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4.xml" ContentType="application/vnd.openxmlformats-officedocument.drawing+xml"/>
  <Override PartName="/xl/ctrlProps/ctrlProp33.xml" ContentType="application/vnd.ms-excel.controlproperties+xml"/>
  <Override PartName="/xl/drawings/drawing5.xml" ContentType="application/vnd.openxmlformats-officedocument.drawing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drawings/drawing7.xml" ContentType="application/vnd.openxmlformats-officedocument.drawing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8.xml" ContentType="application/vnd.openxmlformats-officedocument.drawing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9.xml" ContentType="application/vnd.openxmlformats-officedocument.drawing+xml"/>
  <Override PartName="/xl/ctrlProps/ctrlProp53.xml" ContentType="application/vnd.ms-excel.controlproperties+xml"/>
  <Override PartName="/xl/drawings/drawing10.xml" ContentType="application/vnd.openxmlformats-officedocument.drawing+xml"/>
  <Override PartName="/xl/ctrlProps/ctrlProp5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5360" windowHeight="9075" tabRatio="656"/>
  </bookViews>
  <sheets>
    <sheet name="A" sheetId="1" r:id="rId1"/>
    <sheet name="MyC" sheetId="4" r:id="rId2"/>
    <sheet name="SharedC" sheetId="152" r:id="rId3"/>
    <sheet name="Pos Relations" sheetId="3132" r:id="rId4"/>
    <sheet name="Check Out" sheetId="16" r:id="rId5"/>
    <sheet name="B" sheetId="83" r:id="rId6"/>
    <sheet name="D" sheetId="50108" r:id="rId7"/>
    <sheet name="E" sheetId="12" r:id="rId8"/>
    <sheet name="F" sheetId="101" r:id="rId9"/>
    <sheet name="Position" sheetId="67" r:id="rId10"/>
    <sheet name="EOL" sheetId="51896" r:id="rId11"/>
    <sheet name="EOL HUB" sheetId="12" r:id="rId12"/>
  </sheets>
  <definedNames>
    <definedName name="_xlnm._FilterDatabase" localSheetId="1" hidden="1">MyC!$A$9:$Z$300</definedName>
    <definedName name="AltADone">E!$G$4</definedName>
    <definedName name="AltDelta1">E!$E$7</definedName>
    <definedName name="AltDelta2">E!$E$8</definedName>
    <definedName name="BackUpName">E!$C$1</definedName>
    <definedName name="BlotterDelta">A!$CH$18</definedName>
    <definedName name="BookDump">A!$M$18</definedName>
    <definedName name="BookToBook">A!$M$18:$M$249</definedName>
    <definedName name="BS">EOL!$C$4</definedName>
    <definedName name="BSHub">'EOL HUB'!$C$4</definedName>
    <definedName name="centprice">A!$CK$18</definedName>
    <definedName name="CheckOut">A!$CM$16</definedName>
    <definedName name="ClearForTrader2">MyC!$B$10:$T$300</definedName>
    <definedName name="CounterPartyNames">D!$B$4</definedName>
    <definedName name="cspl">A!$D$3:$D$4</definedName>
    <definedName name="CSPriceMonth">E!$O$2:$O$367</definedName>
    <definedName name="CSPrices">E!$O$2:$U$367</definedName>
    <definedName name="CurrentAltDelta">A!$DA$18</definedName>
    <definedName name="CurveData">E!$P$2</definedName>
    <definedName name="CurveShiftCurrentPrice">A!$DI$18</definedName>
    <definedName name="CurveShiftDone">E!$L$5</definedName>
    <definedName name="CurveShiftPosition">A!$DH$18</definedName>
    <definedName name="CurveShiftPreviousPrice">A!$DJ$18</definedName>
    <definedName name="DailyFuturesDump">A!$K$18</definedName>
    <definedName name="DBase">E!#REF!</definedName>
    <definedName name="DealRange">MyC!$B$9</definedName>
    <definedName name="deals_inc">E!$AH$5</definedName>
    <definedName name="DeltaOff">A!$CH$5</definedName>
    <definedName name="DeltaRange">A!$CH$18:$CH$248</definedName>
    <definedName name="EndMacro">A!$N$17</definedName>
    <definedName name="EOL">EOL!$D$5:$E$71</definedName>
    <definedName name="EOLHub">'EOL HUB'!$A$5:$C$20</definedName>
    <definedName name="EOLReloading">A!$BO$14</definedName>
    <definedName name="EuroSpot">A!$CG$17</definedName>
    <definedName name="ExchangeCheck">E!$V$7</definedName>
    <definedName name="ExchangeFuturesDump">E!$Y$7</definedName>
    <definedName name="ExchangeOptions">A!$BQ$18:$BQ$249</definedName>
    <definedName name="ExcOptDump">A!$BQ$18</definedName>
    <definedName name="ExcOptionCS">B!$L$28</definedName>
    <definedName name="ExperyDates">F!$D$2:$D$381</definedName>
    <definedName name="ExperyTable">F!$D$2:$K$381</definedName>
    <definedName name="ExperyTitles">F!$D$2:$K$2</definedName>
    <definedName name="FileName2">E!$AK$8</definedName>
    <definedName name="FindPromptMonth">'Pos Relations'!$G$9</definedName>
    <definedName name="FromDate">D!$M$28</definedName>
    <definedName name="FTPconfig">E!$AK$7</definedName>
    <definedName name="Futures">A!$CU$17</definedName>
    <definedName name="FuturesCS">B!$J$28</definedName>
    <definedName name="FuturesDone">E!$L$3</definedName>
    <definedName name="FuturesTable">E!$Y$8:$Z$562</definedName>
    <definedName name="FuturesTableMonth">E!$Y$8:$Y$562</definedName>
    <definedName name="FuturesTrades">A!$J$18:$K$55</definedName>
    <definedName name="GammaClear">A!$DQ$18:$DQ$273</definedName>
    <definedName name="GammaDump">A!$DR$18</definedName>
    <definedName name="GammaOff">A!$CG$5</definedName>
    <definedName name="gdt">EOL!$D$3</definedName>
    <definedName name="gdthub">'EOL HUB'!$D$3</definedName>
    <definedName name="hubstpos">A!$BO$16</definedName>
    <definedName name="hubstpos2">A!$BO$17</definedName>
    <definedName name="IntrestCurve">E!$T$8</definedName>
    <definedName name="IntrestCurveDump">A!$CR$18</definedName>
    <definedName name="japos">Position!$B$2:$C$234</definedName>
    <definedName name="japosmonth">Position!$B$2:$B$234</definedName>
    <definedName name="JohnManualDeals">A!$AZ$5:$BN$249</definedName>
    <definedName name="JohnManualDump">A!$AZ$5</definedName>
    <definedName name="JohnsArea">A!$N$18:$AY$249</definedName>
    <definedName name="LocalPath2">E!$AK$4</definedName>
    <definedName name="MarcManual">A!$BV$5:$CE$249</definedName>
    <definedName name="MarcManualDeals">A!$BV$5:$CE$249</definedName>
    <definedName name="MarcManualDump">A!$BV$5</definedName>
    <definedName name="MarksArea">A!$BR$18:$BU$249</definedName>
    <definedName name="Net_Qty">EOL!$B$4</definedName>
    <definedName name="Net_Qty_Hub">'EOL HUB'!$B$4</definedName>
    <definedName name="NewDealsDelta">A!$DE$18</definedName>
    <definedName name="NumDeals">MyC!$C$8</definedName>
    <definedName name="OfficialPostID">E!$C$2</definedName>
    <definedName name="OptionDelta">E!#REF!</definedName>
    <definedName name="OptionIntrest">E!$T$8:$T$455</definedName>
    <definedName name="OptionMonths">E!$O$8:$O$455</definedName>
    <definedName name="OptionSettle">E!$P$8:$P$455</definedName>
    <definedName name="OptionTable">E!$O$8:$U$455</definedName>
    <definedName name="OptionVol">E!$Q$8:$Q$455</definedName>
    <definedName name="OTCOptionCS">B!$K$28</definedName>
    <definedName name="OTCSwapCS">B!$M$28</definedName>
    <definedName name="Password">E!$M$2</definedName>
    <definedName name="post_id">E!$AH$4</definedName>
    <definedName name="PrepareExOptions">E!$AW$9</definedName>
    <definedName name="PrepareOTCOptions">E!$AT$9</definedName>
    <definedName name="PreparePosition">E!$AP$9</definedName>
    <definedName name="presets">A!$N$7:$AE$7</definedName>
    <definedName name="PriceCurve">E!$P$8</definedName>
    <definedName name="PriceCurveDump">B!$G$30</definedName>
    <definedName name="pricedeltadump">'Pos Relations'!$F$9</definedName>
    <definedName name="PriceTable">A!$CN$18:$DJ$250</definedName>
    <definedName name="PriceTableMonths">A!$CN$18:$CN$250</definedName>
    <definedName name="_xlnm.Print_Area" localSheetId="0">A!$A$1:$CO$48</definedName>
    <definedName name="_xlnm.Print_Area" localSheetId="5">B!$F$24:$O$137</definedName>
    <definedName name="_xlnm.Print_Area" localSheetId="4">'Check Out'!$A$9:$Q$33</definedName>
    <definedName name="_xlnm.Print_Area" localSheetId="1">MyC!$A$9:$Q$123</definedName>
    <definedName name="_xlnm.Print_Area" localSheetId="2">SharedC!$A$9:$Q$113</definedName>
    <definedName name="_xlnm.Print_Titles" localSheetId="1">MyC!$9:$9</definedName>
    <definedName name="_xlnm.Print_Titles" localSheetId="2">SharedC!$9:$9</definedName>
    <definedName name="PriorAltDelta">A!$DB$18</definedName>
    <definedName name="PriorDate">E!$AO$9</definedName>
    <definedName name="PriorDateDump">B!$A$30</definedName>
    <definedName name="PriorDayDump">E!$AO$1</definedName>
    <definedName name="PriorExchangeOptionsDump">B!$D$30</definedName>
    <definedName name="PriorFutures">E!$AQ$9</definedName>
    <definedName name="PriorFuturesDump">B!$B$30</definedName>
    <definedName name="PriorNetDump">B!$F$30</definedName>
    <definedName name="PriorOptions">E!$AS$9</definedName>
    <definedName name="PriorOptionsDump">B!$D$30</definedName>
    <definedName name="PriorOTCOptionsDump">B!$C$30</definedName>
    <definedName name="PriorPriceCurveDump">B!$H$30</definedName>
    <definedName name="PriorSwaps">E!$AR$9</definedName>
    <definedName name="PriorSwapsDump">B!$E$30</definedName>
    <definedName name="Product">EOL!$A$4</definedName>
    <definedName name="ProductHub">'EOL HUB'!$A$4</definedName>
    <definedName name="ProfitDone">E!$G$2</definedName>
    <definedName name="PromptMonth">A!$A$18</definedName>
    <definedName name="PutGet">E!$AK$3</definedName>
    <definedName name="PW">E!$AH$3</definedName>
    <definedName name="RelationshipCurrent">'Pos Relations'!$B$4</definedName>
    <definedName name="RelationshipDelta">'Pos Relations'!$D$4</definedName>
    <definedName name="relationshipdeltadate">'Pos Relations'!$D$2</definedName>
    <definedName name="RelationshipMonth">E!$O$1:$O$500</definedName>
    <definedName name="RelationshipPriceTable">E!$O$1:$U$500</definedName>
    <definedName name="RelationshipPrior">'Pos Relations'!$C$4</definedName>
    <definedName name="RelationsPrompt">'Pos Relations'!$A$4</definedName>
    <definedName name="RemotePath2">E!$AK$5</definedName>
    <definedName name="rNet_Qty">EOL!$E$4</definedName>
    <definedName name="rNet_Qty_Hub">'EOL HUB'!$E$4</definedName>
    <definedName name="rProduct">EOL!$D$4</definedName>
    <definedName name="rProductHub">'EOL HUB'!$D$4</definedName>
    <definedName name="s">A!$AZ$5:$BN$249</definedName>
    <definedName name="SelectType">A!$C$16</definedName>
    <definedName name="SetUpDone">E!$L$7</definedName>
    <definedName name="SharedDealRange">SharedC!$B$9</definedName>
    <definedName name="SortRange">MyC!$A$10:$T$300</definedName>
    <definedName name="SwaptionDump">A!$CF$18</definedName>
    <definedName name="UID">E!$AH$2</definedName>
    <definedName name="UserName">E!$M$1</definedName>
  </definedNames>
  <calcPr calcId="152511" fullCalcOnLoad="1"/>
</workbook>
</file>

<file path=xl/calcChain.xml><?xml version="1.0" encoding="utf-8"?>
<calcChain xmlns="http://schemas.openxmlformats.org/spreadsheetml/2006/main">
  <c r="D6" i="1" l="1"/>
  <c r="CP18" i="1" s="1"/>
  <c r="M11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M16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B18" i="1"/>
  <c r="L18" i="1"/>
  <c r="CL18" i="1"/>
  <c r="CN18" i="1"/>
  <c r="CT18" i="1"/>
  <c r="CU18" i="1"/>
  <c r="CW18" i="1"/>
  <c r="DC18" i="1"/>
  <c r="DD18" i="1"/>
  <c r="DE18" i="1" s="1"/>
  <c r="DK18" i="1"/>
  <c r="DL18" i="1" s="1"/>
  <c r="DP18" i="1"/>
  <c r="DQ18" i="1"/>
  <c r="CG18" i="1" s="1"/>
  <c r="A19" i="1"/>
  <c r="B19" i="1"/>
  <c r="L19" i="1"/>
  <c r="DC19" i="1"/>
  <c r="DK19" i="1"/>
  <c r="DL19" i="1" s="1"/>
  <c r="DQ19" i="1"/>
  <c r="CG19" i="1" s="1"/>
  <c r="DD19" i="1" s="1"/>
  <c r="DE19" i="1" s="1"/>
  <c r="B20" i="1"/>
  <c r="E20" i="1"/>
  <c r="L20" i="1"/>
  <c r="CG20" i="1"/>
  <c r="DD20" i="1" s="1"/>
  <c r="DE20" i="1" s="1"/>
  <c r="DC20" i="1"/>
  <c r="DK20" i="1"/>
  <c r="DL20" i="1"/>
  <c r="DQ20" i="1"/>
  <c r="B21" i="1"/>
  <c r="E21" i="1"/>
  <c r="L21" i="1"/>
  <c r="DC21" i="1"/>
  <c r="DD21" i="1"/>
  <c r="DE21" i="1"/>
  <c r="DK21" i="1"/>
  <c r="DL21" i="1" s="1"/>
  <c r="DQ21" i="1"/>
  <c r="CG21" i="1" s="1"/>
  <c r="B22" i="1"/>
  <c r="L22" i="1"/>
  <c r="DC22" i="1"/>
  <c r="DD22" i="1"/>
  <c r="DE22" i="1" s="1"/>
  <c r="DK22" i="1"/>
  <c r="DL22" i="1" s="1"/>
  <c r="DQ22" i="1"/>
  <c r="CG22" i="1" s="1"/>
  <c r="B23" i="1"/>
  <c r="E23" i="1"/>
  <c r="L23" i="1"/>
  <c r="DC23" i="1"/>
  <c r="DE23" i="1"/>
  <c r="DK23" i="1"/>
  <c r="DL23" i="1" s="1"/>
  <c r="DQ23" i="1"/>
  <c r="CG23" i="1" s="1"/>
  <c r="DD23" i="1" s="1"/>
  <c r="B24" i="1"/>
  <c r="E24" i="1"/>
  <c r="L24" i="1"/>
  <c r="CG24" i="1"/>
  <c r="DD24" i="1" s="1"/>
  <c r="DE24" i="1" s="1"/>
  <c r="DC24" i="1"/>
  <c r="DK24" i="1"/>
  <c r="DL24" i="1" s="1"/>
  <c r="DQ24" i="1"/>
  <c r="B25" i="1"/>
  <c r="E25" i="1"/>
  <c r="L25" i="1"/>
  <c r="CG25" i="1"/>
  <c r="DC25" i="1"/>
  <c r="DD25" i="1"/>
  <c r="DE25" i="1" s="1"/>
  <c r="DK25" i="1"/>
  <c r="DL25" i="1" s="1"/>
  <c r="DQ25" i="1"/>
  <c r="B26" i="1"/>
  <c r="E26" i="1"/>
  <c r="L26" i="1"/>
  <c r="DC26" i="1"/>
  <c r="DK26" i="1"/>
  <c r="DL26" i="1" s="1"/>
  <c r="DQ26" i="1"/>
  <c r="CG26" i="1" s="1"/>
  <c r="DD26" i="1" s="1"/>
  <c r="DE26" i="1" s="1"/>
  <c r="B27" i="1"/>
  <c r="E27" i="1"/>
  <c r="L27" i="1"/>
  <c r="CG27" i="1"/>
  <c r="DD27" i="1" s="1"/>
  <c r="DE27" i="1" s="1"/>
  <c r="DC27" i="1"/>
  <c r="DK27" i="1"/>
  <c r="DL27" i="1" s="1"/>
  <c r="DQ27" i="1"/>
  <c r="B28" i="1"/>
  <c r="E28" i="1"/>
  <c r="L28" i="1"/>
  <c r="CG28" i="1"/>
  <c r="DC28" i="1"/>
  <c r="DD28" i="1"/>
  <c r="DE28" i="1" s="1"/>
  <c r="DK28" i="1"/>
  <c r="DL28" i="1" s="1"/>
  <c r="DQ28" i="1"/>
  <c r="B29" i="1"/>
  <c r="E29" i="1"/>
  <c r="L29" i="1"/>
  <c r="DC29" i="1"/>
  <c r="DK29" i="1"/>
  <c r="DL29" i="1" s="1"/>
  <c r="DQ29" i="1"/>
  <c r="CG29" i="1" s="1"/>
  <c r="DD29" i="1" s="1"/>
  <c r="DE29" i="1" s="1"/>
  <c r="B30" i="1"/>
  <c r="E30" i="1"/>
  <c r="L30" i="1"/>
  <c r="CG30" i="1"/>
  <c r="DD30" i="1" s="1"/>
  <c r="DE30" i="1" s="1"/>
  <c r="DC30" i="1"/>
  <c r="DK30" i="1"/>
  <c r="DL30" i="1" s="1"/>
  <c r="DQ30" i="1"/>
  <c r="B31" i="1"/>
  <c r="E31" i="1"/>
  <c r="L31" i="1"/>
  <c r="CG31" i="1"/>
  <c r="DD31" i="1" s="1"/>
  <c r="DE31" i="1" s="1"/>
  <c r="DC31" i="1"/>
  <c r="DK31" i="1"/>
  <c r="DL31" i="1" s="1"/>
  <c r="DQ31" i="1"/>
  <c r="B32" i="1"/>
  <c r="E32" i="1"/>
  <c r="L32" i="1"/>
  <c r="CG32" i="1"/>
  <c r="DC32" i="1"/>
  <c r="DD32" i="1"/>
  <c r="DE32" i="1" s="1"/>
  <c r="DK32" i="1"/>
  <c r="DL32" i="1" s="1"/>
  <c r="DQ32" i="1"/>
  <c r="B33" i="1"/>
  <c r="E33" i="1"/>
  <c r="L33" i="1"/>
  <c r="CG33" i="1"/>
  <c r="DD33" i="1" s="1"/>
  <c r="DE33" i="1" s="1"/>
  <c r="DC33" i="1"/>
  <c r="DK33" i="1"/>
  <c r="DL33" i="1"/>
  <c r="DQ33" i="1"/>
  <c r="B34" i="1"/>
  <c r="L34" i="1"/>
  <c r="CG34" i="1"/>
  <c r="DD34" i="1" s="1"/>
  <c r="DE34" i="1" s="1"/>
  <c r="DC34" i="1"/>
  <c r="DK34" i="1"/>
  <c r="DL34" i="1" s="1"/>
  <c r="DQ34" i="1"/>
  <c r="B35" i="1"/>
  <c r="E35" i="1"/>
  <c r="L35" i="1"/>
  <c r="CG35" i="1"/>
  <c r="DD35" i="1" s="1"/>
  <c r="DE35" i="1" s="1"/>
  <c r="DC35" i="1"/>
  <c r="DK35" i="1"/>
  <c r="DL35" i="1"/>
  <c r="DQ35" i="1"/>
  <c r="B36" i="1"/>
  <c r="E36" i="1"/>
  <c r="L36" i="1"/>
  <c r="CG36" i="1"/>
  <c r="DC36" i="1"/>
  <c r="DD36" i="1"/>
  <c r="DE36" i="1" s="1"/>
  <c r="DK36" i="1"/>
  <c r="DL36" i="1" s="1"/>
  <c r="DQ36" i="1"/>
  <c r="B37" i="1"/>
  <c r="E37" i="1"/>
  <c r="L37" i="1"/>
  <c r="DC37" i="1"/>
  <c r="DK37" i="1"/>
  <c r="DL37" i="1" s="1"/>
  <c r="DQ37" i="1"/>
  <c r="CG37" i="1" s="1"/>
  <c r="DD37" i="1" s="1"/>
  <c r="DE37" i="1" s="1"/>
  <c r="B38" i="1"/>
  <c r="E38" i="1"/>
  <c r="L38" i="1"/>
  <c r="CG38" i="1"/>
  <c r="DD38" i="1" s="1"/>
  <c r="DC38" i="1"/>
  <c r="DE38" i="1"/>
  <c r="DK38" i="1"/>
  <c r="DL38" i="1"/>
  <c r="DQ38" i="1"/>
  <c r="B39" i="1"/>
  <c r="E39" i="1"/>
  <c r="L39" i="1"/>
  <c r="CG39" i="1"/>
  <c r="DD39" i="1" s="1"/>
  <c r="DC39" i="1"/>
  <c r="DE39" i="1"/>
  <c r="DK39" i="1"/>
  <c r="DL39" i="1"/>
  <c r="DQ39" i="1"/>
  <c r="B40" i="1"/>
  <c r="E40" i="1"/>
  <c r="L40" i="1"/>
  <c r="DC40" i="1"/>
  <c r="DD40" i="1"/>
  <c r="DE40" i="1" s="1"/>
  <c r="DK40" i="1"/>
  <c r="DL40" i="1"/>
  <c r="DQ40" i="1"/>
  <c r="CG40" i="1" s="1"/>
  <c r="B41" i="1"/>
  <c r="E41" i="1"/>
  <c r="L41" i="1"/>
  <c r="CG41" i="1"/>
  <c r="DD41" i="1" s="1"/>
  <c r="DE41" i="1" s="1"/>
  <c r="DC41" i="1"/>
  <c r="DK41" i="1"/>
  <c r="DL41" i="1" s="1"/>
  <c r="DQ41" i="1"/>
  <c r="B42" i="1"/>
  <c r="E42" i="1"/>
  <c r="L42" i="1"/>
  <c r="DC42" i="1"/>
  <c r="DD42" i="1"/>
  <c r="DE42" i="1"/>
  <c r="DK42" i="1"/>
  <c r="DL42" i="1"/>
  <c r="DQ42" i="1"/>
  <c r="CG42" i="1" s="1"/>
  <c r="B43" i="1"/>
  <c r="E43" i="1"/>
  <c r="L43" i="1"/>
  <c r="DC43" i="1"/>
  <c r="DD43" i="1"/>
  <c r="DE43" i="1" s="1"/>
  <c r="DK43" i="1"/>
  <c r="DL43" i="1" s="1"/>
  <c r="DQ43" i="1"/>
  <c r="CG43" i="1" s="1"/>
  <c r="B44" i="1"/>
  <c r="E44" i="1"/>
  <c r="L44" i="1"/>
  <c r="DC44" i="1"/>
  <c r="DD44" i="1"/>
  <c r="DE44" i="1"/>
  <c r="DK44" i="1"/>
  <c r="DL44" i="1" s="1"/>
  <c r="DQ44" i="1"/>
  <c r="CG44" i="1" s="1"/>
  <c r="B45" i="1"/>
  <c r="E45" i="1"/>
  <c r="L45" i="1"/>
  <c r="DC45" i="1"/>
  <c r="DK45" i="1"/>
  <c r="DL45" i="1" s="1"/>
  <c r="DQ45" i="1"/>
  <c r="CG45" i="1" s="1"/>
  <c r="DD45" i="1" s="1"/>
  <c r="DE45" i="1" s="1"/>
  <c r="B46" i="1"/>
  <c r="L46" i="1"/>
  <c r="DC46" i="1"/>
  <c r="DD46" i="1"/>
  <c r="DE46" i="1" s="1"/>
  <c r="DK46" i="1"/>
  <c r="DL46" i="1" s="1"/>
  <c r="DQ46" i="1"/>
  <c r="CG46" i="1" s="1"/>
  <c r="B47" i="1"/>
  <c r="E47" i="1"/>
  <c r="L47" i="1"/>
  <c r="DC47" i="1"/>
  <c r="DK47" i="1"/>
  <c r="DL47" i="1" s="1"/>
  <c r="DQ47" i="1"/>
  <c r="CG47" i="1" s="1"/>
  <c r="DD47" i="1" s="1"/>
  <c r="DE47" i="1" s="1"/>
  <c r="B48" i="1"/>
  <c r="E48" i="1"/>
  <c r="L48" i="1"/>
  <c r="CG48" i="1"/>
  <c r="DD48" i="1" s="1"/>
  <c r="DE48" i="1" s="1"/>
  <c r="DC48" i="1"/>
  <c r="DK48" i="1"/>
  <c r="DL48" i="1" s="1"/>
  <c r="DQ48" i="1"/>
  <c r="B49" i="1"/>
  <c r="E49" i="1"/>
  <c r="L49" i="1"/>
  <c r="DC49" i="1"/>
  <c r="DE49" i="1"/>
  <c r="DK49" i="1"/>
  <c r="DL49" i="1"/>
  <c r="DQ49" i="1"/>
  <c r="CG49" i="1" s="1"/>
  <c r="DD49" i="1" s="1"/>
  <c r="B50" i="1"/>
  <c r="E50" i="1"/>
  <c r="L50" i="1"/>
  <c r="CG50" i="1"/>
  <c r="DC50" i="1"/>
  <c r="DD50" i="1"/>
  <c r="DE50" i="1"/>
  <c r="DK50" i="1"/>
  <c r="DL50" i="1" s="1"/>
  <c r="DQ50" i="1"/>
  <c r="B51" i="1"/>
  <c r="E51" i="1"/>
  <c r="L51" i="1"/>
  <c r="DC51" i="1"/>
  <c r="DD51" i="1"/>
  <c r="DE51" i="1" s="1"/>
  <c r="DK51" i="1"/>
  <c r="DL51" i="1"/>
  <c r="DQ51" i="1"/>
  <c r="CG51" i="1" s="1"/>
  <c r="B52" i="1"/>
  <c r="E52" i="1"/>
  <c r="L52" i="1"/>
  <c r="DC52" i="1"/>
  <c r="DD52" i="1"/>
  <c r="DE52" i="1" s="1"/>
  <c r="DK52" i="1"/>
  <c r="DL52" i="1"/>
  <c r="DQ52" i="1"/>
  <c r="CG52" i="1" s="1"/>
  <c r="B53" i="1"/>
  <c r="E53" i="1"/>
  <c r="L53" i="1"/>
  <c r="DC53" i="1"/>
  <c r="DK53" i="1"/>
  <c r="DL53" i="1"/>
  <c r="DQ53" i="1"/>
  <c r="CG53" i="1" s="1"/>
  <c r="DD53" i="1" s="1"/>
  <c r="DE53" i="1" s="1"/>
  <c r="B54" i="1"/>
  <c r="E54" i="1"/>
  <c r="DC54" i="1"/>
  <c r="DK54" i="1"/>
  <c r="DL54" i="1" s="1"/>
  <c r="DQ54" i="1"/>
  <c r="CG54" i="1" s="1"/>
  <c r="DD54" i="1" s="1"/>
  <c r="DE54" i="1" s="1"/>
  <c r="B55" i="1"/>
  <c r="E55" i="1"/>
  <c r="DC55" i="1"/>
  <c r="DD55" i="1"/>
  <c r="DE55" i="1" s="1"/>
  <c r="DK55" i="1"/>
  <c r="DL55" i="1"/>
  <c r="DQ55" i="1"/>
  <c r="CG55" i="1" s="1"/>
  <c r="B56" i="1"/>
  <c r="E56" i="1"/>
  <c r="CG56" i="1"/>
  <c r="DC56" i="1"/>
  <c r="DD56" i="1"/>
  <c r="DE56" i="1"/>
  <c r="DK56" i="1"/>
  <c r="DL56" i="1" s="1"/>
  <c r="DQ56" i="1"/>
  <c r="B57" i="1"/>
  <c r="E57" i="1"/>
  <c r="DC57" i="1"/>
  <c r="DK57" i="1"/>
  <c r="DL57" i="1" s="1"/>
  <c r="DQ57" i="1"/>
  <c r="CG57" i="1" s="1"/>
  <c r="DD57" i="1" s="1"/>
  <c r="DE57" i="1" s="1"/>
  <c r="B58" i="1"/>
  <c r="CG58" i="1"/>
  <c r="DD58" i="1" s="1"/>
  <c r="DC58" i="1"/>
  <c r="DE58" i="1"/>
  <c r="DK58" i="1"/>
  <c r="DL58" i="1"/>
  <c r="DQ58" i="1"/>
  <c r="B59" i="1"/>
  <c r="E59" i="1"/>
  <c r="CG59" i="1"/>
  <c r="DC59" i="1"/>
  <c r="DD59" i="1"/>
  <c r="DE59" i="1" s="1"/>
  <c r="DK59" i="1"/>
  <c r="DL59" i="1" s="1"/>
  <c r="DQ59" i="1"/>
  <c r="B60" i="1"/>
  <c r="E60" i="1"/>
  <c r="DC60" i="1"/>
  <c r="DD60" i="1"/>
  <c r="DE60" i="1" s="1"/>
  <c r="DK60" i="1"/>
  <c r="DL60" i="1"/>
  <c r="DQ60" i="1"/>
  <c r="CG60" i="1" s="1"/>
  <c r="B61" i="1"/>
  <c r="E61" i="1"/>
  <c r="DC61" i="1"/>
  <c r="DK61" i="1"/>
  <c r="DL61" i="1"/>
  <c r="DQ61" i="1"/>
  <c r="CG61" i="1" s="1"/>
  <c r="DD61" i="1" s="1"/>
  <c r="DE61" i="1" s="1"/>
  <c r="B62" i="1"/>
  <c r="E62" i="1"/>
  <c r="CG62" i="1"/>
  <c r="DD62" i="1" s="1"/>
  <c r="DE62" i="1" s="1"/>
  <c r="DC62" i="1"/>
  <c r="DK62" i="1"/>
  <c r="DL62" i="1" s="1"/>
  <c r="DQ62" i="1"/>
  <c r="B63" i="1"/>
  <c r="E63" i="1"/>
  <c r="CG63" i="1"/>
  <c r="DD63" i="1" s="1"/>
  <c r="DE63" i="1" s="1"/>
  <c r="DC63" i="1"/>
  <c r="DK63" i="1"/>
  <c r="DL63" i="1"/>
  <c r="DQ63" i="1"/>
  <c r="B64" i="1"/>
  <c r="E64" i="1"/>
  <c r="DC64" i="1"/>
  <c r="DE64" i="1"/>
  <c r="DK64" i="1"/>
  <c r="DL64" i="1"/>
  <c r="DQ64" i="1"/>
  <c r="CG64" i="1" s="1"/>
  <c r="DD64" i="1" s="1"/>
  <c r="B65" i="1"/>
  <c r="E65" i="1"/>
  <c r="DC65" i="1"/>
  <c r="DK65" i="1"/>
  <c r="DL65" i="1"/>
  <c r="DQ65" i="1"/>
  <c r="CG65" i="1" s="1"/>
  <c r="DD65" i="1" s="1"/>
  <c r="DE65" i="1" s="1"/>
  <c r="B66" i="1"/>
  <c r="E66" i="1"/>
  <c r="CG66" i="1"/>
  <c r="DD66" i="1" s="1"/>
  <c r="DC66" i="1"/>
  <c r="DE66" i="1"/>
  <c r="DK66" i="1"/>
  <c r="DL66" i="1"/>
  <c r="DQ66" i="1"/>
  <c r="B67" i="1"/>
  <c r="E67" i="1"/>
  <c r="DC67" i="1"/>
  <c r="DD67" i="1"/>
  <c r="DE67" i="1" s="1"/>
  <c r="DK67" i="1"/>
  <c r="DL67" i="1" s="1"/>
  <c r="DQ67" i="1"/>
  <c r="CG67" i="1" s="1"/>
  <c r="B68" i="1"/>
  <c r="E68" i="1"/>
  <c r="CG68" i="1"/>
  <c r="DD68" i="1" s="1"/>
  <c r="DE68" i="1" s="1"/>
  <c r="DC68" i="1"/>
  <c r="DK68" i="1"/>
  <c r="DL68" i="1"/>
  <c r="DQ68" i="1"/>
  <c r="B69" i="1"/>
  <c r="E69" i="1"/>
  <c r="DC69" i="1"/>
  <c r="DK69" i="1"/>
  <c r="DL69" i="1"/>
  <c r="DQ69" i="1"/>
  <c r="CG69" i="1" s="1"/>
  <c r="DD69" i="1" s="1"/>
  <c r="DE69" i="1" s="1"/>
  <c r="B70" i="1"/>
  <c r="DC70" i="1"/>
  <c r="DK70" i="1"/>
  <c r="DL70" i="1" s="1"/>
  <c r="DQ70" i="1"/>
  <c r="CG70" i="1" s="1"/>
  <c r="DD70" i="1" s="1"/>
  <c r="DE70" i="1" s="1"/>
  <c r="B71" i="1"/>
  <c r="E71" i="1"/>
  <c r="CG71" i="1"/>
  <c r="DD71" i="1" s="1"/>
  <c r="DE71" i="1" s="1"/>
  <c r="DC71" i="1"/>
  <c r="DK71" i="1"/>
  <c r="DL71" i="1" s="1"/>
  <c r="DQ71" i="1"/>
  <c r="B72" i="1"/>
  <c r="E72" i="1"/>
  <c r="DC72" i="1"/>
  <c r="DK72" i="1"/>
  <c r="DL72" i="1" s="1"/>
  <c r="DQ72" i="1"/>
  <c r="CG72" i="1" s="1"/>
  <c r="DD72" i="1" s="1"/>
  <c r="DE72" i="1" s="1"/>
  <c r="B73" i="1"/>
  <c r="E73" i="1"/>
  <c r="CG73" i="1"/>
  <c r="DD73" i="1" s="1"/>
  <c r="DE73" i="1" s="1"/>
  <c r="DC73" i="1"/>
  <c r="DK73" i="1"/>
  <c r="DL73" i="1"/>
  <c r="DQ73" i="1"/>
  <c r="B74" i="1"/>
  <c r="E74" i="1"/>
  <c r="DC74" i="1"/>
  <c r="DK74" i="1"/>
  <c r="DL74" i="1"/>
  <c r="DQ74" i="1"/>
  <c r="CG74" i="1" s="1"/>
  <c r="DD74" i="1" s="1"/>
  <c r="DE74" i="1" s="1"/>
  <c r="B75" i="1"/>
  <c r="E75" i="1"/>
  <c r="CG75" i="1"/>
  <c r="DD75" i="1" s="1"/>
  <c r="DE75" i="1" s="1"/>
  <c r="DC75" i="1"/>
  <c r="DK75" i="1"/>
  <c r="DL75" i="1" s="1"/>
  <c r="DQ75" i="1"/>
  <c r="B76" i="1"/>
  <c r="E76" i="1"/>
  <c r="DC76" i="1"/>
  <c r="DD76" i="1"/>
  <c r="DE76" i="1" s="1"/>
  <c r="DK76" i="1"/>
  <c r="DL76" i="1" s="1"/>
  <c r="DQ76" i="1"/>
  <c r="CG76" i="1" s="1"/>
  <c r="B77" i="1"/>
  <c r="E77" i="1"/>
  <c r="DC77" i="1"/>
  <c r="DK77" i="1"/>
  <c r="DL77" i="1" s="1"/>
  <c r="DQ77" i="1"/>
  <c r="CG77" i="1" s="1"/>
  <c r="DD77" i="1" s="1"/>
  <c r="DE77" i="1" s="1"/>
  <c r="B78" i="1"/>
  <c r="E78" i="1"/>
  <c r="DC78" i="1"/>
  <c r="DD78" i="1"/>
  <c r="DE78" i="1"/>
  <c r="DK78" i="1"/>
  <c r="DL78" i="1" s="1"/>
  <c r="DQ78" i="1"/>
  <c r="CG78" i="1" s="1"/>
  <c r="B79" i="1"/>
  <c r="E79" i="1"/>
  <c r="CG79" i="1"/>
  <c r="DD79" i="1" s="1"/>
  <c r="DE79" i="1" s="1"/>
  <c r="DC79" i="1"/>
  <c r="DK79" i="1"/>
  <c r="DL79" i="1" s="1"/>
  <c r="DQ79" i="1"/>
  <c r="B80" i="1"/>
  <c r="E80" i="1"/>
  <c r="CG80" i="1"/>
  <c r="DC80" i="1"/>
  <c r="DD80" i="1"/>
  <c r="DE80" i="1" s="1"/>
  <c r="DK80" i="1"/>
  <c r="DL80" i="1" s="1"/>
  <c r="DQ80" i="1"/>
  <c r="B81" i="1"/>
  <c r="E81" i="1"/>
  <c r="CG81" i="1"/>
  <c r="DD81" i="1" s="1"/>
  <c r="DE81" i="1" s="1"/>
  <c r="DC81" i="1"/>
  <c r="DK81" i="1"/>
  <c r="DL81" i="1"/>
  <c r="DQ81" i="1"/>
  <c r="B82" i="1"/>
  <c r="CG82" i="1"/>
  <c r="DC82" i="1"/>
  <c r="DD82" i="1"/>
  <c r="DE82" i="1" s="1"/>
  <c r="DK82" i="1"/>
  <c r="DL82" i="1" s="1"/>
  <c r="DQ82" i="1"/>
  <c r="B83" i="1"/>
  <c r="E83" i="1"/>
  <c r="DC83" i="1"/>
  <c r="DD83" i="1"/>
  <c r="DE83" i="1" s="1"/>
  <c r="DK83" i="1"/>
  <c r="DL83" i="1"/>
  <c r="DQ83" i="1"/>
  <c r="CG83" i="1" s="1"/>
  <c r="B84" i="1"/>
  <c r="E84" i="1"/>
  <c r="DC84" i="1"/>
  <c r="DK84" i="1"/>
  <c r="DL84" i="1"/>
  <c r="DQ84" i="1"/>
  <c r="CG84" i="1" s="1"/>
  <c r="DD84" i="1" s="1"/>
  <c r="DE84" i="1" s="1"/>
  <c r="B85" i="1"/>
  <c r="E85" i="1"/>
  <c r="CG85" i="1"/>
  <c r="DD85" i="1" s="1"/>
  <c r="DE85" i="1" s="1"/>
  <c r="DC85" i="1"/>
  <c r="DK85" i="1"/>
  <c r="DL85" i="1" s="1"/>
  <c r="DQ85" i="1"/>
  <c r="B86" i="1"/>
  <c r="E86" i="1"/>
  <c r="CG86" i="1"/>
  <c r="DC86" i="1"/>
  <c r="DD86" i="1"/>
  <c r="DE86" i="1" s="1"/>
  <c r="DK86" i="1"/>
  <c r="DL86" i="1"/>
  <c r="DQ86" i="1"/>
  <c r="B87" i="1"/>
  <c r="E87" i="1"/>
  <c r="DC87" i="1"/>
  <c r="DK87" i="1"/>
  <c r="DL87" i="1" s="1"/>
  <c r="DQ87" i="1"/>
  <c r="CG87" i="1" s="1"/>
  <c r="DD87" i="1" s="1"/>
  <c r="DE87" i="1" s="1"/>
  <c r="B88" i="1"/>
  <c r="E88" i="1"/>
  <c r="DC88" i="1"/>
  <c r="DK88" i="1"/>
  <c r="DL88" i="1"/>
  <c r="DQ88" i="1"/>
  <c r="CG88" i="1" s="1"/>
  <c r="DD88" i="1" s="1"/>
  <c r="DE88" i="1" s="1"/>
  <c r="B89" i="1"/>
  <c r="E89" i="1"/>
  <c r="CG89" i="1"/>
  <c r="DD89" i="1" s="1"/>
  <c r="DC89" i="1"/>
  <c r="DE89" i="1"/>
  <c r="DK89" i="1"/>
  <c r="DL89" i="1"/>
  <c r="DQ89" i="1"/>
  <c r="B90" i="1"/>
  <c r="E90" i="1"/>
  <c r="CG90" i="1"/>
  <c r="DD90" i="1" s="1"/>
  <c r="DE90" i="1" s="1"/>
  <c r="DC90" i="1"/>
  <c r="DK90" i="1"/>
  <c r="DL90" i="1" s="1"/>
  <c r="DQ90" i="1"/>
  <c r="B91" i="1"/>
  <c r="E91" i="1"/>
  <c r="DC91" i="1"/>
  <c r="DD91" i="1"/>
  <c r="DE91" i="1" s="1"/>
  <c r="DK91" i="1"/>
  <c r="DL91" i="1" s="1"/>
  <c r="DQ91" i="1"/>
  <c r="CG91" i="1" s="1"/>
  <c r="B92" i="1"/>
  <c r="E92" i="1"/>
  <c r="DC92" i="1"/>
  <c r="DK92" i="1"/>
  <c r="DL92" i="1"/>
  <c r="DQ92" i="1"/>
  <c r="CG92" i="1" s="1"/>
  <c r="DD92" i="1" s="1"/>
  <c r="DE92" i="1" s="1"/>
  <c r="B93" i="1"/>
  <c r="E93" i="1"/>
  <c r="DC93" i="1"/>
  <c r="DE93" i="1"/>
  <c r="DK93" i="1"/>
  <c r="DL93" i="1" s="1"/>
  <c r="DQ93" i="1"/>
  <c r="CG93" i="1" s="1"/>
  <c r="DD93" i="1" s="1"/>
  <c r="B94" i="1"/>
  <c r="DC94" i="1"/>
  <c r="DD94" i="1"/>
  <c r="DE94" i="1" s="1"/>
  <c r="DK94" i="1"/>
  <c r="DL94" i="1" s="1"/>
  <c r="DQ94" i="1"/>
  <c r="CG94" i="1" s="1"/>
  <c r="B95" i="1"/>
  <c r="E95" i="1"/>
  <c r="DC95" i="1"/>
  <c r="DK95" i="1"/>
  <c r="DL95" i="1"/>
  <c r="DQ95" i="1"/>
  <c r="CG95" i="1" s="1"/>
  <c r="DD95" i="1" s="1"/>
  <c r="DE95" i="1" s="1"/>
  <c r="B96" i="1"/>
  <c r="E96" i="1"/>
  <c r="DC96" i="1"/>
  <c r="DE96" i="1"/>
  <c r="DK96" i="1"/>
  <c r="DL96" i="1"/>
  <c r="DQ96" i="1"/>
  <c r="CG96" i="1" s="1"/>
  <c r="DD96" i="1" s="1"/>
  <c r="B97" i="1"/>
  <c r="E97" i="1"/>
  <c r="CG97" i="1"/>
  <c r="DD97" i="1" s="1"/>
  <c r="DE97" i="1" s="1"/>
  <c r="DC97" i="1"/>
  <c r="DK97" i="1"/>
  <c r="DL97" i="1"/>
  <c r="DQ97" i="1"/>
  <c r="B98" i="1"/>
  <c r="E98" i="1"/>
  <c r="CG98" i="1"/>
  <c r="DD98" i="1" s="1"/>
  <c r="DC98" i="1"/>
  <c r="DE98" i="1"/>
  <c r="DK98" i="1"/>
  <c r="DL98" i="1" s="1"/>
  <c r="DQ98" i="1"/>
  <c r="B99" i="1"/>
  <c r="E99" i="1"/>
  <c r="DC99" i="1"/>
  <c r="DK99" i="1"/>
  <c r="DL99" i="1"/>
  <c r="DQ99" i="1"/>
  <c r="CG99" i="1" s="1"/>
  <c r="DD99" i="1" s="1"/>
  <c r="DE99" i="1" s="1"/>
  <c r="B100" i="1"/>
  <c r="E100" i="1"/>
  <c r="CG100" i="1"/>
  <c r="DD100" i="1" s="1"/>
  <c r="DE100" i="1" s="1"/>
  <c r="DC100" i="1"/>
  <c r="DK100" i="1"/>
  <c r="DL100" i="1" s="1"/>
  <c r="DQ100" i="1"/>
  <c r="B101" i="1"/>
  <c r="E101" i="1"/>
  <c r="CG101" i="1"/>
  <c r="DC101" i="1"/>
  <c r="DD101" i="1"/>
  <c r="DE101" i="1"/>
  <c r="DK101" i="1"/>
  <c r="DL101" i="1"/>
  <c r="DQ101" i="1"/>
  <c r="B102" i="1"/>
  <c r="E102" i="1"/>
  <c r="DC102" i="1"/>
  <c r="DK102" i="1"/>
  <c r="DL102" i="1" s="1"/>
  <c r="DQ102" i="1"/>
  <c r="CG102" i="1" s="1"/>
  <c r="DD102" i="1" s="1"/>
  <c r="DE102" i="1" s="1"/>
  <c r="B103" i="1"/>
  <c r="E103" i="1"/>
  <c r="DC103" i="1"/>
  <c r="DD103" i="1"/>
  <c r="DE103" i="1" s="1"/>
  <c r="DK103" i="1"/>
  <c r="DL103" i="1"/>
  <c r="DQ103" i="1"/>
  <c r="CG103" i="1" s="1"/>
  <c r="B104" i="1"/>
  <c r="E104" i="1"/>
  <c r="DC104" i="1"/>
  <c r="DK104" i="1"/>
  <c r="DL104" i="1"/>
  <c r="DQ104" i="1"/>
  <c r="CG104" i="1" s="1"/>
  <c r="DD104" i="1" s="1"/>
  <c r="DE104" i="1" s="1"/>
  <c r="B105" i="1"/>
  <c r="E105" i="1"/>
  <c r="CG105" i="1"/>
  <c r="DD105" i="1" s="1"/>
  <c r="DE105" i="1" s="1"/>
  <c r="DC105" i="1"/>
  <c r="DK105" i="1"/>
  <c r="DL105" i="1" s="1"/>
  <c r="DQ105" i="1"/>
  <c r="B106" i="1"/>
  <c r="DC106" i="1"/>
  <c r="DK106" i="1"/>
  <c r="DL106" i="1" s="1"/>
  <c r="DQ106" i="1"/>
  <c r="CG106" i="1" s="1"/>
  <c r="DD106" i="1" s="1"/>
  <c r="DE106" i="1" s="1"/>
  <c r="B107" i="1"/>
  <c r="E107" i="1"/>
  <c r="CG107" i="1"/>
  <c r="DD107" i="1" s="1"/>
  <c r="DE107" i="1" s="1"/>
  <c r="DC107" i="1"/>
  <c r="DK107" i="1"/>
  <c r="DL107" i="1" s="1"/>
  <c r="DQ107" i="1"/>
  <c r="B108" i="1"/>
  <c r="E108" i="1"/>
  <c r="CG108" i="1"/>
  <c r="DC108" i="1"/>
  <c r="DD108" i="1"/>
  <c r="DE108" i="1"/>
  <c r="DK108" i="1"/>
  <c r="DL108" i="1"/>
  <c r="DQ108" i="1"/>
  <c r="B109" i="1"/>
  <c r="E109" i="1"/>
  <c r="CG109" i="1"/>
  <c r="DC109" i="1"/>
  <c r="DD109" i="1"/>
  <c r="DE109" i="1"/>
  <c r="DK109" i="1"/>
  <c r="DL109" i="1"/>
  <c r="DQ109" i="1"/>
  <c r="B110" i="1"/>
  <c r="E110" i="1"/>
  <c r="DC110" i="1"/>
  <c r="DK110" i="1"/>
  <c r="DL110" i="1" s="1"/>
  <c r="DQ110" i="1"/>
  <c r="CG110" i="1" s="1"/>
  <c r="DD110" i="1" s="1"/>
  <c r="DE110" i="1" s="1"/>
  <c r="B111" i="1"/>
  <c r="E111" i="1"/>
  <c r="DC111" i="1"/>
  <c r="DK111" i="1"/>
  <c r="DL111" i="1" s="1"/>
  <c r="DQ111" i="1"/>
  <c r="CG111" i="1" s="1"/>
  <c r="DD111" i="1" s="1"/>
  <c r="DE111" i="1" s="1"/>
  <c r="B112" i="1"/>
  <c r="E112" i="1"/>
  <c r="CG112" i="1"/>
  <c r="DD112" i="1" s="1"/>
  <c r="DE112" i="1" s="1"/>
  <c r="DC112" i="1"/>
  <c r="DK112" i="1"/>
  <c r="DL112" i="1" s="1"/>
  <c r="DQ112" i="1"/>
  <c r="B113" i="1"/>
  <c r="E113" i="1"/>
  <c r="CG113" i="1"/>
  <c r="DD113" i="1" s="1"/>
  <c r="DE113" i="1" s="1"/>
  <c r="DC113" i="1"/>
  <c r="DK113" i="1"/>
  <c r="DL113" i="1" s="1"/>
  <c r="DQ113" i="1"/>
  <c r="B114" i="1"/>
  <c r="E114" i="1"/>
  <c r="CG114" i="1"/>
  <c r="DD114" i="1" s="1"/>
  <c r="DE114" i="1" s="1"/>
  <c r="DC114" i="1"/>
  <c r="DK114" i="1"/>
  <c r="DL114" i="1" s="1"/>
  <c r="DQ114" i="1"/>
  <c r="B115" i="1"/>
  <c r="E115" i="1"/>
  <c r="CG115" i="1"/>
  <c r="DD115" i="1" s="1"/>
  <c r="DE115" i="1" s="1"/>
  <c r="DC115" i="1"/>
  <c r="DK115" i="1"/>
  <c r="DL115" i="1"/>
  <c r="DQ115" i="1"/>
  <c r="B116" i="1"/>
  <c r="E116" i="1"/>
  <c r="CG116" i="1"/>
  <c r="DD116" i="1" s="1"/>
  <c r="DE116" i="1" s="1"/>
  <c r="DC116" i="1"/>
  <c r="DK116" i="1"/>
  <c r="DL116" i="1"/>
  <c r="DQ116" i="1"/>
  <c r="B117" i="1"/>
  <c r="E117" i="1"/>
  <c r="CG117" i="1"/>
  <c r="DD117" i="1" s="1"/>
  <c r="DE117" i="1" s="1"/>
  <c r="DC117" i="1"/>
  <c r="DK117" i="1"/>
  <c r="DL117" i="1"/>
  <c r="DQ117" i="1"/>
  <c r="B118" i="1"/>
  <c r="DC118" i="1"/>
  <c r="DK118" i="1"/>
  <c r="DL118" i="1"/>
  <c r="DQ118" i="1"/>
  <c r="CG118" i="1" s="1"/>
  <c r="DD118" i="1" s="1"/>
  <c r="DE118" i="1" s="1"/>
  <c r="B119" i="1"/>
  <c r="E119" i="1"/>
  <c r="DC119" i="1"/>
  <c r="DK119" i="1"/>
  <c r="DL119" i="1"/>
  <c r="DQ119" i="1"/>
  <c r="CG119" i="1" s="1"/>
  <c r="DD119" i="1" s="1"/>
  <c r="DE119" i="1" s="1"/>
  <c r="B120" i="1"/>
  <c r="E120" i="1"/>
  <c r="DC120" i="1"/>
  <c r="DK120" i="1"/>
  <c r="DL120" i="1"/>
  <c r="DQ120" i="1"/>
  <c r="CG120" i="1" s="1"/>
  <c r="DD120" i="1" s="1"/>
  <c r="DE120" i="1" s="1"/>
  <c r="B121" i="1"/>
  <c r="E121" i="1"/>
  <c r="DC121" i="1"/>
  <c r="DD121" i="1"/>
  <c r="DE121" i="1" s="1"/>
  <c r="DK121" i="1"/>
  <c r="DL121" i="1" s="1"/>
  <c r="DQ121" i="1"/>
  <c r="CG121" i="1" s="1"/>
  <c r="B122" i="1"/>
  <c r="E122" i="1"/>
  <c r="DC122" i="1"/>
  <c r="DD122" i="1"/>
  <c r="DE122" i="1" s="1"/>
  <c r="DK122" i="1"/>
  <c r="DL122" i="1"/>
  <c r="DQ122" i="1"/>
  <c r="CG122" i="1" s="1"/>
  <c r="B123" i="1"/>
  <c r="E123" i="1"/>
  <c r="DC123" i="1"/>
  <c r="DK123" i="1"/>
  <c r="DL123" i="1"/>
  <c r="DQ123" i="1"/>
  <c r="CG123" i="1" s="1"/>
  <c r="DD123" i="1" s="1"/>
  <c r="DE123" i="1" s="1"/>
  <c r="B124" i="1"/>
  <c r="E124" i="1"/>
  <c r="DC124" i="1"/>
  <c r="DE124" i="1"/>
  <c r="DK124" i="1"/>
  <c r="DL124" i="1"/>
  <c r="DQ124" i="1"/>
  <c r="CG124" i="1" s="1"/>
  <c r="DD124" i="1" s="1"/>
  <c r="B125" i="1"/>
  <c r="E125" i="1"/>
  <c r="DC125" i="1"/>
  <c r="DK125" i="1"/>
  <c r="DL125" i="1" s="1"/>
  <c r="DQ125" i="1"/>
  <c r="CG125" i="1" s="1"/>
  <c r="DD125" i="1" s="1"/>
  <c r="DE125" i="1" s="1"/>
  <c r="B126" i="1"/>
  <c r="E126" i="1"/>
  <c r="CG126" i="1"/>
  <c r="DC126" i="1"/>
  <c r="DD126" i="1"/>
  <c r="DE126" i="1" s="1"/>
  <c r="DK126" i="1"/>
  <c r="DL126" i="1" s="1"/>
  <c r="DQ126" i="1"/>
  <c r="B127" i="1"/>
  <c r="E127" i="1"/>
  <c r="DC127" i="1"/>
  <c r="DD127" i="1"/>
  <c r="DE127" i="1" s="1"/>
  <c r="DK127" i="1"/>
  <c r="DL127" i="1"/>
  <c r="DQ127" i="1"/>
  <c r="CG127" i="1" s="1"/>
  <c r="B128" i="1"/>
  <c r="E128" i="1"/>
  <c r="DC128" i="1"/>
  <c r="DK128" i="1"/>
  <c r="DL128" i="1"/>
  <c r="DQ128" i="1"/>
  <c r="CG128" i="1" s="1"/>
  <c r="DD128" i="1" s="1"/>
  <c r="DE128" i="1" s="1"/>
  <c r="B129" i="1"/>
  <c r="E129" i="1"/>
  <c r="CG129" i="1"/>
  <c r="DD129" i="1" s="1"/>
  <c r="DE129" i="1" s="1"/>
  <c r="DC129" i="1"/>
  <c r="DK129" i="1"/>
  <c r="DL129" i="1"/>
  <c r="DQ129" i="1"/>
  <c r="B130" i="1"/>
  <c r="CG130" i="1"/>
  <c r="DD130" i="1" s="1"/>
  <c r="DC130" i="1"/>
  <c r="DE130" i="1"/>
  <c r="DK130" i="1"/>
  <c r="DL130" i="1" s="1"/>
  <c r="DQ130" i="1"/>
  <c r="B131" i="1"/>
  <c r="E131" i="1"/>
  <c r="DC131" i="1"/>
  <c r="DD131" i="1"/>
  <c r="DE131" i="1" s="1"/>
  <c r="DK131" i="1"/>
  <c r="DL131" i="1" s="1"/>
  <c r="DQ131" i="1"/>
  <c r="CG131" i="1" s="1"/>
  <c r="B132" i="1"/>
  <c r="E132" i="1"/>
  <c r="CG132" i="1"/>
  <c r="DD132" i="1" s="1"/>
  <c r="DE132" i="1" s="1"/>
  <c r="DC132" i="1"/>
  <c r="DK132" i="1"/>
  <c r="DL132" i="1"/>
  <c r="DQ132" i="1"/>
  <c r="B133" i="1"/>
  <c r="E133" i="1"/>
  <c r="CG133" i="1"/>
  <c r="DD133" i="1" s="1"/>
  <c r="DE133" i="1" s="1"/>
  <c r="DC133" i="1"/>
  <c r="DK133" i="1"/>
  <c r="DL133" i="1"/>
  <c r="DQ133" i="1"/>
  <c r="B134" i="1"/>
  <c r="E134" i="1"/>
  <c r="CG134" i="1"/>
  <c r="DD134" i="1" s="1"/>
  <c r="DC134" i="1"/>
  <c r="DE134" i="1"/>
  <c r="DK134" i="1"/>
  <c r="DL134" i="1" s="1"/>
  <c r="DQ134" i="1"/>
  <c r="B135" i="1"/>
  <c r="E135" i="1"/>
  <c r="CG135" i="1"/>
  <c r="DC135" i="1"/>
  <c r="DD135" i="1"/>
  <c r="DE135" i="1" s="1"/>
  <c r="DK135" i="1"/>
  <c r="DL135" i="1" s="1"/>
  <c r="DQ135" i="1"/>
  <c r="B136" i="1"/>
  <c r="E136" i="1"/>
  <c r="CG136" i="1"/>
  <c r="DD136" i="1" s="1"/>
  <c r="DE136" i="1" s="1"/>
  <c r="DC136" i="1"/>
  <c r="DK136" i="1"/>
  <c r="DL136" i="1"/>
  <c r="DQ136" i="1"/>
  <c r="B137" i="1"/>
  <c r="E137" i="1"/>
  <c r="CG137" i="1"/>
  <c r="DC137" i="1"/>
  <c r="DD137" i="1"/>
  <c r="DE137" i="1"/>
  <c r="DK137" i="1"/>
  <c r="DL137" i="1"/>
  <c r="DQ137" i="1"/>
  <c r="B138" i="1"/>
  <c r="E138" i="1"/>
  <c r="CG138" i="1"/>
  <c r="DC138" i="1"/>
  <c r="DD138" i="1"/>
  <c r="DE138" i="1" s="1"/>
  <c r="DK138" i="1"/>
  <c r="DL138" i="1" s="1"/>
  <c r="DQ138" i="1"/>
  <c r="B139" i="1"/>
  <c r="E139" i="1"/>
  <c r="CG139" i="1"/>
  <c r="DC139" i="1"/>
  <c r="DD139" i="1"/>
  <c r="DE139" i="1" s="1"/>
  <c r="DK139" i="1"/>
  <c r="DL139" i="1" s="1"/>
  <c r="DQ139" i="1"/>
  <c r="B140" i="1"/>
  <c r="E140" i="1"/>
  <c r="DC140" i="1"/>
  <c r="DK140" i="1"/>
  <c r="DL140" i="1" s="1"/>
  <c r="DQ140" i="1"/>
  <c r="CG140" i="1" s="1"/>
  <c r="DD140" i="1" s="1"/>
  <c r="DE140" i="1" s="1"/>
  <c r="B141" i="1"/>
  <c r="E141" i="1"/>
  <c r="CG141" i="1"/>
  <c r="DD141" i="1" s="1"/>
  <c r="DC141" i="1"/>
  <c r="DE141" i="1"/>
  <c r="DK141" i="1"/>
  <c r="DL141" i="1"/>
  <c r="DQ141" i="1"/>
  <c r="B142" i="1"/>
  <c r="CG142" i="1"/>
  <c r="DD142" i="1" s="1"/>
  <c r="DE142" i="1" s="1"/>
  <c r="DC142" i="1"/>
  <c r="DK142" i="1"/>
  <c r="DL142" i="1"/>
  <c r="DQ142" i="1"/>
  <c r="B143" i="1"/>
  <c r="E143" i="1"/>
  <c r="DC143" i="1"/>
  <c r="DK143" i="1"/>
  <c r="DL143" i="1"/>
  <c r="DQ143" i="1"/>
  <c r="CG143" i="1" s="1"/>
  <c r="DD143" i="1" s="1"/>
  <c r="DE143" i="1" s="1"/>
  <c r="B144" i="1"/>
  <c r="E144" i="1"/>
  <c r="CG144" i="1"/>
  <c r="DD144" i="1" s="1"/>
  <c r="DE144" i="1" s="1"/>
  <c r="DC144" i="1"/>
  <c r="DK144" i="1"/>
  <c r="DL144" i="1" s="1"/>
  <c r="DQ144" i="1"/>
  <c r="B145" i="1"/>
  <c r="E145" i="1"/>
  <c r="CG145" i="1"/>
  <c r="DD145" i="1" s="1"/>
  <c r="DE145" i="1" s="1"/>
  <c r="DC145" i="1"/>
  <c r="DK145" i="1"/>
  <c r="DL145" i="1" s="1"/>
  <c r="DQ145" i="1"/>
  <c r="B146" i="1"/>
  <c r="E146" i="1"/>
  <c r="DC146" i="1"/>
  <c r="DK146" i="1"/>
  <c r="DL146" i="1" s="1"/>
  <c r="DQ146" i="1"/>
  <c r="CG146" i="1" s="1"/>
  <c r="DD146" i="1" s="1"/>
  <c r="DE146" i="1" s="1"/>
  <c r="B147" i="1"/>
  <c r="E147" i="1"/>
  <c r="DC147" i="1"/>
  <c r="DK147" i="1"/>
  <c r="DL147" i="1"/>
  <c r="DQ147" i="1"/>
  <c r="CG147" i="1" s="1"/>
  <c r="DD147" i="1" s="1"/>
  <c r="DE147" i="1" s="1"/>
  <c r="B148" i="1"/>
  <c r="E148" i="1"/>
  <c r="DC148" i="1"/>
  <c r="DK148" i="1"/>
  <c r="DL148" i="1"/>
  <c r="DQ148" i="1"/>
  <c r="CG148" i="1" s="1"/>
  <c r="DD148" i="1" s="1"/>
  <c r="DE148" i="1" s="1"/>
  <c r="B149" i="1"/>
  <c r="E149" i="1"/>
  <c r="CG149" i="1"/>
  <c r="DD149" i="1" s="1"/>
  <c r="DE149" i="1" s="1"/>
  <c r="DC149" i="1"/>
  <c r="DK149" i="1"/>
  <c r="DL149" i="1" s="1"/>
  <c r="DQ149" i="1"/>
  <c r="B150" i="1"/>
  <c r="E150" i="1"/>
  <c r="CG150" i="1"/>
  <c r="DD150" i="1" s="1"/>
  <c r="DE150" i="1" s="1"/>
  <c r="DC150" i="1"/>
  <c r="DK150" i="1"/>
  <c r="DL150" i="1" s="1"/>
  <c r="DQ150" i="1"/>
  <c r="B151" i="1"/>
  <c r="E151" i="1"/>
  <c r="CG151" i="1"/>
  <c r="DD151" i="1" s="1"/>
  <c r="DE151" i="1" s="1"/>
  <c r="DC151" i="1"/>
  <c r="DK151" i="1"/>
  <c r="DL151" i="1" s="1"/>
  <c r="DQ151" i="1"/>
  <c r="B152" i="1"/>
  <c r="E152" i="1"/>
  <c r="DC152" i="1"/>
  <c r="DD152" i="1"/>
  <c r="DE152" i="1" s="1"/>
  <c r="DK152" i="1"/>
  <c r="DL152" i="1" s="1"/>
  <c r="DQ152" i="1"/>
  <c r="CG152" i="1" s="1"/>
  <c r="B153" i="1"/>
  <c r="E153" i="1"/>
  <c r="CG153" i="1"/>
  <c r="DC153" i="1"/>
  <c r="DD153" i="1"/>
  <c r="DE153" i="1" s="1"/>
  <c r="DK153" i="1"/>
  <c r="DL153" i="1" s="1"/>
  <c r="DQ153" i="1"/>
  <c r="B154" i="1"/>
  <c r="DC154" i="1"/>
  <c r="DK154" i="1"/>
  <c r="DL154" i="1"/>
  <c r="DQ154" i="1"/>
  <c r="CG154" i="1" s="1"/>
  <c r="DD154" i="1" s="1"/>
  <c r="DE154" i="1" s="1"/>
  <c r="B155" i="1"/>
  <c r="E155" i="1"/>
  <c r="DC155" i="1"/>
  <c r="DK155" i="1"/>
  <c r="DL155" i="1"/>
  <c r="DQ155" i="1"/>
  <c r="CG155" i="1" s="1"/>
  <c r="DD155" i="1" s="1"/>
  <c r="DE155" i="1" s="1"/>
  <c r="B156" i="1"/>
  <c r="E156" i="1"/>
  <c r="DC156" i="1"/>
  <c r="DK156" i="1"/>
  <c r="DL156" i="1" s="1"/>
  <c r="DQ156" i="1"/>
  <c r="CG156" i="1" s="1"/>
  <c r="DD156" i="1" s="1"/>
  <c r="DE156" i="1" s="1"/>
  <c r="B157" i="1"/>
  <c r="E157" i="1"/>
  <c r="DC157" i="1"/>
  <c r="DK157" i="1"/>
  <c r="DL157" i="1"/>
  <c r="DQ157" i="1"/>
  <c r="CG157" i="1" s="1"/>
  <c r="DD157" i="1" s="1"/>
  <c r="DE157" i="1" s="1"/>
  <c r="B158" i="1"/>
  <c r="E158" i="1"/>
  <c r="DC158" i="1"/>
  <c r="DD158" i="1"/>
  <c r="DE158" i="1" s="1"/>
  <c r="DK158" i="1"/>
  <c r="DL158" i="1"/>
  <c r="DQ158" i="1"/>
  <c r="CG158" i="1" s="1"/>
  <c r="B159" i="1"/>
  <c r="E159" i="1"/>
  <c r="CG159" i="1"/>
  <c r="DD159" i="1" s="1"/>
  <c r="DC159" i="1"/>
  <c r="DE159" i="1"/>
  <c r="DK159" i="1"/>
  <c r="DL159" i="1" s="1"/>
  <c r="DQ159" i="1"/>
  <c r="B160" i="1"/>
  <c r="E160" i="1"/>
  <c r="DC160" i="1"/>
  <c r="DD160" i="1"/>
  <c r="DE160" i="1"/>
  <c r="DK160" i="1"/>
  <c r="DL160" i="1"/>
  <c r="DQ160" i="1"/>
  <c r="CG160" i="1" s="1"/>
  <c r="B161" i="1"/>
  <c r="E161" i="1"/>
  <c r="CG161" i="1"/>
  <c r="DC161" i="1"/>
  <c r="DD161" i="1"/>
  <c r="DE161" i="1" s="1"/>
  <c r="DK161" i="1"/>
  <c r="DL161" i="1" s="1"/>
  <c r="DQ161" i="1"/>
  <c r="B162" i="1"/>
  <c r="E162" i="1"/>
  <c r="DC162" i="1"/>
  <c r="DE162" i="1"/>
  <c r="DK162" i="1"/>
  <c r="DL162" i="1"/>
  <c r="DQ162" i="1"/>
  <c r="CG162" i="1" s="1"/>
  <c r="DD162" i="1" s="1"/>
  <c r="B163" i="1"/>
  <c r="E163" i="1"/>
  <c r="DC163" i="1"/>
  <c r="DK163" i="1"/>
  <c r="DL163" i="1"/>
  <c r="DQ163" i="1"/>
  <c r="CG163" i="1" s="1"/>
  <c r="DD163" i="1" s="1"/>
  <c r="DE163" i="1" s="1"/>
  <c r="B164" i="1"/>
  <c r="E164" i="1"/>
  <c r="DC164" i="1"/>
  <c r="DK164" i="1"/>
  <c r="DL164" i="1" s="1"/>
  <c r="DQ164" i="1"/>
  <c r="CG164" i="1" s="1"/>
  <c r="DD164" i="1" s="1"/>
  <c r="DE164" i="1" s="1"/>
  <c r="B165" i="1"/>
  <c r="E165" i="1"/>
  <c r="CG165" i="1"/>
  <c r="DD165" i="1" s="1"/>
  <c r="DC165" i="1"/>
  <c r="DE165" i="1"/>
  <c r="DK165" i="1"/>
  <c r="DL165" i="1" s="1"/>
  <c r="DQ165" i="1"/>
  <c r="B166" i="1"/>
  <c r="DC166" i="1"/>
  <c r="DD166" i="1"/>
  <c r="DE166" i="1" s="1"/>
  <c r="DK166" i="1"/>
  <c r="DL166" i="1" s="1"/>
  <c r="DQ166" i="1"/>
  <c r="CG166" i="1" s="1"/>
  <c r="B167" i="1"/>
  <c r="E167" i="1"/>
  <c r="DC167" i="1"/>
  <c r="DK167" i="1"/>
  <c r="DL167" i="1" s="1"/>
  <c r="DQ167" i="1"/>
  <c r="CG167" i="1" s="1"/>
  <c r="DD167" i="1" s="1"/>
  <c r="DE167" i="1" s="1"/>
  <c r="B168" i="1"/>
  <c r="E168" i="1"/>
  <c r="CG168" i="1"/>
  <c r="DC168" i="1"/>
  <c r="DD168" i="1"/>
  <c r="DE168" i="1" s="1"/>
  <c r="DK168" i="1"/>
  <c r="DL168" i="1"/>
  <c r="DQ168" i="1"/>
  <c r="B169" i="1"/>
  <c r="E169" i="1"/>
  <c r="CG169" i="1"/>
  <c r="DD169" i="1" s="1"/>
  <c r="DC169" i="1"/>
  <c r="DE169" i="1"/>
  <c r="DK169" i="1"/>
  <c r="DL169" i="1" s="1"/>
  <c r="DQ169" i="1"/>
  <c r="B170" i="1"/>
  <c r="E170" i="1"/>
  <c r="CG170" i="1"/>
  <c r="DC170" i="1"/>
  <c r="DD170" i="1"/>
  <c r="DE170" i="1" s="1"/>
  <c r="DK170" i="1"/>
  <c r="DL170" i="1" s="1"/>
  <c r="DQ170" i="1"/>
  <c r="B171" i="1"/>
  <c r="E171" i="1"/>
  <c r="CG171" i="1"/>
  <c r="DD171" i="1" s="1"/>
  <c r="DE171" i="1" s="1"/>
  <c r="DC171" i="1"/>
  <c r="DK171" i="1"/>
  <c r="DL171" i="1"/>
  <c r="DQ171" i="1"/>
  <c r="B172" i="1"/>
  <c r="E172" i="1"/>
  <c r="CG172" i="1"/>
  <c r="DD172" i="1" s="1"/>
  <c r="DE172" i="1" s="1"/>
  <c r="DC172" i="1"/>
  <c r="DK172" i="1"/>
  <c r="DL172" i="1"/>
  <c r="DQ172" i="1"/>
  <c r="B173" i="1"/>
  <c r="E173" i="1"/>
  <c r="CG173" i="1"/>
  <c r="DD173" i="1" s="1"/>
  <c r="DE173" i="1" s="1"/>
  <c r="DC173" i="1"/>
  <c r="DK173" i="1"/>
  <c r="DL173" i="1" s="1"/>
  <c r="DQ173" i="1"/>
  <c r="B174" i="1"/>
  <c r="E174" i="1"/>
  <c r="DC174" i="1"/>
  <c r="DD174" i="1"/>
  <c r="DE174" i="1" s="1"/>
  <c r="DK174" i="1"/>
  <c r="DL174" i="1" s="1"/>
  <c r="DQ174" i="1"/>
  <c r="CG174" i="1" s="1"/>
  <c r="B175" i="1"/>
  <c r="E175" i="1"/>
  <c r="CG175" i="1"/>
  <c r="DC175" i="1"/>
  <c r="DD175" i="1"/>
  <c r="DE175" i="1" s="1"/>
  <c r="DK175" i="1"/>
  <c r="DL175" i="1" s="1"/>
  <c r="DQ175" i="1"/>
  <c r="B176" i="1"/>
  <c r="E176" i="1"/>
  <c r="CG176" i="1"/>
  <c r="DC176" i="1"/>
  <c r="DD176" i="1"/>
  <c r="DE176" i="1"/>
  <c r="DK176" i="1"/>
  <c r="DL176" i="1"/>
  <c r="DQ176" i="1"/>
  <c r="B177" i="1"/>
  <c r="E177" i="1"/>
  <c r="CG177" i="1"/>
  <c r="DD177" i="1" s="1"/>
  <c r="DE177" i="1" s="1"/>
  <c r="DC177" i="1"/>
  <c r="DK177" i="1"/>
  <c r="DL177" i="1" s="1"/>
  <c r="DQ177" i="1"/>
  <c r="B178" i="1"/>
  <c r="DC178" i="1"/>
  <c r="DK178" i="1"/>
  <c r="DL178" i="1"/>
  <c r="DQ178" i="1"/>
  <c r="CG178" i="1" s="1"/>
  <c r="DD178" i="1" s="1"/>
  <c r="DE178" i="1" s="1"/>
  <c r="B179" i="1"/>
  <c r="E179" i="1"/>
  <c r="CG179" i="1"/>
  <c r="DD179" i="1" s="1"/>
  <c r="DC179" i="1"/>
  <c r="DE179" i="1"/>
  <c r="DK179" i="1"/>
  <c r="DL179" i="1"/>
  <c r="DQ179" i="1"/>
  <c r="B180" i="1"/>
  <c r="E180" i="1"/>
  <c r="DC180" i="1"/>
  <c r="DK180" i="1"/>
  <c r="DL180" i="1"/>
  <c r="DQ180" i="1"/>
  <c r="CG180" i="1" s="1"/>
  <c r="DD180" i="1" s="1"/>
  <c r="DE180" i="1" s="1"/>
  <c r="B181" i="1"/>
  <c r="E181" i="1"/>
  <c r="DC181" i="1"/>
  <c r="DD181" i="1"/>
  <c r="DE181" i="1" s="1"/>
  <c r="DK181" i="1"/>
  <c r="DL181" i="1"/>
  <c r="DQ181" i="1"/>
  <c r="CG181" i="1" s="1"/>
  <c r="B182" i="1"/>
  <c r="E182" i="1"/>
  <c r="DC182" i="1"/>
  <c r="DK182" i="1"/>
  <c r="DL182" i="1"/>
  <c r="DQ182" i="1"/>
  <c r="CG182" i="1" s="1"/>
  <c r="DD182" i="1" s="1"/>
  <c r="DE182" i="1" s="1"/>
  <c r="B183" i="1"/>
  <c r="E183" i="1"/>
  <c r="CG183" i="1"/>
  <c r="DD183" i="1" s="1"/>
  <c r="DE183" i="1" s="1"/>
  <c r="DC183" i="1"/>
  <c r="DK183" i="1"/>
  <c r="DL183" i="1"/>
  <c r="DQ183" i="1"/>
  <c r="B184" i="1"/>
  <c r="E184" i="1"/>
  <c r="DC184" i="1"/>
  <c r="DK184" i="1"/>
  <c r="DL184" i="1"/>
  <c r="DQ184" i="1"/>
  <c r="CG184" i="1" s="1"/>
  <c r="DD184" i="1" s="1"/>
  <c r="DE184" i="1" s="1"/>
  <c r="B185" i="1"/>
  <c r="E185" i="1"/>
  <c r="CG185" i="1"/>
  <c r="DD185" i="1" s="1"/>
  <c r="DE185" i="1" s="1"/>
  <c r="DC185" i="1"/>
  <c r="DK185" i="1"/>
  <c r="DL185" i="1"/>
  <c r="DQ185" i="1"/>
  <c r="B186" i="1"/>
  <c r="E186" i="1"/>
  <c r="CG186" i="1"/>
  <c r="DC186" i="1"/>
  <c r="DD186" i="1"/>
  <c r="DE186" i="1"/>
  <c r="DK186" i="1"/>
  <c r="DL186" i="1"/>
  <c r="DQ186" i="1"/>
  <c r="B187" i="1"/>
  <c r="E187" i="1"/>
  <c r="DC187" i="1"/>
  <c r="DK187" i="1"/>
  <c r="DL187" i="1" s="1"/>
  <c r="DQ187" i="1"/>
  <c r="CG187" i="1" s="1"/>
  <c r="DD187" i="1" s="1"/>
  <c r="DE187" i="1" s="1"/>
  <c r="B188" i="1"/>
  <c r="E188" i="1"/>
  <c r="DC188" i="1"/>
  <c r="DK188" i="1"/>
  <c r="DL188" i="1"/>
  <c r="DQ188" i="1"/>
  <c r="CG188" i="1" s="1"/>
  <c r="DD188" i="1" s="1"/>
  <c r="DE188" i="1" s="1"/>
  <c r="B189" i="1"/>
  <c r="E189" i="1"/>
  <c r="DC189" i="1"/>
  <c r="DK189" i="1"/>
  <c r="DL189" i="1"/>
  <c r="DQ189" i="1"/>
  <c r="CG189" i="1" s="1"/>
  <c r="DD189" i="1" s="1"/>
  <c r="DE189" i="1" s="1"/>
  <c r="B190" i="1"/>
  <c r="CG190" i="1"/>
  <c r="DC190" i="1"/>
  <c r="DD190" i="1"/>
  <c r="DE190" i="1" s="1"/>
  <c r="DK190" i="1"/>
  <c r="DL190" i="1" s="1"/>
  <c r="DQ190" i="1"/>
  <c r="B191" i="1"/>
  <c r="E191" i="1"/>
  <c r="DC191" i="1"/>
  <c r="DK191" i="1"/>
  <c r="DL191" i="1"/>
  <c r="DQ191" i="1"/>
  <c r="CG191" i="1" s="1"/>
  <c r="DD191" i="1" s="1"/>
  <c r="DE191" i="1" s="1"/>
  <c r="B192" i="1"/>
  <c r="E192" i="1"/>
  <c r="CG192" i="1"/>
  <c r="DD192" i="1" s="1"/>
  <c r="DE192" i="1" s="1"/>
  <c r="DC192" i="1"/>
  <c r="DK192" i="1"/>
  <c r="DL192" i="1" s="1"/>
  <c r="DQ192" i="1"/>
  <c r="B193" i="1"/>
  <c r="E193" i="1"/>
  <c r="CG193" i="1"/>
  <c r="DD193" i="1" s="1"/>
  <c r="DC193" i="1"/>
  <c r="DE193" i="1"/>
  <c r="DK193" i="1"/>
  <c r="DL193" i="1" s="1"/>
  <c r="DQ193" i="1"/>
  <c r="B194" i="1"/>
  <c r="E194" i="1"/>
  <c r="CG194" i="1"/>
  <c r="DD194" i="1" s="1"/>
  <c r="DE194" i="1" s="1"/>
  <c r="DC194" i="1"/>
  <c r="DK194" i="1"/>
  <c r="DL194" i="1" s="1"/>
  <c r="DQ194" i="1"/>
  <c r="B195" i="1"/>
  <c r="E195" i="1"/>
  <c r="DC195" i="1"/>
  <c r="DK195" i="1"/>
  <c r="DL195" i="1"/>
  <c r="DQ195" i="1"/>
  <c r="CG195" i="1" s="1"/>
  <c r="DD195" i="1" s="1"/>
  <c r="DE195" i="1" s="1"/>
  <c r="B196" i="1"/>
  <c r="E196" i="1"/>
  <c r="CG196" i="1"/>
  <c r="DD196" i="1" s="1"/>
  <c r="DE196" i="1" s="1"/>
  <c r="DC196" i="1"/>
  <c r="DK196" i="1"/>
  <c r="DL196" i="1"/>
  <c r="DQ196" i="1"/>
  <c r="B197" i="1"/>
  <c r="E197" i="1"/>
  <c r="CG197" i="1"/>
  <c r="DD197" i="1" s="1"/>
  <c r="DE197" i="1" s="1"/>
  <c r="DC197" i="1"/>
  <c r="DK197" i="1"/>
  <c r="DL197" i="1" s="1"/>
  <c r="DQ197" i="1"/>
  <c r="B198" i="1"/>
  <c r="E198" i="1"/>
  <c r="CG198" i="1"/>
  <c r="DD198" i="1" s="1"/>
  <c r="DE198" i="1" s="1"/>
  <c r="DC198" i="1"/>
  <c r="DK198" i="1"/>
  <c r="DL198" i="1" s="1"/>
  <c r="DQ198" i="1"/>
  <c r="B199" i="1"/>
  <c r="E199" i="1"/>
  <c r="DC199" i="1"/>
  <c r="DK199" i="1"/>
  <c r="DL199" i="1"/>
  <c r="DQ199" i="1"/>
  <c r="CG199" i="1" s="1"/>
  <c r="DD199" i="1" s="1"/>
  <c r="DE199" i="1" s="1"/>
  <c r="B200" i="1"/>
  <c r="E200" i="1"/>
  <c r="CG200" i="1"/>
  <c r="DD200" i="1" s="1"/>
  <c r="DE200" i="1" s="1"/>
  <c r="DC200" i="1"/>
  <c r="DK200" i="1"/>
  <c r="DL200" i="1"/>
  <c r="DQ200" i="1"/>
  <c r="B201" i="1"/>
  <c r="E201" i="1"/>
  <c r="CG201" i="1"/>
  <c r="DD201" i="1" s="1"/>
  <c r="DE201" i="1" s="1"/>
  <c r="DC201" i="1"/>
  <c r="DK201" i="1"/>
  <c r="DL201" i="1" s="1"/>
  <c r="DQ201" i="1"/>
  <c r="B202" i="1"/>
  <c r="DC202" i="1"/>
  <c r="DK202" i="1"/>
  <c r="DL202" i="1" s="1"/>
  <c r="DQ202" i="1"/>
  <c r="CG202" i="1" s="1"/>
  <c r="DD202" i="1" s="1"/>
  <c r="DE202" i="1" s="1"/>
  <c r="B203" i="1"/>
  <c r="E203" i="1"/>
  <c r="DC203" i="1"/>
  <c r="DK203" i="1"/>
  <c r="DL203" i="1"/>
  <c r="DQ203" i="1"/>
  <c r="CG203" i="1" s="1"/>
  <c r="DD203" i="1" s="1"/>
  <c r="DE203" i="1" s="1"/>
  <c r="B204" i="1"/>
  <c r="E204" i="1"/>
  <c r="DC204" i="1"/>
  <c r="DK204" i="1"/>
  <c r="DL204" i="1"/>
  <c r="DQ204" i="1"/>
  <c r="CG204" i="1" s="1"/>
  <c r="DD204" i="1" s="1"/>
  <c r="DE204" i="1" s="1"/>
  <c r="B205" i="1"/>
  <c r="E205" i="1"/>
  <c r="CG205" i="1"/>
  <c r="DC205" i="1"/>
  <c r="DD205" i="1"/>
  <c r="DE205" i="1" s="1"/>
  <c r="DK205" i="1"/>
  <c r="DL205" i="1"/>
  <c r="DQ205" i="1"/>
  <c r="B206" i="1"/>
  <c r="E206" i="1"/>
  <c r="DC206" i="1"/>
  <c r="DK206" i="1"/>
  <c r="DL206" i="1" s="1"/>
  <c r="DQ206" i="1"/>
  <c r="CG206" i="1" s="1"/>
  <c r="DD206" i="1" s="1"/>
  <c r="DE206" i="1" s="1"/>
  <c r="B207" i="1"/>
  <c r="E207" i="1"/>
  <c r="DC207" i="1"/>
  <c r="DK207" i="1"/>
  <c r="DL207" i="1"/>
  <c r="DQ207" i="1"/>
  <c r="CG207" i="1" s="1"/>
  <c r="DD207" i="1" s="1"/>
  <c r="DE207" i="1" s="1"/>
  <c r="B208" i="1"/>
  <c r="E208" i="1"/>
  <c r="DC208" i="1"/>
  <c r="DK208" i="1"/>
  <c r="DL208" i="1" s="1"/>
  <c r="DQ208" i="1"/>
  <c r="CG208" i="1" s="1"/>
  <c r="DD208" i="1" s="1"/>
  <c r="DE208" i="1" s="1"/>
  <c r="B209" i="1"/>
  <c r="E209" i="1"/>
  <c r="CG209" i="1"/>
  <c r="DC209" i="1"/>
  <c r="DD209" i="1"/>
  <c r="DE209" i="1" s="1"/>
  <c r="DK209" i="1"/>
  <c r="DL209" i="1"/>
  <c r="DQ209" i="1"/>
  <c r="B210" i="1"/>
  <c r="E210" i="1"/>
  <c r="DC210" i="1"/>
  <c r="DE210" i="1"/>
  <c r="DK210" i="1"/>
  <c r="DL210" i="1" s="1"/>
  <c r="DQ210" i="1"/>
  <c r="CG210" i="1" s="1"/>
  <c r="DD210" i="1" s="1"/>
  <c r="B211" i="1"/>
  <c r="E211" i="1"/>
  <c r="DC211" i="1"/>
  <c r="DK211" i="1"/>
  <c r="DL211" i="1"/>
  <c r="DQ211" i="1"/>
  <c r="CG211" i="1" s="1"/>
  <c r="DD211" i="1" s="1"/>
  <c r="DE211" i="1" s="1"/>
  <c r="B212" i="1"/>
  <c r="E212" i="1"/>
  <c r="DC212" i="1"/>
  <c r="DE212" i="1"/>
  <c r="DK212" i="1"/>
  <c r="DL212" i="1" s="1"/>
  <c r="DQ212" i="1"/>
  <c r="CG212" i="1" s="1"/>
  <c r="DD212" i="1" s="1"/>
  <c r="B213" i="1"/>
  <c r="E213" i="1"/>
  <c r="CG213" i="1"/>
  <c r="DD213" i="1" s="1"/>
  <c r="DE213" i="1" s="1"/>
  <c r="DC213" i="1"/>
  <c r="DK213" i="1"/>
  <c r="DL213" i="1" s="1"/>
  <c r="DQ213" i="1"/>
  <c r="B214" i="1"/>
  <c r="DC214" i="1"/>
  <c r="DK214" i="1"/>
  <c r="DL214" i="1"/>
  <c r="DQ214" i="1"/>
  <c r="CG214" i="1" s="1"/>
  <c r="DD214" i="1" s="1"/>
  <c r="DE214" i="1" s="1"/>
  <c r="B215" i="1"/>
  <c r="E215" i="1"/>
  <c r="DC215" i="1"/>
  <c r="DK215" i="1"/>
  <c r="DL215" i="1"/>
  <c r="DQ215" i="1"/>
  <c r="CG215" i="1" s="1"/>
  <c r="DD215" i="1" s="1"/>
  <c r="DE215" i="1" s="1"/>
  <c r="B216" i="1"/>
  <c r="E216" i="1"/>
  <c r="CG216" i="1"/>
  <c r="DD216" i="1" s="1"/>
  <c r="DE216" i="1" s="1"/>
  <c r="DC216" i="1"/>
  <c r="DK216" i="1"/>
  <c r="DL216" i="1" s="1"/>
  <c r="DQ216" i="1"/>
  <c r="B217" i="1"/>
  <c r="E217" i="1"/>
  <c r="CG217" i="1"/>
  <c r="DC217" i="1"/>
  <c r="DD217" i="1"/>
  <c r="DE217" i="1" s="1"/>
  <c r="DK217" i="1"/>
  <c r="DL217" i="1" s="1"/>
  <c r="DQ217" i="1"/>
  <c r="B218" i="1"/>
  <c r="E218" i="1"/>
  <c r="DC218" i="1"/>
  <c r="DK218" i="1"/>
  <c r="DL218" i="1"/>
  <c r="DQ218" i="1"/>
  <c r="CG218" i="1" s="1"/>
  <c r="DD218" i="1" s="1"/>
  <c r="DE218" i="1" s="1"/>
  <c r="B219" i="1"/>
  <c r="E219" i="1"/>
  <c r="CG219" i="1"/>
  <c r="DD219" i="1" s="1"/>
  <c r="DE219" i="1" s="1"/>
  <c r="DC219" i="1"/>
  <c r="DK219" i="1"/>
  <c r="DL219" i="1" s="1"/>
  <c r="DQ219" i="1"/>
  <c r="B220" i="1"/>
  <c r="E220" i="1"/>
  <c r="CG220" i="1"/>
  <c r="DD220" i="1" s="1"/>
  <c r="DE220" i="1" s="1"/>
  <c r="DC220" i="1"/>
  <c r="DK220" i="1"/>
  <c r="DL220" i="1" s="1"/>
  <c r="DQ220" i="1"/>
  <c r="B221" i="1"/>
  <c r="E221" i="1"/>
  <c r="CG221" i="1"/>
  <c r="DC221" i="1"/>
  <c r="DD221" i="1"/>
  <c r="DE221" i="1"/>
  <c r="DK221" i="1"/>
  <c r="DL221" i="1" s="1"/>
  <c r="DQ221" i="1"/>
  <c r="B222" i="1"/>
  <c r="E222" i="1"/>
  <c r="DC222" i="1"/>
  <c r="DD222" i="1"/>
  <c r="DE222" i="1" s="1"/>
  <c r="DK222" i="1"/>
  <c r="DL222" i="1"/>
  <c r="DQ222" i="1"/>
  <c r="CG222" i="1" s="1"/>
  <c r="B223" i="1"/>
  <c r="E223" i="1"/>
  <c r="CG223" i="1"/>
  <c r="DD223" i="1" s="1"/>
  <c r="DE223" i="1" s="1"/>
  <c r="DC223" i="1"/>
  <c r="DK223" i="1"/>
  <c r="DL223" i="1" s="1"/>
  <c r="DQ223" i="1"/>
  <c r="B224" i="1"/>
  <c r="E224" i="1"/>
  <c r="CG224" i="1"/>
  <c r="DD224" i="1" s="1"/>
  <c r="DE224" i="1" s="1"/>
  <c r="DC224" i="1"/>
  <c r="DK224" i="1"/>
  <c r="DL224" i="1"/>
  <c r="DQ224" i="1"/>
  <c r="B225" i="1"/>
  <c r="E225" i="1"/>
  <c r="CG225" i="1"/>
  <c r="DC225" i="1"/>
  <c r="DD225" i="1"/>
  <c r="DE225" i="1"/>
  <c r="DK225" i="1"/>
  <c r="DL225" i="1" s="1"/>
  <c r="DQ225" i="1"/>
  <c r="B226" i="1"/>
  <c r="DC226" i="1"/>
  <c r="DK226" i="1"/>
  <c r="DL226" i="1"/>
  <c r="DQ226" i="1"/>
  <c r="CG226" i="1" s="1"/>
  <c r="DD226" i="1" s="1"/>
  <c r="DE226" i="1" s="1"/>
  <c r="B227" i="1"/>
  <c r="E227" i="1"/>
  <c r="CG227" i="1"/>
  <c r="DD227" i="1" s="1"/>
  <c r="DE227" i="1" s="1"/>
  <c r="DC227" i="1"/>
  <c r="DK227" i="1"/>
  <c r="DL227" i="1"/>
  <c r="DQ227" i="1"/>
  <c r="B228" i="1"/>
  <c r="E228" i="1"/>
  <c r="CG228" i="1"/>
  <c r="DC228" i="1"/>
  <c r="DD228" i="1"/>
  <c r="DE228" i="1"/>
  <c r="DK228" i="1"/>
  <c r="DL228" i="1" s="1"/>
  <c r="DQ228" i="1"/>
  <c r="B229" i="1"/>
  <c r="E229" i="1"/>
  <c r="DC229" i="1"/>
  <c r="DD229" i="1"/>
  <c r="DE229" i="1" s="1"/>
  <c r="DK229" i="1"/>
  <c r="DL229" i="1" s="1"/>
  <c r="DQ229" i="1"/>
  <c r="CG229" i="1" s="1"/>
  <c r="B230" i="1"/>
  <c r="E230" i="1"/>
  <c r="DC230" i="1"/>
  <c r="DK230" i="1"/>
  <c r="DL230" i="1"/>
  <c r="DQ230" i="1"/>
  <c r="CG230" i="1" s="1"/>
  <c r="DD230" i="1" s="1"/>
  <c r="DE230" i="1" s="1"/>
  <c r="B231" i="1"/>
  <c r="E231" i="1"/>
  <c r="DC231" i="1"/>
  <c r="DK231" i="1"/>
  <c r="DL231" i="1"/>
  <c r="DQ231" i="1"/>
  <c r="CG231" i="1" s="1"/>
  <c r="DD231" i="1" s="1"/>
  <c r="DE231" i="1" s="1"/>
  <c r="B232" i="1"/>
  <c r="E232" i="1"/>
  <c r="CG232" i="1"/>
  <c r="DD232" i="1"/>
  <c r="DE232" i="1" s="1"/>
  <c r="DK232" i="1"/>
  <c r="DL232" i="1"/>
  <c r="DQ232" i="1"/>
  <c r="B233" i="1"/>
  <c r="E233" i="1"/>
  <c r="CG233" i="1"/>
  <c r="DD233" i="1" s="1"/>
  <c r="DE233" i="1" s="1"/>
  <c r="DK233" i="1"/>
  <c r="DL233" i="1" s="1"/>
  <c r="DQ233" i="1"/>
  <c r="B234" i="1"/>
  <c r="E234" i="1"/>
  <c r="CG234" i="1"/>
  <c r="DD234" i="1"/>
  <c r="DE234" i="1"/>
  <c r="DK234" i="1"/>
  <c r="DL234" i="1" s="1"/>
  <c r="DQ234" i="1"/>
  <c r="B235" i="1"/>
  <c r="E235" i="1"/>
  <c r="DD235" i="1"/>
  <c r="DE235" i="1" s="1"/>
  <c r="DK235" i="1"/>
  <c r="DL235" i="1" s="1"/>
  <c r="DQ235" i="1"/>
  <c r="CG235" i="1" s="1"/>
  <c r="B236" i="1"/>
  <c r="E236" i="1"/>
  <c r="DK236" i="1"/>
  <c r="DL236" i="1"/>
  <c r="DQ236" i="1"/>
  <c r="CG236" i="1" s="1"/>
  <c r="DD236" i="1" s="1"/>
  <c r="DE236" i="1" s="1"/>
  <c r="B237" i="1"/>
  <c r="E237" i="1"/>
  <c r="DK237" i="1"/>
  <c r="DL237" i="1"/>
  <c r="DQ237" i="1"/>
  <c r="CG237" i="1" s="1"/>
  <c r="DD237" i="1" s="1"/>
  <c r="DE237" i="1" s="1"/>
  <c r="B238" i="1"/>
  <c r="DK238" i="1"/>
  <c r="DL238" i="1"/>
  <c r="DQ238" i="1"/>
  <c r="CG238" i="1" s="1"/>
  <c r="DD238" i="1" s="1"/>
  <c r="DE238" i="1" s="1"/>
  <c r="B239" i="1"/>
  <c r="E239" i="1"/>
  <c r="CG239" i="1"/>
  <c r="DD239" i="1" s="1"/>
  <c r="DE239" i="1" s="1"/>
  <c r="DK239" i="1"/>
  <c r="DL239" i="1"/>
  <c r="DQ239" i="1"/>
  <c r="B240" i="1"/>
  <c r="E240" i="1"/>
  <c r="CG240" i="1"/>
  <c r="DD240" i="1"/>
  <c r="DE240" i="1" s="1"/>
  <c r="DK240" i="1"/>
  <c r="DL240" i="1" s="1"/>
  <c r="DQ240" i="1"/>
  <c r="B241" i="1"/>
  <c r="E241" i="1"/>
  <c r="DD241" i="1"/>
  <c r="DE241" i="1"/>
  <c r="DK241" i="1"/>
  <c r="DL241" i="1" s="1"/>
  <c r="DQ241" i="1"/>
  <c r="CG241" i="1" s="1"/>
  <c r="B242" i="1"/>
  <c r="E242" i="1"/>
  <c r="DD242" i="1"/>
  <c r="DE242" i="1" s="1"/>
  <c r="DK242" i="1"/>
  <c r="DL242" i="1" s="1"/>
  <c r="DQ242" i="1"/>
  <c r="CG242" i="1" s="1"/>
  <c r="B243" i="1"/>
  <c r="E243" i="1"/>
  <c r="DK243" i="1"/>
  <c r="DL243" i="1"/>
  <c r="DQ243" i="1"/>
  <c r="CG243" i="1" s="1"/>
  <c r="DD243" i="1" s="1"/>
  <c r="DE243" i="1" s="1"/>
  <c r="B244" i="1"/>
  <c r="E244" i="1"/>
  <c r="DK244" i="1"/>
  <c r="DL244" i="1"/>
  <c r="DQ244" i="1"/>
  <c r="CG244" i="1" s="1"/>
  <c r="DD244" i="1" s="1"/>
  <c r="DE244" i="1" s="1"/>
  <c r="B245" i="1"/>
  <c r="E245" i="1"/>
  <c r="CG245" i="1"/>
  <c r="DD245" i="1" s="1"/>
  <c r="DE245" i="1" s="1"/>
  <c r="DK245" i="1"/>
  <c r="DL245" i="1" s="1"/>
  <c r="DQ245" i="1"/>
  <c r="B246" i="1"/>
  <c r="E246" i="1"/>
  <c r="CG246" i="1"/>
  <c r="DD246" i="1" s="1"/>
  <c r="DE246" i="1" s="1"/>
  <c r="DK246" i="1"/>
  <c r="DL246" i="1" s="1"/>
  <c r="DQ246" i="1"/>
  <c r="B247" i="1"/>
  <c r="E247" i="1"/>
  <c r="DD247" i="1"/>
  <c r="DE247" i="1" s="1"/>
  <c r="DK247" i="1"/>
  <c r="DL247" i="1" s="1"/>
  <c r="DQ247" i="1"/>
  <c r="CG247" i="1" s="1"/>
  <c r="B248" i="1"/>
  <c r="E248" i="1"/>
  <c r="CG248" i="1"/>
  <c r="DD248" i="1" s="1"/>
  <c r="DE248" i="1"/>
  <c r="DK248" i="1"/>
  <c r="DL248" i="1"/>
  <c r="DQ248" i="1"/>
  <c r="B249" i="1"/>
  <c r="E249" i="1"/>
  <c r="DK249" i="1"/>
  <c r="DL249" i="1"/>
  <c r="DQ249" i="1"/>
  <c r="CG249" i="1" s="1"/>
  <c r="DD249" i="1" s="1"/>
  <c r="DE249" i="1" s="1"/>
  <c r="B250" i="1"/>
  <c r="C250" i="1"/>
  <c r="D250" i="1"/>
  <c r="F250" i="1"/>
  <c r="CJ262" i="1"/>
  <c r="CJ274" i="1"/>
  <c r="CJ286" i="1"/>
  <c r="CJ298" i="1"/>
  <c r="CJ310" i="1"/>
  <c r="CJ322" i="1"/>
  <c r="CJ334" i="1"/>
  <c r="CJ346" i="1"/>
  <c r="CJ358" i="1"/>
  <c r="CJ370" i="1"/>
  <c r="CJ382" i="1"/>
  <c r="CJ394" i="1"/>
  <c r="CJ406" i="1"/>
  <c r="CJ418" i="1"/>
  <c r="CJ430" i="1"/>
  <c r="CJ442" i="1"/>
  <c r="CJ454" i="1"/>
  <c r="CJ466" i="1"/>
  <c r="CJ478" i="1"/>
  <c r="CJ490" i="1"/>
  <c r="CJ502" i="1"/>
  <c r="CJ514" i="1"/>
  <c r="CJ526" i="1"/>
  <c r="CJ538" i="1"/>
  <c r="CJ550" i="1"/>
  <c r="CJ562" i="1"/>
  <c r="CJ574" i="1"/>
  <c r="CJ586" i="1"/>
  <c r="CJ598" i="1"/>
  <c r="CJ610" i="1"/>
  <c r="CJ622" i="1"/>
  <c r="CJ634" i="1"/>
  <c r="CJ646" i="1"/>
  <c r="CJ658" i="1"/>
  <c r="CJ670" i="1"/>
  <c r="CJ682" i="1"/>
  <c r="CJ694" i="1"/>
  <c r="CJ706" i="1"/>
  <c r="CJ718" i="1"/>
  <c r="CJ730" i="1"/>
  <c r="CJ742" i="1"/>
  <c r="CJ754" i="1"/>
  <c r="CJ766" i="1"/>
  <c r="CJ778" i="1"/>
  <c r="CJ790" i="1"/>
  <c r="CJ802" i="1"/>
  <c r="CJ814" i="1"/>
  <c r="CJ826" i="1"/>
  <c r="CJ838" i="1"/>
  <c r="CJ850" i="1"/>
  <c r="CJ862" i="1"/>
  <c r="CJ874" i="1"/>
  <c r="CJ886" i="1"/>
  <c r="CJ898" i="1"/>
  <c r="CJ910" i="1"/>
  <c r="CJ922" i="1"/>
  <c r="CJ934" i="1"/>
  <c r="CJ946" i="1"/>
  <c r="CJ958" i="1"/>
  <c r="CJ970" i="1"/>
  <c r="CJ982" i="1"/>
  <c r="CJ994" i="1"/>
  <c r="CJ1006" i="1"/>
  <c r="CJ1018" i="1"/>
  <c r="CJ1030" i="1"/>
  <c r="CJ1042" i="1"/>
  <c r="CJ1054" i="1"/>
  <c r="CJ1066" i="1"/>
  <c r="CJ1078" i="1"/>
  <c r="CJ1090" i="1"/>
  <c r="CJ1102" i="1"/>
  <c r="CJ1114" i="1"/>
  <c r="CJ1126" i="1"/>
  <c r="CJ1138" i="1"/>
  <c r="CJ1150" i="1"/>
  <c r="CJ1162" i="1"/>
  <c r="CJ1174" i="1"/>
  <c r="CJ1186" i="1"/>
  <c r="CJ1198" i="1"/>
  <c r="CJ1210" i="1"/>
  <c r="CJ1222" i="1"/>
  <c r="CJ1234" i="1"/>
  <c r="CJ1246" i="1"/>
  <c r="CJ1258" i="1"/>
  <c r="CJ1270" i="1"/>
  <c r="CJ1282" i="1"/>
  <c r="CJ1294" i="1"/>
  <c r="CJ1306" i="1"/>
  <c r="CJ1318" i="1"/>
  <c r="CJ1330" i="1"/>
  <c r="CJ1342" i="1"/>
  <c r="CJ1354" i="1"/>
  <c r="CJ1366" i="1"/>
  <c r="CJ1378" i="1"/>
  <c r="CJ1390" i="1"/>
  <c r="CJ1402" i="1"/>
  <c r="CJ1414" i="1"/>
  <c r="CJ1426" i="1"/>
  <c r="CJ1438" i="1"/>
  <c r="CJ1450" i="1"/>
  <c r="CJ1462" i="1"/>
  <c r="CJ1474" i="1"/>
  <c r="CJ1486" i="1"/>
  <c r="CJ1498" i="1"/>
  <c r="CJ1510" i="1"/>
  <c r="K3" i="83"/>
  <c r="M3" i="83" s="1"/>
  <c r="L3" i="83"/>
  <c r="K4" i="83"/>
  <c r="M4" i="83" s="1"/>
  <c r="L4" i="83"/>
  <c r="J5" i="83"/>
  <c r="K5" i="83"/>
  <c r="M5" i="83" s="1"/>
  <c r="L5" i="83"/>
  <c r="K6" i="83"/>
  <c r="M6" i="83" s="1"/>
  <c r="L6" i="83"/>
  <c r="K7" i="83"/>
  <c r="L7" i="83"/>
  <c r="K8" i="83"/>
  <c r="L8" i="83"/>
  <c r="M8" i="83"/>
  <c r="K9" i="83"/>
  <c r="L9" i="83"/>
  <c r="M9" i="83" s="1"/>
  <c r="K10" i="83"/>
  <c r="L10" i="83"/>
  <c r="M10" i="83"/>
  <c r="K11" i="83"/>
  <c r="M11" i="83" s="1"/>
  <c r="L11" i="83"/>
  <c r="K12" i="83"/>
  <c r="M12" i="83" s="1"/>
  <c r="L12" i="83"/>
  <c r="E13" i="83"/>
  <c r="K13" i="83"/>
  <c r="L13" i="83"/>
  <c r="M13" i="83"/>
  <c r="K14" i="83"/>
  <c r="L14" i="83"/>
  <c r="M14" i="83"/>
  <c r="K15" i="83"/>
  <c r="L15" i="83"/>
  <c r="M15" i="83" s="1"/>
  <c r="K16" i="83"/>
  <c r="L16" i="83"/>
  <c r="M16" i="83"/>
  <c r="K17" i="83"/>
  <c r="L17" i="83"/>
  <c r="M17" i="83"/>
  <c r="K18" i="83"/>
  <c r="L18" i="83"/>
  <c r="M18" i="83"/>
  <c r="K19" i="83"/>
  <c r="L19" i="83"/>
  <c r="M19" i="83" s="1"/>
  <c r="K20" i="83"/>
  <c r="L20" i="83"/>
  <c r="M20" i="83"/>
  <c r="K21" i="83"/>
  <c r="L21" i="83"/>
  <c r="M21" i="83"/>
  <c r="K22" i="83"/>
  <c r="L22" i="83"/>
  <c r="M22" i="83"/>
  <c r="J23" i="83"/>
  <c r="K23" i="83"/>
  <c r="M23" i="83" s="1"/>
  <c r="N23" i="83" s="1"/>
  <c r="L23" i="83"/>
  <c r="B28" i="83"/>
  <c r="C28" i="83"/>
  <c r="D28" i="83"/>
  <c r="E28" i="83"/>
  <c r="F30" i="83"/>
  <c r="I30" i="83"/>
  <c r="J30" i="83"/>
  <c r="K30" i="83"/>
  <c r="L30" i="83"/>
  <c r="M30" i="83"/>
  <c r="N30" i="83"/>
  <c r="O30" i="83"/>
  <c r="F31" i="83"/>
  <c r="I31" i="83"/>
  <c r="J31" i="83"/>
  <c r="K31" i="83"/>
  <c r="L31" i="83"/>
  <c r="M31" i="83"/>
  <c r="N31" i="83"/>
  <c r="O31" i="83"/>
  <c r="F32" i="83"/>
  <c r="J3" i="83" s="1"/>
  <c r="N3" i="83" s="1"/>
  <c r="I32" i="83"/>
  <c r="J32" i="83"/>
  <c r="K32" i="83"/>
  <c r="L32" i="83"/>
  <c r="M32" i="83"/>
  <c r="N32" i="83"/>
  <c r="O32" i="83"/>
  <c r="Q32" i="83"/>
  <c r="R32" i="83" s="1"/>
  <c r="S32" i="83"/>
  <c r="T32" i="83" s="1"/>
  <c r="W32" i="83"/>
  <c r="AA32" i="83" s="1"/>
  <c r="AC32" i="83" s="1"/>
  <c r="X32" i="83"/>
  <c r="AB32" i="83" s="1"/>
  <c r="F33" i="83"/>
  <c r="I33" i="83"/>
  <c r="J33" i="83"/>
  <c r="K33" i="83"/>
  <c r="O33" i="83"/>
  <c r="Q33" i="83"/>
  <c r="R33" i="83"/>
  <c r="S33" i="83"/>
  <c r="T33" i="83" s="1"/>
  <c r="W33" i="83"/>
  <c r="AA33" i="83" s="1"/>
  <c r="AC33" i="83" s="1"/>
  <c r="X33" i="83"/>
  <c r="AB33" i="83"/>
  <c r="F34" i="83"/>
  <c r="I34" i="83"/>
  <c r="O34" i="83"/>
  <c r="Q34" i="83"/>
  <c r="S34" i="83"/>
  <c r="T34" i="83" s="1"/>
  <c r="W34" i="83"/>
  <c r="X34" i="83"/>
  <c r="AB34" i="83" s="1"/>
  <c r="AA34" i="83"/>
  <c r="F35" i="83"/>
  <c r="I35" i="83"/>
  <c r="K35" i="83" s="1"/>
  <c r="J35" i="83"/>
  <c r="L35" i="83"/>
  <c r="M35" i="83"/>
  <c r="N35" i="83" s="1"/>
  <c r="O35" i="83"/>
  <c r="Q35" i="83"/>
  <c r="R35" i="83" s="1"/>
  <c r="U35" i="83" s="1"/>
  <c r="S35" i="83"/>
  <c r="T35" i="83" s="1"/>
  <c r="W35" i="83"/>
  <c r="AA35" i="83" s="1"/>
  <c r="X35" i="83"/>
  <c r="AB35" i="83"/>
  <c r="F36" i="83"/>
  <c r="I36" i="83"/>
  <c r="J36" i="83"/>
  <c r="K36" i="83"/>
  <c r="L36" i="83"/>
  <c r="M36" i="83"/>
  <c r="O36" i="83"/>
  <c r="Q36" i="83"/>
  <c r="R36" i="83" s="1"/>
  <c r="S36" i="83"/>
  <c r="T36" i="83" s="1"/>
  <c r="W36" i="83"/>
  <c r="AA36" i="83" s="1"/>
  <c r="X36" i="83"/>
  <c r="AB36" i="83" s="1"/>
  <c r="F37" i="83"/>
  <c r="I37" i="83"/>
  <c r="K37" i="83" s="1"/>
  <c r="O37" i="83"/>
  <c r="Q37" i="83"/>
  <c r="S37" i="83"/>
  <c r="T37" i="83" s="1"/>
  <c r="W37" i="83"/>
  <c r="AA37" i="83" s="1"/>
  <c r="AC37" i="83" s="1"/>
  <c r="X37" i="83"/>
  <c r="AB37" i="83"/>
  <c r="F38" i="83"/>
  <c r="I38" i="83"/>
  <c r="O38" i="83"/>
  <c r="Q38" i="83"/>
  <c r="R38" i="83"/>
  <c r="S38" i="83"/>
  <c r="T38" i="83"/>
  <c r="W38" i="83"/>
  <c r="AA38" i="83" s="1"/>
  <c r="AC38" i="83" s="1"/>
  <c r="X38" i="83"/>
  <c r="AB38" i="83" s="1"/>
  <c r="F39" i="83"/>
  <c r="I39" i="83"/>
  <c r="J39" i="83"/>
  <c r="K39" i="83"/>
  <c r="L39" i="83"/>
  <c r="M39" i="83"/>
  <c r="O39" i="83"/>
  <c r="Q39" i="83"/>
  <c r="S39" i="83"/>
  <c r="T39" i="83"/>
  <c r="W39" i="83"/>
  <c r="AA39" i="83" s="1"/>
  <c r="AC39" i="83" s="1"/>
  <c r="X39" i="83"/>
  <c r="AB39" i="83" s="1"/>
  <c r="F40" i="83"/>
  <c r="I40" i="83"/>
  <c r="M40" i="83" s="1"/>
  <c r="J40" i="83"/>
  <c r="K40" i="83"/>
  <c r="L40" i="83"/>
  <c r="O40" i="83"/>
  <c r="Q40" i="83"/>
  <c r="R40" i="83" s="1"/>
  <c r="S40" i="83"/>
  <c r="T40" i="83"/>
  <c r="U40" i="83"/>
  <c r="W40" i="83"/>
  <c r="AA40" i="83" s="1"/>
  <c r="X40" i="83"/>
  <c r="AB40" i="83" s="1"/>
  <c r="F41" i="83"/>
  <c r="I41" i="83"/>
  <c r="J41" i="83"/>
  <c r="L41" i="83"/>
  <c r="O41" i="83"/>
  <c r="Q41" i="83"/>
  <c r="R41" i="83" s="1"/>
  <c r="S41" i="83"/>
  <c r="T41" i="83" s="1"/>
  <c r="W41" i="83"/>
  <c r="X41" i="83"/>
  <c r="AB41" i="83" s="1"/>
  <c r="AA41" i="83"/>
  <c r="AC41" i="83"/>
  <c r="F42" i="83"/>
  <c r="I42" i="83"/>
  <c r="K42" i="83" s="1"/>
  <c r="J42" i="83"/>
  <c r="L42" i="83"/>
  <c r="M42" i="83"/>
  <c r="N42" i="83" s="1"/>
  <c r="O42" i="83"/>
  <c r="Q42" i="83"/>
  <c r="R42" i="83" s="1"/>
  <c r="S42" i="83"/>
  <c r="T42" i="83" s="1"/>
  <c r="W42" i="83"/>
  <c r="X42" i="83"/>
  <c r="AA42" i="83"/>
  <c r="AC42" i="83" s="1"/>
  <c r="AB42" i="83"/>
  <c r="F43" i="83"/>
  <c r="I43" i="83"/>
  <c r="J43" i="83"/>
  <c r="N43" i="83" s="1"/>
  <c r="K43" i="83"/>
  <c r="L43" i="83"/>
  <c r="M43" i="83"/>
  <c r="O43" i="83"/>
  <c r="Q43" i="83"/>
  <c r="S43" i="83"/>
  <c r="T43" i="83"/>
  <c r="W43" i="83"/>
  <c r="AA43" i="83" s="1"/>
  <c r="X43" i="83"/>
  <c r="AB43" i="83"/>
  <c r="F44" i="83"/>
  <c r="I44" i="83"/>
  <c r="M44" i="83" s="1"/>
  <c r="J44" i="83"/>
  <c r="K44" i="83"/>
  <c r="O44" i="83"/>
  <c r="Q44" i="83"/>
  <c r="R44" i="83" s="1"/>
  <c r="S44" i="83"/>
  <c r="T44" i="83" s="1"/>
  <c r="U44" i="83"/>
  <c r="W44" i="83"/>
  <c r="AA44" i="83" s="1"/>
  <c r="X44" i="83"/>
  <c r="AB44" i="83"/>
  <c r="AC44" i="83"/>
  <c r="F45" i="83"/>
  <c r="I45" i="83"/>
  <c r="L45" i="83"/>
  <c r="O45" i="83"/>
  <c r="Q45" i="83"/>
  <c r="S45" i="83"/>
  <c r="T45" i="83"/>
  <c r="W45" i="83"/>
  <c r="X45" i="83"/>
  <c r="AA45" i="83"/>
  <c r="AB45" i="83"/>
  <c r="AC45" i="83"/>
  <c r="F46" i="83"/>
  <c r="I46" i="83"/>
  <c r="L46" i="83"/>
  <c r="O46" i="83"/>
  <c r="Q46" i="83"/>
  <c r="S46" i="83"/>
  <c r="T46" i="83" s="1"/>
  <c r="W46" i="83"/>
  <c r="AA46" i="83" s="1"/>
  <c r="X46" i="83"/>
  <c r="AB46" i="83"/>
  <c r="AC46" i="83" s="1"/>
  <c r="F47" i="83"/>
  <c r="I47" i="83"/>
  <c r="J47" i="83"/>
  <c r="N47" i="83" s="1"/>
  <c r="K47" i="83"/>
  <c r="L47" i="83"/>
  <c r="M47" i="83"/>
  <c r="O47" i="83"/>
  <c r="Q47" i="83"/>
  <c r="S47" i="83"/>
  <c r="T47" i="83"/>
  <c r="W47" i="83"/>
  <c r="X47" i="83"/>
  <c r="AA47" i="83"/>
  <c r="AC47" i="83" s="1"/>
  <c r="AB47" i="83"/>
  <c r="F48" i="83"/>
  <c r="I48" i="83"/>
  <c r="J48" i="83"/>
  <c r="K48" i="83"/>
  <c r="O48" i="83"/>
  <c r="Q48" i="83"/>
  <c r="R48" i="83" s="1"/>
  <c r="S48" i="83"/>
  <c r="T48" i="83" s="1"/>
  <c r="W48" i="83"/>
  <c r="AA48" i="83" s="1"/>
  <c r="X48" i="83"/>
  <c r="AB48" i="83" s="1"/>
  <c r="AC48" i="83" s="1"/>
  <c r="F49" i="83"/>
  <c r="I49" i="83"/>
  <c r="O49" i="83"/>
  <c r="Q49" i="83"/>
  <c r="R49" i="83" s="1"/>
  <c r="S49" i="83"/>
  <c r="T49" i="83"/>
  <c r="W49" i="83"/>
  <c r="X49" i="83"/>
  <c r="AA49" i="83"/>
  <c r="AB49" i="83"/>
  <c r="AC49" i="83" s="1"/>
  <c r="F50" i="83"/>
  <c r="I50" i="83"/>
  <c r="M50" i="83"/>
  <c r="O50" i="83"/>
  <c r="Q50" i="83"/>
  <c r="R50" i="83"/>
  <c r="U50" i="83" s="1"/>
  <c r="S50" i="83"/>
  <c r="T50" i="83"/>
  <c r="W50" i="83"/>
  <c r="X50" i="83"/>
  <c r="AA50" i="83"/>
  <c r="AB50" i="83"/>
  <c r="F51" i="83"/>
  <c r="I51" i="83"/>
  <c r="J51" i="83"/>
  <c r="K51" i="83"/>
  <c r="L51" i="83"/>
  <c r="M51" i="83"/>
  <c r="O51" i="83"/>
  <c r="Q51" i="83"/>
  <c r="S51" i="83"/>
  <c r="T51" i="83"/>
  <c r="R51" i="83" s="1"/>
  <c r="U51" i="83"/>
  <c r="W51" i="83"/>
  <c r="AA51" i="83" s="1"/>
  <c r="X51" i="83"/>
  <c r="AB51" i="83"/>
  <c r="F52" i="83"/>
  <c r="I52" i="83"/>
  <c r="O52" i="83"/>
  <c r="Q52" i="83"/>
  <c r="S52" i="83"/>
  <c r="T52" i="83" s="1"/>
  <c r="W52" i="83"/>
  <c r="X52" i="83"/>
  <c r="AB52" i="83" s="1"/>
  <c r="AA52" i="83"/>
  <c r="F53" i="83"/>
  <c r="I53" i="83"/>
  <c r="O53" i="83"/>
  <c r="Q53" i="83"/>
  <c r="S53" i="83"/>
  <c r="T53" i="83" s="1"/>
  <c r="R53" i="83" s="1"/>
  <c r="W53" i="83"/>
  <c r="AA53" i="83" s="1"/>
  <c r="AC53" i="83" s="1"/>
  <c r="X53" i="83"/>
  <c r="AB53" i="83" s="1"/>
  <c r="F54" i="83"/>
  <c r="I54" i="83"/>
  <c r="J54" i="83"/>
  <c r="K54" i="83"/>
  <c r="L54" i="83"/>
  <c r="M54" i="83"/>
  <c r="O54" i="83"/>
  <c r="Q54" i="83"/>
  <c r="R54" i="83" s="1"/>
  <c r="S54" i="83"/>
  <c r="T54" i="83" s="1"/>
  <c r="W54" i="83"/>
  <c r="AA54" i="83" s="1"/>
  <c r="X54" i="83"/>
  <c r="AB54" i="83" s="1"/>
  <c r="F55" i="83"/>
  <c r="I55" i="83"/>
  <c r="L55" i="83" s="1"/>
  <c r="J55" i="83"/>
  <c r="K55" i="83"/>
  <c r="O55" i="83"/>
  <c r="Q55" i="83"/>
  <c r="R55" i="83"/>
  <c r="S55" i="83"/>
  <c r="T55" i="83"/>
  <c r="U55" i="83" s="1"/>
  <c r="W55" i="83"/>
  <c r="AA55" i="83" s="1"/>
  <c r="X55" i="83"/>
  <c r="AB55" i="83"/>
  <c r="AC55" i="83"/>
  <c r="F56" i="83"/>
  <c r="I56" i="83"/>
  <c r="M56" i="83" s="1"/>
  <c r="J56" i="83"/>
  <c r="K56" i="83"/>
  <c r="O56" i="83"/>
  <c r="Q56" i="83"/>
  <c r="R56" i="83" s="1"/>
  <c r="S56" i="83"/>
  <c r="T56" i="83" s="1"/>
  <c r="U56" i="83"/>
  <c r="W56" i="83"/>
  <c r="X56" i="83"/>
  <c r="AA56" i="83"/>
  <c r="AB56" i="83"/>
  <c r="AC56" i="83" s="1"/>
  <c r="F57" i="83"/>
  <c r="I57" i="83"/>
  <c r="J57" i="83"/>
  <c r="L57" i="83"/>
  <c r="O57" i="83"/>
  <c r="Q57" i="83"/>
  <c r="R57" i="83"/>
  <c r="S57" i="83"/>
  <c r="T57" i="83" s="1"/>
  <c r="U57" i="83" s="1"/>
  <c r="W57" i="83"/>
  <c r="AA57" i="83" s="1"/>
  <c r="X57" i="83"/>
  <c r="AB57" i="83"/>
  <c r="F58" i="83"/>
  <c r="I58" i="83"/>
  <c r="J58" i="83"/>
  <c r="K58" i="83"/>
  <c r="L58" i="83"/>
  <c r="M58" i="83"/>
  <c r="N58" i="83"/>
  <c r="O58" i="83"/>
  <c r="Q58" i="83"/>
  <c r="S58" i="83"/>
  <c r="T58" i="83"/>
  <c r="W58" i="83"/>
  <c r="X58" i="83"/>
  <c r="AA58" i="83"/>
  <c r="AC58" i="83" s="1"/>
  <c r="AB58" i="83"/>
  <c r="F59" i="83"/>
  <c r="I59" i="83"/>
  <c r="J59" i="83"/>
  <c r="K59" i="83"/>
  <c r="O59" i="83"/>
  <c r="Q59" i="83"/>
  <c r="S59" i="83"/>
  <c r="T59" i="83"/>
  <c r="U59" i="83" s="1"/>
  <c r="W59" i="83"/>
  <c r="AA59" i="83" s="1"/>
  <c r="X59" i="83"/>
  <c r="AB59" i="83" s="1"/>
  <c r="AC59" i="83"/>
  <c r="F60" i="83"/>
  <c r="I60" i="83"/>
  <c r="J60" i="83" s="1"/>
  <c r="O60" i="83"/>
  <c r="Q60" i="83"/>
  <c r="R60" i="83" s="1"/>
  <c r="S60" i="83"/>
  <c r="T60" i="83" s="1"/>
  <c r="U60" i="83" s="1"/>
  <c r="W60" i="83"/>
  <c r="X60" i="83"/>
  <c r="AA60" i="83"/>
  <c r="AB60" i="83"/>
  <c r="AC60" i="83"/>
  <c r="F61" i="83"/>
  <c r="I61" i="83"/>
  <c r="O61" i="83"/>
  <c r="Q61" i="83"/>
  <c r="R61" i="83" s="1"/>
  <c r="S61" i="83"/>
  <c r="T61" i="83" s="1"/>
  <c r="U61" i="83" s="1"/>
  <c r="W61" i="83"/>
  <c r="X61" i="83"/>
  <c r="AB61" i="83" s="1"/>
  <c r="AA61" i="83"/>
  <c r="F62" i="83"/>
  <c r="U62" i="83" s="1"/>
  <c r="I62" i="83"/>
  <c r="J62" i="83"/>
  <c r="K62" i="83"/>
  <c r="L62" i="83"/>
  <c r="M62" i="83"/>
  <c r="O62" i="83"/>
  <c r="Q62" i="83"/>
  <c r="S62" i="83"/>
  <c r="T62" i="83"/>
  <c r="R62" i="83" s="1"/>
  <c r="W62" i="83"/>
  <c r="AA62" i="83" s="1"/>
  <c r="X62" i="83"/>
  <c r="AB62" i="83"/>
  <c r="F63" i="83"/>
  <c r="I63" i="83"/>
  <c r="O63" i="83"/>
  <c r="Q63" i="83"/>
  <c r="S63" i="83"/>
  <c r="T63" i="83" s="1"/>
  <c r="W63" i="83"/>
  <c r="X63" i="83"/>
  <c r="AB63" i="83" s="1"/>
  <c r="AA63" i="83"/>
  <c r="F64" i="83"/>
  <c r="I64" i="83"/>
  <c r="J64" i="83"/>
  <c r="L64" i="83"/>
  <c r="O64" i="83"/>
  <c r="Q64" i="83"/>
  <c r="S64" i="83"/>
  <c r="T64" i="83" s="1"/>
  <c r="R64" i="83" s="1"/>
  <c r="W64" i="83"/>
  <c r="X64" i="83"/>
  <c r="AB64" i="83" s="1"/>
  <c r="AA64" i="83"/>
  <c r="AC64" i="83" s="1"/>
  <c r="F65" i="83"/>
  <c r="I65" i="83"/>
  <c r="J65" i="83"/>
  <c r="K65" i="83"/>
  <c r="L65" i="83"/>
  <c r="M65" i="83"/>
  <c r="O65" i="83"/>
  <c r="Q65" i="83"/>
  <c r="R65" i="83" s="1"/>
  <c r="S65" i="83"/>
  <c r="T65" i="83" s="1"/>
  <c r="U65" i="83" s="1"/>
  <c r="W65" i="83"/>
  <c r="AA65" i="83" s="1"/>
  <c r="X65" i="83"/>
  <c r="AB65" i="83" s="1"/>
  <c r="F66" i="83"/>
  <c r="I66" i="83"/>
  <c r="L66" i="83" s="1"/>
  <c r="J66" i="83"/>
  <c r="K66" i="83"/>
  <c r="O66" i="83"/>
  <c r="Q66" i="83"/>
  <c r="R66" i="83" s="1"/>
  <c r="S66" i="83"/>
  <c r="T66" i="83"/>
  <c r="U66" i="83" s="1"/>
  <c r="W66" i="83"/>
  <c r="AA66" i="83" s="1"/>
  <c r="X66" i="83"/>
  <c r="AB66" i="83"/>
  <c r="AC66" i="83"/>
  <c r="F67" i="83"/>
  <c r="I67" i="83"/>
  <c r="M67" i="83" s="1"/>
  <c r="J67" i="83"/>
  <c r="K67" i="83"/>
  <c r="O67" i="83"/>
  <c r="Q67" i="83"/>
  <c r="R67" i="83" s="1"/>
  <c r="S67" i="83"/>
  <c r="T67" i="83" s="1"/>
  <c r="U67" i="83" s="1"/>
  <c r="W67" i="83"/>
  <c r="X67" i="83"/>
  <c r="AA67" i="83"/>
  <c r="AB67" i="83"/>
  <c r="AC67" i="83"/>
  <c r="F68" i="83"/>
  <c r="I68" i="83"/>
  <c r="J68" i="83"/>
  <c r="L68" i="83"/>
  <c r="O68" i="83"/>
  <c r="Q68" i="83"/>
  <c r="S68" i="83"/>
  <c r="T68" i="83" s="1"/>
  <c r="W68" i="83"/>
  <c r="AA68" i="83" s="1"/>
  <c r="X68" i="83"/>
  <c r="AB68" i="83"/>
  <c r="F69" i="83"/>
  <c r="I69" i="83"/>
  <c r="J69" i="83"/>
  <c r="K69" i="83"/>
  <c r="N69" i="83" s="1"/>
  <c r="L69" i="83"/>
  <c r="M69" i="83"/>
  <c r="O69" i="83"/>
  <c r="Q69" i="83"/>
  <c r="S69" i="83"/>
  <c r="T69" i="83"/>
  <c r="U69" i="83"/>
  <c r="W69" i="83"/>
  <c r="X69" i="83"/>
  <c r="AA69" i="83"/>
  <c r="AC69" i="83" s="1"/>
  <c r="AB69" i="83"/>
  <c r="F70" i="83"/>
  <c r="I70" i="83"/>
  <c r="J70" i="83"/>
  <c r="K70" i="83"/>
  <c r="O70" i="83"/>
  <c r="Q70" i="83"/>
  <c r="S70" i="83"/>
  <c r="T70" i="83"/>
  <c r="U70" i="83" s="1"/>
  <c r="W70" i="83"/>
  <c r="AA70" i="83" s="1"/>
  <c r="X70" i="83"/>
  <c r="AB70" i="83" s="1"/>
  <c r="AC70" i="83"/>
  <c r="F71" i="83"/>
  <c r="I71" i="83"/>
  <c r="J71" i="83" s="1"/>
  <c r="O71" i="83"/>
  <c r="Q71" i="83"/>
  <c r="R71" i="83" s="1"/>
  <c r="S71" i="83"/>
  <c r="T71" i="83" s="1"/>
  <c r="W71" i="83"/>
  <c r="X71" i="83"/>
  <c r="AA71" i="83"/>
  <c r="AC71" i="83" s="1"/>
  <c r="AB71" i="83"/>
  <c r="F72" i="83"/>
  <c r="I72" i="83"/>
  <c r="M72" i="83" s="1"/>
  <c r="O72" i="83"/>
  <c r="Q72" i="83"/>
  <c r="R72" i="83" s="1"/>
  <c r="S72" i="83"/>
  <c r="T72" i="83" s="1"/>
  <c r="U72" i="83" s="1"/>
  <c r="W72" i="83"/>
  <c r="X72" i="83"/>
  <c r="AB72" i="83" s="1"/>
  <c r="AA72" i="83"/>
  <c r="F73" i="83"/>
  <c r="I73" i="83"/>
  <c r="J73" i="83"/>
  <c r="K73" i="83"/>
  <c r="L73" i="83"/>
  <c r="N73" i="83" s="1"/>
  <c r="M73" i="83"/>
  <c r="O73" i="83"/>
  <c r="Q73" i="83"/>
  <c r="R73" i="83" s="1"/>
  <c r="S73" i="83"/>
  <c r="T73" i="83" s="1"/>
  <c r="U73" i="83" s="1"/>
  <c r="W73" i="83"/>
  <c r="X73" i="83"/>
  <c r="AA73" i="83"/>
  <c r="AC73" i="83" s="1"/>
  <c r="AB73" i="83"/>
  <c r="F74" i="83"/>
  <c r="I74" i="83"/>
  <c r="L74" i="83"/>
  <c r="M74" i="83"/>
  <c r="O74" i="83"/>
  <c r="Q74" i="83"/>
  <c r="R74" i="83" s="1"/>
  <c r="S74" i="83"/>
  <c r="T74" i="83"/>
  <c r="U74" i="83"/>
  <c r="W74" i="83"/>
  <c r="X74" i="83"/>
  <c r="AB74" i="83" s="1"/>
  <c r="AA74" i="83"/>
  <c r="AC74" i="83" s="1"/>
  <c r="F75" i="83"/>
  <c r="I75" i="83"/>
  <c r="K75" i="83" s="1"/>
  <c r="L75" i="83"/>
  <c r="M75" i="83"/>
  <c r="O75" i="83"/>
  <c r="Q75" i="83"/>
  <c r="R75" i="83"/>
  <c r="S75" i="83"/>
  <c r="T75" i="83" s="1"/>
  <c r="U75" i="83" s="1"/>
  <c r="W75" i="83"/>
  <c r="X75" i="83"/>
  <c r="AB75" i="83" s="1"/>
  <c r="AA75" i="83"/>
  <c r="F76" i="83"/>
  <c r="I76" i="83"/>
  <c r="J76" i="83"/>
  <c r="N76" i="83" s="1"/>
  <c r="K76" i="83"/>
  <c r="L76" i="83"/>
  <c r="M76" i="83"/>
  <c r="O76" i="83"/>
  <c r="Q76" i="83"/>
  <c r="R76" i="83" s="1"/>
  <c r="S76" i="83"/>
  <c r="T76" i="83"/>
  <c r="U76" i="83"/>
  <c r="W76" i="83"/>
  <c r="AA76" i="83" s="1"/>
  <c r="AC76" i="83" s="1"/>
  <c r="X76" i="83"/>
  <c r="AB76" i="83" s="1"/>
  <c r="F77" i="83"/>
  <c r="I77" i="83"/>
  <c r="O77" i="83"/>
  <c r="Q77" i="83"/>
  <c r="S77" i="83"/>
  <c r="T77" i="83"/>
  <c r="W77" i="83"/>
  <c r="AA77" i="83" s="1"/>
  <c r="AC77" i="83" s="1"/>
  <c r="X77" i="83"/>
  <c r="AB77" i="83"/>
  <c r="F78" i="83"/>
  <c r="I78" i="83"/>
  <c r="O78" i="83"/>
  <c r="Q78" i="83"/>
  <c r="R78" i="83" s="1"/>
  <c r="S78" i="83"/>
  <c r="T78" i="83"/>
  <c r="U78" i="83"/>
  <c r="W78" i="83"/>
  <c r="X78" i="83"/>
  <c r="AA78" i="83"/>
  <c r="AB78" i="83"/>
  <c r="AC78" i="83" s="1"/>
  <c r="F79" i="83"/>
  <c r="U79" i="83" s="1"/>
  <c r="I79" i="83"/>
  <c r="J79" i="83"/>
  <c r="O79" i="83"/>
  <c r="Q79" i="83"/>
  <c r="R79" i="83" s="1"/>
  <c r="S79" i="83"/>
  <c r="T79" i="83" s="1"/>
  <c r="W79" i="83"/>
  <c r="AA79" i="83" s="1"/>
  <c r="AC79" i="83" s="1"/>
  <c r="X79" i="83"/>
  <c r="AB79" i="83"/>
  <c r="F80" i="83"/>
  <c r="I80" i="83"/>
  <c r="J80" i="83"/>
  <c r="K80" i="83"/>
  <c r="N80" i="83" s="1"/>
  <c r="L80" i="83"/>
  <c r="M80" i="83"/>
  <c r="O80" i="83"/>
  <c r="Q80" i="83"/>
  <c r="S80" i="83"/>
  <c r="T80" i="83" s="1"/>
  <c r="U80" i="83" s="1"/>
  <c r="W80" i="83"/>
  <c r="X80" i="83"/>
  <c r="AA80" i="83"/>
  <c r="AB80" i="83"/>
  <c r="F81" i="83"/>
  <c r="I81" i="83"/>
  <c r="J81" i="83" s="1"/>
  <c r="K81" i="83"/>
  <c r="O81" i="83"/>
  <c r="Q81" i="83"/>
  <c r="R81" i="83"/>
  <c r="S81" i="83"/>
  <c r="T81" i="83" s="1"/>
  <c r="U81" i="83" s="1"/>
  <c r="W81" i="83"/>
  <c r="AA81" i="83" s="1"/>
  <c r="X81" i="83"/>
  <c r="AB81" i="83"/>
  <c r="AC81" i="83" s="1"/>
  <c r="F82" i="83"/>
  <c r="I82" i="83"/>
  <c r="J82" i="83"/>
  <c r="O82" i="83"/>
  <c r="Q82" i="83"/>
  <c r="S82" i="83"/>
  <c r="T82" i="83" s="1"/>
  <c r="W82" i="83"/>
  <c r="X82" i="83"/>
  <c r="AB82" i="83" s="1"/>
  <c r="AA82" i="83"/>
  <c r="AC82" i="83"/>
  <c r="F83" i="83"/>
  <c r="I83" i="83"/>
  <c r="O83" i="83"/>
  <c r="Q83" i="83"/>
  <c r="R83" i="83" s="1"/>
  <c r="S83" i="83"/>
  <c r="T83" i="83" s="1"/>
  <c r="U83" i="83" s="1"/>
  <c r="W83" i="83"/>
  <c r="X83" i="83"/>
  <c r="AB83" i="83" s="1"/>
  <c r="AC83" i="83" s="1"/>
  <c r="AA83" i="83"/>
  <c r="F84" i="83"/>
  <c r="I84" i="83"/>
  <c r="J84" i="83"/>
  <c r="K84" i="83"/>
  <c r="L84" i="83"/>
  <c r="N84" i="83" s="1"/>
  <c r="M84" i="83"/>
  <c r="O84" i="83"/>
  <c r="Q84" i="83"/>
  <c r="R84" i="83" s="1"/>
  <c r="S84" i="83"/>
  <c r="T84" i="83" s="1"/>
  <c r="W84" i="83"/>
  <c r="X84" i="83"/>
  <c r="AB84" i="83" s="1"/>
  <c r="AA84" i="83"/>
  <c r="AC84" i="83" s="1"/>
  <c r="F85" i="83"/>
  <c r="U85" i="83" s="1"/>
  <c r="I85" i="83"/>
  <c r="O85" i="83"/>
  <c r="Q85" i="83"/>
  <c r="R85" i="83" s="1"/>
  <c r="S85" i="83"/>
  <c r="T85" i="83"/>
  <c r="W85" i="83"/>
  <c r="AA85" i="83" s="1"/>
  <c r="X85" i="83"/>
  <c r="AB85" i="83" s="1"/>
  <c r="AC85" i="83" s="1"/>
  <c r="F86" i="83"/>
  <c r="I86" i="83"/>
  <c r="M86" i="83" s="1"/>
  <c r="J86" i="83"/>
  <c r="K86" i="83"/>
  <c r="L86" i="83"/>
  <c r="N86" i="83"/>
  <c r="O86" i="83"/>
  <c r="Q86" i="83"/>
  <c r="S86" i="83"/>
  <c r="T86" i="83"/>
  <c r="U86" i="83" s="1"/>
  <c r="W86" i="83"/>
  <c r="X86" i="83"/>
  <c r="AB86" i="83" s="1"/>
  <c r="AA86" i="83"/>
  <c r="F87" i="83"/>
  <c r="I87" i="83"/>
  <c r="J87" i="83"/>
  <c r="N87" i="83" s="1"/>
  <c r="K87" i="83"/>
  <c r="L87" i="83"/>
  <c r="M87" i="83"/>
  <c r="O87" i="83"/>
  <c r="Q87" i="83"/>
  <c r="S87" i="83"/>
  <c r="T87" i="83"/>
  <c r="U87" i="83" s="1"/>
  <c r="W87" i="83"/>
  <c r="X87" i="83"/>
  <c r="AB87" i="83" s="1"/>
  <c r="AA87" i="83"/>
  <c r="AC87" i="83" s="1"/>
  <c r="F88" i="83"/>
  <c r="I88" i="83"/>
  <c r="L88" i="83" s="1"/>
  <c r="J88" i="83"/>
  <c r="K88" i="83"/>
  <c r="O88" i="83"/>
  <c r="Q88" i="83"/>
  <c r="S88" i="83"/>
  <c r="T88" i="83" s="1"/>
  <c r="W88" i="83"/>
  <c r="AA88" i="83" s="1"/>
  <c r="X88" i="83"/>
  <c r="AB88" i="83" s="1"/>
  <c r="F89" i="83"/>
  <c r="U89" i="83" s="1"/>
  <c r="I89" i="83"/>
  <c r="O89" i="83"/>
  <c r="Q89" i="83"/>
  <c r="S89" i="83"/>
  <c r="T89" i="83" s="1"/>
  <c r="R89" i="83" s="1"/>
  <c r="W89" i="83"/>
  <c r="X89" i="83"/>
  <c r="AB89" i="83" s="1"/>
  <c r="AA89" i="83"/>
  <c r="AC89" i="83"/>
  <c r="F90" i="83"/>
  <c r="I90" i="83"/>
  <c r="L90" i="83"/>
  <c r="M90" i="83"/>
  <c r="O90" i="83"/>
  <c r="Q90" i="83"/>
  <c r="S90" i="83"/>
  <c r="T90" i="83" s="1"/>
  <c r="W90" i="83"/>
  <c r="AA90" i="83" s="1"/>
  <c r="X90" i="83"/>
  <c r="AB90" i="83" s="1"/>
  <c r="AC90" i="83"/>
  <c r="F91" i="83"/>
  <c r="I91" i="83"/>
  <c r="J91" i="83"/>
  <c r="K91" i="83"/>
  <c r="L91" i="83"/>
  <c r="M91" i="83"/>
  <c r="O91" i="83"/>
  <c r="Q91" i="83"/>
  <c r="S91" i="83"/>
  <c r="T91" i="83" s="1"/>
  <c r="U91" i="83" s="1"/>
  <c r="W91" i="83"/>
  <c r="AA91" i="83" s="1"/>
  <c r="AC91" i="83" s="1"/>
  <c r="X91" i="83"/>
  <c r="AB91" i="83"/>
  <c r="F92" i="83"/>
  <c r="I92" i="83"/>
  <c r="L92" i="83"/>
  <c r="O92" i="83"/>
  <c r="Q92" i="83"/>
  <c r="S92" i="83"/>
  <c r="T92" i="83"/>
  <c r="U92" i="83" s="1"/>
  <c r="W92" i="83"/>
  <c r="AA92" i="83" s="1"/>
  <c r="X92" i="83"/>
  <c r="AB92" i="83"/>
  <c r="AC92" i="83"/>
  <c r="F93" i="83"/>
  <c r="I93" i="83"/>
  <c r="O93" i="83"/>
  <c r="Q93" i="83"/>
  <c r="R93" i="83" s="1"/>
  <c r="S93" i="83"/>
  <c r="T93" i="83" s="1"/>
  <c r="U93" i="83"/>
  <c r="W93" i="83"/>
  <c r="X93" i="83"/>
  <c r="AA93" i="83"/>
  <c r="AB93" i="83"/>
  <c r="AC93" i="83" s="1"/>
  <c r="F94" i="83"/>
  <c r="I94" i="83"/>
  <c r="J94" i="83"/>
  <c r="O94" i="83"/>
  <c r="Q94" i="83"/>
  <c r="R94" i="83"/>
  <c r="S94" i="83"/>
  <c r="T94" i="83" s="1"/>
  <c r="U94" i="83" s="1"/>
  <c r="AA94" i="83"/>
  <c r="AB94" i="83"/>
  <c r="AC94" i="83"/>
  <c r="F95" i="83"/>
  <c r="I95" i="83"/>
  <c r="K95" i="83" s="1"/>
  <c r="J95" i="83"/>
  <c r="N95" i="83" s="1"/>
  <c r="L95" i="83"/>
  <c r="M95" i="83"/>
  <c r="O95" i="83"/>
  <c r="Q95" i="83"/>
  <c r="R95" i="83" s="1"/>
  <c r="S95" i="83"/>
  <c r="T95" i="83" s="1"/>
  <c r="U95" i="83" s="1"/>
  <c r="AA95" i="83"/>
  <c r="AB95" i="83"/>
  <c r="F96" i="83"/>
  <c r="I96" i="83"/>
  <c r="K96" i="83" s="1"/>
  <c r="J96" i="83"/>
  <c r="L96" i="83"/>
  <c r="O96" i="83"/>
  <c r="Q96" i="83"/>
  <c r="S96" i="83"/>
  <c r="T96" i="83" s="1"/>
  <c r="AA96" i="83"/>
  <c r="AC96" i="83" s="1"/>
  <c r="AB96" i="83"/>
  <c r="F97" i="83"/>
  <c r="U97" i="83" s="1"/>
  <c r="I97" i="83"/>
  <c r="K97" i="83" s="1"/>
  <c r="J97" i="83"/>
  <c r="L97" i="83"/>
  <c r="N97" i="83" s="1"/>
  <c r="M97" i="83"/>
  <c r="O97" i="83"/>
  <c r="Q97" i="83"/>
  <c r="R97" i="83" s="1"/>
  <c r="S97" i="83"/>
  <c r="T97" i="83" s="1"/>
  <c r="AA97" i="83"/>
  <c r="AB97" i="83"/>
  <c r="F98" i="83"/>
  <c r="U98" i="83" s="1"/>
  <c r="I98" i="83"/>
  <c r="O98" i="83"/>
  <c r="Q98" i="83"/>
  <c r="R98" i="83" s="1"/>
  <c r="S98" i="83"/>
  <c r="T98" i="83"/>
  <c r="AA98" i="83"/>
  <c r="AB98" i="83"/>
  <c r="AC98" i="83" s="1"/>
  <c r="F99" i="83"/>
  <c r="U99" i="83" s="1"/>
  <c r="I99" i="83"/>
  <c r="J99" i="83"/>
  <c r="K99" i="83"/>
  <c r="L99" i="83"/>
  <c r="M99" i="83"/>
  <c r="N99" i="83"/>
  <c r="O99" i="83"/>
  <c r="Q99" i="83"/>
  <c r="R99" i="83" s="1"/>
  <c r="S99" i="83"/>
  <c r="T99" i="83"/>
  <c r="AA99" i="83"/>
  <c r="AB99" i="83"/>
  <c r="AC99" i="83"/>
  <c r="F100" i="83"/>
  <c r="U100" i="83" s="1"/>
  <c r="I100" i="83"/>
  <c r="L100" i="83"/>
  <c r="M100" i="83"/>
  <c r="O100" i="83"/>
  <c r="Q100" i="83"/>
  <c r="R100" i="83"/>
  <c r="S100" i="83"/>
  <c r="T100" i="83"/>
  <c r="AA100" i="83"/>
  <c r="AC100" i="83" s="1"/>
  <c r="AB100" i="83"/>
  <c r="F101" i="83"/>
  <c r="I101" i="83"/>
  <c r="L101" i="83"/>
  <c r="O101" i="83"/>
  <c r="Q101" i="83"/>
  <c r="R101" i="83" s="1"/>
  <c r="S101" i="83"/>
  <c r="T101" i="83"/>
  <c r="U101" i="83"/>
  <c r="AA101" i="83"/>
  <c r="AB101" i="83"/>
  <c r="AC101" i="83"/>
  <c r="F102" i="83"/>
  <c r="I102" i="83"/>
  <c r="L102" i="83"/>
  <c r="M102" i="83"/>
  <c r="O102" i="83"/>
  <c r="Q102" i="83"/>
  <c r="R102" i="83"/>
  <c r="S102" i="83"/>
  <c r="T102" i="83"/>
  <c r="U102" i="83"/>
  <c r="AA102" i="83"/>
  <c r="AC102" i="83" s="1"/>
  <c r="AB102" i="83"/>
  <c r="F103" i="83"/>
  <c r="U103" i="83" s="1"/>
  <c r="I103" i="83"/>
  <c r="O103" i="83"/>
  <c r="Q103" i="83"/>
  <c r="R103" i="83" s="1"/>
  <c r="S103" i="83"/>
  <c r="T103" i="83"/>
  <c r="AA103" i="83"/>
  <c r="AB103" i="83"/>
  <c r="AC103" i="83"/>
  <c r="F104" i="83"/>
  <c r="U104" i="83" s="1"/>
  <c r="I104" i="83"/>
  <c r="L104" i="83"/>
  <c r="M104" i="83"/>
  <c r="O104" i="83"/>
  <c r="Q104" i="83"/>
  <c r="R104" i="83" s="1"/>
  <c r="S104" i="83"/>
  <c r="T104" i="83"/>
  <c r="AA104" i="83"/>
  <c r="AC104" i="83" s="1"/>
  <c r="AB104" i="83"/>
  <c r="F105" i="83"/>
  <c r="J10" i="83" s="1"/>
  <c r="N10" i="83" s="1"/>
  <c r="I105" i="83"/>
  <c r="L105" i="83" s="1"/>
  <c r="O105" i="83"/>
  <c r="Q105" i="83"/>
  <c r="R105" i="83" s="1"/>
  <c r="S105" i="83"/>
  <c r="T105" i="83"/>
  <c r="U105" i="83"/>
  <c r="AA105" i="83"/>
  <c r="AB105" i="83"/>
  <c r="AC105" i="83"/>
  <c r="F106" i="83"/>
  <c r="I106" i="83"/>
  <c r="L106" i="83"/>
  <c r="M106" i="83"/>
  <c r="O106" i="83"/>
  <c r="Q106" i="83"/>
  <c r="R106" i="83"/>
  <c r="S106" i="83"/>
  <c r="T106" i="83"/>
  <c r="U106" i="83"/>
  <c r="AA106" i="83"/>
  <c r="AB106" i="83"/>
  <c r="F107" i="83"/>
  <c r="U107" i="83" s="1"/>
  <c r="I107" i="83"/>
  <c r="O107" i="83"/>
  <c r="Q107" i="83"/>
  <c r="R107" i="83" s="1"/>
  <c r="S107" i="83"/>
  <c r="T107" i="83"/>
  <c r="AA107" i="83"/>
  <c r="AB107" i="83"/>
  <c r="AC107" i="83" s="1"/>
  <c r="F108" i="83"/>
  <c r="I108" i="83"/>
  <c r="L108" i="83"/>
  <c r="M108" i="83"/>
  <c r="O108" i="83"/>
  <c r="Q108" i="83"/>
  <c r="R108" i="83" s="1"/>
  <c r="S108" i="83"/>
  <c r="T108" i="83"/>
  <c r="U108" i="83"/>
  <c r="AA108" i="83"/>
  <c r="AC108" i="83" s="1"/>
  <c r="AB108" i="83"/>
  <c r="F109" i="83"/>
  <c r="I109" i="83"/>
  <c r="O109" i="83"/>
  <c r="Q109" i="83"/>
  <c r="R109" i="83" s="1"/>
  <c r="S109" i="83"/>
  <c r="T109" i="83"/>
  <c r="U109" i="83"/>
  <c r="AA109" i="83"/>
  <c r="AB109" i="83"/>
  <c r="AC109" i="83" s="1"/>
  <c r="F110" i="83"/>
  <c r="I110" i="83"/>
  <c r="L110" i="83"/>
  <c r="M110" i="83"/>
  <c r="O110" i="83"/>
  <c r="Q110" i="83"/>
  <c r="R110" i="83" s="1"/>
  <c r="S110" i="83"/>
  <c r="T110" i="83"/>
  <c r="U110" i="83"/>
  <c r="AA110" i="83"/>
  <c r="AB110" i="83"/>
  <c r="AC110" i="83"/>
  <c r="F111" i="83"/>
  <c r="I111" i="83"/>
  <c r="J111" i="83"/>
  <c r="K111" i="83"/>
  <c r="N111" i="83" s="1"/>
  <c r="L111" i="83"/>
  <c r="M111" i="83"/>
  <c r="O111" i="83"/>
  <c r="Q111" i="83"/>
  <c r="S111" i="83"/>
  <c r="T111" i="83" s="1"/>
  <c r="R111" i="83" s="1"/>
  <c r="U111" i="83"/>
  <c r="AA111" i="83"/>
  <c r="AC111" i="83" s="1"/>
  <c r="AB111" i="83"/>
  <c r="F112" i="83"/>
  <c r="I112" i="83"/>
  <c r="J112" i="83"/>
  <c r="K112" i="83"/>
  <c r="L112" i="83"/>
  <c r="M112" i="83"/>
  <c r="N112" i="83"/>
  <c r="O112" i="83"/>
  <c r="Q112" i="83"/>
  <c r="S112" i="83"/>
  <c r="T112" i="83" s="1"/>
  <c r="AA112" i="83"/>
  <c r="AC112" i="83" s="1"/>
  <c r="AB112" i="83"/>
  <c r="F113" i="83"/>
  <c r="I113" i="83"/>
  <c r="J113" i="83"/>
  <c r="N113" i="83" s="1"/>
  <c r="K113" i="83"/>
  <c r="L113" i="83"/>
  <c r="M113" i="83"/>
  <c r="O113" i="83"/>
  <c r="Q113" i="83"/>
  <c r="S113" i="83"/>
  <c r="T113" i="83" s="1"/>
  <c r="AA113" i="83"/>
  <c r="AB113" i="83"/>
  <c r="AC113" i="83"/>
  <c r="F114" i="83"/>
  <c r="I114" i="83"/>
  <c r="J114" i="83"/>
  <c r="K114" i="83"/>
  <c r="N114" i="83" s="1"/>
  <c r="L114" i="83"/>
  <c r="M114" i="83"/>
  <c r="O114" i="83"/>
  <c r="Q114" i="83"/>
  <c r="S114" i="83"/>
  <c r="T114" i="83"/>
  <c r="R114" i="83" s="1"/>
  <c r="U114" i="83"/>
  <c r="AA114" i="83"/>
  <c r="AB114" i="83"/>
  <c r="AC114" i="83"/>
  <c r="F115" i="83"/>
  <c r="I115" i="83"/>
  <c r="J115" i="83"/>
  <c r="K115" i="83"/>
  <c r="L115" i="83"/>
  <c r="M115" i="83"/>
  <c r="O115" i="83"/>
  <c r="Q115" i="83"/>
  <c r="S115" i="83"/>
  <c r="T115" i="83" s="1"/>
  <c r="AA115" i="83"/>
  <c r="AC115" i="83" s="1"/>
  <c r="AB115" i="83"/>
  <c r="F116" i="83"/>
  <c r="I116" i="83"/>
  <c r="J116" i="83"/>
  <c r="K116" i="83"/>
  <c r="L116" i="83"/>
  <c r="M116" i="83"/>
  <c r="O116" i="83"/>
  <c r="Q116" i="83"/>
  <c r="S116" i="83"/>
  <c r="T116" i="83"/>
  <c r="AA116" i="83"/>
  <c r="AC116" i="83" s="1"/>
  <c r="AB116" i="83"/>
  <c r="F117" i="83"/>
  <c r="I117" i="83"/>
  <c r="J117" i="83"/>
  <c r="K117" i="83"/>
  <c r="L117" i="83"/>
  <c r="M117" i="83"/>
  <c r="N117" i="83" s="1"/>
  <c r="O117" i="83"/>
  <c r="Q117" i="83"/>
  <c r="S117" i="83"/>
  <c r="T117" i="83" s="1"/>
  <c r="AA117" i="83"/>
  <c r="AB117" i="83"/>
  <c r="AC117" i="83" s="1"/>
  <c r="F118" i="83"/>
  <c r="I118" i="83"/>
  <c r="J118" i="83"/>
  <c r="K118" i="83"/>
  <c r="L118" i="83"/>
  <c r="M118" i="83"/>
  <c r="N118" i="83"/>
  <c r="O118" i="83"/>
  <c r="Q118" i="83"/>
  <c r="S118" i="83"/>
  <c r="T118" i="83"/>
  <c r="R118" i="83" s="1"/>
  <c r="AA118" i="83"/>
  <c r="AB118" i="83"/>
  <c r="AC118" i="83"/>
  <c r="F119" i="83"/>
  <c r="I119" i="83"/>
  <c r="J119" i="83"/>
  <c r="K119" i="83"/>
  <c r="N119" i="83" s="1"/>
  <c r="L119" i="83"/>
  <c r="M119" i="83"/>
  <c r="O119" i="83"/>
  <c r="Q119" i="83"/>
  <c r="S119" i="83"/>
  <c r="T119" i="83" s="1"/>
  <c r="AA119" i="83"/>
  <c r="AC119" i="83" s="1"/>
  <c r="AB119" i="83"/>
  <c r="F120" i="83"/>
  <c r="I120" i="83"/>
  <c r="J120" i="83"/>
  <c r="K120" i="83"/>
  <c r="L120" i="83"/>
  <c r="N120" i="83" s="1"/>
  <c r="M120" i="83"/>
  <c r="O120" i="83"/>
  <c r="Q120" i="83"/>
  <c r="S120" i="83"/>
  <c r="T120" i="83" s="1"/>
  <c r="AA120" i="83"/>
  <c r="AC120" i="83" s="1"/>
  <c r="AB120" i="83"/>
  <c r="F121" i="83"/>
  <c r="I121" i="83"/>
  <c r="J121" i="83"/>
  <c r="K121" i="83"/>
  <c r="L121" i="83"/>
  <c r="M121" i="83"/>
  <c r="N121" i="83" s="1"/>
  <c r="O121" i="83"/>
  <c r="Q121" i="83"/>
  <c r="S121" i="83"/>
  <c r="T121" i="83" s="1"/>
  <c r="AA121" i="83"/>
  <c r="AB121" i="83"/>
  <c r="AC121" i="83"/>
  <c r="F122" i="83"/>
  <c r="I122" i="83"/>
  <c r="J122" i="83"/>
  <c r="N122" i="83" s="1"/>
  <c r="K122" i="83"/>
  <c r="L122" i="83"/>
  <c r="M122" i="83"/>
  <c r="O122" i="83"/>
  <c r="Q122" i="83"/>
  <c r="S122" i="83"/>
  <c r="T122" i="83" s="1"/>
  <c r="AA122" i="83"/>
  <c r="AC122" i="83" s="1"/>
  <c r="AB122" i="83"/>
  <c r="F123" i="83"/>
  <c r="I123" i="83"/>
  <c r="L123" i="83" s="1"/>
  <c r="J123" i="83"/>
  <c r="K123" i="83"/>
  <c r="O123" i="83"/>
  <c r="Q123" i="83"/>
  <c r="R123" i="83"/>
  <c r="S123" i="83"/>
  <c r="T123" i="83"/>
  <c r="U123" i="83"/>
  <c r="AA123" i="83"/>
  <c r="AC123" i="83" s="1"/>
  <c r="AB123" i="83"/>
  <c r="F124" i="83"/>
  <c r="I124" i="83"/>
  <c r="K124" i="83" s="1"/>
  <c r="J124" i="83"/>
  <c r="L124" i="83"/>
  <c r="O124" i="83"/>
  <c r="Q124" i="83"/>
  <c r="S124" i="83"/>
  <c r="T124" i="83" s="1"/>
  <c r="AA124" i="83"/>
  <c r="AC124" i="83" s="1"/>
  <c r="AB124" i="83"/>
  <c r="F125" i="83"/>
  <c r="I125" i="83"/>
  <c r="J125" i="83"/>
  <c r="N125" i="83" s="1"/>
  <c r="K125" i="83"/>
  <c r="L125" i="83"/>
  <c r="M125" i="83"/>
  <c r="O125" i="83"/>
  <c r="Q125" i="83"/>
  <c r="R125" i="83" s="1"/>
  <c r="S125" i="83"/>
  <c r="T125" i="83"/>
  <c r="U125" i="83"/>
  <c r="AA125" i="83"/>
  <c r="AC125" i="83" s="1"/>
  <c r="AB125" i="83"/>
  <c r="F126" i="83"/>
  <c r="I126" i="83"/>
  <c r="O126" i="83"/>
  <c r="S126" i="83"/>
  <c r="T126" i="83"/>
  <c r="U126" i="83" s="1"/>
  <c r="AA126" i="83"/>
  <c r="AB126" i="83"/>
  <c r="AC126" i="83"/>
  <c r="F127" i="83"/>
  <c r="I127" i="83"/>
  <c r="J127" i="83"/>
  <c r="K127" i="83"/>
  <c r="L127" i="83"/>
  <c r="M127" i="83"/>
  <c r="O127" i="83"/>
  <c r="S127" i="83"/>
  <c r="T127" i="83"/>
  <c r="U127" i="83"/>
  <c r="AA127" i="83"/>
  <c r="AB127" i="83"/>
  <c r="F128" i="83"/>
  <c r="I128" i="83"/>
  <c r="L128" i="83"/>
  <c r="M128" i="83"/>
  <c r="O128" i="83"/>
  <c r="S128" i="83"/>
  <c r="T128" i="83" s="1"/>
  <c r="U128" i="83" s="1"/>
  <c r="AA128" i="83"/>
  <c r="AB128" i="83"/>
  <c r="AC128" i="83" s="1"/>
  <c r="F129" i="83"/>
  <c r="I129" i="83"/>
  <c r="J129" i="83"/>
  <c r="K129" i="83"/>
  <c r="O129" i="83"/>
  <c r="S129" i="83"/>
  <c r="T129" i="83"/>
  <c r="U129" i="83" s="1"/>
  <c r="AA129" i="83"/>
  <c r="AC129" i="83" s="1"/>
  <c r="AB129" i="83"/>
  <c r="F130" i="83"/>
  <c r="I130" i="83"/>
  <c r="J130" i="83" s="1"/>
  <c r="K130" i="83"/>
  <c r="L130" i="83"/>
  <c r="M130" i="83"/>
  <c r="O130" i="83"/>
  <c r="S130" i="83"/>
  <c r="T130" i="83"/>
  <c r="U130" i="83" s="1"/>
  <c r="AA130" i="83"/>
  <c r="AB130" i="83"/>
  <c r="AC130" i="83"/>
  <c r="F131" i="83"/>
  <c r="I131" i="83"/>
  <c r="J131" i="83"/>
  <c r="N131" i="83" s="1"/>
  <c r="K131" i="83"/>
  <c r="L131" i="83"/>
  <c r="M131" i="83"/>
  <c r="O131" i="83"/>
  <c r="S131" i="83"/>
  <c r="T131" i="83"/>
  <c r="U131" i="83"/>
  <c r="AA131" i="83"/>
  <c r="AC131" i="83" s="1"/>
  <c r="AB131" i="83"/>
  <c r="F132" i="83"/>
  <c r="I132" i="83"/>
  <c r="L132" i="83"/>
  <c r="O132" i="83"/>
  <c r="S132" i="83"/>
  <c r="T132" i="83" s="1"/>
  <c r="U132" i="83" s="1"/>
  <c r="AA132" i="83"/>
  <c r="AB132" i="83"/>
  <c r="AC132" i="83" s="1"/>
  <c r="F133" i="83"/>
  <c r="I133" i="83"/>
  <c r="J133" i="83"/>
  <c r="O133" i="83"/>
  <c r="S133" i="83"/>
  <c r="T133" i="83" s="1"/>
  <c r="U133" i="83" s="1"/>
  <c r="AA133" i="83"/>
  <c r="AC133" i="83" s="1"/>
  <c r="AB133" i="83"/>
  <c r="F134" i="83"/>
  <c r="I134" i="83"/>
  <c r="J134" i="83"/>
  <c r="K134" i="83"/>
  <c r="L134" i="83"/>
  <c r="M134" i="83"/>
  <c r="O134" i="83"/>
  <c r="S134" i="83"/>
  <c r="T134" i="83" s="1"/>
  <c r="U134" i="83"/>
  <c r="AA134" i="83"/>
  <c r="AC134" i="83" s="1"/>
  <c r="AB134" i="83"/>
  <c r="F135" i="83"/>
  <c r="I135" i="83"/>
  <c r="O135" i="83"/>
  <c r="S135" i="83"/>
  <c r="T135" i="83"/>
  <c r="U135" i="83" s="1"/>
  <c r="AA135" i="83"/>
  <c r="AB135" i="83"/>
  <c r="AC135" i="83"/>
  <c r="F136" i="83"/>
  <c r="I136" i="83"/>
  <c r="J136" i="83"/>
  <c r="N136" i="83" s="1"/>
  <c r="K136" i="83"/>
  <c r="L136" i="83"/>
  <c r="M136" i="83"/>
  <c r="O136" i="83"/>
  <c r="S136" i="83"/>
  <c r="T136" i="83"/>
  <c r="U136" i="83"/>
  <c r="AA136" i="83"/>
  <c r="AC136" i="83" s="1"/>
  <c r="AB136" i="83"/>
  <c r="F137" i="83"/>
  <c r="I137" i="83"/>
  <c r="L137" i="83"/>
  <c r="M137" i="83"/>
  <c r="O137" i="83"/>
  <c r="S137" i="83"/>
  <c r="T137" i="83" s="1"/>
  <c r="U137" i="83" s="1"/>
  <c r="AA137" i="83"/>
  <c r="AB137" i="83"/>
  <c r="AC137" i="83" s="1"/>
  <c r="F138" i="83"/>
  <c r="I138" i="83"/>
  <c r="J138" i="83"/>
  <c r="K138" i="83"/>
  <c r="O138" i="83"/>
  <c r="S138" i="83"/>
  <c r="T138" i="83" s="1"/>
  <c r="U138" i="83" s="1"/>
  <c r="AA138" i="83"/>
  <c r="AC138" i="83" s="1"/>
  <c r="AB138" i="83"/>
  <c r="F139" i="83"/>
  <c r="I139" i="83"/>
  <c r="J139" i="83" s="1"/>
  <c r="K139" i="83"/>
  <c r="L139" i="83"/>
  <c r="M139" i="83"/>
  <c r="O139" i="83"/>
  <c r="S139" i="83"/>
  <c r="T139" i="83"/>
  <c r="U139" i="83" s="1"/>
  <c r="AA139" i="83"/>
  <c r="AB139" i="83"/>
  <c r="AC139" i="83"/>
  <c r="F140" i="83"/>
  <c r="I140" i="83"/>
  <c r="J140" i="83"/>
  <c r="N140" i="83" s="1"/>
  <c r="K140" i="83"/>
  <c r="L140" i="83"/>
  <c r="M140" i="83"/>
  <c r="O140" i="83"/>
  <c r="S140" i="83"/>
  <c r="T140" i="83"/>
  <c r="U140" i="83"/>
  <c r="AA140" i="83"/>
  <c r="AC140" i="83" s="1"/>
  <c r="AB140" i="83"/>
  <c r="F141" i="83"/>
  <c r="I141" i="83"/>
  <c r="L141" i="83"/>
  <c r="O141" i="83"/>
  <c r="S141" i="83"/>
  <c r="T141" i="83" s="1"/>
  <c r="U141" i="83" s="1"/>
  <c r="AA141" i="83"/>
  <c r="AB141" i="83"/>
  <c r="AC141" i="83" s="1"/>
  <c r="F142" i="83"/>
  <c r="I142" i="83"/>
  <c r="J142" i="83"/>
  <c r="O142" i="83"/>
  <c r="S142" i="83"/>
  <c r="T142" i="83" s="1"/>
  <c r="U142" i="83" s="1"/>
  <c r="AA142" i="83"/>
  <c r="AC142" i="83" s="1"/>
  <c r="AB142" i="83"/>
  <c r="F143" i="83"/>
  <c r="I143" i="83"/>
  <c r="J143" i="83"/>
  <c r="K143" i="83"/>
  <c r="L143" i="83"/>
  <c r="M143" i="83"/>
  <c r="O143" i="83"/>
  <c r="S143" i="83"/>
  <c r="T143" i="83" s="1"/>
  <c r="U143" i="83" s="1"/>
  <c r="AA143" i="83"/>
  <c r="AB143" i="83"/>
  <c r="AC143" i="83"/>
  <c r="F144" i="83"/>
  <c r="I144" i="83"/>
  <c r="J144" i="83"/>
  <c r="N144" i="83" s="1"/>
  <c r="K144" i="83"/>
  <c r="L144" i="83"/>
  <c r="M144" i="83"/>
  <c r="O144" i="83"/>
  <c r="S144" i="83"/>
  <c r="T144" i="83"/>
  <c r="U144" i="83"/>
  <c r="AA144" i="83"/>
  <c r="AB144" i="83"/>
  <c r="AC144" i="83"/>
  <c r="F145" i="83"/>
  <c r="I145" i="83"/>
  <c r="M145" i="83" s="1"/>
  <c r="O145" i="83"/>
  <c r="S145" i="83"/>
  <c r="T145" i="83"/>
  <c r="U145" i="83" s="1"/>
  <c r="AA145" i="83"/>
  <c r="AB145" i="83"/>
  <c r="AC145" i="83" s="1"/>
  <c r="F146" i="83"/>
  <c r="U146" i="83" s="1"/>
  <c r="I146" i="83"/>
  <c r="O146" i="83"/>
  <c r="S146" i="83"/>
  <c r="T146" i="83"/>
  <c r="AA146" i="83"/>
  <c r="AB146" i="83"/>
  <c r="AC146" i="83"/>
  <c r="F147" i="83"/>
  <c r="I147" i="83"/>
  <c r="O147" i="83"/>
  <c r="S147" i="83"/>
  <c r="T147" i="83"/>
  <c r="U147" i="83"/>
  <c r="AA147" i="83"/>
  <c r="AC147" i="83" s="1"/>
  <c r="AB147" i="83"/>
  <c r="F148" i="83"/>
  <c r="I148" i="83"/>
  <c r="L148" i="83"/>
  <c r="M148" i="83"/>
  <c r="O148" i="83"/>
  <c r="S148" i="83"/>
  <c r="T148" i="83"/>
  <c r="U148" i="83"/>
  <c r="AA148" i="83"/>
  <c r="AB148" i="83"/>
  <c r="AC148" i="83"/>
  <c r="F149" i="83"/>
  <c r="I149" i="83"/>
  <c r="J149" i="83"/>
  <c r="K149" i="83"/>
  <c r="L149" i="83"/>
  <c r="M149" i="83"/>
  <c r="O149" i="83"/>
  <c r="S149" i="83"/>
  <c r="T149" i="83"/>
  <c r="U149" i="83"/>
  <c r="AA149" i="83"/>
  <c r="AC149" i="83" s="1"/>
  <c r="AB149" i="83"/>
  <c r="F150" i="83"/>
  <c r="I150" i="83"/>
  <c r="L150" i="83" s="1"/>
  <c r="O150" i="83"/>
  <c r="S150" i="83"/>
  <c r="T150" i="83" s="1"/>
  <c r="U150" i="83" s="1"/>
  <c r="AA150" i="83"/>
  <c r="AB150" i="83"/>
  <c r="AC150" i="83"/>
  <c r="F151" i="83"/>
  <c r="I151" i="83"/>
  <c r="J151" i="83"/>
  <c r="K151" i="83"/>
  <c r="O151" i="83"/>
  <c r="S151" i="83"/>
  <c r="T151" i="83" s="1"/>
  <c r="U151" i="83" s="1"/>
  <c r="AA151" i="83"/>
  <c r="AC151" i="83" s="1"/>
  <c r="AB151" i="83"/>
  <c r="F152" i="83"/>
  <c r="I152" i="83"/>
  <c r="J152" i="83" s="1"/>
  <c r="K152" i="83"/>
  <c r="L152" i="83"/>
  <c r="M152" i="83"/>
  <c r="O152" i="83"/>
  <c r="S152" i="83"/>
  <c r="T152" i="83" s="1"/>
  <c r="U152" i="83" s="1"/>
  <c r="AA152" i="83"/>
  <c r="AB152" i="83"/>
  <c r="AC152" i="83" s="1"/>
  <c r="F153" i="83"/>
  <c r="I153" i="83"/>
  <c r="J153" i="83"/>
  <c r="K153" i="83"/>
  <c r="L153" i="83"/>
  <c r="M153" i="83"/>
  <c r="N153" i="83"/>
  <c r="O153" i="83"/>
  <c r="S153" i="83"/>
  <c r="T153" i="83"/>
  <c r="U153" i="83"/>
  <c r="AA153" i="83"/>
  <c r="AC153" i="83" s="1"/>
  <c r="AB153" i="83"/>
  <c r="F154" i="83"/>
  <c r="I154" i="83"/>
  <c r="O154" i="83"/>
  <c r="S154" i="83"/>
  <c r="T154" i="83" s="1"/>
  <c r="U154" i="83" s="1"/>
  <c r="AA154" i="83"/>
  <c r="AB154" i="83"/>
  <c r="AC154" i="83"/>
  <c r="F155" i="83"/>
  <c r="I155" i="83"/>
  <c r="J155" i="83"/>
  <c r="O155" i="83"/>
  <c r="S155" i="83"/>
  <c r="T155" i="83" s="1"/>
  <c r="U155" i="83" s="1"/>
  <c r="AA155" i="83"/>
  <c r="AC155" i="83" s="1"/>
  <c r="AB155" i="83"/>
  <c r="F156" i="83"/>
  <c r="I156" i="83"/>
  <c r="J156" i="83"/>
  <c r="K156" i="83"/>
  <c r="L156" i="83"/>
  <c r="M156" i="83"/>
  <c r="O156" i="83"/>
  <c r="S156" i="83"/>
  <c r="T156" i="83" s="1"/>
  <c r="U156" i="83" s="1"/>
  <c r="AA156" i="83"/>
  <c r="AB156" i="83"/>
  <c r="F157" i="83"/>
  <c r="I157" i="83"/>
  <c r="J157" i="83"/>
  <c r="K157" i="83"/>
  <c r="L157" i="83"/>
  <c r="M157" i="83"/>
  <c r="N157" i="83" s="1"/>
  <c r="O157" i="83"/>
  <c r="S157" i="83"/>
  <c r="T157" i="83"/>
  <c r="U157" i="83"/>
  <c r="AA157" i="83"/>
  <c r="AB157" i="83"/>
  <c r="AC157" i="83"/>
  <c r="F158" i="83"/>
  <c r="I158" i="83"/>
  <c r="O158" i="83"/>
  <c r="S158" i="83"/>
  <c r="T158" i="83" s="1"/>
  <c r="AA158" i="83"/>
  <c r="AB158" i="83"/>
  <c r="AC158" i="83"/>
  <c r="F159" i="83"/>
  <c r="I159" i="83"/>
  <c r="L159" i="83" s="1"/>
  <c r="M159" i="83"/>
  <c r="O159" i="83"/>
  <c r="S159" i="83"/>
  <c r="T159" i="83"/>
  <c r="U159" i="83" s="1"/>
  <c r="AA159" i="83"/>
  <c r="AB159" i="83"/>
  <c r="AC159" i="83" s="1"/>
  <c r="F160" i="83"/>
  <c r="I160" i="83"/>
  <c r="J160" i="83" s="1"/>
  <c r="O160" i="83"/>
  <c r="S160" i="83"/>
  <c r="T160" i="83" s="1"/>
  <c r="U160" i="83" s="1"/>
  <c r="AA160" i="83"/>
  <c r="AC160" i="83" s="1"/>
  <c r="AB160" i="83"/>
  <c r="F161" i="83"/>
  <c r="I161" i="83"/>
  <c r="J161" i="83"/>
  <c r="M161" i="83"/>
  <c r="O161" i="83"/>
  <c r="S161" i="83"/>
  <c r="T161" i="83" s="1"/>
  <c r="U161" i="83" s="1"/>
  <c r="AA161" i="83"/>
  <c r="AC161" i="83" s="1"/>
  <c r="AB161" i="83"/>
  <c r="F162" i="83"/>
  <c r="I162" i="83"/>
  <c r="J162" i="83"/>
  <c r="K162" i="83"/>
  <c r="L162" i="83"/>
  <c r="M162" i="83"/>
  <c r="O162" i="83"/>
  <c r="S162" i="83"/>
  <c r="T162" i="83"/>
  <c r="U162" i="83"/>
  <c r="AA162" i="83"/>
  <c r="AB162" i="83"/>
  <c r="AC162" i="83" s="1"/>
  <c r="F163" i="83"/>
  <c r="I163" i="83"/>
  <c r="L163" i="83"/>
  <c r="M163" i="83"/>
  <c r="O163" i="83"/>
  <c r="S163" i="83"/>
  <c r="T163" i="83"/>
  <c r="U163" i="83" s="1"/>
  <c r="AA163" i="83"/>
  <c r="AB163" i="83"/>
  <c r="AC163" i="83"/>
  <c r="F164" i="83"/>
  <c r="I164" i="83"/>
  <c r="K164" i="83"/>
  <c r="O164" i="83"/>
  <c r="S164" i="83"/>
  <c r="T164" i="83"/>
  <c r="U164" i="83" s="1"/>
  <c r="AA164" i="83"/>
  <c r="AC164" i="83" s="1"/>
  <c r="AB164" i="83"/>
  <c r="F165" i="83"/>
  <c r="I165" i="83"/>
  <c r="O165" i="83"/>
  <c r="S165" i="83"/>
  <c r="T165" i="83"/>
  <c r="AA165" i="83"/>
  <c r="AB165" i="83"/>
  <c r="AC165" i="83"/>
  <c r="F166" i="83"/>
  <c r="I166" i="83"/>
  <c r="J166" i="83"/>
  <c r="N166" i="83" s="1"/>
  <c r="K166" i="83"/>
  <c r="L166" i="83"/>
  <c r="M166" i="83"/>
  <c r="O166" i="83"/>
  <c r="S166" i="83"/>
  <c r="T166" i="83"/>
  <c r="U166" i="83"/>
  <c r="AA166" i="83"/>
  <c r="AC166" i="83" s="1"/>
  <c r="AB166" i="83"/>
  <c r="F167" i="83"/>
  <c r="I167" i="83"/>
  <c r="L167" i="83"/>
  <c r="M167" i="83"/>
  <c r="O167" i="83"/>
  <c r="S167" i="83"/>
  <c r="T167" i="83" s="1"/>
  <c r="U167" i="83" s="1"/>
  <c r="AA167" i="83"/>
  <c r="AB167" i="83"/>
  <c r="AC167" i="83"/>
  <c r="F168" i="83"/>
  <c r="I168" i="83"/>
  <c r="J168" i="83"/>
  <c r="K168" i="83"/>
  <c r="O168" i="83"/>
  <c r="S168" i="83"/>
  <c r="T168" i="83" s="1"/>
  <c r="U168" i="83" s="1"/>
  <c r="AA168" i="83"/>
  <c r="AC168" i="83" s="1"/>
  <c r="AB168" i="83"/>
  <c r="F169" i="83"/>
  <c r="I169" i="83"/>
  <c r="J169" i="83" s="1"/>
  <c r="K169" i="83"/>
  <c r="L169" i="83"/>
  <c r="M169" i="83"/>
  <c r="O169" i="83"/>
  <c r="S169" i="83"/>
  <c r="T169" i="83" s="1"/>
  <c r="U169" i="83" s="1"/>
  <c r="AA169" i="83"/>
  <c r="AB169" i="83"/>
  <c r="AC169" i="83"/>
  <c r="F170" i="83"/>
  <c r="I170" i="83"/>
  <c r="J170" i="83"/>
  <c r="K170" i="83"/>
  <c r="N170" i="83" s="1"/>
  <c r="L170" i="83"/>
  <c r="M170" i="83"/>
  <c r="O170" i="83"/>
  <c r="S170" i="83"/>
  <c r="T170" i="83"/>
  <c r="U170" i="83"/>
  <c r="AA170" i="83"/>
  <c r="AB170" i="83"/>
  <c r="AC170" i="83"/>
  <c r="F171" i="83"/>
  <c r="I171" i="83"/>
  <c r="J171" i="83"/>
  <c r="K171" i="83"/>
  <c r="L171" i="83"/>
  <c r="M171" i="83"/>
  <c r="O171" i="83"/>
  <c r="S171" i="83"/>
  <c r="T171" i="83"/>
  <c r="U171" i="83"/>
  <c r="AA171" i="83"/>
  <c r="AB171" i="83"/>
  <c r="F172" i="83"/>
  <c r="I172" i="83"/>
  <c r="L172" i="83" s="1"/>
  <c r="O172" i="83"/>
  <c r="S172" i="83"/>
  <c r="T172" i="83" s="1"/>
  <c r="U172" i="83" s="1"/>
  <c r="AA172" i="83"/>
  <c r="AB172" i="83"/>
  <c r="AC172" i="83"/>
  <c r="F173" i="83"/>
  <c r="U173" i="83" s="1"/>
  <c r="I173" i="83"/>
  <c r="J173" i="83"/>
  <c r="K173" i="83"/>
  <c r="O173" i="83"/>
  <c r="S173" i="83"/>
  <c r="T173" i="83"/>
  <c r="AA173" i="83"/>
  <c r="AC173" i="83" s="1"/>
  <c r="AB173" i="83"/>
  <c r="F174" i="83"/>
  <c r="I174" i="83"/>
  <c r="J174" i="83" s="1"/>
  <c r="N174" i="83" s="1"/>
  <c r="K174" i="83"/>
  <c r="L174" i="83"/>
  <c r="M174" i="83"/>
  <c r="O174" i="83"/>
  <c r="S174" i="83"/>
  <c r="T174" i="83" s="1"/>
  <c r="U174" i="83" s="1"/>
  <c r="AA174" i="83"/>
  <c r="AB174" i="83"/>
  <c r="AC174" i="83" s="1"/>
  <c r="F175" i="83"/>
  <c r="I175" i="83"/>
  <c r="J175" i="83"/>
  <c r="N175" i="83" s="1"/>
  <c r="K175" i="83"/>
  <c r="L175" i="83"/>
  <c r="M175" i="83"/>
  <c r="O175" i="83"/>
  <c r="S175" i="83"/>
  <c r="T175" i="83"/>
  <c r="U175" i="83"/>
  <c r="AA175" i="83"/>
  <c r="AC175" i="83" s="1"/>
  <c r="AB175" i="83"/>
  <c r="F176" i="83"/>
  <c r="I176" i="83"/>
  <c r="O176" i="83"/>
  <c r="S176" i="83"/>
  <c r="T176" i="83" s="1"/>
  <c r="U176" i="83" s="1"/>
  <c r="AA176" i="83"/>
  <c r="AB176" i="83"/>
  <c r="AC176" i="83" s="1"/>
  <c r="F177" i="83"/>
  <c r="I177" i="83"/>
  <c r="J177" i="83" s="1"/>
  <c r="O177" i="83"/>
  <c r="S177" i="83"/>
  <c r="T177" i="83" s="1"/>
  <c r="U177" i="83" s="1"/>
  <c r="AA177" i="83"/>
  <c r="AC177" i="83" s="1"/>
  <c r="AB177" i="83"/>
  <c r="F178" i="83"/>
  <c r="I178" i="83"/>
  <c r="J178" i="83"/>
  <c r="K178" i="83"/>
  <c r="L178" i="83"/>
  <c r="M178" i="83"/>
  <c r="O178" i="83"/>
  <c r="S178" i="83"/>
  <c r="T178" i="83" s="1"/>
  <c r="U178" i="83" s="1"/>
  <c r="AA178" i="83"/>
  <c r="AC178" i="83" s="1"/>
  <c r="AB178" i="83"/>
  <c r="F179" i="83"/>
  <c r="I179" i="83"/>
  <c r="J179" i="83"/>
  <c r="K179" i="83"/>
  <c r="L179" i="83"/>
  <c r="M179" i="83"/>
  <c r="O179" i="83"/>
  <c r="S179" i="83"/>
  <c r="T179" i="83"/>
  <c r="U179" i="83"/>
  <c r="AA179" i="83"/>
  <c r="AB179" i="83"/>
  <c r="AC179" i="83"/>
  <c r="F180" i="83"/>
  <c r="I180" i="83"/>
  <c r="M180" i="83"/>
  <c r="O180" i="83"/>
  <c r="S180" i="83"/>
  <c r="T180" i="83"/>
  <c r="AA180" i="83"/>
  <c r="AB180" i="83"/>
  <c r="AC180" i="83" s="1"/>
  <c r="F181" i="83"/>
  <c r="I181" i="83"/>
  <c r="O181" i="83"/>
  <c r="S181" i="83"/>
  <c r="T181" i="83" s="1"/>
  <c r="U181" i="83" s="1"/>
  <c r="AA181" i="83"/>
  <c r="AC181" i="83" s="1"/>
  <c r="AB181" i="83"/>
  <c r="F182" i="83"/>
  <c r="I182" i="83"/>
  <c r="L182" i="83" s="1"/>
  <c r="J182" i="83"/>
  <c r="K182" i="83"/>
  <c r="M182" i="83"/>
  <c r="O182" i="83"/>
  <c r="S182" i="83"/>
  <c r="T182" i="83"/>
  <c r="U182" i="83" s="1"/>
  <c r="AA182" i="83"/>
  <c r="AC182" i="83" s="1"/>
  <c r="AB182" i="83"/>
  <c r="F183" i="83"/>
  <c r="I183" i="83"/>
  <c r="J183" i="83" s="1"/>
  <c r="K183" i="83"/>
  <c r="L183" i="83"/>
  <c r="M183" i="83"/>
  <c r="O183" i="83"/>
  <c r="S183" i="83"/>
  <c r="T183" i="83"/>
  <c r="U183" i="83" s="1"/>
  <c r="AA183" i="83"/>
  <c r="AB183" i="83"/>
  <c r="AC183" i="83"/>
  <c r="F184" i="83"/>
  <c r="I184" i="83"/>
  <c r="J184" i="83"/>
  <c r="K184" i="83"/>
  <c r="N184" i="83" s="1"/>
  <c r="L184" i="83"/>
  <c r="M184" i="83"/>
  <c r="O184" i="83"/>
  <c r="S184" i="83"/>
  <c r="T184" i="83"/>
  <c r="U184" i="83"/>
  <c r="AA184" i="83"/>
  <c r="AC184" i="83" s="1"/>
  <c r="AB184" i="83"/>
  <c r="F185" i="83"/>
  <c r="I185" i="83"/>
  <c r="L185" i="83"/>
  <c r="O185" i="83"/>
  <c r="S185" i="83"/>
  <c r="T185" i="83" s="1"/>
  <c r="AA185" i="83"/>
  <c r="AB185" i="83"/>
  <c r="AC185" i="83"/>
  <c r="F186" i="83"/>
  <c r="I186" i="83"/>
  <c r="O186" i="83"/>
  <c r="S186" i="83"/>
  <c r="T186" i="83" s="1"/>
  <c r="U186" i="83" s="1"/>
  <c r="AA186" i="83"/>
  <c r="AB186" i="83"/>
  <c r="AC186" i="83"/>
  <c r="F187" i="83"/>
  <c r="I187" i="83"/>
  <c r="J187" i="83"/>
  <c r="L187" i="83"/>
  <c r="O187" i="83"/>
  <c r="S187" i="83"/>
  <c r="T187" i="83" s="1"/>
  <c r="U187" i="83" s="1"/>
  <c r="AA187" i="83"/>
  <c r="AC187" i="83" s="1"/>
  <c r="AB187" i="83"/>
  <c r="F188" i="83"/>
  <c r="I188" i="83"/>
  <c r="J188" i="83"/>
  <c r="M188" i="83"/>
  <c r="O188" i="83"/>
  <c r="S188" i="83"/>
  <c r="T188" i="83"/>
  <c r="U188" i="83" s="1"/>
  <c r="AA188" i="83"/>
  <c r="AB188" i="83"/>
  <c r="AC188" i="83"/>
  <c r="F189" i="83"/>
  <c r="I189" i="83"/>
  <c r="J189" i="83"/>
  <c r="K189" i="83"/>
  <c r="N189" i="83" s="1"/>
  <c r="L189" i="83"/>
  <c r="M189" i="83"/>
  <c r="O189" i="83"/>
  <c r="S189" i="83"/>
  <c r="T189" i="83" s="1"/>
  <c r="U189" i="83" s="1"/>
  <c r="AA189" i="83"/>
  <c r="AC189" i="83" s="1"/>
  <c r="AB189" i="83"/>
  <c r="F190" i="83"/>
  <c r="I190" i="83"/>
  <c r="J190" i="83" s="1"/>
  <c r="M190" i="83"/>
  <c r="O190" i="83"/>
  <c r="S190" i="83"/>
  <c r="T190" i="83"/>
  <c r="U190" i="83"/>
  <c r="AA190" i="83"/>
  <c r="AB190" i="83"/>
  <c r="AC190" i="83"/>
  <c r="F191" i="83"/>
  <c r="U191" i="83" s="1"/>
  <c r="I191" i="83"/>
  <c r="O191" i="83"/>
  <c r="S191" i="83"/>
  <c r="T191" i="83"/>
  <c r="AA191" i="83"/>
  <c r="AC191" i="83" s="1"/>
  <c r="AB191" i="83"/>
  <c r="F192" i="83"/>
  <c r="I192" i="83"/>
  <c r="L192" i="83"/>
  <c r="M192" i="83"/>
  <c r="O192" i="83"/>
  <c r="S192" i="83"/>
  <c r="T192" i="83"/>
  <c r="U192" i="83" s="1"/>
  <c r="AA192" i="83"/>
  <c r="AB192" i="83"/>
  <c r="AC192" i="83"/>
  <c r="F193" i="83"/>
  <c r="I193" i="83"/>
  <c r="J193" i="83"/>
  <c r="K193" i="83"/>
  <c r="N193" i="83" s="1"/>
  <c r="L193" i="83"/>
  <c r="M193" i="83"/>
  <c r="O193" i="83"/>
  <c r="S193" i="83"/>
  <c r="T193" i="83" s="1"/>
  <c r="U193" i="83" s="1"/>
  <c r="AA193" i="83"/>
  <c r="AB193" i="83"/>
  <c r="AC193" i="83"/>
  <c r="F194" i="83"/>
  <c r="I194" i="83"/>
  <c r="J194" i="83"/>
  <c r="M194" i="83"/>
  <c r="O194" i="83"/>
  <c r="S194" i="83"/>
  <c r="T194" i="83" s="1"/>
  <c r="U194" i="83" s="1"/>
  <c r="AA194" i="83"/>
  <c r="AB194" i="83"/>
  <c r="AC194" i="83" s="1"/>
  <c r="F195" i="83"/>
  <c r="I195" i="83"/>
  <c r="J195" i="83"/>
  <c r="M195" i="83"/>
  <c r="O195" i="83"/>
  <c r="S195" i="83"/>
  <c r="T195" i="83" s="1"/>
  <c r="AA195" i="83"/>
  <c r="AB195" i="83"/>
  <c r="AC195" i="83"/>
  <c r="F196" i="83"/>
  <c r="I196" i="83"/>
  <c r="M196" i="83" s="1"/>
  <c r="J196" i="83"/>
  <c r="N196" i="83" s="1"/>
  <c r="K196" i="83"/>
  <c r="L196" i="83"/>
  <c r="O196" i="83"/>
  <c r="S196" i="83"/>
  <c r="T196" i="83" s="1"/>
  <c r="U196" i="83" s="1"/>
  <c r="AA196" i="83"/>
  <c r="AB196" i="83"/>
  <c r="F197" i="83"/>
  <c r="I197" i="83"/>
  <c r="O197" i="83"/>
  <c r="S197" i="83"/>
  <c r="T197" i="83"/>
  <c r="U197" i="83" s="1"/>
  <c r="AA197" i="83"/>
  <c r="AB197" i="83"/>
  <c r="F198" i="83"/>
  <c r="I198" i="83"/>
  <c r="J198" i="83"/>
  <c r="K198" i="83"/>
  <c r="L198" i="83"/>
  <c r="M198" i="83"/>
  <c r="N198" i="83"/>
  <c r="O198" i="83"/>
  <c r="S198" i="83"/>
  <c r="T198" i="83" s="1"/>
  <c r="U198" i="83" s="1"/>
  <c r="AA198" i="83"/>
  <c r="AB198" i="83"/>
  <c r="AC198" i="83" s="1"/>
  <c r="F199" i="83"/>
  <c r="I199" i="83"/>
  <c r="J199" i="83"/>
  <c r="O199" i="83"/>
  <c r="S199" i="83"/>
  <c r="T199" i="83" s="1"/>
  <c r="U199" i="83" s="1"/>
  <c r="AA199" i="83"/>
  <c r="AB199" i="83"/>
  <c r="AC199" i="83"/>
  <c r="F200" i="83"/>
  <c r="I200" i="83"/>
  <c r="J200" i="83"/>
  <c r="K200" i="83"/>
  <c r="O200" i="83"/>
  <c r="S200" i="83"/>
  <c r="T200" i="83" s="1"/>
  <c r="U200" i="83" s="1"/>
  <c r="AA200" i="83"/>
  <c r="AC200" i="83" s="1"/>
  <c r="AB200" i="83"/>
  <c r="F201" i="83"/>
  <c r="I201" i="83"/>
  <c r="L201" i="83" s="1"/>
  <c r="J201" i="83"/>
  <c r="K201" i="83"/>
  <c r="O201" i="83"/>
  <c r="S201" i="83"/>
  <c r="T201" i="83"/>
  <c r="U201" i="83"/>
  <c r="AA201" i="83"/>
  <c r="AC201" i="83" s="1"/>
  <c r="AB201" i="83"/>
  <c r="F202" i="83"/>
  <c r="I202" i="83"/>
  <c r="J202" i="83"/>
  <c r="K202" i="83"/>
  <c r="N202" i="83" s="1"/>
  <c r="L202" i="83"/>
  <c r="M202" i="83"/>
  <c r="O202" i="83"/>
  <c r="S202" i="83"/>
  <c r="T202" i="83" s="1"/>
  <c r="AA202" i="83"/>
  <c r="AC202" i="83" s="1"/>
  <c r="AB202" i="83"/>
  <c r="F203" i="83"/>
  <c r="I203" i="83"/>
  <c r="O203" i="83"/>
  <c r="S203" i="83"/>
  <c r="T203" i="83" s="1"/>
  <c r="AA203" i="83"/>
  <c r="AB203" i="83"/>
  <c r="AC203" i="83"/>
  <c r="F204" i="83"/>
  <c r="I204" i="83"/>
  <c r="J204" i="83"/>
  <c r="L204" i="83"/>
  <c r="O204" i="83"/>
  <c r="S204" i="83"/>
  <c r="T204" i="83" s="1"/>
  <c r="U204" i="83" s="1"/>
  <c r="AA204" i="83"/>
  <c r="AC204" i="83" s="1"/>
  <c r="AB204" i="83"/>
  <c r="F205" i="83"/>
  <c r="I205" i="83"/>
  <c r="J205" i="83"/>
  <c r="M205" i="83"/>
  <c r="O205" i="83"/>
  <c r="S205" i="83"/>
  <c r="T205" i="83"/>
  <c r="U205" i="83" s="1"/>
  <c r="AA205" i="83"/>
  <c r="AB205" i="83"/>
  <c r="AC205" i="83"/>
  <c r="F206" i="83"/>
  <c r="U206" i="83" s="1"/>
  <c r="I206" i="83"/>
  <c r="J206" i="83"/>
  <c r="K206" i="83"/>
  <c r="N206" i="83" s="1"/>
  <c r="L206" i="83"/>
  <c r="M206" i="83"/>
  <c r="O206" i="83"/>
  <c r="S206" i="83"/>
  <c r="T206" i="83"/>
  <c r="AA206" i="83"/>
  <c r="AB206" i="83"/>
  <c r="AC206" i="83"/>
  <c r="F207" i="83"/>
  <c r="I207" i="83"/>
  <c r="J207" i="83"/>
  <c r="K207" i="83"/>
  <c r="N207" i="83" s="1"/>
  <c r="L207" i="83"/>
  <c r="M207" i="83"/>
  <c r="O207" i="83"/>
  <c r="S207" i="83"/>
  <c r="T207" i="83" s="1"/>
  <c r="U207" i="83" s="1"/>
  <c r="AA207" i="83"/>
  <c r="AC207" i="83" s="1"/>
  <c r="AB207" i="83"/>
  <c r="F208" i="83"/>
  <c r="I208" i="83"/>
  <c r="J208" i="83" s="1"/>
  <c r="M208" i="83"/>
  <c r="O208" i="83"/>
  <c r="S208" i="83"/>
  <c r="T208" i="83"/>
  <c r="U208" i="83" s="1"/>
  <c r="AA208" i="83"/>
  <c r="AB208" i="83"/>
  <c r="AC208" i="83"/>
  <c r="F209" i="83"/>
  <c r="I209" i="83"/>
  <c r="K209" i="83"/>
  <c r="L209" i="83"/>
  <c r="O209" i="83"/>
  <c r="S209" i="83"/>
  <c r="T209" i="83"/>
  <c r="U209" i="83" s="1"/>
  <c r="AA209" i="83"/>
  <c r="AC209" i="83" s="1"/>
  <c r="AB209" i="83"/>
  <c r="F210" i="83"/>
  <c r="I210" i="83"/>
  <c r="M210" i="83"/>
  <c r="O210" i="83"/>
  <c r="S210" i="83"/>
  <c r="T210" i="83"/>
  <c r="U210" i="83" s="1"/>
  <c r="AA210" i="83"/>
  <c r="AB210" i="83"/>
  <c r="AC210" i="83" s="1"/>
  <c r="F211" i="83"/>
  <c r="I211" i="83"/>
  <c r="J211" i="83"/>
  <c r="K211" i="83"/>
  <c r="L211" i="83"/>
  <c r="M211" i="83"/>
  <c r="N211" i="83"/>
  <c r="O211" i="83"/>
  <c r="S211" i="83"/>
  <c r="T211" i="83" s="1"/>
  <c r="U211" i="83" s="1"/>
  <c r="AA211" i="83"/>
  <c r="AB211" i="83"/>
  <c r="AC211" i="83"/>
  <c r="F212" i="83"/>
  <c r="I212" i="83"/>
  <c r="J212" i="83"/>
  <c r="M212" i="83"/>
  <c r="O212" i="83"/>
  <c r="S212" i="83"/>
  <c r="T212" i="83" s="1"/>
  <c r="U212" i="83" s="1"/>
  <c r="AA212" i="83"/>
  <c r="AB212" i="83"/>
  <c r="AC212" i="83"/>
  <c r="F213" i="83"/>
  <c r="I213" i="83"/>
  <c r="J213" i="83"/>
  <c r="K213" i="83"/>
  <c r="O213" i="83"/>
  <c r="S213" i="83"/>
  <c r="T213" i="83" s="1"/>
  <c r="U213" i="83" s="1"/>
  <c r="AA213" i="83"/>
  <c r="AC213" i="83" s="1"/>
  <c r="AB213" i="83"/>
  <c r="F214" i="83"/>
  <c r="I214" i="83"/>
  <c r="J214" i="83" s="1"/>
  <c r="K214" i="83"/>
  <c r="L214" i="83"/>
  <c r="M214" i="83"/>
  <c r="O214" i="83"/>
  <c r="S214" i="83"/>
  <c r="T214" i="83"/>
  <c r="U214" i="83" s="1"/>
  <c r="AA214" i="83"/>
  <c r="AB214" i="83"/>
  <c r="AC214" i="83"/>
  <c r="F215" i="83"/>
  <c r="I215" i="83"/>
  <c r="J215" i="83"/>
  <c r="N215" i="83" s="1"/>
  <c r="K215" i="83"/>
  <c r="L215" i="83"/>
  <c r="M215" i="83"/>
  <c r="O215" i="83"/>
  <c r="S215" i="83"/>
  <c r="T215" i="83"/>
  <c r="U215" i="83"/>
  <c r="AA215" i="83"/>
  <c r="AC215" i="83" s="1"/>
  <c r="AB215" i="83"/>
  <c r="F216" i="83"/>
  <c r="I216" i="83"/>
  <c r="L216" i="83"/>
  <c r="O216" i="83"/>
  <c r="S216" i="83"/>
  <c r="T216" i="83" s="1"/>
  <c r="U216" i="83" s="1"/>
  <c r="AA216" i="83"/>
  <c r="AB216" i="83"/>
  <c r="AC216" i="83" s="1"/>
  <c r="F217" i="83"/>
  <c r="I217" i="83"/>
  <c r="J217" i="83"/>
  <c r="O217" i="83"/>
  <c r="S217" i="83"/>
  <c r="T217" i="83" s="1"/>
  <c r="U217" i="83" s="1"/>
  <c r="AA217" i="83"/>
  <c r="AC217" i="83" s="1"/>
  <c r="AB217" i="83"/>
  <c r="F218" i="83"/>
  <c r="I218" i="83"/>
  <c r="J218" i="83"/>
  <c r="K218" i="83"/>
  <c r="L218" i="83"/>
  <c r="M218" i="83"/>
  <c r="O218" i="83"/>
  <c r="S218" i="83"/>
  <c r="T218" i="83" s="1"/>
  <c r="U218" i="83"/>
  <c r="AA218" i="83"/>
  <c r="AC218" i="83" s="1"/>
  <c r="AB218" i="83"/>
  <c r="F219" i="83"/>
  <c r="I219" i="83"/>
  <c r="O219" i="83"/>
  <c r="S219" i="83"/>
  <c r="T219" i="83"/>
  <c r="U219" i="83" s="1"/>
  <c r="AA219" i="83"/>
  <c r="AB219" i="83"/>
  <c r="AC219" i="83"/>
  <c r="F220" i="83"/>
  <c r="I220" i="83"/>
  <c r="J220" i="83"/>
  <c r="N220" i="83" s="1"/>
  <c r="K220" i="83"/>
  <c r="L220" i="83"/>
  <c r="M220" i="83"/>
  <c r="O220" i="83"/>
  <c r="S220" i="83"/>
  <c r="T220" i="83"/>
  <c r="U220" i="83"/>
  <c r="AA220" i="83"/>
  <c r="AC220" i="83" s="1"/>
  <c r="AB220" i="83"/>
  <c r="F221" i="83"/>
  <c r="I221" i="83"/>
  <c r="L221" i="83"/>
  <c r="M221" i="83"/>
  <c r="O221" i="83"/>
  <c r="S221" i="83"/>
  <c r="T221" i="83" s="1"/>
  <c r="U221" i="83" s="1"/>
  <c r="AA221" i="83"/>
  <c r="AB221" i="83"/>
  <c r="AC221" i="83" s="1"/>
  <c r="F222" i="83"/>
  <c r="I222" i="83"/>
  <c r="J222" i="83"/>
  <c r="K222" i="83"/>
  <c r="O222" i="83"/>
  <c r="S222" i="83"/>
  <c r="T222" i="83" s="1"/>
  <c r="U222" i="83" s="1"/>
  <c r="AA222" i="83"/>
  <c r="AC222" i="83" s="1"/>
  <c r="AB222" i="83"/>
  <c r="F223" i="83"/>
  <c r="I223" i="83"/>
  <c r="J223" i="83" s="1"/>
  <c r="K223" i="83"/>
  <c r="L223" i="83"/>
  <c r="M223" i="83"/>
  <c r="O223" i="83"/>
  <c r="S223" i="83"/>
  <c r="T223" i="83"/>
  <c r="U223" i="83" s="1"/>
  <c r="AA223" i="83"/>
  <c r="AB223" i="83"/>
  <c r="AC223" i="83"/>
  <c r="F224" i="83"/>
  <c r="I224" i="83"/>
  <c r="J224" i="83"/>
  <c r="N224" i="83" s="1"/>
  <c r="K224" i="83"/>
  <c r="L224" i="83"/>
  <c r="M224" i="83"/>
  <c r="O224" i="83"/>
  <c r="S224" i="83"/>
  <c r="T224" i="83"/>
  <c r="U224" i="83"/>
  <c r="AA224" i="83"/>
  <c r="AC224" i="83" s="1"/>
  <c r="AB224" i="83"/>
  <c r="F225" i="83"/>
  <c r="I225" i="83"/>
  <c r="L225" i="83"/>
  <c r="O225" i="83"/>
  <c r="S225" i="83"/>
  <c r="T225" i="83" s="1"/>
  <c r="U225" i="83" s="1"/>
  <c r="AA225" i="83"/>
  <c r="AB225" i="83"/>
  <c r="AC225" i="83" s="1"/>
  <c r="F226" i="83"/>
  <c r="I226" i="83"/>
  <c r="J226" i="83"/>
  <c r="O226" i="83"/>
  <c r="S226" i="83"/>
  <c r="T226" i="83" s="1"/>
  <c r="U226" i="83" s="1"/>
  <c r="AA226" i="83"/>
  <c r="AC226" i="83" s="1"/>
  <c r="AB226" i="83"/>
  <c r="F227" i="83"/>
  <c r="I227" i="83"/>
  <c r="J227" i="83"/>
  <c r="N227" i="83" s="1"/>
  <c r="K227" i="83"/>
  <c r="L227" i="83"/>
  <c r="M227" i="83"/>
  <c r="O227" i="83"/>
  <c r="S227" i="83"/>
  <c r="T227" i="83" s="1"/>
  <c r="U227" i="83" s="1"/>
  <c r="AA227" i="83"/>
  <c r="AB227" i="83"/>
  <c r="AC227" i="83"/>
  <c r="F228" i="83"/>
  <c r="I228" i="83"/>
  <c r="J228" i="83"/>
  <c r="N228" i="83" s="1"/>
  <c r="K228" i="83"/>
  <c r="L228" i="83"/>
  <c r="M228" i="83"/>
  <c r="O228" i="83"/>
  <c r="S228" i="83"/>
  <c r="T228" i="83"/>
  <c r="U228" i="83"/>
  <c r="AA228" i="83"/>
  <c r="AB228" i="83"/>
  <c r="AC228" i="83"/>
  <c r="F229" i="83"/>
  <c r="I229" i="83"/>
  <c r="M229" i="83"/>
  <c r="O229" i="83"/>
  <c r="S229" i="83"/>
  <c r="T229" i="83"/>
  <c r="U229" i="83" s="1"/>
  <c r="AA229" i="83"/>
  <c r="AB229" i="83"/>
  <c r="AC229" i="83" s="1"/>
  <c r="F230" i="83"/>
  <c r="U230" i="83" s="1"/>
  <c r="I230" i="83"/>
  <c r="O230" i="83"/>
  <c r="S230" i="83"/>
  <c r="T230" i="83"/>
  <c r="AA230" i="83"/>
  <c r="AB230" i="83"/>
  <c r="AC230" i="83"/>
  <c r="F231" i="83"/>
  <c r="I231" i="83"/>
  <c r="O231" i="83"/>
  <c r="S231" i="83"/>
  <c r="T231" i="83"/>
  <c r="U231" i="83" s="1"/>
  <c r="AA231" i="83"/>
  <c r="AC231" i="83" s="1"/>
  <c r="AB231" i="83"/>
  <c r="F232" i="83"/>
  <c r="I232" i="83"/>
  <c r="L232" i="83"/>
  <c r="M232" i="83"/>
  <c r="O232" i="83"/>
  <c r="S232" i="83"/>
  <c r="T232" i="83"/>
  <c r="U232" i="83"/>
  <c r="AA232" i="83"/>
  <c r="AB232" i="83"/>
  <c r="AC232" i="83"/>
  <c r="F233" i="83"/>
  <c r="I233" i="83"/>
  <c r="J233" i="83"/>
  <c r="K233" i="83"/>
  <c r="L233" i="83"/>
  <c r="M233" i="83"/>
  <c r="O233" i="83"/>
  <c r="S233" i="83"/>
  <c r="T233" i="83"/>
  <c r="U233" i="83"/>
  <c r="AA233" i="83"/>
  <c r="AC233" i="83" s="1"/>
  <c r="AB233" i="83"/>
  <c r="F234" i="83"/>
  <c r="I234" i="83"/>
  <c r="L234" i="83" s="1"/>
  <c r="O234" i="83"/>
  <c r="S234" i="83"/>
  <c r="T234" i="83" s="1"/>
  <c r="U234" i="83" s="1"/>
  <c r="AA234" i="83"/>
  <c r="AB234" i="83"/>
  <c r="AC234" i="83"/>
  <c r="F235" i="83"/>
  <c r="I235" i="83"/>
  <c r="J235" i="83"/>
  <c r="K235" i="83"/>
  <c r="O235" i="83"/>
  <c r="S235" i="83"/>
  <c r="T235" i="83" s="1"/>
  <c r="U235" i="83" s="1"/>
  <c r="AA235" i="83"/>
  <c r="AC235" i="83" s="1"/>
  <c r="AB235" i="83"/>
  <c r="F236" i="83"/>
  <c r="I236" i="83"/>
  <c r="J236" i="83" s="1"/>
  <c r="K236" i="83"/>
  <c r="L236" i="83"/>
  <c r="M236" i="83"/>
  <c r="O236" i="83"/>
  <c r="S236" i="83"/>
  <c r="T236" i="83" s="1"/>
  <c r="U236" i="83" s="1"/>
  <c r="AA236" i="83"/>
  <c r="AB236" i="83"/>
  <c r="AC236" i="83" s="1"/>
  <c r="F237" i="83"/>
  <c r="I237" i="83"/>
  <c r="J237" i="83"/>
  <c r="K237" i="83"/>
  <c r="L237" i="83"/>
  <c r="M237" i="83"/>
  <c r="N237" i="83"/>
  <c r="O237" i="83"/>
  <c r="S237" i="83"/>
  <c r="T237" i="83"/>
  <c r="U237" i="83"/>
  <c r="AA237" i="83"/>
  <c r="AC237" i="83" s="1"/>
  <c r="AB237" i="83"/>
  <c r="F238" i="83"/>
  <c r="I238" i="83"/>
  <c r="O238" i="83"/>
  <c r="S238" i="83"/>
  <c r="T238" i="83" s="1"/>
  <c r="U238" i="83" s="1"/>
  <c r="AA238" i="83"/>
  <c r="AB238" i="83"/>
  <c r="AC238" i="83"/>
  <c r="F239" i="83"/>
  <c r="I239" i="83"/>
  <c r="O239" i="83"/>
  <c r="S239" i="83"/>
  <c r="T239" i="83" s="1"/>
  <c r="U239" i="83" s="1"/>
  <c r="AA239" i="83"/>
  <c r="AC239" i="83" s="1"/>
  <c r="AB239" i="83"/>
  <c r="F240" i="83"/>
  <c r="I240" i="83"/>
  <c r="J240" i="83"/>
  <c r="N240" i="83" s="1"/>
  <c r="K240" i="83"/>
  <c r="L240" i="83"/>
  <c r="M240" i="83"/>
  <c r="O240" i="83"/>
  <c r="S240" i="83"/>
  <c r="T240" i="83" s="1"/>
  <c r="U240" i="83" s="1"/>
  <c r="AA240" i="83"/>
  <c r="AB240" i="83"/>
  <c r="F241" i="83"/>
  <c r="I241" i="83"/>
  <c r="J241" i="83"/>
  <c r="K241" i="83"/>
  <c r="L241" i="83"/>
  <c r="M241" i="83"/>
  <c r="N241" i="83" s="1"/>
  <c r="O241" i="83"/>
  <c r="S241" i="83"/>
  <c r="T241" i="83"/>
  <c r="U241" i="83"/>
  <c r="AA241" i="83"/>
  <c r="AB241" i="83"/>
  <c r="AC241" i="83"/>
  <c r="F242" i="83"/>
  <c r="I242" i="83"/>
  <c r="O242" i="83"/>
  <c r="S242" i="83"/>
  <c r="T242" i="83" s="1"/>
  <c r="AA242" i="83"/>
  <c r="AB242" i="83"/>
  <c r="AC242" i="83"/>
  <c r="F243" i="83"/>
  <c r="I243" i="83"/>
  <c r="L243" i="83" s="1"/>
  <c r="M243" i="83"/>
  <c r="O243" i="83"/>
  <c r="S243" i="83"/>
  <c r="T243" i="83"/>
  <c r="U243" i="83" s="1"/>
  <c r="AA243" i="83"/>
  <c r="AB243" i="83"/>
  <c r="AC243" i="83" s="1"/>
  <c r="F244" i="83"/>
  <c r="I244" i="83"/>
  <c r="J244" i="83" s="1"/>
  <c r="O244" i="83"/>
  <c r="S244" i="83"/>
  <c r="T244" i="83" s="1"/>
  <c r="AA244" i="83"/>
  <c r="AC244" i="83" s="1"/>
  <c r="AB244" i="83"/>
  <c r="F245" i="83"/>
  <c r="I245" i="83"/>
  <c r="J245" i="83"/>
  <c r="M245" i="83"/>
  <c r="O245" i="83"/>
  <c r="S245" i="83"/>
  <c r="T245" i="83" s="1"/>
  <c r="U245" i="83" s="1"/>
  <c r="AA245" i="83"/>
  <c r="AC245" i="83" s="1"/>
  <c r="AB245" i="83"/>
  <c r="F246" i="83"/>
  <c r="I246" i="83"/>
  <c r="J246" i="83"/>
  <c r="N246" i="83" s="1"/>
  <c r="K246" i="83"/>
  <c r="L246" i="83"/>
  <c r="M246" i="83"/>
  <c r="O246" i="83"/>
  <c r="S246" i="83"/>
  <c r="T246" i="83"/>
  <c r="U246" i="83"/>
  <c r="AA246" i="83"/>
  <c r="AB246" i="83"/>
  <c r="AC246" i="83"/>
  <c r="F247" i="83"/>
  <c r="I247" i="83"/>
  <c r="L247" i="83"/>
  <c r="M247" i="83"/>
  <c r="O247" i="83"/>
  <c r="S247" i="83"/>
  <c r="T247" i="83" s="1"/>
  <c r="U247" i="83" s="1"/>
  <c r="AA247" i="83"/>
  <c r="AB247" i="83"/>
  <c r="AC247" i="83"/>
  <c r="F248" i="83"/>
  <c r="I248" i="83"/>
  <c r="K248" i="83"/>
  <c r="O248" i="83"/>
  <c r="S248" i="83"/>
  <c r="T248" i="83"/>
  <c r="U248" i="83" s="1"/>
  <c r="AA248" i="83"/>
  <c r="AC248" i="83" s="1"/>
  <c r="AB248" i="83"/>
  <c r="F249" i="83"/>
  <c r="I249" i="83"/>
  <c r="L249" i="83"/>
  <c r="O249" i="83"/>
  <c r="S249" i="83"/>
  <c r="T249" i="83"/>
  <c r="AA249" i="83"/>
  <c r="AB249" i="83"/>
  <c r="AC249" i="83"/>
  <c r="F250" i="83"/>
  <c r="I250" i="83"/>
  <c r="J250" i="83"/>
  <c r="N250" i="83" s="1"/>
  <c r="K250" i="83"/>
  <c r="L250" i="83"/>
  <c r="M250" i="83"/>
  <c r="O250" i="83"/>
  <c r="S250" i="83"/>
  <c r="T250" i="83"/>
  <c r="U250" i="83"/>
  <c r="AA250" i="83"/>
  <c r="AC250" i="83" s="1"/>
  <c r="AB250" i="83"/>
  <c r="F251" i="83"/>
  <c r="I251" i="83"/>
  <c r="L251" i="83" s="1"/>
  <c r="M251" i="83"/>
  <c r="O251" i="83"/>
  <c r="S251" i="83"/>
  <c r="T251" i="83" s="1"/>
  <c r="U251" i="83" s="1"/>
  <c r="AA251" i="83"/>
  <c r="AB251" i="83"/>
  <c r="AC251" i="83"/>
  <c r="F252" i="83"/>
  <c r="I252" i="83"/>
  <c r="J252" i="83"/>
  <c r="K252" i="83"/>
  <c r="O252" i="83"/>
  <c r="S252" i="83"/>
  <c r="T252" i="83" s="1"/>
  <c r="AA252" i="83"/>
  <c r="AC252" i="83" s="1"/>
  <c r="AB252" i="83"/>
  <c r="F253" i="83"/>
  <c r="I253" i="83"/>
  <c r="J253" i="83" s="1"/>
  <c r="K253" i="83"/>
  <c r="L253" i="83"/>
  <c r="M253" i="83"/>
  <c r="O253" i="83"/>
  <c r="S253" i="83"/>
  <c r="T253" i="83" s="1"/>
  <c r="U253" i="83" s="1"/>
  <c r="AA253" i="83"/>
  <c r="AB253" i="83"/>
  <c r="AC253" i="83"/>
  <c r="F254" i="83"/>
  <c r="I254" i="83"/>
  <c r="J254" i="83"/>
  <c r="K254" i="83"/>
  <c r="N254" i="83" s="1"/>
  <c r="L254" i="83"/>
  <c r="M254" i="83"/>
  <c r="O254" i="83"/>
  <c r="O279" i="83" s="1"/>
  <c r="S254" i="83"/>
  <c r="T254" i="83"/>
  <c r="U254" i="83"/>
  <c r="AA254" i="83"/>
  <c r="AB254" i="83"/>
  <c r="AC254" i="83"/>
  <c r="F255" i="83"/>
  <c r="I255" i="83"/>
  <c r="J255" i="83"/>
  <c r="K255" i="83"/>
  <c r="L255" i="83"/>
  <c r="M255" i="83"/>
  <c r="O255" i="83"/>
  <c r="S255" i="83"/>
  <c r="T255" i="83"/>
  <c r="U255" i="83"/>
  <c r="AA255" i="83"/>
  <c r="AB255" i="83"/>
  <c r="F256" i="83"/>
  <c r="I256" i="83"/>
  <c r="O256" i="83"/>
  <c r="S256" i="83"/>
  <c r="T256" i="83" s="1"/>
  <c r="U256" i="83" s="1"/>
  <c r="AA256" i="83"/>
  <c r="AB256" i="83"/>
  <c r="AC256" i="83"/>
  <c r="F257" i="83"/>
  <c r="I257" i="83"/>
  <c r="J257" i="83"/>
  <c r="K257" i="83"/>
  <c r="O257" i="83"/>
  <c r="S257" i="83"/>
  <c r="T257" i="83"/>
  <c r="U257" i="83"/>
  <c r="AA257" i="83"/>
  <c r="AC257" i="83" s="1"/>
  <c r="AB257" i="83"/>
  <c r="F258" i="83"/>
  <c r="I258" i="83"/>
  <c r="J258" i="83" s="1"/>
  <c r="N258" i="83" s="1"/>
  <c r="K258" i="83"/>
  <c r="L258" i="83"/>
  <c r="M258" i="83"/>
  <c r="O258" i="83"/>
  <c r="S258" i="83"/>
  <c r="T258" i="83"/>
  <c r="U258" i="83" s="1"/>
  <c r="AA258" i="83"/>
  <c r="AB258" i="83"/>
  <c r="AC258" i="83" s="1"/>
  <c r="F259" i="83"/>
  <c r="I259" i="83"/>
  <c r="J259" i="83"/>
  <c r="K259" i="83"/>
  <c r="L259" i="83"/>
  <c r="M259" i="83"/>
  <c r="O259" i="83"/>
  <c r="S259" i="83"/>
  <c r="T259" i="83"/>
  <c r="U259" i="83"/>
  <c r="AA259" i="83"/>
  <c r="AC259" i="83" s="1"/>
  <c r="AB259" i="83"/>
  <c r="I260" i="83"/>
  <c r="J260" i="83"/>
  <c r="M260" i="83"/>
  <c r="O260" i="83"/>
  <c r="S260" i="83"/>
  <c r="T260" i="83" s="1"/>
  <c r="U260" i="83" s="1"/>
  <c r="AA260" i="83"/>
  <c r="AB260" i="83"/>
  <c r="AC260" i="83"/>
  <c r="I261" i="83"/>
  <c r="L261" i="83" s="1"/>
  <c r="J261" i="83"/>
  <c r="K261" i="83"/>
  <c r="O261" i="83"/>
  <c r="S261" i="83"/>
  <c r="T261" i="83"/>
  <c r="U261" i="83" s="1"/>
  <c r="AA261" i="83"/>
  <c r="AC261" i="83" s="1"/>
  <c r="AB261" i="83"/>
  <c r="I262" i="83"/>
  <c r="J262" i="83"/>
  <c r="K262" i="83"/>
  <c r="L262" i="83"/>
  <c r="M262" i="83"/>
  <c r="N262" i="83"/>
  <c r="O262" i="83"/>
  <c r="S262" i="83"/>
  <c r="T262" i="83" s="1"/>
  <c r="U262" i="83" s="1"/>
  <c r="AA262" i="83"/>
  <c r="AB262" i="83"/>
  <c r="AC262" i="83" s="1"/>
  <c r="I263" i="83"/>
  <c r="K263" i="83"/>
  <c r="O263" i="83"/>
  <c r="S263" i="83"/>
  <c r="T263" i="83"/>
  <c r="U263" i="83"/>
  <c r="AA263" i="83"/>
  <c r="AC263" i="83" s="1"/>
  <c r="AB263" i="83"/>
  <c r="I264" i="83"/>
  <c r="J264" i="83"/>
  <c r="M264" i="83"/>
  <c r="O264" i="83"/>
  <c r="S264" i="83"/>
  <c r="T264" i="83"/>
  <c r="U264" i="83" s="1"/>
  <c r="AA264" i="83"/>
  <c r="AB264" i="83"/>
  <c r="AC264" i="83"/>
  <c r="I265" i="83"/>
  <c r="O265" i="83"/>
  <c r="S265" i="83"/>
  <c r="T265" i="83" s="1"/>
  <c r="U265" i="83" s="1"/>
  <c r="AA265" i="83"/>
  <c r="AB265" i="83"/>
  <c r="AC265" i="83" s="1"/>
  <c r="I266" i="83"/>
  <c r="M266" i="83" s="1"/>
  <c r="J266" i="83"/>
  <c r="K266" i="83"/>
  <c r="O266" i="83"/>
  <c r="S266" i="83"/>
  <c r="T266" i="83"/>
  <c r="U266" i="83" s="1"/>
  <c r="AA266" i="83"/>
  <c r="AB266" i="83"/>
  <c r="AC266" i="83"/>
  <c r="I267" i="83"/>
  <c r="L267" i="83" s="1"/>
  <c r="M267" i="83"/>
  <c r="O267" i="83"/>
  <c r="S267" i="83"/>
  <c r="T267" i="83" s="1"/>
  <c r="U267" i="83" s="1"/>
  <c r="AA267" i="83"/>
  <c r="AC267" i="83" s="1"/>
  <c r="AB267" i="83"/>
  <c r="I268" i="83"/>
  <c r="J268" i="83"/>
  <c r="K268" i="83"/>
  <c r="L268" i="83"/>
  <c r="M268" i="83"/>
  <c r="N268" i="83" s="1"/>
  <c r="O268" i="83"/>
  <c r="S268" i="83"/>
  <c r="T268" i="83" s="1"/>
  <c r="U268" i="83" s="1"/>
  <c r="AA268" i="83"/>
  <c r="AB268" i="83"/>
  <c r="I269" i="83"/>
  <c r="J269" i="83"/>
  <c r="K269" i="83"/>
  <c r="O269" i="83"/>
  <c r="S269" i="83"/>
  <c r="T269" i="83" s="1"/>
  <c r="U269" i="83" s="1"/>
  <c r="AA269" i="83"/>
  <c r="AC269" i="83" s="1"/>
  <c r="AB269" i="83"/>
  <c r="I270" i="83"/>
  <c r="J270" i="83"/>
  <c r="M270" i="83"/>
  <c r="O270" i="83"/>
  <c r="S270" i="83"/>
  <c r="T270" i="83"/>
  <c r="U270" i="83"/>
  <c r="AA270" i="83"/>
  <c r="AB270" i="83"/>
  <c r="AC270" i="83" s="1"/>
  <c r="I271" i="83"/>
  <c r="L271" i="83" s="1"/>
  <c r="M271" i="83"/>
  <c r="O271" i="83"/>
  <c r="S271" i="83"/>
  <c r="T271" i="83"/>
  <c r="U271" i="83" s="1"/>
  <c r="AA271" i="83"/>
  <c r="AB271" i="83"/>
  <c r="AC271" i="83" s="1"/>
  <c r="I272" i="83"/>
  <c r="O272" i="83"/>
  <c r="S272" i="83"/>
  <c r="T272" i="83" s="1"/>
  <c r="U272" i="83" s="1"/>
  <c r="AA272" i="83"/>
  <c r="AB272" i="83"/>
  <c r="I273" i="83"/>
  <c r="J273" i="83"/>
  <c r="N273" i="83" s="1"/>
  <c r="K273" i="83"/>
  <c r="L273" i="83"/>
  <c r="M273" i="83"/>
  <c r="O273" i="83"/>
  <c r="S273" i="83"/>
  <c r="T273" i="83"/>
  <c r="U273" i="83"/>
  <c r="AA273" i="83"/>
  <c r="AC273" i="83" s="1"/>
  <c r="AB273" i="83"/>
  <c r="I274" i="83"/>
  <c r="J274" i="83"/>
  <c r="M274" i="83"/>
  <c r="O274" i="83"/>
  <c r="S274" i="83"/>
  <c r="T274" i="83"/>
  <c r="U274" i="83" s="1"/>
  <c r="I275" i="83"/>
  <c r="J275" i="83"/>
  <c r="K275" i="83"/>
  <c r="L275" i="83"/>
  <c r="M275" i="83"/>
  <c r="N275" i="83"/>
  <c r="O275" i="83"/>
  <c r="S275" i="83"/>
  <c r="T275" i="83" s="1"/>
  <c r="U275" i="83" s="1"/>
  <c r="I276" i="83"/>
  <c r="L276" i="83" s="1"/>
  <c r="M276" i="83"/>
  <c r="O276" i="83"/>
  <c r="S276" i="83"/>
  <c r="T276" i="83"/>
  <c r="U276" i="83" s="1"/>
  <c r="I277" i="83"/>
  <c r="K277" i="83"/>
  <c r="L277" i="83"/>
  <c r="O277" i="83"/>
  <c r="S277" i="83"/>
  <c r="T277" i="83" s="1"/>
  <c r="U277" i="83"/>
  <c r="I278" i="83"/>
  <c r="K278" i="83" s="1"/>
  <c r="J278" i="83"/>
  <c r="L278" i="83"/>
  <c r="O278" i="83"/>
  <c r="S278" i="83"/>
  <c r="T278" i="83" s="1"/>
  <c r="U278" i="83" s="1"/>
  <c r="I279" i="83"/>
  <c r="S279" i="83"/>
  <c r="T279" i="83"/>
  <c r="U279" i="83"/>
  <c r="I280" i="83"/>
  <c r="M280" i="83" s="1"/>
  <c r="K280" i="83"/>
  <c r="L280" i="83"/>
  <c r="O280" i="83"/>
  <c r="S280" i="83"/>
  <c r="T280" i="83" s="1"/>
  <c r="U280" i="83" s="1"/>
  <c r="I281" i="83"/>
  <c r="K281" i="83" s="1"/>
  <c r="J281" i="83"/>
  <c r="L281" i="83"/>
  <c r="M281" i="83"/>
  <c r="O281" i="83"/>
  <c r="S281" i="83"/>
  <c r="T281" i="83" s="1"/>
  <c r="I282" i="83"/>
  <c r="J282" i="83" s="1"/>
  <c r="K282" i="83"/>
  <c r="N282" i="83" s="1"/>
  <c r="L282" i="83"/>
  <c r="M282" i="83"/>
  <c r="O282" i="83"/>
  <c r="S282" i="83"/>
  <c r="T282" i="83" s="1"/>
  <c r="I283" i="83"/>
  <c r="J283" i="83"/>
  <c r="K283" i="83"/>
  <c r="N283" i="83" s="1"/>
  <c r="L283" i="83"/>
  <c r="M283" i="83"/>
  <c r="O283" i="83"/>
  <c r="S283" i="83"/>
  <c r="T283" i="83" s="1"/>
  <c r="I284" i="83"/>
  <c r="J284" i="83"/>
  <c r="K284" i="83"/>
  <c r="L284" i="83"/>
  <c r="M284" i="83"/>
  <c r="O284" i="83"/>
  <c r="S284" i="83"/>
  <c r="T284" i="83"/>
  <c r="I285" i="83"/>
  <c r="L285" i="83" s="1"/>
  <c r="J285" i="83"/>
  <c r="K285" i="83"/>
  <c r="M285" i="83"/>
  <c r="O285" i="83"/>
  <c r="S285" i="83"/>
  <c r="T285" i="83"/>
  <c r="I286" i="83"/>
  <c r="K286" i="83" s="1"/>
  <c r="J286" i="83"/>
  <c r="L286" i="83"/>
  <c r="M286" i="83"/>
  <c r="O286" i="83"/>
  <c r="S286" i="83"/>
  <c r="T286" i="83"/>
  <c r="I287" i="83"/>
  <c r="J287" i="83"/>
  <c r="L287" i="83"/>
  <c r="O287" i="83"/>
  <c r="S287" i="83"/>
  <c r="T287" i="83"/>
  <c r="I288" i="83"/>
  <c r="J288" i="83" s="1"/>
  <c r="O288" i="83"/>
  <c r="S288" i="83"/>
  <c r="T288" i="83"/>
  <c r="I289" i="83"/>
  <c r="O289" i="83"/>
  <c r="S289" i="83"/>
  <c r="T289" i="83"/>
  <c r="I290" i="83"/>
  <c r="K290" i="83"/>
  <c r="M290" i="83"/>
  <c r="O290" i="83"/>
  <c r="S290" i="83"/>
  <c r="T290" i="83"/>
  <c r="I291" i="83"/>
  <c r="J291" i="83"/>
  <c r="K291" i="83"/>
  <c r="L291" i="83"/>
  <c r="M291" i="83"/>
  <c r="O291" i="83"/>
  <c r="S291" i="83"/>
  <c r="T291" i="83" s="1"/>
  <c r="I292" i="83"/>
  <c r="J292" i="83"/>
  <c r="O292" i="83"/>
  <c r="S292" i="83"/>
  <c r="T292" i="83"/>
  <c r="I293" i="83"/>
  <c r="K293" i="83"/>
  <c r="L293" i="83"/>
  <c r="O293" i="83"/>
  <c r="S293" i="83"/>
  <c r="T293" i="83" s="1"/>
  <c r="I294" i="83"/>
  <c r="J294" i="83"/>
  <c r="M294" i="83"/>
  <c r="O294" i="83"/>
  <c r="S294" i="83"/>
  <c r="T294" i="83"/>
  <c r="I295" i="83"/>
  <c r="L295" i="83" s="1"/>
  <c r="O295" i="83"/>
  <c r="S295" i="83"/>
  <c r="T295" i="83" s="1"/>
  <c r="I296" i="83"/>
  <c r="J296" i="83" s="1"/>
  <c r="N296" i="83" s="1"/>
  <c r="K296" i="83"/>
  <c r="L296" i="83"/>
  <c r="M296" i="83"/>
  <c r="O296" i="83"/>
  <c r="S296" i="83"/>
  <c r="T296" i="83" s="1"/>
  <c r="I297" i="83"/>
  <c r="J297" i="83"/>
  <c r="K297" i="83"/>
  <c r="L297" i="83"/>
  <c r="M297" i="83"/>
  <c r="O297" i="83"/>
  <c r="S297" i="83"/>
  <c r="T297" i="83" s="1"/>
  <c r="I298" i="83"/>
  <c r="K298" i="83" s="1"/>
  <c r="O298" i="83"/>
  <c r="S298" i="83"/>
  <c r="T298" i="83"/>
  <c r="I299" i="83"/>
  <c r="O299" i="83"/>
  <c r="S299" i="83"/>
  <c r="T299" i="83"/>
  <c r="I300" i="83"/>
  <c r="K300" i="83"/>
  <c r="O300" i="83"/>
  <c r="S300" i="83"/>
  <c r="T300" i="83" s="1"/>
  <c r="I301" i="83"/>
  <c r="L301" i="83" s="1"/>
  <c r="J301" i="83"/>
  <c r="K301" i="83"/>
  <c r="O301" i="83"/>
  <c r="S301" i="83"/>
  <c r="T301" i="83" s="1"/>
  <c r="I302" i="83"/>
  <c r="J302" i="83" s="1"/>
  <c r="O302" i="83"/>
  <c r="S302" i="83"/>
  <c r="T302" i="83"/>
  <c r="I303" i="83"/>
  <c r="O303" i="83"/>
  <c r="S303" i="83"/>
  <c r="T303" i="83" s="1"/>
  <c r="I304" i="83"/>
  <c r="J304" i="83" s="1"/>
  <c r="K304" i="83"/>
  <c r="L304" i="83"/>
  <c r="M304" i="83"/>
  <c r="O304" i="83"/>
  <c r="S304" i="83"/>
  <c r="T304" i="83" s="1"/>
  <c r="I305" i="83"/>
  <c r="J305" i="83"/>
  <c r="N305" i="83" s="1"/>
  <c r="K305" i="83"/>
  <c r="L305" i="83"/>
  <c r="M305" i="83"/>
  <c r="O305" i="83"/>
  <c r="S305" i="83"/>
  <c r="T305" i="83"/>
  <c r="I306" i="83"/>
  <c r="O306" i="83"/>
  <c r="S306" i="83"/>
  <c r="T306" i="83"/>
  <c r="I307" i="83"/>
  <c r="K307" i="83" s="1"/>
  <c r="O307" i="83"/>
  <c r="S307" i="83"/>
  <c r="T307" i="83" s="1"/>
  <c r="I308" i="83"/>
  <c r="L308" i="83" s="1"/>
  <c r="J308" i="83"/>
  <c r="K308" i="83"/>
  <c r="O308" i="83"/>
  <c r="S308" i="83"/>
  <c r="T308" i="83" s="1"/>
  <c r="I309" i="83"/>
  <c r="J309" i="83" s="1"/>
  <c r="O309" i="83"/>
  <c r="S309" i="83"/>
  <c r="T309" i="83"/>
  <c r="I310" i="83"/>
  <c r="O310" i="83"/>
  <c r="S310" i="83"/>
  <c r="T310" i="83" s="1"/>
  <c r="I311" i="83"/>
  <c r="J311" i="83" s="1"/>
  <c r="K311" i="83"/>
  <c r="L311" i="83"/>
  <c r="M311" i="83"/>
  <c r="O311" i="83"/>
  <c r="S311" i="83"/>
  <c r="T311" i="83" s="1"/>
  <c r="I312" i="83"/>
  <c r="J312" i="83"/>
  <c r="K312" i="83"/>
  <c r="L312" i="83"/>
  <c r="M312" i="83"/>
  <c r="O312" i="83"/>
  <c r="S312" i="83"/>
  <c r="T312" i="83" s="1"/>
  <c r="I313" i="83"/>
  <c r="J313" i="83" s="1"/>
  <c r="O313" i="83"/>
  <c r="S313" i="83"/>
  <c r="T313" i="83"/>
  <c r="I314" i="83"/>
  <c r="J314" i="83"/>
  <c r="M314" i="83"/>
  <c r="O314" i="83"/>
  <c r="S314" i="83"/>
  <c r="T314" i="83"/>
  <c r="I315" i="83"/>
  <c r="K315" i="83"/>
  <c r="O315" i="83"/>
  <c r="S315" i="83"/>
  <c r="T315" i="83" s="1"/>
  <c r="I316" i="83"/>
  <c r="L316" i="83" s="1"/>
  <c r="J316" i="83"/>
  <c r="K316" i="83"/>
  <c r="O316" i="83"/>
  <c r="S316" i="83"/>
  <c r="T316" i="83" s="1"/>
  <c r="I317" i="83"/>
  <c r="O317" i="83"/>
  <c r="S317" i="83"/>
  <c r="T317" i="83" s="1"/>
  <c r="I318" i="83"/>
  <c r="J318" i="83" s="1"/>
  <c r="K318" i="83"/>
  <c r="L318" i="83"/>
  <c r="M318" i="83"/>
  <c r="O318" i="83"/>
  <c r="S318" i="83"/>
  <c r="T318" i="83" s="1"/>
  <c r="I319" i="83"/>
  <c r="J319" i="83"/>
  <c r="K319" i="83"/>
  <c r="L319" i="83"/>
  <c r="M319" i="83"/>
  <c r="O319" i="83"/>
  <c r="S319" i="83"/>
  <c r="T319" i="83" s="1"/>
  <c r="I320" i="83"/>
  <c r="J320" i="83" s="1"/>
  <c r="O320" i="83"/>
  <c r="S320" i="83"/>
  <c r="T320" i="83"/>
  <c r="I321" i="83"/>
  <c r="J321" i="83"/>
  <c r="M321" i="83"/>
  <c r="O321" i="83"/>
  <c r="S321" i="83"/>
  <c r="T321" i="83"/>
  <c r="I322" i="83"/>
  <c r="K322" i="83"/>
  <c r="O322" i="83"/>
  <c r="S322" i="83"/>
  <c r="T322" i="83" s="1"/>
  <c r="I323" i="83"/>
  <c r="L323" i="83" s="1"/>
  <c r="J323" i="83"/>
  <c r="K323" i="83"/>
  <c r="O323" i="83"/>
  <c r="S323" i="83"/>
  <c r="T323" i="83" s="1"/>
  <c r="I324" i="83"/>
  <c r="O324" i="83"/>
  <c r="T324" i="83"/>
  <c r="I325" i="83"/>
  <c r="M325" i="83"/>
  <c r="O325" i="83"/>
  <c r="T325" i="83"/>
  <c r="I326" i="83"/>
  <c r="J326" i="83"/>
  <c r="M326" i="83"/>
  <c r="O326" i="83"/>
  <c r="T326" i="83"/>
  <c r="I327" i="83"/>
  <c r="J327" i="83"/>
  <c r="M327" i="83"/>
  <c r="O327" i="83"/>
  <c r="T327" i="83"/>
  <c r="I328" i="83"/>
  <c r="O328" i="83"/>
  <c r="T328" i="83"/>
  <c r="I329" i="83"/>
  <c r="M329" i="83"/>
  <c r="O329" i="83"/>
  <c r="T329" i="83"/>
  <c r="I330" i="83"/>
  <c r="L330" i="83" s="1"/>
  <c r="O330" i="83"/>
  <c r="T330" i="83"/>
  <c r="I331" i="83"/>
  <c r="L331" i="83"/>
  <c r="M331" i="83"/>
  <c r="O331" i="83"/>
  <c r="T331" i="83"/>
  <c r="I332" i="83"/>
  <c r="O332" i="83"/>
  <c r="T332" i="83"/>
  <c r="I333" i="83"/>
  <c r="M333" i="83"/>
  <c r="O333" i="83"/>
  <c r="T333" i="83"/>
  <c r="I334" i="83"/>
  <c r="L334" i="83"/>
  <c r="M334" i="83"/>
  <c r="O334" i="83"/>
  <c r="T334" i="83"/>
  <c r="I335" i="83"/>
  <c r="L335" i="83"/>
  <c r="M335" i="83"/>
  <c r="O335" i="83"/>
  <c r="T335" i="83"/>
  <c r="I336" i="83"/>
  <c r="O336" i="83"/>
  <c r="T336" i="83"/>
  <c r="I337" i="83"/>
  <c r="M337" i="83" s="1"/>
  <c r="O337" i="83"/>
  <c r="T337" i="83"/>
  <c r="I338" i="83"/>
  <c r="L338" i="83"/>
  <c r="O338" i="83"/>
  <c r="T338" i="83"/>
  <c r="I339" i="83"/>
  <c r="L339" i="83"/>
  <c r="M339" i="83"/>
  <c r="O339" i="83"/>
  <c r="T339" i="83"/>
  <c r="I340" i="83"/>
  <c r="O340" i="83"/>
  <c r="T340" i="83"/>
  <c r="I341" i="83"/>
  <c r="M341" i="83"/>
  <c r="O341" i="83"/>
  <c r="T341" i="83"/>
  <c r="I342" i="83"/>
  <c r="J342" i="83" s="1"/>
  <c r="K342" i="83"/>
  <c r="L342" i="83"/>
  <c r="M342" i="83"/>
  <c r="O342" i="83"/>
  <c r="T342" i="83"/>
  <c r="I343" i="83"/>
  <c r="J343" i="83" s="1"/>
  <c r="K343" i="83"/>
  <c r="L343" i="83"/>
  <c r="M343" i="83"/>
  <c r="O343" i="83"/>
  <c r="T343" i="83"/>
  <c r="I344" i="83"/>
  <c r="J344" i="83" s="1"/>
  <c r="K344" i="83"/>
  <c r="L344" i="83"/>
  <c r="M344" i="83"/>
  <c r="O344" i="83"/>
  <c r="T344" i="83"/>
  <c r="I345" i="83"/>
  <c r="J345" i="83" s="1"/>
  <c r="K345" i="83"/>
  <c r="L345" i="83"/>
  <c r="M345" i="83"/>
  <c r="O345" i="83"/>
  <c r="T345" i="83"/>
  <c r="I346" i="83"/>
  <c r="J346" i="83" s="1"/>
  <c r="K346" i="83"/>
  <c r="L346" i="83"/>
  <c r="M346" i="83"/>
  <c r="O346" i="83"/>
  <c r="T346" i="83"/>
  <c r="I347" i="83"/>
  <c r="J347" i="83" s="1"/>
  <c r="K347" i="83"/>
  <c r="L347" i="83"/>
  <c r="M347" i="83"/>
  <c r="O347" i="83"/>
  <c r="T347" i="83"/>
  <c r="I348" i="83"/>
  <c r="J348" i="83" s="1"/>
  <c r="K348" i="83"/>
  <c r="L348" i="83"/>
  <c r="M348" i="83"/>
  <c r="O348" i="83"/>
  <c r="T348" i="83"/>
  <c r="I349" i="83"/>
  <c r="J349" i="83" s="1"/>
  <c r="K349" i="83"/>
  <c r="L349" i="83"/>
  <c r="M349" i="83"/>
  <c r="O349" i="83"/>
  <c r="T349" i="83"/>
  <c r="I350" i="83"/>
  <c r="J350" i="83" s="1"/>
  <c r="K350" i="83"/>
  <c r="L350" i="83"/>
  <c r="M350" i="83"/>
  <c r="O350" i="83"/>
  <c r="T350" i="83"/>
  <c r="I351" i="83"/>
  <c r="J351" i="83" s="1"/>
  <c r="K351" i="83"/>
  <c r="L351" i="83"/>
  <c r="M351" i="83"/>
  <c r="O351" i="83"/>
  <c r="T351" i="83"/>
  <c r="I352" i="83"/>
  <c r="J352" i="83" s="1"/>
  <c r="K352" i="83"/>
  <c r="L352" i="83"/>
  <c r="M352" i="83"/>
  <c r="O352" i="83"/>
  <c r="T352" i="83"/>
  <c r="I353" i="83"/>
  <c r="J353" i="83" s="1"/>
  <c r="K353" i="83"/>
  <c r="L353" i="83"/>
  <c r="M353" i="83"/>
  <c r="O353" i="83"/>
  <c r="T353" i="83"/>
  <c r="I354" i="83"/>
  <c r="J354" i="83"/>
  <c r="N354" i="83" s="1"/>
  <c r="K354" i="83"/>
  <c r="L354" i="83"/>
  <c r="M354" i="83"/>
  <c r="O354" i="83"/>
  <c r="T354" i="83"/>
  <c r="I355" i="83"/>
  <c r="J355" i="83"/>
  <c r="N355" i="83" s="1"/>
  <c r="K355" i="83"/>
  <c r="L355" i="83"/>
  <c r="M355" i="83"/>
  <c r="T355" i="83"/>
  <c r="I356" i="83"/>
  <c r="J356" i="83" s="1"/>
  <c r="K356" i="83"/>
  <c r="L356" i="83"/>
  <c r="M356" i="83"/>
  <c r="T356" i="83"/>
  <c r="I357" i="83"/>
  <c r="L357" i="83"/>
  <c r="M357" i="83"/>
  <c r="T357" i="83"/>
  <c r="I358" i="83"/>
  <c r="J358" i="83"/>
  <c r="M358" i="83"/>
  <c r="T358" i="83"/>
  <c r="I359" i="83"/>
  <c r="L359" i="83" s="1"/>
  <c r="J359" i="83"/>
  <c r="K359" i="83"/>
  <c r="T359" i="83"/>
  <c r="I360" i="83"/>
  <c r="K360" i="83" s="1"/>
  <c r="T360" i="83"/>
  <c r="I361" i="83"/>
  <c r="J361" i="83" s="1"/>
  <c r="T361" i="83"/>
  <c r="I362" i="83"/>
  <c r="L362" i="83" s="1"/>
  <c r="J362" i="83"/>
  <c r="K362" i="83"/>
  <c r="M362" i="83"/>
  <c r="N362" i="83" s="1"/>
  <c r="T362" i="83"/>
  <c r="I363" i="83"/>
  <c r="J363" i="83"/>
  <c r="K363" i="83"/>
  <c r="L363" i="83"/>
  <c r="M363" i="83"/>
  <c r="N363" i="83"/>
  <c r="T363" i="83"/>
  <c r="I364" i="83"/>
  <c r="J364" i="83" s="1"/>
  <c r="K364" i="83"/>
  <c r="L364" i="83"/>
  <c r="M364" i="83"/>
  <c r="T364" i="83"/>
  <c r="I365" i="83"/>
  <c r="L365" i="83"/>
  <c r="M365" i="83"/>
  <c r="T365" i="83"/>
  <c r="I366" i="83"/>
  <c r="L366" i="83" s="1"/>
  <c r="T366" i="83"/>
  <c r="I367" i="83"/>
  <c r="T367" i="83"/>
  <c r="I368" i="83"/>
  <c r="L368" i="83" s="1"/>
  <c r="J368" i="83"/>
  <c r="K368" i="83"/>
  <c r="T368" i="83"/>
  <c r="I369" i="83"/>
  <c r="T369" i="83"/>
  <c r="I370" i="83"/>
  <c r="T370" i="83"/>
  <c r="I371" i="83"/>
  <c r="L371" i="83" s="1"/>
  <c r="M371" i="83"/>
  <c r="T371" i="83"/>
  <c r="I372" i="83"/>
  <c r="J372" i="83"/>
  <c r="K372" i="83"/>
  <c r="L372" i="83"/>
  <c r="M372" i="83"/>
  <c r="N372" i="83"/>
  <c r="T372" i="83"/>
  <c r="I373" i="83"/>
  <c r="J373" i="83" s="1"/>
  <c r="K373" i="83"/>
  <c r="L373" i="83"/>
  <c r="M373" i="83"/>
  <c r="T373" i="83"/>
  <c r="I374" i="83"/>
  <c r="L374" i="83"/>
  <c r="M374" i="83"/>
  <c r="I375" i="83"/>
  <c r="L375" i="83" s="1"/>
  <c r="J375" i="83"/>
  <c r="K375" i="83"/>
  <c r="I376" i="83"/>
  <c r="K376" i="83" s="1"/>
  <c r="J376" i="83"/>
  <c r="L376" i="83"/>
  <c r="M376" i="83"/>
  <c r="I377" i="83"/>
  <c r="J377" i="83"/>
  <c r="K377" i="83"/>
  <c r="L377" i="83"/>
  <c r="M377" i="83"/>
  <c r="N377" i="83"/>
  <c r="I378" i="83"/>
  <c r="J378" i="83" s="1"/>
  <c r="N378" i="83" s="1"/>
  <c r="K378" i="83"/>
  <c r="L378" i="83"/>
  <c r="M378" i="83"/>
  <c r="I379" i="83"/>
  <c r="J379" i="83"/>
  <c r="M379" i="83"/>
  <c r="I380" i="83"/>
  <c r="I381" i="83"/>
  <c r="L381" i="83" s="1"/>
  <c r="M381" i="83"/>
  <c r="I382" i="83"/>
  <c r="J382" i="83" s="1"/>
  <c r="K382" i="83"/>
  <c r="L382" i="83"/>
  <c r="M382" i="83"/>
  <c r="I383" i="83"/>
  <c r="J383" i="83"/>
  <c r="M383" i="83"/>
  <c r="I384" i="83"/>
  <c r="L384" i="83"/>
  <c r="I385" i="83"/>
  <c r="L385" i="83" s="1"/>
  <c r="M385" i="83"/>
  <c r="I386" i="83"/>
  <c r="J386" i="83" s="1"/>
  <c r="N386" i="83" s="1"/>
  <c r="K386" i="83"/>
  <c r="L386" i="83"/>
  <c r="M386" i="83"/>
  <c r="I387" i="83"/>
  <c r="J387" i="83"/>
  <c r="M387" i="83"/>
  <c r="I388" i="83"/>
  <c r="I389" i="83"/>
  <c r="L389" i="83" s="1"/>
  <c r="M389" i="83"/>
  <c r="I390" i="83"/>
  <c r="J390" i="83"/>
  <c r="N390" i="83" s="1"/>
  <c r="K390" i="83"/>
  <c r="L390" i="83"/>
  <c r="M390" i="83"/>
  <c r="I391" i="83"/>
  <c r="L391" i="83" s="1"/>
  <c r="M391" i="83"/>
  <c r="I392" i="83"/>
  <c r="L392" i="83" s="1"/>
  <c r="J392" i="83"/>
  <c r="K392" i="83"/>
  <c r="I393" i="83"/>
  <c r="I394" i="83"/>
  <c r="J394" i="83"/>
  <c r="K394" i="83"/>
  <c r="L394" i="83"/>
  <c r="M394" i="83"/>
  <c r="N394" i="83"/>
  <c r="I395" i="83"/>
  <c r="M395" i="83" s="1"/>
  <c r="I396" i="83"/>
  <c r="L396" i="83" s="1"/>
  <c r="J396" i="83"/>
  <c r="K396" i="83"/>
  <c r="I397" i="83"/>
  <c r="L397" i="83"/>
  <c r="I398" i="83"/>
  <c r="J398" i="83"/>
  <c r="K398" i="83"/>
  <c r="L398" i="83"/>
  <c r="M398" i="83"/>
  <c r="I399" i="83"/>
  <c r="I400" i="83"/>
  <c r="L400" i="83" s="1"/>
  <c r="J400" i="83"/>
  <c r="K400" i="83"/>
  <c r="I401" i="83"/>
  <c r="I402" i="83"/>
  <c r="J402" i="83"/>
  <c r="K402" i="83"/>
  <c r="I403" i="83"/>
  <c r="J403" i="83" s="1"/>
  <c r="K403" i="83"/>
  <c r="L403" i="83"/>
  <c r="M403" i="83"/>
  <c r="I404" i="83"/>
  <c r="J404" i="83"/>
  <c r="I405" i="83"/>
  <c r="K405" i="83" s="1"/>
  <c r="I406" i="83"/>
  <c r="J406" i="83"/>
  <c r="K406" i="83"/>
  <c r="I407" i="83"/>
  <c r="J407" i="83" s="1"/>
  <c r="K407" i="83"/>
  <c r="L407" i="83"/>
  <c r="M407" i="83"/>
  <c r="I408" i="83"/>
  <c r="J408" i="83"/>
  <c r="BD408" i="83"/>
  <c r="CD408" i="83"/>
  <c r="I409" i="83"/>
  <c r="L409" i="83"/>
  <c r="BD409" i="83"/>
  <c r="CD409" i="83"/>
  <c r="I410" i="83"/>
  <c r="J410" i="83" s="1"/>
  <c r="K410" i="83"/>
  <c r="L410" i="83"/>
  <c r="M410" i="83"/>
  <c r="BD410" i="83"/>
  <c r="CD410" i="83"/>
  <c r="I411" i="83"/>
  <c r="J411" i="83"/>
  <c r="K411" i="83"/>
  <c r="L411" i="83"/>
  <c r="M411" i="83"/>
  <c r="N411" i="83"/>
  <c r="CD411" i="83"/>
  <c r="I412" i="83"/>
  <c r="J412" i="83"/>
  <c r="K412" i="83"/>
  <c r="L412" i="83"/>
  <c r="M412" i="83"/>
  <c r="N412" i="83"/>
  <c r="CD412" i="83"/>
  <c r="I413" i="83"/>
  <c r="J413" i="83"/>
  <c r="K413" i="83"/>
  <c r="L413" i="83"/>
  <c r="N413" i="83" s="1"/>
  <c r="M413" i="83"/>
  <c r="CD413" i="83"/>
  <c r="I414" i="83"/>
  <c r="L414" i="83" s="1"/>
  <c r="M414" i="83"/>
  <c r="CD414" i="83"/>
  <c r="I415" i="83"/>
  <c r="L415" i="83" s="1"/>
  <c r="J415" i="83"/>
  <c r="K415" i="83"/>
  <c r="CD415" i="83"/>
  <c r="I416" i="83"/>
  <c r="CD416" i="83"/>
  <c r="I417" i="83"/>
  <c r="L417" i="83" s="1"/>
  <c r="J417" i="83"/>
  <c r="K417" i="83"/>
  <c r="M417" i="83"/>
  <c r="CD417" i="83"/>
  <c r="I418" i="83"/>
  <c r="L418" i="83" s="1"/>
  <c r="M418" i="83"/>
  <c r="CD418" i="83"/>
  <c r="I419" i="83"/>
  <c r="L419" i="83" s="1"/>
  <c r="J419" i="83"/>
  <c r="K419" i="83"/>
  <c r="CD419" i="83"/>
  <c r="I420" i="83"/>
  <c r="CD420" i="83"/>
  <c r="I421" i="83"/>
  <c r="L421" i="83" s="1"/>
  <c r="J421" i="83"/>
  <c r="K421" i="83"/>
  <c r="M421" i="83"/>
  <c r="CD421" i="83"/>
  <c r="I422" i="83"/>
  <c r="L422" i="83" s="1"/>
  <c r="M422" i="83"/>
  <c r="CD422" i="83"/>
  <c r="I423" i="83"/>
  <c r="L423" i="83" s="1"/>
  <c r="J423" i="83"/>
  <c r="K423" i="83"/>
  <c r="CD423" i="83"/>
  <c r="I424" i="83"/>
  <c r="J424" i="83"/>
  <c r="M424" i="83"/>
  <c r="CD424" i="83"/>
  <c r="I425" i="83"/>
  <c r="L425" i="83" s="1"/>
  <c r="J425" i="83"/>
  <c r="N425" i="83" s="1"/>
  <c r="K425" i="83"/>
  <c r="M425" i="83"/>
  <c r="AS411" i="83" s="1"/>
  <c r="CD425" i="83"/>
  <c r="I426" i="83"/>
  <c r="L426" i="83" s="1"/>
  <c r="AS412" i="83" s="1"/>
  <c r="M426" i="83"/>
  <c r="CD426" i="83"/>
  <c r="I427" i="83"/>
  <c r="L427" i="83" s="1"/>
  <c r="J427" i="83"/>
  <c r="K427" i="83"/>
  <c r="CD427" i="83"/>
  <c r="I428" i="83"/>
  <c r="CD428" i="83"/>
  <c r="I429" i="83"/>
  <c r="L429" i="83" s="1"/>
  <c r="J429" i="83"/>
  <c r="N429" i="83" s="1"/>
  <c r="K429" i="83"/>
  <c r="M429" i="83"/>
  <c r="CD429" i="83"/>
  <c r="I430" i="83"/>
  <c r="L430" i="83" s="1"/>
  <c r="M430" i="83"/>
  <c r="CD430" i="83"/>
  <c r="I431" i="83"/>
  <c r="L431" i="83" s="1"/>
  <c r="J431" i="83"/>
  <c r="K431" i="83"/>
  <c r="CD431" i="83"/>
  <c r="I432" i="83"/>
  <c r="J432" i="83" s="1"/>
  <c r="CD432" i="83"/>
  <c r="I433" i="83"/>
  <c r="L433" i="83" s="1"/>
  <c r="J433" i="83"/>
  <c r="K433" i="83"/>
  <c r="M433" i="83"/>
  <c r="CD433" i="83"/>
  <c r="I434" i="83"/>
  <c r="L434" i="83" s="1"/>
  <c r="M434" i="83"/>
  <c r="CD434" i="83"/>
  <c r="I435" i="83"/>
  <c r="L435" i="83" s="1"/>
  <c r="J435" i="83"/>
  <c r="K435" i="83"/>
  <c r="CD435" i="83"/>
  <c r="I436" i="83"/>
  <c r="J436" i="83" s="1"/>
  <c r="M436" i="83"/>
  <c r="CD436" i="83"/>
  <c r="I437" i="83"/>
  <c r="L437" i="83" s="1"/>
  <c r="J437" i="83"/>
  <c r="K437" i="83"/>
  <c r="M437" i="83"/>
  <c r="CD437" i="83"/>
  <c r="I438" i="83"/>
  <c r="L438" i="83" s="1"/>
  <c r="M438" i="83"/>
  <c r="CD438" i="83"/>
  <c r="I439" i="83"/>
  <c r="L439" i="83" s="1"/>
  <c r="J439" i="83"/>
  <c r="K439" i="83"/>
  <c r="CD439" i="83"/>
  <c r="I440" i="83"/>
  <c r="J440" i="83"/>
  <c r="M440" i="83"/>
  <c r="CD440" i="83"/>
  <c r="I441" i="83"/>
  <c r="L441" i="83" s="1"/>
  <c r="J441" i="83"/>
  <c r="N441" i="83" s="1"/>
  <c r="K441" i="83"/>
  <c r="M441" i="83"/>
  <c r="CD441" i="83"/>
  <c r="I442" i="83"/>
  <c r="L442" i="83" s="1"/>
  <c r="M442" i="83"/>
  <c r="CD442" i="83"/>
  <c r="I443" i="83"/>
  <c r="L443" i="83" s="1"/>
  <c r="J443" i="83"/>
  <c r="K443" i="83"/>
  <c r="CD443" i="83"/>
  <c r="I444" i="83"/>
  <c r="J444" i="83"/>
  <c r="M444" i="83"/>
  <c r="CD444" i="83"/>
  <c r="I445" i="83"/>
  <c r="L445" i="83" s="1"/>
  <c r="J445" i="83"/>
  <c r="N445" i="83" s="1"/>
  <c r="K445" i="83"/>
  <c r="M445" i="83"/>
  <c r="CD445" i="83"/>
  <c r="I446" i="83"/>
  <c r="L446" i="83" s="1"/>
  <c r="M446" i="83"/>
  <c r="CD446" i="83"/>
  <c r="I447" i="83"/>
  <c r="L447" i="83" s="1"/>
  <c r="J447" i="83"/>
  <c r="K447" i="83"/>
  <c r="CD447" i="83"/>
  <c r="I448" i="83"/>
  <c r="J448" i="83"/>
  <c r="CD448" i="83"/>
  <c r="I449" i="83"/>
  <c r="L449" i="83" s="1"/>
  <c r="J449" i="83"/>
  <c r="K449" i="83"/>
  <c r="M449" i="83"/>
  <c r="CD449" i="83"/>
  <c r="I450" i="83"/>
  <c r="L450" i="83" s="1"/>
  <c r="M450" i="83"/>
  <c r="CD450" i="83"/>
  <c r="I451" i="83"/>
  <c r="L451" i="83" s="1"/>
  <c r="J451" i="83"/>
  <c r="K451" i="83"/>
  <c r="CD451" i="83"/>
  <c r="I452" i="83"/>
  <c r="M452" i="83"/>
  <c r="CD452" i="83"/>
  <c r="I453" i="83"/>
  <c r="L453" i="83" s="1"/>
  <c r="J453" i="83"/>
  <c r="K453" i="83"/>
  <c r="M453" i="83"/>
  <c r="CD453" i="83"/>
  <c r="I454" i="83"/>
  <c r="L454" i="83" s="1"/>
  <c r="M454" i="83"/>
  <c r="CD454" i="83"/>
  <c r="I455" i="83"/>
  <c r="L455" i="83" s="1"/>
  <c r="J455" i="83"/>
  <c r="K455" i="83"/>
  <c r="CD455" i="83"/>
  <c r="I456" i="83"/>
  <c r="J456" i="83"/>
  <c r="M456" i="83"/>
  <c r="CD456" i="83"/>
  <c r="I457" i="83"/>
  <c r="L457" i="83" s="1"/>
  <c r="J457" i="83"/>
  <c r="K457" i="83"/>
  <c r="M457" i="83"/>
  <c r="CD457" i="83"/>
  <c r="I458" i="83"/>
  <c r="L458" i="83" s="1"/>
  <c r="M458" i="83"/>
  <c r="CD458" i="83"/>
  <c r="I459" i="83"/>
  <c r="L459" i="83" s="1"/>
  <c r="J459" i="83"/>
  <c r="K459" i="83"/>
  <c r="CD459" i="83"/>
  <c r="I460" i="83"/>
  <c r="CD460" i="83"/>
  <c r="I461" i="83"/>
  <c r="L461" i="83" s="1"/>
  <c r="J461" i="83"/>
  <c r="K461" i="83"/>
  <c r="M461" i="83"/>
  <c r="CD461" i="83"/>
  <c r="I462" i="83"/>
  <c r="L462" i="83" s="1"/>
  <c r="M462" i="83"/>
  <c r="CD462" i="83"/>
  <c r="I463" i="83"/>
  <c r="L463" i="83" s="1"/>
  <c r="J463" i="83"/>
  <c r="K463" i="83"/>
  <c r="CD463" i="83"/>
  <c r="I464" i="83"/>
  <c r="J464" i="83" s="1"/>
  <c r="CD464" i="83"/>
  <c r="I465" i="83"/>
  <c r="L465" i="83" s="1"/>
  <c r="J465" i="83"/>
  <c r="K465" i="83"/>
  <c r="M465" i="83"/>
  <c r="CD465" i="83"/>
  <c r="I466" i="83"/>
  <c r="L466" i="83" s="1"/>
  <c r="M466" i="83"/>
  <c r="CD466" i="83"/>
  <c r="I467" i="83"/>
  <c r="L467" i="83" s="1"/>
  <c r="J467" i="83"/>
  <c r="K467" i="83"/>
  <c r="CD467" i="83"/>
  <c r="I468" i="83"/>
  <c r="J468" i="83" s="1"/>
  <c r="M468" i="83"/>
  <c r="CD468" i="83"/>
  <c r="I469" i="83"/>
  <c r="L469" i="83" s="1"/>
  <c r="J469" i="83"/>
  <c r="K469" i="83"/>
  <c r="M469" i="83"/>
  <c r="CD469" i="83"/>
  <c r="I470" i="83"/>
  <c r="L470" i="83" s="1"/>
  <c r="M470" i="83"/>
  <c r="CD470" i="83"/>
  <c r="I471" i="83"/>
  <c r="L471" i="83" s="1"/>
  <c r="J471" i="83"/>
  <c r="K471" i="83"/>
  <c r="CD471" i="83"/>
  <c r="I472" i="83"/>
  <c r="J472" i="83"/>
  <c r="M472" i="83"/>
  <c r="CD472" i="83"/>
  <c r="I473" i="83"/>
  <c r="L473" i="83" s="1"/>
  <c r="J473" i="83"/>
  <c r="N473" i="83" s="1"/>
  <c r="K473" i="83"/>
  <c r="M473" i="83"/>
  <c r="CD473" i="83"/>
  <c r="I474" i="83"/>
  <c r="L474" i="83" s="1"/>
  <c r="M474" i="83"/>
  <c r="CD474" i="83"/>
  <c r="I475" i="83"/>
  <c r="L475" i="83" s="1"/>
  <c r="J475" i="83"/>
  <c r="K475" i="83"/>
  <c r="CD475" i="83"/>
  <c r="I476" i="83"/>
  <c r="M476" i="83"/>
  <c r="CD476" i="83"/>
  <c r="I477" i="83"/>
  <c r="L477" i="83" s="1"/>
  <c r="J477" i="83"/>
  <c r="N477" i="83" s="1"/>
  <c r="K477" i="83"/>
  <c r="M477" i="83"/>
  <c r="CD477" i="83"/>
  <c r="I478" i="83"/>
  <c r="L478" i="83" s="1"/>
  <c r="M478" i="83"/>
  <c r="CD478" i="83"/>
  <c r="I479" i="83"/>
  <c r="L479" i="83" s="1"/>
  <c r="J479" i="83"/>
  <c r="K479" i="83"/>
  <c r="CD479" i="83"/>
  <c r="I480" i="83"/>
  <c r="CD480" i="83"/>
  <c r="I481" i="83"/>
  <c r="L481" i="83" s="1"/>
  <c r="J481" i="83"/>
  <c r="K481" i="83"/>
  <c r="M481" i="83"/>
  <c r="CD481" i="83"/>
  <c r="I482" i="83"/>
  <c r="L482" i="83" s="1"/>
  <c r="M482" i="83"/>
  <c r="CD482" i="83"/>
  <c r="I483" i="83"/>
  <c r="L483" i="83" s="1"/>
  <c r="J483" i="83"/>
  <c r="K483" i="83"/>
  <c r="CD483" i="83"/>
  <c r="I484" i="83"/>
  <c r="CD484" i="83"/>
  <c r="I485" i="83"/>
  <c r="L485" i="83" s="1"/>
  <c r="J485" i="83"/>
  <c r="K485" i="83"/>
  <c r="M485" i="83"/>
  <c r="CD485" i="83"/>
  <c r="I486" i="83"/>
  <c r="L486" i="83" s="1"/>
  <c r="M486" i="83"/>
  <c r="CD486" i="83"/>
  <c r="I487" i="83"/>
  <c r="L487" i="83" s="1"/>
  <c r="J487" i="83"/>
  <c r="K487" i="83"/>
  <c r="CD487" i="83"/>
  <c r="I488" i="83"/>
  <c r="J488" i="83"/>
  <c r="M488" i="83"/>
  <c r="CD488" i="83"/>
  <c r="I489" i="83"/>
  <c r="L489" i="83" s="1"/>
  <c r="J489" i="83"/>
  <c r="K489" i="83"/>
  <c r="M489" i="83"/>
  <c r="CD489" i="83"/>
  <c r="I490" i="83"/>
  <c r="L490" i="83" s="1"/>
  <c r="M490" i="83"/>
  <c r="CD490" i="83"/>
  <c r="I491" i="83"/>
  <c r="L491" i="83" s="1"/>
  <c r="J491" i="83"/>
  <c r="K491" i="83"/>
  <c r="CD491" i="83"/>
  <c r="I492" i="83"/>
  <c r="CD492" i="83"/>
  <c r="I493" i="83"/>
  <c r="L493" i="83" s="1"/>
  <c r="J493" i="83"/>
  <c r="N493" i="83" s="1"/>
  <c r="K493" i="83"/>
  <c r="M493" i="83"/>
  <c r="CD493" i="83"/>
  <c r="I494" i="83"/>
  <c r="L494" i="83" s="1"/>
  <c r="M494" i="83"/>
  <c r="CD494" i="83"/>
  <c r="I495" i="83"/>
  <c r="L495" i="83" s="1"/>
  <c r="J495" i="83"/>
  <c r="K495" i="83"/>
  <c r="CD495" i="83"/>
  <c r="I496" i="83"/>
  <c r="J496" i="83" s="1"/>
  <c r="CD496" i="83"/>
  <c r="I497" i="83"/>
  <c r="L497" i="83" s="1"/>
  <c r="J497" i="83"/>
  <c r="N497" i="83" s="1"/>
  <c r="K497" i="83"/>
  <c r="M497" i="83"/>
  <c r="CD497" i="83"/>
  <c r="I498" i="83"/>
  <c r="L498" i="83" s="1"/>
  <c r="M498" i="83"/>
  <c r="CD498" i="83"/>
  <c r="I499" i="83"/>
  <c r="L499" i="83" s="1"/>
  <c r="J499" i="83"/>
  <c r="K499" i="83"/>
  <c r="CD499" i="83"/>
  <c r="I500" i="83"/>
  <c r="J500" i="83" s="1"/>
  <c r="M500" i="83"/>
  <c r="CD500" i="83"/>
  <c r="I501" i="83"/>
  <c r="L501" i="83" s="1"/>
  <c r="J501" i="83"/>
  <c r="K501" i="83"/>
  <c r="M501" i="83"/>
  <c r="CD501" i="83"/>
  <c r="I502" i="83"/>
  <c r="J502" i="83" s="1"/>
  <c r="L502" i="83"/>
  <c r="M502" i="83"/>
  <c r="CD502" i="83"/>
  <c r="I503" i="83"/>
  <c r="CD503" i="83"/>
  <c r="I504" i="83"/>
  <c r="L504" i="83" s="1"/>
  <c r="J504" i="83"/>
  <c r="K504" i="83"/>
  <c r="CD504" i="83"/>
  <c r="I505" i="83"/>
  <c r="K505" i="83" s="1"/>
  <c r="CD505" i="83"/>
  <c r="I506" i="83"/>
  <c r="J506" i="83"/>
  <c r="L506" i="83"/>
  <c r="CD506" i="83"/>
  <c r="I507" i="83"/>
  <c r="CD507" i="83"/>
  <c r="I508" i="83"/>
  <c r="J508" i="83"/>
  <c r="K508" i="83"/>
  <c r="L508" i="83"/>
  <c r="AS494" i="83" s="1"/>
  <c r="M508" i="83"/>
  <c r="CD508" i="83"/>
  <c r="I509" i="83"/>
  <c r="J509" i="83"/>
  <c r="K509" i="83"/>
  <c r="N509" i="83" s="1"/>
  <c r="L509" i="83"/>
  <c r="M509" i="83"/>
  <c r="CD509" i="83"/>
  <c r="I510" i="83"/>
  <c r="J510" i="83" s="1"/>
  <c r="L510" i="83"/>
  <c r="M510" i="83"/>
  <c r="CD510" i="83"/>
  <c r="I511" i="83"/>
  <c r="M511" i="83"/>
  <c r="CD511" i="83"/>
  <c r="I512" i="83"/>
  <c r="L512" i="83" s="1"/>
  <c r="J512" i="83"/>
  <c r="K512" i="83"/>
  <c r="CD512" i="83"/>
  <c r="I513" i="83"/>
  <c r="CD513" i="83"/>
  <c r="I514" i="83"/>
  <c r="J514" i="83"/>
  <c r="L514" i="83"/>
  <c r="CD514" i="83"/>
  <c r="I515" i="83"/>
  <c r="L515" i="83" s="1"/>
  <c r="J515" i="83"/>
  <c r="N515" i="83" s="1"/>
  <c r="K515" i="83"/>
  <c r="M515" i="83"/>
  <c r="CD515" i="83"/>
  <c r="I516" i="83"/>
  <c r="J516" i="83"/>
  <c r="K516" i="83"/>
  <c r="L516" i="83"/>
  <c r="AS502" i="83" s="1"/>
  <c r="M516" i="83"/>
  <c r="CD516" i="83"/>
  <c r="I517" i="83"/>
  <c r="J517" i="83"/>
  <c r="K517" i="83"/>
  <c r="L517" i="83"/>
  <c r="AS503" i="83" s="1"/>
  <c r="M517" i="83"/>
  <c r="CD517" i="83"/>
  <c r="I518" i="83"/>
  <c r="J518" i="83" s="1"/>
  <c r="L518" i="83"/>
  <c r="AS504" i="83" s="1"/>
  <c r="M518" i="83"/>
  <c r="CD518" i="83"/>
  <c r="I519" i="83"/>
  <c r="CD519" i="83"/>
  <c r="I520" i="83"/>
  <c r="L520" i="83" s="1"/>
  <c r="J520" i="83"/>
  <c r="K520" i="83"/>
  <c r="CD520" i="83"/>
  <c r="I521" i="83"/>
  <c r="K521" i="83"/>
  <c r="CD521" i="83"/>
  <c r="I522" i="83"/>
  <c r="J522" i="83" s="1"/>
  <c r="L522" i="83"/>
  <c r="CD522" i="83"/>
  <c r="I523" i="83"/>
  <c r="CD523" i="83"/>
  <c r="I524" i="83"/>
  <c r="J524" i="83"/>
  <c r="K524" i="83"/>
  <c r="L524" i="83"/>
  <c r="AS510" i="83" s="1"/>
  <c r="M524" i="83"/>
  <c r="N524" i="83"/>
  <c r="CD524" i="83"/>
  <c r="I525" i="83"/>
  <c r="J525" i="83"/>
  <c r="K525" i="83"/>
  <c r="N525" i="83" s="1"/>
  <c r="L525" i="83"/>
  <c r="M525" i="83"/>
  <c r="CD525" i="83"/>
  <c r="I526" i="83"/>
  <c r="J526" i="83" s="1"/>
  <c r="L526" i="83"/>
  <c r="AS512" i="83" s="1"/>
  <c r="M526" i="83"/>
  <c r="CD526" i="83"/>
  <c r="I527" i="83"/>
  <c r="CD527" i="83"/>
  <c r="I528" i="83"/>
  <c r="L528" i="83" s="1"/>
  <c r="J528" i="83"/>
  <c r="K528" i="83"/>
  <c r="CD528" i="83"/>
  <c r="I529" i="83"/>
  <c r="CD529" i="83"/>
  <c r="I530" i="83"/>
  <c r="J530" i="83" s="1"/>
  <c r="CD530" i="83"/>
  <c r="I531" i="83"/>
  <c r="CD531" i="83"/>
  <c r="I532" i="83"/>
  <c r="J532" i="83"/>
  <c r="K532" i="83"/>
  <c r="N532" i="83" s="1"/>
  <c r="L532" i="83"/>
  <c r="AS518" i="83" s="1"/>
  <c r="M532" i="83"/>
  <c r="CD532" i="83"/>
  <c r="I533" i="83"/>
  <c r="J533" i="83"/>
  <c r="K533" i="83"/>
  <c r="L533" i="83"/>
  <c r="M533" i="83"/>
  <c r="CD533" i="83"/>
  <c r="I534" i="83"/>
  <c r="J534" i="83" s="1"/>
  <c r="L534" i="83"/>
  <c r="AS520" i="83" s="1"/>
  <c r="M534" i="83"/>
  <c r="CD534" i="83"/>
  <c r="I535" i="83"/>
  <c r="CD535" i="83"/>
  <c r="I536" i="83"/>
  <c r="L536" i="83" s="1"/>
  <c r="J536" i="83"/>
  <c r="K536" i="83"/>
  <c r="CD536" i="83"/>
  <c r="I537" i="83"/>
  <c r="CD537" i="83"/>
  <c r="I538" i="83"/>
  <c r="CD538" i="83"/>
  <c r="I539" i="83"/>
  <c r="J539" i="83"/>
  <c r="K539" i="83"/>
  <c r="CD539" i="83"/>
  <c r="I540" i="83"/>
  <c r="J540" i="83"/>
  <c r="K540" i="83"/>
  <c r="L540" i="83"/>
  <c r="M540" i="83"/>
  <c r="CD540" i="83"/>
  <c r="I541" i="83"/>
  <c r="J541" i="83"/>
  <c r="K541" i="83"/>
  <c r="L541" i="83"/>
  <c r="M541" i="83"/>
  <c r="CD541" i="83"/>
  <c r="I542" i="83"/>
  <c r="J542" i="83" s="1"/>
  <c r="L542" i="83"/>
  <c r="M542" i="83"/>
  <c r="CD542" i="83"/>
  <c r="I543" i="83"/>
  <c r="M543" i="83"/>
  <c r="CD543" i="83"/>
  <c r="I544" i="83"/>
  <c r="L544" i="83" s="1"/>
  <c r="J544" i="83"/>
  <c r="K544" i="83"/>
  <c r="CD544" i="83"/>
  <c r="I545" i="83"/>
  <c r="CD545" i="83"/>
  <c r="I546" i="83"/>
  <c r="J546" i="83"/>
  <c r="L546" i="83"/>
  <c r="CD546" i="83"/>
  <c r="I547" i="83"/>
  <c r="L547" i="83" s="1"/>
  <c r="J547" i="83"/>
  <c r="K547" i="83"/>
  <c r="M547" i="83"/>
  <c r="CD547" i="83"/>
  <c r="I548" i="83"/>
  <c r="J548" i="83"/>
  <c r="K548" i="83"/>
  <c r="L548" i="83"/>
  <c r="AS534" i="83" s="1"/>
  <c r="M548" i="83"/>
  <c r="N548" i="83"/>
  <c r="CD548" i="83"/>
  <c r="I549" i="83"/>
  <c r="J549" i="83"/>
  <c r="K549" i="83"/>
  <c r="N549" i="83" s="1"/>
  <c r="L549" i="83"/>
  <c r="AS535" i="83" s="1"/>
  <c r="M549" i="83"/>
  <c r="CD549" i="83"/>
  <c r="I550" i="83"/>
  <c r="J550" i="83" s="1"/>
  <c r="L550" i="83"/>
  <c r="AS536" i="83" s="1"/>
  <c r="M550" i="83"/>
  <c r="CD550" i="83"/>
  <c r="I551" i="83"/>
  <c r="M551" i="83" s="1"/>
  <c r="CD551" i="83"/>
  <c r="I552" i="83"/>
  <c r="L552" i="83" s="1"/>
  <c r="J552" i="83"/>
  <c r="K552" i="83"/>
  <c r="CD552" i="83"/>
  <c r="I553" i="83"/>
  <c r="K553" i="83"/>
  <c r="CD553" i="83"/>
  <c r="I554" i="83"/>
  <c r="CD554" i="83"/>
  <c r="I555" i="83"/>
  <c r="L555" i="83" s="1"/>
  <c r="K555" i="83"/>
  <c r="M555" i="83"/>
  <c r="CD555" i="83"/>
  <c r="I556" i="83"/>
  <c r="J556" i="83"/>
  <c r="N556" i="83" s="1"/>
  <c r="K556" i="83"/>
  <c r="L556" i="83"/>
  <c r="AS542" i="83" s="1"/>
  <c r="M556" i="83"/>
  <c r="CD556" i="83"/>
  <c r="I557" i="83"/>
  <c r="J557" i="83"/>
  <c r="K557" i="83"/>
  <c r="N557" i="83" s="1"/>
  <c r="L557" i="83"/>
  <c r="AS543" i="83" s="1"/>
  <c r="M557" i="83"/>
  <c r="CD557" i="83"/>
  <c r="I558" i="83"/>
  <c r="J558" i="83"/>
  <c r="K558" i="83"/>
  <c r="L558" i="83"/>
  <c r="AS544" i="83" s="1"/>
  <c r="M558" i="83"/>
  <c r="CD558" i="83"/>
  <c r="I559" i="83"/>
  <c r="J559" i="83"/>
  <c r="K559" i="83"/>
  <c r="L559" i="83"/>
  <c r="M559" i="83"/>
  <c r="CD559" i="83"/>
  <c r="I560" i="83"/>
  <c r="J560" i="83"/>
  <c r="K560" i="83"/>
  <c r="N560" i="83" s="1"/>
  <c r="L560" i="83"/>
  <c r="AS546" i="83" s="1"/>
  <c r="M560" i="83"/>
  <c r="AS560" i="83"/>
  <c r="CD560" i="83"/>
  <c r="I561" i="83"/>
  <c r="J561" i="83"/>
  <c r="K561" i="83"/>
  <c r="L561" i="83"/>
  <c r="AS547" i="83" s="1"/>
  <c r="M561" i="83"/>
  <c r="CD561" i="83"/>
  <c r="I562" i="83"/>
  <c r="J562" i="83"/>
  <c r="K562" i="83"/>
  <c r="L562" i="83"/>
  <c r="AS548" i="83" s="1"/>
  <c r="M562" i="83"/>
  <c r="AS562" i="83"/>
  <c r="CD562" i="83"/>
  <c r="I563" i="83"/>
  <c r="J563" i="83"/>
  <c r="K563" i="83"/>
  <c r="L563" i="83"/>
  <c r="M563" i="83"/>
  <c r="CD563" i="83"/>
  <c r="I564" i="83"/>
  <c r="J564" i="83"/>
  <c r="K564" i="83"/>
  <c r="N564" i="83" s="1"/>
  <c r="L564" i="83"/>
  <c r="AS550" i="83" s="1"/>
  <c r="M564" i="83"/>
  <c r="AS564" i="83"/>
  <c r="CD564" i="83"/>
  <c r="I565" i="83"/>
  <c r="J565" i="83"/>
  <c r="K565" i="83"/>
  <c r="N565" i="83" s="1"/>
  <c r="L565" i="83"/>
  <c r="AS551" i="83" s="1"/>
  <c r="M565" i="83"/>
  <c r="CD565" i="83"/>
  <c r="I566" i="83"/>
  <c r="J566" i="83"/>
  <c r="K566" i="83"/>
  <c r="L566" i="83"/>
  <c r="AS552" i="83" s="1"/>
  <c r="M566" i="83"/>
  <c r="CD566" i="83"/>
  <c r="I567" i="83"/>
  <c r="J567" i="83"/>
  <c r="K567" i="83"/>
  <c r="N567" i="83" s="1"/>
  <c r="L567" i="83"/>
  <c r="M567" i="83"/>
  <c r="CD567" i="83"/>
  <c r="I568" i="83"/>
  <c r="J568" i="83"/>
  <c r="K568" i="83"/>
  <c r="N568" i="83" s="1"/>
  <c r="L568" i="83"/>
  <c r="AS554" i="83" s="1"/>
  <c r="M568" i="83"/>
  <c r="CD568" i="83"/>
  <c r="I569" i="83"/>
  <c r="J569" i="83"/>
  <c r="K569" i="83"/>
  <c r="L569" i="83"/>
  <c r="AS555" i="83" s="1"/>
  <c r="M569" i="83"/>
  <c r="CD569" i="83"/>
  <c r="I570" i="83"/>
  <c r="J570" i="83"/>
  <c r="K570" i="83"/>
  <c r="L570" i="83"/>
  <c r="M570" i="83"/>
  <c r="AS570" i="83"/>
  <c r="CD570" i="83"/>
  <c r="I571" i="83"/>
  <c r="J571" i="83"/>
  <c r="K571" i="83"/>
  <c r="L571" i="83"/>
  <c r="M571" i="83"/>
  <c r="CD571" i="83"/>
  <c r="I572" i="83"/>
  <c r="J572" i="83"/>
  <c r="K572" i="83"/>
  <c r="N572" i="83" s="1"/>
  <c r="L572" i="83"/>
  <c r="AS558" i="83" s="1"/>
  <c r="M572" i="83"/>
  <c r="CD572" i="83"/>
  <c r="I573" i="83"/>
  <c r="J573" i="83"/>
  <c r="K573" i="83"/>
  <c r="N573" i="83" s="1"/>
  <c r="L573" i="83"/>
  <c r="AS559" i="83" s="1"/>
  <c r="M573" i="83"/>
  <c r="CD573" i="83"/>
  <c r="I574" i="83"/>
  <c r="J574" i="83"/>
  <c r="K574" i="83"/>
  <c r="L574" i="83"/>
  <c r="M574" i="83"/>
  <c r="CD574" i="83"/>
  <c r="I575" i="83"/>
  <c r="J575" i="83"/>
  <c r="K575" i="83"/>
  <c r="L575" i="83"/>
  <c r="AS561" i="83" s="1"/>
  <c r="M575" i="83"/>
  <c r="CD575" i="83"/>
  <c r="I576" i="83"/>
  <c r="J576" i="83"/>
  <c r="K576" i="83"/>
  <c r="N576" i="83" s="1"/>
  <c r="L576" i="83"/>
  <c r="M576" i="83"/>
  <c r="AS576" i="83"/>
  <c r="CD576" i="83"/>
  <c r="I577" i="83"/>
  <c r="J577" i="83"/>
  <c r="K577" i="83"/>
  <c r="L577" i="83"/>
  <c r="AS563" i="83" s="1"/>
  <c r="M577" i="83"/>
  <c r="CD577" i="83"/>
  <c r="I578" i="83"/>
  <c r="J578" i="83"/>
  <c r="K578" i="83"/>
  <c r="L578" i="83"/>
  <c r="M578" i="83"/>
  <c r="AS578" i="83"/>
  <c r="CD578" i="83"/>
  <c r="I579" i="83"/>
  <c r="J579" i="83"/>
  <c r="K579" i="83"/>
  <c r="L579" i="83"/>
  <c r="M579" i="83"/>
  <c r="CD579" i="83"/>
  <c r="I580" i="83"/>
  <c r="J580" i="83"/>
  <c r="K580" i="83"/>
  <c r="N580" i="83" s="1"/>
  <c r="L580" i="83"/>
  <c r="AS566" i="83" s="1"/>
  <c r="M580" i="83"/>
  <c r="CD580" i="83"/>
  <c r="I581" i="83"/>
  <c r="J581" i="83"/>
  <c r="K581" i="83"/>
  <c r="N581" i="83" s="1"/>
  <c r="L581" i="83"/>
  <c r="AS567" i="83" s="1"/>
  <c r="M581" i="83"/>
  <c r="CD581" i="83"/>
  <c r="I582" i="83"/>
  <c r="J582" i="83"/>
  <c r="K582" i="83"/>
  <c r="L582" i="83"/>
  <c r="AS568" i="83" s="1"/>
  <c r="M582" i="83"/>
  <c r="CD582" i="83"/>
  <c r="I583" i="83"/>
  <c r="J583" i="83"/>
  <c r="K583" i="83"/>
  <c r="L583" i="83"/>
  <c r="M583" i="83"/>
  <c r="CD583" i="83"/>
  <c r="I584" i="83"/>
  <c r="J584" i="83"/>
  <c r="K584" i="83"/>
  <c r="N584" i="83" s="1"/>
  <c r="L584" i="83"/>
  <c r="M584" i="83"/>
  <c r="CD584" i="83"/>
  <c r="I585" i="83"/>
  <c r="J585" i="83"/>
  <c r="K585" i="83"/>
  <c r="L585" i="83"/>
  <c r="AS571" i="83" s="1"/>
  <c r="M585" i="83"/>
  <c r="CD585" i="83"/>
  <c r="I586" i="83"/>
  <c r="J586" i="83"/>
  <c r="K586" i="83"/>
  <c r="L586" i="83"/>
  <c r="AS572" i="83" s="1"/>
  <c r="M586" i="83"/>
  <c r="AS586" i="83"/>
  <c r="CD586" i="83"/>
  <c r="I587" i="83"/>
  <c r="J587" i="83"/>
  <c r="K587" i="83"/>
  <c r="L587" i="83"/>
  <c r="M587" i="83"/>
  <c r="CD587" i="83"/>
  <c r="I588" i="83"/>
  <c r="J588" i="83"/>
  <c r="K588" i="83"/>
  <c r="N588" i="83" s="1"/>
  <c r="L588" i="83"/>
  <c r="AS574" i="83" s="1"/>
  <c r="M588" i="83"/>
  <c r="CD588" i="83"/>
  <c r="I589" i="83"/>
  <c r="J589" i="83"/>
  <c r="K589" i="83"/>
  <c r="N589" i="83" s="1"/>
  <c r="L589" i="83"/>
  <c r="AS575" i="83" s="1"/>
  <c r="M589" i="83"/>
  <c r="CD589" i="83"/>
  <c r="I590" i="83"/>
  <c r="J590" i="83"/>
  <c r="K590" i="83"/>
  <c r="L590" i="83"/>
  <c r="M590" i="83"/>
  <c r="CD590" i="83"/>
  <c r="I591" i="83"/>
  <c r="J591" i="83"/>
  <c r="K591" i="83"/>
  <c r="L591" i="83"/>
  <c r="AS577" i="83" s="1"/>
  <c r="M591" i="83"/>
  <c r="CD591" i="83"/>
  <c r="I592" i="83"/>
  <c r="J592" i="83"/>
  <c r="K592" i="83"/>
  <c r="N592" i="83" s="1"/>
  <c r="L592" i="83"/>
  <c r="M592" i="83"/>
  <c r="AS592" i="83"/>
  <c r="CD592" i="83"/>
  <c r="I593" i="83"/>
  <c r="J593" i="83"/>
  <c r="K593" i="83"/>
  <c r="L593" i="83"/>
  <c r="AS579" i="83" s="1"/>
  <c r="M593" i="83"/>
  <c r="CD593" i="83"/>
  <c r="I594" i="83"/>
  <c r="J594" i="83"/>
  <c r="K594" i="83"/>
  <c r="L594" i="83"/>
  <c r="AS580" i="83" s="1"/>
  <c r="M594" i="83"/>
  <c r="AS594" i="83"/>
  <c r="CD594" i="83"/>
  <c r="I595" i="83"/>
  <c r="J595" i="83"/>
  <c r="K595" i="83"/>
  <c r="L595" i="83"/>
  <c r="M595" i="83"/>
  <c r="CD595" i="83"/>
  <c r="I596" i="83"/>
  <c r="J596" i="83"/>
  <c r="K596" i="83"/>
  <c r="N596" i="83" s="1"/>
  <c r="L596" i="83"/>
  <c r="AS582" i="83" s="1"/>
  <c r="M596" i="83"/>
  <c r="CD596" i="83"/>
  <c r="I597" i="83"/>
  <c r="J597" i="83"/>
  <c r="K597" i="83"/>
  <c r="N597" i="83" s="1"/>
  <c r="L597" i="83"/>
  <c r="AS583" i="83" s="1"/>
  <c r="M597" i="83"/>
  <c r="CD597" i="83"/>
  <c r="I598" i="83"/>
  <c r="J598" i="83"/>
  <c r="K598" i="83"/>
  <c r="L598" i="83"/>
  <c r="AS584" i="83" s="1"/>
  <c r="M598" i="83"/>
  <c r="CD598" i="83"/>
  <c r="I599" i="83"/>
  <c r="J599" i="83"/>
  <c r="K599" i="83"/>
  <c r="N599" i="83" s="1"/>
  <c r="L599" i="83"/>
  <c r="M599" i="83"/>
  <c r="CD599" i="83"/>
  <c r="I600" i="83"/>
  <c r="J600" i="83"/>
  <c r="K600" i="83"/>
  <c r="N600" i="83" s="1"/>
  <c r="L600" i="83"/>
  <c r="M600" i="83"/>
  <c r="CD600" i="83"/>
  <c r="I601" i="83"/>
  <c r="J601" i="83"/>
  <c r="K601" i="83"/>
  <c r="L601" i="83"/>
  <c r="AS587" i="83" s="1"/>
  <c r="M601" i="83"/>
  <c r="CD601" i="83"/>
  <c r="I602" i="83"/>
  <c r="J602" i="83"/>
  <c r="K602" i="83"/>
  <c r="L602" i="83"/>
  <c r="M602" i="83"/>
  <c r="AS602" i="83"/>
  <c r="CD602" i="83"/>
  <c r="I603" i="83"/>
  <c r="J603" i="83"/>
  <c r="K603" i="83"/>
  <c r="L603" i="83"/>
  <c r="M603" i="83"/>
  <c r="AS603" i="83"/>
  <c r="CD603" i="83"/>
  <c r="I604" i="83"/>
  <c r="J604" i="83"/>
  <c r="K604" i="83"/>
  <c r="N604" i="83" s="1"/>
  <c r="L604" i="83"/>
  <c r="AS590" i="83" s="1"/>
  <c r="M604" i="83"/>
  <c r="CD604" i="83"/>
  <c r="I605" i="83"/>
  <c r="J605" i="83"/>
  <c r="K605" i="83"/>
  <c r="N605" i="83" s="1"/>
  <c r="L605" i="83"/>
  <c r="AS591" i="83" s="1"/>
  <c r="M605" i="83"/>
  <c r="CD605" i="83"/>
  <c r="I606" i="83"/>
  <c r="J606" i="83"/>
  <c r="K606" i="83"/>
  <c r="L606" i="83"/>
  <c r="M606" i="83"/>
  <c r="CD606" i="83"/>
  <c r="I607" i="83"/>
  <c r="J607" i="83"/>
  <c r="K607" i="83"/>
  <c r="L607" i="83"/>
  <c r="M607" i="83"/>
  <c r="CD607" i="83"/>
  <c r="I608" i="83"/>
  <c r="J608" i="83"/>
  <c r="K608" i="83"/>
  <c r="N608" i="83" s="1"/>
  <c r="L608" i="83"/>
  <c r="M608" i="83"/>
  <c r="AS608" i="83"/>
  <c r="CD608" i="83"/>
  <c r="I609" i="83"/>
  <c r="J609" i="83"/>
  <c r="K609" i="83"/>
  <c r="L609" i="83"/>
  <c r="AS595" i="83" s="1"/>
  <c r="M609" i="83"/>
  <c r="CD609" i="83"/>
  <c r="I610" i="83"/>
  <c r="J610" i="83"/>
  <c r="K610" i="83"/>
  <c r="L610" i="83"/>
  <c r="AS596" i="83" s="1"/>
  <c r="M610" i="83"/>
  <c r="AS610" i="83"/>
  <c r="CD610" i="83"/>
  <c r="I611" i="83"/>
  <c r="J611" i="83"/>
  <c r="K611" i="83"/>
  <c r="L611" i="83"/>
  <c r="M611" i="83"/>
  <c r="CD611" i="83"/>
  <c r="I612" i="83"/>
  <c r="J612" i="83"/>
  <c r="K612" i="83"/>
  <c r="N612" i="83" s="1"/>
  <c r="L612" i="83"/>
  <c r="AS598" i="83" s="1"/>
  <c r="M612" i="83"/>
  <c r="AS612" i="83"/>
  <c r="CD612" i="83"/>
  <c r="I613" i="83"/>
  <c r="J613" i="83"/>
  <c r="K613" i="83"/>
  <c r="N613" i="83" s="1"/>
  <c r="L613" i="83"/>
  <c r="AS599" i="83" s="1"/>
  <c r="M613" i="83"/>
  <c r="CD613" i="83"/>
  <c r="I614" i="83"/>
  <c r="J614" i="83"/>
  <c r="K614" i="83"/>
  <c r="L614" i="83"/>
  <c r="AS600" i="83" s="1"/>
  <c r="M614" i="83"/>
  <c r="CD614" i="83"/>
  <c r="I615" i="83"/>
  <c r="J615" i="83"/>
  <c r="K615" i="83"/>
  <c r="N615" i="83" s="1"/>
  <c r="L615" i="83"/>
  <c r="M615" i="83"/>
  <c r="CD615" i="83"/>
  <c r="I616" i="83"/>
  <c r="J616" i="83"/>
  <c r="K616" i="83"/>
  <c r="N616" i="83" s="1"/>
  <c r="L616" i="83"/>
  <c r="M616" i="83"/>
  <c r="CD616" i="83"/>
  <c r="I617" i="83"/>
  <c r="J617" i="83"/>
  <c r="K617" i="83"/>
  <c r="N617" i="83" s="1"/>
  <c r="L617" i="83"/>
  <c r="M617" i="83"/>
  <c r="CD617" i="83"/>
  <c r="I618" i="83"/>
  <c r="J618" i="83"/>
  <c r="K618" i="83"/>
  <c r="L618" i="83"/>
  <c r="M618" i="83"/>
  <c r="AS618" i="83"/>
  <c r="CD618" i="83"/>
  <c r="I619" i="83"/>
  <c r="J619" i="83"/>
  <c r="K619" i="83"/>
  <c r="L619" i="83"/>
  <c r="M619" i="83"/>
  <c r="AS619" i="83"/>
  <c r="CD619" i="83"/>
  <c r="I620" i="83"/>
  <c r="J620" i="83"/>
  <c r="K620" i="83"/>
  <c r="N620" i="83" s="1"/>
  <c r="L620" i="83"/>
  <c r="AS606" i="83" s="1"/>
  <c r="M620" i="83"/>
  <c r="CD620" i="83"/>
  <c r="I621" i="83"/>
  <c r="J621" i="83"/>
  <c r="K621" i="83"/>
  <c r="N621" i="83" s="1"/>
  <c r="L621" i="83"/>
  <c r="AS607" i="83" s="1"/>
  <c r="M621" i="83"/>
  <c r="CD621" i="83"/>
  <c r="I622" i="83"/>
  <c r="J622" i="83"/>
  <c r="K622" i="83"/>
  <c r="L622" i="83"/>
  <c r="M622" i="83"/>
  <c r="CD622" i="83"/>
  <c r="I623" i="83"/>
  <c r="J623" i="83"/>
  <c r="K623" i="83"/>
  <c r="L623" i="83"/>
  <c r="M623" i="83"/>
  <c r="CD623" i="83"/>
  <c r="I624" i="83"/>
  <c r="J624" i="83"/>
  <c r="K624" i="83"/>
  <c r="N624" i="83" s="1"/>
  <c r="L624" i="83"/>
  <c r="M624" i="83"/>
  <c r="AS624" i="83"/>
  <c r="CD624" i="83"/>
  <c r="I625" i="83"/>
  <c r="J625" i="83"/>
  <c r="K625" i="83"/>
  <c r="L625" i="83"/>
  <c r="AS611" i="83" s="1"/>
  <c r="M625" i="83"/>
  <c r="CD625" i="83"/>
  <c r="I626" i="83"/>
  <c r="J626" i="83"/>
  <c r="K626" i="83"/>
  <c r="L626" i="83"/>
  <c r="M626" i="83"/>
  <c r="AS626" i="83"/>
  <c r="CD626" i="83"/>
  <c r="I627" i="83"/>
  <c r="J627" i="83"/>
  <c r="K627" i="83"/>
  <c r="L627" i="83"/>
  <c r="M627" i="83"/>
  <c r="CD627" i="83"/>
  <c r="I628" i="83"/>
  <c r="J628" i="83"/>
  <c r="K628" i="83"/>
  <c r="N628" i="83" s="1"/>
  <c r="L628" i="83"/>
  <c r="AS614" i="83" s="1"/>
  <c r="M628" i="83"/>
  <c r="CD628" i="83"/>
  <c r="I629" i="83"/>
  <c r="J629" i="83"/>
  <c r="K629" i="83"/>
  <c r="N629" i="83" s="1"/>
  <c r="L629" i="83"/>
  <c r="AS615" i="83" s="1"/>
  <c r="M629" i="83"/>
  <c r="CD629" i="83"/>
  <c r="I630" i="83"/>
  <c r="J630" i="83"/>
  <c r="K630" i="83"/>
  <c r="L630" i="83"/>
  <c r="AS616" i="83" s="1"/>
  <c r="M630" i="83"/>
  <c r="CD630" i="83"/>
  <c r="I631" i="83"/>
  <c r="J631" i="83"/>
  <c r="K631" i="83"/>
  <c r="L631" i="83"/>
  <c r="M631" i="83"/>
  <c r="CD631" i="83"/>
  <c r="I632" i="83"/>
  <c r="J632" i="83"/>
  <c r="K632" i="83"/>
  <c r="N632" i="83" s="1"/>
  <c r="L632" i="83"/>
  <c r="M632" i="83"/>
  <c r="CD632" i="83"/>
  <c r="I633" i="83"/>
  <c r="J633" i="83"/>
  <c r="K633" i="83"/>
  <c r="N633" i="83" s="1"/>
  <c r="L633" i="83"/>
  <c r="M633" i="83"/>
  <c r="CD633" i="83"/>
  <c r="I634" i="83"/>
  <c r="J634" i="83"/>
  <c r="K634" i="83"/>
  <c r="L634" i="83"/>
  <c r="AS620" i="83" s="1"/>
  <c r="M634" i="83"/>
  <c r="CD634" i="83"/>
  <c r="I635" i="83"/>
  <c r="J635" i="83"/>
  <c r="K635" i="83"/>
  <c r="L635" i="83"/>
  <c r="M635" i="83"/>
  <c r="AS635" i="83"/>
  <c r="CD635" i="83"/>
  <c r="I636" i="83"/>
  <c r="J636" i="83"/>
  <c r="K636" i="83"/>
  <c r="N636" i="83" s="1"/>
  <c r="L636" i="83"/>
  <c r="AS622" i="83" s="1"/>
  <c r="M636" i="83"/>
  <c r="CD636" i="83"/>
  <c r="I637" i="83"/>
  <c r="J637" i="83"/>
  <c r="K637" i="83"/>
  <c r="N637" i="83" s="1"/>
  <c r="L637" i="83"/>
  <c r="AS623" i="83" s="1"/>
  <c r="M637" i="83"/>
  <c r="CD637" i="83"/>
  <c r="I638" i="83"/>
  <c r="J638" i="83"/>
  <c r="K638" i="83"/>
  <c r="L638" i="83"/>
  <c r="M638" i="83"/>
  <c r="CD638" i="83"/>
  <c r="I639" i="83"/>
  <c r="J639" i="83"/>
  <c r="K639" i="83"/>
  <c r="L639" i="83"/>
  <c r="M639" i="83"/>
  <c r="CD639" i="83"/>
  <c r="I640" i="83"/>
  <c r="J640" i="83"/>
  <c r="K640" i="83"/>
  <c r="N640" i="83" s="1"/>
  <c r="L640" i="83"/>
  <c r="M640" i="83"/>
  <c r="AS640" i="83"/>
  <c r="CD640" i="83"/>
  <c r="I641" i="83"/>
  <c r="J641" i="83"/>
  <c r="K641" i="83"/>
  <c r="L641" i="83"/>
  <c r="AS627" i="83" s="1"/>
  <c r="M641" i="83"/>
  <c r="CD641" i="83"/>
  <c r="I642" i="83"/>
  <c r="J642" i="83"/>
  <c r="K642" i="83"/>
  <c r="L642" i="83"/>
  <c r="AS628" i="83" s="1"/>
  <c r="M642" i="83"/>
  <c r="AS642" i="83"/>
  <c r="CD642" i="83"/>
  <c r="I643" i="83"/>
  <c r="J643" i="83"/>
  <c r="K643" i="83"/>
  <c r="L643" i="83"/>
  <c r="M643" i="83"/>
  <c r="AS643" i="83"/>
  <c r="CD643" i="83"/>
  <c r="I644" i="83"/>
  <c r="J644" i="83"/>
  <c r="K644" i="83"/>
  <c r="N644" i="83" s="1"/>
  <c r="L644" i="83"/>
  <c r="AS630" i="83" s="1"/>
  <c r="M644" i="83"/>
  <c r="AS644" i="83"/>
  <c r="CD644" i="83"/>
  <c r="I645" i="83"/>
  <c r="J645" i="83"/>
  <c r="K645" i="83"/>
  <c r="N645" i="83" s="1"/>
  <c r="L645" i="83"/>
  <c r="AS631" i="83" s="1"/>
  <c r="M645" i="83"/>
  <c r="AS645" i="83"/>
  <c r="CD645" i="83"/>
  <c r="I646" i="83"/>
  <c r="J646" i="83"/>
  <c r="K646" i="83"/>
  <c r="L646" i="83"/>
  <c r="AS632" i="83" s="1"/>
  <c r="M646" i="83"/>
  <c r="AS646" i="83"/>
  <c r="CD646" i="83"/>
  <c r="I647" i="83"/>
  <c r="J647" i="83"/>
  <c r="K647" i="83"/>
  <c r="N647" i="83" s="1"/>
  <c r="L647" i="83"/>
  <c r="M647" i="83"/>
  <c r="AS647" i="83"/>
  <c r="CD647" i="83"/>
  <c r="I648" i="83"/>
  <c r="J648" i="83"/>
  <c r="K648" i="83"/>
  <c r="L648" i="83"/>
  <c r="AS634" i="83" s="1"/>
  <c r="M648" i="83"/>
  <c r="AS648" i="83"/>
  <c r="CD648" i="83"/>
  <c r="I649" i="83"/>
  <c r="J649" i="83"/>
  <c r="K649" i="83"/>
  <c r="N649" i="83" s="1"/>
  <c r="L649" i="83"/>
  <c r="M649" i="83"/>
  <c r="AS649" i="83"/>
  <c r="CD649" i="83"/>
  <c r="I650" i="83"/>
  <c r="J650" i="83"/>
  <c r="K650" i="83"/>
  <c r="L650" i="83"/>
  <c r="AS636" i="83" s="1"/>
  <c r="M650" i="83"/>
  <c r="AS650" i="83"/>
  <c r="CD650" i="83"/>
  <c r="I651" i="83"/>
  <c r="J651" i="83"/>
  <c r="K651" i="83"/>
  <c r="L651" i="83"/>
  <c r="M651" i="83"/>
  <c r="AS651" i="83"/>
  <c r="CD651" i="83"/>
  <c r="I652" i="83"/>
  <c r="J652" i="83"/>
  <c r="K652" i="83"/>
  <c r="N652" i="83" s="1"/>
  <c r="L652" i="83"/>
  <c r="AS638" i="83" s="1"/>
  <c r="M652" i="83"/>
  <c r="AS652" i="83"/>
  <c r="CD652" i="83"/>
  <c r="I653" i="83"/>
  <c r="J653" i="83"/>
  <c r="K653" i="83"/>
  <c r="N653" i="83" s="1"/>
  <c r="L653" i="83"/>
  <c r="AS639" i="83" s="1"/>
  <c r="M653" i="83"/>
  <c r="AS653" i="83"/>
  <c r="CD653" i="83"/>
  <c r="I654" i="83"/>
  <c r="J654" i="83"/>
  <c r="K654" i="83"/>
  <c r="L654" i="83"/>
  <c r="M654" i="83"/>
  <c r="AS654" i="83"/>
  <c r="CD654" i="83"/>
  <c r="I655" i="83"/>
  <c r="J655" i="83"/>
  <c r="K655" i="83"/>
  <c r="N655" i="83" s="1"/>
  <c r="L655" i="83"/>
  <c r="M655" i="83"/>
  <c r="AS655" i="83"/>
  <c r="CD655" i="83"/>
  <c r="I656" i="83"/>
  <c r="AR656" i="83"/>
  <c r="CC656" i="83"/>
  <c r="I657" i="83"/>
  <c r="AR657" i="83"/>
  <c r="CC657" i="83"/>
  <c r="I658" i="83"/>
  <c r="AR658" i="83"/>
  <c r="CC658" i="83"/>
  <c r="I659" i="83"/>
  <c r="AR659" i="83"/>
  <c r="CC659" i="83"/>
  <c r="I660" i="83"/>
  <c r="AR660" i="83"/>
  <c r="CC660" i="83"/>
  <c r="I661" i="83"/>
  <c r="AR661" i="83"/>
  <c r="CC661" i="83"/>
  <c r="I662" i="83"/>
  <c r="AR662" i="83"/>
  <c r="CC662" i="83"/>
  <c r="I663" i="83"/>
  <c r="AR663" i="83"/>
  <c r="CC663" i="83"/>
  <c r="I664" i="83"/>
  <c r="AR664" i="83"/>
  <c r="CC664" i="83"/>
  <c r="I665" i="83"/>
  <c r="AR665" i="83"/>
  <c r="CC665" i="83"/>
  <c r="I666" i="83"/>
  <c r="AR666" i="83"/>
  <c r="CC666" i="83"/>
  <c r="I667" i="83"/>
  <c r="AR667" i="83"/>
  <c r="CC667" i="83"/>
  <c r="I668" i="83"/>
  <c r="AR668" i="83"/>
  <c r="CC668" i="83"/>
  <c r="I669" i="83"/>
  <c r="AR669" i="83"/>
  <c r="CC669" i="83"/>
  <c r="I670" i="83"/>
  <c r="AR670" i="83"/>
  <c r="CC670" i="83"/>
  <c r="I671" i="83"/>
  <c r="AR671" i="83"/>
  <c r="CC671" i="83"/>
  <c r="I672" i="83"/>
  <c r="AR672" i="83"/>
  <c r="CC672" i="83"/>
  <c r="I673" i="83"/>
  <c r="AR673" i="83"/>
  <c r="CC673" i="83"/>
  <c r="I674" i="83"/>
  <c r="AR674" i="83"/>
  <c r="CC674" i="83"/>
  <c r="I675" i="83"/>
  <c r="AR675" i="83"/>
  <c r="CC675" i="83"/>
  <c r="I676" i="83"/>
  <c r="AR676" i="83"/>
  <c r="CC676" i="83"/>
  <c r="I677" i="83"/>
  <c r="AR677" i="83"/>
  <c r="CC677" i="83"/>
  <c r="I678" i="83"/>
  <c r="AR678" i="83"/>
  <c r="CC678" i="83"/>
  <c r="I679" i="83"/>
  <c r="AR679" i="83"/>
  <c r="CC679" i="83"/>
  <c r="I680" i="83"/>
  <c r="AR680" i="83"/>
  <c r="CC680" i="83"/>
  <c r="I681" i="83"/>
  <c r="AR681" i="83"/>
  <c r="CC681" i="83"/>
  <c r="I682" i="83"/>
  <c r="AR682" i="83"/>
  <c r="CC682" i="83"/>
  <c r="I683" i="83"/>
  <c r="AR683" i="83"/>
  <c r="CC683" i="83"/>
  <c r="I684" i="83"/>
  <c r="AR684" i="83"/>
  <c r="CC684" i="83"/>
  <c r="I685" i="83"/>
  <c r="AR685" i="83"/>
  <c r="CC685" i="83"/>
  <c r="I686" i="83"/>
  <c r="AR686" i="83"/>
  <c r="CC686" i="83"/>
  <c r="I687" i="83"/>
  <c r="AR687" i="83"/>
  <c r="CC687" i="83"/>
  <c r="I688" i="83"/>
  <c r="AR688" i="83"/>
  <c r="CC688" i="83"/>
  <c r="I689" i="83"/>
  <c r="AR689" i="83"/>
  <c r="CC689" i="83"/>
  <c r="I690" i="83"/>
  <c r="AR690" i="83"/>
  <c r="CC690" i="83"/>
  <c r="I691" i="83"/>
  <c r="AR691" i="83"/>
  <c r="CC691" i="83"/>
  <c r="I692" i="83"/>
  <c r="AR692" i="83"/>
  <c r="CC692" i="83"/>
  <c r="I693" i="83"/>
  <c r="AR693" i="83"/>
  <c r="CC693" i="83"/>
  <c r="I694" i="83"/>
  <c r="AR694" i="83"/>
  <c r="CC694" i="83"/>
  <c r="I695" i="83"/>
  <c r="AR695" i="83"/>
  <c r="CC695" i="83"/>
  <c r="I696" i="83"/>
  <c r="AR696" i="83"/>
  <c r="CC696" i="83"/>
  <c r="I697" i="83"/>
  <c r="AR697" i="83"/>
  <c r="CC697" i="83"/>
  <c r="I698" i="83"/>
  <c r="AR698" i="83"/>
  <c r="CC698" i="83"/>
  <c r="I699" i="83"/>
  <c r="AR699" i="83"/>
  <c r="CC699" i="83"/>
  <c r="I700" i="83"/>
  <c r="AR700" i="83"/>
  <c r="CC700" i="83"/>
  <c r="I701" i="83"/>
  <c r="AR701" i="83"/>
  <c r="I702" i="83"/>
  <c r="AR702" i="83"/>
  <c r="I703" i="83"/>
  <c r="AR703" i="83"/>
  <c r="I704" i="83"/>
  <c r="AR704" i="83"/>
  <c r="I705" i="83"/>
  <c r="AR705" i="83"/>
  <c r="I706" i="83"/>
  <c r="AR706" i="83"/>
  <c r="I707" i="83"/>
  <c r="AR707" i="83"/>
  <c r="I708" i="83"/>
  <c r="AR708" i="83"/>
  <c r="I709" i="83"/>
  <c r="AR709" i="83"/>
  <c r="I710" i="83"/>
  <c r="AR710" i="83"/>
  <c r="I711" i="83"/>
  <c r="AR711" i="83"/>
  <c r="I712" i="83"/>
  <c r="AR712" i="83"/>
  <c r="I713" i="83"/>
  <c r="AR713" i="83"/>
  <c r="I714" i="83"/>
  <c r="AR714" i="83"/>
  <c r="I715" i="83"/>
  <c r="AR715" i="83"/>
  <c r="I716" i="83"/>
  <c r="AR716" i="83"/>
  <c r="I717" i="83"/>
  <c r="AR717" i="83"/>
  <c r="I718" i="83"/>
  <c r="AR718" i="83"/>
  <c r="I719" i="83"/>
  <c r="AR719" i="83"/>
  <c r="I720" i="83"/>
  <c r="AR720" i="83"/>
  <c r="I721" i="83"/>
  <c r="AR721" i="83"/>
  <c r="I722" i="83"/>
  <c r="AR722" i="83"/>
  <c r="I723" i="83"/>
  <c r="AR723" i="83"/>
  <c r="I724" i="83"/>
  <c r="AR724" i="83"/>
  <c r="I725" i="83"/>
  <c r="AR725" i="83"/>
  <c r="I726" i="83"/>
  <c r="AR726" i="83"/>
  <c r="I727" i="83"/>
  <c r="AR727" i="83"/>
  <c r="I728" i="83"/>
  <c r="AR728" i="83"/>
  <c r="I729" i="83"/>
  <c r="AR729" i="83"/>
  <c r="I730" i="83"/>
  <c r="AR730" i="83"/>
  <c r="I731" i="83"/>
  <c r="AR731" i="83"/>
  <c r="I732" i="83"/>
  <c r="AR732" i="83"/>
  <c r="I733" i="83"/>
  <c r="AR733" i="83"/>
  <c r="I734" i="83"/>
  <c r="AR734" i="83"/>
  <c r="I735" i="83"/>
  <c r="AR735" i="83"/>
  <c r="I736" i="83"/>
  <c r="AR736" i="83"/>
  <c r="I737" i="83"/>
  <c r="AR737" i="83"/>
  <c r="I738" i="83"/>
  <c r="AR738" i="83"/>
  <c r="I739" i="83"/>
  <c r="AR739" i="83"/>
  <c r="I740" i="83"/>
  <c r="AR740" i="83"/>
  <c r="I741" i="83"/>
  <c r="AR741" i="83"/>
  <c r="I742" i="83"/>
  <c r="AR742" i="83"/>
  <c r="I743" i="83"/>
  <c r="AR743" i="83"/>
  <c r="I744" i="83"/>
  <c r="AR744" i="83"/>
  <c r="I745" i="83"/>
  <c r="AR745" i="83"/>
  <c r="I746" i="83"/>
  <c r="AR746" i="83"/>
  <c r="I747" i="83"/>
  <c r="AR747" i="83"/>
  <c r="I748" i="83"/>
  <c r="AR748" i="83"/>
  <c r="I749" i="83"/>
  <c r="AR749" i="83"/>
  <c r="I750" i="83"/>
  <c r="AR750" i="83"/>
  <c r="I751" i="83"/>
  <c r="AR751" i="83"/>
  <c r="I752" i="83"/>
  <c r="AR752" i="83"/>
  <c r="I753" i="83"/>
  <c r="AR753" i="83"/>
  <c r="I754" i="83"/>
  <c r="AR754" i="83"/>
  <c r="I755" i="83"/>
  <c r="AR755" i="83"/>
  <c r="I756" i="83"/>
  <c r="AR756" i="83"/>
  <c r="I757" i="83"/>
  <c r="AR757" i="83"/>
  <c r="I758" i="83"/>
  <c r="AR758" i="83"/>
  <c r="I759" i="83"/>
  <c r="AR759" i="83"/>
  <c r="I760" i="83"/>
  <c r="AR760" i="83"/>
  <c r="I761" i="83"/>
  <c r="AR761" i="83"/>
  <c r="I762" i="83"/>
  <c r="AR762" i="83"/>
  <c r="I763" i="83"/>
  <c r="AR763" i="83"/>
  <c r="I764" i="83"/>
  <c r="AR764" i="83"/>
  <c r="I765" i="83"/>
  <c r="AR765" i="83"/>
  <c r="I766" i="83"/>
  <c r="AR766" i="83"/>
  <c r="I767" i="83"/>
  <c r="AR767" i="83"/>
  <c r="I768" i="83"/>
  <c r="AR768" i="83"/>
  <c r="I769" i="83"/>
  <c r="AR769" i="83"/>
  <c r="I770" i="83"/>
  <c r="AR770" i="83"/>
  <c r="I771" i="83"/>
  <c r="AR771" i="83"/>
  <c r="I772" i="83"/>
  <c r="AR772" i="83"/>
  <c r="I773" i="83"/>
  <c r="AR773" i="83"/>
  <c r="I774" i="83"/>
  <c r="AR774" i="83"/>
  <c r="I775" i="83"/>
  <c r="AR775" i="83"/>
  <c r="I776" i="83"/>
  <c r="AR776" i="83"/>
  <c r="I777" i="83"/>
  <c r="AR777" i="83"/>
  <c r="I778" i="83"/>
  <c r="AR778" i="83"/>
  <c r="I779" i="83"/>
  <c r="AR779" i="83"/>
  <c r="I780" i="83"/>
  <c r="AR780" i="83"/>
  <c r="I781" i="83"/>
  <c r="AR781" i="83"/>
  <c r="I782" i="83"/>
  <c r="AR782" i="83"/>
  <c r="I783" i="83"/>
  <c r="AR783" i="83"/>
  <c r="I784" i="83"/>
  <c r="AR784" i="83"/>
  <c r="I785" i="83"/>
  <c r="AR785" i="83"/>
  <c r="I786" i="83"/>
  <c r="AR786" i="83"/>
  <c r="I787" i="83"/>
  <c r="AR787" i="83"/>
  <c r="I788" i="83"/>
  <c r="AR788" i="83"/>
  <c r="I789" i="83"/>
  <c r="AR789" i="83"/>
  <c r="I790" i="83"/>
  <c r="AR790" i="83"/>
  <c r="I791" i="83"/>
  <c r="AR791" i="83"/>
  <c r="I792" i="83"/>
  <c r="AR792" i="83"/>
  <c r="I793" i="83"/>
  <c r="AR793" i="83"/>
  <c r="I794" i="83"/>
  <c r="AR794" i="83"/>
  <c r="I795" i="83"/>
  <c r="AR795" i="83"/>
  <c r="I796" i="83"/>
  <c r="AR796" i="83"/>
  <c r="I797" i="83"/>
  <c r="AR797" i="83"/>
  <c r="I798" i="83"/>
  <c r="AR798" i="83"/>
  <c r="I799" i="83"/>
  <c r="AR799" i="83"/>
  <c r="I800" i="83"/>
  <c r="AR800" i="83"/>
  <c r="I801" i="83"/>
  <c r="AR801" i="83"/>
  <c r="I802" i="83"/>
  <c r="AR802" i="83"/>
  <c r="I803" i="83"/>
  <c r="AR803" i="83"/>
  <c r="I804" i="83"/>
  <c r="AR804" i="83"/>
  <c r="I805" i="83"/>
  <c r="AR805" i="83"/>
  <c r="I806" i="83"/>
  <c r="AR806" i="83"/>
  <c r="I807" i="83"/>
  <c r="AR807" i="83"/>
  <c r="I808" i="83"/>
  <c r="AR808" i="83"/>
  <c r="I809" i="83"/>
  <c r="AR809" i="83"/>
  <c r="I810" i="83"/>
  <c r="AR810" i="83"/>
  <c r="I811" i="83"/>
  <c r="AR811" i="83"/>
  <c r="I812" i="83"/>
  <c r="AR812" i="83"/>
  <c r="I813" i="83"/>
  <c r="AR813" i="83"/>
  <c r="I814" i="83"/>
  <c r="AR814" i="83"/>
  <c r="I815" i="83"/>
  <c r="AR815" i="83"/>
  <c r="I816" i="83"/>
  <c r="AR816" i="83"/>
  <c r="I817" i="83"/>
  <c r="AR817" i="83"/>
  <c r="I818" i="83"/>
  <c r="AR818" i="83"/>
  <c r="I819" i="83"/>
  <c r="AR819" i="83"/>
  <c r="I820" i="83"/>
  <c r="AR820" i="83"/>
  <c r="I821" i="83"/>
  <c r="AR821" i="83"/>
  <c r="I822" i="83"/>
  <c r="AR822" i="83"/>
  <c r="I823" i="83"/>
  <c r="AR823" i="83"/>
  <c r="I824" i="83"/>
  <c r="AR824" i="83"/>
  <c r="I825" i="83"/>
  <c r="AR825" i="83"/>
  <c r="I826" i="83"/>
  <c r="AR826" i="83"/>
  <c r="I827" i="83"/>
  <c r="AR827" i="83"/>
  <c r="I828" i="83"/>
  <c r="AR828" i="83"/>
  <c r="I829" i="83"/>
  <c r="AR829" i="83"/>
  <c r="I830" i="83"/>
  <c r="AR830" i="83"/>
  <c r="I831" i="83"/>
  <c r="AR831" i="83"/>
  <c r="I832" i="83"/>
  <c r="AR832" i="83"/>
  <c r="I833" i="83"/>
  <c r="AR833" i="83"/>
  <c r="I834" i="83"/>
  <c r="AR834" i="83"/>
  <c r="I835" i="83"/>
  <c r="AR835" i="83"/>
  <c r="I836" i="83"/>
  <c r="AR836" i="83"/>
  <c r="I837" i="83"/>
  <c r="AR837" i="83"/>
  <c r="I838" i="83"/>
  <c r="AR838" i="83"/>
  <c r="I839" i="83"/>
  <c r="AR839" i="83"/>
  <c r="I840" i="83"/>
  <c r="AR840" i="83"/>
  <c r="I841" i="83"/>
  <c r="AR841" i="83"/>
  <c r="I842" i="83"/>
  <c r="AR842" i="83"/>
  <c r="I843" i="83"/>
  <c r="AR843" i="83"/>
  <c r="I844" i="83"/>
  <c r="AR844" i="83"/>
  <c r="I845" i="83"/>
  <c r="AR845" i="83"/>
  <c r="I846" i="83"/>
  <c r="AR846" i="83"/>
  <c r="I847" i="83"/>
  <c r="AR847" i="83"/>
  <c r="I848" i="83"/>
  <c r="AR848" i="83"/>
  <c r="I849" i="83"/>
  <c r="AR849" i="83"/>
  <c r="I850" i="83"/>
  <c r="AR850" i="83"/>
  <c r="I851" i="83"/>
  <c r="AR851" i="83"/>
  <c r="I852" i="83"/>
  <c r="AR852" i="83"/>
  <c r="I853" i="83"/>
  <c r="AR853" i="83"/>
  <c r="I854" i="83"/>
  <c r="AR854" i="83"/>
  <c r="I855" i="83"/>
  <c r="AR855" i="83"/>
  <c r="I856" i="83"/>
  <c r="AR856" i="83"/>
  <c r="I857" i="83"/>
  <c r="AR857" i="83"/>
  <c r="I858" i="83"/>
  <c r="AR858" i="83"/>
  <c r="I859" i="83"/>
  <c r="AR859" i="83"/>
  <c r="I860" i="83"/>
  <c r="AR860" i="83"/>
  <c r="I861" i="83"/>
  <c r="AR861" i="83"/>
  <c r="I862" i="83"/>
  <c r="AR862" i="83"/>
  <c r="I863" i="83"/>
  <c r="AR863" i="83"/>
  <c r="I864" i="83"/>
  <c r="AR864" i="83"/>
  <c r="I865" i="83"/>
  <c r="AR865" i="83"/>
  <c r="I866" i="83"/>
  <c r="AR866" i="83"/>
  <c r="I867" i="83"/>
  <c r="AR867" i="83"/>
  <c r="I868" i="83"/>
  <c r="AR868" i="83"/>
  <c r="I869" i="83"/>
  <c r="AR869" i="83"/>
  <c r="I870" i="83"/>
  <c r="AR870" i="83"/>
  <c r="I871" i="83"/>
  <c r="AR871" i="83"/>
  <c r="I872" i="83"/>
  <c r="AR872" i="83"/>
  <c r="I873" i="83"/>
  <c r="AR873" i="83"/>
  <c r="I874" i="83"/>
  <c r="AR874" i="83"/>
  <c r="I875" i="83"/>
  <c r="AR875" i="83"/>
  <c r="I876" i="83"/>
  <c r="AR876" i="83"/>
  <c r="I877" i="83"/>
  <c r="AR877" i="83"/>
  <c r="I878" i="83"/>
  <c r="AR878" i="83"/>
  <c r="I879" i="83"/>
  <c r="AR879" i="83"/>
  <c r="I880" i="83"/>
  <c r="AR880" i="83"/>
  <c r="I881" i="83"/>
  <c r="AR881" i="83"/>
  <c r="I882" i="83"/>
  <c r="AR882" i="83"/>
  <c r="I883" i="83"/>
  <c r="AR883" i="83"/>
  <c r="I884" i="83"/>
  <c r="AR884" i="83"/>
  <c r="I885" i="83"/>
  <c r="AR885" i="83"/>
  <c r="I886" i="83"/>
  <c r="AR886" i="83"/>
  <c r="I887" i="83"/>
  <c r="AR887" i="83"/>
  <c r="I888" i="83"/>
  <c r="AR888" i="83"/>
  <c r="I889" i="83"/>
  <c r="AR889" i="83"/>
  <c r="I890" i="83"/>
  <c r="AR890" i="83"/>
  <c r="I891" i="83"/>
  <c r="AR891" i="83"/>
  <c r="I892" i="83"/>
  <c r="AR892" i="83"/>
  <c r="I893" i="83"/>
  <c r="AR893" i="83"/>
  <c r="I894" i="83"/>
  <c r="AR894" i="83"/>
  <c r="I895" i="83"/>
  <c r="AR895" i="83"/>
  <c r="I896" i="83"/>
  <c r="AR896" i="83"/>
  <c r="I897" i="83"/>
  <c r="AR897" i="83"/>
  <c r="I898" i="83"/>
  <c r="AR898" i="83"/>
  <c r="I899" i="83"/>
  <c r="AR899" i="83"/>
  <c r="I900" i="83"/>
  <c r="AR900" i="83"/>
  <c r="I901" i="83"/>
  <c r="AR901" i="83"/>
  <c r="I902" i="83"/>
  <c r="AR902" i="83"/>
  <c r="I903" i="83"/>
  <c r="AR903" i="83"/>
  <c r="I904" i="83"/>
  <c r="AR904" i="83"/>
  <c r="I905" i="83"/>
  <c r="AR905" i="83"/>
  <c r="I906" i="83"/>
  <c r="AR906" i="83"/>
  <c r="I907" i="83"/>
  <c r="AR907" i="83"/>
  <c r="I908" i="83"/>
  <c r="AR908" i="83"/>
  <c r="I909" i="83"/>
  <c r="AR909" i="83"/>
  <c r="I910" i="83"/>
  <c r="AR910" i="83"/>
  <c r="I911" i="83"/>
  <c r="AR911" i="83"/>
  <c r="I912" i="83"/>
  <c r="AR912" i="83"/>
  <c r="I913" i="83"/>
  <c r="AR913" i="83"/>
  <c r="I914" i="83"/>
  <c r="AR914" i="83"/>
  <c r="I915" i="83"/>
  <c r="AR915" i="83"/>
  <c r="I916" i="83"/>
  <c r="AR916" i="83"/>
  <c r="I917" i="83"/>
  <c r="AR917" i="83"/>
  <c r="I918" i="83"/>
  <c r="AR918" i="83"/>
  <c r="I919" i="83"/>
  <c r="AR919" i="83"/>
  <c r="I920" i="83"/>
  <c r="AR920" i="83"/>
  <c r="I921" i="83"/>
  <c r="AR921" i="83"/>
  <c r="I922" i="83"/>
  <c r="AR922" i="83"/>
  <c r="I923" i="83"/>
  <c r="AR923" i="83"/>
  <c r="I924" i="83"/>
  <c r="AR924" i="83"/>
  <c r="I925" i="83"/>
  <c r="AR925" i="83"/>
  <c r="I926" i="83"/>
  <c r="AR926" i="83"/>
  <c r="I927" i="83"/>
  <c r="AR927" i="83"/>
  <c r="I928" i="83"/>
  <c r="AR928" i="83"/>
  <c r="I929" i="83"/>
  <c r="AR929" i="83"/>
  <c r="I930" i="83"/>
  <c r="AR930" i="83"/>
  <c r="I931" i="83"/>
  <c r="AR931" i="83"/>
  <c r="I932" i="83"/>
  <c r="AR932" i="83"/>
  <c r="I933" i="83"/>
  <c r="AR933" i="83"/>
  <c r="I934" i="83"/>
  <c r="AR934" i="83"/>
  <c r="I935" i="83"/>
  <c r="AR935" i="83"/>
  <c r="I936" i="83"/>
  <c r="AR936" i="83"/>
  <c r="I937" i="83"/>
  <c r="AR937" i="83"/>
  <c r="I938" i="83"/>
  <c r="AR938" i="83"/>
  <c r="I939" i="83"/>
  <c r="AR939" i="83"/>
  <c r="I940" i="83"/>
  <c r="AR940" i="83"/>
  <c r="I941" i="83"/>
  <c r="AR941" i="83"/>
  <c r="I942" i="83"/>
  <c r="AR942" i="83"/>
  <c r="I943" i="83"/>
  <c r="AR943" i="83"/>
  <c r="I944" i="83"/>
  <c r="AR944" i="83"/>
  <c r="I945" i="83"/>
  <c r="AR945" i="83"/>
  <c r="I946" i="83"/>
  <c r="AR946" i="83"/>
  <c r="I947" i="83"/>
  <c r="AR947" i="83"/>
  <c r="I948" i="83"/>
  <c r="AR948" i="83"/>
  <c r="I949" i="83"/>
  <c r="AR949" i="83"/>
  <c r="I950" i="83"/>
  <c r="AR950" i="83"/>
  <c r="I951" i="83"/>
  <c r="AR951" i="83"/>
  <c r="I952" i="83"/>
  <c r="AR952" i="83"/>
  <c r="I953" i="83"/>
  <c r="AR953" i="83"/>
  <c r="I954" i="83"/>
  <c r="AR954" i="83"/>
  <c r="I955" i="83"/>
  <c r="AR955" i="83"/>
  <c r="I956" i="83"/>
  <c r="AR956" i="83"/>
  <c r="I957" i="83"/>
  <c r="AR957" i="83"/>
  <c r="I958" i="83"/>
  <c r="AR958" i="83"/>
  <c r="I959" i="83"/>
  <c r="AR959" i="83"/>
  <c r="I960" i="83"/>
  <c r="AR960" i="83"/>
  <c r="I961" i="83"/>
  <c r="AR961" i="83"/>
  <c r="I962" i="83"/>
  <c r="AR962" i="83"/>
  <c r="I963" i="83"/>
  <c r="AR963" i="83"/>
  <c r="I964" i="83"/>
  <c r="AR964" i="83"/>
  <c r="I965" i="83"/>
  <c r="AR965" i="83"/>
  <c r="I966" i="83"/>
  <c r="AR966" i="83"/>
  <c r="I967" i="83"/>
  <c r="AR967" i="83"/>
  <c r="I968" i="83"/>
  <c r="AR968" i="83"/>
  <c r="I969" i="83"/>
  <c r="AR969" i="83"/>
  <c r="I970" i="83"/>
  <c r="AR970" i="83"/>
  <c r="I971" i="83"/>
  <c r="AR971" i="83"/>
  <c r="I972" i="83"/>
  <c r="AR972" i="83"/>
  <c r="I973" i="83"/>
  <c r="AR973" i="83"/>
  <c r="I974" i="83"/>
  <c r="AR974" i="83"/>
  <c r="I975" i="83"/>
  <c r="AR975" i="83"/>
  <c r="I976" i="83"/>
  <c r="AR976" i="83"/>
  <c r="I977" i="83"/>
  <c r="AR977" i="83"/>
  <c r="I978" i="83"/>
  <c r="AR978" i="83"/>
  <c r="I979" i="83"/>
  <c r="AR979" i="83"/>
  <c r="I980" i="83"/>
  <c r="AR980" i="83"/>
  <c r="I981" i="83"/>
  <c r="AR981" i="83"/>
  <c r="I982" i="83"/>
  <c r="AR982" i="83"/>
  <c r="I983" i="83"/>
  <c r="AR983" i="83"/>
  <c r="I984" i="83"/>
  <c r="AR984" i="83"/>
  <c r="I985" i="83"/>
  <c r="AR985" i="83"/>
  <c r="I986" i="83"/>
  <c r="AR986" i="83"/>
  <c r="I987" i="83"/>
  <c r="AR987" i="83"/>
  <c r="I988" i="83"/>
  <c r="AR988" i="83"/>
  <c r="I989" i="83"/>
  <c r="AR989" i="83"/>
  <c r="I990" i="83"/>
  <c r="AR990" i="83"/>
  <c r="I991" i="83"/>
  <c r="AR991" i="83"/>
  <c r="I992" i="83"/>
  <c r="AR992" i="83"/>
  <c r="I993" i="83"/>
  <c r="AR993" i="83"/>
  <c r="I994" i="83"/>
  <c r="AR994" i="83"/>
  <c r="I995" i="83"/>
  <c r="AR995" i="83"/>
  <c r="I996" i="83"/>
  <c r="AR996" i="83"/>
  <c r="I997" i="83"/>
  <c r="AR997" i="83"/>
  <c r="I998" i="83"/>
  <c r="AR998" i="83"/>
  <c r="I999" i="83"/>
  <c r="AR999" i="83"/>
  <c r="I1000" i="83"/>
  <c r="AR1000" i="83"/>
  <c r="I1001" i="83"/>
  <c r="I1002" i="83"/>
  <c r="I1003" i="83"/>
  <c r="I1004" i="83"/>
  <c r="I1005" i="83"/>
  <c r="I1006" i="83"/>
  <c r="I1007" i="83"/>
  <c r="I1008" i="83"/>
  <c r="I1009" i="83"/>
  <c r="I1010" i="83"/>
  <c r="I1011" i="83"/>
  <c r="I1012" i="83"/>
  <c r="I1013" i="83"/>
  <c r="I1014" i="83"/>
  <c r="I1015" i="83"/>
  <c r="I1016" i="83"/>
  <c r="I1017" i="83"/>
  <c r="I1018" i="83"/>
  <c r="I1019" i="83"/>
  <c r="I1020" i="83"/>
  <c r="I1021" i="83"/>
  <c r="I1022" i="83"/>
  <c r="I1023" i="83"/>
  <c r="I1024" i="83"/>
  <c r="I1025" i="83"/>
  <c r="I1026" i="83"/>
  <c r="I1027" i="83"/>
  <c r="I1028" i="83"/>
  <c r="I1029" i="83"/>
  <c r="I1030" i="83"/>
  <c r="I1031" i="83"/>
  <c r="I1032" i="83"/>
  <c r="I1033" i="83"/>
  <c r="I1034" i="83"/>
  <c r="I1035" i="83"/>
  <c r="I1036" i="83"/>
  <c r="I1037" i="83"/>
  <c r="I1038" i="83"/>
  <c r="I1039" i="83"/>
  <c r="I1040" i="83"/>
  <c r="I1041" i="83"/>
  <c r="I1042" i="83"/>
  <c r="I1043" i="83"/>
  <c r="I1044" i="83"/>
  <c r="I1045" i="83"/>
  <c r="I1046" i="83"/>
  <c r="I1047" i="83"/>
  <c r="I1048" i="83"/>
  <c r="I1049" i="83"/>
  <c r="I1050" i="83"/>
  <c r="I1051" i="83"/>
  <c r="I1052" i="83"/>
  <c r="I1053" i="83"/>
  <c r="I1054" i="83"/>
  <c r="I1055" i="83"/>
  <c r="I1056" i="83"/>
  <c r="I1057" i="83"/>
  <c r="I1058" i="83"/>
  <c r="I1059" i="83"/>
  <c r="I1060" i="83"/>
  <c r="I1061" i="83"/>
  <c r="I1062" i="83"/>
  <c r="I1063" i="83"/>
  <c r="I1064" i="83"/>
  <c r="I1065" i="83"/>
  <c r="I1066" i="83"/>
  <c r="I1067" i="83"/>
  <c r="I1068" i="83"/>
  <c r="I1069" i="83"/>
  <c r="I1070" i="83"/>
  <c r="I1071" i="83"/>
  <c r="I1072" i="83"/>
  <c r="I1073" i="83"/>
  <c r="I1074" i="83"/>
  <c r="I1075" i="83"/>
  <c r="I1076" i="83"/>
  <c r="I1077" i="83"/>
  <c r="I1078" i="83"/>
  <c r="I1079" i="83"/>
  <c r="I1080" i="83"/>
  <c r="I1081" i="83"/>
  <c r="I1082" i="83"/>
  <c r="I1083" i="83"/>
  <c r="I1084" i="83"/>
  <c r="I1085" i="83"/>
  <c r="I1086" i="83"/>
  <c r="I1087" i="83"/>
  <c r="I1088" i="83"/>
  <c r="I1089" i="83"/>
  <c r="I1090" i="83"/>
  <c r="I1091" i="83"/>
  <c r="I1092" i="83"/>
  <c r="I1093" i="83"/>
  <c r="I1094" i="83"/>
  <c r="I1095" i="83"/>
  <c r="I1096" i="83"/>
  <c r="I1097" i="83"/>
  <c r="I1098" i="83"/>
  <c r="I1099" i="83"/>
  <c r="I1100" i="83"/>
  <c r="I1101" i="83"/>
  <c r="I1102" i="83"/>
  <c r="I1103" i="83"/>
  <c r="I1104" i="83"/>
  <c r="I1105" i="83"/>
  <c r="I1106" i="83"/>
  <c r="I1107" i="83"/>
  <c r="I1108" i="83"/>
  <c r="I1109" i="83"/>
  <c r="I1110" i="83"/>
  <c r="I1111" i="83"/>
  <c r="I1112" i="83"/>
  <c r="I1113" i="83"/>
  <c r="I1114" i="83"/>
  <c r="I1115" i="83"/>
  <c r="I1116" i="83"/>
  <c r="I1117" i="83"/>
  <c r="I1118" i="83"/>
  <c r="I1119" i="83"/>
  <c r="I1120" i="83"/>
  <c r="I1121" i="83"/>
  <c r="I1122" i="83"/>
  <c r="I1123" i="83"/>
  <c r="I1124" i="83"/>
  <c r="I1125" i="83"/>
  <c r="I1126" i="83"/>
  <c r="I1127" i="83"/>
  <c r="I1128" i="83"/>
  <c r="I1129" i="83"/>
  <c r="I1130" i="83"/>
  <c r="I1131" i="83"/>
  <c r="I1132" i="83"/>
  <c r="I1133" i="83"/>
  <c r="I1134" i="83"/>
  <c r="I1135" i="83"/>
  <c r="I1136" i="83"/>
  <c r="I1137" i="83"/>
  <c r="I1138" i="83"/>
  <c r="I1139" i="83"/>
  <c r="I1140" i="83"/>
  <c r="I1141" i="83"/>
  <c r="I1142" i="83"/>
  <c r="I1143" i="83"/>
  <c r="I1144" i="83"/>
  <c r="I1145" i="83"/>
  <c r="I1146" i="83"/>
  <c r="I1147" i="83"/>
  <c r="I1148" i="83"/>
  <c r="I1149" i="83"/>
  <c r="I1150" i="83"/>
  <c r="I1151" i="83"/>
  <c r="I1152" i="83"/>
  <c r="I1153" i="83"/>
  <c r="I1154" i="83"/>
  <c r="I1155" i="83"/>
  <c r="I1156" i="83"/>
  <c r="I1157" i="83"/>
  <c r="I1158" i="83"/>
  <c r="I1159" i="83"/>
  <c r="I1160" i="83"/>
  <c r="I1161" i="83"/>
  <c r="I1162" i="83"/>
  <c r="I1163" i="83"/>
  <c r="I1164" i="83"/>
  <c r="I1165" i="83"/>
  <c r="I1166" i="83"/>
  <c r="I1167" i="83"/>
  <c r="I1168" i="83"/>
  <c r="I1169" i="83"/>
  <c r="I1170" i="83"/>
  <c r="I1171" i="83"/>
  <c r="I1172" i="83"/>
  <c r="I1173" i="83"/>
  <c r="I1174" i="83"/>
  <c r="I1175" i="83"/>
  <c r="I1176" i="83"/>
  <c r="I1177" i="83"/>
  <c r="I1178" i="83"/>
  <c r="I1179" i="83"/>
  <c r="I1180" i="83"/>
  <c r="I1181" i="83"/>
  <c r="I1182" i="83"/>
  <c r="I1183" i="83"/>
  <c r="I1184" i="83"/>
  <c r="I1185" i="83"/>
  <c r="I1186" i="83"/>
  <c r="I1187" i="83"/>
  <c r="I1188" i="83"/>
  <c r="I1189" i="83"/>
  <c r="I1190" i="83"/>
  <c r="I1191" i="83"/>
  <c r="I1192" i="83"/>
  <c r="I1193" i="83"/>
  <c r="I1194" i="83"/>
  <c r="I1195" i="83"/>
  <c r="I1196" i="83"/>
  <c r="I1197" i="83"/>
  <c r="I1198" i="83"/>
  <c r="I1199" i="83"/>
  <c r="I1200" i="83"/>
  <c r="I1201" i="83"/>
  <c r="I1202" i="83"/>
  <c r="I1203" i="83"/>
  <c r="I1204" i="83"/>
  <c r="I1205" i="83"/>
  <c r="I1206" i="83"/>
  <c r="I1207" i="83"/>
  <c r="I1208" i="83"/>
  <c r="I1209" i="83"/>
  <c r="I1210" i="83"/>
  <c r="I1211" i="83"/>
  <c r="I1212" i="83"/>
  <c r="I1213" i="83"/>
  <c r="I1214" i="83"/>
  <c r="I1215" i="83"/>
  <c r="I1216" i="83"/>
  <c r="I1217" i="83"/>
  <c r="I1218" i="83"/>
  <c r="I1219" i="83"/>
  <c r="I1220" i="83"/>
  <c r="I1221" i="83"/>
  <c r="I1222" i="83"/>
  <c r="I1223" i="83"/>
  <c r="I1224" i="83"/>
  <c r="I1225" i="83"/>
  <c r="I1226" i="83"/>
  <c r="I1227" i="83"/>
  <c r="I1228" i="83"/>
  <c r="I1229" i="83"/>
  <c r="I1230" i="83"/>
  <c r="I1231" i="83"/>
  <c r="D8" i="16"/>
  <c r="Q2" i="12"/>
  <c r="R2" i="12" s="1"/>
  <c r="S2" i="12" s="1"/>
  <c r="U2" i="12"/>
  <c r="AQ2" i="12"/>
  <c r="P3" i="12"/>
  <c r="Q3" i="12"/>
  <c r="R3" i="12" s="1"/>
  <c r="V7" i="12"/>
  <c r="V8" i="12"/>
  <c r="V9" i="12"/>
  <c r="AO9" i="12"/>
  <c r="AP9" i="12"/>
  <c r="AQ9" i="12"/>
  <c r="AR9" i="12"/>
  <c r="AS9" i="12"/>
  <c r="AT9" i="12"/>
  <c r="AU9" i="12"/>
  <c r="AV9" i="12"/>
  <c r="AW9" i="12"/>
  <c r="AX9" i="12"/>
  <c r="V10" i="12"/>
  <c r="AO10" i="12"/>
  <c r="AP10" i="12"/>
  <c r="AQ10" i="12"/>
  <c r="AR10" i="12"/>
  <c r="AS10" i="12"/>
  <c r="AT10" i="12"/>
  <c r="AU10" i="12"/>
  <c r="AV10" i="12"/>
  <c r="AW10" i="12"/>
  <c r="AX10" i="12"/>
  <c r="AY10" i="12"/>
  <c r="V11" i="12"/>
  <c r="AO11" i="12"/>
  <c r="AP11" i="12"/>
  <c r="AQ11" i="12"/>
  <c r="AR11" i="12"/>
  <c r="AS11" i="12"/>
  <c r="AT11" i="12"/>
  <c r="AU11" i="12"/>
  <c r="AV11" i="12"/>
  <c r="AW11" i="12"/>
  <c r="AX11" i="12"/>
  <c r="AY11" i="12"/>
  <c r="V12" i="12"/>
  <c r="AO12" i="12"/>
  <c r="AP12" i="12"/>
  <c r="AQ12" i="12"/>
  <c r="AR12" i="12"/>
  <c r="AS12" i="12"/>
  <c r="AT12" i="12"/>
  <c r="AU12" i="12"/>
  <c r="AV12" i="12"/>
  <c r="AW12" i="12"/>
  <c r="AX12" i="12"/>
  <c r="AY12" i="12"/>
  <c r="V13" i="12"/>
  <c r="AO13" i="12"/>
  <c r="AP13" i="12"/>
  <c r="AQ13" i="12"/>
  <c r="AR13" i="12"/>
  <c r="AS13" i="12"/>
  <c r="AT13" i="12"/>
  <c r="AU13" i="12"/>
  <c r="AV13" i="12"/>
  <c r="AW13" i="12"/>
  <c r="AX13" i="12"/>
  <c r="AY13" i="12"/>
  <c r="V14" i="12"/>
  <c r="AO14" i="12"/>
  <c r="AP14" i="12"/>
  <c r="AQ14" i="12"/>
  <c r="AR14" i="12"/>
  <c r="AS14" i="12"/>
  <c r="AT14" i="12"/>
  <c r="AU14" i="12"/>
  <c r="AV14" i="12"/>
  <c r="AW14" i="12"/>
  <c r="AX14" i="12"/>
  <c r="AY14" i="12"/>
  <c r="V15" i="12"/>
  <c r="AO15" i="12"/>
  <c r="AP15" i="12"/>
  <c r="AQ15" i="12"/>
  <c r="AR15" i="12"/>
  <c r="AS15" i="12"/>
  <c r="AT15" i="12"/>
  <c r="AU15" i="12"/>
  <c r="AV15" i="12"/>
  <c r="AW15" i="12"/>
  <c r="AX15" i="12"/>
  <c r="AY15" i="12"/>
  <c r="V16" i="12"/>
  <c r="AO16" i="12"/>
  <c r="AP16" i="12"/>
  <c r="AQ16" i="12"/>
  <c r="AR16" i="12"/>
  <c r="AS16" i="12"/>
  <c r="AT16" i="12"/>
  <c r="AU16" i="12"/>
  <c r="AV16" i="12"/>
  <c r="AW16" i="12"/>
  <c r="AX16" i="12"/>
  <c r="AY16" i="12"/>
  <c r="V17" i="12"/>
  <c r="AO17" i="12"/>
  <c r="AP17" i="12"/>
  <c r="AQ17" i="12"/>
  <c r="AR17" i="12"/>
  <c r="AS17" i="12"/>
  <c r="AT17" i="12"/>
  <c r="AU17" i="12"/>
  <c r="AV17" i="12"/>
  <c r="AW17" i="12"/>
  <c r="AX17" i="12"/>
  <c r="AY17" i="12"/>
  <c r="V18" i="12"/>
  <c r="AO18" i="12"/>
  <c r="AP18" i="12"/>
  <c r="AQ18" i="12"/>
  <c r="AR18" i="12"/>
  <c r="AS18" i="12"/>
  <c r="AT18" i="12"/>
  <c r="AU18" i="12"/>
  <c r="AV18" i="12"/>
  <c r="AW18" i="12"/>
  <c r="AX18" i="12"/>
  <c r="AY18" i="12"/>
  <c r="V19" i="12"/>
  <c r="AO19" i="12"/>
  <c r="AP19" i="12"/>
  <c r="AQ19" i="12"/>
  <c r="AR19" i="12"/>
  <c r="AS19" i="12"/>
  <c r="AT19" i="12"/>
  <c r="AU19" i="12"/>
  <c r="AV19" i="12"/>
  <c r="AW19" i="12"/>
  <c r="AX19" i="12"/>
  <c r="AY19" i="12"/>
  <c r="V20" i="12"/>
  <c r="AO20" i="12"/>
  <c r="AP20" i="12"/>
  <c r="AQ20" i="12"/>
  <c r="AR20" i="12"/>
  <c r="AS20" i="12"/>
  <c r="AT20" i="12"/>
  <c r="AU20" i="12"/>
  <c r="AV20" i="12"/>
  <c r="AW20" i="12"/>
  <c r="AX20" i="12"/>
  <c r="AY20" i="12"/>
  <c r="V21" i="12"/>
  <c r="AO21" i="12"/>
  <c r="AP21" i="12"/>
  <c r="AQ21" i="12"/>
  <c r="AR21" i="12"/>
  <c r="AS21" i="12"/>
  <c r="AT21" i="12"/>
  <c r="AU21" i="12"/>
  <c r="AV21" i="12"/>
  <c r="AW21" i="12"/>
  <c r="AX21" i="12"/>
  <c r="AY21" i="12"/>
  <c r="V22" i="12"/>
  <c r="AO22" i="12"/>
  <c r="AP22" i="12"/>
  <c r="AQ22" i="12"/>
  <c r="AR22" i="12"/>
  <c r="AS22" i="12"/>
  <c r="AT22" i="12"/>
  <c r="AU22" i="12"/>
  <c r="AV22" i="12"/>
  <c r="AW22" i="12"/>
  <c r="AX22" i="12"/>
  <c r="AY22" i="12"/>
  <c r="V23" i="12"/>
  <c r="AO23" i="12"/>
  <c r="AP23" i="12"/>
  <c r="AQ23" i="12"/>
  <c r="AR23" i="12"/>
  <c r="AS23" i="12"/>
  <c r="AT23" i="12"/>
  <c r="AU23" i="12"/>
  <c r="AV23" i="12"/>
  <c r="AW23" i="12"/>
  <c r="AX23" i="12"/>
  <c r="AY23" i="12"/>
  <c r="V24" i="12"/>
  <c r="AO24" i="12"/>
  <c r="AP24" i="12"/>
  <c r="AQ24" i="12"/>
  <c r="AR24" i="12"/>
  <c r="AS24" i="12"/>
  <c r="AT24" i="12"/>
  <c r="AU24" i="12"/>
  <c r="AV24" i="12"/>
  <c r="AW24" i="12"/>
  <c r="AX24" i="12"/>
  <c r="AY24" i="12"/>
  <c r="V25" i="12"/>
  <c r="AO25" i="12"/>
  <c r="AP25" i="12"/>
  <c r="AQ25" i="12"/>
  <c r="AR25" i="12"/>
  <c r="AS25" i="12"/>
  <c r="AT25" i="12"/>
  <c r="AU25" i="12"/>
  <c r="AV25" i="12"/>
  <c r="AW25" i="12"/>
  <c r="AX25" i="12"/>
  <c r="AY25" i="12"/>
  <c r="V26" i="12"/>
  <c r="AO26" i="12"/>
  <c r="AP26" i="12"/>
  <c r="AQ26" i="12"/>
  <c r="AR26" i="12"/>
  <c r="AS26" i="12"/>
  <c r="AT26" i="12"/>
  <c r="AU26" i="12"/>
  <c r="AV26" i="12"/>
  <c r="AW26" i="12"/>
  <c r="AX26" i="12"/>
  <c r="AY26" i="12"/>
  <c r="V27" i="12"/>
  <c r="AO27" i="12"/>
  <c r="AP27" i="12"/>
  <c r="AQ27" i="12"/>
  <c r="AR27" i="12"/>
  <c r="AS27" i="12"/>
  <c r="AT27" i="12"/>
  <c r="AU27" i="12"/>
  <c r="AV27" i="12"/>
  <c r="AW27" i="12"/>
  <c r="AX27" i="12"/>
  <c r="AY27" i="12"/>
  <c r="V28" i="12"/>
  <c r="AO28" i="12"/>
  <c r="AP28" i="12"/>
  <c r="AQ28" i="12"/>
  <c r="AR28" i="12"/>
  <c r="AS28" i="12"/>
  <c r="AT28" i="12"/>
  <c r="AU28" i="12"/>
  <c r="AV28" i="12"/>
  <c r="AW28" i="12"/>
  <c r="AX28" i="12"/>
  <c r="AY28" i="12"/>
  <c r="V29" i="12"/>
  <c r="AO29" i="12"/>
  <c r="AP29" i="12"/>
  <c r="AQ29" i="12"/>
  <c r="AR29" i="12"/>
  <c r="AS29" i="12"/>
  <c r="AT29" i="12"/>
  <c r="AU29" i="12"/>
  <c r="AV29" i="12"/>
  <c r="AW29" i="12"/>
  <c r="AX29" i="12"/>
  <c r="AY29" i="12"/>
  <c r="V30" i="12"/>
  <c r="AO30" i="12"/>
  <c r="AP30" i="12"/>
  <c r="AQ30" i="12"/>
  <c r="AR30" i="12"/>
  <c r="AS30" i="12"/>
  <c r="AT30" i="12"/>
  <c r="AU30" i="12"/>
  <c r="AV30" i="12"/>
  <c r="AW30" i="12"/>
  <c r="AX30" i="12"/>
  <c r="AY30" i="12"/>
  <c r="V31" i="12"/>
  <c r="AO31" i="12"/>
  <c r="AP31" i="12"/>
  <c r="AQ31" i="12"/>
  <c r="AR31" i="12"/>
  <c r="AS31" i="12"/>
  <c r="AT31" i="12"/>
  <c r="AU31" i="12"/>
  <c r="AV31" i="12"/>
  <c r="AW31" i="12"/>
  <c r="AX31" i="12"/>
  <c r="AY31" i="12"/>
  <c r="V32" i="12"/>
  <c r="AO32" i="12"/>
  <c r="AP32" i="12"/>
  <c r="AQ32" i="12"/>
  <c r="AR32" i="12"/>
  <c r="AS32" i="12"/>
  <c r="AT32" i="12"/>
  <c r="AU32" i="12"/>
  <c r="AV32" i="12"/>
  <c r="AW32" i="12"/>
  <c r="AX32" i="12"/>
  <c r="AY32" i="12"/>
  <c r="V33" i="12"/>
  <c r="AO33" i="12"/>
  <c r="AP33" i="12"/>
  <c r="AQ33" i="12"/>
  <c r="AR33" i="12"/>
  <c r="AS33" i="12"/>
  <c r="AT33" i="12"/>
  <c r="AU33" i="12"/>
  <c r="AV33" i="12"/>
  <c r="AW33" i="12"/>
  <c r="AX33" i="12"/>
  <c r="AY33" i="12"/>
  <c r="V34" i="12"/>
  <c r="AO34" i="12"/>
  <c r="AP34" i="12"/>
  <c r="AQ34" i="12"/>
  <c r="AR34" i="12"/>
  <c r="AS34" i="12"/>
  <c r="AT34" i="12"/>
  <c r="AU34" i="12"/>
  <c r="AV34" i="12"/>
  <c r="AW34" i="12"/>
  <c r="AX34" i="12"/>
  <c r="AY34" i="12"/>
  <c r="V35" i="12"/>
  <c r="AO35" i="12"/>
  <c r="AP35" i="12"/>
  <c r="AQ35" i="12"/>
  <c r="AR35" i="12"/>
  <c r="AS35" i="12"/>
  <c r="AT35" i="12"/>
  <c r="AU35" i="12"/>
  <c r="AV35" i="12"/>
  <c r="AW35" i="12"/>
  <c r="AX35" i="12"/>
  <c r="AY35" i="12"/>
  <c r="V36" i="12"/>
  <c r="AO36" i="12"/>
  <c r="AP36" i="12"/>
  <c r="AQ36" i="12"/>
  <c r="AR36" i="12"/>
  <c r="AS36" i="12"/>
  <c r="AT36" i="12"/>
  <c r="AU36" i="12"/>
  <c r="AV36" i="12"/>
  <c r="AW36" i="12"/>
  <c r="AX36" i="12"/>
  <c r="AY36" i="12"/>
  <c r="V37" i="12"/>
  <c r="AO37" i="12"/>
  <c r="AP37" i="12"/>
  <c r="AQ37" i="12"/>
  <c r="AR37" i="12"/>
  <c r="AS37" i="12"/>
  <c r="AT37" i="12"/>
  <c r="AU37" i="12"/>
  <c r="AV37" i="12"/>
  <c r="AW37" i="12"/>
  <c r="AX37" i="12"/>
  <c r="AY37" i="12"/>
  <c r="V38" i="12"/>
  <c r="AO38" i="12"/>
  <c r="AP38" i="12"/>
  <c r="AQ38" i="12"/>
  <c r="AR38" i="12"/>
  <c r="AS38" i="12"/>
  <c r="AT38" i="12"/>
  <c r="AU38" i="12"/>
  <c r="AV38" i="12"/>
  <c r="AW38" i="12"/>
  <c r="AX38" i="12"/>
  <c r="AY38" i="12"/>
  <c r="V39" i="12"/>
  <c r="AO39" i="12"/>
  <c r="AP39" i="12"/>
  <c r="AQ39" i="12"/>
  <c r="AR39" i="12"/>
  <c r="AS39" i="12"/>
  <c r="AT39" i="12"/>
  <c r="AU39" i="12"/>
  <c r="AV39" i="12"/>
  <c r="AW39" i="12"/>
  <c r="AX39" i="12"/>
  <c r="AY39" i="12"/>
  <c r="V40" i="12"/>
  <c r="AO40" i="12"/>
  <c r="AP40" i="12"/>
  <c r="AQ40" i="12"/>
  <c r="AR40" i="12"/>
  <c r="AS40" i="12"/>
  <c r="AT40" i="12"/>
  <c r="AU40" i="12"/>
  <c r="AV40" i="12"/>
  <c r="AW40" i="12"/>
  <c r="AX40" i="12"/>
  <c r="AY40" i="12"/>
  <c r="V41" i="12"/>
  <c r="AO41" i="12"/>
  <c r="AP41" i="12"/>
  <c r="AQ41" i="12"/>
  <c r="AR41" i="12"/>
  <c r="AS41" i="12"/>
  <c r="AT41" i="12"/>
  <c r="AU41" i="12"/>
  <c r="AV41" i="12"/>
  <c r="AW41" i="12"/>
  <c r="AX41" i="12"/>
  <c r="AY41" i="12"/>
  <c r="V42" i="12"/>
  <c r="AO42" i="12"/>
  <c r="AP42" i="12"/>
  <c r="AQ42" i="12"/>
  <c r="AR42" i="12"/>
  <c r="AS42" i="12"/>
  <c r="AT42" i="12"/>
  <c r="AU42" i="12"/>
  <c r="AV42" i="12"/>
  <c r="AW42" i="12"/>
  <c r="AX42" i="12"/>
  <c r="AY42" i="12"/>
  <c r="V43" i="12"/>
  <c r="AO43" i="12"/>
  <c r="AP43" i="12"/>
  <c r="AQ43" i="12"/>
  <c r="AR43" i="12"/>
  <c r="AS43" i="12"/>
  <c r="AT43" i="12"/>
  <c r="AU43" i="12"/>
  <c r="AV43" i="12"/>
  <c r="AW43" i="12"/>
  <c r="AX43" i="12"/>
  <c r="AY43" i="12"/>
  <c r="AO44" i="12"/>
  <c r="AP44" i="12"/>
  <c r="AQ44" i="12"/>
  <c r="AR44" i="12"/>
  <c r="AS44" i="12"/>
  <c r="AT44" i="12"/>
  <c r="AU44" i="12"/>
  <c r="AV44" i="12"/>
  <c r="AW44" i="12"/>
  <c r="AX44" i="12"/>
  <c r="AY44" i="12"/>
  <c r="AO45" i="12"/>
  <c r="AP45" i="12"/>
  <c r="AQ45" i="12"/>
  <c r="AR45" i="12"/>
  <c r="AS45" i="12"/>
  <c r="AT45" i="12"/>
  <c r="AU45" i="12"/>
  <c r="AV45" i="12"/>
  <c r="AW45" i="12"/>
  <c r="AX45" i="12"/>
  <c r="AY45" i="12"/>
  <c r="AO46" i="12"/>
  <c r="AP46" i="12"/>
  <c r="AQ46" i="12"/>
  <c r="AR46" i="12"/>
  <c r="AS46" i="12"/>
  <c r="AT46" i="12"/>
  <c r="AU46" i="12"/>
  <c r="AV46" i="12"/>
  <c r="AW46" i="12"/>
  <c r="AX46" i="12"/>
  <c r="AY46" i="12"/>
  <c r="AO47" i="12"/>
  <c r="AP47" i="12"/>
  <c r="AQ47" i="12"/>
  <c r="AR47" i="12"/>
  <c r="AS47" i="12"/>
  <c r="AT47" i="12"/>
  <c r="AU47" i="12"/>
  <c r="AV47" i="12"/>
  <c r="AW47" i="12"/>
  <c r="AX47" i="12"/>
  <c r="AY47" i="12"/>
  <c r="AO48" i="12"/>
  <c r="AP48" i="12"/>
  <c r="AQ48" i="12"/>
  <c r="AR48" i="12"/>
  <c r="AS48" i="12"/>
  <c r="AT48" i="12"/>
  <c r="AU48" i="12"/>
  <c r="AV48" i="12"/>
  <c r="AW48" i="12"/>
  <c r="AX48" i="12"/>
  <c r="AY48" i="12"/>
  <c r="AO49" i="12"/>
  <c r="AP49" i="12"/>
  <c r="AQ49" i="12"/>
  <c r="AR49" i="12"/>
  <c r="AS49" i="12"/>
  <c r="AT49" i="12"/>
  <c r="AU49" i="12"/>
  <c r="AV49" i="12"/>
  <c r="AW49" i="12"/>
  <c r="AX49" i="12"/>
  <c r="AY49" i="12"/>
  <c r="AO50" i="12"/>
  <c r="AP50" i="12"/>
  <c r="AQ50" i="12"/>
  <c r="AR50" i="12"/>
  <c r="AS50" i="12"/>
  <c r="AT50" i="12"/>
  <c r="AU50" i="12"/>
  <c r="AV50" i="12"/>
  <c r="AW50" i="12"/>
  <c r="AX50" i="12"/>
  <c r="AY50" i="12"/>
  <c r="AO51" i="12"/>
  <c r="AP51" i="12"/>
  <c r="AQ51" i="12"/>
  <c r="AR51" i="12"/>
  <c r="AS51" i="12"/>
  <c r="AT51" i="12"/>
  <c r="AU51" i="12"/>
  <c r="AV51" i="12"/>
  <c r="AW51" i="12"/>
  <c r="AX51" i="12"/>
  <c r="AY51" i="12"/>
  <c r="AO52" i="12"/>
  <c r="AP52" i="12"/>
  <c r="AQ52" i="12"/>
  <c r="AR52" i="12"/>
  <c r="AS52" i="12"/>
  <c r="AT52" i="12"/>
  <c r="AU52" i="12"/>
  <c r="AV52" i="12"/>
  <c r="AW52" i="12"/>
  <c r="AX52" i="12"/>
  <c r="AY52" i="12"/>
  <c r="AO53" i="12"/>
  <c r="AP53" i="12"/>
  <c r="AQ53" i="12"/>
  <c r="AR53" i="12"/>
  <c r="AS53" i="12"/>
  <c r="AT53" i="12"/>
  <c r="AU53" i="12"/>
  <c r="AV53" i="12"/>
  <c r="AW53" i="12"/>
  <c r="AX53" i="12"/>
  <c r="AY53" i="12"/>
  <c r="AO54" i="12"/>
  <c r="AP54" i="12"/>
  <c r="AQ54" i="12"/>
  <c r="AR54" i="12"/>
  <c r="AS54" i="12"/>
  <c r="AT54" i="12"/>
  <c r="AU54" i="12"/>
  <c r="AV54" i="12"/>
  <c r="AW54" i="12"/>
  <c r="AX54" i="12"/>
  <c r="AY54" i="12"/>
  <c r="AO55" i="12"/>
  <c r="AP55" i="12"/>
  <c r="AQ55" i="12"/>
  <c r="AR55" i="12"/>
  <c r="AS55" i="12"/>
  <c r="AT55" i="12"/>
  <c r="AU55" i="12"/>
  <c r="AV55" i="12"/>
  <c r="AW55" i="12"/>
  <c r="AX55" i="12"/>
  <c r="AY55" i="12"/>
  <c r="AO56" i="12"/>
  <c r="AP56" i="12"/>
  <c r="AQ56" i="12"/>
  <c r="AR56" i="12"/>
  <c r="AS56" i="12"/>
  <c r="AT56" i="12"/>
  <c r="AU56" i="12"/>
  <c r="AV56" i="12"/>
  <c r="AW56" i="12"/>
  <c r="AX56" i="12"/>
  <c r="AY56" i="12"/>
  <c r="AO57" i="12"/>
  <c r="AP57" i="12"/>
  <c r="AQ57" i="12"/>
  <c r="AR57" i="12"/>
  <c r="AS57" i="12"/>
  <c r="AT57" i="12"/>
  <c r="AU57" i="12"/>
  <c r="AV57" i="12"/>
  <c r="AW57" i="12"/>
  <c r="AX57" i="12"/>
  <c r="AY57" i="12"/>
  <c r="AO58" i="12"/>
  <c r="AP58" i="12"/>
  <c r="AQ58" i="12"/>
  <c r="AR58" i="12"/>
  <c r="AS58" i="12"/>
  <c r="AT58" i="12"/>
  <c r="AU58" i="12"/>
  <c r="AV58" i="12"/>
  <c r="AW58" i="12"/>
  <c r="AX58" i="12"/>
  <c r="AY58" i="12"/>
  <c r="AO59" i="12"/>
  <c r="AP59" i="12"/>
  <c r="AQ59" i="12"/>
  <c r="AR59" i="12"/>
  <c r="AS59" i="12"/>
  <c r="AT59" i="12"/>
  <c r="AU59" i="12"/>
  <c r="AV59" i="12"/>
  <c r="AW59" i="12"/>
  <c r="AX59" i="12"/>
  <c r="AY59" i="12"/>
  <c r="AO60" i="12"/>
  <c r="AP60" i="12"/>
  <c r="AQ60" i="12"/>
  <c r="AR60" i="12"/>
  <c r="AS60" i="12"/>
  <c r="AT60" i="12"/>
  <c r="AU60" i="12"/>
  <c r="AV60" i="12"/>
  <c r="AW60" i="12"/>
  <c r="AX60" i="12"/>
  <c r="AY60" i="12"/>
  <c r="AO61" i="12"/>
  <c r="AP61" i="12"/>
  <c r="AQ61" i="12"/>
  <c r="AR61" i="12"/>
  <c r="AS61" i="12"/>
  <c r="AT61" i="12"/>
  <c r="AU61" i="12"/>
  <c r="AV61" i="12"/>
  <c r="AW61" i="12"/>
  <c r="AX61" i="12"/>
  <c r="AY61" i="12"/>
  <c r="AO62" i="12"/>
  <c r="AP62" i="12"/>
  <c r="AQ62" i="12"/>
  <c r="AR62" i="12"/>
  <c r="AS62" i="12"/>
  <c r="AT62" i="12"/>
  <c r="AU62" i="12"/>
  <c r="AV62" i="12"/>
  <c r="AW62" i="12"/>
  <c r="AX62" i="12"/>
  <c r="AY62" i="12"/>
  <c r="AO63" i="12"/>
  <c r="AP63" i="12"/>
  <c r="AQ63" i="12"/>
  <c r="AR63" i="12"/>
  <c r="AS63" i="12"/>
  <c r="AT63" i="12"/>
  <c r="AU63" i="12"/>
  <c r="AV63" i="12"/>
  <c r="AW63" i="12"/>
  <c r="AX63" i="12"/>
  <c r="AY63" i="12"/>
  <c r="AO64" i="12"/>
  <c r="AP64" i="12"/>
  <c r="AQ64" i="12"/>
  <c r="AR64" i="12"/>
  <c r="AS64" i="12"/>
  <c r="AT64" i="12"/>
  <c r="AU64" i="12"/>
  <c r="AV64" i="12"/>
  <c r="AW64" i="12"/>
  <c r="AX64" i="12"/>
  <c r="AY64" i="12"/>
  <c r="AO65" i="12"/>
  <c r="AP65" i="12"/>
  <c r="AQ65" i="12"/>
  <c r="AR65" i="12"/>
  <c r="AS65" i="12"/>
  <c r="AT65" i="12"/>
  <c r="AU65" i="12"/>
  <c r="AV65" i="12"/>
  <c r="AW65" i="12"/>
  <c r="AX65" i="12"/>
  <c r="AY65" i="12"/>
  <c r="AO66" i="12"/>
  <c r="AP66" i="12"/>
  <c r="AQ66" i="12"/>
  <c r="AR66" i="12"/>
  <c r="AS66" i="12"/>
  <c r="AT66" i="12"/>
  <c r="AU66" i="12"/>
  <c r="AV66" i="12"/>
  <c r="AW66" i="12"/>
  <c r="AX66" i="12"/>
  <c r="AY66" i="12"/>
  <c r="AO67" i="12"/>
  <c r="AP67" i="12"/>
  <c r="AQ67" i="12"/>
  <c r="AR67" i="12"/>
  <c r="AS67" i="12"/>
  <c r="AT67" i="12"/>
  <c r="AU67" i="12"/>
  <c r="AV67" i="12"/>
  <c r="AW67" i="12"/>
  <c r="AX67" i="12"/>
  <c r="AY67" i="12"/>
  <c r="AO68" i="12"/>
  <c r="AP68" i="12"/>
  <c r="AQ68" i="12"/>
  <c r="AR68" i="12"/>
  <c r="AS68" i="12"/>
  <c r="AT68" i="12"/>
  <c r="AU68" i="12"/>
  <c r="AV68" i="12"/>
  <c r="AW68" i="12"/>
  <c r="AX68" i="12"/>
  <c r="AY68" i="12"/>
  <c r="AO69" i="12"/>
  <c r="AP69" i="12"/>
  <c r="AQ69" i="12"/>
  <c r="AR69" i="12"/>
  <c r="AS69" i="12"/>
  <c r="AT69" i="12"/>
  <c r="AU69" i="12"/>
  <c r="AV69" i="12"/>
  <c r="AW69" i="12"/>
  <c r="AX69" i="12"/>
  <c r="AY69" i="12"/>
  <c r="AO70" i="12"/>
  <c r="AP70" i="12"/>
  <c r="AQ70" i="12"/>
  <c r="AR70" i="12"/>
  <c r="AS70" i="12"/>
  <c r="AT70" i="12"/>
  <c r="AU70" i="12"/>
  <c r="AV70" i="12"/>
  <c r="AW70" i="12"/>
  <c r="AX70" i="12"/>
  <c r="AY70" i="12"/>
  <c r="AO71" i="12"/>
  <c r="AP71" i="12"/>
  <c r="AQ71" i="12"/>
  <c r="AR71" i="12"/>
  <c r="AS71" i="12"/>
  <c r="AT71" i="12"/>
  <c r="AU71" i="12"/>
  <c r="AV71" i="12"/>
  <c r="AW71" i="12"/>
  <c r="AX71" i="12"/>
  <c r="AY71" i="12"/>
  <c r="AO72" i="12"/>
  <c r="AP72" i="12"/>
  <c r="AQ72" i="12"/>
  <c r="AR72" i="12"/>
  <c r="AS72" i="12"/>
  <c r="AT72" i="12"/>
  <c r="AU72" i="12"/>
  <c r="AV72" i="12"/>
  <c r="AW72" i="12"/>
  <c r="AX72" i="12"/>
  <c r="AY72" i="12"/>
  <c r="AO73" i="12"/>
  <c r="AP73" i="12"/>
  <c r="AQ73" i="12"/>
  <c r="AR73" i="12"/>
  <c r="AS73" i="12"/>
  <c r="AT73" i="12"/>
  <c r="AU73" i="12"/>
  <c r="AV73" i="12"/>
  <c r="AW73" i="12"/>
  <c r="AX73" i="12"/>
  <c r="AY73" i="12"/>
  <c r="AO74" i="12"/>
  <c r="AP74" i="12"/>
  <c r="AQ74" i="12"/>
  <c r="AR74" i="12"/>
  <c r="AS74" i="12"/>
  <c r="AT74" i="12"/>
  <c r="AU74" i="12"/>
  <c r="AV74" i="12"/>
  <c r="AW74" i="12"/>
  <c r="AX74" i="12"/>
  <c r="AY74" i="12"/>
  <c r="AO75" i="12"/>
  <c r="AP75" i="12"/>
  <c r="AQ75" i="12"/>
  <c r="AR75" i="12"/>
  <c r="AS75" i="12"/>
  <c r="AT75" i="12"/>
  <c r="AU75" i="12"/>
  <c r="AV75" i="12"/>
  <c r="AW75" i="12"/>
  <c r="AX75" i="12"/>
  <c r="AY75" i="12"/>
  <c r="AO76" i="12"/>
  <c r="AP76" i="12"/>
  <c r="AQ76" i="12"/>
  <c r="AR76" i="12"/>
  <c r="AS76" i="12"/>
  <c r="AT76" i="12"/>
  <c r="AU76" i="12"/>
  <c r="AV76" i="12"/>
  <c r="AW76" i="12"/>
  <c r="AX76" i="12"/>
  <c r="AY76" i="12"/>
  <c r="AO77" i="12"/>
  <c r="AP77" i="12"/>
  <c r="AQ77" i="12"/>
  <c r="AR77" i="12"/>
  <c r="AS77" i="12"/>
  <c r="AT77" i="12"/>
  <c r="AU77" i="12"/>
  <c r="AV77" i="12"/>
  <c r="AW77" i="12"/>
  <c r="AX77" i="12"/>
  <c r="AY77" i="12"/>
  <c r="AO78" i="12"/>
  <c r="AP78" i="12"/>
  <c r="AQ78" i="12"/>
  <c r="AR78" i="12"/>
  <c r="AS78" i="12"/>
  <c r="AT78" i="12"/>
  <c r="AU78" i="12"/>
  <c r="AV78" i="12"/>
  <c r="AW78" i="12"/>
  <c r="AX78" i="12"/>
  <c r="AY78" i="12"/>
  <c r="AO79" i="12"/>
  <c r="AP79" i="12"/>
  <c r="AQ79" i="12"/>
  <c r="AR79" i="12"/>
  <c r="AS79" i="12"/>
  <c r="AT79" i="12"/>
  <c r="AU79" i="12"/>
  <c r="AV79" i="12"/>
  <c r="AW79" i="12"/>
  <c r="AX79" i="12"/>
  <c r="AY79" i="12"/>
  <c r="AO80" i="12"/>
  <c r="AP80" i="12"/>
  <c r="AQ80" i="12"/>
  <c r="AR80" i="12"/>
  <c r="AS80" i="12"/>
  <c r="AT80" i="12"/>
  <c r="AU80" i="12"/>
  <c r="AV80" i="12"/>
  <c r="AW80" i="12"/>
  <c r="AX80" i="12"/>
  <c r="AY80" i="12"/>
  <c r="AO81" i="12"/>
  <c r="AP81" i="12"/>
  <c r="AQ81" i="12"/>
  <c r="AR81" i="12"/>
  <c r="AS81" i="12"/>
  <c r="AT81" i="12"/>
  <c r="AU81" i="12"/>
  <c r="AV81" i="12"/>
  <c r="AW81" i="12"/>
  <c r="AX81" i="12"/>
  <c r="AY81" i="12"/>
  <c r="AO82" i="12"/>
  <c r="AP82" i="12"/>
  <c r="AQ82" i="12"/>
  <c r="AR82" i="12"/>
  <c r="AS82" i="12"/>
  <c r="AT82" i="12"/>
  <c r="AU82" i="12"/>
  <c r="AV82" i="12"/>
  <c r="AW82" i="12"/>
  <c r="AX82" i="12"/>
  <c r="AY82" i="12"/>
  <c r="AO83" i="12"/>
  <c r="AP83" i="12"/>
  <c r="AQ83" i="12"/>
  <c r="AR83" i="12"/>
  <c r="AS83" i="12"/>
  <c r="AT83" i="12"/>
  <c r="AU83" i="12"/>
  <c r="AV83" i="12"/>
  <c r="AW83" i="12"/>
  <c r="AX83" i="12"/>
  <c r="AY83" i="12"/>
  <c r="AO84" i="12"/>
  <c r="AP84" i="12"/>
  <c r="AQ84" i="12"/>
  <c r="AR84" i="12"/>
  <c r="AS84" i="12"/>
  <c r="AT84" i="12"/>
  <c r="AU84" i="12"/>
  <c r="AV84" i="12"/>
  <c r="AW84" i="12"/>
  <c r="AX84" i="12"/>
  <c r="AY84" i="12"/>
  <c r="AO85" i="12"/>
  <c r="AP85" i="12"/>
  <c r="AQ85" i="12"/>
  <c r="AR85" i="12"/>
  <c r="AS85" i="12"/>
  <c r="AT85" i="12"/>
  <c r="AU85" i="12"/>
  <c r="AV85" i="12"/>
  <c r="AW85" i="12"/>
  <c r="AX85" i="12"/>
  <c r="AY85" i="12"/>
  <c r="AO86" i="12"/>
  <c r="AP86" i="12"/>
  <c r="AQ86" i="12"/>
  <c r="AR86" i="12"/>
  <c r="AS86" i="12"/>
  <c r="AT86" i="12"/>
  <c r="AU86" i="12"/>
  <c r="AV86" i="12"/>
  <c r="AW86" i="12"/>
  <c r="AX86" i="12"/>
  <c r="AY86" i="12"/>
  <c r="AO87" i="12"/>
  <c r="AP87" i="12"/>
  <c r="AQ87" i="12"/>
  <c r="AR87" i="12"/>
  <c r="AS87" i="12"/>
  <c r="AT87" i="12"/>
  <c r="AU87" i="12"/>
  <c r="AV87" i="12"/>
  <c r="AW87" i="12"/>
  <c r="AX87" i="12"/>
  <c r="AY87" i="12"/>
  <c r="AO88" i="12"/>
  <c r="AP88" i="12"/>
  <c r="AQ88" i="12"/>
  <c r="AR88" i="12"/>
  <c r="AS88" i="12"/>
  <c r="AT88" i="12"/>
  <c r="AU88" i="12"/>
  <c r="AV88" i="12"/>
  <c r="AW88" i="12"/>
  <c r="AX88" i="12"/>
  <c r="AY88" i="12"/>
  <c r="AO89" i="12"/>
  <c r="AP89" i="12"/>
  <c r="AQ89" i="12"/>
  <c r="AR89" i="12"/>
  <c r="AS89" i="12"/>
  <c r="AT89" i="12"/>
  <c r="AU89" i="12"/>
  <c r="AV89" i="12"/>
  <c r="AW89" i="12"/>
  <c r="AX89" i="12"/>
  <c r="AY89" i="12"/>
  <c r="AO90" i="12"/>
  <c r="AP90" i="12"/>
  <c r="AQ90" i="12"/>
  <c r="AR90" i="12"/>
  <c r="AS90" i="12"/>
  <c r="AT90" i="12"/>
  <c r="AU90" i="12"/>
  <c r="AV90" i="12"/>
  <c r="AW90" i="12"/>
  <c r="AX90" i="12"/>
  <c r="AY90" i="12"/>
  <c r="AO91" i="12"/>
  <c r="AP91" i="12"/>
  <c r="AQ91" i="12"/>
  <c r="AR91" i="12"/>
  <c r="AS91" i="12"/>
  <c r="AT91" i="12"/>
  <c r="AU91" i="12"/>
  <c r="AV91" i="12"/>
  <c r="AW91" i="12"/>
  <c r="AX91" i="12"/>
  <c r="AY91" i="12"/>
  <c r="AO92" i="12"/>
  <c r="AP92" i="12"/>
  <c r="AQ92" i="12"/>
  <c r="AR92" i="12"/>
  <c r="AS92" i="12"/>
  <c r="AT92" i="12"/>
  <c r="AU92" i="12"/>
  <c r="AV92" i="12"/>
  <c r="AW92" i="12"/>
  <c r="AX92" i="12"/>
  <c r="AY92" i="12"/>
  <c r="AO93" i="12"/>
  <c r="AP93" i="12"/>
  <c r="AQ93" i="12"/>
  <c r="AR93" i="12"/>
  <c r="AS93" i="12"/>
  <c r="AT93" i="12"/>
  <c r="AU93" i="12"/>
  <c r="AV93" i="12"/>
  <c r="AW93" i="12"/>
  <c r="AX93" i="12"/>
  <c r="AY93" i="12"/>
  <c r="AO94" i="12"/>
  <c r="AP94" i="12"/>
  <c r="AQ94" i="12"/>
  <c r="AR94" i="12"/>
  <c r="AS94" i="12"/>
  <c r="AT94" i="12"/>
  <c r="AU94" i="12"/>
  <c r="AV94" i="12"/>
  <c r="AW94" i="12"/>
  <c r="AX94" i="12"/>
  <c r="AY94" i="12"/>
  <c r="AO95" i="12"/>
  <c r="AP95" i="12"/>
  <c r="AQ95" i="12"/>
  <c r="AR95" i="12"/>
  <c r="AS95" i="12"/>
  <c r="AT95" i="12"/>
  <c r="AU95" i="12"/>
  <c r="AV95" i="12"/>
  <c r="AW95" i="12"/>
  <c r="AX95" i="12"/>
  <c r="AY95" i="12"/>
  <c r="AO96" i="12"/>
  <c r="AP96" i="12"/>
  <c r="AQ96" i="12"/>
  <c r="AR96" i="12"/>
  <c r="AS96" i="12"/>
  <c r="AT96" i="12"/>
  <c r="AU96" i="12"/>
  <c r="AV96" i="12"/>
  <c r="AW96" i="12"/>
  <c r="AX96" i="12"/>
  <c r="AY96" i="12"/>
  <c r="AO97" i="12"/>
  <c r="AP97" i="12"/>
  <c r="AQ97" i="12"/>
  <c r="AR97" i="12"/>
  <c r="AS97" i="12"/>
  <c r="AT97" i="12"/>
  <c r="AU97" i="12"/>
  <c r="AV97" i="12"/>
  <c r="AW97" i="12"/>
  <c r="AX97" i="12"/>
  <c r="AY97" i="12"/>
  <c r="AO98" i="12"/>
  <c r="AP98" i="12"/>
  <c r="AQ98" i="12"/>
  <c r="AR98" i="12"/>
  <c r="AS98" i="12"/>
  <c r="AT98" i="12"/>
  <c r="AU98" i="12"/>
  <c r="AV98" i="12"/>
  <c r="AW98" i="12"/>
  <c r="AX98" i="12"/>
  <c r="AY98" i="12"/>
  <c r="AO99" i="12"/>
  <c r="AP99" i="12"/>
  <c r="AQ99" i="12"/>
  <c r="AR99" i="12"/>
  <c r="AS99" i="12"/>
  <c r="AT99" i="12"/>
  <c r="AU99" i="12"/>
  <c r="AV99" i="12"/>
  <c r="AW99" i="12"/>
  <c r="AX99" i="12"/>
  <c r="AY99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F5" i="51896"/>
  <c r="J5" i="51896"/>
  <c r="F6" i="51896"/>
  <c r="J6" i="51896"/>
  <c r="F7" i="51896"/>
  <c r="J7" i="51896"/>
  <c r="BO7" i="1" s="1"/>
  <c r="F8" i="51896"/>
  <c r="I8" i="51896"/>
  <c r="J8" i="51896"/>
  <c r="F9" i="51896"/>
  <c r="J9" i="51896"/>
  <c r="BO11" i="1" s="1"/>
  <c r="F10" i="51896"/>
  <c r="J10" i="51896"/>
  <c r="BO12" i="1" s="1"/>
  <c r="F11" i="51896"/>
  <c r="J11" i="51896"/>
  <c r="F12" i="51896"/>
  <c r="I12" i="51896"/>
  <c r="J12" i="51896"/>
  <c r="BO8" i="1" s="1"/>
  <c r="F13" i="51896"/>
  <c r="J13" i="51896"/>
  <c r="BO9" i="1" s="1"/>
  <c r="F14" i="51896"/>
  <c r="J14" i="51896"/>
  <c r="BO10" i="1" s="1"/>
  <c r="F15" i="51896"/>
  <c r="F16" i="51896"/>
  <c r="F17" i="51896"/>
  <c r="F18" i="51896"/>
  <c r="F19" i="51896"/>
  <c r="F20" i="51896"/>
  <c r="F21" i="51896"/>
  <c r="F22" i="51896"/>
  <c r="G22" i="51896"/>
  <c r="F23" i="51896"/>
  <c r="L1" i="12"/>
  <c r="L2" i="12"/>
  <c r="K8" i="12" s="1"/>
  <c r="L3" i="12"/>
  <c r="L4" i="12" s="1"/>
  <c r="D5" i="12"/>
  <c r="E5" i="12"/>
  <c r="F5" i="12"/>
  <c r="I5" i="12" s="1"/>
  <c r="D6" i="12"/>
  <c r="F6" i="12" s="1"/>
  <c r="E6" i="12"/>
  <c r="D7" i="12"/>
  <c r="E7" i="12"/>
  <c r="F7" i="12"/>
  <c r="K7" i="12"/>
  <c r="D8" i="12"/>
  <c r="E8" i="12"/>
  <c r="F8" i="12"/>
  <c r="D9" i="12"/>
  <c r="F9" i="12" s="1"/>
  <c r="E9" i="12"/>
  <c r="D10" i="12"/>
  <c r="F10" i="12" s="1"/>
  <c r="E10" i="12"/>
  <c r="D11" i="12"/>
  <c r="E11" i="12"/>
  <c r="F11" i="12"/>
  <c r="D12" i="12"/>
  <c r="E12" i="12"/>
  <c r="F12" i="12"/>
  <c r="D13" i="12"/>
  <c r="E13" i="12"/>
  <c r="F13" i="12"/>
  <c r="D14" i="12"/>
  <c r="F14" i="12" s="1"/>
  <c r="E14" i="12"/>
  <c r="D15" i="12"/>
  <c r="E15" i="12"/>
  <c r="F15" i="12"/>
  <c r="D16" i="12"/>
  <c r="E16" i="12"/>
  <c r="F16" i="12"/>
  <c r="D17" i="12"/>
  <c r="F17" i="12" s="1"/>
  <c r="E17" i="12"/>
  <c r="D18" i="12"/>
  <c r="F18" i="12" s="1"/>
  <c r="E18" i="12"/>
  <c r="D19" i="12"/>
  <c r="E19" i="12"/>
  <c r="F19" i="12"/>
  <c r="D20" i="12"/>
  <c r="F20" i="12" s="1"/>
  <c r="E20" i="12"/>
  <c r="V6" i="4"/>
  <c r="W6" i="4"/>
  <c r="X6" i="4"/>
  <c r="Y6" i="4"/>
  <c r="Z6" i="4"/>
  <c r="D8" i="4"/>
  <c r="U10" i="4"/>
  <c r="V10" i="4"/>
  <c r="X10" i="4"/>
  <c r="Y10" i="4"/>
  <c r="U11" i="4"/>
  <c r="V11" i="4"/>
  <c r="X11" i="4"/>
  <c r="Y11" i="4"/>
  <c r="U12" i="4"/>
  <c r="V12" i="4"/>
  <c r="X12" i="4"/>
  <c r="Y12" i="4"/>
  <c r="U13" i="4"/>
  <c r="V13" i="4"/>
  <c r="X13" i="4"/>
  <c r="Y13" i="4"/>
  <c r="U14" i="4"/>
  <c r="V14" i="4"/>
  <c r="X14" i="4"/>
  <c r="Y14" i="4"/>
  <c r="U15" i="4"/>
  <c r="V15" i="4"/>
  <c r="X15" i="4"/>
  <c r="Y15" i="4"/>
  <c r="U16" i="4"/>
  <c r="V16" i="4"/>
  <c r="X16" i="4"/>
  <c r="Y16" i="4"/>
  <c r="U17" i="4"/>
  <c r="V17" i="4"/>
  <c r="X17" i="4"/>
  <c r="Y17" i="4"/>
  <c r="U18" i="4"/>
  <c r="V18" i="4"/>
  <c r="X18" i="4"/>
  <c r="Y18" i="4"/>
  <c r="U19" i="4"/>
  <c r="V19" i="4"/>
  <c r="X19" i="4"/>
  <c r="Y19" i="4"/>
  <c r="U20" i="4"/>
  <c r="V20" i="4"/>
  <c r="X20" i="4"/>
  <c r="Y20" i="4"/>
  <c r="U21" i="4"/>
  <c r="V21" i="4"/>
  <c r="X21" i="4"/>
  <c r="Y21" i="4"/>
  <c r="U22" i="4"/>
  <c r="V22" i="4"/>
  <c r="X22" i="4"/>
  <c r="Y22" i="4"/>
  <c r="U23" i="4"/>
  <c r="V23" i="4"/>
  <c r="X23" i="4"/>
  <c r="Y23" i="4"/>
  <c r="U24" i="4"/>
  <c r="V24" i="4"/>
  <c r="X24" i="4"/>
  <c r="Y24" i="4"/>
  <c r="U25" i="4"/>
  <c r="V25" i="4"/>
  <c r="X25" i="4"/>
  <c r="Y25" i="4"/>
  <c r="U26" i="4"/>
  <c r="V26" i="4"/>
  <c r="X26" i="4"/>
  <c r="Y26" i="4"/>
  <c r="U27" i="4"/>
  <c r="V27" i="4"/>
  <c r="X27" i="4"/>
  <c r="Y27" i="4"/>
  <c r="U28" i="4"/>
  <c r="V28" i="4"/>
  <c r="X28" i="4"/>
  <c r="Y28" i="4"/>
  <c r="U29" i="4"/>
  <c r="V29" i="4"/>
  <c r="X29" i="4"/>
  <c r="Y29" i="4"/>
  <c r="U30" i="4"/>
  <c r="V30" i="4"/>
  <c r="X30" i="4"/>
  <c r="Y30" i="4"/>
  <c r="U31" i="4"/>
  <c r="V31" i="4"/>
  <c r="X31" i="4"/>
  <c r="Y31" i="4"/>
  <c r="U32" i="4"/>
  <c r="V32" i="4"/>
  <c r="X32" i="4"/>
  <c r="Y32" i="4"/>
  <c r="U33" i="4"/>
  <c r="V33" i="4"/>
  <c r="X33" i="4"/>
  <c r="Y33" i="4"/>
  <c r="U34" i="4"/>
  <c r="V34" i="4"/>
  <c r="X34" i="4"/>
  <c r="Y34" i="4"/>
  <c r="U35" i="4"/>
  <c r="V35" i="4"/>
  <c r="X35" i="4"/>
  <c r="Y35" i="4"/>
  <c r="U36" i="4"/>
  <c r="V36" i="4"/>
  <c r="X36" i="4"/>
  <c r="Y36" i="4"/>
  <c r="U37" i="4"/>
  <c r="V37" i="4"/>
  <c r="X37" i="4"/>
  <c r="Y37" i="4"/>
  <c r="U38" i="4"/>
  <c r="V38" i="4"/>
  <c r="X38" i="4"/>
  <c r="Y38" i="4"/>
  <c r="U39" i="4"/>
  <c r="V39" i="4"/>
  <c r="X39" i="4"/>
  <c r="Y39" i="4"/>
  <c r="U40" i="4"/>
  <c r="V40" i="4"/>
  <c r="X40" i="4"/>
  <c r="Y40" i="4"/>
  <c r="U41" i="4"/>
  <c r="V41" i="4"/>
  <c r="X41" i="4"/>
  <c r="Y41" i="4"/>
  <c r="U42" i="4"/>
  <c r="V42" i="4"/>
  <c r="X42" i="4"/>
  <c r="Y42" i="4"/>
  <c r="U43" i="4"/>
  <c r="V43" i="4"/>
  <c r="X43" i="4"/>
  <c r="Y43" i="4"/>
  <c r="U44" i="4"/>
  <c r="V44" i="4"/>
  <c r="X44" i="4"/>
  <c r="Y44" i="4"/>
  <c r="U45" i="4"/>
  <c r="V45" i="4"/>
  <c r="X45" i="4"/>
  <c r="Y45" i="4"/>
  <c r="U46" i="4"/>
  <c r="V46" i="4"/>
  <c r="X46" i="4"/>
  <c r="Y46" i="4"/>
  <c r="U47" i="4"/>
  <c r="V47" i="4"/>
  <c r="X47" i="4"/>
  <c r="Y47" i="4"/>
  <c r="U48" i="4"/>
  <c r="V48" i="4"/>
  <c r="X48" i="4"/>
  <c r="Y48" i="4"/>
  <c r="U49" i="4"/>
  <c r="V49" i="4"/>
  <c r="X49" i="4"/>
  <c r="Y49" i="4"/>
  <c r="U50" i="4"/>
  <c r="V50" i="4"/>
  <c r="X50" i="4"/>
  <c r="Y50" i="4"/>
  <c r="U51" i="4"/>
  <c r="V51" i="4"/>
  <c r="X51" i="4"/>
  <c r="Y51" i="4"/>
  <c r="U52" i="4"/>
  <c r="V52" i="4"/>
  <c r="X52" i="4"/>
  <c r="Y52" i="4"/>
  <c r="U53" i="4"/>
  <c r="V53" i="4"/>
  <c r="X53" i="4"/>
  <c r="Y53" i="4"/>
  <c r="U54" i="4"/>
  <c r="V54" i="4"/>
  <c r="X54" i="4"/>
  <c r="Y54" i="4"/>
  <c r="U55" i="4"/>
  <c r="V55" i="4"/>
  <c r="X55" i="4"/>
  <c r="Y55" i="4"/>
  <c r="U56" i="4"/>
  <c r="V56" i="4"/>
  <c r="X56" i="4"/>
  <c r="Y56" i="4"/>
  <c r="U57" i="4"/>
  <c r="V57" i="4"/>
  <c r="X57" i="4"/>
  <c r="Y57" i="4"/>
  <c r="U58" i="4"/>
  <c r="V58" i="4"/>
  <c r="X58" i="4"/>
  <c r="Y58" i="4"/>
  <c r="U59" i="4"/>
  <c r="V59" i="4"/>
  <c r="X59" i="4"/>
  <c r="Y59" i="4"/>
  <c r="U60" i="4"/>
  <c r="V60" i="4"/>
  <c r="X60" i="4"/>
  <c r="Y60" i="4"/>
  <c r="U61" i="4"/>
  <c r="V61" i="4"/>
  <c r="X61" i="4"/>
  <c r="Y61" i="4"/>
  <c r="U62" i="4"/>
  <c r="V62" i="4"/>
  <c r="X62" i="4"/>
  <c r="Y62" i="4"/>
  <c r="U63" i="4"/>
  <c r="V63" i="4"/>
  <c r="X63" i="4"/>
  <c r="Y63" i="4"/>
  <c r="U64" i="4"/>
  <c r="V64" i="4"/>
  <c r="X64" i="4"/>
  <c r="Y64" i="4"/>
  <c r="U65" i="4"/>
  <c r="V65" i="4"/>
  <c r="X65" i="4"/>
  <c r="Y65" i="4"/>
  <c r="U66" i="4"/>
  <c r="V66" i="4"/>
  <c r="X66" i="4"/>
  <c r="Y66" i="4"/>
  <c r="U67" i="4"/>
  <c r="V67" i="4"/>
  <c r="X67" i="4"/>
  <c r="Y67" i="4"/>
  <c r="U68" i="4"/>
  <c r="V68" i="4"/>
  <c r="X68" i="4"/>
  <c r="Y68" i="4"/>
  <c r="U69" i="4"/>
  <c r="V69" i="4"/>
  <c r="X69" i="4"/>
  <c r="Y69" i="4"/>
  <c r="U70" i="4"/>
  <c r="V70" i="4"/>
  <c r="X70" i="4"/>
  <c r="Y70" i="4"/>
  <c r="U71" i="4"/>
  <c r="V71" i="4"/>
  <c r="X71" i="4"/>
  <c r="Y71" i="4"/>
  <c r="U72" i="4"/>
  <c r="V72" i="4"/>
  <c r="X72" i="4"/>
  <c r="Y72" i="4"/>
  <c r="U73" i="4"/>
  <c r="V73" i="4"/>
  <c r="X73" i="4"/>
  <c r="Y73" i="4"/>
  <c r="U74" i="4"/>
  <c r="V74" i="4"/>
  <c r="X74" i="4"/>
  <c r="Y74" i="4"/>
  <c r="U75" i="4"/>
  <c r="V75" i="4"/>
  <c r="X75" i="4"/>
  <c r="Y75" i="4"/>
  <c r="U76" i="4"/>
  <c r="V76" i="4"/>
  <c r="X76" i="4"/>
  <c r="Y76" i="4"/>
  <c r="U77" i="4"/>
  <c r="V77" i="4"/>
  <c r="X77" i="4"/>
  <c r="Y77" i="4"/>
  <c r="U78" i="4"/>
  <c r="V78" i="4"/>
  <c r="X78" i="4"/>
  <c r="Y78" i="4"/>
  <c r="U79" i="4"/>
  <c r="V79" i="4"/>
  <c r="X79" i="4"/>
  <c r="Y79" i="4"/>
  <c r="U80" i="4"/>
  <c r="V80" i="4"/>
  <c r="X80" i="4"/>
  <c r="Y80" i="4"/>
  <c r="U81" i="4"/>
  <c r="V81" i="4"/>
  <c r="X81" i="4"/>
  <c r="Y81" i="4"/>
  <c r="U82" i="4"/>
  <c r="V82" i="4"/>
  <c r="X82" i="4"/>
  <c r="Y82" i="4"/>
  <c r="U83" i="4"/>
  <c r="V83" i="4"/>
  <c r="X83" i="4"/>
  <c r="Y83" i="4"/>
  <c r="U84" i="4"/>
  <c r="V84" i="4"/>
  <c r="X84" i="4"/>
  <c r="Y84" i="4"/>
  <c r="U85" i="4"/>
  <c r="V85" i="4"/>
  <c r="X85" i="4"/>
  <c r="Y85" i="4"/>
  <c r="U86" i="4"/>
  <c r="V86" i="4"/>
  <c r="X86" i="4"/>
  <c r="Y86" i="4"/>
  <c r="U87" i="4"/>
  <c r="V87" i="4"/>
  <c r="X87" i="4"/>
  <c r="Y87" i="4"/>
  <c r="U88" i="4"/>
  <c r="V88" i="4"/>
  <c r="X88" i="4"/>
  <c r="Y88" i="4"/>
  <c r="U89" i="4"/>
  <c r="V89" i="4"/>
  <c r="X89" i="4"/>
  <c r="Y89" i="4"/>
  <c r="U90" i="4"/>
  <c r="V90" i="4"/>
  <c r="X90" i="4"/>
  <c r="Y90" i="4"/>
  <c r="U91" i="4"/>
  <c r="V91" i="4"/>
  <c r="X91" i="4"/>
  <c r="Y91" i="4"/>
  <c r="U92" i="4"/>
  <c r="V92" i="4"/>
  <c r="X92" i="4"/>
  <c r="Y92" i="4"/>
  <c r="U93" i="4"/>
  <c r="V93" i="4"/>
  <c r="X93" i="4"/>
  <c r="Y93" i="4"/>
  <c r="U94" i="4"/>
  <c r="V94" i="4"/>
  <c r="X94" i="4"/>
  <c r="Y94" i="4"/>
  <c r="U95" i="4"/>
  <c r="V95" i="4"/>
  <c r="X95" i="4"/>
  <c r="Y95" i="4"/>
  <c r="U96" i="4"/>
  <c r="V96" i="4"/>
  <c r="X96" i="4"/>
  <c r="Y96" i="4"/>
  <c r="U97" i="4"/>
  <c r="V97" i="4"/>
  <c r="X97" i="4"/>
  <c r="Y97" i="4"/>
  <c r="U98" i="4"/>
  <c r="V98" i="4"/>
  <c r="X98" i="4"/>
  <c r="Y98" i="4"/>
  <c r="U99" i="4"/>
  <c r="V99" i="4"/>
  <c r="X99" i="4"/>
  <c r="Y99" i="4"/>
  <c r="U100" i="4"/>
  <c r="V100" i="4"/>
  <c r="X100" i="4"/>
  <c r="Y100" i="4"/>
  <c r="U101" i="4"/>
  <c r="V101" i="4"/>
  <c r="X101" i="4"/>
  <c r="Y101" i="4"/>
  <c r="U102" i="4"/>
  <c r="V102" i="4"/>
  <c r="X102" i="4"/>
  <c r="Y102" i="4"/>
  <c r="U103" i="4"/>
  <c r="V103" i="4"/>
  <c r="X103" i="4"/>
  <c r="Y103" i="4"/>
  <c r="U104" i="4"/>
  <c r="V104" i="4"/>
  <c r="X104" i="4"/>
  <c r="Y104" i="4"/>
  <c r="U105" i="4"/>
  <c r="V105" i="4"/>
  <c r="X105" i="4"/>
  <c r="Y105" i="4"/>
  <c r="U106" i="4"/>
  <c r="V106" i="4"/>
  <c r="X106" i="4"/>
  <c r="Y106" i="4"/>
  <c r="U107" i="4"/>
  <c r="V107" i="4"/>
  <c r="X107" i="4"/>
  <c r="Y107" i="4"/>
  <c r="U108" i="4"/>
  <c r="V108" i="4"/>
  <c r="X108" i="4"/>
  <c r="Y108" i="4"/>
  <c r="U109" i="4"/>
  <c r="V109" i="4"/>
  <c r="X109" i="4"/>
  <c r="Y109" i="4"/>
  <c r="U110" i="4"/>
  <c r="V110" i="4"/>
  <c r="X110" i="4"/>
  <c r="Y110" i="4"/>
  <c r="U111" i="4"/>
  <c r="V111" i="4"/>
  <c r="X111" i="4"/>
  <c r="Y111" i="4"/>
  <c r="U112" i="4"/>
  <c r="V112" i="4"/>
  <c r="X112" i="4"/>
  <c r="Y112" i="4"/>
  <c r="U113" i="4"/>
  <c r="V113" i="4"/>
  <c r="X113" i="4"/>
  <c r="Y113" i="4"/>
  <c r="U114" i="4"/>
  <c r="V114" i="4"/>
  <c r="X114" i="4"/>
  <c r="Y114" i="4"/>
  <c r="U115" i="4"/>
  <c r="V115" i="4"/>
  <c r="X115" i="4"/>
  <c r="Y115" i="4"/>
  <c r="U116" i="4"/>
  <c r="V116" i="4"/>
  <c r="X116" i="4"/>
  <c r="Y116" i="4"/>
  <c r="U117" i="4"/>
  <c r="V117" i="4"/>
  <c r="X117" i="4"/>
  <c r="Y117" i="4"/>
  <c r="U118" i="4"/>
  <c r="V118" i="4"/>
  <c r="X118" i="4"/>
  <c r="Y118" i="4"/>
  <c r="U119" i="4"/>
  <c r="V119" i="4"/>
  <c r="X119" i="4"/>
  <c r="Y119" i="4"/>
  <c r="U120" i="4"/>
  <c r="V120" i="4"/>
  <c r="X120" i="4"/>
  <c r="Y120" i="4"/>
  <c r="U121" i="4"/>
  <c r="V121" i="4"/>
  <c r="X121" i="4"/>
  <c r="Y121" i="4"/>
  <c r="U122" i="4"/>
  <c r="V122" i="4"/>
  <c r="X122" i="4"/>
  <c r="Y122" i="4"/>
  <c r="U123" i="4"/>
  <c r="V123" i="4"/>
  <c r="X123" i="4"/>
  <c r="Y123" i="4"/>
  <c r="U124" i="4"/>
  <c r="V124" i="4"/>
  <c r="X124" i="4"/>
  <c r="Y124" i="4"/>
  <c r="U125" i="4"/>
  <c r="V125" i="4"/>
  <c r="X125" i="4"/>
  <c r="Y125" i="4"/>
  <c r="U126" i="4"/>
  <c r="V126" i="4"/>
  <c r="X126" i="4"/>
  <c r="Y126" i="4"/>
  <c r="U127" i="4"/>
  <c r="V127" i="4"/>
  <c r="X127" i="4"/>
  <c r="Y127" i="4"/>
  <c r="U128" i="4"/>
  <c r="V128" i="4"/>
  <c r="X128" i="4"/>
  <c r="Y128" i="4"/>
  <c r="U129" i="4"/>
  <c r="V129" i="4"/>
  <c r="X129" i="4"/>
  <c r="Y129" i="4"/>
  <c r="U130" i="4"/>
  <c r="V130" i="4"/>
  <c r="X130" i="4"/>
  <c r="Y130" i="4"/>
  <c r="U131" i="4"/>
  <c r="V131" i="4"/>
  <c r="X131" i="4"/>
  <c r="Y131" i="4"/>
  <c r="U132" i="4"/>
  <c r="V132" i="4"/>
  <c r="X132" i="4"/>
  <c r="Y132" i="4"/>
  <c r="U133" i="4"/>
  <c r="V133" i="4"/>
  <c r="X133" i="4"/>
  <c r="Y133" i="4"/>
  <c r="U134" i="4"/>
  <c r="V134" i="4"/>
  <c r="X134" i="4"/>
  <c r="Y134" i="4"/>
  <c r="U135" i="4"/>
  <c r="V135" i="4"/>
  <c r="X135" i="4"/>
  <c r="Y135" i="4"/>
  <c r="U136" i="4"/>
  <c r="V136" i="4"/>
  <c r="X136" i="4"/>
  <c r="Y136" i="4"/>
  <c r="U137" i="4"/>
  <c r="V137" i="4"/>
  <c r="X137" i="4"/>
  <c r="Y137" i="4"/>
  <c r="U138" i="4"/>
  <c r="V138" i="4"/>
  <c r="X138" i="4"/>
  <c r="Y138" i="4"/>
  <c r="U139" i="4"/>
  <c r="V139" i="4"/>
  <c r="X139" i="4"/>
  <c r="Y139" i="4"/>
  <c r="U140" i="4"/>
  <c r="V140" i="4"/>
  <c r="X140" i="4"/>
  <c r="Y140" i="4"/>
  <c r="U141" i="4"/>
  <c r="V141" i="4"/>
  <c r="X141" i="4"/>
  <c r="Y141" i="4"/>
  <c r="U142" i="4"/>
  <c r="V142" i="4"/>
  <c r="X142" i="4"/>
  <c r="Y142" i="4"/>
  <c r="U143" i="4"/>
  <c r="V143" i="4"/>
  <c r="X143" i="4"/>
  <c r="Y143" i="4"/>
  <c r="U144" i="4"/>
  <c r="V144" i="4"/>
  <c r="X144" i="4"/>
  <c r="Y144" i="4"/>
  <c r="U145" i="4"/>
  <c r="V145" i="4"/>
  <c r="X145" i="4"/>
  <c r="Y145" i="4"/>
  <c r="U146" i="4"/>
  <c r="V146" i="4"/>
  <c r="X146" i="4"/>
  <c r="Y146" i="4"/>
  <c r="U147" i="4"/>
  <c r="V147" i="4"/>
  <c r="X147" i="4"/>
  <c r="Y147" i="4"/>
  <c r="U148" i="4"/>
  <c r="V148" i="4"/>
  <c r="X148" i="4"/>
  <c r="Y148" i="4"/>
  <c r="U149" i="4"/>
  <c r="V149" i="4"/>
  <c r="X149" i="4"/>
  <c r="Y149" i="4"/>
  <c r="U150" i="4"/>
  <c r="V150" i="4"/>
  <c r="X150" i="4"/>
  <c r="Y150" i="4"/>
  <c r="F1" i="3132"/>
  <c r="K1" i="3132"/>
  <c r="D2" i="3132"/>
  <c r="H3" i="3132"/>
  <c r="I3" i="3132"/>
  <c r="J3" i="3132"/>
  <c r="K3" i="3132"/>
  <c r="K5" i="3132" s="1"/>
  <c r="K6" i="3132" s="1"/>
  <c r="L3" i="3132"/>
  <c r="L5" i="3132" s="1"/>
  <c r="M3" i="3132"/>
  <c r="M5" i="3132" s="1"/>
  <c r="M6" i="3132" s="1"/>
  <c r="N3" i="3132"/>
  <c r="N5" i="3132" s="1"/>
  <c r="N6" i="3132" s="1"/>
  <c r="O3" i="3132"/>
  <c r="P3" i="3132"/>
  <c r="A4" i="3132"/>
  <c r="B4" i="3132"/>
  <c r="D4" i="3132" s="1"/>
  <c r="O4" i="3132"/>
  <c r="J5" i="3132"/>
  <c r="J6" i="3132"/>
  <c r="L6" i="3132"/>
  <c r="B2" i="67"/>
  <c r="AA2" i="67"/>
  <c r="AB2" i="67" s="1"/>
  <c r="AC2" i="67"/>
  <c r="AD2" i="67" s="1"/>
  <c r="AE2" i="67"/>
  <c r="AF2" i="67"/>
  <c r="AG2" i="67" s="1"/>
  <c r="AH2" i="67" s="1"/>
  <c r="AI2" i="67" s="1"/>
  <c r="AJ2" i="67" s="1"/>
  <c r="AK2" i="67" s="1"/>
  <c r="B3" i="67"/>
  <c r="E4" i="67"/>
  <c r="F4" i="67"/>
  <c r="E5" i="67" s="1"/>
  <c r="F5" i="67" s="1"/>
  <c r="E6" i="67" s="1"/>
  <c r="F6" i="67" s="1"/>
  <c r="E7" i="67" s="1"/>
  <c r="F7" i="67" s="1"/>
  <c r="E8" i="67" s="1"/>
  <c r="I4" i="67"/>
  <c r="M4" i="67"/>
  <c r="N4" i="67" s="1"/>
  <c r="M5" i="67" s="1"/>
  <c r="Q15" i="67"/>
  <c r="Q16" i="67"/>
  <c r="Q17" i="67"/>
  <c r="Q18" i="67"/>
  <c r="Q19" i="67"/>
  <c r="Q20" i="67"/>
  <c r="Q21" i="67"/>
  <c r="Q22" i="67"/>
  <c r="Q23" i="67"/>
  <c r="Q24" i="67"/>
  <c r="Q25" i="67"/>
  <c r="Q26" i="67"/>
  <c r="C234" i="67"/>
  <c r="V6" i="152"/>
  <c r="W6" i="152"/>
  <c r="X6" i="152"/>
  <c r="Y6" i="152"/>
  <c r="Z6" i="152"/>
  <c r="D8" i="152"/>
  <c r="U10" i="152"/>
  <c r="V10" i="152"/>
  <c r="X10" i="152"/>
  <c r="Y10" i="152"/>
  <c r="U11" i="152"/>
  <c r="V11" i="152"/>
  <c r="X11" i="152"/>
  <c r="Y11" i="152"/>
  <c r="U12" i="152"/>
  <c r="V12" i="152"/>
  <c r="X12" i="152"/>
  <c r="Y12" i="152"/>
  <c r="U13" i="152"/>
  <c r="V13" i="152"/>
  <c r="X13" i="152"/>
  <c r="Y13" i="152"/>
  <c r="U14" i="152"/>
  <c r="V14" i="152"/>
  <c r="X14" i="152"/>
  <c r="Y14" i="152"/>
  <c r="U15" i="152"/>
  <c r="V15" i="152"/>
  <c r="X15" i="152"/>
  <c r="Y15" i="152"/>
  <c r="U16" i="152"/>
  <c r="V16" i="152"/>
  <c r="X16" i="152"/>
  <c r="Y16" i="152"/>
  <c r="Y8" i="152" s="1"/>
  <c r="U17" i="152"/>
  <c r="V17" i="152"/>
  <c r="X17" i="152"/>
  <c r="Y17" i="152"/>
  <c r="U18" i="152"/>
  <c r="V18" i="152"/>
  <c r="X18" i="152"/>
  <c r="Y18" i="152"/>
  <c r="U19" i="152"/>
  <c r="V19" i="152"/>
  <c r="X19" i="152"/>
  <c r="Y19" i="152"/>
  <c r="U20" i="152"/>
  <c r="V20" i="152"/>
  <c r="X20" i="152"/>
  <c r="Y20" i="152"/>
  <c r="U21" i="152"/>
  <c r="V21" i="152"/>
  <c r="X21" i="152"/>
  <c r="Y21" i="152"/>
  <c r="U22" i="152"/>
  <c r="V22" i="152"/>
  <c r="X22" i="152"/>
  <c r="Y22" i="152"/>
  <c r="U23" i="152"/>
  <c r="V23" i="152"/>
  <c r="X23" i="152"/>
  <c r="Y23" i="152"/>
  <c r="U24" i="152"/>
  <c r="V24" i="152"/>
  <c r="X24" i="152"/>
  <c r="Y24" i="152"/>
  <c r="U25" i="152"/>
  <c r="V25" i="152"/>
  <c r="X25" i="152"/>
  <c r="Y25" i="152"/>
  <c r="U26" i="152"/>
  <c r="V26" i="152"/>
  <c r="X26" i="152"/>
  <c r="Y26" i="152"/>
  <c r="U27" i="152"/>
  <c r="V27" i="152"/>
  <c r="X27" i="152"/>
  <c r="Y27" i="152"/>
  <c r="U28" i="152"/>
  <c r="V28" i="152"/>
  <c r="X28" i="152"/>
  <c r="Y28" i="152"/>
  <c r="U29" i="152"/>
  <c r="V29" i="152"/>
  <c r="X29" i="152"/>
  <c r="Y29" i="152"/>
  <c r="U30" i="152"/>
  <c r="V30" i="152"/>
  <c r="X30" i="152"/>
  <c r="Y30" i="152"/>
  <c r="U31" i="152"/>
  <c r="V31" i="152"/>
  <c r="X31" i="152"/>
  <c r="Y31" i="152"/>
  <c r="U32" i="152"/>
  <c r="V32" i="152"/>
  <c r="X32" i="152"/>
  <c r="Y32" i="152"/>
  <c r="U33" i="152"/>
  <c r="V33" i="152"/>
  <c r="X33" i="152"/>
  <c r="Y33" i="152"/>
  <c r="U34" i="152"/>
  <c r="V34" i="152"/>
  <c r="X34" i="152"/>
  <c r="Y34" i="152"/>
  <c r="U35" i="152"/>
  <c r="V35" i="152"/>
  <c r="X35" i="152"/>
  <c r="Y35" i="152"/>
  <c r="U36" i="152"/>
  <c r="V36" i="152"/>
  <c r="X36" i="152"/>
  <c r="Y36" i="152"/>
  <c r="U37" i="152"/>
  <c r="V37" i="152"/>
  <c r="X37" i="152"/>
  <c r="Y37" i="152"/>
  <c r="U38" i="152"/>
  <c r="V38" i="152"/>
  <c r="X38" i="152"/>
  <c r="Y38" i="152"/>
  <c r="U39" i="152"/>
  <c r="V39" i="152"/>
  <c r="X39" i="152"/>
  <c r="Y39" i="152"/>
  <c r="U40" i="152"/>
  <c r="V40" i="152"/>
  <c r="X40" i="152"/>
  <c r="Y40" i="152"/>
  <c r="U41" i="152"/>
  <c r="V41" i="152"/>
  <c r="X41" i="152"/>
  <c r="Y41" i="152"/>
  <c r="U42" i="152"/>
  <c r="V42" i="152"/>
  <c r="X42" i="152"/>
  <c r="Y42" i="152"/>
  <c r="U43" i="152"/>
  <c r="V43" i="152"/>
  <c r="X43" i="152"/>
  <c r="Y43" i="152"/>
  <c r="U44" i="152"/>
  <c r="V44" i="152"/>
  <c r="X44" i="152"/>
  <c r="Y44" i="152"/>
  <c r="U45" i="152"/>
  <c r="V45" i="152"/>
  <c r="X45" i="152"/>
  <c r="Y45" i="152"/>
  <c r="U46" i="152"/>
  <c r="V46" i="152"/>
  <c r="X46" i="152"/>
  <c r="Y46" i="152"/>
  <c r="U47" i="152"/>
  <c r="V47" i="152"/>
  <c r="X47" i="152"/>
  <c r="Y47" i="152"/>
  <c r="U48" i="152"/>
  <c r="V48" i="152"/>
  <c r="X48" i="152"/>
  <c r="Y48" i="152"/>
  <c r="U49" i="152"/>
  <c r="V49" i="152"/>
  <c r="X49" i="152"/>
  <c r="Y49" i="152"/>
  <c r="U50" i="152"/>
  <c r="V50" i="152"/>
  <c r="X50" i="152"/>
  <c r="Y50" i="152"/>
  <c r="U51" i="152"/>
  <c r="V51" i="152"/>
  <c r="X51" i="152"/>
  <c r="Y51" i="152"/>
  <c r="U52" i="152"/>
  <c r="V52" i="152"/>
  <c r="X52" i="152"/>
  <c r="Y52" i="152"/>
  <c r="U53" i="152"/>
  <c r="V53" i="152"/>
  <c r="X53" i="152"/>
  <c r="Y53" i="152"/>
  <c r="U54" i="152"/>
  <c r="V54" i="152"/>
  <c r="X54" i="152"/>
  <c r="Y54" i="152"/>
  <c r="U55" i="152"/>
  <c r="V55" i="152"/>
  <c r="X55" i="152"/>
  <c r="Y55" i="152"/>
  <c r="U56" i="152"/>
  <c r="V56" i="152"/>
  <c r="X56" i="152"/>
  <c r="Y56" i="152"/>
  <c r="U57" i="152"/>
  <c r="V57" i="152"/>
  <c r="X57" i="152"/>
  <c r="Y57" i="152"/>
  <c r="U58" i="152"/>
  <c r="V58" i="152"/>
  <c r="X58" i="152"/>
  <c r="Y58" i="152"/>
  <c r="U59" i="152"/>
  <c r="V59" i="152"/>
  <c r="X59" i="152"/>
  <c r="Y59" i="152"/>
  <c r="U60" i="152"/>
  <c r="V60" i="152"/>
  <c r="X60" i="152"/>
  <c r="Y60" i="152"/>
  <c r="U61" i="152"/>
  <c r="V61" i="152"/>
  <c r="X61" i="152"/>
  <c r="Y61" i="152"/>
  <c r="U62" i="152"/>
  <c r="V62" i="152"/>
  <c r="X62" i="152"/>
  <c r="Y62" i="152"/>
  <c r="U63" i="152"/>
  <c r="V63" i="152"/>
  <c r="X63" i="152"/>
  <c r="Y63" i="152"/>
  <c r="U64" i="152"/>
  <c r="V64" i="152"/>
  <c r="X64" i="152"/>
  <c r="Y64" i="152"/>
  <c r="U65" i="152"/>
  <c r="V65" i="152"/>
  <c r="X65" i="152"/>
  <c r="Y65" i="152"/>
  <c r="U66" i="152"/>
  <c r="V66" i="152"/>
  <c r="X66" i="152"/>
  <c r="Y66" i="152"/>
  <c r="U67" i="152"/>
  <c r="V67" i="152"/>
  <c r="X67" i="152"/>
  <c r="Y67" i="152"/>
  <c r="U68" i="152"/>
  <c r="V68" i="152"/>
  <c r="X68" i="152"/>
  <c r="Y68" i="152"/>
  <c r="U69" i="152"/>
  <c r="V69" i="152"/>
  <c r="X69" i="152"/>
  <c r="Y69" i="152"/>
  <c r="U70" i="152"/>
  <c r="V70" i="152"/>
  <c r="X70" i="152"/>
  <c r="Y70" i="152"/>
  <c r="U71" i="152"/>
  <c r="V71" i="152"/>
  <c r="X71" i="152"/>
  <c r="Y71" i="152"/>
  <c r="U72" i="152"/>
  <c r="V72" i="152"/>
  <c r="X72" i="152"/>
  <c r="Y72" i="152"/>
  <c r="U73" i="152"/>
  <c r="V73" i="152"/>
  <c r="X73" i="152"/>
  <c r="Y73" i="152"/>
  <c r="U74" i="152"/>
  <c r="V74" i="152"/>
  <c r="X74" i="152"/>
  <c r="Y74" i="152"/>
  <c r="U75" i="152"/>
  <c r="V75" i="152"/>
  <c r="X75" i="152"/>
  <c r="Y75" i="152"/>
  <c r="U76" i="152"/>
  <c r="V76" i="152"/>
  <c r="X76" i="152"/>
  <c r="Y76" i="152"/>
  <c r="U77" i="152"/>
  <c r="V77" i="152"/>
  <c r="X77" i="152"/>
  <c r="Y77" i="152"/>
  <c r="U78" i="152"/>
  <c r="V78" i="152"/>
  <c r="X78" i="152"/>
  <c r="Y78" i="152"/>
  <c r="U79" i="152"/>
  <c r="V79" i="152"/>
  <c r="X79" i="152"/>
  <c r="Y79" i="152"/>
  <c r="U80" i="152"/>
  <c r="V80" i="152"/>
  <c r="X80" i="152"/>
  <c r="Y80" i="152"/>
  <c r="U81" i="152"/>
  <c r="V81" i="152"/>
  <c r="X81" i="152"/>
  <c r="Y81" i="152"/>
  <c r="U82" i="152"/>
  <c r="V82" i="152"/>
  <c r="X82" i="152"/>
  <c r="Y82" i="152"/>
  <c r="U83" i="152"/>
  <c r="V83" i="152"/>
  <c r="X83" i="152"/>
  <c r="Y83" i="152"/>
  <c r="U84" i="152"/>
  <c r="V84" i="152"/>
  <c r="X84" i="152"/>
  <c r="Y84" i="152"/>
  <c r="U85" i="152"/>
  <c r="V85" i="152"/>
  <c r="X85" i="152"/>
  <c r="Y85" i="152"/>
  <c r="U86" i="152"/>
  <c r="V86" i="152"/>
  <c r="X86" i="152"/>
  <c r="Y86" i="152"/>
  <c r="U87" i="152"/>
  <c r="V87" i="152"/>
  <c r="X87" i="152"/>
  <c r="Y87" i="152"/>
  <c r="U88" i="152"/>
  <c r="V88" i="152"/>
  <c r="X88" i="152"/>
  <c r="Y88" i="152"/>
  <c r="U89" i="152"/>
  <c r="V89" i="152"/>
  <c r="X89" i="152"/>
  <c r="Y89" i="152"/>
  <c r="U90" i="152"/>
  <c r="V90" i="152"/>
  <c r="X90" i="152"/>
  <c r="Y90" i="152"/>
  <c r="U91" i="152"/>
  <c r="V91" i="152"/>
  <c r="X91" i="152"/>
  <c r="Y91" i="152"/>
  <c r="U92" i="152"/>
  <c r="V92" i="152"/>
  <c r="X92" i="152"/>
  <c r="Y92" i="152"/>
  <c r="U93" i="152"/>
  <c r="V93" i="152"/>
  <c r="X93" i="152"/>
  <c r="Y93" i="152"/>
  <c r="U94" i="152"/>
  <c r="V94" i="152"/>
  <c r="X94" i="152"/>
  <c r="Y94" i="152"/>
  <c r="U95" i="152"/>
  <c r="V95" i="152"/>
  <c r="X95" i="152"/>
  <c r="Y95" i="152"/>
  <c r="U96" i="152"/>
  <c r="V96" i="152"/>
  <c r="X96" i="152"/>
  <c r="Y96" i="152"/>
  <c r="U97" i="152"/>
  <c r="V97" i="152"/>
  <c r="X97" i="152"/>
  <c r="Y97" i="152"/>
  <c r="U98" i="152"/>
  <c r="V98" i="152"/>
  <c r="X98" i="152"/>
  <c r="Y98" i="152"/>
  <c r="U99" i="152"/>
  <c r="V99" i="152"/>
  <c r="X99" i="152"/>
  <c r="Y99" i="152"/>
  <c r="U100" i="152"/>
  <c r="V100" i="152"/>
  <c r="X100" i="152"/>
  <c r="Y100" i="152"/>
  <c r="U101" i="152"/>
  <c r="V101" i="152"/>
  <c r="X101" i="152"/>
  <c r="Y101" i="152"/>
  <c r="U102" i="152"/>
  <c r="V102" i="152"/>
  <c r="X102" i="152"/>
  <c r="Y102" i="152"/>
  <c r="U103" i="152"/>
  <c r="V103" i="152"/>
  <c r="X103" i="152"/>
  <c r="Y103" i="152"/>
  <c r="U104" i="152"/>
  <c r="V104" i="152"/>
  <c r="X104" i="152"/>
  <c r="Y104" i="152"/>
  <c r="U105" i="152"/>
  <c r="V105" i="152"/>
  <c r="X105" i="152"/>
  <c r="Y105" i="152"/>
  <c r="U106" i="152"/>
  <c r="V106" i="152"/>
  <c r="X106" i="152"/>
  <c r="Y106" i="152"/>
  <c r="U107" i="152"/>
  <c r="V107" i="152"/>
  <c r="X107" i="152"/>
  <c r="Y107" i="152"/>
  <c r="U108" i="152"/>
  <c r="V108" i="152"/>
  <c r="X108" i="152"/>
  <c r="Y108" i="152"/>
  <c r="U109" i="152"/>
  <c r="V109" i="152"/>
  <c r="X109" i="152"/>
  <c r="Y109" i="152"/>
  <c r="U110" i="152"/>
  <c r="V110" i="152"/>
  <c r="X110" i="152"/>
  <c r="Y110" i="152"/>
  <c r="U111" i="152"/>
  <c r="V111" i="152"/>
  <c r="X111" i="152"/>
  <c r="Y111" i="152"/>
  <c r="U112" i="152"/>
  <c r="V112" i="152"/>
  <c r="X112" i="152"/>
  <c r="Y112" i="152"/>
  <c r="U113" i="152"/>
  <c r="V113" i="152"/>
  <c r="X113" i="152"/>
  <c r="Y113" i="152"/>
  <c r="U114" i="152"/>
  <c r="V114" i="152"/>
  <c r="X114" i="152"/>
  <c r="Y114" i="152"/>
  <c r="U115" i="152"/>
  <c r="V115" i="152"/>
  <c r="X115" i="152"/>
  <c r="Y115" i="152"/>
  <c r="U116" i="152"/>
  <c r="V116" i="152"/>
  <c r="X116" i="152"/>
  <c r="Y116" i="152"/>
  <c r="U117" i="152"/>
  <c r="V117" i="152"/>
  <c r="X117" i="152"/>
  <c r="Y117" i="152"/>
  <c r="U118" i="152"/>
  <c r="V118" i="152"/>
  <c r="X118" i="152"/>
  <c r="Y118" i="152"/>
  <c r="U119" i="152"/>
  <c r="V119" i="152"/>
  <c r="X119" i="152"/>
  <c r="Y119" i="152"/>
  <c r="U120" i="152"/>
  <c r="V120" i="152"/>
  <c r="X120" i="152"/>
  <c r="Y120" i="152"/>
  <c r="U121" i="152"/>
  <c r="V121" i="152"/>
  <c r="X121" i="152"/>
  <c r="Y121" i="152"/>
  <c r="U122" i="152"/>
  <c r="V122" i="152"/>
  <c r="X122" i="152"/>
  <c r="Y122" i="152"/>
  <c r="U123" i="152"/>
  <c r="V123" i="152"/>
  <c r="X123" i="152"/>
  <c r="Y123" i="152"/>
  <c r="U124" i="152"/>
  <c r="V124" i="152"/>
  <c r="X124" i="152"/>
  <c r="Y124" i="152"/>
  <c r="U125" i="152"/>
  <c r="V125" i="152"/>
  <c r="X125" i="152"/>
  <c r="Y125" i="152"/>
  <c r="U126" i="152"/>
  <c r="V126" i="152"/>
  <c r="X126" i="152"/>
  <c r="Y126" i="152"/>
  <c r="U127" i="152"/>
  <c r="V127" i="152"/>
  <c r="X127" i="152"/>
  <c r="Y127" i="152"/>
  <c r="U128" i="152"/>
  <c r="V128" i="152"/>
  <c r="X128" i="152"/>
  <c r="Y128" i="152"/>
  <c r="U129" i="152"/>
  <c r="V129" i="152"/>
  <c r="X129" i="152"/>
  <c r="Y129" i="152"/>
  <c r="U130" i="152"/>
  <c r="V130" i="152"/>
  <c r="X130" i="152"/>
  <c r="Y130" i="152"/>
  <c r="U131" i="152"/>
  <c r="V131" i="152"/>
  <c r="X131" i="152"/>
  <c r="Y131" i="152"/>
  <c r="U132" i="152"/>
  <c r="V132" i="152"/>
  <c r="X132" i="152"/>
  <c r="Y132" i="152"/>
  <c r="U133" i="152"/>
  <c r="V133" i="152"/>
  <c r="X133" i="152"/>
  <c r="Y133" i="152"/>
  <c r="U134" i="152"/>
  <c r="V134" i="152"/>
  <c r="X134" i="152"/>
  <c r="Y134" i="152"/>
  <c r="U135" i="152"/>
  <c r="V135" i="152"/>
  <c r="X135" i="152"/>
  <c r="Y135" i="152"/>
  <c r="U136" i="152"/>
  <c r="V136" i="152"/>
  <c r="X136" i="152"/>
  <c r="Y136" i="152"/>
  <c r="U137" i="152"/>
  <c r="V137" i="152"/>
  <c r="X137" i="152"/>
  <c r="Y137" i="152"/>
  <c r="U138" i="152"/>
  <c r="V138" i="152"/>
  <c r="X138" i="152"/>
  <c r="Y138" i="152"/>
  <c r="U139" i="152"/>
  <c r="V139" i="152"/>
  <c r="X139" i="152"/>
  <c r="Y139" i="152"/>
  <c r="U140" i="152"/>
  <c r="V140" i="152"/>
  <c r="X140" i="152"/>
  <c r="Y140" i="152"/>
  <c r="U141" i="152"/>
  <c r="V141" i="152"/>
  <c r="X141" i="152"/>
  <c r="Y141" i="152"/>
  <c r="U142" i="152"/>
  <c r="V142" i="152"/>
  <c r="X142" i="152"/>
  <c r="Y142" i="152"/>
  <c r="U143" i="152"/>
  <c r="V143" i="152"/>
  <c r="X143" i="152"/>
  <c r="Y143" i="152"/>
  <c r="U144" i="152"/>
  <c r="V144" i="152"/>
  <c r="X144" i="152"/>
  <c r="Y144" i="152"/>
  <c r="U145" i="152"/>
  <c r="V145" i="152"/>
  <c r="X145" i="152"/>
  <c r="Y145" i="152"/>
  <c r="U146" i="152"/>
  <c r="V146" i="152"/>
  <c r="X146" i="152"/>
  <c r="Y146" i="152"/>
  <c r="U147" i="152"/>
  <c r="V147" i="152"/>
  <c r="X147" i="152"/>
  <c r="Y147" i="152"/>
  <c r="U148" i="152"/>
  <c r="V148" i="152"/>
  <c r="X148" i="152"/>
  <c r="Y148" i="152"/>
  <c r="U149" i="152"/>
  <c r="V149" i="152"/>
  <c r="X149" i="152"/>
  <c r="Y149" i="152"/>
  <c r="U150" i="152"/>
  <c r="V150" i="152"/>
  <c r="X150" i="152"/>
  <c r="Y150" i="152"/>
  <c r="U6" i="4"/>
  <c r="U6" i="152"/>
  <c r="T6" i="152" l="1"/>
  <c r="T6" i="4"/>
  <c r="N5" i="67"/>
  <c r="M6" i="67" s="1"/>
  <c r="J336" i="83"/>
  <c r="K336" i="83"/>
  <c r="L336" i="83"/>
  <c r="M336" i="83"/>
  <c r="I22" i="12"/>
  <c r="R116" i="83"/>
  <c r="U116" i="83"/>
  <c r="R63" i="83"/>
  <c r="U63" i="83"/>
  <c r="L523" i="83"/>
  <c r="AS509" i="83" s="1"/>
  <c r="J523" i="83"/>
  <c r="M523" i="83"/>
  <c r="K523" i="83"/>
  <c r="J535" i="83"/>
  <c r="K535" i="83"/>
  <c r="L535" i="83"/>
  <c r="M535" i="83"/>
  <c r="J219" i="83"/>
  <c r="K219" i="83"/>
  <c r="L219" i="83"/>
  <c r="M219" i="83"/>
  <c r="N155" i="83"/>
  <c r="J6" i="83"/>
  <c r="N6" i="83" s="1"/>
  <c r="F28" i="83"/>
  <c r="AS625" i="83"/>
  <c r="K370" i="83"/>
  <c r="M370" i="83"/>
  <c r="J370" i="83"/>
  <c r="N370" i="83" s="1"/>
  <c r="L370" i="83"/>
  <c r="N427" i="83"/>
  <c r="N212" i="83"/>
  <c r="F8" i="67"/>
  <c r="E9" i="67" s="1"/>
  <c r="J380" i="83"/>
  <c r="N380" i="83" s="1"/>
  <c r="M380" i="83"/>
  <c r="K380" i="83"/>
  <c r="L380" i="83"/>
  <c r="U82" i="83"/>
  <c r="R82" i="83"/>
  <c r="K7" i="51896"/>
  <c r="BP7" i="1" s="1"/>
  <c r="BP18" i="1" s="1"/>
  <c r="L484" i="83"/>
  <c r="K484" i="83"/>
  <c r="J484" i="83"/>
  <c r="M484" i="83"/>
  <c r="J265" i="83"/>
  <c r="K265" i="83"/>
  <c r="M265" i="83"/>
  <c r="L265" i="83"/>
  <c r="J4" i="67"/>
  <c r="I5" i="67" s="1"/>
  <c r="L7" i="12"/>
  <c r="M7" i="12" s="1"/>
  <c r="N359" i="83"/>
  <c r="Y8" i="4"/>
  <c r="D4" i="1" s="1"/>
  <c r="AS508" i="83"/>
  <c r="N508" i="83"/>
  <c r="L416" i="83"/>
  <c r="K416" i="83"/>
  <c r="M416" i="83"/>
  <c r="J416" i="83"/>
  <c r="J340" i="83"/>
  <c r="K340" i="83"/>
  <c r="L340" i="83"/>
  <c r="M340" i="83"/>
  <c r="N326" i="83"/>
  <c r="N313" i="83"/>
  <c r="J310" i="83"/>
  <c r="K310" i="83"/>
  <c r="L310" i="83"/>
  <c r="M310" i="83"/>
  <c r="P16" i="83"/>
  <c r="V194" i="83"/>
  <c r="CQ18" i="1"/>
  <c r="CN19" i="1"/>
  <c r="CP19" i="1"/>
  <c r="CT19" i="1"/>
  <c r="A20" i="1"/>
  <c r="CL19" i="1"/>
  <c r="DP19" i="1"/>
  <c r="A5" i="3132"/>
  <c r="B5" i="3132" s="1"/>
  <c r="D5" i="3132" s="1"/>
  <c r="AS593" i="83"/>
  <c r="AS588" i="83"/>
  <c r="N583" i="83"/>
  <c r="N547" i="83"/>
  <c r="L531" i="83"/>
  <c r="K531" i="83"/>
  <c r="J531" i="83"/>
  <c r="N531" i="83" s="1"/>
  <c r="M531" i="83"/>
  <c r="L420" i="83"/>
  <c r="K420" i="83"/>
  <c r="J420" i="83"/>
  <c r="M420" i="83"/>
  <c r="J388" i="83"/>
  <c r="M388" i="83"/>
  <c r="K388" i="83"/>
  <c r="L388" i="83"/>
  <c r="J369" i="83"/>
  <c r="M369" i="83"/>
  <c r="K369" i="83"/>
  <c r="L369" i="83"/>
  <c r="K306" i="83"/>
  <c r="J306" i="83"/>
  <c r="M306" i="83"/>
  <c r="L306" i="83"/>
  <c r="K289" i="83"/>
  <c r="L289" i="83"/>
  <c r="J289" i="83"/>
  <c r="M289" i="83"/>
  <c r="J238" i="83"/>
  <c r="K238" i="83"/>
  <c r="M238" i="83"/>
  <c r="L238" i="83"/>
  <c r="E3" i="67"/>
  <c r="N601" i="83"/>
  <c r="J545" i="83"/>
  <c r="L545" i="83"/>
  <c r="AS531" i="83" s="1"/>
  <c r="M545" i="83"/>
  <c r="K545" i="83"/>
  <c r="J537" i="83"/>
  <c r="L537" i="83"/>
  <c r="M537" i="83"/>
  <c r="K537" i="83"/>
  <c r="J513" i="83"/>
  <c r="L513" i="83"/>
  <c r="AS499" i="83" s="1"/>
  <c r="M513" i="83"/>
  <c r="K513" i="83"/>
  <c r="L460" i="83"/>
  <c r="K460" i="83"/>
  <c r="J460" i="83"/>
  <c r="M460" i="83"/>
  <c r="N431" i="83"/>
  <c r="N406" i="83"/>
  <c r="J332" i="83"/>
  <c r="K332" i="83"/>
  <c r="L332" i="83"/>
  <c r="M332" i="83"/>
  <c r="K324" i="83"/>
  <c r="L324" i="83"/>
  <c r="J324" i="83"/>
  <c r="M324" i="83"/>
  <c r="AC197" i="83"/>
  <c r="N631" i="83"/>
  <c r="N569" i="83"/>
  <c r="AS488" i="83"/>
  <c r="N464" i="83"/>
  <c r="N433" i="83"/>
  <c r="J22" i="83"/>
  <c r="N22" i="83" s="1"/>
  <c r="U249" i="83"/>
  <c r="L239" i="83"/>
  <c r="M239" i="83"/>
  <c r="K239" i="83"/>
  <c r="J239" i="83"/>
  <c r="N143" i="83"/>
  <c r="V146" i="83"/>
  <c r="P12" i="83"/>
  <c r="J126" i="83"/>
  <c r="K126" i="83"/>
  <c r="L126" i="83"/>
  <c r="M126" i="83"/>
  <c r="K554" i="83"/>
  <c r="M554" i="83"/>
  <c r="J554" i="83"/>
  <c r="L554" i="83"/>
  <c r="AS540" i="83" s="1"/>
  <c r="N544" i="83"/>
  <c r="N530" i="83"/>
  <c r="J527" i="83"/>
  <c r="N527" i="83" s="1"/>
  <c r="K527" i="83"/>
  <c r="L527" i="83"/>
  <c r="M527" i="83"/>
  <c r="L507" i="83"/>
  <c r="J507" i="83"/>
  <c r="K507" i="83"/>
  <c r="M507" i="83"/>
  <c r="L428" i="83"/>
  <c r="AS414" i="83" s="1"/>
  <c r="K428" i="83"/>
  <c r="J428" i="83"/>
  <c r="M428" i="83"/>
  <c r="K393" i="83"/>
  <c r="M393" i="83"/>
  <c r="J393" i="83"/>
  <c r="N393" i="83" s="1"/>
  <c r="L393" i="83"/>
  <c r="N314" i="83"/>
  <c r="K299" i="83"/>
  <c r="J299" i="83"/>
  <c r="M299" i="83"/>
  <c r="L299" i="83"/>
  <c r="U244" i="83"/>
  <c r="P21" i="83" s="1"/>
  <c r="L147" i="83"/>
  <c r="M147" i="83"/>
  <c r="J147" i="83"/>
  <c r="K147" i="83"/>
  <c r="L146" i="83"/>
  <c r="M146" i="83"/>
  <c r="J146" i="83"/>
  <c r="K146" i="83"/>
  <c r="J145" i="83"/>
  <c r="K145" i="83"/>
  <c r="L145" i="83"/>
  <c r="AS609" i="83"/>
  <c r="AS604" i="83"/>
  <c r="L476" i="83"/>
  <c r="AS462" i="83" s="1"/>
  <c r="K476" i="83"/>
  <c r="J476" i="83"/>
  <c r="N472" i="83"/>
  <c r="V266" i="83"/>
  <c r="I6" i="12"/>
  <c r="I10" i="51896"/>
  <c r="K9" i="51896" s="1"/>
  <c r="BP11" i="1" s="1"/>
  <c r="N585" i="83"/>
  <c r="AS526" i="83"/>
  <c r="N540" i="83"/>
  <c r="J529" i="83"/>
  <c r="N529" i="83" s="1"/>
  <c r="L529" i="83"/>
  <c r="M529" i="83"/>
  <c r="K529" i="83"/>
  <c r="N495" i="83"/>
  <c r="L480" i="83"/>
  <c r="K480" i="83"/>
  <c r="M480" i="83"/>
  <c r="J480" i="83"/>
  <c r="N480" i="83" s="1"/>
  <c r="N461" i="83"/>
  <c r="J279" i="83"/>
  <c r="K279" i="83"/>
  <c r="L279" i="83"/>
  <c r="M279" i="83"/>
  <c r="AC240" i="83"/>
  <c r="L230" i="83"/>
  <c r="M230" i="83"/>
  <c r="J230" i="83"/>
  <c r="K230" i="83"/>
  <c r="R113" i="83"/>
  <c r="U113" i="83"/>
  <c r="I18" i="51896"/>
  <c r="K14" i="51896" s="1"/>
  <c r="BP10" i="1" s="1"/>
  <c r="I5" i="51896"/>
  <c r="I7" i="51896"/>
  <c r="K6" i="51896" s="1"/>
  <c r="I9" i="51896"/>
  <c r="K8" i="51896" s="1"/>
  <c r="I11" i="51896"/>
  <c r="K10" i="51896" s="1"/>
  <c r="BP12" i="1" s="1"/>
  <c r="I13" i="51896"/>
  <c r="I15" i="51896"/>
  <c r="I19" i="51896"/>
  <c r="I16" i="51896"/>
  <c r="I6" i="51896"/>
  <c r="I14" i="51896"/>
  <c r="K11" i="51896" s="1"/>
  <c r="AS637" i="83"/>
  <c r="AS629" i="83"/>
  <c r="AS613" i="83"/>
  <c r="AS597" i="83"/>
  <c r="AS581" i="83"/>
  <c r="AS565" i="83"/>
  <c r="AS519" i="83"/>
  <c r="AS511" i="83"/>
  <c r="N522" i="83"/>
  <c r="L492" i="83"/>
  <c r="AS478" i="83" s="1"/>
  <c r="K492" i="83"/>
  <c r="J492" i="83"/>
  <c r="M492" i="83"/>
  <c r="N459" i="83"/>
  <c r="N457" i="83"/>
  <c r="N439" i="83"/>
  <c r="J409" i="83"/>
  <c r="K409" i="83"/>
  <c r="J315" i="83"/>
  <c r="M315" i="83"/>
  <c r="L315" i="83"/>
  <c r="N259" i="83"/>
  <c r="J242" i="83"/>
  <c r="K242" i="83"/>
  <c r="L242" i="83"/>
  <c r="M242" i="83"/>
  <c r="P20" i="83"/>
  <c r="V242" i="83"/>
  <c r="AC156" i="83"/>
  <c r="R122" i="83"/>
  <c r="U122" i="83"/>
  <c r="N57" i="83"/>
  <c r="U47" i="83"/>
  <c r="U45" i="83"/>
  <c r="R45" i="83"/>
  <c r="N5" i="83"/>
  <c r="P4" i="3132"/>
  <c r="Q3" i="3132"/>
  <c r="L8" i="12"/>
  <c r="M8" i="12" s="1"/>
  <c r="N639" i="83"/>
  <c r="N623" i="83"/>
  <c r="N607" i="83"/>
  <c r="N591" i="83"/>
  <c r="N575" i="83"/>
  <c r="AS556" i="83"/>
  <c r="N559" i="83"/>
  <c r="N539" i="83"/>
  <c r="J519" i="83"/>
  <c r="K519" i="83"/>
  <c r="L519" i="83"/>
  <c r="M519" i="83"/>
  <c r="N516" i="83"/>
  <c r="AS500" i="83"/>
  <c r="N500" i="83"/>
  <c r="N489" i="83"/>
  <c r="N444" i="83"/>
  <c r="J338" i="83"/>
  <c r="N338" i="83" s="1"/>
  <c r="K338" i="83"/>
  <c r="M338" i="83"/>
  <c r="N201" i="83"/>
  <c r="N200" i="83"/>
  <c r="J165" i="83"/>
  <c r="K165" i="83"/>
  <c r="M165" i="83"/>
  <c r="L165" i="83"/>
  <c r="U124" i="83"/>
  <c r="R124" i="83"/>
  <c r="R91" i="83"/>
  <c r="V98" i="83"/>
  <c r="R68" i="83"/>
  <c r="U68" i="83"/>
  <c r="Q28" i="83"/>
  <c r="AS641" i="83"/>
  <c r="AS633" i="83"/>
  <c r="AS621" i="83"/>
  <c r="AS605" i="83"/>
  <c r="AS589" i="83"/>
  <c r="AS573" i="83"/>
  <c r="AS557" i="83"/>
  <c r="L539" i="83"/>
  <c r="M539" i="83"/>
  <c r="N517" i="83"/>
  <c r="N514" i="83"/>
  <c r="AS492" i="83"/>
  <c r="AS490" i="83"/>
  <c r="N465" i="83"/>
  <c r="L452" i="83"/>
  <c r="AS438" i="83" s="1"/>
  <c r="K452" i="83"/>
  <c r="J452" i="83"/>
  <c r="N452" i="83" s="1"/>
  <c r="L448" i="83"/>
  <c r="K448" i="83"/>
  <c r="N448" i="83" s="1"/>
  <c r="M448" i="83"/>
  <c r="L444" i="83"/>
  <c r="AS430" i="83" s="1"/>
  <c r="K444" i="83"/>
  <c r="J399" i="83"/>
  <c r="K399" i="83"/>
  <c r="L399" i="83"/>
  <c r="M399" i="83"/>
  <c r="N376" i="83"/>
  <c r="N356" i="83"/>
  <c r="J322" i="83"/>
  <c r="M322" i="83"/>
  <c r="L322" i="83"/>
  <c r="M272" i="83"/>
  <c r="L272" i="83"/>
  <c r="J272" i="83"/>
  <c r="K272" i="83"/>
  <c r="K270" i="83"/>
  <c r="N270" i="83" s="1"/>
  <c r="L270" i="83"/>
  <c r="J256" i="83"/>
  <c r="K256" i="83"/>
  <c r="M256" i="83"/>
  <c r="L256" i="83"/>
  <c r="J249" i="83"/>
  <c r="K249" i="83"/>
  <c r="M249" i="83"/>
  <c r="V230" i="83"/>
  <c r="P19" i="83"/>
  <c r="P18" i="83"/>
  <c r="V218" i="83"/>
  <c r="U195" i="83"/>
  <c r="M191" i="83"/>
  <c r="J191" i="83"/>
  <c r="L191" i="83"/>
  <c r="K191" i="83"/>
  <c r="J15" i="83"/>
  <c r="N15" i="83" s="1"/>
  <c r="U165" i="83"/>
  <c r="P14" i="83" s="1"/>
  <c r="R117" i="83"/>
  <c r="U117" i="83"/>
  <c r="K53" i="83"/>
  <c r="M53" i="83"/>
  <c r="J53" i="83"/>
  <c r="N53" i="83" s="1"/>
  <c r="L53" i="83"/>
  <c r="M52" i="83"/>
  <c r="J52" i="83"/>
  <c r="L52" i="83"/>
  <c r="K52" i="83"/>
  <c r="R37" i="83"/>
  <c r="U37" i="83" s="1"/>
  <c r="I8" i="12"/>
  <c r="BN8" i="1" s="1"/>
  <c r="BO18" i="1" s="1"/>
  <c r="I17" i="51896"/>
  <c r="K13" i="51896" s="1"/>
  <c r="BP9" i="1" s="1"/>
  <c r="BP20" i="1" s="1"/>
  <c r="N648" i="83"/>
  <c r="N641" i="83"/>
  <c r="AS617" i="83"/>
  <c r="N625" i="83"/>
  <c r="AS601" i="83"/>
  <c r="N609" i="83"/>
  <c r="AS585" i="83"/>
  <c r="N593" i="83"/>
  <c r="AS569" i="83"/>
  <c r="N577" i="83"/>
  <c r="N561" i="83"/>
  <c r="K538" i="83"/>
  <c r="M538" i="83"/>
  <c r="J538" i="83"/>
  <c r="N538" i="83" s="1"/>
  <c r="L538" i="83"/>
  <c r="AS524" i="83" s="1"/>
  <c r="K506" i="83"/>
  <c r="N506" i="83" s="1"/>
  <c r="M506" i="83"/>
  <c r="J503" i="83"/>
  <c r="K503" i="83"/>
  <c r="L503" i="83"/>
  <c r="M503" i="83"/>
  <c r="M409" i="83"/>
  <c r="K367" i="83"/>
  <c r="L367" i="83"/>
  <c r="J367" i="83"/>
  <c r="M367" i="83"/>
  <c r="K329" i="83"/>
  <c r="L329" i="83"/>
  <c r="J329" i="83"/>
  <c r="N329" i="83" s="1"/>
  <c r="N320" i="83"/>
  <c r="K317" i="83"/>
  <c r="L317" i="83"/>
  <c r="J317" i="83"/>
  <c r="M317" i="83"/>
  <c r="K292" i="83"/>
  <c r="L292" i="83"/>
  <c r="M292" i="83"/>
  <c r="N292" i="83" s="1"/>
  <c r="N284" i="83"/>
  <c r="N236" i="83"/>
  <c r="J229" i="83"/>
  <c r="K229" i="83"/>
  <c r="L229" i="83"/>
  <c r="J210" i="83"/>
  <c r="K210" i="83"/>
  <c r="L210" i="83"/>
  <c r="U203" i="83"/>
  <c r="J197" i="83"/>
  <c r="N197" i="83" s="1"/>
  <c r="M197" i="83"/>
  <c r="K197" i="83"/>
  <c r="L197" i="83"/>
  <c r="J154" i="83"/>
  <c r="K154" i="83"/>
  <c r="M154" i="83"/>
  <c r="L154" i="83"/>
  <c r="N149" i="83"/>
  <c r="N134" i="83"/>
  <c r="U77" i="83"/>
  <c r="R77" i="83"/>
  <c r="K38" i="83"/>
  <c r="K28" i="83" s="1"/>
  <c r="L38" i="83"/>
  <c r="L28" i="83" s="1"/>
  <c r="M38" i="83"/>
  <c r="J38" i="83"/>
  <c r="T2" i="12"/>
  <c r="N650" i="83"/>
  <c r="N642" i="83"/>
  <c r="N634" i="83"/>
  <c r="N626" i="83"/>
  <c r="N618" i="83"/>
  <c r="N610" i="83"/>
  <c r="N602" i="83"/>
  <c r="N594" i="83"/>
  <c r="N586" i="83"/>
  <c r="N578" i="83"/>
  <c r="N570" i="83"/>
  <c r="AS549" i="83"/>
  <c r="N562" i="83"/>
  <c r="J555" i="83"/>
  <c r="N555" i="83" s="1"/>
  <c r="J553" i="83"/>
  <c r="L553" i="83"/>
  <c r="M553" i="83"/>
  <c r="AS533" i="83"/>
  <c r="J543" i="83"/>
  <c r="K543" i="83"/>
  <c r="L543" i="83"/>
  <c r="AS529" i="83" s="1"/>
  <c r="AS527" i="83"/>
  <c r="N533" i="83"/>
  <c r="L530" i="83"/>
  <c r="K514" i="83"/>
  <c r="M514" i="83"/>
  <c r="AS498" i="83"/>
  <c r="AS496" i="83"/>
  <c r="M496" i="83"/>
  <c r="N485" i="83"/>
  <c r="L472" i="83"/>
  <c r="AS458" i="83" s="1"/>
  <c r="K472" i="83"/>
  <c r="M464" i="83"/>
  <c r="N453" i="83"/>
  <c r="L440" i="83"/>
  <c r="AS426" i="83" s="1"/>
  <c r="K440" i="83"/>
  <c r="M432" i="83"/>
  <c r="N421" i="83"/>
  <c r="K404" i="83"/>
  <c r="L404" i="83"/>
  <c r="M404" i="83"/>
  <c r="L402" i="83"/>
  <c r="N402" i="83" s="1"/>
  <c r="M402" i="83"/>
  <c r="N398" i="83"/>
  <c r="J384" i="83"/>
  <c r="M384" i="83"/>
  <c r="K384" i="83"/>
  <c r="N382" i="83"/>
  <c r="M361" i="83"/>
  <c r="J341" i="83"/>
  <c r="N341" i="83" s="1"/>
  <c r="K341" i="83"/>
  <c r="L341" i="83"/>
  <c r="J334" i="83"/>
  <c r="K334" i="83"/>
  <c r="M330" i="83"/>
  <c r="K325" i="83"/>
  <c r="L325" i="83"/>
  <c r="J325" i="83"/>
  <c r="N325" i="83" s="1"/>
  <c r="M320" i="83"/>
  <c r="N319" i="83"/>
  <c r="M313" i="83"/>
  <c r="N312" i="83"/>
  <c r="J300" i="83"/>
  <c r="M300" i="83"/>
  <c r="L300" i="83"/>
  <c r="N297" i="83"/>
  <c r="J293" i="83"/>
  <c r="M293" i="83"/>
  <c r="N285" i="83"/>
  <c r="N233" i="83"/>
  <c r="N218" i="83"/>
  <c r="M209" i="83"/>
  <c r="J209" i="83"/>
  <c r="U202" i="83"/>
  <c r="M200" i="83"/>
  <c r="L200" i="83"/>
  <c r="J167" i="83"/>
  <c r="K167" i="83"/>
  <c r="N123" i="83"/>
  <c r="M89" i="83"/>
  <c r="J89" i="83"/>
  <c r="L89" i="83"/>
  <c r="K89" i="83"/>
  <c r="M78" i="83"/>
  <c r="K78" i="83"/>
  <c r="L78" i="83"/>
  <c r="J78" i="83"/>
  <c r="N78" i="83" s="1"/>
  <c r="M63" i="83"/>
  <c r="J63" i="83"/>
  <c r="K63" i="83"/>
  <c r="L63" i="83"/>
  <c r="AC54" i="83"/>
  <c r="K46" i="83"/>
  <c r="M46" i="83"/>
  <c r="J46" i="83"/>
  <c r="N46" i="83" s="1"/>
  <c r="M7" i="83"/>
  <c r="N651" i="83"/>
  <c r="N643" i="83"/>
  <c r="N635" i="83"/>
  <c r="N627" i="83"/>
  <c r="N619" i="83"/>
  <c r="N611" i="83"/>
  <c r="N603" i="83"/>
  <c r="N595" i="83"/>
  <c r="N587" i="83"/>
  <c r="N579" i="83"/>
  <c r="N571" i="83"/>
  <c r="N563" i="83"/>
  <c r="AS541" i="83"/>
  <c r="J551" i="83"/>
  <c r="K551" i="83"/>
  <c r="L551" i="83"/>
  <c r="AS537" i="83" s="1"/>
  <c r="N541" i="83"/>
  <c r="K522" i="83"/>
  <c r="M522" i="83"/>
  <c r="L500" i="83"/>
  <c r="AS486" i="83" s="1"/>
  <c r="K500" i="83"/>
  <c r="N481" i="83"/>
  <c r="N479" i="83"/>
  <c r="L468" i="83"/>
  <c r="AS454" i="83" s="1"/>
  <c r="K468" i="83"/>
  <c r="N449" i="83"/>
  <c r="N447" i="83"/>
  <c r="L436" i="83"/>
  <c r="AS422" i="83" s="1"/>
  <c r="K436" i="83"/>
  <c r="N436" i="83" s="1"/>
  <c r="N417" i="83"/>
  <c r="N415" i="83"/>
  <c r="K401" i="83"/>
  <c r="J401" i="83"/>
  <c r="L401" i="83"/>
  <c r="M401" i="83"/>
  <c r="J391" i="83"/>
  <c r="K391" i="83"/>
  <c r="K328" i="83"/>
  <c r="L328" i="83"/>
  <c r="J328" i="83"/>
  <c r="N328" i="83" s="1"/>
  <c r="M328" i="83"/>
  <c r="J303" i="83"/>
  <c r="K303" i="83"/>
  <c r="L303" i="83"/>
  <c r="M303" i="83"/>
  <c r="N286" i="83"/>
  <c r="J251" i="83"/>
  <c r="K251" i="83"/>
  <c r="N179" i="83"/>
  <c r="J176" i="83"/>
  <c r="K176" i="83"/>
  <c r="M176" i="83"/>
  <c r="L176" i="83"/>
  <c r="R121" i="83"/>
  <c r="U121" i="83"/>
  <c r="J109" i="83"/>
  <c r="K109" i="83"/>
  <c r="M109" i="83"/>
  <c r="L109" i="83"/>
  <c r="R90" i="83"/>
  <c r="U90" i="83"/>
  <c r="K77" i="83"/>
  <c r="J77" i="83"/>
  <c r="L77" i="83"/>
  <c r="M77" i="83"/>
  <c r="U49" i="83"/>
  <c r="K530" i="83"/>
  <c r="M530" i="83"/>
  <c r="AS514" i="83"/>
  <c r="J505" i="83"/>
  <c r="L505" i="83"/>
  <c r="AS491" i="83" s="1"/>
  <c r="M505" i="83"/>
  <c r="L496" i="83"/>
  <c r="AS482" i="83" s="1"/>
  <c r="K496" i="83"/>
  <c r="L464" i="83"/>
  <c r="K464" i="83"/>
  <c r="N443" i="83"/>
  <c r="L432" i="83"/>
  <c r="AS418" i="83" s="1"/>
  <c r="K432" i="83"/>
  <c r="N432" i="83" s="1"/>
  <c r="J395" i="83"/>
  <c r="N395" i="83" s="1"/>
  <c r="K395" i="83"/>
  <c r="L395" i="83"/>
  <c r="N375" i="83"/>
  <c r="K361" i="83"/>
  <c r="N361" i="83" s="1"/>
  <c r="L361" i="83"/>
  <c r="J337" i="83"/>
  <c r="K337" i="83"/>
  <c r="L337" i="83"/>
  <c r="J330" i="83"/>
  <c r="K330" i="83"/>
  <c r="L320" i="83"/>
  <c r="K320" i="83"/>
  <c r="L313" i="83"/>
  <c r="K313" i="83"/>
  <c r="J307" i="83"/>
  <c r="N307" i="83" s="1"/>
  <c r="M307" i="83"/>
  <c r="L307" i="83"/>
  <c r="L298" i="83"/>
  <c r="J298" i="83"/>
  <c r="M298" i="83"/>
  <c r="P23" i="83"/>
  <c r="V278" i="83"/>
  <c r="N261" i="83"/>
  <c r="J17" i="83"/>
  <c r="N17" i="83" s="1"/>
  <c r="J172" i="83"/>
  <c r="K172" i="83"/>
  <c r="M172" i="83"/>
  <c r="J11" i="83"/>
  <c r="N11" i="83" s="1"/>
  <c r="R119" i="83"/>
  <c r="U119" i="83"/>
  <c r="R115" i="83"/>
  <c r="U115" i="83"/>
  <c r="U71" i="83"/>
  <c r="S3" i="12"/>
  <c r="U3" i="12" s="1"/>
  <c r="T3" i="12"/>
  <c r="N654" i="83"/>
  <c r="N646" i="83"/>
  <c r="N638" i="83"/>
  <c r="N630" i="83"/>
  <c r="N622" i="83"/>
  <c r="N614" i="83"/>
  <c r="N606" i="83"/>
  <c r="N598" i="83"/>
  <c r="N590" i="83"/>
  <c r="N582" i="83"/>
  <c r="N574" i="83"/>
  <c r="AS553" i="83"/>
  <c r="N566" i="83"/>
  <c r="AS545" i="83"/>
  <c r="N558" i="83"/>
  <c r="K546" i="83"/>
  <c r="M546" i="83"/>
  <c r="AS532" i="83" s="1"/>
  <c r="AS528" i="83"/>
  <c r="J521" i="83"/>
  <c r="L521" i="83"/>
  <c r="M521" i="83"/>
  <c r="AS501" i="83"/>
  <c r="J511" i="83"/>
  <c r="K511" i="83"/>
  <c r="L511" i="83"/>
  <c r="AS497" i="83" s="1"/>
  <c r="AS495" i="83"/>
  <c r="N501" i="83"/>
  <c r="L488" i="83"/>
  <c r="AS474" i="83" s="1"/>
  <c r="K488" i="83"/>
  <c r="N488" i="83" s="1"/>
  <c r="N469" i="83"/>
  <c r="N467" i="83"/>
  <c r="L456" i="83"/>
  <c r="AS442" i="83" s="1"/>
  <c r="K456" i="83"/>
  <c r="N456" i="83" s="1"/>
  <c r="N437" i="83"/>
  <c r="L424" i="83"/>
  <c r="AS410" i="83" s="1"/>
  <c r="K424" i="83"/>
  <c r="N424" i="83" s="1"/>
  <c r="AS408" i="83"/>
  <c r="K408" i="83"/>
  <c r="N408" i="83" s="1"/>
  <c r="L408" i="83"/>
  <c r="M408" i="83"/>
  <c r="L406" i="83"/>
  <c r="M406" i="83"/>
  <c r="K397" i="83"/>
  <c r="J397" i="83"/>
  <c r="N397" i="83" s="1"/>
  <c r="M397" i="83"/>
  <c r="N373" i="83"/>
  <c r="J365" i="83"/>
  <c r="K365" i="83"/>
  <c r="N350" i="83"/>
  <c r="N346" i="83"/>
  <c r="N342" i="83"/>
  <c r="J333" i="83"/>
  <c r="K333" i="83"/>
  <c r="L333" i="83"/>
  <c r="K326" i="83"/>
  <c r="L326" i="83"/>
  <c r="K321" i="83"/>
  <c r="N321" i="83" s="1"/>
  <c r="L321" i="83"/>
  <c r="K314" i="83"/>
  <c r="L314" i="83"/>
  <c r="AC272" i="83"/>
  <c r="V254" i="83"/>
  <c r="U252" i="83"/>
  <c r="L231" i="83"/>
  <c r="M231" i="83"/>
  <c r="J231" i="83"/>
  <c r="K231" i="83"/>
  <c r="L186" i="83"/>
  <c r="M186" i="83"/>
  <c r="K186" i="83"/>
  <c r="J186" i="83"/>
  <c r="N182" i="83"/>
  <c r="N162" i="83"/>
  <c r="N160" i="83"/>
  <c r="J158" i="83"/>
  <c r="K158" i="83"/>
  <c r="L158" i="83"/>
  <c r="M158" i="83"/>
  <c r="N156" i="83"/>
  <c r="L155" i="83"/>
  <c r="M155" i="83"/>
  <c r="K155" i="83"/>
  <c r="N152" i="83"/>
  <c r="J135" i="83"/>
  <c r="K135" i="83"/>
  <c r="L135" i="83"/>
  <c r="M135" i="83"/>
  <c r="AC127" i="83"/>
  <c r="N127" i="83"/>
  <c r="N124" i="83"/>
  <c r="V110" i="83"/>
  <c r="R88" i="83"/>
  <c r="U88" i="83"/>
  <c r="R52" i="83"/>
  <c r="U52" i="83"/>
  <c r="N51" i="83"/>
  <c r="U42" i="83"/>
  <c r="N116" i="83"/>
  <c r="K98" i="83"/>
  <c r="L98" i="83"/>
  <c r="M98" i="83"/>
  <c r="J98" i="83"/>
  <c r="N98" i="83" s="1"/>
  <c r="M93" i="83"/>
  <c r="L93" i="83"/>
  <c r="K93" i="83"/>
  <c r="R92" i="83"/>
  <c r="V86" i="83"/>
  <c r="R70" i="83"/>
  <c r="AC68" i="83"/>
  <c r="AC61" i="83"/>
  <c r="K61" i="83"/>
  <c r="J61" i="83"/>
  <c r="L61" i="83"/>
  <c r="U48" i="83"/>
  <c r="M45" i="83"/>
  <c r="M28" i="83" s="1"/>
  <c r="J45" i="83"/>
  <c r="U34" i="83"/>
  <c r="R34" i="83"/>
  <c r="U33" i="83"/>
  <c r="M552" i="83"/>
  <c r="AS538" i="83" s="1"/>
  <c r="K550" i="83"/>
  <c r="N550" i="83" s="1"/>
  <c r="M544" i="83"/>
  <c r="AS530" i="83" s="1"/>
  <c r="K542" i="83"/>
  <c r="N542" i="83" s="1"/>
  <c r="M536" i="83"/>
  <c r="AS522" i="83" s="1"/>
  <c r="K534" i="83"/>
  <c r="N534" i="83" s="1"/>
  <c r="M528" i="83"/>
  <c r="N528" i="83" s="1"/>
  <c r="K526" i="83"/>
  <c r="N526" i="83" s="1"/>
  <c r="M520" i="83"/>
  <c r="N520" i="83" s="1"/>
  <c r="K518" i="83"/>
  <c r="N518" i="83" s="1"/>
  <c r="M512" i="83"/>
  <c r="N512" i="83" s="1"/>
  <c r="K510" i="83"/>
  <c r="N510" i="83" s="1"/>
  <c r="M504" i="83"/>
  <c r="N504" i="83" s="1"/>
  <c r="K502" i="83"/>
  <c r="N502" i="83" s="1"/>
  <c r="AS487" i="83"/>
  <c r="K498" i="83"/>
  <c r="AS483" i="83"/>
  <c r="K494" i="83"/>
  <c r="AS479" i="83"/>
  <c r="K490" i="83"/>
  <c r="AS475" i="83"/>
  <c r="K486" i="83"/>
  <c r="AS471" i="83"/>
  <c r="K482" i="83"/>
  <c r="AS467" i="83"/>
  <c r="K478" i="83"/>
  <c r="AS463" i="83"/>
  <c r="K474" i="83"/>
  <c r="AS459" i="83"/>
  <c r="K470" i="83"/>
  <c r="AS455" i="83"/>
  <c r="K466" i="83"/>
  <c r="AS451" i="83"/>
  <c r="K462" i="83"/>
  <c r="AS447" i="83"/>
  <c r="K458" i="83"/>
  <c r="AS443" i="83"/>
  <c r="K454" i="83"/>
  <c r="AS439" i="83"/>
  <c r="K450" i="83"/>
  <c r="AS435" i="83"/>
  <c r="K446" i="83"/>
  <c r="AS431" i="83"/>
  <c r="K442" i="83"/>
  <c r="AS427" i="83"/>
  <c r="K438" i="83"/>
  <c r="AS423" i="83"/>
  <c r="K434" i="83"/>
  <c r="AS419" i="83"/>
  <c r="K430" i="83"/>
  <c r="AS415" i="83"/>
  <c r="K426" i="83"/>
  <c r="K422" i="83"/>
  <c r="K418" i="83"/>
  <c r="K414" i="83"/>
  <c r="L405" i="83"/>
  <c r="K389" i="83"/>
  <c r="K385" i="83"/>
  <c r="K381" i="83"/>
  <c r="J374" i="83"/>
  <c r="N374" i="83" s="1"/>
  <c r="K374" i="83"/>
  <c r="K371" i="83"/>
  <c r="M366" i="83"/>
  <c r="L360" i="83"/>
  <c r="N351" i="83"/>
  <c r="N347" i="83"/>
  <c r="N343" i="83"/>
  <c r="M309" i="83"/>
  <c r="M302" i="83"/>
  <c r="M295" i="83"/>
  <c r="M288" i="83"/>
  <c r="K276" i="83"/>
  <c r="K267" i="83"/>
  <c r="K264" i="83"/>
  <c r="N264" i="83" s="1"/>
  <c r="L264" i="83"/>
  <c r="L248" i="83"/>
  <c r="M248" i="83"/>
  <c r="J248" i="83"/>
  <c r="N248" i="83" s="1"/>
  <c r="M234" i="83"/>
  <c r="L226" i="83"/>
  <c r="M226" i="83"/>
  <c r="K226" i="83"/>
  <c r="N226" i="83" s="1"/>
  <c r="L217" i="83"/>
  <c r="M217" i="83"/>
  <c r="N217" i="83" s="1"/>
  <c r="K217" i="83"/>
  <c r="K205" i="83"/>
  <c r="N205" i="83" s="1"/>
  <c r="L205" i="83"/>
  <c r="K199" i="83"/>
  <c r="L199" i="83"/>
  <c r="N199" i="83" s="1"/>
  <c r="M199" i="83"/>
  <c r="K188" i="83"/>
  <c r="N188" i="83" s="1"/>
  <c r="L188" i="83"/>
  <c r="U185" i="83"/>
  <c r="L181" i="83"/>
  <c r="M181" i="83"/>
  <c r="J181" i="83"/>
  <c r="K181" i="83"/>
  <c r="L164" i="83"/>
  <c r="M164" i="83"/>
  <c r="J164" i="83"/>
  <c r="N164" i="83" s="1"/>
  <c r="M150" i="83"/>
  <c r="L142" i="83"/>
  <c r="M142" i="83"/>
  <c r="N142" i="83" s="1"/>
  <c r="K142" i="83"/>
  <c r="L133" i="83"/>
  <c r="M133" i="83"/>
  <c r="K133" i="83"/>
  <c r="N133" i="83" s="1"/>
  <c r="R120" i="83"/>
  <c r="U120" i="83"/>
  <c r="V122" i="83"/>
  <c r="J103" i="83"/>
  <c r="K103" i="83"/>
  <c r="L103" i="83"/>
  <c r="M103" i="83"/>
  <c r="AC97" i="83"/>
  <c r="N96" i="83"/>
  <c r="M92" i="83"/>
  <c r="J92" i="83"/>
  <c r="N92" i="83" s="1"/>
  <c r="K92" i="83"/>
  <c r="R80" i="83"/>
  <c r="K64" i="83"/>
  <c r="N64" i="83" s="1"/>
  <c r="M64" i="83"/>
  <c r="N62" i="83"/>
  <c r="R59" i="83"/>
  <c r="AC57" i="83"/>
  <c r="U54" i="83"/>
  <c r="AC50" i="83"/>
  <c r="M49" i="83"/>
  <c r="K49" i="83"/>
  <c r="L49" i="83"/>
  <c r="J49" i="83"/>
  <c r="N49" i="83" s="1"/>
  <c r="AC35" i="83"/>
  <c r="K34" i="83"/>
  <c r="L34" i="83"/>
  <c r="M34" i="83"/>
  <c r="J34" i="83"/>
  <c r="N34" i="83" s="1"/>
  <c r="I7" i="12"/>
  <c r="BN7" i="1" s="1"/>
  <c r="M499" i="83"/>
  <c r="N499" i="83" s="1"/>
  <c r="J498" i="83"/>
  <c r="N498" i="83" s="1"/>
  <c r="M495" i="83"/>
  <c r="J494" i="83"/>
  <c r="M491" i="83"/>
  <c r="N491" i="83" s="1"/>
  <c r="J490" i="83"/>
  <c r="M487" i="83"/>
  <c r="AS473" i="83" s="1"/>
  <c r="J486" i="83"/>
  <c r="M483" i="83"/>
  <c r="N483" i="83" s="1"/>
  <c r="J482" i="83"/>
  <c r="N482" i="83" s="1"/>
  <c r="M479" i="83"/>
  <c r="J478" i="83"/>
  <c r="M475" i="83"/>
  <c r="N475" i="83" s="1"/>
  <c r="J474" i="83"/>
  <c r="M471" i="83"/>
  <c r="N471" i="83" s="1"/>
  <c r="J470" i="83"/>
  <c r="M467" i="83"/>
  <c r="J466" i="83"/>
  <c r="N466" i="83" s="1"/>
  <c r="M463" i="83"/>
  <c r="N463" i="83" s="1"/>
  <c r="J462" i="83"/>
  <c r="M459" i="83"/>
  <c r="AS445" i="83" s="1"/>
  <c r="J458" i="83"/>
  <c r="M455" i="83"/>
  <c r="N455" i="83" s="1"/>
  <c r="J454" i="83"/>
  <c r="M451" i="83"/>
  <c r="N451" i="83" s="1"/>
  <c r="J450" i="83"/>
  <c r="N450" i="83" s="1"/>
  <c r="M447" i="83"/>
  <c r="J446" i="83"/>
  <c r="M443" i="83"/>
  <c r="J442" i="83"/>
  <c r="M439" i="83"/>
  <c r="J438" i="83"/>
  <c r="M435" i="83"/>
  <c r="N435" i="83" s="1"/>
  <c r="J434" i="83"/>
  <c r="N434" i="83" s="1"/>
  <c r="M431" i="83"/>
  <c r="J430" i="83"/>
  <c r="M427" i="83"/>
  <c r="AS413" i="83" s="1"/>
  <c r="J426" i="83"/>
  <c r="M423" i="83"/>
  <c r="AS409" i="83" s="1"/>
  <c r="J422" i="83"/>
  <c r="N422" i="83" s="1"/>
  <c r="M419" i="83"/>
  <c r="N419" i="83" s="1"/>
  <c r="J418" i="83"/>
  <c r="N418" i="83" s="1"/>
  <c r="M415" i="83"/>
  <c r="J414" i="83"/>
  <c r="N414" i="83" s="1"/>
  <c r="N410" i="83"/>
  <c r="J389" i="83"/>
  <c r="N389" i="83" s="1"/>
  <c r="K387" i="83"/>
  <c r="L387" i="83"/>
  <c r="J385" i="83"/>
  <c r="N385" i="83" s="1"/>
  <c r="K383" i="83"/>
  <c r="N383" i="83" s="1"/>
  <c r="L383" i="83"/>
  <c r="J381" i="83"/>
  <c r="K379" i="83"/>
  <c r="L379" i="83"/>
  <c r="J371" i="83"/>
  <c r="J357" i="83"/>
  <c r="N357" i="83" s="1"/>
  <c r="K357" i="83"/>
  <c r="J339" i="83"/>
  <c r="N339" i="83" s="1"/>
  <c r="K339" i="83"/>
  <c r="J335" i="83"/>
  <c r="K335" i="83"/>
  <c r="J331" i="83"/>
  <c r="K331" i="83"/>
  <c r="K327" i="83"/>
  <c r="N327" i="83" s="1"/>
  <c r="L327" i="83"/>
  <c r="K294" i="83"/>
  <c r="N294" i="83" s="1"/>
  <c r="L294" i="83"/>
  <c r="M287" i="83"/>
  <c r="K287" i="83"/>
  <c r="N287" i="83" s="1"/>
  <c r="M277" i="83"/>
  <c r="J277" i="83"/>
  <c r="N277" i="83" s="1"/>
  <c r="J276" i="83"/>
  <c r="N276" i="83" s="1"/>
  <c r="AC268" i="83"/>
  <c r="J267" i="83"/>
  <c r="L263" i="83"/>
  <c r="M263" i="83"/>
  <c r="J263" i="83"/>
  <c r="N263" i="83" s="1"/>
  <c r="AC255" i="83"/>
  <c r="N255" i="83"/>
  <c r="K245" i="83"/>
  <c r="N245" i="83" s="1"/>
  <c r="L245" i="83"/>
  <c r="U242" i="83"/>
  <c r="J232" i="83"/>
  <c r="K232" i="83"/>
  <c r="J225" i="83"/>
  <c r="K225" i="83"/>
  <c r="M225" i="83"/>
  <c r="N223" i="83"/>
  <c r="J216" i="83"/>
  <c r="N216" i="83" s="1"/>
  <c r="K216" i="83"/>
  <c r="M216" i="83"/>
  <c r="N214" i="83"/>
  <c r="M204" i="83"/>
  <c r="K204" i="83"/>
  <c r="N204" i="83" s="1"/>
  <c r="M187" i="83"/>
  <c r="K187" i="83"/>
  <c r="N187" i="83" s="1"/>
  <c r="J180" i="83"/>
  <c r="K180" i="83"/>
  <c r="L180" i="83"/>
  <c r="N178" i="83"/>
  <c r="AC171" i="83"/>
  <c r="N171" i="83"/>
  <c r="K161" i="83"/>
  <c r="N161" i="83" s="1"/>
  <c r="L161" i="83"/>
  <c r="U158" i="83"/>
  <c r="P13" i="83" s="1"/>
  <c r="J148" i="83"/>
  <c r="K148" i="83"/>
  <c r="J141" i="83"/>
  <c r="K141" i="83"/>
  <c r="M141" i="83"/>
  <c r="N139" i="83"/>
  <c r="J132" i="83"/>
  <c r="N132" i="83" s="1"/>
  <c r="K132" i="83"/>
  <c r="M132" i="83"/>
  <c r="N130" i="83"/>
  <c r="M124" i="83"/>
  <c r="U118" i="83"/>
  <c r="N115" i="83"/>
  <c r="O10" i="83" s="1"/>
  <c r="R10" i="83" s="1"/>
  <c r="J107" i="83"/>
  <c r="K107" i="83"/>
  <c r="L107" i="83"/>
  <c r="M107" i="83"/>
  <c r="J101" i="83"/>
  <c r="K101" i="83"/>
  <c r="M101" i="83"/>
  <c r="K90" i="83"/>
  <c r="J90" i="83"/>
  <c r="J85" i="83"/>
  <c r="N85" i="83" s="1"/>
  <c r="K85" i="83"/>
  <c r="L85" i="83"/>
  <c r="M85" i="83"/>
  <c r="K83" i="83"/>
  <c r="J83" i="83"/>
  <c r="L83" i="83"/>
  <c r="M83" i="83"/>
  <c r="J8" i="83"/>
  <c r="N8" i="83" s="1"/>
  <c r="K79" i="83"/>
  <c r="M79" i="83"/>
  <c r="L79" i="83"/>
  <c r="N79" i="83" s="1"/>
  <c r="L70" i="83"/>
  <c r="N70" i="83" s="1"/>
  <c r="M70" i="83"/>
  <c r="U64" i="83"/>
  <c r="N44" i="83"/>
  <c r="N39" i="83"/>
  <c r="M37" i="83"/>
  <c r="L37" i="83"/>
  <c r="J37" i="83"/>
  <c r="N37" i="83" s="1"/>
  <c r="N36" i="83"/>
  <c r="AS484" i="83"/>
  <c r="AS480" i="83"/>
  <c r="AS476" i="83"/>
  <c r="AS472" i="83"/>
  <c r="AS468" i="83"/>
  <c r="AS464" i="83"/>
  <c r="AS460" i="83"/>
  <c r="AS456" i="83"/>
  <c r="AS452" i="83"/>
  <c r="AS448" i="83"/>
  <c r="AS444" i="83"/>
  <c r="AS440" i="83"/>
  <c r="AS436" i="83"/>
  <c r="AS432" i="83"/>
  <c r="AS428" i="83"/>
  <c r="AS424" i="83"/>
  <c r="AS420" i="83"/>
  <c r="AS416" i="83"/>
  <c r="N407" i="83"/>
  <c r="J405" i="83"/>
  <c r="N405" i="83" s="1"/>
  <c r="M405" i="83"/>
  <c r="N403" i="83"/>
  <c r="J366" i="83"/>
  <c r="K366" i="83"/>
  <c r="J360" i="83"/>
  <c r="M360" i="83"/>
  <c r="N352" i="83"/>
  <c r="N348" i="83"/>
  <c r="N344" i="83"/>
  <c r="K309" i="83"/>
  <c r="L309" i="83"/>
  <c r="K302" i="83"/>
  <c r="L302" i="83"/>
  <c r="J295" i="83"/>
  <c r="K295" i="83"/>
  <c r="L288" i="83"/>
  <c r="K288" i="83"/>
  <c r="L244" i="83"/>
  <c r="M244" i="83"/>
  <c r="K244" i="83"/>
  <c r="N244" i="83" s="1"/>
  <c r="J234" i="83"/>
  <c r="K234" i="83"/>
  <c r="J20" i="83"/>
  <c r="N20" i="83" s="1"/>
  <c r="N222" i="83"/>
  <c r="K203" i="83"/>
  <c r="L203" i="83"/>
  <c r="J203" i="83"/>
  <c r="M203" i="83"/>
  <c r="L177" i="83"/>
  <c r="M177" i="83"/>
  <c r="K177" i="83"/>
  <c r="N177" i="83" s="1"/>
  <c r="L160" i="83"/>
  <c r="M160" i="83"/>
  <c r="K160" i="83"/>
  <c r="J150" i="83"/>
  <c r="K150" i="83"/>
  <c r="J13" i="83"/>
  <c r="N13" i="83" s="1"/>
  <c r="N138" i="83"/>
  <c r="N129" i="83"/>
  <c r="J105" i="83"/>
  <c r="K105" i="83"/>
  <c r="M105" i="83"/>
  <c r="AC86" i="83"/>
  <c r="AC75" i="83"/>
  <c r="AC72" i="83"/>
  <c r="K72" i="83"/>
  <c r="J72" i="83"/>
  <c r="N72" i="83" s="1"/>
  <c r="L72" i="83"/>
  <c r="AC34" i="83"/>
  <c r="AS485" i="83"/>
  <c r="AS481" i="83"/>
  <c r="AS465" i="83"/>
  <c r="AS461" i="83"/>
  <c r="AS457" i="83"/>
  <c r="AS453" i="83"/>
  <c r="AS449" i="83"/>
  <c r="AS433" i="83"/>
  <c r="AS429" i="83"/>
  <c r="AS425" i="83"/>
  <c r="AS421" i="83"/>
  <c r="AS417" i="83"/>
  <c r="N364" i="83"/>
  <c r="K358" i="83"/>
  <c r="N358" i="83" s="1"/>
  <c r="L358" i="83"/>
  <c r="N353" i="83"/>
  <c r="N349" i="83"/>
  <c r="N345" i="83"/>
  <c r="N318" i="83"/>
  <c r="N311" i="83"/>
  <c r="N304" i="83"/>
  <c r="N291" i="83"/>
  <c r="J290" i="83"/>
  <c r="L290" i="83"/>
  <c r="N281" i="83"/>
  <c r="N266" i="83"/>
  <c r="K260" i="83"/>
  <c r="N260" i="83" s="1"/>
  <c r="L260" i="83"/>
  <c r="N253" i="83"/>
  <c r="J221" i="83"/>
  <c r="K221" i="83"/>
  <c r="J19" i="83"/>
  <c r="N19" i="83" s="1"/>
  <c r="J192" i="83"/>
  <c r="N192" i="83" s="1"/>
  <c r="K192" i="83"/>
  <c r="J185" i="83"/>
  <c r="K185" i="83"/>
  <c r="M185" i="83"/>
  <c r="N183" i="83"/>
  <c r="U180" i="83"/>
  <c r="P15" i="83" s="1"/>
  <c r="N173" i="83"/>
  <c r="N169" i="83"/>
  <c r="J137" i="83"/>
  <c r="N137" i="83" s="1"/>
  <c r="K137" i="83"/>
  <c r="J12" i="83"/>
  <c r="N12" i="83" s="1"/>
  <c r="J128" i="83"/>
  <c r="K128" i="83"/>
  <c r="R112" i="83"/>
  <c r="U112" i="83"/>
  <c r="P10" i="83" s="1"/>
  <c r="AC106" i="83"/>
  <c r="P9" i="83"/>
  <c r="R96" i="83"/>
  <c r="U96" i="83"/>
  <c r="AC95" i="83"/>
  <c r="J93" i="83"/>
  <c r="N93" i="83" s="1"/>
  <c r="N91" i="83"/>
  <c r="M82" i="83"/>
  <c r="K82" i="83"/>
  <c r="N82" i="83" s="1"/>
  <c r="L82" i="83"/>
  <c r="AC65" i="83"/>
  <c r="M61" i="83"/>
  <c r="L59" i="83"/>
  <c r="M59" i="83"/>
  <c r="N59" i="83" s="1"/>
  <c r="U53" i="83"/>
  <c r="R46" i="83"/>
  <c r="U46" i="83" s="1"/>
  <c r="K45" i="83"/>
  <c r="AC40" i="83"/>
  <c r="N40" i="83"/>
  <c r="R39" i="83"/>
  <c r="U39" i="83" s="1"/>
  <c r="J4" i="83"/>
  <c r="N4" i="83" s="1"/>
  <c r="P7" i="83"/>
  <c r="M400" i="83"/>
  <c r="N400" i="83" s="1"/>
  <c r="M396" i="83"/>
  <c r="N396" i="83" s="1"/>
  <c r="M392" i="83"/>
  <c r="N392" i="83" s="1"/>
  <c r="M375" i="83"/>
  <c r="M368" i="83"/>
  <c r="N368" i="83" s="1"/>
  <c r="M359" i="83"/>
  <c r="M323" i="83"/>
  <c r="N323" i="83" s="1"/>
  <c r="M316" i="83"/>
  <c r="N316" i="83" s="1"/>
  <c r="M308" i="83"/>
  <c r="N308" i="83" s="1"/>
  <c r="M301" i="83"/>
  <c r="N301" i="83" s="1"/>
  <c r="J280" i="83"/>
  <c r="N280" i="83" s="1"/>
  <c r="K274" i="83"/>
  <c r="L274" i="83"/>
  <c r="L269" i="83"/>
  <c r="M269" i="83"/>
  <c r="N269" i="83" s="1"/>
  <c r="M261" i="83"/>
  <c r="J247" i="83"/>
  <c r="K247" i="83"/>
  <c r="K212" i="83"/>
  <c r="L212" i="83"/>
  <c r="M201" i="83"/>
  <c r="AC196" i="83"/>
  <c r="K194" i="83"/>
  <c r="L194" i="83"/>
  <c r="J163" i="83"/>
  <c r="K163" i="83"/>
  <c r="M123" i="83"/>
  <c r="J110" i="83"/>
  <c r="K110" i="83"/>
  <c r="J106" i="83"/>
  <c r="K106" i="83"/>
  <c r="J102" i="83"/>
  <c r="N102" i="83" s="1"/>
  <c r="K102" i="83"/>
  <c r="AC88" i="83"/>
  <c r="M88" i="83"/>
  <c r="N88" i="83" s="1"/>
  <c r="U84" i="83"/>
  <c r="J75" i="83"/>
  <c r="N75" i="83" s="1"/>
  <c r="J74" i="83"/>
  <c r="K74" i="83"/>
  <c r="R69" i="83"/>
  <c r="J7" i="83"/>
  <c r="N7" i="83" s="1"/>
  <c r="M66" i="83"/>
  <c r="N66" i="83" s="1"/>
  <c r="N65" i="83"/>
  <c r="R58" i="83"/>
  <c r="U58" i="83" s="1"/>
  <c r="P5" i="83" s="1"/>
  <c r="M55" i="83"/>
  <c r="N55" i="83" s="1"/>
  <c r="N54" i="83"/>
  <c r="L48" i="83"/>
  <c r="N48" i="83" s="1"/>
  <c r="M48" i="83"/>
  <c r="U41" i="83"/>
  <c r="U38" i="83"/>
  <c r="AC36" i="83"/>
  <c r="M33" i="83"/>
  <c r="I28" i="83"/>
  <c r="L33" i="83"/>
  <c r="N33" i="83" s="1"/>
  <c r="M278" i="83"/>
  <c r="N278" i="83" s="1"/>
  <c r="J271" i="83"/>
  <c r="K271" i="83"/>
  <c r="L266" i="83"/>
  <c r="J243" i="83"/>
  <c r="K243" i="83"/>
  <c r="K208" i="83"/>
  <c r="N208" i="83" s="1"/>
  <c r="L208" i="83"/>
  <c r="K190" i="83"/>
  <c r="N190" i="83" s="1"/>
  <c r="L190" i="83"/>
  <c r="J159" i="83"/>
  <c r="N159" i="83" s="1"/>
  <c r="K159" i="83"/>
  <c r="M96" i="83"/>
  <c r="L81" i="83"/>
  <c r="N81" i="83" s="1"/>
  <c r="M81" i="83"/>
  <c r="M71" i="83"/>
  <c r="K71" i="83"/>
  <c r="N71" i="83" s="1"/>
  <c r="L71" i="83"/>
  <c r="L67" i="83"/>
  <c r="N67" i="83" s="1"/>
  <c r="AC63" i="83"/>
  <c r="AC62" i="83"/>
  <c r="M60" i="83"/>
  <c r="K60" i="83"/>
  <c r="L60" i="83"/>
  <c r="L56" i="83"/>
  <c r="N56" i="83" s="1"/>
  <c r="AC52" i="83"/>
  <c r="AC51" i="83"/>
  <c r="R47" i="83"/>
  <c r="L44" i="83"/>
  <c r="U36" i="83"/>
  <c r="L257" i="83"/>
  <c r="N257" i="83" s="1"/>
  <c r="M257" i="83"/>
  <c r="P22" i="83"/>
  <c r="L252" i="83"/>
  <c r="N252" i="83" s="1"/>
  <c r="M252" i="83"/>
  <c r="L235" i="83"/>
  <c r="N235" i="83" s="1"/>
  <c r="M235" i="83"/>
  <c r="L222" i="83"/>
  <c r="M222" i="83"/>
  <c r="L213" i="83"/>
  <c r="N213" i="83" s="1"/>
  <c r="M213" i="83"/>
  <c r="K195" i="83"/>
  <c r="N195" i="83" s="1"/>
  <c r="L195" i="83"/>
  <c r="J16" i="83"/>
  <c r="N16" i="83" s="1"/>
  <c r="L173" i="83"/>
  <c r="M173" i="83"/>
  <c r="L168" i="83"/>
  <c r="N168" i="83" s="1"/>
  <c r="M168" i="83"/>
  <c r="L151" i="83"/>
  <c r="N151" i="83" s="1"/>
  <c r="M151" i="83"/>
  <c r="L138" i="83"/>
  <c r="M138" i="83"/>
  <c r="L129" i="83"/>
  <c r="M129" i="83"/>
  <c r="J108" i="83"/>
  <c r="K108" i="83"/>
  <c r="J104" i="83"/>
  <c r="K104" i="83"/>
  <c r="J100" i="83"/>
  <c r="N100" i="83" s="1"/>
  <c r="K100" i="83"/>
  <c r="K94" i="83"/>
  <c r="N94" i="83" s="1"/>
  <c r="L94" i="83"/>
  <c r="M94" i="83"/>
  <c r="J9" i="83"/>
  <c r="N9" i="83" s="1"/>
  <c r="R86" i="83"/>
  <c r="AC80" i="83"/>
  <c r="K68" i="83"/>
  <c r="N68" i="83" s="1"/>
  <c r="M68" i="83"/>
  <c r="K57" i="83"/>
  <c r="M57" i="83"/>
  <c r="K50" i="83"/>
  <c r="J50" i="83"/>
  <c r="N50" i="83" s="1"/>
  <c r="L50" i="83"/>
  <c r="R43" i="83"/>
  <c r="U43" i="83" s="1"/>
  <c r="U32" i="83"/>
  <c r="J18" i="83"/>
  <c r="N18" i="83" s="1"/>
  <c r="R87" i="83"/>
  <c r="J21" i="83"/>
  <c r="N21" i="83" s="1"/>
  <c r="J14" i="83"/>
  <c r="N14" i="83" s="1"/>
  <c r="AC43" i="83"/>
  <c r="K41" i="83"/>
  <c r="N41" i="83" s="1"/>
  <c r="M41" i="83"/>
  <c r="D8" i="1"/>
  <c r="D10" i="1"/>
  <c r="L15" i="1"/>
  <c r="DL17" i="1"/>
  <c r="D3" i="1" s="1"/>
  <c r="D1" i="1" s="1"/>
  <c r="D9" i="1"/>
  <c r="D11" i="1"/>
  <c r="P206" i="83" l="1"/>
  <c r="P4" i="83"/>
  <c r="V50" i="83"/>
  <c r="V62" i="83"/>
  <c r="N438" i="83"/>
  <c r="N454" i="83"/>
  <c r="N470" i="83"/>
  <c r="N486" i="83"/>
  <c r="N126" i="83"/>
  <c r="O11" i="83" s="1"/>
  <c r="R11" i="83" s="1"/>
  <c r="N238" i="83"/>
  <c r="N306" i="83"/>
  <c r="N265" i="83"/>
  <c r="N108" i="83"/>
  <c r="N194" i="83"/>
  <c r="P194" i="83"/>
  <c r="N290" i="83"/>
  <c r="N234" i="83"/>
  <c r="N387" i="83"/>
  <c r="N551" i="83"/>
  <c r="P134" i="83"/>
  <c r="N300" i="83"/>
  <c r="N404" i="83"/>
  <c r="P413" i="83" s="1"/>
  <c r="N315" i="83"/>
  <c r="K5" i="51896"/>
  <c r="K22" i="51896" s="1"/>
  <c r="L22" i="51896" s="1"/>
  <c r="I22" i="51896"/>
  <c r="J22" i="51896" s="1"/>
  <c r="N279" i="83"/>
  <c r="N146" i="83"/>
  <c r="M22" i="12"/>
  <c r="N60" i="83"/>
  <c r="N106" i="83"/>
  <c r="N203" i="83"/>
  <c r="O17" i="83" s="1"/>
  <c r="R17" i="83" s="1"/>
  <c r="N442" i="83"/>
  <c r="N490" i="83"/>
  <c r="V182" i="83"/>
  <c r="AS507" i="83"/>
  <c r="N154" i="83"/>
  <c r="N468" i="83"/>
  <c r="AS493" i="83"/>
  <c r="AS523" i="83"/>
  <c r="AS517" i="83"/>
  <c r="N423" i="83"/>
  <c r="O7" i="83"/>
  <c r="R7" i="83" s="1"/>
  <c r="AS437" i="83"/>
  <c r="AS469" i="83"/>
  <c r="N366" i="83"/>
  <c r="N101" i="83"/>
  <c r="N379" i="83"/>
  <c r="R28" i="83"/>
  <c r="E12" i="83" s="1"/>
  <c r="E14" i="83" s="1"/>
  <c r="N521" i="83"/>
  <c r="P122" i="83"/>
  <c r="N172" i="83"/>
  <c r="P182" i="83" s="1"/>
  <c r="AS450" i="83"/>
  <c r="AS506" i="83"/>
  <c r="N167" i="83"/>
  <c r="N334" i="83"/>
  <c r="N384" i="83"/>
  <c r="AS516" i="83"/>
  <c r="AS539" i="83"/>
  <c r="N552" i="83"/>
  <c r="N191" i="83"/>
  <c r="N322" i="83"/>
  <c r="N440" i="83"/>
  <c r="V134" i="83"/>
  <c r="P11" i="83"/>
  <c r="N487" i="83"/>
  <c r="AS505" i="83"/>
  <c r="V170" i="83"/>
  <c r="AS446" i="83"/>
  <c r="N537" i="83"/>
  <c r="N289" i="83"/>
  <c r="CU19" i="1"/>
  <c r="CW19" i="1"/>
  <c r="N340" i="83"/>
  <c r="J5" i="67"/>
  <c r="I6" i="67" s="1"/>
  <c r="N484" i="83"/>
  <c r="N219" i="83"/>
  <c r="N6" i="67"/>
  <c r="M7" i="67" s="1"/>
  <c r="P305" i="83"/>
  <c r="O5" i="83"/>
  <c r="R5" i="83" s="1"/>
  <c r="N295" i="83"/>
  <c r="N333" i="83"/>
  <c r="N176" i="83"/>
  <c r="N543" i="83"/>
  <c r="AS434" i="83"/>
  <c r="N546" i="83"/>
  <c r="N221" i="83"/>
  <c r="N360" i="83"/>
  <c r="P365" i="83" s="1"/>
  <c r="N83" i="83"/>
  <c r="N371" i="83"/>
  <c r="N158" i="83"/>
  <c r="P353" i="83"/>
  <c r="N505" i="83"/>
  <c r="BO15" i="1"/>
  <c r="CM18" i="1"/>
  <c r="N256" i="83"/>
  <c r="O22" i="83" s="1"/>
  <c r="R22" i="83" s="1"/>
  <c r="N399" i="83"/>
  <c r="N230" i="83"/>
  <c r="AS466" i="83"/>
  <c r="N507" i="83"/>
  <c r="N460" i="83"/>
  <c r="I3" i="67"/>
  <c r="N388" i="83"/>
  <c r="N535" i="83"/>
  <c r="N74" i="83"/>
  <c r="N150" i="83"/>
  <c r="N302" i="83"/>
  <c r="N331" i="83"/>
  <c r="N426" i="83"/>
  <c r="N474" i="83"/>
  <c r="N231" i="83"/>
  <c r="N77" i="83"/>
  <c r="P86" i="83" s="1"/>
  <c r="N536" i="83"/>
  <c r="R3" i="3132"/>
  <c r="Q4" i="3132"/>
  <c r="N336" i="83"/>
  <c r="J28" i="83"/>
  <c r="N243" i="83"/>
  <c r="N110" i="83"/>
  <c r="Q212" i="83"/>
  <c r="N274" i="83"/>
  <c r="N185" i="83"/>
  <c r="AS441" i="83"/>
  <c r="N309" i="83"/>
  <c r="N148" i="83"/>
  <c r="N232" i="83"/>
  <c r="N335" i="83"/>
  <c r="N381" i="83"/>
  <c r="N430" i="83"/>
  <c r="N446" i="83"/>
  <c r="N462" i="83"/>
  <c r="N478" i="83"/>
  <c r="N494" i="83"/>
  <c r="N61" i="83"/>
  <c r="P8" i="83"/>
  <c r="N330" i="83"/>
  <c r="N303" i="83"/>
  <c r="N553" i="83"/>
  <c r="N38" i="83"/>
  <c r="O3" i="83" s="1"/>
  <c r="V158" i="83"/>
  <c r="N503" i="83"/>
  <c r="AS525" i="83"/>
  <c r="N242" i="83"/>
  <c r="N492" i="83"/>
  <c r="K12" i="51896"/>
  <c r="BP8" i="1" s="1"/>
  <c r="BP19" i="1" s="1"/>
  <c r="CM19" i="1" s="1"/>
  <c r="N299" i="83"/>
  <c r="N428" i="83"/>
  <c r="AS513" i="83"/>
  <c r="N239" i="83"/>
  <c r="N420" i="83"/>
  <c r="N416" i="83"/>
  <c r="N128" i="83"/>
  <c r="N141" i="83"/>
  <c r="N225" i="83"/>
  <c r="N458" i="83"/>
  <c r="N298" i="83"/>
  <c r="N109" i="83"/>
  <c r="N391" i="83"/>
  <c r="P401" i="83" s="1"/>
  <c r="N210" i="83"/>
  <c r="AS489" i="83"/>
  <c r="N554" i="83"/>
  <c r="CL20" i="1"/>
  <c r="A21" i="1"/>
  <c r="BP21" i="1" s="1"/>
  <c r="CN20" i="1"/>
  <c r="CQ19" i="1"/>
  <c r="DP20" i="1"/>
  <c r="CT20" i="1"/>
  <c r="A6" i="3132"/>
  <c r="B6" i="3132" s="1"/>
  <c r="D6" i="3132" s="1"/>
  <c r="CP20" i="1"/>
  <c r="CM20" i="1" s="1"/>
  <c r="B4" i="67"/>
  <c r="P3" i="83"/>
  <c r="P1" i="83" s="1"/>
  <c r="U28" i="83"/>
  <c r="T21" i="83" s="1"/>
  <c r="V38" i="83"/>
  <c r="AS477" i="83"/>
  <c r="N105" i="83"/>
  <c r="N288" i="83"/>
  <c r="P293" i="83" s="1"/>
  <c r="N180" i="83"/>
  <c r="N267" i="83"/>
  <c r="N103" i="83"/>
  <c r="N186" i="83"/>
  <c r="O16" i="83" s="1"/>
  <c r="R16" i="83" s="1"/>
  <c r="N365" i="83"/>
  <c r="N401" i="83"/>
  <c r="N293" i="83"/>
  <c r="N229" i="83"/>
  <c r="N317" i="83"/>
  <c r="N367" i="83"/>
  <c r="N52" i="83"/>
  <c r="P62" i="83" s="1"/>
  <c r="P17" i="83"/>
  <c r="V206" i="83"/>
  <c r="N249" i="83"/>
  <c r="N272" i="83"/>
  <c r="N519" i="83"/>
  <c r="N409" i="83"/>
  <c r="AS515" i="83"/>
  <c r="N147" i="83"/>
  <c r="N332" i="83"/>
  <c r="N369" i="83"/>
  <c r="N310" i="83"/>
  <c r="AS470" i="83"/>
  <c r="N523" i="83"/>
  <c r="N104" i="83"/>
  <c r="N271" i="83"/>
  <c r="N163" i="83"/>
  <c r="P170" i="83" s="1"/>
  <c r="N247" i="83"/>
  <c r="N90" i="83"/>
  <c r="N107" i="83"/>
  <c r="N181" i="83"/>
  <c r="N45" i="83"/>
  <c r="O4" i="83" s="1"/>
  <c r="N135" i="83"/>
  <c r="N511" i="83"/>
  <c r="N337" i="83"/>
  <c r="N251" i="83"/>
  <c r="N63" i="83"/>
  <c r="N89" i="83"/>
  <c r="N209" i="83"/>
  <c r="P218" i="83" s="1"/>
  <c r="N165" i="83"/>
  <c r="N476" i="83"/>
  <c r="N145" i="83"/>
  <c r="N496" i="83"/>
  <c r="N324" i="83"/>
  <c r="P329" i="83" s="1"/>
  <c r="N513" i="83"/>
  <c r="N545" i="83"/>
  <c r="F9" i="67"/>
  <c r="E10" i="67" s="1"/>
  <c r="AS521" i="83"/>
  <c r="P6" i="83"/>
  <c r="V74" i="83"/>
  <c r="C20" i="1" l="1"/>
  <c r="CK20" i="1"/>
  <c r="N7" i="67"/>
  <c r="M8" i="67" s="1"/>
  <c r="P389" i="83"/>
  <c r="C19" i="1"/>
  <c r="CK19" i="1"/>
  <c r="R4" i="3132"/>
  <c r="S3" i="3132"/>
  <c r="O9" i="83"/>
  <c r="R9" i="83" s="1"/>
  <c r="P110" i="83"/>
  <c r="O18" i="83"/>
  <c r="R18" i="83" s="1"/>
  <c r="N28" i="83"/>
  <c r="O23" i="83"/>
  <c r="R23" i="83" s="1"/>
  <c r="P278" i="83"/>
  <c r="P38" i="83"/>
  <c r="P50" i="83"/>
  <c r="CW20" i="1"/>
  <c r="CU20" i="1"/>
  <c r="P341" i="83"/>
  <c r="O19" i="83"/>
  <c r="R19" i="83" s="1"/>
  <c r="P230" i="83"/>
  <c r="P377" i="83"/>
  <c r="P266" i="83"/>
  <c r="CT21" i="1"/>
  <c r="CL21" i="1"/>
  <c r="CN21" i="1"/>
  <c r="CP21" i="1"/>
  <c r="CM21" i="1" s="1"/>
  <c r="DP21" i="1"/>
  <c r="A22" i="1"/>
  <c r="CQ20" i="1"/>
  <c r="A7" i="3132"/>
  <c r="B7" i="3132" s="1"/>
  <c r="D7" i="3132" s="1"/>
  <c r="B5" i="67"/>
  <c r="O12" i="83"/>
  <c r="R12" i="83" s="1"/>
  <c r="P146" i="83"/>
  <c r="F10" i="67"/>
  <c r="E11" i="67" s="1"/>
  <c r="O8" i="83"/>
  <c r="R8" i="83" s="1"/>
  <c r="P98" i="83"/>
  <c r="O14" i="83"/>
  <c r="R14" i="83" s="1"/>
  <c r="P317" i="83"/>
  <c r="O6" i="83"/>
  <c r="R6" i="83" s="1"/>
  <c r="P74" i="83"/>
  <c r="Q186" i="83"/>
  <c r="V29" i="83"/>
  <c r="P254" i="83"/>
  <c r="O21" i="83"/>
  <c r="R21" i="83" s="1"/>
  <c r="O20" i="83"/>
  <c r="R20" i="83" s="1"/>
  <c r="P242" i="83"/>
  <c r="O15" i="83"/>
  <c r="R15" i="83" s="1"/>
  <c r="P158" i="83"/>
  <c r="O13" i="83"/>
  <c r="R13" i="83" s="1"/>
  <c r="E3" i="83"/>
  <c r="E9" i="83" s="1"/>
  <c r="C18" i="1"/>
  <c r="CK18" i="1"/>
  <c r="J6" i="67"/>
  <c r="I7" i="67" s="1"/>
  <c r="C21" i="1" l="1"/>
  <c r="M17" i="1" s="1"/>
  <c r="CK21" i="1"/>
  <c r="N8" i="67"/>
  <c r="M9" i="67" s="1"/>
  <c r="O1" i="83"/>
  <c r="F11" i="67"/>
  <c r="E12" i="67" s="1"/>
  <c r="CQ21" i="1"/>
  <c r="CL22" i="1"/>
  <c r="A23" i="1"/>
  <c r="CT22" i="1"/>
  <c r="DP22" i="1"/>
  <c r="CN22" i="1"/>
  <c r="CP22" i="1"/>
  <c r="B6" i="67"/>
  <c r="A8" i="3132"/>
  <c r="B8" i="3132" s="1"/>
  <c r="D8" i="3132" s="1"/>
  <c r="BP22" i="1"/>
  <c r="F19" i="1"/>
  <c r="F18" i="1"/>
  <c r="CJ22" i="1"/>
  <c r="E22" i="1" s="1"/>
  <c r="F20" i="1"/>
  <c r="J7" i="67"/>
  <c r="I8" i="67" s="1"/>
  <c r="CU21" i="1"/>
  <c r="CW21" i="1"/>
  <c r="S4" i="3132"/>
  <c r="T3" i="3132"/>
  <c r="CU22" i="1" l="1"/>
  <c r="CW22" i="1"/>
  <c r="N9" i="67"/>
  <c r="M10" i="67" s="1"/>
  <c r="CM22" i="1"/>
  <c r="F12" i="67"/>
  <c r="E13" i="67" s="1"/>
  <c r="F21" i="1"/>
  <c r="J8" i="67"/>
  <c r="I9" i="67" s="1"/>
  <c r="C2" i="67"/>
  <c r="O5" i="3132"/>
  <c r="C4" i="67"/>
  <c r="Q5" i="3132"/>
  <c r="Q6" i="3132" s="1"/>
  <c r="C3" i="67"/>
  <c r="P5" i="3132"/>
  <c r="P6" i="3132" s="1"/>
  <c r="CT23" i="1"/>
  <c r="DP23" i="1"/>
  <c r="CL23" i="1"/>
  <c r="CN23" i="1"/>
  <c r="A24" i="1"/>
  <c r="CP23" i="1"/>
  <c r="CQ22" i="1"/>
  <c r="A9" i="3132"/>
  <c r="B9" i="3132" s="1"/>
  <c r="D9" i="3132" s="1"/>
  <c r="B7" i="67"/>
  <c r="BP23" i="1"/>
  <c r="U3" i="3132"/>
  <c r="T4" i="3132"/>
  <c r="N10" i="67" l="1"/>
  <c r="M11" i="67" s="1"/>
  <c r="O6" i="3132"/>
  <c r="K3" i="67"/>
  <c r="U4" i="3132"/>
  <c r="V3" i="3132"/>
  <c r="CM23" i="1"/>
  <c r="F13" i="67"/>
  <c r="E14" i="67" s="1"/>
  <c r="C22" i="1"/>
  <c r="CK22" i="1"/>
  <c r="CU23" i="1"/>
  <c r="CW23" i="1"/>
  <c r="J9" i="67"/>
  <c r="I10" i="67" s="1"/>
  <c r="CN24" i="1"/>
  <c r="CP24" i="1"/>
  <c r="CL24" i="1"/>
  <c r="DP24" i="1"/>
  <c r="A25" i="1"/>
  <c r="CT24" i="1"/>
  <c r="CQ23" i="1"/>
  <c r="A10" i="3132"/>
  <c r="B10" i="3132" s="1"/>
  <c r="D10" i="3132" s="1"/>
  <c r="B8" i="67"/>
  <c r="BP24" i="1"/>
  <c r="CM24" i="1" s="1"/>
  <c r="C5" i="67"/>
  <c r="R5" i="3132"/>
  <c r="R6" i="3132" s="1"/>
  <c r="K7" i="3132" l="1"/>
  <c r="F14" i="67"/>
  <c r="E15" i="67" s="1"/>
  <c r="N11" i="67"/>
  <c r="M12" i="67" s="1"/>
  <c r="C24" i="1"/>
  <c r="CK24" i="1"/>
  <c r="F22" i="1"/>
  <c r="C23" i="1"/>
  <c r="CK23" i="1"/>
  <c r="CW24" i="1"/>
  <c r="CU24" i="1"/>
  <c r="W3" i="3132"/>
  <c r="V4" i="3132"/>
  <c r="J10" i="67"/>
  <c r="I11" i="67" s="1"/>
  <c r="CL25" i="1"/>
  <c r="A26" i="1"/>
  <c r="CT25" i="1"/>
  <c r="CQ24" i="1"/>
  <c r="CN25" i="1"/>
  <c r="DP25" i="1"/>
  <c r="CP25" i="1"/>
  <c r="B9" i="67"/>
  <c r="A11" i="3132"/>
  <c r="B11" i="3132" s="1"/>
  <c r="D11" i="3132" s="1"/>
  <c r="BP25" i="1"/>
  <c r="CM25" i="1" s="1"/>
  <c r="J11" i="67" l="1"/>
  <c r="I12" i="67" s="1"/>
  <c r="F24" i="1"/>
  <c r="F23" i="1"/>
  <c r="C6" i="67"/>
  <c r="G3" i="67" s="1"/>
  <c r="S5" i="3132"/>
  <c r="N12" i="67"/>
  <c r="M13" i="67" s="1"/>
  <c r="CW25" i="1"/>
  <c r="CU25" i="1"/>
  <c r="F15" i="67"/>
  <c r="E16" i="67" s="1"/>
  <c r="C25" i="1"/>
  <c r="CK25" i="1"/>
  <c r="CT26" i="1"/>
  <c r="CL26" i="1"/>
  <c r="DP26" i="1"/>
  <c r="CN26" i="1"/>
  <c r="CP26" i="1"/>
  <c r="A27" i="1"/>
  <c r="CQ25" i="1"/>
  <c r="B10" i="67"/>
  <c r="A12" i="3132"/>
  <c r="B12" i="3132" s="1"/>
  <c r="D12" i="3132" s="1"/>
  <c r="BP26" i="1"/>
  <c r="X3" i="3132"/>
  <c r="W4" i="3132"/>
  <c r="X4" i="3132" l="1"/>
  <c r="Y3" i="3132"/>
  <c r="CQ26" i="1"/>
  <c r="CN27" i="1"/>
  <c r="CL27" i="1"/>
  <c r="CP27" i="1"/>
  <c r="DP27" i="1"/>
  <c r="CT27" i="1"/>
  <c r="A28" i="1"/>
  <c r="A13" i="3132"/>
  <c r="B13" i="3132" s="1"/>
  <c r="D13" i="3132" s="1"/>
  <c r="B11" i="67"/>
  <c r="BP27" i="1"/>
  <c r="CM26" i="1"/>
  <c r="F16" i="67"/>
  <c r="E17" i="67" s="1"/>
  <c r="N13" i="67"/>
  <c r="M14" i="67" s="1"/>
  <c r="C7" i="67"/>
  <c r="T5" i="3132"/>
  <c r="T6" i="3132" s="1"/>
  <c r="C8" i="67"/>
  <c r="U5" i="3132"/>
  <c r="U6" i="3132" s="1"/>
  <c r="CW26" i="1"/>
  <c r="CU26" i="1"/>
  <c r="J12" i="67"/>
  <c r="I13" i="67" s="1"/>
  <c r="F25" i="1"/>
  <c r="S6" i="3132"/>
  <c r="CU27" i="1" l="1"/>
  <c r="CW27" i="1"/>
  <c r="C26" i="1"/>
  <c r="CK26" i="1"/>
  <c r="DP28" i="1"/>
  <c r="CP28" i="1"/>
  <c r="CQ27" i="1"/>
  <c r="CT28" i="1"/>
  <c r="A29" i="1"/>
  <c r="CL28" i="1"/>
  <c r="CN28" i="1"/>
  <c r="A14" i="3132"/>
  <c r="B14" i="3132" s="1"/>
  <c r="D14" i="3132" s="1"/>
  <c r="B12" i="67"/>
  <c r="BP28" i="1"/>
  <c r="CM28" i="1" s="1"/>
  <c r="N14" i="67"/>
  <c r="M15" i="67" s="1"/>
  <c r="I8" i="3132"/>
  <c r="CM27" i="1"/>
  <c r="C9" i="67"/>
  <c r="V5" i="3132"/>
  <c r="V6" i="3132" s="1"/>
  <c r="R7" i="3132" s="1"/>
  <c r="J13" i="67"/>
  <c r="I14" i="67" s="1"/>
  <c r="F17" i="67"/>
  <c r="E18" i="67" s="1"/>
  <c r="Z3" i="3132"/>
  <c r="Y4" i="3132"/>
  <c r="C27" i="1" l="1"/>
  <c r="CK27" i="1"/>
  <c r="F26" i="1"/>
  <c r="Z4" i="3132"/>
  <c r="AA3" i="3132"/>
  <c r="F18" i="67"/>
  <c r="E19" i="67" s="1"/>
  <c r="J14" i="67"/>
  <c r="I15" i="67" s="1"/>
  <c r="CP29" i="1"/>
  <c r="CT29" i="1"/>
  <c r="CQ28" i="1"/>
  <c r="A30" i="1"/>
  <c r="CL29" i="1"/>
  <c r="DP29" i="1"/>
  <c r="CN29" i="1"/>
  <c r="B13" i="67"/>
  <c r="A15" i="3132"/>
  <c r="B15" i="3132" s="1"/>
  <c r="D15" i="3132" s="1"/>
  <c r="BP29" i="1"/>
  <c r="CM29" i="1" s="1"/>
  <c r="C28" i="1"/>
  <c r="CK28" i="1"/>
  <c r="N15" i="67"/>
  <c r="M16" i="67" s="1"/>
  <c r="CU28" i="1"/>
  <c r="CW28" i="1"/>
  <c r="F28" i="1" l="1"/>
  <c r="DP30" i="1"/>
  <c r="CL30" i="1"/>
  <c r="CN30" i="1"/>
  <c r="CP30" i="1"/>
  <c r="A31" i="1"/>
  <c r="CQ29" i="1"/>
  <c r="CT30" i="1"/>
  <c r="A16" i="3132"/>
  <c r="B16" i="3132" s="1"/>
  <c r="D16" i="3132" s="1"/>
  <c r="B14" i="67"/>
  <c r="BP30" i="1"/>
  <c r="CM30" i="1" s="1"/>
  <c r="F19" i="67"/>
  <c r="C10" i="67"/>
  <c r="W5" i="3132"/>
  <c r="W6" i="3132" s="1"/>
  <c r="C29" i="1"/>
  <c r="CK29" i="1"/>
  <c r="CU29" i="1"/>
  <c r="CW29" i="1"/>
  <c r="AA4" i="3132"/>
  <c r="AB3" i="3132"/>
  <c r="N16" i="67"/>
  <c r="M17" i="67" s="1"/>
  <c r="F27" i="1"/>
  <c r="J15" i="67"/>
  <c r="I16" i="67" s="1"/>
  <c r="C30" i="1" l="1"/>
  <c r="CK30" i="1"/>
  <c r="N17" i="67"/>
  <c r="M18" i="67" s="1"/>
  <c r="C11" i="67"/>
  <c r="X5" i="3132"/>
  <c r="X6" i="3132" s="1"/>
  <c r="CU30" i="1"/>
  <c r="CW30" i="1"/>
  <c r="F29" i="1"/>
  <c r="CK8" i="1"/>
  <c r="CO29" i="1"/>
  <c r="AB4" i="3132"/>
  <c r="AC3" i="3132"/>
  <c r="C12" i="67"/>
  <c r="Y5" i="3132"/>
  <c r="Y6" i="3132" s="1"/>
  <c r="J16" i="67"/>
  <c r="I17" i="67" s="1"/>
  <c r="CP31" i="1"/>
  <c r="CL31" i="1"/>
  <c r="CN31" i="1"/>
  <c r="DP31" i="1"/>
  <c r="CT31" i="1"/>
  <c r="A32" i="1"/>
  <c r="A17" i="3132"/>
  <c r="B17" i="3132" s="1"/>
  <c r="D17" i="3132" s="1"/>
  <c r="CQ30" i="1"/>
  <c r="B15" i="67"/>
  <c r="BP31" i="1"/>
  <c r="CM31" i="1" s="1"/>
  <c r="DP32" i="1" l="1"/>
  <c r="CL32" i="1"/>
  <c r="CP32" i="1"/>
  <c r="CT32" i="1"/>
  <c r="A33" i="1"/>
  <c r="CQ31" i="1"/>
  <c r="CN32" i="1"/>
  <c r="A18" i="3132"/>
  <c r="B18" i="3132" s="1"/>
  <c r="D18" i="3132" s="1"/>
  <c r="B16" i="67"/>
  <c r="BP32" i="1"/>
  <c r="CU31" i="1"/>
  <c r="CW31" i="1"/>
  <c r="J17" i="67"/>
  <c r="I18" i="67" s="1"/>
  <c r="N18" i="67"/>
  <c r="M19" i="67" s="1"/>
  <c r="C13" i="67"/>
  <c r="Z5" i="3132"/>
  <c r="Z6" i="3132" s="1"/>
  <c r="F30" i="1"/>
  <c r="CO30" i="1"/>
  <c r="C31" i="1"/>
  <c r="CK31" i="1"/>
  <c r="AD3" i="3132"/>
  <c r="AC4" i="3132"/>
  <c r="CM32" i="1" l="1"/>
  <c r="C32" i="1" s="1"/>
  <c r="J18" i="67"/>
  <c r="I19" i="67" s="1"/>
  <c r="CU32" i="1"/>
  <c r="CW32" i="1"/>
  <c r="F31" i="1"/>
  <c r="CO31" i="1"/>
  <c r="CP33" i="1"/>
  <c r="CT33" i="1"/>
  <c r="CQ32" i="1"/>
  <c r="A34" i="1"/>
  <c r="CL33" i="1"/>
  <c r="DP33" i="1"/>
  <c r="CN33" i="1"/>
  <c r="B17" i="67"/>
  <c r="A19" i="3132"/>
  <c r="B19" i="3132" s="1"/>
  <c r="D19" i="3132" s="1"/>
  <c r="BP33" i="1"/>
  <c r="CM33" i="1" s="1"/>
  <c r="AE3" i="3132"/>
  <c r="AD4" i="3132"/>
  <c r="N19" i="67"/>
  <c r="C14" i="67"/>
  <c r="AA5" i="3132"/>
  <c r="AA6" i="3132" s="1"/>
  <c r="CK32" i="1" l="1"/>
  <c r="CT34" i="1"/>
  <c r="DP34" i="1"/>
  <c r="CL34" i="1"/>
  <c r="CN34" i="1"/>
  <c r="CP34" i="1"/>
  <c r="A35" i="1"/>
  <c r="CQ33" i="1"/>
  <c r="B18" i="67"/>
  <c r="A20" i="3132"/>
  <c r="B20" i="3132" s="1"/>
  <c r="D20" i="3132" s="1"/>
  <c r="BP34" i="1"/>
  <c r="C15" i="67"/>
  <c r="AB5" i="3132"/>
  <c r="AB6" i="3132" s="1"/>
  <c r="C33" i="1"/>
  <c r="CK33" i="1"/>
  <c r="CU33" i="1"/>
  <c r="CW33" i="1"/>
  <c r="J19" i="67"/>
  <c r="AF3" i="3132"/>
  <c r="AE4" i="3132"/>
  <c r="F32" i="1"/>
  <c r="CO32" i="1"/>
  <c r="CP35" i="1" l="1"/>
  <c r="CM35" i="1" s="1"/>
  <c r="CN35" i="1"/>
  <c r="DP35" i="1"/>
  <c r="CL35" i="1"/>
  <c r="CQ34" i="1"/>
  <c r="CT35" i="1"/>
  <c r="A36" i="1"/>
  <c r="B19" i="67"/>
  <c r="A21" i="3132"/>
  <c r="B21" i="3132" s="1"/>
  <c r="D21" i="3132" s="1"/>
  <c r="AF4" i="3132"/>
  <c r="AG3" i="3132"/>
  <c r="F33" i="1"/>
  <c r="CO33" i="1"/>
  <c r="CM34" i="1"/>
  <c r="BP15" i="1"/>
  <c r="C16" i="67"/>
  <c r="AC5" i="3132"/>
  <c r="AC6" i="3132" s="1"/>
  <c r="W7" i="3132" s="1"/>
  <c r="CU34" i="1"/>
  <c r="CW34" i="1"/>
  <c r="C35" i="1" l="1"/>
  <c r="CK35" i="1"/>
  <c r="C34" i="1"/>
  <c r="CK34" i="1"/>
  <c r="CU35" i="1"/>
  <c r="CW35" i="1"/>
  <c r="C17" i="67"/>
  <c r="AD5" i="3132"/>
  <c r="AD6" i="3132" s="1"/>
  <c r="AH3" i="3132"/>
  <c r="AG4" i="3132"/>
  <c r="CL36" i="1"/>
  <c r="A37" i="1"/>
  <c r="CT36" i="1"/>
  <c r="CQ35" i="1"/>
  <c r="CN36" i="1"/>
  <c r="CP36" i="1"/>
  <c r="CM36" i="1" s="1"/>
  <c r="DP36" i="1"/>
  <c r="A22" i="3132"/>
  <c r="B22" i="3132" s="1"/>
  <c r="D22" i="3132" s="1"/>
  <c r="B20" i="67"/>
  <c r="F35" i="1" l="1"/>
  <c r="CO35" i="1"/>
  <c r="AH4" i="3132"/>
  <c r="AI3" i="3132"/>
  <c r="CW36" i="1"/>
  <c r="CU36" i="1"/>
  <c r="CT37" i="1"/>
  <c r="CL37" i="1"/>
  <c r="CN37" i="1"/>
  <c r="DP37" i="1"/>
  <c r="A38" i="1"/>
  <c r="CQ36" i="1"/>
  <c r="CP37" i="1"/>
  <c r="CM37" i="1" s="1"/>
  <c r="B21" i="67"/>
  <c r="A23" i="3132"/>
  <c r="B23" i="3132" s="1"/>
  <c r="D23" i="3132" s="1"/>
  <c r="F34" i="1"/>
  <c r="CO34" i="1"/>
  <c r="CJ34" i="1"/>
  <c r="E34" i="1" s="1"/>
  <c r="C36" i="1"/>
  <c r="CK36" i="1"/>
  <c r="CW37" i="1" l="1"/>
  <c r="CU37" i="1"/>
  <c r="C37" i="1"/>
  <c r="CK37" i="1"/>
  <c r="F36" i="1"/>
  <c r="CO36" i="1"/>
  <c r="C18" i="67"/>
  <c r="AE5" i="3132"/>
  <c r="AE6" i="3132" s="1"/>
  <c r="CQ37" i="1"/>
  <c r="CP38" i="1"/>
  <c r="CM38" i="1" s="1"/>
  <c r="A39" i="1"/>
  <c r="CL38" i="1"/>
  <c r="DP38" i="1"/>
  <c r="CN38" i="1"/>
  <c r="CT38" i="1"/>
  <c r="A24" i="3132"/>
  <c r="B24" i="3132" s="1"/>
  <c r="D24" i="3132" s="1"/>
  <c r="B22" i="67"/>
  <c r="AI4" i="3132"/>
  <c r="AJ3" i="3132"/>
  <c r="C19" i="67"/>
  <c r="AF5" i="3132"/>
  <c r="AF6" i="3132" s="1"/>
  <c r="AK3" i="3132" l="1"/>
  <c r="AJ4" i="3132"/>
  <c r="CU38" i="1"/>
  <c r="CW38" i="1"/>
  <c r="C20" i="67"/>
  <c r="AG5" i="3132"/>
  <c r="AG6" i="3132" s="1"/>
  <c r="T8" i="3132"/>
  <c r="CL39" i="1"/>
  <c r="CN39" i="1"/>
  <c r="CP39" i="1"/>
  <c r="CM39" i="1" s="1"/>
  <c r="DP39" i="1"/>
  <c r="CT39" i="1"/>
  <c r="A40" i="1"/>
  <c r="CQ38" i="1"/>
  <c r="A25" i="3132"/>
  <c r="B25" i="3132" s="1"/>
  <c r="D25" i="3132" s="1"/>
  <c r="B23" i="67"/>
  <c r="F37" i="1"/>
  <c r="CO37" i="1"/>
  <c r="C38" i="1"/>
  <c r="CK38" i="1"/>
  <c r="C39" i="1" l="1"/>
  <c r="CK39" i="1"/>
  <c r="F38" i="1"/>
  <c r="CO38" i="1"/>
  <c r="A41" i="1"/>
  <c r="CQ39" i="1"/>
  <c r="CL40" i="1"/>
  <c r="DP40" i="1"/>
  <c r="CP40" i="1"/>
  <c r="CM40" i="1" s="1"/>
  <c r="CN40" i="1"/>
  <c r="CT40" i="1"/>
  <c r="B24" i="67"/>
  <c r="A26" i="3132"/>
  <c r="B26" i="3132" s="1"/>
  <c r="D26" i="3132" s="1"/>
  <c r="AL3" i="3132"/>
  <c r="AK4" i="3132"/>
  <c r="C21" i="67"/>
  <c r="AH5" i="3132"/>
  <c r="AH6" i="3132" s="1"/>
  <c r="AD7" i="3132" s="1"/>
  <c r="CW39" i="1"/>
  <c r="CU39" i="1"/>
  <c r="CU40" i="1" l="1"/>
  <c r="CW40" i="1"/>
  <c r="C22" i="67"/>
  <c r="AI5" i="3132"/>
  <c r="AI6" i="3132" s="1"/>
  <c r="F39" i="1"/>
  <c r="CO39" i="1"/>
  <c r="AM3" i="3132"/>
  <c r="AL4" i="3132"/>
  <c r="CQ40" i="1"/>
  <c r="CN41" i="1"/>
  <c r="CL41" i="1"/>
  <c r="CP41" i="1"/>
  <c r="CM41" i="1" s="1"/>
  <c r="DP41" i="1"/>
  <c r="A42" i="1"/>
  <c r="CT41" i="1"/>
  <c r="B25" i="67"/>
  <c r="A27" i="3132"/>
  <c r="B27" i="3132" s="1"/>
  <c r="D27" i="3132" s="1"/>
  <c r="C40" i="1"/>
  <c r="CK40" i="1"/>
  <c r="F40" i="1" l="1"/>
  <c r="CO40" i="1"/>
  <c r="AM4" i="3132"/>
  <c r="AN3" i="3132"/>
  <c r="CW41" i="1"/>
  <c r="CU41" i="1"/>
  <c r="DP42" i="1"/>
  <c r="CT42" i="1"/>
  <c r="CL42" i="1"/>
  <c r="CN42" i="1"/>
  <c r="CP42" i="1"/>
  <c r="CM42" i="1" s="1"/>
  <c r="A43" i="1"/>
  <c r="CQ41" i="1"/>
  <c r="B26" i="67"/>
  <c r="A28" i="3132"/>
  <c r="B28" i="3132" s="1"/>
  <c r="D28" i="3132" s="1"/>
  <c r="C23" i="67"/>
  <c r="AJ5" i="3132"/>
  <c r="AJ6" i="3132" s="1"/>
  <c r="C41" i="1"/>
  <c r="CK41" i="1"/>
  <c r="C42" i="1" l="1"/>
  <c r="CK42" i="1"/>
  <c r="CU42" i="1"/>
  <c r="CW42" i="1"/>
  <c r="AB27" i="67"/>
  <c r="AJ27" i="67"/>
  <c r="AH27" i="67"/>
  <c r="AD27" i="67"/>
  <c r="AC27" i="67"/>
  <c r="AK27" i="67"/>
  <c r="AI27" i="67"/>
  <c r="Z27" i="67"/>
  <c r="AA27" i="67"/>
  <c r="AF27" i="67"/>
  <c r="AE27" i="67"/>
  <c r="CP43" i="1"/>
  <c r="CM43" i="1" s="1"/>
  <c r="CT43" i="1"/>
  <c r="DP43" i="1"/>
  <c r="A44" i="1"/>
  <c r="CL43" i="1"/>
  <c r="CN43" i="1"/>
  <c r="CQ42" i="1"/>
  <c r="B27" i="67"/>
  <c r="A29" i="3132"/>
  <c r="B29" i="3132" s="1"/>
  <c r="D29" i="3132" s="1"/>
  <c r="F41" i="1"/>
  <c r="CO41" i="1"/>
  <c r="AN4" i="3132"/>
  <c r="AO3" i="3132"/>
  <c r="C24" i="67"/>
  <c r="AK5" i="3132"/>
  <c r="AK6" i="3132" s="1"/>
  <c r="C43" i="1" l="1"/>
  <c r="CK43" i="1"/>
  <c r="C25" i="67"/>
  <c r="AL5" i="3132"/>
  <c r="AL6" i="3132" s="1"/>
  <c r="F42" i="1"/>
  <c r="CO42" i="1"/>
  <c r="AP3" i="3132"/>
  <c r="AO4" i="3132"/>
  <c r="AD28" i="67"/>
  <c r="AC28" i="67"/>
  <c r="Z28" i="67"/>
  <c r="AJ28" i="67"/>
  <c r="AE28" i="67"/>
  <c r="AG28" i="67"/>
  <c r="AF28" i="67"/>
  <c r="AA28" i="67"/>
  <c r="AB28" i="67"/>
  <c r="AI28" i="67"/>
  <c r="AK28" i="67"/>
  <c r="A45" i="1"/>
  <c r="CT44" i="1"/>
  <c r="DP44" i="1"/>
  <c r="CP44" i="1"/>
  <c r="CM44" i="1" s="1"/>
  <c r="CN44" i="1"/>
  <c r="CL44" i="1"/>
  <c r="CQ43" i="1"/>
  <c r="A30" i="3132"/>
  <c r="B30" i="3132" s="1"/>
  <c r="D30" i="3132" s="1"/>
  <c r="B28" i="67"/>
  <c r="CW43" i="1"/>
  <c r="CU43" i="1"/>
  <c r="CT45" i="1" l="1"/>
  <c r="CL45" i="1"/>
  <c r="CQ44" i="1"/>
  <c r="CN45" i="1"/>
  <c r="DP45" i="1"/>
  <c r="A46" i="1"/>
  <c r="CP45" i="1"/>
  <c r="CM45" i="1" s="1"/>
  <c r="B29" i="67"/>
  <c r="A31" i="3132"/>
  <c r="B31" i="3132" s="1"/>
  <c r="D31" i="3132" s="1"/>
  <c r="C44" i="1"/>
  <c r="CK44" i="1"/>
  <c r="AF29" i="67"/>
  <c r="AH29" i="67"/>
  <c r="AG29" i="67"/>
  <c r="AA29" i="67"/>
  <c r="AK29" i="67"/>
  <c r="AC29" i="67"/>
  <c r="AB29" i="67"/>
  <c r="AJ29" i="67"/>
  <c r="Z29" i="67"/>
  <c r="AE29" i="67"/>
  <c r="AD29" i="67"/>
  <c r="C26" i="67"/>
  <c r="AG27" i="67" s="1"/>
  <c r="AM5" i="3132"/>
  <c r="AM6" i="3132" s="1"/>
  <c r="CW44" i="1"/>
  <c r="CU44" i="1"/>
  <c r="AP4" i="3132"/>
  <c r="AQ3" i="3132"/>
  <c r="F43" i="1"/>
  <c r="CO43" i="1"/>
  <c r="C45" i="1" l="1"/>
  <c r="CK45" i="1"/>
  <c r="CU45" i="1"/>
  <c r="CW45" i="1"/>
  <c r="Z30" i="67"/>
  <c r="AH30" i="67"/>
  <c r="AC30" i="67"/>
  <c r="AD30" i="67"/>
  <c r="AG30" i="67"/>
  <c r="AI30" i="67"/>
  <c r="AA30" i="67"/>
  <c r="AB30" i="67"/>
  <c r="AF30" i="67"/>
  <c r="AE30" i="67"/>
  <c r="AK30" i="67"/>
  <c r="C27" i="67"/>
  <c r="AH28" i="67" s="1"/>
  <c r="AN5" i="3132"/>
  <c r="AN6" i="3132" s="1"/>
  <c r="CP46" i="1"/>
  <c r="CM46" i="1" s="1"/>
  <c r="CT46" i="1"/>
  <c r="DP46" i="1"/>
  <c r="A47" i="1"/>
  <c r="CL46" i="1"/>
  <c r="CN46" i="1"/>
  <c r="A32" i="3132"/>
  <c r="B32" i="3132" s="1"/>
  <c r="D32" i="3132" s="1"/>
  <c r="CQ45" i="1"/>
  <c r="B30" i="67"/>
  <c r="AQ4" i="3132"/>
  <c r="AR3" i="3132"/>
  <c r="F44" i="1"/>
  <c r="CO44" i="1"/>
  <c r="F45" i="1" l="1"/>
  <c r="CO45" i="1"/>
  <c r="AS3" i="3132"/>
  <c r="AR4" i="3132"/>
  <c r="CU46" i="1"/>
  <c r="CW46" i="1"/>
  <c r="CK46" i="1"/>
  <c r="C46" i="1"/>
  <c r="A48" i="1"/>
  <c r="CQ46" i="1"/>
  <c r="CL47" i="1"/>
  <c r="CN47" i="1"/>
  <c r="DP47" i="1"/>
  <c r="CP47" i="1"/>
  <c r="CM47" i="1" s="1"/>
  <c r="CT47" i="1"/>
  <c r="A33" i="3132"/>
  <c r="B33" i="3132" s="1"/>
  <c r="D33" i="3132" s="1"/>
  <c r="B31" i="67"/>
  <c r="AB31" i="67"/>
  <c r="AJ31" i="67"/>
  <c r="AG31" i="67"/>
  <c r="Z31" i="67"/>
  <c r="AD31" i="67"/>
  <c r="AF31" i="67"/>
  <c r="AE31" i="67"/>
  <c r="AA31" i="67"/>
  <c r="AC31" i="67"/>
  <c r="AH31" i="67"/>
  <c r="AI31" i="67"/>
  <c r="C28" i="67"/>
  <c r="AI29" i="67" s="1"/>
  <c r="AO5" i="3132"/>
  <c r="AO6" i="3132" s="1"/>
  <c r="AI7" i="3132" s="1"/>
  <c r="C47" i="1" l="1"/>
  <c r="CK47" i="1"/>
  <c r="F46" i="1"/>
  <c r="CO46" i="1"/>
  <c r="CJ46" i="1"/>
  <c r="E46" i="1" s="1"/>
  <c r="CW47" i="1"/>
  <c r="CU47" i="1"/>
  <c r="AD32" i="67"/>
  <c r="AB32" i="67"/>
  <c r="AK32" i="67"/>
  <c r="AG32" i="67"/>
  <c r="AJ32" i="67"/>
  <c r="AC32" i="67"/>
  <c r="AA32" i="67"/>
  <c r="AH32" i="67"/>
  <c r="AI32" i="67"/>
  <c r="AF32" i="67"/>
  <c r="AE32" i="67"/>
  <c r="CT48" i="1"/>
  <c r="CL48" i="1"/>
  <c r="CP48" i="1"/>
  <c r="CM48" i="1" s="1"/>
  <c r="DP48" i="1"/>
  <c r="CN48" i="1"/>
  <c r="A49" i="1"/>
  <c r="CQ47" i="1"/>
  <c r="A34" i="3132"/>
  <c r="B34" i="3132" s="1"/>
  <c r="D34" i="3132" s="1"/>
  <c r="B32" i="67"/>
  <c r="AT3" i="3132"/>
  <c r="AS4" i="3132"/>
  <c r="C29" i="67"/>
  <c r="AJ30" i="67" s="1"/>
  <c r="AP5" i="3132"/>
  <c r="AP6" i="3132" s="1"/>
  <c r="C48" i="1" l="1"/>
  <c r="CK48" i="1"/>
  <c r="AF33" i="67"/>
  <c r="AG33" i="67"/>
  <c r="AC33" i="67"/>
  <c r="AH33" i="67"/>
  <c r="Z33" i="67"/>
  <c r="AJ33" i="67"/>
  <c r="AI33" i="67"/>
  <c r="AB33" i="67"/>
  <c r="AE33" i="67"/>
  <c r="AD33" i="67"/>
  <c r="AK33" i="67"/>
  <c r="CW48" i="1"/>
  <c r="CU48" i="1"/>
  <c r="C30" i="67"/>
  <c r="AK31" i="67" s="1"/>
  <c r="AQ5" i="3132"/>
  <c r="AQ6" i="3132" s="1"/>
  <c r="AF8" i="3132" s="1"/>
  <c r="A50" i="1"/>
  <c r="CQ48" i="1"/>
  <c r="CL49" i="1"/>
  <c r="DP49" i="1"/>
  <c r="CN49" i="1"/>
  <c r="CP49" i="1"/>
  <c r="CM49" i="1" s="1"/>
  <c r="CT49" i="1"/>
  <c r="B33" i="67"/>
  <c r="A35" i="3132"/>
  <c r="B35" i="3132" s="1"/>
  <c r="D35" i="3132" s="1"/>
  <c r="F47" i="1"/>
  <c r="CO47" i="1"/>
  <c r="AU3" i="3132"/>
  <c r="AT4" i="3132"/>
  <c r="C49" i="1" l="1"/>
  <c r="CK49" i="1"/>
  <c r="F48" i="1"/>
  <c r="CO48" i="1"/>
  <c r="Z34" i="67"/>
  <c r="AH34" i="67"/>
  <c r="AK34" i="67"/>
  <c r="AJ34" i="67"/>
  <c r="AD34" i="67"/>
  <c r="AF34" i="67"/>
  <c r="AE34" i="67"/>
  <c r="AA34" i="67"/>
  <c r="AC34" i="67"/>
  <c r="AG34" i="67"/>
  <c r="AI34" i="67"/>
  <c r="AV3" i="3132"/>
  <c r="AU4" i="3132"/>
  <c r="CU49" i="1"/>
  <c r="CW49" i="1"/>
  <c r="CQ49" i="1"/>
  <c r="CN50" i="1"/>
  <c r="CT50" i="1"/>
  <c r="DP50" i="1"/>
  <c r="CL50" i="1"/>
  <c r="CP50" i="1"/>
  <c r="CM50" i="1" s="1"/>
  <c r="A51" i="1"/>
  <c r="A36" i="3132"/>
  <c r="B36" i="3132" s="1"/>
  <c r="D36" i="3132" s="1"/>
  <c r="B34" i="67"/>
  <c r="C31" i="67"/>
  <c r="Z32" i="67" s="1"/>
  <c r="AR5" i="3132"/>
  <c r="AR6" i="3132" s="1"/>
  <c r="AV4" i="3132" l="1"/>
  <c r="AW3" i="3132"/>
  <c r="CU50" i="1"/>
  <c r="CW50" i="1"/>
  <c r="C32" i="67"/>
  <c r="AA33" i="67" s="1"/>
  <c r="AS5" i="3132"/>
  <c r="AS6" i="3132" s="1"/>
  <c r="AB35" i="67"/>
  <c r="AJ35" i="67"/>
  <c r="AF35" i="67"/>
  <c r="AG35" i="67"/>
  <c r="Z35" i="67"/>
  <c r="AK35" i="67"/>
  <c r="AA35" i="67"/>
  <c r="AH35" i="67"/>
  <c r="AI35" i="67"/>
  <c r="AE35" i="67"/>
  <c r="AD35" i="67"/>
  <c r="F49" i="1"/>
  <c r="CO49" i="1"/>
  <c r="C50" i="1"/>
  <c r="CK50" i="1"/>
  <c r="DP51" i="1"/>
  <c r="CP51" i="1"/>
  <c r="CM51" i="1" s="1"/>
  <c r="CT51" i="1"/>
  <c r="A52" i="1"/>
  <c r="CN51" i="1"/>
  <c r="CQ50" i="1"/>
  <c r="CL51" i="1"/>
  <c r="A37" i="3132"/>
  <c r="B37" i="3132" s="1"/>
  <c r="D37" i="3132" s="1"/>
  <c r="B35" i="67"/>
  <c r="AA36" i="67" l="1"/>
  <c r="AJ36" i="67"/>
  <c r="AC36" i="67"/>
  <c r="AG36" i="67"/>
  <c r="AI36" i="67"/>
  <c r="AH36" i="67"/>
  <c r="Z36" i="67"/>
  <c r="AB36" i="67"/>
  <c r="AK36" i="67"/>
  <c r="AE36" i="67"/>
  <c r="AF36" i="67"/>
  <c r="C33" i="67"/>
  <c r="AB34" i="67" s="1"/>
  <c r="AT5" i="3132"/>
  <c r="AT6" i="3132" s="1"/>
  <c r="F50" i="1"/>
  <c r="CO50" i="1"/>
  <c r="AP7" i="3132"/>
  <c r="C51" i="1"/>
  <c r="CK51" i="1"/>
  <c r="AX3" i="3132"/>
  <c r="AW4" i="3132"/>
  <c r="CP52" i="1"/>
  <c r="CM52" i="1" s="1"/>
  <c r="CQ51" i="1"/>
  <c r="CT52" i="1"/>
  <c r="DP52" i="1"/>
  <c r="CL52" i="1"/>
  <c r="CN52" i="1"/>
  <c r="A53" i="1"/>
  <c r="B36" i="67"/>
  <c r="A38" i="3132"/>
  <c r="B38" i="3132" s="1"/>
  <c r="D38" i="3132" s="1"/>
  <c r="CU51" i="1"/>
  <c r="CW51" i="1"/>
  <c r="C52" i="1" l="1"/>
  <c r="CK52" i="1"/>
  <c r="AX4" i="3132"/>
  <c r="AY3" i="3132"/>
  <c r="AF37" i="67"/>
  <c r="Z37" i="67"/>
  <c r="AJ37" i="67"/>
  <c r="AC37" i="67"/>
  <c r="AG37" i="67"/>
  <c r="AD37" i="67"/>
  <c r="AA37" i="67"/>
  <c r="AB37" i="67"/>
  <c r="AH37" i="67"/>
  <c r="AI37" i="67"/>
  <c r="AK37" i="67"/>
  <c r="A54" i="1"/>
  <c r="CP53" i="1"/>
  <c r="CM53" i="1" s="1"/>
  <c r="CQ52" i="1"/>
  <c r="CT53" i="1"/>
  <c r="DP53" i="1"/>
  <c r="CL53" i="1"/>
  <c r="CN53" i="1"/>
  <c r="B37" i="67"/>
  <c r="A39" i="3132"/>
  <c r="B39" i="3132" s="1"/>
  <c r="D39" i="3132" s="1"/>
  <c r="F51" i="1"/>
  <c r="CO51" i="1"/>
  <c r="C34" i="67"/>
  <c r="AC35" i="67" s="1"/>
  <c r="AU5" i="3132"/>
  <c r="AU6" i="3132" s="1"/>
  <c r="CW52" i="1"/>
  <c r="CU52" i="1"/>
  <c r="C35" i="67" l="1"/>
  <c r="AD36" i="67" s="1"/>
  <c r="AV5" i="3132"/>
  <c r="AV6" i="3132" s="1"/>
  <c r="CU53" i="1"/>
  <c r="CW53" i="1"/>
  <c r="AY4" i="3132"/>
  <c r="AZ3" i="3132"/>
  <c r="DP54" i="1"/>
  <c r="CQ53" i="1"/>
  <c r="CT54" i="1"/>
  <c r="A55" i="1"/>
  <c r="CL54" i="1"/>
  <c r="CN54" i="1"/>
  <c r="CP54" i="1"/>
  <c r="CM54" i="1" s="1"/>
  <c r="A40" i="3132"/>
  <c r="B40" i="3132" s="1"/>
  <c r="D40" i="3132" s="1"/>
  <c r="B38" i="67"/>
  <c r="F52" i="1"/>
  <c r="CO52" i="1"/>
  <c r="Z38" i="67"/>
  <c r="AH38" i="67"/>
  <c r="AA38" i="67"/>
  <c r="AJ38" i="67"/>
  <c r="AK38" i="67"/>
  <c r="AC38" i="67"/>
  <c r="AB38" i="67"/>
  <c r="AG38" i="67"/>
  <c r="AI38" i="67"/>
  <c r="AE38" i="67"/>
  <c r="AD38" i="67"/>
  <c r="CK53" i="1"/>
  <c r="C53" i="1"/>
  <c r="CQ54" i="1" l="1"/>
  <c r="DP55" i="1"/>
  <c r="CL55" i="1"/>
  <c r="A56" i="1"/>
  <c r="CN55" i="1"/>
  <c r="CP55" i="1"/>
  <c r="CM55" i="1" s="1"/>
  <c r="CT55" i="1"/>
  <c r="A41" i="3132"/>
  <c r="B41" i="3132" s="1"/>
  <c r="D41" i="3132" s="1"/>
  <c r="B39" i="67"/>
  <c r="CU54" i="1"/>
  <c r="CW54" i="1"/>
  <c r="C36" i="67"/>
  <c r="AE37" i="67" s="1"/>
  <c r="AW5" i="3132"/>
  <c r="AW6" i="3132" s="1"/>
  <c r="AB39" i="67"/>
  <c r="AJ39" i="67"/>
  <c r="AE39" i="67"/>
  <c r="AC39" i="67"/>
  <c r="AI39" i="67"/>
  <c r="AH39" i="67"/>
  <c r="Z39" i="67"/>
  <c r="AA39" i="67"/>
  <c r="AK39" i="67"/>
  <c r="AD39" i="67"/>
  <c r="AF39" i="67"/>
  <c r="F53" i="1"/>
  <c r="CK7" i="1"/>
  <c r="CO53" i="1"/>
  <c r="AZ4" i="3132"/>
  <c r="BA3" i="3132"/>
  <c r="C54" i="1"/>
  <c r="CK54" i="1"/>
  <c r="C55" i="1" l="1"/>
  <c r="CK55" i="1"/>
  <c r="C37" i="67"/>
  <c r="AF38" i="67" s="1"/>
  <c r="AX5" i="3132"/>
  <c r="AX6" i="3132" s="1"/>
  <c r="CQ55" i="1"/>
  <c r="CT56" i="1"/>
  <c r="DP56" i="1"/>
  <c r="CL56" i="1"/>
  <c r="CP56" i="1"/>
  <c r="CM56" i="1" s="1"/>
  <c r="A57" i="1"/>
  <c r="CN56" i="1"/>
  <c r="A42" i="3132"/>
  <c r="B42" i="3132" s="1"/>
  <c r="D42" i="3132" s="1"/>
  <c r="B40" i="67"/>
  <c r="BA4" i="3132"/>
  <c r="BB3" i="3132"/>
  <c r="CU55" i="1"/>
  <c r="CW55" i="1"/>
  <c r="F54" i="1"/>
  <c r="CO54" i="1"/>
  <c r="AD40" i="67"/>
  <c r="Z40" i="67"/>
  <c r="AI40" i="67"/>
  <c r="AJ40" i="67"/>
  <c r="AC40" i="67"/>
  <c r="AF40" i="67"/>
  <c r="AE40" i="67"/>
  <c r="AA40" i="67"/>
  <c r="AB40" i="67"/>
  <c r="AG40" i="67"/>
  <c r="AK40" i="67"/>
  <c r="CP57" i="1" l="1"/>
  <c r="CM57" i="1" s="1"/>
  <c r="CT57" i="1"/>
  <c r="A58" i="1"/>
  <c r="DP57" i="1"/>
  <c r="CQ56" i="1"/>
  <c r="CL57" i="1"/>
  <c r="CN57" i="1"/>
  <c r="B41" i="67"/>
  <c r="A43" i="3132"/>
  <c r="B43" i="3132" s="1"/>
  <c r="D43" i="3132" s="1"/>
  <c r="F55" i="1"/>
  <c r="CO55" i="1"/>
  <c r="CU56" i="1"/>
  <c r="CW56" i="1"/>
  <c r="AF41" i="67"/>
  <c r="AD41" i="67"/>
  <c r="AG41" i="67"/>
  <c r="Z41" i="67"/>
  <c r="AJ41" i="67"/>
  <c r="AB41" i="67"/>
  <c r="AA41" i="67"/>
  <c r="AK41" i="67"/>
  <c r="AH41" i="67"/>
  <c r="AE41" i="67"/>
  <c r="AC41" i="67"/>
  <c r="C38" i="67"/>
  <c r="AG39" i="67" s="1"/>
  <c r="AY5" i="3132"/>
  <c r="AY6" i="3132" s="1"/>
  <c r="C56" i="1"/>
  <c r="CK56" i="1"/>
  <c r="BC3" i="3132"/>
  <c r="BB4" i="3132"/>
  <c r="BD3" i="3132" l="1"/>
  <c r="BC4" i="3132"/>
  <c r="F56" i="1"/>
  <c r="CO56" i="1"/>
  <c r="Z42" i="67"/>
  <c r="AH42" i="67"/>
  <c r="AI42" i="67"/>
  <c r="AC42" i="67"/>
  <c r="AF42" i="67"/>
  <c r="AG42" i="67"/>
  <c r="AA42" i="67"/>
  <c r="AB42" i="67"/>
  <c r="AK42" i="67"/>
  <c r="AD42" i="67"/>
  <c r="AE42" i="67"/>
  <c r="C39" i="67"/>
  <c r="AH40" i="67" s="1"/>
  <c r="AZ5" i="3132"/>
  <c r="AZ6" i="3132" s="1"/>
  <c r="A59" i="1"/>
  <c r="CQ57" i="1"/>
  <c r="CN58" i="1"/>
  <c r="CT58" i="1"/>
  <c r="CP58" i="1"/>
  <c r="CM58" i="1" s="1"/>
  <c r="DP58" i="1"/>
  <c r="CL58" i="1"/>
  <c r="A44" i="3132"/>
  <c r="B44" i="3132" s="1"/>
  <c r="D44" i="3132" s="1"/>
  <c r="B42" i="67"/>
  <c r="CW57" i="1"/>
  <c r="CU57" i="1"/>
  <c r="CK57" i="1"/>
  <c r="C57" i="1"/>
  <c r="C58" i="1" l="1"/>
  <c r="CK58" i="1"/>
  <c r="CU58" i="1"/>
  <c r="CW58" i="1"/>
  <c r="C40" i="67"/>
  <c r="AI41" i="67" s="1"/>
  <c r="BA5" i="3132"/>
  <c r="BA6" i="3132" s="1"/>
  <c r="AU7" i="3132" s="1"/>
  <c r="F57" i="1"/>
  <c r="CO57" i="1"/>
  <c r="AB43" i="67"/>
  <c r="AJ43" i="67"/>
  <c r="AD43" i="67"/>
  <c r="AI43" i="67"/>
  <c r="AC43" i="67"/>
  <c r="AF43" i="67"/>
  <c r="AE43" i="67"/>
  <c r="Z43" i="67"/>
  <c r="AA43" i="67"/>
  <c r="AG43" i="67"/>
  <c r="AH43" i="67"/>
  <c r="DP59" i="1"/>
  <c r="CL59" i="1"/>
  <c r="A60" i="1"/>
  <c r="CP59" i="1"/>
  <c r="CM59" i="1" s="1"/>
  <c r="CQ58" i="1"/>
  <c r="CT59" i="1"/>
  <c r="CN59" i="1"/>
  <c r="A45" i="3132"/>
  <c r="B45" i="3132" s="1"/>
  <c r="D45" i="3132" s="1"/>
  <c r="B43" i="67"/>
  <c r="BD4" i="3132"/>
  <c r="BE3" i="3132"/>
  <c r="CU59" i="1" l="1"/>
  <c r="CW59" i="1"/>
  <c r="C41" i="67"/>
  <c r="AJ42" i="67" s="1"/>
  <c r="BB5" i="3132"/>
  <c r="BB6" i="3132" s="1"/>
  <c r="C59" i="1"/>
  <c r="CK59" i="1"/>
  <c r="BF3" i="3132"/>
  <c r="BE4" i="3132"/>
  <c r="CT60" i="1"/>
  <c r="DP60" i="1"/>
  <c r="CN60" i="1"/>
  <c r="CL60" i="1"/>
  <c r="CQ59" i="1"/>
  <c r="CP60" i="1"/>
  <c r="CM60" i="1" s="1"/>
  <c r="A61" i="1"/>
  <c r="A46" i="3132"/>
  <c r="B46" i="3132" s="1"/>
  <c r="D46" i="3132" s="1"/>
  <c r="B44" i="67"/>
  <c r="F58" i="1"/>
  <c r="CJ58" i="1"/>
  <c r="E58" i="1" s="1"/>
  <c r="CO58" i="1"/>
  <c r="AD44" i="67"/>
  <c r="AH44" i="67"/>
  <c r="AF44" i="67"/>
  <c r="AJ44" i="67"/>
  <c r="AB44" i="67"/>
  <c r="AA44" i="67"/>
  <c r="AK44" i="67"/>
  <c r="AG44" i="67"/>
  <c r="AI44" i="67"/>
  <c r="AE44" i="67"/>
  <c r="AC44" i="67"/>
  <c r="C42" i="67" l="1"/>
  <c r="AK43" i="67" s="1"/>
  <c r="BC5" i="3132"/>
  <c r="BC6" i="3132" s="1"/>
  <c r="AR8" i="3132" s="1"/>
  <c r="AF45" i="67"/>
  <c r="AC45" i="67"/>
  <c r="AB45" i="67"/>
  <c r="AG45" i="67"/>
  <c r="AI45" i="67"/>
  <c r="AH45" i="67"/>
  <c r="Z45" i="67"/>
  <c r="AJ45" i="67"/>
  <c r="AK45" i="67"/>
  <c r="AD45" i="67"/>
  <c r="AE45" i="67"/>
  <c r="CU60" i="1"/>
  <c r="CW60" i="1"/>
  <c r="C60" i="1"/>
  <c r="CK60" i="1"/>
  <c r="BF4" i="3132"/>
  <c r="BG3" i="3132"/>
  <c r="CQ60" i="1"/>
  <c r="CP61" i="1"/>
  <c r="CM61" i="1" s="1"/>
  <c r="CL61" i="1"/>
  <c r="DP61" i="1"/>
  <c r="A62" i="1"/>
  <c r="CN61" i="1"/>
  <c r="CT61" i="1"/>
  <c r="B45" i="67"/>
  <c r="A47" i="3132"/>
  <c r="B47" i="3132" s="1"/>
  <c r="D47" i="3132" s="1"/>
  <c r="F59" i="1"/>
  <c r="CO59" i="1"/>
  <c r="CW61" i="1" l="1"/>
  <c r="CU61" i="1"/>
  <c r="A63" i="1"/>
  <c r="CN62" i="1"/>
  <c r="CQ61" i="1"/>
  <c r="DP62" i="1"/>
  <c r="CT62" i="1"/>
  <c r="CL62" i="1"/>
  <c r="CP62" i="1"/>
  <c r="CM62" i="1" s="1"/>
  <c r="A48" i="3132"/>
  <c r="B48" i="3132" s="1"/>
  <c r="D48" i="3132" s="1"/>
  <c r="B46" i="67"/>
  <c r="F60" i="1"/>
  <c r="CO60" i="1"/>
  <c r="Z46" i="67"/>
  <c r="AH46" i="67"/>
  <c r="AG46" i="67"/>
  <c r="AJ46" i="67"/>
  <c r="AC46" i="67"/>
  <c r="AE46" i="67"/>
  <c r="AD46" i="67"/>
  <c r="AA46" i="67"/>
  <c r="AF46" i="67"/>
  <c r="AI46" i="67"/>
  <c r="AK46" i="67"/>
  <c r="BG4" i="3132"/>
  <c r="BH3" i="3132"/>
  <c r="C43" i="67"/>
  <c r="Z44" i="67" s="1"/>
  <c r="BD5" i="3132"/>
  <c r="BD6" i="3132" s="1"/>
  <c r="CK61" i="1"/>
  <c r="C61" i="1"/>
  <c r="AB47" i="67" l="1"/>
  <c r="AJ47" i="67"/>
  <c r="AF47" i="67"/>
  <c r="AI47" i="67"/>
  <c r="AA47" i="67"/>
  <c r="Z47" i="67"/>
  <c r="AK47" i="67"/>
  <c r="AG47" i="67"/>
  <c r="AH47" i="67"/>
  <c r="AE47" i="67"/>
  <c r="AD47" i="67"/>
  <c r="F61" i="1"/>
  <c r="CO61" i="1"/>
  <c r="CW62" i="1"/>
  <c r="CU62" i="1"/>
  <c r="BH4" i="3132"/>
  <c r="BI3" i="3132"/>
  <c r="C44" i="67"/>
  <c r="AA45" i="67" s="1"/>
  <c r="BE5" i="3132"/>
  <c r="BE6" i="3132" s="1"/>
  <c r="DP63" i="1"/>
  <c r="CL63" i="1"/>
  <c r="A64" i="1"/>
  <c r="CQ62" i="1"/>
  <c r="CN63" i="1"/>
  <c r="CP63" i="1"/>
  <c r="CM63" i="1" s="1"/>
  <c r="CT63" i="1"/>
  <c r="A49" i="3132"/>
  <c r="B49" i="3132" s="1"/>
  <c r="D49" i="3132" s="1"/>
  <c r="B47" i="67"/>
  <c r="C62" i="1"/>
  <c r="CK62" i="1"/>
  <c r="BI4" i="3132" l="1"/>
  <c r="BJ3" i="3132"/>
  <c r="F62" i="1"/>
  <c r="CO62" i="1"/>
  <c r="DP64" i="1"/>
  <c r="CL64" i="1"/>
  <c r="CP64" i="1"/>
  <c r="CM64" i="1" s="1"/>
  <c r="CQ63" i="1"/>
  <c r="CT64" i="1"/>
  <c r="A65" i="1"/>
  <c r="CN64" i="1"/>
  <c r="B48" i="67"/>
  <c r="A50" i="3132"/>
  <c r="B50" i="3132" s="1"/>
  <c r="D50" i="3132" s="1"/>
  <c r="C45" i="67"/>
  <c r="AB46" i="67" s="1"/>
  <c r="BF5" i="3132"/>
  <c r="BF6" i="3132" s="1"/>
  <c r="BB7" i="3132" s="1"/>
  <c r="AG48" i="67"/>
  <c r="AB48" i="67"/>
  <c r="AF48" i="67"/>
  <c r="AI48" i="67"/>
  <c r="AH48" i="67"/>
  <c r="Z48" i="67"/>
  <c r="AK48" i="67"/>
  <c r="AA48" i="67"/>
  <c r="AJ48" i="67"/>
  <c r="AC48" i="67"/>
  <c r="AE48" i="67"/>
  <c r="CU63" i="1"/>
  <c r="CW63" i="1"/>
  <c r="C63" i="1"/>
  <c r="CK63" i="1"/>
  <c r="C64" i="1" l="1"/>
  <c r="CK64" i="1"/>
  <c r="C46" i="67"/>
  <c r="AC47" i="67" s="1"/>
  <c r="BG5" i="3132"/>
  <c r="BG6" i="3132" s="1"/>
  <c r="AF49" i="67"/>
  <c r="AB49" i="67"/>
  <c r="AK49" i="67"/>
  <c r="AI49" i="67"/>
  <c r="AC49" i="67"/>
  <c r="AD49" i="67"/>
  <c r="Z49" i="67"/>
  <c r="AA49" i="67"/>
  <c r="AG49" i="67"/>
  <c r="AH49" i="67"/>
  <c r="AJ49" i="67"/>
  <c r="CU64" i="1"/>
  <c r="CW64" i="1"/>
  <c r="BK3" i="3132"/>
  <c r="BJ4" i="3132"/>
  <c r="F63" i="1"/>
  <c r="CO63" i="1"/>
  <c r="CQ64" i="1"/>
  <c r="CN65" i="1"/>
  <c r="CP65" i="1"/>
  <c r="CM65" i="1" s="1"/>
  <c r="CL65" i="1"/>
  <c r="CT65" i="1"/>
  <c r="DP65" i="1"/>
  <c r="A66" i="1"/>
  <c r="B49" i="67"/>
  <c r="A51" i="3132"/>
  <c r="B51" i="3132" s="1"/>
  <c r="D51" i="3132" s="1"/>
  <c r="C65" i="1" l="1"/>
  <c r="CK65" i="1"/>
  <c r="F64" i="1"/>
  <c r="CO64" i="1"/>
  <c r="Z50" i="67"/>
  <c r="AH50" i="67"/>
  <c r="AE50" i="67"/>
  <c r="AJ50" i="67"/>
  <c r="AB50" i="67"/>
  <c r="AA50" i="67"/>
  <c r="AK50" i="67"/>
  <c r="AG50" i="67"/>
  <c r="AI50" i="67"/>
  <c r="AD50" i="67"/>
  <c r="AC50" i="67"/>
  <c r="C47" i="67"/>
  <c r="AD48" i="67" s="1"/>
  <c r="BH5" i="3132"/>
  <c r="BH6" i="3132" s="1"/>
  <c r="CW65" i="1"/>
  <c r="CU65" i="1"/>
  <c r="BL3" i="3132"/>
  <c r="BK4" i="3132"/>
  <c r="CQ65" i="1"/>
  <c r="CT66" i="1"/>
  <c r="A67" i="1"/>
  <c r="CL66" i="1"/>
  <c r="DP66" i="1"/>
  <c r="CN66" i="1"/>
  <c r="CP66" i="1"/>
  <c r="CM66" i="1" s="1"/>
  <c r="A52" i="3132"/>
  <c r="B52" i="3132" s="1"/>
  <c r="D52" i="3132" s="1"/>
  <c r="B50" i="67"/>
  <c r="BL4" i="3132" l="1"/>
  <c r="BM3" i="3132"/>
  <c r="C66" i="1"/>
  <c r="CK66" i="1"/>
  <c r="C48" i="67"/>
  <c r="AE49" i="67" s="1"/>
  <c r="BI5" i="3132"/>
  <c r="BI6" i="3132" s="1"/>
  <c r="A68" i="1"/>
  <c r="CL67" i="1"/>
  <c r="CQ66" i="1"/>
  <c r="CP67" i="1"/>
  <c r="CM67" i="1" s="1"/>
  <c r="CT67" i="1"/>
  <c r="DP67" i="1"/>
  <c r="CN67" i="1"/>
  <c r="A53" i="3132"/>
  <c r="B53" i="3132" s="1"/>
  <c r="D53" i="3132" s="1"/>
  <c r="B51" i="67"/>
  <c r="F65" i="1"/>
  <c r="CO65" i="1"/>
  <c r="CU66" i="1"/>
  <c r="CW66" i="1"/>
  <c r="AB51" i="67"/>
  <c r="AJ51" i="67"/>
  <c r="AA51" i="67"/>
  <c r="AK51" i="67"/>
  <c r="AC51" i="67"/>
  <c r="AF51" i="67"/>
  <c r="AH51" i="67"/>
  <c r="Z51" i="67"/>
  <c r="AI51" i="67"/>
  <c r="AD51" i="67"/>
  <c r="AE51" i="67"/>
  <c r="C67" i="1" l="1"/>
  <c r="CK67" i="1"/>
  <c r="DP68" i="1"/>
  <c r="CN68" i="1"/>
  <c r="CP68" i="1"/>
  <c r="CM68" i="1" s="1"/>
  <c r="CQ67" i="1"/>
  <c r="CT68" i="1"/>
  <c r="CL68" i="1"/>
  <c r="A69" i="1"/>
  <c r="A54" i="3132"/>
  <c r="B54" i="3132" s="1"/>
  <c r="D54" i="3132" s="1"/>
  <c r="B52" i="67"/>
  <c r="CW67" i="1"/>
  <c r="CU67" i="1"/>
  <c r="F66" i="1"/>
  <c r="CO66" i="1"/>
  <c r="C49" i="67"/>
  <c r="AF50" i="67" s="1"/>
  <c r="BJ5" i="3132"/>
  <c r="BJ6" i="3132" s="1"/>
  <c r="BN3" i="3132"/>
  <c r="BM4" i="3132"/>
  <c r="AD52" i="67"/>
  <c r="AF52" i="67"/>
  <c r="AI52" i="67"/>
  <c r="AB52" i="67"/>
  <c r="AE52" i="67"/>
  <c r="AC52" i="67"/>
  <c r="Z52" i="67"/>
  <c r="AA52" i="67"/>
  <c r="AG52" i="67"/>
  <c r="AK52" i="67"/>
  <c r="AJ52" i="67"/>
  <c r="C68" i="1" l="1"/>
  <c r="CK68" i="1"/>
  <c r="BN4" i="3132"/>
  <c r="BO3" i="3132"/>
  <c r="AF53" i="67"/>
  <c r="AA53" i="67"/>
  <c r="AJ53" i="67"/>
  <c r="AE53" i="67"/>
  <c r="AB53" i="67"/>
  <c r="Z53" i="67"/>
  <c r="AK53" i="67"/>
  <c r="AG53" i="67"/>
  <c r="AH53" i="67"/>
  <c r="AD53" i="67"/>
  <c r="AC53" i="67"/>
  <c r="F67" i="1"/>
  <c r="CO67" i="1"/>
  <c r="CN69" i="1"/>
  <c r="CL69" i="1"/>
  <c r="CQ68" i="1"/>
  <c r="DP69" i="1"/>
  <c r="CP69" i="1"/>
  <c r="CM69" i="1" s="1"/>
  <c r="CT69" i="1"/>
  <c r="A70" i="1"/>
  <c r="B53" i="67"/>
  <c r="A55" i="3132"/>
  <c r="B55" i="3132" s="1"/>
  <c r="D55" i="3132" s="1"/>
  <c r="C50" i="67"/>
  <c r="AG51" i="67" s="1"/>
  <c r="BK5" i="3132"/>
  <c r="BK6" i="3132" s="1"/>
  <c r="CU68" i="1"/>
  <c r="CW68" i="1"/>
  <c r="BO4" i="3132" l="1"/>
  <c r="BP3" i="3132"/>
  <c r="CQ69" i="1"/>
  <c r="CN70" i="1"/>
  <c r="A71" i="1"/>
  <c r="CT70" i="1"/>
  <c r="CL70" i="1"/>
  <c r="CP70" i="1"/>
  <c r="CM70" i="1" s="1"/>
  <c r="DP70" i="1"/>
  <c r="A56" i="3132"/>
  <c r="B56" i="3132" s="1"/>
  <c r="D56" i="3132" s="1"/>
  <c r="B54" i="67"/>
  <c r="F68" i="1"/>
  <c r="CO68" i="1"/>
  <c r="C69" i="1"/>
  <c r="CK69" i="1"/>
  <c r="Z54" i="67"/>
  <c r="AH54" i="67"/>
  <c r="AE54" i="67"/>
  <c r="AB54" i="67"/>
  <c r="AF54" i="67"/>
  <c r="AI54" i="67"/>
  <c r="AG54" i="67"/>
  <c r="AK54" i="67"/>
  <c r="AA54" i="67"/>
  <c r="AC54" i="67"/>
  <c r="AD54" i="67"/>
  <c r="C51" i="67"/>
  <c r="AH52" i="67" s="1"/>
  <c r="BL5" i="3132"/>
  <c r="BL6" i="3132" s="1"/>
  <c r="CW69" i="1"/>
  <c r="CU69" i="1"/>
  <c r="F69" i="1" l="1"/>
  <c r="CO69" i="1"/>
  <c r="BP4" i="3132"/>
  <c r="BQ3" i="3132"/>
  <c r="CU70" i="1"/>
  <c r="CW70" i="1"/>
  <c r="C52" i="67"/>
  <c r="AI53" i="67" s="1"/>
  <c r="BM5" i="3132"/>
  <c r="BM6" i="3132" s="1"/>
  <c r="BG7" i="3132" s="1"/>
  <c r="CL71" i="1"/>
  <c r="CN71" i="1"/>
  <c r="CQ70" i="1"/>
  <c r="CP71" i="1"/>
  <c r="CM71" i="1" s="1"/>
  <c r="DP71" i="1"/>
  <c r="A72" i="1"/>
  <c r="CT71" i="1"/>
  <c r="A57" i="3132"/>
  <c r="B57" i="3132" s="1"/>
  <c r="D57" i="3132" s="1"/>
  <c r="B55" i="67"/>
  <c r="AB55" i="67"/>
  <c r="AJ55" i="67"/>
  <c r="Z55" i="67"/>
  <c r="AI55" i="67"/>
  <c r="AH55" i="67"/>
  <c r="AC55" i="67"/>
  <c r="AE55" i="67"/>
  <c r="AD55" i="67"/>
  <c r="AA55" i="67"/>
  <c r="AF55" i="67"/>
  <c r="AG55" i="67"/>
  <c r="C70" i="1"/>
  <c r="CK70" i="1"/>
  <c r="F70" i="1" l="1"/>
  <c r="CO70" i="1"/>
  <c r="CJ70" i="1"/>
  <c r="E70" i="1" s="1"/>
  <c r="CW71" i="1"/>
  <c r="CU71" i="1"/>
  <c r="AD56" i="67"/>
  <c r="AE56" i="67"/>
  <c r="AF56" i="67"/>
  <c r="AI56" i="67"/>
  <c r="AA56" i="67"/>
  <c r="AK56" i="67"/>
  <c r="AJ56" i="67"/>
  <c r="AG56" i="67"/>
  <c r="AH56" i="67"/>
  <c r="AC56" i="67"/>
  <c r="AB56" i="67"/>
  <c r="BR3" i="3132"/>
  <c r="BQ4" i="3132"/>
  <c r="CT72" i="1"/>
  <c r="CN72" i="1"/>
  <c r="CP72" i="1"/>
  <c r="CM72" i="1" s="1"/>
  <c r="DP72" i="1"/>
  <c r="A73" i="1"/>
  <c r="CL72" i="1"/>
  <c r="CQ71" i="1"/>
  <c r="A58" i="3132"/>
  <c r="B58" i="3132" s="1"/>
  <c r="D58" i="3132" s="1"/>
  <c r="B56" i="67"/>
  <c r="C71" i="1"/>
  <c r="CK71" i="1"/>
  <c r="C53" i="67"/>
  <c r="AJ54" i="67" s="1"/>
  <c r="BN5" i="3132"/>
  <c r="BN6" i="3132" s="1"/>
  <c r="C72" i="1" l="1"/>
  <c r="CK72" i="1"/>
  <c r="AF57" i="67"/>
  <c r="Z57" i="67"/>
  <c r="AI57" i="67"/>
  <c r="AB57" i="67"/>
  <c r="AE57" i="67"/>
  <c r="AH57" i="67"/>
  <c r="AG57" i="67"/>
  <c r="AK57" i="67"/>
  <c r="AJ57" i="67"/>
  <c r="AC57" i="67"/>
  <c r="AD57" i="67"/>
  <c r="CU72" i="1"/>
  <c r="CW72" i="1"/>
  <c r="F71" i="1"/>
  <c r="CO71" i="1"/>
  <c r="BS3" i="3132"/>
  <c r="BR4" i="3132"/>
  <c r="CP73" i="1"/>
  <c r="CM73" i="1" s="1"/>
  <c r="CN73" i="1"/>
  <c r="CL73" i="1"/>
  <c r="DP73" i="1"/>
  <c r="CT73" i="1"/>
  <c r="A74" i="1"/>
  <c r="CQ72" i="1"/>
  <c r="B57" i="67"/>
  <c r="A59" i="3132"/>
  <c r="B59" i="3132" s="1"/>
  <c r="D59" i="3132" s="1"/>
  <c r="C54" i="67"/>
  <c r="AK55" i="67" s="1"/>
  <c r="BO5" i="3132"/>
  <c r="BO6" i="3132" s="1"/>
  <c r="BD8" i="3132" s="1"/>
  <c r="C55" i="67" l="1"/>
  <c r="Z56" i="67" s="1"/>
  <c r="BP5" i="3132"/>
  <c r="BP6" i="3132" s="1"/>
  <c r="CN74" i="1"/>
  <c r="CP74" i="1"/>
  <c r="CM74" i="1" s="1"/>
  <c r="A75" i="1"/>
  <c r="CQ73" i="1"/>
  <c r="CL74" i="1"/>
  <c r="CT74" i="1"/>
  <c r="DP74" i="1"/>
  <c r="A60" i="3132"/>
  <c r="B60" i="3132" s="1"/>
  <c r="D60" i="3132" s="1"/>
  <c r="B58" i="67"/>
  <c r="BS4" i="3132"/>
  <c r="BT3" i="3132"/>
  <c r="C73" i="1"/>
  <c r="CK73" i="1"/>
  <c r="Z58" i="67"/>
  <c r="AH58" i="67"/>
  <c r="AD58" i="67"/>
  <c r="AI58" i="67"/>
  <c r="AE58" i="67"/>
  <c r="AC58" i="67"/>
  <c r="AA58" i="67"/>
  <c r="AF58" i="67"/>
  <c r="AG58" i="67"/>
  <c r="AJ58" i="67"/>
  <c r="AK58" i="67"/>
  <c r="CU73" i="1"/>
  <c r="CW73" i="1"/>
  <c r="F72" i="1"/>
  <c r="CO72" i="1"/>
  <c r="CK74" i="1" l="1"/>
  <c r="C74" i="1"/>
  <c r="BT4" i="3132"/>
  <c r="BU3" i="3132"/>
  <c r="CL75" i="1"/>
  <c r="CQ74" i="1"/>
  <c r="CP75" i="1"/>
  <c r="CM75" i="1" s="1"/>
  <c r="DP75" i="1"/>
  <c r="CT75" i="1"/>
  <c r="A76" i="1"/>
  <c r="CN75" i="1"/>
  <c r="B59" i="67"/>
  <c r="A61" i="3132"/>
  <c r="B61" i="3132" s="1"/>
  <c r="D61" i="3132" s="1"/>
  <c r="C56" i="67"/>
  <c r="AA57" i="67" s="1"/>
  <c r="BQ5" i="3132"/>
  <c r="BQ6" i="3132" s="1"/>
  <c r="F73" i="1"/>
  <c r="CO73" i="1"/>
  <c r="AB59" i="67"/>
  <c r="AJ59" i="67"/>
  <c r="AH59" i="67"/>
  <c r="AE59" i="67"/>
  <c r="AI59" i="67"/>
  <c r="AA59" i="67"/>
  <c r="Z59" i="67"/>
  <c r="AK59" i="67"/>
  <c r="AF59" i="67"/>
  <c r="AG59" i="67"/>
  <c r="AD59" i="67"/>
  <c r="CW74" i="1"/>
  <c r="CU74" i="1"/>
  <c r="CT76" i="1" l="1"/>
  <c r="CQ75" i="1"/>
  <c r="CL76" i="1"/>
  <c r="DP76" i="1"/>
  <c r="CN76" i="1"/>
  <c r="CP76" i="1"/>
  <c r="CM76" i="1" s="1"/>
  <c r="A77" i="1"/>
  <c r="A62" i="3132"/>
  <c r="B62" i="3132" s="1"/>
  <c r="D62" i="3132" s="1"/>
  <c r="B60" i="67"/>
  <c r="AA60" i="67"/>
  <c r="AJ60" i="67"/>
  <c r="AE60" i="67"/>
  <c r="AG60" i="67"/>
  <c r="AF60" i="67"/>
  <c r="AK60" i="67"/>
  <c r="AI60" i="67"/>
  <c r="Z60" i="67"/>
  <c r="AC60" i="67"/>
  <c r="AH60" i="67"/>
  <c r="AB60" i="67"/>
  <c r="BV3" i="3132"/>
  <c r="BU4" i="3132"/>
  <c r="CW75" i="1"/>
  <c r="CU75" i="1"/>
  <c r="C57" i="67"/>
  <c r="AB58" i="67" s="1"/>
  <c r="BR5" i="3132"/>
  <c r="BR6" i="3132" s="1"/>
  <c r="BN7" i="3132" s="1"/>
  <c r="F74" i="1"/>
  <c r="CO74" i="1"/>
  <c r="C75" i="1"/>
  <c r="CK75" i="1"/>
  <c r="CK76" i="1" l="1"/>
  <c r="C76" i="1"/>
  <c r="C58" i="67"/>
  <c r="AC59" i="67" s="1"/>
  <c r="BS5" i="3132"/>
  <c r="BS6" i="3132" s="1"/>
  <c r="BV4" i="3132"/>
  <c r="BW3" i="3132"/>
  <c r="F75" i="1"/>
  <c r="CO75" i="1"/>
  <c r="AF61" i="67"/>
  <c r="Z61" i="67"/>
  <c r="AI61" i="67"/>
  <c r="AB61" i="67"/>
  <c r="AK61" i="67"/>
  <c r="AA61" i="67"/>
  <c r="AJ61" i="67"/>
  <c r="AC61" i="67"/>
  <c r="AD61" i="67"/>
  <c r="AG61" i="67"/>
  <c r="AH61" i="67"/>
  <c r="CW76" i="1"/>
  <c r="CU76" i="1"/>
  <c r="CP77" i="1"/>
  <c r="CM77" i="1" s="1"/>
  <c r="CN77" i="1"/>
  <c r="DP77" i="1"/>
  <c r="CL77" i="1"/>
  <c r="A78" i="1"/>
  <c r="CT77" i="1"/>
  <c r="CQ76" i="1"/>
  <c r="B61" i="67"/>
  <c r="A63" i="3132"/>
  <c r="B63" i="3132" s="1"/>
  <c r="D63" i="3132" s="1"/>
  <c r="CU77" i="1" l="1"/>
  <c r="CW77" i="1"/>
  <c r="C59" i="67"/>
  <c r="AD60" i="67" s="1"/>
  <c r="BT5" i="3132"/>
  <c r="BT6" i="3132" s="1"/>
  <c r="CN78" i="1"/>
  <c r="CQ77" i="1"/>
  <c r="CT78" i="1"/>
  <c r="A79" i="1"/>
  <c r="CP78" i="1"/>
  <c r="CM78" i="1" s="1"/>
  <c r="CL78" i="1"/>
  <c r="DP78" i="1"/>
  <c r="A64" i="3132"/>
  <c r="B64" i="3132" s="1"/>
  <c r="D64" i="3132" s="1"/>
  <c r="B62" i="67"/>
  <c r="BW4" i="3132"/>
  <c r="BX3" i="3132"/>
  <c r="C77" i="1"/>
  <c r="CK77" i="1"/>
  <c r="Z62" i="67"/>
  <c r="AH62" i="67"/>
  <c r="AA62" i="67"/>
  <c r="AJ62" i="67"/>
  <c r="AD62" i="67"/>
  <c r="AE62" i="67"/>
  <c r="AB62" i="67"/>
  <c r="AC62" i="67"/>
  <c r="AG62" i="67"/>
  <c r="AI62" i="67"/>
  <c r="AK62" i="67"/>
  <c r="F76" i="1"/>
  <c r="CO76" i="1"/>
  <c r="BY3" i="3132" l="1"/>
  <c r="BX4" i="3132"/>
  <c r="CU78" i="1"/>
  <c r="CW78" i="1"/>
  <c r="AB63" i="67"/>
  <c r="AJ63" i="67"/>
  <c r="AE63" i="67"/>
  <c r="AH63" i="67"/>
  <c r="AA63" i="67"/>
  <c r="AK63" i="67"/>
  <c r="Z63" i="67"/>
  <c r="AI63" i="67"/>
  <c r="AF63" i="67"/>
  <c r="AD63" i="67"/>
  <c r="AC63" i="67"/>
  <c r="CL79" i="1"/>
  <c r="CN79" i="1"/>
  <c r="CQ78" i="1"/>
  <c r="CP79" i="1"/>
  <c r="CM79" i="1" s="1"/>
  <c r="CT79" i="1"/>
  <c r="A80" i="1"/>
  <c r="DP79" i="1"/>
  <c r="A65" i="3132"/>
  <c r="B65" i="3132" s="1"/>
  <c r="D65" i="3132" s="1"/>
  <c r="B63" i="67"/>
  <c r="C60" i="67"/>
  <c r="AE61" i="67" s="1"/>
  <c r="BU5" i="3132"/>
  <c r="BU6" i="3132" s="1"/>
  <c r="F77" i="1"/>
  <c r="CK6" i="1"/>
  <c r="CO77" i="1"/>
  <c r="CK78" i="1"/>
  <c r="C78" i="1"/>
  <c r="CK79" i="1" l="1"/>
  <c r="C79" i="1"/>
  <c r="CT80" i="1"/>
  <c r="CQ79" i="1"/>
  <c r="DP80" i="1"/>
  <c r="CP80" i="1"/>
  <c r="CM80" i="1" s="1"/>
  <c r="A81" i="1"/>
  <c r="CL80" i="1"/>
  <c r="CN80" i="1"/>
  <c r="A66" i="3132"/>
  <c r="B66" i="3132" s="1"/>
  <c r="D66" i="3132" s="1"/>
  <c r="B64" i="67"/>
  <c r="CW79" i="1"/>
  <c r="CU79" i="1"/>
  <c r="C61" i="67"/>
  <c r="AF62" i="67" s="1"/>
  <c r="BV5" i="3132"/>
  <c r="BV6" i="3132" s="1"/>
  <c r="AD64" i="67"/>
  <c r="Z64" i="67"/>
  <c r="AI64" i="67"/>
  <c r="AC64" i="67"/>
  <c r="AF64" i="67"/>
  <c r="AE64" i="67"/>
  <c r="AJ64" i="67"/>
  <c r="AK64" i="67"/>
  <c r="AG64" i="67"/>
  <c r="AA64" i="67"/>
  <c r="AB64" i="67"/>
  <c r="BY4" i="3132"/>
  <c r="BZ3" i="3132"/>
  <c r="F78" i="1"/>
  <c r="CO78" i="1"/>
  <c r="CA3" i="3132" l="1"/>
  <c r="BZ4" i="3132"/>
  <c r="C80" i="1"/>
  <c r="CK80" i="1"/>
  <c r="AF65" i="67"/>
  <c r="AD65" i="67"/>
  <c r="AH65" i="67"/>
  <c r="AA65" i="67"/>
  <c r="AJ65" i="67"/>
  <c r="Z65" i="67"/>
  <c r="AB65" i="67"/>
  <c r="AC65" i="67"/>
  <c r="AE65" i="67"/>
  <c r="AG65" i="67"/>
  <c r="AK65" i="67"/>
  <c r="CU80" i="1"/>
  <c r="CW80" i="1"/>
  <c r="F79" i="1"/>
  <c r="CO79" i="1"/>
  <c r="C62" i="67"/>
  <c r="AG63" i="67" s="1"/>
  <c r="BW5" i="3132"/>
  <c r="BW6" i="3132" s="1"/>
  <c r="CP81" i="1"/>
  <c r="CM81" i="1" s="1"/>
  <c r="CQ80" i="1"/>
  <c r="CL81" i="1"/>
  <c r="CN81" i="1"/>
  <c r="DP81" i="1"/>
  <c r="CT81" i="1"/>
  <c r="A82" i="1"/>
  <c r="B65" i="67"/>
  <c r="A67" i="3132"/>
  <c r="B67" i="3132" s="1"/>
  <c r="D67" i="3132" s="1"/>
  <c r="CK81" i="1" l="1"/>
  <c r="C81" i="1"/>
  <c r="Z66" i="67"/>
  <c r="AH66" i="67"/>
  <c r="AI66" i="67"/>
  <c r="AC66" i="67"/>
  <c r="AE66" i="67"/>
  <c r="AD66" i="67"/>
  <c r="AA66" i="67"/>
  <c r="AB66" i="67"/>
  <c r="AF66" i="67"/>
  <c r="AG66" i="67"/>
  <c r="AK66" i="67"/>
  <c r="A83" i="1"/>
  <c r="CN82" i="1"/>
  <c r="CP82" i="1"/>
  <c r="CM82" i="1" s="1"/>
  <c r="DP82" i="1"/>
  <c r="CL82" i="1"/>
  <c r="CT82" i="1"/>
  <c r="CQ81" i="1"/>
  <c r="A68" i="3132"/>
  <c r="B68" i="3132" s="1"/>
  <c r="D68" i="3132" s="1"/>
  <c r="B66" i="67"/>
  <c r="CU81" i="1"/>
  <c r="CW81" i="1"/>
  <c r="F80" i="1"/>
  <c r="CO80" i="1"/>
  <c r="C63" i="67"/>
  <c r="AH64" i="67" s="1"/>
  <c r="BX5" i="3132"/>
  <c r="BX6" i="3132" s="1"/>
  <c r="CB3" i="3132"/>
  <c r="CA4" i="3132"/>
  <c r="AB67" i="67" l="1"/>
  <c r="AD67" i="67"/>
  <c r="AG67" i="67"/>
  <c r="Z67" i="67"/>
  <c r="AI67" i="67"/>
  <c r="AH67" i="67"/>
  <c r="AE67" i="67"/>
  <c r="AF67" i="67"/>
  <c r="AJ67" i="67"/>
  <c r="AC67" i="67"/>
  <c r="AA67" i="67"/>
  <c r="CP83" i="1"/>
  <c r="CM83" i="1" s="1"/>
  <c r="CT83" i="1"/>
  <c r="DP83" i="1"/>
  <c r="CL83" i="1"/>
  <c r="CN83" i="1"/>
  <c r="CQ82" i="1"/>
  <c r="A84" i="1"/>
  <c r="B67" i="67"/>
  <c r="A69" i="3132"/>
  <c r="B69" i="3132" s="1"/>
  <c r="D69" i="3132" s="1"/>
  <c r="CU82" i="1"/>
  <c r="CW82" i="1"/>
  <c r="CB4" i="3132"/>
  <c r="CC3" i="3132"/>
  <c r="C64" i="67"/>
  <c r="AI65" i="67" s="1"/>
  <c r="BY5" i="3132"/>
  <c r="BY6" i="3132" s="1"/>
  <c r="BS7" i="3132" s="1"/>
  <c r="C82" i="1"/>
  <c r="CK82" i="1"/>
  <c r="F81" i="1"/>
  <c r="CO81" i="1"/>
  <c r="CK83" i="1" l="1"/>
  <c r="C83" i="1"/>
  <c r="C65" i="67"/>
  <c r="AJ66" i="67" s="1"/>
  <c r="BZ5" i="3132"/>
  <c r="BZ6" i="3132" s="1"/>
  <c r="F82" i="1"/>
  <c r="CJ82" i="1"/>
  <c r="E82" i="1" s="1"/>
  <c r="CO82" i="1"/>
  <c r="AF68" i="67"/>
  <c r="AA68" i="67"/>
  <c r="AI68" i="67"/>
  <c r="AC68" i="67"/>
  <c r="AK68" i="67"/>
  <c r="AB68" i="67"/>
  <c r="AJ68" i="67"/>
  <c r="AG68" i="67"/>
  <c r="AH68" i="67"/>
  <c r="AE68" i="67"/>
  <c r="AD68" i="67"/>
  <c r="CQ83" i="1"/>
  <c r="CP84" i="1"/>
  <c r="CM84" i="1" s="1"/>
  <c r="CL84" i="1"/>
  <c r="DP84" i="1"/>
  <c r="CN84" i="1"/>
  <c r="A85" i="1"/>
  <c r="CT84" i="1"/>
  <c r="A70" i="3132"/>
  <c r="B70" i="3132" s="1"/>
  <c r="D70" i="3132" s="1"/>
  <c r="B68" i="67"/>
  <c r="CU83" i="1"/>
  <c r="CW83" i="1"/>
  <c r="CD3" i="3132"/>
  <c r="CC4" i="3132"/>
  <c r="Z69" i="67" l="1"/>
  <c r="AH69" i="67"/>
  <c r="AC69" i="67"/>
  <c r="AK69" i="67"/>
  <c r="AD69" i="67"/>
  <c r="AG69" i="67"/>
  <c r="AI69" i="67"/>
  <c r="AJ69" i="67"/>
  <c r="AB69" i="67"/>
  <c r="AE69" i="67"/>
  <c r="AF69" i="67"/>
  <c r="C66" i="67"/>
  <c r="AK67" i="67" s="1"/>
  <c r="CA5" i="3132"/>
  <c r="CA6" i="3132" s="1"/>
  <c r="BP8" i="3132" s="1"/>
  <c r="CW84" i="1"/>
  <c r="CU84" i="1"/>
  <c r="A86" i="1"/>
  <c r="CN85" i="1"/>
  <c r="CQ84" i="1"/>
  <c r="DP85" i="1"/>
  <c r="CT85" i="1"/>
  <c r="CL85" i="1"/>
  <c r="CP85" i="1"/>
  <c r="CM85" i="1" s="1"/>
  <c r="A71" i="3132"/>
  <c r="B71" i="3132" s="1"/>
  <c r="D71" i="3132" s="1"/>
  <c r="B69" i="67"/>
  <c r="CD4" i="3132"/>
  <c r="CE3" i="3132"/>
  <c r="CK84" i="1"/>
  <c r="C84" i="1"/>
  <c r="F83" i="1"/>
  <c r="CO83" i="1"/>
  <c r="C85" i="1" l="1"/>
  <c r="CK85" i="1"/>
  <c r="F84" i="1"/>
  <c r="CO84" i="1"/>
  <c r="CU85" i="1"/>
  <c r="CW85" i="1"/>
  <c r="CE4" i="3132"/>
  <c r="CF3" i="3132"/>
  <c r="C67" i="67"/>
  <c r="Z68" i="67" s="1"/>
  <c r="CB5" i="3132"/>
  <c r="CB6" i="3132" s="1"/>
  <c r="AJ70" i="67"/>
  <c r="AE70" i="67"/>
  <c r="AF70" i="67"/>
  <c r="AG70" i="67"/>
  <c r="AH70" i="67"/>
  <c r="AI70" i="67"/>
  <c r="AD70" i="67"/>
  <c r="AK70" i="67"/>
  <c r="Z70" i="67"/>
  <c r="AA70" i="67"/>
  <c r="AC70" i="67"/>
  <c r="DP86" i="1"/>
  <c r="CL86" i="1"/>
  <c r="A87" i="1"/>
  <c r="CQ85" i="1"/>
  <c r="CN86" i="1"/>
  <c r="CP86" i="1"/>
  <c r="CM86" i="1" s="1"/>
  <c r="CT86" i="1"/>
  <c r="A72" i="3132"/>
  <c r="B72" i="3132" s="1"/>
  <c r="D72" i="3132" s="1"/>
  <c r="B70" i="67"/>
  <c r="CU86" i="1" l="1"/>
  <c r="CW86" i="1"/>
  <c r="CK86" i="1"/>
  <c r="C86" i="1"/>
  <c r="C68" i="67"/>
  <c r="AA69" i="67" s="1"/>
  <c r="CC5" i="3132"/>
  <c r="CC6" i="3132" s="1"/>
  <c r="CG3" i="3132"/>
  <c r="CF4" i="3132"/>
  <c r="AD71" i="67"/>
  <c r="AG71" i="67"/>
  <c r="Z71" i="67"/>
  <c r="AH71" i="67"/>
  <c r="AE71" i="67"/>
  <c r="AF71" i="67"/>
  <c r="AI71" i="67"/>
  <c r="AJ71" i="67"/>
  <c r="AA71" i="67"/>
  <c r="AB71" i="67"/>
  <c r="AK71" i="67"/>
  <c r="F85" i="1"/>
  <c r="CO85" i="1"/>
  <c r="CT87" i="1"/>
  <c r="DP87" i="1"/>
  <c r="CL87" i="1"/>
  <c r="CN87" i="1"/>
  <c r="CQ86" i="1"/>
  <c r="A88" i="1"/>
  <c r="CP87" i="1"/>
  <c r="CM87" i="1" s="1"/>
  <c r="A73" i="3132"/>
  <c r="B73" i="3132" s="1"/>
  <c r="D73" i="3132" s="1"/>
  <c r="B71" i="67"/>
  <c r="AF72" i="67" l="1"/>
  <c r="AA72" i="67"/>
  <c r="AI72" i="67"/>
  <c r="AB72" i="67"/>
  <c r="AJ72" i="67"/>
  <c r="AE72" i="67"/>
  <c r="AC72" i="67"/>
  <c r="AG72" i="67"/>
  <c r="AH72" i="67"/>
  <c r="Z72" i="67"/>
  <c r="AK72" i="67"/>
  <c r="CU87" i="1"/>
  <c r="CW87" i="1"/>
  <c r="F86" i="1"/>
  <c r="CO86" i="1"/>
  <c r="CK87" i="1"/>
  <c r="C87" i="1"/>
  <c r="C69" i="67"/>
  <c r="AB70" i="67" s="1"/>
  <c r="CD5" i="3132"/>
  <c r="CD6" i="3132" s="1"/>
  <c r="CQ87" i="1"/>
  <c r="CP88" i="1"/>
  <c r="CM88" i="1" s="1"/>
  <c r="CT88" i="1"/>
  <c r="CN88" i="1"/>
  <c r="A89" i="1"/>
  <c r="CL88" i="1"/>
  <c r="DP88" i="1"/>
  <c r="A74" i="3132"/>
  <c r="B74" i="3132" s="1"/>
  <c r="D74" i="3132" s="1"/>
  <c r="B72" i="67"/>
  <c r="CG4" i="3132"/>
  <c r="CH3" i="3132"/>
  <c r="A90" i="1" l="1"/>
  <c r="CN89" i="1"/>
  <c r="CQ88" i="1"/>
  <c r="DP89" i="1"/>
  <c r="CT89" i="1"/>
  <c r="CP89" i="1"/>
  <c r="CM89" i="1" s="1"/>
  <c r="CL89" i="1"/>
  <c r="A75" i="3132"/>
  <c r="B75" i="3132" s="1"/>
  <c r="D75" i="3132" s="1"/>
  <c r="B73" i="67"/>
  <c r="F87" i="1"/>
  <c r="CO87" i="1"/>
  <c r="CI3" i="3132"/>
  <c r="CH4" i="3132"/>
  <c r="CW88" i="1"/>
  <c r="CU88" i="1"/>
  <c r="CK88" i="1"/>
  <c r="C88" i="1"/>
  <c r="Z73" i="67"/>
  <c r="AH73" i="67"/>
  <c r="AC73" i="67"/>
  <c r="AK73" i="67"/>
  <c r="AD73" i="67"/>
  <c r="AB73" i="67"/>
  <c r="AF73" i="67"/>
  <c r="AG73" i="67"/>
  <c r="AA73" i="67"/>
  <c r="AI73" i="67"/>
  <c r="AJ73" i="67"/>
  <c r="C70" i="67"/>
  <c r="AC71" i="67" s="1"/>
  <c r="CE5" i="3132"/>
  <c r="CE6" i="3132" s="1"/>
  <c r="BZ7" i="3132"/>
  <c r="F88" i="1" l="1"/>
  <c r="CO88" i="1"/>
  <c r="C71" i="67"/>
  <c r="AD72" i="67" s="1"/>
  <c r="CF5" i="3132"/>
  <c r="CF6" i="3132" s="1"/>
  <c r="CU89" i="1"/>
  <c r="CW89" i="1"/>
  <c r="AB74" i="67"/>
  <c r="AJ74" i="67"/>
  <c r="AE74" i="67"/>
  <c r="AA74" i="67"/>
  <c r="AC74" i="67"/>
  <c r="AD74" i="67"/>
  <c r="Z74" i="67"/>
  <c r="AG74" i="67"/>
  <c r="AI74" i="67"/>
  <c r="AH74" i="67"/>
  <c r="AK74" i="67"/>
  <c r="DP90" i="1"/>
  <c r="CL90" i="1"/>
  <c r="CQ89" i="1"/>
  <c r="CN90" i="1"/>
  <c r="CP90" i="1"/>
  <c r="CM90" i="1" s="1"/>
  <c r="CT90" i="1"/>
  <c r="A91" i="1"/>
  <c r="B74" i="67"/>
  <c r="A76" i="3132"/>
  <c r="B76" i="3132" s="1"/>
  <c r="D76" i="3132" s="1"/>
  <c r="C89" i="1"/>
  <c r="CK89" i="1"/>
  <c r="CJ3" i="3132"/>
  <c r="CI4" i="3132"/>
  <c r="F89" i="1" l="1"/>
  <c r="CO89" i="1"/>
  <c r="CJ4" i="3132"/>
  <c r="CK3" i="3132"/>
  <c r="AD75" i="67"/>
  <c r="Z75" i="67"/>
  <c r="AH75" i="67"/>
  <c r="AA75" i="67"/>
  <c r="AB75" i="67"/>
  <c r="AK75" i="67"/>
  <c r="AC75" i="67"/>
  <c r="AE75" i="67"/>
  <c r="AJ75" i="67"/>
  <c r="AF75" i="67"/>
  <c r="AI75" i="67"/>
  <c r="CT91" i="1"/>
  <c r="A92" i="1"/>
  <c r="DP91" i="1"/>
  <c r="CL91" i="1"/>
  <c r="CN91" i="1"/>
  <c r="CP91" i="1"/>
  <c r="CM91" i="1" s="1"/>
  <c r="CQ90" i="1"/>
  <c r="B75" i="67"/>
  <c r="A77" i="3132"/>
  <c r="B77" i="3132" s="1"/>
  <c r="D77" i="3132" s="1"/>
  <c r="CU90" i="1"/>
  <c r="CW90" i="1"/>
  <c r="CK90" i="1"/>
  <c r="C90" i="1"/>
  <c r="C72" i="67"/>
  <c r="AE73" i="67" s="1"/>
  <c r="CG5" i="3132"/>
  <c r="CG6" i="3132" s="1"/>
  <c r="CQ91" i="1" l="1"/>
  <c r="CP92" i="1"/>
  <c r="CM92" i="1" s="1"/>
  <c r="CL92" i="1"/>
  <c r="CN92" i="1"/>
  <c r="DP92" i="1"/>
  <c r="CT92" i="1"/>
  <c r="A93" i="1"/>
  <c r="B76" i="67"/>
  <c r="A78" i="3132"/>
  <c r="B78" i="3132" s="1"/>
  <c r="D78" i="3132" s="1"/>
  <c r="CU91" i="1"/>
  <c r="CW91" i="1"/>
  <c r="CL3" i="3132"/>
  <c r="CK4" i="3132"/>
  <c r="F90" i="1"/>
  <c r="CO90" i="1"/>
  <c r="AF76" i="67"/>
  <c r="AA76" i="67"/>
  <c r="AI76" i="67"/>
  <c r="AB76" i="67"/>
  <c r="AJ76" i="67"/>
  <c r="Z76" i="67"/>
  <c r="AC76" i="67"/>
  <c r="AK76" i="67"/>
  <c r="AD76" i="67"/>
  <c r="AE76" i="67"/>
  <c r="AG76" i="67"/>
  <c r="C73" i="67"/>
  <c r="AF74" i="67" s="1"/>
  <c r="CH5" i="3132"/>
  <c r="CH6" i="3132" s="1"/>
  <c r="CK91" i="1"/>
  <c r="C91" i="1"/>
  <c r="C74" i="67" l="1"/>
  <c r="AG75" i="67" s="1"/>
  <c r="CI5" i="3132"/>
  <c r="CI6" i="3132" s="1"/>
  <c r="A94" i="1"/>
  <c r="CN93" i="1"/>
  <c r="CT93" i="1"/>
  <c r="DP93" i="1"/>
  <c r="CL93" i="1"/>
  <c r="CP93" i="1"/>
  <c r="CM93" i="1" s="1"/>
  <c r="CQ92" i="1"/>
  <c r="A79" i="3132"/>
  <c r="B79" i="3132" s="1"/>
  <c r="D79" i="3132" s="1"/>
  <c r="B77" i="67"/>
  <c r="CW92" i="1"/>
  <c r="CU92" i="1"/>
  <c r="CL4" i="3132"/>
  <c r="CM3" i="3132"/>
  <c r="CK92" i="1"/>
  <c r="C92" i="1"/>
  <c r="F91" i="1"/>
  <c r="CO91" i="1"/>
  <c r="Z77" i="67"/>
  <c r="AH77" i="67"/>
  <c r="AC77" i="67"/>
  <c r="AK77" i="67"/>
  <c r="AD77" i="67"/>
  <c r="AJ77" i="67"/>
  <c r="AA77" i="67"/>
  <c r="AB77" i="67"/>
  <c r="AG77" i="67"/>
  <c r="AE77" i="67"/>
  <c r="AF77" i="67"/>
  <c r="CU93" i="1" l="1"/>
  <c r="CW93" i="1"/>
  <c r="C93" i="1"/>
  <c r="CK93" i="1"/>
  <c r="C75" i="67"/>
  <c r="AH76" i="67" s="1"/>
  <c r="CJ5" i="3132"/>
  <c r="CJ6" i="3132" s="1"/>
  <c r="AB78" i="67"/>
  <c r="AE78" i="67"/>
  <c r="AF78" i="67"/>
  <c r="AI78" i="67"/>
  <c r="AK78" i="67"/>
  <c r="Z78" i="67"/>
  <c r="AH78" i="67"/>
  <c r="AA78" i="67"/>
  <c r="AC78" i="67"/>
  <c r="AD78" i="67"/>
  <c r="AG78" i="67"/>
  <c r="CT94" i="1"/>
  <c r="DP94" i="1"/>
  <c r="CQ93" i="1"/>
  <c r="CL94" i="1"/>
  <c r="CN94" i="1"/>
  <c r="CP94" i="1"/>
  <c r="CM94" i="1" s="1"/>
  <c r="A95" i="1"/>
  <c r="A80" i="3132"/>
  <c r="B80" i="3132" s="1"/>
  <c r="D80" i="3132" s="1"/>
  <c r="B78" i="67"/>
  <c r="CM4" i="3132"/>
  <c r="CN3" i="3132"/>
  <c r="F92" i="1"/>
  <c r="CO92" i="1"/>
  <c r="CK94" i="1" l="1"/>
  <c r="C94" i="1"/>
  <c r="C76" i="67"/>
  <c r="AI77" i="67" s="1"/>
  <c r="CK5" i="3132"/>
  <c r="CK6" i="3132" s="1"/>
  <c r="CE7" i="3132" s="1"/>
  <c r="F93" i="1"/>
  <c r="CO93" i="1"/>
  <c r="AD79" i="67"/>
  <c r="AG79" i="67"/>
  <c r="Z79" i="67"/>
  <c r="AH79" i="67"/>
  <c r="AI79" i="67"/>
  <c r="AJ79" i="67"/>
  <c r="AF79" i="67"/>
  <c r="AA79" i="67"/>
  <c r="AE79" i="67"/>
  <c r="AB79" i="67"/>
  <c r="AC79" i="67"/>
  <c r="CU94" i="1"/>
  <c r="CW94" i="1"/>
  <c r="CN4" i="3132"/>
  <c r="CO3" i="3132"/>
  <c r="CP95" i="1"/>
  <c r="CM95" i="1" s="1"/>
  <c r="CN95" i="1"/>
  <c r="CT95" i="1"/>
  <c r="DP95" i="1"/>
  <c r="CL95" i="1"/>
  <c r="A96" i="1"/>
  <c r="CQ94" i="1"/>
  <c r="A81" i="3132"/>
  <c r="B81" i="3132" s="1"/>
  <c r="D81" i="3132" s="1"/>
  <c r="B79" i="67"/>
  <c r="AF80" i="67" l="1"/>
  <c r="AA80" i="67"/>
  <c r="AI80" i="67"/>
  <c r="AB80" i="67"/>
  <c r="AJ80" i="67"/>
  <c r="AG80" i="67"/>
  <c r="AH80" i="67"/>
  <c r="AK80" i="67"/>
  <c r="AE80" i="67"/>
  <c r="AC80" i="67"/>
  <c r="AD80" i="67"/>
  <c r="C95" i="1"/>
  <c r="CK95" i="1"/>
  <c r="CP3" i="3132"/>
  <c r="CO4" i="3132"/>
  <c r="C77" i="67"/>
  <c r="AJ78" i="67" s="1"/>
  <c r="CL5" i="3132"/>
  <c r="CL6" i="3132" s="1"/>
  <c r="CN96" i="1"/>
  <c r="CQ95" i="1"/>
  <c r="CT96" i="1"/>
  <c r="DP96" i="1"/>
  <c r="A97" i="1"/>
  <c r="CL96" i="1"/>
  <c r="CP96" i="1"/>
  <c r="CM96" i="1" s="1"/>
  <c r="B80" i="67"/>
  <c r="A82" i="3132"/>
  <c r="B82" i="3132" s="1"/>
  <c r="D82" i="3132" s="1"/>
  <c r="CU95" i="1"/>
  <c r="CW95" i="1"/>
  <c r="F94" i="1"/>
  <c r="CO94" i="1"/>
  <c r="CJ94" i="1"/>
  <c r="E94" i="1" s="1"/>
  <c r="Z81" i="67" l="1"/>
  <c r="AH81" i="67"/>
  <c r="AC81" i="67"/>
  <c r="AK81" i="67"/>
  <c r="AD81" i="67"/>
  <c r="AF81" i="67"/>
  <c r="AG81" i="67"/>
  <c r="AI81" i="67"/>
  <c r="AE81" i="67"/>
  <c r="AJ81" i="67"/>
  <c r="AB81" i="67"/>
  <c r="CU96" i="1"/>
  <c r="CW96" i="1"/>
  <c r="F95" i="1"/>
  <c r="CO95" i="1"/>
  <c r="C96" i="1"/>
  <c r="CK96" i="1"/>
  <c r="C78" i="67"/>
  <c r="AK79" i="67" s="1"/>
  <c r="CM5" i="3132"/>
  <c r="CM6" i="3132" s="1"/>
  <c r="CB8" i="3132" s="1"/>
  <c r="CL97" i="1"/>
  <c r="A98" i="1"/>
  <c r="CN97" i="1"/>
  <c r="CQ96" i="1"/>
  <c r="CT97" i="1"/>
  <c r="DP97" i="1"/>
  <c r="CP97" i="1"/>
  <c r="CM97" i="1" s="1"/>
  <c r="A83" i="3132"/>
  <c r="B83" i="3132" s="1"/>
  <c r="D83" i="3132" s="1"/>
  <c r="B81" i="67"/>
  <c r="CQ3" i="3132"/>
  <c r="CP4" i="3132"/>
  <c r="F96" i="1" l="1"/>
  <c r="CO96" i="1"/>
  <c r="C79" i="67"/>
  <c r="Z80" i="67" s="1"/>
  <c r="CN5" i="3132"/>
  <c r="CN6" i="3132" s="1"/>
  <c r="CR3" i="3132"/>
  <c r="CQ4" i="3132"/>
  <c r="CT98" i="1"/>
  <c r="DP98" i="1"/>
  <c r="CP98" i="1"/>
  <c r="CM98" i="1" s="1"/>
  <c r="A99" i="1"/>
  <c r="CQ97" i="1"/>
  <c r="CL98" i="1"/>
  <c r="CN98" i="1"/>
  <c r="A84" i="3132"/>
  <c r="B84" i="3132" s="1"/>
  <c r="D84" i="3132" s="1"/>
  <c r="B82" i="67"/>
  <c r="AJ82" i="67"/>
  <c r="AE82" i="67"/>
  <c r="AF82" i="67"/>
  <c r="AD82" i="67"/>
  <c r="AG82" i="67"/>
  <c r="AC82" i="67"/>
  <c r="AH82" i="67"/>
  <c r="AI82" i="67"/>
  <c r="AK82" i="67"/>
  <c r="Z82" i="67"/>
  <c r="AA82" i="67"/>
  <c r="C97" i="1"/>
  <c r="CK97" i="1"/>
  <c r="CW97" i="1"/>
  <c r="CU97" i="1"/>
  <c r="CK98" i="1" l="1"/>
  <c r="C98" i="1"/>
  <c r="CP99" i="1"/>
  <c r="CM99" i="1" s="1"/>
  <c r="CL99" i="1"/>
  <c r="CQ98" i="1"/>
  <c r="DP99" i="1"/>
  <c r="CN99" i="1"/>
  <c r="CT99" i="1"/>
  <c r="A100" i="1"/>
  <c r="A85" i="3132"/>
  <c r="B85" i="3132" s="1"/>
  <c r="D85" i="3132" s="1"/>
  <c r="B83" i="67"/>
  <c r="AD83" i="67"/>
  <c r="AG83" i="67"/>
  <c r="Z83" i="67"/>
  <c r="AH83" i="67"/>
  <c r="AE83" i="67"/>
  <c r="AF83" i="67"/>
  <c r="AI83" i="67"/>
  <c r="AA83" i="67"/>
  <c r="AB83" i="67"/>
  <c r="AJ83" i="67"/>
  <c r="AK83" i="67"/>
  <c r="CU98" i="1"/>
  <c r="CW98" i="1"/>
  <c r="CR4" i="3132"/>
  <c r="CS3" i="3132"/>
  <c r="C80" i="67"/>
  <c r="AA81" i="67" s="1"/>
  <c r="CO5" i="3132"/>
  <c r="CO6" i="3132" s="1"/>
  <c r="F97" i="1"/>
  <c r="CO97" i="1"/>
  <c r="CK99" i="1" l="1"/>
  <c r="C99" i="1"/>
  <c r="C81" i="67"/>
  <c r="AB82" i="67" s="1"/>
  <c r="CP5" i="3132"/>
  <c r="CP6" i="3132" s="1"/>
  <c r="CL7" i="3132" s="1"/>
  <c r="AF84" i="67"/>
  <c r="AA84" i="67"/>
  <c r="AI84" i="67"/>
  <c r="AB84" i="67"/>
  <c r="AJ84" i="67"/>
  <c r="AC84" i="67"/>
  <c r="AE84" i="67"/>
  <c r="Z84" i="67"/>
  <c r="AG84" i="67"/>
  <c r="AH84" i="67"/>
  <c r="AK84" i="67"/>
  <c r="CN100" i="1"/>
  <c r="CQ99" i="1"/>
  <c r="CP100" i="1"/>
  <c r="CM100" i="1" s="1"/>
  <c r="CL100" i="1"/>
  <c r="A101" i="1"/>
  <c r="CT100" i="1"/>
  <c r="DP100" i="1"/>
  <c r="B84" i="67"/>
  <c r="A86" i="3132"/>
  <c r="B86" i="3132" s="1"/>
  <c r="D86" i="3132" s="1"/>
  <c r="CU99" i="1"/>
  <c r="CW99" i="1"/>
  <c r="CT3" i="3132"/>
  <c r="CS4" i="3132"/>
  <c r="F98" i="1"/>
  <c r="CO98" i="1"/>
  <c r="C100" i="1" l="1"/>
  <c r="CK100" i="1"/>
  <c r="C82" i="67"/>
  <c r="AC83" i="67" s="1"/>
  <c r="CQ5" i="3132"/>
  <c r="CQ6" i="3132" s="1"/>
  <c r="F99" i="1"/>
  <c r="CO99" i="1"/>
  <c r="CU100" i="1"/>
  <c r="CW100" i="1"/>
  <c r="CL101" i="1"/>
  <c r="A102" i="1"/>
  <c r="DP101" i="1"/>
  <c r="CT101" i="1"/>
  <c r="CQ100" i="1"/>
  <c r="CN101" i="1"/>
  <c r="CP101" i="1"/>
  <c r="CM101" i="1" s="1"/>
  <c r="A87" i="3132"/>
  <c r="B87" i="3132" s="1"/>
  <c r="D87" i="3132" s="1"/>
  <c r="B85" i="67"/>
  <c r="CT4" i="3132"/>
  <c r="CU3" i="3132"/>
  <c r="Z85" i="67"/>
  <c r="AH85" i="67"/>
  <c r="AC85" i="67"/>
  <c r="AK85" i="67"/>
  <c r="AD85" i="67"/>
  <c r="AA85" i="67"/>
  <c r="AB85" i="67"/>
  <c r="AF85" i="67"/>
  <c r="AG85" i="67"/>
  <c r="AI85" i="67"/>
  <c r="AJ85" i="67"/>
  <c r="C101" i="1" l="1"/>
  <c r="CK101" i="1"/>
  <c r="C83" i="67"/>
  <c r="AD84" i="67" s="1"/>
  <c r="CR5" i="3132"/>
  <c r="CR6" i="3132" s="1"/>
  <c r="CT102" i="1"/>
  <c r="DP102" i="1"/>
  <c r="CQ101" i="1"/>
  <c r="CL102" i="1"/>
  <c r="CN102" i="1"/>
  <c r="CP102" i="1"/>
  <c r="CM102" i="1" s="1"/>
  <c r="A103" i="1"/>
  <c r="A88" i="3132"/>
  <c r="B88" i="3132" s="1"/>
  <c r="D88" i="3132" s="1"/>
  <c r="B86" i="67"/>
  <c r="AB86" i="67"/>
  <c r="AJ86" i="67"/>
  <c r="AE86" i="67"/>
  <c r="Z86" i="67"/>
  <c r="AA86" i="67"/>
  <c r="AC86" i="67"/>
  <c r="AK86" i="67"/>
  <c r="AD86" i="67"/>
  <c r="AI86" i="67"/>
  <c r="AG86" i="67"/>
  <c r="AH86" i="67"/>
  <c r="CU4" i="3132"/>
  <c r="CV3" i="3132"/>
  <c r="CW101" i="1"/>
  <c r="CU101" i="1"/>
  <c r="F100" i="1"/>
  <c r="CO100" i="1"/>
  <c r="CW3" i="3132" l="1"/>
  <c r="CV4" i="3132"/>
  <c r="AD87" i="67"/>
  <c r="Z87" i="67"/>
  <c r="AH87" i="67"/>
  <c r="AK87" i="67"/>
  <c r="AA87" i="67"/>
  <c r="AB87" i="67"/>
  <c r="AC87" i="67"/>
  <c r="AF87" i="67"/>
  <c r="AE87" i="67"/>
  <c r="AI87" i="67"/>
  <c r="AJ87" i="67"/>
  <c r="CU102" i="1"/>
  <c r="CW102" i="1"/>
  <c r="CP103" i="1"/>
  <c r="CM103" i="1" s="1"/>
  <c r="CT103" i="1"/>
  <c r="DP103" i="1"/>
  <c r="A104" i="1"/>
  <c r="CL103" i="1"/>
  <c r="CN103" i="1"/>
  <c r="CQ102" i="1"/>
  <c r="A89" i="3132"/>
  <c r="B89" i="3132" s="1"/>
  <c r="D89" i="3132" s="1"/>
  <c r="B87" i="67"/>
  <c r="CK102" i="1"/>
  <c r="C102" i="1"/>
  <c r="F101" i="1"/>
  <c r="CO101" i="1"/>
  <c r="C84" i="67"/>
  <c r="AE85" i="67" s="1"/>
  <c r="CS5" i="3132"/>
  <c r="CS6" i="3132" s="1"/>
  <c r="F102" i="1" l="1"/>
  <c r="CO102" i="1"/>
  <c r="CU103" i="1"/>
  <c r="CW103" i="1"/>
  <c r="C85" i="67"/>
  <c r="AF86" i="67" s="1"/>
  <c r="CT5" i="3132"/>
  <c r="CT6" i="3132" s="1"/>
  <c r="CN104" i="1"/>
  <c r="CQ103" i="1"/>
  <c r="A105" i="1"/>
  <c r="CL104" i="1"/>
  <c r="CP104" i="1"/>
  <c r="CM104" i="1" s="1"/>
  <c r="DP104" i="1"/>
  <c r="CT104" i="1"/>
  <c r="A90" i="3132"/>
  <c r="B90" i="3132" s="1"/>
  <c r="D90" i="3132" s="1"/>
  <c r="B88" i="67"/>
  <c r="C103" i="1"/>
  <c r="CK103" i="1"/>
  <c r="AF88" i="67"/>
  <c r="AA88" i="67"/>
  <c r="AI88" i="67"/>
  <c r="AB88" i="67"/>
  <c r="AJ88" i="67"/>
  <c r="AK88" i="67"/>
  <c r="Z88" i="67"/>
  <c r="AC88" i="67"/>
  <c r="AG88" i="67"/>
  <c r="AD88" i="67"/>
  <c r="AE88" i="67"/>
  <c r="CX3" i="3132"/>
  <c r="CW4" i="3132"/>
  <c r="CY3" i="3132" l="1"/>
  <c r="CX4" i="3132"/>
  <c r="F103" i="1"/>
  <c r="CO103" i="1"/>
  <c r="CL105" i="1"/>
  <c r="A106" i="1"/>
  <c r="CN105" i="1"/>
  <c r="CP105" i="1"/>
  <c r="CM105" i="1" s="1"/>
  <c r="CT105" i="1"/>
  <c r="DP105" i="1"/>
  <c r="CQ104" i="1"/>
  <c r="B89" i="67"/>
  <c r="A91" i="3132"/>
  <c r="B91" i="3132" s="1"/>
  <c r="D91" i="3132" s="1"/>
  <c r="Z89" i="67"/>
  <c r="AH89" i="67"/>
  <c r="AC89" i="67"/>
  <c r="AK89" i="67"/>
  <c r="AD89" i="67"/>
  <c r="AJ89" i="67"/>
  <c r="AG89" i="67"/>
  <c r="AA89" i="67"/>
  <c r="AB89" i="67"/>
  <c r="AE89" i="67"/>
  <c r="AF89" i="67"/>
  <c r="CW104" i="1"/>
  <c r="CU104" i="1"/>
  <c r="C86" i="67"/>
  <c r="AG87" i="67" s="1"/>
  <c r="CU5" i="3132"/>
  <c r="CU6" i="3132" s="1"/>
  <c r="CK104" i="1"/>
  <c r="C104" i="1"/>
  <c r="AB90" i="67" l="1"/>
  <c r="AE90" i="67"/>
  <c r="AF90" i="67"/>
  <c r="AH90" i="67"/>
  <c r="AI90" i="67"/>
  <c r="AK90" i="67"/>
  <c r="Z90" i="67"/>
  <c r="AD90" i="67"/>
  <c r="AG90" i="67"/>
  <c r="AA90" i="67"/>
  <c r="AC90" i="67"/>
  <c r="F104" i="1"/>
  <c r="CO104" i="1"/>
  <c r="C105" i="1"/>
  <c r="CK105" i="1"/>
  <c r="CW105" i="1"/>
  <c r="CU105" i="1"/>
  <c r="C87" i="67"/>
  <c r="AH88" i="67" s="1"/>
  <c r="CV5" i="3132"/>
  <c r="CV6" i="3132" s="1"/>
  <c r="CT106" i="1"/>
  <c r="CP106" i="1"/>
  <c r="CM106" i="1" s="1"/>
  <c r="DP106" i="1"/>
  <c r="A107" i="1"/>
  <c r="CQ105" i="1"/>
  <c r="CL106" i="1"/>
  <c r="CN106" i="1"/>
  <c r="A92" i="3132"/>
  <c r="B92" i="3132" s="1"/>
  <c r="D92" i="3132" s="1"/>
  <c r="B90" i="67"/>
  <c r="CY4" i="3132"/>
  <c r="CZ3" i="3132"/>
  <c r="C88" i="67" l="1"/>
  <c r="AI89" i="67" s="1"/>
  <c r="CW5" i="3132"/>
  <c r="CW6" i="3132" s="1"/>
  <c r="CQ7" i="3132" s="1"/>
  <c r="CZ4" i="3132"/>
  <c r="DA3" i="3132"/>
  <c r="CQ106" i="1"/>
  <c r="CP107" i="1"/>
  <c r="CM107" i="1" s="1"/>
  <c r="CL107" i="1"/>
  <c r="CN107" i="1"/>
  <c r="A108" i="1"/>
  <c r="DP107" i="1"/>
  <c r="CT107" i="1"/>
  <c r="A93" i="3132"/>
  <c r="B93" i="3132" s="1"/>
  <c r="D93" i="3132" s="1"/>
  <c r="B91" i="67"/>
  <c r="F105" i="1"/>
  <c r="CO105" i="1"/>
  <c r="C106" i="1"/>
  <c r="CK106" i="1"/>
  <c r="AD91" i="67"/>
  <c r="AG91" i="67"/>
  <c r="Z91" i="67"/>
  <c r="AH91" i="67"/>
  <c r="AF91" i="67"/>
  <c r="AI91" i="67"/>
  <c r="AJ91" i="67"/>
  <c r="AE91" i="67"/>
  <c r="AA91" i="67"/>
  <c r="AB91" i="67"/>
  <c r="AC91" i="67"/>
  <c r="CU106" i="1"/>
  <c r="CW106" i="1"/>
  <c r="CK107" i="1" l="1"/>
  <c r="C107" i="1"/>
  <c r="AF92" i="67"/>
  <c r="AA92" i="67"/>
  <c r="AI92" i="67"/>
  <c r="AB92" i="67"/>
  <c r="AJ92" i="67"/>
  <c r="AE92" i="67"/>
  <c r="AG92" i="67"/>
  <c r="AH92" i="67"/>
  <c r="AD92" i="67"/>
  <c r="AK92" i="67"/>
  <c r="AC92" i="67"/>
  <c r="CW107" i="1"/>
  <c r="CU107" i="1"/>
  <c r="A109" i="1"/>
  <c r="CN108" i="1"/>
  <c r="CP108" i="1"/>
  <c r="CM108" i="1" s="1"/>
  <c r="CT108" i="1"/>
  <c r="DP108" i="1"/>
  <c r="CL108" i="1"/>
  <c r="CQ107" i="1"/>
  <c r="B92" i="67"/>
  <c r="A94" i="3132"/>
  <c r="B94" i="3132" s="1"/>
  <c r="D94" i="3132" s="1"/>
  <c r="DB3" i="3132"/>
  <c r="DA4" i="3132"/>
  <c r="F106" i="1"/>
  <c r="CO106" i="1"/>
  <c r="CJ106" i="1"/>
  <c r="E106" i="1" s="1"/>
  <c r="C89" i="67"/>
  <c r="AJ90" i="67" s="1"/>
  <c r="CX5" i="3132"/>
  <c r="CX6" i="3132" s="1"/>
  <c r="C90" i="67" l="1"/>
  <c r="AK91" i="67" s="1"/>
  <c r="CY5" i="3132"/>
  <c r="CY6" i="3132" s="1"/>
  <c r="CN8" i="3132" s="1"/>
  <c r="CW108" i="1"/>
  <c r="CU108" i="1"/>
  <c r="C108" i="1"/>
  <c r="CK108" i="1"/>
  <c r="DB4" i="3132"/>
  <c r="DC3" i="3132"/>
  <c r="DP109" i="1"/>
  <c r="CL109" i="1"/>
  <c r="CT109" i="1"/>
  <c r="A110" i="1"/>
  <c r="CQ108" i="1"/>
  <c r="CN109" i="1"/>
  <c r="CP109" i="1"/>
  <c r="CM109" i="1" s="1"/>
  <c r="A95" i="3132"/>
  <c r="B95" i="3132" s="1"/>
  <c r="D95" i="3132" s="1"/>
  <c r="B93" i="67"/>
  <c r="F107" i="1"/>
  <c r="CO107" i="1"/>
  <c r="Z93" i="67"/>
  <c r="AH93" i="67"/>
  <c r="AC93" i="67"/>
  <c r="AK93" i="67"/>
  <c r="AD93" i="67"/>
  <c r="AE93" i="67"/>
  <c r="AF93" i="67"/>
  <c r="AG93" i="67"/>
  <c r="AI93" i="67"/>
  <c r="AB93" i="67"/>
  <c r="AJ93" i="67"/>
  <c r="F108" i="1" l="1"/>
  <c r="CO108" i="1"/>
  <c r="CT110" i="1"/>
  <c r="CN110" i="1"/>
  <c r="CL110" i="1"/>
  <c r="CQ109" i="1"/>
  <c r="DP110" i="1"/>
  <c r="A111" i="1"/>
  <c r="CP110" i="1"/>
  <c r="CM110" i="1" s="1"/>
  <c r="A96" i="3132"/>
  <c r="B96" i="3132" s="1"/>
  <c r="D96" i="3132" s="1"/>
  <c r="B94" i="67"/>
  <c r="CU109" i="1"/>
  <c r="CW109" i="1"/>
  <c r="C91" i="67"/>
  <c r="Z92" i="67" s="1"/>
  <c r="CZ5" i="3132"/>
  <c r="CZ6" i="3132" s="1"/>
  <c r="AJ94" i="67"/>
  <c r="AE94" i="67"/>
  <c r="AF94" i="67"/>
  <c r="AC94" i="67"/>
  <c r="AD94" i="67"/>
  <c r="AA94" i="67"/>
  <c r="AG94" i="67"/>
  <c r="AH94" i="67"/>
  <c r="Z94" i="67"/>
  <c r="AI94" i="67"/>
  <c r="AK94" i="67"/>
  <c r="DC4" i="3132"/>
  <c r="DD3" i="3132"/>
  <c r="CK109" i="1"/>
  <c r="C109" i="1"/>
  <c r="CU110" i="1" l="1"/>
  <c r="CW110" i="1"/>
  <c r="F109" i="1"/>
  <c r="CO109" i="1"/>
  <c r="C110" i="1"/>
  <c r="CK110" i="1"/>
  <c r="AD95" i="67"/>
  <c r="AG95" i="67"/>
  <c r="Z95" i="67"/>
  <c r="AH95" i="67"/>
  <c r="AB95" i="67"/>
  <c r="AE95" i="67"/>
  <c r="AA95" i="67"/>
  <c r="AF95" i="67"/>
  <c r="AK95" i="67"/>
  <c r="AI95" i="67"/>
  <c r="AJ95" i="67"/>
  <c r="DE3" i="3132"/>
  <c r="DD4" i="3132"/>
  <c r="CQ110" i="1"/>
  <c r="CP111" i="1"/>
  <c r="CM111" i="1" s="1"/>
  <c r="DP111" i="1"/>
  <c r="CT111" i="1"/>
  <c r="A112" i="1"/>
  <c r="CN111" i="1"/>
  <c r="CL111" i="1"/>
  <c r="A97" i="3132"/>
  <c r="B97" i="3132" s="1"/>
  <c r="D97" i="3132" s="1"/>
  <c r="B95" i="67"/>
  <c r="C92" i="67"/>
  <c r="AA93" i="67" s="1"/>
  <c r="DA5" i="3132"/>
  <c r="DA6" i="3132" s="1"/>
  <c r="CK111" i="1" l="1"/>
  <c r="C111" i="1"/>
  <c r="AF96" i="67"/>
  <c r="AA96" i="67"/>
  <c r="AI96" i="67"/>
  <c r="AB96" i="67"/>
  <c r="AJ96" i="67"/>
  <c r="Z96" i="67"/>
  <c r="AC96" i="67"/>
  <c r="AE96" i="67"/>
  <c r="AK96" i="67"/>
  <c r="AG96" i="67"/>
  <c r="AH96" i="67"/>
  <c r="F110" i="1"/>
  <c r="CO110" i="1"/>
  <c r="C93" i="67"/>
  <c r="AB94" i="67" s="1"/>
  <c r="DB5" i="3132"/>
  <c r="DB6" i="3132" s="1"/>
  <c r="CX7" i="3132" s="1"/>
  <c r="CN112" i="1"/>
  <c r="CQ111" i="1"/>
  <c r="A113" i="1"/>
  <c r="CL112" i="1"/>
  <c r="DP112" i="1"/>
  <c r="CT112" i="1"/>
  <c r="CP112" i="1"/>
  <c r="CM112" i="1" s="1"/>
  <c r="B96" i="67"/>
  <c r="A98" i="3132"/>
  <c r="B98" i="3132" s="1"/>
  <c r="D98" i="3132" s="1"/>
  <c r="DE4" i="3132"/>
  <c r="DF3" i="3132"/>
  <c r="CU111" i="1"/>
  <c r="CW111" i="1"/>
  <c r="Z97" i="67" l="1"/>
  <c r="AH97" i="67"/>
  <c r="AC97" i="67"/>
  <c r="AK97" i="67"/>
  <c r="AD97" i="67"/>
  <c r="AA97" i="67"/>
  <c r="AB97" i="67"/>
  <c r="AJ97" i="67"/>
  <c r="AG97" i="67"/>
  <c r="AF97" i="67"/>
  <c r="AI97" i="67"/>
  <c r="CU112" i="1"/>
  <c r="CW112" i="1"/>
  <c r="CL113" i="1"/>
  <c r="A114" i="1"/>
  <c r="CN113" i="1"/>
  <c r="CQ112" i="1"/>
  <c r="CT113" i="1"/>
  <c r="DP113" i="1"/>
  <c r="CP113" i="1"/>
  <c r="CM113" i="1" s="1"/>
  <c r="A99" i="3132"/>
  <c r="B99" i="3132" s="1"/>
  <c r="D99" i="3132" s="1"/>
  <c r="B97" i="67"/>
  <c r="C94" i="67"/>
  <c r="AC95" i="67" s="1"/>
  <c r="DC5" i="3132"/>
  <c r="DC6" i="3132" s="1"/>
  <c r="F111" i="1"/>
  <c r="CO111" i="1"/>
  <c r="C112" i="1"/>
  <c r="CK112" i="1"/>
  <c r="DG3" i="3132"/>
  <c r="DF4" i="3132"/>
  <c r="DH3" i="3132" l="1"/>
  <c r="DG4" i="3132"/>
  <c r="CK113" i="1"/>
  <c r="C113" i="1"/>
  <c r="CW113" i="1"/>
  <c r="CU113" i="1"/>
  <c r="CT114" i="1"/>
  <c r="CL114" i="1"/>
  <c r="CN114" i="1"/>
  <c r="CQ113" i="1"/>
  <c r="CP114" i="1"/>
  <c r="CM114" i="1" s="1"/>
  <c r="DP114" i="1"/>
  <c r="A115" i="1"/>
  <c r="A100" i="3132"/>
  <c r="B100" i="3132" s="1"/>
  <c r="D100" i="3132" s="1"/>
  <c r="B98" i="67"/>
  <c r="AB98" i="67"/>
  <c r="AJ98" i="67"/>
  <c r="AE98" i="67"/>
  <c r="AK98" i="67"/>
  <c r="Z98" i="67"/>
  <c r="AA98" i="67"/>
  <c r="AC98" i="67"/>
  <c r="AH98" i="67"/>
  <c r="AI98" i="67"/>
  <c r="AD98" i="67"/>
  <c r="AG98" i="67"/>
  <c r="F112" i="1"/>
  <c r="CO112" i="1"/>
  <c r="C95" i="67"/>
  <c r="AD96" i="67" s="1"/>
  <c r="DD5" i="3132"/>
  <c r="DD6" i="3132" s="1"/>
  <c r="DH4" i="3132" l="1"/>
  <c r="DI3" i="3132"/>
  <c r="AD99" i="67"/>
  <c r="Z99" i="67"/>
  <c r="AH99" i="67"/>
  <c r="AJ99" i="67"/>
  <c r="AK99" i="67"/>
  <c r="AA99" i="67"/>
  <c r="AI99" i="67"/>
  <c r="AB99" i="67"/>
  <c r="AE99" i="67"/>
  <c r="AC99" i="67"/>
  <c r="AF99" i="67"/>
  <c r="CU114" i="1"/>
  <c r="CW114" i="1"/>
  <c r="C96" i="67"/>
  <c r="AE97" i="67" s="1"/>
  <c r="DE5" i="3132"/>
  <c r="DE6" i="3132" s="1"/>
  <c r="CP115" i="1"/>
  <c r="CM115" i="1" s="1"/>
  <c r="CN115" i="1"/>
  <c r="DP115" i="1"/>
  <c r="A116" i="1"/>
  <c r="CT115" i="1"/>
  <c r="CQ114" i="1"/>
  <c r="CL115" i="1"/>
  <c r="A101" i="3132"/>
  <c r="B101" i="3132" s="1"/>
  <c r="D101" i="3132" s="1"/>
  <c r="B99" i="67"/>
  <c r="C114" i="1"/>
  <c r="CK114" i="1"/>
  <c r="F113" i="1"/>
  <c r="CO113" i="1"/>
  <c r="C115" i="1" l="1"/>
  <c r="CK115" i="1"/>
  <c r="DJ3" i="3132"/>
  <c r="DI4" i="3132"/>
  <c r="C97" i="67"/>
  <c r="AF98" i="67" s="1"/>
  <c r="DF5" i="3132"/>
  <c r="DF6" i="3132" s="1"/>
  <c r="CU115" i="1"/>
  <c r="CW115" i="1"/>
  <c r="CN116" i="1"/>
  <c r="CP116" i="1"/>
  <c r="CM116" i="1" s="1"/>
  <c r="CQ115" i="1"/>
  <c r="CL116" i="1"/>
  <c r="CT116" i="1"/>
  <c r="DP116" i="1"/>
  <c r="A117" i="1"/>
  <c r="B100" i="67"/>
  <c r="A102" i="3132"/>
  <c r="B102" i="3132" s="1"/>
  <c r="D102" i="3132" s="1"/>
  <c r="F114" i="1"/>
  <c r="CO114" i="1"/>
  <c r="AF100" i="67"/>
  <c r="AA100" i="67"/>
  <c r="AI100" i="67"/>
  <c r="AB100" i="67"/>
  <c r="AJ100" i="67"/>
  <c r="AK100" i="67"/>
  <c r="AG100" i="67"/>
  <c r="Z100" i="67"/>
  <c r="AE100" i="67"/>
  <c r="AC100" i="67"/>
  <c r="AD100" i="67"/>
  <c r="C116" i="1" l="1"/>
  <c r="CK116" i="1"/>
  <c r="DJ4" i="3132"/>
  <c r="DK3" i="3132"/>
  <c r="CL117" i="1"/>
  <c r="CN117" i="1"/>
  <c r="CQ116" i="1"/>
  <c r="CP117" i="1"/>
  <c r="CM117" i="1" s="1"/>
  <c r="DP117" i="1"/>
  <c r="A118" i="1"/>
  <c r="CT117" i="1"/>
  <c r="A103" i="3132"/>
  <c r="B103" i="3132" s="1"/>
  <c r="D103" i="3132" s="1"/>
  <c r="B101" i="67"/>
  <c r="F115" i="1"/>
  <c r="CO115" i="1"/>
  <c r="C98" i="67"/>
  <c r="AG99" i="67" s="1"/>
  <c r="DG5" i="3132"/>
  <c r="DG6" i="3132" s="1"/>
  <c r="CU116" i="1"/>
  <c r="CW116" i="1"/>
  <c r="Z101" i="67"/>
  <c r="AH101" i="67"/>
  <c r="AC101" i="67"/>
  <c r="AK101" i="67"/>
  <c r="AD101" i="67"/>
  <c r="AG101" i="67"/>
  <c r="AJ101" i="67"/>
  <c r="AF101" i="67"/>
  <c r="AA101" i="67"/>
  <c r="AB101" i="67"/>
  <c r="AE101" i="67"/>
  <c r="C117" i="1" l="1"/>
  <c r="CK117" i="1"/>
  <c r="AB102" i="67"/>
  <c r="AE102" i="67"/>
  <c r="AF102" i="67"/>
  <c r="AG102" i="67"/>
  <c r="AH102" i="67"/>
  <c r="AI102" i="67"/>
  <c r="AD102" i="67"/>
  <c r="AK102" i="67"/>
  <c r="AA102" i="67"/>
  <c r="AC102" i="67"/>
  <c r="Z102" i="67"/>
  <c r="DK4" i="3132"/>
  <c r="DL3" i="3132"/>
  <c r="CW117" i="1"/>
  <c r="CU117" i="1"/>
  <c r="C99" i="67"/>
  <c r="AH100" i="67" s="1"/>
  <c r="DH5" i="3132"/>
  <c r="DH6" i="3132" s="1"/>
  <c r="CN118" i="1"/>
  <c r="CL118" i="1"/>
  <c r="DP118" i="1"/>
  <c r="CP118" i="1"/>
  <c r="CM118" i="1" s="1"/>
  <c r="A119" i="1"/>
  <c r="CQ117" i="1"/>
  <c r="CT118" i="1"/>
  <c r="A104" i="3132"/>
  <c r="B104" i="3132" s="1"/>
  <c r="D104" i="3132" s="1"/>
  <c r="B102" i="67"/>
  <c r="F116" i="1"/>
  <c r="CO116" i="1"/>
  <c r="CQ118" i="1" l="1"/>
  <c r="CL119" i="1"/>
  <c r="CN119" i="1"/>
  <c r="CT119" i="1"/>
  <c r="A120" i="1"/>
  <c r="DP119" i="1"/>
  <c r="CP119" i="1"/>
  <c r="CM119" i="1" s="1"/>
  <c r="A105" i="3132"/>
  <c r="B105" i="3132" s="1"/>
  <c r="D105" i="3132" s="1"/>
  <c r="B103" i="67"/>
  <c r="F117" i="1"/>
  <c r="CO117" i="1"/>
  <c r="C100" i="67"/>
  <c r="AI101" i="67" s="1"/>
  <c r="DI5" i="3132"/>
  <c r="DI6" i="3132" s="1"/>
  <c r="DC7" i="3132" s="1"/>
  <c r="AD103" i="67"/>
  <c r="AG103" i="67"/>
  <c r="Z103" i="67"/>
  <c r="AH103" i="67"/>
  <c r="AE103" i="67"/>
  <c r="AF103" i="67"/>
  <c r="AC103" i="67"/>
  <c r="AI103" i="67"/>
  <c r="AJ103" i="67"/>
  <c r="AA103" i="67"/>
  <c r="AB103" i="67"/>
  <c r="CW118" i="1"/>
  <c r="CU118" i="1"/>
  <c r="C118" i="1"/>
  <c r="CK118" i="1"/>
  <c r="DM3" i="3132"/>
  <c r="DL4" i="3132"/>
  <c r="F118" i="1" l="1"/>
  <c r="CJ118" i="1"/>
  <c r="E118" i="1" s="1"/>
  <c r="CO118" i="1"/>
  <c r="C119" i="1"/>
  <c r="CK119" i="1"/>
  <c r="A121" i="1"/>
  <c r="CN120" i="1"/>
  <c r="CP120" i="1"/>
  <c r="CM120" i="1" s="1"/>
  <c r="CL120" i="1"/>
  <c r="DP120" i="1"/>
  <c r="CT120" i="1"/>
  <c r="CQ119" i="1"/>
  <c r="A106" i="3132"/>
  <c r="B106" i="3132" s="1"/>
  <c r="D106" i="3132" s="1"/>
  <c r="B104" i="67"/>
  <c r="CW119" i="1"/>
  <c r="CU119" i="1"/>
  <c r="C101" i="67"/>
  <c r="AJ102" i="67" s="1"/>
  <c r="DJ5" i="3132"/>
  <c r="DJ6" i="3132" s="1"/>
  <c r="DM4" i="3132"/>
  <c r="DN3" i="3132"/>
  <c r="AF104" i="67"/>
  <c r="AA104" i="67"/>
  <c r="AI104" i="67"/>
  <c r="AB104" i="67"/>
  <c r="AJ104" i="67"/>
  <c r="AD104" i="67"/>
  <c r="AE104" i="67"/>
  <c r="AG104" i="67"/>
  <c r="AH104" i="67"/>
  <c r="AC104" i="67"/>
  <c r="AK104" i="67"/>
  <c r="C120" i="1" l="1"/>
  <c r="CK120" i="1"/>
  <c r="Z105" i="67"/>
  <c r="AH105" i="67"/>
  <c r="AC105" i="67"/>
  <c r="AK105" i="67"/>
  <c r="AD105" i="67"/>
  <c r="AB105" i="67"/>
  <c r="AE105" i="67"/>
  <c r="AF105" i="67"/>
  <c r="AG105" i="67"/>
  <c r="AJ105" i="67"/>
  <c r="AI105" i="67"/>
  <c r="DP121" i="1"/>
  <c r="CQ120" i="1"/>
  <c r="CP121" i="1"/>
  <c r="CM121" i="1" s="1"/>
  <c r="A122" i="1"/>
  <c r="CL121" i="1"/>
  <c r="CN121" i="1"/>
  <c r="CT121" i="1"/>
  <c r="A107" i="3132"/>
  <c r="B107" i="3132" s="1"/>
  <c r="D107" i="3132" s="1"/>
  <c r="B105" i="67"/>
  <c r="CU120" i="1"/>
  <c r="CW120" i="1"/>
  <c r="DO3" i="3132"/>
  <c r="DN4" i="3132"/>
  <c r="C102" i="67"/>
  <c r="AK103" i="67" s="1"/>
  <c r="DK5" i="3132"/>
  <c r="DK6" i="3132" s="1"/>
  <c r="CZ8" i="3132" s="1"/>
  <c r="F119" i="1"/>
  <c r="CO119" i="1"/>
  <c r="C103" i="67" l="1"/>
  <c r="Z104" i="67" s="1"/>
  <c r="DL5" i="3132"/>
  <c r="DL6" i="3132" s="1"/>
  <c r="CP122" i="1"/>
  <c r="CM122" i="1" s="1"/>
  <c r="CQ121" i="1"/>
  <c r="DP122" i="1"/>
  <c r="A123" i="1"/>
  <c r="CN122" i="1"/>
  <c r="CT122" i="1"/>
  <c r="CL122" i="1"/>
  <c r="B106" i="67"/>
  <c r="A108" i="3132"/>
  <c r="B108" i="3132" s="1"/>
  <c r="D108" i="3132" s="1"/>
  <c r="AJ106" i="67"/>
  <c r="AE106" i="67"/>
  <c r="AF106" i="67"/>
  <c r="AA106" i="67"/>
  <c r="AC106" i="67"/>
  <c r="Z106" i="67"/>
  <c r="AD106" i="67"/>
  <c r="AG106" i="67"/>
  <c r="AH106" i="67"/>
  <c r="AI106" i="67"/>
  <c r="AK106" i="67"/>
  <c r="CU121" i="1"/>
  <c r="CW121" i="1"/>
  <c r="DO4" i="3132"/>
  <c r="DP3" i="3132"/>
  <c r="F120" i="1"/>
  <c r="CO120" i="1"/>
  <c r="CK121" i="1"/>
  <c r="C121" i="1"/>
  <c r="CQ122" i="1" l="1"/>
  <c r="CP123" i="1"/>
  <c r="CM123" i="1" s="1"/>
  <c r="CT123" i="1"/>
  <c r="DP123" i="1"/>
  <c r="CL123" i="1"/>
  <c r="CN123" i="1"/>
  <c r="A124" i="1"/>
  <c r="A109" i="3132"/>
  <c r="B109" i="3132" s="1"/>
  <c r="D109" i="3132" s="1"/>
  <c r="B107" i="67"/>
  <c r="DP4" i="3132"/>
  <c r="DQ3" i="3132"/>
  <c r="CK122" i="1"/>
  <c r="C122" i="1"/>
  <c r="AD107" i="67"/>
  <c r="AG107" i="67"/>
  <c r="Z107" i="67"/>
  <c r="AH107" i="67"/>
  <c r="AA107" i="67"/>
  <c r="AB107" i="67"/>
  <c r="AK107" i="67"/>
  <c r="AE107" i="67"/>
  <c r="AI107" i="67"/>
  <c r="AJ107" i="67"/>
  <c r="AF107" i="67"/>
  <c r="C104" i="67"/>
  <c r="AA105" i="67" s="1"/>
  <c r="DM5" i="3132"/>
  <c r="DM6" i="3132" s="1"/>
  <c r="F121" i="1"/>
  <c r="CO121" i="1"/>
  <c r="CU122" i="1"/>
  <c r="CW122" i="1"/>
  <c r="C123" i="1" l="1"/>
  <c r="CK123" i="1"/>
  <c r="AF108" i="67"/>
  <c r="AA108" i="67"/>
  <c r="AI108" i="67"/>
  <c r="AB108" i="67"/>
  <c r="AJ108" i="67"/>
  <c r="Z108" i="67"/>
  <c r="AK108" i="67"/>
  <c r="AC108" i="67"/>
  <c r="AE108" i="67"/>
  <c r="AG108" i="67"/>
  <c r="AH108" i="67"/>
  <c r="CT124" i="1"/>
  <c r="DP124" i="1"/>
  <c r="A125" i="1"/>
  <c r="CL124" i="1"/>
  <c r="CN124" i="1"/>
  <c r="CQ123" i="1"/>
  <c r="CP124" i="1"/>
  <c r="CM124" i="1" s="1"/>
  <c r="B108" i="67"/>
  <c r="A110" i="3132"/>
  <c r="B110" i="3132" s="1"/>
  <c r="D110" i="3132" s="1"/>
  <c r="C105" i="67"/>
  <c r="AB106" i="67" s="1"/>
  <c r="DN5" i="3132"/>
  <c r="DN6" i="3132" s="1"/>
  <c r="DJ7" i="3132" s="1"/>
  <c r="F122" i="1"/>
  <c r="CO122" i="1"/>
  <c r="CU123" i="1"/>
  <c r="CW123" i="1"/>
  <c r="DR3" i="3132"/>
  <c r="DQ4" i="3132"/>
  <c r="CW124" i="1" l="1"/>
  <c r="CU124" i="1"/>
  <c r="Z109" i="67"/>
  <c r="AH109" i="67"/>
  <c r="AC109" i="67"/>
  <c r="AK109" i="67"/>
  <c r="AD109" i="67"/>
  <c r="AJ109" i="67"/>
  <c r="AA109" i="67"/>
  <c r="AI109" i="67"/>
  <c r="AB109" i="67"/>
  <c r="AF109" i="67"/>
  <c r="AG109" i="67"/>
  <c r="C124" i="1"/>
  <c r="CK124" i="1"/>
  <c r="DR4" i="3132"/>
  <c r="DS3" i="3132"/>
  <c r="C106" i="67"/>
  <c r="AC107" i="67" s="1"/>
  <c r="DO5" i="3132"/>
  <c r="DO6" i="3132" s="1"/>
  <c r="F123" i="1"/>
  <c r="CO123" i="1"/>
  <c r="A126" i="1"/>
  <c r="CQ124" i="1"/>
  <c r="CL125" i="1"/>
  <c r="CP125" i="1"/>
  <c r="CM125" i="1" s="1"/>
  <c r="CT125" i="1"/>
  <c r="DP125" i="1"/>
  <c r="CN125" i="1"/>
  <c r="A111" i="3132"/>
  <c r="B111" i="3132" s="1"/>
  <c r="D111" i="3132" s="1"/>
  <c r="B109" i="67"/>
  <c r="DP126" i="1" l="1"/>
  <c r="A127" i="1"/>
  <c r="CP126" i="1"/>
  <c r="CM126" i="1" s="1"/>
  <c r="CT126" i="1"/>
  <c r="CN126" i="1"/>
  <c r="CQ125" i="1"/>
  <c r="CL126" i="1"/>
  <c r="A112" i="3132"/>
  <c r="B112" i="3132" s="1"/>
  <c r="D112" i="3132" s="1"/>
  <c r="B110" i="67"/>
  <c r="CW125" i="1"/>
  <c r="CU125" i="1"/>
  <c r="C125" i="1"/>
  <c r="CK125" i="1"/>
  <c r="DS4" i="3132"/>
  <c r="DT3" i="3132"/>
  <c r="AB110" i="67"/>
  <c r="AJ110" i="67"/>
  <c r="AE110" i="67"/>
  <c r="AI110" i="67"/>
  <c r="AK110" i="67"/>
  <c r="Z110" i="67"/>
  <c r="AA110" i="67"/>
  <c r="AH110" i="67"/>
  <c r="AC110" i="67"/>
  <c r="AD110" i="67"/>
  <c r="AG110" i="67"/>
  <c r="C107" i="67"/>
  <c r="AD108" i="67" s="1"/>
  <c r="DP5" i="3132"/>
  <c r="DP6" i="3132" s="1"/>
  <c r="F124" i="1"/>
  <c r="CO124" i="1"/>
  <c r="DT4" i="3132" l="1"/>
  <c r="DU3" i="3132"/>
  <c r="F125" i="1"/>
  <c r="CO125" i="1"/>
  <c r="CU126" i="1"/>
  <c r="CW126" i="1"/>
  <c r="C108" i="67"/>
  <c r="AE109" i="67" s="1"/>
  <c r="DQ5" i="3132"/>
  <c r="DQ6" i="3132" s="1"/>
  <c r="DP127" i="1"/>
  <c r="CL127" i="1"/>
  <c r="CN127" i="1"/>
  <c r="CP127" i="1"/>
  <c r="CM127" i="1" s="1"/>
  <c r="CT127" i="1"/>
  <c r="A128" i="1"/>
  <c r="CQ126" i="1"/>
  <c r="A113" i="3132"/>
  <c r="B113" i="3132" s="1"/>
  <c r="D113" i="3132" s="1"/>
  <c r="B111" i="67"/>
  <c r="CK126" i="1"/>
  <c r="C126" i="1"/>
  <c r="AD111" i="67"/>
  <c r="Z111" i="67"/>
  <c r="AH111" i="67"/>
  <c r="AI111" i="67"/>
  <c r="AJ111" i="67"/>
  <c r="AF111" i="67"/>
  <c r="AK111" i="67"/>
  <c r="AA111" i="67"/>
  <c r="AC111" i="67"/>
  <c r="AE111" i="67"/>
  <c r="AB111" i="67"/>
  <c r="C109" i="67" l="1"/>
  <c r="AF110" i="67" s="1"/>
  <c r="DR5" i="3132"/>
  <c r="DR6" i="3132" s="1"/>
  <c r="CQ127" i="1"/>
  <c r="CN128" i="1"/>
  <c r="CT128" i="1"/>
  <c r="DP128" i="1"/>
  <c r="A129" i="1"/>
  <c r="CP128" i="1"/>
  <c r="CM128" i="1" s="1"/>
  <c r="CL128" i="1"/>
  <c r="B112" i="67"/>
  <c r="A114" i="3132"/>
  <c r="B114" i="3132" s="1"/>
  <c r="D114" i="3132" s="1"/>
  <c r="CU127" i="1"/>
  <c r="CW127" i="1"/>
  <c r="CK127" i="1"/>
  <c r="C127" i="1"/>
  <c r="F126" i="1"/>
  <c r="CO126" i="1"/>
  <c r="AF112" i="67"/>
  <c r="AA112" i="67"/>
  <c r="AI112" i="67"/>
  <c r="AB112" i="67"/>
  <c r="AJ112" i="67"/>
  <c r="AG112" i="67"/>
  <c r="AK112" i="67"/>
  <c r="AE112" i="67"/>
  <c r="Z112" i="67"/>
  <c r="AC112" i="67"/>
  <c r="AD112" i="67"/>
  <c r="DU4" i="3132"/>
  <c r="DV3" i="3132"/>
  <c r="C110" i="67" l="1"/>
  <c r="AG111" i="67" s="1"/>
  <c r="DS5" i="3132"/>
  <c r="DS6" i="3132" s="1"/>
  <c r="F127" i="1"/>
  <c r="CO127" i="1"/>
  <c r="CW128" i="1"/>
  <c r="CU128" i="1"/>
  <c r="C128" i="1"/>
  <c r="CK128" i="1"/>
  <c r="Z113" i="67"/>
  <c r="AH113" i="67"/>
  <c r="AC113" i="67"/>
  <c r="AK113" i="67"/>
  <c r="AD113" i="67"/>
  <c r="AF113" i="67"/>
  <c r="AG113" i="67"/>
  <c r="AJ113" i="67"/>
  <c r="AA113" i="67"/>
  <c r="AB113" i="67"/>
  <c r="AE113" i="67"/>
  <c r="DW3" i="3132"/>
  <c r="DV4" i="3132"/>
  <c r="A130" i="1"/>
  <c r="CQ128" i="1"/>
  <c r="CT129" i="1"/>
  <c r="CL129" i="1"/>
  <c r="CN129" i="1"/>
  <c r="CP129" i="1"/>
  <c r="CM129" i="1" s="1"/>
  <c r="DP129" i="1"/>
  <c r="A115" i="3132"/>
  <c r="B115" i="3132" s="1"/>
  <c r="D115" i="3132" s="1"/>
  <c r="B113" i="67"/>
  <c r="CT130" i="1" l="1"/>
  <c r="CL130" i="1"/>
  <c r="DP130" i="1"/>
  <c r="A131" i="1"/>
  <c r="CN130" i="1"/>
  <c r="CQ129" i="1"/>
  <c r="CP130" i="1"/>
  <c r="CM130" i="1" s="1"/>
  <c r="A116" i="3132"/>
  <c r="B116" i="3132" s="1"/>
  <c r="D116" i="3132" s="1"/>
  <c r="B114" i="67"/>
  <c r="C129" i="1"/>
  <c r="CK129" i="1"/>
  <c r="C111" i="67"/>
  <c r="AH112" i="67" s="1"/>
  <c r="DT5" i="3132"/>
  <c r="DT6" i="3132" s="1"/>
  <c r="AB114" i="67"/>
  <c r="AE114" i="67"/>
  <c r="AF114" i="67"/>
  <c r="AD114" i="67"/>
  <c r="AG114" i="67"/>
  <c r="AC114" i="67"/>
  <c r="AH114" i="67"/>
  <c r="AI114" i="67"/>
  <c r="AK114" i="67"/>
  <c r="Z114" i="67"/>
  <c r="AA114" i="67"/>
  <c r="DX3" i="3132"/>
  <c r="DW4" i="3132"/>
  <c r="CW129" i="1"/>
  <c r="CU129" i="1"/>
  <c r="F128" i="1"/>
  <c r="CO128" i="1"/>
  <c r="CP131" i="1" l="1"/>
  <c r="CM131" i="1" s="1"/>
  <c r="CT131" i="1"/>
  <c r="CQ130" i="1"/>
  <c r="CL131" i="1"/>
  <c r="DP131" i="1"/>
  <c r="CN131" i="1"/>
  <c r="A132" i="1"/>
  <c r="A117" i="3132"/>
  <c r="B117" i="3132" s="1"/>
  <c r="D117" i="3132" s="1"/>
  <c r="B115" i="67"/>
  <c r="C112" i="67"/>
  <c r="AI113" i="67" s="1"/>
  <c r="DU5" i="3132"/>
  <c r="DU6" i="3132" s="1"/>
  <c r="DO7" i="3132" s="1"/>
  <c r="F129" i="1"/>
  <c r="CO129" i="1"/>
  <c r="DX4" i="3132"/>
  <c r="DY3" i="3132"/>
  <c r="AD115" i="67"/>
  <c r="AG115" i="67"/>
  <c r="Z115" i="67"/>
  <c r="AH115" i="67"/>
  <c r="AC115" i="67"/>
  <c r="AE115" i="67"/>
  <c r="AF115" i="67"/>
  <c r="AB115" i="67"/>
  <c r="AI115" i="67"/>
  <c r="AA115" i="67"/>
  <c r="AJ115" i="67"/>
  <c r="CW130" i="1"/>
  <c r="CU130" i="1"/>
  <c r="C130" i="1"/>
  <c r="CK130" i="1"/>
  <c r="DZ3" i="3132" l="1"/>
  <c r="DY4" i="3132"/>
  <c r="AF116" i="67"/>
  <c r="AA116" i="67"/>
  <c r="AI116" i="67"/>
  <c r="AB116" i="67"/>
  <c r="AJ116" i="67"/>
  <c r="AC116" i="67"/>
  <c r="AD116" i="67"/>
  <c r="AE116" i="67"/>
  <c r="AG116" i="67"/>
  <c r="AK116" i="67"/>
  <c r="AH116" i="67"/>
  <c r="CN132" i="1"/>
  <c r="CP132" i="1"/>
  <c r="CM132" i="1" s="1"/>
  <c r="CQ131" i="1"/>
  <c r="CL132" i="1"/>
  <c r="CT132" i="1"/>
  <c r="DP132" i="1"/>
  <c r="A133" i="1"/>
  <c r="A118" i="3132"/>
  <c r="B118" i="3132" s="1"/>
  <c r="D118" i="3132" s="1"/>
  <c r="B116" i="67"/>
  <c r="C113" i="67"/>
  <c r="AJ114" i="67" s="1"/>
  <c r="DV5" i="3132"/>
  <c r="DV6" i="3132" s="1"/>
  <c r="F130" i="1"/>
  <c r="CO130" i="1"/>
  <c r="CJ130" i="1"/>
  <c r="E130" i="1" s="1"/>
  <c r="CW131" i="1"/>
  <c r="CU131" i="1"/>
  <c r="CK131" i="1"/>
  <c r="C131" i="1"/>
  <c r="Z117" i="67" l="1"/>
  <c r="AH117" i="67"/>
  <c r="AC117" i="67"/>
  <c r="AK117" i="67"/>
  <c r="AD117" i="67"/>
  <c r="AB117" i="67"/>
  <c r="AE117" i="67"/>
  <c r="AF117" i="67"/>
  <c r="AJ117" i="67"/>
  <c r="AG117" i="67"/>
  <c r="AI117" i="67"/>
  <c r="CL133" i="1"/>
  <c r="CN133" i="1"/>
  <c r="CP133" i="1"/>
  <c r="CM133" i="1" s="1"/>
  <c r="CT133" i="1"/>
  <c r="DP133" i="1"/>
  <c r="A134" i="1"/>
  <c r="CQ132" i="1"/>
  <c r="A119" i="3132"/>
  <c r="B119" i="3132" s="1"/>
  <c r="D119" i="3132" s="1"/>
  <c r="B117" i="67"/>
  <c r="F131" i="1"/>
  <c r="CO131" i="1"/>
  <c r="CW132" i="1"/>
  <c r="CU132" i="1"/>
  <c r="C114" i="67"/>
  <c r="AK115" i="67" s="1"/>
  <c r="DW5" i="3132"/>
  <c r="DW6" i="3132" s="1"/>
  <c r="DL8" i="3132" s="1"/>
  <c r="CK132" i="1"/>
  <c r="C132" i="1"/>
  <c r="DZ4" i="3132"/>
  <c r="EA3" i="3132"/>
  <c r="F132" i="1" l="1"/>
  <c r="CO132" i="1"/>
  <c r="AJ118" i="67"/>
  <c r="AE118" i="67"/>
  <c r="AF118" i="67"/>
  <c r="Z118" i="67"/>
  <c r="AA118" i="67"/>
  <c r="AC118" i="67"/>
  <c r="AD118" i="67"/>
  <c r="AH118" i="67"/>
  <c r="AK118" i="67"/>
  <c r="AG118" i="67"/>
  <c r="AI118" i="67"/>
  <c r="EA4" i="3132"/>
  <c r="EB3" i="3132"/>
  <c r="CT134" i="1"/>
  <c r="CL134" i="1"/>
  <c r="DP134" i="1"/>
  <c r="CN134" i="1"/>
  <c r="CQ133" i="1"/>
  <c r="A135" i="1"/>
  <c r="CP134" i="1"/>
  <c r="CM134" i="1" s="1"/>
  <c r="A120" i="3132"/>
  <c r="B120" i="3132" s="1"/>
  <c r="D120" i="3132" s="1"/>
  <c r="B118" i="67"/>
  <c r="CW133" i="1"/>
  <c r="CU133" i="1"/>
  <c r="C115" i="67"/>
  <c r="Z116" i="67" s="1"/>
  <c r="DX5" i="3132"/>
  <c r="DX6" i="3132" s="1"/>
  <c r="C133" i="1"/>
  <c r="CK133" i="1"/>
  <c r="CK134" i="1" l="1"/>
  <c r="C134" i="1"/>
  <c r="CP135" i="1"/>
  <c r="CM135" i="1" s="1"/>
  <c r="CT135" i="1"/>
  <c r="CQ134" i="1"/>
  <c r="CL135" i="1"/>
  <c r="CN135" i="1"/>
  <c r="DP135" i="1"/>
  <c r="A136" i="1"/>
  <c r="A121" i="3132"/>
  <c r="B121" i="3132" s="1"/>
  <c r="D121" i="3132" s="1"/>
  <c r="B119" i="67"/>
  <c r="C116" i="67"/>
  <c r="AA117" i="67" s="1"/>
  <c r="DY5" i="3132"/>
  <c r="DY6" i="3132" s="1"/>
  <c r="F133" i="1"/>
  <c r="CO133" i="1"/>
  <c r="EC3" i="3132"/>
  <c r="EB4" i="3132"/>
  <c r="AD119" i="67"/>
  <c r="AG119" i="67"/>
  <c r="Z119" i="67"/>
  <c r="AH119" i="67"/>
  <c r="AK119" i="67"/>
  <c r="AA119" i="67"/>
  <c r="AJ119" i="67"/>
  <c r="AB119" i="67"/>
  <c r="AI119" i="67"/>
  <c r="AE119" i="67"/>
  <c r="AF119" i="67"/>
  <c r="CW134" i="1"/>
  <c r="CU134" i="1"/>
  <c r="ED3" i="3132" l="1"/>
  <c r="EC4" i="3132"/>
  <c r="CU135" i="1"/>
  <c r="CW135" i="1"/>
  <c r="AF120" i="67"/>
  <c r="AA120" i="67"/>
  <c r="AI120" i="67"/>
  <c r="AB120" i="67"/>
  <c r="AJ120" i="67"/>
  <c r="AK120" i="67"/>
  <c r="Z120" i="67"/>
  <c r="AC120" i="67"/>
  <c r="AG120" i="67"/>
  <c r="AH120" i="67"/>
  <c r="AE120" i="67"/>
  <c r="CK135" i="1"/>
  <c r="C135" i="1"/>
  <c r="C117" i="67"/>
  <c r="AB118" i="67" s="1"/>
  <c r="DZ5" i="3132"/>
  <c r="DZ6" i="3132" s="1"/>
  <c r="CN136" i="1"/>
  <c r="CP136" i="1"/>
  <c r="CM136" i="1" s="1"/>
  <c r="CQ135" i="1"/>
  <c r="CL136" i="1"/>
  <c r="DP136" i="1"/>
  <c r="A137" i="1"/>
  <c r="CT136" i="1"/>
  <c r="B120" i="67"/>
  <c r="A122" i="3132"/>
  <c r="B122" i="3132" s="1"/>
  <c r="D122" i="3132" s="1"/>
  <c r="F134" i="1"/>
  <c r="CO134" i="1"/>
  <c r="CK136" i="1" l="1"/>
  <c r="C136" i="1"/>
  <c r="Z121" i="67"/>
  <c r="AH121" i="67"/>
  <c r="AC121" i="67"/>
  <c r="AK121" i="67"/>
  <c r="AD121" i="67"/>
  <c r="AI121" i="67"/>
  <c r="AJ121" i="67"/>
  <c r="AG121" i="67"/>
  <c r="AA121" i="67"/>
  <c r="AB121" i="67"/>
  <c r="AF121" i="67"/>
  <c r="CU136" i="1"/>
  <c r="CW136" i="1"/>
  <c r="C118" i="67"/>
  <c r="AC119" i="67" s="1"/>
  <c r="EA5" i="3132"/>
  <c r="EA6" i="3132" s="1"/>
  <c r="CL137" i="1"/>
  <c r="CN137" i="1"/>
  <c r="CP137" i="1"/>
  <c r="CM137" i="1" s="1"/>
  <c r="CT137" i="1"/>
  <c r="DP137" i="1"/>
  <c r="A138" i="1"/>
  <c r="CQ136" i="1"/>
  <c r="A123" i="3132"/>
  <c r="B123" i="3132" s="1"/>
  <c r="D123" i="3132" s="1"/>
  <c r="B121" i="67"/>
  <c r="F135" i="1"/>
  <c r="CO135" i="1"/>
  <c r="EE3" i="3132"/>
  <c r="ED4" i="3132"/>
  <c r="DV7" i="3132"/>
  <c r="C137" i="1" l="1"/>
  <c r="CK137" i="1"/>
  <c r="C119" i="67"/>
  <c r="AD120" i="67" s="1"/>
  <c r="EB5" i="3132"/>
  <c r="EB6" i="3132" s="1"/>
  <c r="AB122" i="67"/>
  <c r="AJ122" i="67"/>
  <c r="AE122" i="67"/>
  <c r="AH122" i="67"/>
  <c r="AI122" i="67"/>
  <c r="AK122" i="67"/>
  <c r="Z122" i="67"/>
  <c r="AD122" i="67"/>
  <c r="AG122" i="67"/>
  <c r="AA122" i="67"/>
  <c r="AC122" i="67"/>
  <c r="CT138" i="1"/>
  <c r="CL138" i="1"/>
  <c r="CQ137" i="1"/>
  <c r="DP138" i="1"/>
  <c r="A139" i="1"/>
  <c r="CN138" i="1"/>
  <c r="A124" i="3132"/>
  <c r="B124" i="3132" s="1"/>
  <c r="D124" i="3132" s="1"/>
  <c r="CP138" i="1"/>
  <c r="CM138" i="1" s="1"/>
  <c r="B122" i="67"/>
  <c r="F136" i="1"/>
  <c r="CO136" i="1"/>
  <c r="EE4" i="3132"/>
  <c r="EF3" i="3132"/>
  <c r="CW137" i="1"/>
  <c r="CU137" i="1"/>
  <c r="CP139" i="1" l="1"/>
  <c r="CM139" i="1" s="1"/>
  <c r="CT139" i="1"/>
  <c r="CQ138" i="1"/>
  <c r="CL139" i="1"/>
  <c r="A140" i="1"/>
  <c r="CN139" i="1"/>
  <c r="DP139" i="1"/>
  <c r="A125" i="3132"/>
  <c r="B125" i="3132" s="1"/>
  <c r="D125" i="3132" s="1"/>
  <c r="B123" i="67"/>
  <c r="EF4" i="3132"/>
  <c r="EG3" i="3132"/>
  <c r="C120" i="67"/>
  <c r="AE121" i="67" s="1"/>
  <c r="EC5" i="3132"/>
  <c r="EC6" i="3132" s="1"/>
  <c r="AD123" i="67"/>
  <c r="Z123" i="67"/>
  <c r="AH123" i="67"/>
  <c r="AF123" i="67"/>
  <c r="AI123" i="67"/>
  <c r="AE123" i="67"/>
  <c r="AJ123" i="67"/>
  <c r="AK123" i="67"/>
  <c r="AB123" i="67"/>
  <c r="AA123" i="67"/>
  <c r="AC123" i="67"/>
  <c r="CW138" i="1"/>
  <c r="CU138" i="1"/>
  <c r="F137" i="1"/>
  <c r="CK5" i="1"/>
  <c r="CO137" i="1"/>
  <c r="CK138" i="1"/>
  <c r="C138" i="1"/>
  <c r="C121" i="67" l="1"/>
  <c r="AF122" i="67" s="1"/>
  <c r="ED5" i="3132"/>
  <c r="ED6" i="3132" s="1"/>
  <c r="CN140" i="1"/>
  <c r="CP140" i="1"/>
  <c r="CM140" i="1" s="1"/>
  <c r="CT140" i="1"/>
  <c r="DP140" i="1"/>
  <c r="CQ139" i="1"/>
  <c r="CL140" i="1"/>
  <c r="A141" i="1"/>
  <c r="B124" i="67"/>
  <c r="A126" i="3132"/>
  <c r="B126" i="3132" s="1"/>
  <c r="D126" i="3132" s="1"/>
  <c r="EH3" i="3132"/>
  <c r="EG4" i="3132"/>
  <c r="CU139" i="1"/>
  <c r="CW139" i="1"/>
  <c r="C139" i="1"/>
  <c r="CK139" i="1"/>
  <c r="AF124" i="67"/>
  <c r="AA124" i="67"/>
  <c r="AI124" i="67"/>
  <c r="AB124" i="67"/>
  <c r="AJ124" i="67"/>
  <c r="AE124" i="67"/>
  <c r="AG124" i="67"/>
  <c r="AD124" i="67"/>
  <c r="AK124" i="67"/>
  <c r="AC124" i="67"/>
  <c r="Z124" i="67"/>
  <c r="F138" i="1"/>
  <c r="CO138" i="1"/>
  <c r="C140" i="1" l="1"/>
  <c r="CK140" i="1"/>
  <c r="C122" i="67"/>
  <c r="AG123" i="67" s="1"/>
  <c r="EE5" i="3132"/>
  <c r="EE6" i="3132" s="1"/>
  <c r="F139" i="1"/>
  <c r="CO139" i="1"/>
  <c r="Z125" i="67"/>
  <c r="AH125" i="67"/>
  <c r="AC125" i="67"/>
  <c r="AK125" i="67"/>
  <c r="AD125" i="67"/>
  <c r="AE125" i="67"/>
  <c r="AF125" i="67"/>
  <c r="AG125" i="67"/>
  <c r="AB125" i="67"/>
  <c r="AJ125" i="67"/>
  <c r="AA125" i="67"/>
  <c r="CU140" i="1"/>
  <c r="CW140" i="1"/>
  <c r="EH4" i="3132"/>
  <c r="EI3" i="3132"/>
  <c r="CL141" i="1"/>
  <c r="CN141" i="1"/>
  <c r="A142" i="1"/>
  <c r="DP141" i="1"/>
  <c r="CP141" i="1"/>
  <c r="CM141" i="1" s="1"/>
  <c r="CQ140" i="1"/>
  <c r="CT141" i="1"/>
  <c r="A127" i="3132"/>
  <c r="B127" i="3132" s="1"/>
  <c r="D127" i="3132" s="1"/>
  <c r="B125" i="67"/>
  <c r="C123" i="67" l="1"/>
  <c r="AH124" i="67" s="1"/>
  <c r="EF5" i="3132"/>
  <c r="EF6" i="3132" s="1"/>
  <c r="EI4" i="3132"/>
  <c r="EJ3" i="3132"/>
  <c r="AB126" i="67"/>
  <c r="AE126" i="67"/>
  <c r="AF126" i="67"/>
  <c r="AC126" i="67"/>
  <c r="AD126" i="67"/>
  <c r="AA126" i="67"/>
  <c r="AG126" i="67"/>
  <c r="AH126" i="67"/>
  <c r="Z126" i="67"/>
  <c r="AI126" i="67"/>
  <c r="AK126" i="67"/>
  <c r="CW141" i="1"/>
  <c r="CU141" i="1"/>
  <c r="DP142" i="1"/>
  <c r="CL142" i="1"/>
  <c r="CN142" i="1"/>
  <c r="CP142" i="1"/>
  <c r="CM142" i="1" s="1"/>
  <c r="CT142" i="1"/>
  <c r="A143" i="1"/>
  <c r="CQ141" i="1"/>
  <c r="A128" i="3132"/>
  <c r="B128" i="3132" s="1"/>
  <c r="D128" i="3132" s="1"/>
  <c r="B126" i="67"/>
  <c r="F140" i="1"/>
  <c r="CO140" i="1"/>
  <c r="CK141" i="1"/>
  <c r="C141" i="1"/>
  <c r="CK142" i="1" l="1"/>
  <c r="C142" i="1"/>
  <c r="C124" i="67"/>
  <c r="AI125" i="67" s="1"/>
  <c r="EG5" i="3132"/>
  <c r="EG6" i="3132" s="1"/>
  <c r="EA7" i="3132" s="1"/>
  <c r="EK3" i="3132"/>
  <c r="EJ4" i="3132"/>
  <c r="F141" i="1"/>
  <c r="CO141" i="1"/>
  <c r="CU142" i="1"/>
  <c r="CW142" i="1"/>
  <c r="AD127" i="67"/>
  <c r="AG127" i="67"/>
  <c r="Z127" i="67"/>
  <c r="AH127" i="67"/>
  <c r="AB127" i="67"/>
  <c r="AC127" i="67"/>
  <c r="AE127" i="67"/>
  <c r="AA127" i="67"/>
  <c r="AF127" i="67"/>
  <c r="AJ127" i="67"/>
  <c r="AI127" i="67"/>
  <c r="CQ142" i="1"/>
  <c r="CN143" i="1"/>
  <c r="A144" i="1"/>
  <c r="CP143" i="1"/>
  <c r="CM143" i="1" s="1"/>
  <c r="CT143" i="1"/>
  <c r="DP143" i="1"/>
  <c r="CL143" i="1"/>
  <c r="A129" i="3132"/>
  <c r="B129" i="3132" s="1"/>
  <c r="D129" i="3132" s="1"/>
  <c r="B127" i="67"/>
  <c r="C143" i="1" l="1"/>
  <c r="CK143" i="1"/>
  <c r="A145" i="1"/>
  <c r="CQ143" i="1"/>
  <c r="CT144" i="1"/>
  <c r="CN144" i="1"/>
  <c r="CP144" i="1"/>
  <c r="CM144" i="1" s="1"/>
  <c r="DP144" i="1"/>
  <c r="CL144" i="1"/>
  <c r="B128" i="67"/>
  <c r="A130" i="3132"/>
  <c r="B130" i="3132" s="1"/>
  <c r="D130" i="3132" s="1"/>
  <c r="C125" i="67"/>
  <c r="AJ126" i="67" s="1"/>
  <c r="EH5" i="3132"/>
  <c r="EH6" i="3132" s="1"/>
  <c r="AF128" i="67"/>
  <c r="AA128" i="67"/>
  <c r="AI128" i="67"/>
  <c r="AB128" i="67"/>
  <c r="AJ128" i="67"/>
  <c r="AC128" i="67"/>
  <c r="AD128" i="67"/>
  <c r="AE128" i="67"/>
  <c r="AG128" i="67"/>
  <c r="AH128" i="67"/>
  <c r="AK128" i="67"/>
  <c r="EL3" i="3132"/>
  <c r="EK4" i="3132"/>
  <c r="CW143" i="1"/>
  <c r="CU143" i="1"/>
  <c r="F142" i="1"/>
  <c r="CJ142" i="1"/>
  <c r="E142" i="1" s="1"/>
  <c r="CO142" i="1"/>
  <c r="EM3" i="3132" l="1"/>
  <c r="EL4" i="3132"/>
  <c r="DP145" i="1"/>
  <c r="A146" i="1"/>
  <c r="CN145" i="1"/>
  <c r="CL145" i="1"/>
  <c r="CQ144" i="1"/>
  <c r="CP145" i="1"/>
  <c r="CM145" i="1" s="1"/>
  <c r="CT145" i="1"/>
  <c r="A131" i="3132"/>
  <c r="B131" i="3132" s="1"/>
  <c r="D131" i="3132" s="1"/>
  <c r="B129" i="67"/>
  <c r="Z129" i="67"/>
  <c r="AH129" i="67"/>
  <c r="AC129" i="67"/>
  <c r="AK129" i="67"/>
  <c r="AD129" i="67"/>
  <c r="AB129" i="67"/>
  <c r="AJ129" i="67"/>
  <c r="AE129" i="67"/>
  <c r="AG129" i="67"/>
  <c r="AI129" i="67"/>
  <c r="AF129" i="67"/>
  <c r="F143" i="1"/>
  <c r="CO143" i="1"/>
  <c r="CW144" i="1"/>
  <c r="CU144" i="1"/>
  <c r="C144" i="1"/>
  <c r="CK144" i="1"/>
  <c r="C126" i="67"/>
  <c r="AK127" i="67" s="1"/>
  <c r="EI5" i="3132"/>
  <c r="EI6" i="3132" s="1"/>
  <c r="DX8" i="3132" s="1"/>
  <c r="C127" i="67" l="1"/>
  <c r="Z128" i="67" s="1"/>
  <c r="EJ5" i="3132"/>
  <c r="EJ6" i="3132" s="1"/>
  <c r="F144" i="1"/>
  <c r="CO144" i="1"/>
  <c r="CT146" i="1"/>
  <c r="A147" i="1"/>
  <c r="CL146" i="1"/>
  <c r="CQ145" i="1"/>
  <c r="DP146" i="1"/>
  <c r="CN146" i="1"/>
  <c r="CP146" i="1"/>
  <c r="CM146" i="1" s="1"/>
  <c r="B130" i="67"/>
  <c r="A132" i="3132"/>
  <c r="B132" i="3132" s="1"/>
  <c r="D132" i="3132" s="1"/>
  <c r="AJ130" i="67"/>
  <c r="AE130" i="67"/>
  <c r="AF130" i="67"/>
  <c r="AK130" i="67"/>
  <c r="Z130" i="67"/>
  <c r="AA130" i="67"/>
  <c r="AC130" i="67"/>
  <c r="AI130" i="67"/>
  <c r="AD130" i="67"/>
  <c r="AG130" i="67"/>
  <c r="AH130" i="67"/>
  <c r="CU145" i="1"/>
  <c r="CW145" i="1"/>
  <c r="CK145" i="1"/>
  <c r="C145" i="1"/>
  <c r="EM4" i="3132"/>
  <c r="EN3" i="3132"/>
  <c r="EN4" i="3132" l="1"/>
  <c r="EO3" i="3132"/>
  <c r="CP147" i="1"/>
  <c r="CM147" i="1" s="1"/>
  <c r="CL147" i="1"/>
  <c r="CN147" i="1"/>
  <c r="CQ146" i="1"/>
  <c r="CT147" i="1"/>
  <c r="A148" i="1"/>
  <c r="DP147" i="1"/>
  <c r="B131" i="67"/>
  <c r="A133" i="3132"/>
  <c r="B133" i="3132" s="1"/>
  <c r="D133" i="3132" s="1"/>
  <c r="F145" i="1"/>
  <c r="CO145" i="1"/>
  <c r="CW146" i="1"/>
  <c r="CU146" i="1"/>
  <c r="C128" i="67"/>
  <c r="AA129" i="67" s="1"/>
  <c r="EK5" i="3132"/>
  <c r="EK6" i="3132" s="1"/>
  <c r="AD131" i="67"/>
  <c r="AG131" i="67"/>
  <c r="Z131" i="67"/>
  <c r="AH131" i="67"/>
  <c r="AJ131" i="67"/>
  <c r="AK131" i="67"/>
  <c r="AA131" i="67"/>
  <c r="AI131" i="67"/>
  <c r="AB131" i="67"/>
  <c r="AE131" i="67"/>
  <c r="AF131" i="67"/>
  <c r="CK146" i="1"/>
  <c r="C146" i="1"/>
  <c r="C147" i="1" l="1"/>
  <c r="CK147" i="1"/>
  <c r="AF132" i="67"/>
  <c r="AA132" i="67"/>
  <c r="AI132" i="67"/>
  <c r="AB132" i="67"/>
  <c r="AJ132" i="67"/>
  <c r="AH132" i="67"/>
  <c r="AK132" i="67"/>
  <c r="AG132" i="67"/>
  <c r="Z132" i="67"/>
  <c r="AC132" i="67"/>
  <c r="AE132" i="67"/>
  <c r="EP3" i="3132"/>
  <c r="EO4" i="3132"/>
  <c r="CN148" i="1"/>
  <c r="CP148" i="1"/>
  <c r="CM148" i="1" s="1"/>
  <c r="DP148" i="1"/>
  <c r="A149" i="1"/>
  <c r="CL148" i="1"/>
  <c r="CT148" i="1"/>
  <c r="CQ147" i="1"/>
  <c r="B132" i="67"/>
  <c r="A134" i="3132"/>
  <c r="B134" i="3132" s="1"/>
  <c r="D134" i="3132" s="1"/>
  <c r="F146" i="1"/>
  <c r="CO146" i="1"/>
  <c r="C129" i="67"/>
  <c r="AB130" i="67" s="1"/>
  <c r="EL5" i="3132"/>
  <c r="EL6" i="3132" s="1"/>
  <c r="CW147" i="1"/>
  <c r="CU147" i="1"/>
  <c r="CU148" i="1" l="1"/>
  <c r="CW148" i="1"/>
  <c r="CL149" i="1"/>
  <c r="CN149" i="1"/>
  <c r="CQ148" i="1"/>
  <c r="CT149" i="1"/>
  <c r="A150" i="1"/>
  <c r="DP149" i="1"/>
  <c r="CP149" i="1"/>
  <c r="CM149" i="1" s="1"/>
  <c r="A135" i="3132"/>
  <c r="B135" i="3132" s="1"/>
  <c r="D135" i="3132" s="1"/>
  <c r="B133" i="67"/>
  <c r="EH7" i="3132"/>
  <c r="EP4" i="3132"/>
  <c r="EQ3" i="3132"/>
  <c r="C130" i="67"/>
  <c r="AC131" i="67" s="1"/>
  <c r="EM5" i="3132"/>
  <c r="EM6" i="3132" s="1"/>
  <c r="F147" i="1"/>
  <c r="CO147" i="1"/>
  <c r="C148" i="1"/>
  <c r="CK148" i="1"/>
  <c r="Z133" i="67"/>
  <c r="AH133" i="67"/>
  <c r="AC133" i="67"/>
  <c r="AK133" i="67"/>
  <c r="AD133" i="67"/>
  <c r="AG133" i="67"/>
  <c r="AI133" i="67"/>
  <c r="AJ133" i="67"/>
  <c r="AB133" i="67"/>
  <c r="AF133" i="67"/>
  <c r="AA133" i="67"/>
  <c r="EQ4" i="3132" l="1"/>
  <c r="ER3" i="3132"/>
  <c r="CW149" i="1"/>
  <c r="CU149" i="1"/>
  <c r="F148" i="1"/>
  <c r="CO148" i="1"/>
  <c r="CT150" i="1"/>
  <c r="CN150" i="1"/>
  <c r="CQ149" i="1"/>
  <c r="CP150" i="1"/>
  <c r="CM150" i="1" s="1"/>
  <c r="A151" i="1"/>
  <c r="DP150" i="1"/>
  <c r="A136" i="3132"/>
  <c r="B136" i="3132" s="1"/>
  <c r="D136" i="3132" s="1"/>
  <c r="CL150" i="1"/>
  <c r="B134" i="67"/>
  <c r="C131" i="67"/>
  <c r="AD132" i="67" s="1"/>
  <c r="EN5" i="3132"/>
  <c r="EN6" i="3132" s="1"/>
  <c r="AB134" i="67"/>
  <c r="AJ134" i="67"/>
  <c r="AE134" i="67"/>
  <c r="AG134" i="67"/>
  <c r="AH134" i="67"/>
  <c r="AI134" i="67"/>
  <c r="AD134" i="67"/>
  <c r="AK134" i="67"/>
  <c r="Z134" i="67"/>
  <c r="AA134" i="67"/>
  <c r="AC134" i="67"/>
  <c r="C149" i="1"/>
  <c r="CK149" i="1"/>
  <c r="F149" i="1" l="1"/>
  <c r="CO149" i="1"/>
  <c r="C150" i="1"/>
  <c r="CK150" i="1"/>
  <c r="AD135" i="67"/>
  <c r="Z135" i="67"/>
  <c r="AH135" i="67"/>
  <c r="AE135" i="67"/>
  <c r="AF135" i="67"/>
  <c r="AI135" i="67"/>
  <c r="AJ135" i="67"/>
  <c r="AA135" i="67"/>
  <c r="AB135" i="67"/>
  <c r="AC135" i="67"/>
  <c r="AK135" i="67"/>
  <c r="CU150" i="1"/>
  <c r="CW150" i="1"/>
  <c r="C132" i="67"/>
  <c r="AE133" i="67" s="1"/>
  <c r="EO5" i="3132"/>
  <c r="EO6" i="3132" s="1"/>
  <c r="CP151" i="1"/>
  <c r="CM151" i="1" s="1"/>
  <c r="CN151" i="1"/>
  <c r="CQ150" i="1"/>
  <c r="CT151" i="1"/>
  <c r="A152" i="1"/>
  <c r="CL151" i="1"/>
  <c r="DP151" i="1"/>
  <c r="A137" i="3132"/>
  <c r="B137" i="3132" s="1"/>
  <c r="D137" i="3132" s="1"/>
  <c r="B135" i="67"/>
  <c r="ES3" i="3132"/>
  <c r="ER4" i="3132"/>
  <c r="ES4" i="3132" l="1"/>
  <c r="ET3" i="3132"/>
  <c r="AF136" i="67"/>
  <c r="AA136" i="67"/>
  <c r="AI136" i="67"/>
  <c r="AB136" i="67"/>
  <c r="AJ136" i="67"/>
  <c r="AD136" i="67"/>
  <c r="AE136" i="67"/>
  <c r="AG136" i="67"/>
  <c r="AC136" i="67"/>
  <c r="AK136" i="67"/>
  <c r="Z136" i="67"/>
  <c r="C151" i="1"/>
  <c r="CK151" i="1"/>
  <c r="F150" i="1"/>
  <c r="CO150" i="1"/>
  <c r="CN152" i="1"/>
  <c r="CP152" i="1"/>
  <c r="CM152" i="1" s="1"/>
  <c r="CQ151" i="1"/>
  <c r="CT152" i="1"/>
  <c r="DP152" i="1"/>
  <c r="A153" i="1"/>
  <c r="CL152" i="1"/>
  <c r="A138" i="3132"/>
  <c r="B138" i="3132" s="1"/>
  <c r="D138" i="3132" s="1"/>
  <c r="B136" i="67"/>
  <c r="C133" i="67"/>
  <c r="AF134" i="67" s="1"/>
  <c r="EP5" i="3132"/>
  <c r="EP6" i="3132" s="1"/>
  <c r="CU151" i="1"/>
  <c r="CW151" i="1"/>
  <c r="CK152" i="1" l="1"/>
  <c r="C152" i="1"/>
  <c r="C134" i="67"/>
  <c r="AG135" i="67" s="1"/>
  <c r="EQ5" i="3132"/>
  <c r="EQ6" i="3132" s="1"/>
  <c r="Z137" i="67"/>
  <c r="AH137" i="67"/>
  <c r="AC137" i="67"/>
  <c r="AK137" i="67"/>
  <c r="AD137" i="67"/>
  <c r="AB137" i="67"/>
  <c r="AE137" i="67"/>
  <c r="AA137" i="67"/>
  <c r="AF137" i="67"/>
  <c r="AG137" i="67"/>
  <c r="AJ137" i="67"/>
  <c r="EU3" i="3132"/>
  <c r="ET4" i="3132"/>
  <c r="CU152" i="1"/>
  <c r="CW152" i="1"/>
  <c r="CL153" i="1"/>
  <c r="CQ152" i="1"/>
  <c r="CP153" i="1"/>
  <c r="CM153" i="1" s="1"/>
  <c r="DP153" i="1"/>
  <c r="CN153" i="1"/>
  <c r="A154" i="1"/>
  <c r="CT153" i="1"/>
  <c r="A139" i="3132"/>
  <c r="B139" i="3132" s="1"/>
  <c r="D139" i="3132" s="1"/>
  <c r="B137" i="67"/>
  <c r="F151" i="1"/>
  <c r="CO151" i="1"/>
  <c r="CK153" i="1" l="1"/>
  <c r="C153" i="1"/>
  <c r="C135" i="67"/>
  <c r="AH136" i="67" s="1"/>
  <c r="ER5" i="3132"/>
  <c r="ER6" i="3132" s="1"/>
  <c r="AB138" i="67"/>
  <c r="AE138" i="67"/>
  <c r="AF138" i="67"/>
  <c r="AA138" i="67"/>
  <c r="AC138" i="67"/>
  <c r="AD138" i="67"/>
  <c r="AG138" i="67"/>
  <c r="AI138" i="67"/>
  <c r="AK138" i="67"/>
  <c r="Z138" i="67"/>
  <c r="AH138" i="67"/>
  <c r="CW153" i="1"/>
  <c r="CU153" i="1"/>
  <c r="CN154" i="1"/>
  <c r="CQ153" i="1"/>
  <c r="CP154" i="1"/>
  <c r="CM154" i="1" s="1"/>
  <c r="CL154" i="1"/>
  <c r="DP154" i="1"/>
  <c r="A155" i="1"/>
  <c r="CT154" i="1"/>
  <c r="A140" i="3132"/>
  <c r="B140" i="3132" s="1"/>
  <c r="D140" i="3132" s="1"/>
  <c r="B138" i="67"/>
  <c r="EV3" i="3132"/>
  <c r="EU4" i="3132"/>
  <c r="F152" i="1"/>
  <c r="CO152" i="1"/>
  <c r="CQ154" i="1" l="1"/>
  <c r="CN155" i="1"/>
  <c r="CP155" i="1"/>
  <c r="CM155" i="1" s="1"/>
  <c r="A156" i="1"/>
  <c r="CT155" i="1"/>
  <c r="CL155" i="1"/>
  <c r="DP155" i="1"/>
  <c r="A141" i="3132"/>
  <c r="B141" i="3132" s="1"/>
  <c r="D141" i="3132" s="1"/>
  <c r="B139" i="67"/>
  <c r="EV4" i="3132"/>
  <c r="EW3" i="3132"/>
  <c r="CK154" i="1"/>
  <c r="C154" i="1"/>
  <c r="AD139" i="67"/>
  <c r="AG139" i="67"/>
  <c r="Z139" i="67"/>
  <c r="AH139" i="67"/>
  <c r="AA139" i="67"/>
  <c r="AB139" i="67"/>
  <c r="AC139" i="67"/>
  <c r="AE139" i="67"/>
  <c r="AJ139" i="67"/>
  <c r="AF139" i="67"/>
  <c r="AI139" i="67"/>
  <c r="C136" i="67"/>
  <c r="AI137" i="67" s="1"/>
  <c r="ES5" i="3132"/>
  <c r="ES6" i="3132" s="1"/>
  <c r="EM7" i="3132" s="1"/>
  <c r="CW154" i="1"/>
  <c r="CU154" i="1"/>
  <c r="F153" i="1"/>
  <c r="CO153" i="1"/>
  <c r="C137" i="67" l="1"/>
  <c r="AJ138" i="67" s="1"/>
  <c r="ET5" i="3132"/>
  <c r="ET6" i="3132" s="1"/>
  <c r="F154" i="1"/>
  <c r="CJ154" i="1"/>
  <c r="E154" i="1" s="1"/>
  <c r="CO154" i="1"/>
  <c r="CU155" i="1"/>
  <c r="CW155" i="1"/>
  <c r="EX3" i="3132"/>
  <c r="EW4" i="3132"/>
  <c r="A157" i="1"/>
  <c r="CP156" i="1"/>
  <c r="CM156" i="1" s="1"/>
  <c r="CT156" i="1"/>
  <c r="CQ155" i="1"/>
  <c r="DP156" i="1"/>
  <c r="CL156" i="1"/>
  <c r="CN156" i="1"/>
  <c r="B140" i="67"/>
  <c r="A142" i="3132"/>
  <c r="B142" i="3132" s="1"/>
  <c r="D142" i="3132" s="1"/>
  <c r="C155" i="1"/>
  <c r="CK155" i="1"/>
  <c r="AF140" i="67"/>
  <c r="AA140" i="67"/>
  <c r="AI140" i="67"/>
  <c r="AB140" i="67"/>
  <c r="AJ140" i="67"/>
  <c r="AK140" i="67"/>
  <c r="AC140" i="67"/>
  <c r="AD140" i="67"/>
  <c r="AG140" i="67"/>
  <c r="AE140" i="67"/>
  <c r="AH140" i="67"/>
  <c r="C156" i="1" l="1"/>
  <c r="CK156" i="1"/>
  <c r="DP157" i="1"/>
  <c r="CP157" i="1"/>
  <c r="CM157" i="1" s="1"/>
  <c r="CQ156" i="1"/>
  <c r="CT157" i="1"/>
  <c r="CN157" i="1"/>
  <c r="A158" i="1"/>
  <c r="CL157" i="1"/>
  <c r="A143" i="3132"/>
  <c r="B143" i="3132" s="1"/>
  <c r="D143" i="3132" s="1"/>
  <c r="B141" i="67"/>
  <c r="Z141" i="67"/>
  <c r="AH141" i="67"/>
  <c r="AC141" i="67"/>
  <c r="AK141" i="67"/>
  <c r="AD141" i="67"/>
  <c r="AJ141" i="67"/>
  <c r="AB141" i="67"/>
  <c r="AG141" i="67"/>
  <c r="AI141" i="67"/>
  <c r="AE141" i="67"/>
  <c r="AF141" i="67"/>
  <c r="C138" i="67"/>
  <c r="AK139" i="67" s="1"/>
  <c r="EU5" i="3132"/>
  <c r="EU6" i="3132" s="1"/>
  <c r="EJ8" i="3132" s="1"/>
  <c r="EX4" i="3132"/>
  <c r="EY3" i="3132"/>
  <c r="F155" i="1"/>
  <c r="CO155" i="1"/>
  <c r="CW156" i="1"/>
  <c r="CU156" i="1"/>
  <c r="CK157" i="1" l="1"/>
  <c r="C157" i="1"/>
  <c r="CT158" i="1"/>
  <c r="CQ157" i="1"/>
  <c r="DP158" i="1"/>
  <c r="CN158" i="1"/>
  <c r="CP158" i="1"/>
  <c r="CM158" i="1" s="1"/>
  <c r="A159" i="1"/>
  <c r="CL158" i="1"/>
  <c r="A144" i="3132"/>
  <c r="B144" i="3132" s="1"/>
  <c r="D144" i="3132" s="1"/>
  <c r="B142" i="67"/>
  <c r="CU157" i="1"/>
  <c r="CW157" i="1"/>
  <c r="EY4" i="3132"/>
  <c r="EZ3" i="3132"/>
  <c r="AJ142" i="67"/>
  <c r="AE142" i="67"/>
  <c r="AF142" i="67"/>
  <c r="AI142" i="67"/>
  <c r="AK142" i="67"/>
  <c r="Z142" i="67"/>
  <c r="AH142" i="67"/>
  <c r="AA142" i="67"/>
  <c r="AD142" i="67"/>
  <c r="AC142" i="67"/>
  <c r="AG142" i="67"/>
  <c r="C139" i="67"/>
  <c r="Z140" i="67" s="1"/>
  <c r="EV5" i="3132"/>
  <c r="EV6" i="3132" s="1"/>
  <c r="F156" i="1"/>
  <c r="CO156" i="1"/>
  <c r="CK158" i="1" l="1"/>
  <c r="C158" i="1"/>
  <c r="C140" i="67"/>
  <c r="AA141" i="67" s="1"/>
  <c r="EW5" i="3132"/>
  <c r="EW6" i="3132" s="1"/>
  <c r="CQ158" i="1"/>
  <c r="CT159" i="1"/>
  <c r="DP159" i="1"/>
  <c r="CN159" i="1"/>
  <c r="A160" i="1"/>
  <c r="CP159" i="1"/>
  <c r="CM159" i="1" s="1"/>
  <c r="CL159" i="1"/>
  <c r="A145" i="3132"/>
  <c r="B145" i="3132" s="1"/>
  <c r="D145" i="3132" s="1"/>
  <c r="B143" i="67"/>
  <c r="AD143" i="67"/>
  <c r="AG143" i="67"/>
  <c r="Z143" i="67"/>
  <c r="AH143" i="67"/>
  <c r="AI143" i="67"/>
  <c r="AJ143" i="67"/>
  <c r="AF143" i="67"/>
  <c r="AK143" i="67"/>
  <c r="AA143" i="67"/>
  <c r="AE143" i="67"/>
  <c r="AB143" i="67"/>
  <c r="CU158" i="1"/>
  <c r="CW158" i="1"/>
  <c r="EZ4" i="3132"/>
  <c r="FA3" i="3132"/>
  <c r="F157" i="1"/>
  <c r="CO157" i="1"/>
  <c r="FB3" i="3132" l="1"/>
  <c r="FA4" i="3132"/>
  <c r="AF144" i="67"/>
  <c r="AA144" i="67"/>
  <c r="AI144" i="67"/>
  <c r="AB144" i="67"/>
  <c r="AJ144" i="67"/>
  <c r="AG144" i="67"/>
  <c r="AH144" i="67"/>
  <c r="AK144" i="67"/>
  <c r="AC144" i="67"/>
  <c r="AE144" i="67"/>
  <c r="Z144" i="67"/>
  <c r="A161" i="1"/>
  <c r="CQ159" i="1"/>
  <c r="CT160" i="1"/>
  <c r="DP160" i="1"/>
  <c r="CL160" i="1"/>
  <c r="CP160" i="1"/>
  <c r="CM160" i="1" s="1"/>
  <c r="CN160" i="1"/>
  <c r="A146" i="3132"/>
  <c r="B146" i="3132" s="1"/>
  <c r="D146" i="3132" s="1"/>
  <c r="B144" i="67"/>
  <c r="CU159" i="1"/>
  <c r="CW159" i="1"/>
  <c r="CK159" i="1"/>
  <c r="C159" i="1"/>
  <c r="C141" i="67"/>
  <c r="AB142" i="67" s="1"/>
  <c r="EX5" i="3132"/>
  <c r="EX6" i="3132" s="1"/>
  <c r="F158" i="1"/>
  <c r="CO158" i="1"/>
  <c r="Z145" i="67" l="1"/>
  <c r="AH145" i="67"/>
  <c r="AC145" i="67"/>
  <c r="AK145" i="67"/>
  <c r="AD145" i="67"/>
  <c r="AF145" i="67"/>
  <c r="AG145" i="67"/>
  <c r="AI145" i="67"/>
  <c r="AJ145" i="67"/>
  <c r="AA145" i="67"/>
  <c r="AB145" i="67"/>
  <c r="C160" i="1"/>
  <c r="CK160" i="1"/>
  <c r="DP161" i="1"/>
  <c r="A162" i="1"/>
  <c r="CL161" i="1"/>
  <c r="CP161" i="1"/>
  <c r="CM161" i="1" s="1"/>
  <c r="CQ160" i="1"/>
  <c r="CN161" i="1"/>
  <c r="CT161" i="1"/>
  <c r="A147" i="3132"/>
  <c r="B147" i="3132" s="1"/>
  <c r="D147" i="3132" s="1"/>
  <c r="B145" i="67"/>
  <c r="C142" i="67"/>
  <c r="AC143" i="67" s="1"/>
  <c r="EY5" i="3132"/>
  <c r="EY6" i="3132" s="1"/>
  <c r="ET7" i="3132"/>
  <c r="F159" i="1"/>
  <c r="CO159" i="1"/>
  <c r="CU160" i="1"/>
  <c r="CW160" i="1"/>
  <c r="FC3" i="3132"/>
  <c r="FB4" i="3132"/>
  <c r="AB146" i="67" l="1"/>
  <c r="AJ146" i="67"/>
  <c r="AE146" i="67"/>
  <c r="AD146" i="67"/>
  <c r="AG146" i="67"/>
  <c r="AC146" i="67"/>
  <c r="AH146" i="67"/>
  <c r="AI146" i="67"/>
  <c r="Z146" i="67"/>
  <c r="AK146" i="67"/>
  <c r="AA146" i="67"/>
  <c r="FD3" i="3132"/>
  <c r="FC4" i="3132"/>
  <c r="CK161" i="1"/>
  <c r="C161" i="1"/>
  <c r="CL162" i="1"/>
  <c r="A163" i="1"/>
  <c r="CN162" i="1"/>
  <c r="CP162" i="1"/>
  <c r="CM162" i="1" s="1"/>
  <c r="DP162" i="1"/>
  <c r="CQ161" i="1"/>
  <c r="CT162" i="1"/>
  <c r="A148" i="3132"/>
  <c r="B148" i="3132" s="1"/>
  <c r="D148" i="3132" s="1"/>
  <c r="B146" i="67"/>
  <c r="F160" i="1"/>
  <c r="CO160" i="1"/>
  <c r="CU161" i="1"/>
  <c r="CW161" i="1"/>
  <c r="C143" i="67"/>
  <c r="AD144" i="67" s="1"/>
  <c r="EZ5" i="3132"/>
  <c r="EZ6" i="3132" s="1"/>
  <c r="C162" i="1" l="1"/>
  <c r="CK162" i="1"/>
  <c r="FD4" i="3132"/>
  <c r="FE3" i="3132"/>
  <c r="C144" i="67"/>
  <c r="AE145" i="67" s="1"/>
  <c r="FA5" i="3132"/>
  <c r="FA6" i="3132" s="1"/>
  <c r="CQ162" i="1"/>
  <c r="A164" i="1"/>
  <c r="CL163" i="1"/>
  <c r="CN163" i="1"/>
  <c r="DP163" i="1"/>
  <c r="CP163" i="1"/>
  <c r="CM163" i="1" s="1"/>
  <c r="CT163" i="1"/>
  <c r="A149" i="3132"/>
  <c r="B149" i="3132" s="1"/>
  <c r="D149" i="3132" s="1"/>
  <c r="B147" i="67"/>
  <c r="AD147" i="67"/>
  <c r="Z147" i="67"/>
  <c r="AH147" i="67"/>
  <c r="AC147" i="67"/>
  <c r="AE147" i="67"/>
  <c r="AF147" i="67"/>
  <c r="AI147" i="67"/>
  <c r="AK147" i="67"/>
  <c r="AB147" i="67"/>
  <c r="AJ147" i="67"/>
  <c r="AA147" i="67"/>
  <c r="CU162" i="1"/>
  <c r="CW162" i="1"/>
  <c r="F161" i="1"/>
  <c r="CO161" i="1"/>
  <c r="CK163" i="1" l="1"/>
  <c r="C163" i="1"/>
  <c r="C145" i="67"/>
  <c r="AF146" i="67" s="1"/>
  <c r="FB5" i="3132"/>
  <c r="FB6" i="3132" s="1"/>
  <c r="FF3" i="3132"/>
  <c r="FE4" i="3132"/>
  <c r="CW163" i="1"/>
  <c r="CU163" i="1"/>
  <c r="CL164" i="1"/>
  <c r="A165" i="1"/>
  <c r="DP164" i="1"/>
  <c r="CP164" i="1"/>
  <c r="CM164" i="1" s="1"/>
  <c r="CT164" i="1"/>
  <c r="CN164" i="1"/>
  <c r="CQ163" i="1"/>
  <c r="B148" i="67"/>
  <c r="A150" i="3132"/>
  <c r="B150" i="3132" s="1"/>
  <c r="D150" i="3132" s="1"/>
  <c r="F162" i="1"/>
  <c r="CO162" i="1"/>
  <c r="AF148" i="67"/>
  <c r="AA148" i="67"/>
  <c r="AI148" i="67"/>
  <c r="AB148" i="67"/>
  <c r="AJ148" i="67"/>
  <c r="AC148" i="67"/>
  <c r="AD148" i="67"/>
  <c r="AE148" i="67"/>
  <c r="Z148" i="67"/>
  <c r="AG148" i="67"/>
  <c r="AK148" i="67"/>
  <c r="C164" i="1" l="1"/>
  <c r="CK164" i="1"/>
  <c r="FF4" i="3132"/>
  <c r="FG3" i="3132"/>
  <c r="DP165" i="1"/>
  <c r="A166" i="1"/>
  <c r="CQ164" i="1"/>
  <c r="CL165" i="1"/>
  <c r="CP165" i="1"/>
  <c r="CM165" i="1" s="1"/>
  <c r="CN165" i="1"/>
  <c r="CT165" i="1"/>
  <c r="A151" i="3132"/>
  <c r="B151" i="3132" s="1"/>
  <c r="D151" i="3132" s="1"/>
  <c r="B149" i="67"/>
  <c r="C146" i="67"/>
  <c r="AG147" i="67" s="1"/>
  <c r="FC5" i="3132"/>
  <c r="FC6" i="3132" s="1"/>
  <c r="CU164" i="1"/>
  <c r="CW164" i="1"/>
  <c r="Z149" i="67"/>
  <c r="AH149" i="67"/>
  <c r="AC149" i="67"/>
  <c r="AK149" i="67"/>
  <c r="AD149" i="67"/>
  <c r="AA149" i="67"/>
  <c r="AB149" i="67"/>
  <c r="AE149" i="67"/>
  <c r="AF149" i="67"/>
  <c r="AG149" i="67"/>
  <c r="AJ149" i="67"/>
  <c r="F163" i="1"/>
  <c r="CO163" i="1"/>
  <c r="CP166" i="1" l="1"/>
  <c r="CM166" i="1" s="1"/>
  <c r="CT166" i="1"/>
  <c r="CQ165" i="1"/>
  <c r="CL166" i="1"/>
  <c r="CN166" i="1"/>
  <c r="A167" i="1"/>
  <c r="DP166" i="1"/>
  <c r="A152" i="3132"/>
  <c r="B152" i="3132" s="1"/>
  <c r="D152" i="3132" s="1"/>
  <c r="B150" i="67"/>
  <c r="C147" i="67"/>
  <c r="AH148" i="67" s="1"/>
  <c r="FD5" i="3132"/>
  <c r="FD6" i="3132" s="1"/>
  <c r="AB150" i="67"/>
  <c r="AE150" i="67"/>
  <c r="AF150" i="67"/>
  <c r="Z150" i="67"/>
  <c r="AA150" i="67"/>
  <c r="AC150" i="67"/>
  <c r="AK150" i="67"/>
  <c r="AD150" i="67"/>
  <c r="AH150" i="67"/>
  <c r="AG150" i="67"/>
  <c r="AI150" i="67"/>
  <c r="FG4" i="3132"/>
  <c r="FH3" i="3132"/>
  <c r="CU165" i="1"/>
  <c r="CW165" i="1"/>
  <c r="CK165" i="1"/>
  <c r="C165" i="1"/>
  <c r="F164" i="1"/>
  <c r="CO164" i="1"/>
  <c r="FI3" i="3132" l="1"/>
  <c r="FH4" i="3132"/>
  <c r="CW166" i="1"/>
  <c r="CU166" i="1"/>
  <c r="CN167" i="1"/>
  <c r="CP167" i="1"/>
  <c r="CM167" i="1" s="1"/>
  <c r="CQ166" i="1"/>
  <c r="CL167" i="1"/>
  <c r="CT167" i="1"/>
  <c r="DP167" i="1"/>
  <c r="A153" i="3132"/>
  <c r="B153" i="3132" s="1"/>
  <c r="D153" i="3132" s="1"/>
  <c r="A168" i="1"/>
  <c r="B151" i="67"/>
  <c r="F165" i="1"/>
  <c r="CO165" i="1"/>
  <c r="CK166" i="1"/>
  <c r="C166" i="1"/>
  <c r="C148" i="67"/>
  <c r="AI149" i="67" s="1"/>
  <c r="FE5" i="3132"/>
  <c r="FE6" i="3132" s="1"/>
  <c r="EY7" i="3132" s="1"/>
  <c r="AD151" i="67"/>
  <c r="AG151" i="67"/>
  <c r="Z151" i="67"/>
  <c r="AH151" i="67"/>
  <c r="AA151" i="67"/>
  <c r="AJ151" i="67"/>
  <c r="AB151" i="67"/>
  <c r="AC151" i="67"/>
  <c r="AE151" i="67"/>
  <c r="AF151" i="67"/>
  <c r="AI151" i="67"/>
  <c r="F166" i="1" l="1"/>
  <c r="CJ166" i="1"/>
  <c r="E166" i="1" s="1"/>
  <c r="CO166" i="1"/>
  <c r="CW167" i="1"/>
  <c r="CU167" i="1"/>
  <c r="C167" i="1"/>
  <c r="CK167" i="1"/>
  <c r="AF152" i="67"/>
  <c r="AA152" i="67"/>
  <c r="AI152" i="67"/>
  <c r="AB152" i="67"/>
  <c r="AJ152" i="67"/>
  <c r="AK152" i="67"/>
  <c r="AC152" i="67"/>
  <c r="AE152" i="67"/>
  <c r="AH152" i="67"/>
  <c r="AD152" i="67"/>
  <c r="AG152" i="67"/>
  <c r="CL168" i="1"/>
  <c r="CN168" i="1"/>
  <c r="CP168" i="1"/>
  <c r="CM168" i="1" s="1"/>
  <c r="CT168" i="1"/>
  <c r="DP168" i="1"/>
  <c r="CQ167" i="1"/>
  <c r="A169" i="1"/>
  <c r="B152" i="67"/>
  <c r="A154" i="3132"/>
  <c r="B154" i="3132" s="1"/>
  <c r="D154" i="3132" s="1"/>
  <c r="C149" i="67"/>
  <c r="AJ150" i="67" s="1"/>
  <c r="FF5" i="3132"/>
  <c r="FF6" i="3132" s="1"/>
  <c r="FJ3" i="3132"/>
  <c r="FI4" i="3132"/>
  <c r="Z153" i="67" l="1"/>
  <c r="AH153" i="67"/>
  <c r="AC153" i="67"/>
  <c r="AK153" i="67"/>
  <c r="AD153" i="67"/>
  <c r="AI153" i="67"/>
  <c r="AJ153" i="67"/>
  <c r="AG153" i="67"/>
  <c r="AB153" i="67"/>
  <c r="AE153" i="67"/>
  <c r="AF153" i="67"/>
  <c r="CT169" i="1"/>
  <c r="CL169" i="1"/>
  <c r="DP169" i="1"/>
  <c r="CN169" i="1"/>
  <c r="A170" i="1"/>
  <c r="CQ168" i="1"/>
  <c r="CP169" i="1"/>
  <c r="CM169" i="1" s="1"/>
  <c r="A155" i="3132"/>
  <c r="B155" i="3132" s="1"/>
  <c r="D155" i="3132" s="1"/>
  <c r="B153" i="67"/>
  <c r="FK3" i="3132"/>
  <c r="FJ4" i="3132"/>
  <c r="CW168" i="1"/>
  <c r="CU168" i="1"/>
  <c r="F167" i="1"/>
  <c r="CO167" i="1"/>
  <c r="C150" i="67"/>
  <c r="AK151" i="67" s="1"/>
  <c r="FG5" i="3132"/>
  <c r="FG6" i="3132" s="1"/>
  <c r="EV8" i="3132" s="1"/>
  <c r="C168" i="1"/>
  <c r="CK168" i="1"/>
  <c r="AJ154" i="67" l="1"/>
  <c r="AE154" i="67"/>
  <c r="AF154" i="67"/>
  <c r="AH154" i="67"/>
  <c r="AI154" i="67"/>
  <c r="AG154" i="67"/>
  <c r="AK154" i="67"/>
  <c r="Z154" i="67"/>
  <c r="AC154" i="67"/>
  <c r="AA154" i="67"/>
  <c r="AD154" i="67"/>
  <c r="FK4" i="3132"/>
  <c r="FL3" i="3132"/>
  <c r="C151" i="67"/>
  <c r="Z152" i="67" s="1"/>
  <c r="FH5" i="3132"/>
  <c r="FH6" i="3132" s="1"/>
  <c r="CW169" i="1"/>
  <c r="CU169" i="1"/>
  <c r="CK169" i="1"/>
  <c r="C169" i="1"/>
  <c r="F168" i="1"/>
  <c r="CO168" i="1"/>
  <c r="CP170" i="1"/>
  <c r="CM170" i="1" s="1"/>
  <c r="CT170" i="1"/>
  <c r="CQ169" i="1"/>
  <c r="CL170" i="1"/>
  <c r="CN170" i="1"/>
  <c r="DP170" i="1"/>
  <c r="A171" i="1"/>
  <c r="A156" i="3132"/>
  <c r="B156" i="3132" s="1"/>
  <c r="D156" i="3132" s="1"/>
  <c r="B154" i="67"/>
  <c r="C170" i="1" l="1"/>
  <c r="CK170" i="1"/>
  <c r="FL4" i="3132"/>
  <c r="FM3" i="3132"/>
  <c r="CU170" i="1"/>
  <c r="CW170" i="1"/>
  <c r="C152" i="67"/>
  <c r="AA153" i="67" s="1"/>
  <c r="FI5" i="3132"/>
  <c r="FI6" i="3132" s="1"/>
  <c r="AD155" i="67"/>
  <c r="AG155" i="67"/>
  <c r="Z155" i="67"/>
  <c r="AH155" i="67"/>
  <c r="AF155" i="67"/>
  <c r="AI155" i="67"/>
  <c r="AJ155" i="67"/>
  <c r="AK155" i="67"/>
  <c r="AE155" i="67"/>
  <c r="AA155" i="67"/>
  <c r="AB155" i="67"/>
  <c r="CN171" i="1"/>
  <c r="CP171" i="1"/>
  <c r="CM171" i="1" s="1"/>
  <c r="CT171" i="1"/>
  <c r="DP171" i="1"/>
  <c r="A172" i="1"/>
  <c r="CQ170" i="1"/>
  <c r="CL171" i="1"/>
  <c r="A157" i="3132"/>
  <c r="B157" i="3132" s="1"/>
  <c r="D157" i="3132" s="1"/>
  <c r="B155" i="67"/>
  <c r="F169" i="1"/>
  <c r="CO169" i="1"/>
  <c r="C153" i="67" l="1"/>
  <c r="AB154" i="67" s="1"/>
  <c r="FJ5" i="3132"/>
  <c r="FJ6" i="3132" s="1"/>
  <c r="FF7" i="3132" s="1"/>
  <c r="F170" i="1"/>
  <c r="CO170" i="1"/>
  <c r="AF156" i="67"/>
  <c r="AA156" i="67"/>
  <c r="AI156" i="67"/>
  <c r="AB156" i="67"/>
  <c r="AJ156" i="67"/>
  <c r="AE156" i="67"/>
  <c r="AG156" i="67"/>
  <c r="AH156" i="67"/>
  <c r="AK156" i="67"/>
  <c r="Z156" i="67"/>
  <c r="AC156" i="67"/>
  <c r="FN3" i="3132"/>
  <c r="FM4" i="3132"/>
  <c r="CL172" i="1"/>
  <c r="CN172" i="1"/>
  <c r="A173" i="1"/>
  <c r="CP172" i="1"/>
  <c r="CM172" i="1" s="1"/>
  <c r="DP172" i="1"/>
  <c r="CQ171" i="1"/>
  <c r="CT172" i="1"/>
  <c r="B156" i="67"/>
  <c r="A158" i="3132"/>
  <c r="B158" i="3132" s="1"/>
  <c r="D158" i="3132" s="1"/>
  <c r="CW171" i="1"/>
  <c r="CU171" i="1"/>
  <c r="CK171" i="1"/>
  <c r="C171" i="1"/>
  <c r="C172" i="1" l="1"/>
  <c r="CK172" i="1"/>
  <c r="FN4" i="3132"/>
  <c r="FO3" i="3132"/>
  <c r="C154" i="67"/>
  <c r="AC155" i="67" s="1"/>
  <c r="FK5" i="3132"/>
  <c r="FK6" i="3132" s="1"/>
  <c r="CW172" i="1"/>
  <c r="CU172" i="1"/>
  <c r="F171" i="1"/>
  <c r="CO171" i="1"/>
  <c r="CT173" i="1"/>
  <c r="CL173" i="1"/>
  <c r="CP173" i="1"/>
  <c r="CM173" i="1" s="1"/>
  <c r="DP173" i="1"/>
  <c r="CN173" i="1"/>
  <c r="CQ172" i="1"/>
  <c r="A174" i="1"/>
  <c r="A159" i="3132"/>
  <c r="B159" i="3132" s="1"/>
  <c r="D159" i="3132" s="1"/>
  <c r="B157" i="67"/>
  <c r="Z157" i="67"/>
  <c r="AH157" i="67"/>
  <c r="AC157" i="67"/>
  <c r="AK157" i="67"/>
  <c r="AD157" i="67"/>
  <c r="AF157" i="67"/>
  <c r="AB157" i="67"/>
  <c r="AG157" i="67"/>
  <c r="AI157" i="67"/>
  <c r="AJ157" i="67"/>
  <c r="AA157" i="67"/>
  <c r="F172" i="1" l="1"/>
  <c r="CO172" i="1"/>
  <c r="AB158" i="67"/>
  <c r="AJ158" i="67"/>
  <c r="AE158" i="67"/>
  <c r="AC158" i="67"/>
  <c r="AD158" i="67"/>
  <c r="AG158" i="67"/>
  <c r="AH158" i="67"/>
  <c r="AA158" i="67"/>
  <c r="AI158" i="67"/>
  <c r="AK158" i="67"/>
  <c r="Z158" i="67"/>
  <c r="CW173" i="1"/>
  <c r="CU173" i="1"/>
  <c r="CP174" i="1"/>
  <c r="CM174" i="1" s="1"/>
  <c r="CT174" i="1"/>
  <c r="CQ173" i="1"/>
  <c r="CL174" i="1"/>
  <c r="DP174" i="1"/>
  <c r="CN174" i="1"/>
  <c r="A160" i="3132"/>
  <c r="B160" i="3132" s="1"/>
  <c r="D160" i="3132" s="1"/>
  <c r="A175" i="1"/>
  <c r="B158" i="67"/>
  <c r="FO4" i="3132"/>
  <c r="FP3" i="3132"/>
  <c r="C155" i="67"/>
  <c r="AD156" i="67" s="1"/>
  <c r="FL5" i="3132"/>
  <c r="FL6" i="3132" s="1"/>
  <c r="C173" i="1"/>
  <c r="CK173" i="1"/>
  <c r="CK174" i="1" l="1"/>
  <c r="C174" i="1"/>
  <c r="FQ3" i="3132"/>
  <c r="FP4" i="3132"/>
  <c r="F173" i="1"/>
  <c r="CO173" i="1"/>
  <c r="CW174" i="1"/>
  <c r="CU174" i="1"/>
  <c r="C156" i="67"/>
  <c r="AE157" i="67" s="1"/>
  <c r="FM5" i="3132"/>
  <c r="FM6" i="3132" s="1"/>
  <c r="CN175" i="1"/>
  <c r="CP175" i="1"/>
  <c r="CM175" i="1" s="1"/>
  <c r="CQ174" i="1"/>
  <c r="CL175" i="1"/>
  <c r="CT175" i="1"/>
  <c r="DP175" i="1"/>
  <c r="A176" i="1"/>
  <c r="A161" i="3132"/>
  <c r="B161" i="3132" s="1"/>
  <c r="D161" i="3132" s="1"/>
  <c r="B159" i="67"/>
  <c r="AD159" i="67"/>
  <c r="Z159" i="67"/>
  <c r="AH159" i="67"/>
  <c r="AB159" i="67"/>
  <c r="AC159" i="67"/>
  <c r="AE159" i="67"/>
  <c r="AA159" i="67"/>
  <c r="AF159" i="67"/>
  <c r="AJ159" i="67"/>
  <c r="AI159" i="67"/>
  <c r="AK159" i="67"/>
  <c r="C175" i="1" l="1"/>
  <c r="CK175" i="1"/>
  <c r="AF160" i="67"/>
  <c r="AA160" i="67"/>
  <c r="AI160" i="67"/>
  <c r="AB160" i="67"/>
  <c r="AJ160" i="67"/>
  <c r="Z160" i="67"/>
  <c r="AC160" i="67"/>
  <c r="AD160" i="67"/>
  <c r="AE160" i="67"/>
  <c r="AK160" i="67"/>
  <c r="AG160" i="67"/>
  <c r="FQ4" i="3132"/>
  <c r="FR3" i="3132"/>
  <c r="CL176" i="1"/>
  <c r="CN176" i="1"/>
  <c r="CP176" i="1"/>
  <c r="CM176" i="1" s="1"/>
  <c r="CT176" i="1"/>
  <c r="DP176" i="1"/>
  <c r="CQ175" i="1"/>
  <c r="A177" i="1"/>
  <c r="B160" i="67"/>
  <c r="A162" i="3132"/>
  <c r="B162" i="3132" s="1"/>
  <c r="D162" i="3132" s="1"/>
  <c r="C157" i="67"/>
  <c r="AF158" i="67" s="1"/>
  <c r="FN5" i="3132"/>
  <c r="FN6" i="3132" s="1"/>
  <c r="F174" i="1"/>
  <c r="CO174" i="1"/>
  <c r="CU175" i="1"/>
  <c r="CW175" i="1"/>
  <c r="C176" i="1" l="1"/>
  <c r="CK176" i="1"/>
  <c r="CW176" i="1"/>
  <c r="CU176" i="1"/>
  <c r="F175" i="1"/>
  <c r="CO175" i="1"/>
  <c r="Z161" i="67"/>
  <c r="AH161" i="67"/>
  <c r="AC161" i="67"/>
  <c r="AK161" i="67"/>
  <c r="AD161" i="67"/>
  <c r="AA161" i="67"/>
  <c r="AB161" i="67"/>
  <c r="AJ161" i="67"/>
  <c r="AE161" i="67"/>
  <c r="AG161" i="67"/>
  <c r="AF161" i="67"/>
  <c r="FS3" i="3132"/>
  <c r="FR4" i="3132"/>
  <c r="C158" i="67"/>
  <c r="AG159" i="67" s="1"/>
  <c r="FO5" i="3132"/>
  <c r="FO6" i="3132" s="1"/>
  <c r="CT177" i="1"/>
  <c r="CL177" i="1"/>
  <c r="CP177" i="1"/>
  <c r="CM177" i="1" s="1"/>
  <c r="CQ176" i="1"/>
  <c r="DP177" i="1"/>
  <c r="CN177" i="1"/>
  <c r="A163" i="3132"/>
  <c r="B163" i="3132" s="1"/>
  <c r="D163" i="3132" s="1"/>
  <c r="A178" i="1"/>
  <c r="B161" i="67"/>
  <c r="FT3" i="3132" l="1"/>
  <c r="FS4" i="3132"/>
  <c r="CK177" i="1"/>
  <c r="C177" i="1"/>
  <c r="C159" i="67"/>
  <c r="AH160" i="67" s="1"/>
  <c r="FP5" i="3132"/>
  <c r="FP6" i="3132" s="1"/>
  <c r="F176" i="1"/>
  <c r="CO176" i="1"/>
  <c r="AB162" i="67"/>
  <c r="AE162" i="67"/>
  <c r="AF162" i="67"/>
  <c r="AK162" i="67"/>
  <c r="Z162" i="67"/>
  <c r="AI162" i="67"/>
  <c r="AA162" i="67"/>
  <c r="AC162" i="67"/>
  <c r="AD162" i="67"/>
  <c r="AG162" i="67"/>
  <c r="AH162" i="67"/>
  <c r="CW177" i="1"/>
  <c r="CU177" i="1"/>
  <c r="CQ177" i="1"/>
  <c r="CN178" i="1"/>
  <c r="CP178" i="1"/>
  <c r="CM178" i="1" s="1"/>
  <c r="DP178" i="1"/>
  <c r="CT178" i="1"/>
  <c r="CL178" i="1"/>
  <c r="A164" i="3132"/>
  <c r="B164" i="3132" s="1"/>
  <c r="D164" i="3132" s="1"/>
  <c r="A179" i="1"/>
  <c r="B162" i="67"/>
  <c r="CK178" i="1" l="1"/>
  <c r="C178" i="1"/>
  <c r="F177" i="1"/>
  <c r="CO177" i="1"/>
  <c r="AD163" i="67"/>
  <c r="AG163" i="67"/>
  <c r="Z163" i="67"/>
  <c r="AH163" i="67"/>
  <c r="AJ163" i="67"/>
  <c r="AA163" i="67"/>
  <c r="AB163" i="67"/>
  <c r="AE163" i="67"/>
  <c r="AF163" i="67"/>
  <c r="AI163" i="67"/>
  <c r="AC163" i="67"/>
  <c r="A180" i="1"/>
  <c r="CQ178" i="1"/>
  <c r="CN179" i="1"/>
  <c r="DP179" i="1"/>
  <c r="CT179" i="1"/>
  <c r="CL179" i="1"/>
  <c r="CP179" i="1"/>
  <c r="CM179" i="1" s="1"/>
  <c r="B163" i="67"/>
  <c r="A165" i="3132"/>
  <c r="B165" i="3132" s="1"/>
  <c r="D165" i="3132" s="1"/>
  <c r="CU178" i="1"/>
  <c r="CW178" i="1"/>
  <c r="C160" i="67"/>
  <c r="AI161" i="67" s="1"/>
  <c r="FQ5" i="3132"/>
  <c r="FQ6" i="3132" s="1"/>
  <c r="FK7" i="3132" s="1"/>
  <c r="FT4" i="3132"/>
  <c r="FU3" i="3132"/>
  <c r="DP180" i="1" l="1"/>
  <c r="A181" i="1"/>
  <c r="CQ179" i="1"/>
  <c r="CL180" i="1"/>
  <c r="CN180" i="1"/>
  <c r="CP180" i="1"/>
  <c r="CM180" i="1" s="1"/>
  <c r="CT180" i="1"/>
  <c r="B164" i="67"/>
  <c r="A166" i="3132"/>
  <c r="B166" i="3132" s="1"/>
  <c r="D166" i="3132" s="1"/>
  <c r="AF164" i="67"/>
  <c r="AA164" i="67"/>
  <c r="AI164" i="67"/>
  <c r="AB164" i="67"/>
  <c r="AJ164" i="67"/>
  <c r="AH164" i="67"/>
  <c r="AK164" i="67"/>
  <c r="AG164" i="67"/>
  <c r="AC164" i="67"/>
  <c r="AD164" i="67"/>
  <c r="AE164" i="67"/>
  <c r="FV3" i="3132"/>
  <c r="FU4" i="3132"/>
  <c r="CU179" i="1"/>
  <c r="CW179" i="1"/>
  <c r="C161" i="67"/>
  <c r="AJ162" i="67" s="1"/>
  <c r="FR5" i="3132"/>
  <c r="FR6" i="3132" s="1"/>
  <c r="C179" i="1"/>
  <c r="CK179" i="1"/>
  <c r="F178" i="1"/>
  <c r="CO178" i="1"/>
  <c r="CJ178" i="1"/>
  <c r="E178" i="1" s="1"/>
  <c r="Z165" i="67" l="1"/>
  <c r="AH165" i="67"/>
  <c r="AC165" i="67"/>
  <c r="AK165" i="67"/>
  <c r="AD165" i="67"/>
  <c r="AG165" i="67"/>
  <c r="AI165" i="67"/>
  <c r="AF165" i="67"/>
  <c r="AJ165" i="67"/>
  <c r="AB165" i="67"/>
  <c r="AE165" i="67"/>
  <c r="C162" i="67"/>
  <c r="AK163" i="67" s="1"/>
  <c r="FS5" i="3132"/>
  <c r="FS6" i="3132" s="1"/>
  <c r="FH8" i="3132" s="1"/>
  <c r="F179" i="1"/>
  <c r="CO179" i="1"/>
  <c r="FV4" i="3132"/>
  <c r="FW3" i="3132"/>
  <c r="CK180" i="1"/>
  <c r="C180" i="1"/>
  <c r="CU180" i="1"/>
  <c r="CW180" i="1"/>
  <c r="DP181" i="1"/>
  <c r="CT181" i="1"/>
  <c r="A182" i="1"/>
  <c r="CQ180" i="1"/>
  <c r="CL181" i="1"/>
  <c r="CP181" i="1"/>
  <c r="CM181" i="1" s="1"/>
  <c r="CN181" i="1"/>
  <c r="A167" i="3132"/>
  <c r="B167" i="3132" s="1"/>
  <c r="D167" i="3132" s="1"/>
  <c r="B165" i="67"/>
  <c r="F180" i="1" l="1"/>
  <c r="CO180" i="1"/>
  <c r="AJ166" i="67"/>
  <c r="AE166" i="67"/>
  <c r="AF166" i="67"/>
  <c r="AG166" i="67"/>
  <c r="AH166" i="67"/>
  <c r="AI166" i="67"/>
  <c r="AK166" i="67"/>
  <c r="AC166" i="67"/>
  <c r="AD166" i="67"/>
  <c r="Z166" i="67"/>
  <c r="AA166" i="67"/>
  <c r="CU181" i="1"/>
  <c r="CW181" i="1"/>
  <c r="FW4" i="3132"/>
  <c r="FX3" i="3132"/>
  <c r="CK181" i="1"/>
  <c r="C181" i="1"/>
  <c r="CQ181" i="1"/>
  <c r="CL182" i="1"/>
  <c r="DP182" i="1"/>
  <c r="CN182" i="1"/>
  <c r="CP182" i="1"/>
  <c r="CM182" i="1" s="1"/>
  <c r="A183" i="1"/>
  <c r="A168" i="3132"/>
  <c r="B168" i="3132" s="1"/>
  <c r="D168" i="3132" s="1"/>
  <c r="CT182" i="1"/>
  <c r="B166" i="67"/>
  <c r="C163" i="67"/>
  <c r="Z164" i="67" s="1"/>
  <c r="FT5" i="3132"/>
  <c r="FT6" i="3132" s="1"/>
  <c r="FX4" i="3132" l="1"/>
  <c r="FY3" i="3132"/>
  <c r="AD167" i="67"/>
  <c r="AG167" i="67"/>
  <c r="Z167" i="67"/>
  <c r="AH167" i="67"/>
  <c r="AE167" i="67"/>
  <c r="AF167" i="67"/>
  <c r="AI167" i="67"/>
  <c r="AJ167" i="67"/>
  <c r="AA167" i="67"/>
  <c r="AK167" i="67"/>
  <c r="AB167" i="67"/>
  <c r="CU182" i="1"/>
  <c r="CW182" i="1"/>
  <c r="CQ182" i="1"/>
  <c r="CN183" i="1"/>
  <c r="CP183" i="1"/>
  <c r="CM183" i="1" s="1"/>
  <c r="DP183" i="1"/>
  <c r="CL183" i="1"/>
  <c r="CT183" i="1"/>
  <c r="A184" i="1"/>
  <c r="A169" i="3132"/>
  <c r="B169" i="3132" s="1"/>
  <c r="D169" i="3132" s="1"/>
  <c r="B167" i="67"/>
  <c r="C164" i="67"/>
  <c r="AA165" i="67" s="1"/>
  <c r="FU5" i="3132"/>
  <c r="FU6" i="3132" s="1"/>
  <c r="CK182" i="1"/>
  <c r="C182" i="1"/>
  <c r="F181" i="1"/>
  <c r="CO181" i="1"/>
  <c r="C165" i="67" l="1"/>
  <c r="AB166" i="67" s="1"/>
  <c r="FV5" i="3132"/>
  <c r="FV6" i="3132" s="1"/>
  <c r="FR7" i="3132" s="1"/>
  <c r="A185" i="1"/>
  <c r="CP184" i="1"/>
  <c r="CM184" i="1" s="1"/>
  <c r="CQ183" i="1"/>
  <c r="CL184" i="1"/>
  <c r="DP184" i="1"/>
  <c r="CN184" i="1"/>
  <c r="CT184" i="1"/>
  <c r="A170" i="3132"/>
  <c r="B170" i="3132" s="1"/>
  <c r="D170" i="3132" s="1"/>
  <c r="B168" i="67"/>
  <c r="F182" i="1"/>
  <c r="CO182" i="1"/>
  <c r="C183" i="1"/>
  <c r="CK183" i="1"/>
  <c r="AF168" i="67"/>
  <c r="AA168" i="67"/>
  <c r="AI168" i="67"/>
  <c r="AB168" i="67"/>
  <c r="AJ168" i="67"/>
  <c r="AE168" i="67"/>
  <c r="AC168" i="67"/>
  <c r="AG168" i="67"/>
  <c r="AH168" i="67"/>
  <c r="Z168" i="67"/>
  <c r="AK168" i="67"/>
  <c r="FY4" i="3132"/>
  <c r="FZ3" i="3132"/>
  <c r="CU183" i="1"/>
  <c r="CW183" i="1"/>
  <c r="C166" i="67" l="1"/>
  <c r="AC167" i="67" s="1"/>
  <c r="FW5" i="3132"/>
  <c r="FW6" i="3132" s="1"/>
  <c r="Z169" i="67"/>
  <c r="AH169" i="67"/>
  <c r="AC169" i="67"/>
  <c r="AK169" i="67"/>
  <c r="AD169" i="67"/>
  <c r="AB169" i="67"/>
  <c r="AF169" i="67"/>
  <c r="AA169" i="67"/>
  <c r="AG169" i="67"/>
  <c r="AI169" i="67"/>
  <c r="AJ169" i="67"/>
  <c r="DP185" i="1"/>
  <c r="A186" i="1"/>
  <c r="CN185" i="1"/>
  <c r="CQ184" i="1"/>
  <c r="CP185" i="1"/>
  <c r="CM185" i="1" s="1"/>
  <c r="CT185" i="1"/>
  <c r="CL185" i="1"/>
  <c r="A171" i="3132"/>
  <c r="B171" i="3132" s="1"/>
  <c r="D171" i="3132" s="1"/>
  <c r="B169" i="67"/>
  <c r="C184" i="1"/>
  <c r="CK184" i="1"/>
  <c r="CU184" i="1"/>
  <c r="CW184" i="1"/>
  <c r="F183" i="1"/>
  <c r="CO183" i="1"/>
  <c r="GA3" i="3132"/>
  <c r="FZ4" i="3132"/>
  <c r="F184" i="1" l="1"/>
  <c r="CO184" i="1"/>
  <c r="AB170" i="67"/>
  <c r="AJ170" i="67"/>
  <c r="AE170" i="67"/>
  <c r="AA170" i="67"/>
  <c r="AC170" i="67"/>
  <c r="AD170" i="67"/>
  <c r="AG170" i="67"/>
  <c r="AI170" i="67"/>
  <c r="Z170" i="67"/>
  <c r="AH170" i="67"/>
  <c r="AK170" i="67"/>
  <c r="CU185" i="1"/>
  <c r="CW185" i="1"/>
  <c r="CK185" i="1"/>
  <c r="C185" i="1"/>
  <c r="GB3" i="3132"/>
  <c r="GA4" i="3132"/>
  <c r="C167" i="67"/>
  <c r="AD168" i="67" s="1"/>
  <c r="FX5" i="3132"/>
  <c r="FX6" i="3132" s="1"/>
  <c r="DP186" i="1"/>
  <c r="CL186" i="1"/>
  <c r="A187" i="1"/>
  <c r="CQ185" i="1"/>
  <c r="CP186" i="1"/>
  <c r="CM186" i="1" s="1"/>
  <c r="CT186" i="1"/>
  <c r="CN186" i="1"/>
  <c r="A172" i="3132"/>
  <c r="B172" i="3132" s="1"/>
  <c r="D172" i="3132" s="1"/>
  <c r="B170" i="67"/>
  <c r="CQ186" i="1" l="1"/>
  <c r="CT187" i="1"/>
  <c r="DP187" i="1"/>
  <c r="CN187" i="1"/>
  <c r="A188" i="1"/>
  <c r="CP187" i="1"/>
  <c r="CM187" i="1" s="1"/>
  <c r="CL187" i="1"/>
  <c r="A173" i="3132"/>
  <c r="B173" i="3132" s="1"/>
  <c r="D173" i="3132" s="1"/>
  <c r="B171" i="67"/>
  <c r="AD171" i="67"/>
  <c r="Z171" i="67"/>
  <c r="AH171" i="67"/>
  <c r="AA171" i="67"/>
  <c r="AB171" i="67"/>
  <c r="AC171" i="67"/>
  <c r="AK171" i="67"/>
  <c r="AE171" i="67"/>
  <c r="AF171" i="67"/>
  <c r="AI171" i="67"/>
  <c r="AJ171" i="67"/>
  <c r="CU186" i="1"/>
  <c r="CW186" i="1"/>
  <c r="F185" i="1"/>
  <c r="CO185" i="1"/>
  <c r="CK186" i="1"/>
  <c r="C186" i="1"/>
  <c r="GB4" i="3132"/>
  <c r="GC3" i="3132"/>
  <c r="C168" i="67"/>
  <c r="AE169" i="67" s="1"/>
  <c r="FY5" i="3132"/>
  <c r="FY6" i="3132" s="1"/>
  <c r="CK187" i="1" l="1"/>
  <c r="C187" i="1"/>
  <c r="A189" i="1"/>
  <c r="CQ187" i="1"/>
  <c r="CP188" i="1"/>
  <c r="CM188" i="1" s="1"/>
  <c r="CT188" i="1"/>
  <c r="CN188" i="1"/>
  <c r="DP188" i="1"/>
  <c r="CL188" i="1"/>
  <c r="A174" i="3132"/>
  <c r="B174" i="3132" s="1"/>
  <c r="D174" i="3132" s="1"/>
  <c r="B172" i="67"/>
  <c r="CU187" i="1"/>
  <c r="CW187" i="1"/>
  <c r="GD3" i="3132"/>
  <c r="GC4" i="3132"/>
  <c r="AF172" i="67"/>
  <c r="AA172" i="67"/>
  <c r="AI172" i="67"/>
  <c r="AB172" i="67"/>
  <c r="AJ172" i="67"/>
  <c r="Z172" i="67"/>
  <c r="AC172" i="67"/>
  <c r="AD172" i="67"/>
  <c r="AK172" i="67"/>
  <c r="AE172" i="67"/>
  <c r="AG172" i="67"/>
  <c r="F186" i="1"/>
  <c r="CO186" i="1"/>
  <c r="C169" i="67"/>
  <c r="AF170" i="67" s="1"/>
  <c r="FZ5" i="3132"/>
  <c r="FZ6" i="3132" s="1"/>
  <c r="C188" i="1" l="1"/>
  <c r="CK188" i="1"/>
  <c r="Z173" i="67"/>
  <c r="AH173" i="67"/>
  <c r="AC173" i="67"/>
  <c r="AK173" i="67"/>
  <c r="AD173" i="67"/>
  <c r="AJ173" i="67"/>
  <c r="AA173" i="67"/>
  <c r="AB173" i="67"/>
  <c r="AF173" i="67"/>
  <c r="AE173" i="67"/>
  <c r="AG173" i="67"/>
  <c r="DP189" i="1"/>
  <c r="A190" i="1"/>
  <c r="CN189" i="1"/>
  <c r="CQ188" i="1"/>
  <c r="CT189" i="1"/>
  <c r="CL189" i="1"/>
  <c r="CP189" i="1"/>
  <c r="CM189" i="1" s="1"/>
  <c r="B173" i="67"/>
  <c r="A175" i="3132"/>
  <c r="B175" i="3132" s="1"/>
  <c r="D175" i="3132" s="1"/>
  <c r="C170" i="67"/>
  <c r="AG171" i="67" s="1"/>
  <c r="GA5" i="3132"/>
  <c r="GA6" i="3132" s="1"/>
  <c r="GD4" i="3132"/>
  <c r="GE3" i="3132"/>
  <c r="CU188" i="1"/>
  <c r="CW188" i="1"/>
  <c r="F187" i="1"/>
  <c r="CO187" i="1"/>
  <c r="AB174" i="67" l="1"/>
  <c r="AE174" i="67"/>
  <c r="AF174" i="67"/>
  <c r="AI174" i="67"/>
  <c r="AK174" i="67"/>
  <c r="Z174" i="67"/>
  <c r="AA174" i="67"/>
  <c r="AG174" i="67"/>
  <c r="AH174" i="67"/>
  <c r="AC174" i="67"/>
  <c r="AD174" i="67"/>
  <c r="F188" i="1"/>
  <c r="CO188" i="1"/>
  <c r="CK189" i="1"/>
  <c r="C189" i="1"/>
  <c r="GE4" i="3132"/>
  <c r="GF3" i="3132"/>
  <c r="CU189" i="1"/>
  <c r="CW189" i="1"/>
  <c r="C171" i="67"/>
  <c r="AH172" i="67" s="1"/>
  <c r="GB5" i="3132"/>
  <c r="GB6" i="3132" s="1"/>
  <c r="CP190" i="1"/>
  <c r="CM190" i="1" s="1"/>
  <c r="CT190" i="1"/>
  <c r="DP190" i="1"/>
  <c r="CL190" i="1"/>
  <c r="CQ189" i="1"/>
  <c r="CN190" i="1"/>
  <c r="A176" i="3132"/>
  <c r="B176" i="3132" s="1"/>
  <c r="D176" i="3132" s="1"/>
  <c r="A191" i="1"/>
  <c r="B174" i="67"/>
  <c r="GF4" i="3132" l="1"/>
  <c r="GG3" i="3132"/>
  <c r="C172" i="67"/>
  <c r="AI173" i="67" s="1"/>
  <c r="GC5" i="3132"/>
  <c r="GC6" i="3132" s="1"/>
  <c r="FW7" i="3132" s="1"/>
  <c r="CU190" i="1"/>
  <c r="CW190" i="1"/>
  <c r="CK190" i="1"/>
  <c r="C190" i="1"/>
  <c r="AD175" i="67"/>
  <c r="AG175" i="67"/>
  <c r="Z175" i="67"/>
  <c r="AH175" i="67"/>
  <c r="AI175" i="67"/>
  <c r="AJ175" i="67"/>
  <c r="AF175" i="67"/>
  <c r="AA175" i="67"/>
  <c r="AC175" i="67"/>
  <c r="AB175" i="67"/>
  <c r="AE175" i="67"/>
  <c r="CN191" i="1"/>
  <c r="CP191" i="1"/>
  <c r="CM191" i="1" s="1"/>
  <c r="CT191" i="1"/>
  <c r="CQ190" i="1"/>
  <c r="CL191" i="1"/>
  <c r="DP191" i="1"/>
  <c r="A177" i="3132"/>
  <c r="B177" i="3132" s="1"/>
  <c r="D177" i="3132" s="1"/>
  <c r="A192" i="1"/>
  <c r="B175" i="67"/>
  <c r="F189" i="1"/>
  <c r="CO189" i="1"/>
  <c r="C191" i="1" l="1"/>
  <c r="CK191" i="1"/>
  <c r="AF176" i="67"/>
  <c r="AA176" i="67"/>
  <c r="AI176" i="67"/>
  <c r="AB176" i="67"/>
  <c r="AJ176" i="67"/>
  <c r="AG176" i="67"/>
  <c r="AH176" i="67"/>
  <c r="AK176" i="67"/>
  <c r="AD176" i="67"/>
  <c r="AC176" i="67"/>
  <c r="AE176" i="67"/>
  <c r="CL192" i="1"/>
  <c r="CN192" i="1"/>
  <c r="CQ191" i="1"/>
  <c r="CP192" i="1"/>
  <c r="CM192" i="1" s="1"/>
  <c r="CT192" i="1"/>
  <c r="A193" i="1"/>
  <c r="DP192" i="1"/>
  <c r="B176" i="67"/>
  <c r="A178" i="3132"/>
  <c r="B178" i="3132" s="1"/>
  <c r="D178" i="3132" s="1"/>
  <c r="GH3" i="3132"/>
  <c r="GG4" i="3132"/>
  <c r="CW191" i="1"/>
  <c r="CU191" i="1"/>
  <c r="F190" i="1"/>
  <c r="CO190" i="1"/>
  <c r="CJ190" i="1"/>
  <c r="E190" i="1" s="1"/>
  <c r="C173" i="67"/>
  <c r="AJ174" i="67" s="1"/>
  <c r="GD5" i="3132"/>
  <c r="GD6" i="3132" s="1"/>
  <c r="Z177" i="67" l="1"/>
  <c r="AH177" i="67"/>
  <c r="AC177" i="67"/>
  <c r="AK177" i="67"/>
  <c r="AD177" i="67"/>
  <c r="AF177" i="67"/>
  <c r="AG177" i="67"/>
  <c r="AI177" i="67"/>
  <c r="AJ177" i="67"/>
  <c r="AE177" i="67"/>
  <c r="AB177" i="67"/>
  <c r="CT193" i="1"/>
  <c r="CL193" i="1"/>
  <c r="A194" i="1"/>
  <c r="CN193" i="1"/>
  <c r="CP193" i="1"/>
  <c r="CM193" i="1" s="1"/>
  <c r="DP193" i="1"/>
  <c r="CQ192" i="1"/>
  <c r="B177" i="67"/>
  <c r="A179" i="3132"/>
  <c r="B179" i="3132" s="1"/>
  <c r="D179" i="3132" s="1"/>
  <c r="C174" i="67"/>
  <c r="AK175" i="67" s="1"/>
  <c r="GE5" i="3132"/>
  <c r="GE6" i="3132" s="1"/>
  <c r="FT8" i="3132" s="1"/>
  <c r="CW192" i="1"/>
  <c r="CU192" i="1"/>
  <c r="GI3" i="3132"/>
  <c r="GH4" i="3132"/>
  <c r="C192" i="1"/>
  <c r="CK192" i="1"/>
  <c r="F191" i="1"/>
  <c r="CO191" i="1"/>
  <c r="CP194" i="1" l="1"/>
  <c r="CM194" i="1" s="1"/>
  <c r="CT194" i="1"/>
  <c r="DP194" i="1"/>
  <c r="CL194" i="1"/>
  <c r="CQ193" i="1"/>
  <c r="A195" i="1"/>
  <c r="CN194" i="1"/>
  <c r="A180" i="3132"/>
  <c r="B180" i="3132" s="1"/>
  <c r="D180" i="3132" s="1"/>
  <c r="B178" i="67"/>
  <c r="F192" i="1"/>
  <c r="CO192" i="1"/>
  <c r="CW193" i="1"/>
  <c r="CU193" i="1"/>
  <c r="AJ178" i="67"/>
  <c r="AE178" i="67"/>
  <c r="AF178" i="67"/>
  <c r="AD178" i="67"/>
  <c r="AG178" i="67"/>
  <c r="AC178" i="67"/>
  <c r="AH178" i="67"/>
  <c r="AI178" i="67"/>
  <c r="AA178" i="67"/>
  <c r="AK178" i="67"/>
  <c r="Z178" i="67"/>
  <c r="GJ3" i="3132"/>
  <c r="GI4" i="3132"/>
  <c r="C193" i="1"/>
  <c r="CK193" i="1"/>
  <c r="C175" i="67"/>
  <c r="Z176" i="67" s="1"/>
  <c r="GF5" i="3132"/>
  <c r="GF6" i="3132" s="1"/>
  <c r="AD179" i="67" l="1"/>
  <c r="AG179" i="67"/>
  <c r="Z179" i="67"/>
  <c r="AH179" i="67"/>
  <c r="AE179" i="67"/>
  <c r="AF179" i="67"/>
  <c r="AB179" i="67"/>
  <c r="AI179" i="67"/>
  <c r="AJ179" i="67"/>
  <c r="AK179" i="67"/>
  <c r="AA179" i="67"/>
  <c r="GJ4" i="3132"/>
  <c r="GK3" i="3132"/>
  <c r="CN195" i="1"/>
  <c r="CP195" i="1"/>
  <c r="CM195" i="1" s="1"/>
  <c r="CT195" i="1"/>
  <c r="CQ194" i="1"/>
  <c r="CL195" i="1"/>
  <c r="DP195" i="1"/>
  <c r="A196" i="1"/>
  <c r="A181" i="3132"/>
  <c r="B181" i="3132" s="1"/>
  <c r="D181" i="3132" s="1"/>
  <c r="B179" i="67"/>
  <c r="F193" i="1"/>
  <c r="CO193" i="1"/>
  <c r="C176" i="67"/>
  <c r="AA177" i="67" s="1"/>
  <c r="GG5" i="3132"/>
  <c r="GG6" i="3132" s="1"/>
  <c r="CU194" i="1"/>
  <c r="CW194" i="1"/>
  <c r="CK194" i="1"/>
  <c r="C194" i="1"/>
  <c r="C177" i="67" l="1"/>
  <c r="AB178" i="67" s="1"/>
  <c r="GH5" i="3132"/>
  <c r="GH6" i="3132" s="1"/>
  <c r="F194" i="1"/>
  <c r="CO194" i="1"/>
  <c r="CU195" i="1"/>
  <c r="CW195" i="1"/>
  <c r="C195" i="1"/>
  <c r="CK195" i="1"/>
  <c r="CL196" i="1"/>
  <c r="CN196" i="1"/>
  <c r="CQ195" i="1"/>
  <c r="CP196" i="1"/>
  <c r="CM196" i="1" s="1"/>
  <c r="CT196" i="1"/>
  <c r="A197" i="1"/>
  <c r="DP196" i="1"/>
  <c r="B180" i="67"/>
  <c r="A182" i="3132"/>
  <c r="B182" i="3132" s="1"/>
  <c r="D182" i="3132" s="1"/>
  <c r="GL3" i="3132"/>
  <c r="GK4" i="3132"/>
  <c r="AF180" i="67"/>
  <c r="AA180" i="67"/>
  <c r="AI180" i="67"/>
  <c r="AB180" i="67"/>
  <c r="AJ180" i="67"/>
  <c r="AC180" i="67"/>
  <c r="AE180" i="67"/>
  <c r="AG180" i="67"/>
  <c r="Z180" i="67"/>
  <c r="AH180" i="67"/>
  <c r="AK180" i="67"/>
  <c r="CT197" i="1" l="1"/>
  <c r="CL197" i="1"/>
  <c r="A198" i="1"/>
  <c r="CN197" i="1"/>
  <c r="DP197" i="1"/>
  <c r="CP197" i="1"/>
  <c r="CM197" i="1" s="1"/>
  <c r="CQ196" i="1"/>
  <c r="A183" i="3132"/>
  <c r="B183" i="3132" s="1"/>
  <c r="D183" i="3132" s="1"/>
  <c r="B181" i="67"/>
  <c r="GL4" i="3132"/>
  <c r="GM3" i="3132"/>
  <c r="Z181" i="67"/>
  <c r="AH181" i="67"/>
  <c r="AC181" i="67"/>
  <c r="AK181" i="67"/>
  <c r="AD181" i="67"/>
  <c r="AA181" i="67"/>
  <c r="AB181" i="67"/>
  <c r="AF181" i="67"/>
  <c r="AI181" i="67"/>
  <c r="AJ181" i="67"/>
  <c r="AG181" i="67"/>
  <c r="F195" i="1"/>
  <c r="CO195" i="1"/>
  <c r="C196" i="1"/>
  <c r="CK196" i="1"/>
  <c r="C178" i="67"/>
  <c r="AC179" i="67" s="1"/>
  <c r="GI5" i="3132"/>
  <c r="GI6" i="3132" s="1"/>
  <c r="CW196" i="1"/>
  <c r="CU196" i="1"/>
  <c r="GD7" i="3132"/>
  <c r="C197" i="1" l="1"/>
  <c r="CK197" i="1"/>
  <c r="GM4" i="3132"/>
  <c r="GN3" i="3132"/>
  <c r="F196" i="1"/>
  <c r="CO196" i="1"/>
  <c r="C179" i="67"/>
  <c r="AD180" i="67" s="1"/>
  <c r="GJ5" i="3132"/>
  <c r="GJ6" i="3132" s="1"/>
  <c r="CP198" i="1"/>
  <c r="CM198" i="1" s="1"/>
  <c r="CT198" i="1"/>
  <c r="DP198" i="1"/>
  <c r="CL198" i="1"/>
  <c r="CQ197" i="1"/>
  <c r="A199" i="1"/>
  <c r="A184" i="3132"/>
  <c r="B184" i="3132" s="1"/>
  <c r="D184" i="3132" s="1"/>
  <c r="CN198" i="1"/>
  <c r="B182" i="67"/>
  <c r="AB182" i="67"/>
  <c r="AJ182" i="67"/>
  <c r="AE182" i="67"/>
  <c r="Z182" i="67"/>
  <c r="AA182" i="67"/>
  <c r="AC182" i="67"/>
  <c r="AD182" i="67"/>
  <c r="AK182" i="67"/>
  <c r="AG182" i="67"/>
  <c r="AH182" i="67"/>
  <c r="AI182" i="67"/>
  <c r="CW197" i="1"/>
  <c r="CU197" i="1"/>
  <c r="GO3" i="3132" l="1"/>
  <c r="GN4" i="3132"/>
  <c r="CU198" i="1"/>
  <c r="CW198" i="1"/>
  <c r="AD183" i="67"/>
  <c r="Z183" i="67"/>
  <c r="AH183" i="67"/>
  <c r="AK183" i="67"/>
  <c r="AA183" i="67"/>
  <c r="AJ183" i="67"/>
  <c r="AB183" i="67"/>
  <c r="AC183" i="67"/>
  <c r="AF183" i="67"/>
  <c r="AE183" i="67"/>
  <c r="AI183" i="67"/>
  <c r="CK198" i="1"/>
  <c r="C198" i="1"/>
  <c r="F197" i="1"/>
  <c r="CO197" i="1"/>
  <c r="CN199" i="1"/>
  <c r="CP199" i="1"/>
  <c r="CM199" i="1" s="1"/>
  <c r="CT199" i="1"/>
  <c r="CQ198" i="1"/>
  <c r="CL199" i="1"/>
  <c r="A200" i="1"/>
  <c r="DP199" i="1"/>
  <c r="A185" i="3132"/>
  <c r="B185" i="3132" s="1"/>
  <c r="D185" i="3132" s="1"/>
  <c r="B183" i="67"/>
  <c r="C180" i="67"/>
  <c r="AE181" i="67" s="1"/>
  <c r="GK5" i="3132"/>
  <c r="GK6" i="3132" s="1"/>
  <c r="C199" i="1" l="1"/>
  <c r="CK199" i="1"/>
  <c r="CU199" i="1"/>
  <c r="CW199" i="1"/>
  <c r="F198" i="1"/>
  <c r="CO198" i="1"/>
  <c r="AF184" i="67"/>
  <c r="AA184" i="67"/>
  <c r="AI184" i="67"/>
  <c r="AB184" i="67"/>
  <c r="AJ184" i="67"/>
  <c r="AK184" i="67"/>
  <c r="Z184" i="67"/>
  <c r="AC184" i="67"/>
  <c r="AG184" i="67"/>
  <c r="AD184" i="67"/>
  <c r="AE184" i="67"/>
  <c r="GP3" i="3132"/>
  <c r="GO4" i="3132"/>
  <c r="C181" i="67"/>
  <c r="AF182" i="67" s="1"/>
  <c r="GL5" i="3132"/>
  <c r="GL6" i="3132" s="1"/>
  <c r="CL200" i="1"/>
  <c r="CN200" i="1"/>
  <c r="CQ199" i="1"/>
  <c r="CP200" i="1"/>
  <c r="CM200" i="1" s="1"/>
  <c r="CT200" i="1"/>
  <c r="A201" i="1"/>
  <c r="DP200" i="1"/>
  <c r="B184" i="67"/>
  <c r="A186" i="3132"/>
  <c r="B186" i="3132" s="1"/>
  <c r="D186" i="3132" s="1"/>
  <c r="Z185" i="67" l="1"/>
  <c r="AH185" i="67"/>
  <c r="AC185" i="67"/>
  <c r="AK185" i="67"/>
  <c r="AD185" i="67"/>
  <c r="AJ185" i="67"/>
  <c r="AA185" i="67"/>
  <c r="AG185" i="67"/>
  <c r="AB185" i="67"/>
  <c r="AE185" i="67"/>
  <c r="AF185" i="67"/>
  <c r="C182" i="67"/>
  <c r="AG183" i="67" s="1"/>
  <c r="GM5" i="3132"/>
  <c r="GM6" i="3132" s="1"/>
  <c r="CT201" i="1"/>
  <c r="CL201" i="1"/>
  <c r="A202" i="1"/>
  <c r="CN201" i="1"/>
  <c r="CQ200" i="1"/>
  <c r="CP201" i="1"/>
  <c r="CM201" i="1" s="1"/>
  <c r="DP201" i="1"/>
  <c r="B185" i="67"/>
  <c r="A187" i="3132"/>
  <c r="B187" i="3132" s="1"/>
  <c r="D187" i="3132" s="1"/>
  <c r="F199" i="1"/>
  <c r="CO199" i="1"/>
  <c r="C200" i="1"/>
  <c r="CK200" i="1"/>
  <c r="GQ3" i="3132"/>
  <c r="GP4" i="3132"/>
  <c r="CW200" i="1"/>
  <c r="CU200" i="1"/>
  <c r="CW201" i="1" l="1"/>
  <c r="CU201" i="1"/>
  <c r="F200" i="1"/>
  <c r="CO200" i="1"/>
  <c r="C201" i="1"/>
  <c r="CK201" i="1"/>
  <c r="GQ4" i="3132"/>
  <c r="GR3" i="3132"/>
  <c r="AB186" i="67"/>
  <c r="AE186" i="67"/>
  <c r="AF186" i="67"/>
  <c r="AH186" i="67"/>
  <c r="AI186" i="67"/>
  <c r="AG186" i="67"/>
  <c r="AK186" i="67"/>
  <c r="Z186" i="67"/>
  <c r="AC186" i="67"/>
  <c r="AD186" i="67"/>
  <c r="AA186" i="67"/>
  <c r="C183" i="67"/>
  <c r="AH184" i="67" s="1"/>
  <c r="GN5" i="3132"/>
  <c r="GN6" i="3132" s="1"/>
  <c r="CT202" i="1"/>
  <c r="DP202" i="1"/>
  <c r="CQ201" i="1"/>
  <c r="CP202" i="1"/>
  <c r="CM202" i="1" s="1"/>
  <c r="A203" i="1"/>
  <c r="CN202" i="1"/>
  <c r="CL202" i="1"/>
  <c r="A188" i="3132"/>
  <c r="B188" i="3132" s="1"/>
  <c r="D188" i="3132" s="1"/>
  <c r="B186" i="67"/>
  <c r="GR4" i="3132" l="1"/>
  <c r="GS3" i="3132"/>
  <c r="F201" i="1"/>
  <c r="CO201" i="1"/>
  <c r="C184" i="67"/>
  <c r="AI185" i="67" s="1"/>
  <c r="GO5" i="3132"/>
  <c r="GO6" i="3132" s="1"/>
  <c r="GI7" i="3132" s="1"/>
  <c r="AD187" i="67"/>
  <c r="AG187" i="67"/>
  <c r="Z187" i="67"/>
  <c r="AH187" i="67"/>
  <c r="AF187" i="67"/>
  <c r="AI187" i="67"/>
  <c r="AJ187" i="67"/>
  <c r="AE187" i="67"/>
  <c r="AA187" i="67"/>
  <c r="AB187" i="67"/>
  <c r="AC187" i="67"/>
  <c r="CU202" i="1"/>
  <c r="CW202" i="1"/>
  <c r="A204" i="1"/>
  <c r="CQ202" i="1"/>
  <c r="CP203" i="1"/>
  <c r="CM203" i="1" s="1"/>
  <c r="DP203" i="1"/>
  <c r="CL203" i="1"/>
  <c r="CN203" i="1"/>
  <c r="CT203" i="1"/>
  <c r="A189" i="3132"/>
  <c r="B189" i="3132" s="1"/>
  <c r="D189" i="3132" s="1"/>
  <c r="B187" i="67"/>
  <c r="CK202" i="1"/>
  <c r="C202" i="1"/>
  <c r="CU203" i="1" l="1"/>
  <c r="CW203" i="1"/>
  <c r="C185" i="67"/>
  <c r="AJ186" i="67" s="1"/>
  <c r="GP5" i="3132"/>
  <c r="GP6" i="3132" s="1"/>
  <c r="GT3" i="3132"/>
  <c r="GS4" i="3132"/>
  <c r="C203" i="1"/>
  <c r="CK203" i="1"/>
  <c r="F202" i="1"/>
  <c r="CO202" i="1"/>
  <c r="CJ202" i="1"/>
  <c r="E202" i="1" s="1"/>
  <c r="AF188" i="67"/>
  <c r="AA188" i="67"/>
  <c r="AI188" i="67"/>
  <c r="AB188" i="67"/>
  <c r="AJ188" i="67"/>
  <c r="AE188" i="67"/>
  <c r="AG188" i="67"/>
  <c r="AH188" i="67"/>
  <c r="AD188" i="67"/>
  <c r="AK188" i="67"/>
  <c r="AC188" i="67"/>
  <c r="DP204" i="1"/>
  <c r="A205" i="1"/>
  <c r="CN204" i="1"/>
  <c r="CQ203" i="1"/>
  <c r="CP204" i="1"/>
  <c r="CM204" i="1" s="1"/>
  <c r="CL204" i="1"/>
  <c r="CT204" i="1"/>
  <c r="B188" i="67"/>
  <c r="A190" i="3132"/>
  <c r="B190" i="3132" s="1"/>
  <c r="D190" i="3132" s="1"/>
  <c r="CU204" i="1" l="1"/>
  <c r="CW204" i="1"/>
  <c r="GT4" i="3132"/>
  <c r="GU3" i="3132"/>
  <c r="Z189" i="67"/>
  <c r="AH189" i="67"/>
  <c r="AC189" i="67"/>
  <c r="AK189" i="67"/>
  <c r="AD189" i="67"/>
  <c r="AE189" i="67"/>
  <c r="AF189" i="67"/>
  <c r="AB189" i="67"/>
  <c r="AG189" i="67"/>
  <c r="AI189" i="67"/>
  <c r="AJ189" i="67"/>
  <c r="CK204" i="1"/>
  <c r="C204" i="1"/>
  <c r="C186" i="67"/>
  <c r="AK187" i="67" s="1"/>
  <c r="GQ5" i="3132"/>
  <c r="GQ6" i="3132" s="1"/>
  <c r="GF8" i="3132" s="1"/>
  <c r="F203" i="1"/>
  <c r="CO203" i="1"/>
  <c r="DP205" i="1"/>
  <c r="CL205" i="1"/>
  <c r="A206" i="1"/>
  <c r="CQ204" i="1"/>
  <c r="CN205" i="1"/>
  <c r="CT205" i="1"/>
  <c r="CP205" i="1"/>
  <c r="CM205" i="1" s="1"/>
  <c r="A191" i="3132"/>
  <c r="B191" i="3132" s="1"/>
  <c r="D191" i="3132" s="1"/>
  <c r="B189" i="67"/>
  <c r="CQ205" i="1" l="1"/>
  <c r="CT206" i="1"/>
  <c r="DP206" i="1"/>
  <c r="CL206" i="1"/>
  <c r="CN206" i="1"/>
  <c r="CP206" i="1"/>
  <c r="CM206" i="1" s="1"/>
  <c r="A192" i="3132"/>
  <c r="B192" i="3132" s="1"/>
  <c r="D192" i="3132" s="1"/>
  <c r="A207" i="1"/>
  <c r="B190" i="67"/>
  <c r="AJ190" i="67"/>
  <c r="AE190" i="67"/>
  <c r="AF190" i="67"/>
  <c r="AC190" i="67"/>
  <c r="AD190" i="67"/>
  <c r="AG190" i="67"/>
  <c r="AH190" i="67"/>
  <c r="Z190" i="67"/>
  <c r="AA190" i="67"/>
  <c r="AI190" i="67"/>
  <c r="AK190" i="67"/>
  <c r="GU4" i="3132"/>
  <c r="GV3" i="3132"/>
  <c r="F204" i="1"/>
  <c r="CO204" i="1"/>
  <c r="CK205" i="1"/>
  <c r="C205" i="1"/>
  <c r="CU205" i="1"/>
  <c r="CW205" i="1"/>
  <c r="C187" i="67"/>
  <c r="Z188" i="67" s="1"/>
  <c r="GR5" i="3132"/>
  <c r="GR6" i="3132" s="1"/>
  <c r="CK206" i="1" l="1"/>
  <c r="C206" i="1"/>
  <c r="CU206" i="1"/>
  <c r="CW206" i="1"/>
  <c r="A208" i="1"/>
  <c r="CQ206" i="1"/>
  <c r="CP207" i="1"/>
  <c r="CM207" i="1" s="1"/>
  <c r="CL207" i="1"/>
  <c r="DP207" i="1"/>
  <c r="CT207" i="1"/>
  <c r="CN207" i="1"/>
  <c r="A193" i="3132"/>
  <c r="B193" i="3132" s="1"/>
  <c r="D193" i="3132" s="1"/>
  <c r="B191" i="67"/>
  <c r="C188" i="67"/>
  <c r="AA189" i="67" s="1"/>
  <c r="GS5" i="3132"/>
  <c r="GS6" i="3132" s="1"/>
  <c r="F205" i="1"/>
  <c r="CO205" i="1"/>
  <c r="GW3" i="3132"/>
  <c r="GV4" i="3132"/>
  <c r="AD191" i="67"/>
  <c r="AG191" i="67"/>
  <c r="Z191" i="67"/>
  <c r="AH191" i="67"/>
  <c r="AB191" i="67"/>
  <c r="AE191" i="67"/>
  <c r="AK191" i="67"/>
  <c r="AA191" i="67"/>
  <c r="AF191" i="67"/>
  <c r="AJ191" i="67"/>
  <c r="AI191" i="67"/>
  <c r="CU207" i="1" l="1"/>
  <c r="CW207" i="1"/>
  <c r="C189" i="67"/>
  <c r="AB190" i="67" s="1"/>
  <c r="GT5" i="3132"/>
  <c r="GT6" i="3132" s="1"/>
  <c r="GP7" i="3132" s="1"/>
  <c r="GX3" i="3132"/>
  <c r="GW4" i="3132"/>
  <c r="F206" i="1"/>
  <c r="CO206" i="1"/>
  <c r="C207" i="1"/>
  <c r="CK207" i="1"/>
  <c r="AF192" i="67"/>
  <c r="AA192" i="67"/>
  <c r="AI192" i="67"/>
  <c r="AB192" i="67"/>
  <c r="AJ192" i="67"/>
  <c r="Z192" i="67"/>
  <c r="AC192" i="67"/>
  <c r="AE192" i="67"/>
  <c r="AK192" i="67"/>
  <c r="AG192" i="67"/>
  <c r="AH192" i="67"/>
  <c r="DP208" i="1"/>
  <c r="A209" i="1"/>
  <c r="CN208" i="1"/>
  <c r="CQ207" i="1"/>
  <c r="CL208" i="1"/>
  <c r="CP208" i="1"/>
  <c r="CM208" i="1" s="1"/>
  <c r="CT208" i="1"/>
  <c r="B192" i="67"/>
  <c r="A194" i="3132"/>
  <c r="B194" i="3132" s="1"/>
  <c r="D194" i="3132" s="1"/>
  <c r="GY3" i="3132" l="1"/>
  <c r="GX4" i="3132"/>
  <c r="DP209" i="1"/>
  <c r="CL209" i="1"/>
  <c r="A210" i="1"/>
  <c r="CN209" i="1"/>
  <c r="CP209" i="1"/>
  <c r="CM209" i="1" s="1"/>
  <c r="CT209" i="1"/>
  <c r="CQ208" i="1"/>
  <c r="A195" i="3132"/>
  <c r="B195" i="3132" s="1"/>
  <c r="D195" i="3132" s="1"/>
  <c r="B193" i="67"/>
  <c r="Z193" i="67"/>
  <c r="AH193" i="67"/>
  <c r="AC193" i="67"/>
  <c r="AK193" i="67"/>
  <c r="AD193" i="67"/>
  <c r="AA193" i="67"/>
  <c r="AB193" i="67"/>
  <c r="AJ193" i="67"/>
  <c r="AG193" i="67"/>
  <c r="AF193" i="67"/>
  <c r="AI193" i="67"/>
  <c r="CU208" i="1"/>
  <c r="CW208" i="1"/>
  <c r="C190" i="67"/>
  <c r="AC191" i="67" s="1"/>
  <c r="GU5" i="3132"/>
  <c r="GU6" i="3132" s="1"/>
  <c r="CK208" i="1"/>
  <c r="C208" i="1"/>
  <c r="F207" i="1"/>
  <c r="CO207" i="1"/>
  <c r="CQ209" i="1" l="1"/>
  <c r="CT210" i="1"/>
  <c r="DP210" i="1"/>
  <c r="CL210" i="1"/>
  <c r="CN210" i="1"/>
  <c r="A211" i="1"/>
  <c r="CP210" i="1"/>
  <c r="CM210" i="1" s="1"/>
  <c r="B194" i="67"/>
  <c r="A196" i="3132"/>
  <c r="B196" i="3132" s="1"/>
  <c r="D196" i="3132" s="1"/>
  <c r="F208" i="1"/>
  <c r="CO208" i="1"/>
  <c r="AB194" i="67"/>
  <c r="AJ194" i="67"/>
  <c r="AE194" i="67"/>
  <c r="AK194" i="67"/>
  <c r="Z194" i="67"/>
  <c r="AA194" i="67"/>
  <c r="AC194" i="67"/>
  <c r="AH194" i="67"/>
  <c r="AD194" i="67"/>
  <c r="AG194" i="67"/>
  <c r="AI194" i="67"/>
  <c r="CU209" i="1"/>
  <c r="CW209" i="1"/>
  <c r="C191" i="67"/>
  <c r="AD192" i="67" s="1"/>
  <c r="GV5" i="3132"/>
  <c r="GV6" i="3132" s="1"/>
  <c r="CK209" i="1"/>
  <c r="C209" i="1"/>
  <c r="GZ3" i="3132"/>
  <c r="GY4" i="3132"/>
  <c r="CK210" i="1" l="1"/>
  <c r="C210" i="1"/>
  <c r="CQ210" i="1"/>
  <c r="CP211" i="1"/>
  <c r="CM211" i="1" s="1"/>
  <c r="CL211" i="1"/>
  <c r="A212" i="1"/>
  <c r="CN211" i="1"/>
  <c r="DP211" i="1"/>
  <c r="A197" i="3132"/>
  <c r="B197" i="3132" s="1"/>
  <c r="D197" i="3132" s="1"/>
  <c r="CT211" i="1"/>
  <c r="B195" i="67"/>
  <c r="C192" i="67"/>
  <c r="AE193" i="67" s="1"/>
  <c r="GW5" i="3132"/>
  <c r="GW6" i="3132" s="1"/>
  <c r="GZ4" i="3132"/>
  <c r="HA3" i="3132"/>
  <c r="CU210" i="1"/>
  <c r="CW210" i="1"/>
  <c r="F209" i="1"/>
  <c r="CO209" i="1"/>
  <c r="AD195" i="67"/>
  <c r="Z195" i="67"/>
  <c r="AH195" i="67"/>
  <c r="AJ195" i="67"/>
  <c r="AK195" i="67"/>
  <c r="AI195" i="67"/>
  <c r="AA195" i="67"/>
  <c r="AB195" i="67"/>
  <c r="AE195" i="67"/>
  <c r="AC195" i="67"/>
  <c r="AF195" i="67"/>
  <c r="HB3" i="3132" l="1"/>
  <c r="HA4" i="3132"/>
  <c r="CK211" i="1"/>
  <c r="C211" i="1"/>
  <c r="AF196" i="67"/>
  <c r="AA196" i="67"/>
  <c r="AI196" i="67"/>
  <c r="AB196" i="67"/>
  <c r="AJ196" i="67"/>
  <c r="AK196" i="67"/>
  <c r="Z196" i="67"/>
  <c r="AE196" i="67"/>
  <c r="AG196" i="67"/>
  <c r="AC196" i="67"/>
  <c r="AD196" i="67"/>
  <c r="CU211" i="1"/>
  <c r="CW211" i="1"/>
  <c r="F210" i="1"/>
  <c r="CO210" i="1"/>
  <c r="C193" i="67"/>
  <c r="AF194" i="67" s="1"/>
  <c r="GX5" i="3132"/>
  <c r="GX6" i="3132" s="1"/>
  <c r="A213" i="1"/>
  <c r="CN212" i="1"/>
  <c r="CQ211" i="1"/>
  <c r="CT212" i="1"/>
  <c r="CL212" i="1"/>
  <c r="CP212" i="1"/>
  <c r="CM212" i="1" s="1"/>
  <c r="DP212" i="1"/>
  <c r="B196" i="67"/>
  <c r="A198" i="3132"/>
  <c r="B198" i="3132" s="1"/>
  <c r="D198" i="3132" s="1"/>
  <c r="DP213" i="1" l="1"/>
  <c r="CL213" i="1"/>
  <c r="A214" i="1"/>
  <c r="CP213" i="1"/>
  <c r="CM213" i="1" s="1"/>
  <c r="CT213" i="1"/>
  <c r="CN213" i="1"/>
  <c r="CQ212" i="1"/>
  <c r="A199" i="3132"/>
  <c r="B199" i="3132" s="1"/>
  <c r="D199" i="3132" s="1"/>
  <c r="B197" i="67"/>
  <c r="Z197" i="67"/>
  <c r="AH197" i="67"/>
  <c r="AC197" i="67"/>
  <c r="AK197" i="67"/>
  <c r="AD197" i="67"/>
  <c r="AG197" i="67"/>
  <c r="AJ197" i="67"/>
  <c r="AF197" i="67"/>
  <c r="AB197" i="67"/>
  <c r="AA197" i="67"/>
  <c r="AE197" i="67"/>
  <c r="C194" i="67"/>
  <c r="AG195" i="67" s="1"/>
  <c r="GY5" i="3132"/>
  <c r="GY6" i="3132" s="1"/>
  <c r="F211" i="1"/>
  <c r="CO211" i="1"/>
  <c r="C212" i="1"/>
  <c r="CK212" i="1"/>
  <c r="CU212" i="1"/>
  <c r="CW212" i="1"/>
  <c r="HB4" i="3132"/>
  <c r="HC3" i="3132"/>
  <c r="C195" i="67" l="1"/>
  <c r="AH196" i="67" s="1"/>
  <c r="GZ5" i="3132"/>
  <c r="GZ6" i="3132" s="1"/>
  <c r="HC4" i="3132"/>
  <c r="HD3" i="3132"/>
  <c r="CU213" i="1"/>
  <c r="CW213" i="1"/>
  <c r="CK213" i="1"/>
  <c r="C213" i="1"/>
  <c r="CP214" i="1"/>
  <c r="CM214" i="1" s="1"/>
  <c r="CT214" i="1"/>
  <c r="CL214" i="1"/>
  <c r="CQ213" i="1"/>
  <c r="CN214" i="1"/>
  <c r="DP214" i="1"/>
  <c r="A215" i="1"/>
  <c r="A200" i="3132"/>
  <c r="B200" i="3132" s="1"/>
  <c r="D200" i="3132" s="1"/>
  <c r="B198" i="67"/>
  <c r="F212" i="1"/>
  <c r="CO212" i="1"/>
  <c r="AB198" i="67"/>
  <c r="AE198" i="67"/>
  <c r="AF198" i="67"/>
  <c r="AG198" i="67"/>
  <c r="AH198" i="67"/>
  <c r="AI198" i="67"/>
  <c r="AK198" i="67"/>
  <c r="AC198" i="67"/>
  <c r="AD198" i="67"/>
  <c r="Z198" i="67"/>
  <c r="AA198" i="67"/>
  <c r="HD4" i="3132" l="1"/>
  <c r="HE3" i="3132"/>
  <c r="CU214" i="1"/>
  <c r="CW214" i="1"/>
  <c r="C196" i="67"/>
  <c r="AI197" i="67" s="1"/>
  <c r="HA5" i="3132"/>
  <c r="HA6" i="3132" s="1"/>
  <c r="GU7" i="3132" s="1"/>
  <c r="AD199" i="67"/>
  <c r="AG199" i="67"/>
  <c r="Z199" i="67"/>
  <c r="AH199" i="67"/>
  <c r="AE199" i="67"/>
  <c r="AF199" i="67"/>
  <c r="AC199" i="67"/>
  <c r="AI199" i="67"/>
  <c r="AJ199" i="67"/>
  <c r="AA199" i="67"/>
  <c r="AB199" i="67"/>
  <c r="CN215" i="1"/>
  <c r="CQ214" i="1"/>
  <c r="CP215" i="1"/>
  <c r="CM215" i="1" s="1"/>
  <c r="A216" i="1"/>
  <c r="CT215" i="1"/>
  <c r="DP215" i="1"/>
  <c r="A201" i="3132"/>
  <c r="B201" i="3132" s="1"/>
  <c r="D201" i="3132" s="1"/>
  <c r="CL215" i="1"/>
  <c r="B199" i="67"/>
  <c r="F213" i="1"/>
  <c r="CO213" i="1"/>
  <c r="C214" i="1"/>
  <c r="CK214" i="1"/>
  <c r="CL216" i="1" l="1"/>
  <c r="A217" i="1"/>
  <c r="CN216" i="1"/>
  <c r="CP216" i="1"/>
  <c r="CM216" i="1" s="1"/>
  <c r="DP216" i="1"/>
  <c r="CT216" i="1"/>
  <c r="CQ215" i="1"/>
  <c r="A202" i="3132"/>
  <c r="B202" i="3132" s="1"/>
  <c r="D202" i="3132" s="1"/>
  <c r="B200" i="67"/>
  <c r="CK215" i="1"/>
  <c r="C215" i="1"/>
  <c r="C197" i="67"/>
  <c r="AJ198" i="67" s="1"/>
  <c r="HB5" i="3132"/>
  <c r="HB6" i="3132" s="1"/>
  <c r="CU215" i="1"/>
  <c r="CW215" i="1"/>
  <c r="F214" i="1"/>
  <c r="CJ214" i="1"/>
  <c r="E214" i="1" s="1"/>
  <c r="CO214" i="1"/>
  <c r="AF200" i="67"/>
  <c r="AA200" i="67"/>
  <c r="AI200" i="67"/>
  <c r="AB200" i="67"/>
  <c r="AJ200" i="67"/>
  <c r="AD200" i="67"/>
  <c r="AE200" i="67"/>
  <c r="AG200" i="67"/>
  <c r="AC200" i="67"/>
  <c r="AH200" i="67"/>
  <c r="AK200" i="67"/>
  <c r="HE4" i="3132"/>
  <c r="HF3" i="3132"/>
  <c r="CW216" i="1" l="1"/>
  <c r="CU216" i="1"/>
  <c r="C216" i="1"/>
  <c r="CK216" i="1"/>
  <c r="HG3" i="3132"/>
  <c r="HF4" i="3132"/>
  <c r="C198" i="67"/>
  <c r="AK199" i="67" s="1"/>
  <c r="HC5" i="3132"/>
  <c r="HC6" i="3132" s="1"/>
  <c r="GR8" i="3132" s="1"/>
  <c r="F215" i="1"/>
  <c r="CO215" i="1"/>
  <c r="CT217" i="1"/>
  <c r="DP217" i="1"/>
  <c r="CL217" i="1"/>
  <c r="CQ216" i="1"/>
  <c r="CN217" i="1"/>
  <c r="A218" i="1"/>
  <c r="CP217" i="1"/>
  <c r="CM217" i="1" s="1"/>
  <c r="A203" i="3132"/>
  <c r="B203" i="3132" s="1"/>
  <c r="D203" i="3132" s="1"/>
  <c r="B201" i="67"/>
  <c r="Z201" i="67"/>
  <c r="AH201" i="67"/>
  <c r="AC201" i="67"/>
  <c r="AK201" i="67"/>
  <c r="AD201" i="67"/>
  <c r="AB201" i="67"/>
  <c r="AE201" i="67"/>
  <c r="AF201" i="67"/>
  <c r="AG201" i="67"/>
  <c r="AJ201" i="67"/>
  <c r="AI201" i="67"/>
  <c r="CP218" i="1" l="1"/>
  <c r="CM218" i="1" s="1"/>
  <c r="CT218" i="1"/>
  <c r="CL218" i="1"/>
  <c r="DP218" i="1"/>
  <c r="CQ217" i="1"/>
  <c r="CN218" i="1"/>
  <c r="A219" i="1"/>
  <c r="A204" i="3132"/>
  <c r="B204" i="3132" s="1"/>
  <c r="D204" i="3132" s="1"/>
  <c r="B202" i="67"/>
  <c r="HG4" i="3132"/>
  <c r="HH3" i="3132"/>
  <c r="F216" i="1"/>
  <c r="CO216" i="1"/>
  <c r="CK217" i="1"/>
  <c r="C217" i="1"/>
  <c r="C199" i="67"/>
  <c r="Z200" i="67" s="1"/>
  <c r="HD5" i="3132"/>
  <c r="HD6" i="3132" s="1"/>
  <c r="AJ202" i="67"/>
  <c r="AE202" i="67"/>
  <c r="AF202" i="67"/>
  <c r="AA202" i="67"/>
  <c r="AC202" i="67"/>
  <c r="Z202" i="67"/>
  <c r="AD202" i="67"/>
  <c r="AG202" i="67"/>
  <c r="AH202" i="67"/>
  <c r="AI202" i="67"/>
  <c r="AK202" i="67"/>
  <c r="CU217" i="1"/>
  <c r="CW217" i="1"/>
  <c r="F217" i="1" l="1"/>
  <c r="CO217" i="1"/>
  <c r="HH4" i="3132"/>
  <c r="HI3" i="3132"/>
  <c r="CW218" i="1"/>
  <c r="CU218" i="1"/>
  <c r="C200" i="67"/>
  <c r="AA201" i="67" s="1"/>
  <c r="HE5" i="3132"/>
  <c r="HE6" i="3132" s="1"/>
  <c r="CN219" i="1"/>
  <c r="CQ218" i="1"/>
  <c r="CP219" i="1"/>
  <c r="CM219" i="1" s="1"/>
  <c r="DP219" i="1"/>
  <c r="CT219" i="1"/>
  <c r="A220" i="1"/>
  <c r="CL219" i="1"/>
  <c r="B203" i="67"/>
  <c r="A205" i="3132"/>
  <c r="B205" i="3132" s="1"/>
  <c r="D205" i="3132" s="1"/>
  <c r="AD203" i="67"/>
  <c r="AG203" i="67"/>
  <c r="Z203" i="67"/>
  <c r="AH203" i="67"/>
  <c r="AA203" i="67"/>
  <c r="AB203" i="67"/>
  <c r="AE203" i="67"/>
  <c r="AI203" i="67"/>
  <c r="AK203" i="67"/>
  <c r="AF203" i="67"/>
  <c r="AJ203" i="67"/>
  <c r="CK218" i="1"/>
  <c r="C218" i="1"/>
  <c r="C201" i="67" l="1"/>
  <c r="AB202" i="67" s="1"/>
  <c r="HF5" i="3132"/>
  <c r="HF6" i="3132" s="1"/>
  <c r="C219" i="1"/>
  <c r="CK219" i="1"/>
  <c r="HJ3" i="3132"/>
  <c r="HI4" i="3132"/>
  <c r="F218" i="1"/>
  <c r="CO218" i="1"/>
  <c r="AF204" i="67"/>
  <c r="AA204" i="67"/>
  <c r="AI204" i="67"/>
  <c r="AB204" i="67"/>
  <c r="AJ204" i="67"/>
  <c r="Z204" i="67"/>
  <c r="AK204" i="67"/>
  <c r="AC204" i="67"/>
  <c r="AH204" i="67"/>
  <c r="AE204" i="67"/>
  <c r="AG204" i="67"/>
  <c r="CL220" i="1"/>
  <c r="A221" i="1"/>
  <c r="CN220" i="1"/>
  <c r="CQ219" i="1"/>
  <c r="CP220" i="1"/>
  <c r="CM220" i="1" s="1"/>
  <c r="DP220" i="1"/>
  <c r="CT220" i="1"/>
  <c r="B204" i="67"/>
  <c r="A206" i="3132"/>
  <c r="B206" i="3132" s="1"/>
  <c r="D206" i="3132" s="1"/>
  <c r="CU219" i="1"/>
  <c r="CW219" i="1"/>
  <c r="HJ4" i="3132" l="1"/>
  <c r="HK3" i="3132"/>
  <c r="CT221" i="1"/>
  <c r="DP221" i="1"/>
  <c r="CL221" i="1"/>
  <c r="CQ220" i="1"/>
  <c r="CN221" i="1"/>
  <c r="A222" i="1"/>
  <c r="CP221" i="1"/>
  <c r="CM221" i="1" s="1"/>
  <c r="B205" i="67"/>
  <c r="A207" i="3132"/>
  <c r="B207" i="3132" s="1"/>
  <c r="D207" i="3132" s="1"/>
  <c r="F219" i="1"/>
  <c r="CO219" i="1"/>
  <c r="Z205" i="67"/>
  <c r="AH205" i="67"/>
  <c r="AC205" i="67"/>
  <c r="AK205" i="67"/>
  <c r="AD205" i="67"/>
  <c r="AJ205" i="67"/>
  <c r="AA205" i="67"/>
  <c r="AB205" i="67"/>
  <c r="AF205" i="67"/>
  <c r="AI205" i="67"/>
  <c r="AG205" i="67"/>
  <c r="HB7" i="3132"/>
  <c r="CW220" i="1"/>
  <c r="CU220" i="1"/>
  <c r="C202" i="67"/>
  <c r="AC203" i="67" s="1"/>
  <c r="HG5" i="3132"/>
  <c r="HG6" i="3132" s="1"/>
  <c r="C220" i="1"/>
  <c r="CK220" i="1"/>
  <c r="CU221" i="1" l="1"/>
  <c r="CW221" i="1"/>
  <c r="AB206" i="67"/>
  <c r="AJ206" i="67"/>
  <c r="AE206" i="67"/>
  <c r="AI206" i="67"/>
  <c r="AK206" i="67"/>
  <c r="Z206" i="67"/>
  <c r="AA206" i="67"/>
  <c r="AC206" i="67"/>
  <c r="AD206" i="67"/>
  <c r="AG206" i="67"/>
  <c r="AH206" i="67"/>
  <c r="F220" i="1"/>
  <c r="CO220" i="1"/>
  <c r="C203" i="67"/>
  <c r="AD204" i="67" s="1"/>
  <c r="HH5" i="3132"/>
  <c r="HH6" i="3132" s="1"/>
  <c r="CK221" i="1"/>
  <c r="C221" i="1"/>
  <c r="HK4" i="3132"/>
  <c r="HL3" i="3132"/>
  <c r="CP222" i="1"/>
  <c r="CM222" i="1" s="1"/>
  <c r="CT222" i="1"/>
  <c r="A223" i="1"/>
  <c r="CN222" i="1"/>
  <c r="DP222" i="1"/>
  <c r="A208" i="3132"/>
  <c r="B208" i="3132" s="1"/>
  <c r="D208" i="3132" s="1"/>
  <c r="CQ221" i="1"/>
  <c r="CL222" i="1"/>
  <c r="B206" i="67"/>
  <c r="F221" i="1" l="1"/>
  <c r="CO221" i="1"/>
  <c r="AD207" i="67"/>
  <c r="Z207" i="67"/>
  <c r="AH207" i="67"/>
  <c r="AI207" i="67"/>
  <c r="AJ207" i="67"/>
  <c r="AK207" i="67"/>
  <c r="AF207" i="67"/>
  <c r="AA207" i="67"/>
  <c r="AC207" i="67"/>
  <c r="AE207" i="67"/>
  <c r="AB207" i="67"/>
  <c r="HL4" i="3132"/>
  <c r="HM3" i="3132"/>
  <c r="CN223" i="1"/>
  <c r="CQ222" i="1"/>
  <c r="CP223" i="1"/>
  <c r="CM223" i="1" s="1"/>
  <c r="CL223" i="1"/>
  <c r="DP223" i="1"/>
  <c r="CT223" i="1"/>
  <c r="A224" i="1"/>
  <c r="A209" i="3132"/>
  <c r="B209" i="3132" s="1"/>
  <c r="D209" i="3132" s="1"/>
  <c r="B207" i="67"/>
  <c r="CU222" i="1"/>
  <c r="CW222" i="1"/>
  <c r="C204" i="67"/>
  <c r="AE205" i="67" s="1"/>
  <c r="HI5" i="3132"/>
  <c r="HI6" i="3132" s="1"/>
  <c r="C222" i="1"/>
  <c r="CK222" i="1"/>
  <c r="AF208" i="67" l="1"/>
  <c r="AA208" i="67"/>
  <c r="AI208" i="67"/>
  <c r="AB208" i="67"/>
  <c r="AJ208" i="67"/>
  <c r="AG208" i="67"/>
  <c r="AE208" i="67"/>
  <c r="AK208" i="67"/>
  <c r="Z208" i="67"/>
  <c r="AC208" i="67"/>
  <c r="AD208" i="67"/>
  <c r="F222" i="1"/>
  <c r="CO222" i="1"/>
  <c r="HM4" i="3132"/>
  <c r="HN3" i="3132"/>
  <c r="CL224" i="1"/>
  <c r="A225" i="1"/>
  <c r="CN224" i="1"/>
  <c r="CQ223" i="1"/>
  <c r="DP224" i="1"/>
  <c r="CP224" i="1"/>
  <c r="CM224" i="1" s="1"/>
  <c r="CT224" i="1"/>
  <c r="B208" i="67"/>
  <c r="A210" i="3132"/>
  <c r="B210" i="3132" s="1"/>
  <c r="D210" i="3132" s="1"/>
  <c r="CU223" i="1"/>
  <c r="CW223" i="1"/>
  <c r="C205" i="67"/>
  <c r="AF206" i="67" s="1"/>
  <c r="HJ5" i="3132"/>
  <c r="HJ6" i="3132" s="1"/>
  <c r="C223" i="1"/>
  <c r="CK223" i="1"/>
  <c r="F223" i="1" l="1"/>
  <c r="CO223" i="1"/>
  <c r="CT225" i="1"/>
  <c r="DP225" i="1"/>
  <c r="CL225" i="1"/>
  <c r="CP225" i="1"/>
  <c r="CM225" i="1" s="1"/>
  <c r="A226" i="1"/>
  <c r="CQ224" i="1"/>
  <c r="A211" i="3132"/>
  <c r="B211" i="3132" s="1"/>
  <c r="D211" i="3132" s="1"/>
  <c r="B209" i="67"/>
  <c r="CN225" i="1"/>
  <c r="C206" i="67"/>
  <c r="AG207" i="67" s="1"/>
  <c r="HK5" i="3132"/>
  <c r="HK6" i="3132" s="1"/>
  <c r="Z209" i="67"/>
  <c r="AH209" i="67"/>
  <c r="AC209" i="67"/>
  <c r="AK209" i="67"/>
  <c r="AD209" i="67"/>
  <c r="AF209" i="67"/>
  <c r="AG209" i="67"/>
  <c r="AJ209" i="67"/>
  <c r="AA209" i="67"/>
  <c r="AB209" i="67"/>
  <c r="AE209" i="67"/>
  <c r="CW224" i="1"/>
  <c r="CU224" i="1"/>
  <c r="HO3" i="3132"/>
  <c r="HN4" i="3132"/>
  <c r="C224" i="1"/>
  <c r="CK224" i="1"/>
  <c r="CK225" i="1" l="1"/>
  <c r="C225" i="1"/>
  <c r="CP226" i="1"/>
  <c r="CM226" i="1" s="1"/>
  <c r="CQ225" i="1"/>
  <c r="CN226" i="1"/>
  <c r="DP226" i="1"/>
  <c r="CT226" i="1"/>
  <c r="A227" i="1"/>
  <c r="CL226" i="1"/>
  <c r="B210" i="67"/>
  <c r="A212" i="3132"/>
  <c r="B212" i="3132" s="1"/>
  <c r="D212" i="3132" s="1"/>
  <c r="F224" i="1"/>
  <c r="CO224" i="1"/>
  <c r="AB210" i="67"/>
  <c r="AE210" i="67"/>
  <c r="AF210" i="67"/>
  <c r="AD210" i="67"/>
  <c r="AG210" i="67"/>
  <c r="AH210" i="67"/>
  <c r="AC210" i="67"/>
  <c r="AI210" i="67"/>
  <c r="AK210" i="67"/>
  <c r="Z210" i="67"/>
  <c r="AA210" i="67"/>
  <c r="C207" i="67"/>
  <c r="AH208" i="67" s="1"/>
  <c r="HL5" i="3132"/>
  <c r="HL6" i="3132" s="1"/>
  <c r="HP3" i="3132"/>
  <c r="HO4" i="3132"/>
  <c r="CU225" i="1"/>
  <c r="CW225" i="1"/>
  <c r="C208" i="67" l="1"/>
  <c r="AI209" i="67" s="1"/>
  <c r="HM5" i="3132"/>
  <c r="HM6" i="3132" s="1"/>
  <c r="HG7" i="3132" s="1"/>
  <c r="CU226" i="1"/>
  <c r="CW226" i="1"/>
  <c r="C226" i="1"/>
  <c r="CK226" i="1"/>
  <c r="HP4" i="3132"/>
  <c r="HQ3" i="3132"/>
  <c r="AD211" i="67"/>
  <c r="AG211" i="67"/>
  <c r="Z211" i="67"/>
  <c r="AH211" i="67"/>
  <c r="AC211" i="67"/>
  <c r="AE211" i="67"/>
  <c r="AB211" i="67"/>
  <c r="AF211" i="67"/>
  <c r="AI211" i="67"/>
  <c r="AA211" i="67"/>
  <c r="AJ211" i="67"/>
  <c r="A228" i="1"/>
  <c r="CN227" i="1"/>
  <c r="CQ226" i="1"/>
  <c r="CL227" i="1"/>
  <c r="CP227" i="1"/>
  <c r="CM227" i="1" s="1"/>
  <c r="DP227" i="1"/>
  <c r="A213" i="3132"/>
  <c r="B213" i="3132" s="1"/>
  <c r="D213" i="3132" s="1"/>
  <c r="B211" i="67"/>
  <c r="CT227" i="1"/>
  <c r="F225" i="1"/>
  <c r="CO225" i="1"/>
  <c r="HR3" i="3132" l="1"/>
  <c r="HQ4" i="3132"/>
  <c r="DP228" i="1"/>
  <c r="CL228" i="1"/>
  <c r="A229" i="1"/>
  <c r="CT228" i="1"/>
  <c r="CN228" i="1"/>
  <c r="CP228" i="1"/>
  <c r="CM228" i="1" s="1"/>
  <c r="CQ227" i="1"/>
  <c r="B212" i="67"/>
  <c r="A214" i="3132"/>
  <c r="B214" i="3132" s="1"/>
  <c r="D214" i="3132" s="1"/>
  <c r="F226" i="1"/>
  <c r="CO226" i="1"/>
  <c r="CJ226" i="1"/>
  <c r="E226" i="1" s="1"/>
  <c r="AF212" i="67"/>
  <c r="AA212" i="67"/>
  <c r="AI212" i="67"/>
  <c r="AB212" i="67"/>
  <c r="AJ212" i="67"/>
  <c r="AC212" i="67"/>
  <c r="AD212" i="67"/>
  <c r="AE212" i="67"/>
  <c r="AG212" i="67"/>
  <c r="AK212" i="67"/>
  <c r="AH212" i="67"/>
  <c r="CU227" i="1"/>
  <c r="CW227" i="1"/>
  <c r="C227" i="1"/>
  <c r="CK227" i="1"/>
  <c r="C209" i="67"/>
  <c r="AJ210" i="67" s="1"/>
  <c r="HN5" i="3132"/>
  <c r="HN6" i="3132" s="1"/>
  <c r="CU228" i="1" l="1"/>
  <c r="CW228" i="1"/>
  <c r="CT229" i="1"/>
  <c r="DP229" i="1"/>
  <c r="CP229" i="1"/>
  <c r="CM229" i="1" s="1"/>
  <c r="A230" i="1"/>
  <c r="CQ228" i="1"/>
  <c r="CL229" i="1"/>
  <c r="CN229" i="1"/>
  <c r="A215" i="3132"/>
  <c r="B215" i="3132" s="1"/>
  <c r="D215" i="3132" s="1"/>
  <c r="B213" i="67"/>
  <c r="C210" i="67"/>
  <c r="AK211" i="67" s="1"/>
  <c r="HO5" i="3132"/>
  <c r="HO6" i="3132" s="1"/>
  <c r="HD8" i="3132" s="1"/>
  <c r="F227" i="1"/>
  <c r="CO227" i="1"/>
  <c r="Z213" i="67"/>
  <c r="AH213" i="67"/>
  <c r="AC213" i="67"/>
  <c r="AK213" i="67"/>
  <c r="AD213" i="67"/>
  <c r="AB213" i="67"/>
  <c r="AE213" i="67"/>
  <c r="AF213" i="67"/>
  <c r="AG213" i="67"/>
  <c r="AI213" i="67"/>
  <c r="AJ213" i="67"/>
  <c r="CK228" i="1"/>
  <c r="C228" i="1"/>
  <c r="HR4" i="3132"/>
  <c r="HS3" i="3132"/>
  <c r="CQ229" i="1" l="1"/>
  <c r="CP230" i="1"/>
  <c r="CM230" i="1" s="1"/>
  <c r="CN230" i="1"/>
  <c r="DP230" i="1"/>
  <c r="CT230" i="1"/>
  <c r="A231" i="1"/>
  <c r="CL230" i="1"/>
  <c r="A216" i="3132"/>
  <c r="B216" i="3132" s="1"/>
  <c r="D216" i="3132" s="1"/>
  <c r="B214" i="67"/>
  <c r="F228" i="1"/>
  <c r="CO228" i="1"/>
  <c r="AJ214" i="67"/>
  <c r="AE214" i="67"/>
  <c r="AF214" i="67"/>
  <c r="Z214" i="67"/>
  <c r="AA214" i="67"/>
  <c r="AK214" i="67"/>
  <c r="AC214" i="67"/>
  <c r="AD214" i="67"/>
  <c r="AH214" i="67"/>
  <c r="AI214" i="67"/>
  <c r="AG214" i="67"/>
  <c r="CU229" i="1"/>
  <c r="CW229" i="1"/>
  <c r="C211" i="67"/>
  <c r="Z212" i="67" s="1"/>
  <c r="HP5" i="3132"/>
  <c r="HP6" i="3132" s="1"/>
  <c r="CK229" i="1"/>
  <c r="C229" i="1"/>
  <c r="HS4" i="3132"/>
  <c r="HT3" i="3132"/>
  <c r="A232" i="1" l="1"/>
  <c r="CN231" i="1"/>
  <c r="CQ230" i="1"/>
  <c r="CL231" i="1"/>
  <c r="CP231" i="1"/>
  <c r="CM231" i="1" s="1"/>
  <c r="DP231" i="1"/>
  <c r="CT231" i="1"/>
  <c r="A217" i="3132"/>
  <c r="B217" i="3132" s="1"/>
  <c r="D217" i="3132" s="1"/>
  <c r="B215" i="67"/>
  <c r="CU230" i="1"/>
  <c r="CW230" i="1"/>
  <c r="C230" i="1"/>
  <c r="CK230" i="1"/>
  <c r="HU3" i="3132"/>
  <c r="HT4" i="3132"/>
  <c r="F229" i="1"/>
  <c r="CO229" i="1"/>
  <c r="C212" i="67"/>
  <c r="AA213" i="67" s="1"/>
  <c r="HQ5" i="3132"/>
  <c r="HQ6" i="3132" s="1"/>
  <c r="AD215" i="67"/>
  <c r="AG215" i="67"/>
  <c r="Z215" i="67"/>
  <c r="AH215" i="67"/>
  <c r="AK215" i="67"/>
  <c r="AA215" i="67"/>
  <c r="AB215" i="67"/>
  <c r="AJ215" i="67"/>
  <c r="AE215" i="67"/>
  <c r="AF215" i="67"/>
  <c r="AI215" i="67"/>
  <c r="F230" i="1" l="1"/>
  <c r="CO230" i="1"/>
  <c r="C213" i="67"/>
  <c r="AB214" i="67" s="1"/>
  <c r="HR5" i="3132"/>
  <c r="HR6" i="3132" s="1"/>
  <c r="AF216" i="67"/>
  <c r="AA216" i="67"/>
  <c r="AI216" i="67"/>
  <c r="AB216" i="67"/>
  <c r="AJ216" i="67"/>
  <c r="AK216" i="67"/>
  <c r="AH216" i="67"/>
  <c r="Z216" i="67"/>
  <c r="AC216" i="67"/>
  <c r="AE216" i="67"/>
  <c r="AG216" i="67"/>
  <c r="CL232" i="1"/>
  <c r="A233" i="1"/>
  <c r="CT232" i="1"/>
  <c r="DP232" i="1"/>
  <c r="CP232" i="1"/>
  <c r="CM232" i="1" s="1"/>
  <c r="CN232" i="1"/>
  <c r="CQ231" i="1"/>
  <c r="B216" i="67"/>
  <c r="A218" i="3132"/>
  <c r="B218" i="3132" s="1"/>
  <c r="D218" i="3132" s="1"/>
  <c r="CW231" i="1"/>
  <c r="CU231" i="1"/>
  <c r="HV3" i="3132"/>
  <c r="HU4" i="3132"/>
  <c r="C231" i="1"/>
  <c r="CK231" i="1"/>
  <c r="CT233" i="1" l="1"/>
  <c r="DP233" i="1"/>
  <c r="CL233" i="1"/>
  <c r="A234" i="1"/>
  <c r="CP233" i="1"/>
  <c r="CM233" i="1" s="1"/>
  <c r="CQ232" i="1"/>
  <c r="CN233" i="1"/>
  <c r="A219" i="3132"/>
  <c r="B219" i="3132" s="1"/>
  <c r="D219" i="3132" s="1"/>
  <c r="B217" i="67"/>
  <c r="Z217" i="67"/>
  <c r="AH217" i="67"/>
  <c r="AC217" i="67"/>
  <c r="AK217" i="67"/>
  <c r="AD217" i="67"/>
  <c r="AI217" i="67"/>
  <c r="AJ217" i="67"/>
  <c r="AG217" i="67"/>
  <c r="AA217" i="67"/>
  <c r="AB217" i="67"/>
  <c r="AF217" i="67"/>
  <c r="CK232" i="1"/>
  <c r="C232" i="1"/>
  <c r="F231" i="1"/>
  <c r="CO231" i="1"/>
  <c r="HW3" i="3132"/>
  <c r="HV4" i="3132"/>
  <c r="CU232" i="1"/>
  <c r="CW232" i="1"/>
  <c r="HN7" i="3132"/>
  <c r="C214" i="67"/>
  <c r="AC215" i="67" s="1"/>
  <c r="HS5" i="3132"/>
  <c r="HS6" i="3132" s="1"/>
  <c r="CK233" i="1" l="1"/>
  <c r="C233" i="1"/>
  <c r="CT234" i="1"/>
  <c r="DP234" i="1"/>
  <c r="CN234" i="1"/>
  <c r="CQ233" i="1"/>
  <c r="A235" i="1"/>
  <c r="CP234" i="1"/>
  <c r="CM234" i="1" s="1"/>
  <c r="CL234" i="1"/>
  <c r="A220" i="3132"/>
  <c r="B220" i="3132" s="1"/>
  <c r="D220" i="3132" s="1"/>
  <c r="B218" i="67"/>
  <c r="C215" i="67"/>
  <c r="AD216" i="67" s="1"/>
  <c r="HT5" i="3132"/>
  <c r="HT6" i="3132" s="1"/>
  <c r="HW4" i="3132"/>
  <c r="HX3" i="3132"/>
  <c r="AB218" i="67"/>
  <c r="AJ218" i="67"/>
  <c r="AE218" i="67"/>
  <c r="AH218" i="67"/>
  <c r="AI218" i="67"/>
  <c r="AK218" i="67"/>
  <c r="Z218" i="67"/>
  <c r="AD218" i="67"/>
  <c r="AG218" i="67"/>
  <c r="AA218" i="67"/>
  <c r="AC218" i="67"/>
  <c r="CU233" i="1"/>
  <c r="CW233" i="1"/>
  <c r="F232" i="1"/>
  <c r="CO232" i="1"/>
  <c r="F233" i="1" l="1"/>
  <c r="CO233" i="1"/>
  <c r="C216" i="67"/>
  <c r="AE217" i="67" s="1"/>
  <c r="HU5" i="3132"/>
  <c r="HU6" i="3132" s="1"/>
  <c r="AD219" i="67"/>
  <c r="Z219" i="67"/>
  <c r="AH219" i="67"/>
  <c r="AF219" i="67"/>
  <c r="AI219" i="67"/>
  <c r="AE219" i="67"/>
  <c r="AJ219" i="67"/>
  <c r="AK219" i="67"/>
  <c r="AB219" i="67"/>
  <c r="AA219" i="67"/>
  <c r="AC219" i="67"/>
  <c r="CU234" i="1"/>
  <c r="CW234" i="1"/>
  <c r="CK234" i="1"/>
  <c r="C234" i="1"/>
  <c r="HX4" i="3132"/>
  <c r="HY3" i="3132"/>
  <c r="CQ234" i="1"/>
  <c r="CP235" i="1"/>
  <c r="CM235" i="1" s="1"/>
  <c r="CT235" i="1"/>
  <c r="DP235" i="1"/>
  <c r="CN235" i="1"/>
  <c r="A236" i="1"/>
  <c r="CL235" i="1"/>
  <c r="A221" i="3132"/>
  <c r="B221" i="3132" s="1"/>
  <c r="D221" i="3132" s="1"/>
  <c r="B219" i="67"/>
  <c r="C235" i="1" l="1"/>
  <c r="CK235" i="1"/>
  <c r="AF220" i="67"/>
  <c r="AA220" i="67"/>
  <c r="AI220" i="67"/>
  <c r="AB220" i="67"/>
  <c r="AJ220" i="67"/>
  <c r="AE220" i="67"/>
  <c r="AG220" i="67"/>
  <c r="AD220" i="67"/>
  <c r="AK220" i="67"/>
  <c r="AC220" i="67"/>
  <c r="Z220" i="67"/>
  <c r="CU235" i="1"/>
  <c r="CW235" i="1"/>
  <c r="HZ3" i="3132"/>
  <c r="HY4" i="3132"/>
  <c r="C217" i="67"/>
  <c r="AF218" i="67" s="1"/>
  <c r="HV5" i="3132"/>
  <c r="HV6" i="3132" s="1"/>
  <c r="CQ235" i="1"/>
  <c r="CP236" i="1"/>
  <c r="CM236" i="1" s="1"/>
  <c r="CL236" i="1"/>
  <c r="CN236" i="1"/>
  <c r="DP236" i="1"/>
  <c r="A237" i="1"/>
  <c r="CT236" i="1"/>
  <c r="B220" i="67"/>
  <c r="A222" i="3132"/>
  <c r="B222" i="3132" s="1"/>
  <c r="D222" i="3132" s="1"/>
  <c r="F234" i="1"/>
  <c r="CO234" i="1"/>
  <c r="Z221" i="67" l="1"/>
  <c r="AH221" i="67"/>
  <c r="AC221" i="67"/>
  <c r="AK221" i="67"/>
  <c r="AD221" i="67"/>
  <c r="AE221" i="67"/>
  <c r="AF221" i="67"/>
  <c r="AG221" i="67"/>
  <c r="AB221" i="67"/>
  <c r="AJ221" i="67"/>
  <c r="AA221" i="67"/>
  <c r="CN237" i="1"/>
  <c r="CQ236" i="1"/>
  <c r="CP237" i="1"/>
  <c r="CM237" i="1" s="1"/>
  <c r="DP237" i="1"/>
  <c r="CL237" i="1"/>
  <c r="A238" i="1"/>
  <c r="CT237" i="1"/>
  <c r="A223" i="3132"/>
  <c r="B223" i="3132" s="1"/>
  <c r="D223" i="3132" s="1"/>
  <c r="B221" i="67"/>
  <c r="CU236" i="1"/>
  <c r="CW236" i="1"/>
  <c r="C218" i="67"/>
  <c r="AG219" i="67" s="1"/>
  <c r="HW5" i="3132"/>
  <c r="HW6" i="3132" s="1"/>
  <c r="HZ4" i="3132"/>
  <c r="F235" i="1"/>
  <c r="CO235" i="1"/>
  <c r="CK236" i="1"/>
  <c r="C236" i="1"/>
  <c r="F236" i="1" l="1"/>
  <c r="CO236" i="1"/>
  <c r="AB222" i="67"/>
  <c r="AE222" i="67"/>
  <c r="AF222" i="67"/>
  <c r="AC222" i="67"/>
  <c r="AD222" i="67"/>
  <c r="AG222" i="67"/>
  <c r="AH222" i="67"/>
  <c r="AK222" i="67"/>
  <c r="Z222" i="67"/>
  <c r="AI222" i="67"/>
  <c r="AA222" i="67"/>
  <c r="C219" i="67"/>
  <c r="AH220" i="67" s="1"/>
  <c r="HX5" i="3132"/>
  <c r="HX6" i="3132" s="1"/>
  <c r="CL238" i="1"/>
  <c r="A239" i="1"/>
  <c r="CN238" i="1"/>
  <c r="CT238" i="1"/>
  <c r="DP238" i="1"/>
  <c r="CQ237" i="1"/>
  <c r="CP238" i="1"/>
  <c r="CM238" i="1" s="1"/>
  <c r="A224" i="3132"/>
  <c r="B224" i="3132" s="1"/>
  <c r="D224" i="3132" s="1"/>
  <c r="B222" i="67"/>
  <c r="CU237" i="1"/>
  <c r="CW237" i="1"/>
  <c r="CK237" i="1"/>
  <c r="C237" i="1"/>
  <c r="C238" i="1" l="1"/>
  <c r="CK238" i="1"/>
  <c r="F237" i="1"/>
  <c r="CO237" i="1"/>
  <c r="AD223" i="67"/>
  <c r="AG223" i="67"/>
  <c r="Z223" i="67"/>
  <c r="AH223" i="67"/>
  <c r="AB223" i="67"/>
  <c r="AC223" i="67"/>
  <c r="AA223" i="67"/>
  <c r="AE223" i="67"/>
  <c r="AF223" i="67"/>
  <c r="AI223" i="67"/>
  <c r="AJ223" i="67"/>
  <c r="CW238" i="1"/>
  <c r="CU238" i="1"/>
  <c r="CL239" i="1"/>
  <c r="A240" i="1"/>
  <c r="CQ238" i="1"/>
  <c r="CP239" i="1"/>
  <c r="CM239" i="1" s="1"/>
  <c r="CT239" i="1"/>
  <c r="CN239" i="1"/>
  <c r="DP239" i="1"/>
  <c r="A225" i="3132"/>
  <c r="B225" i="3132" s="1"/>
  <c r="D225" i="3132" s="1"/>
  <c r="B223" i="67"/>
  <c r="C220" i="67"/>
  <c r="AI221" i="67" s="1"/>
  <c r="HY5" i="3132"/>
  <c r="HY6" i="3132" s="1"/>
  <c r="HS7" i="3132" s="1"/>
  <c r="CT240" i="1" l="1"/>
  <c r="DP240" i="1"/>
  <c r="CL240" i="1"/>
  <c r="A241" i="1"/>
  <c r="CN240" i="1"/>
  <c r="CQ239" i="1"/>
  <c r="CP240" i="1"/>
  <c r="CM240" i="1" s="1"/>
  <c r="B224" i="67"/>
  <c r="A226" i="3132"/>
  <c r="B226" i="3132" s="1"/>
  <c r="D226" i="3132" s="1"/>
  <c r="AF224" i="67"/>
  <c r="AA224" i="67"/>
  <c r="AI224" i="67"/>
  <c r="AB224" i="67"/>
  <c r="AJ224" i="67"/>
  <c r="AC224" i="67"/>
  <c r="AD224" i="67"/>
  <c r="AK224" i="67"/>
  <c r="AE224" i="67"/>
  <c r="AH224" i="67"/>
  <c r="AG224" i="67"/>
  <c r="CX238" i="1"/>
  <c r="F238" i="1"/>
  <c r="C222" i="67" s="1"/>
  <c r="AK223" i="67" s="1"/>
  <c r="CX154" i="1"/>
  <c r="CX142" i="1"/>
  <c r="CX190" i="1"/>
  <c r="CX166" i="1"/>
  <c r="CX214" i="1"/>
  <c r="CX46" i="1"/>
  <c r="CX22" i="1"/>
  <c r="CX94" i="1"/>
  <c r="CX178" i="1"/>
  <c r="CX58" i="1"/>
  <c r="CX82" i="1"/>
  <c r="CX34" i="1"/>
  <c r="CX202" i="1"/>
  <c r="CX118" i="1"/>
  <c r="CX70" i="1"/>
  <c r="CX106" i="1"/>
  <c r="CX226" i="1"/>
  <c r="CX130" i="1"/>
  <c r="CJ238" i="1"/>
  <c r="E238" i="1" s="1"/>
  <c r="CO238" i="1"/>
  <c r="CK239" i="1"/>
  <c r="C239" i="1"/>
  <c r="C221" i="67"/>
  <c r="AJ222" i="67" s="1"/>
  <c r="HZ5" i="3132"/>
  <c r="CU239" i="1"/>
  <c r="CW239" i="1"/>
  <c r="CK240" i="1" l="1"/>
  <c r="C240" i="1"/>
  <c r="Z225" i="67"/>
  <c r="AH225" i="67"/>
  <c r="AC225" i="67"/>
  <c r="AK225" i="67"/>
  <c r="AD225" i="67"/>
  <c r="AJ225" i="67"/>
  <c r="AB225" i="67"/>
  <c r="AE225" i="67"/>
  <c r="AI225" i="67"/>
  <c r="AF225" i="67"/>
  <c r="AG225" i="67"/>
  <c r="CX239" i="1"/>
  <c r="F239" i="1"/>
  <c r="C223" i="67" s="1"/>
  <c r="Z224" i="67" s="1"/>
  <c r="CX203" i="1"/>
  <c r="CX71" i="1"/>
  <c r="CX155" i="1"/>
  <c r="CX107" i="1"/>
  <c r="CX227" i="1"/>
  <c r="CX23" i="1"/>
  <c r="CX59" i="1"/>
  <c r="CX167" i="1"/>
  <c r="CX215" i="1"/>
  <c r="CX119" i="1"/>
  <c r="CX179" i="1"/>
  <c r="CX191" i="1"/>
  <c r="CX95" i="1"/>
  <c r="CX143" i="1"/>
  <c r="CX83" i="1"/>
  <c r="CX47" i="1"/>
  <c r="CX131" i="1"/>
  <c r="CX35" i="1"/>
  <c r="CO239" i="1"/>
  <c r="CT241" i="1"/>
  <c r="DP241" i="1"/>
  <c r="CN241" i="1"/>
  <c r="A242" i="1"/>
  <c r="CQ240" i="1"/>
  <c r="CP241" i="1"/>
  <c r="CM241" i="1" s="1"/>
  <c r="CL241" i="1"/>
  <c r="A227" i="3132"/>
  <c r="B227" i="3132" s="1"/>
  <c r="D227" i="3132" s="1"/>
  <c r="B225" i="67"/>
  <c r="HZ6" i="3132"/>
  <c r="G5" i="3132"/>
  <c r="CU240" i="1"/>
  <c r="CW240" i="1"/>
  <c r="CQ241" i="1" l="1"/>
  <c r="CP242" i="1"/>
  <c r="CM242" i="1" s="1"/>
  <c r="CT242" i="1"/>
  <c r="DP242" i="1"/>
  <c r="CL242" i="1"/>
  <c r="CN242" i="1"/>
  <c r="A243" i="1"/>
  <c r="A228" i="3132"/>
  <c r="B228" i="3132" s="1"/>
  <c r="D228" i="3132" s="1"/>
  <c r="B226" i="67"/>
  <c r="G6" i="3132"/>
  <c r="F16" i="1" s="1"/>
  <c r="HP8" i="3132"/>
  <c r="AJ226" i="67"/>
  <c r="AE226" i="67"/>
  <c r="AF226" i="67"/>
  <c r="AK226" i="67"/>
  <c r="Z226" i="67"/>
  <c r="AA226" i="67"/>
  <c r="AC226" i="67"/>
  <c r="AG226" i="67"/>
  <c r="AD226" i="67"/>
  <c r="AH226" i="67"/>
  <c r="AI226" i="67"/>
  <c r="CU241" i="1"/>
  <c r="CW241" i="1"/>
  <c r="CK241" i="1"/>
  <c r="C241" i="1"/>
  <c r="C15" i="1" s="1"/>
  <c r="F240" i="1"/>
  <c r="C224" i="67" s="1"/>
  <c r="AA225" i="67" s="1"/>
  <c r="CX240" i="1"/>
  <c r="CX180" i="1"/>
  <c r="CX36" i="1"/>
  <c r="CX228" i="1"/>
  <c r="CX24" i="1"/>
  <c r="CX216" i="1"/>
  <c r="CX72" i="1"/>
  <c r="CX204" i="1"/>
  <c r="CX48" i="1"/>
  <c r="CX60" i="1"/>
  <c r="CX132" i="1"/>
  <c r="CX192" i="1"/>
  <c r="CX108" i="1"/>
  <c r="CX84" i="1"/>
  <c r="CX144" i="1"/>
  <c r="CX120" i="1"/>
  <c r="CX156" i="1"/>
  <c r="CX96" i="1"/>
  <c r="CX168" i="1"/>
  <c r="CO240" i="1"/>
  <c r="CQ242" i="1" l="1"/>
  <c r="CP243" i="1"/>
  <c r="CM243" i="1" s="1"/>
  <c r="CL243" i="1"/>
  <c r="CN243" i="1"/>
  <c r="A244" i="1"/>
  <c r="DP243" i="1"/>
  <c r="CT243" i="1"/>
  <c r="A229" i="3132"/>
  <c r="B229" i="3132" s="1"/>
  <c r="D229" i="3132" s="1"/>
  <c r="B227" i="67"/>
  <c r="CW242" i="1"/>
  <c r="CU242" i="1"/>
  <c r="CK242" i="1"/>
  <c r="C242" i="1"/>
  <c r="F241" i="1"/>
  <c r="C225" i="67" s="1"/>
  <c r="AB226" i="67" s="1"/>
  <c r="CX241" i="1"/>
  <c r="CX169" i="1"/>
  <c r="CX133" i="1"/>
  <c r="CX181" i="1"/>
  <c r="CX109" i="1"/>
  <c r="CX85" i="1"/>
  <c r="CX205" i="1"/>
  <c r="CX61" i="1"/>
  <c r="CX37" i="1"/>
  <c r="CX25" i="1"/>
  <c r="CX157" i="1"/>
  <c r="CX229" i="1"/>
  <c r="CX217" i="1"/>
  <c r="CX145" i="1"/>
  <c r="CX97" i="1"/>
  <c r="CX193" i="1"/>
  <c r="CX73" i="1"/>
  <c r="CX49" i="1"/>
  <c r="CX121" i="1"/>
  <c r="CO241" i="1"/>
  <c r="AD227" i="67"/>
  <c r="AG227" i="67"/>
  <c r="Z227" i="67"/>
  <c r="AH227" i="67"/>
  <c r="AJ227" i="67"/>
  <c r="AK227" i="67"/>
  <c r="AA227" i="67"/>
  <c r="AI227" i="67"/>
  <c r="AB227" i="67"/>
  <c r="AF227" i="67"/>
  <c r="AE227" i="67"/>
  <c r="CN244" i="1" l="1"/>
  <c r="CQ243" i="1"/>
  <c r="CP244" i="1"/>
  <c r="CM244" i="1" s="1"/>
  <c r="CT244" i="1"/>
  <c r="A245" i="1"/>
  <c r="DP244" i="1"/>
  <c r="CL244" i="1"/>
  <c r="B228" i="67"/>
  <c r="A230" i="3132"/>
  <c r="B230" i="3132" s="1"/>
  <c r="D230" i="3132" s="1"/>
  <c r="CU243" i="1"/>
  <c r="CW243" i="1"/>
  <c r="F242" i="1"/>
  <c r="C226" i="67" s="1"/>
  <c r="AC227" i="67" s="1"/>
  <c r="CX242" i="1"/>
  <c r="CX206" i="1"/>
  <c r="CX194" i="1"/>
  <c r="CX230" i="1"/>
  <c r="CX182" i="1"/>
  <c r="CX50" i="1"/>
  <c r="CX158" i="1"/>
  <c r="CX62" i="1"/>
  <c r="CX170" i="1"/>
  <c r="CX218" i="1"/>
  <c r="CX74" i="1"/>
  <c r="CX110" i="1"/>
  <c r="CX98" i="1"/>
  <c r="CX86" i="1"/>
  <c r="CX122" i="1"/>
  <c r="CX146" i="1"/>
  <c r="CX38" i="1"/>
  <c r="CX26" i="1"/>
  <c r="CX134" i="1"/>
  <c r="CO242" i="1"/>
  <c r="CK243" i="1"/>
  <c r="C243" i="1"/>
  <c r="AF228" i="67"/>
  <c r="AA228" i="67"/>
  <c r="AI228" i="67"/>
  <c r="AB228" i="67"/>
  <c r="AJ228" i="67"/>
  <c r="AH228" i="67"/>
  <c r="AK228" i="67"/>
  <c r="AG228" i="67"/>
  <c r="Z228" i="67"/>
  <c r="AC228" i="67"/>
  <c r="AE228" i="67"/>
  <c r="CU244" i="1" l="1"/>
  <c r="CW244" i="1"/>
  <c r="CN245" i="1"/>
  <c r="CP245" i="1"/>
  <c r="CM245" i="1" s="1"/>
  <c r="DP245" i="1"/>
  <c r="CT245" i="1"/>
  <c r="A246" i="1"/>
  <c r="CL245" i="1"/>
  <c r="CQ244" i="1"/>
  <c r="B229" i="67"/>
  <c r="A231" i="3132"/>
  <c r="B231" i="3132" s="1"/>
  <c r="D231" i="3132" s="1"/>
  <c r="C244" i="1"/>
  <c r="CK244" i="1"/>
  <c r="F243" i="1"/>
  <c r="C227" i="67" s="1"/>
  <c r="AD228" i="67" s="1"/>
  <c r="CX243" i="1"/>
  <c r="CX111" i="1"/>
  <c r="CX219" i="1"/>
  <c r="CX195" i="1"/>
  <c r="CX63" i="1"/>
  <c r="CX183" i="1"/>
  <c r="CX207" i="1"/>
  <c r="CX39" i="1"/>
  <c r="CX87" i="1"/>
  <c r="CX171" i="1"/>
  <c r="CX27" i="1"/>
  <c r="CX99" i="1"/>
  <c r="CX231" i="1"/>
  <c r="CX147" i="1"/>
  <c r="CX159" i="1"/>
  <c r="CX135" i="1"/>
  <c r="CX75" i="1"/>
  <c r="CX51" i="1"/>
  <c r="CX123" i="1"/>
  <c r="CO243" i="1"/>
  <c r="Z229" i="67"/>
  <c r="AH229" i="67"/>
  <c r="AC229" i="67"/>
  <c r="AK229" i="67"/>
  <c r="AD229" i="67"/>
  <c r="AG229" i="67"/>
  <c r="AI229" i="67"/>
  <c r="AJ229" i="67"/>
  <c r="AF229" i="67"/>
  <c r="AA229" i="67"/>
  <c r="AB229" i="67"/>
  <c r="CN246" i="1" l="1"/>
  <c r="CQ245" i="1"/>
  <c r="CL246" i="1"/>
  <c r="CP246" i="1"/>
  <c r="CM246" i="1" s="1"/>
  <c r="DP246" i="1"/>
  <c r="A247" i="1"/>
  <c r="CT246" i="1"/>
  <c r="A232" i="3132"/>
  <c r="B232" i="3132" s="1"/>
  <c r="D232" i="3132" s="1"/>
  <c r="B230" i="67"/>
  <c r="CU245" i="1"/>
  <c r="CW245" i="1"/>
  <c r="C245" i="1"/>
  <c r="CK245" i="1"/>
  <c r="AB230" i="67"/>
  <c r="AJ230" i="67"/>
  <c r="AE230" i="67"/>
  <c r="AG230" i="67"/>
  <c r="AH230" i="67"/>
  <c r="AI230" i="67"/>
  <c r="AK230" i="67"/>
  <c r="AA230" i="67"/>
  <c r="Z230" i="67"/>
  <c r="AC230" i="67"/>
  <c r="AD230" i="67"/>
  <c r="F244" i="1"/>
  <c r="C228" i="67" s="1"/>
  <c r="AE229" i="67" s="1"/>
  <c r="CX244" i="1"/>
  <c r="CX184" i="1"/>
  <c r="CX64" i="1"/>
  <c r="CX88" i="1"/>
  <c r="CX160" i="1"/>
  <c r="CX148" i="1"/>
  <c r="CX196" i="1"/>
  <c r="CX76" i="1"/>
  <c r="CX112" i="1"/>
  <c r="CX232" i="1"/>
  <c r="CX208" i="1"/>
  <c r="CX100" i="1"/>
  <c r="CX40" i="1"/>
  <c r="CX220" i="1"/>
  <c r="CX172" i="1"/>
  <c r="CX52" i="1"/>
  <c r="CX124" i="1"/>
  <c r="CX28" i="1"/>
  <c r="CX136" i="1"/>
  <c r="CO244" i="1"/>
  <c r="CU246" i="1" l="1"/>
  <c r="CW246" i="1"/>
  <c r="CL247" i="1"/>
  <c r="A248" i="1"/>
  <c r="DP247" i="1"/>
  <c r="CT247" i="1"/>
  <c r="CN247" i="1"/>
  <c r="CP247" i="1"/>
  <c r="CM247" i="1" s="1"/>
  <c r="CQ246" i="1"/>
  <c r="A233" i="3132"/>
  <c r="B233" i="3132" s="1"/>
  <c r="D233" i="3132" s="1"/>
  <c r="B231" i="67"/>
  <c r="F245" i="1"/>
  <c r="C229" i="67" s="1"/>
  <c r="AF230" i="67" s="1"/>
  <c r="CX245" i="1"/>
  <c r="CX209" i="1"/>
  <c r="CX185" i="1"/>
  <c r="CX233" i="1"/>
  <c r="CX41" i="1"/>
  <c r="CX197" i="1"/>
  <c r="CX89" i="1"/>
  <c r="CX149" i="1"/>
  <c r="CX77" i="1"/>
  <c r="CX125" i="1"/>
  <c r="CX29" i="1"/>
  <c r="CX101" i="1"/>
  <c r="CX53" i="1"/>
  <c r="CX173" i="1"/>
  <c r="CX161" i="1"/>
  <c r="CX113" i="1"/>
  <c r="CX65" i="1"/>
  <c r="CX221" i="1"/>
  <c r="CX137" i="1"/>
  <c r="CO245" i="1"/>
  <c r="AD231" i="67"/>
  <c r="Z231" i="67"/>
  <c r="AH231" i="67"/>
  <c r="AE231" i="67"/>
  <c r="AF231" i="67"/>
  <c r="AI231" i="67"/>
  <c r="AC231" i="67"/>
  <c r="AJ231" i="67"/>
  <c r="AB231" i="67"/>
  <c r="AK231" i="67"/>
  <c r="AA231" i="67"/>
  <c r="C246" i="1"/>
  <c r="CK246" i="1"/>
  <c r="C247" i="1" l="1"/>
  <c r="CK247" i="1"/>
  <c r="CW247" i="1"/>
  <c r="CU247" i="1"/>
  <c r="CQ247" i="1"/>
  <c r="A249" i="1"/>
  <c r="CL248" i="1"/>
  <c r="CN248" i="1"/>
  <c r="DP248" i="1"/>
  <c r="CP248" i="1"/>
  <c r="CM248" i="1" s="1"/>
  <c r="CT248" i="1"/>
  <c r="A234" i="3132"/>
  <c r="B234" i="3132" s="1"/>
  <c r="D234" i="3132" s="1"/>
  <c r="B232" i="67"/>
  <c r="AF232" i="67"/>
  <c r="AA232" i="67"/>
  <c r="AI232" i="67"/>
  <c r="AB232" i="67"/>
  <c r="AJ232" i="67"/>
  <c r="AD232" i="67"/>
  <c r="AE232" i="67"/>
  <c r="AC232" i="67"/>
  <c r="AG232" i="67"/>
  <c r="AK232" i="67"/>
  <c r="Z232" i="67"/>
  <c r="CX246" i="1"/>
  <c r="F246" i="1"/>
  <c r="C230" i="67" s="1"/>
  <c r="AG231" i="67" s="1"/>
  <c r="CX126" i="1"/>
  <c r="CX222" i="1"/>
  <c r="CX234" i="1"/>
  <c r="CX42" i="1"/>
  <c r="CX18" i="1"/>
  <c r="CX114" i="1"/>
  <c r="CX210" i="1"/>
  <c r="CX150" i="1"/>
  <c r="CX66" i="1"/>
  <c r="CX138" i="1"/>
  <c r="CX30" i="1"/>
  <c r="CX90" i="1"/>
  <c r="CX198" i="1"/>
  <c r="CX186" i="1"/>
  <c r="CX102" i="1"/>
  <c r="CX174" i="1"/>
  <c r="CX162" i="1"/>
  <c r="CX78" i="1"/>
  <c r="CX54" i="1"/>
  <c r="CO246" i="1"/>
  <c r="CT249" i="1" l="1"/>
  <c r="DP249" i="1"/>
  <c r="CL249" i="1"/>
  <c r="CN249" i="1"/>
  <c r="A250" i="1"/>
  <c r="CP249" i="1"/>
  <c r="CM249" i="1" s="1"/>
  <c r="CQ248" i="1"/>
  <c r="A235" i="3132"/>
  <c r="B235" i="3132" s="1"/>
  <c r="D235" i="3132" s="1"/>
  <c r="B233" i="67"/>
  <c r="Z233" i="67"/>
  <c r="AH233" i="67"/>
  <c r="AC233" i="67"/>
  <c r="AK233" i="67"/>
  <c r="AD233" i="67"/>
  <c r="AB233" i="67"/>
  <c r="AE233" i="67"/>
  <c r="AF233" i="67"/>
  <c r="AG233" i="67"/>
  <c r="AJ233" i="67"/>
  <c r="AA233" i="67"/>
  <c r="CU248" i="1"/>
  <c r="CW248" i="1"/>
  <c r="CK248" i="1"/>
  <c r="C248" i="1"/>
  <c r="F247" i="1"/>
  <c r="C231" i="67" s="1"/>
  <c r="AH232" i="67" s="1"/>
  <c r="CX247" i="1"/>
  <c r="CX175" i="1"/>
  <c r="CX91" i="1"/>
  <c r="CX79" i="1"/>
  <c r="CX223" i="1"/>
  <c r="CX151" i="1"/>
  <c r="CX31" i="1"/>
  <c r="CX187" i="1"/>
  <c r="CX139" i="1"/>
  <c r="CX103" i="1"/>
  <c r="CX19" i="1"/>
  <c r="CX235" i="1"/>
  <c r="CX67" i="1"/>
  <c r="CX55" i="1"/>
  <c r="CX127" i="1"/>
  <c r="CX163" i="1"/>
  <c r="CX115" i="1"/>
  <c r="CX199" i="1"/>
  <c r="CX43" i="1"/>
  <c r="CX211" i="1"/>
  <c r="CO247" i="1"/>
  <c r="C249" i="1" l="1"/>
  <c r="CK249" i="1"/>
  <c r="CQ249" i="1"/>
  <c r="A236" i="3132"/>
  <c r="B234" i="67"/>
  <c r="W87" i="4"/>
  <c r="W112" i="4"/>
  <c r="W81" i="4"/>
  <c r="W71" i="4"/>
  <c r="W109" i="4"/>
  <c r="W73" i="4"/>
  <c r="W65" i="152"/>
  <c r="W118" i="4"/>
  <c r="W149" i="4"/>
  <c r="W91" i="152"/>
  <c r="W23" i="4"/>
  <c r="W136" i="4"/>
  <c r="W55" i="152"/>
  <c r="W42" i="4"/>
  <c r="W38" i="4"/>
  <c r="W132" i="4"/>
  <c r="W116" i="152"/>
  <c r="W122" i="4"/>
  <c r="W65" i="4"/>
  <c r="W13" i="4"/>
  <c r="W12" i="4"/>
  <c r="W63" i="4"/>
  <c r="W17" i="4"/>
  <c r="W126" i="4"/>
  <c r="W61" i="152"/>
  <c r="W129" i="152"/>
  <c r="W138" i="152"/>
  <c r="W54" i="4"/>
  <c r="W61" i="4"/>
  <c r="W52" i="152"/>
  <c r="W34" i="152"/>
  <c r="W130" i="152"/>
  <c r="W69" i="4"/>
  <c r="W148" i="4"/>
  <c r="W147" i="152"/>
  <c r="W120" i="152"/>
  <c r="W119" i="152"/>
  <c r="W145" i="4"/>
  <c r="W128" i="4"/>
  <c r="W75" i="4"/>
  <c r="W121" i="4"/>
  <c r="W47" i="152"/>
  <c r="W46" i="152"/>
  <c r="W108" i="4"/>
  <c r="W123" i="4"/>
  <c r="W23" i="152"/>
  <c r="W21" i="152"/>
  <c r="W149" i="152"/>
  <c r="W74" i="4"/>
  <c r="W133" i="4"/>
  <c r="W44" i="4"/>
  <c r="W48" i="4"/>
  <c r="W63" i="152"/>
  <c r="W110" i="152"/>
  <c r="W36" i="4"/>
  <c r="W117" i="152"/>
  <c r="W45" i="4"/>
  <c r="W67" i="4"/>
  <c r="W88" i="152"/>
  <c r="W51" i="4"/>
  <c r="W89" i="4"/>
  <c r="W148" i="152"/>
  <c r="W71" i="152"/>
  <c r="W62" i="4"/>
  <c r="W15" i="4"/>
  <c r="W95" i="4"/>
  <c r="W104" i="152"/>
  <c r="W43" i="152"/>
  <c r="W139" i="4"/>
  <c r="W58" i="152"/>
  <c r="W117" i="4"/>
  <c r="W64" i="4"/>
  <c r="W11" i="4"/>
  <c r="W114" i="4"/>
  <c r="W57" i="152"/>
  <c r="W53" i="152"/>
  <c r="W137" i="4"/>
  <c r="W132" i="152"/>
  <c r="W91" i="4"/>
  <c r="W135" i="4"/>
  <c r="W96" i="152"/>
  <c r="W102" i="4"/>
  <c r="W112" i="152"/>
  <c r="W26" i="4"/>
  <c r="W19" i="152"/>
  <c r="W28" i="4"/>
  <c r="W30" i="152"/>
  <c r="W113" i="4"/>
  <c r="W35" i="4"/>
  <c r="W104" i="4"/>
  <c r="W22" i="4"/>
  <c r="W127" i="4"/>
  <c r="W106" i="4"/>
  <c r="W49" i="4"/>
  <c r="W105" i="4"/>
  <c r="W80" i="4"/>
  <c r="W146" i="4"/>
  <c r="W83" i="152"/>
  <c r="W98" i="4"/>
  <c r="W115" i="4"/>
  <c r="W142" i="152"/>
  <c r="W81" i="152"/>
  <c r="W119" i="4"/>
  <c r="W77" i="4"/>
  <c r="W34" i="4"/>
  <c r="W22" i="152"/>
  <c r="W37" i="4"/>
  <c r="W17" i="152"/>
  <c r="W10" i="4"/>
  <c r="W118" i="152"/>
  <c r="W85" i="4"/>
  <c r="W67" i="152"/>
  <c r="W92" i="4"/>
  <c r="W103" i="152"/>
  <c r="W111" i="4"/>
  <c r="W139" i="152"/>
  <c r="W69" i="152"/>
  <c r="W39" i="4"/>
  <c r="W76" i="152"/>
  <c r="W70" i="4"/>
  <c r="W68" i="152"/>
  <c r="W82" i="152"/>
  <c r="W128" i="152"/>
  <c r="W130" i="4"/>
  <c r="W35" i="152"/>
  <c r="W141" i="4"/>
  <c r="W105" i="152"/>
  <c r="W11" i="152"/>
  <c r="W86" i="152"/>
  <c r="W41" i="152"/>
  <c r="W97" i="152"/>
  <c r="W96" i="4"/>
  <c r="W84" i="4"/>
  <c r="W38" i="152"/>
  <c r="W10" i="152"/>
  <c r="W24" i="4"/>
  <c r="W25" i="4"/>
  <c r="W97" i="4"/>
  <c r="W33" i="4"/>
  <c r="W121" i="152"/>
  <c r="W85" i="152"/>
  <c r="W40" i="4"/>
  <c r="W29" i="152"/>
  <c r="W21" i="4"/>
  <c r="W101" i="4"/>
  <c r="W48" i="152"/>
  <c r="W76" i="4"/>
  <c r="W86" i="4"/>
  <c r="W84" i="152"/>
  <c r="W100" i="4"/>
  <c r="W77" i="152"/>
  <c r="W133" i="152"/>
  <c r="W124" i="4"/>
  <c r="W150" i="152"/>
  <c r="W58" i="4"/>
  <c r="W79" i="152"/>
  <c r="W44" i="152"/>
  <c r="W28" i="152"/>
  <c r="W57" i="4"/>
  <c r="W146" i="152"/>
  <c r="W136" i="152"/>
  <c r="W110" i="4"/>
  <c r="W72" i="152"/>
  <c r="W14" i="4"/>
  <c r="W140" i="152"/>
  <c r="W51" i="152"/>
  <c r="W108" i="152"/>
  <c r="W20" i="152"/>
  <c r="W134" i="152"/>
  <c r="W129" i="4"/>
  <c r="W27" i="152"/>
  <c r="W59" i="152"/>
  <c r="W47" i="4"/>
  <c r="W99" i="4"/>
  <c r="W16" i="152"/>
  <c r="W122" i="152"/>
  <c r="W70" i="152"/>
  <c r="W56" i="152"/>
  <c r="W30" i="4"/>
  <c r="W49" i="152"/>
  <c r="W18" i="152"/>
  <c r="W82" i="4"/>
  <c r="W29" i="4"/>
  <c r="W40" i="152"/>
  <c r="W87" i="152"/>
  <c r="W78" i="4"/>
  <c r="W123" i="152"/>
  <c r="W55" i="4"/>
  <c r="W60" i="152"/>
  <c r="W114" i="152"/>
  <c r="W31" i="152"/>
  <c r="W45" i="152"/>
  <c r="W62" i="152"/>
  <c r="W131" i="4"/>
  <c r="W144" i="4"/>
  <c r="W42" i="152"/>
  <c r="W125" i="152"/>
  <c r="W111" i="152"/>
  <c r="W131" i="152"/>
  <c r="W50" i="152"/>
  <c r="W127" i="152"/>
  <c r="W20" i="4"/>
  <c r="W75" i="152"/>
  <c r="W31" i="4"/>
  <c r="W94" i="4"/>
  <c r="W116" i="4"/>
  <c r="W73" i="152"/>
  <c r="W93" i="152"/>
  <c r="W33" i="152"/>
  <c r="W90" i="152"/>
  <c r="W80" i="152"/>
  <c r="W60" i="4"/>
  <c r="W106" i="152"/>
  <c r="W150" i="4"/>
  <c r="W27" i="4"/>
  <c r="W101" i="152"/>
  <c r="W37" i="152"/>
  <c r="W53" i="4"/>
  <c r="W140" i="4"/>
  <c r="W94" i="152"/>
  <c r="W79" i="4"/>
  <c r="W41" i="4"/>
  <c r="W66" i="152"/>
  <c r="W12" i="152"/>
  <c r="W15" i="152"/>
  <c r="W125" i="4"/>
  <c r="W25" i="152"/>
  <c r="W32" i="4"/>
  <c r="W93" i="4"/>
  <c r="W54" i="152"/>
  <c r="W13" i="152"/>
  <c r="W137" i="152"/>
  <c r="W19" i="4"/>
  <c r="W143" i="4"/>
  <c r="W32" i="152"/>
  <c r="W92" i="152"/>
  <c r="W147" i="4"/>
  <c r="W78" i="152"/>
  <c r="W102" i="152"/>
  <c r="W24" i="152"/>
  <c r="W14" i="152"/>
  <c r="W103" i="4"/>
  <c r="W107" i="152"/>
  <c r="W50" i="4"/>
  <c r="W126" i="152"/>
  <c r="W39" i="152"/>
  <c r="W134" i="4"/>
  <c r="W145" i="152"/>
  <c r="W43" i="4"/>
  <c r="W90" i="4"/>
  <c r="W113" i="152"/>
  <c r="W26" i="152"/>
  <c r="W64" i="152"/>
  <c r="W100" i="152"/>
  <c r="W143" i="152"/>
  <c r="W83" i="4"/>
  <c r="W141" i="152"/>
  <c r="W95" i="152"/>
  <c r="W72" i="4"/>
  <c r="W59" i="4"/>
  <c r="W89" i="152"/>
  <c r="W18" i="4"/>
  <c r="W142" i="4"/>
  <c r="W52" i="4"/>
  <c r="W66" i="4"/>
  <c r="W135" i="152"/>
  <c r="W36" i="152"/>
  <c r="W74" i="152"/>
  <c r="W115" i="152"/>
  <c r="W99" i="152"/>
  <c r="W107" i="4"/>
  <c r="W124" i="152"/>
  <c r="W56" i="4"/>
  <c r="W16" i="4"/>
  <c r="W68" i="4"/>
  <c r="W88" i="4"/>
  <c r="W138" i="4"/>
  <c r="W120" i="4"/>
  <c r="W144" i="152"/>
  <c r="W46" i="4"/>
  <c r="W98" i="152"/>
  <c r="W109" i="152"/>
  <c r="CX248" i="1"/>
  <c r="F248" i="1"/>
  <c r="C232" i="67" s="1"/>
  <c r="AI233" i="67" s="1"/>
  <c r="CX164" i="1"/>
  <c r="CX44" i="1"/>
  <c r="CX236" i="1"/>
  <c r="CX128" i="1"/>
  <c r="CX200" i="1"/>
  <c r="CX224" i="1"/>
  <c r="CX68" i="1"/>
  <c r="CX104" i="1"/>
  <c r="CX176" i="1"/>
  <c r="CX80" i="1"/>
  <c r="CX116" i="1"/>
  <c r="CX140" i="1"/>
  <c r="CX188" i="1"/>
  <c r="CX20" i="1"/>
  <c r="CX32" i="1"/>
  <c r="CX56" i="1"/>
  <c r="CX92" i="1"/>
  <c r="CX212" i="1"/>
  <c r="CX152" i="1"/>
  <c r="CO248" i="1"/>
  <c r="AB234" i="67"/>
  <c r="AE234" i="67"/>
  <c r="AF234" i="67"/>
  <c r="AA234" i="67"/>
  <c r="AC234" i="67"/>
  <c r="Z234" i="67"/>
  <c r="AD234" i="67"/>
  <c r="AG234" i="67"/>
  <c r="AK234" i="67"/>
  <c r="AH234" i="67"/>
  <c r="AI234" i="67"/>
  <c r="CW249" i="1"/>
  <c r="CU249" i="1"/>
  <c r="CU17" i="1" s="1"/>
  <c r="B236" i="3132" l="1"/>
  <c r="D236" i="3132" s="1"/>
  <c r="A237" i="3132"/>
  <c r="AF235" i="67"/>
  <c r="AF1" i="67" s="1"/>
  <c r="R9" i="67" s="1"/>
  <c r="R21" i="67" s="1"/>
  <c r="AA235" i="67"/>
  <c r="AA1" i="67" s="1"/>
  <c r="R4" i="67" s="1"/>
  <c r="R16" i="67" s="1"/>
  <c r="AI235" i="67"/>
  <c r="AI1" i="67" s="1"/>
  <c r="R12" i="67" s="1"/>
  <c r="R24" i="67" s="1"/>
  <c r="AB235" i="67"/>
  <c r="AB1" i="67" s="1"/>
  <c r="R5" i="67" s="1"/>
  <c r="R17" i="67" s="1"/>
  <c r="AJ235" i="67"/>
  <c r="AJ1" i="67" s="1"/>
  <c r="R13" i="67" s="1"/>
  <c r="R25" i="67" s="1"/>
  <c r="AC235" i="67"/>
  <c r="AC1" i="67" s="1"/>
  <c r="R6" i="67" s="1"/>
  <c r="R18" i="67" s="1"/>
  <c r="AD235" i="67"/>
  <c r="AD1" i="67" s="1"/>
  <c r="R7" i="67" s="1"/>
  <c r="R19" i="67" s="1"/>
  <c r="AE235" i="67"/>
  <c r="AE1" i="67" s="1"/>
  <c r="R8" i="67" s="1"/>
  <c r="R20" i="67" s="1"/>
  <c r="Z235" i="67"/>
  <c r="Z1" i="67" s="1"/>
  <c r="R3" i="67" s="1"/>
  <c r="R15" i="67" s="1"/>
  <c r="AG235" i="67"/>
  <c r="AG1" i="67" s="1"/>
  <c r="R10" i="67" s="1"/>
  <c r="R22" i="67" s="1"/>
  <c r="AK235" i="67"/>
  <c r="AK1" i="67" s="1"/>
  <c r="R14" i="67" s="1"/>
  <c r="R26" i="67" s="1"/>
  <c r="AH235" i="67"/>
  <c r="AH1" i="67" s="1"/>
  <c r="R11" i="67" s="1"/>
  <c r="R23" i="67" s="1"/>
  <c r="G4" i="67"/>
  <c r="O4" i="67"/>
  <c r="G8" i="67"/>
  <c r="O3" i="67"/>
  <c r="G9" i="67"/>
  <c r="O5" i="67"/>
  <c r="O8" i="67"/>
  <c r="G7" i="67"/>
  <c r="O6" i="67"/>
  <c r="G10" i="67"/>
  <c r="G5" i="67"/>
  <c r="K4" i="67"/>
  <c r="O7" i="67"/>
  <c r="G6" i="67"/>
  <c r="K5" i="67"/>
  <c r="G13" i="67"/>
  <c r="K6" i="67"/>
  <c r="G11" i="67"/>
  <c r="K7" i="67"/>
  <c r="K8" i="67"/>
  <c r="G12" i="67"/>
  <c r="K9" i="67"/>
  <c r="O10" i="67"/>
  <c r="O9" i="67"/>
  <c r="O11" i="67"/>
  <c r="K12" i="67"/>
  <c r="K10" i="67"/>
  <c r="G14" i="67"/>
  <c r="G15" i="67"/>
  <c r="O13" i="67"/>
  <c r="O12" i="67"/>
  <c r="K11" i="67"/>
  <c r="O14" i="67"/>
  <c r="G16" i="67"/>
  <c r="G19" i="67"/>
  <c r="K14" i="67"/>
  <c r="G17" i="67"/>
  <c r="O15" i="67"/>
  <c r="K13" i="67"/>
  <c r="O17" i="67"/>
  <c r="K15" i="67"/>
  <c r="G18" i="67"/>
  <c r="O16" i="67"/>
  <c r="K18" i="67"/>
  <c r="K16" i="67"/>
  <c r="K17" i="67"/>
  <c r="K19" i="67"/>
  <c r="O18" i="67"/>
  <c r="O19" i="67"/>
  <c r="CI249" i="1"/>
  <c r="CX249" i="1"/>
  <c r="F249" i="1"/>
  <c r="C233" i="67" s="1"/>
  <c r="AJ234" i="67" s="1"/>
  <c r="CK4" i="1"/>
  <c r="CX153" i="1"/>
  <c r="CX165" i="1"/>
  <c r="CX33" i="1"/>
  <c r="CX45" i="1"/>
  <c r="CX21" i="1"/>
  <c r="CX177" i="1"/>
  <c r="CX81" i="1"/>
  <c r="CX141" i="1"/>
  <c r="CX69" i="1"/>
  <c r="CX105" i="1"/>
  <c r="CX57" i="1"/>
  <c r="CX201" i="1"/>
  <c r="CX129" i="1"/>
  <c r="CX237" i="1"/>
  <c r="CX117" i="1"/>
  <c r="CX213" i="1"/>
  <c r="CX93" i="1"/>
  <c r="CX189" i="1"/>
  <c r="CX225" i="1"/>
  <c r="CJ250" i="1"/>
  <c r="E250" i="1" s="1"/>
  <c r="CO249" i="1"/>
  <c r="D249" i="1" l="1"/>
  <c r="CI248" i="1"/>
  <c r="G21" i="67"/>
  <c r="B237" i="3132"/>
  <c r="D237" i="3132" s="1"/>
  <c r="A238" i="3132"/>
  <c r="B238" i="3132" l="1"/>
  <c r="D238" i="3132" s="1"/>
  <c r="A239" i="3132"/>
  <c r="D248" i="1"/>
  <c r="CI247" i="1"/>
  <c r="D247" i="1" l="1"/>
  <c r="CI246" i="1"/>
  <c r="B239" i="3132"/>
  <c r="D239" i="3132" s="1"/>
  <c r="A240" i="3132"/>
  <c r="D246" i="1" l="1"/>
  <c r="CI245" i="1"/>
  <c r="A241" i="3132"/>
  <c r="B240" i="3132"/>
  <c r="D240" i="3132" s="1"/>
  <c r="B241" i="3132" l="1"/>
  <c r="D241" i="3132" s="1"/>
  <c r="A242" i="3132"/>
  <c r="D245" i="1"/>
  <c r="CI244" i="1"/>
  <c r="D244" i="1" l="1"/>
  <c r="CI243" i="1"/>
  <c r="A243" i="3132"/>
  <c r="B243" i="3132" s="1"/>
  <c r="D243" i="3132" s="1"/>
  <c r="B242" i="3132"/>
  <c r="D242" i="3132" s="1"/>
  <c r="D243" i="1" l="1"/>
  <c r="CI242" i="1"/>
  <c r="D242" i="1" l="1"/>
  <c r="CI241" i="1"/>
  <c r="D241" i="1" l="1"/>
  <c r="CI240" i="1"/>
  <c r="D240" i="1" l="1"/>
  <c r="CI239" i="1"/>
  <c r="D239" i="1" l="1"/>
  <c r="CI238" i="1"/>
  <c r="D238" i="1" l="1"/>
  <c r="CI237" i="1"/>
  <c r="D237" i="1" l="1"/>
  <c r="CI236" i="1"/>
  <c r="D236" i="1" l="1"/>
  <c r="CI235" i="1"/>
  <c r="D235" i="1" l="1"/>
  <c r="CI234" i="1"/>
  <c r="D234" i="1" l="1"/>
  <c r="CI233" i="1"/>
  <c r="D233" i="1" l="1"/>
  <c r="CI232" i="1"/>
  <c r="D232" i="1" l="1"/>
  <c r="CI231" i="1"/>
  <c r="D231" i="1" l="1"/>
  <c r="CI230" i="1"/>
  <c r="D230" i="1" l="1"/>
  <c r="CI229" i="1"/>
  <c r="D229" i="1" l="1"/>
  <c r="CI228" i="1"/>
  <c r="D228" i="1" l="1"/>
  <c r="CI227" i="1"/>
  <c r="D227" i="1" l="1"/>
  <c r="CI226" i="1"/>
  <c r="D226" i="1" l="1"/>
  <c r="CI225" i="1"/>
  <c r="D225" i="1" l="1"/>
  <c r="CI224" i="1"/>
  <c r="D224" i="1" l="1"/>
  <c r="CI223" i="1"/>
  <c r="D223" i="1" l="1"/>
  <c r="CI222" i="1"/>
  <c r="D222" i="1" l="1"/>
  <c r="CI221" i="1"/>
  <c r="D221" i="1" l="1"/>
  <c r="CI220" i="1"/>
  <c r="D220" i="1" l="1"/>
  <c r="CI219" i="1"/>
  <c r="D219" i="1" l="1"/>
  <c r="CI218" i="1"/>
  <c r="D218" i="1" l="1"/>
  <c r="CI217" i="1"/>
  <c r="D217" i="1" l="1"/>
  <c r="CI216" i="1"/>
  <c r="D216" i="1" l="1"/>
  <c r="CI215" i="1"/>
  <c r="D215" i="1" l="1"/>
  <c r="CI214" i="1"/>
  <c r="D214" i="1" l="1"/>
  <c r="CI213" i="1"/>
  <c r="D213" i="1" l="1"/>
  <c r="CI212" i="1"/>
  <c r="D212" i="1" l="1"/>
  <c r="CI211" i="1"/>
  <c r="D211" i="1" l="1"/>
  <c r="CI210" i="1"/>
  <c r="D210" i="1" l="1"/>
  <c r="CI209" i="1"/>
  <c r="D209" i="1" l="1"/>
  <c r="CI208" i="1"/>
  <c r="D208" i="1" l="1"/>
  <c r="CI207" i="1"/>
  <c r="D207" i="1" l="1"/>
  <c r="CI206" i="1"/>
  <c r="D206" i="1" l="1"/>
  <c r="CI205" i="1"/>
  <c r="D205" i="1" l="1"/>
  <c r="CI204" i="1"/>
  <c r="D204" i="1" l="1"/>
  <c r="CI203" i="1"/>
  <c r="D203" i="1" l="1"/>
  <c r="CI202" i="1"/>
  <c r="D202" i="1" l="1"/>
  <c r="CI201" i="1"/>
  <c r="D201" i="1" l="1"/>
  <c r="CI200" i="1"/>
  <c r="D200" i="1" l="1"/>
  <c r="CI199" i="1"/>
  <c r="D199" i="1" l="1"/>
  <c r="CI198" i="1"/>
  <c r="D198" i="1" l="1"/>
  <c r="CI197" i="1"/>
  <c r="D197" i="1" l="1"/>
  <c r="CI196" i="1"/>
  <c r="D196" i="1" l="1"/>
  <c r="CI195" i="1"/>
  <c r="D195" i="1" l="1"/>
  <c r="CI194" i="1"/>
  <c r="D194" i="1" l="1"/>
  <c r="CI193" i="1"/>
  <c r="D193" i="1" l="1"/>
  <c r="CI192" i="1"/>
  <c r="D192" i="1" l="1"/>
  <c r="CI191" i="1"/>
  <c r="D191" i="1" l="1"/>
  <c r="CI190" i="1"/>
  <c r="D190" i="1" l="1"/>
  <c r="CI189" i="1"/>
  <c r="D189" i="1" l="1"/>
  <c r="CI188" i="1"/>
  <c r="D188" i="1" l="1"/>
  <c r="CI187" i="1"/>
  <c r="D187" i="1" l="1"/>
  <c r="CI186" i="1"/>
  <c r="D186" i="1" l="1"/>
  <c r="CI185" i="1"/>
  <c r="D185" i="1" l="1"/>
  <c r="CI184" i="1"/>
  <c r="D184" i="1" l="1"/>
  <c r="CI183" i="1"/>
  <c r="D183" i="1" l="1"/>
  <c r="CI182" i="1"/>
  <c r="D182" i="1" l="1"/>
  <c r="CI181" i="1"/>
  <c r="D181" i="1" l="1"/>
  <c r="CI180" i="1"/>
  <c r="D180" i="1" l="1"/>
  <c r="CI179" i="1"/>
  <c r="D179" i="1" l="1"/>
  <c r="CI178" i="1"/>
  <c r="D178" i="1" l="1"/>
  <c r="CI177" i="1"/>
  <c r="D177" i="1" l="1"/>
  <c r="CI176" i="1"/>
  <c r="D176" i="1" l="1"/>
  <c r="CI175" i="1"/>
  <c r="D175" i="1" l="1"/>
  <c r="CI174" i="1"/>
  <c r="D174" i="1" l="1"/>
  <c r="CI173" i="1"/>
  <c r="D173" i="1" l="1"/>
  <c r="CI172" i="1"/>
  <c r="D172" i="1" l="1"/>
  <c r="CI171" i="1"/>
  <c r="D171" i="1" l="1"/>
  <c r="CI170" i="1"/>
  <c r="D170" i="1" l="1"/>
  <c r="CI169" i="1"/>
  <c r="D169" i="1" l="1"/>
  <c r="CI168" i="1"/>
  <c r="D168" i="1" l="1"/>
  <c r="CI167" i="1"/>
  <c r="D167" i="1" l="1"/>
  <c r="CI166" i="1"/>
  <c r="D166" i="1" l="1"/>
  <c r="CI165" i="1"/>
  <c r="D165" i="1" l="1"/>
  <c r="CI164" i="1"/>
  <c r="D164" i="1" l="1"/>
  <c r="CI163" i="1"/>
  <c r="D163" i="1" l="1"/>
  <c r="CI162" i="1"/>
  <c r="D162" i="1" l="1"/>
  <c r="CI161" i="1"/>
  <c r="D161" i="1" l="1"/>
  <c r="CI160" i="1"/>
  <c r="D160" i="1" l="1"/>
  <c r="CI159" i="1"/>
  <c r="D159" i="1" l="1"/>
  <c r="CI158" i="1"/>
  <c r="D158" i="1" l="1"/>
  <c r="CI157" i="1"/>
  <c r="D157" i="1" l="1"/>
  <c r="CI156" i="1"/>
  <c r="D156" i="1" l="1"/>
  <c r="CI155" i="1"/>
  <c r="D155" i="1" l="1"/>
  <c r="CI154" i="1"/>
  <c r="D154" i="1" l="1"/>
  <c r="CI153" i="1"/>
  <c r="D153" i="1" l="1"/>
  <c r="CI152" i="1"/>
  <c r="D152" i="1" l="1"/>
  <c r="CI151" i="1"/>
  <c r="D151" i="1" l="1"/>
  <c r="CI150" i="1"/>
  <c r="D150" i="1" l="1"/>
  <c r="CI149" i="1"/>
  <c r="D149" i="1" l="1"/>
  <c r="CI148" i="1"/>
  <c r="D148" i="1" l="1"/>
  <c r="CI147" i="1"/>
  <c r="D147" i="1" l="1"/>
  <c r="CI146" i="1"/>
  <c r="D146" i="1" l="1"/>
  <c r="CI145" i="1"/>
  <c r="D145" i="1" l="1"/>
  <c r="CI144" i="1"/>
  <c r="D144" i="1" l="1"/>
  <c r="CI143" i="1"/>
  <c r="D143" i="1" l="1"/>
  <c r="CI142" i="1"/>
  <c r="D142" i="1" l="1"/>
  <c r="CI141" i="1"/>
  <c r="D141" i="1" l="1"/>
  <c r="CI140" i="1"/>
  <c r="D140" i="1" l="1"/>
  <c r="CI139" i="1"/>
  <c r="D139" i="1" l="1"/>
  <c r="CI138" i="1"/>
  <c r="D138" i="1" l="1"/>
  <c r="CI137" i="1"/>
  <c r="D137" i="1" l="1"/>
  <c r="CI136" i="1"/>
  <c r="D136" i="1" l="1"/>
  <c r="CI135" i="1"/>
  <c r="D135" i="1" l="1"/>
  <c r="CI134" i="1"/>
  <c r="D134" i="1" l="1"/>
  <c r="CI133" i="1"/>
  <c r="D133" i="1" l="1"/>
  <c r="CI132" i="1"/>
  <c r="D132" i="1" l="1"/>
  <c r="CI131" i="1"/>
  <c r="D131" i="1" l="1"/>
  <c r="CI130" i="1"/>
  <c r="D130" i="1" l="1"/>
  <c r="CI129" i="1"/>
  <c r="D129" i="1" l="1"/>
  <c r="CI128" i="1"/>
  <c r="D128" i="1" l="1"/>
  <c r="CI127" i="1"/>
  <c r="D127" i="1" l="1"/>
  <c r="CI126" i="1"/>
  <c r="D126" i="1" l="1"/>
  <c r="CI125" i="1"/>
  <c r="D125" i="1" l="1"/>
  <c r="CI124" i="1"/>
  <c r="D124" i="1" l="1"/>
  <c r="CI123" i="1"/>
  <c r="D123" i="1" l="1"/>
  <c r="CI122" i="1"/>
  <c r="D122" i="1" l="1"/>
  <c r="CI121" i="1"/>
  <c r="D121" i="1" l="1"/>
  <c r="CI120" i="1"/>
  <c r="D120" i="1" l="1"/>
  <c r="CI119" i="1"/>
  <c r="D119" i="1" l="1"/>
  <c r="CI118" i="1"/>
  <c r="D118" i="1" l="1"/>
  <c r="CI117" i="1"/>
  <c r="D117" i="1" l="1"/>
  <c r="CI116" i="1"/>
  <c r="D116" i="1" l="1"/>
  <c r="CI115" i="1"/>
  <c r="D115" i="1" l="1"/>
  <c r="CI114" i="1"/>
  <c r="D114" i="1" l="1"/>
  <c r="CI113" i="1"/>
  <c r="D113" i="1" l="1"/>
  <c r="CI112" i="1"/>
  <c r="D112" i="1" l="1"/>
  <c r="CI111" i="1"/>
  <c r="D111" i="1" l="1"/>
  <c r="CI110" i="1"/>
  <c r="D110" i="1" l="1"/>
  <c r="CI109" i="1"/>
  <c r="D109" i="1" l="1"/>
  <c r="CI108" i="1"/>
  <c r="D108" i="1" l="1"/>
  <c r="CI107" i="1"/>
  <c r="D107" i="1" l="1"/>
  <c r="CI106" i="1"/>
  <c r="D106" i="1" l="1"/>
  <c r="CI105" i="1"/>
  <c r="D105" i="1" l="1"/>
  <c r="CI104" i="1"/>
  <c r="D104" i="1" l="1"/>
  <c r="CI103" i="1"/>
  <c r="D103" i="1" l="1"/>
  <c r="CI102" i="1"/>
  <c r="D102" i="1" l="1"/>
  <c r="CI101" i="1"/>
  <c r="D101" i="1" l="1"/>
  <c r="CI100" i="1"/>
  <c r="D100" i="1" l="1"/>
  <c r="CI99" i="1"/>
  <c r="D99" i="1" l="1"/>
  <c r="CI98" i="1"/>
  <c r="D98" i="1" l="1"/>
  <c r="CI97" i="1"/>
  <c r="D97" i="1" l="1"/>
  <c r="CI96" i="1"/>
  <c r="D96" i="1" l="1"/>
  <c r="CI95" i="1"/>
  <c r="D95" i="1" l="1"/>
  <c r="CI94" i="1"/>
  <c r="D94" i="1" l="1"/>
  <c r="CI93" i="1"/>
  <c r="D93" i="1" l="1"/>
  <c r="CI92" i="1"/>
  <c r="D92" i="1" l="1"/>
  <c r="CI91" i="1"/>
  <c r="D91" i="1" l="1"/>
  <c r="CI90" i="1"/>
  <c r="D90" i="1" l="1"/>
  <c r="CI89" i="1"/>
  <c r="D89" i="1" l="1"/>
  <c r="CI88" i="1"/>
  <c r="D88" i="1" l="1"/>
  <c r="CI87" i="1"/>
  <c r="D87" i="1" l="1"/>
  <c r="CI86" i="1"/>
  <c r="D86" i="1" l="1"/>
  <c r="CI85" i="1"/>
  <c r="D85" i="1" l="1"/>
  <c r="CI84" i="1"/>
  <c r="D84" i="1" l="1"/>
  <c r="CI83" i="1"/>
  <c r="D83" i="1" l="1"/>
  <c r="CI82" i="1"/>
  <c r="D82" i="1" l="1"/>
  <c r="CI81" i="1"/>
  <c r="D81" i="1" l="1"/>
  <c r="CI80" i="1"/>
  <c r="D80" i="1" l="1"/>
  <c r="CI79" i="1"/>
  <c r="D79" i="1" l="1"/>
  <c r="CI78" i="1"/>
  <c r="D78" i="1" l="1"/>
  <c r="CI77" i="1"/>
  <c r="D77" i="1" l="1"/>
  <c r="CI76" i="1"/>
  <c r="D76" i="1" l="1"/>
  <c r="CI75" i="1"/>
  <c r="D75" i="1" l="1"/>
  <c r="CI74" i="1"/>
  <c r="D74" i="1" l="1"/>
  <c r="CI73" i="1"/>
  <c r="D73" i="1" l="1"/>
  <c r="CI72" i="1"/>
  <c r="D72" i="1" l="1"/>
  <c r="CI71" i="1"/>
  <c r="D71" i="1" l="1"/>
  <c r="CI70" i="1"/>
  <c r="D70" i="1" l="1"/>
  <c r="CI69" i="1"/>
  <c r="D69" i="1" l="1"/>
  <c r="CI68" i="1"/>
  <c r="D68" i="1" l="1"/>
  <c r="CI67" i="1"/>
  <c r="D67" i="1" l="1"/>
  <c r="CI66" i="1"/>
  <c r="D66" i="1" l="1"/>
  <c r="CI65" i="1"/>
  <c r="D65" i="1" l="1"/>
  <c r="CI64" i="1"/>
  <c r="D64" i="1" l="1"/>
  <c r="CI63" i="1"/>
  <c r="D63" i="1" l="1"/>
  <c r="CI62" i="1"/>
  <c r="D62" i="1" l="1"/>
  <c r="CI61" i="1"/>
  <c r="D61" i="1" l="1"/>
  <c r="CI60" i="1"/>
  <c r="D60" i="1" l="1"/>
  <c r="CI59" i="1"/>
  <c r="D59" i="1" l="1"/>
  <c r="CI58" i="1"/>
  <c r="D58" i="1" l="1"/>
  <c r="CI57" i="1"/>
  <c r="D57" i="1" l="1"/>
  <c r="CI56" i="1"/>
  <c r="D56" i="1" l="1"/>
  <c r="CI55" i="1"/>
  <c r="D55" i="1" l="1"/>
  <c r="CI54" i="1"/>
  <c r="D54" i="1" l="1"/>
  <c r="CI53" i="1"/>
  <c r="D53" i="1" l="1"/>
  <c r="CI52" i="1"/>
  <c r="D52" i="1" l="1"/>
  <c r="CI51" i="1"/>
  <c r="D51" i="1" l="1"/>
  <c r="CI50" i="1"/>
  <c r="D50" i="1" l="1"/>
  <c r="CI49" i="1"/>
  <c r="D49" i="1" l="1"/>
  <c r="CI48" i="1"/>
  <c r="D48" i="1" l="1"/>
  <c r="CI47" i="1"/>
  <c r="D47" i="1" l="1"/>
  <c r="CI46" i="1"/>
  <c r="D46" i="1" l="1"/>
  <c r="CI45" i="1"/>
  <c r="D45" i="1" l="1"/>
  <c r="CI44" i="1"/>
  <c r="D44" i="1" l="1"/>
  <c r="CI43" i="1"/>
  <c r="D43" i="1" l="1"/>
  <c r="CI42" i="1"/>
  <c r="D42" i="1" l="1"/>
  <c r="CI41" i="1"/>
  <c r="D41" i="1" l="1"/>
  <c r="CI40" i="1"/>
  <c r="D40" i="1" l="1"/>
  <c r="CI39" i="1"/>
  <c r="D39" i="1" l="1"/>
  <c r="CI38" i="1"/>
  <c r="D38" i="1" l="1"/>
  <c r="CI37" i="1"/>
  <c r="D37" i="1" l="1"/>
  <c r="CI36" i="1"/>
  <c r="D36" i="1" l="1"/>
  <c r="CI35" i="1"/>
  <c r="D35" i="1" l="1"/>
  <c r="CI34" i="1"/>
  <c r="D34" i="1" l="1"/>
  <c r="CI33" i="1"/>
  <c r="D33" i="1" l="1"/>
  <c r="CI32" i="1"/>
  <c r="D32" i="1" l="1"/>
  <c r="CI31" i="1"/>
  <c r="D31" i="1" l="1"/>
  <c r="CI30" i="1"/>
  <c r="D30" i="1" l="1"/>
  <c r="CI29" i="1"/>
  <c r="D29" i="1" l="1"/>
  <c r="CI28" i="1"/>
  <c r="D28" i="1" l="1"/>
  <c r="CI27" i="1"/>
  <c r="D27" i="1" l="1"/>
  <c r="CI26" i="1"/>
  <c r="D26" i="1" l="1"/>
  <c r="CI25" i="1"/>
  <c r="D25" i="1" l="1"/>
  <c r="CI24" i="1"/>
  <c r="D24" i="1" l="1"/>
  <c r="CI23" i="1"/>
  <c r="D23" i="1" l="1"/>
  <c r="CI22" i="1"/>
  <c r="D22" i="1" l="1"/>
  <c r="CI21" i="1"/>
  <c r="D21" i="1" l="1"/>
  <c r="CI20" i="1"/>
  <c r="D20" i="1" l="1"/>
  <c r="CI19" i="1"/>
  <c r="D19" i="1" l="1"/>
  <c r="CI18" i="1"/>
  <c r="D18" i="1" s="1"/>
</calcChain>
</file>

<file path=xl/comments1.xml><?xml version="1.0" encoding="utf-8"?>
<comments xmlns="http://schemas.openxmlformats.org/spreadsheetml/2006/main">
  <authors>
    <author>Dutch Quigley</author>
    <author>john arnold</author>
  </authors>
  <commentList>
    <comment ref="C16" authorId="0" shapeId="0">
      <text>
        <r>
          <rPr>
            <b/>
            <sz val="8"/>
            <color indexed="81"/>
            <rFont val="Tahoma"/>
          </rPr>
          <t xml:space="preserve">A: All Deals
S: OTC Swaps
O: OTC Options
E: Exchange Options
F: Futures
EOL: Enron OnLine
</t>
        </r>
      </text>
    </comment>
    <comment ref="CM16" authorId="0" shapeId="0">
      <text>
        <r>
          <rPr>
            <b/>
            <sz val="8"/>
            <color indexed="81"/>
            <rFont val="Tahoma"/>
          </rPr>
          <t>DO NOT ALTER THIS CELL</t>
        </r>
      </text>
    </comment>
    <comment ref="DI17" authorId="1" shapeId="0">
      <text>
        <r>
          <rPr>
            <sz val="8"/>
            <color indexed="81"/>
            <rFont val="Tahoma"/>
          </rPr>
          <t xml:space="preserve">
New Day Settles</t>
        </r>
      </text>
    </comment>
  </commentList>
</comments>
</file>

<file path=xl/sharedStrings.xml><?xml version="1.0" encoding="utf-8"?>
<sst xmlns="http://schemas.openxmlformats.org/spreadsheetml/2006/main" count="1577" uniqueCount="498">
  <si>
    <t>P</t>
  </si>
  <si>
    <t>NG</t>
  </si>
  <si>
    <t>20 yr</t>
  </si>
  <si>
    <t>10 yr</t>
  </si>
  <si>
    <t>5 yr</t>
  </si>
  <si>
    <t>1 yr</t>
  </si>
  <si>
    <t>3 yr</t>
  </si>
  <si>
    <t>Bckwd.
Roll</t>
  </si>
  <si>
    <t>Yearly
Volumes</t>
  </si>
  <si>
    <t>Monthly
Volumes</t>
  </si>
  <si>
    <t>Months</t>
  </si>
  <si>
    <t>east</t>
  </si>
  <si>
    <t>central</t>
  </si>
  <si>
    <t>west</t>
  </si>
  <si>
    <t>texas</t>
  </si>
  <si>
    <t>aruba</t>
  </si>
  <si>
    <t>pipe</t>
  </si>
  <si>
    <t>daily</t>
  </si>
  <si>
    <t>Position</t>
  </si>
  <si>
    <t>Anticipated</t>
  </si>
  <si>
    <t>Month</t>
  </si>
  <si>
    <t>12 Month
Roll</t>
  </si>
  <si>
    <t>Discount
Factor</t>
  </si>
  <si>
    <t>Day
Count</t>
  </si>
  <si>
    <t>Total</t>
  </si>
  <si>
    <t>Exchange Futures</t>
  </si>
  <si>
    <t>Option
 Delta</t>
  </si>
  <si>
    <t>Column</t>
  </si>
  <si>
    <t>R</t>
  </si>
  <si>
    <t>POSITION</t>
  </si>
  <si>
    <t>CURRENT</t>
  </si>
  <si>
    <t>PREVIOUS</t>
  </si>
  <si>
    <t>Total C/S</t>
  </si>
  <si>
    <t xml:space="preserve"> </t>
  </si>
  <si>
    <t>K pos</t>
  </si>
  <si>
    <t>TODAY</t>
  </si>
  <si>
    <t>gasbook/</t>
  </si>
  <si>
    <t>Variance</t>
  </si>
  <si>
    <t>-</t>
  </si>
  <si>
    <t>TOTAL P&amp;L W/O NEW DEALS</t>
  </si>
  <si>
    <t>Cal '95</t>
  </si>
  <si>
    <t>NEW OTC</t>
  </si>
  <si>
    <t>Cal '96</t>
  </si>
  <si>
    <t>INDEX OPTION BASIS</t>
  </si>
  <si>
    <t>Cal '97</t>
  </si>
  <si>
    <t>NEW NYMEX FUTURES</t>
  </si>
  <si>
    <t>Cal '98</t>
  </si>
  <si>
    <t>NYMEX OPTIONS IN TOTAL</t>
  </si>
  <si>
    <t>Cal '99</t>
  </si>
  <si>
    <t>ORIGINATION</t>
  </si>
  <si>
    <t>Cal '00</t>
  </si>
  <si>
    <t>expected p&amp;l</t>
  </si>
  <si>
    <t>Cal '01</t>
  </si>
  <si>
    <t>Cal '02</t>
  </si>
  <si>
    <t>Cal '03</t>
  </si>
  <si>
    <t>Est Exc Options (Curve To Curve Est)</t>
  </si>
  <si>
    <t>Cal '04</t>
  </si>
  <si>
    <t>Act Exc Options (Exc Option MTM Rpt)</t>
  </si>
  <si>
    <t>Cal '05</t>
  </si>
  <si>
    <t>Cal '06</t>
  </si>
  <si>
    <t>Cal '07</t>
  </si>
  <si>
    <t>Cal '08</t>
  </si>
  <si>
    <t>Current</t>
  </si>
  <si>
    <t>Cal '09</t>
  </si>
  <si>
    <t>Cal '10</t>
  </si>
  <si>
    <t>Cal '11</t>
  </si>
  <si>
    <t>Cal '12</t>
  </si>
  <si>
    <t>Cal '13</t>
  </si>
  <si>
    <t>Cal '14</t>
  </si>
  <si>
    <t>Cal '15</t>
  </si>
  <si>
    <t>P&amp;L</t>
  </si>
  <si>
    <t>54717 NYMEX</t>
  </si>
  <si>
    <t>FUTURES</t>
  </si>
  <si>
    <t>OPTIONS</t>
  </si>
  <si>
    <t>SWAPS</t>
  </si>
  <si>
    <t>NET</t>
  </si>
  <si>
    <t>PRIOR DAY</t>
  </si>
  <si>
    <t>DELTA</t>
  </si>
  <si>
    <t>TOTAL</t>
  </si>
  <si>
    <t>NYMEX OPTIONS</t>
  </si>
  <si>
    <t>option</t>
  </si>
  <si>
    <t>swap</t>
  </si>
  <si>
    <t>total current</t>
  </si>
  <si>
    <t>prior day</t>
  </si>
  <si>
    <t>current day</t>
  </si>
  <si>
    <t>current</t>
  </si>
  <si>
    <t>less prior</t>
  </si>
  <si>
    <t>s</t>
  </si>
  <si>
    <t>Counter Party
Short Name</t>
  </si>
  <si>
    <t>aep</t>
  </si>
  <si>
    <t>txu</t>
  </si>
  <si>
    <t>shank</t>
  </si>
  <si>
    <t>ees</t>
  </si>
  <si>
    <t>stg</t>
  </si>
  <si>
    <t>elpaso</t>
  </si>
  <si>
    <t>reliant</t>
  </si>
  <si>
    <t>del marva</t>
  </si>
  <si>
    <t>coast</t>
  </si>
  <si>
    <t>columbia</t>
  </si>
  <si>
    <t>transcan</t>
  </si>
  <si>
    <t>duke</t>
  </si>
  <si>
    <t>cms</t>
  </si>
  <si>
    <t>kn</t>
  </si>
  <si>
    <t>coral</t>
  </si>
  <si>
    <t>oxy</t>
  </si>
  <si>
    <t>dynegy</t>
  </si>
  <si>
    <t>statoil</t>
  </si>
  <si>
    <t>first chic</t>
  </si>
  <si>
    <t>morgan</t>
  </si>
  <si>
    <t>wps</t>
  </si>
  <si>
    <t>conagra</t>
  </si>
  <si>
    <t>Deal #</t>
  </si>
  <si>
    <t>NX</t>
  </si>
  <si>
    <t>B/S</t>
  </si>
  <si>
    <t>Volume</t>
  </si>
  <si>
    <t>Price/Strike</t>
  </si>
  <si>
    <t>C/P</t>
  </si>
  <si>
    <t>Premium</t>
  </si>
  <si>
    <t>Broker</t>
  </si>
  <si>
    <t>Comments</t>
  </si>
  <si>
    <t>Counterparty</t>
  </si>
  <si>
    <t>Revised</t>
  </si>
  <si>
    <t>Killed</t>
  </si>
  <si>
    <t>Deal Status</t>
  </si>
  <si>
    <t>.</t>
  </si>
  <si>
    <t>Start</t>
  </si>
  <si>
    <t>End</t>
  </si>
  <si>
    <t>Num Deals</t>
  </si>
  <si>
    <t>Delta</t>
  </si>
  <si>
    <t>Swaption</t>
  </si>
  <si>
    <t>By Year</t>
  </si>
  <si>
    <t>--------------</t>
  </si>
  <si>
    <t>New
Deals</t>
  </si>
  <si>
    <t>DO NOT ALTER COLUMNS</t>
  </si>
  <si>
    <t>Trader</t>
  </si>
  <si>
    <t>Trader Delta</t>
  </si>
  <si>
    <t>Gamma</t>
  </si>
  <si>
    <t>Contract
Month</t>
  </si>
  <si>
    <t>e</t>
  </si>
  <si>
    <t>f</t>
  </si>
  <si>
    <t>Ref</t>
  </si>
  <si>
    <t>Net</t>
  </si>
  <si>
    <t>Opt</t>
  </si>
  <si>
    <t>OCT</t>
  </si>
  <si>
    <t>EXG</t>
  </si>
  <si>
    <t>Period</t>
  </si>
  <si>
    <t>Qty</t>
  </si>
  <si>
    <t>Futures</t>
  </si>
  <si>
    <t>Swaps</t>
  </si>
  <si>
    <t>Call</t>
  </si>
  <si>
    <t>Put</t>
  </si>
  <si>
    <t>Official Post ID</t>
  </si>
  <si>
    <t>User ID:</t>
  </si>
  <si>
    <t>bhillie_pc</t>
  </si>
  <si>
    <t>Password:</t>
  </si>
  <si>
    <t>FTP DOWNLOAD INFORMATION</t>
  </si>
  <si>
    <t>Put or Get:</t>
  </si>
  <si>
    <t>LocalPath:</t>
  </si>
  <si>
    <t>o:\erms\erms_adm\ng_price\1998\</t>
  </si>
  <si>
    <t>RemotePath:</t>
  </si>
  <si>
    <t>/worksheets2/gasbook/</t>
  </si>
  <si>
    <t>FileType:</t>
  </si>
  <si>
    <t>I</t>
  </si>
  <si>
    <t>FTPConfig:</t>
  </si>
  <si>
    <t>FTPBatch.ini</t>
  </si>
  <si>
    <t>File Name:</t>
  </si>
  <si>
    <t>Gamma.wk3</t>
  </si>
  <si>
    <t>HEDGSTRIP</t>
  </si>
  <si>
    <t>Login</t>
  </si>
  <si>
    <t>MODEL_PC</t>
  </si>
  <si>
    <t>Password</t>
  </si>
  <si>
    <t>Curve Data</t>
  </si>
  <si>
    <t>Effective Date</t>
  </si>
  <si>
    <t>Prompt Month</t>
  </si>
  <si>
    <t>Curve Code</t>
  </si>
  <si>
    <t>IF-HPL/SHPCHAN</t>
  </si>
  <si>
    <t>INTNS</t>
  </si>
  <si>
    <t>Curve Type</t>
  </si>
  <si>
    <t>PR</t>
  </si>
  <si>
    <t>VO</t>
  </si>
  <si>
    <t>AA</t>
  </si>
  <si>
    <t>Book Code 1</t>
  </si>
  <si>
    <t>D</t>
  </si>
  <si>
    <t>Cell Location</t>
  </si>
  <si>
    <t>Q8</t>
  </si>
  <si>
    <t>R8</t>
  </si>
  <si>
    <t>S8</t>
  </si>
  <si>
    <t>T8</t>
  </si>
  <si>
    <t>O8</t>
  </si>
  <si>
    <t>D/M</t>
  </si>
  <si>
    <t>Blotter Delta Pos</t>
  </si>
  <si>
    <t>True Up Delta Pos</t>
  </si>
  <si>
    <t>Broker
Short Name</t>
  </si>
  <si>
    <t>ameren</t>
  </si>
  <si>
    <t>aquilla</t>
  </si>
  <si>
    <t>avista</t>
  </si>
  <si>
    <t>bank america</t>
  </si>
  <si>
    <t>barrett</t>
  </si>
  <si>
    <t>bt</t>
  </si>
  <si>
    <t>burlington</t>
  </si>
  <si>
    <t>cargill</t>
  </si>
  <si>
    <t>chase</t>
  </si>
  <si>
    <t>cibc</t>
  </si>
  <si>
    <t>citibank</t>
  </si>
  <si>
    <t>cody</t>
  </si>
  <si>
    <t>constellation</t>
  </si>
  <si>
    <t>cxy</t>
  </si>
  <si>
    <t>dreyfus</t>
  </si>
  <si>
    <t>engage</t>
  </si>
  <si>
    <t>entergy</t>
  </si>
  <si>
    <t>eprime</t>
  </si>
  <si>
    <t>formosa</t>
  </si>
  <si>
    <t>hn</t>
  </si>
  <si>
    <t>hess</t>
  </si>
  <si>
    <t>howard</t>
  </si>
  <si>
    <t>hs resource</t>
  </si>
  <si>
    <t>idacorp</t>
  </si>
  <si>
    <t>j aron</t>
  </si>
  <si>
    <t>koch</t>
  </si>
  <si>
    <t>lge</t>
  </si>
  <si>
    <t>marathon</t>
  </si>
  <si>
    <t>mega</t>
  </si>
  <si>
    <t>murphy</t>
  </si>
  <si>
    <t>noble</t>
  </si>
  <si>
    <t>neumin</t>
  </si>
  <si>
    <t>oneok</t>
  </si>
  <si>
    <t>pge</t>
  </si>
  <si>
    <t>pge canada</t>
  </si>
  <si>
    <t>r byron roach</t>
  </si>
  <si>
    <t>sempra</t>
  </si>
  <si>
    <t>sonat</t>
  </si>
  <si>
    <t>southern</t>
  </si>
  <si>
    <t>toronto dom</t>
  </si>
  <si>
    <t>tejas</t>
  </si>
  <si>
    <t>texaco</t>
  </si>
  <si>
    <t>torch</t>
  </si>
  <si>
    <t>tractabel</t>
  </si>
  <si>
    <t>vitol</t>
  </si>
  <si>
    <t>whalley</t>
  </si>
  <si>
    <t>williams</t>
  </si>
  <si>
    <t>Price Curve</t>
  </si>
  <si>
    <t>U8</t>
  </si>
  <si>
    <t>E</t>
  </si>
  <si>
    <t>Prior Day Info</t>
  </si>
  <si>
    <t>x</t>
  </si>
  <si>
    <t>Prior Day Positions</t>
  </si>
  <si>
    <t>Trade Date</t>
  </si>
  <si>
    <t>Trade Month</t>
  </si>
  <si>
    <t>OTC</t>
  </si>
  <si>
    <t>NYMEX</t>
  </si>
  <si>
    <t>C/S</t>
  </si>
  <si>
    <t>Grand Total</t>
  </si>
  <si>
    <t>X</t>
  </si>
  <si>
    <t>Business Days</t>
  </si>
  <si>
    <t>NX1</t>
  </si>
  <si>
    <t>NX1 - 1</t>
  </si>
  <si>
    <t>NX1 - 2</t>
  </si>
  <si>
    <t>MANUAL ENTERY</t>
  </si>
  <si>
    <t>NXB2</t>
  </si>
  <si>
    <t>NX3</t>
  </si>
  <si>
    <t>HEDGSTRIP in MMBtu</t>
  </si>
  <si>
    <t xml:space="preserve">Total </t>
  </si>
  <si>
    <t>Monthly
Totals</t>
  </si>
  <si>
    <t>Access
Trades</t>
  </si>
  <si>
    <t>Days
Trades</t>
  </si>
  <si>
    <t>Only use in case of an emergency.  Will overwrite information on Sheet MyC.</t>
  </si>
  <si>
    <t>Clear Out All Blotter Data</t>
  </si>
  <si>
    <t>Clean out all information From MyC and SharedC</t>
  </si>
  <si>
    <t>a</t>
  </si>
  <si>
    <t>FILE BACK UP NAME</t>
  </si>
  <si>
    <t>Condor</t>
  </si>
  <si>
    <t>Only use in case of loading a previous Day's Data.  Will overwrite information on Sheet MyC and SharedC.</t>
  </si>
  <si>
    <t>For This Day</t>
  </si>
  <si>
    <t>Please DO NOT alter these formulas</t>
  </si>
  <si>
    <t>agrium</t>
  </si>
  <si>
    <t>mtbe</t>
  </si>
  <si>
    <t>genco</t>
  </si>
  <si>
    <t>Starting
POSITION</t>
  </si>
  <si>
    <t>Used For Daily Check Out</t>
  </si>
  <si>
    <t xml:space="preserve">  DO NOT ALTER THIS CELL</t>
  </si>
  <si>
    <t>Load to SharedC</t>
  </si>
  <si>
    <t>Enter New Trades</t>
  </si>
  <si>
    <t xml:space="preserve">   Enter New Trades</t>
  </si>
  <si>
    <t>conoco</t>
  </si>
  <si>
    <t>o</t>
  </si>
  <si>
    <t>Update Daily Settle File Then Run Macro</t>
  </si>
  <si>
    <t>Lavarato</t>
  </si>
  <si>
    <t>Current
Position</t>
  </si>
  <si>
    <t>western gas</t>
  </si>
  <si>
    <t>western resources</t>
  </si>
  <si>
    <t>Total Desk Trades</t>
  </si>
  <si>
    <t>A</t>
  </si>
  <si>
    <t>B</t>
  </si>
  <si>
    <t>C</t>
  </si>
  <si>
    <t>F</t>
  </si>
  <si>
    <t>G</t>
  </si>
  <si>
    <t>H</t>
  </si>
  <si>
    <t>Change Night</t>
  </si>
  <si>
    <t>of NX1</t>
  </si>
  <si>
    <t>J</t>
  </si>
  <si>
    <t>S</t>
  </si>
  <si>
    <t>T</t>
  </si>
  <si>
    <t>U</t>
  </si>
  <si>
    <t>V</t>
  </si>
  <si>
    <t>W</t>
  </si>
  <si>
    <t>Y</t>
  </si>
  <si>
    <t>Z</t>
  </si>
  <si>
    <t>fuzz</t>
  </si>
  <si>
    <t>Blotter's</t>
  </si>
  <si>
    <t>dynegy can</t>
  </si>
  <si>
    <t>vitro corp sa de cv</t>
  </si>
  <si>
    <t>midcoast</t>
  </si>
  <si>
    <t>scott</t>
  </si>
  <si>
    <t>sandra</t>
  </si>
  <si>
    <t>brad</t>
  </si>
  <si>
    <t>dick</t>
  </si>
  <si>
    <t>eva</t>
  </si>
  <si>
    <t>jim</t>
  </si>
  <si>
    <t>tom</t>
  </si>
  <si>
    <t>greg</t>
  </si>
  <si>
    <t>pete</t>
  </si>
  <si>
    <t>omicron</t>
  </si>
  <si>
    <t>bob</t>
  </si>
  <si>
    <t>phillip</t>
  </si>
  <si>
    <t>fletch</t>
  </si>
  <si>
    <t>hunter</t>
  </si>
  <si>
    <t>Pre-Sets</t>
  </si>
  <si>
    <t>napoleon-stg</t>
  </si>
  <si>
    <t>exotics</t>
  </si>
  <si>
    <t>canada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</si>
  <si>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</si>
  <si>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</si>
  <si>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</si>
  <si>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</si>
  <si>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</si>
  <si>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</si>
  <si>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</si>
  <si>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</si>
  <si>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</si>
  <si>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</si>
  <si>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</si>
  <si>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</si>
  <si>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trisha</t>
  </si>
  <si>
    <t>Seasonal</t>
  </si>
  <si>
    <t>keith</t>
  </si>
  <si>
    <t>stg ces</t>
  </si>
  <si>
    <t>wss</t>
  </si>
  <si>
    <t>bug stg</t>
  </si>
  <si>
    <t xml:space="preserve">KIR 1 </t>
  </si>
  <si>
    <t>KIR 2</t>
  </si>
  <si>
    <t>weather</t>
  </si>
  <si>
    <t>These are the traders that</t>
  </si>
  <si>
    <t>the Macro will leave</t>
  </si>
  <si>
    <t>Interest
Curve</t>
  </si>
  <si>
    <t>hoskins</t>
  </si>
  <si>
    <t>M</t>
  </si>
  <si>
    <t>ltx</t>
  </si>
  <si>
    <t>larry</t>
  </si>
  <si>
    <t>pipe-opt</t>
  </si>
  <si>
    <t>Post ID</t>
  </si>
  <si>
    <t>Delta
Change</t>
  </si>
  <si>
    <t>Alt Delta</t>
  </si>
  <si>
    <t>Difference</t>
  </si>
  <si>
    <t>kate</t>
  </si>
  <si>
    <t>cinergy</t>
  </si>
  <si>
    <t>cook inlet</t>
  </si>
  <si>
    <t>N</t>
  </si>
  <si>
    <t>lavarato</t>
  </si>
  <si>
    <t>brian</t>
  </si>
  <si>
    <t>K</t>
  </si>
  <si>
    <t>L</t>
  </si>
  <si>
    <t>O</t>
  </si>
  <si>
    <t>Q</t>
  </si>
  <si>
    <t>Case "eva", "fletch", "lavarato", "pete", "hunter", "scott", "sandra", "dick", _</t>
  </si>
  <si>
    <t>greg, "tom", "shank", "whalley", "ft-denver", "jim", "bob", "phillip", "trisha", _</t>
  </si>
  <si>
    <t>fuzz, "keith", "stg ces", "wss", "larry", "hoskins", "brian", "canada", "cary", _</t>
  </si>
  <si>
    <t>kate, "brad"</t>
  </si>
  <si>
    <t>carey</t>
  </si>
  <si>
    <t>Product</t>
  </si>
  <si>
    <t>Net Qty</t>
  </si>
  <si>
    <t>BS</t>
  </si>
  <si>
    <t>Cross Ref</t>
  </si>
  <si>
    <t>TFS</t>
  </si>
  <si>
    <t>TCT</t>
  </si>
  <si>
    <t>APB</t>
  </si>
  <si>
    <t>BTU</t>
  </si>
  <si>
    <t>ELITE</t>
  </si>
  <si>
    <t>MAN</t>
  </si>
  <si>
    <t>ORION</t>
  </si>
  <si>
    <t>HUB</t>
  </si>
  <si>
    <t>GFI</t>
  </si>
  <si>
    <t xml:space="preserve">HHub                    02-30Nov00      </t>
  </si>
  <si>
    <t>OUTMONTH</t>
  </si>
  <si>
    <t>trading  day prior to 11 am</t>
  </si>
  <si>
    <t>trading day after 11 am</t>
  </si>
  <si>
    <t># of days in the month</t>
  </si>
  <si>
    <t>Do Not Delete</t>
  </si>
  <si>
    <t>Prior</t>
  </si>
  <si>
    <t>Price Delta</t>
  </si>
  <si>
    <t>Total number of price deltas</t>
  </si>
  <si>
    <t>Prompt</t>
  </si>
  <si>
    <t>Total deltas in relationship</t>
  </si>
  <si>
    <t>cal strips</t>
  </si>
  <si>
    <t>Relationships</t>
  </si>
  <si>
    <t>winter / summer strips</t>
  </si>
  <si>
    <t>Positions</t>
  </si>
  <si>
    <t>Relative Pos</t>
  </si>
  <si>
    <t>Date of Price Delta</t>
  </si>
  <si>
    <t>new power</t>
  </si>
  <si>
    <t>tudor</t>
  </si>
  <si>
    <t>clinton</t>
  </si>
  <si>
    <t>Totals</t>
  </si>
  <si>
    <t>Ony Change the months in the light Green</t>
  </si>
  <si>
    <t>agl</t>
  </si>
  <si>
    <t>ashland</t>
  </si>
  <si>
    <t>bear paw</t>
  </si>
  <si>
    <t>belco</t>
  </si>
  <si>
    <t>bp cap</t>
  </si>
  <si>
    <t>calpine energy srv</t>
  </si>
  <si>
    <t>carrizo oil &amp; gas</t>
  </si>
  <si>
    <t>city of lexington</t>
  </si>
  <si>
    <t>comercial zadora</t>
  </si>
  <si>
    <t>cox &amp; perkins exp</t>
  </si>
  <si>
    <t>crosstex</t>
  </si>
  <si>
    <t>crosstimbers</t>
  </si>
  <si>
    <t>dan a hughes</t>
  </si>
  <si>
    <t>energy production corp</t>
  </si>
  <si>
    <t>enterprise product</t>
  </si>
  <si>
    <t>fibras</t>
  </si>
  <si>
    <t>forest oil</t>
  </si>
  <si>
    <t>fpl</t>
  </si>
  <si>
    <t>gas natural mexico</t>
  </si>
  <si>
    <t>general electric</t>
  </si>
  <si>
    <t>giant refinning</t>
  </si>
  <si>
    <t>lgs</t>
  </si>
  <si>
    <t>Lng price</t>
  </si>
  <si>
    <t>Louis dreyfuss</t>
  </si>
  <si>
    <t>maggi</t>
  </si>
  <si>
    <t>mark west</t>
  </si>
  <si>
    <t>merit</t>
  </si>
  <si>
    <t>mid america</t>
  </si>
  <si>
    <t>mynard oil co</t>
  </si>
  <si>
    <t>national steel</t>
  </si>
  <si>
    <t>north tx gas co.</t>
  </si>
  <si>
    <t>pcs nitro</t>
  </si>
  <si>
    <t>petrotemex</t>
  </si>
  <si>
    <t>pioneer nat resources</t>
  </si>
  <si>
    <t>prior</t>
  </si>
  <si>
    <t>psc colorado</t>
  </si>
  <si>
    <t>ralaco</t>
  </si>
  <si>
    <t>riceland</t>
  </si>
  <si>
    <t>riverside</t>
  </si>
  <si>
    <t>t boone pickens</t>
  </si>
  <si>
    <t>union south carolina</t>
  </si>
  <si>
    <t>virginia pow</t>
  </si>
  <si>
    <t>wtg gas</t>
  </si>
  <si>
    <t>wyman gordon</t>
  </si>
  <si>
    <t>days</t>
  </si>
  <si>
    <t>months</t>
  </si>
  <si>
    <t>Market Price</t>
  </si>
  <si>
    <t>Trade
Month</t>
  </si>
  <si>
    <t>Jun01           USD/MM</t>
  </si>
  <si>
    <t>Nov01-Mar02     USD/MM</t>
  </si>
  <si>
    <t>Orig</t>
  </si>
  <si>
    <t>Jun01           USD/MM-L</t>
  </si>
  <si>
    <t>Jul01           USD/MM</t>
  </si>
  <si>
    <t xml:space="preserve">HHub                    May01           </t>
  </si>
  <si>
    <t>Jan-Dec02       USD/MM</t>
  </si>
  <si>
    <t>Jul01           USD/MM-L</t>
  </si>
  <si>
    <t>Jun-Oct01       USD/MM</t>
  </si>
  <si>
    <t>Aug01           USD/MM</t>
  </si>
  <si>
    <t>Aug01           USD/MM-L</t>
  </si>
  <si>
    <t xml:space="preserve">HHub                    Jun01           </t>
  </si>
  <si>
    <t>Jul-Oct01       USD/MM</t>
  </si>
  <si>
    <t>Sep01           USD/MM</t>
  </si>
  <si>
    <t xml:space="preserve">HHub                    Jul01           </t>
  </si>
  <si>
    <t>Sep01           USD/MM-L</t>
  </si>
  <si>
    <t>power</t>
  </si>
  <si>
    <t>geoff</t>
  </si>
  <si>
    <t>mike</t>
  </si>
  <si>
    <t>PMG</t>
  </si>
  <si>
    <t>NAT SOURCE</t>
  </si>
  <si>
    <t>CHOICE</t>
  </si>
  <si>
    <t>AMEREX</t>
  </si>
  <si>
    <t>PREBON</t>
  </si>
  <si>
    <t>UNITED</t>
  </si>
  <si>
    <t>GA TRADING</t>
  </si>
  <si>
    <t>dreyfus plastics</t>
  </si>
  <si>
    <t>bp amoco</t>
  </si>
  <si>
    <t>bmontreal</t>
  </si>
  <si>
    <t>deutsche bank</t>
  </si>
  <si>
    <t>SPECTRON</t>
  </si>
  <si>
    <t>Oct01           USD/MM</t>
  </si>
  <si>
    <t>Aug-Oct01       USD/MM</t>
  </si>
  <si>
    <t>Generated on: 06/28/01 04:09:36 PM</t>
  </si>
  <si>
    <t>Oct01           USD/MM-L</t>
  </si>
  <si>
    <t>Generated on: 06/28/01 04:15:28 PM</t>
  </si>
  <si>
    <t xml:space="preserve">HHub                    Aug01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</si>
</sst>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\-yyyy"/>
    <numFmt numFmtId="165" formatCode="mmm"/>
    <numFmt numFmtId="167" formatCode="_(* #,##0_);_(* \(#,##0\);_(* &quot;-&quot;??_);_(@_)"/>
    <numFmt numFmtId="168" formatCode="_(* #,##0_);_(* \(#,##0\);_(* &quot;0&quot;??_);_(@_)"/>
    <numFmt numFmtId="169" formatCode="#,##0.0_);[Red]\(#,##0.0\)"/>
    <numFmt numFmtId="170" formatCode="0.0"/>
    <numFmt numFmtId="171" formatCode="0.0000"/>
    <numFmt numFmtId="172" formatCode="0.00000"/>
    <numFmt numFmtId="173" formatCode="0.000000"/>
    <numFmt numFmtId="174" formatCode="0.000"/>
    <numFmt numFmtId="175" formatCode="dd\-mmm\-yy_)"/>
    <numFmt numFmtId="176" formatCode="0.000_)"/>
    <numFmt numFmtId="177" formatCode="0.00_)"/>
    <numFmt numFmtId="178" formatCode="0.0_)"/>
    <numFmt numFmtId="179" formatCode="0.0000_)"/>
    <numFmt numFmtId="180" formatCode="0.00000_)"/>
    <numFmt numFmtId="181" formatCode="0_);[Red]\-0_)"/>
    <numFmt numFmtId="182" formatCode="0_)"/>
    <numFmt numFmtId="183" formatCode="mmm\-yy_)"/>
    <numFmt numFmtId="184" formatCode="#,##0.0"/>
    <numFmt numFmtId="185" formatCode="m/d/yyyy\ h:mm:ss"/>
    <numFmt numFmtId="186" formatCode="mmm\-dd\-yy"/>
    <numFmt numFmtId="188" formatCode="0_);[Red]\(0\)"/>
    <numFmt numFmtId="192" formatCode="dd\-mmm\-yyyy"/>
    <numFmt numFmtId="193" formatCode="_(&quot;$&quot;* #,##0.000_);_(&quot;$&quot;* \(#,##0.000\);_(&quot;$&quot;* &quot;-&quot;??_);_(@_)"/>
    <numFmt numFmtId="194" formatCode="#,##0.0_);\(#,##0.0\)"/>
    <numFmt numFmtId="197" formatCode="&quot;$&quot;#,##0.000"/>
    <numFmt numFmtId="198" formatCode="_(&quot;$&quot;* #,##0.0000_);_(&quot;$&quot;* \(#,##0.0000\);_(&quot;$&quot;* &quot;-&quot;??_);_(@_)"/>
    <numFmt numFmtId="199" formatCode="0.00_);[Red]\(0.00\)"/>
    <numFmt numFmtId="200" formatCode="dd"/>
    <numFmt numFmtId="226" formatCode="_(&quot;$&quot;* #,##0_);_(&quot;$&quot;* \(#,##0\);_(&quot;$&quot;* &quot;-&quot;??_);_(@_)"/>
  </numFmts>
  <fonts count="35" x14ac:knownFonts="1">
    <font>
      <sz val="10"/>
      <name val="Arial"/>
    </font>
    <font>
      <sz val="10"/>
      <name val="Arial"/>
    </font>
    <font>
      <sz val="10"/>
      <color indexed="9"/>
      <name val="Arial"/>
      <family val="2"/>
    </font>
    <font>
      <b/>
      <sz val="10"/>
      <color indexed="11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color indexed="13"/>
      <name val="Arial"/>
      <family val="2"/>
    </font>
    <font>
      <sz val="10"/>
      <color indexed="12"/>
      <name val="Courier"/>
    </font>
    <font>
      <sz val="8"/>
      <color indexed="81"/>
      <name val="Tahoma"/>
    </font>
    <font>
      <b/>
      <sz val="10"/>
      <name val="Arial"/>
      <family val="2"/>
    </font>
    <font>
      <b/>
      <i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name val="Arial"/>
    </font>
    <font>
      <sz val="10"/>
      <color indexed="32"/>
      <name val="Times New Roman"/>
      <family val="1"/>
    </font>
    <font>
      <b/>
      <sz val="10"/>
      <color indexed="16"/>
      <name val="Times New Roman"/>
      <family val="1"/>
    </font>
    <font>
      <b/>
      <sz val="10"/>
      <color indexed="48"/>
      <name val="Arial"/>
    </font>
    <font>
      <b/>
      <sz val="10"/>
      <color indexed="48"/>
      <name val="Courier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name val="Courier"/>
    </font>
    <font>
      <b/>
      <sz val="14"/>
      <color indexed="10"/>
      <name val="Times New Roman"/>
      <family val="1"/>
    </font>
    <font>
      <b/>
      <sz val="10"/>
      <color indexed="17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9"/>
      <name val="Times New Roman"/>
      <family val="1"/>
    </font>
    <font>
      <b/>
      <sz val="1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1"/>
      <color indexed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7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Dashed">
        <color indexed="9"/>
      </top>
      <bottom style="mediumDashed">
        <color indexed="9"/>
      </bottom>
      <diagonal/>
    </border>
    <border>
      <left/>
      <right/>
      <top style="mediumDashed">
        <color indexed="9"/>
      </top>
      <bottom style="mediumDashed">
        <color indexed="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Dashed">
        <color indexed="9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9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37" fontId="30" fillId="0" borderId="0"/>
    <xf numFmtId="177" fontId="31" fillId="0" borderId="0"/>
    <xf numFmtId="0" fontId="1" fillId="0" borderId="0"/>
    <xf numFmtId="0" fontId="1" fillId="0" borderId="0"/>
  </cellStyleXfs>
  <cellXfs count="584">
    <xf numFmtId="0" fontId="0" fillId="0" borderId="0" xfId="0"/>
    <xf numFmtId="0" fontId="2" fillId="0" borderId="0" xfId="0" applyFont="1" applyFill="1"/>
    <xf numFmtId="0" fontId="7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fill"/>
    </xf>
    <xf numFmtId="37" fontId="0" fillId="0" borderId="0" xfId="0" applyNumberFormat="1" applyProtection="1"/>
    <xf numFmtId="176" fontId="7" fillId="0" borderId="0" xfId="0" applyNumberFormat="1" applyFont="1" applyProtection="1">
      <protection locked="0"/>
    </xf>
    <xf numFmtId="176" fontId="0" fillId="0" borderId="0" xfId="0" applyNumberFormat="1" applyProtection="1"/>
    <xf numFmtId="175" fontId="0" fillId="0" borderId="0" xfId="0" applyNumberFormat="1" applyProtection="1"/>
    <xf numFmtId="179" fontId="0" fillId="0" borderId="0" xfId="0" applyNumberFormat="1" applyProtection="1"/>
    <xf numFmtId="180" fontId="0" fillId="0" borderId="0" xfId="0" applyNumberFormat="1" applyProtection="1"/>
    <xf numFmtId="181" fontId="7" fillId="0" borderId="0" xfId="0" applyNumberFormat="1" applyFont="1" applyProtection="1">
      <protection locked="0"/>
    </xf>
    <xf numFmtId="176" fontId="0" fillId="0" borderId="0" xfId="0" applyNumberFormat="1" applyAlignment="1" applyProtection="1">
      <alignment horizontal="fill"/>
    </xf>
    <xf numFmtId="0" fontId="7" fillId="0" borderId="0" xfId="0" applyFont="1" applyAlignment="1" applyProtection="1">
      <alignment horizontal="right"/>
      <protection locked="0"/>
    </xf>
    <xf numFmtId="183" fontId="7" fillId="0" borderId="0" xfId="0" applyNumberFormat="1" applyFont="1" applyProtection="1">
      <protection locked="0"/>
    </xf>
    <xf numFmtId="0" fontId="9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wrapText="1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0" fontId="2" fillId="3" borderId="1" xfId="0" applyFont="1" applyFill="1" applyBorder="1"/>
    <xf numFmtId="0" fontId="2" fillId="3" borderId="0" xfId="0" applyFont="1" applyFill="1" applyBorder="1"/>
    <xf numFmtId="0" fontId="2" fillId="3" borderId="0" xfId="0" applyFont="1" applyFill="1" applyBorder="1" applyAlignment="1">
      <alignment horizontal="right"/>
    </xf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0" xfId="0" applyFont="1" applyFill="1" applyBorder="1"/>
    <xf numFmtId="0" fontId="5" fillId="2" borderId="1" xfId="0" applyFont="1" applyFill="1" applyBorder="1"/>
    <xf numFmtId="0" fontId="9" fillId="2" borderId="1" xfId="0" applyFont="1" applyFill="1" applyBorder="1"/>
    <xf numFmtId="0" fontId="5" fillId="2" borderId="0" xfId="0" applyFont="1" applyFill="1" applyBorder="1"/>
    <xf numFmtId="0" fontId="9" fillId="2" borderId="0" xfId="0" applyFont="1" applyFill="1" applyBorder="1"/>
    <xf numFmtId="0" fontId="9" fillId="2" borderId="0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0" xfId="0" applyFont="1" applyFill="1" applyAlignment="1">
      <alignment horizontal="center" wrapText="1"/>
    </xf>
    <xf numFmtId="0" fontId="3" fillId="2" borderId="0" xfId="0" applyFont="1" applyFill="1" applyBorder="1" applyAlignment="1">
      <alignment horizontal="center"/>
    </xf>
    <xf numFmtId="164" fontId="9" fillId="2" borderId="0" xfId="0" applyNumberFormat="1" applyFont="1" applyFill="1" applyBorder="1"/>
    <xf numFmtId="0" fontId="2" fillId="2" borderId="0" xfId="0" applyFont="1" applyFill="1"/>
    <xf numFmtId="167" fontId="2" fillId="0" borderId="0" xfId="1" applyNumberFormat="1" applyFont="1" applyFill="1" applyAlignment="1">
      <alignment horizontal="right"/>
    </xf>
    <xf numFmtId="0" fontId="2" fillId="4" borderId="0" xfId="0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0" fontId="4" fillId="4" borderId="5" xfId="0" applyFont="1" applyFill="1" applyBorder="1"/>
    <xf numFmtId="0" fontId="2" fillId="4" borderId="3" xfId="0" applyFont="1" applyFill="1" applyBorder="1"/>
    <xf numFmtId="0" fontId="4" fillId="4" borderId="6" xfId="0" applyFont="1" applyFill="1" applyBorder="1"/>
    <xf numFmtId="0" fontId="2" fillId="4" borderId="4" xfId="0" applyFont="1" applyFill="1" applyBorder="1"/>
    <xf numFmtId="0" fontId="4" fillId="4" borderId="7" xfId="0" applyFont="1" applyFill="1" applyBorder="1"/>
    <xf numFmtId="0" fontId="9" fillId="4" borderId="8" xfId="0" applyFont="1" applyFill="1" applyBorder="1" applyAlignment="1">
      <alignment horizontal="center"/>
    </xf>
    <xf numFmtId="0" fontId="2" fillId="3" borderId="4" xfId="0" applyFont="1" applyFill="1" applyBorder="1"/>
    <xf numFmtId="167" fontId="2" fillId="2" borderId="0" xfId="1" applyNumberFormat="1" applyFont="1" applyFill="1" applyAlignment="1">
      <alignment horizontal="right"/>
    </xf>
    <xf numFmtId="0" fontId="9" fillId="5" borderId="9" xfId="0" quotePrefix="1" applyFont="1" applyFill="1" applyBorder="1"/>
    <xf numFmtId="0" fontId="9" fillId="5" borderId="10" xfId="0" quotePrefix="1" applyFont="1" applyFill="1" applyBorder="1"/>
    <xf numFmtId="0" fontId="5" fillId="4" borderId="2" xfId="0" applyFont="1" applyFill="1" applyBorder="1"/>
    <xf numFmtId="0" fontId="5" fillId="4" borderId="1" xfId="0" quotePrefix="1" applyFont="1" applyFill="1" applyBorder="1"/>
    <xf numFmtId="0" fontId="9" fillId="4" borderId="11" xfId="0" applyFont="1" applyFill="1" applyBorder="1" applyAlignment="1">
      <alignment horizontal="center" wrapText="1"/>
    </xf>
    <xf numFmtId="0" fontId="9" fillId="4" borderId="12" xfId="0" applyFont="1" applyFill="1" applyBorder="1" applyAlignment="1">
      <alignment horizontal="center" wrapText="1"/>
    </xf>
    <xf numFmtId="0" fontId="5" fillId="4" borderId="13" xfId="0" applyFont="1" applyFill="1" applyBorder="1"/>
    <xf numFmtId="0" fontId="5" fillId="4" borderId="4" xfId="0" quotePrefix="1" applyFont="1" applyFill="1" applyBorder="1"/>
    <xf numFmtId="0" fontId="9" fillId="4" borderId="4" xfId="0" applyFont="1" applyFill="1" applyBorder="1" applyAlignment="1">
      <alignment horizontal="center"/>
    </xf>
    <xf numFmtId="0" fontId="2" fillId="0" borderId="0" xfId="0" applyFont="1" applyFill="1" applyBorder="1"/>
    <xf numFmtId="0" fontId="3" fillId="4" borderId="4" xfId="0" applyFont="1" applyFill="1" applyBorder="1" applyAlignment="1">
      <alignment horizontal="center"/>
    </xf>
    <xf numFmtId="165" fontId="9" fillId="2" borderId="0" xfId="0" applyNumberFormat="1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2" fillId="4" borderId="5" xfId="0" applyFont="1" applyFill="1" applyBorder="1"/>
    <xf numFmtId="0" fontId="2" fillId="4" borderId="6" xfId="0" applyFont="1" applyFill="1" applyBorder="1"/>
    <xf numFmtId="0" fontId="3" fillId="4" borderId="7" xfId="0" applyFont="1" applyFill="1" applyBorder="1" applyAlignment="1">
      <alignment horizontal="center"/>
    </xf>
    <xf numFmtId="1" fontId="4" fillId="3" borderId="2" xfId="0" applyNumberFormat="1" applyFont="1" applyFill="1" applyBorder="1"/>
    <xf numFmtId="170" fontId="4" fillId="3" borderId="1" xfId="0" quotePrefix="1" applyNumberFormat="1" applyFont="1" applyFill="1" applyBorder="1"/>
    <xf numFmtId="165" fontId="4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173" fontId="4" fillId="3" borderId="1" xfId="0" quotePrefix="1" applyNumberFormat="1" applyFont="1" applyFill="1" applyBorder="1" applyAlignment="1">
      <alignment horizontal="right"/>
    </xf>
    <xf numFmtId="0" fontId="4" fillId="3" borderId="1" xfId="0" applyNumberFormat="1" applyFont="1" applyFill="1" applyBorder="1"/>
    <xf numFmtId="165" fontId="4" fillId="3" borderId="0" xfId="0" applyNumberFormat="1" applyFont="1" applyFill="1" applyBorder="1" applyAlignment="1">
      <alignment horizontal="left"/>
    </xf>
    <xf numFmtId="173" fontId="4" fillId="3" borderId="0" xfId="0" quotePrefix="1" applyNumberFormat="1" applyFont="1" applyFill="1" applyBorder="1" applyAlignment="1">
      <alignment horizontal="right"/>
    </xf>
    <xf numFmtId="0" fontId="4" fillId="3" borderId="0" xfId="0" applyNumberFormat="1" applyFont="1" applyFill="1" applyBorder="1"/>
    <xf numFmtId="38" fontId="4" fillId="3" borderId="0" xfId="0" applyNumberFormat="1" applyFont="1" applyFill="1" applyBorder="1"/>
    <xf numFmtId="165" fontId="4" fillId="3" borderId="4" xfId="0" applyNumberFormat="1" applyFont="1" applyFill="1" applyBorder="1" applyAlignment="1">
      <alignment horizontal="left"/>
    </xf>
    <xf numFmtId="173" fontId="4" fillId="3" borderId="4" xfId="0" quotePrefix="1" applyNumberFormat="1" applyFont="1" applyFill="1" applyBorder="1" applyAlignment="1">
      <alignment horizontal="right"/>
    </xf>
    <xf numFmtId="0" fontId="4" fillId="3" borderId="4" xfId="0" applyNumberFormat="1" applyFont="1" applyFill="1" applyBorder="1"/>
    <xf numFmtId="17" fontId="4" fillId="4" borderId="2" xfId="0" applyNumberFormat="1" applyFont="1" applyFill="1" applyBorder="1"/>
    <xf numFmtId="17" fontId="4" fillId="4" borderId="3" xfId="0" applyNumberFormat="1" applyFont="1" applyFill="1" applyBorder="1"/>
    <xf numFmtId="0" fontId="2" fillId="4" borderId="7" xfId="0" applyFont="1" applyFill="1" applyBorder="1"/>
    <xf numFmtId="0" fontId="2" fillId="2" borderId="0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center" wrapText="1"/>
    </xf>
    <xf numFmtId="0" fontId="6" fillId="4" borderId="0" xfId="0" applyFont="1" applyFill="1" applyBorder="1" applyAlignment="1">
      <alignment horizontal="left" wrapText="1"/>
    </xf>
    <xf numFmtId="0" fontId="6" fillId="4" borderId="0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center" wrapText="1"/>
    </xf>
    <xf numFmtId="0" fontId="4" fillId="4" borderId="4" xfId="0" applyFont="1" applyFill="1" applyBorder="1" applyAlignment="1">
      <alignment horizontal="left"/>
    </xf>
    <xf numFmtId="0" fontId="5" fillId="2" borderId="0" xfId="0" applyFont="1" applyFill="1" applyAlignment="1">
      <alignment horizontal="right"/>
    </xf>
    <xf numFmtId="174" fontId="4" fillId="4" borderId="0" xfId="0" applyNumberFormat="1" applyFont="1" applyFill="1" applyBorder="1"/>
    <xf numFmtId="0" fontId="2" fillId="2" borderId="0" xfId="0" quotePrefix="1" applyFont="1" applyFill="1"/>
    <xf numFmtId="0" fontId="9" fillId="6" borderId="2" xfId="0" applyFont="1" applyFill="1" applyBorder="1"/>
    <xf numFmtId="0" fontId="5" fillId="6" borderId="5" xfId="0" applyFont="1" applyFill="1" applyBorder="1"/>
    <xf numFmtId="0" fontId="5" fillId="6" borderId="3" xfId="0" quotePrefix="1" applyFont="1" applyFill="1" applyBorder="1"/>
    <xf numFmtId="0" fontId="5" fillId="6" borderId="6" xfId="0" quotePrefix="1" applyFont="1" applyFill="1" applyBorder="1"/>
    <xf numFmtId="0" fontId="9" fillId="6" borderId="13" xfId="0" applyFont="1" applyFill="1" applyBorder="1" applyAlignment="1">
      <alignment horizontal="center" wrapText="1"/>
    </xf>
    <xf numFmtId="0" fontId="9" fillId="6" borderId="7" xfId="0" applyFont="1" applyFill="1" applyBorder="1" applyAlignment="1">
      <alignment horizontal="center"/>
    </xf>
    <xf numFmtId="0" fontId="5" fillId="0" borderId="0" xfId="0" applyFont="1" applyFill="1"/>
    <xf numFmtId="0" fontId="9" fillId="0" borderId="0" xfId="0" applyFont="1" applyFill="1"/>
    <xf numFmtId="0" fontId="4" fillId="7" borderId="3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5" fillId="5" borderId="2" xfId="0" applyFont="1" applyFill="1" applyBorder="1"/>
    <xf numFmtId="0" fontId="5" fillId="5" borderId="1" xfId="0" applyFont="1" applyFill="1" applyBorder="1"/>
    <xf numFmtId="0" fontId="5" fillId="5" borderId="3" xfId="0" applyFont="1" applyFill="1" applyBorder="1"/>
    <xf numFmtId="0" fontId="5" fillId="5" borderId="0" xfId="0" applyFont="1" applyFill="1" applyBorder="1"/>
    <xf numFmtId="167" fontId="9" fillId="2" borderId="0" xfId="1" applyNumberFormat="1" applyFont="1" applyFill="1" applyAlignment="1">
      <alignment horizontal="right"/>
    </xf>
    <xf numFmtId="167" fontId="5" fillId="2" borderId="0" xfId="1" applyNumberFormat="1" applyFont="1" applyFill="1" applyAlignment="1">
      <alignment horizontal="right"/>
    </xf>
    <xf numFmtId="0" fontId="5" fillId="5" borderId="13" xfId="0" applyFont="1" applyFill="1" applyBorder="1"/>
    <xf numFmtId="0" fontId="5" fillId="5" borderId="4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16" fontId="5" fillId="2" borderId="0" xfId="0" applyNumberFormat="1" applyFont="1" applyFill="1"/>
    <xf numFmtId="16" fontId="2" fillId="2" borderId="0" xfId="0" applyNumberFormat="1" applyFont="1" applyFill="1"/>
    <xf numFmtId="16" fontId="2" fillId="0" borderId="0" xfId="0" applyNumberFormat="1" applyFont="1" applyFill="1"/>
    <xf numFmtId="17" fontId="2" fillId="0" borderId="0" xfId="0" applyNumberFormat="1" applyFont="1" applyFill="1"/>
    <xf numFmtId="0" fontId="9" fillId="4" borderId="9" xfId="0" applyFont="1" applyFill="1" applyBorder="1" applyAlignment="1">
      <alignment horizontal="center" wrapText="1"/>
    </xf>
    <xf numFmtId="17" fontId="4" fillId="4" borderId="13" xfId="0" applyNumberFormat="1" applyFont="1" applyFill="1" applyBorder="1"/>
    <xf numFmtId="0" fontId="14" fillId="0" borderId="0" xfId="0" applyFont="1" applyBorder="1" applyAlignment="1">
      <alignment vertical="top" wrapText="1"/>
    </xf>
    <xf numFmtId="164" fontId="15" fillId="2" borderId="0" xfId="0" applyNumberFormat="1" applyFont="1" applyFill="1" applyBorder="1" applyAlignment="1">
      <alignment horizontal="center" vertical="top" wrapText="1"/>
    </xf>
    <xf numFmtId="184" fontId="15" fillId="2" borderId="0" xfId="0" applyNumberFormat="1" applyFont="1" applyFill="1" applyBorder="1" applyAlignment="1">
      <alignment horizontal="center"/>
    </xf>
    <xf numFmtId="0" fontId="11" fillId="8" borderId="9" xfId="0" applyFont="1" applyFill="1" applyBorder="1"/>
    <xf numFmtId="0" fontId="11" fillId="8" borderId="14" xfId="0" applyFont="1" applyFill="1" applyBorder="1"/>
    <xf numFmtId="0" fontId="15" fillId="9" borderId="15" xfId="0" applyFont="1" applyFill="1" applyBorder="1" applyAlignment="1">
      <alignment horizontal="right"/>
    </xf>
    <xf numFmtId="0" fontId="15" fillId="2" borderId="16" xfId="0" applyFont="1" applyFill="1" applyBorder="1" applyAlignment="1">
      <alignment horizontal="center"/>
    </xf>
    <xf numFmtId="0" fontId="15" fillId="9" borderId="17" xfId="0" applyFont="1" applyFill="1" applyBorder="1" applyAlignment="1">
      <alignment horizontal="right"/>
    </xf>
    <xf numFmtId="0" fontId="15" fillId="2" borderId="18" xfId="0" applyFont="1" applyFill="1" applyBorder="1" applyAlignment="1">
      <alignment horizontal="center"/>
    </xf>
    <xf numFmtId="0" fontId="11" fillId="0" borderId="0" xfId="0" applyFont="1" applyFill="1" applyBorder="1"/>
    <xf numFmtId="0" fontId="13" fillId="2" borderId="9" xfId="5" applyFont="1" applyFill="1" applyBorder="1" applyAlignment="1" applyProtection="1">
      <alignment horizontal="centerContinuous"/>
      <protection locked="0"/>
    </xf>
    <xf numFmtId="0" fontId="14" fillId="2" borderId="14" xfId="5" applyFont="1" applyFill="1" applyBorder="1" applyAlignment="1" applyProtection="1">
      <alignment horizontal="centerContinuous"/>
      <protection locked="0"/>
    </xf>
    <xf numFmtId="0" fontId="16" fillId="2" borderId="8" xfId="5" applyFont="1" applyFill="1" applyBorder="1" applyAlignment="1" applyProtection="1">
      <alignment horizontal="right"/>
      <protection locked="0"/>
    </xf>
    <xf numFmtId="0" fontId="16" fillId="9" borderId="8" xfId="5" applyFont="1" applyFill="1" applyBorder="1" applyProtection="1">
      <protection locked="0"/>
    </xf>
    <xf numFmtId="0" fontId="16" fillId="2" borderId="19" xfId="5" applyFont="1" applyFill="1" applyBorder="1" applyAlignment="1" applyProtection="1">
      <alignment horizontal="right"/>
      <protection locked="0"/>
    </xf>
    <xf numFmtId="0" fontId="16" fillId="9" borderId="19" xfId="5" applyFont="1" applyFill="1" applyBorder="1" applyProtection="1">
      <protection locked="0"/>
    </xf>
    <xf numFmtId="0" fontId="16" fillId="9" borderId="19" xfId="5" quotePrefix="1" applyFont="1" applyFill="1" applyBorder="1" applyProtection="1">
      <protection locked="0"/>
    </xf>
    <xf numFmtId="0" fontId="1" fillId="9" borderId="19" xfId="5" applyFont="1" applyFill="1" applyBorder="1" applyProtection="1">
      <protection locked="0"/>
    </xf>
    <xf numFmtId="0" fontId="16" fillId="2" borderId="20" xfId="5" applyFont="1" applyFill="1" applyBorder="1" applyAlignment="1" applyProtection="1">
      <alignment horizontal="right"/>
      <protection locked="0"/>
    </xf>
    <xf numFmtId="0" fontId="1" fillId="9" borderId="20" xfId="5" applyFont="1" applyFill="1" applyBorder="1" applyProtection="1">
      <protection locked="0"/>
    </xf>
    <xf numFmtId="14" fontId="0" fillId="0" borderId="0" xfId="0" applyNumberFormat="1"/>
    <xf numFmtId="0" fontId="0" fillId="8" borderId="0" xfId="0" applyFill="1"/>
    <xf numFmtId="164" fontId="13" fillId="9" borderId="0" xfId="0" applyNumberFormat="1" applyFont="1" applyFill="1" applyBorder="1" applyAlignment="1"/>
    <xf numFmtId="49" fontId="13" fillId="9" borderId="0" xfId="0" applyNumberFormat="1" applyFont="1" applyFill="1" applyBorder="1" applyAlignment="1"/>
    <xf numFmtId="49" fontId="13" fillId="0" borderId="0" xfId="0" applyNumberFormat="1" applyFont="1" applyFill="1" applyBorder="1" applyAlignment="1">
      <alignment horizontal="centerContinuous" vertical="center"/>
    </xf>
    <xf numFmtId="184" fontId="14" fillId="0" borderId="0" xfId="0" applyNumberFormat="1" applyFont="1" applyFill="1" applyBorder="1"/>
    <xf numFmtId="184" fontId="15" fillId="0" borderId="0" xfId="0" applyNumberFormat="1" applyFont="1" applyFill="1" applyBorder="1" applyAlignment="1">
      <alignment horizontal="centerContinuous"/>
    </xf>
    <xf numFmtId="184" fontId="15" fillId="0" borderId="0" xfId="0" applyNumberFormat="1" applyFont="1" applyFill="1" applyBorder="1" applyAlignment="1">
      <alignment horizontal="center"/>
    </xf>
    <xf numFmtId="4" fontId="15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85" fontId="17" fillId="10" borderId="21" xfId="6" applyNumberFormat="1" applyFont="1" applyFill="1" applyBorder="1" applyAlignment="1" applyProtection="1">
      <alignment horizontal="right"/>
    </xf>
    <xf numFmtId="0" fontId="14" fillId="0" borderId="21" xfId="6" applyFont="1" applyBorder="1" applyAlignment="1" applyProtection="1">
      <alignment horizontal="right"/>
    </xf>
    <xf numFmtId="0" fontId="14" fillId="0" borderId="0" xfId="6" applyFont="1" applyProtection="1"/>
    <xf numFmtId="185" fontId="18" fillId="0" borderId="0" xfId="6" applyNumberFormat="1" applyFont="1" applyProtection="1"/>
    <xf numFmtId="0" fontId="14" fillId="0" borderId="22" xfId="6" applyFont="1" applyFill="1" applyBorder="1" applyAlignment="1" applyProtection="1">
      <alignment horizontal="right"/>
    </xf>
    <xf numFmtId="14" fontId="14" fillId="0" borderId="0" xfId="6" applyNumberFormat="1" applyFont="1" applyProtection="1"/>
    <xf numFmtId="14" fontId="14" fillId="0" borderId="21" xfId="6" applyNumberFormat="1" applyFont="1" applyBorder="1" applyAlignment="1" applyProtection="1">
      <alignment horizontal="right"/>
    </xf>
    <xf numFmtId="17" fontId="14" fillId="9" borderId="21" xfId="6" applyNumberFormat="1" applyFont="1" applyFill="1" applyBorder="1" applyAlignment="1" applyProtection="1">
      <alignment horizontal="right"/>
    </xf>
    <xf numFmtId="17" fontId="14" fillId="0" borderId="21" xfId="6" applyNumberFormat="1" applyFont="1" applyBorder="1" applyAlignment="1" applyProtection="1">
      <alignment horizontal="right"/>
    </xf>
    <xf numFmtId="186" fontId="0" fillId="0" borderId="0" xfId="0" applyNumberFormat="1"/>
    <xf numFmtId="0" fontId="0" fillId="0" borderId="0" xfId="0" applyNumberFormat="1"/>
    <xf numFmtId="0" fontId="14" fillId="0" borderId="0" xfId="0" applyNumberFormat="1" applyFont="1" applyFill="1" applyBorder="1" applyAlignment="1">
      <alignment vertical="top" wrapText="1"/>
    </xf>
    <xf numFmtId="176" fontId="0" fillId="5" borderId="0" xfId="0" applyNumberFormat="1" applyFill="1" applyProtection="1"/>
    <xf numFmtId="0" fontId="0" fillId="5" borderId="0" xfId="0" applyFill="1"/>
    <xf numFmtId="0" fontId="19" fillId="5" borderId="2" xfId="0" applyFont="1" applyFill="1" applyBorder="1" applyAlignment="1">
      <alignment horizontal="centerContinuous" vertical="top"/>
    </xf>
    <xf numFmtId="181" fontId="20" fillId="5" borderId="5" xfId="0" applyNumberFormat="1" applyFont="1" applyFill="1" applyBorder="1" applyAlignment="1" applyProtection="1">
      <alignment horizontal="centerContinuous" vertical="top"/>
      <protection locked="0"/>
    </xf>
    <xf numFmtId="175" fontId="20" fillId="5" borderId="13" xfId="0" applyNumberFormat="1" applyFont="1" applyFill="1" applyBorder="1" applyAlignment="1" applyProtection="1">
      <alignment horizontal="center"/>
      <protection locked="0"/>
    </xf>
    <xf numFmtId="175" fontId="20" fillId="5" borderId="7" xfId="0" applyNumberFormat="1" applyFont="1" applyFill="1" applyBorder="1" applyAlignment="1" applyProtection="1">
      <alignment horizontal="center"/>
      <protection locked="0"/>
    </xf>
    <xf numFmtId="1" fontId="4" fillId="3" borderId="0" xfId="0" applyNumberFormat="1" applyFont="1" applyFill="1" applyBorder="1" applyAlignment="1">
      <alignment horizontal="right"/>
    </xf>
    <xf numFmtId="17" fontId="21" fillId="8" borderId="14" xfId="0" applyNumberFormat="1" applyFont="1" applyFill="1" applyBorder="1"/>
    <xf numFmtId="17" fontId="11" fillId="0" borderId="0" xfId="0" applyNumberFormat="1" applyFont="1" applyFill="1" applyBorder="1"/>
    <xf numFmtId="17" fontId="0" fillId="0" borderId="0" xfId="0" applyNumberFormat="1"/>
    <xf numFmtId="17" fontId="15" fillId="2" borderId="0" xfId="0" applyNumberFormat="1" applyFont="1" applyFill="1" applyBorder="1" applyAlignment="1">
      <alignment horizontal="center" vertical="top" wrapText="1"/>
    </xf>
    <xf numFmtId="17" fontId="16" fillId="0" borderId="0" xfId="0" applyNumberFormat="1" applyFont="1"/>
    <xf numFmtId="17" fontId="23" fillId="0" borderId="0" xfId="0" applyNumberFormat="1" applyFont="1" applyProtection="1">
      <protection locked="0"/>
    </xf>
    <xf numFmtId="0" fontId="15" fillId="0" borderId="2" xfId="0" applyFont="1" applyBorder="1" applyAlignment="1">
      <alignment horizontal="centerContinuous"/>
    </xf>
    <xf numFmtId="0" fontId="16" fillId="0" borderId="5" xfId="0" applyFont="1" applyBorder="1" applyAlignment="1">
      <alignment horizontal="centerContinuous"/>
    </xf>
    <xf numFmtId="0" fontId="15" fillId="0" borderId="13" xfId="0" applyFont="1" applyBorder="1" applyAlignment="1">
      <alignment vertical="top" wrapText="1"/>
    </xf>
    <xf numFmtId="0" fontId="16" fillId="0" borderId="7" xfId="0" applyFont="1" applyBorder="1"/>
    <xf numFmtId="0" fontId="14" fillId="2" borderId="0" xfId="0" applyNumberFormat="1" applyFont="1" applyFill="1" applyBorder="1" applyAlignment="1">
      <alignment vertical="top" wrapText="1"/>
    </xf>
    <xf numFmtId="0" fontId="0" fillId="2" borderId="0" xfId="0" applyNumberFormat="1" applyFill="1" applyBorder="1"/>
    <xf numFmtId="0" fontId="0" fillId="2" borderId="0" xfId="0" applyNumberFormat="1" applyFill="1"/>
    <xf numFmtId="0" fontId="0" fillId="2" borderId="0" xfId="0" applyFill="1"/>
    <xf numFmtId="17" fontId="4" fillId="3" borderId="2" xfId="0" applyNumberFormat="1" applyFont="1" applyFill="1" applyBorder="1"/>
    <xf numFmtId="17" fontId="4" fillId="3" borderId="3" xfId="0" applyNumberFormat="1" applyFont="1" applyFill="1" applyBorder="1"/>
    <xf numFmtId="164" fontId="4" fillId="3" borderId="3" xfId="0" applyNumberFormat="1" applyFont="1" applyFill="1" applyBorder="1"/>
    <xf numFmtId="164" fontId="4" fillId="3" borderId="13" xfId="0" applyNumberFormat="1" applyFont="1" applyFill="1" applyBorder="1"/>
    <xf numFmtId="164" fontId="13" fillId="9" borderId="0" xfId="0" applyNumberFormat="1" applyFont="1" applyFill="1" applyBorder="1" applyAlignment="1">
      <alignment horizontal="centerContinuous"/>
    </xf>
    <xf numFmtId="49" fontId="13" fillId="9" borderId="0" xfId="0" applyNumberFormat="1" applyFont="1" applyFill="1" applyBorder="1" applyAlignment="1">
      <alignment horizontal="centerContinuous"/>
    </xf>
    <xf numFmtId="17" fontId="24" fillId="9" borderId="0" xfId="0" applyNumberFormat="1" applyFont="1" applyFill="1" applyBorder="1" applyAlignment="1">
      <alignment horizontal="left"/>
    </xf>
    <xf numFmtId="175" fontId="0" fillId="2" borderId="0" xfId="0" applyNumberFormat="1" applyFill="1" applyAlignment="1" applyProtection="1">
      <alignment horizontal="fill"/>
    </xf>
    <xf numFmtId="0" fontId="0" fillId="2" borderId="0" xfId="0" applyFill="1" applyAlignment="1">
      <alignment horizontal="fill"/>
    </xf>
    <xf numFmtId="179" fontId="0" fillId="2" borderId="0" xfId="0" applyNumberFormat="1" applyFill="1" applyProtection="1"/>
    <xf numFmtId="180" fontId="0" fillId="2" borderId="0" xfId="0" applyNumberFormat="1" applyFill="1" applyProtection="1"/>
    <xf numFmtId="176" fontId="0" fillId="2" borderId="0" xfId="0" applyNumberFormat="1" applyFill="1" applyProtection="1"/>
    <xf numFmtId="178" fontId="0" fillId="2" borderId="0" xfId="0" applyNumberFormat="1" applyFill="1" applyProtection="1"/>
    <xf numFmtId="175" fontId="0" fillId="2" borderId="0" xfId="0" applyNumberFormat="1" applyFill="1" applyProtection="1"/>
    <xf numFmtId="175" fontId="7" fillId="2" borderId="0" xfId="0" applyNumberFormat="1" applyFont="1" applyFill="1" applyAlignment="1" applyProtection="1">
      <alignment horizontal="center"/>
      <protection locked="0"/>
    </xf>
    <xf numFmtId="0" fontId="7" fillId="2" borderId="0" xfId="0" applyFont="1" applyFill="1" applyAlignment="1" applyProtection="1">
      <alignment horizontal="center"/>
      <protection locked="0"/>
    </xf>
    <xf numFmtId="0" fontId="7" fillId="2" borderId="0" xfId="0" applyFont="1" applyFill="1" applyProtection="1">
      <protection locked="0"/>
    </xf>
    <xf numFmtId="37" fontId="7" fillId="2" borderId="0" xfId="0" applyNumberFormat="1" applyFont="1" applyFill="1" applyProtection="1">
      <protection locked="0"/>
    </xf>
    <xf numFmtId="37" fontId="0" fillId="2" borderId="0" xfId="0" applyNumberFormat="1" applyFill="1" applyProtection="1"/>
    <xf numFmtId="182" fontId="7" fillId="2" borderId="0" xfId="0" applyNumberFormat="1" applyFont="1" applyFill="1" applyProtection="1">
      <protection locked="0"/>
    </xf>
    <xf numFmtId="176" fontId="7" fillId="2" borderId="0" xfId="0" applyNumberFormat="1" applyFont="1" applyFill="1" applyProtection="1">
      <protection locked="0"/>
    </xf>
    <xf numFmtId="175" fontId="7" fillId="2" borderId="0" xfId="0" applyNumberFormat="1" applyFont="1" applyFill="1" applyProtection="1">
      <protection locked="0"/>
    </xf>
    <xf numFmtId="177" fontId="0" fillId="2" borderId="0" xfId="0" applyNumberFormat="1" applyFill="1" applyProtection="1"/>
    <xf numFmtId="0" fontId="0" fillId="2" borderId="0" xfId="0" applyFill="1" applyAlignment="1">
      <alignment horizontal="right"/>
    </xf>
    <xf numFmtId="181" fontId="7" fillId="2" borderId="0" xfId="0" applyNumberFormat="1" applyFont="1" applyFill="1" applyProtection="1">
      <protection locked="0"/>
    </xf>
    <xf numFmtId="37" fontId="2" fillId="4" borderId="1" xfId="0" applyNumberFormat="1" applyFont="1" applyFill="1" applyBorder="1"/>
    <xf numFmtId="37" fontId="2" fillId="4" borderId="0" xfId="0" applyNumberFormat="1" applyFont="1" applyFill="1" applyBorder="1"/>
    <xf numFmtId="178" fontId="0" fillId="0" borderId="0" xfId="0" applyNumberFormat="1" applyAlignment="1" applyProtection="1">
      <alignment horizontal="center"/>
    </xf>
    <xf numFmtId="0" fontId="0" fillId="0" borderId="0" xfId="0" applyFill="1"/>
    <xf numFmtId="183" fontId="7" fillId="0" borderId="0" xfId="0" applyNumberFormat="1" applyFont="1" applyFill="1" applyProtection="1">
      <protection locked="0"/>
    </xf>
    <xf numFmtId="0" fontId="9" fillId="0" borderId="0" xfId="0" applyFont="1"/>
    <xf numFmtId="0" fontId="14" fillId="8" borderId="0" xfId="6" applyFont="1" applyFill="1" applyProtection="1"/>
    <xf numFmtId="15" fontId="5" fillId="2" borderId="0" xfId="0" applyNumberFormat="1" applyFont="1" applyFill="1"/>
    <xf numFmtId="1" fontId="5" fillId="2" borderId="0" xfId="0" applyNumberFormat="1" applyFont="1" applyFill="1"/>
    <xf numFmtId="0" fontId="9" fillId="2" borderId="0" xfId="0" applyFont="1" applyFill="1" applyAlignment="1">
      <alignment wrapText="1"/>
    </xf>
    <xf numFmtId="0" fontId="5" fillId="2" borderId="0" xfId="0" quotePrefix="1" applyFont="1" applyFill="1" applyBorder="1" applyAlignment="1">
      <alignment horizontal="center"/>
    </xf>
    <xf numFmtId="1" fontId="5" fillId="5" borderId="1" xfId="0" applyNumberFormat="1" applyFont="1" applyFill="1" applyBorder="1"/>
    <xf numFmtId="1" fontId="4" fillId="4" borderId="2" xfId="0" applyNumberFormat="1" applyFont="1" applyFill="1" applyBorder="1"/>
    <xf numFmtId="1" fontId="4" fillId="4" borderId="3" xfId="0" applyNumberFormat="1" applyFont="1" applyFill="1" applyBorder="1"/>
    <xf numFmtId="1" fontId="2" fillId="4" borderId="1" xfId="0" applyNumberFormat="1" applyFont="1" applyFill="1" applyBorder="1"/>
    <xf numFmtId="1" fontId="2" fillId="4" borderId="0" xfId="0" applyNumberFormat="1" applyFont="1" applyFill="1" applyBorder="1"/>
    <xf numFmtId="167" fontId="9" fillId="2" borderId="6" xfId="1" applyNumberFormat="1" applyFont="1" applyFill="1" applyBorder="1"/>
    <xf numFmtId="167" fontId="9" fillId="2" borderId="7" xfId="1" applyNumberFormat="1" applyFont="1" applyFill="1" applyBorder="1"/>
    <xf numFmtId="0" fontId="4" fillId="7" borderId="7" xfId="0" applyFont="1" applyFill="1" applyBorder="1" applyAlignment="1">
      <alignment horizontal="center" wrapText="1"/>
    </xf>
    <xf numFmtId="0" fontId="9" fillId="4" borderId="14" xfId="0" applyFont="1" applyFill="1" applyBorder="1" applyAlignment="1">
      <alignment horizontal="center" wrapText="1"/>
    </xf>
    <xf numFmtId="0" fontId="9" fillId="4" borderId="9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Continuous"/>
    </xf>
    <xf numFmtId="0" fontId="4" fillId="11" borderId="10" xfId="0" applyFont="1" applyFill="1" applyBorder="1" applyAlignment="1">
      <alignment horizontal="centerContinuous"/>
    </xf>
    <xf numFmtId="167" fontId="2" fillId="2" borderId="0" xfId="1" applyNumberFormat="1" applyFont="1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184" fontId="4" fillId="3" borderId="1" xfId="0" quotePrefix="1" applyNumberFormat="1" applyFont="1" applyFill="1" applyBorder="1"/>
    <xf numFmtId="192" fontId="9" fillId="0" borderId="21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167" fontId="5" fillId="2" borderId="0" xfId="1" applyNumberFormat="1" applyFont="1" applyFill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7" fontId="5" fillId="2" borderId="0" xfId="1" applyNumberFormat="1" applyFont="1" applyFill="1" applyBorder="1" applyAlignment="1">
      <alignment horizontal="center"/>
    </xf>
    <xf numFmtId="193" fontId="5" fillId="2" borderId="0" xfId="2" applyNumberFormat="1" applyFont="1" applyFill="1" applyAlignment="1">
      <alignment horizontal="center"/>
    </xf>
    <xf numFmtId="193" fontId="9" fillId="0" borderId="0" xfId="2" applyNumberFormat="1" applyFont="1" applyFill="1" applyBorder="1" applyAlignment="1">
      <alignment horizontal="center"/>
    </xf>
    <xf numFmtId="193" fontId="5" fillId="2" borderId="0" xfId="2" applyNumberFormat="1" applyFont="1" applyFill="1" applyBorder="1" applyAlignment="1">
      <alignment horizontal="center"/>
    </xf>
    <xf numFmtId="0" fontId="5" fillId="0" borderId="10" xfId="0" applyFont="1" applyFill="1" applyBorder="1"/>
    <xf numFmtId="0" fontId="9" fillId="0" borderId="0" xfId="0" applyNumberFormat="1" applyFont="1" applyFill="1" applyBorder="1"/>
    <xf numFmtId="0" fontId="9" fillId="0" borderId="0" xfId="0" applyNumberFormat="1" applyFont="1" applyFill="1" applyBorder="1" applyAlignment="1">
      <alignment horizontal="center"/>
    </xf>
    <xf numFmtId="17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11" fillId="0" borderId="9" xfId="0" applyFont="1" applyFill="1" applyBorder="1" applyAlignment="1">
      <alignment horizontal="left"/>
    </xf>
    <xf numFmtId="0" fontId="21" fillId="0" borderId="10" xfId="0" applyFont="1" applyFill="1" applyBorder="1"/>
    <xf numFmtId="1" fontId="21" fillId="0" borderId="10" xfId="0" applyNumberFormat="1" applyFont="1" applyFill="1" applyBorder="1"/>
    <xf numFmtId="0" fontId="21" fillId="0" borderId="14" xfId="0" applyFont="1" applyFill="1" applyBorder="1"/>
    <xf numFmtId="171" fontId="0" fillId="0" borderId="0" xfId="0" applyNumberFormat="1"/>
    <xf numFmtId="0" fontId="11" fillId="8" borderId="1" xfId="0" applyFont="1" applyFill="1" applyBorder="1"/>
    <xf numFmtId="0" fontId="11" fillId="8" borderId="0" xfId="0" applyFont="1" applyFill="1" applyBorder="1"/>
    <xf numFmtId="0" fontId="11" fillId="8" borderId="4" xfId="0" applyFont="1" applyFill="1" applyBorder="1"/>
    <xf numFmtId="0" fontId="11" fillId="8" borderId="2" xfId="0" applyFont="1" applyFill="1" applyBorder="1"/>
    <xf numFmtId="0" fontId="11" fillId="8" borderId="5" xfId="0" applyFont="1" applyFill="1" applyBorder="1"/>
    <xf numFmtId="0" fontId="11" fillId="8" borderId="3" xfId="0" applyFont="1" applyFill="1" applyBorder="1"/>
    <xf numFmtId="0" fontId="11" fillId="8" borderId="6" xfId="0" applyFont="1" applyFill="1" applyBorder="1"/>
    <xf numFmtId="0" fontId="11" fillId="8" borderId="13" xfId="0" applyFont="1" applyFill="1" applyBorder="1"/>
    <xf numFmtId="0" fontId="11" fillId="8" borderId="7" xfId="0" applyFont="1" applyFill="1" applyBorder="1"/>
    <xf numFmtId="0" fontId="22" fillId="4" borderId="13" xfId="0" applyFont="1" applyFill="1" applyBorder="1" applyAlignment="1">
      <alignment horizontal="left" wrapText="1"/>
    </xf>
    <xf numFmtId="0" fontId="22" fillId="4" borderId="4" xfId="0" applyFont="1" applyFill="1" applyBorder="1" applyAlignment="1">
      <alignment horizontal="center" wrapText="1"/>
    </xf>
    <xf numFmtId="0" fontId="22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5" fillId="2" borderId="3" xfId="0" applyFont="1" applyFill="1" applyBorder="1"/>
    <xf numFmtId="0" fontId="5" fillId="2" borderId="6" xfId="0" applyFont="1" applyFill="1" applyBorder="1"/>
    <xf numFmtId="0" fontId="5" fillId="2" borderId="13" xfId="0" applyFont="1" applyFill="1" applyBorder="1"/>
    <xf numFmtId="0" fontId="5" fillId="2" borderId="7" xfId="0" applyFont="1" applyFill="1" applyBorder="1"/>
    <xf numFmtId="0" fontId="11" fillId="8" borderId="9" xfId="0" applyFont="1" applyFill="1" applyBorder="1" applyAlignment="1">
      <alignment horizontal="centerContinuous"/>
    </xf>
    <xf numFmtId="0" fontId="11" fillId="8" borderId="10" xfId="0" applyFont="1" applyFill="1" applyBorder="1" applyAlignment="1">
      <alignment horizontal="centerContinuous"/>
    </xf>
    <xf numFmtId="0" fontId="11" fillId="8" borderId="14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167" fontId="9" fillId="2" borderId="1" xfId="1" applyNumberFormat="1" applyFont="1" applyFill="1" applyBorder="1"/>
    <xf numFmtId="167" fontId="9" fillId="2" borderId="0" xfId="1" applyNumberFormat="1" applyFont="1" applyFill="1" applyBorder="1"/>
    <xf numFmtId="0" fontId="4" fillId="11" borderId="9" xfId="0" applyFont="1" applyFill="1" applyBorder="1" applyAlignment="1">
      <alignment horizontal="centerContinuous"/>
    </xf>
    <xf numFmtId="0" fontId="9" fillId="2" borderId="9" xfId="0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13" xfId="0" applyFont="1" applyFill="1" applyBorder="1"/>
    <xf numFmtId="0" fontId="11" fillId="8" borderId="20" xfId="0" applyFont="1" applyFill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Continuous"/>
    </xf>
    <xf numFmtId="0" fontId="2" fillId="8" borderId="14" xfId="0" applyFont="1" applyFill="1" applyBorder="1" applyAlignment="1">
      <alignment horizontal="centerContinuous"/>
    </xf>
    <xf numFmtId="0" fontId="11" fillId="2" borderId="0" xfId="0" applyFont="1" applyFill="1" applyBorder="1" applyAlignment="1">
      <alignment horizontal="center"/>
    </xf>
    <xf numFmtId="0" fontId="11" fillId="8" borderId="8" xfId="0" applyFont="1" applyFill="1" applyBorder="1" applyAlignment="1">
      <alignment horizontal="center"/>
    </xf>
    <xf numFmtId="0" fontId="9" fillId="6" borderId="5" xfId="0" applyFont="1" applyFill="1" applyBorder="1"/>
    <xf numFmtId="0" fontId="9" fillId="6" borderId="6" xfId="0" applyFont="1" applyFill="1" applyBorder="1"/>
    <xf numFmtId="0" fontId="9" fillId="6" borderId="7" xfId="0" applyFont="1" applyFill="1" applyBorder="1"/>
    <xf numFmtId="167" fontId="15" fillId="0" borderId="2" xfId="1" applyNumberFormat="1" applyFont="1" applyFill="1" applyBorder="1" applyAlignment="1">
      <alignment horizontal="right"/>
    </xf>
    <xf numFmtId="167" fontId="15" fillId="0" borderId="3" xfId="1" applyNumberFormat="1" applyFont="1" applyFill="1" applyBorder="1" applyAlignment="1">
      <alignment horizontal="right"/>
    </xf>
    <xf numFmtId="167" fontId="15" fillId="0" borderId="13" xfId="1" applyNumberFormat="1" applyFont="1" applyFill="1" applyBorder="1" applyAlignment="1">
      <alignment horizontal="right"/>
    </xf>
    <xf numFmtId="168" fontId="9" fillId="0" borderId="23" xfId="1" applyNumberFormat="1" applyFont="1" applyFill="1" applyBorder="1" applyAlignment="1">
      <alignment horizontal="left"/>
    </xf>
    <xf numFmtId="37" fontId="9" fillId="12" borderId="1" xfId="1" applyNumberFormat="1" applyFont="1" applyFill="1" applyBorder="1"/>
    <xf numFmtId="37" fontId="9" fillId="12" borderId="0" xfId="1" applyNumberFormat="1" applyFont="1" applyFill="1" applyBorder="1"/>
    <xf numFmtId="14" fontId="9" fillId="2" borderId="10" xfId="0" applyNumberFormat="1" applyFont="1" applyFill="1" applyBorder="1"/>
    <xf numFmtId="0" fontId="9" fillId="2" borderId="0" xfId="0" applyFont="1" applyFill="1" applyBorder="1" applyAlignment="1">
      <alignment horizontal="centerContinuous"/>
    </xf>
    <xf numFmtId="0" fontId="11" fillId="5" borderId="2" xfId="0" applyFont="1" applyFill="1" applyBorder="1" applyAlignment="1">
      <alignment horizontal="centerContinuous"/>
    </xf>
    <xf numFmtId="0" fontId="11" fillId="5" borderId="5" xfId="0" applyFont="1" applyFill="1" applyBorder="1" applyAlignment="1">
      <alignment horizontal="centerContinuous"/>
    </xf>
    <xf numFmtId="0" fontId="2" fillId="5" borderId="6" xfId="0" applyFont="1" applyFill="1" applyBorder="1"/>
    <xf numFmtId="0" fontId="5" fillId="5" borderId="6" xfId="0" applyFont="1" applyFill="1" applyBorder="1" applyAlignment="1">
      <alignment horizontal="center"/>
    </xf>
    <xf numFmtId="0" fontId="21" fillId="5" borderId="6" xfId="0" applyFont="1" applyFill="1" applyBorder="1" applyAlignment="1">
      <alignment horizontal="centerContinuous"/>
    </xf>
    <xf numFmtId="0" fontId="5" fillId="5" borderId="7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Continuous"/>
    </xf>
    <xf numFmtId="0" fontId="5" fillId="13" borderId="2" xfId="0" applyFont="1" applyFill="1" applyBorder="1"/>
    <xf numFmtId="0" fontId="5" fillId="13" borderId="5" xfId="0" applyFont="1" applyFill="1" applyBorder="1"/>
    <xf numFmtId="0" fontId="5" fillId="13" borderId="3" xfId="0" applyFont="1" applyFill="1" applyBorder="1"/>
    <xf numFmtId="0" fontId="5" fillId="13" borderId="6" xfId="0" applyFont="1" applyFill="1" applyBorder="1"/>
    <xf numFmtId="0" fontId="5" fillId="13" borderId="13" xfId="0" applyFont="1" applyFill="1" applyBorder="1"/>
    <xf numFmtId="0" fontId="5" fillId="13" borderId="7" xfId="0" applyFont="1" applyFill="1" applyBorder="1"/>
    <xf numFmtId="0" fontId="9" fillId="2" borderId="5" xfId="0" applyFont="1" applyFill="1" applyBorder="1" applyAlignment="1">
      <alignment horizontal="right"/>
    </xf>
    <xf numFmtId="0" fontId="9" fillId="2" borderId="6" xfId="0" applyFont="1" applyFill="1" applyBorder="1" applyAlignment="1">
      <alignment horizontal="right"/>
    </xf>
    <xf numFmtId="188" fontId="5" fillId="2" borderId="6" xfId="0" applyNumberFormat="1" applyFont="1" applyFill="1" applyBorder="1"/>
    <xf numFmtId="0" fontId="5" fillId="2" borderId="3" xfId="0" applyFont="1" applyFill="1" applyBorder="1" applyAlignment="1">
      <alignment horizontal="left" wrapText="1"/>
    </xf>
    <xf numFmtId="188" fontId="5" fillId="2" borderId="7" xfId="0" applyNumberFormat="1" applyFont="1" applyFill="1" applyBorder="1"/>
    <xf numFmtId="0" fontId="5" fillId="2" borderId="0" xfId="0" quotePrefix="1" applyFont="1" applyFill="1" applyBorder="1" applyAlignment="1">
      <alignment horizontal="left"/>
    </xf>
    <xf numFmtId="0" fontId="9" fillId="0" borderId="10" xfId="0" applyFont="1" applyFill="1" applyBorder="1"/>
    <xf numFmtId="0" fontId="11" fillId="14" borderId="9" xfId="0" applyFont="1" applyFill="1" applyBorder="1"/>
    <xf numFmtId="0" fontId="11" fillId="14" borderId="10" xfId="0" applyFont="1" applyFill="1" applyBorder="1" applyAlignment="1">
      <alignment horizontal="center"/>
    </xf>
    <xf numFmtId="0" fontId="11" fillId="14" borderId="14" xfId="0" applyFont="1" applyFill="1" applyBorder="1"/>
    <xf numFmtId="0" fontId="11" fillId="0" borderId="9" xfId="0" applyFont="1" applyFill="1" applyBorder="1"/>
    <xf numFmtId="0" fontId="11" fillId="0" borderId="10" xfId="0" applyFont="1" applyFill="1" applyBorder="1"/>
    <xf numFmtId="0" fontId="5" fillId="13" borderId="0" xfId="0" applyFont="1" applyFill="1" applyBorder="1"/>
    <xf numFmtId="194" fontId="5" fillId="2" borderId="0" xfId="0" applyNumberFormat="1" applyFont="1" applyFill="1" applyBorder="1"/>
    <xf numFmtId="174" fontId="5" fillId="2" borderId="0" xfId="0" applyNumberFormat="1" applyFont="1" applyFill="1"/>
    <xf numFmtId="174" fontId="9" fillId="2" borderId="0" xfId="0" applyNumberFormat="1" applyFont="1" applyFill="1"/>
    <xf numFmtId="194" fontId="5" fillId="15" borderId="2" xfId="0" applyNumberFormat="1" applyFont="1" applyFill="1" applyBorder="1"/>
    <xf numFmtId="0" fontId="5" fillId="15" borderId="5" xfId="0" applyFont="1" applyFill="1" applyBorder="1"/>
    <xf numFmtId="0" fontId="5" fillId="15" borderId="3" xfId="0" applyFont="1" applyFill="1" applyBorder="1"/>
    <xf numFmtId="0" fontId="5" fillId="15" borderId="6" xfId="0" applyFont="1" applyFill="1" applyBorder="1"/>
    <xf numFmtId="0" fontId="5" fillId="15" borderId="13" xfId="0" applyFont="1" applyFill="1" applyBorder="1"/>
    <xf numFmtId="0" fontId="5" fillId="15" borderId="7" xfId="0" applyFont="1" applyFill="1" applyBorder="1"/>
    <xf numFmtId="2" fontId="26" fillId="0" borderId="0" xfId="0" applyNumberFormat="1" applyFont="1" applyBorder="1"/>
    <xf numFmtId="1" fontId="9" fillId="6" borderId="6" xfId="0" applyNumberFormat="1" applyFont="1" applyFill="1" applyBorder="1"/>
    <xf numFmtId="0" fontId="5" fillId="4" borderId="1" xfId="0" applyFont="1" applyFill="1" applyBorder="1"/>
    <xf numFmtId="0" fontId="5" fillId="4" borderId="4" xfId="0" applyFont="1" applyFill="1" applyBorder="1"/>
    <xf numFmtId="0" fontId="9" fillId="4" borderId="19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left"/>
    </xf>
    <xf numFmtId="3" fontId="9" fillId="0" borderId="0" xfId="1" applyNumberFormat="1" applyFont="1" applyFill="1" applyBorder="1" applyAlignment="1">
      <alignment horizontal="center"/>
    </xf>
    <xf numFmtId="197" fontId="9" fillId="0" borderId="0" xfId="2" applyNumberFormat="1" applyFont="1" applyFill="1" applyBorder="1" applyAlignment="1">
      <alignment horizontal="center"/>
    </xf>
    <xf numFmtId="0" fontId="5" fillId="2" borderId="0" xfId="0" applyNumberFormat="1" applyFont="1" applyFill="1"/>
    <xf numFmtId="168" fontId="9" fillId="2" borderId="19" xfId="1" applyNumberFormat="1" applyFont="1" applyFill="1" applyBorder="1" applyAlignment="1">
      <alignment horizontal="left"/>
    </xf>
    <xf numFmtId="38" fontId="5" fillId="2" borderId="1" xfId="1" applyNumberFormat="1" applyFont="1" applyFill="1" applyBorder="1" applyAlignment="1">
      <alignment horizontal="center"/>
    </xf>
    <xf numFmtId="38" fontId="5" fillId="2" borderId="0" xfId="1" applyNumberFormat="1" applyFont="1" applyFill="1" applyBorder="1" applyAlignment="1">
      <alignment horizontal="center"/>
    </xf>
    <xf numFmtId="0" fontId="5" fillId="0" borderId="2" xfId="0" applyFont="1" applyFill="1" applyBorder="1"/>
    <xf numFmtId="0" fontId="5" fillId="0" borderId="5" xfId="0" applyFont="1" applyFill="1" applyBorder="1"/>
    <xf numFmtId="0" fontId="5" fillId="0" borderId="13" xfId="0" applyFont="1" applyFill="1" applyBorder="1"/>
    <xf numFmtId="0" fontId="5" fillId="0" borderId="7" xfId="0" applyFont="1" applyFill="1" applyBorder="1"/>
    <xf numFmtId="2" fontId="26" fillId="0" borderId="0" xfId="0" applyNumberFormat="1" applyFont="1" applyFill="1" applyBorder="1"/>
    <xf numFmtId="38" fontId="5" fillId="2" borderId="1" xfId="0" applyNumberFormat="1" applyFont="1" applyFill="1" applyBorder="1"/>
    <xf numFmtId="37" fontId="5" fillId="2" borderId="1" xfId="0" applyNumberFormat="1" applyFont="1" applyFill="1" applyBorder="1"/>
    <xf numFmtId="0" fontId="9" fillId="0" borderId="4" xfId="0" applyFont="1" applyFill="1" applyBorder="1"/>
    <xf numFmtId="198" fontId="9" fillId="0" borderId="0" xfId="2" applyNumberFormat="1" applyFont="1" applyFill="1" applyBorder="1" applyAlignment="1">
      <alignment horizontal="center"/>
    </xf>
    <xf numFmtId="167" fontId="2" fillId="7" borderId="2" xfId="1" applyNumberFormat="1" applyFont="1" applyFill="1" applyBorder="1"/>
    <xf numFmtId="167" fontId="2" fillId="7" borderId="1" xfId="1" applyNumberFormat="1" applyFont="1" applyFill="1" applyBorder="1"/>
    <xf numFmtId="167" fontId="2" fillId="7" borderId="5" xfId="1" applyNumberFormat="1" applyFont="1" applyFill="1" applyBorder="1"/>
    <xf numFmtId="167" fontId="2" fillId="7" borderId="3" xfId="1" applyNumberFormat="1" applyFont="1" applyFill="1" applyBorder="1"/>
    <xf numFmtId="167" fontId="2" fillId="7" borderId="0" xfId="1" applyNumberFormat="1" applyFont="1" applyFill="1" applyBorder="1"/>
    <xf numFmtId="167" fontId="2" fillId="7" borderId="6" xfId="1" applyNumberFormat="1" applyFont="1" applyFill="1" applyBorder="1"/>
    <xf numFmtId="167" fontId="2" fillId="7" borderId="13" xfId="1" applyNumberFormat="1" applyFont="1" applyFill="1" applyBorder="1"/>
    <xf numFmtId="167" fontId="2" fillId="7" borderId="7" xfId="1" applyNumberFormat="1" applyFont="1" applyFill="1" applyBorder="1"/>
    <xf numFmtId="0" fontId="21" fillId="8" borderId="1" xfId="0" applyFont="1" applyFill="1" applyBorder="1"/>
    <xf numFmtId="0" fontId="21" fillId="8" borderId="0" xfId="0" applyFont="1" applyFill="1" applyBorder="1"/>
    <xf numFmtId="0" fontId="5" fillId="8" borderId="2" xfId="0" applyFont="1" applyFill="1" applyBorder="1"/>
    <xf numFmtId="0" fontId="5" fillId="8" borderId="5" xfId="0" applyFont="1" applyFill="1" applyBorder="1"/>
    <xf numFmtId="0" fontId="5" fillId="8" borderId="3" xfId="0" applyFont="1" applyFill="1" applyBorder="1"/>
    <xf numFmtId="0" fontId="5" fillId="8" borderId="6" xfId="0" applyFont="1" applyFill="1" applyBorder="1"/>
    <xf numFmtId="194" fontId="5" fillId="8" borderId="3" xfId="0" applyNumberFormat="1" applyFont="1" applyFill="1" applyBorder="1"/>
    <xf numFmtId="0" fontId="5" fillId="8" borderId="13" xfId="0" applyFont="1" applyFill="1" applyBorder="1"/>
    <xf numFmtId="0" fontId="5" fillId="8" borderId="7" xfId="0" applyFont="1" applyFill="1" applyBorder="1"/>
    <xf numFmtId="0" fontId="11" fillId="2" borderId="4" xfId="0" applyFont="1" applyFill="1" applyBorder="1" applyAlignment="1">
      <alignment horizontal="center"/>
    </xf>
    <xf numFmtId="184" fontId="9" fillId="5" borderId="0" xfId="0" applyNumberFormat="1" applyFont="1" applyFill="1" applyBorder="1"/>
    <xf numFmtId="184" fontId="5" fillId="5" borderId="1" xfId="0" applyNumberFormat="1" applyFont="1" applyFill="1" applyBorder="1"/>
    <xf numFmtId="17" fontId="9" fillId="0" borderId="0" xfId="0" applyNumberFormat="1" applyFont="1"/>
    <xf numFmtId="1" fontId="0" fillId="0" borderId="0" xfId="0" applyNumberFormat="1"/>
    <xf numFmtId="170" fontId="5" fillId="2" borderId="24" xfId="0" applyNumberFormat="1" applyFont="1" applyFill="1" applyBorder="1"/>
    <xf numFmtId="170" fontId="5" fillId="2" borderId="25" xfId="0" applyNumberFormat="1" applyFont="1" applyFill="1" applyBorder="1"/>
    <xf numFmtId="17" fontId="5" fillId="2" borderId="24" xfId="0" applyNumberFormat="1" applyFont="1" applyFill="1" applyBorder="1"/>
    <xf numFmtId="17" fontId="5" fillId="2" borderId="25" xfId="0" applyNumberFormat="1" applyFont="1" applyFill="1" applyBorder="1"/>
    <xf numFmtId="0" fontId="9" fillId="2" borderId="26" xfId="0" applyFont="1" applyFill="1" applyBorder="1"/>
    <xf numFmtId="0" fontId="9" fillId="2" borderId="27" xfId="0" applyFont="1" applyFill="1" applyBorder="1"/>
    <xf numFmtId="3" fontId="0" fillId="15" borderId="28" xfId="0" applyNumberFormat="1" applyFill="1" applyBorder="1"/>
    <xf numFmtId="3" fontId="0" fillId="15" borderId="29" xfId="0" applyNumberFormat="1" applyFill="1" applyBorder="1"/>
    <xf numFmtId="3" fontId="0" fillId="15" borderId="30" xfId="0" applyNumberFormat="1" applyFill="1" applyBorder="1"/>
    <xf numFmtId="1" fontId="9" fillId="2" borderId="4" xfId="0" applyNumberFormat="1" applyFont="1" applyFill="1" applyBorder="1" applyAlignment="1">
      <alignment horizontal="center" wrapText="1"/>
    </xf>
    <xf numFmtId="185" fontId="17" fillId="10" borderId="24" xfId="6" applyNumberFormat="1" applyFont="1" applyFill="1" applyBorder="1" applyAlignment="1" applyProtection="1">
      <alignment horizontal="right"/>
    </xf>
    <xf numFmtId="0" fontId="14" fillId="0" borderId="24" xfId="6" applyFont="1" applyBorder="1" applyAlignment="1" applyProtection="1">
      <alignment horizontal="right"/>
    </xf>
    <xf numFmtId="0" fontId="9" fillId="2" borderId="0" xfId="0" applyFont="1" applyFill="1" applyAlignment="1">
      <alignment horizontal="left"/>
    </xf>
    <xf numFmtId="38" fontId="9" fillId="12" borderId="5" xfId="1" applyNumberFormat="1" applyFont="1" applyFill="1" applyBorder="1"/>
    <xf numFmtId="38" fontId="9" fillId="12" borderId="6" xfId="1" applyNumberFormat="1" applyFont="1" applyFill="1" applyBorder="1"/>
    <xf numFmtId="17" fontId="5" fillId="2" borderId="0" xfId="0" applyNumberFormat="1" applyFont="1" applyFill="1" applyBorder="1" applyAlignment="1">
      <alignment horizontal="center"/>
    </xf>
    <xf numFmtId="0" fontId="11" fillId="2" borderId="0" xfId="0" applyFont="1" applyFill="1" applyBorder="1" applyAlignment="1"/>
    <xf numFmtId="0" fontId="11" fillId="2" borderId="0" xfId="0" applyFont="1" applyFill="1" applyBorder="1"/>
    <xf numFmtId="0" fontId="6" fillId="2" borderId="0" xfId="0" applyFont="1" applyFill="1" applyBorder="1" applyAlignment="1">
      <alignment horizontal="centerContinuous"/>
    </xf>
    <xf numFmtId="167" fontId="11" fillId="2" borderId="0" xfId="1" applyNumberFormat="1" applyFont="1" applyFill="1" applyBorder="1"/>
    <xf numFmtId="0" fontId="21" fillId="2" borderId="0" xfId="0" applyFont="1" applyFill="1" applyBorder="1"/>
    <xf numFmtId="0" fontId="22" fillId="2" borderId="0" xfId="0" applyFont="1" applyFill="1" applyBorder="1" applyAlignment="1">
      <alignment horizontal="center" wrapText="1"/>
    </xf>
    <xf numFmtId="38" fontId="9" fillId="2" borderId="0" xfId="1" applyNumberFormat="1" applyFont="1" applyFill="1" applyBorder="1"/>
    <xf numFmtId="0" fontId="27" fillId="8" borderId="0" xfId="0" applyFont="1" applyFill="1"/>
    <xf numFmtId="0" fontId="21" fillId="0" borderId="0" xfId="0" applyFont="1"/>
    <xf numFmtId="0" fontId="0" fillId="16" borderId="0" xfId="0" applyFill="1"/>
    <xf numFmtId="194" fontId="5" fillId="15" borderId="1" xfId="0" applyNumberFormat="1" applyFont="1" applyFill="1" applyBorder="1"/>
    <xf numFmtId="0" fontId="5" fillId="15" borderId="0" xfId="0" applyFont="1" applyFill="1" applyBorder="1"/>
    <xf numFmtId="0" fontId="5" fillId="4" borderId="0" xfId="0" quotePrefix="1" applyFont="1" applyFill="1" applyBorder="1"/>
    <xf numFmtId="0" fontId="11" fillId="15" borderId="13" xfId="0" applyFont="1" applyFill="1" applyBorder="1"/>
    <xf numFmtId="0" fontId="11" fillId="15" borderId="7" xfId="0" applyFont="1" applyFill="1" applyBorder="1" applyAlignment="1">
      <alignment horizontal="right"/>
    </xf>
    <xf numFmtId="167" fontId="15" fillId="2" borderId="0" xfId="1" applyNumberFormat="1" applyFont="1" applyFill="1" applyBorder="1" applyAlignment="1">
      <alignment horizontal="right"/>
    </xf>
    <xf numFmtId="171" fontId="14" fillId="8" borderId="22" xfId="6" applyNumberFormat="1" applyFont="1" applyFill="1" applyBorder="1" applyAlignment="1" applyProtection="1">
      <alignment horizontal="right"/>
    </xf>
    <xf numFmtId="171" fontId="14" fillId="0" borderId="21" xfId="6" applyNumberFormat="1" applyFont="1" applyBorder="1" applyAlignment="1" applyProtection="1">
      <alignment horizontal="right"/>
    </xf>
    <xf numFmtId="172" fontId="14" fillId="0" borderId="0" xfId="0" applyNumberFormat="1" applyFont="1" applyBorder="1" applyAlignment="1">
      <alignment vertical="top" wrapText="1"/>
    </xf>
    <xf numFmtId="172" fontId="0" fillId="0" borderId="0" xfId="0" applyNumberFormat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4" xfId="0" applyFont="1" applyFill="1" applyBorder="1"/>
    <xf numFmtId="2" fontId="5" fillId="12" borderId="3" xfId="0" applyNumberFormat="1" applyFont="1" applyFill="1" applyBorder="1"/>
    <xf numFmtId="2" fontId="5" fillId="12" borderId="6" xfId="0" applyNumberFormat="1" applyFont="1" applyFill="1" applyBorder="1"/>
    <xf numFmtId="2" fontId="5" fillId="12" borderId="13" xfId="0" applyNumberFormat="1" applyFont="1" applyFill="1" applyBorder="1"/>
    <xf numFmtId="2" fontId="5" fillId="12" borderId="7" xfId="0" applyNumberFormat="1" applyFont="1" applyFill="1" applyBorder="1"/>
    <xf numFmtId="199" fontId="5" fillId="12" borderId="5" xfId="0" applyNumberFormat="1" applyFont="1" applyFill="1" applyBorder="1" applyAlignment="1">
      <alignment horizontal="right"/>
    </xf>
    <xf numFmtId="199" fontId="5" fillId="12" borderId="6" xfId="0" applyNumberFormat="1" applyFont="1" applyFill="1" applyBorder="1" applyAlignment="1">
      <alignment horizontal="right"/>
    </xf>
    <xf numFmtId="199" fontId="5" fillId="12" borderId="7" xfId="0" applyNumberFormat="1" applyFont="1" applyFill="1" applyBorder="1" applyAlignment="1">
      <alignment horizontal="right"/>
    </xf>
    <xf numFmtId="0" fontId="9" fillId="4" borderId="31" xfId="0" applyFont="1" applyFill="1" applyBorder="1" applyAlignment="1">
      <alignment horizontal="center" wrapText="1"/>
    </xf>
    <xf numFmtId="0" fontId="5" fillId="12" borderId="9" xfId="0" applyFont="1" applyFill="1" applyBorder="1"/>
    <xf numFmtId="0" fontId="5" fillId="12" borderId="10" xfId="0" quotePrefix="1" applyFont="1" applyFill="1" applyBorder="1"/>
    <xf numFmtId="0" fontId="5" fillId="12" borderId="10" xfId="0" applyFont="1" applyFill="1" applyBorder="1"/>
    <xf numFmtId="0" fontId="5" fillId="12" borderId="14" xfId="0" quotePrefix="1" applyFont="1" applyFill="1" applyBorder="1"/>
    <xf numFmtId="0" fontId="0" fillId="12" borderId="0" xfId="0" applyFill="1"/>
    <xf numFmtId="17" fontId="0" fillId="12" borderId="0" xfId="0" applyNumberFormat="1" applyFill="1"/>
    <xf numFmtId="0" fontId="0" fillId="17" borderId="0" xfId="0" applyFill="1"/>
    <xf numFmtId="200" fontId="0" fillId="8" borderId="0" xfId="0" applyNumberFormat="1" applyFill="1"/>
    <xf numFmtId="200" fontId="0" fillId="0" borderId="0" xfId="0" applyNumberFormat="1" applyFill="1"/>
    <xf numFmtId="1" fontId="0" fillId="8" borderId="0" xfId="0" applyNumberFormat="1" applyFill="1"/>
    <xf numFmtId="0" fontId="5" fillId="12" borderId="3" xfId="0" applyNumberFormat="1" applyFont="1" applyFill="1" applyBorder="1" applyAlignment="1">
      <alignment horizontal="left"/>
    </xf>
    <xf numFmtId="0" fontId="5" fillId="12" borderId="13" xfId="0" applyNumberFormat="1" applyFont="1" applyFill="1" applyBorder="1" applyAlignment="1">
      <alignment horizontal="left"/>
    </xf>
    <xf numFmtId="17" fontId="5" fillId="12" borderId="2" xfId="0" applyNumberFormat="1" applyFont="1" applyFill="1" applyBorder="1" applyAlignment="1">
      <alignment horizontal="left"/>
    </xf>
    <xf numFmtId="0" fontId="9" fillId="5" borderId="1" xfId="0" quotePrefix="1" applyFont="1" applyFill="1" applyBorder="1"/>
    <xf numFmtId="2" fontId="5" fillId="12" borderId="8" xfId="0" applyNumberFormat="1" applyFont="1" applyFill="1" applyBorder="1"/>
    <xf numFmtId="0" fontId="0" fillId="13" borderId="0" xfId="0" applyFill="1"/>
    <xf numFmtId="0" fontId="9" fillId="13" borderId="0" xfId="0" applyFont="1" applyFill="1"/>
    <xf numFmtId="17" fontId="0" fillId="2" borderId="0" xfId="0" applyNumberFormat="1" applyFill="1"/>
    <xf numFmtId="171" fontId="0" fillId="2" borderId="0" xfId="0" applyNumberFormat="1" applyFill="1"/>
    <xf numFmtId="0" fontId="0" fillId="3" borderId="0" xfId="0" applyFill="1"/>
    <xf numFmtId="16" fontId="0" fillId="0" borderId="0" xfId="0" applyNumberFormat="1"/>
    <xf numFmtId="17" fontId="28" fillId="0" borderId="0" xfId="0" applyNumberFormat="1" applyFont="1" applyFill="1" applyBorder="1" applyAlignment="1">
      <alignment horizontal="center"/>
    </xf>
    <xf numFmtId="17" fontId="28" fillId="0" borderId="0" xfId="0" applyNumberFormat="1" applyFont="1" applyFill="1" applyBorder="1" applyAlignment="1"/>
    <xf numFmtId="14" fontId="0" fillId="2" borderId="0" xfId="0" applyNumberFormat="1" applyFill="1"/>
    <xf numFmtId="169" fontId="0" fillId="0" borderId="0" xfId="0" applyNumberFormat="1" applyFill="1"/>
    <xf numFmtId="1" fontId="9" fillId="2" borderId="0" xfId="0" applyNumberFormat="1" applyFont="1" applyFill="1" applyAlignment="1">
      <alignment horizontal="center"/>
    </xf>
    <xf numFmtId="169" fontId="0" fillId="6" borderId="32" xfId="0" applyNumberFormat="1" applyFill="1" applyBorder="1"/>
    <xf numFmtId="169" fontId="0" fillId="18" borderId="32" xfId="0" applyNumberFormat="1" applyFill="1" applyBorder="1"/>
    <xf numFmtId="169" fontId="0" fillId="9" borderId="33" xfId="0" applyNumberFormat="1" applyFill="1" applyBorder="1"/>
    <xf numFmtId="169" fontId="0" fillId="9" borderId="34" xfId="0" applyNumberFormat="1" applyFill="1" applyBorder="1"/>
    <xf numFmtId="0" fontId="0" fillId="0" borderId="35" xfId="0" applyFill="1" applyBorder="1"/>
    <xf numFmtId="0" fontId="0" fillId="0" borderId="32" xfId="0" applyBorder="1"/>
    <xf numFmtId="174" fontId="0" fillId="0" borderId="32" xfId="0" applyNumberFormat="1" applyBorder="1"/>
    <xf numFmtId="169" fontId="0" fillId="0" borderId="36" xfId="1" applyNumberFormat="1" applyFont="1" applyBorder="1"/>
    <xf numFmtId="169" fontId="0" fillId="0" borderId="0" xfId="0" applyNumberFormat="1" applyBorder="1"/>
    <xf numFmtId="169" fontId="0" fillId="0" borderId="37" xfId="1" applyNumberFormat="1" applyFont="1" applyBorder="1"/>
    <xf numFmtId="169" fontId="0" fillId="0" borderId="33" xfId="0" applyNumberFormat="1" applyBorder="1"/>
    <xf numFmtId="1" fontId="9" fillId="8" borderId="24" xfId="0" applyNumberFormat="1" applyFont="1" applyFill="1" applyBorder="1" applyAlignment="1">
      <alignment horizontal="center"/>
    </xf>
    <xf numFmtId="1" fontId="9" fillId="8" borderId="25" xfId="0" applyNumberFormat="1" applyFont="1" applyFill="1" applyBorder="1" applyAlignment="1">
      <alignment horizontal="center"/>
    </xf>
    <xf numFmtId="1" fontId="9" fillId="8" borderId="38" xfId="0" applyNumberFormat="1" applyFont="1" applyFill="1" applyBorder="1" applyAlignment="1">
      <alignment horizontal="center"/>
    </xf>
    <xf numFmtId="0" fontId="9" fillId="2" borderId="38" xfId="0" applyFont="1" applyFill="1" applyBorder="1"/>
    <xf numFmtId="0" fontId="9" fillId="2" borderId="21" xfId="0" applyFont="1" applyFill="1" applyBorder="1"/>
    <xf numFmtId="169" fontId="9" fillId="2" borderId="26" xfId="0" applyNumberFormat="1" applyFont="1" applyFill="1" applyBorder="1"/>
    <xf numFmtId="169" fontId="9" fillId="2" borderId="22" xfId="0" applyNumberFormat="1" applyFont="1" applyFill="1" applyBorder="1"/>
    <xf numFmtId="169" fontId="0" fillId="2" borderId="22" xfId="0" applyNumberFormat="1" applyFill="1" applyBorder="1"/>
    <xf numFmtId="169" fontId="0" fillId="2" borderId="27" xfId="0" applyNumberFormat="1" applyFill="1" applyBorder="1"/>
    <xf numFmtId="169" fontId="9" fillId="2" borderId="27" xfId="0" applyNumberFormat="1" applyFont="1" applyFill="1" applyBorder="1"/>
    <xf numFmtId="16" fontId="0" fillId="0" borderId="0" xfId="0" applyNumberFormat="1" applyFill="1"/>
    <xf numFmtId="169" fontId="0" fillId="5" borderId="39" xfId="0" applyNumberFormat="1" applyFill="1" applyBorder="1"/>
    <xf numFmtId="174" fontId="0" fillId="2" borderId="0" xfId="0" applyNumberFormat="1" applyFill="1"/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left"/>
    </xf>
    <xf numFmtId="17" fontId="5" fillId="12" borderId="3" xfId="0" applyNumberFormat="1" applyFont="1" applyFill="1" applyBorder="1" applyAlignment="1">
      <alignment horizontal="left"/>
    </xf>
    <xf numFmtId="199" fontId="5" fillId="12" borderId="1" xfId="0" applyNumberFormat="1" applyFont="1" applyFill="1" applyBorder="1" applyAlignment="1">
      <alignment horizontal="right"/>
    </xf>
    <xf numFmtId="199" fontId="5" fillId="12" borderId="0" xfId="0" applyNumberFormat="1" applyFont="1" applyFill="1" applyBorder="1" applyAlignment="1">
      <alignment horizontal="right"/>
    </xf>
    <xf numFmtId="199" fontId="5" fillId="12" borderId="4" xfId="0" applyNumberFormat="1" applyFont="1" applyFill="1" applyBorder="1" applyAlignment="1">
      <alignment horizontal="right"/>
    </xf>
    <xf numFmtId="0" fontId="5" fillId="12" borderId="3" xfId="0" applyFont="1" applyFill="1" applyBorder="1" applyAlignment="1">
      <alignment horizontal="left"/>
    </xf>
    <xf numFmtId="0" fontId="5" fillId="12" borderId="1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right"/>
    </xf>
    <xf numFmtId="17" fontId="9" fillId="5" borderId="0" xfId="0" applyNumberFormat="1" applyFont="1" applyFill="1"/>
    <xf numFmtId="0" fontId="9" fillId="5" borderId="0" xfId="0" applyFont="1" applyFill="1"/>
    <xf numFmtId="1" fontId="0" fillId="5" borderId="0" xfId="0" applyNumberFormat="1" applyFill="1"/>
    <xf numFmtId="1" fontId="0" fillId="2" borderId="0" xfId="0" applyNumberFormat="1" applyFill="1"/>
    <xf numFmtId="0" fontId="0" fillId="6" borderId="0" xfId="0" applyFill="1"/>
    <xf numFmtId="0" fontId="9" fillId="6" borderId="0" xfId="0" applyFont="1" applyFill="1"/>
    <xf numFmtId="174" fontId="32" fillId="0" borderId="0" xfId="0" applyNumberFormat="1" applyFont="1" applyFill="1" applyBorder="1"/>
    <xf numFmtId="174" fontId="21" fillId="0" borderId="0" xfId="0" applyNumberFormat="1" applyFont="1" applyFill="1" applyBorder="1"/>
    <xf numFmtId="0" fontId="9" fillId="8" borderId="0" xfId="0" applyFont="1" applyFill="1"/>
    <xf numFmtId="17" fontId="33" fillId="0" borderId="0" xfId="0" applyNumberFormat="1" applyFont="1"/>
    <xf numFmtId="0" fontId="9" fillId="6" borderId="8" xfId="0" applyFont="1" applyFill="1" applyBorder="1"/>
    <xf numFmtId="0" fontId="9" fillId="6" borderId="19" xfId="0" applyFont="1" applyFill="1" applyBorder="1"/>
    <xf numFmtId="0" fontId="9" fillId="6" borderId="20" xfId="0" applyFont="1" applyFill="1" applyBorder="1"/>
    <xf numFmtId="0" fontId="22" fillId="18" borderId="9" xfId="0" applyFont="1" applyFill="1" applyBorder="1"/>
    <xf numFmtId="0" fontId="22" fillId="18" borderId="10" xfId="0" applyFont="1" applyFill="1" applyBorder="1" applyAlignment="1">
      <alignment horizontal="center"/>
    </xf>
    <xf numFmtId="0" fontId="22" fillId="18" borderId="14" xfId="0" applyFont="1" applyFill="1" applyBorder="1"/>
    <xf numFmtId="167" fontId="22" fillId="18" borderId="23" xfId="1" applyNumberFormat="1" applyFont="1" applyFill="1" applyBorder="1" applyAlignment="1">
      <alignment horizontal="center"/>
    </xf>
    <xf numFmtId="167" fontId="15" fillId="18" borderId="8" xfId="1" applyNumberFormat="1" applyFont="1" applyFill="1" applyBorder="1" applyAlignment="1">
      <alignment horizontal="right"/>
    </xf>
    <xf numFmtId="167" fontId="15" fillId="18" borderId="19" xfId="1" applyNumberFormat="1" applyFont="1" applyFill="1" applyBorder="1" applyAlignment="1">
      <alignment horizontal="right"/>
    </xf>
    <xf numFmtId="167" fontId="9" fillId="18" borderId="19" xfId="1" applyNumberFormat="1" applyFont="1" applyFill="1" applyBorder="1" applyAlignment="1">
      <alignment horizontal="right"/>
    </xf>
    <xf numFmtId="167" fontId="5" fillId="18" borderId="20" xfId="1" applyNumberFormat="1" applyFont="1" applyFill="1" applyBorder="1" applyAlignment="1">
      <alignment horizontal="right"/>
    </xf>
    <xf numFmtId="17" fontId="0" fillId="0" borderId="40" xfId="0" applyNumberFormat="1" applyBorder="1"/>
    <xf numFmtId="17" fontId="0" fillId="0" borderId="41" xfId="0" applyNumberFormat="1" applyBorder="1"/>
    <xf numFmtId="0" fontId="0" fillId="2" borderId="42" xfId="0" applyFill="1" applyBorder="1"/>
    <xf numFmtId="0" fontId="9" fillId="12" borderId="2" xfId="0" applyFont="1" applyFill="1" applyBorder="1" applyAlignment="1"/>
    <xf numFmtId="0" fontId="9" fillId="12" borderId="5" xfId="0" applyFont="1" applyFill="1" applyBorder="1" applyAlignment="1"/>
    <xf numFmtId="0" fontId="9" fillId="12" borderId="3" xfId="0" applyFont="1" applyFill="1" applyBorder="1"/>
    <xf numFmtId="0" fontId="9" fillId="12" borderId="6" xfId="0" applyFont="1" applyFill="1" applyBorder="1"/>
    <xf numFmtId="0" fontId="9" fillId="12" borderId="3" xfId="0" applyFont="1" applyFill="1" applyBorder="1" applyAlignment="1">
      <alignment horizontal="left"/>
    </xf>
    <xf numFmtId="0" fontId="9" fillId="12" borderId="6" xfId="0" applyFont="1" applyFill="1" applyBorder="1" applyAlignment="1">
      <alignment horizontal="centerContinuous"/>
    </xf>
    <xf numFmtId="0" fontId="9" fillId="12" borderId="3" xfId="0" applyFont="1" applyFill="1" applyBorder="1" applyAlignment="1">
      <alignment horizontal="center"/>
    </xf>
    <xf numFmtId="0" fontId="9" fillId="12" borderId="6" xfId="0" applyFont="1" applyFill="1" applyBorder="1" applyAlignment="1">
      <alignment horizontal="center"/>
    </xf>
    <xf numFmtId="167" fontId="9" fillId="12" borderId="13" xfId="1" applyNumberFormat="1" applyFont="1" applyFill="1" applyBorder="1"/>
    <xf numFmtId="167" fontId="9" fillId="12" borderId="7" xfId="1" applyNumberFormat="1" applyFont="1" applyFill="1" applyBorder="1"/>
    <xf numFmtId="0" fontId="9" fillId="18" borderId="10" xfId="0" quotePrefix="1" applyFont="1" applyFill="1" applyBorder="1"/>
    <xf numFmtId="167" fontId="5" fillId="18" borderId="0" xfId="1" applyNumberFormat="1" applyFont="1" applyFill="1"/>
    <xf numFmtId="167" fontId="5" fillId="18" borderId="2" xfId="1" applyNumberFormat="1" applyFont="1" applyFill="1" applyBorder="1"/>
    <xf numFmtId="167" fontId="5" fillId="18" borderId="1" xfId="1" applyNumberFormat="1" applyFont="1" applyFill="1" applyBorder="1"/>
    <xf numFmtId="167" fontId="5" fillId="18" borderId="5" xfId="1" applyNumberFormat="1" applyFont="1" applyFill="1" applyBorder="1"/>
    <xf numFmtId="167" fontId="5" fillId="18" borderId="3" xfId="1" applyNumberFormat="1" applyFont="1" applyFill="1" applyBorder="1"/>
    <xf numFmtId="167" fontId="5" fillId="18" borderId="0" xfId="1" applyNumberFormat="1" applyFont="1" applyFill="1" applyBorder="1"/>
    <xf numFmtId="167" fontId="5" fillId="18" borderId="6" xfId="1" applyNumberFormat="1" applyFont="1" applyFill="1" applyBorder="1"/>
    <xf numFmtId="167" fontId="5" fillId="18" borderId="13" xfId="1" applyNumberFormat="1" applyFont="1" applyFill="1" applyBorder="1"/>
    <xf numFmtId="167" fontId="5" fillId="18" borderId="4" xfId="1" applyNumberFormat="1" applyFont="1" applyFill="1" applyBorder="1"/>
    <xf numFmtId="167" fontId="5" fillId="18" borderId="7" xfId="1" applyNumberFormat="1" applyFont="1" applyFill="1" applyBorder="1"/>
    <xf numFmtId="0" fontId="5" fillId="19" borderId="8" xfId="0" quotePrefix="1" applyFont="1" applyFill="1" applyBorder="1"/>
    <xf numFmtId="0" fontId="9" fillId="19" borderId="43" xfId="0" applyFont="1" applyFill="1" applyBorder="1" applyAlignment="1">
      <alignment horizontal="center" wrapText="1"/>
    </xf>
    <xf numFmtId="0" fontId="5" fillId="19" borderId="20" xfId="0" quotePrefix="1" applyFont="1" applyFill="1" applyBorder="1"/>
    <xf numFmtId="0" fontId="9" fillId="19" borderId="6" xfId="0" applyFont="1" applyFill="1" applyBorder="1"/>
    <xf numFmtId="0" fontId="9" fillId="19" borderId="6" xfId="0" applyFont="1" applyFill="1" applyBorder="1" applyAlignment="1">
      <alignment horizontal="center"/>
    </xf>
    <xf numFmtId="0" fontId="9" fillId="19" borderId="23" xfId="0" quotePrefix="1" applyFont="1" applyFill="1" applyBorder="1"/>
    <xf numFmtId="0" fontId="9" fillId="19" borderId="19" xfId="0" applyFont="1" applyFill="1" applyBorder="1"/>
    <xf numFmtId="0" fontId="9" fillId="19" borderId="20" xfId="0" applyFont="1" applyFill="1" applyBorder="1"/>
    <xf numFmtId="0" fontId="5" fillId="19" borderId="8" xfId="0" applyFont="1" applyFill="1" applyBorder="1"/>
    <xf numFmtId="0" fontId="5" fillId="19" borderId="19" xfId="0" applyFont="1" applyFill="1" applyBorder="1"/>
    <xf numFmtId="0" fontId="5" fillId="19" borderId="20" xfId="0" applyFont="1" applyFill="1" applyBorder="1"/>
    <xf numFmtId="2" fontId="15" fillId="9" borderId="0" xfId="0" applyNumberFormat="1" applyFont="1" applyFill="1" applyBorder="1" applyAlignment="1"/>
    <xf numFmtId="2" fontId="0" fillId="0" borderId="0" xfId="0" applyNumberFormat="1"/>
    <xf numFmtId="2" fontId="5" fillId="12" borderId="19" xfId="0" applyNumberFormat="1" applyFont="1" applyFill="1" applyBorder="1"/>
    <xf numFmtId="2" fontId="5" fillId="12" borderId="2" xfId="0" applyNumberFormat="1" applyFont="1" applyFill="1" applyBorder="1"/>
    <xf numFmtId="2" fontId="5" fillId="12" borderId="5" xfId="0" applyNumberFormat="1" applyFont="1" applyFill="1" applyBorder="1"/>
    <xf numFmtId="0" fontId="9" fillId="17" borderId="0" xfId="0" applyFont="1" applyFill="1"/>
    <xf numFmtId="44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2" fontId="5" fillId="2" borderId="0" xfId="0" applyNumberFormat="1" applyFont="1" applyFill="1"/>
    <xf numFmtId="44" fontId="5" fillId="2" borderId="0" xfId="2" applyFont="1" applyFill="1"/>
    <xf numFmtId="0" fontId="2" fillId="17" borderId="0" xfId="0" applyFont="1" applyFill="1"/>
    <xf numFmtId="0" fontId="5" fillId="17" borderId="0" xfId="0" applyFont="1" applyFill="1" applyBorder="1"/>
    <xf numFmtId="0" fontId="5" fillId="17" borderId="0" xfId="0" applyFont="1" applyFill="1" applyAlignment="1">
      <alignment horizontal="right"/>
    </xf>
    <xf numFmtId="226" fontId="5" fillId="17" borderId="0" xfId="2" applyNumberFormat="1" applyFont="1" applyFill="1" applyBorder="1"/>
    <xf numFmtId="0" fontId="34" fillId="2" borderId="2" xfId="0" applyFont="1" applyFill="1" applyBorder="1" applyAlignment="1">
      <alignment horizontal="left" wrapText="1"/>
    </xf>
    <xf numFmtId="0" fontId="34" fillId="2" borderId="1" xfId="0" applyFont="1" applyFill="1" applyBorder="1" applyAlignment="1">
      <alignment horizontal="center" wrapText="1"/>
    </xf>
    <xf numFmtId="0" fontId="34" fillId="2" borderId="1" xfId="0" applyFont="1" applyFill="1" applyBorder="1" applyAlignment="1">
      <alignment horizontal="left" wrapText="1"/>
    </xf>
    <xf numFmtId="0" fontId="34" fillId="2" borderId="5" xfId="0" applyFont="1" applyFill="1" applyBorder="1" applyAlignment="1">
      <alignment horizontal="center" wrapText="1"/>
    </xf>
    <xf numFmtId="17" fontId="5" fillId="2" borderId="8" xfId="0" applyNumberFormat="1" applyFont="1" applyFill="1" applyBorder="1"/>
    <xf numFmtId="17" fontId="5" fillId="2" borderId="19" xfId="0" applyNumberFormat="1" applyFont="1" applyFill="1" applyBorder="1"/>
    <xf numFmtId="17" fontId="5" fillId="2" borderId="20" xfId="0" applyNumberFormat="1" applyFont="1" applyFill="1" applyBorder="1"/>
    <xf numFmtId="167" fontId="5" fillId="2" borderId="0" xfId="1" applyNumberFormat="1" applyFont="1" applyFill="1"/>
    <xf numFmtId="226" fontId="9" fillId="17" borderId="0" xfId="0" applyNumberFormat="1" applyFont="1" applyFill="1" applyBorder="1" applyAlignment="1">
      <alignment horizontal="center"/>
    </xf>
    <xf numFmtId="226" fontId="5" fillId="17" borderId="0" xfId="0" applyNumberFormat="1" applyFont="1" applyFill="1" applyBorder="1"/>
    <xf numFmtId="170" fontId="0" fillId="0" borderId="0" xfId="0" applyNumberFormat="1"/>
    <xf numFmtId="11" fontId="14" fillId="0" borderId="0" xfId="0" applyNumberFormat="1" applyFont="1" applyFill="1" applyBorder="1" applyAlignment="1">
      <alignment vertical="top" wrapText="1"/>
    </xf>
    <xf numFmtId="11" fontId="0" fillId="0" borderId="0" xfId="0" applyNumberFormat="1" applyFill="1" applyBorder="1"/>
    <xf numFmtId="11" fontId="0" fillId="0" borderId="0" xfId="0" applyNumberFormat="1"/>
    <xf numFmtId="38" fontId="9" fillId="2" borderId="0" xfId="0" applyNumberFormat="1" applyFont="1" applyFill="1" applyBorder="1" applyAlignment="1">
      <alignment horizontal="right"/>
    </xf>
    <xf numFmtId="38" fontId="9" fillId="2" borderId="0" xfId="0" applyNumberFormat="1" applyFont="1" applyFill="1"/>
    <xf numFmtId="38" fontId="5" fillId="2" borderId="0" xfId="0" applyNumberFormat="1" applyFont="1" applyFill="1"/>
    <xf numFmtId="38" fontId="5" fillId="2" borderId="0" xfId="0" applyNumberFormat="1" applyFont="1" applyFill="1" applyAlignment="1">
      <alignment horizontal="left"/>
    </xf>
    <xf numFmtId="38" fontId="2" fillId="4" borderId="1" xfId="0" applyNumberFormat="1" applyFont="1" applyFill="1" applyBorder="1"/>
    <xf numFmtId="38" fontId="4" fillId="4" borderId="0" xfId="0" applyNumberFormat="1" applyFont="1" applyFill="1" applyBorder="1"/>
    <xf numFmtId="38" fontId="9" fillId="4" borderId="44" xfId="1" applyNumberFormat="1" applyFont="1" applyFill="1" applyBorder="1" applyAlignment="1">
      <alignment horizontal="center"/>
    </xf>
    <xf numFmtId="38" fontId="4" fillId="4" borderId="1" xfId="0" applyNumberFormat="1" applyFont="1" applyFill="1" applyBorder="1"/>
    <xf numFmtId="38" fontId="2" fillId="2" borderId="0" xfId="0" applyNumberFormat="1" applyFont="1" applyFill="1"/>
    <xf numFmtId="38" fontId="2" fillId="2" borderId="0" xfId="0" quotePrefix="1" applyNumberFormat="1" applyFont="1" applyFill="1"/>
    <xf numFmtId="38" fontId="2" fillId="0" borderId="0" xfId="0" applyNumberFormat="1" applyFont="1" applyFill="1"/>
  </cellXfs>
  <cellStyles count="7">
    <cellStyle name="Comma" xfId="1" builtinId="3"/>
    <cellStyle name="Currency" xfId="2" builtinId="4"/>
    <cellStyle name="no dec" xfId="3"/>
    <cellStyle name="Normal" xfId="0" builtinId="0"/>
    <cellStyle name="Normal - Style1" xfId="4"/>
    <cellStyle name="Normal_Data_1" xfId="5"/>
    <cellStyle name="Normal_June Options 97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0</xdr:colOff>
          <xdr:row>13</xdr:row>
          <xdr:rowOff>28575</xdr:rowOff>
        </xdr:from>
        <xdr:to>
          <xdr:col>85</xdr:col>
          <xdr:colOff>76200</xdr:colOff>
          <xdr:row>15</xdr:row>
          <xdr:rowOff>76200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Gamma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171450</xdr:colOff>
          <xdr:row>5</xdr:row>
          <xdr:rowOff>76200</xdr:rowOff>
        </xdr:from>
        <xdr:to>
          <xdr:col>1</xdr:col>
          <xdr:colOff>628650</xdr:colOff>
          <xdr:row>7</xdr:row>
          <xdr:rowOff>66675</xdr:rowOff>
        </xdr:to>
        <xdr:sp macro="" textlink="">
          <xdr:nvSpPr>
            <xdr:cNvPr id="2058" name="Button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Dutch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361950</xdr:colOff>
          <xdr:row>5</xdr:row>
          <xdr:rowOff>28575</xdr:rowOff>
        </xdr:from>
        <xdr:to>
          <xdr:col>5</xdr:col>
          <xdr:colOff>352425</xdr:colOff>
          <xdr:row>7</xdr:row>
          <xdr:rowOff>19050</xdr:rowOff>
        </xdr:to>
        <xdr:sp macro="" textlink="">
          <xdr:nvSpPr>
            <xdr:cNvPr id="2059" name="Button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John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180975</xdr:colOff>
          <xdr:row>12</xdr:row>
          <xdr:rowOff>47625</xdr:rowOff>
        </xdr:from>
        <xdr:to>
          <xdr:col>1</xdr:col>
          <xdr:colOff>466725</xdr:colOff>
          <xdr:row>14</xdr:row>
          <xdr:rowOff>95250</xdr:rowOff>
        </xdr:to>
        <xdr:sp macro="" textlink="">
          <xdr:nvSpPr>
            <xdr:cNvPr id="2060" name="Button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104775</xdr:colOff>
          <xdr:row>11</xdr:row>
          <xdr:rowOff>0</xdr:rowOff>
        </xdr:from>
        <xdr:to>
          <xdr:col>87</xdr:col>
          <xdr:colOff>19050</xdr:colOff>
          <xdr:row>13</xdr:row>
          <xdr:rowOff>57150</xdr:rowOff>
        </xdr:to>
        <xdr:sp macro="" textlink="">
          <xdr:nvSpPr>
            <xdr:cNvPr id="2061" name="Button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Off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95250</xdr:colOff>
          <xdr:row>8</xdr:row>
          <xdr:rowOff>28575</xdr:rowOff>
        </xdr:from>
        <xdr:to>
          <xdr:col>87</xdr:col>
          <xdr:colOff>9525</xdr:colOff>
          <xdr:row>10</xdr:row>
          <xdr:rowOff>85725</xdr:rowOff>
        </xdr:to>
        <xdr:sp macro="" textlink="">
          <xdr:nvSpPr>
            <xdr:cNvPr id="2062" name="Button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</xdr:col>
          <xdr:colOff>9525</xdr:colOff>
          <xdr:row>14</xdr:row>
          <xdr:rowOff>95250</xdr:rowOff>
        </xdr:from>
        <xdr:to>
          <xdr:col>112</xdr:col>
          <xdr:colOff>676275</xdr:colOff>
          <xdr:row>16</xdr:row>
          <xdr:rowOff>133350</xdr:rowOff>
        </xdr:to>
        <xdr:sp macro="" textlink="">
          <xdr:nvSpPr>
            <xdr:cNvPr id="2064" name="Button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238125</xdr:colOff>
          <xdr:row>1</xdr:row>
          <xdr:rowOff>38100</xdr:rowOff>
        </xdr:from>
        <xdr:to>
          <xdr:col>5</xdr:col>
          <xdr:colOff>552450</xdr:colOff>
          <xdr:row>3</xdr:row>
          <xdr:rowOff>19050</xdr:rowOff>
        </xdr:to>
        <xdr:sp macro="" textlink="">
          <xdr:nvSpPr>
            <xdr:cNvPr id="2065" name="Button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Dutch's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123825</xdr:colOff>
          <xdr:row>1</xdr:row>
          <xdr:rowOff>85725</xdr:rowOff>
        </xdr:from>
        <xdr:to>
          <xdr:col>1</xdr:col>
          <xdr:colOff>666750</xdr:colOff>
          <xdr:row>3</xdr:row>
          <xdr:rowOff>28575</xdr:rowOff>
        </xdr:to>
        <xdr:sp macro="" textlink="">
          <xdr:nvSpPr>
            <xdr:cNvPr id="2066" name="Button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John's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85725</xdr:colOff>
          <xdr:row>12</xdr:row>
          <xdr:rowOff>152400</xdr:rowOff>
        </xdr:from>
        <xdr:to>
          <xdr:col>9</xdr:col>
          <xdr:colOff>466725</xdr:colOff>
          <xdr:row>14</xdr:row>
          <xdr:rowOff>28575</xdr:rowOff>
        </xdr:to>
        <xdr:sp macro="" textlink="">
          <xdr:nvSpPr>
            <xdr:cNvPr id="2069" name="Button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57150</xdr:colOff>
          <xdr:row>12</xdr:row>
          <xdr:rowOff>152400</xdr:rowOff>
        </xdr:from>
        <xdr:to>
          <xdr:col>10</xdr:col>
          <xdr:colOff>438150</xdr:colOff>
          <xdr:row>14</xdr:row>
          <xdr:rowOff>28575</xdr:rowOff>
        </xdr:to>
        <xdr:sp macro="" textlink="">
          <xdr:nvSpPr>
            <xdr:cNvPr id="2070" name="Button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85725</xdr:colOff>
          <xdr:row>11</xdr:row>
          <xdr:rowOff>152400</xdr:rowOff>
        </xdr:from>
        <xdr:to>
          <xdr:col>68</xdr:col>
          <xdr:colOff>466725</xdr:colOff>
          <xdr:row>13</xdr:row>
          <xdr:rowOff>28575</xdr:rowOff>
        </xdr:to>
        <xdr:sp macro="" textlink="">
          <xdr:nvSpPr>
            <xdr:cNvPr id="2071" name="Button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57150</xdr:colOff>
          <xdr:row>11</xdr:row>
          <xdr:rowOff>152400</xdr:rowOff>
        </xdr:from>
        <xdr:to>
          <xdr:col>69</xdr:col>
          <xdr:colOff>438150</xdr:colOff>
          <xdr:row>13</xdr:row>
          <xdr:rowOff>28575</xdr:rowOff>
        </xdr:to>
        <xdr:sp macro="" textlink="">
          <xdr:nvSpPr>
            <xdr:cNvPr id="2072" name="Button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7</xdr:row>
          <xdr:rowOff>85725</xdr:rowOff>
        </xdr:from>
        <xdr:to>
          <xdr:col>11</xdr:col>
          <xdr:colOff>466725</xdr:colOff>
          <xdr:row>8</xdr:row>
          <xdr:rowOff>123825</xdr:rowOff>
        </xdr:to>
        <xdr:sp macro="" textlink="">
          <xdr:nvSpPr>
            <xdr:cNvPr id="2073" name="Button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</xdr:colOff>
          <xdr:row>7</xdr:row>
          <xdr:rowOff>76200</xdr:rowOff>
        </xdr:from>
        <xdr:to>
          <xdr:col>12</xdr:col>
          <xdr:colOff>438150</xdr:colOff>
          <xdr:row>8</xdr:row>
          <xdr:rowOff>123825</xdr:rowOff>
        </xdr:to>
        <xdr:sp macro="" textlink="">
          <xdr:nvSpPr>
            <xdr:cNvPr id="2074" name="Button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85725</xdr:colOff>
          <xdr:row>8</xdr:row>
          <xdr:rowOff>85725</xdr:rowOff>
        </xdr:from>
        <xdr:to>
          <xdr:col>51</xdr:col>
          <xdr:colOff>466725</xdr:colOff>
          <xdr:row>9</xdr:row>
          <xdr:rowOff>123825</xdr:rowOff>
        </xdr:to>
        <xdr:sp macro="" textlink="">
          <xdr:nvSpPr>
            <xdr:cNvPr id="2077" name="Button 29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57150</xdr:colOff>
          <xdr:row>8</xdr:row>
          <xdr:rowOff>76200</xdr:rowOff>
        </xdr:from>
        <xdr:to>
          <xdr:col>52</xdr:col>
          <xdr:colOff>438150</xdr:colOff>
          <xdr:row>9</xdr:row>
          <xdr:rowOff>123825</xdr:rowOff>
        </xdr:to>
        <xdr:sp macro="" textlink="">
          <xdr:nvSpPr>
            <xdr:cNvPr id="2078" name="Button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85725</xdr:colOff>
          <xdr:row>8</xdr:row>
          <xdr:rowOff>85725</xdr:rowOff>
        </xdr:from>
        <xdr:to>
          <xdr:col>73</xdr:col>
          <xdr:colOff>466725</xdr:colOff>
          <xdr:row>9</xdr:row>
          <xdr:rowOff>123825</xdr:rowOff>
        </xdr:to>
        <xdr:sp macro="" textlink="">
          <xdr:nvSpPr>
            <xdr:cNvPr id="2079" name="Button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57150</xdr:colOff>
          <xdr:row>8</xdr:row>
          <xdr:rowOff>76200</xdr:rowOff>
        </xdr:from>
        <xdr:to>
          <xdr:col>74</xdr:col>
          <xdr:colOff>438150</xdr:colOff>
          <xdr:row>9</xdr:row>
          <xdr:rowOff>123825</xdr:rowOff>
        </xdr:to>
        <xdr:sp macro="" textlink="">
          <xdr:nvSpPr>
            <xdr:cNvPr id="2080" name="Button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133350</xdr:colOff>
          <xdr:row>8</xdr:row>
          <xdr:rowOff>133350</xdr:rowOff>
        </xdr:from>
        <xdr:to>
          <xdr:col>11</xdr:col>
          <xdr:colOff>0</xdr:colOff>
          <xdr:row>11</xdr:row>
          <xdr:rowOff>95250</xdr:rowOff>
        </xdr:to>
        <xdr:sp macro="" textlink="">
          <xdr:nvSpPr>
            <xdr:cNvPr id="2081" name="Button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Day End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238125</xdr:colOff>
          <xdr:row>8</xdr:row>
          <xdr:rowOff>85725</xdr:rowOff>
        </xdr:from>
        <xdr:to>
          <xdr:col>65</xdr:col>
          <xdr:colOff>476250</xdr:colOff>
          <xdr:row>9</xdr:row>
          <xdr:rowOff>142875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EOL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47625</xdr:colOff>
          <xdr:row>9</xdr:row>
          <xdr:rowOff>0</xdr:rowOff>
        </xdr:from>
        <xdr:to>
          <xdr:col>10</xdr:col>
          <xdr:colOff>0</xdr:colOff>
          <xdr:row>11</xdr:row>
          <xdr:rowOff>76200</xdr:rowOff>
        </xdr:to>
        <xdr:sp macro="" textlink="">
          <xdr:nvSpPr>
            <xdr:cNvPr id="2095" name="Button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Access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0</xdr:row>
          <xdr:rowOff>0</xdr:rowOff>
        </xdr:from>
        <xdr:to>
          <xdr:col>2</xdr:col>
          <xdr:colOff>390525</xdr:colOff>
          <xdr:row>2</xdr:row>
          <xdr:rowOff>38100</xdr:rowOff>
        </xdr:to>
        <xdr:sp macro="" textlink="">
          <xdr:nvSpPr>
            <xdr:cNvPr id="2096" name="Button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P&amp;L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9525</xdr:colOff>
          <xdr:row>1</xdr:row>
          <xdr:rowOff>57150</xdr:rowOff>
        </xdr:from>
        <xdr:to>
          <xdr:col>9</xdr:col>
          <xdr:colOff>285750</xdr:colOff>
          <xdr:row>3</xdr:row>
          <xdr:rowOff>133350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1905000</xdr:colOff>
          <xdr:row>5</xdr:row>
          <xdr:rowOff>66675</xdr:rowOff>
        </xdr:from>
        <xdr:to>
          <xdr:col>16</xdr:col>
          <xdr:colOff>476250</xdr:colOff>
          <xdr:row>7</xdr:row>
          <xdr:rowOff>76200</xdr:rowOff>
        </xdr:to>
        <xdr:sp macro="" textlink="">
          <xdr:nvSpPr>
            <xdr:cNvPr id="3078" name="Button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</xdr:row>
          <xdr:rowOff>47625</xdr:rowOff>
        </xdr:from>
        <xdr:to>
          <xdr:col>2</xdr:col>
          <xdr:colOff>561975</xdr:colOff>
          <xdr:row>3</xdr:row>
          <xdr:rowOff>66675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Get Desk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0</xdr:row>
          <xdr:rowOff>0</xdr:rowOff>
        </xdr:from>
        <xdr:to>
          <xdr:col>15</xdr:col>
          <xdr:colOff>1228725</xdr:colOff>
          <xdr:row>2</xdr:row>
          <xdr:rowOff>19050</xdr:rowOff>
        </xdr:to>
        <xdr:sp macro="" textlink="">
          <xdr:nvSpPr>
            <xdr:cNvPr id="3106" name="Button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Clear Deals For Trader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447675</xdr:colOff>
          <xdr:row>2</xdr:row>
          <xdr:rowOff>123825</xdr:rowOff>
        </xdr:from>
        <xdr:to>
          <xdr:col>15</xdr:col>
          <xdr:colOff>752475</xdr:colOff>
          <xdr:row>4</xdr:row>
          <xdr:rowOff>133350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Get Desk Trades 2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1</xdr:row>
          <xdr:rowOff>95250</xdr:rowOff>
        </xdr:from>
        <xdr:to>
          <xdr:col>20</xdr:col>
          <xdr:colOff>333375</xdr:colOff>
          <xdr:row>3</xdr:row>
          <xdr:rowOff>123825</xdr:rowOff>
        </xdr:to>
        <xdr:sp macro="" textlink="">
          <xdr:nvSpPr>
            <xdr:cNvPr id="5125" name="Button 5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True Up Delta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5129" name="Button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485775</xdr:colOff>
          <xdr:row>1</xdr:row>
          <xdr:rowOff>66675</xdr:rowOff>
        </xdr:from>
        <xdr:to>
          <xdr:col>10</xdr:col>
          <xdr:colOff>171450</xdr:colOff>
          <xdr:row>3</xdr:row>
          <xdr:rowOff>142875</xdr:rowOff>
        </xdr:to>
        <xdr:sp macro="" textlink="">
          <xdr:nvSpPr>
            <xdr:cNvPr id="5130" name="Button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47625</xdr:colOff>
          <xdr:row>2</xdr:row>
          <xdr:rowOff>19050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Macro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123825</xdr:colOff>
          <xdr:row>1</xdr:row>
          <xdr:rowOff>28575</xdr:rowOff>
        </xdr:from>
        <xdr:to>
          <xdr:col>4</xdr:col>
          <xdr:colOff>638175</xdr:colOff>
          <xdr:row>3</xdr:row>
          <xdr:rowOff>114300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Check Out Desk Trades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6</xdr:row>
          <xdr:rowOff>38100</xdr:rowOff>
        </xdr:from>
        <xdr:to>
          <xdr:col>9</xdr:col>
          <xdr:colOff>209550</xdr:colOff>
          <xdr:row>7</xdr:row>
          <xdr:rowOff>133350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Dutch's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8</xdr:row>
          <xdr:rowOff>114300</xdr:rowOff>
        </xdr:from>
        <xdr:to>
          <xdr:col>9</xdr:col>
          <xdr:colOff>209550</xdr:colOff>
          <xdr:row>10</xdr:row>
          <xdr:rowOff>47625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285750</xdr:colOff>
          <xdr:row>14</xdr:row>
          <xdr:rowOff>123825</xdr:rowOff>
        </xdr:from>
        <xdr:to>
          <xdr:col>8</xdr:col>
          <xdr:colOff>581025</xdr:colOff>
          <xdr:row>16</xdr:row>
          <xdr:rowOff>114300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Clean Sheet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266700</xdr:colOff>
          <xdr:row>20</xdr:row>
          <xdr:rowOff>104775</xdr:rowOff>
        </xdr:from>
        <xdr:to>
          <xdr:col>9</xdr:col>
          <xdr:colOff>409575</xdr:colOff>
          <xdr:row>22</xdr:row>
          <xdr:rowOff>104775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Delete All Data On MyC and SharedC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26</xdr:row>
          <xdr:rowOff>38100</xdr:rowOff>
        </xdr:from>
        <xdr:to>
          <xdr:col>7</xdr:col>
          <xdr:colOff>666750</xdr:colOff>
          <xdr:row>27</xdr:row>
          <xdr:rowOff>133350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28</xdr:row>
          <xdr:rowOff>114300</xdr:rowOff>
        </xdr:from>
        <xdr:to>
          <xdr:col>7</xdr:col>
          <xdr:colOff>657225</xdr:colOff>
          <xdr:row>30</xdr:row>
          <xdr:rowOff>47625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26</xdr:row>
          <xdr:rowOff>38100</xdr:rowOff>
        </xdr:from>
        <xdr:to>
          <xdr:col>11</xdr:col>
          <xdr:colOff>657225</xdr:colOff>
          <xdr:row>27</xdr:row>
          <xdr:rowOff>133350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28</xdr:row>
          <xdr:rowOff>114300</xdr:rowOff>
        </xdr:from>
        <xdr:to>
          <xdr:col>11</xdr:col>
          <xdr:colOff>657225</xdr:colOff>
          <xdr:row>30</xdr:row>
          <xdr:rowOff>47625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238125</xdr:colOff>
          <xdr:row>12</xdr:row>
          <xdr:rowOff>76200</xdr:rowOff>
        </xdr:from>
        <xdr:to>
          <xdr:col>11</xdr:col>
          <xdr:colOff>657225</xdr:colOff>
          <xdr:row>15</xdr:row>
          <xdr:rowOff>0</xdr:rowOff>
        </xdr:to>
        <xdr:sp macro="" textlink="">
          <xdr:nvSpPr>
            <xdr:cNvPr id="7177" name="Button 9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 Without Saving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104775</xdr:colOff>
          <xdr:row>1</xdr:row>
          <xdr:rowOff>0</xdr:rowOff>
        </xdr:from>
        <xdr:to>
          <xdr:col>23</xdr:col>
          <xdr:colOff>19050</xdr:colOff>
          <xdr:row>3</xdr:row>
          <xdr:rowOff>28575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571500</xdr:colOff>
          <xdr:row>2</xdr:row>
          <xdr:rowOff>152400</xdr:rowOff>
        </xdr:from>
        <xdr:to>
          <xdr:col>5</xdr:col>
          <xdr:colOff>581025</xdr:colOff>
          <xdr:row>4</xdr:row>
          <xdr:rowOff>76200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Alt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533400</xdr:colOff>
          <xdr:row>0</xdr:row>
          <xdr:rowOff>85725</xdr:rowOff>
        </xdr:from>
        <xdr:to>
          <xdr:col>5</xdr:col>
          <xdr:colOff>581025</xdr:colOff>
          <xdr:row>2</xdr:row>
          <xdr:rowOff>76200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Profit &amp;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endParaRPr lang="en-US" sz="10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3</xdr:row>
          <xdr:rowOff>95250</xdr:rowOff>
        </xdr:from>
        <xdr:to>
          <xdr:col>10</xdr:col>
          <xdr:colOff>581025</xdr:colOff>
          <xdr:row>5</xdr:row>
          <xdr:rowOff>76200</xdr:rowOff>
        </xdr:to>
        <xdr:sp macro="" textlink="">
          <xdr:nvSpPr>
            <xdr:cNvPr id="4100" name="Button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Prepare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Curve Shift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19050</xdr:colOff>
          <xdr:row>2</xdr:row>
          <xdr:rowOff>85725</xdr:rowOff>
        </xdr:from>
        <xdr:to>
          <xdr:col>25</xdr:col>
          <xdr:colOff>600075</xdr:colOff>
          <xdr:row>4</xdr:row>
          <xdr:rowOff>85725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1</xdr:row>
          <xdr:rowOff>76200</xdr:rowOff>
        </xdr:from>
        <xdr:to>
          <xdr:col>10</xdr:col>
          <xdr:colOff>571500</xdr:colOff>
          <xdr:row>3</xdr:row>
          <xdr:rowOff>47625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381000</xdr:colOff>
          <xdr:row>5</xdr:row>
          <xdr:rowOff>142875</xdr:rowOff>
        </xdr:from>
        <xdr:to>
          <xdr:col>10</xdr:col>
          <xdr:colOff>581025</xdr:colOff>
          <xdr:row>7</xdr:row>
          <xdr:rowOff>114300</xdr:rowOff>
        </xdr:to>
        <xdr:sp macro="" textlink="">
          <xdr:nvSpPr>
            <xdr:cNvPr id="4104" name="Butto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Set Up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Blotter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133350</xdr:colOff>
          <xdr:row>1</xdr:row>
          <xdr:rowOff>123825</xdr:rowOff>
        </xdr:from>
        <xdr:to>
          <xdr:col>2</xdr:col>
          <xdr:colOff>419100</xdr:colOff>
          <xdr:row>3</xdr:row>
          <xdr:rowOff>38100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Dates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66675</xdr:colOff>
          <xdr:row>1</xdr:row>
          <xdr:rowOff>114300</xdr:rowOff>
        </xdr:from>
        <xdr:to>
          <xdr:col>12</xdr:col>
          <xdr:colOff>266700</xdr:colOff>
          <xdr:row>3</xdr:row>
          <xdr:rowOff>57150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NXs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GD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6.xml"/><Relationship Id="rId5" Type="http://schemas.openxmlformats.org/officeDocument/2006/relationships/ctrlProp" Target="../ctrlProps/ctrlProp25.xml"/><Relationship Id="rId4" Type="http://schemas.openxmlformats.org/officeDocument/2006/relationships/ctrlProp" Target="../ctrlProps/ctrlProp24.xml"/><Relationship Id="rId9" Type="http://schemas.openxmlformats.org/officeDocument/2006/relationships/ctrlProp" Target="../ctrlProps/ctrlProp2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3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46.xml"/><Relationship Id="rId5" Type="http://schemas.openxmlformats.org/officeDocument/2006/relationships/ctrlProp" Target="../ctrlProps/ctrlProp45.xml"/><Relationship Id="rId10" Type="http://schemas.openxmlformats.org/officeDocument/2006/relationships/ctrlProp" Target="../ctrlProps/ctrlProp50.xml"/><Relationship Id="rId4" Type="http://schemas.openxmlformats.org/officeDocument/2006/relationships/ctrlProp" Target="../ctrlProps/ctrlProp44.xml"/><Relationship Id="rId9" Type="http://schemas.openxmlformats.org/officeDocument/2006/relationships/ctrlProp" Target="../ctrlProps/ctrlProp4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1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5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4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ED2492"/>
  <sheetViews>
    <sheetView showGridLines="0" tabSelected="1" zoomScale="80" zoomScaleNormal="80" workbookViewId="0">
      <pane xSplit="8" topLeftCell="I1" activePane="topRight" state="frozen"/>
      <selection pane="topRight" activeCell="K18" sqref="K18"/>
    </sheetView>
  </sheetViews>
  <sheetFormatPr defaultRowHeight="12.75" x14ac:dyDescent="0.2"/>
  <cols>
    <col min="1" max="1" width="8" style="1" customWidth="1"/>
    <col min="2" max="2" width="11.28515625" style="1" bestFit="1" customWidth="1"/>
    <col min="3" max="3" width="10" style="1" customWidth="1"/>
    <col min="4" max="4" width="13.5703125" style="1" customWidth="1"/>
    <col min="5" max="5" width="9.28515625" style="1" customWidth="1"/>
    <col min="6" max="6" width="11.28515625" style="1" customWidth="1"/>
    <col min="7" max="8" width="11.28515625" style="1" hidden="1" customWidth="1"/>
    <col min="9" max="9" width="1.85546875" style="1" customWidth="1"/>
    <col min="10" max="10" width="8.42578125" style="1" customWidth="1"/>
    <col min="11" max="11" width="10.42578125" style="1" customWidth="1"/>
    <col min="12" max="13" width="9" style="37" customWidth="1"/>
    <col min="14" max="23" width="9.140625" style="1"/>
    <col min="24" max="25" width="10.28515625" style="1" customWidth="1"/>
    <col min="26" max="30" width="9.140625" style="1"/>
    <col min="31" max="31" width="11.42578125" style="1" bestFit="1" customWidth="1"/>
    <col min="32" max="59" width="9.140625" style="1"/>
    <col min="60" max="64" width="8.85546875" style="1" customWidth="1"/>
    <col min="65" max="65" width="12.140625" style="1" bestFit="1" customWidth="1"/>
    <col min="66" max="66" width="11.28515625" style="1" bestFit="1" customWidth="1"/>
    <col min="67" max="68" width="12.5703125" style="1" customWidth="1"/>
    <col min="69" max="69" width="11.140625" style="58" bestFit="1" customWidth="1"/>
    <col min="70" max="73" width="11.140625" style="1" customWidth="1"/>
    <col min="74" max="86" width="9.140625" style="1"/>
    <col min="87" max="87" width="10" style="1" bestFit="1" customWidth="1"/>
    <col min="88" max="88" width="12.140625" style="1" customWidth="1"/>
    <col min="89" max="89" width="12" style="1" customWidth="1"/>
    <col min="90" max="90" width="9.140625" style="1"/>
    <col min="91" max="91" width="10.42578125" style="1" bestFit="1" customWidth="1"/>
    <col min="92" max="92" width="11" style="1" bestFit="1" customWidth="1"/>
    <col min="93" max="93" width="10.5703125" style="1" customWidth="1"/>
    <col min="94" max="94" width="10.28515625" style="1" customWidth="1"/>
    <col min="95" max="95" width="11.85546875" style="1" bestFit="1" customWidth="1"/>
    <col min="96" max="96" width="9.28515625" style="1" bestFit="1" customWidth="1"/>
    <col min="97" max="97" width="9.140625" style="1"/>
    <col min="98" max="98" width="10" style="1" customWidth="1"/>
    <col min="99" max="99" width="9.140625" style="1"/>
    <col min="100" max="100" width="5.7109375" style="1" customWidth="1"/>
    <col min="101" max="101" width="7.7109375" style="1" bestFit="1" customWidth="1"/>
    <col min="102" max="102" width="9.28515625" style="1" bestFit="1" customWidth="1"/>
    <col min="103" max="103" width="5.7109375" style="1" customWidth="1"/>
    <col min="104" max="104" width="5.5703125" style="1" customWidth="1"/>
    <col min="105" max="105" width="10.7109375" style="1" customWidth="1"/>
    <col min="106" max="106" width="10" style="1" customWidth="1"/>
    <col min="107" max="107" width="11" style="1" customWidth="1"/>
    <col min="108" max="108" width="11.140625" style="1" bestFit="1" customWidth="1"/>
    <col min="109" max="109" width="13.42578125" style="1" bestFit="1" customWidth="1"/>
    <col min="110" max="110" width="5.85546875" style="1" customWidth="1"/>
    <col min="111" max="111" width="5.7109375" style="1" customWidth="1"/>
    <col min="112" max="112" width="15" style="1" customWidth="1"/>
    <col min="113" max="113" width="12.42578125" style="1" customWidth="1"/>
    <col min="114" max="114" width="14" style="1" customWidth="1"/>
    <col min="115" max="115" width="9.140625" style="1"/>
    <col min="116" max="116" width="17.140625" style="583" customWidth="1"/>
    <col min="117" max="117" width="9.140625" style="1"/>
    <col min="118" max="119" width="5.7109375" style="1" customWidth="1"/>
    <col min="120" max="120" width="14.5703125" style="1" customWidth="1"/>
    <col min="121" max="16384" width="9.140625" style="1"/>
  </cols>
  <sheetData>
    <row r="1" spans="1:134" x14ac:dyDescent="0.2">
      <c r="A1" s="305" t="s">
        <v>281</v>
      </c>
      <c r="B1" s="306"/>
      <c r="C1" s="555"/>
      <c r="D1" s="568">
        <f>D3+D4</f>
        <v>0</v>
      </c>
      <c r="E1" s="513" t="s">
        <v>282</v>
      </c>
      <c r="F1" s="514"/>
      <c r="G1" s="399"/>
      <c r="H1" s="399"/>
      <c r="I1" s="304"/>
      <c r="J1" s="351"/>
      <c r="K1" s="351"/>
      <c r="L1" s="350"/>
      <c r="M1" s="357"/>
      <c r="N1" s="357"/>
      <c r="O1" s="357"/>
      <c r="P1" s="357"/>
      <c r="Q1" s="357"/>
      <c r="R1" s="357"/>
      <c r="S1" s="357"/>
      <c r="T1" s="357"/>
      <c r="U1" s="357"/>
      <c r="V1" s="358"/>
      <c r="W1" s="35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30" t="s">
        <v>257</v>
      </c>
      <c r="BA1" s="27"/>
      <c r="BB1" s="27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7"/>
      <c r="BP1" s="27"/>
      <c r="BQ1" s="27"/>
      <c r="BR1" s="27"/>
      <c r="BS1" s="30"/>
      <c r="BT1" s="30"/>
      <c r="BU1" s="30"/>
      <c r="BV1" s="30" t="s">
        <v>257</v>
      </c>
      <c r="BW1" s="30"/>
      <c r="BX1" s="30"/>
      <c r="BY1" s="30"/>
      <c r="BZ1" s="30"/>
      <c r="CA1" s="30"/>
      <c r="CB1" s="30"/>
      <c r="CC1" s="27"/>
      <c r="CD1" s="27"/>
      <c r="CE1" s="27"/>
      <c r="CF1" s="27"/>
      <c r="CG1" s="27"/>
      <c r="CH1" s="27"/>
      <c r="CI1" s="23"/>
      <c r="CJ1" s="285"/>
      <c r="CK1" s="318" t="s">
        <v>19</v>
      </c>
      <c r="CL1" s="27"/>
      <c r="CM1" s="27"/>
      <c r="CN1" s="27"/>
      <c r="CO1" s="27"/>
      <c r="CP1" s="28"/>
      <c r="CQ1" s="27"/>
      <c r="CR1" s="27"/>
      <c r="CS1" s="27"/>
      <c r="CT1" s="27"/>
      <c r="CU1" s="28" t="s">
        <v>147</v>
      </c>
      <c r="CV1" s="24"/>
      <c r="CW1" s="387"/>
      <c r="CX1" s="388" t="s">
        <v>343</v>
      </c>
      <c r="CY1" s="26"/>
      <c r="CZ1" s="15"/>
      <c r="DA1" s="15"/>
      <c r="DB1" s="14" t="s">
        <v>128</v>
      </c>
      <c r="DC1" s="15"/>
      <c r="DD1" s="15"/>
      <c r="DE1" s="15"/>
      <c r="DF1" s="15"/>
      <c r="DG1" s="15"/>
      <c r="DH1" s="15"/>
      <c r="DI1" s="15"/>
      <c r="DJ1" s="15"/>
      <c r="DK1" s="15"/>
      <c r="DL1" s="574" t="s">
        <v>250</v>
      </c>
      <c r="DM1" s="15"/>
      <c r="DN1" s="15"/>
      <c r="DO1" s="15"/>
      <c r="DP1" s="15"/>
      <c r="DQ1" s="15" t="s">
        <v>136</v>
      </c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</row>
    <row r="2" spans="1:134" x14ac:dyDescent="0.2">
      <c r="A2" s="109"/>
      <c r="B2" s="307"/>
      <c r="C2" s="555"/>
      <c r="D2" s="556"/>
      <c r="E2" s="515"/>
      <c r="F2" s="516"/>
      <c r="G2" s="400"/>
      <c r="H2" s="400"/>
      <c r="I2" s="29"/>
      <c r="J2" s="29"/>
      <c r="K2" s="29"/>
      <c r="L2" s="29"/>
      <c r="M2" s="29"/>
      <c r="N2" s="30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30"/>
      <c r="BA2" s="29"/>
      <c r="BB2" s="29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29"/>
      <c r="BP2" s="29"/>
      <c r="BQ2" s="29"/>
      <c r="BR2" s="29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29"/>
      <c r="CD2" s="29"/>
      <c r="CE2" s="29"/>
      <c r="CF2" s="29"/>
      <c r="CG2" s="29"/>
      <c r="CH2" s="29"/>
      <c r="CI2" s="25"/>
      <c r="CJ2" s="286" t="s">
        <v>33</v>
      </c>
      <c r="CK2" s="319" t="s">
        <v>18</v>
      </c>
      <c r="CL2" s="29"/>
      <c r="CM2" s="29"/>
      <c r="CN2" s="29"/>
      <c r="CO2" s="29"/>
      <c r="CP2" s="30"/>
      <c r="CQ2" s="29"/>
      <c r="CR2" s="29"/>
      <c r="CS2" s="29"/>
      <c r="CT2" s="29"/>
      <c r="CU2" s="29"/>
      <c r="CV2" s="26"/>
      <c r="CW2" s="26"/>
      <c r="CX2" s="26"/>
      <c r="CY2" s="26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575"/>
      <c r="DM2" s="15"/>
      <c r="DN2" s="15"/>
      <c r="DO2" s="15"/>
      <c r="DP2" s="15"/>
      <c r="DQ2" s="15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</row>
    <row r="3" spans="1:134" ht="13.5" thickBot="1" x14ac:dyDescent="0.25">
      <c r="A3" s="109"/>
      <c r="B3" s="307"/>
      <c r="C3" s="557" t="s">
        <v>250</v>
      </c>
      <c r="D3" s="558">
        <f>DL17</f>
        <v>0</v>
      </c>
      <c r="E3" s="515"/>
      <c r="F3" s="516"/>
      <c r="G3" s="400"/>
      <c r="H3" s="400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29"/>
      <c r="BP3" s="29"/>
      <c r="BQ3" s="29"/>
      <c r="BR3" s="29"/>
      <c r="BS3" s="30"/>
      <c r="BT3" s="30"/>
      <c r="BU3" s="30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5"/>
      <c r="CJ3" s="286"/>
      <c r="CK3" s="319" t="s">
        <v>130</v>
      </c>
      <c r="CL3" s="29"/>
      <c r="CM3" s="60"/>
      <c r="CN3" s="30"/>
      <c r="CO3" s="29"/>
      <c r="CP3" s="60"/>
      <c r="CQ3" s="29"/>
      <c r="CR3" s="29"/>
      <c r="CS3" s="29"/>
      <c r="CT3" s="29"/>
      <c r="CU3" s="29"/>
      <c r="CV3" s="26"/>
      <c r="CW3" s="26"/>
      <c r="CX3" s="26"/>
      <c r="CY3" s="26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575"/>
      <c r="DM3" s="15"/>
      <c r="DN3" s="15"/>
      <c r="DO3" s="15"/>
      <c r="DP3" s="15"/>
      <c r="DQ3" s="15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</row>
    <row r="4" spans="1:134" ht="13.5" thickBot="1" x14ac:dyDescent="0.25">
      <c r="A4" s="109"/>
      <c r="B4" s="308"/>
      <c r="C4" s="557" t="s">
        <v>70</v>
      </c>
      <c r="D4" s="567">
        <f>MyC!Y8+SharedC!Y8</f>
        <v>0</v>
      </c>
      <c r="E4" s="515"/>
      <c r="F4" s="516"/>
      <c r="G4" s="400"/>
      <c r="H4" s="400"/>
      <c r="I4" s="29"/>
      <c r="J4" s="29"/>
      <c r="K4" s="29"/>
      <c r="L4" s="51"/>
      <c r="M4" s="34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34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25"/>
      <c r="CJ4" s="271" t="s">
        <v>2</v>
      </c>
      <c r="CK4" s="320">
        <f ca="1">ROUND(SUM($CK$18:CK256),0)</f>
        <v>3659</v>
      </c>
      <c r="CL4" s="29"/>
      <c r="CM4" s="60"/>
      <c r="CN4" s="30"/>
      <c r="CO4" s="29"/>
      <c r="CP4" s="60"/>
      <c r="CQ4" s="29"/>
      <c r="CR4" s="29"/>
      <c r="CS4" s="29"/>
      <c r="CT4" s="29"/>
      <c r="CU4" s="29"/>
      <c r="CV4" s="26"/>
      <c r="CW4" s="26"/>
      <c r="CX4" s="26"/>
      <c r="CY4" s="26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575"/>
      <c r="DM4" s="15"/>
      <c r="DN4" s="15"/>
      <c r="DO4" s="15"/>
      <c r="DP4" s="15"/>
      <c r="DQ4" s="15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</row>
    <row r="5" spans="1:134" s="237" customFormat="1" ht="13.5" thickBot="1" x14ac:dyDescent="0.25">
      <c r="A5" s="311" t="s">
        <v>280</v>
      </c>
      <c r="B5" s="309"/>
      <c r="C5" s="283" t="s">
        <v>246</v>
      </c>
      <c r="D5" s="235"/>
      <c r="E5" s="517" t="s">
        <v>280</v>
      </c>
      <c r="F5" s="518"/>
      <c r="G5" s="401"/>
      <c r="H5" s="401"/>
      <c r="I5" s="29"/>
      <c r="J5" s="29"/>
      <c r="K5" s="29"/>
      <c r="L5" s="53" t="s">
        <v>139</v>
      </c>
      <c r="M5" s="54" t="s">
        <v>87</v>
      </c>
      <c r="N5" s="54" t="s">
        <v>87</v>
      </c>
      <c r="O5" s="54" t="s">
        <v>87</v>
      </c>
      <c r="P5" s="54" t="s">
        <v>87</v>
      </c>
      <c r="Q5" s="54" t="s">
        <v>87</v>
      </c>
      <c r="R5" s="54" t="s">
        <v>87</v>
      </c>
      <c r="S5" s="54" t="s">
        <v>87</v>
      </c>
      <c r="T5" s="54" t="s">
        <v>87</v>
      </c>
      <c r="U5" s="54" t="s">
        <v>87</v>
      </c>
      <c r="V5" s="54" t="s">
        <v>87</v>
      </c>
      <c r="W5" s="54" t="s">
        <v>87</v>
      </c>
      <c r="X5" s="54" t="s">
        <v>87</v>
      </c>
      <c r="Y5" s="54" t="s">
        <v>87</v>
      </c>
      <c r="Z5" s="54" t="s">
        <v>87</v>
      </c>
      <c r="AA5" s="54" t="s">
        <v>87</v>
      </c>
      <c r="AB5" s="54" t="s">
        <v>87</v>
      </c>
      <c r="AC5" s="54" t="s">
        <v>87</v>
      </c>
      <c r="AD5" s="54" t="s">
        <v>87</v>
      </c>
      <c r="AE5" s="54" t="s">
        <v>87</v>
      </c>
      <c r="AF5" s="54" t="s">
        <v>87</v>
      </c>
      <c r="AG5" s="54" t="s">
        <v>87</v>
      </c>
      <c r="AH5" s="54" t="s">
        <v>87</v>
      </c>
      <c r="AI5" s="54" t="s">
        <v>87</v>
      </c>
      <c r="AJ5" s="54" t="s">
        <v>87</v>
      </c>
      <c r="AK5" s="54" t="s">
        <v>87</v>
      </c>
      <c r="AL5" s="54" t="s">
        <v>87</v>
      </c>
      <c r="AM5" s="54" t="s">
        <v>87</v>
      </c>
      <c r="AN5" s="54" t="s">
        <v>87</v>
      </c>
      <c r="AO5" s="54" t="s">
        <v>87</v>
      </c>
      <c r="AP5" s="54" t="s">
        <v>87</v>
      </c>
      <c r="AQ5" s="54" t="s">
        <v>87</v>
      </c>
      <c r="AR5" s="54" t="s">
        <v>87</v>
      </c>
      <c r="AS5" s="54" t="s">
        <v>87</v>
      </c>
      <c r="AT5" s="54" t="s">
        <v>87</v>
      </c>
      <c r="AU5" s="54" t="s">
        <v>87</v>
      </c>
      <c r="AV5" s="54" t="s">
        <v>87</v>
      </c>
      <c r="AW5" s="54" t="s">
        <v>87</v>
      </c>
      <c r="AX5" s="54" t="s">
        <v>87</v>
      </c>
      <c r="AY5" s="54" t="s">
        <v>87</v>
      </c>
      <c r="AZ5" s="54" t="s">
        <v>87</v>
      </c>
      <c r="BA5" s="54" t="s">
        <v>87</v>
      </c>
      <c r="BB5" s="54" t="s">
        <v>87</v>
      </c>
      <c r="BC5" s="54" t="s">
        <v>87</v>
      </c>
      <c r="BD5" s="54" t="s">
        <v>87</v>
      </c>
      <c r="BE5" s="54" t="s">
        <v>87</v>
      </c>
      <c r="BF5" s="54" t="s">
        <v>87</v>
      </c>
      <c r="BG5" s="54" t="s">
        <v>87</v>
      </c>
      <c r="BH5" s="54" t="s">
        <v>87</v>
      </c>
      <c r="BI5" s="54" t="s">
        <v>87</v>
      </c>
      <c r="BJ5" s="54" t="s">
        <v>87</v>
      </c>
      <c r="BK5" s="54" t="s">
        <v>87</v>
      </c>
      <c r="BL5" s="54" t="s">
        <v>87</v>
      </c>
      <c r="BM5" s="429" t="s">
        <v>87</v>
      </c>
      <c r="BN5" s="429" t="s">
        <v>87</v>
      </c>
      <c r="BO5" s="429" t="s">
        <v>87</v>
      </c>
      <c r="BP5" s="429" t="s">
        <v>87</v>
      </c>
      <c r="BQ5" s="535" t="s">
        <v>138</v>
      </c>
      <c r="BR5" s="54" t="s">
        <v>33</v>
      </c>
      <c r="BS5" s="54" t="s">
        <v>33</v>
      </c>
      <c r="BT5" s="54" t="s">
        <v>33</v>
      </c>
      <c r="BU5" s="54" t="s">
        <v>33</v>
      </c>
      <c r="BV5" s="54" t="s">
        <v>87</v>
      </c>
      <c r="BW5" s="54" t="s">
        <v>87</v>
      </c>
      <c r="BX5" s="54" t="s">
        <v>87</v>
      </c>
      <c r="BY5" s="54" t="s">
        <v>87</v>
      </c>
      <c r="BZ5" s="54" t="s">
        <v>87</v>
      </c>
      <c r="CA5" s="54" t="s">
        <v>87</v>
      </c>
      <c r="CB5" s="54" t="s">
        <v>87</v>
      </c>
      <c r="CC5" s="54" t="s">
        <v>87</v>
      </c>
      <c r="CD5" s="54" t="s">
        <v>87</v>
      </c>
      <c r="CE5" s="54" t="s">
        <v>87</v>
      </c>
      <c r="CF5" s="54" t="s">
        <v>284</v>
      </c>
      <c r="CG5" s="54" t="s">
        <v>284</v>
      </c>
      <c r="CH5" s="54" t="s">
        <v>284</v>
      </c>
      <c r="CI5" s="61"/>
      <c r="CJ5" s="321" t="s">
        <v>3</v>
      </c>
      <c r="CK5" s="320">
        <f ca="1">ROUND(SUM($CK$18:CK137),0)</f>
        <v>580</v>
      </c>
      <c r="CL5" s="62"/>
      <c r="CM5" s="60"/>
      <c r="CN5" s="63"/>
      <c r="CO5" s="62"/>
      <c r="CP5" s="60"/>
      <c r="CQ5" s="62"/>
      <c r="CR5" s="62"/>
      <c r="CS5" s="62"/>
      <c r="CT5" s="62"/>
      <c r="CU5" s="62"/>
      <c r="CV5" s="83"/>
      <c r="CW5" s="83"/>
      <c r="CX5" s="83"/>
      <c r="CY5" s="83"/>
      <c r="CZ5" s="18"/>
      <c r="DA5" s="18"/>
      <c r="DB5" s="18"/>
      <c r="DC5" s="18"/>
      <c r="DD5" s="18"/>
      <c r="DE5" s="18"/>
      <c r="DF5" s="91"/>
      <c r="DG5" s="18"/>
      <c r="DH5" s="18"/>
      <c r="DI5" s="18"/>
      <c r="DJ5" s="18"/>
      <c r="DK5" s="18"/>
      <c r="DL5" s="576"/>
      <c r="DM5" s="18"/>
      <c r="DN5" s="18"/>
      <c r="DO5" s="18"/>
      <c r="DP5" s="18"/>
      <c r="DQ5" s="18"/>
      <c r="DR5" s="279"/>
      <c r="DS5" s="279"/>
      <c r="DT5" s="279"/>
      <c r="DU5" s="279"/>
      <c r="DV5" s="279"/>
      <c r="DW5" s="279"/>
      <c r="DX5" s="279"/>
      <c r="DY5" s="279"/>
      <c r="DZ5" s="279"/>
      <c r="EA5" s="279"/>
      <c r="EB5" s="279"/>
      <c r="EC5" s="279"/>
      <c r="ED5" s="279"/>
    </row>
    <row r="6" spans="1:134" ht="13.5" thickBot="1" x14ac:dyDescent="0.25">
      <c r="A6" s="109"/>
      <c r="B6" s="308"/>
      <c r="C6" s="284"/>
      <c r="D6" s="303">
        <f ca="1">TODAY()</f>
        <v>41885</v>
      </c>
      <c r="E6" s="515"/>
      <c r="F6" s="516"/>
      <c r="G6" s="400"/>
      <c r="H6" s="400"/>
      <c r="I6" s="29"/>
      <c r="J6" s="29"/>
      <c r="K6" s="29"/>
      <c r="L6" s="55"/>
      <c r="M6" s="343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430" t="s">
        <v>389</v>
      </c>
      <c r="BN6" s="431"/>
      <c r="BO6" s="432" t="s">
        <v>249</v>
      </c>
      <c r="BP6" s="433"/>
      <c r="BQ6" s="53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7"/>
      <c r="CG6" s="57"/>
      <c r="CH6" s="57"/>
      <c r="CI6" s="25"/>
      <c r="CJ6" s="271" t="s">
        <v>4</v>
      </c>
      <c r="CK6" s="320">
        <f ca="1">ROUND(SUM($CK$18:CK77),0)</f>
        <v>1307</v>
      </c>
      <c r="CL6" s="29"/>
      <c r="CM6" s="60"/>
      <c r="CN6" s="30"/>
      <c r="CO6" s="29"/>
      <c r="CP6" s="60"/>
      <c r="CQ6" s="29"/>
      <c r="CR6" s="29"/>
      <c r="CS6" s="29"/>
      <c r="CT6" s="29"/>
      <c r="CU6" s="29"/>
      <c r="CV6" s="26"/>
      <c r="CW6" s="26"/>
      <c r="CX6" s="26"/>
      <c r="CY6" s="26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575"/>
      <c r="DM6" s="15"/>
      <c r="DN6" s="15"/>
      <c r="DO6" s="15"/>
      <c r="DP6" s="15"/>
      <c r="DQ6" s="15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</row>
    <row r="7" spans="1:134" ht="13.5" thickBot="1" x14ac:dyDescent="0.25">
      <c r="A7" s="109"/>
      <c r="B7" s="308"/>
      <c r="C7" s="283" t="s">
        <v>245</v>
      </c>
      <c r="D7" s="235"/>
      <c r="E7" s="519"/>
      <c r="F7" s="520"/>
      <c r="G7" s="292"/>
      <c r="H7" s="292"/>
      <c r="I7" s="30"/>
      <c r="J7" s="30"/>
      <c r="K7" s="30"/>
      <c r="L7" s="29"/>
      <c r="M7" s="29"/>
      <c r="N7" s="419" t="s">
        <v>329</v>
      </c>
      <c r="O7" s="420" t="s">
        <v>312</v>
      </c>
      <c r="P7" s="420" t="s">
        <v>313</v>
      </c>
      <c r="Q7" s="420" t="s">
        <v>314</v>
      </c>
      <c r="R7" s="420" t="s">
        <v>477</v>
      </c>
      <c r="S7" s="420" t="s">
        <v>324</v>
      </c>
      <c r="T7" s="420" t="s">
        <v>478</v>
      </c>
      <c r="U7" s="420" t="s">
        <v>325</v>
      </c>
      <c r="V7" s="420" t="s">
        <v>323</v>
      </c>
      <c r="W7" s="420" t="s">
        <v>479</v>
      </c>
      <c r="X7" s="420" t="s">
        <v>320</v>
      </c>
      <c r="Y7" s="420" t="s">
        <v>357</v>
      </c>
      <c r="Z7" s="420" t="s">
        <v>318</v>
      </c>
      <c r="AA7" s="420" t="s">
        <v>317</v>
      </c>
      <c r="AB7" s="420" t="s">
        <v>410</v>
      </c>
      <c r="AC7" s="420" t="s">
        <v>92</v>
      </c>
      <c r="AD7" s="420" t="s">
        <v>409</v>
      </c>
      <c r="AE7" s="421" t="s">
        <v>408</v>
      </c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442">
        <v>37073</v>
      </c>
      <c r="BN7" s="483">
        <f>'EOL HUB'!I7</f>
        <v>0</v>
      </c>
      <c r="BO7" s="442" t="str">
        <f>EOL!J7</f>
        <v xml:space="preserve">Aug01          </v>
      </c>
      <c r="BP7" s="426">
        <f>EOL!K7</f>
        <v>0</v>
      </c>
      <c r="BQ7" s="537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102" t="s">
        <v>129</v>
      </c>
      <c r="CG7" s="103"/>
      <c r="CH7" s="104" t="s">
        <v>33</v>
      </c>
      <c r="CI7" s="25"/>
      <c r="CJ7" s="271" t="s">
        <v>6</v>
      </c>
      <c r="CK7" s="320">
        <f ca="1">ROUND(SUM($CK$18:CK53),0)</f>
        <v>521</v>
      </c>
      <c r="CL7" s="29"/>
      <c r="CM7" s="60"/>
      <c r="CN7" s="30"/>
      <c r="CO7" s="29"/>
      <c r="CP7" s="60"/>
      <c r="CQ7" s="29"/>
      <c r="CR7" s="29"/>
      <c r="CS7" s="29"/>
      <c r="CT7" s="29"/>
      <c r="CU7" s="29"/>
      <c r="CV7" s="26"/>
      <c r="CW7" s="26"/>
      <c r="CX7" s="26"/>
      <c r="CY7" s="26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575"/>
      <c r="DM7" s="15"/>
      <c r="DN7" s="15"/>
      <c r="DO7" s="15"/>
      <c r="DP7" s="15"/>
      <c r="DQ7" s="15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</row>
    <row r="8" spans="1:134" ht="13.5" thickBot="1" x14ac:dyDescent="0.25">
      <c r="A8" s="113"/>
      <c r="B8" s="310"/>
      <c r="C8" s="285" t="s">
        <v>2</v>
      </c>
      <c r="D8" s="281">
        <f>SUM(B18:B249)</f>
        <v>3658.935615209999</v>
      </c>
      <c r="E8" s="521"/>
      <c r="F8" s="522"/>
      <c r="G8" s="402"/>
      <c r="H8" s="402"/>
      <c r="I8" s="30"/>
      <c r="J8" s="30"/>
      <c r="K8" s="30"/>
      <c r="L8" s="352"/>
      <c r="M8" s="353"/>
      <c r="N8" s="62"/>
      <c r="O8" s="62"/>
      <c r="P8" s="62"/>
      <c r="Q8" s="323"/>
      <c r="R8" s="323"/>
      <c r="S8" s="223"/>
      <c r="T8" s="62"/>
      <c r="U8" s="323"/>
      <c r="V8" s="62"/>
      <c r="W8" s="118"/>
      <c r="X8" s="118"/>
      <c r="Y8" s="118"/>
      <c r="Z8" s="118"/>
      <c r="AA8" s="118"/>
      <c r="AB8" s="118"/>
      <c r="AC8" s="118"/>
      <c r="AD8" s="118"/>
      <c r="AE8" s="118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482">
        <v>37104</v>
      </c>
      <c r="BN8" s="484">
        <f>'EOL HUB'!I8</f>
        <v>0</v>
      </c>
      <c r="BO8" s="482" t="str">
        <f>EOL!J12</f>
        <v xml:space="preserve">Sep01          </v>
      </c>
      <c r="BP8" s="427">
        <f>EOL!K12</f>
        <v>0</v>
      </c>
      <c r="BQ8" s="538"/>
      <c r="BR8" s="223"/>
      <c r="BS8" s="223"/>
      <c r="BT8" s="223"/>
      <c r="BU8" s="223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02"/>
      <c r="CG8" s="103"/>
      <c r="CH8" s="104" t="s">
        <v>33</v>
      </c>
      <c r="CI8" s="25"/>
      <c r="CJ8" s="273" t="s">
        <v>5</v>
      </c>
      <c r="CK8" s="322">
        <f ca="1">ROUND(SUM($CK$18:CK29),0)</f>
        <v>-16354</v>
      </c>
      <c r="CL8" s="29"/>
      <c r="CM8" s="60"/>
      <c r="CN8" s="30"/>
      <c r="CO8" s="29"/>
      <c r="CP8" s="60"/>
      <c r="CQ8" s="29"/>
      <c r="CR8" s="29"/>
      <c r="CS8" s="29"/>
      <c r="CT8" s="29"/>
      <c r="CU8" s="29"/>
      <c r="CV8" s="26"/>
      <c r="CW8" s="26"/>
      <c r="CX8" s="26"/>
      <c r="CY8" s="26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575"/>
      <c r="DM8" s="15"/>
      <c r="DN8" s="15"/>
      <c r="DO8" s="15"/>
      <c r="DP8" s="15"/>
      <c r="DQ8" s="15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</row>
    <row r="9" spans="1:134" ht="13.5" thickBot="1" x14ac:dyDescent="0.25">
      <c r="A9" s="271"/>
      <c r="B9" s="272"/>
      <c r="C9" s="286" t="s">
        <v>3</v>
      </c>
      <c r="D9" s="229">
        <f>SUM(B18:B137)</f>
        <v>580.49935138999956</v>
      </c>
      <c r="E9" s="282"/>
      <c r="F9" s="282"/>
      <c r="G9" s="282"/>
      <c r="H9" s="282"/>
      <c r="I9" s="29"/>
      <c r="J9" s="371"/>
      <c r="K9" s="372"/>
      <c r="L9" s="354"/>
      <c r="M9" s="355"/>
      <c r="N9" s="29" t="s">
        <v>329</v>
      </c>
      <c r="O9" s="29" t="s">
        <v>11</v>
      </c>
      <c r="P9" s="29" t="s">
        <v>11</v>
      </c>
      <c r="Q9" s="29" t="s">
        <v>11</v>
      </c>
      <c r="R9" s="29" t="s">
        <v>477</v>
      </c>
      <c r="S9" s="29" t="s">
        <v>477</v>
      </c>
      <c r="T9" s="29" t="s">
        <v>12</v>
      </c>
      <c r="U9" s="29" t="s">
        <v>12</v>
      </c>
      <c r="V9" s="29" t="s">
        <v>13</v>
      </c>
      <c r="W9" s="29" t="s">
        <v>13</v>
      </c>
      <c r="X9" s="29" t="s">
        <v>17</v>
      </c>
      <c r="Y9" s="29" t="s">
        <v>358</v>
      </c>
      <c r="Z9" s="29" t="s">
        <v>14</v>
      </c>
      <c r="AA9" s="29" t="s">
        <v>93</v>
      </c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352"/>
      <c r="BA9" s="353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440"/>
      <c r="BN9" s="484"/>
      <c r="BO9" s="486" t="str">
        <f>EOL!J13</f>
        <v xml:space="preserve">Oct01          </v>
      </c>
      <c r="BP9" s="427">
        <f>EOL!K13</f>
        <v>0</v>
      </c>
      <c r="BQ9" s="537"/>
      <c r="BR9" s="30"/>
      <c r="BS9" s="30"/>
      <c r="BT9" s="30"/>
      <c r="BU9" s="30"/>
      <c r="BV9" s="352"/>
      <c r="BW9" s="353"/>
      <c r="BX9" s="29"/>
      <c r="BY9" s="29"/>
      <c r="BZ9" s="29"/>
      <c r="CA9" s="29"/>
      <c r="CB9" s="29"/>
      <c r="CC9" s="29"/>
      <c r="CD9" s="29"/>
      <c r="CE9" s="29"/>
      <c r="CF9" s="102"/>
      <c r="CG9" s="103"/>
      <c r="CH9" s="104" t="s">
        <v>33</v>
      </c>
      <c r="CI9" s="25"/>
      <c r="CJ9" s="29"/>
      <c r="CK9" s="29"/>
      <c r="CL9" s="29"/>
      <c r="CM9" s="60"/>
      <c r="CN9" s="30"/>
      <c r="CO9" s="29"/>
      <c r="CP9" s="60"/>
      <c r="CQ9" s="29"/>
      <c r="CR9" s="29"/>
      <c r="CS9" s="29"/>
      <c r="CT9" s="29"/>
      <c r="CU9" s="29"/>
      <c r="CV9" s="26"/>
      <c r="CW9" s="26"/>
      <c r="CX9" s="26"/>
      <c r="CY9" s="26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575"/>
      <c r="DM9" s="15"/>
      <c r="DN9" s="15"/>
      <c r="DO9" s="15"/>
      <c r="DP9" s="15"/>
      <c r="DQ9" s="15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</row>
    <row r="10" spans="1:134" ht="13.5" thickBot="1" x14ac:dyDescent="0.25">
      <c r="A10" s="271"/>
      <c r="B10" s="272"/>
      <c r="C10" s="286" t="s">
        <v>4</v>
      </c>
      <c r="D10" s="229">
        <f>SUM(B18:B77)</f>
        <v>1306.6837192600001</v>
      </c>
      <c r="E10" s="282"/>
      <c r="F10" s="282"/>
      <c r="G10" s="282"/>
      <c r="H10" s="282"/>
      <c r="I10" s="29"/>
      <c r="J10" s="373"/>
      <c r="K10" s="374"/>
      <c r="L10" s="502"/>
      <c r="M10" s="503" t="s">
        <v>290</v>
      </c>
      <c r="N10" s="504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354"/>
      <c r="BA10" s="355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440"/>
      <c r="BN10" s="484"/>
      <c r="BO10" s="486" t="str">
        <f>EOL!J14</f>
        <v xml:space="preserve">Aug-Oct01      </v>
      </c>
      <c r="BP10" s="427">
        <f>EOL!K14</f>
        <v>0</v>
      </c>
      <c r="BQ10" s="537"/>
      <c r="BR10" s="30"/>
      <c r="BS10" s="30"/>
      <c r="BT10" s="30"/>
      <c r="BU10" s="30"/>
      <c r="BV10" s="354"/>
      <c r="BW10" s="355"/>
      <c r="BX10" s="29"/>
      <c r="BY10" s="29"/>
      <c r="BZ10" s="29"/>
      <c r="CA10" s="29"/>
      <c r="CB10" s="29"/>
      <c r="CC10" s="29"/>
      <c r="CD10" s="29"/>
      <c r="CE10" s="29"/>
      <c r="CF10" s="102"/>
      <c r="CG10" s="103"/>
      <c r="CH10" s="104" t="s">
        <v>33</v>
      </c>
      <c r="CI10" s="25"/>
      <c r="CJ10" s="29"/>
      <c r="CK10" s="29"/>
      <c r="CL10" s="29"/>
      <c r="CM10" s="60"/>
      <c r="CN10" s="30"/>
      <c r="CO10" s="29"/>
      <c r="CP10" s="60"/>
      <c r="CQ10" s="29"/>
      <c r="CR10" s="29"/>
      <c r="CS10" s="29"/>
      <c r="CT10" s="29"/>
      <c r="CU10" s="29"/>
      <c r="CV10" s="26"/>
      <c r="CW10" s="26"/>
      <c r="CX10" s="26"/>
      <c r="CY10" s="26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575"/>
      <c r="DM10" s="15"/>
      <c r="DN10" s="15"/>
      <c r="DO10" s="15"/>
      <c r="DP10" s="15"/>
      <c r="DQ10" s="15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</row>
    <row r="11" spans="1:134" ht="13.5" thickBot="1" x14ac:dyDescent="0.25">
      <c r="A11" s="273"/>
      <c r="B11" s="274"/>
      <c r="C11" s="287" t="s">
        <v>5</v>
      </c>
      <c r="D11" s="230">
        <f>SUM(B18:B29)</f>
        <v>-16353.872590180001</v>
      </c>
      <c r="E11" s="282"/>
      <c r="F11" s="282"/>
      <c r="G11" s="282"/>
      <c r="H11" s="282"/>
      <c r="I11" s="29"/>
      <c r="J11" s="375"/>
      <c r="K11" s="374"/>
      <c r="L11" s="29"/>
      <c r="M11" s="505">
        <f>SUM(M18:M249)</f>
        <v>0</v>
      </c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441"/>
      <c r="BN11" s="485"/>
      <c r="BO11" s="486" t="str">
        <f>EOL!J9</f>
        <v xml:space="preserve">Nov01-Mar02    </v>
      </c>
      <c r="BP11" s="427">
        <f>EOL!K9</f>
        <v>0</v>
      </c>
      <c r="BQ11" s="537"/>
      <c r="BR11" s="30"/>
      <c r="BS11" s="30"/>
      <c r="BT11" s="30"/>
      <c r="BU11" s="30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102"/>
      <c r="CG11" s="103"/>
      <c r="CH11" s="104" t="s">
        <v>33</v>
      </c>
      <c r="CI11" s="25"/>
      <c r="CJ11" s="29"/>
      <c r="CK11" s="29"/>
      <c r="CL11" s="29"/>
      <c r="CM11" s="60"/>
      <c r="CN11" s="30"/>
      <c r="CO11" s="29"/>
      <c r="CP11" s="60"/>
      <c r="CQ11" s="29"/>
      <c r="CR11" s="29"/>
      <c r="CS11" s="29"/>
      <c r="CT11" s="29"/>
      <c r="CU11" s="29"/>
      <c r="CV11" s="26"/>
      <c r="CW11" s="26"/>
      <c r="CX11" s="26"/>
      <c r="CY11" s="26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575"/>
      <c r="DM11" s="15"/>
      <c r="DN11" s="15"/>
      <c r="DO11" s="15"/>
      <c r="DP11" s="15"/>
      <c r="DQ11" s="15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</row>
    <row r="12" spans="1:134" ht="13.5" thickBot="1" x14ac:dyDescent="0.25">
      <c r="A12" s="312"/>
      <c r="B12" s="313"/>
      <c r="C12" s="36"/>
      <c r="D12" s="36"/>
      <c r="E12" s="36"/>
      <c r="F12" s="36"/>
      <c r="G12" s="36"/>
      <c r="H12" s="36"/>
      <c r="I12" s="29"/>
      <c r="J12" s="376"/>
      <c r="K12" s="377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486" t="str">
        <f>EOL!J10</f>
        <v xml:space="preserve">Jan-Dec02      </v>
      </c>
      <c r="BP12" s="427">
        <f>EOL!K10</f>
        <v>0</v>
      </c>
      <c r="BQ12" s="409"/>
      <c r="BR12" s="335"/>
      <c r="BS12" s="30"/>
      <c r="BT12" s="30"/>
      <c r="BU12" s="30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102"/>
      <c r="CG12" s="103"/>
      <c r="CH12" s="104" t="s">
        <v>33</v>
      </c>
      <c r="CI12" s="25"/>
      <c r="CJ12" s="29"/>
      <c r="CK12" s="29"/>
      <c r="CL12" s="29"/>
      <c r="CM12" s="60"/>
      <c r="CN12" s="30"/>
      <c r="CO12" s="29"/>
      <c r="CP12" s="60"/>
      <c r="CQ12" s="29"/>
      <c r="CR12" s="29"/>
      <c r="CS12" s="29"/>
      <c r="CT12" s="29"/>
      <c r="CU12" s="29"/>
      <c r="CV12" s="26"/>
      <c r="CW12" s="26"/>
      <c r="CX12" s="26"/>
      <c r="CY12" s="26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575"/>
      <c r="DM12" s="15"/>
      <c r="DN12" s="15"/>
      <c r="DO12" s="15"/>
      <c r="DP12" s="15"/>
      <c r="DQ12" s="15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</row>
    <row r="13" spans="1:134" ht="13.5" thickBot="1" x14ac:dyDescent="0.25">
      <c r="A13" s="314"/>
      <c r="B13" s="315"/>
      <c r="C13" s="36"/>
      <c r="D13" s="36"/>
      <c r="E13" s="36"/>
      <c r="F13" s="36"/>
      <c r="G13" s="36"/>
      <c r="H13" s="36"/>
      <c r="I13" s="29"/>
      <c r="J13" s="334"/>
      <c r="K13" s="335"/>
      <c r="L13" s="46" t="s">
        <v>261</v>
      </c>
      <c r="M13" s="31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487"/>
      <c r="BP13" s="428"/>
      <c r="BQ13" s="410"/>
      <c r="BR13" s="337"/>
      <c r="BS13" s="30"/>
      <c r="BT13" s="30"/>
      <c r="BU13" s="30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102"/>
      <c r="CG13" s="103"/>
      <c r="CH13" s="104" t="s">
        <v>33</v>
      </c>
      <c r="CI13" s="25"/>
      <c r="CJ13" s="29"/>
      <c r="CK13" s="29"/>
      <c r="CL13" s="29"/>
      <c r="CM13" s="60"/>
      <c r="CN13" s="30"/>
      <c r="CO13" s="29"/>
      <c r="CP13" s="60"/>
      <c r="CQ13" s="29"/>
      <c r="CR13" s="29"/>
      <c r="CS13" s="29"/>
      <c r="CT13" s="29"/>
      <c r="CU13" s="29"/>
      <c r="CV13" s="26"/>
      <c r="CW13" s="26"/>
      <c r="CX13" s="26"/>
      <c r="CY13" s="26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575"/>
      <c r="DM13" s="15"/>
      <c r="DN13" s="15"/>
      <c r="DO13" s="15"/>
      <c r="DP13" s="15"/>
      <c r="DQ13" s="15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</row>
    <row r="14" spans="1:134" ht="13.5" thickBot="1" x14ac:dyDescent="0.25">
      <c r="A14" s="314"/>
      <c r="B14" s="330"/>
      <c r="C14" s="328"/>
      <c r="D14" s="329"/>
      <c r="E14" s="329"/>
      <c r="F14" s="256"/>
      <c r="G14" s="403"/>
      <c r="H14" s="403"/>
      <c r="I14" s="29"/>
      <c r="J14" s="336"/>
      <c r="K14" s="337"/>
      <c r="L14" s="344" t="s">
        <v>147</v>
      </c>
      <c r="M14" s="304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488" t="s">
        <v>124</v>
      </c>
      <c r="BO14" s="412"/>
      <c r="BP14" s="413"/>
      <c r="BQ14" s="338"/>
      <c r="BR14" s="339"/>
      <c r="BS14" s="30"/>
      <c r="BT14" s="30"/>
      <c r="BU14" s="30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102"/>
      <c r="CG14" s="103"/>
      <c r="CH14" s="104" t="s">
        <v>33</v>
      </c>
      <c r="CI14" s="25"/>
      <c r="CJ14" s="29"/>
      <c r="CK14" s="29"/>
      <c r="CL14" s="29"/>
      <c r="CM14" s="60"/>
      <c r="CN14" s="30"/>
      <c r="CO14" s="29"/>
      <c r="CP14" s="60"/>
      <c r="CQ14" s="29"/>
      <c r="CR14" s="29"/>
      <c r="CS14" s="29"/>
      <c r="CT14" s="29"/>
      <c r="CU14" s="29"/>
      <c r="CV14" s="26"/>
      <c r="CW14" s="26"/>
      <c r="CX14" s="26"/>
      <c r="CY14" s="26"/>
      <c r="CZ14" s="275" t="s">
        <v>278</v>
      </c>
      <c r="DA14" s="276"/>
      <c r="DB14" s="276"/>
      <c r="DC14" s="276"/>
      <c r="DD14" s="276"/>
      <c r="DE14" s="276"/>
      <c r="DF14" s="277"/>
      <c r="DG14" s="15"/>
      <c r="DH14" s="325"/>
      <c r="DI14" s="326" t="s">
        <v>285</v>
      </c>
      <c r="DJ14" s="327"/>
      <c r="DK14" s="15"/>
      <c r="DL14" s="575"/>
      <c r="DM14" s="15"/>
      <c r="DN14" s="15"/>
      <c r="DO14" s="15"/>
      <c r="DP14" s="15"/>
      <c r="DQ14" s="15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</row>
    <row r="15" spans="1:134" ht="13.5" thickBot="1" x14ac:dyDescent="0.25">
      <c r="A15" s="314"/>
      <c r="B15" s="315"/>
      <c r="C15" s="331">
        <f ca="1">SUM(C18:C241)</f>
        <v>0</v>
      </c>
      <c r="D15" s="29"/>
      <c r="E15" s="29"/>
      <c r="F15" s="29" t="s">
        <v>406</v>
      </c>
      <c r="G15" s="29"/>
      <c r="H15" s="29"/>
      <c r="I15" s="29"/>
      <c r="J15" s="338"/>
      <c r="K15" s="339"/>
      <c r="L15" s="300">
        <f>SUM(L18:L74)</f>
        <v>0</v>
      </c>
      <c r="M15" s="349"/>
      <c r="N15" s="49">
        <f t="shared" ref="N15:Y15" si="0">ROUND(SUM(N18:N249),0)</f>
        <v>0</v>
      </c>
      <c r="O15" s="50">
        <f t="shared" si="0"/>
        <v>0</v>
      </c>
      <c r="P15" s="50">
        <f t="shared" si="0"/>
        <v>0</v>
      </c>
      <c r="Q15" s="50">
        <f t="shared" si="0"/>
        <v>0</v>
      </c>
      <c r="R15" s="50">
        <f t="shared" si="0"/>
        <v>0</v>
      </c>
      <c r="S15" s="50">
        <f t="shared" si="0"/>
        <v>0</v>
      </c>
      <c r="T15" s="50">
        <f t="shared" si="0"/>
        <v>0</v>
      </c>
      <c r="U15" s="50">
        <f t="shared" si="0"/>
        <v>0</v>
      </c>
      <c r="V15" s="50">
        <f t="shared" si="0"/>
        <v>0</v>
      </c>
      <c r="W15" s="50">
        <f t="shared" si="0"/>
        <v>0</v>
      </c>
      <c r="X15" s="50">
        <f t="shared" si="0"/>
        <v>0</v>
      </c>
      <c r="Y15" s="50">
        <f t="shared" si="0"/>
        <v>0</v>
      </c>
      <c r="Z15" s="50">
        <f>ROUND(SUM(Z18:Z249),0)</f>
        <v>0</v>
      </c>
      <c r="AA15" s="50">
        <f>ROUND(SUM(AA18:AA249),0)</f>
        <v>0</v>
      </c>
      <c r="AB15" s="50">
        <f>ROUND(SUM(AB18:AB249),0)</f>
        <v>0</v>
      </c>
      <c r="AC15" s="50">
        <f>ROUND(SUM(AC18:AC249),0)</f>
        <v>0</v>
      </c>
      <c r="AD15" s="50">
        <f>ROUND(SUM(AD18:AD249),0)</f>
        <v>0</v>
      </c>
      <c r="AE15" s="50">
        <f t="shared" ref="AE15:AN15" si="1">ROUND(SUM(AE18:AE249),0)</f>
        <v>0</v>
      </c>
      <c r="AF15" s="50">
        <f t="shared" si="1"/>
        <v>0</v>
      </c>
      <c r="AG15" s="50">
        <f t="shared" si="1"/>
        <v>0</v>
      </c>
      <c r="AH15" s="50">
        <f t="shared" si="1"/>
        <v>0</v>
      </c>
      <c r="AI15" s="50">
        <f t="shared" si="1"/>
        <v>0</v>
      </c>
      <c r="AJ15" s="50">
        <f t="shared" si="1"/>
        <v>0</v>
      </c>
      <c r="AK15" s="50">
        <f t="shared" si="1"/>
        <v>0</v>
      </c>
      <c r="AL15" s="50">
        <f t="shared" si="1"/>
        <v>0</v>
      </c>
      <c r="AM15" s="50">
        <f t="shared" si="1"/>
        <v>0</v>
      </c>
      <c r="AN15" s="50">
        <f t="shared" si="1"/>
        <v>0</v>
      </c>
      <c r="AO15" s="50">
        <f t="shared" ref="AO15:AX15" si="2">ROUND(SUM(AO18:AO249),0)</f>
        <v>0</v>
      </c>
      <c r="AP15" s="50">
        <f t="shared" si="2"/>
        <v>0</v>
      </c>
      <c r="AQ15" s="50">
        <f t="shared" si="2"/>
        <v>0</v>
      </c>
      <c r="AR15" s="50">
        <f t="shared" si="2"/>
        <v>0</v>
      </c>
      <c r="AS15" s="50">
        <f t="shared" si="2"/>
        <v>0</v>
      </c>
      <c r="AT15" s="50">
        <f t="shared" si="2"/>
        <v>0</v>
      </c>
      <c r="AU15" s="50">
        <f t="shared" si="2"/>
        <v>0</v>
      </c>
      <c r="AV15" s="50">
        <f t="shared" si="2"/>
        <v>0</v>
      </c>
      <c r="AW15" s="50">
        <f t="shared" si="2"/>
        <v>0</v>
      </c>
      <c r="AX15" s="50">
        <f t="shared" si="2"/>
        <v>0</v>
      </c>
      <c r="AY15" s="50">
        <f t="shared" ref="AY15:BH15" si="3">ROUND(SUM(AY18:AY249),0)</f>
        <v>0</v>
      </c>
      <c r="AZ15" s="50">
        <f t="shared" si="3"/>
        <v>0</v>
      </c>
      <c r="BA15" s="50">
        <f t="shared" si="3"/>
        <v>0</v>
      </c>
      <c r="BB15" s="50">
        <f t="shared" si="3"/>
        <v>0</v>
      </c>
      <c r="BC15" s="50">
        <f t="shared" si="3"/>
        <v>0</v>
      </c>
      <c r="BD15" s="50">
        <f t="shared" si="3"/>
        <v>0</v>
      </c>
      <c r="BE15" s="50">
        <f t="shared" si="3"/>
        <v>0</v>
      </c>
      <c r="BF15" s="50">
        <f t="shared" si="3"/>
        <v>0</v>
      </c>
      <c r="BG15" s="50">
        <f t="shared" si="3"/>
        <v>0</v>
      </c>
      <c r="BH15" s="50">
        <f t="shared" si="3"/>
        <v>0</v>
      </c>
      <c r="BI15" s="50">
        <f t="shared" ref="BI15:BN15" si="4">ROUND(SUM(BI18:BI249),0)</f>
        <v>0</v>
      </c>
      <c r="BJ15" s="50">
        <f t="shared" si="4"/>
        <v>0</v>
      </c>
      <c r="BK15" s="50">
        <f t="shared" si="4"/>
        <v>0</v>
      </c>
      <c r="BL15" s="50">
        <f t="shared" si="4"/>
        <v>0</v>
      </c>
      <c r="BM15" s="50">
        <f t="shared" si="4"/>
        <v>0</v>
      </c>
      <c r="BN15" s="50">
        <f t="shared" si="4"/>
        <v>0</v>
      </c>
      <c r="BO15" s="443">
        <f t="shared" ref="BO15:BV15" si="5">ROUND(SUM(BO18:BO249),0)</f>
        <v>0</v>
      </c>
      <c r="BP15" s="50">
        <f t="shared" si="5"/>
        <v>0</v>
      </c>
      <c r="BQ15" s="539">
        <f t="shared" si="5"/>
        <v>0</v>
      </c>
      <c r="BR15" s="523">
        <f t="shared" si="5"/>
        <v>0</v>
      </c>
      <c r="BS15" s="523">
        <f t="shared" si="5"/>
        <v>0</v>
      </c>
      <c r="BT15" s="523">
        <f t="shared" si="5"/>
        <v>0</v>
      </c>
      <c r="BU15" s="523">
        <f t="shared" si="5"/>
        <v>0</v>
      </c>
      <c r="BV15" s="523">
        <f t="shared" si="5"/>
        <v>0</v>
      </c>
      <c r="BW15" s="523">
        <f t="shared" ref="BW15:CE15" si="6">ROUND(SUM(BW18:BW249),0)</f>
        <v>0</v>
      </c>
      <c r="BX15" s="523">
        <f t="shared" si="6"/>
        <v>0</v>
      </c>
      <c r="BY15" s="523">
        <f t="shared" si="6"/>
        <v>0</v>
      </c>
      <c r="BZ15" s="523">
        <f t="shared" si="6"/>
        <v>0</v>
      </c>
      <c r="CA15" s="523">
        <f t="shared" si="6"/>
        <v>0</v>
      </c>
      <c r="CB15" s="523">
        <f t="shared" si="6"/>
        <v>0</v>
      </c>
      <c r="CC15" s="523">
        <f t="shared" si="6"/>
        <v>0</v>
      </c>
      <c r="CD15" s="523">
        <f t="shared" si="6"/>
        <v>0</v>
      </c>
      <c r="CE15" s="523">
        <f t="shared" si="6"/>
        <v>0</v>
      </c>
      <c r="CF15" s="102"/>
      <c r="CG15" s="103"/>
      <c r="CH15" s="104" t="s">
        <v>33</v>
      </c>
      <c r="CI15" s="51"/>
      <c r="CJ15" s="40"/>
      <c r="CK15" s="40"/>
      <c r="CL15" s="290"/>
      <c r="CM15" s="289" t="s">
        <v>279</v>
      </c>
      <c r="CN15" s="291"/>
      <c r="CO15" s="40"/>
      <c r="CP15" s="40"/>
      <c r="CQ15" s="40"/>
      <c r="CR15" s="40"/>
      <c r="CS15" s="40"/>
      <c r="CT15" s="94" t="s">
        <v>25</v>
      </c>
      <c r="CU15" s="95"/>
      <c r="CV15" s="26"/>
      <c r="CW15" s="26"/>
      <c r="CX15" s="26"/>
      <c r="CY15" s="26"/>
      <c r="CZ15" s="39"/>
      <c r="DA15" s="40"/>
      <c r="DB15" s="40"/>
      <c r="DC15" s="40"/>
      <c r="DD15" s="40"/>
      <c r="DE15" s="40"/>
      <c r="DF15" s="40"/>
      <c r="DG15" s="40"/>
      <c r="DH15" s="40"/>
      <c r="DI15" s="40"/>
      <c r="DJ15" s="369" t="s">
        <v>297</v>
      </c>
      <c r="DK15" s="40"/>
      <c r="DL15" s="577"/>
      <c r="DM15" s="64"/>
      <c r="DN15" s="15"/>
      <c r="DO15" s="15"/>
      <c r="DP15" s="15"/>
      <c r="DQ15" s="15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</row>
    <row r="16" spans="1:134" ht="13.5" customHeight="1" thickBot="1" x14ac:dyDescent="0.25">
      <c r="A16" s="316"/>
      <c r="B16" s="317"/>
      <c r="C16" s="293" t="s">
        <v>268</v>
      </c>
      <c r="D16" s="29"/>
      <c r="E16" s="36"/>
      <c r="F16" s="573">
        <f ca="1">'Pos Relations'!G6</f>
        <v>-346.399999999996</v>
      </c>
      <c r="G16" s="292"/>
      <c r="H16" s="292"/>
      <c r="I16" s="29"/>
      <c r="J16" s="233" t="s">
        <v>147</v>
      </c>
      <c r="K16" s="234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444"/>
      <c r="BP16" s="31"/>
      <c r="BQ16" s="540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102"/>
      <c r="CG16" s="103"/>
      <c r="CH16" s="104"/>
      <c r="CI16" s="42"/>
      <c r="CJ16" s="38"/>
      <c r="CK16" s="38"/>
      <c r="CL16" s="38"/>
      <c r="CM16" s="288" t="str">
        <f>C16</f>
        <v>a</v>
      </c>
      <c r="CN16" s="38"/>
      <c r="CO16" s="38"/>
      <c r="CP16" s="38"/>
      <c r="CQ16" s="38"/>
      <c r="CR16" s="38"/>
      <c r="CS16" s="38"/>
      <c r="CT16" s="96"/>
      <c r="CU16" s="97"/>
      <c r="CV16" s="26"/>
      <c r="CW16" s="26"/>
      <c r="CX16" s="26"/>
      <c r="CY16" s="26"/>
      <c r="CZ16" s="84"/>
      <c r="DA16" s="85" t="s">
        <v>348</v>
      </c>
      <c r="DB16" s="85" t="s">
        <v>349</v>
      </c>
      <c r="DC16" s="86" t="s">
        <v>359</v>
      </c>
      <c r="DD16" s="86" t="s">
        <v>308</v>
      </c>
      <c r="DE16" s="86" t="s">
        <v>361</v>
      </c>
      <c r="DF16" s="86"/>
      <c r="DG16" s="38"/>
      <c r="DH16" s="38"/>
      <c r="DI16" s="38"/>
      <c r="DJ16" s="370" t="s">
        <v>298</v>
      </c>
      <c r="DK16" s="38"/>
      <c r="DL16" s="578" t="s">
        <v>32</v>
      </c>
      <c r="DM16" s="65"/>
      <c r="DN16" s="15"/>
      <c r="DO16" s="15"/>
      <c r="DP16" s="15"/>
      <c r="DQ16" s="15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</row>
    <row r="17" spans="1:134" s="238" customFormat="1" ht="27.75" customHeight="1" thickBot="1" x14ac:dyDescent="0.25">
      <c r="A17" s="559" t="s">
        <v>460</v>
      </c>
      <c r="B17" s="560" t="s">
        <v>277</v>
      </c>
      <c r="C17" s="560" t="s">
        <v>132</v>
      </c>
      <c r="D17" s="561" t="s">
        <v>7</v>
      </c>
      <c r="E17" s="560" t="s">
        <v>8</v>
      </c>
      <c r="F17" s="562" t="s">
        <v>287</v>
      </c>
      <c r="G17" s="404"/>
      <c r="H17" s="404"/>
      <c r="I17" s="31"/>
      <c r="J17" s="123" t="s">
        <v>263</v>
      </c>
      <c r="K17" s="232" t="s">
        <v>264</v>
      </c>
      <c r="L17" s="232" t="s">
        <v>262</v>
      </c>
      <c r="M17" s="392">
        <f ca="1">-SUM(N17:AE17)+C18+0.85*C19+0.75*C20+0.65*C21+0.5*SUM(L22:M27)</f>
        <v>0</v>
      </c>
      <c r="N17" s="29"/>
      <c r="O17" s="32">
        <f>O18+0.85*O19+0.75*O20+0.7*O21+0.6*SUM(O22:O27)</f>
        <v>0</v>
      </c>
      <c r="P17" s="32">
        <f t="shared" ref="P17:AE17" si="7">P18+0.85*P19+0.75*P20+0.7*P21+0.6*SUM(P22:P27)</f>
        <v>0</v>
      </c>
      <c r="Q17" s="32">
        <f t="shared" si="7"/>
        <v>0</v>
      </c>
      <c r="R17" s="32">
        <f t="shared" si="7"/>
        <v>0</v>
      </c>
      <c r="S17" s="32">
        <f t="shared" si="7"/>
        <v>0</v>
      </c>
      <c r="T17" s="32">
        <f t="shared" si="7"/>
        <v>0</v>
      </c>
      <c r="U17" s="32">
        <f t="shared" si="7"/>
        <v>0</v>
      </c>
      <c r="V17" s="32">
        <f t="shared" si="7"/>
        <v>0</v>
      </c>
      <c r="W17" s="32">
        <f t="shared" si="7"/>
        <v>0</v>
      </c>
      <c r="X17" s="32">
        <f t="shared" si="7"/>
        <v>0</v>
      </c>
      <c r="Y17" s="32">
        <f t="shared" si="7"/>
        <v>0</v>
      </c>
      <c r="Z17" s="32">
        <f t="shared" si="7"/>
        <v>0</v>
      </c>
      <c r="AA17" s="32">
        <f t="shared" si="7"/>
        <v>0</v>
      </c>
      <c r="AB17" s="32">
        <f t="shared" si="7"/>
        <v>0</v>
      </c>
      <c r="AC17" s="32">
        <f t="shared" si="7"/>
        <v>0</v>
      </c>
      <c r="AD17" s="32">
        <f t="shared" si="7"/>
        <v>0</v>
      </c>
      <c r="AE17" s="32">
        <f t="shared" si="7"/>
        <v>0</v>
      </c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 t="s">
        <v>291</v>
      </c>
      <c r="BA17" s="32" t="s">
        <v>292</v>
      </c>
      <c r="BB17" s="32" t="s">
        <v>293</v>
      </c>
      <c r="BC17" s="32" t="s">
        <v>182</v>
      </c>
      <c r="BD17" s="32" t="s">
        <v>242</v>
      </c>
      <c r="BE17" s="32" t="s">
        <v>294</v>
      </c>
      <c r="BF17" s="32" t="s">
        <v>295</v>
      </c>
      <c r="BG17" s="32" t="s">
        <v>296</v>
      </c>
      <c r="BH17" s="32" t="s">
        <v>162</v>
      </c>
      <c r="BI17" s="32" t="s">
        <v>299</v>
      </c>
      <c r="BJ17" s="32" t="s">
        <v>369</v>
      </c>
      <c r="BK17" s="32" t="s">
        <v>370</v>
      </c>
      <c r="BL17" s="32" t="s">
        <v>355</v>
      </c>
      <c r="BM17" s="32" t="s">
        <v>366</v>
      </c>
      <c r="BN17" s="32" t="s">
        <v>371</v>
      </c>
      <c r="BO17" s="547"/>
      <c r="BP17" s="31"/>
      <c r="BQ17" s="541"/>
      <c r="BR17" s="32"/>
      <c r="BS17" s="32"/>
      <c r="BT17" s="32"/>
      <c r="BU17" s="32"/>
      <c r="BV17" s="378" t="s">
        <v>372</v>
      </c>
      <c r="BW17" s="378" t="s">
        <v>28</v>
      </c>
      <c r="BX17" s="378" t="s">
        <v>300</v>
      </c>
      <c r="BY17" s="378" t="s">
        <v>301</v>
      </c>
      <c r="BZ17" s="378" t="s">
        <v>302</v>
      </c>
      <c r="CA17" s="378" t="s">
        <v>303</v>
      </c>
      <c r="CB17" s="378" t="s">
        <v>304</v>
      </c>
      <c r="CC17" s="378" t="s">
        <v>252</v>
      </c>
      <c r="CD17" s="378" t="s">
        <v>305</v>
      </c>
      <c r="CE17" s="378" t="s">
        <v>306</v>
      </c>
      <c r="CF17" s="105" t="s">
        <v>129</v>
      </c>
      <c r="CG17" s="106" t="s">
        <v>136</v>
      </c>
      <c r="CH17" s="231"/>
      <c r="CI17" s="267" t="s">
        <v>7</v>
      </c>
      <c r="CJ17" s="268" t="s">
        <v>8</v>
      </c>
      <c r="CK17" s="268" t="s">
        <v>9</v>
      </c>
      <c r="CL17" s="269" t="s">
        <v>10</v>
      </c>
      <c r="CM17" s="268" t="s">
        <v>132</v>
      </c>
      <c r="CN17" s="269" t="s">
        <v>20</v>
      </c>
      <c r="CO17" s="268" t="s">
        <v>21</v>
      </c>
      <c r="CP17" s="268" t="s">
        <v>22</v>
      </c>
      <c r="CQ17" s="268" t="s">
        <v>23</v>
      </c>
      <c r="CR17" s="268" t="s">
        <v>353</v>
      </c>
      <c r="CS17" s="270"/>
      <c r="CT17" s="98" t="s">
        <v>24</v>
      </c>
      <c r="CU17" s="99">
        <f>SUM(CU18:CU249)</f>
        <v>7</v>
      </c>
      <c r="CV17" s="34"/>
      <c r="CW17" s="34"/>
      <c r="CX17" s="34"/>
      <c r="CY17" s="34"/>
      <c r="CZ17" s="87"/>
      <c r="DA17" s="88" t="s">
        <v>26</v>
      </c>
      <c r="DB17" s="88" t="s">
        <v>26</v>
      </c>
      <c r="DC17" s="89" t="s">
        <v>360</v>
      </c>
      <c r="DD17" s="89" t="s">
        <v>360</v>
      </c>
      <c r="DE17" s="89" t="s">
        <v>362</v>
      </c>
      <c r="DF17" s="89"/>
      <c r="DG17" s="59"/>
      <c r="DH17" s="90" t="s">
        <v>29</v>
      </c>
      <c r="DI17" s="90" t="s">
        <v>30</v>
      </c>
      <c r="DJ17" s="90" t="s">
        <v>31</v>
      </c>
      <c r="DK17" s="59"/>
      <c r="DL17" s="579">
        <f>SUM(DL18:DL600)</f>
        <v>0</v>
      </c>
      <c r="DM17" s="66"/>
      <c r="DN17" s="19"/>
      <c r="DO17" s="19"/>
      <c r="DP17" s="123" t="s">
        <v>137</v>
      </c>
      <c r="DQ17" s="278" t="s">
        <v>136</v>
      </c>
      <c r="DR17" s="280"/>
      <c r="DS17" s="280"/>
      <c r="DT17" s="280"/>
      <c r="DU17" s="280"/>
      <c r="DV17" s="280"/>
      <c r="DW17" s="280"/>
      <c r="DX17" s="280"/>
      <c r="DY17" s="280"/>
      <c r="DZ17" s="280"/>
      <c r="EA17" s="280"/>
      <c r="EB17" s="280"/>
      <c r="EC17" s="280"/>
      <c r="ED17" s="280"/>
    </row>
    <row r="18" spans="1:134" ht="15.75" thickBot="1" x14ac:dyDescent="0.3">
      <c r="A18" s="563">
        <v>37104</v>
      </c>
      <c r="B18" s="301">
        <f>E!B9</f>
        <v>3383.26598728</v>
      </c>
      <c r="C18" s="301">
        <f t="shared" ref="C18:C81" ca="1" si="8">CM18</f>
        <v>0</v>
      </c>
      <c r="D18" s="301">
        <f ca="1">CI18</f>
        <v>3657</v>
      </c>
      <c r="E18" s="301"/>
      <c r="F18" s="396">
        <f ca="1">CK18</f>
        <v>3383.26598728</v>
      </c>
      <c r="G18" s="405"/>
      <c r="H18" s="405"/>
      <c r="I18" s="26"/>
      <c r="J18" s="499"/>
      <c r="K18" s="294"/>
      <c r="L18" s="297">
        <f>SUM(J18:K18)</f>
        <v>0</v>
      </c>
      <c r="M18" s="506"/>
      <c r="N18" s="107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224"/>
      <c r="AG18" s="224"/>
      <c r="AH18" s="224"/>
      <c r="AI18" s="224"/>
      <c r="AJ18" s="224"/>
      <c r="AK18" s="224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7"/>
      <c r="BA18" s="108"/>
      <c r="BB18" s="108"/>
      <c r="BC18" s="224"/>
      <c r="BD18" s="224"/>
      <c r="BE18" s="224"/>
      <c r="BF18" s="224"/>
      <c r="BG18" s="108"/>
      <c r="BH18" s="108"/>
      <c r="BI18" s="108"/>
      <c r="BJ18" s="108"/>
      <c r="BK18" s="108"/>
      <c r="BL18" s="108"/>
      <c r="BM18" s="108"/>
      <c r="BN18" s="108"/>
      <c r="BO18" s="548">
        <f>BN$8*DAY(EOMONTH(A18,0))</f>
        <v>0</v>
      </c>
      <c r="BP18" s="549">
        <f>BP$7*DAY(EOMONTH(A18,0))+BP$10*DAY(EOMONTH(A18,0))</f>
        <v>0</v>
      </c>
      <c r="BQ18" s="542"/>
      <c r="BR18" s="524"/>
      <c r="BS18" s="524"/>
      <c r="BT18" s="524"/>
      <c r="BU18" s="524"/>
      <c r="BV18" s="525"/>
      <c r="BW18" s="526"/>
      <c r="BX18" s="526"/>
      <c r="BY18" s="526"/>
      <c r="BZ18" s="526"/>
      <c r="CA18" s="526"/>
      <c r="CB18" s="526"/>
      <c r="CC18" s="526"/>
      <c r="CD18" s="526"/>
      <c r="CE18" s="527"/>
      <c r="CF18" s="361"/>
      <c r="CG18" s="362">
        <f>DQ18</f>
        <v>0</v>
      </c>
      <c r="CH18" s="363"/>
      <c r="CI18" s="67">
        <f ca="1">ROUND(+CK18+CI19,0)</f>
        <v>3657</v>
      </c>
      <c r="CJ18" s="369" t="s">
        <v>297</v>
      </c>
      <c r="CK18" s="68">
        <f t="shared" ref="CK18:CK81" ca="1" si="9">IF($CM$16="a",(CM18+B18),(B18))</f>
        <v>3383.26598728</v>
      </c>
      <c r="CL18" s="69">
        <f>A18</f>
        <v>37104</v>
      </c>
      <c r="CM18" s="239">
        <f t="shared" ref="CM18:CM81" ca="1" si="10">IF($CM$16="A",((SUMIF($L$5:$CH$5,"F",L18:CH18))+(SUMIF($L$5:$CH$5,"s",L18:CH18)*CP18)+(SUMIF($L$5:$CH$5,"eol",L18:CH18)*CP18)+(SUMIF($L$5:$CH$5,"e",L18:CH18))+(SUMIF($L$5:$CH$5,"o",L18:CH18))),IF($CM$16="s",(SUMIF($L$5:$CH$5,"s",L18:CH18)*CP18),IF($CM$16="f",(SUMIF($L$5:$CH$5,"f",L18:CH18)),IF($CM$16="eol",(SUMIF($L$5:$CH$5,"eol",L18:CH18)*CP18),IF($CM$16="o",(SUMIF($L$5:$CH$5,"o",L18:CH18)),IF($CM$16="e",(SUMIF($L$5:$CH$5,"e",L18:CH18)),IF($CM$16="ch",(SUM(L18:CH18)),"Wrong")))))))</f>
        <v>0</v>
      </c>
      <c r="CN18" s="35">
        <f>A18</f>
        <v>37104</v>
      </c>
      <c r="CO18" s="70"/>
      <c r="CP18" s="71">
        <f t="shared" ref="CP18:CP81" ca="1" si="11">IF((1/((1+CR18/2)^(2*(A18-$D$6)/365.25)))&gt;1,1,(1/((1+CR18/2)^(2*(A18-$D$6)/365.25))))</f>
        <v>1</v>
      </c>
      <c r="CQ18" s="72">
        <f>+A19-A18</f>
        <v>31</v>
      </c>
      <c r="CR18" s="184">
        <v>3.9489389431544002E-2</v>
      </c>
      <c r="CS18" s="20"/>
      <c r="CT18" s="188">
        <f>A18</f>
        <v>37104</v>
      </c>
      <c r="CU18" s="41">
        <f>IF(ISERROR(INDEX(FuturesTable,MATCH(CT18,FuturesTableMonth,0),2)),0,INDEX(FuturesTable,MATCH(CT18,FuturesTableMonth,0),2))</f>
        <v>11526</v>
      </c>
      <c r="CV18" s="26"/>
      <c r="CW18" s="385">
        <f>CT18</f>
        <v>37104</v>
      </c>
      <c r="CX18" s="383">
        <f ca="1">CK18+CK30+CK42+CK54+CK66+CK78+CK90+CK102+CK114+CK126+CK138+CK150+CK162+CK174+CK186+CK198+CK210+CK222+CK234+CK246</f>
        <v>-3385.8809812700006</v>
      </c>
      <c r="CY18" s="26"/>
      <c r="CZ18" s="225"/>
      <c r="DA18" s="227">
        <v>-137.60664919000001</v>
      </c>
      <c r="DB18" s="227">
        <v>-97.438929630000004</v>
      </c>
      <c r="DC18" s="227">
        <f>PriorAltDelta-CurrentAltDelta</f>
        <v>40.167719560000009</v>
      </c>
      <c r="DD18" s="379">
        <f t="shared" ref="DD18:DD81" si="12">SUMIF($L$5:$CH$5,"o",L18:CH18)+SUMIF($L$5:$CH$5,"e",L18:CH18)</f>
        <v>0</v>
      </c>
      <c r="DE18" s="380">
        <f>IF(DD18=0,0,DC18+DD18)</f>
        <v>0</v>
      </c>
      <c r="DF18" s="108"/>
      <c r="DG18" s="40"/>
      <c r="DH18" s="213">
        <v>3383.26598728</v>
      </c>
      <c r="DI18" s="495">
        <v>3.282</v>
      </c>
      <c r="DJ18" s="38">
        <v>3.282</v>
      </c>
      <c r="DK18" s="92">
        <f>DI18-DJ18</f>
        <v>0</v>
      </c>
      <c r="DL18" s="580">
        <f>ROUND(DH18*DK18*10000,2)</f>
        <v>0</v>
      </c>
      <c r="DM18" s="64"/>
      <c r="DN18" s="15"/>
      <c r="DO18" s="15"/>
      <c r="DP18" s="80">
        <f>A18</f>
        <v>37104</v>
      </c>
      <c r="DQ18" s="356">
        <f>IF(ISERROR(DR18),0,DR18)</f>
        <v>0</v>
      </c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</row>
    <row r="19" spans="1:134" ht="15.75" thickBot="1" x14ac:dyDescent="0.3">
      <c r="A19" s="564">
        <f t="shared" ref="A19:A82" si="13">EOMONTH(A18,0)+1</f>
        <v>37135</v>
      </c>
      <c r="B19" s="302">
        <f>E!B10</f>
        <v>-12600.369081569999</v>
      </c>
      <c r="C19" s="302">
        <f t="shared" ca="1" si="8"/>
        <v>0</v>
      </c>
      <c r="D19" s="302">
        <f t="shared" ref="D19:D82" ca="1" si="14">CI19</f>
        <v>274</v>
      </c>
      <c r="E19" s="302"/>
      <c r="F19" s="397">
        <f ca="1">CK19</f>
        <v>-12600.369081569999</v>
      </c>
      <c r="G19" s="405"/>
      <c r="H19" s="405"/>
      <c r="I19" s="26"/>
      <c r="J19" s="500"/>
      <c r="K19" s="295"/>
      <c r="L19" s="298">
        <f t="shared" ref="L19:L53" si="15">SUM(J19:K19)</f>
        <v>0</v>
      </c>
      <c r="M19" s="507"/>
      <c r="N19" s="10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09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422"/>
      <c r="BP19" s="423">
        <f>BP$8*DAY(EOMONTH(A19,0))+BP$10*DAY(EOMONTH(A19,0))</f>
        <v>0</v>
      </c>
      <c r="BQ19" s="543"/>
      <c r="BR19" s="524"/>
      <c r="BS19" s="524"/>
      <c r="BT19" s="524"/>
      <c r="BU19" s="524"/>
      <c r="BV19" s="528"/>
      <c r="BW19" s="529"/>
      <c r="BX19" s="529"/>
      <c r="BY19" s="529"/>
      <c r="BZ19" s="529"/>
      <c r="CA19" s="529"/>
      <c r="CB19" s="529"/>
      <c r="CC19" s="529"/>
      <c r="CD19" s="529"/>
      <c r="CE19" s="530"/>
      <c r="CF19" s="364"/>
      <c r="CG19" s="365">
        <f t="shared" ref="CG19:CG82" si="16">DQ19</f>
        <v>0</v>
      </c>
      <c r="CH19" s="366"/>
      <c r="CI19" s="67">
        <f t="shared" ref="CI19:CI81" ca="1" si="17">ROUND(+CK19+CI20,0)</f>
        <v>274</v>
      </c>
      <c r="CJ19" s="76"/>
      <c r="CK19" s="68">
        <f t="shared" ca="1" si="9"/>
        <v>-12600.369081569999</v>
      </c>
      <c r="CL19" s="73">
        <f t="shared" ref="CL19:CL82" si="18">A19</f>
        <v>37135</v>
      </c>
      <c r="CM19" s="239">
        <f t="shared" ca="1" si="10"/>
        <v>0</v>
      </c>
      <c r="CN19" s="35">
        <f t="shared" ref="CN19:CN82" si="19">A19</f>
        <v>37135</v>
      </c>
      <c r="CO19" s="22"/>
      <c r="CP19" s="74">
        <f t="shared" ca="1" si="11"/>
        <v>1</v>
      </c>
      <c r="CQ19" s="75">
        <f t="shared" ref="CQ19:CQ82" si="20">+A20-A19</f>
        <v>30</v>
      </c>
      <c r="CR19" s="185">
        <v>3.9081994303877397E-2</v>
      </c>
      <c r="CS19" s="21"/>
      <c r="CT19" s="189">
        <f t="shared" ref="CT19:CT82" si="21">A19</f>
        <v>37135</v>
      </c>
      <c r="CU19" s="43">
        <f t="shared" ref="CU19:CU82" si="22">IF(ISERROR(INDEX(FuturesTable,MATCH(CT19,FuturesTableMonth,0),2)),0,INDEX(FuturesTable,MATCH(CT19,FuturesTableMonth,0),2))</f>
        <v>-4933</v>
      </c>
      <c r="CV19" s="26"/>
      <c r="CW19" s="386">
        <f t="shared" ref="CW19:CW82" si="23">CT19</f>
        <v>37135</v>
      </c>
      <c r="CX19" s="384">
        <f t="shared" ref="CX19:CX82" ca="1" si="24">CK19+CK31+CK43+CK55+CK67+CK79+CK91+CK103+CK115+CK127+CK139+CK151+CK163+CK175+CK187+CK199+CK211+CK223+CK235+CK247</f>
        <v>-8034.1652674899979</v>
      </c>
      <c r="CY19" s="26"/>
      <c r="CZ19" s="226"/>
      <c r="DA19" s="228">
        <v>135.99987239000001</v>
      </c>
      <c r="DB19" s="228">
        <v>-2E-8</v>
      </c>
      <c r="DC19" s="228">
        <f>DB19-DA19</f>
        <v>-135.99987240999999</v>
      </c>
      <c r="DD19" s="379">
        <f t="shared" si="12"/>
        <v>0</v>
      </c>
      <c r="DE19" s="110">
        <f t="shared" ref="DE19:DE82" si="25">IF(DD19=0,0,DC19+DD19)</f>
        <v>0</v>
      </c>
      <c r="DF19" s="110"/>
      <c r="DG19" s="38"/>
      <c r="DH19" s="214">
        <v>-12600.369081569999</v>
      </c>
      <c r="DI19" s="495">
        <v>3.35</v>
      </c>
      <c r="DJ19" s="38">
        <v>3.35</v>
      </c>
      <c r="DK19" s="92">
        <f t="shared" ref="DK19:DK82" si="26">DI19-DJ19</f>
        <v>0</v>
      </c>
      <c r="DL19" s="578">
        <f t="shared" ref="DL19:DL82" si="27">ROUND(DH19*DK19*10000,2)</f>
        <v>0</v>
      </c>
      <c r="DM19" s="65"/>
      <c r="DN19" s="15"/>
      <c r="DO19" s="15"/>
      <c r="DP19" s="81">
        <f t="shared" ref="DP19:DP82" si="28">A19</f>
        <v>37135</v>
      </c>
      <c r="DQ19" s="356">
        <f>IF(ISERROR(DR19),0,DR19)</f>
        <v>0</v>
      </c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</row>
    <row r="20" spans="1:134" ht="15.75" thickBot="1" x14ac:dyDescent="0.3">
      <c r="A20" s="564">
        <f t="shared" si="13"/>
        <v>37165</v>
      </c>
      <c r="B20" s="302">
        <f>E!B11</f>
        <v>3923.30462455</v>
      </c>
      <c r="C20" s="302">
        <f t="shared" ca="1" si="8"/>
        <v>0</v>
      </c>
      <c r="D20" s="302">
        <f t="shared" ca="1" si="14"/>
        <v>12874</v>
      </c>
      <c r="E20" s="302" t="str">
        <f>IF(CJ20=0,"",CJ20)</f>
        <v/>
      </c>
      <c r="F20" s="397">
        <f t="shared" ref="F20:F82" ca="1" si="29">CK20</f>
        <v>3923.30462455</v>
      </c>
      <c r="G20" s="405"/>
      <c r="H20" s="405"/>
      <c r="I20" s="26"/>
      <c r="J20" s="500"/>
      <c r="K20" s="295"/>
      <c r="L20" s="298">
        <f t="shared" si="15"/>
        <v>0</v>
      </c>
      <c r="M20" s="507"/>
      <c r="N20" s="109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09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422"/>
      <c r="BP20" s="423">
        <f>BP$9*DAY(EOMONTH(A20,0))+BP$10*DAY(EOMONTH(A20,0))</f>
        <v>0</v>
      </c>
      <c r="BQ20" s="543"/>
      <c r="BR20" s="524"/>
      <c r="BS20" s="524"/>
      <c r="BT20" s="524"/>
      <c r="BU20" s="524"/>
      <c r="BV20" s="528"/>
      <c r="BW20" s="529"/>
      <c r="BX20" s="529"/>
      <c r="BY20" s="529"/>
      <c r="BZ20" s="529"/>
      <c r="CA20" s="529"/>
      <c r="CB20" s="529"/>
      <c r="CC20" s="529"/>
      <c r="CD20" s="529"/>
      <c r="CE20" s="530"/>
      <c r="CF20" s="364"/>
      <c r="CG20" s="365">
        <f t="shared" si="16"/>
        <v>0</v>
      </c>
      <c r="CH20" s="366"/>
      <c r="CI20" s="67">
        <f t="shared" ca="1" si="17"/>
        <v>12874</v>
      </c>
      <c r="CJ20" s="76"/>
      <c r="CK20" s="68">
        <f t="shared" ca="1" si="9"/>
        <v>3923.30462455</v>
      </c>
      <c r="CL20" s="73">
        <f t="shared" si="18"/>
        <v>37165</v>
      </c>
      <c r="CM20" s="239">
        <f t="shared" ca="1" si="10"/>
        <v>0</v>
      </c>
      <c r="CN20" s="35">
        <f t="shared" si="19"/>
        <v>37165</v>
      </c>
      <c r="CO20" s="22"/>
      <c r="CP20" s="74">
        <f t="shared" ca="1" si="11"/>
        <v>1</v>
      </c>
      <c r="CQ20" s="75">
        <f t="shared" si="20"/>
        <v>31</v>
      </c>
      <c r="CR20" s="186">
        <v>3.8793091269996499E-2</v>
      </c>
      <c r="CS20" s="21"/>
      <c r="CT20" s="189">
        <f t="shared" si="21"/>
        <v>37165</v>
      </c>
      <c r="CU20" s="43">
        <f t="shared" si="22"/>
        <v>-3018</v>
      </c>
      <c r="CV20" s="26"/>
      <c r="CW20" s="386">
        <f t="shared" si="23"/>
        <v>37165</v>
      </c>
      <c r="CX20" s="384">
        <f t="shared" ca="1" si="24"/>
        <v>21081.895403709997</v>
      </c>
      <c r="CY20" s="26"/>
      <c r="CZ20" s="226"/>
      <c r="DA20" s="228">
        <v>-34.561632039999999</v>
      </c>
      <c r="DB20" s="228">
        <v>-29.648343029999999</v>
      </c>
      <c r="DC20" s="228">
        <f t="shared" ref="DC20:DC83" si="30">DB20-DA20</f>
        <v>4.9132890099999997</v>
      </c>
      <c r="DD20" s="379">
        <f t="shared" si="12"/>
        <v>0</v>
      </c>
      <c r="DE20" s="110">
        <f t="shared" si="25"/>
        <v>0</v>
      </c>
      <c r="DF20" s="110"/>
      <c r="DG20" s="38"/>
      <c r="DH20" s="214">
        <v>3923.30462455</v>
      </c>
      <c r="DI20" s="495">
        <v>3.4369999999999998</v>
      </c>
      <c r="DJ20" s="38">
        <v>3.4369999999999998</v>
      </c>
      <c r="DK20" s="92">
        <f t="shared" si="26"/>
        <v>0</v>
      </c>
      <c r="DL20" s="578">
        <f t="shared" si="27"/>
        <v>0</v>
      </c>
      <c r="DM20" s="65"/>
      <c r="DN20" s="15"/>
      <c r="DO20" s="15"/>
      <c r="DP20" s="81">
        <f t="shared" si="28"/>
        <v>37165</v>
      </c>
      <c r="DQ20" s="356">
        <f t="shared" ref="DQ20:DQ83" si="31">IF(ISERROR(DR20),0,DR20)</f>
        <v>0</v>
      </c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</row>
    <row r="21" spans="1:134" ht="15.75" thickBot="1" x14ac:dyDescent="0.3">
      <c r="A21" s="564">
        <f t="shared" si="13"/>
        <v>37196</v>
      </c>
      <c r="B21" s="302">
        <f>E!B12</f>
        <v>-1660.0649162</v>
      </c>
      <c r="C21" s="302">
        <f t="shared" ca="1" si="8"/>
        <v>0</v>
      </c>
      <c r="D21" s="302">
        <f t="shared" ca="1" si="14"/>
        <v>8951</v>
      </c>
      <c r="E21" s="302" t="str">
        <f t="shared" ref="E21:E84" si="32">IF(CJ21=0,"",CJ21)</f>
        <v/>
      </c>
      <c r="F21" s="397">
        <f t="shared" ca="1" si="29"/>
        <v>-1660.0649162</v>
      </c>
      <c r="G21" s="405"/>
      <c r="H21" s="405"/>
      <c r="I21" s="36"/>
      <c r="J21" s="500"/>
      <c r="K21" s="295"/>
      <c r="L21" s="298">
        <f t="shared" si="15"/>
        <v>0</v>
      </c>
      <c r="M21" s="507"/>
      <c r="N21" s="109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09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422"/>
      <c r="BP21" s="423">
        <f>BP$11*DAY(EOMONTH(A21,0))</f>
        <v>0</v>
      </c>
      <c r="BQ21" s="543"/>
      <c r="BR21" s="524"/>
      <c r="BS21" s="524"/>
      <c r="BT21" s="524"/>
      <c r="BU21" s="524"/>
      <c r="BV21" s="528"/>
      <c r="BW21" s="529"/>
      <c r="BX21" s="529"/>
      <c r="BY21" s="529"/>
      <c r="BZ21" s="529"/>
      <c r="CA21" s="529"/>
      <c r="CB21" s="529"/>
      <c r="CC21" s="529"/>
      <c r="CD21" s="529"/>
      <c r="CE21" s="530"/>
      <c r="CF21" s="364"/>
      <c r="CG21" s="365">
        <f t="shared" si="16"/>
        <v>0</v>
      </c>
      <c r="CH21" s="366"/>
      <c r="CI21" s="67">
        <f t="shared" ca="1" si="17"/>
        <v>8951</v>
      </c>
      <c r="CJ21" s="76"/>
      <c r="CK21" s="68">
        <f t="shared" ca="1" si="9"/>
        <v>-1660.0649162</v>
      </c>
      <c r="CL21" s="73">
        <f t="shared" si="18"/>
        <v>37196</v>
      </c>
      <c r="CM21" s="239">
        <f t="shared" ca="1" si="10"/>
        <v>0</v>
      </c>
      <c r="CN21" s="35">
        <f t="shared" si="19"/>
        <v>37196</v>
      </c>
      <c r="CO21" s="22"/>
      <c r="CP21" s="74">
        <f t="shared" ca="1" si="11"/>
        <v>1</v>
      </c>
      <c r="CQ21" s="75">
        <f t="shared" si="20"/>
        <v>30</v>
      </c>
      <c r="CR21" s="186">
        <v>3.85548107790172E-2</v>
      </c>
      <c r="CS21" s="21"/>
      <c r="CT21" s="189">
        <f t="shared" si="21"/>
        <v>37196</v>
      </c>
      <c r="CU21" s="43">
        <f t="shared" si="22"/>
        <v>-87</v>
      </c>
      <c r="CV21" s="26"/>
      <c r="CW21" s="386">
        <f t="shared" si="23"/>
        <v>37196</v>
      </c>
      <c r="CX21" s="384">
        <f t="shared" ca="1" si="24"/>
        <v>-5124.1192463200005</v>
      </c>
      <c r="CY21" s="26"/>
      <c r="CZ21" s="226"/>
      <c r="DA21" s="228">
        <v>0</v>
      </c>
      <c r="DB21" s="228">
        <v>0</v>
      </c>
      <c r="DC21" s="228">
        <f t="shared" si="30"/>
        <v>0</v>
      </c>
      <c r="DD21" s="379">
        <f t="shared" si="12"/>
        <v>0</v>
      </c>
      <c r="DE21" s="110">
        <f t="shared" si="25"/>
        <v>0</v>
      </c>
      <c r="DF21" s="110"/>
      <c r="DG21" s="38"/>
      <c r="DH21" s="214">
        <v>-1660.0649162</v>
      </c>
      <c r="DI21" s="495">
        <v>3.734</v>
      </c>
      <c r="DJ21" s="38">
        <v>3.734</v>
      </c>
      <c r="DK21" s="92">
        <f t="shared" si="26"/>
        <v>0</v>
      </c>
      <c r="DL21" s="578">
        <f t="shared" si="27"/>
        <v>0</v>
      </c>
      <c r="DM21" s="65"/>
      <c r="DN21" s="15"/>
      <c r="DO21" s="15"/>
      <c r="DP21" s="81">
        <f t="shared" si="28"/>
        <v>37196</v>
      </c>
      <c r="DQ21" s="356">
        <f t="shared" si="31"/>
        <v>0</v>
      </c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</row>
    <row r="22" spans="1:134" ht="15.75" thickBot="1" x14ac:dyDescent="0.3">
      <c r="A22" s="564">
        <f t="shared" si="13"/>
        <v>37226</v>
      </c>
      <c r="B22" s="302">
        <f>E!B13</f>
        <v>4757.6361403999999</v>
      </c>
      <c r="C22" s="302">
        <f t="shared" ca="1" si="8"/>
        <v>0</v>
      </c>
      <c r="D22" s="302">
        <f t="shared" ca="1" si="14"/>
        <v>10611</v>
      </c>
      <c r="E22" s="302">
        <f t="shared" ca="1" si="32"/>
        <v>-6953.8633859399997</v>
      </c>
      <c r="F22" s="397">
        <f t="shared" ca="1" si="29"/>
        <v>4757.6361403999999</v>
      </c>
      <c r="G22" s="405"/>
      <c r="H22" s="405"/>
      <c r="I22" s="36"/>
      <c r="J22" s="500"/>
      <c r="K22" s="295"/>
      <c r="L22" s="298">
        <f t="shared" si="15"/>
        <v>0</v>
      </c>
      <c r="M22" s="507"/>
      <c r="N22" s="109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09"/>
      <c r="BA22" s="110"/>
      <c r="BB22" s="110"/>
      <c r="BC22" s="110"/>
      <c r="BD22" s="110"/>
      <c r="BE22" s="110"/>
      <c r="BF22" s="110"/>
      <c r="BG22" s="110"/>
      <c r="BH22" s="110"/>
      <c r="BI22" s="110"/>
      <c r="BJ22" s="110"/>
      <c r="BK22" s="110"/>
      <c r="BL22" s="110"/>
      <c r="BM22" s="110"/>
      <c r="BN22" s="110"/>
      <c r="BO22" s="422"/>
      <c r="BP22" s="423">
        <f>BP$11*DAY(EOMONTH(A22,0))</f>
        <v>0</v>
      </c>
      <c r="BQ22" s="543"/>
      <c r="BR22" s="524"/>
      <c r="BS22" s="524"/>
      <c r="BT22" s="524"/>
      <c r="BU22" s="524"/>
      <c r="BV22" s="528"/>
      <c r="BW22" s="529"/>
      <c r="BX22" s="529"/>
      <c r="BY22" s="529"/>
      <c r="BZ22" s="529"/>
      <c r="CA22" s="529"/>
      <c r="CB22" s="529"/>
      <c r="CC22" s="529"/>
      <c r="CD22" s="529"/>
      <c r="CE22" s="530"/>
      <c r="CF22" s="364"/>
      <c r="CG22" s="365">
        <f t="shared" si="16"/>
        <v>0</v>
      </c>
      <c r="CH22" s="366"/>
      <c r="CI22" s="67">
        <f t="shared" ca="1" si="17"/>
        <v>10611</v>
      </c>
      <c r="CJ22" s="76">
        <f ca="1">SUM(CK18:CK21)</f>
        <v>-6953.8633859399997</v>
      </c>
      <c r="CK22" s="68">
        <f t="shared" ca="1" si="9"/>
        <v>4757.6361403999999</v>
      </c>
      <c r="CL22" s="73">
        <f t="shared" si="18"/>
        <v>37226</v>
      </c>
      <c r="CM22" s="239">
        <f t="shared" ca="1" si="10"/>
        <v>0</v>
      </c>
      <c r="CN22" s="35">
        <f t="shared" si="19"/>
        <v>37226</v>
      </c>
      <c r="CO22" s="22"/>
      <c r="CP22" s="74">
        <f t="shared" ca="1" si="11"/>
        <v>1</v>
      </c>
      <c r="CQ22" s="75">
        <f t="shared" si="20"/>
        <v>31</v>
      </c>
      <c r="CR22" s="186">
        <v>3.8357566584184002E-2</v>
      </c>
      <c r="CS22" s="21"/>
      <c r="CT22" s="190">
        <f t="shared" si="21"/>
        <v>37226</v>
      </c>
      <c r="CU22" s="43">
        <f t="shared" si="22"/>
        <v>4664</v>
      </c>
      <c r="CV22" s="26"/>
      <c r="CW22" s="386">
        <f t="shared" si="23"/>
        <v>37226</v>
      </c>
      <c r="CX22" s="384">
        <f t="shared" ca="1" si="24"/>
        <v>8851.0530149899987</v>
      </c>
      <c r="CY22" s="26"/>
      <c r="CZ22" s="226"/>
      <c r="DA22" s="228">
        <v>0</v>
      </c>
      <c r="DB22" s="228">
        <v>0</v>
      </c>
      <c r="DC22" s="228">
        <f t="shared" si="30"/>
        <v>0</v>
      </c>
      <c r="DD22" s="379">
        <f t="shared" si="12"/>
        <v>0</v>
      </c>
      <c r="DE22" s="110">
        <f t="shared" si="25"/>
        <v>0</v>
      </c>
      <c r="DF22" s="110"/>
      <c r="DG22" s="38"/>
      <c r="DH22" s="214">
        <v>4757.6361403999999</v>
      </c>
      <c r="DI22" s="495">
        <v>4.024</v>
      </c>
      <c r="DJ22" s="38">
        <v>4.024</v>
      </c>
      <c r="DK22" s="92">
        <f t="shared" si="26"/>
        <v>0</v>
      </c>
      <c r="DL22" s="578">
        <f t="shared" si="27"/>
        <v>0</v>
      </c>
      <c r="DM22" s="65"/>
      <c r="DN22" s="15"/>
      <c r="DO22" s="15"/>
      <c r="DP22" s="81">
        <f t="shared" si="28"/>
        <v>37226</v>
      </c>
      <c r="DQ22" s="356">
        <f t="shared" si="31"/>
        <v>0</v>
      </c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</row>
    <row r="23" spans="1:134" ht="15.75" thickBot="1" x14ac:dyDescent="0.3">
      <c r="A23" s="564">
        <f t="shared" si="13"/>
        <v>37257</v>
      </c>
      <c r="B23" s="302">
        <f>E!B14</f>
        <v>5698.2888325499998</v>
      </c>
      <c r="C23" s="302">
        <f t="shared" ca="1" si="8"/>
        <v>0</v>
      </c>
      <c r="D23" s="302">
        <f t="shared" ca="1" si="14"/>
        <v>5853</v>
      </c>
      <c r="E23" s="302" t="str">
        <f t="shared" si="32"/>
        <v/>
      </c>
      <c r="F23" s="397">
        <f t="shared" ca="1" si="29"/>
        <v>5698.2888325499998</v>
      </c>
      <c r="G23" s="405"/>
      <c r="H23" s="405"/>
      <c r="I23" s="36"/>
      <c r="J23" s="500"/>
      <c r="K23" s="295"/>
      <c r="L23" s="298">
        <f t="shared" si="15"/>
        <v>0</v>
      </c>
      <c r="M23" s="507"/>
      <c r="N23" s="109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09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422"/>
      <c r="BP23" s="423">
        <f>BP$11*DAY(EOMONTH(A23,0))+BP$12*DAY(EOMONTH(A23,0))</f>
        <v>0</v>
      </c>
      <c r="BQ23" s="543"/>
      <c r="BR23" s="524"/>
      <c r="BS23" s="524"/>
      <c r="BT23" s="524"/>
      <c r="BU23" s="524"/>
      <c r="BV23" s="528"/>
      <c r="BW23" s="529"/>
      <c r="BX23" s="529"/>
      <c r="BY23" s="529"/>
      <c r="BZ23" s="529"/>
      <c r="CA23" s="529"/>
      <c r="CB23" s="529"/>
      <c r="CC23" s="529"/>
      <c r="CD23" s="529"/>
      <c r="CE23" s="530"/>
      <c r="CF23" s="364"/>
      <c r="CG23" s="365">
        <f t="shared" si="16"/>
        <v>0</v>
      </c>
      <c r="CH23" s="366"/>
      <c r="CI23" s="67">
        <f t="shared" ca="1" si="17"/>
        <v>5853</v>
      </c>
      <c r="CJ23" s="76"/>
      <c r="CK23" s="68">
        <f t="shared" ca="1" si="9"/>
        <v>5698.2888325499998</v>
      </c>
      <c r="CL23" s="73">
        <f t="shared" si="18"/>
        <v>37257</v>
      </c>
      <c r="CM23" s="239">
        <f t="shared" ca="1" si="10"/>
        <v>0</v>
      </c>
      <c r="CN23" s="35">
        <f t="shared" si="19"/>
        <v>37257</v>
      </c>
      <c r="CO23" s="22"/>
      <c r="CP23" s="74">
        <f t="shared" ca="1" si="11"/>
        <v>1</v>
      </c>
      <c r="CQ23" s="75">
        <f t="shared" si="20"/>
        <v>31</v>
      </c>
      <c r="CR23" s="186">
        <v>3.8329654802219601E-2</v>
      </c>
      <c r="CS23" s="21"/>
      <c r="CT23" s="190">
        <f t="shared" si="21"/>
        <v>37257</v>
      </c>
      <c r="CU23" s="43">
        <f t="shared" si="22"/>
        <v>3940</v>
      </c>
      <c r="CV23" s="26"/>
      <c r="CW23" s="386">
        <f t="shared" si="23"/>
        <v>37257</v>
      </c>
      <c r="CX23" s="384">
        <f t="shared" ca="1" si="24"/>
        <v>5939.6548325899985</v>
      </c>
      <c r="CY23" s="26"/>
      <c r="CZ23" s="226"/>
      <c r="DA23" s="228">
        <v>0</v>
      </c>
      <c r="DB23" s="228">
        <v>0</v>
      </c>
      <c r="DC23" s="228">
        <f t="shared" si="30"/>
        <v>0</v>
      </c>
      <c r="DD23" s="379">
        <f t="shared" si="12"/>
        <v>0</v>
      </c>
      <c r="DE23" s="110">
        <f t="shared" si="25"/>
        <v>0</v>
      </c>
      <c r="DF23" s="110"/>
      <c r="DG23" s="38"/>
      <c r="DH23" s="214">
        <v>5698.2888325499998</v>
      </c>
      <c r="DI23" s="495">
        <v>4.13</v>
      </c>
      <c r="DJ23" s="38">
        <v>4.13</v>
      </c>
      <c r="DK23" s="92">
        <f t="shared" si="26"/>
        <v>0</v>
      </c>
      <c r="DL23" s="578">
        <f t="shared" si="27"/>
        <v>0</v>
      </c>
      <c r="DM23" s="65"/>
      <c r="DN23" s="15"/>
      <c r="DO23" s="15"/>
      <c r="DP23" s="81">
        <f t="shared" si="28"/>
        <v>37257</v>
      </c>
      <c r="DQ23" s="356">
        <f t="shared" si="31"/>
        <v>0</v>
      </c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</row>
    <row r="24" spans="1:134" ht="15.75" thickBot="1" x14ac:dyDescent="0.3">
      <c r="A24" s="564">
        <f t="shared" si="13"/>
        <v>37288</v>
      </c>
      <c r="B24" s="302">
        <f>E!B15</f>
        <v>-1829.22790446</v>
      </c>
      <c r="C24" s="302">
        <f t="shared" ca="1" si="8"/>
        <v>0</v>
      </c>
      <c r="D24" s="302">
        <f t="shared" ca="1" si="14"/>
        <v>155</v>
      </c>
      <c r="E24" s="302" t="str">
        <f t="shared" si="32"/>
        <v/>
      </c>
      <c r="F24" s="397">
        <f t="shared" ca="1" si="29"/>
        <v>-1829.22790446</v>
      </c>
      <c r="G24" s="405"/>
      <c r="H24" s="405"/>
      <c r="I24" s="36"/>
      <c r="J24" s="500"/>
      <c r="K24" s="295"/>
      <c r="L24" s="298">
        <f t="shared" si="15"/>
        <v>0</v>
      </c>
      <c r="M24" s="507"/>
      <c r="N24" s="109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09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  <c r="BO24" s="422"/>
      <c r="BP24" s="423">
        <f>BP$11*DAY(EOMONTH(A24,0))+BP$12*DAY(EOMONTH(A24,0))</f>
        <v>0</v>
      </c>
      <c r="BQ24" s="543"/>
      <c r="BR24" s="524"/>
      <c r="BS24" s="524"/>
      <c r="BT24" s="524"/>
      <c r="BU24" s="524"/>
      <c r="BV24" s="528"/>
      <c r="BW24" s="529"/>
      <c r="BX24" s="529"/>
      <c r="BY24" s="529"/>
      <c r="BZ24" s="529"/>
      <c r="CA24" s="529"/>
      <c r="CB24" s="529"/>
      <c r="CC24" s="529"/>
      <c r="CD24" s="529"/>
      <c r="CE24" s="530"/>
      <c r="CF24" s="364"/>
      <c r="CG24" s="365">
        <f t="shared" si="16"/>
        <v>0</v>
      </c>
      <c r="CH24" s="366"/>
      <c r="CI24" s="67">
        <f t="shared" ca="1" si="17"/>
        <v>155</v>
      </c>
      <c r="CJ24" s="76"/>
      <c r="CK24" s="68">
        <f t="shared" ca="1" si="9"/>
        <v>-1829.22790446</v>
      </c>
      <c r="CL24" s="73">
        <f t="shared" si="18"/>
        <v>37288</v>
      </c>
      <c r="CM24" s="239">
        <f t="shared" ca="1" si="10"/>
        <v>0</v>
      </c>
      <c r="CN24" s="35">
        <f t="shared" si="19"/>
        <v>37288</v>
      </c>
      <c r="CO24" s="22"/>
      <c r="CP24" s="74">
        <f t="shared" ca="1" si="11"/>
        <v>1</v>
      </c>
      <c r="CQ24" s="75">
        <f t="shared" si="20"/>
        <v>28</v>
      </c>
      <c r="CR24" s="186">
        <v>3.8545306858579903E-2</v>
      </c>
      <c r="CS24" s="21"/>
      <c r="CT24" s="190">
        <f t="shared" si="21"/>
        <v>37288</v>
      </c>
      <c r="CU24" s="43">
        <f t="shared" si="22"/>
        <v>-3692</v>
      </c>
      <c r="CV24" s="26"/>
      <c r="CW24" s="386">
        <f t="shared" si="23"/>
        <v>37288</v>
      </c>
      <c r="CX24" s="384">
        <f t="shared" ca="1" si="24"/>
        <v>3955.3539022599994</v>
      </c>
      <c r="CY24" s="26"/>
      <c r="CZ24" s="226"/>
      <c r="DA24" s="228">
        <v>0</v>
      </c>
      <c r="DB24" s="228">
        <v>0</v>
      </c>
      <c r="DC24" s="228">
        <f t="shared" si="30"/>
        <v>0</v>
      </c>
      <c r="DD24" s="379">
        <f t="shared" si="12"/>
        <v>0</v>
      </c>
      <c r="DE24" s="110">
        <f t="shared" si="25"/>
        <v>0</v>
      </c>
      <c r="DF24" s="110"/>
      <c r="DG24" s="38"/>
      <c r="DH24" s="214">
        <v>-1829.22790446</v>
      </c>
      <c r="DI24" s="495">
        <v>4.0350000000000001</v>
      </c>
      <c r="DJ24" s="38">
        <v>4.0350000000000001</v>
      </c>
      <c r="DK24" s="92">
        <f t="shared" si="26"/>
        <v>0</v>
      </c>
      <c r="DL24" s="578">
        <f t="shared" si="27"/>
        <v>0</v>
      </c>
      <c r="DM24" s="65"/>
      <c r="DN24" s="15"/>
      <c r="DO24" s="15"/>
      <c r="DP24" s="81">
        <f t="shared" si="28"/>
        <v>37288</v>
      </c>
      <c r="DQ24" s="356">
        <f t="shared" si="31"/>
        <v>0</v>
      </c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</row>
    <row r="25" spans="1:134" ht="15.75" thickBot="1" x14ac:dyDescent="0.3">
      <c r="A25" s="564">
        <f t="shared" si="13"/>
        <v>37316</v>
      </c>
      <c r="B25" s="302">
        <f>E!B16</f>
        <v>-6303.6218341000003</v>
      </c>
      <c r="C25" s="302">
        <f t="shared" ca="1" si="8"/>
        <v>0</v>
      </c>
      <c r="D25" s="302">
        <f t="shared" ca="1" si="14"/>
        <v>1984</v>
      </c>
      <c r="E25" s="302" t="str">
        <f t="shared" si="32"/>
        <v/>
      </c>
      <c r="F25" s="397">
        <f t="shared" ca="1" si="29"/>
        <v>-6303.6218341000003</v>
      </c>
      <c r="G25" s="405"/>
      <c r="H25" s="405"/>
      <c r="I25" s="36"/>
      <c r="J25" s="500"/>
      <c r="K25" s="341"/>
      <c r="L25" s="298">
        <f t="shared" si="15"/>
        <v>0</v>
      </c>
      <c r="M25" s="507"/>
      <c r="N25" s="109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09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422"/>
      <c r="BP25" s="423">
        <f>BP$12*DAY(EOMONTH(A25,0))+BP$11*DAY(EOMONTH(A25,0))</f>
        <v>0</v>
      </c>
      <c r="BQ25" s="543"/>
      <c r="BR25" s="524"/>
      <c r="BS25" s="524"/>
      <c r="BT25" s="524"/>
      <c r="BU25" s="524"/>
      <c r="BV25" s="528"/>
      <c r="BW25" s="529"/>
      <c r="BX25" s="529"/>
      <c r="BY25" s="529"/>
      <c r="BZ25" s="529"/>
      <c r="CA25" s="529"/>
      <c r="CB25" s="529"/>
      <c r="CC25" s="529"/>
      <c r="CD25" s="529"/>
      <c r="CE25" s="530"/>
      <c r="CF25" s="364"/>
      <c r="CG25" s="365">
        <f t="shared" si="16"/>
        <v>0</v>
      </c>
      <c r="CH25" s="366"/>
      <c r="CI25" s="67">
        <f t="shared" ca="1" si="17"/>
        <v>1984</v>
      </c>
      <c r="CJ25" s="76"/>
      <c r="CK25" s="68">
        <f t="shared" ca="1" si="9"/>
        <v>-6303.6218341000003</v>
      </c>
      <c r="CL25" s="73">
        <f t="shared" si="18"/>
        <v>37316</v>
      </c>
      <c r="CM25" s="239">
        <f t="shared" ca="1" si="10"/>
        <v>0</v>
      </c>
      <c r="CN25" s="35">
        <f t="shared" si="19"/>
        <v>37316</v>
      </c>
      <c r="CO25" s="22"/>
      <c r="CP25" s="74">
        <f t="shared" ca="1" si="11"/>
        <v>1</v>
      </c>
      <c r="CQ25" s="75">
        <f t="shared" si="20"/>
        <v>31</v>
      </c>
      <c r="CR25" s="186">
        <v>3.8740089374520399E-2</v>
      </c>
      <c r="CS25" s="21"/>
      <c r="CT25" s="190">
        <f t="shared" si="21"/>
        <v>37316</v>
      </c>
      <c r="CU25" s="43">
        <f t="shared" si="22"/>
        <v>1096</v>
      </c>
      <c r="CV25" s="26"/>
      <c r="CW25" s="386">
        <f t="shared" si="23"/>
        <v>37316</v>
      </c>
      <c r="CX25" s="384">
        <f t="shared" ca="1" si="24"/>
        <v>-3865.7137079400004</v>
      </c>
      <c r="CY25" s="26"/>
      <c r="CZ25" s="226"/>
      <c r="DA25" s="228">
        <v>3.0300000000000002E-6</v>
      </c>
      <c r="DB25" s="228">
        <v>2.2900000000000001E-6</v>
      </c>
      <c r="DC25" s="228">
        <f t="shared" si="30"/>
        <v>-7.4000000000000011E-7</v>
      </c>
      <c r="DD25" s="379">
        <f t="shared" si="12"/>
        <v>0</v>
      </c>
      <c r="DE25" s="110">
        <f t="shared" si="25"/>
        <v>0</v>
      </c>
      <c r="DF25" s="110"/>
      <c r="DG25" s="38"/>
      <c r="DH25" s="214">
        <v>-6303.6218341000003</v>
      </c>
      <c r="DI25" s="495">
        <v>3.88</v>
      </c>
      <c r="DJ25" s="38">
        <v>3.88</v>
      </c>
      <c r="DK25" s="92">
        <f t="shared" si="26"/>
        <v>0</v>
      </c>
      <c r="DL25" s="578">
        <f t="shared" si="27"/>
        <v>0</v>
      </c>
      <c r="DM25" s="65"/>
      <c r="DN25" s="15"/>
      <c r="DO25" s="15"/>
      <c r="DP25" s="81">
        <f t="shared" si="28"/>
        <v>37316</v>
      </c>
      <c r="DQ25" s="356">
        <f t="shared" si="31"/>
        <v>0</v>
      </c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</row>
    <row r="26" spans="1:134" ht="15.75" thickBot="1" x14ac:dyDescent="0.3">
      <c r="A26" s="564">
        <f t="shared" si="13"/>
        <v>37347</v>
      </c>
      <c r="B26" s="302">
        <f>E!B17</f>
        <v>-3256.3378548400001</v>
      </c>
      <c r="C26" s="302">
        <f t="shared" ca="1" si="8"/>
        <v>0</v>
      </c>
      <c r="D26" s="302">
        <f t="shared" ca="1" si="14"/>
        <v>8288</v>
      </c>
      <c r="E26" s="302" t="str">
        <f t="shared" si="32"/>
        <v/>
      </c>
      <c r="F26" s="397">
        <f t="shared" ca="1" si="29"/>
        <v>-3256.3378548400001</v>
      </c>
      <c r="G26" s="405"/>
      <c r="H26" s="405"/>
      <c r="I26" s="36"/>
      <c r="J26" s="500"/>
      <c r="K26" s="295"/>
      <c r="L26" s="298">
        <f t="shared" si="15"/>
        <v>0</v>
      </c>
      <c r="M26" s="507"/>
      <c r="N26" s="109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09"/>
      <c r="BA26" s="110"/>
      <c r="BB26" s="110"/>
      <c r="BC26" s="110"/>
      <c r="BD26" s="110"/>
      <c r="BE26" s="110"/>
      <c r="BF26" s="110"/>
      <c r="BG26" s="110"/>
      <c r="BH26" s="110"/>
      <c r="BI26" s="110"/>
      <c r="BJ26" s="110"/>
      <c r="BK26" s="110"/>
      <c r="BL26" s="110"/>
      <c r="BM26" s="110"/>
      <c r="BN26" s="110"/>
      <c r="BO26" s="422"/>
      <c r="BP26" s="423">
        <f t="shared" ref="BP26:BP34" si="33">BP$12*DAY(EOMONTH(A26,0))</f>
        <v>0</v>
      </c>
      <c r="BQ26" s="543"/>
      <c r="BR26" s="524"/>
      <c r="BS26" s="524"/>
      <c r="BT26" s="524"/>
      <c r="BU26" s="524"/>
      <c r="BV26" s="528"/>
      <c r="BW26" s="529"/>
      <c r="BX26" s="529"/>
      <c r="BY26" s="529"/>
      <c r="BZ26" s="529"/>
      <c r="CA26" s="529"/>
      <c r="CB26" s="529"/>
      <c r="CC26" s="529"/>
      <c r="CD26" s="529"/>
      <c r="CE26" s="530"/>
      <c r="CF26" s="364"/>
      <c r="CG26" s="365">
        <f t="shared" si="16"/>
        <v>0</v>
      </c>
      <c r="CH26" s="366"/>
      <c r="CI26" s="67">
        <f t="shared" ca="1" si="17"/>
        <v>8288</v>
      </c>
      <c r="CJ26" s="76"/>
      <c r="CK26" s="68">
        <f t="shared" ca="1" si="9"/>
        <v>-3256.3378548400001</v>
      </c>
      <c r="CL26" s="73">
        <f t="shared" si="18"/>
        <v>37347</v>
      </c>
      <c r="CM26" s="239">
        <f t="shared" ca="1" si="10"/>
        <v>0</v>
      </c>
      <c r="CN26" s="35">
        <f t="shared" si="19"/>
        <v>37347</v>
      </c>
      <c r="CO26" s="22"/>
      <c r="CP26" s="74">
        <f t="shared" ca="1" si="11"/>
        <v>1</v>
      </c>
      <c r="CQ26" s="75">
        <f t="shared" si="20"/>
        <v>30</v>
      </c>
      <c r="CR26" s="186">
        <v>3.90101555936231E-2</v>
      </c>
      <c r="CS26" s="21"/>
      <c r="CT26" s="190">
        <f t="shared" si="21"/>
        <v>37347</v>
      </c>
      <c r="CU26" s="43">
        <f t="shared" si="22"/>
        <v>2365</v>
      </c>
      <c r="CV26" s="26"/>
      <c r="CW26" s="386">
        <f t="shared" si="23"/>
        <v>37347</v>
      </c>
      <c r="CX26" s="384">
        <f t="shared" ca="1" si="24"/>
        <v>-10899.031407590001</v>
      </c>
      <c r="CY26" s="26"/>
      <c r="CZ26" s="226"/>
      <c r="DA26" s="228">
        <v>0</v>
      </c>
      <c r="DB26" s="228">
        <v>0</v>
      </c>
      <c r="DC26" s="228">
        <f t="shared" si="30"/>
        <v>0</v>
      </c>
      <c r="DD26" s="379">
        <f t="shared" si="12"/>
        <v>0</v>
      </c>
      <c r="DE26" s="110">
        <f t="shared" si="25"/>
        <v>0</v>
      </c>
      <c r="DF26" s="110"/>
      <c r="DG26" s="38"/>
      <c r="DH26" s="214">
        <v>-3256.3378548400001</v>
      </c>
      <c r="DI26" s="495">
        <v>3.64</v>
      </c>
      <c r="DJ26" s="38">
        <v>3.64</v>
      </c>
      <c r="DK26" s="92">
        <f t="shared" si="26"/>
        <v>0</v>
      </c>
      <c r="DL26" s="578">
        <f t="shared" si="27"/>
        <v>0</v>
      </c>
      <c r="DM26" s="65"/>
      <c r="DN26" s="15"/>
      <c r="DO26" s="15"/>
      <c r="DP26" s="81">
        <f t="shared" si="28"/>
        <v>37347</v>
      </c>
      <c r="DQ26" s="356">
        <f t="shared" si="31"/>
        <v>0</v>
      </c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</row>
    <row r="27" spans="1:134" ht="15.75" thickBot="1" x14ac:dyDescent="0.3">
      <c r="A27" s="564">
        <f t="shared" si="13"/>
        <v>37377</v>
      </c>
      <c r="B27" s="302">
        <f>E!B18</f>
        <v>-4395.1401172400001</v>
      </c>
      <c r="C27" s="302">
        <f t="shared" ca="1" si="8"/>
        <v>0</v>
      </c>
      <c r="D27" s="302">
        <f t="shared" ca="1" si="14"/>
        <v>11544</v>
      </c>
      <c r="E27" s="302" t="str">
        <f>IF(CJ27=0,"",CJ27)</f>
        <v/>
      </c>
      <c r="F27" s="397">
        <f t="shared" ca="1" si="29"/>
        <v>-4395.1401172400001</v>
      </c>
      <c r="G27" s="405"/>
      <c r="H27" s="405"/>
      <c r="I27" s="36"/>
      <c r="J27" s="500"/>
      <c r="K27" s="295"/>
      <c r="L27" s="298">
        <f t="shared" si="15"/>
        <v>0</v>
      </c>
      <c r="M27" s="507"/>
      <c r="N27" s="109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09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422"/>
      <c r="BP27" s="423">
        <f t="shared" si="33"/>
        <v>0</v>
      </c>
      <c r="BQ27" s="543"/>
      <c r="BR27" s="524"/>
      <c r="BS27" s="524"/>
      <c r="BT27" s="524"/>
      <c r="BU27" s="524"/>
      <c r="BV27" s="528"/>
      <c r="BW27" s="529"/>
      <c r="BX27" s="529"/>
      <c r="BY27" s="529"/>
      <c r="BZ27" s="529"/>
      <c r="CA27" s="529"/>
      <c r="CB27" s="529"/>
      <c r="CC27" s="529"/>
      <c r="CD27" s="529"/>
      <c r="CE27" s="530"/>
      <c r="CF27" s="364"/>
      <c r="CG27" s="365">
        <f t="shared" si="16"/>
        <v>0</v>
      </c>
      <c r="CH27" s="366"/>
      <c r="CI27" s="67">
        <f t="shared" ca="1" si="17"/>
        <v>11544</v>
      </c>
      <c r="CJ27" s="76"/>
      <c r="CK27" s="68">
        <f t="shared" ca="1" si="9"/>
        <v>-4395.1401172400001</v>
      </c>
      <c r="CL27" s="73">
        <f t="shared" si="18"/>
        <v>37377</v>
      </c>
      <c r="CM27" s="239">
        <f t="shared" ca="1" si="10"/>
        <v>0</v>
      </c>
      <c r="CN27" s="35">
        <f t="shared" si="19"/>
        <v>37377</v>
      </c>
      <c r="CO27" s="22"/>
      <c r="CP27" s="74">
        <f t="shared" ca="1" si="11"/>
        <v>1</v>
      </c>
      <c r="CQ27" s="75">
        <f t="shared" si="20"/>
        <v>31</v>
      </c>
      <c r="CR27" s="186">
        <v>3.9333305893325399E-2</v>
      </c>
      <c r="CS27" s="21"/>
      <c r="CT27" s="190">
        <f t="shared" si="21"/>
        <v>37377</v>
      </c>
      <c r="CU27" s="43">
        <f t="shared" si="22"/>
        <v>-9014</v>
      </c>
      <c r="CV27" s="26"/>
      <c r="CW27" s="386">
        <f t="shared" si="23"/>
        <v>37377</v>
      </c>
      <c r="CX27" s="384">
        <f t="shared" ca="1" si="24"/>
        <v>-6064.1465507399998</v>
      </c>
      <c r="CY27" s="26"/>
      <c r="CZ27" s="226"/>
      <c r="DA27" s="228">
        <v>0</v>
      </c>
      <c r="DB27" s="228">
        <v>0</v>
      </c>
      <c r="DC27" s="228">
        <f t="shared" si="30"/>
        <v>0</v>
      </c>
      <c r="DD27" s="379">
        <f t="shared" si="12"/>
        <v>0</v>
      </c>
      <c r="DE27" s="110">
        <f t="shared" si="25"/>
        <v>0</v>
      </c>
      <c r="DF27" s="110"/>
      <c r="DG27" s="38"/>
      <c r="DH27" s="214">
        <v>-4395.1401172400001</v>
      </c>
      <c r="DI27" s="495">
        <v>3.64</v>
      </c>
      <c r="DJ27" s="38">
        <v>3.64</v>
      </c>
      <c r="DK27" s="92">
        <f t="shared" si="26"/>
        <v>0</v>
      </c>
      <c r="DL27" s="578">
        <f t="shared" si="27"/>
        <v>0</v>
      </c>
      <c r="DM27" s="65"/>
      <c r="DN27" s="15"/>
      <c r="DO27" s="15"/>
      <c r="DP27" s="81">
        <f t="shared" si="28"/>
        <v>37377</v>
      </c>
      <c r="DQ27" s="356">
        <f t="shared" si="31"/>
        <v>0</v>
      </c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</row>
    <row r="28" spans="1:134" ht="15.75" thickBot="1" x14ac:dyDescent="0.3">
      <c r="A28" s="564">
        <f t="shared" si="13"/>
        <v>37408</v>
      </c>
      <c r="B28" s="302">
        <f>E!B19</f>
        <v>-4447.06941878</v>
      </c>
      <c r="C28" s="302">
        <f t="shared" ca="1" si="8"/>
        <v>0</v>
      </c>
      <c r="D28" s="302">
        <f t="shared" ca="1" si="14"/>
        <v>15939</v>
      </c>
      <c r="E28" s="302" t="str">
        <f>IF(CJ28=0,"",CJ28)</f>
        <v/>
      </c>
      <c r="F28" s="397">
        <f t="shared" ca="1" si="29"/>
        <v>-4447.06941878</v>
      </c>
      <c r="G28" s="405"/>
      <c r="H28" s="405"/>
      <c r="I28" s="36"/>
      <c r="J28" s="500"/>
      <c r="K28" s="295"/>
      <c r="L28" s="298">
        <f t="shared" si="15"/>
        <v>0</v>
      </c>
      <c r="M28" s="507"/>
      <c r="N28" s="109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09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422"/>
      <c r="BP28" s="423">
        <f t="shared" si="33"/>
        <v>0</v>
      </c>
      <c r="BQ28" s="543"/>
      <c r="BR28" s="524"/>
      <c r="BS28" s="524"/>
      <c r="BT28" s="524"/>
      <c r="BU28" s="524"/>
      <c r="BV28" s="528"/>
      <c r="BW28" s="529"/>
      <c r="BX28" s="529"/>
      <c r="BY28" s="529"/>
      <c r="BZ28" s="529"/>
      <c r="CA28" s="529"/>
      <c r="CB28" s="529"/>
      <c r="CC28" s="529"/>
      <c r="CD28" s="529"/>
      <c r="CE28" s="530"/>
      <c r="CF28" s="364"/>
      <c r="CG28" s="365">
        <f t="shared" si="16"/>
        <v>0</v>
      </c>
      <c r="CH28" s="366"/>
      <c r="CI28" s="67">
        <f t="shared" ca="1" si="17"/>
        <v>15939</v>
      </c>
      <c r="CJ28" s="76"/>
      <c r="CK28" s="68">
        <f t="shared" ca="1" si="9"/>
        <v>-4447.06941878</v>
      </c>
      <c r="CL28" s="73">
        <f t="shared" si="18"/>
        <v>37408</v>
      </c>
      <c r="CM28" s="239">
        <f t="shared" ca="1" si="10"/>
        <v>0</v>
      </c>
      <c r="CN28" s="35">
        <f t="shared" si="19"/>
        <v>37408</v>
      </c>
      <c r="CO28" s="22"/>
      <c r="CP28" s="74">
        <f t="shared" ca="1" si="11"/>
        <v>1</v>
      </c>
      <c r="CQ28" s="75">
        <f t="shared" si="20"/>
        <v>30</v>
      </c>
      <c r="CR28" s="186">
        <v>3.9667227906503601E-2</v>
      </c>
      <c r="CS28" s="21"/>
      <c r="CT28" s="190">
        <f t="shared" si="21"/>
        <v>37408</v>
      </c>
      <c r="CU28" s="43">
        <f t="shared" si="22"/>
        <v>-3869</v>
      </c>
      <c r="CV28" s="26"/>
      <c r="CW28" s="386">
        <f t="shared" si="23"/>
        <v>37408</v>
      </c>
      <c r="CX28" s="384">
        <f t="shared" ca="1" si="24"/>
        <v>-3623.9820598000001</v>
      </c>
      <c r="CY28" s="26"/>
      <c r="CZ28" s="226"/>
      <c r="DA28" s="228">
        <v>0</v>
      </c>
      <c r="DB28" s="228">
        <v>0</v>
      </c>
      <c r="DC28" s="228">
        <f t="shared" si="30"/>
        <v>0</v>
      </c>
      <c r="DD28" s="379">
        <f t="shared" si="12"/>
        <v>0</v>
      </c>
      <c r="DE28" s="110">
        <f t="shared" si="25"/>
        <v>0</v>
      </c>
      <c r="DF28" s="110"/>
      <c r="DG28" s="38"/>
      <c r="DH28" s="214">
        <v>-4447.06941878</v>
      </c>
      <c r="DI28" s="495">
        <v>3.69</v>
      </c>
      <c r="DJ28" s="38">
        <v>3.69</v>
      </c>
      <c r="DK28" s="92">
        <f t="shared" si="26"/>
        <v>0</v>
      </c>
      <c r="DL28" s="578">
        <f t="shared" si="27"/>
        <v>0</v>
      </c>
      <c r="DM28" s="65"/>
      <c r="DN28" s="15"/>
      <c r="DO28" s="15"/>
      <c r="DP28" s="81">
        <f t="shared" si="28"/>
        <v>37408</v>
      </c>
      <c r="DQ28" s="356">
        <f t="shared" si="31"/>
        <v>0</v>
      </c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</row>
    <row r="29" spans="1:134" ht="15.75" thickBot="1" x14ac:dyDescent="0.3">
      <c r="A29" s="564">
        <f t="shared" si="13"/>
        <v>37438</v>
      </c>
      <c r="B29" s="302">
        <f>E!B20</f>
        <v>375.46295222999998</v>
      </c>
      <c r="C29" s="302">
        <f t="shared" ca="1" si="8"/>
        <v>0</v>
      </c>
      <c r="D29" s="302">
        <f t="shared" ca="1" si="14"/>
        <v>20386</v>
      </c>
      <c r="E29" s="302" t="str">
        <f t="shared" si="32"/>
        <v/>
      </c>
      <c r="F29" s="397">
        <f t="shared" ca="1" si="29"/>
        <v>375.46295222999998</v>
      </c>
      <c r="G29" s="405"/>
      <c r="H29" s="405"/>
      <c r="I29" s="36"/>
      <c r="J29" s="500"/>
      <c r="K29" s="295"/>
      <c r="L29" s="298">
        <f t="shared" si="15"/>
        <v>0</v>
      </c>
      <c r="M29" s="507"/>
      <c r="N29" s="109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09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422"/>
      <c r="BP29" s="423">
        <f t="shared" si="33"/>
        <v>0</v>
      </c>
      <c r="BQ29" s="543"/>
      <c r="BR29" s="524"/>
      <c r="BS29" s="524"/>
      <c r="BT29" s="524"/>
      <c r="BU29" s="524"/>
      <c r="BV29" s="528"/>
      <c r="BW29" s="529"/>
      <c r="BX29" s="529"/>
      <c r="BY29" s="529"/>
      <c r="BZ29" s="529"/>
      <c r="CA29" s="529"/>
      <c r="CB29" s="529"/>
      <c r="CC29" s="529"/>
      <c r="CD29" s="529"/>
      <c r="CE29" s="530"/>
      <c r="CF29" s="364"/>
      <c r="CG29" s="365">
        <f t="shared" si="16"/>
        <v>0</v>
      </c>
      <c r="CH29" s="366"/>
      <c r="CI29" s="67">
        <f t="shared" ca="1" si="17"/>
        <v>20386</v>
      </c>
      <c r="CJ29" s="76"/>
      <c r="CK29" s="68">
        <f t="shared" ca="1" si="9"/>
        <v>375.46295222999998</v>
      </c>
      <c r="CL29" s="73">
        <f t="shared" si="18"/>
        <v>37438</v>
      </c>
      <c r="CM29" s="239">
        <f t="shared" ca="1" si="10"/>
        <v>0</v>
      </c>
      <c r="CN29" s="35">
        <f t="shared" si="19"/>
        <v>37438</v>
      </c>
      <c r="CO29" s="173">
        <f t="shared" ref="CO29:CO92" ca="1" si="34">ROUND(SUM(CK18:CK29),0)</f>
        <v>-16354</v>
      </c>
      <c r="CP29" s="74">
        <f t="shared" ca="1" si="11"/>
        <v>1</v>
      </c>
      <c r="CQ29" s="75">
        <f t="shared" si="20"/>
        <v>31</v>
      </c>
      <c r="CR29" s="186">
        <v>4.00519190096311E-2</v>
      </c>
      <c r="CS29" s="21"/>
      <c r="CT29" s="190">
        <f t="shared" si="21"/>
        <v>37438</v>
      </c>
      <c r="CU29" s="43">
        <f t="shared" si="22"/>
        <v>-1418</v>
      </c>
      <c r="CV29" s="26"/>
      <c r="CW29" s="386">
        <f t="shared" si="23"/>
        <v>37438</v>
      </c>
      <c r="CX29" s="384">
        <f t="shared" ca="1" si="24"/>
        <v>4828.0176828099993</v>
      </c>
      <c r="CY29" s="26"/>
      <c r="CZ29" s="226"/>
      <c r="DA29" s="228">
        <v>0</v>
      </c>
      <c r="DB29" s="228">
        <v>0</v>
      </c>
      <c r="DC29" s="228">
        <f t="shared" si="30"/>
        <v>0</v>
      </c>
      <c r="DD29" s="379">
        <f t="shared" si="12"/>
        <v>0</v>
      </c>
      <c r="DE29" s="110">
        <f t="shared" si="25"/>
        <v>0</v>
      </c>
      <c r="DF29" s="110"/>
      <c r="DG29" s="38"/>
      <c r="DH29" s="214">
        <v>375.46295222999998</v>
      </c>
      <c r="DI29" s="495">
        <v>3.7349999999999999</v>
      </c>
      <c r="DJ29" s="38">
        <v>3.7349999999999999</v>
      </c>
      <c r="DK29" s="92">
        <f t="shared" si="26"/>
        <v>0</v>
      </c>
      <c r="DL29" s="578">
        <f t="shared" si="27"/>
        <v>0</v>
      </c>
      <c r="DM29" s="65"/>
      <c r="DN29" s="15"/>
      <c r="DO29" s="15"/>
      <c r="DP29" s="81">
        <f t="shared" si="28"/>
        <v>37438</v>
      </c>
      <c r="DQ29" s="356">
        <f t="shared" si="31"/>
        <v>0</v>
      </c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</row>
    <row r="30" spans="1:134" ht="15.75" thickBot="1" x14ac:dyDescent="0.3">
      <c r="A30" s="564">
        <f t="shared" si="13"/>
        <v>37469</v>
      </c>
      <c r="B30" s="302">
        <f>E!B21</f>
        <v>-5821.49609891</v>
      </c>
      <c r="C30" s="302">
        <f t="shared" ca="1" si="8"/>
        <v>0</v>
      </c>
      <c r="D30" s="302">
        <f t="shared" ca="1" si="14"/>
        <v>20011</v>
      </c>
      <c r="E30" s="302" t="str">
        <f t="shared" si="32"/>
        <v/>
      </c>
      <c r="F30" s="397">
        <f t="shared" ca="1" si="29"/>
        <v>-5821.49609891</v>
      </c>
      <c r="G30" s="405"/>
      <c r="H30" s="405"/>
      <c r="I30" s="36"/>
      <c r="J30" s="500"/>
      <c r="K30" s="295"/>
      <c r="L30" s="298">
        <f t="shared" si="15"/>
        <v>0</v>
      </c>
      <c r="M30" s="507"/>
      <c r="N30" s="109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09"/>
      <c r="BA30" s="110"/>
      <c r="BB30" s="110"/>
      <c r="BC30" s="110"/>
      <c r="BD30" s="110"/>
      <c r="BE30" s="110"/>
      <c r="BF30" s="110"/>
      <c r="BG30" s="110"/>
      <c r="BH30" s="110"/>
      <c r="BI30" s="110"/>
      <c r="BJ30" s="110"/>
      <c r="BK30" s="110"/>
      <c r="BL30" s="110"/>
      <c r="BM30" s="110"/>
      <c r="BN30" s="110"/>
      <c r="BO30" s="422"/>
      <c r="BP30" s="423">
        <f t="shared" si="33"/>
        <v>0</v>
      </c>
      <c r="BQ30" s="543"/>
      <c r="BR30" s="524"/>
      <c r="BS30" s="524"/>
      <c r="BT30" s="524"/>
      <c r="BU30" s="524"/>
      <c r="BV30" s="528"/>
      <c r="BW30" s="529"/>
      <c r="BX30" s="529"/>
      <c r="BY30" s="529"/>
      <c r="BZ30" s="529"/>
      <c r="CA30" s="529"/>
      <c r="CB30" s="529"/>
      <c r="CC30" s="529"/>
      <c r="CD30" s="529"/>
      <c r="CE30" s="530"/>
      <c r="CF30" s="364"/>
      <c r="CG30" s="365">
        <f t="shared" si="16"/>
        <v>0</v>
      </c>
      <c r="CH30" s="366"/>
      <c r="CI30" s="67">
        <f t="shared" ca="1" si="17"/>
        <v>20011</v>
      </c>
      <c r="CJ30" s="76"/>
      <c r="CK30" s="68">
        <f t="shared" ca="1" si="9"/>
        <v>-5821.49609891</v>
      </c>
      <c r="CL30" s="73">
        <f t="shared" si="18"/>
        <v>37469</v>
      </c>
      <c r="CM30" s="239">
        <f t="shared" ca="1" si="10"/>
        <v>0</v>
      </c>
      <c r="CN30" s="35">
        <f t="shared" si="19"/>
        <v>37469</v>
      </c>
      <c r="CO30" s="173">
        <f t="shared" ca="1" si="34"/>
        <v>-25559</v>
      </c>
      <c r="CP30" s="74">
        <f t="shared" ca="1" si="11"/>
        <v>1</v>
      </c>
      <c r="CQ30" s="75">
        <f t="shared" si="20"/>
        <v>31</v>
      </c>
      <c r="CR30" s="186">
        <v>4.0549827612869301E-2</v>
      </c>
      <c r="CS30" s="21"/>
      <c r="CT30" s="190">
        <f t="shared" si="21"/>
        <v>37469</v>
      </c>
      <c r="CU30" s="43">
        <f t="shared" si="22"/>
        <v>-9926</v>
      </c>
      <c r="CV30" s="26"/>
      <c r="CW30" s="386">
        <f t="shared" si="23"/>
        <v>37469</v>
      </c>
      <c r="CX30" s="384">
        <f t="shared" ca="1" si="24"/>
        <v>-6769.1469685499987</v>
      </c>
      <c r="CY30" s="26"/>
      <c r="CZ30" s="226"/>
      <c r="DA30" s="228">
        <v>0</v>
      </c>
      <c r="DB30" s="228">
        <v>0</v>
      </c>
      <c r="DC30" s="228">
        <f t="shared" si="30"/>
        <v>0</v>
      </c>
      <c r="DD30" s="379">
        <f t="shared" si="12"/>
        <v>0</v>
      </c>
      <c r="DE30" s="110">
        <f t="shared" si="25"/>
        <v>0</v>
      </c>
      <c r="DF30" s="110"/>
      <c r="DG30" s="38"/>
      <c r="DH30" s="214">
        <v>-5821.49609891</v>
      </c>
      <c r="DI30" s="495">
        <v>3.7679999999999998</v>
      </c>
      <c r="DJ30" s="38">
        <v>3.7679999999999998</v>
      </c>
      <c r="DK30" s="92">
        <f t="shared" si="26"/>
        <v>0</v>
      </c>
      <c r="DL30" s="578">
        <f t="shared" si="27"/>
        <v>0</v>
      </c>
      <c r="DM30" s="65"/>
      <c r="DN30" s="15"/>
      <c r="DO30" s="15"/>
      <c r="DP30" s="81">
        <f t="shared" si="28"/>
        <v>37469</v>
      </c>
      <c r="DQ30" s="356">
        <f t="shared" si="31"/>
        <v>0</v>
      </c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</row>
    <row r="31" spans="1:134" ht="15.75" thickBot="1" x14ac:dyDescent="0.3">
      <c r="A31" s="564">
        <f t="shared" si="13"/>
        <v>37500</v>
      </c>
      <c r="B31" s="302">
        <f>E!B22</f>
        <v>3442.4405072599998</v>
      </c>
      <c r="C31" s="302">
        <f t="shared" ca="1" si="8"/>
        <v>0</v>
      </c>
      <c r="D31" s="302">
        <f t="shared" ca="1" si="14"/>
        <v>25832</v>
      </c>
      <c r="E31" s="302" t="str">
        <f>IF(CJ31=0,"",CJ31)</f>
        <v/>
      </c>
      <c r="F31" s="397">
        <f t="shared" ca="1" si="29"/>
        <v>3442.4405072599998</v>
      </c>
      <c r="G31" s="405"/>
      <c r="H31" s="405"/>
      <c r="I31" s="36"/>
      <c r="J31" s="500"/>
      <c r="K31" s="295"/>
      <c r="L31" s="298">
        <f t="shared" si="15"/>
        <v>0</v>
      </c>
      <c r="M31" s="507"/>
      <c r="N31" s="10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09"/>
      <c r="BA31" s="110"/>
      <c r="BB31" s="110"/>
      <c r="BC31" s="110"/>
      <c r="BD31" s="110"/>
      <c r="BE31" s="110"/>
      <c r="BF31" s="110"/>
      <c r="BG31" s="110"/>
      <c r="BH31" s="110"/>
      <c r="BI31" s="110"/>
      <c r="BJ31" s="110"/>
      <c r="BK31" s="110"/>
      <c r="BL31" s="110"/>
      <c r="BM31" s="110"/>
      <c r="BN31" s="110"/>
      <c r="BO31" s="422"/>
      <c r="BP31" s="423">
        <f t="shared" si="33"/>
        <v>0</v>
      </c>
      <c r="BQ31" s="543"/>
      <c r="BR31" s="524"/>
      <c r="BS31" s="524"/>
      <c r="BT31" s="524"/>
      <c r="BU31" s="524"/>
      <c r="BV31" s="528"/>
      <c r="BW31" s="529"/>
      <c r="BX31" s="529"/>
      <c r="BY31" s="529"/>
      <c r="BZ31" s="529"/>
      <c r="CA31" s="529"/>
      <c r="CB31" s="529"/>
      <c r="CC31" s="529"/>
      <c r="CD31" s="529"/>
      <c r="CE31" s="530"/>
      <c r="CF31" s="364"/>
      <c r="CG31" s="365">
        <f t="shared" si="16"/>
        <v>0</v>
      </c>
      <c r="CH31" s="366"/>
      <c r="CI31" s="67">
        <f t="shared" ca="1" si="17"/>
        <v>25832</v>
      </c>
      <c r="CJ31" s="76"/>
      <c r="CK31" s="68">
        <f t="shared" ca="1" si="9"/>
        <v>3442.4405072599998</v>
      </c>
      <c r="CL31" s="73">
        <f t="shared" si="18"/>
        <v>37500</v>
      </c>
      <c r="CM31" s="239">
        <f t="shared" ca="1" si="10"/>
        <v>0</v>
      </c>
      <c r="CN31" s="35">
        <f t="shared" si="19"/>
        <v>37500</v>
      </c>
      <c r="CO31" s="173">
        <f t="shared" ca="1" si="34"/>
        <v>-9516</v>
      </c>
      <c r="CP31" s="74">
        <f t="shared" ca="1" si="11"/>
        <v>1</v>
      </c>
      <c r="CQ31" s="75">
        <f t="shared" si="20"/>
        <v>30</v>
      </c>
      <c r="CR31" s="186">
        <v>4.1047736299265399E-2</v>
      </c>
      <c r="CS31" s="21"/>
      <c r="CT31" s="190">
        <f t="shared" si="21"/>
        <v>37500</v>
      </c>
      <c r="CU31" s="43">
        <f t="shared" si="22"/>
        <v>-2412</v>
      </c>
      <c r="CV31" s="26"/>
      <c r="CW31" s="386">
        <f t="shared" si="23"/>
        <v>37500</v>
      </c>
      <c r="CX31" s="384">
        <f t="shared" ca="1" si="24"/>
        <v>4566.2038140799996</v>
      </c>
      <c r="CY31" s="26"/>
      <c r="CZ31" s="226"/>
      <c r="DA31" s="228">
        <v>0</v>
      </c>
      <c r="DB31" s="228">
        <v>0</v>
      </c>
      <c r="DC31" s="228">
        <f t="shared" si="30"/>
        <v>0</v>
      </c>
      <c r="DD31" s="379">
        <f t="shared" si="12"/>
        <v>0</v>
      </c>
      <c r="DE31" s="110">
        <f t="shared" si="25"/>
        <v>0</v>
      </c>
      <c r="DF31" s="110"/>
      <c r="DG31" s="38"/>
      <c r="DH31" s="214">
        <v>3442.4405072599998</v>
      </c>
      <c r="DI31" s="495">
        <v>3.79</v>
      </c>
      <c r="DJ31" s="38">
        <v>3.79</v>
      </c>
      <c r="DK31" s="92">
        <f t="shared" si="26"/>
        <v>0</v>
      </c>
      <c r="DL31" s="578">
        <f t="shared" si="27"/>
        <v>0</v>
      </c>
      <c r="DM31" s="65"/>
      <c r="DN31" s="15"/>
      <c r="DO31" s="15"/>
      <c r="DP31" s="81">
        <f t="shared" si="28"/>
        <v>37500</v>
      </c>
      <c r="DQ31" s="356">
        <f t="shared" si="31"/>
        <v>0</v>
      </c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</row>
    <row r="32" spans="1:134" ht="15.75" thickBot="1" x14ac:dyDescent="0.3">
      <c r="A32" s="564">
        <f t="shared" si="13"/>
        <v>37530</v>
      </c>
      <c r="B32" s="302">
        <f>E!B23</f>
        <v>10738.412225730001</v>
      </c>
      <c r="C32" s="302">
        <f t="shared" ca="1" si="8"/>
        <v>0</v>
      </c>
      <c r="D32" s="302">
        <f t="shared" ca="1" si="14"/>
        <v>22390</v>
      </c>
      <c r="E32" s="302" t="str">
        <f>IF(CJ32=0,"",CJ32)</f>
        <v/>
      </c>
      <c r="F32" s="397">
        <f t="shared" ca="1" si="29"/>
        <v>10738.412225730001</v>
      </c>
      <c r="G32" s="405"/>
      <c r="H32" s="405"/>
      <c r="I32" s="36"/>
      <c r="J32" s="500"/>
      <c r="K32" s="295"/>
      <c r="L32" s="298">
        <f t="shared" si="15"/>
        <v>0</v>
      </c>
      <c r="M32" s="507"/>
      <c r="N32" s="109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09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422"/>
      <c r="BP32" s="423">
        <f t="shared" si="33"/>
        <v>0</v>
      </c>
      <c r="BQ32" s="543"/>
      <c r="BR32" s="524"/>
      <c r="BS32" s="524"/>
      <c r="BT32" s="524"/>
      <c r="BU32" s="524"/>
      <c r="BV32" s="528"/>
      <c r="BW32" s="529"/>
      <c r="BX32" s="529"/>
      <c r="BY32" s="529"/>
      <c r="BZ32" s="529"/>
      <c r="CA32" s="529"/>
      <c r="CB32" s="529"/>
      <c r="CC32" s="529"/>
      <c r="CD32" s="529"/>
      <c r="CE32" s="530"/>
      <c r="CF32" s="364"/>
      <c r="CG32" s="365">
        <f t="shared" si="16"/>
        <v>0</v>
      </c>
      <c r="CH32" s="366"/>
      <c r="CI32" s="67">
        <f t="shared" ca="1" si="17"/>
        <v>22390</v>
      </c>
      <c r="CJ32" s="76"/>
      <c r="CK32" s="68">
        <f t="shared" ca="1" si="9"/>
        <v>10738.412225730001</v>
      </c>
      <c r="CL32" s="73">
        <f t="shared" si="18"/>
        <v>37530</v>
      </c>
      <c r="CM32" s="239">
        <f t="shared" ca="1" si="10"/>
        <v>0</v>
      </c>
      <c r="CN32" s="35">
        <f t="shared" si="19"/>
        <v>37530</v>
      </c>
      <c r="CO32" s="173">
        <f t="shared" ca="1" si="34"/>
        <v>-2701</v>
      </c>
      <c r="CP32" s="74">
        <f t="shared" ca="1" si="11"/>
        <v>1</v>
      </c>
      <c r="CQ32" s="75">
        <f t="shared" si="20"/>
        <v>31</v>
      </c>
      <c r="CR32" s="186">
        <v>4.1551372525308501E-2</v>
      </c>
      <c r="CS32" s="21"/>
      <c r="CT32" s="190">
        <f t="shared" si="21"/>
        <v>37530</v>
      </c>
      <c r="CU32" s="43">
        <f t="shared" si="22"/>
        <v>6559</v>
      </c>
      <c r="CV32" s="26"/>
      <c r="CW32" s="386">
        <f t="shared" si="23"/>
        <v>37530</v>
      </c>
      <c r="CX32" s="384">
        <f t="shared" ca="1" si="24"/>
        <v>17158.590779159997</v>
      </c>
      <c r="CY32" s="26"/>
      <c r="CZ32" s="226"/>
      <c r="DA32" s="228">
        <v>0</v>
      </c>
      <c r="DB32" s="228">
        <v>0</v>
      </c>
      <c r="DC32" s="228">
        <f t="shared" si="30"/>
        <v>0</v>
      </c>
      <c r="DD32" s="379">
        <f t="shared" si="12"/>
        <v>0</v>
      </c>
      <c r="DE32" s="110">
        <f t="shared" si="25"/>
        <v>0</v>
      </c>
      <c r="DF32" s="110"/>
      <c r="DG32" s="38"/>
      <c r="DH32" s="214">
        <v>10738.412225730001</v>
      </c>
      <c r="DI32" s="495">
        <v>3.83</v>
      </c>
      <c r="DJ32" s="38">
        <v>3.83</v>
      </c>
      <c r="DK32" s="92">
        <f t="shared" si="26"/>
        <v>0</v>
      </c>
      <c r="DL32" s="578">
        <f t="shared" si="27"/>
        <v>0</v>
      </c>
      <c r="DM32" s="65"/>
      <c r="DN32" s="15"/>
      <c r="DO32" s="15"/>
      <c r="DP32" s="81">
        <f t="shared" si="28"/>
        <v>37530</v>
      </c>
      <c r="DQ32" s="356">
        <f t="shared" si="31"/>
        <v>0</v>
      </c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</row>
    <row r="33" spans="1:134" ht="15.75" thickBot="1" x14ac:dyDescent="0.3">
      <c r="A33" s="564">
        <f t="shared" si="13"/>
        <v>37561</v>
      </c>
      <c r="B33" s="302">
        <f>E!B24</f>
        <v>-3326.9502110100002</v>
      </c>
      <c r="C33" s="302">
        <f t="shared" ca="1" si="8"/>
        <v>0</v>
      </c>
      <c r="D33" s="302">
        <f t="shared" ca="1" si="14"/>
        <v>11652</v>
      </c>
      <c r="E33" s="302" t="str">
        <f t="shared" si="32"/>
        <v/>
      </c>
      <c r="F33" s="397">
        <f t="shared" ca="1" si="29"/>
        <v>-3326.9502110100002</v>
      </c>
      <c r="G33" s="405"/>
      <c r="H33" s="405"/>
      <c r="I33" s="36"/>
      <c r="J33" s="500"/>
      <c r="K33" s="295"/>
      <c r="L33" s="298">
        <f t="shared" si="15"/>
        <v>0</v>
      </c>
      <c r="M33" s="507"/>
      <c r="N33" s="109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09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  <c r="BO33" s="422"/>
      <c r="BP33" s="423">
        <f t="shared" si="33"/>
        <v>0</v>
      </c>
      <c r="BQ33" s="543"/>
      <c r="BR33" s="524"/>
      <c r="BS33" s="524"/>
      <c r="BT33" s="524"/>
      <c r="BU33" s="524"/>
      <c r="BV33" s="528"/>
      <c r="BW33" s="529"/>
      <c r="BX33" s="529"/>
      <c r="BY33" s="529"/>
      <c r="BZ33" s="529"/>
      <c r="CA33" s="529"/>
      <c r="CB33" s="529"/>
      <c r="CC33" s="529"/>
      <c r="CD33" s="529"/>
      <c r="CE33" s="530"/>
      <c r="CF33" s="364"/>
      <c r="CG33" s="365">
        <f t="shared" si="16"/>
        <v>0</v>
      </c>
      <c r="CH33" s="366"/>
      <c r="CI33" s="67">
        <f t="shared" ca="1" si="17"/>
        <v>11652</v>
      </c>
      <c r="CJ33" s="76"/>
      <c r="CK33" s="68">
        <f t="shared" ca="1" si="9"/>
        <v>-3326.9502110100002</v>
      </c>
      <c r="CL33" s="73">
        <f t="shared" si="18"/>
        <v>37561</v>
      </c>
      <c r="CM33" s="239">
        <f t="shared" ca="1" si="10"/>
        <v>0</v>
      </c>
      <c r="CN33" s="35">
        <f t="shared" si="19"/>
        <v>37561</v>
      </c>
      <c r="CO33" s="173">
        <f t="shared" ca="1" si="34"/>
        <v>-4368</v>
      </c>
      <c r="CP33" s="74">
        <f t="shared" ca="1" si="11"/>
        <v>1</v>
      </c>
      <c r="CQ33" s="75">
        <f t="shared" si="20"/>
        <v>30</v>
      </c>
      <c r="CR33" s="186">
        <v>4.2102877575752401E-2</v>
      </c>
      <c r="CS33" s="21"/>
      <c r="CT33" s="190">
        <f t="shared" si="21"/>
        <v>37561</v>
      </c>
      <c r="CU33" s="43">
        <f t="shared" si="22"/>
        <v>-6522</v>
      </c>
      <c r="CV33" s="26"/>
      <c r="CW33" s="386">
        <f t="shared" si="23"/>
        <v>37561</v>
      </c>
      <c r="CX33" s="384">
        <f t="shared" ca="1" si="24"/>
        <v>-3464.05433012</v>
      </c>
      <c r="CY33" s="26"/>
      <c r="CZ33" s="226"/>
      <c r="DA33" s="228">
        <v>0</v>
      </c>
      <c r="DB33" s="228">
        <v>0</v>
      </c>
      <c r="DC33" s="228">
        <f t="shared" si="30"/>
        <v>0</v>
      </c>
      <c r="DD33" s="379">
        <f t="shared" si="12"/>
        <v>0</v>
      </c>
      <c r="DE33" s="110">
        <f t="shared" si="25"/>
        <v>0</v>
      </c>
      <c r="DF33" s="110"/>
      <c r="DG33" s="38"/>
      <c r="DH33" s="214">
        <v>-3326.9502110100002</v>
      </c>
      <c r="DI33" s="495">
        <v>3.9940000000000002</v>
      </c>
      <c r="DJ33" s="38">
        <v>3.9940000000000002</v>
      </c>
      <c r="DK33" s="92">
        <f t="shared" si="26"/>
        <v>0</v>
      </c>
      <c r="DL33" s="578">
        <f t="shared" si="27"/>
        <v>0</v>
      </c>
      <c r="DM33" s="65"/>
      <c r="DN33" s="15"/>
      <c r="DO33" s="15"/>
      <c r="DP33" s="81">
        <f t="shared" si="28"/>
        <v>37561</v>
      </c>
      <c r="DQ33" s="356">
        <f t="shared" si="31"/>
        <v>0</v>
      </c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</row>
    <row r="34" spans="1:134" ht="15.75" thickBot="1" x14ac:dyDescent="0.3">
      <c r="A34" s="564">
        <f t="shared" si="13"/>
        <v>37591</v>
      </c>
      <c r="B34" s="302">
        <f>E!B25</f>
        <v>4966.3958503000003</v>
      </c>
      <c r="C34" s="302">
        <f t="shared" ca="1" si="8"/>
        <v>0</v>
      </c>
      <c r="D34" s="302">
        <f t="shared" ca="1" si="14"/>
        <v>14979</v>
      </c>
      <c r="E34" s="302">
        <f t="shared" ca="1" si="32"/>
        <v>-4158.8430712700019</v>
      </c>
      <c r="F34" s="397">
        <f t="shared" ca="1" si="29"/>
        <v>4966.3958503000003</v>
      </c>
      <c r="G34" s="405"/>
      <c r="H34" s="405"/>
      <c r="I34" s="36"/>
      <c r="J34" s="500"/>
      <c r="K34" s="295"/>
      <c r="L34" s="298">
        <f t="shared" si="15"/>
        <v>0</v>
      </c>
      <c r="M34" s="507"/>
      <c r="N34" s="109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09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422"/>
      <c r="BP34" s="423">
        <f t="shared" si="33"/>
        <v>0</v>
      </c>
      <c r="BQ34" s="543"/>
      <c r="BR34" s="524"/>
      <c r="BS34" s="524"/>
      <c r="BT34" s="524"/>
      <c r="BU34" s="524"/>
      <c r="BV34" s="528"/>
      <c r="BW34" s="529"/>
      <c r="BX34" s="529"/>
      <c r="BY34" s="529"/>
      <c r="BZ34" s="529"/>
      <c r="CA34" s="529"/>
      <c r="CB34" s="529"/>
      <c r="CC34" s="529"/>
      <c r="CD34" s="529"/>
      <c r="CE34" s="530"/>
      <c r="CF34" s="364"/>
      <c r="CG34" s="365">
        <f t="shared" si="16"/>
        <v>0</v>
      </c>
      <c r="CH34" s="366"/>
      <c r="CI34" s="67">
        <f t="shared" ca="1" si="17"/>
        <v>14979</v>
      </c>
      <c r="CJ34" s="76">
        <f ca="1">SUM(CK23:CK34)</f>
        <v>-4158.8430712700019</v>
      </c>
      <c r="CK34" s="68">
        <f t="shared" ca="1" si="9"/>
        <v>4966.3958503000003</v>
      </c>
      <c r="CL34" s="73">
        <f t="shared" si="18"/>
        <v>37591</v>
      </c>
      <c r="CM34" s="239">
        <f t="shared" ca="1" si="10"/>
        <v>0</v>
      </c>
      <c r="CN34" s="35">
        <f t="shared" si="19"/>
        <v>37591</v>
      </c>
      <c r="CO34" s="173">
        <f t="shared" ca="1" si="34"/>
        <v>-4159</v>
      </c>
      <c r="CP34" s="74">
        <f t="shared" ca="1" si="11"/>
        <v>1</v>
      </c>
      <c r="CQ34" s="75">
        <f t="shared" si="20"/>
        <v>31</v>
      </c>
      <c r="CR34" s="186">
        <v>4.2636592237764101E-2</v>
      </c>
      <c r="CS34" s="21"/>
      <c r="CT34" s="190">
        <f t="shared" si="21"/>
        <v>37591</v>
      </c>
      <c r="CU34" s="43">
        <f t="shared" si="22"/>
        <v>4475</v>
      </c>
      <c r="CV34" s="26"/>
      <c r="CW34" s="386">
        <f t="shared" si="23"/>
        <v>37591</v>
      </c>
      <c r="CX34" s="384">
        <f t="shared" ca="1" si="24"/>
        <v>4093.4168745900015</v>
      </c>
      <c r="CY34" s="26"/>
      <c r="CZ34" s="226"/>
      <c r="DA34" s="228">
        <v>0</v>
      </c>
      <c r="DB34" s="228">
        <v>0</v>
      </c>
      <c r="DC34" s="228">
        <f t="shared" si="30"/>
        <v>0</v>
      </c>
      <c r="DD34" s="379">
        <f t="shared" si="12"/>
        <v>0</v>
      </c>
      <c r="DE34" s="110">
        <f t="shared" si="25"/>
        <v>0</v>
      </c>
      <c r="DF34" s="110"/>
      <c r="DG34" s="38"/>
      <c r="DH34" s="214">
        <v>4966.3958503000003</v>
      </c>
      <c r="DI34" s="495">
        <v>4.1630000000000003</v>
      </c>
      <c r="DJ34" s="38">
        <v>4.1630000000000003</v>
      </c>
      <c r="DK34" s="92">
        <f t="shared" si="26"/>
        <v>0</v>
      </c>
      <c r="DL34" s="578">
        <f t="shared" si="27"/>
        <v>0</v>
      </c>
      <c r="DM34" s="65"/>
      <c r="DN34" s="15"/>
      <c r="DO34" s="15"/>
      <c r="DP34" s="81">
        <f t="shared" si="28"/>
        <v>37591</v>
      </c>
      <c r="DQ34" s="356">
        <f t="shared" si="31"/>
        <v>0</v>
      </c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</row>
    <row r="35" spans="1:134" ht="15.75" thickBot="1" x14ac:dyDescent="0.3">
      <c r="A35" s="564">
        <f t="shared" si="13"/>
        <v>37622</v>
      </c>
      <c r="B35" s="302">
        <f>E!B26</f>
        <v>-1725.33242827</v>
      </c>
      <c r="C35" s="302">
        <f t="shared" ca="1" si="8"/>
        <v>0</v>
      </c>
      <c r="D35" s="302">
        <f t="shared" ca="1" si="14"/>
        <v>10013</v>
      </c>
      <c r="E35" s="302" t="str">
        <f t="shared" si="32"/>
        <v/>
      </c>
      <c r="F35" s="397">
        <f t="shared" ca="1" si="29"/>
        <v>-1725.33242827</v>
      </c>
      <c r="G35" s="405"/>
      <c r="H35" s="405"/>
      <c r="I35" s="36"/>
      <c r="J35" s="500"/>
      <c r="K35" s="295"/>
      <c r="L35" s="298">
        <f t="shared" si="15"/>
        <v>0</v>
      </c>
      <c r="M35" s="507"/>
      <c r="N35" s="109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09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  <c r="BO35" s="422"/>
      <c r="BP35" s="423"/>
      <c r="BQ35" s="543"/>
      <c r="BR35" s="524"/>
      <c r="BS35" s="524"/>
      <c r="BT35" s="524"/>
      <c r="BU35" s="524"/>
      <c r="BV35" s="528"/>
      <c r="BW35" s="529"/>
      <c r="BX35" s="529"/>
      <c r="BY35" s="529"/>
      <c r="BZ35" s="529"/>
      <c r="CA35" s="529"/>
      <c r="CB35" s="529"/>
      <c r="CC35" s="529"/>
      <c r="CD35" s="529"/>
      <c r="CE35" s="530"/>
      <c r="CF35" s="364"/>
      <c r="CG35" s="365">
        <f t="shared" si="16"/>
        <v>0</v>
      </c>
      <c r="CH35" s="366"/>
      <c r="CI35" s="67">
        <f t="shared" ca="1" si="17"/>
        <v>10013</v>
      </c>
      <c r="CJ35" s="76"/>
      <c r="CK35" s="68">
        <f t="shared" ca="1" si="9"/>
        <v>-1725.33242827</v>
      </c>
      <c r="CL35" s="73">
        <f t="shared" si="18"/>
        <v>37622</v>
      </c>
      <c r="CM35" s="239">
        <f t="shared" ca="1" si="10"/>
        <v>0</v>
      </c>
      <c r="CN35" s="35">
        <f t="shared" si="19"/>
        <v>37622</v>
      </c>
      <c r="CO35" s="173">
        <f t="shared" ca="1" si="34"/>
        <v>-11582</v>
      </c>
      <c r="CP35" s="74">
        <f t="shared" ca="1" si="11"/>
        <v>1</v>
      </c>
      <c r="CQ35" s="75">
        <f t="shared" si="20"/>
        <v>31</v>
      </c>
      <c r="CR35" s="186">
        <v>4.3200439447659701E-2</v>
      </c>
      <c r="CS35" s="21"/>
      <c r="CT35" s="190">
        <f t="shared" si="21"/>
        <v>37622</v>
      </c>
      <c r="CU35" s="43">
        <f t="shared" si="22"/>
        <v>-1193</v>
      </c>
      <c r="CV35" s="26"/>
      <c r="CW35" s="386">
        <f t="shared" si="23"/>
        <v>37622</v>
      </c>
      <c r="CX35" s="384">
        <f t="shared" ca="1" si="24"/>
        <v>241.36600003999973</v>
      </c>
      <c r="CY35" s="26"/>
      <c r="CZ35" s="226"/>
      <c r="DA35" s="228">
        <v>0</v>
      </c>
      <c r="DB35" s="228">
        <v>0</v>
      </c>
      <c r="DC35" s="228">
        <f t="shared" si="30"/>
        <v>0</v>
      </c>
      <c r="DD35" s="379">
        <f t="shared" si="12"/>
        <v>0</v>
      </c>
      <c r="DE35" s="110">
        <f t="shared" si="25"/>
        <v>0</v>
      </c>
      <c r="DF35" s="110"/>
      <c r="DG35" s="38"/>
      <c r="DH35" s="214">
        <v>-1725.33242827</v>
      </c>
      <c r="DI35" s="495">
        <v>4.2430000000000003</v>
      </c>
      <c r="DJ35" s="38">
        <v>4.2430000000000003</v>
      </c>
      <c r="DK35" s="92">
        <f t="shared" si="26"/>
        <v>0</v>
      </c>
      <c r="DL35" s="578">
        <f t="shared" si="27"/>
        <v>0</v>
      </c>
      <c r="DM35" s="65"/>
      <c r="DN35" s="15"/>
      <c r="DO35" s="15"/>
      <c r="DP35" s="81">
        <f t="shared" si="28"/>
        <v>37622</v>
      </c>
      <c r="DQ35" s="356">
        <f t="shared" si="31"/>
        <v>0</v>
      </c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</row>
    <row r="36" spans="1:134" ht="15.75" thickBot="1" x14ac:dyDescent="0.3">
      <c r="A36" s="564">
        <f t="shared" si="13"/>
        <v>37653</v>
      </c>
      <c r="B36" s="302">
        <f>E!B27</f>
        <v>2256.8121387000001</v>
      </c>
      <c r="C36" s="302">
        <f t="shared" ca="1" si="8"/>
        <v>0</v>
      </c>
      <c r="D36" s="302">
        <f t="shared" ca="1" si="14"/>
        <v>11738</v>
      </c>
      <c r="E36" s="302" t="str">
        <f t="shared" si="32"/>
        <v/>
      </c>
      <c r="F36" s="397">
        <f t="shared" ca="1" si="29"/>
        <v>2256.8121387000001</v>
      </c>
      <c r="G36" s="405"/>
      <c r="H36" s="405"/>
      <c r="I36" s="36"/>
      <c r="J36" s="500"/>
      <c r="K36" s="295"/>
      <c r="L36" s="298">
        <f t="shared" si="15"/>
        <v>0</v>
      </c>
      <c r="M36" s="507"/>
      <c r="N36" s="109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09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422"/>
      <c r="BP36" s="423"/>
      <c r="BQ36" s="543"/>
      <c r="BR36" s="524"/>
      <c r="BS36" s="524"/>
      <c r="BT36" s="524"/>
      <c r="BU36" s="524"/>
      <c r="BV36" s="528"/>
      <c r="BW36" s="529"/>
      <c r="BX36" s="529"/>
      <c r="BY36" s="529"/>
      <c r="BZ36" s="529"/>
      <c r="CA36" s="529"/>
      <c r="CB36" s="529"/>
      <c r="CC36" s="529"/>
      <c r="CD36" s="529"/>
      <c r="CE36" s="530"/>
      <c r="CF36" s="364"/>
      <c r="CG36" s="365">
        <f t="shared" si="16"/>
        <v>0</v>
      </c>
      <c r="CH36" s="366"/>
      <c r="CI36" s="67">
        <f t="shared" ca="1" si="17"/>
        <v>11738</v>
      </c>
      <c r="CJ36" s="76"/>
      <c r="CK36" s="68">
        <f t="shared" ca="1" si="9"/>
        <v>2256.8121387000001</v>
      </c>
      <c r="CL36" s="73">
        <f t="shared" si="18"/>
        <v>37653</v>
      </c>
      <c r="CM36" s="239">
        <f t="shared" ca="1" si="10"/>
        <v>0</v>
      </c>
      <c r="CN36" s="35">
        <f t="shared" si="19"/>
        <v>37653</v>
      </c>
      <c r="CO36" s="173">
        <f t="shared" ca="1" si="34"/>
        <v>-7496</v>
      </c>
      <c r="CP36" s="74">
        <f t="shared" ca="1" si="11"/>
        <v>1</v>
      </c>
      <c r="CQ36" s="75">
        <f t="shared" si="20"/>
        <v>28</v>
      </c>
      <c r="CR36" s="186">
        <v>4.3779273431305402E-2</v>
      </c>
      <c r="CS36" s="21"/>
      <c r="CT36" s="190">
        <f t="shared" si="21"/>
        <v>37653</v>
      </c>
      <c r="CU36" s="43">
        <f t="shared" si="22"/>
        <v>2851</v>
      </c>
      <c r="CV36" s="26"/>
      <c r="CW36" s="386">
        <f t="shared" si="23"/>
        <v>37653</v>
      </c>
      <c r="CX36" s="384">
        <f t="shared" ca="1" si="24"/>
        <v>5784.5818067200016</v>
      </c>
      <c r="CY36" s="26"/>
      <c r="CZ36" s="226"/>
      <c r="DA36" s="228">
        <v>0</v>
      </c>
      <c r="DB36" s="228">
        <v>0</v>
      </c>
      <c r="DC36" s="228">
        <f t="shared" si="30"/>
        <v>0</v>
      </c>
      <c r="DD36" s="379">
        <f t="shared" si="12"/>
        <v>0</v>
      </c>
      <c r="DE36" s="110">
        <f t="shared" si="25"/>
        <v>0</v>
      </c>
      <c r="DF36" s="110"/>
      <c r="DG36" s="38"/>
      <c r="DH36" s="214">
        <v>2256.8121387000001</v>
      </c>
      <c r="DI36" s="495">
        <v>4.1230000000000002</v>
      </c>
      <c r="DJ36" s="38">
        <v>4.1230000000000002</v>
      </c>
      <c r="DK36" s="92">
        <f t="shared" si="26"/>
        <v>0</v>
      </c>
      <c r="DL36" s="578">
        <f t="shared" si="27"/>
        <v>0</v>
      </c>
      <c r="DM36" s="65"/>
      <c r="DN36" s="15"/>
      <c r="DO36" s="15"/>
      <c r="DP36" s="81">
        <f t="shared" si="28"/>
        <v>37653</v>
      </c>
      <c r="DQ36" s="356">
        <f t="shared" si="31"/>
        <v>0</v>
      </c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</row>
    <row r="37" spans="1:134" ht="15.75" thickBot="1" x14ac:dyDescent="0.3">
      <c r="A37" s="564">
        <f t="shared" si="13"/>
        <v>37681</v>
      </c>
      <c r="B37" s="302">
        <f>E!B28</f>
        <v>2495.3428299799998</v>
      </c>
      <c r="C37" s="302">
        <f t="shared" ca="1" si="8"/>
        <v>0</v>
      </c>
      <c r="D37" s="302">
        <f t="shared" ca="1" si="14"/>
        <v>9481</v>
      </c>
      <c r="E37" s="302" t="str">
        <f t="shared" si="32"/>
        <v/>
      </c>
      <c r="F37" s="397">
        <f t="shared" ca="1" si="29"/>
        <v>2495.3428299799998</v>
      </c>
      <c r="G37" s="405"/>
      <c r="H37" s="405"/>
      <c r="I37" s="36"/>
      <c r="J37" s="500"/>
      <c r="K37" s="295"/>
      <c r="L37" s="298">
        <f t="shared" si="15"/>
        <v>0</v>
      </c>
      <c r="M37" s="507"/>
      <c r="N37" s="109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09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424"/>
      <c r="BP37" s="425"/>
      <c r="BQ37" s="543"/>
      <c r="BR37" s="524"/>
      <c r="BS37" s="524"/>
      <c r="BT37" s="524"/>
      <c r="BU37" s="524"/>
      <c r="BV37" s="528"/>
      <c r="BW37" s="529"/>
      <c r="BX37" s="529"/>
      <c r="BY37" s="529"/>
      <c r="BZ37" s="529"/>
      <c r="CA37" s="529"/>
      <c r="CB37" s="529"/>
      <c r="CC37" s="529"/>
      <c r="CD37" s="529"/>
      <c r="CE37" s="530"/>
      <c r="CF37" s="364"/>
      <c r="CG37" s="365">
        <f t="shared" si="16"/>
        <v>0</v>
      </c>
      <c r="CH37" s="366"/>
      <c r="CI37" s="67">
        <f t="shared" ca="1" si="17"/>
        <v>9481</v>
      </c>
      <c r="CJ37" s="76"/>
      <c r="CK37" s="68">
        <f t="shared" ca="1" si="9"/>
        <v>2495.3428299799998</v>
      </c>
      <c r="CL37" s="73">
        <f t="shared" si="18"/>
        <v>37681</v>
      </c>
      <c r="CM37" s="239">
        <f t="shared" ca="1" si="10"/>
        <v>0</v>
      </c>
      <c r="CN37" s="35">
        <f t="shared" si="19"/>
        <v>37681</v>
      </c>
      <c r="CO37" s="173">
        <f t="shared" ca="1" si="34"/>
        <v>1303</v>
      </c>
      <c r="CP37" s="74">
        <f t="shared" ca="1" si="11"/>
        <v>1</v>
      </c>
      <c r="CQ37" s="75">
        <f t="shared" si="20"/>
        <v>31</v>
      </c>
      <c r="CR37" s="186">
        <v>4.4302091319430803E-2</v>
      </c>
      <c r="CS37" s="21"/>
      <c r="CT37" s="190">
        <f t="shared" si="21"/>
        <v>37681</v>
      </c>
      <c r="CU37" s="43">
        <f t="shared" si="22"/>
        <v>-2965</v>
      </c>
      <c r="CV37" s="26"/>
      <c r="CW37" s="386">
        <f t="shared" si="23"/>
        <v>37681</v>
      </c>
      <c r="CX37" s="384">
        <f t="shared" ca="1" si="24"/>
        <v>2437.9081261600004</v>
      </c>
      <c r="CY37" s="26"/>
      <c r="CZ37" s="226"/>
      <c r="DA37" s="228">
        <v>0</v>
      </c>
      <c r="DB37" s="228">
        <v>0</v>
      </c>
      <c r="DC37" s="228">
        <f t="shared" si="30"/>
        <v>0</v>
      </c>
      <c r="DD37" s="379">
        <f t="shared" si="12"/>
        <v>0</v>
      </c>
      <c r="DE37" s="110">
        <f t="shared" si="25"/>
        <v>0</v>
      </c>
      <c r="DF37" s="110"/>
      <c r="DG37" s="38"/>
      <c r="DH37" s="214">
        <v>2495.3428299799998</v>
      </c>
      <c r="DI37" s="495">
        <v>3.9780000000000002</v>
      </c>
      <c r="DJ37" s="38">
        <v>3.9780000000000002</v>
      </c>
      <c r="DK37" s="92">
        <f t="shared" si="26"/>
        <v>0</v>
      </c>
      <c r="DL37" s="578">
        <f t="shared" si="27"/>
        <v>0</v>
      </c>
      <c r="DM37" s="65"/>
      <c r="DN37" s="15"/>
      <c r="DO37" s="15"/>
      <c r="DP37" s="81">
        <f t="shared" si="28"/>
        <v>37681</v>
      </c>
      <c r="DQ37" s="356">
        <f t="shared" si="31"/>
        <v>0</v>
      </c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</row>
    <row r="38" spans="1:134" ht="15.75" thickBot="1" x14ac:dyDescent="0.3">
      <c r="A38" s="564">
        <f t="shared" si="13"/>
        <v>37712</v>
      </c>
      <c r="B38" s="302">
        <f>E!B29</f>
        <v>-6916.3722018099998</v>
      </c>
      <c r="C38" s="302">
        <f t="shared" ca="1" si="8"/>
        <v>0</v>
      </c>
      <c r="D38" s="302">
        <f t="shared" ca="1" si="14"/>
        <v>6986</v>
      </c>
      <c r="E38" s="302" t="str">
        <f>IF(CJ38=0,"",CJ38)</f>
        <v/>
      </c>
      <c r="F38" s="397">
        <f t="shared" ca="1" si="29"/>
        <v>-6916.3722018099998</v>
      </c>
      <c r="G38" s="405"/>
      <c r="H38" s="405"/>
      <c r="I38" s="36"/>
      <c r="J38" s="500"/>
      <c r="K38" s="295"/>
      <c r="L38" s="298">
        <f t="shared" si="15"/>
        <v>0</v>
      </c>
      <c r="M38" s="507"/>
      <c r="N38" s="109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09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271"/>
      <c r="BP38" s="272"/>
      <c r="BQ38" s="543"/>
      <c r="BR38" s="524"/>
      <c r="BS38" s="524"/>
      <c r="BT38" s="524"/>
      <c r="BU38" s="524"/>
      <c r="BV38" s="528"/>
      <c r="BW38" s="529"/>
      <c r="BX38" s="529"/>
      <c r="BY38" s="529"/>
      <c r="BZ38" s="529"/>
      <c r="CA38" s="529"/>
      <c r="CB38" s="529"/>
      <c r="CC38" s="529"/>
      <c r="CD38" s="529"/>
      <c r="CE38" s="530"/>
      <c r="CF38" s="364"/>
      <c r="CG38" s="365">
        <f t="shared" si="16"/>
        <v>0</v>
      </c>
      <c r="CH38" s="366"/>
      <c r="CI38" s="67">
        <f t="shared" ca="1" si="17"/>
        <v>6986</v>
      </c>
      <c r="CJ38" s="76"/>
      <c r="CK38" s="68">
        <f t="shared" ca="1" si="9"/>
        <v>-6916.3722018099998</v>
      </c>
      <c r="CL38" s="73">
        <f t="shared" si="18"/>
        <v>37712</v>
      </c>
      <c r="CM38" s="239">
        <f t="shared" ca="1" si="10"/>
        <v>0</v>
      </c>
      <c r="CN38" s="35">
        <f t="shared" si="19"/>
        <v>37712</v>
      </c>
      <c r="CO38" s="173">
        <f t="shared" ca="1" si="34"/>
        <v>-2357</v>
      </c>
      <c r="CP38" s="74">
        <f t="shared" ca="1" si="11"/>
        <v>1</v>
      </c>
      <c r="CQ38" s="75">
        <f t="shared" si="20"/>
        <v>30</v>
      </c>
      <c r="CR38" s="186">
        <v>4.4856274713759497E-2</v>
      </c>
      <c r="CS38" s="21"/>
      <c r="CT38" s="190">
        <f t="shared" si="21"/>
        <v>37712</v>
      </c>
      <c r="CU38" s="43">
        <f t="shared" si="22"/>
        <v>-1507</v>
      </c>
      <c r="CV38" s="26"/>
      <c r="CW38" s="386">
        <f t="shared" si="23"/>
        <v>37712</v>
      </c>
      <c r="CX38" s="384">
        <f t="shared" ca="1" si="24"/>
        <v>-7642.69355275</v>
      </c>
      <c r="CY38" s="26"/>
      <c r="CZ38" s="226"/>
      <c r="DA38" s="228">
        <v>0</v>
      </c>
      <c r="DB38" s="228">
        <v>0</v>
      </c>
      <c r="DC38" s="228">
        <f t="shared" si="30"/>
        <v>0</v>
      </c>
      <c r="DD38" s="379">
        <f t="shared" si="12"/>
        <v>0</v>
      </c>
      <c r="DE38" s="110">
        <f t="shared" si="25"/>
        <v>0</v>
      </c>
      <c r="DF38" s="110"/>
      <c r="DG38" s="38"/>
      <c r="DH38" s="214">
        <v>-6916.3722018099998</v>
      </c>
      <c r="DI38" s="495">
        <v>3.7229999999999999</v>
      </c>
      <c r="DJ38" s="38">
        <v>3.7229999999999999</v>
      </c>
      <c r="DK38" s="92">
        <f t="shared" si="26"/>
        <v>0</v>
      </c>
      <c r="DL38" s="578">
        <f t="shared" si="27"/>
        <v>0</v>
      </c>
      <c r="DM38" s="65"/>
      <c r="DN38" s="15"/>
      <c r="DO38" s="15"/>
      <c r="DP38" s="81">
        <f t="shared" si="28"/>
        <v>37712</v>
      </c>
      <c r="DQ38" s="356">
        <f t="shared" si="31"/>
        <v>0</v>
      </c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</row>
    <row r="39" spans="1:134" ht="15.75" thickBot="1" x14ac:dyDescent="0.3">
      <c r="A39" s="564">
        <f t="shared" si="13"/>
        <v>37742</v>
      </c>
      <c r="B39" s="302">
        <f>E!B30</f>
        <v>-1735.84979722</v>
      </c>
      <c r="C39" s="302">
        <f t="shared" ca="1" si="8"/>
        <v>0</v>
      </c>
      <c r="D39" s="302">
        <f t="shared" ca="1" si="14"/>
        <v>13902</v>
      </c>
      <c r="E39" s="302" t="str">
        <f>IF(CJ39=0,"",CJ39)</f>
        <v/>
      </c>
      <c r="F39" s="397">
        <f t="shared" ca="1" si="29"/>
        <v>-1735.84979722</v>
      </c>
      <c r="G39" s="405"/>
      <c r="H39" s="405"/>
      <c r="I39" s="36"/>
      <c r="J39" s="500"/>
      <c r="K39" s="295"/>
      <c r="L39" s="298">
        <f t="shared" si="15"/>
        <v>0</v>
      </c>
      <c r="M39" s="507"/>
      <c r="N39" s="109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09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271"/>
      <c r="BP39" s="272"/>
      <c r="BQ39" s="543"/>
      <c r="BR39" s="524"/>
      <c r="BS39" s="524"/>
      <c r="BT39" s="524"/>
      <c r="BU39" s="524"/>
      <c r="BV39" s="528"/>
      <c r="BW39" s="529"/>
      <c r="BX39" s="529"/>
      <c r="BY39" s="529"/>
      <c r="BZ39" s="529"/>
      <c r="CA39" s="529"/>
      <c r="CB39" s="529"/>
      <c r="CC39" s="529"/>
      <c r="CD39" s="529"/>
      <c r="CE39" s="530"/>
      <c r="CF39" s="364"/>
      <c r="CG39" s="365">
        <f t="shared" si="16"/>
        <v>0</v>
      </c>
      <c r="CH39" s="366"/>
      <c r="CI39" s="67">
        <f t="shared" ca="1" si="17"/>
        <v>13902</v>
      </c>
      <c r="CJ39" s="76"/>
      <c r="CK39" s="68">
        <f t="shared" ca="1" si="9"/>
        <v>-1735.84979722</v>
      </c>
      <c r="CL39" s="73">
        <f t="shared" si="18"/>
        <v>37742</v>
      </c>
      <c r="CM39" s="239">
        <f t="shared" ca="1" si="10"/>
        <v>0</v>
      </c>
      <c r="CN39" s="35">
        <f t="shared" si="19"/>
        <v>37742</v>
      </c>
      <c r="CO39" s="173">
        <f t="shared" ca="1" si="34"/>
        <v>302</v>
      </c>
      <c r="CP39" s="74">
        <f t="shared" ca="1" si="11"/>
        <v>1</v>
      </c>
      <c r="CQ39" s="75">
        <f t="shared" si="20"/>
        <v>31</v>
      </c>
      <c r="CR39" s="186">
        <v>4.5356922773462503E-2</v>
      </c>
      <c r="CS39" s="21"/>
      <c r="CT39" s="190">
        <f t="shared" si="21"/>
        <v>37742</v>
      </c>
      <c r="CU39" s="43">
        <f t="shared" si="22"/>
        <v>874</v>
      </c>
      <c r="CV39" s="26"/>
      <c r="CW39" s="386">
        <f t="shared" si="23"/>
        <v>37742</v>
      </c>
      <c r="CX39" s="384">
        <f t="shared" ca="1" si="24"/>
        <v>-1669.0064335000004</v>
      </c>
      <c r="CY39" s="26"/>
      <c r="CZ39" s="226"/>
      <c r="DA39" s="228">
        <v>0</v>
      </c>
      <c r="DB39" s="228">
        <v>0</v>
      </c>
      <c r="DC39" s="228">
        <f t="shared" si="30"/>
        <v>0</v>
      </c>
      <c r="DD39" s="379">
        <f t="shared" si="12"/>
        <v>0</v>
      </c>
      <c r="DE39" s="110">
        <f t="shared" si="25"/>
        <v>0</v>
      </c>
      <c r="DF39" s="110"/>
      <c r="DG39" s="38"/>
      <c r="DH39" s="214">
        <v>-1735.84979722</v>
      </c>
      <c r="DI39" s="495">
        <v>3.7010000000000001</v>
      </c>
      <c r="DJ39" s="38">
        <v>3.7010000000000001</v>
      </c>
      <c r="DK39" s="92">
        <f t="shared" si="26"/>
        <v>0</v>
      </c>
      <c r="DL39" s="578">
        <f t="shared" si="27"/>
        <v>0</v>
      </c>
      <c r="DM39" s="65"/>
      <c r="DN39" s="15"/>
      <c r="DO39" s="15"/>
      <c r="DP39" s="81">
        <f t="shared" si="28"/>
        <v>37742</v>
      </c>
      <c r="DQ39" s="356">
        <f t="shared" si="31"/>
        <v>0</v>
      </c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</row>
    <row r="40" spans="1:134" ht="15.75" thickBot="1" x14ac:dyDescent="0.3">
      <c r="A40" s="564">
        <f t="shared" si="13"/>
        <v>37773</v>
      </c>
      <c r="B40" s="302">
        <f>E!B31</f>
        <v>654.54571384999997</v>
      </c>
      <c r="C40" s="302">
        <f t="shared" ca="1" si="8"/>
        <v>0</v>
      </c>
      <c r="D40" s="302">
        <f t="shared" ca="1" si="14"/>
        <v>15638</v>
      </c>
      <c r="E40" s="302" t="str">
        <f>IF(CJ40=0,"",CJ40)</f>
        <v/>
      </c>
      <c r="F40" s="397">
        <f t="shared" ca="1" si="29"/>
        <v>654.54571384999997</v>
      </c>
      <c r="G40" s="405"/>
      <c r="H40" s="405"/>
      <c r="I40" s="36"/>
      <c r="J40" s="500"/>
      <c r="K40" s="295"/>
      <c r="L40" s="298">
        <f t="shared" si="15"/>
        <v>0</v>
      </c>
      <c r="M40" s="507"/>
      <c r="N40" s="109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09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271"/>
      <c r="BP40" s="272"/>
      <c r="BQ40" s="543"/>
      <c r="BR40" s="524"/>
      <c r="BS40" s="524"/>
      <c r="BT40" s="524"/>
      <c r="BU40" s="524"/>
      <c r="BV40" s="528"/>
      <c r="BW40" s="529"/>
      <c r="BX40" s="529"/>
      <c r="BY40" s="529"/>
      <c r="BZ40" s="529"/>
      <c r="CA40" s="529"/>
      <c r="CB40" s="529"/>
      <c r="CC40" s="529"/>
      <c r="CD40" s="529"/>
      <c r="CE40" s="530"/>
      <c r="CF40" s="364"/>
      <c r="CG40" s="365">
        <f t="shared" si="16"/>
        <v>0</v>
      </c>
      <c r="CH40" s="366"/>
      <c r="CI40" s="67">
        <f t="shared" ca="1" si="17"/>
        <v>15638</v>
      </c>
      <c r="CJ40" s="76"/>
      <c r="CK40" s="68">
        <f t="shared" ca="1" si="9"/>
        <v>654.54571384999997</v>
      </c>
      <c r="CL40" s="73">
        <f t="shared" si="18"/>
        <v>37773</v>
      </c>
      <c r="CM40" s="239">
        <f t="shared" ca="1" si="10"/>
        <v>0</v>
      </c>
      <c r="CN40" s="35">
        <f t="shared" si="19"/>
        <v>37773</v>
      </c>
      <c r="CO40" s="173">
        <f t="shared" ca="1" si="34"/>
        <v>5403</v>
      </c>
      <c r="CP40" s="74">
        <f t="shared" ca="1" si="11"/>
        <v>1</v>
      </c>
      <c r="CQ40" s="75">
        <f t="shared" si="20"/>
        <v>30</v>
      </c>
      <c r="CR40" s="186">
        <v>4.5874259189939703E-2</v>
      </c>
      <c r="CS40" s="21"/>
      <c r="CT40" s="190">
        <f t="shared" si="21"/>
        <v>37773</v>
      </c>
      <c r="CU40" s="43">
        <f t="shared" si="22"/>
        <v>1027</v>
      </c>
      <c r="CV40" s="26"/>
      <c r="CW40" s="386">
        <f t="shared" si="23"/>
        <v>37773</v>
      </c>
      <c r="CX40" s="384">
        <f t="shared" ca="1" si="24"/>
        <v>823.08735897999998</v>
      </c>
      <c r="CY40" s="26"/>
      <c r="CZ40" s="226"/>
      <c r="DA40" s="228">
        <v>0</v>
      </c>
      <c r="DB40" s="228">
        <v>0</v>
      </c>
      <c r="DC40" s="228">
        <f t="shared" si="30"/>
        <v>0</v>
      </c>
      <c r="DD40" s="379">
        <f t="shared" si="12"/>
        <v>0</v>
      </c>
      <c r="DE40" s="110">
        <f t="shared" si="25"/>
        <v>0</v>
      </c>
      <c r="DF40" s="110"/>
      <c r="DG40" s="38"/>
      <c r="DH40" s="214">
        <v>654.54571384999997</v>
      </c>
      <c r="DI40" s="495">
        <v>3.742</v>
      </c>
      <c r="DJ40" s="38">
        <v>3.742</v>
      </c>
      <c r="DK40" s="92">
        <f t="shared" si="26"/>
        <v>0</v>
      </c>
      <c r="DL40" s="578">
        <f t="shared" si="27"/>
        <v>0</v>
      </c>
      <c r="DM40" s="65"/>
      <c r="DN40" s="15"/>
      <c r="DO40" s="15"/>
      <c r="DP40" s="81">
        <f t="shared" si="28"/>
        <v>37773</v>
      </c>
      <c r="DQ40" s="356">
        <f t="shared" si="31"/>
        <v>0</v>
      </c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</row>
    <row r="41" spans="1:134" ht="15.75" thickBot="1" x14ac:dyDescent="0.3">
      <c r="A41" s="564">
        <f t="shared" si="13"/>
        <v>37803</v>
      </c>
      <c r="B41" s="302">
        <f>E!B32</f>
        <v>4274.0513936200005</v>
      </c>
      <c r="C41" s="302">
        <f t="shared" ca="1" si="8"/>
        <v>0</v>
      </c>
      <c r="D41" s="302">
        <f t="shared" ca="1" si="14"/>
        <v>14983</v>
      </c>
      <c r="E41" s="302" t="str">
        <f>IF(CJ41=0,"",CJ41)</f>
        <v/>
      </c>
      <c r="F41" s="397">
        <f t="shared" ca="1" si="29"/>
        <v>4274.0513936200005</v>
      </c>
      <c r="G41" s="405"/>
      <c r="H41" s="405"/>
      <c r="I41" s="36"/>
      <c r="J41" s="500"/>
      <c r="K41" s="295"/>
      <c r="L41" s="298">
        <f t="shared" si="15"/>
        <v>0</v>
      </c>
      <c r="M41" s="507"/>
      <c r="N41" s="109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09"/>
      <c r="BA41" s="110"/>
      <c r="BB41" s="110"/>
      <c r="BC41" s="110"/>
      <c r="BD41" s="110"/>
      <c r="BE41" s="110"/>
      <c r="BF41" s="110"/>
      <c r="BG41" s="110"/>
      <c r="BH41" s="110"/>
      <c r="BI41" s="110"/>
      <c r="BJ41" s="110"/>
      <c r="BK41" s="110"/>
      <c r="BL41" s="110"/>
      <c r="BM41" s="110"/>
      <c r="BN41" s="110"/>
      <c r="BO41" s="271"/>
      <c r="BP41" s="272"/>
      <c r="BQ41" s="543"/>
      <c r="BR41" s="524"/>
      <c r="BS41" s="524"/>
      <c r="BT41" s="524"/>
      <c r="BU41" s="524"/>
      <c r="BV41" s="528"/>
      <c r="BW41" s="529"/>
      <c r="BX41" s="529"/>
      <c r="BY41" s="529"/>
      <c r="BZ41" s="529"/>
      <c r="CA41" s="529"/>
      <c r="CB41" s="529"/>
      <c r="CC41" s="529"/>
      <c r="CD41" s="529"/>
      <c r="CE41" s="530"/>
      <c r="CF41" s="364"/>
      <c r="CG41" s="365">
        <f t="shared" si="16"/>
        <v>0</v>
      </c>
      <c r="CH41" s="366"/>
      <c r="CI41" s="67">
        <f t="shared" ca="1" si="17"/>
        <v>14983</v>
      </c>
      <c r="CJ41" s="76"/>
      <c r="CK41" s="68">
        <f t="shared" ca="1" si="9"/>
        <v>4274.0513936200005</v>
      </c>
      <c r="CL41" s="73">
        <f t="shared" si="18"/>
        <v>37803</v>
      </c>
      <c r="CM41" s="239">
        <f t="shared" ca="1" si="10"/>
        <v>0</v>
      </c>
      <c r="CN41" s="35">
        <f t="shared" si="19"/>
        <v>37803</v>
      </c>
      <c r="CO41" s="173">
        <f t="shared" ca="1" si="34"/>
        <v>9302</v>
      </c>
      <c r="CP41" s="74">
        <f t="shared" ca="1" si="11"/>
        <v>1</v>
      </c>
      <c r="CQ41" s="75">
        <f t="shared" si="20"/>
        <v>31</v>
      </c>
      <c r="CR41" s="186">
        <v>4.6362974766123603E-2</v>
      </c>
      <c r="CS41" s="21"/>
      <c r="CT41" s="190">
        <f t="shared" si="21"/>
        <v>37803</v>
      </c>
      <c r="CU41" s="43">
        <f t="shared" si="22"/>
        <v>2662</v>
      </c>
      <c r="CV41" s="26"/>
      <c r="CW41" s="386">
        <f t="shared" si="23"/>
        <v>37803</v>
      </c>
      <c r="CX41" s="384">
        <f t="shared" ca="1" si="24"/>
        <v>4452.5547305799992</v>
      </c>
      <c r="CY41" s="26"/>
      <c r="CZ41" s="226"/>
      <c r="DA41" s="228">
        <v>0</v>
      </c>
      <c r="DB41" s="228">
        <v>0</v>
      </c>
      <c r="DC41" s="228">
        <f t="shared" si="30"/>
        <v>0</v>
      </c>
      <c r="DD41" s="379">
        <f t="shared" si="12"/>
        <v>0</v>
      </c>
      <c r="DE41" s="110">
        <f t="shared" si="25"/>
        <v>0</v>
      </c>
      <c r="DF41" s="110"/>
      <c r="DG41" s="38"/>
      <c r="DH41" s="214">
        <v>4274.0513936200005</v>
      </c>
      <c r="DI41" s="495">
        <v>3.79</v>
      </c>
      <c r="DJ41" s="38">
        <v>3.79</v>
      </c>
      <c r="DK41" s="92">
        <f t="shared" si="26"/>
        <v>0</v>
      </c>
      <c r="DL41" s="578">
        <f t="shared" si="27"/>
        <v>0</v>
      </c>
      <c r="DM41" s="65"/>
      <c r="DN41" s="15"/>
      <c r="DO41" s="15"/>
      <c r="DP41" s="81">
        <f t="shared" si="28"/>
        <v>37803</v>
      </c>
      <c r="DQ41" s="356">
        <f t="shared" si="31"/>
        <v>0</v>
      </c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</row>
    <row r="42" spans="1:134" ht="15.75" thickBot="1" x14ac:dyDescent="0.3">
      <c r="A42" s="564">
        <f t="shared" si="13"/>
        <v>37834</v>
      </c>
      <c r="B42" s="302">
        <f>E!B33</f>
        <v>1519.93303922</v>
      </c>
      <c r="C42" s="302">
        <f t="shared" ca="1" si="8"/>
        <v>0</v>
      </c>
      <c r="D42" s="302">
        <f t="shared" ca="1" si="14"/>
        <v>10709</v>
      </c>
      <c r="E42" s="302" t="str">
        <f t="shared" si="32"/>
        <v/>
      </c>
      <c r="F42" s="397">
        <f t="shared" ca="1" si="29"/>
        <v>1519.93303922</v>
      </c>
      <c r="G42" s="405"/>
      <c r="H42" s="405"/>
      <c r="I42" s="36"/>
      <c r="J42" s="500"/>
      <c r="K42" s="295"/>
      <c r="L42" s="298">
        <f t="shared" si="15"/>
        <v>0</v>
      </c>
      <c r="M42" s="507"/>
      <c r="N42" s="109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09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271"/>
      <c r="BP42" s="272"/>
      <c r="BQ42" s="543"/>
      <c r="BR42" s="524"/>
      <c r="BS42" s="524"/>
      <c r="BT42" s="524"/>
      <c r="BU42" s="524"/>
      <c r="BV42" s="528"/>
      <c r="BW42" s="529"/>
      <c r="BX42" s="529"/>
      <c r="BY42" s="529"/>
      <c r="BZ42" s="529"/>
      <c r="CA42" s="529"/>
      <c r="CB42" s="529"/>
      <c r="CC42" s="529"/>
      <c r="CD42" s="529"/>
      <c r="CE42" s="530"/>
      <c r="CF42" s="364"/>
      <c r="CG42" s="365">
        <f t="shared" si="16"/>
        <v>0</v>
      </c>
      <c r="CH42" s="366"/>
      <c r="CI42" s="67">
        <f t="shared" ca="1" si="17"/>
        <v>10709</v>
      </c>
      <c r="CJ42" s="76"/>
      <c r="CK42" s="68">
        <f t="shared" ca="1" si="9"/>
        <v>1519.93303922</v>
      </c>
      <c r="CL42" s="73">
        <f t="shared" si="18"/>
        <v>37834</v>
      </c>
      <c r="CM42" s="239">
        <f t="shared" ca="1" si="10"/>
        <v>0</v>
      </c>
      <c r="CN42" s="35">
        <f t="shared" si="19"/>
        <v>37834</v>
      </c>
      <c r="CO42" s="173">
        <f t="shared" ca="1" si="34"/>
        <v>16643</v>
      </c>
      <c r="CP42" s="74">
        <f t="shared" ca="1" si="11"/>
        <v>1</v>
      </c>
      <c r="CQ42" s="75">
        <f t="shared" si="20"/>
        <v>31</v>
      </c>
      <c r="CR42" s="186">
        <v>4.6850881455885202E-2</v>
      </c>
      <c r="CS42" s="21"/>
      <c r="CT42" s="190">
        <f t="shared" si="21"/>
        <v>37834</v>
      </c>
      <c r="CU42" s="43">
        <f t="shared" si="22"/>
        <v>1238</v>
      </c>
      <c r="CV42" s="26"/>
      <c r="CW42" s="386">
        <f t="shared" si="23"/>
        <v>37834</v>
      </c>
      <c r="CX42" s="384">
        <f t="shared" ca="1" si="24"/>
        <v>-947.65086964000022</v>
      </c>
      <c r="CY42" s="26"/>
      <c r="CZ42" s="226"/>
      <c r="DA42" s="228">
        <v>0</v>
      </c>
      <c r="DB42" s="228">
        <v>0</v>
      </c>
      <c r="DC42" s="228">
        <f t="shared" si="30"/>
        <v>0</v>
      </c>
      <c r="DD42" s="379">
        <f t="shared" si="12"/>
        <v>0</v>
      </c>
      <c r="DE42" s="110">
        <f t="shared" si="25"/>
        <v>0</v>
      </c>
      <c r="DF42" s="110"/>
      <c r="DG42" s="38"/>
      <c r="DH42" s="214">
        <v>1519.93303922</v>
      </c>
      <c r="DI42" s="495">
        <v>3.819</v>
      </c>
      <c r="DJ42" s="38">
        <v>3.819</v>
      </c>
      <c r="DK42" s="92">
        <f t="shared" si="26"/>
        <v>0</v>
      </c>
      <c r="DL42" s="578">
        <f t="shared" si="27"/>
        <v>0</v>
      </c>
      <c r="DM42" s="65"/>
      <c r="DN42" s="15"/>
      <c r="DO42" s="15"/>
      <c r="DP42" s="81">
        <f t="shared" si="28"/>
        <v>37834</v>
      </c>
      <c r="DQ42" s="356">
        <f t="shared" si="31"/>
        <v>0</v>
      </c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</row>
    <row r="43" spans="1:134" ht="15.75" thickBot="1" x14ac:dyDescent="0.3">
      <c r="A43" s="564">
        <f t="shared" si="13"/>
        <v>37865</v>
      </c>
      <c r="B43" s="302">
        <f>E!B34</f>
        <v>1027.1087305599999</v>
      </c>
      <c r="C43" s="302">
        <f t="shared" ca="1" si="8"/>
        <v>0</v>
      </c>
      <c r="D43" s="302">
        <f t="shared" ca="1" si="14"/>
        <v>9189</v>
      </c>
      <c r="E43" s="302" t="str">
        <f>IF(CJ43=0,"",CJ43)</f>
        <v/>
      </c>
      <c r="F43" s="397">
        <f t="shared" ca="1" si="29"/>
        <v>1027.1087305599999</v>
      </c>
      <c r="G43" s="405"/>
      <c r="H43" s="405"/>
      <c r="I43" s="36"/>
      <c r="J43" s="500"/>
      <c r="K43" s="295"/>
      <c r="L43" s="298">
        <f t="shared" si="15"/>
        <v>0</v>
      </c>
      <c r="M43" s="507"/>
      <c r="N43" s="109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09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  <c r="BN43" s="110"/>
      <c r="BO43" s="271"/>
      <c r="BP43" s="272"/>
      <c r="BQ43" s="543"/>
      <c r="BR43" s="524"/>
      <c r="BS43" s="524"/>
      <c r="BT43" s="524"/>
      <c r="BU43" s="524"/>
      <c r="BV43" s="528"/>
      <c r="BW43" s="529"/>
      <c r="BX43" s="529"/>
      <c r="BY43" s="529"/>
      <c r="BZ43" s="529"/>
      <c r="CA43" s="529"/>
      <c r="CB43" s="529"/>
      <c r="CC43" s="529"/>
      <c r="CD43" s="529"/>
      <c r="CE43" s="530"/>
      <c r="CF43" s="364"/>
      <c r="CG43" s="365">
        <f t="shared" si="16"/>
        <v>0</v>
      </c>
      <c r="CH43" s="366"/>
      <c r="CI43" s="67">
        <f t="shared" ca="1" si="17"/>
        <v>9189</v>
      </c>
      <c r="CJ43" s="76"/>
      <c r="CK43" s="68">
        <f t="shared" ca="1" si="9"/>
        <v>1027.1087305599999</v>
      </c>
      <c r="CL43" s="73">
        <f t="shared" si="18"/>
        <v>37865</v>
      </c>
      <c r="CM43" s="239">
        <f t="shared" ca="1" si="10"/>
        <v>0</v>
      </c>
      <c r="CN43" s="35">
        <f t="shared" si="19"/>
        <v>37865</v>
      </c>
      <c r="CO43" s="173">
        <f t="shared" ca="1" si="34"/>
        <v>14228</v>
      </c>
      <c r="CP43" s="74">
        <f t="shared" ca="1" si="11"/>
        <v>1</v>
      </c>
      <c r="CQ43" s="75">
        <f t="shared" si="20"/>
        <v>30</v>
      </c>
      <c r="CR43" s="186">
        <v>4.7338788225250297E-2</v>
      </c>
      <c r="CS43" s="21"/>
      <c r="CT43" s="190">
        <f t="shared" si="21"/>
        <v>37865</v>
      </c>
      <c r="CU43" s="43">
        <f t="shared" si="22"/>
        <v>828</v>
      </c>
      <c r="CV43" s="26"/>
      <c r="CW43" s="386">
        <f t="shared" si="23"/>
        <v>37865</v>
      </c>
      <c r="CX43" s="384">
        <f t="shared" ca="1" si="24"/>
        <v>1123.7633068200003</v>
      </c>
      <c r="CY43" s="26"/>
      <c r="CZ43" s="226"/>
      <c r="DA43" s="228">
        <v>0</v>
      </c>
      <c r="DB43" s="228">
        <v>0</v>
      </c>
      <c r="DC43" s="228">
        <f t="shared" si="30"/>
        <v>0</v>
      </c>
      <c r="DD43" s="379">
        <f t="shared" si="12"/>
        <v>0</v>
      </c>
      <c r="DE43" s="110">
        <f t="shared" si="25"/>
        <v>0</v>
      </c>
      <c r="DF43" s="110"/>
      <c r="DG43" s="38"/>
      <c r="DH43" s="214">
        <v>1027.1087305599999</v>
      </c>
      <c r="DI43" s="495">
        <v>3.8340000000000001</v>
      </c>
      <c r="DJ43" s="38">
        <v>3.8340000000000001</v>
      </c>
      <c r="DK43" s="92">
        <f t="shared" si="26"/>
        <v>0</v>
      </c>
      <c r="DL43" s="578">
        <f t="shared" si="27"/>
        <v>0</v>
      </c>
      <c r="DM43" s="65"/>
      <c r="DN43" s="15"/>
      <c r="DO43" s="15"/>
      <c r="DP43" s="81">
        <f t="shared" si="28"/>
        <v>37865</v>
      </c>
      <c r="DQ43" s="356">
        <f t="shared" si="31"/>
        <v>0</v>
      </c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</row>
    <row r="44" spans="1:134" ht="15.75" thickBot="1" x14ac:dyDescent="0.3">
      <c r="A44" s="564">
        <f t="shared" si="13"/>
        <v>37895</v>
      </c>
      <c r="B44" s="302">
        <f>E!B35</f>
        <v>3737.5841668200001</v>
      </c>
      <c r="C44" s="302">
        <f t="shared" ca="1" si="8"/>
        <v>0</v>
      </c>
      <c r="D44" s="302">
        <f t="shared" ca="1" si="14"/>
        <v>8162</v>
      </c>
      <c r="E44" s="302" t="str">
        <f t="shared" si="32"/>
        <v/>
      </c>
      <c r="F44" s="397">
        <f t="shared" ca="1" si="29"/>
        <v>3737.5841668200001</v>
      </c>
      <c r="G44" s="405"/>
      <c r="H44" s="405"/>
      <c r="I44" s="36"/>
      <c r="J44" s="500"/>
      <c r="K44" s="295"/>
      <c r="L44" s="298">
        <f t="shared" si="15"/>
        <v>0</v>
      </c>
      <c r="M44" s="507"/>
      <c r="N44" s="109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09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  <c r="BL44" s="110"/>
      <c r="BM44" s="110"/>
      <c r="BN44" s="110"/>
      <c r="BO44" s="271"/>
      <c r="BP44" s="272"/>
      <c r="BQ44" s="543"/>
      <c r="BR44" s="524"/>
      <c r="BS44" s="524"/>
      <c r="BT44" s="524"/>
      <c r="BU44" s="524"/>
      <c r="BV44" s="528"/>
      <c r="BW44" s="529"/>
      <c r="BX44" s="529"/>
      <c r="BY44" s="529"/>
      <c r="BZ44" s="529"/>
      <c r="CA44" s="529"/>
      <c r="CB44" s="529"/>
      <c r="CC44" s="529"/>
      <c r="CD44" s="529"/>
      <c r="CE44" s="530"/>
      <c r="CF44" s="364"/>
      <c r="CG44" s="365">
        <f t="shared" si="16"/>
        <v>0</v>
      </c>
      <c r="CH44" s="366"/>
      <c r="CI44" s="67">
        <f t="shared" ca="1" si="17"/>
        <v>8162</v>
      </c>
      <c r="CJ44" s="76"/>
      <c r="CK44" s="68">
        <f t="shared" ca="1" si="9"/>
        <v>3737.5841668200001</v>
      </c>
      <c r="CL44" s="73">
        <f t="shared" si="18"/>
        <v>37895</v>
      </c>
      <c r="CM44" s="239">
        <f t="shared" ca="1" si="10"/>
        <v>0</v>
      </c>
      <c r="CN44" s="35">
        <f t="shared" si="19"/>
        <v>37895</v>
      </c>
      <c r="CO44" s="173">
        <f t="shared" ca="1" si="34"/>
        <v>7227</v>
      </c>
      <c r="CP44" s="74">
        <f t="shared" ca="1" si="11"/>
        <v>1</v>
      </c>
      <c r="CQ44" s="75">
        <f t="shared" si="20"/>
        <v>31</v>
      </c>
      <c r="CR44" s="186">
        <v>4.7795083338515003E-2</v>
      </c>
      <c r="CS44" s="21"/>
      <c r="CT44" s="190">
        <f t="shared" si="21"/>
        <v>37895</v>
      </c>
      <c r="CU44" s="43">
        <f t="shared" si="22"/>
        <v>3514</v>
      </c>
      <c r="CV44" s="26"/>
      <c r="CW44" s="386">
        <f t="shared" si="23"/>
        <v>37895</v>
      </c>
      <c r="CX44" s="384">
        <f t="shared" ca="1" si="24"/>
        <v>6420.1785534300016</v>
      </c>
      <c r="CY44" s="26"/>
      <c r="CZ44" s="226"/>
      <c r="DA44" s="228">
        <v>0</v>
      </c>
      <c r="DB44" s="228">
        <v>0</v>
      </c>
      <c r="DC44" s="228">
        <f t="shared" si="30"/>
        <v>0</v>
      </c>
      <c r="DD44" s="379">
        <f t="shared" si="12"/>
        <v>0</v>
      </c>
      <c r="DE44" s="110">
        <f t="shared" si="25"/>
        <v>0</v>
      </c>
      <c r="DF44" s="110"/>
      <c r="DG44" s="38"/>
      <c r="DH44" s="214">
        <v>3737.5841668200001</v>
      </c>
      <c r="DI44" s="495">
        <v>3.8580000000000001</v>
      </c>
      <c r="DJ44" s="38">
        <v>3.8580000000000001</v>
      </c>
      <c r="DK44" s="92">
        <f t="shared" si="26"/>
        <v>0</v>
      </c>
      <c r="DL44" s="578">
        <f t="shared" si="27"/>
        <v>0</v>
      </c>
      <c r="DM44" s="65"/>
      <c r="DN44" s="15"/>
      <c r="DO44" s="15"/>
      <c r="DP44" s="81">
        <f t="shared" si="28"/>
        <v>37895</v>
      </c>
      <c r="DQ44" s="356">
        <f t="shared" si="31"/>
        <v>0</v>
      </c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</row>
    <row r="45" spans="1:134" ht="15.75" thickBot="1" x14ac:dyDescent="0.3">
      <c r="A45" s="564">
        <f t="shared" si="13"/>
        <v>37926</v>
      </c>
      <c r="B45" s="302">
        <f>E!B36</f>
        <v>-308.86890210000001</v>
      </c>
      <c r="C45" s="302">
        <f t="shared" ca="1" si="8"/>
        <v>0</v>
      </c>
      <c r="D45" s="302">
        <f t="shared" ca="1" si="14"/>
        <v>4424</v>
      </c>
      <c r="E45" s="302" t="str">
        <f t="shared" si="32"/>
        <v/>
      </c>
      <c r="F45" s="397">
        <f t="shared" ca="1" si="29"/>
        <v>-308.86890210000001</v>
      </c>
      <c r="G45" s="405"/>
      <c r="H45" s="405"/>
      <c r="I45" s="36"/>
      <c r="J45" s="500"/>
      <c r="K45" s="295"/>
      <c r="L45" s="298">
        <f t="shared" si="15"/>
        <v>0</v>
      </c>
      <c r="M45" s="507"/>
      <c r="N45" s="109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09"/>
      <c r="BA45" s="110"/>
      <c r="BB45" s="110"/>
      <c r="BC45" s="110"/>
      <c r="BD45" s="110"/>
      <c r="BE45" s="110"/>
      <c r="BF45" s="110"/>
      <c r="BG45" s="110"/>
      <c r="BH45" s="110"/>
      <c r="BI45" s="110"/>
      <c r="BJ45" s="110"/>
      <c r="BK45" s="110"/>
      <c r="BL45" s="110"/>
      <c r="BM45" s="110"/>
      <c r="BN45" s="110"/>
      <c r="BO45" s="271"/>
      <c r="BP45" s="272"/>
      <c r="BQ45" s="543"/>
      <c r="BR45" s="524"/>
      <c r="BS45" s="524"/>
      <c r="BT45" s="524"/>
      <c r="BU45" s="524"/>
      <c r="BV45" s="528"/>
      <c r="BW45" s="529"/>
      <c r="BX45" s="529"/>
      <c r="BY45" s="529"/>
      <c r="BZ45" s="529"/>
      <c r="CA45" s="529"/>
      <c r="CB45" s="529"/>
      <c r="CC45" s="529"/>
      <c r="CD45" s="529"/>
      <c r="CE45" s="530"/>
      <c r="CF45" s="364"/>
      <c r="CG45" s="365">
        <f t="shared" si="16"/>
        <v>0</v>
      </c>
      <c r="CH45" s="366"/>
      <c r="CI45" s="67">
        <f t="shared" ca="1" si="17"/>
        <v>4424</v>
      </c>
      <c r="CJ45" s="76"/>
      <c r="CK45" s="68">
        <f t="shared" ca="1" si="9"/>
        <v>-308.86890210000001</v>
      </c>
      <c r="CL45" s="73">
        <f t="shared" si="18"/>
        <v>37926</v>
      </c>
      <c r="CM45" s="239">
        <f t="shared" ca="1" si="10"/>
        <v>0</v>
      </c>
      <c r="CN45" s="35">
        <f t="shared" si="19"/>
        <v>37926</v>
      </c>
      <c r="CO45" s="173">
        <f t="shared" ca="1" si="34"/>
        <v>10245</v>
      </c>
      <c r="CP45" s="74">
        <f t="shared" ca="1" si="11"/>
        <v>1</v>
      </c>
      <c r="CQ45" s="75">
        <f t="shared" si="20"/>
        <v>30</v>
      </c>
      <c r="CR45" s="186">
        <v>4.82466941869562E-2</v>
      </c>
      <c r="CS45" s="21"/>
      <c r="CT45" s="190">
        <f t="shared" si="21"/>
        <v>37926</v>
      </c>
      <c r="CU45" s="43">
        <f t="shared" si="22"/>
        <v>-574</v>
      </c>
      <c r="CV45" s="26"/>
      <c r="CW45" s="386">
        <f t="shared" si="23"/>
        <v>37926</v>
      </c>
      <c r="CX45" s="384">
        <f t="shared" ca="1" si="24"/>
        <v>-137.10411911000006</v>
      </c>
      <c r="CY45" s="26"/>
      <c r="CZ45" s="226"/>
      <c r="DA45" s="228">
        <v>0</v>
      </c>
      <c r="DB45" s="228">
        <v>0</v>
      </c>
      <c r="DC45" s="228">
        <f t="shared" si="30"/>
        <v>0</v>
      </c>
      <c r="DD45" s="379">
        <f t="shared" si="12"/>
        <v>0</v>
      </c>
      <c r="DE45" s="110">
        <f t="shared" si="25"/>
        <v>0</v>
      </c>
      <c r="DF45" s="110"/>
      <c r="DG45" s="38"/>
      <c r="DH45" s="214">
        <v>-308.86890210000001</v>
      </c>
      <c r="DI45" s="495">
        <v>3.9980000000000002</v>
      </c>
      <c r="DJ45" s="38">
        <v>3.9980000000000002</v>
      </c>
      <c r="DK45" s="92">
        <f t="shared" si="26"/>
        <v>0</v>
      </c>
      <c r="DL45" s="578">
        <f t="shared" si="27"/>
        <v>0</v>
      </c>
      <c r="DM45" s="65"/>
      <c r="DN45" s="15"/>
      <c r="DO45" s="15"/>
      <c r="DP45" s="81">
        <f t="shared" si="28"/>
        <v>37926</v>
      </c>
      <c r="DQ45" s="356">
        <f t="shared" si="31"/>
        <v>0</v>
      </c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</row>
    <row r="46" spans="1:134" ht="15.75" thickBot="1" x14ac:dyDescent="0.3">
      <c r="A46" s="564">
        <f t="shared" si="13"/>
        <v>37956</v>
      </c>
      <c r="B46" s="302">
        <f>E!B37</f>
        <v>657.88313027000004</v>
      </c>
      <c r="C46" s="302">
        <f t="shared" ca="1" si="8"/>
        <v>0</v>
      </c>
      <c r="D46" s="302">
        <f t="shared" ca="1" si="14"/>
        <v>4733</v>
      </c>
      <c r="E46" s="302">
        <f t="shared" ca="1" si="32"/>
        <v>5936.8378136199999</v>
      </c>
      <c r="F46" s="397">
        <f t="shared" ca="1" si="29"/>
        <v>657.88313027000004</v>
      </c>
      <c r="G46" s="405"/>
      <c r="H46" s="405"/>
      <c r="I46" s="36"/>
      <c r="J46" s="500"/>
      <c r="K46" s="295"/>
      <c r="L46" s="298">
        <f t="shared" si="15"/>
        <v>0</v>
      </c>
      <c r="M46" s="507"/>
      <c r="N46" s="109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09"/>
      <c r="BA46" s="110"/>
      <c r="BB46" s="110"/>
      <c r="BC46" s="110"/>
      <c r="BD46" s="110"/>
      <c r="BE46" s="110"/>
      <c r="BF46" s="110"/>
      <c r="BG46" s="110"/>
      <c r="BH46" s="110"/>
      <c r="BI46" s="110"/>
      <c r="BJ46" s="110"/>
      <c r="BK46" s="110"/>
      <c r="BL46" s="110"/>
      <c r="BM46" s="110"/>
      <c r="BN46" s="110"/>
      <c r="BO46" s="271"/>
      <c r="BP46" s="272"/>
      <c r="BQ46" s="543"/>
      <c r="BR46" s="524"/>
      <c r="BS46" s="524"/>
      <c r="BT46" s="524"/>
      <c r="BU46" s="524"/>
      <c r="BV46" s="528"/>
      <c r="BW46" s="529"/>
      <c r="BX46" s="529"/>
      <c r="BY46" s="529"/>
      <c r="BZ46" s="529"/>
      <c r="CA46" s="529"/>
      <c r="CB46" s="529"/>
      <c r="CC46" s="529"/>
      <c r="CD46" s="529"/>
      <c r="CE46" s="530"/>
      <c r="CF46" s="364"/>
      <c r="CG46" s="365">
        <f t="shared" si="16"/>
        <v>0</v>
      </c>
      <c r="CH46" s="366"/>
      <c r="CI46" s="67">
        <f t="shared" ca="1" si="17"/>
        <v>4733</v>
      </c>
      <c r="CJ46" s="76">
        <f ca="1">SUM(CK35:CK46)</f>
        <v>5936.8378136199999</v>
      </c>
      <c r="CK46" s="68">
        <f t="shared" ca="1" si="9"/>
        <v>657.88313027000004</v>
      </c>
      <c r="CL46" s="73">
        <f t="shared" si="18"/>
        <v>37956</v>
      </c>
      <c r="CM46" s="239">
        <f t="shared" ca="1" si="10"/>
        <v>0</v>
      </c>
      <c r="CN46" s="35">
        <f t="shared" si="19"/>
        <v>37956</v>
      </c>
      <c r="CO46" s="173">
        <f t="shared" ca="1" si="34"/>
        <v>5937</v>
      </c>
      <c r="CP46" s="74">
        <f t="shared" ca="1" si="11"/>
        <v>1</v>
      </c>
      <c r="CQ46" s="75">
        <f t="shared" si="20"/>
        <v>31</v>
      </c>
      <c r="CR46" s="186">
        <v>4.8683737008404102E-2</v>
      </c>
      <c r="CS46" s="21"/>
      <c r="CT46" s="190">
        <f t="shared" si="21"/>
        <v>37956</v>
      </c>
      <c r="CU46" s="43">
        <f t="shared" si="22"/>
        <v>614</v>
      </c>
      <c r="CV46" s="26"/>
      <c r="CW46" s="386">
        <f t="shared" si="23"/>
        <v>37956</v>
      </c>
      <c r="CX46" s="384">
        <f t="shared" ca="1" si="24"/>
        <v>-872.9789757100001</v>
      </c>
      <c r="CY46" s="26"/>
      <c r="CZ46" s="226"/>
      <c r="DA46" s="228">
        <v>0</v>
      </c>
      <c r="DB46" s="228">
        <v>0</v>
      </c>
      <c r="DC46" s="228">
        <f t="shared" si="30"/>
        <v>0</v>
      </c>
      <c r="DD46" s="379">
        <f t="shared" si="12"/>
        <v>0</v>
      </c>
      <c r="DE46" s="110">
        <f t="shared" si="25"/>
        <v>0</v>
      </c>
      <c r="DF46" s="110"/>
      <c r="DG46" s="38"/>
      <c r="DH46" s="214">
        <v>657.88313027000004</v>
      </c>
      <c r="DI46" s="495">
        <v>4.1429999999999998</v>
      </c>
      <c r="DJ46" s="38">
        <v>4.1429999999999998</v>
      </c>
      <c r="DK46" s="92">
        <f t="shared" si="26"/>
        <v>0</v>
      </c>
      <c r="DL46" s="578">
        <f t="shared" si="27"/>
        <v>0</v>
      </c>
      <c r="DM46" s="65"/>
      <c r="DN46" s="15"/>
      <c r="DO46" s="15"/>
      <c r="DP46" s="81">
        <f t="shared" si="28"/>
        <v>37956</v>
      </c>
      <c r="DQ46" s="356">
        <f t="shared" si="31"/>
        <v>0</v>
      </c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</row>
    <row r="47" spans="1:134" ht="15.75" thickBot="1" x14ac:dyDescent="0.3">
      <c r="A47" s="564">
        <f t="shared" si="13"/>
        <v>37987</v>
      </c>
      <c r="B47" s="302">
        <f>E!B38</f>
        <v>-49.034090089999999</v>
      </c>
      <c r="C47" s="302">
        <f t="shared" ca="1" si="8"/>
        <v>0</v>
      </c>
      <c r="D47" s="302">
        <f t="shared" ca="1" si="14"/>
        <v>4075</v>
      </c>
      <c r="E47" s="302" t="str">
        <f t="shared" si="32"/>
        <v/>
      </c>
      <c r="F47" s="397">
        <f t="shared" ca="1" si="29"/>
        <v>-49.034090089999999</v>
      </c>
      <c r="G47" s="405"/>
      <c r="H47" s="405"/>
      <c r="I47" s="36"/>
      <c r="J47" s="500"/>
      <c r="K47" s="295"/>
      <c r="L47" s="298">
        <f t="shared" si="15"/>
        <v>0</v>
      </c>
      <c r="M47" s="507"/>
      <c r="N47" s="109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09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110"/>
      <c r="BM47" s="110"/>
      <c r="BN47" s="110"/>
      <c r="BO47" s="271"/>
      <c r="BP47" s="272"/>
      <c r="BQ47" s="543"/>
      <c r="BR47" s="524"/>
      <c r="BS47" s="524"/>
      <c r="BT47" s="524"/>
      <c r="BU47" s="524"/>
      <c r="BV47" s="528"/>
      <c r="BW47" s="529"/>
      <c r="BX47" s="529"/>
      <c r="BY47" s="529"/>
      <c r="BZ47" s="529"/>
      <c r="CA47" s="529"/>
      <c r="CB47" s="529"/>
      <c r="CC47" s="529"/>
      <c r="CD47" s="529"/>
      <c r="CE47" s="530"/>
      <c r="CF47" s="364"/>
      <c r="CG47" s="365">
        <f t="shared" si="16"/>
        <v>0</v>
      </c>
      <c r="CH47" s="366"/>
      <c r="CI47" s="67">
        <f t="shared" ca="1" si="17"/>
        <v>4075</v>
      </c>
      <c r="CJ47" s="76"/>
      <c r="CK47" s="68">
        <f t="shared" ca="1" si="9"/>
        <v>-49.034090089999999</v>
      </c>
      <c r="CL47" s="73">
        <f t="shared" si="18"/>
        <v>37987</v>
      </c>
      <c r="CM47" s="239">
        <f t="shared" ca="1" si="10"/>
        <v>0</v>
      </c>
      <c r="CN47" s="35">
        <f t="shared" si="19"/>
        <v>37987</v>
      </c>
      <c r="CO47" s="173">
        <f t="shared" ca="1" si="34"/>
        <v>7613</v>
      </c>
      <c r="CP47" s="74">
        <f t="shared" ca="1" si="11"/>
        <v>1</v>
      </c>
      <c r="CQ47" s="75">
        <f t="shared" si="20"/>
        <v>31</v>
      </c>
      <c r="CR47" s="186">
        <v>4.9122549258955303E-2</v>
      </c>
      <c r="CS47" s="21"/>
      <c r="CT47" s="190">
        <f t="shared" si="21"/>
        <v>37987</v>
      </c>
      <c r="CU47" s="43">
        <f t="shared" si="22"/>
        <v>-287</v>
      </c>
      <c r="CV47" s="26"/>
      <c r="CW47" s="386">
        <f t="shared" si="23"/>
        <v>37987</v>
      </c>
      <c r="CX47" s="384">
        <f t="shared" ca="1" si="24"/>
        <v>1966.6984283100001</v>
      </c>
      <c r="CY47" s="26"/>
      <c r="CZ47" s="226"/>
      <c r="DA47" s="228">
        <v>0</v>
      </c>
      <c r="DB47" s="228">
        <v>0</v>
      </c>
      <c r="DC47" s="228">
        <f t="shared" si="30"/>
        <v>0</v>
      </c>
      <c r="DD47" s="379">
        <f t="shared" si="12"/>
        <v>0</v>
      </c>
      <c r="DE47" s="110">
        <f t="shared" si="25"/>
        <v>0</v>
      </c>
      <c r="DF47" s="110"/>
      <c r="DG47" s="38"/>
      <c r="DH47" s="214">
        <v>-49.034090089999999</v>
      </c>
      <c r="DI47" s="495">
        <v>4.1980000000000004</v>
      </c>
      <c r="DJ47" s="38">
        <v>4.1980000000000004</v>
      </c>
      <c r="DK47" s="92">
        <f t="shared" si="26"/>
        <v>0</v>
      </c>
      <c r="DL47" s="578">
        <f t="shared" si="27"/>
        <v>0</v>
      </c>
      <c r="DM47" s="65"/>
      <c r="DN47" s="15"/>
      <c r="DO47" s="15"/>
      <c r="DP47" s="81">
        <f t="shared" si="28"/>
        <v>37987</v>
      </c>
      <c r="DQ47" s="356">
        <f t="shared" si="31"/>
        <v>0</v>
      </c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</row>
    <row r="48" spans="1:134" ht="15.75" thickBot="1" x14ac:dyDescent="0.3">
      <c r="A48" s="564">
        <f t="shared" si="13"/>
        <v>38018</v>
      </c>
      <c r="B48" s="302">
        <f>E!B39</f>
        <v>3356.2219097900002</v>
      </c>
      <c r="C48" s="302">
        <f t="shared" ca="1" si="8"/>
        <v>0</v>
      </c>
      <c r="D48" s="302">
        <f t="shared" ca="1" si="14"/>
        <v>4124</v>
      </c>
      <c r="E48" s="302" t="str">
        <f t="shared" si="32"/>
        <v/>
      </c>
      <c r="F48" s="397">
        <f t="shared" ca="1" si="29"/>
        <v>3356.2219097900002</v>
      </c>
      <c r="G48" s="405"/>
      <c r="H48" s="405"/>
      <c r="I48" s="36"/>
      <c r="J48" s="500"/>
      <c r="K48" s="295"/>
      <c r="L48" s="298">
        <f t="shared" si="15"/>
        <v>0</v>
      </c>
      <c r="M48" s="507"/>
      <c r="N48" s="109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09"/>
      <c r="BA48" s="110"/>
      <c r="BB48" s="110"/>
      <c r="BC48" s="110"/>
      <c r="BD48" s="110"/>
      <c r="BE48" s="110"/>
      <c r="BF48" s="110"/>
      <c r="BG48" s="110"/>
      <c r="BH48" s="110"/>
      <c r="BI48" s="110"/>
      <c r="BJ48" s="110"/>
      <c r="BK48" s="110"/>
      <c r="BL48" s="110"/>
      <c r="BM48" s="110"/>
      <c r="BN48" s="110"/>
      <c r="BO48" s="271"/>
      <c r="BP48" s="272"/>
      <c r="BQ48" s="543"/>
      <c r="BR48" s="524"/>
      <c r="BS48" s="524"/>
      <c r="BT48" s="524"/>
      <c r="BU48" s="524"/>
      <c r="BV48" s="528"/>
      <c r="BW48" s="529"/>
      <c r="BX48" s="529"/>
      <c r="BY48" s="529"/>
      <c r="BZ48" s="529"/>
      <c r="CA48" s="529"/>
      <c r="CB48" s="529"/>
      <c r="CC48" s="529"/>
      <c r="CD48" s="529"/>
      <c r="CE48" s="530"/>
      <c r="CF48" s="364"/>
      <c r="CG48" s="365">
        <f t="shared" si="16"/>
        <v>0</v>
      </c>
      <c r="CH48" s="366"/>
      <c r="CI48" s="67">
        <f t="shared" ca="1" si="17"/>
        <v>4124</v>
      </c>
      <c r="CJ48" s="76"/>
      <c r="CK48" s="68">
        <f t="shared" ca="1" si="9"/>
        <v>3356.2219097900002</v>
      </c>
      <c r="CL48" s="73">
        <f t="shared" si="18"/>
        <v>38018</v>
      </c>
      <c r="CM48" s="239">
        <f t="shared" ca="1" si="10"/>
        <v>0</v>
      </c>
      <c r="CN48" s="35">
        <f t="shared" si="19"/>
        <v>38018</v>
      </c>
      <c r="CO48" s="173">
        <f t="shared" ca="1" si="34"/>
        <v>8713</v>
      </c>
      <c r="CP48" s="74">
        <f t="shared" ca="1" si="11"/>
        <v>1</v>
      </c>
      <c r="CQ48" s="75">
        <f t="shared" si="20"/>
        <v>29</v>
      </c>
      <c r="CR48" s="186">
        <v>4.9547709591098797E-2</v>
      </c>
      <c r="CS48" s="21"/>
      <c r="CT48" s="190">
        <f t="shared" si="21"/>
        <v>38018</v>
      </c>
      <c r="CU48" s="43">
        <f t="shared" si="22"/>
        <v>3893</v>
      </c>
      <c r="CV48" s="26"/>
      <c r="CW48" s="386">
        <f t="shared" si="23"/>
        <v>38018</v>
      </c>
      <c r="CX48" s="384">
        <f t="shared" ca="1" si="24"/>
        <v>3527.7696680199992</v>
      </c>
      <c r="CY48" s="26"/>
      <c r="CZ48" s="226"/>
      <c r="DA48" s="228">
        <v>0</v>
      </c>
      <c r="DB48" s="228">
        <v>0</v>
      </c>
      <c r="DC48" s="228">
        <f t="shared" si="30"/>
        <v>0</v>
      </c>
      <c r="DD48" s="379">
        <f t="shared" si="12"/>
        <v>0</v>
      </c>
      <c r="DE48" s="110">
        <f t="shared" si="25"/>
        <v>0</v>
      </c>
      <c r="DF48" s="110"/>
      <c r="DG48" s="38"/>
      <c r="DH48" s="214">
        <v>3356.2219097900002</v>
      </c>
      <c r="DI48" s="495">
        <v>4.08</v>
      </c>
      <c r="DJ48" s="38">
        <v>4.08</v>
      </c>
      <c r="DK48" s="92">
        <f t="shared" si="26"/>
        <v>0</v>
      </c>
      <c r="DL48" s="578">
        <f t="shared" si="27"/>
        <v>0</v>
      </c>
      <c r="DM48" s="65"/>
      <c r="DN48" s="15"/>
      <c r="DO48" s="15"/>
      <c r="DP48" s="81">
        <f t="shared" si="28"/>
        <v>38018</v>
      </c>
      <c r="DQ48" s="356">
        <f t="shared" si="31"/>
        <v>0</v>
      </c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</row>
    <row r="49" spans="1:134" ht="15.75" thickBot="1" x14ac:dyDescent="0.3">
      <c r="A49" s="564">
        <f t="shared" si="13"/>
        <v>38047</v>
      </c>
      <c r="B49" s="302">
        <f>E!B40</f>
        <v>-178.01680859000001</v>
      </c>
      <c r="C49" s="302">
        <f t="shared" ca="1" si="8"/>
        <v>0</v>
      </c>
      <c r="D49" s="302">
        <f t="shared" ca="1" si="14"/>
        <v>768</v>
      </c>
      <c r="E49" s="302" t="str">
        <f t="shared" si="32"/>
        <v/>
      </c>
      <c r="F49" s="397">
        <f t="shared" ca="1" si="29"/>
        <v>-178.01680859000001</v>
      </c>
      <c r="G49" s="405"/>
      <c r="H49" s="405"/>
      <c r="I49" s="36"/>
      <c r="J49" s="500"/>
      <c r="K49" s="295"/>
      <c r="L49" s="298">
        <f t="shared" si="15"/>
        <v>0</v>
      </c>
      <c r="M49" s="507"/>
      <c r="N49" s="109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09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  <c r="BO49" s="271"/>
      <c r="BP49" s="272"/>
      <c r="BQ49" s="543"/>
      <c r="BR49" s="524"/>
      <c r="BS49" s="524"/>
      <c r="BT49" s="524"/>
      <c r="BU49" s="524"/>
      <c r="BV49" s="528"/>
      <c r="BW49" s="529"/>
      <c r="BX49" s="529"/>
      <c r="BY49" s="529"/>
      <c r="BZ49" s="529"/>
      <c r="CA49" s="529"/>
      <c r="CB49" s="529"/>
      <c r="CC49" s="529"/>
      <c r="CD49" s="529"/>
      <c r="CE49" s="530"/>
      <c r="CF49" s="364"/>
      <c r="CG49" s="365">
        <f t="shared" si="16"/>
        <v>0</v>
      </c>
      <c r="CH49" s="366"/>
      <c r="CI49" s="67">
        <f t="shared" ca="1" si="17"/>
        <v>768</v>
      </c>
      <c r="CJ49" s="76"/>
      <c r="CK49" s="68">
        <f t="shared" ca="1" si="9"/>
        <v>-178.01680859000001</v>
      </c>
      <c r="CL49" s="73">
        <f t="shared" si="18"/>
        <v>38047</v>
      </c>
      <c r="CM49" s="239">
        <f t="shared" ca="1" si="10"/>
        <v>0</v>
      </c>
      <c r="CN49" s="35">
        <f t="shared" si="19"/>
        <v>38047</v>
      </c>
      <c r="CO49" s="173">
        <f t="shared" ca="1" si="34"/>
        <v>6039</v>
      </c>
      <c r="CP49" s="74">
        <f t="shared" ca="1" si="11"/>
        <v>1</v>
      </c>
      <c r="CQ49" s="75">
        <f t="shared" si="20"/>
        <v>31</v>
      </c>
      <c r="CR49" s="186">
        <v>4.9945440279044899E-2</v>
      </c>
      <c r="CS49" s="21"/>
      <c r="CT49" s="190">
        <f t="shared" si="21"/>
        <v>38047</v>
      </c>
      <c r="CU49" s="43">
        <f t="shared" si="22"/>
        <v>252</v>
      </c>
      <c r="CV49" s="26"/>
      <c r="CW49" s="386">
        <f t="shared" si="23"/>
        <v>38047</v>
      </c>
      <c r="CX49" s="384">
        <f t="shared" ca="1" si="24"/>
        <v>-57.434703820000024</v>
      </c>
      <c r="CY49" s="26"/>
      <c r="CZ49" s="226"/>
      <c r="DA49" s="228">
        <v>0</v>
      </c>
      <c r="DB49" s="228">
        <v>0</v>
      </c>
      <c r="DC49" s="228">
        <f t="shared" si="30"/>
        <v>0</v>
      </c>
      <c r="DD49" s="379">
        <f t="shared" si="12"/>
        <v>0</v>
      </c>
      <c r="DE49" s="110">
        <f t="shared" si="25"/>
        <v>0</v>
      </c>
      <c r="DF49" s="110"/>
      <c r="DG49" s="38"/>
      <c r="DH49" s="214">
        <v>-178.01680859000001</v>
      </c>
      <c r="DI49" s="495">
        <v>3.9470000000000001</v>
      </c>
      <c r="DJ49" s="38">
        <v>3.9470000000000001</v>
      </c>
      <c r="DK49" s="92">
        <f t="shared" si="26"/>
        <v>0</v>
      </c>
      <c r="DL49" s="578">
        <f t="shared" si="27"/>
        <v>0</v>
      </c>
      <c r="DM49" s="65"/>
      <c r="DN49" s="15"/>
      <c r="DO49" s="15"/>
      <c r="DP49" s="81">
        <f t="shared" si="28"/>
        <v>38047</v>
      </c>
      <c r="DQ49" s="356">
        <f t="shared" si="31"/>
        <v>0</v>
      </c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</row>
    <row r="50" spans="1:134" ht="15.75" thickBot="1" x14ac:dyDescent="0.3">
      <c r="A50" s="564">
        <f t="shared" si="13"/>
        <v>38078</v>
      </c>
      <c r="B50" s="302">
        <f>E!B41</f>
        <v>-1148.5634201800001</v>
      </c>
      <c r="C50" s="302">
        <f t="shared" ca="1" si="8"/>
        <v>0</v>
      </c>
      <c r="D50" s="302">
        <f t="shared" ca="1" si="14"/>
        <v>946</v>
      </c>
      <c r="E50" s="302" t="str">
        <f t="shared" si="32"/>
        <v/>
      </c>
      <c r="F50" s="397">
        <f t="shared" ca="1" si="29"/>
        <v>-1148.5634201800001</v>
      </c>
      <c r="G50" s="405"/>
      <c r="H50" s="405"/>
      <c r="I50" s="36"/>
      <c r="J50" s="500"/>
      <c r="K50" s="295"/>
      <c r="L50" s="298">
        <f t="shared" si="15"/>
        <v>0</v>
      </c>
      <c r="M50" s="507"/>
      <c r="N50" s="109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09"/>
      <c r="BA50" s="110"/>
      <c r="BB50" s="110"/>
      <c r="BC50" s="110"/>
      <c r="BD50" s="110"/>
      <c r="BE50" s="110"/>
      <c r="BF50" s="110"/>
      <c r="BG50" s="110"/>
      <c r="BH50" s="110"/>
      <c r="BI50" s="110"/>
      <c r="BJ50" s="110"/>
      <c r="BK50" s="110"/>
      <c r="BL50" s="110"/>
      <c r="BM50" s="110"/>
      <c r="BN50" s="110"/>
      <c r="BO50" s="271"/>
      <c r="BP50" s="272"/>
      <c r="BQ50" s="543"/>
      <c r="BR50" s="524"/>
      <c r="BS50" s="524"/>
      <c r="BT50" s="524"/>
      <c r="BU50" s="524"/>
      <c r="BV50" s="528"/>
      <c r="BW50" s="529"/>
      <c r="BX50" s="529"/>
      <c r="BY50" s="529"/>
      <c r="BZ50" s="529"/>
      <c r="CA50" s="529"/>
      <c r="CB50" s="529"/>
      <c r="CC50" s="529"/>
      <c r="CD50" s="529"/>
      <c r="CE50" s="530"/>
      <c r="CF50" s="364"/>
      <c r="CG50" s="365">
        <f t="shared" si="16"/>
        <v>0</v>
      </c>
      <c r="CH50" s="366"/>
      <c r="CI50" s="67">
        <f t="shared" ca="1" si="17"/>
        <v>946</v>
      </c>
      <c r="CJ50" s="76"/>
      <c r="CK50" s="68">
        <f t="shared" ca="1" si="9"/>
        <v>-1148.5634201800001</v>
      </c>
      <c r="CL50" s="73">
        <f t="shared" si="18"/>
        <v>38078</v>
      </c>
      <c r="CM50" s="239">
        <f t="shared" ca="1" si="10"/>
        <v>0</v>
      </c>
      <c r="CN50" s="35">
        <f t="shared" si="19"/>
        <v>38078</v>
      </c>
      <c r="CO50" s="173">
        <f t="shared" ca="1" si="34"/>
        <v>11807</v>
      </c>
      <c r="CP50" s="74">
        <f t="shared" ca="1" si="11"/>
        <v>1</v>
      </c>
      <c r="CQ50" s="75">
        <f t="shared" si="20"/>
        <v>30</v>
      </c>
      <c r="CR50" s="186">
        <v>5.03384884162301E-2</v>
      </c>
      <c r="CS50" s="21"/>
      <c r="CT50" s="190">
        <f t="shared" si="21"/>
        <v>38078</v>
      </c>
      <c r="CU50" s="43">
        <f t="shared" si="22"/>
        <v>-966</v>
      </c>
      <c r="CV50" s="26"/>
      <c r="CW50" s="386">
        <f t="shared" si="23"/>
        <v>38078</v>
      </c>
      <c r="CX50" s="384">
        <f t="shared" ca="1" si="24"/>
        <v>-726.32135094</v>
      </c>
      <c r="CY50" s="26"/>
      <c r="CZ50" s="226"/>
      <c r="DA50" s="228">
        <v>0</v>
      </c>
      <c r="DB50" s="228">
        <v>0</v>
      </c>
      <c r="DC50" s="228">
        <f t="shared" si="30"/>
        <v>0</v>
      </c>
      <c r="DD50" s="379">
        <f t="shared" si="12"/>
        <v>0</v>
      </c>
      <c r="DE50" s="110">
        <f t="shared" si="25"/>
        <v>0</v>
      </c>
      <c r="DF50" s="110"/>
      <c r="DG50" s="38"/>
      <c r="DH50" s="214">
        <v>-1148.5634201800001</v>
      </c>
      <c r="DI50" s="495">
        <v>3.7269999999999999</v>
      </c>
      <c r="DJ50" s="38">
        <v>3.7269999999999999</v>
      </c>
      <c r="DK50" s="92">
        <f t="shared" si="26"/>
        <v>0</v>
      </c>
      <c r="DL50" s="578">
        <f t="shared" si="27"/>
        <v>0</v>
      </c>
      <c r="DM50" s="65"/>
      <c r="DN50" s="15"/>
      <c r="DO50" s="15"/>
      <c r="DP50" s="81">
        <f t="shared" si="28"/>
        <v>38078</v>
      </c>
      <c r="DQ50" s="356">
        <f t="shared" si="31"/>
        <v>0</v>
      </c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</row>
    <row r="51" spans="1:134" ht="15.75" thickBot="1" x14ac:dyDescent="0.3">
      <c r="A51" s="564">
        <f t="shared" si="13"/>
        <v>38108</v>
      </c>
      <c r="B51" s="302">
        <f>E!B42</f>
        <v>-397.89842872999998</v>
      </c>
      <c r="C51" s="302">
        <f t="shared" ca="1" si="8"/>
        <v>0</v>
      </c>
      <c r="D51" s="302">
        <f t="shared" ca="1" si="14"/>
        <v>2095</v>
      </c>
      <c r="E51" s="302" t="str">
        <f t="shared" si="32"/>
        <v/>
      </c>
      <c r="F51" s="397">
        <f t="shared" ca="1" si="29"/>
        <v>-397.89842872999998</v>
      </c>
      <c r="G51" s="405"/>
      <c r="H51" s="405"/>
      <c r="I51" s="36"/>
      <c r="J51" s="500"/>
      <c r="K51" s="295"/>
      <c r="L51" s="298">
        <f t="shared" si="15"/>
        <v>0</v>
      </c>
      <c r="M51" s="507"/>
      <c r="N51" s="109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09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271"/>
      <c r="BP51" s="272"/>
      <c r="BQ51" s="543"/>
      <c r="BR51" s="524"/>
      <c r="BS51" s="524"/>
      <c r="BT51" s="524"/>
      <c r="BU51" s="524"/>
      <c r="BV51" s="528"/>
      <c r="BW51" s="529"/>
      <c r="BX51" s="529"/>
      <c r="BY51" s="529"/>
      <c r="BZ51" s="529"/>
      <c r="CA51" s="529"/>
      <c r="CB51" s="529"/>
      <c r="CC51" s="529"/>
      <c r="CD51" s="529"/>
      <c r="CE51" s="530"/>
      <c r="CF51" s="364"/>
      <c r="CG51" s="365">
        <f t="shared" si="16"/>
        <v>0</v>
      </c>
      <c r="CH51" s="366"/>
      <c r="CI51" s="67">
        <f t="shared" ca="1" si="17"/>
        <v>2095</v>
      </c>
      <c r="CJ51" s="76"/>
      <c r="CK51" s="68">
        <f t="shared" ca="1" si="9"/>
        <v>-397.89842872999998</v>
      </c>
      <c r="CL51" s="73">
        <f t="shared" si="18"/>
        <v>38108</v>
      </c>
      <c r="CM51" s="239">
        <f t="shared" ca="1" si="10"/>
        <v>0</v>
      </c>
      <c r="CN51" s="35">
        <f t="shared" si="19"/>
        <v>38108</v>
      </c>
      <c r="CO51" s="173">
        <f t="shared" ca="1" si="34"/>
        <v>13145</v>
      </c>
      <c r="CP51" s="74">
        <f t="shared" ca="1" si="11"/>
        <v>1</v>
      </c>
      <c r="CQ51" s="75">
        <f t="shared" si="20"/>
        <v>31</v>
      </c>
      <c r="CR51" s="186">
        <v>5.0685709433694097E-2</v>
      </c>
      <c r="CS51" s="21"/>
      <c r="CT51" s="190">
        <f t="shared" si="21"/>
        <v>38108</v>
      </c>
      <c r="CU51" s="43">
        <f t="shared" si="22"/>
        <v>13</v>
      </c>
      <c r="CV51" s="26"/>
      <c r="CW51" s="386">
        <f t="shared" si="23"/>
        <v>38108</v>
      </c>
      <c r="CX51" s="384">
        <f t="shared" ca="1" si="24"/>
        <v>66.843363720000042</v>
      </c>
      <c r="CY51" s="26"/>
      <c r="CZ51" s="226"/>
      <c r="DA51" s="228">
        <v>0</v>
      </c>
      <c r="DB51" s="228">
        <v>0</v>
      </c>
      <c r="DC51" s="228">
        <f t="shared" si="30"/>
        <v>0</v>
      </c>
      <c r="DD51" s="379">
        <f t="shared" si="12"/>
        <v>0</v>
      </c>
      <c r="DE51" s="110">
        <f t="shared" si="25"/>
        <v>0</v>
      </c>
      <c r="DF51" s="110"/>
      <c r="DG51" s="38"/>
      <c r="DH51" s="214">
        <v>-397.89842872999998</v>
      </c>
      <c r="DI51" s="495">
        <v>3.7170000000000001</v>
      </c>
      <c r="DJ51" s="38">
        <v>3.7170000000000001</v>
      </c>
      <c r="DK51" s="92">
        <f t="shared" si="26"/>
        <v>0</v>
      </c>
      <c r="DL51" s="578">
        <f t="shared" si="27"/>
        <v>0</v>
      </c>
      <c r="DM51" s="65"/>
      <c r="DN51" s="15"/>
      <c r="DO51" s="15"/>
      <c r="DP51" s="81">
        <f t="shared" si="28"/>
        <v>38108</v>
      </c>
      <c r="DQ51" s="356">
        <f t="shared" si="31"/>
        <v>0</v>
      </c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</row>
    <row r="52" spans="1:134" ht="15.75" thickBot="1" x14ac:dyDescent="0.3">
      <c r="A52" s="564">
        <f t="shared" si="13"/>
        <v>38139</v>
      </c>
      <c r="B52" s="302">
        <f>E!B43</f>
        <v>-322.53429517000001</v>
      </c>
      <c r="C52" s="302">
        <f t="shared" ca="1" si="8"/>
        <v>0</v>
      </c>
      <c r="D52" s="302">
        <f t="shared" ca="1" si="14"/>
        <v>2493</v>
      </c>
      <c r="E52" s="302" t="str">
        <f t="shared" si="32"/>
        <v/>
      </c>
      <c r="F52" s="397">
        <f t="shared" ca="1" si="29"/>
        <v>-322.53429517000001</v>
      </c>
      <c r="G52" s="405"/>
      <c r="H52" s="405"/>
      <c r="I52" s="36"/>
      <c r="J52" s="500"/>
      <c r="K52" s="295"/>
      <c r="L52" s="298">
        <f t="shared" si="15"/>
        <v>0</v>
      </c>
      <c r="M52" s="507"/>
      <c r="N52" s="109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09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271"/>
      <c r="BP52" s="272"/>
      <c r="BQ52" s="543"/>
      <c r="BR52" s="524"/>
      <c r="BS52" s="524"/>
      <c r="BT52" s="524"/>
      <c r="BU52" s="524"/>
      <c r="BV52" s="528"/>
      <c r="BW52" s="529"/>
      <c r="BX52" s="529"/>
      <c r="BY52" s="529"/>
      <c r="BZ52" s="529"/>
      <c r="CA52" s="529"/>
      <c r="CB52" s="529"/>
      <c r="CC52" s="529"/>
      <c r="CD52" s="529"/>
      <c r="CE52" s="530"/>
      <c r="CF52" s="364"/>
      <c r="CG52" s="365">
        <f t="shared" si="16"/>
        <v>0</v>
      </c>
      <c r="CH52" s="366"/>
      <c r="CI52" s="67">
        <f t="shared" ca="1" si="17"/>
        <v>2493</v>
      </c>
      <c r="CJ52" s="76"/>
      <c r="CK52" s="68">
        <f t="shared" ca="1" si="9"/>
        <v>-322.53429517000001</v>
      </c>
      <c r="CL52" s="73">
        <f t="shared" si="18"/>
        <v>38139</v>
      </c>
      <c r="CM52" s="239">
        <f t="shared" ca="1" si="10"/>
        <v>0</v>
      </c>
      <c r="CN52" s="35">
        <f t="shared" si="19"/>
        <v>38139</v>
      </c>
      <c r="CO52" s="173">
        <f t="shared" ca="1" si="34"/>
        <v>12168</v>
      </c>
      <c r="CP52" s="74">
        <f t="shared" ca="1" si="11"/>
        <v>1</v>
      </c>
      <c r="CQ52" s="75">
        <f t="shared" si="20"/>
        <v>30</v>
      </c>
      <c r="CR52" s="186">
        <v>5.1044504527348003E-2</v>
      </c>
      <c r="CS52" s="21"/>
      <c r="CT52" s="190">
        <f t="shared" si="21"/>
        <v>38139</v>
      </c>
      <c r="CU52" s="43">
        <f t="shared" si="22"/>
        <v>-1</v>
      </c>
      <c r="CV52" s="26"/>
      <c r="CW52" s="386">
        <f t="shared" si="23"/>
        <v>38139</v>
      </c>
      <c r="CX52" s="384">
        <f t="shared" ca="1" si="24"/>
        <v>168.54164512999995</v>
      </c>
      <c r="CY52" s="26"/>
      <c r="CZ52" s="226"/>
      <c r="DA52" s="228">
        <v>0</v>
      </c>
      <c r="DB52" s="228">
        <v>0</v>
      </c>
      <c r="DC52" s="228">
        <f t="shared" si="30"/>
        <v>0</v>
      </c>
      <c r="DD52" s="379">
        <f t="shared" si="12"/>
        <v>0</v>
      </c>
      <c r="DE52" s="110">
        <f t="shared" si="25"/>
        <v>0</v>
      </c>
      <c r="DF52" s="110"/>
      <c r="DG52" s="38"/>
      <c r="DH52" s="214">
        <v>-322.53429517000001</v>
      </c>
      <c r="DI52" s="495">
        <v>3.7530000000000001</v>
      </c>
      <c r="DJ52" s="38">
        <v>3.7530000000000001</v>
      </c>
      <c r="DK52" s="92">
        <f t="shared" si="26"/>
        <v>0</v>
      </c>
      <c r="DL52" s="578">
        <f t="shared" si="27"/>
        <v>0</v>
      </c>
      <c r="DM52" s="65"/>
      <c r="DN52" s="15"/>
      <c r="DO52" s="15"/>
      <c r="DP52" s="81">
        <f t="shared" si="28"/>
        <v>38139</v>
      </c>
      <c r="DQ52" s="356">
        <f t="shared" si="31"/>
        <v>0</v>
      </c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</row>
    <row r="53" spans="1:134" ht="15.75" thickBot="1" x14ac:dyDescent="0.3">
      <c r="A53" s="564">
        <f t="shared" si="13"/>
        <v>38169</v>
      </c>
      <c r="B53" s="302">
        <f>E!B44</f>
        <v>-321.42733070999998</v>
      </c>
      <c r="C53" s="302">
        <f t="shared" ca="1" si="8"/>
        <v>0</v>
      </c>
      <c r="D53" s="302">
        <f t="shared" ca="1" si="14"/>
        <v>2816</v>
      </c>
      <c r="E53" s="302" t="str">
        <f t="shared" si="32"/>
        <v/>
      </c>
      <c r="F53" s="397">
        <f t="shared" ca="1" si="29"/>
        <v>-321.42733070999998</v>
      </c>
      <c r="G53" s="405"/>
      <c r="H53" s="405"/>
      <c r="I53" s="36"/>
      <c r="J53" s="501"/>
      <c r="K53" s="296"/>
      <c r="L53" s="299">
        <f t="shared" si="15"/>
        <v>0</v>
      </c>
      <c r="M53" s="507"/>
      <c r="N53" s="109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09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271"/>
      <c r="BP53" s="272"/>
      <c r="BQ53" s="543"/>
      <c r="BR53" s="524"/>
      <c r="BS53" s="524"/>
      <c r="BT53" s="524"/>
      <c r="BU53" s="524"/>
      <c r="BV53" s="528"/>
      <c r="BW53" s="529"/>
      <c r="BX53" s="529"/>
      <c r="BY53" s="529"/>
      <c r="BZ53" s="529"/>
      <c r="CA53" s="529"/>
      <c r="CB53" s="529"/>
      <c r="CC53" s="529"/>
      <c r="CD53" s="529"/>
      <c r="CE53" s="530"/>
      <c r="CF53" s="364"/>
      <c r="CG53" s="365">
        <f t="shared" si="16"/>
        <v>0</v>
      </c>
      <c r="CH53" s="366"/>
      <c r="CI53" s="67">
        <f t="shared" ca="1" si="17"/>
        <v>2816</v>
      </c>
      <c r="CJ53" s="76"/>
      <c r="CK53" s="68">
        <f t="shared" ca="1" si="9"/>
        <v>-321.42733070999998</v>
      </c>
      <c r="CL53" s="73">
        <f t="shared" si="18"/>
        <v>38169</v>
      </c>
      <c r="CM53" s="239">
        <f t="shared" ca="1" si="10"/>
        <v>0</v>
      </c>
      <c r="CN53" s="35">
        <f t="shared" si="19"/>
        <v>38169</v>
      </c>
      <c r="CO53" s="173">
        <f t="shared" ca="1" si="34"/>
        <v>7572</v>
      </c>
      <c r="CP53" s="74">
        <f t="shared" ca="1" si="11"/>
        <v>1</v>
      </c>
      <c r="CQ53" s="75">
        <f t="shared" si="20"/>
        <v>31</v>
      </c>
      <c r="CR53" s="186">
        <v>5.1377444308650301E-2</v>
      </c>
      <c r="CS53" s="21"/>
      <c r="CT53" s="190">
        <f t="shared" si="21"/>
        <v>38169</v>
      </c>
      <c r="CU53" s="43">
        <f t="shared" si="22"/>
        <v>0</v>
      </c>
      <c r="CV53" s="26"/>
      <c r="CW53" s="386">
        <f t="shared" si="23"/>
        <v>38169</v>
      </c>
      <c r="CX53" s="384">
        <f t="shared" ca="1" si="24"/>
        <v>178.50333696000001</v>
      </c>
      <c r="CY53" s="26"/>
      <c r="CZ53" s="226"/>
      <c r="DA53" s="228">
        <v>0</v>
      </c>
      <c r="DB53" s="228">
        <v>0</v>
      </c>
      <c r="DC53" s="228">
        <f t="shared" si="30"/>
        <v>0</v>
      </c>
      <c r="DD53" s="379">
        <f t="shared" si="12"/>
        <v>0</v>
      </c>
      <c r="DE53" s="110">
        <f t="shared" si="25"/>
        <v>0</v>
      </c>
      <c r="DF53" s="110"/>
      <c r="DG53" s="38"/>
      <c r="DH53" s="214">
        <v>-321.42733070999998</v>
      </c>
      <c r="DI53" s="495">
        <v>3.8029999999999999</v>
      </c>
      <c r="DJ53" s="38">
        <v>3.8029999999999999</v>
      </c>
      <c r="DK53" s="92">
        <f t="shared" si="26"/>
        <v>0</v>
      </c>
      <c r="DL53" s="578">
        <f t="shared" si="27"/>
        <v>0</v>
      </c>
      <c r="DM53" s="65"/>
      <c r="DN53" s="15"/>
      <c r="DO53" s="15"/>
      <c r="DP53" s="81">
        <f t="shared" si="28"/>
        <v>38169</v>
      </c>
      <c r="DQ53" s="356">
        <f t="shared" si="31"/>
        <v>0</v>
      </c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</row>
    <row r="54" spans="1:134" ht="15.75" thickBot="1" x14ac:dyDescent="0.3">
      <c r="A54" s="564">
        <f t="shared" si="13"/>
        <v>38200</v>
      </c>
      <c r="B54" s="302">
        <f>E!B45</f>
        <v>-2881.9108340900002</v>
      </c>
      <c r="C54" s="302">
        <f t="shared" ca="1" si="8"/>
        <v>0</v>
      </c>
      <c r="D54" s="302">
        <f t="shared" ca="1" si="14"/>
        <v>3137</v>
      </c>
      <c r="E54" s="302" t="str">
        <f t="shared" si="32"/>
        <v/>
      </c>
      <c r="F54" s="397">
        <f t="shared" ca="1" si="29"/>
        <v>-2881.9108340900002</v>
      </c>
      <c r="G54" s="405"/>
      <c r="H54" s="405"/>
      <c r="I54" s="36"/>
      <c r="J54" s="30"/>
      <c r="K54" s="30"/>
      <c r="L54" s="414"/>
      <c r="M54" s="507"/>
      <c r="N54" s="109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09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271"/>
      <c r="BP54" s="272"/>
      <c r="BQ54" s="543"/>
      <c r="BR54" s="524"/>
      <c r="BS54" s="524"/>
      <c r="BT54" s="524"/>
      <c r="BU54" s="524"/>
      <c r="BV54" s="528"/>
      <c r="BW54" s="529"/>
      <c r="BX54" s="529"/>
      <c r="BY54" s="529"/>
      <c r="BZ54" s="529"/>
      <c r="CA54" s="529"/>
      <c r="CB54" s="529"/>
      <c r="CC54" s="529"/>
      <c r="CD54" s="529"/>
      <c r="CE54" s="530"/>
      <c r="CF54" s="364"/>
      <c r="CG54" s="365">
        <f t="shared" si="16"/>
        <v>0</v>
      </c>
      <c r="CH54" s="366"/>
      <c r="CI54" s="67">
        <f t="shared" ca="1" si="17"/>
        <v>3137</v>
      </c>
      <c r="CJ54" s="76"/>
      <c r="CK54" s="68">
        <f t="shared" ca="1" si="9"/>
        <v>-2881.9108340900002</v>
      </c>
      <c r="CL54" s="73">
        <f t="shared" si="18"/>
        <v>38200</v>
      </c>
      <c r="CM54" s="239">
        <f t="shared" ca="1" si="10"/>
        <v>0</v>
      </c>
      <c r="CN54" s="35">
        <f t="shared" si="19"/>
        <v>38200</v>
      </c>
      <c r="CO54" s="173">
        <f t="shared" ca="1" si="34"/>
        <v>3171</v>
      </c>
      <c r="CP54" s="74">
        <f t="shared" ca="1" si="11"/>
        <v>1</v>
      </c>
      <c r="CQ54" s="75">
        <f t="shared" si="20"/>
        <v>31</v>
      </c>
      <c r="CR54" s="186">
        <v>5.1705803366158598E-2</v>
      </c>
      <c r="CS54" s="21"/>
      <c r="CT54" s="190">
        <f t="shared" si="21"/>
        <v>38200</v>
      </c>
      <c r="CU54" s="43">
        <f t="shared" si="22"/>
        <v>0</v>
      </c>
      <c r="CV54" s="26"/>
      <c r="CW54" s="386">
        <f t="shared" si="23"/>
        <v>38200</v>
      </c>
      <c r="CX54" s="384">
        <f t="shared" ca="1" si="24"/>
        <v>-2467.5839088600005</v>
      </c>
      <c r="CY54" s="26"/>
      <c r="CZ54" s="226"/>
      <c r="DA54" s="228">
        <v>0</v>
      </c>
      <c r="DB54" s="228">
        <v>0</v>
      </c>
      <c r="DC54" s="228">
        <f t="shared" si="30"/>
        <v>0</v>
      </c>
      <c r="DD54" s="379">
        <f t="shared" si="12"/>
        <v>0</v>
      </c>
      <c r="DE54" s="110">
        <f t="shared" si="25"/>
        <v>0</v>
      </c>
      <c r="DF54" s="110"/>
      <c r="DG54" s="38"/>
      <c r="DH54" s="214">
        <v>-2881.9108340900002</v>
      </c>
      <c r="DI54" s="496">
        <v>3.8340000000000001</v>
      </c>
      <c r="DJ54" s="38">
        <v>3.8340000000000001</v>
      </c>
      <c r="DK54" s="92">
        <f t="shared" si="26"/>
        <v>0</v>
      </c>
      <c r="DL54" s="578">
        <f t="shared" si="27"/>
        <v>0</v>
      </c>
      <c r="DM54" s="65"/>
      <c r="DN54" s="15"/>
      <c r="DO54" s="15"/>
      <c r="DP54" s="81">
        <f t="shared" si="28"/>
        <v>38200</v>
      </c>
      <c r="DQ54" s="356">
        <f t="shared" si="31"/>
        <v>0</v>
      </c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</row>
    <row r="55" spans="1:134" ht="15.75" thickBot="1" x14ac:dyDescent="0.3">
      <c r="A55" s="564">
        <f t="shared" si="13"/>
        <v>38231</v>
      </c>
      <c r="B55" s="302">
        <f>E!B46</f>
        <v>-172.95539706</v>
      </c>
      <c r="C55" s="302">
        <f t="shared" ca="1" si="8"/>
        <v>0</v>
      </c>
      <c r="D55" s="302">
        <f t="shared" ca="1" si="14"/>
        <v>6019</v>
      </c>
      <c r="E55" s="302" t="str">
        <f t="shared" si="32"/>
        <v/>
      </c>
      <c r="F55" s="397">
        <f t="shared" ca="1" si="29"/>
        <v>-172.95539706</v>
      </c>
      <c r="G55" s="405"/>
      <c r="H55" s="405"/>
      <c r="I55" s="36"/>
      <c r="J55" s="30"/>
      <c r="K55" s="30"/>
      <c r="L55" s="414"/>
      <c r="M55" s="507"/>
      <c r="N55" s="109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09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271"/>
      <c r="BP55" s="272"/>
      <c r="BQ55" s="543"/>
      <c r="BR55" s="524"/>
      <c r="BS55" s="524"/>
      <c r="BT55" s="524"/>
      <c r="BU55" s="524"/>
      <c r="BV55" s="528"/>
      <c r="BW55" s="529"/>
      <c r="BX55" s="529"/>
      <c r="BY55" s="529"/>
      <c r="BZ55" s="529"/>
      <c r="CA55" s="529"/>
      <c r="CB55" s="529"/>
      <c r="CC55" s="529"/>
      <c r="CD55" s="529"/>
      <c r="CE55" s="530"/>
      <c r="CF55" s="364"/>
      <c r="CG55" s="365">
        <f t="shared" si="16"/>
        <v>0</v>
      </c>
      <c r="CH55" s="366"/>
      <c r="CI55" s="67">
        <f t="shared" ca="1" si="17"/>
        <v>6019</v>
      </c>
      <c r="CJ55" s="76"/>
      <c r="CK55" s="68">
        <f t="shared" ca="1" si="9"/>
        <v>-172.95539706</v>
      </c>
      <c r="CL55" s="73">
        <f t="shared" si="18"/>
        <v>38231</v>
      </c>
      <c r="CM55" s="239">
        <f t="shared" ca="1" si="10"/>
        <v>0</v>
      </c>
      <c r="CN55" s="35">
        <f t="shared" si="19"/>
        <v>38231</v>
      </c>
      <c r="CO55" s="173">
        <f t="shared" ca="1" si="34"/>
        <v>1970</v>
      </c>
      <c r="CP55" s="74">
        <f t="shared" ca="1" si="11"/>
        <v>1</v>
      </c>
      <c r="CQ55" s="75">
        <f t="shared" si="20"/>
        <v>30</v>
      </c>
      <c r="CR55" s="186">
        <v>5.2034162459636803E-2</v>
      </c>
      <c r="CS55" s="21"/>
      <c r="CT55" s="190">
        <f t="shared" si="21"/>
        <v>38231</v>
      </c>
      <c r="CU55" s="43">
        <f t="shared" si="22"/>
        <v>0</v>
      </c>
      <c r="CV55" s="26"/>
      <c r="CW55" s="386">
        <f t="shared" si="23"/>
        <v>38231</v>
      </c>
      <c r="CX55" s="384">
        <f t="shared" ca="1" si="24"/>
        <v>96.654576260000042</v>
      </c>
      <c r="CY55" s="26"/>
      <c r="CZ55" s="226"/>
      <c r="DA55" s="228">
        <v>0</v>
      </c>
      <c r="DB55" s="228">
        <v>0</v>
      </c>
      <c r="DC55" s="228">
        <f t="shared" si="30"/>
        <v>0</v>
      </c>
      <c r="DD55" s="379">
        <f t="shared" si="12"/>
        <v>0</v>
      </c>
      <c r="DE55" s="110">
        <f t="shared" si="25"/>
        <v>0</v>
      </c>
      <c r="DF55" s="110"/>
      <c r="DG55" s="38"/>
      <c r="DH55" s="214">
        <v>-172.95539706</v>
      </c>
      <c r="DI55" s="496">
        <v>3.8490000000000002</v>
      </c>
      <c r="DJ55" s="38">
        <v>3.8490000000000002</v>
      </c>
      <c r="DK55" s="92">
        <f t="shared" si="26"/>
        <v>0</v>
      </c>
      <c r="DL55" s="578">
        <f t="shared" si="27"/>
        <v>0</v>
      </c>
      <c r="DM55" s="65"/>
      <c r="DN55" s="15"/>
      <c r="DO55" s="15"/>
      <c r="DP55" s="81">
        <f t="shared" si="28"/>
        <v>38231</v>
      </c>
      <c r="DQ55" s="356">
        <f t="shared" si="31"/>
        <v>0</v>
      </c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</row>
    <row r="56" spans="1:134" ht="15.75" thickBot="1" x14ac:dyDescent="0.3">
      <c r="A56" s="564">
        <f t="shared" si="13"/>
        <v>38261</v>
      </c>
      <c r="B56" s="302">
        <f>E!B47</f>
        <v>2374.46861932</v>
      </c>
      <c r="C56" s="302">
        <f t="shared" ca="1" si="8"/>
        <v>0</v>
      </c>
      <c r="D56" s="302">
        <f t="shared" ca="1" si="14"/>
        <v>6192</v>
      </c>
      <c r="E56" s="302" t="str">
        <f t="shared" si="32"/>
        <v/>
      </c>
      <c r="F56" s="397">
        <f t="shared" ca="1" si="29"/>
        <v>2374.46861932</v>
      </c>
      <c r="G56" s="405"/>
      <c r="H56" s="405"/>
      <c r="I56" s="36"/>
      <c r="J56" s="36"/>
      <c r="K56" s="36"/>
      <c r="L56" s="111"/>
      <c r="M56" s="508"/>
      <c r="N56" s="109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09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271"/>
      <c r="BP56" s="272"/>
      <c r="BQ56" s="543"/>
      <c r="BR56" s="524"/>
      <c r="BS56" s="524"/>
      <c r="BT56" s="524"/>
      <c r="BU56" s="524"/>
      <c r="BV56" s="528"/>
      <c r="BW56" s="529"/>
      <c r="BX56" s="529"/>
      <c r="BY56" s="529"/>
      <c r="BZ56" s="529"/>
      <c r="CA56" s="529"/>
      <c r="CB56" s="529"/>
      <c r="CC56" s="529"/>
      <c r="CD56" s="529"/>
      <c r="CE56" s="530"/>
      <c r="CF56" s="364"/>
      <c r="CG56" s="365">
        <f t="shared" si="16"/>
        <v>0</v>
      </c>
      <c r="CH56" s="366"/>
      <c r="CI56" s="67">
        <f t="shared" ca="1" si="17"/>
        <v>6192</v>
      </c>
      <c r="CJ56" s="76"/>
      <c r="CK56" s="68">
        <f t="shared" ca="1" si="9"/>
        <v>2374.46861932</v>
      </c>
      <c r="CL56" s="73">
        <f t="shared" si="18"/>
        <v>38261</v>
      </c>
      <c r="CM56" s="239">
        <f t="shared" ca="1" si="10"/>
        <v>0</v>
      </c>
      <c r="CN56" s="35">
        <f t="shared" si="19"/>
        <v>38261</v>
      </c>
      <c r="CO56" s="173">
        <f t="shared" ca="1" si="34"/>
        <v>607</v>
      </c>
      <c r="CP56" s="74">
        <f t="shared" ca="1" si="11"/>
        <v>1</v>
      </c>
      <c r="CQ56" s="75">
        <f t="shared" si="20"/>
        <v>31</v>
      </c>
      <c r="CR56" s="186">
        <v>5.23364614400341E-2</v>
      </c>
      <c r="CS56" s="21"/>
      <c r="CT56" s="190">
        <f t="shared" si="21"/>
        <v>38261</v>
      </c>
      <c r="CU56" s="43">
        <f t="shared" si="22"/>
        <v>0</v>
      </c>
      <c r="CV56" s="26"/>
      <c r="CW56" s="386">
        <f t="shared" si="23"/>
        <v>38261</v>
      </c>
      <c r="CX56" s="384">
        <f t="shared" ca="1" si="24"/>
        <v>2682.5943866099997</v>
      </c>
      <c r="CY56" s="26"/>
      <c r="CZ56" s="226"/>
      <c r="DA56" s="228">
        <v>0</v>
      </c>
      <c r="DB56" s="228">
        <v>0</v>
      </c>
      <c r="DC56" s="228">
        <f t="shared" si="30"/>
        <v>0</v>
      </c>
      <c r="DD56" s="379">
        <f t="shared" si="12"/>
        <v>0</v>
      </c>
      <c r="DE56" s="110">
        <f t="shared" si="25"/>
        <v>0</v>
      </c>
      <c r="DF56" s="110"/>
      <c r="DG56" s="38"/>
      <c r="DH56" s="214">
        <v>2374.46861932</v>
      </c>
      <c r="DI56" s="496">
        <v>3.8780000000000001</v>
      </c>
      <c r="DJ56" s="38">
        <v>3.8780000000000001</v>
      </c>
      <c r="DK56" s="92">
        <f t="shared" si="26"/>
        <v>0</v>
      </c>
      <c r="DL56" s="578">
        <f t="shared" si="27"/>
        <v>0</v>
      </c>
      <c r="DM56" s="65"/>
      <c r="DN56" s="15"/>
      <c r="DO56" s="15"/>
      <c r="DP56" s="81">
        <f t="shared" si="28"/>
        <v>38261</v>
      </c>
      <c r="DQ56" s="356">
        <f t="shared" si="31"/>
        <v>0</v>
      </c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</row>
    <row r="57" spans="1:134" ht="15.75" thickBot="1" x14ac:dyDescent="0.3">
      <c r="A57" s="564">
        <f t="shared" si="13"/>
        <v>38292</v>
      </c>
      <c r="B57" s="302">
        <f>E!B48</f>
        <v>-167.04864307</v>
      </c>
      <c r="C57" s="302">
        <f t="shared" ca="1" si="8"/>
        <v>0</v>
      </c>
      <c r="D57" s="302">
        <f t="shared" ca="1" si="14"/>
        <v>3818</v>
      </c>
      <c r="E57" s="302" t="str">
        <f t="shared" si="32"/>
        <v/>
      </c>
      <c r="F57" s="397">
        <f t="shared" ca="1" si="29"/>
        <v>-167.04864307</v>
      </c>
      <c r="G57" s="405"/>
      <c r="H57" s="405"/>
      <c r="I57" s="36"/>
      <c r="J57" s="36"/>
      <c r="K57" s="36"/>
      <c r="L57" s="111"/>
      <c r="M57" s="508"/>
      <c r="N57" s="109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09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0"/>
      <c r="BN57" s="110"/>
      <c r="BO57" s="271"/>
      <c r="BP57" s="272"/>
      <c r="BQ57" s="543"/>
      <c r="BR57" s="524"/>
      <c r="BS57" s="524"/>
      <c r="BT57" s="524"/>
      <c r="BU57" s="524"/>
      <c r="BV57" s="528"/>
      <c r="BW57" s="529"/>
      <c r="BX57" s="529"/>
      <c r="BY57" s="529"/>
      <c r="BZ57" s="529"/>
      <c r="CA57" s="529"/>
      <c r="CB57" s="529"/>
      <c r="CC57" s="529"/>
      <c r="CD57" s="529"/>
      <c r="CE57" s="530"/>
      <c r="CF57" s="364"/>
      <c r="CG57" s="365">
        <f t="shared" si="16"/>
        <v>0</v>
      </c>
      <c r="CH57" s="366"/>
      <c r="CI57" s="67">
        <f t="shared" ca="1" si="17"/>
        <v>3818</v>
      </c>
      <c r="CJ57" s="76"/>
      <c r="CK57" s="68">
        <f t="shared" ca="1" si="9"/>
        <v>-167.04864307</v>
      </c>
      <c r="CL57" s="73">
        <f t="shared" si="18"/>
        <v>38292</v>
      </c>
      <c r="CM57" s="239">
        <f t="shared" ca="1" si="10"/>
        <v>0</v>
      </c>
      <c r="CN57" s="35">
        <f t="shared" si="19"/>
        <v>38292</v>
      </c>
      <c r="CO57" s="173">
        <f t="shared" ca="1" si="34"/>
        <v>749</v>
      </c>
      <c r="CP57" s="74">
        <f t="shared" ca="1" si="11"/>
        <v>1</v>
      </c>
      <c r="CQ57" s="75">
        <f t="shared" si="20"/>
        <v>30</v>
      </c>
      <c r="CR57" s="186">
        <v>5.2633962097855799E-2</v>
      </c>
      <c r="CS57" s="21"/>
      <c r="CT57" s="190">
        <f t="shared" si="21"/>
        <v>38292</v>
      </c>
      <c r="CU57" s="43">
        <f t="shared" si="22"/>
        <v>0</v>
      </c>
      <c r="CV57" s="26"/>
      <c r="CW57" s="386">
        <f t="shared" si="23"/>
        <v>38292</v>
      </c>
      <c r="CX57" s="384">
        <f t="shared" ca="1" si="24"/>
        <v>171.76478298999999</v>
      </c>
      <c r="CY57" s="26"/>
      <c r="CZ57" s="226"/>
      <c r="DA57" s="228">
        <v>0</v>
      </c>
      <c r="DB57" s="228">
        <v>0</v>
      </c>
      <c r="DC57" s="228">
        <f t="shared" si="30"/>
        <v>0</v>
      </c>
      <c r="DD57" s="379">
        <f t="shared" si="12"/>
        <v>0</v>
      </c>
      <c r="DE57" s="110">
        <f t="shared" si="25"/>
        <v>0</v>
      </c>
      <c r="DF57" s="110"/>
      <c r="DG57" s="38"/>
      <c r="DH57" s="214">
        <v>-167.04864307</v>
      </c>
      <c r="DI57" s="496">
        <v>4.0179999999999998</v>
      </c>
      <c r="DJ57" s="38">
        <v>4.0179999999999998</v>
      </c>
      <c r="DK57" s="92">
        <f t="shared" si="26"/>
        <v>0</v>
      </c>
      <c r="DL57" s="578">
        <f t="shared" si="27"/>
        <v>0</v>
      </c>
      <c r="DM57" s="65"/>
      <c r="DN57" s="15"/>
      <c r="DO57" s="15"/>
      <c r="DP57" s="81">
        <f t="shared" si="28"/>
        <v>38292</v>
      </c>
      <c r="DQ57" s="356">
        <f t="shared" si="31"/>
        <v>0</v>
      </c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</row>
    <row r="58" spans="1:134" ht="15.75" thickBot="1" x14ac:dyDescent="0.3">
      <c r="A58" s="564">
        <f t="shared" si="13"/>
        <v>38322</v>
      </c>
      <c r="B58" s="302">
        <f>E!B49</f>
        <v>-184.31162316999999</v>
      </c>
      <c r="C58" s="302">
        <f t="shared" ca="1" si="8"/>
        <v>0</v>
      </c>
      <c r="D58" s="302">
        <f t="shared" ca="1" si="14"/>
        <v>3985</v>
      </c>
      <c r="E58" s="302">
        <f t="shared" ca="1" si="32"/>
        <v>-93.010341750000066</v>
      </c>
      <c r="F58" s="397">
        <f t="shared" ca="1" si="29"/>
        <v>-184.31162316999999</v>
      </c>
      <c r="G58" s="405"/>
      <c r="H58" s="405"/>
      <c r="I58" s="36"/>
      <c r="J58" s="36"/>
      <c r="K58" s="36"/>
      <c r="L58" s="111"/>
      <c r="M58" s="508"/>
      <c r="N58" s="109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09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271"/>
      <c r="BP58" s="272"/>
      <c r="BQ58" s="543"/>
      <c r="BR58" s="524"/>
      <c r="BS58" s="524"/>
      <c r="BT58" s="524"/>
      <c r="BU58" s="524"/>
      <c r="BV58" s="528"/>
      <c r="BW58" s="529"/>
      <c r="BX58" s="529"/>
      <c r="BY58" s="529"/>
      <c r="BZ58" s="529"/>
      <c r="CA58" s="529"/>
      <c r="CB58" s="529"/>
      <c r="CC58" s="529"/>
      <c r="CD58" s="529"/>
      <c r="CE58" s="530"/>
      <c r="CF58" s="364"/>
      <c r="CG58" s="365">
        <f t="shared" si="16"/>
        <v>0</v>
      </c>
      <c r="CH58" s="366"/>
      <c r="CI58" s="67">
        <f t="shared" ca="1" si="17"/>
        <v>3985</v>
      </c>
      <c r="CJ58" s="76">
        <f ca="1">SUM(CK47:CK58)</f>
        <v>-93.010341750000066</v>
      </c>
      <c r="CK58" s="68">
        <f t="shared" ca="1" si="9"/>
        <v>-184.31162316999999</v>
      </c>
      <c r="CL58" s="73">
        <f t="shared" si="18"/>
        <v>38322</v>
      </c>
      <c r="CM58" s="239">
        <f t="shared" ca="1" si="10"/>
        <v>0</v>
      </c>
      <c r="CN58" s="35">
        <f t="shared" si="19"/>
        <v>38322</v>
      </c>
      <c r="CO58" s="173">
        <f t="shared" ca="1" si="34"/>
        <v>-93</v>
      </c>
      <c r="CP58" s="74">
        <f t="shared" ca="1" si="11"/>
        <v>1</v>
      </c>
      <c r="CQ58" s="75">
        <f t="shared" si="20"/>
        <v>31</v>
      </c>
      <c r="CR58" s="186">
        <v>5.2921865988364597E-2</v>
      </c>
      <c r="CS58" s="21"/>
      <c r="CT58" s="190">
        <f t="shared" si="21"/>
        <v>38322</v>
      </c>
      <c r="CU58" s="43">
        <f t="shared" si="22"/>
        <v>0</v>
      </c>
      <c r="CV58" s="26"/>
      <c r="CW58" s="386">
        <f t="shared" si="23"/>
        <v>38322</v>
      </c>
      <c r="CX58" s="384">
        <f t="shared" ca="1" si="24"/>
        <v>-1530.86210598</v>
      </c>
      <c r="CY58" s="26"/>
      <c r="CZ58" s="226"/>
      <c r="DA58" s="228">
        <v>0</v>
      </c>
      <c r="DB58" s="228">
        <v>0</v>
      </c>
      <c r="DC58" s="228">
        <f t="shared" si="30"/>
        <v>0</v>
      </c>
      <c r="DD58" s="379">
        <f t="shared" si="12"/>
        <v>0</v>
      </c>
      <c r="DE58" s="110">
        <f t="shared" si="25"/>
        <v>0</v>
      </c>
      <c r="DF58" s="110"/>
      <c r="DG58" s="38"/>
      <c r="DH58" s="214">
        <v>-184.31162316999999</v>
      </c>
      <c r="DI58" s="496">
        <v>4.1630000000000003</v>
      </c>
      <c r="DJ58" s="38">
        <v>4.1630000000000003</v>
      </c>
      <c r="DK58" s="92">
        <f t="shared" si="26"/>
        <v>0</v>
      </c>
      <c r="DL58" s="578">
        <f t="shared" si="27"/>
        <v>0</v>
      </c>
      <c r="DM58" s="65"/>
      <c r="DN58" s="15"/>
      <c r="DO58" s="15"/>
      <c r="DP58" s="81">
        <f t="shared" si="28"/>
        <v>38322</v>
      </c>
      <c r="DQ58" s="356">
        <f t="shared" si="31"/>
        <v>0</v>
      </c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</row>
    <row r="59" spans="1:134" ht="15.75" thickBot="1" x14ac:dyDescent="0.3">
      <c r="A59" s="564">
        <f t="shared" si="13"/>
        <v>38353</v>
      </c>
      <c r="B59" s="302">
        <f>E!B50</f>
        <v>200.70774408</v>
      </c>
      <c r="C59" s="302">
        <f t="shared" ca="1" si="8"/>
        <v>0</v>
      </c>
      <c r="D59" s="302">
        <f t="shared" ca="1" si="14"/>
        <v>4169</v>
      </c>
      <c r="E59" s="302" t="str">
        <f t="shared" si="32"/>
        <v/>
      </c>
      <c r="F59" s="397">
        <f t="shared" ca="1" si="29"/>
        <v>200.70774408</v>
      </c>
      <c r="G59" s="405"/>
      <c r="H59" s="405"/>
      <c r="I59" s="36"/>
      <c r="J59" s="36"/>
      <c r="K59" s="36"/>
      <c r="L59" s="111"/>
      <c r="M59" s="508"/>
      <c r="N59" s="109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09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271"/>
      <c r="BP59" s="272"/>
      <c r="BQ59" s="543"/>
      <c r="BR59" s="524"/>
      <c r="BS59" s="524"/>
      <c r="BT59" s="524"/>
      <c r="BU59" s="524"/>
      <c r="BV59" s="528"/>
      <c r="BW59" s="529"/>
      <c r="BX59" s="529"/>
      <c r="BY59" s="529"/>
      <c r="BZ59" s="529"/>
      <c r="CA59" s="529"/>
      <c r="CB59" s="529"/>
      <c r="CC59" s="529"/>
      <c r="CD59" s="529"/>
      <c r="CE59" s="530"/>
      <c r="CF59" s="364"/>
      <c r="CG59" s="365">
        <f t="shared" si="16"/>
        <v>0</v>
      </c>
      <c r="CH59" s="366"/>
      <c r="CI59" s="67">
        <f t="shared" ca="1" si="17"/>
        <v>4169</v>
      </c>
      <c r="CJ59" s="76"/>
      <c r="CK59" s="68">
        <f t="shared" ca="1" si="9"/>
        <v>200.70774408</v>
      </c>
      <c r="CL59" s="73">
        <f t="shared" si="18"/>
        <v>38353</v>
      </c>
      <c r="CM59" s="239">
        <f t="shared" ca="1" si="10"/>
        <v>0</v>
      </c>
      <c r="CN59" s="35">
        <f t="shared" si="19"/>
        <v>38353</v>
      </c>
      <c r="CO59" s="173">
        <f t="shared" ca="1" si="34"/>
        <v>157</v>
      </c>
      <c r="CP59" s="74">
        <f t="shared" ca="1" si="11"/>
        <v>1</v>
      </c>
      <c r="CQ59" s="75">
        <f t="shared" si="20"/>
        <v>31</v>
      </c>
      <c r="CR59" s="186">
        <v>5.32116072780595E-2</v>
      </c>
      <c r="CS59" s="21"/>
      <c r="CT59" s="190">
        <f t="shared" si="21"/>
        <v>38353</v>
      </c>
      <c r="CU59" s="43">
        <f t="shared" si="22"/>
        <v>0</v>
      </c>
      <c r="CV59" s="26"/>
      <c r="CW59" s="386">
        <f t="shared" si="23"/>
        <v>38353</v>
      </c>
      <c r="CX59" s="384">
        <f t="shared" ca="1" si="24"/>
        <v>2015.7325184000001</v>
      </c>
      <c r="CY59" s="26"/>
      <c r="CZ59" s="226"/>
      <c r="DA59" s="228">
        <v>0</v>
      </c>
      <c r="DB59" s="228">
        <v>0</v>
      </c>
      <c r="DC59" s="228">
        <f t="shared" si="30"/>
        <v>0</v>
      </c>
      <c r="DD59" s="379">
        <f t="shared" si="12"/>
        <v>0</v>
      </c>
      <c r="DE59" s="110">
        <f t="shared" si="25"/>
        <v>0</v>
      </c>
      <c r="DF59" s="110"/>
      <c r="DG59" s="38"/>
      <c r="DH59" s="214">
        <v>200.70774408</v>
      </c>
      <c r="DI59" s="496">
        <v>4.2380000000000004</v>
      </c>
      <c r="DJ59" s="38">
        <v>4.2380000000000004</v>
      </c>
      <c r="DK59" s="92">
        <f t="shared" si="26"/>
        <v>0</v>
      </c>
      <c r="DL59" s="578">
        <f t="shared" si="27"/>
        <v>0</v>
      </c>
      <c r="DM59" s="65"/>
      <c r="DN59" s="15"/>
      <c r="DO59" s="15"/>
      <c r="DP59" s="81">
        <f t="shared" si="28"/>
        <v>38353</v>
      </c>
      <c r="DQ59" s="356">
        <f t="shared" si="31"/>
        <v>0</v>
      </c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</row>
    <row r="60" spans="1:134" ht="15.75" thickBot="1" x14ac:dyDescent="0.3">
      <c r="A60" s="564">
        <f t="shared" si="13"/>
        <v>38384</v>
      </c>
      <c r="B60" s="302">
        <f>E!B51</f>
        <v>-15.16873169</v>
      </c>
      <c r="C60" s="302">
        <f t="shared" ca="1" si="8"/>
        <v>0</v>
      </c>
      <c r="D60" s="302">
        <f t="shared" ca="1" si="14"/>
        <v>3968</v>
      </c>
      <c r="E60" s="302" t="str">
        <f t="shared" si="32"/>
        <v/>
      </c>
      <c r="F60" s="397">
        <f t="shared" ca="1" si="29"/>
        <v>-15.16873169</v>
      </c>
      <c r="G60" s="405"/>
      <c r="H60" s="405"/>
      <c r="I60" s="36"/>
      <c r="J60" s="36"/>
      <c r="K60" s="36"/>
      <c r="L60" s="111"/>
      <c r="M60" s="508"/>
      <c r="N60" s="109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09"/>
      <c r="BA60" s="110"/>
      <c r="BB60" s="110"/>
      <c r="BC60" s="110"/>
      <c r="BD60" s="110"/>
      <c r="BE60" s="110"/>
      <c r="BF60" s="110"/>
      <c r="BG60" s="110"/>
      <c r="BH60" s="110"/>
      <c r="BI60" s="110"/>
      <c r="BJ60" s="110"/>
      <c r="BK60" s="110"/>
      <c r="BL60" s="110"/>
      <c r="BM60" s="110"/>
      <c r="BN60" s="110"/>
      <c r="BO60" s="271"/>
      <c r="BP60" s="272"/>
      <c r="BQ60" s="543"/>
      <c r="BR60" s="524"/>
      <c r="BS60" s="524"/>
      <c r="BT60" s="524"/>
      <c r="BU60" s="524"/>
      <c r="BV60" s="528"/>
      <c r="BW60" s="529"/>
      <c r="BX60" s="529"/>
      <c r="BY60" s="529"/>
      <c r="BZ60" s="529"/>
      <c r="CA60" s="529"/>
      <c r="CB60" s="529"/>
      <c r="CC60" s="529"/>
      <c r="CD60" s="529"/>
      <c r="CE60" s="530"/>
      <c r="CF60" s="364"/>
      <c r="CG60" s="365">
        <f t="shared" si="16"/>
        <v>0</v>
      </c>
      <c r="CH60" s="366"/>
      <c r="CI60" s="67">
        <f t="shared" ca="1" si="17"/>
        <v>3968</v>
      </c>
      <c r="CJ60" s="76"/>
      <c r="CK60" s="68">
        <f t="shared" ca="1" si="9"/>
        <v>-15.16873169</v>
      </c>
      <c r="CL60" s="73">
        <f t="shared" si="18"/>
        <v>38384</v>
      </c>
      <c r="CM60" s="239">
        <f t="shared" ca="1" si="10"/>
        <v>0</v>
      </c>
      <c r="CN60" s="35">
        <f t="shared" si="19"/>
        <v>38384</v>
      </c>
      <c r="CO60" s="173">
        <f t="shared" ca="1" si="34"/>
        <v>-3215</v>
      </c>
      <c r="CP60" s="74">
        <f t="shared" ca="1" si="11"/>
        <v>1</v>
      </c>
      <c r="CQ60" s="75">
        <f t="shared" si="20"/>
        <v>28</v>
      </c>
      <c r="CR60" s="186">
        <v>5.34949584794462E-2</v>
      </c>
      <c r="CS60" s="21"/>
      <c r="CT60" s="190">
        <f t="shared" si="21"/>
        <v>38384</v>
      </c>
      <c r="CU60" s="43">
        <f t="shared" si="22"/>
        <v>0</v>
      </c>
      <c r="CV60" s="26"/>
      <c r="CW60" s="386">
        <f t="shared" si="23"/>
        <v>38384</v>
      </c>
      <c r="CX60" s="384">
        <f t="shared" ca="1" si="24"/>
        <v>171.54775822999997</v>
      </c>
      <c r="CY60" s="26"/>
      <c r="CZ60" s="226"/>
      <c r="DA60" s="228">
        <v>0</v>
      </c>
      <c r="DB60" s="228">
        <v>0</v>
      </c>
      <c r="DC60" s="228">
        <f t="shared" si="30"/>
        <v>0</v>
      </c>
      <c r="DD60" s="379">
        <f t="shared" si="12"/>
        <v>0</v>
      </c>
      <c r="DE60" s="110">
        <f t="shared" si="25"/>
        <v>0</v>
      </c>
      <c r="DF60" s="110"/>
      <c r="DG60" s="38"/>
      <c r="DH60" s="214">
        <v>-15.16873169</v>
      </c>
      <c r="DI60" s="496">
        <v>4.12</v>
      </c>
      <c r="DJ60" s="38">
        <v>4.12</v>
      </c>
      <c r="DK60" s="92">
        <f t="shared" si="26"/>
        <v>0</v>
      </c>
      <c r="DL60" s="578">
        <f t="shared" si="27"/>
        <v>0</v>
      </c>
      <c r="DM60" s="65"/>
      <c r="DN60" s="15"/>
      <c r="DO60" s="15"/>
      <c r="DP60" s="81">
        <f t="shared" si="28"/>
        <v>38384</v>
      </c>
      <c r="DQ60" s="356">
        <f t="shared" si="31"/>
        <v>0</v>
      </c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</row>
    <row r="61" spans="1:134" ht="15.75" thickBot="1" x14ac:dyDescent="0.3">
      <c r="A61" s="564">
        <f t="shared" si="13"/>
        <v>38412</v>
      </c>
      <c r="B61" s="302">
        <f>E!B52</f>
        <v>-20.060994279999999</v>
      </c>
      <c r="C61" s="302">
        <f t="shared" ca="1" si="8"/>
        <v>0</v>
      </c>
      <c r="D61" s="302">
        <f t="shared" ca="1" si="14"/>
        <v>3983</v>
      </c>
      <c r="E61" s="302" t="str">
        <f t="shared" si="32"/>
        <v/>
      </c>
      <c r="F61" s="397">
        <f t="shared" ca="1" si="29"/>
        <v>-20.060994279999999</v>
      </c>
      <c r="G61" s="405"/>
      <c r="H61" s="405"/>
      <c r="I61" s="36"/>
      <c r="J61" s="36"/>
      <c r="K61" s="36"/>
      <c r="L61" s="111"/>
      <c r="M61" s="508"/>
      <c r="N61" s="109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09"/>
      <c r="BA61" s="110"/>
      <c r="BB61" s="110"/>
      <c r="BC61" s="110"/>
      <c r="BD61" s="110"/>
      <c r="BE61" s="110"/>
      <c r="BF61" s="110"/>
      <c r="BG61" s="110"/>
      <c r="BH61" s="110"/>
      <c r="BI61" s="110"/>
      <c r="BJ61" s="110"/>
      <c r="BK61" s="110"/>
      <c r="BL61" s="110"/>
      <c r="BM61" s="110"/>
      <c r="BN61" s="110"/>
      <c r="BO61" s="271"/>
      <c r="BP61" s="272"/>
      <c r="BQ61" s="543"/>
      <c r="BR61" s="524"/>
      <c r="BS61" s="524"/>
      <c r="BT61" s="524"/>
      <c r="BU61" s="524"/>
      <c r="BV61" s="528"/>
      <c r="BW61" s="529"/>
      <c r="BX61" s="529"/>
      <c r="BY61" s="529"/>
      <c r="BZ61" s="529"/>
      <c r="CA61" s="529"/>
      <c r="CB61" s="529"/>
      <c r="CC61" s="529"/>
      <c r="CD61" s="529"/>
      <c r="CE61" s="530"/>
      <c r="CF61" s="364"/>
      <c r="CG61" s="365">
        <f t="shared" si="16"/>
        <v>0</v>
      </c>
      <c r="CH61" s="366"/>
      <c r="CI61" s="67">
        <f t="shared" ca="1" si="17"/>
        <v>3983</v>
      </c>
      <c r="CJ61" s="76"/>
      <c r="CK61" s="68">
        <f t="shared" ca="1" si="9"/>
        <v>-20.060994279999999</v>
      </c>
      <c r="CL61" s="73">
        <f t="shared" si="18"/>
        <v>38412</v>
      </c>
      <c r="CM61" s="239">
        <f t="shared" ca="1" si="10"/>
        <v>0</v>
      </c>
      <c r="CN61" s="35">
        <f t="shared" si="19"/>
        <v>38412</v>
      </c>
      <c r="CO61" s="173">
        <f t="shared" ca="1" si="34"/>
        <v>-3057</v>
      </c>
      <c r="CP61" s="74">
        <f t="shared" ca="1" si="11"/>
        <v>1</v>
      </c>
      <c r="CQ61" s="75">
        <f t="shared" si="20"/>
        <v>31</v>
      </c>
      <c r="CR61" s="186">
        <v>5.3750888619829698E-2</v>
      </c>
      <c r="CS61" s="21"/>
      <c r="CT61" s="190">
        <f t="shared" si="21"/>
        <v>38412</v>
      </c>
      <c r="CU61" s="43">
        <f t="shared" si="22"/>
        <v>0</v>
      </c>
      <c r="CV61" s="26"/>
      <c r="CW61" s="386">
        <f t="shared" si="23"/>
        <v>38412</v>
      </c>
      <c r="CX61" s="384">
        <f t="shared" ca="1" si="24"/>
        <v>120.58210477</v>
      </c>
      <c r="CY61" s="26"/>
      <c r="CZ61" s="226"/>
      <c r="DA61" s="228">
        <v>0</v>
      </c>
      <c r="DB61" s="228">
        <v>0</v>
      </c>
      <c r="DC61" s="228">
        <f t="shared" si="30"/>
        <v>0</v>
      </c>
      <c r="DD61" s="379">
        <f t="shared" si="12"/>
        <v>0</v>
      </c>
      <c r="DE61" s="110">
        <f t="shared" si="25"/>
        <v>0</v>
      </c>
      <c r="DF61" s="110"/>
      <c r="DG61" s="38"/>
      <c r="DH61" s="214">
        <v>-20.060994279999999</v>
      </c>
      <c r="DI61" s="496">
        <v>3.9870000000000001</v>
      </c>
      <c r="DJ61" s="38">
        <v>3.9870000000000001</v>
      </c>
      <c r="DK61" s="92">
        <f t="shared" si="26"/>
        <v>0</v>
      </c>
      <c r="DL61" s="578">
        <f t="shared" si="27"/>
        <v>0</v>
      </c>
      <c r="DM61" s="65"/>
      <c r="DN61" s="15"/>
      <c r="DO61" s="15"/>
      <c r="DP61" s="81">
        <f t="shared" si="28"/>
        <v>38412</v>
      </c>
      <c r="DQ61" s="356">
        <f t="shared" si="31"/>
        <v>0</v>
      </c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</row>
    <row r="62" spans="1:134" ht="15.75" thickBot="1" x14ac:dyDescent="0.3">
      <c r="A62" s="564">
        <f t="shared" si="13"/>
        <v>38443</v>
      </c>
      <c r="B62" s="302">
        <f>E!B53</f>
        <v>291.48003385999999</v>
      </c>
      <c r="C62" s="302">
        <f t="shared" ca="1" si="8"/>
        <v>0</v>
      </c>
      <c r="D62" s="302">
        <f t="shared" ca="1" si="14"/>
        <v>4003</v>
      </c>
      <c r="E62" s="302" t="str">
        <f t="shared" si="32"/>
        <v/>
      </c>
      <c r="F62" s="397">
        <f t="shared" ca="1" si="29"/>
        <v>291.48003385999999</v>
      </c>
      <c r="G62" s="405"/>
      <c r="H62" s="405"/>
      <c r="I62" s="36"/>
      <c r="J62" s="36"/>
      <c r="K62" s="36"/>
      <c r="L62" s="111"/>
      <c r="M62" s="508"/>
      <c r="N62" s="109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09"/>
      <c r="BA62" s="110"/>
      <c r="BB62" s="110"/>
      <c r="BC62" s="110"/>
      <c r="BD62" s="110"/>
      <c r="BE62" s="110"/>
      <c r="BF62" s="110"/>
      <c r="BG62" s="110"/>
      <c r="BH62" s="110"/>
      <c r="BI62" s="110"/>
      <c r="BJ62" s="110"/>
      <c r="BK62" s="110"/>
      <c r="BL62" s="110"/>
      <c r="BM62" s="110"/>
      <c r="BN62" s="110"/>
      <c r="BO62" s="271"/>
      <c r="BP62" s="272"/>
      <c r="BQ62" s="543"/>
      <c r="BR62" s="524"/>
      <c r="BS62" s="524"/>
      <c r="BT62" s="524"/>
      <c r="BU62" s="524"/>
      <c r="BV62" s="528"/>
      <c r="BW62" s="529"/>
      <c r="BX62" s="529"/>
      <c r="BY62" s="529"/>
      <c r="BZ62" s="529"/>
      <c r="CA62" s="529"/>
      <c r="CB62" s="529"/>
      <c r="CC62" s="529"/>
      <c r="CD62" s="529"/>
      <c r="CE62" s="530"/>
      <c r="CF62" s="364"/>
      <c r="CG62" s="365">
        <f t="shared" si="16"/>
        <v>0</v>
      </c>
      <c r="CH62" s="366"/>
      <c r="CI62" s="67">
        <f t="shared" ca="1" si="17"/>
        <v>4003</v>
      </c>
      <c r="CJ62" s="76"/>
      <c r="CK62" s="68">
        <f t="shared" ca="1" si="9"/>
        <v>291.48003385999999</v>
      </c>
      <c r="CL62" s="73">
        <f t="shared" si="18"/>
        <v>38443</v>
      </c>
      <c r="CM62" s="239">
        <f t="shared" ca="1" si="10"/>
        <v>0</v>
      </c>
      <c r="CN62" s="35">
        <f t="shared" si="19"/>
        <v>38443</v>
      </c>
      <c r="CO62" s="173">
        <f t="shared" ca="1" si="34"/>
        <v>-1617</v>
      </c>
      <c r="CP62" s="74">
        <f t="shared" ca="1" si="11"/>
        <v>1</v>
      </c>
      <c r="CQ62" s="75">
        <f t="shared" si="20"/>
        <v>30</v>
      </c>
      <c r="CR62" s="186">
        <v>5.4011357026194397E-2</v>
      </c>
      <c r="CS62" s="21"/>
      <c r="CT62" s="190">
        <f t="shared" si="21"/>
        <v>38443</v>
      </c>
      <c r="CU62" s="43">
        <f t="shared" si="22"/>
        <v>0</v>
      </c>
      <c r="CV62" s="26"/>
      <c r="CW62" s="386">
        <f t="shared" si="23"/>
        <v>38443</v>
      </c>
      <c r="CX62" s="384">
        <f t="shared" ca="1" si="24"/>
        <v>422.24206923999998</v>
      </c>
      <c r="CY62" s="26"/>
      <c r="CZ62" s="226"/>
      <c r="DA62" s="228">
        <v>0</v>
      </c>
      <c r="DB62" s="228">
        <v>0</v>
      </c>
      <c r="DC62" s="228">
        <f t="shared" si="30"/>
        <v>0</v>
      </c>
      <c r="DD62" s="379">
        <f t="shared" si="12"/>
        <v>0</v>
      </c>
      <c r="DE62" s="110">
        <f t="shared" si="25"/>
        <v>0</v>
      </c>
      <c r="DF62" s="110"/>
      <c r="DG62" s="38"/>
      <c r="DH62" s="214">
        <v>291.48003385999999</v>
      </c>
      <c r="DI62" s="496">
        <v>3.7669999999999999</v>
      </c>
      <c r="DJ62" s="38">
        <v>3.7669999999999999</v>
      </c>
      <c r="DK62" s="92">
        <f t="shared" si="26"/>
        <v>0</v>
      </c>
      <c r="DL62" s="578">
        <f t="shared" si="27"/>
        <v>0</v>
      </c>
      <c r="DM62" s="65"/>
      <c r="DN62" s="15"/>
      <c r="DO62" s="15"/>
      <c r="DP62" s="81">
        <f t="shared" si="28"/>
        <v>38443</v>
      </c>
      <c r="DQ62" s="356">
        <f t="shared" si="31"/>
        <v>0</v>
      </c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</row>
    <row r="63" spans="1:134" ht="15.75" thickBot="1" x14ac:dyDescent="0.3">
      <c r="A63" s="564">
        <f t="shared" si="13"/>
        <v>38473</v>
      </c>
      <c r="B63" s="302">
        <f>E!B54</f>
        <v>321.52261979000002</v>
      </c>
      <c r="C63" s="302">
        <f t="shared" ca="1" si="8"/>
        <v>0</v>
      </c>
      <c r="D63" s="302">
        <f t="shared" ca="1" si="14"/>
        <v>3712</v>
      </c>
      <c r="E63" s="302" t="str">
        <f t="shared" si="32"/>
        <v/>
      </c>
      <c r="F63" s="397">
        <f t="shared" ca="1" si="29"/>
        <v>321.52261979000002</v>
      </c>
      <c r="G63" s="405"/>
      <c r="H63" s="405"/>
      <c r="I63" s="36"/>
      <c r="J63" s="36"/>
      <c r="K63" s="36"/>
      <c r="L63" s="111"/>
      <c r="M63" s="508"/>
      <c r="N63" s="109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09"/>
      <c r="BA63" s="110"/>
      <c r="BB63" s="110"/>
      <c r="BC63" s="110"/>
      <c r="BD63" s="110"/>
      <c r="BE63" s="110"/>
      <c r="BF63" s="110"/>
      <c r="BG63" s="110"/>
      <c r="BH63" s="110"/>
      <c r="BI63" s="110"/>
      <c r="BJ63" s="110"/>
      <c r="BK63" s="110"/>
      <c r="BL63" s="110"/>
      <c r="BM63" s="110"/>
      <c r="BN63" s="110"/>
      <c r="BO63" s="271"/>
      <c r="BP63" s="272"/>
      <c r="BQ63" s="543"/>
      <c r="BR63" s="524"/>
      <c r="BS63" s="524"/>
      <c r="BT63" s="524"/>
      <c r="BU63" s="524"/>
      <c r="BV63" s="528"/>
      <c r="BW63" s="529"/>
      <c r="BX63" s="529"/>
      <c r="BY63" s="529"/>
      <c r="BZ63" s="529"/>
      <c r="CA63" s="529"/>
      <c r="CB63" s="529"/>
      <c r="CC63" s="529"/>
      <c r="CD63" s="529"/>
      <c r="CE63" s="530"/>
      <c r="CF63" s="364"/>
      <c r="CG63" s="365">
        <f t="shared" si="16"/>
        <v>0</v>
      </c>
      <c r="CH63" s="366"/>
      <c r="CI63" s="67">
        <f t="shared" ca="1" si="17"/>
        <v>3712</v>
      </c>
      <c r="CJ63" s="76"/>
      <c r="CK63" s="68">
        <f t="shared" ca="1" si="9"/>
        <v>321.52261979000002</v>
      </c>
      <c r="CL63" s="73">
        <f t="shared" si="18"/>
        <v>38473</v>
      </c>
      <c r="CM63" s="239">
        <f t="shared" ca="1" si="10"/>
        <v>0</v>
      </c>
      <c r="CN63" s="35">
        <f t="shared" si="19"/>
        <v>38473</v>
      </c>
      <c r="CO63" s="173">
        <f t="shared" ca="1" si="34"/>
        <v>-897</v>
      </c>
      <c r="CP63" s="74">
        <f t="shared" ca="1" si="11"/>
        <v>1</v>
      </c>
      <c r="CQ63" s="75">
        <f t="shared" si="20"/>
        <v>31</v>
      </c>
      <c r="CR63" s="186">
        <v>5.4243570017645598E-2</v>
      </c>
      <c r="CS63" s="21"/>
      <c r="CT63" s="190">
        <f t="shared" si="21"/>
        <v>38473</v>
      </c>
      <c r="CU63" s="43">
        <f t="shared" si="22"/>
        <v>0</v>
      </c>
      <c r="CV63" s="26"/>
      <c r="CW63" s="386">
        <f t="shared" si="23"/>
        <v>38473</v>
      </c>
      <c r="CX63" s="384">
        <f t="shared" ca="1" si="24"/>
        <v>464.74179245000005</v>
      </c>
      <c r="CY63" s="26"/>
      <c r="CZ63" s="226"/>
      <c r="DA63" s="228">
        <v>0</v>
      </c>
      <c r="DB63" s="228">
        <v>0</v>
      </c>
      <c r="DC63" s="228">
        <f t="shared" si="30"/>
        <v>0</v>
      </c>
      <c r="DD63" s="379">
        <f t="shared" si="12"/>
        <v>0</v>
      </c>
      <c r="DE63" s="110">
        <f t="shared" si="25"/>
        <v>0</v>
      </c>
      <c r="DF63" s="110"/>
      <c r="DG63" s="38"/>
      <c r="DH63" s="214">
        <v>321.52261979000002</v>
      </c>
      <c r="DI63" s="496">
        <v>3.7570000000000001</v>
      </c>
      <c r="DJ63" s="38">
        <v>3.7570000000000001</v>
      </c>
      <c r="DK63" s="92">
        <f t="shared" si="26"/>
        <v>0</v>
      </c>
      <c r="DL63" s="578">
        <f t="shared" si="27"/>
        <v>0</v>
      </c>
      <c r="DM63" s="65"/>
      <c r="DN63" s="15"/>
      <c r="DO63" s="15"/>
      <c r="DP63" s="81">
        <f t="shared" si="28"/>
        <v>38473</v>
      </c>
      <c r="DQ63" s="356">
        <f t="shared" si="31"/>
        <v>0</v>
      </c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</row>
    <row r="64" spans="1:134" ht="15.75" thickBot="1" x14ac:dyDescent="0.3">
      <c r="A64" s="564">
        <f t="shared" si="13"/>
        <v>38504</v>
      </c>
      <c r="B64" s="302">
        <f>E!B55</f>
        <v>311.92945488999999</v>
      </c>
      <c r="C64" s="302">
        <f t="shared" ca="1" si="8"/>
        <v>0</v>
      </c>
      <c r="D64" s="302">
        <f t="shared" ca="1" si="14"/>
        <v>3390</v>
      </c>
      <c r="E64" s="302" t="str">
        <f t="shared" si="32"/>
        <v/>
      </c>
      <c r="F64" s="397">
        <f t="shared" ca="1" si="29"/>
        <v>311.92945488999999</v>
      </c>
      <c r="G64" s="405"/>
      <c r="H64" s="405"/>
      <c r="I64" s="36"/>
      <c r="J64" s="36"/>
      <c r="K64" s="36"/>
      <c r="L64" s="111"/>
      <c r="M64" s="508"/>
      <c r="N64" s="109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09"/>
      <c r="BA64" s="110"/>
      <c r="BB64" s="110"/>
      <c r="BC64" s="110"/>
      <c r="BD64" s="110"/>
      <c r="BE64" s="110"/>
      <c r="BF64" s="110"/>
      <c r="BG64" s="110"/>
      <c r="BH64" s="110"/>
      <c r="BI64" s="110"/>
      <c r="BJ64" s="110"/>
      <c r="BK64" s="110"/>
      <c r="BL64" s="110"/>
      <c r="BM64" s="110"/>
      <c r="BN64" s="110"/>
      <c r="BO64" s="271"/>
      <c r="BP64" s="272"/>
      <c r="BQ64" s="543"/>
      <c r="BR64" s="524"/>
      <c r="BS64" s="524"/>
      <c r="BT64" s="524"/>
      <c r="BU64" s="524"/>
      <c r="BV64" s="528"/>
      <c r="BW64" s="529"/>
      <c r="BX64" s="529"/>
      <c r="BY64" s="529"/>
      <c r="BZ64" s="529"/>
      <c r="CA64" s="529"/>
      <c r="CB64" s="529"/>
      <c r="CC64" s="529"/>
      <c r="CD64" s="529"/>
      <c r="CE64" s="530"/>
      <c r="CF64" s="364"/>
      <c r="CG64" s="365">
        <f t="shared" si="16"/>
        <v>0</v>
      </c>
      <c r="CH64" s="366"/>
      <c r="CI64" s="67">
        <f t="shared" ca="1" si="17"/>
        <v>3390</v>
      </c>
      <c r="CJ64" s="76"/>
      <c r="CK64" s="68">
        <f t="shared" ca="1" si="9"/>
        <v>311.92945488999999</v>
      </c>
      <c r="CL64" s="73">
        <f t="shared" si="18"/>
        <v>38504</v>
      </c>
      <c r="CM64" s="239">
        <f t="shared" ca="1" si="10"/>
        <v>0</v>
      </c>
      <c r="CN64" s="35">
        <f t="shared" si="19"/>
        <v>38504</v>
      </c>
      <c r="CO64" s="173">
        <f t="shared" ca="1" si="34"/>
        <v>-263</v>
      </c>
      <c r="CP64" s="74">
        <f t="shared" ca="1" si="11"/>
        <v>1</v>
      </c>
      <c r="CQ64" s="75">
        <f t="shared" si="20"/>
        <v>30</v>
      </c>
      <c r="CR64" s="186">
        <v>5.4483523461019701E-2</v>
      </c>
      <c r="CS64" s="21"/>
      <c r="CT64" s="190">
        <f t="shared" si="21"/>
        <v>38504</v>
      </c>
      <c r="CU64" s="43">
        <f t="shared" si="22"/>
        <v>0</v>
      </c>
      <c r="CV64" s="26"/>
      <c r="CW64" s="386">
        <f t="shared" si="23"/>
        <v>38504</v>
      </c>
      <c r="CX64" s="384">
        <f t="shared" ca="1" si="24"/>
        <v>491.07594029999996</v>
      </c>
      <c r="CY64" s="26"/>
      <c r="CZ64" s="226"/>
      <c r="DA64" s="228">
        <v>0</v>
      </c>
      <c r="DB64" s="228">
        <v>0</v>
      </c>
      <c r="DC64" s="228">
        <f t="shared" si="30"/>
        <v>0</v>
      </c>
      <c r="DD64" s="379">
        <f t="shared" si="12"/>
        <v>0</v>
      </c>
      <c r="DE64" s="110">
        <f t="shared" si="25"/>
        <v>0</v>
      </c>
      <c r="DF64" s="110"/>
      <c r="DG64" s="38"/>
      <c r="DH64" s="214">
        <v>311.92945488999999</v>
      </c>
      <c r="DI64" s="496">
        <v>3.7930000000000001</v>
      </c>
      <c r="DJ64" s="38">
        <v>3.7930000000000001</v>
      </c>
      <c r="DK64" s="92">
        <f t="shared" si="26"/>
        <v>0</v>
      </c>
      <c r="DL64" s="578">
        <f t="shared" si="27"/>
        <v>0</v>
      </c>
      <c r="DM64" s="65"/>
      <c r="DN64" s="15"/>
      <c r="DO64" s="15"/>
      <c r="DP64" s="81">
        <f t="shared" si="28"/>
        <v>38504</v>
      </c>
      <c r="DQ64" s="356">
        <f t="shared" si="31"/>
        <v>0</v>
      </c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</row>
    <row r="65" spans="1:134" ht="15.75" thickBot="1" x14ac:dyDescent="0.3">
      <c r="A65" s="564">
        <f t="shared" si="13"/>
        <v>38534</v>
      </c>
      <c r="B65" s="302">
        <f>E!B56</f>
        <v>320.29449872999999</v>
      </c>
      <c r="C65" s="302">
        <f t="shared" ca="1" si="8"/>
        <v>0</v>
      </c>
      <c r="D65" s="302">
        <f t="shared" ca="1" si="14"/>
        <v>3078</v>
      </c>
      <c r="E65" s="302" t="str">
        <f t="shared" si="32"/>
        <v/>
      </c>
      <c r="F65" s="397">
        <f t="shared" ca="1" si="29"/>
        <v>320.29449872999999</v>
      </c>
      <c r="G65" s="405"/>
      <c r="H65" s="405"/>
      <c r="I65" s="36"/>
      <c r="J65" s="36"/>
      <c r="K65" s="36"/>
      <c r="L65" s="111"/>
      <c r="M65" s="508"/>
      <c r="N65" s="109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09"/>
      <c r="BA65" s="110"/>
      <c r="BB65" s="110"/>
      <c r="BC65" s="110"/>
      <c r="BD65" s="110"/>
      <c r="BE65" s="110"/>
      <c r="BF65" s="110"/>
      <c r="BG65" s="110"/>
      <c r="BH65" s="110"/>
      <c r="BI65" s="110"/>
      <c r="BJ65" s="110"/>
      <c r="BK65" s="110"/>
      <c r="BL65" s="110"/>
      <c r="BM65" s="110"/>
      <c r="BN65" s="110"/>
      <c r="BO65" s="271"/>
      <c r="BP65" s="272"/>
      <c r="BQ65" s="543"/>
      <c r="BR65" s="524"/>
      <c r="BS65" s="524"/>
      <c r="BT65" s="524"/>
      <c r="BU65" s="524"/>
      <c r="BV65" s="528"/>
      <c r="BW65" s="529"/>
      <c r="BX65" s="529"/>
      <c r="BY65" s="529"/>
      <c r="BZ65" s="529"/>
      <c r="CA65" s="529"/>
      <c r="CB65" s="529"/>
      <c r="CC65" s="529"/>
      <c r="CD65" s="529"/>
      <c r="CE65" s="530"/>
      <c r="CF65" s="364"/>
      <c r="CG65" s="365">
        <f t="shared" si="16"/>
        <v>0</v>
      </c>
      <c r="CH65" s="366"/>
      <c r="CI65" s="67">
        <f t="shared" ca="1" si="17"/>
        <v>3078</v>
      </c>
      <c r="CJ65" s="76"/>
      <c r="CK65" s="68">
        <f t="shared" ca="1" si="9"/>
        <v>320.29449872999999</v>
      </c>
      <c r="CL65" s="73">
        <f t="shared" si="18"/>
        <v>38534</v>
      </c>
      <c r="CM65" s="239">
        <f t="shared" ca="1" si="10"/>
        <v>0</v>
      </c>
      <c r="CN65" s="35">
        <f t="shared" si="19"/>
        <v>38534</v>
      </c>
      <c r="CO65" s="173">
        <f t="shared" ca="1" si="34"/>
        <v>379</v>
      </c>
      <c r="CP65" s="74">
        <f t="shared" ca="1" si="11"/>
        <v>1</v>
      </c>
      <c r="CQ65" s="75">
        <f t="shared" si="20"/>
        <v>31</v>
      </c>
      <c r="CR65" s="186">
        <v>5.4706357418266897E-2</v>
      </c>
      <c r="CS65" s="21"/>
      <c r="CT65" s="190">
        <f t="shared" si="21"/>
        <v>38534</v>
      </c>
      <c r="CU65" s="43">
        <f t="shared" si="22"/>
        <v>0</v>
      </c>
      <c r="CV65" s="26"/>
      <c r="CW65" s="386">
        <f t="shared" si="23"/>
        <v>38534</v>
      </c>
      <c r="CX65" s="384">
        <f t="shared" ca="1" si="24"/>
        <v>499.93066767000005</v>
      </c>
      <c r="CY65" s="26"/>
      <c r="CZ65" s="226"/>
      <c r="DA65" s="228">
        <v>0</v>
      </c>
      <c r="DB65" s="228">
        <v>0</v>
      </c>
      <c r="DC65" s="228">
        <f t="shared" si="30"/>
        <v>0</v>
      </c>
      <c r="DD65" s="379">
        <f t="shared" si="12"/>
        <v>0</v>
      </c>
      <c r="DE65" s="110">
        <f t="shared" si="25"/>
        <v>0</v>
      </c>
      <c r="DF65" s="110"/>
      <c r="DG65" s="38"/>
      <c r="DH65" s="214">
        <v>320.29449872999999</v>
      </c>
      <c r="DI65" s="496">
        <v>3.843</v>
      </c>
      <c r="DJ65" s="38">
        <v>3.843</v>
      </c>
      <c r="DK65" s="92">
        <f t="shared" si="26"/>
        <v>0</v>
      </c>
      <c r="DL65" s="578">
        <f t="shared" si="27"/>
        <v>0</v>
      </c>
      <c r="DM65" s="65"/>
      <c r="DN65" s="15"/>
      <c r="DO65" s="15"/>
      <c r="DP65" s="81">
        <f t="shared" si="28"/>
        <v>38534</v>
      </c>
      <c r="DQ65" s="356">
        <f t="shared" si="31"/>
        <v>0</v>
      </c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</row>
    <row r="66" spans="1:134" ht="15.75" thickBot="1" x14ac:dyDescent="0.3">
      <c r="A66" s="564">
        <f t="shared" si="13"/>
        <v>38565</v>
      </c>
      <c r="B66" s="302">
        <f>E!B57</f>
        <v>234.95421630999999</v>
      </c>
      <c r="C66" s="302">
        <f t="shared" ca="1" si="8"/>
        <v>0</v>
      </c>
      <c r="D66" s="302">
        <f t="shared" ca="1" si="14"/>
        <v>2758</v>
      </c>
      <c r="E66" s="302" t="str">
        <f t="shared" si="32"/>
        <v/>
      </c>
      <c r="F66" s="397">
        <f t="shared" ca="1" si="29"/>
        <v>234.95421630999999</v>
      </c>
      <c r="G66" s="405"/>
      <c r="H66" s="405"/>
      <c r="I66" s="36"/>
      <c r="J66" s="36"/>
      <c r="K66" s="36"/>
      <c r="L66" s="111"/>
      <c r="M66" s="508"/>
      <c r="N66" s="109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09"/>
      <c r="BA66" s="110"/>
      <c r="BB66" s="110"/>
      <c r="BC66" s="110"/>
      <c r="BD66" s="110"/>
      <c r="BE66" s="110"/>
      <c r="BF66" s="110"/>
      <c r="BG66" s="110"/>
      <c r="BH66" s="110"/>
      <c r="BI66" s="110"/>
      <c r="BJ66" s="110"/>
      <c r="BK66" s="110"/>
      <c r="BL66" s="110"/>
      <c r="BM66" s="110"/>
      <c r="BN66" s="110"/>
      <c r="BO66" s="271"/>
      <c r="BP66" s="272"/>
      <c r="BQ66" s="543"/>
      <c r="BR66" s="524"/>
      <c r="BS66" s="524"/>
      <c r="BT66" s="524"/>
      <c r="BU66" s="524"/>
      <c r="BV66" s="528"/>
      <c r="BW66" s="529"/>
      <c r="BX66" s="529"/>
      <c r="BY66" s="529"/>
      <c r="BZ66" s="529"/>
      <c r="CA66" s="529"/>
      <c r="CB66" s="529"/>
      <c r="CC66" s="529"/>
      <c r="CD66" s="529"/>
      <c r="CE66" s="530"/>
      <c r="CF66" s="364"/>
      <c r="CG66" s="365">
        <f t="shared" si="16"/>
        <v>0</v>
      </c>
      <c r="CH66" s="366"/>
      <c r="CI66" s="67">
        <f t="shared" ca="1" si="17"/>
        <v>2758</v>
      </c>
      <c r="CJ66" s="76"/>
      <c r="CK66" s="68">
        <f t="shared" ca="1" si="9"/>
        <v>234.95421630999999</v>
      </c>
      <c r="CL66" s="73">
        <f t="shared" si="18"/>
        <v>38565</v>
      </c>
      <c r="CM66" s="239">
        <f t="shared" ca="1" si="10"/>
        <v>0</v>
      </c>
      <c r="CN66" s="35">
        <f t="shared" si="19"/>
        <v>38565</v>
      </c>
      <c r="CO66" s="173">
        <f t="shared" ca="1" si="34"/>
        <v>3496</v>
      </c>
      <c r="CP66" s="74">
        <f t="shared" ca="1" si="11"/>
        <v>1</v>
      </c>
      <c r="CQ66" s="75">
        <f t="shared" si="20"/>
        <v>31</v>
      </c>
      <c r="CR66" s="186">
        <v>5.4927591177153602E-2</v>
      </c>
      <c r="CS66" s="21"/>
      <c r="CT66" s="190">
        <f t="shared" si="21"/>
        <v>38565</v>
      </c>
      <c r="CU66" s="43">
        <f t="shared" si="22"/>
        <v>0</v>
      </c>
      <c r="CV66" s="26"/>
      <c r="CW66" s="386">
        <f t="shared" si="23"/>
        <v>38565</v>
      </c>
      <c r="CX66" s="384">
        <f t="shared" ca="1" si="24"/>
        <v>414.32692522999997</v>
      </c>
      <c r="CY66" s="26"/>
      <c r="CZ66" s="226"/>
      <c r="DA66" s="228">
        <v>0</v>
      </c>
      <c r="DB66" s="228">
        <v>0</v>
      </c>
      <c r="DC66" s="228">
        <f t="shared" si="30"/>
        <v>0</v>
      </c>
      <c r="DD66" s="379">
        <f t="shared" si="12"/>
        <v>0</v>
      </c>
      <c r="DE66" s="110">
        <f t="shared" si="25"/>
        <v>0</v>
      </c>
      <c r="DF66" s="110"/>
      <c r="DG66" s="38"/>
      <c r="DH66" s="214">
        <v>234.95421630999999</v>
      </c>
      <c r="DI66" s="496">
        <v>3.8740000000000001</v>
      </c>
      <c r="DJ66" s="38">
        <v>3.8740000000000001</v>
      </c>
      <c r="DK66" s="92">
        <f t="shared" si="26"/>
        <v>0</v>
      </c>
      <c r="DL66" s="578">
        <f t="shared" si="27"/>
        <v>0</v>
      </c>
      <c r="DM66" s="65"/>
      <c r="DN66" s="15"/>
      <c r="DO66" s="15"/>
      <c r="DP66" s="81">
        <f t="shared" si="28"/>
        <v>38565</v>
      </c>
      <c r="DQ66" s="356">
        <f t="shared" si="31"/>
        <v>0</v>
      </c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</row>
    <row r="67" spans="1:134" ht="15.75" thickBot="1" x14ac:dyDescent="0.3">
      <c r="A67" s="564">
        <f t="shared" si="13"/>
        <v>38596</v>
      </c>
      <c r="B67" s="302">
        <f>E!B58</f>
        <v>48.776960879999997</v>
      </c>
      <c r="C67" s="302">
        <f t="shared" ca="1" si="8"/>
        <v>0</v>
      </c>
      <c r="D67" s="302">
        <f t="shared" ca="1" si="14"/>
        <v>2523</v>
      </c>
      <c r="E67" s="302" t="str">
        <f t="shared" si="32"/>
        <v/>
      </c>
      <c r="F67" s="397">
        <f t="shared" ca="1" si="29"/>
        <v>48.776960879999997</v>
      </c>
      <c r="G67" s="405"/>
      <c r="H67" s="405"/>
      <c r="I67" s="36"/>
      <c r="J67" s="36"/>
      <c r="K67" s="36"/>
      <c r="L67" s="111"/>
      <c r="M67" s="508"/>
      <c r="N67" s="109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09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  <c r="BO67" s="271"/>
      <c r="BP67" s="272"/>
      <c r="BQ67" s="543"/>
      <c r="BR67" s="524"/>
      <c r="BS67" s="524"/>
      <c r="BT67" s="524"/>
      <c r="BU67" s="524"/>
      <c r="BV67" s="528"/>
      <c r="BW67" s="529"/>
      <c r="BX67" s="529"/>
      <c r="BY67" s="529"/>
      <c r="BZ67" s="529"/>
      <c r="CA67" s="529"/>
      <c r="CB67" s="529"/>
      <c r="CC67" s="529"/>
      <c r="CD67" s="529"/>
      <c r="CE67" s="530"/>
      <c r="CF67" s="364"/>
      <c r="CG67" s="365">
        <f t="shared" si="16"/>
        <v>0</v>
      </c>
      <c r="CH67" s="366"/>
      <c r="CI67" s="67">
        <f t="shared" ca="1" si="17"/>
        <v>2523</v>
      </c>
      <c r="CJ67" s="76"/>
      <c r="CK67" s="68">
        <f t="shared" ca="1" si="9"/>
        <v>48.776960879999997</v>
      </c>
      <c r="CL67" s="73">
        <f t="shared" si="18"/>
        <v>38596</v>
      </c>
      <c r="CM67" s="239">
        <f t="shared" ca="1" si="10"/>
        <v>0</v>
      </c>
      <c r="CN67" s="35">
        <f t="shared" si="19"/>
        <v>38596</v>
      </c>
      <c r="CO67" s="173">
        <f t="shared" ca="1" si="34"/>
        <v>3718</v>
      </c>
      <c r="CP67" s="74">
        <f t="shared" ca="1" si="11"/>
        <v>1</v>
      </c>
      <c r="CQ67" s="75">
        <f t="shared" si="20"/>
        <v>30</v>
      </c>
      <c r="CR67" s="186">
        <v>5.5148824952343703E-2</v>
      </c>
      <c r="CS67" s="21"/>
      <c r="CT67" s="190">
        <f t="shared" si="21"/>
        <v>38596</v>
      </c>
      <c r="CU67" s="43">
        <f t="shared" si="22"/>
        <v>0</v>
      </c>
      <c r="CV67" s="26"/>
      <c r="CW67" s="386">
        <f t="shared" si="23"/>
        <v>38596</v>
      </c>
      <c r="CX67" s="384">
        <f t="shared" ca="1" si="24"/>
        <v>269.60997332000005</v>
      </c>
      <c r="CY67" s="26"/>
      <c r="CZ67" s="226"/>
      <c r="DA67" s="228">
        <v>0</v>
      </c>
      <c r="DB67" s="228">
        <v>0</v>
      </c>
      <c r="DC67" s="228">
        <f t="shared" si="30"/>
        <v>0</v>
      </c>
      <c r="DD67" s="379">
        <f t="shared" si="12"/>
        <v>0</v>
      </c>
      <c r="DE67" s="110">
        <f t="shared" si="25"/>
        <v>0</v>
      </c>
      <c r="DF67" s="110"/>
      <c r="DG67" s="38"/>
      <c r="DH67" s="214">
        <v>48.776960879999997</v>
      </c>
      <c r="DI67" s="496">
        <v>3.8889999999999998</v>
      </c>
      <c r="DJ67" s="38">
        <v>3.8889999999999998</v>
      </c>
      <c r="DK67" s="92">
        <f t="shared" si="26"/>
        <v>0</v>
      </c>
      <c r="DL67" s="578">
        <f t="shared" si="27"/>
        <v>0</v>
      </c>
      <c r="DM67" s="65"/>
      <c r="DN67" s="15"/>
      <c r="DO67" s="15"/>
      <c r="DP67" s="81">
        <f t="shared" si="28"/>
        <v>38596</v>
      </c>
      <c r="DQ67" s="356">
        <f t="shared" si="31"/>
        <v>0</v>
      </c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</row>
    <row r="68" spans="1:134" ht="15.75" thickBot="1" x14ac:dyDescent="0.3">
      <c r="A68" s="564">
        <f t="shared" si="13"/>
        <v>38626</v>
      </c>
      <c r="B68" s="302">
        <f>E!B59</f>
        <v>75.416505670000006</v>
      </c>
      <c r="C68" s="302">
        <f t="shared" ca="1" si="8"/>
        <v>0</v>
      </c>
      <c r="D68" s="302">
        <f t="shared" ca="1" si="14"/>
        <v>2474</v>
      </c>
      <c r="E68" s="302" t="str">
        <f t="shared" si="32"/>
        <v/>
      </c>
      <c r="F68" s="397">
        <f t="shared" ca="1" si="29"/>
        <v>75.416505670000006</v>
      </c>
      <c r="G68" s="405"/>
      <c r="H68" s="405"/>
      <c r="I68" s="36"/>
      <c r="J68" s="36"/>
      <c r="K68" s="36"/>
      <c r="L68" s="111"/>
      <c r="M68" s="508"/>
      <c r="N68" s="109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09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271"/>
      <c r="BP68" s="272"/>
      <c r="BQ68" s="543"/>
      <c r="BR68" s="524"/>
      <c r="BS68" s="524"/>
      <c r="BT68" s="524"/>
      <c r="BU68" s="524"/>
      <c r="BV68" s="528"/>
      <c r="BW68" s="529"/>
      <c r="BX68" s="529"/>
      <c r="BY68" s="529"/>
      <c r="BZ68" s="529"/>
      <c r="CA68" s="529"/>
      <c r="CB68" s="529"/>
      <c r="CC68" s="529"/>
      <c r="CD68" s="529"/>
      <c r="CE68" s="530"/>
      <c r="CF68" s="364"/>
      <c r="CG68" s="365">
        <f t="shared" si="16"/>
        <v>0</v>
      </c>
      <c r="CH68" s="366"/>
      <c r="CI68" s="67">
        <f t="shared" ca="1" si="17"/>
        <v>2474</v>
      </c>
      <c r="CJ68" s="76"/>
      <c r="CK68" s="68">
        <f t="shared" ca="1" si="9"/>
        <v>75.416505670000006</v>
      </c>
      <c r="CL68" s="73">
        <f t="shared" si="18"/>
        <v>38626</v>
      </c>
      <c r="CM68" s="239">
        <f t="shared" ca="1" si="10"/>
        <v>0</v>
      </c>
      <c r="CN68" s="35">
        <f t="shared" si="19"/>
        <v>38626</v>
      </c>
      <c r="CO68" s="173">
        <f t="shared" ca="1" si="34"/>
        <v>1418</v>
      </c>
      <c r="CP68" s="74">
        <f t="shared" ca="1" si="11"/>
        <v>1</v>
      </c>
      <c r="CQ68" s="75">
        <f t="shared" si="20"/>
        <v>31</v>
      </c>
      <c r="CR68" s="186">
        <v>5.5346499949624497E-2</v>
      </c>
      <c r="CS68" s="21"/>
      <c r="CT68" s="190">
        <f t="shared" si="21"/>
        <v>38626</v>
      </c>
      <c r="CU68" s="43">
        <f t="shared" si="22"/>
        <v>0</v>
      </c>
      <c r="CV68" s="26"/>
      <c r="CW68" s="386">
        <f t="shared" si="23"/>
        <v>38626</v>
      </c>
      <c r="CX68" s="384">
        <f t="shared" ca="1" si="24"/>
        <v>308.12576729000011</v>
      </c>
      <c r="CY68" s="26"/>
      <c r="CZ68" s="226"/>
      <c r="DA68" s="228">
        <v>0</v>
      </c>
      <c r="DB68" s="228">
        <v>0</v>
      </c>
      <c r="DC68" s="228">
        <f t="shared" si="30"/>
        <v>0</v>
      </c>
      <c r="DD68" s="379">
        <f t="shared" si="12"/>
        <v>0</v>
      </c>
      <c r="DE68" s="110">
        <f t="shared" si="25"/>
        <v>0</v>
      </c>
      <c r="DF68" s="110"/>
      <c r="DG68" s="38"/>
      <c r="DH68" s="214">
        <v>75.416505670000006</v>
      </c>
      <c r="DI68" s="496">
        <v>3.9180000000000001</v>
      </c>
      <c r="DJ68" s="38">
        <v>3.9180000000000001</v>
      </c>
      <c r="DK68" s="92">
        <f t="shared" si="26"/>
        <v>0</v>
      </c>
      <c r="DL68" s="578">
        <f t="shared" si="27"/>
        <v>0</v>
      </c>
      <c r="DM68" s="65"/>
      <c r="DN68" s="15"/>
      <c r="DO68" s="15"/>
      <c r="DP68" s="81">
        <f t="shared" si="28"/>
        <v>38626</v>
      </c>
      <c r="DQ68" s="356">
        <f t="shared" si="31"/>
        <v>0</v>
      </c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</row>
    <row r="69" spans="1:134" ht="15.75" thickBot="1" x14ac:dyDescent="0.3">
      <c r="A69" s="564">
        <f t="shared" si="13"/>
        <v>38657</v>
      </c>
      <c r="B69" s="302">
        <f>E!B60</f>
        <v>140.88179357000001</v>
      </c>
      <c r="C69" s="302">
        <f t="shared" ca="1" si="8"/>
        <v>0</v>
      </c>
      <c r="D69" s="302">
        <f t="shared" ca="1" si="14"/>
        <v>2399</v>
      </c>
      <c r="E69" s="302" t="str">
        <f t="shared" si="32"/>
        <v/>
      </c>
      <c r="F69" s="397">
        <f t="shared" ca="1" si="29"/>
        <v>140.88179357000001</v>
      </c>
      <c r="G69" s="405"/>
      <c r="H69" s="405"/>
      <c r="I69" s="36"/>
      <c r="J69" s="36"/>
      <c r="K69" s="36"/>
      <c r="L69" s="111"/>
      <c r="M69" s="508"/>
      <c r="N69" s="109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09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  <c r="BO69" s="271"/>
      <c r="BP69" s="272"/>
      <c r="BQ69" s="543"/>
      <c r="BR69" s="524"/>
      <c r="BS69" s="524"/>
      <c r="BT69" s="524"/>
      <c r="BU69" s="524"/>
      <c r="BV69" s="528"/>
      <c r="BW69" s="529"/>
      <c r="BX69" s="529"/>
      <c r="BY69" s="529"/>
      <c r="BZ69" s="529"/>
      <c r="CA69" s="529"/>
      <c r="CB69" s="529"/>
      <c r="CC69" s="529"/>
      <c r="CD69" s="529"/>
      <c r="CE69" s="530"/>
      <c r="CF69" s="364"/>
      <c r="CG69" s="365">
        <f t="shared" si="16"/>
        <v>0</v>
      </c>
      <c r="CH69" s="366"/>
      <c r="CI69" s="67">
        <f t="shared" ca="1" si="17"/>
        <v>2399</v>
      </c>
      <c r="CJ69" s="76"/>
      <c r="CK69" s="68">
        <f t="shared" ca="1" si="9"/>
        <v>140.88179357000001</v>
      </c>
      <c r="CL69" s="73">
        <f t="shared" si="18"/>
        <v>38657</v>
      </c>
      <c r="CM69" s="239">
        <f t="shared" ca="1" si="10"/>
        <v>0</v>
      </c>
      <c r="CN69" s="35">
        <f t="shared" si="19"/>
        <v>38657</v>
      </c>
      <c r="CO69" s="173">
        <f t="shared" ca="1" si="34"/>
        <v>1726</v>
      </c>
      <c r="CP69" s="74">
        <f t="shared" ca="1" si="11"/>
        <v>1</v>
      </c>
      <c r="CQ69" s="75">
        <f t="shared" si="20"/>
        <v>30</v>
      </c>
      <c r="CR69" s="186">
        <v>5.5535915702270802E-2</v>
      </c>
      <c r="CS69" s="21"/>
      <c r="CT69" s="190">
        <f t="shared" si="21"/>
        <v>38657</v>
      </c>
      <c r="CU69" s="43">
        <f t="shared" si="22"/>
        <v>0</v>
      </c>
      <c r="CV69" s="26"/>
      <c r="CW69" s="386">
        <f t="shared" si="23"/>
        <v>38657</v>
      </c>
      <c r="CX69" s="384">
        <f t="shared" ca="1" si="24"/>
        <v>338.8134260600001</v>
      </c>
      <c r="CY69" s="26"/>
      <c r="CZ69" s="226"/>
      <c r="DA69" s="228">
        <v>0</v>
      </c>
      <c r="DB69" s="228">
        <v>0</v>
      </c>
      <c r="DC69" s="228">
        <f t="shared" si="30"/>
        <v>0</v>
      </c>
      <c r="DD69" s="379">
        <f t="shared" si="12"/>
        <v>0</v>
      </c>
      <c r="DE69" s="110">
        <f t="shared" si="25"/>
        <v>0</v>
      </c>
      <c r="DF69" s="110"/>
      <c r="DG69" s="38"/>
      <c r="DH69" s="214">
        <v>140.88179357000001</v>
      </c>
      <c r="DI69" s="496">
        <v>4.0579999999999998</v>
      </c>
      <c r="DJ69" s="38">
        <v>4.0579999999999998</v>
      </c>
      <c r="DK69" s="92">
        <f t="shared" si="26"/>
        <v>0</v>
      </c>
      <c r="DL69" s="578">
        <f t="shared" si="27"/>
        <v>0</v>
      </c>
      <c r="DM69" s="65"/>
      <c r="DN69" s="15"/>
      <c r="DO69" s="15"/>
      <c r="DP69" s="81">
        <f t="shared" si="28"/>
        <v>38657</v>
      </c>
      <c r="DQ69" s="356">
        <f t="shared" si="31"/>
        <v>0</v>
      </c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</row>
    <row r="70" spans="1:134" ht="15.75" thickBot="1" x14ac:dyDescent="0.3">
      <c r="A70" s="564">
        <f t="shared" si="13"/>
        <v>38687</v>
      </c>
      <c r="B70" s="302">
        <f>E!B61</f>
        <v>-40.092173369999998</v>
      </c>
      <c r="C70" s="302">
        <f t="shared" ca="1" si="8"/>
        <v>0</v>
      </c>
      <c r="D70" s="302">
        <f t="shared" ca="1" si="14"/>
        <v>2258</v>
      </c>
      <c r="E70" s="302">
        <f t="shared" ca="1" si="32"/>
        <v>1870.6419284400001</v>
      </c>
      <c r="F70" s="397">
        <f t="shared" ca="1" si="29"/>
        <v>-40.092173369999998</v>
      </c>
      <c r="G70" s="405"/>
      <c r="H70" s="405"/>
      <c r="I70" s="36"/>
      <c r="J70" s="36"/>
      <c r="K70" s="36"/>
      <c r="L70" s="111"/>
      <c r="M70" s="508"/>
      <c r="N70" s="109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09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  <c r="BO70" s="271"/>
      <c r="BP70" s="272"/>
      <c r="BQ70" s="543"/>
      <c r="BR70" s="524"/>
      <c r="BS70" s="524"/>
      <c r="BT70" s="524"/>
      <c r="BU70" s="524"/>
      <c r="BV70" s="528"/>
      <c r="BW70" s="529"/>
      <c r="BX70" s="529"/>
      <c r="BY70" s="529"/>
      <c r="BZ70" s="529"/>
      <c r="CA70" s="529"/>
      <c r="CB70" s="529"/>
      <c r="CC70" s="529"/>
      <c r="CD70" s="529"/>
      <c r="CE70" s="530"/>
      <c r="CF70" s="364"/>
      <c r="CG70" s="365">
        <f t="shared" si="16"/>
        <v>0</v>
      </c>
      <c r="CH70" s="366"/>
      <c r="CI70" s="67">
        <f t="shared" ca="1" si="17"/>
        <v>2258</v>
      </c>
      <c r="CJ70" s="76">
        <f ca="1">SUM(CK59:CK70)</f>
        <v>1870.6419284400001</v>
      </c>
      <c r="CK70" s="68">
        <f t="shared" ca="1" si="9"/>
        <v>-40.092173369999998</v>
      </c>
      <c r="CL70" s="73">
        <f t="shared" si="18"/>
        <v>38687</v>
      </c>
      <c r="CM70" s="239">
        <f t="shared" ca="1" si="10"/>
        <v>0</v>
      </c>
      <c r="CN70" s="35">
        <f t="shared" si="19"/>
        <v>38687</v>
      </c>
      <c r="CO70" s="173">
        <f t="shared" ca="1" si="34"/>
        <v>1871</v>
      </c>
      <c r="CP70" s="74">
        <f t="shared" ca="1" si="11"/>
        <v>1</v>
      </c>
      <c r="CQ70" s="75">
        <f t="shared" si="20"/>
        <v>31</v>
      </c>
      <c r="CR70" s="186">
        <v>5.57192212807225E-2</v>
      </c>
      <c r="CS70" s="21"/>
      <c r="CT70" s="190">
        <f t="shared" si="21"/>
        <v>38687</v>
      </c>
      <c r="CU70" s="43">
        <f t="shared" si="22"/>
        <v>0</v>
      </c>
      <c r="CV70" s="26"/>
      <c r="CW70" s="386">
        <f t="shared" si="23"/>
        <v>38687</v>
      </c>
      <c r="CX70" s="384">
        <f t="shared" ca="1" si="24"/>
        <v>-1346.5504828100002</v>
      </c>
      <c r="CY70" s="26"/>
      <c r="CZ70" s="226"/>
      <c r="DA70" s="228">
        <v>0</v>
      </c>
      <c r="DB70" s="228">
        <v>0</v>
      </c>
      <c r="DC70" s="228">
        <f t="shared" si="30"/>
        <v>0</v>
      </c>
      <c r="DD70" s="379">
        <f t="shared" si="12"/>
        <v>0</v>
      </c>
      <c r="DE70" s="110">
        <f t="shared" si="25"/>
        <v>0</v>
      </c>
      <c r="DF70" s="110"/>
      <c r="DG70" s="38"/>
      <c r="DH70" s="214">
        <v>-40.092173369999998</v>
      </c>
      <c r="DI70" s="496">
        <v>4.2030000000000003</v>
      </c>
      <c r="DJ70" s="38">
        <v>4.2030000000000003</v>
      </c>
      <c r="DK70" s="92">
        <f t="shared" si="26"/>
        <v>0</v>
      </c>
      <c r="DL70" s="578">
        <f t="shared" si="27"/>
        <v>0</v>
      </c>
      <c r="DM70" s="65"/>
      <c r="DN70" s="15"/>
      <c r="DO70" s="15"/>
      <c r="DP70" s="81">
        <f t="shared" si="28"/>
        <v>38687</v>
      </c>
      <c r="DQ70" s="356">
        <f t="shared" si="31"/>
        <v>0</v>
      </c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</row>
    <row r="71" spans="1:134" ht="15.75" thickBot="1" x14ac:dyDescent="0.3">
      <c r="A71" s="564">
        <f t="shared" si="13"/>
        <v>38718</v>
      </c>
      <c r="B71" s="302">
        <f>E!B62</f>
        <v>149.14600537999999</v>
      </c>
      <c r="C71" s="302">
        <f t="shared" ca="1" si="8"/>
        <v>0</v>
      </c>
      <c r="D71" s="302">
        <f t="shared" ca="1" si="14"/>
        <v>2298</v>
      </c>
      <c r="E71" s="302" t="str">
        <f t="shared" si="32"/>
        <v/>
      </c>
      <c r="F71" s="397">
        <f t="shared" ca="1" si="29"/>
        <v>149.14600537999999</v>
      </c>
      <c r="G71" s="405"/>
      <c r="H71" s="405"/>
      <c r="I71" s="36"/>
      <c r="J71" s="36"/>
      <c r="K71" s="36"/>
      <c r="L71" s="111"/>
      <c r="M71" s="508"/>
      <c r="N71" s="109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09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  <c r="BO71" s="271"/>
      <c r="BP71" s="272"/>
      <c r="BQ71" s="543"/>
      <c r="BR71" s="524"/>
      <c r="BS71" s="524"/>
      <c r="BT71" s="524"/>
      <c r="BU71" s="524"/>
      <c r="BV71" s="528"/>
      <c r="BW71" s="529"/>
      <c r="BX71" s="529"/>
      <c r="BY71" s="529"/>
      <c r="BZ71" s="529"/>
      <c r="CA71" s="529"/>
      <c r="CB71" s="529"/>
      <c r="CC71" s="529"/>
      <c r="CD71" s="529"/>
      <c r="CE71" s="530"/>
      <c r="CF71" s="364"/>
      <c r="CG71" s="365">
        <f t="shared" si="16"/>
        <v>0</v>
      </c>
      <c r="CH71" s="366"/>
      <c r="CI71" s="67">
        <f t="shared" ca="1" si="17"/>
        <v>2298</v>
      </c>
      <c r="CJ71" s="76"/>
      <c r="CK71" s="68">
        <f t="shared" ca="1" si="9"/>
        <v>149.14600537999999</v>
      </c>
      <c r="CL71" s="73">
        <f t="shared" si="18"/>
        <v>38718</v>
      </c>
      <c r="CM71" s="239">
        <f t="shared" ca="1" si="10"/>
        <v>0</v>
      </c>
      <c r="CN71" s="35">
        <f t="shared" si="19"/>
        <v>38718</v>
      </c>
      <c r="CO71" s="173">
        <f t="shared" ca="1" si="34"/>
        <v>1819</v>
      </c>
      <c r="CP71" s="74">
        <f t="shared" ca="1" si="11"/>
        <v>1</v>
      </c>
      <c r="CQ71" s="75">
        <f t="shared" si="20"/>
        <v>31</v>
      </c>
      <c r="CR71" s="186">
        <v>5.59086370568758E-2</v>
      </c>
      <c r="CS71" s="21"/>
      <c r="CT71" s="190">
        <f t="shared" si="21"/>
        <v>38718</v>
      </c>
      <c r="CU71" s="43">
        <f t="shared" si="22"/>
        <v>0</v>
      </c>
      <c r="CV71" s="26"/>
      <c r="CW71" s="386">
        <f t="shared" si="23"/>
        <v>38718</v>
      </c>
      <c r="CX71" s="384">
        <f t="shared" ca="1" si="24"/>
        <v>1815.0247743200002</v>
      </c>
      <c r="CY71" s="26"/>
      <c r="CZ71" s="226"/>
      <c r="DA71" s="228">
        <v>0</v>
      </c>
      <c r="DB71" s="228">
        <v>0</v>
      </c>
      <c r="DC71" s="228">
        <f t="shared" si="30"/>
        <v>0</v>
      </c>
      <c r="DD71" s="379">
        <f t="shared" si="12"/>
        <v>0</v>
      </c>
      <c r="DE71" s="110">
        <f t="shared" si="25"/>
        <v>0</v>
      </c>
      <c r="DF71" s="110"/>
      <c r="DG71" s="38"/>
      <c r="DH71" s="214">
        <v>149.14600537999999</v>
      </c>
      <c r="DI71" s="496">
        <v>4.2880000000000003</v>
      </c>
      <c r="DJ71" s="38">
        <v>4.2880000000000003</v>
      </c>
      <c r="DK71" s="92">
        <f t="shared" si="26"/>
        <v>0</v>
      </c>
      <c r="DL71" s="578">
        <f t="shared" si="27"/>
        <v>0</v>
      </c>
      <c r="DM71" s="65"/>
      <c r="DN71" s="15"/>
      <c r="DO71" s="15"/>
      <c r="DP71" s="81">
        <f t="shared" si="28"/>
        <v>38718</v>
      </c>
      <c r="DQ71" s="356">
        <f t="shared" si="31"/>
        <v>0</v>
      </c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</row>
    <row r="72" spans="1:134" ht="15.75" thickBot="1" x14ac:dyDescent="0.3">
      <c r="A72" s="564">
        <f t="shared" si="13"/>
        <v>38749</v>
      </c>
      <c r="B72" s="302">
        <f>E!B63</f>
        <v>-17.03490442</v>
      </c>
      <c r="C72" s="302">
        <f t="shared" ca="1" si="8"/>
        <v>0</v>
      </c>
      <c r="D72" s="302">
        <f t="shared" ca="1" si="14"/>
        <v>2149</v>
      </c>
      <c r="E72" s="302" t="str">
        <f t="shared" si="32"/>
        <v/>
      </c>
      <c r="F72" s="397">
        <f t="shared" ca="1" si="29"/>
        <v>-17.03490442</v>
      </c>
      <c r="G72" s="405"/>
      <c r="H72" s="405"/>
      <c r="I72" s="36"/>
      <c r="J72" s="36"/>
      <c r="K72" s="36"/>
      <c r="L72" s="111"/>
      <c r="M72" s="508"/>
      <c r="N72" s="109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09"/>
      <c r="BA72" s="110"/>
      <c r="BB72" s="110"/>
      <c r="BC72" s="110"/>
      <c r="BD72" s="110"/>
      <c r="BE72" s="110"/>
      <c r="BF72" s="110"/>
      <c r="BG72" s="110"/>
      <c r="BH72" s="110"/>
      <c r="BI72" s="110"/>
      <c r="BJ72" s="110"/>
      <c r="BK72" s="110"/>
      <c r="BL72" s="110"/>
      <c r="BM72" s="110"/>
      <c r="BN72" s="110"/>
      <c r="BO72" s="271"/>
      <c r="BP72" s="272"/>
      <c r="BQ72" s="543"/>
      <c r="BR72" s="524"/>
      <c r="BS72" s="524"/>
      <c r="BT72" s="524"/>
      <c r="BU72" s="524"/>
      <c r="BV72" s="528"/>
      <c r="BW72" s="529"/>
      <c r="BX72" s="529"/>
      <c r="BY72" s="529"/>
      <c r="BZ72" s="529"/>
      <c r="CA72" s="529"/>
      <c r="CB72" s="529"/>
      <c r="CC72" s="529"/>
      <c r="CD72" s="529"/>
      <c r="CE72" s="530"/>
      <c r="CF72" s="364"/>
      <c r="CG72" s="365">
        <f t="shared" si="16"/>
        <v>0</v>
      </c>
      <c r="CH72" s="366"/>
      <c r="CI72" s="67">
        <f t="shared" ca="1" si="17"/>
        <v>2149</v>
      </c>
      <c r="CJ72" s="76"/>
      <c r="CK72" s="68">
        <f t="shared" ca="1" si="9"/>
        <v>-17.03490442</v>
      </c>
      <c r="CL72" s="73">
        <f t="shared" si="18"/>
        <v>38749</v>
      </c>
      <c r="CM72" s="239">
        <f t="shared" ca="1" si="10"/>
        <v>0</v>
      </c>
      <c r="CN72" s="35">
        <f t="shared" si="19"/>
        <v>38749</v>
      </c>
      <c r="CO72" s="173">
        <f t="shared" ca="1" si="34"/>
        <v>1817</v>
      </c>
      <c r="CP72" s="74">
        <f t="shared" ca="1" si="11"/>
        <v>1</v>
      </c>
      <c r="CQ72" s="75">
        <f t="shared" si="20"/>
        <v>28</v>
      </c>
      <c r="CR72" s="186">
        <v>5.6098052844973698E-2</v>
      </c>
      <c r="CS72" s="21"/>
      <c r="CT72" s="190">
        <f t="shared" si="21"/>
        <v>38749</v>
      </c>
      <c r="CU72" s="43">
        <f t="shared" si="22"/>
        <v>0</v>
      </c>
      <c r="CV72" s="26"/>
      <c r="CW72" s="386">
        <f t="shared" si="23"/>
        <v>38749</v>
      </c>
      <c r="CX72" s="384">
        <f t="shared" ca="1" si="24"/>
        <v>186.71648991999996</v>
      </c>
      <c r="CY72" s="26"/>
      <c r="CZ72" s="226"/>
      <c r="DA72" s="228">
        <v>0</v>
      </c>
      <c r="DB72" s="228">
        <v>0</v>
      </c>
      <c r="DC72" s="228">
        <f t="shared" si="30"/>
        <v>0</v>
      </c>
      <c r="DD72" s="379">
        <f t="shared" si="12"/>
        <v>0</v>
      </c>
      <c r="DE72" s="110">
        <f t="shared" si="25"/>
        <v>0</v>
      </c>
      <c r="DF72" s="110"/>
      <c r="DG72" s="38"/>
      <c r="DH72" s="214">
        <v>-17.03490442</v>
      </c>
      <c r="DI72" s="496">
        <v>4.17</v>
      </c>
      <c r="DJ72" s="38">
        <v>4.17</v>
      </c>
      <c r="DK72" s="92">
        <f t="shared" si="26"/>
        <v>0</v>
      </c>
      <c r="DL72" s="578">
        <f t="shared" si="27"/>
        <v>0</v>
      </c>
      <c r="DM72" s="65"/>
      <c r="DN72" s="15"/>
      <c r="DO72" s="15"/>
      <c r="DP72" s="81">
        <f t="shared" si="28"/>
        <v>38749</v>
      </c>
      <c r="DQ72" s="356">
        <f t="shared" si="31"/>
        <v>0</v>
      </c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</row>
    <row r="73" spans="1:134" ht="15.75" thickBot="1" x14ac:dyDescent="0.3">
      <c r="A73" s="564">
        <f t="shared" si="13"/>
        <v>38777</v>
      </c>
      <c r="B73" s="302">
        <f>E!B64</f>
        <v>-48.029513889999997</v>
      </c>
      <c r="C73" s="302">
        <f t="shared" ca="1" si="8"/>
        <v>0</v>
      </c>
      <c r="D73" s="302">
        <f t="shared" ca="1" si="14"/>
        <v>2166</v>
      </c>
      <c r="E73" s="302" t="str">
        <f t="shared" si="32"/>
        <v/>
      </c>
      <c r="F73" s="397">
        <f t="shared" ca="1" si="29"/>
        <v>-48.029513889999997</v>
      </c>
      <c r="G73" s="405"/>
      <c r="H73" s="405"/>
      <c r="I73" s="36"/>
      <c r="J73" s="36"/>
      <c r="K73" s="36"/>
      <c r="L73" s="111"/>
      <c r="M73" s="508"/>
      <c r="N73" s="109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09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  <c r="BO73" s="271"/>
      <c r="BP73" s="272"/>
      <c r="BQ73" s="543"/>
      <c r="BR73" s="524"/>
      <c r="BS73" s="524"/>
      <c r="BT73" s="524"/>
      <c r="BU73" s="524"/>
      <c r="BV73" s="528"/>
      <c r="BW73" s="529"/>
      <c r="BX73" s="529"/>
      <c r="BY73" s="529"/>
      <c r="BZ73" s="529"/>
      <c r="CA73" s="529"/>
      <c r="CB73" s="529"/>
      <c r="CC73" s="529"/>
      <c r="CD73" s="529"/>
      <c r="CE73" s="530"/>
      <c r="CF73" s="364"/>
      <c r="CG73" s="365">
        <f t="shared" si="16"/>
        <v>0</v>
      </c>
      <c r="CH73" s="366"/>
      <c r="CI73" s="67">
        <f t="shared" ca="1" si="17"/>
        <v>2166</v>
      </c>
      <c r="CJ73" s="76"/>
      <c r="CK73" s="68">
        <f t="shared" ca="1" si="9"/>
        <v>-48.029513889999997</v>
      </c>
      <c r="CL73" s="73">
        <f t="shared" si="18"/>
        <v>38777</v>
      </c>
      <c r="CM73" s="239">
        <f t="shared" ca="1" si="10"/>
        <v>0</v>
      </c>
      <c r="CN73" s="35">
        <f t="shared" si="19"/>
        <v>38777</v>
      </c>
      <c r="CO73" s="173">
        <f t="shared" ca="1" si="34"/>
        <v>1789</v>
      </c>
      <c r="CP73" s="74">
        <f t="shared" ca="1" si="11"/>
        <v>1</v>
      </c>
      <c r="CQ73" s="75">
        <f t="shared" si="20"/>
        <v>31</v>
      </c>
      <c r="CR73" s="186">
        <v>5.6269138083199402E-2</v>
      </c>
      <c r="CS73" s="21"/>
      <c r="CT73" s="190">
        <f t="shared" si="21"/>
        <v>38777</v>
      </c>
      <c r="CU73" s="43">
        <f t="shared" si="22"/>
        <v>0</v>
      </c>
      <c r="CV73" s="26"/>
      <c r="CW73" s="386">
        <f t="shared" si="23"/>
        <v>38777</v>
      </c>
      <c r="CX73" s="384">
        <f t="shared" ca="1" si="24"/>
        <v>140.64309904999999</v>
      </c>
      <c r="CY73" s="26"/>
      <c r="CZ73" s="226"/>
      <c r="DA73" s="228">
        <v>0</v>
      </c>
      <c r="DB73" s="228">
        <v>0</v>
      </c>
      <c r="DC73" s="228">
        <f t="shared" si="30"/>
        <v>0</v>
      </c>
      <c r="DD73" s="379">
        <f t="shared" si="12"/>
        <v>0</v>
      </c>
      <c r="DE73" s="110">
        <f t="shared" si="25"/>
        <v>0</v>
      </c>
      <c r="DF73" s="110"/>
      <c r="DG73" s="38"/>
      <c r="DH73" s="214">
        <v>-48.029513889999997</v>
      </c>
      <c r="DI73" s="496">
        <v>4.0369999999999999</v>
      </c>
      <c r="DJ73" s="38">
        <v>4.0369999999999999</v>
      </c>
      <c r="DK73" s="92">
        <f t="shared" si="26"/>
        <v>0</v>
      </c>
      <c r="DL73" s="578">
        <f t="shared" si="27"/>
        <v>0</v>
      </c>
      <c r="DM73" s="65"/>
      <c r="DN73" s="15"/>
      <c r="DO73" s="15"/>
      <c r="DP73" s="81">
        <f t="shared" si="28"/>
        <v>38777</v>
      </c>
      <c r="DQ73" s="356">
        <f t="shared" si="31"/>
        <v>0</v>
      </c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</row>
    <row r="74" spans="1:134" ht="15.75" thickBot="1" x14ac:dyDescent="0.3">
      <c r="A74" s="564">
        <f t="shared" si="13"/>
        <v>38808</v>
      </c>
      <c r="B74" s="302">
        <f>E!B65</f>
        <v>-46.656566480000002</v>
      </c>
      <c r="C74" s="302">
        <f t="shared" ca="1" si="8"/>
        <v>0</v>
      </c>
      <c r="D74" s="302">
        <f t="shared" ca="1" si="14"/>
        <v>2214</v>
      </c>
      <c r="E74" s="302" t="str">
        <f t="shared" si="32"/>
        <v/>
      </c>
      <c r="F74" s="397">
        <f t="shared" ca="1" si="29"/>
        <v>-46.656566480000002</v>
      </c>
      <c r="G74" s="405"/>
      <c r="H74" s="405"/>
      <c r="I74" s="36"/>
      <c r="J74" s="36"/>
      <c r="K74" s="36"/>
      <c r="L74" s="111"/>
      <c r="M74" s="508"/>
      <c r="N74" s="109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09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  <c r="BO74" s="271"/>
      <c r="BP74" s="272"/>
      <c r="BQ74" s="543"/>
      <c r="BR74" s="524"/>
      <c r="BS74" s="524"/>
      <c r="BT74" s="524"/>
      <c r="BU74" s="524"/>
      <c r="BV74" s="528"/>
      <c r="BW74" s="529"/>
      <c r="BX74" s="529"/>
      <c r="BY74" s="529"/>
      <c r="BZ74" s="529"/>
      <c r="CA74" s="529"/>
      <c r="CB74" s="529"/>
      <c r="CC74" s="529"/>
      <c r="CD74" s="529"/>
      <c r="CE74" s="530"/>
      <c r="CF74" s="364"/>
      <c r="CG74" s="365">
        <f t="shared" si="16"/>
        <v>0</v>
      </c>
      <c r="CH74" s="366"/>
      <c r="CI74" s="67">
        <f t="shared" ca="1" si="17"/>
        <v>2214</v>
      </c>
      <c r="CJ74" s="76"/>
      <c r="CK74" s="68">
        <f t="shared" ca="1" si="9"/>
        <v>-46.656566480000002</v>
      </c>
      <c r="CL74" s="73">
        <f t="shared" si="18"/>
        <v>38808</v>
      </c>
      <c r="CM74" s="239">
        <f t="shared" ca="1" si="10"/>
        <v>0</v>
      </c>
      <c r="CN74" s="35">
        <f t="shared" si="19"/>
        <v>38808</v>
      </c>
      <c r="CO74" s="173">
        <f t="shared" ca="1" si="34"/>
        <v>1451</v>
      </c>
      <c r="CP74" s="74">
        <f t="shared" ca="1" si="11"/>
        <v>1</v>
      </c>
      <c r="CQ74" s="75">
        <f t="shared" si="20"/>
        <v>30</v>
      </c>
      <c r="CR74" s="186">
        <v>5.6458553894028499E-2</v>
      </c>
      <c r="CS74" s="21"/>
      <c r="CT74" s="190">
        <f t="shared" si="21"/>
        <v>38808</v>
      </c>
      <c r="CU74" s="43">
        <f t="shared" si="22"/>
        <v>0</v>
      </c>
      <c r="CV74" s="26"/>
      <c r="CW74" s="386">
        <f t="shared" si="23"/>
        <v>38808</v>
      </c>
      <c r="CX74" s="384">
        <f t="shared" ca="1" si="24"/>
        <v>130.76203537999999</v>
      </c>
      <c r="CY74" s="26"/>
      <c r="CZ74" s="226"/>
      <c r="DA74" s="228">
        <v>0</v>
      </c>
      <c r="DB74" s="228">
        <v>0</v>
      </c>
      <c r="DC74" s="228">
        <f t="shared" si="30"/>
        <v>0</v>
      </c>
      <c r="DD74" s="379">
        <f t="shared" si="12"/>
        <v>0</v>
      </c>
      <c r="DE74" s="110">
        <f t="shared" si="25"/>
        <v>0</v>
      </c>
      <c r="DF74" s="110"/>
      <c r="DG74" s="38"/>
      <c r="DH74" s="214">
        <v>-46.656566480000002</v>
      </c>
      <c r="DI74" s="496">
        <v>3.8170000000000002</v>
      </c>
      <c r="DJ74" s="38">
        <v>3.8170000000000002</v>
      </c>
      <c r="DK74" s="92">
        <f t="shared" si="26"/>
        <v>0</v>
      </c>
      <c r="DL74" s="578">
        <f t="shared" si="27"/>
        <v>0</v>
      </c>
      <c r="DM74" s="65"/>
      <c r="DN74" s="15"/>
      <c r="DO74" s="15"/>
      <c r="DP74" s="81">
        <f t="shared" si="28"/>
        <v>38808</v>
      </c>
      <c r="DQ74" s="356">
        <f t="shared" si="31"/>
        <v>0</v>
      </c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</row>
    <row r="75" spans="1:134" ht="15.75" thickBot="1" x14ac:dyDescent="0.3">
      <c r="A75" s="564">
        <f t="shared" si="13"/>
        <v>38838</v>
      </c>
      <c r="B75" s="302">
        <f>E!B66</f>
        <v>-47.136900490000002</v>
      </c>
      <c r="C75" s="302">
        <f t="shared" ca="1" si="8"/>
        <v>0</v>
      </c>
      <c r="D75" s="302">
        <f t="shared" ca="1" si="14"/>
        <v>2261</v>
      </c>
      <c r="E75" s="302" t="str">
        <f t="shared" si="32"/>
        <v/>
      </c>
      <c r="F75" s="397">
        <f t="shared" ca="1" si="29"/>
        <v>-47.136900490000002</v>
      </c>
      <c r="G75" s="405"/>
      <c r="H75" s="405"/>
      <c r="I75" s="36"/>
      <c r="J75" s="36"/>
      <c r="K75" s="36"/>
      <c r="L75" s="111"/>
      <c r="M75" s="508"/>
      <c r="N75" s="109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09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0"/>
      <c r="BO75" s="271"/>
      <c r="BP75" s="272"/>
      <c r="BQ75" s="543"/>
      <c r="BR75" s="524"/>
      <c r="BS75" s="524"/>
      <c r="BT75" s="524"/>
      <c r="BU75" s="524"/>
      <c r="BV75" s="528"/>
      <c r="BW75" s="529"/>
      <c r="BX75" s="529"/>
      <c r="BY75" s="529"/>
      <c r="BZ75" s="529"/>
      <c r="CA75" s="529"/>
      <c r="CB75" s="529"/>
      <c r="CC75" s="529"/>
      <c r="CD75" s="529"/>
      <c r="CE75" s="530"/>
      <c r="CF75" s="364"/>
      <c r="CG75" s="365">
        <f t="shared" si="16"/>
        <v>0</v>
      </c>
      <c r="CH75" s="366"/>
      <c r="CI75" s="67">
        <f t="shared" ca="1" si="17"/>
        <v>2261</v>
      </c>
      <c r="CJ75" s="76"/>
      <c r="CK75" s="68">
        <f t="shared" ca="1" si="9"/>
        <v>-47.136900490000002</v>
      </c>
      <c r="CL75" s="73">
        <f t="shared" si="18"/>
        <v>38838</v>
      </c>
      <c r="CM75" s="239">
        <f t="shared" ca="1" si="10"/>
        <v>0</v>
      </c>
      <c r="CN75" s="35">
        <f t="shared" si="19"/>
        <v>38838</v>
      </c>
      <c r="CO75" s="173">
        <f t="shared" ca="1" si="34"/>
        <v>1082</v>
      </c>
      <c r="CP75" s="74">
        <f t="shared" ca="1" si="11"/>
        <v>1</v>
      </c>
      <c r="CQ75" s="75">
        <f t="shared" si="20"/>
        <v>31</v>
      </c>
      <c r="CR75" s="186">
        <v>5.6641859528780501E-2</v>
      </c>
      <c r="CS75" s="21"/>
      <c r="CT75" s="190">
        <f t="shared" si="21"/>
        <v>38838</v>
      </c>
      <c r="CU75" s="43">
        <f t="shared" si="22"/>
        <v>0</v>
      </c>
      <c r="CV75" s="26"/>
      <c r="CW75" s="386">
        <f t="shared" si="23"/>
        <v>38838</v>
      </c>
      <c r="CX75" s="384">
        <f t="shared" ca="1" si="24"/>
        <v>143.21917266</v>
      </c>
      <c r="CY75" s="26"/>
      <c r="CZ75" s="226"/>
      <c r="DA75" s="228">
        <v>0</v>
      </c>
      <c r="DB75" s="228">
        <v>0</v>
      </c>
      <c r="DC75" s="228">
        <f t="shared" si="30"/>
        <v>0</v>
      </c>
      <c r="DD75" s="379">
        <f t="shared" si="12"/>
        <v>0</v>
      </c>
      <c r="DE75" s="110">
        <f t="shared" si="25"/>
        <v>0</v>
      </c>
      <c r="DF75" s="110"/>
      <c r="DG75" s="38"/>
      <c r="DH75" s="214">
        <v>-47.136900490000002</v>
      </c>
      <c r="DI75" s="496">
        <v>3.8069999999999999</v>
      </c>
      <c r="DJ75" s="38">
        <v>3.8069999999999999</v>
      </c>
      <c r="DK75" s="92">
        <f t="shared" si="26"/>
        <v>0</v>
      </c>
      <c r="DL75" s="578">
        <f t="shared" si="27"/>
        <v>0</v>
      </c>
      <c r="DM75" s="65"/>
      <c r="DN75" s="15"/>
      <c r="DO75" s="15"/>
      <c r="DP75" s="81">
        <f t="shared" si="28"/>
        <v>38838</v>
      </c>
      <c r="DQ75" s="356">
        <f t="shared" si="31"/>
        <v>0</v>
      </c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</row>
    <row r="76" spans="1:134" ht="15.75" thickBot="1" x14ac:dyDescent="0.3">
      <c r="A76" s="564">
        <f t="shared" si="13"/>
        <v>38869</v>
      </c>
      <c r="B76" s="302">
        <f>E!B67</f>
        <v>-15.83260643</v>
      </c>
      <c r="C76" s="302">
        <f t="shared" ca="1" si="8"/>
        <v>0</v>
      </c>
      <c r="D76" s="302">
        <f t="shared" ca="1" si="14"/>
        <v>2308</v>
      </c>
      <c r="E76" s="302" t="str">
        <f t="shared" si="32"/>
        <v/>
      </c>
      <c r="F76" s="397">
        <f t="shared" ca="1" si="29"/>
        <v>-15.83260643</v>
      </c>
      <c r="G76" s="405"/>
      <c r="H76" s="405"/>
      <c r="I76" s="36"/>
      <c r="J76" s="36"/>
      <c r="K76" s="36"/>
      <c r="L76" s="111"/>
      <c r="M76" s="508"/>
      <c r="N76" s="109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09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271"/>
      <c r="BP76" s="272"/>
      <c r="BQ76" s="543"/>
      <c r="BR76" s="524"/>
      <c r="BS76" s="524"/>
      <c r="BT76" s="524"/>
      <c r="BU76" s="524"/>
      <c r="BV76" s="528"/>
      <c r="BW76" s="529"/>
      <c r="BX76" s="529"/>
      <c r="BY76" s="529"/>
      <c r="BZ76" s="529"/>
      <c r="CA76" s="529"/>
      <c r="CB76" s="529"/>
      <c r="CC76" s="529"/>
      <c r="CD76" s="529"/>
      <c r="CE76" s="530"/>
      <c r="CF76" s="364"/>
      <c r="CG76" s="365">
        <f t="shared" si="16"/>
        <v>0</v>
      </c>
      <c r="CH76" s="366"/>
      <c r="CI76" s="67">
        <f t="shared" ca="1" si="17"/>
        <v>2308</v>
      </c>
      <c r="CJ76" s="76"/>
      <c r="CK76" s="68">
        <f t="shared" ca="1" si="9"/>
        <v>-15.83260643</v>
      </c>
      <c r="CL76" s="73">
        <f t="shared" si="18"/>
        <v>38869</v>
      </c>
      <c r="CM76" s="239">
        <f t="shared" ca="1" si="10"/>
        <v>0</v>
      </c>
      <c r="CN76" s="35">
        <f t="shared" si="19"/>
        <v>38869</v>
      </c>
      <c r="CO76" s="173">
        <f t="shared" ca="1" si="34"/>
        <v>755</v>
      </c>
      <c r="CP76" s="74">
        <f t="shared" ca="1" si="11"/>
        <v>1</v>
      </c>
      <c r="CQ76" s="75">
        <f t="shared" si="20"/>
        <v>30</v>
      </c>
      <c r="CR76" s="186">
        <v>5.68312753631064E-2</v>
      </c>
      <c r="CS76" s="21"/>
      <c r="CT76" s="190">
        <f t="shared" si="21"/>
        <v>38869</v>
      </c>
      <c r="CU76" s="43">
        <f t="shared" si="22"/>
        <v>0</v>
      </c>
      <c r="CV76" s="26"/>
      <c r="CW76" s="386">
        <f t="shared" si="23"/>
        <v>38869</v>
      </c>
      <c r="CX76" s="384">
        <f t="shared" ca="1" si="24"/>
        <v>179.14648540999997</v>
      </c>
      <c r="CY76" s="26"/>
      <c r="CZ76" s="226"/>
      <c r="DA76" s="228">
        <v>0</v>
      </c>
      <c r="DB76" s="228">
        <v>0</v>
      </c>
      <c r="DC76" s="228">
        <f t="shared" si="30"/>
        <v>0</v>
      </c>
      <c r="DD76" s="379">
        <f t="shared" si="12"/>
        <v>0</v>
      </c>
      <c r="DE76" s="110">
        <f t="shared" si="25"/>
        <v>0</v>
      </c>
      <c r="DF76" s="110"/>
      <c r="DG76" s="38"/>
      <c r="DH76" s="214">
        <v>-15.83260643</v>
      </c>
      <c r="DI76" s="496">
        <v>3.843</v>
      </c>
      <c r="DJ76" s="38">
        <v>3.843</v>
      </c>
      <c r="DK76" s="92">
        <f t="shared" si="26"/>
        <v>0</v>
      </c>
      <c r="DL76" s="578">
        <f t="shared" si="27"/>
        <v>0</v>
      </c>
      <c r="DM76" s="65"/>
      <c r="DN76" s="15"/>
      <c r="DO76" s="15"/>
      <c r="DP76" s="81">
        <f t="shared" si="28"/>
        <v>38869</v>
      </c>
      <c r="DQ76" s="356">
        <f t="shared" si="31"/>
        <v>0</v>
      </c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</row>
    <row r="77" spans="1:134" ht="15.75" thickBot="1" x14ac:dyDescent="0.3">
      <c r="A77" s="564">
        <f t="shared" si="13"/>
        <v>38899</v>
      </c>
      <c r="B77" s="302">
        <f>E!B68</f>
        <v>-27.170877910000002</v>
      </c>
      <c r="C77" s="302">
        <f t="shared" ca="1" si="8"/>
        <v>0</v>
      </c>
      <c r="D77" s="302">
        <f t="shared" ca="1" si="14"/>
        <v>2324</v>
      </c>
      <c r="E77" s="302" t="str">
        <f t="shared" si="32"/>
        <v/>
      </c>
      <c r="F77" s="397">
        <f t="shared" ca="1" si="29"/>
        <v>-27.170877910000002</v>
      </c>
      <c r="G77" s="405"/>
      <c r="H77" s="405"/>
      <c r="I77" s="36"/>
      <c r="J77" s="36"/>
      <c r="K77" s="36"/>
      <c r="L77" s="111"/>
      <c r="M77" s="508"/>
      <c r="N77" s="109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09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271"/>
      <c r="BP77" s="272"/>
      <c r="BQ77" s="543"/>
      <c r="BR77" s="524"/>
      <c r="BS77" s="524"/>
      <c r="BT77" s="524"/>
      <c r="BU77" s="524"/>
      <c r="BV77" s="528"/>
      <c r="BW77" s="529"/>
      <c r="BX77" s="529"/>
      <c r="BY77" s="529"/>
      <c r="BZ77" s="529"/>
      <c r="CA77" s="529"/>
      <c r="CB77" s="529"/>
      <c r="CC77" s="529"/>
      <c r="CD77" s="529"/>
      <c r="CE77" s="530"/>
      <c r="CF77" s="364"/>
      <c r="CG77" s="365">
        <f t="shared" si="16"/>
        <v>0</v>
      </c>
      <c r="CH77" s="366"/>
      <c r="CI77" s="67">
        <f t="shared" ca="1" si="17"/>
        <v>2324</v>
      </c>
      <c r="CJ77" s="76"/>
      <c r="CK77" s="68">
        <f t="shared" ca="1" si="9"/>
        <v>-27.170877910000002</v>
      </c>
      <c r="CL77" s="73">
        <f t="shared" si="18"/>
        <v>38899</v>
      </c>
      <c r="CM77" s="239">
        <f t="shared" ca="1" si="10"/>
        <v>0</v>
      </c>
      <c r="CN77" s="35">
        <f t="shared" si="19"/>
        <v>38899</v>
      </c>
      <c r="CO77" s="173">
        <f t="shared" ca="1" si="34"/>
        <v>407</v>
      </c>
      <c r="CP77" s="74">
        <f t="shared" ca="1" si="11"/>
        <v>1</v>
      </c>
      <c r="CQ77" s="75">
        <f t="shared" si="20"/>
        <v>31</v>
      </c>
      <c r="CR77" s="186">
        <v>5.70145810205962E-2</v>
      </c>
      <c r="CS77" s="21"/>
      <c r="CT77" s="190">
        <f t="shared" si="21"/>
        <v>38899</v>
      </c>
      <c r="CU77" s="43">
        <f t="shared" si="22"/>
        <v>0</v>
      </c>
      <c r="CV77" s="26"/>
      <c r="CW77" s="386">
        <f t="shared" si="23"/>
        <v>38899</v>
      </c>
      <c r="CX77" s="384">
        <f t="shared" ca="1" si="24"/>
        <v>179.63616894</v>
      </c>
      <c r="CY77" s="26"/>
      <c r="CZ77" s="226"/>
      <c r="DA77" s="228">
        <v>0</v>
      </c>
      <c r="DB77" s="228">
        <v>0</v>
      </c>
      <c r="DC77" s="228">
        <f t="shared" si="30"/>
        <v>0</v>
      </c>
      <c r="DD77" s="379">
        <f t="shared" si="12"/>
        <v>0</v>
      </c>
      <c r="DE77" s="110">
        <f t="shared" si="25"/>
        <v>0</v>
      </c>
      <c r="DF77" s="110"/>
      <c r="DG77" s="38"/>
      <c r="DH77" s="214">
        <v>-27.170877910000002</v>
      </c>
      <c r="DI77" s="496">
        <v>3.8929999999999998</v>
      </c>
      <c r="DJ77" s="38">
        <v>3.8929999999999998</v>
      </c>
      <c r="DK77" s="92">
        <f t="shared" si="26"/>
        <v>0</v>
      </c>
      <c r="DL77" s="578">
        <f t="shared" si="27"/>
        <v>0</v>
      </c>
      <c r="DM77" s="65"/>
      <c r="DN77" s="15"/>
      <c r="DO77" s="15"/>
      <c r="DP77" s="81">
        <f t="shared" si="28"/>
        <v>38899</v>
      </c>
      <c r="DQ77" s="356">
        <f t="shared" si="31"/>
        <v>0</v>
      </c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</row>
    <row r="78" spans="1:134" ht="15.75" thickBot="1" x14ac:dyDescent="0.3">
      <c r="A78" s="564">
        <f t="shared" si="13"/>
        <v>38930</v>
      </c>
      <c r="B78" s="302">
        <f>E!B69</f>
        <v>-25.6937313</v>
      </c>
      <c r="C78" s="302">
        <f t="shared" ca="1" si="8"/>
        <v>0</v>
      </c>
      <c r="D78" s="302">
        <f t="shared" ca="1" si="14"/>
        <v>2351</v>
      </c>
      <c r="E78" s="302" t="str">
        <f t="shared" si="32"/>
        <v/>
      </c>
      <c r="F78" s="397">
        <f t="shared" ca="1" si="29"/>
        <v>-25.6937313</v>
      </c>
      <c r="G78" s="405"/>
      <c r="H78" s="405"/>
      <c r="I78" s="36"/>
      <c r="J78" s="36"/>
      <c r="K78" s="36"/>
      <c r="L78" s="111"/>
      <c r="M78" s="508"/>
      <c r="N78" s="109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09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271"/>
      <c r="BP78" s="272"/>
      <c r="BQ78" s="543"/>
      <c r="BR78" s="524"/>
      <c r="BS78" s="524"/>
      <c r="BT78" s="524"/>
      <c r="BU78" s="524"/>
      <c r="BV78" s="528"/>
      <c r="BW78" s="529"/>
      <c r="BX78" s="529"/>
      <c r="BY78" s="529"/>
      <c r="BZ78" s="529"/>
      <c r="CA78" s="529"/>
      <c r="CB78" s="529"/>
      <c r="CC78" s="529"/>
      <c r="CD78" s="529"/>
      <c r="CE78" s="530"/>
      <c r="CF78" s="364"/>
      <c r="CG78" s="365">
        <f t="shared" si="16"/>
        <v>0</v>
      </c>
      <c r="CH78" s="366"/>
      <c r="CI78" s="67">
        <f t="shared" ca="1" si="17"/>
        <v>2351</v>
      </c>
      <c r="CJ78" s="76"/>
      <c r="CK78" s="68">
        <f t="shared" ca="1" si="9"/>
        <v>-25.6937313</v>
      </c>
      <c r="CL78" s="73">
        <f t="shared" si="18"/>
        <v>38930</v>
      </c>
      <c r="CM78" s="239">
        <f t="shared" ca="1" si="10"/>
        <v>0</v>
      </c>
      <c r="CN78" s="35">
        <f t="shared" si="19"/>
        <v>38930</v>
      </c>
      <c r="CO78" s="173">
        <f t="shared" ca="1" si="34"/>
        <v>147</v>
      </c>
      <c r="CP78" s="74">
        <f t="shared" ca="1" si="11"/>
        <v>1</v>
      </c>
      <c r="CQ78" s="75">
        <f t="shared" si="20"/>
        <v>31</v>
      </c>
      <c r="CR78" s="186">
        <v>5.7164057654916597E-2</v>
      </c>
      <c r="CS78" s="21"/>
      <c r="CT78" s="190">
        <f t="shared" si="21"/>
        <v>38930</v>
      </c>
      <c r="CU78" s="43">
        <f t="shared" si="22"/>
        <v>0</v>
      </c>
      <c r="CV78" s="26"/>
      <c r="CW78" s="386">
        <f t="shared" si="23"/>
        <v>38930</v>
      </c>
      <c r="CX78" s="384">
        <f t="shared" ca="1" si="24"/>
        <v>179.37270892000004</v>
      </c>
      <c r="CY78" s="26"/>
      <c r="CZ78" s="226"/>
      <c r="DA78" s="228">
        <v>0</v>
      </c>
      <c r="DB78" s="228">
        <v>0</v>
      </c>
      <c r="DC78" s="228">
        <f t="shared" si="30"/>
        <v>0</v>
      </c>
      <c r="DD78" s="379">
        <f t="shared" si="12"/>
        <v>0</v>
      </c>
      <c r="DE78" s="110">
        <f t="shared" si="25"/>
        <v>0</v>
      </c>
      <c r="DF78" s="110"/>
      <c r="DG78" s="38"/>
      <c r="DH78" s="214">
        <v>-25.6937313</v>
      </c>
      <c r="DI78" s="496">
        <v>3.9239999999999999</v>
      </c>
      <c r="DJ78" s="38">
        <v>3.9239999999999999</v>
      </c>
      <c r="DK78" s="92">
        <f t="shared" si="26"/>
        <v>0</v>
      </c>
      <c r="DL78" s="578">
        <f t="shared" si="27"/>
        <v>0</v>
      </c>
      <c r="DM78" s="65"/>
      <c r="DN78" s="15"/>
      <c r="DO78" s="15"/>
      <c r="DP78" s="81">
        <f t="shared" si="28"/>
        <v>38930</v>
      </c>
      <c r="DQ78" s="356">
        <f t="shared" si="31"/>
        <v>0</v>
      </c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</row>
    <row r="79" spans="1:134" ht="15.75" thickBot="1" x14ac:dyDescent="0.3">
      <c r="A79" s="564">
        <f t="shared" si="13"/>
        <v>38961</v>
      </c>
      <c r="B79" s="302">
        <f>E!B70</f>
        <v>-7.0040593800000002</v>
      </c>
      <c r="C79" s="302">
        <f t="shared" ca="1" si="8"/>
        <v>0</v>
      </c>
      <c r="D79" s="302">
        <f t="shared" ca="1" si="14"/>
        <v>2377</v>
      </c>
      <c r="E79" s="302" t="str">
        <f t="shared" si="32"/>
        <v/>
      </c>
      <c r="F79" s="397">
        <f t="shared" ca="1" si="29"/>
        <v>-7.0040593800000002</v>
      </c>
      <c r="G79" s="405"/>
      <c r="H79" s="405"/>
      <c r="I79" s="36"/>
      <c r="J79" s="36"/>
      <c r="K79" s="36"/>
      <c r="L79" s="111"/>
      <c r="M79" s="508"/>
      <c r="N79" s="109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09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271"/>
      <c r="BP79" s="272"/>
      <c r="BQ79" s="543"/>
      <c r="BR79" s="524"/>
      <c r="BS79" s="524"/>
      <c r="BT79" s="524"/>
      <c r="BU79" s="524"/>
      <c r="BV79" s="528"/>
      <c r="BW79" s="529"/>
      <c r="BX79" s="529"/>
      <c r="BY79" s="529"/>
      <c r="BZ79" s="529"/>
      <c r="CA79" s="529"/>
      <c r="CB79" s="529"/>
      <c r="CC79" s="529"/>
      <c r="CD79" s="529"/>
      <c r="CE79" s="530"/>
      <c r="CF79" s="364"/>
      <c r="CG79" s="365">
        <f t="shared" si="16"/>
        <v>0</v>
      </c>
      <c r="CH79" s="366"/>
      <c r="CI79" s="67">
        <f t="shared" ca="1" si="17"/>
        <v>2377</v>
      </c>
      <c r="CJ79" s="76"/>
      <c r="CK79" s="68">
        <f t="shared" ca="1" si="9"/>
        <v>-7.0040593800000002</v>
      </c>
      <c r="CL79" s="73">
        <f t="shared" si="18"/>
        <v>38961</v>
      </c>
      <c r="CM79" s="239">
        <f t="shared" ca="1" si="10"/>
        <v>0</v>
      </c>
      <c r="CN79" s="35">
        <f t="shared" si="19"/>
        <v>38961</v>
      </c>
      <c r="CO79" s="173">
        <f t="shared" ca="1" si="34"/>
        <v>91</v>
      </c>
      <c r="CP79" s="74">
        <f t="shared" ca="1" si="11"/>
        <v>1</v>
      </c>
      <c r="CQ79" s="75">
        <f t="shared" si="20"/>
        <v>30</v>
      </c>
      <c r="CR79" s="186">
        <v>5.7291567722880903E-2</v>
      </c>
      <c r="CS79" s="21"/>
      <c r="CT79" s="190">
        <f t="shared" si="21"/>
        <v>38961</v>
      </c>
      <c r="CU79" s="43">
        <f t="shared" si="22"/>
        <v>0</v>
      </c>
      <c r="CV79" s="26"/>
      <c r="CW79" s="386">
        <f t="shared" si="23"/>
        <v>38961</v>
      </c>
      <c r="CX79" s="384">
        <f t="shared" ca="1" si="24"/>
        <v>220.83301244000003</v>
      </c>
      <c r="CY79" s="26"/>
      <c r="CZ79" s="226"/>
      <c r="DA79" s="228">
        <v>0</v>
      </c>
      <c r="DB79" s="228">
        <v>0</v>
      </c>
      <c r="DC79" s="228">
        <f t="shared" si="30"/>
        <v>0</v>
      </c>
      <c r="DD79" s="379">
        <f t="shared" si="12"/>
        <v>0</v>
      </c>
      <c r="DE79" s="110">
        <f t="shared" si="25"/>
        <v>0</v>
      </c>
      <c r="DF79" s="110"/>
      <c r="DG79" s="38"/>
      <c r="DH79" s="214">
        <v>-7.0040593800000002</v>
      </c>
      <c r="DI79" s="496">
        <v>3.9390000000000001</v>
      </c>
      <c r="DJ79" s="38">
        <v>3.9390000000000001</v>
      </c>
      <c r="DK79" s="92">
        <f t="shared" si="26"/>
        <v>0</v>
      </c>
      <c r="DL79" s="578">
        <f t="shared" si="27"/>
        <v>0</v>
      </c>
      <c r="DM79" s="65"/>
      <c r="DN79" s="15"/>
      <c r="DO79" s="15"/>
      <c r="DP79" s="81">
        <f t="shared" si="28"/>
        <v>38961</v>
      </c>
      <c r="DQ79" s="356">
        <f t="shared" si="31"/>
        <v>0</v>
      </c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</row>
    <row r="80" spans="1:134" ht="15.75" thickBot="1" x14ac:dyDescent="0.3">
      <c r="A80" s="564">
        <f t="shared" si="13"/>
        <v>38991</v>
      </c>
      <c r="B80" s="302">
        <f>E!B71</f>
        <v>17.447274759999999</v>
      </c>
      <c r="C80" s="302">
        <f t="shared" ca="1" si="8"/>
        <v>0</v>
      </c>
      <c r="D80" s="302">
        <f t="shared" ca="1" si="14"/>
        <v>2384</v>
      </c>
      <c r="E80" s="302" t="str">
        <f t="shared" si="32"/>
        <v/>
      </c>
      <c r="F80" s="397">
        <f t="shared" ca="1" si="29"/>
        <v>17.447274759999999</v>
      </c>
      <c r="G80" s="405"/>
      <c r="H80" s="405"/>
      <c r="I80" s="36"/>
      <c r="J80" s="36"/>
      <c r="K80" s="36"/>
      <c r="L80" s="111"/>
      <c r="M80" s="508"/>
      <c r="N80" s="109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09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  <c r="BO80" s="271"/>
      <c r="BP80" s="272"/>
      <c r="BQ80" s="543"/>
      <c r="BR80" s="524"/>
      <c r="BS80" s="524"/>
      <c r="BT80" s="524"/>
      <c r="BU80" s="524"/>
      <c r="BV80" s="528"/>
      <c r="BW80" s="529"/>
      <c r="BX80" s="529"/>
      <c r="BY80" s="529"/>
      <c r="BZ80" s="529"/>
      <c r="CA80" s="529"/>
      <c r="CB80" s="529"/>
      <c r="CC80" s="529"/>
      <c r="CD80" s="529"/>
      <c r="CE80" s="530"/>
      <c r="CF80" s="364"/>
      <c r="CG80" s="365">
        <f t="shared" si="16"/>
        <v>0</v>
      </c>
      <c r="CH80" s="366"/>
      <c r="CI80" s="67">
        <f t="shared" ca="1" si="17"/>
        <v>2384</v>
      </c>
      <c r="CJ80" s="76"/>
      <c r="CK80" s="68">
        <f t="shared" ca="1" si="9"/>
        <v>17.447274759999999</v>
      </c>
      <c r="CL80" s="73">
        <f t="shared" si="18"/>
        <v>38991</v>
      </c>
      <c r="CM80" s="239">
        <f t="shared" ca="1" si="10"/>
        <v>0</v>
      </c>
      <c r="CN80" s="35">
        <f t="shared" si="19"/>
        <v>38991</v>
      </c>
      <c r="CO80" s="173">
        <f t="shared" ca="1" si="34"/>
        <v>33</v>
      </c>
      <c r="CP80" s="74">
        <f t="shared" ca="1" si="11"/>
        <v>1</v>
      </c>
      <c r="CQ80" s="75">
        <f t="shared" si="20"/>
        <v>31</v>
      </c>
      <c r="CR80" s="186">
        <v>5.7414964567996697E-2</v>
      </c>
      <c r="CS80" s="21"/>
      <c r="CT80" s="190">
        <f t="shared" si="21"/>
        <v>38991</v>
      </c>
      <c r="CU80" s="43">
        <f t="shared" si="22"/>
        <v>0</v>
      </c>
      <c r="CV80" s="26"/>
      <c r="CW80" s="386">
        <f t="shared" si="23"/>
        <v>38991</v>
      </c>
      <c r="CX80" s="384">
        <f t="shared" ca="1" si="24"/>
        <v>232.70926162000009</v>
      </c>
      <c r="CY80" s="26"/>
      <c r="CZ80" s="226"/>
      <c r="DA80" s="228">
        <v>0</v>
      </c>
      <c r="DB80" s="228">
        <v>0</v>
      </c>
      <c r="DC80" s="228">
        <f t="shared" si="30"/>
        <v>0</v>
      </c>
      <c r="DD80" s="379">
        <f t="shared" si="12"/>
        <v>0</v>
      </c>
      <c r="DE80" s="110">
        <f t="shared" si="25"/>
        <v>0</v>
      </c>
      <c r="DF80" s="110"/>
      <c r="DG80" s="38"/>
      <c r="DH80" s="214">
        <v>17.447274759999999</v>
      </c>
      <c r="DI80" s="496">
        <v>3.968</v>
      </c>
      <c r="DJ80" s="38">
        <v>3.968</v>
      </c>
      <c r="DK80" s="92">
        <f t="shared" si="26"/>
        <v>0</v>
      </c>
      <c r="DL80" s="578">
        <f t="shared" si="27"/>
        <v>0</v>
      </c>
      <c r="DM80" s="65"/>
      <c r="DN80" s="15"/>
      <c r="DO80" s="15"/>
      <c r="DP80" s="81">
        <f t="shared" si="28"/>
        <v>38991</v>
      </c>
      <c r="DQ80" s="356">
        <f t="shared" si="31"/>
        <v>0</v>
      </c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</row>
    <row r="81" spans="1:134" ht="15.75" thickBot="1" x14ac:dyDescent="0.3">
      <c r="A81" s="564">
        <f t="shared" si="13"/>
        <v>39022</v>
      </c>
      <c r="B81" s="302">
        <f>E!B72</f>
        <v>21.3967317</v>
      </c>
      <c r="C81" s="302">
        <f t="shared" ca="1" si="8"/>
        <v>0</v>
      </c>
      <c r="D81" s="302">
        <f t="shared" ca="1" si="14"/>
        <v>2367</v>
      </c>
      <c r="E81" s="302" t="str">
        <f t="shared" si="32"/>
        <v/>
      </c>
      <c r="F81" s="397">
        <f t="shared" ca="1" si="29"/>
        <v>21.3967317</v>
      </c>
      <c r="G81" s="405"/>
      <c r="H81" s="405"/>
      <c r="I81" s="36"/>
      <c r="J81" s="36"/>
      <c r="K81" s="36"/>
      <c r="L81" s="111"/>
      <c r="M81" s="508"/>
      <c r="N81" s="109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09"/>
      <c r="BA81" s="110"/>
      <c r="BB81" s="110"/>
      <c r="BC81" s="110"/>
      <c r="BD81" s="110"/>
      <c r="BE81" s="110"/>
      <c r="BF81" s="110"/>
      <c r="BG81" s="110"/>
      <c r="BH81" s="110"/>
      <c r="BI81" s="110"/>
      <c r="BJ81" s="110"/>
      <c r="BK81" s="110"/>
      <c r="BL81" s="110"/>
      <c r="BM81" s="110"/>
      <c r="BN81" s="110"/>
      <c r="BO81" s="271"/>
      <c r="BP81" s="272"/>
      <c r="BQ81" s="543"/>
      <c r="BR81" s="524"/>
      <c r="BS81" s="524"/>
      <c r="BT81" s="524"/>
      <c r="BU81" s="524"/>
      <c r="BV81" s="528"/>
      <c r="BW81" s="529"/>
      <c r="BX81" s="529"/>
      <c r="BY81" s="529"/>
      <c r="BZ81" s="529"/>
      <c r="CA81" s="529"/>
      <c r="CB81" s="529"/>
      <c r="CC81" s="529"/>
      <c r="CD81" s="529"/>
      <c r="CE81" s="530"/>
      <c r="CF81" s="364"/>
      <c r="CG81" s="365">
        <f t="shared" si="16"/>
        <v>0</v>
      </c>
      <c r="CH81" s="366"/>
      <c r="CI81" s="67">
        <f t="shared" ca="1" si="17"/>
        <v>2367</v>
      </c>
      <c r="CJ81" s="76"/>
      <c r="CK81" s="68">
        <f t="shared" ca="1" si="9"/>
        <v>21.3967317</v>
      </c>
      <c r="CL81" s="73">
        <f t="shared" si="18"/>
        <v>39022</v>
      </c>
      <c r="CM81" s="239">
        <f t="shared" ca="1" si="10"/>
        <v>0</v>
      </c>
      <c r="CN81" s="35">
        <f t="shared" si="19"/>
        <v>39022</v>
      </c>
      <c r="CO81" s="173">
        <f t="shared" ca="1" si="34"/>
        <v>-87</v>
      </c>
      <c r="CP81" s="74">
        <f t="shared" ca="1" si="11"/>
        <v>1</v>
      </c>
      <c r="CQ81" s="75">
        <f t="shared" si="20"/>
        <v>30</v>
      </c>
      <c r="CR81" s="186">
        <v>5.7542474646604398E-2</v>
      </c>
      <c r="CS81" s="21"/>
      <c r="CT81" s="190">
        <f t="shared" si="21"/>
        <v>39022</v>
      </c>
      <c r="CU81" s="43">
        <f t="shared" si="22"/>
        <v>0</v>
      </c>
      <c r="CV81" s="26"/>
      <c r="CW81" s="386">
        <f t="shared" si="23"/>
        <v>39022</v>
      </c>
      <c r="CX81" s="384">
        <f t="shared" ca="1" si="24"/>
        <v>197.93163248999997</v>
      </c>
      <c r="CY81" s="26"/>
      <c r="CZ81" s="226"/>
      <c r="DA81" s="228">
        <v>0</v>
      </c>
      <c r="DB81" s="228">
        <v>0</v>
      </c>
      <c r="DC81" s="228">
        <f t="shared" si="30"/>
        <v>0</v>
      </c>
      <c r="DD81" s="379">
        <f t="shared" si="12"/>
        <v>0</v>
      </c>
      <c r="DE81" s="110">
        <f t="shared" si="25"/>
        <v>0</v>
      </c>
      <c r="DF81" s="110"/>
      <c r="DG81" s="38"/>
      <c r="DH81" s="214">
        <v>21.3967317</v>
      </c>
      <c r="DI81" s="496">
        <v>4.1079999999999997</v>
      </c>
      <c r="DJ81" s="38">
        <v>4.1079999999999997</v>
      </c>
      <c r="DK81" s="92">
        <f t="shared" si="26"/>
        <v>0</v>
      </c>
      <c r="DL81" s="578">
        <f t="shared" si="27"/>
        <v>0</v>
      </c>
      <c r="DM81" s="65"/>
      <c r="DN81" s="15"/>
      <c r="DO81" s="15"/>
      <c r="DP81" s="81">
        <f t="shared" si="28"/>
        <v>39022</v>
      </c>
      <c r="DQ81" s="356">
        <f t="shared" si="31"/>
        <v>0</v>
      </c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</row>
    <row r="82" spans="1:134" ht="15.75" thickBot="1" x14ac:dyDescent="0.3">
      <c r="A82" s="564">
        <f t="shared" si="13"/>
        <v>39052</v>
      </c>
      <c r="B82" s="302">
        <f>E!B73</f>
        <v>-131.97212167000001</v>
      </c>
      <c r="C82" s="302">
        <f t="shared" ref="C82:C145" ca="1" si="35">CM82</f>
        <v>0</v>
      </c>
      <c r="D82" s="302">
        <f t="shared" ca="1" si="14"/>
        <v>2346</v>
      </c>
      <c r="E82" s="302">
        <f t="shared" ca="1" si="32"/>
        <v>-178.54127013000004</v>
      </c>
      <c r="F82" s="397">
        <f t="shared" ca="1" si="29"/>
        <v>-131.97212167000001</v>
      </c>
      <c r="G82" s="405"/>
      <c r="H82" s="405"/>
      <c r="I82" s="36"/>
      <c r="J82" s="36"/>
      <c r="K82" s="36"/>
      <c r="L82" s="111"/>
      <c r="M82" s="508"/>
      <c r="N82" s="109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09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271"/>
      <c r="BP82" s="272"/>
      <c r="BQ82" s="543"/>
      <c r="BR82" s="524"/>
      <c r="BS82" s="524"/>
      <c r="BT82" s="524"/>
      <c r="BU82" s="524"/>
      <c r="BV82" s="528"/>
      <c r="BW82" s="529"/>
      <c r="BX82" s="529"/>
      <c r="BY82" s="529"/>
      <c r="BZ82" s="529"/>
      <c r="CA82" s="529"/>
      <c r="CB82" s="529"/>
      <c r="CC82" s="529"/>
      <c r="CD82" s="529"/>
      <c r="CE82" s="530"/>
      <c r="CF82" s="364"/>
      <c r="CG82" s="365">
        <f t="shared" si="16"/>
        <v>0</v>
      </c>
      <c r="CH82" s="366"/>
      <c r="CI82" s="67">
        <f t="shared" ref="CI82:CI145" ca="1" si="36">ROUND(+CK82+CI83,0)</f>
        <v>2346</v>
      </c>
      <c r="CJ82" s="76">
        <f ca="1">SUM(CK71:CK82)</f>
        <v>-178.54127013000004</v>
      </c>
      <c r="CK82" s="68">
        <f t="shared" ref="CK82:CK145" ca="1" si="37">IF($CM$16="a",(CM82+B82),(B82))</f>
        <v>-131.97212167000001</v>
      </c>
      <c r="CL82" s="73">
        <f t="shared" si="18"/>
        <v>39052</v>
      </c>
      <c r="CM82" s="239">
        <f t="shared" ref="CM82:CM145" ca="1" si="38">IF($CM$16="A",((SUMIF($L$5:$CH$5,"F",L82:CH82))+(SUMIF($L$5:$CH$5,"s",L82:CH82)*CP82)+(SUMIF($L$5:$CH$5,"eol",L82:CH82)*CP82)+(SUMIF($L$5:$CH$5,"e",L82:CH82))+(SUMIF($L$5:$CH$5,"o",L82:CH82))),IF($CM$16="s",(SUMIF($L$5:$CH$5,"s",L82:CH82)*CP82),IF($CM$16="f",(SUMIF($L$5:$CH$5,"f",L82:CH82)),IF($CM$16="eol",(SUMIF($L$5:$CH$5,"eol",L82:CH82)*CP82),IF($CM$16="o",(SUMIF($L$5:$CH$5,"o",L82:CH82)),IF($CM$16="e",(SUMIF($L$5:$CH$5,"e",L82:CH82)),IF($CM$16="ch",(SUM(L82:CH82)),"Wrong")))))))</f>
        <v>0</v>
      </c>
      <c r="CN82" s="35">
        <f t="shared" si="19"/>
        <v>39052</v>
      </c>
      <c r="CO82" s="173">
        <f t="shared" ca="1" si="34"/>
        <v>-179</v>
      </c>
      <c r="CP82" s="74">
        <f t="shared" ref="CP82:CP145" ca="1" si="39">IF((1/((1+CR82/2)^(2*(A82-$D$6)/365.25)))&gt;1,1,(1/((1+CR82/2)^(2*(A82-$D$6)/365.25))))</f>
        <v>1</v>
      </c>
      <c r="CQ82" s="75">
        <f t="shared" si="20"/>
        <v>31</v>
      </c>
      <c r="CR82" s="186">
        <v>5.7665871502020398E-2</v>
      </c>
      <c r="CS82" s="21"/>
      <c r="CT82" s="190">
        <f t="shared" si="21"/>
        <v>39052</v>
      </c>
      <c r="CU82" s="43">
        <f t="shared" si="22"/>
        <v>0</v>
      </c>
      <c r="CV82" s="26"/>
      <c r="CW82" s="386">
        <f t="shared" si="23"/>
        <v>39052</v>
      </c>
      <c r="CX82" s="384">
        <f t="shared" ca="1" si="24"/>
        <v>-1306.45830944</v>
      </c>
      <c r="CY82" s="26"/>
      <c r="CZ82" s="226"/>
      <c r="DA82" s="228">
        <v>0</v>
      </c>
      <c r="DB82" s="228">
        <v>0</v>
      </c>
      <c r="DC82" s="228">
        <f t="shared" si="30"/>
        <v>0</v>
      </c>
      <c r="DD82" s="379">
        <f t="shared" ref="DD82:DD145" si="40">SUMIF($L$5:$CH$5,"o",L82:CH82)+SUMIF($L$5:$CH$5,"e",L82:CH82)</f>
        <v>0</v>
      </c>
      <c r="DE82" s="110">
        <f t="shared" si="25"/>
        <v>0</v>
      </c>
      <c r="DF82" s="110"/>
      <c r="DG82" s="38"/>
      <c r="DH82" s="214">
        <v>-131.97212167000001</v>
      </c>
      <c r="DI82" s="496">
        <v>4.2530000000000001</v>
      </c>
      <c r="DJ82" s="38">
        <v>4.2530000000000001</v>
      </c>
      <c r="DK82" s="92">
        <f t="shared" si="26"/>
        <v>0</v>
      </c>
      <c r="DL82" s="578">
        <f t="shared" si="27"/>
        <v>0</v>
      </c>
      <c r="DM82" s="65"/>
      <c r="DN82" s="15"/>
      <c r="DO82" s="15"/>
      <c r="DP82" s="81">
        <f t="shared" si="28"/>
        <v>39052</v>
      </c>
      <c r="DQ82" s="356">
        <f t="shared" si="31"/>
        <v>0</v>
      </c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</row>
    <row r="83" spans="1:134" ht="15.75" thickBot="1" x14ac:dyDescent="0.3">
      <c r="A83" s="564">
        <f t="shared" ref="A83:A146" si="41">EOMONTH(A82,0)+1</f>
        <v>39083</v>
      </c>
      <c r="B83" s="302">
        <f>E!B74</f>
        <v>393.07831870000001</v>
      </c>
      <c r="C83" s="302">
        <f t="shared" ca="1" si="35"/>
        <v>0</v>
      </c>
      <c r="D83" s="302">
        <f t="shared" ref="D83:D146" ca="1" si="42">CI83</f>
        <v>2478</v>
      </c>
      <c r="E83" s="302" t="str">
        <f t="shared" si="32"/>
        <v/>
      </c>
      <c r="F83" s="397">
        <f t="shared" ref="F83:F146" ca="1" si="43">CK83</f>
        <v>393.07831870000001</v>
      </c>
      <c r="G83" s="405"/>
      <c r="H83" s="405"/>
      <c r="I83" s="36"/>
      <c r="J83" s="36"/>
      <c r="K83" s="36"/>
      <c r="L83" s="111"/>
      <c r="M83" s="508"/>
      <c r="N83" s="109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09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  <c r="BO83" s="271"/>
      <c r="BP83" s="272"/>
      <c r="BQ83" s="543"/>
      <c r="BR83" s="524"/>
      <c r="BS83" s="524"/>
      <c r="BT83" s="524"/>
      <c r="BU83" s="524"/>
      <c r="BV83" s="528"/>
      <c r="BW83" s="529"/>
      <c r="BX83" s="529"/>
      <c r="BY83" s="529"/>
      <c r="BZ83" s="529"/>
      <c r="CA83" s="529"/>
      <c r="CB83" s="529"/>
      <c r="CC83" s="529"/>
      <c r="CD83" s="529"/>
      <c r="CE83" s="530"/>
      <c r="CF83" s="364"/>
      <c r="CG83" s="365">
        <f t="shared" ref="CG83:CG146" si="44">DQ83</f>
        <v>0</v>
      </c>
      <c r="CH83" s="366"/>
      <c r="CI83" s="67">
        <f t="shared" ca="1" si="36"/>
        <v>2478</v>
      </c>
      <c r="CJ83" s="76"/>
      <c r="CK83" s="68">
        <f t="shared" ca="1" si="37"/>
        <v>393.07831870000001</v>
      </c>
      <c r="CL83" s="73">
        <f t="shared" ref="CL83:CL146" si="45">A83</f>
        <v>39083</v>
      </c>
      <c r="CM83" s="239">
        <f t="shared" ca="1" si="38"/>
        <v>0</v>
      </c>
      <c r="CN83" s="35">
        <f t="shared" ref="CN83:CN146" si="46">A83</f>
        <v>39083</v>
      </c>
      <c r="CO83" s="173">
        <f t="shared" ca="1" si="34"/>
        <v>65</v>
      </c>
      <c r="CP83" s="74">
        <f t="shared" ca="1" si="39"/>
        <v>1</v>
      </c>
      <c r="CQ83" s="75">
        <f t="shared" ref="CQ83:CQ146" si="47">+A84-A83</f>
        <v>31</v>
      </c>
      <c r="CR83" s="186">
        <v>5.7793381591271203E-2</v>
      </c>
      <c r="CS83" s="21"/>
      <c r="CT83" s="190">
        <f t="shared" ref="CT83:CT146" si="48">A83</f>
        <v>39083</v>
      </c>
      <c r="CU83" s="43">
        <f t="shared" ref="CU83:CU146" si="49">IF(ISERROR(INDEX(FuturesTable,MATCH(CT83,FuturesTableMonth,0),2)),0,INDEX(FuturesTable,MATCH(CT83,FuturesTableMonth,0),2))</f>
        <v>0</v>
      </c>
      <c r="CV83" s="26"/>
      <c r="CW83" s="386">
        <f t="shared" ref="CW83:CW146" si="50">CT83</f>
        <v>39083</v>
      </c>
      <c r="CX83" s="384">
        <f t="shared" ref="CX83:CX146" ca="1" si="51">CK83+CK95+CK107+CK119+CK131+CK143+CK155+CK167+CK179+CK191+CK203+CK215+CK227+CK239+CK251+CK263+CK275+CK287+CK299+CK311</f>
        <v>1665.8787689400001</v>
      </c>
      <c r="CY83" s="26"/>
      <c r="CZ83" s="226"/>
      <c r="DA83" s="228">
        <v>0</v>
      </c>
      <c r="DB83" s="228">
        <v>0</v>
      </c>
      <c r="DC83" s="228">
        <f t="shared" si="30"/>
        <v>0</v>
      </c>
      <c r="DD83" s="379">
        <f t="shared" si="40"/>
        <v>0</v>
      </c>
      <c r="DE83" s="110">
        <f t="shared" ref="DE83:DE146" si="52">IF(DD83=0,0,DC83+DD83)</f>
        <v>0</v>
      </c>
      <c r="DF83" s="110"/>
      <c r="DG83" s="38"/>
      <c r="DH83" s="214">
        <v>393.07831870000001</v>
      </c>
      <c r="DI83" s="496">
        <v>4.3479999999999999</v>
      </c>
      <c r="DJ83" s="38">
        <v>4.3479999999999999</v>
      </c>
      <c r="DK83" s="92">
        <f t="shared" ref="DK83:DK146" si="53">DI83-DJ83</f>
        <v>0</v>
      </c>
      <c r="DL83" s="578">
        <f t="shared" ref="DL83:DL146" si="54">ROUND(DH83*DK83*10000,2)</f>
        <v>0</v>
      </c>
      <c r="DM83" s="65"/>
      <c r="DN83" s="15"/>
      <c r="DO83" s="15"/>
      <c r="DP83" s="81">
        <f t="shared" ref="DP83:DP146" si="55">A83</f>
        <v>39083</v>
      </c>
      <c r="DQ83" s="356">
        <f t="shared" si="31"/>
        <v>0</v>
      </c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</row>
    <row r="84" spans="1:134" ht="15.75" thickBot="1" x14ac:dyDescent="0.3">
      <c r="A84" s="564">
        <f t="shared" si="41"/>
        <v>39114</v>
      </c>
      <c r="B84" s="302">
        <f>E!B75</f>
        <v>233.40022124999999</v>
      </c>
      <c r="C84" s="302">
        <f t="shared" ca="1" si="35"/>
        <v>0</v>
      </c>
      <c r="D84" s="302">
        <f t="shared" ca="1" si="42"/>
        <v>2085</v>
      </c>
      <c r="E84" s="302" t="str">
        <f t="shared" si="32"/>
        <v/>
      </c>
      <c r="F84" s="397">
        <f t="shared" ca="1" si="43"/>
        <v>233.40022124999999</v>
      </c>
      <c r="G84" s="405"/>
      <c r="H84" s="405"/>
      <c r="I84" s="36"/>
      <c r="J84" s="36"/>
      <c r="K84" s="36"/>
      <c r="L84" s="111"/>
      <c r="M84" s="508"/>
      <c r="N84" s="109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09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271"/>
      <c r="BP84" s="272"/>
      <c r="BQ84" s="543"/>
      <c r="BR84" s="524"/>
      <c r="BS84" s="524"/>
      <c r="BT84" s="524"/>
      <c r="BU84" s="524"/>
      <c r="BV84" s="528"/>
      <c r="BW84" s="529"/>
      <c r="BX84" s="529"/>
      <c r="BY84" s="529"/>
      <c r="BZ84" s="529"/>
      <c r="CA84" s="529"/>
      <c r="CB84" s="529"/>
      <c r="CC84" s="529"/>
      <c r="CD84" s="529"/>
      <c r="CE84" s="530"/>
      <c r="CF84" s="364"/>
      <c r="CG84" s="365">
        <f t="shared" si="44"/>
        <v>0</v>
      </c>
      <c r="CH84" s="366"/>
      <c r="CI84" s="67">
        <f t="shared" ca="1" si="36"/>
        <v>2085</v>
      </c>
      <c r="CJ84" s="76"/>
      <c r="CK84" s="68">
        <f t="shared" ca="1" si="37"/>
        <v>233.40022124999999</v>
      </c>
      <c r="CL84" s="73">
        <f t="shared" si="45"/>
        <v>39114</v>
      </c>
      <c r="CM84" s="239">
        <f t="shared" ca="1" si="38"/>
        <v>0</v>
      </c>
      <c r="CN84" s="35">
        <f t="shared" si="46"/>
        <v>39114</v>
      </c>
      <c r="CO84" s="173">
        <f t="shared" ca="1" si="34"/>
        <v>316</v>
      </c>
      <c r="CP84" s="74">
        <f t="shared" ca="1" si="39"/>
        <v>1</v>
      </c>
      <c r="CQ84" s="75">
        <f t="shared" si="47"/>
        <v>28</v>
      </c>
      <c r="CR84" s="186">
        <v>5.7920891685930197E-2</v>
      </c>
      <c r="CS84" s="21"/>
      <c r="CT84" s="190">
        <f t="shared" si="48"/>
        <v>39114</v>
      </c>
      <c r="CU84" s="43">
        <f t="shared" si="49"/>
        <v>0</v>
      </c>
      <c r="CV84" s="26"/>
      <c r="CW84" s="386">
        <f t="shared" si="50"/>
        <v>39114</v>
      </c>
      <c r="CX84" s="384">
        <f t="shared" ca="1" si="51"/>
        <v>203.75139433999996</v>
      </c>
      <c r="CY84" s="26"/>
      <c r="CZ84" s="226"/>
      <c r="DA84" s="228">
        <v>0</v>
      </c>
      <c r="DB84" s="228">
        <v>0</v>
      </c>
      <c r="DC84" s="228">
        <f t="shared" ref="DC84:DC147" si="56">DB84-DA84</f>
        <v>0</v>
      </c>
      <c r="DD84" s="379">
        <f t="shared" si="40"/>
        <v>0</v>
      </c>
      <c r="DE84" s="110">
        <f t="shared" si="52"/>
        <v>0</v>
      </c>
      <c r="DF84" s="110"/>
      <c r="DG84" s="38"/>
      <c r="DH84" s="214">
        <v>233.40022124999999</v>
      </c>
      <c r="DI84" s="496">
        <v>4.2300000000000004</v>
      </c>
      <c r="DJ84" s="38">
        <v>4.2300000000000004</v>
      </c>
      <c r="DK84" s="92">
        <f t="shared" si="53"/>
        <v>0</v>
      </c>
      <c r="DL84" s="578">
        <f t="shared" si="54"/>
        <v>0</v>
      </c>
      <c r="DM84" s="65"/>
      <c r="DN84" s="15"/>
      <c r="DO84" s="15"/>
      <c r="DP84" s="81">
        <f t="shared" si="55"/>
        <v>39114</v>
      </c>
      <c r="DQ84" s="356">
        <f t="shared" ref="DQ84:DQ147" si="57">IF(ISERROR(DR84),0,DR84)</f>
        <v>0</v>
      </c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</row>
    <row r="85" spans="1:134" ht="15.75" thickBot="1" x14ac:dyDescent="0.3">
      <c r="A85" s="564">
        <f t="shared" si="41"/>
        <v>39142</v>
      </c>
      <c r="B85" s="302">
        <f>E!B76</f>
        <v>241.26396778</v>
      </c>
      <c r="C85" s="302">
        <f t="shared" ca="1" si="35"/>
        <v>0</v>
      </c>
      <c r="D85" s="302">
        <f t="shared" ca="1" si="42"/>
        <v>1852</v>
      </c>
      <c r="E85" s="302" t="str">
        <f t="shared" ref="E85:E148" si="58">IF(CJ85=0,"",CJ85)</f>
        <v/>
      </c>
      <c r="F85" s="397">
        <f t="shared" ca="1" si="43"/>
        <v>241.26396778</v>
      </c>
      <c r="G85" s="405"/>
      <c r="H85" s="405"/>
      <c r="I85" s="36"/>
      <c r="J85" s="36"/>
      <c r="K85" s="36"/>
      <c r="L85" s="111"/>
      <c r="M85" s="508"/>
      <c r="N85" s="109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09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271"/>
      <c r="BP85" s="272"/>
      <c r="BQ85" s="543"/>
      <c r="BR85" s="524"/>
      <c r="BS85" s="524"/>
      <c r="BT85" s="524"/>
      <c r="BU85" s="524"/>
      <c r="BV85" s="528"/>
      <c r="BW85" s="529"/>
      <c r="BX85" s="529"/>
      <c r="BY85" s="529"/>
      <c r="BZ85" s="529"/>
      <c r="CA85" s="529"/>
      <c r="CB85" s="529"/>
      <c r="CC85" s="529"/>
      <c r="CD85" s="529"/>
      <c r="CE85" s="530"/>
      <c r="CF85" s="364"/>
      <c r="CG85" s="365">
        <f t="shared" si="44"/>
        <v>0</v>
      </c>
      <c r="CH85" s="366"/>
      <c r="CI85" s="67">
        <f t="shared" ca="1" si="36"/>
        <v>1852</v>
      </c>
      <c r="CJ85" s="76"/>
      <c r="CK85" s="68">
        <f t="shared" ca="1" si="37"/>
        <v>241.26396778</v>
      </c>
      <c r="CL85" s="73">
        <f t="shared" si="45"/>
        <v>39142</v>
      </c>
      <c r="CM85" s="239">
        <f t="shared" ca="1" si="38"/>
        <v>0</v>
      </c>
      <c r="CN85" s="35">
        <f t="shared" si="46"/>
        <v>39142</v>
      </c>
      <c r="CO85" s="173">
        <f t="shared" ca="1" si="34"/>
        <v>605</v>
      </c>
      <c r="CP85" s="74">
        <f t="shared" ca="1" si="39"/>
        <v>1</v>
      </c>
      <c r="CQ85" s="75">
        <f t="shared" si="47"/>
        <v>31</v>
      </c>
      <c r="CR85" s="186">
        <v>5.8036062098656901E-2</v>
      </c>
      <c r="CS85" s="21"/>
      <c r="CT85" s="190">
        <f t="shared" si="48"/>
        <v>39142</v>
      </c>
      <c r="CU85" s="43">
        <f t="shared" si="49"/>
        <v>0</v>
      </c>
      <c r="CV85" s="26"/>
      <c r="CW85" s="386">
        <f t="shared" si="50"/>
        <v>39142</v>
      </c>
      <c r="CX85" s="384">
        <f t="shared" ca="1" si="51"/>
        <v>188.67261293999996</v>
      </c>
      <c r="CY85" s="26"/>
      <c r="CZ85" s="226"/>
      <c r="DA85" s="228">
        <v>0</v>
      </c>
      <c r="DB85" s="228">
        <v>0</v>
      </c>
      <c r="DC85" s="228">
        <f t="shared" si="56"/>
        <v>0</v>
      </c>
      <c r="DD85" s="379">
        <f t="shared" si="40"/>
        <v>0</v>
      </c>
      <c r="DE85" s="110">
        <f t="shared" si="52"/>
        <v>0</v>
      </c>
      <c r="DF85" s="110"/>
      <c r="DG85" s="38"/>
      <c r="DH85" s="214">
        <v>241.26396778</v>
      </c>
      <c r="DI85" s="496">
        <v>4.0970000000000004</v>
      </c>
      <c r="DJ85" s="38">
        <v>4.0970000000000004</v>
      </c>
      <c r="DK85" s="92">
        <f t="shared" si="53"/>
        <v>0</v>
      </c>
      <c r="DL85" s="578">
        <f t="shared" si="54"/>
        <v>0</v>
      </c>
      <c r="DM85" s="65"/>
      <c r="DN85" s="15"/>
      <c r="DO85" s="15"/>
      <c r="DP85" s="81">
        <f t="shared" si="55"/>
        <v>39142</v>
      </c>
      <c r="DQ85" s="356">
        <f t="shared" si="57"/>
        <v>0</v>
      </c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</row>
    <row r="86" spans="1:134" ht="15.75" thickBot="1" x14ac:dyDescent="0.3">
      <c r="A86" s="564">
        <f t="shared" si="41"/>
        <v>39173</v>
      </c>
      <c r="B86" s="302">
        <f>E!B77</f>
        <v>240.72408583000001</v>
      </c>
      <c r="C86" s="302">
        <f t="shared" ca="1" si="35"/>
        <v>0</v>
      </c>
      <c r="D86" s="302">
        <f t="shared" ca="1" si="42"/>
        <v>1611</v>
      </c>
      <c r="E86" s="302" t="str">
        <f t="shared" si="58"/>
        <v/>
      </c>
      <c r="F86" s="397">
        <f t="shared" ca="1" si="43"/>
        <v>240.72408583000001</v>
      </c>
      <c r="G86" s="405"/>
      <c r="H86" s="405"/>
      <c r="I86" s="36"/>
      <c r="J86" s="36"/>
      <c r="K86" s="36"/>
      <c r="L86" s="111"/>
      <c r="M86" s="508"/>
      <c r="N86" s="109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09"/>
      <c r="BA86" s="110"/>
      <c r="BB86" s="110"/>
      <c r="BC86" s="110"/>
      <c r="BD86" s="110"/>
      <c r="BE86" s="110"/>
      <c r="BF86" s="110"/>
      <c r="BG86" s="110"/>
      <c r="BH86" s="110"/>
      <c r="BI86" s="110"/>
      <c r="BJ86" s="110"/>
      <c r="BK86" s="110"/>
      <c r="BL86" s="110"/>
      <c r="BM86" s="110"/>
      <c r="BN86" s="110"/>
      <c r="BO86" s="271"/>
      <c r="BP86" s="272"/>
      <c r="BQ86" s="543"/>
      <c r="BR86" s="524"/>
      <c r="BS86" s="524"/>
      <c r="BT86" s="524"/>
      <c r="BU86" s="524"/>
      <c r="BV86" s="528"/>
      <c r="BW86" s="529"/>
      <c r="BX86" s="529"/>
      <c r="BY86" s="529"/>
      <c r="BZ86" s="529"/>
      <c r="CA86" s="529"/>
      <c r="CB86" s="529"/>
      <c r="CC86" s="529"/>
      <c r="CD86" s="529"/>
      <c r="CE86" s="530"/>
      <c r="CF86" s="364"/>
      <c r="CG86" s="365">
        <f t="shared" si="44"/>
        <v>0</v>
      </c>
      <c r="CH86" s="366"/>
      <c r="CI86" s="67">
        <f t="shared" ca="1" si="36"/>
        <v>1611</v>
      </c>
      <c r="CJ86" s="76"/>
      <c r="CK86" s="68">
        <f t="shared" ca="1" si="37"/>
        <v>240.72408583000001</v>
      </c>
      <c r="CL86" s="73">
        <f t="shared" si="45"/>
        <v>39173</v>
      </c>
      <c r="CM86" s="239">
        <f t="shared" ca="1" si="38"/>
        <v>0</v>
      </c>
      <c r="CN86" s="35">
        <f t="shared" si="46"/>
        <v>39173</v>
      </c>
      <c r="CO86" s="173">
        <f t="shared" ca="1" si="34"/>
        <v>893</v>
      </c>
      <c r="CP86" s="74">
        <f t="shared" ca="1" si="39"/>
        <v>1</v>
      </c>
      <c r="CQ86" s="75">
        <f t="shared" si="47"/>
        <v>30</v>
      </c>
      <c r="CR86" s="186">
        <v>5.81635722036071E-2</v>
      </c>
      <c r="CS86" s="21"/>
      <c r="CT86" s="190">
        <f t="shared" si="48"/>
        <v>39173</v>
      </c>
      <c r="CU86" s="43">
        <f t="shared" si="49"/>
        <v>0</v>
      </c>
      <c r="CV86" s="26"/>
      <c r="CW86" s="386">
        <f t="shared" si="50"/>
        <v>39173</v>
      </c>
      <c r="CX86" s="384">
        <f t="shared" ca="1" si="51"/>
        <v>177.41860186000002</v>
      </c>
      <c r="CY86" s="26"/>
      <c r="CZ86" s="226"/>
      <c r="DA86" s="228">
        <v>0</v>
      </c>
      <c r="DB86" s="228">
        <v>0</v>
      </c>
      <c r="DC86" s="228">
        <f t="shared" si="56"/>
        <v>0</v>
      </c>
      <c r="DD86" s="379">
        <f t="shared" si="40"/>
        <v>0</v>
      </c>
      <c r="DE86" s="110">
        <f t="shared" si="52"/>
        <v>0</v>
      </c>
      <c r="DF86" s="110"/>
      <c r="DG86" s="38"/>
      <c r="DH86" s="214">
        <v>240.72408583000001</v>
      </c>
      <c r="DI86" s="496">
        <v>3.8769999999999998</v>
      </c>
      <c r="DJ86" s="38">
        <v>3.8769999999999998</v>
      </c>
      <c r="DK86" s="92">
        <f t="shared" si="53"/>
        <v>0</v>
      </c>
      <c r="DL86" s="578">
        <f t="shared" si="54"/>
        <v>0</v>
      </c>
      <c r="DM86" s="65"/>
      <c r="DN86" s="15"/>
      <c r="DO86" s="15"/>
      <c r="DP86" s="81">
        <f t="shared" si="55"/>
        <v>39173</v>
      </c>
      <c r="DQ86" s="356">
        <f t="shared" si="57"/>
        <v>0</v>
      </c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</row>
    <row r="87" spans="1:134" ht="15.75" thickBot="1" x14ac:dyDescent="0.3">
      <c r="A87" s="564">
        <f t="shared" si="41"/>
        <v>39203</v>
      </c>
      <c r="B87" s="302">
        <f>E!B78</f>
        <v>247.59322786000001</v>
      </c>
      <c r="C87" s="302">
        <f t="shared" ca="1" si="35"/>
        <v>0</v>
      </c>
      <c r="D87" s="302">
        <f t="shared" ca="1" si="42"/>
        <v>1370</v>
      </c>
      <c r="E87" s="302" t="str">
        <f t="shared" si="58"/>
        <v/>
      </c>
      <c r="F87" s="397">
        <f t="shared" ca="1" si="43"/>
        <v>247.59322786000001</v>
      </c>
      <c r="G87" s="405"/>
      <c r="H87" s="405"/>
      <c r="I87" s="36"/>
      <c r="J87" s="36"/>
      <c r="K87" s="36"/>
      <c r="L87" s="111"/>
      <c r="M87" s="508"/>
      <c r="N87" s="109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09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271"/>
      <c r="BP87" s="272"/>
      <c r="BQ87" s="543"/>
      <c r="BR87" s="524"/>
      <c r="BS87" s="524"/>
      <c r="BT87" s="524"/>
      <c r="BU87" s="524"/>
      <c r="BV87" s="528"/>
      <c r="BW87" s="529"/>
      <c r="BX87" s="529"/>
      <c r="BY87" s="529"/>
      <c r="BZ87" s="529"/>
      <c r="CA87" s="529"/>
      <c r="CB87" s="529"/>
      <c r="CC87" s="529"/>
      <c r="CD87" s="529"/>
      <c r="CE87" s="530"/>
      <c r="CF87" s="364"/>
      <c r="CG87" s="365">
        <f t="shared" si="44"/>
        <v>0</v>
      </c>
      <c r="CH87" s="366"/>
      <c r="CI87" s="67">
        <f t="shared" ca="1" si="36"/>
        <v>1370</v>
      </c>
      <c r="CJ87" s="76"/>
      <c r="CK87" s="68">
        <f t="shared" ca="1" si="37"/>
        <v>247.59322786000001</v>
      </c>
      <c r="CL87" s="73">
        <f t="shared" si="45"/>
        <v>39203</v>
      </c>
      <c r="CM87" s="239">
        <f t="shared" ca="1" si="38"/>
        <v>0</v>
      </c>
      <c r="CN87" s="35">
        <f t="shared" si="46"/>
        <v>39203</v>
      </c>
      <c r="CO87" s="173">
        <f t="shared" ca="1" si="34"/>
        <v>1187</v>
      </c>
      <c r="CP87" s="74">
        <f t="shared" ca="1" si="39"/>
        <v>1</v>
      </c>
      <c r="CQ87" s="75">
        <f t="shared" si="47"/>
        <v>31</v>
      </c>
      <c r="CR87" s="186">
        <v>5.82869690845138E-2</v>
      </c>
      <c r="CS87" s="21"/>
      <c r="CT87" s="190">
        <f t="shared" si="48"/>
        <v>39203</v>
      </c>
      <c r="CU87" s="43">
        <f t="shared" si="49"/>
        <v>0</v>
      </c>
      <c r="CV87" s="26"/>
      <c r="CW87" s="386">
        <f t="shared" si="50"/>
        <v>39203</v>
      </c>
      <c r="CX87" s="384">
        <f t="shared" ca="1" si="51"/>
        <v>190.35607315000004</v>
      </c>
      <c r="CY87" s="26"/>
      <c r="CZ87" s="226"/>
      <c r="DA87" s="228">
        <v>0</v>
      </c>
      <c r="DB87" s="228">
        <v>0</v>
      </c>
      <c r="DC87" s="228">
        <f t="shared" si="56"/>
        <v>0</v>
      </c>
      <c r="DD87" s="379">
        <f t="shared" si="40"/>
        <v>0</v>
      </c>
      <c r="DE87" s="110">
        <f t="shared" si="52"/>
        <v>0</v>
      </c>
      <c r="DF87" s="110"/>
      <c r="DG87" s="38"/>
      <c r="DH87" s="214">
        <v>247.59322786000001</v>
      </c>
      <c r="DI87" s="496">
        <v>3.867</v>
      </c>
      <c r="DJ87" s="38">
        <v>3.867</v>
      </c>
      <c r="DK87" s="92">
        <f t="shared" si="53"/>
        <v>0</v>
      </c>
      <c r="DL87" s="578">
        <f t="shared" si="54"/>
        <v>0</v>
      </c>
      <c r="DM87" s="65"/>
      <c r="DN87" s="15"/>
      <c r="DO87" s="15"/>
      <c r="DP87" s="81">
        <f t="shared" si="55"/>
        <v>39203</v>
      </c>
      <c r="DQ87" s="356">
        <f t="shared" si="57"/>
        <v>0</v>
      </c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</row>
    <row r="88" spans="1:134" ht="15.75" thickBot="1" x14ac:dyDescent="0.3">
      <c r="A88" s="564">
        <f t="shared" si="41"/>
        <v>39234</v>
      </c>
      <c r="B88" s="302">
        <f>E!B79</f>
        <v>241.07873479</v>
      </c>
      <c r="C88" s="302">
        <f t="shared" ca="1" si="35"/>
        <v>0</v>
      </c>
      <c r="D88" s="302">
        <f t="shared" ca="1" si="42"/>
        <v>1122</v>
      </c>
      <c r="E88" s="302" t="str">
        <f t="shared" si="58"/>
        <v/>
      </c>
      <c r="F88" s="397">
        <f t="shared" ca="1" si="43"/>
        <v>241.07873479</v>
      </c>
      <c r="G88" s="405"/>
      <c r="H88" s="405"/>
      <c r="I88" s="36"/>
      <c r="J88" s="36"/>
      <c r="K88" s="36"/>
      <c r="L88" s="111"/>
      <c r="M88" s="508"/>
      <c r="N88" s="109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09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271"/>
      <c r="BP88" s="272"/>
      <c r="BQ88" s="543"/>
      <c r="BR88" s="524"/>
      <c r="BS88" s="524"/>
      <c r="BT88" s="524"/>
      <c r="BU88" s="524"/>
      <c r="BV88" s="528"/>
      <c r="BW88" s="529"/>
      <c r="BX88" s="529"/>
      <c r="BY88" s="529"/>
      <c r="BZ88" s="529"/>
      <c r="CA88" s="529"/>
      <c r="CB88" s="529"/>
      <c r="CC88" s="529"/>
      <c r="CD88" s="529"/>
      <c r="CE88" s="530"/>
      <c r="CF88" s="364"/>
      <c r="CG88" s="365">
        <f t="shared" si="44"/>
        <v>0</v>
      </c>
      <c r="CH88" s="366"/>
      <c r="CI88" s="67">
        <f t="shared" ca="1" si="36"/>
        <v>1122</v>
      </c>
      <c r="CJ88" s="76"/>
      <c r="CK88" s="68">
        <f t="shared" ca="1" si="37"/>
        <v>241.07873479</v>
      </c>
      <c r="CL88" s="73">
        <f t="shared" si="45"/>
        <v>39234</v>
      </c>
      <c r="CM88" s="239">
        <f t="shared" ca="1" si="38"/>
        <v>0</v>
      </c>
      <c r="CN88" s="35">
        <f t="shared" si="46"/>
        <v>39234</v>
      </c>
      <c r="CO88" s="173">
        <f t="shared" ca="1" si="34"/>
        <v>1444</v>
      </c>
      <c r="CP88" s="74">
        <f t="shared" ca="1" si="39"/>
        <v>1</v>
      </c>
      <c r="CQ88" s="75">
        <f t="shared" si="47"/>
        <v>30</v>
      </c>
      <c r="CR88" s="186">
        <v>5.8414479200103599E-2</v>
      </c>
      <c r="CS88" s="21"/>
      <c r="CT88" s="190">
        <f t="shared" si="48"/>
        <v>39234</v>
      </c>
      <c r="CU88" s="43">
        <f t="shared" si="49"/>
        <v>0</v>
      </c>
      <c r="CV88" s="26"/>
      <c r="CW88" s="386">
        <f t="shared" si="50"/>
        <v>39234</v>
      </c>
      <c r="CX88" s="384">
        <f t="shared" ca="1" si="51"/>
        <v>194.97909183999997</v>
      </c>
      <c r="CY88" s="26"/>
      <c r="CZ88" s="226"/>
      <c r="DA88" s="228">
        <v>0</v>
      </c>
      <c r="DB88" s="228">
        <v>0</v>
      </c>
      <c r="DC88" s="228">
        <f t="shared" si="56"/>
        <v>0</v>
      </c>
      <c r="DD88" s="379">
        <f t="shared" si="40"/>
        <v>0</v>
      </c>
      <c r="DE88" s="110">
        <f t="shared" si="52"/>
        <v>0</v>
      </c>
      <c r="DF88" s="110"/>
      <c r="DG88" s="38"/>
      <c r="DH88" s="214">
        <v>241.07873479</v>
      </c>
      <c r="DI88" s="496">
        <v>3.903</v>
      </c>
      <c r="DJ88" s="38">
        <v>3.903</v>
      </c>
      <c r="DK88" s="92">
        <f t="shared" si="53"/>
        <v>0</v>
      </c>
      <c r="DL88" s="578">
        <f t="shared" si="54"/>
        <v>0</v>
      </c>
      <c r="DM88" s="65"/>
      <c r="DN88" s="15"/>
      <c r="DO88" s="15"/>
      <c r="DP88" s="81">
        <f t="shared" si="55"/>
        <v>39234</v>
      </c>
      <c r="DQ88" s="356">
        <f t="shared" si="57"/>
        <v>0</v>
      </c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</row>
    <row r="89" spans="1:134" ht="15.75" thickBot="1" x14ac:dyDescent="0.3">
      <c r="A89" s="564">
        <f t="shared" si="41"/>
        <v>39264</v>
      </c>
      <c r="B89" s="302">
        <f>E!B80</f>
        <v>246.94824058</v>
      </c>
      <c r="C89" s="302">
        <f t="shared" ca="1" si="35"/>
        <v>0</v>
      </c>
      <c r="D89" s="302">
        <f t="shared" ca="1" si="42"/>
        <v>881</v>
      </c>
      <c r="E89" s="302" t="str">
        <f t="shared" si="58"/>
        <v/>
      </c>
      <c r="F89" s="397">
        <f t="shared" ca="1" si="43"/>
        <v>246.94824058</v>
      </c>
      <c r="G89" s="405"/>
      <c r="H89" s="405"/>
      <c r="I89" s="36"/>
      <c r="J89" s="36"/>
      <c r="K89" s="36"/>
      <c r="L89" s="111"/>
      <c r="M89" s="508"/>
      <c r="N89" s="109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110"/>
      <c r="AD89" s="110"/>
      <c r="AE89" s="110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09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271"/>
      <c r="BP89" s="272"/>
      <c r="BQ89" s="543"/>
      <c r="BR89" s="524"/>
      <c r="BS89" s="524"/>
      <c r="BT89" s="524"/>
      <c r="BU89" s="524"/>
      <c r="BV89" s="528"/>
      <c r="BW89" s="529"/>
      <c r="BX89" s="529"/>
      <c r="BY89" s="529"/>
      <c r="BZ89" s="529"/>
      <c r="CA89" s="529"/>
      <c r="CB89" s="529"/>
      <c r="CC89" s="529"/>
      <c r="CD89" s="529"/>
      <c r="CE89" s="530"/>
      <c r="CF89" s="364"/>
      <c r="CG89" s="365">
        <f t="shared" si="44"/>
        <v>0</v>
      </c>
      <c r="CH89" s="366"/>
      <c r="CI89" s="67">
        <f t="shared" ca="1" si="36"/>
        <v>881</v>
      </c>
      <c r="CJ89" s="76"/>
      <c r="CK89" s="68">
        <f t="shared" ca="1" si="37"/>
        <v>246.94824058</v>
      </c>
      <c r="CL89" s="73">
        <f t="shared" si="45"/>
        <v>39264</v>
      </c>
      <c r="CM89" s="239">
        <f t="shared" ca="1" si="38"/>
        <v>0</v>
      </c>
      <c r="CN89" s="35">
        <f t="shared" si="46"/>
        <v>39264</v>
      </c>
      <c r="CO89" s="173">
        <f t="shared" ca="1" si="34"/>
        <v>1718</v>
      </c>
      <c r="CP89" s="74">
        <f t="shared" ca="1" si="39"/>
        <v>1</v>
      </c>
      <c r="CQ89" s="75">
        <f t="shared" si="47"/>
        <v>31</v>
      </c>
      <c r="CR89" s="186">
        <v>5.8537876091306E-2</v>
      </c>
      <c r="CS89" s="21"/>
      <c r="CT89" s="190">
        <f t="shared" si="48"/>
        <v>39264</v>
      </c>
      <c r="CU89" s="43">
        <f t="shared" si="49"/>
        <v>0</v>
      </c>
      <c r="CV89" s="26"/>
      <c r="CW89" s="386">
        <f t="shared" si="50"/>
        <v>39264</v>
      </c>
      <c r="CX89" s="384">
        <f t="shared" ca="1" si="51"/>
        <v>206.80704685000001</v>
      </c>
      <c r="CY89" s="26"/>
      <c r="CZ89" s="226"/>
      <c r="DA89" s="228">
        <v>0</v>
      </c>
      <c r="DB89" s="228">
        <v>0</v>
      </c>
      <c r="DC89" s="228">
        <f t="shared" si="56"/>
        <v>0</v>
      </c>
      <c r="DD89" s="379">
        <f t="shared" si="40"/>
        <v>0</v>
      </c>
      <c r="DE89" s="110">
        <f t="shared" si="52"/>
        <v>0</v>
      </c>
      <c r="DF89" s="110"/>
      <c r="DG89" s="38"/>
      <c r="DH89" s="214">
        <v>246.94824058</v>
      </c>
      <c r="DI89" s="496">
        <v>3.9529999999999998</v>
      </c>
      <c r="DJ89" s="38">
        <v>3.9529999999999998</v>
      </c>
      <c r="DK89" s="92">
        <f t="shared" si="53"/>
        <v>0</v>
      </c>
      <c r="DL89" s="578">
        <f t="shared" si="54"/>
        <v>0</v>
      </c>
      <c r="DM89" s="65"/>
      <c r="DN89" s="15"/>
      <c r="DO89" s="15"/>
      <c r="DP89" s="81">
        <f t="shared" si="55"/>
        <v>39264</v>
      </c>
      <c r="DQ89" s="356">
        <f t="shared" si="57"/>
        <v>0</v>
      </c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</row>
    <row r="90" spans="1:134" ht="15.75" thickBot="1" x14ac:dyDescent="0.3">
      <c r="A90" s="564">
        <f t="shared" si="41"/>
        <v>39295</v>
      </c>
      <c r="B90" s="302">
        <f>E!B81</f>
        <v>246.61468045999999</v>
      </c>
      <c r="C90" s="302">
        <f t="shared" ca="1" si="35"/>
        <v>0</v>
      </c>
      <c r="D90" s="302">
        <f t="shared" ca="1" si="42"/>
        <v>634</v>
      </c>
      <c r="E90" s="302" t="str">
        <f t="shared" si="58"/>
        <v/>
      </c>
      <c r="F90" s="397">
        <f t="shared" ca="1" si="43"/>
        <v>246.61468045999999</v>
      </c>
      <c r="G90" s="405"/>
      <c r="H90" s="405"/>
      <c r="I90" s="36"/>
      <c r="J90" s="36"/>
      <c r="K90" s="36"/>
      <c r="L90" s="111"/>
      <c r="M90" s="508"/>
      <c r="N90" s="109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110"/>
      <c r="AD90" s="110"/>
      <c r="AE90" s="110"/>
      <c r="AF90" s="110"/>
      <c r="AG90" s="110"/>
      <c r="AH90" s="110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09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271"/>
      <c r="BP90" s="272"/>
      <c r="BQ90" s="543"/>
      <c r="BR90" s="524"/>
      <c r="BS90" s="524"/>
      <c r="BT90" s="524"/>
      <c r="BU90" s="524"/>
      <c r="BV90" s="528"/>
      <c r="BW90" s="529"/>
      <c r="BX90" s="529"/>
      <c r="BY90" s="529"/>
      <c r="BZ90" s="529"/>
      <c r="CA90" s="529"/>
      <c r="CB90" s="529"/>
      <c r="CC90" s="529"/>
      <c r="CD90" s="529"/>
      <c r="CE90" s="530"/>
      <c r="CF90" s="364"/>
      <c r="CG90" s="365">
        <f t="shared" si="44"/>
        <v>0</v>
      </c>
      <c r="CH90" s="366"/>
      <c r="CI90" s="67">
        <f t="shared" ca="1" si="36"/>
        <v>634</v>
      </c>
      <c r="CJ90" s="76"/>
      <c r="CK90" s="68">
        <f t="shared" ca="1" si="37"/>
        <v>246.61468045999999</v>
      </c>
      <c r="CL90" s="73">
        <f t="shared" si="45"/>
        <v>39295</v>
      </c>
      <c r="CM90" s="239">
        <f t="shared" ca="1" si="38"/>
        <v>0</v>
      </c>
      <c r="CN90" s="35">
        <f t="shared" si="46"/>
        <v>39295</v>
      </c>
      <c r="CO90" s="173">
        <f t="shared" ca="1" si="34"/>
        <v>1991</v>
      </c>
      <c r="CP90" s="74">
        <f t="shared" ca="1" si="39"/>
        <v>1</v>
      </c>
      <c r="CQ90" s="75">
        <f t="shared" si="47"/>
        <v>31</v>
      </c>
      <c r="CR90" s="186">
        <v>5.8665386217533901E-2</v>
      </c>
      <c r="CS90" s="21"/>
      <c r="CT90" s="190">
        <f t="shared" si="48"/>
        <v>39295</v>
      </c>
      <c r="CU90" s="43">
        <f t="shared" si="49"/>
        <v>0</v>
      </c>
      <c r="CV90" s="26"/>
      <c r="CW90" s="386">
        <f t="shared" si="50"/>
        <v>39295</v>
      </c>
      <c r="CX90" s="384">
        <f t="shared" ca="1" si="51"/>
        <v>205.06644022</v>
      </c>
      <c r="CY90" s="26"/>
      <c r="CZ90" s="226"/>
      <c r="DA90" s="228">
        <v>0</v>
      </c>
      <c r="DB90" s="228">
        <v>0</v>
      </c>
      <c r="DC90" s="228">
        <f t="shared" si="56"/>
        <v>0</v>
      </c>
      <c r="DD90" s="379">
        <f t="shared" si="40"/>
        <v>0</v>
      </c>
      <c r="DE90" s="110">
        <f t="shared" si="52"/>
        <v>0</v>
      </c>
      <c r="DF90" s="110"/>
      <c r="DG90" s="38"/>
      <c r="DH90" s="214">
        <v>246.61468045999999</v>
      </c>
      <c r="DI90" s="496">
        <v>3.984</v>
      </c>
      <c r="DJ90" s="38">
        <v>3.984</v>
      </c>
      <c r="DK90" s="92">
        <f t="shared" si="53"/>
        <v>0</v>
      </c>
      <c r="DL90" s="578">
        <f t="shared" si="54"/>
        <v>0</v>
      </c>
      <c r="DM90" s="65"/>
      <c r="DN90" s="15"/>
      <c r="DO90" s="15"/>
      <c r="DP90" s="81">
        <f t="shared" si="55"/>
        <v>39295</v>
      </c>
      <c r="DQ90" s="356">
        <f t="shared" si="57"/>
        <v>0</v>
      </c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</row>
    <row r="91" spans="1:134" ht="15.75" thickBot="1" x14ac:dyDescent="0.3">
      <c r="A91" s="564">
        <f t="shared" si="41"/>
        <v>39326</v>
      </c>
      <c r="B91" s="302">
        <f>E!B82</f>
        <v>258.21427634000003</v>
      </c>
      <c r="C91" s="302">
        <f t="shared" ca="1" si="35"/>
        <v>0</v>
      </c>
      <c r="D91" s="302">
        <f t="shared" ca="1" si="42"/>
        <v>387</v>
      </c>
      <c r="E91" s="302" t="str">
        <f t="shared" si="58"/>
        <v/>
      </c>
      <c r="F91" s="397">
        <f t="shared" ca="1" si="43"/>
        <v>258.21427634000003</v>
      </c>
      <c r="G91" s="405"/>
      <c r="H91" s="405"/>
      <c r="I91" s="36"/>
      <c r="J91" s="36"/>
      <c r="K91" s="36"/>
      <c r="L91" s="111"/>
      <c r="M91" s="508"/>
      <c r="N91" s="109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09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271"/>
      <c r="BP91" s="272"/>
      <c r="BQ91" s="543"/>
      <c r="BR91" s="524"/>
      <c r="BS91" s="524"/>
      <c r="BT91" s="524"/>
      <c r="BU91" s="524"/>
      <c r="BV91" s="528"/>
      <c r="BW91" s="529"/>
      <c r="BX91" s="529"/>
      <c r="BY91" s="529"/>
      <c r="BZ91" s="529"/>
      <c r="CA91" s="529"/>
      <c r="CB91" s="529"/>
      <c r="CC91" s="529"/>
      <c r="CD91" s="529"/>
      <c r="CE91" s="530"/>
      <c r="CF91" s="364"/>
      <c r="CG91" s="365">
        <f t="shared" si="44"/>
        <v>0</v>
      </c>
      <c r="CH91" s="366"/>
      <c r="CI91" s="67">
        <f t="shared" ca="1" si="36"/>
        <v>387</v>
      </c>
      <c r="CJ91" s="76"/>
      <c r="CK91" s="68">
        <f t="shared" ca="1" si="37"/>
        <v>258.21427634000003</v>
      </c>
      <c r="CL91" s="73">
        <f t="shared" si="45"/>
        <v>39326</v>
      </c>
      <c r="CM91" s="239">
        <f t="shared" ca="1" si="38"/>
        <v>0</v>
      </c>
      <c r="CN91" s="35">
        <f t="shared" si="46"/>
        <v>39326</v>
      </c>
      <c r="CO91" s="173">
        <f t="shared" ca="1" si="34"/>
        <v>2256</v>
      </c>
      <c r="CP91" s="74">
        <f t="shared" ca="1" si="39"/>
        <v>1</v>
      </c>
      <c r="CQ91" s="75">
        <f t="shared" si="47"/>
        <v>30</v>
      </c>
      <c r="CR91" s="186">
        <v>5.8792896349166797E-2</v>
      </c>
      <c r="CS91" s="21"/>
      <c r="CT91" s="190">
        <f t="shared" si="48"/>
        <v>39326</v>
      </c>
      <c r="CU91" s="43">
        <f t="shared" si="49"/>
        <v>0</v>
      </c>
      <c r="CV91" s="26"/>
      <c r="CW91" s="386">
        <f t="shared" si="50"/>
        <v>39326</v>
      </c>
      <c r="CX91" s="384">
        <f t="shared" ca="1" si="51"/>
        <v>227.83707182000003</v>
      </c>
      <c r="CY91" s="26"/>
      <c r="CZ91" s="226"/>
      <c r="DA91" s="228">
        <v>0</v>
      </c>
      <c r="DB91" s="228">
        <v>0</v>
      </c>
      <c r="DC91" s="228">
        <f t="shared" si="56"/>
        <v>0</v>
      </c>
      <c r="DD91" s="379">
        <f t="shared" si="40"/>
        <v>0</v>
      </c>
      <c r="DE91" s="110">
        <f t="shared" si="52"/>
        <v>0</v>
      </c>
      <c r="DF91" s="110"/>
      <c r="DG91" s="38"/>
      <c r="DH91" s="214">
        <v>258.21427634000003</v>
      </c>
      <c r="DI91" s="496">
        <v>3.9990000000000001</v>
      </c>
      <c r="DJ91" s="38">
        <v>3.9990000000000001</v>
      </c>
      <c r="DK91" s="92">
        <f t="shared" si="53"/>
        <v>0</v>
      </c>
      <c r="DL91" s="578">
        <f t="shared" si="54"/>
        <v>0</v>
      </c>
      <c r="DM91" s="65"/>
      <c r="DN91" s="15"/>
      <c r="DO91" s="15"/>
      <c r="DP91" s="81">
        <f t="shared" si="55"/>
        <v>39326</v>
      </c>
      <c r="DQ91" s="356">
        <f t="shared" si="57"/>
        <v>0</v>
      </c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</row>
    <row r="92" spans="1:134" ht="15.75" thickBot="1" x14ac:dyDescent="0.3">
      <c r="A92" s="564">
        <f t="shared" si="41"/>
        <v>39356</v>
      </c>
      <c r="B92" s="302">
        <f>E!B83</f>
        <v>260.61606798000003</v>
      </c>
      <c r="C92" s="302">
        <f t="shared" ca="1" si="35"/>
        <v>0</v>
      </c>
      <c r="D92" s="302">
        <f t="shared" ca="1" si="42"/>
        <v>129</v>
      </c>
      <c r="E92" s="302" t="str">
        <f t="shared" si="58"/>
        <v/>
      </c>
      <c r="F92" s="397">
        <f t="shared" ca="1" si="43"/>
        <v>260.61606798000003</v>
      </c>
      <c r="G92" s="405"/>
      <c r="H92" s="405"/>
      <c r="I92" s="36"/>
      <c r="J92" s="36"/>
      <c r="K92" s="36"/>
      <c r="L92" s="111"/>
      <c r="M92" s="508"/>
      <c r="N92" s="109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110"/>
      <c r="AD92" s="110"/>
      <c r="AE92" s="110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09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271"/>
      <c r="BP92" s="272"/>
      <c r="BQ92" s="543"/>
      <c r="BR92" s="524"/>
      <c r="BS92" s="524"/>
      <c r="BT92" s="524"/>
      <c r="BU92" s="524"/>
      <c r="BV92" s="528"/>
      <c r="BW92" s="529"/>
      <c r="BX92" s="529"/>
      <c r="BY92" s="529"/>
      <c r="BZ92" s="529"/>
      <c r="CA92" s="529"/>
      <c r="CB92" s="529"/>
      <c r="CC92" s="529"/>
      <c r="CD92" s="529"/>
      <c r="CE92" s="530"/>
      <c r="CF92" s="364"/>
      <c r="CG92" s="365">
        <f t="shared" si="44"/>
        <v>0</v>
      </c>
      <c r="CH92" s="366"/>
      <c r="CI92" s="67">
        <f t="shared" ca="1" si="36"/>
        <v>129</v>
      </c>
      <c r="CJ92" s="76"/>
      <c r="CK92" s="68">
        <f t="shared" ca="1" si="37"/>
        <v>260.61606798000003</v>
      </c>
      <c r="CL92" s="73">
        <f t="shared" si="45"/>
        <v>39356</v>
      </c>
      <c r="CM92" s="239">
        <f t="shared" ca="1" si="38"/>
        <v>0</v>
      </c>
      <c r="CN92" s="35">
        <f t="shared" si="46"/>
        <v>39356</v>
      </c>
      <c r="CO92" s="173">
        <f t="shared" ca="1" si="34"/>
        <v>2499</v>
      </c>
      <c r="CP92" s="74">
        <f t="shared" ca="1" si="39"/>
        <v>1</v>
      </c>
      <c r="CQ92" s="75">
        <f t="shared" si="47"/>
        <v>31</v>
      </c>
      <c r="CR92" s="186">
        <v>5.8916293255894599E-2</v>
      </c>
      <c r="CS92" s="21"/>
      <c r="CT92" s="190">
        <f t="shared" si="48"/>
        <v>39356</v>
      </c>
      <c r="CU92" s="43">
        <f t="shared" si="49"/>
        <v>0</v>
      </c>
      <c r="CV92" s="26"/>
      <c r="CW92" s="386">
        <f t="shared" si="50"/>
        <v>39356</v>
      </c>
      <c r="CX92" s="384">
        <f t="shared" ca="1" si="51"/>
        <v>215.26198686000006</v>
      </c>
      <c r="CY92" s="26"/>
      <c r="CZ92" s="226"/>
      <c r="DA92" s="228">
        <v>0</v>
      </c>
      <c r="DB92" s="228">
        <v>0</v>
      </c>
      <c r="DC92" s="228">
        <f t="shared" si="56"/>
        <v>0</v>
      </c>
      <c r="DD92" s="379">
        <f t="shared" si="40"/>
        <v>0</v>
      </c>
      <c r="DE92" s="110">
        <f t="shared" si="52"/>
        <v>0</v>
      </c>
      <c r="DF92" s="110"/>
      <c r="DG92" s="38"/>
      <c r="DH92" s="214">
        <v>260.61606798000003</v>
      </c>
      <c r="DI92" s="496">
        <v>4.0279999999999996</v>
      </c>
      <c r="DJ92" s="38">
        <v>4.0279999999999996</v>
      </c>
      <c r="DK92" s="92">
        <f t="shared" si="53"/>
        <v>0</v>
      </c>
      <c r="DL92" s="578">
        <f t="shared" si="54"/>
        <v>0</v>
      </c>
      <c r="DM92" s="65"/>
      <c r="DN92" s="15"/>
      <c r="DO92" s="15"/>
      <c r="DP92" s="81">
        <f t="shared" si="55"/>
        <v>39356</v>
      </c>
      <c r="DQ92" s="356">
        <f t="shared" si="57"/>
        <v>0</v>
      </c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</row>
    <row r="93" spans="1:134" ht="15.75" thickBot="1" x14ac:dyDescent="0.3">
      <c r="A93" s="564">
        <f t="shared" si="41"/>
        <v>39387</v>
      </c>
      <c r="B93" s="302">
        <f>E!B84</f>
        <v>266.52303291999999</v>
      </c>
      <c r="C93" s="302">
        <f t="shared" ca="1" si="35"/>
        <v>0</v>
      </c>
      <c r="D93" s="302">
        <f t="shared" ca="1" si="42"/>
        <v>-132</v>
      </c>
      <c r="E93" s="302" t="str">
        <f t="shared" si="58"/>
        <v/>
      </c>
      <c r="F93" s="397">
        <f t="shared" ca="1" si="43"/>
        <v>266.52303291999999</v>
      </c>
      <c r="G93" s="405"/>
      <c r="H93" s="405"/>
      <c r="I93" s="36"/>
      <c r="J93" s="36"/>
      <c r="K93" s="36"/>
      <c r="L93" s="111"/>
      <c r="M93" s="508"/>
      <c r="N93" s="109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09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271"/>
      <c r="BP93" s="272"/>
      <c r="BQ93" s="543"/>
      <c r="BR93" s="524"/>
      <c r="BS93" s="524"/>
      <c r="BT93" s="524"/>
      <c r="BU93" s="524"/>
      <c r="BV93" s="528"/>
      <c r="BW93" s="529"/>
      <c r="BX93" s="529"/>
      <c r="BY93" s="529"/>
      <c r="BZ93" s="529"/>
      <c r="CA93" s="529"/>
      <c r="CB93" s="529"/>
      <c r="CC93" s="529"/>
      <c r="CD93" s="529"/>
      <c r="CE93" s="530"/>
      <c r="CF93" s="364"/>
      <c r="CG93" s="365">
        <f t="shared" si="44"/>
        <v>0</v>
      </c>
      <c r="CH93" s="366"/>
      <c r="CI93" s="67">
        <f t="shared" ca="1" si="36"/>
        <v>-132</v>
      </c>
      <c r="CJ93" s="76"/>
      <c r="CK93" s="68">
        <f t="shared" ca="1" si="37"/>
        <v>266.52303291999999</v>
      </c>
      <c r="CL93" s="73">
        <f t="shared" si="45"/>
        <v>39387</v>
      </c>
      <c r="CM93" s="239">
        <f t="shared" ca="1" si="38"/>
        <v>0</v>
      </c>
      <c r="CN93" s="35">
        <f t="shared" si="46"/>
        <v>39387</v>
      </c>
      <c r="CO93" s="173">
        <f t="shared" ref="CO93:CO156" ca="1" si="59">ROUND(SUM(CK82:CK93),0)</f>
        <v>2744</v>
      </c>
      <c r="CP93" s="74">
        <f t="shared" ca="1" si="39"/>
        <v>1</v>
      </c>
      <c r="CQ93" s="75">
        <f t="shared" si="47"/>
        <v>30</v>
      </c>
      <c r="CR93" s="186">
        <v>5.9043803398164001E-2</v>
      </c>
      <c r="CS93" s="21"/>
      <c r="CT93" s="190">
        <f t="shared" si="48"/>
        <v>39387</v>
      </c>
      <c r="CU93" s="43">
        <f t="shared" si="49"/>
        <v>0</v>
      </c>
      <c r="CV93" s="26"/>
      <c r="CW93" s="386">
        <f t="shared" si="50"/>
        <v>39387</v>
      </c>
      <c r="CX93" s="384">
        <f t="shared" ca="1" si="51"/>
        <v>176.53490078999997</v>
      </c>
      <c r="CY93" s="26"/>
      <c r="CZ93" s="226"/>
      <c r="DA93" s="228">
        <v>0</v>
      </c>
      <c r="DB93" s="228">
        <v>0</v>
      </c>
      <c r="DC93" s="228">
        <f t="shared" si="56"/>
        <v>0</v>
      </c>
      <c r="DD93" s="379">
        <f t="shared" si="40"/>
        <v>0</v>
      </c>
      <c r="DE93" s="110">
        <f t="shared" si="52"/>
        <v>0</v>
      </c>
      <c r="DF93" s="110"/>
      <c r="DG93" s="38"/>
      <c r="DH93" s="214">
        <v>266.52303291999999</v>
      </c>
      <c r="DI93" s="496">
        <v>4.1680000000000001</v>
      </c>
      <c r="DJ93" s="38">
        <v>4.1680000000000001</v>
      </c>
      <c r="DK93" s="92">
        <f t="shared" si="53"/>
        <v>0</v>
      </c>
      <c r="DL93" s="578">
        <f t="shared" si="54"/>
        <v>0</v>
      </c>
      <c r="DM93" s="65"/>
      <c r="DN93" s="15"/>
      <c r="DO93" s="15"/>
      <c r="DP93" s="81">
        <f t="shared" si="55"/>
        <v>39387</v>
      </c>
      <c r="DQ93" s="356">
        <f t="shared" si="57"/>
        <v>0</v>
      </c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</row>
    <row r="94" spans="1:134" ht="15.75" thickBot="1" x14ac:dyDescent="0.3">
      <c r="A94" s="564">
        <f t="shared" si="41"/>
        <v>39417</v>
      </c>
      <c r="B94" s="302">
        <f>E!B85</f>
        <v>-416.59879869000002</v>
      </c>
      <c r="C94" s="302">
        <f t="shared" ca="1" si="35"/>
        <v>0</v>
      </c>
      <c r="D94" s="302">
        <f t="shared" ca="1" si="42"/>
        <v>-399</v>
      </c>
      <c r="E94" s="302">
        <f t="shared" ca="1" si="58"/>
        <v>2459.4560558000003</v>
      </c>
      <c r="F94" s="397">
        <f t="shared" ca="1" si="43"/>
        <v>-416.59879869000002</v>
      </c>
      <c r="G94" s="405"/>
      <c r="H94" s="405"/>
      <c r="I94" s="36"/>
      <c r="J94" s="36"/>
      <c r="K94" s="36"/>
      <c r="L94" s="111"/>
      <c r="M94" s="508"/>
      <c r="N94" s="109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09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  <c r="BO94" s="271"/>
      <c r="BP94" s="272"/>
      <c r="BQ94" s="543"/>
      <c r="BR94" s="524"/>
      <c r="BS94" s="524"/>
      <c r="BT94" s="524"/>
      <c r="BU94" s="524"/>
      <c r="BV94" s="528"/>
      <c r="BW94" s="529"/>
      <c r="BX94" s="529"/>
      <c r="BY94" s="529"/>
      <c r="BZ94" s="529"/>
      <c r="CA94" s="529"/>
      <c r="CB94" s="529"/>
      <c r="CC94" s="529"/>
      <c r="CD94" s="529"/>
      <c r="CE94" s="530"/>
      <c r="CF94" s="364"/>
      <c r="CG94" s="365">
        <f t="shared" si="44"/>
        <v>0</v>
      </c>
      <c r="CH94" s="366"/>
      <c r="CI94" s="67">
        <f t="shared" ca="1" si="36"/>
        <v>-399</v>
      </c>
      <c r="CJ94" s="76">
        <f ca="1">SUM(CK83:CK94)</f>
        <v>2459.4560558000003</v>
      </c>
      <c r="CK94" s="68">
        <f t="shared" ca="1" si="37"/>
        <v>-416.59879869000002</v>
      </c>
      <c r="CL94" s="73">
        <f t="shared" si="45"/>
        <v>39417</v>
      </c>
      <c r="CM94" s="239">
        <f t="shared" ca="1" si="38"/>
        <v>0</v>
      </c>
      <c r="CN94" s="35">
        <f t="shared" si="46"/>
        <v>39417</v>
      </c>
      <c r="CO94" s="173">
        <f t="shared" ca="1" si="59"/>
        <v>2459</v>
      </c>
      <c r="CP94" s="74">
        <f t="shared" ca="1" si="39"/>
        <v>1</v>
      </c>
      <c r="CQ94" s="75">
        <f t="shared" si="47"/>
        <v>31</v>
      </c>
      <c r="CR94" s="186">
        <v>5.91672003151835E-2</v>
      </c>
      <c r="CS94" s="21"/>
      <c r="CT94" s="190">
        <f t="shared" si="48"/>
        <v>39417</v>
      </c>
      <c r="CU94" s="43">
        <f t="shared" si="49"/>
        <v>0</v>
      </c>
      <c r="CV94" s="26"/>
      <c r="CW94" s="386">
        <f t="shared" si="50"/>
        <v>39417</v>
      </c>
      <c r="CX94" s="384">
        <f t="shared" ca="1" si="51"/>
        <v>-1174.48618777</v>
      </c>
      <c r="CY94" s="26"/>
      <c r="CZ94" s="226"/>
      <c r="DA94" s="228">
        <v>0</v>
      </c>
      <c r="DB94" s="228">
        <v>0</v>
      </c>
      <c r="DC94" s="228">
        <f t="shared" si="56"/>
        <v>0</v>
      </c>
      <c r="DD94" s="379">
        <f t="shared" si="40"/>
        <v>0</v>
      </c>
      <c r="DE94" s="110">
        <f t="shared" si="52"/>
        <v>0</v>
      </c>
      <c r="DF94" s="110"/>
      <c r="DG94" s="38"/>
      <c r="DH94" s="214">
        <v>-416.59879869000002</v>
      </c>
      <c r="DI94" s="496">
        <v>4.3129999999999997</v>
      </c>
      <c r="DJ94" s="38">
        <v>4.3129999999999997</v>
      </c>
      <c r="DK94" s="92">
        <f t="shared" si="53"/>
        <v>0</v>
      </c>
      <c r="DL94" s="578">
        <f t="shared" si="54"/>
        <v>0</v>
      </c>
      <c r="DM94" s="65"/>
      <c r="DN94" s="15"/>
      <c r="DO94" s="15"/>
      <c r="DP94" s="81">
        <f t="shared" si="55"/>
        <v>39417</v>
      </c>
      <c r="DQ94" s="356">
        <f t="shared" si="57"/>
        <v>0</v>
      </c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</row>
    <row r="95" spans="1:134" ht="15.75" thickBot="1" x14ac:dyDescent="0.3">
      <c r="A95" s="564">
        <f t="shared" si="41"/>
        <v>39448</v>
      </c>
      <c r="B95" s="302">
        <f>E!B86</f>
        <v>328.56857753000003</v>
      </c>
      <c r="C95" s="302">
        <f t="shared" ca="1" si="35"/>
        <v>0</v>
      </c>
      <c r="D95" s="302">
        <f t="shared" ca="1" si="42"/>
        <v>18</v>
      </c>
      <c r="E95" s="302" t="str">
        <f t="shared" si="58"/>
        <v/>
      </c>
      <c r="F95" s="397">
        <f t="shared" ca="1" si="43"/>
        <v>328.56857753000003</v>
      </c>
      <c r="G95" s="405"/>
      <c r="H95" s="405"/>
      <c r="I95" s="36"/>
      <c r="J95" s="36"/>
      <c r="K95" s="36"/>
      <c r="L95" s="111"/>
      <c r="M95" s="508"/>
      <c r="N95" s="109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09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  <c r="BO95" s="271"/>
      <c r="BP95" s="272"/>
      <c r="BQ95" s="543"/>
      <c r="BR95" s="524"/>
      <c r="BS95" s="524"/>
      <c r="BT95" s="524"/>
      <c r="BU95" s="524"/>
      <c r="BV95" s="528"/>
      <c r="BW95" s="529"/>
      <c r="BX95" s="529"/>
      <c r="BY95" s="529"/>
      <c r="BZ95" s="529"/>
      <c r="CA95" s="529"/>
      <c r="CB95" s="529"/>
      <c r="CC95" s="529"/>
      <c r="CD95" s="529"/>
      <c r="CE95" s="530"/>
      <c r="CF95" s="364"/>
      <c r="CG95" s="365">
        <f t="shared" si="44"/>
        <v>0</v>
      </c>
      <c r="CH95" s="366"/>
      <c r="CI95" s="67">
        <f t="shared" ca="1" si="36"/>
        <v>18</v>
      </c>
      <c r="CJ95" s="76"/>
      <c r="CK95" s="68">
        <f t="shared" ca="1" si="37"/>
        <v>328.56857753000003</v>
      </c>
      <c r="CL95" s="73">
        <f t="shared" si="45"/>
        <v>39448</v>
      </c>
      <c r="CM95" s="239">
        <f t="shared" ca="1" si="38"/>
        <v>0</v>
      </c>
      <c r="CN95" s="35">
        <f t="shared" si="46"/>
        <v>39448</v>
      </c>
      <c r="CO95" s="173">
        <f t="shared" ca="1" si="59"/>
        <v>2395</v>
      </c>
      <c r="CP95" s="74">
        <f t="shared" ca="1" si="39"/>
        <v>1</v>
      </c>
      <c r="CQ95" s="75">
        <f t="shared" si="47"/>
        <v>31</v>
      </c>
      <c r="CR95" s="186">
        <v>5.9294710468088298E-2</v>
      </c>
      <c r="CS95" s="21"/>
      <c r="CT95" s="190">
        <f t="shared" si="48"/>
        <v>39448</v>
      </c>
      <c r="CU95" s="43">
        <f t="shared" si="49"/>
        <v>0</v>
      </c>
      <c r="CV95" s="26"/>
      <c r="CW95" s="386">
        <f t="shared" si="50"/>
        <v>39448</v>
      </c>
      <c r="CX95" s="384">
        <f t="shared" ca="1" si="51"/>
        <v>1272.8004502399999</v>
      </c>
      <c r="CY95" s="26"/>
      <c r="CZ95" s="226"/>
      <c r="DA95" s="228">
        <v>0</v>
      </c>
      <c r="DB95" s="228">
        <v>0</v>
      </c>
      <c r="DC95" s="228">
        <f t="shared" si="56"/>
        <v>0</v>
      </c>
      <c r="DD95" s="379">
        <f t="shared" si="40"/>
        <v>0</v>
      </c>
      <c r="DE95" s="110">
        <f t="shared" si="52"/>
        <v>0</v>
      </c>
      <c r="DF95" s="110"/>
      <c r="DG95" s="38"/>
      <c r="DH95" s="214">
        <v>328.56857753000003</v>
      </c>
      <c r="DI95" s="496">
        <v>4.4080000000000004</v>
      </c>
      <c r="DJ95" s="38">
        <v>4.4080000000000004</v>
      </c>
      <c r="DK95" s="92">
        <f t="shared" si="53"/>
        <v>0</v>
      </c>
      <c r="DL95" s="578">
        <f t="shared" si="54"/>
        <v>0</v>
      </c>
      <c r="DM95" s="65"/>
      <c r="DN95" s="15"/>
      <c r="DO95" s="15"/>
      <c r="DP95" s="81">
        <f t="shared" si="55"/>
        <v>39448</v>
      </c>
      <c r="DQ95" s="356">
        <f t="shared" si="57"/>
        <v>0</v>
      </c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</row>
    <row r="96" spans="1:134" ht="15.75" thickBot="1" x14ac:dyDescent="0.3">
      <c r="A96" s="564">
        <f t="shared" si="41"/>
        <v>39479</v>
      </c>
      <c r="B96" s="302">
        <f>E!B87</f>
        <v>-323.93797411000003</v>
      </c>
      <c r="C96" s="302">
        <f t="shared" ca="1" si="35"/>
        <v>0</v>
      </c>
      <c r="D96" s="302">
        <f t="shared" ca="1" si="42"/>
        <v>-311</v>
      </c>
      <c r="E96" s="302" t="str">
        <f t="shared" si="58"/>
        <v/>
      </c>
      <c r="F96" s="397">
        <f t="shared" ca="1" si="43"/>
        <v>-323.93797411000003</v>
      </c>
      <c r="G96" s="405"/>
      <c r="H96" s="405"/>
      <c r="I96" s="36"/>
      <c r="J96" s="36"/>
      <c r="K96" s="36"/>
      <c r="L96" s="111"/>
      <c r="M96" s="508"/>
      <c r="N96" s="109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110"/>
      <c r="AD96" s="110"/>
      <c r="AE96" s="110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09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  <c r="BO96" s="271"/>
      <c r="BP96" s="272"/>
      <c r="BQ96" s="543"/>
      <c r="BR96" s="524"/>
      <c r="BS96" s="524"/>
      <c r="BT96" s="524"/>
      <c r="BU96" s="524"/>
      <c r="BV96" s="528"/>
      <c r="BW96" s="529"/>
      <c r="BX96" s="529"/>
      <c r="BY96" s="529"/>
      <c r="BZ96" s="529"/>
      <c r="CA96" s="529"/>
      <c r="CB96" s="529"/>
      <c r="CC96" s="529"/>
      <c r="CD96" s="529"/>
      <c r="CE96" s="530"/>
      <c r="CF96" s="364"/>
      <c r="CG96" s="365">
        <f t="shared" si="44"/>
        <v>0</v>
      </c>
      <c r="CH96" s="366"/>
      <c r="CI96" s="67">
        <f t="shared" ca="1" si="36"/>
        <v>-311</v>
      </c>
      <c r="CJ96" s="76"/>
      <c r="CK96" s="68">
        <f t="shared" ca="1" si="37"/>
        <v>-323.93797411000003</v>
      </c>
      <c r="CL96" s="73">
        <f t="shared" si="45"/>
        <v>39479</v>
      </c>
      <c r="CM96" s="239">
        <f t="shared" ca="1" si="38"/>
        <v>0</v>
      </c>
      <c r="CN96" s="35">
        <f t="shared" si="46"/>
        <v>39479</v>
      </c>
      <c r="CO96" s="173">
        <f t="shared" ca="1" si="59"/>
        <v>1838</v>
      </c>
      <c r="CP96" s="74">
        <f t="shared" ca="1" si="39"/>
        <v>1</v>
      </c>
      <c r="CQ96" s="75">
        <f t="shared" si="47"/>
        <v>29</v>
      </c>
      <c r="CR96" s="186">
        <v>5.94222206263968E-2</v>
      </c>
      <c r="CS96" s="21"/>
      <c r="CT96" s="190">
        <f t="shared" si="48"/>
        <v>39479</v>
      </c>
      <c r="CU96" s="43">
        <f t="shared" si="49"/>
        <v>0</v>
      </c>
      <c r="CV96" s="26"/>
      <c r="CW96" s="386">
        <f t="shared" si="50"/>
        <v>39479</v>
      </c>
      <c r="CX96" s="384">
        <f t="shared" ca="1" si="51"/>
        <v>-29.648826910000039</v>
      </c>
      <c r="CY96" s="26"/>
      <c r="CZ96" s="226"/>
      <c r="DA96" s="228">
        <v>0</v>
      </c>
      <c r="DB96" s="228">
        <v>0</v>
      </c>
      <c r="DC96" s="228">
        <f t="shared" si="56"/>
        <v>0</v>
      </c>
      <c r="DD96" s="379">
        <f t="shared" si="40"/>
        <v>0</v>
      </c>
      <c r="DE96" s="110">
        <f t="shared" si="52"/>
        <v>0</v>
      </c>
      <c r="DF96" s="110"/>
      <c r="DG96" s="38"/>
      <c r="DH96" s="214">
        <v>-323.93797411000003</v>
      </c>
      <c r="DI96" s="496">
        <v>4.29</v>
      </c>
      <c r="DJ96" s="38">
        <v>4.29</v>
      </c>
      <c r="DK96" s="92">
        <f t="shared" si="53"/>
        <v>0</v>
      </c>
      <c r="DL96" s="578">
        <f t="shared" si="54"/>
        <v>0</v>
      </c>
      <c r="DM96" s="65"/>
      <c r="DN96" s="15"/>
      <c r="DO96" s="15"/>
      <c r="DP96" s="81">
        <f t="shared" si="55"/>
        <v>39479</v>
      </c>
      <c r="DQ96" s="356">
        <f t="shared" si="57"/>
        <v>0</v>
      </c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</row>
    <row r="97" spans="1:134" ht="15.75" thickBot="1" x14ac:dyDescent="0.3">
      <c r="A97" s="564">
        <f t="shared" si="41"/>
        <v>39508</v>
      </c>
      <c r="B97" s="302">
        <f>E!B88</f>
        <v>-351.84967926000002</v>
      </c>
      <c r="C97" s="302">
        <f t="shared" ca="1" si="35"/>
        <v>0</v>
      </c>
      <c r="D97" s="302">
        <f t="shared" ca="1" si="42"/>
        <v>13</v>
      </c>
      <c r="E97" s="302" t="str">
        <f t="shared" si="58"/>
        <v/>
      </c>
      <c r="F97" s="397">
        <f t="shared" ca="1" si="43"/>
        <v>-351.84967926000002</v>
      </c>
      <c r="G97" s="405"/>
      <c r="H97" s="405"/>
      <c r="I97" s="36"/>
      <c r="J97" s="36"/>
      <c r="K97" s="36"/>
      <c r="L97" s="111"/>
      <c r="M97" s="508"/>
      <c r="N97" s="109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09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271"/>
      <c r="BP97" s="272"/>
      <c r="BQ97" s="543"/>
      <c r="BR97" s="524"/>
      <c r="BS97" s="524"/>
      <c r="BT97" s="524"/>
      <c r="BU97" s="524"/>
      <c r="BV97" s="528"/>
      <c r="BW97" s="529"/>
      <c r="BX97" s="529"/>
      <c r="BY97" s="529"/>
      <c r="BZ97" s="529"/>
      <c r="CA97" s="529"/>
      <c r="CB97" s="529"/>
      <c r="CC97" s="529"/>
      <c r="CD97" s="529"/>
      <c r="CE97" s="530"/>
      <c r="CF97" s="364"/>
      <c r="CG97" s="365">
        <f t="shared" si="44"/>
        <v>0</v>
      </c>
      <c r="CH97" s="366"/>
      <c r="CI97" s="67">
        <f t="shared" ca="1" si="36"/>
        <v>13</v>
      </c>
      <c r="CJ97" s="76"/>
      <c r="CK97" s="68">
        <f t="shared" ca="1" si="37"/>
        <v>-351.84967926000002</v>
      </c>
      <c r="CL97" s="73">
        <f t="shared" si="45"/>
        <v>39508</v>
      </c>
      <c r="CM97" s="239">
        <f t="shared" ca="1" si="38"/>
        <v>0</v>
      </c>
      <c r="CN97" s="35">
        <f t="shared" si="46"/>
        <v>39508</v>
      </c>
      <c r="CO97" s="173">
        <f t="shared" ca="1" si="59"/>
        <v>1244</v>
      </c>
      <c r="CP97" s="74">
        <f t="shared" ca="1" si="39"/>
        <v>1</v>
      </c>
      <c r="CQ97" s="75">
        <f t="shared" si="47"/>
        <v>31</v>
      </c>
      <c r="CR97" s="186">
        <v>5.95415043277705E-2</v>
      </c>
      <c r="CS97" s="21"/>
      <c r="CT97" s="190">
        <f t="shared" si="48"/>
        <v>39508</v>
      </c>
      <c r="CU97" s="43">
        <f t="shared" si="49"/>
        <v>0</v>
      </c>
      <c r="CV97" s="26"/>
      <c r="CW97" s="386">
        <f t="shared" si="50"/>
        <v>39508</v>
      </c>
      <c r="CX97" s="384">
        <f t="shared" ca="1" si="51"/>
        <v>-52.591354840000051</v>
      </c>
      <c r="CY97" s="26"/>
      <c r="CZ97" s="226"/>
      <c r="DA97" s="228">
        <v>0</v>
      </c>
      <c r="DB97" s="228">
        <v>0</v>
      </c>
      <c r="DC97" s="228">
        <f t="shared" si="56"/>
        <v>0</v>
      </c>
      <c r="DD97" s="379">
        <f t="shared" si="40"/>
        <v>0</v>
      </c>
      <c r="DE97" s="110">
        <f t="shared" si="52"/>
        <v>0</v>
      </c>
      <c r="DF97" s="110"/>
      <c r="DG97" s="38"/>
      <c r="DH97" s="214">
        <v>-351.84967926000002</v>
      </c>
      <c r="DI97" s="496">
        <v>4.157</v>
      </c>
      <c r="DJ97" s="38">
        <v>4.157</v>
      </c>
      <c r="DK97" s="92">
        <f t="shared" si="53"/>
        <v>0</v>
      </c>
      <c r="DL97" s="578">
        <f t="shared" si="54"/>
        <v>0</v>
      </c>
      <c r="DM97" s="65"/>
      <c r="DN97" s="15"/>
      <c r="DO97" s="15"/>
      <c r="DP97" s="81">
        <f t="shared" si="55"/>
        <v>39508</v>
      </c>
      <c r="DQ97" s="356">
        <f t="shared" si="57"/>
        <v>0</v>
      </c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</row>
    <row r="98" spans="1:134" ht="15.75" thickBot="1" x14ac:dyDescent="0.3">
      <c r="A98" s="564">
        <f t="shared" si="41"/>
        <v>39539</v>
      </c>
      <c r="B98" s="302">
        <f>E!B89</f>
        <v>-330.48966107000001</v>
      </c>
      <c r="C98" s="302">
        <f t="shared" ca="1" si="35"/>
        <v>0</v>
      </c>
      <c r="D98" s="302">
        <f t="shared" ca="1" si="42"/>
        <v>365</v>
      </c>
      <c r="E98" s="302" t="str">
        <f t="shared" si="58"/>
        <v/>
      </c>
      <c r="F98" s="397">
        <f t="shared" ca="1" si="43"/>
        <v>-330.48966107000001</v>
      </c>
      <c r="G98" s="405"/>
      <c r="H98" s="405"/>
      <c r="I98" s="36"/>
      <c r="J98" s="36"/>
      <c r="K98" s="36"/>
      <c r="L98" s="111"/>
      <c r="M98" s="508"/>
      <c r="N98" s="109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110"/>
      <c r="AD98" s="110"/>
      <c r="AE98" s="110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09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  <c r="BO98" s="271"/>
      <c r="BP98" s="272"/>
      <c r="BQ98" s="543"/>
      <c r="BR98" s="524"/>
      <c r="BS98" s="524"/>
      <c r="BT98" s="524"/>
      <c r="BU98" s="524"/>
      <c r="BV98" s="528"/>
      <c r="BW98" s="529"/>
      <c r="BX98" s="529"/>
      <c r="BY98" s="529"/>
      <c r="BZ98" s="529"/>
      <c r="CA98" s="529"/>
      <c r="CB98" s="529"/>
      <c r="CC98" s="529"/>
      <c r="CD98" s="529"/>
      <c r="CE98" s="530"/>
      <c r="CF98" s="364"/>
      <c r="CG98" s="365">
        <f t="shared" si="44"/>
        <v>0</v>
      </c>
      <c r="CH98" s="366"/>
      <c r="CI98" s="67">
        <f t="shared" ca="1" si="36"/>
        <v>365</v>
      </c>
      <c r="CJ98" s="76"/>
      <c r="CK98" s="68">
        <f t="shared" ca="1" si="37"/>
        <v>-330.48966107000001</v>
      </c>
      <c r="CL98" s="73">
        <f t="shared" si="45"/>
        <v>39539</v>
      </c>
      <c r="CM98" s="239">
        <f t="shared" ca="1" si="38"/>
        <v>0</v>
      </c>
      <c r="CN98" s="35">
        <f t="shared" si="46"/>
        <v>39539</v>
      </c>
      <c r="CO98" s="173">
        <f t="shared" ca="1" si="59"/>
        <v>673</v>
      </c>
      <c r="CP98" s="74">
        <f t="shared" ca="1" si="39"/>
        <v>1</v>
      </c>
      <c r="CQ98" s="75">
        <f t="shared" si="47"/>
        <v>30</v>
      </c>
      <c r="CR98" s="186">
        <v>5.9669014496537699E-2</v>
      </c>
      <c r="CS98" s="21"/>
      <c r="CT98" s="190">
        <f t="shared" si="48"/>
        <v>39539</v>
      </c>
      <c r="CU98" s="43">
        <f t="shared" si="49"/>
        <v>0</v>
      </c>
      <c r="CV98" s="26"/>
      <c r="CW98" s="386">
        <f t="shared" si="50"/>
        <v>39539</v>
      </c>
      <c r="CX98" s="384">
        <f t="shared" ca="1" si="51"/>
        <v>-63.305483969999948</v>
      </c>
      <c r="CY98" s="26"/>
      <c r="CZ98" s="226"/>
      <c r="DA98" s="228">
        <v>0</v>
      </c>
      <c r="DB98" s="228">
        <v>0</v>
      </c>
      <c r="DC98" s="228">
        <f t="shared" si="56"/>
        <v>0</v>
      </c>
      <c r="DD98" s="379">
        <f t="shared" si="40"/>
        <v>0</v>
      </c>
      <c r="DE98" s="110">
        <f t="shared" si="52"/>
        <v>0</v>
      </c>
      <c r="DF98" s="110"/>
      <c r="DG98" s="38"/>
      <c r="DH98" s="214">
        <v>-330.48966107000001</v>
      </c>
      <c r="DI98" s="496">
        <v>3.9369999999999998</v>
      </c>
      <c r="DJ98" s="38">
        <v>3.9369999999999998</v>
      </c>
      <c r="DK98" s="92">
        <f t="shared" si="53"/>
        <v>0</v>
      </c>
      <c r="DL98" s="578">
        <f t="shared" si="54"/>
        <v>0</v>
      </c>
      <c r="DM98" s="65"/>
      <c r="DN98" s="15"/>
      <c r="DO98" s="15"/>
      <c r="DP98" s="81">
        <f t="shared" si="55"/>
        <v>39539</v>
      </c>
      <c r="DQ98" s="356">
        <f t="shared" si="57"/>
        <v>0</v>
      </c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</row>
    <row r="99" spans="1:134" ht="15.75" thickBot="1" x14ac:dyDescent="0.3">
      <c r="A99" s="564">
        <f t="shared" si="41"/>
        <v>39569</v>
      </c>
      <c r="B99" s="302">
        <f>E!B90</f>
        <v>-340.45475750999998</v>
      </c>
      <c r="C99" s="302">
        <f t="shared" ca="1" si="35"/>
        <v>0</v>
      </c>
      <c r="D99" s="302">
        <f t="shared" ca="1" si="42"/>
        <v>695</v>
      </c>
      <c r="E99" s="302" t="str">
        <f t="shared" si="58"/>
        <v/>
      </c>
      <c r="F99" s="397">
        <f t="shared" ca="1" si="43"/>
        <v>-340.45475750999998</v>
      </c>
      <c r="G99" s="405"/>
      <c r="H99" s="405"/>
      <c r="I99" s="36"/>
      <c r="J99" s="36"/>
      <c r="K99" s="36"/>
      <c r="L99" s="111"/>
      <c r="M99" s="508"/>
      <c r="N99" s="109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09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  <c r="BO99" s="271"/>
      <c r="BP99" s="272"/>
      <c r="BQ99" s="543"/>
      <c r="BR99" s="524"/>
      <c r="BS99" s="524"/>
      <c r="BT99" s="524"/>
      <c r="BU99" s="524"/>
      <c r="BV99" s="528"/>
      <c r="BW99" s="529"/>
      <c r="BX99" s="529"/>
      <c r="BY99" s="529"/>
      <c r="BZ99" s="529"/>
      <c r="CA99" s="529"/>
      <c r="CB99" s="529"/>
      <c r="CC99" s="529"/>
      <c r="CD99" s="529"/>
      <c r="CE99" s="530"/>
      <c r="CF99" s="364"/>
      <c r="CG99" s="365">
        <f t="shared" si="44"/>
        <v>0</v>
      </c>
      <c r="CH99" s="366"/>
      <c r="CI99" s="67">
        <f t="shared" ca="1" si="36"/>
        <v>695</v>
      </c>
      <c r="CJ99" s="76"/>
      <c r="CK99" s="68">
        <f t="shared" ca="1" si="37"/>
        <v>-340.45475750999998</v>
      </c>
      <c r="CL99" s="73">
        <f t="shared" si="45"/>
        <v>39569</v>
      </c>
      <c r="CM99" s="239">
        <f t="shared" ca="1" si="38"/>
        <v>0</v>
      </c>
      <c r="CN99" s="35">
        <f t="shared" si="46"/>
        <v>39569</v>
      </c>
      <c r="CO99" s="173">
        <f t="shared" ca="1" si="59"/>
        <v>85</v>
      </c>
      <c r="CP99" s="74">
        <f t="shared" ca="1" si="39"/>
        <v>1</v>
      </c>
      <c r="CQ99" s="75">
        <f t="shared" si="47"/>
        <v>31</v>
      </c>
      <c r="CR99" s="186">
        <v>5.9792411439198598E-2</v>
      </c>
      <c r="CS99" s="21"/>
      <c r="CT99" s="190">
        <f t="shared" si="48"/>
        <v>39569</v>
      </c>
      <c r="CU99" s="43">
        <f t="shared" si="49"/>
        <v>0</v>
      </c>
      <c r="CV99" s="26"/>
      <c r="CW99" s="386">
        <f t="shared" si="50"/>
        <v>39569</v>
      </c>
      <c r="CX99" s="384">
        <f t="shared" ca="1" si="51"/>
        <v>-57.237154709999999</v>
      </c>
      <c r="CY99" s="26"/>
      <c r="CZ99" s="226"/>
      <c r="DA99" s="228">
        <v>0</v>
      </c>
      <c r="DB99" s="228">
        <v>0</v>
      </c>
      <c r="DC99" s="228">
        <f t="shared" si="56"/>
        <v>0</v>
      </c>
      <c r="DD99" s="379">
        <f t="shared" si="40"/>
        <v>0</v>
      </c>
      <c r="DE99" s="110">
        <f t="shared" si="52"/>
        <v>0</v>
      </c>
      <c r="DF99" s="110"/>
      <c r="DG99" s="38"/>
      <c r="DH99" s="214">
        <v>-340.45475750999998</v>
      </c>
      <c r="DI99" s="496">
        <v>3.927</v>
      </c>
      <c r="DJ99" s="38">
        <v>3.927</v>
      </c>
      <c r="DK99" s="92">
        <f t="shared" si="53"/>
        <v>0</v>
      </c>
      <c r="DL99" s="578">
        <f t="shared" si="54"/>
        <v>0</v>
      </c>
      <c r="DM99" s="65"/>
      <c r="DN99" s="15"/>
      <c r="DO99" s="15"/>
      <c r="DP99" s="81">
        <f t="shared" si="55"/>
        <v>39569</v>
      </c>
      <c r="DQ99" s="356">
        <f t="shared" si="57"/>
        <v>0</v>
      </c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</row>
    <row r="100" spans="1:134" ht="15.75" thickBot="1" x14ac:dyDescent="0.3">
      <c r="A100" s="564">
        <f t="shared" si="41"/>
        <v>39600</v>
      </c>
      <c r="B100" s="302">
        <f>E!B91</f>
        <v>-324.69325371000002</v>
      </c>
      <c r="C100" s="302">
        <f t="shared" ca="1" si="35"/>
        <v>0</v>
      </c>
      <c r="D100" s="302">
        <f t="shared" ca="1" si="42"/>
        <v>1035</v>
      </c>
      <c r="E100" s="302" t="str">
        <f t="shared" si="58"/>
        <v/>
      </c>
      <c r="F100" s="397">
        <f t="shared" ca="1" si="43"/>
        <v>-324.69325371000002</v>
      </c>
      <c r="G100" s="405"/>
      <c r="H100" s="405"/>
      <c r="I100" s="36"/>
      <c r="J100" s="36"/>
      <c r="K100" s="36"/>
      <c r="L100" s="111"/>
      <c r="M100" s="508"/>
      <c r="N100" s="109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110"/>
      <c r="AD100" s="110"/>
      <c r="AE100" s="110"/>
      <c r="AF100" s="110"/>
      <c r="AG100" s="110"/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09"/>
      <c r="BA100" s="110"/>
      <c r="BB100" s="110"/>
      <c r="BC100" s="110"/>
      <c r="BD100" s="110"/>
      <c r="BE100" s="110"/>
      <c r="BF100" s="110"/>
      <c r="BG100" s="110"/>
      <c r="BH100" s="110"/>
      <c r="BI100" s="110"/>
      <c r="BJ100" s="110"/>
      <c r="BK100" s="110"/>
      <c r="BL100" s="110"/>
      <c r="BM100" s="110"/>
      <c r="BN100" s="110"/>
      <c r="BO100" s="271"/>
      <c r="BP100" s="272"/>
      <c r="BQ100" s="543"/>
      <c r="BR100" s="524"/>
      <c r="BS100" s="524"/>
      <c r="BT100" s="524"/>
      <c r="BU100" s="524"/>
      <c r="BV100" s="528"/>
      <c r="BW100" s="529"/>
      <c r="BX100" s="529"/>
      <c r="BY100" s="529"/>
      <c r="BZ100" s="529"/>
      <c r="CA100" s="529"/>
      <c r="CB100" s="529"/>
      <c r="CC100" s="529"/>
      <c r="CD100" s="529"/>
      <c r="CE100" s="530"/>
      <c r="CF100" s="364"/>
      <c r="CG100" s="365">
        <f t="shared" si="44"/>
        <v>0</v>
      </c>
      <c r="CH100" s="366"/>
      <c r="CI100" s="67">
        <f t="shared" ca="1" si="36"/>
        <v>1035</v>
      </c>
      <c r="CJ100" s="76"/>
      <c r="CK100" s="68">
        <f t="shared" ca="1" si="37"/>
        <v>-324.69325371000002</v>
      </c>
      <c r="CL100" s="73">
        <f t="shared" si="45"/>
        <v>39600</v>
      </c>
      <c r="CM100" s="239">
        <f t="shared" ca="1" si="38"/>
        <v>0</v>
      </c>
      <c r="CN100" s="35">
        <f t="shared" si="46"/>
        <v>39600</v>
      </c>
      <c r="CO100" s="173">
        <f t="shared" ca="1" si="59"/>
        <v>-481</v>
      </c>
      <c r="CP100" s="74">
        <f t="shared" ca="1" si="39"/>
        <v>1</v>
      </c>
      <c r="CQ100" s="75">
        <f t="shared" si="47"/>
        <v>30</v>
      </c>
      <c r="CR100" s="186">
        <v>5.9919921618597299E-2</v>
      </c>
      <c r="CS100" s="21"/>
      <c r="CT100" s="190">
        <f t="shared" si="48"/>
        <v>39600</v>
      </c>
      <c r="CU100" s="43">
        <f t="shared" si="49"/>
        <v>0</v>
      </c>
      <c r="CV100" s="26"/>
      <c r="CW100" s="386">
        <f t="shared" si="50"/>
        <v>39600</v>
      </c>
      <c r="CX100" s="384">
        <f t="shared" ca="1" si="51"/>
        <v>-46.099642950000025</v>
      </c>
      <c r="CY100" s="26"/>
      <c r="CZ100" s="226"/>
      <c r="DA100" s="228">
        <v>0</v>
      </c>
      <c r="DB100" s="228">
        <v>0</v>
      </c>
      <c r="DC100" s="228">
        <f t="shared" si="56"/>
        <v>0</v>
      </c>
      <c r="DD100" s="379">
        <f t="shared" si="40"/>
        <v>0</v>
      </c>
      <c r="DE100" s="110">
        <f t="shared" si="52"/>
        <v>0</v>
      </c>
      <c r="DF100" s="110"/>
      <c r="DG100" s="38"/>
      <c r="DH100" s="214">
        <v>-324.69325371000002</v>
      </c>
      <c r="DI100" s="496">
        <v>3.9630000000000001</v>
      </c>
      <c r="DJ100" s="38">
        <v>3.9630000000000001</v>
      </c>
      <c r="DK100" s="92">
        <f t="shared" si="53"/>
        <v>0</v>
      </c>
      <c r="DL100" s="578">
        <f t="shared" si="54"/>
        <v>0</v>
      </c>
      <c r="DM100" s="65"/>
      <c r="DN100" s="15"/>
      <c r="DO100" s="15"/>
      <c r="DP100" s="81">
        <f t="shared" si="55"/>
        <v>39600</v>
      </c>
      <c r="DQ100" s="356">
        <f t="shared" si="57"/>
        <v>0</v>
      </c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</row>
    <row r="101" spans="1:134" ht="15.75" thickBot="1" x14ac:dyDescent="0.3">
      <c r="A101" s="564">
        <f t="shared" si="41"/>
        <v>39630</v>
      </c>
      <c r="B101" s="302">
        <f>E!B92</f>
        <v>-338.98158663999999</v>
      </c>
      <c r="C101" s="302">
        <f t="shared" ca="1" si="35"/>
        <v>0</v>
      </c>
      <c r="D101" s="302">
        <f t="shared" ca="1" si="42"/>
        <v>1360</v>
      </c>
      <c r="E101" s="302" t="str">
        <f t="shared" si="58"/>
        <v/>
      </c>
      <c r="F101" s="397">
        <f t="shared" ca="1" si="43"/>
        <v>-338.98158663999999</v>
      </c>
      <c r="G101" s="405"/>
      <c r="H101" s="405"/>
      <c r="I101" s="36"/>
      <c r="J101" s="36"/>
      <c r="K101" s="36"/>
      <c r="L101" s="111"/>
      <c r="M101" s="508"/>
      <c r="N101" s="109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09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  <c r="BO101" s="271"/>
      <c r="BP101" s="272"/>
      <c r="BQ101" s="543"/>
      <c r="BR101" s="524"/>
      <c r="BS101" s="524"/>
      <c r="BT101" s="524"/>
      <c r="BU101" s="524"/>
      <c r="BV101" s="528"/>
      <c r="BW101" s="529"/>
      <c r="BX101" s="529"/>
      <c r="BY101" s="529"/>
      <c r="BZ101" s="529"/>
      <c r="CA101" s="529"/>
      <c r="CB101" s="529"/>
      <c r="CC101" s="529"/>
      <c r="CD101" s="529"/>
      <c r="CE101" s="530"/>
      <c r="CF101" s="364"/>
      <c r="CG101" s="365">
        <f t="shared" si="44"/>
        <v>0</v>
      </c>
      <c r="CH101" s="366"/>
      <c r="CI101" s="67">
        <f t="shared" ca="1" si="36"/>
        <v>1360</v>
      </c>
      <c r="CJ101" s="76"/>
      <c r="CK101" s="68">
        <f t="shared" ca="1" si="37"/>
        <v>-338.98158663999999</v>
      </c>
      <c r="CL101" s="73">
        <f t="shared" si="45"/>
        <v>39630</v>
      </c>
      <c r="CM101" s="239">
        <f t="shared" ca="1" si="38"/>
        <v>0</v>
      </c>
      <c r="CN101" s="35">
        <f t="shared" si="46"/>
        <v>39630</v>
      </c>
      <c r="CO101" s="173">
        <f t="shared" ca="1" si="59"/>
        <v>-1066</v>
      </c>
      <c r="CP101" s="74">
        <f t="shared" ca="1" si="39"/>
        <v>1</v>
      </c>
      <c r="CQ101" s="75">
        <f t="shared" si="47"/>
        <v>31</v>
      </c>
      <c r="CR101" s="186">
        <v>6.0043318571545899E-2</v>
      </c>
      <c r="CS101" s="21"/>
      <c r="CT101" s="190">
        <f t="shared" si="48"/>
        <v>39630</v>
      </c>
      <c r="CU101" s="43">
        <f t="shared" si="49"/>
        <v>0</v>
      </c>
      <c r="CV101" s="26"/>
      <c r="CW101" s="386">
        <f t="shared" si="50"/>
        <v>39630</v>
      </c>
      <c r="CX101" s="384">
        <f t="shared" ca="1" si="51"/>
        <v>-40.141193729999998</v>
      </c>
      <c r="CY101" s="26"/>
      <c r="CZ101" s="226"/>
      <c r="DA101" s="228">
        <v>0</v>
      </c>
      <c r="DB101" s="228">
        <v>0</v>
      </c>
      <c r="DC101" s="228">
        <f t="shared" si="56"/>
        <v>0</v>
      </c>
      <c r="DD101" s="379">
        <f t="shared" si="40"/>
        <v>0</v>
      </c>
      <c r="DE101" s="110">
        <f t="shared" si="52"/>
        <v>0</v>
      </c>
      <c r="DF101" s="110"/>
      <c r="DG101" s="38"/>
      <c r="DH101" s="214">
        <v>-338.98158663999999</v>
      </c>
      <c r="DI101" s="496">
        <v>4.0129999999999999</v>
      </c>
      <c r="DJ101" s="38">
        <v>4.0129999999999999</v>
      </c>
      <c r="DK101" s="92">
        <f t="shared" si="53"/>
        <v>0</v>
      </c>
      <c r="DL101" s="578">
        <f t="shared" si="54"/>
        <v>0</v>
      </c>
      <c r="DM101" s="65"/>
      <c r="DN101" s="15"/>
      <c r="DO101" s="15"/>
      <c r="DP101" s="81">
        <f t="shared" si="55"/>
        <v>39630</v>
      </c>
      <c r="DQ101" s="356">
        <f t="shared" si="57"/>
        <v>0</v>
      </c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</row>
    <row r="102" spans="1:134" ht="15.75" thickBot="1" x14ac:dyDescent="0.3">
      <c r="A102" s="564">
        <f t="shared" si="41"/>
        <v>39661</v>
      </c>
      <c r="B102" s="302">
        <f>E!B93</f>
        <v>-336.10660182999999</v>
      </c>
      <c r="C102" s="302">
        <f t="shared" ca="1" si="35"/>
        <v>0</v>
      </c>
      <c r="D102" s="302">
        <f t="shared" ca="1" si="42"/>
        <v>1699</v>
      </c>
      <c r="E102" s="302" t="str">
        <f t="shared" si="58"/>
        <v/>
      </c>
      <c r="F102" s="397">
        <f t="shared" ca="1" si="43"/>
        <v>-336.10660182999999</v>
      </c>
      <c r="G102" s="405"/>
      <c r="H102" s="405"/>
      <c r="I102" s="36"/>
      <c r="J102" s="36"/>
      <c r="K102" s="36"/>
      <c r="L102" s="111"/>
      <c r="M102" s="508"/>
      <c r="N102" s="109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09"/>
      <c r="BA102" s="110"/>
      <c r="BB102" s="110"/>
      <c r="BC102" s="110"/>
      <c r="BD102" s="110"/>
      <c r="BE102" s="110"/>
      <c r="BF102" s="110"/>
      <c r="BG102" s="110"/>
      <c r="BH102" s="110"/>
      <c r="BI102" s="110"/>
      <c r="BJ102" s="110"/>
      <c r="BK102" s="110"/>
      <c r="BL102" s="110"/>
      <c r="BM102" s="110"/>
      <c r="BN102" s="110"/>
      <c r="BO102" s="271"/>
      <c r="BP102" s="272"/>
      <c r="BQ102" s="543"/>
      <c r="BR102" s="524"/>
      <c r="BS102" s="524"/>
      <c r="BT102" s="524"/>
      <c r="BU102" s="524"/>
      <c r="BV102" s="528"/>
      <c r="BW102" s="529"/>
      <c r="BX102" s="529"/>
      <c r="BY102" s="529"/>
      <c r="BZ102" s="529"/>
      <c r="CA102" s="529"/>
      <c r="CB102" s="529"/>
      <c r="CC102" s="529"/>
      <c r="CD102" s="529"/>
      <c r="CE102" s="530"/>
      <c r="CF102" s="364"/>
      <c r="CG102" s="365">
        <f t="shared" si="44"/>
        <v>0</v>
      </c>
      <c r="CH102" s="366"/>
      <c r="CI102" s="67">
        <f t="shared" ca="1" si="36"/>
        <v>1699</v>
      </c>
      <c r="CJ102" s="76"/>
      <c r="CK102" s="68">
        <f t="shared" ca="1" si="37"/>
        <v>-336.10660182999999</v>
      </c>
      <c r="CL102" s="73">
        <f t="shared" si="45"/>
        <v>39661</v>
      </c>
      <c r="CM102" s="239">
        <f t="shared" ca="1" si="38"/>
        <v>0</v>
      </c>
      <c r="CN102" s="35">
        <f t="shared" si="46"/>
        <v>39661</v>
      </c>
      <c r="CO102" s="173">
        <f t="shared" ca="1" si="59"/>
        <v>-1649</v>
      </c>
      <c r="CP102" s="74">
        <f t="shared" ca="1" si="39"/>
        <v>1</v>
      </c>
      <c r="CQ102" s="75">
        <f t="shared" si="47"/>
        <v>31</v>
      </c>
      <c r="CR102" s="186">
        <v>6.0139373863516497E-2</v>
      </c>
      <c r="CS102" s="21"/>
      <c r="CT102" s="190">
        <f t="shared" si="48"/>
        <v>39661</v>
      </c>
      <c r="CU102" s="43">
        <f t="shared" si="49"/>
        <v>0</v>
      </c>
      <c r="CV102" s="26"/>
      <c r="CW102" s="386">
        <f t="shared" si="50"/>
        <v>39661</v>
      </c>
      <c r="CX102" s="384">
        <f t="shared" ca="1" si="51"/>
        <v>-41.548240239999934</v>
      </c>
      <c r="CY102" s="26"/>
      <c r="CZ102" s="226"/>
      <c r="DA102" s="228">
        <v>0</v>
      </c>
      <c r="DB102" s="228">
        <v>0</v>
      </c>
      <c r="DC102" s="228">
        <f t="shared" si="56"/>
        <v>0</v>
      </c>
      <c r="DD102" s="379">
        <f t="shared" si="40"/>
        <v>0</v>
      </c>
      <c r="DE102" s="110">
        <f t="shared" si="52"/>
        <v>0</v>
      </c>
      <c r="DF102" s="110"/>
      <c r="DG102" s="38"/>
      <c r="DH102" s="214">
        <v>-336.10660182999999</v>
      </c>
      <c r="DI102" s="496">
        <v>4.0439999999999996</v>
      </c>
      <c r="DJ102" s="38">
        <v>4.0439999999999996</v>
      </c>
      <c r="DK102" s="92">
        <f t="shared" si="53"/>
        <v>0</v>
      </c>
      <c r="DL102" s="578">
        <f t="shared" si="54"/>
        <v>0</v>
      </c>
      <c r="DM102" s="65"/>
      <c r="DN102" s="15"/>
      <c r="DO102" s="15"/>
      <c r="DP102" s="81">
        <f t="shared" si="55"/>
        <v>39661</v>
      </c>
      <c r="DQ102" s="356">
        <f t="shared" si="57"/>
        <v>0</v>
      </c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</row>
    <row r="103" spans="1:134" ht="15.75" thickBot="1" x14ac:dyDescent="0.3">
      <c r="A103" s="564">
        <f t="shared" si="41"/>
        <v>39692</v>
      </c>
      <c r="B103" s="302">
        <f>E!B94</f>
        <v>-319.37971758999998</v>
      </c>
      <c r="C103" s="302">
        <f t="shared" ca="1" si="35"/>
        <v>0</v>
      </c>
      <c r="D103" s="302">
        <f t="shared" ca="1" si="42"/>
        <v>2035</v>
      </c>
      <c r="E103" s="302" t="str">
        <f t="shared" si="58"/>
        <v/>
      </c>
      <c r="F103" s="397">
        <f t="shared" ca="1" si="43"/>
        <v>-319.37971758999998</v>
      </c>
      <c r="G103" s="405"/>
      <c r="H103" s="405"/>
      <c r="I103" s="36"/>
      <c r="J103" s="36"/>
      <c r="K103" s="36"/>
      <c r="L103" s="111"/>
      <c r="M103" s="508"/>
      <c r="N103" s="109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09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271"/>
      <c r="BP103" s="272"/>
      <c r="BQ103" s="543"/>
      <c r="BR103" s="524"/>
      <c r="BS103" s="524"/>
      <c r="BT103" s="524"/>
      <c r="BU103" s="524"/>
      <c r="BV103" s="528"/>
      <c r="BW103" s="529"/>
      <c r="BX103" s="529"/>
      <c r="BY103" s="529"/>
      <c r="BZ103" s="529"/>
      <c r="CA103" s="529"/>
      <c r="CB103" s="529"/>
      <c r="CC103" s="529"/>
      <c r="CD103" s="529"/>
      <c r="CE103" s="530"/>
      <c r="CF103" s="364"/>
      <c r="CG103" s="365">
        <f t="shared" si="44"/>
        <v>0</v>
      </c>
      <c r="CH103" s="366"/>
      <c r="CI103" s="67">
        <f t="shared" ca="1" si="36"/>
        <v>2035</v>
      </c>
      <c r="CJ103" s="76"/>
      <c r="CK103" s="68">
        <f t="shared" ca="1" si="37"/>
        <v>-319.37971758999998</v>
      </c>
      <c r="CL103" s="73">
        <f t="shared" si="45"/>
        <v>39692</v>
      </c>
      <c r="CM103" s="239">
        <f t="shared" ca="1" si="38"/>
        <v>0</v>
      </c>
      <c r="CN103" s="35">
        <f t="shared" si="46"/>
        <v>39692</v>
      </c>
      <c r="CO103" s="173">
        <f t="shared" ca="1" si="59"/>
        <v>-2227</v>
      </c>
      <c r="CP103" s="74">
        <f t="shared" ca="1" si="39"/>
        <v>1</v>
      </c>
      <c r="CQ103" s="75">
        <f t="shared" si="47"/>
        <v>30</v>
      </c>
      <c r="CR103" s="186">
        <v>6.0212711731656203E-2</v>
      </c>
      <c r="CS103" s="21"/>
      <c r="CT103" s="190">
        <f t="shared" si="48"/>
        <v>39692</v>
      </c>
      <c r="CU103" s="43">
        <f t="shared" si="49"/>
        <v>0</v>
      </c>
      <c r="CV103" s="26"/>
      <c r="CW103" s="386">
        <f t="shared" si="50"/>
        <v>39692</v>
      </c>
      <c r="CX103" s="384">
        <f t="shared" ca="1" si="51"/>
        <v>-30.377204519999946</v>
      </c>
      <c r="CY103" s="26"/>
      <c r="CZ103" s="226"/>
      <c r="DA103" s="228">
        <v>0</v>
      </c>
      <c r="DB103" s="228">
        <v>0</v>
      </c>
      <c r="DC103" s="228">
        <f t="shared" si="56"/>
        <v>0</v>
      </c>
      <c r="DD103" s="379">
        <f t="shared" si="40"/>
        <v>0</v>
      </c>
      <c r="DE103" s="110">
        <f t="shared" si="52"/>
        <v>0</v>
      </c>
      <c r="DF103" s="110"/>
      <c r="DG103" s="38"/>
      <c r="DH103" s="214">
        <v>-319.37971758999998</v>
      </c>
      <c r="DI103" s="496">
        <v>4.0590000000000002</v>
      </c>
      <c r="DJ103" s="38">
        <v>4.0590000000000002</v>
      </c>
      <c r="DK103" s="92">
        <f t="shared" si="53"/>
        <v>0</v>
      </c>
      <c r="DL103" s="578">
        <f t="shared" si="54"/>
        <v>0</v>
      </c>
      <c r="DM103" s="65"/>
      <c r="DN103" s="15"/>
      <c r="DO103" s="15"/>
      <c r="DP103" s="81">
        <f t="shared" si="55"/>
        <v>39692</v>
      </c>
      <c r="DQ103" s="356">
        <f t="shared" si="57"/>
        <v>0</v>
      </c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</row>
    <row r="104" spans="1:134" ht="15.75" thickBot="1" x14ac:dyDescent="0.3">
      <c r="A104" s="564">
        <f t="shared" si="41"/>
        <v>39722</v>
      </c>
      <c r="B104" s="302">
        <f>E!B95</f>
        <v>-333.03262555999999</v>
      </c>
      <c r="C104" s="302">
        <f t="shared" ca="1" si="35"/>
        <v>0</v>
      </c>
      <c r="D104" s="302">
        <f t="shared" ca="1" si="42"/>
        <v>2354</v>
      </c>
      <c r="E104" s="302" t="str">
        <f t="shared" si="58"/>
        <v/>
      </c>
      <c r="F104" s="397">
        <f t="shared" ca="1" si="43"/>
        <v>-333.03262555999999</v>
      </c>
      <c r="G104" s="405"/>
      <c r="H104" s="405"/>
      <c r="I104" s="36"/>
      <c r="J104" s="36"/>
      <c r="K104" s="36"/>
      <c r="L104" s="111"/>
      <c r="M104" s="508"/>
      <c r="N104" s="109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110"/>
      <c r="AD104" s="110"/>
      <c r="AE104" s="11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09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  <c r="BO104" s="271"/>
      <c r="BP104" s="272"/>
      <c r="BQ104" s="543"/>
      <c r="BR104" s="524"/>
      <c r="BS104" s="524"/>
      <c r="BT104" s="524"/>
      <c r="BU104" s="524"/>
      <c r="BV104" s="528"/>
      <c r="BW104" s="529"/>
      <c r="BX104" s="529"/>
      <c r="BY104" s="529"/>
      <c r="BZ104" s="529"/>
      <c r="CA104" s="529"/>
      <c r="CB104" s="529"/>
      <c r="CC104" s="529"/>
      <c r="CD104" s="529"/>
      <c r="CE104" s="530"/>
      <c r="CF104" s="364"/>
      <c r="CG104" s="365">
        <f t="shared" si="44"/>
        <v>0</v>
      </c>
      <c r="CH104" s="366"/>
      <c r="CI104" s="67">
        <f t="shared" ca="1" si="36"/>
        <v>2354</v>
      </c>
      <c r="CJ104" s="76"/>
      <c r="CK104" s="68">
        <f t="shared" ca="1" si="37"/>
        <v>-333.03262555999999</v>
      </c>
      <c r="CL104" s="73">
        <f t="shared" si="45"/>
        <v>39722</v>
      </c>
      <c r="CM104" s="239">
        <f t="shared" ca="1" si="38"/>
        <v>0</v>
      </c>
      <c r="CN104" s="35">
        <f t="shared" si="46"/>
        <v>39722</v>
      </c>
      <c r="CO104" s="173">
        <f t="shared" ca="1" si="59"/>
        <v>-2820</v>
      </c>
      <c r="CP104" s="74">
        <f t="shared" ca="1" si="39"/>
        <v>1</v>
      </c>
      <c r="CQ104" s="75">
        <f t="shared" si="47"/>
        <v>31</v>
      </c>
      <c r="CR104" s="186">
        <v>6.0283683863815898E-2</v>
      </c>
      <c r="CS104" s="21"/>
      <c r="CT104" s="190">
        <f t="shared" si="48"/>
        <v>39722</v>
      </c>
      <c r="CU104" s="43">
        <f t="shared" si="49"/>
        <v>0</v>
      </c>
      <c r="CV104" s="26"/>
      <c r="CW104" s="386">
        <f t="shared" si="50"/>
        <v>39722</v>
      </c>
      <c r="CX104" s="384">
        <f t="shared" ca="1" si="51"/>
        <v>-45.354081119999996</v>
      </c>
      <c r="CY104" s="26"/>
      <c r="CZ104" s="226"/>
      <c r="DA104" s="228">
        <v>0</v>
      </c>
      <c r="DB104" s="228">
        <v>0</v>
      </c>
      <c r="DC104" s="228">
        <f t="shared" si="56"/>
        <v>0</v>
      </c>
      <c r="DD104" s="379">
        <f t="shared" si="40"/>
        <v>0</v>
      </c>
      <c r="DE104" s="110">
        <f t="shared" si="52"/>
        <v>0</v>
      </c>
      <c r="DF104" s="110"/>
      <c r="DG104" s="38"/>
      <c r="DH104" s="214">
        <v>-333.03262555999999</v>
      </c>
      <c r="DI104" s="496">
        <v>4.0880000000000001</v>
      </c>
      <c r="DJ104" s="38">
        <v>4.0880000000000001</v>
      </c>
      <c r="DK104" s="92">
        <f t="shared" si="53"/>
        <v>0</v>
      </c>
      <c r="DL104" s="578">
        <f t="shared" si="54"/>
        <v>0</v>
      </c>
      <c r="DM104" s="65"/>
      <c r="DN104" s="15"/>
      <c r="DO104" s="15"/>
      <c r="DP104" s="81">
        <f t="shared" si="55"/>
        <v>39722</v>
      </c>
      <c r="DQ104" s="356">
        <f t="shared" si="57"/>
        <v>0</v>
      </c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</row>
    <row r="105" spans="1:134" ht="15.75" thickBot="1" x14ac:dyDescent="0.3">
      <c r="A105" s="564">
        <f t="shared" si="41"/>
        <v>39753</v>
      </c>
      <c r="B105" s="302">
        <f>E!B96</f>
        <v>-321.0008196</v>
      </c>
      <c r="C105" s="302">
        <f t="shared" ca="1" si="35"/>
        <v>0</v>
      </c>
      <c r="D105" s="302">
        <f t="shared" ca="1" si="42"/>
        <v>2687</v>
      </c>
      <c r="E105" s="302" t="str">
        <f t="shared" si="58"/>
        <v/>
      </c>
      <c r="F105" s="397">
        <f t="shared" ca="1" si="43"/>
        <v>-321.0008196</v>
      </c>
      <c r="G105" s="405"/>
      <c r="H105" s="405"/>
      <c r="I105" s="36"/>
      <c r="J105" s="36"/>
      <c r="K105" s="36"/>
      <c r="L105" s="111"/>
      <c r="M105" s="508"/>
      <c r="N105" s="109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09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  <c r="BO105" s="271"/>
      <c r="BP105" s="272"/>
      <c r="BQ105" s="543"/>
      <c r="BR105" s="524"/>
      <c r="BS105" s="524"/>
      <c r="BT105" s="524"/>
      <c r="BU105" s="524"/>
      <c r="BV105" s="528"/>
      <c r="BW105" s="529"/>
      <c r="BX105" s="529"/>
      <c r="BY105" s="529"/>
      <c r="BZ105" s="529"/>
      <c r="CA105" s="529"/>
      <c r="CB105" s="529"/>
      <c r="CC105" s="529"/>
      <c r="CD105" s="529"/>
      <c r="CE105" s="530"/>
      <c r="CF105" s="364"/>
      <c r="CG105" s="365">
        <f t="shared" si="44"/>
        <v>0</v>
      </c>
      <c r="CH105" s="366"/>
      <c r="CI105" s="67">
        <f t="shared" ca="1" si="36"/>
        <v>2687</v>
      </c>
      <c r="CJ105" s="76"/>
      <c r="CK105" s="68">
        <f t="shared" ca="1" si="37"/>
        <v>-321.0008196</v>
      </c>
      <c r="CL105" s="73">
        <f t="shared" si="45"/>
        <v>39753</v>
      </c>
      <c r="CM105" s="239">
        <f t="shared" ca="1" si="38"/>
        <v>0</v>
      </c>
      <c r="CN105" s="35">
        <f t="shared" si="46"/>
        <v>39753</v>
      </c>
      <c r="CO105" s="173">
        <f t="shared" ca="1" si="59"/>
        <v>-3408</v>
      </c>
      <c r="CP105" s="74">
        <f t="shared" ca="1" si="39"/>
        <v>1</v>
      </c>
      <c r="CQ105" s="75">
        <f t="shared" si="47"/>
        <v>30</v>
      </c>
      <c r="CR105" s="186">
        <v>6.0357021735471403E-2</v>
      </c>
      <c r="CS105" s="21"/>
      <c r="CT105" s="190">
        <f t="shared" si="48"/>
        <v>39753</v>
      </c>
      <c r="CU105" s="43">
        <f t="shared" si="49"/>
        <v>0</v>
      </c>
      <c r="CV105" s="26"/>
      <c r="CW105" s="386">
        <f t="shared" si="50"/>
        <v>39753</v>
      </c>
      <c r="CX105" s="384">
        <f t="shared" ca="1" si="51"/>
        <v>-89.988132129999983</v>
      </c>
      <c r="CY105" s="26"/>
      <c r="CZ105" s="226"/>
      <c r="DA105" s="228">
        <v>0</v>
      </c>
      <c r="DB105" s="228">
        <v>0</v>
      </c>
      <c r="DC105" s="228">
        <f t="shared" si="56"/>
        <v>0</v>
      </c>
      <c r="DD105" s="379">
        <f t="shared" si="40"/>
        <v>0</v>
      </c>
      <c r="DE105" s="110">
        <f t="shared" si="52"/>
        <v>0</v>
      </c>
      <c r="DF105" s="110"/>
      <c r="DG105" s="38"/>
      <c r="DH105" s="214">
        <v>-321.0008196</v>
      </c>
      <c r="DI105" s="496">
        <v>4.2279999999999998</v>
      </c>
      <c r="DJ105" s="38">
        <v>4.2279999999999998</v>
      </c>
      <c r="DK105" s="92">
        <f t="shared" si="53"/>
        <v>0</v>
      </c>
      <c r="DL105" s="578">
        <f t="shared" si="54"/>
        <v>0</v>
      </c>
      <c r="DM105" s="65"/>
      <c r="DN105" s="15"/>
      <c r="DO105" s="15"/>
      <c r="DP105" s="81">
        <f t="shared" si="55"/>
        <v>39753</v>
      </c>
      <c r="DQ105" s="356">
        <f t="shared" si="57"/>
        <v>0</v>
      </c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</row>
    <row r="106" spans="1:134" ht="15.75" thickBot="1" x14ac:dyDescent="0.3">
      <c r="A106" s="564">
        <f t="shared" si="41"/>
        <v>39783</v>
      </c>
      <c r="B106" s="302">
        <f>E!B97</f>
        <v>-983.07631889000004</v>
      </c>
      <c r="C106" s="302">
        <f t="shared" ca="1" si="35"/>
        <v>0</v>
      </c>
      <c r="D106" s="302">
        <f t="shared" ca="1" si="42"/>
        <v>3008</v>
      </c>
      <c r="E106" s="302">
        <f t="shared" ca="1" si="58"/>
        <v>-3974.43441824</v>
      </c>
      <c r="F106" s="397">
        <f t="shared" ca="1" si="43"/>
        <v>-983.07631889000004</v>
      </c>
      <c r="G106" s="405"/>
      <c r="H106" s="405"/>
      <c r="I106" s="36"/>
      <c r="J106" s="36"/>
      <c r="K106" s="36"/>
      <c r="L106" s="111"/>
      <c r="M106" s="508"/>
      <c r="N106" s="109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09"/>
      <c r="BA106" s="110"/>
      <c r="BB106" s="110"/>
      <c r="BC106" s="110"/>
      <c r="BD106" s="110"/>
      <c r="BE106" s="110"/>
      <c r="BF106" s="110"/>
      <c r="BG106" s="110"/>
      <c r="BH106" s="110"/>
      <c r="BI106" s="110"/>
      <c r="BJ106" s="110"/>
      <c r="BK106" s="110"/>
      <c r="BL106" s="110"/>
      <c r="BM106" s="110"/>
      <c r="BN106" s="110"/>
      <c r="BO106" s="271"/>
      <c r="BP106" s="272"/>
      <c r="BQ106" s="543"/>
      <c r="BR106" s="524"/>
      <c r="BS106" s="524"/>
      <c r="BT106" s="524"/>
      <c r="BU106" s="524"/>
      <c r="BV106" s="528"/>
      <c r="BW106" s="529"/>
      <c r="BX106" s="529"/>
      <c r="BY106" s="529"/>
      <c r="BZ106" s="529"/>
      <c r="CA106" s="529"/>
      <c r="CB106" s="529"/>
      <c r="CC106" s="529"/>
      <c r="CD106" s="529"/>
      <c r="CE106" s="530"/>
      <c r="CF106" s="364"/>
      <c r="CG106" s="365">
        <f t="shared" si="44"/>
        <v>0</v>
      </c>
      <c r="CH106" s="366"/>
      <c r="CI106" s="67">
        <f t="shared" ca="1" si="36"/>
        <v>3008</v>
      </c>
      <c r="CJ106" s="76">
        <f ca="1">SUM(CK95:CK106)</f>
        <v>-3974.43441824</v>
      </c>
      <c r="CK106" s="68">
        <f t="shared" ca="1" si="37"/>
        <v>-983.07631889000004</v>
      </c>
      <c r="CL106" s="73">
        <f t="shared" si="45"/>
        <v>39783</v>
      </c>
      <c r="CM106" s="239">
        <f t="shared" ca="1" si="38"/>
        <v>0</v>
      </c>
      <c r="CN106" s="35">
        <f t="shared" si="46"/>
        <v>39783</v>
      </c>
      <c r="CO106" s="173">
        <f t="shared" ca="1" si="59"/>
        <v>-3974</v>
      </c>
      <c r="CP106" s="74">
        <f t="shared" ca="1" si="39"/>
        <v>1</v>
      </c>
      <c r="CQ106" s="75">
        <f t="shared" si="47"/>
        <v>31</v>
      </c>
      <c r="CR106" s="186">
        <v>6.04279938710333E-2</v>
      </c>
      <c r="CS106" s="21"/>
      <c r="CT106" s="190">
        <f t="shared" si="48"/>
        <v>39783</v>
      </c>
      <c r="CU106" s="43">
        <f t="shared" si="49"/>
        <v>0</v>
      </c>
      <c r="CV106" s="26"/>
      <c r="CW106" s="386">
        <f t="shared" si="50"/>
        <v>39783</v>
      </c>
      <c r="CX106" s="384">
        <f t="shared" ca="1" si="51"/>
        <v>-757.88738907999993</v>
      </c>
      <c r="CY106" s="26"/>
      <c r="CZ106" s="226"/>
      <c r="DA106" s="228">
        <v>0</v>
      </c>
      <c r="DB106" s="228">
        <v>0</v>
      </c>
      <c r="DC106" s="228">
        <f t="shared" si="56"/>
        <v>0</v>
      </c>
      <c r="DD106" s="379">
        <f t="shared" si="40"/>
        <v>0</v>
      </c>
      <c r="DE106" s="110">
        <f t="shared" si="52"/>
        <v>0</v>
      </c>
      <c r="DF106" s="110"/>
      <c r="DG106" s="38"/>
      <c r="DH106" s="214">
        <v>-983.07631889000004</v>
      </c>
      <c r="DI106" s="496">
        <v>4.3730000000000002</v>
      </c>
      <c r="DJ106" s="38">
        <v>4.3730000000000002</v>
      </c>
      <c r="DK106" s="92">
        <f t="shared" si="53"/>
        <v>0</v>
      </c>
      <c r="DL106" s="578">
        <f t="shared" si="54"/>
        <v>0</v>
      </c>
      <c r="DM106" s="65"/>
      <c r="DN106" s="15"/>
      <c r="DO106" s="15"/>
      <c r="DP106" s="81">
        <f t="shared" si="55"/>
        <v>39783</v>
      </c>
      <c r="DQ106" s="356">
        <f t="shared" si="57"/>
        <v>0</v>
      </c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</row>
    <row r="107" spans="1:134" ht="15.75" thickBot="1" x14ac:dyDescent="0.3">
      <c r="A107" s="564">
        <f t="shared" si="41"/>
        <v>39814</v>
      </c>
      <c r="B107" s="302">
        <f>E!B98</f>
        <v>767.45297889999995</v>
      </c>
      <c r="C107" s="302">
        <f t="shared" ca="1" si="35"/>
        <v>0</v>
      </c>
      <c r="D107" s="302">
        <f t="shared" ca="1" si="42"/>
        <v>3991</v>
      </c>
      <c r="E107" s="302" t="str">
        <f t="shared" si="58"/>
        <v/>
      </c>
      <c r="F107" s="397">
        <f t="shared" ca="1" si="43"/>
        <v>767.45297889999995</v>
      </c>
      <c r="G107" s="405"/>
      <c r="H107" s="405"/>
      <c r="I107" s="36"/>
      <c r="J107" s="36"/>
      <c r="K107" s="36"/>
      <c r="L107" s="111"/>
      <c r="M107" s="508"/>
      <c r="N107" s="109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09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  <c r="BO107" s="271"/>
      <c r="BP107" s="272"/>
      <c r="BQ107" s="543"/>
      <c r="BR107" s="524"/>
      <c r="BS107" s="524"/>
      <c r="BT107" s="524"/>
      <c r="BU107" s="524"/>
      <c r="BV107" s="528"/>
      <c r="BW107" s="529"/>
      <c r="BX107" s="529"/>
      <c r="BY107" s="529"/>
      <c r="BZ107" s="529"/>
      <c r="CA107" s="529"/>
      <c r="CB107" s="529"/>
      <c r="CC107" s="529"/>
      <c r="CD107" s="529"/>
      <c r="CE107" s="530"/>
      <c r="CF107" s="364"/>
      <c r="CG107" s="365">
        <f t="shared" si="44"/>
        <v>0</v>
      </c>
      <c r="CH107" s="366"/>
      <c r="CI107" s="67">
        <f t="shared" ca="1" si="36"/>
        <v>3991</v>
      </c>
      <c r="CJ107" s="76"/>
      <c r="CK107" s="68">
        <f t="shared" ca="1" si="37"/>
        <v>767.45297889999995</v>
      </c>
      <c r="CL107" s="73">
        <f t="shared" si="45"/>
        <v>39814</v>
      </c>
      <c r="CM107" s="239">
        <f t="shared" ca="1" si="38"/>
        <v>0</v>
      </c>
      <c r="CN107" s="35">
        <f t="shared" si="46"/>
        <v>39814</v>
      </c>
      <c r="CO107" s="173">
        <f t="shared" ca="1" si="59"/>
        <v>-3536</v>
      </c>
      <c r="CP107" s="74">
        <f t="shared" ca="1" si="39"/>
        <v>1</v>
      </c>
      <c r="CQ107" s="75">
        <f t="shared" si="47"/>
        <v>31</v>
      </c>
      <c r="CR107" s="186">
        <v>6.0501331746204597E-2</v>
      </c>
      <c r="CS107" s="21"/>
      <c r="CT107" s="190">
        <f t="shared" si="48"/>
        <v>39814</v>
      </c>
      <c r="CU107" s="43">
        <f t="shared" si="49"/>
        <v>0</v>
      </c>
      <c r="CV107" s="26"/>
      <c r="CW107" s="386">
        <f t="shared" si="50"/>
        <v>39814</v>
      </c>
      <c r="CX107" s="384">
        <f t="shared" ca="1" si="51"/>
        <v>944.23187270999983</v>
      </c>
      <c r="CY107" s="26"/>
      <c r="CZ107" s="226"/>
      <c r="DA107" s="228">
        <v>0</v>
      </c>
      <c r="DB107" s="228">
        <v>0</v>
      </c>
      <c r="DC107" s="228">
        <f t="shared" si="56"/>
        <v>0</v>
      </c>
      <c r="DD107" s="379">
        <f t="shared" si="40"/>
        <v>0</v>
      </c>
      <c r="DE107" s="110">
        <f t="shared" si="52"/>
        <v>0</v>
      </c>
      <c r="DF107" s="110"/>
      <c r="DG107" s="38"/>
      <c r="DH107" s="214">
        <v>767.45297889999995</v>
      </c>
      <c r="DI107" s="496">
        <v>4.4729999999999999</v>
      </c>
      <c r="DJ107" s="38">
        <v>4.4729999999999999</v>
      </c>
      <c r="DK107" s="92">
        <f t="shared" si="53"/>
        <v>0</v>
      </c>
      <c r="DL107" s="578">
        <f t="shared" si="54"/>
        <v>0</v>
      </c>
      <c r="DM107" s="65"/>
      <c r="DN107" s="15"/>
      <c r="DO107" s="15"/>
      <c r="DP107" s="81">
        <f t="shared" si="55"/>
        <v>39814</v>
      </c>
      <c r="DQ107" s="356">
        <f t="shared" si="57"/>
        <v>0</v>
      </c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</row>
    <row r="108" spans="1:134" ht="15.75" thickBot="1" x14ac:dyDescent="0.3">
      <c r="A108" s="564">
        <f t="shared" si="41"/>
        <v>39845</v>
      </c>
      <c r="B108" s="302">
        <f>E!B99</f>
        <v>119.59659047</v>
      </c>
      <c r="C108" s="302">
        <f t="shared" ca="1" si="35"/>
        <v>0</v>
      </c>
      <c r="D108" s="302">
        <f t="shared" ca="1" si="42"/>
        <v>3224</v>
      </c>
      <c r="E108" s="302" t="str">
        <f t="shared" si="58"/>
        <v/>
      </c>
      <c r="F108" s="397">
        <f t="shared" ca="1" si="43"/>
        <v>119.59659047</v>
      </c>
      <c r="G108" s="405"/>
      <c r="H108" s="405"/>
      <c r="I108" s="36"/>
      <c r="J108" s="36"/>
      <c r="K108" s="36"/>
      <c r="L108" s="111"/>
      <c r="M108" s="508"/>
      <c r="N108" s="109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09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  <c r="BO108" s="271"/>
      <c r="BP108" s="272"/>
      <c r="BQ108" s="543"/>
      <c r="BR108" s="524"/>
      <c r="BS108" s="524"/>
      <c r="BT108" s="524"/>
      <c r="BU108" s="524"/>
      <c r="BV108" s="528"/>
      <c r="BW108" s="529"/>
      <c r="BX108" s="529"/>
      <c r="BY108" s="529"/>
      <c r="BZ108" s="529"/>
      <c r="CA108" s="529"/>
      <c r="CB108" s="529"/>
      <c r="CC108" s="529"/>
      <c r="CD108" s="529"/>
      <c r="CE108" s="530"/>
      <c r="CF108" s="364"/>
      <c r="CG108" s="365">
        <f t="shared" si="44"/>
        <v>0</v>
      </c>
      <c r="CH108" s="366"/>
      <c r="CI108" s="67">
        <f t="shared" ca="1" si="36"/>
        <v>3224</v>
      </c>
      <c r="CJ108" s="76"/>
      <c r="CK108" s="68">
        <f t="shared" ca="1" si="37"/>
        <v>119.59659047</v>
      </c>
      <c r="CL108" s="73">
        <f t="shared" si="45"/>
        <v>39845</v>
      </c>
      <c r="CM108" s="239">
        <f t="shared" ca="1" si="38"/>
        <v>0</v>
      </c>
      <c r="CN108" s="35">
        <f t="shared" si="46"/>
        <v>39845</v>
      </c>
      <c r="CO108" s="173">
        <f t="shared" ca="1" si="59"/>
        <v>-3092</v>
      </c>
      <c r="CP108" s="74">
        <f t="shared" ca="1" si="39"/>
        <v>1</v>
      </c>
      <c r="CQ108" s="75">
        <f t="shared" si="47"/>
        <v>28</v>
      </c>
      <c r="CR108" s="186">
        <v>6.0574669623162998E-2</v>
      </c>
      <c r="CS108" s="21"/>
      <c r="CT108" s="190">
        <f t="shared" si="48"/>
        <v>39845</v>
      </c>
      <c r="CU108" s="43">
        <f t="shared" si="49"/>
        <v>0</v>
      </c>
      <c r="CV108" s="26"/>
      <c r="CW108" s="386">
        <f t="shared" si="50"/>
        <v>39845</v>
      </c>
      <c r="CX108" s="384">
        <f t="shared" ca="1" si="51"/>
        <v>294.2891472</v>
      </c>
      <c r="CY108" s="26"/>
      <c r="CZ108" s="226"/>
      <c r="DA108" s="228">
        <v>0</v>
      </c>
      <c r="DB108" s="228">
        <v>0</v>
      </c>
      <c r="DC108" s="228">
        <f t="shared" si="56"/>
        <v>0</v>
      </c>
      <c r="DD108" s="379">
        <f t="shared" si="40"/>
        <v>0</v>
      </c>
      <c r="DE108" s="110">
        <f t="shared" si="52"/>
        <v>0</v>
      </c>
      <c r="DF108" s="110"/>
      <c r="DG108" s="38"/>
      <c r="DH108" s="214">
        <v>119.59659047</v>
      </c>
      <c r="DI108" s="496">
        <v>4.3550000000000004</v>
      </c>
      <c r="DJ108" s="38">
        <v>4.3550000000000004</v>
      </c>
      <c r="DK108" s="92">
        <f t="shared" si="53"/>
        <v>0</v>
      </c>
      <c r="DL108" s="578">
        <f t="shared" si="54"/>
        <v>0</v>
      </c>
      <c r="DM108" s="65"/>
      <c r="DN108" s="15"/>
      <c r="DO108" s="15"/>
      <c r="DP108" s="81">
        <f t="shared" si="55"/>
        <v>39845</v>
      </c>
      <c r="DQ108" s="356">
        <f t="shared" si="57"/>
        <v>0</v>
      </c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</row>
    <row r="109" spans="1:134" ht="15.75" thickBot="1" x14ac:dyDescent="0.3">
      <c r="A109" s="564">
        <f t="shared" si="41"/>
        <v>39873</v>
      </c>
      <c r="B109" s="302">
        <f>E!B100</f>
        <v>126.81392145</v>
      </c>
      <c r="C109" s="302">
        <f t="shared" ca="1" si="35"/>
        <v>0</v>
      </c>
      <c r="D109" s="302">
        <f t="shared" ca="1" si="42"/>
        <v>3104</v>
      </c>
      <c r="E109" s="302" t="str">
        <f t="shared" si="58"/>
        <v/>
      </c>
      <c r="F109" s="397">
        <f t="shared" ca="1" si="43"/>
        <v>126.81392145</v>
      </c>
      <c r="G109" s="405"/>
      <c r="H109" s="405"/>
      <c r="I109" s="36"/>
      <c r="J109" s="36"/>
      <c r="K109" s="36"/>
      <c r="L109" s="111"/>
      <c r="M109" s="508"/>
      <c r="N109" s="109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09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271"/>
      <c r="BP109" s="272"/>
      <c r="BQ109" s="543"/>
      <c r="BR109" s="524"/>
      <c r="BS109" s="524"/>
      <c r="BT109" s="524"/>
      <c r="BU109" s="524"/>
      <c r="BV109" s="528"/>
      <c r="BW109" s="529"/>
      <c r="BX109" s="529"/>
      <c r="BY109" s="529"/>
      <c r="BZ109" s="529"/>
      <c r="CA109" s="529"/>
      <c r="CB109" s="529"/>
      <c r="CC109" s="529"/>
      <c r="CD109" s="529"/>
      <c r="CE109" s="530"/>
      <c r="CF109" s="364"/>
      <c r="CG109" s="365">
        <f t="shared" si="44"/>
        <v>0</v>
      </c>
      <c r="CH109" s="366"/>
      <c r="CI109" s="67">
        <f t="shared" ca="1" si="36"/>
        <v>3104</v>
      </c>
      <c r="CJ109" s="76"/>
      <c r="CK109" s="68">
        <f t="shared" ca="1" si="37"/>
        <v>126.81392145</v>
      </c>
      <c r="CL109" s="73">
        <f t="shared" si="45"/>
        <v>39873</v>
      </c>
      <c r="CM109" s="239">
        <f t="shared" ca="1" si="38"/>
        <v>0</v>
      </c>
      <c r="CN109" s="35">
        <f t="shared" si="46"/>
        <v>39873</v>
      </c>
      <c r="CO109" s="173">
        <f t="shared" ca="1" si="59"/>
        <v>-2613</v>
      </c>
      <c r="CP109" s="74">
        <f t="shared" ca="1" si="39"/>
        <v>1</v>
      </c>
      <c r="CQ109" s="75">
        <f t="shared" si="47"/>
        <v>31</v>
      </c>
      <c r="CR109" s="186">
        <v>6.06409102877574E-2</v>
      </c>
      <c r="CS109" s="21"/>
      <c r="CT109" s="190">
        <f t="shared" si="48"/>
        <v>39873</v>
      </c>
      <c r="CU109" s="43">
        <f t="shared" si="49"/>
        <v>0</v>
      </c>
      <c r="CV109" s="26"/>
      <c r="CW109" s="386">
        <f t="shared" si="50"/>
        <v>39873</v>
      </c>
      <c r="CX109" s="384">
        <f t="shared" ca="1" si="51"/>
        <v>299.25832442000006</v>
      </c>
      <c r="CY109" s="26"/>
      <c r="CZ109" s="226"/>
      <c r="DA109" s="228">
        <v>0</v>
      </c>
      <c r="DB109" s="228">
        <v>0</v>
      </c>
      <c r="DC109" s="228">
        <f t="shared" si="56"/>
        <v>0</v>
      </c>
      <c r="DD109" s="379">
        <f t="shared" si="40"/>
        <v>0</v>
      </c>
      <c r="DE109" s="110">
        <f t="shared" si="52"/>
        <v>0</v>
      </c>
      <c r="DF109" s="110"/>
      <c r="DG109" s="38"/>
      <c r="DH109" s="214">
        <v>126.81392145</v>
      </c>
      <c r="DI109" s="496">
        <v>4.2220000000000004</v>
      </c>
      <c r="DJ109" s="38">
        <v>4.2220000000000004</v>
      </c>
      <c r="DK109" s="92">
        <f t="shared" si="53"/>
        <v>0</v>
      </c>
      <c r="DL109" s="578">
        <f t="shared" si="54"/>
        <v>0</v>
      </c>
      <c r="DM109" s="65"/>
      <c r="DN109" s="15"/>
      <c r="DO109" s="15"/>
      <c r="DP109" s="81">
        <f t="shared" si="55"/>
        <v>39873</v>
      </c>
      <c r="DQ109" s="356">
        <f t="shared" si="57"/>
        <v>0</v>
      </c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</row>
    <row r="110" spans="1:134" ht="15.75" thickBot="1" x14ac:dyDescent="0.3">
      <c r="A110" s="564">
        <f t="shared" si="41"/>
        <v>39904</v>
      </c>
      <c r="B110" s="302">
        <f>E!B101</f>
        <v>82.439766059999997</v>
      </c>
      <c r="C110" s="302">
        <f t="shared" ca="1" si="35"/>
        <v>0</v>
      </c>
      <c r="D110" s="302">
        <f t="shared" ca="1" si="42"/>
        <v>2977</v>
      </c>
      <c r="E110" s="302" t="str">
        <f t="shared" si="58"/>
        <v/>
      </c>
      <c r="F110" s="397">
        <f t="shared" ca="1" si="43"/>
        <v>82.439766059999997</v>
      </c>
      <c r="G110" s="405"/>
      <c r="H110" s="405"/>
      <c r="I110" s="36"/>
      <c r="J110" s="36"/>
      <c r="K110" s="36"/>
      <c r="L110" s="111"/>
      <c r="M110" s="508"/>
      <c r="N110" s="109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09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271"/>
      <c r="BP110" s="272"/>
      <c r="BQ110" s="543"/>
      <c r="BR110" s="524"/>
      <c r="BS110" s="524"/>
      <c r="BT110" s="524"/>
      <c r="BU110" s="524"/>
      <c r="BV110" s="528"/>
      <c r="BW110" s="529"/>
      <c r="BX110" s="529"/>
      <c r="BY110" s="529"/>
      <c r="BZ110" s="529"/>
      <c r="CA110" s="529"/>
      <c r="CB110" s="529"/>
      <c r="CC110" s="529"/>
      <c r="CD110" s="529"/>
      <c r="CE110" s="530"/>
      <c r="CF110" s="364"/>
      <c r="CG110" s="365">
        <f t="shared" si="44"/>
        <v>0</v>
      </c>
      <c r="CH110" s="366"/>
      <c r="CI110" s="67">
        <f t="shared" ca="1" si="36"/>
        <v>2977</v>
      </c>
      <c r="CJ110" s="76"/>
      <c r="CK110" s="68">
        <f t="shared" ca="1" si="37"/>
        <v>82.439766059999997</v>
      </c>
      <c r="CL110" s="73">
        <f t="shared" si="45"/>
        <v>39904</v>
      </c>
      <c r="CM110" s="239">
        <f t="shared" ca="1" si="38"/>
        <v>0</v>
      </c>
      <c r="CN110" s="35">
        <f t="shared" si="46"/>
        <v>39904</v>
      </c>
      <c r="CO110" s="173">
        <f t="shared" ca="1" si="59"/>
        <v>-2200</v>
      </c>
      <c r="CP110" s="74">
        <f t="shared" ca="1" si="39"/>
        <v>1</v>
      </c>
      <c r="CQ110" s="75">
        <f t="shared" si="47"/>
        <v>30</v>
      </c>
      <c r="CR110" s="186">
        <v>6.07142481681162E-2</v>
      </c>
      <c r="CS110" s="21"/>
      <c r="CT110" s="190">
        <f t="shared" si="48"/>
        <v>39904</v>
      </c>
      <c r="CU110" s="43">
        <f t="shared" si="49"/>
        <v>0</v>
      </c>
      <c r="CV110" s="26"/>
      <c r="CW110" s="386">
        <f t="shared" si="50"/>
        <v>39904</v>
      </c>
      <c r="CX110" s="384">
        <f t="shared" ca="1" si="51"/>
        <v>267.1841771</v>
      </c>
      <c r="CY110" s="26"/>
      <c r="CZ110" s="226"/>
      <c r="DA110" s="228">
        <v>0</v>
      </c>
      <c r="DB110" s="228">
        <v>0</v>
      </c>
      <c r="DC110" s="228">
        <f t="shared" si="56"/>
        <v>0</v>
      </c>
      <c r="DD110" s="379">
        <f t="shared" si="40"/>
        <v>0</v>
      </c>
      <c r="DE110" s="110">
        <f t="shared" si="52"/>
        <v>0</v>
      </c>
      <c r="DF110" s="110"/>
      <c r="DG110" s="38"/>
      <c r="DH110" s="214">
        <v>82.439766059999997</v>
      </c>
      <c r="DI110" s="496">
        <v>4.0019999999999998</v>
      </c>
      <c r="DJ110" s="38">
        <v>4.0019999999999998</v>
      </c>
      <c r="DK110" s="92">
        <f t="shared" si="53"/>
        <v>0</v>
      </c>
      <c r="DL110" s="578">
        <f t="shared" si="54"/>
        <v>0</v>
      </c>
      <c r="DM110" s="65"/>
      <c r="DN110" s="15"/>
      <c r="DO110" s="15"/>
      <c r="DP110" s="81">
        <f t="shared" si="55"/>
        <v>39904</v>
      </c>
      <c r="DQ110" s="356">
        <f t="shared" si="57"/>
        <v>0</v>
      </c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</row>
    <row r="111" spans="1:134" ht="15.75" thickBot="1" x14ac:dyDescent="0.3">
      <c r="A111" s="564">
        <f t="shared" si="41"/>
        <v>39934</v>
      </c>
      <c r="B111" s="302">
        <f>E!B102</f>
        <v>85.933227860000002</v>
      </c>
      <c r="C111" s="302">
        <f t="shared" ca="1" si="35"/>
        <v>0</v>
      </c>
      <c r="D111" s="302">
        <f t="shared" ca="1" si="42"/>
        <v>2895</v>
      </c>
      <c r="E111" s="302" t="str">
        <f t="shared" si="58"/>
        <v/>
      </c>
      <c r="F111" s="397">
        <f t="shared" ca="1" si="43"/>
        <v>85.933227860000002</v>
      </c>
      <c r="G111" s="405"/>
      <c r="H111" s="405"/>
      <c r="I111" s="36"/>
      <c r="J111" s="36"/>
      <c r="K111" s="36"/>
      <c r="L111" s="111"/>
      <c r="M111" s="508"/>
      <c r="N111" s="109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09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271"/>
      <c r="BP111" s="272"/>
      <c r="BQ111" s="543"/>
      <c r="BR111" s="524"/>
      <c r="BS111" s="524"/>
      <c r="BT111" s="524"/>
      <c r="BU111" s="524"/>
      <c r="BV111" s="528"/>
      <c r="BW111" s="529"/>
      <c r="BX111" s="529"/>
      <c r="BY111" s="529"/>
      <c r="BZ111" s="529"/>
      <c r="CA111" s="529"/>
      <c r="CB111" s="529"/>
      <c r="CC111" s="529"/>
      <c r="CD111" s="529"/>
      <c r="CE111" s="530"/>
      <c r="CF111" s="364"/>
      <c r="CG111" s="365">
        <f t="shared" si="44"/>
        <v>0</v>
      </c>
      <c r="CH111" s="366"/>
      <c r="CI111" s="67">
        <f t="shared" ca="1" si="36"/>
        <v>2895</v>
      </c>
      <c r="CJ111" s="76"/>
      <c r="CK111" s="68">
        <f t="shared" ca="1" si="37"/>
        <v>85.933227860000002</v>
      </c>
      <c r="CL111" s="73">
        <f t="shared" si="45"/>
        <v>39934</v>
      </c>
      <c r="CM111" s="239">
        <f t="shared" ca="1" si="38"/>
        <v>0</v>
      </c>
      <c r="CN111" s="35">
        <f t="shared" si="46"/>
        <v>39934</v>
      </c>
      <c r="CO111" s="173">
        <f t="shared" ca="1" si="59"/>
        <v>-1774</v>
      </c>
      <c r="CP111" s="74">
        <f t="shared" ca="1" si="39"/>
        <v>1</v>
      </c>
      <c r="CQ111" s="75">
        <f t="shared" si="47"/>
        <v>31</v>
      </c>
      <c r="CR111" s="186">
        <v>6.0785220312099798E-2</v>
      </c>
      <c r="CS111" s="21"/>
      <c r="CT111" s="190">
        <f t="shared" si="48"/>
        <v>39934</v>
      </c>
      <c r="CU111" s="43">
        <f t="shared" si="49"/>
        <v>0</v>
      </c>
      <c r="CV111" s="26"/>
      <c r="CW111" s="386">
        <f t="shared" si="50"/>
        <v>39934</v>
      </c>
      <c r="CX111" s="384">
        <f t="shared" ca="1" si="51"/>
        <v>283.21760280000007</v>
      </c>
      <c r="CY111" s="26"/>
      <c r="CZ111" s="226"/>
      <c r="DA111" s="228">
        <v>0</v>
      </c>
      <c r="DB111" s="228">
        <v>0</v>
      </c>
      <c r="DC111" s="228">
        <f t="shared" si="56"/>
        <v>0</v>
      </c>
      <c r="DD111" s="379">
        <f t="shared" si="40"/>
        <v>0</v>
      </c>
      <c r="DE111" s="110">
        <f t="shared" si="52"/>
        <v>0</v>
      </c>
      <c r="DF111" s="110"/>
      <c r="DG111" s="38"/>
      <c r="DH111" s="214">
        <v>85.933227860000002</v>
      </c>
      <c r="DI111" s="496">
        <v>3.992</v>
      </c>
      <c r="DJ111" s="38">
        <v>3.992</v>
      </c>
      <c r="DK111" s="92">
        <f t="shared" si="53"/>
        <v>0</v>
      </c>
      <c r="DL111" s="578">
        <f t="shared" si="54"/>
        <v>0</v>
      </c>
      <c r="DM111" s="65"/>
      <c r="DN111" s="15"/>
      <c r="DO111" s="15"/>
      <c r="DP111" s="81">
        <f t="shared" si="55"/>
        <v>39934</v>
      </c>
      <c r="DQ111" s="356">
        <f t="shared" si="57"/>
        <v>0</v>
      </c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</row>
    <row r="112" spans="1:134" ht="15.75" thickBot="1" x14ac:dyDescent="0.3">
      <c r="A112" s="564">
        <f t="shared" si="41"/>
        <v>39965</v>
      </c>
      <c r="B112" s="302">
        <f>E!B103</f>
        <v>84.054226679999999</v>
      </c>
      <c r="C112" s="302">
        <f t="shared" ca="1" si="35"/>
        <v>0</v>
      </c>
      <c r="D112" s="302">
        <f t="shared" ca="1" si="42"/>
        <v>2809</v>
      </c>
      <c r="E112" s="302" t="str">
        <f t="shared" si="58"/>
        <v/>
      </c>
      <c r="F112" s="397">
        <f t="shared" ca="1" si="43"/>
        <v>84.054226679999999</v>
      </c>
      <c r="G112" s="405"/>
      <c r="H112" s="405"/>
      <c r="I112" s="36"/>
      <c r="J112" s="36"/>
      <c r="K112" s="36"/>
      <c r="L112" s="111"/>
      <c r="M112" s="508"/>
      <c r="N112" s="109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110"/>
      <c r="AD112" s="110"/>
      <c r="AE112" s="110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09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271"/>
      <c r="BP112" s="272"/>
      <c r="BQ112" s="543"/>
      <c r="BR112" s="524"/>
      <c r="BS112" s="524"/>
      <c r="BT112" s="524"/>
      <c r="BU112" s="524"/>
      <c r="BV112" s="528"/>
      <c r="BW112" s="529"/>
      <c r="BX112" s="529"/>
      <c r="BY112" s="529"/>
      <c r="BZ112" s="529"/>
      <c r="CA112" s="529"/>
      <c r="CB112" s="529"/>
      <c r="CC112" s="529"/>
      <c r="CD112" s="529"/>
      <c r="CE112" s="530"/>
      <c r="CF112" s="364"/>
      <c r="CG112" s="365">
        <f t="shared" si="44"/>
        <v>0</v>
      </c>
      <c r="CH112" s="366"/>
      <c r="CI112" s="67">
        <f t="shared" ca="1" si="36"/>
        <v>2809</v>
      </c>
      <c r="CJ112" s="76"/>
      <c r="CK112" s="68">
        <f t="shared" ca="1" si="37"/>
        <v>84.054226679999999</v>
      </c>
      <c r="CL112" s="73">
        <f t="shared" si="45"/>
        <v>39965</v>
      </c>
      <c r="CM112" s="239">
        <f t="shared" ca="1" si="38"/>
        <v>0</v>
      </c>
      <c r="CN112" s="35">
        <f t="shared" si="46"/>
        <v>39965</v>
      </c>
      <c r="CO112" s="173">
        <f t="shared" ca="1" si="59"/>
        <v>-1365</v>
      </c>
      <c r="CP112" s="74">
        <f t="shared" ca="1" si="39"/>
        <v>1</v>
      </c>
      <c r="CQ112" s="75">
        <f t="shared" si="47"/>
        <v>30</v>
      </c>
      <c r="CR112" s="186">
        <v>6.0858558195973099E-2</v>
      </c>
      <c r="CS112" s="21"/>
      <c r="CT112" s="190">
        <f t="shared" si="48"/>
        <v>39965</v>
      </c>
      <c r="CU112" s="43">
        <f t="shared" si="49"/>
        <v>0</v>
      </c>
      <c r="CV112" s="26"/>
      <c r="CW112" s="386">
        <f t="shared" si="50"/>
        <v>39965</v>
      </c>
      <c r="CX112" s="384">
        <f t="shared" ca="1" si="51"/>
        <v>278.59361076000005</v>
      </c>
      <c r="CY112" s="26"/>
      <c r="CZ112" s="226"/>
      <c r="DA112" s="228">
        <v>0</v>
      </c>
      <c r="DB112" s="228">
        <v>0</v>
      </c>
      <c r="DC112" s="228">
        <f t="shared" si="56"/>
        <v>0</v>
      </c>
      <c r="DD112" s="379">
        <f t="shared" si="40"/>
        <v>0</v>
      </c>
      <c r="DE112" s="110">
        <f t="shared" si="52"/>
        <v>0</v>
      </c>
      <c r="DF112" s="110"/>
      <c r="DG112" s="38"/>
      <c r="DH112" s="214">
        <v>84.054226679999999</v>
      </c>
      <c r="DI112" s="496">
        <v>4.0279999999999996</v>
      </c>
      <c r="DJ112" s="38">
        <v>4.0279999999999996</v>
      </c>
      <c r="DK112" s="92">
        <f t="shared" si="53"/>
        <v>0</v>
      </c>
      <c r="DL112" s="578">
        <f t="shared" si="54"/>
        <v>0</v>
      </c>
      <c r="DM112" s="65"/>
      <c r="DN112" s="15"/>
      <c r="DO112" s="15"/>
      <c r="DP112" s="81">
        <f t="shared" si="55"/>
        <v>39965</v>
      </c>
      <c r="DQ112" s="356">
        <f t="shared" si="57"/>
        <v>0</v>
      </c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</row>
    <row r="113" spans="1:134" ht="15.75" thickBot="1" x14ac:dyDescent="0.3">
      <c r="A113" s="564">
        <f t="shared" si="41"/>
        <v>39995</v>
      </c>
      <c r="B113" s="302">
        <f>E!B104</f>
        <v>83.369910239999996</v>
      </c>
      <c r="C113" s="302">
        <f t="shared" ca="1" si="35"/>
        <v>0</v>
      </c>
      <c r="D113" s="302">
        <f t="shared" ca="1" si="42"/>
        <v>2725</v>
      </c>
      <c r="E113" s="302" t="str">
        <f t="shared" si="58"/>
        <v/>
      </c>
      <c r="F113" s="397">
        <f t="shared" ca="1" si="43"/>
        <v>83.369910239999996</v>
      </c>
      <c r="G113" s="405"/>
      <c r="H113" s="405"/>
      <c r="I113" s="36"/>
      <c r="J113" s="36"/>
      <c r="K113" s="36"/>
      <c r="L113" s="111"/>
      <c r="M113" s="508"/>
      <c r="N113" s="109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09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271"/>
      <c r="BP113" s="272"/>
      <c r="BQ113" s="543"/>
      <c r="BR113" s="524"/>
      <c r="BS113" s="524"/>
      <c r="BT113" s="524"/>
      <c r="BU113" s="524"/>
      <c r="BV113" s="528"/>
      <c r="BW113" s="529"/>
      <c r="BX113" s="529"/>
      <c r="BY113" s="529"/>
      <c r="BZ113" s="529"/>
      <c r="CA113" s="529"/>
      <c r="CB113" s="529"/>
      <c r="CC113" s="529"/>
      <c r="CD113" s="529"/>
      <c r="CE113" s="530"/>
      <c r="CF113" s="364"/>
      <c r="CG113" s="365">
        <f t="shared" si="44"/>
        <v>0</v>
      </c>
      <c r="CH113" s="366"/>
      <c r="CI113" s="67">
        <f t="shared" ca="1" si="36"/>
        <v>2725</v>
      </c>
      <c r="CJ113" s="76"/>
      <c r="CK113" s="68">
        <f t="shared" ca="1" si="37"/>
        <v>83.369910239999996</v>
      </c>
      <c r="CL113" s="73">
        <f t="shared" si="45"/>
        <v>39995</v>
      </c>
      <c r="CM113" s="239">
        <f t="shared" ca="1" si="38"/>
        <v>0</v>
      </c>
      <c r="CN113" s="35">
        <f t="shared" si="46"/>
        <v>39995</v>
      </c>
      <c r="CO113" s="173">
        <f t="shared" ca="1" si="59"/>
        <v>-943</v>
      </c>
      <c r="CP113" s="74">
        <f t="shared" ca="1" si="39"/>
        <v>1</v>
      </c>
      <c r="CQ113" s="75">
        <f t="shared" si="47"/>
        <v>31</v>
      </c>
      <c r="CR113" s="186">
        <v>6.09295303433579E-2</v>
      </c>
      <c r="CS113" s="21"/>
      <c r="CT113" s="190">
        <f t="shared" si="48"/>
        <v>39995</v>
      </c>
      <c r="CU113" s="43">
        <f t="shared" si="49"/>
        <v>0</v>
      </c>
      <c r="CV113" s="26"/>
      <c r="CW113" s="386">
        <f t="shared" si="50"/>
        <v>39995</v>
      </c>
      <c r="CX113" s="384">
        <f t="shared" ca="1" si="51"/>
        <v>298.84039290999999</v>
      </c>
      <c r="CY113" s="26"/>
      <c r="CZ113" s="226"/>
      <c r="DA113" s="228">
        <v>0</v>
      </c>
      <c r="DB113" s="228">
        <v>0</v>
      </c>
      <c r="DC113" s="228">
        <f t="shared" si="56"/>
        <v>0</v>
      </c>
      <c r="DD113" s="379">
        <f t="shared" si="40"/>
        <v>0</v>
      </c>
      <c r="DE113" s="110">
        <f t="shared" si="52"/>
        <v>0</v>
      </c>
      <c r="DF113" s="110"/>
      <c r="DG113" s="38"/>
      <c r="DH113" s="214">
        <v>83.369910239999996</v>
      </c>
      <c r="DI113" s="496">
        <v>4.0780000000000003</v>
      </c>
      <c r="DJ113" s="38">
        <v>4.0780000000000003</v>
      </c>
      <c r="DK113" s="92">
        <f t="shared" si="53"/>
        <v>0</v>
      </c>
      <c r="DL113" s="578">
        <f t="shared" si="54"/>
        <v>0</v>
      </c>
      <c r="DM113" s="65"/>
      <c r="DN113" s="15"/>
      <c r="DO113" s="15"/>
      <c r="DP113" s="81">
        <f t="shared" si="55"/>
        <v>39995</v>
      </c>
      <c r="DQ113" s="356">
        <f t="shared" si="57"/>
        <v>0</v>
      </c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</row>
    <row r="114" spans="1:134" ht="15.75" thickBot="1" x14ac:dyDescent="0.3">
      <c r="A114" s="564">
        <f t="shared" si="41"/>
        <v>40026</v>
      </c>
      <c r="B114" s="302">
        <f>E!B105</f>
        <v>84.425361069999994</v>
      </c>
      <c r="C114" s="302">
        <f t="shared" ca="1" si="35"/>
        <v>0</v>
      </c>
      <c r="D114" s="302">
        <f t="shared" ca="1" si="42"/>
        <v>2642</v>
      </c>
      <c r="E114" s="302" t="str">
        <f t="shared" si="58"/>
        <v/>
      </c>
      <c r="F114" s="397">
        <f t="shared" ca="1" si="43"/>
        <v>84.425361069999994</v>
      </c>
      <c r="G114" s="405"/>
      <c r="H114" s="405"/>
      <c r="I114" s="36"/>
      <c r="J114" s="36"/>
      <c r="K114" s="36"/>
      <c r="L114" s="111"/>
      <c r="M114" s="508"/>
      <c r="N114" s="109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09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271"/>
      <c r="BP114" s="272"/>
      <c r="BQ114" s="543"/>
      <c r="BR114" s="524"/>
      <c r="BS114" s="524"/>
      <c r="BT114" s="524"/>
      <c r="BU114" s="524"/>
      <c r="BV114" s="528"/>
      <c r="BW114" s="529"/>
      <c r="BX114" s="529"/>
      <c r="BY114" s="529"/>
      <c r="BZ114" s="529"/>
      <c r="CA114" s="529"/>
      <c r="CB114" s="529"/>
      <c r="CC114" s="529"/>
      <c r="CD114" s="529"/>
      <c r="CE114" s="530"/>
      <c r="CF114" s="364"/>
      <c r="CG114" s="365">
        <f t="shared" si="44"/>
        <v>0</v>
      </c>
      <c r="CH114" s="366"/>
      <c r="CI114" s="67">
        <f t="shared" ca="1" si="36"/>
        <v>2642</v>
      </c>
      <c r="CJ114" s="76"/>
      <c r="CK114" s="68">
        <f t="shared" ca="1" si="37"/>
        <v>84.425361069999994</v>
      </c>
      <c r="CL114" s="73">
        <f t="shared" si="45"/>
        <v>40026</v>
      </c>
      <c r="CM114" s="239">
        <f t="shared" ca="1" si="38"/>
        <v>0</v>
      </c>
      <c r="CN114" s="35">
        <f t="shared" si="46"/>
        <v>40026</v>
      </c>
      <c r="CO114" s="173">
        <f t="shared" ca="1" si="59"/>
        <v>-522</v>
      </c>
      <c r="CP114" s="74">
        <f t="shared" ca="1" si="39"/>
        <v>1</v>
      </c>
      <c r="CQ114" s="75">
        <f t="shared" si="47"/>
        <v>31</v>
      </c>
      <c r="CR114" s="186">
        <v>6.1002868230746597E-2</v>
      </c>
      <c r="CS114" s="21"/>
      <c r="CT114" s="190">
        <f t="shared" si="48"/>
        <v>40026</v>
      </c>
      <c r="CU114" s="43">
        <f t="shared" si="49"/>
        <v>0</v>
      </c>
      <c r="CV114" s="26"/>
      <c r="CW114" s="386">
        <f t="shared" si="50"/>
        <v>40026</v>
      </c>
      <c r="CX114" s="384">
        <f t="shared" ca="1" si="51"/>
        <v>294.55836159</v>
      </c>
      <c r="CY114" s="26"/>
      <c r="CZ114" s="226"/>
      <c r="DA114" s="228">
        <v>0</v>
      </c>
      <c r="DB114" s="228">
        <v>0</v>
      </c>
      <c r="DC114" s="228">
        <f t="shared" si="56"/>
        <v>0</v>
      </c>
      <c r="DD114" s="379">
        <f t="shared" si="40"/>
        <v>0</v>
      </c>
      <c r="DE114" s="110">
        <f t="shared" si="52"/>
        <v>0</v>
      </c>
      <c r="DF114" s="110"/>
      <c r="DG114" s="38"/>
      <c r="DH114" s="214">
        <v>84.425361069999994</v>
      </c>
      <c r="DI114" s="496">
        <v>4.109</v>
      </c>
      <c r="DJ114" s="38">
        <v>4.109</v>
      </c>
      <c r="DK114" s="92">
        <f t="shared" si="53"/>
        <v>0</v>
      </c>
      <c r="DL114" s="578">
        <f t="shared" si="54"/>
        <v>0</v>
      </c>
      <c r="DM114" s="65"/>
      <c r="DN114" s="15"/>
      <c r="DO114" s="15"/>
      <c r="DP114" s="81">
        <f t="shared" si="55"/>
        <v>40026</v>
      </c>
      <c r="DQ114" s="356">
        <f t="shared" si="57"/>
        <v>0</v>
      </c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</row>
    <row r="115" spans="1:134" ht="15.75" thickBot="1" x14ac:dyDescent="0.3">
      <c r="A115" s="564">
        <f t="shared" si="41"/>
        <v>40057</v>
      </c>
      <c r="B115" s="302">
        <f>E!B106</f>
        <v>83.953732939999995</v>
      </c>
      <c r="C115" s="302">
        <f t="shared" ca="1" si="35"/>
        <v>0</v>
      </c>
      <c r="D115" s="302">
        <f t="shared" ca="1" si="42"/>
        <v>2558</v>
      </c>
      <c r="E115" s="302" t="str">
        <f t="shared" si="58"/>
        <v/>
      </c>
      <c r="F115" s="397">
        <f t="shared" ca="1" si="43"/>
        <v>83.953732939999995</v>
      </c>
      <c r="G115" s="405"/>
      <c r="H115" s="405"/>
      <c r="I115" s="36"/>
      <c r="J115" s="36"/>
      <c r="K115" s="36"/>
      <c r="L115" s="111"/>
      <c r="M115" s="508"/>
      <c r="N115" s="109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09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271"/>
      <c r="BP115" s="272"/>
      <c r="BQ115" s="543"/>
      <c r="BR115" s="524"/>
      <c r="BS115" s="524"/>
      <c r="BT115" s="524"/>
      <c r="BU115" s="524"/>
      <c r="BV115" s="528"/>
      <c r="BW115" s="529"/>
      <c r="BX115" s="529"/>
      <c r="BY115" s="529"/>
      <c r="BZ115" s="529"/>
      <c r="CA115" s="529"/>
      <c r="CB115" s="529"/>
      <c r="CC115" s="529"/>
      <c r="CD115" s="529"/>
      <c r="CE115" s="530"/>
      <c r="CF115" s="364"/>
      <c r="CG115" s="365">
        <f t="shared" si="44"/>
        <v>0</v>
      </c>
      <c r="CH115" s="366"/>
      <c r="CI115" s="67">
        <f t="shared" ca="1" si="36"/>
        <v>2558</v>
      </c>
      <c r="CJ115" s="76"/>
      <c r="CK115" s="68">
        <f t="shared" ca="1" si="37"/>
        <v>83.953732939999995</v>
      </c>
      <c r="CL115" s="73">
        <f t="shared" si="45"/>
        <v>40057</v>
      </c>
      <c r="CM115" s="239">
        <f t="shared" ca="1" si="38"/>
        <v>0</v>
      </c>
      <c r="CN115" s="35">
        <f t="shared" si="46"/>
        <v>40057</v>
      </c>
      <c r="CO115" s="173">
        <f t="shared" ca="1" si="59"/>
        <v>-119</v>
      </c>
      <c r="CP115" s="74">
        <f t="shared" ca="1" si="39"/>
        <v>1</v>
      </c>
      <c r="CQ115" s="75">
        <f t="shared" si="47"/>
        <v>30</v>
      </c>
      <c r="CR115" s="186">
        <v>6.1076206119921497E-2</v>
      </c>
      <c r="CS115" s="21"/>
      <c r="CT115" s="190">
        <f t="shared" si="48"/>
        <v>40057</v>
      </c>
      <c r="CU115" s="43">
        <f t="shared" si="49"/>
        <v>0</v>
      </c>
      <c r="CV115" s="26"/>
      <c r="CW115" s="386">
        <f t="shared" si="50"/>
        <v>40057</v>
      </c>
      <c r="CX115" s="384">
        <f t="shared" ca="1" si="51"/>
        <v>289.00251307000002</v>
      </c>
      <c r="CY115" s="26"/>
      <c r="CZ115" s="226"/>
      <c r="DA115" s="228">
        <v>0</v>
      </c>
      <c r="DB115" s="228">
        <v>0</v>
      </c>
      <c r="DC115" s="228">
        <f t="shared" si="56"/>
        <v>0</v>
      </c>
      <c r="DD115" s="379">
        <f t="shared" si="40"/>
        <v>0</v>
      </c>
      <c r="DE115" s="110">
        <f t="shared" si="52"/>
        <v>0</v>
      </c>
      <c r="DF115" s="110"/>
      <c r="DG115" s="38"/>
      <c r="DH115" s="214">
        <v>83.953732939999995</v>
      </c>
      <c r="DI115" s="496">
        <v>4.1239999999999997</v>
      </c>
      <c r="DJ115" s="38">
        <v>4.1239999999999997</v>
      </c>
      <c r="DK115" s="92">
        <f t="shared" si="53"/>
        <v>0</v>
      </c>
      <c r="DL115" s="578">
        <f t="shared" si="54"/>
        <v>0</v>
      </c>
      <c r="DM115" s="65"/>
      <c r="DN115" s="15"/>
      <c r="DO115" s="15"/>
      <c r="DP115" s="81">
        <f t="shared" si="55"/>
        <v>40057</v>
      </c>
      <c r="DQ115" s="356">
        <f t="shared" si="57"/>
        <v>0</v>
      </c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</row>
    <row r="116" spans="1:134" ht="15.75" thickBot="1" x14ac:dyDescent="0.3">
      <c r="A116" s="564">
        <f t="shared" si="41"/>
        <v>40087</v>
      </c>
      <c r="B116" s="302">
        <f>E!B107</f>
        <v>85.114477570000005</v>
      </c>
      <c r="C116" s="302">
        <f t="shared" ca="1" si="35"/>
        <v>0</v>
      </c>
      <c r="D116" s="302">
        <f t="shared" ca="1" si="42"/>
        <v>2474</v>
      </c>
      <c r="E116" s="302" t="str">
        <f t="shared" si="58"/>
        <v/>
      </c>
      <c r="F116" s="397">
        <f t="shared" ca="1" si="43"/>
        <v>85.114477570000005</v>
      </c>
      <c r="G116" s="405"/>
      <c r="H116" s="405"/>
      <c r="I116" s="36"/>
      <c r="J116" s="36"/>
      <c r="K116" s="36"/>
      <c r="L116" s="111"/>
      <c r="M116" s="508"/>
      <c r="N116" s="109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09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271"/>
      <c r="BP116" s="272"/>
      <c r="BQ116" s="543"/>
      <c r="BR116" s="524"/>
      <c r="BS116" s="524"/>
      <c r="BT116" s="524"/>
      <c r="BU116" s="524"/>
      <c r="BV116" s="528"/>
      <c r="BW116" s="529"/>
      <c r="BX116" s="529"/>
      <c r="BY116" s="529"/>
      <c r="BZ116" s="529"/>
      <c r="CA116" s="529"/>
      <c r="CB116" s="529"/>
      <c r="CC116" s="529"/>
      <c r="CD116" s="529"/>
      <c r="CE116" s="530"/>
      <c r="CF116" s="364"/>
      <c r="CG116" s="365">
        <f t="shared" si="44"/>
        <v>0</v>
      </c>
      <c r="CH116" s="366"/>
      <c r="CI116" s="67">
        <f t="shared" ca="1" si="36"/>
        <v>2474</v>
      </c>
      <c r="CJ116" s="76"/>
      <c r="CK116" s="68">
        <f t="shared" ca="1" si="37"/>
        <v>85.114477570000005</v>
      </c>
      <c r="CL116" s="73">
        <f t="shared" si="45"/>
        <v>40087</v>
      </c>
      <c r="CM116" s="239">
        <f t="shared" ca="1" si="38"/>
        <v>0</v>
      </c>
      <c r="CN116" s="35">
        <f t="shared" si="46"/>
        <v>40087</v>
      </c>
      <c r="CO116" s="173">
        <f t="shared" ca="1" si="59"/>
        <v>299</v>
      </c>
      <c r="CP116" s="74">
        <f t="shared" ca="1" si="39"/>
        <v>1</v>
      </c>
      <c r="CQ116" s="75">
        <f t="shared" si="47"/>
        <v>31</v>
      </c>
      <c r="CR116" s="186">
        <v>6.1147178272436403E-2</v>
      </c>
      <c r="CS116" s="21"/>
      <c r="CT116" s="190">
        <f t="shared" si="48"/>
        <v>40087</v>
      </c>
      <c r="CU116" s="43">
        <f t="shared" si="49"/>
        <v>0</v>
      </c>
      <c r="CV116" s="26"/>
      <c r="CW116" s="386">
        <f t="shared" si="50"/>
        <v>40087</v>
      </c>
      <c r="CX116" s="384">
        <f t="shared" ca="1" si="51"/>
        <v>287.67854444000005</v>
      </c>
      <c r="CY116" s="26"/>
      <c r="CZ116" s="226"/>
      <c r="DA116" s="228">
        <v>0</v>
      </c>
      <c r="DB116" s="228">
        <v>0</v>
      </c>
      <c r="DC116" s="228">
        <f t="shared" si="56"/>
        <v>0</v>
      </c>
      <c r="DD116" s="379">
        <f t="shared" si="40"/>
        <v>0</v>
      </c>
      <c r="DE116" s="110">
        <f t="shared" si="52"/>
        <v>0</v>
      </c>
      <c r="DF116" s="110"/>
      <c r="DG116" s="38"/>
      <c r="DH116" s="214">
        <v>85.114477570000005</v>
      </c>
      <c r="DI116" s="496">
        <v>4.1529999999999996</v>
      </c>
      <c r="DJ116" s="38">
        <v>4.1529999999999996</v>
      </c>
      <c r="DK116" s="92">
        <f t="shared" si="53"/>
        <v>0</v>
      </c>
      <c r="DL116" s="578">
        <f t="shared" si="54"/>
        <v>0</v>
      </c>
      <c r="DM116" s="65"/>
      <c r="DN116" s="15"/>
      <c r="DO116" s="15"/>
      <c r="DP116" s="81">
        <f t="shared" si="55"/>
        <v>40087</v>
      </c>
      <c r="DQ116" s="356">
        <f t="shared" si="57"/>
        <v>0</v>
      </c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</row>
    <row r="117" spans="1:134" ht="15.75" thickBot="1" x14ac:dyDescent="0.3">
      <c r="A117" s="564">
        <f t="shared" si="41"/>
        <v>40118</v>
      </c>
      <c r="B117" s="302">
        <f>E!B108</f>
        <v>79.288982360000006</v>
      </c>
      <c r="C117" s="302">
        <f t="shared" ca="1" si="35"/>
        <v>0</v>
      </c>
      <c r="D117" s="302">
        <f t="shared" ca="1" si="42"/>
        <v>2389</v>
      </c>
      <c r="E117" s="302" t="str">
        <f t="shared" si="58"/>
        <v/>
      </c>
      <c r="F117" s="397">
        <f t="shared" ca="1" si="43"/>
        <v>79.288982360000006</v>
      </c>
      <c r="G117" s="405"/>
      <c r="H117" s="405"/>
      <c r="I117" s="36"/>
      <c r="J117" s="36"/>
      <c r="K117" s="36"/>
      <c r="L117" s="111"/>
      <c r="M117" s="508"/>
      <c r="N117" s="109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09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271"/>
      <c r="BP117" s="272"/>
      <c r="BQ117" s="543"/>
      <c r="BR117" s="524"/>
      <c r="BS117" s="524"/>
      <c r="BT117" s="524"/>
      <c r="BU117" s="524"/>
      <c r="BV117" s="528"/>
      <c r="BW117" s="529"/>
      <c r="BX117" s="529"/>
      <c r="BY117" s="529"/>
      <c r="BZ117" s="529"/>
      <c r="CA117" s="529"/>
      <c r="CB117" s="529"/>
      <c r="CC117" s="529"/>
      <c r="CD117" s="529"/>
      <c r="CE117" s="530"/>
      <c r="CF117" s="364"/>
      <c r="CG117" s="365">
        <f t="shared" si="44"/>
        <v>0</v>
      </c>
      <c r="CH117" s="366"/>
      <c r="CI117" s="67">
        <f t="shared" ca="1" si="36"/>
        <v>2389</v>
      </c>
      <c r="CJ117" s="76"/>
      <c r="CK117" s="68">
        <f t="shared" ca="1" si="37"/>
        <v>79.288982360000006</v>
      </c>
      <c r="CL117" s="73">
        <f t="shared" si="45"/>
        <v>40118</v>
      </c>
      <c r="CM117" s="239">
        <f t="shared" ca="1" si="38"/>
        <v>0</v>
      </c>
      <c r="CN117" s="35">
        <f t="shared" si="46"/>
        <v>40118</v>
      </c>
      <c r="CO117" s="173">
        <f t="shared" ca="1" si="59"/>
        <v>699</v>
      </c>
      <c r="CP117" s="74">
        <f t="shared" ca="1" si="39"/>
        <v>1</v>
      </c>
      <c r="CQ117" s="75">
        <f t="shared" si="47"/>
        <v>30</v>
      </c>
      <c r="CR117" s="186">
        <v>6.1220516165125798E-2</v>
      </c>
      <c r="CS117" s="21"/>
      <c r="CT117" s="190">
        <f t="shared" si="48"/>
        <v>40118</v>
      </c>
      <c r="CU117" s="43">
        <f t="shared" si="49"/>
        <v>0</v>
      </c>
      <c r="CV117" s="26"/>
      <c r="CW117" s="386">
        <f t="shared" si="50"/>
        <v>40118</v>
      </c>
      <c r="CX117" s="384">
        <f t="shared" ca="1" si="51"/>
        <v>231.01268747</v>
      </c>
      <c r="CY117" s="26"/>
      <c r="CZ117" s="226"/>
      <c r="DA117" s="228">
        <v>0</v>
      </c>
      <c r="DB117" s="228">
        <v>0</v>
      </c>
      <c r="DC117" s="228">
        <f t="shared" si="56"/>
        <v>0</v>
      </c>
      <c r="DD117" s="379">
        <f t="shared" si="40"/>
        <v>0</v>
      </c>
      <c r="DE117" s="110">
        <f t="shared" si="52"/>
        <v>0</v>
      </c>
      <c r="DF117" s="110"/>
      <c r="DG117" s="38"/>
      <c r="DH117" s="214">
        <v>79.288982360000006</v>
      </c>
      <c r="DI117" s="496">
        <v>4.2930000000000001</v>
      </c>
      <c r="DJ117" s="38">
        <v>4.2930000000000001</v>
      </c>
      <c r="DK117" s="92">
        <f t="shared" si="53"/>
        <v>0</v>
      </c>
      <c r="DL117" s="578">
        <f t="shared" si="54"/>
        <v>0</v>
      </c>
      <c r="DM117" s="65"/>
      <c r="DN117" s="15"/>
      <c r="DO117" s="15"/>
      <c r="DP117" s="81">
        <f t="shared" si="55"/>
        <v>40118</v>
      </c>
      <c r="DQ117" s="356">
        <f t="shared" si="57"/>
        <v>0</v>
      </c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</row>
    <row r="118" spans="1:134" ht="15.75" thickBot="1" x14ac:dyDescent="0.3">
      <c r="A118" s="564">
        <f t="shared" si="41"/>
        <v>40148</v>
      </c>
      <c r="B118" s="302">
        <f>E!B109</f>
        <v>76.796089249999994</v>
      </c>
      <c r="C118" s="302">
        <f t="shared" ca="1" si="35"/>
        <v>0</v>
      </c>
      <c r="D118" s="302">
        <f t="shared" ca="1" si="42"/>
        <v>2310</v>
      </c>
      <c r="E118" s="302">
        <f t="shared" ca="1" si="58"/>
        <v>1759.2392648500002</v>
      </c>
      <c r="F118" s="397">
        <f t="shared" ca="1" si="43"/>
        <v>76.796089249999994</v>
      </c>
      <c r="G118" s="405"/>
      <c r="H118" s="405"/>
      <c r="I118" s="36"/>
      <c r="J118" s="36"/>
      <c r="K118" s="36"/>
      <c r="L118" s="111"/>
      <c r="M118" s="508"/>
      <c r="N118" s="109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110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09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271"/>
      <c r="BP118" s="272"/>
      <c r="BQ118" s="543"/>
      <c r="BR118" s="524"/>
      <c r="BS118" s="524"/>
      <c r="BT118" s="524"/>
      <c r="BU118" s="524"/>
      <c r="BV118" s="528"/>
      <c r="BW118" s="529"/>
      <c r="BX118" s="529"/>
      <c r="BY118" s="529"/>
      <c r="BZ118" s="529"/>
      <c r="CA118" s="529"/>
      <c r="CB118" s="529"/>
      <c r="CC118" s="529"/>
      <c r="CD118" s="529"/>
      <c r="CE118" s="530"/>
      <c r="CF118" s="364"/>
      <c r="CG118" s="365">
        <f t="shared" si="44"/>
        <v>0</v>
      </c>
      <c r="CH118" s="366"/>
      <c r="CI118" s="67">
        <f t="shared" ca="1" si="36"/>
        <v>2310</v>
      </c>
      <c r="CJ118" s="76">
        <f ca="1">SUM(CK107:CK118)</f>
        <v>1759.2392648500002</v>
      </c>
      <c r="CK118" s="68">
        <f t="shared" ca="1" si="37"/>
        <v>76.796089249999994</v>
      </c>
      <c r="CL118" s="73">
        <f t="shared" si="45"/>
        <v>40148</v>
      </c>
      <c r="CM118" s="239">
        <f t="shared" ca="1" si="38"/>
        <v>0</v>
      </c>
      <c r="CN118" s="35">
        <f t="shared" si="46"/>
        <v>40148</v>
      </c>
      <c r="CO118" s="173">
        <f t="shared" ca="1" si="59"/>
        <v>1759</v>
      </c>
      <c r="CP118" s="74">
        <f t="shared" ca="1" si="39"/>
        <v>1</v>
      </c>
      <c r="CQ118" s="75">
        <f t="shared" si="47"/>
        <v>31</v>
      </c>
      <c r="CR118" s="186">
        <v>6.1291488321041601E-2</v>
      </c>
      <c r="CS118" s="21"/>
      <c r="CT118" s="190">
        <f t="shared" si="48"/>
        <v>40148</v>
      </c>
      <c r="CU118" s="43">
        <f t="shared" si="49"/>
        <v>0</v>
      </c>
      <c r="CV118" s="26"/>
      <c r="CW118" s="386">
        <f t="shared" si="50"/>
        <v>40148</v>
      </c>
      <c r="CX118" s="384">
        <f t="shared" ca="1" si="51"/>
        <v>225.18892980999999</v>
      </c>
      <c r="CY118" s="26"/>
      <c r="CZ118" s="226"/>
      <c r="DA118" s="228">
        <v>0</v>
      </c>
      <c r="DB118" s="228">
        <v>0</v>
      </c>
      <c r="DC118" s="228">
        <f t="shared" si="56"/>
        <v>0</v>
      </c>
      <c r="DD118" s="379">
        <f t="shared" si="40"/>
        <v>0</v>
      </c>
      <c r="DE118" s="110">
        <f t="shared" si="52"/>
        <v>0</v>
      </c>
      <c r="DF118" s="110"/>
      <c r="DG118" s="38"/>
      <c r="DH118" s="214">
        <v>76.796089249999994</v>
      </c>
      <c r="DI118" s="496">
        <v>4.4379999999999997</v>
      </c>
      <c r="DJ118" s="38">
        <v>4.4379999999999997</v>
      </c>
      <c r="DK118" s="92">
        <f t="shared" si="53"/>
        <v>0</v>
      </c>
      <c r="DL118" s="578">
        <f t="shared" si="54"/>
        <v>0</v>
      </c>
      <c r="DM118" s="65"/>
      <c r="DN118" s="15"/>
      <c r="DO118" s="15"/>
      <c r="DP118" s="81">
        <f t="shared" si="55"/>
        <v>40148</v>
      </c>
      <c r="DQ118" s="356">
        <f t="shared" si="57"/>
        <v>0</v>
      </c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</row>
    <row r="119" spans="1:134" ht="15.75" thickBot="1" x14ac:dyDescent="0.3">
      <c r="A119" s="564">
        <f t="shared" si="41"/>
        <v>40179</v>
      </c>
      <c r="B119" s="302">
        <f>E!B110</f>
        <v>-120.31710792</v>
      </c>
      <c r="C119" s="302">
        <f t="shared" ca="1" si="35"/>
        <v>0</v>
      </c>
      <c r="D119" s="302">
        <f t="shared" ca="1" si="42"/>
        <v>2233</v>
      </c>
      <c r="E119" s="302" t="str">
        <f t="shared" si="58"/>
        <v/>
      </c>
      <c r="F119" s="397">
        <f t="shared" ca="1" si="43"/>
        <v>-120.31710792</v>
      </c>
      <c r="G119" s="405"/>
      <c r="H119" s="405"/>
      <c r="I119" s="36"/>
      <c r="J119" s="36"/>
      <c r="K119" s="36"/>
      <c r="L119" s="111"/>
      <c r="M119" s="508"/>
      <c r="N119" s="109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09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271"/>
      <c r="BP119" s="272"/>
      <c r="BQ119" s="543"/>
      <c r="BR119" s="524"/>
      <c r="BS119" s="524"/>
      <c r="BT119" s="524"/>
      <c r="BU119" s="524"/>
      <c r="BV119" s="528"/>
      <c r="BW119" s="529"/>
      <c r="BX119" s="529"/>
      <c r="BY119" s="529"/>
      <c r="BZ119" s="529"/>
      <c r="CA119" s="529"/>
      <c r="CB119" s="529"/>
      <c r="CC119" s="529"/>
      <c r="CD119" s="529"/>
      <c r="CE119" s="530"/>
      <c r="CF119" s="364"/>
      <c r="CG119" s="365">
        <f t="shared" si="44"/>
        <v>0</v>
      </c>
      <c r="CH119" s="366"/>
      <c r="CI119" s="67">
        <f t="shared" ca="1" si="36"/>
        <v>2233</v>
      </c>
      <c r="CJ119" s="76"/>
      <c r="CK119" s="68">
        <f t="shared" ca="1" si="37"/>
        <v>-120.31710792</v>
      </c>
      <c r="CL119" s="73">
        <f t="shared" si="45"/>
        <v>40179</v>
      </c>
      <c r="CM119" s="239">
        <f t="shared" ca="1" si="38"/>
        <v>0</v>
      </c>
      <c r="CN119" s="35">
        <f t="shared" si="46"/>
        <v>40179</v>
      </c>
      <c r="CO119" s="173">
        <f t="shared" ca="1" si="59"/>
        <v>871</v>
      </c>
      <c r="CP119" s="74">
        <f t="shared" ca="1" si="39"/>
        <v>1</v>
      </c>
      <c r="CQ119" s="75">
        <f t="shared" si="47"/>
        <v>31</v>
      </c>
      <c r="CR119" s="186">
        <v>6.1364826217244997E-2</v>
      </c>
      <c r="CS119" s="21"/>
      <c r="CT119" s="190">
        <f t="shared" si="48"/>
        <v>40179</v>
      </c>
      <c r="CU119" s="43">
        <f t="shared" si="49"/>
        <v>0</v>
      </c>
      <c r="CV119" s="26"/>
      <c r="CW119" s="386">
        <f t="shared" si="50"/>
        <v>40179</v>
      </c>
      <c r="CX119" s="384">
        <f t="shared" ca="1" si="51"/>
        <v>176.77889381000003</v>
      </c>
      <c r="CY119" s="26"/>
      <c r="CZ119" s="226"/>
      <c r="DA119" s="228">
        <v>0</v>
      </c>
      <c r="DB119" s="228">
        <v>0</v>
      </c>
      <c r="DC119" s="228">
        <f t="shared" si="56"/>
        <v>0</v>
      </c>
      <c r="DD119" s="379">
        <f t="shared" si="40"/>
        <v>0</v>
      </c>
      <c r="DE119" s="110">
        <f t="shared" si="52"/>
        <v>0</v>
      </c>
      <c r="DF119" s="110"/>
      <c r="DG119" s="38"/>
      <c r="DH119" s="214">
        <v>-120.31710792</v>
      </c>
      <c r="DI119" s="496">
        <v>4.5430000000000001</v>
      </c>
      <c r="DJ119" s="38">
        <v>4.5430000000000001</v>
      </c>
      <c r="DK119" s="92">
        <f t="shared" si="53"/>
        <v>0</v>
      </c>
      <c r="DL119" s="578">
        <f t="shared" si="54"/>
        <v>0</v>
      </c>
      <c r="DM119" s="65"/>
      <c r="DN119" s="15"/>
      <c r="DO119" s="15"/>
      <c r="DP119" s="81">
        <f t="shared" si="55"/>
        <v>40179</v>
      </c>
      <c r="DQ119" s="356">
        <f t="shared" si="57"/>
        <v>0</v>
      </c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</row>
    <row r="120" spans="1:134" ht="15.75" thickBot="1" x14ac:dyDescent="0.3">
      <c r="A120" s="564">
        <f t="shared" si="41"/>
        <v>40210</v>
      </c>
      <c r="B120" s="302">
        <f>E!B111</f>
        <v>-101.61941032</v>
      </c>
      <c r="C120" s="302">
        <f t="shared" ca="1" si="35"/>
        <v>0</v>
      </c>
      <c r="D120" s="302">
        <f t="shared" ca="1" si="42"/>
        <v>2353</v>
      </c>
      <c r="E120" s="302" t="str">
        <f t="shared" si="58"/>
        <v/>
      </c>
      <c r="F120" s="397">
        <f t="shared" ca="1" si="43"/>
        <v>-101.61941032</v>
      </c>
      <c r="G120" s="405"/>
      <c r="H120" s="405"/>
      <c r="I120" s="36"/>
      <c r="J120" s="36"/>
      <c r="K120" s="36"/>
      <c r="L120" s="111"/>
      <c r="M120" s="508"/>
      <c r="N120" s="109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09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271"/>
      <c r="BP120" s="272"/>
      <c r="BQ120" s="543"/>
      <c r="BR120" s="524"/>
      <c r="BS120" s="524"/>
      <c r="BT120" s="524"/>
      <c r="BU120" s="524"/>
      <c r="BV120" s="528"/>
      <c r="BW120" s="529"/>
      <c r="BX120" s="529"/>
      <c r="BY120" s="529"/>
      <c r="BZ120" s="529"/>
      <c r="CA120" s="529"/>
      <c r="CB120" s="529"/>
      <c r="CC120" s="529"/>
      <c r="CD120" s="529"/>
      <c r="CE120" s="530"/>
      <c r="CF120" s="364"/>
      <c r="CG120" s="365">
        <f t="shared" si="44"/>
        <v>0</v>
      </c>
      <c r="CH120" s="366"/>
      <c r="CI120" s="67">
        <f t="shared" ca="1" si="36"/>
        <v>2353</v>
      </c>
      <c r="CJ120" s="76"/>
      <c r="CK120" s="68">
        <f t="shared" ca="1" si="37"/>
        <v>-101.61941032</v>
      </c>
      <c r="CL120" s="73">
        <f t="shared" si="45"/>
        <v>40210</v>
      </c>
      <c r="CM120" s="239">
        <f t="shared" ca="1" si="38"/>
        <v>0</v>
      </c>
      <c r="CN120" s="35">
        <f t="shared" si="46"/>
        <v>40210</v>
      </c>
      <c r="CO120" s="173">
        <f t="shared" ca="1" si="59"/>
        <v>650</v>
      </c>
      <c r="CP120" s="74">
        <f t="shared" ca="1" si="39"/>
        <v>1</v>
      </c>
      <c r="CQ120" s="75">
        <f t="shared" si="47"/>
        <v>28</v>
      </c>
      <c r="CR120" s="186">
        <v>6.1438164115235103E-2</v>
      </c>
      <c r="CS120" s="21"/>
      <c r="CT120" s="190">
        <f t="shared" si="48"/>
        <v>40210</v>
      </c>
      <c r="CU120" s="43">
        <f t="shared" si="49"/>
        <v>0</v>
      </c>
      <c r="CV120" s="26"/>
      <c r="CW120" s="386">
        <f t="shared" si="50"/>
        <v>40210</v>
      </c>
      <c r="CX120" s="384">
        <f t="shared" ca="1" si="51"/>
        <v>174.69255673000001</v>
      </c>
      <c r="CY120" s="26"/>
      <c r="CZ120" s="226"/>
      <c r="DA120" s="228">
        <v>0</v>
      </c>
      <c r="DB120" s="228">
        <v>0</v>
      </c>
      <c r="DC120" s="228">
        <f t="shared" si="56"/>
        <v>0</v>
      </c>
      <c r="DD120" s="379">
        <f t="shared" si="40"/>
        <v>0</v>
      </c>
      <c r="DE120" s="110">
        <f t="shared" si="52"/>
        <v>0</v>
      </c>
      <c r="DF120" s="110"/>
      <c r="DG120" s="38"/>
      <c r="DH120" s="214">
        <v>-101.61941032</v>
      </c>
      <c r="DI120" s="496">
        <v>4.4249999999999998</v>
      </c>
      <c r="DJ120" s="38">
        <v>4.4249999999999998</v>
      </c>
      <c r="DK120" s="92">
        <f t="shared" si="53"/>
        <v>0</v>
      </c>
      <c r="DL120" s="578">
        <f t="shared" si="54"/>
        <v>0</v>
      </c>
      <c r="DM120" s="65"/>
      <c r="DN120" s="15"/>
      <c r="DO120" s="15"/>
      <c r="DP120" s="81">
        <f t="shared" si="55"/>
        <v>40210</v>
      </c>
      <c r="DQ120" s="356">
        <f t="shared" si="57"/>
        <v>0</v>
      </c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</row>
    <row r="121" spans="1:134" ht="15.75" thickBot="1" x14ac:dyDescent="0.3">
      <c r="A121" s="564">
        <f t="shared" si="41"/>
        <v>40238</v>
      </c>
      <c r="B121" s="302">
        <f>E!B112</f>
        <v>-116.68233262</v>
      </c>
      <c r="C121" s="302">
        <f t="shared" ca="1" si="35"/>
        <v>0</v>
      </c>
      <c r="D121" s="302">
        <f t="shared" ca="1" si="42"/>
        <v>2455</v>
      </c>
      <c r="E121" s="302" t="str">
        <f t="shared" si="58"/>
        <v/>
      </c>
      <c r="F121" s="397">
        <f t="shared" ca="1" si="43"/>
        <v>-116.68233262</v>
      </c>
      <c r="G121" s="405"/>
      <c r="H121" s="405"/>
      <c r="I121" s="36"/>
      <c r="J121" s="36"/>
      <c r="K121" s="36"/>
      <c r="L121" s="111"/>
      <c r="M121" s="508"/>
      <c r="N121" s="109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09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271"/>
      <c r="BP121" s="272"/>
      <c r="BQ121" s="543"/>
      <c r="BR121" s="524"/>
      <c r="BS121" s="524"/>
      <c r="BT121" s="524"/>
      <c r="BU121" s="524"/>
      <c r="BV121" s="528"/>
      <c r="BW121" s="529"/>
      <c r="BX121" s="529"/>
      <c r="BY121" s="529"/>
      <c r="BZ121" s="529"/>
      <c r="CA121" s="529"/>
      <c r="CB121" s="529"/>
      <c r="CC121" s="529"/>
      <c r="CD121" s="529"/>
      <c r="CE121" s="530"/>
      <c r="CF121" s="364"/>
      <c r="CG121" s="365">
        <f t="shared" si="44"/>
        <v>0</v>
      </c>
      <c r="CH121" s="366"/>
      <c r="CI121" s="67">
        <f t="shared" ca="1" si="36"/>
        <v>2455</v>
      </c>
      <c r="CJ121" s="76"/>
      <c r="CK121" s="68">
        <f t="shared" ca="1" si="37"/>
        <v>-116.68233262</v>
      </c>
      <c r="CL121" s="73">
        <f t="shared" si="45"/>
        <v>40238</v>
      </c>
      <c r="CM121" s="239">
        <f t="shared" ca="1" si="38"/>
        <v>0</v>
      </c>
      <c r="CN121" s="35">
        <f t="shared" si="46"/>
        <v>40238</v>
      </c>
      <c r="CO121" s="173">
        <f t="shared" ca="1" si="59"/>
        <v>407</v>
      </c>
      <c r="CP121" s="74">
        <f t="shared" ca="1" si="39"/>
        <v>1</v>
      </c>
      <c r="CQ121" s="75">
        <f t="shared" si="47"/>
        <v>31</v>
      </c>
      <c r="CR121" s="186">
        <v>6.1504404798824901E-2</v>
      </c>
      <c r="CS121" s="21"/>
      <c r="CT121" s="190">
        <f t="shared" si="48"/>
        <v>40238</v>
      </c>
      <c r="CU121" s="43">
        <f t="shared" si="49"/>
        <v>0</v>
      </c>
      <c r="CV121" s="26"/>
      <c r="CW121" s="386">
        <f t="shared" si="50"/>
        <v>40238</v>
      </c>
      <c r="CX121" s="384">
        <f t="shared" ca="1" si="51"/>
        <v>172.44440297</v>
      </c>
      <c r="CY121" s="26"/>
      <c r="CZ121" s="226"/>
      <c r="DA121" s="228">
        <v>0</v>
      </c>
      <c r="DB121" s="228">
        <v>0</v>
      </c>
      <c r="DC121" s="228">
        <f t="shared" si="56"/>
        <v>0</v>
      </c>
      <c r="DD121" s="379">
        <f t="shared" si="40"/>
        <v>0</v>
      </c>
      <c r="DE121" s="110">
        <f t="shared" si="52"/>
        <v>0</v>
      </c>
      <c r="DF121" s="110"/>
      <c r="DG121" s="38"/>
      <c r="DH121" s="214">
        <v>-116.68233262</v>
      </c>
      <c r="DI121" s="496">
        <v>4.2919999999999998</v>
      </c>
      <c r="DJ121" s="38">
        <v>4.2919999999999998</v>
      </c>
      <c r="DK121" s="92">
        <f t="shared" si="53"/>
        <v>0</v>
      </c>
      <c r="DL121" s="578">
        <f t="shared" si="54"/>
        <v>0</v>
      </c>
      <c r="DM121" s="65"/>
      <c r="DN121" s="15"/>
      <c r="DO121" s="15"/>
      <c r="DP121" s="81">
        <f t="shared" si="55"/>
        <v>40238</v>
      </c>
      <c r="DQ121" s="356">
        <f t="shared" si="57"/>
        <v>0</v>
      </c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</row>
    <row r="122" spans="1:134" ht="15.75" thickBot="1" x14ac:dyDescent="0.3">
      <c r="A122" s="564">
        <f t="shared" si="41"/>
        <v>40269</v>
      </c>
      <c r="B122" s="302">
        <f>E!B113</f>
        <v>-107.74711997</v>
      </c>
      <c r="C122" s="302">
        <f t="shared" ca="1" si="35"/>
        <v>0</v>
      </c>
      <c r="D122" s="302">
        <f t="shared" ca="1" si="42"/>
        <v>2572</v>
      </c>
      <c r="E122" s="302" t="str">
        <f t="shared" si="58"/>
        <v/>
      </c>
      <c r="F122" s="397">
        <f t="shared" ca="1" si="43"/>
        <v>-107.74711997</v>
      </c>
      <c r="G122" s="405"/>
      <c r="H122" s="405"/>
      <c r="I122" s="36"/>
      <c r="J122" s="36"/>
      <c r="K122" s="36"/>
      <c r="L122" s="111"/>
      <c r="M122" s="508"/>
      <c r="N122" s="109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09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271"/>
      <c r="BP122" s="272"/>
      <c r="BQ122" s="543"/>
      <c r="BR122" s="524"/>
      <c r="BS122" s="524"/>
      <c r="BT122" s="524"/>
      <c r="BU122" s="524"/>
      <c r="BV122" s="528"/>
      <c r="BW122" s="529"/>
      <c r="BX122" s="529"/>
      <c r="BY122" s="529"/>
      <c r="BZ122" s="529"/>
      <c r="CA122" s="529"/>
      <c r="CB122" s="529"/>
      <c r="CC122" s="529"/>
      <c r="CD122" s="529"/>
      <c r="CE122" s="530"/>
      <c r="CF122" s="364"/>
      <c r="CG122" s="365">
        <f t="shared" si="44"/>
        <v>0</v>
      </c>
      <c r="CH122" s="366"/>
      <c r="CI122" s="67">
        <f t="shared" ca="1" si="36"/>
        <v>2572</v>
      </c>
      <c r="CJ122" s="76"/>
      <c r="CK122" s="68">
        <f t="shared" ca="1" si="37"/>
        <v>-107.74711997</v>
      </c>
      <c r="CL122" s="73">
        <f t="shared" si="45"/>
        <v>40269</v>
      </c>
      <c r="CM122" s="239">
        <f t="shared" ca="1" si="38"/>
        <v>0</v>
      </c>
      <c r="CN122" s="35">
        <f t="shared" si="46"/>
        <v>40269</v>
      </c>
      <c r="CO122" s="173">
        <f t="shared" ca="1" si="59"/>
        <v>217</v>
      </c>
      <c r="CP122" s="74">
        <f t="shared" ca="1" si="39"/>
        <v>1</v>
      </c>
      <c r="CQ122" s="75">
        <f t="shared" si="47"/>
        <v>30</v>
      </c>
      <c r="CR122" s="186">
        <v>6.1577742700213503E-2</v>
      </c>
      <c r="CS122" s="21"/>
      <c r="CT122" s="190">
        <f t="shared" si="48"/>
        <v>40269</v>
      </c>
      <c r="CU122" s="43">
        <f t="shared" si="49"/>
        <v>0</v>
      </c>
      <c r="CV122" s="26"/>
      <c r="CW122" s="386">
        <f t="shared" si="50"/>
        <v>40269</v>
      </c>
      <c r="CX122" s="384">
        <f t="shared" ca="1" si="51"/>
        <v>184.74441104000002</v>
      </c>
      <c r="CY122" s="26"/>
      <c r="CZ122" s="226"/>
      <c r="DA122" s="228">
        <v>0</v>
      </c>
      <c r="DB122" s="228">
        <v>0</v>
      </c>
      <c r="DC122" s="228">
        <f t="shared" si="56"/>
        <v>0</v>
      </c>
      <c r="DD122" s="379">
        <f t="shared" si="40"/>
        <v>0</v>
      </c>
      <c r="DE122" s="110">
        <f t="shared" si="52"/>
        <v>0</v>
      </c>
      <c r="DF122" s="110"/>
      <c r="DG122" s="38"/>
      <c r="DH122" s="214">
        <v>-107.74711997</v>
      </c>
      <c r="DI122" s="496">
        <v>4.0720000000000001</v>
      </c>
      <c r="DJ122" s="38">
        <v>4.0720000000000001</v>
      </c>
      <c r="DK122" s="92">
        <f t="shared" si="53"/>
        <v>0</v>
      </c>
      <c r="DL122" s="578">
        <f t="shared" si="54"/>
        <v>0</v>
      </c>
      <c r="DM122" s="65"/>
      <c r="DN122" s="15"/>
      <c r="DO122" s="15"/>
      <c r="DP122" s="81">
        <f t="shared" si="55"/>
        <v>40269</v>
      </c>
      <c r="DQ122" s="356">
        <f t="shared" si="57"/>
        <v>0</v>
      </c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</row>
    <row r="123" spans="1:134" ht="15.75" thickBot="1" x14ac:dyDescent="0.3">
      <c r="A123" s="564">
        <f t="shared" si="41"/>
        <v>40299</v>
      </c>
      <c r="B123" s="302">
        <f>E!B114</f>
        <v>-101.79317919</v>
      </c>
      <c r="C123" s="302">
        <f t="shared" ca="1" si="35"/>
        <v>0</v>
      </c>
      <c r="D123" s="302">
        <f t="shared" ca="1" si="42"/>
        <v>2680</v>
      </c>
      <c r="E123" s="302" t="str">
        <f t="shared" si="58"/>
        <v/>
      </c>
      <c r="F123" s="397">
        <f t="shared" ca="1" si="43"/>
        <v>-101.79317919</v>
      </c>
      <c r="G123" s="405"/>
      <c r="H123" s="405"/>
      <c r="I123" s="36"/>
      <c r="J123" s="36"/>
      <c r="K123" s="36"/>
      <c r="L123" s="111"/>
      <c r="M123" s="508"/>
      <c r="N123" s="109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09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271"/>
      <c r="BP123" s="272"/>
      <c r="BQ123" s="543"/>
      <c r="BR123" s="524"/>
      <c r="BS123" s="524"/>
      <c r="BT123" s="524"/>
      <c r="BU123" s="524"/>
      <c r="BV123" s="528"/>
      <c r="BW123" s="529"/>
      <c r="BX123" s="529"/>
      <c r="BY123" s="529"/>
      <c r="BZ123" s="529"/>
      <c r="CA123" s="529"/>
      <c r="CB123" s="529"/>
      <c r="CC123" s="529"/>
      <c r="CD123" s="529"/>
      <c r="CE123" s="530"/>
      <c r="CF123" s="364"/>
      <c r="CG123" s="365">
        <f t="shared" si="44"/>
        <v>0</v>
      </c>
      <c r="CH123" s="366"/>
      <c r="CI123" s="67">
        <f t="shared" ca="1" si="36"/>
        <v>2680</v>
      </c>
      <c r="CJ123" s="76"/>
      <c r="CK123" s="68">
        <f t="shared" ca="1" si="37"/>
        <v>-101.79317919</v>
      </c>
      <c r="CL123" s="73">
        <f t="shared" si="45"/>
        <v>40299</v>
      </c>
      <c r="CM123" s="239">
        <f t="shared" ca="1" si="38"/>
        <v>0</v>
      </c>
      <c r="CN123" s="35">
        <f t="shared" si="46"/>
        <v>40299</v>
      </c>
      <c r="CO123" s="173">
        <f t="shared" ca="1" si="59"/>
        <v>29</v>
      </c>
      <c r="CP123" s="74">
        <f t="shared" ca="1" si="39"/>
        <v>1</v>
      </c>
      <c r="CQ123" s="75">
        <f t="shared" si="47"/>
        <v>31</v>
      </c>
      <c r="CR123" s="186">
        <v>6.1648714864547503E-2</v>
      </c>
      <c r="CS123" s="21"/>
      <c r="CT123" s="190">
        <f t="shared" si="48"/>
        <v>40299</v>
      </c>
      <c r="CU123" s="43">
        <f t="shared" si="49"/>
        <v>0</v>
      </c>
      <c r="CV123" s="26"/>
      <c r="CW123" s="386">
        <f t="shared" si="50"/>
        <v>40299</v>
      </c>
      <c r="CX123" s="384">
        <f t="shared" ca="1" si="51"/>
        <v>197.28437494000002</v>
      </c>
      <c r="CY123" s="26"/>
      <c r="CZ123" s="226"/>
      <c r="DA123" s="228">
        <v>0</v>
      </c>
      <c r="DB123" s="228">
        <v>0</v>
      </c>
      <c r="DC123" s="228">
        <f t="shared" si="56"/>
        <v>0</v>
      </c>
      <c r="DD123" s="379">
        <f t="shared" si="40"/>
        <v>0</v>
      </c>
      <c r="DE123" s="110">
        <f t="shared" si="52"/>
        <v>0</v>
      </c>
      <c r="DF123" s="110"/>
      <c r="DG123" s="38"/>
      <c r="DH123" s="214">
        <v>-101.79317919</v>
      </c>
      <c r="DI123" s="496">
        <v>4.0620000000000003</v>
      </c>
      <c r="DJ123" s="38">
        <v>4.0620000000000003</v>
      </c>
      <c r="DK123" s="92">
        <f t="shared" si="53"/>
        <v>0</v>
      </c>
      <c r="DL123" s="578">
        <f t="shared" si="54"/>
        <v>0</v>
      </c>
      <c r="DM123" s="65"/>
      <c r="DN123" s="15"/>
      <c r="DO123" s="15"/>
      <c r="DP123" s="81">
        <f t="shared" si="55"/>
        <v>40299</v>
      </c>
      <c r="DQ123" s="356">
        <f t="shared" si="57"/>
        <v>0</v>
      </c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</row>
    <row r="124" spans="1:134" ht="15.75" thickBot="1" x14ac:dyDescent="0.3">
      <c r="A124" s="564">
        <f t="shared" si="41"/>
        <v>40330</v>
      </c>
      <c r="B124" s="302">
        <f>E!B115</f>
        <v>-96.280981699999998</v>
      </c>
      <c r="C124" s="302">
        <f t="shared" ca="1" si="35"/>
        <v>0</v>
      </c>
      <c r="D124" s="302">
        <f t="shared" ca="1" si="42"/>
        <v>2782</v>
      </c>
      <c r="E124" s="302" t="str">
        <f t="shared" si="58"/>
        <v/>
      </c>
      <c r="F124" s="397">
        <f t="shared" ca="1" si="43"/>
        <v>-96.280981699999998</v>
      </c>
      <c r="G124" s="405"/>
      <c r="H124" s="405"/>
      <c r="I124" s="36"/>
      <c r="J124" s="36"/>
      <c r="K124" s="36"/>
      <c r="L124" s="111"/>
      <c r="M124" s="508"/>
      <c r="N124" s="109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09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271"/>
      <c r="BP124" s="272"/>
      <c r="BQ124" s="543"/>
      <c r="BR124" s="524"/>
      <c r="BS124" s="524"/>
      <c r="BT124" s="524"/>
      <c r="BU124" s="524"/>
      <c r="BV124" s="528"/>
      <c r="BW124" s="529"/>
      <c r="BX124" s="529"/>
      <c r="BY124" s="529"/>
      <c r="BZ124" s="529"/>
      <c r="CA124" s="529"/>
      <c r="CB124" s="529"/>
      <c r="CC124" s="529"/>
      <c r="CD124" s="529"/>
      <c r="CE124" s="530"/>
      <c r="CF124" s="364"/>
      <c r="CG124" s="365">
        <f t="shared" si="44"/>
        <v>0</v>
      </c>
      <c r="CH124" s="366"/>
      <c r="CI124" s="67">
        <f t="shared" ca="1" si="36"/>
        <v>2782</v>
      </c>
      <c r="CJ124" s="76"/>
      <c r="CK124" s="68">
        <f t="shared" ca="1" si="37"/>
        <v>-96.280981699999998</v>
      </c>
      <c r="CL124" s="73">
        <f t="shared" si="45"/>
        <v>40330</v>
      </c>
      <c r="CM124" s="239">
        <f t="shared" ca="1" si="38"/>
        <v>0</v>
      </c>
      <c r="CN124" s="35">
        <f t="shared" si="46"/>
        <v>40330</v>
      </c>
      <c r="CO124" s="173">
        <f t="shared" ca="1" si="59"/>
        <v>-151</v>
      </c>
      <c r="CP124" s="74">
        <f t="shared" ca="1" si="39"/>
        <v>1</v>
      </c>
      <c r="CQ124" s="75">
        <f t="shared" si="47"/>
        <v>30</v>
      </c>
      <c r="CR124" s="186">
        <v>6.1722052769449302E-2</v>
      </c>
      <c r="CS124" s="21"/>
      <c r="CT124" s="190">
        <f t="shared" si="48"/>
        <v>40330</v>
      </c>
      <c r="CU124" s="43">
        <f t="shared" si="49"/>
        <v>0</v>
      </c>
      <c r="CV124" s="26"/>
      <c r="CW124" s="386">
        <f t="shared" si="50"/>
        <v>40330</v>
      </c>
      <c r="CX124" s="384">
        <f t="shared" ca="1" si="51"/>
        <v>194.53938407999999</v>
      </c>
      <c r="CY124" s="26"/>
      <c r="CZ124" s="226"/>
      <c r="DA124" s="228">
        <v>0</v>
      </c>
      <c r="DB124" s="228">
        <v>0</v>
      </c>
      <c r="DC124" s="228">
        <f t="shared" si="56"/>
        <v>0</v>
      </c>
      <c r="DD124" s="379">
        <f t="shared" si="40"/>
        <v>0</v>
      </c>
      <c r="DE124" s="110">
        <f t="shared" si="52"/>
        <v>0</v>
      </c>
      <c r="DF124" s="110"/>
      <c r="DG124" s="38"/>
      <c r="DH124" s="214">
        <v>-96.280981699999998</v>
      </c>
      <c r="DI124" s="496">
        <v>4.0979999999999999</v>
      </c>
      <c r="DJ124" s="38">
        <v>4.0979999999999999</v>
      </c>
      <c r="DK124" s="92">
        <f t="shared" si="53"/>
        <v>0</v>
      </c>
      <c r="DL124" s="578">
        <f t="shared" si="54"/>
        <v>0</v>
      </c>
      <c r="DM124" s="65"/>
      <c r="DN124" s="15"/>
      <c r="DO124" s="15"/>
      <c r="DP124" s="81">
        <f t="shared" si="55"/>
        <v>40330</v>
      </c>
      <c r="DQ124" s="356">
        <f t="shared" si="57"/>
        <v>0</v>
      </c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</row>
    <row r="125" spans="1:134" ht="15.75" thickBot="1" x14ac:dyDescent="0.3">
      <c r="A125" s="564">
        <f t="shared" si="41"/>
        <v>40360</v>
      </c>
      <c r="B125" s="302">
        <f>E!B116</f>
        <v>-100.53314583</v>
      </c>
      <c r="C125" s="302">
        <f t="shared" ca="1" si="35"/>
        <v>0</v>
      </c>
      <c r="D125" s="302">
        <f t="shared" ca="1" si="42"/>
        <v>2878</v>
      </c>
      <c r="E125" s="302" t="str">
        <f t="shared" si="58"/>
        <v/>
      </c>
      <c r="F125" s="397">
        <f t="shared" ca="1" si="43"/>
        <v>-100.53314583</v>
      </c>
      <c r="G125" s="405"/>
      <c r="H125" s="405"/>
      <c r="I125" s="36"/>
      <c r="J125" s="36"/>
      <c r="K125" s="36"/>
      <c r="L125" s="111"/>
      <c r="M125" s="508"/>
      <c r="N125" s="109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09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271"/>
      <c r="BP125" s="272"/>
      <c r="BQ125" s="543"/>
      <c r="BR125" s="524"/>
      <c r="BS125" s="524"/>
      <c r="BT125" s="524"/>
      <c r="BU125" s="524"/>
      <c r="BV125" s="528"/>
      <c r="BW125" s="529"/>
      <c r="BX125" s="529"/>
      <c r="BY125" s="529"/>
      <c r="BZ125" s="529"/>
      <c r="CA125" s="529"/>
      <c r="CB125" s="529"/>
      <c r="CC125" s="529"/>
      <c r="CD125" s="529"/>
      <c r="CE125" s="530"/>
      <c r="CF125" s="364"/>
      <c r="CG125" s="365">
        <f t="shared" si="44"/>
        <v>0</v>
      </c>
      <c r="CH125" s="366"/>
      <c r="CI125" s="67">
        <f t="shared" ca="1" si="36"/>
        <v>2878</v>
      </c>
      <c r="CJ125" s="76"/>
      <c r="CK125" s="68">
        <f t="shared" ca="1" si="37"/>
        <v>-100.53314583</v>
      </c>
      <c r="CL125" s="73">
        <f t="shared" si="45"/>
        <v>40360</v>
      </c>
      <c r="CM125" s="239">
        <f t="shared" ca="1" si="38"/>
        <v>0</v>
      </c>
      <c r="CN125" s="35">
        <f t="shared" si="46"/>
        <v>40360</v>
      </c>
      <c r="CO125" s="173">
        <f t="shared" ca="1" si="59"/>
        <v>-335</v>
      </c>
      <c r="CP125" s="74">
        <f t="shared" ca="1" si="39"/>
        <v>1</v>
      </c>
      <c r="CQ125" s="75">
        <f t="shared" si="47"/>
        <v>31</v>
      </c>
      <c r="CR125" s="186">
        <v>6.1793024937183597E-2</v>
      </c>
      <c r="CS125" s="21"/>
      <c r="CT125" s="190">
        <f t="shared" si="48"/>
        <v>40360</v>
      </c>
      <c r="CU125" s="43">
        <f t="shared" si="49"/>
        <v>0</v>
      </c>
      <c r="CV125" s="26"/>
      <c r="CW125" s="386">
        <f t="shared" si="50"/>
        <v>40360</v>
      </c>
      <c r="CX125" s="384">
        <f t="shared" ca="1" si="51"/>
        <v>215.47048267</v>
      </c>
      <c r="CY125" s="26"/>
      <c r="CZ125" s="226"/>
      <c r="DA125" s="228">
        <v>0</v>
      </c>
      <c r="DB125" s="228">
        <v>0</v>
      </c>
      <c r="DC125" s="228">
        <f t="shared" si="56"/>
        <v>0</v>
      </c>
      <c r="DD125" s="379">
        <f t="shared" si="40"/>
        <v>0</v>
      </c>
      <c r="DE125" s="110">
        <f t="shared" si="52"/>
        <v>0</v>
      </c>
      <c r="DF125" s="110"/>
      <c r="DG125" s="38"/>
      <c r="DH125" s="214">
        <v>-100.53314583</v>
      </c>
      <c r="DI125" s="496">
        <v>4.1479999999999997</v>
      </c>
      <c r="DJ125" s="38">
        <v>4.1479999999999997</v>
      </c>
      <c r="DK125" s="92">
        <f t="shared" si="53"/>
        <v>0</v>
      </c>
      <c r="DL125" s="578">
        <f t="shared" si="54"/>
        <v>0</v>
      </c>
      <c r="DM125" s="65"/>
      <c r="DN125" s="15"/>
      <c r="DO125" s="15"/>
      <c r="DP125" s="81">
        <f t="shared" si="55"/>
        <v>40360</v>
      </c>
      <c r="DQ125" s="356">
        <f t="shared" si="57"/>
        <v>0</v>
      </c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</row>
    <row r="126" spans="1:134" ht="15.75" thickBot="1" x14ac:dyDescent="0.3">
      <c r="A126" s="564">
        <f t="shared" si="41"/>
        <v>40391</v>
      </c>
      <c r="B126" s="302">
        <f>E!B117</f>
        <v>-106.34986071</v>
      </c>
      <c r="C126" s="302">
        <f t="shared" ca="1" si="35"/>
        <v>0</v>
      </c>
      <c r="D126" s="302">
        <f t="shared" ca="1" si="42"/>
        <v>2979</v>
      </c>
      <c r="E126" s="302" t="str">
        <f t="shared" si="58"/>
        <v/>
      </c>
      <c r="F126" s="397">
        <f t="shared" ca="1" si="43"/>
        <v>-106.34986071</v>
      </c>
      <c r="G126" s="405"/>
      <c r="H126" s="405"/>
      <c r="I126" s="36"/>
      <c r="J126" s="36"/>
      <c r="K126" s="36"/>
      <c r="L126" s="111"/>
      <c r="M126" s="508"/>
      <c r="N126" s="109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09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271"/>
      <c r="BP126" s="272"/>
      <c r="BQ126" s="543"/>
      <c r="BR126" s="524"/>
      <c r="BS126" s="524"/>
      <c r="BT126" s="524"/>
      <c r="BU126" s="524"/>
      <c r="BV126" s="528"/>
      <c r="BW126" s="529"/>
      <c r="BX126" s="529"/>
      <c r="BY126" s="529"/>
      <c r="BZ126" s="529"/>
      <c r="CA126" s="529"/>
      <c r="CB126" s="529"/>
      <c r="CC126" s="529"/>
      <c r="CD126" s="529"/>
      <c r="CE126" s="530"/>
      <c r="CF126" s="364"/>
      <c r="CG126" s="365">
        <f t="shared" si="44"/>
        <v>0</v>
      </c>
      <c r="CH126" s="366"/>
      <c r="CI126" s="67">
        <f t="shared" ca="1" si="36"/>
        <v>2979</v>
      </c>
      <c r="CJ126" s="76"/>
      <c r="CK126" s="68">
        <f t="shared" ca="1" si="37"/>
        <v>-106.34986071</v>
      </c>
      <c r="CL126" s="73">
        <f t="shared" si="45"/>
        <v>40391</v>
      </c>
      <c r="CM126" s="239">
        <f t="shared" ca="1" si="38"/>
        <v>0</v>
      </c>
      <c r="CN126" s="35">
        <f t="shared" si="46"/>
        <v>40391</v>
      </c>
      <c r="CO126" s="173">
        <f t="shared" ca="1" si="59"/>
        <v>-526</v>
      </c>
      <c r="CP126" s="74">
        <f t="shared" ca="1" si="39"/>
        <v>1</v>
      </c>
      <c r="CQ126" s="75">
        <f t="shared" si="47"/>
        <v>31</v>
      </c>
      <c r="CR126" s="186">
        <v>6.1866362845599099E-2</v>
      </c>
      <c r="CS126" s="21"/>
      <c r="CT126" s="190">
        <f t="shared" si="48"/>
        <v>40391</v>
      </c>
      <c r="CU126" s="43">
        <f t="shared" si="49"/>
        <v>0</v>
      </c>
      <c r="CV126" s="26"/>
      <c r="CW126" s="386">
        <f t="shared" si="50"/>
        <v>40391</v>
      </c>
      <c r="CX126" s="384">
        <f t="shared" ca="1" si="51"/>
        <v>210.13300052000002</v>
      </c>
      <c r="CY126" s="26"/>
      <c r="CZ126" s="226"/>
      <c r="DA126" s="228">
        <v>0</v>
      </c>
      <c r="DB126" s="228">
        <v>0</v>
      </c>
      <c r="DC126" s="228">
        <f t="shared" si="56"/>
        <v>0</v>
      </c>
      <c r="DD126" s="379">
        <f t="shared" si="40"/>
        <v>0</v>
      </c>
      <c r="DE126" s="110">
        <f t="shared" si="52"/>
        <v>0</v>
      </c>
      <c r="DF126" s="110"/>
      <c r="DG126" s="38"/>
      <c r="DH126" s="214">
        <v>-106.34986071</v>
      </c>
      <c r="DI126" s="496">
        <v>4.1790000000000003</v>
      </c>
      <c r="DJ126" s="38">
        <v>4.1790000000000003</v>
      </c>
      <c r="DK126" s="92">
        <f t="shared" si="53"/>
        <v>0</v>
      </c>
      <c r="DL126" s="578">
        <f t="shared" si="54"/>
        <v>0</v>
      </c>
      <c r="DM126" s="65"/>
      <c r="DN126" s="15"/>
      <c r="DO126" s="15"/>
      <c r="DP126" s="81">
        <f t="shared" si="55"/>
        <v>40391</v>
      </c>
      <c r="DQ126" s="356">
        <f t="shared" si="57"/>
        <v>0</v>
      </c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</row>
    <row r="127" spans="1:134" ht="15.75" thickBot="1" x14ac:dyDescent="0.3">
      <c r="A127" s="564">
        <f t="shared" si="41"/>
        <v>40422</v>
      </c>
      <c r="B127" s="302">
        <f>E!B118</f>
        <v>-100.60371816999999</v>
      </c>
      <c r="C127" s="302">
        <f t="shared" ca="1" si="35"/>
        <v>0</v>
      </c>
      <c r="D127" s="302">
        <f t="shared" ca="1" si="42"/>
        <v>3085</v>
      </c>
      <c r="E127" s="302" t="str">
        <f t="shared" si="58"/>
        <v/>
      </c>
      <c r="F127" s="397">
        <f t="shared" ca="1" si="43"/>
        <v>-100.60371816999999</v>
      </c>
      <c r="G127" s="405"/>
      <c r="H127" s="405"/>
      <c r="I127" s="36"/>
      <c r="J127" s="36"/>
      <c r="K127" s="36"/>
      <c r="L127" s="111"/>
      <c r="M127" s="508"/>
      <c r="N127" s="109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09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271"/>
      <c r="BP127" s="272"/>
      <c r="BQ127" s="543"/>
      <c r="BR127" s="524"/>
      <c r="BS127" s="524"/>
      <c r="BT127" s="524"/>
      <c r="BU127" s="524"/>
      <c r="BV127" s="528"/>
      <c r="BW127" s="529"/>
      <c r="BX127" s="529"/>
      <c r="BY127" s="529"/>
      <c r="BZ127" s="529"/>
      <c r="CA127" s="529"/>
      <c r="CB127" s="529"/>
      <c r="CC127" s="529"/>
      <c r="CD127" s="529"/>
      <c r="CE127" s="530"/>
      <c r="CF127" s="364"/>
      <c r="CG127" s="365">
        <f t="shared" si="44"/>
        <v>0</v>
      </c>
      <c r="CH127" s="366"/>
      <c r="CI127" s="67">
        <f t="shared" ca="1" si="36"/>
        <v>3085</v>
      </c>
      <c r="CJ127" s="76"/>
      <c r="CK127" s="68">
        <f t="shared" ca="1" si="37"/>
        <v>-100.60371816999999</v>
      </c>
      <c r="CL127" s="73">
        <f t="shared" si="45"/>
        <v>40422</v>
      </c>
      <c r="CM127" s="239">
        <f t="shared" ca="1" si="38"/>
        <v>0</v>
      </c>
      <c r="CN127" s="35">
        <f t="shared" si="46"/>
        <v>40422</v>
      </c>
      <c r="CO127" s="173">
        <f t="shared" ca="1" si="59"/>
        <v>-711</v>
      </c>
      <c r="CP127" s="74">
        <f t="shared" ca="1" si="39"/>
        <v>1</v>
      </c>
      <c r="CQ127" s="75">
        <f t="shared" si="47"/>
        <v>30</v>
      </c>
      <c r="CR127" s="186">
        <v>6.1939700755800201E-2</v>
      </c>
      <c r="CS127" s="21"/>
      <c r="CT127" s="190">
        <f t="shared" si="48"/>
        <v>40422</v>
      </c>
      <c r="CU127" s="43">
        <f t="shared" si="49"/>
        <v>0</v>
      </c>
      <c r="CV127" s="26"/>
      <c r="CW127" s="386">
        <f t="shared" si="50"/>
        <v>40422</v>
      </c>
      <c r="CX127" s="384">
        <f t="shared" ca="1" si="51"/>
        <v>205.04878012999998</v>
      </c>
      <c r="CY127" s="26"/>
      <c r="CZ127" s="226"/>
      <c r="DA127" s="228">
        <v>0</v>
      </c>
      <c r="DB127" s="228">
        <v>0</v>
      </c>
      <c r="DC127" s="228">
        <f t="shared" si="56"/>
        <v>0</v>
      </c>
      <c r="DD127" s="379">
        <f t="shared" si="40"/>
        <v>0</v>
      </c>
      <c r="DE127" s="110">
        <f t="shared" si="52"/>
        <v>0</v>
      </c>
      <c r="DF127" s="110"/>
      <c r="DG127" s="38"/>
      <c r="DH127" s="214">
        <v>-100.60371816999999</v>
      </c>
      <c r="DI127" s="496">
        <v>4.194</v>
      </c>
      <c r="DJ127" s="38">
        <v>4.194</v>
      </c>
      <c r="DK127" s="92">
        <f t="shared" si="53"/>
        <v>0</v>
      </c>
      <c r="DL127" s="578">
        <f t="shared" si="54"/>
        <v>0</v>
      </c>
      <c r="DM127" s="65"/>
      <c r="DN127" s="15"/>
      <c r="DO127" s="15"/>
      <c r="DP127" s="81">
        <f t="shared" si="55"/>
        <v>40422</v>
      </c>
      <c r="DQ127" s="356">
        <f t="shared" si="57"/>
        <v>0</v>
      </c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</row>
    <row r="128" spans="1:134" ht="15.75" thickBot="1" x14ac:dyDescent="0.3">
      <c r="A128" s="564">
        <f t="shared" si="41"/>
        <v>40452</v>
      </c>
      <c r="B128" s="302">
        <f>E!B119</f>
        <v>-105.75224692</v>
      </c>
      <c r="C128" s="302">
        <f t="shared" ca="1" si="35"/>
        <v>0</v>
      </c>
      <c r="D128" s="302">
        <f t="shared" ca="1" si="42"/>
        <v>3186</v>
      </c>
      <c r="E128" s="302" t="str">
        <f t="shared" si="58"/>
        <v/>
      </c>
      <c r="F128" s="397">
        <f t="shared" ca="1" si="43"/>
        <v>-105.75224692</v>
      </c>
      <c r="G128" s="405"/>
      <c r="H128" s="405"/>
      <c r="I128" s="36"/>
      <c r="J128" s="36"/>
      <c r="K128" s="36"/>
      <c r="L128" s="111"/>
      <c r="M128" s="508"/>
      <c r="N128" s="109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09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271"/>
      <c r="BP128" s="272"/>
      <c r="BQ128" s="543"/>
      <c r="BR128" s="524"/>
      <c r="BS128" s="524"/>
      <c r="BT128" s="524"/>
      <c r="BU128" s="524"/>
      <c r="BV128" s="528"/>
      <c r="BW128" s="529"/>
      <c r="BX128" s="529"/>
      <c r="BY128" s="529"/>
      <c r="BZ128" s="529"/>
      <c r="CA128" s="529"/>
      <c r="CB128" s="529"/>
      <c r="CC128" s="529"/>
      <c r="CD128" s="529"/>
      <c r="CE128" s="530"/>
      <c r="CF128" s="364"/>
      <c r="CG128" s="365">
        <f t="shared" si="44"/>
        <v>0</v>
      </c>
      <c r="CH128" s="366"/>
      <c r="CI128" s="67">
        <f t="shared" ca="1" si="36"/>
        <v>3186</v>
      </c>
      <c r="CJ128" s="76"/>
      <c r="CK128" s="68">
        <f t="shared" ca="1" si="37"/>
        <v>-105.75224692</v>
      </c>
      <c r="CL128" s="73">
        <f t="shared" si="45"/>
        <v>40452</v>
      </c>
      <c r="CM128" s="239">
        <f t="shared" ca="1" si="38"/>
        <v>0</v>
      </c>
      <c r="CN128" s="35">
        <f t="shared" si="46"/>
        <v>40452</v>
      </c>
      <c r="CO128" s="173">
        <f t="shared" ca="1" si="59"/>
        <v>-902</v>
      </c>
      <c r="CP128" s="74">
        <f t="shared" ca="1" si="39"/>
        <v>1</v>
      </c>
      <c r="CQ128" s="75">
        <f t="shared" si="47"/>
        <v>31</v>
      </c>
      <c r="CR128" s="186">
        <v>6.2010672928662497E-2</v>
      </c>
      <c r="CS128" s="21"/>
      <c r="CT128" s="190">
        <f t="shared" si="48"/>
        <v>40452</v>
      </c>
      <c r="CU128" s="43">
        <f t="shared" si="49"/>
        <v>0</v>
      </c>
      <c r="CV128" s="26"/>
      <c r="CW128" s="386">
        <f t="shared" si="50"/>
        <v>40452</v>
      </c>
      <c r="CX128" s="384">
        <f t="shared" ca="1" si="51"/>
        <v>202.56406687000003</v>
      </c>
      <c r="CY128" s="26"/>
      <c r="CZ128" s="226"/>
      <c r="DA128" s="228">
        <v>0</v>
      </c>
      <c r="DB128" s="228">
        <v>0</v>
      </c>
      <c r="DC128" s="228">
        <f t="shared" si="56"/>
        <v>0</v>
      </c>
      <c r="DD128" s="379">
        <f t="shared" si="40"/>
        <v>0</v>
      </c>
      <c r="DE128" s="110">
        <f t="shared" si="52"/>
        <v>0</v>
      </c>
      <c r="DF128" s="110"/>
      <c r="DG128" s="38"/>
      <c r="DH128" s="214">
        <v>-105.75224692</v>
      </c>
      <c r="DI128" s="496">
        <v>4.2229999999999999</v>
      </c>
      <c r="DJ128" s="38">
        <v>4.2229999999999999</v>
      </c>
      <c r="DK128" s="92">
        <f t="shared" si="53"/>
        <v>0</v>
      </c>
      <c r="DL128" s="578">
        <f t="shared" si="54"/>
        <v>0</v>
      </c>
      <c r="DM128" s="65"/>
      <c r="DN128" s="15"/>
      <c r="DO128" s="15"/>
      <c r="DP128" s="81">
        <f t="shared" si="55"/>
        <v>40452</v>
      </c>
      <c r="DQ128" s="356">
        <f t="shared" si="57"/>
        <v>0</v>
      </c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</row>
    <row r="129" spans="1:134" ht="15.75" thickBot="1" x14ac:dyDescent="0.3">
      <c r="A129" s="564">
        <f t="shared" si="41"/>
        <v>40483</v>
      </c>
      <c r="B129" s="302">
        <f>E!B120</f>
        <v>-92.814241690000003</v>
      </c>
      <c r="C129" s="302">
        <f t="shared" ca="1" si="35"/>
        <v>0</v>
      </c>
      <c r="D129" s="302">
        <f t="shared" ca="1" si="42"/>
        <v>3292</v>
      </c>
      <c r="E129" s="302" t="str">
        <f t="shared" si="58"/>
        <v/>
      </c>
      <c r="F129" s="397">
        <f t="shared" ca="1" si="43"/>
        <v>-92.814241690000003</v>
      </c>
      <c r="G129" s="405"/>
      <c r="H129" s="405"/>
      <c r="I129" s="36"/>
      <c r="J129" s="36"/>
      <c r="K129" s="36"/>
      <c r="L129" s="111"/>
      <c r="M129" s="508"/>
      <c r="N129" s="109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09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271"/>
      <c r="BP129" s="272"/>
      <c r="BQ129" s="543"/>
      <c r="BR129" s="524"/>
      <c r="BS129" s="524"/>
      <c r="BT129" s="524"/>
      <c r="BU129" s="524"/>
      <c r="BV129" s="528"/>
      <c r="BW129" s="529"/>
      <c r="BX129" s="529"/>
      <c r="BY129" s="529"/>
      <c r="BZ129" s="529"/>
      <c r="CA129" s="529"/>
      <c r="CB129" s="529"/>
      <c r="CC129" s="529"/>
      <c r="CD129" s="529"/>
      <c r="CE129" s="530"/>
      <c r="CF129" s="364"/>
      <c r="CG129" s="365">
        <f t="shared" si="44"/>
        <v>0</v>
      </c>
      <c r="CH129" s="366"/>
      <c r="CI129" s="67">
        <f t="shared" ca="1" si="36"/>
        <v>3292</v>
      </c>
      <c r="CJ129" s="76"/>
      <c r="CK129" s="68">
        <f t="shared" ca="1" si="37"/>
        <v>-92.814241690000003</v>
      </c>
      <c r="CL129" s="73">
        <f t="shared" si="45"/>
        <v>40483</v>
      </c>
      <c r="CM129" s="239">
        <f t="shared" ca="1" si="38"/>
        <v>0</v>
      </c>
      <c r="CN129" s="35">
        <f t="shared" si="46"/>
        <v>40483</v>
      </c>
      <c r="CO129" s="173">
        <f t="shared" ca="1" si="59"/>
        <v>-1074</v>
      </c>
      <c r="CP129" s="74">
        <f t="shared" ca="1" si="39"/>
        <v>1</v>
      </c>
      <c r="CQ129" s="75">
        <f t="shared" si="47"/>
        <v>30</v>
      </c>
      <c r="CR129" s="186">
        <v>6.20840108423764E-2</v>
      </c>
      <c r="CS129" s="21"/>
      <c r="CT129" s="190">
        <f t="shared" si="48"/>
        <v>40483</v>
      </c>
      <c r="CU129" s="43">
        <f t="shared" si="49"/>
        <v>0</v>
      </c>
      <c r="CV129" s="26"/>
      <c r="CW129" s="386">
        <f t="shared" si="50"/>
        <v>40483</v>
      </c>
      <c r="CX129" s="384">
        <f t="shared" ca="1" si="51"/>
        <v>151.72370510999997</v>
      </c>
      <c r="CY129" s="26"/>
      <c r="CZ129" s="226"/>
      <c r="DA129" s="228">
        <v>0</v>
      </c>
      <c r="DB129" s="228">
        <v>0</v>
      </c>
      <c r="DC129" s="228">
        <f t="shared" si="56"/>
        <v>0</v>
      </c>
      <c r="DD129" s="379">
        <f t="shared" si="40"/>
        <v>0</v>
      </c>
      <c r="DE129" s="110">
        <f t="shared" si="52"/>
        <v>0</v>
      </c>
      <c r="DF129" s="110"/>
      <c r="DG129" s="38"/>
      <c r="DH129" s="214">
        <v>-92.814241690000003</v>
      </c>
      <c r="DI129" s="496">
        <v>4.3630000000000004</v>
      </c>
      <c r="DJ129" s="38">
        <v>4.3630000000000004</v>
      </c>
      <c r="DK129" s="92">
        <f t="shared" si="53"/>
        <v>0</v>
      </c>
      <c r="DL129" s="578">
        <f t="shared" si="54"/>
        <v>0</v>
      </c>
      <c r="DM129" s="65"/>
      <c r="DN129" s="15"/>
      <c r="DO129" s="15"/>
      <c r="DP129" s="81">
        <f t="shared" si="55"/>
        <v>40483</v>
      </c>
      <c r="DQ129" s="356">
        <f t="shared" si="57"/>
        <v>0</v>
      </c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</row>
    <row r="130" spans="1:134" ht="15.75" thickBot="1" x14ac:dyDescent="0.3">
      <c r="A130" s="564">
        <f t="shared" si="41"/>
        <v>40513</v>
      </c>
      <c r="B130" s="302">
        <f>E!B121</f>
        <v>-97.472865150000004</v>
      </c>
      <c r="C130" s="302">
        <f t="shared" ca="1" si="35"/>
        <v>0</v>
      </c>
      <c r="D130" s="302">
        <f t="shared" ca="1" si="42"/>
        <v>3385</v>
      </c>
      <c r="E130" s="302">
        <f t="shared" ca="1" si="58"/>
        <v>-1247.9662101900001</v>
      </c>
      <c r="F130" s="397">
        <f t="shared" ca="1" si="43"/>
        <v>-97.472865150000004</v>
      </c>
      <c r="G130" s="405"/>
      <c r="H130" s="405"/>
      <c r="I130" s="36"/>
      <c r="J130" s="36"/>
      <c r="K130" s="36"/>
      <c r="L130" s="111"/>
      <c r="M130" s="508"/>
      <c r="N130" s="109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09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271"/>
      <c r="BP130" s="272"/>
      <c r="BQ130" s="543"/>
      <c r="BR130" s="524"/>
      <c r="BS130" s="524"/>
      <c r="BT130" s="524"/>
      <c r="BU130" s="524"/>
      <c r="BV130" s="528"/>
      <c r="BW130" s="529"/>
      <c r="BX130" s="529"/>
      <c r="BY130" s="529"/>
      <c r="BZ130" s="529"/>
      <c r="CA130" s="529"/>
      <c r="CB130" s="529"/>
      <c r="CC130" s="529"/>
      <c r="CD130" s="529"/>
      <c r="CE130" s="530"/>
      <c r="CF130" s="364"/>
      <c r="CG130" s="365">
        <f t="shared" si="44"/>
        <v>0</v>
      </c>
      <c r="CH130" s="366"/>
      <c r="CI130" s="67">
        <f t="shared" ca="1" si="36"/>
        <v>3385</v>
      </c>
      <c r="CJ130" s="76">
        <f ca="1">SUM(CK119:CK130)</f>
        <v>-1247.9662101900001</v>
      </c>
      <c r="CK130" s="68">
        <f t="shared" ca="1" si="37"/>
        <v>-97.472865150000004</v>
      </c>
      <c r="CL130" s="73">
        <f t="shared" si="45"/>
        <v>40513</v>
      </c>
      <c r="CM130" s="239">
        <f t="shared" ca="1" si="38"/>
        <v>0</v>
      </c>
      <c r="CN130" s="35">
        <f t="shared" si="46"/>
        <v>40513</v>
      </c>
      <c r="CO130" s="173">
        <f t="shared" ca="1" si="59"/>
        <v>-1248</v>
      </c>
      <c r="CP130" s="74">
        <f t="shared" ca="1" si="39"/>
        <v>1</v>
      </c>
      <c r="CQ130" s="75">
        <f t="shared" si="47"/>
        <v>31</v>
      </c>
      <c r="CR130" s="186">
        <v>6.2154983018638102E-2</v>
      </c>
      <c r="CS130" s="21"/>
      <c r="CT130" s="190">
        <f t="shared" si="48"/>
        <v>40513</v>
      </c>
      <c r="CU130" s="43">
        <f t="shared" si="49"/>
        <v>0</v>
      </c>
      <c r="CV130" s="26"/>
      <c r="CW130" s="386">
        <f t="shared" si="50"/>
        <v>40513</v>
      </c>
      <c r="CX130" s="384">
        <f t="shared" ca="1" si="51"/>
        <v>148.39284055999997</v>
      </c>
      <c r="CY130" s="26"/>
      <c r="CZ130" s="226"/>
      <c r="DA130" s="228">
        <v>0</v>
      </c>
      <c r="DB130" s="228">
        <v>0</v>
      </c>
      <c r="DC130" s="228">
        <f t="shared" si="56"/>
        <v>0</v>
      </c>
      <c r="DD130" s="379">
        <f t="shared" si="40"/>
        <v>0</v>
      </c>
      <c r="DE130" s="110">
        <f t="shared" si="52"/>
        <v>0</v>
      </c>
      <c r="DF130" s="110"/>
      <c r="DG130" s="38"/>
      <c r="DH130" s="214">
        <v>-97.472865150000004</v>
      </c>
      <c r="DI130" s="496">
        <v>4.508</v>
      </c>
      <c r="DJ130" s="38">
        <v>4.508</v>
      </c>
      <c r="DK130" s="92">
        <f t="shared" si="53"/>
        <v>0</v>
      </c>
      <c r="DL130" s="578">
        <f t="shared" si="54"/>
        <v>0</v>
      </c>
      <c r="DM130" s="65"/>
      <c r="DN130" s="15"/>
      <c r="DO130" s="15"/>
      <c r="DP130" s="81">
        <f t="shared" si="55"/>
        <v>40513</v>
      </c>
      <c r="DQ130" s="356">
        <f t="shared" si="57"/>
        <v>0</v>
      </c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</row>
    <row r="131" spans="1:134" ht="15.75" thickBot="1" x14ac:dyDescent="0.3">
      <c r="A131" s="564">
        <f t="shared" si="41"/>
        <v>40544</v>
      </c>
      <c r="B131" s="302">
        <f>E!B122</f>
        <v>57.340259090000004</v>
      </c>
      <c r="C131" s="302">
        <f t="shared" ca="1" si="35"/>
        <v>0</v>
      </c>
      <c r="D131" s="302">
        <f t="shared" ca="1" si="42"/>
        <v>3482</v>
      </c>
      <c r="E131" s="302" t="str">
        <f t="shared" si="58"/>
        <v/>
      </c>
      <c r="F131" s="397">
        <f t="shared" ca="1" si="43"/>
        <v>57.340259090000004</v>
      </c>
      <c r="G131" s="405"/>
      <c r="H131" s="405"/>
      <c r="I131" s="36"/>
      <c r="J131" s="36"/>
      <c r="K131" s="36"/>
      <c r="L131" s="111"/>
      <c r="M131" s="508"/>
      <c r="N131" s="109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09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271"/>
      <c r="BP131" s="272"/>
      <c r="BQ131" s="543"/>
      <c r="BR131" s="524"/>
      <c r="BS131" s="524"/>
      <c r="BT131" s="524"/>
      <c r="BU131" s="524"/>
      <c r="BV131" s="528"/>
      <c r="BW131" s="529"/>
      <c r="BX131" s="529"/>
      <c r="BY131" s="529"/>
      <c r="BZ131" s="529"/>
      <c r="CA131" s="529"/>
      <c r="CB131" s="529"/>
      <c r="CC131" s="529"/>
      <c r="CD131" s="529"/>
      <c r="CE131" s="530"/>
      <c r="CF131" s="364"/>
      <c r="CG131" s="365">
        <f t="shared" si="44"/>
        <v>0</v>
      </c>
      <c r="CH131" s="366"/>
      <c r="CI131" s="67">
        <f t="shared" ca="1" si="36"/>
        <v>3482</v>
      </c>
      <c r="CJ131" s="76"/>
      <c r="CK131" s="68">
        <f t="shared" ca="1" si="37"/>
        <v>57.340259090000004</v>
      </c>
      <c r="CL131" s="73">
        <f t="shared" si="45"/>
        <v>40544</v>
      </c>
      <c r="CM131" s="239">
        <f t="shared" ca="1" si="38"/>
        <v>0</v>
      </c>
      <c r="CN131" s="35">
        <f t="shared" si="46"/>
        <v>40544</v>
      </c>
      <c r="CO131" s="173">
        <f t="shared" ca="1" si="59"/>
        <v>-1070</v>
      </c>
      <c r="CP131" s="74">
        <f t="shared" ca="1" si="39"/>
        <v>1</v>
      </c>
      <c r="CQ131" s="75">
        <f t="shared" si="47"/>
        <v>31</v>
      </c>
      <c r="CR131" s="186">
        <v>6.2228320935865597E-2</v>
      </c>
      <c r="CS131" s="21"/>
      <c r="CT131" s="190">
        <f t="shared" si="48"/>
        <v>40544</v>
      </c>
      <c r="CU131" s="43">
        <f t="shared" si="49"/>
        <v>0</v>
      </c>
      <c r="CV131" s="26"/>
      <c r="CW131" s="386">
        <f t="shared" si="50"/>
        <v>40544</v>
      </c>
      <c r="CX131" s="384">
        <f t="shared" ca="1" si="51"/>
        <v>297.09600173000001</v>
      </c>
      <c r="CY131" s="26"/>
      <c r="CZ131" s="226"/>
      <c r="DA131" s="228">
        <v>0</v>
      </c>
      <c r="DB131" s="228">
        <v>0</v>
      </c>
      <c r="DC131" s="228">
        <f t="shared" si="56"/>
        <v>0</v>
      </c>
      <c r="DD131" s="379">
        <f t="shared" si="40"/>
        <v>0</v>
      </c>
      <c r="DE131" s="110">
        <f t="shared" si="52"/>
        <v>0</v>
      </c>
      <c r="DF131" s="110"/>
      <c r="DG131" s="38"/>
      <c r="DH131" s="214">
        <v>57.340259090000004</v>
      </c>
      <c r="DI131" s="496">
        <v>4.6180000000000003</v>
      </c>
      <c r="DJ131" s="38">
        <v>4.6180000000000003</v>
      </c>
      <c r="DK131" s="92">
        <f t="shared" si="53"/>
        <v>0</v>
      </c>
      <c r="DL131" s="578">
        <f t="shared" si="54"/>
        <v>0</v>
      </c>
      <c r="DM131" s="65"/>
      <c r="DN131" s="15"/>
      <c r="DO131" s="15"/>
      <c r="DP131" s="81">
        <f t="shared" si="55"/>
        <v>40544</v>
      </c>
      <c r="DQ131" s="356">
        <f t="shared" si="57"/>
        <v>0</v>
      </c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</row>
    <row r="132" spans="1:134" ht="15.75" thickBot="1" x14ac:dyDescent="0.3">
      <c r="A132" s="564">
        <f t="shared" si="41"/>
        <v>40575</v>
      </c>
      <c r="B132" s="302">
        <f>E!B123</f>
        <v>55.907793130000002</v>
      </c>
      <c r="C132" s="302">
        <f t="shared" ca="1" si="35"/>
        <v>0</v>
      </c>
      <c r="D132" s="302">
        <f t="shared" ca="1" si="42"/>
        <v>3425</v>
      </c>
      <c r="E132" s="302" t="str">
        <f t="shared" si="58"/>
        <v/>
      </c>
      <c r="F132" s="397">
        <f t="shared" ca="1" si="43"/>
        <v>55.907793130000002</v>
      </c>
      <c r="G132" s="405"/>
      <c r="H132" s="405"/>
      <c r="I132" s="36"/>
      <c r="J132" s="36"/>
      <c r="K132" s="36"/>
      <c r="L132" s="111"/>
      <c r="M132" s="508"/>
      <c r="N132" s="109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09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271"/>
      <c r="BP132" s="272"/>
      <c r="BQ132" s="543"/>
      <c r="BR132" s="524"/>
      <c r="BS132" s="524"/>
      <c r="BT132" s="524"/>
      <c r="BU132" s="524"/>
      <c r="BV132" s="528"/>
      <c r="BW132" s="529"/>
      <c r="BX132" s="529"/>
      <c r="BY132" s="529"/>
      <c r="BZ132" s="529"/>
      <c r="CA132" s="529"/>
      <c r="CB132" s="529"/>
      <c r="CC132" s="529"/>
      <c r="CD132" s="529"/>
      <c r="CE132" s="530"/>
      <c r="CF132" s="364"/>
      <c r="CG132" s="365">
        <f t="shared" si="44"/>
        <v>0</v>
      </c>
      <c r="CH132" s="366"/>
      <c r="CI132" s="67">
        <f t="shared" ca="1" si="36"/>
        <v>3425</v>
      </c>
      <c r="CJ132" s="76"/>
      <c r="CK132" s="68">
        <f t="shared" ca="1" si="37"/>
        <v>55.907793130000002</v>
      </c>
      <c r="CL132" s="73">
        <f t="shared" si="45"/>
        <v>40575</v>
      </c>
      <c r="CM132" s="239">
        <f t="shared" ca="1" si="38"/>
        <v>0</v>
      </c>
      <c r="CN132" s="35">
        <f t="shared" si="46"/>
        <v>40575</v>
      </c>
      <c r="CO132" s="173">
        <f t="shared" ca="1" si="59"/>
        <v>-913</v>
      </c>
      <c r="CP132" s="74">
        <f t="shared" ca="1" si="39"/>
        <v>1</v>
      </c>
      <c r="CQ132" s="75">
        <f t="shared" si="47"/>
        <v>28</v>
      </c>
      <c r="CR132" s="186">
        <v>6.2301658854877498E-2</v>
      </c>
      <c r="CS132" s="21"/>
      <c r="CT132" s="190">
        <f t="shared" si="48"/>
        <v>40575</v>
      </c>
      <c r="CU132" s="43">
        <f t="shared" si="49"/>
        <v>0</v>
      </c>
      <c r="CV132" s="26"/>
      <c r="CW132" s="386">
        <f t="shared" si="50"/>
        <v>40575</v>
      </c>
      <c r="CX132" s="384">
        <f t="shared" ca="1" si="51"/>
        <v>276.31196705000002</v>
      </c>
      <c r="CY132" s="26"/>
      <c r="CZ132" s="226"/>
      <c r="DA132" s="228">
        <v>0</v>
      </c>
      <c r="DB132" s="228">
        <v>0</v>
      </c>
      <c r="DC132" s="228">
        <f t="shared" si="56"/>
        <v>0</v>
      </c>
      <c r="DD132" s="379">
        <f t="shared" si="40"/>
        <v>0</v>
      </c>
      <c r="DE132" s="110">
        <f t="shared" si="52"/>
        <v>0</v>
      </c>
      <c r="DF132" s="110"/>
      <c r="DG132" s="38"/>
      <c r="DH132" s="214">
        <v>55.907793130000002</v>
      </c>
      <c r="DI132" s="496">
        <v>4.5</v>
      </c>
      <c r="DJ132" s="38">
        <v>4.5</v>
      </c>
      <c r="DK132" s="92">
        <f t="shared" si="53"/>
        <v>0</v>
      </c>
      <c r="DL132" s="578">
        <f t="shared" si="54"/>
        <v>0</v>
      </c>
      <c r="DM132" s="65"/>
      <c r="DN132" s="15"/>
      <c r="DO132" s="15"/>
      <c r="DP132" s="81">
        <f t="shared" si="55"/>
        <v>40575</v>
      </c>
      <c r="DQ132" s="356">
        <f t="shared" si="57"/>
        <v>0</v>
      </c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</row>
    <row r="133" spans="1:134" ht="15.75" thickBot="1" x14ac:dyDescent="0.3">
      <c r="A133" s="564">
        <f t="shared" si="41"/>
        <v>40603</v>
      </c>
      <c r="B133" s="302">
        <f>E!B124</f>
        <v>56.150773659999999</v>
      </c>
      <c r="C133" s="302">
        <f t="shared" ca="1" si="35"/>
        <v>0</v>
      </c>
      <c r="D133" s="302">
        <f t="shared" ca="1" si="42"/>
        <v>3369</v>
      </c>
      <c r="E133" s="302" t="str">
        <f t="shared" si="58"/>
        <v/>
      </c>
      <c r="F133" s="397">
        <f t="shared" ca="1" si="43"/>
        <v>56.150773659999999</v>
      </c>
      <c r="G133" s="405"/>
      <c r="H133" s="405"/>
      <c r="I133" s="36"/>
      <c r="J133" s="36"/>
      <c r="K133" s="36"/>
      <c r="L133" s="111"/>
      <c r="M133" s="508"/>
      <c r="N133" s="109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09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271"/>
      <c r="BP133" s="272"/>
      <c r="BQ133" s="543"/>
      <c r="BR133" s="524"/>
      <c r="BS133" s="524"/>
      <c r="BT133" s="524"/>
      <c r="BU133" s="524"/>
      <c r="BV133" s="528"/>
      <c r="BW133" s="529"/>
      <c r="BX133" s="529"/>
      <c r="BY133" s="529"/>
      <c r="BZ133" s="529"/>
      <c r="CA133" s="529"/>
      <c r="CB133" s="529"/>
      <c r="CC133" s="529"/>
      <c r="CD133" s="529"/>
      <c r="CE133" s="530"/>
      <c r="CF133" s="364"/>
      <c r="CG133" s="365">
        <f t="shared" si="44"/>
        <v>0</v>
      </c>
      <c r="CH133" s="366"/>
      <c r="CI133" s="67">
        <f t="shared" ca="1" si="36"/>
        <v>3369</v>
      </c>
      <c r="CJ133" s="76"/>
      <c r="CK133" s="68">
        <f t="shared" ca="1" si="37"/>
        <v>56.150773659999999</v>
      </c>
      <c r="CL133" s="73">
        <f t="shared" si="45"/>
        <v>40603</v>
      </c>
      <c r="CM133" s="239">
        <f t="shared" ca="1" si="38"/>
        <v>0</v>
      </c>
      <c r="CN133" s="35">
        <f t="shared" si="46"/>
        <v>40603</v>
      </c>
      <c r="CO133" s="173">
        <f t="shared" ca="1" si="59"/>
        <v>-740</v>
      </c>
      <c r="CP133" s="74">
        <f t="shared" ca="1" si="39"/>
        <v>1</v>
      </c>
      <c r="CQ133" s="75">
        <f t="shared" si="47"/>
        <v>31</v>
      </c>
      <c r="CR133" s="186">
        <v>6.2367899557454802E-2</v>
      </c>
      <c r="CS133" s="21"/>
      <c r="CT133" s="190">
        <f t="shared" si="48"/>
        <v>40603</v>
      </c>
      <c r="CU133" s="43">
        <f t="shared" si="49"/>
        <v>0</v>
      </c>
      <c r="CV133" s="26"/>
      <c r="CW133" s="386">
        <f t="shared" si="50"/>
        <v>40603</v>
      </c>
      <c r="CX133" s="384">
        <f t="shared" ca="1" si="51"/>
        <v>289.12673559000001</v>
      </c>
      <c r="CY133" s="26"/>
      <c r="CZ133" s="226"/>
      <c r="DA133" s="228">
        <v>0</v>
      </c>
      <c r="DB133" s="228">
        <v>0</v>
      </c>
      <c r="DC133" s="228">
        <f t="shared" si="56"/>
        <v>0</v>
      </c>
      <c r="DD133" s="379">
        <f t="shared" si="40"/>
        <v>0</v>
      </c>
      <c r="DE133" s="110">
        <f t="shared" si="52"/>
        <v>0</v>
      </c>
      <c r="DF133" s="110"/>
      <c r="DG133" s="38"/>
      <c r="DH133" s="214">
        <v>56.150773659999999</v>
      </c>
      <c r="DI133" s="496">
        <v>4.367</v>
      </c>
      <c r="DJ133" s="38">
        <v>4.367</v>
      </c>
      <c r="DK133" s="92">
        <f t="shared" si="53"/>
        <v>0</v>
      </c>
      <c r="DL133" s="578">
        <f t="shared" si="54"/>
        <v>0</v>
      </c>
      <c r="DM133" s="65"/>
      <c r="DN133" s="15"/>
      <c r="DO133" s="15"/>
      <c r="DP133" s="81">
        <f t="shared" si="55"/>
        <v>40603</v>
      </c>
      <c r="DQ133" s="356">
        <f t="shared" si="57"/>
        <v>0</v>
      </c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</row>
    <row r="134" spans="1:134" ht="15.75" thickBot="1" x14ac:dyDescent="0.3">
      <c r="A134" s="564">
        <f t="shared" si="41"/>
        <v>40634</v>
      </c>
      <c r="B134" s="302">
        <f>E!B125</f>
        <v>58.02015565</v>
      </c>
      <c r="C134" s="302">
        <f t="shared" ca="1" si="35"/>
        <v>0</v>
      </c>
      <c r="D134" s="302">
        <f t="shared" ca="1" si="42"/>
        <v>3313</v>
      </c>
      <c r="E134" s="302" t="str">
        <f t="shared" si="58"/>
        <v/>
      </c>
      <c r="F134" s="397">
        <f t="shared" ca="1" si="43"/>
        <v>58.02015565</v>
      </c>
      <c r="G134" s="405"/>
      <c r="H134" s="405"/>
      <c r="I134" s="36"/>
      <c r="J134" s="36"/>
      <c r="K134" s="36"/>
      <c r="L134" s="111"/>
      <c r="M134" s="508"/>
      <c r="N134" s="109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09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271"/>
      <c r="BP134" s="272"/>
      <c r="BQ134" s="543"/>
      <c r="BR134" s="524"/>
      <c r="BS134" s="524"/>
      <c r="BT134" s="524"/>
      <c r="BU134" s="524"/>
      <c r="BV134" s="528"/>
      <c r="BW134" s="529"/>
      <c r="BX134" s="529"/>
      <c r="BY134" s="529"/>
      <c r="BZ134" s="529"/>
      <c r="CA134" s="529"/>
      <c r="CB134" s="529"/>
      <c r="CC134" s="529"/>
      <c r="CD134" s="529"/>
      <c r="CE134" s="530"/>
      <c r="CF134" s="364"/>
      <c r="CG134" s="365">
        <f t="shared" si="44"/>
        <v>0</v>
      </c>
      <c r="CH134" s="366"/>
      <c r="CI134" s="67">
        <f t="shared" ca="1" si="36"/>
        <v>3313</v>
      </c>
      <c r="CJ134" s="76"/>
      <c r="CK134" s="68">
        <f t="shared" ca="1" si="37"/>
        <v>58.02015565</v>
      </c>
      <c r="CL134" s="73">
        <f t="shared" si="45"/>
        <v>40634</v>
      </c>
      <c r="CM134" s="239">
        <f t="shared" ca="1" si="38"/>
        <v>0</v>
      </c>
      <c r="CN134" s="35">
        <f t="shared" si="46"/>
        <v>40634</v>
      </c>
      <c r="CO134" s="173">
        <f t="shared" ca="1" si="59"/>
        <v>-574</v>
      </c>
      <c r="CP134" s="74">
        <f t="shared" ca="1" si="39"/>
        <v>1</v>
      </c>
      <c r="CQ134" s="75">
        <f t="shared" si="47"/>
        <v>30</v>
      </c>
      <c r="CR134" s="186">
        <v>6.2441237479864402E-2</v>
      </c>
      <c r="CS134" s="21"/>
      <c r="CT134" s="190">
        <f t="shared" si="48"/>
        <v>40634</v>
      </c>
      <c r="CU134" s="43">
        <f t="shared" si="49"/>
        <v>0</v>
      </c>
      <c r="CV134" s="26"/>
      <c r="CW134" s="386">
        <f t="shared" si="50"/>
        <v>40634</v>
      </c>
      <c r="CX134" s="384">
        <f t="shared" ca="1" si="51"/>
        <v>292.49153100999996</v>
      </c>
      <c r="CY134" s="26"/>
      <c r="CZ134" s="226"/>
      <c r="DA134" s="228">
        <v>0</v>
      </c>
      <c r="DB134" s="228">
        <v>0</v>
      </c>
      <c r="DC134" s="228">
        <f t="shared" si="56"/>
        <v>0</v>
      </c>
      <c r="DD134" s="379">
        <f t="shared" si="40"/>
        <v>0</v>
      </c>
      <c r="DE134" s="110">
        <f t="shared" si="52"/>
        <v>0</v>
      </c>
      <c r="DF134" s="110"/>
      <c r="DG134" s="38"/>
      <c r="DH134" s="214">
        <v>58.02015565</v>
      </c>
      <c r="DI134" s="496">
        <v>4.1470000000000002</v>
      </c>
      <c r="DJ134" s="38">
        <v>4.1470000000000002</v>
      </c>
      <c r="DK134" s="92">
        <f t="shared" si="53"/>
        <v>0</v>
      </c>
      <c r="DL134" s="578">
        <f t="shared" si="54"/>
        <v>0</v>
      </c>
      <c r="DM134" s="65"/>
      <c r="DN134" s="15"/>
      <c r="DO134" s="15"/>
      <c r="DP134" s="81">
        <f t="shared" si="55"/>
        <v>40634</v>
      </c>
      <c r="DQ134" s="356">
        <f t="shared" si="57"/>
        <v>0</v>
      </c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</row>
    <row r="135" spans="1:134" ht="15.75" thickBot="1" x14ac:dyDescent="0.3">
      <c r="A135" s="564">
        <f t="shared" si="41"/>
        <v>40664</v>
      </c>
      <c r="B135" s="302">
        <f>E!B126</f>
        <v>59.188860490000003</v>
      </c>
      <c r="C135" s="302">
        <f t="shared" ca="1" si="35"/>
        <v>0</v>
      </c>
      <c r="D135" s="302">
        <f t="shared" ca="1" si="42"/>
        <v>3255</v>
      </c>
      <c r="E135" s="302" t="str">
        <f t="shared" si="58"/>
        <v/>
      </c>
      <c r="F135" s="397">
        <f t="shared" ca="1" si="43"/>
        <v>59.188860490000003</v>
      </c>
      <c r="G135" s="405"/>
      <c r="H135" s="405"/>
      <c r="I135" s="36"/>
      <c r="J135" s="36"/>
      <c r="K135" s="36"/>
      <c r="L135" s="111"/>
      <c r="M135" s="508"/>
      <c r="N135" s="109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09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271"/>
      <c r="BP135" s="272"/>
      <c r="BQ135" s="543"/>
      <c r="BR135" s="524"/>
      <c r="BS135" s="524"/>
      <c r="BT135" s="524"/>
      <c r="BU135" s="524"/>
      <c r="BV135" s="528"/>
      <c r="BW135" s="529"/>
      <c r="BX135" s="529"/>
      <c r="BY135" s="529"/>
      <c r="BZ135" s="529"/>
      <c r="CA135" s="529"/>
      <c r="CB135" s="529"/>
      <c r="CC135" s="529"/>
      <c r="CD135" s="529"/>
      <c r="CE135" s="530"/>
      <c r="CF135" s="364"/>
      <c r="CG135" s="365">
        <f t="shared" si="44"/>
        <v>0</v>
      </c>
      <c r="CH135" s="366"/>
      <c r="CI135" s="67">
        <f t="shared" ca="1" si="36"/>
        <v>3255</v>
      </c>
      <c r="CJ135" s="76"/>
      <c r="CK135" s="68">
        <f t="shared" ca="1" si="37"/>
        <v>59.188860490000003</v>
      </c>
      <c r="CL135" s="73">
        <f t="shared" si="45"/>
        <v>40664</v>
      </c>
      <c r="CM135" s="239">
        <f t="shared" ca="1" si="38"/>
        <v>0</v>
      </c>
      <c r="CN135" s="35">
        <f t="shared" si="46"/>
        <v>40664</v>
      </c>
      <c r="CO135" s="173">
        <f t="shared" ca="1" si="59"/>
        <v>-413</v>
      </c>
      <c r="CP135" s="74">
        <f t="shared" ca="1" si="39"/>
        <v>1</v>
      </c>
      <c r="CQ135" s="75">
        <f t="shared" si="47"/>
        <v>31</v>
      </c>
      <c r="CR135" s="186">
        <v>6.2512209664540699E-2</v>
      </c>
      <c r="CS135" s="21"/>
      <c r="CT135" s="190">
        <f t="shared" si="48"/>
        <v>40664</v>
      </c>
      <c r="CU135" s="43">
        <f t="shared" si="49"/>
        <v>0</v>
      </c>
      <c r="CV135" s="26"/>
      <c r="CW135" s="386">
        <f t="shared" si="50"/>
        <v>40664</v>
      </c>
      <c r="CX135" s="384">
        <f t="shared" ca="1" si="51"/>
        <v>299.07755413000007</v>
      </c>
      <c r="CY135" s="26"/>
      <c r="CZ135" s="226"/>
      <c r="DA135" s="228">
        <v>0</v>
      </c>
      <c r="DB135" s="228">
        <v>0</v>
      </c>
      <c r="DC135" s="228">
        <f t="shared" si="56"/>
        <v>0</v>
      </c>
      <c r="DD135" s="379">
        <f t="shared" si="40"/>
        <v>0</v>
      </c>
      <c r="DE135" s="110">
        <f t="shared" si="52"/>
        <v>0</v>
      </c>
      <c r="DF135" s="110"/>
      <c r="DG135" s="38"/>
      <c r="DH135" s="214">
        <v>59.188860490000003</v>
      </c>
      <c r="DI135" s="496">
        <v>4.1369999999999996</v>
      </c>
      <c r="DJ135" s="38">
        <v>4.1369999999999996</v>
      </c>
      <c r="DK135" s="92">
        <f t="shared" si="53"/>
        <v>0</v>
      </c>
      <c r="DL135" s="578">
        <f t="shared" si="54"/>
        <v>0</v>
      </c>
      <c r="DM135" s="65"/>
      <c r="DN135" s="15"/>
      <c r="DO135" s="15"/>
      <c r="DP135" s="81">
        <f t="shared" si="55"/>
        <v>40664</v>
      </c>
      <c r="DQ135" s="356">
        <f t="shared" si="57"/>
        <v>0</v>
      </c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</row>
    <row r="136" spans="1:134" ht="15.75" thickBot="1" x14ac:dyDescent="0.3">
      <c r="A136" s="564">
        <f t="shared" si="41"/>
        <v>40695</v>
      </c>
      <c r="B136" s="302">
        <f>E!B127</f>
        <v>58.098096830000003</v>
      </c>
      <c r="C136" s="302">
        <f t="shared" ca="1" si="35"/>
        <v>0</v>
      </c>
      <c r="D136" s="302">
        <f t="shared" ca="1" si="42"/>
        <v>3196</v>
      </c>
      <c r="E136" s="302" t="str">
        <f t="shared" si="58"/>
        <v/>
      </c>
      <c r="F136" s="397">
        <f t="shared" ca="1" si="43"/>
        <v>58.098096830000003</v>
      </c>
      <c r="G136" s="405"/>
      <c r="H136" s="405"/>
      <c r="I136" s="36"/>
      <c r="J136" s="36"/>
      <c r="K136" s="36"/>
      <c r="L136" s="111"/>
      <c r="M136" s="508"/>
      <c r="N136" s="109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  <c r="AA136" s="110"/>
      <c r="AB136" s="110"/>
      <c r="AC136" s="110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09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271"/>
      <c r="BP136" s="272"/>
      <c r="BQ136" s="543"/>
      <c r="BR136" s="524"/>
      <c r="BS136" s="524"/>
      <c r="BT136" s="524"/>
      <c r="BU136" s="524"/>
      <c r="BV136" s="528"/>
      <c r="BW136" s="529"/>
      <c r="BX136" s="529"/>
      <c r="BY136" s="529"/>
      <c r="BZ136" s="529"/>
      <c r="CA136" s="529"/>
      <c r="CB136" s="529"/>
      <c r="CC136" s="529"/>
      <c r="CD136" s="529"/>
      <c r="CE136" s="530"/>
      <c r="CF136" s="364"/>
      <c r="CG136" s="365">
        <f t="shared" si="44"/>
        <v>0</v>
      </c>
      <c r="CH136" s="366"/>
      <c r="CI136" s="67">
        <f t="shared" ca="1" si="36"/>
        <v>3196</v>
      </c>
      <c r="CJ136" s="76"/>
      <c r="CK136" s="68">
        <f t="shared" ca="1" si="37"/>
        <v>58.098096830000003</v>
      </c>
      <c r="CL136" s="73">
        <f t="shared" si="45"/>
        <v>40695</v>
      </c>
      <c r="CM136" s="239">
        <f t="shared" ca="1" si="38"/>
        <v>0</v>
      </c>
      <c r="CN136" s="35">
        <f t="shared" si="46"/>
        <v>40695</v>
      </c>
      <c r="CO136" s="173">
        <f t="shared" ca="1" si="59"/>
        <v>-259</v>
      </c>
      <c r="CP136" s="74">
        <f t="shared" ca="1" si="39"/>
        <v>1</v>
      </c>
      <c r="CQ136" s="75">
        <f t="shared" si="47"/>
        <v>30</v>
      </c>
      <c r="CR136" s="186">
        <v>6.2585547590462198E-2</v>
      </c>
      <c r="CS136" s="21"/>
      <c r="CT136" s="190">
        <f t="shared" si="48"/>
        <v>40695</v>
      </c>
      <c r="CU136" s="43">
        <f t="shared" si="49"/>
        <v>0</v>
      </c>
      <c r="CV136" s="26"/>
      <c r="CW136" s="386">
        <f t="shared" si="50"/>
        <v>40695</v>
      </c>
      <c r="CX136" s="384">
        <f t="shared" ca="1" si="51"/>
        <v>290.82036577999997</v>
      </c>
      <c r="CY136" s="26"/>
      <c r="CZ136" s="226"/>
      <c r="DA136" s="228">
        <v>0</v>
      </c>
      <c r="DB136" s="228">
        <v>0</v>
      </c>
      <c r="DC136" s="228">
        <f t="shared" si="56"/>
        <v>0</v>
      </c>
      <c r="DD136" s="379">
        <f t="shared" si="40"/>
        <v>0</v>
      </c>
      <c r="DE136" s="110">
        <f t="shared" si="52"/>
        <v>0</v>
      </c>
      <c r="DF136" s="110"/>
      <c r="DG136" s="38"/>
      <c r="DH136" s="214">
        <v>58.098096830000003</v>
      </c>
      <c r="DI136" s="496">
        <v>4.173</v>
      </c>
      <c r="DJ136" s="38">
        <v>4.173</v>
      </c>
      <c r="DK136" s="92">
        <f t="shared" si="53"/>
        <v>0</v>
      </c>
      <c r="DL136" s="578">
        <f t="shared" si="54"/>
        <v>0</v>
      </c>
      <c r="DM136" s="65"/>
      <c r="DN136" s="15"/>
      <c r="DO136" s="15"/>
      <c r="DP136" s="81">
        <f t="shared" si="55"/>
        <v>40695</v>
      </c>
      <c r="DQ136" s="356">
        <f t="shared" si="57"/>
        <v>0</v>
      </c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</row>
    <row r="137" spans="1:134" ht="15.75" thickBot="1" x14ac:dyDescent="0.3">
      <c r="A137" s="564">
        <f t="shared" si="41"/>
        <v>40725</v>
      </c>
      <c r="B137" s="302">
        <f>E!B128</f>
        <v>58.640906950000002</v>
      </c>
      <c r="C137" s="302">
        <f t="shared" ca="1" si="35"/>
        <v>0</v>
      </c>
      <c r="D137" s="302">
        <f t="shared" ca="1" si="42"/>
        <v>3138</v>
      </c>
      <c r="E137" s="302" t="str">
        <f t="shared" si="58"/>
        <v/>
      </c>
      <c r="F137" s="397">
        <f t="shared" ca="1" si="43"/>
        <v>58.640906950000002</v>
      </c>
      <c r="G137" s="405"/>
      <c r="H137" s="405"/>
      <c r="I137" s="36"/>
      <c r="J137" s="36"/>
      <c r="K137" s="36"/>
      <c r="L137" s="111"/>
      <c r="M137" s="508"/>
      <c r="N137" s="109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09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271"/>
      <c r="BP137" s="272"/>
      <c r="BQ137" s="543"/>
      <c r="BR137" s="524"/>
      <c r="BS137" s="524"/>
      <c r="BT137" s="524"/>
      <c r="BU137" s="524"/>
      <c r="BV137" s="528"/>
      <c r="BW137" s="529"/>
      <c r="BX137" s="529"/>
      <c r="BY137" s="529"/>
      <c r="BZ137" s="529"/>
      <c r="CA137" s="529"/>
      <c r="CB137" s="529"/>
      <c r="CC137" s="529"/>
      <c r="CD137" s="529"/>
      <c r="CE137" s="530"/>
      <c r="CF137" s="364"/>
      <c r="CG137" s="365">
        <f t="shared" si="44"/>
        <v>0</v>
      </c>
      <c r="CH137" s="366"/>
      <c r="CI137" s="67">
        <f t="shared" ca="1" si="36"/>
        <v>3138</v>
      </c>
      <c r="CJ137" s="76"/>
      <c r="CK137" s="68">
        <f t="shared" ca="1" si="37"/>
        <v>58.640906950000002</v>
      </c>
      <c r="CL137" s="73">
        <f t="shared" si="45"/>
        <v>40725</v>
      </c>
      <c r="CM137" s="239">
        <f t="shared" ca="1" si="38"/>
        <v>0</v>
      </c>
      <c r="CN137" s="35">
        <f t="shared" si="46"/>
        <v>40725</v>
      </c>
      <c r="CO137" s="173">
        <f t="shared" ca="1" si="59"/>
        <v>-100</v>
      </c>
      <c r="CP137" s="74">
        <f t="shared" ca="1" si="39"/>
        <v>1</v>
      </c>
      <c r="CQ137" s="75">
        <f t="shared" si="47"/>
        <v>31</v>
      </c>
      <c r="CR137" s="186">
        <v>6.2656519778537201E-2</v>
      </c>
      <c r="CS137" s="21"/>
      <c r="CT137" s="190">
        <f t="shared" si="48"/>
        <v>40725</v>
      </c>
      <c r="CU137" s="43">
        <f t="shared" si="49"/>
        <v>0</v>
      </c>
      <c r="CV137" s="26"/>
      <c r="CW137" s="386">
        <f t="shared" si="50"/>
        <v>40725</v>
      </c>
      <c r="CX137" s="384">
        <f t="shared" ca="1" si="51"/>
        <v>316.00362849999999</v>
      </c>
      <c r="CY137" s="26"/>
      <c r="CZ137" s="226"/>
      <c r="DA137" s="228">
        <v>0</v>
      </c>
      <c r="DB137" s="228">
        <v>0</v>
      </c>
      <c r="DC137" s="228">
        <f t="shared" si="56"/>
        <v>0</v>
      </c>
      <c r="DD137" s="379">
        <f t="shared" si="40"/>
        <v>0</v>
      </c>
      <c r="DE137" s="110">
        <f t="shared" si="52"/>
        <v>0</v>
      </c>
      <c r="DF137" s="110"/>
      <c r="DG137" s="38"/>
      <c r="DH137" s="214">
        <v>58.640906950000002</v>
      </c>
      <c r="DI137" s="496">
        <v>4.2229999999999999</v>
      </c>
      <c r="DJ137" s="38">
        <v>4.2229999999999999</v>
      </c>
      <c r="DK137" s="92">
        <f t="shared" si="53"/>
        <v>0</v>
      </c>
      <c r="DL137" s="578">
        <f t="shared" si="54"/>
        <v>0</v>
      </c>
      <c r="DM137" s="65"/>
      <c r="DN137" s="15"/>
      <c r="DO137" s="15"/>
      <c r="DP137" s="81">
        <f t="shared" si="55"/>
        <v>40725</v>
      </c>
      <c r="DQ137" s="356">
        <f t="shared" si="57"/>
        <v>0</v>
      </c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</row>
    <row r="138" spans="1:134" ht="15.75" thickBot="1" x14ac:dyDescent="0.3">
      <c r="A138" s="564">
        <f t="shared" si="41"/>
        <v>40756</v>
      </c>
      <c r="B138" s="302">
        <f>E!B129</f>
        <v>59.144286280000003</v>
      </c>
      <c r="C138" s="302">
        <f t="shared" ca="1" si="35"/>
        <v>0</v>
      </c>
      <c r="D138" s="302">
        <f t="shared" ca="1" si="42"/>
        <v>3079</v>
      </c>
      <c r="E138" s="302" t="str">
        <f t="shared" si="58"/>
        <v/>
      </c>
      <c r="F138" s="397">
        <f t="shared" ca="1" si="43"/>
        <v>59.144286280000003</v>
      </c>
      <c r="G138" s="405"/>
      <c r="H138" s="405"/>
      <c r="I138" s="36"/>
      <c r="J138" s="36"/>
      <c r="K138" s="36"/>
      <c r="L138" s="111"/>
      <c r="M138" s="508"/>
      <c r="N138" s="109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09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271"/>
      <c r="BP138" s="272"/>
      <c r="BQ138" s="543"/>
      <c r="BR138" s="524"/>
      <c r="BS138" s="524"/>
      <c r="BT138" s="524"/>
      <c r="BU138" s="524"/>
      <c r="BV138" s="528"/>
      <c r="BW138" s="529"/>
      <c r="BX138" s="529"/>
      <c r="BY138" s="529"/>
      <c r="BZ138" s="529"/>
      <c r="CA138" s="529"/>
      <c r="CB138" s="529"/>
      <c r="CC138" s="529"/>
      <c r="CD138" s="529"/>
      <c r="CE138" s="530"/>
      <c r="CF138" s="364"/>
      <c r="CG138" s="365">
        <f t="shared" si="44"/>
        <v>0</v>
      </c>
      <c r="CH138" s="366"/>
      <c r="CI138" s="67">
        <f t="shared" ca="1" si="36"/>
        <v>3079</v>
      </c>
      <c r="CJ138" s="76"/>
      <c r="CK138" s="68">
        <f t="shared" ca="1" si="37"/>
        <v>59.144286280000003</v>
      </c>
      <c r="CL138" s="73">
        <f t="shared" si="45"/>
        <v>40756</v>
      </c>
      <c r="CM138" s="239">
        <f t="shared" ca="1" si="38"/>
        <v>0</v>
      </c>
      <c r="CN138" s="35">
        <f t="shared" si="46"/>
        <v>40756</v>
      </c>
      <c r="CO138" s="173">
        <f t="shared" ca="1" si="59"/>
        <v>66</v>
      </c>
      <c r="CP138" s="74">
        <f t="shared" ca="1" si="39"/>
        <v>1</v>
      </c>
      <c r="CQ138" s="75">
        <f t="shared" si="47"/>
        <v>31</v>
      </c>
      <c r="CR138" s="186">
        <v>6.2704011208198907E-2</v>
      </c>
      <c r="CS138" s="21"/>
      <c r="CT138" s="190">
        <f t="shared" si="48"/>
        <v>40756</v>
      </c>
      <c r="CU138" s="43">
        <f t="shared" si="49"/>
        <v>0</v>
      </c>
      <c r="CV138" s="26"/>
      <c r="CW138" s="386">
        <f t="shared" si="50"/>
        <v>40756</v>
      </c>
      <c r="CX138" s="384">
        <f t="shared" ca="1" si="51"/>
        <v>316.48286123000003</v>
      </c>
      <c r="CY138" s="26"/>
      <c r="CZ138" s="226"/>
      <c r="DA138" s="228">
        <v>0</v>
      </c>
      <c r="DB138" s="228">
        <v>0</v>
      </c>
      <c r="DC138" s="228">
        <f t="shared" si="56"/>
        <v>0</v>
      </c>
      <c r="DD138" s="379">
        <f t="shared" si="40"/>
        <v>0</v>
      </c>
      <c r="DE138" s="110">
        <f t="shared" si="52"/>
        <v>0</v>
      </c>
      <c r="DF138" s="110"/>
      <c r="DG138" s="38"/>
      <c r="DH138" s="214">
        <v>59.144286280000003</v>
      </c>
      <c r="DI138" s="496">
        <v>4.2539999999999996</v>
      </c>
      <c r="DJ138" s="38">
        <v>4.2539999999999996</v>
      </c>
      <c r="DK138" s="92">
        <f t="shared" si="53"/>
        <v>0</v>
      </c>
      <c r="DL138" s="578">
        <f t="shared" si="54"/>
        <v>0</v>
      </c>
      <c r="DM138" s="65"/>
      <c r="DN138" s="15"/>
      <c r="DO138" s="15"/>
      <c r="DP138" s="81">
        <f t="shared" si="55"/>
        <v>40756</v>
      </c>
      <c r="DQ138" s="356">
        <f t="shared" si="57"/>
        <v>0</v>
      </c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</row>
    <row r="139" spans="1:134" ht="15.75" thickBot="1" x14ac:dyDescent="0.3">
      <c r="A139" s="564">
        <f t="shared" si="41"/>
        <v>40787</v>
      </c>
      <c r="B139" s="302">
        <f>E!B130</f>
        <v>58.279167919999999</v>
      </c>
      <c r="C139" s="302">
        <f t="shared" ca="1" si="35"/>
        <v>0</v>
      </c>
      <c r="D139" s="302">
        <f t="shared" ca="1" si="42"/>
        <v>3020</v>
      </c>
      <c r="E139" s="302" t="str">
        <f t="shared" si="58"/>
        <v/>
      </c>
      <c r="F139" s="397">
        <f t="shared" ca="1" si="43"/>
        <v>58.279167919999999</v>
      </c>
      <c r="G139" s="405"/>
      <c r="H139" s="405"/>
      <c r="I139" s="36"/>
      <c r="J139" s="36"/>
      <c r="K139" s="36"/>
      <c r="L139" s="111"/>
      <c r="M139" s="508"/>
      <c r="N139" s="109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09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  <c r="BO139" s="271"/>
      <c r="BP139" s="272"/>
      <c r="BQ139" s="543"/>
      <c r="BR139" s="524"/>
      <c r="BS139" s="524"/>
      <c r="BT139" s="524"/>
      <c r="BU139" s="524"/>
      <c r="BV139" s="528"/>
      <c r="BW139" s="529"/>
      <c r="BX139" s="529"/>
      <c r="BY139" s="529"/>
      <c r="BZ139" s="529"/>
      <c r="CA139" s="529"/>
      <c r="CB139" s="529"/>
      <c r="CC139" s="529"/>
      <c r="CD139" s="529"/>
      <c r="CE139" s="530"/>
      <c r="CF139" s="364"/>
      <c r="CG139" s="365">
        <f t="shared" si="44"/>
        <v>0</v>
      </c>
      <c r="CH139" s="366"/>
      <c r="CI139" s="67">
        <f t="shared" ca="1" si="36"/>
        <v>3020</v>
      </c>
      <c r="CJ139" s="76"/>
      <c r="CK139" s="68">
        <f t="shared" ca="1" si="37"/>
        <v>58.279167919999999</v>
      </c>
      <c r="CL139" s="73">
        <f t="shared" si="45"/>
        <v>40787</v>
      </c>
      <c r="CM139" s="239">
        <f t="shared" ca="1" si="38"/>
        <v>0</v>
      </c>
      <c r="CN139" s="35">
        <f t="shared" si="46"/>
        <v>40787</v>
      </c>
      <c r="CO139" s="173">
        <f t="shared" ca="1" si="59"/>
        <v>225</v>
      </c>
      <c r="CP139" s="74">
        <f t="shared" ca="1" si="39"/>
        <v>1</v>
      </c>
      <c r="CQ139" s="75">
        <f t="shared" si="47"/>
        <v>30</v>
      </c>
      <c r="CR139" s="186">
        <v>6.2737287063604694E-2</v>
      </c>
      <c r="CS139" s="21"/>
      <c r="CT139" s="190">
        <f t="shared" si="48"/>
        <v>40787</v>
      </c>
      <c r="CU139" s="43">
        <f t="shared" si="49"/>
        <v>0</v>
      </c>
      <c r="CV139" s="26"/>
      <c r="CW139" s="386">
        <f t="shared" si="50"/>
        <v>40787</v>
      </c>
      <c r="CX139" s="384">
        <f t="shared" ca="1" si="51"/>
        <v>305.65249830000005</v>
      </c>
      <c r="CY139" s="26"/>
      <c r="CZ139" s="226"/>
      <c r="DA139" s="228">
        <v>0</v>
      </c>
      <c r="DB139" s="228">
        <v>0</v>
      </c>
      <c r="DC139" s="228">
        <f t="shared" si="56"/>
        <v>0</v>
      </c>
      <c r="DD139" s="379">
        <f t="shared" si="40"/>
        <v>0</v>
      </c>
      <c r="DE139" s="110">
        <f t="shared" si="52"/>
        <v>0</v>
      </c>
      <c r="DF139" s="110"/>
      <c r="DG139" s="38"/>
      <c r="DH139" s="214">
        <v>58.279167919999999</v>
      </c>
      <c r="DI139" s="496">
        <v>4.2690000000000001</v>
      </c>
      <c r="DJ139" s="38">
        <v>4.2690000000000001</v>
      </c>
      <c r="DK139" s="92">
        <f t="shared" si="53"/>
        <v>0</v>
      </c>
      <c r="DL139" s="578">
        <f t="shared" si="54"/>
        <v>0</v>
      </c>
      <c r="DM139" s="65"/>
      <c r="DN139" s="15"/>
      <c r="DO139" s="15"/>
      <c r="DP139" s="81">
        <f t="shared" si="55"/>
        <v>40787</v>
      </c>
      <c r="DQ139" s="356">
        <f t="shared" si="57"/>
        <v>0</v>
      </c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</row>
    <row r="140" spans="1:134" ht="15.75" thickBot="1" x14ac:dyDescent="0.3">
      <c r="A140" s="564">
        <f t="shared" si="41"/>
        <v>40817</v>
      </c>
      <c r="B140" s="302">
        <f>E!B131</f>
        <v>58.955461819999996</v>
      </c>
      <c r="C140" s="302">
        <f t="shared" ca="1" si="35"/>
        <v>0</v>
      </c>
      <c r="D140" s="302">
        <f t="shared" ca="1" si="42"/>
        <v>2962</v>
      </c>
      <c r="E140" s="302" t="str">
        <f t="shared" si="58"/>
        <v/>
      </c>
      <c r="F140" s="397">
        <f t="shared" ca="1" si="43"/>
        <v>58.955461819999996</v>
      </c>
      <c r="G140" s="405"/>
      <c r="H140" s="405"/>
      <c r="I140" s="36"/>
      <c r="J140" s="36"/>
      <c r="K140" s="36"/>
      <c r="L140" s="111"/>
      <c r="M140" s="508"/>
      <c r="N140" s="109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09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271"/>
      <c r="BP140" s="272"/>
      <c r="BQ140" s="543"/>
      <c r="BR140" s="524"/>
      <c r="BS140" s="524"/>
      <c r="BT140" s="524"/>
      <c r="BU140" s="524"/>
      <c r="BV140" s="528"/>
      <c r="BW140" s="529"/>
      <c r="BX140" s="529"/>
      <c r="BY140" s="529"/>
      <c r="BZ140" s="529"/>
      <c r="CA140" s="529"/>
      <c r="CB140" s="529"/>
      <c r="CC140" s="529"/>
      <c r="CD140" s="529"/>
      <c r="CE140" s="530"/>
      <c r="CF140" s="364"/>
      <c r="CG140" s="365">
        <f t="shared" si="44"/>
        <v>0</v>
      </c>
      <c r="CH140" s="366"/>
      <c r="CI140" s="67">
        <f t="shared" ca="1" si="36"/>
        <v>2962</v>
      </c>
      <c r="CJ140" s="76"/>
      <c r="CK140" s="68">
        <f t="shared" ca="1" si="37"/>
        <v>58.955461819999996</v>
      </c>
      <c r="CL140" s="73">
        <f t="shared" si="45"/>
        <v>40817</v>
      </c>
      <c r="CM140" s="239">
        <f t="shared" ca="1" si="38"/>
        <v>0</v>
      </c>
      <c r="CN140" s="35">
        <f t="shared" si="46"/>
        <v>40817</v>
      </c>
      <c r="CO140" s="173">
        <f t="shared" ca="1" si="59"/>
        <v>389</v>
      </c>
      <c r="CP140" s="74">
        <f t="shared" ca="1" si="39"/>
        <v>1</v>
      </c>
      <c r="CQ140" s="75">
        <f t="shared" si="47"/>
        <v>31</v>
      </c>
      <c r="CR140" s="186">
        <v>6.2769489504669498E-2</v>
      </c>
      <c r="CS140" s="21"/>
      <c r="CT140" s="190">
        <f t="shared" si="48"/>
        <v>40817</v>
      </c>
      <c r="CU140" s="43">
        <f t="shared" si="49"/>
        <v>0</v>
      </c>
      <c r="CV140" s="26"/>
      <c r="CW140" s="386">
        <f t="shared" si="50"/>
        <v>40817</v>
      </c>
      <c r="CX140" s="384">
        <f t="shared" ca="1" si="51"/>
        <v>308.31631378999998</v>
      </c>
      <c r="CY140" s="26"/>
      <c r="CZ140" s="226"/>
      <c r="DA140" s="228">
        <v>0</v>
      </c>
      <c r="DB140" s="228">
        <v>0</v>
      </c>
      <c r="DC140" s="228">
        <f t="shared" si="56"/>
        <v>0</v>
      </c>
      <c r="DD140" s="379">
        <f t="shared" si="40"/>
        <v>0</v>
      </c>
      <c r="DE140" s="110">
        <f t="shared" si="52"/>
        <v>0</v>
      </c>
      <c r="DF140" s="110"/>
      <c r="DG140" s="38"/>
      <c r="DH140" s="214">
        <v>58.955461819999996</v>
      </c>
      <c r="DI140" s="496">
        <v>4.298</v>
      </c>
      <c r="DJ140" s="38">
        <v>4.298</v>
      </c>
      <c r="DK140" s="92">
        <f t="shared" si="53"/>
        <v>0</v>
      </c>
      <c r="DL140" s="578">
        <f t="shared" si="54"/>
        <v>0</v>
      </c>
      <c r="DM140" s="65"/>
      <c r="DN140" s="15"/>
      <c r="DO140" s="15"/>
      <c r="DP140" s="81">
        <f t="shared" si="55"/>
        <v>40817</v>
      </c>
      <c r="DQ140" s="356">
        <f t="shared" si="57"/>
        <v>0</v>
      </c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</row>
    <row r="141" spans="1:134" ht="15.75" thickBot="1" x14ac:dyDescent="0.3">
      <c r="A141" s="564">
        <f t="shared" si="41"/>
        <v>40848</v>
      </c>
      <c r="B141" s="302">
        <f>E!B132</f>
        <v>56.358581039999997</v>
      </c>
      <c r="C141" s="302">
        <f t="shared" ca="1" si="35"/>
        <v>0</v>
      </c>
      <c r="D141" s="302">
        <f t="shared" ca="1" si="42"/>
        <v>2903</v>
      </c>
      <c r="E141" s="302" t="str">
        <f t="shared" si="58"/>
        <v/>
      </c>
      <c r="F141" s="397">
        <f t="shared" ca="1" si="43"/>
        <v>56.358581039999997</v>
      </c>
      <c r="G141" s="405"/>
      <c r="H141" s="405"/>
      <c r="I141" s="36"/>
      <c r="J141" s="36"/>
      <c r="K141" s="36"/>
      <c r="L141" s="111"/>
      <c r="M141" s="508"/>
      <c r="N141" s="109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09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271"/>
      <c r="BP141" s="272"/>
      <c r="BQ141" s="543"/>
      <c r="BR141" s="524"/>
      <c r="BS141" s="524"/>
      <c r="BT141" s="524"/>
      <c r="BU141" s="524"/>
      <c r="BV141" s="528"/>
      <c r="BW141" s="529"/>
      <c r="BX141" s="529"/>
      <c r="BY141" s="529"/>
      <c r="BZ141" s="529"/>
      <c r="CA141" s="529"/>
      <c r="CB141" s="529"/>
      <c r="CC141" s="529"/>
      <c r="CD141" s="529"/>
      <c r="CE141" s="530"/>
      <c r="CF141" s="364"/>
      <c r="CG141" s="365">
        <f t="shared" si="44"/>
        <v>0</v>
      </c>
      <c r="CH141" s="366"/>
      <c r="CI141" s="67">
        <f t="shared" ca="1" si="36"/>
        <v>2903</v>
      </c>
      <c r="CJ141" s="76"/>
      <c r="CK141" s="68">
        <f t="shared" ca="1" si="37"/>
        <v>56.358581039999997</v>
      </c>
      <c r="CL141" s="73">
        <f t="shared" si="45"/>
        <v>40848</v>
      </c>
      <c r="CM141" s="239">
        <f t="shared" ca="1" si="38"/>
        <v>0</v>
      </c>
      <c r="CN141" s="35">
        <f t="shared" si="46"/>
        <v>40848</v>
      </c>
      <c r="CO141" s="173">
        <f t="shared" ca="1" si="59"/>
        <v>539</v>
      </c>
      <c r="CP141" s="74">
        <f t="shared" ca="1" si="39"/>
        <v>1</v>
      </c>
      <c r="CQ141" s="75">
        <f t="shared" si="47"/>
        <v>30</v>
      </c>
      <c r="CR141" s="186">
        <v>6.2802765360798304E-2</v>
      </c>
      <c r="CS141" s="21"/>
      <c r="CT141" s="190">
        <f t="shared" si="48"/>
        <v>40848</v>
      </c>
      <c r="CU141" s="43">
        <f t="shared" si="49"/>
        <v>0</v>
      </c>
      <c r="CV141" s="26"/>
      <c r="CW141" s="386">
        <f t="shared" si="50"/>
        <v>40848</v>
      </c>
      <c r="CX141" s="384">
        <f t="shared" ca="1" si="51"/>
        <v>244.53794679999999</v>
      </c>
      <c r="CY141" s="26"/>
      <c r="CZ141" s="226"/>
      <c r="DA141" s="228">
        <v>0</v>
      </c>
      <c r="DB141" s="228">
        <v>0</v>
      </c>
      <c r="DC141" s="228">
        <f t="shared" si="56"/>
        <v>0</v>
      </c>
      <c r="DD141" s="379">
        <f t="shared" si="40"/>
        <v>0</v>
      </c>
      <c r="DE141" s="110">
        <f t="shared" si="52"/>
        <v>0</v>
      </c>
      <c r="DF141" s="110"/>
      <c r="DG141" s="38"/>
      <c r="DH141" s="214">
        <v>56.358581039999997</v>
      </c>
      <c r="DI141" s="496">
        <v>4.4379999999999997</v>
      </c>
      <c r="DJ141" s="38">
        <v>4.4379999999999997</v>
      </c>
      <c r="DK141" s="92">
        <f t="shared" si="53"/>
        <v>0</v>
      </c>
      <c r="DL141" s="578">
        <f t="shared" si="54"/>
        <v>0</v>
      </c>
      <c r="DM141" s="65"/>
      <c r="DN141" s="15"/>
      <c r="DO141" s="15"/>
      <c r="DP141" s="81">
        <f t="shared" si="55"/>
        <v>40848</v>
      </c>
      <c r="DQ141" s="356">
        <f t="shared" si="57"/>
        <v>0</v>
      </c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</row>
    <row r="142" spans="1:134" ht="15.75" thickBot="1" x14ac:dyDescent="0.3">
      <c r="A142" s="564">
        <f t="shared" si="41"/>
        <v>40878</v>
      </c>
      <c r="B142" s="302">
        <f>E!B133</f>
        <v>56.138984430000001</v>
      </c>
      <c r="C142" s="302">
        <f t="shared" ca="1" si="35"/>
        <v>0</v>
      </c>
      <c r="D142" s="302">
        <f t="shared" ca="1" si="42"/>
        <v>2847</v>
      </c>
      <c r="E142" s="302">
        <f t="shared" ca="1" si="58"/>
        <v>692.22332729000004</v>
      </c>
      <c r="F142" s="397">
        <f t="shared" ca="1" si="43"/>
        <v>56.138984430000001</v>
      </c>
      <c r="G142" s="405"/>
      <c r="H142" s="405"/>
      <c r="I142" s="36"/>
      <c r="J142" s="36"/>
      <c r="K142" s="36"/>
      <c r="L142" s="111"/>
      <c r="M142" s="508"/>
      <c r="N142" s="109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09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  <c r="BO142" s="271"/>
      <c r="BP142" s="272"/>
      <c r="BQ142" s="543"/>
      <c r="BR142" s="524"/>
      <c r="BS142" s="524"/>
      <c r="BT142" s="524"/>
      <c r="BU142" s="524"/>
      <c r="BV142" s="528"/>
      <c r="BW142" s="529"/>
      <c r="BX142" s="529"/>
      <c r="BY142" s="529"/>
      <c r="BZ142" s="529"/>
      <c r="CA142" s="529"/>
      <c r="CB142" s="529"/>
      <c r="CC142" s="529"/>
      <c r="CD142" s="529"/>
      <c r="CE142" s="530"/>
      <c r="CF142" s="364"/>
      <c r="CG142" s="365">
        <f t="shared" si="44"/>
        <v>0</v>
      </c>
      <c r="CH142" s="366"/>
      <c r="CI142" s="67">
        <f t="shared" ca="1" si="36"/>
        <v>2847</v>
      </c>
      <c r="CJ142" s="76">
        <f ca="1">SUM(CK131:CK142)</f>
        <v>692.22332729000004</v>
      </c>
      <c r="CK142" s="68">
        <f t="shared" ca="1" si="37"/>
        <v>56.138984430000001</v>
      </c>
      <c r="CL142" s="73">
        <f t="shared" si="45"/>
        <v>40878</v>
      </c>
      <c r="CM142" s="239">
        <f t="shared" ca="1" si="38"/>
        <v>0</v>
      </c>
      <c r="CN142" s="35">
        <f t="shared" si="46"/>
        <v>40878</v>
      </c>
      <c r="CO142" s="173">
        <f t="shared" ca="1" si="59"/>
        <v>692</v>
      </c>
      <c r="CP142" s="74">
        <f t="shared" ca="1" si="39"/>
        <v>1</v>
      </c>
      <c r="CQ142" s="75">
        <f t="shared" si="47"/>
        <v>31</v>
      </c>
      <c r="CR142" s="186">
        <v>6.2834967802562994E-2</v>
      </c>
      <c r="CS142" s="21"/>
      <c r="CT142" s="190">
        <f t="shared" si="48"/>
        <v>40878</v>
      </c>
      <c r="CU142" s="43">
        <f t="shared" si="49"/>
        <v>0</v>
      </c>
      <c r="CV142" s="26"/>
      <c r="CW142" s="386">
        <f t="shared" si="50"/>
        <v>40878</v>
      </c>
      <c r="CX142" s="384">
        <f t="shared" ca="1" si="51"/>
        <v>245.86570570999999</v>
      </c>
      <c r="CY142" s="26"/>
      <c r="CZ142" s="226"/>
      <c r="DA142" s="228">
        <v>0</v>
      </c>
      <c r="DB142" s="228">
        <v>0</v>
      </c>
      <c r="DC142" s="228">
        <f t="shared" si="56"/>
        <v>0</v>
      </c>
      <c r="DD142" s="379">
        <f t="shared" si="40"/>
        <v>0</v>
      </c>
      <c r="DE142" s="110">
        <f t="shared" si="52"/>
        <v>0</v>
      </c>
      <c r="DF142" s="110"/>
      <c r="DG142" s="38"/>
      <c r="DH142" s="214">
        <v>56.138984430000001</v>
      </c>
      <c r="DI142" s="496">
        <v>4.5830000000000002</v>
      </c>
      <c r="DJ142" s="38">
        <v>4.5830000000000002</v>
      </c>
      <c r="DK142" s="92">
        <f t="shared" si="53"/>
        <v>0</v>
      </c>
      <c r="DL142" s="578">
        <f t="shared" si="54"/>
        <v>0</v>
      </c>
      <c r="DM142" s="65"/>
      <c r="DN142" s="15"/>
      <c r="DO142" s="15"/>
      <c r="DP142" s="81">
        <f t="shared" si="55"/>
        <v>40878</v>
      </c>
      <c r="DQ142" s="356">
        <f t="shared" si="57"/>
        <v>0</v>
      </c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</row>
    <row r="143" spans="1:134" ht="15.75" thickBot="1" x14ac:dyDescent="0.3">
      <c r="A143" s="564">
        <f t="shared" si="41"/>
        <v>40909</v>
      </c>
      <c r="B143" s="302">
        <f>E!B134</f>
        <v>54.126825349999997</v>
      </c>
      <c r="C143" s="302">
        <f t="shared" ca="1" si="35"/>
        <v>0</v>
      </c>
      <c r="D143" s="302">
        <f t="shared" ca="1" si="42"/>
        <v>2791</v>
      </c>
      <c r="E143" s="302" t="str">
        <f t="shared" si="58"/>
        <v/>
      </c>
      <c r="F143" s="397">
        <f t="shared" ca="1" si="43"/>
        <v>54.126825349999997</v>
      </c>
      <c r="G143" s="405"/>
      <c r="H143" s="405"/>
      <c r="I143" s="36"/>
      <c r="J143" s="36"/>
      <c r="K143" s="36"/>
      <c r="L143" s="111"/>
      <c r="M143" s="508"/>
      <c r="N143" s="109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09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271"/>
      <c r="BP143" s="272"/>
      <c r="BQ143" s="543"/>
      <c r="BR143" s="524"/>
      <c r="BS143" s="524"/>
      <c r="BT143" s="524"/>
      <c r="BU143" s="524"/>
      <c r="BV143" s="528"/>
      <c r="BW143" s="529"/>
      <c r="BX143" s="529"/>
      <c r="BY143" s="529"/>
      <c r="BZ143" s="529"/>
      <c r="CA143" s="529"/>
      <c r="CB143" s="529"/>
      <c r="CC143" s="529"/>
      <c r="CD143" s="529"/>
      <c r="CE143" s="530"/>
      <c r="CF143" s="364"/>
      <c r="CG143" s="365">
        <f t="shared" si="44"/>
        <v>0</v>
      </c>
      <c r="CH143" s="366"/>
      <c r="CI143" s="67">
        <f t="shared" ca="1" si="36"/>
        <v>2791</v>
      </c>
      <c r="CJ143" s="76"/>
      <c r="CK143" s="68">
        <f t="shared" ca="1" si="37"/>
        <v>54.126825349999997</v>
      </c>
      <c r="CL143" s="73">
        <f t="shared" si="45"/>
        <v>40909</v>
      </c>
      <c r="CM143" s="239">
        <f t="shared" ca="1" si="38"/>
        <v>0</v>
      </c>
      <c r="CN143" s="35">
        <f t="shared" si="46"/>
        <v>40909</v>
      </c>
      <c r="CO143" s="173">
        <f t="shared" ca="1" si="59"/>
        <v>689</v>
      </c>
      <c r="CP143" s="74">
        <f t="shared" ca="1" si="39"/>
        <v>1</v>
      </c>
      <c r="CQ143" s="75">
        <f t="shared" si="47"/>
        <v>31</v>
      </c>
      <c r="CR143" s="186">
        <v>6.2868243659414805E-2</v>
      </c>
      <c r="CS143" s="21"/>
      <c r="CT143" s="190">
        <f t="shared" si="48"/>
        <v>40909</v>
      </c>
      <c r="CU143" s="43">
        <f t="shared" si="49"/>
        <v>0</v>
      </c>
      <c r="CV143" s="26"/>
      <c r="CW143" s="386">
        <f t="shared" si="50"/>
        <v>40909</v>
      </c>
      <c r="CX143" s="384">
        <f t="shared" ca="1" si="51"/>
        <v>239.75574264000005</v>
      </c>
      <c r="CY143" s="26"/>
      <c r="CZ143" s="226"/>
      <c r="DA143" s="228">
        <v>0</v>
      </c>
      <c r="DB143" s="228">
        <v>0</v>
      </c>
      <c r="DC143" s="228">
        <f t="shared" si="56"/>
        <v>0</v>
      </c>
      <c r="DD143" s="379">
        <f t="shared" si="40"/>
        <v>0</v>
      </c>
      <c r="DE143" s="110">
        <f t="shared" si="52"/>
        <v>0</v>
      </c>
      <c r="DF143" s="110"/>
      <c r="DG143" s="38"/>
      <c r="DH143" s="214">
        <v>54.126825349999997</v>
      </c>
      <c r="DI143" s="496">
        <v>4.6980000000000004</v>
      </c>
      <c r="DJ143" s="38">
        <v>4.6980000000000004</v>
      </c>
      <c r="DK143" s="92">
        <f t="shared" si="53"/>
        <v>0</v>
      </c>
      <c r="DL143" s="578">
        <f t="shared" si="54"/>
        <v>0</v>
      </c>
      <c r="DM143" s="65"/>
      <c r="DN143" s="15"/>
      <c r="DO143" s="15"/>
      <c r="DP143" s="81">
        <f t="shared" si="55"/>
        <v>40909</v>
      </c>
      <c r="DQ143" s="356">
        <f t="shared" si="57"/>
        <v>0</v>
      </c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</row>
    <row r="144" spans="1:134" ht="15.75" thickBot="1" x14ac:dyDescent="0.3">
      <c r="A144" s="564">
        <f t="shared" si="41"/>
        <v>40940</v>
      </c>
      <c r="B144" s="302">
        <f>E!B135</f>
        <v>53.1132068</v>
      </c>
      <c r="C144" s="302">
        <f t="shared" ca="1" si="35"/>
        <v>0</v>
      </c>
      <c r="D144" s="302">
        <f t="shared" ca="1" si="42"/>
        <v>2737</v>
      </c>
      <c r="E144" s="302" t="str">
        <f t="shared" si="58"/>
        <v/>
      </c>
      <c r="F144" s="397">
        <f t="shared" ca="1" si="43"/>
        <v>53.1132068</v>
      </c>
      <c r="G144" s="405"/>
      <c r="H144" s="405"/>
      <c r="I144" s="36"/>
      <c r="J144" s="36"/>
      <c r="K144" s="36"/>
      <c r="L144" s="111"/>
      <c r="M144" s="508"/>
      <c r="N144" s="109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09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  <c r="BO144" s="271"/>
      <c r="BP144" s="272"/>
      <c r="BQ144" s="543"/>
      <c r="BR144" s="524"/>
      <c r="BS144" s="524"/>
      <c r="BT144" s="524"/>
      <c r="BU144" s="524"/>
      <c r="BV144" s="528"/>
      <c r="BW144" s="529"/>
      <c r="BX144" s="529"/>
      <c r="BY144" s="529"/>
      <c r="BZ144" s="529"/>
      <c r="CA144" s="529"/>
      <c r="CB144" s="529"/>
      <c r="CC144" s="529"/>
      <c r="CD144" s="529"/>
      <c r="CE144" s="530"/>
      <c r="CF144" s="364"/>
      <c r="CG144" s="365">
        <f t="shared" si="44"/>
        <v>0</v>
      </c>
      <c r="CH144" s="366"/>
      <c r="CI144" s="67">
        <f t="shared" ca="1" si="36"/>
        <v>2737</v>
      </c>
      <c r="CJ144" s="76"/>
      <c r="CK144" s="68">
        <f t="shared" ca="1" si="37"/>
        <v>53.1132068</v>
      </c>
      <c r="CL144" s="73">
        <f t="shared" si="45"/>
        <v>40940</v>
      </c>
      <c r="CM144" s="239">
        <f t="shared" ca="1" si="38"/>
        <v>0</v>
      </c>
      <c r="CN144" s="35">
        <f t="shared" si="46"/>
        <v>40940</v>
      </c>
      <c r="CO144" s="173">
        <f t="shared" ca="1" si="59"/>
        <v>686</v>
      </c>
      <c r="CP144" s="74">
        <f t="shared" ca="1" si="39"/>
        <v>1</v>
      </c>
      <c r="CQ144" s="75">
        <f t="shared" si="47"/>
        <v>29</v>
      </c>
      <c r="CR144" s="186">
        <v>6.2901519516633406E-2</v>
      </c>
      <c r="CS144" s="21"/>
      <c r="CT144" s="190">
        <f t="shared" si="48"/>
        <v>40940</v>
      </c>
      <c r="CU144" s="43">
        <f t="shared" si="49"/>
        <v>0</v>
      </c>
      <c r="CV144" s="26"/>
      <c r="CW144" s="386">
        <f t="shared" si="50"/>
        <v>40940</v>
      </c>
      <c r="CX144" s="384">
        <f t="shared" ca="1" si="51"/>
        <v>220.40417392000001</v>
      </c>
      <c r="CY144" s="26"/>
      <c r="CZ144" s="226"/>
      <c r="DA144" s="228">
        <v>0</v>
      </c>
      <c r="DB144" s="228">
        <v>0</v>
      </c>
      <c r="DC144" s="228">
        <f t="shared" si="56"/>
        <v>0</v>
      </c>
      <c r="DD144" s="379">
        <f t="shared" si="40"/>
        <v>0</v>
      </c>
      <c r="DE144" s="110">
        <f t="shared" si="52"/>
        <v>0</v>
      </c>
      <c r="DF144" s="110"/>
      <c r="DG144" s="38"/>
      <c r="DH144" s="214">
        <v>53.1132068</v>
      </c>
      <c r="DI144" s="496">
        <v>4.58</v>
      </c>
      <c r="DJ144" s="38">
        <v>4.58</v>
      </c>
      <c r="DK144" s="92">
        <f t="shared" si="53"/>
        <v>0</v>
      </c>
      <c r="DL144" s="578">
        <f t="shared" si="54"/>
        <v>0</v>
      </c>
      <c r="DM144" s="65"/>
      <c r="DN144" s="15"/>
      <c r="DO144" s="15"/>
      <c r="DP144" s="81">
        <f t="shared" si="55"/>
        <v>40940</v>
      </c>
      <c r="DQ144" s="356">
        <f t="shared" si="57"/>
        <v>0</v>
      </c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</row>
    <row r="145" spans="1:134" ht="15.75" thickBot="1" x14ac:dyDescent="0.3">
      <c r="A145" s="564">
        <f t="shared" si="41"/>
        <v>40969</v>
      </c>
      <c r="B145" s="302">
        <f>E!B136</f>
        <v>52.495774930000003</v>
      </c>
      <c r="C145" s="302">
        <f t="shared" ca="1" si="35"/>
        <v>0</v>
      </c>
      <c r="D145" s="302">
        <f t="shared" ca="1" si="42"/>
        <v>2684</v>
      </c>
      <c r="E145" s="302" t="str">
        <f t="shared" si="58"/>
        <v/>
      </c>
      <c r="F145" s="397">
        <f t="shared" ca="1" si="43"/>
        <v>52.495774930000003</v>
      </c>
      <c r="G145" s="405"/>
      <c r="H145" s="405"/>
      <c r="I145" s="36"/>
      <c r="J145" s="36"/>
      <c r="K145" s="36"/>
      <c r="L145" s="111"/>
      <c r="M145" s="508"/>
      <c r="N145" s="109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09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  <c r="BO145" s="271"/>
      <c r="BP145" s="272"/>
      <c r="BQ145" s="543"/>
      <c r="BR145" s="524"/>
      <c r="BS145" s="524"/>
      <c r="BT145" s="524"/>
      <c r="BU145" s="524"/>
      <c r="BV145" s="528"/>
      <c r="BW145" s="529"/>
      <c r="BX145" s="529"/>
      <c r="BY145" s="529"/>
      <c r="BZ145" s="529"/>
      <c r="CA145" s="529"/>
      <c r="CB145" s="529"/>
      <c r="CC145" s="529"/>
      <c r="CD145" s="529"/>
      <c r="CE145" s="530"/>
      <c r="CF145" s="364"/>
      <c r="CG145" s="365">
        <f t="shared" si="44"/>
        <v>0</v>
      </c>
      <c r="CH145" s="366"/>
      <c r="CI145" s="67">
        <f t="shared" ca="1" si="36"/>
        <v>2684</v>
      </c>
      <c r="CJ145" s="76"/>
      <c r="CK145" s="68">
        <f t="shared" ca="1" si="37"/>
        <v>52.495774930000003</v>
      </c>
      <c r="CL145" s="73">
        <f t="shared" si="45"/>
        <v>40969</v>
      </c>
      <c r="CM145" s="239">
        <f t="shared" ca="1" si="38"/>
        <v>0</v>
      </c>
      <c r="CN145" s="35">
        <f t="shared" si="46"/>
        <v>40969</v>
      </c>
      <c r="CO145" s="173">
        <f t="shared" ca="1" si="59"/>
        <v>683</v>
      </c>
      <c r="CP145" s="74">
        <f t="shared" ca="1" si="39"/>
        <v>1</v>
      </c>
      <c r="CQ145" s="75">
        <f t="shared" si="47"/>
        <v>31</v>
      </c>
      <c r="CR145" s="186">
        <v>6.2932648544687303E-2</v>
      </c>
      <c r="CS145" s="21"/>
      <c r="CT145" s="190">
        <f t="shared" si="48"/>
        <v>40969</v>
      </c>
      <c r="CU145" s="43">
        <f t="shared" si="49"/>
        <v>0</v>
      </c>
      <c r="CV145" s="26"/>
      <c r="CW145" s="386">
        <f t="shared" si="50"/>
        <v>40969</v>
      </c>
      <c r="CX145" s="384">
        <f t="shared" ca="1" si="51"/>
        <v>232.97596192999998</v>
      </c>
      <c r="CY145" s="26"/>
      <c r="CZ145" s="226"/>
      <c r="DA145" s="228">
        <v>0</v>
      </c>
      <c r="DB145" s="228">
        <v>0</v>
      </c>
      <c r="DC145" s="228">
        <f t="shared" si="56"/>
        <v>0</v>
      </c>
      <c r="DD145" s="379">
        <f t="shared" si="40"/>
        <v>0</v>
      </c>
      <c r="DE145" s="110">
        <f t="shared" si="52"/>
        <v>0</v>
      </c>
      <c r="DF145" s="110"/>
      <c r="DG145" s="38"/>
      <c r="DH145" s="214">
        <v>52.495774930000003</v>
      </c>
      <c r="DI145" s="496">
        <v>4.4470000000000001</v>
      </c>
      <c r="DJ145" s="38">
        <v>4.4470000000000001</v>
      </c>
      <c r="DK145" s="92">
        <f t="shared" si="53"/>
        <v>0</v>
      </c>
      <c r="DL145" s="578">
        <f t="shared" si="54"/>
        <v>0</v>
      </c>
      <c r="DM145" s="65"/>
      <c r="DN145" s="15"/>
      <c r="DO145" s="15"/>
      <c r="DP145" s="81">
        <f t="shared" si="55"/>
        <v>40969</v>
      </c>
      <c r="DQ145" s="356">
        <f t="shared" si="57"/>
        <v>0</v>
      </c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</row>
    <row r="146" spans="1:134" ht="15.75" thickBot="1" x14ac:dyDescent="0.3">
      <c r="A146" s="564">
        <f t="shared" si="41"/>
        <v>41000</v>
      </c>
      <c r="B146" s="302">
        <f>E!B137</f>
        <v>54.075930120000002</v>
      </c>
      <c r="C146" s="302">
        <f t="shared" ref="C146:C209" ca="1" si="60">CM146</f>
        <v>0</v>
      </c>
      <c r="D146" s="302">
        <f t="shared" ca="1" si="42"/>
        <v>2632</v>
      </c>
      <c r="E146" s="302" t="str">
        <f t="shared" si="58"/>
        <v/>
      </c>
      <c r="F146" s="397">
        <f t="shared" ca="1" si="43"/>
        <v>54.075930120000002</v>
      </c>
      <c r="G146" s="405"/>
      <c r="H146" s="405"/>
      <c r="I146" s="36"/>
      <c r="J146" s="36"/>
      <c r="K146" s="36"/>
      <c r="L146" s="111"/>
      <c r="M146" s="508"/>
      <c r="N146" s="109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09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271"/>
      <c r="BP146" s="272"/>
      <c r="BQ146" s="543"/>
      <c r="BR146" s="524"/>
      <c r="BS146" s="524"/>
      <c r="BT146" s="524"/>
      <c r="BU146" s="524"/>
      <c r="BV146" s="528"/>
      <c r="BW146" s="529"/>
      <c r="BX146" s="529"/>
      <c r="BY146" s="529"/>
      <c r="BZ146" s="529"/>
      <c r="CA146" s="529"/>
      <c r="CB146" s="529"/>
      <c r="CC146" s="529"/>
      <c r="CD146" s="529"/>
      <c r="CE146" s="530"/>
      <c r="CF146" s="364"/>
      <c r="CG146" s="365">
        <f t="shared" si="44"/>
        <v>0</v>
      </c>
      <c r="CH146" s="366"/>
      <c r="CI146" s="67">
        <f t="shared" ref="CI146:CI209" ca="1" si="61">ROUND(+CK146+CI147,0)</f>
        <v>2632</v>
      </c>
      <c r="CJ146" s="76"/>
      <c r="CK146" s="68">
        <f t="shared" ref="CK146:CK209" ca="1" si="62">IF($CM$16="a",(CM146+B146),(B146))</f>
        <v>54.075930120000002</v>
      </c>
      <c r="CL146" s="73">
        <f t="shared" si="45"/>
        <v>41000</v>
      </c>
      <c r="CM146" s="239">
        <f t="shared" ref="CM146:CM209" ca="1" si="63">IF($CM$16="A",((SUMIF($L$5:$CH$5,"F",L146:CH146))+(SUMIF($L$5:$CH$5,"s",L146:CH146)*CP146)+(SUMIF($L$5:$CH$5,"eol",L146:CH146)*CP146)+(SUMIF($L$5:$CH$5,"e",L146:CH146))+(SUMIF($L$5:$CH$5,"o",L146:CH146))),IF($CM$16="s",(SUMIF($L$5:$CH$5,"s",L146:CH146)*CP146),IF($CM$16="f",(SUMIF($L$5:$CH$5,"f",L146:CH146)),IF($CM$16="eol",(SUMIF($L$5:$CH$5,"eol",L146:CH146)*CP146),IF($CM$16="o",(SUMIF($L$5:$CH$5,"o",L146:CH146)),IF($CM$16="e",(SUMIF($L$5:$CH$5,"e",L146:CH146)),IF($CM$16="ch",(SUM(L146:CH146)),"Wrong")))))))</f>
        <v>0</v>
      </c>
      <c r="CN146" s="35">
        <f t="shared" si="46"/>
        <v>41000</v>
      </c>
      <c r="CO146" s="173">
        <f t="shared" ca="1" si="59"/>
        <v>679</v>
      </c>
      <c r="CP146" s="74">
        <f t="shared" ref="CP146:CP209" ca="1" si="64">IF((1/((1+CR146/2)^(2*(A146-$D$6)/365.25)))&gt;1,1,(1/((1+CR146/2)^(2*(A146-$D$6)/365.25))))</f>
        <v>1</v>
      </c>
      <c r="CQ146" s="75">
        <f t="shared" si="47"/>
        <v>30</v>
      </c>
      <c r="CR146" s="186">
        <v>6.2965924402617696E-2</v>
      </c>
      <c r="CS146" s="21"/>
      <c r="CT146" s="190">
        <f t="shared" si="48"/>
        <v>41000</v>
      </c>
      <c r="CU146" s="43">
        <f t="shared" si="49"/>
        <v>0</v>
      </c>
      <c r="CV146" s="26"/>
      <c r="CW146" s="386">
        <f t="shared" si="50"/>
        <v>41000</v>
      </c>
      <c r="CX146" s="384">
        <f t="shared" ca="1" si="51"/>
        <v>234.47137536000002</v>
      </c>
      <c r="CY146" s="26"/>
      <c r="CZ146" s="226"/>
      <c r="DA146" s="228">
        <v>0</v>
      </c>
      <c r="DB146" s="228">
        <v>0</v>
      </c>
      <c r="DC146" s="228">
        <f t="shared" si="56"/>
        <v>0</v>
      </c>
      <c r="DD146" s="379">
        <f t="shared" ref="DD146:DD209" si="65">SUMIF($L$5:$CH$5,"o",L146:CH146)+SUMIF($L$5:$CH$5,"e",L146:CH146)</f>
        <v>0</v>
      </c>
      <c r="DE146" s="110">
        <f t="shared" si="52"/>
        <v>0</v>
      </c>
      <c r="DF146" s="110"/>
      <c r="DG146" s="38"/>
      <c r="DH146" s="214">
        <v>54.075930120000002</v>
      </c>
      <c r="DI146" s="496">
        <v>4.2270000000000003</v>
      </c>
      <c r="DJ146" s="38">
        <v>4.2270000000000003</v>
      </c>
      <c r="DK146" s="92">
        <f t="shared" si="53"/>
        <v>0</v>
      </c>
      <c r="DL146" s="578">
        <f t="shared" si="54"/>
        <v>0</v>
      </c>
      <c r="DM146" s="65"/>
      <c r="DN146" s="15"/>
      <c r="DO146" s="15"/>
      <c r="DP146" s="81">
        <f t="shared" si="55"/>
        <v>41000</v>
      </c>
      <c r="DQ146" s="356">
        <f t="shared" si="57"/>
        <v>0</v>
      </c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</row>
    <row r="147" spans="1:134" ht="15.75" thickBot="1" x14ac:dyDescent="0.3">
      <c r="A147" s="564">
        <f t="shared" ref="A147:A210" si="66">EOMONTH(A146,0)+1</f>
        <v>41030</v>
      </c>
      <c r="B147" s="302">
        <f>E!B138</f>
        <v>55.353421849999997</v>
      </c>
      <c r="C147" s="302">
        <f t="shared" ca="1" si="60"/>
        <v>0</v>
      </c>
      <c r="D147" s="302">
        <f t="shared" ref="D147:D210" ca="1" si="67">CI147</f>
        <v>2578</v>
      </c>
      <c r="E147" s="302" t="str">
        <f t="shared" si="58"/>
        <v/>
      </c>
      <c r="F147" s="397">
        <f t="shared" ref="F147:F210" ca="1" si="68">CK147</f>
        <v>55.353421849999997</v>
      </c>
      <c r="G147" s="405"/>
      <c r="H147" s="405"/>
      <c r="I147" s="36"/>
      <c r="J147" s="36"/>
      <c r="K147" s="36"/>
      <c r="L147" s="111"/>
      <c r="M147" s="508"/>
      <c r="N147" s="109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09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271"/>
      <c r="BP147" s="272"/>
      <c r="BQ147" s="543"/>
      <c r="BR147" s="524"/>
      <c r="BS147" s="524"/>
      <c r="BT147" s="524"/>
      <c r="BU147" s="524"/>
      <c r="BV147" s="528"/>
      <c r="BW147" s="529"/>
      <c r="BX147" s="529"/>
      <c r="BY147" s="529"/>
      <c r="BZ147" s="529"/>
      <c r="CA147" s="529"/>
      <c r="CB147" s="529"/>
      <c r="CC147" s="529"/>
      <c r="CD147" s="529"/>
      <c r="CE147" s="530"/>
      <c r="CF147" s="364"/>
      <c r="CG147" s="365">
        <f t="shared" ref="CG147:CG210" si="69">DQ147</f>
        <v>0</v>
      </c>
      <c r="CH147" s="366"/>
      <c r="CI147" s="67">
        <f t="shared" ca="1" si="61"/>
        <v>2578</v>
      </c>
      <c r="CJ147" s="76"/>
      <c r="CK147" s="68">
        <f t="shared" ca="1" si="62"/>
        <v>55.353421849999997</v>
      </c>
      <c r="CL147" s="73">
        <f t="shared" ref="CL147:CL210" si="70">A147</f>
        <v>41030</v>
      </c>
      <c r="CM147" s="239">
        <f t="shared" ca="1" si="63"/>
        <v>0</v>
      </c>
      <c r="CN147" s="35">
        <f t="shared" ref="CN147:CN210" si="71">A147</f>
        <v>41030</v>
      </c>
      <c r="CO147" s="173">
        <f t="shared" ca="1" si="59"/>
        <v>675</v>
      </c>
      <c r="CP147" s="74">
        <f t="shared" ca="1" si="64"/>
        <v>1</v>
      </c>
      <c r="CQ147" s="75">
        <f t="shared" ref="CQ147:CQ210" si="72">+A148-A147</f>
        <v>31</v>
      </c>
      <c r="CR147" s="186">
        <v>6.2998126846125505E-2</v>
      </c>
      <c r="CS147" s="21"/>
      <c r="CT147" s="190">
        <f t="shared" ref="CT147:CT210" si="73">A147</f>
        <v>41030</v>
      </c>
      <c r="CU147" s="43">
        <f t="shared" ref="CU147:CU210" si="74">IF(ISERROR(INDEX(FuturesTable,MATCH(CT147,FuturesTableMonth,0),2)),0,INDEX(FuturesTable,MATCH(CT147,FuturesTableMonth,0),2))</f>
        <v>0</v>
      </c>
      <c r="CV147" s="26"/>
      <c r="CW147" s="386">
        <f t="shared" ref="CW147:CW210" si="75">CT147</f>
        <v>41030</v>
      </c>
      <c r="CX147" s="384">
        <f t="shared" ref="CX147:CX210" ca="1" si="76">CK147+CK159+CK171+CK183+CK195+CK207+CK219+CK231+CK243+CK255+CK267+CK279+CK291+CK303+CK315+CK327+CK339+CK351+CK363+CK375</f>
        <v>239.88869364000004</v>
      </c>
      <c r="CY147" s="26"/>
      <c r="CZ147" s="226"/>
      <c r="DA147" s="228">
        <v>0</v>
      </c>
      <c r="DB147" s="228">
        <v>0</v>
      </c>
      <c r="DC147" s="228">
        <f t="shared" si="56"/>
        <v>0</v>
      </c>
      <c r="DD147" s="379">
        <f t="shared" si="65"/>
        <v>0</v>
      </c>
      <c r="DE147" s="110">
        <f t="shared" ref="DE147:DE210" si="77">IF(DD147=0,0,DC147+DD147)</f>
        <v>0</v>
      </c>
      <c r="DF147" s="110"/>
      <c r="DG147" s="38"/>
      <c r="DH147" s="214">
        <v>55.353421849999997</v>
      </c>
      <c r="DI147" s="496">
        <v>4.2169999999999996</v>
      </c>
      <c r="DJ147" s="38">
        <v>4.2169999999999996</v>
      </c>
      <c r="DK147" s="92">
        <f t="shared" ref="DK147:DK210" si="78">DI147-DJ147</f>
        <v>0</v>
      </c>
      <c r="DL147" s="578">
        <f t="shared" ref="DL147:DL210" si="79">ROUND(DH147*DK147*10000,2)</f>
        <v>0</v>
      </c>
      <c r="DM147" s="65"/>
      <c r="DN147" s="15"/>
      <c r="DO147" s="15"/>
      <c r="DP147" s="81">
        <f t="shared" ref="DP147:DP210" si="80">A147</f>
        <v>41030</v>
      </c>
      <c r="DQ147" s="356">
        <f t="shared" si="57"/>
        <v>0</v>
      </c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</row>
    <row r="148" spans="1:134" ht="15.75" thickBot="1" x14ac:dyDescent="0.3">
      <c r="A148" s="564">
        <f t="shared" si="66"/>
        <v>41061</v>
      </c>
      <c r="B148" s="302">
        <f>E!B139</f>
        <v>54.291753679999999</v>
      </c>
      <c r="C148" s="302">
        <f t="shared" ca="1" si="60"/>
        <v>0</v>
      </c>
      <c r="D148" s="302">
        <f t="shared" ca="1" si="67"/>
        <v>2523</v>
      </c>
      <c r="E148" s="302" t="str">
        <f t="shared" si="58"/>
        <v/>
      </c>
      <c r="F148" s="397">
        <f t="shared" ca="1" si="68"/>
        <v>54.291753679999999</v>
      </c>
      <c r="G148" s="405"/>
      <c r="H148" s="405"/>
      <c r="I148" s="36"/>
      <c r="J148" s="36"/>
      <c r="K148" s="36"/>
      <c r="L148" s="111"/>
      <c r="M148" s="508"/>
      <c r="N148" s="109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09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  <c r="BO148" s="271"/>
      <c r="BP148" s="272"/>
      <c r="BQ148" s="543"/>
      <c r="BR148" s="524"/>
      <c r="BS148" s="524"/>
      <c r="BT148" s="524"/>
      <c r="BU148" s="524"/>
      <c r="BV148" s="528"/>
      <c r="BW148" s="529"/>
      <c r="BX148" s="529"/>
      <c r="BY148" s="529"/>
      <c r="BZ148" s="529"/>
      <c r="CA148" s="529"/>
      <c r="CB148" s="529"/>
      <c r="CC148" s="529"/>
      <c r="CD148" s="529"/>
      <c r="CE148" s="530"/>
      <c r="CF148" s="364"/>
      <c r="CG148" s="365">
        <f t="shared" si="69"/>
        <v>0</v>
      </c>
      <c r="CH148" s="366"/>
      <c r="CI148" s="67">
        <f t="shared" ca="1" si="61"/>
        <v>2523</v>
      </c>
      <c r="CJ148" s="76"/>
      <c r="CK148" s="68">
        <f t="shared" ca="1" si="62"/>
        <v>54.291753679999999</v>
      </c>
      <c r="CL148" s="73">
        <f t="shared" si="70"/>
        <v>41061</v>
      </c>
      <c r="CM148" s="239">
        <f t="shared" ca="1" si="63"/>
        <v>0</v>
      </c>
      <c r="CN148" s="35">
        <f t="shared" si="71"/>
        <v>41061</v>
      </c>
      <c r="CO148" s="173">
        <f t="shared" ca="1" si="59"/>
        <v>671</v>
      </c>
      <c r="CP148" s="74">
        <f t="shared" ca="1" si="64"/>
        <v>1</v>
      </c>
      <c r="CQ148" s="75">
        <f t="shared" si="72"/>
        <v>30</v>
      </c>
      <c r="CR148" s="186">
        <v>6.3031402704778902E-2</v>
      </c>
      <c r="CS148" s="21"/>
      <c r="CT148" s="190">
        <f t="shared" si="73"/>
        <v>41061</v>
      </c>
      <c r="CU148" s="43">
        <f t="shared" si="74"/>
        <v>0</v>
      </c>
      <c r="CV148" s="26"/>
      <c r="CW148" s="386">
        <f t="shared" si="75"/>
        <v>41061</v>
      </c>
      <c r="CX148" s="384">
        <f t="shared" ca="1" si="76"/>
        <v>232.72226895</v>
      </c>
      <c r="CY148" s="26"/>
      <c r="CZ148" s="226"/>
      <c r="DA148" s="228">
        <v>0</v>
      </c>
      <c r="DB148" s="228">
        <v>0</v>
      </c>
      <c r="DC148" s="228">
        <f t="shared" ref="DC148:DC211" si="81">DB148-DA148</f>
        <v>0</v>
      </c>
      <c r="DD148" s="379">
        <f t="shared" si="65"/>
        <v>0</v>
      </c>
      <c r="DE148" s="110">
        <f t="shared" si="77"/>
        <v>0</v>
      </c>
      <c r="DF148" s="110"/>
      <c r="DG148" s="38"/>
      <c r="DH148" s="214">
        <v>54.291753679999999</v>
      </c>
      <c r="DI148" s="496">
        <v>4.2530000000000001</v>
      </c>
      <c r="DJ148" s="38">
        <v>4.2530000000000001</v>
      </c>
      <c r="DK148" s="92">
        <f t="shared" si="78"/>
        <v>0</v>
      </c>
      <c r="DL148" s="578">
        <f t="shared" si="79"/>
        <v>0</v>
      </c>
      <c r="DM148" s="65"/>
      <c r="DN148" s="15"/>
      <c r="DO148" s="15"/>
      <c r="DP148" s="81">
        <f t="shared" si="80"/>
        <v>41061</v>
      </c>
      <c r="DQ148" s="356">
        <f t="shared" ref="DQ148:DQ211" si="82">IF(ISERROR(DR148),0,DR148)</f>
        <v>0</v>
      </c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</row>
    <row r="149" spans="1:134" ht="15.75" thickBot="1" x14ac:dyDescent="0.3">
      <c r="A149" s="564">
        <f t="shared" si="66"/>
        <v>41091</v>
      </c>
      <c r="B149" s="302">
        <f>E!B140</f>
        <v>74.287468590000003</v>
      </c>
      <c r="C149" s="302">
        <f t="shared" ca="1" si="60"/>
        <v>0</v>
      </c>
      <c r="D149" s="302">
        <f t="shared" ca="1" si="67"/>
        <v>2469</v>
      </c>
      <c r="E149" s="302" t="str">
        <f t="shared" ref="E149:E212" si="83">IF(CJ149=0,"",CJ149)</f>
        <v/>
      </c>
      <c r="F149" s="397">
        <f t="shared" ca="1" si="68"/>
        <v>74.287468590000003</v>
      </c>
      <c r="G149" s="405"/>
      <c r="H149" s="405"/>
      <c r="I149" s="36"/>
      <c r="J149" s="36"/>
      <c r="K149" s="36"/>
      <c r="L149" s="111"/>
      <c r="M149" s="508"/>
      <c r="N149" s="109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09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271"/>
      <c r="BP149" s="272"/>
      <c r="BQ149" s="543"/>
      <c r="BR149" s="524"/>
      <c r="BS149" s="524"/>
      <c r="BT149" s="524"/>
      <c r="BU149" s="524"/>
      <c r="BV149" s="528"/>
      <c r="BW149" s="529"/>
      <c r="BX149" s="529"/>
      <c r="BY149" s="529"/>
      <c r="BZ149" s="529"/>
      <c r="CA149" s="529"/>
      <c r="CB149" s="529"/>
      <c r="CC149" s="529"/>
      <c r="CD149" s="529"/>
      <c r="CE149" s="530"/>
      <c r="CF149" s="364"/>
      <c r="CG149" s="365">
        <f t="shared" si="69"/>
        <v>0</v>
      </c>
      <c r="CH149" s="366"/>
      <c r="CI149" s="67">
        <f t="shared" ca="1" si="61"/>
        <v>2469</v>
      </c>
      <c r="CJ149" s="76"/>
      <c r="CK149" s="68">
        <f t="shared" ca="1" si="62"/>
        <v>74.287468590000003</v>
      </c>
      <c r="CL149" s="73">
        <f t="shared" si="70"/>
        <v>41091</v>
      </c>
      <c r="CM149" s="239">
        <f t="shared" ca="1" si="63"/>
        <v>0</v>
      </c>
      <c r="CN149" s="35">
        <f t="shared" si="71"/>
        <v>41091</v>
      </c>
      <c r="CO149" s="173">
        <f t="shared" ca="1" si="59"/>
        <v>687</v>
      </c>
      <c r="CP149" s="74">
        <f t="shared" ca="1" si="64"/>
        <v>1</v>
      </c>
      <c r="CQ149" s="75">
        <f t="shared" si="72"/>
        <v>31</v>
      </c>
      <c r="CR149" s="186">
        <v>6.3063605148986096E-2</v>
      </c>
      <c r="CS149" s="21"/>
      <c r="CT149" s="190">
        <f t="shared" si="73"/>
        <v>41091</v>
      </c>
      <c r="CU149" s="43">
        <f t="shared" si="74"/>
        <v>0</v>
      </c>
      <c r="CV149" s="26"/>
      <c r="CW149" s="386">
        <f t="shared" si="75"/>
        <v>41091</v>
      </c>
      <c r="CX149" s="384">
        <f t="shared" ca="1" si="76"/>
        <v>257.36272155</v>
      </c>
      <c r="CY149" s="26"/>
      <c r="CZ149" s="226"/>
      <c r="DA149" s="228">
        <v>0</v>
      </c>
      <c r="DB149" s="228">
        <v>0</v>
      </c>
      <c r="DC149" s="228">
        <f t="shared" si="81"/>
        <v>0</v>
      </c>
      <c r="DD149" s="379">
        <f t="shared" si="65"/>
        <v>0</v>
      </c>
      <c r="DE149" s="110">
        <f t="shared" si="77"/>
        <v>0</v>
      </c>
      <c r="DF149" s="110"/>
      <c r="DG149" s="38"/>
      <c r="DH149" s="214">
        <v>74.287468590000003</v>
      </c>
      <c r="DI149" s="496">
        <v>4.3029999999999999</v>
      </c>
      <c r="DJ149" s="38">
        <v>4.3029999999999999</v>
      </c>
      <c r="DK149" s="92">
        <f t="shared" si="78"/>
        <v>0</v>
      </c>
      <c r="DL149" s="578">
        <f t="shared" si="79"/>
        <v>0</v>
      </c>
      <c r="DM149" s="65"/>
      <c r="DN149" s="15"/>
      <c r="DO149" s="15"/>
      <c r="DP149" s="81">
        <f t="shared" si="80"/>
        <v>41091</v>
      </c>
      <c r="DQ149" s="356">
        <f t="shared" si="82"/>
        <v>0</v>
      </c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</row>
    <row r="150" spans="1:134" ht="15.75" thickBot="1" x14ac:dyDescent="0.3">
      <c r="A150" s="564">
        <f t="shared" si="66"/>
        <v>41122</v>
      </c>
      <c r="B150" s="302">
        <f>E!B141</f>
        <v>74.646565550000005</v>
      </c>
      <c r="C150" s="302">
        <f t="shared" ca="1" si="60"/>
        <v>0</v>
      </c>
      <c r="D150" s="302">
        <f t="shared" ca="1" si="67"/>
        <v>2395</v>
      </c>
      <c r="E150" s="302" t="str">
        <f t="shared" si="83"/>
        <v/>
      </c>
      <c r="F150" s="397">
        <f t="shared" ca="1" si="68"/>
        <v>74.646565550000005</v>
      </c>
      <c r="G150" s="405"/>
      <c r="H150" s="405"/>
      <c r="I150" s="36"/>
      <c r="J150" s="36"/>
      <c r="K150" s="36"/>
      <c r="L150" s="111"/>
      <c r="M150" s="508"/>
      <c r="N150" s="109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09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  <c r="BO150" s="271"/>
      <c r="BP150" s="272"/>
      <c r="BQ150" s="543"/>
      <c r="BR150" s="524"/>
      <c r="BS150" s="524"/>
      <c r="BT150" s="524"/>
      <c r="BU150" s="524"/>
      <c r="BV150" s="528"/>
      <c r="BW150" s="529"/>
      <c r="BX150" s="529"/>
      <c r="BY150" s="529"/>
      <c r="BZ150" s="529"/>
      <c r="CA150" s="529"/>
      <c r="CB150" s="529"/>
      <c r="CC150" s="529"/>
      <c r="CD150" s="529"/>
      <c r="CE150" s="530"/>
      <c r="CF150" s="364"/>
      <c r="CG150" s="365">
        <f t="shared" si="69"/>
        <v>0</v>
      </c>
      <c r="CH150" s="366"/>
      <c r="CI150" s="67">
        <f t="shared" ca="1" si="61"/>
        <v>2395</v>
      </c>
      <c r="CJ150" s="76"/>
      <c r="CK150" s="68">
        <f t="shared" ca="1" si="62"/>
        <v>74.646565550000005</v>
      </c>
      <c r="CL150" s="73">
        <f t="shared" si="70"/>
        <v>41122</v>
      </c>
      <c r="CM150" s="239">
        <f t="shared" ca="1" si="63"/>
        <v>0</v>
      </c>
      <c r="CN150" s="35">
        <f t="shared" si="71"/>
        <v>41122</v>
      </c>
      <c r="CO150" s="173">
        <f t="shared" ca="1" si="59"/>
        <v>702</v>
      </c>
      <c r="CP150" s="74">
        <f t="shared" ca="1" si="64"/>
        <v>1</v>
      </c>
      <c r="CQ150" s="75">
        <f t="shared" si="72"/>
        <v>31</v>
      </c>
      <c r="CR150" s="186">
        <v>6.3096881008362096E-2</v>
      </c>
      <c r="CS150" s="21"/>
      <c r="CT150" s="190">
        <f t="shared" si="73"/>
        <v>41122</v>
      </c>
      <c r="CU150" s="43">
        <f t="shared" si="74"/>
        <v>0</v>
      </c>
      <c r="CV150" s="26"/>
      <c r="CW150" s="386">
        <f t="shared" si="75"/>
        <v>41122</v>
      </c>
      <c r="CX150" s="384">
        <f t="shared" ca="1" si="76"/>
        <v>257.33857495000001</v>
      </c>
      <c r="CY150" s="26"/>
      <c r="CZ150" s="226"/>
      <c r="DA150" s="228">
        <v>0</v>
      </c>
      <c r="DB150" s="228">
        <v>0</v>
      </c>
      <c r="DC150" s="228">
        <f t="shared" si="81"/>
        <v>0</v>
      </c>
      <c r="DD150" s="379">
        <f t="shared" si="65"/>
        <v>0</v>
      </c>
      <c r="DE150" s="110">
        <f t="shared" si="77"/>
        <v>0</v>
      </c>
      <c r="DF150" s="110"/>
      <c r="DG150" s="38"/>
      <c r="DH150" s="214">
        <v>74.646565550000005</v>
      </c>
      <c r="DI150" s="496">
        <v>4.3339999999999996</v>
      </c>
      <c r="DJ150" s="38">
        <v>4.3339999999999996</v>
      </c>
      <c r="DK150" s="92">
        <f t="shared" si="78"/>
        <v>0</v>
      </c>
      <c r="DL150" s="578">
        <f t="shared" si="79"/>
        <v>0</v>
      </c>
      <c r="DM150" s="65"/>
      <c r="DN150" s="15"/>
      <c r="DO150" s="15"/>
      <c r="DP150" s="81">
        <f t="shared" si="80"/>
        <v>41122</v>
      </c>
      <c r="DQ150" s="356">
        <f t="shared" si="82"/>
        <v>0</v>
      </c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</row>
    <row r="151" spans="1:134" ht="15.75" thickBot="1" x14ac:dyDescent="0.3">
      <c r="A151" s="564">
        <f t="shared" si="66"/>
        <v>41153</v>
      </c>
      <c r="B151" s="302">
        <f>E!B142</f>
        <v>73.039873060000005</v>
      </c>
      <c r="C151" s="302">
        <f t="shared" ca="1" si="60"/>
        <v>0</v>
      </c>
      <c r="D151" s="302">
        <f t="shared" ca="1" si="67"/>
        <v>2320</v>
      </c>
      <c r="E151" s="302" t="str">
        <f t="shared" si="83"/>
        <v/>
      </c>
      <c r="F151" s="397">
        <f t="shared" ca="1" si="68"/>
        <v>73.039873060000005</v>
      </c>
      <c r="G151" s="405"/>
      <c r="H151" s="405"/>
      <c r="I151" s="36"/>
      <c r="J151" s="36"/>
      <c r="K151" s="36"/>
      <c r="L151" s="111"/>
      <c r="M151" s="508"/>
      <c r="N151" s="109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09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  <c r="BO151" s="271"/>
      <c r="BP151" s="272"/>
      <c r="BQ151" s="543"/>
      <c r="BR151" s="524"/>
      <c r="BS151" s="524"/>
      <c r="BT151" s="524"/>
      <c r="BU151" s="524"/>
      <c r="BV151" s="528"/>
      <c r="BW151" s="529"/>
      <c r="BX151" s="529"/>
      <c r="BY151" s="529"/>
      <c r="BZ151" s="529"/>
      <c r="CA151" s="529"/>
      <c r="CB151" s="529"/>
      <c r="CC151" s="529"/>
      <c r="CD151" s="529"/>
      <c r="CE151" s="530"/>
      <c r="CF151" s="364"/>
      <c r="CG151" s="365">
        <f t="shared" si="69"/>
        <v>0</v>
      </c>
      <c r="CH151" s="366"/>
      <c r="CI151" s="67">
        <f t="shared" ca="1" si="61"/>
        <v>2320</v>
      </c>
      <c r="CJ151" s="76"/>
      <c r="CK151" s="68">
        <f t="shared" ca="1" si="62"/>
        <v>73.039873060000005</v>
      </c>
      <c r="CL151" s="73">
        <f t="shared" si="70"/>
        <v>41153</v>
      </c>
      <c r="CM151" s="239">
        <f t="shared" ca="1" si="63"/>
        <v>0</v>
      </c>
      <c r="CN151" s="35">
        <f t="shared" si="71"/>
        <v>41153</v>
      </c>
      <c r="CO151" s="173">
        <f t="shared" ca="1" si="59"/>
        <v>717</v>
      </c>
      <c r="CP151" s="74">
        <f t="shared" ca="1" si="64"/>
        <v>1</v>
      </c>
      <c r="CQ151" s="75">
        <f t="shared" si="72"/>
        <v>30</v>
      </c>
      <c r="CR151" s="186">
        <v>6.3130156868105303E-2</v>
      </c>
      <c r="CS151" s="21"/>
      <c r="CT151" s="190">
        <f t="shared" si="73"/>
        <v>41153</v>
      </c>
      <c r="CU151" s="43">
        <f t="shared" si="74"/>
        <v>0</v>
      </c>
      <c r="CV151" s="26"/>
      <c r="CW151" s="386">
        <f t="shared" si="75"/>
        <v>41153</v>
      </c>
      <c r="CX151" s="384">
        <f t="shared" ca="1" si="76"/>
        <v>247.37333037999997</v>
      </c>
      <c r="CY151" s="26"/>
      <c r="CZ151" s="226"/>
      <c r="DA151" s="228">
        <v>0</v>
      </c>
      <c r="DB151" s="228">
        <v>0</v>
      </c>
      <c r="DC151" s="228">
        <f t="shared" si="81"/>
        <v>0</v>
      </c>
      <c r="DD151" s="379">
        <f t="shared" si="65"/>
        <v>0</v>
      </c>
      <c r="DE151" s="110">
        <f t="shared" si="77"/>
        <v>0</v>
      </c>
      <c r="DF151" s="110"/>
      <c r="DG151" s="38"/>
      <c r="DH151" s="214">
        <v>73.039873060000005</v>
      </c>
      <c r="DI151" s="496">
        <v>4.3490000000000002</v>
      </c>
      <c r="DJ151" s="38">
        <v>4.3490000000000002</v>
      </c>
      <c r="DK151" s="92">
        <f t="shared" si="78"/>
        <v>0</v>
      </c>
      <c r="DL151" s="578">
        <f t="shared" si="79"/>
        <v>0</v>
      </c>
      <c r="DM151" s="65"/>
      <c r="DN151" s="15"/>
      <c r="DO151" s="15"/>
      <c r="DP151" s="81">
        <f t="shared" si="80"/>
        <v>41153</v>
      </c>
      <c r="DQ151" s="356">
        <f t="shared" si="82"/>
        <v>0</v>
      </c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</row>
    <row r="152" spans="1:134" ht="15.75" thickBot="1" x14ac:dyDescent="0.3">
      <c r="A152" s="564">
        <f t="shared" si="66"/>
        <v>41183</v>
      </c>
      <c r="B152" s="302">
        <f>E!B143</f>
        <v>76.66569604</v>
      </c>
      <c r="C152" s="302">
        <f t="shared" ca="1" si="60"/>
        <v>0</v>
      </c>
      <c r="D152" s="302">
        <f t="shared" ca="1" si="67"/>
        <v>2247</v>
      </c>
      <c r="E152" s="302" t="str">
        <f t="shared" si="83"/>
        <v/>
      </c>
      <c r="F152" s="397">
        <f t="shared" ca="1" si="68"/>
        <v>76.66569604</v>
      </c>
      <c r="G152" s="405"/>
      <c r="H152" s="405"/>
      <c r="I152" s="36"/>
      <c r="J152" s="36"/>
      <c r="K152" s="36"/>
      <c r="L152" s="111"/>
      <c r="M152" s="508"/>
      <c r="N152" s="109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  <c r="AA152" s="110"/>
      <c r="AB152" s="110"/>
      <c r="AC152" s="110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09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  <c r="BO152" s="271"/>
      <c r="BP152" s="272"/>
      <c r="BQ152" s="543"/>
      <c r="BR152" s="524"/>
      <c r="BS152" s="524"/>
      <c r="BT152" s="524"/>
      <c r="BU152" s="524"/>
      <c r="BV152" s="528"/>
      <c r="BW152" s="529"/>
      <c r="BX152" s="529"/>
      <c r="BY152" s="529"/>
      <c r="BZ152" s="529"/>
      <c r="CA152" s="529"/>
      <c r="CB152" s="529"/>
      <c r="CC152" s="529"/>
      <c r="CD152" s="529"/>
      <c r="CE152" s="530"/>
      <c r="CF152" s="364"/>
      <c r="CG152" s="365">
        <f t="shared" si="69"/>
        <v>0</v>
      </c>
      <c r="CH152" s="366"/>
      <c r="CI152" s="67">
        <f t="shared" ca="1" si="61"/>
        <v>2247</v>
      </c>
      <c r="CJ152" s="76"/>
      <c r="CK152" s="68">
        <f t="shared" ca="1" si="62"/>
        <v>76.66569604</v>
      </c>
      <c r="CL152" s="73">
        <f t="shared" si="70"/>
        <v>41183</v>
      </c>
      <c r="CM152" s="239">
        <f t="shared" ca="1" si="63"/>
        <v>0</v>
      </c>
      <c r="CN152" s="35">
        <f t="shared" si="71"/>
        <v>41183</v>
      </c>
      <c r="CO152" s="173">
        <f t="shared" ca="1" si="59"/>
        <v>735</v>
      </c>
      <c r="CP152" s="74">
        <f t="shared" ca="1" si="64"/>
        <v>1</v>
      </c>
      <c r="CQ152" s="75">
        <f t="shared" si="72"/>
        <v>31</v>
      </c>
      <c r="CR152" s="186">
        <v>6.3162359313368097E-2</v>
      </c>
      <c r="CS152" s="21"/>
      <c r="CT152" s="190">
        <f t="shared" si="73"/>
        <v>41183</v>
      </c>
      <c r="CU152" s="43">
        <f t="shared" si="74"/>
        <v>0</v>
      </c>
      <c r="CV152" s="26"/>
      <c r="CW152" s="386">
        <f t="shared" si="75"/>
        <v>41183</v>
      </c>
      <c r="CX152" s="384">
        <f t="shared" ca="1" si="76"/>
        <v>249.36085197000003</v>
      </c>
      <c r="CY152" s="26"/>
      <c r="CZ152" s="226"/>
      <c r="DA152" s="228">
        <v>0</v>
      </c>
      <c r="DB152" s="228">
        <v>0</v>
      </c>
      <c r="DC152" s="228">
        <f t="shared" si="81"/>
        <v>0</v>
      </c>
      <c r="DD152" s="379">
        <f t="shared" si="65"/>
        <v>0</v>
      </c>
      <c r="DE152" s="110">
        <f t="shared" si="77"/>
        <v>0</v>
      </c>
      <c r="DF152" s="110"/>
      <c r="DG152" s="38"/>
      <c r="DH152" s="214">
        <v>76.66569604</v>
      </c>
      <c r="DI152" s="496">
        <v>4.3780000000000001</v>
      </c>
      <c r="DJ152" s="38">
        <v>4.3780000000000001</v>
      </c>
      <c r="DK152" s="92">
        <f t="shared" si="78"/>
        <v>0</v>
      </c>
      <c r="DL152" s="578">
        <f t="shared" si="79"/>
        <v>0</v>
      </c>
      <c r="DM152" s="65"/>
      <c r="DN152" s="15"/>
      <c r="DO152" s="15"/>
      <c r="DP152" s="81">
        <f t="shared" si="80"/>
        <v>41183</v>
      </c>
      <c r="DQ152" s="356">
        <f t="shared" si="82"/>
        <v>0</v>
      </c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</row>
    <row r="153" spans="1:134" ht="15.75" thickBot="1" x14ac:dyDescent="0.3">
      <c r="A153" s="564">
        <f t="shared" si="66"/>
        <v>41214</v>
      </c>
      <c r="B153" s="302">
        <f>E!B144</f>
        <v>70.514937169999996</v>
      </c>
      <c r="C153" s="302">
        <f t="shared" ca="1" si="60"/>
        <v>0</v>
      </c>
      <c r="D153" s="302">
        <f t="shared" ca="1" si="67"/>
        <v>2170</v>
      </c>
      <c r="E153" s="302" t="str">
        <f t="shared" si="83"/>
        <v/>
      </c>
      <c r="F153" s="397">
        <f t="shared" ca="1" si="68"/>
        <v>70.514937169999996</v>
      </c>
      <c r="G153" s="405"/>
      <c r="H153" s="405"/>
      <c r="I153" s="36"/>
      <c r="J153" s="36"/>
      <c r="K153" s="36"/>
      <c r="L153" s="111"/>
      <c r="M153" s="508"/>
      <c r="N153" s="109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09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  <c r="BO153" s="271"/>
      <c r="BP153" s="272"/>
      <c r="BQ153" s="543"/>
      <c r="BR153" s="524"/>
      <c r="BS153" s="524"/>
      <c r="BT153" s="524"/>
      <c r="BU153" s="524"/>
      <c r="BV153" s="528"/>
      <c r="BW153" s="529"/>
      <c r="BX153" s="529"/>
      <c r="BY153" s="529"/>
      <c r="BZ153" s="529"/>
      <c r="CA153" s="529"/>
      <c r="CB153" s="529"/>
      <c r="CC153" s="529"/>
      <c r="CD153" s="529"/>
      <c r="CE153" s="530"/>
      <c r="CF153" s="364"/>
      <c r="CG153" s="365">
        <f t="shared" si="69"/>
        <v>0</v>
      </c>
      <c r="CH153" s="366"/>
      <c r="CI153" s="67">
        <f t="shared" ca="1" si="61"/>
        <v>2170</v>
      </c>
      <c r="CJ153" s="76"/>
      <c r="CK153" s="68">
        <f t="shared" ca="1" si="62"/>
        <v>70.514937169999996</v>
      </c>
      <c r="CL153" s="73">
        <f t="shared" si="70"/>
        <v>41214</v>
      </c>
      <c r="CM153" s="239">
        <f t="shared" ca="1" si="63"/>
        <v>0</v>
      </c>
      <c r="CN153" s="35">
        <f t="shared" si="71"/>
        <v>41214</v>
      </c>
      <c r="CO153" s="173">
        <f t="shared" ca="1" si="59"/>
        <v>749</v>
      </c>
      <c r="CP153" s="74">
        <f t="shared" ca="1" si="64"/>
        <v>1</v>
      </c>
      <c r="CQ153" s="75">
        <f t="shared" si="72"/>
        <v>30</v>
      </c>
      <c r="CR153" s="186">
        <v>6.3195635173834294E-2</v>
      </c>
      <c r="CS153" s="21"/>
      <c r="CT153" s="190">
        <f t="shared" si="73"/>
        <v>41214</v>
      </c>
      <c r="CU153" s="43">
        <f t="shared" si="74"/>
        <v>0</v>
      </c>
      <c r="CV153" s="26"/>
      <c r="CW153" s="386">
        <f t="shared" si="75"/>
        <v>41214</v>
      </c>
      <c r="CX153" s="384">
        <f t="shared" ca="1" si="76"/>
        <v>188.17936576</v>
      </c>
      <c r="CY153" s="26"/>
      <c r="CZ153" s="226"/>
      <c r="DA153" s="228">
        <v>0</v>
      </c>
      <c r="DB153" s="228">
        <v>0</v>
      </c>
      <c r="DC153" s="228">
        <f t="shared" si="81"/>
        <v>0</v>
      </c>
      <c r="DD153" s="379">
        <f t="shared" si="65"/>
        <v>0</v>
      </c>
      <c r="DE153" s="110">
        <f t="shared" si="77"/>
        <v>0</v>
      </c>
      <c r="DF153" s="110"/>
      <c r="DG153" s="38"/>
      <c r="DH153" s="214">
        <v>70.514937169999996</v>
      </c>
      <c r="DI153" s="496">
        <v>4.5179999999999998</v>
      </c>
      <c r="DJ153" s="38">
        <v>4.5179999999999998</v>
      </c>
      <c r="DK153" s="92">
        <f t="shared" si="78"/>
        <v>0</v>
      </c>
      <c r="DL153" s="578">
        <f t="shared" si="79"/>
        <v>0</v>
      </c>
      <c r="DM153" s="65"/>
      <c r="DN153" s="15"/>
      <c r="DO153" s="15"/>
      <c r="DP153" s="81">
        <f t="shared" si="80"/>
        <v>41214</v>
      </c>
      <c r="DQ153" s="356">
        <f t="shared" si="82"/>
        <v>0</v>
      </c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</row>
    <row r="154" spans="1:134" ht="15.75" thickBot="1" x14ac:dyDescent="0.3">
      <c r="A154" s="564">
        <f t="shared" si="66"/>
        <v>41244</v>
      </c>
      <c r="B154" s="302">
        <f>E!B145</f>
        <v>70.70331444</v>
      </c>
      <c r="C154" s="302">
        <f t="shared" ca="1" si="60"/>
        <v>0</v>
      </c>
      <c r="D154" s="302">
        <f t="shared" ca="1" si="67"/>
        <v>2099</v>
      </c>
      <c r="E154" s="302">
        <f t="shared" ca="1" si="83"/>
        <v>763.31476757999985</v>
      </c>
      <c r="F154" s="397">
        <f t="shared" ca="1" si="68"/>
        <v>70.70331444</v>
      </c>
      <c r="G154" s="405"/>
      <c r="H154" s="405"/>
      <c r="I154" s="36"/>
      <c r="J154" s="36"/>
      <c r="K154" s="36"/>
      <c r="L154" s="111"/>
      <c r="M154" s="508"/>
      <c r="N154" s="109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09"/>
      <c r="BA154" s="110"/>
      <c r="BB154" s="110"/>
      <c r="BC154" s="110"/>
      <c r="BD154" s="110"/>
      <c r="BE154" s="110"/>
      <c r="BF154" s="110"/>
      <c r="BG154" s="110"/>
      <c r="BH154" s="110"/>
      <c r="BI154" s="110"/>
      <c r="BJ154" s="110"/>
      <c r="BK154" s="110"/>
      <c r="BL154" s="110"/>
      <c r="BM154" s="110"/>
      <c r="BN154" s="110"/>
      <c r="BO154" s="271"/>
      <c r="BP154" s="272"/>
      <c r="BQ154" s="543"/>
      <c r="BR154" s="524"/>
      <c r="BS154" s="524"/>
      <c r="BT154" s="524"/>
      <c r="BU154" s="524"/>
      <c r="BV154" s="528"/>
      <c r="BW154" s="529"/>
      <c r="BX154" s="529"/>
      <c r="BY154" s="529"/>
      <c r="BZ154" s="529"/>
      <c r="CA154" s="529"/>
      <c r="CB154" s="529"/>
      <c r="CC154" s="529"/>
      <c r="CD154" s="529"/>
      <c r="CE154" s="530"/>
      <c r="CF154" s="364"/>
      <c r="CG154" s="365">
        <f t="shared" si="69"/>
        <v>0</v>
      </c>
      <c r="CH154" s="366"/>
      <c r="CI154" s="67">
        <f t="shared" ca="1" si="61"/>
        <v>2099</v>
      </c>
      <c r="CJ154" s="76">
        <f ca="1">SUM(CK143:CK154)</f>
        <v>763.31476757999985</v>
      </c>
      <c r="CK154" s="68">
        <f t="shared" ca="1" si="62"/>
        <v>70.70331444</v>
      </c>
      <c r="CL154" s="73">
        <f t="shared" si="70"/>
        <v>41244</v>
      </c>
      <c r="CM154" s="239">
        <f t="shared" ca="1" si="63"/>
        <v>0</v>
      </c>
      <c r="CN154" s="35">
        <f t="shared" si="71"/>
        <v>41244</v>
      </c>
      <c r="CO154" s="173">
        <f t="shared" ca="1" si="59"/>
        <v>763</v>
      </c>
      <c r="CP154" s="74">
        <f t="shared" ca="1" si="64"/>
        <v>1</v>
      </c>
      <c r="CQ154" s="75">
        <f t="shared" si="72"/>
        <v>31</v>
      </c>
      <c r="CR154" s="186">
        <v>6.3227837619796098E-2</v>
      </c>
      <c r="CS154" s="21"/>
      <c r="CT154" s="190">
        <f t="shared" si="73"/>
        <v>41244</v>
      </c>
      <c r="CU154" s="43">
        <f t="shared" si="74"/>
        <v>0</v>
      </c>
      <c r="CV154" s="26"/>
      <c r="CW154" s="386">
        <f t="shared" si="75"/>
        <v>41244</v>
      </c>
      <c r="CX154" s="384">
        <f t="shared" ca="1" si="76"/>
        <v>189.72672127999999</v>
      </c>
      <c r="CY154" s="26"/>
      <c r="CZ154" s="226"/>
      <c r="DA154" s="228">
        <v>0</v>
      </c>
      <c r="DB154" s="228">
        <v>0</v>
      </c>
      <c r="DC154" s="228">
        <f t="shared" si="81"/>
        <v>0</v>
      </c>
      <c r="DD154" s="379">
        <f t="shared" si="65"/>
        <v>0</v>
      </c>
      <c r="DE154" s="110">
        <f t="shared" si="77"/>
        <v>0</v>
      </c>
      <c r="DF154" s="110"/>
      <c r="DG154" s="38"/>
      <c r="DH154" s="214">
        <v>70.70331444</v>
      </c>
      <c r="DI154" s="496">
        <v>4.6630000000000003</v>
      </c>
      <c r="DJ154" s="38">
        <v>4.6630000000000003</v>
      </c>
      <c r="DK154" s="92">
        <f t="shared" si="78"/>
        <v>0</v>
      </c>
      <c r="DL154" s="578">
        <f t="shared" si="79"/>
        <v>0</v>
      </c>
      <c r="DM154" s="65"/>
      <c r="DN154" s="15"/>
      <c r="DO154" s="15"/>
      <c r="DP154" s="81">
        <f t="shared" si="80"/>
        <v>41244</v>
      </c>
      <c r="DQ154" s="356">
        <f t="shared" si="82"/>
        <v>0</v>
      </c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</row>
    <row r="155" spans="1:134" ht="15.75" thickBot="1" x14ac:dyDescent="0.3">
      <c r="A155" s="564">
        <f t="shared" si="66"/>
        <v>41275</v>
      </c>
      <c r="B155" s="302">
        <f>E!B146</f>
        <v>65.485473870000007</v>
      </c>
      <c r="C155" s="302">
        <f t="shared" ca="1" si="60"/>
        <v>0</v>
      </c>
      <c r="D155" s="302">
        <f t="shared" ca="1" si="67"/>
        <v>2028</v>
      </c>
      <c r="E155" s="302" t="str">
        <f t="shared" si="83"/>
        <v/>
      </c>
      <c r="F155" s="397">
        <f t="shared" ca="1" si="68"/>
        <v>65.485473870000007</v>
      </c>
      <c r="G155" s="405"/>
      <c r="H155" s="405"/>
      <c r="I155" s="36"/>
      <c r="J155" s="36"/>
      <c r="K155" s="36"/>
      <c r="L155" s="111"/>
      <c r="M155" s="508"/>
      <c r="N155" s="109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09"/>
      <c r="BA155" s="110"/>
      <c r="BB155" s="110"/>
      <c r="BC155" s="110"/>
      <c r="BD155" s="110"/>
      <c r="BE155" s="110"/>
      <c r="BF155" s="110"/>
      <c r="BG155" s="110"/>
      <c r="BH155" s="110"/>
      <c r="BI155" s="110"/>
      <c r="BJ155" s="110"/>
      <c r="BK155" s="110"/>
      <c r="BL155" s="110"/>
      <c r="BM155" s="110"/>
      <c r="BN155" s="110"/>
      <c r="BO155" s="271"/>
      <c r="BP155" s="272"/>
      <c r="BQ155" s="543"/>
      <c r="BR155" s="524"/>
      <c r="BS155" s="524"/>
      <c r="BT155" s="524"/>
      <c r="BU155" s="524"/>
      <c r="BV155" s="528"/>
      <c r="BW155" s="529"/>
      <c r="BX155" s="529"/>
      <c r="BY155" s="529"/>
      <c r="BZ155" s="529"/>
      <c r="CA155" s="529"/>
      <c r="CB155" s="529"/>
      <c r="CC155" s="529"/>
      <c r="CD155" s="529"/>
      <c r="CE155" s="530"/>
      <c r="CF155" s="364"/>
      <c r="CG155" s="365">
        <f t="shared" si="69"/>
        <v>0</v>
      </c>
      <c r="CH155" s="366"/>
      <c r="CI155" s="67">
        <f t="shared" ca="1" si="61"/>
        <v>2028</v>
      </c>
      <c r="CJ155" s="76"/>
      <c r="CK155" s="68">
        <f t="shared" ca="1" si="62"/>
        <v>65.485473870000007</v>
      </c>
      <c r="CL155" s="73">
        <f t="shared" si="70"/>
        <v>41275</v>
      </c>
      <c r="CM155" s="239">
        <f t="shared" ca="1" si="63"/>
        <v>0</v>
      </c>
      <c r="CN155" s="35">
        <f t="shared" si="71"/>
        <v>41275</v>
      </c>
      <c r="CO155" s="173">
        <f t="shared" ca="1" si="59"/>
        <v>775</v>
      </c>
      <c r="CP155" s="74">
        <f t="shared" ca="1" si="64"/>
        <v>1</v>
      </c>
      <c r="CQ155" s="75">
        <f t="shared" si="72"/>
        <v>31</v>
      </c>
      <c r="CR155" s="186">
        <v>6.3261113480985301E-2</v>
      </c>
      <c r="CS155" s="21"/>
      <c r="CT155" s="190">
        <f t="shared" si="73"/>
        <v>41275</v>
      </c>
      <c r="CU155" s="43">
        <f t="shared" si="74"/>
        <v>0</v>
      </c>
      <c r="CV155" s="26"/>
      <c r="CW155" s="386">
        <f t="shared" si="75"/>
        <v>41275</v>
      </c>
      <c r="CX155" s="384">
        <f t="shared" ca="1" si="76"/>
        <v>185.62891729000003</v>
      </c>
      <c r="CY155" s="26"/>
      <c r="CZ155" s="226"/>
      <c r="DA155" s="228">
        <v>0</v>
      </c>
      <c r="DB155" s="228">
        <v>0</v>
      </c>
      <c r="DC155" s="228">
        <f t="shared" si="81"/>
        <v>0</v>
      </c>
      <c r="DD155" s="379">
        <f t="shared" si="65"/>
        <v>0</v>
      </c>
      <c r="DE155" s="110">
        <f t="shared" si="77"/>
        <v>0</v>
      </c>
      <c r="DF155" s="110"/>
      <c r="DG155" s="38"/>
      <c r="DH155" s="214">
        <v>65.485473870000007</v>
      </c>
      <c r="DI155" s="496">
        <v>4.7830000000000004</v>
      </c>
      <c r="DJ155" s="38">
        <v>4.7830000000000004</v>
      </c>
      <c r="DK155" s="92">
        <f t="shared" si="78"/>
        <v>0</v>
      </c>
      <c r="DL155" s="578">
        <f t="shared" si="79"/>
        <v>0</v>
      </c>
      <c r="DM155" s="65"/>
      <c r="DN155" s="15"/>
      <c r="DO155" s="15"/>
      <c r="DP155" s="81">
        <f t="shared" si="80"/>
        <v>41275</v>
      </c>
      <c r="DQ155" s="356">
        <f t="shared" si="82"/>
        <v>0</v>
      </c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</row>
    <row r="156" spans="1:134" ht="15.75" thickBot="1" x14ac:dyDescent="0.3">
      <c r="A156" s="564">
        <f t="shared" si="66"/>
        <v>41306</v>
      </c>
      <c r="B156" s="302">
        <f>E!B147</f>
        <v>58.901869929999997</v>
      </c>
      <c r="C156" s="302">
        <f t="shared" ca="1" si="60"/>
        <v>0</v>
      </c>
      <c r="D156" s="302">
        <f t="shared" ca="1" si="67"/>
        <v>1963</v>
      </c>
      <c r="E156" s="302" t="str">
        <f t="shared" si="83"/>
        <v/>
      </c>
      <c r="F156" s="397">
        <f t="shared" ca="1" si="68"/>
        <v>58.901869929999997</v>
      </c>
      <c r="G156" s="405"/>
      <c r="H156" s="405"/>
      <c r="I156" s="36"/>
      <c r="J156" s="36"/>
      <c r="K156" s="36"/>
      <c r="L156" s="111"/>
      <c r="M156" s="508"/>
      <c r="N156" s="109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09"/>
      <c r="BA156" s="110"/>
      <c r="BB156" s="110"/>
      <c r="BC156" s="110"/>
      <c r="BD156" s="110"/>
      <c r="BE156" s="110"/>
      <c r="BF156" s="110"/>
      <c r="BG156" s="110"/>
      <c r="BH156" s="110"/>
      <c r="BI156" s="110"/>
      <c r="BJ156" s="110"/>
      <c r="BK156" s="110"/>
      <c r="BL156" s="110"/>
      <c r="BM156" s="110"/>
      <c r="BN156" s="110"/>
      <c r="BO156" s="271"/>
      <c r="BP156" s="272"/>
      <c r="BQ156" s="543"/>
      <c r="BR156" s="524"/>
      <c r="BS156" s="524"/>
      <c r="BT156" s="524"/>
      <c r="BU156" s="524"/>
      <c r="BV156" s="528"/>
      <c r="BW156" s="529"/>
      <c r="BX156" s="529"/>
      <c r="BY156" s="529"/>
      <c r="BZ156" s="529"/>
      <c r="CA156" s="529"/>
      <c r="CB156" s="529"/>
      <c r="CC156" s="529"/>
      <c r="CD156" s="529"/>
      <c r="CE156" s="530"/>
      <c r="CF156" s="364"/>
      <c r="CG156" s="365">
        <f t="shared" si="69"/>
        <v>0</v>
      </c>
      <c r="CH156" s="366"/>
      <c r="CI156" s="67">
        <f t="shared" ca="1" si="61"/>
        <v>1963</v>
      </c>
      <c r="CJ156" s="76"/>
      <c r="CK156" s="68">
        <f t="shared" ca="1" si="62"/>
        <v>58.901869929999997</v>
      </c>
      <c r="CL156" s="73">
        <f t="shared" si="70"/>
        <v>41306</v>
      </c>
      <c r="CM156" s="239">
        <f t="shared" ca="1" si="63"/>
        <v>0</v>
      </c>
      <c r="CN156" s="35">
        <f t="shared" si="71"/>
        <v>41306</v>
      </c>
      <c r="CO156" s="173">
        <f t="shared" ca="1" si="59"/>
        <v>780</v>
      </c>
      <c r="CP156" s="74">
        <f t="shared" ca="1" si="64"/>
        <v>1</v>
      </c>
      <c r="CQ156" s="75">
        <f t="shared" si="72"/>
        <v>28</v>
      </c>
      <c r="CR156" s="186">
        <v>6.3294389342541696E-2</v>
      </c>
      <c r="CS156" s="21"/>
      <c r="CT156" s="190">
        <f t="shared" si="73"/>
        <v>41306</v>
      </c>
      <c r="CU156" s="43">
        <f t="shared" si="74"/>
        <v>0</v>
      </c>
      <c r="CV156" s="26"/>
      <c r="CW156" s="386">
        <f t="shared" si="75"/>
        <v>41306</v>
      </c>
      <c r="CX156" s="384">
        <f t="shared" ca="1" si="76"/>
        <v>167.29096712</v>
      </c>
      <c r="CY156" s="26"/>
      <c r="CZ156" s="226"/>
      <c r="DA156" s="228">
        <v>0</v>
      </c>
      <c r="DB156" s="228">
        <v>0</v>
      </c>
      <c r="DC156" s="228">
        <f t="shared" si="81"/>
        <v>0</v>
      </c>
      <c r="DD156" s="379">
        <f t="shared" si="65"/>
        <v>0</v>
      </c>
      <c r="DE156" s="110">
        <f t="shared" si="77"/>
        <v>0</v>
      </c>
      <c r="DF156" s="110"/>
      <c r="DG156" s="38"/>
      <c r="DH156" s="214">
        <v>58.901869929999997</v>
      </c>
      <c r="DI156" s="496">
        <v>4.665</v>
      </c>
      <c r="DJ156" s="38">
        <v>4.665</v>
      </c>
      <c r="DK156" s="92">
        <f t="shared" si="78"/>
        <v>0</v>
      </c>
      <c r="DL156" s="578">
        <f t="shared" si="79"/>
        <v>0</v>
      </c>
      <c r="DM156" s="65"/>
      <c r="DN156" s="15"/>
      <c r="DO156" s="15"/>
      <c r="DP156" s="81">
        <f t="shared" si="80"/>
        <v>41306</v>
      </c>
      <c r="DQ156" s="356">
        <f t="shared" si="82"/>
        <v>0</v>
      </c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</row>
    <row r="157" spans="1:134" ht="15.75" thickBot="1" x14ac:dyDescent="0.3">
      <c r="A157" s="564">
        <f t="shared" si="66"/>
        <v>41334</v>
      </c>
      <c r="B157" s="302">
        <f>E!B148</f>
        <v>64.070531059999993</v>
      </c>
      <c r="C157" s="302">
        <f t="shared" ca="1" si="60"/>
        <v>0</v>
      </c>
      <c r="D157" s="302">
        <f t="shared" ca="1" si="67"/>
        <v>1904</v>
      </c>
      <c r="E157" s="302" t="str">
        <f t="shared" si="83"/>
        <v/>
      </c>
      <c r="F157" s="397">
        <f t="shared" ca="1" si="68"/>
        <v>64.070531059999993</v>
      </c>
      <c r="G157" s="405"/>
      <c r="H157" s="405"/>
      <c r="I157" s="36"/>
      <c r="J157" s="36"/>
      <c r="K157" s="36"/>
      <c r="L157" s="111"/>
      <c r="M157" s="508"/>
      <c r="N157" s="109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09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  <c r="BO157" s="271"/>
      <c r="BP157" s="272"/>
      <c r="BQ157" s="543"/>
      <c r="BR157" s="524"/>
      <c r="BS157" s="524"/>
      <c r="BT157" s="524"/>
      <c r="BU157" s="524"/>
      <c r="BV157" s="528"/>
      <c r="BW157" s="529"/>
      <c r="BX157" s="529"/>
      <c r="BY157" s="529"/>
      <c r="BZ157" s="529"/>
      <c r="CA157" s="529"/>
      <c r="CB157" s="529"/>
      <c r="CC157" s="529"/>
      <c r="CD157" s="529"/>
      <c r="CE157" s="530"/>
      <c r="CF157" s="364"/>
      <c r="CG157" s="365">
        <f t="shared" si="69"/>
        <v>0</v>
      </c>
      <c r="CH157" s="366"/>
      <c r="CI157" s="67">
        <f t="shared" ca="1" si="61"/>
        <v>1904</v>
      </c>
      <c r="CJ157" s="76"/>
      <c r="CK157" s="68">
        <f t="shared" ca="1" si="62"/>
        <v>64.070531059999993</v>
      </c>
      <c r="CL157" s="73">
        <f t="shared" si="70"/>
        <v>41334</v>
      </c>
      <c r="CM157" s="239">
        <f t="shared" ca="1" si="63"/>
        <v>0</v>
      </c>
      <c r="CN157" s="35">
        <f t="shared" si="71"/>
        <v>41334</v>
      </c>
      <c r="CO157" s="173">
        <f t="shared" ref="CO157:CO220" ca="1" si="84">ROUND(SUM(CK146:CK157),0)</f>
        <v>792</v>
      </c>
      <c r="CP157" s="74">
        <f t="shared" ca="1" si="64"/>
        <v>1</v>
      </c>
      <c r="CQ157" s="75">
        <f t="shared" si="72"/>
        <v>31</v>
      </c>
      <c r="CR157" s="186">
        <v>6.3324444959746498E-2</v>
      </c>
      <c r="CS157" s="21"/>
      <c r="CT157" s="190">
        <f t="shared" si="73"/>
        <v>41334</v>
      </c>
      <c r="CU157" s="43">
        <f t="shared" si="74"/>
        <v>0</v>
      </c>
      <c r="CV157" s="26"/>
      <c r="CW157" s="386">
        <f t="shared" si="75"/>
        <v>41334</v>
      </c>
      <c r="CX157" s="384">
        <f t="shared" ca="1" si="76"/>
        <v>180.480187</v>
      </c>
      <c r="CY157" s="26"/>
      <c r="CZ157" s="226"/>
      <c r="DA157" s="228">
        <v>0</v>
      </c>
      <c r="DB157" s="228">
        <v>0</v>
      </c>
      <c r="DC157" s="228">
        <f t="shared" si="81"/>
        <v>0</v>
      </c>
      <c r="DD157" s="379">
        <f t="shared" si="65"/>
        <v>0</v>
      </c>
      <c r="DE157" s="110">
        <f t="shared" si="77"/>
        <v>0</v>
      </c>
      <c r="DF157" s="110"/>
      <c r="DG157" s="38"/>
      <c r="DH157" s="214">
        <v>64.070531059999993</v>
      </c>
      <c r="DI157" s="496">
        <v>4.532</v>
      </c>
      <c r="DJ157" s="38">
        <v>4.532</v>
      </c>
      <c r="DK157" s="92">
        <f t="shared" si="78"/>
        <v>0</v>
      </c>
      <c r="DL157" s="578">
        <f t="shared" si="79"/>
        <v>0</v>
      </c>
      <c r="DM157" s="65"/>
      <c r="DN157" s="15"/>
      <c r="DO157" s="15"/>
      <c r="DP157" s="81">
        <f t="shared" si="80"/>
        <v>41334</v>
      </c>
      <c r="DQ157" s="356">
        <f t="shared" si="82"/>
        <v>0</v>
      </c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</row>
    <row r="158" spans="1:134" ht="15.75" thickBot="1" x14ac:dyDescent="0.3">
      <c r="A158" s="564">
        <f t="shared" si="66"/>
        <v>41365</v>
      </c>
      <c r="B158" s="302">
        <f>E!B149</f>
        <v>62.576040820000003</v>
      </c>
      <c r="C158" s="302">
        <f t="shared" ca="1" si="60"/>
        <v>0</v>
      </c>
      <c r="D158" s="302">
        <f t="shared" ca="1" si="67"/>
        <v>1840</v>
      </c>
      <c r="E158" s="302" t="str">
        <f t="shared" si="83"/>
        <v/>
      </c>
      <c r="F158" s="397">
        <f t="shared" ca="1" si="68"/>
        <v>62.576040820000003</v>
      </c>
      <c r="G158" s="405"/>
      <c r="H158" s="405"/>
      <c r="I158" s="36"/>
      <c r="J158" s="36"/>
      <c r="K158" s="36"/>
      <c r="L158" s="111"/>
      <c r="M158" s="508"/>
      <c r="N158" s="109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09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271"/>
      <c r="BP158" s="272"/>
      <c r="BQ158" s="543"/>
      <c r="BR158" s="524"/>
      <c r="BS158" s="524"/>
      <c r="BT158" s="524"/>
      <c r="BU158" s="524"/>
      <c r="BV158" s="528"/>
      <c r="BW158" s="529"/>
      <c r="BX158" s="529"/>
      <c r="BY158" s="529"/>
      <c r="BZ158" s="529"/>
      <c r="CA158" s="529"/>
      <c r="CB158" s="529"/>
      <c r="CC158" s="529"/>
      <c r="CD158" s="529"/>
      <c r="CE158" s="530"/>
      <c r="CF158" s="364"/>
      <c r="CG158" s="365">
        <f t="shared" si="69"/>
        <v>0</v>
      </c>
      <c r="CH158" s="366"/>
      <c r="CI158" s="67">
        <f t="shared" ca="1" si="61"/>
        <v>1840</v>
      </c>
      <c r="CJ158" s="76"/>
      <c r="CK158" s="68">
        <f t="shared" ca="1" si="62"/>
        <v>62.576040820000003</v>
      </c>
      <c r="CL158" s="73">
        <f t="shared" si="70"/>
        <v>41365</v>
      </c>
      <c r="CM158" s="239">
        <f t="shared" ca="1" si="63"/>
        <v>0</v>
      </c>
      <c r="CN158" s="35">
        <f t="shared" si="71"/>
        <v>41365</v>
      </c>
      <c r="CO158" s="173">
        <f t="shared" ca="1" si="84"/>
        <v>801</v>
      </c>
      <c r="CP158" s="74">
        <f t="shared" ca="1" si="64"/>
        <v>1</v>
      </c>
      <c r="CQ158" s="75">
        <f t="shared" si="72"/>
        <v>30</v>
      </c>
      <c r="CR158" s="186">
        <v>6.3357720822002001E-2</v>
      </c>
      <c r="CS158" s="21"/>
      <c r="CT158" s="190">
        <f t="shared" si="73"/>
        <v>41365</v>
      </c>
      <c r="CU158" s="43">
        <f t="shared" si="74"/>
        <v>0</v>
      </c>
      <c r="CV158" s="26"/>
      <c r="CW158" s="386">
        <f t="shared" si="75"/>
        <v>41365</v>
      </c>
      <c r="CX158" s="384">
        <f t="shared" ca="1" si="76"/>
        <v>180.39544524000002</v>
      </c>
      <c r="CY158" s="26"/>
      <c r="CZ158" s="226"/>
      <c r="DA158" s="228">
        <v>0</v>
      </c>
      <c r="DB158" s="228">
        <v>0</v>
      </c>
      <c r="DC158" s="228">
        <f t="shared" si="81"/>
        <v>0</v>
      </c>
      <c r="DD158" s="379">
        <f t="shared" si="65"/>
        <v>0</v>
      </c>
      <c r="DE158" s="110">
        <f t="shared" si="77"/>
        <v>0</v>
      </c>
      <c r="DF158" s="110"/>
      <c r="DG158" s="38"/>
      <c r="DH158" s="214">
        <v>62.576040820000003</v>
      </c>
      <c r="DI158" s="496">
        <v>4.3120000000000003</v>
      </c>
      <c r="DJ158" s="38">
        <v>4.3120000000000003</v>
      </c>
      <c r="DK158" s="92">
        <f t="shared" si="78"/>
        <v>0</v>
      </c>
      <c r="DL158" s="578">
        <f t="shared" si="79"/>
        <v>0</v>
      </c>
      <c r="DM158" s="65"/>
      <c r="DN158" s="15"/>
      <c r="DO158" s="15"/>
      <c r="DP158" s="81">
        <f t="shared" si="80"/>
        <v>41365</v>
      </c>
      <c r="DQ158" s="356">
        <f t="shared" si="82"/>
        <v>0</v>
      </c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</row>
    <row r="159" spans="1:134" ht="15.75" thickBot="1" x14ac:dyDescent="0.3">
      <c r="A159" s="564">
        <f t="shared" si="66"/>
        <v>41395</v>
      </c>
      <c r="B159" s="302">
        <f>E!B150</f>
        <v>64.79646099</v>
      </c>
      <c r="C159" s="302">
        <f t="shared" ca="1" si="60"/>
        <v>0</v>
      </c>
      <c r="D159" s="302">
        <f t="shared" ca="1" si="67"/>
        <v>1777</v>
      </c>
      <c r="E159" s="302" t="str">
        <f t="shared" si="83"/>
        <v/>
      </c>
      <c r="F159" s="397">
        <f t="shared" ca="1" si="68"/>
        <v>64.79646099</v>
      </c>
      <c r="G159" s="405"/>
      <c r="H159" s="405"/>
      <c r="I159" s="36"/>
      <c r="J159" s="36"/>
      <c r="K159" s="36"/>
      <c r="L159" s="111"/>
      <c r="M159" s="508"/>
      <c r="N159" s="109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09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271"/>
      <c r="BP159" s="272"/>
      <c r="BQ159" s="543"/>
      <c r="BR159" s="524"/>
      <c r="BS159" s="524"/>
      <c r="BT159" s="524"/>
      <c r="BU159" s="524"/>
      <c r="BV159" s="528"/>
      <c r="BW159" s="529"/>
      <c r="BX159" s="529"/>
      <c r="BY159" s="529"/>
      <c r="BZ159" s="529"/>
      <c r="CA159" s="529"/>
      <c r="CB159" s="529"/>
      <c r="CC159" s="529"/>
      <c r="CD159" s="529"/>
      <c r="CE159" s="530"/>
      <c r="CF159" s="364"/>
      <c r="CG159" s="365">
        <f t="shared" si="69"/>
        <v>0</v>
      </c>
      <c r="CH159" s="366"/>
      <c r="CI159" s="67">
        <f t="shared" ca="1" si="61"/>
        <v>1777</v>
      </c>
      <c r="CJ159" s="76"/>
      <c r="CK159" s="68">
        <f t="shared" ca="1" si="62"/>
        <v>64.79646099</v>
      </c>
      <c r="CL159" s="73">
        <f t="shared" si="70"/>
        <v>41395</v>
      </c>
      <c r="CM159" s="239">
        <f t="shared" ca="1" si="63"/>
        <v>0</v>
      </c>
      <c r="CN159" s="35">
        <f t="shared" si="71"/>
        <v>41395</v>
      </c>
      <c r="CO159" s="173">
        <f t="shared" ca="1" si="84"/>
        <v>810</v>
      </c>
      <c r="CP159" s="74">
        <f t="shared" ca="1" si="64"/>
        <v>1</v>
      </c>
      <c r="CQ159" s="75">
        <f t="shared" si="72"/>
        <v>31</v>
      </c>
      <c r="CR159" s="186">
        <v>6.3389923269695697E-2</v>
      </c>
      <c r="CS159" s="21"/>
      <c r="CT159" s="190">
        <f t="shared" si="73"/>
        <v>41395</v>
      </c>
      <c r="CU159" s="43">
        <f t="shared" si="74"/>
        <v>0</v>
      </c>
      <c r="CV159" s="26"/>
      <c r="CW159" s="386">
        <f t="shared" si="75"/>
        <v>41395</v>
      </c>
      <c r="CX159" s="384">
        <f t="shared" ca="1" si="76"/>
        <v>184.53527179000002</v>
      </c>
      <c r="CY159" s="26"/>
      <c r="CZ159" s="226"/>
      <c r="DA159" s="228">
        <v>0</v>
      </c>
      <c r="DB159" s="228">
        <v>0</v>
      </c>
      <c r="DC159" s="228">
        <f t="shared" si="81"/>
        <v>0</v>
      </c>
      <c r="DD159" s="379">
        <f t="shared" si="65"/>
        <v>0</v>
      </c>
      <c r="DE159" s="110">
        <f t="shared" si="77"/>
        <v>0</v>
      </c>
      <c r="DF159" s="110"/>
      <c r="DG159" s="38"/>
      <c r="DH159" s="214">
        <v>64.79646099</v>
      </c>
      <c r="DI159" s="496">
        <v>4.3019999999999996</v>
      </c>
      <c r="DJ159" s="38">
        <v>4.3019999999999996</v>
      </c>
      <c r="DK159" s="92">
        <f t="shared" si="78"/>
        <v>0</v>
      </c>
      <c r="DL159" s="578">
        <f t="shared" si="79"/>
        <v>0</v>
      </c>
      <c r="DM159" s="65"/>
      <c r="DN159" s="15"/>
      <c r="DO159" s="15"/>
      <c r="DP159" s="81">
        <f t="shared" si="80"/>
        <v>41395</v>
      </c>
      <c r="DQ159" s="356">
        <f t="shared" si="82"/>
        <v>0</v>
      </c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</row>
    <row r="160" spans="1:134" ht="15.75" thickBot="1" x14ac:dyDescent="0.3">
      <c r="A160" s="564">
        <f t="shared" si="66"/>
        <v>41426</v>
      </c>
      <c r="B160" s="302">
        <f>E!B151</f>
        <v>62.306315779999998</v>
      </c>
      <c r="C160" s="302">
        <f t="shared" ca="1" si="60"/>
        <v>0</v>
      </c>
      <c r="D160" s="302">
        <f t="shared" ca="1" si="67"/>
        <v>1712</v>
      </c>
      <c r="E160" s="302" t="str">
        <f t="shared" si="83"/>
        <v/>
      </c>
      <c r="F160" s="397">
        <f t="shared" ca="1" si="68"/>
        <v>62.306315779999998</v>
      </c>
      <c r="G160" s="405"/>
      <c r="H160" s="405"/>
      <c r="I160" s="36"/>
      <c r="J160" s="36"/>
      <c r="K160" s="36"/>
      <c r="L160" s="111"/>
      <c r="M160" s="508"/>
      <c r="N160" s="109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09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271"/>
      <c r="BP160" s="272"/>
      <c r="BQ160" s="543"/>
      <c r="BR160" s="524"/>
      <c r="BS160" s="524"/>
      <c r="BT160" s="524"/>
      <c r="BU160" s="524"/>
      <c r="BV160" s="528"/>
      <c r="BW160" s="529"/>
      <c r="BX160" s="529"/>
      <c r="BY160" s="529"/>
      <c r="BZ160" s="529"/>
      <c r="CA160" s="529"/>
      <c r="CB160" s="529"/>
      <c r="CC160" s="529"/>
      <c r="CD160" s="529"/>
      <c r="CE160" s="530"/>
      <c r="CF160" s="364"/>
      <c r="CG160" s="365">
        <f t="shared" si="69"/>
        <v>0</v>
      </c>
      <c r="CH160" s="366"/>
      <c r="CI160" s="67">
        <f t="shared" ca="1" si="61"/>
        <v>1712</v>
      </c>
      <c r="CJ160" s="76"/>
      <c r="CK160" s="68">
        <f t="shared" ca="1" si="62"/>
        <v>62.306315779999998</v>
      </c>
      <c r="CL160" s="73">
        <f t="shared" si="70"/>
        <v>41426</v>
      </c>
      <c r="CM160" s="239">
        <f t="shared" ca="1" si="63"/>
        <v>0</v>
      </c>
      <c r="CN160" s="35">
        <f t="shared" si="71"/>
        <v>41426</v>
      </c>
      <c r="CO160" s="173">
        <f t="shared" ca="1" si="84"/>
        <v>818</v>
      </c>
      <c r="CP160" s="74">
        <f t="shared" ca="1" si="64"/>
        <v>1</v>
      </c>
      <c r="CQ160" s="75">
        <f t="shared" si="72"/>
        <v>30</v>
      </c>
      <c r="CR160" s="186">
        <v>6.3423199132674093E-2</v>
      </c>
      <c r="CS160" s="21"/>
      <c r="CT160" s="190">
        <f t="shared" si="73"/>
        <v>41426</v>
      </c>
      <c r="CU160" s="43">
        <f t="shared" si="74"/>
        <v>0</v>
      </c>
      <c r="CV160" s="26"/>
      <c r="CW160" s="386">
        <f t="shared" si="75"/>
        <v>41426</v>
      </c>
      <c r="CX160" s="384">
        <f t="shared" ca="1" si="76"/>
        <v>178.43051526999997</v>
      </c>
      <c r="CY160" s="26"/>
      <c r="CZ160" s="226"/>
      <c r="DA160" s="228">
        <v>0</v>
      </c>
      <c r="DB160" s="228">
        <v>0</v>
      </c>
      <c r="DC160" s="228">
        <f t="shared" si="81"/>
        <v>0</v>
      </c>
      <c r="DD160" s="379">
        <f t="shared" si="65"/>
        <v>0</v>
      </c>
      <c r="DE160" s="110">
        <f t="shared" si="77"/>
        <v>0</v>
      </c>
      <c r="DF160" s="110"/>
      <c r="DG160" s="38"/>
      <c r="DH160" s="214">
        <v>62.306315779999998</v>
      </c>
      <c r="DI160" s="496">
        <v>4.3380000000000001</v>
      </c>
      <c r="DJ160" s="38">
        <v>4.3380000000000001</v>
      </c>
      <c r="DK160" s="92">
        <f t="shared" si="78"/>
        <v>0</v>
      </c>
      <c r="DL160" s="578">
        <f t="shared" si="79"/>
        <v>0</v>
      </c>
      <c r="DM160" s="65"/>
      <c r="DN160" s="15"/>
      <c r="DO160" s="15"/>
      <c r="DP160" s="81">
        <f t="shared" si="80"/>
        <v>41426</v>
      </c>
      <c r="DQ160" s="356">
        <f t="shared" si="82"/>
        <v>0</v>
      </c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</row>
    <row r="161" spans="1:134" ht="15.75" thickBot="1" x14ac:dyDescent="0.3">
      <c r="A161" s="564">
        <f t="shared" si="66"/>
        <v>41456</v>
      </c>
      <c r="B161" s="302">
        <f>E!B152</f>
        <v>63.966829410000003</v>
      </c>
      <c r="C161" s="302">
        <f t="shared" ca="1" si="60"/>
        <v>0</v>
      </c>
      <c r="D161" s="302">
        <f t="shared" ca="1" si="67"/>
        <v>1650</v>
      </c>
      <c r="E161" s="302" t="str">
        <f t="shared" si="83"/>
        <v/>
      </c>
      <c r="F161" s="397">
        <f t="shared" ca="1" si="68"/>
        <v>63.966829410000003</v>
      </c>
      <c r="G161" s="405"/>
      <c r="H161" s="405"/>
      <c r="I161" s="36"/>
      <c r="J161" s="36"/>
      <c r="K161" s="36"/>
      <c r="L161" s="111"/>
      <c r="M161" s="508"/>
      <c r="N161" s="109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09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271"/>
      <c r="BP161" s="272"/>
      <c r="BQ161" s="543"/>
      <c r="BR161" s="524"/>
      <c r="BS161" s="524"/>
      <c r="BT161" s="524"/>
      <c r="BU161" s="524"/>
      <c r="BV161" s="528"/>
      <c r="BW161" s="529"/>
      <c r="BX161" s="529"/>
      <c r="BY161" s="529"/>
      <c r="BZ161" s="529"/>
      <c r="CA161" s="529"/>
      <c r="CB161" s="529"/>
      <c r="CC161" s="529"/>
      <c r="CD161" s="529"/>
      <c r="CE161" s="530"/>
      <c r="CF161" s="364"/>
      <c r="CG161" s="365">
        <f t="shared" si="69"/>
        <v>0</v>
      </c>
      <c r="CH161" s="366"/>
      <c r="CI161" s="67">
        <f t="shared" ca="1" si="61"/>
        <v>1650</v>
      </c>
      <c r="CJ161" s="76"/>
      <c r="CK161" s="68">
        <f t="shared" ca="1" si="62"/>
        <v>63.966829410000003</v>
      </c>
      <c r="CL161" s="73">
        <f t="shared" si="70"/>
        <v>41456</v>
      </c>
      <c r="CM161" s="239">
        <f t="shared" ca="1" si="63"/>
        <v>0</v>
      </c>
      <c r="CN161" s="35">
        <f t="shared" si="71"/>
        <v>41456</v>
      </c>
      <c r="CO161" s="173">
        <f t="shared" ca="1" si="84"/>
        <v>808</v>
      </c>
      <c r="CP161" s="74">
        <f t="shared" ca="1" si="64"/>
        <v>1</v>
      </c>
      <c r="CQ161" s="75">
        <f t="shared" si="72"/>
        <v>31</v>
      </c>
      <c r="CR161" s="186">
        <v>6.3455401581066898E-2</v>
      </c>
      <c r="CS161" s="21"/>
      <c r="CT161" s="190">
        <f t="shared" si="73"/>
        <v>41456</v>
      </c>
      <c r="CU161" s="43">
        <f t="shared" si="74"/>
        <v>0</v>
      </c>
      <c r="CV161" s="26"/>
      <c r="CW161" s="386">
        <f t="shared" si="75"/>
        <v>41456</v>
      </c>
      <c r="CX161" s="384">
        <f t="shared" ca="1" si="76"/>
        <v>183.07525295999997</v>
      </c>
      <c r="CY161" s="26"/>
      <c r="CZ161" s="226"/>
      <c r="DA161" s="228">
        <v>0</v>
      </c>
      <c r="DB161" s="228">
        <v>0</v>
      </c>
      <c r="DC161" s="228">
        <f t="shared" si="81"/>
        <v>0</v>
      </c>
      <c r="DD161" s="379">
        <f t="shared" si="65"/>
        <v>0</v>
      </c>
      <c r="DE161" s="110">
        <f t="shared" si="77"/>
        <v>0</v>
      </c>
      <c r="DF161" s="110"/>
      <c r="DG161" s="38"/>
      <c r="DH161" s="214">
        <v>63.966829410000003</v>
      </c>
      <c r="DI161" s="496">
        <v>4.3879999999999999</v>
      </c>
      <c r="DJ161" s="38">
        <v>4.3879999999999999</v>
      </c>
      <c r="DK161" s="92">
        <f t="shared" si="78"/>
        <v>0</v>
      </c>
      <c r="DL161" s="578">
        <f t="shared" si="79"/>
        <v>0</v>
      </c>
      <c r="DM161" s="65"/>
      <c r="DN161" s="15"/>
      <c r="DO161" s="15"/>
      <c r="DP161" s="81">
        <f t="shared" si="80"/>
        <v>41456</v>
      </c>
      <c r="DQ161" s="356">
        <f t="shared" si="82"/>
        <v>0</v>
      </c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</row>
    <row r="162" spans="1:134" ht="15.75" thickBot="1" x14ac:dyDescent="0.3">
      <c r="A162" s="564">
        <f t="shared" si="66"/>
        <v>41487</v>
      </c>
      <c r="B162" s="302">
        <f>E!B153</f>
        <v>63.985894899999998</v>
      </c>
      <c r="C162" s="302">
        <f t="shared" ca="1" si="60"/>
        <v>0</v>
      </c>
      <c r="D162" s="302">
        <f t="shared" ca="1" si="67"/>
        <v>1586</v>
      </c>
      <c r="E162" s="302" t="str">
        <f t="shared" si="83"/>
        <v/>
      </c>
      <c r="F162" s="397">
        <f t="shared" ca="1" si="68"/>
        <v>63.985894899999998</v>
      </c>
      <c r="G162" s="405"/>
      <c r="H162" s="405"/>
      <c r="I162" s="36"/>
      <c r="J162" s="36"/>
      <c r="K162" s="36"/>
      <c r="L162" s="111"/>
      <c r="M162" s="508"/>
      <c r="N162" s="109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09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271"/>
      <c r="BP162" s="272"/>
      <c r="BQ162" s="543"/>
      <c r="BR162" s="524"/>
      <c r="BS162" s="524"/>
      <c r="BT162" s="524"/>
      <c r="BU162" s="524"/>
      <c r="BV162" s="528"/>
      <c r="BW162" s="529"/>
      <c r="BX162" s="529"/>
      <c r="BY162" s="529"/>
      <c r="BZ162" s="529"/>
      <c r="CA162" s="529"/>
      <c r="CB162" s="529"/>
      <c r="CC162" s="529"/>
      <c r="CD162" s="529"/>
      <c r="CE162" s="530"/>
      <c r="CF162" s="364"/>
      <c r="CG162" s="365">
        <f t="shared" si="69"/>
        <v>0</v>
      </c>
      <c r="CH162" s="366"/>
      <c r="CI162" s="67">
        <f t="shared" ca="1" si="61"/>
        <v>1586</v>
      </c>
      <c r="CJ162" s="76"/>
      <c r="CK162" s="68">
        <f t="shared" ca="1" si="62"/>
        <v>63.985894899999998</v>
      </c>
      <c r="CL162" s="73">
        <f t="shared" si="70"/>
        <v>41487</v>
      </c>
      <c r="CM162" s="239">
        <f t="shared" ca="1" si="63"/>
        <v>0</v>
      </c>
      <c r="CN162" s="35">
        <f t="shared" si="71"/>
        <v>41487</v>
      </c>
      <c r="CO162" s="173">
        <f t="shared" ca="1" si="84"/>
        <v>797</v>
      </c>
      <c r="CP162" s="74">
        <f t="shared" ca="1" si="64"/>
        <v>1</v>
      </c>
      <c r="CQ162" s="75">
        <f t="shared" si="72"/>
        <v>31</v>
      </c>
      <c r="CR162" s="186">
        <v>6.3488677444767799E-2</v>
      </c>
      <c r="CS162" s="21"/>
      <c r="CT162" s="190">
        <f t="shared" si="73"/>
        <v>41487</v>
      </c>
      <c r="CU162" s="43">
        <f t="shared" si="74"/>
        <v>0</v>
      </c>
      <c r="CV162" s="26"/>
      <c r="CW162" s="386">
        <f t="shared" si="75"/>
        <v>41487</v>
      </c>
      <c r="CX162" s="384">
        <f t="shared" ca="1" si="76"/>
        <v>182.69200940000002</v>
      </c>
      <c r="CY162" s="26"/>
      <c r="CZ162" s="226"/>
      <c r="DA162" s="228">
        <v>0</v>
      </c>
      <c r="DB162" s="228">
        <v>0</v>
      </c>
      <c r="DC162" s="228">
        <f t="shared" si="81"/>
        <v>0</v>
      </c>
      <c r="DD162" s="379">
        <f t="shared" si="65"/>
        <v>0</v>
      </c>
      <c r="DE162" s="110">
        <f t="shared" si="77"/>
        <v>0</v>
      </c>
      <c r="DF162" s="110"/>
      <c r="DG162" s="38"/>
      <c r="DH162" s="214">
        <v>63.985894899999998</v>
      </c>
      <c r="DI162" s="496">
        <v>4.4189999999999996</v>
      </c>
      <c r="DJ162" s="38">
        <v>4.4189999999999996</v>
      </c>
      <c r="DK162" s="92">
        <f t="shared" si="78"/>
        <v>0</v>
      </c>
      <c r="DL162" s="578">
        <f t="shared" si="79"/>
        <v>0</v>
      </c>
      <c r="DM162" s="65"/>
      <c r="DN162" s="15"/>
      <c r="DO162" s="15"/>
      <c r="DP162" s="81">
        <f t="shared" si="80"/>
        <v>41487</v>
      </c>
      <c r="DQ162" s="356">
        <f t="shared" si="82"/>
        <v>0</v>
      </c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</row>
    <row r="163" spans="1:134" ht="15.75" thickBot="1" x14ac:dyDescent="0.3">
      <c r="A163" s="564">
        <f t="shared" si="66"/>
        <v>41518</v>
      </c>
      <c r="B163" s="302">
        <f>E!B154</f>
        <v>61.701394579999999</v>
      </c>
      <c r="C163" s="302">
        <f t="shared" ca="1" si="60"/>
        <v>0</v>
      </c>
      <c r="D163" s="302">
        <f t="shared" ca="1" si="67"/>
        <v>1522</v>
      </c>
      <c r="E163" s="302" t="str">
        <f t="shared" si="83"/>
        <v/>
      </c>
      <c r="F163" s="397">
        <f t="shared" ca="1" si="68"/>
        <v>61.701394579999999</v>
      </c>
      <c r="G163" s="405"/>
      <c r="H163" s="405"/>
      <c r="I163" s="36"/>
      <c r="J163" s="36"/>
      <c r="K163" s="36"/>
      <c r="L163" s="111"/>
      <c r="M163" s="508"/>
      <c r="N163" s="109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09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271"/>
      <c r="BP163" s="272"/>
      <c r="BQ163" s="543"/>
      <c r="BR163" s="524"/>
      <c r="BS163" s="524"/>
      <c r="BT163" s="524"/>
      <c r="BU163" s="524"/>
      <c r="BV163" s="528"/>
      <c r="BW163" s="529"/>
      <c r="BX163" s="529"/>
      <c r="BY163" s="529"/>
      <c r="BZ163" s="529"/>
      <c r="CA163" s="529"/>
      <c r="CB163" s="529"/>
      <c r="CC163" s="529"/>
      <c r="CD163" s="529"/>
      <c r="CE163" s="530"/>
      <c r="CF163" s="364"/>
      <c r="CG163" s="365">
        <f t="shared" si="69"/>
        <v>0</v>
      </c>
      <c r="CH163" s="366"/>
      <c r="CI163" s="67">
        <f t="shared" ca="1" si="61"/>
        <v>1522</v>
      </c>
      <c r="CJ163" s="76"/>
      <c r="CK163" s="68">
        <f t="shared" ca="1" si="62"/>
        <v>61.701394579999999</v>
      </c>
      <c r="CL163" s="73">
        <f t="shared" si="70"/>
        <v>41518</v>
      </c>
      <c r="CM163" s="239">
        <f t="shared" ca="1" si="63"/>
        <v>0</v>
      </c>
      <c r="CN163" s="35">
        <f t="shared" si="71"/>
        <v>41518</v>
      </c>
      <c r="CO163" s="173">
        <f t="shared" ca="1" si="84"/>
        <v>786</v>
      </c>
      <c r="CP163" s="74">
        <f t="shared" ca="1" si="64"/>
        <v>1</v>
      </c>
      <c r="CQ163" s="75">
        <f t="shared" si="72"/>
        <v>30</v>
      </c>
      <c r="CR163" s="186">
        <v>6.3521953308836004E-2</v>
      </c>
      <c r="CS163" s="21"/>
      <c r="CT163" s="190">
        <f t="shared" si="73"/>
        <v>41518</v>
      </c>
      <c r="CU163" s="43">
        <f t="shared" si="74"/>
        <v>0</v>
      </c>
      <c r="CV163" s="26"/>
      <c r="CW163" s="386">
        <f t="shared" si="75"/>
        <v>41518</v>
      </c>
      <c r="CX163" s="384">
        <f t="shared" ca="1" si="76"/>
        <v>174.33345731999998</v>
      </c>
      <c r="CY163" s="26"/>
      <c r="CZ163" s="226"/>
      <c r="DA163" s="228">
        <v>0</v>
      </c>
      <c r="DB163" s="228">
        <v>0</v>
      </c>
      <c r="DC163" s="228">
        <f t="shared" si="81"/>
        <v>0</v>
      </c>
      <c r="DD163" s="379">
        <f t="shared" si="65"/>
        <v>0</v>
      </c>
      <c r="DE163" s="110">
        <f t="shared" si="77"/>
        <v>0</v>
      </c>
      <c r="DF163" s="110"/>
      <c r="DG163" s="38"/>
      <c r="DH163" s="214">
        <v>61.701394579999999</v>
      </c>
      <c r="DI163" s="496">
        <v>4.4340000000000002</v>
      </c>
      <c r="DJ163" s="38">
        <v>4.4340000000000002</v>
      </c>
      <c r="DK163" s="92">
        <f t="shared" si="78"/>
        <v>0</v>
      </c>
      <c r="DL163" s="578">
        <f t="shared" si="79"/>
        <v>0</v>
      </c>
      <c r="DM163" s="65"/>
      <c r="DN163" s="15"/>
      <c r="DO163" s="15"/>
      <c r="DP163" s="81">
        <f t="shared" si="80"/>
        <v>41518</v>
      </c>
      <c r="DQ163" s="356">
        <f t="shared" si="82"/>
        <v>0</v>
      </c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</row>
    <row r="164" spans="1:134" ht="15.75" thickBot="1" x14ac:dyDescent="0.3">
      <c r="A164" s="564">
        <f t="shared" si="66"/>
        <v>41548</v>
      </c>
      <c r="B164" s="302">
        <f>E!B155</f>
        <v>62.573785520000001</v>
      </c>
      <c r="C164" s="302">
        <f t="shared" ca="1" si="60"/>
        <v>0</v>
      </c>
      <c r="D164" s="302">
        <f t="shared" ca="1" si="67"/>
        <v>1460</v>
      </c>
      <c r="E164" s="302" t="str">
        <f t="shared" si="83"/>
        <v/>
      </c>
      <c r="F164" s="397">
        <f t="shared" ca="1" si="68"/>
        <v>62.573785520000001</v>
      </c>
      <c r="G164" s="405"/>
      <c r="H164" s="405"/>
      <c r="I164" s="36"/>
      <c r="J164" s="36"/>
      <c r="K164" s="36"/>
      <c r="L164" s="111"/>
      <c r="M164" s="508"/>
      <c r="N164" s="109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09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271"/>
      <c r="BP164" s="272"/>
      <c r="BQ164" s="543"/>
      <c r="BR164" s="524"/>
      <c r="BS164" s="524"/>
      <c r="BT164" s="524"/>
      <c r="BU164" s="524"/>
      <c r="BV164" s="528"/>
      <c r="BW164" s="529"/>
      <c r="BX164" s="529"/>
      <c r="BY164" s="529"/>
      <c r="BZ164" s="529"/>
      <c r="CA164" s="529"/>
      <c r="CB164" s="529"/>
      <c r="CC164" s="529"/>
      <c r="CD164" s="529"/>
      <c r="CE164" s="530"/>
      <c r="CF164" s="364"/>
      <c r="CG164" s="365">
        <f t="shared" si="69"/>
        <v>0</v>
      </c>
      <c r="CH164" s="366"/>
      <c r="CI164" s="67">
        <f t="shared" ca="1" si="61"/>
        <v>1460</v>
      </c>
      <c r="CJ164" s="76"/>
      <c r="CK164" s="68">
        <f t="shared" ca="1" si="62"/>
        <v>62.573785520000001</v>
      </c>
      <c r="CL164" s="73">
        <f t="shared" si="70"/>
        <v>41548</v>
      </c>
      <c r="CM164" s="239">
        <f t="shared" ca="1" si="63"/>
        <v>0</v>
      </c>
      <c r="CN164" s="35">
        <f t="shared" si="71"/>
        <v>41548</v>
      </c>
      <c r="CO164" s="173">
        <f t="shared" ca="1" si="84"/>
        <v>772</v>
      </c>
      <c r="CP164" s="74">
        <f t="shared" ca="1" si="64"/>
        <v>1</v>
      </c>
      <c r="CQ164" s="75">
        <f t="shared" si="72"/>
        <v>31</v>
      </c>
      <c r="CR164" s="186">
        <v>6.3554155758283895E-2</v>
      </c>
      <c r="CS164" s="21"/>
      <c r="CT164" s="190">
        <f t="shared" si="73"/>
        <v>41548</v>
      </c>
      <c r="CU164" s="43">
        <f t="shared" si="74"/>
        <v>0</v>
      </c>
      <c r="CV164" s="26"/>
      <c r="CW164" s="386">
        <f t="shared" si="75"/>
        <v>41548</v>
      </c>
      <c r="CX164" s="384">
        <f t="shared" ca="1" si="76"/>
        <v>172.69515593000003</v>
      </c>
      <c r="CY164" s="26"/>
      <c r="CZ164" s="226"/>
      <c r="DA164" s="228">
        <v>0</v>
      </c>
      <c r="DB164" s="228">
        <v>0</v>
      </c>
      <c r="DC164" s="228">
        <f t="shared" si="81"/>
        <v>0</v>
      </c>
      <c r="DD164" s="379">
        <f t="shared" si="65"/>
        <v>0</v>
      </c>
      <c r="DE164" s="110">
        <f t="shared" si="77"/>
        <v>0</v>
      </c>
      <c r="DF164" s="110"/>
      <c r="DG164" s="38"/>
      <c r="DH164" s="214">
        <v>62.573785520000001</v>
      </c>
      <c r="DI164" s="496">
        <v>4.4630000000000001</v>
      </c>
      <c r="DJ164" s="38">
        <v>4.4630000000000001</v>
      </c>
      <c r="DK164" s="92">
        <f t="shared" si="78"/>
        <v>0</v>
      </c>
      <c r="DL164" s="578">
        <f t="shared" si="79"/>
        <v>0</v>
      </c>
      <c r="DM164" s="65"/>
      <c r="DN164" s="15"/>
      <c r="DO164" s="15"/>
      <c r="DP164" s="81">
        <f t="shared" si="80"/>
        <v>41548</v>
      </c>
      <c r="DQ164" s="356">
        <f t="shared" si="82"/>
        <v>0</v>
      </c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</row>
    <row r="165" spans="1:134" ht="15.75" thickBot="1" x14ac:dyDescent="0.3">
      <c r="A165" s="564">
        <f t="shared" si="66"/>
        <v>41579</v>
      </c>
      <c r="B165" s="302">
        <f>E!B156</f>
        <v>59.768132260000002</v>
      </c>
      <c r="C165" s="302">
        <f t="shared" ca="1" si="60"/>
        <v>0</v>
      </c>
      <c r="D165" s="302">
        <f t="shared" ca="1" si="67"/>
        <v>1397</v>
      </c>
      <c r="E165" s="302" t="str">
        <f t="shared" si="83"/>
        <v/>
      </c>
      <c r="F165" s="397">
        <f t="shared" ca="1" si="68"/>
        <v>59.768132260000002</v>
      </c>
      <c r="G165" s="405"/>
      <c r="H165" s="405"/>
      <c r="I165" s="36"/>
      <c r="J165" s="36"/>
      <c r="K165" s="36"/>
      <c r="L165" s="111"/>
      <c r="M165" s="508"/>
      <c r="N165" s="109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09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271"/>
      <c r="BP165" s="272"/>
      <c r="BQ165" s="543"/>
      <c r="BR165" s="524"/>
      <c r="BS165" s="524"/>
      <c r="BT165" s="524"/>
      <c r="BU165" s="524"/>
      <c r="BV165" s="528"/>
      <c r="BW165" s="529"/>
      <c r="BX165" s="529"/>
      <c r="BY165" s="529"/>
      <c r="BZ165" s="529"/>
      <c r="CA165" s="529"/>
      <c r="CB165" s="529"/>
      <c r="CC165" s="529"/>
      <c r="CD165" s="529"/>
      <c r="CE165" s="530"/>
      <c r="CF165" s="364"/>
      <c r="CG165" s="365">
        <f t="shared" si="69"/>
        <v>0</v>
      </c>
      <c r="CH165" s="366"/>
      <c r="CI165" s="67">
        <f t="shared" ca="1" si="61"/>
        <v>1397</v>
      </c>
      <c r="CJ165" s="76"/>
      <c r="CK165" s="68">
        <f t="shared" ca="1" si="62"/>
        <v>59.768132260000002</v>
      </c>
      <c r="CL165" s="73">
        <f t="shared" si="70"/>
        <v>41579</v>
      </c>
      <c r="CM165" s="239">
        <f t="shared" ca="1" si="63"/>
        <v>0</v>
      </c>
      <c r="CN165" s="35">
        <f t="shared" si="71"/>
        <v>41579</v>
      </c>
      <c r="CO165" s="173">
        <f t="shared" ca="1" si="84"/>
        <v>761</v>
      </c>
      <c r="CP165" s="74">
        <f t="shared" ca="1" si="64"/>
        <v>1</v>
      </c>
      <c r="CQ165" s="75">
        <f t="shared" si="72"/>
        <v>30</v>
      </c>
      <c r="CR165" s="186">
        <v>6.3587431623074703E-2</v>
      </c>
      <c r="CS165" s="21"/>
      <c r="CT165" s="190">
        <f t="shared" si="73"/>
        <v>41579</v>
      </c>
      <c r="CU165" s="43">
        <f t="shared" si="74"/>
        <v>0</v>
      </c>
      <c r="CV165" s="26"/>
      <c r="CW165" s="386">
        <f t="shared" si="75"/>
        <v>41579</v>
      </c>
      <c r="CX165" s="384">
        <f t="shared" ca="1" si="76"/>
        <v>117.66442859000001</v>
      </c>
      <c r="CY165" s="26"/>
      <c r="CZ165" s="226"/>
      <c r="DA165" s="228">
        <v>0</v>
      </c>
      <c r="DB165" s="228">
        <v>0</v>
      </c>
      <c r="DC165" s="228">
        <f t="shared" si="81"/>
        <v>0</v>
      </c>
      <c r="DD165" s="379">
        <f t="shared" si="65"/>
        <v>0</v>
      </c>
      <c r="DE165" s="110">
        <f t="shared" si="77"/>
        <v>0</v>
      </c>
      <c r="DF165" s="110"/>
      <c r="DG165" s="38"/>
      <c r="DH165" s="214">
        <v>59.768132260000002</v>
      </c>
      <c r="DI165" s="496">
        <v>4.6029999999999998</v>
      </c>
      <c r="DJ165" s="38">
        <v>4.6029999999999998</v>
      </c>
      <c r="DK165" s="92">
        <f t="shared" si="78"/>
        <v>0</v>
      </c>
      <c r="DL165" s="578">
        <f t="shared" si="79"/>
        <v>0</v>
      </c>
      <c r="DM165" s="65"/>
      <c r="DN165" s="15"/>
      <c r="DO165" s="15"/>
      <c r="DP165" s="81">
        <f t="shared" si="80"/>
        <v>41579</v>
      </c>
      <c r="DQ165" s="356">
        <f t="shared" si="82"/>
        <v>0</v>
      </c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</row>
    <row r="166" spans="1:134" ht="15.75" thickBot="1" x14ac:dyDescent="0.3">
      <c r="A166" s="564">
        <f t="shared" si="66"/>
        <v>41609</v>
      </c>
      <c r="B166" s="302">
        <f>E!B157</f>
        <v>61.477438059999997</v>
      </c>
      <c r="C166" s="302">
        <f t="shared" ca="1" si="60"/>
        <v>0</v>
      </c>
      <c r="D166" s="302">
        <f t="shared" ca="1" si="67"/>
        <v>1337</v>
      </c>
      <c r="E166" s="302">
        <f t="shared" ca="1" si="83"/>
        <v>751.61016717999996</v>
      </c>
      <c r="F166" s="397">
        <f t="shared" ca="1" si="68"/>
        <v>61.477438059999997</v>
      </c>
      <c r="G166" s="405"/>
      <c r="H166" s="405"/>
      <c r="I166" s="36"/>
      <c r="J166" s="36"/>
      <c r="K166" s="36"/>
      <c r="L166" s="111"/>
      <c r="M166" s="508"/>
      <c r="N166" s="109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09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271"/>
      <c r="BP166" s="272"/>
      <c r="BQ166" s="543"/>
      <c r="BR166" s="524"/>
      <c r="BS166" s="524"/>
      <c r="BT166" s="524"/>
      <c r="BU166" s="524"/>
      <c r="BV166" s="528"/>
      <c r="BW166" s="529"/>
      <c r="BX166" s="529"/>
      <c r="BY166" s="529"/>
      <c r="BZ166" s="529"/>
      <c r="CA166" s="529"/>
      <c r="CB166" s="529"/>
      <c r="CC166" s="529"/>
      <c r="CD166" s="529"/>
      <c r="CE166" s="530"/>
      <c r="CF166" s="364"/>
      <c r="CG166" s="365">
        <f t="shared" si="69"/>
        <v>0</v>
      </c>
      <c r="CH166" s="366"/>
      <c r="CI166" s="67">
        <f t="shared" ca="1" si="61"/>
        <v>1337</v>
      </c>
      <c r="CJ166" s="76">
        <f ca="1">SUM(CK155:CK166)</f>
        <v>751.61016717999996</v>
      </c>
      <c r="CK166" s="68">
        <f t="shared" ca="1" si="62"/>
        <v>61.477438059999997</v>
      </c>
      <c r="CL166" s="73">
        <f t="shared" si="70"/>
        <v>41609</v>
      </c>
      <c r="CM166" s="239">
        <f t="shared" ca="1" si="63"/>
        <v>0</v>
      </c>
      <c r="CN166" s="35">
        <f t="shared" si="71"/>
        <v>41609</v>
      </c>
      <c r="CO166" s="173">
        <f t="shared" ca="1" si="84"/>
        <v>752</v>
      </c>
      <c r="CP166" s="74">
        <f t="shared" ca="1" si="64"/>
        <v>1</v>
      </c>
      <c r="CQ166" s="75">
        <f t="shared" si="72"/>
        <v>31</v>
      </c>
      <c r="CR166" s="186">
        <v>6.3619634073222006E-2</v>
      </c>
      <c r="CS166" s="21"/>
      <c r="CT166" s="190">
        <f t="shared" si="73"/>
        <v>41609</v>
      </c>
      <c r="CU166" s="43">
        <f t="shared" si="74"/>
        <v>0</v>
      </c>
      <c r="CV166" s="26"/>
      <c r="CW166" s="386">
        <f t="shared" si="75"/>
        <v>41609</v>
      </c>
      <c r="CX166" s="384">
        <f t="shared" ca="1" si="76"/>
        <v>119.02340684000002</v>
      </c>
      <c r="CY166" s="26"/>
      <c r="CZ166" s="226"/>
      <c r="DA166" s="228">
        <v>0</v>
      </c>
      <c r="DB166" s="228">
        <v>0</v>
      </c>
      <c r="DC166" s="228">
        <f t="shared" si="81"/>
        <v>0</v>
      </c>
      <c r="DD166" s="379">
        <f t="shared" si="65"/>
        <v>0</v>
      </c>
      <c r="DE166" s="110">
        <f t="shared" si="77"/>
        <v>0</v>
      </c>
      <c r="DF166" s="110"/>
      <c r="DG166" s="38"/>
      <c r="DH166" s="214">
        <v>61.477438059999997</v>
      </c>
      <c r="DI166" s="496">
        <v>4.7480000000000002</v>
      </c>
      <c r="DJ166" s="38">
        <v>4.7480000000000002</v>
      </c>
      <c r="DK166" s="92">
        <f t="shared" si="78"/>
        <v>0</v>
      </c>
      <c r="DL166" s="578">
        <f t="shared" si="79"/>
        <v>0</v>
      </c>
      <c r="DM166" s="65"/>
      <c r="DN166" s="15"/>
      <c r="DO166" s="15"/>
      <c r="DP166" s="81">
        <f t="shared" si="80"/>
        <v>41609</v>
      </c>
      <c r="DQ166" s="356">
        <f t="shared" si="82"/>
        <v>0</v>
      </c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</row>
    <row r="167" spans="1:134" ht="15.75" thickBot="1" x14ac:dyDescent="0.3">
      <c r="A167" s="564">
        <f t="shared" si="66"/>
        <v>41640</v>
      </c>
      <c r="B167" s="302">
        <f>E!B158</f>
        <v>75.30976004</v>
      </c>
      <c r="C167" s="302">
        <f t="shared" ca="1" si="60"/>
        <v>0</v>
      </c>
      <c r="D167" s="302">
        <f t="shared" ca="1" si="67"/>
        <v>1276</v>
      </c>
      <c r="E167" s="302" t="str">
        <f t="shared" si="83"/>
        <v/>
      </c>
      <c r="F167" s="397">
        <f t="shared" ca="1" si="68"/>
        <v>75.30976004</v>
      </c>
      <c r="G167" s="405"/>
      <c r="H167" s="405"/>
      <c r="I167" s="36"/>
      <c r="J167" s="36"/>
      <c r="K167" s="36"/>
      <c r="L167" s="111"/>
      <c r="M167" s="508"/>
      <c r="N167" s="109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09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271"/>
      <c r="BP167" s="272"/>
      <c r="BQ167" s="543"/>
      <c r="BR167" s="524"/>
      <c r="BS167" s="524"/>
      <c r="BT167" s="524"/>
      <c r="BU167" s="524"/>
      <c r="BV167" s="528"/>
      <c r="BW167" s="529"/>
      <c r="BX167" s="529"/>
      <c r="BY167" s="529"/>
      <c r="BZ167" s="529"/>
      <c r="CA167" s="529"/>
      <c r="CB167" s="529"/>
      <c r="CC167" s="529"/>
      <c r="CD167" s="529"/>
      <c r="CE167" s="530"/>
      <c r="CF167" s="364"/>
      <c r="CG167" s="365">
        <f t="shared" si="69"/>
        <v>0</v>
      </c>
      <c r="CH167" s="366"/>
      <c r="CI167" s="67">
        <f t="shared" ca="1" si="61"/>
        <v>1276</v>
      </c>
      <c r="CJ167" s="76"/>
      <c r="CK167" s="68">
        <f t="shared" ca="1" si="62"/>
        <v>75.30976004</v>
      </c>
      <c r="CL167" s="73">
        <f t="shared" si="70"/>
        <v>41640</v>
      </c>
      <c r="CM167" s="239">
        <f t="shared" ca="1" si="63"/>
        <v>0</v>
      </c>
      <c r="CN167" s="35">
        <f t="shared" si="71"/>
        <v>41640</v>
      </c>
      <c r="CO167" s="173">
        <f t="shared" ca="1" si="84"/>
        <v>761</v>
      </c>
      <c r="CP167" s="74">
        <f t="shared" ca="1" si="64"/>
        <v>1</v>
      </c>
      <c r="CQ167" s="75">
        <f t="shared" si="72"/>
        <v>31</v>
      </c>
      <c r="CR167" s="186">
        <v>6.3652909938735694E-2</v>
      </c>
      <c r="CS167" s="21"/>
      <c r="CT167" s="190">
        <f t="shared" si="73"/>
        <v>41640</v>
      </c>
      <c r="CU167" s="43">
        <f t="shared" si="74"/>
        <v>0</v>
      </c>
      <c r="CV167" s="26"/>
      <c r="CW167" s="386">
        <f t="shared" si="75"/>
        <v>41640</v>
      </c>
      <c r="CX167" s="384">
        <f t="shared" ca="1" si="76"/>
        <v>120.14344342000001</v>
      </c>
      <c r="CY167" s="26"/>
      <c r="CZ167" s="226"/>
      <c r="DA167" s="228">
        <v>0</v>
      </c>
      <c r="DB167" s="228">
        <v>0</v>
      </c>
      <c r="DC167" s="228">
        <f t="shared" si="81"/>
        <v>0</v>
      </c>
      <c r="DD167" s="379">
        <f t="shared" si="65"/>
        <v>0</v>
      </c>
      <c r="DE167" s="110">
        <f t="shared" si="77"/>
        <v>0</v>
      </c>
      <c r="DF167" s="110"/>
      <c r="DG167" s="38"/>
      <c r="DH167" s="214">
        <v>75.30976004</v>
      </c>
      <c r="DI167" s="496">
        <v>4.8680000000000003</v>
      </c>
      <c r="DJ167" s="38">
        <v>4.8680000000000003</v>
      </c>
      <c r="DK167" s="92">
        <f t="shared" si="78"/>
        <v>0</v>
      </c>
      <c r="DL167" s="578">
        <f t="shared" si="79"/>
        <v>0</v>
      </c>
      <c r="DM167" s="65"/>
      <c r="DN167" s="15"/>
      <c r="DO167" s="15"/>
      <c r="DP167" s="81">
        <f t="shared" si="80"/>
        <v>41640</v>
      </c>
      <c r="DQ167" s="356">
        <f t="shared" si="82"/>
        <v>0</v>
      </c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</row>
    <row r="168" spans="1:134" ht="15.75" thickBot="1" x14ac:dyDescent="0.3">
      <c r="A168" s="564">
        <f t="shared" si="66"/>
        <v>41671</v>
      </c>
      <c r="B168" s="302">
        <f>E!B159</f>
        <v>67.703503369999993</v>
      </c>
      <c r="C168" s="302">
        <f t="shared" ca="1" si="60"/>
        <v>0</v>
      </c>
      <c r="D168" s="302">
        <f t="shared" ca="1" si="67"/>
        <v>1201</v>
      </c>
      <c r="E168" s="302" t="str">
        <f t="shared" si="83"/>
        <v/>
      </c>
      <c r="F168" s="397">
        <f t="shared" ca="1" si="68"/>
        <v>67.703503369999993</v>
      </c>
      <c r="G168" s="405"/>
      <c r="H168" s="405"/>
      <c r="I168" s="36"/>
      <c r="J168" s="36"/>
      <c r="K168" s="36"/>
      <c r="L168" s="111"/>
      <c r="M168" s="508"/>
      <c r="N168" s="109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09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271"/>
      <c r="BP168" s="272"/>
      <c r="BQ168" s="543"/>
      <c r="BR168" s="524"/>
      <c r="BS168" s="524"/>
      <c r="BT168" s="524"/>
      <c r="BU168" s="524"/>
      <c r="BV168" s="528"/>
      <c r="BW168" s="529"/>
      <c r="BX168" s="529"/>
      <c r="BY168" s="529"/>
      <c r="BZ168" s="529"/>
      <c r="CA168" s="529"/>
      <c r="CB168" s="529"/>
      <c r="CC168" s="529"/>
      <c r="CD168" s="529"/>
      <c r="CE168" s="530"/>
      <c r="CF168" s="364"/>
      <c r="CG168" s="365">
        <f t="shared" si="69"/>
        <v>0</v>
      </c>
      <c r="CH168" s="366"/>
      <c r="CI168" s="67">
        <f t="shared" ca="1" si="61"/>
        <v>1201</v>
      </c>
      <c r="CJ168" s="76"/>
      <c r="CK168" s="68">
        <f t="shared" ca="1" si="62"/>
        <v>67.703503369999993</v>
      </c>
      <c r="CL168" s="73">
        <f t="shared" si="70"/>
        <v>41671</v>
      </c>
      <c r="CM168" s="239">
        <f t="shared" ca="1" si="63"/>
        <v>0</v>
      </c>
      <c r="CN168" s="35">
        <f t="shared" si="71"/>
        <v>41671</v>
      </c>
      <c r="CO168" s="173">
        <f t="shared" ca="1" si="84"/>
        <v>770</v>
      </c>
      <c r="CP168" s="74">
        <f t="shared" ca="1" si="64"/>
        <v>1</v>
      </c>
      <c r="CQ168" s="75">
        <f t="shared" si="72"/>
        <v>28</v>
      </c>
      <c r="CR168" s="186">
        <v>6.3686185804616699E-2</v>
      </c>
      <c r="CS168" s="21"/>
      <c r="CT168" s="190">
        <f t="shared" si="73"/>
        <v>41671</v>
      </c>
      <c r="CU168" s="43">
        <f t="shared" si="74"/>
        <v>0</v>
      </c>
      <c r="CV168" s="26"/>
      <c r="CW168" s="386">
        <f t="shared" si="75"/>
        <v>41671</v>
      </c>
      <c r="CX168" s="384">
        <f t="shared" ca="1" si="76"/>
        <v>108.38909718999997</v>
      </c>
      <c r="CY168" s="26"/>
      <c r="CZ168" s="226"/>
      <c r="DA168" s="228">
        <v>0</v>
      </c>
      <c r="DB168" s="228">
        <v>0</v>
      </c>
      <c r="DC168" s="228">
        <f t="shared" si="81"/>
        <v>0</v>
      </c>
      <c r="DD168" s="379">
        <f t="shared" si="65"/>
        <v>0</v>
      </c>
      <c r="DE168" s="110">
        <f t="shared" si="77"/>
        <v>0</v>
      </c>
      <c r="DF168" s="110"/>
      <c r="DG168" s="38"/>
      <c r="DH168" s="214">
        <v>67.703503369999993</v>
      </c>
      <c r="DI168" s="496">
        <v>4.75</v>
      </c>
      <c r="DJ168" s="38">
        <v>4.75</v>
      </c>
      <c r="DK168" s="92">
        <f t="shared" si="78"/>
        <v>0</v>
      </c>
      <c r="DL168" s="578">
        <f t="shared" si="79"/>
        <v>0</v>
      </c>
      <c r="DM168" s="65"/>
      <c r="DN168" s="15"/>
      <c r="DO168" s="15"/>
      <c r="DP168" s="81">
        <f t="shared" si="80"/>
        <v>41671</v>
      </c>
      <c r="DQ168" s="356">
        <f t="shared" si="82"/>
        <v>0</v>
      </c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</row>
    <row r="169" spans="1:134" ht="15.75" thickBot="1" x14ac:dyDescent="0.3">
      <c r="A169" s="564">
        <f t="shared" si="66"/>
        <v>41699</v>
      </c>
      <c r="B169" s="302">
        <f>E!B160</f>
        <v>73.825501840000001</v>
      </c>
      <c r="C169" s="302">
        <f t="shared" ca="1" si="60"/>
        <v>0</v>
      </c>
      <c r="D169" s="302">
        <f t="shared" ca="1" si="67"/>
        <v>1133</v>
      </c>
      <c r="E169" s="302" t="str">
        <f t="shared" si="83"/>
        <v/>
      </c>
      <c r="F169" s="397">
        <f t="shared" ca="1" si="68"/>
        <v>73.825501840000001</v>
      </c>
      <c r="G169" s="405"/>
      <c r="H169" s="405"/>
      <c r="I169" s="36"/>
      <c r="J169" s="36"/>
      <c r="K169" s="36"/>
      <c r="L169" s="111"/>
      <c r="M169" s="508"/>
      <c r="N169" s="109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09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  <c r="BO169" s="271"/>
      <c r="BP169" s="272"/>
      <c r="BQ169" s="543"/>
      <c r="BR169" s="524"/>
      <c r="BS169" s="524"/>
      <c r="BT169" s="524"/>
      <c r="BU169" s="524"/>
      <c r="BV169" s="528"/>
      <c r="BW169" s="529"/>
      <c r="BX169" s="529"/>
      <c r="BY169" s="529"/>
      <c r="BZ169" s="529"/>
      <c r="CA169" s="529"/>
      <c r="CB169" s="529"/>
      <c r="CC169" s="529"/>
      <c r="CD169" s="529"/>
      <c r="CE169" s="530"/>
      <c r="CF169" s="364"/>
      <c r="CG169" s="365">
        <f t="shared" si="69"/>
        <v>0</v>
      </c>
      <c r="CH169" s="366"/>
      <c r="CI169" s="67">
        <f t="shared" ca="1" si="61"/>
        <v>1133</v>
      </c>
      <c r="CJ169" s="76"/>
      <c r="CK169" s="68">
        <f t="shared" ca="1" si="62"/>
        <v>73.825501840000001</v>
      </c>
      <c r="CL169" s="73">
        <f t="shared" si="70"/>
        <v>41699</v>
      </c>
      <c r="CM169" s="239">
        <f t="shared" ca="1" si="63"/>
        <v>0</v>
      </c>
      <c r="CN169" s="35">
        <f t="shared" si="71"/>
        <v>41699</v>
      </c>
      <c r="CO169" s="173">
        <f t="shared" ca="1" si="84"/>
        <v>780</v>
      </c>
      <c r="CP169" s="74">
        <f t="shared" ca="1" si="64"/>
        <v>1</v>
      </c>
      <c r="CQ169" s="75">
        <f t="shared" si="72"/>
        <v>31</v>
      </c>
      <c r="CR169" s="186">
        <v>6.3716241425727696E-2</v>
      </c>
      <c r="CS169" s="21"/>
      <c r="CT169" s="190">
        <f t="shared" si="73"/>
        <v>41699</v>
      </c>
      <c r="CU169" s="43">
        <f t="shared" si="74"/>
        <v>0</v>
      </c>
      <c r="CV169" s="26"/>
      <c r="CW169" s="386">
        <f t="shared" si="75"/>
        <v>41699</v>
      </c>
      <c r="CX169" s="384">
        <f t="shared" ca="1" si="76"/>
        <v>116.40965594000001</v>
      </c>
      <c r="CY169" s="26"/>
      <c r="CZ169" s="226"/>
      <c r="DA169" s="228">
        <v>0</v>
      </c>
      <c r="DB169" s="228">
        <v>0</v>
      </c>
      <c r="DC169" s="228">
        <f t="shared" si="81"/>
        <v>0</v>
      </c>
      <c r="DD169" s="379">
        <f t="shared" si="65"/>
        <v>0</v>
      </c>
      <c r="DE169" s="110">
        <f t="shared" si="77"/>
        <v>0</v>
      </c>
      <c r="DF169" s="110"/>
      <c r="DG169" s="38"/>
      <c r="DH169" s="214">
        <v>73.825501840000001</v>
      </c>
      <c r="DI169" s="496">
        <v>4.617</v>
      </c>
      <c r="DJ169" s="38">
        <v>4.617</v>
      </c>
      <c r="DK169" s="92">
        <f t="shared" si="78"/>
        <v>0</v>
      </c>
      <c r="DL169" s="578">
        <f t="shared" si="79"/>
        <v>0</v>
      </c>
      <c r="DM169" s="65"/>
      <c r="DN169" s="15"/>
      <c r="DO169" s="15"/>
      <c r="DP169" s="81">
        <f t="shared" si="80"/>
        <v>41699</v>
      </c>
      <c r="DQ169" s="356">
        <f t="shared" si="82"/>
        <v>0</v>
      </c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</row>
    <row r="170" spans="1:134" ht="15.75" thickBot="1" x14ac:dyDescent="0.3">
      <c r="A170" s="564">
        <f t="shared" si="66"/>
        <v>41730</v>
      </c>
      <c r="B170" s="302">
        <f>E!B161</f>
        <v>72.010138530000006</v>
      </c>
      <c r="C170" s="302">
        <f t="shared" ca="1" si="60"/>
        <v>0</v>
      </c>
      <c r="D170" s="302">
        <f t="shared" ca="1" si="67"/>
        <v>1059</v>
      </c>
      <c r="E170" s="302" t="str">
        <f t="shared" si="83"/>
        <v/>
      </c>
      <c r="F170" s="397">
        <f t="shared" ca="1" si="68"/>
        <v>72.010138530000006</v>
      </c>
      <c r="G170" s="405"/>
      <c r="H170" s="405"/>
      <c r="I170" s="36"/>
      <c r="J170" s="36"/>
      <c r="K170" s="36"/>
      <c r="L170" s="111"/>
      <c r="M170" s="508"/>
      <c r="N170" s="109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09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  <c r="BO170" s="271"/>
      <c r="BP170" s="272"/>
      <c r="BQ170" s="543"/>
      <c r="BR170" s="524"/>
      <c r="BS170" s="524"/>
      <c r="BT170" s="524"/>
      <c r="BU170" s="524"/>
      <c r="BV170" s="528"/>
      <c r="BW170" s="529"/>
      <c r="BX170" s="529"/>
      <c r="BY170" s="529"/>
      <c r="BZ170" s="529"/>
      <c r="CA170" s="529"/>
      <c r="CB170" s="529"/>
      <c r="CC170" s="529"/>
      <c r="CD170" s="529"/>
      <c r="CE170" s="530"/>
      <c r="CF170" s="364"/>
      <c r="CG170" s="365">
        <f t="shared" si="69"/>
        <v>0</v>
      </c>
      <c r="CH170" s="366"/>
      <c r="CI170" s="67">
        <f t="shared" ca="1" si="61"/>
        <v>1059</v>
      </c>
      <c r="CJ170" s="76"/>
      <c r="CK170" s="68">
        <f t="shared" ca="1" si="62"/>
        <v>72.010138530000006</v>
      </c>
      <c r="CL170" s="73">
        <f t="shared" si="70"/>
        <v>41730</v>
      </c>
      <c r="CM170" s="239">
        <f t="shared" ca="1" si="63"/>
        <v>0</v>
      </c>
      <c r="CN170" s="35">
        <f t="shared" si="71"/>
        <v>41730</v>
      </c>
      <c r="CO170" s="173">
        <f t="shared" ca="1" si="84"/>
        <v>789</v>
      </c>
      <c r="CP170" s="74">
        <f t="shared" ca="1" si="64"/>
        <v>1</v>
      </c>
      <c r="CQ170" s="75">
        <f t="shared" si="72"/>
        <v>30</v>
      </c>
      <c r="CR170" s="186">
        <v>6.3749517292307697E-2</v>
      </c>
      <c r="CS170" s="21"/>
      <c r="CT170" s="190">
        <f t="shared" si="73"/>
        <v>41730</v>
      </c>
      <c r="CU170" s="43">
        <f t="shared" si="74"/>
        <v>0</v>
      </c>
      <c r="CV170" s="26"/>
      <c r="CW170" s="386">
        <f t="shared" si="75"/>
        <v>41730</v>
      </c>
      <c r="CX170" s="384">
        <f t="shared" ca="1" si="76"/>
        <v>117.81940442000001</v>
      </c>
      <c r="CY170" s="26"/>
      <c r="CZ170" s="226"/>
      <c r="DA170" s="228">
        <v>0</v>
      </c>
      <c r="DB170" s="228">
        <v>0</v>
      </c>
      <c r="DC170" s="228">
        <f t="shared" si="81"/>
        <v>0</v>
      </c>
      <c r="DD170" s="379">
        <f t="shared" si="65"/>
        <v>0</v>
      </c>
      <c r="DE170" s="110">
        <f t="shared" si="77"/>
        <v>0</v>
      </c>
      <c r="DF170" s="110"/>
      <c r="DG170" s="38"/>
      <c r="DH170" s="214">
        <v>72.010138530000006</v>
      </c>
      <c r="DI170" s="496">
        <v>4.3970000000000002</v>
      </c>
      <c r="DJ170" s="38">
        <v>4.3970000000000002</v>
      </c>
      <c r="DK170" s="92">
        <f t="shared" si="78"/>
        <v>0</v>
      </c>
      <c r="DL170" s="578">
        <f t="shared" si="79"/>
        <v>0</v>
      </c>
      <c r="DM170" s="65"/>
      <c r="DN170" s="15"/>
      <c r="DO170" s="15"/>
      <c r="DP170" s="81">
        <f t="shared" si="80"/>
        <v>41730</v>
      </c>
      <c r="DQ170" s="356">
        <f t="shared" si="82"/>
        <v>0</v>
      </c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</row>
    <row r="171" spans="1:134" ht="15.75" thickBot="1" x14ac:dyDescent="0.3">
      <c r="A171" s="564">
        <f t="shared" si="66"/>
        <v>41760</v>
      </c>
      <c r="B171" s="302">
        <f>E!B162</f>
        <v>70.238003489999997</v>
      </c>
      <c r="C171" s="302">
        <f t="shared" ca="1" si="60"/>
        <v>0</v>
      </c>
      <c r="D171" s="302">
        <f t="shared" ca="1" si="67"/>
        <v>987</v>
      </c>
      <c r="E171" s="302" t="str">
        <f t="shared" si="83"/>
        <v/>
      </c>
      <c r="F171" s="397">
        <f t="shared" ca="1" si="68"/>
        <v>70.238003489999997</v>
      </c>
      <c r="G171" s="405"/>
      <c r="H171" s="405"/>
      <c r="I171" s="36"/>
      <c r="J171" s="36"/>
      <c r="K171" s="36"/>
      <c r="L171" s="111"/>
      <c r="M171" s="508"/>
      <c r="N171" s="109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09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  <c r="BO171" s="271"/>
      <c r="BP171" s="272"/>
      <c r="BQ171" s="543"/>
      <c r="BR171" s="524"/>
      <c r="BS171" s="524"/>
      <c r="BT171" s="524"/>
      <c r="BU171" s="524"/>
      <c r="BV171" s="528"/>
      <c r="BW171" s="529"/>
      <c r="BX171" s="529"/>
      <c r="BY171" s="529"/>
      <c r="BZ171" s="529"/>
      <c r="CA171" s="529"/>
      <c r="CB171" s="529"/>
      <c r="CC171" s="529"/>
      <c r="CD171" s="529"/>
      <c r="CE171" s="530"/>
      <c r="CF171" s="364"/>
      <c r="CG171" s="365">
        <f t="shared" si="69"/>
        <v>0</v>
      </c>
      <c r="CH171" s="366"/>
      <c r="CI171" s="67">
        <f t="shared" ca="1" si="61"/>
        <v>987</v>
      </c>
      <c r="CJ171" s="76"/>
      <c r="CK171" s="68">
        <f t="shared" ca="1" si="62"/>
        <v>70.238003489999997</v>
      </c>
      <c r="CL171" s="73">
        <f t="shared" si="70"/>
        <v>41760</v>
      </c>
      <c r="CM171" s="239">
        <f t="shared" ca="1" si="63"/>
        <v>0</v>
      </c>
      <c r="CN171" s="35">
        <f t="shared" si="71"/>
        <v>41760</v>
      </c>
      <c r="CO171" s="173">
        <f t="shared" ca="1" si="84"/>
        <v>795</v>
      </c>
      <c r="CP171" s="74">
        <f t="shared" ca="1" si="64"/>
        <v>1</v>
      </c>
      <c r="CQ171" s="75">
        <f t="shared" si="72"/>
        <v>31</v>
      </c>
      <c r="CR171" s="186">
        <v>6.3781719744186102E-2</v>
      </c>
      <c r="CS171" s="21"/>
      <c r="CT171" s="190">
        <f t="shared" si="73"/>
        <v>41760</v>
      </c>
      <c r="CU171" s="43">
        <f t="shared" si="74"/>
        <v>0</v>
      </c>
      <c r="CV171" s="26"/>
      <c r="CW171" s="386">
        <f t="shared" si="75"/>
        <v>41760</v>
      </c>
      <c r="CX171" s="384">
        <f t="shared" ca="1" si="76"/>
        <v>119.73881079999998</v>
      </c>
      <c r="CY171" s="26"/>
      <c r="CZ171" s="226"/>
      <c r="DA171" s="228">
        <v>0</v>
      </c>
      <c r="DB171" s="228">
        <v>0</v>
      </c>
      <c r="DC171" s="228">
        <f t="shared" si="81"/>
        <v>0</v>
      </c>
      <c r="DD171" s="379">
        <f t="shared" si="65"/>
        <v>0</v>
      </c>
      <c r="DE171" s="110">
        <f t="shared" si="77"/>
        <v>0</v>
      </c>
      <c r="DF171" s="110"/>
      <c r="DG171" s="38"/>
      <c r="DH171" s="214">
        <v>70.238003489999997</v>
      </c>
      <c r="DI171" s="496">
        <v>4.3869999999999996</v>
      </c>
      <c r="DJ171" s="38">
        <v>4.3869999999999996</v>
      </c>
      <c r="DK171" s="92">
        <f t="shared" si="78"/>
        <v>0</v>
      </c>
      <c r="DL171" s="578">
        <f t="shared" si="79"/>
        <v>0</v>
      </c>
      <c r="DM171" s="65"/>
      <c r="DN171" s="15"/>
      <c r="DO171" s="15"/>
      <c r="DP171" s="81">
        <f t="shared" si="80"/>
        <v>41760</v>
      </c>
      <c r="DQ171" s="356">
        <f t="shared" si="82"/>
        <v>0</v>
      </c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</row>
    <row r="172" spans="1:134" ht="15.75" thickBot="1" x14ac:dyDescent="0.3">
      <c r="A172" s="564">
        <f t="shared" si="66"/>
        <v>41791</v>
      </c>
      <c r="B172" s="302">
        <f>E!B163</f>
        <v>67.541050569999996</v>
      </c>
      <c r="C172" s="302">
        <f t="shared" ca="1" si="60"/>
        <v>0</v>
      </c>
      <c r="D172" s="302">
        <f t="shared" ca="1" si="67"/>
        <v>917</v>
      </c>
      <c r="E172" s="302" t="str">
        <f t="shared" si="83"/>
        <v/>
      </c>
      <c r="F172" s="397">
        <f t="shared" ca="1" si="68"/>
        <v>67.541050569999996</v>
      </c>
      <c r="G172" s="405"/>
      <c r="H172" s="405"/>
      <c r="I172" s="36"/>
      <c r="J172" s="36"/>
      <c r="K172" s="36"/>
      <c r="L172" s="111"/>
      <c r="M172" s="508"/>
      <c r="N172" s="109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09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  <c r="BO172" s="271"/>
      <c r="BP172" s="272"/>
      <c r="BQ172" s="543"/>
      <c r="BR172" s="524"/>
      <c r="BS172" s="524"/>
      <c r="BT172" s="524"/>
      <c r="BU172" s="524"/>
      <c r="BV172" s="528"/>
      <c r="BW172" s="529"/>
      <c r="BX172" s="529"/>
      <c r="BY172" s="529"/>
      <c r="BZ172" s="529"/>
      <c r="CA172" s="529"/>
      <c r="CB172" s="529"/>
      <c r="CC172" s="529"/>
      <c r="CD172" s="529"/>
      <c r="CE172" s="530"/>
      <c r="CF172" s="364"/>
      <c r="CG172" s="365">
        <f t="shared" si="69"/>
        <v>0</v>
      </c>
      <c r="CH172" s="366"/>
      <c r="CI172" s="67">
        <f t="shared" ca="1" si="61"/>
        <v>917</v>
      </c>
      <c r="CJ172" s="76"/>
      <c r="CK172" s="68">
        <f t="shared" ca="1" si="62"/>
        <v>67.541050569999996</v>
      </c>
      <c r="CL172" s="73">
        <f t="shared" si="70"/>
        <v>41791</v>
      </c>
      <c r="CM172" s="239">
        <f t="shared" ca="1" si="63"/>
        <v>0</v>
      </c>
      <c r="CN172" s="35">
        <f t="shared" si="71"/>
        <v>41791</v>
      </c>
      <c r="CO172" s="173">
        <f t="shared" ca="1" si="84"/>
        <v>800</v>
      </c>
      <c r="CP172" s="74">
        <f t="shared" ca="1" si="64"/>
        <v>1</v>
      </c>
      <c r="CQ172" s="75">
        <f t="shared" si="72"/>
        <v>30</v>
      </c>
      <c r="CR172" s="186">
        <v>6.3814995611488595E-2</v>
      </c>
      <c r="CS172" s="21"/>
      <c r="CT172" s="190">
        <f t="shared" si="73"/>
        <v>41791</v>
      </c>
      <c r="CU172" s="43">
        <f t="shared" si="74"/>
        <v>0</v>
      </c>
      <c r="CV172" s="26"/>
      <c r="CW172" s="386">
        <f t="shared" si="75"/>
        <v>41791</v>
      </c>
      <c r="CX172" s="384">
        <f t="shared" ca="1" si="76"/>
        <v>116.12419949000001</v>
      </c>
      <c r="CY172" s="26"/>
      <c r="CZ172" s="226"/>
      <c r="DA172" s="228">
        <v>0</v>
      </c>
      <c r="DB172" s="228">
        <v>0</v>
      </c>
      <c r="DC172" s="228">
        <f t="shared" si="81"/>
        <v>0</v>
      </c>
      <c r="DD172" s="379">
        <f t="shared" si="65"/>
        <v>0</v>
      </c>
      <c r="DE172" s="110">
        <f t="shared" si="77"/>
        <v>0</v>
      </c>
      <c r="DF172" s="110"/>
      <c r="DG172" s="38"/>
      <c r="DH172" s="214">
        <v>67.541050569999996</v>
      </c>
      <c r="DI172" s="496">
        <v>4.423</v>
      </c>
      <c r="DJ172" s="38">
        <v>4.423</v>
      </c>
      <c r="DK172" s="92">
        <f t="shared" si="78"/>
        <v>0</v>
      </c>
      <c r="DL172" s="578">
        <f t="shared" si="79"/>
        <v>0</v>
      </c>
      <c r="DM172" s="65"/>
      <c r="DN172" s="15"/>
      <c r="DO172" s="15"/>
      <c r="DP172" s="81">
        <f t="shared" si="80"/>
        <v>41791</v>
      </c>
      <c r="DQ172" s="356">
        <f t="shared" si="82"/>
        <v>0</v>
      </c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</row>
    <row r="173" spans="1:134" ht="15.75" thickBot="1" x14ac:dyDescent="0.3">
      <c r="A173" s="564">
        <f t="shared" si="66"/>
        <v>41821</v>
      </c>
      <c r="B173" s="302">
        <f>E!B164</f>
        <v>69.346168359999993</v>
      </c>
      <c r="C173" s="302">
        <f t="shared" ca="1" si="60"/>
        <v>0</v>
      </c>
      <c r="D173" s="302">
        <f t="shared" ca="1" si="67"/>
        <v>849</v>
      </c>
      <c r="E173" s="302" t="str">
        <f t="shared" si="83"/>
        <v/>
      </c>
      <c r="F173" s="397">
        <f t="shared" ca="1" si="68"/>
        <v>69.346168359999993</v>
      </c>
      <c r="G173" s="405"/>
      <c r="H173" s="405"/>
      <c r="I173" s="36"/>
      <c r="J173" s="36"/>
      <c r="K173" s="36"/>
      <c r="L173" s="111"/>
      <c r="M173" s="508"/>
      <c r="N173" s="109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09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271"/>
      <c r="BP173" s="272"/>
      <c r="BQ173" s="543"/>
      <c r="BR173" s="524"/>
      <c r="BS173" s="524"/>
      <c r="BT173" s="524"/>
      <c r="BU173" s="524"/>
      <c r="BV173" s="528"/>
      <c r="BW173" s="529"/>
      <c r="BX173" s="529"/>
      <c r="BY173" s="529"/>
      <c r="BZ173" s="529"/>
      <c r="CA173" s="529"/>
      <c r="CB173" s="529"/>
      <c r="CC173" s="529"/>
      <c r="CD173" s="529"/>
      <c r="CE173" s="530"/>
      <c r="CF173" s="364"/>
      <c r="CG173" s="365">
        <f t="shared" si="69"/>
        <v>0</v>
      </c>
      <c r="CH173" s="366"/>
      <c r="CI173" s="67">
        <f t="shared" ca="1" si="61"/>
        <v>849</v>
      </c>
      <c r="CJ173" s="76"/>
      <c r="CK173" s="68">
        <f t="shared" ca="1" si="62"/>
        <v>69.346168359999993</v>
      </c>
      <c r="CL173" s="73">
        <f t="shared" si="70"/>
        <v>41821</v>
      </c>
      <c r="CM173" s="239">
        <f t="shared" ca="1" si="63"/>
        <v>0</v>
      </c>
      <c r="CN173" s="35">
        <f t="shared" si="71"/>
        <v>41821</v>
      </c>
      <c r="CO173" s="173">
        <f t="shared" ca="1" si="84"/>
        <v>805</v>
      </c>
      <c r="CP173" s="74">
        <f t="shared" ca="1" si="64"/>
        <v>1</v>
      </c>
      <c r="CQ173" s="75">
        <f t="shared" si="72"/>
        <v>31</v>
      </c>
      <c r="CR173" s="186">
        <v>6.3847198064066496E-2</v>
      </c>
      <c r="CS173" s="21"/>
      <c r="CT173" s="190">
        <f t="shared" si="73"/>
        <v>41821</v>
      </c>
      <c r="CU173" s="43">
        <f t="shared" si="74"/>
        <v>0</v>
      </c>
      <c r="CV173" s="26"/>
      <c r="CW173" s="386">
        <f t="shared" si="75"/>
        <v>41821</v>
      </c>
      <c r="CX173" s="384">
        <f t="shared" ca="1" si="76"/>
        <v>119.10842355000001</v>
      </c>
      <c r="CY173" s="26"/>
      <c r="CZ173" s="226"/>
      <c r="DA173" s="228">
        <v>0</v>
      </c>
      <c r="DB173" s="228">
        <v>0</v>
      </c>
      <c r="DC173" s="228">
        <f t="shared" si="81"/>
        <v>0</v>
      </c>
      <c r="DD173" s="379">
        <f t="shared" si="65"/>
        <v>0</v>
      </c>
      <c r="DE173" s="110">
        <f t="shared" si="77"/>
        <v>0</v>
      </c>
      <c r="DF173" s="110"/>
      <c r="DG173" s="38"/>
      <c r="DH173" s="214">
        <v>69.346168359999993</v>
      </c>
      <c r="DI173" s="496">
        <v>4.4729999999999999</v>
      </c>
      <c r="DJ173" s="38">
        <v>4.4729999999999999</v>
      </c>
      <c r="DK173" s="92">
        <f t="shared" si="78"/>
        <v>0</v>
      </c>
      <c r="DL173" s="578">
        <f t="shared" si="79"/>
        <v>0</v>
      </c>
      <c r="DM173" s="65"/>
      <c r="DN173" s="15"/>
      <c r="DO173" s="15"/>
      <c r="DP173" s="81">
        <f t="shared" si="80"/>
        <v>41821</v>
      </c>
      <c r="DQ173" s="356">
        <f t="shared" si="82"/>
        <v>0</v>
      </c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</row>
    <row r="174" spans="1:134" ht="15.75" thickBot="1" x14ac:dyDescent="0.3">
      <c r="A174" s="564">
        <f t="shared" si="66"/>
        <v>41852</v>
      </c>
      <c r="B174" s="302">
        <f>E!B165</f>
        <v>69.305359350000003</v>
      </c>
      <c r="C174" s="302">
        <f t="shared" ca="1" si="60"/>
        <v>0</v>
      </c>
      <c r="D174" s="302">
        <f t="shared" ca="1" si="67"/>
        <v>780</v>
      </c>
      <c r="E174" s="302" t="str">
        <f t="shared" si="83"/>
        <v/>
      </c>
      <c r="F174" s="397">
        <f t="shared" ca="1" si="68"/>
        <v>69.305359350000003</v>
      </c>
      <c r="G174" s="405"/>
      <c r="H174" s="405"/>
      <c r="I174" s="36"/>
      <c r="J174" s="36"/>
      <c r="K174" s="36"/>
      <c r="L174" s="111"/>
      <c r="M174" s="508"/>
      <c r="N174" s="109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09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271"/>
      <c r="BP174" s="272"/>
      <c r="BQ174" s="543"/>
      <c r="BR174" s="524"/>
      <c r="BS174" s="524"/>
      <c r="BT174" s="524"/>
      <c r="BU174" s="524"/>
      <c r="BV174" s="528"/>
      <c r="BW174" s="529"/>
      <c r="BX174" s="529"/>
      <c r="BY174" s="529"/>
      <c r="BZ174" s="529"/>
      <c r="CA174" s="529"/>
      <c r="CB174" s="529"/>
      <c r="CC174" s="529"/>
      <c r="CD174" s="529"/>
      <c r="CE174" s="530"/>
      <c r="CF174" s="364"/>
      <c r="CG174" s="365">
        <f t="shared" si="69"/>
        <v>0</v>
      </c>
      <c r="CH174" s="366"/>
      <c r="CI174" s="67">
        <f t="shared" ca="1" si="61"/>
        <v>780</v>
      </c>
      <c r="CJ174" s="76"/>
      <c r="CK174" s="68">
        <f t="shared" ca="1" si="62"/>
        <v>69.305359350000003</v>
      </c>
      <c r="CL174" s="73">
        <f t="shared" si="70"/>
        <v>41852</v>
      </c>
      <c r="CM174" s="239">
        <f t="shared" ca="1" si="63"/>
        <v>0</v>
      </c>
      <c r="CN174" s="35">
        <f t="shared" si="71"/>
        <v>41852</v>
      </c>
      <c r="CO174" s="173">
        <f t="shared" ca="1" si="84"/>
        <v>811</v>
      </c>
      <c r="CP174" s="74">
        <f t="shared" ca="1" si="64"/>
        <v>1</v>
      </c>
      <c r="CQ174" s="75">
        <f t="shared" si="72"/>
        <v>31</v>
      </c>
      <c r="CR174" s="186">
        <v>6.3880473932091494E-2</v>
      </c>
      <c r="CS174" s="21"/>
      <c r="CT174" s="190">
        <f t="shared" si="73"/>
        <v>41852</v>
      </c>
      <c r="CU174" s="43">
        <f t="shared" si="74"/>
        <v>0</v>
      </c>
      <c r="CV174" s="26"/>
      <c r="CW174" s="386">
        <f t="shared" si="75"/>
        <v>41852</v>
      </c>
      <c r="CX174" s="384">
        <f t="shared" ca="1" si="76"/>
        <v>118.70611450000001</v>
      </c>
      <c r="CY174" s="26"/>
      <c r="CZ174" s="226"/>
      <c r="DA174" s="228">
        <v>0</v>
      </c>
      <c r="DB174" s="228">
        <v>0</v>
      </c>
      <c r="DC174" s="228">
        <f t="shared" si="81"/>
        <v>0</v>
      </c>
      <c r="DD174" s="379">
        <f t="shared" si="65"/>
        <v>0</v>
      </c>
      <c r="DE174" s="110">
        <f t="shared" si="77"/>
        <v>0</v>
      </c>
      <c r="DF174" s="110"/>
      <c r="DG174" s="38"/>
      <c r="DH174" s="214">
        <v>69.305359350000003</v>
      </c>
      <c r="DI174" s="496">
        <v>4.5039999999999996</v>
      </c>
      <c r="DJ174" s="38">
        <v>4.5039999999999996</v>
      </c>
      <c r="DK174" s="92">
        <f t="shared" si="78"/>
        <v>0</v>
      </c>
      <c r="DL174" s="578">
        <f t="shared" si="79"/>
        <v>0</v>
      </c>
      <c r="DM174" s="65"/>
      <c r="DN174" s="15"/>
      <c r="DO174" s="15"/>
      <c r="DP174" s="81">
        <f t="shared" si="80"/>
        <v>41852</v>
      </c>
      <c r="DQ174" s="356">
        <f t="shared" si="82"/>
        <v>0</v>
      </c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</row>
    <row r="175" spans="1:134" ht="15.75" thickBot="1" x14ac:dyDescent="0.3">
      <c r="A175" s="564">
        <f t="shared" si="66"/>
        <v>41883</v>
      </c>
      <c r="B175" s="302">
        <f>E!B166</f>
        <v>66.807153209999996</v>
      </c>
      <c r="C175" s="302">
        <f t="shared" ca="1" si="60"/>
        <v>0</v>
      </c>
      <c r="D175" s="302">
        <f t="shared" ca="1" si="67"/>
        <v>711</v>
      </c>
      <c r="E175" s="302" t="str">
        <f t="shared" si="83"/>
        <v/>
      </c>
      <c r="F175" s="397">
        <f t="shared" ca="1" si="68"/>
        <v>66.807153209999996</v>
      </c>
      <c r="G175" s="405"/>
      <c r="H175" s="405"/>
      <c r="I175" s="36"/>
      <c r="J175" s="36"/>
      <c r="K175" s="36"/>
      <c r="L175" s="111"/>
      <c r="M175" s="508"/>
      <c r="N175" s="109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09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  <c r="BO175" s="271"/>
      <c r="BP175" s="272"/>
      <c r="BQ175" s="543"/>
      <c r="BR175" s="524"/>
      <c r="BS175" s="524"/>
      <c r="BT175" s="524"/>
      <c r="BU175" s="524"/>
      <c r="BV175" s="528"/>
      <c r="BW175" s="529"/>
      <c r="BX175" s="529"/>
      <c r="BY175" s="529"/>
      <c r="BZ175" s="529"/>
      <c r="CA175" s="529"/>
      <c r="CB175" s="529"/>
      <c r="CC175" s="529"/>
      <c r="CD175" s="529"/>
      <c r="CE175" s="530"/>
      <c r="CF175" s="364"/>
      <c r="CG175" s="365">
        <f t="shared" si="69"/>
        <v>0</v>
      </c>
      <c r="CH175" s="366"/>
      <c r="CI175" s="67">
        <f t="shared" ca="1" si="61"/>
        <v>711</v>
      </c>
      <c r="CJ175" s="76"/>
      <c r="CK175" s="68">
        <f t="shared" ca="1" si="62"/>
        <v>66.807153209999996</v>
      </c>
      <c r="CL175" s="73">
        <f t="shared" si="70"/>
        <v>41883</v>
      </c>
      <c r="CM175" s="239">
        <f t="shared" ca="1" si="63"/>
        <v>0</v>
      </c>
      <c r="CN175" s="35">
        <f t="shared" si="71"/>
        <v>41883</v>
      </c>
      <c r="CO175" s="173">
        <f t="shared" ca="1" si="84"/>
        <v>816</v>
      </c>
      <c r="CP175" s="74">
        <f t="shared" ca="1" si="64"/>
        <v>1</v>
      </c>
      <c r="CQ175" s="75">
        <f t="shared" si="72"/>
        <v>30</v>
      </c>
      <c r="CR175" s="186">
        <v>6.3913749800483394E-2</v>
      </c>
      <c r="CS175" s="21"/>
      <c r="CT175" s="190">
        <f t="shared" si="73"/>
        <v>41883</v>
      </c>
      <c r="CU175" s="43">
        <f t="shared" si="74"/>
        <v>0</v>
      </c>
      <c r="CV175" s="26"/>
      <c r="CW175" s="386">
        <f t="shared" si="75"/>
        <v>41883</v>
      </c>
      <c r="CX175" s="384">
        <f t="shared" ca="1" si="76"/>
        <v>112.63206274000001</v>
      </c>
      <c r="CY175" s="26"/>
      <c r="CZ175" s="226"/>
      <c r="DA175" s="228">
        <v>0</v>
      </c>
      <c r="DB175" s="228">
        <v>0</v>
      </c>
      <c r="DC175" s="228">
        <f t="shared" si="81"/>
        <v>0</v>
      </c>
      <c r="DD175" s="379">
        <f t="shared" si="65"/>
        <v>0</v>
      </c>
      <c r="DE175" s="110">
        <f t="shared" si="77"/>
        <v>0</v>
      </c>
      <c r="DF175" s="110"/>
      <c r="DG175" s="38"/>
      <c r="DH175" s="214">
        <v>66.807153209999996</v>
      </c>
      <c r="DI175" s="496">
        <v>4.5190000000000001</v>
      </c>
      <c r="DJ175" s="38">
        <v>4.5190000000000001</v>
      </c>
      <c r="DK175" s="92">
        <f t="shared" si="78"/>
        <v>0</v>
      </c>
      <c r="DL175" s="578">
        <f t="shared" si="79"/>
        <v>0</v>
      </c>
      <c r="DM175" s="65"/>
      <c r="DN175" s="15"/>
      <c r="DO175" s="15"/>
      <c r="DP175" s="81">
        <f t="shared" si="80"/>
        <v>41883</v>
      </c>
      <c r="DQ175" s="356">
        <f t="shared" si="82"/>
        <v>0</v>
      </c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</row>
    <row r="176" spans="1:134" ht="15.75" thickBot="1" x14ac:dyDescent="0.3">
      <c r="A176" s="564">
        <f t="shared" si="66"/>
        <v>41913</v>
      </c>
      <c r="B176" s="302">
        <f>E!B167</f>
        <v>67.870873810000006</v>
      </c>
      <c r="C176" s="302">
        <f t="shared" ca="1" si="60"/>
        <v>0</v>
      </c>
      <c r="D176" s="302">
        <f t="shared" ca="1" si="67"/>
        <v>644</v>
      </c>
      <c r="E176" s="302" t="str">
        <f t="shared" si="83"/>
        <v/>
      </c>
      <c r="F176" s="397">
        <f t="shared" ca="1" si="68"/>
        <v>67.870873810000006</v>
      </c>
      <c r="G176" s="405"/>
      <c r="H176" s="405"/>
      <c r="I176" s="36"/>
      <c r="J176" s="36"/>
      <c r="K176" s="36"/>
      <c r="L176" s="111"/>
      <c r="M176" s="508"/>
      <c r="N176" s="109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  <c r="AC176" s="110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09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  <c r="BO176" s="271"/>
      <c r="BP176" s="272"/>
      <c r="BQ176" s="543"/>
      <c r="BR176" s="524"/>
      <c r="BS176" s="524"/>
      <c r="BT176" s="524"/>
      <c r="BU176" s="524"/>
      <c r="BV176" s="528"/>
      <c r="BW176" s="529"/>
      <c r="BX176" s="529"/>
      <c r="BY176" s="529"/>
      <c r="BZ176" s="529"/>
      <c r="CA176" s="529"/>
      <c r="CB176" s="529"/>
      <c r="CC176" s="529"/>
      <c r="CD176" s="529"/>
      <c r="CE176" s="530"/>
      <c r="CF176" s="364"/>
      <c r="CG176" s="365">
        <f t="shared" si="69"/>
        <v>0</v>
      </c>
      <c r="CH176" s="366"/>
      <c r="CI176" s="67">
        <f t="shared" ca="1" si="61"/>
        <v>644</v>
      </c>
      <c r="CJ176" s="76"/>
      <c r="CK176" s="68">
        <f t="shared" ca="1" si="62"/>
        <v>67.870873810000006</v>
      </c>
      <c r="CL176" s="73">
        <f t="shared" si="70"/>
        <v>41913</v>
      </c>
      <c r="CM176" s="239">
        <f t="shared" ca="1" si="63"/>
        <v>0</v>
      </c>
      <c r="CN176" s="35">
        <f t="shared" si="71"/>
        <v>41913</v>
      </c>
      <c r="CO176" s="173">
        <f t="shared" ca="1" si="84"/>
        <v>821</v>
      </c>
      <c r="CP176" s="74">
        <f t="shared" ca="1" si="64"/>
        <v>0.99518627374265556</v>
      </c>
      <c r="CQ176" s="75">
        <f t="shared" si="72"/>
        <v>31</v>
      </c>
      <c r="CR176" s="186">
        <v>6.3945952254115895E-2</v>
      </c>
      <c r="CS176" s="21"/>
      <c r="CT176" s="190">
        <f t="shared" si="73"/>
        <v>41913</v>
      </c>
      <c r="CU176" s="43">
        <f t="shared" si="74"/>
        <v>0</v>
      </c>
      <c r="CV176" s="26"/>
      <c r="CW176" s="386">
        <f t="shared" si="75"/>
        <v>41913</v>
      </c>
      <c r="CX176" s="384">
        <f t="shared" ca="1" si="76"/>
        <v>110.12137041</v>
      </c>
      <c r="CY176" s="26"/>
      <c r="CZ176" s="226"/>
      <c r="DA176" s="228">
        <v>0</v>
      </c>
      <c r="DB176" s="228">
        <v>0</v>
      </c>
      <c r="DC176" s="228">
        <f t="shared" si="81"/>
        <v>0</v>
      </c>
      <c r="DD176" s="379">
        <f t="shared" si="65"/>
        <v>0</v>
      </c>
      <c r="DE176" s="110">
        <f t="shared" si="77"/>
        <v>0</v>
      </c>
      <c r="DF176" s="110"/>
      <c r="DG176" s="38"/>
      <c r="DH176" s="214">
        <v>67.870873810000006</v>
      </c>
      <c r="DI176" s="496">
        <v>4.548</v>
      </c>
      <c r="DJ176" s="38">
        <v>4.548</v>
      </c>
      <c r="DK176" s="92">
        <f t="shared" si="78"/>
        <v>0</v>
      </c>
      <c r="DL176" s="578">
        <f t="shared" si="79"/>
        <v>0</v>
      </c>
      <c r="DM176" s="65"/>
      <c r="DN176" s="15"/>
      <c r="DO176" s="15"/>
      <c r="DP176" s="81">
        <f t="shared" si="80"/>
        <v>41913</v>
      </c>
      <c r="DQ176" s="356">
        <f t="shared" si="82"/>
        <v>0</v>
      </c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</row>
    <row r="177" spans="1:134" ht="15.75" thickBot="1" x14ac:dyDescent="0.3">
      <c r="A177" s="564">
        <f t="shared" si="66"/>
        <v>41944</v>
      </c>
      <c r="B177" s="302">
        <f>E!B168</f>
        <v>23.399211059999999</v>
      </c>
      <c r="C177" s="302">
        <f t="shared" ca="1" si="60"/>
        <v>0</v>
      </c>
      <c r="D177" s="302">
        <f t="shared" ca="1" si="67"/>
        <v>576</v>
      </c>
      <c r="E177" s="302" t="str">
        <f t="shared" si="83"/>
        <v/>
      </c>
      <c r="F177" s="397">
        <f t="shared" ca="1" si="68"/>
        <v>23.399211059999999</v>
      </c>
      <c r="G177" s="405"/>
      <c r="H177" s="405"/>
      <c r="I177" s="36"/>
      <c r="J177" s="36"/>
      <c r="K177" s="36"/>
      <c r="L177" s="111"/>
      <c r="M177" s="508"/>
      <c r="N177" s="109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09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271"/>
      <c r="BP177" s="272"/>
      <c r="BQ177" s="543"/>
      <c r="BR177" s="524"/>
      <c r="BS177" s="524"/>
      <c r="BT177" s="524"/>
      <c r="BU177" s="524"/>
      <c r="BV177" s="528"/>
      <c r="BW177" s="529"/>
      <c r="BX177" s="529"/>
      <c r="BY177" s="529"/>
      <c r="BZ177" s="529"/>
      <c r="CA177" s="529"/>
      <c r="CB177" s="529"/>
      <c r="CC177" s="529"/>
      <c r="CD177" s="529"/>
      <c r="CE177" s="530"/>
      <c r="CF177" s="364"/>
      <c r="CG177" s="365">
        <f t="shared" si="69"/>
        <v>0</v>
      </c>
      <c r="CH177" s="366"/>
      <c r="CI177" s="67">
        <f t="shared" ca="1" si="61"/>
        <v>576</v>
      </c>
      <c r="CJ177" s="76"/>
      <c r="CK177" s="68">
        <f t="shared" ca="1" si="62"/>
        <v>23.399211059999999</v>
      </c>
      <c r="CL177" s="73">
        <f t="shared" si="70"/>
        <v>41944</v>
      </c>
      <c r="CM177" s="239">
        <f t="shared" ca="1" si="63"/>
        <v>0</v>
      </c>
      <c r="CN177" s="35">
        <f t="shared" si="71"/>
        <v>41944</v>
      </c>
      <c r="CO177" s="173">
        <f t="shared" ca="1" si="84"/>
        <v>785</v>
      </c>
      <c r="CP177" s="74">
        <f t="shared" ca="1" si="64"/>
        <v>0.9898786596007082</v>
      </c>
      <c r="CQ177" s="75">
        <f t="shared" si="72"/>
        <v>30</v>
      </c>
      <c r="CR177" s="186">
        <v>6.39792281232308E-2</v>
      </c>
      <c r="CS177" s="21"/>
      <c r="CT177" s="190">
        <f t="shared" si="73"/>
        <v>41944</v>
      </c>
      <c r="CU177" s="43">
        <f t="shared" si="74"/>
        <v>0</v>
      </c>
      <c r="CV177" s="26"/>
      <c r="CW177" s="386">
        <f t="shared" si="75"/>
        <v>41944</v>
      </c>
      <c r="CX177" s="384">
        <f t="shared" ca="1" si="76"/>
        <v>57.896296329999991</v>
      </c>
      <c r="CY177" s="26"/>
      <c r="CZ177" s="226"/>
      <c r="DA177" s="228">
        <v>0</v>
      </c>
      <c r="DB177" s="228">
        <v>0</v>
      </c>
      <c r="DC177" s="228">
        <f t="shared" si="81"/>
        <v>0</v>
      </c>
      <c r="DD177" s="379">
        <f t="shared" si="65"/>
        <v>0</v>
      </c>
      <c r="DE177" s="110">
        <f t="shared" si="77"/>
        <v>0</v>
      </c>
      <c r="DF177" s="110"/>
      <c r="DG177" s="38"/>
      <c r="DH177" s="214">
        <v>23.399211059999999</v>
      </c>
      <c r="DI177" s="496">
        <v>4.6879999999999997</v>
      </c>
      <c r="DJ177" s="38">
        <v>4.6879999999999997</v>
      </c>
      <c r="DK177" s="92">
        <f t="shared" si="78"/>
        <v>0</v>
      </c>
      <c r="DL177" s="578">
        <f t="shared" si="79"/>
        <v>0</v>
      </c>
      <c r="DM177" s="65"/>
      <c r="DN177" s="15"/>
      <c r="DO177" s="15"/>
      <c r="DP177" s="81">
        <f t="shared" si="80"/>
        <v>41944</v>
      </c>
      <c r="DQ177" s="356">
        <f t="shared" si="82"/>
        <v>0</v>
      </c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</row>
    <row r="178" spans="1:134" ht="15.75" thickBot="1" x14ac:dyDescent="0.3">
      <c r="A178" s="564">
        <f t="shared" si="66"/>
        <v>41974</v>
      </c>
      <c r="B178" s="302">
        <f>E!B169</f>
        <v>24.098153509999999</v>
      </c>
      <c r="C178" s="302">
        <f t="shared" ca="1" si="60"/>
        <v>0</v>
      </c>
      <c r="D178" s="302">
        <f t="shared" ca="1" si="67"/>
        <v>553</v>
      </c>
      <c r="E178" s="302">
        <f t="shared" ca="1" si="83"/>
        <v>747.45487713999989</v>
      </c>
      <c r="F178" s="397">
        <f t="shared" ca="1" si="68"/>
        <v>24.098153509999999</v>
      </c>
      <c r="G178" s="405"/>
      <c r="H178" s="405"/>
      <c r="I178" s="36"/>
      <c r="J178" s="36"/>
      <c r="K178" s="36"/>
      <c r="L178" s="111"/>
      <c r="M178" s="508"/>
      <c r="N178" s="109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09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271"/>
      <c r="BP178" s="272"/>
      <c r="BQ178" s="543"/>
      <c r="BR178" s="524"/>
      <c r="BS178" s="524"/>
      <c r="BT178" s="524"/>
      <c r="BU178" s="524"/>
      <c r="BV178" s="528"/>
      <c r="BW178" s="529"/>
      <c r="BX178" s="529"/>
      <c r="BY178" s="529"/>
      <c r="BZ178" s="529"/>
      <c r="CA178" s="529"/>
      <c r="CB178" s="529"/>
      <c r="CC178" s="529"/>
      <c r="CD178" s="529"/>
      <c r="CE178" s="530"/>
      <c r="CF178" s="364"/>
      <c r="CG178" s="365">
        <f t="shared" si="69"/>
        <v>0</v>
      </c>
      <c r="CH178" s="366"/>
      <c r="CI178" s="67">
        <f t="shared" ca="1" si="61"/>
        <v>553</v>
      </c>
      <c r="CJ178" s="76">
        <f ca="1">SUM(CK167:CK178)</f>
        <v>747.45487713999989</v>
      </c>
      <c r="CK178" s="68">
        <f t="shared" ca="1" si="62"/>
        <v>24.098153509999999</v>
      </c>
      <c r="CL178" s="73">
        <f t="shared" si="70"/>
        <v>41974</v>
      </c>
      <c r="CM178" s="239">
        <f t="shared" ca="1" si="63"/>
        <v>0</v>
      </c>
      <c r="CN178" s="35">
        <f t="shared" si="71"/>
        <v>41974</v>
      </c>
      <c r="CO178" s="173">
        <f t="shared" ca="1" si="84"/>
        <v>747</v>
      </c>
      <c r="CP178" s="74">
        <f t="shared" ca="1" si="64"/>
        <v>0.9847640805070883</v>
      </c>
      <c r="CQ178" s="75">
        <f t="shared" si="72"/>
        <v>31</v>
      </c>
      <c r="CR178" s="186">
        <v>6.4011430577562298E-2</v>
      </c>
      <c r="CS178" s="21"/>
      <c r="CT178" s="190">
        <f t="shared" si="73"/>
        <v>41974</v>
      </c>
      <c r="CU178" s="43">
        <f t="shared" si="74"/>
        <v>0</v>
      </c>
      <c r="CV178" s="26"/>
      <c r="CW178" s="386">
        <f t="shared" si="75"/>
        <v>41974</v>
      </c>
      <c r="CX178" s="384">
        <f t="shared" ca="1" si="76"/>
        <v>57.545968779999995</v>
      </c>
      <c r="CY178" s="26"/>
      <c r="CZ178" s="226"/>
      <c r="DA178" s="228">
        <v>0</v>
      </c>
      <c r="DB178" s="228">
        <v>0</v>
      </c>
      <c r="DC178" s="228">
        <f t="shared" si="81"/>
        <v>0</v>
      </c>
      <c r="DD178" s="379">
        <f t="shared" si="65"/>
        <v>0</v>
      </c>
      <c r="DE178" s="110">
        <f t="shared" si="77"/>
        <v>0</v>
      </c>
      <c r="DF178" s="110"/>
      <c r="DG178" s="38"/>
      <c r="DH178" s="214">
        <v>24.098153509999999</v>
      </c>
      <c r="DI178" s="496">
        <v>4.8330000000000002</v>
      </c>
      <c r="DJ178" s="38">
        <v>4.8330000000000002</v>
      </c>
      <c r="DK178" s="92">
        <f t="shared" si="78"/>
        <v>0</v>
      </c>
      <c r="DL178" s="578">
        <f t="shared" si="79"/>
        <v>0</v>
      </c>
      <c r="DM178" s="65"/>
      <c r="DN178" s="15"/>
      <c r="DO178" s="15"/>
      <c r="DP178" s="81">
        <f t="shared" si="80"/>
        <v>41974</v>
      </c>
      <c r="DQ178" s="356">
        <f t="shared" si="82"/>
        <v>0</v>
      </c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</row>
    <row r="179" spans="1:134" ht="15.75" thickBot="1" x14ac:dyDescent="0.3">
      <c r="A179" s="564">
        <f t="shared" si="66"/>
        <v>42005</v>
      </c>
      <c r="B179" s="302">
        <f>E!B170</f>
        <v>23.959212109999999</v>
      </c>
      <c r="C179" s="302">
        <f t="shared" ca="1" si="60"/>
        <v>0</v>
      </c>
      <c r="D179" s="302">
        <f t="shared" ca="1" si="67"/>
        <v>529</v>
      </c>
      <c r="E179" s="302" t="str">
        <f t="shared" si="83"/>
        <v/>
      </c>
      <c r="F179" s="397">
        <f t="shared" ca="1" si="68"/>
        <v>23.959212109999999</v>
      </c>
      <c r="G179" s="405"/>
      <c r="H179" s="405"/>
      <c r="I179" s="36"/>
      <c r="J179" s="36"/>
      <c r="K179" s="36"/>
      <c r="L179" s="111"/>
      <c r="M179" s="508"/>
      <c r="N179" s="109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09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271"/>
      <c r="BP179" s="272"/>
      <c r="BQ179" s="543"/>
      <c r="BR179" s="524"/>
      <c r="BS179" s="524"/>
      <c r="BT179" s="524"/>
      <c r="BU179" s="524"/>
      <c r="BV179" s="528"/>
      <c r="BW179" s="529"/>
      <c r="BX179" s="529"/>
      <c r="BY179" s="529"/>
      <c r="BZ179" s="529"/>
      <c r="CA179" s="529"/>
      <c r="CB179" s="529"/>
      <c r="CC179" s="529"/>
      <c r="CD179" s="529"/>
      <c r="CE179" s="530"/>
      <c r="CF179" s="364"/>
      <c r="CG179" s="365">
        <f t="shared" si="69"/>
        <v>0</v>
      </c>
      <c r="CH179" s="366"/>
      <c r="CI179" s="67">
        <f t="shared" ca="1" si="61"/>
        <v>529</v>
      </c>
      <c r="CJ179" s="76"/>
      <c r="CK179" s="68">
        <f t="shared" ca="1" si="62"/>
        <v>23.959212109999999</v>
      </c>
      <c r="CL179" s="73">
        <f t="shared" si="70"/>
        <v>42005</v>
      </c>
      <c r="CM179" s="239">
        <f t="shared" ca="1" si="63"/>
        <v>0</v>
      </c>
      <c r="CN179" s="35">
        <f t="shared" si="71"/>
        <v>42005</v>
      </c>
      <c r="CO179" s="173">
        <f t="shared" ca="1" si="84"/>
        <v>696</v>
      </c>
      <c r="CP179" s="74">
        <f t="shared" ca="1" si="64"/>
        <v>0.97950150171727901</v>
      </c>
      <c r="CQ179" s="75">
        <f t="shared" si="72"/>
        <v>31</v>
      </c>
      <c r="CR179" s="186">
        <v>6.4044706447400096E-2</v>
      </c>
      <c r="CS179" s="21"/>
      <c r="CT179" s="190">
        <f t="shared" si="73"/>
        <v>42005</v>
      </c>
      <c r="CU179" s="43">
        <f t="shared" si="74"/>
        <v>0</v>
      </c>
      <c r="CV179" s="26"/>
      <c r="CW179" s="386">
        <f t="shared" si="75"/>
        <v>42005</v>
      </c>
      <c r="CX179" s="384">
        <f t="shared" ca="1" si="76"/>
        <v>44.833683380000004</v>
      </c>
      <c r="CY179" s="26"/>
      <c r="CZ179" s="226"/>
      <c r="DA179" s="228">
        <v>0</v>
      </c>
      <c r="DB179" s="228">
        <v>0</v>
      </c>
      <c r="DC179" s="228">
        <f t="shared" si="81"/>
        <v>0</v>
      </c>
      <c r="DD179" s="379">
        <f t="shared" si="65"/>
        <v>0</v>
      </c>
      <c r="DE179" s="110">
        <f t="shared" si="77"/>
        <v>0</v>
      </c>
      <c r="DF179" s="110"/>
      <c r="DG179" s="38"/>
      <c r="DH179" s="214">
        <v>23.959212109999999</v>
      </c>
      <c r="DI179" s="496">
        <v>4.9530000000000003</v>
      </c>
      <c r="DJ179" s="38">
        <v>4.9530000000000003</v>
      </c>
      <c r="DK179" s="92">
        <f t="shared" si="78"/>
        <v>0</v>
      </c>
      <c r="DL179" s="578">
        <f t="shared" si="79"/>
        <v>0</v>
      </c>
      <c r="DM179" s="65"/>
      <c r="DN179" s="15"/>
      <c r="DO179" s="15"/>
      <c r="DP179" s="81">
        <f t="shared" si="80"/>
        <v>42005</v>
      </c>
      <c r="DQ179" s="356">
        <f t="shared" si="82"/>
        <v>0</v>
      </c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</row>
    <row r="180" spans="1:134" ht="15.75" thickBot="1" x14ac:dyDescent="0.3">
      <c r="A180" s="564">
        <f t="shared" si="66"/>
        <v>42036</v>
      </c>
      <c r="B180" s="302">
        <f>E!B171</f>
        <v>21.581066539999998</v>
      </c>
      <c r="C180" s="302">
        <f t="shared" ca="1" si="60"/>
        <v>0</v>
      </c>
      <c r="D180" s="302">
        <f t="shared" ca="1" si="67"/>
        <v>505</v>
      </c>
      <c r="E180" s="302" t="str">
        <f t="shared" si="83"/>
        <v/>
      </c>
      <c r="F180" s="397">
        <f t="shared" ca="1" si="68"/>
        <v>21.581066539999998</v>
      </c>
      <c r="G180" s="405"/>
      <c r="H180" s="405"/>
      <c r="I180" s="36"/>
      <c r="J180" s="36"/>
      <c r="K180" s="36"/>
      <c r="L180" s="111"/>
      <c r="M180" s="508"/>
      <c r="N180" s="109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09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271"/>
      <c r="BP180" s="272"/>
      <c r="BQ180" s="543"/>
      <c r="BR180" s="524"/>
      <c r="BS180" s="524"/>
      <c r="BT180" s="524"/>
      <c r="BU180" s="524"/>
      <c r="BV180" s="528"/>
      <c r="BW180" s="529"/>
      <c r="BX180" s="529"/>
      <c r="BY180" s="529"/>
      <c r="BZ180" s="529"/>
      <c r="CA180" s="529"/>
      <c r="CB180" s="529"/>
      <c r="CC180" s="529"/>
      <c r="CD180" s="529"/>
      <c r="CE180" s="530"/>
      <c r="CF180" s="364"/>
      <c r="CG180" s="365">
        <f t="shared" si="69"/>
        <v>0</v>
      </c>
      <c r="CH180" s="366"/>
      <c r="CI180" s="67">
        <f t="shared" ca="1" si="61"/>
        <v>505</v>
      </c>
      <c r="CJ180" s="76"/>
      <c r="CK180" s="68">
        <f t="shared" ca="1" si="62"/>
        <v>21.581066539999998</v>
      </c>
      <c r="CL180" s="73">
        <f t="shared" si="70"/>
        <v>42036</v>
      </c>
      <c r="CM180" s="239">
        <f t="shared" ca="1" si="63"/>
        <v>0</v>
      </c>
      <c r="CN180" s="35">
        <f t="shared" si="71"/>
        <v>42036</v>
      </c>
      <c r="CO180" s="173">
        <f t="shared" ca="1" si="84"/>
        <v>650</v>
      </c>
      <c r="CP180" s="74">
        <f t="shared" ca="1" si="64"/>
        <v>0.97426171396288108</v>
      </c>
      <c r="CQ180" s="75">
        <f t="shared" si="72"/>
        <v>28</v>
      </c>
      <c r="CR180" s="186">
        <v>6.4077982317604296E-2</v>
      </c>
      <c r="CS180" s="21"/>
      <c r="CT180" s="190">
        <f t="shared" si="73"/>
        <v>42036</v>
      </c>
      <c r="CU180" s="43">
        <f t="shared" si="74"/>
        <v>0</v>
      </c>
      <c r="CV180" s="26"/>
      <c r="CW180" s="386">
        <f t="shared" si="75"/>
        <v>42036</v>
      </c>
      <c r="CX180" s="384">
        <f t="shared" ca="1" si="76"/>
        <v>40.685593819999994</v>
      </c>
      <c r="CY180" s="26"/>
      <c r="CZ180" s="226"/>
      <c r="DA180" s="228">
        <v>0</v>
      </c>
      <c r="DB180" s="228">
        <v>0</v>
      </c>
      <c r="DC180" s="228">
        <f t="shared" si="81"/>
        <v>0</v>
      </c>
      <c r="DD180" s="379">
        <f t="shared" si="65"/>
        <v>0</v>
      </c>
      <c r="DE180" s="110">
        <f t="shared" si="77"/>
        <v>0</v>
      </c>
      <c r="DF180" s="110"/>
      <c r="DG180" s="38"/>
      <c r="DH180" s="214">
        <v>21.581066539999998</v>
      </c>
      <c r="DI180" s="496">
        <v>4.835</v>
      </c>
      <c r="DJ180" s="38">
        <v>4.835</v>
      </c>
      <c r="DK180" s="92">
        <f t="shared" si="78"/>
        <v>0</v>
      </c>
      <c r="DL180" s="578">
        <f t="shared" si="79"/>
        <v>0</v>
      </c>
      <c r="DM180" s="65"/>
      <c r="DN180" s="15"/>
      <c r="DO180" s="15"/>
      <c r="DP180" s="81">
        <f t="shared" si="80"/>
        <v>42036</v>
      </c>
      <c r="DQ180" s="356">
        <f t="shared" si="82"/>
        <v>0</v>
      </c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</row>
    <row r="181" spans="1:134" ht="15.75" thickBot="1" x14ac:dyDescent="0.3">
      <c r="A181" s="564">
        <f t="shared" si="66"/>
        <v>42064</v>
      </c>
      <c r="B181" s="302">
        <f>E!B172</f>
        <v>23.072440449999998</v>
      </c>
      <c r="C181" s="302">
        <f t="shared" ca="1" si="60"/>
        <v>0</v>
      </c>
      <c r="D181" s="302">
        <f t="shared" ca="1" si="67"/>
        <v>483</v>
      </c>
      <c r="E181" s="302" t="str">
        <f t="shared" si="83"/>
        <v/>
      </c>
      <c r="F181" s="397">
        <f t="shared" ca="1" si="68"/>
        <v>23.072440449999998</v>
      </c>
      <c r="G181" s="405"/>
      <c r="H181" s="405"/>
      <c r="I181" s="36"/>
      <c r="J181" s="36"/>
      <c r="K181" s="36"/>
      <c r="L181" s="111"/>
      <c r="M181" s="508"/>
      <c r="N181" s="109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09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271"/>
      <c r="BP181" s="272"/>
      <c r="BQ181" s="543"/>
      <c r="BR181" s="524"/>
      <c r="BS181" s="524"/>
      <c r="BT181" s="524"/>
      <c r="BU181" s="524"/>
      <c r="BV181" s="528"/>
      <c r="BW181" s="529"/>
      <c r="BX181" s="529"/>
      <c r="BY181" s="529"/>
      <c r="BZ181" s="529"/>
      <c r="CA181" s="529"/>
      <c r="CB181" s="529"/>
      <c r="CC181" s="529"/>
      <c r="CD181" s="529"/>
      <c r="CE181" s="530"/>
      <c r="CF181" s="364"/>
      <c r="CG181" s="365">
        <f t="shared" si="69"/>
        <v>0</v>
      </c>
      <c r="CH181" s="366"/>
      <c r="CI181" s="67">
        <f t="shared" ca="1" si="61"/>
        <v>483</v>
      </c>
      <c r="CJ181" s="76"/>
      <c r="CK181" s="68">
        <f t="shared" ca="1" si="62"/>
        <v>23.072440449999998</v>
      </c>
      <c r="CL181" s="73">
        <f t="shared" si="70"/>
        <v>42064</v>
      </c>
      <c r="CM181" s="239">
        <f t="shared" ca="1" si="63"/>
        <v>0</v>
      </c>
      <c r="CN181" s="35">
        <f t="shared" si="71"/>
        <v>42064</v>
      </c>
      <c r="CO181" s="173">
        <f t="shared" ca="1" si="84"/>
        <v>599</v>
      </c>
      <c r="CP181" s="74">
        <f t="shared" ca="1" si="64"/>
        <v>0.96954853809912034</v>
      </c>
      <c r="CQ181" s="75">
        <f t="shared" si="72"/>
        <v>31</v>
      </c>
      <c r="CR181" s="186">
        <v>6.4108037942620599E-2</v>
      </c>
      <c r="CS181" s="21"/>
      <c r="CT181" s="190">
        <f t="shared" si="73"/>
        <v>42064</v>
      </c>
      <c r="CU181" s="43">
        <f t="shared" si="74"/>
        <v>0</v>
      </c>
      <c r="CV181" s="26"/>
      <c r="CW181" s="386">
        <f t="shared" si="75"/>
        <v>42064</v>
      </c>
      <c r="CX181" s="384">
        <f t="shared" ca="1" si="76"/>
        <v>42.584154100000006</v>
      </c>
      <c r="CY181" s="26"/>
      <c r="CZ181" s="226"/>
      <c r="DA181" s="228">
        <v>0</v>
      </c>
      <c r="DB181" s="228">
        <v>0</v>
      </c>
      <c r="DC181" s="228">
        <f t="shared" si="81"/>
        <v>0</v>
      </c>
      <c r="DD181" s="379">
        <f t="shared" si="65"/>
        <v>0</v>
      </c>
      <c r="DE181" s="110">
        <f t="shared" si="77"/>
        <v>0</v>
      </c>
      <c r="DF181" s="110"/>
      <c r="DG181" s="38"/>
      <c r="DH181" s="214">
        <v>23.072440449999998</v>
      </c>
      <c r="DI181" s="496">
        <v>4.702</v>
      </c>
      <c r="DJ181" s="38">
        <v>4.702</v>
      </c>
      <c r="DK181" s="92">
        <f t="shared" si="78"/>
        <v>0</v>
      </c>
      <c r="DL181" s="578">
        <f t="shared" si="79"/>
        <v>0</v>
      </c>
      <c r="DM181" s="65"/>
      <c r="DN181" s="15"/>
      <c r="DO181" s="15"/>
      <c r="DP181" s="81">
        <f t="shared" si="80"/>
        <v>42064</v>
      </c>
      <c r="DQ181" s="356">
        <f t="shared" si="82"/>
        <v>0</v>
      </c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</row>
    <row r="182" spans="1:134" ht="15.75" thickBot="1" x14ac:dyDescent="0.3">
      <c r="A182" s="564">
        <f t="shared" si="66"/>
        <v>42095</v>
      </c>
      <c r="B182" s="302">
        <f>E!B173</f>
        <v>23.109654160000002</v>
      </c>
      <c r="C182" s="302">
        <f t="shared" ca="1" si="60"/>
        <v>0</v>
      </c>
      <c r="D182" s="302">
        <f t="shared" ca="1" si="67"/>
        <v>460</v>
      </c>
      <c r="E182" s="302" t="str">
        <f t="shared" si="83"/>
        <v/>
      </c>
      <c r="F182" s="397">
        <f t="shared" ca="1" si="68"/>
        <v>23.109654160000002</v>
      </c>
      <c r="G182" s="405"/>
      <c r="H182" s="405"/>
      <c r="I182" s="36"/>
      <c r="J182" s="36"/>
      <c r="K182" s="36"/>
      <c r="L182" s="111"/>
      <c r="M182" s="508"/>
      <c r="N182" s="109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09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271"/>
      <c r="BP182" s="272"/>
      <c r="BQ182" s="543"/>
      <c r="BR182" s="524"/>
      <c r="BS182" s="524"/>
      <c r="BT182" s="524"/>
      <c r="BU182" s="524"/>
      <c r="BV182" s="528"/>
      <c r="BW182" s="529"/>
      <c r="BX182" s="529"/>
      <c r="BY182" s="529"/>
      <c r="BZ182" s="529"/>
      <c r="CA182" s="529"/>
      <c r="CB182" s="529"/>
      <c r="CC182" s="529"/>
      <c r="CD182" s="529"/>
      <c r="CE182" s="530"/>
      <c r="CF182" s="364"/>
      <c r="CG182" s="365">
        <f t="shared" si="69"/>
        <v>0</v>
      </c>
      <c r="CH182" s="366"/>
      <c r="CI182" s="67">
        <f t="shared" ca="1" si="61"/>
        <v>460</v>
      </c>
      <c r="CJ182" s="76"/>
      <c r="CK182" s="68">
        <f t="shared" ca="1" si="62"/>
        <v>23.109654160000002</v>
      </c>
      <c r="CL182" s="73">
        <f t="shared" si="70"/>
        <v>42095</v>
      </c>
      <c r="CM182" s="239">
        <f t="shared" ca="1" si="63"/>
        <v>0</v>
      </c>
      <c r="CN182" s="35">
        <f t="shared" si="71"/>
        <v>42095</v>
      </c>
      <c r="CO182" s="173">
        <f t="shared" ca="1" si="84"/>
        <v>550</v>
      </c>
      <c r="CP182" s="74">
        <f t="shared" ca="1" si="64"/>
        <v>0.96435194836279536</v>
      </c>
      <c r="CQ182" s="75">
        <f t="shared" si="72"/>
        <v>30</v>
      </c>
      <c r="CR182" s="186">
        <v>6.4141313813524295E-2</v>
      </c>
      <c r="CS182" s="21"/>
      <c r="CT182" s="190">
        <f t="shared" si="73"/>
        <v>42095</v>
      </c>
      <c r="CU182" s="43">
        <f t="shared" si="74"/>
        <v>0</v>
      </c>
      <c r="CV182" s="26"/>
      <c r="CW182" s="386">
        <f t="shared" si="75"/>
        <v>42095</v>
      </c>
      <c r="CX182" s="384">
        <f t="shared" ca="1" si="76"/>
        <v>45.809265889999999</v>
      </c>
      <c r="CY182" s="26"/>
      <c r="CZ182" s="226"/>
      <c r="DA182" s="228">
        <v>0</v>
      </c>
      <c r="DB182" s="228">
        <v>0</v>
      </c>
      <c r="DC182" s="228">
        <f t="shared" si="81"/>
        <v>0</v>
      </c>
      <c r="DD182" s="379">
        <f t="shared" si="65"/>
        <v>0</v>
      </c>
      <c r="DE182" s="110">
        <f t="shared" si="77"/>
        <v>0</v>
      </c>
      <c r="DF182" s="110"/>
      <c r="DG182" s="38"/>
      <c r="DH182" s="214">
        <v>23.109654160000002</v>
      </c>
      <c r="DI182" s="496">
        <v>4.4820000000000002</v>
      </c>
      <c r="DJ182" s="38">
        <v>4.4820000000000002</v>
      </c>
      <c r="DK182" s="92">
        <f t="shared" si="78"/>
        <v>0</v>
      </c>
      <c r="DL182" s="578">
        <f t="shared" si="79"/>
        <v>0</v>
      </c>
      <c r="DM182" s="65"/>
      <c r="DN182" s="15"/>
      <c r="DO182" s="15"/>
      <c r="DP182" s="81">
        <f t="shared" si="80"/>
        <v>42095</v>
      </c>
      <c r="DQ182" s="356">
        <f t="shared" si="82"/>
        <v>0</v>
      </c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</row>
    <row r="183" spans="1:134" ht="15.75" thickBot="1" x14ac:dyDescent="0.3">
      <c r="A183" s="564">
        <f t="shared" si="66"/>
        <v>42125</v>
      </c>
      <c r="B183" s="302">
        <f>E!B174</f>
        <v>24.173125200000001</v>
      </c>
      <c r="C183" s="302">
        <f t="shared" ca="1" si="60"/>
        <v>0</v>
      </c>
      <c r="D183" s="302">
        <f t="shared" ca="1" si="67"/>
        <v>437</v>
      </c>
      <c r="E183" s="302" t="str">
        <f t="shared" si="83"/>
        <v/>
      </c>
      <c r="F183" s="397">
        <f t="shared" ca="1" si="68"/>
        <v>24.173125200000001</v>
      </c>
      <c r="G183" s="405"/>
      <c r="H183" s="405"/>
      <c r="I183" s="36"/>
      <c r="J183" s="36"/>
      <c r="K183" s="36"/>
      <c r="L183" s="111"/>
      <c r="M183" s="508"/>
      <c r="N183" s="109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09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271"/>
      <c r="BP183" s="272"/>
      <c r="BQ183" s="543"/>
      <c r="BR183" s="524"/>
      <c r="BS183" s="524"/>
      <c r="BT183" s="524"/>
      <c r="BU183" s="524"/>
      <c r="BV183" s="528"/>
      <c r="BW183" s="529"/>
      <c r="BX183" s="529"/>
      <c r="BY183" s="529"/>
      <c r="BZ183" s="529"/>
      <c r="CA183" s="529"/>
      <c r="CB183" s="529"/>
      <c r="CC183" s="529"/>
      <c r="CD183" s="529"/>
      <c r="CE183" s="530"/>
      <c r="CF183" s="364"/>
      <c r="CG183" s="365">
        <f t="shared" si="69"/>
        <v>0</v>
      </c>
      <c r="CH183" s="366"/>
      <c r="CI183" s="67">
        <f t="shared" ca="1" si="61"/>
        <v>437</v>
      </c>
      <c r="CJ183" s="76"/>
      <c r="CK183" s="68">
        <f t="shared" ca="1" si="62"/>
        <v>24.173125200000001</v>
      </c>
      <c r="CL183" s="73">
        <f t="shared" si="70"/>
        <v>42125</v>
      </c>
      <c r="CM183" s="239">
        <f t="shared" ca="1" si="63"/>
        <v>0</v>
      </c>
      <c r="CN183" s="35">
        <f t="shared" si="71"/>
        <v>42125</v>
      </c>
      <c r="CO183" s="173">
        <f t="shared" ca="1" si="84"/>
        <v>504</v>
      </c>
      <c r="CP183" s="74">
        <f t="shared" ca="1" si="64"/>
        <v>0.95934451270055598</v>
      </c>
      <c r="CQ183" s="75">
        <f t="shared" si="72"/>
        <v>31</v>
      </c>
      <c r="CR183" s="186">
        <v>6.4173516269586894E-2</v>
      </c>
      <c r="CS183" s="21"/>
      <c r="CT183" s="190">
        <f t="shared" si="73"/>
        <v>42125</v>
      </c>
      <c r="CU183" s="43">
        <f t="shared" si="74"/>
        <v>0</v>
      </c>
      <c r="CV183" s="26"/>
      <c r="CW183" s="386">
        <f t="shared" si="75"/>
        <v>42125</v>
      </c>
      <c r="CX183" s="384">
        <f t="shared" ca="1" si="76"/>
        <v>49.500807309999999</v>
      </c>
      <c r="CY183" s="26"/>
      <c r="CZ183" s="226"/>
      <c r="DA183" s="228">
        <v>0</v>
      </c>
      <c r="DB183" s="228">
        <v>0</v>
      </c>
      <c r="DC183" s="228">
        <f t="shared" si="81"/>
        <v>0</v>
      </c>
      <c r="DD183" s="379">
        <f t="shared" si="65"/>
        <v>0</v>
      </c>
      <c r="DE183" s="110">
        <f t="shared" si="77"/>
        <v>0</v>
      </c>
      <c r="DF183" s="110"/>
      <c r="DG183" s="38"/>
      <c r="DH183" s="214">
        <v>24.173125200000001</v>
      </c>
      <c r="DI183" s="496">
        <v>4.4720000000000004</v>
      </c>
      <c r="DJ183" s="38">
        <v>4.4720000000000004</v>
      </c>
      <c r="DK183" s="92">
        <f t="shared" si="78"/>
        <v>0</v>
      </c>
      <c r="DL183" s="578">
        <f t="shared" si="79"/>
        <v>0</v>
      </c>
      <c r="DM183" s="65"/>
      <c r="DN183" s="15"/>
      <c r="DO183" s="15"/>
      <c r="DP183" s="81">
        <f t="shared" si="80"/>
        <v>42125</v>
      </c>
      <c r="DQ183" s="356">
        <f t="shared" si="82"/>
        <v>0</v>
      </c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</row>
    <row r="184" spans="1:134" ht="15.75" thickBot="1" x14ac:dyDescent="0.3">
      <c r="A184" s="564">
        <f t="shared" si="66"/>
        <v>42156</v>
      </c>
      <c r="B184" s="302">
        <f>E!B175</f>
        <v>23.218746249999999</v>
      </c>
      <c r="C184" s="302">
        <f t="shared" ca="1" si="60"/>
        <v>0</v>
      </c>
      <c r="D184" s="302">
        <f t="shared" ca="1" si="67"/>
        <v>413</v>
      </c>
      <c r="E184" s="302" t="str">
        <f t="shared" si="83"/>
        <v/>
      </c>
      <c r="F184" s="397">
        <f t="shared" ca="1" si="68"/>
        <v>23.218746249999999</v>
      </c>
      <c r="G184" s="405"/>
      <c r="H184" s="405"/>
      <c r="I184" s="36"/>
      <c r="J184" s="36"/>
      <c r="K184" s="36"/>
      <c r="L184" s="111"/>
      <c r="M184" s="508"/>
      <c r="N184" s="109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09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271"/>
      <c r="BP184" s="272"/>
      <c r="BQ184" s="543"/>
      <c r="BR184" s="524"/>
      <c r="BS184" s="524"/>
      <c r="BT184" s="524"/>
      <c r="BU184" s="524"/>
      <c r="BV184" s="528"/>
      <c r="BW184" s="529"/>
      <c r="BX184" s="529"/>
      <c r="BY184" s="529"/>
      <c r="BZ184" s="529"/>
      <c r="CA184" s="529"/>
      <c r="CB184" s="529"/>
      <c r="CC184" s="529"/>
      <c r="CD184" s="529"/>
      <c r="CE184" s="530"/>
      <c r="CF184" s="364"/>
      <c r="CG184" s="365">
        <f t="shared" si="69"/>
        <v>0</v>
      </c>
      <c r="CH184" s="366"/>
      <c r="CI184" s="67">
        <f t="shared" ca="1" si="61"/>
        <v>413</v>
      </c>
      <c r="CJ184" s="76"/>
      <c r="CK184" s="68">
        <f t="shared" ca="1" si="62"/>
        <v>23.218746249999999</v>
      </c>
      <c r="CL184" s="73">
        <f t="shared" si="70"/>
        <v>42156</v>
      </c>
      <c r="CM184" s="239">
        <f t="shared" ca="1" si="63"/>
        <v>0</v>
      </c>
      <c r="CN184" s="35">
        <f t="shared" si="71"/>
        <v>42156</v>
      </c>
      <c r="CO184" s="173">
        <f t="shared" ca="1" si="84"/>
        <v>460</v>
      </c>
      <c r="CP184" s="74">
        <f t="shared" ca="1" si="64"/>
        <v>0.9541923391277084</v>
      </c>
      <c r="CQ184" s="75">
        <f t="shared" si="72"/>
        <v>30</v>
      </c>
      <c r="CR184" s="186">
        <v>6.4206792141212596E-2</v>
      </c>
      <c r="CS184" s="21"/>
      <c r="CT184" s="190">
        <f t="shared" si="73"/>
        <v>42156</v>
      </c>
      <c r="CU184" s="43">
        <f t="shared" si="74"/>
        <v>0</v>
      </c>
      <c r="CV184" s="26"/>
      <c r="CW184" s="386">
        <f t="shared" si="75"/>
        <v>42156</v>
      </c>
      <c r="CX184" s="384">
        <f t="shared" ca="1" si="76"/>
        <v>48.583148920000006</v>
      </c>
      <c r="CY184" s="26"/>
      <c r="CZ184" s="226"/>
      <c r="DA184" s="228">
        <v>0</v>
      </c>
      <c r="DB184" s="228">
        <v>0</v>
      </c>
      <c r="DC184" s="228">
        <f t="shared" si="81"/>
        <v>0</v>
      </c>
      <c r="DD184" s="379">
        <f t="shared" si="65"/>
        <v>0</v>
      </c>
      <c r="DE184" s="110">
        <f t="shared" si="77"/>
        <v>0</v>
      </c>
      <c r="DF184" s="110"/>
      <c r="DG184" s="38"/>
      <c r="DH184" s="214">
        <v>23.218746249999999</v>
      </c>
      <c r="DI184" s="496">
        <v>4.508</v>
      </c>
      <c r="DJ184" s="38">
        <v>4.508</v>
      </c>
      <c r="DK184" s="92">
        <f t="shared" si="78"/>
        <v>0</v>
      </c>
      <c r="DL184" s="578">
        <f t="shared" si="79"/>
        <v>0</v>
      </c>
      <c r="DM184" s="65"/>
      <c r="DN184" s="15"/>
      <c r="DO184" s="15"/>
      <c r="DP184" s="81">
        <f t="shared" si="80"/>
        <v>42156</v>
      </c>
      <c r="DQ184" s="356">
        <f t="shared" si="82"/>
        <v>0</v>
      </c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</row>
    <row r="185" spans="1:134" ht="15.75" thickBot="1" x14ac:dyDescent="0.3">
      <c r="A185" s="564">
        <f t="shared" si="66"/>
        <v>42186</v>
      </c>
      <c r="B185" s="302">
        <f>E!B176</f>
        <v>23.802994869999999</v>
      </c>
      <c r="C185" s="302">
        <f t="shared" ca="1" si="60"/>
        <v>0</v>
      </c>
      <c r="D185" s="302">
        <f t="shared" ca="1" si="67"/>
        <v>390</v>
      </c>
      <c r="E185" s="302" t="str">
        <f t="shared" si="83"/>
        <v/>
      </c>
      <c r="F185" s="397">
        <f t="shared" ca="1" si="68"/>
        <v>23.802994869999999</v>
      </c>
      <c r="G185" s="405"/>
      <c r="H185" s="405"/>
      <c r="I185" s="36"/>
      <c r="J185" s="36"/>
      <c r="K185" s="36"/>
      <c r="L185" s="111"/>
      <c r="M185" s="508"/>
      <c r="N185" s="109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09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  <c r="BO185" s="271"/>
      <c r="BP185" s="272"/>
      <c r="BQ185" s="543"/>
      <c r="BR185" s="524"/>
      <c r="BS185" s="524"/>
      <c r="BT185" s="524"/>
      <c r="BU185" s="524"/>
      <c r="BV185" s="528"/>
      <c r="BW185" s="529"/>
      <c r="BX185" s="529"/>
      <c r="BY185" s="529"/>
      <c r="BZ185" s="529"/>
      <c r="CA185" s="529"/>
      <c r="CB185" s="529"/>
      <c r="CC185" s="529"/>
      <c r="CD185" s="529"/>
      <c r="CE185" s="530"/>
      <c r="CF185" s="364"/>
      <c r="CG185" s="365">
        <f t="shared" si="69"/>
        <v>0</v>
      </c>
      <c r="CH185" s="366"/>
      <c r="CI185" s="67">
        <f t="shared" ca="1" si="61"/>
        <v>390</v>
      </c>
      <c r="CJ185" s="76"/>
      <c r="CK185" s="68">
        <f t="shared" ca="1" si="62"/>
        <v>23.802994869999999</v>
      </c>
      <c r="CL185" s="73">
        <f t="shared" si="70"/>
        <v>42186</v>
      </c>
      <c r="CM185" s="239">
        <f t="shared" ca="1" si="63"/>
        <v>0</v>
      </c>
      <c r="CN185" s="35">
        <f t="shared" si="71"/>
        <v>42186</v>
      </c>
      <c r="CO185" s="173">
        <f t="shared" ca="1" si="84"/>
        <v>414</v>
      </c>
      <c r="CP185" s="74">
        <f t="shared" ca="1" si="64"/>
        <v>0.94922776566914957</v>
      </c>
      <c r="CQ185" s="75">
        <f t="shared" si="72"/>
        <v>31</v>
      </c>
      <c r="CR185" s="186">
        <v>6.4238994597974705E-2</v>
      </c>
      <c r="CS185" s="21"/>
      <c r="CT185" s="190">
        <f t="shared" si="73"/>
        <v>42186</v>
      </c>
      <c r="CU185" s="43">
        <f t="shared" si="74"/>
        <v>0</v>
      </c>
      <c r="CV185" s="26"/>
      <c r="CW185" s="386">
        <f t="shared" si="75"/>
        <v>42186</v>
      </c>
      <c r="CX185" s="384">
        <f t="shared" ca="1" si="76"/>
        <v>49.762255190000005</v>
      </c>
      <c r="CY185" s="26"/>
      <c r="CZ185" s="226"/>
      <c r="DA185" s="228">
        <v>0</v>
      </c>
      <c r="DB185" s="228">
        <v>0</v>
      </c>
      <c r="DC185" s="228">
        <f t="shared" si="81"/>
        <v>0</v>
      </c>
      <c r="DD185" s="379">
        <f t="shared" si="65"/>
        <v>0</v>
      </c>
      <c r="DE185" s="110">
        <f t="shared" si="77"/>
        <v>0</v>
      </c>
      <c r="DF185" s="110"/>
      <c r="DG185" s="38"/>
      <c r="DH185" s="214">
        <v>23.802994869999999</v>
      </c>
      <c r="DI185" s="496">
        <v>4.5579999999999998</v>
      </c>
      <c r="DJ185" s="38">
        <v>4.5579999999999998</v>
      </c>
      <c r="DK185" s="92">
        <f t="shared" si="78"/>
        <v>0</v>
      </c>
      <c r="DL185" s="578">
        <f t="shared" si="79"/>
        <v>0</v>
      </c>
      <c r="DM185" s="65"/>
      <c r="DN185" s="15"/>
      <c r="DO185" s="15"/>
      <c r="DP185" s="81">
        <f t="shared" si="80"/>
        <v>42186</v>
      </c>
      <c r="DQ185" s="356">
        <f t="shared" si="82"/>
        <v>0</v>
      </c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</row>
    <row r="186" spans="1:134" ht="15.75" thickBot="1" x14ac:dyDescent="0.3">
      <c r="A186" s="564">
        <f t="shared" si="66"/>
        <v>42217</v>
      </c>
      <c r="B186" s="302">
        <f>E!B177</f>
        <v>22.994716690000001</v>
      </c>
      <c r="C186" s="302">
        <f t="shared" ca="1" si="60"/>
        <v>0</v>
      </c>
      <c r="D186" s="302">
        <f t="shared" ca="1" si="67"/>
        <v>366</v>
      </c>
      <c r="E186" s="302" t="str">
        <f t="shared" si="83"/>
        <v/>
      </c>
      <c r="F186" s="397">
        <f t="shared" ca="1" si="68"/>
        <v>22.994716690000001</v>
      </c>
      <c r="G186" s="405"/>
      <c r="H186" s="405"/>
      <c r="I186" s="36"/>
      <c r="J186" s="36"/>
      <c r="K186" s="36"/>
      <c r="L186" s="111"/>
      <c r="M186" s="508"/>
      <c r="N186" s="109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  <c r="AC186" s="110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09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  <c r="BO186" s="271"/>
      <c r="BP186" s="272"/>
      <c r="BQ186" s="543"/>
      <c r="BR186" s="524"/>
      <c r="BS186" s="524"/>
      <c r="BT186" s="524"/>
      <c r="BU186" s="524"/>
      <c r="BV186" s="528"/>
      <c r="BW186" s="529"/>
      <c r="BX186" s="529"/>
      <c r="BY186" s="529"/>
      <c r="BZ186" s="529"/>
      <c r="CA186" s="529"/>
      <c r="CB186" s="529"/>
      <c r="CC186" s="529"/>
      <c r="CD186" s="529"/>
      <c r="CE186" s="530"/>
      <c r="CF186" s="364"/>
      <c r="CG186" s="365">
        <f t="shared" si="69"/>
        <v>0</v>
      </c>
      <c r="CH186" s="366"/>
      <c r="CI186" s="67">
        <f t="shared" ca="1" si="61"/>
        <v>366</v>
      </c>
      <c r="CJ186" s="76"/>
      <c r="CK186" s="68">
        <f t="shared" ca="1" si="62"/>
        <v>22.994716690000001</v>
      </c>
      <c r="CL186" s="73">
        <f t="shared" si="70"/>
        <v>42217</v>
      </c>
      <c r="CM186" s="239">
        <f t="shared" ca="1" si="63"/>
        <v>0</v>
      </c>
      <c r="CN186" s="35">
        <f t="shared" si="71"/>
        <v>42217</v>
      </c>
      <c r="CO186" s="173">
        <f t="shared" ca="1" si="84"/>
        <v>368</v>
      </c>
      <c r="CP186" s="74">
        <f t="shared" ca="1" si="64"/>
        <v>0.94411975777596291</v>
      </c>
      <c r="CQ186" s="75">
        <f t="shared" si="72"/>
        <v>31</v>
      </c>
      <c r="CR186" s="186">
        <v>6.4272270470322898E-2</v>
      </c>
      <c r="CS186" s="21"/>
      <c r="CT186" s="190">
        <f t="shared" si="73"/>
        <v>42217</v>
      </c>
      <c r="CU186" s="43">
        <f t="shared" si="74"/>
        <v>0</v>
      </c>
      <c r="CV186" s="26"/>
      <c r="CW186" s="386">
        <f t="shared" si="75"/>
        <v>42217</v>
      </c>
      <c r="CX186" s="384">
        <f t="shared" ca="1" si="76"/>
        <v>49.400755149999995</v>
      </c>
      <c r="CY186" s="26"/>
      <c r="CZ186" s="226"/>
      <c r="DA186" s="228">
        <v>0</v>
      </c>
      <c r="DB186" s="228">
        <v>0</v>
      </c>
      <c r="DC186" s="228">
        <f t="shared" si="81"/>
        <v>0</v>
      </c>
      <c r="DD186" s="379">
        <f t="shared" si="65"/>
        <v>0</v>
      </c>
      <c r="DE186" s="110">
        <f t="shared" si="77"/>
        <v>0</v>
      </c>
      <c r="DF186" s="110"/>
      <c r="DG186" s="38"/>
      <c r="DH186" s="214">
        <v>22.994716690000001</v>
      </c>
      <c r="DI186" s="496">
        <v>4.5890000000000004</v>
      </c>
      <c r="DJ186" s="38">
        <v>4.5890000000000004</v>
      </c>
      <c r="DK186" s="92">
        <f t="shared" si="78"/>
        <v>0</v>
      </c>
      <c r="DL186" s="578">
        <f t="shared" si="79"/>
        <v>0</v>
      </c>
      <c r="DM186" s="65"/>
      <c r="DN186" s="15"/>
      <c r="DO186" s="15"/>
      <c r="DP186" s="81">
        <f t="shared" si="80"/>
        <v>42217</v>
      </c>
      <c r="DQ186" s="356">
        <f t="shared" si="82"/>
        <v>0</v>
      </c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</row>
    <row r="187" spans="1:134" ht="15.75" thickBot="1" x14ac:dyDescent="0.3">
      <c r="A187" s="564">
        <f t="shared" si="66"/>
        <v>42248</v>
      </c>
      <c r="B187" s="302">
        <f>E!B178</f>
        <v>21.26766976</v>
      </c>
      <c r="C187" s="302">
        <f t="shared" ca="1" si="60"/>
        <v>0</v>
      </c>
      <c r="D187" s="302">
        <f t="shared" ca="1" si="67"/>
        <v>343</v>
      </c>
      <c r="E187" s="302" t="str">
        <f t="shared" si="83"/>
        <v/>
      </c>
      <c r="F187" s="397">
        <f t="shared" ca="1" si="68"/>
        <v>21.26766976</v>
      </c>
      <c r="G187" s="405"/>
      <c r="H187" s="405"/>
      <c r="I187" s="36"/>
      <c r="J187" s="36"/>
      <c r="K187" s="36"/>
      <c r="L187" s="111"/>
      <c r="M187" s="508"/>
      <c r="N187" s="109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  <c r="AC187" s="110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09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  <c r="BO187" s="271"/>
      <c r="BP187" s="272"/>
      <c r="BQ187" s="543"/>
      <c r="BR187" s="524"/>
      <c r="BS187" s="524"/>
      <c r="BT187" s="524"/>
      <c r="BU187" s="524"/>
      <c r="BV187" s="528"/>
      <c r="BW187" s="529"/>
      <c r="BX187" s="529"/>
      <c r="BY187" s="529"/>
      <c r="BZ187" s="529"/>
      <c r="CA187" s="529"/>
      <c r="CB187" s="529"/>
      <c r="CC187" s="529"/>
      <c r="CD187" s="529"/>
      <c r="CE187" s="530"/>
      <c r="CF187" s="364"/>
      <c r="CG187" s="365">
        <f t="shared" si="69"/>
        <v>0</v>
      </c>
      <c r="CH187" s="366"/>
      <c r="CI187" s="67">
        <f t="shared" ca="1" si="61"/>
        <v>343</v>
      </c>
      <c r="CJ187" s="76"/>
      <c r="CK187" s="68">
        <f t="shared" ca="1" si="62"/>
        <v>21.26766976</v>
      </c>
      <c r="CL187" s="73">
        <f t="shared" si="70"/>
        <v>42248</v>
      </c>
      <c r="CM187" s="239">
        <f t="shared" ca="1" si="63"/>
        <v>0</v>
      </c>
      <c r="CN187" s="35">
        <f t="shared" si="71"/>
        <v>42248</v>
      </c>
      <c r="CO187" s="173">
        <f t="shared" ca="1" si="84"/>
        <v>323</v>
      </c>
      <c r="CP187" s="74">
        <f t="shared" ca="1" si="64"/>
        <v>0.93903409868951593</v>
      </c>
      <c r="CQ187" s="75">
        <f t="shared" si="72"/>
        <v>30</v>
      </c>
      <c r="CR187" s="186">
        <v>6.4305546343038006E-2</v>
      </c>
      <c r="CS187" s="21"/>
      <c r="CT187" s="190">
        <f t="shared" si="73"/>
        <v>42248</v>
      </c>
      <c r="CU187" s="43">
        <f t="shared" si="74"/>
        <v>0</v>
      </c>
      <c r="CV187" s="26"/>
      <c r="CW187" s="386">
        <f t="shared" si="75"/>
        <v>42248</v>
      </c>
      <c r="CX187" s="384">
        <f t="shared" ca="1" si="76"/>
        <v>45.824909529999999</v>
      </c>
      <c r="CY187" s="26"/>
      <c r="CZ187" s="226"/>
      <c r="DA187" s="228">
        <v>0</v>
      </c>
      <c r="DB187" s="228">
        <v>0</v>
      </c>
      <c r="DC187" s="228">
        <f t="shared" si="81"/>
        <v>0</v>
      </c>
      <c r="DD187" s="379">
        <f t="shared" si="65"/>
        <v>0</v>
      </c>
      <c r="DE187" s="110">
        <f t="shared" si="77"/>
        <v>0</v>
      </c>
      <c r="DF187" s="110"/>
      <c r="DG187" s="38"/>
      <c r="DH187" s="214">
        <v>21.26766976</v>
      </c>
      <c r="DI187" s="496">
        <v>4.6040000000000001</v>
      </c>
      <c r="DJ187" s="38">
        <v>4.6040000000000001</v>
      </c>
      <c r="DK187" s="92">
        <f t="shared" si="78"/>
        <v>0</v>
      </c>
      <c r="DL187" s="578">
        <f t="shared" si="79"/>
        <v>0</v>
      </c>
      <c r="DM187" s="65"/>
      <c r="DN187" s="15"/>
      <c r="DO187" s="15"/>
      <c r="DP187" s="81">
        <f t="shared" si="80"/>
        <v>42248</v>
      </c>
      <c r="DQ187" s="356">
        <f t="shared" si="82"/>
        <v>0</v>
      </c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</row>
    <row r="188" spans="1:134" ht="15.75" thickBot="1" x14ac:dyDescent="0.3">
      <c r="A188" s="564">
        <f t="shared" si="66"/>
        <v>42278</v>
      </c>
      <c r="B188" s="302">
        <f>E!B179</f>
        <v>20.13301105</v>
      </c>
      <c r="C188" s="302">
        <f t="shared" ca="1" si="60"/>
        <v>0</v>
      </c>
      <c r="D188" s="302">
        <f t="shared" ca="1" si="67"/>
        <v>322</v>
      </c>
      <c r="E188" s="302" t="str">
        <f t="shared" si="83"/>
        <v/>
      </c>
      <c r="F188" s="397">
        <f t="shared" ca="1" si="68"/>
        <v>20.13301105</v>
      </c>
      <c r="G188" s="405"/>
      <c r="H188" s="405"/>
      <c r="I188" s="36"/>
      <c r="J188" s="36"/>
      <c r="K188" s="36"/>
      <c r="L188" s="111"/>
      <c r="M188" s="508"/>
      <c r="N188" s="109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09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  <c r="BO188" s="271"/>
      <c r="BP188" s="272"/>
      <c r="BQ188" s="543"/>
      <c r="BR188" s="524"/>
      <c r="BS188" s="524"/>
      <c r="BT188" s="524"/>
      <c r="BU188" s="524"/>
      <c r="BV188" s="528"/>
      <c r="BW188" s="529"/>
      <c r="BX188" s="529"/>
      <c r="BY188" s="529"/>
      <c r="BZ188" s="529"/>
      <c r="CA188" s="529"/>
      <c r="CB188" s="529"/>
      <c r="CC188" s="529"/>
      <c r="CD188" s="529"/>
      <c r="CE188" s="530"/>
      <c r="CF188" s="364"/>
      <c r="CG188" s="365">
        <f t="shared" si="69"/>
        <v>0</v>
      </c>
      <c r="CH188" s="366"/>
      <c r="CI188" s="67">
        <f t="shared" ca="1" si="61"/>
        <v>322</v>
      </c>
      <c r="CJ188" s="76"/>
      <c r="CK188" s="68">
        <f t="shared" ca="1" si="62"/>
        <v>20.13301105</v>
      </c>
      <c r="CL188" s="73">
        <f t="shared" si="70"/>
        <v>42278</v>
      </c>
      <c r="CM188" s="239">
        <f t="shared" ca="1" si="63"/>
        <v>0</v>
      </c>
      <c r="CN188" s="35">
        <f t="shared" si="71"/>
        <v>42278</v>
      </c>
      <c r="CO188" s="173">
        <f t="shared" ca="1" si="84"/>
        <v>275</v>
      </c>
      <c r="CP188" s="74">
        <f t="shared" ca="1" si="64"/>
        <v>0.93413371117198585</v>
      </c>
      <c r="CQ188" s="75">
        <f t="shared" si="72"/>
        <v>31</v>
      </c>
      <c r="CR188" s="186">
        <v>6.43377488008543E-2</v>
      </c>
      <c r="CS188" s="21"/>
      <c r="CT188" s="190">
        <f t="shared" si="73"/>
        <v>42278</v>
      </c>
      <c r="CU188" s="43">
        <f t="shared" si="74"/>
        <v>0</v>
      </c>
      <c r="CV188" s="26"/>
      <c r="CW188" s="386">
        <f t="shared" si="75"/>
        <v>42278</v>
      </c>
      <c r="CX188" s="384">
        <f t="shared" ca="1" si="76"/>
        <v>42.250496599999991</v>
      </c>
      <c r="CY188" s="26"/>
      <c r="CZ188" s="226"/>
      <c r="DA188" s="228">
        <v>0</v>
      </c>
      <c r="DB188" s="228">
        <v>0</v>
      </c>
      <c r="DC188" s="228">
        <f t="shared" si="81"/>
        <v>0</v>
      </c>
      <c r="DD188" s="379">
        <f t="shared" si="65"/>
        <v>0</v>
      </c>
      <c r="DE188" s="110">
        <f t="shared" si="77"/>
        <v>0</v>
      </c>
      <c r="DF188" s="110"/>
      <c r="DG188" s="38"/>
      <c r="DH188" s="214">
        <v>20.13301105</v>
      </c>
      <c r="DI188" s="496">
        <v>4.633</v>
      </c>
      <c r="DJ188" s="38">
        <v>4.633</v>
      </c>
      <c r="DK188" s="92">
        <f t="shared" si="78"/>
        <v>0</v>
      </c>
      <c r="DL188" s="578">
        <f t="shared" si="79"/>
        <v>0</v>
      </c>
      <c r="DM188" s="65"/>
      <c r="DN188" s="15"/>
      <c r="DO188" s="15"/>
      <c r="DP188" s="81">
        <f t="shared" si="80"/>
        <v>42278</v>
      </c>
      <c r="DQ188" s="356">
        <f t="shared" si="82"/>
        <v>0</v>
      </c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</row>
    <row r="189" spans="1:134" ht="15.75" thickBot="1" x14ac:dyDescent="0.3">
      <c r="A189" s="564">
        <f t="shared" si="66"/>
        <v>42309</v>
      </c>
      <c r="B189" s="302">
        <f>E!B180</f>
        <v>18.983911630000001</v>
      </c>
      <c r="C189" s="302">
        <f t="shared" ca="1" si="60"/>
        <v>0</v>
      </c>
      <c r="D189" s="302">
        <f t="shared" ca="1" si="67"/>
        <v>302</v>
      </c>
      <c r="E189" s="302" t="str">
        <f t="shared" si="83"/>
        <v/>
      </c>
      <c r="F189" s="397">
        <f t="shared" ca="1" si="68"/>
        <v>18.983911630000001</v>
      </c>
      <c r="G189" s="405"/>
      <c r="H189" s="405"/>
      <c r="I189" s="36"/>
      <c r="J189" s="36"/>
      <c r="K189" s="36"/>
      <c r="L189" s="111"/>
      <c r="M189" s="508"/>
      <c r="N189" s="109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09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  <c r="BO189" s="271"/>
      <c r="BP189" s="272"/>
      <c r="BQ189" s="543"/>
      <c r="BR189" s="524"/>
      <c r="BS189" s="524"/>
      <c r="BT189" s="524"/>
      <c r="BU189" s="524"/>
      <c r="BV189" s="528"/>
      <c r="BW189" s="529"/>
      <c r="BX189" s="529"/>
      <c r="BY189" s="529"/>
      <c r="BZ189" s="529"/>
      <c r="CA189" s="529"/>
      <c r="CB189" s="529"/>
      <c r="CC189" s="529"/>
      <c r="CD189" s="529"/>
      <c r="CE189" s="530"/>
      <c r="CF189" s="364"/>
      <c r="CG189" s="365">
        <f t="shared" si="69"/>
        <v>0</v>
      </c>
      <c r="CH189" s="366"/>
      <c r="CI189" s="67">
        <f t="shared" ca="1" si="61"/>
        <v>302</v>
      </c>
      <c r="CJ189" s="76"/>
      <c r="CK189" s="68">
        <f t="shared" ca="1" si="62"/>
        <v>18.983911630000001</v>
      </c>
      <c r="CL189" s="73">
        <f t="shared" si="70"/>
        <v>42309</v>
      </c>
      <c r="CM189" s="239">
        <f t="shared" ca="1" si="63"/>
        <v>0</v>
      </c>
      <c r="CN189" s="35">
        <f t="shared" si="71"/>
        <v>42309</v>
      </c>
      <c r="CO189" s="173">
        <f t="shared" ca="1" si="84"/>
        <v>270</v>
      </c>
      <c r="CP189" s="74">
        <f t="shared" ca="1" si="64"/>
        <v>0.92909183968116182</v>
      </c>
      <c r="CQ189" s="75">
        <f t="shared" si="72"/>
        <v>30</v>
      </c>
      <c r="CR189" s="186">
        <v>6.4371024674292301E-2</v>
      </c>
      <c r="CS189" s="21"/>
      <c r="CT189" s="190">
        <f t="shared" si="73"/>
        <v>42309</v>
      </c>
      <c r="CU189" s="43">
        <f t="shared" si="74"/>
        <v>0</v>
      </c>
      <c r="CV189" s="26"/>
      <c r="CW189" s="386">
        <f t="shared" si="75"/>
        <v>42309</v>
      </c>
      <c r="CX189" s="384">
        <f t="shared" ca="1" si="76"/>
        <v>34.497085269999999</v>
      </c>
      <c r="CY189" s="26"/>
      <c r="CZ189" s="226"/>
      <c r="DA189" s="228">
        <v>0</v>
      </c>
      <c r="DB189" s="228">
        <v>0</v>
      </c>
      <c r="DC189" s="228">
        <f t="shared" si="81"/>
        <v>0</v>
      </c>
      <c r="DD189" s="379">
        <f t="shared" si="65"/>
        <v>0</v>
      </c>
      <c r="DE189" s="110">
        <f t="shared" si="77"/>
        <v>0</v>
      </c>
      <c r="DF189" s="110"/>
      <c r="DG189" s="38"/>
      <c r="DH189" s="214">
        <v>18.983911630000001</v>
      </c>
      <c r="DI189" s="496">
        <v>4.7729999999999997</v>
      </c>
      <c r="DJ189" s="38">
        <v>4.7729999999999997</v>
      </c>
      <c r="DK189" s="92">
        <f t="shared" si="78"/>
        <v>0</v>
      </c>
      <c r="DL189" s="578">
        <f t="shared" si="79"/>
        <v>0</v>
      </c>
      <c r="DM189" s="65"/>
      <c r="DN189" s="15"/>
      <c r="DO189" s="15"/>
      <c r="DP189" s="81">
        <f t="shared" si="80"/>
        <v>42309</v>
      </c>
      <c r="DQ189" s="356">
        <f t="shared" si="82"/>
        <v>0</v>
      </c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</row>
    <row r="190" spans="1:134" ht="15.75" thickBot="1" x14ac:dyDescent="0.3">
      <c r="A190" s="564">
        <f t="shared" si="66"/>
        <v>42339</v>
      </c>
      <c r="B190" s="302">
        <f>E!B181</f>
        <v>19.5563422</v>
      </c>
      <c r="C190" s="302">
        <f t="shared" ca="1" si="60"/>
        <v>0</v>
      </c>
      <c r="D190" s="302">
        <f t="shared" ca="1" si="67"/>
        <v>283</v>
      </c>
      <c r="E190" s="302">
        <f t="shared" ca="1" si="83"/>
        <v>265.85289090999999</v>
      </c>
      <c r="F190" s="397">
        <f t="shared" ca="1" si="68"/>
        <v>19.5563422</v>
      </c>
      <c r="G190" s="405"/>
      <c r="H190" s="405"/>
      <c r="I190" s="36"/>
      <c r="J190" s="36"/>
      <c r="K190" s="36"/>
      <c r="L190" s="111"/>
      <c r="M190" s="508"/>
      <c r="N190" s="109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09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271"/>
      <c r="BP190" s="272"/>
      <c r="BQ190" s="543"/>
      <c r="BR190" s="524"/>
      <c r="BS190" s="524"/>
      <c r="BT190" s="524"/>
      <c r="BU190" s="524"/>
      <c r="BV190" s="528"/>
      <c r="BW190" s="529"/>
      <c r="BX190" s="529"/>
      <c r="BY190" s="529"/>
      <c r="BZ190" s="529"/>
      <c r="CA190" s="529"/>
      <c r="CB190" s="529"/>
      <c r="CC190" s="529"/>
      <c r="CD190" s="529"/>
      <c r="CE190" s="530"/>
      <c r="CF190" s="364"/>
      <c r="CG190" s="365">
        <f t="shared" si="69"/>
        <v>0</v>
      </c>
      <c r="CH190" s="366"/>
      <c r="CI190" s="67">
        <f t="shared" ca="1" si="61"/>
        <v>283</v>
      </c>
      <c r="CJ190" s="76">
        <f ca="1">SUM(CK179:CK190)</f>
        <v>265.85289090999999</v>
      </c>
      <c r="CK190" s="68">
        <f t="shared" ca="1" si="62"/>
        <v>19.5563422</v>
      </c>
      <c r="CL190" s="73">
        <f t="shared" si="70"/>
        <v>42339</v>
      </c>
      <c r="CM190" s="239">
        <f t="shared" ca="1" si="63"/>
        <v>0</v>
      </c>
      <c r="CN190" s="35">
        <f t="shared" si="71"/>
        <v>42339</v>
      </c>
      <c r="CO190" s="173">
        <f t="shared" ca="1" si="84"/>
        <v>266</v>
      </c>
      <c r="CP190" s="74">
        <f t="shared" ca="1" si="64"/>
        <v>0.92423370588936848</v>
      </c>
      <c r="CQ190" s="75">
        <f t="shared" si="72"/>
        <v>31</v>
      </c>
      <c r="CR190" s="186">
        <v>6.4403227132807703E-2</v>
      </c>
      <c r="CS190" s="21"/>
      <c r="CT190" s="190">
        <f t="shared" si="73"/>
        <v>42339</v>
      </c>
      <c r="CU190" s="43">
        <f t="shared" si="74"/>
        <v>0</v>
      </c>
      <c r="CV190" s="26"/>
      <c r="CW190" s="386">
        <f t="shared" si="75"/>
        <v>42339</v>
      </c>
      <c r="CX190" s="384">
        <f t="shared" ca="1" si="76"/>
        <v>33.44781527</v>
      </c>
      <c r="CY190" s="26"/>
      <c r="CZ190" s="226"/>
      <c r="DA190" s="228">
        <v>0</v>
      </c>
      <c r="DB190" s="228">
        <v>0</v>
      </c>
      <c r="DC190" s="228">
        <f t="shared" si="81"/>
        <v>0</v>
      </c>
      <c r="DD190" s="379">
        <f t="shared" si="65"/>
        <v>0</v>
      </c>
      <c r="DE190" s="110">
        <f t="shared" si="77"/>
        <v>0</v>
      </c>
      <c r="DF190" s="110"/>
      <c r="DG190" s="38"/>
      <c r="DH190" s="214">
        <v>19.5563422</v>
      </c>
      <c r="DI190" s="496">
        <v>4.9180000000000001</v>
      </c>
      <c r="DJ190" s="38">
        <v>4.9180000000000001</v>
      </c>
      <c r="DK190" s="92">
        <f t="shared" si="78"/>
        <v>0</v>
      </c>
      <c r="DL190" s="578">
        <f t="shared" si="79"/>
        <v>0</v>
      </c>
      <c r="DM190" s="65"/>
      <c r="DN190" s="15"/>
      <c r="DO190" s="15"/>
      <c r="DP190" s="81">
        <f t="shared" si="80"/>
        <v>42339</v>
      </c>
      <c r="DQ190" s="356">
        <f t="shared" si="82"/>
        <v>0</v>
      </c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</row>
    <row r="191" spans="1:134" ht="15.75" thickBot="1" x14ac:dyDescent="0.3">
      <c r="A191" s="564">
        <f t="shared" si="66"/>
        <v>42370</v>
      </c>
      <c r="B191" s="302">
        <f>E!B182</f>
        <v>7.0657773700000002</v>
      </c>
      <c r="C191" s="302">
        <f t="shared" ca="1" si="60"/>
        <v>0</v>
      </c>
      <c r="D191" s="302">
        <f t="shared" ca="1" si="67"/>
        <v>263</v>
      </c>
      <c r="E191" s="302" t="str">
        <f t="shared" si="83"/>
        <v/>
      </c>
      <c r="F191" s="397">
        <f t="shared" ca="1" si="68"/>
        <v>7.0657773700000002</v>
      </c>
      <c r="G191" s="405"/>
      <c r="H191" s="405"/>
      <c r="I191" s="36"/>
      <c r="J191" s="36"/>
      <c r="K191" s="36"/>
      <c r="L191" s="111"/>
      <c r="M191" s="508"/>
      <c r="N191" s="109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  <c r="AC191" s="110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09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  <c r="BO191" s="271"/>
      <c r="BP191" s="272"/>
      <c r="BQ191" s="543"/>
      <c r="BR191" s="524"/>
      <c r="BS191" s="524"/>
      <c r="BT191" s="524"/>
      <c r="BU191" s="524"/>
      <c r="BV191" s="528"/>
      <c r="BW191" s="529"/>
      <c r="BX191" s="529"/>
      <c r="BY191" s="529"/>
      <c r="BZ191" s="529"/>
      <c r="CA191" s="529"/>
      <c r="CB191" s="529"/>
      <c r="CC191" s="529"/>
      <c r="CD191" s="529"/>
      <c r="CE191" s="530"/>
      <c r="CF191" s="364"/>
      <c r="CG191" s="365">
        <f t="shared" si="69"/>
        <v>0</v>
      </c>
      <c r="CH191" s="366"/>
      <c r="CI191" s="67">
        <f t="shared" ca="1" si="61"/>
        <v>263</v>
      </c>
      <c r="CJ191" s="76"/>
      <c r="CK191" s="68">
        <f t="shared" ca="1" si="62"/>
        <v>7.0657773700000002</v>
      </c>
      <c r="CL191" s="73">
        <f t="shared" si="70"/>
        <v>42370</v>
      </c>
      <c r="CM191" s="239">
        <f t="shared" ca="1" si="63"/>
        <v>0</v>
      </c>
      <c r="CN191" s="35">
        <f t="shared" si="71"/>
        <v>42370</v>
      </c>
      <c r="CO191" s="173">
        <f t="shared" ca="1" si="84"/>
        <v>249</v>
      </c>
      <c r="CP191" s="74">
        <f t="shared" ca="1" si="64"/>
        <v>0.91923537113952769</v>
      </c>
      <c r="CQ191" s="75">
        <f t="shared" si="72"/>
        <v>31</v>
      </c>
      <c r="CR191" s="186">
        <v>6.4436503006968196E-2</v>
      </c>
      <c r="CS191" s="21"/>
      <c r="CT191" s="190">
        <f t="shared" si="73"/>
        <v>42370</v>
      </c>
      <c r="CU191" s="43">
        <f t="shared" si="74"/>
        <v>0</v>
      </c>
      <c r="CV191" s="26"/>
      <c r="CW191" s="386">
        <f t="shared" si="75"/>
        <v>42370</v>
      </c>
      <c r="CX191" s="384">
        <f t="shared" ca="1" si="76"/>
        <v>20.874471270000001</v>
      </c>
      <c r="CY191" s="26"/>
      <c r="CZ191" s="226"/>
      <c r="DA191" s="228">
        <v>0</v>
      </c>
      <c r="DB191" s="228">
        <v>0</v>
      </c>
      <c r="DC191" s="228">
        <f t="shared" si="81"/>
        <v>0</v>
      </c>
      <c r="DD191" s="379">
        <f t="shared" si="65"/>
        <v>0</v>
      </c>
      <c r="DE191" s="110">
        <f t="shared" si="77"/>
        <v>0</v>
      </c>
      <c r="DF191" s="110"/>
      <c r="DG191" s="38"/>
      <c r="DH191" s="214">
        <v>7.0657773700000002</v>
      </c>
      <c r="DI191" s="496">
        <v>5.0380000000000003</v>
      </c>
      <c r="DJ191" s="38">
        <v>5.0380000000000003</v>
      </c>
      <c r="DK191" s="92">
        <f t="shared" si="78"/>
        <v>0</v>
      </c>
      <c r="DL191" s="578">
        <f t="shared" si="79"/>
        <v>0</v>
      </c>
      <c r="DM191" s="65"/>
      <c r="DN191" s="15"/>
      <c r="DO191" s="15"/>
      <c r="DP191" s="81">
        <f t="shared" si="80"/>
        <v>42370</v>
      </c>
      <c r="DQ191" s="356">
        <f t="shared" si="82"/>
        <v>0</v>
      </c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</row>
    <row r="192" spans="1:134" ht="15.75" thickBot="1" x14ac:dyDescent="0.3">
      <c r="A192" s="564">
        <f t="shared" si="66"/>
        <v>42401</v>
      </c>
      <c r="B192" s="302">
        <f>E!B183</f>
        <v>6.5779005999999995</v>
      </c>
      <c r="C192" s="302">
        <f t="shared" ca="1" si="60"/>
        <v>0</v>
      </c>
      <c r="D192" s="302">
        <f t="shared" ca="1" si="67"/>
        <v>256</v>
      </c>
      <c r="E192" s="302" t="str">
        <f t="shared" si="83"/>
        <v/>
      </c>
      <c r="F192" s="397">
        <f t="shared" ca="1" si="68"/>
        <v>6.5779005999999995</v>
      </c>
      <c r="G192" s="405"/>
      <c r="H192" s="405"/>
      <c r="I192" s="36"/>
      <c r="J192" s="36"/>
      <c r="K192" s="36"/>
      <c r="L192" s="111"/>
      <c r="M192" s="508"/>
      <c r="N192" s="109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09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  <c r="BO192" s="271"/>
      <c r="BP192" s="272"/>
      <c r="BQ192" s="543"/>
      <c r="BR192" s="524"/>
      <c r="BS192" s="524"/>
      <c r="BT192" s="524"/>
      <c r="BU192" s="524"/>
      <c r="BV192" s="528"/>
      <c r="BW192" s="529"/>
      <c r="BX192" s="529"/>
      <c r="BY192" s="529"/>
      <c r="BZ192" s="529"/>
      <c r="CA192" s="529"/>
      <c r="CB192" s="529"/>
      <c r="CC192" s="529"/>
      <c r="CD192" s="529"/>
      <c r="CE192" s="530"/>
      <c r="CF192" s="364"/>
      <c r="CG192" s="365">
        <f t="shared" si="69"/>
        <v>0</v>
      </c>
      <c r="CH192" s="366"/>
      <c r="CI192" s="67">
        <f t="shared" ca="1" si="61"/>
        <v>256</v>
      </c>
      <c r="CJ192" s="76"/>
      <c r="CK192" s="68">
        <f t="shared" ca="1" si="62"/>
        <v>6.5779005999999995</v>
      </c>
      <c r="CL192" s="73">
        <f t="shared" si="70"/>
        <v>42401</v>
      </c>
      <c r="CM192" s="239">
        <f t="shared" ca="1" si="63"/>
        <v>0</v>
      </c>
      <c r="CN192" s="35">
        <f t="shared" si="71"/>
        <v>42401</v>
      </c>
      <c r="CO192" s="173">
        <f t="shared" ca="1" si="84"/>
        <v>234</v>
      </c>
      <c r="CP192" s="74">
        <f t="shared" ca="1" si="64"/>
        <v>0.91425906544822255</v>
      </c>
      <c r="CQ192" s="75">
        <f t="shared" si="72"/>
        <v>29</v>
      </c>
      <c r="CR192" s="186">
        <v>6.4469778881495604E-2</v>
      </c>
      <c r="CS192" s="21"/>
      <c r="CT192" s="190">
        <f t="shared" si="73"/>
        <v>42401</v>
      </c>
      <c r="CU192" s="43">
        <f t="shared" si="74"/>
        <v>0</v>
      </c>
      <c r="CV192" s="26"/>
      <c r="CW192" s="386">
        <f t="shared" si="75"/>
        <v>42401</v>
      </c>
      <c r="CX192" s="384">
        <f t="shared" ca="1" si="76"/>
        <v>19.104527279999999</v>
      </c>
      <c r="CY192" s="26"/>
      <c r="CZ192" s="226"/>
      <c r="DA192" s="228">
        <v>0</v>
      </c>
      <c r="DB192" s="228">
        <v>0</v>
      </c>
      <c r="DC192" s="228">
        <f t="shared" si="81"/>
        <v>0</v>
      </c>
      <c r="DD192" s="379">
        <f t="shared" si="65"/>
        <v>0</v>
      </c>
      <c r="DE192" s="110">
        <f t="shared" si="77"/>
        <v>0</v>
      </c>
      <c r="DF192" s="110"/>
      <c r="DG192" s="38"/>
      <c r="DH192" s="214">
        <v>6.5779005999999995</v>
      </c>
      <c r="DI192" s="496">
        <v>4.92</v>
      </c>
      <c r="DJ192" s="38">
        <v>4.92</v>
      </c>
      <c r="DK192" s="92">
        <f t="shared" si="78"/>
        <v>0</v>
      </c>
      <c r="DL192" s="578">
        <f t="shared" si="79"/>
        <v>0</v>
      </c>
      <c r="DM192" s="65"/>
      <c r="DN192" s="15"/>
      <c r="DO192" s="15"/>
      <c r="DP192" s="81">
        <f t="shared" si="80"/>
        <v>42401</v>
      </c>
      <c r="DQ192" s="356">
        <f t="shared" si="82"/>
        <v>0</v>
      </c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</row>
    <row r="193" spans="1:134" ht="15.75" thickBot="1" x14ac:dyDescent="0.3">
      <c r="A193" s="564">
        <f t="shared" si="66"/>
        <v>42430</v>
      </c>
      <c r="B193" s="302">
        <f>E!B184</f>
        <v>6.40347869</v>
      </c>
      <c r="C193" s="302">
        <f t="shared" ca="1" si="60"/>
        <v>0</v>
      </c>
      <c r="D193" s="302">
        <f t="shared" ca="1" si="67"/>
        <v>249</v>
      </c>
      <c r="E193" s="302" t="str">
        <f t="shared" si="83"/>
        <v/>
      </c>
      <c r="F193" s="397">
        <f t="shared" ca="1" si="68"/>
        <v>6.40347869</v>
      </c>
      <c r="G193" s="405"/>
      <c r="H193" s="405"/>
      <c r="I193" s="36"/>
      <c r="J193" s="36"/>
      <c r="K193" s="36"/>
      <c r="L193" s="111"/>
      <c r="M193" s="508"/>
      <c r="N193" s="109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  <c r="AC193" s="110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09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  <c r="BO193" s="271"/>
      <c r="BP193" s="272"/>
      <c r="BQ193" s="543"/>
      <c r="BR193" s="524"/>
      <c r="BS193" s="524"/>
      <c r="BT193" s="524"/>
      <c r="BU193" s="524"/>
      <c r="BV193" s="528"/>
      <c r="BW193" s="529"/>
      <c r="BX193" s="529"/>
      <c r="BY193" s="529"/>
      <c r="BZ193" s="529"/>
      <c r="CA193" s="529"/>
      <c r="CB193" s="529"/>
      <c r="CC193" s="529"/>
      <c r="CD193" s="529"/>
      <c r="CE193" s="530"/>
      <c r="CF193" s="364"/>
      <c r="CG193" s="365">
        <f t="shared" si="69"/>
        <v>0</v>
      </c>
      <c r="CH193" s="366"/>
      <c r="CI193" s="67">
        <f t="shared" ca="1" si="61"/>
        <v>249</v>
      </c>
      <c r="CJ193" s="76"/>
      <c r="CK193" s="68">
        <f t="shared" ca="1" si="62"/>
        <v>6.40347869</v>
      </c>
      <c r="CL193" s="73">
        <f t="shared" si="70"/>
        <v>42430</v>
      </c>
      <c r="CM193" s="239">
        <f t="shared" ca="1" si="63"/>
        <v>0</v>
      </c>
      <c r="CN193" s="35">
        <f t="shared" si="71"/>
        <v>42430</v>
      </c>
      <c r="CO193" s="173">
        <f t="shared" ca="1" si="84"/>
        <v>217</v>
      </c>
      <c r="CP193" s="74">
        <f t="shared" ca="1" si="64"/>
        <v>0.90962369737142701</v>
      </c>
      <c r="CQ193" s="75">
        <f t="shared" si="72"/>
        <v>31</v>
      </c>
      <c r="CR193" s="186">
        <v>6.4500907925740605E-2</v>
      </c>
      <c r="CS193" s="21"/>
      <c r="CT193" s="190">
        <f t="shared" si="73"/>
        <v>42430</v>
      </c>
      <c r="CU193" s="43">
        <f t="shared" si="74"/>
        <v>0</v>
      </c>
      <c r="CV193" s="26"/>
      <c r="CW193" s="386">
        <f t="shared" si="75"/>
        <v>42430</v>
      </c>
      <c r="CX193" s="384">
        <f t="shared" ca="1" si="76"/>
        <v>19.511713650000001</v>
      </c>
      <c r="CY193" s="26"/>
      <c r="CZ193" s="226"/>
      <c r="DA193" s="228">
        <v>0</v>
      </c>
      <c r="DB193" s="228">
        <v>0</v>
      </c>
      <c r="DC193" s="228">
        <f t="shared" si="81"/>
        <v>0</v>
      </c>
      <c r="DD193" s="379">
        <f t="shared" si="65"/>
        <v>0</v>
      </c>
      <c r="DE193" s="110">
        <f t="shared" si="77"/>
        <v>0</v>
      </c>
      <c r="DF193" s="110"/>
      <c r="DG193" s="38"/>
      <c r="DH193" s="214">
        <v>6.40347869</v>
      </c>
      <c r="DI193" s="496">
        <v>4.7869999999999999</v>
      </c>
      <c r="DJ193" s="38">
        <v>4.7869999999999999</v>
      </c>
      <c r="DK193" s="92">
        <f t="shared" si="78"/>
        <v>0</v>
      </c>
      <c r="DL193" s="578">
        <f t="shared" si="79"/>
        <v>0</v>
      </c>
      <c r="DM193" s="65"/>
      <c r="DN193" s="15"/>
      <c r="DO193" s="15"/>
      <c r="DP193" s="81">
        <f t="shared" si="80"/>
        <v>42430</v>
      </c>
      <c r="DQ193" s="356">
        <f t="shared" si="82"/>
        <v>0</v>
      </c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</row>
    <row r="194" spans="1:134" ht="15.75" thickBot="1" x14ac:dyDescent="0.3">
      <c r="A194" s="564">
        <f t="shared" si="66"/>
        <v>42461</v>
      </c>
      <c r="B194" s="302">
        <f>E!B185</f>
        <v>7.0106649499999998</v>
      </c>
      <c r="C194" s="302">
        <f t="shared" ca="1" si="60"/>
        <v>0</v>
      </c>
      <c r="D194" s="302">
        <f t="shared" ca="1" si="67"/>
        <v>243</v>
      </c>
      <c r="E194" s="302" t="str">
        <f t="shared" si="83"/>
        <v/>
      </c>
      <c r="F194" s="397">
        <f t="shared" ca="1" si="68"/>
        <v>7.0106649499999998</v>
      </c>
      <c r="G194" s="405"/>
      <c r="H194" s="405"/>
      <c r="I194" s="36"/>
      <c r="J194" s="36"/>
      <c r="K194" s="36"/>
      <c r="L194" s="111"/>
      <c r="M194" s="508"/>
      <c r="N194" s="109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09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  <c r="BO194" s="271"/>
      <c r="BP194" s="272"/>
      <c r="BQ194" s="543"/>
      <c r="BR194" s="524"/>
      <c r="BS194" s="524"/>
      <c r="BT194" s="524"/>
      <c r="BU194" s="524"/>
      <c r="BV194" s="528"/>
      <c r="BW194" s="529"/>
      <c r="BX194" s="529"/>
      <c r="BY194" s="529"/>
      <c r="BZ194" s="529"/>
      <c r="CA194" s="529"/>
      <c r="CB194" s="529"/>
      <c r="CC194" s="529"/>
      <c r="CD194" s="529"/>
      <c r="CE194" s="530"/>
      <c r="CF194" s="364"/>
      <c r="CG194" s="365">
        <f t="shared" si="69"/>
        <v>0</v>
      </c>
      <c r="CH194" s="366"/>
      <c r="CI194" s="67">
        <f t="shared" ca="1" si="61"/>
        <v>243</v>
      </c>
      <c r="CJ194" s="76"/>
      <c r="CK194" s="68">
        <f t="shared" ca="1" si="62"/>
        <v>7.0106649499999998</v>
      </c>
      <c r="CL194" s="73">
        <f t="shared" si="70"/>
        <v>42461</v>
      </c>
      <c r="CM194" s="239">
        <f t="shared" ca="1" si="63"/>
        <v>0</v>
      </c>
      <c r="CN194" s="35">
        <f t="shared" si="71"/>
        <v>42461</v>
      </c>
      <c r="CO194" s="173">
        <f t="shared" ca="1" si="84"/>
        <v>201</v>
      </c>
      <c r="CP194" s="74">
        <f t="shared" ca="1" si="64"/>
        <v>0.9046898443991247</v>
      </c>
      <c r="CQ194" s="75">
        <f t="shared" si="72"/>
        <v>30</v>
      </c>
      <c r="CR194" s="186">
        <v>6.4534183800978501E-2</v>
      </c>
      <c r="CS194" s="21"/>
      <c r="CT194" s="190">
        <f t="shared" si="73"/>
        <v>42461</v>
      </c>
      <c r="CU194" s="43">
        <f t="shared" si="74"/>
        <v>0</v>
      </c>
      <c r="CV194" s="26"/>
      <c r="CW194" s="386">
        <f t="shared" si="75"/>
        <v>42461</v>
      </c>
      <c r="CX194" s="384">
        <f t="shared" ca="1" si="76"/>
        <v>22.699611730000001</v>
      </c>
      <c r="CY194" s="26"/>
      <c r="CZ194" s="226"/>
      <c r="DA194" s="228">
        <v>0</v>
      </c>
      <c r="DB194" s="228">
        <v>0</v>
      </c>
      <c r="DC194" s="228">
        <f t="shared" si="81"/>
        <v>0</v>
      </c>
      <c r="DD194" s="379">
        <f t="shared" si="65"/>
        <v>0</v>
      </c>
      <c r="DE194" s="110">
        <f t="shared" si="77"/>
        <v>0</v>
      </c>
      <c r="DF194" s="110"/>
      <c r="DG194" s="38"/>
      <c r="DH194" s="214">
        <v>7.0106649499999998</v>
      </c>
      <c r="DI194" s="496">
        <v>4.5670000000000002</v>
      </c>
      <c r="DJ194" s="38">
        <v>4.5670000000000002</v>
      </c>
      <c r="DK194" s="92">
        <f t="shared" si="78"/>
        <v>0</v>
      </c>
      <c r="DL194" s="578">
        <f t="shared" si="79"/>
        <v>0</v>
      </c>
      <c r="DM194" s="65"/>
      <c r="DN194" s="15"/>
      <c r="DO194" s="15"/>
      <c r="DP194" s="81">
        <f t="shared" si="80"/>
        <v>42461</v>
      </c>
      <c r="DQ194" s="356">
        <f t="shared" si="82"/>
        <v>0</v>
      </c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</row>
    <row r="195" spans="1:134" ht="15.75" thickBot="1" x14ac:dyDescent="0.3">
      <c r="A195" s="564">
        <f t="shared" si="66"/>
        <v>42491</v>
      </c>
      <c r="B195" s="302">
        <f>E!B186</f>
        <v>7.6017879400000004</v>
      </c>
      <c r="C195" s="302">
        <f t="shared" ca="1" si="60"/>
        <v>0</v>
      </c>
      <c r="D195" s="302">
        <f t="shared" ca="1" si="67"/>
        <v>236</v>
      </c>
      <c r="E195" s="302" t="str">
        <f t="shared" si="83"/>
        <v/>
      </c>
      <c r="F195" s="397">
        <f t="shared" ca="1" si="68"/>
        <v>7.6017879400000004</v>
      </c>
      <c r="G195" s="405"/>
      <c r="H195" s="405"/>
      <c r="I195" s="36"/>
      <c r="J195" s="36"/>
      <c r="K195" s="36"/>
      <c r="L195" s="111"/>
      <c r="M195" s="508"/>
      <c r="N195" s="109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09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271"/>
      <c r="BP195" s="272"/>
      <c r="BQ195" s="543"/>
      <c r="BR195" s="524"/>
      <c r="BS195" s="524"/>
      <c r="BT195" s="524"/>
      <c r="BU195" s="524"/>
      <c r="BV195" s="528"/>
      <c r="BW195" s="529"/>
      <c r="BX195" s="529"/>
      <c r="BY195" s="529"/>
      <c r="BZ195" s="529"/>
      <c r="CA195" s="529"/>
      <c r="CB195" s="529"/>
      <c r="CC195" s="529"/>
      <c r="CD195" s="529"/>
      <c r="CE195" s="530"/>
      <c r="CF195" s="364"/>
      <c r="CG195" s="365">
        <f t="shared" si="69"/>
        <v>0</v>
      </c>
      <c r="CH195" s="366"/>
      <c r="CI195" s="67">
        <f t="shared" ca="1" si="61"/>
        <v>236</v>
      </c>
      <c r="CJ195" s="76"/>
      <c r="CK195" s="68">
        <f t="shared" ca="1" si="62"/>
        <v>7.6017879400000004</v>
      </c>
      <c r="CL195" s="73">
        <f t="shared" si="70"/>
        <v>42491</v>
      </c>
      <c r="CM195" s="239">
        <f t="shared" ca="1" si="63"/>
        <v>0</v>
      </c>
      <c r="CN195" s="35">
        <f t="shared" si="71"/>
        <v>42491</v>
      </c>
      <c r="CO195" s="173">
        <f t="shared" ca="1" si="84"/>
        <v>185</v>
      </c>
      <c r="CP195" s="74">
        <f t="shared" ca="1" si="64"/>
        <v>0.899935942020335</v>
      </c>
      <c r="CQ195" s="75">
        <f t="shared" si="72"/>
        <v>31</v>
      </c>
      <c r="CR195" s="186">
        <v>6.4566386261235995E-2</v>
      </c>
      <c r="CS195" s="21"/>
      <c r="CT195" s="190">
        <f t="shared" si="73"/>
        <v>42491</v>
      </c>
      <c r="CU195" s="43">
        <f t="shared" si="74"/>
        <v>0</v>
      </c>
      <c r="CV195" s="26"/>
      <c r="CW195" s="386">
        <f t="shared" si="75"/>
        <v>42491</v>
      </c>
      <c r="CX195" s="384">
        <f t="shared" ca="1" si="76"/>
        <v>25.327682110000001</v>
      </c>
      <c r="CY195" s="26"/>
      <c r="CZ195" s="226"/>
      <c r="DA195" s="228">
        <v>0</v>
      </c>
      <c r="DB195" s="228">
        <v>0</v>
      </c>
      <c r="DC195" s="228">
        <f t="shared" si="81"/>
        <v>0</v>
      </c>
      <c r="DD195" s="379">
        <f t="shared" si="65"/>
        <v>0</v>
      </c>
      <c r="DE195" s="110">
        <f t="shared" si="77"/>
        <v>0</v>
      </c>
      <c r="DF195" s="110"/>
      <c r="DG195" s="38"/>
      <c r="DH195" s="214">
        <v>7.6017879400000004</v>
      </c>
      <c r="DI195" s="496">
        <v>4.5570000000000004</v>
      </c>
      <c r="DJ195" s="38">
        <v>4.5570000000000004</v>
      </c>
      <c r="DK195" s="92">
        <f t="shared" si="78"/>
        <v>0</v>
      </c>
      <c r="DL195" s="578">
        <f t="shared" si="79"/>
        <v>0</v>
      </c>
      <c r="DM195" s="65"/>
      <c r="DN195" s="15"/>
      <c r="DO195" s="15"/>
      <c r="DP195" s="81">
        <f t="shared" si="80"/>
        <v>42491</v>
      </c>
      <c r="DQ195" s="356">
        <f t="shared" si="82"/>
        <v>0</v>
      </c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</row>
    <row r="196" spans="1:134" ht="15.75" thickBot="1" x14ac:dyDescent="0.3">
      <c r="A196" s="564">
        <f t="shared" si="66"/>
        <v>42522</v>
      </c>
      <c r="B196" s="302">
        <f>E!B187</f>
        <v>7.2769902599999998</v>
      </c>
      <c r="C196" s="302">
        <f t="shared" ca="1" si="60"/>
        <v>0</v>
      </c>
      <c r="D196" s="302">
        <f t="shared" ca="1" si="67"/>
        <v>228</v>
      </c>
      <c r="E196" s="302" t="str">
        <f t="shared" si="83"/>
        <v/>
      </c>
      <c r="F196" s="397">
        <f t="shared" ca="1" si="68"/>
        <v>7.2769902599999998</v>
      </c>
      <c r="G196" s="405"/>
      <c r="H196" s="405"/>
      <c r="I196" s="36"/>
      <c r="J196" s="36"/>
      <c r="K196" s="36"/>
      <c r="L196" s="111"/>
      <c r="M196" s="508"/>
      <c r="N196" s="109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  <c r="AC196" s="110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09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  <c r="BO196" s="271"/>
      <c r="BP196" s="272"/>
      <c r="BQ196" s="543"/>
      <c r="BR196" s="524"/>
      <c r="BS196" s="524"/>
      <c r="BT196" s="524"/>
      <c r="BU196" s="524"/>
      <c r="BV196" s="528"/>
      <c r="BW196" s="529"/>
      <c r="BX196" s="529"/>
      <c r="BY196" s="529"/>
      <c r="BZ196" s="529"/>
      <c r="CA196" s="529"/>
      <c r="CB196" s="529"/>
      <c r="CC196" s="529"/>
      <c r="CD196" s="529"/>
      <c r="CE196" s="530"/>
      <c r="CF196" s="364"/>
      <c r="CG196" s="365">
        <f t="shared" si="69"/>
        <v>0</v>
      </c>
      <c r="CH196" s="366"/>
      <c r="CI196" s="67">
        <f t="shared" ca="1" si="61"/>
        <v>228</v>
      </c>
      <c r="CJ196" s="76"/>
      <c r="CK196" s="68">
        <f t="shared" ca="1" si="62"/>
        <v>7.2769902599999998</v>
      </c>
      <c r="CL196" s="73">
        <f t="shared" si="70"/>
        <v>42522</v>
      </c>
      <c r="CM196" s="239">
        <f t="shared" ca="1" si="63"/>
        <v>0</v>
      </c>
      <c r="CN196" s="35">
        <f t="shared" si="71"/>
        <v>42522</v>
      </c>
      <c r="CO196" s="173">
        <f t="shared" ca="1" si="84"/>
        <v>169</v>
      </c>
      <c r="CP196" s="74">
        <f t="shared" ca="1" si="64"/>
        <v>0.89504500028897427</v>
      </c>
      <c r="CQ196" s="75">
        <f t="shared" si="72"/>
        <v>30</v>
      </c>
      <c r="CR196" s="186">
        <v>6.4599662137196007E-2</v>
      </c>
      <c r="CS196" s="21"/>
      <c r="CT196" s="190">
        <f t="shared" si="73"/>
        <v>42522</v>
      </c>
      <c r="CU196" s="43">
        <f t="shared" si="74"/>
        <v>0</v>
      </c>
      <c r="CV196" s="26"/>
      <c r="CW196" s="386">
        <f t="shared" si="75"/>
        <v>42522</v>
      </c>
      <c r="CX196" s="384">
        <f t="shared" ca="1" si="76"/>
        <v>25.364402670000004</v>
      </c>
      <c r="CY196" s="26"/>
      <c r="CZ196" s="226"/>
      <c r="DA196" s="228">
        <v>0</v>
      </c>
      <c r="DB196" s="228">
        <v>0</v>
      </c>
      <c r="DC196" s="228">
        <f t="shared" si="81"/>
        <v>0</v>
      </c>
      <c r="DD196" s="379">
        <f t="shared" si="65"/>
        <v>0</v>
      </c>
      <c r="DE196" s="110">
        <f t="shared" si="77"/>
        <v>0</v>
      </c>
      <c r="DF196" s="110"/>
      <c r="DG196" s="38"/>
      <c r="DH196" s="214">
        <v>7.2769902599999998</v>
      </c>
      <c r="DI196" s="496">
        <v>4.593</v>
      </c>
      <c r="DJ196" s="38">
        <v>4.593</v>
      </c>
      <c r="DK196" s="92">
        <f t="shared" si="78"/>
        <v>0</v>
      </c>
      <c r="DL196" s="578">
        <f t="shared" si="79"/>
        <v>0</v>
      </c>
      <c r="DM196" s="65"/>
      <c r="DN196" s="15"/>
      <c r="DO196" s="15"/>
      <c r="DP196" s="81">
        <f t="shared" si="80"/>
        <v>42522</v>
      </c>
      <c r="DQ196" s="356">
        <f t="shared" si="82"/>
        <v>0</v>
      </c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</row>
    <row r="197" spans="1:134" ht="15.75" thickBot="1" x14ac:dyDescent="0.3">
      <c r="A197" s="564">
        <f t="shared" si="66"/>
        <v>42552</v>
      </c>
      <c r="B197" s="302">
        <f>E!B188</f>
        <v>7.4254864099999995</v>
      </c>
      <c r="C197" s="302">
        <f t="shared" ca="1" si="60"/>
        <v>0</v>
      </c>
      <c r="D197" s="302">
        <f t="shared" ca="1" si="67"/>
        <v>221</v>
      </c>
      <c r="E197" s="302" t="str">
        <f t="shared" si="83"/>
        <v/>
      </c>
      <c r="F197" s="397">
        <f t="shared" ca="1" si="68"/>
        <v>7.4254864099999995</v>
      </c>
      <c r="G197" s="405"/>
      <c r="H197" s="405"/>
      <c r="I197" s="36"/>
      <c r="J197" s="36"/>
      <c r="K197" s="36"/>
      <c r="L197" s="111"/>
      <c r="M197" s="508"/>
      <c r="N197" s="109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09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271"/>
      <c r="BP197" s="272"/>
      <c r="BQ197" s="543"/>
      <c r="BR197" s="524"/>
      <c r="BS197" s="524"/>
      <c r="BT197" s="524"/>
      <c r="BU197" s="524"/>
      <c r="BV197" s="528"/>
      <c r="BW197" s="529"/>
      <c r="BX197" s="529"/>
      <c r="BY197" s="529"/>
      <c r="BZ197" s="529"/>
      <c r="CA197" s="529"/>
      <c r="CB197" s="529"/>
      <c r="CC197" s="529"/>
      <c r="CD197" s="529"/>
      <c r="CE197" s="530"/>
      <c r="CF197" s="364"/>
      <c r="CG197" s="365">
        <f t="shared" si="69"/>
        <v>0</v>
      </c>
      <c r="CH197" s="366"/>
      <c r="CI197" s="67">
        <f t="shared" ca="1" si="61"/>
        <v>221</v>
      </c>
      <c r="CJ197" s="76"/>
      <c r="CK197" s="68">
        <f t="shared" ca="1" si="62"/>
        <v>7.4254864099999995</v>
      </c>
      <c r="CL197" s="73">
        <f t="shared" si="70"/>
        <v>42552</v>
      </c>
      <c r="CM197" s="239">
        <f t="shared" ca="1" si="63"/>
        <v>0</v>
      </c>
      <c r="CN197" s="35">
        <f t="shared" si="71"/>
        <v>42552</v>
      </c>
      <c r="CO197" s="173">
        <f t="shared" ca="1" si="84"/>
        <v>152</v>
      </c>
      <c r="CP197" s="74">
        <f t="shared" ca="1" si="64"/>
        <v>0.89033250340658165</v>
      </c>
      <c r="CQ197" s="75">
        <f t="shared" si="72"/>
        <v>31</v>
      </c>
      <c r="CR197" s="186">
        <v>6.4631864598152497E-2</v>
      </c>
      <c r="CS197" s="21"/>
      <c r="CT197" s="190">
        <f t="shared" si="73"/>
        <v>42552</v>
      </c>
      <c r="CU197" s="43">
        <f t="shared" si="74"/>
        <v>0</v>
      </c>
      <c r="CV197" s="26"/>
      <c r="CW197" s="386">
        <f t="shared" si="75"/>
        <v>42552</v>
      </c>
      <c r="CX197" s="384">
        <f t="shared" ca="1" si="76"/>
        <v>25.959260319999999</v>
      </c>
      <c r="CY197" s="26"/>
      <c r="CZ197" s="226"/>
      <c r="DA197" s="228">
        <v>0</v>
      </c>
      <c r="DB197" s="228">
        <v>0</v>
      </c>
      <c r="DC197" s="228">
        <f t="shared" si="81"/>
        <v>0</v>
      </c>
      <c r="DD197" s="379">
        <f t="shared" si="65"/>
        <v>0</v>
      </c>
      <c r="DE197" s="110">
        <f t="shared" si="77"/>
        <v>0</v>
      </c>
      <c r="DF197" s="110"/>
      <c r="DG197" s="38"/>
      <c r="DH197" s="214">
        <v>7.4254864099999995</v>
      </c>
      <c r="DI197" s="496">
        <v>4.6429999999999998</v>
      </c>
      <c r="DJ197" s="38">
        <v>4.6429999999999998</v>
      </c>
      <c r="DK197" s="92">
        <f t="shared" si="78"/>
        <v>0</v>
      </c>
      <c r="DL197" s="578">
        <f t="shared" si="79"/>
        <v>0</v>
      </c>
      <c r="DM197" s="65"/>
      <c r="DN197" s="15"/>
      <c r="DO197" s="15"/>
      <c r="DP197" s="81">
        <f t="shared" si="80"/>
        <v>42552</v>
      </c>
      <c r="DQ197" s="356">
        <f t="shared" si="82"/>
        <v>0</v>
      </c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</row>
    <row r="198" spans="1:134" ht="15.75" thickBot="1" x14ac:dyDescent="0.3">
      <c r="A198" s="564">
        <f t="shared" si="66"/>
        <v>42583</v>
      </c>
      <c r="B198" s="302">
        <f>E!B189</f>
        <v>7.6932578999999999</v>
      </c>
      <c r="C198" s="302">
        <f t="shared" ca="1" si="60"/>
        <v>0</v>
      </c>
      <c r="D198" s="302">
        <f t="shared" ca="1" si="67"/>
        <v>214</v>
      </c>
      <c r="E198" s="302" t="str">
        <f t="shared" si="83"/>
        <v/>
      </c>
      <c r="F198" s="397">
        <f t="shared" ca="1" si="68"/>
        <v>7.6932578999999999</v>
      </c>
      <c r="G198" s="405"/>
      <c r="H198" s="405"/>
      <c r="I198" s="36"/>
      <c r="J198" s="36"/>
      <c r="K198" s="36"/>
      <c r="L198" s="111"/>
      <c r="M198" s="508"/>
      <c r="N198" s="109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  <c r="AC198" s="110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09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271"/>
      <c r="BP198" s="272"/>
      <c r="BQ198" s="543"/>
      <c r="BR198" s="524"/>
      <c r="BS198" s="524"/>
      <c r="BT198" s="524"/>
      <c r="BU198" s="524"/>
      <c r="BV198" s="528"/>
      <c r="BW198" s="529"/>
      <c r="BX198" s="529"/>
      <c r="BY198" s="529"/>
      <c r="BZ198" s="529"/>
      <c r="CA198" s="529"/>
      <c r="CB198" s="529"/>
      <c r="CC198" s="529"/>
      <c r="CD198" s="529"/>
      <c r="CE198" s="530"/>
      <c r="CF198" s="364"/>
      <c r="CG198" s="365">
        <f t="shared" si="69"/>
        <v>0</v>
      </c>
      <c r="CH198" s="366"/>
      <c r="CI198" s="67">
        <f t="shared" ca="1" si="61"/>
        <v>214</v>
      </c>
      <c r="CJ198" s="76"/>
      <c r="CK198" s="68">
        <f t="shared" ca="1" si="62"/>
        <v>7.6932578999999999</v>
      </c>
      <c r="CL198" s="73">
        <f t="shared" si="70"/>
        <v>42583</v>
      </c>
      <c r="CM198" s="239">
        <f t="shared" ca="1" si="63"/>
        <v>0</v>
      </c>
      <c r="CN198" s="35">
        <f t="shared" si="71"/>
        <v>42583</v>
      </c>
      <c r="CO198" s="173">
        <f t="shared" ca="1" si="84"/>
        <v>137</v>
      </c>
      <c r="CP198" s="74">
        <f t="shared" ca="1" si="64"/>
        <v>0.88548422178323205</v>
      </c>
      <c r="CQ198" s="75">
        <f t="shared" si="72"/>
        <v>31</v>
      </c>
      <c r="CR198" s="186">
        <v>6.46651404748355E-2</v>
      </c>
      <c r="CS198" s="21"/>
      <c r="CT198" s="190">
        <f t="shared" si="73"/>
        <v>42583</v>
      </c>
      <c r="CU198" s="43">
        <f t="shared" si="74"/>
        <v>0</v>
      </c>
      <c r="CV198" s="26"/>
      <c r="CW198" s="386">
        <f t="shared" si="75"/>
        <v>42583</v>
      </c>
      <c r="CX198" s="384">
        <f t="shared" ca="1" si="76"/>
        <v>26.406038460000001</v>
      </c>
      <c r="CY198" s="26"/>
      <c r="CZ198" s="226"/>
      <c r="DA198" s="228">
        <v>0</v>
      </c>
      <c r="DB198" s="228">
        <v>0</v>
      </c>
      <c r="DC198" s="228">
        <f t="shared" si="81"/>
        <v>0</v>
      </c>
      <c r="DD198" s="379">
        <f t="shared" si="65"/>
        <v>0</v>
      </c>
      <c r="DE198" s="110">
        <f t="shared" si="77"/>
        <v>0</v>
      </c>
      <c r="DF198" s="110"/>
      <c r="DG198" s="38"/>
      <c r="DH198" s="214">
        <v>7.6932578999999999</v>
      </c>
      <c r="DI198" s="496">
        <v>4.6740000000000004</v>
      </c>
      <c r="DJ198" s="38">
        <v>4.6740000000000004</v>
      </c>
      <c r="DK198" s="92">
        <f t="shared" si="78"/>
        <v>0</v>
      </c>
      <c r="DL198" s="578">
        <f t="shared" si="79"/>
        <v>0</v>
      </c>
      <c r="DM198" s="65"/>
      <c r="DN198" s="15"/>
      <c r="DO198" s="15"/>
      <c r="DP198" s="81">
        <f t="shared" si="80"/>
        <v>42583</v>
      </c>
      <c r="DQ198" s="356">
        <f t="shared" si="82"/>
        <v>0</v>
      </c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</row>
    <row r="199" spans="1:134" ht="15.75" thickBot="1" x14ac:dyDescent="0.3">
      <c r="A199" s="564">
        <f t="shared" si="66"/>
        <v>42614</v>
      </c>
      <c r="B199" s="302">
        <f>E!B190</f>
        <v>7.5083268800000003</v>
      </c>
      <c r="C199" s="302">
        <f t="shared" ca="1" si="60"/>
        <v>0</v>
      </c>
      <c r="D199" s="302">
        <f t="shared" ca="1" si="67"/>
        <v>206</v>
      </c>
      <c r="E199" s="302" t="str">
        <f t="shared" si="83"/>
        <v/>
      </c>
      <c r="F199" s="397">
        <f t="shared" ca="1" si="68"/>
        <v>7.5083268800000003</v>
      </c>
      <c r="G199" s="405"/>
      <c r="H199" s="405"/>
      <c r="I199" s="36"/>
      <c r="J199" s="36"/>
      <c r="K199" s="36"/>
      <c r="L199" s="111"/>
      <c r="M199" s="508"/>
      <c r="N199" s="109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09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271"/>
      <c r="BP199" s="272"/>
      <c r="BQ199" s="543"/>
      <c r="BR199" s="524"/>
      <c r="BS199" s="524"/>
      <c r="BT199" s="524"/>
      <c r="BU199" s="524"/>
      <c r="BV199" s="528"/>
      <c r="BW199" s="529"/>
      <c r="BX199" s="529"/>
      <c r="BY199" s="529"/>
      <c r="BZ199" s="529"/>
      <c r="CA199" s="529"/>
      <c r="CB199" s="529"/>
      <c r="CC199" s="529"/>
      <c r="CD199" s="529"/>
      <c r="CE199" s="530"/>
      <c r="CF199" s="364"/>
      <c r="CG199" s="365">
        <f t="shared" si="69"/>
        <v>0</v>
      </c>
      <c r="CH199" s="366"/>
      <c r="CI199" s="67">
        <f t="shared" ca="1" si="61"/>
        <v>206</v>
      </c>
      <c r="CJ199" s="76"/>
      <c r="CK199" s="68">
        <f t="shared" ca="1" si="62"/>
        <v>7.5083268800000003</v>
      </c>
      <c r="CL199" s="73">
        <f t="shared" si="70"/>
        <v>42614</v>
      </c>
      <c r="CM199" s="239">
        <f t="shared" ca="1" si="63"/>
        <v>0</v>
      </c>
      <c r="CN199" s="35">
        <f t="shared" si="71"/>
        <v>42614</v>
      </c>
      <c r="CO199" s="173">
        <f t="shared" ca="1" si="84"/>
        <v>123</v>
      </c>
      <c r="CP199" s="74">
        <f t="shared" ca="1" si="64"/>
        <v>0.88065752363471472</v>
      </c>
      <c r="CQ199" s="75">
        <f t="shared" si="72"/>
        <v>30</v>
      </c>
      <c r="CR199" s="186">
        <v>6.4698416351884905E-2</v>
      </c>
      <c r="CS199" s="21"/>
      <c r="CT199" s="190">
        <f t="shared" si="73"/>
        <v>42614</v>
      </c>
      <c r="CU199" s="43">
        <f t="shared" si="74"/>
        <v>0</v>
      </c>
      <c r="CV199" s="26"/>
      <c r="CW199" s="386">
        <f t="shared" si="75"/>
        <v>42614</v>
      </c>
      <c r="CX199" s="384">
        <f t="shared" ca="1" si="76"/>
        <v>24.557239770000002</v>
      </c>
      <c r="CY199" s="26"/>
      <c r="CZ199" s="226"/>
      <c r="DA199" s="228">
        <v>0</v>
      </c>
      <c r="DB199" s="228">
        <v>0</v>
      </c>
      <c r="DC199" s="228">
        <f t="shared" si="81"/>
        <v>0</v>
      </c>
      <c r="DD199" s="379">
        <f t="shared" si="65"/>
        <v>0</v>
      </c>
      <c r="DE199" s="110">
        <f t="shared" si="77"/>
        <v>0</v>
      </c>
      <c r="DF199" s="110"/>
      <c r="DG199" s="38"/>
      <c r="DH199" s="214">
        <v>7.5083268800000003</v>
      </c>
      <c r="DI199" s="496">
        <v>4.6890000000000001</v>
      </c>
      <c r="DJ199" s="38">
        <v>4.6890000000000001</v>
      </c>
      <c r="DK199" s="92">
        <f t="shared" si="78"/>
        <v>0</v>
      </c>
      <c r="DL199" s="578">
        <f t="shared" si="79"/>
        <v>0</v>
      </c>
      <c r="DM199" s="65"/>
      <c r="DN199" s="15"/>
      <c r="DO199" s="15"/>
      <c r="DP199" s="81">
        <f t="shared" si="80"/>
        <v>42614</v>
      </c>
      <c r="DQ199" s="356">
        <f t="shared" si="82"/>
        <v>0</v>
      </c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</row>
    <row r="200" spans="1:134" ht="15.75" thickBot="1" x14ac:dyDescent="0.3">
      <c r="A200" s="564">
        <f t="shared" si="66"/>
        <v>42644</v>
      </c>
      <c r="B200" s="302">
        <f>E!B191</f>
        <v>7.03554894</v>
      </c>
      <c r="C200" s="302">
        <f t="shared" ca="1" si="60"/>
        <v>0</v>
      </c>
      <c r="D200" s="302">
        <f t="shared" ca="1" si="67"/>
        <v>198</v>
      </c>
      <c r="E200" s="302" t="str">
        <f t="shared" si="83"/>
        <v/>
      </c>
      <c r="F200" s="397">
        <f t="shared" ca="1" si="68"/>
        <v>7.03554894</v>
      </c>
      <c r="G200" s="405"/>
      <c r="H200" s="405"/>
      <c r="I200" s="36"/>
      <c r="J200" s="36"/>
      <c r="K200" s="36"/>
      <c r="L200" s="111"/>
      <c r="M200" s="508"/>
      <c r="N200" s="109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09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271"/>
      <c r="BP200" s="272"/>
      <c r="BQ200" s="543"/>
      <c r="BR200" s="524"/>
      <c r="BS200" s="524"/>
      <c r="BT200" s="524"/>
      <c r="BU200" s="524"/>
      <c r="BV200" s="528"/>
      <c r="BW200" s="529"/>
      <c r="BX200" s="529"/>
      <c r="BY200" s="529"/>
      <c r="BZ200" s="529"/>
      <c r="CA200" s="529"/>
      <c r="CB200" s="529"/>
      <c r="CC200" s="529"/>
      <c r="CD200" s="529"/>
      <c r="CE200" s="530"/>
      <c r="CF200" s="364"/>
      <c r="CG200" s="365">
        <f t="shared" si="69"/>
        <v>0</v>
      </c>
      <c r="CH200" s="366"/>
      <c r="CI200" s="67">
        <f t="shared" ca="1" si="61"/>
        <v>198</v>
      </c>
      <c r="CJ200" s="76"/>
      <c r="CK200" s="68">
        <f t="shared" ca="1" si="62"/>
        <v>7.03554894</v>
      </c>
      <c r="CL200" s="73">
        <f t="shared" si="70"/>
        <v>42644</v>
      </c>
      <c r="CM200" s="239">
        <f t="shared" ca="1" si="63"/>
        <v>0</v>
      </c>
      <c r="CN200" s="35">
        <f t="shared" si="71"/>
        <v>42644</v>
      </c>
      <c r="CO200" s="173">
        <f t="shared" ca="1" si="84"/>
        <v>110</v>
      </c>
      <c r="CP200" s="74">
        <f t="shared" ca="1" si="64"/>
        <v>0.87600701467007502</v>
      </c>
      <c r="CQ200" s="75">
        <f t="shared" si="72"/>
        <v>31</v>
      </c>
      <c r="CR200" s="186">
        <v>6.4730618813895205E-2</v>
      </c>
      <c r="CS200" s="21"/>
      <c r="CT200" s="190">
        <f t="shared" si="73"/>
        <v>42644</v>
      </c>
      <c r="CU200" s="43">
        <f t="shared" si="74"/>
        <v>0</v>
      </c>
      <c r="CV200" s="26"/>
      <c r="CW200" s="386">
        <f t="shared" si="75"/>
        <v>42644</v>
      </c>
      <c r="CX200" s="384">
        <f t="shared" ca="1" si="76"/>
        <v>22.117485549999998</v>
      </c>
      <c r="CY200" s="26"/>
      <c r="CZ200" s="226"/>
      <c r="DA200" s="228">
        <v>0</v>
      </c>
      <c r="DB200" s="228">
        <v>0</v>
      </c>
      <c r="DC200" s="228">
        <f t="shared" si="81"/>
        <v>0</v>
      </c>
      <c r="DD200" s="379">
        <f t="shared" si="65"/>
        <v>0</v>
      </c>
      <c r="DE200" s="110">
        <f t="shared" si="77"/>
        <v>0</v>
      </c>
      <c r="DF200" s="110"/>
      <c r="DG200" s="38"/>
      <c r="DH200" s="214">
        <v>7.03554894</v>
      </c>
      <c r="DI200" s="496">
        <v>4.718</v>
      </c>
      <c r="DJ200" s="38">
        <v>4.718</v>
      </c>
      <c r="DK200" s="92">
        <f t="shared" si="78"/>
        <v>0</v>
      </c>
      <c r="DL200" s="578">
        <f t="shared" si="79"/>
        <v>0</v>
      </c>
      <c r="DM200" s="65"/>
      <c r="DN200" s="15"/>
      <c r="DO200" s="15"/>
      <c r="DP200" s="81">
        <f t="shared" si="80"/>
        <v>42644</v>
      </c>
      <c r="DQ200" s="356">
        <f t="shared" si="82"/>
        <v>0</v>
      </c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</row>
    <row r="201" spans="1:134" ht="15.75" thickBot="1" x14ac:dyDescent="0.3">
      <c r="A201" s="564">
        <f t="shared" si="66"/>
        <v>42675</v>
      </c>
      <c r="B201" s="302">
        <f>E!B192</f>
        <v>6.4081339999999996</v>
      </c>
      <c r="C201" s="302">
        <f t="shared" ca="1" si="60"/>
        <v>0</v>
      </c>
      <c r="D201" s="302">
        <f t="shared" ca="1" si="67"/>
        <v>191</v>
      </c>
      <c r="E201" s="302" t="str">
        <f t="shared" si="83"/>
        <v/>
      </c>
      <c r="F201" s="397">
        <f t="shared" ca="1" si="68"/>
        <v>6.4081339999999996</v>
      </c>
      <c r="G201" s="405"/>
      <c r="H201" s="405"/>
      <c r="I201" s="36"/>
      <c r="J201" s="36"/>
      <c r="K201" s="36"/>
      <c r="L201" s="111"/>
      <c r="M201" s="508"/>
      <c r="N201" s="109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  <c r="AC201" s="110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09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  <c r="BO201" s="271"/>
      <c r="BP201" s="272"/>
      <c r="BQ201" s="543"/>
      <c r="BR201" s="524"/>
      <c r="BS201" s="524"/>
      <c r="BT201" s="524"/>
      <c r="BU201" s="524"/>
      <c r="BV201" s="528"/>
      <c r="BW201" s="529"/>
      <c r="BX201" s="529"/>
      <c r="BY201" s="529"/>
      <c r="BZ201" s="529"/>
      <c r="CA201" s="529"/>
      <c r="CB201" s="529"/>
      <c r="CC201" s="529"/>
      <c r="CD201" s="529"/>
      <c r="CE201" s="530"/>
      <c r="CF201" s="364"/>
      <c r="CG201" s="365">
        <f t="shared" si="69"/>
        <v>0</v>
      </c>
      <c r="CH201" s="366"/>
      <c r="CI201" s="67">
        <f t="shared" ca="1" si="61"/>
        <v>191</v>
      </c>
      <c r="CJ201" s="76"/>
      <c r="CK201" s="68">
        <f t="shared" ca="1" si="62"/>
        <v>6.4081339999999996</v>
      </c>
      <c r="CL201" s="73">
        <f t="shared" si="70"/>
        <v>42675</v>
      </c>
      <c r="CM201" s="239">
        <f t="shared" ca="1" si="63"/>
        <v>0</v>
      </c>
      <c r="CN201" s="35">
        <f t="shared" si="71"/>
        <v>42675</v>
      </c>
      <c r="CO201" s="173">
        <f t="shared" ca="1" si="84"/>
        <v>98</v>
      </c>
      <c r="CP201" s="74">
        <f t="shared" ca="1" si="64"/>
        <v>0.87122259782212574</v>
      </c>
      <c r="CQ201" s="75">
        <f t="shared" si="72"/>
        <v>30</v>
      </c>
      <c r="CR201" s="186">
        <v>6.4763894691667601E-2</v>
      </c>
      <c r="CS201" s="21"/>
      <c r="CT201" s="190">
        <f t="shared" si="73"/>
        <v>42675</v>
      </c>
      <c r="CU201" s="43">
        <f t="shared" si="74"/>
        <v>0</v>
      </c>
      <c r="CV201" s="26"/>
      <c r="CW201" s="386">
        <f t="shared" si="75"/>
        <v>42675</v>
      </c>
      <c r="CX201" s="384">
        <f t="shared" ca="1" si="76"/>
        <v>15.51317364</v>
      </c>
      <c r="CY201" s="26"/>
      <c r="CZ201" s="226"/>
      <c r="DA201" s="228">
        <v>0</v>
      </c>
      <c r="DB201" s="228">
        <v>0</v>
      </c>
      <c r="DC201" s="228">
        <f t="shared" si="81"/>
        <v>0</v>
      </c>
      <c r="DD201" s="379">
        <f t="shared" si="65"/>
        <v>0</v>
      </c>
      <c r="DE201" s="110">
        <f t="shared" si="77"/>
        <v>0</v>
      </c>
      <c r="DF201" s="110"/>
      <c r="DG201" s="38"/>
      <c r="DH201" s="214">
        <v>6.4081339999999996</v>
      </c>
      <c r="DI201" s="496">
        <v>4.8579999999999997</v>
      </c>
      <c r="DJ201" s="38">
        <v>4.8579999999999997</v>
      </c>
      <c r="DK201" s="92">
        <f t="shared" si="78"/>
        <v>0</v>
      </c>
      <c r="DL201" s="578">
        <f t="shared" si="79"/>
        <v>0</v>
      </c>
      <c r="DM201" s="65"/>
      <c r="DN201" s="15"/>
      <c r="DO201" s="15"/>
      <c r="DP201" s="81">
        <f t="shared" si="80"/>
        <v>42675</v>
      </c>
      <c r="DQ201" s="356">
        <f t="shared" si="82"/>
        <v>0</v>
      </c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</row>
    <row r="202" spans="1:134" ht="15.75" thickBot="1" x14ac:dyDescent="0.3">
      <c r="A202" s="564">
        <f t="shared" si="66"/>
        <v>42705</v>
      </c>
      <c r="B202" s="302">
        <f>E!B193</f>
        <v>6.6308471999999998</v>
      </c>
      <c r="C202" s="302">
        <f t="shared" ca="1" si="60"/>
        <v>0</v>
      </c>
      <c r="D202" s="302">
        <f t="shared" ca="1" si="67"/>
        <v>185</v>
      </c>
      <c r="E202" s="302">
        <f t="shared" ca="1" si="83"/>
        <v>84.638201140000007</v>
      </c>
      <c r="F202" s="397">
        <f t="shared" ca="1" si="68"/>
        <v>6.6308471999999998</v>
      </c>
      <c r="G202" s="405"/>
      <c r="H202" s="405"/>
      <c r="I202" s="36"/>
      <c r="J202" s="36"/>
      <c r="K202" s="36"/>
      <c r="L202" s="111"/>
      <c r="M202" s="508"/>
      <c r="N202" s="109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09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  <c r="BO202" s="271"/>
      <c r="BP202" s="272"/>
      <c r="BQ202" s="543"/>
      <c r="BR202" s="524"/>
      <c r="BS202" s="524"/>
      <c r="BT202" s="524"/>
      <c r="BU202" s="524"/>
      <c r="BV202" s="528"/>
      <c r="BW202" s="529"/>
      <c r="BX202" s="529"/>
      <c r="BY202" s="529"/>
      <c r="BZ202" s="529"/>
      <c r="CA202" s="529"/>
      <c r="CB202" s="529"/>
      <c r="CC202" s="529"/>
      <c r="CD202" s="529"/>
      <c r="CE202" s="530"/>
      <c r="CF202" s="364"/>
      <c r="CG202" s="365">
        <f t="shared" si="69"/>
        <v>0</v>
      </c>
      <c r="CH202" s="366"/>
      <c r="CI202" s="67">
        <f t="shared" ca="1" si="61"/>
        <v>185</v>
      </c>
      <c r="CJ202" s="76">
        <f ca="1">SUM(CK191:CK202)</f>
        <v>84.638201140000007</v>
      </c>
      <c r="CK202" s="68">
        <f t="shared" ca="1" si="62"/>
        <v>6.6308471999999998</v>
      </c>
      <c r="CL202" s="73">
        <f t="shared" si="70"/>
        <v>42705</v>
      </c>
      <c r="CM202" s="239">
        <f t="shared" ca="1" si="63"/>
        <v>0</v>
      </c>
      <c r="CN202" s="35">
        <f t="shared" si="71"/>
        <v>42705</v>
      </c>
      <c r="CO202" s="173">
        <f t="shared" ca="1" si="84"/>
        <v>85</v>
      </c>
      <c r="CP202" s="74">
        <f t="shared" ca="1" si="64"/>
        <v>0.86661288471112496</v>
      </c>
      <c r="CQ202" s="75">
        <f t="shared" si="72"/>
        <v>31</v>
      </c>
      <c r="CR202" s="186">
        <v>6.47960971543773E-2</v>
      </c>
      <c r="CS202" s="21"/>
      <c r="CT202" s="190">
        <f t="shared" si="73"/>
        <v>42705</v>
      </c>
      <c r="CU202" s="43">
        <f t="shared" si="74"/>
        <v>0</v>
      </c>
      <c r="CV202" s="26"/>
      <c r="CW202" s="386">
        <f t="shared" si="75"/>
        <v>42705</v>
      </c>
      <c r="CX202" s="384">
        <f t="shared" ca="1" si="76"/>
        <v>13.89147307</v>
      </c>
      <c r="CY202" s="26"/>
      <c r="CZ202" s="226"/>
      <c r="DA202" s="228">
        <v>0</v>
      </c>
      <c r="DB202" s="228">
        <v>0</v>
      </c>
      <c r="DC202" s="228">
        <f t="shared" si="81"/>
        <v>0</v>
      </c>
      <c r="DD202" s="379">
        <f t="shared" si="65"/>
        <v>0</v>
      </c>
      <c r="DE202" s="110">
        <f t="shared" si="77"/>
        <v>0</v>
      </c>
      <c r="DF202" s="110"/>
      <c r="DG202" s="38"/>
      <c r="DH202" s="214">
        <v>6.6308471999999998</v>
      </c>
      <c r="DI202" s="496">
        <v>5.0030000000000001</v>
      </c>
      <c r="DJ202" s="38">
        <v>5.0030000000000001</v>
      </c>
      <c r="DK202" s="92">
        <f t="shared" si="78"/>
        <v>0</v>
      </c>
      <c r="DL202" s="578">
        <f t="shared" si="79"/>
        <v>0</v>
      </c>
      <c r="DM202" s="65"/>
      <c r="DN202" s="15"/>
      <c r="DO202" s="15"/>
      <c r="DP202" s="81">
        <f t="shared" si="80"/>
        <v>42705</v>
      </c>
      <c r="DQ202" s="356">
        <f t="shared" si="82"/>
        <v>0</v>
      </c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</row>
    <row r="203" spans="1:134" ht="15.75" thickBot="1" x14ac:dyDescent="0.3">
      <c r="A203" s="564">
        <f t="shared" si="66"/>
        <v>42736</v>
      </c>
      <c r="B203" s="302">
        <f>E!B194</f>
        <v>6.5917665999999997</v>
      </c>
      <c r="C203" s="302">
        <f t="shared" ca="1" si="60"/>
        <v>0</v>
      </c>
      <c r="D203" s="302">
        <f t="shared" ca="1" si="67"/>
        <v>178</v>
      </c>
      <c r="E203" s="302" t="str">
        <f t="shared" si="83"/>
        <v/>
      </c>
      <c r="F203" s="397">
        <f t="shared" ca="1" si="68"/>
        <v>6.5917665999999997</v>
      </c>
      <c r="G203" s="405"/>
      <c r="H203" s="405"/>
      <c r="I203" s="36"/>
      <c r="J203" s="36"/>
      <c r="K203" s="36"/>
      <c r="L203" s="111"/>
      <c r="M203" s="508"/>
      <c r="N203" s="109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09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  <c r="BO203" s="271"/>
      <c r="BP203" s="272"/>
      <c r="BQ203" s="543"/>
      <c r="BR203" s="524"/>
      <c r="BS203" s="524"/>
      <c r="BT203" s="524"/>
      <c r="BU203" s="524"/>
      <c r="BV203" s="528"/>
      <c r="BW203" s="529"/>
      <c r="BX203" s="529"/>
      <c r="BY203" s="529"/>
      <c r="BZ203" s="529"/>
      <c r="CA203" s="529"/>
      <c r="CB203" s="529"/>
      <c r="CC203" s="529"/>
      <c r="CD203" s="529"/>
      <c r="CE203" s="530"/>
      <c r="CF203" s="364"/>
      <c r="CG203" s="365">
        <f t="shared" si="69"/>
        <v>0</v>
      </c>
      <c r="CH203" s="366"/>
      <c r="CI203" s="67">
        <f t="shared" ca="1" si="61"/>
        <v>178</v>
      </c>
      <c r="CJ203" s="76"/>
      <c r="CK203" s="68">
        <f t="shared" ca="1" si="62"/>
        <v>6.5917665999999997</v>
      </c>
      <c r="CL203" s="73">
        <f t="shared" si="70"/>
        <v>42736</v>
      </c>
      <c r="CM203" s="239">
        <f t="shared" ca="1" si="63"/>
        <v>0</v>
      </c>
      <c r="CN203" s="35">
        <f t="shared" si="71"/>
        <v>42736</v>
      </c>
      <c r="CO203" s="173">
        <f t="shared" ca="1" si="84"/>
        <v>84</v>
      </c>
      <c r="CP203" s="74">
        <f t="shared" ca="1" si="64"/>
        <v>0.86187049799686688</v>
      </c>
      <c r="CQ203" s="75">
        <f t="shared" si="72"/>
        <v>31</v>
      </c>
      <c r="CR203" s="186">
        <v>6.4829373032871299E-2</v>
      </c>
      <c r="CS203" s="21"/>
      <c r="CT203" s="190">
        <f t="shared" si="73"/>
        <v>42736</v>
      </c>
      <c r="CU203" s="43">
        <f t="shared" si="74"/>
        <v>0</v>
      </c>
      <c r="CV203" s="26"/>
      <c r="CW203" s="386">
        <f t="shared" si="75"/>
        <v>42736</v>
      </c>
      <c r="CX203" s="384">
        <f t="shared" ca="1" si="76"/>
        <v>13.8086939</v>
      </c>
      <c r="CY203" s="26"/>
      <c r="CZ203" s="226"/>
      <c r="DA203" s="228">
        <v>0</v>
      </c>
      <c r="DB203" s="228">
        <v>0</v>
      </c>
      <c r="DC203" s="228">
        <f t="shared" si="81"/>
        <v>0</v>
      </c>
      <c r="DD203" s="379">
        <f t="shared" si="65"/>
        <v>0</v>
      </c>
      <c r="DE203" s="110">
        <f t="shared" si="77"/>
        <v>0</v>
      </c>
      <c r="DF203" s="110"/>
      <c r="DG203" s="38"/>
      <c r="DH203" s="214">
        <v>6.5917665999999997</v>
      </c>
      <c r="DI203" s="496">
        <v>5.1230000000000002</v>
      </c>
      <c r="DJ203" s="38">
        <v>5.1230000000000002</v>
      </c>
      <c r="DK203" s="92">
        <f t="shared" si="78"/>
        <v>0</v>
      </c>
      <c r="DL203" s="578">
        <f t="shared" si="79"/>
        <v>0</v>
      </c>
      <c r="DM203" s="65"/>
      <c r="DN203" s="15"/>
      <c r="DO203" s="15"/>
      <c r="DP203" s="81">
        <f t="shared" si="80"/>
        <v>42736</v>
      </c>
      <c r="DQ203" s="356">
        <f t="shared" si="82"/>
        <v>0</v>
      </c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</row>
    <row r="204" spans="1:134" ht="15.75" thickBot="1" x14ac:dyDescent="0.3">
      <c r="A204" s="564">
        <f t="shared" si="66"/>
        <v>42767</v>
      </c>
      <c r="B204" s="302">
        <f>E!B195</f>
        <v>5.9756773000000001</v>
      </c>
      <c r="C204" s="302">
        <f t="shared" ca="1" si="60"/>
        <v>0</v>
      </c>
      <c r="D204" s="302">
        <f t="shared" ca="1" si="67"/>
        <v>171</v>
      </c>
      <c r="E204" s="302" t="str">
        <f t="shared" si="83"/>
        <v/>
      </c>
      <c r="F204" s="397">
        <f t="shared" ca="1" si="68"/>
        <v>5.9756773000000001</v>
      </c>
      <c r="G204" s="405"/>
      <c r="H204" s="405"/>
      <c r="I204" s="36"/>
      <c r="J204" s="36"/>
      <c r="K204" s="36"/>
      <c r="L204" s="111"/>
      <c r="M204" s="508"/>
      <c r="N204" s="109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09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  <c r="BO204" s="271"/>
      <c r="BP204" s="272"/>
      <c r="BQ204" s="543"/>
      <c r="BR204" s="524"/>
      <c r="BS204" s="524"/>
      <c r="BT204" s="524"/>
      <c r="BU204" s="524"/>
      <c r="BV204" s="528"/>
      <c r="BW204" s="529"/>
      <c r="BX204" s="529"/>
      <c r="BY204" s="529"/>
      <c r="BZ204" s="529"/>
      <c r="CA204" s="529"/>
      <c r="CB204" s="529"/>
      <c r="CC204" s="529"/>
      <c r="CD204" s="529"/>
      <c r="CE204" s="530"/>
      <c r="CF204" s="364"/>
      <c r="CG204" s="365">
        <f t="shared" si="69"/>
        <v>0</v>
      </c>
      <c r="CH204" s="366"/>
      <c r="CI204" s="67">
        <f t="shared" ca="1" si="61"/>
        <v>171</v>
      </c>
      <c r="CJ204" s="76"/>
      <c r="CK204" s="68">
        <f t="shared" ca="1" si="62"/>
        <v>5.9756773000000001</v>
      </c>
      <c r="CL204" s="73">
        <f t="shared" si="70"/>
        <v>42767</v>
      </c>
      <c r="CM204" s="239">
        <f t="shared" ca="1" si="63"/>
        <v>0</v>
      </c>
      <c r="CN204" s="35">
        <f t="shared" si="71"/>
        <v>42767</v>
      </c>
      <c r="CO204" s="173">
        <f t="shared" ca="1" si="84"/>
        <v>84</v>
      </c>
      <c r="CP204" s="74">
        <f t="shared" ca="1" si="64"/>
        <v>0.85714937461089724</v>
      </c>
      <c r="CQ204" s="75">
        <f t="shared" si="72"/>
        <v>28</v>
      </c>
      <c r="CR204" s="186">
        <v>6.4862648911733004E-2</v>
      </c>
      <c r="CS204" s="21"/>
      <c r="CT204" s="190">
        <f t="shared" si="73"/>
        <v>42767</v>
      </c>
      <c r="CU204" s="43">
        <f t="shared" si="74"/>
        <v>0</v>
      </c>
      <c r="CV204" s="26"/>
      <c r="CW204" s="386">
        <f t="shared" si="75"/>
        <v>42767</v>
      </c>
      <c r="CX204" s="384">
        <f t="shared" ca="1" si="76"/>
        <v>12.52662668</v>
      </c>
      <c r="CY204" s="26"/>
      <c r="CZ204" s="226"/>
      <c r="DA204" s="228">
        <v>0</v>
      </c>
      <c r="DB204" s="228">
        <v>0</v>
      </c>
      <c r="DC204" s="228">
        <f t="shared" si="81"/>
        <v>0</v>
      </c>
      <c r="DD204" s="379">
        <f t="shared" si="65"/>
        <v>0</v>
      </c>
      <c r="DE204" s="110">
        <f t="shared" si="77"/>
        <v>0</v>
      </c>
      <c r="DF204" s="110"/>
      <c r="DG204" s="38"/>
      <c r="DH204" s="214">
        <v>5.9756773000000001</v>
      </c>
      <c r="DI204" s="496">
        <v>5.0049999999999999</v>
      </c>
      <c r="DJ204" s="38">
        <v>5.0049999999999999</v>
      </c>
      <c r="DK204" s="92">
        <f t="shared" si="78"/>
        <v>0</v>
      </c>
      <c r="DL204" s="578">
        <f t="shared" si="79"/>
        <v>0</v>
      </c>
      <c r="DM204" s="65"/>
      <c r="DN204" s="15"/>
      <c r="DO204" s="15"/>
      <c r="DP204" s="81">
        <f t="shared" si="80"/>
        <v>42767</v>
      </c>
      <c r="DQ204" s="356">
        <f t="shared" si="82"/>
        <v>0</v>
      </c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</row>
    <row r="205" spans="1:134" ht="15.75" thickBot="1" x14ac:dyDescent="0.3">
      <c r="A205" s="564">
        <f t="shared" si="66"/>
        <v>42795</v>
      </c>
      <c r="B205" s="302">
        <f>E!B196</f>
        <v>5.9742943400000001</v>
      </c>
      <c r="C205" s="302">
        <f t="shared" ca="1" si="60"/>
        <v>0</v>
      </c>
      <c r="D205" s="302">
        <f t="shared" ca="1" si="67"/>
        <v>165</v>
      </c>
      <c r="E205" s="302" t="str">
        <f t="shared" si="83"/>
        <v/>
      </c>
      <c r="F205" s="397">
        <f t="shared" ca="1" si="68"/>
        <v>5.9742943400000001</v>
      </c>
      <c r="G205" s="405"/>
      <c r="H205" s="405"/>
      <c r="I205" s="36"/>
      <c r="J205" s="36"/>
      <c r="K205" s="36"/>
      <c r="L205" s="111"/>
      <c r="M205" s="508"/>
      <c r="N205" s="109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09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  <c r="BO205" s="271"/>
      <c r="BP205" s="272"/>
      <c r="BQ205" s="543"/>
      <c r="BR205" s="524"/>
      <c r="BS205" s="524"/>
      <c r="BT205" s="524"/>
      <c r="BU205" s="524"/>
      <c r="BV205" s="528"/>
      <c r="BW205" s="529"/>
      <c r="BX205" s="529"/>
      <c r="BY205" s="529"/>
      <c r="BZ205" s="529"/>
      <c r="CA205" s="529"/>
      <c r="CB205" s="529"/>
      <c r="CC205" s="529"/>
      <c r="CD205" s="529"/>
      <c r="CE205" s="530"/>
      <c r="CF205" s="364"/>
      <c r="CG205" s="365">
        <f t="shared" si="69"/>
        <v>0</v>
      </c>
      <c r="CH205" s="366"/>
      <c r="CI205" s="67">
        <f t="shared" ca="1" si="61"/>
        <v>165</v>
      </c>
      <c r="CJ205" s="76"/>
      <c r="CK205" s="68">
        <f t="shared" ca="1" si="62"/>
        <v>5.9742943400000001</v>
      </c>
      <c r="CL205" s="73">
        <f t="shared" si="70"/>
        <v>42795</v>
      </c>
      <c r="CM205" s="239">
        <f t="shared" ca="1" si="63"/>
        <v>0</v>
      </c>
      <c r="CN205" s="35">
        <f t="shared" si="71"/>
        <v>42795</v>
      </c>
      <c r="CO205" s="173">
        <f t="shared" ca="1" si="84"/>
        <v>83</v>
      </c>
      <c r="CP205" s="74">
        <f t="shared" ca="1" si="64"/>
        <v>0.8529033564703592</v>
      </c>
      <c r="CQ205" s="75">
        <f t="shared" si="72"/>
        <v>31</v>
      </c>
      <c r="CR205" s="186">
        <v>6.4892704544567997E-2</v>
      </c>
      <c r="CS205" s="21"/>
      <c r="CT205" s="190">
        <f t="shared" si="73"/>
        <v>42795</v>
      </c>
      <c r="CU205" s="43">
        <f t="shared" si="74"/>
        <v>0</v>
      </c>
      <c r="CV205" s="26"/>
      <c r="CW205" s="386">
        <f t="shared" si="75"/>
        <v>42795</v>
      </c>
      <c r="CX205" s="384">
        <f t="shared" ca="1" si="76"/>
        <v>13.108234959999999</v>
      </c>
      <c r="CY205" s="26"/>
      <c r="CZ205" s="226"/>
      <c r="DA205" s="228">
        <v>0</v>
      </c>
      <c r="DB205" s="228">
        <v>0</v>
      </c>
      <c r="DC205" s="228">
        <f t="shared" si="81"/>
        <v>0</v>
      </c>
      <c r="DD205" s="379">
        <f t="shared" si="65"/>
        <v>0</v>
      </c>
      <c r="DE205" s="110">
        <f t="shared" si="77"/>
        <v>0</v>
      </c>
      <c r="DF205" s="110"/>
      <c r="DG205" s="38"/>
      <c r="DH205" s="214">
        <v>5.9742943400000001</v>
      </c>
      <c r="DI205" s="496">
        <v>4.8719999999999999</v>
      </c>
      <c r="DJ205" s="38">
        <v>4.8719999999999999</v>
      </c>
      <c r="DK205" s="92">
        <f t="shared" si="78"/>
        <v>0</v>
      </c>
      <c r="DL205" s="578">
        <f t="shared" si="79"/>
        <v>0</v>
      </c>
      <c r="DM205" s="65"/>
      <c r="DN205" s="15"/>
      <c r="DO205" s="15"/>
      <c r="DP205" s="81">
        <f t="shared" si="80"/>
        <v>42795</v>
      </c>
      <c r="DQ205" s="356">
        <f t="shared" si="82"/>
        <v>0</v>
      </c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</row>
    <row r="206" spans="1:134" ht="15.75" thickBot="1" x14ac:dyDescent="0.3">
      <c r="A206" s="564">
        <f t="shared" si="66"/>
        <v>42826</v>
      </c>
      <c r="B206" s="302">
        <f>E!B197</f>
        <v>6.5403640300000001</v>
      </c>
      <c r="C206" s="302">
        <f t="shared" ca="1" si="60"/>
        <v>0</v>
      </c>
      <c r="D206" s="302">
        <f t="shared" ca="1" si="67"/>
        <v>159</v>
      </c>
      <c r="E206" s="302" t="str">
        <f t="shared" si="83"/>
        <v/>
      </c>
      <c r="F206" s="397">
        <f t="shared" ca="1" si="68"/>
        <v>6.5403640300000001</v>
      </c>
      <c r="G206" s="405"/>
      <c r="H206" s="405"/>
      <c r="I206" s="36"/>
      <c r="J206" s="36"/>
      <c r="K206" s="36"/>
      <c r="L206" s="111"/>
      <c r="M206" s="508"/>
      <c r="N206" s="109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09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  <c r="BO206" s="271"/>
      <c r="BP206" s="272"/>
      <c r="BQ206" s="543"/>
      <c r="BR206" s="524"/>
      <c r="BS206" s="524"/>
      <c r="BT206" s="524"/>
      <c r="BU206" s="524"/>
      <c r="BV206" s="528"/>
      <c r="BW206" s="529"/>
      <c r="BX206" s="529"/>
      <c r="BY206" s="529"/>
      <c r="BZ206" s="529"/>
      <c r="CA206" s="529"/>
      <c r="CB206" s="529"/>
      <c r="CC206" s="529"/>
      <c r="CD206" s="529"/>
      <c r="CE206" s="530"/>
      <c r="CF206" s="364"/>
      <c r="CG206" s="365">
        <f t="shared" si="69"/>
        <v>0</v>
      </c>
      <c r="CH206" s="366"/>
      <c r="CI206" s="67">
        <f t="shared" ca="1" si="61"/>
        <v>159</v>
      </c>
      <c r="CJ206" s="76"/>
      <c r="CK206" s="68">
        <f t="shared" ca="1" si="62"/>
        <v>6.5403640300000001</v>
      </c>
      <c r="CL206" s="73">
        <f t="shared" si="70"/>
        <v>42826</v>
      </c>
      <c r="CM206" s="239">
        <f t="shared" ca="1" si="63"/>
        <v>0</v>
      </c>
      <c r="CN206" s="35">
        <f t="shared" si="71"/>
        <v>42826</v>
      </c>
      <c r="CO206" s="173">
        <f t="shared" ca="1" si="84"/>
        <v>83</v>
      </c>
      <c r="CP206" s="74">
        <f t="shared" ca="1" si="64"/>
        <v>0.84822252282389154</v>
      </c>
      <c r="CQ206" s="75">
        <f t="shared" si="72"/>
        <v>30</v>
      </c>
      <c r="CR206" s="186">
        <v>6.4925980424128199E-2</v>
      </c>
      <c r="CS206" s="21"/>
      <c r="CT206" s="190">
        <f t="shared" si="73"/>
        <v>42826</v>
      </c>
      <c r="CU206" s="43">
        <f t="shared" si="74"/>
        <v>0</v>
      </c>
      <c r="CV206" s="26"/>
      <c r="CW206" s="386">
        <f t="shared" si="75"/>
        <v>42826</v>
      </c>
      <c r="CX206" s="384">
        <f t="shared" ca="1" si="76"/>
        <v>15.68894678</v>
      </c>
      <c r="CY206" s="26"/>
      <c r="CZ206" s="226"/>
      <c r="DA206" s="228">
        <v>0</v>
      </c>
      <c r="DB206" s="228">
        <v>0</v>
      </c>
      <c r="DC206" s="228">
        <f t="shared" si="81"/>
        <v>0</v>
      </c>
      <c r="DD206" s="379">
        <f t="shared" si="65"/>
        <v>0</v>
      </c>
      <c r="DE206" s="110">
        <f t="shared" si="77"/>
        <v>0</v>
      </c>
      <c r="DF206" s="110"/>
      <c r="DG206" s="38"/>
      <c r="DH206" s="214">
        <v>6.5403640300000001</v>
      </c>
      <c r="DI206" s="496">
        <v>4.6520000000000001</v>
      </c>
      <c r="DJ206" s="38">
        <v>4.6520000000000001</v>
      </c>
      <c r="DK206" s="92">
        <f t="shared" si="78"/>
        <v>0</v>
      </c>
      <c r="DL206" s="578">
        <f t="shared" si="79"/>
        <v>0</v>
      </c>
      <c r="DM206" s="65"/>
      <c r="DN206" s="15"/>
      <c r="DO206" s="15"/>
      <c r="DP206" s="81">
        <f t="shared" si="80"/>
        <v>42826</v>
      </c>
      <c r="DQ206" s="356">
        <f t="shared" si="82"/>
        <v>0</v>
      </c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</row>
    <row r="207" spans="1:134" ht="15.75" thickBot="1" x14ac:dyDescent="0.3">
      <c r="A207" s="564">
        <f t="shared" si="66"/>
        <v>42856</v>
      </c>
      <c r="B207" s="302">
        <f>E!B198</f>
        <v>7.0913908699999997</v>
      </c>
      <c r="C207" s="302">
        <f t="shared" ca="1" si="60"/>
        <v>0</v>
      </c>
      <c r="D207" s="302">
        <f t="shared" ca="1" si="67"/>
        <v>152</v>
      </c>
      <c r="E207" s="302" t="str">
        <f t="shared" si="83"/>
        <v/>
      </c>
      <c r="F207" s="397">
        <f t="shared" ca="1" si="68"/>
        <v>7.0913908699999997</v>
      </c>
      <c r="G207" s="405"/>
      <c r="H207" s="405"/>
      <c r="I207" s="36"/>
      <c r="J207" s="36"/>
      <c r="K207" s="36"/>
      <c r="L207" s="111"/>
      <c r="M207" s="508"/>
      <c r="N207" s="109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  <c r="AC207" s="110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09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  <c r="BO207" s="271"/>
      <c r="BP207" s="272"/>
      <c r="BQ207" s="543"/>
      <c r="BR207" s="524"/>
      <c r="BS207" s="524"/>
      <c r="BT207" s="524"/>
      <c r="BU207" s="524"/>
      <c r="BV207" s="528"/>
      <c r="BW207" s="529"/>
      <c r="BX207" s="529"/>
      <c r="BY207" s="529"/>
      <c r="BZ207" s="529"/>
      <c r="CA207" s="529"/>
      <c r="CB207" s="529"/>
      <c r="CC207" s="529"/>
      <c r="CD207" s="529"/>
      <c r="CE207" s="530"/>
      <c r="CF207" s="364"/>
      <c r="CG207" s="365">
        <f t="shared" si="69"/>
        <v>0</v>
      </c>
      <c r="CH207" s="366"/>
      <c r="CI207" s="67">
        <f t="shared" ca="1" si="61"/>
        <v>152</v>
      </c>
      <c r="CJ207" s="76"/>
      <c r="CK207" s="68">
        <f t="shared" ca="1" si="62"/>
        <v>7.0913908699999997</v>
      </c>
      <c r="CL207" s="73">
        <f t="shared" si="70"/>
        <v>42856</v>
      </c>
      <c r="CM207" s="239">
        <f t="shared" ca="1" si="63"/>
        <v>0</v>
      </c>
      <c r="CN207" s="35">
        <f t="shared" si="71"/>
        <v>42856</v>
      </c>
      <c r="CO207" s="173">
        <f t="shared" ca="1" si="84"/>
        <v>82</v>
      </c>
      <c r="CP207" s="74">
        <f t="shared" ca="1" si="64"/>
        <v>0.84371275073520635</v>
      </c>
      <c r="CQ207" s="75">
        <f t="shared" si="72"/>
        <v>31</v>
      </c>
      <c r="CR207" s="186">
        <v>6.4958182888568097E-2</v>
      </c>
      <c r="CS207" s="21"/>
      <c r="CT207" s="190">
        <f t="shared" si="73"/>
        <v>42856</v>
      </c>
      <c r="CU207" s="43">
        <f t="shared" si="74"/>
        <v>0</v>
      </c>
      <c r="CV207" s="26"/>
      <c r="CW207" s="386">
        <f t="shared" si="75"/>
        <v>42856</v>
      </c>
      <c r="CX207" s="384">
        <f t="shared" ca="1" si="76"/>
        <v>17.72589417</v>
      </c>
      <c r="CY207" s="26"/>
      <c r="CZ207" s="226"/>
      <c r="DA207" s="228">
        <v>0</v>
      </c>
      <c r="DB207" s="228">
        <v>0</v>
      </c>
      <c r="DC207" s="228">
        <f t="shared" si="81"/>
        <v>0</v>
      </c>
      <c r="DD207" s="379">
        <f t="shared" si="65"/>
        <v>0</v>
      </c>
      <c r="DE207" s="110">
        <f t="shared" si="77"/>
        <v>0</v>
      </c>
      <c r="DF207" s="110"/>
      <c r="DG207" s="38"/>
      <c r="DH207" s="214">
        <v>7.0913908699999997</v>
      </c>
      <c r="DI207" s="496">
        <v>4.6420000000000003</v>
      </c>
      <c r="DJ207" s="38">
        <v>4.6420000000000003</v>
      </c>
      <c r="DK207" s="92">
        <f t="shared" si="78"/>
        <v>0</v>
      </c>
      <c r="DL207" s="578">
        <f t="shared" si="79"/>
        <v>0</v>
      </c>
      <c r="DM207" s="65"/>
      <c r="DN207" s="15"/>
      <c r="DO207" s="15"/>
      <c r="DP207" s="81">
        <f t="shared" si="80"/>
        <v>42856</v>
      </c>
      <c r="DQ207" s="356">
        <f t="shared" si="82"/>
        <v>0</v>
      </c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</row>
    <row r="208" spans="1:134" ht="15.75" thickBot="1" x14ac:dyDescent="0.3">
      <c r="A208" s="564">
        <f t="shared" si="66"/>
        <v>42887</v>
      </c>
      <c r="B208" s="302">
        <f>E!B199</f>
        <v>6.7879640200000004</v>
      </c>
      <c r="C208" s="302">
        <f t="shared" ca="1" si="60"/>
        <v>0</v>
      </c>
      <c r="D208" s="302">
        <f t="shared" ca="1" si="67"/>
        <v>145</v>
      </c>
      <c r="E208" s="302" t="str">
        <f t="shared" si="83"/>
        <v/>
      </c>
      <c r="F208" s="397">
        <f t="shared" ca="1" si="68"/>
        <v>6.7879640200000004</v>
      </c>
      <c r="G208" s="405"/>
      <c r="H208" s="405"/>
      <c r="I208" s="36"/>
      <c r="J208" s="36"/>
      <c r="K208" s="36"/>
      <c r="L208" s="111"/>
      <c r="M208" s="508"/>
      <c r="N208" s="109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09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  <c r="BO208" s="271"/>
      <c r="BP208" s="272"/>
      <c r="BQ208" s="543"/>
      <c r="BR208" s="524"/>
      <c r="BS208" s="524"/>
      <c r="BT208" s="524"/>
      <c r="BU208" s="524"/>
      <c r="BV208" s="528"/>
      <c r="BW208" s="529"/>
      <c r="BX208" s="529"/>
      <c r="BY208" s="529"/>
      <c r="BZ208" s="529"/>
      <c r="CA208" s="529"/>
      <c r="CB208" s="529"/>
      <c r="CC208" s="529"/>
      <c r="CD208" s="529"/>
      <c r="CE208" s="530"/>
      <c r="CF208" s="364"/>
      <c r="CG208" s="365">
        <f t="shared" si="69"/>
        <v>0</v>
      </c>
      <c r="CH208" s="366"/>
      <c r="CI208" s="67">
        <f t="shared" ca="1" si="61"/>
        <v>145</v>
      </c>
      <c r="CJ208" s="76"/>
      <c r="CK208" s="68">
        <f t="shared" ca="1" si="62"/>
        <v>6.7879640200000004</v>
      </c>
      <c r="CL208" s="73">
        <f t="shared" si="70"/>
        <v>42887</v>
      </c>
      <c r="CM208" s="239">
        <f t="shared" ca="1" si="63"/>
        <v>0</v>
      </c>
      <c r="CN208" s="35">
        <f t="shared" si="71"/>
        <v>42887</v>
      </c>
      <c r="CO208" s="173">
        <f t="shared" ca="1" si="84"/>
        <v>82</v>
      </c>
      <c r="CP208" s="74">
        <f t="shared" ca="1" si="64"/>
        <v>0.83907332563021986</v>
      </c>
      <c r="CQ208" s="75">
        <f t="shared" si="72"/>
        <v>30</v>
      </c>
      <c r="CR208" s="186">
        <v>6.499145876885E-2</v>
      </c>
      <c r="CS208" s="21"/>
      <c r="CT208" s="190">
        <f t="shared" si="73"/>
        <v>42887</v>
      </c>
      <c r="CU208" s="43">
        <f t="shared" si="74"/>
        <v>0</v>
      </c>
      <c r="CV208" s="26"/>
      <c r="CW208" s="386">
        <f t="shared" si="75"/>
        <v>42887</v>
      </c>
      <c r="CX208" s="384">
        <f t="shared" ca="1" si="76"/>
        <v>18.087412409999999</v>
      </c>
      <c r="CY208" s="26"/>
      <c r="CZ208" s="226"/>
      <c r="DA208" s="228">
        <v>0</v>
      </c>
      <c r="DB208" s="228">
        <v>0</v>
      </c>
      <c r="DC208" s="228">
        <f t="shared" si="81"/>
        <v>0</v>
      </c>
      <c r="DD208" s="379">
        <f t="shared" si="65"/>
        <v>0</v>
      </c>
      <c r="DE208" s="110">
        <f t="shared" si="77"/>
        <v>0</v>
      </c>
      <c r="DF208" s="110"/>
      <c r="DG208" s="38"/>
      <c r="DH208" s="214">
        <v>6.7879640200000004</v>
      </c>
      <c r="DI208" s="496">
        <v>4.6779999999999999</v>
      </c>
      <c r="DJ208" s="38">
        <v>4.6779999999999999</v>
      </c>
      <c r="DK208" s="92">
        <f t="shared" si="78"/>
        <v>0</v>
      </c>
      <c r="DL208" s="578">
        <f t="shared" si="79"/>
        <v>0</v>
      </c>
      <c r="DM208" s="65"/>
      <c r="DN208" s="15"/>
      <c r="DO208" s="15"/>
      <c r="DP208" s="81">
        <f t="shared" si="80"/>
        <v>42887</v>
      </c>
      <c r="DQ208" s="356">
        <f t="shared" si="82"/>
        <v>0</v>
      </c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</row>
    <row r="209" spans="1:134" ht="15.75" thickBot="1" x14ac:dyDescent="0.3">
      <c r="A209" s="564">
        <f t="shared" si="66"/>
        <v>42917</v>
      </c>
      <c r="B209" s="302">
        <f>E!B200</f>
        <v>6.9260498200000002</v>
      </c>
      <c r="C209" s="302">
        <f t="shared" ca="1" si="60"/>
        <v>0</v>
      </c>
      <c r="D209" s="302">
        <f t="shared" ca="1" si="67"/>
        <v>138</v>
      </c>
      <c r="E209" s="302" t="str">
        <f t="shared" si="83"/>
        <v/>
      </c>
      <c r="F209" s="397">
        <f t="shared" ca="1" si="68"/>
        <v>6.9260498200000002</v>
      </c>
      <c r="G209" s="405"/>
      <c r="H209" s="405"/>
      <c r="I209" s="36"/>
      <c r="J209" s="36"/>
      <c r="K209" s="36"/>
      <c r="L209" s="111"/>
      <c r="M209" s="508"/>
      <c r="N209" s="109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  <c r="AC209" s="110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09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  <c r="BO209" s="271"/>
      <c r="BP209" s="272"/>
      <c r="BQ209" s="543"/>
      <c r="BR209" s="524"/>
      <c r="BS209" s="524"/>
      <c r="BT209" s="524"/>
      <c r="BU209" s="524"/>
      <c r="BV209" s="528"/>
      <c r="BW209" s="529"/>
      <c r="BX209" s="529"/>
      <c r="BY209" s="529"/>
      <c r="BZ209" s="529"/>
      <c r="CA209" s="529"/>
      <c r="CB209" s="529"/>
      <c r="CC209" s="529"/>
      <c r="CD209" s="529"/>
      <c r="CE209" s="530"/>
      <c r="CF209" s="364"/>
      <c r="CG209" s="365">
        <f t="shared" si="69"/>
        <v>0</v>
      </c>
      <c r="CH209" s="366"/>
      <c r="CI209" s="67">
        <f t="shared" ca="1" si="61"/>
        <v>138</v>
      </c>
      <c r="CJ209" s="76"/>
      <c r="CK209" s="68">
        <f t="shared" ca="1" si="62"/>
        <v>6.9260498200000002</v>
      </c>
      <c r="CL209" s="73">
        <f t="shared" si="70"/>
        <v>42917</v>
      </c>
      <c r="CM209" s="239">
        <f t="shared" ca="1" si="63"/>
        <v>0</v>
      </c>
      <c r="CN209" s="35">
        <f t="shared" si="71"/>
        <v>42917</v>
      </c>
      <c r="CO209" s="173">
        <f t="shared" ca="1" si="84"/>
        <v>81</v>
      </c>
      <c r="CP209" s="74">
        <f t="shared" ca="1" si="64"/>
        <v>0.8346035048652074</v>
      </c>
      <c r="CQ209" s="75">
        <f t="shared" si="72"/>
        <v>31</v>
      </c>
      <c r="CR209" s="186">
        <v>6.5023661233989005E-2</v>
      </c>
      <c r="CS209" s="21"/>
      <c r="CT209" s="190">
        <f t="shared" si="73"/>
        <v>42917</v>
      </c>
      <c r="CU209" s="43">
        <f t="shared" si="74"/>
        <v>0</v>
      </c>
      <c r="CV209" s="26"/>
      <c r="CW209" s="386">
        <f t="shared" si="75"/>
        <v>42917</v>
      </c>
      <c r="CX209" s="384">
        <f t="shared" ca="1" si="76"/>
        <v>18.533773910000001</v>
      </c>
      <c r="CY209" s="26"/>
      <c r="CZ209" s="226"/>
      <c r="DA209" s="228">
        <v>0</v>
      </c>
      <c r="DB209" s="228">
        <v>0</v>
      </c>
      <c r="DC209" s="228">
        <f t="shared" si="81"/>
        <v>0</v>
      </c>
      <c r="DD209" s="379">
        <f t="shared" si="65"/>
        <v>0</v>
      </c>
      <c r="DE209" s="110">
        <f t="shared" si="77"/>
        <v>0</v>
      </c>
      <c r="DF209" s="110"/>
      <c r="DG209" s="38"/>
      <c r="DH209" s="214">
        <v>6.9260498200000002</v>
      </c>
      <c r="DI209" s="496">
        <v>4.7279999999999998</v>
      </c>
      <c r="DJ209" s="38">
        <v>4.7279999999999998</v>
      </c>
      <c r="DK209" s="92">
        <f t="shared" si="78"/>
        <v>0</v>
      </c>
      <c r="DL209" s="578">
        <f t="shared" si="79"/>
        <v>0</v>
      </c>
      <c r="DM209" s="65"/>
      <c r="DN209" s="15"/>
      <c r="DO209" s="15"/>
      <c r="DP209" s="81">
        <f t="shared" si="80"/>
        <v>42917</v>
      </c>
      <c r="DQ209" s="356">
        <f t="shared" si="82"/>
        <v>0</v>
      </c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</row>
    <row r="210" spans="1:134" ht="15.75" thickBot="1" x14ac:dyDescent="0.3">
      <c r="A210" s="564">
        <f t="shared" si="66"/>
        <v>42948</v>
      </c>
      <c r="B210" s="302">
        <f>E!B201</f>
        <v>7.1753495000000003</v>
      </c>
      <c r="C210" s="302">
        <f t="shared" ref="C210:C249" ca="1" si="85">CM210</f>
        <v>0</v>
      </c>
      <c r="D210" s="302">
        <f t="shared" ca="1" si="67"/>
        <v>131</v>
      </c>
      <c r="E210" s="302" t="str">
        <f t="shared" si="83"/>
        <v/>
      </c>
      <c r="F210" s="397">
        <f t="shared" ca="1" si="68"/>
        <v>7.1753495000000003</v>
      </c>
      <c r="G210" s="405"/>
      <c r="H210" s="405"/>
      <c r="I210" s="36"/>
      <c r="J210" s="36"/>
      <c r="K210" s="36"/>
      <c r="L210" s="111"/>
      <c r="M210" s="508"/>
      <c r="N210" s="109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  <c r="AC210" s="110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09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  <c r="BO210" s="271"/>
      <c r="BP210" s="272"/>
      <c r="BQ210" s="543"/>
      <c r="BR210" s="524"/>
      <c r="BS210" s="524"/>
      <c r="BT210" s="524"/>
      <c r="BU210" s="524"/>
      <c r="BV210" s="528"/>
      <c r="BW210" s="529"/>
      <c r="BX210" s="529"/>
      <c r="BY210" s="529"/>
      <c r="BZ210" s="529"/>
      <c r="CA210" s="529"/>
      <c r="CB210" s="529"/>
      <c r="CC210" s="529"/>
      <c r="CD210" s="529"/>
      <c r="CE210" s="530"/>
      <c r="CF210" s="364"/>
      <c r="CG210" s="365">
        <f t="shared" si="69"/>
        <v>0</v>
      </c>
      <c r="CH210" s="366"/>
      <c r="CI210" s="67">
        <f t="shared" ref="CI210:CI248" ca="1" si="86">ROUND(+CK210+CI211,0)</f>
        <v>131</v>
      </c>
      <c r="CJ210" s="76"/>
      <c r="CK210" s="68">
        <f t="shared" ref="CK210:CK249" ca="1" si="87">IF($CM$16="a",(CM210+B210),(B210))</f>
        <v>7.1753495000000003</v>
      </c>
      <c r="CL210" s="73">
        <f t="shared" si="70"/>
        <v>42948</v>
      </c>
      <c r="CM210" s="239">
        <f t="shared" ref="CM210:CM249" ca="1" si="88">IF($CM$16="A",((SUMIF($L$5:$CH$5,"F",L210:CH210))+(SUMIF($L$5:$CH$5,"s",L210:CH210)*CP210)+(SUMIF($L$5:$CH$5,"eol",L210:CH210)*CP210)+(SUMIF($L$5:$CH$5,"e",L210:CH210))+(SUMIF($L$5:$CH$5,"o",L210:CH210))),IF($CM$16="s",(SUMIF($L$5:$CH$5,"s",L210:CH210)*CP210),IF($CM$16="f",(SUMIF($L$5:$CH$5,"f",L210:CH210)),IF($CM$16="eol",(SUMIF($L$5:$CH$5,"eol",L210:CH210)*CP210),IF($CM$16="o",(SUMIF($L$5:$CH$5,"o",L210:CH210)),IF($CM$16="e",(SUMIF($L$5:$CH$5,"e",L210:CH210)),IF($CM$16="ch",(SUM(L210:CH210)),"Wrong")))))))</f>
        <v>0</v>
      </c>
      <c r="CN210" s="35">
        <f t="shared" si="71"/>
        <v>42948</v>
      </c>
      <c r="CO210" s="173">
        <f t="shared" ca="1" si="84"/>
        <v>81</v>
      </c>
      <c r="CP210" s="74">
        <f t="shared" ref="CP210:CP249" ca="1" si="89">IF((1/((1+CR210/2)^(2*(A210-$D$6)/365.25)))&gt;1,1,(1/((1+CR210/2)^(2*(A210-$D$6)/365.25))))</f>
        <v>0.83000523730939835</v>
      </c>
      <c r="CQ210" s="75">
        <f t="shared" si="72"/>
        <v>31</v>
      </c>
      <c r="CR210" s="186">
        <v>6.5056937114993399E-2</v>
      </c>
      <c r="CS210" s="21"/>
      <c r="CT210" s="190">
        <f t="shared" si="73"/>
        <v>42948</v>
      </c>
      <c r="CU210" s="43">
        <f t="shared" si="74"/>
        <v>0</v>
      </c>
      <c r="CV210" s="26"/>
      <c r="CW210" s="386">
        <f t="shared" si="75"/>
        <v>42948</v>
      </c>
      <c r="CX210" s="384">
        <f t="shared" ca="1" si="76"/>
        <v>18.712780559999999</v>
      </c>
      <c r="CY210" s="26"/>
      <c r="CZ210" s="226"/>
      <c r="DA210" s="228">
        <v>0</v>
      </c>
      <c r="DB210" s="228">
        <v>0</v>
      </c>
      <c r="DC210" s="228">
        <f t="shared" si="81"/>
        <v>0</v>
      </c>
      <c r="DD210" s="379">
        <f t="shared" ref="DD210:DD249" si="90">SUMIF($L$5:$CH$5,"o",L210:CH210)+SUMIF($L$5:$CH$5,"e",L210:CH210)</f>
        <v>0</v>
      </c>
      <c r="DE210" s="110">
        <f t="shared" si="77"/>
        <v>0</v>
      </c>
      <c r="DF210" s="110"/>
      <c r="DG210" s="38"/>
      <c r="DH210" s="214">
        <v>7.1753495000000003</v>
      </c>
      <c r="DI210" s="496">
        <v>4.7590000000000003</v>
      </c>
      <c r="DJ210" s="38">
        <v>4.7590000000000003</v>
      </c>
      <c r="DK210" s="92">
        <f t="shared" si="78"/>
        <v>0</v>
      </c>
      <c r="DL210" s="578">
        <f t="shared" si="79"/>
        <v>0</v>
      </c>
      <c r="DM210" s="65"/>
      <c r="DN210" s="15"/>
      <c r="DO210" s="15"/>
      <c r="DP210" s="81">
        <f t="shared" si="80"/>
        <v>42948</v>
      </c>
      <c r="DQ210" s="356">
        <f t="shared" si="82"/>
        <v>0</v>
      </c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</row>
    <row r="211" spans="1:134" ht="15.75" thickBot="1" x14ac:dyDescent="0.3">
      <c r="A211" s="564">
        <f t="shared" ref="A211:A250" si="91">EOMONTH(A210,0)+1</f>
        <v>42979</v>
      </c>
      <c r="B211" s="302">
        <f>E!B202</f>
        <v>7.0024175700000004</v>
      </c>
      <c r="C211" s="302">
        <f t="shared" ca="1" si="85"/>
        <v>0</v>
      </c>
      <c r="D211" s="302">
        <f t="shared" ref="D211:D249" ca="1" si="92">CI211</f>
        <v>124</v>
      </c>
      <c r="E211" s="302" t="str">
        <f t="shared" si="83"/>
        <v/>
      </c>
      <c r="F211" s="397">
        <f t="shared" ref="F211:F249" ca="1" si="93">CK211</f>
        <v>7.0024175700000004</v>
      </c>
      <c r="G211" s="405"/>
      <c r="H211" s="405"/>
      <c r="I211" s="36"/>
      <c r="J211" s="36"/>
      <c r="K211" s="36"/>
      <c r="L211" s="111"/>
      <c r="M211" s="508"/>
      <c r="N211" s="109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09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  <c r="BO211" s="271"/>
      <c r="BP211" s="272"/>
      <c r="BQ211" s="543"/>
      <c r="BR211" s="524"/>
      <c r="BS211" s="524"/>
      <c r="BT211" s="524"/>
      <c r="BU211" s="524"/>
      <c r="BV211" s="528"/>
      <c r="BW211" s="529"/>
      <c r="BX211" s="529"/>
      <c r="BY211" s="529"/>
      <c r="BZ211" s="529"/>
      <c r="CA211" s="529"/>
      <c r="CB211" s="529"/>
      <c r="CC211" s="529"/>
      <c r="CD211" s="529"/>
      <c r="CE211" s="530"/>
      <c r="CF211" s="364"/>
      <c r="CG211" s="365">
        <f t="shared" ref="CG211:CG249" si="94">DQ211</f>
        <v>0</v>
      </c>
      <c r="CH211" s="366"/>
      <c r="CI211" s="67">
        <f t="shared" ca="1" si="86"/>
        <v>124</v>
      </c>
      <c r="CJ211" s="76"/>
      <c r="CK211" s="68">
        <f t="shared" ca="1" si="87"/>
        <v>7.0024175700000004</v>
      </c>
      <c r="CL211" s="73">
        <f t="shared" ref="CL211:CL249" si="95">A211</f>
        <v>42979</v>
      </c>
      <c r="CM211" s="239">
        <f t="shared" ca="1" si="88"/>
        <v>0</v>
      </c>
      <c r="CN211" s="35">
        <f t="shared" ref="CN211:CN249" si="96">A211</f>
        <v>42979</v>
      </c>
      <c r="CO211" s="173">
        <f t="shared" ca="1" si="84"/>
        <v>80</v>
      </c>
      <c r="CP211" s="74">
        <f t="shared" ca="1" si="89"/>
        <v>0.82542778972746145</v>
      </c>
      <c r="CQ211" s="75">
        <f t="shared" ref="CQ211:CQ248" si="97">+A212-A211</f>
        <v>30</v>
      </c>
      <c r="CR211" s="186">
        <v>6.5090212996364596E-2</v>
      </c>
      <c r="CS211" s="21"/>
      <c r="CT211" s="190">
        <f t="shared" ref="CT211:CT249" si="98">A211</f>
        <v>42979</v>
      </c>
      <c r="CU211" s="43">
        <f t="shared" ref="CU211:CU249" si="99">IF(ISERROR(INDEX(FuturesTable,MATCH(CT211,FuturesTableMonth,0),2)),0,INDEX(FuturesTable,MATCH(CT211,FuturesTableMonth,0),2))</f>
        <v>0</v>
      </c>
      <c r="CV211" s="26"/>
      <c r="CW211" s="386">
        <f t="shared" ref="CW211:CW249" si="100">CT211</f>
        <v>42979</v>
      </c>
      <c r="CX211" s="384">
        <f t="shared" ref="CX211:CX249" ca="1" si="101">CK211+CK223+CK235+CK247+CK259+CK271+CK283+CK295+CK307+CK319+CK331+CK343+CK355+CK367+CK379+CK391+CK403+CK415+CK427+CK439</f>
        <v>17.04891289</v>
      </c>
      <c r="CY211" s="26"/>
      <c r="CZ211" s="226"/>
      <c r="DA211" s="228">
        <v>0</v>
      </c>
      <c r="DB211" s="228">
        <v>0</v>
      </c>
      <c r="DC211" s="228">
        <f t="shared" si="81"/>
        <v>0</v>
      </c>
      <c r="DD211" s="379">
        <f t="shared" si="90"/>
        <v>0</v>
      </c>
      <c r="DE211" s="110">
        <f t="shared" ref="DE211:DE249" si="102">IF(DD211=0,0,DC211+DD211)</f>
        <v>0</v>
      </c>
      <c r="DF211" s="110"/>
      <c r="DG211" s="38"/>
      <c r="DH211" s="214">
        <v>7.0024175700000004</v>
      </c>
      <c r="DI211" s="496">
        <v>4.774</v>
      </c>
      <c r="DJ211" s="38">
        <v>4.774</v>
      </c>
      <c r="DK211" s="92">
        <f t="shared" ref="DK211:DK249" si="103">DI211-DJ211</f>
        <v>0</v>
      </c>
      <c r="DL211" s="578">
        <f t="shared" ref="DL211:DL249" si="104">ROUND(DH211*DK211*10000,2)</f>
        <v>0</v>
      </c>
      <c r="DM211" s="65"/>
      <c r="DN211" s="15"/>
      <c r="DO211" s="15"/>
      <c r="DP211" s="81">
        <f t="shared" ref="DP211:DP249" si="105">A211</f>
        <v>42979</v>
      </c>
      <c r="DQ211" s="356">
        <f t="shared" si="82"/>
        <v>0</v>
      </c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</row>
    <row r="212" spans="1:134" ht="15.75" thickBot="1" x14ac:dyDescent="0.3">
      <c r="A212" s="564">
        <f t="shared" si="91"/>
        <v>43009</v>
      </c>
      <c r="B212" s="302">
        <f>E!B203</f>
        <v>6.5610868900000003</v>
      </c>
      <c r="C212" s="302">
        <f t="shared" ca="1" si="85"/>
        <v>0</v>
      </c>
      <c r="D212" s="302">
        <f t="shared" ca="1" si="92"/>
        <v>117</v>
      </c>
      <c r="E212" s="302" t="str">
        <f t="shared" si="83"/>
        <v/>
      </c>
      <c r="F212" s="397">
        <f t="shared" ca="1" si="93"/>
        <v>6.5610868900000003</v>
      </c>
      <c r="G212" s="405"/>
      <c r="H212" s="405"/>
      <c r="I212" s="36"/>
      <c r="J212" s="36"/>
      <c r="K212" s="36"/>
      <c r="L212" s="111"/>
      <c r="M212" s="508"/>
      <c r="N212" s="109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09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  <c r="BO212" s="271"/>
      <c r="BP212" s="272"/>
      <c r="BQ212" s="543"/>
      <c r="BR212" s="524"/>
      <c r="BS212" s="524"/>
      <c r="BT212" s="524"/>
      <c r="BU212" s="524"/>
      <c r="BV212" s="528"/>
      <c r="BW212" s="529"/>
      <c r="BX212" s="529"/>
      <c r="BY212" s="529"/>
      <c r="BZ212" s="529"/>
      <c r="CA212" s="529"/>
      <c r="CB212" s="529"/>
      <c r="CC212" s="529"/>
      <c r="CD212" s="529"/>
      <c r="CE212" s="530"/>
      <c r="CF212" s="364"/>
      <c r="CG212" s="365">
        <f t="shared" si="94"/>
        <v>0</v>
      </c>
      <c r="CH212" s="366"/>
      <c r="CI212" s="67">
        <f t="shared" ca="1" si="86"/>
        <v>117</v>
      </c>
      <c r="CJ212" s="76"/>
      <c r="CK212" s="68">
        <f t="shared" ca="1" si="87"/>
        <v>6.5610868900000003</v>
      </c>
      <c r="CL212" s="73">
        <f t="shared" si="95"/>
        <v>43009</v>
      </c>
      <c r="CM212" s="239">
        <f t="shared" ca="1" si="88"/>
        <v>0</v>
      </c>
      <c r="CN212" s="35">
        <f t="shared" si="96"/>
        <v>43009</v>
      </c>
      <c r="CO212" s="173">
        <f t="shared" ca="1" si="84"/>
        <v>80</v>
      </c>
      <c r="CP212" s="74">
        <f t="shared" ca="1" si="89"/>
        <v>0.82101776411436134</v>
      </c>
      <c r="CQ212" s="75">
        <f t="shared" si="97"/>
        <v>31</v>
      </c>
      <c r="CR212" s="186">
        <v>6.5122415462557398E-2</v>
      </c>
      <c r="CS212" s="21"/>
      <c r="CT212" s="190">
        <f t="shared" si="98"/>
        <v>43009</v>
      </c>
      <c r="CU212" s="43">
        <f t="shared" si="99"/>
        <v>0</v>
      </c>
      <c r="CV212" s="26"/>
      <c r="CW212" s="386">
        <f t="shared" si="100"/>
        <v>43009</v>
      </c>
      <c r="CX212" s="384">
        <f t="shared" ca="1" si="101"/>
        <v>15.081936610000001</v>
      </c>
      <c r="CY212" s="26"/>
      <c r="CZ212" s="226"/>
      <c r="DA212" s="228">
        <v>0</v>
      </c>
      <c r="DB212" s="228">
        <v>0</v>
      </c>
      <c r="DC212" s="228">
        <f t="shared" ref="DC212:DC231" si="106">DB212-DA212</f>
        <v>0</v>
      </c>
      <c r="DD212" s="379">
        <f t="shared" si="90"/>
        <v>0</v>
      </c>
      <c r="DE212" s="110">
        <f t="shared" si="102"/>
        <v>0</v>
      </c>
      <c r="DF212" s="110"/>
      <c r="DG212" s="38"/>
      <c r="DH212" s="214">
        <v>6.5610868900000003</v>
      </c>
      <c r="DI212" s="496">
        <v>4.8029999999999999</v>
      </c>
      <c r="DJ212" s="38">
        <v>4.8029999999999999</v>
      </c>
      <c r="DK212" s="92">
        <f t="shared" si="103"/>
        <v>0</v>
      </c>
      <c r="DL212" s="578">
        <f t="shared" si="104"/>
        <v>0</v>
      </c>
      <c r="DM212" s="65"/>
      <c r="DN212" s="15"/>
      <c r="DO212" s="15"/>
      <c r="DP212" s="81">
        <f t="shared" si="105"/>
        <v>43009</v>
      </c>
      <c r="DQ212" s="356">
        <f t="shared" ref="DQ212:DQ249" si="107">IF(ISERROR(DR212),0,DR212)</f>
        <v>0</v>
      </c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</row>
    <row r="213" spans="1:134" ht="15.75" thickBot="1" x14ac:dyDescent="0.3">
      <c r="A213" s="564">
        <f t="shared" si="91"/>
        <v>43040</v>
      </c>
      <c r="B213" s="302">
        <f>E!B204</f>
        <v>2.5246783100000001</v>
      </c>
      <c r="C213" s="302">
        <f t="shared" ca="1" si="85"/>
        <v>0</v>
      </c>
      <c r="D213" s="302">
        <f t="shared" ca="1" si="92"/>
        <v>110</v>
      </c>
      <c r="E213" s="302" t="str">
        <f t="shared" ref="E213:E239" si="108">IF(CJ213=0,"",CJ213)</f>
        <v/>
      </c>
      <c r="F213" s="397">
        <f t="shared" ca="1" si="93"/>
        <v>2.5246783100000001</v>
      </c>
      <c r="G213" s="405"/>
      <c r="H213" s="405"/>
      <c r="I213" s="36"/>
      <c r="J213" s="36"/>
      <c r="K213" s="36"/>
      <c r="L213" s="111"/>
      <c r="M213" s="508"/>
      <c r="N213" s="109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09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  <c r="BO213" s="271"/>
      <c r="BP213" s="272"/>
      <c r="BQ213" s="543"/>
      <c r="BR213" s="524"/>
      <c r="BS213" s="524"/>
      <c r="BT213" s="524"/>
      <c r="BU213" s="524"/>
      <c r="BV213" s="528"/>
      <c r="BW213" s="529"/>
      <c r="BX213" s="529"/>
      <c r="BY213" s="529"/>
      <c r="BZ213" s="529"/>
      <c r="CA213" s="529"/>
      <c r="CB213" s="529"/>
      <c r="CC213" s="529"/>
      <c r="CD213" s="529"/>
      <c r="CE213" s="530"/>
      <c r="CF213" s="364"/>
      <c r="CG213" s="365">
        <f t="shared" si="94"/>
        <v>0</v>
      </c>
      <c r="CH213" s="366"/>
      <c r="CI213" s="67">
        <f t="shared" ca="1" si="86"/>
        <v>110</v>
      </c>
      <c r="CJ213" s="76"/>
      <c r="CK213" s="68">
        <f t="shared" ca="1" si="87"/>
        <v>2.5246783100000001</v>
      </c>
      <c r="CL213" s="73">
        <f t="shared" si="95"/>
        <v>43040</v>
      </c>
      <c r="CM213" s="239">
        <f t="shared" ca="1" si="88"/>
        <v>0</v>
      </c>
      <c r="CN213" s="35">
        <f t="shared" si="96"/>
        <v>43040</v>
      </c>
      <c r="CO213" s="173">
        <f t="shared" ca="1" si="84"/>
        <v>76</v>
      </c>
      <c r="CP213" s="74">
        <f t="shared" ca="1" si="89"/>
        <v>0.81648109572527261</v>
      </c>
      <c r="CQ213" s="75">
        <f t="shared" si="97"/>
        <v>30</v>
      </c>
      <c r="CR213" s="186">
        <v>6.5155691344650699E-2</v>
      </c>
      <c r="CS213" s="21"/>
      <c r="CT213" s="190">
        <f t="shared" si="98"/>
        <v>43040</v>
      </c>
      <c r="CU213" s="43">
        <f t="shared" si="99"/>
        <v>0</v>
      </c>
      <c r="CV213" s="26"/>
      <c r="CW213" s="386">
        <f t="shared" si="100"/>
        <v>43040</v>
      </c>
      <c r="CX213" s="384">
        <f t="shared" ca="1" si="101"/>
        <v>9.1050396400000011</v>
      </c>
      <c r="CY213" s="26"/>
      <c r="CZ213" s="226"/>
      <c r="DA213" s="228">
        <v>0</v>
      </c>
      <c r="DB213" s="228">
        <v>0</v>
      </c>
      <c r="DC213" s="228">
        <f t="shared" si="106"/>
        <v>0</v>
      </c>
      <c r="DD213" s="379">
        <f t="shared" si="90"/>
        <v>0</v>
      </c>
      <c r="DE213" s="110">
        <f t="shared" si="102"/>
        <v>0</v>
      </c>
      <c r="DF213" s="110"/>
      <c r="DG213" s="38"/>
      <c r="DH213" s="214">
        <v>2.5246783100000001</v>
      </c>
      <c r="DI213" s="496">
        <v>4.9429999999999996</v>
      </c>
      <c r="DJ213" s="38">
        <v>4.9429999999999996</v>
      </c>
      <c r="DK213" s="92">
        <f t="shared" si="103"/>
        <v>0</v>
      </c>
      <c r="DL213" s="578">
        <f t="shared" si="104"/>
        <v>0</v>
      </c>
      <c r="DM213" s="65"/>
      <c r="DN213" s="15"/>
      <c r="DO213" s="15"/>
      <c r="DP213" s="81">
        <f t="shared" si="105"/>
        <v>43040</v>
      </c>
      <c r="DQ213" s="356">
        <f t="shared" si="107"/>
        <v>0</v>
      </c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</row>
    <row r="214" spans="1:134" ht="15.75" thickBot="1" x14ac:dyDescent="0.3">
      <c r="A214" s="564">
        <f t="shared" si="91"/>
        <v>43070</v>
      </c>
      <c r="B214" s="302">
        <f>E!B205</f>
        <v>2.5938050500000003</v>
      </c>
      <c r="C214" s="302">
        <f t="shared" ca="1" si="85"/>
        <v>0</v>
      </c>
      <c r="D214" s="302">
        <f t="shared" ca="1" si="92"/>
        <v>107</v>
      </c>
      <c r="E214" s="302">
        <f t="shared" ca="1" si="108"/>
        <v>71.744844299999997</v>
      </c>
      <c r="F214" s="397">
        <f t="shared" ca="1" si="93"/>
        <v>2.5938050500000003</v>
      </c>
      <c r="G214" s="405"/>
      <c r="H214" s="405"/>
      <c r="I214" s="36"/>
      <c r="J214" s="36"/>
      <c r="K214" s="36"/>
      <c r="L214" s="111"/>
      <c r="M214" s="508"/>
      <c r="N214" s="109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  <c r="AC214" s="110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09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  <c r="BO214" s="271"/>
      <c r="BP214" s="272"/>
      <c r="BQ214" s="543"/>
      <c r="BR214" s="524"/>
      <c r="BS214" s="524"/>
      <c r="BT214" s="524"/>
      <c r="BU214" s="524"/>
      <c r="BV214" s="528"/>
      <c r="BW214" s="529"/>
      <c r="BX214" s="529"/>
      <c r="BY214" s="529"/>
      <c r="BZ214" s="529"/>
      <c r="CA214" s="529"/>
      <c r="CB214" s="529"/>
      <c r="CC214" s="529"/>
      <c r="CD214" s="529"/>
      <c r="CE214" s="530"/>
      <c r="CF214" s="364"/>
      <c r="CG214" s="365">
        <f t="shared" si="94"/>
        <v>0</v>
      </c>
      <c r="CH214" s="366"/>
      <c r="CI214" s="67">
        <f t="shared" ca="1" si="86"/>
        <v>107</v>
      </c>
      <c r="CJ214" s="76">
        <f ca="1">SUM(CK203:CK214)</f>
        <v>71.744844299999997</v>
      </c>
      <c r="CK214" s="68">
        <f t="shared" ca="1" si="87"/>
        <v>2.5938050500000003</v>
      </c>
      <c r="CL214" s="73">
        <f t="shared" si="95"/>
        <v>43070</v>
      </c>
      <c r="CM214" s="239">
        <f t="shared" ca="1" si="88"/>
        <v>0</v>
      </c>
      <c r="CN214" s="35">
        <f t="shared" si="96"/>
        <v>43070</v>
      </c>
      <c r="CO214" s="173">
        <f t="shared" ca="1" si="84"/>
        <v>72</v>
      </c>
      <c r="CP214" s="74">
        <f t="shared" ca="1" si="89"/>
        <v>0.81211041251853899</v>
      </c>
      <c r="CQ214" s="75">
        <f t="shared" si="97"/>
        <v>31</v>
      </c>
      <c r="CR214" s="186">
        <v>6.5187893811542399E-2</v>
      </c>
      <c r="CS214" s="21"/>
      <c r="CT214" s="190">
        <f t="shared" si="98"/>
        <v>43070</v>
      </c>
      <c r="CU214" s="43">
        <f t="shared" si="99"/>
        <v>0</v>
      </c>
      <c r="CV214" s="26"/>
      <c r="CW214" s="386">
        <f t="shared" si="100"/>
        <v>43070</v>
      </c>
      <c r="CX214" s="384">
        <f t="shared" ca="1" si="101"/>
        <v>7.2606258700000001</v>
      </c>
      <c r="CY214" s="26"/>
      <c r="CZ214" s="226"/>
      <c r="DA214" s="228">
        <v>0</v>
      </c>
      <c r="DB214" s="228">
        <v>0</v>
      </c>
      <c r="DC214" s="228">
        <f t="shared" si="106"/>
        <v>0</v>
      </c>
      <c r="DD214" s="379">
        <f t="shared" si="90"/>
        <v>0</v>
      </c>
      <c r="DE214" s="110">
        <f t="shared" si="102"/>
        <v>0</v>
      </c>
      <c r="DF214" s="110"/>
      <c r="DG214" s="38"/>
      <c r="DH214" s="214">
        <v>2.5938050500000003</v>
      </c>
      <c r="DI214" s="496">
        <v>5.0880000000000001</v>
      </c>
      <c r="DJ214" s="38">
        <v>5.0880000000000001</v>
      </c>
      <c r="DK214" s="92">
        <f t="shared" si="103"/>
        <v>0</v>
      </c>
      <c r="DL214" s="578">
        <f t="shared" si="104"/>
        <v>0</v>
      </c>
      <c r="DM214" s="65"/>
      <c r="DN214" s="15"/>
      <c r="DO214" s="15"/>
      <c r="DP214" s="81">
        <f t="shared" si="105"/>
        <v>43070</v>
      </c>
      <c r="DQ214" s="356">
        <f t="shared" si="107"/>
        <v>0</v>
      </c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</row>
    <row r="215" spans="1:134" ht="15.75" thickBot="1" x14ac:dyDescent="0.3">
      <c r="A215" s="564">
        <f t="shared" si="91"/>
        <v>43101</v>
      </c>
      <c r="B215" s="302">
        <f>E!B206</f>
        <v>2.5783519699999999</v>
      </c>
      <c r="C215" s="302">
        <f t="shared" ca="1" si="85"/>
        <v>0</v>
      </c>
      <c r="D215" s="302">
        <f t="shared" ca="1" si="92"/>
        <v>104</v>
      </c>
      <c r="E215" s="302" t="str">
        <f t="shared" si="108"/>
        <v/>
      </c>
      <c r="F215" s="397">
        <f t="shared" ca="1" si="93"/>
        <v>2.5783519699999999</v>
      </c>
      <c r="G215" s="405"/>
      <c r="H215" s="405"/>
      <c r="I215" s="36"/>
      <c r="J215" s="36"/>
      <c r="K215" s="36"/>
      <c r="L215" s="111"/>
      <c r="M215" s="508"/>
      <c r="N215" s="109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09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  <c r="BO215" s="271"/>
      <c r="BP215" s="272"/>
      <c r="BQ215" s="543"/>
      <c r="BR215" s="524"/>
      <c r="BS215" s="524"/>
      <c r="BT215" s="524"/>
      <c r="BU215" s="524"/>
      <c r="BV215" s="528"/>
      <c r="BW215" s="529"/>
      <c r="BX215" s="529"/>
      <c r="BY215" s="529"/>
      <c r="BZ215" s="529"/>
      <c r="CA215" s="529"/>
      <c r="CB215" s="529"/>
      <c r="CC215" s="529"/>
      <c r="CD215" s="529"/>
      <c r="CE215" s="530"/>
      <c r="CF215" s="364"/>
      <c r="CG215" s="365">
        <f t="shared" si="94"/>
        <v>0</v>
      </c>
      <c r="CH215" s="366"/>
      <c r="CI215" s="67">
        <f t="shared" ca="1" si="86"/>
        <v>104</v>
      </c>
      <c r="CJ215" s="76"/>
      <c r="CK215" s="68">
        <f t="shared" ca="1" si="87"/>
        <v>2.5783519699999999</v>
      </c>
      <c r="CL215" s="73">
        <f t="shared" si="95"/>
        <v>43101</v>
      </c>
      <c r="CM215" s="239">
        <f t="shared" ca="1" si="88"/>
        <v>0</v>
      </c>
      <c r="CN215" s="35">
        <f t="shared" si="96"/>
        <v>43101</v>
      </c>
      <c r="CO215" s="173">
        <f t="shared" ca="1" si="84"/>
        <v>68</v>
      </c>
      <c r="CP215" s="74">
        <f t="shared" ca="1" si="89"/>
        <v>0.80761427261094643</v>
      </c>
      <c r="CQ215" s="75">
        <f t="shared" si="97"/>
        <v>31</v>
      </c>
      <c r="CR215" s="186">
        <v>6.52211696943579E-2</v>
      </c>
      <c r="CS215" s="21"/>
      <c r="CT215" s="190">
        <f t="shared" si="98"/>
        <v>43101</v>
      </c>
      <c r="CU215" s="43">
        <f t="shared" si="99"/>
        <v>0</v>
      </c>
      <c r="CV215" s="26"/>
      <c r="CW215" s="386">
        <f t="shared" si="100"/>
        <v>43101</v>
      </c>
      <c r="CX215" s="384">
        <f t="shared" ca="1" si="101"/>
        <v>7.2169273</v>
      </c>
      <c r="CY215" s="26"/>
      <c r="CZ215" s="226"/>
      <c r="DA215" s="228">
        <v>0</v>
      </c>
      <c r="DB215" s="228">
        <v>0</v>
      </c>
      <c r="DC215" s="228">
        <f t="shared" si="106"/>
        <v>0</v>
      </c>
      <c r="DD215" s="379">
        <f t="shared" si="90"/>
        <v>0</v>
      </c>
      <c r="DE215" s="110">
        <f t="shared" si="102"/>
        <v>0</v>
      </c>
      <c r="DF215" s="110"/>
      <c r="DG215" s="38"/>
      <c r="DH215" s="214">
        <v>2.5783519699999999</v>
      </c>
      <c r="DI215" s="496">
        <v>5.2080000000000002</v>
      </c>
      <c r="DJ215" s="38">
        <v>5.2080000000000002</v>
      </c>
      <c r="DK215" s="92">
        <f t="shared" si="103"/>
        <v>0</v>
      </c>
      <c r="DL215" s="578">
        <f t="shared" si="104"/>
        <v>0</v>
      </c>
      <c r="DM215" s="65"/>
      <c r="DN215" s="15"/>
      <c r="DO215" s="15"/>
      <c r="DP215" s="81">
        <f t="shared" si="105"/>
        <v>43101</v>
      </c>
      <c r="DQ215" s="356">
        <f t="shared" si="107"/>
        <v>0</v>
      </c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</row>
    <row r="216" spans="1:134" ht="15.75" thickBot="1" x14ac:dyDescent="0.3">
      <c r="A216" s="564">
        <f t="shared" si="91"/>
        <v>43132</v>
      </c>
      <c r="B216" s="302">
        <f>E!B207</f>
        <v>2.3149469200000001</v>
      </c>
      <c r="C216" s="302">
        <f t="shared" ca="1" si="85"/>
        <v>0</v>
      </c>
      <c r="D216" s="302">
        <f t="shared" ca="1" si="92"/>
        <v>101</v>
      </c>
      <c r="E216" s="302" t="str">
        <f t="shared" si="108"/>
        <v/>
      </c>
      <c r="F216" s="397">
        <f t="shared" ca="1" si="93"/>
        <v>2.3149469200000001</v>
      </c>
      <c r="G216" s="405"/>
      <c r="H216" s="405"/>
      <c r="I216" s="36"/>
      <c r="J216" s="36"/>
      <c r="K216" s="36"/>
      <c r="L216" s="111"/>
      <c r="M216" s="508"/>
      <c r="N216" s="109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09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271"/>
      <c r="BP216" s="272"/>
      <c r="BQ216" s="543"/>
      <c r="BR216" s="524"/>
      <c r="BS216" s="524"/>
      <c r="BT216" s="524"/>
      <c r="BU216" s="524"/>
      <c r="BV216" s="528"/>
      <c r="BW216" s="529"/>
      <c r="BX216" s="529"/>
      <c r="BY216" s="529"/>
      <c r="BZ216" s="529"/>
      <c r="CA216" s="529"/>
      <c r="CB216" s="529"/>
      <c r="CC216" s="529"/>
      <c r="CD216" s="529"/>
      <c r="CE216" s="530"/>
      <c r="CF216" s="364"/>
      <c r="CG216" s="365">
        <f t="shared" si="94"/>
        <v>0</v>
      </c>
      <c r="CH216" s="366"/>
      <c r="CI216" s="67">
        <f t="shared" ca="1" si="86"/>
        <v>101</v>
      </c>
      <c r="CJ216" s="76"/>
      <c r="CK216" s="68">
        <f t="shared" ca="1" si="87"/>
        <v>2.3149469200000001</v>
      </c>
      <c r="CL216" s="73">
        <f t="shared" si="95"/>
        <v>43132</v>
      </c>
      <c r="CM216" s="239">
        <f t="shared" ca="1" si="88"/>
        <v>0</v>
      </c>
      <c r="CN216" s="35">
        <f t="shared" si="96"/>
        <v>43132</v>
      </c>
      <c r="CO216" s="173">
        <f t="shared" ca="1" si="84"/>
        <v>64</v>
      </c>
      <c r="CP216" s="74">
        <f t="shared" ca="1" si="89"/>
        <v>0.80313863311098566</v>
      </c>
      <c r="CQ216" s="75">
        <f t="shared" si="97"/>
        <v>28</v>
      </c>
      <c r="CR216" s="186">
        <v>6.5254445577540607E-2</v>
      </c>
      <c r="CS216" s="21"/>
      <c r="CT216" s="190">
        <f t="shared" si="98"/>
        <v>43132</v>
      </c>
      <c r="CU216" s="43">
        <f t="shared" si="99"/>
        <v>0</v>
      </c>
      <c r="CV216" s="26"/>
      <c r="CW216" s="386">
        <f t="shared" si="100"/>
        <v>43132</v>
      </c>
      <c r="CX216" s="384">
        <f t="shared" ca="1" si="101"/>
        <v>6.5509493800000005</v>
      </c>
      <c r="CY216" s="26"/>
      <c r="CZ216" s="226"/>
      <c r="DA216" s="228">
        <v>0</v>
      </c>
      <c r="DB216" s="228">
        <v>0</v>
      </c>
      <c r="DC216" s="228">
        <f t="shared" si="106"/>
        <v>0</v>
      </c>
      <c r="DD216" s="379">
        <f t="shared" si="90"/>
        <v>0</v>
      </c>
      <c r="DE216" s="110">
        <f t="shared" si="102"/>
        <v>0</v>
      </c>
      <c r="DF216" s="110"/>
      <c r="DG216" s="38"/>
      <c r="DH216" s="214">
        <v>2.3149469200000001</v>
      </c>
      <c r="DI216" s="496">
        <v>5.09</v>
      </c>
      <c r="DJ216" s="38">
        <v>5.09</v>
      </c>
      <c r="DK216" s="92">
        <f t="shared" si="103"/>
        <v>0</v>
      </c>
      <c r="DL216" s="578">
        <f t="shared" si="104"/>
        <v>0</v>
      </c>
      <c r="DM216" s="65"/>
      <c r="DN216" s="15"/>
      <c r="DO216" s="15"/>
      <c r="DP216" s="81">
        <f t="shared" si="105"/>
        <v>43132</v>
      </c>
      <c r="DQ216" s="356">
        <f t="shared" si="107"/>
        <v>0</v>
      </c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</row>
    <row r="217" spans="1:134" ht="15.75" thickBot="1" x14ac:dyDescent="0.3">
      <c r="A217" s="564">
        <f t="shared" si="91"/>
        <v>43160</v>
      </c>
      <c r="B217" s="302">
        <f>E!B208</f>
        <v>2.5491566900000002</v>
      </c>
      <c r="C217" s="302">
        <f t="shared" ca="1" si="85"/>
        <v>0</v>
      </c>
      <c r="D217" s="302">
        <f t="shared" ca="1" si="92"/>
        <v>99</v>
      </c>
      <c r="E217" s="302" t="str">
        <f t="shared" si="108"/>
        <v/>
      </c>
      <c r="F217" s="397">
        <f t="shared" ca="1" si="93"/>
        <v>2.5491566900000002</v>
      </c>
      <c r="G217" s="405"/>
      <c r="H217" s="405"/>
      <c r="I217" s="36"/>
      <c r="J217" s="36"/>
      <c r="K217" s="36"/>
      <c r="L217" s="111"/>
      <c r="M217" s="508"/>
      <c r="N217" s="109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09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  <c r="BO217" s="271"/>
      <c r="BP217" s="272"/>
      <c r="BQ217" s="543"/>
      <c r="BR217" s="524"/>
      <c r="BS217" s="524"/>
      <c r="BT217" s="524"/>
      <c r="BU217" s="524"/>
      <c r="BV217" s="528"/>
      <c r="BW217" s="529"/>
      <c r="BX217" s="529"/>
      <c r="BY217" s="529"/>
      <c r="BZ217" s="529"/>
      <c r="CA217" s="529"/>
      <c r="CB217" s="529"/>
      <c r="CC217" s="529"/>
      <c r="CD217" s="529"/>
      <c r="CE217" s="530"/>
      <c r="CF217" s="364"/>
      <c r="CG217" s="365">
        <f t="shared" si="94"/>
        <v>0</v>
      </c>
      <c r="CH217" s="366"/>
      <c r="CI217" s="67">
        <f t="shared" ca="1" si="86"/>
        <v>99</v>
      </c>
      <c r="CJ217" s="76"/>
      <c r="CK217" s="68">
        <f t="shared" ca="1" si="87"/>
        <v>2.5491566900000002</v>
      </c>
      <c r="CL217" s="73">
        <f t="shared" si="95"/>
        <v>43160</v>
      </c>
      <c r="CM217" s="239">
        <f t="shared" ca="1" si="88"/>
        <v>0</v>
      </c>
      <c r="CN217" s="35">
        <f t="shared" si="96"/>
        <v>43160</v>
      </c>
      <c r="CO217" s="173">
        <f t="shared" ca="1" si="84"/>
        <v>61</v>
      </c>
      <c r="CP217" s="74">
        <f t="shared" ca="1" si="89"/>
        <v>0.79911368674209426</v>
      </c>
      <c r="CQ217" s="75">
        <f t="shared" si="97"/>
        <v>31</v>
      </c>
      <c r="CR217" s="186">
        <v>6.5284501214279506E-2</v>
      </c>
      <c r="CS217" s="21"/>
      <c r="CT217" s="190">
        <f t="shared" si="98"/>
        <v>43160</v>
      </c>
      <c r="CU217" s="43">
        <f t="shared" si="99"/>
        <v>0</v>
      </c>
      <c r="CV217" s="26"/>
      <c r="CW217" s="386">
        <f t="shared" si="100"/>
        <v>43160</v>
      </c>
      <c r="CX217" s="384">
        <f t="shared" ca="1" si="101"/>
        <v>7.1339406200000006</v>
      </c>
      <c r="CY217" s="26"/>
      <c r="CZ217" s="226"/>
      <c r="DA217" s="228">
        <v>0</v>
      </c>
      <c r="DB217" s="228">
        <v>0</v>
      </c>
      <c r="DC217" s="228">
        <f t="shared" si="106"/>
        <v>0</v>
      </c>
      <c r="DD217" s="379">
        <f t="shared" si="90"/>
        <v>0</v>
      </c>
      <c r="DE217" s="110">
        <f t="shared" si="102"/>
        <v>0</v>
      </c>
      <c r="DF217" s="110"/>
      <c r="DG217" s="38"/>
      <c r="DH217" s="214">
        <v>2.5491566900000002</v>
      </c>
      <c r="DI217" s="496">
        <v>4.9569999999999999</v>
      </c>
      <c r="DJ217" s="38">
        <v>4.9569999999999999</v>
      </c>
      <c r="DK217" s="92">
        <f t="shared" si="103"/>
        <v>0</v>
      </c>
      <c r="DL217" s="578">
        <f t="shared" si="104"/>
        <v>0</v>
      </c>
      <c r="DM217" s="65"/>
      <c r="DN217" s="15"/>
      <c r="DO217" s="15"/>
      <c r="DP217" s="81">
        <f t="shared" si="105"/>
        <v>43160</v>
      </c>
      <c r="DQ217" s="356">
        <f t="shared" si="107"/>
        <v>0</v>
      </c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</row>
    <row r="218" spans="1:134" ht="15.75" thickBot="1" x14ac:dyDescent="0.3">
      <c r="A218" s="564">
        <f t="shared" si="91"/>
        <v>43191</v>
      </c>
      <c r="B218" s="302">
        <f>E!B209</f>
        <v>3.2692450700000002</v>
      </c>
      <c r="C218" s="302">
        <f t="shared" ca="1" si="85"/>
        <v>0</v>
      </c>
      <c r="D218" s="302">
        <f t="shared" ca="1" si="92"/>
        <v>96</v>
      </c>
      <c r="E218" s="302" t="str">
        <f t="shared" si="108"/>
        <v/>
      </c>
      <c r="F218" s="397">
        <f t="shared" ca="1" si="93"/>
        <v>3.2692450700000002</v>
      </c>
      <c r="G218" s="405"/>
      <c r="H218" s="405"/>
      <c r="I218" s="36"/>
      <c r="J218" s="36"/>
      <c r="K218" s="36"/>
      <c r="L218" s="111"/>
      <c r="M218" s="508"/>
      <c r="N218" s="109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  <c r="AC218" s="110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09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  <c r="BO218" s="271"/>
      <c r="BP218" s="272"/>
      <c r="BQ218" s="543"/>
      <c r="BR218" s="524"/>
      <c r="BS218" s="524"/>
      <c r="BT218" s="524"/>
      <c r="BU218" s="524"/>
      <c r="BV218" s="528"/>
      <c r="BW218" s="529"/>
      <c r="BX218" s="529"/>
      <c r="BY218" s="529"/>
      <c r="BZ218" s="529"/>
      <c r="CA218" s="529"/>
      <c r="CB218" s="529"/>
      <c r="CC218" s="529"/>
      <c r="CD218" s="529"/>
      <c r="CE218" s="530"/>
      <c r="CF218" s="364"/>
      <c r="CG218" s="365">
        <f t="shared" si="94"/>
        <v>0</v>
      </c>
      <c r="CH218" s="366"/>
      <c r="CI218" s="67">
        <f t="shared" ca="1" si="86"/>
        <v>96</v>
      </c>
      <c r="CJ218" s="76"/>
      <c r="CK218" s="68">
        <f t="shared" ca="1" si="87"/>
        <v>3.2692450700000002</v>
      </c>
      <c r="CL218" s="73">
        <f t="shared" si="95"/>
        <v>43191</v>
      </c>
      <c r="CM218" s="239">
        <f t="shared" ca="1" si="88"/>
        <v>0</v>
      </c>
      <c r="CN218" s="35">
        <f t="shared" si="96"/>
        <v>43191</v>
      </c>
      <c r="CO218" s="173">
        <f t="shared" ca="1" si="84"/>
        <v>57</v>
      </c>
      <c r="CP218" s="74">
        <f t="shared" ca="1" si="89"/>
        <v>0.79467688544175752</v>
      </c>
      <c r="CQ218" s="75">
        <f t="shared" si="97"/>
        <v>30</v>
      </c>
      <c r="CR218" s="186">
        <v>6.5317777098159904E-2</v>
      </c>
      <c r="CS218" s="21"/>
      <c r="CT218" s="190">
        <f t="shared" si="98"/>
        <v>43191</v>
      </c>
      <c r="CU218" s="43">
        <f t="shared" si="99"/>
        <v>0</v>
      </c>
      <c r="CV218" s="26"/>
      <c r="CW218" s="386">
        <f t="shared" si="100"/>
        <v>43191</v>
      </c>
      <c r="CX218" s="384">
        <f t="shared" ca="1" si="101"/>
        <v>9.148582750000001</v>
      </c>
      <c r="CY218" s="26"/>
      <c r="CZ218" s="226"/>
      <c r="DA218" s="228">
        <v>0</v>
      </c>
      <c r="DB218" s="228">
        <v>0</v>
      </c>
      <c r="DC218" s="228">
        <f t="shared" si="106"/>
        <v>0</v>
      </c>
      <c r="DD218" s="379">
        <f t="shared" si="90"/>
        <v>0</v>
      </c>
      <c r="DE218" s="110">
        <f t="shared" si="102"/>
        <v>0</v>
      </c>
      <c r="DF218" s="110"/>
      <c r="DG218" s="38"/>
      <c r="DH218" s="214">
        <v>3.2692450700000002</v>
      </c>
      <c r="DI218" s="496">
        <v>4.7370000000000001</v>
      </c>
      <c r="DJ218" s="38">
        <v>4.7370000000000001</v>
      </c>
      <c r="DK218" s="92">
        <f t="shared" si="103"/>
        <v>0</v>
      </c>
      <c r="DL218" s="578">
        <f t="shared" si="104"/>
        <v>0</v>
      </c>
      <c r="DM218" s="65"/>
      <c r="DN218" s="15"/>
      <c r="DO218" s="15"/>
      <c r="DP218" s="81">
        <f t="shared" si="105"/>
        <v>43191</v>
      </c>
      <c r="DQ218" s="356">
        <f t="shared" si="107"/>
        <v>0</v>
      </c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</row>
    <row r="219" spans="1:134" ht="15.75" thickBot="1" x14ac:dyDescent="0.3">
      <c r="A219" s="564">
        <f t="shared" si="91"/>
        <v>43221</v>
      </c>
      <c r="B219" s="302">
        <f>E!B210</f>
        <v>3.8004639899999999</v>
      </c>
      <c r="C219" s="302">
        <f t="shared" ca="1" si="85"/>
        <v>0</v>
      </c>
      <c r="D219" s="302">
        <f t="shared" ca="1" si="92"/>
        <v>93</v>
      </c>
      <c r="E219" s="302" t="str">
        <f t="shared" si="108"/>
        <v/>
      </c>
      <c r="F219" s="397">
        <f t="shared" ca="1" si="93"/>
        <v>3.8004639899999999</v>
      </c>
      <c r="G219" s="405"/>
      <c r="H219" s="405"/>
      <c r="I219" s="36"/>
      <c r="J219" s="36"/>
      <c r="K219" s="36"/>
      <c r="L219" s="111"/>
      <c r="M219" s="508"/>
      <c r="N219" s="109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  <c r="AC219" s="110"/>
      <c r="AD219" s="110"/>
      <c r="AE219" s="110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09"/>
      <c r="BA219" s="110"/>
      <c r="BB219" s="110"/>
      <c r="BC219" s="110"/>
      <c r="BD219" s="110"/>
      <c r="BE219" s="110"/>
      <c r="BF219" s="110"/>
      <c r="BG219" s="110"/>
      <c r="BH219" s="110"/>
      <c r="BI219" s="110"/>
      <c r="BJ219" s="110"/>
      <c r="BK219" s="110"/>
      <c r="BL219" s="110"/>
      <c r="BM219" s="110"/>
      <c r="BN219" s="110"/>
      <c r="BO219" s="271"/>
      <c r="BP219" s="272"/>
      <c r="BQ219" s="543"/>
      <c r="BR219" s="524"/>
      <c r="BS219" s="524"/>
      <c r="BT219" s="524"/>
      <c r="BU219" s="524"/>
      <c r="BV219" s="528"/>
      <c r="BW219" s="529"/>
      <c r="BX219" s="529"/>
      <c r="BY219" s="529"/>
      <c r="BZ219" s="529"/>
      <c r="CA219" s="529"/>
      <c r="CB219" s="529"/>
      <c r="CC219" s="529"/>
      <c r="CD219" s="529"/>
      <c r="CE219" s="530"/>
      <c r="CF219" s="364"/>
      <c r="CG219" s="365">
        <f t="shared" si="94"/>
        <v>0</v>
      </c>
      <c r="CH219" s="366"/>
      <c r="CI219" s="67">
        <f t="shared" ca="1" si="86"/>
        <v>93</v>
      </c>
      <c r="CJ219" s="76"/>
      <c r="CK219" s="68">
        <f t="shared" ca="1" si="87"/>
        <v>3.8004639899999999</v>
      </c>
      <c r="CL219" s="73">
        <f t="shared" si="95"/>
        <v>43221</v>
      </c>
      <c r="CM219" s="239">
        <f t="shared" ca="1" si="88"/>
        <v>0</v>
      </c>
      <c r="CN219" s="35">
        <f t="shared" si="96"/>
        <v>43221</v>
      </c>
      <c r="CO219" s="173">
        <f t="shared" ca="1" si="84"/>
        <v>54</v>
      </c>
      <c r="CP219" s="74">
        <f t="shared" ca="1" si="89"/>
        <v>0.79040254778304431</v>
      </c>
      <c r="CQ219" s="75">
        <f t="shared" si="97"/>
        <v>31</v>
      </c>
      <c r="CR219" s="186">
        <v>6.5349979566781805E-2</v>
      </c>
      <c r="CS219" s="21"/>
      <c r="CT219" s="190">
        <f t="shared" si="98"/>
        <v>43221</v>
      </c>
      <c r="CU219" s="43">
        <f t="shared" si="99"/>
        <v>0</v>
      </c>
      <c r="CV219" s="26"/>
      <c r="CW219" s="386">
        <f t="shared" si="100"/>
        <v>43221</v>
      </c>
      <c r="CX219" s="384">
        <f t="shared" ca="1" si="101"/>
        <v>10.6345033</v>
      </c>
      <c r="CY219" s="26"/>
      <c r="CZ219" s="226"/>
      <c r="DA219" s="228">
        <v>0</v>
      </c>
      <c r="DB219" s="228">
        <v>0</v>
      </c>
      <c r="DC219" s="228">
        <f t="shared" si="106"/>
        <v>0</v>
      </c>
      <c r="DD219" s="379">
        <f t="shared" si="90"/>
        <v>0</v>
      </c>
      <c r="DE219" s="110">
        <f t="shared" si="102"/>
        <v>0</v>
      </c>
      <c r="DF219" s="110"/>
      <c r="DG219" s="38"/>
      <c r="DH219" s="214">
        <v>3.8004639899999999</v>
      </c>
      <c r="DI219" s="496">
        <v>4.7270000000000003</v>
      </c>
      <c r="DJ219" s="38">
        <v>4.7270000000000003</v>
      </c>
      <c r="DK219" s="92">
        <f t="shared" si="103"/>
        <v>0</v>
      </c>
      <c r="DL219" s="578">
        <f t="shared" si="104"/>
        <v>0</v>
      </c>
      <c r="DM219" s="65"/>
      <c r="DN219" s="15"/>
      <c r="DO219" s="15"/>
      <c r="DP219" s="81">
        <f t="shared" si="105"/>
        <v>43221</v>
      </c>
      <c r="DQ219" s="356">
        <f t="shared" si="107"/>
        <v>0</v>
      </c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</row>
    <row r="220" spans="1:134" ht="15.75" thickBot="1" x14ac:dyDescent="0.3">
      <c r="A220" s="564">
        <f t="shared" si="91"/>
        <v>43252</v>
      </c>
      <c r="B220" s="302">
        <f>E!B211</f>
        <v>4.0383435800000003</v>
      </c>
      <c r="C220" s="302">
        <f t="shared" ca="1" si="85"/>
        <v>0</v>
      </c>
      <c r="D220" s="302">
        <f t="shared" ca="1" si="92"/>
        <v>89</v>
      </c>
      <c r="E220" s="302" t="str">
        <f t="shared" si="108"/>
        <v/>
      </c>
      <c r="F220" s="397">
        <f t="shared" ca="1" si="93"/>
        <v>4.0383435800000003</v>
      </c>
      <c r="G220" s="405"/>
      <c r="H220" s="405"/>
      <c r="I220" s="36"/>
      <c r="J220" s="36"/>
      <c r="K220" s="36"/>
      <c r="L220" s="111"/>
      <c r="M220" s="508"/>
      <c r="N220" s="109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09"/>
      <c r="BA220" s="110"/>
      <c r="BB220" s="110"/>
      <c r="BC220" s="110"/>
      <c r="BD220" s="110"/>
      <c r="BE220" s="110"/>
      <c r="BF220" s="110"/>
      <c r="BG220" s="110"/>
      <c r="BH220" s="110"/>
      <c r="BI220" s="110"/>
      <c r="BJ220" s="110"/>
      <c r="BK220" s="110"/>
      <c r="BL220" s="110"/>
      <c r="BM220" s="110"/>
      <c r="BN220" s="110"/>
      <c r="BO220" s="271"/>
      <c r="BP220" s="272"/>
      <c r="BQ220" s="543"/>
      <c r="BR220" s="524"/>
      <c r="BS220" s="524"/>
      <c r="BT220" s="524"/>
      <c r="BU220" s="524"/>
      <c r="BV220" s="528"/>
      <c r="BW220" s="529"/>
      <c r="BX220" s="529"/>
      <c r="BY220" s="529"/>
      <c r="BZ220" s="529"/>
      <c r="CA220" s="529"/>
      <c r="CB220" s="529"/>
      <c r="CC220" s="529"/>
      <c r="CD220" s="529"/>
      <c r="CE220" s="530"/>
      <c r="CF220" s="364"/>
      <c r="CG220" s="365">
        <f t="shared" si="94"/>
        <v>0</v>
      </c>
      <c r="CH220" s="366"/>
      <c r="CI220" s="67">
        <f t="shared" ca="1" si="86"/>
        <v>89</v>
      </c>
      <c r="CJ220" s="76"/>
      <c r="CK220" s="68">
        <f t="shared" ca="1" si="87"/>
        <v>4.0383435800000003</v>
      </c>
      <c r="CL220" s="73">
        <f t="shared" si="95"/>
        <v>43252</v>
      </c>
      <c r="CM220" s="239">
        <f t="shared" ca="1" si="88"/>
        <v>0</v>
      </c>
      <c r="CN220" s="35">
        <f t="shared" si="96"/>
        <v>43252</v>
      </c>
      <c r="CO220" s="173">
        <f t="shared" ca="1" si="84"/>
        <v>51</v>
      </c>
      <c r="CP220" s="74">
        <f t="shared" ca="1" si="89"/>
        <v>0.78600565502608455</v>
      </c>
      <c r="CQ220" s="75">
        <f t="shared" si="97"/>
        <v>30</v>
      </c>
      <c r="CR220" s="186">
        <v>6.5383255451384695E-2</v>
      </c>
      <c r="CS220" s="21"/>
      <c r="CT220" s="190">
        <f t="shared" si="98"/>
        <v>43252</v>
      </c>
      <c r="CU220" s="43">
        <f t="shared" si="99"/>
        <v>0</v>
      </c>
      <c r="CV220" s="26"/>
      <c r="CW220" s="386">
        <f t="shared" si="100"/>
        <v>43252</v>
      </c>
      <c r="CX220" s="384">
        <f t="shared" ca="1" si="101"/>
        <v>11.29944839</v>
      </c>
      <c r="CY220" s="26"/>
      <c r="CZ220" s="226"/>
      <c r="DA220" s="228">
        <v>0</v>
      </c>
      <c r="DB220" s="228">
        <v>0</v>
      </c>
      <c r="DC220" s="228">
        <f t="shared" si="106"/>
        <v>0</v>
      </c>
      <c r="DD220" s="379">
        <f t="shared" si="90"/>
        <v>0</v>
      </c>
      <c r="DE220" s="110">
        <f t="shared" si="102"/>
        <v>0</v>
      </c>
      <c r="DF220" s="110"/>
      <c r="DG220" s="38"/>
      <c r="DH220" s="214">
        <v>4.0383435800000003</v>
      </c>
      <c r="DI220" s="496">
        <v>4.7629999999999999</v>
      </c>
      <c r="DJ220" s="38">
        <v>4.7629999999999999</v>
      </c>
      <c r="DK220" s="92">
        <f t="shared" si="103"/>
        <v>0</v>
      </c>
      <c r="DL220" s="578">
        <f t="shared" si="104"/>
        <v>0</v>
      </c>
      <c r="DM220" s="65"/>
      <c r="DN220" s="15"/>
      <c r="DO220" s="15"/>
      <c r="DP220" s="81">
        <f t="shared" si="105"/>
        <v>43252</v>
      </c>
      <c r="DQ220" s="356">
        <f t="shared" si="107"/>
        <v>0</v>
      </c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</row>
    <row r="221" spans="1:134" ht="15.75" thickBot="1" x14ac:dyDescent="0.3">
      <c r="A221" s="564">
        <f t="shared" si="91"/>
        <v>43282</v>
      </c>
      <c r="B221" s="302">
        <f>E!B212</f>
        <v>4.14876515</v>
      </c>
      <c r="C221" s="302">
        <f t="shared" ca="1" si="85"/>
        <v>0</v>
      </c>
      <c r="D221" s="302">
        <f t="shared" ca="1" si="92"/>
        <v>85</v>
      </c>
      <c r="E221" s="302" t="str">
        <f t="shared" si="108"/>
        <v/>
      </c>
      <c r="F221" s="397">
        <f t="shared" ca="1" si="93"/>
        <v>4.14876515</v>
      </c>
      <c r="G221" s="405"/>
      <c r="H221" s="405"/>
      <c r="I221" s="36"/>
      <c r="J221" s="36"/>
      <c r="K221" s="36"/>
      <c r="L221" s="111"/>
      <c r="M221" s="508"/>
      <c r="N221" s="109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09"/>
      <c r="BA221" s="110"/>
      <c r="BB221" s="110"/>
      <c r="BC221" s="110"/>
      <c r="BD221" s="110"/>
      <c r="BE221" s="110"/>
      <c r="BF221" s="110"/>
      <c r="BG221" s="110"/>
      <c r="BH221" s="110"/>
      <c r="BI221" s="110"/>
      <c r="BJ221" s="110"/>
      <c r="BK221" s="110"/>
      <c r="BL221" s="110"/>
      <c r="BM221" s="110"/>
      <c r="BN221" s="110"/>
      <c r="BO221" s="271"/>
      <c r="BP221" s="272"/>
      <c r="BQ221" s="543"/>
      <c r="BR221" s="524"/>
      <c r="BS221" s="524"/>
      <c r="BT221" s="524"/>
      <c r="BU221" s="524"/>
      <c r="BV221" s="528"/>
      <c r="BW221" s="529"/>
      <c r="BX221" s="529"/>
      <c r="BY221" s="529"/>
      <c r="BZ221" s="529"/>
      <c r="CA221" s="529"/>
      <c r="CB221" s="529"/>
      <c r="CC221" s="529"/>
      <c r="CD221" s="529"/>
      <c r="CE221" s="530"/>
      <c r="CF221" s="364"/>
      <c r="CG221" s="365">
        <f t="shared" si="94"/>
        <v>0</v>
      </c>
      <c r="CH221" s="366"/>
      <c r="CI221" s="67">
        <f t="shared" ca="1" si="86"/>
        <v>85</v>
      </c>
      <c r="CJ221" s="76"/>
      <c r="CK221" s="68">
        <f t="shared" ca="1" si="87"/>
        <v>4.14876515</v>
      </c>
      <c r="CL221" s="73">
        <f t="shared" si="95"/>
        <v>43282</v>
      </c>
      <c r="CM221" s="239">
        <f t="shared" ca="1" si="88"/>
        <v>0</v>
      </c>
      <c r="CN221" s="35">
        <f t="shared" si="96"/>
        <v>43282</v>
      </c>
      <c r="CO221" s="173">
        <f t="shared" ref="CO221:CO249" ca="1" si="109">ROUND(SUM(CK210:CK221),0)</f>
        <v>49</v>
      </c>
      <c r="CP221" s="74">
        <f t="shared" ca="1" si="89"/>
        <v>0.78176981748999164</v>
      </c>
      <c r="CQ221" s="75">
        <f t="shared" si="97"/>
        <v>31</v>
      </c>
      <c r="CR221" s="186">
        <v>6.5415457920705106E-2</v>
      </c>
      <c r="CS221" s="21"/>
      <c r="CT221" s="190">
        <f t="shared" si="98"/>
        <v>43282</v>
      </c>
      <c r="CU221" s="43">
        <f t="shared" si="99"/>
        <v>0</v>
      </c>
      <c r="CV221" s="26"/>
      <c r="CW221" s="386">
        <f t="shared" si="100"/>
        <v>43282</v>
      </c>
      <c r="CX221" s="384">
        <f t="shared" ca="1" si="101"/>
        <v>11.60772409</v>
      </c>
      <c r="CY221" s="26"/>
      <c r="CZ221" s="226"/>
      <c r="DA221" s="228">
        <v>0</v>
      </c>
      <c r="DB221" s="228">
        <v>0</v>
      </c>
      <c r="DC221" s="228">
        <f t="shared" si="106"/>
        <v>0</v>
      </c>
      <c r="DD221" s="379">
        <f t="shared" si="90"/>
        <v>0</v>
      </c>
      <c r="DE221" s="110">
        <f t="shared" si="102"/>
        <v>0</v>
      </c>
      <c r="DF221" s="110"/>
      <c r="DG221" s="38"/>
      <c r="DH221" s="214">
        <v>4.14876515</v>
      </c>
      <c r="DI221" s="496">
        <v>4.8129999999999997</v>
      </c>
      <c r="DJ221" s="38">
        <v>4.8129999999999997</v>
      </c>
      <c r="DK221" s="92">
        <f t="shared" si="103"/>
        <v>0</v>
      </c>
      <c r="DL221" s="578">
        <f t="shared" si="104"/>
        <v>0</v>
      </c>
      <c r="DM221" s="65"/>
      <c r="DN221" s="15"/>
      <c r="DO221" s="15"/>
      <c r="DP221" s="81">
        <f t="shared" si="105"/>
        <v>43282</v>
      </c>
      <c r="DQ221" s="356">
        <f t="shared" si="107"/>
        <v>0</v>
      </c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</row>
    <row r="222" spans="1:134" ht="15.75" thickBot="1" x14ac:dyDescent="0.3">
      <c r="A222" s="564">
        <f t="shared" si="91"/>
        <v>43313</v>
      </c>
      <c r="B222" s="302">
        <f>E!B213</f>
        <v>4.1238940800000004</v>
      </c>
      <c r="C222" s="302">
        <f t="shared" ca="1" si="85"/>
        <v>0</v>
      </c>
      <c r="D222" s="302">
        <f t="shared" ca="1" si="92"/>
        <v>81</v>
      </c>
      <c r="E222" s="302" t="str">
        <f t="shared" si="108"/>
        <v/>
      </c>
      <c r="F222" s="397">
        <f t="shared" ca="1" si="93"/>
        <v>4.1238940800000004</v>
      </c>
      <c r="G222" s="405"/>
      <c r="H222" s="405"/>
      <c r="I222" s="36"/>
      <c r="J222" s="36"/>
      <c r="K222" s="36"/>
      <c r="L222" s="111"/>
      <c r="M222" s="508"/>
      <c r="N222" s="109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09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  <c r="BO222" s="271"/>
      <c r="BP222" s="272"/>
      <c r="BQ222" s="543"/>
      <c r="BR222" s="524"/>
      <c r="BS222" s="524"/>
      <c r="BT222" s="524"/>
      <c r="BU222" s="524"/>
      <c r="BV222" s="528"/>
      <c r="BW222" s="529"/>
      <c r="BX222" s="529"/>
      <c r="BY222" s="529"/>
      <c r="BZ222" s="529"/>
      <c r="CA222" s="529"/>
      <c r="CB222" s="529"/>
      <c r="CC222" s="529"/>
      <c r="CD222" s="529"/>
      <c r="CE222" s="530"/>
      <c r="CF222" s="364"/>
      <c r="CG222" s="365">
        <f t="shared" si="94"/>
        <v>0</v>
      </c>
      <c r="CH222" s="366"/>
      <c r="CI222" s="67">
        <f t="shared" ca="1" si="86"/>
        <v>81</v>
      </c>
      <c r="CJ222" s="76"/>
      <c r="CK222" s="68">
        <f t="shared" ca="1" si="87"/>
        <v>4.1238940800000004</v>
      </c>
      <c r="CL222" s="73">
        <f t="shared" si="95"/>
        <v>43313</v>
      </c>
      <c r="CM222" s="239">
        <f t="shared" ca="1" si="88"/>
        <v>0</v>
      </c>
      <c r="CN222" s="35">
        <f t="shared" si="96"/>
        <v>43313</v>
      </c>
      <c r="CO222" s="173">
        <f t="shared" ca="1" si="109"/>
        <v>46</v>
      </c>
      <c r="CP222" s="74">
        <f t="shared" ca="1" si="89"/>
        <v>0.77741258316135453</v>
      </c>
      <c r="CQ222" s="75">
        <f t="shared" si="97"/>
        <v>31</v>
      </c>
      <c r="CR222" s="186">
        <v>6.5448733806030598E-2</v>
      </c>
      <c r="CS222" s="21"/>
      <c r="CT222" s="190">
        <f t="shared" si="98"/>
        <v>43313</v>
      </c>
      <c r="CU222" s="43">
        <f t="shared" si="99"/>
        <v>0</v>
      </c>
      <c r="CV222" s="26"/>
      <c r="CW222" s="386">
        <f t="shared" si="100"/>
        <v>43313</v>
      </c>
      <c r="CX222" s="384">
        <f t="shared" ca="1" si="101"/>
        <v>11.537431059999999</v>
      </c>
      <c r="CY222" s="26"/>
      <c r="CZ222" s="226"/>
      <c r="DA222" s="228">
        <v>0</v>
      </c>
      <c r="DB222" s="228">
        <v>0</v>
      </c>
      <c r="DC222" s="228">
        <f t="shared" si="106"/>
        <v>0</v>
      </c>
      <c r="DD222" s="379">
        <f t="shared" si="90"/>
        <v>0</v>
      </c>
      <c r="DE222" s="110">
        <f t="shared" si="102"/>
        <v>0</v>
      </c>
      <c r="DF222" s="110"/>
      <c r="DG222" s="38"/>
      <c r="DH222" s="214">
        <v>4.1238940800000004</v>
      </c>
      <c r="DI222" s="496">
        <v>4.8440000000000003</v>
      </c>
      <c r="DJ222" s="38">
        <v>4.8440000000000003</v>
      </c>
      <c r="DK222" s="92">
        <f t="shared" si="103"/>
        <v>0</v>
      </c>
      <c r="DL222" s="578">
        <f t="shared" si="104"/>
        <v>0</v>
      </c>
      <c r="DM222" s="65"/>
      <c r="DN222" s="15"/>
      <c r="DO222" s="15"/>
      <c r="DP222" s="81">
        <f t="shared" si="105"/>
        <v>43313</v>
      </c>
      <c r="DQ222" s="356">
        <f t="shared" si="107"/>
        <v>0</v>
      </c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</row>
    <row r="223" spans="1:134" ht="15.75" thickBot="1" x14ac:dyDescent="0.3">
      <c r="A223" s="564">
        <f t="shared" si="91"/>
        <v>43344</v>
      </c>
      <c r="B223" s="302">
        <f>E!B214</f>
        <v>3.5911998600000001</v>
      </c>
      <c r="C223" s="302">
        <f t="shared" ca="1" si="85"/>
        <v>0</v>
      </c>
      <c r="D223" s="302">
        <f t="shared" ca="1" si="92"/>
        <v>77</v>
      </c>
      <c r="E223" s="302" t="str">
        <f t="shared" si="108"/>
        <v/>
      </c>
      <c r="F223" s="397">
        <f t="shared" ca="1" si="93"/>
        <v>3.5911998600000001</v>
      </c>
      <c r="G223" s="405"/>
      <c r="H223" s="405"/>
      <c r="I223" s="36"/>
      <c r="J223" s="36"/>
      <c r="K223" s="36"/>
      <c r="L223" s="111"/>
      <c r="M223" s="508"/>
      <c r="N223" s="109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09"/>
      <c r="BA223" s="110"/>
      <c r="BB223" s="110"/>
      <c r="BC223" s="110"/>
      <c r="BD223" s="110"/>
      <c r="BE223" s="110"/>
      <c r="BF223" s="110"/>
      <c r="BG223" s="110"/>
      <c r="BH223" s="110"/>
      <c r="BI223" s="110"/>
      <c r="BJ223" s="110"/>
      <c r="BK223" s="110"/>
      <c r="BL223" s="110"/>
      <c r="BM223" s="110"/>
      <c r="BN223" s="110"/>
      <c r="BO223" s="271"/>
      <c r="BP223" s="272"/>
      <c r="BQ223" s="543"/>
      <c r="BR223" s="524"/>
      <c r="BS223" s="524"/>
      <c r="BT223" s="524"/>
      <c r="BU223" s="524"/>
      <c r="BV223" s="528"/>
      <c r="BW223" s="529"/>
      <c r="BX223" s="529"/>
      <c r="BY223" s="529"/>
      <c r="BZ223" s="529"/>
      <c r="CA223" s="529"/>
      <c r="CB223" s="529"/>
      <c r="CC223" s="529"/>
      <c r="CD223" s="529"/>
      <c r="CE223" s="530"/>
      <c r="CF223" s="364"/>
      <c r="CG223" s="365">
        <f t="shared" si="94"/>
        <v>0</v>
      </c>
      <c r="CH223" s="366"/>
      <c r="CI223" s="67">
        <f t="shared" ca="1" si="86"/>
        <v>77</v>
      </c>
      <c r="CJ223" s="76"/>
      <c r="CK223" s="68">
        <f t="shared" ca="1" si="87"/>
        <v>3.5911998600000001</v>
      </c>
      <c r="CL223" s="73">
        <f t="shared" si="95"/>
        <v>43344</v>
      </c>
      <c r="CM223" s="239">
        <f t="shared" ca="1" si="88"/>
        <v>0</v>
      </c>
      <c r="CN223" s="35">
        <f t="shared" si="96"/>
        <v>43344</v>
      </c>
      <c r="CO223" s="173">
        <f t="shared" ca="1" si="109"/>
        <v>42</v>
      </c>
      <c r="CP223" s="74">
        <f t="shared" ca="1" si="89"/>
        <v>0.77307540733240132</v>
      </c>
      <c r="CQ223" s="75">
        <f t="shared" si="97"/>
        <v>30</v>
      </c>
      <c r="CR223" s="186">
        <v>6.5482009691722798E-2</v>
      </c>
      <c r="CS223" s="21"/>
      <c r="CT223" s="190">
        <f t="shared" si="98"/>
        <v>43344</v>
      </c>
      <c r="CU223" s="43">
        <f t="shared" si="99"/>
        <v>0</v>
      </c>
      <c r="CV223" s="26"/>
      <c r="CW223" s="386">
        <f t="shared" si="100"/>
        <v>43344</v>
      </c>
      <c r="CX223" s="384">
        <f t="shared" ca="1" si="101"/>
        <v>10.04649532</v>
      </c>
      <c r="CY223" s="26"/>
      <c r="CZ223" s="226"/>
      <c r="DA223" s="228">
        <v>0</v>
      </c>
      <c r="DB223" s="228">
        <v>0</v>
      </c>
      <c r="DC223" s="228">
        <f t="shared" si="106"/>
        <v>0</v>
      </c>
      <c r="DD223" s="379">
        <f t="shared" si="90"/>
        <v>0</v>
      </c>
      <c r="DE223" s="110">
        <f t="shared" si="102"/>
        <v>0</v>
      </c>
      <c r="DF223" s="110"/>
      <c r="DG223" s="38"/>
      <c r="DH223" s="214">
        <v>3.5911998600000001</v>
      </c>
      <c r="DI223" s="496">
        <v>4.859</v>
      </c>
      <c r="DJ223" s="38">
        <v>4.859</v>
      </c>
      <c r="DK223" s="92">
        <f t="shared" si="103"/>
        <v>0</v>
      </c>
      <c r="DL223" s="578">
        <f t="shared" si="104"/>
        <v>0</v>
      </c>
      <c r="DM223" s="65"/>
      <c r="DN223" s="15"/>
      <c r="DO223" s="15"/>
      <c r="DP223" s="81">
        <f t="shared" si="105"/>
        <v>43344</v>
      </c>
      <c r="DQ223" s="356">
        <f t="shared" si="107"/>
        <v>0</v>
      </c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</row>
    <row r="224" spans="1:134" ht="15.75" thickBot="1" x14ac:dyDescent="0.3">
      <c r="A224" s="564">
        <f t="shared" si="91"/>
        <v>43374</v>
      </c>
      <c r="B224" s="302">
        <f>E!B215</f>
        <v>3.0460262500000002</v>
      </c>
      <c r="C224" s="302">
        <f t="shared" ca="1" si="85"/>
        <v>0</v>
      </c>
      <c r="D224" s="302">
        <f t="shared" ca="1" si="92"/>
        <v>73</v>
      </c>
      <c r="E224" s="302" t="str">
        <f t="shared" si="108"/>
        <v/>
      </c>
      <c r="F224" s="397">
        <f t="shared" ca="1" si="93"/>
        <v>3.0460262500000002</v>
      </c>
      <c r="G224" s="405"/>
      <c r="H224" s="405"/>
      <c r="I224" s="36"/>
      <c r="J224" s="36"/>
      <c r="K224" s="36"/>
      <c r="L224" s="111"/>
      <c r="M224" s="508"/>
      <c r="N224" s="109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09"/>
      <c r="BA224" s="110"/>
      <c r="BB224" s="110"/>
      <c r="BC224" s="110"/>
      <c r="BD224" s="110"/>
      <c r="BE224" s="110"/>
      <c r="BF224" s="110"/>
      <c r="BG224" s="110"/>
      <c r="BH224" s="110"/>
      <c r="BI224" s="110"/>
      <c r="BJ224" s="110"/>
      <c r="BK224" s="110"/>
      <c r="BL224" s="110"/>
      <c r="BM224" s="110"/>
      <c r="BN224" s="110"/>
      <c r="BO224" s="271"/>
      <c r="BP224" s="272"/>
      <c r="BQ224" s="543"/>
      <c r="BR224" s="524"/>
      <c r="BS224" s="524"/>
      <c r="BT224" s="524"/>
      <c r="BU224" s="524"/>
      <c r="BV224" s="528"/>
      <c r="BW224" s="529"/>
      <c r="BX224" s="529"/>
      <c r="BY224" s="529"/>
      <c r="BZ224" s="529"/>
      <c r="CA224" s="529"/>
      <c r="CB224" s="529"/>
      <c r="CC224" s="529"/>
      <c r="CD224" s="529"/>
      <c r="CE224" s="530"/>
      <c r="CF224" s="364"/>
      <c r="CG224" s="365">
        <f t="shared" si="94"/>
        <v>0</v>
      </c>
      <c r="CH224" s="366"/>
      <c r="CI224" s="67">
        <f t="shared" ca="1" si="86"/>
        <v>73</v>
      </c>
      <c r="CJ224" s="76"/>
      <c r="CK224" s="68">
        <f t="shared" ca="1" si="87"/>
        <v>3.0460262500000002</v>
      </c>
      <c r="CL224" s="73">
        <f t="shared" si="95"/>
        <v>43374</v>
      </c>
      <c r="CM224" s="239">
        <f t="shared" ca="1" si="88"/>
        <v>0</v>
      </c>
      <c r="CN224" s="35">
        <f t="shared" si="96"/>
        <v>43374</v>
      </c>
      <c r="CO224" s="173">
        <f t="shared" ca="1" si="109"/>
        <v>39</v>
      </c>
      <c r="CP224" s="74">
        <f t="shared" ca="1" si="89"/>
        <v>0.76889717800226098</v>
      </c>
      <c r="CQ224" s="75">
        <f t="shared" si="97"/>
        <v>31</v>
      </c>
      <c r="CR224" s="186">
        <v>6.5514212162096602E-2</v>
      </c>
      <c r="CS224" s="21"/>
      <c r="CT224" s="190">
        <f t="shared" si="98"/>
        <v>43374</v>
      </c>
      <c r="CU224" s="43">
        <f t="shared" si="99"/>
        <v>0</v>
      </c>
      <c r="CV224" s="26"/>
      <c r="CW224" s="386">
        <f t="shared" si="100"/>
        <v>43374</v>
      </c>
      <c r="CX224" s="384">
        <f t="shared" ca="1" si="101"/>
        <v>8.5208497200000011</v>
      </c>
      <c r="CY224" s="26"/>
      <c r="CZ224" s="226"/>
      <c r="DA224" s="228">
        <v>0</v>
      </c>
      <c r="DB224" s="228">
        <v>0</v>
      </c>
      <c r="DC224" s="228">
        <f t="shared" si="106"/>
        <v>0</v>
      </c>
      <c r="DD224" s="379">
        <f t="shared" si="90"/>
        <v>0</v>
      </c>
      <c r="DE224" s="110">
        <f t="shared" si="102"/>
        <v>0</v>
      </c>
      <c r="DF224" s="110"/>
      <c r="DG224" s="38"/>
      <c r="DH224" s="214">
        <v>3.0460262500000002</v>
      </c>
      <c r="DI224" s="496">
        <v>4.8879999999999999</v>
      </c>
      <c r="DJ224" s="38">
        <v>4.8879999999999999</v>
      </c>
      <c r="DK224" s="92">
        <f t="shared" si="103"/>
        <v>0</v>
      </c>
      <c r="DL224" s="578">
        <f t="shared" si="104"/>
        <v>0</v>
      </c>
      <c r="DM224" s="65"/>
      <c r="DN224" s="15"/>
      <c r="DO224" s="15"/>
      <c r="DP224" s="81">
        <f t="shared" si="105"/>
        <v>43374</v>
      </c>
      <c r="DQ224" s="356">
        <f t="shared" si="107"/>
        <v>0</v>
      </c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</row>
    <row r="225" spans="1:134" ht="15.75" thickBot="1" x14ac:dyDescent="0.3">
      <c r="A225" s="564">
        <f t="shared" si="91"/>
        <v>43405</v>
      </c>
      <c r="B225" s="302">
        <f>E!B216</f>
        <v>2.3524861700000002</v>
      </c>
      <c r="C225" s="302">
        <f t="shared" ca="1" si="85"/>
        <v>0</v>
      </c>
      <c r="D225" s="302">
        <f t="shared" ca="1" si="92"/>
        <v>70</v>
      </c>
      <c r="E225" s="302" t="str">
        <f t="shared" si="108"/>
        <v/>
      </c>
      <c r="F225" s="397">
        <f t="shared" ca="1" si="93"/>
        <v>2.3524861700000002</v>
      </c>
      <c r="G225" s="405"/>
      <c r="H225" s="405"/>
      <c r="I225" s="36"/>
      <c r="J225" s="36"/>
      <c r="K225" s="36"/>
      <c r="L225" s="111"/>
      <c r="M225" s="508"/>
      <c r="N225" s="109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09"/>
      <c r="BA225" s="110"/>
      <c r="BB225" s="110"/>
      <c r="BC225" s="110"/>
      <c r="BD225" s="110"/>
      <c r="BE225" s="110"/>
      <c r="BF225" s="110"/>
      <c r="BG225" s="110"/>
      <c r="BH225" s="110"/>
      <c r="BI225" s="110"/>
      <c r="BJ225" s="110"/>
      <c r="BK225" s="110"/>
      <c r="BL225" s="110"/>
      <c r="BM225" s="110"/>
      <c r="BN225" s="110"/>
      <c r="BO225" s="271"/>
      <c r="BP225" s="272"/>
      <c r="BQ225" s="543"/>
      <c r="BR225" s="524"/>
      <c r="BS225" s="524"/>
      <c r="BT225" s="524"/>
      <c r="BU225" s="524"/>
      <c r="BV225" s="528"/>
      <c r="BW225" s="529"/>
      <c r="BX225" s="529"/>
      <c r="BY225" s="529"/>
      <c r="BZ225" s="529"/>
      <c r="CA225" s="529"/>
      <c r="CB225" s="529"/>
      <c r="CC225" s="529"/>
      <c r="CD225" s="529"/>
      <c r="CE225" s="530"/>
      <c r="CF225" s="364"/>
      <c r="CG225" s="365">
        <f t="shared" si="94"/>
        <v>0</v>
      </c>
      <c r="CH225" s="366"/>
      <c r="CI225" s="67">
        <f t="shared" ca="1" si="86"/>
        <v>70</v>
      </c>
      <c r="CJ225" s="76"/>
      <c r="CK225" s="68">
        <f t="shared" ca="1" si="87"/>
        <v>2.3524861700000002</v>
      </c>
      <c r="CL225" s="73">
        <f t="shared" si="95"/>
        <v>43405</v>
      </c>
      <c r="CM225" s="239">
        <f t="shared" ca="1" si="88"/>
        <v>0</v>
      </c>
      <c r="CN225" s="35">
        <f t="shared" si="96"/>
        <v>43405</v>
      </c>
      <c r="CO225" s="173">
        <f t="shared" ca="1" si="109"/>
        <v>38</v>
      </c>
      <c r="CP225" s="74">
        <f t="shared" ca="1" si="89"/>
        <v>0.76459928379147779</v>
      </c>
      <c r="CQ225" s="75">
        <f t="shared" si="97"/>
        <v>30</v>
      </c>
      <c r="CR225" s="186">
        <v>6.5547488048510502E-2</v>
      </c>
      <c r="CS225" s="21"/>
      <c r="CT225" s="190">
        <f t="shared" si="98"/>
        <v>43405</v>
      </c>
      <c r="CU225" s="43">
        <f t="shared" si="99"/>
        <v>0</v>
      </c>
      <c r="CV225" s="26"/>
      <c r="CW225" s="386">
        <f t="shared" si="100"/>
        <v>43405</v>
      </c>
      <c r="CX225" s="384">
        <f t="shared" ca="1" si="101"/>
        <v>6.5803613300000006</v>
      </c>
      <c r="CY225" s="26"/>
      <c r="CZ225" s="226"/>
      <c r="DA225" s="228">
        <v>0</v>
      </c>
      <c r="DB225" s="228">
        <v>0</v>
      </c>
      <c r="DC225" s="228">
        <f t="shared" si="106"/>
        <v>0</v>
      </c>
      <c r="DD225" s="379">
        <f t="shared" si="90"/>
        <v>0</v>
      </c>
      <c r="DE225" s="110">
        <f t="shared" si="102"/>
        <v>0</v>
      </c>
      <c r="DF225" s="110"/>
      <c r="DG225" s="38"/>
      <c r="DH225" s="214">
        <v>2.3524861700000002</v>
      </c>
      <c r="DI225" s="496">
        <v>5.0279999999999996</v>
      </c>
      <c r="DJ225" s="38">
        <v>5.0279999999999996</v>
      </c>
      <c r="DK225" s="92">
        <f t="shared" si="103"/>
        <v>0</v>
      </c>
      <c r="DL225" s="578">
        <f t="shared" si="104"/>
        <v>0</v>
      </c>
      <c r="DM225" s="65"/>
      <c r="DN225" s="15"/>
      <c r="DO225" s="15"/>
      <c r="DP225" s="81">
        <f t="shared" si="105"/>
        <v>43405</v>
      </c>
      <c r="DQ225" s="356">
        <f t="shared" si="107"/>
        <v>0</v>
      </c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</row>
    <row r="226" spans="1:134" ht="15.75" thickBot="1" x14ac:dyDescent="0.3">
      <c r="A226" s="564">
        <f t="shared" si="91"/>
        <v>43435</v>
      </c>
      <c r="B226" s="302">
        <f>E!B217</f>
        <v>2.4167478299999998</v>
      </c>
      <c r="C226" s="302">
        <f t="shared" ca="1" si="85"/>
        <v>0</v>
      </c>
      <c r="D226" s="302">
        <f t="shared" ca="1" si="92"/>
        <v>68</v>
      </c>
      <c r="E226" s="302">
        <f t="shared" ca="1" si="108"/>
        <v>38.229627559999997</v>
      </c>
      <c r="F226" s="397">
        <f t="shared" ca="1" si="93"/>
        <v>2.4167478299999998</v>
      </c>
      <c r="G226" s="405"/>
      <c r="H226" s="405"/>
      <c r="I226" s="36"/>
      <c r="J226" s="36"/>
      <c r="K226" s="36"/>
      <c r="L226" s="111"/>
      <c r="M226" s="508"/>
      <c r="N226" s="109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09"/>
      <c r="BA226" s="110"/>
      <c r="BB226" s="110"/>
      <c r="BC226" s="110"/>
      <c r="BD226" s="110"/>
      <c r="BE226" s="110"/>
      <c r="BF226" s="110"/>
      <c r="BG226" s="110"/>
      <c r="BH226" s="110"/>
      <c r="BI226" s="110"/>
      <c r="BJ226" s="110"/>
      <c r="BK226" s="110"/>
      <c r="BL226" s="110"/>
      <c r="BM226" s="110"/>
      <c r="BN226" s="110"/>
      <c r="BO226" s="271"/>
      <c r="BP226" s="272"/>
      <c r="BQ226" s="543"/>
      <c r="BR226" s="524"/>
      <c r="BS226" s="524"/>
      <c r="BT226" s="524"/>
      <c r="BU226" s="524"/>
      <c r="BV226" s="528"/>
      <c r="BW226" s="529"/>
      <c r="BX226" s="529"/>
      <c r="BY226" s="529"/>
      <c r="BZ226" s="529"/>
      <c r="CA226" s="529"/>
      <c r="CB226" s="529"/>
      <c r="CC226" s="529"/>
      <c r="CD226" s="529"/>
      <c r="CE226" s="530"/>
      <c r="CF226" s="364"/>
      <c r="CG226" s="365">
        <f t="shared" si="94"/>
        <v>0</v>
      </c>
      <c r="CH226" s="366"/>
      <c r="CI226" s="67">
        <f t="shared" ca="1" si="86"/>
        <v>68</v>
      </c>
      <c r="CJ226" s="76">
        <f ca="1">SUM(CK215:CK226)</f>
        <v>38.229627559999997</v>
      </c>
      <c r="CK226" s="68">
        <f t="shared" ca="1" si="87"/>
        <v>2.4167478299999998</v>
      </c>
      <c r="CL226" s="73">
        <f t="shared" si="95"/>
        <v>43435</v>
      </c>
      <c r="CM226" s="239">
        <f t="shared" ca="1" si="88"/>
        <v>0</v>
      </c>
      <c r="CN226" s="35">
        <f t="shared" si="96"/>
        <v>43435</v>
      </c>
      <c r="CO226" s="173">
        <f t="shared" ca="1" si="109"/>
        <v>38</v>
      </c>
      <c r="CP226" s="74">
        <f t="shared" ca="1" si="89"/>
        <v>0.76045894815449089</v>
      </c>
      <c r="CQ226" s="75">
        <f t="shared" si="97"/>
        <v>31</v>
      </c>
      <c r="CR226" s="186">
        <v>6.5579690519583303E-2</v>
      </c>
      <c r="CS226" s="21"/>
      <c r="CT226" s="190">
        <f t="shared" si="98"/>
        <v>43435</v>
      </c>
      <c r="CU226" s="43">
        <f t="shared" si="99"/>
        <v>0</v>
      </c>
      <c r="CV226" s="26"/>
      <c r="CW226" s="386">
        <f t="shared" si="100"/>
        <v>43435</v>
      </c>
      <c r="CX226" s="384">
        <f t="shared" ca="1" si="101"/>
        <v>4.6668208199999999</v>
      </c>
      <c r="CY226" s="26"/>
      <c r="CZ226" s="226"/>
      <c r="DA226" s="228">
        <v>0</v>
      </c>
      <c r="DB226" s="228">
        <v>0</v>
      </c>
      <c r="DC226" s="228">
        <f t="shared" si="106"/>
        <v>0</v>
      </c>
      <c r="DD226" s="379">
        <f t="shared" si="90"/>
        <v>0</v>
      </c>
      <c r="DE226" s="110">
        <f t="shared" si="102"/>
        <v>0</v>
      </c>
      <c r="DF226" s="110"/>
      <c r="DG226" s="38"/>
      <c r="DH226" s="214">
        <v>2.4167478299999998</v>
      </c>
      <c r="DI226" s="496">
        <v>5.173</v>
      </c>
      <c r="DJ226" s="38">
        <v>5.173</v>
      </c>
      <c r="DK226" s="92">
        <f t="shared" si="103"/>
        <v>0</v>
      </c>
      <c r="DL226" s="578">
        <f t="shared" si="104"/>
        <v>0</v>
      </c>
      <c r="DM226" s="65"/>
      <c r="DN226" s="15"/>
      <c r="DO226" s="15"/>
      <c r="DP226" s="81">
        <f t="shared" si="105"/>
        <v>43435</v>
      </c>
      <c r="DQ226" s="356">
        <f t="shared" si="107"/>
        <v>0</v>
      </c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</row>
    <row r="227" spans="1:134" ht="15.75" thickBot="1" x14ac:dyDescent="0.3">
      <c r="A227" s="564">
        <f t="shared" si="91"/>
        <v>43466</v>
      </c>
      <c r="B227" s="302">
        <f>E!B218</f>
        <v>2.4021951399999999</v>
      </c>
      <c r="C227" s="302">
        <f t="shared" ca="1" si="85"/>
        <v>0</v>
      </c>
      <c r="D227" s="302">
        <f t="shared" ca="1" si="92"/>
        <v>66</v>
      </c>
      <c r="E227" s="302" t="str">
        <f t="shared" si="108"/>
        <v/>
      </c>
      <c r="F227" s="397">
        <f t="shared" ca="1" si="93"/>
        <v>2.4021951399999999</v>
      </c>
      <c r="G227" s="405"/>
      <c r="H227" s="405"/>
      <c r="I227" s="36"/>
      <c r="J227" s="36"/>
      <c r="K227" s="36"/>
      <c r="L227" s="111"/>
      <c r="M227" s="508"/>
      <c r="N227" s="109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09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  <c r="BO227" s="271"/>
      <c r="BP227" s="272"/>
      <c r="BQ227" s="543"/>
      <c r="BR227" s="524"/>
      <c r="BS227" s="524"/>
      <c r="BT227" s="524"/>
      <c r="BU227" s="524"/>
      <c r="BV227" s="528"/>
      <c r="BW227" s="529"/>
      <c r="BX227" s="529"/>
      <c r="BY227" s="529"/>
      <c r="BZ227" s="529"/>
      <c r="CA227" s="529"/>
      <c r="CB227" s="529"/>
      <c r="CC227" s="529"/>
      <c r="CD227" s="529"/>
      <c r="CE227" s="530"/>
      <c r="CF227" s="364"/>
      <c r="CG227" s="365">
        <f t="shared" si="94"/>
        <v>0</v>
      </c>
      <c r="CH227" s="366"/>
      <c r="CI227" s="67">
        <f t="shared" ca="1" si="86"/>
        <v>66</v>
      </c>
      <c r="CJ227" s="76"/>
      <c r="CK227" s="68">
        <f t="shared" ca="1" si="87"/>
        <v>2.4021951399999999</v>
      </c>
      <c r="CL227" s="73">
        <f t="shared" si="95"/>
        <v>43466</v>
      </c>
      <c r="CM227" s="239">
        <f t="shared" ca="1" si="88"/>
        <v>0</v>
      </c>
      <c r="CN227" s="35">
        <f t="shared" si="96"/>
        <v>43466</v>
      </c>
      <c r="CO227" s="173">
        <f t="shared" ca="1" si="109"/>
        <v>38</v>
      </c>
      <c r="CP227" s="74">
        <f t="shared" ca="1" si="89"/>
        <v>0.75620008602157684</v>
      </c>
      <c r="CQ227" s="75">
        <f t="shared" si="97"/>
        <v>31</v>
      </c>
      <c r="CR227" s="186">
        <v>6.5612966406719805E-2</v>
      </c>
      <c r="CS227" s="21"/>
      <c r="CT227" s="190">
        <f t="shared" si="98"/>
        <v>43466</v>
      </c>
      <c r="CU227" s="43">
        <f t="shared" si="99"/>
        <v>0</v>
      </c>
      <c r="CV227" s="26"/>
      <c r="CW227" s="386">
        <f t="shared" si="100"/>
        <v>43466</v>
      </c>
      <c r="CX227" s="384">
        <f t="shared" ca="1" si="101"/>
        <v>4.6385753300000001</v>
      </c>
      <c r="CY227" s="26"/>
      <c r="CZ227" s="226"/>
      <c r="DA227" s="228">
        <v>0</v>
      </c>
      <c r="DB227" s="228">
        <v>0</v>
      </c>
      <c r="DC227" s="228">
        <f t="shared" si="106"/>
        <v>0</v>
      </c>
      <c r="DD227" s="379">
        <f t="shared" si="90"/>
        <v>0</v>
      </c>
      <c r="DE227" s="110">
        <f t="shared" si="102"/>
        <v>0</v>
      </c>
      <c r="DF227" s="110"/>
      <c r="DG227" s="38"/>
      <c r="DH227" s="214">
        <v>2.4021951399999999</v>
      </c>
      <c r="DI227" s="496">
        <v>5.2930000000000001</v>
      </c>
      <c r="DJ227" s="38">
        <v>5.2930000000000001</v>
      </c>
      <c r="DK227" s="92">
        <f t="shared" si="103"/>
        <v>0</v>
      </c>
      <c r="DL227" s="578">
        <f t="shared" si="104"/>
        <v>0</v>
      </c>
      <c r="DM227" s="65"/>
      <c r="DN227" s="15"/>
      <c r="DO227" s="15"/>
      <c r="DP227" s="81">
        <f t="shared" si="105"/>
        <v>43466</v>
      </c>
      <c r="DQ227" s="356">
        <f t="shared" si="107"/>
        <v>0</v>
      </c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</row>
    <row r="228" spans="1:134" ht="15.75" thickBot="1" x14ac:dyDescent="0.3">
      <c r="A228" s="564">
        <f t="shared" si="91"/>
        <v>43497</v>
      </c>
      <c r="B228" s="302">
        <f>E!B219</f>
        <v>2.15664765</v>
      </c>
      <c r="C228" s="302">
        <f t="shared" ca="1" si="85"/>
        <v>0</v>
      </c>
      <c r="D228" s="302">
        <f t="shared" ca="1" si="92"/>
        <v>64</v>
      </c>
      <c r="E228" s="302" t="str">
        <f t="shared" si="108"/>
        <v/>
      </c>
      <c r="F228" s="397">
        <f t="shared" ca="1" si="93"/>
        <v>2.15664765</v>
      </c>
      <c r="G228" s="405"/>
      <c r="H228" s="405"/>
      <c r="I228" s="36"/>
      <c r="J228" s="36"/>
      <c r="K228" s="36"/>
      <c r="L228" s="111"/>
      <c r="M228" s="508"/>
      <c r="N228" s="109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09"/>
      <c r="BA228" s="110"/>
      <c r="BB228" s="110"/>
      <c r="BC228" s="110"/>
      <c r="BD228" s="110"/>
      <c r="BE228" s="110"/>
      <c r="BF228" s="110"/>
      <c r="BG228" s="110"/>
      <c r="BH228" s="110"/>
      <c r="BI228" s="110"/>
      <c r="BJ228" s="110"/>
      <c r="BK228" s="110"/>
      <c r="BL228" s="110"/>
      <c r="BM228" s="110"/>
      <c r="BN228" s="110"/>
      <c r="BO228" s="271"/>
      <c r="BP228" s="272"/>
      <c r="BQ228" s="543"/>
      <c r="BR228" s="524"/>
      <c r="BS228" s="524"/>
      <c r="BT228" s="524"/>
      <c r="BU228" s="524"/>
      <c r="BV228" s="528"/>
      <c r="BW228" s="529"/>
      <c r="BX228" s="529"/>
      <c r="BY228" s="529"/>
      <c r="BZ228" s="529"/>
      <c r="CA228" s="529"/>
      <c r="CB228" s="529"/>
      <c r="CC228" s="529"/>
      <c r="CD228" s="529"/>
      <c r="CE228" s="530"/>
      <c r="CF228" s="364"/>
      <c r="CG228" s="365">
        <f t="shared" si="94"/>
        <v>0</v>
      </c>
      <c r="CH228" s="366"/>
      <c r="CI228" s="67">
        <f t="shared" ca="1" si="86"/>
        <v>64</v>
      </c>
      <c r="CJ228" s="76"/>
      <c r="CK228" s="68">
        <f t="shared" ca="1" si="87"/>
        <v>2.15664765</v>
      </c>
      <c r="CL228" s="73">
        <f t="shared" si="95"/>
        <v>43497</v>
      </c>
      <c r="CM228" s="239">
        <f t="shared" ca="1" si="88"/>
        <v>0</v>
      </c>
      <c r="CN228" s="35">
        <f t="shared" si="96"/>
        <v>43497</v>
      </c>
      <c r="CO228" s="173">
        <f t="shared" ca="1" si="109"/>
        <v>38</v>
      </c>
      <c r="CP228" s="74">
        <f t="shared" ca="1" si="89"/>
        <v>0.75196096431446258</v>
      </c>
      <c r="CQ228" s="75">
        <f t="shared" si="97"/>
        <v>28</v>
      </c>
      <c r="CR228" s="186">
        <v>6.5646242294222598E-2</v>
      </c>
      <c r="CS228" s="21"/>
      <c r="CT228" s="190">
        <f t="shared" si="98"/>
        <v>43497</v>
      </c>
      <c r="CU228" s="43">
        <f t="shared" si="99"/>
        <v>0</v>
      </c>
      <c r="CV228" s="26"/>
      <c r="CW228" s="386">
        <f t="shared" si="100"/>
        <v>43497</v>
      </c>
      <c r="CX228" s="384">
        <f t="shared" ca="1" si="101"/>
        <v>4.2360024599999999</v>
      </c>
      <c r="CY228" s="26"/>
      <c r="CZ228" s="226"/>
      <c r="DA228" s="228">
        <v>0</v>
      </c>
      <c r="DB228" s="228">
        <v>0</v>
      </c>
      <c r="DC228" s="228">
        <f t="shared" si="106"/>
        <v>0</v>
      </c>
      <c r="DD228" s="379">
        <f t="shared" si="90"/>
        <v>0</v>
      </c>
      <c r="DE228" s="110">
        <f t="shared" si="102"/>
        <v>0</v>
      </c>
      <c r="DF228" s="110"/>
      <c r="DG228" s="38"/>
      <c r="DH228" s="214">
        <v>2.15664765</v>
      </c>
      <c r="DI228" s="496">
        <v>5.1749999999999998</v>
      </c>
      <c r="DJ228" s="38">
        <v>5.1749999999999998</v>
      </c>
      <c r="DK228" s="92">
        <f t="shared" si="103"/>
        <v>0</v>
      </c>
      <c r="DL228" s="578">
        <f t="shared" si="104"/>
        <v>0</v>
      </c>
      <c r="DM228" s="65"/>
      <c r="DN228" s="15"/>
      <c r="DO228" s="15"/>
      <c r="DP228" s="81">
        <f t="shared" si="105"/>
        <v>43497</v>
      </c>
      <c r="DQ228" s="356">
        <f t="shared" si="107"/>
        <v>0</v>
      </c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</row>
    <row r="229" spans="1:134" ht="15.75" thickBot="1" x14ac:dyDescent="0.3">
      <c r="A229" s="564">
        <f t="shared" si="91"/>
        <v>43525</v>
      </c>
      <c r="B229" s="302">
        <f>E!B220</f>
        <v>2.3747039299999999</v>
      </c>
      <c r="C229" s="302">
        <f t="shared" ca="1" si="85"/>
        <v>0</v>
      </c>
      <c r="D229" s="302">
        <f t="shared" ca="1" si="92"/>
        <v>62</v>
      </c>
      <c r="E229" s="302" t="str">
        <f t="shared" si="108"/>
        <v/>
      </c>
      <c r="F229" s="397">
        <f t="shared" ca="1" si="93"/>
        <v>2.3747039299999999</v>
      </c>
      <c r="G229" s="405"/>
      <c r="H229" s="405"/>
      <c r="I229" s="36"/>
      <c r="J229" s="36"/>
      <c r="K229" s="36"/>
      <c r="L229" s="111"/>
      <c r="M229" s="508"/>
      <c r="N229" s="109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09"/>
      <c r="BA229" s="110"/>
      <c r="BB229" s="110"/>
      <c r="BC229" s="110"/>
      <c r="BD229" s="110"/>
      <c r="BE229" s="110"/>
      <c r="BF229" s="110"/>
      <c r="BG229" s="110"/>
      <c r="BH229" s="110"/>
      <c r="BI229" s="110"/>
      <c r="BJ229" s="110"/>
      <c r="BK229" s="110"/>
      <c r="BL229" s="110"/>
      <c r="BM229" s="110"/>
      <c r="BN229" s="110"/>
      <c r="BO229" s="271"/>
      <c r="BP229" s="272"/>
      <c r="BQ229" s="543"/>
      <c r="BR229" s="524"/>
      <c r="BS229" s="524"/>
      <c r="BT229" s="524"/>
      <c r="BU229" s="524"/>
      <c r="BV229" s="528"/>
      <c r="BW229" s="529"/>
      <c r="BX229" s="529"/>
      <c r="BY229" s="529"/>
      <c r="BZ229" s="529"/>
      <c r="CA229" s="529"/>
      <c r="CB229" s="529"/>
      <c r="CC229" s="529"/>
      <c r="CD229" s="529"/>
      <c r="CE229" s="530"/>
      <c r="CF229" s="364"/>
      <c r="CG229" s="365">
        <f t="shared" si="94"/>
        <v>0</v>
      </c>
      <c r="CH229" s="366"/>
      <c r="CI229" s="67">
        <f t="shared" ca="1" si="86"/>
        <v>62</v>
      </c>
      <c r="CJ229" s="76"/>
      <c r="CK229" s="68">
        <f t="shared" ca="1" si="87"/>
        <v>2.3747039299999999</v>
      </c>
      <c r="CL229" s="73">
        <f t="shared" si="95"/>
        <v>43525</v>
      </c>
      <c r="CM229" s="239">
        <f t="shared" ca="1" si="88"/>
        <v>0</v>
      </c>
      <c r="CN229" s="35">
        <f t="shared" si="96"/>
        <v>43525</v>
      </c>
      <c r="CO229" s="173">
        <f t="shared" ca="1" si="109"/>
        <v>38</v>
      </c>
      <c r="CP229" s="74">
        <f t="shared" ca="1" si="89"/>
        <v>0.74814899398748258</v>
      </c>
      <c r="CQ229" s="75">
        <f t="shared" si="97"/>
        <v>31</v>
      </c>
      <c r="CR229" s="186">
        <v>6.5676297934863695E-2</v>
      </c>
      <c r="CS229" s="21"/>
      <c r="CT229" s="190">
        <f t="shared" si="98"/>
        <v>43525</v>
      </c>
      <c r="CU229" s="43">
        <f t="shared" si="99"/>
        <v>0</v>
      </c>
      <c r="CV229" s="26"/>
      <c r="CW229" s="386">
        <f t="shared" si="100"/>
        <v>43525</v>
      </c>
      <c r="CX229" s="384">
        <f t="shared" ca="1" si="101"/>
        <v>4.5847839300000004</v>
      </c>
      <c r="CY229" s="26"/>
      <c r="CZ229" s="226"/>
      <c r="DA229" s="228">
        <v>0</v>
      </c>
      <c r="DB229" s="228">
        <v>0</v>
      </c>
      <c r="DC229" s="228">
        <f t="shared" si="106"/>
        <v>0</v>
      </c>
      <c r="DD229" s="379">
        <f t="shared" si="90"/>
        <v>0</v>
      </c>
      <c r="DE229" s="110">
        <f t="shared" si="102"/>
        <v>0</v>
      </c>
      <c r="DF229" s="110"/>
      <c r="DG229" s="38"/>
      <c r="DH229" s="214">
        <v>2.3747039299999999</v>
      </c>
      <c r="DI229" s="496">
        <v>5.0419999999999998</v>
      </c>
      <c r="DJ229" s="38">
        <v>5.0419999999999998</v>
      </c>
      <c r="DK229" s="92">
        <f t="shared" si="103"/>
        <v>0</v>
      </c>
      <c r="DL229" s="578">
        <f t="shared" si="104"/>
        <v>0</v>
      </c>
      <c r="DM229" s="65"/>
      <c r="DN229" s="15"/>
      <c r="DO229" s="15"/>
      <c r="DP229" s="81">
        <f t="shared" si="105"/>
        <v>43525</v>
      </c>
      <c r="DQ229" s="356">
        <f t="shared" si="107"/>
        <v>0</v>
      </c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</row>
    <row r="230" spans="1:134" ht="15.75" thickBot="1" x14ac:dyDescent="0.3">
      <c r="A230" s="564">
        <f t="shared" si="91"/>
        <v>43556</v>
      </c>
      <c r="B230" s="302">
        <f>E!B221</f>
        <v>3.0453169099999999</v>
      </c>
      <c r="C230" s="302">
        <f t="shared" ca="1" si="85"/>
        <v>0</v>
      </c>
      <c r="D230" s="302">
        <f t="shared" ca="1" si="92"/>
        <v>60</v>
      </c>
      <c r="E230" s="302" t="str">
        <f t="shared" si="108"/>
        <v/>
      </c>
      <c r="F230" s="397">
        <f t="shared" ca="1" si="93"/>
        <v>3.0453169099999999</v>
      </c>
      <c r="G230" s="405"/>
      <c r="H230" s="405"/>
      <c r="I230" s="36"/>
      <c r="J230" s="36"/>
      <c r="K230" s="36"/>
      <c r="L230" s="111"/>
      <c r="M230" s="508"/>
      <c r="N230" s="109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09"/>
      <c r="BA230" s="110"/>
      <c r="BB230" s="110"/>
      <c r="BC230" s="110"/>
      <c r="BD230" s="110"/>
      <c r="BE230" s="110"/>
      <c r="BF230" s="110"/>
      <c r="BG230" s="110"/>
      <c r="BH230" s="110"/>
      <c r="BI230" s="110"/>
      <c r="BJ230" s="110"/>
      <c r="BK230" s="110"/>
      <c r="BL230" s="110"/>
      <c r="BM230" s="110"/>
      <c r="BN230" s="110"/>
      <c r="BO230" s="271"/>
      <c r="BP230" s="272"/>
      <c r="BQ230" s="543"/>
      <c r="BR230" s="524"/>
      <c r="BS230" s="524"/>
      <c r="BT230" s="524"/>
      <c r="BU230" s="524"/>
      <c r="BV230" s="528"/>
      <c r="BW230" s="529"/>
      <c r="BX230" s="529"/>
      <c r="BY230" s="529"/>
      <c r="BZ230" s="529"/>
      <c r="CA230" s="529"/>
      <c r="CB230" s="529"/>
      <c r="CC230" s="529"/>
      <c r="CD230" s="529"/>
      <c r="CE230" s="530"/>
      <c r="CF230" s="364"/>
      <c r="CG230" s="365">
        <f t="shared" si="94"/>
        <v>0</v>
      </c>
      <c r="CH230" s="366"/>
      <c r="CI230" s="67">
        <f t="shared" ca="1" si="86"/>
        <v>60</v>
      </c>
      <c r="CJ230" s="76"/>
      <c r="CK230" s="68">
        <f t="shared" ca="1" si="87"/>
        <v>3.0453169099999999</v>
      </c>
      <c r="CL230" s="73">
        <f t="shared" si="95"/>
        <v>43556</v>
      </c>
      <c r="CM230" s="239">
        <f t="shared" ca="1" si="88"/>
        <v>0</v>
      </c>
      <c r="CN230" s="35">
        <f t="shared" si="96"/>
        <v>43556</v>
      </c>
      <c r="CO230" s="173">
        <f t="shared" ca="1" si="109"/>
        <v>37</v>
      </c>
      <c r="CP230" s="74">
        <f t="shared" ca="1" si="89"/>
        <v>0.74394726503392883</v>
      </c>
      <c r="CQ230" s="75">
        <f t="shared" si="97"/>
        <v>30</v>
      </c>
      <c r="CR230" s="186">
        <v>6.5709573823064596E-2</v>
      </c>
      <c r="CS230" s="21"/>
      <c r="CT230" s="190">
        <f t="shared" si="98"/>
        <v>43556</v>
      </c>
      <c r="CU230" s="43">
        <f t="shared" si="99"/>
        <v>0</v>
      </c>
      <c r="CV230" s="26"/>
      <c r="CW230" s="386">
        <f t="shared" si="100"/>
        <v>43556</v>
      </c>
      <c r="CX230" s="384">
        <f t="shared" ca="1" si="101"/>
        <v>5.8793376799999999</v>
      </c>
      <c r="CY230" s="26"/>
      <c r="CZ230" s="226"/>
      <c r="DA230" s="228">
        <v>0</v>
      </c>
      <c r="DB230" s="228">
        <v>0</v>
      </c>
      <c r="DC230" s="228">
        <f t="shared" si="106"/>
        <v>0</v>
      </c>
      <c r="DD230" s="379">
        <f t="shared" si="90"/>
        <v>0</v>
      </c>
      <c r="DE230" s="110">
        <f t="shared" si="102"/>
        <v>0</v>
      </c>
      <c r="DF230" s="110"/>
      <c r="DG230" s="38"/>
      <c r="DH230" s="214">
        <v>3.0453169099999999</v>
      </c>
      <c r="DI230" s="496">
        <v>4.8220000000000001</v>
      </c>
      <c r="DJ230" s="38">
        <v>4.8220000000000001</v>
      </c>
      <c r="DK230" s="92">
        <f t="shared" si="103"/>
        <v>0</v>
      </c>
      <c r="DL230" s="578">
        <f t="shared" si="104"/>
        <v>0</v>
      </c>
      <c r="DM230" s="65"/>
      <c r="DN230" s="15"/>
      <c r="DO230" s="15"/>
      <c r="DP230" s="81">
        <f t="shared" si="105"/>
        <v>43556</v>
      </c>
      <c r="DQ230" s="356">
        <f t="shared" si="107"/>
        <v>0</v>
      </c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</row>
    <row r="231" spans="1:134" ht="15.75" thickBot="1" x14ac:dyDescent="0.3">
      <c r="A231" s="564">
        <f t="shared" si="91"/>
        <v>43586</v>
      </c>
      <c r="B231" s="302">
        <f>E!B222</f>
        <v>3.5399295500000001</v>
      </c>
      <c r="C231" s="302">
        <f t="shared" ca="1" si="85"/>
        <v>0</v>
      </c>
      <c r="D231" s="302">
        <f t="shared" ca="1" si="92"/>
        <v>57</v>
      </c>
      <c r="E231" s="302" t="str">
        <f t="shared" si="108"/>
        <v/>
      </c>
      <c r="F231" s="397">
        <f t="shared" ca="1" si="93"/>
        <v>3.5399295500000001</v>
      </c>
      <c r="G231" s="405"/>
      <c r="H231" s="405"/>
      <c r="I231" s="36"/>
      <c r="J231" s="36"/>
      <c r="K231" s="36"/>
      <c r="L231" s="111"/>
      <c r="M231" s="508"/>
      <c r="N231" s="109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09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  <c r="BO231" s="271"/>
      <c r="BP231" s="272"/>
      <c r="BQ231" s="543"/>
      <c r="BR231" s="524"/>
      <c r="BS231" s="524"/>
      <c r="BT231" s="524"/>
      <c r="BU231" s="524"/>
      <c r="BV231" s="528"/>
      <c r="BW231" s="529"/>
      <c r="BX231" s="529"/>
      <c r="BY231" s="529"/>
      <c r="BZ231" s="529"/>
      <c r="CA231" s="529"/>
      <c r="CB231" s="529"/>
      <c r="CC231" s="529"/>
      <c r="CD231" s="529"/>
      <c r="CE231" s="530"/>
      <c r="CF231" s="364"/>
      <c r="CG231" s="365">
        <f t="shared" si="94"/>
        <v>0</v>
      </c>
      <c r="CH231" s="366"/>
      <c r="CI231" s="67">
        <f t="shared" ca="1" si="86"/>
        <v>57</v>
      </c>
      <c r="CJ231" s="76"/>
      <c r="CK231" s="68">
        <f t="shared" ca="1" si="87"/>
        <v>3.5399295500000001</v>
      </c>
      <c r="CL231" s="73">
        <f t="shared" si="95"/>
        <v>43586</v>
      </c>
      <c r="CM231" s="239">
        <f t="shared" ca="1" si="88"/>
        <v>0</v>
      </c>
      <c r="CN231" s="35">
        <f t="shared" si="96"/>
        <v>43586</v>
      </c>
      <c r="CO231" s="173">
        <f t="shared" ca="1" si="109"/>
        <v>37</v>
      </c>
      <c r="CP231" s="74">
        <f t="shared" ca="1" si="89"/>
        <v>0.73989969413326717</v>
      </c>
      <c r="CQ231" s="75">
        <f t="shared" si="97"/>
        <v>31</v>
      </c>
      <c r="CR231" s="186">
        <v>6.5741776295867194E-2</v>
      </c>
      <c r="CS231" s="21"/>
      <c r="CT231" s="190">
        <f t="shared" si="98"/>
        <v>43586</v>
      </c>
      <c r="CU231" s="43">
        <f t="shared" si="99"/>
        <v>0</v>
      </c>
      <c r="CV231" s="26"/>
      <c r="CW231" s="386">
        <f t="shared" si="100"/>
        <v>43586</v>
      </c>
      <c r="CX231" s="384">
        <f t="shared" ca="1" si="101"/>
        <v>6.8340393099999996</v>
      </c>
      <c r="CY231" s="26"/>
      <c r="CZ231" s="226"/>
      <c r="DA231" s="228">
        <v>0</v>
      </c>
      <c r="DB231" s="228">
        <v>0</v>
      </c>
      <c r="DC231" s="228">
        <f t="shared" si="106"/>
        <v>0</v>
      </c>
      <c r="DD231" s="379">
        <f t="shared" si="90"/>
        <v>0</v>
      </c>
      <c r="DE231" s="110">
        <f t="shared" si="102"/>
        <v>0</v>
      </c>
      <c r="DF231" s="110"/>
      <c r="DG231" s="38"/>
      <c r="DH231" s="214">
        <v>3.5399295500000001</v>
      </c>
      <c r="DI231" s="496">
        <v>4.8120000000000003</v>
      </c>
      <c r="DJ231" s="38">
        <v>4.8120000000000003</v>
      </c>
      <c r="DK231" s="92">
        <f t="shared" si="103"/>
        <v>0</v>
      </c>
      <c r="DL231" s="578">
        <f t="shared" si="104"/>
        <v>0</v>
      </c>
      <c r="DM231" s="65"/>
      <c r="DN231" s="15"/>
      <c r="DO231" s="15"/>
      <c r="DP231" s="81">
        <f t="shared" si="105"/>
        <v>43586</v>
      </c>
      <c r="DQ231" s="356">
        <f t="shared" si="107"/>
        <v>0</v>
      </c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</row>
    <row r="232" spans="1:134" ht="15.75" thickBot="1" x14ac:dyDescent="0.3">
      <c r="A232" s="564">
        <f t="shared" si="91"/>
        <v>43617</v>
      </c>
      <c r="B232" s="302">
        <f>E!B223</f>
        <v>3.7612598899999998</v>
      </c>
      <c r="C232" s="302">
        <f t="shared" ca="1" si="85"/>
        <v>0</v>
      </c>
      <c r="D232" s="302">
        <f t="shared" ca="1" si="92"/>
        <v>53</v>
      </c>
      <c r="E232" s="302" t="str">
        <f t="shared" si="108"/>
        <v/>
      </c>
      <c r="F232" s="397">
        <f t="shared" ca="1" si="93"/>
        <v>3.7612598899999998</v>
      </c>
      <c r="G232" s="405"/>
      <c r="H232" s="405"/>
      <c r="I232" s="36"/>
      <c r="J232" s="36"/>
      <c r="K232" s="36"/>
      <c r="L232" s="111"/>
      <c r="M232" s="508"/>
      <c r="N232" s="109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09"/>
      <c r="BA232" s="110"/>
      <c r="BB232" s="110"/>
      <c r="BC232" s="110"/>
      <c r="BD232" s="110"/>
      <c r="BE232" s="110"/>
      <c r="BF232" s="110"/>
      <c r="BG232" s="110"/>
      <c r="BH232" s="110"/>
      <c r="BI232" s="110"/>
      <c r="BJ232" s="110"/>
      <c r="BK232" s="110"/>
      <c r="BL232" s="110"/>
      <c r="BM232" s="110"/>
      <c r="BN232" s="110"/>
      <c r="BO232" s="271"/>
      <c r="BP232" s="272"/>
      <c r="BQ232" s="543"/>
      <c r="BR232" s="524"/>
      <c r="BS232" s="524"/>
      <c r="BT232" s="524"/>
      <c r="BU232" s="524"/>
      <c r="BV232" s="528"/>
      <c r="BW232" s="529"/>
      <c r="BX232" s="529"/>
      <c r="BY232" s="529"/>
      <c r="BZ232" s="529"/>
      <c r="CA232" s="529"/>
      <c r="CB232" s="529"/>
      <c r="CC232" s="529"/>
      <c r="CD232" s="529"/>
      <c r="CE232" s="530"/>
      <c r="CF232" s="364"/>
      <c r="CG232" s="365">
        <f t="shared" si="94"/>
        <v>0</v>
      </c>
      <c r="CH232" s="366"/>
      <c r="CI232" s="67">
        <f t="shared" ca="1" si="86"/>
        <v>53</v>
      </c>
      <c r="CJ232" s="76"/>
      <c r="CK232" s="68">
        <f t="shared" ca="1" si="87"/>
        <v>3.7612598899999998</v>
      </c>
      <c r="CL232" s="73">
        <f t="shared" si="95"/>
        <v>43617</v>
      </c>
      <c r="CM232" s="239">
        <f t="shared" ca="1" si="88"/>
        <v>0</v>
      </c>
      <c r="CN232" s="35">
        <f t="shared" si="96"/>
        <v>43617</v>
      </c>
      <c r="CO232" s="173">
        <f t="shared" ca="1" si="109"/>
        <v>37</v>
      </c>
      <c r="CP232" s="74">
        <f t="shared" ca="1" si="89"/>
        <v>0.7357363807086118</v>
      </c>
      <c r="CQ232" s="75">
        <f t="shared" si="97"/>
        <v>30</v>
      </c>
      <c r="CR232" s="186">
        <v>6.57750521847906E-2</v>
      </c>
      <c r="CS232" s="21"/>
      <c r="CT232" s="190">
        <f t="shared" si="98"/>
        <v>43617</v>
      </c>
      <c r="CU232" s="43">
        <f t="shared" si="99"/>
        <v>0</v>
      </c>
      <c r="CV232" s="26"/>
      <c r="CW232" s="386">
        <f t="shared" si="100"/>
        <v>43617</v>
      </c>
      <c r="CX232" s="384">
        <f t="shared" ca="1" si="101"/>
        <v>7.26110481</v>
      </c>
      <c r="CY232" s="26"/>
      <c r="CZ232" s="226"/>
      <c r="DA232" s="228">
        <v>0</v>
      </c>
      <c r="DB232" s="228">
        <v>0</v>
      </c>
      <c r="DC232" s="38"/>
      <c r="DD232" s="379">
        <f t="shared" si="90"/>
        <v>0</v>
      </c>
      <c r="DE232" s="110">
        <f t="shared" si="102"/>
        <v>0</v>
      </c>
      <c r="DF232" s="110"/>
      <c r="DG232" s="38"/>
      <c r="DH232" s="214">
        <v>3.7612598899999998</v>
      </c>
      <c r="DI232" s="496">
        <v>4.8479999999999999</v>
      </c>
      <c r="DJ232" s="38">
        <v>4.8479999999999999</v>
      </c>
      <c r="DK232" s="92">
        <f t="shared" si="103"/>
        <v>0</v>
      </c>
      <c r="DL232" s="578">
        <f t="shared" si="104"/>
        <v>0</v>
      </c>
      <c r="DM232" s="65"/>
      <c r="DN232" s="15"/>
      <c r="DO232" s="15"/>
      <c r="DP232" s="81">
        <f t="shared" si="105"/>
        <v>43617</v>
      </c>
      <c r="DQ232" s="356">
        <f t="shared" si="107"/>
        <v>0</v>
      </c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</row>
    <row r="233" spans="1:134" ht="15.75" thickBot="1" x14ac:dyDescent="0.3">
      <c r="A233" s="564">
        <f t="shared" si="91"/>
        <v>43647</v>
      </c>
      <c r="B233" s="302">
        <f>E!B224</f>
        <v>3.8638646799999998</v>
      </c>
      <c r="C233" s="302">
        <f t="shared" ca="1" si="85"/>
        <v>0</v>
      </c>
      <c r="D233" s="302">
        <f t="shared" ca="1" si="92"/>
        <v>49</v>
      </c>
      <c r="E233" s="302" t="str">
        <f t="shared" si="108"/>
        <v/>
      </c>
      <c r="F233" s="397">
        <f t="shared" ca="1" si="93"/>
        <v>3.8638646799999998</v>
      </c>
      <c r="G233" s="405"/>
      <c r="H233" s="405"/>
      <c r="I233" s="36"/>
      <c r="J233" s="36"/>
      <c r="K233" s="36"/>
      <c r="L233" s="111"/>
      <c r="M233" s="508"/>
      <c r="N233" s="109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09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271"/>
      <c r="BP233" s="272"/>
      <c r="BQ233" s="543"/>
      <c r="BR233" s="524"/>
      <c r="BS233" s="524"/>
      <c r="BT233" s="524"/>
      <c r="BU233" s="524"/>
      <c r="BV233" s="528"/>
      <c r="BW233" s="529"/>
      <c r="BX233" s="529"/>
      <c r="BY233" s="529"/>
      <c r="BZ233" s="529"/>
      <c r="CA233" s="529"/>
      <c r="CB233" s="529"/>
      <c r="CC233" s="529"/>
      <c r="CD233" s="529"/>
      <c r="CE233" s="530"/>
      <c r="CF233" s="364"/>
      <c r="CG233" s="365">
        <f t="shared" si="94"/>
        <v>0</v>
      </c>
      <c r="CH233" s="366"/>
      <c r="CI233" s="67">
        <f t="shared" ca="1" si="86"/>
        <v>49</v>
      </c>
      <c r="CJ233" s="76"/>
      <c r="CK233" s="68">
        <f t="shared" ca="1" si="87"/>
        <v>3.8638646799999998</v>
      </c>
      <c r="CL233" s="73">
        <f t="shared" si="95"/>
        <v>43647</v>
      </c>
      <c r="CM233" s="239">
        <f t="shared" ca="1" si="88"/>
        <v>0</v>
      </c>
      <c r="CN233" s="35">
        <f t="shared" si="96"/>
        <v>43647</v>
      </c>
      <c r="CO233" s="173">
        <f t="shared" ca="1" si="109"/>
        <v>37</v>
      </c>
      <c r="CP233" s="74">
        <f t="shared" ca="1" si="89"/>
        <v>0.7317258658209711</v>
      </c>
      <c r="CQ233" s="75">
        <f t="shared" si="97"/>
        <v>31</v>
      </c>
      <c r="CR233" s="186">
        <v>6.5807254658291695E-2</v>
      </c>
      <c r="CS233" s="21"/>
      <c r="CT233" s="190">
        <f t="shared" si="98"/>
        <v>43647</v>
      </c>
      <c r="CU233" s="43">
        <f t="shared" si="99"/>
        <v>0</v>
      </c>
      <c r="CV233" s="26"/>
      <c r="CW233" s="386">
        <f t="shared" si="100"/>
        <v>43647</v>
      </c>
      <c r="CX233" s="384">
        <f t="shared" ca="1" si="101"/>
        <v>7.4589589399999996</v>
      </c>
      <c r="CY233" s="26"/>
      <c r="CZ233" s="226"/>
      <c r="DA233" s="228">
        <v>0</v>
      </c>
      <c r="DB233" s="228">
        <v>0</v>
      </c>
      <c r="DC233" s="38"/>
      <c r="DD233" s="379">
        <f t="shared" si="90"/>
        <v>0</v>
      </c>
      <c r="DE233" s="110">
        <f t="shared" si="102"/>
        <v>0</v>
      </c>
      <c r="DF233" s="110"/>
      <c r="DG233" s="38"/>
      <c r="DH233" s="214">
        <v>3.8638646799999998</v>
      </c>
      <c r="DI233" s="496">
        <v>4.8979999999999997</v>
      </c>
      <c r="DJ233" s="38">
        <v>4.8979999999999997</v>
      </c>
      <c r="DK233" s="92">
        <f t="shared" si="103"/>
        <v>0</v>
      </c>
      <c r="DL233" s="578">
        <f t="shared" si="104"/>
        <v>0</v>
      </c>
      <c r="DM233" s="65"/>
      <c r="DN233" s="15"/>
      <c r="DO233" s="15"/>
      <c r="DP233" s="81">
        <f t="shared" si="105"/>
        <v>43647</v>
      </c>
      <c r="DQ233" s="356">
        <f t="shared" si="107"/>
        <v>0</v>
      </c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</row>
    <row r="234" spans="1:134" ht="15.75" thickBot="1" x14ac:dyDescent="0.3">
      <c r="A234" s="564">
        <f t="shared" si="91"/>
        <v>43678</v>
      </c>
      <c r="B234" s="302">
        <f>E!B225</f>
        <v>3.8404546399999999</v>
      </c>
      <c r="C234" s="302">
        <f t="shared" ca="1" si="85"/>
        <v>0</v>
      </c>
      <c r="D234" s="302">
        <f t="shared" ca="1" si="92"/>
        <v>45</v>
      </c>
      <c r="E234" s="302" t="str">
        <f t="shared" si="108"/>
        <v/>
      </c>
      <c r="F234" s="397">
        <f t="shared" ca="1" si="93"/>
        <v>3.8404546399999999</v>
      </c>
      <c r="G234" s="405"/>
      <c r="H234" s="405"/>
      <c r="I234" s="36"/>
      <c r="J234" s="36"/>
      <c r="K234" s="36"/>
      <c r="L234" s="111"/>
      <c r="M234" s="508"/>
      <c r="N234" s="109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09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271"/>
      <c r="BP234" s="272"/>
      <c r="BQ234" s="543"/>
      <c r="BR234" s="524"/>
      <c r="BS234" s="524"/>
      <c r="BT234" s="524"/>
      <c r="BU234" s="524"/>
      <c r="BV234" s="528"/>
      <c r="BW234" s="529"/>
      <c r="BX234" s="529"/>
      <c r="BY234" s="529"/>
      <c r="BZ234" s="529"/>
      <c r="CA234" s="529"/>
      <c r="CB234" s="529"/>
      <c r="CC234" s="529"/>
      <c r="CD234" s="529"/>
      <c r="CE234" s="530"/>
      <c r="CF234" s="364"/>
      <c r="CG234" s="365">
        <f t="shared" si="94"/>
        <v>0</v>
      </c>
      <c r="CH234" s="366"/>
      <c r="CI234" s="67">
        <f t="shared" ca="1" si="86"/>
        <v>45</v>
      </c>
      <c r="CJ234" s="76"/>
      <c r="CK234" s="68">
        <f t="shared" ca="1" si="87"/>
        <v>3.8404546399999999</v>
      </c>
      <c r="CL234" s="73">
        <f t="shared" si="95"/>
        <v>43678</v>
      </c>
      <c r="CM234" s="239">
        <f t="shared" ca="1" si="88"/>
        <v>0</v>
      </c>
      <c r="CN234" s="35">
        <f t="shared" si="96"/>
        <v>43678</v>
      </c>
      <c r="CO234" s="173">
        <f t="shared" ca="1" si="109"/>
        <v>36</v>
      </c>
      <c r="CP234" s="74">
        <f t="shared" ca="1" si="89"/>
        <v>0.72760071937372339</v>
      </c>
      <c r="CQ234" s="75">
        <f t="shared" si="97"/>
        <v>31</v>
      </c>
      <c r="CR234" s="186">
        <v>6.5840530547936801E-2</v>
      </c>
      <c r="CS234" s="21"/>
      <c r="CT234" s="190">
        <f t="shared" si="98"/>
        <v>43678</v>
      </c>
      <c r="CU234" s="43">
        <f t="shared" si="99"/>
        <v>0</v>
      </c>
      <c r="CV234" s="26"/>
      <c r="CW234" s="386">
        <f t="shared" si="100"/>
        <v>43678</v>
      </c>
      <c r="CX234" s="384">
        <f t="shared" ca="1" si="101"/>
        <v>7.4135369799999999</v>
      </c>
      <c r="CY234" s="26"/>
      <c r="CZ234" s="226"/>
      <c r="DA234" s="228">
        <v>0</v>
      </c>
      <c r="DB234" s="228">
        <v>0</v>
      </c>
      <c r="DC234" s="38"/>
      <c r="DD234" s="379">
        <f t="shared" si="90"/>
        <v>0</v>
      </c>
      <c r="DE234" s="110">
        <f t="shared" si="102"/>
        <v>0</v>
      </c>
      <c r="DF234" s="110"/>
      <c r="DG234" s="38"/>
      <c r="DH234" s="214">
        <v>3.8404546399999999</v>
      </c>
      <c r="DI234" s="496">
        <v>4.9290000000000003</v>
      </c>
      <c r="DJ234" s="38">
        <v>4.9290000000000003</v>
      </c>
      <c r="DK234" s="92">
        <f t="shared" si="103"/>
        <v>0</v>
      </c>
      <c r="DL234" s="578">
        <f t="shared" si="104"/>
        <v>0</v>
      </c>
      <c r="DM234" s="65"/>
      <c r="DN234" s="15"/>
      <c r="DO234" s="15"/>
      <c r="DP234" s="81">
        <f t="shared" si="105"/>
        <v>43678</v>
      </c>
      <c r="DQ234" s="356">
        <f t="shared" si="107"/>
        <v>0</v>
      </c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</row>
    <row r="235" spans="1:134" ht="15.75" thickBot="1" x14ac:dyDescent="0.3">
      <c r="A235" s="564">
        <f t="shared" si="91"/>
        <v>43709</v>
      </c>
      <c r="B235" s="302">
        <f>E!B226</f>
        <v>3.3441580499999999</v>
      </c>
      <c r="C235" s="302">
        <f t="shared" ca="1" si="85"/>
        <v>0</v>
      </c>
      <c r="D235" s="302">
        <f t="shared" ca="1" si="92"/>
        <v>41</v>
      </c>
      <c r="E235" s="302" t="str">
        <f t="shared" si="108"/>
        <v/>
      </c>
      <c r="F235" s="397">
        <f t="shared" ca="1" si="93"/>
        <v>3.3441580499999999</v>
      </c>
      <c r="G235" s="405"/>
      <c r="H235" s="405"/>
      <c r="I235" s="36"/>
      <c r="J235" s="36"/>
      <c r="K235" s="36"/>
      <c r="L235" s="111"/>
      <c r="M235" s="508"/>
      <c r="N235" s="109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09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271"/>
      <c r="BP235" s="272"/>
      <c r="BQ235" s="543"/>
      <c r="BR235" s="524"/>
      <c r="BS235" s="524"/>
      <c r="BT235" s="524"/>
      <c r="BU235" s="524"/>
      <c r="BV235" s="528"/>
      <c r="BW235" s="529"/>
      <c r="BX235" s="529"/>
      <c r="BY235" s="529"/>
      <c r="BZ235" s="529"/>
      <c r="CA235" s="529"/>
      <c r="CB235" s="529"/>
      <c r="CC235" s="529"/>
      <c r="CD235" s="529"/>
      <c r="CE235" s="530"/>
      <c r="CF235" s="364"/>
      <c r="CG235" s="365">
        <f t="shared" si="94"/>
        <v>0</v>
      </c>
      <c r="CH235" s="366"/>
      <c r="CI235" s="67">
        <f t="shared" ca="1" si="86"/>
        <v>41</v>
      </c>
      <c r="CJ235" s="76"/>
      <c r="CK235" s="68">
        <f t="shared" ca="1" si="87"/>
        <v>3.3441580499999999</v>
      </c>
      <c r="CL235" s="73">
        <f t="shared" si="95"/>
        <v>43709</v>
      </c>
      <c r="CM235" s="239">
        <f t="shared" ca="1" si="88"/>
        <v>0</v>
      </c>
      <c r="CN235" s="35">
        <f t="shared" si="96"/>
        <v>43709</v>
      </c>
      <c r="CO235" s="173">
        <f t="shared" ca="1" si="109"/>
        <v>36</v>
      </c>
      <c r="CP235" s="74">
        <f t="shared" ca="1" si="89"/>
        <v>0.72349487411013147</v>
      </c>
      <c r="CQ235" s="75">
        <f t="shared" si="97"/>
        <v>30</v>
      </c>
      <c r="CR235" s="186">
        <v>6.5873806437949198E-2</v>
      </c>
      <c r="CS235" s="21"/>
      <c r="CT235" s="190">
        <f t="shared" si="98"/>
        <v>43709</v>
      </c>
      <c r="CU235" s="43">
        <f t="shared" si="99"/>
        <v>0</v>
      </c>
      <c r="CV235" s="26"/>
      <c r="CW235" s="386">
        <f t="shared" si="100"/>
        <v>43709</v>
      </c>
      <c r="CX235" s="384">
        <f t="shared" ca="1" si="101"/>
        <v>6.4552954600000003</v>
      </c>
      <c r="CY235" s="26"/>
      <c r="CZ235" s="226"/>
      <c r="DA235" s="228">
        <v>0</v>
      </c>
      <c r="DB235" s="228">
        <v>0</v>
      </c>
      <c r="DC235" s="38"/>
      <c r="DD235" s="379">
        <f t="shared" si="90"/>
        <v>0</v>
      </c>
      <c r="DE235" s="110">
        <f t="shared" si="102"/>
        <v>0</v>
      </c>
      <c r="DF235" s="110"/>
      <c r="DG235" s="38"/>
      <c r="DH235" s="214">
        <v>3.3441580499999999</v>
      </c>
      <c r="DI235" s="496">
        <v>4.944</v>
      </c>
      <c r="DJ235" s="38">
        <v>4.944</v>
      </c>
      <c r="DK235" s="92">
        <f t="shared" si="103"/>
        <v>0</v>
      </c>
      <c r="DL235" s="578">
        <f t="shared" si="104"/>
        <v>0</v>
      </c>
      <c r="DM235" s="65"/>
      <c r="DN235" s="15"/>
      <c r="DO235" s="15"/>
      <c r="DP235" s="81">
        <f t="shared" si="105"/>
        <v>43709</v>
      </c>
      <c r="DQ235" s="356">
        <f t="shared" si="107"/>
        <v>0</v>
      </c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</row>
    <row r="236" spans="1:134" ht="15.75" thickBot="1" x14ac:dyDescent="0.3">
      <c r="A236" s="564">
        <f t="shared" si="91"/>
        <v>43739</v>
      </c>
      <c r="B236" s="302">
        <f>E!B227</f>
        <v>2.83631096</v>
      </c>
      <c r="C236" s="302">
        <f t="shared" ca="1" si="85"/>
        <v>0</v>
      </c>
      <c r="D236" s="302">
        <f t="shared" ca="1" si="92"/>
        <v>38</v>
      </c>
      <c r="E236" s="302" t="str">
        <f t="shared" si="108"/>
        <v/>
      </c>
      <c r="F236" s="397">
        <f t="shared" ca="1" si="93"/>
        <v>2.83631096</v>
      </c>
      <c r="G236" s="405"/>
      <c r="H236" s="405"/>
      <c r="I236" s="36"/>
      <c r="J236" s="36"/>
      <c r="K236" s="36"/>
      <c r="L236" s="111"/>
      <c r="M236" s="508"/>
      <c r="N236" s="109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09"/>
      <c r="BA236" s="110"/>
      <c r="BB236" s="110"/>
      <c r="BC236" s="110"/>
      <c r="BD236" s="110"/>
      <c r="BE236" s="110"/>
      <c r="BF236" s="110"/>
      <c r="BG236" s="110"/>
      <c r="BH236" s="110"/>
      <c r="BI236" s="110"/>
      <c r="BJ236" s="110"/>
      <c r="BK236" s="110"/>
      <c r="BL236" s="110"/>
      <c r="BM236" s="110"/>
      <c r="BN236" s="110"/>
      <c r="BO236" s="271"/>
      <c r="BP236" s="272"/>
      <c r="BQ236" s="543"/>
      <c r="BR236" s="524"/>
      <c r="BS236" s="524"/>
      <c r="BT236" s="524"/>
      <c r="BU236" s="524"/>
      <c r="BV236" s="528"/>
      <c r="BW236" s="529"/>
      <c r="BX236" s="529"/>
      <c r="BY236" s="529"/>
      <c r="BZ236" s="529"/>
      <c r="CA236" s="529"/>
      <c r="CB236" s="529"/>
      <c r="CC236" s="529"/>
      <c r="CD236" s="529"/>
      <c r="CE236" s="530"/>
      <c r="CF236" s="364"/>
      <c r="CG236" s="365">
        <f t="shared" si="94"/>
        <v>0</v>
      </c>
      <c r="CH236" s="366"/>
      <c r="CI236" s="67">
        <f t="shared" ca="1" si="86"/>
        <v>38</v>
      </c>
      <c r="CJ236" s="76"/>
      <c r="CK236" s="68">
        <f t="shared" ca="1" si="87"/>
        <v>2.83631096</v>
      </c>
      <c r="CL236" s="73">
        <f t="shared" si="95"/>
        <v>43739</v>
      </c>
      <c r="CM236" s="239">
        <f t="shared" ca="1" si="88"/>
        <v>0</v>
      </c>
      <c r="CN236" s="35">
        <f t="shared" si="96"/>
        <v>43739</v>
      </c>
      <c r="CO236" s="173">
        <f t="shared" ca="1" si="109"/>
        <v>36</v>
      </c>
      <c r="CP236" s="74">
        <f t="shared" ca="1" si="89"/>
        <v>0.719539792423738</v>
      </c>
      <c r="CQ236" s="75">
        <f t="shared" si="97"/>
        <v>31</v>
      </c>
      <c r="CR236" s="186">
        <v>6.5906008912503602E-2</v>
      </c>
      <c r="CS236" s="21"/>
      <c r="CT236" s="190">
        <f t="shared" si="98"/>
        <v>43739</v>
      </c>
      <c r="CU236" s="43">
        <f t="shared" si="99"/>
        <v>0</v>
      </c>
      <c r="CV236" s="26"/>
      <c r="CW236" s="386">
        <f t="shared" si="100"/>
        <v>43739</v>
      </c>
      <c r="CX236" s="384">
        <f t="shared" ca="1" si="101"/>
        <v>5.4748234700000005</v>
      </c>
      <c r="CY236" s="26"/>
      <c r="CZ236" s="226"/>
      <c r="DA236" s="228">
        <v>0</v>
      </c>
      <c r="DB236" s="228">
        <v>0</v>
      </c>
      <c r="DC236" s="38"/>
      <c r="DD236" s="379">
        <f t="shared" si="90"/>
        <v>0</v>
      </c>
      <c r="DE236" s="110">
        <f t="shared" si="102"/>
        <v>0</v>
      </c>
      <c r="DF236" s="110"/>
      <c r="DG236" s="38"/>
      <c r="DH236" s="214">
        <v>2.83631096</v>
      </c>
      <c r="DI236" s="496">
        <v>4.9729999999999999</v>
      </c>
      <c r="DJ236" s="38">
        <v>4.9729999999999999</v>
      </c>
      <c r="DK236" s="92">
        <f t="shared" si="103"/>
        <v>0</v>
      </c>
      <c r="DL236" s="578">
        <f t="shared" si="104"/>
        <v>0</v>
      </c>
      <c r="DM236" s="65"/>
      <c r="DN236" s="15"/>
      <c r="DO236" s="15"/>
      <c r="DP236" s="81">
        <f t="shared" si="105"/>
        <v>43739</v>
      </c>
      <c r="DQ236" s="356">
        <f t="shared" si="107"/>
        <v>0</v>
      </c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</row>
    <row r="237" spans="1:134" ht="15.75" thickBot="1" x14ac:dyDescent="0.3">
      <c r="A237" s="564">
        <f t="shared" si="91"/>
        <v>43770</v>
      </c>
      <c r="B237" s="302">
        <f>E!B228</f>
        <v>2.1903794900000002</v>
      </c>
      <c r="C237" s="302">
        <f t="shared" ca="1" si="85"/>
        <v>0</v>
      </c>
      <c r="D237" s="302">
        <f t="shared" ca="1" si="92"/>
        <v>35</v>
      </c>
      <c r="E237" s="302" t="str">
        <f t="shared" si="108"/>
        <v/>
      </c>
      <c r="F237" s="397">
        <f t="shared" ca="1" si="93"/>
        <v>2.1903794900000002</v>
      </c>
      <c r="G237" s="405"/>
      <c r="H237" s="405"/>
      <c r="I237" s="36"/>
      <c r="J237" s="36"/>
      <c r="K237" s="36"/>
      <c r="L237" s="111"/>
      <c r="M237" s="508"/>
      <c r="N237" s="109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09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  <c r="BO237" s="271"/>
      <c r="BP237" s="272"/>
      <c r="BQ237" s="543"/>
      <c r="BR237" s="524"/>
      <c r="BS237" s="524"/>
      <c r="BT237" s="524"/>
      <c r="BU237" s="524"/>
      <c r="BV237" s="528"/>
      <c r="BW237" s="529"/>
      <c r="BX237" s="529"/>
      <c r="BY237" s="529"/>
      <c r="BZ237" s="529"/>
      <c r="CA237" s="529"/>
      <c r="CB237" s="529"/>
      <c r="CC237" s="529"/>
      <c r="CD237" s="529"/>
      <c r="CE237" s="530"/>
      <c r="CF237" s="364"/>
      <c r="CG237" s="365">
        <f t="shared" si="94"/>
        <v>0</v>
      </c>
      <c r="CH237" s="366"/>
      <c r="CI237" s="67">
        <f t="shared" ca="1" si="86"/>
        <v>35</v>
      </c>
      <c r="CJ237" s="76"/>
      <c r="CK237" s="68">
        <f t="shared" ca="1" si="87"/>
        <v>2.1903794900000002</v>
      </c>
      <c r="CL237" s="73">
        <f t="shared" si="95"/>
        <v>43770</v>
      </c>
      <c r="CM237" s="239">
        <f t="shared" ca="1" si="88"/>
        <v>0</v>
      </c>
      <c r="CN237" s="35">
        <f t="shared" si="96"/>
        <v>43770</v>
      </c>
      <c r="CO237" s="173">
        <f t="shared" ca="1" si="109"/>
        <v>36</v>
      </c>
      <c r="CP237" s="74">
        <f t="shared" ca="1" si="89"/>
        <v>0.71547173989278934</v>
      </c>
      <c r="CQ237" s="75">
        <f t="shared" si="97"/>
        <v>30</v>
      </c>
      <c r="CR237" s="186">
        <v>6.5939284803237602E-2</v>
      </c>
      <c r="CS237" s="21"/>
      <c r="CT237" s="190">
        <f t="shared" si="98"/>
        <v>43770</v>
      </c>
      <c r="CU237" s="43">
        <f t="shared" si="99"/>
        <v>0</v>
      </c>
      <c r="CV237" s="26"/>
      <c r="CW237" s="386">
        <f t="shared" si="100"/>
        <v>43770</v>
      </c>
      <c r="CX237" s="384">
        <f t="shared" ca="1" si="101"/>
        <v>4.22787516</v>
      </c>
      <c r="CY237" s="26"/>
      <c r="CZ237" s="226"/>
      <c r="DA237" s="228">
        <v>0</v>
      </c>
      <c r="DB237" s="228">
        <v>0</v>
      </c>
      <c r="DC237" s="38"/>
      <c r="DD237" s="379">
        <f t="shared" si="90"/>
        <v>0</v>
      </c>
      <c r="DE237" s="110">
        <f t="shared" si="102"/>
        <v>0</v>
      </c>
      <c r="DF237" s="110"/>
      <c r="DG237" s="38"/>
      <c r="DH237" s="214">
        <v>2.1903794900000002</v>
      </c>
      <c r="DI237" s="496">
        <v>5.1130000000000004</v>
      </c>
      <c r="DJ237" s="38">
        <v>5.1130000000000004</v>
      </c>
      <c r="DK237" s="92">
        <f t="shared" si="103"/>
        <v>0</v>
      </c>
      <c r="DL237" s="578">
        <f t="shared" si="104"/>
        <v>0</v>
      </c>
      <c r="DM237" s="65"/>
      <c r="DN237" s="15"/>
      <c r="DO237" s="15"/>
      <c r="DP237" s="81">
        <f t="shared" si="105"/>
        <v>43770</v>
      </c>
      <c r="DQ237" s="356">
        <f t="shared" si="107"/>
        <v>0</v>
      </c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</row>
    <row r="238" spans="1:134" ht="15.75" thickBot="1" x14ac:dyDescent="0.3">
      <c r="A238" s="564">
        <f t="shared" si="91"/>
        <v>43800</v>
      </c>
      <c r="B238" s="302">
        <f>E!B229</f>
        <v>2.2500729900000001</v>
      </c>
      <c r="C238" s="302">
        <f t="shared" ca="1" si="85"/>
        <v>0</v>
      </c>
      <c r="D238" s="302">
        <f t="shared" ca="1" si="92"/>
        <v>33</v>
      </c>
      <c r="E238" s="302">
        <f t="shared" ca="1" si="108"/>
        <v>35.605293879999998</v>
      </c>
      <c r="F238" s="397">
        <f t="shared" ca="1" si="93"/>
        <v>2.2500729900000001</v>
      </c>
      <c r="G238" s="405"/>
      <c r="H238" s="405"/>
      <c r="I238" s="36"/>
      <c r="J238" s="36"/>
      <c r="K238" s="36"/>
      <c r="L238" s="111"/>
      <c r="M238" s="508"/>
      <c r="N238" s="109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09"/>
      <c r="BA238" s="110"/>
      <c r="BB238" s="110"/>
      <c r="BC238" s="110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0"/>
      <c r="BO238" s="271"/>
      <c r="BP238" s="272"/>
      <c r="BQ238" s="543"/>
      <c r="BR238" s="524"/>
      <c r="BS238" s="524"/>
      <c r="BT238" s="524"/>
      <c r="BU238" s="524"/>
      <c r="BV238" s="528"/>
      <c r="BW238" s="529"/>
      <c r="BX238" s="529"/>
      <c r="BY238" s="529"/>
      <c r="BZ238" s="529"/>
      <c r="CA238" s="529"/>
      <c r="CB238" s="529"/>
      <c r="CC238" s="529"/>
      <c r="CD238" s="529"/>
      <c r="CE238" s="530"/>
      <c r="CF238" s="364"/>
      <c r="CG238" s="365">
        <f t="shared" si="94"/>
        <v>0</v>
      </c>
      <c r="CH238" s="366"/>
      <c r="CI238" s="67">
        <f t="shared" ca="1" si="86"/>
        <v>33</v>
      </c>
      <c r="CJ238" s="76">
        <f ca="1">SUM(CK227:CK238)</f>
        <v>35.605293879999998</v>
      </c>
      <c r="CK238" s="68">
        <f t="shared" ca="1" si="87"/>
        <v>2.2500729900000001</v>
      </c>
      <c r="CL238" s="73">
        <f t="shared" si="95"/>
        <v>43800</v>
      </c>
      <c r="CM238" s="239">
        <f t="shared" ca="1" si="88"/>
        <v>0</v>
      </c>
      <c r="CN238" s="35">
        <f t="shared" si="96"/>
        <v>43800</v>
      </c>
      <c r="CO238" s="173">
        <f t="shared" ca="1" si="109"/>
        <v>36</v>
      </c>
      <c r="CP238" s="74">
        <f t="shared" ca="1" si="89"/>
        <v>0.71155311191811721</v>
      </c>
      <c r="CQ238" s="75">
        <f t="shared" si="97"/>
        <v>31</v>
      </c>
      <c r="CR238" s="186">
        <v>6.5971487278490698E-2</v>
      </c>
      <c r="CS238" s="21"/>
      <c r="CT238" s="190">
        <f t="shared" si="98"/>
        <v>43800</v>
      </c>
      <c r="CU238" s="43">
        <f t="shared" si="99"/>
        <v>0</v>
      </c>
      <c r="CV238" s="26"/>
      <c r="CW238" s="386">
        <f t="shared" si="100"/>
        <v>43800</v>
      </c>
      <c r="CX238" s="384">
        <f t="shared" ca="1" si="101"/>
        <v>2.2500729900000001</v>
      </c>
      <c r="CY238" s="26"/>
      <c r="CZ238" s="226"/>
      <c r="DA238" s="228">
        <v>0</v>
      </c>
      <c r="DB238" s="228">
        <v>0</v>
      </c>
      <c r="DC238" s="38"/>
      <c r="DD238" s="379">
        <f t="shared" si="90"/>
        <v>0</v>
      </c>
      <c r="DE238" s="110">
        <f t="shared" si="102"/>
        <v>0</v>
      </c>
      <c r="DF238" s="110"/>
      <c r="DG238" s="38"/>
      <c r="DH238" s="214">
        <v>2.2500729900000001</v>
      </c>
      <c r="DI238" s="496">
        <v>5.258</v>
      </c>
      <c r="DJ238" s="38">
        <v>5.258</v>
      </c>
      <c r="DK238" s="92">
        <f t="shared" si="103"/>
        <v>0</v>
      </c>
      <c r="DL238" s="578">
        <f t="shared" si="104"/>
        <v>0</v>
      </c>
      <c r="DM238" s="65"/>
      <c r="DN238" s="15"/>
      <c r="DO238" s="15"/>
      <c r="DP238" s="81">
        <f t="shared" si="105"/>
        <v>43800</v>
      </c>
      <c r="DQ238" s="356">
        <f t="shared" si="107"/>
        <v>0</v>
      </c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</row>
    <row r="239" spans="1:134" ht="15.75" thickBot="1" x14ac:dyDescent="0.3">
      <c r="A239" s="564">
        <f t="shared" si="91"/>
        <v>43831</v>
      </c>
      <c r="B239" s="302">
        <f>E!B230</f>
        <v>2.2363801900000002</v>
      </c>
      <c r="C239" s="302">
        <f t="shared" ca="1" si="85"/>
        <v>0</v>
      </c>
      <c r="D239" s="302">
        <f t="shared" ca="1" si="92"/>
        <v>31</v>
      </c>
      <c r="E239" s="302" t="str">
        <f t="shared" si="108"/>
        <v/>
      </c>
      <c r="F239" s="397">
        <f t="shared" ca="1" si="93"/>
        <v>2.2363801900000002</v>
      </c>
      <c r="G239" s="405"/>
      <c r="H239" s="405"/>
      <c r="I239" s="36"/>
      <c r="J239" s="36"/>
      <c r="K239" s="36"/>
      <c r="L239" s="111"/>
      <c r="M239" s="508"/>
      <c r="N239" s="109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09"/>
      <c r="BA239" s="110"/>
      <c r="BB239" s="110"/>
      <c r="BC239" s="110"/>
      <c r="BD239" s="110"/>
      <c r="BE239" s="110"/>
      <c r="BF239" s="110"/>
      <c r="BG239" s="110"/>
      <c r="BH239" s="110"/>
      <c r="BI239" s="110"/>
      <c r="BJ239" s="110"/>
      <c r="BK239" s="110"/>
      <c r="BL239" s="110"/>
      <c r="BM239" s="110"/>
      <c r="BN239" s="110"/>
      <c r="BO239" s="271"/>
      <c r="BP239" s="272"/>
      <c r="BQ239" s="543"/>
      <c r="BR239" s="524"/>
      <c r="BS239" s="524"/>
      <c r="BT239" s="524"/>
      <c r="BU239" s="524"/>
      <c r="BV239" s="528"/>
      <c r="BW239" s="529"/>
      <c r="BX239" s="529"/>
      <c r="BY239" s="529"/>
      <c r="BZ239" s="529"/>
      <c r="CA239" s="529"/>
      <c r="CB239" s="529"/>
      <c r="CC239" s="529"/>
      <c r="CD239" s="529"/>
      <c r="CE239" s="530"/>
      <c r="CF239" s="364"/>
      <c r="CG239" s="365">
        <f t="shared" si="94"/>
        <v>0</v>
      </c>
      <c r="CH239" s="366"/>
      <c r="CI239" s="67">
        <f t="shared" ca="1" si="86"/>
        <v>31</v>
      </c>
      <c r="CJ239" s="76"/>
      <c r="CK239" s="68">
        <f t="shared" ca="1" si="87"/>
        <v>2.2363801900000002</v>
      </c>
      <c r="CL239" s="73">
        <f t="shared" si="95"/>
        <v>43831</v>
      </c>
      <c r="CM239" s="239">
        <f t="shared" ca="1" si="88"/>
        <v>0</v>
      </c>
      <c r="CN239" s="35">
        <f t="shared" si="96"/>
        <v>43831</v>
      </c>
      <c r="CO239" s="173">
        <f t="shared" ca="1" si="109"/>
        <v>35</v>
      </c>
      <c r="CP239" s="74">
        <f t="shared" ca="1" si="89"/>
        <v>0.70752260441583148</v>
      </c>
      <c r="CQ239" s="75">
        <f t="shared" si="97"/>
        <v>31</v>
      </c>
      <c r="CR239" s="186">
        <v>6.6004763169946801E-2</v>
      </c>
      <c r="CS239" s="21"/>
      <c r="CT239" s="190">
        <f t="shared" si="98"/>
        <v>43831</v>
      </c>
      <c r="CU239" s="43">
        <f t="shared" si="99"/>
        <v>0</v>
      </c>
      <c r="CV239" s="26"/>
      <c r="CW239" s="386">
        <f t="shared" si="100"/>
        <v>43831</v>
      </c>
      <c r="CX239" s="384">
        <f t="shared" ca="1" si="101"/>
        <v>2.2363801900000002</v>
      </c>
      <c r="CY239" s="26"/>
      <c r="CZ239" s="226"/>
      <c r="DA239" s="228">
        <v>0</v>
      </c>
      <c r="DB239" s="228">
        <v>0</v>
      </c>
      <c r="DC239" s="38"/>
      <c r="DD239" s="379">
        <f t="shared" si="90"/>
        <v>0</v>
      </c>
      <c r="DE239" s="110">
        <f t="shared" si="102"/>
        <v>0</v>
      </c>
      <c r="DF239" s="110"/>
      <c r="DG239" s="38"/>
      <c r="DH239" s="214">
        <v>2.2363801900000002</v>
      </c>
      <c r="DI239" s="496">
        <v>5.3780000000000001</v>
      </c>
      <c r="DJ239" s="38">
        <v>5.3780000000000001</v>
      </c>
      <c r="DK239" s="92">
        <f t="shared" si="103"/>
        <v>0</v>
      </c>
      <c r="DL239" s="578">
        <f t="shared" si="104"/>
        <v>0</v>
      </c>
      <c r="DM239" s="65"/>
      <c r="DN239" s="15"/>
      <c r="DO239" s="15"/>
      <c r="DP239" s="81">
        <f t="shared" si="105"/>
        <v>43831</v>
      </c>
      <c r="DQ239" s="356">
        <f t="shared" si="107"/>
        <v>0</v>
      </c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</row>
    <row r="240" spans="1:134" ht="15.75" thickBot="1" x14ac:dyDescent="0.3">
      <c r="A240" s="564">
        <f t="shared" si="91"/>
        <v>43862</v>
      </c>
      <c r="B240" s="302">
        <f>E!B231</f>
        <v>2.0793548099999999</v>
      </c>
      <c r="C240" s="302">
        <f t="shared" ca="1" si="85"/>
        <v>0</v>
      </c>
      <c r="D240" s="302">
        <f t="shared" ca="1" si="92"/>
        <v>29</v>
      </c>
      <c r="E240" s="302" t="str">
        <f t="shared" ref="E240:E245" si="110">IF(CJ239=0,"",CJ239)</f>
        <v/>
      </c>
      <c r="F240" s="397">
        <f t="shared" ca="1" si="93"/>
        <v>2.0793548099999999</v>
      </c>
      <c r="G240" s="405"/>
      <c r="H240" s="405"/>
      <c r="I240" s="36"/>
      <c r="J240" s="36"/>
      <c r="K240" s="36"/>
      <c r="L240" s="111"/>
      <c r="M240" s="508"/>
      <c r="N240" s="109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09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  <c r="BO240" s="271"/>
      <c r="BP240" s="272"/>
      <c r="BQ240" s="543"/>
      <c r="BR240" s="524"/>
      <c r="BS240" s="524"/>
      <c r="BT240" s="524"/>
      <c r="BU240" s="524"/>
      <c r="BV240" s="528"/>
      <c r="BW240" s="529"/>
      <c r="BX240" s="529"/>
      <c r="BY240" s="529"/>
      <c r="BZ240" s="529"/>
      <c r="CA240" s="529"/>
      <c r="CB240" s="529"/>
      <c r="CC240" s="529"/>
      <c r="CD240" s="529"/>
      <c r="CE240" s="530"/>
      <c r="CF240" s="364"/>
      <c r="CG240" s="365">
        <f t="shared" si="94"/>
        <v>0</v>
      </c>
      <c r="CH240" s="366"/>
      <c r="CI240" s="67">
        <f t="shared" ca="1" si="86"/>
        <v>29</v>
      </c>
      <c r="CJ240" s="76"/>
      <c r="CK240" s="68">
        <f t="shared" ca="1" si="87"/>
        <v>2.0793548099999999</v>
      </c>
      <c r="CL240" s="73">
        <f t="shared" si="95"/>
        <v>43862</v>
      </c>
      <c r="CM240" s="239">
        <f t="shared" ca="1" si="88"/>
        <v>0</v>
      </c>
      <c r="CN240" s="35">
        <f t="shared" si="96"/>
        <v>43862</v>
      </c>
      <c r="CO240" s="173">
        <f t="shared" ca="1" si="109"/>
        <v>35</v>
      </c>
      <c r="CP240" s="74">
        <f t="shared" ca="1" si="89"/>
        <v>0.70351108236365989</v>
      </c>
      <c r="CQ240" s="75">
        <f t="shared" si="97"/>
        <v>29</v>
      </c>
      <c r="CR240" s="186">
        <v>6.6038039061769194E-2</v>
      </c>
      <c r="CS240" s="21"/>
      <c r="CT240" s="190">
        <f t="shared" si="98"/>
        <v>43862</v>
      </c>
      <c r="CU240" s="43">
        <f t="shared" si="99"/>
        <v>0</v>
      </c>
      <c r="CV240" s="26"/>
      <c r="CW240" s="386">
        <f t="shared" si="100"/>
        <v>43862</v>
      </c>
      <c r="CX240" s="384">
        <f t="shared" ca="1" si="101"/>
        <v>2.0793548099999999</v>
      </c>
      <c r="CY240" s="26"/>
      <c r="CZ240" s="226"/>
      <c r="DA240" s="228">
        <v>0</v>
      </c>
      <c r="DB240" s="228">
        <v>0</v>
      </c>
      <c r="DC240" s="38"/>
      <c r="DD240" s="379">
        <f t="shared" si="90"/>
        <v>0</v>
      </c>
      <c r="DE240" s="110">
        <f t="shared" si="102"/>
        <v>0</v>
      </c>
      <c r="DF240" s="110"/>
      <c r="DG240" s="38"/>
      <c r="DH240" s="214">
        <v>2.0793548099999999</v>
      </c>
      <c r="DI240" s="496">
        <v>5.26</v>
      </c>
      <c r="DJ240" s="38">
        <v>5.26</v>
      </c>
      <c r="DK240" s="92">
        <f t="shared" si="103"/>
        <v>0</v>
      </c>
      <c r="DL240" s="578">
        <f t="shared" si="104"/>
        <v>0</v>
      </c>
      <c r="DM240" s="65"/>
      <c r="DN240" s="15"/>
      <c r="DO240" s="15"/>
      <c r="DP240" s="81">
        <f t="shared" si="105"/>
        <v>43862</v>
      </c>
      <c r="DQ240" s="356">
        <f t="shared" si="107"/>
        <v>0</v>
      </c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</row>
    <row r="241" spans="1:134" ht="15.75" thickBot="1" x14ac:dyDescent="0.3">
      <c r="A241" s="564">
        <f t="shared" si="91"/>
        <v>43891</v>
      </c>
      <c r="B241" s="302">
        <f>E!B232</f>
        <v>2.21008</v>
      </c>
      <c r="C241" s="302">
        <f t="shared" ca="1" si="85"/>
        <v>0</v>
      </c>
      <c r="D241" s="302">
        <f t="shared" ca="1" si="92"/>
        <v>27</v>
      </c>
      <c r="E241" s="302" t="str">
        <f t="shared" si="110"/>
        <v/>
      </c>
      <c r="F241" s="397">
        <f t="shared" ca="1" si="93"/>
        <v>2.21008</v>
      </c>
      <c r="G241" s="405"/>
      <c r="H241" s="405"/>
      <c r="I241" s="36"/>
      <c r="J241" s="36"/>
      <c r="K241" s="36"/>
      <c r="L241" s="111"/>
      <c r="M241" s="508"/>
      <c r="N241" s="109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09"/>
      <c r="BA241" s="110"/>
      <c r="BB241" s="110"/>
      <c r="BC241" s="110"/>
      <c r="BD241" s="110"/>
      <c r="BE241" s="110"/>
      <c r="BF241" s="110"/>
      <c r="BG241" s="110"/>
      <c r="BH241" s="110"/>
      <c r="BI241" s="110"/>
      <c r="BJ241" s="110"/>
      <c r="BK241" s="110"/>
      <c r="BL241" s="110"/>
      <c r="BM241" s="110"/>
      <c r="BN241" s="110"/>
      <c r="BO241" s="271"/>
      <c r="BP241" s="272"/>
      <c r="BQ241" s="543"/>
      <c r="BR241" s="524"/>
      <c r="BS241" s="524"/>
      <c r="BT241" s="524"/>
      <c r="BU241" s="524"/>
      <c r="BV241" s="528"/>
      <c r="BW241" s="529"/>
      <c r="BX241" s="529"/>
      <c r="BY241" s="529"/>
      <c r="BZ241" s="529"/>
      <c r="CA241" s="529"/>
      <c r="CB241" s="529"/>
      <c r="CC241" s="529"/>
      <c r="CD241" s="529"/>
      <c r="CE241" s="530"/>
      <c r="CF241" s="364"/>
      <c r="CG241" s="365">
        <f t="shared" si="94"/>
        <v>0</v>
      </c>
      <c r="CH241" s="366"/>
      <c r="CI241" s="67">
        <f t="shared" ca="1" si="86"/>
        <v>27</v>
      </c>
      <c r="CJ241" s="76"/>
      <c r="CK241" s="68">
        <f t="shared" ca="1" si="87"/>
        <v>2.21008</v>
      </c>
      <c r="CL241" s="73">
        <f t="shared" si="95"/>
        <v>43891</v>
      </c>
      <c r="CM241" s="239">
        <f t="shared" ca="1" si="88"/>
        <v>0</v>
      </c>
      <c r="CN241" s="35">
        <f t="shared" si="96"/>
        <v>43891</v>
      </c>
      <c r="CO241" s="173">
        <f t="shared" ca="1" si="109"/>
        <v>35</v>
      </c>
      <c r="CP241" s="74">
        <f t="shared" ca="1" si="89"/>
        <v>0.6997754993040437</v>
      </c>
      <c r="CQ241" s="75">
        <f t="shared" si="97"/>
        <v>31</v>
      </c>
      <c r="CR241" s="186">
        <v>6.60691681221941E-2</v>
      </c>
      <c r="CS241" s="21"/>
      <c r="CT241" s="190">
        <f t="shared" si="98"/>
        <v>43891</v>
      </c>
      <c r="CU241" s="43">
        <f t="shared" si="99"/>
        <v>0</v>
      </c>
      <c r="CV241" s="26"/>
      <c r="CW241" s="386">
        <f t="shared" si="100"/>
        <v>43891</v>
      </c>
      <c r="CX241" s="384">
        <f t="shared" ca="1" si="101"/>
        <v>2.21008</v>
      </c>
      <c r="CY241" s="26"/>
      <c r="CZ241" s="226"/>
      <c r="DA241" s="228">
        <v>0</v>
      </c>
      <c r="DB241" s="228">
        <v>0</v>
      </c>
      <c r="DC241" s="38"/>
      <c r="DD241" s="379">
        <f t="shared" si="90"/>
        <v>0</v>
      </c>
      <c r="DE241" s="110">
        <f t="shared" si="102"/>
        <v>0</v>
      </c>
      <c r="DF241" s="110"/>
      <c r="DG241" s="38"/>
      <c r="DH241" s="214">
        <v>2.21008</v>
      </c>
      <c r="DI241" s="496">
        <v>5.1269999999999998</v>
      </c>
      <c r="DJ241" s="38">
        <v>5.1269999999999998</v>
      </c>
      <c r="DK241" s="92">
        <f t="shared" si="103"/>
        <v>0</v>
      </c>
      <c r="DL241" s="578">
        <f t="shared" si="104"/>
        <v>0</v>
      </c>
      <c r="DM241" s="65"/>
      <c r="DN241" s="15"/>
      <c r="DO241" s="15"/>
      <c r="DP241" s="81">
        <f t="shared" si="105"/>
        <v>43891</v>
      </c>
      <c r="DQ241" s="356">
        <f t="shared" si="107"/>
        <v>0</v>
      </c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</row>
    <row r="242" spans="1:134" ht="15.75" thickBot="1" x14ac:dyDescent="0.3">
      <c r="A242" s="564">
        <f t="shared" si="91"/>
        <v>43922</v>
      </c>
      <c r="B242" s="302">
        <f>E!B233</f>
        <v>2.83402077</v>
      </c>
      <c r="C242" s="302">
        <f t="shared" ca="1" si="85"/>
        <v>0</v>
      </c>
      <c r="D242" s="302">
        <f t="shared" ca="1" si="92"/>
        <v>25</v>
      </c>
      <c r="E242" s="302" t="str">
        <f t="shared" si="110"/>
        <v/>
      </c>
      <c r="F242" s="397">
        <f t="shared" ca="1" si="93"/>
        <v>2.83402077</v>
      </c>
      <c r="G242" s="405"/>
      <c r="H242" s="405"/>
      <c r="I242" s="36"/>
      <c r="J242" s="36"/>
      <c r="K242" s="36"/>
      <c r="L242" s="111"/>
      <c r="M242" s="508"/>
      <c r="N242" s="109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09"/>
      <c r="BA242" s="110"/>
      <c r="BB242" s="110"/>
      <c r="BC242" s="110"/>
      <c r="BD242" s="110"/>
      <c r="BE242" s="110"/>
      <c r="BF242" s="110"/>
      <c r="BG242" s="110"/>
      <c r="BH242" s="110"/>
      <c r="BI242" s="110"/>
      <c r="BJ242" s="110"/>
      <c r="BK242" s="110"/>
      <c r="BL242" s="110"/>
      <c r="BM242" s="110"/>
      <c r="BN242" s="110"/>
      <c r="BO242" s="271"/>
      <c r="BP242" s="272"/>
      <c r="BQ242" s="543"/>
      <c r="BR242" s="524"/>
      <c r="BS242" s="524"/>
      <c r="BT242" s="524"/>
      <c r="BU242" s="524"/>
      <c r="BV242" s="528"/>
      <c r="BW242" s="529"/>
      <c r="BX242" s="529"/>
      <c r="BY242" s="529"/>
      <c r="BZ242" s="529"/>
      <c r="CA242" s="529"/>
      <c r="CB242" s="529"/>
      <c r="CC242" s="529"/>
      <c r="CD242" s="529"/>
      <c r="CE242" s="530"/>
      <c r="CF242" s="364"/>
      <c r="CG242" s="365">
        <f t="shared" si="94"/>
        <v>0</v>
      </c>
      <c r="CH242" s="366"/>
      <c r="CI242" s="67">
        <f t="shared" ca="1" si="86"/>
        <v>25</v>
      </c>
      <c r="CJ242" s="76"/>
      <c r="CK242" s="68">
        <f t="shared" ca="1" si="87"/>
        <v>2.83402077</v>
      </c>
      <c r="CL242" s="73">
        <f t="shared" si="95"/>
        <v>43922</v>
      </c>
      <c r="CM242" s="239">
        <f t="shared" ca="1" si="88"/>
        <v>0</v>
      </c>
      <c r="CN242" s="35">
        <f t="shared" si="96"/>
        <v>43922</v>
      </c>
      <c r="CO242" s="173">
        <f t="shared" ca="1" si="109"/>
        <v>35</v>
      </c>
      <c r="CP242" s="74">
        <f t="shared" ca="1" si="89"/>
        <v>0.69580054200721297</v>
      </c>
      <c r="CQ242" s="75">
        <f t="shared" si="97"/>
        <v>30</v>
      </c>
      <c r="CR242" s="186">
        <v>6.6102444014726605E-2</v>
      </c>
      <c r="CS242" s="21"/>
      <c r="CT242" s="190">
        <f t="shared" si="98"/>
        <v>43922</v>
      </c>
      <c r="CU242" s="43">
        <f t="shared" si="99"/>
        <v>0</v>
      </c>
      <c r="CV242" s="26"/>
      <c r="CW242" s="386">
        <f t="shared" si="100"/>
        <v>43922</v>
      </c>
      <c r="CX242" s="384">
        <f t="shared" ca="1" si="101"/>
        <v>2.83402077</v>
      </c>
      <c r="CY242" s="26"/>
      <c r="CZ242" s="226"/>
      <c r="DA242" s="228">
        <v>0</v>
      </c>
      <c r="DB242" s="228">
        <v>0</v>
      </c>
      <c r="DC242" s="38"/>
      <c r="DD242" s="379">
        <f t="shared" si="90"/>
        <v>0</v>
      </c>
      <c r="DE242" s="110">
        <f t="shared" si="102"/>
        <v>0</v>
      </c>
      <c r="DF242" s="110"/>
      <c r="DG242" s="38"/>
      <c r="DH242" s="214">
        <v>2.83402077</v>
      </c>
      <c r="DI242" s="496">
        <v>4.907</v>
      </c>
      <c r="DJ242" s="38">
        <v>4.907</v>
      </c>
      <c r="DK242" s="92">
        <f t="shared" si="103"/>
        <v>0</v>
      </c>
      <c r="DL242" s="578">
        <f t="shared" si="104"/>
        <v>0</v>
      </c>
      <c r="DM242" s="65"/>
      <c r="DN242" s="15"/>
      <c r="DO242" s="15"/>
      <c r="DP242" s="81">
        <f t="shared" si="105"/>
        <v>43922</v>
      </c>
      <c r="DQ242" s="356">
        <f t="shared" si="107"/>
        <v>0</v>
      </c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</row>
    <row r="243" spans="1:134" ht="15.75" thickBot="1" x14ac:dyDescent="0.3">
      <c r="A243" s="564">
        <f t="shared" si="91"/>
        <v>43952</v>
      </c>
      <c r="B243" s="302">
        <f>E!B234</f>
        <v>3.29410976</v>
      </c>
      <c r="C243" s="302">
        <f t="shared" ca="1" si="85"/>
        <v>0</v>
      </c>
      <c r="D243" s="302">
        <f t="shared" ca="1" si="92"/>
        <v>22</v>
      </c>
      <c r="E243" s="302" t="str">
        <f t="shared" si="110"/>
        <v/>
      </c>
      <c r="F243" s="397">
        <f t="shared" ca="1" si="93"/>
        <v>3.29410976</v>
      </c>
      <c r="G243" s="405"/>
      <c r="H243" s="405"/>
      <c r="I243" s="36"/>
      <c r="J243" s="36"/>
      <c r="K243" s="36"/>
      <c r="L243" s="111"/>
      <c r="M243" s="508"/>
      <c r="N243" s="109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09"/>
      <c r="BA243" s="110"/>
      <c r="BB243" s="110"/>
      <c r="BC243" s="110"/>
      <c r="BD243" s="110"/>
      <c r="BE243" s="110"/>
      <c r="BF243" s="110"/>
      <c r="BG243" s="110"/>
      <c r="BH243" s="110"/>
      <c r="BI243" s="110"/>
      <c r="BJ243" s="110"/>
      <c r="BK243" s="110"/>
      <c r="BL243" s="110"/>
      <c r="BM243" s="110"/>
      <c r="BN243" s="110"/>
      <c r="BO243" s="271"/>
      <c r="BP243" s="272"/>
      <c r="BQ243" s="543"/>
      <c r="BR243" s="524"/>
      <c r="BS243" s="524"/>
      <c r="BT243" s="524"/>
      <c r="BU243" s="524"/>
      <c r="BV243" s="528"/>
      <c r="BW243" s="529"/>
      <c r="BX243" s="529"/>
      <c r="BY243" s="529"/>
      <c r="BZ243" s="529"/>
      <c r="CA243" s="529"/>
      <c r="CB243" s="529"/>
      <c r="CC243" s="529"/>
      <c r="CD243" s="529"/>
      <c r="CE243" s="530"/>
      <c r="CF243" s="364"/>
      <c r="CG243" s="365">
        <f t="shared" si="94"/>
        <v>0</v>
      </c>
      <c r="CH243" s="366"/>
      <c r="CI243" s="67">
        <f t="shared" ca="1" si="86"/>
        <v>22</v>
      </c>
      <c r="CJ243" s="76"/>
      <c r="CK243" s="68">
        <f t="shared" ca="1" si="87"/>
        <v>3.29410976</v>
      </c>
      <c r="CL243" s="73">
        <f t="shared" si="95"/>
        <v>43952</v>
      </c>
      <c r="CM243" s="239">
        <f t="shared" ca="1" si="88"/>
        <v>0</v>
      </c>
      <c r="CN243" s="35">
        <f t="shared" si="96"/>
        <v>43952</v>
      </c>
      <c r="CO243" s="173">
        <f t="shared" ca="1" si="109"/>
        <v>35</v>
      </c>
      <c r="CP243" s="74">
        <f t="shared" ca="1" si="89"/>
        <v>0.69197170821001897</v>
      </c>
      <c r="CQ243" s="75">
        <f t="shared" si="97"/>
        <v>31</v>
      </c>
      <c r="CR243" s="186">
        <v>6.6134646491720503E-2</v>
      </c>
      <c r="CS243" s="21"/>
      <c r="CT243" s="190">
        <f t="shared" si="98"/>
        <v>43952</v>
      </c>
      <c r="CU243" s="43">
        <f t="shared" si="99"/>
        <v>0</v>
      </c>
      <c r="CV243" s="26"/>
      <c r="CW243" s="386">
        <f t="shared" si="100"/>
        <v>43952</v>
      </c>
      <c r="CX243" s="384">
        <f t="shared" ca="1" si="101"/>
        <v>3.29410976</v>
      </c>
      <c r="CY243" s="26"/>
      <c r="CZ243" s="226"/>
      <c r="DA243" s="228">
        <v>0</v>
      </c>
      <c r="DB243" s="228">
        <v>0</v>
      </c>
      <c r="DC243" s="38"/>
      <c r="DD243" s="379">
        <f t="shared" si="90"/>
        <v>0</v>
      </c>
      <c r="DE243" s="110">
        <f t="shared" si="102"/>
        <v>0</v>
      </c>
      <c r="DF243" s="110"/>
      <c r="DG243" s="38"/>
      <c r="DH243" s="214">
        <v>3.29410976</v>
      </c>
      <c r="DI243" s="496">
        <v>4.8970000000000002</v>
      </c>
      <c r="DJ243" s="44">
        <v>4.8970000000000002</v>
      </c>
      <c r="DK243" s="92">
        <f t="shared" si="103"/>
        <v>0</v>
      </c>
      <c r="DL243" s="578">
        <f t="shared" si="104"/>
        <v>0</v>
      </c>
      <c r="DM243" s="65"/>
      <c r="DN243" s="15"/>
      <c r="DO243" s="15"/>
      <c r="DP243" s="81">
        <f t="shared" si="105"/>
        <v>43952</v>
      </c>
      <c r="DQ243" s="356">
        <f t="shared" si="107"/>
        <v>0</v>
      </c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</row>
    <row r="244" spans="1:134" ht="15.75" thickBot="1" x14ac:dyDescent="0.3">
      <c r="A244" s="564">
        <f t="shared" si="91"/>
        <v>43983</v>
      </c>
      <c r="B244" s="302">
        <f>E!B235</f>
        <v>3.4998449200000001</v>
      </c>
      <c r="C244" s="302">
        <f t="shared" ca="1" si="85"/>
        <v>0</v>
      </c>
      <c r="D244" s="302">
        <f t="shared" ca="1" si="92"/>
        <v>19</v>
      </c>
      <c r="E244" s="302" t="str">
        <f t="shared" si="110"/>
        <v/>
      </c>
      <c r="F244" s="397">
        <f t="shared" ca="1" si="93"/>
        <v>3.4998449200000001</v>
      </c>
      <c r="G244" s="405"/>
      <c r="H244" s="405"/>
      <c r="I244" s="36"/>
      <c r="J244" s="36"/>
      <c r="K244" s="36"/>
      <c r="L244" s="111"/>
      <c r="M244" s="508"/>
      <c r="N244" s="109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09"/>
      <c r="BA244" s="110"/>
      <c r="BB244" s="110"/>
      <c r="BC244" s="110"/>
      <c r="BD244" s="110"/>
      <c r="BE244" s="110"/>
      <c r="BF244" s="110"/>
      <c r="BG244" s="110"/>
      <c r="BH244" s="110"/>
      <c r="BI244" s="110"/>
      <c r="BJ244" s="110"/>
      <c r="BK244" s="110"/>
      <c r="BL244" s="110"/>
      <c r="BM244" s="110"/>
      <c r="BN244" s="110"/>
      <c r="BO244" s="271"/>
      <c r="BP244" s="272"/>
      <c r="BQ244" s="543"/>
      <c r="BR244" s="524"/>
      <c r="BS244" s="524"/>
      <c r="BT244" s="524"/>
      <c r="BU244" s="524"/>
      <c r="BV244" s="528"/>
      <c r="BW244" s="529"/>
      <c r="BX244" s="529"/>
      <c r="BY244" s="529"/>
      <c r="BZ244" s="529"/>
      <c r="CA244" s="529"/>
      <c r="CB244" s="529"/>
      <c r="CC244" s="529"/>
      <c r="CD244" s="529"/>
      <c r="CE244" s="530"/>
      <c r="CF244" s="364"/>
      <c r="CG244" s="365">
        <f t="shared" si="94"/>
        <v>0</v>
      </c>
      <c r="CH244" s="366"/>
      <c r="CI244" s="67">
        <f t="shared" ca="1" si="86"/>
        <v>19</v>
      </c>
      <c r="CJ244" s="76"/>
      <c r="CK244" s="68">
        <f t="shared" ca="1" si="87"/>
        <v>3.4998449200000001</v>
      </c>
      <c r="CL244" s="73">
        <f t="shared" si="95"/>
        <v>43983</v>
      </c>
      <c r="CM244" s="239">
        <f t="shared" ca="1" si="88"/>
        <v>0</v>
      </c>
      <c r="CN244" s="35">
        <f t="shared" si="96"/>
        <v>43983</v>
      </c>
      <c r="CO244" s="173">
        <f t="shared" ca="1" si="109"/>
        <v>34</v>
      </c>
      <c r="CP244" s="74">
        <f t="shared" ca="1" si="89"/>
        <v>0.6880336803509105</v>
      </c>
      <c r="CQ244" s="75">
        <f t="shared" si="97"/>
        <v>30</v>
      </c>
      <c r="CR244" s="186">
        <v>6.6167922384974695E-2</v>
      </c>
      <c r="CS244" s="21"/>
      <c r="CT244" s="190">
        <f t="shared" si="98"/>
        <v>43983</v>
      </c>
      <c r="CU244" s="43">
        <f t="shared" si="99"/>
        <v>0</v>
      </c>
      <c r="CV244" s="26"/>
      <c r="CW244" s="386">
        <f t="shared" si="100"/>
        <v>43983</v>
      </c>
      <c r="CX244" s="384">
        <f t="shared" ca="1" si="101"/>
        <v>3.4998449200000001</v>
      </c>
      <c r="CY244" s="26"/>
      <c r="CZ244" s="226"/>
      <c r="DA244" s="228">
        <v>0</v>
      </c>
      <c r="DB244" s="228">
        <v>0</v>
      </c>
      <c r="DC244" s="38"/>
      <c r="DD244" s="379">
        <f t="shared" si="90"/>
        <v>0</v>
      </c>
      <c r="DE244" s="110">
        <f t="shared" si="102"/>
        <v>0</v>
      </c>
      <c r="DF244" s="110"/>
      <c r="DG244" s="38"/>
      <c r="DH244" s="214">
        <v>3.4998449200000001</v>
      </c>
      <c r="DI244" s="496">
        <v>4.9329999999999998</v>
      </c>
      <c r="DJ244" s="36">
        <v>4.9329999999999998</v>
      </c>
      <c r="DK244" s="92">
        <f t="shared" si="103"/>
        <v>0</v>
      </c>
      <c r="DL244" s="578">
        <f t="shared" si="104"/>
        <v>0</v>
      </c>
      <c r="DM244" s="65"/>
      <c r="DN244" s="15"/>
      <c r="DO244" s="15"/>
      <c r="DP244" s="81">
        <f t="shared" si="105"/>
        <v>43983</v>
      </c>
      <c r="DQ244" s="356">
        <f t="shared" si="107"/>
        <v>0</v>
      </c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</row>
    <row r="245" spans="1:134" ht="15.75" thickBot="1" x14ac:dyDescent="0.3">
      <c r="A245" s="564">
        <f t="shared" si="91"/>
        <v>44013</v>
      </c>
      <c r="B245" s="302">
        <f>E!B236</f>
        <v>3.5950942599999998</v>
      </c>
      <c r="C245" s="302">
        <f t="shared" ca="1" si="85"/>
        <v>0</v>
      </c>
      <c r="D245" s="302">
        <f t="shared" ca="1" si="92"/>
        <v>16</v>
      </c>
      <c r="E245" s="302" t="str">
        <f t="shared" si="110"/>
        <v/>
      </c>
      <c r="F245" s="397">
        <f t="shared" ca="1" si="93"/>
        <v>3.5950942599999998</v>
      </c>
      <c r="G245" s="405"/>
      <c r="H245" s="405"/>
      <c r="I245" s="36"/>
      <c r="J245" s="36"/>
      <c r="K245" s="36"/>
      <c r="L245" s="111"/>
      <c r="M245" s="508"/>
      <c r="N245" s="109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09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  <c r="BO245" s="271"/>
      <c r="BP245" s="272"/>
      <c r="BQ245" s="543"/>
      <c r="BR245" s="524"/>
      <c r="BS245" s="524"/>
      <c r="BT245" s="524"/>
      <c r="BU245" s="524"/>
      <c r="BV245" s="528"/>
      <c r="BW245" s="529"/>
      <c r="BX245" s="529"/>
      <c r="BY245" s="529"/>
      <c r="BZ245" s="529"/>
      <c r="CA245" s="529"/>
      <c r="CB245" s="529"/>
      <c r="CC245" s="529"/>
      <c r="CD245" s="529"/>
      <c r="CE245" s="530"/>
      <c r="CF245" s="364"/>
      <c r="CG245" s="365">
        <f t="shared" si="94"/>
        <v>0</v>
      </c>
      <c r="CH245" s="366"/>
      <c r="CI245" s="67">
        <f t="shared" ca="1" si="86"/>
        <v>16</v>
      </c>
      <c r="CJ245" s="76"/>
      <c r="CK245" s="68">
        <f t="shared" ca="1" si="87"/>
        <v>3.5950942599999998</v>
      </c>
      <c r="CL245" s="73">
        <f t="shared" si="95"/>
        <v>44013</v>
      </c>
      <c r="CM245" s="239">
        <f t="shared" ca="1" si="88"/>
        <v>0</v>
      </c>
      <c r="CN245" s="35">
        <f t="shared" si="96"/>
        <v>44013</v>
      </c>
      <c r="CO245" s="173">
        <f t="shared" ca="1" si="109"/>
        <v>34</v>
      </c>
      <c r="CP245" s="74">
        <f t="shared" ca="1" si="89"/>
        <v>0.68424046546923789</v>
      </c>
      <c r="CQ245" s="75">
        <f t="shared" si="97"/>
        <v>31</v>
      </c>
      <c r="CR245" s="186">
        <v>6.6200124862667103E-2</v>
      </c>
      <c r="CS245" s="21"/>
      <c r="CT245" s="190">
        <f t="shared" si="98"/>
        <v>44013</v>
      </c>
      <c r="CU245" s="43">
        <f t="shared" si="99"/>
        <v>0</v>
      </c>
      <c r="CV245" s="26"/>
      <c r="CW245" s="386">
        <f t="shared" si="100"/>
        <v>44013</v>
      </c>
      <c r="CX245" s="384">
        <f t="shared" ca="1" si="101"/>
        <v>3.5950942599999998</v>
      </c>
      <c r="CY245" s="26"/>
      <c r="CZ245" s="226"/>
      <c r="DA245" s="228">
        <v>0</v>
      </c>
      <c r="DB245" s="228">
        <v>0</v>
      </c>
      <c r="DC245" s="38"/>
      <c r="DD245" s="379">
        <f t="shared" si="90"/>
        <v>0</v>
      </c>
      <c r="DE245" s="110">
        <f t="shared" si="102"/>
        <v>0</v>
      </c>
      <c r="DF245" s="110"/>
      <c r="DG245" s="38"/>
      <c r="DH245" s="214">
        <v>3.5950942599999998</v>
      </c>
      <c r="DI245" s="496">
        <v>4.9829999999999997</v>
      </c>
      <c r="DJ245" s="36">
        <v>4.9829999999999997</v>
      </c>
      <c r="DK245" s="92">
        <f t="shared" si="103"/>
        <v>0</v>
      </c>
      <c r="DL245" s="578">
        <f t="shared" si="104"/>
        <v>0</v>
      </c>
      <c r="DM245" s="65"/>
      <c r="DN245" s="15"/>
      <c r="DO245" s="15"/>
      <c r="DP245" s="81">
        <f t="shared" si="105"/>
        <v>44013</v>
      </c>
      <c r="DQ245" s="356">
        <f t="shared" si="107"/>
        <v>0</v>
      </c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</row>
    <row r="246" spans="1:134" ht="15.75" thickBot="1" x14ac:dyDescent="0.3">
      <c r="A246" s="564">
        <f t="shared" si="91"/>
        <v>44044</v>
      </c>
      <c r="B246" s="302">
        <f>E!B237</f>
        <v>3.57308234</v>
      </c>
      <c r="C246" s="302">
        <f t="shared" ca="1" si="85"/>
        <v>0</v>
      </c>
      <c r="D246" s="302">
        <f t="shared" ca="1" si="92"/>
        <v>12</v>
      </c>
      <c r="E246" s="302" t="str">
        <f>IF(CJ246=0,"",CJ246)</f>
        <v/>
      </c>
      <c r="F246" s="397">
        <f t="shared" ca="1" si="93"/>
        <v>3.57308234</v>
      </c>
      <c r="G246" s="405"/>
      <c r="H246" s="405"/>
      <c r="I246" s="36"/>
      <c r="J246" s="36"/>
      <c r="K246" s="36"/>
      <c r="L246" s="111"/>
      <c r="M246" s="508"/>
      <c r="N246" s="109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09"/>
      <c r="BA246" s="110"/>
      <c r="BB246" s="110"/>
      <c r="BC246" s="110"/>
      <c r="BD246" s="110"/>
      <c r="BE246" s="110"/>
      <c r="BF246" s="110"/>
      <c r="BG246" s="110"/>
      <c r="BH246" s="110"/>
      <c r="BI246" s="110"/>
      <c r="BJ246" s="110"/>
      <c r="BK246" s="110"/>
      <c r="BL246" s="110"/>
      <c r="BM246" s="110"/>
      <c r="BN246" s="110"/>
      <c r="BO246" s="271"/>
      <c r="BP246" s="272"/>
      <c r="BQ246" s="543"/>
      <c r="BR246" s="524"/>
      <c r="BS246" s="524"/>
      <c r="BT246" s="524"/>
      <c r="BU246" s="524"/>
      <c r="BV246" s="528"/>
      <c r="BW246" s="529"/>
      <c r="BX246" s="529"/>
      <c r="BY246" s="529"/>
      <c r="BZ246" s="529"/>
      <c r="CA246" s="529"/>
      <c r="CB246" s="529"/>
      <c r="CC246" s="529"/>
      <c r="CD246" s="529"/>
      <c r="CE246" s="530"/>
      <c r="CF246" s="364"/>
      <c r="CG246" s="365">
        <f t="shared" si="94"/>
        <v>0</v>
      </c>
      <c r="CH246" s="366"/>
      <c r="CI246" s="67">
        <f t="shared" ca="1" si="86"/>
        <v>12</v>
      </c>
      <c r="CJ246" s="76"/>
      <c r="CK246" s="68">
        <f t="shared" ca="1" si="87"/>
        <v>3.57308234</v>
      </c>
      <c r="CL246" s="73">
        <f t="shared" si="95"/>
        <v>44044</v>
      </c>
      <c r="CM246" s="239">
        <f t="shared" ca="1" si="88"/>
        <v>0</v>
      </c>
      <c r="CN246" s="35">
        <f t="shared" si="96"/>
        <v>44044</v>
      </c>
      <c r="CO246" s="173">
        <f t="shared" ca="1" si="109"/>
        <v>34</v>
      </c>
      <c r="CP246" s="74">
        <f t="shared" ca="1" si="89"/>
        <v>0.68033912070296088</v>
      </c>
      <c r="CQ246" s="75">
        <f t="shared" si="97"/>
        <v>31</v>
      </c>
      <c r="CR246" s="186">
        <v>6.6233400756643399E-2</v>
      </c>
      <c r="CS246" s="21"/>
      <c r="CT246" s="190">
        <f t="shared" si="98"/>
        <v>44044</v>
      </c>
      <c r="CU246" s="43">
        <f t="shared" si="99"/>
        <v>0</v>
      </c>
      <c r="CV246" s="26"/>
      <c r="CW246" s="386">
        <f t="shared" si="100"/>
        <v>44044</v>
      </c>
      <c r="CX246" s="384">
        <f t="shared" ca="1" si="101"/>
        <v>3.57308234</v>
      </c>
      <c r="CY246" s="26"/>
      <c r="CZ246" s="226"/>
      <c r="DA246" s="228">
        <v>0</v>
      </c>
      <c r="DB246" s="228">
        <v>0</v>
      </c>
      <c r="DC246" s="38"/>
      <c r="DD246" s="379">
        <f t="shared" si="90"/>
        <v>0</v>
      </c>
      <c r="DE246" s="110">
        <f t="shared" si="102"/>
        <v>0</v>
      </c>
      <c r="DF246" s="110"/>
      <c r="DG246" s="38"/>
      <c r="DH246" s="214">
        <v>3.57308234</v>
      </c>
      <c r="DI246" s="496">
        <v>5.0140000000000002</v>
      </c>
      <c r="DJ246" s="93">
        <v>5.0140000000000002</v>
      </c>
      <c r="DK246" s="92">
        <f t="shared" si="103"/>
        <v>0</v>
      </c>
      <c r="DL246" s="578">
        <f t="shared" si="104"/>
        <v>0</v>
      </c>
      <c r="DM246" s="65"/>
      <c r="DN246" s="15"/>
      <c r="DO246" s="15"/>
      <c r="DP246" s="81">
        <f t="shared" si="105"/>
        <v>44044</v>
      </c>
      <c r="DQ246" s="356">
        <f t="shared" si="107"/>
        <v>0</v>
      </c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</row>
    <row r="247" spans="1:134" ht="15.75" thickBot="1" x14ac:dyDescent="0.3">
      <c r="A247" s="564">
        <f t="shared" si="91"/>
        <v>44075</v>
      </c>
      <c r="B247" s="302">
        <f>E!B238</f>
        <v>3.11113741</v>
      </c>
      <c r="C247" s="302">
        <f t="shared" ca="1" si="85"/>
        <v>0</v>
      </c>
      <c r="D247" s="302">
        <f t="shared" ca="1" si="92"/>
        <v>8</v>
      </c>
      <c r="E247" s="302" t="str">
        <f>IF(CJ247=0,"",CJ247)</f>
        <v/>
      </c>
      <c r="F247" s="397">
        <f t="shared" ca="1" si="93"/>
        <v>3.11113741</v>
      </c>
      <c r="G247" s="405"/>
      <c r="H247" s="405"/>
      <c r="I247" s="36"/>
      <c r="J247" s="36"/>
      <c r="K247" s="36"/>
      <c r="L247" s="111"/>
      <c r="M247" s="508"/>
      <c r="N247" s="109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09"/>
      <c r="BA247" s="110"/>
      <c r="BB247" s="110"/>
      <c r="BC247" s="110"/>
      <c r="BD247" s="110"/>
      <c r="BE247" s="110"/>
      <c r="BF247" s="110"/>
      <c r="BG247" s="110"/>
      <c r="BH247" s="110"/>
      <c r="BI247" s="110"/>
      <c r="BJ247" s="110"/>
      <c r="BK247" s="110"/>
      <c r="BL247" s="110"/>
      <c r="BM247" s="110"/>
      <c r="BN247" s="110"/>
      <c r="BO247" s="271"/>
      <c r="BP247" s="272"/>
      <c r="BQ247" s="543"/>
      <c r="BR247" s="524"/>
      <c r="BS247" s="524"/>
      <c r="BT247" s="524"/>
      <c r="BU247" s="524"/>
      <c r="BV247" s="528"/>
      <c r="BW247" s="529"/>
      <c r="BX247" s="529"/>
      <c r="BY247" s="529"/>
      <c r="BZ247" s="529"/>
      <c r="CA247" s="529"/>
      <c r="CB247" s="529"/>
      <c r="CC247" s="529"/>
      <c r="CD247" s="529"/>
      <c r="CE247" s="530"/>
      <c r="CF247" s="364"/>
      <c r="CG247" s="365">
        <f t="shared" si="94"/>
        <v>0</v>
      </c>
      <c r="CH247" s="366"/>
      <c r="CI247" s="67">
        <f t="shared" ca="1" si="86"/>
        <v>8</v>
      </c>
      <c r="CJ247" s="76"/>
      <c r="CK247" s="68">
        <f t="shared" ca="1" si="87"/>
        <v>3.11113741</v>
      </c>
      <c r="CL247" s="73">
        <f t="shared" si="95"/>
        <v>44075</v>
      </c>
      <c r="CM247" s="239">
        <f t="shared" ca="1" si="88"/>
        <v>0</v>
      </c>
      <c r="CN247" s="35">
        <f t="shared" si="96"/>
        <v>44075</v>
      </c>
      <c r="CO247" s="173">
        <f t="shared" ca="1" si="109"/>
        <v>34</v>
      </c>
      <c r="CP247" s="74">
        <f t="shared" ca="1" si="89"/>
        <v>0.67645632389335031</v>
      </c>
      <c r="CQ247" s="75">
        <f t="shared" si="97"/>
        <v>30</v>
      </c>
      <c r="CR247" s="186">
        <v>6.6266676650986997E-2</v>
      </c>
      <c r="CS247" s="21"/>
      <c r="CT247" s="190">
        <f t="shared" si="98"/>
        <v>44075</v>
      </c>
      <c r="CU247" s="43">
        <f t="shared" si="99"/>
        <v>0</v>
      </c>
      <c r="CV247" s="26"/>
      <c r="CW247" s="386">
        <f t="shared" si="100"/>
        <v>44075</v>
      </c>
      <c r="CX247" s="384">
        <f t="shared" ca="1" si="101"/>
        <v>3.11113741</v>
      </c>
      <c r="CY247" s="26"/>
      <c r="CZ247" s="226"/>
      <c r="DA247" s="228">
        <v>0</v>
      </c>
      <c r="DB247" s="228">
        <v>0</v>
      </c>
      <c r="DC247" s="38"/>
      <c r="DD247" s="379">
        <f t="shared" si="90"/>
        <v>0</v>
      </c>
      <c r="DE247" s="110">
        <f t="shared" si="102"/>
        <v>0</v>
      </c>
      <c r="DF247" s="110"/>
      <c r="DG247" s="38"/>
      <c r="DH247" s="214">
        <v>3.11113741</v>
      </c>
      <c r="DI247" s="496">
        <v>5.0289999999999999</v>
      </c>
      <c r="DJ247" s="36">
        <v>5.0289999999999999</v>
      </c>
      <c r="DK247" s="92">
        <f t="shared" si="103"/>
        <v>0</v>
      </c>
      <c r="DL247" s="578">
        <f t="shared" si="104"/>
        <v>0</v>
      </c>
      <c r="DM247" s="65"/>
      <c r="DN247" s="15"/>
      <c r="DO247" s="15"/>
      <c r="DP247" s="81">
        <f t="shared" si="105"/>
        <v>44075</v>
      </c>
      <c r="DQ247" s="356">
        <f t="shared" si="107"/>
        <v>0</v>
      </c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</row>
    <row r="248" spans="1:134" ht="15.75" thickBot="1" x14ac:dyDescent="0.3">
      <c r="A248" s="564">
        <f t="shared" si="91"/>
        <v>44105</v>
      </c>
      <c r="B248" s="302">
        <f>E!B239</f>
        <v>2.63851251</v>
      </c>
      <c r="C248" s="302">
        <f t="shared" ca="1" si="85"/>
        <v>0</v>
      </c>
      <c r="D248" s="302">
        <f t="shared" ca="1" si="92"/>
        <v>5</v>
      </c>
      <c r="E248" s="302" t="str">
        <f>IF(CJ248=0,"",CJ248)</f>
        <v/>
      </c>
      <c r="F248" s="397">
        <f t="shared" ca="1" si="93"/>
        <v>2.63851251</v>
      </c>
      <c r="G248" s="405"/>
      <c r="H248" s="405"/>
      <c r="I248" s="36"/>
      <c r="J248" s="36"/>
      <c r="K248" s="36"/>
      <c r="L248" s="111"/>
      <c r="M248" s="508"/>
      <c r="N248" s="109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09"/>
      <c r="BA248" s="110"/>
      <c r="BB248" s="110"/>
      <c r="BC248" s="110"/>
      <c r="BD248" s="110"/>
      <c r="BE248" s="110"/>
      <c r="BF248" s="110"/>
      <c r="BG248" s="110"/>
      <c r="BH248" s="110"/>
      <c r="BI248" s="110"/>
      <c r="BJ248" s="110"/>
      <c r="BK248" s="110"/>
      <c r="BL248" s="110"/>
      <c r="BM248" s="110"/>
      <c r="BN248" s="110"/>
      <c r="BO248" s="271"/>
      <c r="BP248" s="272"/>
      <c r="BQ248" s="543"/>
      <c r="BR248" s="524"/>
      <c r="BS248" s="524"/>
      <c r="BT248" s="524"/>
      <c r="BU248" s="524"/>
      <c r="BV248" s="528"/>
      <c r="BW248" s="529"/>
      <c r="BX248" s="529"/>
      <c r="BY248" s="529"/>
      <c r="BZ248" s="529"/>
      <c r="CA248" s="529"/>
      <c r="CB248" s="529"/>
      <c r="CC248" s="529"/>
      <c r="CD248" s="529"/>
      <c r="CE248" s="530"/>
      <c r="CF248" s="364"/>
      <c r="CG248" s="365">
        <f t="shared" si="94"/>
        <v>0</v>
      </c>
      <c r="CH248" s="366"/>
      <c r="CI248" s="67">
        <f t="shared" ca="1" si="86"/>
        <v>5</v>
      </c>
      <c r="CJ248" s="76"/>
      <c r="CK248" s="68">
        <f t="shared" ca="1" si="87"/>
        <v>2.63851251</v>
      </c>
      <c r="CL248" s="73">
        <f t="shared" si="95"/>
        <v>44105</v>
      </c>
      <c r="CM248" s="239">
        <f t="shared" ca="1" si="88"/>
        <v>0</v>
      </c>
      <c r="CN248" s="35">
        <f t="shared" si="96"/>
        <v>44105</v>
      </c>
      <c r="CO248" s="173">
        <f t="shared" ca="1" si="109"/>
        <v>34</v>
      </c>
      <c r="CP248" s="74">
        <f t="shared" ca="1" si="89"/>
        <v>0.67271637895098702</v>
      </c>
      <c r="CQ248" s="75">
        <f t="shared" si="97"/>
        <v>31</v>
      </c>
      <c r="CR248" s="186">
        <v>6.6298879129732799E-2</v>
      </c>
      <c r="CS248" s="21"/>
      <c r="CT248" s="190">
        <f t="shared" si="98"/>
        <v>44105</v>
      </c>
      <c r="CU248" s="43">
        <f t="shared" si="99"/>
        <v>0</v>
      </c>
      <c r="CV248" s="26"/>
      <c r="CW248" s="386">
        <f t="shared" si="100"/>
        <v>44105</v>
      </c>
      <c r="CX248" s="384">
        <f t="shared" ca="1" si="101"/>
        <v>2.63851251</v>
      </c>
      <c r="CY248" s="26"/>
      <c r="CZ248" s="226"/>
      <c r="DA248" s="228">
        <v>0</v>
      </c>
      <c r="DB248" s="228">
        <v>0</v>
      </c>
      <c r="DC248" s="38"/>
      <c r="DD248" s="379">
        <f t="shared" si="90"/>
        <v>0</v>
      </c>
      <c r="DE248" s="110">
        <f t="shared" si="102"/>
        <v>0</v>
      </c>
      <c r="DF248" s="110"/>
      <c r="DG248" s="38"/>
      <c r="DH248" s="214">
        <v>2.63851251</v>
      </c>
      <c r="DI248" s="496">
        <v>5.0579999999999998</v>
      </c>
      <c r="DJ248" s="36">
        <v>5.0579999999999998</v>
      </c>
      <c r="DK248" s="92">
        <f t="shared" si="103"/>
        <v>0</v>
      </c>
      <c r="DL248" s="578">
        <f t="shared" si="104"/>
        <v>0</v>
      </c>
      <c r="DM248" s="65"/>
      <c r="DN248" s="15"/>
      <c r="DO248" s="15"/>
      <c r="DP248" s="81">
        <f t="shared" si="105"/>
        <v>44105</v>
      </c>
      <c r="DQ248" s="356">
        <f t="shared" si="107"/>
        <v>0</v>
      </c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</row>
    <row r="249" spans="1:134" ht="15.75" thickBot="1" x14ac:dyDescent="0.3">
      <c r="A249" s="564">
        <f t="shared" si="91"/>
        <v>44136</v>
      </c>
      <c r="B249" s="302">
        <f>E!B240</f>
        <v>2.0374956700000002</v>
      </c>
      <c r="C249" s="302">
        <f t="shared" ca="1" si="85"/>
        <v>0</v>
      </c>
      <c r="D249" s="302">
        <f t="shared" ca="1" si="92"/>
        <v>2</v>
      </c>
      <c r="E249" s="302" t="str">
        <f>IF(CJ249=0,"",CJ249)</f>
        <v/>
      </c>
      <c r="F249" s="397">
        <f t="shared" ca="1" si="93"/>
        <v>2.0374956700000002</v>
      </c>
      <c r="G249" s="405"/>
      <c r="H249" s="405"/>
      <c r="I249" s="36"/>
      <c r="J249" s="36"/>
      <c r="K249" s="36"/>
      <c r="L249" s="112"/>
      <c r="M249" s="509"/>
      <c r="N249" s="113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3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273"/>
      <c r="BP249" s="274"/>
      <c r="BQ249" s="544"/>
      <c r="BR249" s="524"/>
      <c r="BS249" s="524"/>
      <c r="BT249" s="524"/>
      <c r="BU249" s="524"/>
      <c r="BV249" s="531"/>
      <c r="BW249" s="532"/>
      <c r="BX249" s="532"/>
      <c r="BY249" s="532"/>
      <c r="BZ249" s="532"/>
      <c r="CA249" s="532"/>
      <c r="CB249" s="532"/>
      <c r="CC249" s="532"/>
      <c r="CD249" s="532"/>
      <c r="CE249" s="533"/>
      <c r="CF249" s="367"/>
      <c r="CG249" s="365">
        <f t="shared" si="94"/>
        <v>0</v>
      </c>
      <c r="CH249" s="368"/>
      <c r="CI249" s="67">
        <f ca="1">ROUND(+CK249+CI250,0)</f>
        <v>2</v>
      </c>
      <c r="CJ249" s="76"/>
      <c r="CK249" s="68">
        <f t="shared" ca="1" si="87"/>
        <v>2.0374956700000002</v>
      </c>
      <c r="CL249" s="77">
        <f t="shared" si="95"/>
        <v>44136</v>
      </c>
      <c r="CM249" s="239">
        <f t="shared" ca="1" si="88"/>
        <v>0</v>
      </c>
      <c r="CN249" s="35">
        <f t="shared" si="96"/>
        <v>44136</v>
      </c>
      <c r="CO249" s="173">
        <f t="shared" ca="1" si="109"/>
        <v>33</v>
      </c>
      <c r="CP249" s="78">
        <f t="shared" ca="1" si="89"/>
        <v>0.66886989450940393</v>
      </c>
      <c r="CQ249" s="79">
        <f>+A250-A249</f>
        <v>30</v>
      </c>
      <c r="CR249" s="186">
        <v>6.6332155024797501E-2</v>
      </c>
      <c r="CS249" s="47"/>
      <c r="CT249" s="191">
        <f t="shared" si="98"/>
        <v>44136</v>
      </c>
      <c r="CU249" s="45">
        <f t="shared" si="99"/>
        <v>0</v>
      </c>
      <c r="CV249" s="26"/>
      <c r="CW249" s="386">
        <f t="shared" si="100"/>
        <v>44136</v>
      </c>
      <c r="CX249" s="384">
        <f t="shared" ca="1" si="101"/>
        <v>2.0374956700000002</v>
      </c>
      <c r="CY249" s="26"/>
      <c r="CZ249" s="226"/>
      <c r="DA249" s="44">
        <v>0</v>
      </c>
      <c r="DB249" s="44">
        <v>0</v>
      </c>
      <c r="DC249" s="44"/>
      <c r="DD249" s="379">
        <f t="shared" si="90"/>
        <v>0</v>
      </c>
      <c r="DE249" s="110">
        <f t="shared" si="102"/>
        <v>0</v>
      </c>
      <c r="DF249" s="114"/>
      <c r="DG249" s="44"/>
      <c r="DH249" s="44">
        <v>2.0374956700000002</v>
      </c>
      <c r="DI249" s="496">
        <v>5.1980000000000004</v>
      </c>
      <c r="DJ249" s="36">
        <v>5.1980000000000004</v>
      </c>
      <c r="DK249" s="92">
        <f t="shared" si="103"/>
        <v>0</v>
      </c>
      <c r="DL249" s="578">
        <f t="shared" si="104"/>
        <v>0</v>
      </c>
      <c r="DM249" s="82"/>
      <c r="DN249" s="15"/>
      <c r="DO249" s="15"/>
      <c r="DP249" s="124">
        <f t="shared" si="105"/>
        <v>44136</v>
      </c>
      <c r="DQ249" s="356">
        <f t="shared" si="107"/>
        <v>0</v>
      </c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</row>
    <row r="250" spans="1:134" ht="15.75" thickBot="1" x14ac:dyDescent="0.3">
      <c r="A250" s="565">
        <f t="shared" si="91"/>
        <v>44166</v>
      </c>
      <c r="B250" s="302">
        <f>E!B77</f>
        <v>240.72408583000001</v>
      </c>
      <c r="C250" s="302">
        <f>CM250</f>
        <v>0</v>
      </c>
      <c r="D250" s="302">
        <f>CI250</f>
        <v>0</v>
      </c>
      <c r="E250" s="302">
        <f ca="1">IF(CJ250=0,"",CJ250)</f>
        <v>31.109112639999999</v>
      </c>
      <c r="F250" s="397">
        <f>CK250</f>
        <v>0</v>
      </c>
      <c r="G250" s="26"/>
      <c r="H250" s="26"/>
      <c r="I250" s="36"/>
      <c r="J250" s="36"/>
      <c r="K250" s="36"/>
      <c r="L250" s="48"/>
      <c r="M250" s="48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24"/>
      <c r="BR250" s="236"/>
      <c r="BS250" s="236"/>
      <c r="BT250" s="236"/>
      <c r="BU250" s="236"/>
      <c r="BV250" s="236"/>
      <c r="BW250" s="236"/>
      <c r="BX250" s="236"/>
      <c r="BY250" s="236"/>
      <c r="BZ250" s="236"/>
      <c r="CA250" s="236"/>
      <c r="CB250" s="236"/>
      <c r="CC250" s="236"/>
      <c r="CD250" s="236"/>
      <c r="CE250" s="236"/>
      <c r="CF250" s="236"/>
      <c r="CG250" s="236"/>
      <c r="CH250" s="236"/>
      <c r="CI250" s="36"/>
      <c r="CJ250" s="76">
        <f ca="1">SUM(CK239:CK250)</f>
        <v>31.109112639999999</v>
      </c>
      <c r="CK250" s="36">
        <v>0</v>
      </c>
      <c r="CL250" s="36"/>
      <c r="CM250" s="36"/>
      <c r="CN250" s="36"/>
      <c r="CO250" s="36"/>
      <c r="CP250" s="36"/>
      <c r="CQ250" s="36"/>
      <c r="CR250" s="186">
        <v>6.6364357504241897E-2</v>
      </c>
      <c r="CS250" s="36"/>
      <c r="CT250" s="36"/>
      <c r="CU250" s="36"/>
      <c r="CV250" s="26"/>
      <c r="CW250" s="26"/>
      <c r="CX250" s="26"/>
      <c r="CY250" s="26"/>
      <c r="CZ250" s="36"/>
      <c r="DA250" s="36">
        <v>0</v>
      </c>
      <c r="DB250" s="36">
        <v>0</v>
      </c>
      <c r="DC250" s="36"/>
      <c r="DD250" s="36"/>
      <c r="DE250" s="36"/>
      <c r="DF250" s="36"/>
      <c r="DG250" s="36"/>
      <c r="DH250" s="36">
        <v>2.0928921699999998</v>
      </c>
      <c r="DI250" s="496">
        <v>5.343</v>
      </c>
      <c r="DJ250" s="36">
        <v>5.343</v>
      </c>
      <c r="DK250" s="36"/>
      <c r="DL250" s="581"/>
      <c r="DM250" s="36"/>
      <c r="DN250" s="15"/>
      <c r="DO250" s="15"/>
      <c r="DP250" s="119"/>
      <c r="DQ250" s="340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</row>
    <row r="251" spans="1:134" ht="15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48"/>
      <c r="M251" s="48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26"/>
      <c r="BR251" s="236"/>
      <c r="BS251" s="236"/>
      <c r="BT251" s="236"/>
      <c r="BU251" s="236"/>
      <c r="BV251" s="236"/>
      <c r="BW251" s="236"/>
      <c r="BX251" s="236"/>
      <c r="BY251" s="236"/>
      <c r="BZ251" s="236"/>
      <c r="CA251" s="236"/>
      <c r="CB251" s="236"/>
      <c r="CC251" s="236"/>
      <c r="CD251" s="236"/>
      <c r="CE251" s="236"/>
      <c r="CF251" s="236"/>
      <c r="CG251" s="236"/>
      <c r="CH251" s="236"/>
      <c r="CI251" s="36"/>
      <c r="CJ251" s="76"/>
      <c r="CK251" s="36">
        <v>0</v>
      </c>
      <c r="CL251" s="36"/>
      <c r="CM251" s="36"/>
      <c r="CN251" s="36"/>
      <c r="CO251" s="36"/>
      <c r="CP251" s="36"/>
      <c r="CQ251" s="36"/>
      <c r="CR251" s="186">
        <v>6.6397633400028203E-2</v>
      </c>
      <c r="CS251" s="36"/>
      <c r="CT251" s="36"/>
      <c r="CU251" s="36"/>
      <c r="CV251" s="26"/>
      <c r="CW251" s="26"/>
      <c r="CX251" s="26"/>
      <c r="CY251" s="26"/>
      <c r="CZ251" s="36"/>
      <c r="DA251" s="36">
        <v>0</v>
      </c>
      <c r="DB251" s="36">
        <v>0</v>
      </c>
      <c r="DC251" s="36"/>
      <c r="DD251" s="36"/>
      <c r="DE251" s="36"/>
      <c r="DF251" s="36"/>
      <c r="DG251" s="36"/>
      <c r="DH251" s="36">
        <v>2.08002186</v>
      </c>
      <c r="DI251" s="496">
        <v>5.4630000000000001</v>
      </c>
      <c r="DJ251" s="36">
        <v>5.4630000000000001</v>
      </c>
      <c r="DK251" s="36"/>
      <c r="DL251" s="581"/>
      <c r="DM251" s="36"/>
      <c r="DN251" s="15"/>
      <c r="DO251" s="15"/>
      <c r="DP251" s="119"/>
      <c r="DQ251" s="340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</row>
    <row r="252" spans="1:134" x14ac:dyDescent="0.2">
      <c r="A252" s="93" t="s">
        <v>131</v>
      </c>
      <c r="B252" s="93" t="s">
        <v>131</v>
      </c>
      <c r="C252" s="93" t="s">
        <v>131</v>
      </c>
      <c r="D252" s="93" t="s">
        <v>131</v>
      </c>
      <c r="E252" s="93" t="s">
        <v>131</v>
      </c>
      <c r="F252" s="93" t="s">
        <v>131</v>
      </c>
      <c r="G252" s="93" t="s">
        <v>131</v>
      </c>
      <c r="H252" s="93" t="s">
        <v>131</v>
      </c>
      <c r="I252" s="93" t="s">
        <v>131</v>
      </c>
      <c r="J252" s="93" t="s">
        <v>131</v>
      </c>
      <c r="K252" s="93" t="s">
        <v>131</v>
      </c>
      <c r="L252" s="93" t="s">
        <v>131</v>
      </c>
      <c r="M252" s="93" t="s">
        <v>131</v>
      </c>
      <c r="N252" s="93" t="s">
        <v>131</v>
      </c>
      <c r="O252" s="93" t="s">
        <v>131</v>
      </c>
      <c r="P252" s="93" t="s">
        <v>131</v>
      </c>
      <c r="Q252" s="93" t="s">
        <v>131</v>
      </c>
      <c r="R252" s="93" t="s">
        <v>131</v>
      </c>
      <c r="S252" s="93" t="s">
        <v>131</v>
      </c>
      <c r="T252" s="93" t="s">
        <v>131</v>
      </c>
      <c r="U252" s="93" t="s">
        <v>131</v>
      </c>
      <c r="V252" s="93" t="s">
        <v>131</v>
      </c>
      <c r="W252" s="93" t="s">
        <v>131</v>
      </c>
      <c r="X252" s="93" t="s">
        <v>131</v>
      </c>
      <c r="Y252" s="93" t="s">
        <v>131</v>
      </c>
      <c r="Z252" s="93" t="s">
        <v>131</v>
      </c>
      <c r="AA252" s="93" t="s">
        <v>131</v>
      </c>
      <c r="AB252" s="93" t="s">
        <v>131</v>
      </c>
      <c r="AC252" s="93" t="s">
        <v>131</v>
      </c>
      <c r="AD252" s="93" t="s">
        <v>131</v>
      </c>
      <c r="AE252" s="93" t="s">
        <v>131</v>
      </c>
      <c r="AF252" s="93" t="s">
        <v>131</v>
      </c>
      <c r="AG252" s="93" t="s">
        <v>131</v>
      </c>
      <c r="AH252" s="93" t="s">
        <v>131</v>
      </c>
      <c r="AI252" s="93" t="s">
        <v>131</v>
      </c>
      <c r="AJ252" s="93" t="s">
        <v>131</v>
      </c>
      <c r="AK252" s="93" t="s">
        <v>131</v>
      </c>
      <c r="AL252" s="93" t="s">
        <v>131</v>
      </c>
      <c r="AM252" s="93" t="s">
        <v>131</v>
      </c>
      <c r="AN252" s="93" t="s">
        <v>131</v>
      </c>
      <c r="AO252" s="93" t="s">
        <v>131</v>
      </c>
      <c r="AP252" s="93" t="s">
        <v>131</v>
      </c>
      <c r="AQ252" s="93" t="s">
        <v>131</v>
      </c>
      <c r="AR252" s="93" t="s">
        <v>131</v>
      </c>
      <c r="AS252" s="93" t="s">
        <v>131</v>
      </c>
      <c r="AT252" s="93" t="s">
        <v>131</v>
      </c>
      <c r="AU252" s="93" t="s">
        <v>131</v>
      </c>
      <c r="AV252" s="93" t="s">
        <v>131</v>
      </c>
      <c r="AW252" s="93" t="s">
        <v>131</v>
      </c>
      <c r="AX252" s="93" t="s">
        <v>131</v>
      </c>
      <c r="AY252" s="93" t="s">
        <v>131</v>
      </c>
      <c r="AZ252" s="93" t="s">
        <v>131</v>
      </c>
      <c r="BA252" s="93" t="s">
        <v>131</v>
      </c>
      <c r="BB252" s="93" t="s">
        <v>131</v>
      </c>
      <c r="BC252" s="93" t="s">
        <v>131</v>
      </c>
      <c r="BD252" s="93" t="s">
        <v>131</v>
      </c>
      <c r="BE252" s="93" t="s">
        <v>131</v>
      </c>
      <c r="BF252" s="93" t="s">
        <v>131</v>
      </c>
      <c r="BG252" s="93" t="s">
        <v>131</v>
      </c>
      <c r="BH252" s="93" t="s">
        <v>131</v>
      </c>
      <c r="BI252" s="93" t="s">
        <v>131</v>
      </c>
      <c r="BJ252" s="93" t="s">
        <v>131</v>
      </c>
      <c r="BK252" s="93" t="s">
        <v>131</v>
      </c>
      <c r="BL252" s="93" t="s">
        <v>131</v>
      </c>
      <c r="BM252" s="93" t="s">
        <v>131</v>
      </c>
      <c r="BN252" s="93" t="s">
        <v>131</v>
      </c>
      <c r="BO252" s="93" t="s">
        <v>131</v>
      </c>
      <c r="BP252" s="93" t="s">
        <v>131</v>
      </c>
      <c r="BQ252" s="93" t="s">
        <v>131</v>
      </c>
      <c r="BR252" s="93" t="s">
        <v>131</v>
      </c>
      <c r="BS252" s="93" t="s">
        <v>131</v>
      </c>
      <c r="BT252" s="93" t="s">
        <v>131</v>
      </c>
      <c r="BU252" s="93" t="s">
        <v>131</v>
      </c>
      <c r="BV252" s="93" t="s">
        <v>131</v>
      </c>
      <c r="BW252" s="93" t="s">
        <v>131</v>
      </c>
      <c r="BX252" s="93" t="s">
        <v>131</v>
      </c>
      <c r="BY252" s="93" t="s">
        <v>131</v>
      </c>
      <c r="BZ252" s="93" t="s">
        <v>131</v>
      </c>
      <c r="CA252" s="93" t="s">
        <v>131</v>
      </c>
      <c r="CB252" s="93" t="s">
        <v>131</v>
      </c>
      <c r="CC252" s="93" t="s">
        <v>131</v>
      </c>
      <c r="CD252" s="93" t="s">
        <v>131</v>
      </c>
      <c r="CE252" s="93" t="s">
        <v>131</v>
      </c>
      <c r="CF252" s="93" t="s">
        <v>131</v>
      </c>
      <c r="CG252" s="93" t="s">
        <v>131</v>
      </c>
      <c r="CH252" s="93" t="s">
        <v>131</v>
      </c>
      <c r="CI252" s="93" t="s">
        <v>131</v>
      </c>
      <c r="CJ252" s="76"/>
      <c r="CK252" s="93">
        <v>0</v>
      </c>
      <c r="CL252" s="93" t="s">
        <v>131</v>
      </c>
      <c r="CM252" s="93" t="s">
        <v>131</v>
      </c>
      <c r="CN252" s="93" t="s">
        <v>131</v>
      </c>
      <c r="CO252" s="93" t="s">
        <v>131</v>
      </c>
      <c r="CP252" s="93" t="s">
        <v>131</v>
      </c>
      <c r="CQ252" s="93" t="s">
        <v>131</v>
      </c>
      <c r="CR252" s="186">
        <v>6.6430909296181395E-2</v>
      </c>
      <c r="CS252" s="93" t="s">
        <v>131</v>
      </c>
      <c r="CT252" s="93" t="s">
        <v>131</v>
      </c>
      <c r="CU252" s="93" t="s">
        <v>131</v>
      </c>
      <c r="CV252" s="93" t="s">
        <v>131</v>
      </c>
      <c r="CW252" s="93" t="s">
        <v>131</v>
      </c>
      <c r="CX252" s="93" t="s">
        <v>131</v>
      </c>
      <c r="CY252" s="93" t="s">
        <v>131</v>
      </c>
      <c r="CZ252" s="93" t="s">
        <v>131</v>
      </c>
      <c r="DA252" s="93">
        <v>0</v>
      </c>
      <c r="DB252" s="93">
        <v>0</v>
      </c>
      <c r="DC252" s="93" t="s">
        <v>131</v>
      </c>
      <c r="DD252" s="93" t="s">
        <v>131</v>
      </c>
      <c r="DE252" s="93" t="s">
        <v>131</v>
      </c>
      <c r="DF252" s="93" t="s">
        <v>131</v>
      </c>
      <c r="DG252" s="93" t="s">
        <v>131</v>
      </c>
      <c r="DH252" s="93">
        <v>1.8671659300000001</v>
      </c>
      <c r="DI252" s="496">
        <v>5.3449999999999998</v>
      </c>
      <c r="DJ252" s="36">
        <v>5.3449999999999998</v>
      </c>
      <c r="DK252" s="93" t="s">
        <v>131</v>
      </c>
      <c r="DL252" s="582" t="s">
        <v>131</v>
      </c>
      <c r="DM252" s="93" t="s">
        <v>131</v>
      </c>
      <c r="DN252" s="93" t="s">
        <v>131</v>
      </c>
      <c r="DO252" s="93" t="s">
        <v>131</v>
      </c>
      <c r="DP252" s="93" t="s">
        <v>131</v>
      </c>
      <c r="DQ252" s="93" t="s">
        <v>131</v>
      </c>
      <c r="DR252" s="93" t="s">
        <v>131</v>
      </c>
      <c r="DS252" s="93" t="s">
        <v>131</v>
      </c>
      <c r="DT252" s="93" t="s">
        <v>131</v>
      </c>
      <c r="DU252" s="93" t="s">
        <v>131</v>
      </c>
      <c r="DV252" s="93" t="s">
        <v>131</v>
      </c>
      <c r="DW252" s="93" t="s">
        <v>131</v>
      </c>
      <c r="DX252" s="93" t="s">
        <v>131</v>
      </c>
      <c r="DY252" s="93" t="s">
        <v>131</v>
      </c>
      <c r="DZ252" s="93" t="s">
        <v>131</v>
      </c>
      <c r="EA252" s="93" t="s">
        <v>131</v>
      </c>
      <c r="EB252" s="93" t="s">
        <v>131</v>
      </c>
      <c r="EC252" s="93" t="s">
        <v>131</v>
      </c>
      <c r="ED252" s="93" t="s">
        <v>131</v>
      </c>
    </row>
    <row r="253" spans="1:134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48"/>
      <c r="M253" s="48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2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76"/>
      <c r="CK253" s="36">
        <v>0</v>
      </c>
      <c r="CL253" s="36"/>
      <c r="CM253" s="36"/>
      <c r="CN253" s="36"/>
      <c r="CO253" s="36"/>
      <c r="CP253" s="36"/>
      <c r="CQ253" s="36"/>
      <c r="CR253" s="186">
        <v>6.6460964944635506E-2</v>
      </c>
      <c r="CS253" s="36"/>
      <c r="CT253" s="36"/>
      <c r="CU253" s="36"/>
      <c r="CV253" s="36"/>
      <c r="CW253" s="36"/>
      <c r="CX253" s="36"/>
      <c r="CY253" s="36"/>
      <c r="CZ253" s="36"/>
      <c r="DA253" s="36">
        <v>0</v>
      </c>
      <c r="DB253" s="36">
        <v>0</v>
      </c>
      <c r="DC253" s="36"/>
      <c r="DD253" s="36"/>
      <c r="DE253" s="36"/>
      <c r="DF253" s="36"/>
      <c r="DG253" s="36"/>
      <c r="DH253" s="36">
        <v>2.0557140299999999</v>
      </c>
      <c r="DI253" s="496">
        <v>5.2119999999999997</v>
      </c>
      <c r="DJ253" s="36">
        <v>5.2119999999999997</v>
      </c>
      <c r="DK253" s="36"/>
      <c r="DL253" s="581"/>
      <c r="DM253" s="36"/>
      <c r="DN253" s="36"/>
      <c r="DO253" s="36"/>
      <c r="DP253" s="120"/>
      <c r="DQ253" s="120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</row>
    <row r="254" spans="1:134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48"/>
      <c r="M254" s="48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2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76"/>
      <c r="CK254" s="36">
        <v>0</v>
      </c>
      <c r="CL254" s="36"/>
      <c r="CM254" s="36"/>
      <c r="CN254" s="36"/>
      <c r="CO254" s="36"/>
      <c r="CP254" s="36"/>
      <c r="CQ254" s="36"/>
      <c r="CR254" s="186">
        <v>6.6494240841487195E-2</v>
      </c>
      <c r="CS254" s="36"/>
      <c r="CT254" s="36"/>
      <c r="CU254" s="36"/>
      <c r="CV254" s="36"/>
      <c r="CW254" s="36"/>
      <c r="CX254" s="36"/>
      <c r="CY254" s="36"/>
      <c r="CZ254" s="36"/>
      <c r="DA254" s="36">
        <v>0</v>
      </c>
      <c r="DB254" s="36">
        <v>0</v>
      </c>
      <c r="DC254" s="36"/>
      <c r="DD254" s="36"/>
      <c r="DE254" s="36"/>
      <c r="DF254" s="36"/>
      <c r="DG254" s="36"/>
      <c r="DH254" s="36">
        <v>2.6359054400000002</v>
      </c>
      <c r="DI254" s="496">
        <v>4.992</v>
      </c>
      <c r="DJ254" s="36">
        <v>4.992</v>
      </c>
      <c r="DK254" s="36"/>
      <c r="DL254" s="581"/>
      <c r="DM254" s="36"/>
      <c r="DN254" s="36"/>
      <c r="DO254" s="36"/>
      <c r="DP254" s="120"/>
      <c r="DQ254" s="120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</row>
    <row r="255" spans="1:134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48"/>
      <c r="M255" s="48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2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76"/>
      <c r="CK255" s="36">
        <v>0</v>
      </c>
      <c r="CL255" s="36"/>
      <c r="CM255" s="36"/>
      <c r="CN255" s="36"/>
      <c r="CO255" s="36"/>
      <c r="CP255" s="36"/>
      <c r="CQ255" s="36"/>
      <c r="CR255" s="186">
        <v>6.6526443322660403E-2</v>
      </c>
      <c r="CS255" s="36"/>
      <c r="CT255" s="36"/>
      <c r="CU255" s="36"/>
      <c r="CV255" s="36"/>
      <c r="CW255" s="36"/>
      <c r="CX255" s="36"/>
      <c r="CY255" s="36"/>
      <c r="CZ255" s="36"/>
      <c r="DA255" s="36">
        <v>0</v>
      </c>
      <c r="DB255" s="36">
        <v>0</v>
      </c>
      <c r="DC255" s="36"/>
      <c r="DD255" s="36"/>
      <c r="DE255" s="36"/>
      <c r="DF255" s="36"/>
      <c r="DG255" s="36"/>
      <c r="DH255" s="36">
        <v>3.0636409000000002</v>
      </c>
      <c r="DI255" s="496">
        <v>4.9820000000000002</v>
      </c>
      <c r="DJ255" s="36">
        <v>4.9820000000000002</v>
      </c>
      <c r="DK255" s="36"/>
      <c r="DL255" s="581"/>
      <c r="DM255" s="36"/>
      <c r="DN255" s="36"/>
      <c r="DO255" s="36"/>
      <c r="DP255" s="120"/>
      <c r="DQ255" s="120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</row>
    <row r="256" spans="1:134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48"/>
      <c r="M256" s="48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2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76"/>
      <c r="CK256" s="36">
        <v>0</v>
      </c>
      <c r="CL256" s="36"/>
      <c r="CM256" s="36"/>
      <c r="CN256" s="36"/>
      <c r="CO256" s="36"/>
      <c r="CP256" s="36"/>
      <c r="CQ256" s="36"/>
      <c r="CR256" s="186">
        <v>6.6559719220233002E-2</v>
      </c>
      <c r="CS256" s="36"/>
      <c r="CT256" s="36"/>
      <c r="CU256" s="36"/>
      <c r="CV256" s="36"/>
      <c r="CW256" s="36"/>
      <c r="CX256" s="36"/>
      <c r="CY256" s="36"/>
      <c r="CZ256" s="36"/>
      <c r="DA256" s="36">
        <v>0</v>
      </c>
      <c r="DB256" s="36">
        <v>0</v>
      </c>
      <c r="DC256" s="36"/>
      <c r="DD256" s="36"/>
      <c r="DE256" s="36"/>
      <c r="DF256" s="36"/>
      <c r="DG256" s="36"/>
      <c r="DH256" s="36">
        <v>3.25477288</v>
      </c>
      <c r="DI256" s="496">
        <v>5.0179999999999998</v>
      </c>
      <c r="DJ256" s="36">
        <v>5.0179999999999998</v>
      </c>
      <c r="DK256" s="36"/>
      <c r="DL256" s="581"/>
      <c r="DM256" s="36"/>
      <c r="DN256" s="36"/>
      <c r="DO256" s="36"/>
      <c r="DP256" s="120"/>
      <c r="DQ256" s="120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</row>
    <row r="257" spans="1:134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48"/>
      <c r="M257" s="48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2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76"/>
      <c r="CK257" s="36">
        <v>0</v>
      </c>
      <c r="CL257" s="36"/>
      <c r="CM257" s="36"/>
      <c r="CN257" s="36"/>
      <c r="CO257" s="36"/>
      <c r="CP257" s="36"/>
      <c r="CQ257" s="36"/>
      <c r="CR257" s="186">
        <v>6.6591921702104706E-2</v>
      </c>
      <c r="CS257" s="36"/>
      <c r="CT257" s="36"/>
      <c r="CU257" s="36"/>
      <c r="CV257" s="36"/>
      <c r="CW257" s="36"/>
      <c r="CX257" s="36"/>
      <c r="CY257" s="36"/>
      <c r="CZ257" s="36"/>
      <c r="DA257" s="36">
        <v>0</v>
      </c>
      <c r="DB257" s="36">
        <v>0</v>
      </c>
      <c r="DC257" s="36"/>
      <c r="DD257" s="36"/>
      <c r="DE257" s="36"/>
      <c r="DF257" s="36"/>
      <c r="DG257" s="36"/>
      <c r="DH257" s="36">
        <v>3.3431446299999998</v>
      </c>
      <c r="DI257" s="496">
        <v>5.0679999999999996</v>
      </c>
      <c r="DJ257" s="36">
        <v>5.0679999999999996</v>
      </c>
      <c r="DK257" s="36"/>
      <c r="DL257" s="581"/>
      <c r="DM257" s="36"/>
      <c r="DN257" s="36"/>
      <c r="DO257" s="36"/>
      <c r="DP257" s="120"/>
      <c r="DQ257" s="120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</row>
    <row r="258" spans="1:134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48"/>
      <c r="M258" s="48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2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76"/>
      <c r="CK258" s="36">
        <v>0</v>
      </c>
      <c r="CL258" s="36"/>
      <c r="CM258" s="36"/>
      <c r="CN258" s="36"/>
      <c r="CO258" s="36"/>
      <c r="CP258" s="36"/>
      <c r="CQ258" s="36"/>
      <c r="CR258" s="186">
        <v>6.6602597492861002E-2</v>
      </c>
      <c r="CS258" s="36"/>
      <c r="CT258" s="36"/>
      <c r="CU258" s="36"/>
      <c r="CV258" s="36"/>
      <c r="CW258" s="36"/>
      <c r="CX258" s="36"/>
      <c r="CY258" s="36"/>
      <c r="CZ258" s="36"/>
      <c r="DA258" s="36">
        <v>0</v>
      </c>
      <c r="DB258" s="36">
        <v>0</v>
      </c>
      <c r="DC258" s="36"/>
      <c r="DD258" s="36"/>
      <c r="DE258" s="36"/>
      <c r="DF258" s="36"/>
      <c r="DG258" s="36"/>
      <c r="DH258" s="36">
        <v>3.3239199300000002</v>
      </c>
      <c r="DI258" s="496">
        <v>5.0990000000000002</v>
      </c>
      <c r="DJ258" s="36">
        <v>5.0990000000000002</v>
      </c>
      <c r="DK258" s="36"/>
      <c r="DL258" s="581"/>
      <c r="DM258" s="36"/>
      <c r="DN258" s="36"/>
      <c r="DO258" s="36"/>
      <c r="DP258" s="120"/>
      <c r="DQ258" s="120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</row>
    <row r="259" spans="1:134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48"/>
      <c r="M259" s="48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2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76"/>
      <c r="CK259" s="36">
        <v>0</v>
      </c>
      <c r="CL259" s="36"/>
      <c r="CM259" s="36"/>
      <c r="CN259" s="36"/>
      <c r="CO259" s="36"/>
      <c r="CP259" s="36"/>
      <c r="CQ259" s="36"/>
      <c r="CR259" s="186">
        <v>6.6600843224536604E-2</v>
      </c>
      <c r="CS259" s="36"/>
      <c r="CT259" s="36"/>
      <c r="CU259" s="36"/>
      <c r="CV259" s="36"/>
      <c r="CW259" s="36"/>
      <c r="CX259" s="36"/>
      <c r="CY259" s="36"/>
      <c r="CZ259" s="36"/>
      <c r="DA259" s="36">
        <v>0</v>
      </c>
      <c r="DB259" s="36">
        <v>0</v>
      </c>
      <c r="DC259" s="36"/>
      <c r="DD259" s="36"/>
      <c r="DE259" s="36"/>
      <c r="DF259" s="36"/>
      <c r="DG259" s="36"/>
      <c r="DH259" s="36">
        <v>2.8959844000000001</v>
      </c>
      <c r="DI259" s="496">
        <v>5.1139999999999999</v>
      </c>
      <c r="DJ259" s="36">
        <v>5.1139999999999999</v>
      </c>
      <c r="DK259" s="36"/>
      <c r="DL259" s="581"/>
      <c r="DM259" s="36"/>
      <c r="DN259" s="36"/>
      <c r="DO259" s="36"/>
      <c r="DP259" s="120"/>
      <c r="DQ259" s="120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</row>
    <row r="260" spans="1:134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48"/>
      <c r="M260" s="48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2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76"/>
      <c r="CK260" s="36">
        <v>0</v>
      </c>
      <c r="CL260" s="36"/>
      <c r="CM260" s="36"/>
      <c r="CN260" s="36"/>
      <c r="CO260" s="36"/>
      <c r="CP260" s="36"/>
      <c r="CQ260" s="36"/>
      <c r="CR260" s="186">
        <v>6.6599145545514396E-2</v>
      </c>
      <c r="CS260" s="36"/>
      <c r="CT260" s="36"/>
      <c r="CU260" s="36"/>
      <c r="CV260" s="36"/>
      <c r="CW260" s="36"/>
      <c r="CX260" s="36"/>
      <c r="CY260" s="36"/>
      <c r="CZ260" s="36"/>
      <c r="DA260" s="36">
        <v>0</v>
      </c>
      <c r="DB260" s="36">
        <v>0</v>
      </c>
      <c r="DC260" s="36"/>
      <c r="DD260" s="36"/>
      <c r="DE260" s="36"/>
      <c r="DF260" s="36"/>
      <c r="DG260" s="36"/>
      <c r="DH260" s="36">
        <v>2.4575330200000001</v>
      </c>
      <c r="DI260" s="496">
        <v>5.1429999999999998</v>
      </c>
      <c r="DJ260" s="36">
        <v>5.1429999999999998</v>
      </c>
      <c r="DK260" s="36"/>
      <c r="DL260" s="581"/>
      <c r="DM260" s="36"/>
      <c r="DN260" s="36"/>
      <c r="DO260" s="36"/>
      <c r="DP260" s="120"/>
      <c r="DQ260" s="120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</row>
    <row r="261" spans="1:134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48"/>
      <c r="M261" s="48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2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76"/>
      <c r="CK261" s="36">
        <v>0</v>
      </c>
      <c r="CL261" s="36"/>
      <c r="CM261" s="36"/>
      <c r="CN261" s="36"/>
      <c r="CO261" s="36"/>
      <c r="CP261" s="36"/>
      <c r="CQ261" s="36"/>
      <c r="CR261" s="186">
        <v>6.6597391277191803E-2</v>
      </c>
      <c r="CS261" s="36"/>
      <c r="CT261" s="36"/>
      <c r="CU261" s="36"/>
      <c r="CV261" s="36"/>
      <c r="CW261" s="36"/>
      <c r="CX261" s="36"/>
      <c r="CY261" s="36"/>
      <c r="CZ261" s="36"/>
      <c r="DA261" s="36">
        <v>0</v>
      </c>
      <c r="DB261" s="36">
        <v>0</v>
      </c>
      <c r="DC261" s="36"/>
      <c r="DD261" s="36"/>
      <c r="DE261" s="36"/>
      <c r="DF261" s="36"/>
      <c r="DG261" s="36"/>
      <c r="DH261" s="36">
        <v>1.89894027</v>
      </c>
      <c r="DI261" s="496">
        <v>5.2830000000000004</v>
      </c>
      <c r="DJ261" s="36">
        <v>5.2830000000000004</v>
      </c>
      <c r="DK261" s="36"/>
      <c r="DL261" s="581"/>
      <c r="DM261" s="36"/>
      <c r="DN261" s="36"/>
      <c r="DO261" s="36"/>
      <c r="DP261" s="120"/>
      <c r="DQ261" s="120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</row>
    <row r="262" spans="1:134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48"/>
      <c r="M262" s="48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2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76">
        <f>SUM(CK251:CK262)</f>
        <v>0</v>
      </c>
      <c r="CK262" s="36">
        <v>0</v>
      </c>
      <c r="CL262" s="36"/>
      <c r="CM262" s="36"/>
      <c r="CN262" s="36"/>
      <c r="CO262" s="36"/>
      <c r="CP262" s="36"/>
      <c r="CQ262" s="36"/>
      <c r="CR262" s="186">
        <v>6.6595693598170899E-2</v>
      </c>
      <c r="CS262" s="36"/>
      <c r="CT262" s="36"/>
      <c r="CU262" s="36"/>
      <c r="CV262" s="36"/>
      <c r="CW262" s="36"/>
      <c r="CX262" s="36"/>
      <c r="CY262" s="36"/>
      <c r="CZ262" s="36"/>
      <c r="DA262" s="36">
        <v>0</v>
      </c>
      <c r="DB262" s="36">
        <v>0</v>
      </c>
      <c r="DC262" s="36"/>
      <c r="DD262" s="36"/>
      <c r="DE262" s="36"/>
      <c r="DF262" s="36"/>
      <c r="DG262" s="36"/>
      <c r="DH262" s="36">
        <v>1.9517734</v>
      </c>
      <c r="DI262" s="496">
        <v>5.4279999999999999</v>
      </c>
      <c r="DJ262" s="36">
        <v>5.4279999999999999</v>
      </c>
      <c r="DK262" s="36"/>
      <c r="DL262" s="581"/>
      <c r="DM262" s="36"/>
      <c r="DN262" s="36"/>
      <c r="DO262" s="36"/>
      <c r="DP262" s="120"/>
      <c r="DQ262" s="120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</row>
    <row r="263" spans="1:134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48"/>
      <c r="M263" s="48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2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76"/>
      <c r="CK263" s="36">
        <v>0</v>
      </c>
      <c r="CL263" s="36"/>
      <c r="CM263" s="36"/>
      <c r="CN263" s="36"/>
      <c r="CO263" s="36"/>
      <c r="CP263" s="36"/>
      <c r="CQ263" s="36"/>
      <c r="CR263" s="186">
        <v>6.6593939329850901E-2</v>
      </c>
      <c r="CS263" s="36"/>
      <c r="CT263" s="36"/>
      <c r="CU263" s="36"/>
      <c r="CV263" s="36"/>
      <c r="CW263" s="36"/>
      <c r="CX263" s="36"/>
      <c r="CY263" s="36"/>
      <c r="CZ263" s="36"/>
      <c r="DA263" s="36">
        <v>0</v>
      </c>
      <c r="DB263" s="36">
        <v>0</v>
      </c>
      <c r="DC263" s="36"/>
      <c r="DD263" s="36"/>
      <c r="DE263" s="36"/>
      <c r="DF263" s="36"/>
      <c r="DG263" s="36"/>
      <c r="DH263" s="36">
        <v>1.9410188700000002</v>
      </c>
      <c r="DI263" s="496">
        <v>5.548</v>
      </c>
      <c r="DJ263" s="36">
        <v>5.548</v>
      </c>
      <c r="DK263" s="36"/>
      <c r="DL263" s="581"/>
      <c r="DM263" s="36"/>
      <c r="DN263" s="36"/>
      <c r="DO263" s="36"/>
      <c r="DP263" s="120"/>
      <c r="DQ263" s="120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</row>
    <row r="264" spans="1:134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48"/>
      <c r="M264" s="48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2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76"/>
      <c r="CK264" s="36">
        <v>0</v>
      </c>
      <c r="CL264" s="36"/>
      <c r="CM264" s="36"/>
      <c r="CN264" s="36"/>
      <c r="CO264" s="36"/>
      <c r="CP264" s="36"/>
      <c r="CQ264" s="36"/>
      <c r="CR264" s="186">
        <v>6.6592185061531403E-2</v>
      </c>
      <c r="CS264" s="36"/>
      <c r="CT264" s="36"/>
      <c r="CU264" s="36"/>
      <c r="CV264" s="36"/>
      <c r="CW264" s="36"/>
      <c r="CX264" s="36"/>
      <c r="CY264" s="36"/>
      <c r="CZ264" s="36"/>
      <c r="DA264" s="36">
        <v>0</v>
      </c>
      <c r="DB264" s="36">
        <v>0</v>
      </c>
      <c r="DC264" s="36"/>
      <c r="DD264" s="36"/>
      <c r="DE264" s="36"/>
      <c r="DF264" s="36"/>
      <c r="DG264" s="36"/>
      <c r="DH264" s="36">
        <v>1.7435186</v>
      </c>
      <c r="DI264" s="496">
        <v>5.43</v>
      </c>
      <c r="DJ264" s="36">
        <v>5.43</v>
      </c>
      <c r="DK264" s="36"/>
      <c r="DL264" s="581"/>
      <c r="DM264" s="36"/>
      <c r="DN264" s="36"/>
      <c r="DO264" s="36"/>
      <c r="DP264" s="120"/>
      <c r="DQ264" s="120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</row>
    <row r="265" spans="1:134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48"/>
      <c r="M265" s="48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2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76"/>
      <c r="CK265" s="36">
        <v>0</v>
      </c>
      <c r="CL265" s="36"/>
      <c r="CM265" s="36"/>
      <c r="CN265" s="36"/>
      <c r="CO265" s="36"/>
      <c r="CP265" s="36"/>
      <c r="CQ265" s="36"/>
      <c r="CR265" s="186">
        <v>6.6590600561115196E-2</v>
      </c>
      <c r="CS265" s="36"/>
      <c r="CT265" s="36"/>
      <c r="CU265" s="36"/>
      <c r="CV265" s="36"/>
      <c r="CW265" s="36"/>
      <c r="CX265" s="36"/>
      <c r="CY265" s="36"/>
      <c r="CZ265" s="36"/>
      <c r="DA265" s="36">
        <v>0</v>
      </c>
      <c r="DB265" s="36">
        <v>0</v>
      </c>
      <c r="DC265" s="36"/>
      <c r="DD265" s="36"/>
      <c r="DE265" s="36"/>
      <c r="DF265" s="36"/>
      <c r="DG265" s="36"/>
      <c r="DH265" s="36">
        <v>1.9207155500000002</v>
      </c>
      <c r="DI265" s="496">
        <v>5.2969999999999997</v>
      </c>
      <c r="DJ265" s="36">
        <v>5.2969999999999997</v>
      </c>
      <c r="DK265" s="36"/>
      <c r="DL265" s="581"/>
      <c r="DM265" s="36"/>
      <c r="DN265" s="36"/>
      <c r="DO265" s="36"/>
      <c r="DP265" s="120"/>
      <c r="DQ265" s="120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</row>
    <row r="266" spans="1:134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48"/>
      <c r="M266" s="48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2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76"/>
      <c r="CK266" s="36">
        <v>0</v>
      </c>
      <c r="CL266" s="36"/>
      <c r="CM266" s="36"/>
      <c r="CN266" s="36"/>
      <c r="CO266" s="36"/>
      <c r="CP266" s="36"/>
      <c r="CQ266" s="36"/>
      <c r="CR266" s="186">
        <v>6.6588846292797502E-2</v>
      </c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>
        <v>0</v>
      </c>
      <c r="DI266" s="496">
        <v>5.077</v>
      </c>
      <c r="DJ266" s="36">
        <v>5.077</v>
      </c>
      <c r="DK266" s="36"/>
      <c r="DL266" s="581"/>
      <c r="DM266" s="36"/>
      <c r="DN266" s="36"/>
      <c r="DO266" s="36"/>
      <c r="DP266" s="120"/>
      <c r="DQ266" s="120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</row>
    <row r="267" spans="1:134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48"/>
      <c r="M267" s="48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2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76"/>
      <c r="CK267" s="36">
        <v>0</v>
      </c>
      <c r="CL267" s="36"/>
      <c r="CM267" s="36"/>
      <c r="CN267" s="36"/>
      <c r="CO267" s="36"/>
      <c r="CP267" s="36"/>
      <c r="CQ267" s="36"/>
      <c r="CR267" s="186">
        <v>6.6587148613781899E-2</v>
      </c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>
        <v>0</v>
      </c>
      <c r="DI267" s="496">
        <v>5.0670000000000002</v>
      </c>
      <c r="DJ267" s="36">
        <v>5.0670000000000002</v>
      </c>
      <c r="DK267" s="36"/>
      <c r="DL267" s="581"/>
      <c r="DM267" s="36"/>
      <c r="DN267" s="36"/>
      <c r="DO267" s="36"/>
      <c r="DP267" s="120"/>
      <c r="DQ267" s="120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</row>
    <row r="268" spans="1:134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48"/>
      <c r="M268" s="48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2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76"/>
      <c r="CK268" s="36">
        <v>0</v>
      </c>
      <c r="CL268" s="36"/>
      <c r="CM268" s="36"/>
      <c r="CN268" s="36"/>
      <c r="CO268" s="36"/>
      <c r="CP268" s="36"/>
      <c r="CQ268" s="36"/>
      <c r="CR268" s="186">
        <v>6.6585394345466398E-2</v>
      </c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>
        <v>0</v>
      </c>
      <c r="DI268" s="496">
        <v>5.1029999999999998</v>
      </c>
      <c r="DJ268" s="36">
        <v>5.1029999999999998</v>
      </c>
      <c r="DK268" s="36"/>
      <c r="DL268" s="581"/>
      <c r="DM268" s="36"/>
      <c r="DN268" s="36"/>
      <c r="DO268" s="36"/>
      <c r="DP268" s="120"/>
      <c r="DQ268" s="120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</row>
    <row r="269" spans="1:134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48"/>
      <c r="M269" s="48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2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76"/>
      <c r="CK269" s="36">
        <v>0</v>
      </c>
      <c r="CL269" s="36"/>
      <c r="CM269" s="36"/>
      <c r="CN269" s="36"/>
      <c r="CO269" s="36"/>
      <c r="CP269" s="36"/>
      <c r="CQ269" s="36"/>
      <c r="CR269" s="186">
        <v>6.6583696666453002E-2</v>
      </c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>
        <v>0</v>
      </c>
      <c r="DI269" s="496">
        <v>5.1529999999999996</v>
      </c>
      <c r="DJ269" s="36">
        <v>5.1529999999999996</v>
      </c>
      <c r="DK269" s="36"/>
      <c r="DL269" s="581"/>
      <c r="DM269" s="36"/>
      <c r="DN269" s="36"/>
      <c r="DO269" s="36"/>
      <c r="DP269" s="120"/>
      <c r="DQ269" s="120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</row>
    <row r="270" spans="1:134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48"/>
      <c r="M270" s="48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2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76"/>
      <c r="CK270" s="36">
        <v>0</v>
      </c>
      <c r="CL270" s="36"/>
      <c r="CM270" s="36"/>
      <c r="CN270" s="36"/>
      <c r="CO270" s="36"/>
      <c r="CP270" s="36"/>
      <c r="CQ270" s="36"/>
      <c r="CR270" s="186">
        <v>6.6581942398139304E-2</v>
      </c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>
        <v>0</v>
      </c>
      <c r="DI270" s="496">
        <v>5.1840000000000002</v>
      </c>
      <c r="DJ270" s="36">
        <v>5.1840000000000002</v>
      </c>
      <c r="DK270" s="36"/>
      <c r="DL270" s="581"/>
      <c r="DM270" s="36"/>
      <c r="DN270" s="36"/>
      <c r="DO270" s="36"/>
      <c r="DP270" s="120"/>
      <c r="DQ270" s="120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</row>
    <row r="271" spans="1:134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48"/>
      <c r="M271" s="48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2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76"/>
      <c r="CK271" s="36">
        <v>0</v>
      </c>
      <c r="CL271" s="36"/>
      <c r="CM271" s="36"/>
      <c r="CN271" s="36"/>
      <c r="CO271" s="36"/>
      <c r="CP271" s="36"/>
      <c r="CQ271" s="36"/>
      <c r="CR271" s="186">
        <v>6.6580188129826898E-2</v>
      </c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>
        <v>0</v>
      </c>
      <c r="DI271" s="496">
        <v>5.1989999999999998</v>
      </c>
      <c r="DJ271" s="36">
        <v>5.1989999999999998</v>
      </c>
      <c r="DK271" s="36"/>
      <c r="DL271" s="581"/>
      <c r="DM271" s="36"/>
      <c r="DN271" s="36"/>
      <c r="DO271" s="36"/>
      <c r="DP271" s="120"/>
      <c r="DQ271" s="120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</row>
    <row r="272" spans="1:134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48"/>
      <c r="M272" s="48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2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76"/>
      <c r="CK272" s="36">
        <v>0</v>
      </c>
      <c r="CL272" s="36"/>
      <c r="CM272" s="36"/>
      <c r="CN272" s="36"/>
      <c r="CO272" s="36"/>
      <c r="CP272" s="36"/>
      <c r="CQ272" s="36"/>
      <c r="CR272" s="186">
        <v>6.6578490450816194E-2</v>
      </c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>
        <v>0</v>
      </c>
      <c r="DI272" s="496">
        <v>5.2279999999999998</v>
      </c>
      <c r="DJ272" s="36">
        <v>5.2279999999999998</v>
      </c>
      <c r="DK272" s="36"/>
      <c r="DL272" s="581"/>
      <c r="DM272" s="36"/>
      <c r="DN272" s="36"/>
      <c r="DO272" s="36"/>
      <c r="DP272" s="120"/>
      <c r="DQ272" s="120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</row>
    <row r="273" spans="1:134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48"/>
      <c r="M273" s="48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2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76"/>
      <c r="CK273" s="36">
        <v>0</v>
      </c>
      <c r="CL273" s="36"/>
      <c r="CM273" s="36"/>
      <c r="CN273" s="36"/>
      <c r="CO273" s="36"/>
      <c r="CP273" s="36"/>
      <c r="CQ273" s="36"/>
      <c r="CR273" s="186">
        <v>6.6576736182505994E-2</v>
      </c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>
        <v>0</v>
      </c>
      <c r="DI273" s="496">
        <v>5.3680000000000003</v>
      </c>
      <c r="DJ273" s="36">
        <v>5.3680000000000003</v>
      </c>
      <c r="DK273" s="36"/>
      <c r="DL273" s="581"/>
      <c r="DM273" s="36"/>
      <c r="DN273" s="36"/>
      <c r="DO273" s="36"/>
      <c r="DP273" s="120"/>
      <c r="DQ273" s="120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</row>
    <row r="274" spans="1:134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48"/>
      <c r="M274" s="48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2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76">
        <f>SUM(CK263:CK274)</f>
        <v>0</v>
      </c>
      <c r="CK274" s="36">
        <v>0</v>
      </c>
      <c r="CL274" s="36"/>
      <c r="CM274" s="36"/>
      <c r="CN274" s="36"/>
      <c r="CO274" s="36"/>
      <c r="CP274" s="36"/>
      <c r="CQ274" s="36"/>
      <c r="CR274" s="186">
        <v>6.6575038503497094E-2</v>
      </c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>
        <v>0</v>
      </c>
      <c r="DI274" s="496">
        <v>5.5129999999999999</v>
      </c>
      <c r="DJ274" s="36">
        <v>5.5129999999999999</v>
      </c>
      <c r="DK274" s="36"/>
      <c r="DL274" s="581"/>
      <c r="DM274" s="36"/>
      <c r="DN274" s="36"/>
      <c r="DO274" s="36"/>
      <c r="DP274" s="120"/>
      <c r="DQ274" s="120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</row>
    <row r="275" spans="1:134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48"/>
      <c r="M275" s="48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2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76"/>
      <c r="CK275" s="36">
        <v>0</v>
      </c>
      <c r="CL275" s="36"/>
      <c r="CM275" s="36"/>
      <c r="CN275" s="36"/>
      <c r="CO275" s="36"/>
      <c r="CP275" s="36"/>
      <c r="CQ275" s="36"/>
      <c r="CR275" s="186">
        <v>6.6573284235188698E-2</v>
      </c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>
        <v>0</v>
      </c>
      <c r="DI275" s="496">
        <v>5.633</v>
      </c>
      <c r="DJ275" s="36">
        <v>5.633</v>
      </c>
      <c r="DK275" s="36"/>
      <c r="DL275" s="581"/>
      <c r="DM275" s="36"/>
      <c r="DN275" s="36"/>
      <c r="DO275" s="36"/>
      <c r="DP275" s="120"/>
      <c r="DQ275" s="120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</row>
    <row r="276" spans="1:134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48"/>
      <c r="M276" s="48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2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76"/>
      <c r="CK276" s="36">
        <v>0</v>
      </c>
      <c r="CL276" s="36"/>
      <c r="CM276" s="36"/>
      <c r="CN276" s="36"/>
      <c r="CO276" s="36"/>
      <c r="CP276" s="36"/>
      <c r="CQ276" s="36"/>
      <c r="CR276" s="186">
        <v>6.6571529966881204E-2</v>
      </c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>
        <v>0</v>
      </c>
      <c r="DI276" s="496">
        <v>5.5149999999999997</v>
      </c>
      <c r="DJ276" s="36">
        <v>5.5149999999999997</v>
      </c>
      <c r="DK276" s="36"/>
      <c r="DL276" s="581"/>
      <c r="DM276" s="36"/>
      <c r="DN276" s="36"/>
      <c r="DO276" s="36"/>
      <c r="DP276" s="120"/>
      <c r="DQ276" s="120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</row>
    <row r="277" spans="1:134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48"/>
      <c r="M277" s="48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2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76"/>
      <c r="CK277" s="36">
        <v>0</v>
      </c>
      <c r="CL277" s="36"/>
      <c r="CM277" s="36"/>
      <c r="CN277" s="36"/>
      <c r="CO277" s="36"/>
      <c r="CP277" s="36"/>
      <c r="CQ277" s="36"/>
      <c r="CR277" s="186">
        <v>6.6569945466475697E-2</v>
      </c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>
        <v>0</v>
      </c>
      <c r="DI277" s="496">
        <v>5.3819999999999997</v>
      </c>
      <c r="DJ277" s="36">
        <v>5.3819999999999997</v>
      </c>
      <c r="DK277" s="36"/>
      <c r="DL277" s="581"/>
      <c r="DM277" s="36"/>
      <c r="DN277" s="36"/>
      <c r="DO277" s="36"/>
      <c r="DP277" s="120"/>
      <c r="DQ277" s="120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</row>
    <row r="278" spans="1:134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48"/>
      <c r="M278" s="48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2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76"/>
      <c r="CK278" s="36">
        <v>0</v>
      </c>
      <c r="CL278" s="36"/>
      <c r="CM278" s="36"/>
      <c r="CN278" s="36"/>
      <c r="CO278" s="36"/>
      <c r="CP278" s="36"/>
      <c r="CQ278" s="36"/>
      <c r="CR278" s="186">
        <v>6.6568191198170396E-2</v>
      </c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>
        <v>0</v>
      </c>
      <c r="DI278" s="496">
        <v>5.1619999999999999</v>
      </c>
      <c r="DJ278" s="36">
        <v>5.1619999999999999</v>
      </c>
      <c r="DK278" s="36"/>
      <c r="DL278" s="581"/>
      <c r="DM278" s="36"/>
      <c r="DN278" s="36"/>
      <c r="DO278" s="36"/>
      <c r="DP278" s="120"/>
      <c r="DQ278" s="120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</row>
    <row r="279" spans="1:134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48"/>
      <c r="M279" s="48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2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76"/>
      <c r="CK279" s="36">
        <v>0</v>
      </c>
      <c r="CL279" s="36"/>
      <c r="CM279" s="36"/>
      <c r="CN279" s="36"/>
      <c r="CO279" s="36"/>
      <c r="CP279" s="36"/>
      <c r="CQ279" s="36"/>
      <c r="CR279" s="186">
        <v>6.6566493519166298E-2</v>
      </c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>
        <v>0</v>
      </c>
      <c r="DI279" s="496">
        <v>5.1520000000000001</v>
      </c>
      <c r="DJ279" s="36">
        <v>5.1520000000000001</v>
      </c>
      <c r="DK279" s="36"/>
      <c r="DL279" s="581"/>
      <c r="DM279" s="36"/>
      <c r="DN279" s="36"/>
      <c r="DO279" s="36"/>
      <c r="DP279" s="120"/>
      <c r="DQ279" s="120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</row>
    <row r="280" spans="1:134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48"/>
      <c r="M280" s="48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2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76"/>
      <c r="CK280" s="36">
        <v>0</v>
      </c>
      <c r="CL280" s="36"/>
      <c r="CM280" s="36"/>
      <c r="CN280" s="36"/>
      <c r="CO280" s="36"/>
      <c r="CP280" s="36"/>
      <c r="CQ280" s="36"/>
      <c r="CR280" s="186">
        <v>6.6564739250862801E-2</v>
      </c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>
        <v>0</v>
      </c>
      <c r="DI280" s="496">
        <v>5.1879999999999997</v>
      </c>
      <c r="DJ280" s="36">
        <v>5.1879999999999997</v>
      </c>
      <c r="DK280" s="36"/>
      <c r="DL280" s="581"/>
      <c r="DM280" s="36"/>
      <c r="DN280" s="36"/>
      <c r="DO280" s="36"/>
      <c r="DP280" s="120"/>
      <c r="DQ280" s="120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</row>
    <row r="281" spans="1:134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48"/>
      <c r="M281" s="48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2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76"/>
      <c r="CK281" s="36">
        <v>0</v>
      </c>
      <c r="CL281" s="36"/>
      <c r="CM281" s="36"/>
      <c r="CN281" s="36"/>
      <c r="CO281" s="36"/>
      <c r="CP281" s="36"/>
      <c r="CQ281" s="36"/>
      <c r="CR281" s="186">
        <v>6.6563041571861006E-2</v>
      </c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>
        <v>0</v>
      </c>
      <c r="DI281" s="496">
        <v>5.2380000000000004</v>
      </c>
      <c r="DJ281" s="36">
        <v>5.2380000000000004</v>
      </c>
      <c r="DK281" s="36"/>
      <c r="DL281" s="581"/>
      <c r="DM281" s="36"/>
      <c r="DN281" s="36"/>
      <c r="DO281" s="36"/>
      <c r="DP281" s="120"/>
      <c r="DQ281" s="120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</row>
    <row r="282" spans="1:134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48"/>
      <c r="M282" s="48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2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76"/>
      <c r="CK282" s="36">
        <v>0</v>
      </c>
      <c r="CL282" s="36"/>
      <c r="CM282" s="36"/>
      <c r="CN282" s="36"/>
      <c r="CO282" s="36"/>
      <c r="CP282" s="36"/>
      <c r="CQ282" s="36"/>
      <c r="CR282" s="186">
        <v>6.6561287303559299E-2</v>
      </c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>
        <v>0</v>
      </c>
      <c r="DI282" s="496">
        <v>5.2690000000000001</v>
      </c>
      <c r="DJ282" s="36">
        <v>5.2690000000000001</v>
      </c>
      <c r="DK282" s="36"/>
      <c r="DL282" s="581"/>
      <c r="DM282" s="36"/>
      <c r="DN282" s="36"/>
      <c r="DO282" s="36"/>
      <c r="DP282" s="120"/>
      <c r="DQ282" s="120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</row>
    <row r="283" spans="1:134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48"/>
      <c r="M283" s="48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2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76"/>
      <c r="CK283" s="36">
        <v>0</v>
      </c>
      <c r="CL283" s="36"/>
      <c r="CM283" s="36"/>
      <c r="CN283" s="36"/>
      <c r="CO283" s="36"/>
      <c r="CP283" s="36"/>
      <c r="CQ283" s="36"/>
      <c r="CR283" s="186">
        <v>6.6559533035258897E-2</v>
      </c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>
        <v>0</v>
      </c>
      <c r="DI283" s="496">
        <v>5.2839999999999998</v>
      </c>
      <c r="DJ283" s="36">
        <v>5.2839999999999998</v>
      </c>
      <c r="DK283" s="36"/>
      <c r="DL283" s="581"/>
      <c r="DM283" s="36"/>
      <c r="DN283" s="36"/>
      <c r="DO283" s="36"/>
      <c r="DP283" s="120"/>
      <c r="DQ283" s="120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</row>
    <row r="284" spans="1:134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48"/>
      <c r="M284" s="48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2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76"/>
      <c r="CK284" s="36">
        <v>0</v>
      </c>
      <c r="CL284" s="36"/>
      <c r="CM284" s="36"/>
      <c r="CN284" s="36"/>
      <c r="CO284" s="36"/>
      <c r="CP284" s="36"/>
      <c r="CQ284" s="36"/>
      <c r="CR284" s="186">
        <v>6.6557835356259698E-2</v>
      </c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>
        <v>0</v>
      </c>
      <c r="DI284" s="496">
        <v>5.3129999999999997</v>
      </c>
      <c r="DJ284" s="36">
        <v>5.3129999999999997</v>
      </c>
      <c r="DK284" s="36"/>
      <c r="DL284" s="581"/>
      <c r="DM284" s="36"/>
      <c r="DN284" s="36"/>
      <c r="DO284" s="36"/>
      <c r="DP284" s="120"/>
      <c r="DQ284" s="120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</row>
    <row r="285" spans="1:134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48"/>
      <c r="M285" s="48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2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76"/>
      <c r="CK285" s="36">
        <v>0</v>
      </c>
      <c r="CL285" s="36"/>
      <c r="CM285" s="36"/>
      <c r="CN285" s="36"/>
      <c r="CO285" s="36"/>
      <c r="CP285" s="36"/>
      <c r="CQ285" s="36"/>
      <c r="CR285" s="186">
        <v>6.6556081087961502E-2</v>
      </c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>
        <v>0</v>
      </c>
      <c r="DI285" s="496">
        <v>5.4530000000000003</v>
      </c>
      <c r="DJ285" s="36">
        <v>5.4530000000000003</v>
      </c>
      <c r="DK285" s="36"/>
      <c r="DL285" s="581"/>
      <c r="DM285" s="36"/>
      <c r="DN285" s="36"/>
      <c r="DO285" s="36"/>
      <c r="DP285" s="120"/>
      <c r="DQ285" s="120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</row>
    <row r="286" spans="1:134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48"/>
      <c r="M286" s="48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2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76">
        <f>SUM(CK275:CK286)</f>
        <v>0</v>
      </c>
      <c r="CK286" s="36">
        <v>0</v>
      </c>
      <c r="CL286" s="36"/>
      <c r="CM286" s="36"/>
      <c r="CN286" s="36"/>
      <c r="CO286" s="36"/>
      <c r="CP286" s="36"/>
      <c r="CQ286" s="36"/>
      <c r="CR286" s="186">
        <v>6.6554383408964093E-2</v>
      </c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>
        <v>0</v>
      </c>
      <c r="DI286" s="496">
        <v>5.5979999999999999</v>
      </c>
      <c r="DJ286" s="36">
        <v>5.5979999999999999</v>
      </c>
      <c r="DK286" s="36"/>
      <c r="DL286" s="581"/>
      <c r="DM286" s="36"/>
      <c r="DN286" s="36"/>
      <c r="DO286" s="36"/>
      <c r="DP286" s="120"/>
      <c r="DQ286" s="120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</row>
    <row r="287" spans="1:134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48"/>
      <c r="M287" s="48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2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76"/>
      <c r="CK287" s="36">
        <v>0</v>
      </c>
      <c r="CL287" s="36"/>
      <c r="CM287" s="36"/>
      <c r="CN287" s="36"/>
      <c r="CO287" s="36"/>
      <c r="CP287" s="36"/>
      <c r="CQ287" s="36"/>
      <c r="CR287" s="186">
        <v>6.6552629140667702E-2</v>
      </c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>
        <v>0</v>
      </c>
      <c r="DI287" s="496">
        <v>5.718</v>
      </c>
      <c r="DJ287" s="36">
        <v>5.718</v>
      </c>
      <c r="DK287" s="36"/>
      <c r="DL287" s="581"/>
      <c r="DM287" s="36"/>
      <c r="DN287" s="36"/>
      <c r="DO287" s="36"/>
      <c r="DP287" s="120"/>
      <c r="DQ287" s="120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</row>
    <row r="288" spans="1:134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48"/>
      <c r="M288" s="48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2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76"/>
      <c r="CK288" s="36">
        <v>0</v>
      </c>
      <c r="CL288" s="36"/>
      <c r="CM288" s="36"/>
      <c r="CN288" s="36"/>
      <c r="CO288" s="36"/>
      <c r="CP288" s="36"/>
      <c r="CQ288" s="36"/>
      <c r="CR288" s="186">
        <v>6.6550874872372198E-2</v>
      </c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>
        <v>0</v>
      </c>
      <c r="DI288" s="496">
        <v>5.6</v>
      </c>
      <c r="DJ288" s="36">
        <v>5.6</v>
      </c>
      <c r="DK288" s="36"/>
      <c r="DL288" s="581"/>
      <c r="DM288" s="36"/>
      <c r="DN288" s="36"/>
      <c r="DO288" s="36"/>
      <c r="DP288" s="120"/>
      <c r="DQ288" s="120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</row>
    <row r="289" spans="1:134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48"/>
      <c r="M289" s="48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2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76"/>
      <c r="CK289" s="36">
        <v>0</v>
      </c>
      <c r="CL289" s="36"/>
      <c r="CM289" s="36"/>
      <c r="CN289" s="36"/>
      <c r="CO289" s="36"/>
      <c r="CP289" s="36"/>
      <c r="CQ289" s="36"/>
      <c r="CR289" s="186">
        <v>6.6549233782677797E-2</v>
      </c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>
        <v>0</v>
      </c>
      <c r="DI289" s="496">
        <v>5.4669999999999996</v>
      </c>
      <c r="DJ289" s="36">
        <v>5.4669999999999996</v>
      </c>
      <c r="DK289" s="36"/>
      <c r="DL289" s="581"/>
      <c r="DM289" s="36"/>
      <c r="DN289" s="36"/>
      <c r="DO289" s="36"/>
      <c r="DP289" s="120"/>
      <c r="DQ289" s="120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</row>
    <row r="290" spans="1:134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48"/>
      <c r="M290" s="48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2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76"/>
      <c r="CK290" s="36">
        <v>0</v>
      </c>
      <c r="CL290" s="36"/>
      <c r="CM290" s="36"/>
      <c r="CN290" s="36"/>
      <c r="CO290" s="36"/>
      <c r="CP290" s="36"/>
      <c r="CQ290" s="36"/>
      <c r="CR290" s="186">
        <v>6.6547479514384597E-2</v>
      </c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>
        <v>0</v>
      </c>
      <c r="DI290" s="496">
        <v>5.2469999999999999</v>
      </c>
      <c r="DJ290" s="36">
        <v>5.2469999999999999</v>
      </c>
      <c r="DK290" s="36"/>
      <c r="DL290" s="581"/>
      <c r="DM290" s="36"/>
      <c r="DN290" s="36"/>
      <c r="DO290" s="36"/>
      <c r="DP290" s="120"/>
      <c r="DQ290" s="120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</row>
    <row r="291" spans="1:134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48"/>
      <c r="M291" s="48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2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76"/>
      <c r="CK291" s="36">
        <v>0</v>
      </c>
      <c r="CL291" s="36"/>
      <c r="CM291" s="36"/>
      <c r="CN291" s="36"/>
      <c r="CO291" s="36"/>
      <c r="CP291" s="36"/>
      <c r="CQ291" s="36"/>
      <c r="CR291" s="186">
        <v>6.6545781835392101E-2</v>
      </c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>
        <v>0</v>
      </c>
      <c r="DI291" s="496">
        <v>5.2370000000000001</v>
      </c>
      <c r="DJ291" s="36">
        <v>5.2370000000000001</v>
      </c>
      <c r="DK291" s="36"/>
      <c r="DL291" s="581"/>
      <c r="DM291" s="36"/>
      <c r="DN291" s="36"/>
      <c r="DO291" s="36"/>
      <c r="DP291" s="120"/>
      <c r="DQ291" s="120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</row>
    <row r="292" spans="1:134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48"/>
      <c r="M292" s="48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2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76"/>
      <c r="CK292" s="36">
        <v>0</v>
      </c>
      <c r="CL292" s="36"/>
      <c r="CM292" s="36"/>
      <c r="CN292" s="36"/>
      <c r="CO292" s="36"/>
      <c r="CP292" s="36"/>
      <c r="CQ292" s="36"/>
      <c r="CR292" s="186">
        <v>6.6544027567100497E-2</v>
      </c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>
        <v>0</v>
      </c>
      <c r="DI292" s="496">
        <v>5.2729999999999997</v>
      </c>
      <c r="DJ292" s="36">
        <v>5.2729999999999997</v>
      </c>
      <c r="DK292" s="36"/>
      <c r="DL292" s="581"/>
      <c r="DM292" s="36"/>
      <c r="DN292" s="36"/>
      <c r="DO292" s="36"/>
      <c r="DP292" s="120"/>
      <c r="DQ292" s="120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</row>
    <row r="293" spans="1:134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48"/>
      <c r="M293" s="48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2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76"/>
      <c r="CK293" s="36">
        <v>0</v>
      </c>
      <c r="CL293" s="36"/>
      <c r="CM293" s="36"/>
      <c r="CN293" s="36"/>
      <c r="CO293" s="36"/>
      <c r="CP293" s="36"/>
      <c r="CQ293" s="36"/>
      <c r="CR293" s="186">
        <v>6.6542329888110305E-2</v>
      </c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>
        <v>0</v>
      </c>
      <c r="DI293" s="496">
        <v>5.3230000000000004</v>
      </c>
      <c r="DJ293" s="36">
        <v>5.3230000000000004</v>
      </c>
      <c r="DK293" s="36"/>
      <c r="DL293" s="581"/>
      <c r="DM293" s="36"/>
      <c r="DN293" s="36"/>
      <c r="DO293" s="36"/>
      <c r="DP293" s="120"/>
      <c r="DQ293" s="120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</row>
    <row r="294" spans="1:134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48"/>
      <c r="M294" s="48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2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76"/>
      <c r="CK294" s="36">
        <v>0</v>
      </c>
      <c r="CL294" s="36"/>
      <c r="CM294" s="36"/>
      <c r="CN294" s="36"/>
      <c r="CO294" s="36"/>
      <c r="CP294" s="36"/>
      <c r="CQ294" s="36"/>
      <c r="CR294" s="186">
        <v>6.6540575619821005E-2</v>
      </c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>
        <v>0</v>
      </c>
      <c r="DI294" s="496">
        <v>5.3540000000000001</v>
      </c>
      <c r="DJ294" s="36">
        <v>5.3540000000000001</v>
      </c>
      <c r="DK294" s="36"/>
      <c r="DL294" s="581"/>
      <c r="DM294" s="36"/>
      <c r="DN294" s="36"/>
      <c r="DO294" s="36"/>
      <c r="DP294" s="120"/>
      <c r="DQ294" s="120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</row>
    <row r="295" spans="1:134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48"/>
      <c r="M295" s="48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2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76"/>
      <c r="CK295" s="36">
        <v>0</v>
      </c>
      <c r="CL295" s="36"/>
      <c r="CM295" s="36"/>
      <c r="CN295" s="36"/>
      <c r="CO295" s="36"/>
      <c r="CP295" s="36"/>
      <c r="CQ295" s="36"/>
      <c r="CR295" s="186">
        <v>6.6538821351532607E-2</v>
      </c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>
        <v>0</v>
      </c>
      <c r="DI295" s="496">
        <v>5.3689999999999998</v>
      </c>
      <c r="DJ295" s="36">
        <v>5.3689999999999998</v>
      </c>
      <c r="DK295" s="36"/>
      <c r="DL295" s="581"/>
      <c r="DM295" s="36"/>
      <c r="DN295" s="36"/>
      <c r="DO295" s="36"/>
      <c r="DP295" s="120"/>
      <c r="DQ295" s="120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</row>
    <row r="296" spans="1:134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48"/>
      <c r="M296" s="48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2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76"/>
      <c r="CK296" s="36">
        <v>0</v>
      </c>
      <c r="CL296" s="36"/>
      <c r="CM296" s="36"/>
      <c r="CN296" s="36"/>
      <c r="CO296" s="36"/>
      <c r="CP296" s="36"/>
      <c r="CQ296" s="36"/>
      <c r="CR296" s="186">
        <v>6.6537123672544898E-2</v>
      </c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>
        <v>0</v>
      </c>
      <c r="DI296" s="496">
        <v>5.3979999999999997</v>
      </c>
      <c r="DJ296" s="36">
        <v>5.3979999999999997</v>
      </c>
      <c r="DK296" s="36"/>
      <c r="DL296" s="581"/>
      <c r="DM296" s="36"/>
      <c r="DN296" s="36"/>
      <c r="DO296" s="36"/>
      <c r="DP296" s="120"/>
      <c r="DQ296" s="120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</row>
    <row r="297" spans="1:134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48"/>
      <c r="M297" s="48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2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76"/>
      <c r="CK297" s="36">
        <v>0</v>
      </c>
      <c r="CL297" s="36"/>
      <c r="CM297" s="36"/>
      <c r="CN297" s="36"/>
      <c r="CO297" s="36"/>
      <c r="CP297" s="36"/>
      <c r="CQ297" s="36"/>
      <c r="CR297" s="186">
        <v>6.6535369404258804E-2</v>
      </c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>
        <v>0</v>
      </c>
      <c r="DI297" s="496">
        <v>5.5380000000000003</v>
      </c>
      <c r="DJ297" s="36">
        <v>5.5380000000000003</v>
      </c>
      <c r="DK297" s="36"/>
      <c r="DL297" s="581"/>
      <c r="DM297" s="36"/>
      <c r="DN297" s="36"/>
      <c r="DO297" s="36"/>
      <c r="DP297" s="120"/>
      <c r="DQ297" s="120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</row>
    <row r="298" spans="1:134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48"/>
      <c r="M298" s="48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2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76">
        <f>SUM(CK287:CK298)</f>
        <v>0</v>
      </c>
      <c r="CK298" s="36">
        <v>0</v>
      </c>
      <c r="CL298" s="36"/>
      <c r="CM298" s="36"/>
      <c r="CN298" s="36"/>
      <c r="CO298" s="36"/>
      <c r="CP298" s="36"/>
      <c r="CQ298" s="36"/>
      <c r="CR298" s="186">
        <v>6.6533671725273399E-2</v>
      </c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>
        <v>0</v>
      </c>
      <c r="DI298" s="496">
        <v>5.6829999999999998</v>
      </c>
      <c r="DJ298" s="36">
        <v>5.6829999999999998</v>
      </c>
      <c r="DK298" s="36"/>
      <c r="DL298" s="581"/>
      <c r="DM298" s="36"/>
      <c r="DN298" s="36"/>
      <c r="DO298" s="36"/>
      <c r="DP298" s="120"/>
      <c r="DQ298" s="120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</row>
    <row r="299" spans="1:134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48"/>
      <c r="M299" s="48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2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76"/>
      <c r="CK299" s="36">
        <v>0</v>
      </c>
      <c r="CL299" s="36"/>
      <c r="CM299" s="36"/>
      <c r="CN299" s="36"/>
      <c r="CO299" s="36"/>
      <c r="CP299" s="36"/>
      <c r="CQ299" s="36"/>
      <c r="CR299" s="186">
        <v>6.6531917456988901E-2</v>
      </c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>
        <v>0</v>
      </c>
      <c r="DI299" s="496"/>
      <c r="DJ299" s="36"/>
      <c r="DK299" s="36"/>
      <c r="DL299" s="581"/>
      <c r="DM299" s="36"/>
      <c r="DN299" s="36"/>
      <c r="DO299" s="36"/>
      <c r="DP299" s="120"/>
      <c r="DQ299" s="120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</row>
    <row r="300" spans="1:134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48"/>
      <c r="M300" s="48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2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76"/>
      <c r="CK300" s="36">
        <v>0</v>
      </c>
      <c r="CL300" s="36"/>
      <c r="CM300" s="36"/>
      <c r="CN300" s="36"/>
      <c r="CO300" s="36"/>
      <c r="CP300" s="36"/>
      <c r="CQ300" s="36"/>
      <c r="CR300" s="186">
        <v>6.6530163188705402E-2</v>
      </c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>
        <v>0</v>
      </c>
      <c r="DI300" s="496"/>
      <c r="DJ300" s="36"/>
      <c r="DK300" s="36"/>
      <c r="DL300" s="581"/>
      <c r="DM300" s="36"/>
      <c r="DN300" s="36"/>
      <c r="DO300" s="36"/>
      <c r="DP300" s="120"/>
      <c r="DQ300" s="120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</row>
    <row r="301" spans="1:134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48"/>
      <c r="M301" s="48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2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76"/>
      <c r="CK301" s="36">
        <v>0</v>
      </c>
      <c r="CL301" s="36"/>
      <c r="CM301" s="36"/>
      <c r="CN301" s="36"/>
      <c r="CO301" s="36"/>
      <c r="CP301" s="36"/>
      <c r="CQ301" s="36"/>
      <c r="CR301" s="186">
        <v>6.6528578688321599E-2</v>
      </c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>
        <v>0</v>
      </c>
      <c r="DI301" s="496"/>
      <c r="DJ301" s="36"/>
      <c r="DK301" s="36"/>
      <c r="DL301" s="581"/>
      <c r="DM301" s="36"/>
      <c r="DN301" s="36"/>
      <c r="DO301" s="36"/>
      <c r="DP301" s="120"/>
      <c r="DQ301" s="120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</row>
    <row r="302" spans="1:134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48"/>
      <c r="M302" s="48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2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76"/>
      <c r="CK302" s="36">
        <v>0</v>
      </c>
      <c r="CL302" s="36"/>
      <c r="CM302" s="36"/>
      <c r="CN302" s="36"/>
      <c r="CO302" s="36"/>
      <c r="CP302" s="36"/>
      <c r="CQ302" s="36"/>
      <c r="CR302" s="186">
        <v>6.6526824420040806E-2</v>
      </c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>
        <v>0</v>
      </c>
      <c r="DI302" s="496"/>
      <c r="DJ302" s="36"/>
      <c r="DK302" s="36"/>
      <c r="DL302" s="581"/>
      <c r="DM302" s="36"/>
      <c r="DN302" s="36"/>
      <c r="DO302" s="36"/>
      <c r="DP302" s="120"/>
      <c r="DQ302" s="120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</row>
    <row r="303" spans="1:134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48"/>
      <c r="M303" s="48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2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76"/>
      <c r="CK303" s="36">
        <v>0</v>
      </c>
      <c r="CL303" s="36"/>
      <c r="CM303" s="36"/>
      <c r="CN303" s="36"/>
      <c r="CO303" s="36"/>
      <c r="CP303" s="36"/>
      <c r="CQ303" s="36"/>
      <c r="CR303" s="186">
        <v>6.6525126741059398E-2</v>
      </c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>
        <v>0</v>
      </c>
      <c r="DI303" s="496"/>
      <c r="DJ303" s="36"/>
      <c r="DK303" s="36"/>
      <c r="DL303" s="581"/>
      <c r="DM303" s="36"/>
      <c r="DN303" s="36"/>
      <c r="DO303" s="36"/>
      <c r="DP303" s="120"/>
      <c r="DQ303" s="120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</row>
    <row r="304" spans="1:134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48"/>
      <c r="M304" s="48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2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76"/>
      <c r="CK304" s="36">
        <v>0</v>
      </c>
      <c r="CL304" s="36"/>
      <c r="CM304" s="36"/>
      <c r="CN304" s="36"/>
      <c r="CO304" s="36"/>
      <c r="CP304" s="36"/>
      <c r="CQ304" s="36"/>
      <c r="CR304" s="186">
        <v>6.6523372472779799E-2</v>
      </c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>
        <v>0</v>
      </c>
      <c r="DI304" s="165"/>
      <c r="DJ304" s="36"/>
      <c r="DK304" s="36"/>
      <c r="DL304" s="581"/>
      <c r="DM304" s="36"/>
      <c r="DN304" s="36"/>
      <c r="DO304" s="36"/>
      <c r="DP304" s="120"/>
      <c r="DQ304" s="120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</row>
    <row r="305" spans="1:134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48"/>
      <c r="M305" s="48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2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76"/>
      <c r="CK305" s="36">
        <v>0</v>
      </c>
      <c r="CL305" s="36"/>
      <c r="CM305" s="36"/>
      <c r="CN305" s="36"/>
      <c r="CO305" s="36"/>
      <c r="CP305" s="36"/>
      <c r="CQ305" s="36"/>
      <c r="CR305" s="186">
        <v>6.6521674793801097E-2</v>
      </c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>
        <v>0</v>
      </c>
      <c r="DK305" s="36"/>
      <c r="DL305" s="581"/>
      <c r="DM305" s="36"/>
      <c r="DN305" s="36"/>
      <c r="DO305" s="36"/>
      <c r="DP305" s="120"/>
      <c r="DQ305" s="120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</row>
    <row r="306" spans="1:134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48"/>
      <c r="M306" s="48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2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76"/>
      <c r="CK306" s="36">
        <v>0</v>
      </c>
      <c r="CL306" s="36"/>
      <c r="CM306" s="36"/>
      <c r="CN306" s="36"/>
      <c r="CO306" s="36"/>
      <c r="CP306" s="36"/>
      <c r="CQ306" s="36"/>
      <c r="CR306" s="186">
        <v>6.6519920525523801E-2</v>
      </c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>
        <v>0</v>
      </c>
      <c r="DI306" s="100"/>
      <c r="DJ306" s="36"/>
      <c r="DK306" s="36"/>
      <c r="DL306" s="581"/>
      <c r="DM306" s="36"/>
      <c r="DN306" s="36"/>
      <c r="DO306" s="36"/>
      <c r="DP306" s="120"/>
      <c r="DQ306" s="120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</row>
    <row r="307" spans="1:134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48"/>
      <c r="M307" s="48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2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76"/>
      <c r="CK307" s="36">
        <v>0</v>
      </c>
      <c r="CL307" s="36"/>
      <c r="CM307" s="36"/>
      <c r="CN307" s="36"/>
      <c r="CO307" s="36"/>
      <c r="CP307" s="36"/>
      <c r="CQ307" s="36"/>
      <c r="CR307" s="186">
        <v>6.6518166257247796E-2</v>
      </c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>
        <v>0</v>
      </c>
      <c r="DI307" s="100"/>
      <c r="DJ307" s="36"/>
      <c r="DK307" s="36"/>
      <c r="DL307" s="581"/>
      <c r="DM307" s="36"/>
      <c r="DN307" s="36"/>
      <c r="DO307" s="36"/>
      <c r="DP307" s="120"/>
      <c r="DQ307" s="120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</row>
    <row r="308" spans="1:134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48"/>
      <c r="M308" s="48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2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76"/>
      <c r="CK308" s="36">
        <v>0</v>
      </c>
      <c r="CL308" s="36"/>
      <c r="CM308" s="36"/>
      <c r="CN308" s="36"/>
      <c r="CO308" s="36"/>
      <c r="CP308" s="36"/>
      <c r="CQ308" s="36"/>
      <c r="CR308" s="186">
        <v>6.6516468578271801E-2</v>
      </c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>
        <v>0</v>
      </c>
      <c r="DI308" s="100"/>
      <c r="DJ308" s="36"/>
      <c r="DK308" s="36"/>
      <c r="DL308" s="581"/>
      <c r="DM308" s="36"/>
      <c r="DN308" s="36"/>
      <c r="DO308" s="36"/>
      <c r="DP308" s="120"/>
      <c r="DQ308" s="120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</row>
    <row r="309" spans="1:134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48"/>
      <c r="M309" s="48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2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76"/>
      <c r="CK309" s="36">
        <v>0</v>
      </c>
      <c r="CL309" s="36"/>
      <c r="CM309" s="36"/>
      <c r="CN309" s="36"/>
      <c r="CO309" s="36"/>
      <c r="CP309" s="36"/>
      <c r="CQ309" s="36"/>
      <c r="CR309" s="186">
        <v>6.65147143099971E-2</v>
      </c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>
        <v>0</v>
      </c>
      <c r="DI309" s="100"/>
      <c r="DJ309" s="36"/>
      <c r="DK309" s="36"/>
      <c r="DL309" s="581"/>
      <c r="DM309" s="36"/>
      <c r="DN309" s="36"/>
      <c r="DO309" s="36"/>
      <c r="DP309" s="120"/>
      <c r="DQ309" s="120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</row>
    <row r="310" spans="1:134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48"/>
      <c r="M310" s="48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2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76">
        <f>SUM(CK299:CK310)</f>
        <v>0</v>
      </c>
      <c r="CK310" s="36">
        <v>0</v>
      </c>
      <c r="CL310" s="36"/>
      <c r="CM310" s="36"/>
      <c r="CN310" s="36"/>
      <c r="CO310" s="36"/>
      <c r="CP310" s="36"/>
      <c r="CQ310" s="36"/>
      <c r="CR310" s="186">
        <v>6.6513016631023297E-2</v>
      </c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>
        <v>0</v>
      </c>
      <c r="DI310" s="100"/>
      <c r="DJ310" s="36"/>
      <c r="DK310" s="36"/>
      <c r="DL310" s="581"/>
      <c r="DM310" s="36"/>
      <c r="DN310" s="36"/>
      <c r="DO310" s="36"/>
      <c r="DP310" s="120"/>
      <c r="DQ310" s="120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</row>
    <row r="311" spans="1:134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48"/>
      <c r="M311" s="48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2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76"/>
      <c r="CK311" s="36">
        <v>0</v>
      </c>
      <c r="CL311" s="36"/>
      <c r="CM311" s="36"/>
      <c r="CN311" s="36"/>
      <c r="CO311" s="36"/>
      <c r="CP311" s="36"/>
      <c r="CQ311" s="36"/>
      <c r="CR311" s="186">
        <v>6.6511262362750803E-2</v>
      </c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>
        <v>0</v>
      </c>
      <c r="DI311" s="100"/>
      <c r="DJ311" s="36"/>
      <c r="DK311" s="36"/>
      <c r="DL311" s="581"/>
      <c r="DM311" s="36"/>
      <c r="DN311" s="36"/>
      <c r="DO311" s="36"/>
      <c r="DP311" s="120"/>
      <c r="DQ311" s="120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</row>
    <row r="312" spans="1:134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48"/>
      <c r="M312" s="48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2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76"/>
      <c r="CK312" s="36">
        <v>0</v>
      </c>
      <c r="CL312" s="36"/>
      <c r="CM312" s="36"/>
      <c r="CN312" s="36"/>
      <c r="CO312" s="36"/>
      <c r="CP312" s="36"/>
      <c r="CQ312" s="36"/>
      <c r="CR312" s="186">
        <v>6.6509508094479794E-2</v>
      </c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>
        <v>0</v>
      </c>
      <c r="DI312" s="100"/>
      <c r="DJ312" s="36"/>
      <c r="DK312" s="36"/>
      <c r="DL312" s="581"/>
      <c r="DM312" s="36"/>
      <c r="DN312" s="36"/>
      <c r="DO312" s="36"/>
      <c r="DP312" s="120"/>
      <c r="DQ312" s="120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</row>
    <row r="313" spans="1:134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48"/>
      <c r="M313" s="48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2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76"/>
      <c r="CK313" s="36">
        <v>0</v>
      </c>
      <c r="CL313" s="36"/>
      <c r="CM313" s="36"/>
      <c r="CN313" s="36"/>
      <c r="CO313" s="36"/>
      <c r="CP313" s="36"/>
      <c r="CQ313" s="36"/>
      <c r="CR313" s="186">
        <v>6.6507923594106594E-2</v>
      </c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>
        <v>0</v>
      </c>
      <c r="DI313" s="100"/>
      <c r="DJ313" s="36"/>
      <c r="DK313" s="36"/>
      <c r="DL313" s="581"/>
      <c r="DM313" s="36"/>
      <c r="DN313" s="36"/>
      <c r="DO313" s="36"/>
      <c r="DP313" s="120"/>
      <c r="DQ313" s="120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</row>
    <row r="314" spans="1:134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48"/>
      <c r="M314" s="48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2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76"/>
      <c r="CK314" s="36">
        <v>0</v>
      </c>
      <c r="CL314" s="36"/>
      <c r="CM314" s="36"/>
      <c r="CN314" s="36"/>
      <c r="CO314" s="36"/>
      <c r="CP314" s="36"/>
      <c r="CQ314" s="36"/>
      <c r="CR314" s="186">
        <v>6.6506169325837305E-2</v>
      </c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>
        <v>0</v>
      </c>
      <c r="DI314" s="36"/>
      <c r="DJ314" s="36"/>
      <c r="DK314" s="36"/>
      <c r="DL314" s="581"/>
      <c r="DM314" s="36"/>
      <c r="DN314" s="36"/>
      <c r="DO314" s="36"/>
      <c r="DP314" s="120"/>
      <c r="DQ314" s="120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</row>
    <row r="315" spans="1:134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48"/>
      <c r="M315" s="48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2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76"/>
      <c r="CK315" s="36">
        <v>0</v>
      </c>
      <c r="CL315" s="36"/>
      <c r="CM315" s="36"/>
      <c r="CN315" s="36"/>
      <c r="CO315" s="36"/>
      <c r="CP315" s="36"/>
      <c r="CQ315" s="36"/>
      <c r="CR315" s="186">
        <v>6.6504471646867902E-2</v>
      </c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>
        <v>0</v>
      </c>
      <c r="DI315" s="36"/>
      <c r="DJ315" s="36"/>
      <c r="DK315" s="36"/>
      <c r="DL315" s="581"/>
      <c r="DM315" s="36"/>
      <c r="DN315" s="36"/>
      <c r="DO315" s="36"/>
      <c r="DP315" s="120"/>
      <c r="DQ315" s="120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</row>
    <row r="316" spans="1:134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48"/>
      <c r="M316" s="48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2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76"/>
      <c r="CK316" s="36">
        <v>0</v>
      </c>
      <c r="CL316" s="36"/>
      <c r="CM316" s="36"/>
      <c r="CN316" s="36"/>
      <c r="CO316" s="36"/>
      <c r="CP316" s="36"/>
      <c r="CQ316" s="36"/>
      <c r="CR316" s="186">
        <v>6.6502717378600806E-2</v>
      </c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>
        <v>0</v>
      </c>
      <c r="DI316" s="36"/>
      <c r="DJ316" s="36"/>
      <c r="DK316" s="36"/>
      <c r="DL316" s="581"/>
      <c r="DM316" s="36"/>
      <c r="DN316" s="36"/>
      <c r="DO316" s="36"/>
      <c r="DP316" s="120"/>
      <c r="DQ316" s="120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</row>
    <row r="317" spans="1:134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48"/>
      <c r="M317" s="48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2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76"/>
      <c r="CK317" s="36">
        <v>0</v>
      </c>
      <c r="CL317" s="36"/>
      <c r="CM317" s="36"/>
      <c r="CN317" s="36"/>
      <c r="CO317" s="36"/>
      <c r="CP317" s="36"/>
      <c r="CQ317" s="36"/>
      <c r="CR317" s="187">
        <v>6.6501019699633193E-2</v>
      </c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>
        <v>0</v>
      </c>
      <c r="DI317" s="36"/>
      <c r="DJ317" s="36"/>
      <c r="DK317" s="36"/>
      <c r="DL317" s="581"/>
      <c r="DM317" s="36"/>
      <c r="DN317" s="36"/>
      <c r="DO317" s="36"/>
      <c r="DP317" s="120"/>
      <c r="DQ317" s="120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</row>
    <row r="318" spans="1:134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48"/>
      <c r="M318" s="48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2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76"/>
      <c r="CK318" s="36">
        <v>0</v>
      </c>
      <c r="CL318" s="36"/>
      <c r="CM318" s="36"/>
      <c r="CN318" s="36"/>
      <c r="CO318" s="36"/>
      <c r="CP318" s="36"/>
      <c r="CQ318" s="36"/>
      <c r="CR318" s="187">
        <v>6.6499265431367902E-2</v>
      </c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>
        <v>0</v>
      </c>
      <c r="DI318" s="36"/>
      <c r="DJ318" s="36"/>
      <c r="DK318" s="36"/>
      <c r="DL318" s="581"/>
      <c r="DM318" s="36"/>
      <c r="DN318" s="36"/>
      <c r="DO318" s="36"/>
      <c r="DP318" s="120"/>
      <c r="DQ318" s="120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</row>
    <row r="319" spans="1:134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48"/>
      <c r="M319" s="48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2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76"/>
      <c r="CK319" s="36">
        <v>0</v>
      </c>
      <c r="CL319" s="36"/>
      <c r="CM319" s="36"/>
      <c r="CN319" s="36"/>
      <c r="CO319" s="36"/>
      <c r="CP319" s="36"/>
      <c r="CQ319" s="36"/>
      <c r="CR319" s="187">
        <v>6.6497511163103901E-2</v>
      </c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>
        <v>0</v>
      </c>
      <c r="DI319" s="36"/>
      <c r="DJ319" s="36"/>
      <c r="DK319" s="36"/>
      <c r="DL319" s="581"/>
      <c r="DM319" s="36"/>
      <c r="DN319" s="36"/>
      <c r="DO319" s="36"/>
      <c r="DP319" s="120"/>
      <c r="DQ319" s="120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</row>
    <row r="320" spans="1:134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48"/>
      <c r="M320" s="48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2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76"/>
      <c r="CK320" s="36">
        <v>0</v>
      </c>
      <c r="CL320" s="36"/>
      <c r="CM320" s="36"/>
      <c r="CN320" s="36"/>
      <c r="CO320" s="36"/>
      <c r="CP320" s="36"/>
      <c r="CQ320" s="36"/>
      <c r="CR320" s="187">
        <v>6.6495813484139396E-2</v>
      </c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>
        <v>0</v>
      </c>
      <c r="DI320" s="36"/>
      <c r="DJ320" s="36"/>
      <c r="DK320" s="36"/>
      <c r="DL320" s="581"/>
      <c r="DM320" s="36"/>
      <c r="DN320" s="36"/>
      <c r="DO320" s="36"/>
      <c r="DP320" s="120"/>
      <c r="DQ320" s="120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</row>
    <row r="321" spans="1:134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48"/>
      <c r="M321" s="48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2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76"/>
      <c r="CK321" s="36">
        <v>0</v>
      </c>
      <c r="CL321" s="36"/>
      <c r="CM321" s="36"/>
      <c r="CN321" s="36"/>
      <c r="CO321" s="36"/>
      <c r="CP321" s="36"/>
      <c r="CQ321" s="36"/>
      <c r="CR321" s="187">
        <v>6.6494059215877602E-2</v>
      </c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>
        <v>0</v>
      </c>
      <c r="DI321" s="36"/>
      <c r="DJ321" s="36"/>
      <c r="DK321" s="36"/>
      <c r="DL321" s="581"/>
      <c r="DM321" s="36"/>
      <c r="DN321" s="36"/>
      <c r="DO321" s="36"/>
      <c r="DP321" s="120"/>
      <c r="DQ321" s="120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</row>
    <row r="322" spans="1:134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48"/>
      <c r="M322" s="48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2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76">
        <f>SUM(CK311:CK322)</f>
        <v>0</v>
      </c>
      <c r="CK322" s="36">
        <v>0</v>
      </c>
      <c r="CL322" s="36"/>
      <c r="CM322" s="36"/>
      <c r="CN322" s="36"/>
      <c r="CO322" s="36"/>
      <c r="CP322" s="36"/>
      <c r="CQ322" s="36"/>
      <c r="CR322" s="187">
        <v>6.6492361536914804E-2</v>
      </c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>
        <v>0</v>
      </c>
      <c r="DI322" s="36"/>
      <c r="DJ322" s="36"/>
      <c r="DK322" s="36"/>
      <c r="DL322" s="581"/>
      <c r="DM322" s="36"/>
      <c r="DN322" s="36"/>
      <c r="DO322" s="36"/>
      <c r="DP322" s="120"/>
      <c r="DQ322" s="120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</row>
    <row r="323" spans="1:134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48"/>
      <c r="M323" s="48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2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76"/>
      <c r="CK323" s="36">
        <v>0</v>
      </c>
      <c r="CL323" s="36"/>
      <c r="CM323" s="36"/>
      <c r="CN323" s="36"/>
      <c r="CO323" s="36"/>
      <c r="CP323" s="36"/>
      <c r="CQ323" s="36"/>
      <c r="CR323" s="187">
        <v>6.6490607268654398E-2</v>
      </c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>
        <v>0</v>
      </c>
      <c r="DI323" s="36"/>
      <c r="DJ323" s="36"/>
      <c r="DK323" s="36"/>
      <c r="DL323" s="581"/>
      <c r="DM323" s="36"/>
      <c r="DN323" s="36"/>
      <c r="DO323" s="36"/>
      <c r="DP323" s="120"/>
      <c r="DQ323" s="120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</row>
    <row r="324" spans="1:134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48"/>
      <c r="M324" s="48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2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76"/>
      <c r="CK324" s="36">
        <v>0</v>
      </c>
      <c r="CL324" s="36"/>
      <c r="CM324" s="36"/>
      <c r="CN324" s="36"/>
      <c r="CO324" s="36"/>
      <c r="CP324" s="36"/>
      <c r="CQ324" s="36"/>
      <c r="CR324" s="187">
        <v>6.6488853000395295E-2</v>
      </c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>
        <v>0</v>
      </c>
      <c r="DI324" s="36"/>
      <c r="DJ324" s="36"/>
      <c r="DK324" s="36"/>
      <c r="DL324" s="581"/>
      <c r="DM324" s="36"/>
      <c r="DN324" s="36"/>
      <c r="DO324" s="36"/>
      <c r="DP324" s="120"/>
      <c r="DQ324" s="120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</row>
    <row r="325" spans="1:134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48"/>
      <c r="M325" s="48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2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76"/>
      <c r="CK325" s="36">
        <v>0</v>
      </c>
      <c r="CL325" s="36"/>
      <c r="CM325" s="36"/>
      <c r="CN325" s="36"/>
      <c r="CO325" s="36"/>
      <c r="CP325" s="36"/>
      <c r="CQ325" s="36"/>
      <c r="CR325" s="187">
        <v>6.6487268500033295E-2</v>
      </c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>
        <v>0</v>
      </c>
      <c r="DI325" s="36"/>
      <c r="DJ325" s="36"/>
      <c r="DK325" s="36"/>
      <c r="DL325" s="581"/>
      <c r="DM325" s="36"/>
      <c r="DN325" s="36"/>
      <c r="DO325" s="36"/>
      <c r="DP325" s="120"/>
      <c r="DQ325" s="120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</row>
    <row r="326" spans="1:134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48"/>
      <c r="M326" s="48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2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76"/>
      <c r="CK326" s="36">
        <v>0</v>
      </c>
      <c r="CL326" s="36"/>
      <c r="CM326" s="36"/>
      <c r="CN326" s="36"/>
      <c r="CO326" s="36"/>
      <c r="CP326" s="36"/>
      <c r="CQ326" s="36"/>
      <c r="CR326" s="187">
        <v>6.6485514231775497E-2</v>
      </c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>
        <v>0</v>
      </c>
      <c r="DI326" s="36"/>
      <c r="DJ326" s="36"/>
      <c r="DK326" s="36"/>
      <c r="DL326" s="581"/>
      <c r="DM326" s="36"/>
      <c r="DN326" s="36"/>
      <c r="DO326" s="36"/>
      <c r="DP326" s="120"/>
      <c r="DQ326" s="120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</row>
    <row r="327" spans="1:134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48"/>
      <c r="M327" s="48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2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76"/>
      <c r="CK327" s="36">
        <v>0</v>
      </c>
      <c r="CL327" s="36"/>
      <c r="CM327" s="36"/>
      <c r="CN327" s="36"/>
      <c r="CO327" s="36"/>
      <c r="CP327" s="36"/>
      <c r="CQ327" s="36"/>
      <c r="CR327" s="187">
        <v>6.6483816552817598E-2</v>
      </c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>
        <v>0</v>
      </c>
      <c r="DI327" s="36"/>
      <c r="DJ327" s="36"/>
      <c r="DK327" s="36"/>
      <c r="DL327" s="581"/>
      <c r="DM327" s="36"/>
      <c r="DN327" s="36"/>
      <c r="DO327" s="36"/>
      <c r="DP327" s="120"/>
      <c r="DQ327" s="120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</row>
    <row r="328" spans="1:134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48"/>
      <c r="M328" s="48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2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76"/>
      <c r="CK328" s="36">
        <v>0</v>
      </c>
      <c r="CL328" s="36"/>
      <c r="CM328" s="36"/>
      <c r="CN328" s="36"/>
      <c r="CO328" s="36"/>
      <c r="CP328" s="36"/>
      <c r="CQ328" s="36"/>
      <c r="CR328" s="187">
        <v>6.6482062284563007E-2</v>
      </c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>
        <v>0</v>
      </c>
      <c r="DI328" s="36"/>
      <c r="DJ328" s="36"/>
      <c r="DK328" s="36"/>
      <c r="DL328" s="581"/>
      <c r="DM328" s="36"/>
      <c r="DN328" s="36"/>
      <c r="DO328" s="36"/>
      <c r="DP328" s="120"/>
      <c r="DQ328" s="120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</row>
    <row r="329" spans="1:134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48"/>
      <c r="M329" s="48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2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76"/>
      <c r="CK329" s="36">
        <v>0</v>
      </c>
      <c r="CL329" s="36"/>
      <c r="CM329" s="36"/>
      <c r="CN329" s="36"/>
      <c r="CO329" s="36"/>
      <c r="CP329" s="36"/>
      <c r="CQ329" s="36"/>
      <c r="CR329" s="187">
        <v>6.6480364605606898E-2</v>
      </c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>
        <v>0</v>
      </c>
      <c r="DI329" s="36"/>
      <c r="DJ329" s="36"/>
      <c r="DK329" s="36"/>
      <c r="DL329" s="581"/>
      <c r="DM329" s="36"/>
      <c r="DN329" s="36"/>
      <c r="DO329" s="36"/>
      <c r="DP329" s="120"/>
      <c r="DQ329" s="120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</row>
    <row r="330" spans="1:134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48"/>
      <c r="M330" s="48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2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76"/>
      <c r="CK330" s="36">
        <v>0</v>
      </c>
      <c r="CL330" s="36"/>
      <c r="CM330" s="36"/>
      <c r="CN330" s="36"/>
      <c r="CO330" s="36"/>
      <c r="CP330" s="36"/>
      <c r="CQ330" s="36"/>
      <c r="CR330" s="187">
        <v>6.6478610337353999E-2</v>
      </c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>
        <v>0</v>
      </c>
      <c r="DI330" s="36"/>
      <c r="DJ330" s="36"/>
      <c r="DK330" s="36"/>
      <c r="DL330" s="581"/>
      <c r="DM330" s="36"/>
      <c r="DN330" s="36"/>
      <c r="DO330" s="36"/>
      <c r="DP330" s="120"/>
      <c r="DQ330" s="120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</row>
    <row r="331" spans="1:134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48"/>
      <c r="M331" s="48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2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76"/>
      <c r="CK331" s="36">
        <v>0</v>
      </c>
      <c r="CL331" s="36"/>
      <c r="CM331" s="36"/>
      <c r="CN331" s="36"/>
      <c r="CO331" s="36"/>
      <c r="CP331" s="36"/>
      <c r="CQ331" s="36"/>
      <c r="CR331" s="187">
        <v>6.64768560691016E-2</v>
      </c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>
        <v>0</v>
      </c>
      <c r="DI331" s="36"/>
      <c r="DJ331" s="36"/>
      <c r="DK331" s="36"/>
      <c r="DL331" s="581"/>
      <c r="DM331" s="36"/>
      <c r="DN331" s="36"/>
      <c r="DO331" s="36"/>
      <c r="DP331" s="120"/>
      <c r="DQ331" s="120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</row>
    <row r="332" spans="1:134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48"/>
      <c r="M332" s="48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2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76"/>
      <c r="CK332" s="36">
        <v>0</v>
      </c>
      <c r="CL332" s="36"/>
      <c r="CM332" s="36"/>
      <c r="CN332" s="36"/>
      <c r="CO332" s="36"/>
      <c r="CP332" s="36"/>
      <c r="CQ332" s="36"/>
      <c r="CR332" s="187">
        <v>6.64751583901486E-2</v>
      </c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>
        <v>0</v>
      </c>
      <c r="DI332" s="36"/>
      <c r="DJ332" s="36"/>
      <c r="DK332" s="36"/>
      <c r="DL332" s="581"/>
      <c r="DM332" s="36"/>
      <c r="DN332" s="36"/>
      <c r="DO332" s="36"/>
      <c r="DP332" s="120"/>
      <c r="DQ332" s="120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</row>
    <row r="333" spans="1:134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48"/>
      <c r="M333" s="48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2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76"/>
      <c r="CK333" s="36">
        <v>0</v>
      </c>
      <c r="CL333" s="36"/>
      <c r="CM333" s="36"/>
      <c r="CN333" s="36"/>
      <c r="CO333" s="36"/>
      <c r="CP333" s="36"/>
      <c r="CQ333" s="36"/>
      <c r="CR333" s="187">
        <v>6.6473404121898394E-2</v>
      </c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>
        <v>0</v>
      </c>
      <c r="DI333" s="36"/>
      <c r="DJ333" s="36"/>
      <c r="DK333" s="36"/>
      <c r="DL333" s="581"/>
      <c r="DM333" s="36"/>
      <c r="DN333" s="36"/>
      <c r="DO333" s="36"/>
      <c r="DP333" s="120"/>
      <c r="DQ333" s="120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</row>
    <row r="334" spans="1:134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48"/>
      <c r="M334" s="48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2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76">
        <f>SUM(CK323:CK334)</f>
        <v>0</v>
      </c>
      <c r="CK334" s="36">
        <v>0</v>
      </c>
      <c r="CL334" s="36"/>
      <c r="CM334" s="36"/>
      <c r="CN334" s="36"/>
      <c r="CO334" s="36"/>
      <c r="CP334" s="36"/>
      <c r="CQ334" s="36"/>
      <c r="CR334" s="187">
        <v>6.6471706442947198E-2</v>
      </c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>
        <v>0</v>
      </c>
      <c r="DI334" s="36"/>
      <c r="DJ334" s="36"/>
      <c r="DK334" s="36"/>
      <c r="DL334" s="581"/>
      <c r="DM334" s="36"/>
      <c r="DN334" s="36"/>
      <c r="DO334" s="36"/>
      <c r="DP334" s="120"/>
      <c r="DQ334" s="120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</row>
    <row r="335" spans="1:134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48"/>
      <c r="M335" s="48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2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76"/>
      <c r="CK335" s="36">
        <v>0</v>
      </c>
      <c r="CL335" s="36"/>
      <c r="CM335" s="36"/>
      <c r="CN335" s="36"/>
      <c r="CO335" s="36"/>
      <c r="CP335" s="36"/>
      <c r="CQ335" s="36"/>
      <c r="CR335" s="187">
        <v>6.6469952174699601E-2</v>
      </c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>
        <v>0</v>
      </c>
      <c r="DI335" s="36"/>
      <c r="DJ335" s="36"/>
      <c r="DK335" s="36"/>
      <c r="DL335" s="581"/>
      <c r="DM335" s="36"/>
      <c r="DN335" s="36"/>
      <c r="DO335" s="36"/>
      <c r="DP335" s="120"/>
      <c r="DQ335" s="120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</row>
    <row r="336" spans="1:134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48"/>
      <c r="M336" s="48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2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76"/>
      <c r="CK336" s="36">
        <v>0</v>
      </c>
      <c r="CL336" s="36"/>
      <c r="CM336" s="36"/>
      <c r="CN336" s="36"/>
      <c r="CO336" s="36"/>
      <c r="CP336" s="36"/>
      <c r="CQ336" s="36"/>
      <c r="CR336" s="187">
        <v>6.6468197906452101E-2</v>
      </c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>
        <v>0</v>
      </c>
      <c r="DI336" s="36"/>
      <c r="DJ336" s="36"/>
      <c r="DK336" s="36"/>
      <c r="DL336" s="581"/>
      <c r="DM336" s="36"/>
      <c r="DN336" s="36"/>
      <c r="DO336" s="36"/>
      <c r="DP336" s="120"/>
      <c r="DQ336" s="120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</row>
    <row r="337" spans="88:121" x14ac:dyDescent="0.2">
      <c r="CJ337" s="76"/>
      <c r="CK337" s="1">
        <v>0</v>
      </c>
      <c r="CR337" s="187">
        <v>6.6466556816802594E-2</v>
      </c>
      <c r="DH337" s="1">
        <v>0</v>
      </c>
      <c r="DP337" s="121"/>
      <c r="DQ337" s="121"/>
    </row>
    <row r="338" spans="88:121" x14ac:dyDescent="0.2">
      <c r="CJ338" s="76"/>
      <c r="CK338" s="1">
        <v>0</v>
      </c>
      <c r="CR338" s="187">
        <v>6.6464802548557203E-2</v>
      </c>
      <c r="DH338" s="1">
        <v>0</v>
      </c>
      <c r="DP338" s="121"/>
      <c r="DQ338" s="121"/>
    </row>
    <row r="339" spans="88:121" x14ac:dyDescent="0.2">
      <c r="CJ339" s="76"/>
      <c r="CK339" s="1">
        <v>0</v>
      </c>
      <c r="CR339" s="187">
        <v>6.6463104869610906E-2</v>
      </c>
      <c r="DH339" s="1">
        <v>0</v>
      </c>
      <c r="DP339" s="121"/>
      <c r="DQ339" s="121"/>
    </row>
    <row r="340" spans="88:121" x14ac:dyDescent="0.2">
      <c r="CJ340" s="76"/>
      <c r="CK340" s="1">
        <v>0</v>
      </c>
      <c r="CR340" s="187">
        <v>6.6461350601367805E-2</v>
      </c>
      <c r="DH340" s="1">
        <v>0</v>
      </c>
      <c r="DP340" s="121"/>
      <c r="DQ340" s="121"/>
    </row>
    <row r="341" spans="88:121" x14ac:dyDescent="0.2">
      <c r="CJ341" s="76"/>
      <c r="CK341" s="1">
        <v>0</v>
      </c>
      <c r="CR341" s="187">
        <v>6.6459652922423701E-2</v>
      </c>
      <c r="DH341" s="1">
        <v>0</v>
      </c>
      <c r="DP341" s="121"/>
      <c r="DQ341" s="121"/>
    </row>
    <row r="342" spans="88:121" x14ac:dyDescent="0.2">
      <c r="CJ342" s="76"/>
      <c r="CK342" s="1">
        <v>0</v>
      </c>
      <c r="CR342" s="187">
        <v>6.6457898654182807E-2</v>
      </c>
      <c r="DH342" s="1">
        <v>0</v>
      </c>
      <c r="DP342" s="121"/>
      <c r="DQ342" s="121"/>
    </row>
    <row r="343" spans="88:121" x14ac:dyDescent="0.2">
      <c r="CJ343" s="76"/>
      <c r="CK343" s="1">
        <v>0</v>
      </c>
      <c r="CR343" s="187">
        <v>6.6456144385942398E-2</v>
      </c>
      <c r="DH343" s="1">
        <v>0</v>
      </c>
      <c r="DP343" s="121"/>
      <c r="DQ343" s="121"/>
    </row>
    <row r="344" spans="88:121" x14ac:dyDescent="0.2">
      <c r="CJ344" s="76"/>
      <c r="CK344" s="1">
        <v>0</v>
      </c>
      <c r="CR344" s="187">
        <v>6.6454446707001E-2</v>
      </c>
      <c r="DH344" s="1">
        <v>0</v>
      </c>
      <c r="DP344" s="121"/>
      <c r="DQ344" s="121"/>
    </row>
    <row r="345" spans="88:121" x14ac:dyDescent="0.2">
      <c r="CJ345" s="76"/>
      <c r="CK345" s="1">
        <v>0</v>
      </c>
      <c r="CR345" s="187">
        <v>6.64526924387632E-2</v>
      </c>
      <c r="DH345" s="1">
        <v>0</v>
      </c>
      <c r="DP345" s="121"/>
      <c r="DQ345" s="121"/>
    </row>
    <row r="346" spans="88:121" x14ac:dyDescent="0.2">
      <c r="CJ346" s="76">
        <f>SUM(CK335:CK346)</f>
        <v>0</v>
      </c>
      <c r="CK346" s="1">
        <v>0</v>
      </c>
      <c r="CR346" s="187">
        <v>6.6450994759823495E-2</v>
      </c>
      <c r="DH346" s="1">
        <v>0</v>
      </c>
      <c r="DP346" s="121"/>
      <c r="DQ346" s="121"/>
    </row>
    <row r="347" spans="88:121" x14ac:dyDescent="0.2">
      <c r="CJ347" s="76"/>
      <c r="CK347" s="1">
        <v>0</v>
      </c>
      <c r="CR347" s="187">
        <v>6.64492404915875E-2</v>
      </c>
      <c r="DH347" s="1">
        <v>0</v>
      </c>
      <c r="DP347" s="121"/>
      <c r="DQ347" s="121"/>
    </row>
    <row r="348" spans="88:121" x14ac:dyDescent="0.2">
      <c r="CJ348" s="76"/>
      <c r="CK348" s="1">
        <v>0</v>
      </c>
      <c r="CR348" s="187">
        <v>6.6447486223352406E-2</v>
      </c>
      <c r="DH348" s="1">
        <v>0</v>
      </c>
      <c r="DP348" s="121"/>
      <c r="DQ348" s="121"/>
    </row>
    <row r="349" spans="88:121" x14ac:dyDescent="0.2">
      <c r="CJ349" s="76"/>
      <c r="CK349" s="1">
        <v>0</v>
      </c>
      <c r="CR349" s="187">
        <v>6.6445901723011694E-2</v>
      </c>
      <c r="DH349" s="1">
        <v>0</v>
      </c>
      <c r="DP349" s="121"/>
      <c r="DQ349" s="121"/>
    </row>
    <row r="350" spans="88:121" x14ac:dyDescent="0.2">
      <c r="CJ350" s="76"/>
      <c r="CK350" s="1">
        <v>0</v>
      </c>
      <c r="CR350" s="187">
        <v>6.6444147454778293E-2</v>
      </c>
      <c r="DH350" s="1">
        <v>0</v>
      </c>
      <c r="DP350" s="121"/>
      <c r="DQ350" s="121"/>
    </row>
    <row r="351" spans="88:121" x14ac:dyDescent="0.2">
      <c r="CJ351" s="76"/>
      <c r="CK351" s="1">
        <v>0</v>
      </c>
      <c r="CR351" s="187">
        <v>6.6442449775844001E-2</v>
      </c>
      <c r="DH351" s="1">
        <v>0</v>
      </c>
      <c r="DP351" s="121"/>
      <c r="DQ351" s="121"/>
    </row>
    <row r="352" spans="88:121" x14ac:dyDescent="0.2">
      <c r="CJ352" s="76"/>
      <c r="CK352" s="1">
        <v>0</v>
      </c>
      <c r="CR352" s="187">
        <v>6.6440695507612904E-2</v>
      </c>
      <c r="DH352" s="1">
        <v>0</v>
      </c>
      <c r="DP352" s="121"/>
      <c r="DQ352" s="121"/>
    </row>
    <row r="353" spans="88:121" x14ac:dyDescent="0.2">
      <c r="CJ353" s="76"/>
      <c r="CK353" s="1">
        <v>0</v>
      </c>
      <c r="CR353" s="187">
        <v>6.6438997828679902E-2</v>
      </c>
      <c r="DH353" s="1">
        <v>0</v>
      </c>
      <c r="DP353" s="121"/>
      <c r="DQ353" s="121"/>
    </row>
    <row r="354" spans="88:121" x14ac:dyDescent="0.2">
      <c r="CJ354" s="76"/>
      <c r="CK354" s="1">
        <v>0</v>
      </c>
      <c r="CR354" s="187">
        <v>6.6437243560450998E-2</v>
      </c>
      <c r="DH354" s="1">
        <v>0</v>
      </c>
      <c r="DP354" s="121"/>
      <c r="DQ354" s="121"/>
    </row>
    <row r="355" spans="88:121" x14ac:dyDescent="0.2">
      <c r="CJ355" s="76"/>
      <c r="CK355" s="1">
        <v>0</v>
      </c>
      <c r="CR355" s="187">
        <v>6.6435489292222996E-2</v>
      </c>
      <c r="DH355" s="1">
        <v>0</v>
      </c>
      <c r="DP355" s="121"/>
      <c r="DQ355" s="121"/>
    </row>
    <row r="356" spans="88:121" x14ac:dyDescent="0.2">
      <c r="CJ356" s="76"/>
      <c r="CK356" s="1">
        <v>0</v>
      </c>
      <c r="CR356" s="187">
        <v>6.6433791613293602E-2</v>
      </c>
      <c r="DH356" s="1">
        <v>0</v>
      </c>
      <c r="DP356" s="121"/>
      <c r="DQ356" s="121"/>
    </row>
    <row r="357" spans="88:121" x14ac:dyDescent="0.2">
      <c r="CJ357" s="76"/>
      <c r="CK357" s="1">
        <v>0</v>
      </c>
      <c r="CR357" s="187">
        <v>6.6432037345067294E-2</v>
      </c>
      <c r="DH357" s="1">
        <v>0</v>
      </c>
      <c r="DP357" s="121"/>
      <c r="DQ357" s="121"/>
    </row>
    <row r="358" spans="88:121" x14ac:dyDescent="0.2">
      <c r="CJ358" s="76">
        <f>SUM(CK347:CK358)</f>
        <v>0</v>
      </c>
      <c r="CK358" s="1">
        <v>0</v>
      </c>
      <c r="CR358" s="187">
        <v>6.6430339666139204E-2</v>
      </c>
      <c r="DH358" s="1">
        <v>0</v>
      </c>
      <c r="DP358" s="121"/>
      <c r="DQ358" s="121"/>
    </row>
    <row r="359" spans="88:121" x14ac:dyDescent="0.2">
      <c r="CJ359" s="76"/>
      <c r="CK359" s="1">
        <v>0</v>
      </c>
      <c r="CR359" s="187">
        <v>6.6428585397915199E-2</v>
      </c>
      <c r="DH359" s="1">
        <v>0</v>
      </c>
      <c r="DP359" s="121"/>
      <c r="DQ359" s="121"/>
    </row>
    <row r="360" spans="88:121" x14ac:dyDescent="0.2">
      <c r="CJ360" s="76"/>
      <c r="CK360" s="1">
        <v>0</v>
      </c>
      <c r="CR360" s="187">
        <v>6.6426831129691999E-2</v>
      </c>
      <c r="DH360" s="1">
        <v>0</v>
      </c>
      <c r="DP360" s="121"/>
      <c r="DQ360" s="121"/>
    </row>
    <row r="361" spans="88:121" x14ac:dyDescent="0.2">
      <c r="CJ361" s="76"/>
      <c r="CK361" s="1">
        <v>0</v>
      </c>
      <c r="CR361" s="187">
        <v>6.6425246629362403E-2</v>
      </c>
      <c r="DH361" s="1">
        <v>0</v>
      </c>
      <c r="DP361" s="121"/>
      <c r="DQ361" s="121"/>
    </row>
    <row r="362" spans="88:121" x14ac:dyDescent="0.2">
      <c r="CJ362" s="76"/>
      <c r="CK362" s="1">
        <v>0</v>
      </c>
      <c r="CR362" s="187">
        <v>6.6423492361141104E-2</v>
      </c>
      <c r="DH362" s="1">
        <v>0</v>
      </c>
      <c r="DP362" s="121"/>
      <c r="DQ362" s="121"/>
    </row>
    <row r="363" spans="88:121" x14ac:dyDescent="0.2">
      <c r="CJ363" s="76"/>
      <c r="CK363" s="1">
        <v>0</v>
      </c>
      <c r="CR363" s="187">
        <v>6.6421794682218302E-2</v>
      </c>
      <c r="DH363" s="1">
        <v>0</v>
      </c>
      <c r="DP363" s="121"/>
      <c r="DQ363" s="121"/>
    </row>
    <row r="364" spans="88:121" x14ac:dyDescent="0.2">
      <c r="CJ364" s="76"/>
      <c r="CK364" s="1">
        <v>0</v>
      </c>
      <c r="CR364" s="187">
        <v>6.6420040413999196E-2</v>
      </c>
      <c r="DH364" s="1">
        <v>0</v>
      </c>
      <c r="DP364" s="121"/>
      <c r="DQ364" s="121"/>
    </row>
    <row r="365" spans="88:121" x14ac:dyDescent="0.2">
      <c r="CJ365" s="76"/>
      <c r="CK365" s="1">
        <v>0</v>
      </c>
      <c r="CR365" s="187">
        <v>6.6418342735078198E-2</v>
      </c>
      <c r="DH365" s="1">
        <v>0</v>
      </c>
      <c r="DP365" s="121"/>
      <c r="DQ365" s="121"/>
    </row>
    <row r="366" spans="88:121" x14ac:dyDescent="0.2">
      <c r="CJ366" s="76"/>
      <c r="CK366" s="1">
        <v>0</v>
      </c>
      <c r="CR366" s="187">
        <v>6.6416588466860799E-2</v>
      </c>
      <c r="DH366" s="1">
        <v>0</v>
      </c>
      <c r="DP366" s="121"/>
      <c r="DQ366" s="121"/>
    </row>
    <row r="367" spans="88:121" x14ac:dyDescent="0.2">
      <c r="CJ367" s="76"/>
      <c r="CK367" s="1">
        <v>0</v>
      </c>
      <c r="CR367" s="187">
        <v>6.6414834198644801E-2</v>
      </c>
      <c r="DH367" s="1">
        <v>0</v>
      </c>
      <c r="DP367" s="121"/>
      <c r="DQ367" s="121"/>
    </row>
    <row r="368" spans="88:121" x14ac:dyDescent="0.2">
      <c r="CJ368" s="76"/>
      <c r="CK368" s="1">
        <v>0</v>
      </c>
      <c r="CR368" s="187">
        <v>6.6413136519726898E-2</v>
      </c>
      <c r="DH368" s="1">
        <v>0</v>
      </c>
      <c r="DP368" s="121"/>
      <c r="DQ368" s="121"/>
    </row>
    <row r="369" spans="88:121" x14ac:dyDescent="0.2">
      <c r="CJ369" s="76"/>
      <c r="CK369" s="1">
        <v>0</v>
      </c>
      <c r="CR369" s="187">
        <v>6.6411382251512704E-2</v>
      </c>
      <c r="DH369" s="1">
        <v>0</v>
      </c>
      <c r="DP369" s="121"/>
      <c r="DQ369" s="121"/>
    </row>
    <row r="370" spans="88:121" x14ac:dyDescent="0.2">
      <c r="CJ370" s="76">
        <f>SUM(CK359:CK370)</f>
        <v>0</v>
      </c>
      <c r="CK370" s="1">
        <v>0</v>
      </c>
      <c r="CR370" s="187">
        <v>6.6409684572596606E-2</v>
      </c>
      <c r="DH370" s="1">
        <v>0</v>
      </c>
      <c r="DP370" s="121"/>
      <c r="DQ370" s="121"/>
    </row>
    <row r="371" spans="88:121" x14ac:dyDescent="0.2">
      <c r="CJ371" s="76"/>
      <c r="CK371" s="1">
        <v>0</v>
      </c>
      <c r="CR371" s="187">
        <v>6.6407930304384494E-2</v>
      </c>
      <c r="DH371" s="1">
        <v>0</v>
      </c>
      <c r="DP371" s="121"/>
      <c r="DQ371" s="121"/>
    </row>
    <row r="372" spans="88:121" x14ac:dyDescent="0.2">
      <c r="CJ372" s="76"/>
      <c r="CK372" s="1">
        <v>0</v>
      </c>
      <c r="CR372" s="187">
        <v>6.6406176036172895E-2</v>
      </c>
      <c r="DH372" s="1">
        <v>0</v>
      </c>
      <c r="DP372" s="122"/>
      <c r="DQ372" s="122"/>
    </row>
    <row r="373" spans="88:121" x14ac:dyDescent="0.2">
      <c r="CJ373" s="76"/>
      <c r="CK373" s="1">
        <v>0</v>
      </c>
      <c r="CR373" s="187">
        <v>6.6404591535853999E-2</v>
      </c>
      <c r="DH373" s="1">
        <v>0</v>
      </c>
      <c r="DP373" s="121"/>
      <c r="DQ373" s="121"/>
    </row>
    <row r="374" spans="88:121" x14ac:dyDescent="0.2">
      <c r="CJ374" s="76"/>
      <c r="CK374" s="1">
        <v>0</v>
      </c>
      <c r="CR374" s="187">
        <v>6.6402837267644593E-2</v>
      </c>
      <c r="DH374" s="1">
        <v>0</v>
      </c>
      <c r="DP374" s="121"/>
      <c r="DQ374" s="121"/>
    </row>
    <row r="375" spans="88:121" x14ac:dyDescent="0.2">
      <c r="CJ375" s="76"/>
      <c r="CK375" s="1">
        <v>0</v>
      </c>
      <c r="CR375" s="187">
        <v>6.6401139588733796E-2</v>
      </c>
      <c r="DH375" s="1">
        <v>0</v>
      </c>
      <c r="DP375" s="121"/>
      <c r="DQ375" s="121"/>
    </row>
    <row r="376" spans="88:121" x14ac:dyDescent="0.2">
      <c r="CJ376" s="76"/>
      <c r="CK376" s="1">
        <v>0</v>
      </c>
      <c r="CR376" s="187">
        <v>6.6399385320526194E-2</v>
      </c>
      <c r="DH376" s="1">
        <v>0</v>
      </c>
      <c r="DP376" s="121"/>
      <c r="DQ376" s="121"/>
    </row>
    <row r="377" spans="88:121" x14ac:dyDescent="0.2">
      <c r="CJ377" s="76"/>
      <c r="CK377" s="1">
        <v>0</v>
      </c>
      <c r="CR377" s="187">
        <v>6.6397687641617201E-2</v>
      </c>
      <c r="DH377" s="1">
        <v>0</v>
      </c>
      <c r="DP377" s="121"/>
      <c r="DQ377" s="121"/>
    </row>
    <row r="378" spans="88:121" x14ac:dyDescent="0.2">
      <c r="CJ378" s="76"/>
      <c r="CK378" s="1">
        <v>0</v>
      </c>
      <c r="DH378" s="1">
        <v>0</v>
      </c>
      <c r="DP378" s="121"/>
      <c r="DQ378" s="121"/>
    </row>
    <row r="379" spans="88:121" x14ac:dyDescent="0.2">
      <c r="CJ379" s="76"/>
      <c r="CK379" s="1">
        <v>0</v>
      </c>
      <c r="DH379" s="1">
        <v>0</v>
      </c>
      <c r="DP379" s="121"/>
      <c r="DQ379" s="121"/>
    </row>
    <row r="380" spans="88:121" x14ac:dyDescent="0.2">
      <c r="CJ380" s="76"/>
      <c r="CK380" s="1">
        <v>0</v>
      </c>
      <c r="DH380" s="1">
        <v>0</v>
      </c>
      <c r="DP380" s="121"/>
      <c r="DQ380" s="121"/>
    </row>
    <row r="381" spans="88:121" x14ac:dyDescent="0.2">
      <c r="CJ381" s="76"/>
      <c r="CK381" s="1">
        <v>0</v>
      </c>
      <c r="DH381" s="1">
        <v>0</v>
      </c>
      <c r="DP381" s="121"/>
      <c r="DQ381" s="121"/>
    </row>
    <row r="382" spans="88:121" x14ac:dyDescent="0.2">
      <c r="CJ382" s="76">
        <f>SUM(CK371:CK382)</f>
        <v>0</v>
      </c>
      <c r="CK382" s="1">
        <v>0</v>
      </c>
      <c r="DH382" s="1">
        <v>0</v>
      </c>
      <c r="DP382" s="121"/>
      <c r="DQ382" s="121"/>
    </row>
    <row r="383" spans="88:121" x14ac:dyDescent="0.2">
      <c r="CJ383" s="76"/>
      <c r="CK383" s="1">
        <v>0</v>
      </c>
      <c r="DH383" s="1">
        <v>0</v>
      </c>
      <c r="DP383" s="121"/>
      <c r="DQ383" s="121"/>
    </row>
    <row r="384" spans="88:121" x14ac:dyDescent="0.2">
      <c r="CJ384" s="76"/>
      <c r="CK384" s="1">
        <v>0</v>
      </c>
      <c r="DH384" s="1">
        <v>0</v>
      </c>
      <c r="DP384" s="122"/>
      <c r="DQ384" s="122"/>
    </row>
    <row r="385" spans="88:121" x14ac:dyDescent="0.2">
      <c r="CJ385" s="76"/>
      <c r="CK385" s="1">
        <v>0</v>
      </c>
      <c r="DH385" s="1">
        <v>0</v>
      </c>
      <c r="DP385" s="121"/>
      <c r="DQ385" s="121"/>
    </row>
    <row r="386" spans="88:121" x14ac:dyDescent="0.2">
      <c r="CJ386" s="76"/>
      <c r="CK386" s="1">
        <v>0</v>
      </c>
      <c r="DH386" s="1">
        <v>0</v>
      </c>
      <c r="DP386" s="121"/>
      <c r="DQ386" s="121"/>
    </row>
    <row r="387" spans="88:121" x14ac:dyDescent="0.2">
      <c r="CJ387" s="76"/>
      <c r="CK387" s="1">
        <v>0</v>
      </c>
      <c r="DH387" s="1">
        <v>0</v>
      </c>
      <c r="DP387" s="121"/>
      <c r="DQ387" s="121"/>
    </row>
    <row r="388" spans="88:121" x14ac:dyDescent="0.2">
      <c r="CJ388" s="76"/>
      <c r="CK388" s="1">
        <v>0</v>
      </c>
      <c r="DH388" s="1">
        <v>0</v>
      </c>
      <c r="DP388" s="121"/>
      <c r="DQ388" s="121"/>
    </row>
    <row r="389" spans="88:121" x14ac:dyDescent="0.2">
      <c r="CJ389" s="76"/>
      <c r="CK389" s="1">
        <v>0</v>
      </c>
      <c r="DH389" s="1">
        <v>0</v>
      </c>
      <c r="DP389" s="121"/>
      <c r="DQ389" s="121"/>
    </row>
    <row r="390" spans="88:121" x14ac:dyDescent="0.2">
      <c r="CJ390" s="76"/>
      <c r="CK390" s="1">
        <v>0</v>
      </c>
      <c r="DH390" s="1">
        <v>0</v>
      </c>
      <c r="DP390" s="121"/>
      <c r="DQ390" s="121"/>
    </row>
    <row r="391" spans="88:121" x14ac:dyDescent="0.2">
      <c r="CJ391" s="76"/>
      <c r="CK391" s="1">
        <v>0</v>
      </c>
      <c r="DH391" s="1">
        <v>0</v>
      </c>
      <c r="DP391" s="121"/>
      <c r="DQ391" s="121"/>
    </row>
    <row r="392" spans="88:121" x14ac:dyDescent="0.2">
      <c r="CJ392" s="76"/>
      <c r="CK392" s="1">
        <v>0</v>
      </c>
      <c r="DH392" s="1">
        <v>0</v>
      </c>
      <c r="DP392" s="121"/>
      <c r="DQ392" s="121"/>
    </row>
    <row r="393" spans="88:121" x14ac:dyDescent="0.2">
      <c r="CJ393" s="76"/>
      <c r="CK393" s="1">
        <v>0</v>
      </c>
      <c r="DH393" s="1">
        <v>0</v>
      </c>
      <c r="DP393" s="121"/>
      <c r="DQ393" s="121"/>
    </row>
    <row r="394" spans="88:121" x14ac:dyDescent="0.2">
      <c r="CJ394" s="76">
        <f>SUM(CK383:CK394)</f>
        <v>0</v>
      </c>
      <c r="CK394" s="1">
        <v>0</v>
      </c>
      <c r="DH394" s="1">
        <v>0</v>
      </c>
      <c r="DP394" s="121"/>
      <c r="DQ394" s="121"/>
    </row>
    <row r="395" spans="88:121" x14ac:dyDescent="0.2">
      <c r="CJ395" s="76"/>
      <c r="CK395" s="1">
        <v>0</v>
      </c>
      <c r="DH395" s="1">
        <v>0</v>
      </c>
      <c r="DP395" s="121"/>
      <c r="DQ395" s="121"/>
    </row>
    <row r="396" spans="88:121" x14ac:dyDescent="0.2">
      <c r="CJ396" s="76"/>
      <c r="CK396" s="1">
        <v>0</v>
      </c>
      <c r="DH396" s="1">
        <v>0</v>
      </c>
      <c r="DP396" s="122"/>
      <c r="DQ396" s="122"/>
    </row>
    <row r="397" spans="88:121" x14ac:dyDescent="0.2">
      <c r="CJ397" s="76"/>
      <c r="CK397" s="1">
        <v>0</v>
      </c>
      <c r="DH397" s="1">
        <v>0</v>
      </c>
      <c r="DP397" s="121"/>
      <c r="DQ397" s="121"/>
    </row>
    <row r="398" spans="88:121" x14ac:dyDescent="0.2">
      <c r="CJ398" s="76"/>
      <c r="CK398" s="1">
        <v>0</v>
      </c>
      <c r="DH398" s="1">
        <v>0</v>
      </c>
      <c r="DP398" s="122"/>
      <c r="DQ398" s="122"/>
    </row>
    <row r="399" spans="88:121" x14ac:dyDescent="0.2">
      <c r="CJ399" s="76"/>
      <c r="CK399" s="1">
        <v>0</v>
      </c>
      <c r="DH399" s="1">
        <v>0</v>
      </c>
      <c r="DP399" s="121"/>
      <c r="DQ399" s="121"/>
    </row>
    <row r="400" spans="88:121" x14ac:dyDescent="0.2">
      <c r="CJ400" s="76"/>
      <c r="CK400" s="1">
        <v>0</v>
      </c>
      <c r="DH400" s="1">
        <v>0</v>
      </c>
      <c r="DP400" s="122"/>
      <c r="DQ400" s="122"/>
    </row>
    <row r="401" spans="88:121" x14ac:dyDescent="0.2">
      <c r="CJ401" s="76"/>
      <c r="CK401" s="1">
        <v>0</v>
      </c>
      <c r="DH401" s="1">
        <v>0</v>
      </c>
      <c r="DP401" s="121"/>
      <c r="DQ401" s="121"/>
    </row>
    <row r="402" spans="88:121" x14ac:dyDescent="0.2">
      <c r="CJ402" s="76"/>
      <c r="CK402" s="1">
        <v>0</v>
      </c>
      <c r="DH402" s="1">
        <v>0</v>
      </c>
      <c r="DP402" s="121"/>
      <c r="DQ402" s="121"/>
    </row>
    <row r="403" spans="88:121" x14ac:dyDescent="0.2">
      <c r="CJ403" s="76"/>
      <c r="CK403" s="1">
        <v>0</v>
      </c>
      <c r="DH403" s="1">
        <v>0</v>
      </c>
      <c r="DP403" s="122"/>
      <c r="DQ403" s="122"/>
    </row>
    <row r="404" spans="88:121" x14ac:dyDescent="0.2">
      <c r="CJ404" s="76"/>
      <c r="CK404" s="1">
        <v>0</v>
      </c>
      <c r="DH404" s="1">
        <v>0</v>
      </c>
      <c r="DP404" s="121"/>
      <c r="DQ404" s="121"/>
    </row>
    <row r="405" spans="88:121" x14ac:dyDescent="0.2">
      <c r="CJ405" s="76"/>
      <c r="CK405" s="1">
        <v>0</v>
      </c>
      <c r="DH405" s="1">
        <v>0</v>
      </c>
      <c r="DP405" s="122"/>
      <c r="DQ405" s="122"/>
    </row>
    <row r="406" spans="88:121" x14ac:dyDescent="0.2">
      <c r="CJ406" s="76">
        <f>SUM(CK395:CK406)</f>
        <v>0</v>
      </c>
      <c r="CK406" s="1">
        <v>0</v>
      </c>
      <c r="DH406" s="1">
        <v>0</v>
      </c>
      <c r="DP406" s="121"/>
      <c r="DQ406" s="121"/>
    </row>
    <row r="407" spans="88:121" x14ac:dyDescent="0.2">
      <c r="CJ407" s="76"/>
      <c r="CK407" s="1">
        <v>0</v>
      </c>
      <c r="DH407" s="1">
        <v>0</v>
      </c>
      <c r="DP407" s="122"/>
      <c r="DQ407" s="122"/>
    </row>
    <row r="408" spans="88:121" x14ac:dyDescent="0.2">
      <c r="CJ408" s="76"/>
      <c r="CK408" s="1">
        <v>0</v>
      </c>
      <c r="DH408" s="1">
        <v>0</v>
      </c>
      <c r="DP408" s="122"/>
      <c r="DQ408" s="122"/>
    </row>
    <row r="409" spans="88:121" x14ac:dyDescent="0.2">
      <c r="CJ409" s="76"/>
      <c r="CK409" s="1">
        <v>0</v>
      </c>
      <c r="DH409" s="1">
        <v>0</v>
      </c>
      <c r="DP409" s="122"/>
      <c r="DQ409" s="122"/>
    </row>
    <row r="410" spans="88:121" x14ac:dyDescent="0.2">
      <c r="CJ410" s="76"/>
      <c r="CK410" s="1">
        <v>0</v>
      </c>
      <c r="DH410" s="1">
        <v>0</v>
      </c>
      <c r="DP410" s="122"/>
      <c r="DQ410" s="122"/>
    </row>
    <row r="411" spans="88:121" x14ac:dyDescent="0.2">
      <c r="CJ411" s="76"/>
      <c r="DH411" s="1">
        <v>0</v>
      </c>
      <c r="DP411" s="122"/>
      <c r="DQ411" s="122"/>
    </row>
    <row r="412" spans="88:121" x14ac:dyDescent="0.2">
      <c r="CJ412" s="76"/>
      <c r="DH412" s="1">
        <v>0</v>
      </c>
      <c r="DP412" s="122"/>
      <c r="DQ412" s="122"/>
    </row>
    <row r="413" spans="88:121" x14ac:dyDescent="0.2">
      <c r="CJ413" s="76"/>
      <c r="DH413" s="1">
        <v>0</v>
      </c>
      <c r="DP413" s="122"/>
      <c r="DQ413" s="122"/>
    </row>
    <row r="414" spans="88:121" x14ac:dyDescent="0.2">
      <c r="CJ414" s="76"/>
      <c r="DH414" s="1">
        <v>0</v>
      </c>
      <c r="DP414" s="122"/>
      <c r="DQ414" s="122"/>
    </row>
    <row r="415" spans="88:121" x14ac:dyDescent="0.2">
      <c r="CJ415" s="76"/>
      <c r="DH415" s="1">
        <v>0</v>
      </c>
      <c r="DP415" s="122"/>
      <c r="DQ415" s="122"/>
    </row>
    <row r="416" spans="88:121" x14ac:dyDescent="0.2">
      <c r="CJ416" s="76"/>
      <c r="DH416" s="1">
        <v>0</v>
      </c>
      <c r="DP416" s="122"/>
      <c r="DQ416" s="122"/>
    </row>
    <row r="417" spans="88:121" x14ac:dyDescent="0.2">
      <c r="CJ417" s="76"/>
      <c r="DH417" s="1">
        <v>0</v>
      </c>
      <c r="DP417" s="122"/>
      <c r="DQ417" s="122"/>
    </row>
    <row r="418" spans="88:121" x14ac:dyDescent="0.2">
      <c r="CJ418" s="76">
        <f>SUM(CK407:CK418)</f>
        <v>0</v>
      </c>
      <c r="DH418" s="1">
        <v>0</v>
      </c>
      <c r="DP418" s="122"/>
      <c r="DQ418" s="122"/>
    </row>
    <row r="419" spans="88:121" x14ac:dyDescent="0.2">
      <c r="CJ419" s="76"/>
      <c r="DH419" s="1">
        <v>0</v>
      </c>
      <c r="DP419" s="122"/>
      <c r="DQ419" s="122"/>
    </row>
    <row r="420" spans="88:121" x14ac:dyDescent="0.2">
      <c r="CJ420" s="76"/>
      <c r="DH420" s="1">
        <v>0</v>
      </c>
      <c r="DP420" s="122"/>
      <c r="DQ420" s="122"/>
    </row>
    <row r="421" spans="88:121" x14ac:dyDescent="0.2">
      <c r="CJ421" s="76"/>
      <c r="DH421" s="1">
        <v>0</v>
      </c>
      <c r="DP421" s="122"/>
      <c r="DQ421" s="122"/>
    </row>
    <row r="422" spans="88:121" x14ac:dyDescent="0.2">
      <c r="CJ422" s="76"/>
      <c r="DH422" s="1">
        <v>0</v>
      </c>
      <c r="DP422" s="122"/>
      <c r="DQ422" s="122"/>
    </row>
    <row r="423" spans="88:121" x14ac:dyDescent="0.2">
      <c r="CJ423" s="76"/>
      <c r="DH423" s="1">
        <v>0</v>
      </c>
      <c r="DP423" s="122"/>
      <c r="DQ423" s="122"/>
    </row>
    <row r="424" spans="88:121" x14ac:dyDescent="0.2">
      <c r="CJ424" s="76"/>
      <c r="DH424" s="1">
        <v>0</v>
      </c>
      <c r="DP424" s="122"/>
      <c r="DQ424" s="122"/>
    </row>
    <row r="425" spans="88:121" x14ac:dyDescent="0.2">
      <c r="CJ425" s="76"/>
      <c r="DH425" s="1">
        <v>0</v>
      </c>
      <c r="DP425" s="122"/>
      <c r="DQ425" s="122"/>
    </row>
    <row r="426" spans="88:121" x14ac:dyDescent="0.2">
      <c r="CJ426" s="76"/>
      <c r="DH426" s="1">
        <v>0</v>
      </c>
      <c r="DP426" s="122"/>
      <c r="DQ426" s="122"/>
    </row>
    <row r="427" spans="88:121" x14ac:dyDescent="0.2">
      <c r="CJ427" s="76"/>
      <c r="DH427" s="1">
        <v>0</v>
      </c>
      <c r="DP427" s="122"/>
      <c r="DQ427" s="122"/>
    </row>
    <row r="428" spans="88:121" x14ac:dyDescent="0.2">
      <c r="CJ428" s="76"/>
      <c r="DH428" s="1">
        <v>0</v>
      </c>
      <c r="DP428" s="122"/>
      <c r="DQ428" s="122"/>
    </row>
    <row r="429" spans="88:121" x14ac:dyDescent="0.2">
      <c r="CJ429" s="76"/>
      <c r="DH429" s="1">
        <v>0</v>
      </c>
      <c r="DP429" s="122"/>
      <c r="DQ429" s="122"/>
    </row>
    <row r="430" spans="88:121" x14ac:dyDescent="0.2">
      <c r="CJ430" s="76">
        <f>SUM(CK419:CK430)</f>
        <v>0</v>
      </c>
      <c r="DH430" s="1">
        <v>0</v>
      </c>
      <c r="DP430" s="122"/>
      <c r="DQ430" s="122"/>
    </row>
    <row r="431" spans="88:121" x14ac:dyDescent="0.2">
      <c r="CJ431" s="76"/>
      <c r="DH431" s="1">
        <v>0</v>
      </c>
      <c r="DP431" s="122"/>
      <c r="DQ431" s="122"/>
    </row>
    <row r="432" spans="88:121" x14ac:dyDescent="0.2">
      <c r="CJ432" s="76"/>
      <c r="DH432" s="1">
        <v>0</v>
      </c>
      <c r="DP432" s="122"/>
      <c r="DQ432" s="122"/>
    </row>
    <row r="433" spans="88:121" x14ac:dyDescent="0.2">
      <c r="CJ433" s="76"/>
      <c r="DH433" s="1">
        <v>0</v>
      </c>
      <c r="DP433" s="122"/>
      <c r="DQ433" s="122"/>
    </row>
    <row r="434" spans="88:121" x14ac:dyDescent="0.2">
      <c r="CJ434" s="76"/>
      <c r="DH434" s="1">
        <v>0</v>
      </c>
      <c r="DP434" s="122"/>
      <c r="DQ434" s="122"/>
    </row>
    <row r="435" spans="88:121" x14ac:dyDescent="0.2">
      <c r="CJ435" s="76"/>
      <c r="DH435" s="1">
        <v>0</v>
      </c>
      <c r="DP435" s="122"/>
      <c r="DQ435" s="122"/>
    </row>
    <row r="436" spans="88:121" x14ac:dyDescent="0.2">
      <c r="CJ436" s="76"/>
      <c r="DH436" s="1">
        <v>0</v>
      </c>
      <c r="DP436" s="122"/>
      <c r="DQ436" s="122"/>
    </row>
    <row r="437" spans="88:121" x14ac:dyDescent="0.2">
      <c r="CJ437" s="76"/>
      <c r="DH437" s="1">
        <v>0</v>
      </c>
      <c r="DP437" s="122"/>
      <c r="DQ437" s="122"/>
    </row>
    <row r="438" spans="88:121" x14ac:dyDescent="0.2">
      <c r="CJ438" s="76"/>
      <c r="DH438" s="1">
        <v>0</v>
      </c>
      <c r="DP438" s="122"/>
      <c r="DQ438" s="122"/>
    </row>
    <row r="439" spans="88:121" x14ac:dyDescent="0.2">
      <c r="CJ439" s="76"/>
      <c r="DH439" s="1">
        <v>0</v>
      </c>
      <c r="DP439" s="122"/>
      <c r="DQ439" s="122"/>
    </row>
    <row r="440" spans="88:121" x14ac:dyDescent="0.2">
      <c r="CJ440" s="76"/>
      <c r="DH440" s="1">
        <v>0</v>
      </c>
      <c r="DP440" s="122"/>
      <c r="DQ440" s="122"/>
    </row>
    <row r="441" spans="88:121" x14ac:dyDescent="0.2">
      <c r="CJ441" s="76"/>
      <c r="DH441" s="1">
        <v>0</v>
      </c>
      <c r="DP441" s="122"/>
      <c r="DQ441" s="122"/>
    </row>
    <row r="442" spans="88:121" x14ac:dyDescent="0.2">
      <c r="CJ442" s="76">
        <f>SUM(CK431:CK442)</f>
        <v>0</v>
      </c>
      <c r="DH442" s="1">
        <v>0</v>
      </c>
      <c r="DP442" s="122"/>
      <c r="DQ442" s="122"/>
    </row>
    <row r="443" spans="88:121" x14ac:dyDescent="0.2">
      <c r="CJ443" s="76"/>
      <c r="DH443" s="1">
        <v>0</v>
      </c>
      <c r="DP443" s="122"/>
      <c r="DQ443" s="122"/>
    </row>
    <row r="444" spans="88:121" x14ac:dyDescent="0.2">
      <c r="CJ444" s="76"/>
      <c r="DH444" s="1">
        <v>0</v>
      </c>
      <c r="DP444" s="122"/>
      <c r="DQ444" s="122"/>
    </row>
    <row r="445" spans="88:121" x14ac:dyDescent="0.2">
      <c r="CJ445" s="76"/>
      <c r="DH445" s="1">
        <v>0</v>
      </c>
      <c r="DP445" s="122"/>
      <c r="DQ445" s="122"/>
    </row>
    <row r="446" spans="88:121" x14ac:dyDescent="0.2">
      <c r="CJ446" s="76"/>
      <c r="DH446" s="1">
        <v>0</v>
      </c>
      <c r="DP446" s="122"/>
      <c r="DQ446" s="122"/>
    </row>
    <row r="447" spans="88:121" x14ac:dyDescent="0.2">
      <c r="CJ447" s="76"/>
      <c r="DH447" s="1">
        <v>0</v>
      </c>
      <c r="DP447" s="122"/>
      <c r="DQ447" s="122"/>
    </row>
    <row r="448" spans="88:121" x14ac:dyDescent="0.2">
      <c r="CJ448" s="76"/>
      <c r="DH448" s="1">
        <v>0</v>
      </c>
      <c r="DP448" s="122"/>
      <c r="DQ448" s="122"/>
    </row>
    <row r="449" spans="88:121" x14ac:dyDescent="0.2">
      <c r="CJ449" s="76"/>
      <c r="DH449" s="1">
        <v>0</v>
      </c>
      <c r="DP449" s="122"/>
      <c r="DQ449" s="122"/>
    </row>
    <row r="450" spans="88:121" x14ac:dyDescent="0.2">
      <c r="CJ450" s="76"/>
      <c r="DH450" s="1">
        <v>0</v>
      </c>
      <c r="DP450" s="122"/>
      <c r="DQ450" s="122"/>
    </row>
    <row r="451" spans="88:121" x14ac:dyDescent="0.2">
      <c r="CJ451" s="76"/>
      <c r="DH451" s="1">
        <v>0</v>
      </c>
      <c r="DP451" s="122"/>
      <c r="DQ451" s="122"/>
    </row>
    <row r="452" spans="88:121" x14ac:dyDescent="0.2">
      <c r="CJ452" s="76"/>
      <c r="DH452" s="1">
        <v>0</v>
      </c>
      <c r="DP452" s="122"/>
      <c r="DQ452" s="122"/>
    </row>
    <row r="453" spans="88:121" x14ac:dyDescent="0.2">
      <c r="CJ453" s="76"/>
      <c r="DH453" s="1">
        <v>0</v>
      </c>
      <c r="DP453" s="122"/>
      <c r="DQ453" s="122"/>
    </row>
    <row r="454" spans="88:121" x14ac:dyDescent="0.2">
      <c r="CJ454" s="76">
        <f>SUM(CK443:CK454)</f>
        <v>0</v>
      </c>
      <c r="DH454" s="1">
        <v>0</v>
      </c>
      <c r="DP454" s="122"/>
      <c r="DQ454" s="122"/>
    </row>
    <row r="455" spans="88:121" x14ac:dyDescent="0.2">
      <c r="CJ455" s="76"/>
      <c r="DH455" s="1">
        <v>0</v>
      </c>
      <c r="DP455" s="122"/>
      <c r="DQ455" s="122"/>
    </row>
    <row r="456" spans="88:121" x14ac:dyDescent="0.2">
      <c r="CJ456" s="76"/>
      <c r="DH456" s="1">
        <v>0</v>
      </c>
      <c r="DP456" s="122"/>
      <c r="DQ456" s="122"/>
    </row>
    <row r="457" spans="88:121" x14ac:dyDescent="0.2">
      <c r="CJ457" s="76"/>
      <c r="DH457" s="1">
        <v>0</v>
      </c>
      <c r="DP457" s="122"/>
      <c r="DQ457" s="122"/>
    </row>
    <row r="458" spans="88:121" x14ac:dyDescent="0.2">
      <c r="CJ458" s="76"/>
      <c r="DH458" s="1">
        <v>0</v>
      </c>
      <c r="DP458" s="122"/>
      <c r="DQ458" s="122"/>
    </row>
    <row r="459" spans="88:121" x14ac:dyDescent="0.2">
      <c r="CJ459" s="76"/>
      <c r="DH459" s="1">
        <v>0</v>
      </c>
      <c r="DP459" s="122"/>
      <c r="DQ459" s="122"/>
    </row>
    <row r="460" spans="88:121" x14ac:dyDescent="0.2">
      <c r="CJ460" s="76"/>
      <c r="DH460" s="1">
        <v>0</v>
      </c>
      <c r="DP460" s="122"/>
      <c r="DQ460" s="122"/>
    </row>
    <row r="461" spans="88:121" x14ac:dyDescent="0.2">
      <c r="CJ461" s="76"/>
      <c r="DH461" s="1">
        <v>0</v>
      </c>
      <c r="DP461" s="122"/>
      <c r="DQ461" s="122"/>
    </row>
    <row r="462" spans="88:121" x14ac:dyDescent="0.2">
      <c r="CJ462" s="76"/>
      <c r="DH462" s="1">
        <v>0</v>
      </c>
      <c r="DP462" s="122"/>
      <c r="DQ462" s="122"/>
    </row>
    <row r="463" spans="88:121" x14ac:dyDescent="0.2">
      <c r="CJ463" s="76"/>
      <c r="DH463" s="1">
        <v>0</v>
      </c>
      <c r="DP463" s="122"/>
      <c r="DQ463" s="122"/>
    </row>
    <row r="464" spans="88:121" x14ac:dyDescent="0.2">
      <c r="CJ464" s="76"/>
      <c r="DH464" s="1">
        <v>0</v>
      </c>
      <c r="DP464" s="122"/>
      <c r="DQ464" s="122"/>
    </row>
    <row r="465" spans="88:121" x14ac:dyDescent="0.2">
      <c r="CJ465" s="76"/>
      <c r="DH465" s="1">
        <v>0</v>
      </c>
      <c r="DP465" s="122"/>
      <c r="DQ465" s="122"/>
    </row>
    <row r="466" spans="88:121" x14ac:dyDescent="0.2">
      <c r="CJ466" s="76">
        <f>SUM(CK455:CK466)</f>
        <v>0</v>
      </c>
      <c r="DH466" s="1">
        <v>0</v>
      </c>
      <c r="DP466" s="122"/>
      <c r="DQ466" s="122"/>
    </row>
    <row r="467" spans="88:121" x14ac:dyDescent="0.2">
      <c r="CJ467" s="76"/>
      <c r="DH467" s="1">
        <v>0</v>
      </c>
      <c r="DP467" s="122"/>
      <c r="DQ467" s="122"/>
    </row>
    <row r="468" spans="88:121" x14ac:dyDescent="0.2">
      <c r="CJ468" s="76"/>
      <c r="DH468" s="1">
        <v>0</v>
      </c>
      <c r="DP468" s="122"/>
      <c r="DQ468" s="122"/>
    </row>
    <row r="469" spans="88:121" x14ac:dyDescent="0.2">
      <c r="CJ469" s="76"/>
      <c r="DH469" s="1">
        <v>0</v>
      </c>
      <c r="DP469" s="122"/>
      <c r="DQ469" s="122"/>
    </row>
    <row r="470" spans="88:121" x14ac:dyDescent="0.2">
      <c r="CJ470" s="76"/>
      <c r="DH470" s="1">
        <v>0</v>
      </c>
      <c r="DP470" s="122"/>
      <c r="DQ470" s="122"/>
    </row>
    <row r="471" spans="88:121" x14ac:dyDescent="0.2">
      <c r="CJ471" s="76"/>
      <c r="DH471" s="1">
        <v>0</v>
      </c>
      <c r="DP471" s="122"/>
      <c r="DQ471" s="122"/>
    </row>
    <row r="472" spans="88:121" x14ac:dyDescent="0.2">
      <c r="CJ472" s="76"/>
      <c r="DH472" s="1">
        <v>0</v>
      </c>
      <c r="DP472" s="122"/>
      <c r="DQ472" s="122"/>
    </row>
    <row r="473" spans="88:121" x14ac:dyDescent="0.2">
      <c r="CJ473" s="76"/>
      <c r="DH473" s="1">
        <v>0</v>
      </c>
      <c r="DP473" s="122"/>
      <c r="DQ473" s="122"/>
    </row>
    <row r="474" spans="88:121" x14ac:dyDescent="0.2">
      <c r="CJ474" s="76"/>
      <c r="DH474" s="1">
        <v>0</v>
      </c>
      <c r="DP474" s="122"/>
      <c r="DQ474" s="122"/>
    </row>
    <row r="475" spans="88:121" x14ac:dyDescent="0.2">
      <c r="CJ475" s="76"/>
      <c r="DH475" s="1">
        <v>0</v>
      </c>
      <c r="DP475" s="122"/>
      <c r="DQ475" s="122"/>
    </row>
    <row r="476" spans="88:121" x14ac:dyDescent="0.2">
      <c r="CJ476" s="76"/>
      <c r="DH476" s="1">
        <v>0</v>
      </c>
      <c r="DP476" s="122"/>
      <c r="DQ476" s="122"/>
    </row>
    <row r="477" spans="88:121" x14ac:dyDescent="0.2">
      <c r="CJ477" s="76"/>
      <c r="DH477" s="1">
        <v>0</v>
      </c>
      <c r="DP477" s="122"/>
      <c r="DQ477" s="122"/>
    </row>
    <row r="478" spans="88:121" x14ac:dyDescent="0.2">
      <c r="CJ478" s="76">
        <f>SUM(CK467:CK478)</f>
        <v>0</v>
      </c>
      <c r="DH478" s="1">
        <v>0</v>
      </c>
      <c r="DP478" s="122"/>
      <c r="DQ478" s="122"/>
    </row>
    <row r="479" spans="88:121" x14ac:dyDescent="0.2">
      <c r="CJ479" s="76"/>
      <c r="DH479" s="1">
        <v>0</v>
      </c>
      <c r="DP479" s="122"/>
      <c r="DQ479" s="122"/>
    </row>
    <row r="480" spans="88:121" x14ac:dyDescent="0.2">
      <c r="CJ480" s="76"/>
      <c r="DH480" s="1">
        <v>0</v>
      </c>
      <c r="DP480" s="122"/>
      <c r="DQ480" s="122"/>
    </row>
    <row r="481" spans="88:121" x14ac:dyDescent="0.2">
      <c r="CJ481" s="76"/>
      <c r="DH481" s="1">
        <v>0</v>
      </c>
      <c r="DP481" s="122"/>
      <c r="DQ481" s="122"/>
    </row>
    <row r="482" spans="88:121" x14ac:dyDescent="0.2">
      <c r="CJ482" s="76"/>
      <c r="DH482" s="1">
        <v>0</v>
      </c>
      <c r="DP482" s="122"/>
      <c r="DQ482" s="122"/>
    </row>
    <row r="483" spans="88:121" x14ac:dyDescent="0.2">
      <c r="CJ483" s="76"/>
      <c r="DH483" s="1">
        <v>0</v>
      </c>
      <c r="DP483" s="122"/>
      <c r="DQ483" s="122"/>
    </row>
    <row r="484" spans="88:121" x14ac:dyDescent="0.2">
      <c r="CJ484" s="76"/>
      <c r="DH484" s="1">
        <v>0</v>
      </c>
      <c r="DP484" s="122"/>
      <c r="DQ484" s="122"/>
    </row>
    <row r="485" spans="88:121" x14ac:dyDescent="0.2">
      <c r="CJ485" s="76"/>
      <c r="DH485" s="1">
        <v>0</v>
      </c>
      <c r="DP485" s="122"/>
      <c r="DQ485" s="122"/>
    </row>
    <row r="486" spans="88:121" x14ac:dyDescent="0.2">
      <c r="CJ486" s="76"/>
      <c r="DH486" s="1">
        <v>0</v>
      </c>
      <c r="DP486" s="122"/>
      <c r="DQ486" s="122"/>
    </row>
    <row r="487" spans="88:121" x14ac:dyDescent="0.2">
      <c r="CJ487" s="76"/>
      <c r="DH487" s="1">
        <v>0</v>
      </c>
      <c r="DP487" s="122"/>
      <c r="DQ487" s="122"/>
    </row>
    <row r="488" spans="88:121" x14ac:dyDescent="0.2">
      <c r="CJ488" s="76"/>
      <c r="DH488" s="1">
        <v>0</v>
      </c>
      <c r="DP488" s="122"/>
      <c r="DQ488" s="122"/>
    </row>
    <row r="489" spans="88:121" x14ac:dyDescent="0.2">
      <c r="CJ489" s="76"/>
      <c r="DH489" s="1">
        <v>0</v>
      </c>
      <c r="DP489" s="122"/>
      <c r="DQ489" s="122"/>
    </row>
    <row r="490" spans="88:121" x14ac:dyDescent="0.2">
      <c r="CJ490" s="76">
        <f>SUM(CK479:CK490)</f>
        <v>0</v>
      </c>
      <c r="DH490" s="1">
        <v>0</v>
      </c>
      <c r="DP490" s="122"/>
      <c r="DQ490" s="122"/>
    </row>
    <row r="491" spans="88:121" x14ac:dyDescent="0.2">
      <c r="CJ491" s="76"/>
      <c r="DH491" s="1">
        <v>0</v>
      </c>
      <c r="DP491" s="122"/>
      <c r="DQ491" s="122"/>
    </row>
    <row r="492" spans="88:121" x14ac:dyDescent="0.2">
      <c r="CJ492" s="76"/>
      <c r="DH492" s="1">
        <v>0</v>
      </c>
      <c r="DP492" s="122"/>
      <c r="DQ492" s="122"/>
    </row>
    <row r="493" spans="88:121" x14ac:dyDescent="0.2">
      <c r="CJ493" s="76"/>
      <c r="DH493" s="1">
        <v>0</v>
      </c>
      <c r="DP493" s="122"/>
      <c r="DQ493" s="122"/>
    </row>
    <row r="494" spans="88:121" x14ac:dyDescent="0.2">
      <c r="CJ494" s="76"/>
      <c r="DH494" s="1">
        <v>0</v>
      </c>
      <c r="DP494" s="122"/>
      <c r="DQ494" s="122"/>
    </row>
    <row r="495" spans="88:121" x14ac:dyDescent="0.2">
      <c r="CJ495" s="76"/>
      <c r="DH495" s="1">
        <v>0</v>
      </c>
      <c r="DP495" s="122"/>
      <c r="DQ495" s="122"/>
    </row>
    <row r="496" spans="88:121" x14ac:dyDescent="0.2">
      <c r="CJ496" s="76"/>
      <c r="DH496" s="1">
        <v>0</v>
      </c>
      <c r="DP496" s="122"/>
      <c r="DQ496" s="122"/>
    </row>
    <row r="497" spans="88:121" x14ac:dyDescent="0.2">
      <c r="CJ497" s="76"/>
      <c r="DH497" s="1">
        <v>0</v>
      </c>
      <c r="DP497" s="122"/>
      <c r="DQ497" s="122"/>
    </row>
    <row r="498" spans="88:121" x14ac:dyDescent="0.2">
      <c r="CJ498" s="76"/>
      <c r="DH498" s="1">
        <v>0</v>
      </c>
      <c r="DP498" s="122"/>
      <c r="DQ498" s="122"/>
    </row>
    <row r="499" spans="88:121" x14ac:dyDescent="0.2">
      <c r="CJ499" s="76"/>
      <c r="DH499" s="1">
        <v>0</v>
      </c>
      <c r="DP499" s="122"/>
      <c r="DQ499" s="122"/>
    </row>
    <row r="500" spans="88:121" x14ac:dyDescent="0.2">
      <c r="CJ500" s="76"/>
      <c r="DH500" s="1">
        <v>0</v>
      </c>
      <c r="DP500" s="122"/>
      <c r="DQ500" s="122"/>
    </row>
    <row r="501" spans="88:121" x14ac:dyDescent="0.2">
      <c r="CJ501" s="76"/>
      <c r="DH501" s="1">
        <v>0</v>
      </c>
      <c r="DP501" s="122"/>
      <c r="DQ501" s="122"/>
    </row>
    <row r="502" spans="88:121" x14ac:dyDescent="0.2">
      <c r="CJ502" s="76">
        <f>SUM(CK491:CK502)</f>
        <v>0</v>
      </c>
      <c r="DH502" s="1">
        <v>0</v>
      </c>
      <c r="DP502" s="122"/>
      <c r="DQ502" s="122"/>
    </row>
    <row r="503" spans="88:121" x14ac:dyDescent="0.2">
      <c r="CJ503" s="76"/>
      <c r="DH503" s="1">
        <v>0</v>
      </c>
      <c r="DP503" s="122"/>
      <c r="DQ503" s="122"/>
    </row>
    <row r="504" spans="88:121" x14ac:dyDescent="0.2">
      <c r="CJ504" s="76"/>
      <c r="DH504" s="1">
        <v>0</v>
      </c>
      <c r="DP504" s="122"/>
      <c r="DQ504" s="122"/>
    </row>
    <row r="505" spans="88:121" x14ac:dyDescent="0.2">
      <c r="CJ505" s="76"/>
      <c r="DH505" s="1">
        <v>0</v>
      </c>
      <c r="DP505" s="122"/>
      <c r="DQ505" s="122"/>
    </row>
    <row r="506" spans="88:121" x14ac:dyDescent="0.2">
      <c r="CJ506" s="76"/>
      <c r="DH506" s="1">
        <v>0</v>
      </c>
      <c r="DP506" s="122"/>
      <c r="DQ506" s="122"/>
    </row>
    <row r="507" spans="88:121" x14ac:dyDescent="0.2">
      <c r="CJ507" s="76"/>
      <c r="DH507" s="1">
        <v>0</v>
      </c>
      <c r="DP507" s="122"/>
      <c r="DQ507" s="122"/>
    </row>
    <row r="508" spans="88:121" x14ac:dyDescent="0.2">
      <c r="CJ508" s="76"/>
      <c r="DH508" s="1">
        <v>0</v>
      </c>
      <c r="DP508" s="122"/>
      <c r="DQ508" s="122"/>
    </row>
    <row r="509" spans="88:121" x14ac:dyDescent="0.2">
      <c r="CJ509" s="76"/>
      <c r="DH509" s="1">
        <v>0</v>
      </c>
      <c r="DP509" s="122"/>
      <c r="DQ509" s="122"/>
    </row>
    <row r="510" spans="88:121" x14ac:dyDescent="0.2">
      <c r="CJ510" s="76"/>
      <c r="DH510" s="1">
        <v>0</v>
      </c>
      <c r="DP510" s="122"/>
      <c r="DQ510" s="122"/>
    </row>
    <row r="511" spans="88:121" x14ac:dyDescent="0.2">
      <c r="CJ511" s="76"/>
      <c r="DH511" s="1">
        <v>0</v>
      </c>
      <c r="DP511" s="122"/>
      <c r="DQ511" s="122"/>
    </row>
    <row r="512" spans="88:121" x14ac:dyDescent="0.2">
      <c r="CJ512" s="76"/>
      <c r="DH512" s="1">
        <v>0</v>
      </c>
      <c r="DP512" s="122"/>
      <c r="DQ512" s="122"/>
    </row>
    <row r="513" spans="88:121" x14ac:dyDescent="0.2">
      <c r="CJ513" s="76"/>
      <c r="DH513" s="1">
        <v>0</v>
      </c>
      <c r="DP513" s="122"/>
      <c r="DQ513" s="122"/>
    </row>
    <row r="514" spans="88:121" x14ac:dyDescent="0.2">
      <c r="CJ514" s="76">
        <f>SUM(CK503:CK514)</f>
        <v>0</v>
      </c>
      <c r="DH514" s="1">
        <v>0</v>
      </c>
      <c r="DP514" s="122"/>
      <c r="DQ514" s="122"/>
    </row>
    <row r="515" spans="88:121" x14ac:dyDescent="0.2">
      <c r="CJ515" s="76"/>
      <c r="DH515" s="1">
        <v>0</v>
      </c>
      <c r="DP515" s="122"/>
      <c r="DQ515" s="122"/>
    </row>
    <row r="516" spans="88:121" x14ac:dyDescent="0.2">
      <c r="CJ516" s="76"/>
      <c r="DH516" s="1">
        <v>0</v>
      </c>
      <c r="DP516" s="122"/>
      <c r="DQ516" s="122"/>
    </row>
    <row r="517" spans="88:121" x14ac:dyDescent="0.2">
      <c r="CJ517" s="76"/>
      <c r="DH517" s="1">
        <v>0</v>
      </c>
      <c r="DP517" s="122"/>
      <c r="DQ517" s="122"/>
    </row>
    <row r="518" spans="88:121" x14ac:dyDescent="0.2">
      <c r="CJ518" s="76"/>
      <c r="DH518" s="1">
        <v>0</v>
      </c>
      <c r="DP518" s="122"/>
      <c r="DQ518" s="122"/>
    </row>
    <row r="519" spans="88:121" x14ac:dyDescent="0.2">
      <c r="CJ519" s="76"/>
      <c r="DP519" s="122"/>
      <c r="DQ519" s="122"/>
    </row>
    <row r="520" spans="88:121" x14ac:dyDescent="0.2">
      <c r="CJ520" s="76"/>
      <c r="DP520" s="122"/>
      <c r="DQ520" s="122"/>
    </row>
    <row r="521" spans="88:121" x14ac:dyDescent="0.2">
      <c r="CJ521" s="76"/>
      <c r="DP521" s="122"/>
      <c r="DQ521" s="122"/>
    </row>
    <row r="522" spans="88:121" x14ac:dyDescent="0.2">
      <c r="CJ522" s="76"/>
      <c r="DP522" s="122"/>
      <c r="DQ522" s="122"/>
    </row>
    <row r="523" spans="88:121" x14ac:dyDescent="0.2">
      <c r="CJ523" s="76"/>
      <c r="DP523" s="122"/>
      <c r="DQ523" s="122"/>
    </row>
    <row r="524" spans="88:121" x14ac:dyDescent="0.2">
      <c r="CJ524" s="76"/>
      <c r="DP524" s="122"/>
      <c r="DQ524" s="122"/>
    </row>
    <row r="525" spans="88:121" x14ac:dyDescent="0.2">
      <c r="CJ525" s="76"/>
      <c r="DP525" s="122"/>
      <c r="DQ525" s="122"/>
    </row>
    <row r="526" spans="88:121" x14ac:dyDescent="0.2">
      <c r="CJ526" s="76">
        <f>SUM(CK515:CK526)</f>
        <v>0</v>
      </c>
      <c r="DP526" s="122"/>
      <c r="DQ526" s="122"/>
    </row>
    <row r="527" spans="88:121" x14ac:dyDescent="0.2">
      <c r="CJ527" s="76"/>
      <c r="DP527" s="122"/>
      <c r="DQ527" s="122"/>
    </row>
    <row r="528" spans="88:121" x14ac:dyDescent="0.2">
      <c r="CJ528" s="76"/>
      <c r="DP528" s="122"/>
      <c r="DQ528" s="122"/>
    </row>
    <row r="529" spans="88:121" x14ac:dyDescent="0.2">
      <c r="CJ529" s="76"/>
      <c r="DP529" s="122"/>
      <c r="DQ529" s="122"/>
    </row>
    <row r="530" spans="88:121" x14ac:dyDescent="0.2">
      <c r="CJ530" s="76"/>
      <c r="DP530" s="122"/>
      <c r="DQ530" s="122"/>
    </row>
    <row r="531" spans="88:121" x14ac:dyDescent="0.2">
      <c r="CJ531" s="76"/>
      <c r="DP531" s="122"/>
      <c r="DQ531" s="122"/>
    </row>
    <row r="532" spans="88:121" x14ac:dyDescent="0.2">
      <c r="CJ532" s="76"/>
      <c r="DP532" s="122"/>
      <c r="DQ532" s="122"/>
    </row>
    <row r="533" spans="88:121" x14ac:dyDescent="0.2">
      <c r="CJ533" s="76"/>
      <c r="DP533" s="122"/>
      <c r="DQ533" s="122"/>
    </row>
    <row r="534" spans="88:121" x14ac:dyDescent="0.2">
      <c r="CJ534" s="76"/>
      <c r="DP534" s="122"/>
      <c r="DQ534" s="122"/>
    </row>
    <row r="535" spans="88:121" x14ac:dyDescent="0.2">
      <c r="CJ535" s="76"/>
      <c r="DP535" s="122"/>
      <c r="DQ535" s="122"/>
    </row>
    <row r="536" spans="88:121" x14ac:dyDescent="0.2">
      <c r="CJ536" s="76"/>
      <c r="DP536" s="122"/>
      <c r="DQ536" s="122"/>
    </row>
    <row r="537" spans="88:121" x14ac:dyDescent="0.2">
      <c r="CJ537" s="76"/>
      <c r="DP537" s="122"/>
      <c r="DQ537" s="122"/>
    </row>
    <row r="538" spans="88:121" x14ac:dyDescent="0.2">
      <c r="CJ538" s="76">
        <f>SUM(CK527:CK538)</f>
        <v>0</v>
      </c>
      <c r="DP538" s="122"/>
      <c r="DQ538" s="122"/>
    </row>
    <row r="539" spans="88:121" x14ac:dyDescent="0.2">
      <c r="CJ539" s="76"/>
      <c r="DP539" s="122"/>
      <c r="DQ539" s="122"/>
    </row>
    <row r="540" spans="88:121" x14ac:dyDescent="0.2">
      <c r="CJ540" s="76"/>
      <c r="DP540" s="122"/>
      <c r="DQ540" s="122"/>
    </row>
    <row r="541" spans="88:121" x14ac:dyDescent="0.2">
      <c r="CJ541" s="76"/>
      <c r="DP541" s="122"/>
      <c r="DQ541" s="122"/>
    </row>
    <row r="542" spans="88:121" x14ac:dyDescent="0.2">
      <c r="CJ542" s="76"/>
      <c r="DP542" s="122"/>
      <c r="DQ542" s="122"/>
    </row>
    <row r="543" spans="88:121" x14ac:dyDescent="0.2">
      <c r="CJ543" s="76"/>
      <c r="DP543" s="122"/>
      <c r="DQ543" s="122"/>
    </row>
    <row r="544" spans="88:121" x14ac:dyDescent="0.2">
      <c r="CJ544" s="76"/>
      <c r="DP544" s="122"/>
      <c r="DQ544" s="122"/>
    </row>
    <row r="545" spans="88:121" x14ac:dyDescent="0.2">
      <c r="CJ545" s="76"/>
      <c r="DP545" s="122"/>
      <c r="DQ545" s="122"/>
    </row>
    <row r="546" spans="88:121" x14ac:dyDescent="0.2">
      <c r="CJ546" s="76"/>
      <c r="DP546" s="122"/>
      <c r="DQ546" s="122"/>
    </row>
    <row r="547" spans="88:121" x14ac:dyDescent="0.2">
      <c r="CJ547" s="76"/>
      <c r="DP547" s="122"/>
      <c r="DQ547" s="122"/>
    </row>
    <row r="548" spans="88:121" x14ac:dyDescent="0.2">
      <c r="CJ548" s="76"/>
      <c r="DP548" s="122"/>
      <c r="DQ548" s="122"/>
    </row>
    <row r="549" spans="88:121" x14ac:dyDescent="0.2">
      <c r="CJ549" s="76"/>
      <c r="DP549" s="122"/>
      <c r="DQ549" s="122"/>
    </row>
    <row r="550" spans="88:121" x14ac:dyDescent="0.2">
      <c r="CJ550" s="76">
        <f>SUM(CK539:CK550)</f>
        <v>0</v>
      </c>
      <c r="DP550" s="122"/>
      <c r="DQ550" s="122"/>
    </row>
    <row r="551" spans="88:121" x14ac:dyDescent="0.2">
      <c r="CJ551" s="76"/>
      <c r="DP551" s="122"/>
      <c r="DQ551" s="122"/>
    </row>
    <row r="552" spans="88:121" x14ac:dyDescent="0.2">
      <c r="CJ552" s="76"/>
      <c r="DP552" s="122"/>
      <c r="DQ552" s="122"/>
    </row>
    <row r="553" spans="88:121" x14ac:dyDescent="0.2">
      <c r="CJ553" s="76"/>
      <c r="DP553" s="122"/>
      <c r="DQ553" s="122"/>
    </row>
    <row r="554" spans="88:121" x14ac:dyDescent="0.2">
      <c r="CJ554" s="76"/>
      <c r="DP554" s="122"/>
      <c r="DQ554" s="122"/>
    </row>
    <row r="555" spans="88:121" x14ac:dyDescent="0.2">
      <c r="CJ555" s="76"/>
      <c r="DP555" s="122"/>
      <c r="DQ555" s="122"/>
    </row>
    <row r="556" spans="88:121" x14ac:dyDescent="0.2">
      <c r="CJ556" s="76"/>
      <c r="DP556" s="122"/>
      <c r="DQ556" s="122"/>
    </row>
    <row r="557" spans="88:121" x14ac:dyDescent="0.2">
      <c r="CJ557" s="76"/>
      <c r="DP557" s="122"/>
      <c r="DQ557" s="122"/>
    </row>
    <row r="558" spans="88:121" x14ac:dyDescent="0.2">
      <c r="CJ558" s="76"/>
      <c r="DP558" s="122"/>
      <c r="DQ558" s="122"/>
    </row>
    <row r="559" spans="88:121" x14ac:dyDescent="0.2">
      <c r="CJ559" s="76"/>
      <c r="DP559" s="122"/>
      <c r="DQ559" s="122"/>
    </row>
    <row r="560" spans="88:121" x14ac:dyDescent="0.2">
      <c r="CJ560" s="76"/>
      <c r="DP560" s="122"/>
      <c r="DQ560" s="122"/>
    </row>
    <row r="561" spans="88:121" x14ac:dyDescent="0.2">
      <c r="CJ561" s="76"/>
      <c r="DP561" s="122"/>
      <c r="DQ561" s="122"/>
    </row>
    <row r="562" spans="88:121" x14ac:dyDescent="0.2">
      <c r="CJ562" s="76">
        <f>SUM(CK551:CK562)</f>
        <v>0</v>
      </c>
      <c r="DP562" s="122"/>
      <c r="DQ562" s="122"/>
    </row>
    <row r="563" spans="88:121" x14ac:dyDescent="0.2">
      <c r="CJ563" s="76"/>
      <c r="DP563" s="122"/>
      <c r="DQ563" s="122"/>
    </row>
    <row r="564" spans="88:121" x14ac:dyDescent="0.2">
      <c r="CJ564" s="76"/>
      <c r="DP564" s="122"/>
      <c r="DQ564" s="122"/>
    </row>
    <row r="565" spans="88:121" x14ac:dyDescent="0.2">
      <c r="CJ565" s="76"/>
      <c r="DP565" s="122"/>
      <c r="DQ565" s="122"/>
    </row>
    <row r="566" spans="88:121" x14ac:dyDescent="0.2">
      <c r="CJ566" s="76"/>
      <c r="DP566" s="122"/>
      <c r="DQ566" s="122"/>
    </row>
    <row r="567" spans="88:121" x14ac:dyDescent="0.2">
      <c r="CJ567" s="76"/>
      <c r="DP567" s="122"/>
      <c r="DQ567" s="122"/>
    </row>
    <row r="568" spans="88:121" x14ac:dyDescent="0.2">
      <c r="CJ568" s="76"/>
      <c r="DP568" s="122"/>
      <c r="DQ568" s="122"/>
    </row>
    <row r="569" spans="88:121" x14ac:dyDescent="0.2">
      <c r="CJ569" s="76"/>
      <c r="DP569" s="122"/>
      <c r="DQ569" s="122"/>
    </row>
    <row r="570" spans="88:121" x14ac:dyDescent="0.2">
      <c r="CJ570" s="76"/>
      <c r="DP570" s="122"/>
      <c r="DQ570" s="122"/>
    </row>
    <row r="571" spans="88:121" x14ac:dyDescent="0.2">
      <c r="CJ571" s="76"/>
      <c r="DP571" s="122"/>
      <c r="DQ571" s="122"/>
    </row>
    <row r="572" spans="88:121" x14ac:dyDescent="0.2">
      <c r="CJ572" s="76"/>
      <c r="DP572" s="122"/>
      <c r="DQ572" s="122"/>
    </row>
    <row r="573" spans="88:121" x14ac:dyDescent="0.2">
      <c r="CJ573" s="76"/>
      <c r="DP573" s="122"/>
      <c r="DQ573" s="122"/>
    </row>
    <row r="574" spans="88:121" x14ac:dyDescent="0.2">
      <c r="CJ574" s="76">
        <f>SUM(CK563:CK574)</f>
        <v>0</v>
      </c>
      <c r="DP574" s="122"/>
      <c r="DQ574" s="122"/>
    </row>
    <row r="575" spans="88:121" x14ac:dyDescent="0.2">
      <c r="CJ575" s="76"/>
      <c r="DP575" s="122"/>
      <c r="DQ575" s="122"/>
    </row>
    <row r="576" spans="88:121" x14ac:dyDescent="0.2">
      <c r="CJ576" s="76"/>
      <c r="DP576" s="122"/>
      <c r="DQ576" s="122"/>
    </row>
    <row r="577" spans="88:121" x14ac:dyDescent="0.2">
      <c r="CJ577" s="76"/>
      <c r="DP577" s="122"/>
      <c r="DQ577" s="122"/>
    </row>
    <row r="578" spans="88:121" x14ac:dyDescent="0.2">
      <c r="CJ578" s="76"/>
      <c r="DP578" s="122"/>
      <c r="DQ578" s="122"/>
    </row>
    <row r="579" spans="88:121" x14ac:dyDescent="0.2">
      <c r="CJ579" s="76"/>
      <c r="DP579" s="122"/>
      <c r="DQ579" s="122"/>
    </row>
    <row r="580" spans="88:121" x14ac:dyDescent="0.2">
      <c r="CJ580" s="76"/>
      <c r="DP580" s="122"/>
      <c r="DQ580" s="122"/>
    </row>
    <row r="581" spans="88:121" x14ac:dyDescent="0.2">
      <c r="CJ581" s="76"/>
      <c r="DP581" s="122"/>
      <c r="DQ581" s="122"/>
    </row>
    <row r="582" spans="88:121" x14ac:dyDescent="0.2">
      <c r="CJ582" s="76"/>
      <c r="DP582" s="122"/>
      <c r="DQ582" s="122"/>
    </row>
    <row r="583" spans="88:121" x14ac:dyDescent="0.2">
      <c r="CJ583" s="76"/>
      <c r="DP583" s="122"/>
      <c r="DQ583" s="122"/>
    </row>
    <row r="584" spans="88:121" x14ac:dyDescent="0.2">
      <c r="CJ584" s="76"/>
      <c r="DP584" s="122"/>
      <c r="DQ584" s="122"/>
    </row>
    <row r="585" spans="88:121" x14ac:dyDescent="0.2">
      <c r="CJ585" s="76"/>
      <c r="DP585" s="122"/>
      <c r="DQ585" s="122"/>
    </row>
    <row r="586" spans="88:121" x14ac:dyDescent="0.2">
      <c r="CJ586" s="76">
        <f>SUM(CK575:CK586)</f>
        <v>0</v>
      </c>
      <c r="DP586" s="122"/>
      <c r="DQ586" s="122"/>
    </row>
    <row r="587" spans="88:121" x14ac:dyDescent="0.2">
      <c r="CJ587" s="76"/>
      <c r="DP587" s="122"/>
      <c r="DQ587" s="122"/>
    </row>
    <row r="588" spans="88:121" x14ac:dyDescent="0.2">
      <c r="CJ588" s="76"/>
      <c r="DP588" s="122"/>
      <c r="DQ588" s="122"/>
    </row>
    <row r="589" spans="88:121" x14ac:dyDescent="0.2">
      <c r="CJ589" s="76"/>
      <c r="DP589" s="122"/>
      <c r="DQ589" s="122"/>
    </row>
    <row r="590" spans="88:121" x14ac:dyDescent="0.2">
      <c r="CJ590" s="76"/>
      <c r="DP590" s="122"/>
      <c r="DQ590" s="122"/>
    </row>
    <row r="591" spans="88:121" x14ac:dyDescent="0.2">
      <c r="CJ591" s="76"/>
      <c r="DP591" s="122"/>
      <c r="DQ591" s="122"/>
    </row>
    <row r="592" spans="88:121" x14ac:dyDescent="0.2">
      <c r="CJ592" s="76"/>
      <c r="DP592" s="122"/>
      <c r="DQ592" s="122"/>
    </row>
    <row r="593" spans="88:121" x14ac:dyDescent="0.2">
      <c r="CJ593" s="76"/>
      <c r="DP593" s="122"/>
      <c r="DQ593" s="122"/>
    </row>
    <row r="594" spans="88:121" x14ac:dyDescent="0.2">
      <c r="CJ594" s="76"/>
      <c r="DP594" s="122"/>
      <c r="DQ594" s="122"/>
    </row>
    <row r="595" spans="88:121" x14ac:dyDescent="0.2">
      <c r="CJ595" s="76"/>
      <c r="DP595" s="122"/>
      <c r="DQ595" s="122"/>
    </row>
    <row r="596" spans="88:121" x14ac:dyDescent="0.2">
      <c r="CJ596" s="76"/>
      <c r="DP596" s="122"/>
      <c r="DQ596" s="122"/>
    </row>
    <row r="597" spans="88:121" x14ac:dyDescent="0.2">
      <c r="CJ597" s="76"/>
      <c r="DP597" s="122"/>
      <c r="DQ597" s="122"/>
    </row>
    <row r="598" spans="88:121" x14ac:dyDescent="0.2">
      <c r="CJ598" s="76">
        <f>SUM(CK587:CK598)</f>
        <v>0</v>
      </c>
      <c r="DP598" s="122"/>
      <c r="DQ598" s="122"/>
    </row>
    <row r="599" spans="88:121" x14ac:dyDescent="0.2">
      <c r="CJ599" s="76"/>
      <c r="DP599" s="122"/>
      <c r="DQ599" s="122"/>
    </row>
    <row r="600" spans="88:121" x14ac:dyDescent="0.2">
      <c r="CJ600" s="76"/>
      <c r="DP600" s="122"/>
      <c r="DQ600" s="122"/>
    </row>
    <row r="601" spans="88:121" x14ac:dyDescent="0.2">
      <c r="CJ601" s="76"/>
      <c r="DP601" s="122"/>
      <c r="DQ601" s="122"/>
    </row>
    <row r="602" spans="88:121" x14ac:dyDescent="0.2">
      <c r="CJ602" s="76"/>
      <c r="DP602" s="122"/>
      <c r="DQ602" s="122"/>
    </row>
    <row r="603" spans="88:121" x14ac:dyDescent="0.2">
      <c r="CJ603" s="76"/>
      <c r="DP603" s="122"/>
      <c r="DQ603" s="122"/>
    </row>
    <row r="604" spans="88:121" x14ac:dyDescent="0.2">
      <c r="CJ604" s="76"/>
      <c r="DP604" s="122"/>
      <c r="DQ604" s="122"/>
    </row>
    <row r="605" spans="88:121" x14ac:dyDescent="0.2">
      <c r="CJ605" s="76"/>
      <c r="DP605" s="122"/>
      <c r="DQ605" s="122"/>
    </row>
    <row r="606" spans="88:121" x14ac:dyDescent="0.2">
      <c r="CJ606" s="76"/>
      <c r="DP606" s="122"/>
      <c r="DQ606" s="122"/>
    </row>
    <row r="607" spans="88:121" x14ac:dyDescent="0.2">
      <c r="CJ607" s="76"/>
      <c r="DP607" s="122"/>
      <c r="DQ607" s="122"/>
    </row>
    <row r="608" spans="88:121" x14ac:dyDescent="0.2">
      <c r="CJ608" s="76"/>
      <c r="DP608" s="122"/>
      <c r="DQ608" s="122"/>
    </row>
    <row r="609" spans="88:121" x14ac:dyDescent="0.2">
      <c r="CJ609" s="76"/>
      <c r="DP609" s="122"/>
      <c r="DQ609" s="122"/>
    </row>
    <row r="610" spans="88:121" x14ac:dyDescent="0.2">
      <c r="CJ610" s="76">
        <f>SUM(CK599:CK610)</f>
        <v>0</v>
      </c>
      <c r="DP610" s="122"/>
      <c r="DQ610" s="122"/>
    </row>
    <row r="611" spans="88:121" x14ac:dyDescent="0.2">
      <c r="CJ611" s="76"/>
      <c r="DP611" s="122"/>
      <c r="DQ611" s="122"/>
    </row>
    <row r="612" spans="88:121" x14ac:dyDescent="0.2">
      <c r="CJ612" s="76"/>
      <c r="DP612" s="122"/>
      <c r="DQ612" s="122"/>
    </row>
    <row r="613" spans="88:121" x14ac:dyDescent="0.2">
      <c r="CJ613" s="76"/>
      <c r="DP613" s="122"/>
      <c r="DQ613" s="122"/>
    </row>
    <row r="614" spans="88:121" x14ac:dyDescent="0.2">
      <c r="CJ614" s="76"/>
      <c r="DP614" s="122"/>
      <c r="DQ614" s="122"/>
    </row>
    <row r="615" spans="88:121" x14ac:dyDescent="0.2">
      <c r="CJ615" s="76"/>
      <c r="DP615" s="122"/>
      <c r="DQ615" s="122"/>
    </row>
    <row r="616" spans="88:121" x14ac:dyDescent="0.2">
      <c r="CJ616" s="76"/>
      <c r="DP616" s="122"/>
      <c r="DQ616" s="122"/>
    </row>
    <row r="617" spans="88:121" x14ac:dyDescent="0.2">
      <c r="CJ617" s="76"/>
      <c r="DP617" s="122"/>
      <c r="DQ617" s="122"/>
    </row>
    <row r="618" spans="88:121" x14ac:dyDescent="0.2">
      <c r="CJ618" s="76"/>
      <c r="DP618" s="122"/>
      <c r="DQ618" s="122"/>
    </row>
    <row r="619" spans="88:121" x14ac:dyDescent="0.2">
      <c r="CJ619" s="76"/>
      <c r="DP619" s="122"/>
      <c r="DQ619" s="122"/>
    </row>
    <row r="620" spans="88:121" x14ac:dyDescent="0.2">
      <c r="CJ620" s="76"/>
      <c r="DP620" s="122"/>
      <c r="DQ620" s="122"/>
    </row>
    <row r="621" spans="88:121" x14ac:dyDescent="0.2">
      <c r="CJ621" s="76"/>
      <c r="DP621" s="122"/>
      <c r="DQ621" s="122"/>
    </row>
    <row r="622" spans="88:121" x14ac:dyDescent="0.2">
      <c r="CJ622" s="76">
        <f>SUM(CK611:CK622)</f>
        <v>0</v>
      </c>
      <c r="DP622" s="122"/>
      <c r="DQ622" s="122"/>
    </row>
    <row r="623" spans="88:121" x14ac:dyDescent="0.2">
      <c r="CJ623" s="76"/>
      <c r="DP623" s="122"/>
      <c r="DQ623" s="122"/>
    </row>
    <row r="624" spans="88:121" x14ac:dyDescent="0.2">
      <c r="CJ624" s="76"/>
      <c r="DP624" s="122"/>
      <c r="DQ624" s="122"/>
    </row>
    <row r="625" spans="88:121" x14ac:dyDescent="0.2">
      <c r="CJ625" s="76"/>
      <c r="DP625" s="122"/>
      <c r="DQ625" s="122"/>
    </row>
    <row r="626" spans="88:121" x14ac:dyDescent="0.2">
      <c r="CJ626" s="76"/>
      <c r="DP626" s="122"/>
      <c r="DQ626" s="122"/>
    </row>
    <row r="627" spans="88:121" x14ac:dyDescent="0.2">
      <c r="CJ627" s="76"/>
      <c r="DP627" s="122"/>
      <c r="DQ627" s="122"/>
    </row>
    <row r="628" spans="88:121" x14ac:dyDescent="0.2">
      <c r="CJ628" s="76"/>
      <c r="DP628" s="122"/>
      <c r="DQ628" s="122"/>
    </row>
    <row r="629" spans="88:121" x14ac:dyDescent="0.2">
      <c r="CJ629" s="76"/>
      <c r="DP629" s="122"/>
      <c r="DQ629" s="122"/>
    </row>
    <row r="630" spans="88:121" x14ac:dyDescent="0.2">
      <c r="CJ630" s="76"/>
      <c r="DP630" s="122"/>
      <c r="DQ630" s="122"/>
    </row>
    <row r="631" spans="88:121" x14ac:dyDescent="0.2">
      <c r="CJ631" s="76"/>
      <c r="DP631" s="122"/>
      <c r="DQ631" s="122"/>
    </row>
    <row r="632" spans="88:121" x14ac:dyDescent="0.2">
      <c r="CJ632" s="76"/>
      <c r="DP632" s="122"/>
      <c r="DQ632" s="122"/>
    </row>
    <row r="633" spans="88:121" x14ac:dyDescent="0.2">
      <c r="CJ633" s="76"/>
      <c r="DP633" s="122"/>
      <c r="DQ633" s="122"/>
    </row>
    <row r="634" spans="88:121" x14ac:dyDescent="0.2">
      <c r="CJ634" s="76">
        <f>SUM(CK623:CK634)</f>
        <v>0</v>
      </c>
      <c r="DP634" s="122"/>
      <c r="DQ634" s="122"/>
    </row>
    <row r="635" spans="88:121" x14ac:dyDescent="0.2">
      <c r="CJ635" s="76"/>
      <c r="DP635" s="122"/>
      <c r="DQ635" s="122"/>
    </row>
    <row r="636" spans="88:121" x14ac:dyDescent="0.2">
      <c r="CJ636" s="76"/>
      <c r="DP636" s="122"/>
      <c r="DQ636" s="122"/>
    </row>
    <row r="637" spans="88:121" x14ac:dyDescent="0.2">
      <c r="CJ637" s="76"/>
      <c r="DP637" s="122"/>
      <c r="DQ637" s="122"/>
    </row>
    <row r="638" spans="88:121" x14ac:dyDescent="0.2">
      <c r="CJ638" s="76"/>
      <c r="DP638" s="122"/>
      <c r="DQ638" s="122"/>
    </row>
    <row r="639" spans="88:121" x14ac:dyDescent="0.2">
      <c r="CJ639" s="76"/>
      <c r="DP639" s="122"/>
      <c r="DQ639" s="122"/>
    </row>
    <row r="640" spans="88:121" x14ac:dyDescent="0.2">
      <c r="CJ640" s="76"/>
      <c r="DP640" s="122"/>
      <c r="DQ640" s="122"/>
    </row>
    <row r="641" spans="88:121" x14ac:dyDescent="0.2">
      <c r="CJ641" s="76"/>
      <c r="DP641" s="122"/>
      <c r="DQ641" s="122"/>
    </row>
    <row r="642" spans="88:121" x14ac:dyDescent="0.2">
      <c r="CJ642" s="76"/>
      <c r="DP642" s="122"/>
      <c r="DQ642" s="122"/>
    </row>
    <row r="643" spans="88:121" x14ac:dyDescent="0.2">
      <c r="CJ643" s="76"/>
      <c r="DP643" s="122"/>
      <c r="DQ643" s="122"/>
    </row>
    <row r="644" spans="88:121" x14ac:dyDescent="0.2">
      <c r="CJ644" s="76"/>
      <c r="DP644" s="122"/>
      <c r="DQ644" s="122"/>
    </row>
    <row r="645" spans="88:121" x14ac:dyDescent="0.2">
      <c r="CJ645" s="76"/>
      <c r="DP645" s="122"/>
      <c r="DQ645" s="122"/>
    </row>
    <row r="646" spans="88:121" x14ac:dyDescent="0.2">
      <c r="CJ646" s="76">
        <f>SUM(CK635:CK646)</f>
        <v>0</v>
      </c>
      <c r="DP646" s="122"/>
      <c r="DQ646" s="122"/>
    </row>
    <row r="647" spans="88:121" x14ac:dyDescent="0.2">
      <c r="CJ647" s="76"/>
      <c r="DP647" s="122"/>
      <c r="DQ647" s="122"/>
    </row>
    <row r="648" spans="88:121" x14ac:dyDescent="0.2">
      <c r="CJ648" s="76"/>
      <c r="DP648" s="122"/>
      <c r="DQ648" s="122"/>
    </row>
    <row r="649" spans="88:121" x14ac:dyDescent="0.2">
      <c r="CJ649" s="76"/>
      <c r="DP649" s="122"/>
      <c r="DQ649" s="122"/>
    </row>
    <row r="650" spans="88:121" x14ac:dyDescent="0.2">
      <c r="CJ650" s="76"/>
      <c r="DP650" s="122"/>
      <c r="DQ650" s="122"/>
    </row>
    <row r="651" spans="88:121" x14ac:dyDescent="0.2">
      <c r="CJ651" s="76"/>
      <c r="DP651" s="122"/>
      <c r="DQ651" s="122"/>
    </row>
    <row r="652" spans="88:121" x14ac:dyDescent="0.2">
      <c r="CJ652" s="76"/>
      <c r="DP652" s="122"/>
      <c r="DQ652" s="122"/>
    </row>
    <row r="653" spans="88:121" x14ac:dyDescent="0.2">
      <c r="CJ653" s="76"/>
      <c r="DP653" s="122"/>
      <c r="DQ653" s="122"/>
    </row>
    <row r="654" spans="88:121" x14ac:dyDescent="0.2">
      <c r="CJ654" s="76"/>
      <c r="DP654" s="122"/>
      <c r="DQ654" s="122"/>
    </row>
    <row r="655" spans="88:121" x14ac:dyDescent="0.2">
      <c r="CJ655" s="76"/>
      <c r="DP655" s="122"/>
      <c r="DQ655" s="122"/>
    </row>
    <row r="656" spans="88:121" x14ac:dyDescent="0.2">
      <c r="CJ656" s="76"/>
      <c r="DP656" s="122"/>
      <c r="DQ656" s="122"/>
    </row>
    <row r="657" spans="88:121" x14ac:dyDescent="0.2">
      <c r="CJ657" s="76"/>
      <c r="DP657" s="122"/>
      <c r="DQ657" s="122"/>
    </row>
    <row r="658" spans="88:121" x14ac:dyDescent="0.2">
      <c r="CJ658" s="76">
        <f>SUM(CK647:CK658)</f>
        <v>0</v>
      </c>
      <c r="DP658" s="122"/>
      <c r="DQ658" s="122"/>
    </row>
    <row r="659" spans="88:121" x14ac:dyDescent="0.2">
      <c r="CJ659" s="76"/>
      <c r="DP659" s="122"/>
      <c r="DQ659" s="122"/>
    </row>
    <row r="660" spans="88:121" x14ac:dyDescent="0.2">
      <c r="CJ660" s="76"/>
      <c r="DP660" s="122"/>
      <c r="DQ660" s="122"/>
    </row>
    <row r="661" spans="88:121" x14ac:dyDescent="0.2">
      <c r="CJ661" s="76"/>
      <c r="DP661" s="122"/>
      <c r="DQ661" s="122"/>
    </row>
    <row r="662" spans="88:121" x14ac:dyDescent="0.2">
      <c r="CJ662" s="76"/>
      <c r="DP662" s="122"/>
      <c r="DQ662" s="122"/>
    </row>
    <row r="663" spans="88:121" x14ac:dyDescent="0.2">
      <c r="CJ663" s="76"/>
      <c r="DP663" s="122"/>
      <c r="DQ663" s="122"/>
    </row>
    <row r="664" spans="88:121" x14ac:dyDescent="0.2">
      <c r="CJ664" s="76"/>
      <c r="DP664" s="122"/>
      <c r="DQ664" s="122"/>
    </row>
    <row r="665" spans="88:121" x14ac:dyDescent="0.2">
      <c r="CJ665" s="76"/>
      <c r="DP665" s="122"/>
      <c r="DQ665" s="122"/>
    </row>
    <row r="666" spans="88:121" x14ac:dyDescent="0.2">
      <c r="CJ666" s="76"/>
      <c r="DP666" s="122"/>
      <c r="DQ666" s="122"/>
    </row>
    <row r="667" spans="88:121" x14ac:dyDescent="0.2">
      <c r="CJ667" s="76"/>
      <c r="DP667" s="122"/>
      <c r="DQ667" s="122"/>
    </row>
    <row r="668" spans="88:121" x14ac:dyDescent="0.2">
      <c r="CJ668" s="76"/>
      <c r="DP668" s="122"/>
      <c r="DQ668" s="122"/>
    </row>
    <row r="669" spans="88:121" x14ac:dyDescent="0.2">
      <c r="CJ669" s="76"/>
      <c r="DP669" s="122"/>
      <c r="DQ669" s="122"/>
    </row>
    <row r="670" spans="88:121" x14ac:dyDescent="0.2">
      <c r="CJ670" s="76">
        <f>SUM(CK659:CK670)</f>
        <v>0</v>
      </c>
      <c r="DP670" s="122"/>
      <c r="DQ670" s="122"/>
    </row>
    <row r="671" spans="88:121" x14ac:dyDescent="0.2">
      <c r="CJ671" s="76"/>
      <c r="DP671" s="122"/>
      <c r="DQ671" s="122"/>
    </row>
    <row r="672" spans="88:121" x14ac:dyDescent="0.2">
      <c r="CJ672" s="76"/>
      <c r="DP672" s="122"/>
      <c r="DQ672" s="122"/>
    </row>
    <row r="673" spans="88:121" x14ac:dyDescent="0.2">
      <c r="CJ673" s="76"/>
      <c r="DP673" s="122"/>
      <c r="DQ673" s="122"/>
    </row>
    <row r="674" spans="88:121" x14ac:dyDescent="0.2">
      <c r="CJ674" s="76"/>
      <c r="DP674" s="122"/>
      <c r="DQ674" s="122"/>
    </row>
    <row r="675" spans="88:121" x14ac:dyDescent="0.2">
      <c r="CJ675" s="76"/>
      <c r="DP675" s="122"/>
      <c r="DQ675" s="122"/>
    </row>
    <row r="676" spans="88:121" x14ac:dyDescent="0.2">
      <c r="CJ676" s="76"/>
      <c r="DP676" s="122"/>
      <c r="DQ676" s="122"/>
    </row>
    <row r="677" spans="88:121" x14ac:dyDescent="0.2">
      <c r="CJ677" s="76"/>
      <c r="DP677" s="122"/>
      <c r="DQ677" s="122"/>
    </row>
    <row r="678" spans="88:121" x14ac:dyDescent="0.2">
      <c r="CJ678" s="76"/>
      <c r="DP678" s="122"/>
      <c r="DQ678" s="122"/>
    </row>
    <row r="679" spans="88:121" x14ac:dyDescent="0.2">
      <c r="CJ679" s="76"/>
      <c r="DP679" s="122"/>
      <c r="DQ679" s="122"/>
    </row>
    <row r="680" spans="88:121" x14ac:dyDescent="0.2">
      <c r="CJ680" s="76"/>
      <c r="DP680" s="122"/>
      <c r="DQ680" s="122"/>
    </row>
    <row r="681" spans="88:121" x14ac:dyDescent="0.2">
      <c r="CJ681" s="76"/>
      <c r="DP681" s="122"/>
      <c r="DQ681" s="122"/>
    </row>
    <row r="682" spans="88:121" x14ac:dyDescent="0.2">
      <c r="CJ682" s="76">
        <f>SUM(CK671:CK682)</f>
        <v>0</v>
      </c>
      <c r="DP682" s="122"/>
      <c r="DQ682" s="122"/>
    </row>
    <row r="683" spans="88:121" x14ac:dyDescent="0.2">
      <c r="CJ683" s="76"/>
      <c r="DP683" s="122"/>
      <c r="DQ683" s="122"/>
    </row>
    <row r="684" spans="88:121" x14ac:dyDescent="0.2">
      <c r="CJ684" s="76"/>
      <c r="DP684" s="122"/>
      <c r="DQ684" s="122"/>
    </row>
    <row r="685" spans="88:121" x14ac:dyDescent="0.2">
      <c r="CJ685" s="76"/>
      <c r="DP685" s="122"/>
      <c r="DQ685" s="122"/>
    </row>
    <row r="686" spans="88:121" x14ac:dyDescent="0.2">
      <c r="CJ686" s="76"/>
      <c r="DP686" s="122"/>
      <c r="DQ686" s="122"/>
    </row>
    <row r="687" spans="88:121" x14ac:dyDescent="0.2">
      <c r="CJ687" s="76"/>
      <c r="DP687" s="122"/>
      <c r="DQ687" s="122"/>
    </row>
    <row r="688" spans="88:121" x14ac:dyDescent="0.2">
      <c r="CJ688" s="76"/>
      <c r="DP688" s="122"/>
      <c r="DQ688" s="122"/>
    </row>
    <row r="689" spans="88:121" x14ac:dyDescent="0.2">
      <c r="CJ689" s="76"/>
      <c r="DP689" s="122"/>
      <c r="DQ689" s="122"/>
    </row>
    <row r="690" spans="88:121" x14ac:dyDescent="0.2">
      <c r="CJ690" s="76"/>
      <c r="DP690" s="122"/>
      <c r="DQ690" s="122"/>
    </row>
    <row r="691" spans="88:121" x14ac:dyDescent="0.2">
      <c r="CJ691" s="76"/>
      <c r="DP691" s="122"/>
      <c r="DQ691" s="122"/>
    </row>
    <row r="692" spans="88:121" x14ac:dyDescent="0.2">
      <c r="CJ692" s="76"/>
      <c r="DP692" s="122"/>
      <c r="DQ692" s="122"/>
    </row>
    <row r="693" spans="88:121" x14ac:dyDescent="0.2">
      <c r="CJ693" s="76"/>
      <c r="DP693" s="122"/>
      <c r="DQ693" s="122"/>
    </row>
    <row r="694" spans="88:121" x14ac:dyDescent="0.2">
      <c r="CJ694" s="76">
        <f>SUM(CK683:CK694)</f>
        <v>0</v>
      </c>
      <c r="DP694" s="122"/>
      <c r="DQ694" s="122"/>
    </row>
    <row r="695" spans="88:121" x14ac:dyDescent="0.2">
      <c r="CJ695" s="76"/>
      <c r="DP695" s="122"/>
      <c r="DQ695" s="122"/>
    </row>
    <row r="696" spans="88:121" x14ac:dyDescent="0.2">
      <c r="CJ696" s="76"/>
      <c r="DP696" s="122"/>
      <c r="DQ696" s="122"/>
    </row>
    <row r="697" spans="88:121" x14ac:dyDescent="0.2">
      <c r="CJ697" s="76"/>
      <c r="DP697" s="122"/>
      <c r="DQ697" s="122"/>
    </row>
    <row r="698" spans="88:121" x14ac:dyDescent="0.2">
      <c r="CJ698" s="76"/>
      <c r="DP698" s="122"/>
      <c r="DQ698" s="122"/>
    </row>
    <row r="699" spans="88:121" x14ac:dyDescent="0.2">
      <c r="CJ699" s="76"/>
      <c r="DP699" s="122"/>
      <c r="DQ699" s="122"/>
    </row>
    <row r="700" spans="88:121" x14ac:dyDescent="0.2">
      <c r="CJ700" s="76"/>
      <c r="DP700" s="122"/>
      <c r="DQ700" s="122"/>
    </row>
    <row r="701" spans="88:121" x14ac:dyDescent="0.2">
      <c r="CJ701" s="76"/>
      <c r="DP701" s="122"/>
      <c r="DQ701" s="122"/>
    </row>
    <row r="702" spans="88:121" x14ac:dyDescent="0.2">
      <c r="CJ702" s="76"/>
      <c r="DP702" s="122"/>
      <c r="DQ702" s="122"/>
    </row>
    <row r="703" spans="88:121" x14ac:dyDescent="0.2">
      <c r="CJ703" s="76"/>
      <c r="DP703" s="122"/>
      <c r="DQ703" s="122"/>
    </row>
    <row r="704" spans="88:121" x14ac:dyDescent="0.2">
      <c r="CJ704" s="76"/>
      <c r="DP704" s="122"/>
      <c r="DQ704" s="122"/>
    </row>
    <row r="705" spans="88:121" x14ac:dyDescent="0.2">
      <c r="CJ705" s="76"/>
      <c r="DP705" s="122"/>
      <c r="DQ705" s="122"/>
    </row>
    <row r="706" spans="88:121" x14ac:dyDescent="0.2">
      <c r="CJ706" s="76">
        <f>SUM(CK695:CK706)</f>
        <v>0</v>
      </c>
      <c r="DP706" s="122"/>
      <c r="DQ706" s="122"/>
    </row>
    <row r="707" spans="88:121" x14ac:dyDescent="0.2">
      <c r="CJ707" s="76"/>
      <c r="DP707" s="122"/>
      <c r="DQ707" s="122"/>
    </row>
    <row r="708" spans="88:121" x14ac:dyDescent="0.2">
      <c r="CJ708" s="76"/>
      <c r="DP708" s="122"/>
      <c r="DQ708" s="122"/>
    </row>
    <row r="709" spans="88:121" x14ac:dyDescent="0.2">
      <c r="CJ709" s="76"/>
      <c r="DP709" s="122"/>
      <c r="DQ709" s="122"/>
    </row>
    <row r="710" spans="88:121" x14ac:dyDescent="0.2">
      <c r="CJ710" s="76"/>
      <c r="DP710" s="122"/>
      <c r="DQ710" s="122"/>
    </row>
    <row r="711" spans="88:121" x14ac:dyDescent="0.2">
      <c r="CJ711" s="76"/>
      <c r="DP711" s="122"/>
      <c r="DQ711" s="122"/>
    </row>
    <row r="712" spans="88:121" x14ac:dyDescent="0.2">
      <c r="CJ712" s="76"/>
      <c r="DP712" s="122"/>
      <c r="DQ712" s="122"/>
    </row>
    <row r="713" spans="88:121" x14ac:dyDescent="0.2">
      <c r="CJ713" s="76"/>
      <c r="DP713" s="122"/>
      <c r="DQ713" s="122"/>
    </row>
    <row r="714" spans="88:121" x14ac:dyDescent="0.2">
      <c r="CJ714" s="76"/>
      <c r="DP714" s="122"/>
      <c r="DQ714" s="122"/>
    </row>
    <row r="715" spans="88:121" x14ac:dyDescent="0.2">
      <c r="CJ715" s="76"/>
      <c r="DP715" s="122"/>
      <c r="DQ715" s="122"/>
    </row>
    <row r="716" spans="88:121" x14ac:dyDescent="0.2">
      <c r="CJ716" s="76"/>
      <c r="DP716" s="122"/>
      <c r="DQ716" s="122"/>
    </row>
    <row r="717" spans="88:121" x14ac:dyDescent="0.2">
      <c r="CJ717" s="76"/>
      <c r="DP717" s="122"/>
      <c r="DQ717" s="122"/>
    </row>
    <row r="718" spans="88:121" x14ac:dyDescent="0.2">
      <c r="CJ718" s="76">
        <f>SUM(CK707:CK718)</f>
        <v>0</v>
      </c>
      <c r="DP718" s="122"/>
      <c r="DQ718" s="122"/>
    </row>
    <row r="719" spans="88:121" x14ac:dyDescent="0.2">
      <c r="CJ719" s="76"/>
      <c r="DP719" s="122"/>
      <c r="DQ719" s="122"/>
    </row>
    <row r="720" spans="88:121" x14ac:dyDescent="0.2">
      <c r="CJ720" s="76"/>
      <c r="DP720" s="122"/>
      <c r="DQ720" s="122"/>
    </row>
    <row r="721" spans="88:121" x14ac:dyDescent="0.2">
      <c r="CJ721" s="76"/>
      <c r="DP721" s="122"/>
      <c r="DQ721" s="122"/>
    </row>
    <row r="722" spans="88:121" x14ac:dyDescent="0.2">
      <c r="CJ722" s="76"/>
      <c r="DP722" s="122"/>
      <c r="DQ722" s="122"/>
    </row>
    <row r="723" spans="88:121" x14ac:dyDescent="0.2">
      <c r="CJ723" s="76"/>
      <c r="DP723" s="122"/>
      <c r="DQ723" s="122"/>
    </row>
    <row r="724" spans="88:121" x14ac:dyDescent="0.2">
      <c r="CJ724" s="76"/>
      <c r="DP724" s="122"/>
      <c r="DQ724" s="122"/>
    </row>
    <row r="725" spans="88:121" x14ac:dyDescent="0.2">
      <c r="CJ725" s="76"/>
      <c r="DP725" s="122"/>
      <c r="DQ725" s="122"/>
    </row>
    <row r="726" spans="88:121" x14ac:dyDescent="0.2">
      <c r="CJ726" s="76"/>
      <c r="DP726" s="122"/>
      <c r="DQ726" s="122"/>
    </row>
    <row r="727" spans="88:121" x14ac:dyDescent="0.2">
      <c r="CJ727" s="76"/>
      <c r="DP727" s="122"/>
      <c r="DQ727" s="122"/>
    </row>
    <row r="728" spans="88:121" x14ac:dyDescent="0.2">
      <c r="CJ728" s="76"/>
      <c r="DP728" s="122"/>
      <c r="DQ728" s="122"/>
    </row>
    <row r="729" spans="88:121" x14ac:dyDescent="0.2">
      <c r="CJ729" s="76"/>
      <c r="DP729" s="122"/>
      <c r="DQ729" s="122"/>
    </row>
    <row r="730" spans="88:121" x14ac:dyDescent="0.2">
      <c r="CJ730" s="76">
        <f>SUM(CK719:CK730)</f>
        <v>0</v>
      </c>
      <c r="DP730" s="122"/>
      <c r="DQ730" s="122"/>
    </row>
    <row r="731" spans="88:121" x14ac:dyDescent="0.2">
      <c r="CJ731" s="76"/>
      <c r="DP731" s="122"/>
      <c r="DQ731" s="122"/>
    </row>
    <row r="732" spans="88:121" x14ac:dyDescent="0.2">
      <c r="CJ732" s="76"/>
      <c r="DP732" s="122"/>
      <c r="DQ732" s="122"/>
    </row>
    <row r="733" spans="88:121" x14ac:dyDescent="0.2">
      <c r="CJ733" s="76"/>
      <c r="DP733" s="122"/>
      <c r="DQ733" s="122"/>
    </row>
    <row r="734" spans="88:121" x14ac:dyDescent="0.2">
      <c r="CJ734" s="76"/>
      <c r="DP734" s="122"/>
      <c r="DQ734" s="122"/>
    </row>
    <row r="735" spans="88:121" x14ac:dyDescent="0.2">
      <c r="CJ735" s="76"/>
      <c r="DP735" s="122"/>
      <c r="DQ735" s="122"/>
    </row>
    <row r="736" spans="88:121" x14ac:dyDescent="0.2">
      <c r="CJ736" s="76"/>
      <c r="DP736" s="122"/>
      <c r="DQ736" s="122"/>
    </row>
    <row r="737" spans="88:121" x14ac:dyDescent="0.2">
      <c r="CJ737" s="76"/>
      <c r="DP737" s="122"/>
      <c r="DQ737" s="122"/>
    </row>
    <row r="738" spans="88:121" x14ac:dyDescent="0.2">
      <c r="CJ738" s="76"/>
      <c r="DP738" s="122"/>
      <c r="DQ738" s="122"/>
    </row>
    <row r="739" spans="88:121" x14ac:dyDescent="0.2">
      <c r="CJ739" s="76"/>
      <c r="DP739" s="122"/>
      <c r="DQ739" s="122"/>
    </row>
    <row r="740" spans="88:121" x14ac:dyDescent="0.2">
      <c r="CJ740" s="76"/>
      <c r="DP740" s="122"/>
      <c r="DQ740" s="122"/>
    </row>
    <row r="741" spans="88:121" x14ac:dyDescent="0.2">
      <c r="CJ741" s="76"/>
      <c r="DP741" s="122"/>
      <c r="DQ741" s="122"/>
    </row>
    <row r="742" spans="88:121" x14ac:dyDescent="0.2">
      <c r="CJ742" s="76">
        <f>SUM(CK731:CK742)</f>
        <v>0</v>
      </c>
      <c r="DP742" s="122"/>
      <c r="DQ742" s="122"/>
    </row>
    <row r="743" spans="88:121" x14ac:dyDescent="0.2">
      <c r="CJ743" s="76"/>
      <c r="DP743" s="122"/>
      <c r="DQ743" s="122"/>
    </row>
    <row r="744" spans="88:121" x14ac:dyDescent="0.2">
      <c r="CJ744" s="76"/>
      <c r="DP744" s="122"/>
      <c r="DQ744" s="122"/>
    </row>
    <row r="745" spans="88:121" x14ac:dyDescent="0.2">
      <c r="CJ745" s="76"/>
      <c r="DP745" s="122"/>
      <c r="DQ745" s="122"/>
    </row>
    <row r="746" spans="88:121" x14ac:dyDescent="0.2">
      <c r="CJ746" s="76"/>
      <c r="DP746" s="122"/>
      <c r="DQ746" s="122"/>
    </row>
    <row r="747" spans="88:121" x14ac:dyDescent="0.2">
      <c r="CJ747" s="76"/>
      <c r="DP747" s="122"/>
      <c r="DQ747" s="122"/>
    </row>
    <row r="748" spans="88:121" x14ac:dyDescent="0.2">
      <c r="CJ748" s="76"/>
      <c r="DP748" s="122"/>
      <c r="DQ748" s="122"/>
    </row>
    <row r="749" spans="88:121" x14ac:dyDescent="0.2">
      <c r="CJ749" s="76"/>
      <c r="DP749" s="122"/>
      <c r="DQ749" s="122"/>
    </row>
    <row r="750" spans="88:121" x14ac:dyDescent="0.2">
      <c r="CJ750" s="76"/>
      <c r="DP750" s="122"/>
      <c r="DQ750" s="122"/>
    </row>
    <row r="751" spans="88:121" x14ac:dyDescent="0.2">
      <c r="CJ751" s="76"/>
      <c r="DP751" s="122"/>
      <c r="DQ751" s="122"/>
    </row>
    <row r="752" spans="88:121" x14ac:dyDescent="0.2">
      <c r="CJ752" s="76"/>
      <c r="DP752" s="122"/>
      <c r="DQ752" s="122"/>
    </row>
    <row r="753" spans="88:121" x14ac:dyDescent="0.2">
      <c r="CJ753" s="76"/>
      <c r="DP753" s="122"/>
      <c r="DQ753" s="122"/>
    </row>
    <row r="754" spans="88:121" x14ac:dyDescent="0.2">
      <c r="CJ754" s="76">
        <f>SUM(CK743:CK754)</f>
        <v>0</v>
      </c>
      <c r="DP754" s="122"/>
      <c r="DQ754" s="122"/>
    </row>
    <row r="755" spans="88:121" x14ac:dyDescent="0.2">
      <c r="CJ755" s="76"/>
      <c r="DP755" s="122"/>
      <c r="DQ755" s="122"/>
    </row>
    <row r="756" spans="88:121" x14ac:dyDescent="0.2">
      <c r="CJ756" s="76"/>
      <c r="DP756" s="122"/>
      <c r="DQ756" s="122"/>
    </row>
    <row r="757" spans="88:121" x14ac:dyDescent="0.2">
      <c r="CJ757" s="76"/>
      <c r="DP757" s="122"/>
      <c r="DQ757" s="122"/>
    </row>
    <row r="758" spans="88:121" x14ac:dyDescent="0.2">
      <c r="CJ758" s="76"/>
      <c r="DP758" s="122"/>
      <c r="DQ758" s="122"/>
    </row>
    <row r="759" spans="88:121" x14ac:dyDescent="0.2">
      <c r="CJ759" s="76"/>
      <c r="DP759" s="122"/>
      <c r="DQ759" s="122"/>
    </row>
    <row r="760" spans="88:121" x14ac:dyDescent="0.2">
      <c r="CJ760" s="76"/>
      <c r="DP760" s="122"/>
      <c r="DQ760" s="122"/>
    </row>
    <row r="761" spans="88:121" x14ac:dyDescent="0.2">
      <c r="CJ761" s="76"/>
      <c r="DP761" s="122"/>
      <c r="DQ761" s="122"/>
    </row>
    <row r="762" spans="88:121" x14ac:dyDescent="0.2">
      <c r="CJ762" s="76"/>
      <c r="DP762" s="122"/>
      <c r="DQ762" s="122"/>
    </row>
    <row r="763" spans="88:121" x14ac:dyDescent="0.2">
      <c r="CJ763" s="76"/>
      <c r="DP763" s="122"/>
      <c r="DQ763" s="122"/>
    </row>
    <row r="764" spans="88:121" x14ac:dyDescent="0.2">
      <c r="CJ764" s="76"/>
      <c r="DP764" s="122"/>
      <c r="DQ764" s="122"/>
    </row>
    <row r="765" spans="88:121" x14ac:dyDescent="0.2">
      <c r="CJ765" s="76"/>
      <c r="DP765" s="122"/>
      <c r="DQ765" s="122"/>
    </row>
    <row r="766" spans="88:121" x14ac:dyDescent="0.2">
      <c r="CJ766" s="76">
        <f>SUM(CK755:CK766)</f>
        <v>0</v>
      </c>
      <c r="DP766" s="122"/>
      <c r="DQ766" s="122"/>
    </row>
    <row r="767" spans="88:121" x14ac:dyDescent="0.2">
      <c r="CJ767" s="76"/>
      <c r="DP767" s="122"/>
      <c r="DQ767" s="122"/>
    </row>
    <row r="768" spans="88:121" x14ac:dyDescent="0.2">
      <c r="CJ768" s="76"/>
      <c r="DP768" s="122"/>
      <c r="DQ768" s="122"/>
    </row>
    <row r="769" spans="88:121" x14ac:dyDescent="0.2">
      <c r="CJ769" s="76"/>
      <c r="DP769" s="122"/>
      <c r="DQ769" s="122"/>
    </row>
    <row r="770" spans="88:121" x14ac:dyDescent="0.2">
      <c r="CJ770" s="76"/>
      <c r="DP770" s="122"/>
      <c r="DQ770" s="122"/>
    </row>
    <row r="771" spans="88:121" x14ac:dyDescent="0.2">
      <c r="CJ771" s="76"/>
      <c r="DP771" s="122"/>
      <c r="DQ771" s="122"/>
    </row>
    <row r="772" spans="88:121" x14ac:dyDescent="0.2">
      <c r="CJ772" s="76"/>
      <c r="DP772" s="122"/>
      <c r="DQ772" s="122"/>
    </row>
    <row r="773" spans="88:121" x14ac:dyDescent="0.2">
      <c r="CJ773" s="76"/>
      <c r="DP773" s="122"/>
      <c r="DQ773" s="122"/>
    </row>
    <row r="774" spans="88:121" x14ac:dyDescent="0.2">
      <c r="CJ774" s="76"/>
      <c r="DP774" s="122"/>
      <c r="DQ774" s="122"/>
    </row>
    <row r="775" spans="88:121" x14ac:dyDescent="0.2">
      <c r="CJ775" s="76"/>
      <c r="DP775" s="122"/>
      <c r="DQ775" s="122"/>
    </row>
    <row r="776" spans="88:121" x14ac:dyDescent="0.2">
      <c r="CJ776" s="76"/>
      <c r="DP776" s="122"/>
      <c r="DQ776" s="122"/>
    </row>
    <row r="777" spans="88:121" x14ac:dyDescent="0.2">
      <c r="CJ777" s="76"/>
      <c r="DP777" s="122"/>
      <c r="DQ777" s="122"/>
    </row>
    <row r="778" spans="88:121" x14ac:dyDescent="0.2">
      <c r="CJ778" s="76">
        <f>SUM(CK767:CK778)</f>
        <v>0</v>
      </c>
      <c r="DP778" s="122"/>
      <c r="DQ778" s="122"/>
    </row>
    <row r="779" spans="88:121" x14ac:dyDescent="0.2">
      <c r="CJ779" s="76"/>
      <c r="DP779" s="122"/>
      <c r="DQ779" s="122"/>
    </row>
    <row r="780" spans="88:121" x14ac:dyDescent="0.2">
      <c r="CJ780" s="76"/>
      <c r="DP780" s="122"/>
      <c r="DQ780" s="122"/>
    </row>
    <row r="781" spans="88:121" x14ac:dyDescent="0.2">
      <c r="CJ781" s="76"/>
      <c r="DP781" s="122"/>
      <c r="DQ781" s="122"/>
    </row>
    <row r="782" spans="88:121" x14ac:dyDescent="0.2">
      <c r="CJ782" s="76"/>
      <c r="DP782" s="122"/>
      <c r="DQ782" s="122"/>
    </row>
    <row r="783" spans="88:121" x14ac:dyDescent="0.2">
      <c r="CJ783" s="76"/>
      <c r="DP783" s="122"/>
      <c r="DQ783" s="122"/>
    </row>
    <row r="784" spans="88:121" x14ac:dyDescent="0.2">
      <c r="CJ784" s="76"/>
      <c r="DP784" s="122"/>
      <c r="DQ784" s="122"/>
    </row>
    <row r="785" spans="88:121" x14ac:dyDescent="0.2">
      <c r="CJ785" s="76"/>
      <c r="DP785" s="122"/>
      <c r="DQ785" s="122"/>
    </row>
    <row r="786" spans="88:121" x14ac:dyDescent="0.2">
      <c r="CJ786" s="76"/>
      <c r="DP786" s="122"/>
      <c r="DQ786" s="122"/>
    </row>
    <row r="787" spans="88:121" x14ac:dyDescent="0.2">
      <c r="CJ787" s="76"/>
      <c r="DP787" s="122"/>
      <c r="DQ787" s="122"/>
    </row>
    <row r="788" spans="88:121" x14ac:dyDescent="0.2">
      <c r="CJ788" s="76"/>
      <c r="DP788" s="122"/>
      <c r="DQ788" s="122"/>
    </row>
    <row r="789" spans="88:121" x14ac:dyDescent="0.2">
      <c r="CJ789" s="76"/>
      <c r="DP789" s="122"/>
      <c r="DQ789" s="122"/>
    </row>
    <row r="790" spans="88:121" x14ac:dyDescent="0.2">
      <c r="CJ790" s="76">
        <f>SUM(CK779:CK790)</f>
        <v>0</v>
      </c>
      <c r="DP790" s="122"/>
      <c r="DQ790" s="122"/>
    </row>
    <row r="791" spans="88:121" x14ac:dyDescent="0.2">
      <c r="CJ791" s="76"/>
      <c r="DP791" s="122"/>
      <c r="DQ791" s="122"/>
    </row>
    <row r="792" spans="88:121" x14ac:dyDescent="0.2">
      <c r="CJ792" s="76"/>
      <c r="DP792" s="122"/>
      <c r="DQ792" s="122"/>
    </row>
    <row r="793" spans="88:121" x14ac:dyDescent="0.2">
      <c r="CJ793" s="76"/>
      <c r="DP793" s="122"/>
      <c r="DQ793" s="122"/>
    </row>
    <row r="794" spans="88:121" x14ac:dyDescent="0.2">
      <c r="CJ794" s="76"/>
      <c r="DP794" s="122"/>
      <c r="DQ794" s="122"/>
    </row>
    <row r="795" spans="88:121" x14ac:dyDescent="0.2">
      <c r="CJ795" s="76"/>
      <c r="DP795" s="122"/>
      <c r="DQ795" s="122"/>
    </row>
    <row r="796" spans="88:121" x14ac:dyDescent="0.2">
      <c r="CJ796" s="76"/>
      <c r="DP796" s="122"/>
      <c r="DQ796" s="122"/>
    </row>
    <row r="797" spans="88:121" x14ac:dyDescent="0.2">
      <c r="CJ797" s="76"/>
      <c r="DP797" s="122"/>
      <c r="DQ797" s="122"/>
    </row>
    <row r="798" spans="88:121" x14ac:dyDescent="0.2">
      <c r="CJ798" s="76"/>
      <c r="DP798" s="122"/>
      <c r="DQ798" s="122"/>
    </row>
    <row r="799" spans="88:121" x14ac:dyDescent="0.2">
      <c r="CJ799" s="76"/>
      <c r="DP799" s="122"/>
      <c r="DQ799" s="122"/>
    </row>
    <row r="800" spans="88:121" x14ac:dyDescent="0.2">
      <c r="CJ800" s="76"/>
      <c r="DP800" s="122"/>
      <c r="DQ800" s="122"/>
    </row>
    <row r="801" spans="88:121" x14ac:dyDescent="0.2">
      <c r="CJ801" s="76"/>
      <c r="DP801" s="122"/>
      <c r="DQ801" s="122"/>
    </row>
    <row r="802" spans="88:121" x14ac:dyDescent="0.2">
      <c r="CJ802" s="76">
        <f>SUM(CK791:CK802)</f>
        <v>0</v>
      </c>
      <c r="DP802" s="122"/>
      <c r="DQ802" s="122"/>
    </row>
    <row r="803" spans="88:121" x14ac:dyDescent="0.2">
      <c r="CJ803" s="76"/>
      <c r="DP803" s="122"/>
      <c r="DQ803" s="122"/>
    </row>
    <row r="804" spans="88:121" x14ac:dyDescent="0.2">
      <c r="CJ804" s="76"/>
      <c r="DP804" s="122"/>
      <c r="DQ804" s="122"/>
    </row>
    <row r="805" spans="88:121" x14ac:dyDescent="0.2">
      <c r="CJ805" s="76"/>
      <c r="DP805" s="122"/>
      <c r="DQ805" s="122"/>
    </row>
    <row r="806" spans="88:121" x14ac:dyDescent="0.2">
      <c r="CJ806" s="76"/>
      <c r="DP806" s="122"/>
      <c r="DQ806" s="122"/>
    </row>
    <row r="807" spans="88:121" x14ac:dyDescent="0.2">
      <c r="CJ807" s="76"/>
      <c r="DP807" s="122"/>
      <c r="DQ807" s="122"/>
    </row>
    <row r="808" spans="88:121" x14ac:dyDescent="0.2">
      <c r="CJ808" s="76"/>
      <c r="DP808" s="122"/>
      <c r="DQ808" s="122"/>
    </row>
    <row r="809" spans="88:121" x14ac:dyDescent="0.2">
      <c r="CJ809" s="76"/>
      <c r="DP809" s="122"/>
      <c r="DQ809" s="122"/>
    </row>
    <row r="810" spans="88:121" x14ac:dyDescent="0.2">
      <c r="CJ810" s="76"/>
      <c r="DP810" s="122"/>
      <c r="DQ810" s="122"/>
    </row>
    <row r="811" spans="88:121" x14ac:dyDescent="0.2">
      <c r="CJ811" s="76"/>
      <c r="DP811" s="122"/>
      <c r="DQ811" s="122"/>
    </row>
    <row r="812" spans="88:121" x14ac:dyDescent="0.2">
      <c r="CJ812" s="76"/>
      <c r="DP812" s="122"/>
      <c r="DQ812" s="122"/>
    </row>
    <row r="813" spans="88:121" x14ac:dyDescent="0.2">
      <c r="CJ813" s="76"/>
      <c r="DP813" s="122"/>
      <c r="DQ813" s="122"/>
    </row>
    <row r="814" spans="88:121" x14ac:dyDescent="0.2">
      <c r="CJ814" s="76">
        <f>SUM(CK803:CK814)</f>
        <v>0</v>
      </c>
      <c r="DP814" s="122"/>
      <c r="DQ814" s="122"/>
    </row>
    <row r="815" spans="88:121" x14ac:dyDescent="0.2">
      <c r="CJ815" s="76"/>
      <c r="DP815" s="122"/>
      <c r="DQ815" s="122"/>
    </row>
    <row r="816" spans="88:121" x14ac:dyDescent="0.2">
      <c r="CJ816" s="76"/>
      <c r="DP816" s="122"/>
      <c r="DQ816" s="122"/>
    </row>
    <row r="817" spans="88:121" x14ac:dyDescent="0.2">
      <c r="CJ817" s="76"/>
      <c r="DP817" s="122"/>
      <c r="DQ817" s="122"/>
    </row>
    <row r="818" spans="88:121" x14ac:dyDescent="0.2">
      <c r="CJ818" s="76"/>
      <c r="DP818" s="122"/>
      <c r="DQ818" s="122"/>
    </row>
    <row r="819" spans="88:121" x14ac:dyDescent="0.2">
      <c r="CJ819" s="76"/>
      <c r="DP819" s="122"/>
      <c r="DQ819" s="122"/>
    </row>
    <row r="820" spans="88:121" x14ac:dyDescent="0.2">
      <c r="CJ820" s="76"/>
      <c r="DP820" s="122"/>
      <c r="DQ820" s="122"/>
    </row>
    <row r="821" spans="88:121" x14ac:dyDescent="0.2">
      <c r="CJ821" s="76"/>
      <c r="DP821" s="122"/>
      <c r="DQ821" s="122"/>
    </row>
    <row r="822" spans="88:121" x14ac:dyDescent="0.2">
      <c r="CJ822" s="76"/>
      <c r="DP822" s="122"/>
      <c r="DQ822" s="122"/>
    </row>
    <row r="823" spans="88:121" x14ac:dyDescent="0.2">
      <c r="CJ823" s="76"/>
      <c r="DP823" s="122"/>
      <c r="DQ823" s="122"/>
    </row>
    <row r="824" spans="88:121" x14ac:dyDescent="0.2">
      <c r="CJ824" s="76"/>
      <c r="DP824" s="122"/>
      <c r="DQ824" s="122"/>
    </row>
    <row r="825" spans="88:121" x14ac:dyDescent="0.2">
      <c r="CJ825" s="76"/>
      <c r="DP825" s="122"/>
      <c r="DQ825" s="122"/>
    </row>
    <row r="826" spans="88:121" x14ac:dyDescent="0.2">
      <c r="CJ826" s="76">
        <f>SUM(CK815:CK826)</f>
        <v>0</v>
      </c>
      <c r="DP826" s="122"/>
      <c r="DQ826" s="122"/>
    </row>
    <row r="827" spans="88:121" x14ac:dyDescent="0.2">
      <c r="CJ827" s="76"/>
      <c r="DP827" s="122"/>
      <c r="DQ827" s="122"/>
    </row>
    <row r="828" spans="88:121" x14ac:dyDescent="0.2">
      <c r="CJ828" s="76"/>
      <c r="DP828" s="122"/>
      <c r="DQ828" s="122"/>
    </row>
    <row r="829" spans="88:121" x14ac:dyDescent="0.2">
      <c r="CJ829" s="76"/>
      <c r="DP829" s="122"/>
      <c r="DQ829" s="122"/>
    </row>
    <row r="830" spans="88:121" x14ac:dyDescent="0.2">
      <c r="CJ830" s="76"/>
      <c r="DP830" s="122"/>
      <c r="DQ830" s="122"/>
    </row>
    <row r="831" spans="88:121" x14ac:dyDescent="0.2">
      <c r="CJ831" s="76"/>
      <c r="DP831" s="122"/>
      <c r="DQ831" s="122"/>
    </row>
    <row r="832" spans="88:121" x14ac:dyDescent="0.2">
      <c r="CJ832" s="76"/>
      <c r="DP832" s="122"/>
      <c r="DQ832" s="122"/>
    </row>
    <row r="833" spans="88:121" x14ac:dyDescent="0.2">
      <c r="CJ833" s="76"/>
      <c r="DP833" s="122"/>
      <c r="DQ833" s="122"/>
    </row>
    <row r="834" spans="88:121" x14ac:dyDescent="0.2">
      <c r="CJ834" s="76"/>
      <c r="DP834" s="122"/>
      <c r="DQ834" s="122"/>
    </row>
    <row r="835" spans="88:121" x14ac:dyDescent="0.2">
      <c r="CJ835" s="76"/>
      <c r="DP835" s="122"/>
      <c r="DQ835" s="122"/>
    </row>
    <row r="836" spans="88:121" x14ac:dyDescent="0.2">
      <c r="CJ836" s="76"/>
      <c r="DP836" s="122"/>
      <c r="DQ836" s="122"/>
    </row>
    <row r="837" spans="88:121" x14ac:dyDescent="0.2">
      <c r="CJ837" s="76"/>
      <c r="DP837" s="122"/>
      <c r="DQ837" s="122"/>
    </row>
    <row r="838" spans="88:121" x14ac:dyDescent="0.2">
      <c r="CJ838" s="76">
        <f>SUM(CK827:CK838)</f>
        <v>0</v>
      </c>
      <c r="DP838" s="122"/>
      <c r="DQ838" s="122"/>
    </row>
    <row r="839" spans="88:121" x14ac:dyDescent="0.2">
      <c r="CJ839" s="76"/>
      <c r="DP839" s="122"/>
      <c r="DQ839" s="122"/>
    </row>
    <row r="840" spans="88:121" x14ac:dyDescent="0.2">
      <c r="CJ840" s="76"/>
      <c r="DP840" s="122"/>
      <c r="DQ840" s="122"/>
    </row>
    <row r="841" spans="88:121" x14ac:dyDescent="0.2">
      <c r="CJ841" s="76"/>
      <c r="DP841" s="122"/>
      <c r="DQ841" s="122"/>
    </row>
    <row r="842" spans="88:121" x14ac:dyDescent="0.2">
      <c r="CJ842" s="76"/>
      <c r="DP842" s="122"/>
      <c r="DQ842" s="122"/>
    </row>
    <row r="843" spans="88:121" x14ac:dyDescent="0.2">
      <c r="CJ843" s="76"/>
      <c r="DP843" s="122"/>
      <c r="DQ843" s="122"/>
    </row>
    <row r="844" spans="88:121" x14ac:dyDescent="0.2">
      <c r="CJ844" s="76"/>
      <c r="DP844" s="122"/>
      <c r="DQ844" s="122"/>
    </row>
    <row r="845" spans="88:121" x14ac:dyDescent="0.2">
      <c r="CJ845" s="76"/>
      <c r="DP845" s="122"/>
      <c r="DQ845" s="122"/>
    </row>
    <row r="846" spans="88:121" x14ac:dyDescent="0.2">
      <c r="CJ846" s="76"/>
      <c r="DP846" s="122"/>
      <c r="DQ846" s="122"/>
    </row>
    <row r="847" spans="88:121" x14ac:dyDescent="0.2">
      <c r="CJ847" s="76"/>
      <c r="DP847" s="122"/>
      <c r="DQ847" s="122"/>
    </row>
    <row r="848" spans="88:121" x14ac:dyDescent="0.2">
      <c r="CJ848" s="76"/>
      <c r="DP848" s="122"/>
      <c r="DQ848" s="122"/>
    </row>
    <row r="849" spans="88:121" x14ac:dyDescent="0.2">
      <c r="CJ849" s="76"/>
      <c r="DP849" s="122"/>
      <c r="DQ849" s="122"/>
    </row>
    <row r="850" spans="88:121" x14ac:dyDescent="0.2">
      <c r="CJ850" s="76">
        <f>SUM(CK839:CK850)</f>
        <v>0</v>
      </c>
      <c r="DP850" s="122"/>
      <c r="DQ850" s="122"/>
    </row>
    <row r="851" spans="88:121" x14ac:dyDescent="0.2">
      <c r="CJ851" s="76"/>
      <c r="DP851" s="122"/>
      <c r="DQ851" s="122"/>
    </row>
    <row r="852" spans="88:121" x14ac:dyDescent="0.2">
      <c r="CJ852" s="76"/>
      <c r="DP852" s="122"/>
      <c r="DQ852" s="122"/>
    </row>
    <row r="853" spans="88:121" x14ac:dyDescent="0.2">
      <c r="CJ853" s="76"/>
      <c r="DP853" s="122"/>
      <c r="DQ853" s="122"/>
    </row>
    <row r="854" spans="88:121" x14ac:dyDescent="0.2">
      <c r="CJ854" s="76"/>
      <c r="DP854" s="122"/>
      <c r="DQ854" s="122"/>
    </row>
    <row r="855" spans="88:121" x14ac:dyDescent="0.2">
      <c r="CJ855" s="76"/>
      <c r="DP855" s="122"/>
      <c r="DQ855" s="122"/>
    </row>
    <row r="856" spans="88:121" x14ac:dyDescent="0.2">
      <c r="CJ856" s="76"/>
      <c r="DP856" s="122"/>
      <c r="DQ856" s="122"/>
    </row>
    <row r="857" spans="88:121" x14ac:dyDescent="0.2">
      <c r="CJ857" s="76"/>
      <c r="DP857" s="122"/>
      <c r="DQ857" s="122"/>
    </row>
    <row r="858" spans="88:121" x14ac:dyDescent="0.2">
      <c r="CJ858" s="76"/>
      <c r="DP858" s="122"/>
      <c r="DQ858" s="122"/>
    </row>
    <row r="859" spans="88:121" x14ac:dyDescent="0.2">
      <c r="CJ859" s="76"/>
      <c r="DP859" s="122"/>
      <c r="DQ859" s="122"/>
    </row>
    <row r="860" spans="88:121" x14ac:dyDescent="0.2">
      <c r="CJ860" s="76"/>
      <c r="DP860" s="122"/>
      <c r="DQ860" s="122"/>
    </row>
    <row r="861" spans="88:121" x14ac:dyDescent="0.2">
      <c r="CJ861" s="76"/>
      <c r="DP861" s="122"/>
      <c r="DQ861" s="122"/>
    </row>
    <row r="862" spans="88:121" x14ac:dyDescent="0.2">
      <c r="CJ862" s="76">
        <f>SUM(CK851:CK862)</f>
        <v>0</v>
      </c>
      <c r="DP862" s="122"/>
      <c r="DQ862" s="122"/>
    </row>
    <row r="863" spans="88:121" x14ac:dyDescent="0.2">
      <c r="CJ863" s="76"/>
      <c r="DP863" s="122"/>
      <c r="DQ863" s="122"/>
    </row>
    <row r="864" spans="88:121" x14ac:dyDescent="0.2">
      <c r="CJ864" s="76"/>
      <c r="DP864" s="122"/>
      <c r="DQ864" s="122"/>
    </row>
    <row r="865" spans="88:121" x14ac:dyDescent="0.2">
      <c r="CJ865" s="76"/>
      <c r="DP865" s="122"/>
      <c r="DQ865" s="122"/>
    </row>
    <row r="866" spans="88:121" x14ac:dyDescent="0.2">
      <c r="CJ866" s="76"/>
      <c r="DP866" s="122"/>
      <c r="DQ866" s="122"/>
    </row>
    <row r="867" spans="88:121" x14ac:dyDescent="0.2">
      <c r="CJ867" s="76"/>
      <c r="DP867" s="122"/>
      <c r="DQ867" s="122"/>
    </row>
    <row r="868" spans="88:121" x14ac:dyDescent="0.2">
      <c r="CJ868" s="76"/>
      <c r="DP868" s="122"/>
      <c r="DQ868" s="122"/>
    </row>
    <row r="869" spans="88:121" x14ac:dyDescent="0.2">
      <c r="CJ869" s="76"/>
      <c r="DP869" s="122"/>
      <c r="DQ869" s="122"/>
    </row>
    <row r="870" spans="88:121" x14ac:dyDescent="0.2">
      <c r="CJ870" s="76"/>
      <c r="DP870" s="122"/>
      <c r="DQ870" s="122"/>
    </row>
    <row r="871" spans="88:121" x14ac:dyDescent="0.2">
      <c r="CJ871" s="76"/>
      <c r="DP871" s="122"/>
      <c r="DQ871" s="122"/>
    </row>
    <row r="872" spans="88:121" x14ac:dyDescent="0.2">
      <c r="CJ872" s="76"/>
      <c r="DP872" s="122"/>
      <c r="DQ872" s="122"/>
    </row>
    <row r="873" spans="88:121" x14ac:dyDescent="0.2">
      <c r="CJ873" s="76"/>
      <c r="DP873" s="122"/>
      <c r="DQ873" s="122"/>
    </row>
    <row r="874" spans="88:121" x14ac:dyDescent="0.2">
      <c r="CJ874" s="76">
        <f>SUM(CK863:CK874)</f>
        <v>0</v>
      </c>
      <c r="DP874" s="122"/>
      <c r="DQ874" s="122"/>
    </row>
    <row r="875" spans="88:121" x14ac:dyDescent="0.2">
      <c r="CJ875" s="76"/>
      <c r="DP875" s="122"/>
      <c r="DQ875" s="122"/>
    </row>
    <row r="876" spans="88:121" x14ac:dyDescent="0.2">
      <c r="CJ876" s="76"/>
      <c r="DP876" s="122"/>
      <c r="DQ876" s="122"/>
    </row>
    <row r="877" spans="88:121" x14ac:dyDescent="0.2">
      <c r="CJ877" s="76"/>
      <c r="DP877" s="122"/>
      <c r="DQ877" s="122"/>
    </row>
    <row r="878" spans="88:121" x14ac:dyDescent="0.2">
      <c r="CJ878" s="76"/>
      <c r="DP878" s="122"/>
      <c r="DQ878" s="122"/>
    </row>
    <row r="879" spans="88:121" x14ac:dyDescent="0.2">
      <c r="CJ879" s="76"/>
      <c r="DP879" s="122"/>
      <c r="DQ879" s="122"/>
    </row>
    <row r="880" spans="88:121" x14ac:dyDescent="0.2">
      <c r="CJ880" s="76"/>
      <c r="DP880" s="122"/>
      <c r="DQ880" s="122"/>
    </row>
    <row r="881" spans="88:121" x14ac:dyDescent="0.2">
      <c r="CJ881" s="76"/>
      <c r="DP881" s="122"/>
      <c r="DQ881" s="122"/>
    </row>
    <row r="882" spans="88:121" x14ac:dyDescent="0.2">
      <c r="CJ882" s="76"/>
      <c r="DP882" s="122"/>
      <c r="DQ882" s="122"/>
    </row>
    <row r="883" spans="88:121" x14ac:dyDescent="0.2">
      <c r="CJ883" s="76"/>
      <c r="DP883" s="122"/>
      <c r="DQ883" s="122"/>
    </row>
    <row r="884" spans="88:121" x14ac:dyDescent="0.2">
      <c r="CJ884" s="76"/>
      <c r="DP884" s="122"/>
      <c r="DQ884" s="122"/>
    </row>
    <row r="885" spans="88:121" x14ac:dyDescent="0.2">
      <c r="CJ885" s="76"/>
      <c r="DP885" s="122"/>
      <c r="DQ885" s="122"/>
    </row>
    <row r="886" spans="88:121" x14ac:dyDescent="0.2">
      <c r="CJ886" s="76">
        <f>SUM(CK875:CK886)</f>
        <v>0</v>
      </c>
      <c r="DP886" s="122"/>
      <c r="DQ886" s="122"/>
    </row>
    <row r="887" spans="88:121" x14ac:dyDescent="0.2">
      <c r="CJ887" s="76"/>
      <c r="DP887" s="122"/>
      <c r="DQ887" s="122"/>
    </row>
    <row r="888" spans="88:121" x14ac:dyDescent="0.2">
      <c r="CJ888" s="76"/>
      <c r="DP888" s="122"/>
      <c r="DQ888" s="122"/>
    </row>
    <row r="889" spans="88:121" x14ac:dyDescent="0.2">
      <c r="CJ889" s="76"/>
      <c r="DP889" s="122"/>
      <c r="DQ889" s="122"/>
    </row>
    <row r="890" spans="88:121" x14ac:dyDescent="0.2">
      <c r="CJ890" s="76"/>
      <c r="DP890" s="122"/>
      <c r="DQ890" s="122"/>
    </row>
    <row r="891" spans="88:121" x14ac:dyDescent="0.2">
      <c r="CJ891" s="76"/>
      <c r="DP891" s="122"/>
      <c r="DQ891" s="122"/>
    </row>
    <row r="892" spans="88:121" x14ac:dyDescent="0.2">
      <c r="CJ892" s="76"/>
      <c r="DP892" s="122"/>
      <c r="DQ892" s="122"/>
    </row>
    <row r="893" spans="88:121" x14ac:dyDescent="0.2">
      <c r="CJ893" s="76"/>
      <c r="DP893" s="122"/>
      <c r="DQ893" s="122"/>
    </row>
    <row r="894" spans="88:121" x14ac:dyDescent="0.2">
      <c r="CJ894" s="76"/>
      <c r="DP894" s="122"/>
      <c r="DQ894" s="122"/>
    </row>
    <row r="895" spans="88:121" x14ac:dyDescent="0.2">
      <c r="CJ895" s="76"/>
      <c r="DP895" s="122"/>
      <c r="DQ895" s="122"/>
    </row>
    <row r="896" spans="88:121" x14ac:dyDescent="0.2">
      <c r="CJ896" s="76"/>
      <c r="DP896" s="122"/>
      <c r="DQ896" s="122"/>
    </row>
    <row r="897" spans="88:121" x14ac:dyDescent="0.2">
      <c r="CJ897" s="76"/>
      <c r="DP897" s="122"/>
      <c r="DQ897" s="122"/>
    </row>
    <row r="898" spans="88:121" x14ac:dyDescent="0.2">
      <c r="CJ898" s="76">
        <f>SUM(CK887:CK898)</f>
        <v>0</v>
      </c>
      <c r="DP898" s="122"/>
      <c r="DQ898" s="122"/>
    </row>
    <row r="899" spans="88:121" x14ac:dyDescent="0.2">
      <c r="CJ899" s="76"/>
      <c r="DP899" s="122"/>
      <c r="DQ899" s="122"/>
    </row>
    <row r="900" spans="88:121" x14ac:dyDescent="0.2">
      <c r="CJ900" s="76"/>
      <c r="DP900" s="122"/>
      <c r="DQ900" s="122"/>
    </row>
    <row r="901" spans="88:121" x14ac:dyDescent="0.2">
      <c r="CJ901" s="76"/>
      <c r="DP901" s="122"/>
      <c r="DQ901" s="122"/>
    </row>
    <row r="902" spans="88:121" x14ac:dyDescent="0.2">
      <c r="CJ902" s="76"/>
      <c r="DP902" s="122"/>
      <c r="DQ902" s="122"/>
    </row>
    <row r="903" spans="88:121" x14ac:dyDescent="0.2">
      <c r="CJ903" s="76"/>
      <c r="DP903" s="122"/>
      <c r="DQ903" s="122"/>
    </row>
    <row r="904" spans="88:121" x14ac:dyDescent="0.2">
      <c r="CJ904" s="76"/>
      <c r="DP904" s="122"/>
      <c r="DQ904" s="122"/>
    </row>
    <row r="905" spans="88:121" x14ac:dyDescent="0.2">
      <c r="CJ905" s="76"/>
      <c r="DP905" s="122"/>
      <c r="DQ905" s="122"/>
    </row>
    <row r="906" spans="88:121" x14ac:dyDescent="0.2">
      <c r="CJ906" s="76"/>
      <c r="DP906" s="122"/>
      <c r="DQ906" s="122"/>
    </row>
    <row r="907" spans="88:121" x14ac:dyDescent="0.2">
      <c r="CJ907" s="76"/>
      <c r="DP907" s="122"/>
      <c r="DQ907" s="122"/>
    </row>
    <row r="908" spans="88:121" x14ac:dyDescent="0.2">
      <c r="CJ908" s="76"/>
      <c r="DP908" s="122"/>
      <c r="DQ908" s="122"/>
    </row>
    <row r="909" spans="88:121" x14ac:dyDescent="0.2">
      <c r="CJ909" s="76"/>
      <c r="DP909" s="122"/>
      <c r="DQ909" s="122"/>
    </row>
    <row r="910" spans="88:121" x14ac:dyDescent="0.2">
      <c r="CJ910" s="76">
        <f>SUM(CK899:CK910)</f>
        <v>0</v>
      </c>
      <c r="DP910" s="122"/>
      <c r="DQ910" s="122"/>
    </row>
    <row r="911" spans="88:121" x14ac:dyDescent="0.2">
      <c r="CJ911" s="76"/>
      <c r="DP911" s="122"/>
      <c r="DQ911" s="122"/>
    </row>
    <row r="912" spans="88:121" x14ac:dyDescent="0.2">
      <c r="CJ912" s="76"/>
      <c r="DP912" s="122"/>
      <c r="DQ912" s="122"/>
    </row>
    <row r="913" spans="88:121" x14ac:dyDescent="0.2">
      <c r="CJ913" s="76"/>
      <c r="DP913" s="122"/>
      <c r="DQ913" s="122"/>
    </row>
    <row r="914" spans="88:121" x14ac:dyDescent="0.2">
      <c r="CJ914" s="76"/>
      <c r="DP914" s="122"/>
      <c r="DQ914" s="122"/>
    </row>
    <row r="915" spans="88:121" x14ac:dyDescent="0.2">
      <c r="CJ915" s="76"/>
      <c r="DP915" s="122"/>
      <c r="DQ915" s="122"/>
    </row>
    <row r="916" spans="88:121" x14ac:dyDescent="0.2">
      <c r="CJ916" s="76"/>
      <c r="DP916" s="122"/>
      <c r="DQ916" s="122"/>
    </row>
    <row r="917" spans="88:121" x14ac:dyDescent="0.2">
      <c r="CJ917" s="76"/>
      <c r="DP917" s="122"/>
      <c r="DQ917" s="122"/>
    </row>
    <row r="918" spans="88:121" x14ac:dyDescent="0.2">
      <c r="CJ918" s="76"/>
      <c r="DP918" s="122"/>
      <c r="DQ918" s="122"/>
    </row>
    <row r="919" spans="88:121" x14ac:dyDescent="0.2">
      <c r="CJ919" s="76"/>
      <c r="DP919" s="122"/>
      <c r="DQ919" s="122"/>
    </row>
    <row r="920" spans="88:121" x14ac:dyDescent="0.2">
      <c r="CJ920" s="76"/>
      <c r="DP920" s="122"/>
      <c r="DQ920" s="122"/>
    </row>
    <row r="921" spans="88:121" x14ac:dyDescent="0.2">
      <c r="CJ921" s="76"/>
      <c r="DP921" s="122"/>
      <c r="DQ921" s="122"/>
    </row>
    <row r="922" spans="88:121" x14ac:dyDescent="0.2">
      <c r="CJ922" s="76">
        <f>SUM(CK911:CK922)</f>
        <v>0</v>
      </c>
      <c r="DP922" s="122"/>
      <c r="DQ922" s="122"/>
    </row>
    <row r="923" spans="88:121" x14ac:dyDescent="0.2">
      <c r="CJ923" s="76"/>
      <c r="DP923" s="122"/>
      <c r="DQ923" s="122"/>
    </row>
    <row r="924" spans="88:121" x14ac:dyDescent="0.2">
      <c r="CJ924" s="76"/>
      <c r="DP924" s="122"/>
      <c r="DQ924" s="122"/>
    </row>
    <row r="925" spans="88:121" x14ac:dyDescent="0.2">
      <c r="CJ925" s="76"/>
      <c r="DP925" s="122"/>
      <c r="DQ925" s="122"/>
    </row>
    <row r="926" spans="88:121" x14ac:dyDescent="0.2">
      <c r="CJ926" s="76"/>
      <c r="DP926" s="122"/>
      <c r="DQ926" s="122"/>
    </row>
    <row r="927" spans="88:121" x14ac:dyDescent="0.2">
      <c r="CJ927" s="76"/>
      <c r="DP927" s="122"/>
      <c r="DQ927" s="122"/>
    </row>
    <row r="928" spans="88:121" x14ac:dyDescent="0.2">
      <c r="CJ928" s="76"/>
      <c r="DP928" s="122"/>
      <c r="DQ928" s="122"/>
    </row>
    <row r="929" spans="88:121" x14ac:dyDescent="0.2">
      <c r="CJ929" s="76"/>
      <c r="DP929" s="122"/>
      <c r="DQ929" s="122"/>
    </row>
    <row r="930" spans="88:121" x14ac:dyDescent="0.2">
      <c r="CJ930" s="76"/>
      <c r="DP930" s="122"/>
      <c r="DQ930" s="122"/>
    </row>
    <row r="931" spans="88:121" x14ac:dyDescent="0.2">
      <c r="CJ931" s="76"/>
      <c r="DP931" s="122"/>
      <c r="DQ931" s="122"/>
    </row>
    <row r="932" spans="88:121" x14ac:dyDescent="0.2">
      <c r="CJ932" s="76"/>
      <c r="DP932" s="122"/>
      <c r="DQ932" s="122"/>
    </row>
    <row r="933" spans="88:121" x14ac:dyDescent="0.2">
      <c r="CJ933" s="76"/>
      <c r="DP933" s="122"/>
      <c r="DQ933" s="122"/>
    </row>
    <row r="934" spans="88:121" x14ac:dyDescent="0.2">
      <c r="CJ934" s="76">
        <f>SUM(CK923:CK934)</f>
        <v>0</v>
      </c>
      <c r="DP934" s="122"/>
      <c r="DQ934" s="122"/>
    </row>
    <row r="935" spans="88:121" x14ac:dyDescent="0.2">
      <c r="CJ935" s="76"/>
      <c r="DP935" s="122"/>
      <c r="DQ935" s="122"/>
    </row>
    <row r="936" spans="88:121" x14ac:dyDescent="0.2">
      <c r="CJ936" s="76"/>
      <c r="DP936" s="122"/>
      <c r="DQ936" s="122"/>
    </row>
    <row r="937" spans="88:121" x14ac:dyDescent="0.2">
      <c r="CJ937" s="76"/>
      <c r="DP937" s="122"/>
      <c r="DQ937" s="122"/>
    </row>
    <row r="938" spans="88:121" x14ac:dyDescent="0.2">
      <c r="CJ938" s="76"/>
      <c r="DP938" s="122"/>
      <c r="DQ938" s="122"/>
    </row>
    <row r="939" spans="88:121" x14ac:dyDescent="0.2">
      <c r="CJ939" s="76"/>
      <c r="DP939" s="122"/>
      <c r="DQ939" s="122"/>
    </row>
    <row r="940" spans="88:121" x14ac:dyDescent="0.2">
      <c r="CJ940" s="76"/>
      <c r="DP940" s="122"/>
      <c r="DQ940" s="122"/>
    </row>
    <row r="941" spans="88:121" x14ac:dyDescent="0.2">
      <c r="CJ941" s="76"/>
      <c r="DP941" s="122"/>
      <c r="DQ941" s="122"/>
    </row>
    <row r="942" spans="88:121" x14ac:dyDescent="0.2">
      <c r="CJ942" s="76"/>
      <c r="DP942" s="122"/>
      <c r="DQ942" s="122"/>
    </row>
    <row r="943" spans="88:121" x14ac:dyDescent="0.2">
      <c r="CJ943" s="76"/>
      <c r="DP943" s="122"/>
      <c r="DQ943" s="122"/>
    </row>
    <row r="944" spans="88:121" x14ac:dyDescent="0.2">
      <c r="CJ944" s="76"/>
      <c r="DP944" s="122"/>
      <c r="DQ944" s="122"/>
    </row>
    <row r="945" spans="88:121" x14ac:dyDescent="0.2">
      <c r="CJ945" s="76"/>
      <c r="DP945" s="122"/>
      <c r="DQ945" s="122"/>
    </row>
    <row r="946" spans="88:121" x14ac:dyDescent="0.2">
      <c r="CJ946" s="76">
        <f>SUM(CK935:CK946)</f>
        <v>0</v>
      </c>
      <c r="DP946" s="122"/>
      <c r="DQ946" s="122"/>
    </row>
    <row r="947" spans="88:121" x14ac:dyDescent="0.2">
      <c r="CJ947" s="76"/>
      <c r="DP947" s="122"/>
      <c r="DQ947" s="122"/>
    </row>
    <row r="948" spans="88:121" x14ac:dyDescent="0.2">
      <c r="CJ948" s="76"/>
      <c r="DP948" s="122"/>
      <c r="DQ948" s="122"/>
    </row>
    <row r="949" spans="88:121" x14ac:dyDescent="0.2">
      <c r="CJ949" s="76"/>
      <c r="DP949" s="122"/>
      <c r="DQ949" s="122"/>
    </row>
    <row r="950" spans="88:121" x14ac:dyDescent="0.2">
      <c r="CJ950" s="76"/>
      <c r="DP950" s="122"/>
      <c r="DQ950" s="122"/>
    </row>
    <row r="951" spans="88:121" x14ac:dyDescent="0.2">
      <c r="CJ951" s="76"/>
      <c r="DP951" s="122"/>
      <c r="DQ951" s="122"/>
    </row>
    <row r="952" spans="88:121" x14ac:dyDescent="0.2">
      <c r="CJ952" s="76"/>
      <c r="DP952" s="122"/>
      <c r="DQ952" s="122"/>
    </row>
    <row r="953" spans="88:121" x14ac:dyDescent="0.2">
      <c r="CJ953" s="76"/>
      <c r="DP953" s="122"/>
      <c r="DQ953" s="122"/>
    </row>
    <row r="954" spans="88:121" x14ac:dyDescent="0.2">
      <c r="CJ954" s="76"/>
      <c r="DP954" s="122"/>
      <c r="DQ954" s="122"/>
    </row>
    <row r="955" spans="88:121" x14ac:dyDescent="0.2">
      <c r="CJ955" s="76"/>
      <c r="DP955" s="122"/>
      <c r="DQ955" s="122"/>
    </row>
    <row r="956" spans="88:121" x14ac:dyDescent="0.2">
      <c r="CJ956" s="76"/>
      <c r="DP956" s="122"/>
      <c r="DQ956" s="122"/>
    </row>
    <row r="957" spans="88:121" x14ac:dyDescent="0.2">
      <c r="CJ957" s="76"/>
      <c r="DP957" s="122"/>
      <c r="DQ957" s="122"/>
    </row>
    <row r="958" spans="88:121" x14ac:dyDescent="0.2">
      <c r="CJ958" s="76">
        <f>SUM(CK947:CK958)</f>
        <v>0</v>
      </c>
      <c r="DP958" s="122"/>
      <c r="DQ958" s="122"/>
    </row>
    <row r="959" spans="88:121" x14ac:dyDescent="0.2">
      <c r="CJ959" s="76"/>
      <c r="DP959" s="122"/>
      <c r="DQ959" s="122"/>
    </row>
    <row r="960" spans="88:121" x14ac:dyDescent="0.2">
      <c r="CJ960" s="76"/>
      <c r="DP960" s="122"/>
      <c r="DQ960" s="122"/>
    </row>
    <row r="961" spans="88:121" x14ac:dyDescent="0.2">
      <c r="CJ961" s="76"/>
      <c r="DP961" s="122"/>
      <c r="DQ961" s="122"/>
    </row>
    <row r="962" spans="88:121" x14ac:dyDescent="0.2">
      <c r="CJ962" s="76"/>
      <c r="DP962" s="122"/>
      <c r="DQ962" s="122"/>
    </row>
    <row r="963" spans="88:121" x14ac:dyDescent="0.2">
      <c r="CJ963" s="76"/>
      <c r="DP963" s="122"/>
      <c r="DQ963" s="122"/>
    </row>
    <row r="964" spans="88:121" x14ac:dyDescent="0.2">
      <c r="CJ964" s="76"/>
      <c r="DP964" s="122"/>
      <c r="DQ964" s="122"/>
    </row>
    <row r="965" spans="88:121" x14ac:dyDescent="0.2">
      <c r="CJ965" s="76"/>
      <c r="DP965" s="122"/>
      <c r="DQ965" s="122"/>
    </row>
    <row r="966" spans="88:121" x14ac:dyDescent="0.2">
      <c r="CJ966" s="76"/>
      <c r="DP966" s="122"/>
      <c r="DQ966" s="122"/>
    </row>
    <row r="967" spans="88:121" x14ac:dyDescent="0.2">
      <c r="CJ967" s="76"/>
      <c r="DP967" s="122"/>
      <c r="DQ967" s="122"/>
    </row>
    <row r="968" spans="88:121" x14ac:dyDescent="0.2">
      <c r="CJ968" s="76"/>
      <c r="DP968" s="122"/>
      <c r="DQ968" s="122"/>
    </row>
    <row r="969" spans="88:121" x14ac:dyDescent="0.2">
      <c r="CJ969" s="76"/>
      <c r="DP969" s="122"/>
      <c r="DQ969" s="122"/>
    </row>
    <row r="970" spans="88:121" x14ac:dyDescent="0.2">
      <c r="CJ970" s="76">
        <f>SUM(CK959:CK970)</f>
        <v>0</v>
      </c>
      <c r="DP970" s="122"/>
      <c r="DQ970" s="122"/>
    </row>
    <row r="971" spans="88:121" x14ac:dyDescent="0.2">
      <c r="CJ971" s="76"/>
      <c r="DP971" s="122"/>
      <c r="DQ971" s="122"/>
    </row>
    <row r="972" spans="88:121" x14ac:dyDescent="0.2">
      <c r="CJ972" s="76"/>
      <c r="DP972" s="122"/>
      <c r="DQ972" s="122"/>
    </row>
    <row r="973" spans="88:121" x14ac:dyDescent="0.2">
      <c r="CJ973" s="76"/>
      <c r="DP973" s="122"/>
      <c r="DQ973" s="122"/>
    </row>
    <row r="974" spans="88:121" x14ac:dyDescent="0.2">
      <c r="CJ974" s="76"/>
      <c r="DP974" s="122"/>
      <c r="DQ974" s="122"/>
    </row>
    <row r="975" spans="88:121" x14ac:dyDescent="0.2">
      <c r="CJ975" s="76"/>
      <c r="DP975" s="122"/>
      <c r="DQ975" s="122"/>
    </row>
    <row r="976" spans="88:121" x14ac:dyDescent="0.2">
      <c r="CJ976" s="76"/>
      <c r="DP976" s="122"/>
      <c r="DQ976" s="122"/>
    </row>
    <row r="977" spans="88:121" x14ac:dyDescent="0.2">
      <c r="CJ977" s="76"/>
      <c r="DP977" s="122"/>
      <c r="DQ977" s="122"/>
    </row>
    <row r="978" spans="88:121" x14ac:dyDescent="0.2">
      <c r="CJ978" s="76"/>
      <c r="DP978" s="122"/>
      <c r="DQ978" s="122"/>
    </row>
    <row r="979" spans="88:121" x14ac:dyDescent="0.2">
      <c r="CJ979" s="76"/>
      <c r="DP979" s="122"/>
      <c r="DQ979" s="122"/>
    </row>
    <row r="980" spans="88:121" x14ac:dyDescent="0.2">
      <c r="CJ980" s="76"/>
      <c r="DP980" s="122"/>
      <c r="DQ980" s="122"/>
    </row>
    <row r="981" spans="88:121" x14ac:dyDescent="0.2">
      <c r="CJ981" s="76"/>
      <c r="DP981" s="122"/>
      <c r="DQ981" s="122"/>
    </row>
    <row r="982" spans="88:121" x14ac:dyDescent="0.2">
      <c r="CJ982" s="76">
        <f>SUM(CK971:CK982)</f>
        <v>0</v>
      </c>
      <c r="DP982" s="122"/>
      <c r="DQ982" s="122"/>
    </row>
    <row r="983" spans="88:121" x14ac:dyDescent="0.2">
      <c r="CJ983" s="76"/>
      <c r="DP983" s="122"/>
      <c r="DQ983" s="122"/>
    </row>
    <row r="984" spans="88:121" x14ac:dyDescent="0.2">
      <c r="CJ984" s="76"/>
      <c r="DP984" s="122"/>
      <c r="DQ984" s="122"/>
    </row>
    <row r="985" spans="88:121" x14ac:dyDescent="0.2">
      <c r="CJ985" s="76"/>
      <c r="DP985" s="122"/>
      <c r="DQ985" s="122"/>
    </row>
    <row r="986" spans="88:121" x14ac:dyDescent="0.2">
      <c r="CJ986" s="76"/>
      <c r="DP986" s="122"/>
      <c r="DQ986" s="122"/>
    </row>
    <row r="987" spans="88:121" x14ac:dyDescent="0.2">
      <c r="CJ987" s="76"/>
      <c r="DP987" s="122"/>
      <c r="DQ987" s="122"/>
    </row>
    <row r="988" spans="88:121" x14ac:dyDescent="0.2">
      <c r="CJ988" s="76"/>
      <c r="DP988" s="122"/>
      <c r="DQ988" s="122"/>
    </row>
    <row r="989" spans="88:121" x14ac:dyDescent="0.2">
      <c r="CJ989" s="76"/>
      <c r="DP989" s="122"/>
      <c r="DQ989" s="122"/>
    </row>
    <row r="990" spans="88:121" x14ac:dyDescent="0.2">
      <c r="CJ990" s="76"/>
      <c r="DP990" s="122"/>
      <c r="DQ990" s="122"/>
    </row>
    <row r="991" spans="88:121" x14ac:dyDescent="0.2">
      <c r="CJ991" s="76"/>
      <c r="DP991" s="122"/>
      <c r="DQ991" s="122"/>
    </row>
    <row r="992" spans="88:121" x14ac:dyDescent="0.2">
      <c r="CJ992" s="76"/>
      <c r="DP992" s="122"/>
      <c r="DQ992" s="122"/>
    </row>
    <row r="993" spans="88:121" x14ac:dyDescent="0.2">
      <c r="CJ993" s="76"/>
      <c r="DP993" s="122"/>
      <c r="DQ993" s="122"/>
    </row>
    <row r="994" spans="88:121" x14ac:dyDescent="0.2">
      <c r="CJ994" s="76">
        <f>SUM(CK983:CK994)</f>
        <v>0</v>
      </c>
      <c r="DP994" s="122"/>
      <c r="DQ994" s="122"/>
    </row>
    <row r="995" spans="88:121" x14ac:dyDescent="0.2">
      <c r="CJ995" s="76"/>
      <c r="DP995" s="122"/>
      <c r="DQ995" s="122"/>
    </row>
    <row r="996" spans="88:121" x14ac:dyDescent="0.2">
      <c r="CJ996" s="76"/>
      <c r="DP996" s="122"/>
      <c r="DQ996" s="122"/>
    </row>
    <row r="997" spans="88:121" x14ac:dyDescent="0.2">
      <c r="CJ997" s="76"/>
      <c r="DP997" s="122"/>
      <c r="DQ997" s="122"/>
    </row>
    <row r="998" spans="88:121" x14ac:dyDescent="0.2">
      <c r="CJ998" s="76"/>
      <c r="DP998" s="122"/>
      <c r="DQ998" s="122"/>
    </row>
    <row r="999" spans="88:121" x14ac:dyDescent="0.2">
      <c r="CJ999" s="76"/>
      <c r="DP999" s="122"/>
      <c r="DQ999" s="122"/>
    </row>
    <row r="1000" spans="88:121" x14ac:dyDescent="0.2">
      <c r="CJ1000" s="76"/>
      <c r="DP1000" s="122"/>
      <c r="DQ1000" s="122"/>
    </row>
    <row r="1001" spans="88:121" x14ac:dyDescent="0.2">
      <c r="CJ1001" s="76"/>
      <c r="DP1001" s="122"/>
      <c r="DQ1001" s="122"/>
    </row>
    <row r="1002" spans="88:121" x14ac:dyDescent="0.2">
      <c r="CJ1002" s="76"/>
      <c r="DP1002" s="122"/>
      <c r="DQ1002" s="122"/>
    </row>
    <row r="1003" spans="88:121" x14ac:dyDescent="0.2">
      <c r="CJ1003" s="76"/>
      <c r="DP1003" s="122"/>
      <c r="DQ1003" s="122"/>
    </row>
    <row r="1004" spans="88:121" x14ac:dyDescent="0.2">
      <c r="CJ1004" s="76"/>
      <c r="DP1004" s="122"/>
      <c r="DQ1004" s="122"/>
    </row>
    <row r="1005" spans="88:121" x14ac:dyDescent="0.2">
      <c r="CJ1005" s="76"/>
      <c r="DP1005" s="122"/>
      <c r="DQ1005" s="122"/>
    </row>
    <row r="1006" spans="88:121" x14ac:dyDescent="0.2">
      <c r="CJ1006" s="76">
        <f>SUM(CK995:CK1006)</f>
        <v>0</v>
      </c>
      <c r="DP1006" s="122"/>
      <c r="DQ1006" s="122"/>
    </row>
    <row r="1007" spans="88:121" x14ac:dyDescent="0.2">
      <c r="CJ1007" s="76"/>
      <c r="DP1007" s="122"/>
      <c r="DQ1007" s="122"/>
    </row>
    <row r="1008" spans="88:121" x14ac:dyDescent="0.2">
      <c r="CJ1008" s="76"/>
      <c r="DP1008" s="122"/>
      <c r="DQ1008" s="122"/>
    </row>
    <row r="1009" spans="88:121" x14ac:dyDescent="0.2">
      <c r="CJ1009" s="76"/>
      <c r="DP1009" s="122"/>
      <c r="DQ1009" s="122"/>
    </row>
    <row r="1010" spans="88:121" x14ac:dyDescent="0.2">
      <c r="CJ1010" s="76"/>
      <c r="DP1010" s="122"/>
      <c r="DQ1010" s="122"/>
    </row>
    <row r="1011" spans="88:121" x14ac:dyDescent="0.2">
      <c r="CJ1011" s="76"/>
      <c r="DP1011" s="122"/>
      <c r="DQ1011" s="122"/>
    </row>
    <row r="1012" spans="88:121" x14ac:dyDescent="0.2">
      <c r="CJ1012" s="76"/>
      <c r="DP1012" s="122"/>
      <c r="DQ1012" s="122"/>
    </row>
    <row r="1013" spans="88:121" x14ac:dyDescent="0.2">
      <c r="CJ1013" s="76"/>
      <c r="DP1013" s="122"/>
      <c r="DQ1013" s="122"/>
    </row>
    <row r="1014" spans="88:121" x14ac:dyDescent="0.2">
      <c r="CJ1014" s="76"/>
      <c r="DP1014" s="122"/>
      <c r="DQ1014" s="122"/>
    </row>
    <row r="1015" spans="88:121" x14ac:dyDescent="0.2">
      <c r="CJ1015" s="76"/>
      <c r="DP1015" s="122"/>
      <c r="DQ1015" s="122"/>
    </row>
    <row r="1016" spans="88:121" x14ac:dyDescent="0.2">
      <c r="CJ1016" s="76"/>
      <c r="DP1016" s="122"/>
      <c r="DQ1016" s="122"/>
    </row>
    <row r="1017" spans="88:121" x14ac:dyDescent="0.2">
      <c r="CJ1017" s="76"/>
      <c r="DP1017" s="122"/>
      <c r="DQ1017" s="122"/>
    </row>
    <row r="1018" spans="88:121" x14ac:dyDescent="0.2">
      <c r="CJ1018" s="76">
        <f>SUM(CK1007:CK1018)</f>
        <v>0</v>
      </c>
      <c r="DP1018" s="122"/>
      <c r="DQ1018" s="122"/>
    </row>
    <row r="1019" spans="88:121" x14ac:dyDescent="0.2">
      <c r="CJ1019" s="76"/>
      <c r="DP1019" s="122"/>
      <c r="DQ1019" s="122"/>
    </row>
    <row r="1020" spans="88:121" x14ac:dyDescent="0.2">
      <c r="CJ1020" s="76"/>
      <c r="DP1020" s="122"/>
      <c r="DQ1020" s="122"/>
    </row>
    <row r="1021" spans="88:121" x14ac:dyDescent="0.2">
      <c r="CJ1021" s="76"/>
      <c r="DP1021" s="122"/>
      <c r="DQ1021" s="122"/>
    </row>
    <row r="1022" spans="88:121" x14ac:dyDescent="0.2">
      <c r="CJ1022" s="76"/>
      <c r="DP1022" s="122"/>
      <c r="DQ1022" s="122"/>
    </row>
    <row r="1023" spans="88:121" x14ac:dyDescent="0.2">
      <c r="CJ1023" s="76"/>
      <c r="DP1023" s="122"/>
      <c r="DQ1023" s="122"/>
    </row>
    <row r="1024" spans="88:121" x14ac:dyDescent="0.2">
      <c r="CJ1024" s="76"/>
      <c r="DP1024" s="122"/>
      <c r="DQ1024" s="122"/>
    </row>
    <row r="1025" spans="88:121" x14ac:dyDescent="0.2">
      <c r="CJ1025" s="76"/>
      <c r="DP1025" s="122"/>
      <c r="DQ1025" s="122"/>
    </row>
    <row r="1026" spans="88:121" x14ac:dyDescent="0.2">
      <c r="CJ1026" s="76"/>
      <c r="DP1026" s="122"/>
      <c r="DQ1026" s="122"/>
    </row>
    <row r="1027" spans="88:121" x14ac:dyDescent="0.2">
      <c r="CJ1027" s="76"/>
      <c r="DP1027" s="122"/>
      <c r="DQ1027" s="122"/>
    </row>
    <row r="1028" spans="88:121" x14ac:dyDescent="0.2">
      <c r="CJ1028" s="76"/>
      <c r="DP1028" s="122"/>
      <c r="DQ1028" s="122"/>
    </row>
    <row r="1029" spans="88:121" x14ac:dyDescent="0.2">
      <c r="CJ1029" s="76"/>
      <c r="DP1029" s="122"/>
      <c r="DQ1029" s="122"/>
    </row>
    <row r="1030" spans="88:121" x14ac:dyDescent="0.2">
      <c r="CJ1030" s="76">
        <f>SUM(CK1019:CK1030)</f>
        <v>0</v>
      </c>
      <c r="DP1030" s="122"/>
      <c r="DQ1030" s="122"/>
    </row>
    <row r="1031" spans="88:121" x14ac:dyDescent="0.2">
      <c r="CJ1031" s="76"/>
      <c r="DP1031" s="122"/>
      <c r="DQ1031" s="122"/>
    </row>
    <row r="1032" spans="88:121" x14ac:dyDescent="0.2">
      <c r="CJ1032" s="76"/>
      <c r="DP1032" s="122"/>
      <c r="DQ1032" s="122"/>
    </row>
    <row r="1033" spans="88:121" x14ac:dyDescent="0.2">
      <c r="CJ1033" s="76"/>
      <c r="DP1033" s="122"/>
      <c r="DQ1033" s="122"/>
    </row>
    <row r="1034" spans="88:121" x14ac:dyDescent="0.2">
      <c r="CJ1034" s="76"/>
      <c r="DP1034" s="122"/>
      <c r="DQ1034" s="122"/>
    </row>
    <row r="1035" spans="88:121" x14ac:dyDescent="0.2">
      <c r="CJ1035" s="76"/>
      <c r="DP1035" s="122"/>
      <c r="DQ1035" s="122"/>
    </row>
    <row r="1036" spans="88:121" x14ac:dyDescent="0.2">
      <c r="CJ1036" s="76"/>
      <c r="DP1036" s="122"/>
      <c r="DQ1036" s="122"/>
    </row>
    <row r="1037" spans="88:121" x14ac:dyDescent="0.2">
      <c r="CJ1037" s="76"/>
      <c r="DP1037" s="122"/>
      <c r="DQ1037" s="122"/>
    </row>
    <row r="1038" spans="88:121" x14ac:dyDescent="0.2">
      <c r="CJ1038" s="76"/>
      <c r="DP1038" s="122"/>
      <c r="DQ1038" s="122"/>
    </row>
    <row r="1039" spans="88:121" x14ac:dyDescent="0.2">
      <c r="CJ1039" s="76"/>
      <c r="DP1039" s="122"/>
      <c r="DQ1039" s="122"/>
    </row>
    <row r="1040" spans="88:121" x14ac:dyDescent="0.2">
      <c r="CJ1040" s="76"/>
      <c r="DP1040" s="122"/>
      <c r="DQ1040" s="122"/>
    </row>
    <row r="1041" spans="88:121" x14ac:dyDescent="0.2">
      <c r="CJ1041" s="76"/>
      <c r="DP1041" s="122"/>
      <c r="DQ1041" s="122"/>
    </row>
    <row r="1042" spans="88:121" x14ac:dyDescent="0.2">
      <c r="CJ1042" s="76">
        <f>SUM(CK1031:CK1042)</f>
        <v>0</v>
      </c>
      <c r="DP1042" s="122"/>
      <c r="DQ1042" s="122"/>
    </row>
    <row r="1043" spans="88:121" x14ac:dyDescent="0.2">
      <c r="CJ1043" s="76"/>
      <c r="DP1043" s="122"/>
      <c r="DQ1043" s="122"/>
    </row>
    <row r="1044" spans="88:121" x14ac:dyDescent="0.2">
      <c r="CJ1044" s="76"/>
      <c r="DP1044" s="122"/>
      <c r="DQ1044" s="122"/>
    </row>
    <row r="1045" spans="88:121" x14ac:dyDescent="0.2">
      <c r="CJ1045" s="76"/>
      <c r="DP1045" s="122"/>
      <c r="DQ1045" s="122"/>
    </row>
    <row r="1046" spans="88:121" x14ac:dyDescent="0.2">
      <c r="CJ1046" s="76"/>
      <c r="DP1046" s="122"/>
      <c r="DQ1046" s="122"/>
    </row>
    <row r="1047" spans="88:121" x14ac:dyDescent="0.2">
      <c r="CJ1047" s="76"/>
      <c r="DP1047" s="122"/>
      <c r="DQ1047" s="122"/>
    </row>
    <row r="1048" spans="88:121" x14ac:dyDescent="0.2">
      <c r="CJ1048" s="76"/>
      <c r="DP1048" s="122"/>
      <c r="DQ1048" s="122"/>
    </row>
    <row r="1049" spans="88:121" x14ac:dyDescent="0.2">
      <c r="CJ1049" s="76"/>
      <c r="DP1049" s="122"/>
      <c r="DQ1049" s="122"/>
    </row>
    <row r="1050" spans="88:121" x14ac:dyDescent="0.2">
      <c r="CJ1050" s="76"/>
      <c r="DP1050" s="122"/>
      <c r="DQ1050" s="122"/>
    </row>
    <row r="1051" spans="88:121" x14ac:dyDescent="0.2">
      <c r="CJ1051" s="76"/>
      <c r="DP1051" s="122"/>
      <c r="DQ1051" s="122"/>
    </row>
    <row r="1052" spans="88:121" x14ac:dyDescent="0.2">
      <c r="CJ1052" s="76"/>
      <c r="DP1052" s="122"/>
      <c r="DQ1052" s="122"/>
    </row>
    <row r="1053" spans="88:121" x14ac:dyDescent="0.2">
      <c r="CJ1053" s="76"/>
      <c r="DP1053" s="122"/>
      <c r="DQ1053" s="122"/>
    </row>
    <row r="1054" spans="88:121" x14ac:dyDescent="0.2">
      <c r="CJ1054" s="76">
        <f>SUM(CK1043:CK1054)</f>
        <v>0</v>
      </c>
      <c r="DP1054" s="122"/>
      <c r="DQ1054" s="122"/>
    </row>
    <row r="1055" spans="88:121" x14ac:dyDescent="0.2">
      <c r="CJ1055" s="76"/>
      <c r="DP1055" s="122"/>
      <c r="DQ1055" s="122"/>
    </row>
    <row r="1056" spans="88:121" x14ac:dyDescent="0.2">
      <c r="CJ1056" s="76"/>
      <c r="DP1056" s="122"/>
      <c r="DQ1056" s="122"/>
    </row>
    <row r="1057" spans="88:121" x14ac:dyDescent="0.2">
      <c r="CJ1057" s="76"/>
      <c r="DP1057" s="122"/>
      <c r="DQ1057" s="122"/>
    </row>
    <row r="1058" spans="88:121" x14ac:dyDescent="0.2">
      <c r="CJ1058" s="76"/>
      <c r="DP1058" s="122"/>
      <c r="DQ1058" s="122"/>
    </row>
    <row r="1059" spans="88:121" x14ac:dyDescent="0.2">
      <c r="CJ1059" s="76"/>
      <c r="DP1059" s="122"/>
      <c r="DQ1059" s="122"/>
    </row>
    <row r="1060" spans="88:121" x14ac:dyDescent="0.2">
      <c r="CJ1060" s="76"/>
      <c r="DP1060" s="122"/>
      <c r="DQ1060" s="122"/>
    </row>
    <row r="1061" spans="88:121" x14ac:dyDescent="0.2">
      <c r="CJ1061" s="76"/>
      <c r="DP1061" s="122"/>
      <c r="DQ1061" s="122"/>
    </row>
    <row r="1062" spans="88:121" x14ac:dyDescent="0.2">
      <c r="CJ1062" s="76"/>
      <c r="DP1062" s="122"/>
      <c r="DQ1062" s="122"/>
    </row>
    <row r="1063" spans="88:121" x14ac:dyDescent="0.2">
      <c r="CJ1063" s="76"/>
      <c r="DP1063" s="122"/>
      <c r="DQ1063" s="122"/>
    </row>
    <row r="1064" spans="88:121" x14ac:dyDescent="0.2">
      <c r="CJ1064" s="76"/>
      <c r="DP1064" s="122"/>
      <c r="DQ1064" s="122"/>
    </row>
    <row r="1065" spans="88:121" x14ac:dyDescent="0.2">
      <c r="CJ1065" s="76"/>
      <c r="DP1065" s="122"/>
      <c r="DQ1065" s="122"/>
    </row>
    <row r="1066" spans="88:121" x14ac:dyDescent="0.2">
      <c r="CJ1066" s="76">
        <f>SUM(CK1055:CK1066)</f>
        <v>0</v>
      </c>
      <c r="DP1066" s="122"/>
      <c r="DQ1066" s="122"/>
    </row>
    <row r="1067" spans="88:121" x14ac:dyDescent="0.2">
      <c r="CJ1067" s="76"/>
      <c r="DP1067" s="122"/>
      <c r="DQ1067" s="122"/>
    </row>
    <row r="1068" spans="88:121" x14ac:dyDescent="0.2">
      <c r="CJ1068" s="76"/>
      <c r="DP1068" s="122"/>
      <c r="DQ1068" s="122"/>
    </row>
    <row r="1069" spans="88:121" x14ac:dyDescent="0.2">
      <c r="CJ1069" s="76"/>
      <c r="DP1069" s="122"/>
      <c r="DQ1069" s="122"/>
    </row>
    <row r="1070" spans="88:121" x14ac:dyDescent="0.2">
      <c r="CJ1070" s="76"/>
      <c r="DP1070" s="122"/>
      <c r="DQ1070" s="122"/>
    </row>
    <row r="1071" spans="88:121" x14ac:dyDescent="0.2">
      <c r="CJ1071" s="76"/>
      <c r="DP1071" s="122"/>
      <c r="DQ1071" s="122"/>
    </row>
    <row r="1072" spans="88:121" x14ac:dyDescent="0.2">
      <c r="CJ1072" s="76"/>
      <c r="DP1072" s="122"/>
      <c r="DQ1072" s="122"/>
    </row>
    <row r="1073" spans="88:121" x14ac:dyDescent="0.2">
      <c r="CJ1073" s="76"/>
      <c r="DP1073" s="122"/>
      <c r="DQ1073" s="122"/>
    </row>
    <row r="1074" spans="88:121" x14ac:dyDescent="0.2">
      <c r="CJ1074" s="76"/>
      <c r="DP1074" s="122"/>
      <c r="DQ1074" s="122"/>
    </row>
    <row r="1075" spans="88:121" x14ac:dyDescent="0.2">
      <c r="CJ1075" s="76"/>
      <c r="DP1075" s="122"/>
      <c r="DQ1075" s="122"/>
    </row>
    <row r="1076" spans="88:121" x14ac:dyDescent="0.2">
      <c r="CJ1076" s="76"/>
      <c r="DP1076" s="122"/>
      <c r="DQ1076" s="122"/>
    </row>
    <row r="1077" spans="88:121" x14ac:dyDescent="0.2">
      <c r="CJ1077" s="76"/>
      <c r="DP1077" s="122"/>
      <c r="DQ1077" s="122"/>
    </row>
    <row r="1078" spans="88:121" x14ac:dyDescent="0.2">
      <c r="CJ1078" s="76">
        <f>SUM(CK1067:CK1078)</f>
        <v>0</v>
      </c>
      <c r="DP1078" s="122"/>
      <c r="DQ1078" s="122"/>
    </row>
    <row r="1079" spans="88:121" x14ac:dyDescent="0.2">
      <c r="CJ1079" s="76"/>
      <c r="DP1079" s="122"/>
      <c r="DQ1079" s="122"/>
    </row>
    <row r="1080" spans="88:121" x14ac:dyDescent="0.2">
      <c r="CJ1080" s="76"/>
      <c r="DP1080" s="122"/>
      <c r="DQ1080" s="122"/>
    </row>
    <row r="1081" spans="88:121" x14ac:dyDescent="0.2">
      <c r="CJ1081" s="76"/>
      <c r="DP1081" s="122"/>
      <c r="DQ1081" s="122"/>
    </row>
    <row r="1082" spans="88:121" x14ac:dyDescent="0.2">
      <c r="CJ1082" s="76"/>
      <c r="DP1082" s="122"/>
      <c r="DQ1082" s="122"/>
    </row>
    <row r="1083" spans="88:121" x14ac:dyDescent="0.2">
      <c r="CJ1083" s="76"/>
      <c r="DP1083" s="122"/>
      <c r="DQ1083" s="122"/>
    </row>
    <row r="1084" spans="88:121" x14ac:dyDescent="0.2">
      <c r="CJ1084" s="76"/>
      <c r="DP1084" s="122"/>
      <c r="DQ1084" s="122"/>
    </row>
    <row r="1085" spans="88:121" x14ac:dyDescent="0.2">
      <c r="CJ1085" s="76"/>
      <c r="DP1085" s="122"/>
      <c r="DQ1085" s="122"/>
    </row>
    <row r="1086" spans="88:121" x14ac:dyDescent="0.2">
      <c r="CJ1086" s="76"/>
      <c r="DP1086" s="122"/>
      <c r="DQ1086" s="122"/>
    </row>
    <row r="1087" spans="88:121" x14ac:dyDescent="0.2">
      <c r="CJ1087" s="76"/>
      <c r="DP1087" s="122"/>
      <c r="DQ1087" s="122"/>
    </row>
    <row r="1088" spans="88:121" x14ac:dyDescent="0.2">
      <c r="CJ1088" s="76"/>
      <c r="DP1088" s="122"/>
      <c r="DQ1088" s="122"/>
    </row>
    <row r="1089" spans="88:121" x14ac:dyDescent="0.2">
      <c r="CJ1089" s="76"/>
      <c r="DP1089" s="122"/>
      <c r="DQ1089" s="122"/>
    </row>
    <row r="1090" spans="88:121" x14ac:dyDescent="0.2">
      <c r="CJ1090" s="76">
        <f>SUM(CK1079:CK1090)</f>
        <v>0</v>
      </c>
      <c r="DP1090" s="122"/>
      <c r="DQ1090" s="122"/>
    </row>
    <row r="1091" spans="88:121" x14ac:dyDescent="0.2">
      <c r="CJ1091" s="76"/>
      <c r="DP1091" s="122"/>
      <c r="DQ1091" s="122"/>
    </row>
    <row r="1092" spans="88:121" x14ac:dyDescent="0.2">
      <c r="CJ1092" s="76"/>
      <c r="DP1092" s="122"/>
      <c r="DQ1092" s="122"/>
    </row>
    <row r="1093" spans="88:121" x14ac:dyDescent="0.2">
      <c r="CJ1093" s="76"/>
      <c r="DP1093" s="122"/>
      <c r="DQ1093" s="122"/>
    </row>
    <row r="1094" spans="88:121" x14ac:dyDescent="0.2">
      <c r="CJ1094" s="76"/>
      <c r="DP1094" s="122"/>
      <c r="DQ1094" s="122"/>
    </row>
    <row r="1095" spans="88:121" x14ac:dyDescent="0.2">
      <c r="CJ1095" s="76"/>
      <c r="DP1095" s="122"/>
      <c r="DQ1095" s="122"/>
    </row>
    <row r="1096" spans="88:121" x14ac:dyDescent="0.2">
      <c r="CJ1096" s="76"/>
      <c r="DP1096" s="122"/>
      <c r="DQ1096" s="122"/>
    </row>
    <row r="1097" spans="88:121" x14ac:dyDescent="0.2">
      <c r="CJ1097" s="76"/>
      <c r="DP1097" s="122"/>
      <c r="DQ1097" s="122"/>
    </row>
    <row r="1098" spans="88:121" x14ac:dyDescent="0.2">
      <c r="CJ1098" s="76"/>
      <c r="DP1098" s="122"/>
      <c r="DQ1098" s="122"/>
    </row>
    <row r="1099" spans="88:121" x14ac:dyDescent="0.2">
      <c r="CJ1099" s="76"/>
      <c r="DP1099" s="122"/>
      <c r="DQ1099" s="122"/>
    </row>
    <row r="1100" spans="88:121" x14ac:dyDescent="0.2">
      <c r="CJ1100" s="76"/>
      <c r="DP1100" s="122"/>
      <c r="DQ1100" s="122"/>
    </row>
    <row r="1101" spans="88:121" x14ac:dyDescent="0.2">
      <c r="CJ1101" s="76"/>
      <c r="DP1101" s="122"/>
      <c r="DQ1101" s="122"/>
    </row>
    <row r="1102" spans="88:121" x14ac:dyDescent="0.2">
      <c r="CJ1102" s="76">
        <f>SUM(CK1091:CK1102)</f>
        <v>0</v>
      </c>
      <c r="DP1102" s="122"/>
      <c r="DQ1102" s="122"/>
    </row>
    <row r="1103" spans="88:121" x14ac:dyDescent="0.2">
      <c r="CJ1103" s="76"/>
      <c r="DP1103" s="122"/>
      <c r="DQ1103" s="122"/>
    </row>
    <row r="1104" spans="88:121" x14ac:dyDescent="0.2">
      <c r="CJ1104" s="76"/>
      <c r="DP1104" s="122"/>
      <c r="DQ1104" s="122"/>
    </row>
    <row r="1105" spans="88:121" x14ac:dyDescent="0.2">
      <c r="CJ1105" s="76"/>
      <c r="DP1105" s="122"/>
      <c r="DQ1105" s="122"/>
    </row>
    <row r="1106" spans="88:121" x14ac:dyDescent="0.2">
      <c r="CJ1106" s="76"/>
      <c r="DP1106" s="122"/>
      <c r="DQ1106" s="122"/>
    </row>
    <row r="1107" spans="88:121" x14ac:dyDescent="0.2">
      <c r="CJ1107" s="76"/>
      <c r="DP1107" s="122"/>
      <c r="DQ1107" s="122"/>
    </row>
    <row r="1108" spans="88:121" x14ac:dyDescent="0.2">
      <c r="CJ1108" s="76"/>
      <c r="DP1108" s="122"/>
      <c r="DQ1108" s="122"/>
    </row>
    <row r="1109" spans="88:121" x14ac:dyDescent="0.2">
      <c r="CJ1109" s="76"/>
      <c r="DP1109" s="122"/>
      <c r="DQ1109" s="122"/>
    </row>
    <row r="1110" spans="88:121" x14ac:dyDescent="0.2">
      <c r="CJ1110" s="76"/>
      <c r="DP1110" s="122"/>
      <c r="DQ1110" s="122"/>
    </row>
    <row r="1111" spans="88:121" x14ac:dyDescent="0.2">
      <c r="CJ1111" s="76"/>
      <c r="DP1111" s="122"/>
      <c r="DQ1111" s="122"/>
    </row>
    <row r="1112" spans="88:121" x14ac:dyDescent="0.2">
      <c r="CJ1112" s="76"/>
      <c r="DP1112" s="122"/>
      <c r="DQ1112" s="122"/>
    </row>
    <row r="1113" spans="88:121" x14ac:dyDescent="0.2">
      <c r="CJ1113" s="76"/>
      <c r="DP1113" s="122"/>
      <c r="DQ1113" s="122"/>
    </row>
    <row r="1114" spans="88:121" x14ac:dyDescent="0.2">
      <c r="CJ1114" s="76">
        <f>SUM(CK1103:CK1114)</f>
        <v>0</v>
      </c>
      <c r="DP1114" s="122"/>
      <c r="DQ1114" s="122"/>
    </row>
    <row r="1115" spans="88:121" x14ac:dyDescent="0.2">
      <c r="CJ1115" s="76"/>
      <c r="DP1115" s="122"/>
      <c r="DQ1115" s="122"/>
    </row>
    <row r="1116" spans="88:121" x14ac:dyDescent="0.2">
      <c r="CJ1116" s="76"/>
      <c r="DP1116" s="122"/>
      <c r="DQ1116" s="122"/>
    </row>
    <row r="1117" spans="88:121" x14ac:dyDescent="0.2">
      <c r="CJ1117" s="76"/>
      <c r="DP1117" s="122"/>
      <c r="DQ1117" s="122"/>
    </row>
    <row r="1118" spans="88:121" x14ac:dyDescent="0.2">
      <c r="CJ1118" s="76"/>
      <c r="DP1118" s="122"/>
      <c r="DQ1118" s="122"/>
    </row>
    <row r="1119" spans="88:121" x14ac:dyDescent="0.2">
      <c r="CJ1119" s="76"/>
      <c r="DP1119" s="122"/>
      <c r="DQ1119" s="122"/>
    </row>
    <row r="1120" spans="88:121" x14ac:dyDescent="0.2">
      <c r="CJ1120" s="76"/>
      <c r="DP1120" s="122"/>
      <c r="DQ1120" s="122"/>
    </row>
    <row r="1121" spans="88:121" x14ac:dyDescent="0.2">
      <c r="CJ1121" s="76"/>
      <c r="DP1121" s="122"/>
      <c r="DQ1121" s="122"/>
    </row>
    <row r="1122" spans="88:121" x14ac:dyDescent="0.2">
      <c r="CJ1122" s="76"/>
      <c r="DP1122" s="122"/>
      <c r="DQ1122" s="122"/>
    </row>
    <row r="1123" spans="88:121" x14ac:dyDescent="0.2">
      <c r="CJ1123" s="76"/>
      <c r="DP1123" s="122"/>
      <c r="DQ1123" s="122"/>
    </row>
    <row r="1124" spans="88:121" x14ac:dyDescent="0.2">
      <c r="CJ1124" s="76"/>
      <c r="DP1124" s="122"/>
      <c r="DQ1124" s="122"/>
    </row>
    <row r="1125" spans="88:121" x14ac:dyDescent="0.2">
      <c r="CJ1125" s="76"/>
      <c r="DP1125" s="122"/>
      <c r="DQ1125" s="122"/>
    </row>
    <row r="1126" spans="88:121" x14ac:dyDescent="0.2">
      <c r="CJ1126" s="76">
        <f>SUM(CK1115:CK1126)</f>
        <v>0</v>
      </c>
      <c r="DP1126" s="122"/>
      <c r="DQ1126" s="122"/>
    </row>
    <row r="1127" spans="88:121" x14ac:dyDescent="0.2">
      <c r="CJ1127" s="76"/>
      <c r="DP1127" s="122"/>
      <c r="DQ1127" s="122"/>
    </row>
    <row r="1128" spans="88:121" x14ac:dyDescent="0.2">
      <c r="CJ1128" s="76"/>
      <c r="DP1128" s="122"/>
      <c r="DQ1128" s="122"/>
    </row>
    <row r="1129" spans="88:121" x14ac:dyDescent="0.2">
      <c r="CJ1129" s="76"/>
      <c r="DP1129" s="122"/>
      <c r="DQ1129" s="122"/>
    </row>
    <row r="1130" spans="88:121" x14ac:dyDescent="0.2">
      <c r="CJ1130" s="76"/>
      <c r="DP1130" s="122"/>
      <c r="DQ1130" s="122"/>
    </row>
    <row r="1131" spans="88:121" x14ac:dyDescent="0.2">
      <c r="CJ1131" s="76"/>
      <c r="DP1131" s="122"/>
      <c r="DQ1131" s="122"/>
    </row>
    <row r="1132" spans="88:121" x14ac:dyDescent="0.2">
      <c r="CJ1132" s="76"/>
      <c r="DP1132" s="122"/>
      <c r="DQ1132" s="122"/>
    </row>
    <row r="1133" spans="88:121" x14ac:dyDescent="0.2">
      <c r="CJ1133" s="76"/>
      <c r="DP1133" s="122"/>
      <c r="DQ1133" s="122"/>
    </row>
    <row r="1134" spans="88:121" x14ac:dyDescent="0.2">
      <c r="CJ1134" s="76"/>
      <c r="DP1134" s="122"/>
      <c r="DQ1134" s="122"/>
    </row>
    <row r="1135" spans="88:121" x14ac:dyDescent="0.2">
      <c r="CJ1135" s="76"/>
      <c r="DP1135" s="122"/>
      <c r="DQ1135" s="122"/>
    </row>
    <row r="1136" spans="88:121" x14ac:dyDescent="0.2">
      <c r="CJ1136" s="76"/>
      <c r="DP1136" s="122"/>
      <c r="DQ1136" s="122"/>
    </row>
    <row r="1137" spans="88:121" x14ac:dyDescent="0.2">
      <c r="CJ1137" s="76"/>
      <c r="DP1137" s="122"/>
      <c r="DQ1137" s="122"/>
    </row>
    <row r="1138" spans="88:121" x14ac:dyDescent="0.2">
      <c r="CJ1138" s="76">
        <f>SUM(CK1127:CK1138)</f>
        <v>0</v>
      </c>
      <c r="DP1138" s="122"/>
      <c r="DQ1138" s="122"/>
    </row>
    <row r="1139" spans="88:121" x14ac:dyDescent="0.2">
      <c r="CJ1139" s="76"/>
      <c r="DP1139" s="122"/>
      <c r="DQ1139" s="122"/>
    </row>
    <row r="1140" spans="88:121" x14ac:dyDescent="0.2">
      <c r="CJ1140" s="76"/>
      <c r="DP1140" s="122"/>
      <c r="DQ1140" s="122"/>
    </row>
    <row r="1141" spans="88:121" x14ac:dyDescent="0.2">
      <c r="CJ1141" s="76"/>
      <c r="DP1141" s="122"/>
      <c r="DQ1141" s="122"/>
    </row>
    <row r="1142" spans="88:121" x14ac:dyDescent="0.2">
      <c r="CJ1142" s="76"/>
      <c r="DP1142" s="122"/>
      <c r="DQ1142" s="122"/>
    </row>
    <row r="1143" spans="88:121" x14ac:dyDescent="0.2">
      <c r="CJ1143" s="76"/>
      <c r="DP1143" s="122"/>
      <c r="DQ1143" s="122"/>
    </row>
    <row r="1144" spans="88:121" x14ac:dyDescent="0.2">
      <c r="CJ1144" s="76"/>
      <c r="DP1144" s="122"/>
      <c r="DQ1144" s="122"/>
    </row>
    <row r="1145" spans="88:121" x14ac:dyDescent="0.2">
      <c r="CJ1145" s="76"/>
      <c r="DP1145" s="122"/>
      <c r="DQ1145" s="122"/>
    </row>
    <row r="1146" spans="88:121" x14ac:dyDescent="0.2">
      <c r="CJ1146" s="76"/>
      <c r="DP1146" s="122"/>
      <c r="DQ1146" s="122"/>
    </row>
    <row r="1147" spans="88:121" x14ac:dyDescent="0.2">
      <c r="CJ1147" s="76"/>
      <c r="DP1147" s="122"/>
      <c r="DQ1147" s="122"/>
    </row>
    <row r="1148" spans="88:121" x14ac:dyDescent="0.2">
      <c r="CJ1148" s="76"/>
      <c r="DP1148" s="122"/>
      <c r="DQ1148" s="122"/>
    </row>
    <row r="1149" spans="88:121" x14ac:dyDescent="0.2">
      <c r="CJ1149" s="76"/>
      <c r="DP1149" s="122"/>
      <c r="DQ1149" s="122"/>
    </row>
    <row r="1150" spans="88:121" x14ac:dyDescent="0.2">
      <c r="CJ1150" s="76">
        <f>SUM(CK1139:CK1150)</f>
        <v>0</v>
      </c>
      <c r="DP1150" s="122"/>
      <c r="DQ1150" s="122"/>
    </row>
    <row r="1151" spans="88:121" x14ac:dyDescent="0.2">
      <c r="CJ1151" s="76"/>
      <c r="DP1151" s="122"/>
      <c r="DQ1151" s="122"/>
    </row>
    <row r="1152" spans="88:121" x14ac:dyDescent="0.2">
      <c r="CJ1152" s="76"/>
      <c r="DP1152" s="122"/>
      <c r="DQ1152" s="122"/>
    </row>
    <row r="1153" spans="88:121" x14ac:dyDescent="0.2">
      <c r="CJ1153" s="76"/>
      <c r="DP1153" s="122"/>
      <c r="DQ1153" s="122"/>
    </row>
    <row r="1154" spans="88:121" x14ac:dyDescent="0.2">
      <c r="CJ1154" s="76"/>
      <c r="DP1154" s="122"/>
      <c r="DQ1154" s="122"/>
    </row>
    <row r="1155" spans="88:121" x14ac:dyDescent="0.2">
      <c r="CJ1155" s="76"/>
      <c r="DP1155" s="122"/>
      <c r="DQ1155" s="122"/>
    </row>
    <row r="1156" spans="88:121" x14ac:dyDescent="0.2">
      <c r="CJ1156" s="76"/>
      <c r="DP1156" s="122"/>
      <c r="DQ1156" s="122"/>
    </row>
    <row r="1157" spans="88:121" x14ac:dyDescent="0.2">
      <c r="CJ1157" s="76"/>
      <c r="DP1157" s="122"/>
      <c r="DQ1157" s="122"/>
    </row>
    <row r="1158" spans="88:121" x14ac:dyDescent="0.2">
      <c r="CJ1158" s="76"/>
      <c r="DP1158" s="122"/>
      <c r="DQ1158" s="122"/>
    </row>
    <row r="1159" spans="88:121" x14ac:dyDescent="0.2">
      <c r="CJ1159" s="76"/>
      <c r="DP1159" s="122"/>
      <c r="DQ1159" s="122"/>
    </row>
    <row r="1160" spans="88:121" x14ac:dyDescent="0.2">
      <c r="CJ1160" s="76"/>
      <c r="DP1160" s="122"/>
      <c r="DQ1160" s="122"/>
    </row>
    <row r="1161" spans="88:121" x14ac:dyDescent="0.2">
      <c r="CJ1161" s="76"/>
      <c r="DP1161" s="122"/>
      <c r="DQ1161" s="122"/>
    </row>
    <row r="1162" spans="88:121" x14ac:dyDescent="0.2">
      <c r="CJ1162" s="76">
        <f>SUM(CK1151:CK1162)</f>
        <v>0</v>
      </c>
      <c r="DP1162" s="122"/>
      <c r="DQ1162" s="122"/>
    </row>
    <row r="1163" spans="88:121" x14ac:dyDescent="0.2">
      <c r="CJ1163" s="76"/>
      <c r="DP1163" s="122"/>
      <c r="DQ1163" s="122"/>
    </row>
    <row r="1164" spans="88:121" x14ac:dyDescent="0.2">
      <c r="CJ1164" s="76"/>
      <c r="DP1164" s="122"/>
      <c r="DQ1164" s="122"/>
    </row>
    <row r="1165" spans="88:121" x14ac:dyDescent="0.2">
      <c r="CJ1165" s="76"/>
      <c r="DP1165" s="122"/>
      <c r="DQ1165" s="122"/>
    </row>
    <row r="1166" spans="88:121" x14ac:dyDescent="0.2">
      <c r="CJ1166" s="76"/>
      <c r="DP1166" s="122"/>
      <c r="DQ1166" s="122"/>
    </row>
    <row r="1167" spans="88:121" x14ac:dyDescent="0.2">
      <c r="CJ1167" s="76"/>
      <c r="DP1167" s="122"/>
      <c r="DQ1167" s="122"/>
    </row>
    <row r="1168" spans="88:121" x14ac:dyDescent="0.2">
      <c r="CJ1168" s="76"/>
      <c r="DP1168" s="122"/>
      <c r="DQ1168" s="122"/>
    </row>
    <row r="1169" spans="88:121" x14ac:dyDescent="0.2">
      <c r="CJ1169" s="76"/>
      <c r="DP1169" s="122"/>
      <c r="DQ1169" s="122"/>
    </row>
    <row r="1170" spans="88:121" x14ac:dyDescent="0.2">
      <c r="CJ1170" s="76"/>
      <c r="DP1170" s="122"/>
      <c r="DQ1170" s="122"/>
    </row>
    <row r="1171" spans="88:121" x14ac:dyDescent="0.2">
      <c r="CJ1171" s="76"/>
      <c r="DP1171" s="122"/>
      <c r="DQ1171" s="122"/>
    </row>
    <row r="1172" spans="88:121" x14ac:dyDescent="0.2">
      <c r="CJ1172" s="76"/>
      <c r="DP1172" s="122"/>
      <c r="DQ1172" s="122"/>
    </row>
    <row r="1173" spans="88:121" x14ac:dyDescent="0.2">
      <c r="CJ1173" s="76"/>
      <c r="DP1173" s="122"/>
      <c r="DQ1173" s="122"/>
    </row>
    <row r="1174" spans="88:121" x14ac:dyDescent="0.2">
      <c r="CJ1174" s="76">
        <f>SUM(CK1163:CK1174)</f>
        <v>0</v>
      </c>
      <c r="DP1174" s="122"/>
      <c r="DQ1174" s="122"/>
    </row>
    <row r="1175" spans="88:121" x14ac:dyDescent="0.2">
      <c r="CJ1175" s="76"/>
      <c r="DP1175" s="122"/>
      <c r="DQ1175" s="122"/>
    </row>
    <row r="1176" spans="88:121" x14ac:dyDescent="0.2">
      <c r="CJ1176" s="76"/>
      <c r="DP1176" s="122"/>
      <c r="DQ1176" s="122"/>
    </row>
    <row r="1177" spans="88:121" x14ac:dyDescent="0.2">
      <c r="CJ1177" s="76"/>
      <c r="DP1177" s="122"/>
      <c r="DQ1177" s="122"/>
    </row>
    <row r="1178" spans="88:121" x14ac:dyDescent="0.2">
      <c r="CJ1178" s="76"/>
      <c r="DP1178" s="122"/>
      <c r="DQ1178" s="122"/>
    </row>
    <row r="1179" spans="88:121" x14ac:dyDescent="0.2">
      <c r="CJ1179" s="76"/>
      <c r="DP1179" s="122"/>
      <c r="DQ1179" s="122"/>
    </row>
    <row r="1180" spans="88:121" x14ac:dyDescent="0.2">
      <c r="CJ1180" s="76"/>
      <c r="DP1180" s="122"/>
      <c r="DQ1180" s="122"/>
    </row>
    <row r="1181" spans="88:121" x14ac:dyDescent="0.2">
      <c r="CJ1181" s="76"/>
      <c r="DP1181" s="122"/>
      <c r="DQ1181" s="122"/>
    </row>
    <row r="1182" spans="88:121" x14ac:dyDescent="0.2">
      <c r="CJ1182" s="76"/>
      <c r="DP1182" s="122"/>
      <c r="DQ1182" s="122"/>
    </row>
    <row r="1183" spans="88:121" x14ac:dyDescent="0.2">
      <c r="CJ1183" s="76"/>
      <c r="DP1183" s="122"/>
      <c r="DQ1183" s="122"/>
    </row>
    <row r="1184" spans="88:121" x14ac:dyDescent="0.2">
      <c r="CJ1184" s="76"/>
      <c r="DP1184" s="122"/>
      <c r="DQ1184" s="122"/>
    </row>
    <row r="1185" spans="88:121" x14ac:dyDescent="0.2">
      <c r="CJ1185" s="76"/>
      <c r="DP1185" s="122"/>
      <c r="DQ1185" s="122"/>
    </row>
    <row r="1186" spans="88:121" x14ac:dyDescent="0.2">
      <c r="CJ1186" s="76">
        <f>SUM(CK1175:CK1186)</f>
        <v>0</v>
      </c>
      <c r="DP1186" s="122"/>
      <c r="DQ1186" s="122"/>
    </row>
    <row r="1187" spans="88:121" x14ac:dyDescent="0.2">
      <c r="CJ1187" s="76"/>
      <c r="DP1187" s="122"/>
      <c r="DQ1187" s="122"/>
    </row>
    <row r="1188" spans="88:121" x14ac:dyDescent="0.2">
      <c r="CJ1188" s="76"/>
      <c r="DP1188" s="122"/>
      <c r="DQ1188" s="122"/>
    </row>
    <row r="1189" spans="88:121" x14ac:dyDescent="0.2">
      <c r="CJ1189" s="76"/>
      <c r="DP1189" s="122"/>
      <c r="DQ1189" s="122"/>
    </row>
    <row r="1190" spans="88:121" x14ac:dyDescent="0.2">
      <c r="CJ1190" s="76"/>
      <c r="DP1190" s="122"/>
      <c r="DQ1190" s="122"/>
    </row>
    <row r="1191" spans="88:121" x14ac:dyDescent="0.2">
      <c r="CJ1191" s="76"/>
      <c r="DP1191" s="122"/>
      <c r="DQ1191" s="122"/>
    </row>
    <row r="1192" spans="88:121" x14ac:dyDescent="0.2">
      <c r="CJ1192" s="76"/>
      <c r="DP1192" s="122"/>
      <c r="DQ1192" s="122"/>
    </row>
    <row r="1193" spans="88:121" x14ac:dyDescent="0.2">
      <c r="CJ1193" s="76"/>
      <c r="DP1193" s="122"/>
      <c r="DQ1193" s="122"/>
    </row>
    <row r="1194" spans="88:121" x14ac:dyDescent="0.2">
      <c r="CJ1194" s="76"/>
      <c r="DP1194" s="122"/>
      <c r="DQ1194" s="122"/>
    </row>
    <row r="1195" spans="88:121" x14ac:dyDescent="0.2">
      <c r="CJ1195" s="76"/>
      <c r="DP1195" s="122"/>
      <c r="DQ1195" s="122"/>
    </row>
    <row r="1196" spans="88:121" x14ac:dyDescent="0.2">
      <c r="CJ1196" s="76"/>
      <c r="DP1196" s="122"/>
      <c r="DQ1196" s="122"/>
    </row>
    <row r="1197" spans="88:121" x14ac:dyDescent="0.2">
      <c r="CJ1197" s="76"/>
      <c r="DP1197" s="122"/>
      <c r="DQ1197" s="122"/>
    </row>
    <row r="1198" spans="88:121" x14ac:dyDescent="0.2">
      <c r="CJ1198" s="76">
        <f>SUM(CK1187:CK1198)</f>
        <v>0</v>
      </c>
      <c r="DP1198" s="122"/>
      <c r="DQ1198" s="122"/>
    </row>
    <row r="1199" spans="88:121" x14ac:dyDescent="0.2">
      <c r="CJ1199" s="76"/>
      <c r="DP1199" s="122"/>
      <c r="DQ1199" s="122"/>
    </row>
    <row r="1200" spans="88:121" x14ac:dyDescent="0.2">
      <c r="CJ1200" s="76"/>
      <c r="DP1200" s="122"/>
      <c r="DQ1200" s="122"/>
    </row>
    <row r="1201" spans="88:121" x14ac:dyDescent="0.2">
      <c r="CJ1201" s="76"/>
      <c r="DP1201" s="122"/>
      <c r="DQ1201" s="122"/>
    </row>
    <row r="1202" spans="88:121" x14ac:dyDescent="0.2">
      <c r="CJ1202" s="76"/>
      <c r="DP1202" s="122"/>
      <c r="DQ1202" s="122"/>
    </row>
    <row r="1203" spans="88:121" x14ac:dyDescent="0.2">
      <c r="CJ1203" s="76"/>
      <c r="DP1203" s="122"/>
      <c r="DQ1203" s="122"/>
    </row>
    <row r="1204" spans="88:121" x14ac:dyDescent="0.2">
      <c r="CJ1204" s="76"/>
      <c r="DP1204" s="122"/>
      <c r="DQ1204" s="122"/>
    </row>
    <row r="1205" spans="88:121" x14ac:dyDescent="0.2">
      <c r="CJ1205" s="76"/>
      <c r="DP1205" s="122"/>
      <c r="DQ1205" s="122"/>
    </row>
    <row r="1206" spans="88:121" x14ac:dyDescent="0.2">
      <c r="CJ1206" s="76"/>
      <c r="DP1206" s="122"/>
      <c r="DQ1206" s="122"/>
    </row>
    <row r="1207" spans="88:121" x14ac:dyDescent="0.2">
      <c r="CJ1207" s="76"/>
      <c r="DP1207" s="122"/>
      <c r="DQ1207" s="122"/>
    </row>
    <row r="1208" spans="88:121" x14ac:dyDescent="0.2">
      <c r="CJ1208" s="76"/>
      <c r="DP1208" s="122"/>
      <c r="DQ1208" s="122"/>
    </row>
    <row r="1209" spans="88:121" x14ac:dyDescent="0.2">
      <c r="CJ1209" s="76"/>
      <c r="DP1209" s="122"/>
      <c r="DQ1209" s="122"/>
    </row>
    <row r="1210" spans="88:121" x14ac:dyDescent="0.2">
      <c r="CJ1210" s="76">
        <f>SUM(CK1199:CK1210)</f>
        <v>0</v>
      </c>
      <c r="DP1210" s="122"/>
      <c r="DQ1210" s="122"/>
    </row>
    <row r="1211" spans="88:121" x14ac:dyDescent="0.2">
      <c r="CJ1211" s="76"/>
      <c r="DP1211" s="122"/>
      <c r="DQ1211" s="122"/>
    </row>
    <row r="1212" spans="88:121" x14ac:dyDescent="0.2">
      <c r="CJ1212" s="76"/>
      <c r="DP1212" s="122"/>
      <c r="DQ1212" s="122"/>
    </row>
    <row r="1213" spans="88:121" x14ac:dyDescent="0.2">
      <c r="CJ1213" s="76"/>
      <c r="DP1213" s="122"/>
      <c r="DQ1213" s="122"/>
    </row>
    <row r="1214" spans="88:121" x14ac:dyDescent="0.2">
      <c r="CJ1214" s="76"/>
      <c r="DP1214" s="122"/>
      <c r="DQ1214" s="122"/>
    </row>
    <row r="1215" spans="88:121" x14ac:dyDescent="0.2">
      <c r="CJ1215" s="76"/>
      <c r="DP1215" s="122"/>
      <c r="DQ1215" s="122"/>
    </row>
    <row r="1216" spans="88:121" x14ac:dyDescent="0.2">
      <c r="CJ1216" s="76"/>
      <c r="DP1216" s="122"/>
      <c r="DQ1216" s="122"/>
    </row>
    <row r="1217" spans="88:121" x14ac:dyDescent="0.2">
      <c r="CJ1217" s="76"/>
      <c r="DP1217" s="122"/>
      <c r="DQ1217" s="122"/>
    </row>
    <row r="1218" spans="88:121" x14ac:dyDescent="0.2">
      <c r="CJ1218" s="76"/>
      <c r="DP1218" s="122"/>
      <c r="DQ1218" s="122"/>
    </row>
    <row r="1219" spans="88:121" x14ac:dyDescent="0.2">
      <c r="CJ1219" s="76"/>
      <c r="DP1219" s="122"/>
      <c r="DQ1219" s="122"/>
    </row>
    <row r="1220" spans="88:121" x14ac:dyDescent="0.2">
      <c r="CJ1220" s="76"/>
      <c r="DP1220" s="122"/>
      <c r="DQ1220" s="122"/>
    </row>
    <row r="1221" spans="88:121" x14ac:dyDescent="0.2">
      <c r="CJ1221" s="76"/>
      <c r="DP1221" s="122"/>
      <c r="DQ1221" s="122"/>
    </row>
    <row r="1222" spans="88:121" x14ac:dyDescent="0.2">
      <c r="CJ1222" s="76">
        <f>SUM(CK1211:CK1222)</f>
        <v>0</v>
      </c>
      <c r="DP1222" s="122"/>
      <c r="DQ1222" s="122"/>
    </row>
    <row r="1223" spans="88:121" x14ac:dyDescent="0.2">
      <c r="CJ1223" s="76"/>
      <c r="DP1223" s="122"/>
      <c r="DQ1223" s="122"/>
    </row>
    <row r="1224" spans="88:121" x14ac:dyDescent="0.2">
      <c r="CJ1224" s="76"/>
      <c r="DP1224" s="122"/>
      <c r="DQ1224" s="122"/>
    </row>
    <row r="1225" spans="88:121" x14ac:dyDescent="0.2">
      <c r="CJ1225" s="76"/>
      <c r="DP1225" s="122"/>
      <c r="DQ1225" s="122"/>
    </row>
    <row r="1226" spans="88:121" x14ac:dyDescent="0.2">
      <c r="CJ1226" s="76"/>
      <c r="DP1226" s="122"/>
      <c r="DQ1226" s="122"/>
    </row>
    <row r="1227" spans="88:121" x14ac:dyDescent="0.2">
      <c r="CJ1227" s="76"/>
      <c r="DP1227" s="122"/>
      <c r="DQ1227" s="122"/>
    </row>
    <row r="1228" spans="88:121" x14ac:dyDescent="0.2">
      <c r="CJ1228" s="76"/>
      <c r="DP1228" s="122"/>
      <c r="DQ1228" s="122"/>
    </row>
    <row r="1229" spans="88:121" x14ac:dyDescent="0.2">
      <c r="CJ1229" s="76"/>
      <c r="DP1229" s="122"/>
      <c r="DQ1229" s="122"/>
    </row>
    <row r="1230" spans="88:121" x14ac:dyDescent="0.2">
      <c r="CJ1230" s="76"/>
      <c r="DP1230" s="122"/>
      <c r="DQ1230" s="122"/>
    </row>
    <row r="1231" spans="88:121" x14ac:dyDescent="0.2">
      <c r="CJ1231" s="76"/>
      <c r="DP1231" s="122"/>
      <c r="DQ1231" s="122"/>
    </row>
    <row r="1232" spans="88:121" x14ac:dyDescent="0.2">
      <c r="CJ1232" s="76"/>
      <c r="DP1232" s="122"/>
      <c r="DQ1232" s="122"/>
    </row>
    <row r="1233" spans="88:121" x14ac:dyDescent="0.2">
      <c r="CJ1233" s="76"/>
      <c r="DP1233" s="122"/>
      <c r="DQ1233" s="122"/>
    </row>
    <row r="1234" spans="88:121" x14ac:dyDescent="0.2">
      <c r="CJ1234" s="76">
        <f>SUM(CK1223:CK1234)</f>
        <v>0</v>
      </c>
      <c r="DP1234" s="122"/>
      <c r="DQ1234" s="122"/>
    </row>
    <row r="1235" spans="88:121" x14ac:dyDescent="0.2">
      <c r="CJ1235" s="76"/>
      <c r="DP1235" s="122"/>
      <c r="DQ1235" s="122"/>
    </row>
    <row r="1236" spans="88:121" x14ac:dyDescent="0.2">
      <c r="CJ1236" s="76"/>
      <c r="DP1236" s="122"/>
      <c r="DQ1236" s="122"/>
    </row>
    <row r="1237" spans="88:121" x14ac:dyDescent="0.2">
      <c r="CJ1237" s="76"/>
      <c r="DP1237" s="122"/>
      <c r="DQ1237" s="122"/>
    </row>
    <row r="1238" spans="88:121" x14ac:dyDescent="0.2">
      <c r="CJ1238" s="76"/>
      <c r="DP1238" s="122"/>
      <c r="DQ1238" s="122"/>
    </row>
    <row r="1239" spans="88:121" x14ac:dyDescent="0.2">
      <c r="CJ1239" s="76"/>
      <c r="DP1239" s="122"/>
      <c r="DQ1239" s="122"/>
    </row>
    <row r="1240" spans="88:121" x14ac:dyDescent="0.2">
      <c r="CJ1240" s="76"/>
      <c r="DP1240" s="122"/>
      <c r="DQ1240" s="122"/>
    </row>
    <row r="1241" spans="88:121" x14ac:dyDescent="0.2">
      <c r="CJ1241" s="76"/>
      <c r="DP1241" s="122"/>
      <c r="DQ1241" s="122"/>
    </row>
    <row r="1242" spans="88:121" x14ac:dyDescent="0.2">
      <c r="CJ1242" s="76"/>
      <c r="DP1242" s="122"/>
      <c r="DQ1242" s="122"/>
    </row>
    <row r="1243" spans="88:121" x14ac:dyDescent="0.2">
      <c r="CJ1243" s="76"/>
      <c r="DP1243" s="122"/>
      <c r="DQ1243" s="122"/>
    </row>
    <row r="1244" spans="88:121" x14ac:dyDescent="0.2">
      <c r="CJ1244" s="76"/>
      <c r="DP1244" s="122"/>
      <c r="DQ1244" s="122"/>
    </row>
    <row r="1245" spans="88:121" x14ac:dyDescent="0.2">
      <c r="CJ1245" s="76"/>
      <c r="DP1245" s="122"/>
      <c r="DQ1245" s="122"/>
    </row>
    <row r="1246" spans="88:121" x14ac:dyDescent="0.2">
      <c r="CJ1246" s="76">
        <f>SUM(CK1235:CK1246)</f>
        <v>0</v>
      </c>
      <c r="DP1246" s="122"/>
      <c r="DQ1246" s="122"/>
    </row>
    <row r="1247" spans="88:121" x14ac:dyDescent="0.2">
      <c r="CJ1247" s="76"/>
      <c r="DP1247" s="122"/>
      <c r="DQ1247" s="122"/>
    </row>
    <row r="1248" spans="88:121" x14ac:dyDescent="0.2">
      <c r="CJ1248" s="76"/>
      <c r="DP1248" s="122"/>
      <c r="DQ1248" s="122"/>
    </row>
    <row r="1249" spans="88:121" x14ac:dyDescent="0.2">
      <c r="CJ1249" s="76"/>
      <c r="DP1249" s="122"/>
      <c r="DQ1249" s="122"/>
    </row>
    <row r="1250" spans="88:121" x14ac:dyDescent="0.2">
      <c r="CJ1250" s="76"/>
      <c r="DP1250" s="122"/>
      <c r="DQ1250" s="122"/>
    </row>
    <row r="1251" spans="88:121" x14ac:dyDescent="0.2">
      <c r="CJ1251" s="76"/>
      <c r="DP1251" s="122"/>
      <c r="DQ1251" s="122"/>
    </row>
    <row r="1252" spans="88:121" x14ac:dyDescent="0.2">
      <c r="CJ1252" s="76"/>
      <c r="DP1252" s="122"/>
      <c r="DQ1252" s="122"/>
    </row>
    <row r="1253" spans="88:121" x14ac:dyDescent="0.2">
      <c r="CJ1253" s="76"/>
      <c r="DP1253" s="122"/>
      <c r="DQ1253" s="122"/>
    </row>
    <row r="1254" spans="88:121" x14ac:dyDescent="0.2">
      <c r="CJ1254" s="76"/>
      <c r="DP1254" s="122"/>
      <c r="DQ1254" s="122"/>
    </row>
    <row r="1255" spans="88:121" x14ac:dyDescent="0.2">
      <c r="CJ1255" s="76"/>
      <c r="DP1255" s="122"/>
      <c r="DQ1255" s="122"/>
    </row>
    <row r="1256" spans="88:121" x14ac:dyDescent="0.2">
      <c r="CJ1256" s="76"/>
      <c r="DP1256" s="122"/>
      <c r="DQ1256" s="122"/>
    </row>
    <row r="1257" spans="88:121" x14ac:dyDescent="0.2">
      <c r="CJ1257" s="76"/>
      <c r="DP1257" s="122"/>
      <c r="DQ1257" s="122"/>
    </row>
    <row r="1258" spans="88:121" x14ac:dyDescent="0.2">
      <c r="CJ1258" s="76">
        <f>SUM(CK1247:CK1258)</f>
        <v>0</v>
      </c>
      <c r="DP1258" s="122"/>
      <c r="DQ1258" s="122"/>
    </row>
    <row r="1259" spans="88:121" x14ac:dyDescent="0.2">
      <c r="CJ1259" s="76"/>
      <c r="DP1259" s="122"/>
      <c r="DQ1259" s="122"/>
    </row>
    <row r="1260" spans="88:121" x14ac:dyDescent="0.2">
      <c r="CJ1260" s="76"/>
      <c r="DP1260" s="122"/>
      <c r="DQ1260" s="122"/>
    </row>
    <row r="1261" spans="88:121" x14ac:dyDescent="0.2">
      <c r="CJ1261" s="76"/>
      <c r="DP1261" s="122"/>
      <c r="DQ1261" s="122"/>
    </row>
    <row r="1262" spans="88:121" x14ac:dyDescent="0.2">
      <c r="CJ1262" s="76"/>
      <c r="DP1262" s="122"/>
      <c r="DQ1262" s="122"/>
    </row>
    <row r="1263" spans="88:121" x14ac:dyDescent="0.2">
      <c r="CJ1263" s="76"/>
      <c r="DP1263" s="122"/>
      <c r="DQ1263" s="122"/>
    </row>
    <row r="1264" spans="88:121" x14ac:dyDescent="0.2">
      <c r="CJ1264" s="76"/>
      <c r="DP1264" s="122"/>
      <c r="DQ1264" s="122"/>
    </row>
    <row r="1265" spans="88:121" x14ac:dyDescent="0.2">
      <c r="CJ1265" s="76"/>
      <c r="DP1265" s="122"/>
      <c r="DQ1265" s="122"/>
    </row>
    <row r="1266" spans="88:121" x14ac:dyDescent="0.2">
      <c r="CJ1266" s="76"/>
      <c r="DP1266" s="122"/>
      <c r="DQ1266" s="122"/>
    </row>
    <row r="1267" spans="88:121" x14ac:dyDescent="0.2">
      <c r="CJ1267" s="76"/>
      <c r="DP1267" s="122"/>
      <c r="DQ1267" s="122"/>
    </row>
    <row r="1268" spans="88:121" x14ac:dyDescent="0.2">
      <c r="CJ1268" s="76"/>
      <c r="DP1268" s="122"/>
      <c r="DQ1268" s="122"/>
    </row>
    <row r="1269" spans="88:121" x14ac:dyDescent="0.2">
      <c r="CJ1269" s="76"/>
      <c r="DP1269" s="122"/>
      <c r="DQ1269" s="122"/>
    </row>
    <row r="1270" spans="88:121" x14ac:dyDescent="0.2">
      <c r="CJ1270" s="76">
        <f>SUM(CK1259:CK1270)</f>
        <v>0</v>
      </c>
      <c r="DP1270" s="122"/>
      <c r="DQ1270" s="122"/>
    </row>
    <row r="1271" spans="88:121" x14ac:dyDescent="0.2">
      <c r="CJ1271" s="76"/>
      <c r="DP1271" s="122"/>
      <c r="DQ1271" s="122"/>
    </row>
    <row r="1272" spans="88:121" x14ac:dyDescent="0.2">
      <c r="CJ1272" s="76"/>
      <c r="DP1272" s="122"/>
      <c r="DQ1272" s="122"/>
    </row>
    <row r="1273" spans="88:121" x14ac:dyDescent="0.2">
      <c r="CJ1273" s="76"/>
      <c r="DP1273" s="122"/>
      <c r="DQ1273" s="122"/>
    </row>
    <row r="1274" spans="88:121" x14ac:dyDescent="0.2">
      <c r="CJ1274" s="76"/>
      <c r="DP1274" s="122"/>
      <c r="DQ1274" s="122"/>
    </row>
    <row r="1275" spans="88:121" x14ac:dyDescent="0.2">
      <c r="CJ1275" s="76"/>
      <c r="DP1275" s="122"/>
      <c r="DQ1275" s="122"/>
    </row>
    <row r="1276" spans="88:121" x14ac:dyDescent="0.2">
      <c r="CJ1276" s="76"/>
      <c r="DP1276" s="122"/>
      <c r="DQ1276" s="122"/>
    </row>
    <row r="1277" spans="88:121" x14ac:dyDescent="0.2">
      <c r="CJ1277" s="76"/>
      <c r="DP1277" s="122"/>
      <c r="DQ1277" s="122"/>
    </row>
    <row r="1278" spans="88:121" x14ac:dyDescent="0.2">
      <c r="CJ1278" s="76"/>
      <c r="DP1278" s="122"/>
      <c r="DQ1278" s="122"/>
    </row>
    <row r="1279" spans="88:121" x14ac:dyDescent="0.2">
      <c r="CJ1279" s="76"/>
      <c r="DP1279" s="122"/>
      <c r="DQ1279" s="122"/>
    </row>
    <row r="1280" spans="88:121" x14ac:dyDescent="0.2">
      <c r="CJ1280" s="76"/>
      <c r="DP1280" s="122"/>
      <c r="DQ1280" s="122"/>
    </row>
    <row r="1281" spans="88:121" x14ac:dyDescent="0.2">
      <c r="CJ1281" s="76"/>
      <c r="DP1281" s="122"/>
      <c r="DQ1281" s="122"/>
    </row>
    <row r="1282" spans="88:121" x14ac:dyDescent="0.2">
      <c r="CJ1282" s="76">
        <f>SUM(CK1271:CK1282)</f>
        <v>0</v>
      </c>
      <c r="DP1282" s="122"/>
      <c r="DQ1282" s="122"/>
    </row>
    <row r="1283" spans="88:121" x14ac:dyDescent="0.2">
      <c r="CJ1283" s="76"/>
      <c r="DP1283" s="122"/>
      <c r="DQ1283" s="122"/>
    </row>
    <row r="1284" spans="88:121" x14ac:dyDescent="0.2">
      <c r="CJ1284" s="76"/>
      <c r="DP1284" s="122"/>
      <c r="DQ1284" s="122"/>
    </row>
    <row r="1285" spans="88:121" x14ac:dyDescent="0.2">
      <c r="CJ1285" s="76"/>
      <c r="DP1285" s="122"/>
      <c r="DQ1285" s="122"/>
    </row>
    <row r="1286" spans="88:121" x14ac:dyDescent="0.2">
      <c r="CJ1286" s="76"/>
      <c r="DP1286" s="122"/>
      <c r="DQ1286" s="122"/>
    </row>
    <row r="1287" spans="88:121" x14ac:dyDescent="0.2">
      <c r="CJ1287" s="76"/>
      <c r="DP1287" s="122"/>
      <c r="DQ1287" s="122"/>
    </row>
    <row r="1288" spans="88:121" x14ac:dyDescent="0.2">
      <c r="CJ1288" s="76"/>
      <c r="DP1288" s="122"/>
      <c r="DQ1288" s="122"/>
    </row>
    <row r="1289" spans="88:121" x14ac:dyDescent="0.2">
      <c r="CJ1289" s="76"/>
      <c r="DP1289" s="122"/>
      <c r="DQ1289" s="122"/>
    </row>
    <row r="1290" spans="88:121" x14ac:dyDescent="0.2">
      <c r="CJ1290" s="76"/>
      <c r="DP1290" s="122"/>
      <c r="DQ1290" s="122"/>
    </row>
    <row r="1291" spans="88:121" x14ac:dyDescent="0.2">
      <c r="CJ1291" s="76"/>
      <c r="DP1291" s="122"/>
      <c r="DQ1291" s="122"/>
    </row>
    <row r="1292" spans="88:121" x14ac:dyDescent="0.2">
      <c r="CJ1292" s="76"/>
      <c r="DP1292" s="122"/>
      <c r="DQ1292" s="122"/>
    </row>
    <row r="1293" spans="88:121" x14ac:dyDescent="0.2">
      <c r="CJ1293" s="76"/>
      <c r="DP1293" s="122"/>
      <c r="DQ1293" s="122"/>
    </row>
    <row r="1294" spans="88:121" x14ac:dyDescent="0.2">
      <c r="CJ1294" s="76">
        <f>SUM(CK1283:CK1294)</f>
        <v>0</v>
      </c>
      <c r="DP1294" s="122"/>
      <c r="DQ1294" s="122"/>
    </row>
    <row r="1295" spans="88:121" x14ac:dyDescent="0.2">
      <c r="CJ1295" s="76"/>
      <c r="DP1295" s="122"/>
      <c r="DQ1295" s="122"/>
    </row>
    <row r="1296" spans="88:121" x14ac:dyDescent="0.2">
      <c r="CJ1296" s="76"/>
      <c r="DP1296" s="122"/>
      <c r="DQ1296" s="122"/>
    </row>
    <row r="1297" spans="88:121" x14ac:dyDescent="0.2">
      <c r="CJ1297" s="76"/>
      <c r="DP1297" s="122"/>
      <c r="DQ1297" s="122"/>
    </row>
    <row r="1298" spans="88:121" x14ac:dyDescent="0.2">
      <c r="CJ1298" s="76"/>
      <c r="DP1298" s="122"/>
      <c r="DQ1298" s="122"/>
    </row>
    <row r="1299" spans="88:121" x14ac:dyDescent="0.2">
      <c r="CJ1299" s="76"/>
      <c r="DP1299" s="122"/>
      <c r="DQ1299" s="122"/>
    </row>
    <row r="1300" spans="88:121" x14ac:dyDescent="0.2">
      <c r="CJ1300" s="76"/>
      <c r="DP1300" s="122"/>
      <c r="DQ1300" s="122"/>
    </row>
    <row r="1301" spans="88:121" x14ac:dyDescent="0.2">
      <c r="CJ1301" s="76"/>
      <c r="DP1301" s="122"/>
      <c r="DQ1301" s="122"/>
    </row>
    <row r="1302" spans="88:121" x14ac:dyDescent="0.2">
      <c r="CJ1302" s="76"/>
      <c r="DP1302" s="122"/>
      <c r="DQ1302" s="122"/>
    </row>
    <row r="1303" spans="88:121" x14ac:dyDescent="0.2">
      <c r="CJ1303" s="76"/>
      <c r="DP1303" s="122"/>
      <c r="DQ1303" s="122"/>
    </row>
    <row r="1304" spans="88:121" x14ac:dyDescent="0.2">
      <c r="CJ1304" s="76"/>
      <c r="DP1304" s="122"/>
      <c r="DQ1304" s="122"/>
    </row>
    <row r="1305" spans="88:121" x14ac:dyDescent="0.2">
      <c r="CJ1305" s="76"/>
      <c r="DP1305" s="122"/>
      <c r="DQ1305" s="122"/>
    </row>
    <row r="1306" spans="88:121" x14ac:dyDescent="0.2">
      <c r="CJ1306" s="76">
        <f>SUM(CK1295:CK1306)</f>
        <v>0</v>
      </c>
      <c r="DP1306" s="122"/>
      <c r="DQ1306" s="122"/>
    </row>
    <row r="1307" spans="88:121" x14ac:dyDescent="0.2">
      <c r="CJ1307" s="76"/>
      <c r="DP1307" s="122"/>
      <c r="DQ1307" s="122"/>
    </row>
    <row r="1308" spans="88:121" x14ac:dyDescent="0.2">
      <c r="CJ1308" s="76"/>
      <c r="DP1308" s="122"/>
      <c r="DQ1308" s="122"/>
    </row>
    <row r="1309" spans="88:121" x14ac:dyDescent="0.2">
      <c r="CJ1309" s="76"/>
      <c r="DP1309" s="122"/>
      <c r="DQ1309" s="122"/>
    </row>
    <row r="1310" spans="88:121" x14ac:dyDescent="0.2">
      <c r="CJ1310" s="76"/>
      <c r="DP1310" s="122"/>
      <c r="DQ1310" s="122"/>
    </row>
    <row r="1311" spans="88:121" x14ac:dyDescent="0.2">
      <c r="CJ1311" s="76"/>
      <c r="DP1311" s="122"/>
      <c r="DQ1311" s="122"/>
    </row>
    <row r="1312" spans="88:121" x14ac:dyDescent="0.2">
      <c r="CJ1312" s="76"/>
      <c r="DP1312" s="122"/>
      <c r="DQ1312" s="122"/>
    </row>
    <row r="1313" spans="88:121" x14ac:dyDescent="0.2">
      <c r="CJ1313" s="76"/>
      <c r="DP1313" s="122"/>
      <c r="DQ1313" s="122"/>
    </row>
    <row r="1314" spans="88:121" x14ac:dyDescent="0.2">
      <c r="CJ1314" s="76"/>
      <c r="DP1314" s="122"/>
      <c r="DQ1314" s="122"/>
    </row>
    <row r="1315" spans="88:121" x14ac:dyDescent="0.2">
      <c r="CJ1315" s="76"/>
      <c r="DP1315" s="122"/>
      <c r="DQ1315" s="122"/>
    </row>
    <row r="1316" spans="88:121" x14ac:dyDescent="0.2">
      <c r="CJ1316" s="76"/>
      <c r="DP1316" s="122"/>
      <c r="DQ1316" s="122"/>
    </row>
    <row r="1317" spans="88:121" x14ac:dyDescent="0.2">
      <c r="CJ1317" s="76"/>
      <c r="DP1317" s="122"/>
      <c r="DQ1317" s="122"/>
    </row>
    <row r="1318" spans="88:121" x14ac:dyDescent="0.2">
      <c r="CJ1318" s="76">
        <f>SUM(CK1307:CK1318)</f>
        <v>0</v>
      </c>
      <c r="DP1318" s="122"/>
      <c r="DQ1318" s="122"/>
    </row>
    <row r="1319" spans="88:121" x14ac:dyDescent="0.2">
      <c r="CJ1319" s="76"/>
      <c r="DP1319" s="122"/>
      <c r="DQ1319" s="122"/>
    </row>
    <row r="1320" spans="88:121" x14ac:dyDescent="0.2">
      <c r="CJ1320" s="76"/>
      <c r="DP1320" s="122"/>
      <c r="DQ1320" s="122"/>
    </row>
    <row r="1321" spans="88:121" x14ac:dyDescent="0.2">
      <c r="CJ1321" s="76"/>
      <c r="DP1321" s="122"/>
      <c r="DQ1321" s="122"/>
    </row>
    <row r="1322" spans="88:121" x14ac:dyDescent="0.2">
      <c r="CJ1322" s="76"/>
      <c r="DP1322" s="122"/>
      <c r="DQ1322" s="122"/>
    </row>
    <row r="1323" spans="88:121" x14ac:dyDescent="0.2">
      <c r="CJ1323" s="76"/>
      <c r="DP1323" s="122"/>
      <c r="DQ1323" s="122"/>
    </row>
    <row r="1324" spans="88:121" x14ac:dyDescent="0.2">
      <c r="CJ1324" s="76"/>
      <c r="DP1324" s="122"/>
      <c r="DQ1324" s="122"/>
    </row>
    <row r="1325" spans="88:121" x14ac:dyDescent="0.2">
      <c r="CJ1325" s="76"/>
      <c r="DP1325" s="122"/>
      <c r="DQ1325" s="122"/>
    </row>
    <row r="1326" spans="88:121" x14ac:dyDescent="0.2">
      <c r="CJ1326" s="76"/>
      <c r="DP1326" s="122"/>
      <c r="DQ1326" s="122"/>
    </row>
    <row r="1327" spans="88:121" x14ac:dyDescent="0.2">
      <c r="CJ1327" s="76"/>
      <c r="DP1327" s="122"/>
      <c r="DQ1327" s="122"/>
    </row>
    <row r="1328" spans="88:121" x14ac:dyDescent="0.2">
      <c r="CJ1328" s="76"/>
      <c r="DP1328" s="122"/>
      <c r="DQ1328" s="122"/>
    </row>
    <row r="1329" spans="88:121" x14ac:dyDescent="0.2">
      <c r="CJ1329" s="76"/>
      <c r="DP1329" s="122"/>
      <c r="DQ1329" s="122"/>
    </row>
    <row r="1330" spans="88:121" x14ac:dyDescent="0.2">
      <c r="CJ1330" s="76">
        <f>SUM(CK1319:CK1330)</f>
        <v>0</v>
      </c>
      <c r="DP1330" s="122"/>
      <c r="DQ1330" s="122"/>
    </row>
    <row r="1331" spans="88:121" x14ac:dyDescent="0.2">
      <c r="CJ1331" s="76"/>
      <c r="DP1331" s="122"/>
      <c r="DQ1331" s="122"/>
    </row>
    <row r="1332" spans="88:121" x14ac:dyDescent="0.2">
      <c r="CJ1332" s="76"/>
      <c r="DP1332" s="122"/>
      <c r="DQ1332" s="122"/>
    </row>
    <row r="1333" spans="88:121" x14ac:dyDescent="0.2">
      <c r="CJ1333" s="76"/>
      <c r="DP1333" s="122"/>
      <c r="DQ1333" s="122"/>
    </row>
    <row r="1334" spans="88:121" x14ac:dyDescent="0.2">
      <c r="CJ1334" s="76"/>
      <c r="DP1334" s="122"/>
      <c r="DQ1334" s="122"/>
    </row>
    <row r="1335" spans="88:121" x14ac:dyDescent="0.2">
      <c r="CJ1335" s="76"/>
      <c r="DP1335" s="122"/>
      <c r="DQ1335" s="122"/>
    </row>
    <row r="1336" spans="88:121" x14ac:dyDescent="0.2">
      <c r="CJ1336" s="76"/>
      <c r="DP1336" s="122"/>
      <c r="DQ1336" s="122"/>
    </row>
    <row r="1337" spans="88:121" x14ac:dyDescent="0.2">
      <c r="CJ1337" s="76"/>
      <c r="DP1337" s="122"/>
      <c r="DQ1337" s="122"/>
    </row>
    <row r="1338" spans="88:121" x14ac:dyDescent="0.2">
      <c r="CJ1338" s="76"/>
      <c r="DP1338" s="122"/>
      <c r="DQ1338" s="122"/>
    </row>
    <row r="1339" spans="88:121" x14ac:dyDescent="0.2">
      <c r="CJ1339" s="76"/>
      <c r="DP1339" s="122"/>
      <c r="DQ1339" s="122"/>
    </row>
    <row r="1340" spans="88:121" x14ac:dyDescent="0.2">
      <c r="CJ1340" s="76"/>
      <c r="DP1340" s="122"/>
      <c r="DQ1340" s="122"/>
    </row>
    <row r="1341" spans="88:121" x14ac:dyDescent="0.2">
      <c r="CJ1341" s="76"/>
      <c r="DP1341" s="122"/>
      <c r="DQ1341" s="122"/>
    </row>
    <row r="1342" spans="88:121" x14ac:dyDescent="0.2">
      <c r="CJ1342" s="76">
        <f>SUM(CK1331:CK1342)</f>
        <v>0</v>
      </c>
      <c r="DP1342" s="122"/>
      <c r="DQ1342" s="122"/>
    </row>
    <row r="1343" spans="88:121" x14ac:dyDescent="0.2">
      <c r="CJ1343" s="76"/>
      <c r="DP1343" s="122"/>
      <c r="DQ1343" s="122"/>
    </row>
    <row r="1344" spans="88:121" x14ac:dyDescent="0.2">
      <c r="CJ1344" s="76"/>
      <c r="DP1344" s="122"/>
      <c r="DQ1344" s="122"/>
    </row>
    <row r="1345" spans="88:121" x14ac:dyDescent="0.2">
      <c r="CJ1345" s="76"/>
      <c r="DP1345" s="122"/>
      <c r="DQ1345" s="122"/>
    </row>
    <row r="1346" spans="88:121" x14ac:dyDescent="0.2">
      <c r="CJ1346" s="76"/>
      <c r="DP1346" s="122"/>
      <c r="DQ1346" s="122"/>
    </row>
    <row r="1347" spans="88:121" x14ac:dyDescent="0.2">
      <c r="CJ1347" s="76"/>
      <c r="DP1347" s="122"/>
      <c r="DQ1347" s="122"/>
    </row>
    <row r="1348" spans="88:121" x14ac:dyDescent="0.2">
      <c r="CJ1348" s="76"/>
      <c r="DP1348" s="122"/>
      <c r="DQ1348" s="122"/>
    </row>
    <row r="1349" spans="88:121" x14ac:dyDescent="0.2">
      <c r="CJ1349" s="76"/>
      <c r="DP1349" s="122"/>
      <c r="DQ1349" s="122"/>
    </row>
    <row r="1350" spans="88:121" x14ac:dyDescent="0.2">
      <c r="CJ1350" s="76"/>
      <c r="DP1350" s="122"/>
      <c r="DQ1350" s="122"/>
    </row>
    <row r="1351" spans="88:121" x14ac:dyDescent="0.2">
      <c r="CJ1351" s="76"/>
      <c r="DP1351" s="122"/>
      <c r="DQ1351" s="122"/>
    </row>
    <row r="1352" spans="88:121" x14ac:dyDescent="0.2">
      <c r="CJ1352" s="76"/>
      <c r="DP1352" s="122"/>
      <c r="DQ1352" s="122"/>
    </row>
    <row r="1353" spans="88:121" x14ac:dyDescent="0.2">
      <c r="CJ1353" s="76"/>
      <c r="DP1353" s="122"/>
      <c r="DQ1353" s="122"/>
    </row>
    <row r="1354" spans="88:121" x14ac:dyDescent="0.2">
      <c r="CJ1354" s="76">
        <f>SUM(CK1343:CK1354)</f>
        <v>0</v>
      </c>
      <c r="DP1354" s="122"/>
      <c r="DQ1354" s="122"/>
    </row>
    <row r="1355" spans="88:121" x14ac:dyDescent="0.2">
      <c r="CJ1355" s="76"/>
      <c r="DP1355" s="122"/>
      <c r="DQ1355" s="122"/>
    </row>
    <row r="1356" spans="88:121" x14ac:dyDescent="0.2">
      <c r="CJ1356" s="76"/>
      <c r="DP1356" s="122"/>
      <c r="DQ1356" s="122"/>
    </row>
    <row r="1357" spans="88:121" x14ac:dyDescent="0.2">
      <c r="CJ1357" s="76"/>
      <c r="DP1357" s="122"/>
      <c r="DQ1357" s="122"/>
    </row>
    <row r="1358" spans="88:121" x14ac:dyDescent="0.2">
      <c r="CJ1358" s="76"/>
      <c r="DP1358" s="122"/>
      <c r="DQ1358" s="122"/>
    </row>
    <row r="1359" spans="88:121" x14ac:dyDescent="0.2">
      <c r="CJ1359" s="76"/>
      <c r="DP1359" s="122"/>
      <c r="DQ1359" s="122"/>
    </row>
    <row r="1360" spans="88:121" x14ac:dyDescent="0.2">
      <c r="CJ1360" s="76"/>
      <c r="DP1360" s="122"/>
      <c r="DQ1360" s="122"/>
    </row>
    <row r="1361" spans="88:121" x14ac:dyDescent="0.2">
      <c r="CJ1361" s="76"/>
      <c r="DP1361" s="122"/>
      <c r="DQ1361" s="122"/>
    </row>
    <row r="1362" spans="88:121" x14ac:dyDescent="0.2">
      <c r="CJ1362" s="76"/>
      <c r="DP1362" s="122"/>
      <c r="DQ1362" s="122"/>
    </row>
    <row r="1363" spans="88:121" x14ac:dyDescent="0.2">
      <c r="CJ1363" s="76"/>
      <c r="DP1363" s="122"/>
      <c r="DQ1363" s="122"/>
    </row>
    <row r="1364" spans="88:121" x14ac:dyDescent="0.2">
      <c r="CJ1364" s="76"/>
      <c r="DP1364" s="122"/>
      <c r="DQ1364" s="122"/>
    </row>
    <row r="1365" spans="88:121" x14ac:dyDescent="0.2">
      <c r="CJ1365" s="76"/>
      <c r="DP1365" s="122"/>
      <c r="DQ1365" s="122"/>
    </row>
    <row r="1366" spans="88:121" x14ac:dyDescent="0.2">
      <c r="CJ1366" s="76">
        <f>SUM(CK1355:CK1366)</f>
        <v>0</v>
      </c>
      <c r="DP1366" s="122"/>
      <c r="DQ1366" s="122"/>
    </row>
    <row r="1367" spans="88:121" x14ac:dyDescent="0.2">
      <c r="CJ1367" s="76"/>
      <c r="DP1367" s="122"/>
      <c r="DQ1367" s="122"/>
    </row>
    <row r="1368" spans="88:121" x14ac:dyDescent="0.2">
      <c r="CJ1368" s="76"/>
      <c r="DP1368" s="122"/>
      <c r="DQ1368" s="122"/>
    </row>
    <row r="1369" spans="88:121" x14ac:dyDescent="0.2">
      <c r="CJ1369" s="76"/>
      <c r="DP1369" s="122"/>
      <c r="DQ1369" s="122"/>
    </row>
    <row r="1370" spans="88:121" x14ac:dyDescent="0.2">
      <c r="CJ1370" s="76"/>
      <c r="DP1370" s="122"/>
      <c r="DQ1370" s="122"/>
    </row>
    <row r="1371" spans="88:121" x14ac:dyDescent="0.2">
      <c r="CJ1371" s="76"/>
      <c r="DP1371" s="122"/>
      <c r="DQ1371" s="122"/>
    </row>
    <row r="1372" spans="88:121" x14ac:dyDescent="0.2">
      <c r="CJ1372" s="76"/>
      <c r="DP1372" s="122"/>
      <c r="DQ1372" s="122"/>
    </row>
    <row r="1373" spans="88:121" x14ac:dyDescent="0.2">
      <c r="CJ1373" s="76"/>
      <c r="DP1373" s="122"/>
      <c r="DQ1373" s="122"/>
    </row>
    <row r="1374" spans="88:121" x14ac:dyDescent="0.2">
      <c r="CJ1374" s="76"/>
      <c r="DP1374" s="122"/>
      <c r="DQ1374" s="122"/>
    </row>
    <row r="1375" spans="88:121" x14ac:dyDescent="0.2">
      <c r="CJ1375" s="76"/>
      <c r="DP1375" s="122"/>
      <c r="DQ1375" s="122"/>
    </row>
    <row r="1376" spans="88:121" x14ac:dyDescent="0.2">
      <c r="CJ1376" s="76"/>
      <c r="DP1376" s="122"/>
      <c r="DQ1376" s="122"/>
    </row>
    <row r="1377" spans="88:121" x14ac:dyDescent="0.2">
      <c r="CJ1377" s="76"/>
      <c r="DP1377" s="122"/>
      <c r="DQ1377" s="122"/>
    </row>
    <row r="1378" spans="88:121" x14ac:dyDescent="0.2">
      <c r="CJ1378" s="76">
        <f>SUM(CK1367:CK1378)</f>
        <v>0</v>
      </c>
      <c r="DP1378" s="122"/>
      <c r="DQ1378" s="122"/>
    </row>
    <row r="1379" spans="88:121" x14ac:dyDescent="0.2">
      <c r="CJ1379" s="76"/>
      <c r="DP1379" s="122"/>
      <c r="DQ1379" s="122"/>
    </row>
    <row r="1380" spans="88:121" x14ac:dyDescent="0.2">
      <c r="CJ1380" s="76"/>
      <c r="DP1380" s="122"/>
      <c r="DQ1380" s="122"/>
    </row>
    <row r="1381" spans="88:121" x14ac:dyDescent="0.2">
      <c r="CJ1381" s="76"/>
      <c r="DP1381" s="122"/>
      <c r="DQ1381" s="122"/>
    </row>
    <row r="1382" spans="88:121" x14ac:dyDescent="0.2">
      <c r="CJ1382" s="76"/>
      <c r="DP1382" s="122"/>
      <c r="DQ1382" s="122"/>
    </row>
    <row r="1383" spans="88:121" x14ac:dyDescent="0.2">
      <c r="CJ1383" s="76"/>
      <c r="DP1383" s="122"/>
      <c r="DQ1383" s="122"/>
    </row>
    <row r="1384" spans="88:121" x14ac:dyDescent="0.2">
      <c r="CJ1384" s="76"/>
      <c r="DP1384" s="122"/>
      <c r="DQ1384" s="122"/>
    </row>
    <row r="1385" spans="88:121" x14ac:dyDescent="0.2">
      <c r="CJ1385" s="76"/>
      <c r="DP1385" s="122"/>
      <c r="DQ1385" s="122"/>
    </row>
    <row r="1386" spans="88:121" x14ac:dyDescent="0.2">
      <c r="CJ1386" s="76"/>
      <c r="DP1386" s="122"/>
      <c r="DQ1386" s="122"/>
    </row>
    <row r="1387" spans="88:121" x14ac:dyDescent="0.2">
      <c r="CJ1387" s="76"/>
      <c r="DP1387" s="122"/>
      <c r="DQ1387" s="122"/>
    </row>
    <row r="1388" spans="88:121" x14ac:dyDescent="0.2">
      <c r="CJ1388" s="76"/>
      <c r="DP1388" s="122"/>
      <c r="DQ1388" s="122"/>
    </row>
    <row r="1389" spans="88:121" x14ac:dyDescent="0.2">
      <c r="CJ1389" s="76"/>
      <c r="DP1389" s="122"/>
      <c r="DQ1389" s="122"/>
    </row>
    <row r="1390" spans="88:121" x14ac:dyDescent="0.2">
      <c r="CJ1390" s="76">
        <f>SUM(CK1379:CK1390)</f>
        <v>0</v>
      </c>
      <c r="DP1390" s="122"/>
      <c r="DQ1390" s="122"/>
    </row>
    <row r="1391" spans="88:121" x14ac:dyDescent="0.2">
      <c r="CJ1391" s="76"/>
      <c r="DP1391" s="122"/>
      <c r="DQ1391" s="122"/>
    </row>
    <row r="1392" spans="88:121" x14ac:dyDescent="0.2">
      <c r="CJ1392" s="76"/>
      <c r="DP1392" s="122"/>
      <c r="DQ1392" s="122"/>
    </row>
    <row r="1393" spans="88:121" x14ac:dyDescent="0.2">
      <c r="CJ1393" s="76"/>
      <c r="DP1393" s="122"/>
      <c r="DQ1393" s="122"/>
    </row>
    <row r="1394" spans="88:121" x14ac:dyDescent="0.2">
      <c r="CJ1394" s="76"/>
      <c r="DP1394" s="122"/>
      <c r="DQ1394" s="122"/>
    </row>
    <row r="1395" spans="88:121" x14ac:dyDescent="0.2">
      <c r="CJ1395" s="76"/>
      <c r="DP1395" s="122"/>
      <c r="DQ1395" s="122"/>
    </row>
    <row r="1396" spans="88:121" x14ac:dyDescent="0.2">
      <c r="CJ1396" s="76"/>
      <c r="DP1396" s="122"/>
      <c r="DQ1396" s="122"/>
    </row>
    <row r="1397" spans="88:121" x14ac:dyDescent="0.2">
      <c r="CJ1397" s="76"/>
      <c r="DP1397" s="122"/>
      <c r="DQ1397" s="122"/>
    </row>
    <row r="1398" spans="88:121" x14ac:dyDescent="0.2">
      <c r="CJ1398" s="76"/>
      <c r="DP1398" s="122"/>
      <c r="DQ1398" s="122"/>
    </row>
    <row r="1399" spans="88:121" x14ac:dyDescent="0.2">
      <c r="CJ1399" s="76"/>
      <c r="DP1399" s="122"/>
      <c r="DQ1399" s="122"/>
    </row>
    <row r="1400" spans="88:121" x14ac:dyDescent="0.2">
      <c r="CJ1400" s="76"/>
      <c r="DP1400" s="122"/>
      <c r="DQ1400" s="122"/>
    </row>
    <row r="1401" spans="88:121" x14ac:dyDescent="0.2">
      <c r="CJ1401" s="76"/>
      <c r="DP1401" s="122"/>
      <c r="DQ1401" s="122"/>
    </row>
    <row r="1402" spans="88:121" x14ac:dyDescent="0.2">
      <c r="CJ1402" s="76">
        <f>SUM(CK1391:CK1402)</f>
        <v>0</v>
      </c>
      <c r="DP1402" s="122"/>
      <c r="DQ1402" s="122"/>
    </row>
    <row r="1403" spans="88:121" x14ac:dyDescent="0.2">
      <c r="CJ1403" s="76"/>
      <c r="DP1403" s="122"/>
      <c r="DQ1403" s="122"/>
    </row>
    <row r="1404" spans="88:121" x14ac:dyDescent="0.2">
      <c r="CJ1404" s="76"/>
      <c r="DP1404" s="122"/>
      <c r="DQ1404" s="122"/>
    </row>
    <row r="1405" spans="88:121" x14ac:dyDescent="0.2">
      <c r="CJ1405" s="76"/>
      <c r="DP1405" s="122"/>
      <c r="DQ1405" s="122"/>
    </row>
    <row r="1406" spans="88:121" x14ac:dyDescent="0.2">
      <c r="CJ1406" s="76"/>
      <c r="DP1406" s="122"/>
      <c r="DQ1406" s="122"/>
    </row>
    <row r="1407" spans="88:121" x14ac:dyDescent="0.2">
      <c r="CJ1407" s="76"/>
      <c r="DP1407" s="122"/>
      <c r="DQ1407" s="122"/>
    </row>
    <row r="1408" spans="88:121" x14ac:dyDescent="0.2">
      <c r="CJ1408" s="76"/>
      <c r="DP1408" s="122"/>
      <c r="DQ1408" s="122"/>
    </row>
    <row r="1409" spans="88:121" x14ac:dyDescent="0.2">
      <c r="CJ1409" s="76"/>
      <c r="DP1409" s="122"/>
      <c r="DQ1409" s="122"/>
    </row>
    <row r="1410" spans="88:121" x14ac:dyDescent="0.2">
      <c r="CJ1410" s="76"/>
      <c r="DP1410" s="122"/>
      <c r="DQ1410" s="122"/>
    </row>
    <row r="1411" spans="88:121" x14ac:dyDescent="0.2">
      <c r="CJ1411" s="76"/>
      <c r="DP1411" s="122"/>
      <c r="DQ1411" s="122"/>
    </row>
    <row r="1412" spans="88:121" x14ac:dyDescent="0.2">
      <c r="CJ1412" s="76"/>
      <c r="DP1412" s="122"/>
      <c r="DQ1412" s="122"/>
    </row>
    <row r="1413" spans="88:121" x14ac:dyDescent="0.2">
      <c r="CJ1413" s="76"/>
      <c r="DP1413" s="122"/>
      <c r="DQ1413" s="122"/>
    </row>
    <row r="1414" spans="88:121" x14ac:dyDescent="0.2">
      <c r="CJ1414" s="76">
        <f>SUM(CK1403:CK1414)</f>
        <v>0</v>
      </c>
      <c r="DP1414" s="122"/>
      <c r="DQ1414" s="122"/>
    </row>
    <row r="1415" spans="88:121" x14ac:dyDescent="0.2">
      <c r="CJ1415" s="76"/>
      <c r="DP1415" s="122"/>
      <c r="DQ1415" s="122"/>
    </row>
    <row r="1416" spans="88:121" x14ac:dyDescent="0.2">
      <c r="CJ1416" s="76"/>
      <c r="DP1416" s="122"/>
      <c r="DQ1416" s="122"/>
    </row>
    <row r="1417" spans="88:121" x14ac:dyDescent="0.2">
      <c r="CJ1417" s="76"/>
      <c r="DP1417" s="122"/>
      <c r="DQ1417" s="122"/>
    </row>
    <row r="1418" spans="88:121" x14ac:dyDescent="0.2">
      <c r="CJ1418" s="76"/>
      <c r="DP1418" s="122"/>
      <c r="DQ1418" s="122"/>
    </row>
    <row r="1419" spans="88:121" x14ac:dyDescent="0.2">
      <c r="CJ1419" s="76"/>
      <c r="DP1419" s="122"/>
      <c r="DQ1419" s="122"/>
    </row>
    <row r="1420" spans="88:121" x14ac:dyDescent="0.2">
      <c r="CJ1420" s="76"/>
      <c r="DP1420" s="122"/>
      <c r="DQ1420" s="122"/>
    </row>
    <row r="1421" spans="88:121" x14ac:dyDescent="0.2">
      <c r="CJ1421" s="76"/>
      <c r="DP1421" s="122"/>
      <c r="DQ1421" s="122"/>
    </row>
    <row r="1422" spans="88:121" x14ac:dyDescent="0.2">
      <c r="CJ1422" s="76"/>
      <c r="DP1422" s="122"/>
      <c r="DQ1422" s="122"/>
    </row>
    <row r="1423" spans="88:121" x14ac:dyDescent="0.2">
      <c r="CJ1423" s="76"/>
      <c r="DP1423" s="122"/>
      <c r="DQ1423" s="122"/>
    </row>
    <row r="1424" spans="88:121" x14ac:dyDescent="0.2">
      <c r="CJ1424" s="76"/>
      <c r="DP1424" s="122"/>
      <c r="DQ1424" s="122"/>
    </row>
    <row r="1425" spans="88:121" x14ac:dyDescent="0.2">
      <c r="CJ1425" s="76"/>
      <c r="DP1425" s="122"/>
      <c r="DQ1425" s="122"/>
    </row>
    <row r="1426" spans="88:121" x14ac:dyDescent="0.2">
      <c r="CJ1426" s="76">
        <f>SUM(CK1415:CK1426)</f>
        <v>0</v>
      </c>
      <c r="DP1426" s="122"/>
      <c r="DQ1426" s="122"/>
    </row>
    <row r="1427" spans="88:121" x14ac:dyDescent="0.2">
      <c r="CJ1427" s="76"/>
      <c r="DP1427" s="122"/>
      <c r="DQ1427" s="122"/>
    </row>
    <row r="1428" spans="88:121" x14ac:dyDescent="0.2">
      <c r="CJ1428" s="76"/>
      <c r="DP1428" s="122"/>
      <c r="DQ1428" s="122"/>
    </row>
    <row r="1429" spans="88:121" x14ac:dyDescent="0.2">
      <c r="CJ1429" s="76"/>
      <c r="DP1429" s="122"/>
      <c r="DQ1429" s="122"/>
    </row>
    <row r="1430" spans="88:121" x14ac:dyDescent="0.2">
      <c r="CJ1430" s="76"/>
      <c r="DP1430" s="122"/>
      <c r="DQ1430" s="122"/>
    </row>
    <row r="1431" spans="88:121" x14ac:dyDescent="0.2">
      <c r="CJ1431" s="76"/>
      <c r="DP1431" s="122"/>
      <c r="DQ1431" s="122"/>
    </row>
    <row r="1432" spans="88:121" x14ac:dyDescent="0.2">
      <c r="CJ1432" s="76"/>
      <c r="DP1432" s="122"/>
      <c r="DQ1432" s="122"/>
    </row>
    <row r="1433" spans="88:121" x14ac:dyDescent="0.2">
      <c r="CJ1433" s="76"/>
      <c r="DP1433" s="122"/>
      <c r="DQ1433" s="122"/>
    </row>
    <row r="1434" spans="88:121" x14ac:dyDescent="0.2">
      <c r="CJ1434" s="76"/>
      <c r="DP1434" s="122"/>
      <c r="DQ1434" s="122"/>
    </row>
    <row r="1435" spans="88:121" x14ac:dyDescent="0.2">
      <c r="CJ1435" s="76"/>
      <c r="DP1435" s="122"/>
      <c r="DQ1435" s="122"/>
    </row>
    <row r="1436" spans="88:121" x14ac:dyDescent="0.2">
      <c r="CJ1436" s="76"/>
      <c r="DP1436" s="122"/>
      <c r="DQ1436" s="122"/>
    </row>
    <row r="1437" spans="88:121" x14ac:dyDescent="0.2">
      <c r="CJ1437" s="76"/>
      <c r="DP1437" s="122"/>
      <c r="DQ1437" s="122"/>
    </row>
    <row r="1438" spans="88:121" x14ac:dyDescent="0.2">
      <c r="CJ1438" s="76">
        <f>SUM(CK1427:CK1438)</f>
        <v>0</v>
      </c>
      <c r="DP1438" s="122"/>
      <c r="DQ1438" s="122"/>
    </row>
    <row r="1439" spans="88:121" x14ac:dyDescent="0.2">
      <c r="CJ1439" s="76"/>
      <c r="DP1439" s="122"/>
      <c r="DQ1439" s="122"/>
    </row>
    <row r="1440" spans="88:121" x14ac:dyDescent="0.2">
      <c r="CJ1440" s="76"/>
      <c r="DP1440" s="122"/>
      <c r="DQ1440" s="122"/>
    </row>
    <row r="1441" spans="88:121" x14ac:dyDescent="0.2">
      <c r="CJ1441" s="76"/>
      <c r="DP1441" s="122"/>
      <c r="DQ1441" s="122"/>
    </row>
    <row r="1442" spans="88:121" x14ac:dyDescent="0.2">
      <c r="CJ1442" s="76"/>
      <c r="DP1442" s="122"/>
      <c r="DQ1442" s="122"/>
    </row>
    <row r="1443" spans="88:121" x14ac:dyDescent="0.2">
      <c r="CJ1443" s="76"/>
      <c r="DP1443" s="122"/>
      <c r="DQ1443" s="122"/>
    </row>
    <row r="1444" spans="88:121" x14ac:dyDescent="0.2">
      <c r="CJ1444" s="76"/>
      <c r="DP1444" s="122"/>
      <c r="DQ1444" s="122"/>
    </row>
    <row r="1445" spans="88:121" x14ac:dyDescent="0.2">
      <c r="CJ1445" s="76"/>
      <c r="DP1445" s="122"/>
      <c r="DQ1445" s="122"/>
    </row>
    <row r="1446" spans="88:121" x14ac:dyDescent="0.2">
      <c r="CJ1446" s="76"/>
      <c r="DP1446" s="122"/>
      <c r="DQ1446" s="122"/>
    </row>
    <row r="1447" spans="88:121" x14ac:dyDescent="0.2">
      <c r="CJ1447" s="76"/>
      <c r="DP1447" s="122"/>
      <c r="DQ1447" s="122"/>
    </row>
    <row r="1448" spans="88:121" x14ac:dyDescent="0.2">
      <c r="CJ1448" s="76"/>
      <c r="DP1448" s="122"/>
      <c r="DQ1448" s="122"/>
    </row>
    <row r="1449" spans="88:121" x14ac:dyDescent="0.2">
      <c r="CJ1449" s="76"/>
      <c r="DP1449" s="122"/>
      <c r="DQ1449" s="122"/>
    </row>
    <row r="1450" spans="88:121" x14ac:dyDescent="0.2">
      <c r="CJ1450" s="76">
        <f>SUM(CK1439:CK1450)</f>
        <v>0</v>
      </c>
      <c r="DP1450" s="122"/>
      <c r="DQ1450" s="122"/>
    </row>
    <row r="1451" spans="88:121" x14ac:dyDescent="0.2">
      <c r="CJ1451" s="76"/>
      <c r="DP1451" s="122"/>
      <c r="DQ1451" s="122"/>
    </row>
    <row r="1452" spans="88:121" x14ac:dyDescent="0.2">
      <c r="CJ1452" s="76"/>
      <c r="DP1452" s="122"/>
      <c r="DQ1452" s="122"/>
    </row>
    <row r="1453" spans="88:121" x14ac:dyDescent="0.2">
      <c r="CJ1453" s="76"/>
      <c r="DP1453" s="122"/>
      <c r="DQ1453" s="122"/>
    </row>
    <row r="1454" spans="88:121" x14ac:dyDescent="0.2">
      <c r="CJ1454" s="76"/>
      <c r="DP1454" s="122"/>
      <c r="DQ1454" s="122"/>
    </row>
    <row r="1455" spans="88:121" x14ac:dyDescent="0.2">
      <c r="CJ1455" s="76"/>
      <c r="DP1455" s="122"/>
      <c r="DQ1455" s="122"/>
    </row>
    <row r="1456" spans="88:121" x14ac:dyDescent="0.2">
      <c r="CJ1456" s="76"/>
      <c r="DP1456" s="122"/>
      <c r="DQ1456" s="122"/>
    </row>
    <row r="1457" spans="88:121" x14ac:dyDescent="0.2">
      <c r="CJ1457" s="76"/>
      <c r="DP1457" s="122"/>
      <c r="DQ1457" s="122"/>
    </row>
    <row r="1458" spans="88:121" x14ac:dyDescent="0.2">
      <c r="CJ1458" s="76"/>
      <c r="DP1458" s="122"/>
      <c r="DQ1458" s="122"/>
    </row>
    <row r="1459" spans="88:121" x14ac:dyDescent="0.2">
      <c r="CJ1459" s="76"/>
      <c r="DP1459" s="122"/>
      <c r="DQ1459" s="122"/>
    </row>
    <row r="1460" spans="88:121" x14ac:dyDescent="0.2">
      <c r="CJ1460" s="76"/>
      <c r="DP1460" s="122"/>
      <c r="DQ1460" s="122"/>
    </row>
    <row r="1461" spans="88:121" x14ac:dyDescent="0.2">
      <c r="CJ1461" s="76"/>
      <c r="DP1461" s="122"/>
      <c r="DQ1461" s="122"/>
    </row>
    <row r="1462" spans="88:121" x14ac:dyDescent="0.2">
      <c r="CJ1462" s="76">
        <f>SUM(CK1451:CK1462)</f>
        <v>0</v>
      </c>
      <c r="DP1462" s="122"/>
      <c r="DQ1462" s="122"/>
    </row>
    <row r="1463" spans="88:121" x14ac:dyDescent="0.2">
      <c r="CJ1463" s="76"/>
      <c r="DP1463" s="122"/>
      <c r="DQ1463" s="122"/>
    </row>
    <row r="1464" spans="88:121" x14ac:dyDescent="0.2">
      <c r="CJ1464" s="76"/>
      <c r="DP1464" s="122"/>
      <c r="DQ1464" s="122"/>
    </row>
    <row r="1465" spans="88:121" x14ac:dyDescent="0.2">
      <c r="CJ1465" s="76"/>
      <c r="DP1465" s="122"/>
      <c r="DQ1465" s="122"/>
    </row>
    <row r="1466" spans="88:121" x14ac:dyDescent="0.2">
      <c r="CJ1466" s="76"/>
      <c r="DP1466" s="122"/>
      <c r="DQ1466" s="122"/>
    </row>
    <row r="1467" spans="88:121" x14ac:dyDescent="0.2">
      <c r="CJ1467" s="76"/>
      <c r="DP1467" s="122"/>
      <c r="DQ1467" s="122"/>
    </row>
    <row r="1468" spans="88:121" x14ac:dyDescent="0.2">
      <c r="CJ1468" s="76"/>
      <c r="DP1468" s="122"/>
      <c r="DQ1468" s="122"/>
    </row>
    <row r="1469" spans="88:121" x14ac:dyDescent="0.2">
      <c r="CJ1469" s="76"/>
      <c r="DP1469" s="122"/>
      <c r="DQ1469" s="122"/>
    </row>
    <row r="1470" spans="88:121" x14ac:dyDescent="0.2">
      <c r="CJ1470" s="76"/>
      <c r="DP1470" s="122"/>
      <c r="DQ1470" s="122"/>
    </row>
    <row r="1471" spans="88:121" x14ac:dyDescent="0.2">
      <c r="CJ1471" s="76"/>
      <c r="DP1471" s="122"/>
      <c r="DQ1471" s="122"/>
    </row>
    <row r="1472" spans="88:121" x14ac:dyDescent="0.2">
      <c r="CJ1472" s="76"/>
      <c r="DP1472" s="122"/>
      <c r="DQ1472" s="122"/>
    </row>
    <row r="1473" spans="88:121" x14ac:dyDescent="0.2">
      <c r="CJ1473" s="76"/>
      <c r="DP1473" s="122"/>
      <c r="DQ1473" s="122"/>
    </row>
    <row r="1474" spans="88:121" x14ac:dyDescent="0.2">
      <c r="CJ1474" s="76">
        <f>SUM(CK1463:CK1474)</f>
        <v>0</v>
      </c>
      <c r="DP1474" s="122"/>
      <c r="DQ1474" s="122"/>
    </row>
    <row r="1475" spans="88:121" x14ac:dyDescent="0.2">
      <c r="CJ1475" s="76"/>
      <c r="DP1475" s="122"/>
      <c r="DQ1475" s="122"/>
    </row>
    <row r="1476" spans="88:121" x14ac:dyDescent="0.2">
      <c r="CJ1476" s="76"/>
      <c r="DP1476" s="122"/>
      <c r="DQ1476" s="122"/>
    </row>
    <row r="1477" spans="88:121" x14ac:dyDescent="0.2">
      <c r="CJ1477" s="76"/>
      <c r="DP1477" s="122"/>
      <c r="DQ1477" s="122"/>
    </row>
    <row r="1478" spans="88:121" x14ac:dyDescent="0.2">
      <c r="CJ1478" s="76"/>
      <c r="DP1478" s="122"/>
      <c r="DQ1478" s="122"/>
    </row>
    <row r="1479" spans="88:121" x14ac:dyDescent="0.2">
      <c r="CJ1479" s="76"/>
      <c r="DP1479" s="122"/>
      <c r="DQ1479" s="122"/>
    </row>
    <row r="1480" spans="88:121" x14ac:dyDescent="0.2">
      <c r="CJ1480" s="76"/>
      <c r="DP1480" s="122"/>
      <c r="DQ1480" s="122"/>
    </row>
    <row r="1481" spans="88:121" x14ac:dyDescent="0.2">
      <c r="CJ1481" s="76"/>
      <c r="DP1481" s="122"/>
      <c r="DQ1481" s="122"/>
    </row>
    <row r="1482" spans="88:121" x14ac:dyDescent="0.2">
      <c r="CJ1482" s="76"/>
      <c r="DP1482" s="122"/>
      <c r="DQ1482" s="122"/>
    </row>
    <row r="1483" spans="88:121" x14ac:dyDescent="0.2">
      <c r="CJ1483" s="76"/>
      <c r="DP1483" s="122"/>
      <c r="DQ1483" s="122"/>
    </row>
    <row r="1484" spans="88:121" x14ac:dyDescent="0.2">
      <c r="CJ1484" s="76"/>
      <c r="DP1484" s="122"/>
      <c r="DQ1484" s="122"/>
    </row>
    <row r="1485" spans="88:121" x14ac:dyDescent="0.2">
      <c r="CJ1485" s="76"/>
      <c r="DP1485" s="122"/>
      <c r="DQ1485" s="122"/>
    </row>
    <row r="1486" spans="88:121" x14ac:dyDescent="0.2">
      <c r="CJ1486" s="76">
        <f>SUM(CK1475:CK1486)</f>
        <v>0</v>
      </c>
      <c r="DP1486" s="122"/>
      <c r="DQ1486" s="122"/>
    </row>
    <row r="1487" spans="88:121" x14ac:dyDescent="0.2">
      <c r="CJ1487" s="76"/>
      <c r="DP1487" s="122"/>
      <c r="DQ1487" s="122"/>
    </row>
    <row r="1488" spans="88:121" x14ac:dyDescent="0.2">
      <c r="CJ1488" s="76"/>
      <c r="DP1488" s="122"/>
      <c r="DQ1488" s="122"/>
    </row>
    <row r="1489" spans="88:121" x14ac:dyDescent="0.2">
      <c r="CJ1489" s="76"/>
      <c r="DP1489" s="122"/>
      <c r="DQ1489" s="122"/>
    </row>
    <row r="1490" spans="88:121" x14ac:dyDescent="0.2">
      <c r="CJ1490" s="76"/>
      <c r="DP1490" s="122"/>
      <c r="DQ1490" s="122"/>
    </row>
    <row r="1491" spans="88:121" x14ac:dyDescent="0.2">
      <c r="CJ1491" s="76"/>
      <c r="DP1491" s="122"/>
      <c r="DQ1491" s="122"/>
    </row>
    <row r="1492" spans="88:121" x14ac:dyDescent="0.2">
      <c r="CJ1492" s="76"/>
      <c r="DP1492" s="122"/>
      <c r="DQ1492" s="122"/>
    </row>
    <row r="1493" spans="88:121" x14ac:dyDescent="0.2">
      <c r="CJ1493" s="76"/>
      <c r="DP1493" s="122"/>
      <c r="DQ1493" s="122"/>
    </row>
    <row r="1494" spans="88:121" x14ac:dyDescent="0.2">
      <c r="CJ1494" s="76"/>
      <c r="DP1494" s="122"/>
      <c r="DQ1494" s="122"/>
    </row>
    <row r="1495" spans="88:121" x14ac:dyDescent="0.2">
      <c r="CJ1495" s="76"/>
      <c r="DP1495" s="122"/>
      <c r="DQ1495" s="122"/>
    </row>
    <row r="1496" spans="88:121" x14ac:dyDescent="0.2">
      <c r="CJ1496" s="76"/>
      <c r="DP1496" s="122"/>
      <c r="DQ1496" s="122"/>
    </row>
    <row r="1497" spans="88:121" x14ac:dyDescent="0.2">
      <c r="CJ1497" s="76"/>
      <c r="DP1497" s="122"/>
      <c r="DQ1497" s="122"/>
    </row>
    <row r="1498" spans="88:121" x14ac:dyDescent="0.2">
      <c r="CJ1498" s="76">
        <f>SUM(CK1487:CK1498)</f>
        <v>0</v>
      </c>
      <c r="DP1498" s="122"/>
      <c r="DQ1498" s="122"/>
    </row>
    <row r="1499" spans="88:121" x14ac:dyDescent="0.2">
      <c r="CJ1499" s="76"/>
      <c r="DP1499" s="122"/>
      <c r="DQ1499" s="122"/>
    </row>
    <row r="1500" spans="88:121" x14ac:dyDescent="0.2">
      <c r="CJ1500" s="76"/>
      <c r="DP1500" s="122"/>
      <c r="DQ1500" s="122"/>
    </row>
    <row r="1501" spans="88:121" x14ac:dyDescent="0.2">
      <c r="CJ1501" s="76"/>
      <c r="DP1501" s="122"/>
      <c r="DQ1501" s="122"/>
    </row>
    <row r="1502" spans="88:121" x14ac:dyDescent="0.2">
      <c r="CJ1502" s="76"/>
      <c r="DP1502" s="122"/>
      <c r="DQ1502" s="122"/>
    </row>
    <row r="1503" spans="88:121" x14ac:dyDescent="0.2">
      <c r="CJ1503" s="76"/>
      <c r="DP1503" s="122"/>
      <c r="DQ1503" s="122"/>
    </row>
    <row r="1504" spans="88:121" x14ac:dyDescent="0.2">
      <c r="CJ1504" s="76"/>
      <c r="DP1504" s="122"/>
      <c r="DQ1504" s="122"/>
    </row>
    <row r="1505" spans="88:121" x14ac:dyDescent="0.2">
      <c r="CJ1505" s="76"/>
      <c r="DP1505" s="122"/>
      <c r="DQ1505" s="122"/>
    </row>
    <row r="1506" spans="88:121" x14ac:dyDescent="0.2">
      <c r="CJ1506" s="76"/>
      <c r="DP1506" s="122"/>
      <c r="DQ1506" s="122"/>
    </row>
    <row r="1507" spans="88:121" x14ac:dyDescent="0.2">
      <c r="CJ1507" s="76"/>
      <c r="DP1507" s="122"/>
      <c r="DQ1507" s="122"/>
    </row>
    <row r="1508" spans="88:121" x14ac:dyDescent="0.2">
      <c r="CJ1508" s="76"/>
      <c r="DP1508" s="122"/>
      <c r="DQ1508" s="122"/>
    </row>
    <row r="1509" spans="88:121" x14ac:dyDescent="0.2">
      <c r="CJ1509" s="76"/>
      <c r="DP1509" s="122"/>
      <c r="DQ1509" s="122"/>
    </row>
    <row r="1510" spans="88:121" x14ac:dyDescent="0.2">
      <c r="CJ1510" s="76">
        <f>SUM(CK1499:CK1510)</f>
        <v>0</v>
      </c>
      <c r="DP1510" s="122"/>
      <c r="DQ1510" s="122"/>
    </row>
    <row r="1511" spans="88:121" x14ac:dyDescent="0.2">
      <c r="CJ1511" s="76"/>
      <c r="DP1511" s="122"/>
      <c r="DQ1511" s="122"/>
    </row>
    <row r="1512" spans="88:121" x14ac:dyDescent="0.2">
      <c r="DP1512" s="122"/>
      <c r="DQ1512" s="122"/>
    </row>
    <row r="1513" spans="88:121" x14ac:dyDescent="0.2">
      <c r="DP1513" s="122"/>
      <c r="DQ1513" s="122"/>
    </row>
    <row r="1514" spans="88:121" x14ac:dyDescent="0.2">
      <c r="DP1514" s="122"/>
      <c r="DQ1514" s="122"/>
    </row>
    <row r="1515" spans="88:121" x14ac:dyDescent="0.2">
      <c r="DP1515" s="122"/>
      <c r="DQ1515" s="122"/>
    </row>
    <row r="1516" spans="88:121" x14ac:dyDescent="0.2">
      <c r="DP1516" s="122"/>
      <c r="DQ1516" s="122"/>
    </row>
    <row r="1517" spans="88:121" x14ac:dyDescent="0.2">
      <c r="DP1517" s="122"/>
      <c r="DQ1517" s="122"/>
    </row>
    <row r="1518" spans="88:121" x14ac:dyDescent="0.2">
      <c r="DP1518" s="122"/>
      <c r="DQ1518" s="122"/>
    </row>
    <row r="1519" spans="88:121" x14ac:dyDescent="0.2">
      <c r="DP1519" s="122"/>
      <c r="DQ1519" s="122"/>
    </row>
    <row r="1520" spans="88:121" x14ac:dyDescent="0.2">
      <c r="DP1520" s="122"/>
      <c r="DQ1520" s="122"/>
    </row>
    <row r="1521" spans="120:121" x14ac:dyDescent="0.2">
      <c r="DP1521" s="122"/>
      <c r="DQ1521" s="122"/>
    </row>
    <row r="1522" spans="120:121" x14ac:dyDescent="0.2">
      <c r="DP1522" s="122"/>
      <c r="DQ1522" s="122"/>
    </row>
    <row r="1523" spans="120:121" x14ac:dyDescent="0.2">
      <c r="DP1523" s="122"/>
      <c r="DQ1523" s="122"/>
    </row>
    <row r="1524" spans="120:121" x14ac:dyDescent="0.2">
      <c r="DP1524" s="122"/>
      <c r="DQ1524" s="122"/>
    </row>
    <row r="1525" spans="120:121" x14ac:dyDescent="0.2">
      <c r="DP1525" s="122"/>
      <c r="DQ1525" s="122"/>
    </row>
    <row r="1526" spans="120:121" x14ac:dyDescent="0.2">
      <c r="DP1526" s="122"/>
      <c r="DQ1526" s="122"/>
    </row>
    <row r="1527" spans="120:121" x14ac:dyDescent="0.2">
      <c r="DP1527" s="122"/>
      <c r="DQ1527" s="122"/>
    </row>
    <row r="1528" spans="120:121" x14ac:dyDescent="0.2">
      <c r="DP1528" s="122"/>
      <c r="DQ1528" s="122"/>
    </row>
    <row r="1529" spans="120:121" x14ac:dyDescent="0.2">
      <c r="DP1529" s="122"/>
      <c r="DQ1529" s="122"/>
    </row>
    <row r="1530" spans="120:121" x14ac:dyDescent="0.2">
      <c r="DP1530" s="122"/>
      <c r="DQ1530" s="122"/>
    </row>
    <row r="1531" spans="120:121" x14ac:dyDescent="0.2">
      <c r="DP1531" s="122"/>
      <c r="DQ1531" s="122"/>
    </row>
    <row r="1532" spans="120:121" x14ac:dyDescent="0.2">
      <c r="DP1532" s="122"/>
      <c r="DQ1532" s="122"/>
    </row>
    <row r="1533" spans="120:121" x14ac:dyDescent="0.2">
      <c r="DP1533" s="122"/>
      <c r="DQ1533" s="122"/>
    </row>
    <row r="1534" spans="120:121" x14ac:dyDescent="0.2">
      <c r="DP1534" s="122"/>
      <c r="DQ1534" s="122"/>
    </row>
    <row r="1535" spans="120:121" x14ac:dyDescent="0.2">
      <c r="DP1535" s="122"/>
      <c r="DQ1535" s="122"/>
    </row>
    <row r="1536" spans="120:121" x14ac:dyDescent="0.2">
      <c r="DP1536" s="122"/>
      <c r="DQ1536" s="122"/>
    </row>
    <row r="1537" spans="120:121" x14ac:dyDescent="0.2">
      <c r="DP1537" s="122"/>
      <c r="DQ1537" s="122"/>
    </row>
    <row r="1538" spans="120:121" x14ac:dyDescent="0.2">
      <c r="DP1538" s="122"/>
      <c r="DQ1538" s="122"/>
    </row>
    <row r="1539" spans="120:121" x14ac:dyDescent="0.2">
      <c r="DP1539" s="122"/>
      <c r="DQ1539" s="122"/>
    </row>
    <row r="1540" spans="120:121" x14ac:dyDescent="0.2">
      <c r="DP1540" s="122"/>
      <c r="DQ1540" s="122"/>
    </row>
    <row r="1541" spans="120:121" x14ac:dyDescent="0.2">
      <c r="DP1541" s="122"/>
      <c r="DQ1541" s="122"/>
    </row>
    <row r="1542" spans="120:121" x14ac:dyDescent="0.2">
      <c r="DP1542" s="122"/>
      <c r="DQ1542" s="122"/>
    </row>
    <row r="1543" spans="120:121" x14ac:dyDescent="0.2">
      <c r="DP1543" s="122"/>
      <c r="DQ1543" s="122"/>
    </row>
    <row r="1544" spans="120:121" x14ac:dyDescent="0.2">
      <c r="DP1544" s="122"/>
      <c r="DQ1544" s="122"/>
    </row>
    <row r="1545" spans="120:121" x14ac:dyDescent="0.2">
      <c r="DP1545" s="122"/>
      <c r="DQ1545" s="122"/>
    </row>
    <row r="1546" spans="120:121" x14ac:dyDescent="0.2">
      <c r="DP1546" s="122"/>
      <c r="DQ1546" s="122"/>
    </row>
    <row r="1547" spans="120:121" x14ac:dyDescent="0.2">
      <c r="DP1547" s="122"/>
      <c r="DQ1547" s="122"/>
    </row>
    <row r="1548" spans="120:121" x14ac:dyDescent="0.2">
      <c r="DP1548" s="122"/>
      <c r="DQ1548" s="122"/>
    </row>
    <row r="1549" spans="120:121" x14ac:dyDescent="0.2">
      <c r="DP1549" s="122"/>
      <c r="DQ1549" s="122"/>
    </row>
    <row r="1550" spans="120:121" x14ac:dyDescent="0.2">
      <c r="DP1550" s="122"/>
      <c r="DQ1550" s="122"/>
    </row>
    <row r="1551" spans="120:121" x14ac:dyDescent="0.2">
      <c r="DP1551" s="122"/>
      <c r="DQ1551" s="122"/>
    </row>
    <row r="1552" spans="120:121" x14ac:dyDescent="0.2">
      <c r="DP1552" s="122"/>
      <c r="DQ1552" s="122"/>
    </row>
    <row r="1553" spans="120:121" x14ac:dyDescent="0.2">
      <c r="DP1553" s="122"/>
      <c r="DQ1553" s="122"/>
    </row>
    <row r="1554" spans="120:121" x14ac:dyDescent="0.2">
      <c r="DP1554" s="122"/>
      <c r="DQ1554" s="122"/>
    </row>
    <row r="1555" spans="120:121" x14ac:dyDescent="0.2">
      <c r="DP1555" s="122"/>
      <c r="DQ1555" s="122"/>
    </row>
    <row r="1556" spans="120:121" x14ac:dyDescent="0.2">
      <c r="DP1556" s="122"/>
      <c r="DQ1556" s="122"/>
    </row>
    <row r="1557" spans="120:121" x14ac:dyDescent="0.2">
      <c r="DP1557" s="122"/>
      <c r="DQ1557" s="122"/>
    </row>
    <row r="1558" spans="120:121" x14ac:dyDescent="0.2">
      <c r="DP1558" s="122"/>
      <c r="DQ1558" s="122"/>
    </row>
    <row r="1559" spans="120:121" x14ac:dyDescent="0.2">
      <c r="DP1559" s="122"/>
      <c r="DQ1559" s="122"/>
    </row>
    <row r="1560" spans="120:121" x14ac:dyDescent="0.2">
      <c r="DP1560" s="122"/>
      <c r="DQ1560" s="122"/>
    </row>
    <row r="1561" spans="120:121" x14ac:dyDescent="0.2">
      <c r="DP1561" s="122"/>
      <c r="DQ1561" s="122"/>
    </row>
    <row r="1562" spans="120:121" x14ac:dyDescent="0.2">
      <c r="DP1562" s="122"/>
      <c r="DQ1562" s="122"/>
    </row>
    <row r="1563" spans="120:121" x14ac:dyDescent="0.2">
      <c r="DP1563" s="122"/>
      <c r="DQ1563" s="122"/>
    </row>
    <row r="1564" spans="120:121" x14ac:dyDescent="0.2">
      <c r="DP1564" s="122"/>
      <c r="DQ1564" s="122"/>
    </row>
    <row r="1565" spans="120:121" x14ac:dyDescent="0.2">
      <c r="DP1565" s="122"/>
      <c r="DQ1565" s="122"/>
    </row>
    <row r="1566" spans="120:121" x14ac:dyDescent="0.2">
      <c r="DP1566" s="122"/>
      <c r="DQ1566" s="122"/>
    </row>
    <row r="1567" spans="120:121" x14ac:dyDescent="0.2">
      <c r="DP1567" s="122"/>
      <c r="DQ1567" s="122"/>
    </row>
    <row r="1568" spans="120:121" x14ac:dyDescent="0.2">
      <c r="DP1568" s="122"/>
      <c r="DQ1568" s="122"/>
    </row>
    <row r="1569" spans="120:121" x14ac:dyDescent="0.2">
      <c r="DP1569" s="122"/>
      <c r="DQ1569" s="122"/>
    </row>
    <row r="1570" spans="120:121" x14ac:dyDescent="0.2">
      <c r="DP1570" s="122"/>
      <c r="DQ1570" s="122"/>
    </row>
    <row r="1571" spans="120:121" x14ac:dyDescent="0.2">
      <c r="DP1571" s="122"/>
      <c r="DQ1571" s="122"/>
    </row>
    <row r="1572" spans="120:121" x14ac:dyDescent="0.2">
      <c r="DP1572" s="122"/>
      <c r="DQ1572" s="122"/>
    </row>
    <row r="1573" spans="120:121" x14ac:dyDescent="0.2">
      <c r="DP1573" s="122"/>
      <c r="DQ1573" s="122"/>
    </row>
    <row r="1574" spans="120:121" x14ac:dyDescent="0.2">
      <c r="DP1574" s="122"/>
      <c r="DQ1574" s="122"/>
    </row>
    <row r="1575" spans="120:121" x14ac:dyDescent="0.2">
      <c r="DP1575" s="122"/>
      <c r="DQ1575" s="122"/>
    </row>
    <row r="1576" spans="120:121" x14ac:dyDescent="0.2">
      <c r="DP1576" s="122"/>
      <c r="DQ1576" s="122"/>
    </row>
    <row r="1577" spans="120:121" x14ac:dyDescent="0.2">
      <c r="DP1577" s="122"/>
      <c r="DQ1577" s="122"/>
    </row>
    <row r="1578" spans="120:121" x14ac:dyDescent="0.2">
      <c r="DP1578" s="122"/>
      <c r="DQ1578" s="122"/>
    </row>
    <row r="1579" spans="120:121" x14ac:dyDescent="0.2">
      <c r="DP1579" s="122"/>
      <c r="DQ1579" s="122"/>
    </row>
    <row r="1580" spans="120:121" x14ac:dyDescent="0.2">
      <c r="DP1580" s="122"/>
      <c r="DQ1580" s="122"/>
    </row>
    <row r="1581" spans="120:121" x14ac:dyDescent="0.2">
      <c r="DP1581" s="122"/>
      <c r="DQ1581" s="122"/>
    </row>
    <row r="1582" spans="120:121" x14ac:dyDescent="0.2">
      <c r="DP1582" s="122"/>
      <c r="DQ1582" s="122"/>
    </row>
    <row r="1583" spans="120:121" x14ac:dyDescent="0.2">
      <c r="DP1583" s="122"/>
      <c r="DQ1583" s="122"/>
    </row>
    <row r="1584" spans="120:121" x14ac:dyDescent="0.2">
      <c r="DP1584" s="122"/>
      <c r="DQ1584" s="122"/>
    </row>
    <row r="1585" spans="120:121" x14ac:dyDescent="0.2">
      <c r="DP1585" s="122"/>
      <c r="DQ1585" s="122"/>
    </row>
    <row r="1586" spans="120:121" x14ac:dyDescent="0.2">
      <c r="DP1586" s="122"/>
      <c r="DQ1586" s="122"/>
    </row>
    <row r="1587" spans="120:121" x14ac:dyDescent="0.2">
      <c r="DP1587" s="122"/>
      <c r="DQ1587" s="122"/>
    </row>
    <row r="1588" spans="120:121" x14ac:dyDescent="0.2">
      <c r="DP1588" s="122"/>
      <c r="DQ1588" s="122"/>
    </row>
    <row r="1589" spans="120:121" x14ac:dyDescent="0.2">
      <c r="DP1589" s="122"/>
      <c r="DQ1589" s="122"/>
    </row>
    <row r="1590" spans="120:121" x14ac:dyDescent="0.2">
      <c r="DP1590" s="122"/>
      <c r="DQ1590" s="122"/>
    </row>
    <row r="1591" spans="120:121" x14ac:dyDescent="0.2">
      <c r="DP1591" s="122"/>
      <c r="DQ1591" s="122"/>
    </row>
    <row r="1592" spans="120:121" x14ac:dyDescent="0.2">
      <c r="DP1592" s="122"/>
      <c r="DQ1592" s="122"/>
    </row>
    <row r="1593" spans="120:121" x14ac:dyDescent="0.2">
      <c r="DP1593" s="122"/>
      <c r="DQ1593" s="122"/>
    </row>
    <row r="1594" spans="120:121" x14ac:dyDescent="0.2">
      <c r="DP1594" s="122"/>
      <c r="DQ1594" s="122"/>
    </row>
    <row r="1595" spans="120:121" x14ac:dyDescent="0.2">
      <c r="DP1595" s="122"/>
      <c r="DQ1595" s="122"/>
    </row>
    <row r="1596" spans="120:121" x14ac:dyDescent="0.2">
      <c r="DP1596" s="122"/>
      <c r="DQ1596" s="122"/>
    </row>
    <row r="1597" spans="120:121" x14ac:dyDescent="0.2">
      <c r="DP1597" s="122"/>
      <c r="DQ1597" s="122"/>
    </row>
    <row r="1598" spans="120:121" x14ac:dyDescent="0.2">
      <c r="DP1598" s="122"/>
      <c r="DQ1598" s="122"/>
    </row>
    <row r="1599" spans="120:121" x14ac:dyDescent="0.2">
      <c r="DP1599" s="122"/>
      <c r="DQ1599" s="122"/>
    </row>
    <row r="1600" spans="120:121" x14ac:dyDescent="0.2">
      <c r="DP1600" s="122"/>
      <c r="DQ1600" s="122"/>
    </row>
    <row r="1601" spans="120:121" x14ac:dyDescent="0.2">
      <c r="DP1601" s="122"/>
      <c r="DQ1601" s="122"/>
    </row>
    <row r="1602" spans="120:121" x14ac:dyDescent="0.2">
      <c r="DP1602" s="122"/>
      <c r="DQ1602" s="122"/>
    </row>
    <row r="1603" spans="120:121" x14ac:dyDescent="0.2">
      <c r="DP1603" s="122"/>
      <c r="DQ1603" s="122"/>
    </row>
    <row r="1604" spans="120:121" x14ac:dyDescent="0.2">
      <c r="DP1604" s="122"/>
      <c r="DQ1604" s="122"/>
    </row>
    <row r="1605" spans="120:121" x14ac:dyDescent="0.2">
      <c r="DP1605" s="122"/>
      <c r="DQ1605" s="122"/>
    </row>
    <row r="1606" spans="120:121" x14ac:dyDescent="0.2">
      <c r="DP1606" s="122"/>
      <c r="DQ1606" s="122"/>
    </row>
    <row r="1607" spans="120:121" x14ac:dyDescent="0.2">
      <c r="DP1607" s="122"/>
      <c r="DQ1607" s="122"/>
    </row>
    <row r="1608" spans="120:121" x14ac:dyDescent="0.2">
      <c r="DP1608" s="122"/>
      <c r="DQ1608" s="122"/>
    </row>
    <row r="1609" spans="120:121" x14ac:dyDescent="0.2">
      <c r="DP1609" s="122"/>
      <c r="DQ1609" s="122"/>
    </row>
    <row r="1610" spans="120:121" x14ac:dyDescent="0.2">
      <c r="DP1610" s="122"/>
      <c r="DQ1610" s="122"/>
    </row>
    <row r="1611" spans="120:121" x14ac:dyDescent="0.2">
      <c r="DP1611" s="122"/>
      <c r="DQ1611" s="122"/>
    </row>
    <row r="1612" spans="120:121" x14ac:dyDescent="0.2">
      <c r="DP1612" s="122"/>
      <c r="DQ1612" s="122"/>
    </row>
    <row r="1613" spans="120:121" x14ac:dyDescent="0.2">
      <c r="DP1613" s="122"/>
      <c r="DQ1613" s="122"/>
    </row>
    <row r="1614" spans="120:121" x14ac:dyDescent="0.2">
      <c r="DP1614" s="122"/>
      <c r="DQ1614" s="122"/>
    </row>
    <row r="1615" spans="120:121" x14ac:dyDescent="0.2">
      <c r="DP1615" s="122"/>
      <c r="DQ1615" s="122"/>
    </row>
    <row r="1616" spans="120:121" x14ac:dyDescent="0.2">
      <c r="DP1616" s="122"/>
      <c r="DQ1616" s="122"/>
    </row>
    <row r="1617" spans="120:121" x14ac:dyDescent="0.2">
      <c r="DP1617" s="122"/>
      <c r="DQ1617" s="122"/>
    </row>
    <row r="1618" spans="120:121" x14ac:dyDescent="0.2">
      <c r="DP1618" s="122"/>
      <c r="DQ1618" s="122"/>
    </row>
    <row r="1619" spans="120:121" x14ac:dyDescent="0.2">
      <c r="DP1619" s="122"/>
      <c r="DQ1619" s="122"/>
    </row>
    <row r="1620" spans="120:121" x14ac:dyDescent="0.2">
      <c r="DP1620" s="122"/>
      <c r="DQ1620" s="122"/>
    </row>
    <row r="1621" spans="120:121" x14ac:dyDescent="0.2">
      <c r="DP1621" s="122"/>
      <c r="DQ1621" s="122"/>
    </row>
    <row r="1622" spans="120:121" x14ac:dyDescent="0.2">
      <c r="DP1622" s="122"/>
      <c r="DQ1622" s="122"/>
    </row>
    <row r="1623" spans="120:121" x14ac:dyDescent="0.2">
      <c r="DP1623" s="122"/>
      <c r="DQ1623" s="122"/>
    </row>
    <row r="1624" spans="120:121" x14ac:dyDescent="0.2">
      <c r="DP1624" s="122"/>
      <c r="DQ1624" s="122"/>
    </row>
    <row r="1625" spans="120:121" x14ac:dyDescent="0.2">
      <c r="DP1625" s="122"/>
      <c r="DQ1625" s="122"/>
    </row>
    <row r="1626" spans="120:121" x14ac:dyDescent="0.2">
      <c r="DP1626" s="122"/>
      <c r="DQ1626" s="122"/>
    </row>
    <row r="1627" spans="120:121" x14ac:dyDescent="0.2">
      <c r="DP1627" s="122"/>
      <c r="DQ1627" s="122"/>
    </row>
    <row r="1628" spans="120:121" x14ac:dyDescent="0.2">
      <c r="DP1628" s="122"/>
      <c r="DQ1628" s="122"/>
    </row>
    <row r="1629" spans="120:121" x14ac:dyDescent="0.2">
      <c r="DP1629" s="122"/>
      <c r="DQ1629" s="122"/>
    </row>
    <row r="1630" spans="120:121" x14ac:dyDescent="0.2">
      <c r="DP1630" s="122"/>
      <c r="DQ1630" s="122"/>
    </row>
    <row r="1631" spans="120:121" x14ac:dyDescent="0.2">
      <c r="DP1631" s="122"/>
      <c r="DQ1631" s="122"/>
    </row>
    <row r="1632" spans="120:121" x14ac:dyDescent="0.2">
      <c r="DP1632" s="122"/>
      <c r="DQ1632" s="122"/>
    </row>
    <row r="1633" spans="120:121" x14ac:dyDescent="0.2">
      <c r="DP1633" s="122"/>
      <c r="DQ1633" s="122"/>
    </row>
    <row r="1634" spans="120:121" x14ac:dyDescent="0.2">
      <c r="DP1634" s="122"/>
      <c r="DQ1634" s="122"/>
    </row>
    <row r="1635" spans="120:121" x14ac:dyDescent="0.2">
      <c r="DP1635" s="122"/>
      <c r="DQ1635" s="122"/>
    </row>
    <row r="1636" spans="120:121" x14ac:dyDescent="0.2">
      <c r="DP1636" s="122"/>
      <c r="DQ1636" s="122"/>
    </row>
    <row r="1637" spans="120:121" x14ac:dyDescent="0.2">
      <c r="DP1637" s="122"/>
      <c r="DQ1637" s="122"/>
    </row>
    <row r="1638" spans="120:121" x14ac:dyDescent="0.2">
      <c r="DP1638" s="122"/>
      <c r="DQ1638" s="122"/>
    </row>
    <row r="1639" spans="120:121" x14ac:dyDescent="0.2">
      <c r="DP1639" s="122"/>
      <c r="DQ1639" s="122"/>
    </row>
    <row r="1640" spans="120:121" x14ac:dyDescent="0.2">
      <c r="DP1640" s="122"/>
      <c r="DQ1640" s="122"/>
    </row>
    <row r="1641" spans="120:121" x14ac:dyDescent="0.2">
      <c r="DP1641" s="122"/>
      <c r="DQ1641" s="122"/>
    </row>
    <row r="1642" spans="120:121" x14ac:dyDescent="0.2">
      <c r="DP1642" s="122"/>
      <c r="DQ1642" s="122"/>
    </row>
    <row r="1643" spans="120:121" x14ac:dyDescent="0.2">
      <c r="DP1643" s="122"/>
      <c r="DQ1643" s="122"/>
    </row>
    <row r="1644" spans="120:121" x14ac:dyDescent="0.2">
      <c r="DP1644" s="122"/>
      <c r="DQ1644" s="122"/>
    </row>
    <row r="1645" spans="120:121" x14ac:dyDescent="0.2">
      <c r="DP1645" s="122"/>
      <c r="DQ1645" s="122"/>
    </row>
    <row r="1646" spans="120:121" x14ac:dyDescent="0.2">
      <c r="DP1646" s="122"/>
      <c r="DQ1646" s="122"/>
    </row>
    <row r="1647" spans="120:121" x14ac:dyDescent="0.2">
      <c r="DP1647" s="122"/>
      <c r="DQ1647" s="122"/>
    </row>
    <row r="1648" spans="120:121" x14ac:dyDescent="0.2">
      <c r="DP1648" s="122"/>
      <c r="DQ1648" s="122"/>
    </row>
    <row r="1649" spans="120:121" x14ac:dyDescent="0.2">
      <c r="DP1649" s="122"/>
      <c r="DQ1649" s="122"/>
    </row>
    <row r="1650" spans="120:121" x14ac:dyDescent="0.2">
      <c r="DP1650" s="122"/>
      <c r="DQ1650" s="122"/>
    </row>
    <row r="1651" spans="120:121" x14ac:dyDescent="0.2">
      <c r="DP1651" s="122"/>
      <c r="DQ1651" s="122"/>
    </row>
    <row r="1652" spans="120:121" x14ac:dyDescent="0.2">
      <c r="DP1652" s="122"/>
      <c r="DQ1652" s="122"/>
    </row>
    <row r="1653" spans="120:121" x14ac:dyDescent="0.2">
      <c r="DP1653" s="122"/>
      <c r="DQ1653" s="122"/>
    </row>
    <row r="1654" spans="120:121" x14ac:dyDescent="0.2">
      <c r="DP1654" s="122"/>
      <c r="DQ1654" s="122"/>
    </row>
    <row r="1655" spans="120:121" x14ac:dyDescent="0.2">
      <c r="DP1655" s="122"/>
      <c r="DQ1655" s="122"/>
    </row>
    <row r="1656" spans="120:121" x14ac:dyDescent="0.2">
      <c r="DP1656" s="122"/>
      <c r="DQ1656" s="122"/>
    </row>
    <row r="1657" spans="120:121" x14ac:dyDescent="0.2">
      <c r="DP1657" s="122"/>
      <c r="DQ1657" s="122"/>
    </row>
    <row r="1658" spans="120:121" x14ac:dyDescent="0.2">
      <c r="DP1658" s="122"/>
      <c r="DQ1658" s="122"/>
    </row>
    <row r="1659" spans="120:121" x14ac:dyDescent="0.2">
      <c r="DP1659" s="122"/>
      <c r="DQ1659" s="122"/>
    </row>
    <row r="1660" spans="120:121" x14ac:dyDescent="0.2">
      <c r="DP1660" s="122"/>
      <c r="DQ1660" s="122"/>
    </row>
    <row r="1661" spans="120:121" x14ac:dyDescent="0.2">
      <c r="DP1661" s="122"/>
      <c r="DQ1661" s="122"/>
    </row>
    <row r="1662" spans="120:121" x14ac:dyDescent="0.2">
      <c r="DP1662" s="122"/>
      <c r="DQ1662" s="122"/>
    </row>
    <row r="1663" spans="120:121" x14ac:dyDescent="0.2">
      <c r="DP1663" s="122"/>
      <c r="DQ1663" s="122"/>
    </row>
    <row r="1664" spans="120:121" x14ac:dyDescent="0.2">
      <c r="DP1664" s="122"/>
      <c r="DQ1664" s="122"/>
    </row>
    <row r="1665" spans="120:121" x14ac:dyDescent="0.2">
      <c r="DP1665" s="122"/>
      <c r="DQ1665" s="122"/>
    </row>
    <row r="1666" spans="120:121" x14ac:dyDescent="0.2">
      <c r="DP1666" s="122"/>
      <c r="DQ1666" s="122"/>
    </row>
    <row r="1667" spans="120:121" x14ac:dyDescent="0.2">
      <c r="DP1667" s="122"/>
      <c r="DQ1667" s="122"/>
    </row>
    <row r="1668" spans="120:121" x14ac:dyDescent="0.2">
      <c r="DP1668" s="122"/>
      <c r="DQ1668" s="122"/>
    </row>
    <row r="1669" spans="120:121" x14ac:dyDescent="0.2">
      <c r="DP1669" s="122"/>
      <c r="DQ1669" s="122"/>
    </row>
    <row r="1670" spans="120:121" x14ac:dyDescent="0.2">
      <c r="DP1670" s="122"/>
      <c r="DQ1670" s="122"/>
    </row>
    <row r="1671" spans="120:121" x14ac:dyDescent="0.2">
      <c r="DP1671" s="122"/>
      <c r="DQ1671" s="122"/>
    </row>
    <row r="1672" spans="120:121" x14ac:dyDescent="0.2">
      <c r="DP1672" s="122"/>
      <c r="DQ1672" s="122"/>
    </row>
    <row r="1673" spans="120:121" x14ac:dyDescent="0.2">
      <c r="DP1673" s="122"/>
      <c r="DQ1673" s="122"/>
    </row>
    <row r="1674" spans="120:121" x14ac:dyDescent="0.2">
      <c r="DP1674" s="122"/>
      <c r="DQ1674" s="122"/>
    </row>
    <row r="1675" spans="120:121" x14ac:dyDescent="0.2">
      <c r="DP1675" s="122"/>
      <c r="DQ1675" s="122"/>
    </row>
    <row r="1676" spans="120:121" x14ac:dyDescent="0.2">
      <c r="DP1676" s="122"/>
      <c r="DQ1676" s="122"/>
    </row>
    <row r="1677" spans="120:121" x14ac:dyDescent="0.2">
      <c r="DP1677" s="122"/>
      <c r="DQ1677" s="122"/>
    </row>
    <row r="1678" spans="120:121" x14ac:dyDescent="0.2">
      <c r="DP1678" s="122"/>
      <c r="DQ1678" s="122"/>
    </row>
    <row r="1679" spans="120:121" x14ac:dyDescent="0.2">
      <c r="DP1679" s="122"/>
      <c r="DQ1679" s="122"/>
    </row>
    <row r="1680" spans="120:121" x14ac:dyDescent="0.2">
      <c r="DP1680" s="122"/>
      <c r="DQ1680" s="122"/>
    </row>
    <row r="1681" spans="120:121" x14ac:dyDescent="0.2">
      <c r="DP1681" s="122"/>
      <c r="DQ1681" s="122"/>
    </row>
    <row r="1682" spans="120:121" x14ac:dyDescent="0.2">
      <c r="DP1682" s="122"/>
      <c r="DQ1682" s="122"/>
    </row>
    <row r="1683" spans="120:121" x14ac:dyDescent="0.2">
      <c r="DP1683" s="122"/>
      <c r="DQ1683" s="122"/>
    </row>
    <row r="1684" spans="120:121" x14ac:dyDescent="0.2">
      <c r="DP1684" s="122"/>
      <c r="DQ1684" s="122"/>
    </row>
    <row r="1685" spans="120:121" x14ac:dyDescent="0.2">
      <c r="DP1685" s="122"/>
      <c r="DQ1685" s="122"/>
    </row>
    <row r="1686" spans="120:121" x14ac:dyDescent="0.2">
      <c r="DP1686" s="122"/>
      <c r="DQ1686" s="122"/>
    </row>
    <row r="1687" spans="120:121" x14ac:dyDescent="0.2">
      <c r="DP1687" s="122"/>
      <c r="DQ1687" s="122"/>
    </row>
    <row r="1688" spans="120:121" x14ac:dyDescent="0.2">
      <c r="DP1688" s="122"/>
      <c r="DQ1688" s="122"/>
    </row>
    <row r="1689" spans="120:121" x14ac:dyDescent="0.2">
      <c r="DP1689" s="122"/>
      <c r="DQ1689" s="122"/>
    </row>
    <row r="1690" spans="120:121" x14ac:dyDescent="0.2">
      <c r="DP1690" s="122"/>
      <c r="DQ1690" s="122"/>
    </row>
    <row r="1691" spans="120:121" x14ac:dyDescent="0.2">
      <c r="DP1691" s="122"/>
      <c r="DQ1691" s="122"/>
    </row>
    <row r="1692" spans="120:121" x14ac:dyDescent="0.2">
      <c r="DP1692" s="122"/>
      <c r="DQ1692" s="122"/>
    </row>
    <row r="1693" spans="120:121" x14ac:dyDescent="0.2">
      <c r="DP1693" s="122"/>
      <c r="DQ1693" s="122"/>
    </row>
    <row r="1694" spans="120:121" x14ac:dyDescent="0.2">
      <c r="DP1694" s="122"/>
      <c r="DQ1694" s="122"/>
    </row>
    <row r="1695" spans="120:121" x14ac:dyDescent="0.2">
      <c r="DP1695" s="122"/>
      <c r="DQ1695" s="122"/>
    </row>
    <row r="1696" spans="120:121" x14ac:dyDescent="0.2">
      <c r="DP1696" s="122"/>
      <c r="DQ1696" s="122"/>
    </row>
    <row r="1697" spans="120:121" x14ac:dyDescent="0.2">
      <c r="DP1697" s="122"/>
      <c r="DQ1697" s="122"/>
    </row>
    <row r="1698" spans="120:121" x14ac:dyDescent="0.2">
      <c r="DP1698" s="122"/>
      <c r="DQ1698" s="122"/>
    </row>
    <row r="1699" spans="120:121" x14ac:dyDescent="0.2">
      <c r="DP1699" s="122"/>
      <c r="DQ1699" s="122"/>
    </row>
    <row r="1700" spans="120:121" x14ac:dyDescent="0.2">
      <c r="DP1700" s="122"/>
      <c r="DQ1700" s="122"/>
    </row>
    <row r="1701" spans="120:121" x14ac:dyDescent="0.2">
      <c r="DP1701" s="122"/>
      <c r="DQ1701" s="122"/>
    </row>
    <row r="1702" spans="120:121" x14ac:dyDescent="0.2">
      <c r="DP1702" s="122"/>
      <c r="DQ1702" s="122"/>
    </row>
    <row r="1703" spans="120:121" x14ac:dyDescent="0.2">
      <c r="DP1703" s="122"/>
      <c r="DQ1703" s="122"/>
    </row>
    <row r="1704" spans="120:121" x14ac:dyDescent="0.2">
      <c r="DP1704" s="122"/>
      <c r="DQ1704" s="122"/>
    </row>
    <row r="1705" spans="120:121" x14ac:dyDescent="0.2">
      <c r="DP1705" s="122"/>
      <c r="DQ1705" s="122"/>
    </row>
    <row r="1706" spans="120:121" x14ac:dyDescent="0.2">
      <c r="DP1706" s="122"/>
      <c r="DQ1706" s="122"/>
    </row>
    <row r="1707" spans="120:121" x14ac:dyDescent="0.2">
      <c r="DP1707" s="122"/>
      <c r="DQ1707" s="122"/>
    </row>
    <row r="1708" spans="120:121" x14ac:dyDescent="0.2">
      <c r="DP1708" s="122"/>
      <c r="DQ1708" s="122"/>
    </row>
    <row r="1709" spans="120:121" x14ac:dyDescent="0.2">
      <c r="DP1709" s="122"/>
      <c r="DQ1709" s="122"/>
    </row>
    <row r="1710" spans="120:121" x14ac:dyDescent="0.2">
      <c r="DP1710" s="122"/>
      <c r="DQ1710" s="122"/>
    </row>
    <row r="1711" spans="120:121" x14ac:dyDescent="0.2">
      <c r="DP1711" s="122"/>
      <c r="DQ1711" s="122"/>
    </row>
    <row r="1712" spans="120:121" x14ac:dyDescent="0.2">
      <c r="DP1712" s="122"/>
      <c r="DQ1712" s="122"/>
    </row>
    <row r="1713" spans="120:121" x14ac:dyDescent="0.2">
      <c r="DP1713" s="122"/>
      <c r="DQ1713" s="122"/>
    </row>
    <row r="1714" spans="120:121" x14ac:dyDescent="0.2">
      <c r="DP1714" s="122"/>
      <c r="DQ1714" s="122"/>
    </row>
    <row r="1715" spans="120:121" x14ac:dyDescent="0.2">
      <c r="DP1715" s="122"/>
      <c r="DQ1715" s="122"/>
    </row>
    <row r="1716" spans="120:121" x14ac:dyDescent="0.2">
      <c r="DP1716" s="122"/>
      <c r="DQ1716" s="122"/>
    </row>
    <row r="1717" spans="120:121" x14ac:dyDescent="0.2">
      <c r="DP1717" s="122"/>
      <c r="DQ1717" s="122"/>
    </row>
    <row r="1718" spans="120:121" x14ac:dyDescent="0.2">
      <c r="DP1718" s="122"/>
      <c r="DQ1718" s="122"/>
    </row>
    <row r="1719" spans="120:121" x14ac:dyDescent="0.2">
      <c r="DP1719" s="122"/>
      <c r="DQ1719" s="122"/>
    </row>
    <row r="1720" spans="120:121" x14ac:dyDescent="0.2">
      <c r="DP1720" s="122"/>
      <c r="DQ1720" s="122"/>
    </row>
    <row r="1721" spans="120:121" x14ac:dyDescent="0.2">
      <c r="DP1721" s="122"/>
      <c r="DQ1721" s="122"/>
    </row>
    <row r="1722" spans="120:121" x14ac:dyDescent="0.2">
      <c r="DP1722" s="122"/>
      <c r="DQ1722" s="122"/>
    </row>
    <row r="1723" spans="120:121" x14ac:dyDescent="0.2">
      <c r="DP1723" s="122"/>
      <c r="DQ1723" s="122"/>
    </row>
    <row r="1724" spans="120:121" x14ac:dyDescent="0.2">
      <c r="DP1724" s="122"/>
      <c r="DQ1724" s="122"/>
    </row>
    <row r="1725" spans="120:121" x14ac:dyDescent="0.2">
      <c r="DP1725" s="122"/>
      <c r="DQ1725" s="122"/>
    </row>
    <row r="1726" spans="120:121" x14ac:dyDescent="0.2">
      <c r="DP1726" s="122"/>
      <c r="DQ1726" s="122"/>
    </row>
    <row r="1727" spans="120:121" x14ac:dyDescent="0.2">
      <c r="DP1727" s="122"/>
      <c r="DQ1727" s="122"/>
    </row>
    <row r="1728" spans="120:121" x14ac:dyDescent="0.2">
      <c r="DP1728" s="122"/>
      <c r="DQ1728" s="122"/>
    </row>
    <row r="1729" spans="120:121" x14ac:dyDescent="0.2">
      <c r="DP1729" s="122"/>
      <c r="DQ1729" s="122"/>
    </row>
    <row r="1730" spans="120:121" x14ac:dyDescent="0.2">
      <c r="DP1730" s="122"/>
      <c r="DQ1730" s="122"/>
    </row>
    <row r="1731" spans="120:121" x14ac:dyDescent="0.2">
      <c r="DP1731" s="122"/>
      <c r="DQ1731" s="122"/>
    </row>
    <row r="1732" spans="120:121" x14ac:dyDescent="0.2">
      <c r="DP1732" s="122"/>
      <c r="DQ1732" s="122"/>
    </row>
    <row r="1733" spans="120:121" x14ac:dyDescent="0.2">
      <c r="DP1733" s="122"/>
      <c r="DQ1733" s="122"/>
    </row>
    <row r="1734" spans="120:121" x14ac:dyDescent="0.2">
      <c r="DP1734" s="122"/>
      <c r="DQ1734" s="122"/>
    </row>
    <row r="1735" spans="120:121" x14ac:dyDescent="0.2">
      <c r="DP1735" s="122"/>
      <c r="DQ1735" s="122"/>
    </row>
    <row r="1736" spans="120:121" x14ac:dyDescent="0.2">
      <c r="DP1736" s="122"/>
      <c r="DQ1736" s="122"/>
    </row>
    <row r="1737" spans="120:121" x14ac:dyDescent="0.2">
      <c r="DP1737" s="122"/>
      <c r="DQ1737" s="122"/>
    </row>
    <row r="1738" spans="120:121" x14ac:dyDescent="0.2">
      <c r="DP1738" s="122"/>
      <c r="DQ1738" s="122"/>
    </row>
    <row r="1739" spans="120:121" x14ac:dyDescent="0.2">
      <c r="DP1739" s="122"/>
      <c r="DQ1739" s="122"/>
    </row>
    <row r="1740" spans="120:121" x14ac:dyDescent="0.2">
      <c r="DP1740" s="122"/>
      <c r="DQ1740" s="122"/>
    </row>
    <row r="1741" spans="120:121" x14ac:dyDescent="0.2">
      <c r="DP1741" s="122"/>
      <c r="DQ1741" s="122"/>
    </row>
    <row r="1742" spans="120:121" x14ac:dyDescent="0.2">
      <c r="DP1742" s="122"/>
      <c r="DQ1742" s="122"/>
    </row>
    <row r="1743" spans="120:121" x14ac:dyDescent="0.2">
      <c r="DP1743" s="122"/>
      <c r="DQ1743" s="122"/>
    </row>
    <row r="1744" spans="120:121" x14ac:dyDescent="0.2">
      <c r="DP1744" s="122"/>
      <c r="DQ1744" s="122"/>
    </row>
    <row r="1745" spans="120:121" x14ac:dyDescent="0.2">
      <c r="DP1745" s="122"/>
      <c r="DQ1745" s="122"/>
    </row>
    <row r="1746" spans="120:121" x14ac:dyDescent="0.2">
      <c r="DP1746" s="122"/>
      <c r="DQ1746" s="122"/>
    </row>
    <row r="1747" spans="120:121" x14ac:dyDescent="0.2">
      <c r="DP1747" s="122"/>
      <c r="DQ1747" s="122"/>
    </row>
    <row r="1748" spans="120:121" x14ac:dyDescent="0.2">
      <c r="DP1748" s="122"/>
      <c r="DQ1748" s="122"/>
    </row>
    <row r="1749" spans="120:121" x14ac:dyDescent="0.2">
      <c r="DP1749" s="122"/>
      <c r="DQ1749" s="122"/>
    </row>
    <row r="1750" spans="120:121" x14ac:dyDescent="0.2">
      <c r="DP1750" s="122"/>
      <c r="DQ1750" s="122"/>
    </row>
    <row r="1751" spans="120:121" x14ac:dyDescent="0.2">
      <c r="DP1751" s="122"/>
      <c r="DQ1751" s="122"/>
    </row>
    <row r="1752" spans="120:121" x14ac:dyDescent="0.2">
      <c r="DP1752" s="122"/>
      <c r="DQ1752" s="122"/>
    </row>
    <row r="1753" spans="120:121" x14ac:dyDescent="0.2">
      <c r="DP1753" s="122"/>
      <c r="DQ1753" s="122"/>
    </row>
    <row r="1754" spans="120:121" x14ac:dyDescent="0.2">
      <c r="DP1754" s="122"/>
      <c r="DQ1754" s="122"/>
    </row>
    <row r="1755" spans="120:121" x14ac:dyDescent="0.2">
      <c r="DP1755" s="122"/>
      <c r="DQ1755" s="122"/>
    </row>
    <row r="1756" spans="120:121" x14ac:dyDescent="0.2">
      <c r="DP1756" s="122"/>
      <c r="DQ1756" s="122"/>
    </row>
    <row r="1757" spans="120:121" x14ac:dyDescent="0.2">
      <c r="DP1757" s="122"/>
      <c r="DQ1757" s="122"/>
    </row>
    <row r="1758" spans="120:121" x14ac:dyDescent="0.2">
      <c r="DP1758" s="122"/>
      <c r="DQ1758" s="122"/>
    </row>
    <row r="1759" spans="120:121" x14ac:dyDescent="0.2">
      <c r="DP1759" s="122"/>
      <c r="DQ1759" s="122"/>
    </row>
    <row r="1760" spans="120:121" x14ac:dyDescent="0.2">
      <c r="DP1760" s="122"/>
      <c r="DQ1760" s="122"/>
    </row>
    <row r="1761" spans="120:121" x14ac:dyDescent="0.2">
      <c r="DP1761" s="122"/>
      <c r="DQ1761" s="122"/>
    </row>
    <row r="1762" spans="120:121" x14ac:dyDescent="0.2">
      <c r="DP1762" s="122"/>
      <c r="DQ1762" s="122"/>
    </row>
    <row r="1763" spans="120:121" x14ac:dyDescent="0.2">
      <c r="DP1763" s="122"/>
      <c r="DQ1763" s="122"/>
    </row>
    <row r="1764" spans="120:121" x14ac:dyDescent="0.2">
      <c r="DP1764" s="122"/>
      <c r="DQ1764" s="122"/>
    </row>
    <row r="1765" spans="120:121" x14ac:dyDescent="0.2">
      <c r="DP1765" s="122"/>
      <c r="DQ1765" s="122"/>
    </row>
    <row r="1766" spans="120:121" x14ac:dyDescent="0.2">
      <c r="DP1766" s="122"/>
      <c r="DQ1766" s="122"/>
    </row>
    <row r="1767" spans="120:121" x14ac:dyDescent="0.2">
      <c r="DP1767" s="122"/>
      <c r="DQ1767" s="122"/>
    </row>
    <row r="1768" spans="120:121" x14ac:dyDescent="0.2">
      <c r="DP1768" s="122"/>
      <c r="DQ1768" s="122"/>
    </row>
    <row r="1769" spans="120:121" x14ac:dyDescent="0.2">
      <c r="DP1769" s="122"/>
      <c r="DQ1769" s="122"/>
    </row>
    <row r="1770" spans="120:121" x14ac:dyDescent="0.2">
      <c r="DP1770" s="122"/>
      <c r="DQ1770" s="122"/>
    </row>
    <row r="1771" spans="120:121" x14ac:dyDescent="0.2">
      <c r="DP1771" s="122"/>
      <c r="DQ1771" s="122"/>
    </row>
    <row r="1772" spans="120:121" x14ac:dyDescent="0.2">
      <c r="DP1772" s="122"/>
      <c r="DQ1772" s="122"/>
    </row>
    <row r="1773" spans="120:121" x14ac:dyDescent="0.2">
      <c r="DP1773" s="122"/>
      <c r="DQ1773" s="122"/>
    </row>
    <row r="1774" spans="120:121" x14ac:dyDescent="0.2">
      <c r="DP1774" s="122"/>
      <c r="DQ1774" s="122"/>
    </row>
    <row r="1775" spans="120:121" x14ac:dyDescent="0.2">
      <c r="DP1775" s="122"/>
      <c r="DQ1775" s="122"/>
    </row>
    <row r="1776" spans="120:121" x14ac:dyDescent="0.2">
      <c r="DP1776" s="122"/>
      <c r="DQ1776" s="122"/>
    </row>
    <row r="1777" spans="120:121" x14ac:dyDescent="0.2">
      <c r="DP1777" s="122"/>
      <c r="DQ1777" s="122"/>
    </row>
    <row r="1778" spans="120:121" x14ac:dyDescent="0.2">
      <c r="DP1778" s="122"/>
      <c r="DQ1778" s="122"/>
    </row>
    <row r="1779" spans="120:121" x14ac:dyDescent="0.2">
      <c r="DP1779" s="122"/>
      <c r="DQ1779" s="122"/>
    </row>
    <row r="1780" spans="120:121" x14ac:dyDescent="0.2">
      <c r="DP1780" s="122"/>
      <c r="DQ1780" s="122"/>
    </row>
    <row r="1781" spans="120:121" x14ac:dyDescent="0.2">
      <c r="DP1781" s="122"/>
      <c r="DQ1781" s="122"/>
    </row>
    <row r="1782" spans="120:121" x14ac:dyDescent="0.2">
      <c r="DP1782" s="122"/>
      <c r="DQ1782" s="122"/>
    </row>
    <row r="1783" spans="120:121" x14ac:dyDescent="0.2">
      <c r="DP1783" s="122"/>
      <c r="DQ1783" s="122"/>
    </row>
    <row r="1784" spans="120:121" x14ac:dyDescent="0.2">
      <c r="DP1784" s="122"/>
      <c r="DQ1784" s="122"/>
    </row>
    <row r="1785" spans="120:121" x14ac:dyDescent="0.2">
      <c r="DP1785" s="122"/>
      <c r="DQ1785" s="122"/>
    </row>
    <row r="1786" spans="120:121" x14ac:dyDescent="0.2">
      <c r="DP1786" s="122"/>
      <c r="DQ1786" s="122"/>
    </row>
    <row r="1787" spans="120:121" x14ac:dyDescent="0.2">
      <c r="DP1787" s="122"/>
      <c r="DQ1787" s="122"/>
    </row>
    <row r="1788" spans="120:121" x14ac:dyDescent="0.2">
      <c r="DP1788" s="122"/>
      <c r="DQ1788" s="122"/>
    </row>
    <row r="1789" spans="120:121" x14ac:dyDescent="0.2">
      <c r="DP1789" s="122"/>
      <c r="DQ1789" s="122"/>
    </row>
    <row r="1790" spans="120:121" x14ac:dyDescent="0.2">
      <c r="DP1790" s="122"/>
      <c r="DQ1790" s="122"/>
    </row>
    <row r="1791" spans="120:121" x14ac:dyDescent="0.2">
      <c r="DP1791" s="122"/>
      <c r="DQ1791" s="122"/>
    </row>
    <row r="1792" spans="120:121" x14ac:dyDescent="0.2">
      <c r="DP1792" s="122"/>
      <c r="DQ1792" s="122"/>
    </row>
    <row r="1793" spans="120:121" x14ac:dyDescent="0.2">
      <c r="DP1793" s="122"/>
      <c r="DQ1793" s="122"/>
    </row>
    <row r="1794" spans="120:121" x14ac:dyDescent="0.2">
      <c r="DP1794" s="122"/>
      <c r="DQ1794" s="122"/>
    </row>
    <row r="1795" spans="120:121" x14ac:dyDescent="0.2">
      <c r="DP1795" s="122"/>
      <c r="DQ1795" s="122"/>
    </row>
    <row r="1796" spans="120:121" x14ac:dyDescent="0.2">
      <c r="DP1796" s="122"/>
      <c r="DQ1796" s="122"/>
    </row>
    <row r="1797" spans="120:121" x14ac:dyDescent="0.2">
      <c r="DP1797" s="122"/>
      <c r="DQ1797" s="122"/>
    </row>
    <row r="1798" spans="120:121" x14ac:dyDescent="0.2">
      <c r="DP1798" s="122"/>
      <c r="DQ1798" s="122"/>
    </row>
    <row r="1799" spans="120:121" x14ac:dyDescent="0.2">
      <c r="DP1799" s="122"/>
      <c r="DQ1799" s="122"/>
    </row>
    <row r="1800" spans="120:121" x14ac:dyDescent="0.2">
      <c r="DP1800" s="122"/>
      <c r="DQ1800" s="122"/>
    </row>
    <row r="1801" spans="120:121" x14ac:dyDescent="0.2">
      <c r="DP1801" s="122"/>
      <c r="DQ1801" s="122"/>
    </row>
    <row r="1802" spans="120:121" x14ac:dyDescent="0.2">
      <c r="DP1802" s="122"/>
      <c r="DQ1802" s="122"/>
    </row>
    <row r="1803" spans="120:121" x14ac:dyDescent="0.2">
      <c r="DP1803" s="122"/>
      <c r="DQ1803" s="122"/>
    </row>
    <row r="1804" spans="120:121" x14ac:dyDescent="0.2">
      <c r="DP1804" s="122"/>
      <c r="DQ1804" s="122"/>
    </row>
    <row r="1805" spans="120:121" x14ac:dyDescent="0.2">
      <c r="DP1805" s="122"/>
      <c r="DQ1805" s="122"/>
    </row>
    <row r="1806" spans="120:121" x14ac:dyDescent="0.2">
      <c r="DP1806" s="122"/>
      <c r="DQ1806" s="122"/>
    </row>
    <row r="1807" spans="120:121" x14ac:dyDescent="0.2">
      <c r="DP1807" s="122"/>
      <c r="DQ1807" s="122"/>
    </row>
    <row r="1808" spans="120:121" x14ac:dyDescent="0.2">
      <c r="DP1808" s="122"/>
      <c r="DQ1808" s="122"/>
    </row>
    <row r="1809" spans="120:121" x14ac:dyDescent="0.2">
      <c r="DP1809" s="122"/>
      <c r="DQ1809" s="122"/>
    </row>
    <row r="1810" spans="120:121" x14ac:dyDescent="0.2">
      <c r="DP1810" s="122"/>
      <c r="DQ1810" s="122"/>
    </row>
    <row r="1811" spans="120:121" x14ac:dyDescent="0.2">
      <c r="DP1811" s="122"/>
      <c r="DQ1811" s="122"/>
    </row>
    <row r="1812" spans="120:121" x14ac:dyDescent="0.2">
      <c r="DP1812" s="122"/>
      <c r="DQ1812" s="122"/>
    </row>
    <row r="1813" spans="120:121" x14ac:dyDescent="0.2">
      <c r="DP1813" s="122"/>
      <c r="DQ1813" s="122"/>
    </row>
    <row r="1814" spans="120:121" x14ac:dyDescent="0.2">
      <c r="DP1814" s="122"/>
      <c r="DQ1814" s="122"/>
    </row>
    <row r="1815" spans="120:121" x14ac:dyDescent="0.2">
      <c r="DP1815" s="122"/>
      <c r="DQ1815" s="122"/>
    </row>
    <row r="1816" spans="120:121" x14ac:dyDescent="0.2">
      <c r="DP1816" s="122"/>
      <c r="DQ1816" s="122"/>
    </row>
    <row r="1817" spans="120:121" x14ac:dyDescent="0.2">
      <c r="DP1817" s="122"/>
      <c r="DQ1817" s="122"/>
    </row>
    <row r="1818" spans="120:121" x14ac:dyDescent="0.2">
      <c r="DP1818" s="122"/>
      <c r="DQ1818" s="122"/>
    </row>
    <row r="1819" spans="120:121" x14ac:dyDescent="0.2">
      <c r="DP1819" s="122"/>
      <c r="DQ1819" s="122"/>
    </row>
    <row r="1820" spans="120:121" x14ac:dyDescent="0.2">
      <c r="DP1820" s="122"/>
      <c r="DQ1820" s="122"/>
    </row>
    <row r="1821" spans="120:121" x14ac:dyDescent="0.2">
      <c r="DP1821" s="122"/>
      <c r="DQ1821" s="122"/>
    </row>
    <row r="1822" spans="120:121" x14ac:dyDescent="0.2">
      <c r="DP1822" s="122"/>
      <c r="DQ1822" s="122"/>
    </row>
    <row r="1823" spans="120:121" x14ac:dyDescent="0.2">
      <c r="DP1823" s="122"/>
      <c r="DQ1823" s="122"/>
    </row>
    <row r="1824" spans="120:121" x14ac:dyDescent="0.2">
      <c r="DP1824" s="122"/>
      <c r="DQ1824" s="122"/>
    </row>
    <row r="1825" spans="120:121" x14ac:dyDescent="0.2">
      <c r="DP1825" s="122"/>
      <c r="DQ1825" s="122"/>
    </row>
    <row r="1826" spans="120:121" x14ac:dyDescent="0.2">
      <c r="DP1826" s="122"/>
      <c r="DQ1826" s="122"/>
    </row>
    <row r="1827" spans="120:121" x14ac:dyDescent="0.2">
      <c r="DP1827" s="122"/>
      <c r="DQ1827" s="122"/>
    </row>
    <row r="1828" spans="120:121" x14ac:dyDescent="0.2">
      <c r="DP1828" s="122"/>
      <c r="DQ1828" s="122"/>
    </row>
    <row r="1829" spans="120:121" x14ac:dyDescent="0.2">
      <c r="DP1829" s="122"/>
      <c r="DQ1829" s="122"/>
    </row>
    <row r="1830" spans="120:121" x14ac:dyDescent="0.2">
      <c r="DP1830" s="122"/>
      <c r="DQ1830" s="122"/>
    </row>
    <row r="1831" spans="120:121" x14ac:dyDescent="0.2">
      <c r="DP1831" s="122"/>
      <c r="DQ1831" s="122"/>
    </row>
    <row r="1832" spans="120:121" x14ac:dyDescent="0.2">
      <c r="DP1832" s="122"/>
      <c r="DQ1832" s="122"/>
    </row>
    <row r="1833" spans="120:121" x14ac:dyDescent="0.2">
      <c r="DP1833" s="122"/>
      <c r="DQ1833" s="122"/>
    </row>
    <row r="1834" spans="120:121" x14ac:dyDescent="0.2">
      <c r="DP1834" s="122"/>
      <c r="DQ1834" s="122"/>
    </row>
    <row r="1835" spans="120:121" x14ac:dyDescent="0.2">
      <c r="DP1835" s="122"/>
      <c r="DQ1835" s="122"/>
    </row>
    <row r="1836" spans="120:121" x14ac:dyDescent="0.2">
      <c r="DP1836" s="122"/>
      <c r="DQ1836" s="122"/>
    </row>
    <row r="1837" spans="120:121" x14ac:dyDescent="0.2">
      <c r="DP1837" s="122"/>
      <c r="DQ1837" s="122"/>
    </row>
    <row r="1838" spans="120:121" x14ac:dyDescent="0.2">
      <c r="DP1838" s="122"/>
      <c r="DQ1838" s="122"/>
    </row>
    <row r="1839" spans="120:121" x14ac:dyDescent="0.2">
      <c r="DP1839" s="122"/>
      <c r="DQ1839" s="122"/>
    </row>
    <row r="1840" spans="120:121" x14ac:dyDescent="0.2">
      <c r="DP1840" s="122"/>
      <c r="DQ1840" s="122"/>
    </row>
    <row r="1841" spans="120:121" x14ac:dyDescent="0.2">
      <c r="DP1841" s="122"/>
      <c r="DQ1841" s="122"/>
    </row>
    <row r="1842" spans="120:121" x14ac:dyDescent="0.2">
      <c r="DP1842" s="122"/>
      <c r="DQ1842" s="122"/>
    </row>
    <row r="1843" spans="120:121" x14ac:dyDescent="0.2">
      <c r="DP1843" s="122"/>
      <c r="DQ1843" s="122"/>
    </row>
    <row r="1844" spans="120:121" x14ac:dyDescent="0.2">
      <c r="DP1844" s="122"/>
      <c r="DQ1844" s="122"/>
    </row>
    <row r="1845" spans="120:121" x14ac:dyDescent="0.2">
      <c r="DP1845" s="122"/>
      <c r="DQ1845" s="122"/>
    </row>
    <row r="1846" spans="120:121" x14ac:dyDescent="0.2">
      <c r="DP1846" s="122"/>
      <c r="DQ1846" s="122"/>
    </row>
    <row r="1847" spans="120:121" x14ac:dyDescent="0.2">
      <c r="DP1847" s="122"/>
      <c r="DQ1847" s="122"/>
    </row>
    <row r="1848" spans="120:121" x14ac:dyDescent="0.2">
      <c r="DP1848" s="122"/>
      <c r="DQ1848" s="122"/>
    </row>
    <row r="1849" spans="120:121" x14ac:dyDescent="0.2">
      <c r="DP1849" s="122"/>
      <c r="DQ1849" s="122"/>
    </row>
    <row r="1850" spans="120:121" x14ac:dyDescent="0.2">
      <c r="DP1850" s="122"/>
      <c r="DQ1850" s="122"/>
    </row>
    <row r="1851" spans="120:121" x14ac:dyDescent="0.2">
      <c r="DP1851" s="122"/>
      <c r="DQ1851" s="122"/>
    </row>
    <row r="1852" spans="120:121" x14ac:dyDescent="0.2">
      <c r="DP1852" s="122"/>
      <c r="DQ1852" s="122"/>
    </row>
    <row r="1853" spans="120:121" x14ac:dyDescent="0.2">
      <c r="DP1853" s="122"/>
      <c r="DQ1853" s="122"/>
    </row>
    <row r="1854" spans="120:121" x14ac:dyDescent="0.2">
      <c r="DP1854" s="122"/>
      <c r="DQ1854" s="122"/>
    </row>
    <row r="1855" spans="120:121" x14ac:dyDescent="0.2">
      <c r="DP1855" s="122"/>
      <c r="DQ1855" s="122"/>
    </row>
    <row r="1856" spans="120:121" x14ac:dyDescent="0.2">
      <c r="DP1856" s="122"/>
      <c r="DQ1856" s="122"/>
    </row>
    <row r="1857" spans="120:121" x14ac:dyDescent="0.2">
      <c r="DP1857" s="122"/>
      <c r="DQ1857" s="122"/>
    </row>
    <row r="1858" spans="120:121" x14ac:dyDescent="0.2">
      <c r="DP1858" s="122"/>
      <c r="DQ1858" s="122"/>
    </row>
    <row r="1859" spans="120:121" x14ac:dyDescent="0.2">
      <c r="DP1859" s="122"/>
      <c r="DQ1859" s="122"/>
    </row>
    <row r="1860" spans="120:121" x14ac:dyDescent="0.2">
      <c r="DP1860" s="122"/>
      <c r="DQ1860" s="122"/>
    </row>
    <row r="1861" spans="120:121" x14ac:dyDescent="0.2">
      <c r="DP1861" s="122"/>
      <c r="DQ1861" s="122"/>
    </row>
    <row r="1862" spans="120:121" x14ac:dyDescent="0.2">
      <c r="DP1862" s="122"/>
      <c r="DQ1862" s="122"/>
    </row>
    <row r="1863" spans="120:121" x14ac:dyDescent="0.2">
      <c r="DP1863" s="122"/>
      <c r="DQ1863" s="122"/>
    </row>
    <row r="1864" spans="120:121" x14ac:dyDescent="0.2">
      <c r="DP1864" s="122"/>
      <c r="DQ1864" s="122"/>
    </row>
    <row r="1865" spans="120:121" x14ac:dyDescent="0.2">
      <c r="DP1865" s="122"/>
      <c r="DQ1865" s="122"/>
    </row>
    <row r="1866" spans="120:121" x14ac:dyDescent="0.2">
      <c r="DP1866" s="122"/>
      <c r="DQ1866" s="122"/>
    </row>
    <row r="1867" spans="120:121" x14ac:dyDescent="0.2">
      <c r="DP1867" s="122"/>
      <c r="DQ1867" s="122"/>
    </row>
    <row r="1868" spans="120:121" x14ac:dyDescent="0.2">
      <c r="DP1868" s="122"/>
      <c r="DQ1868" s="122"/>
    </row>
    <row r="1869" spans="120:121" x14ac:dyDescent="0.2">
      <c r="DP1869" s="122"/>
      <c r="DQ1869" s="122"/>
    </row>
    <row r="1870" spans="120:121" x14ac:dyDescent="0.2">
      <c r="DP1870" s="122"/>
      <c r="DQ1870" s="122"/>
    </row>
    <row r="1871" spans="120:121" x14ac:dyDescent="0.2">
      <c r="DP1871" s="122"/>
      <c r="DQ1871" s="122"/>
    </row>
    <row r="1872" spans="120:121" x14ac:dyDescent="0.2">
      <c r="DP1872" s="122"/>
      <c r="DQ1872" s="122"/>
    </row>
    <row r="1873" spans="120:121" x14ac:dyDescent="0.2">
      <c r="DP1873" s="122"/>
      <c r="DQ1873" s="122"/>
    </row>
    <row r="1874" spans="120:121" x14ac:dyDescent="0.2">
      <c r="DP1874" s="122"/>
      <c r="DQ1874" s="122"/>
    </row>
    <row r="1875" spans="120:121" x14ac:dyDescent="0.2">
      <c r="DP1875" s="122"/>
      <c r="DQ1875" s="122"/>
    </row>
    <row r="1876" spans="120:121" x14ac:dyDescent="0.2">
      <c r="DP1876" s="122"/>
      <c r="DQ1876" s="122"/>
    </row>
    <row r="1877" spans="120:121" x14ac:dyDescent="0.2">
      <c r="DP1877" s="122"/>
      <c r="DQ1877" s="122"/>
    </row>
    <row r="1878" spans="120:121" x14ac:dyDescent="0.2">
      <c r="DP1878" s="122"/>
      <c r="DQ1878" s="122"/>
    </row>
    <row r="1879" spans="120:121" x14ac:dyDescent="0.2">
      <c r="DP1879" s="122"/>
      <c r="DQ1879" s="122"/>
    </row>
    <row r="1880" spans="120:121" x14ac:dyDescent="0.2">
      <c r="DP1880" s="122"/>
      <c r="DQ1880" s="122"/>
    </row>
    <row r="1881" spans="120:121" x14ac:dyDescent="0.2">
      <c r="DP1881" s="122"/>
      <c r="DQ1881" s="122"/>
    </row>
    <row r="1882" spans="120:121" x14ac:dyDescent="0.2">
      <c r="DP1882" s="122"/>
      <c r="DQ1882" s="122"/>
    </row>
    <row r="1883" spans="120:121" x14ac:dyDescent="0.2">
      <c r="DP1883" s="122"/>
      <c r="DQ1883" s="122"/>
    </row>
    <row r="1884" spans="120:121" x14ac:dyDescent="0.2">
      <c r="DP1884" s="122"/>
      <c r="DQ1884" s="122"/>
    </row>
    <row r="1885" spans="120:121" x14ac:dyDescent="0.2">
      <c r="DP1885" s="122"/>
      <c r="DQ1885" s="122"/>
    </row>
    <row r="1886" spans="120:121" x14ac:dyDescent="0.2">
      <c r="DP1886" s="122"/>
      <c r="DQ1886" s="122"/>
    </row>
    <row r="1887" spans="120:121" x14ac:dyDescent="0.2">
      <c r="DP1887" s="122"/>
      <c r="DQ1887" s="122"/>
    </row>
    <row r="1888" spans="120:121" x14ac:dyDescent="0.2">
      <c r="DP1888" s="122"/>
      <c r="DQ1888" s="122"/>
    </row>
    <row r="1889" spans="120:121" x14ac:dyDescent="0.2">
      <c r="DP1889" s="122"/>
      <c r="DQ1889" s="122"/>
    </row>
    <row r="1890" spans="120:121" x14ac:dyDescent="0.2">
      <c r="DP1890" s="122"/>
      <c r="DQ1890" s="122"/>
    </row>
    <row r="1891" spans="120:121" x14ac:dyDescent="0.2">
      <c r="DP1891" s="122"/>
      <c r="DQ1891" s="122"/>
    </row>
    <row r="1892" spans="120:121" x14ac:dyDescent="0.2">
      <c r="DP1892" s="122"/>
      <c r="DQ1892" s="122"/>
    </row>
    <row r="1893" spans="120:121" x14ac:dyDescent="0.2">
      <c r="DP1893" s="122"/>
      <c r="DQ1893" s="122"/>
    </row>
    <row r="1894" spans="120:121" x14ac:dyDescent="0.2">
      <c r="DP1894" s="122"/>
      <c r="DQ1894" s="122"/>
    </row>
    <row r="1895" spans="120:121" x14ac:dyDescent="0.2">
      <c r="DP1895" s="122"/>
      <c r="DQ1895" s="122"/>
    </row>
    <row r="1896" spans="120:121" x14ac:dyDescent="0.2">
      <c r="DP1896" s="122"/>
      <c r="DQ1896" s="122"/>
    </row>
    <row r="1897" spans="120:121" x14ac:dyDescent="0.2">
      <c r="DP1897" s="122"/>
      <c r="DQ1897" s="122"/>
    </row>
    <row r="1898" spans="120:121" x14ac:dyDescent="0.2">
      <c r="DP1898" s="122"/>
      <c r="DQ1898" s="122"/>
    </row>
    <row r="1899" spans="120:121" x14ac:dyDescent="0.2">
      <c r="DP1899" s="122"/>
      <c r="DQ1899" s="122"/>
    </row>
    <row r="1900" spans="120:121" x14ac:dyDescent="0.2">
      <c r="DP1900" s="122"/>
      <c r="DQ1900" s="122"/>
    </row>
    <row r="1901" spans="120:121" x14ac:dyDescent="0.2">
      <c r="DP1901" s="122"/>
      <c r="DQ1901" s="122"/>
    </row>
    <row r="1902" spans="120:121" x14ac:dyDescent="0.2">
      <c r="DP1902" s="122"/>
      <c r="DQ1902" s="122"/>
    </row>
    <row r="1903" spans="120:121" x14ac:dyDescent="0.2">
      <c r="DP1903" s="122"/>
      <c r="DQ1903" s="122"/>
    </row>
    <row r="1904" spans="120:121" x14ac:dyDescent="0.2">
      <c r="DP1904" s="122"/>
      <c r="DQ1904" s="122"/>
    </row>
    <row r="1905" spans="120:121" x14ac:dyDescent="0.2">
      <c r="DP1905" s="122"/>
      <c r="DQ1905" s="122"/>
    </row>
    <row r="1906" spans="120:121" x14ac:dyDescent="0.2">
      <c r="DP1906" s="122"/>
      <c r="DQ1906" s="122"/>
    </row>
    <row r="1907" spans="120:121" x14ac:dyDescent="0.2">
      <c r="DP1907" s="122"/>
      <c r="DQ1907" s="122"/>
    </row>
    <row r="1908" spans="120:121" x14ac:dyDescent="0.2">
      <c r="DP1908" s="122"/>
      <c r="DQ1908" s="122"/>
    </row>
    <row r="1909" spans="120:121" x14ac:dyDescent="0.2">
      <c r="DP1909" s="122"/>
      <c r="DQ1909" s="122"/>
    </row>
    <row r="1910" spans="120:121" x14ac:dyDescent="0.2">
      <c r="DP1910" s="122"/>
      <c r="DQ1910" s="122"/>
    </row>
    <row r="1911" spans="120:121" x14ac:dyDescent="0.2">
      <c r="DP1911" s="122"/>
      <c r="DQ1911" s="122"/>
    </row>
    <row r="1912" spans="120:121" x14ac:dyDescent="0.2">
      <c r="DP1912" s="122"/>
      <c r="DQ1912" s="122"/>
    </row>
    <row r="1913" spans="120:121" x14ac:dyDescent="0.2">
      <c r="DP1913" s="122"/>
      <c r="DQ1913" s="122"/>
    </row>
    <row r="1914" spans="120:121" x14ac:dyDescent="0.2">
      <c r="DP1914" s="122"/>
      <c r="DQ1914" s="122"/>
    </row>
    <row r="1915" spans="120:121" x14ac:dyDescent="0.2">
      <c r="DP1915" s="122"/>
      <c r="DQ1915" s="122"/>
    </row>
    <row r="1916" spans="120:121" x14ac:dyDescent="0.2">
      <c r="DP1916" s="122"/>
      <c r="DQ1916" s="122"/>
    </row>
    <row r="1917" spans="120:121" x14ac:dyDescent="0.2">
      <c r="DP1917" s="122"/>
      <c r="DQ1917" s="122"/>
    </row>
    <row r="1918" spans="120:121" x14ac:dyDescent="0.2">
      <c r="DP1918" s="122"/>
      <c r="DQ1918" s="122"/>
    </row>
    <row r="1919" spans="120:121" x14ac:dyDescent="0.2">
      <c r="DP1919" s="122"/>
      <c r="DQ1919" s="122"/>
    </row>
    <row r="1920" spans="120:121" x14ac:dyDescent="0.2">
      <c r="DP1920" s="122"/>
      <c r="DQ1920" s="122"/>
    </row>
    <row r="1921" spans="120:121" x14ac:dyDescent="0.2">
      <c r="DP1921" s="122"/>
      <c r="DQ1921" s="122"/>
    </row>
    <row r="1922" spans="120:121" x14ac:dyDescent="0.2">
      <c r="DP1922" s="122"/>
      <c r="DQ1922" s="122"/>
    </row>
    <row r="1923" spans="120:121" x14ac:dyDescent="0.2">
      <c r="DP1923" s="122"/>
      <c r="DQ1923" s="122"/>
    </row>
    <row r="1924" spans="120:121" x14ac:dyDescent="0.2">
      <c r="DP1924" s="122"/>
      <c r="DQ1924" s="122"/>
    </row>
    <row r="1925" spans="120:121" x14ac:dyDescent="0.2">
      <c r="DP1925" s="122"/>
      <c r="DQ1925" s="122"/>
    </row>
    <row r="1926" spans="120:121" x14ac:dyDescent="0.2">
      <c r="DP1926" s="122"/>
      <c r="DQ1926" s="122"/>
    </row>
    <row r="1927" spans="120:121" x14ac:dyDescent="0.2">
      <c r="DP1927" s="122"/>
      <c r="DQ1927" s="122"/>
    </row>
    <row r="1928" spans="120:121" x14ac:dyDescent="0.2">
      <c r="DP1928" s="122"/>
      <c r="DQ1928" s="122"/>
    </row>
    <row r="1929" spans="120:121" x14ac:dyDescent="0.2">
      <c r="DP1929" s="122"/>
      <c r="DQ1929" s="122"/>
    </row>
    <row r="1930" spans="120:121" x14ac:dyDescent="0.2">
      <c r="DP1930" s="122"/>
      <c r="DQ1930" s="122"/>
    </row>
    <row r="1931" spans="120:121" x14ac:dyDescent="0.2">
      <c r="DP1931" s="122"/>
      <c r="DQ1931" s="122"/>
    </row>
    <row r="1932" spans="120:121" x14ac:dyDescent="0.2">
      <c r="DP1932" s="122"/>
      <c r="DQ1932" s="122"/>
    </row>
    <row r="1933" spans="120:121" x14ac:dyDescent="0.2">
      <c r="DP1933" s="122"/>
      <c r="DQ1933" s="122"/>
    </row>
    <row r="1934" spans="120:121" x14ac:dyDescent="0.2">
      <c r="DP1934" s="122"/>
      <c r="DQ1934" s="122"/>
    </row>
    <row r="1935" spans="120:121" x14ac:dyDescent="0.2">
      <c r="DP1935" s="122"/>
      <c r="DQ1935" s="122"/>
    </row>
    <row r="1936" spans="120:121" x14ac:dyDescent="0.2">
      <c r="DP1936" s="122"/>
      <c r="DQ1936" s="122"/>
    </row>
    <row r="1937" spans="120:121" x14ac:dyDescent="0.2">
      <c r="DP1937" s="122"/>
      <c r="DQ1937" s="122"/>
    </row>
    <row r="1938" spans="120:121" x14ac:dyDescent="0.2">
      <c r="DP1938" s="122"/>
      <c r="DQ1938" s="122"/>
    </row>
    <row r="1939" spans="120:121" x14ac:dyDescent="0.2">
      <c r="DP1939" s="122"/>
      <c r="DQ1939" s="122"/>
    </row>
    <row r="1940" spans="120:121" x14ac:dyDescent="0.2">
      <c r="DP1940" s="122"/>
      <c r="DQ1940" s="122"/>
    </row>
    <row r="1941" spans="120:121" x14ac:dyDescent="0.2">
      <c r="DP1941" s="122"/>
      <c r="DQ1941" s="122"/>
    </row>
    <row r="1942" spans="120:121" x14ac:dyDescent="0.2">
      <c r="DP1942" s="122"/>
      <c r="DQ1942" s="122"/>
    </row>
    <row r="1943" spans="120:121" x14ac:dyDescent="0.2">
      <c r="DP1943" s="122"/>
      <c r="DQ1943" s="122"/>
    </row>
    <row r="1944" spans="120:121" x14ac:dyDescent="0.2">
      <c r="DP1944" s="122"/>
      <c r="DQ1944" s="122"/>
    </row>
    <row r="1945" spans="120:121" x14ac:dyDescent="0.2">
      <c r="DP1945" s="122"/>
      <c r="DQ1945" s="122"/>
    </row>
    <row r="1946" spans="120:121" x14ac:dyDescent="0.2">
      <c r="DP1946" s="122"/>
      <c r="DQ1946" s="122"/>
    </row>
    <row r="1947" spans="120:121" x14ac:dyDescent="0.2">
      <c r="DP1947" s="122"/>
      <c r="DQ1947" s="122"/>
    </row>
    <row r="1948" spans="120:121" x14ac:dyDescent="0.2">
      <c r="DP1948" s="122"/>
      <c r="DQ1948" s="122"/>
    </row>
    <row r="1949" spans="120:121" x14ac:dyDescent="0.2">
      <c r="DP1949" s="122"/>
      <c r="DQ1949" s="122"/>
    </row>
    <row r="1950" spans="120:121" x14ac:dyDescent="0.2">
      <c r="DP1950" s="122"/>
      <c r="DQ1950" s="122"/>
    </row>
    <row r="1951" spans="120:121" x14ac:dyDescent="0.2">
      <c r="DP1951" s="122"/>
      <c r="DQ1951" s="122"/>
    </row>
    <row r="1952" spans="120:121" x14ac:dyDescent="0.2">
      <c r="DP1952" s="122"/>
      <c r="DQ1952" s="122"/>
    </row>
    <row r="1953" spans="120:121" x14ac:dyDescent="0.2">
      <c r="DP1953" s="122"/>
      <c r="DQ1953" s="122"/>
    </row>
    <row r="1954" spans="120:121" x14ac:dyDescent="0.2">
      <c r="DP1954" s="122"/>
      <c r="DQ1954" s="122"/>
    </row>
    <row r="1955" spans="120:121" x14ac:dyDescent="0.2">
      <c r="DP1955" s="122"/>
      <c r="DQ1955" s="122"/>
    </row>
    <row r="1956" spans="120:121" x14ac:dyDescent="0.2">
      <c r="DP1956" s="122"/>
      <c r="DQ1956" s="122"/>
    </row>
    <row r="1957" spans="120:121" x14ac:dyDescent="0.2">
      <c r="DP1957" s="122"/>
      <c r="DQ1957" s="122"/>
    </row>
    <row r="1958" spans="120:121" x14ac:dyDescent="0.2">
      <c r="DP1958" s="122"/>
      <c r="DQ1958" s="122"/>
    </row>
    <row r="1959" spans="120:121" x14ac:dyDescent="0.2">
      <c r="DP1959" s="122"/>
      <c r="DQ1959" s="122"/>
    </row>
    <row r="1960" spans="120:121" x14ac:dyDescent="0.2">
      <c r="DP1960" s="122"/>
      <c r="DQ1960" s="122"/>
    </row>
    <row r="1961" spans="120:121" x14ac:dyDescent="0.2">
      <c r="DP1961" s="122"/>
      <c r="DQ1961" s="122"/>
    </row>
    <row r="1962" spans="120:121" x14ac:dyDescent="0.2">
      <c r="DP1962" s="122"/>
      <c r="DQ1962" s="122"/>
    </row>
    <row r="1963" spans="120:121" x14ac:dyDescent="0.2">
      <c r="DP1963" s="122"/>
      <c r="DQ1963" s="122"/>
    </row>
    <row r="1964" spans="120:121" x14ac:dyDescent="0.2">
      <c r="DP1964" s="122"/>
      <c r="DQ1964" s="122"/>
    </row>
    <row r="1965" spans="120:121" x14ac:dyDescent="0.2">
      <c r="DP1965" s="122"/>
      <c r="DQ1965" s="122"/>
    </row>
    <row r="1966" spans="120:121" x14ac:dyDescent="0.2">
      <c r="DP1966" s="122"/>
      <c r="DQ1966" s="122"/>
    </row>
    <row r="1967" spans="120:121" x14ac:dyDescent="0.2">
      <c r="DP1967" s="122"/>
      <c r="DQ1967" s="122"/>
    </row>
    <row r="1968" spans="120:121" x14ac:dyDescent="0.2">
      <c r="DP1968" s="122"/>
      <c r="DQ1968" s="122"/>
    </row>
    <row r="1969" spans="120:121" x14ac:dyDescent="0.2">
      <c r="DP1969" s="122"/>
      <c r="DQ1969" s="122"/>
    </row>
    <row r="1970" spans="120:121" x14ac:dyDescent="0.2">
      <c r="DP1970" s="122"/>
      <c r="DQ1970" s="122"/>
    </row>
    <row r="1971" spans="120:121" x14ac:dyDescent="0.2">
      <c r="DP1971" s="122"/>
      <c r="DQ1971" s="122"/>
    </row>
    <row r="1972" spans="120:121" x14ac:dyDescent="0.2">
      <c r="DP1972" s="122"/>
      <c r="DQ1972" s="122"/>
    </row>
    <row r="1973" spans="120:121" x14ac:dyDescent="0.2">
      <c r="DP1973" s="122"/>
      <c r="DQ1973" s="122"/>
    </row>
    <row r="1974" spans="120:121" x14ac:dyDescent="0.2">
      <c r="DP1974" s="122"/>
      <c r="DQ1974" s="122"/>
    </row>
    <row r="1975" spans="120:121" x14ac:dyDescent="0.2">
      <c r="DP1975" s="122"/>
      <c r="DQ1975" s="122"/>
    </row>
    <row r="1976" spans="120:121" x14ac:dyDescent="0.2">
      <c r="DP1976" s="122"/>
      <c r="DQ1976" s="122"/>
    </row>
    <row r="1977" spans="120:121" x14ac:dyDescent="0.2">
      <c r="DP1977" s="122"/>
      <c r="DQ1977" s="122"/>
    </row>
    <row r="1978" spans="120:121" x14ac:dyDescent="0.2">
      <c r="DP1978" s="122"/>
      <c r="DQ1978" s="122"/>
    </row>
    <row r="1979" spans="120:121" x14ac:dyDescent="0.2">
      <c r="DP1979" s="122"/>
      <c r="DQ1979" s="122"/>
    </row>
    <row r="1980" spans="120:121" x14ac:dyDescent="0.2">
      <c r="DP1980" s="122"/>
      <c r="DQ1980" s="122"/>
    </row>
    <row r="1981" spans="120:121" x14ac:dyDescent="0.2">
      <c r="DP1981" s="122"/>
      <c r="DQ1981" s="122"/>
    </row>
    <row r="1982" spans="120:121" x14ac:dyDescent="0.2">
      <c r="DP1982" s="122"/>
      <c r="DQ1982" s="122"/>
    </row>
    <row r="1983" spans="120:121" x14ac:dyDescent="0.2">
      <c r="DP1983" s="122"/>
      <c r="DQ1983" s="122"/>
    </row>
    <row r="1984" spans="120:121" x14ac:dyDescent="0.2">
      <c r="DP1984" s="122"/>
      <c r="DQ1984" s="122"/>
    </row>
    <row r="1985" spans="120:121" x14ac:dyDescent="0.2">
      <c r="DP1985" s="122"/>
      <c r="DQ1985" s="122"/>
    </row>
    <row r="1986" spans="120:121" x14ac:dyDescent="0.2">
      <c r="DP1986" s="122"/>
      <c r="DQ1986" s="122"/>
    </row>
    <row r="1987" spans="120:121" x14ac:dyDescent="0.2">
      <c r="DP1987" s="122"/>
      <c r="DQ1987" s="122"/>
    </row>
    <row r="1988" spans="120:121" x14ac:dyDescent="0.2">
      <c r="DP1988" s="122"/>
      <c r="DQ1988" s="122"/>
    </row>
    <row r="1989" spans="120:121" x14ac:dyDescent="0.2">
      <c r="DP1989" s="122"/>
      <c r="DQ1989" s="122"/>
    </row>
    <row r="1990" spans="120:121" x14ac:dyDescent="0.2">
      <c r="DP1990" s="122"/>
      <c r="DQ1990" s="122"/>
    </row>
    <row r="1991" spans="120:121" x14ac:dyDescent="0.2">
      <c r="DP1991" s="122"/>
      <c r="DQ1991" s="122"/>
    </row>
    <row r="1992" spans="120:121" x14ac:dyDescent="0.2">
      <c r="DP1992" s="122"/>
      <c r="DQ1992" s="122"/>
    </row>
    <row r="1993" spans="120:121" x14ac:dyDescent="0.2">
      <c r="DP1993" s="122"/>
      <c r="DQ1993" s="122"/>
    </row>
    <row r="1994" spans="120:121" x14ac:dyDescent="0.2">
      <c r="DP1994" s="122"/>
      <c r="DQ1994" s="122"/>
    </row>
    <row r="1995" spans="120:121" x14ac:dyDescent="0.2">
      <c r="DP1995" s="122"/>
      <c r="DQ1995" s="122"/>
    </row>
    <row r="1996" spans="120:121" x14ac:dyDescent="0.2">
      <c r="DP1996" s="122"/>
      <c r="DQ1996" s="122"/>
    </row>
    <row r="1997" spans="120:121" x14ac:dyDescent="0.2">
      <c r="DP1997" s="122"/>
      <c r="DQ1997" s="122"/>
    </row>
    <row r="1998" spans="120:121" x14ac:dyDescent="0.2">
      <c r="DP1998" s="122"/>
      <c r="DQ1998" s="122"/>
    </row>
    <row r="1999" spans="120:121" x14ac:dyDescent="0.2">
      <c r="DP1999" s="122"/>
      <c r="DQ1999" s="122"/>
    </row>
    <row r="2000" spans="120:121" x14ac:dyDescent="0.2">
      <c r="DP2000" s="122"/>
      <c r="DQ2000" s="122"/>
    </row>
    <row r="2001" spans="120:121" x14ac:dyDescent="0.2">
      <c r="DP2001" s="122"/>
      <c r="DQ2001" s="122"/>
    </row>
    <row r="2002" spans="120:121" x14ac:dyDescent="0.2">
      <c r="DP2002" s="122"/>
      <c r="DQ2002" s="122"/>
    </row>
    <row r="2003" spans="120:121" x14ac:dyDescent="0.2">
      <c r="DP2003" s="122"/>
      <c r="DQ2003" s="122"/>
    </row>
    <row r="2004" spans="120:121" x14ac:dyDescent="0.2">
      <c r="DP2004" s="122"/>
      <c r="DQ2004" s="122"/>
    </row>
    <row r="2005" spans="120:121" x14ac:dyDescent="0.2">
      <c r="DP2005" s="122"/>
      <c r="DQ2005" s="122"/>
    </row>
    <row r="2006" spans="120:121" x14ac:dyDescent="0.2">
      <c r="DP2006" s="122"/>
      <c r="DQ2006" s="122"/>
    </row>
    <row r="2007" spans="120:121" x14ac:dyDescent="0.2">
      <c r="DP2007" s="122"/>
      <c r="DQ2007" s="122"/>
    </row>
    <row r="2008" spans="120:121" x14ac:dyDescent="0.2">
      <c r="DP2008" s="122"/>
      <c r="DQ2008" s="122"/>
    </row>
    <row r="2009" spans="120:121" x14ac:dyDescent="0.2">
      <c r="DP2009" s="122"/>
      <c r="DQ2009" s="122"/>
    </row>
    <row r="2010" spans="120:121" x14ac:dyDescent="0.2">
      <c r="DP2010" s="122"/>
      <c r="DQ2010" s="122"/>
    </row>
    <row r="2011" spans="120:121" x14ac:dyDescent="0.2">
      <c r="DP2011" s="122"/>
      <c r="DQ2011" s="122"/>
    </row>
    <row r="2012" spans="120:121" x14ac:dyDescent="0.2">
      <c r="DP2012" s="122"/>
      <c r="DQ2012" s="122"/>
    </row>
    <row r="2013" spans="120:121" x14ac:dyDescent="0.2">
      <c r="DP2013" s="122"/>
      <c r="DQ2013" s="122"/>
    </row>
    <row r="2014" spans="120:121" x14ac:dyDescent="0.2">
      <c r="DP2014" s="122"/>
      <c r="DQ2014" s="122"/>
    </row>
    <row r="2015" spans="120:121" x14ac:dyDescent="0.2">
      <c r="DP2015" s="122"/>
      <c r="DQ2015" s="122"/>
    </row>
    <row r="2016" spans="120:121" x14ac:dyDescent="0.2">
      <c r="DP2016" s="122"/>
      <c r="DQ2016" s="122"/>
    </row>
    <row r="2017" spans="120:121" x14ac:dyDescent="0.2">
      <c r="DP2017" s="122"/>
      <c r="DQ2017" s="122"/>
    </row>
    <row r="2018" spans="120:121" x14ac:dyDescent="0.2">
      <c r="DP2018" s="122"/>
      <c r="DQ2018" s="122"/>
    </row>
    <row r="2019" spans="120:121" x14ac:dyDescent="0.2">
      <c r="DP2019" s="122"/>
      <c r="DQ2019" s="122"/>
    </row>
    <row r="2020" spans="120:121" x14ac:dyDescent="0.2">
      <c r="DP2020" s="122"/>
      <c r="DQ2020" s="122"/>
    </row>
    <row r="2021" spans="120:121" x14ac:dyDescent="0.2">
      <c r="DP2021" s="122"/>
      <c r="DQ2021" s="122"/>
    </row>
    <row r="2022" spans="120:121" x14ac:dyDescent="0.2">
      <c r="DP2022" s="122"/>
      <c r="DQ2022" s="122"/>
    </row>
    <row r="2023" spans="120:121" x14ac:dyDescent="0.2">
      <c r="DP2023" s="122"/>
      <c r="DQ2023" s="122"/>
    </row>
    <row r="2024" spans="120:121" x14ac:dyDescent="0.2">
      <c r="DP2024" s="122"/>
      <c r="DQ2024" s="122"/>
    </row>
    <row r="2025" spans="120:121" x14ac:dyDescent="0.2">
      <c r="DP2025" s="122"/>
      <c r="DQ2025" s="122"/>
    </row>
    <row r="2026" spans="120:121" x14ac:dyDescent="0.2">
      <c r="DP2026" s="122"/>
      <c r="DQ2026" s="122"/>
    </row>
    <row r="2027" spans="120:121" x14ac:dyDescent="0.2">
      <c r="DP2027" s="122"/>
      <c r="DQ2027" s="122"/>
    </row>
    <row r="2028" spans="120:121" x14ac:dyDescent="0.2">
      <c r="DP2028" s="122"/>
      <c r="DQ2028" s="122"/>
    </row>
    <row r="2029" spans="120:121" x14ac:dyDescent="0.2">
      <c r="DP2029" s="122"/>
      <c r="DQ2029" s="122"/>
    </row>
    <row r="2030" spans="120:121" x14ac:dyDescent="0.2">
      <c r="DP2030" s="122"/>
      <c r="DQ2030" s="122"/>
    </row>
    <row r="2031" spans="120:121" x14ac:dyDescent="0.2">
      <c r="DP2031" s="122"/>
      <c r="DQ2031" s="122"/>
    </row>
    <row r="2032" spans="120:121" x14ac:dyDescent="0.2">
      <c r="DP2032" s="122"/>
      <c r="DQ2032" s="122"/>
    </row>
    <row r="2033" spans="120:121" x14ac:dyDescent="0.2">
      <c r="DP2033" s="122"/>
      <c r="DQ2033" s="122"/>
    </row>
    <row r="2034" spans="120:121" x14ac:dyDescent="0.2">
      <c r="DP2034" s="122"/>
      <c r="DQ2034" s="122"/>
    </row>
    <row r="2035" spans="120:121" x14ac:dyDescent="0.2">
      <c r="DP2035" s="122"/>
      <c r="DQ2035" s="122"/>
    </row>
    <row r="2036" spans="120:121" x14ac:dyDescent="0.2">
      <c r="DP2036" s="122"/>
      <c r="DQ2036" s="122"/>
    </row>
    <row r="2037" spans="120:121" x14ac:dyDescent="0.2">
      <c r="DP2037" s="122"/>
      <c r="DQ2037" s="122"/>
    </row>
    <row r="2038" spans="120:121" x14ac:dyDescent="0.2">
      <c r="DP2038" s="122"/>
      <c r="DQ2038" s="122"/>
    </row>
    <row r="2039" spans="120:121" x14ac:dyDescent="0.2">
      <c r="DP2039" s="122"/>
      <c r="DQ2039" s="122"/>
    </row>
    <row r="2040" spans="120:121" x14ac:dyDescent="0.2">
      <c r="DP2040" s="122"/>
      <c r="DQ2040" s="122"/>
    </row>
    <row r="2041" spans="120:121" x14ac:dyDescent="0.2">
      <c r="DP2041" s="122"/>
      <c r="DQ2041" s="122"/>
    </row>
    <row r="2042" spans="120:121" x14ac:dyDescent="0.2">
      <c r="DP2042" s="122"/>
      <c r="DQ2042" s="122"/>
    </row>
    <row r="2043" spans="120:121" x14ac:dyDescent="0.2">
      <c r="DP2043" s="122"/>
      <c r="DQ2043" s="122"/>
    </row>
    <row r="2044" spans="120:121" x14ac:dyDescent="0.2">
      <c r="DP2044" s="122"/>
      <c r="DQ2044" s="122"/>
    </row>
    <row r="2045" spans="120:121" x14ac:dyDescent="0.2">
      <c r="DP2045" s="122"/>
      <c r="DQ2045" s="122"/>
    </row>
    <row r="2046" spans="120:121" x14ac:dyDescent="0.2">
      <c r="DP2046" s="122"/>
      <c r="DQ2046" s="122"/>
    </row>
    <row r="2047" spans="120:121" x14ac:dyDescent="0.2">
      <c r="DP2047" s="122"/>
      <c r="DQ2047" s="122"/>
    </row>
    <row r="2048" spans="120:121" x14ac:dyDescent="0.2">
      <c r="DP2048" s="122"/>
      <c r="DQ2048" s="122"/>
    </row>
    <row r="2049" spans="120:121" x14ac:dyDescent="0.2">
      <c r="DP2049" s="122"/>
      <c r="DQ2049" s="122"/>
    </row>
    <row r="2050" spans="120:121" x14ac:dyDescent="0.2">
      <c r="DP2050" s="122"/>
      <c r="DQ2050" s="122"/>
    </row>
    <row r="2051" spans="120:121" x14ac:dyDescent="0.2">
      <c r="DP2051" s="122"/>
      <c r="DQ2051" s="122"/>
    </row>
    <row r="2052" spans="120:121" x14ac:dyDescent="0.2">
      <c r="DP2052" s="122"/>
      <c r="DQ2052" s="122"/>
    </row>
    <row r="2053" spans="120:121" x14ac:dyDescent="0.2">
      <c r="DP2053" s="122"/>
      <c r="DQ2053" s="122"/>
    </row>
    <row r="2054" spans="120:121" x14ac:dyDescent="0.2">
      <c r="DP2054" s="122"/>
      <c r="DQ2054" s="122"/>
    </row>
    <row r="2055" spans="120:121" x14ac:dyDescent="0.2">
      <c r="DP2055" s="122"/>
      <c r="DQ2055" s="122"/>
    </row>
    <row r="2056" spans="120:121" x14ac:dyDescent="0.2">
      <c r="DP2056" s="122"/>
      <c r="DQ2056" s="122"/>
    </row>
    <row r="2057" spans="120:121" x14ac:dyDescent="0.2">
      <c r="DP2057" s="122"/>
      <c r="DQ2057" s="122"/>
    </row>
    <row r="2058" spans="120:121" x14ac:dyDescent="0.2">
      <c r="DP2058" s="122"/>
      <c r="DQ2058" s="122"/>
    </row>
    <row r="2059" spans="120:121" x14ac:dyDescent="0.2">
      <c r="DP2059" s="122"/>
      <c r="DQ2059" s="122"/>
    </row>
    <row r="2060" spans="120:121" x14ac:dyDescent="0.2">
      <c r="DP2060" s="122"/>
      <c r="DQ2060" s="122"/>
    </row>
    <row r="2061" spans="120:121" x14ac:dyDescent="0.2">
      <c r="DP2061" s="122"/>
      <c r="DQ2061" s="122"/>
    </row>
    <row r="2062" spans="120:121" x14ac:dyDescent="0.2">
      <c r="DP2062" s="122"/>
      <c r="DQ2062" s="122"/>
    </row>
    <row r="2063" spans="120:121" x14ac:dyDescent="0.2">
      <c r="DP2063" s="122"/>
      <c r="DQ2063" s="122"/>
    </row>
    <row r="2064" spans="120:121" x14ac:dyDescent="0.2">
      <c r="DP2064" s="122"/>
      <c r="DQ2064" s="122"/>
    </row>
    <row r="2065" spans="120:121" x14ac:dyDescent="0.2">
      <c r="DP2065" s="122"/>
      <c r="DQ2065" s="122"/>
    </row>
    <row r="2066" spans="120:121" x14ac:dyDescent="0.2">
      <c r="DP2066" s="122"/>
      <c r="DQ2066" s="122"/>
    </row>
    <row r="2067" spans="120:121" x14ac:dyDescent="0.2">
      <c r="DP2067" s="122"/>
      <c r="DQ2067" s="122"/>
    </row>
    <row r="2068" spans="120:121" x14ac:dyDescent="0.2">
      <c r="DP2068" s="122"/>
      <c r="DQ2068" s="122"/>
    </row>
    <row r="2069" spans="120:121" x14ac:dyDescent="0.2">
      <c r="DP2069" s="122"/>
      <c r="DQ2069" s="122"/>
    </row>
    <row r="2070" spans="120:121" x14ac:dyDescent="0.2">
      <c r="DP2070" s="122"/>
      <c r="DQ2070" s="122"/>
    </row>
    <row r="2071" spans="120:121" x14ac:dyDescent="0.2">
      <c r="DP2071" s="122"/>
      <c r="DQ2071" s="122"/>
    </row>
    <row r="2072" spans="120:121" x14ac:dyDescent="0.2">
      <c r="DP2072" s="122"/>
      <c r="DQ2072" s="122"/>
    </row>
    <row r="2073" spans="120:121" x14ac:dyDescent="0.2">
      <c r="DP2073" s="122"/>
      <c r="DQ2073" s="122"/>
    </row>
    <row r="2074" spans="120:121" x14ac:dyDescent="0.2">
      <c r="DP2074" s="122"/>
      <c r="DQ2074" s="122"/>
    </row>
    <row r="2075" spans="120:121" x14ac:dyDescent="0.2">
      <c r="DP2075" s="122"/>
      <c r="DQ2075" s="122"/>
    </row>
    <row r="2076" spans="120:121" x14ac:dyDescent="0.2">
      <c r="DP2076" s="122"/>
      <c r="DQ2076" s="122"/>
    </row>
    <row r="2077" spans="120:121" x14ac:dyDescent="0.2">
      <c r="DP2077" s="122"/>
      <c r="DQ2077" s="122"/>
    </row>
    <row r="2078" spans="120:121" x14ac:dyDescent="0.2">
      <c r="DP2078" s="122"/>
      <c r="DQ2078" s="122"/>
    </row>
    <row r="2079" spans="120:121" x14ac:dyDescent="0.2">
      <c r="DP2079" s="122"/>
      <c r="DQ2079" s="122"/>
    </row>
    <row r="2080" spans="120:121" x14ac:dyDescent="0.2">
      <c r="DP2080" s="122"/>
      <c r="DQ2080" s="122"/>
    </row>
    <row r="2081" spans="120:121" x14ac:dyDescent="0.2">
      <c r="DP2081" s="122"/>
      <c r="DQ2081" s="122"/>
    </row>
    <row r="2082" spans="120:121" x14ac:dyDescent="0.2">
      <c r="DP2082" s="122"/>
      <c r="DQ2082" s="122"/>
    </row>
    <row r="2083" spans="120:121" x14ac:dyDescent="0.2">
      <c r="DP2083" s="122"/>
      <c r="DQ2083" s="122"/>
    </row>
    <row r="2084" spans="120:121" x14ac:dyDescent="0.2">
      <c r="DP2084" s="122"/>
      <c r="DQ2084" s="122"/>
    </row>
    <row r="2085" spans="120:121" x14ac:dyDescent="0.2">
      <c r="DP2085" s="122"/>
      <c r="DQ2085" s="122"/>
    </row>
    <row r="2086" spans="120:121" x14ac:dyDescent="0.2">
      <c r="DP2086" s="122"/>
      <c r="DQ2086" s="122"/>
    </row>
    <row r="2087" spans="120:121" x14ac:dyDescent="0.2">
      <c r="DP2087" s="122"/>
      <c r="DQ2087" s="122"/>
    </row>
    <row r="2088" spans="120:121" x14ac:dyDescent="0.2">
      <c r="DP2088" s="122"/>
      <c r="DQ2088" s="122"/>
    </row>
    <row r="2089" spans="120:121" x14ac:dyDescent="0.2">
      <c r="DP2089" s="122"/>
      <c r="DQ2089" s="122"/>
    </row>
    <row r="2090" spans="120:121" x14ac:dyDescent="0.2">
      <c r="DP2090" s="122"/>
      <c r="DQ2090" s="122"/>
    </row>
    <row r="2091" spans="120:121" x14ac:dyDescent="0.2">
      <c r="DP2091" s="122"/>
      <c r="DQ2091" s="122"/>
    </row>
    <row r="2092" spans="120:121" x14ac:dyDescent="0.2">
      <c r="DP2092" s="122"/>
      <c r="DQ2092" s="122"/>
    </row>
    <row r="2093" spans="120:121" x14ac:dyDescent="0.2">
      <c r="DP2093" s="122"/>
      <c r="DQ2093" s="122"/>
    </row>
    <row r="2094" spans="120:121" x14ac:dyDescent="0.2">
      <c r="DP2094" s="122"/>
      <c r="DQ2094" s="122"/>
    </row>
    <row r="2095" spans="120:121" x14ac:dyDescent="0.2">
      <c r="DP2095" s="122"/>
      <c r="DQ2095" s="122"/>
    </row>
    <row r="2096" spans="120:121" x14ac:dyDescent="0.2">
      <c r="DP2096" s="122"/>
      <c r="DQ2096" s="122"/>
    </row>
    <row r="2097" spans="120:121" x14ac:dyDescent="0.2">
      <c r="DP2097" s="122"/>
      <c r="DQ2097" s="122"/>
    </row>
    <row r="2098" spans="120:121" x14ac:dyDescent="0.2">
      <c r="DP2098" s="122"/>
      <c r="DQ2098" s="122"/>
    </row>
    <row r="2099" spans="120:121" x14ac:dyDescent="0.2">
      <c r="DP2099" s="122"/>
      <c r="DQ2099" s="122"/>
    </row>
    <row r="2100" spans="120:121" x14ac:dyDescent="0.2">
      <c r="DP2100" s="122"/>
      <c r="DQ2100" s="122"/>
    </row>
    <row r="2101" spans="120:121" x14ac:dyDescent="0.2">
      <c r="DP2101" s="122"/>
      <c r="DQ2101" s="122"/>
    </row>
    <row r="2102" spans="120:121" x14ac:dyDescent="0.2">
      <c r="DP2102" s="122"/>
      <c r="DQ2102" s="122"/>
    </row>
    <row r="2103" spans="120:121" x14ac:dyDescent="0.2">
      <c r="DP2103" s="122"/>
      <c r="DQ2103" s="122"/>
    </row>
    <row r="2104" spans="120:121" x14ac:dyDescent="0.2">
      <c r="DP2104" s="122"/>
      <c r="DQ2104" s="122"/>
    </row>
    <row r="2105" spans="120:121" x14ac:dyDescent="0.2">
      <c r="DP2105" s="122"/>
      <c r="DQ2105" s="122"/>
    </row>
    <row r="2106" spans="120:121" x14ac:dyDescent="0.2">
      <c r="DP2106" s="122"/>
      <c r="DQ2106" s="122"/>
    </row>
    <row r="2107" spans="120:121" x14ac:dyDescent="0.2">
      <c r="DP2107" s="122"/>
      <c r="DQ2107" s="122"/>
    </row>
    <row r="2108" spans="120:121" x14ac:dyDescent="0.2">
      <c r="DP2108" s="122"/>
      <c r="DQ2108" s="122"/>
    </row>
    <row r="2109" spans="120:121" x14ac:dyDescent="0.2">
      <c r="DP2109" s="122"/>
      <c r="DQ2109" s="122"/>
    </row>
    <row r="2110" spans="120:121" x14ac:dyDescent="0.2">
      <c r="DP2110" s="122"/>
      <c r="DQ2110" s="122"/>
    </row>
    <row r="2111" spans="120:121" x14ac:dyDescent="0.2">
      <c r="DP2111" s="122"/>
      <c r="DQ2111" s="122"/>
    </row>
    <row r="2112" spans="120:121" x14ac:dyDescent="0.2">
      <c r="DP2112" s="122"/>
      <c r="DQ2112" s="122"/>
    </row>
    <row r="2113" spans="120:121" x14ac:dyDescent="0.2">
      <c r="DP2113" s="122"/>
      <c r="DQ2113" s="122"/>
    </row>
    <row r="2114" spans="120:121" x14ac:dyDescent="0.2">
      <c r="DP2114" s="122"/>
      <c r="DQ2114" s="122"/>
    </row>
    <row r="2115" spans="120:121" x14ac:dyDescent="0.2">
      <c r="DP2115" s="122"/>
      <c r="DQ2115" s="122"/>
    </row>
    <row r="2116" spans="120:121" x14ac:dyDescent="0.2">
      <c r="DP2116" s="122"/>
      <c r="DQ2116" s="122"/>
    </row>
    <row r="2117" spans="120:121" x14ac:dyDescent="0.2">
      <c r="DP2117" s="122"/>
      <c r="DQ2117" s="122"/>
    </row>
    <row r="2118" spans="120:121" x14ac:dyDescent="0.2">
      <c r="DP2118" s="122"/>
      <c r="DQ2118" s="122"/>
    </row>
    <row r="2119" spans="120:121" x14ac:dyDescent="0.2">
      <c r="DP2119" s="122"/>
      <c r="DQ2119" s="122"/>
    </row>
    <row r="2120" spans="120:121" x14ac:dyDescent="0.2">
      <c r="DP2120" s="122"/>
      <c r="DQ2120" s="122"/>
    </row>
    <row r="2121" spans="120:121" x14ac:dyDescent="0.2">
      <c r="DP2121" s="122"/>
      <c r="DQ2121" s="122"/>
    </row>
    <row r="2122" spans="120:121" x14ac:dyDescent="0.2">
      <c r="DP2122" s="122"/>
      <c r="DQ2122" s="122"/>
    </row>
    <row r="2123" spans="120:121" x14ac:dyDescent="0.2">
      <c r="DP2123" s="122"/>
      <c r="DQ2123" s="122"/>
    </row>
    <row r="2124" spans="120:121" x14ac:dyDescent="0.2">
      <c r="DP2124" s="122"/>
      <c r="DQ2124" s="122"/>
    </row>
    <row r="2125" spans="120:121" x14ac:dyDescent="0.2">
      <c r="DP2125" s="122"/>
      <c r="DQ2125" s="122"/>
    </row>
    <row r="2126" spans="120:121" x14ac:dyDescent="0.2">
      <c r="DP2126" s="122"/>
      <c r="DQ2126" s="122"/>
    </row>
    <row r="2127" spans="120:121" x14ac:dyDescent="0.2">
      <c r="DP2127" s="122"/>
      <c r="DQ2127" s="122"/>
    </row>
    <row r="2128" spans="120:121" x14ac:dyDescent="0.2">
      <c r="DP2128" s="122"/>
      <c r="DQ2128" s="122"/>
    </row>
    <row r="2129" spans="120:121" x14ac:dyDescent="0.2">
      <c r="DP2129" s="122"/>
      <c r="DQ2129" s="122"/>
    </row>
    <row r="2130" spans="120:121" x14ac:dyDescent="0.2">
      <c r="DP2130" s="122"/>
      <c r="DQ2130" s="122"/>
    </row>
    <row r="2131" spans="120:121" x14ac:dyDescent="0.2">
      <c r="DP2131" s="122"/>
      <c r="DQ2131" s="122"/>
    </row>
    <row r="2132" spans="120:121" x14ac:dyDescent="0.2">
      <c r="DP2132" s="122"/>
      <c r="DQ2132" s="122"/>
    </row>
    <row r="2133" spans="120:121" x14ac:dyDescent="0.2">
      <c r="DP2133" s="122"/>
      <c r="DQ2133" s="122"/>
    </row>
    <row r="2134" spans="120:121" x14ac:dyDescent="0.2">
      <c r="DP2134" s="122"/>
      <c r="DQ2134" s="122"/>
    </row>
    <row r="2135" spans="120:121" x14ac:dyDescent="0.2">
      <c r="DP2135" s="122"/>
      <c r="DQ2135" s="122"/>
    </row>
    <row r="2136" spans="120:121" x14ac:dyDescent="0.2">
      <c r="DP2136" s="122"/>
      <c r="DQ2136" s="122"/>
    </row>
    <row r="2137" spans="120:121" x14ac:dyDescent="0.2">
      <c r="DP2137" s="122"/>
      <c r="DQ2137" s="122"/>
    </row>
    <row r="2138" spans="120:121" x14ac:dyDescent="0.2">
      <c r="DP2138" s="122"/>
      <c r="DQ2138" s="122"/>
    </row>
    <row r="2139" spans="120:121" x14ac:dyDescent="0.2">
      <c r="DP2139" s="122"/>
      <c r="DQ2139" s="122"/>
    </row>
    <row r="2140" spans="120:121" x14ac:dyDescent="0.2">
      <c r="DP2140" s="122"/>
      <c r="DQ2140" s="122"/>
    </row>
    <row r="2141" spans="120:121" x14ac:dyDescent="0.2">
      <c r="DP2141" s="122"/>
      <c r="DQ2141" s="122"/>
    </row>
    <row r="2142" spans="120:121" x14ac:dyDescent="0.2">
      <c r="DP2142" s="122"/>
      <c r="DQ2142" s="122"/>
    </row>
    <row r="2143" spans="120:121" x14ac:dyDescent="0.2">
      <c r="DP2143" s="122"/>
      <c r="DQ2143" s="122"/>
    </row>
    <row r="2144" spans="120:121" x14ac:dyDescent="0.2">
      <c r="DP2144" s="122"/>
      <c r="DQ2144" s="122"/>
    </row>
    <row r="2145" spans="120:121" x14ac:dyDescent="0.2">
      <c r="DP2145" s="122"/>
      <c r="DQ2145" s="122"/>
    </row>
    <row r="2146" spans="120:121" x14ac:dyDescent="0.2">
      <c r="DP2146" s="122"/>
      <c r="DQ2146" s="122"/>
    </row>
    <row r="2147" spans="120:121" x14ac:dyDescent="0.2">
      <c r="DP2147" s="122"/>
      <c r="DQ2147" s="122"/>
    </row>
    <row r="2148" spans="120:121" x14ac:dyDescent="0.2">
      <c r="DP2148" s="122"/>
      <c r="DQ2148" s="122"/>
    </row>
    <row r="2149" spans="120:121" x14ac:dyDescent="0.2">
      <c r="DP2149" s="122"/>
      <c r="DQ2149" s="122"/>
    </row>
    <row r="2150" spans="120:121" x14ac:dyDescent="0.2">
      <c r="DP2150" s="122"/>
      <c r="DQ2150" s="122"/>
    </row>
    <row r="2151" spans="120:121" x14ac:dyDescent="0.2">
      <c r="DP2151" s="122"/>
      <c r="DQ2151" s="122"/>
    </row>
    <row r="2152" spans="120:121" x14ac:dyDescent="0.2">
      <c r="DP2152" s="122"/>
      <c r="DQ2152" s="122"/>
    </row>
    <row r="2153" spans="120:121" x14ac:dyDescent="0.2">
      <c r="DP2153" s="122"/>
      <c r="DQ2153" s="122"/>
    </row>
    <row r="2154" spans="120:121" x14ac:dyDescent="0.2">
      <c r="DP2154" s="122"/>
      <c r="DQ2154" s="122"/>
    </row>
    <row r="2155" spans="120:121" x14ac:dyDescent="0.2">
      <c r="DP2155" s="122"/>
      <c r="DQ2155" s="122"/>
    </row>
    <row r="2156" spans="120:121" x14ac:dyDescent="0.2">
      <c r="DP2156" s="122"/>
      <c r="DQ2156" s="122"/>
    </row>
    <row r="2157" spans="120:121" x14ac:dyDescent="0.2">
      <c r="DP2157" s="122"/>
      <c r="DQ2157" s="122"/>
    </row>
    <row r="2158" spans="120:121" x14ac:dyDescent="0.2">
      <c r="DP2158" s="122"/>
      <c r="DQ2158" s="122"/>
    </row>
    <row r="2159" spans="120:121" x14ac:dyDescent="0.2">
      <c r="DP2159" s="122"/>
      <c r="DQ2159" s="122"/>
    </row>
    <row r="2160" spans="120:121" x14ac:dyDescent="0.2">
      <c r="DP2160" s="122"/>
      <c r="DQ2160" s="122"/>
    </row>
    <row r="2161" spans="120:121" x14ac:dyDescent="0.2">
      <c r="DP2161" s="122"/>
      <c r="DQ2161" s="122"/>
    </row>
    <row r="2162" spans="120:121" x14ac:dyDescent="0.2">
      <c r="DP2162" s="122"/>
      <c r="DQ2162" s="122"/>
    </row>
    <row r="2163" spans="120:121" x14ac:dyDescent="0.2">
      <c r="DP2163" s="122"/>
      <c r="DQ2163" s="122"/>
    </row>
    <row r="2164" spans="120:121" x14ac:dyDescent="0.2">
      <c r="DP2164" s="122"/>
      <c r="DQ2164" s="122"/>
    </row>
    <row r="2165" spans="120:121" x14ac:dyDescent="0.2">
      <c r="DP2165" s="122"/>
      <c r="DQ2165" s="122"/>
    </row>
    <row r="2166" spans="120:121" x14ac:dyDescent="0.2">
      <c r="DP2166" s="122"/>
      <c r="DQ2166" s="122"/>
    </row>
    <row r="2167" spans="120:121" x14ac:dyDescent="0.2">
      <c r="DP2167" s="122"/>
      <c r="DQ2167" s="122"/>
    </row>
    <row r="2168" spans="120:121" x14ac:dyDescent="0.2">
      <c r="DP2168" s="122"/>
      <c r="DQ2168" s="122"/>
    </row>
    <row r="2169" spans="120:121" x14ac:dyDescent="0.2">
      <c r="DP2169" s="122"/>
      <c r="DQ2169" s="122"/>
    </row>
    <row r="2170" spans="120:121" x14ac:dyDescent="0.2">
      <c r="DP2170" s="122"/>
      <c r="DQ2170" s="122"/>
    </row>
    <row r="2171" spans="120:121" x14ac:dyDescent="0.2">
      <c r="DP2171" s="122"/>
      <c r="DQ2171" s="122"/>
    </row>
    <row r="2172" spans="120:121" x14ac:dyDescent="0.2">
      <c r="DP2172" s="122"/>
      <c r="DQ2172" s="122"/>
    </row>
    <row r="2173" spans="120:121" x14ac:dyDescent="0.2">
      <c r="DP2173" s="122"/>
      <c r="DQ2173" s="122"/>
    </row>
    <row r="2174" spans="120:121" x14ac:dyDescent="0.2">
      <c r="DP2174" s="122"/>
      <c r="DQ2174" s="122"/>
    </row>
    <row r="2175" spans="120:121" x14ac:dyDescent="0.2">
      <c r="DP2175" s="122"/>
      <c r="DQ2175" s="122"/>
    </row>
    <row r="2176" spans="120:121" x14ac:dyDescent="0.2">
      <c r="DP2176" s="122"/>
      <c r="DQ2176" s="122"/>
    </row>
    <row r="2177" spans="120:121" x14ac:dyDescent="0.2">
      <c r="DP2177" s="122"/>
      <c r="DQ2177" s="122"/>
    </row>
    <row r="2178" spans="120:121" x14ac:dyDescent="0.2">
      <c r="DP2178" s="122"/>
      <c r="DQ2178" s="122"/>
    </row>
    <row r="2179" spans="120:121" x14ac:dyDescent="0.2">
      <c r="DP2179" s="122"/>
      <c r="DQ2179" s="122"/>
    </row>
    <row r="2180" spans="120:121" x14ac:dyDescent="0.2">
      <c r="DP2180" s="122"/>
      <c r="DQ2180" s="122"/>
    </row>
    <row r="2181" spans="120:121" x14ac:dyDescent="0.2">
      <c r="DP2181" s="122"/>
      <c r="DQ2181" s="122"/>
    </row>
    <row r="2182" spans="120:121" x14ac:dyDescent="0.2">
      <c r="DP2182" s="122"/>
      <c r="DQ2182" s="122"/>
    </row>
    <row r="2183" spans="120:121" x14ac:dyDescent="0.2">
      <c r="DP2183" s="122"/>
      <c r="DQ2183" s="122"/>
    </row>
    <row r="2184" spans="120:121" x14ac:dyDescent="0.2">
      <c r="DP2184" s="122"/>
      <c r="DQ2184" s="122"/>
    </row>
    <row r="2185" spans="120:121" x14ac:dyDescent="0.2">
      <c r="DP2185" s="122"/>
      <c r="DQ2185" s="122"/>
    </row>
    <row r="2186" spans="120:121" x14ac:dyDescent="0.2">
      <c r="DP2186" s="122"/>
      <c r="DQ2186" s="122"/>
    </row>
    <row r="2187" spans="120:121" x14ac:dyDescent="0.2">
      <c r="DP2187" s="122"/>
      <c r="DQ2187" s="122"/>
    </row>
    <row r="2188" spans="120:121" x14ac:dyDescent="0.2">
      <c r="DP2188" s="122"/>
      <c r="DQ2188" s="122"/>
    </row>
    <row r="2189" spans="120:121" x14ac:dyDescent="0.2">
      <c r="DP2189" s="122"/>
      <c r="DQ2189" s="122"/>
    </row>
    <row r="2190" spans="120:121" x14ac:dyDescent="0.2">
      <c r="DP2190" s="122"/>
      <c r="DQ2190" s="122"/>
    </row>
    <row r="2191" spans="120:121" x14ac:dyDescent="0.2">
      <c r="DP2191" s="122"/>
      <c r="DQ2191" s="122"/>
    </row>
    <row r="2192" spans="120:121" x14ac:dyDescent="0.2">
      <c r="DP2192" s="122"/>
      <c r="DQ2192" s="122"/>
    </row>
    <row r="2193" spans="120:121" x14ac:dyDescent="0.2">
      <c r="DP2193" s="122"/>
      <c r="DQ2193" s="122"/>
    </row>
    <row r="2194" spans="120:121" x14ac:dyDescent="0.2">
      <c r="DP2194" s="122"/>
      <c r="DQ2194" s="122"/>
    </row>
    <row r="2195" spans="120:121" x14ac:dyDescent="0.2">
      <c r="DP2195" s="122"/>
      <c r="DQ2195" s="122"/>
    </row>
    <row r="2196" spans="120:121" x14ac:dyDescent="0.2">
      <c r="DP2196" s="122"/>
      <c r="DQ2196" s="122"/>
    </row>
    <row r="2197" spans="120:121" x14ac:dyDescent="0.2">
      <c r="DP2197" s="122"/>
      <c r="DQ2197" s="122"/>
    </row>
    <row r="2198" spans="120:121" x14ac:dyDescent="0.2">
      <c r="DP2198" s="122"/>
      <c r="DQ2198" s="122"/>
    </row>
    <row r="2199" spans="120:121" x14ac:dyDescent="0.2">
      <c r="DP2199" s="122"/>
      <c r="DQ2199" s="122"/>
    </row>
    <row r="2200" spans="120:121" x14ac:dyDescent="0.2">
      <c r="DP2200" s="122"/>
      <c r="DQ2200" s="122"/>
    </row>
    <row r="2201" spans="120:121" x14ac:dyDescent="0.2">
      <c r="DP2201" s="122"/>
      <c r="DQ2201" s="122"/>
    </row>
    <row r="2202" spans="120:121" x14ac:dyDescent="0.2">
      <c r="DP2202" s="122"/>
      <c r="DQ2202" s="122"/>
    </row>
    <row r="2203" spans="120:121" x14ac:dyDescent="0.2">
      <c r="DP2203" s="122"/>
      <c r="DQ2203" s="122"/>
    </row>
    <row r="2204" spans="120:121" x14ac:dyDescent="0.2">
      <c r="DP2204" s="122"/>
      <c r="DQ2204" s="122"/>
    </row>
    <row r="2205" spans="120:121" x14ac:dyDescent="0.2">
      <c r="DP2205" s="122"/>
      <c r="DQ2205" s="122"/>
    </row>
    <row r="2206" spans="120:121" x14ac:dyDescent="0.2">
      <c r="DP2206" s="122"/>
      <c r="DQ2206" s="122"/>
    </row>
    <row r="2207" spans="120:121" x14ac:dyDescent="0.2">
      <c r="DP2207" s="122"/>
      <c r="DQ2207" s="122"/>
    </row>
    <row r="2208" spans="120:121" x14ac:dyDescent="0.2">
      <c r="DP2208" s="122"/>
      <c r="DQ2208" s="122"/>
    </row>
    <row r="2209" spans="120:121" x14ac:dyDescent="0.2">
      <c r="DP2209" s="122"/>
      <c r="DQ2209" s="122"/>
    </row>
    <row r="2210" spans="120:121" x14ac:dyDescent="0.2">
      <c r="DP2210" s="122"/>
      <c r="DQ2210" s="122"/>
    </row>
    <row r="2211" spans="120:121" x14ac:dyDescent="0.2">
      <c r="DP2211" s="122"/>
      <c r="DQ2211" s="122"/>
    </row>
    <row r="2212" spans="120:121" x14ac:dyDescent="0.2">
      <c r="DP2212" s="122"/>
      <c r="DQ2212" s="122"/>
    </row>
    <row r="2213" spans="120:121" x14ac:dyDescent="0.2">
      <c r="DP2213" s="122"/>
      <c r="DQ2213" s="122"/>
    </row>
    <row r="2214" spans="120:121" x14ac:dyDescent="0.2">
      <c r="DP2214" s="122"/>
      <c r="DQ2214" s="122"/>
    </row>
    <row r="2215" spans="120:121" x14ac:dyDescent="0.2">
      <c r="DP2215" s="122"/>
      <c r="DQ2215" s="122"/>
    </row>
    <row r="2216" spans="120:121" x14ac:dyDescent="0.2">
      <c r="DP2216" s="122"/>
      <c r="DQ2216" s="122"/>
    </row>
    <row r="2217" spans="120:121" x14ac:dyDescent="0.2">
      <c r="DP2217" s="122"/>
      <c r="DQ2217" s="122"/>
    </row>
    <row r="2218" spans="120:121" x14ac:dyDescent="0.2">
      <c r="DP2218" s="122"/>
      <c r="DQ2218" s="122"/>
    </row>
    <row r="2219" spans="120:121" x14ac:dyDescent="0.2">
      <c r="DP2219" s="122"/>
      <c r="DQ2219" s="122"/>
    </row>
    <row r="2220" spans="120:121" x14ac:dyDescent="0.2">
      <c r="DP2220" s="122"/>
      <c r="DQ2220" s="122"/>
    </row>
    <row r="2221" spans="120:121" x14ac:dyDescent="0.2">
      <c r="DP2221" s="122"/>
      <c r="DQ2221" s="122"/>
    </row>
    <row r="2222" spans="120:121" x14ac:dyDescent="0.2">
      <c r="DP2222" s="122"/>
      <c r="DQ2222" s="122"/>
    </row>
    <row r="2223" spans="120:121" x14ac:dyDescent="0.2">
      <c r="DP2223" s="122"/>
      <c r="DQ2223" s="122"/>
    </row>
    <row r="2224" spans="120:121" x14ac:dyDescent="0.2">
      <c r="DP2224" s="122"/>
      <c r="DQ2224" s="122"/>
    </row>
    <row r="2225" spans="120:121" x14ac:dyDescent="0.2">
      <c r="DP2225" s="122"/>
      <c r="DQ2225" s="122"/>
    </row>
    <row r="2226" spans="120:121" x14ac:dyDescent="0.2">
      <c r="DP2226" s="122"/>
      <c r="DQ2226" s="122"/>
    </row>
    <row r="2227" spans="120:121" x14ac:dyDescent="0.2">
      <c r="DP2227" s="122"/>
      <c r="DQ2227" s="122"/>
    </row>
    <row r="2228" spans="120:121" x14ac:dyDescent="0.2">
      <c r="DP2228" s="122"/>
      <c r="DQ2228" s="122"/>
    </row>
    <row r="2229" spans="120:121" x14ac:dyDescent="0.2">
      <c r="DP2229" s="122"/>
      <c r="DQ2229" s="122"/>
    </row>
    <row r="2230" spans="120:121" x14ac:dyDescent="0.2">
      <c r="DP2230" s="122"/>
      <c r="DQ2230" s="122"/>
    </row>
    <row r="2231" spans="120:121" x14ac:dyDescent="0.2">
      <c r="DP2231" s="122"/>
      <c r="DQ2231" s="122"/>
    </row>
    <row r="2232" spans="120:121" x14ac:dyDescent="0.2">
      <c r="DP2232" s="122"/>
      <c r="DQ2232" s="122"/>
    </row>
    <row r="2233" spans="120:121" x14ac:dyDescent="0.2">
      <c r="DP2233" s="122"/>
      <c r="DQ2233" s="122"/>
    </row>
    <row r="2234" spans="120:121" x14ac:dyDescent="0.2">
      <c r="DP2234" s="122"/>
      <c r="DQ2234" s="122"/>
    </row>
    <row r="2235" spans="120:121" x14ac:dyDescent="0.2">
      <c r="DP2235" s="122"/>
      <c r="DQ2235" s="122"/>
    </row>
    <row r="2236" spans="120:121" x14ac:dyDescent="0.2">
      <c r="DP2236" s="122"/>
      <c r="DQ2236" s="122"/>
    </row>
    <row r="2237" spans="120:121" x14ac:dyDescent="0.2">
      <c r="DP2237" s="122"/>
      <c r="DQ2237" s="122"/>
    </row>
    <row r="2238" spans="120:121" x14ac:dyDescent="0.2">
      <c r="DP2238" s="122"/>
      <c r="DQ2238" s="122"/>
    </row>
    <row r="2239" spans="120:121" x14ac:dyDescent="0.2">
      <c r="DP2239" s="122"/>
      <c r="DQ2239" s="122"/>
    </row>
    <row r="2240" spans="120:121" x14ac:dyDescent="0.2">
      <c r="DP2240" s="122"/>
      <c r="DQ2240" s="122"/>
    </row>
    <row r="2241" spans="120:121" x14ac:dyDescent="0.2">
      <c r="DP2241" s="122"/>
      <c r="DQ2241" s="122"/>
    </row>
    <row r="2242" spans="120:121" x14ac:dyDescent="0.2">
      <c r="DP2242" s="122"/>
      <c r="DQ2242" s="122"/>
    </row>
    <row r="2243" spans="120:121" x14ac:dyDescent="0.2">
      <c r="DP2243" s="122"/>
      <c r="DQ2243" s="122"/>
    </row>
    <row r="2244" spans="120:121" x14ac:dyDescent="0.2">
      <c r="DP2244" s="122"/>
      <c r="DQ2244" s="122"/>
    </row>
    <row r="2245" spans="120:121" x14ac:dyDescent="0.2">
      <c r="DP2245" s="122"/>
      <c r="DQ2245" s="122"/>
    </row>
    <row r="2246" spans="120:121" x14ac:dyDescent="0.2">
      <c r="DP2246" s="122"/>
      <c r="DQ2246" s="122"/>
    </row>
    <row r="2247" spans="120:121" x14ac:dyDescent="0.2">
      <c r="DP2247" s="122"/>
      <c r="DQ2247" s="122"/>
    </row>
    <row r="2248" spans="120:121" x14ac:dyDescent="0.2">
      <c r="DP2248" s="122"/>
      <c r="DQ2248" s="122"/>
    </row>
    <row r="2249" spans="120:121" x14ac:dyDescent="0.2">
      <c r="DP2249" s="122"/>
      <c r="DQ2249" s="122"/>
    </row>
    <row r="2250" spans="120:121" x14ac:dyDescent="0.2">
      <c r="DP2250" s="122"/>
      <c r="DQ2250" s="122"/>
    </row>
    <row r="2251" spans="120:121" x14ac:dyDescent="0.2">
      <c r="DP2251" s="122"/>
      <c r="DQ2251" s="122"/>
    </row>
    <row r="2252" spans="120:121" x14ac:dyDescent="0.2">
      <c r="DP2252" s="122"/>
      <c r="DQ2252" s="122"/>
    </row>
    <row r="2253" spans="120:121" x14ac:dyDescent="0.2">
      <c r="DP2253" s="122"/>
      <c r="DQ2253" s="122"/>
    </row>
    <row r="2254" spans="120:121" x14ac:dyDescent="0.2">
      <c r="DP2254" s="122"/>
      <c r="DQ2254" s="122"/>
    </row>
    <row r="2255" spans="120:121" x14ac:dyDescent="0.2">
      <c r="DP2255" s="122"/>
      <c r="DQ2255" s="122"/>
    </row>
    <row r="2256" spans="120:121" x14ac:dyDescent="0.2">
      <c r="DP2256" s="122"/>
      <c r="DQ2256" s="122"/>
    </row>
    <row r="2257" spans="120:121" x14ac:dyDescent="0.2">
      <c r="DP2257" s="122"/>
      <c r="DQ2257" s="122"/>
    </row>
    <row r="2258" spans="120:121" x14ac:dyDescent="0.2">
      <c r="DP2258" s="122"/>
      <c r="DQ2258" s="122"/>
    </row>
    <row r="2259" spans="120:121" x14ac:dyDescent="0.2">
      <c r="DP2259" s="122"/>
      <c r="DQ2259" s="122"/>
    </row>
    <row r="2260" spans="120:121" x14ac:dyDescent="0.2">
      <c r="DP2260" s="122"/>
      <c r="DQ2260" s="122"/>
    </row>
    <row r="2261" spans="120:121" x14ac:dyDescent="0.2">
      <c r="DP2261" s="122"/>
      <c r="DQ2261" s="122"/>
    </row>
    <row r="2262" spans="120:121" x14ac:dyDescent="0.2">
      <c r="DP2262" s="122"/>
      <c r="DQ2262" s="122"/>
    </row>
    <row r="2263" spans="120:121" x14ac:dyDescent="0.2">
      <c r="DP2263" s="122"/>
      <c r="DQ2263" s="122"/>
    </row>
    <row r="2264" spans="120:121" x14ac:dyDescent="0.2">
      <c r="DP2264" s="122"/>
      <c r="DQ2264" s="122"/>
    </row>
    <row r="2265" spans="120:121" x14ac:dyDescent="0.2">
      <c r="DP2265" s="122"/>
      <c r="DQ2265" s="122"/>
    </row>
    <row r="2266" spans="120:121" x14ac:dyDescent="0.2">
      <c r="DP2266" s="122"/>
      <c r="DQ2266" s="122"/>
    </row>
    <row r="2267" spans="120:121" x14ac:dyDescent="0.2">
      <c r="DP2267" s="122"/>
      <c r="DQ2267" s="122"/>
    </row>
    <row r="2268" spans="120:121" x14ac:dyDescent="0.2">
      <c r="DP2268" s="122"/>
      <c r="DQ2268" s="122"/>
    </row>
    <row r="2269" spans="120:121" x14ac:dyDescent="0.2">
      <c r="DP2269" s="122"/>
      <c r="DQ2269" s="122"/>
    </row>
    <row r="2270" spans="120:121" x14ac:dyDescent="0.2">
      <c r="DP2270" s="122"/>
      <c r="DQ2270" s="122"/>
    </row>
    <row r="2271" spans="120:121" x14ac:dyDescent="0.2">
      <c r="DP2271" s="122"/>
      <c r="DQ2271" s="122"/>
    </row>
    <row r="2272" spans="120:121" x14ac:dyDescent="0.2">
      <c r="DP2272" s="122"/>
      <c r="DQ2272" s="122"/>
    </row>
    <row r="2273" spans="120:121" x14ac:dyDescent="0.2">
      <c r="DP2273" s="122"/>
      <c r="DQ2273" s="122"/>
    </row>
    <row r="2274" spans="120:121" x14ac:dyDescent="0.2">
      <c r="DP2274" s="122"/>
      <c r="DQ2274" s="122"/>
    </row>
    <row r="2275" spans="120:121" x14ac:dyDescent="0.2">
      <c r="DP2275" s="122"/>
      <c r="DQ2275" s="122"/>
    </row>
    <row r="2276" spans="120:121" x14ac:dyDescent="0.2">
      <c r="DP2276" s="122"/>
      <c r="DQ2276" s="122"/>
    </row>
    <row r="2277" spans="120:121" x14ac:dyDescent="0.2">
      <c r="DP2277" s="122"/>
      <c r="DQ2277" s="122"/>
    </row>
    <row r="2278" spans="120:121" x14ac:dyDescent="0.2">
      <c r="DP2278" s="122"/>
      <c r="DQ2278" s="122"/>
    </row>
    <row r="2279" spans="120:121" x14ac:dyDescent="0.2">
      <c r="DP2279" s="122"/>
      <c r="DQ2279" s="122"/>
    </row>
    <row r="2280" spans="120:121" x14ac:dyDescent="0.2">
      <c r="DP2280" s="122"/>
      <c r="DQ2280" s="122"/>
    </row>
    <row r="2281" spans="120:121" x14ac:dyDescent="0.2">
      <c r="DP2281" s="122"/>
      <c r="DQ2281" s="122"/>
    </row>
    <row r="2282" spans="120:121" x14ac:dyDescent="0.2">
      <c r="DP2282" s="122"/>
      <c r="DQ2282" s="122"/>
    </row>
    <row r="2283" spans="120:121" x14ac:dyDescent="0.2">
      <c r="DP2283" s="122"/>
      <c r="DQ2283" s="122"/>
    </row>
    <row r="2284" spans="120:121" x14ac:dyDescent="0.2">
      <c r="DP2284" s="122"/>
      <c r="DQ2284" s="122"/>
    </row>
    <row r="2285" spans="120:121" x14ac:dyDescent="0.2">
      <c r="DP2285" s="122"/>
      <c r="DQ2285" s="122"/>
    </row>
    <row r="2286" spans="120:121" x14ac:dyDescent="0.2">
      <c r="DP2286" s="122"/>
      <c r="DQ2286" s="122"/>
    </row>
    <row r="2287" spans="120:121" x14ac:dyDescent="0.2">
      <c r="DP2287" s="122"/>
      <c r="DQ2287" s="122"/>
    </row>
    <row r="2288" spans="120:121" x14ac:dyDescent="0.2">
      <c r="DP2288" s="122"/>
      <c r="DQ2288" s="122"/>
    </row>
    <row r="2289" spans="120:121" x14ac:dyDescent="0.2">
      <c r="DP2289" s="122"/>
      <c r="DQ2289" s="122"/>
    </row>
    <row r="2290" spans="120:121" x14ac:dyDescent="0.2">
      <c r="DP2290" s="122"/>
      <c r="DQ2290" s="122"/>
    </row>
    <row r="2291" spans="120:121" x14ac:dyDescent="0.2">
      <c r="DP2291" s="122"/>
      <c r="DQ2291" s="122"/>
    </row>
    <row r="2292" spans="120:121" x14ac:dyDescent="0.2">
      <c r="DP2292" s="122"/>
      <c r="DQ2292" s="122"/>
    </row>
    <row r="2293" spans="120:121" x14ac:dyDescent="0.2">
      <c r="DP2293" s="122"/>
      <c r="DQ2293" s="122"/>
    </row>
    <row r="2294" spans="120:121" x14ac:dyDescent="0.2">
      <c r="DP2294" s="122"/>
      <c r="DQ2294" s="122"/>
    </row>
    <row r="2295" spans="120:121" x14ac:dyDescent="0.2">
      <c r="DP2295" s="122"/>
      <c r="DQ2295" s="122"/>
    </row>
    <row r="2296" spans="120:121" x14ac:dyDescent="0.2">
      <c r="DP2296" s="122"/>
      <c r="DQ2296" s="122"/>
    </row>
    <row r="2297" spans="120:121" x14ac:dyDescent="0.2">
      <c r="DP2297" s="122"/>
      <c r="DQ2297" s="122"/>
    </row>
    <row r="2298" spans="120:121" x14ac:dyDescent="0.2">
      <c r="DP2298" s="122"/>
      <c r="DQ2298" s="122"/>
    </row>
    <row r="2299" spans="120:121" x14ac:dyDescent="0.2">
      <c r="DP2299" s="122"/>
      <c r="DQ2299" s="122"/>
    </row>
    <row r="2300" spans="120:121" x14ac:dyDescent="0.2">
      <c r="DP2300" s="122"/>
      <c r="DQ2300" s="122"/>
    </row>
    <row r="2301" spans="120:121" x14ac:dyDescent="0.2">
      <c r="DP2301" s="122"/>
      <c r="DQ2301" s="122"/>
    </row>
    <row r="2302" spans="120:121" x14ac:dyDescent="0.2">
      <c r="DP2302" s="122"/>
      <c r="DQ2302" s="122"/>
    </row>
    <row r="2303" spans="120:121" x14ac:dyDescent="0.2">
      <c r="DP2303" s="122"/>
      <c r="DQ2303" s="122"/>
    </row>
    <row r="2304" spans="120:121" x14ac:dyDescent="0.2">
      <c r="DP2304" s="122"/>
      <c r="DQ2304" s="122"/>
    </row>
    <row r="2305" spans="120:121" x14ac:dyDescent="0.2">
      <c r="DP2305" s="122"/>
      <c r="DQ2305" s="122"/>
    </row>
    <row r="2306" spans="120:121" x14ac:dyDescent="0.2">
      <c r="DP2306" s="122"/>
      <c r="DQ2306" s="122"/>
    </row>
    <row r="2307" spans="120:121" x14ac:dyDescent="0.2">
      <c r="DP2307" s="122"/>
      <c r="DQ2307" s="122"/>
    </row>
    <row r="2308" spans="120:121" x14ac:dyDescent="0.2">
      <c r="DP2308" s="122"/>
      <c r="DQ2308" s="122"/>
    </row>
    <row r="2309" spans="120:121" x14ac:dyDescent="0.2">
      <c r="DP2309" s="122"/>
      <c r="DQ2309" s="122"/>
    </row>
    <row r="2310" spans="120:121" x14ac:dyDescent="0.2">
      <c r="DP2310" s="122"/>
      <c r="DQ2310" s="122"/>
    </row>
    <row r="2311" spans="120:121" x14ac:dyDescent="0.2">
      <c r="DP2311" s="122"/>
      <c r="DQ2311" s="122"/>
    </row>
    <row r="2312" spans="120:121" x14ac:dyDescent="0.2">
      <c r="DP2312" s="122"/>
      <c r="DQ2312" s="122"/>
    </row>
    <row r="2313" spans="120:121" x14ac:dyDescent="0.2">
      <c r="DP2313" s="122"/>
      <c r="DQ2313" s="122"/>
    </row>
    <row r="2314" spans="120:121" x14ac:dyDescent="0.2">
      <c r="DP2314" s="122"/>
      <c r="DQ2314" s="122"/>
    </row>
    <row r="2315" spans="120:121" x14ac:dyDescent="0.2">
      <c r="DP2315" s="122"/>
      <c r="DQ2315" s="122"/>
    </row>
    <row r="2316" spans="120:121" x14ac:dyDescent="0.2">
      <c r="DP2316" s="122"/>
      <c r="DQ2316" s="122"/>
    </row>
    <row r="2317" spans="120:121" x14ac:dyDescent="0.2">
      <c r="DP2317" s="122"/>
      <c r="DQ2317" s="122"/>
    </row>
    <row r="2318" spans="120:121" x14ac:dyDescent="0.2">
      <c r="DP2318" s="122"/>
      <c r="DQ2318" s="122"/>
    </row>
    <row r="2319" spans="120:121" x14ac:dyDescent="0.2">
      <c r="DP2319" s="122"/>
      <c r="DQ2319" s="122"/>
    </row>
    <row r="2320" spans="120:121" x14ac:dyDescent="0.2">
      <c r="DP2320" s="122"/>
      <c r="DQ2320" s="122"/>
    </row>
    <row r="2321" spans="120:121" x14ac:dyDescent="0.2">
      <c r="DP2321" s="122"/>
      <c r="DQ2321" s="122"/>
    </row>
    <row r="2322" spans="120:121" x14ac:dyDescent="0.2">
      <c r="DP2322" s="122"/>
      <c r="DQ2322" s="122"/>
    </row>
    <row r="2323" spans="120:121" x14ac:dyDescent="0.2">
      <c r="DP2323" s="122"/>
      <c r="DQ2323" s="122"/>
    </row>
    <row r="2324" spans="120:121" x14ac:dyDescent="0.2">
      <c r="DP2324" s="122"/>
      <c r="DQ2324" s="122"/>
    </row>
    <row r="2325" spans="120:121" x14ac:dyDescent="0.2">
      <c r="DP2325" s="122"/>
      <c r="DQ2325" s="122"/>
    </row>
    <row r="2326" spans="120:121" x14ac:dyDescent="0.2">
      <c r="DP2326" s="122"/>
      <c r="DQ2326" s="122"/>
    </row>
    <row r="2327" spans="120:121" x14ac:dyDescent="0.2">
      <c r="DP2327" s="122"/>
      <c r="DQ2327" s="122"/>
    </row>
    <row r="2328" spans="120:121" x14ac:dyDescent="0.2">
      <c r="DP2328" s="122"/>
      <c r="DQ2328" s="122"/>
    </row>
    <row r="2329" spans="120:121" x14ac:dyDescent="0.2">
      <c r="DP2329" s="122"/>
      <c r="DQ2329" s="122"/>
    </row>
    <row r="2330" spans="120:121" x14ac:dyDescent="0.2">
      <c r="DP2330" s="122"/>
      <c r="DQ2330" s="122"/>
    </row>
    <row r="2331" spans="120:121" x14ac:dyDescent="0.2">
      <c r="DP2331" s="122"/>
      <c r="DQ2331" s="122"/>
    </row>
    <row r="2332" spans="120:121" x14ac:dyDescent="0.2">
      <c r="DP2332" s="122"/>
      <c r="DQ2332" s="122"/>
    </row>
    <row r="2333" spans="120:121" x14ac:dyDescent="0.2">
      <c r="DP2333" s="122"/>
      <c r="DQ2333" s="122"/>
    </row>
    <row r="2334" spans="120:121" x14ac:dyDescent="0.2">
      <c r="DP2334" s="122"/>
      <c r="DQ2334" s="122"/>
    </row>
    <row r="2335" spans="120:121" x14ac:dyDescent="0.2">
      <c r="DP2335" s="122"/>
      <c r="DQ2335" s="122"/>
    </row>
    <row r="2336" spans="120:121" x14ac:dyDescent="0.2">
      <c r="DP2336" s="122"/>
      <c r="DQ2336" s="122"/>
    </row>
    <row r="2337" spans="120:121" x14ac:dyDescent="0.2">
      <c r="DP2337" s="122"/>
      <c r="DQ2337" s="122"/>
    </row>
    <row r="2338" spans="120:121" x14ac:dyDescent="0.2">
      <c r="DP2338" s="122"/>
      <c r="DQ2338" s="122"/>
    </row>
    <row r="2339" spans="120:121" x14ac:dyDescent="0.2">
      <c r="DP2339" s="122"/>
      <c r="DQ2339" s="122"/>
    </row>
    <row r="2340" spans="120:121" x14ac:dyDescent="0.2">
      <c r="DP2340" s="122"/>
      <c r="DQ2340" s="122"/>
    </row>
    <row r="2341" spans="120:121" x14ac:dyDescent="0.2">
      <c r="DP2341" s="122"/>
      <c r="DQ2341" s="122"/>
    </row>
    <row r="2342" spans="120:121" x14ac:dyDescent="0.2">
      <c r="DP2342" s="122"/>
      <c r="DQ2342" s="122"/>
    </row>
    <row r="2343" spans="120:121" x14ac:dyDescent="0.2">
      <c r="DP2343" s="122"/>
      <c r="DQ2343" s="122"/>
    </row>
    <row r="2344" spans="120:121" x14ac:dyDescent="0.2">
      <c r="DP2344" s="122"/>
      <c r="DQ2344" s="122"/>
    </row>
    <row r="2345" spans="120:121" x14ac:dyDescent="0.2">
      <c r="DP2345" s="122"/>
      <c r="DQ2345" s="122"/>
    </row>
    <row r="2346" spans="120:121" x14ac:dyDescent="0.2">
      <c r="DP2346" s="122"/>
      <c r="DQ2346" s="122"/>
    </row>
    <row r="2347" spans="120:121" x14ac:dyDescent="0.2">
      <c r="DP2347" s="122"/>
      <c r="DQ2347" s="122"/>
    </row>
    <row r="2348" spans="120:121" x14ac:dyDescent="0.2">
      <c r="DP2348" s="122"/>
      <c r="DQ2348" s="122"/>
    </row>
    <row r="2349" spans="120:121" x14ac:dyDescent="0.2">
      <c r="DP2349" s="122"/>
      <c r="DQ2349" s="122"/>
    </row>
    <row r="2350" spans="120:121" x14ac:dyDescent="0.2">
      <c r="DP2350" s="122"/>
      <c r="DQ2350" s="122"/>
    </row>
    <row r="2351" spans="120:121" x14ac:dyDescent="0.2">
      <c r="DP2351" s="122"/>
      <c r="DQ2351" s="122"/>
    </row>
    <row r="2352" spans="120:121" x14ac:dyDescent="0.2">
      <c r="DP2352" s="122"/>
      <c r="DQ2352" s="122"/>
    </row>
    <row r="2353" spans="120:121" x14ac:dyDescent="0.2">
      <c r="DP2353" s="122"/>
      <c r="DQ2353" s="122"/>
    </row>
    <row r="2354" spans="120:121" x14ac:dyDescent="0.2">
      <c r="DP2354" s="122"/>
      <c r="DQ2354" s="122"/>
    </row>
    <row r="2355" spans="120:121" x14ac:dyDescent="0.2">
      <c r="DP2355" s="122"/>
      <c r="DQ2355" s="122"/>
    </row>
    <row r="2356" spans="120:121" x14ac:dyDescent="0.2">
      <c r="DP2356" s="122"/>
      <c r="DQ2356" s="122"/>
    </row>
    <row r="2357" spans="120:121" x14ac:dyDescent="0.2">
      <c r="DP2357" s="122"/>
      <c r="DQ2357" s="122"/>
    </row>
    <row r="2358" spans="120:121" x14ac:dyDescent="0.2">
      <c r="DP2358" s="122"/>
      <c r="DQ2358" s="122"/>
    </row>
    <row r="2359" spans="120:121" x14ac:dyDescent="0.2">
      <c r="DP2359" s="122"/>
      <c r="DQ2359" s="122"/>
    </row>
    <row r="2360" spans="120:121" x14ac:dyDescent="0.2">
      <c r="DP2360" s="122"/>
      <c r="DQ2360" s="122"/>
    </row>
    <row r="2361" spans="120:121" x14ac:dyDescent="0.2">
      <c r="DP2361" s="122"/>
      <c r="DQ2361" s="122"/>
    </row>
    <row r="2362" spans="120:121" x14ac:dyDescent="0.2">
      <c r="DP2362" s="122"/>
      <c r="DQ2362" s="122"/>
    </row>
    <row r="2363" spans="120:121" x14ac:dyDescent="0.2">
      <c r="DP2363" s="122"/>
      <c r="DQ2363" s="122"/>
    </row>
    <row r="2364" spans="120:121" x14ac:dyDescent="0.2">
      <c r="DP2364" s="122"/>
      <c r="DQ2364" s="122"/>
    </row>
    <row r="2365" spans="120:121" x14ac:dyDescent="0.2">
      <c r="DP2365" s="122"/>
      <c r="DQ2365" s="122"/>
    </row>
    <row r="2366" spans="120:121" x14ac:dyDescent="0.2">
      <c r="DP2366" s="122"/>
      <c r="DQ2366" s="122"/>
    </row>
    <row r="2367" spans="120:121" x14ac:dyDescent="0.2">
      <c r="DP2367" s="122"/>
      <c r="DQ2367" s="122"/>
    </row>
    <row r="2368" spans="120:121" x14ac:dyDescent="0.2">
      <c r="DP2368" s="122"/>
      <c r="DQ2368" s="122"/>
    </row>
    <row r="2369" spans="120:121" x14ac:dyDescent="0.2">
      <c r="DP2369" s="122"/>
      <c r="DQ2369" s="122"/>
    </row>
    <row r="2370" spans="120:121" x14ac:dyDescent="0.2">
      <c r="DP2370" s="122"/>
      <c r="DQ2370" s="122"/>
    </row>
    <row r="2371" spans="120:121" x14ac:dyDescent="0.2">
      <c r="DP2371" s="122"/>
      <c r="DQ2371" s="122"/>
    </row>
    <row r="2372" spans="120:121" x14ac:dyDescent="0.2">
      <c r="DP2372" s="122"/>
      <c r="DQ2372" s="122"/>
    </row>
    <row r="2373" spans="120:121" x14ac:dyDescent="0.2">
      <c r="DP2373" s="122"/>
      <c r="DQ2373" s="122"/>
    </row>
    <row r="2374" spans="120:121" x14ac:dyDescent="0.2">
      <c r="DP2374" s="122"/>
      <c r="DQ2374" s="122"/>
    </row>
    <row r="2375" spans="120:121" x14ac:dyDescent="0.2">
      <c r="DP2375" s="122"/>
      <c r="DQ2375" s="122"/>
    </row>
    <row r="2376" spans="120:121" x14ac:dyDescent="0.2">
      <c r="DP2376" s="122"/>
      <c r="DQ2376" s="122"/>
    </row>
    <row r="2377" spans="120:121" x14ac:dyDescent="0.2">
      <c r="DP2377" s="122"/>
      <c r="DQ2377" s="122"/>
    </row>
    <row r="2378" spans="120:121" x14ac:dyDescent="0.2">
      <c r="DP2378" s="122"/>
      <c r="DQ2378" s="122"/>
    </row>
    <row r="2379" spans="120:121" x14ac:dyDescent="0.2">
      <c r="DP2379" s="122"/>
      <c r="DQ2379" s="122"/>
    </row>
    <row r="2380" spans="120:121" x14ac:dyDescent="0.2">
      <c r="DP2380" s="122"/>
      <c r="DQ2380" s="122"/>
    </row>
    <row r="2381" spans="120:121" x14ac:dyDescent="0.2">
      <c r="DP2381" s="122"/>
      <c r="DQ2381" s="122"/>
    </row>
    <row r="2382" spans="120:121" x14ac:dyDescent="0.2">
      <c r="DP2382" s="122"/>
      <c r="DQ2382" s="122"/>
    </row>
    <row r="2383" spans="120:121" x14ac:dyDescent="0.2">
      <c r="DP2383" s="122"/>
      <c r="DQ2383" s="122"/>
    </row>
    <row r="2384" spans="120:121" x14ac:dyDescent="0.2">
      <c r="DP2384" s="122"/>
      <c r="DQ2384" s="122"/>
    </row>
    <row r="2385" spans="120:121" x14ac:dyDescent="0.2">
      <c r="DP2385" s="122"/>
      <c r="DQ2385" s="122"/>
    </row>
    <row r="2386" spans="120:121" x14ac:dyDescent="0.2">
      <c r="DP2386" s="122"/>
      <c r="DQ2386" s="122"/>
    </row>
    <row r="2387" spans="120:121" x14ac:dyDescent="0.2">
      <c r="DP2387" s="122"/>
      <c r="DQ2387" s="122"/>
    </row>
    <row r="2388" spans="120:121" x14ac:dyDescent="0.2">
      <c r="DP2388" s="122"/>
      <c r="DQ2388" s="122"/>
    </row>
    <row r="2389" spans="120:121" x14ac:dyDescent="0.2">
      <c r="DP2389" s="122"/>
      <c r="DQ2389" s="122"/>
    </row>
    <row r="2390" spans="120:121" x14ac:dyDescent="0.2">
      <c r="DP2390" s="122"/>
      <c r="DQ2390" s="122"/>
    </row>
    <row r="2391" spans="120:121" x14ac:dyDescent="0.2">
      <c r="DP2391" s="122"/>
      <c r="DQ2391" s="122"/>
    </row>
    <row r="2392" spans="120:121" x14ac:dyDescent="0.2">
      <c r="DP2392" s="122"/>
      <c r="DQ2392" s="122"/>
    </row>
    <row r="2393" spans="120:121" x14ac:dyDescent="0.2">
      <c r="DP2393" s="122"/>
      <c r="DQ2393" s="122"/>
    </row>
    <row r="2394" spans="120:121" x14ac:dyDescent="0.2">
      <c r="DP2394" s="122"/>
      <c r="DQ2394" s="122"/>
    </row>
    <row r="2395" spans="120:121" x14ac:dyDescent="0.2">
      <c r="DP2395" s="122"/>
      <c r="DQ2395" s="122"/>
    </row>
    <row r="2396" spans="120:121" x14ac:dyDescent="0.2">
      <c r="DP2396" s="122"/>
      <c r="DQ2396" s="122"/>
    </row>
    <row r="2397" spans="120:121" x14ac:dyDescent="0.2">
      <c r="DP2397" s="122"/>
      <c r="DQ2397" s="122"/>
    </row>
    <row r="2398" spans="120:121" x14ac:dyDescent="0.2">
      <c r="DP2398" s="122"/>
      <c r="DQ2398" s="122"/>
    </row>
    <row r="2399" spans="120:121" x14ac:dyDescent="0.2">
      <c r="DP2399" s="122"/>
      <c r="DQ2399" s="122"/>
    </row>
    <row r="2400" spans="120:121" x14ac:dyDescent="0.2">
      <c r="DP2400" s="122"/>
      <c r="DQ2400" s="122"/>
    </row>
    <row r="2401" spans="120:121" x14ac:dyDescent="0.2">
      <c r="DP2401" s="122"/>
      <c r="DQ2401" s="122"/>
    </row>
    <row r="2402" spans="120:121" x14ac:dyDescent="0.2">
      <c r="DP2402" s="122"/>
      <c r="DQ2402" s="122"/>
    </row>
    <row r="2403" spans="120:121" x14ac:dyDescent="0.2">
      <c r="DP2403" s="122"/>
      <c r="DQ2403" s="122"/>
    </row>
    <row r="2404" spans="120:121" x14ac:dyDescent="0.2">
      <c r="DP2404" s="122"/>
      <c r="DQ2404" s="122"/>
    </row>
    <row r="2405" spans="120:121" x14ac:dyDescent="0.2">
      <c r="DP2405" s="122"/>
      <c r="DQ2405" s="122"/>
    </row>
    <row r="2406" spans="120:121" x14ac:dyDescent="0.2">
      <c r="DP2406" s="122"/>
      <c r="DQ2406" s="122"/>
    </row>
    <row r="2407" spans="120:121" x14ac:dyDescent="0.2">
      <c r="DP2407" s="122"/>
      <c r="DQ2407" s="122"/>
    </row>
    <row r="2408" spans="120:121" x14ac:dyDescent="0.2">
      <c r="DP2408" s="122"/>
      <c r="DQ2408" s="122"/>
    </row>
    <row r="2409" spans="120:121" x14ac:dyDescent="0.2">
      <c r="DP2409" s="122"/>
      <c r="DQ2409" s="122"/>
    </row>
    <row r="2410" spans="120:121" x14ac:dyDescent="0.2">
      <c r="DP2410" s="122"/>
      <c r="DQ2410" s="122"/>
    </row>
    <row r="2411" spans="120:121" x14ac:dyDescent="0.2">
      <c r="DP2411" s="122"/>
      <c r="DQ2411" s="122"/>
    </row>
    <row r="2412" spans="120:121" x14ac:dyDescent="0.2">
      <c r="DP2412" s="122"/>
      <c r="DQ2412" s="122"/>
    </row>
    <row r="2413" spans="120:121" x14ac:dyDescent="0.2">
      <c r="DP2413" s="122"/>
      <c r="DQ2413" s="122"/>
    </row>
    <row r="2414" spans="120:121" x14ac:dyDescent="0.2">
      <c r="DP2414" s="122"/>
      <c r="DQ2414" s="122"/>
    </row>
    <row r="2415" spans="120:121" x14ac:dyDescent="0.2">
      <c r="DP2415" s="122"/>
      <c r="DQ2415" s="122"/>
    </row>
    <row r="2416" spans="120:121" x14ac:dyDescent="0.2">
      <c r="DP2416" s="122"/>
      <c r="DQ2416" s="122"/>
    </row>
    <row r="2417" spans="120:121" x14ac:dyDescent="0.2">
      <c r="DP2417" s="122"/>
      <c r="DQ2417" s="122"/>
    </row>
    <row r="2418" spans="120:121" x14ac:dyDescent="0.2">
      <c r="DP2418" s="122"/>
      <c r="DQ2418" s="122"/>
    </row>
    <row r="2419" spans="120:121" x14ac:dyDescent="0.2">
      <c r="DP2419" s="122"/>
      <c r="DQ2419" s="122"/>
    </row>
    <row r="2420" spans="120:121" x14ac:dyDescent="0.2">
      <c r="DP2420" s="122"/>
      <c r="DQ2420" s="122"/>
    </row>
    <row r="2421" spans="120:121" x14ac:dyDescent="0.2">
      <c r="DP2421" s="122"/>
      <c r="DQ2421" s="122"/>
    </row>
    <row r="2422" spans="120:121" x14ac:dyDescent="0.2">
      <c r="DP2422" s="122"/>
      <c r="DQ2422" s="122"/>
    </row>
    <row r="2423" spans="120:121" x14ac:dyDescent="0.2">
      <c r="DP2423" s="122"/>
      <c r="DQ2423" s="122"/>
    </row>
    <row r="2424" spans="120:121" x14ac:dyDescent="0.2">
      <c r="DP2424" s="122"/>
      <c r="DQ2424" s="122"/>
    </row>
    <row r="2425" spans="120:121" x14ac:dyDescent="0.2">
      <c r="DP2425" s="122"/>
      <c r="DQ2425" s="122"/>
    </row>
    <row r="2426" spans="120:121" x14ac:dyDescent="0.2">
      <c r="DP2426" s="122"/>
      <c r="DQ2426" s="122"/>
    </row>
    <row r="2427" spans="120:121" x14ac:dyDescent="0.2">
      <c r="DP2427" s="122"/>
      <c r="DQ2427" s="122"/>
    </row>
    <row r="2428" spans="120:121" x14ac:dyDescent="0.2">
      <c r="DP2428" s="122"/>
      <c r="DQ2428" s="122"/>
    </row>
    <row r="2429" spans="120:121" x14ac:dyDescent="0.2">
      <c r="DP2429" s="122"/>
      <c r="DQ2429" s="122"/>
    </row>
    <row r="2430" spans="120:121" x14ac:dyDescent="0.2">
      <c r="DP2430" s="122"/>
      <c r="DQ2430" s="122"/>
    </row>
    <row r="2431" spans="120:121" x14ac:dyDescent="0.2">
      <c r="DP2431" s="122"/>
      <c r="DQ2431" s="122"/>
    </row>
    <row r="2432" spans="120:121" x14ac:dyDescent="0.2">
      <c r="DP2432" s="122"/>
      <c r="DQ2432" s="122"/>
    </row>
    <row r="2433" spans="120:121" x14ac:dyDescent="0.2">
      <c r="DP2433" s="122"/>
      <c r="DQ2433" s="122"/>
    </row>
    <row r="2434" spans="120:121" x14ac:dyDescent="0.2">
      <c r="DP2434" s="122"/>
      <c r="DQ2434" s="122"/>
    </row>
    <row r="2435" spans="120:121" x14ac:dyDescent="0.2">
      <c r="DP2435" s="122"/>
      <c r="DQ2435" s="122"/>
    </row>
    <row r="2436" spans="120:121" x14ac:dyDescent="0.2">
      <c r="DP2436" s="122"/>
      <c r="DQ2436" s="122"/>
    </row>
    <row r="2437" spans="120:121" x14ac:dyDescent="0.2">
      <c r="DP2437" s="122"/>
      <c r="DQ2437" s="122"/>
    </row>
    <row r="2438" spans="120:121" x14ac:dyDescent="0.2">
      <c r="DP2438" s="122"/>
      <c r="DQ2438" s="122"/>
    </row>
    <row r="2439" spans="120:121" x14ac:dyDescent="0.2">
      <c r="DP2439" s="122"/>
      <c r="DQ2439" s="122"/>
    </row>
    <row r="2440" spans="120:121" x14ac:dyDescent="0.2">
      <c r="DP2440" s="122"/>
      <c r="DQ2440" s="122"/>
    </row>
    <row r="2441" spans="120:121" x14ac:dyDescent="0.2">
      <c r="DP2441" s="122"/>
      <c r="DQ2441" s="122"/>
    </row>
    <row r="2442" spans="120:121" x14ac:dyDescent="0.2">
      <c r="DP2442" s="122"/>
      <c r="DQ2442" s="122"/>
    </row>
    <row r="2443" spans="120:121" x14ac:dyDescent="0.2">
      <c r="DP2443" s="122"/>
      <c r="DQ2443" s="122"/>
    </row>
    <row r="2444" spans="120:121" x14ac:dyDescent="0.2">
      <c r="DP2444" s="122"/>
      <c r="DQ2444" s="122"/>
    </row>
    <row r="2445" spans="120:121" x14ac:dyDescent="0.2">
      <c r="DP2445" s="122"/>
      <c r="DQ2445" s="122"/>
    </row>
    <row r="2446" spans="120:121" x14ac:dyDescent="0.2">
      <c r="DP2446" s="122"/>
      <c r="DQ2446" s="122"/>
    </row>
    <row r="2447" spans="120:121" x14ac:dyDescent="0.2">
      <c r="DP2447" s="122"/>
      <c r="DQ2447" s="122"/>
    </row>
    <row r="2448" spans="120:121" x14ac:dyDescent="0.2">
      <c r="DP2448" s="122"/>
      <c r="DQ2448" s="122"/>
    </row>
    <row r="2449" spans="120:121" x14ac:dyDescent="0.2">
      <c r="DP2449" s="122"/>
      <c r="DQ2449" s="122"/>
    </row>
    <row r="2450" spans="120:121" x14ac:dyDescent="0.2">
      <c r="DP2450" s="122"/>
      <c r="DQ2450" s="122"/>
    </row>
    <row r="2451" spans="120:121" x14ac:dyDescent="0.2">
      <c r="DP2451" s="122"/>
      <c r="DQ2451" s="122"/>
    </row>
    <row r="2452" spans="120:121" x14ac:dyDescent="0.2">
      <c r="DP2452" s="122"/>
      <c r="DQ2452" s="122"/>
    </row>
    <row r="2453" spans="120:121" x14ac:dyDescent="0.2">
      <c r="DP2453" s="122"/>
      <c r="DQ2453" s="122"/>
    </row>
    <row r="2454" spans="120:121" x14ac:dyDescent="0.2">
      <c r="DP2454" s="122"/>
      <c r="DQ2454" s="122"/>
    </row>
    <row r="2455" spans="120:121" x14ac:dyDescent="0.2">
      <c r="DP2455" s="122"/>
      <c r="DQ2455" s="122"/>
    </row>
    <row r="2456" spans="120:121" x14ac:dyDescent="0.2">
      <c r="DP2456" s="122"/>
      <c r="DQ2456" s="122"/>
    </row>
    <row r="2457" spans="120:121" x14ac:dyDescent="0.2">
      <c r="DP2457" s="122"/>
      <c r="DQ2457" s="122"/>
    </row>
    <row r="2458" spans="120:121" x14ac:dyDescent="0.2">
      <c r="DP2458" s="122"/>
      <c r="DQ2458" s="122"/>
    </row>
    <row r="2459" spans="120:121" x14ac:dyDescent="0.2">
      <c r="DP2459" s="122"/>
      <c r="DQ2459" s="122"/>
    </row>
    <row r="2460" spans="120:121" x14ac:dyDescent="0.2">
      <c r="DP2460" s="122"/>
      <c r="DQ2460" s="122"/>
    </row>
    <row r="2461" spans="120:121" x14ac:dyDescent="0.2">
      <c r="DP2461" s="122"/>
      <c r="DQ2461" s="122"/>
    </row>
    <row r="2462" spans="120:121" x14ac:dyDescent="0.2">
      <c r="DP2462" s="122"/>
      <c r="DQ2462" s="122"/>
    </row>
    <row r="2463" spans="120:121" x14ac:dyDescent="0.2">
      <c r="DP2463" s="122"/>
      <c r="DQ2463" s="122"/>
    </row>
    <row r="2464" spans="120:121" x14ac:dyDescent="0.2">
      <c r="DP2464" s="122"/>
      <c r="DQ2464" s="122"/>
    </row>
    <row r="2465" spans="120:121" x14ac:dyDescent="0.2">
      <c r="DP2465" s="122"/>
      <c r="DQ2465" s="122"/>
    </row>
    <row r="2466" spans="120:121" x14ac:dyDescent="0.2">
      <c r="DP2466" s="122"/>
      <c r="DQ2466" s="122"/>
    </row>
    <row r="2467" spans="120:121" x14ac:dyDescent="0.2">
      <c r="DP2467" s="122"/>
      <c r="DQ2467" s="122"/>
    </row>
    <row r="2468" spans="120:121" x14ac:dyDescent="0.2">
      <c r="DP2468" s="122"/>
      <c r="DQ2468" s="122"/>
    </row>
    <row r="2469" spans="120:121" x14ac:dyDescent="0.2">
      <c r="DP2469" s="122"/>
      <c r="DQ2469" s="122"/>
    </row>
    <row r="2470" spans="120:121" x14ac:dyDescent="0.2">
      <c r="DP2470" s="122"/>
      <c r="DQ2470" s="122"/>
    </row>
    <row r="2471" spans="120:121" x14ac:dyDescent="0.2">
      <c r="DP2471" s="122"/>
      <c r="DQ2471" s="122"/>
    </row>
    <row r="2472" spans="120:121" x14ac:dyDescent="0.2">
      <c r="DP2472" s="122"/>
      <c r="DQ2472" s="122"/>
    </row>
    <row r="2473" spans="120:121" x14ac:dyDescent="0.2">
      <c r="DP2473" s="122"/>
      <c r="DQ2473" s="122"/>
    </row>
    <row r="2474" spans="120:121" x14ac:dyDescent="0.2">
      <c r="DP2474" s="122"/>
      <c r="DQ2474" s="122"/>
    </row>
    <row r="2475" spans="120:121" x14ac:dyDescent="0.2">
      <c r="DP2475" s="122"/>
      <c r="DQ2475" s="122"/>
    </row>
    <row r="2476" spans="120:121" x14ac:dyDescent="0.2">
      <c r="DP2476" s="122"/>
      <c r="DQ2476" s="122"/>
    </row>
    <row r="2477" spans="120:121" x14ac:dyDescent="0.2">
      <c r="DP2477" s="122"/>
      <c r="DQ2477" s="122"/>
    </row>
    <row r="2478" spans="120:121" x14ac:dyDescent="0.2">
      <c r="DP2478" s="122"/>
      <c r="DQ2478" s="122"/>
    </row>
    <row r="2479" spans="120:121" x14ac:dyDescent="0.2">
      <c r="DP2479" s="122"/>
      <c r="DQ2479" s="122"/>
    </row>
    <row r="2480" spans="120:121" x14ac:dyDescent="0.2">
      <c r="DP2480" s="122"/>
      <c r="DQ2480" s="122"/>
    </row>
    <row r="2481" spans="120:121" x14ac:dyDescent="0.2">
      <c r="DP2481" s="122"/>
      <c r="DQ2481" s="122"/>
    </row>
    <row r="2482" spans="120:121" x14ac:dyDescent="0.2">
      <c r="DP2482" s="122"/>
      <c r="DQ2482" s="122"/>
    </row>
    <row r="2483" spans="120:121" x14ac:dyDescent="0.2">
      <c r="DP2483" s="122"/>
      <c r="DQ2483" s="122"/>
    </row>
    <row r="2484" spans="120:121" x14ac:dyDescent="0.2">
      <c r="DP2484" s="122"/>
      <c r="DQ2484" s="122"/>
    </row>
    <row r="2485" spans="120:121" x14ac:dyDescent="0.2">
      <c r="DP2485" s="122"/>
      <c r="DQ2485" s="122"/>
    </row>
    <row r="2486" spans="120:121" x14ac:dyDescent="0.2">
      <c r="DP2486" s="122"/>
      <c r="DQ2486" s="122"/>
    </row>
    <row r="2487" spans="120:121" x14ac:dyDescent="0.2">
      <c r="DP2487" s="122"/>
      <c r="DQ2487" s="122"/>
    </row>
    <row r="2488" spans="120:121" x14ac:dyDescent="0.2">
      <c r="DP2488" s="122"/>
      <c r="DQ2488" s="122"/>
    </row>
    <row r="2489" spans="120:121" x14ac:dyDescent="0.2">
      <c r="DP2489" s="122"/>
      <c r="DQ2489" s="122"/>
    </row>
    <row r="2490" spans="120:121" x14ac:dyDescent="0.2">
      <c r="DP2490" s="122"/>
      <c r="DQ2490" s="122"/>
    </row>
    <row r="2491" spans="120:121" x14ac:dyDescent="0.2">
      <c r="DP2491" s="122"/>
      <c r="DQ2491" s="122"/>
    </row>
    <row r="2492" spans="120:121" x14ac:dyDescent="0.2">
      <c r="DP2492" s="122"/>
      <c r="DQ2492" s="122"/>
    </row>
  </sheetData>
  <phoneticPr fontId="0" type="noConversion"/>
  <pageMargins left="0.75" right="0.75" top="0" bottom="0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4" name="Button 5">
              <controlPr defaultSize="0" print="0" autoFill="0" autoPict="0" macro="[0]!Gamma2">
                <anchor moveWithCells="1" sizeWithCells="1">
                  <from>
                    <xdr:col>84</xdr:col>
                    <xdr:colOff>0</xdr:colOff>
                    <xdr:row>13</xdr:row>
                    <xdr:rowOff>28575</xdr:rowOff>
                  </from>
                  <to>
                    <xdr:col>85</xdr:col>
                    <xdr:colOff>76200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5" name="Button 10">
              <controlPr defaultSize="0" print="0" autoFill="0" autoPict="0" macro="[0]!LoadMark">
                <anchor moveWithCells="1" sizeWithCells="1">
                  <from>
                    <xdr:col>0</xdr:col>
                    <xdr:colOff>171450</xdr:colOff>
                    <xdr:row>5</xdr:row>
                    <xdr:rowOff>76200</xdr:rowOff>
                  </from>
                  <to>
                    <xdr:col>1</xdr:col>
                    <xdr:colOff>628650</xdr:colOff>
                    <xdr:row>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6" name="Button 11">
              <controlPr defaultSize="0" print="0" autoFill="0" autoPict="0" macro="[0]!LoadJohn">
                <anchor moveWithCells="1" sizeWithCells="1">
                  <from>
                    <xdr:col>4</xdr:col>
                    <xdr:colOff>361950</xdr:colOff>
                    <xdr:row>5</xdr:row>
                    <xdr:rowOff>28575</xdr:rowOff>
                  </from>
                  <to>
                    <xdr:col>5</xdr:col>
                    <xdr:colOff>352425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" name="Button 12">
              <controlPr defaultSize="0" print="0" autoFill="0" autoPict="0" macro="[0]!UpdateTheWholeBlotter">
                <anchor moveWithCells="1" sizeWithCells="1">
                  <from>
                    <xdr:col>0</xdr:col>
                    <xdr:colOff>180975</xdr:colOff>
                    <xdr:row>12</xdr:row>
                    <xdr:rowOff>47625</xdr:rowOff>
                  </from>
                  <to>
                    <xdr:col>1</xdr:col>
                    <xdr:colOff>466725</xdr:colOff>
                    <xdr:row>14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" name="Button 13">
              <controlPr defaultSize="0" print="0" autoFill="0" autoPict="0" macro="[0]!TurnOffGamma">
                <anchor moveWithCells="1" sizeWithCells="1">
                  <from>
                    <xdr:col>86</xdr:col>
                    <xdr:colOff>104775</xdr:colOff>
                    <xdr:row>11</xdr:row>
                    <xdr:rowOff>0</xdr:rowOff>
                  </from>
                  <to>
                    <xdr:col>87</xdr:col>
                    <xdr:colOff>19050</xdr:colOff>
                    <xdr:row>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9" name="Button 14">
              <controlPr defaultSize="0" print="0" autoFill="0" autoPict="0" macro="[0]!TurnOnGamma">
                <anchor moveWithCells="1" sizeWithCells="1">
                  <from>
                    <xdr:col>86</xdr:col>
                    <xdr:colOff>95250</xdr:colOff>
                    <xdr:row>8</xdr:row>
                    <xdr:rowOff>28575</xdr:rowOff>
                  </from>
                  <to>
                    <xdr:col>87</xdr:col>
                    <xdr:colOff>9525</xdr:colOff>
                    <xdr:row>10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" name="Button 16">
              <controlPr defaultSize="0" print="0" autoFill="0" autoPict="0" macro="[0]!CS.CS">
                <anchor moveWithCells="1" sizeWithCells="1">
                  <from>
                    <xdr:col>112</xdr:col>
                    <xdr:colOff>9525</xdr:colOff>
                    <xdr:row>14</xdr:row>
                    <xdr:rowOff>95250</xdr:rowOff>
                  </from>
                  <to>
                    <xdr:col>112</xdr:col>
                    <xdr:colOff>676275</xdr:colOff>
                    <xdr:row>16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1" name="Button 17">
              <controlPr defaultSize="0" print="0" autoFill="0" autoPict="0" macro="[0]!MarksBlotter">
                <anchor moveWithCells="1" sizeWithCells="1">
                  <from>
                    <xdr:col>4</xdr:col>
                    <xdr:colOff>238125</xdr:colOff>
                    <xdr:row>1</xdr:row>
                    <xdr:rowOff>38100</xdr:rowOff>
                  </from>
                  <to>
                    <xdr:col>5</xdr:col>
                    <xdr:colOff>552450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2" name="Button 18">
              <controlPr defaultSize="0" print="0" autoFill="0" autoPict="0" macro="[0]!JohnsBlotter">
                <anchor moveWithCells="1" sizeWithCells="1">
                  <from>
                    <xdr:col>0</xdr:col>
                    <xdr:colOff>123825</xdr:colOff>
                    <xdr:row>1</xdr:row>
                    <xdr:rowOff>85725</xdr:rowOff>
                  </from>
                  <to>
                    <xdr:col>1</xdr:col>
                    <xdr:colOff>666750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3" name="Button 21">
              <controlPr defaultSize="0" print="0" autoFill="0" autoPict="0" macro="[0]!GetFutures">
                <anchor moveWithCells="1">
                  <from>
                    <xdr:col>9</xdr:col>
                    <xdr:colOff>85725</xdr:colOff>
                    <xdr:row>12</xdr:row>
                    <xdr:rowOff>152400</xdr:rowOff>
                  </from>
                  <to>
                    <xdr:col>9</xdr:col>
                    <xdr:colOff>466725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4" name="Button 22">
              <controlPr defaultSize="0" print="0" autoFill="0" autoPict="0" macro="[0]!SendFutures">
                <anchor moveWithCells="1">
                  <from>
                    <xdr:col>10</xdr:col>
                    <xdr:colOff>57150</xdr:colOff>
                    <xdr:row>12</xdr:row>
                    <xdr:rowOff>152400</xdr:rowOff>
                  </from>
                  <to>
                    <xdr:col>10</xdr:col>
                    <xdr:colOff>438150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5" name="Button 23">
              <controlPr defaultSize="0" print="0" autoFill="0" autoPict="0" macro="[0]!GetOpt">
                <anchor moveWithCells="1">
                  <from>
                    <xdr:col>68</xdr:col>
                    <xdr:colOff>85725</xdr:colOff>
                    <xdr:row>11</xdr:row>
                    <xdr:rowOff>152400</xdr:rowOff>
                  </from>
                  <to>
                    <xdr:col>68</xdr:col>
                    <xdr:colOff>466725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6" name="Button 24">
              <controlPr defaultSize="0" print="0" autoFill="0" autoPict="0" macro="[0]!SendOpt">
                <anchor moveWithCells="1">
                  <from>
                    <xdr:col>69</xdr:col>
                    <xdr:colOff>57150</xdr:colOff>
                    <xdr:row>11</xdr:row>
                    <xdr:rowOff>152400</xdr:rowOff>
                  </from>
                  <to>
                    <xdr:col>69</xdr:col>
                    <xdr:colOff>438150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7" name="Button 25">
              <controlPr defaultSize="0" print="0" autoFill="0" autoPict="0" macro="[0]!GetBooktoBook">
                <anchor moveWithCells="1">
                  <from>
                    <xdr:col>11</xdr:col>
                    <xdr:colOff>85725</xdr:colOff>
                    <xdr:row>7</xdr:row>
                    <xdr:rowOff>85725</xdr:rowOff>
                  </from>
                  <to>
                    <xdr:col>11</xdr:col>
                    <xdr:colOff>466725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8" name="Button 26">
              <controlPr defaultSize="0" print="0" autoFill="0" autoPict="0" macro="[0]!SendBookToBook">
                <anchor moveWithCells="1">
                  <from>
                    <xdr:col>12</xdr:col>
                    <xdr:colOff>57150</xdr:colOff>
                    <xdr:row>7</xdr:row>
                    <xdr:rowOff>76200</xdr:rowOff>
                  </from>
                  <to>
                    <xdr:col>12</xdr:col>
                    <xdr:colOff>438150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9" name="Button 29">
              <controlPr defaultSize="0" print="0" autoFill="0" autoPict="0" macro="[0]!BooktoBook.GetJohnDeals">
                <anchor moveWithCells="1">
                  <from>
                    <xdr:col>51</xdr:col>
                    <xdr:colOff>85725</xdr:colOff>
                    <xdr:row>8</xdr:row>
                    <xdr:rowOff>85725</xdr:rowOff>
                  </from>
                  <to>
                    <xdr:col>51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0" name="Button 30">
              <controlPr defaultSize="0" print="0" autoFill="0" autoPict="0" macro="[0]!SendJohnDeals2">
                <anchor moveWithCells="1">
                  <from>
                    <xdr:col>52</xdr:col>
                    <xdr:colOff>57150</xdr:colOff>
                    <xdr:row>8</xdr:row>
                    <xdr:rowOff>76200</xdr:rowOff>
                  </from>
                  <to>
                    <xdr:col>52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1" name="Button 31">
              <controlPr defaultSize="0" print="0" autoFill="0" autoPict="0" macro="[0]!GetMarcDeals">
                <anchor moveWithCells="1">
                  <from>
                    <xdr:col>73</xdr:col>
                    <xdr:colOff>85725</xdr:colOff>
                    <xdr:row>8</xdr:row>
                    <xdr:rowOff>85725</xdr:rowOff>
                  </from>
                  <to>
                    <xdr:col>73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2" name="Button 32">
              <controlPr defaultSize="0" print="0" autoFill="0" autoPict="0" macro="[0]!SendMarcDeals2">
                <anchor moveWithCells="1">
                  <from>
                    <xdr:col>74</xdr:col>
                    <xdr:colOff>57150</xdr:colOff>
                    <xdr:row>8</xdr:row>
                    <xdr:rowOff>76200</xdr:rowOff>
                  </from>
                  <to>
                    <xdr:col>74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3" name="Button 33">
              <controlPr defaultSize="0" print="0" autoFill="0" autoPict="0" macro="[0]!DailyFutures.DailyFutures">
                <anchor moveWithCells="1">
                  <from>
                    <xdr:col>10</xdr:col>
                    <xdr:colOff>133350</xdr:colOff>
                    <xdr:row>8</xdr:row>
                    <xdr:rowOff>133350</xdr:rowOff>
                  </from>
                  <to>
                    <xdr:col>11</xdr:col>
                    <xdr:colOff>0</xdr:colOff>
                    <xdr:row>11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24" name="Button 46">
              <controlPr defaultSize="0" print="0" autoFill="0" autoPict="0" macro="[0]!RefreshEOL">
                <anchor moveWithCells="1" sizeWithCells="1">
                  <from>
                    <xdr:col>64</xdr:col>
                    <xdr:colOff>238125</xdr:colOff>
                    <xdr:row>8</xdr:row>
                    <xdr:rowOff>85725</xdr:rowOff>
                  </from>
                  <to>
                    <xdr:col>65</xdr:col>
                    <xdr:colOff>476250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25" name="Button 47">
              <controlPr defaultSize="0" print="0" autoFill="0" autoPict="0" macro="[0]!AccessTrades.AccessTrades">
                <anchor moveWithCells="1" sizeWithCells="1">
                  <from>
                    <xdr:col>9</xdr:col>
                    <xdr:colOff>47625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26" name="Button 48">
              <controlPr defaultSize="0" print="0" autoFill="0" autoPict="0" macro="[0]!CS.CS">
                <anchor moveWithCells="1" sizeWithCells="1">
                  <from>
                    <xdr:col>2</xdr:col>
                    <xdr:colOff>38100</xdr:colOff>
                    <xdr:row>0</xdr:row>
                    <xdr:rowOff>0</xdr:rowOff>
                  </from>
                  <to>
                    <xdr:col>2</xdr:col>
                    <xdr:colOff>390525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autoPageBreaks="0"/>
  </sheetPr>
  <dimension ref="A1:AA702"/>
  <sheetViews>
    <sheetView showGridLines="0" zoomScale="75" zoomScaleNormal="75" workbookViewId="0">
      <pane ySplit="9" topLeftCell="A10" activePane="bottomLeft" state="frozen"/>
      <selection pane="bottomLeft" activeCell="D10" sqref="D10"/>
    </sheetView>
  </sheetViews>
  <sheetFormatPr defaultRowHeight="12.75" x14ac:dyDescent="0.2"/>
  <cols>
    <col min="1" max="1" width="4.140625" style="15" customWidth="1"/>
    <col min="2" max="2" width="10.7109375" style="15" bestFit="1" customWidth="1"/>
    <col min="3" max="3" width="9.85546875" style="29" customWidth="1"/>
    <col min="4" max="4" width="12.85546875" style="29" customWidth="1"/>
    <col min="5" max="5" width="11.42578125" style="118" customWidth="1"/>
    <col min="6" max="6" width="6.5703125" style="118" customWidth="1"/>
    <col min="7" max="7" width="9" style="118" bestFit="1" customWidth="1"/>
    <col min="8" max="8" width="9.42578125" style="244" customWidth="1"/>
    <col min="9" max="10" width="8.85546875" style="118" customWidth="1"/>
    <col min="11" max="11" width="12.85546875" style="247" customWidth="1"/>
    <col min="12" max="12" width="6.85546875" style="118" customWidth="1"/>
    <col min="13" max="13" width="9.7109375" style="118" customWidth="1"/>
    <col min="14" max="14" width="9.5703125" style="118" customWidth="1"/>
    <col min="15" max="15" width="7.5703125" style="118" customWidth="1"/>
    <col min="16" max="16" width="30.7109375" style="62" bestFit="1" customWidth="1"/>
    <col min="17" max="17" width="9.140625" style="29"/>
    <col min="18" max="20" width="5" style="29" customWidth="1"/>
    <col min="21" max="21" width="18.28515625" style="15" bestFit="1" customWidth="1"/>
    <col min="22" max="22" width="13.85546875" style="15" bestFit="1" customWidth="1"/>
    <col min="23" max="23" width="11.28515625" style="15" bestFit="1" customWidth="1"/>
    <col min="24" max="24" width="14.28515625" style="15" bestFit="1" customWidth="1"/>
    <col min="25" max="25" width="15.7109375" style="15" customWidth="1"/>
    <col min="26" max="26" width="5.7109375" style="15" bestFit="1" customWidth="1"/>
    <col min="27" max="27" width="9.140625" style="15"/>
    <col min="28" max="28" width="13.42578125" style="15" bestFit="1" customWidth="1"/>
    <col min="29" max="29" width="4.5703125" style="15" customWidth="1"/>
    <col min="30" max="30" width="11.7109375" style="15" bestFit="1" customWidth="1"/>
    <col min="31" max="16384" width="9.140625" style="15"/>
  </cols>
  <sheetData>
    <row r="1" spans="1:27" x14ac:dyDescent="0.2">
      <c r="C1" s="15"/>
      <c r="D1" s="15"/>
      <c r="E1" s="17"/>
      <c r="F1" s="17"/>
      <c r="G1" s="17"/>
      <c r="H1" s="242"/>
      <c r="I1" s="17"/>
      <c r="J1" s="17"/>
      <c r="K1" s="245"/>
      <c r="L1" s="480"/>
      <c r="M1" s="480"/>
      <c r="N1" s="480"/>
      <c r="O1" s="480"/>
      <c r="P1" s="481"/>
      <c r="Q1" s="15"/>
      <c r="R1" s="15"/>
      <c r="S1" s="15"/>
      <c r="T1" s="15"/>
    </row>
    <row r="2" spans="1:27" x14ac:dyDescent="0.2">
      <c r="A2" s="14"/>
      <c r="C2" s="15"/>
      <c r="D2" s="15"/>
      <c r="E2" s="17"/>
      <c r="F2" s="17"/>
      <c r="G2" s="17"/>
      <c r="H2" s="242"/>
      <c r="I2" s="17"/>
      <c r="J2" s="17"/>
      <c r="K2" s="245"/>
      <c r="L2" s="480"/>
      <c r="M2" s="480"/>
      <c r="N2" s="480"/>
      <c r="O2" s="480"/>
      <c r="P2" s="481"/>
      <c r="Q2" s="15"/>
      <c r="R2" s="15"/>
      <c r="S2" s="15"/>
      <c r="T2" s="15"/>
    </row>
    <row r="3" spans="1:27" x14ac:dyDescent="0.2">
      <c r="C3" s="15"/>
      <c r="D3" s="15"/>
      <c r="E3" s="17"/>
      <c r="F3" s="17"/>
      <c r="G3" s="17"/>
      <c r="H3" s="242"/>
      <c r="I3" s="17"/>
      <c r="J3" s="17"/>
      <c r="K3" s="245"/>
      <c r="L3" s="480"/>
      <c r="M3" s="480"/>
      <c r="N3" s="480"/>
      <c r="O3" s="480"/>
      <c r="P3" s="481"/>
      <c r="Q3" s="15"/>
      <c r="R3" s="14" t="s">
        <v>133</v>
      </c>
      <c r="S3" s="15"/>
      <c r="T3" s="15"/>
    </row>
    <row r="4" spans="1:27" x14ac:dyDescent="0.2">
      <c r="C4" s="15"/>
      <c r="D4" s="15"/>
      <c r="E4" s="17"/>
      <c r="F4" s="17"/>
      <c r="G4" s="17"/>
      <c r="H4" s="242"/>
      <c r="I4" s="17"/>
      <c r="J4" s="17"/>
      <c r="K4" s="245"/>
      <c r="L4" s="480"/>
      <c r="M4" s="480"/>
      <c r="N4" s="480"/>
      <c r="O4" s="480"/>
      <c r="P4" s="481"/>
      <c r="Q4" s="15"/>
      <c r="R4" s="15"/>
      <c r="S4" s="15"/>
      <c r="T4" s="15"/>
    </row>
    <row r="5" spans="1:27" ht="13.5" thickBot="1" x14ac:dyDescent="0.25">
      <c r="C5" s="15"/>
      <c r="D5" s="15"/>
      <c r="E5" s="17"/>
      <c r="F5" s="17"/>
      <c r="G5" s="17"/>
      <c r="H5" s="242"/>
      <c r="I5" s="17"/>
      <c r="J5" s="17"/>
      <c r="K5" s="245"/>
      <c r="L5" s="480"/>
      <c r="M5" s="480"/>
      <c r="N5" s="480"/>
      <c r="O5" s="480"/>
      <c r="P5" s="481"/>
      <c r="Q5" s="15"/>
      <c r="R5" s="15"/>
      <c r="S5" s="15"/>
      <c r="T5" s="15" t="s">
        <v>273</v>
      </c>
      <c r="V5" s="220"/>
    </row>
    <row r="6" spans="1:27" ht="13.5" thickBot="1" x14ac:dyDescent="0.25">
      <c r="C6" s="15"/>
      <c r="D6" s="15"/>
      <c r="E6" s="17"/>
      <c r="F6" s="17"/>
      <c r="G6" s="17"/>
      <c r="H6" s="242"/>
      <c r="I6" s="17"/>
      <c r="J6" s="17"/>
      <c r="K6" s="245"/>
      <c r="L6" s="17"/>
      <c r="M6" s="17"/>
      <c r="N6" s="17"/>
      <c r="O6" s="17"/>
      <c r="P6" s="18"/>
      <c r="Q6" s="15"/>
      <c r="R6" s="15"/>
      <c r="S6" s="15"/>
      <c r="T6" s="253" t="str">
        <f ca="1">IF(L6="-","",IF(ISERROR(U6),"",U6))</f>
        <v/>
      </c>
      <c r="U6" s="254" t="e">
        <f ca="1">_xll.xEURO(Y6,K6,Z6,Z6,X6,V6,W6,1)</f>
        <v>#NAME?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7" x14ac:dyDescent="0.2">
      <c r="B7" s="15" t="s">
        <v>121</v>
      </c>
      <c r="C7" s="19" t="s">
        <v>127</v>
      </c>
      <c r="D7" s="15"/>
      <c r="E7" s="17"/>
      <c r="F7" s="17"/>
      <c r="G7" s="17"/>
      <c r="H7" s="242"/>
      <c r="I7" s="17"/>
      <c r="J7" s="17"/>
      <c r="K7" s="245"/>
      <c r="L7" s="17"/>
      <c r="M7" s="17"/>
      <c r="N7" s="17"/>
      <c r="O7" s="17"/>
      <c r="P7" s="18"/>
      <c r="Q7" s="15"/>
      <c r="R7" s="15"/>
      <c r="S7" s="15"/>
      <c r="T7" s="15"/>
    </row>
    <row r="8" spans="1:27" x14ac:dyDescent="0.2">
      <c r="B8" s="15" t="s">
        <v>122</v>
      </c>
      <c r="C8" s="19">
        <v>4</v>
      </c>
      <c r="D8" s="19">
        <f>COUNTA(D10:D300)</f>
        <v>0</v>
      </c>
      <c r="E8" s="17"/>
      <c r="F8" s="17"/>
      <c r="G8" s="17"/>
      <c r="H8" s="242"/>
      <c r="I8" s="17"/>
      <c r="J8" s="17"/>
      <c r="K8" s="245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>SUM(Y10:Y150)</f>
        <v>0</v>
      </c>
    </row>
    <row r="9" spans="1:27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243" t="s">
        <v>114</v>
      </c>
      <c r="I9" s="116" t="s">
        <v>125</v>
      </c>
      <c r="J9" s="116" t="s">
        <v>126</v>
      </c>
      <c r="K9" s="24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/>
    </row>
    <row r="10" spans="1:27" ht="26.25" customHeight="1" thickBot="1" x14ac:dyDescent="0.25">
      <c r="A10" s="15">
        <v>1</v>
      </c>
      <c r="C10" s="324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252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>IF(Q10="","",IF(G10="D",(H10*U10),((V10*H10)*10000)))*AVERAGE(INDEX(PriceTable,MATCH($I10,PriceTableMonths,0),3):INDEX(PriceTable,MATCH($J10,PriceTableMonths,0),3))</f>
        <v>#VALUE!</v>
      </c>
      <c r="X10" s="15" t="str">
        <f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>IF(P10="no pl",0,IF(D10="ltx",0,IF(Q10="","",(IF(F10="Sell",(K10-X10),(X10-K10)))*W10)))</f>
        <v/>
      </c>
      <c r="AA10" s="15" t="s">
        <v>244</v>
      </c>
    </row>
    <row r="11" spans="1:27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252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>IF(Q11="","",IF(G11="D",(H11*U11),((V11*H11)*10000)))*AVERAGE(INDEX(PriceTable,MATCH($I11,PriceTableMonths,0),3):INDEX(PriceTable,MATCH($J11,PriceTableMonths,0),3))</f>
        <v>#VALUE!</v>
      </c>
      <c r="X11" s="15" t="str">
        <f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si="2">IF(P11="no pl",0,IF(D11="ltx",0,IF(Q11="","",(IF(F11="Sell",(K11-X11),(X11-K11)))*W11)))</f>
        <v/>
      </c>
      <c r="AA11" s="15" t="s">
        <v>244</v>
      </c>
    </row>
    <row r="12" spans="1:27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249"/>
      <c r="S12" s="249"/>
      <c r="T12" s="252"/>
      <c r="U12" s="553" t="str">
        <f t="shared" si="0"/>
        <v/>
      </c>
      <c r="V12" s="221" t="str">
        <f t="shared" si="1"/>
        <v/>
      </c>
      <c r="W12" s="566" t="e">
        <f>IF(Q12="","",IF(G12="D",(H12*U12),((V12*H12)*10000)))*AVERAGE(INDEX(PriceTable,MATCH($I12,PriceTableMonths,0),3):INDEX(PriceTable,MATCH($J12,PriceTableMonths,0),3))</f>
        <v>#VALUE!</v>
      </c>
      <c r="X12" s="15" t="str">
        <f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si="2"/>
        <v/>
      </c>
      <c r="AA12" s="15" t="s">
        <v>244</v>
      </c>
    </row>
    <row r="13" spans="1:27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252"/>
      <c r="U13" s="553" t="str">
        <f t="shared" si="0"/>
        <v/>
      </c>
      <c r="V13" s="221" t="str">
        <f t="shared" si="1"/>
        <v/>
      </c>
      <c r="W13" s="566" t="e">
        <f>IF(Q13="","",IF(G13="D",(H13*U13),((V13*H13)*10000)))*AVERAGE(INDEX(PriceTable,MATCH($I13,PriceTableMonths,0),3):INDEX(PriceTable,MATCH($J13,PriceTableMonths,0),3))</f>
        <v>#VALUE!</v>
      </c>
      <c r="X13" s="15" t="str">
        <f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si="2"/>
        <v/>
      </c>
      <c r="AA13" s="15" t="s">
        <v>244</v>
      </c>
    </row>
    <row r="14" spans="1:27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249"/>
      <c r="S14" s="249"/>
      <c r="T14" s="252"/>
      <c r="U14" s="553" t="str">
        <f t="shared" si="0"/>
        <v/>
      </c>
      <c r="V14" s="221" t="str">
        <f t="shared" si="1"/>
        <v/>
      </c>
      <c r="W14" s="566" t="e">
        <f>IF(Q14="","",IF(G14="D",(H14*U14),((V14*H14)*10000)))*AVERAGE(INDEX(PriceTable,MATCH($I14,PriceTableMonths,0),3):INDEX(PriceTable,MATCH($J14,PriceTableMonths,0),3))</f>
        <v>#VALUE!</v>
      </c>
      <c r="X14" s="15" t="str">
        <f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si="2"/>
        <v/>
      </c>
      <c r="AA14" s="15" t="s">
        <v>244</v>
      </c>
    </row>
    <row r="15" spans="1:27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252"/>
      <c r="U15" s="553" t="str">
        <f t="shared" si="0"/>
        <v/>
      </c>
      <c r="V15" s="221" t="str">
        <f t="shared" si="1"/>
        <v/>
      </c>
      <c r="W15" s="566" t="e">
        <f>IF(Q15="","",IF(G15="D",(H15*U15),((V15*H15)*10000)))*AVERAGE(INDEX(PriceTable,MATCH($I15,PriceTableMonths,0),3):INDEX(PriceTable,MATCH($J15,PriceTableMonths,0),3))</f>
        <v>#VALUE!</v>
      </c>
      <c r="X15" s="15" t="str">
        <f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si="2"/>
        <v/>
      </c>
      <c r="AA15" s="15" t="s">
        <v>244</v>
      </c>
    </row>
    <row r="16" spans="1:27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252"/>
      <c r="U16" s="553" t="str">
        <f t="shared" si="0"/>
        <v/>
      </c>
      <c r="V16" s="221" t="str">
        <f t="shared" si="1"/>
        <v/>
      </c>
      <c r="W16" s="566" t="e">
        <f>IF(Q16="","",IF(G16="D",(H16*U16),((V16*H16)*10000)))*AVERAGE(INDEX(PriceTable,MATCH($I16,PriceTableMonths,0),3):INDEX(PriceTable,MATCH($J16,PriceTableMonths,0),3))</f>
        <v>#VALUE!</v>
      </c>
      <c r="X16" s="15" t="str">
        <f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si="2"/>
        <v/>
      </c>
      <c r="AA16" s="15" t="s">
        <v>244</v>
      </c>
    </row>
    <row r="17" spans="1:27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252"/>
      <c r="U17" s="553" t="str">
        <f t="shared" si="0"/>
        <v/>
      </c>
      <c r="V17" s="221" t="str">
        <f t="shared" si="1"/>
        <v/>
      </c>
      <c r="W17" s="566" t="e">
        <f>IF(Q17="","",IF(G17="D",(H17*U17),((V17*H17)*10000)))*AVERAGE(INDEX(PriceTable,MATCH($I17,PriceTableMonths,0),3):INDEX(PriceTable,MATCH($J17,PriceTableMonths,0),3))</f>
        <v>#VALUE!</v>
      </c>
      <c r="X17" s="15" t="str">
        <f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si="2"/>
        <v/>
      </c>
      <c r="AA17" s="15" t="s">
        <v>244</v>
      </c>
    </row>
    <row r="18" spans="1:27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252"/>
      <c r="U18" s="553" t="str">
        <f t="shared" si="0"/>
        <v/>
      </c>
      <c r="V18" s="221" t="str">
        <f t="shared" si="1"/>
        <v/>
      </c>
      <c r="W18" s="566" t="e">
        <f>IF(Q18="","",IF(G18="D",(H18*U18),((V18*H18)*10000)))*AVERAGE(INDEX(PriceTable,MATCH($I18,PriceTableMonths,0),3):INDEX(PriceTable,MATCH($J18,PriceTableMonths,0),3))</f>
        <v>#VALUE!</v>
      </c>
      <c r="X18" s="15" t="str">
        <f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si="2"/>
        <v/>
      </c>
      <c r="AA18" s="15" t="s">
        <v>244</v>
      </c>
    </row>
    <row r="19" spans="1:27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252"/>
      <c r="U19" s="553" t="str">
        <f t="shared" si="0"/>
        <v/>
      </c>
      <c r="V19" s="221" t="str">
        <f t="shared" si="1"/>
        <v/>
      </c>
      <c r="W19" s="566" t="e">
        <f>IF(Q19="","",IF(G19="D",(H19*U19),((V19*H19)*10000)))*AVERAGE(INDEX(PriceTable,MATCH($I19,PriceTableMonths,0),3):INDEX(PriceTable,MATCH($J19,PriceTableMonths,0),3))</f>
        <v>#VALUE!</v>
      </c>
      <c r="X19" s="15" t="str">
        <f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si="2"/>
        <v/>
      </c>
      <c r="AA19" s="15" t="s">
        <v>244</v>
      </c>
    </row>
    <row r="20" spans="1:27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249"/>
      <c r="S20" s="249"/>
      <c r="T20" s="252"/>
      <c r="U20" s="553" t="str">
        <f t="shared" si="0"/>
        <v/>
      </c>
      <c r="V20" s="221" t="str">
        <f t="shared" si="1"/>
        <v/>
      </c>
      <c r="W20" s="566" t="e">
        <f>IF(Q20="","",IF(G20="D",(H20*U20),((V20*H20)*10000)))*AVERAGE(INDEX(PriceTable,MATCH($I20,PriceTableMonths,0),3):INDEX(PriceTable,MATCH($J20,PriceTableMonths,0),3))</f>
        <v>#VALUE!</v>
      </c>
      <c r="X20" s="15" t="str">
        <f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si="2"/>
        <v/>
      </c>
      <c r="AA20" s="15" t="s">
        <v>244</v>
      </c>
    </row>
    <row r="21" spans="1:27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252"/>
      <c r="U21" s="553" t="str">
        <f t="shared" si="0"/>
        <v/>
      </c>
      <c r="V21" s="221" t="str">
        <f t="shared" si="1"/>
        <v/>
      </c>
      <c r="W21" s="566" t="e">
        <f>IF(Q21="","",IF(G21="D",(H21*U21),((V21*H21)*10000)))*AVERAGE(INDEX(PriceTable,MATCH($I21,PriceTableMonths,0),3):INDEX(PriceTable,MATCH($J21,PriceTableMonths,0),3))</f>
        <v>#VALUE!</v>
      </c>
      <c r="X21" s="15" t="str">
        <f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si="2"/>
        <v/>
      </c>
      <c r="AA21" s="15" t="s">
        <v>244</v>
      </c>
    </row>
    <row r="22" spans="1:27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249"/>
      <c r="S22" s="249"/>
      <c r="T22" s="252"/>
      <c r="U22" s="553" t="str">
        <f t="shared" si="0"/>
        <v/>
      </c>
      <c r="V22" s="221" t="str">
        <f t="shared" si="1"/>
        <v/>
      </c>
      <c r="W22" s="566" t="e">
        <f>IF(Q22="","",IF(G22="D",(H22*U22),((V22*H22)*10000)))*AVERAGE(INDEX(PriceTable,MATCH($I22,PriceTableMonths,0),3):INDEX(PriceTable,MATCH($J22,PriceTableMonths,0),3))</f>
        <v>#VALUE!</v>
      </c>
      <c r="X22" s="15" t="str">
        <f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si="2"/>
        <v/>
      </c>
      <c r="AA22" s="15" t="s">
        <v>244</v>
      </c>
    </row>
    <row r="23" spans="1:27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345"/>
      <c r="S23" s="345"/>
      <c r="T23" s="252"/>
      <c r="U23" s="553" t="str">
        <f t="shared" si="0"/>
        <v/>
      </c>
      <c r="V23" s="221" t="str">
        <f t="shared" si="1"/>
        <v/>
      </c>
      <c r="W23" s="566" t="e">
        <f>IF(Q23="","",IF(G23="D",(H23*U23),((V23*H23)*10000)))*AVERAGE(INDEX(PriceTable,MATCH($I23,PriceTableMonths,0),3):INDEX(PriceTable,MATCH($J23,PriceTableMonths,0),3))</f>
        <v>#VALUE!</v>
      </c>
      <c r="X23" s="15" t="str">
        <f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si="2"/>
        <v/>
      </c>
      <c r="AA23" s="15" t="s">
        <v>244</v>
      </c>
    </row>
    <row r="24" spans="1:27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49"/>
      <c r="S24" s="249"/>
      <c r="T24" s="252"/>
      <c r="U24" s="553" t="str">
        <f t="shared" si="0"/>
        <v/>
      </c>
      <c r="V24" s="221" t="str">
        <f t="shared" si="1"/>
        <v/>
      </c>
      <c r="W24" s="566" t="e">
        <f>IF(Q24="","",IF(G24="D",(H24*U24),((V24*H24)*10000)))*AVERAGE(INDEX(PriceTable,MATCH($I24,PriceTableMonths,0),3):INDEX(PriceTable,MATCH($J24,PriceTableMonths,0),3))</f>
        <v>#VALUE!</v>
      </c>
      <c r="X24" s="15" t="str">
        <f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si="2"/>
        <v/>
      </c>
      <c r="AA24" s="15" t="s">
        <v>244</v>
      </c>
    </row>
    <row r="25" spans="1:27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345"/>
      <c r="S25" s="345"/>
      <c r="T25" s="252"/>
      <c r="U25" s="553" t="str">
        <f t="shared" si="0"/>
        <v/>
      </c>
      <c r="V25" s="221" t="str">
        <f t="shared" si="1"/>
        <v/>
      </c>
      <c r="W25" s="566" t="e">
        <f>IF(Q25="","",IF(G25="D",(H25*U25),((V25*H25)*10000)))*AVERAGE(INDEX(PriceTable,MATCH($I25,PriceTableMonths,0),3):INDEX(PriceTable,MATCH($J25,PriceTableMonths,0),3))</f>
        <v>#VALUE!</v>
      </c>
      <c r="X25" s="15" t="str">
        <f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si="2"/>
        <v/>
      </c>
      <c r="AA25" s="15" t="s">
        <v>244</v>
      </c>
    </row>
    <row r="26" spans="1:27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49"/>
      <c r="S26" s="249"/>
      <c r="T26" s="252"/>
      <c r="U26" s="553" t="str">
        <f t="shared" si="0"/>
        <v/>
      </c>
      <c r="V26" s="221" t="str">
        <f t="shared" si="1"/>
        <v/>
      </c>
      <c r="W26" s="566" t="e">
        <f>IF(Q26="","",IF(G26="D",(H26*U26),((V26*H26)*10000)))*AVERAGE(INDEX(PriceTable,MATCH($I26,PriceTableMonths,0),3):INDEX(PriceTable,MATCH($J26,PriceTableMonths,0),3))</f>
        <v>#VALUE!</v>
      </c>
      <c r="X26" s="15" t="str">
        <f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si="2"/>
        <v/>
      </c>
      <c r="AA26" s="15" t="s">
        <v>244</v>
      </c>
    </row>
    <row r="27" spans="1:27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49"/>
      <c r="S27" s="249"/>
      <c r="T27" s="252"/>
      <c r="U27" s="553" t="str">
        <f t="shared" si="0"/>
        <v/>
      </c>
      <c r="V27" s="221" t="str">
        <f t="shared" si="1"/>
        <v/>
      </c>
      <c r="W27" s="566" t="e">
        <f>IF(Q27="","",IF(G27="D",(H27*U27),((V27*H27)*10000)))*AVERAGE(INDEX(PriceTable,MATCH($I27,PriceTableMonths,0),3):INDEX(PriceTable,MATCH($J27,PriceTableMonths,0),3))</f>
        <v>#VALUE!</v>
      </c>
      <c r="X27" s="15" t="str">
        <f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si="2"/>
        <v/>
      </c>
      <c r="AA27" s="15" t="s">
        <v>244</v>
      </c>
    </row>
    <row r="28" spans="1:27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345"/>
      <c r="S28" s="345"/>
      <c r="T28" s="252"/>
      <c r="U28" s="553" t="str">
        <f t="shared" si="0"/>
        <v/>
      </c>
      <c r="V28" s="221" t="str">
        <f t="shared" si="1"/>
        <v/>
      </c>
      <c r="W28" s="566" t="e">
        <f>IF(Q28="","",IF(G28="D",(H28*U28),((V28*H28)*10000)))*AVERAGE(INDEX(PriceTable,MATCH($I28,PriceTableMonths,0),3):INDEX(PriceTable,MATCH($J28,PriceTableMonths,0),3))</f>
        <v>#VALUE!</v>
      </c>
      <c r="X28" s="15" t="str">
        <f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si="2"/>
        <v/>
      </c>
      <c r="AA28" s="15" t="s">
        <v>244</v>
      </c>
    </row>
    <row r="29" spans="1:27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49"/>
      <c r="S29" s="249"/>
      <c r="T29" s="252"/>
      <c r="U29" s="553" t="str">
        <f t="shared" si="0"/>
        <v/>
      </c>
      <c r="V29" s="221" t="str">
        <f t="shared" si="1"/>
        <v/>
      </c>
      <c r="W29" s="566" t="e">
        <f>IF(Q29="","",IF(G29="D",(H29*U29),((V29*H29)*10000)))*AVERAGE(INDEX(PriceTable,MATCH($I29,PriceTableMonths,0),3):INDEX(PriceTable,MATCH($J29,PriceTableMonths,0),3))</f>
        <v>#VALUE!</v>
      </c>
      <c r="X29" s="15" t="str">
        <f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si="2"/>
        <v/>
      </c>
      <c r="AA29" s="15" t="s">
        <v>244</v>
      </c>
    </row>
    <row r="30" spans="1:27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49"/>
      <c r="S30" s="249"/>
      <c r="T30" s="252"/>
      <c r="U30" s="553" t="str">
        <f t="shared" si="0"/>
        <v/>
      </c>
      <c r="V30" s="221" t="str">
        <f t="shared" si="1"/>
        <v/>
      </c>
      <c r="W30" s="566" t="e">
        <f>IF(Q30="","",IF(G30="D",(H30*U30),((V30*H30)*10000)))*AVERAGE(INDEX(PriceTable,MATCH($I30,PriceTableMonths,0),3):INDEX(PriceTable,MATCH($J30,PriceTableMonths,0),3))</f>
        <v>#VALUE!</v>
      </c>
      <c r="X30" s="15" t="str">
        <f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si="2"/>
        <v/>
      </c>
      <c r="AA30" s="15" t="s">
        <v>244</v>
      </c>
    </row>
    <row r="31" spans="1:27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345"/>
      <c r="S31" s="345"/>
      <c r="T31" s="252"/>
      <c r="U31" s="553" t="str">
        <f t="shared" si="0"/>
        <v/>
      </c>
      <c r="V31" s="221" t="str">
        <f t="shared" si="1"/>
        <v/>
      </c>
      <c r="W31" s="566" t="e">
        <f>IF(Q31="","",IF(G31="D",(H31*U31),((V31*H31)*10000)))*AVERAGE(INDEX(PriceTable,MATCH($I31,PriceTableMonths,0),3):INDEX(PriceTable,MATCH($J31,PriceTableMonths,0),3))</f>
        <v>#VALUE!</v>
      </c>
      <c r="X31" s="15" t="str">
        <f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si="2"/>
        <v/>
      </c>
      <c r="AA31" s="15" t="s">
        <v>244</v>
      </c>
    </row>
    <row r="32" spans="1:27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49"/>
      <c r="S32" s="249"/>
      <c r="T32" s="252"/>
      <c r="U32" s="553" t="str">
        <f t="shared" si="0"/>
        <v/>
      </c>
      <c r="V32" s="221" t="str">
        <f t="shared" si="1"/>
        <v/>
      </c>
      <c r="W32" s="566" t="e">
        <f>IF(Q32="","",IF(G32="D",(H32*U32),((V32*H32)*10000)))*AVERAGE(INDEX(PriceTable,MATCH($I32,PriceTableMonths,0),3):INDEX(PriceTable,MATCH($J32,PriceTableMonths,0),3))</f>
        <v>#VALUE!</v>
      </c>
      <c r="X32" s="15" t="str">
        <f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si="2"/>
        <v/>
      </c>
      <c r="AA32" s="15" t="s">
        <v>244</v>
      </c>
    </row>
    <row r="33" spans="1:27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49"/>
      <c r="S33" s="249"/>
      <c r="T33" s="252"/>
      <c r="U33" s="553" t="str">
        <f t="shared" si="0"/>
        <v/>
      </c>
      <c r="V33" s="221" t="str">
        <f t="shared" si="1"/>
        <v/>
      </c>
      <c r="W33" s="566" t="e">
        <f>IF(Q33="","",IF(G33="D",(H33*U33),((V33*H33)*10000)))*AVERAGE(INDEX(PriceTable,MATCH($I33,PriceTableMonths,0),3):INDEX(PriceTable,MATCH($J33,PriceTableMonths,0),3))</f>
        <v>#VALUE!</v>
      </c>
      <c r="X33" s="15" t="str">
        <f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si="2"/>
        <v/>
      </c>
      <c r="AA33" s="15" t="s">
        <v>244</v>
      </c>
    </row>
    <row r="34" spans="1:27" ht="26.25" customHeight="1" thickBot="1" x14ac:dyDescent="0.25">
      <c r="A34" s="15">
        <v>25</v>
      </c>
      <c r="C34" s="324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345"/>
      <c r="S34" s="345"/>
      <c r="T34" s="252"/>
      <c r="U34" s="553" t="str">
        <f t="shared" si="0"/>
        <v/>
      </c>
      <c r="V34" s="221" t="str">
        <f t="shared" si="1"/>
        <v/>
      </c>
      <c r="W34" s="566" t="e">
        <f>IF(Q34="","",IF(G34="D",(H34*U34),((V34*H34)*10000)))*AVERAGE(INDEX(PriceTable,MATCH($I34,PriceTableMonths,0),3):INDEX(PriceTable,MATCH($J34,PriceTableMonths,0),3))</f>
        <v>#VALUE!</v>
      </c>
      <c r="X34" s="15" t="str">
        <f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si="2"/>
        <v/>
      </c>
      <c r="AA34" s="15" t="s">
        <v>244</v>
      </c>
    </row>
    <row r="35" spans="1:27" ht="26.25" customHeight="1" thickBot="1" x14ac:dyDescent="0.25">
      <c r="A35" s="15">
        <v>26</v>
      </c>
      <c r="C35" s="324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345"/>
      <c r="S35" s="345"/>
      <c r="T35" s="252"/>
      <c r="U35" s="553" t="str">
        <f t="shared" si="0"/>
        <v/>
      </c>
      <c r="V35" s="221" t="str">
        <f t="shared" si="1"/>
        <v/>
      </c>
      <c r="W35" s="566" t="e">
        <f>IF(Q35="","",IF(G35="D",(H35*U35),((V35*H35)*10000)))*AVERAGE(INDEX(PriceTable,MATCH($I35,PriceTableMonths,0),3):INDEX(PriceTable,MATCH($J35,PriceTableMonths,0),3))</f>
        <v>#VALUE!</v>
      </c>
      <c r="X35" s="15" t="str">
        <f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si="2"/>
        <v/>
      </c>
      <c r="AA35" s="15" t="s">
        <v>244</v>
      </c>
    </row>
    <row r="36" spans="1:27" ht="26.25" customHeight="1" thickBot="1" x14ac:dyDescent="0.25">
      <c r="A36" s="15">
        <v>27</v>
      </c>
      <c r="C36" s="324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345"/>
      <c r="S36" s="345"/>
      <c r="T36" s="252"/>
      <c r="U36" s="553" t="str">
        <f t="shared" si="0"/>
        <v/>
      </c>
      <c r="V36" s="221" t="str">
        <f t="shared" si="1"/>
        <v/>
      </c>
      <c r="W36" s="566" t="e">
        <f>IF(Q36="","",IF(G36="D",(H36*U36),((V36*H36)*10000)))*AVERAGE(INDEX(PriceTable,MATCH($I36,PriceTableMonths,0),3):INDEX(PriceTable,MATCH($J36,PriceTableMonths,0),3))</f>
        <v>#VALUE!</v>
      </c>
      <c r="X36" s="15" t="str">
        <f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si="2"/>
        <v/>
      </c>
      <c r="AA36" s="15" t="s">
        <v>244</v>
      </c>
    </row>
    <row r="37" spans="1:27" ht="26.25" customHeight="1" thickBot="1" x14ac:dyDescent="0.25">
      <c r="A37" s="15">
        <v>28</v>
      </c>
      <c r="C37" s="324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49"/>
      <c r="S37" s="249"/>
      <c r="T37" s="252"/>
      <c r="U37" s="553" t="str">
        <f t="shared" si="0"/>
        <v/>
      </c>
      <c r="V37" s="221" t="str">
        <f t="shared" si="1"/>
        <v/>
      </c>
      <c r="W37" s="566" t="e">
        <f>IF(Q37="","",IF(G37="D",(H37*U37),((V37*H37)*10000)))*AVERAGE(INDEX(PriceTable,MATCH($I37,PriceTableMonths,0),3):INDEX(PriceTable,MATCH($J37,PriceTableMonths,0),3))</f>
        <v>#VALUE!</v>
      </c>
      <c r="X37" s="15" t="str">
        <f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si="2"/>
        <v/>
      </c>
      <c r="AA37" s="15" t="s">
        <v>244</v>
      </c>
    </row>
    <row r="38" spans="1:27" ht="26.25" customHeight="1" thickBot="1" x14ac:dyDescent="0.25">
      <c r="A38" s="15">
        <v>29</v>
      </c>
      <c r="C38" s="324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345"/>
      <c r="S38" s="345"/>
      <c r="T38" s="252"/>
      <c r="U38" s="553" t="str">
        <f t="shared" si="0"/>
        <v/>
      </c>
      <c r="V38" s="221" t="str">
        <f t="shared" si="1"/>
        <v/>
      </c>
      <c r="W38" s="566" t="e">
        <f>IF(Q38="","",IF(G38="D",(H38*U38),((V38*H38)*10000)))*AVERAGE(INDEX(PriceTable,MATCH($I38,PriceTableMonths,0),3):INDEX(PriceTable,MATCH($J38,PriceTableMonths,0),3))</f>
        <v>#VALUE!</v>
      </c>
      <c r="X38" s="15" t="str">
        <f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si="2"/>
        <v/>
      </c>
      <c r="AA38" s="15" t="s">
        <v>244</v>
      </c>
    </row>
    <row r="39" spans="1:27" ht="26.25" customHeight="1" thickBot="1" x14ac:dyDescent="0.25">
      <c r="A39" s="15">
        <v>30</v>
      </c>
      <c r="C39" s="324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49"/>
      <c r="S39" s="249"/>
      <c r="T39" s="252"/>
      <c r="U39" s="553" t="str">
        <f t="shared" si="0"/>
        <v/>
      </c>
      <c r="V39" s="221" t="str">
        <f t="shared" si="1"/>
        <v/>
      </c>
      <c r="W39" s="566" t="e">
        <f>IF(Q39="","",IF(G39="D",(H39*U39),((V39*H39)*10000)))*AVERAGE(INDEX(PriceTable,MATCH($I39,PriceTableMonths,0),3):INDEX(PriceTable,MATCH($J39,PriceTableMonths,0),3))</f>
        <v>#VALUE!</v>
      </c>
      <c r="X39" s="15" t="str">
        <f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si="2"/>
        <v/>
      </c>
      <c r="AA39" s="15" t="s">
        <v>244</v>
      </c>
    </row>
    <row r="40" spans="1:27" ht="26.25" customHeight="1" thickBot="1" x14ac:dyDescent="0.25">
      <c r="A40" s="15">
        <v>31</v>
      </c>
      <c r="C40" s="324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49"/>
      <c r="S40" s="249"/>
      <c r="T40" s="252"/>
      <c r="U40" s="553" t="str">
        <f t="shared" si="0"/>
        <v/>
      </c>
      <c r="V40" s="221" t="str">
        <f t="shared" si="1"/>
        <v/>
      </c>
      <c r="W40" s="566" t="e">
        <f>IF(Q40="","",IF(G40="D",(H40*U40),((V40*H40)*10000)))*AVERAGE(INDEX(PriceTable,MATCH($I40,PriceTableMonths,0),3):INDEX(PriceTable,MATCH($J40,PriceTableMonths,0),3))</f>
        <v>#VALUE!</v>
      </c>
      <c r="X40" s="15" t="str">
        <f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si="2"/>
        <v/>
      </c>
      <c r="AA40" s="15" t="s">
        <v>244</v>
      </c>
    </row>
    <row r="41" spans="1:27" ht="26.25" customHeight="1" thickBot="1" x14ac:dyDescent="0.25">
      <c r="A41" s="15">
        <v>32</v>
      </c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345"/>
      <c r="S41" s="345"/>
      <c r="T41" s="252"/>
      <c r="U41" s="553" t="str">
        <f t="shared" si="0"/>
        <v/>
      </c>
      <c r="V41" s="221" t="str">
        <f t="shared" si="1"/>
        <v/>
      </c>
      <c r="W41" s="566" t="e">
        <f>IF(Q41="","",IF(G41="D",(H41*U41),((V41*H41)*10000)))*AVERAGE(INDEX(PriceTable,MATCH($I41,PriceTableMonths,0),3):INDEX(PriceTable,MATCH($J41,PriceTableMonths,0),3))</f>
        <v>#VALUE!</v>
      </c>
      <c r="X41" s="15" t="str">
        <f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si="2"/>
        <v/>
      </c>
      <c r="AA41" s="15" t="s">
        <v>244</v>
      </c>
    </row>
    <row r="42" spans="1:27" ht="26.25" customHeight="1" thickBot="1" x14ac:dyDescent="0.25">
      <c r="A42" s="15">
        <v>33</v>
      </c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49"/>
      <c r="S42" s="249"/>
      <c r="T42" s="252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>IF(Q42="","",IF(G42="D",(H42*U42),((V42*H42)*10000)))*AVERAGE(INDEX(PriceTable,MATCH($I42,PriceTableMonths,0),3):INDEX(PriceTable,MATCH($J42,PriceTableMonths,0),3))</f>
        <v>#VALUE!</v>
      </c>
      <c r="X42" s="15" t="str">
        <f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si="2"/>
        <v/>
      </c>
      <c r="AA42" s="15" t="s">
        <v>244</v>
      </c>
    </row>
    <row r="43" spans="1:27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49"/>
      <c r="S43" s="249"/>
      <c r="T43" s="252"/>
      <c r="U43" s="553" t="str">
        <f t="shared" si="3"/>
        <v/>
      </c>
      <c r="V43" s="221" t="str">
        <f t="shared" si="1"/>
        <v/>
      </c>
      <c r="W43" s="566" t="e">
        <f>IF(Q43="","",IF(G43="D",(H43*U43),((V43*H43)*10000)))*AVERAGE(INDEX(PriceTable,MATCH($I43,PriceTableMonths,0),3):INDEX(PriceTable,MATCH($J43,PriceTableMonths,0),3))</f>
        <v>#VALUE!</v>
      </c>
      <c r="X43" s="15" t="str">
        <f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si="2"/>
        <v/>
      </c>
      <c r="AA43" s="15" t="s">
        <v>244</v>
      </c>
    </row>
    <row r="44" spans="1:27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345"/>
      <c r="S44" s="345"/>
      <c r="T44" s="252"/>
      <c r="U44" s="553" t="str">
        <f t="shared" si="3"/>
        <v/>
      </c>
      <c r="V44" s="221" t="str">
        <f t="shared" si="1"/>
        <v/>
      </c>
      <c r="W44" s="566" t="e">
        <f>IF(Q44="","",IF(G44="D",(H44*U44),((V44*H44)*10000)))*AVERAGE(INDEX(PriceTable,MATCH($I44,PriceTableMonths,0),3):INDEX(PriceTable,MATCH($J44,PriceTableMonths,0),3))</f>
        <v>#VALUE!</v>
      </c>
      <c r="X44" s="15" t="str">
        <f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si="2"/>
        <v/>
      </c>
      <c r="AA44" s="15" t="s">
        <v>244</v>
      </c>
    </row>
    <row r="45" spans="1:27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345"/>
      <c r="S45" s="345"/>
      <c r="T45" s="252"/>
      <c r="U45" s="553" t="str">
        <f t="shared" si="3"/>
        <v/>
      </c>
      <c r="V45" s="221" t="str">
        <f t="shared" si="1"/>
        <v/>
      </c>
      <c r="W45" s="566" t="e">
        <f>IF(Q45="","",IF(G45="D",(H45*U45),((V45*H45)*10000)))*AVERAGE(INDEX(PriceTable,MATCH($I45,PriceTableMonths,0),3):INDEX(PriceTable,MATCH($J45,PriceTableMonths,0),3))</f>
        <v>#VALUE!</v>
      </c>
      <c r="X45" s="15" t="str">
        <f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si="2"/>
        <v/>
      </c>
      <c r="AA45" s="15" t="s">
        <v>244</v>
      </c>
    </row>
    <row r="46" spans="1:27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345"/>
      <c r="S46" s="345"/>
      <c r="T46" s="252"/>
      <c r="U46" s="553" t="str">
        <f t="shared" si="3"/>
        <v/>
      </c>
      <c r="V46" s="221" t="str">
        <f t="shared" si="1"/>
        <v/>
      </c>
      <c r="W46" s="566" t="e">
        <f>IF(Q46="","",IF(G46="D",(H46*U46),((V46*H46)*10000)))*AVERAGE(INDEX(PriceTable,MATCH($I46,PriceTableMonths,0),3):INDEX(PriceTable,MATCH($J46,PriceTableMonths,0),3))</f>
        <v>#VALUE!</v>
      </c>
      <c r="X46" s="15" t="str">
        <f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si="2"/>
        <v/>
      </c>
      <c r="AA46" s="15" t="s">
        <v>244</v>
      </c>
    </row>
    <row r="47" spans="1:27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345"/>
      <c r="S47" s="345"/>
      <c r="T47" s="252"/>
      <c r="U47" s="553" t="str">
        <f t="shared" si="3"/>
        <v/>
      </c>
      <c r="V47" s="221" t="str">
        <f t="shared" si="1"/>
        <v/>
      </c>
      <c r="W47" s="566" t="e">
        <f>IF(Q47="","",IF(G47="D",(H47*U47),((V47*H47)*10000)))*AVERAGE(INDEX(PriceTable,MATCH($I47,PriceTableMonths,0),3):INDEX(PriceTable,MATCH($J47,PriceTableMonths,0),3))</f>
        <v>#VALUE!</v>
      </c>
      <c r="X47" s="15" t="str">
        <f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si="2"/>
        <v/>
      </c>
      <c r="AA47" s="15" t="s">
        <v>244</v>
      </c>
    </row>
    <row r="48" spans="1:27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345"/>
      <c r="S48" s="345"/>
      <c r="T48" s="252"/>
      <c r="U48" s="553" t="str">
        <f t="shared" si="3"/>
        <v/>
      </c>
      <c r="V48" s="221" t="str">
        <f t="shared" si="1"/>
        <v/>
      </c>
      <c r="W48" s="566" t="e">
        <f>IF(Q48="","",IF(G48="D",(H48*U48),((V48*H48)*10000)))*AVERAGE(INDEX(PriceTable,MATCH($I48,PriceTableMonths,0),3):INDEX(PriceTable,MATCH($J48,PriceTableMonths,0),3))</f>
        <v>#VALUE!</v>
      </c>
      <c r="X48" s="15" t="str">
        <f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si="2"/>
        <v/>
      </c>
      <c r="AA48" s="15" t="s">
        <v>244</v>
      </c>
    </row>
    <row r="49" spans="1:27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345"/>
      <c r="S49" s="345"/>
      <c r="T49" s="252"/>
      <c r="U49" s="553" t="str">
        <f t="shared" si="3"/>
        <v/>
      </c>
      <c r="V49" s="221" t="str">
        <f t="shared" si="1"/>
        <v/>
      </c>
      <c r="W49" s="566" t="e">
        <f>IF(Q49="","",IF(G49="D",(H49*U49),((V49*H49)*10000)))*AVERAGE(INDEX(PriceTable,MATCH($I49,PriceTableMonths,0),3):INDEX(PriceTable,MATCH($J49,PriceTableMonths,0),3))</f>
        <v>#VALUE!</v>
      </c>
      <c r="X49" s="15" t="str">
        <f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si="2"/>
        <v/>
      </c>
      <c r="AA49" s="15" t="s">
        <v>244</v>
      </c>
    </row>
    <row r="50" spans="1:27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345"/>
      <c r="S50" s="345"/>
      <c r="T50" s="252"/>
      <c r="U50" s="553" t="str">
        <f t="shared" si="3"/>
        <v/>
      </c>
      <c r="V50" s="221" t="str">
        <f t="shared" si="1"/>
        <v/>
      </c>
      <c r="W50" s="566" t="e">
        <f>IF(Q50="","",IF(G50="D",(H50*U50),((V50*H50)*10000)))*AVERAGE(INDEX(PriceTable,MATCH($I50,PriceTableMonths,0),3):INDEX(PriceTable,MATCH($J50,PriceTableMonths,0),3))</f>
        <v>#VALUE!</v>
      </c>
      <c r="X50" s="15" t="str">
        <f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si="2"/>
        <v/>
      </c>
      <c r="AA50" s="15" t="s">
        <v>244</v>
      </c>
    </row>
    <row r="51" spans="1:27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345"/>
      <c r="S51" s="345"/>
      <c r="T51" s="252"/>
      <c r="U51" s="553" t="str">
        <f t="shared" si="3"/>
        <v/>
      </c>
      <c r="V51" s="221" t="str">
        <f t="shared" si="1"/>
        <v/>
      </c>
      <c r="W51" s="566" t="e">
        <f>IF(Q51="","",IF(G51="D",(H51*U51),((V51*H51)*10000)))*AVERAGE(INDEX(PriceTable,MATCH($I51,PriceTableMonths,0),3):INDEX(PriceTable,MATCH($J51,PriceTableMonths,0),3))</f>
        <v>#VALUE!</v>
      </c>
      <c r="X51" s="15" t="str">
        <f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si="2"/>
        <v/>
      </c>
      <c r="AA51" s="15" t="s">
        <v>244</v>
      </c>
    </row>
    <row r="52" spans="1:27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345"/>
      <c r="S52" s="345"/>
      <c r="T52" s="252"/>
      <c r="U52" s="553" t="str">
        <f t="shared" si="3"/>
        <v/>
      </c>
      <c r="V52" s="221" t="str">
        <f t="shared" si="1"/>
        <v/>
      </c>
      <c r="W52" s="566" t="e">
        <f>IF(Q52="","",IF(G52="D",(H52*U52),((V52*H52)*10000)))*AVERAGE(INDEX(PriceTable,MATCH($I52,PriceTableMonths,0),3):INDEX(PriceTable,MATCH($J52,PriceTableMonths,0),3))</f>
        <v>#VALUE!</v>
      </c>
      <c r="X52" s="15" t="str">
        <f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si="2"/>
        <v/>
      </c>
      <c r="AA52" s="15" t="s">
        <v>244</v>
      </c>
    </row>
    <row r="53" spans="1:27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345"/>
      <c r="S53" s="345"/>
      <c r="T53" s="252"/>
      <c r="U53" s="553" t="str">
        <f t="shared" si="3"/>
        <v/>
      </c>
      <c r="V53" s="221" t="str">
        <f t="shared" si="1"/>
        <v/>
      </c>
      <c r="W53" s="566" t="e">
        <f>IF(Q53="","",IF(G53="D",(H53*U53),((V53*H53)*10000)))*AVERAGE(INDEX(PriceTable,MATCH($I53,PriceTableMonths,0),3):INDEX(PriceTable,MATCH($J53,PriceTableMonths,0),3))</f>
        <v>#VALUE!</v>
      </c>
      <c r="X53" s="15" t="str">
        <f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si="2"/>
        <v/>
      </c>
      <c r="AA53" s="15" t="s">
        <v>244</v>
      </c>
    </row>
    <row r="54" spans="1:27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345"/>
      <c r="S54" s="345"/>
      <c r="T54" s="252"/>
      <c r="U54" s="553" t="str">
        <f t="shared" si="3"/>
        <v/>
      </c>
      <c r="V54" s="221" t="str">
        <f t="shared" si="1"/>
        <v/>
      </c>
      <c r="W54" s="566" t="e">
        <f>IF(Q54="","",IF(G54="D",(H54*U54),((V54*H54)*10000)))*AVERAGE(INDEX(PriceTable,MATCH($I54,PriceTableMonths,0),3):INDEX(PriceTable,MATCH($J54,PriceTableMonths,0),3))</f>
        <v>#VALUE!</v>
      </c>
      <c r="X54" s="15" t="str">
        <f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si="2"/>
        <v/>
      </c>
      <c r="AA54" s="15" t="s">
        <v>244</v>
      </c>
    </row>
    <row r="55" spans="1:27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345"/>
      <c r="S55" s="345"/>
      <c r="T55" s="252"/>
      <c r="U55" s="553" t="str">
        <f t="shared" si="3"/>
        <v/>
      </c>
      <c r="V55" s="221" t="str">
        <f t="shared" si="1"/>
        <v/>
      </c>
      <c r="W55" s="566" t="e">
        <f>IF(Q55="","",IF(G55="D",(H55*U55),((V55*H55)*10000)))*AVERAGE(INDEX(PriceTable,MATCH($I55,PriceTableMonths,0),3):INDEX(PriceTable,MATCH($J55,PriceTableMonths,0),3))</f>
        <v>#VALUE!</v>
      </c>
      <c r="X55" s="15" t="str">
        <f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si="2"/>
        <v/>
      </c>
      <c r="AA55" s="15" t="s">
        <v>244</v>
      </c>
    </row>
    <row r="56" spans="1:27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360"/>
      <c r="L56" s="116"/>
      <c r="M56" s="116"/>
      <c r="N56" s="116"/>
      <c r="O56" s="116"/>
      <c r="P56" s="252"/>
      <c r="Q56" s="252"/>
      <c r="R56" s="345"/>
      <c r="S56" s="345"/>
      <c r="T56" s="252"/>
      <c r="U56" s="553" t="str">
        <f t="shared" si="3"/>
        <v/>
      </c>
      <c r="V56" s="221" t="str">
        <f t="shared" si="1"/>
        <v/>
      </c>
      <c r="W56" s="566" t="e">
        <f>IF(Q56="","",IF(G56="D",(H56*U56),((V56*H56)*10000)))*AVERAGE(INDEX(PriceTable,MATCH($I56,PriceTableMonths,0),3):INDEX(PriceTable,MATCH($J56,PriceTableMonths,0),3))</f>
        <v>#VALUE!</v>
      </c>
      <c r="X56" s="15" t="str">
        <f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si="2"/>
        <v/>
      </c>
      <c r="AA56" s="15" t="s">
        <v>244</v>
      </c>
    </row>
    <row r="57" spans="1:27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360"/>
      <c r="L57" s="116"/>
      <c r="M57" s="116"/>
      <c r="N57" s="116"/>
      <c r="O57" s="116"/>
      <c r="P57" s="252"/>
      <c r="Q57" s="252"/>
      <c r="R57" s="345"/>
      <c r="S57" s="345"/>
      <c r="T57" s="252"/>
      <c r="U57" s="553" t="str">
        <f t="shared" si="3"/>
        <v/>
      </c>
      <c r="V57" s="221" t="str">
        <f t="shared" si="1"/>
        <v/>
      </c>
      <c r="W57" s="566" t="e">
        <f>IF(Q57="","",IF(G57="D",(H57*U57),((V57*H57)*10000)))*AVERAGE(INDEX(PriceTable,MATCH($I57,PriceTableMonths,0),3):INDEX(PriceTable,MATCH($J57,PriceTableMonths,0),3))</f>
        <v>#VALUE!</v>
      </c>
      <c r="X57" s="15" t="str">
        <f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si="2"/>
        <v/>
      </c>
      <c r="AA57" s="15" t="s">
        <v>244</v>
      </c>
    </row>
    <row r="58" spans="1:27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360"/>
      <c r="L58" s="116"/>
      <c r="M58" s="116"/>
      <c r="N58" s="116"/>
      <c r="O58" s="116"/>
      <c r="P58" s="252"/>
      <c r="Q58" s="252"/>
      <c r="R58" s="345"/>
      <c r="S58" s="345"/>
      <c r="T58" s="252"/>
      <c r="U58" s="553" t="str">
        <f t="shared" si="3"/>
        <v/>
      </c>
      <c r="V58" s="221" t="str">
        <f t="shared" si="1"/>
        <v/>
      </c>
      <c r="W58" s="566" t="e">
        <f>IF(Q58="","",IF(G58="D",(H58*U58),((V58*H58)*10000)))*AVERAGE(INDEX(PriceTable,MATCH($I58,PriceTableMonths,0),3):INDEX(PriceTable,MATCH($J58,PriceTableMonths,0),3))</f>
        <v>#VALUE!</v>
      </c>
      <c r="X58" s="15" t="str">
        <f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si="2"/>
        <v/>
      </c>
      <c r="AA58" s="15" t="s">
        <v>244</v>
      </c>
    </row>
    <row r="59" spans="1:27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360"/>
      <c r="L59" s="116"/>
      <c r="M59" s="116"/>
      <c r="N59" s="116"/>
      <c r="O59" s="116"/>
      <c r="P59" s="252"/>
      <c r="Q59" s="252"/>
      <c r="R59" s="345"/>
      <c r="S59" s="345"/>
      <c r="T59" s="252"/>
      <c r="U59" s="553" t="str">
        <f t="shared" si="3"/>
        <v/>
      </c>
      <c r="V59" s="221" t="str">
        <f t="shared" si="1"/>
        <v/>
      </c>
      <c r="W59" s="566" t="e">
        <f>IF(Q59="","",IF(G59="D",(H59*U59),((V59*H59)*10000)))*AVERAGE(INDEX(PriceTable,MATCH($I59,PriceTableMonths,0),3):INDEX(PriceTable,MATCH($J59,PriceTableMonths,0),3))</f>
        <v>#VALUE!</v>
      </c>
      <c r="X59" s="15" t="str">
        <f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si="2"/>
        <v/>
      </c>
      <c r="AA59" s="15" t="s">
        <v>244</v>
      </c>
    </row>
    <row r="60" spans="1:27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360"/>
      <c r="L60" s="116"/>
      <c r="M60" s="116"/>
      <c r="N60" s="116"/>
      <c r="O60" s="116"/>
      <c r="P60" s="252"/>
      <c r="Q60" s="252"/>
      <c r="R60" s="345"/>
      <c r="S60" s="345"/>
      <c r="T60" s="252"/>
      <c r="U60" s="553" t="str">
        <f t="shared" si="3"/>
        <v/>
      </c>
      <c r="V60" s="221" t="str">
        <f t="shared" si="1"/>
        <v/>
      </c>
      <c r="W60" s="566" t="e">
        <f>IF(Q60="","",IF(G60="D",(H60*U60),((V60*H60)*10000)))*AVERAGE(INDEX(PriceTable,MATCH($I60,PriceTableMonths,0),3):INDEX(PriceTable,MATCH($J60,PriceTableMonths,0),3))</f>
        <v>#VALUE!</v>
      </c>
      <c r="X60" s="15" t="str">
        <f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si="2"/>
        <v/>
      </c>
      <c r="AA60" s="15" t="s">
        <v>244</v>
      </c>
    </row>
    <row r="61" spans="1:27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360"/>
      <c r="L61" s="116"/>
      <c r="M61" s="116"/>
      <c r="N61" s="116"/>
      <c r="O61" s="116"/>
      <c r="P61" s="252"/>
      <c r="Q61" s="252"/>
      <c r="R61" s="345"/>
      <c r="S61" s="345"/>
      <c r="T61" s="252"/>
      <c r="U61" s="553" t="str">
        <f t="shared" si="3"/>
        <v/>
      </c>
      <c r="V61" s="221" t="str">
        <f t="shared" si="1"/>
        <v/>
      </c>
      <c r="W61" s="566" t="e">
        <f>IF(Q61="","",IF(G61="D",(H61*U61),((V61*H61)*10000)))*AVERAGE(INDEX(PriceTable,MATCH($I61,PriceTableMonths,0),3):INDEX(PriceTable,MATCH($J61,PriceTableMonths,0),3))</f>
        <v>#VALUE!</v>
      </c>
      <c r="X61" s="15" t="str">
        <f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si="2"/>
        <v/>
      </c>
      <c r="AA61" s="15" t="s">
        <v>244</v>
      </c>
    </row>
    <row r="62" spans="1:27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360"/>
      <c r="L62" s="116"/>
      <c r="M62" s="116"/>
      <c r="N62" s="116"/>
      <c r="O62" s="116"/>
      <c r="P62" s="252"/>
      <c r="Q62" s="252"/>
      <c r="R62" s="345"/>
      <c r="S62" s="345"/>
      <c r="T62" s="252"/>
      <c r="U62" s="553" t="str">
        <f t="shared" si="3"/>
        <v/>
      </c>
      <c r="V62" s="221" t="str">
        <f t="shared" si="1"/>
        <v/>
      </c>
      <c r="W62" s="566" t="e">
        <f>IF(Q62="","",IF(G62="D",(H62*U62),((V62*H62)*10000)))*AVERAGE(INDEX(PriceTable,MATCH($I62,PriceTableMonths,0),3):INDEX(PriceTable,MATCH($J62,PriceTableMonths,0),3))</f>
        <v>#VALUE!</v>
      </c>
      <c r="X62" s="15" t="str">
        <f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si="2"/>
        <v/>
      </c>
      <c r="AA62" s="15" t="s">
        <v>244</v>
      </c>
    </row>
    <row r="63" spans="1:27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360"/>
      <c r="L63" s="116"/>
      <c r="M63" s="116"/>
      <c r="N63" s="116"/>
      <c r="O63" s="116"/>
      <c r="P63" s="252"/>
      <c r="Q63" s="252"/>
      <c r="R63" s="345"/>
      <c r="S63" s="345"/>
      <c r="T63" s="252"/>
      <c r="U63" s="553" t="str">
        <f t="shared" si="3"/>
        <v/>
      </c>
      <c r="V63" s="221" t="str">
        <f t="shared" si="1"/>
        <v/>
      </c>
      <c r="W63" s="566" t="e">
        <f>IF(Q63="","",IF(G63="D",(H63*U63),((V63*H63)*10000)))*AVERAGE(INDEX(PriceTable,MATCH($I63,PriceTableMonths,0),3):INDEX(PriceTable,MATCH($J63,PriceTableMonths,0),3))</f>
        <v>#VALUE!</v>
      </c>
      <c r="X63" s="15" t="str">
        <f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si="2"/>
        <v/>
      </c>
      <c r="AA63" s="15" t="s">
        <v>244</v>
      </c>
    </row>
    <row r="64" spans="1:27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360"/>
      <c r="L64" s="116"/>
      <c r="M64" s="116"/>
      <c r="N64" s="116"/>
      <c r="O64" s="116"/>
      <c r="P64" s="252"/>
      <c r="Q64" s="252"/>
      <c r="R64" s="345"/>
      <c r="S64" s="345"/>
      <c r="T64" s="252"/>
      <c r="U64" s="553" t="str">
        <f t="shared" si="3"/>
        <v/>
      </c>
      <c r="V64" s="221" t="str">
        <f t="shared" si="1"/>
        <v/>
      </c>
      <c r="W64" s="566" t="e">
        <f>IF(Q64="","",IF(G64="D",(H64*U64),((V64*H64)*10000)))*AVERAGE(INDEX(PriceTable,MATCH($I64,PriceTableMonths,0),3):INDEX(PriceTable,MATCH($J64,PriceTableMonths,0),3))</f>
        <v>#VALUE!</v>
      </c>
      <c r="X64" s="15" t="str">
        <f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si="2"/>
        <v/>
      </c>
      <c r="AA64" s="15" t="s">
        <v>244</v>
      </c>
    </row>
    <row r="65" spans="1:27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360"/>
      <c r="L65" s="116"/>
      <c r="M65" s="116"/>
      <c r="N65" s="116"/>
      <c r="O65" s="116"/>
      <c r="P65" s="252"/>
      <c r="Q65" s="252"/>
      <c r="R65" s="345"/>
      <c r="S65" s="345"/>
      <c r="T65" s="252"/>
      <c r="U65" s="553" t="str">
        <f t="shared" si="3"/>
        <v/>
      </c>
      <c r="V65" s="221" t="str">
        <f t="shared" si="1"/>
        <v/>
      </c>
      <c r="W65" s="566" t="e">
        <f>IF(Q65="","",IF(G65="D",(H65*U65),((V65*H65)*10000)))*AVERAGE(INDEX(PriceTable,MATCH($I65,PriceTableMonths,0),3):INDEX(PriceTable,MATCH($J65,PriceTableMonths,0),3))</f>
        <v>#VALUE!</v>
      </c>
      <c r="X65" s="15" t="str">
        <f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si="2"/>
        <v/>
      </c>
      <c r="AA65" s="15" t="s">
        <v>244</v>
      </c>
    </row>
    <row r="66" spans="1:27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360"/>
      <c r="L66" s="116"/>
      <c r="M66" s="116"/>
      <c r="N66" s="116"/>
      <c r="O66" s="116"/>
      <c r="P66" s="252"/>
      <c r="Q66" s="252"/>
      <c r="R66" s="345"/>
      <c r="S66" s="345"/>
      <c r="T66" s="252"/>
      <c r="U66" s="553" t="str">
        <f t="shared" si="3"/>
        <v/>
      </c>
      <c r="V66" s="221" t="str">
        <f t="shared" si="1"/>
        <v/>
      </c>
      <c r="W66" s="566" t="e">
        <f>IF(Q66="","",IF(G66="D",(H66*U66),((V66*H66)*10000)))*AVERAGE(INDEX(PriceTable,MATCH($I66,PriceTableMonths,0),3):INDEX(PriceTable,MATCH($J66,PriceTableMonths,0),3))</f>
        <v>#VALUE!</v>
      </c>
      <c r="X66" s="15" t="str">
        <f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si="2"/>
        <v/>
      </c>
      <c r="AA66" s="15" t="s">
        <v>244</v>
      </c>
    </row>
    <row r="67" spans="1:27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360"/>
      <c r="L67" s="116"/>
      <c r="M67" s="116"/>
      <c r="N67" s="116"/>
      <c r="O67" s="116"/>
      <c r="P67" s="252"/>
      <c r="Q67" s="252"/>
      <c r="R67" s="345"/>
      <c r="S67" s="345"/>
      <c r="T67" s="252"/>
      <c r="U67" s="553" t="str">
        <f t="shared" si="3"/>
        <v/>
      </c>
      <c r="V67" s="221" t="str">
        <f t="shared" si="1"/>
        <v/>
      </c>
      <c r="W67" s="566" t="e">
        <f>IF(Q67="","",IF(G67="D",(H67*U67),((V67*H67)*10000)))*AVERAGE(INDEX(PriceTable,MATCH($I67,PriceTableMonths,0),3):INDEX(PriceTable,MATCH($J67,PriceTableMonths,0),3))</f>
        <v>#VALUE!</v>
      </c>
      <c r="X67" s="15" t="str">
        <f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si="2"/>
        <v/>
      </c>
      <c r="AA67" s="15" t="s">
        <v>244</v>
      </c>
    </row>
    <row r="68" spans="1:27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360"/>
      <c r="L68" s="116"/>
      <c r="M68" s="116"/>
      <c r="N68" s="116"/>
      <c r="O68" s="116"/>
      <c r="P68" s="252"/>
      <c r="Q68" s="252"/>
      <c r="R68" s="345"/>
      <c r="S68" s="345"/>
      <c r="T68" s="252"/>
      <c r="U68" s="553" t="str">
        <f t="shared" si="3"/>
        <v/>
      </c>
      <c r="V68" s="221" t="str">
        <f t="shared" si="1"/>
        <v/>
      </c>
      <c r="W68" s="566" t="e">
        <f>IF(Q68="","",IF(G68="D",(H68*U68),((V68*H68)*10000)))*AVERAGE(INDEX(PriceTable,MATCH($I68,PriceTableMonths,0),3):INDEX(PriceTable,MATCH($J68,PriceTableMonths,0),3))</f>
        <v>#VALUE!</v>
      </c>
      <c r="X68" s="15" t="str">
        <f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si="2"/>
        <v/>
      </c>
      <c r="AA68" s="15" t="s">
        <v>244</v>
      </c>
    </row>
    <row r="69" spans="1:27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360"/>
      <c r="L69" s="116"/>
      <c r="M69" s="116"/>
      <c r="N69" s="116"/>
      <c r="O69" s="116"/>
      <c r="P69" s="252"/>
      <c r="Q69" s="252"/>
      <c r="R69" s="345"/>
      <c r="S69" s="345"/>
      <c r="T69" s="252"/>
      <c r="U69" s="553" t="str">
        <f t="shared" si="3"/>
        <v/>
      </c>
      <c r="V69" s="221" t="str">
        <f t="shared" si="1"/>
        <v/>
      </c>
      <c r="W69" s="566" t="e">
        <f>IF(Q69="","",IF(G69="D",(H69*U69),((V69*H69)*10000)))*AVERAGE(INDEX(PriceTable,MATCH($I69,PriceTableMonths,0),3):INDEX(PriceTable,MATCH($J69,PriceTableMonths,0),3))</f>
        <v>#VALUE!</v>
      </c>
      <c r="X69" s="15" t="str">
        <f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si="2"/>
        <v/>
      </c>
      <c r="AA69" s="15" t="s">
        <v>244</v>
      </c>
    </row>
    <row r="70" spans="1:27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360"/>
      <c r="L70" s="116"/>
      <c r="M70" s="116"/>
      <c r="N70" s="116"/>
      <c r="O70" s="116"/>
      <c r="P70" s="252"/>
      <c r="Q70" s="252"/>
      <c r="R70" s="345"/>
      <c r="S70" s="345"/>
      <c r="T70" s="252"/>
      <c r="U70" s="553" t="str">
        <f t="shared" si="3"/>
        <v/>
      </c>
      <c r="V70" s="221" t="str">
        <f t="shared" si="1"/>
        <v/>
      </c>
      <c r="W70" s="566" t="e">
        <f>IF(Q70="","",IF(G70="D",(H70*U70),((V70*H70)*10000)))*AVERAGE(INDEX(PriceTable,MATCH($I70,PriceTableMonths,0),3):INDEX(PriceTable,MATCH($J70,PriceTableMonths,0),3))</f>
        <v>#VALUE!</v>
      </c>
      <c r="X70" s="15" t="str">
        <f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si="2"/>
        <v/>
      </c>
      <c r="AA70" s="15" t="s">
        <v>244</v>
      </c>
    </row>
    <row r="71" spans="1:27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360"/>
      <c r="L71" s="116"/>
      <c r="M71" s="116"/>
      <c r="N71" s="116"/>
      <c r="O71" s="116"/>
      <c r="P71" s="252"/>
      <c r="Q71" s="252"/>
      <c r="R71" s="345"/>
      <c r="S71" s="345"/>
      <c r="T71" s="252"/>
      <c r="U71" s="553" t="str">
        <f t="shared" si="3"/>
        <v/>
      </c>
      <c r="V71" s="221" t="str">
        <f t="shared" si="1"/>
        <v/>
      </c>
      <c r="W71" s="566" t="e">
        <f>IF(Q71="","",IF(G71="D",(H71*U71),((V71*H71)*10000)))*AVERAGE(INDEX(PriceTable,MATCH($I71,PriceTableMonths,0),3):INDEX(PriceTable,MATCH($J71,PriceTableMonths,0),3))</f>
        <v>#VALUE!</v>
      </c>
      <c r="X71" s="15" t="str">
        <f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si="2"/>
        <v/>
      </c>
      <c r="AA71" s="15" t="s">
        <v>244</v>
      </c>
    </row>
    <row r="72" spans="1:27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360"/>
      <c r="L72" s="116"/>
      <c r="M72" s="116"/>
      <c r="N72" s="116"/>
      <c r="O72" s="116"/>
      <c r="P72" s="252"/>
      <c r="Q72" s="252"/>
      <c r="R72" s="345"/>
      <c r="S72" s="345"/>
      <c r="T72" s="252"/>
      <c r="U72" s="553" t="str">
        <f t="shared" si="3"/>
        <v/>
      </c>
      <c r="V72" s="221" t="str">
        <f t="shared" si="1"/>
        <v/>
      </c>
      <c r="W72" s="566" t="e">
        <f>IF(Q72="","",IF(G72="D",(H72*U72),((V72*H72)*10000)))*AVERAGE(INDEX(PriceTable,MATCH($I72,PriceTableMonths,0),3):INDEX(PriceTable,MATCH($J72,PriceTableMonths,0),3))</f>
        <v>#VALUE!</v>
      </c>
      <c r="X72" s="15" t="str">
        <f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si="2"/>
        <v/>
      </c>
      <c r="AA72" s="15" t="s">
        <v>244</v>
      </c>
    </row>
    <row r="73" spans="1:27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360"/>
      <c r="L73" s="116"/>
      <c r="M73" s="116"/>
      <c r="N73" s="116"/>
      <c r="O73" s="116"/>
      <c r="P73" s="252"/>
      <c r="Q73" s="252"/>
      <c r="R73" s="345"/>
      <c r="S73" s="345"/>
      <c r="T73" s="252"/>
      <c r="U73" s="553" t="str">
        <f t="shared" si="3"/>
        <v/>
      </c>
      <c r="V73" s="221" t="str">
        <f t="shared" si="1"/>
        <v/>
      </c>
      <c r="W73" s="566" t="e">
        <f>IF(Q73="","",IF(G73="D",(H73*U73),((V73*H73)*10000)))*AVERAGE(INDEX(PriceTable,MATCH($I73,PriceTableMonths,0),3):INDEX(PriceTable,MATCH($J73,PriceTableMonths,0),3))</f>
        <v>#VALUE!</v>
      </c>
      <c r="X73" s="15" t="str">
        <f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si="2"/>
        <v/>
      </c>
      <c r="AA73" s="15" t="s">
        <v>244</v>
      </c>
    </row>
    <row r="74" spans="1:27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360"/>
      <c r="L74" s="116"/>
      <c r="M74" s="116"/>
      <c r="N74" s="116"/>
      <c r="O74" s="116"/>
      <c r="P74" s="252"/>
      <c r="Q74" s="252"/>
      <c r="R74" s="345"/>
      <c r="S74" s="345"/>
      <c r="T74" s="252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>IF(Q74="","",IF(G74="D",(H74*U74),((V74*H74)*10000)))*AVERAGE(INDEX(PriceTable,MATCH($I74,PriceTableMonths,0),3):INDEX(PriceTable,MATCH($J74,PriceTableMonths,0),3))</f>
        <v>#VALUE!</v>
      </c>
      <c r="X74" s="15" t="str">
        <f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si="2"/>
        <v/>
      </c>
      <c r="AA74" s="15" t="s">
        <v>244</v>
      </c>
    </row>
    <row r="75" spans="1:27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360"/>
      <c r="L75" s="116"/>
      <c r="M75" s="116"/>
      <c r="N75" s="116"/>
      <c r="O75" s="116"/>
      <c r="P75" s="252"/>
      <c r="Q75" s="252"/>
      <c r="R75" s="345"/>
      <c r="S75" s="345"/>
      <c r="T75" s="252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>IF(Q75="","",IF(G75="D",(H75*U75),((V75*H75)*10000)))*AVERAGE(INDEX(PriceTable,MATCH($I75,PriceTableMonths,0),3):INDEX(PriceTable,MATCH($J75,PriceTableMonths,0),3))</f>
        <v>#VALUE!</v>
      </c>
      <c r="X75" s="15" t="str">
        <f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si="6">IF(P75="no pl",0,IF(D75="ltx",0,IF(Q75="","",(IF(F75="Sell",(K75-X75),(X75-K75)))*W75)))</f>
        <v/>
      </c>
      <c r="AA75" s="15" t="s">
        <v>244</v>
      </c>
    </row>
    <row r="76" spans="1:27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360"/>
      <c r="L76" s="116"/>
      <c r="M76" s="116"/>
      <c r="N76" s="116"/>
      <c r="O76" s="116"/>
      <c r="P76" s="252"/>
      <c r="Q76" s="252"/>
      <c r="R76" s="345"/>
      <c r="S76" s="345"/>
      <c r="T76" s="252"/>
      <c r="U76" s="553" t="str">
        <f t="shared" si="4"/>
        <v/>
      </c>
      <c r="V76" s="221" t="str">
        <f t="shared" si="5"/>
        <v/>
      </c>
      <c r="W76" s="566" t="e">
        <f>IF(Q76="","",IF(G76="D",(H76*U76),((V76*H76)*10000)))*AVERAGE(INDEX(PriceTable,MATCH($I76,PriceTableMonths,0),3):INDEX(PriceTable,MATCH($J76,PriceTableMonths,0),3))</f>
        <v>#VALUE!</v>
      </c>
      <c r="X76" s="15" t="str">
        <f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si="6"/>
        <v/>
      </c>
      <c r="AA76" s="15" t="s">
        <v>244</v>
      </c>
    </row>
    <row r="77" spans="1:27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360"/>
      <c r="L77" s="116"/>
      <c r="M77" s="116"/>
      <c r="N77" s="116"/>
      <c r="O77" s="116"/>
      <c r="P77" s="252"/>
      <c r="Q77" s="252"/>
      <c r="R77" s="345"/>
      <c r="S77" s="345"/>
      <c r="T77" s="252"/>
      <c r="U77" s="553" t="str">
        <f t="shared" si="4"/>
        <v/>
      </c>
      <c r="V77" s="221" t="str">
        <f t="shared" si="5"/>
        <v/>
      </c>
      <c r="W77" s="566" t="e">
        <f>IF(Q77="","",IF(G77="D",(H77*U77),((V77*H77)*10000)))*AVERAGE(INDEX(PriceTable,MATCH($I77,PriceTableMonths,0),3):INDEX(PriceTable,MATCH($J77,PriceTableMonths,0),3))</f>
        <v>#VALUE!</v>
      </c>
      <c r="X77" s="15" t="str">
        <f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si="6"/>
        <v/>
      </c>
      <c r="AA77" s="15" t="s">
        <v>244</v>
      </c>
    </row>
    <row r="78" spans="1:27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360"/>
      <c r="L78" s="116"/>
      <c r="M78" s="116"/>
      <c r="N78" s="116"/>
      <c r="O78" s="116"/>
      <c r="P78" s="252"/>
      <c r="Q78" s="252"/>
      <c r="R78" s="345"/>
      <c r="S78" s="345"/>
      <c r="T78" s="252"/>
      <c r="U78" s="553" t="str">
        <f t="shared" si="4"/>
        <v/>
      </c>
      <c r="V78" s="221" t="str">
        <f t="shared" si="5"/>
        <v/>
      </c>
      <c r="W78" s="566" t="e">
        <f>IF(Q78="","",IF(G78="D",(H78*U78),((V78*H78)*10000)))*AVERAGE(INDEX(PriceTable,MATCH($I78,PriceTableMonths,0),3):INDEX(PriceTable,MATCH($J78,PriceTableMonths,0),3))</f>
        <v>#VALUE!</v>
      </c>
      <c r="X78" s="15" t="str">
        <f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si="6"/>
        <v/>
      </c>
      <c r="AA78" s="15" t="s">
        <v>244</v>
      </c>
    </row>
    <row r="79" spans="1:27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360"/>
      <c r="L79" s="116"/>
      <c r="M79" s="116"/>
      <c r="N79" s="116"/>
      <c r="O79" s="116"/>
      <c r="P79" s="252"/>
      <c r="Q79" s="252"/>
      <c r="R79" s="345"/>
      <c r="S79" s="345"/>
      <c r="T79" s="252"/>
      <c r="U79" s="553" t="str">
        <f t="shared" si="4"/>
        <v/>
      </c>
      <c r="V79" s="221" t="str">
        <f t="shared" si="5"/>
        <v/>
      </c>
      <c r="W79" s="566" t="e">
        <f>IF(Q79="","",IF(G79="D",(H79*U79),((V79*H79)*10000)))*AVERAGE(INDEX(PriceTable,MATCH($I79,PriceTableMonths,0),3):INDEX(PriceTable,MATCH($J79,PriceTableMonths,0),3))</f>
        <v>#VALUE!</v>
      </c>
      <c r="X79" s="15" t="str">
        <f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si="6"/>
        <v/>
      </c>
      <c r="AA79" s="15" t="s">
        <v>244</v>
      </c>
    </row>
    <row r="80" spans="1:27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360"/>
      <c r="L80" s="116"/>
      <c r="M80" s="116"/>
      <c r="N80" s="116"/>
      <c r="O80" s="116"/>
      <c r="P80" s="252"/>
      <c r="Q80" s="252"/>
      <c r="R80" s="345"/>
      <c r="S80" s="345"/>
      <c r="T80" s="252"/>
      <c r="U80" s="553" t="str">
        <f t="shared" si="4"/>
        <v/>
      </c>
      <c r="V80" s="221" t="str">
        <f t="shared" si="5"/>
        <v/>
      </c>
      <c r="W80" s="566" t="e">
        <f>IF(Q80="","",IF(G80="D",(H80*U80),((V80*H80)*10000)))*AVERAGE(INDEX(PriceTable,MATCH($I80,PriceTableMonths,0),3):INDEX(PriceTable,MATCH($J80,PriceTableMonths,0),3))</f>
        <v>#VALUE!</v>
      </c>
      <c r="X80" s="15" t="str">
        <f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si="6"/>
        <v/>
      </c>
      <c r="AA80" s="15" t="s">
        <v>244</v>
      </c>
    </row>
    <row r="81" spans="1:27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360"/>
      <c r="L81" s="116"/>
      <c r="M81" s="116"/>
      <c r="N81" s="116"/>
      <c r="O81" s="116"/>
      <c r="P81" s="252"/>
      <c r="Q81" s="252"/>
      <c r="R81" s="345"/>
      <c r="S81" s="345"/>
      <c r="T81" s="252"/>
      <c r="U81" s="553" t="str">
        <f t="shared" si="4"/>
        <v/>
      </c>
      <c r="V81" s="221" t="str">
        <f t="shared" si="5"/>
        <v/>
      </c>
      <c r="W81" s="566" t="e">
        <f>IF(Q81="","",IF(G81="D",(H81*U81),((V81*H81)*10000)))*AVERAGE(INDEX(PriceTable,MATCH($I81,PriceTableMonths,0),3):INDEX(PriceTable,MATCH($J81,PriceTableMonths,0),3))</f>
        <v>#VALUE!</v>
      </c>
      <c r="X81" s="15" t="str">
        <f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si="6"/>
        <v/>
      </c>
      <c r="AA81" s="15" t="s">
        <v>244</v>
      </c>
    </row>
    <row r="82" spans="1:27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360"/>
      <c r="L82" s="116"/>
      <c r="M82" s="116"/>
      <c r="N82" s="116"/>
      <c r="O82" s="116"/>
      <c r="P82" s="252"/>
      <c r="Q82" s="252"/>
      <c r="R82" s="345"/>
      <c r="S82" s="345"/>
      <c r="T82" s="252"/>
      <c r="U82" s="553" t="str">
        <f t="shared" si="4"/>
        <v/>
      </c>
      <c r="V82" s="221" t="str">
        <f t="shared" si="5"/>
        <v/>
      </c>
      <c r="W82" s="566" t="e">
        <f>IF(Q82="","",IF(G82="D",(H82*U82),((V82*H82)*10000)))*AVERAGE(INDEX(PriceTable,MATCH($I82,PriceTableMonths,0),3):INDEX(PriceTable,MATCH($J82,PriceTableMonths,0),3))</f>
        <v>#VALUE!</v>
      </c>
      <c r="X82" s="15" t="str">
        <f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si="6"/>
        <v/>
      </c>
      <c r="AA82" s="15" t="s">
        <v>244</v>
      </c>
    </row>
    <row r="83" spans="1:27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360"/>
      <c r="L83" s="116"/>
      <c r="M83" s="116"/>
      <c r="N83" s="116"/>
      <c r="O83" s="116"/>
      <c r="P83" s="252"/>
      <c r="Q83" s="252"/>
      <c r="R83" s="345"/>
      <c r="S83" s="345"/>
      <c r="T83" s="252"/>
      <c r="U83" s="553" t="str">
        <f t="shared" si="4"/>
        <v/>
      </c>
      <c r="V83" s="221" t="str">
        <f t="shared" si="5"/>
        <v/>
      </c>
      <c r="W83" s="566" t="e">
        <f>IF(Q83="","",IF(G83="D",(H83*U83),((V83*H83)*10000)))*AVERAGE(INDEX(PriceTable,MATCH($I83,PriceTableMonths,0),3):INDEX(PriceTable,MATCH($J83,PriceTableMonths,0),3))</f>
        <v>#VALUE!</v>
      </c>
      <c r="X83" s="15" t="str">
        <f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si="6"/>
        <v/>
      </c>
      <c r="AA83" s="15" t="s">
        <v>244</v>
      </c>
    </row>
    <row r="84" spans="1:27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360"/>
      <c r="L84" s="116"/>
      <c r="M84" s="116"/>
      <c r="N84" s="116"/>
      <c r="O84" s="116"/>
      <c r="P84" s="252"/>
      <c r="Q84" s="252"/>
      <c r="R84" s="345"/>
      <c r="S84" s="345"/>
      <c r="T84" s="252"/>
      <c r="U84" s="553" t="str">
        <f t="shared" si="4"/>
        <v/>
      </c>
      <c r="V84" s="221" t="str">
        <f t="shared" si="5"/>
        <v/>
      </c>
      <c r="W84" s="566" t="e">
        <f>IF(Q84="","",IF(G84="D",(H84*U84),((V84*H84)*10000)))*AVERAGE(INDEX(PriceTable,MATCH($I84,PriceTableMonths,0),3):INDEX(PriceTable,MATCH($J84,PriceTableMonths,0),3))</f>
        <v>#VALUE!</v>
      </c>
      <c r="X84" s="15" t="str">
        <f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si="6"/>
        <v/>
      </c>
      <c r="AA84" s="15" t="s">
        <v>244</v>
      </c>
    </row>
    <row r="85" spans="1:27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360"/>
      <c r="L85" s="116"/>
      <c r="M85" s="116"/>
      <c r="N85" s="116"/>
      <c r="O85" s="116"/>
      <c r="P85" s="252"/>
      <c r="Q85" s="252"/>
      <c r="R85" s="345"/>
      <c r="S85" s="345"/>
      <c r="T85" s="252"/>
      <c r="U85" s="553" t="str">
        <f t="shared" si="4"/>
        <v/>
      </c>
      <c r="V85" s="221" t="str">
        <f t="shared" si="5"/>
        <v/>
      </c>
      <c r="W85" s="566" t="e">
        <f>IF(Q85="","",IF(G85="D",(H85*U85),((V85*H85)*10000)))*AVERAGE(INDEX(PriceTable,MATCH($I85,PriceTableMonths,0),3):INDEX(PriceTable,MATCH($J85,PriceTableMonths,0),3))</f>
        <v>#VALUE!</v>
      </c>
      <c r="X85" s="15" t="str">
        <f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si="6"/>
        <v/>
      </c>
      <c r="AA85" s="15" t="s">
        <v>244</v>
      </c>
    </row>
    <row r="86" spans="1:27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360"/>
      <c r="L86" s="116"/>
      <c r="M86" s="116"/>
      <c r="N86" s="116"/>
      <c r="O86" s="116"/>
      <c r="P86" s="252"/>
      <c r="Q86" s="252"/>
      <c r="R86" s="345"/>
      <c r="S86" s="345"/>
      <c r="T86" s="252"/>
      <c r="U86" s="553" t="str">
        <f t="shared" si="4"/>
        <v/>
      </c>
      <c r="V86" s="221" t="str">
        <f t="shared" si="5"/>
        <v/>
      </c>
      <c r="W86" s="566" t="e">
        <f>IF(Q86="","",IF(G86="D",(H86*U86),((V86*H86)*10000)))*AVERAGE(INDEX(PriceTable,MATCH($I86,PriceTableMonths,0),3):INDEX(PriceTable,MATCH($J86,PriceTableMonths,0),3))</f>
        <v>#VALUE!</v>
      </c>
      <c r="X86" s="15" t="str">
        <f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si="6"/>
        <v/>
      </c>
      <c r="AA86" s="15" t="s">
        <v>244</v>
      </c>
    </row>
    <row r="87" spans="1:27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360"/>
      <c r="L87" s="116"/>
      <c r="M87" s="116"/>
      <c r="N87" s="116"/>
      <c r="O87" s="116"/>
      <c r="P87" s="252"/>
      <c r="Q87" s="252"/>
      <c r="R87" s="345"/>
      <c r="S87" s="345"/>
      <c r="T87" s="252"/>
      <c r="U87" s="553" t="str">
        <f t="shared" si="4"/>
        <v/>
      </c>
      <c r="V87" s="221" t="str">
        <f t="shared" si="5"/>
        <v/>
      </c>
      <c r="W87" s="566" t="e">
        <f>IF(Q87="","",IF(G87="D",(H87*U87),((V87*H87)*10000)))*AVERAGE(INDEX(PriceTable,MATCH($I87,PriceTableMonths,0),3):INDEX(PriceTable,MATCH($J87,PriceTableMonths,0),3))</f>
        <v>#VALUE!</v>
      </c>
      <c r="X87" s="15" t="str">
        <f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si="6"/>
        <v/>
      </c>
      <c r="AA87" s="15" t="s">
        <v>244</v>
      </c>
    </row>
    <row r="88" spans="1:27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360"/>
      <c r="L88" s="116"/>
      <c r="M88" s="116"/>
      <c r="N88" s="116"/>
      <c r="O88" s="116"/>
      <c r="P88" s="252"/>
      <c r="Q88" s="252"/>
      <c r="R88" s="345"/>
      <c r="S88" s="345"/>
      <c r="T88" s="252"/>
      <c r="U88" s="553" t="str">
        <f t="shared" si="4"/>
        <v/>
      </c>
      <c r="V88" s="221" t="str">
        <f t="shared" si="5"/>
        <v/>
      </c>
      <c r="W88" s="566" t="e">
        <f>IF(Q88="","",IF(G88="D",(H88*U88),((V88*H88)*10000)))*AVERAGE(INDEX(PriceTable,MATCH($I88,PriceTableMonths,0),3):INDEX(PriceTable,MATCH($J88,PriceTableMonths,0),3))</f>
        <v>#VALUE!</v>
      </c>
      <c r="X88" s="15" t="str">
        <f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si="6"/>
        <v/>
      </c>
      <c r="AA88" s="15" t="s">
        <v>244</v>
      </c>
    </row>
    <row r="89" spans="1:27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360"/>
      <c r="L89" s="116"/>
      <c r="M89" s="116"/>
      <c r="N89" s="116"/>
      <c r="O89" s="116"/>
      <c r="P89" s="252"/>
      <c r="Q89" s="252"/>
      <c r="R89" s="345"/>
      <c r="S89" s="345"/>
      <c r="T89" s="252"/>
      <c r="U89" s="553" t="str">
        <f t="shared" si="4"/>
        <v/>
      </c>
      <c r="V89" s="221" t="str">
        <f t="shared" si="5"/>
        <v/>
      </c>
      <c r="W89" s="566" t="e">
        <f>IF(Q89="","",IF(G89="D",(H89*U89),((V89*H89)*10000)))*AVERAGE(INDEX(PriceTable,MATCH($I89,PriceTableMonths,0),3):INDEX(PriceTable,MATCH($J89,PriceTableMonths,0),3))</f>
        <v>#VALUE!</v>
      </c>
      <c r="X89" s="15" t="str">
        <f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si="6"/>
        <v/>
      </c>
      <c r="AA89" s="15" t="s">
        <v>244</v>
      </c>
    </row>
    <row r="90" spans="1:27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360"/>
      <c r="L90" s="116"/>
      <c r="M90" s="116"/>
      <c r="N90" s="116"/>
      <c r="O90" s="116"/>
      <c r="P90" s="252"/>
      <c r="Q90" s="252"/>
      <c r="R90" s="345"/>
      <c r="S90" s="345"/>
      <c r="T90" s="252"/>
      <c r="U90" s="553" t="str">
        <f t="shared" si="4"/>
        <v/>
      </c>
      <c r="V90" s="221" t="str">
        <f t="shared" si="5"/>
        <v/>
      </c>
      <c r="W90" s="566" t="e">
        <f>IF(Q90="","",IF(G90="D",(H90*U90),((V90*H90)*10000)))*AVERAGE(INDEX(PriceTable,MATCH($I90,PriceTableMonths,0),3):INDEX(PriceTable,MATCH($J90,PriceTableMonths,0),3))</f>
        <v>#VALUE!</v>
      </c>
      <c r="X90" s="15" t="str">
        <f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si="6"/>
        <v/>
      </c>
      <c r="AA90" s="15" t="s">
        <v>244</v>
      </c>
    </row>
    <row r="91" spans="1:27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360"/>
      <c r="L91" s="116"/>
      <c r="M91" s="116"/>
      <c r="N91" s="116"/>
      <c r="O91" s="116"/>
      <c r="P91" s="252"/>
      <c r="Q91" s="252"/>
      <c r="R91" s="345"/>
      <c r="S91" s="345"/>
      <c r="T91" s="252"/>
      <c r="U91" s="553" t="str">
        <f t="shared" si="4"/>
        <v/>
      </c>
      <c r="V91" s="221" t="str">
        <f t="shared" si="5"/>
        <v/>
      </c>
      <c r="W91" s="566" t="e">
        <f>IF(Q91="","",IF(G91="D",(H91*U91),((V91*H91)*10000)))*AVERAGE(INDEX(PriceTable,MATCH($I91,PriceTableMonths,0),3):INDEX(PriceTable,MATCH($J91,PriceTableMonths,0),3))</f>
        <v>#VALUE!</v>
      </c>
      <c r="X91" s="15" t="str">
        <f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si="6"/>
        <v/>
      </c>
      <c r="AA91" s="15" t="s">
        <v>244</v>
      </c>
    </row>
    <row r="92" spans="1:27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360"/>
      <c r="L92" s="116"/>
      <c r="M92" s="116"/>
      <c r="N92" s="116"/>
      <c r="O92" s="116"/>
      <c r="P92" s="252"/>
      <c r="Q92" s="252"/>
      <c r="R92" s="252"/>
      <c r="S92" s="252"/>
      <c r="T92" s="252"/>
      <c r="U92" s="553" t="str">
        <f t="shared" si="4"/>
        <v/>
      </c>
      <c r="V92" s="221" t="str">
        <f t="shared" si="5"/>
        <v/>
      </c>
      <c r="W92" s="566" t="e">
        <f>IF(Q92="","",IF(G92="D",(H92*U92),((V92*H92)*10000)))*AVERAGE(INDEX(PriceTable,MATCH($I92,PriceTableMonths,0),3):INDEX(PriceTable,MATCH($J92,PriceTableMonths,0),3))</f>
        <v>#VALUE!</v>
      </c>
      <c r="X92" s="15" t="str">
        <f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si="6"/>
        <v/>
      </c>
      <c r="AA92" s="15" t="s">
        <v>244</v>
      </c>
    </row>
    <row r="93" spans="1:27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360"/>
      <c r="L93" s="116"/>
      <c r="M93" s="116"/>
      <c r="N93" s="116"/>
      <c r="O93" s="116"/>
      <c r="P93" s="252"/>
      <c r="Q93" s="252"/>
      <c r="R93" s="252"/>
      <c r="S93" s="252"/>
      <c r="T93" s="252"/>
      <c r="U93" s="553" t="str">
        <f t="shared" si="4"/>
        <v/>
      </c>
      <c r="V93" s="221" t="str">
        <f t="shared" si="5"/>
        <v/>
      </c>
      <c r="W93" s="566" t="e">
        <f>IF(Q93="","",IF(G93="D",(H93*U93),((V93*H93)*10000)))*AVERAGE(INDEX(PriceTable,MATCH($I93,PriceTableMonths,0),3):INDEX(PriceTable,MATCH($J93,PriceTableMonths,0),3))</f>
        <v>#VALUE!</v>
      </c>
      <c r="X93" s="15" t="str">
        <f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si="6"/>
        <v/>
      </c>
      <c r="AA93" s="15" t="s">
        <v>244</v>
      </c>
    </row>
    <row r="94" spans="1:27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360"/>
      <c r="L94" s="116"/>
      <c r="M94" s="116"/>
      <c r="N94" s="116"/>
      <c r="O94" s="116"/>
      <c r="P94" s="252"/>
      <c r="Q94" s="252"/>
      <c r="R94" s="252"/>
      <c r="S94" s="252"/>
      <c r="T94" s="252"/>
      <c r="U94" s="553" t="str">
        <f t="shared" si="4"/>
        <v/>
      </c>
      <c r="V94" s="221" t="str">
        <f t="shared" si="5"/>
        <v/>
      </c>
      <c r="W94" s="566" t="e">
        <f>IF(Q94="","",IF(G94="D",(H94*U94),((V94*H94)*10000)))*AVERAGE(INDEX(PriceTable,MATCH($I94,PriceTableMonths,0),3):INDEX(PriceTable,MATCH($J94,PriceTableMonths,0),3))</f>
        <v>#VALUE!</v>
      </c>
      <c r="X94" s="15" t="str">
        <f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si="6"/>
        <v/>
      </c>
      <c r="AA94" s="15" t="s">
        <v>244</v>
      </c>
    </row>
    <row r="95" spans="1:27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360"/>
      <c r="L95" s="116"/>
      <c r="M95" s="116"/>
      <c r="N95" s="116"/>
      <c r="O95" s="116"/>
      <c r="P95" s="252"/>
      <c r="Q95" s="252"/>
      <c r="R95" s="252"/>
      <c r="S95" s="252"/>
      <c r="T95" s="252"/>
      <c r="U95" s="553" t="str">
        <f t="shared" si="4"/>
        <v/>
      </c>
      <c r="V95" s="221" t="str">
        <f t="shared" si="5"/>
        <v/>
      </c>
      <c r="W95" s="566" t="e">
        <f>IF(Q95="","",IF(G95="D",(H95*U95),((V95*H95)*10000)))*AVERAGE(INDEX(PriceTable,MATCH($I95,PriceTableMonths,0),3):INDEX(PriceTable,MATCH($J95,PriceTableMonths,0),3))</f>
        <v>#VALUE!</v>
      </c>
      <c r="X95" s="15" t="str">
        <f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si="6"/>
        <v/>
      </c>
      <c r="AA95" s="15" t="s">
        <v>244</v>
      </c>
    </row>
    <row r="96" spans="1:27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360"/>
      <c r="L96" s="116"/>
      <c r="M96" s="116"/>
      <c r="N96" s="116"/>
      <c r="O96" s="116"/>
      <c r="P96" s="252"/>
      <c r="Q96" s="252"/>
      <c r="R96" s="252"/>
      <c r="S96" s="252"/>
      <c r="T96" s="252"/>
      <c r="U96" s="553" t="str">
        <f t="shared" si="4"/>
        <v/>
      </c>
      <c r="V96" s="221" t="str">
        <f t="shared" si="5"/>
        <v/>
      </c>
      <c r="W96" s="566" t="e">
        <f>IF(Q96="","",IF(G96="D",(H96*U96),((V96*H96)*10000)))*AVERAGE(INDEX(PriceTable,MATCH($I96,PriceTableMonths,0),3):INDEX(PriceTable,MATCH($J96,PriceTableMonths,0),3))</f>
        <v>#VALUE!</v>
      </c>
      <c r="X96" s="15" t="str">
        <f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si="6"/>
        <v/>
      </c>
      <c r="AA96" s="15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360"/>
      <c r="L97" s="116"/>
      <c r="M97" s="116"/>
      <c r="N97" s="116"/>
      <c r="O97" s="116"/>
      <c r="P97" s="252"/>
      <c r="Q97" s="252"/>
      <c r="R97" s="252"/>
      <c r="S97" s="252"/>
      <c r="T97" s="252"/>
      <c r="U97" s="553" t="str">
        <f t="shared" si="4"/>
        <v/>
      </c>
      <c r="V97" s="221" t="str">
        <f t="shared" si="5"/>
        <v/>
      </c>
      <c r="W97" s="566" t="e">
        <f>IF(Q97="","",IF(G97="D",(H97*U97),((V97*H97)*10000)))*AVERAGE(INDEX(PriceTable,MATCH($I97,PriceTableMonths,0),3):INDEX(PriceTable,MATCH($J97,PriceTableMonths,0),3))</f>
        <v>#VALUE!</v>
      </c>
      <c r="X97" s="15" t="str">
        <f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si="6"/>
        <v/>
      </c>
      <c r="AA97" s="15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360"/>
      <c r="L98" s="116"/>
      <c r="M98" s="116"/>
      <c r="N98" s="116"/>
      <c r="O98" s="116"/>
      <c r="P98" s="252"/>
      <c r="Q98" s="252"/>
      <c r="R98" s="252"/>
      <c r="S98" s="252"/>
      <c r="T98" s="252"/>
      <c r="U98" s="553" t="str">
        <f t="shared" si="4"/>
        <v/>
      </c>
      <c r="V98" s="221" t="str">
        <f t="shared" si="5"/>
        <v/>
      </c>
      <c r="W98" s="566" t="e">
        <f>IF(Q98="","",IF(G98="D",(H98*U98),((V98*H98)*10000)))*AVERAGE(INDEX(PriceTable,MATCH($I98,PriceTableMonths,0),3):INDEX(PriceTable,MATCH($J98,PriceTableMonths,0),3))</f>
        <v>#VALUE!</v>
      </c>
      <c r="X98" s="15" t="str">
        <f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si="6"/>
        <v/>
      </c>
      <c r="AA98" s="15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360"/>
      <c r="L99" s="116"/>
      <c r="M99" s="116"/>
      <c r="N99" s="116"/>
      <c r="O99" s="116"/>
      <c r="P99" s="252"/>
      <c r="Q99" s="252"/>
      <c r="R99" s="252"/>
      <c r="S99" s="252"/>
      <c r="T99" s="252"/>
      <c r="U99" s="553" t="str">
        <f t="shared" si="4"/>
        <v/>
      </c>
      <c r="V99" s="221" t="str">
        <f t="shared" si="5"/>
        <v/>
      </c>
      <c r="W99" s="566" t="e">
        <f>IF(Q99="","",IF(G99="D",(H99*U99),((V99*H99)*10000)))*AVERAGE(INDEX(PriceTable,MATCH($I99,PriceTableMonths,0),3):INDEX(PriceTable,MATCH($J99,PriceTableMonths,0),3))</f>
        <v>#VALUE!</v>
      </c>
      <c r="X99" s="15" t="str">
        <f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si="6"/>
        <v/>
      </c>
      <c r="AA99" s="15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360"/>
      <c r="L100" s="116"/>
      <c r="M100" s="116"/>
      <c r="N100" s="116"/>
      <c r="O100" s="116"/>
      <c r="P100" s="252"/>
      <c r="Q100" s="252"/>
      <c r="R100" s="252"/>
      <c r="S100" s="252"/>
      <c r="T100" s="252"/>
      <c r="U100" s="553" t="str">
        <f t="shared" si="4"/>
        <v/>
      </c>
      <c r="V100" s="221" t="str">
        <f t="shared" si="5"/>
        <v/>
      </c>
      <c r="W100" s="566" t="e">
        <f>IF(Q100="","",IF(G100="D",(H100*U100),((V100*H100)*10000)))*AVERAGE(INDEX(PriceTable,MATCH($I100,PriceTableMonths,0),3):INDEX(PriceTable,MATCH($J100,PriceTableMonths,0),3))</f>
        <v>#VALUE!</v>
      </c>
      <c r="X100" s="15" t="str">
        <f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si="6"/>
        <v/>
      </c>
      <c r="AA100" s="15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360"/>
      <c r="L101" s="116"/>
      <c r="M101" s="116"/>
      <c r="N101" s="116"/>
      <c r="O101" s="116"/>
      <c r="P101" s="252"/>
      <c r="Q101" s="252"/>
      <c r="R101" s="252"/>
      <c r="S101" s="252"/>
      <c r="T101" s="252"/>
      <c r="U101" s="553" t="str">
        <f t="shared" si="4"/>
        <v/>
      </c>
      <c r="V101" s="221" t="str">
        <f t="shared" si="5"/>
        <v/>
      </c>
      <c r="W101" s="566" t="e">
        <f>IF(Q101="","",IF(G101="D",(H101*U101),((V101*H101)*10000)))*AVERAGE(INDEX(PriceTable,MATCH($I101,PriceTableMonths,0),3):INDEX(PriceTable,MATCH($J101,PriceTableMonths,0),3))</f>
        <v>#VALUE!</v>
      </c>
      <c r="X101" s="15" t="str">
        <f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si="6"/>
        <v/>
      </c>
      <c r="AA101" s="15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360"/>
      <c r="L102" s="116"/>
      <c r="M102" s="116"/>
      <c r="N102" s="116"/>
      <c r="O102" s="116"/>
      <c r="P102" s="252"/>
      <c r="Q102" s="252"/>
      <c r="R102" s="252"/>
      <c r="S102" s="252"/>
      <c r="T102" s="252"/>
      <c r="U102" s="553" t="str">
        <f t="shared" si="4"/>
        <v/>
      </c>
      <c r="V102" s="221" t="str">
        <f t="shared" si="5"/>
        <v/>
      </c>
      <c r="W102" s="566" t="e">
        <f>IF(Q102="","",IF(G102="D",(H102*U102),((V102*H102)*10000)))*AVERAGE(INDEX(PriceTable,MATCH($I102,PriceTableMonths,0),3):INDEX(PriceTable,MATCH($J102,PriceTableMonths,0),3))</f>
        <v>#VALUE!</v>
      </c>
      <c r="X102" s="15" t="str">
        <f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si="6"/>
        <v/>
      </c>
      <c r="AA102" s="15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360"/>
      <c r="L103" s="116"/>
      <c r="M103" s="116"/>
      <c r="N103" s="116"/>
      <c r="O103" s="116"/>
      <c r="P103" s="252"/>
      <c r="Q103" s="252"/>
      <c r="R103" s="252"/>
      <c r="S103" s="252"/>
      <c r="T103" s="252"/>
      <c r="U103" s="553" t="str">
        <f t="shared" si="4"/>
        <v/>
      </c>
      <c r="V103" s="221" t="str">
        <f t="shared" si="5"/>
        <v/>
      </c>
      <c r="W103" s="566" t="e">
        <f>IF(Q103="","",IF(G103="D",(H103*U103),((V103*H103)*10000)))*AVERAGE(INDEX(PriceTable,MATCH($I103,PriceTableMonths,0),3):INDEX(PriceTable,MATCH($J103,PriceTableMonths,0),3))</f>
        <v>#VALUE!</v>
      </c>
      <c r="X103" s="15" t="str">
        <f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si="6"/>
        <v/>
      </c>
      <c r="AA103" s="15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360"/>
      <c r="L104" s="116"/>
      <c r="M104" s="116"/>
      <c r="N104" s="116"/>
      <c r="O104" s="116"/>
      <c r="P104" s="252"/>
      <c r="Q104" s="252"/>
      <c r="R104" s="252"/>
      <c r="S104" s="252"/>
      <c r="T104" s="252"/>
      <c r="U104" s="553" t="str">
        <f t="shared" si="4"/>
        <v/>
      </c>
      <c r="V104" s="221" t="str">
        <f t="shared" si="5"/>
        <v/>
      </c>
      <c r="W104" s="566" t="e">
        <f>IF(Q104="","",IF(G104="D",(H104*U104),((V104*H104)*10000)))*AVERAGE(INDEX(PriceTable,MATCH($I104,PriceTableMonths,0),3):INDEX(PriceTable,MATCH($J104,PriceTableMonths,0),3))</f>
        <v>#VALUE!</v>
      </c>
      <c r="X104" s="15" t="str">
        <f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si="6"/>
        <v/>
      </c>
      <c r="AA104" s="15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360"/>
      <c r="L105" s="116"/>
      <c r="M105" s="116"/>
      <c r="N105" s="116"/>
      <c r="O105" s="116"/>
      <c r="P105" s="252"/>
      <c r="Q105" s="252"/>
      <c r="R105" s="252"/>
      <c r="S105" s="252"/>
      <c r="T105" s="252"/>
      <c r="U105" s="553" t="str">
        <f t="shared" si="4"/>
        <v/>
      </c>
      <c r="V105" s="221" t="str">
        <f t="shared" si="5"/>
        <v/>
      </c>
      <c r="W105" s="566" t="e">
        <f>IF(Q105="","",IF(G105="D",(H105*U105),((V105*H105)*10000)))*AVERAGE(INDEX(PriceTable,MATCH($I105,PriceTableMonths,0),3):INDEX(PriceTable,MATCH($J105,PriceTableMonths,0),3))</f>
        <v>#VALUE!</v>
      </c>
      <c r="X105" s="15" t="str">
        <f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si="6"/>
        <v/>
      </c>
      <c r="AA105" s="15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360"/>
      <c r="L106" s="116"/>
      <c r="M106" s="116"/>
      <c r="N106" s="116"/>
      <c r="O106" s="116"/>
      <c r="P106" s="252"/>
      <c r="Q106" s="252"/>
      <c r="R106" s="252"/>
      <c r="S106" s="252"/>
      <c r="T106" s="252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>IF(Q106="","",IF(G106="D",(H106*U106),((V106*H106)*10000)))*AVERAGE(INDEX(PriceTable,MATCH($I106,PriceTableMonths,0),3):INDEX(PriceTable,MATCH($J106,PriceTableMonths,0),3))</f>
        <v>#VALUE!</v>
      </c>
      <c r="X106" s="15" t="str">
        <f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si="6"/>
        <v/>
      </c>
      <c r="AA106" s="15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360"/>
      <c r="L107" s="116"/>
      <c r="M107" s="116"/>
      <c r="N107" s="116"/>
      <c r="O107" s="116"/>
      <c r="P107" s="252"/>
      <c r="Q107" s="252"/>
      <c r="R107" s="252"/>
      <c r="S107" s="252"/>
      <c r="T107" s="252"/>
      <c r="U107" s="553" t="str">
        <f t="shared" si="7"/>
        <v/>
      </c>
      <c r="V107" s="221" t="str">
        <f t="shared" si="5"/>
        <v/>
      </c>
      <c r="W107" s="566" t="e">
        <f>IF(Q107="","",IF(G107="D",(H107*U107),((V107*H107)*10000)))*AVERAGE(INDEX(PriceTable,MATCH($I107,PriceTableMonths,0),3):INDEX(PriceTable,MATCH($J107,PriceTableMonths,0),3))</f>
        <v>#VALUE!</v>
      </c>
      <c r="X107" s="15" t="str">
        <f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si="6"/>
        <v/>
      </c>
      <c r="AA107" s="15" t="s">
        <v>244</v>
      </c>
    </row>
    <row r="108" spans="1:27" ht="26.25" customHeight="1" thickBot="1" x14ac:dyDescent="0.25">
      <c r="A108" s="15">
        <v>99</v>
      </c>
      <c r="C108" s="324"/>
      <c r="D108" s="115"/>
      <c r="E108" s="116"/>
      <c r="F108" s="116"/>
      <c r="G108" s="116"/>
      <c r="H108" s="116"/>
      <c r="I108" s="251"/>
      <c r="J108" s="251"/>
      <c r="K108" s="360"/>
      <c r="L108" s="116"/>
      <c r="M108" s="116"/>
      <c r="N108" s="116"/>
      <c r="O108" s="116"/>
      <c r="P108" s="252"/>
      <c r="Q108" s="115"/>
      <c r="R108" s="252"/>
      <c r="S108" s="252"/>
      <c r="T108" s="252"/>
      <c r="U108" s="553" t="str">
        <f t="shared" si="7"/>
        <v/>
      </c>
      <c r="V108" s="221" t="str">
        <f t="shared" si="5"/>
        <v/>
      </c>
      <c r="W108" s="566" t="e">
        <f>IF(Q108="","",IF(G108="D",(H108*U108),((V108*H108)*10000)))*AVERAGE(INDEX(PriceTable,MATCH($I108,PriceTableMonths,0),3):INDEX(PriceTable,MATCH($J108,PriceTableMonths,0),3))</f>
        <v>#VALUE!</v>
      </c>
      <c r="X108" s="15" t="str">
        <f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si="6"/>
        <v/>
      </c>
      <c r="AA108" s="15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360"/>
      <c r="L109" s="116"/>
      <c r="M109" s="116"/>
      <c r="N109" s="116"/>
      <c r="O109" s="116"/>
      <c r="P109" s="252"/>
      <c r="Q109" s="252"/>
      <c r="R109" s="252"/>
      <c r="S109" s="252"/>
      <c r="T109" s="252"/>
      <c r="U109" s="553" t="str">
        <f t="shared" si="7"/>
        <v/>
      </c>
      <c r="V109" s="221" t="str">
        <f t="shared" si="5"/>
        <v/>
      </c>
      <c r="W109" s="566" t="e">
        <f>IF(Q109="","",IF(G109="D",(H109*U109),((V109*H109)*10000)))*AVERAGE(INDEX(PriceTable,MATCH($I109,PriceTableMonths,0),3):INDEX(PriceTable,MATCH($J109,PriceTableMonths,0),3))</f>
        <v>#VALUE!</v>
      </c>
      <c r="X109" s="15" t="str">
        <f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si="6"/>
        <v/>
      </c>
      <c r="AA109" s="15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360"/>
      <c r="L110" s="116"/>
      <c r="M110" s="116"/>
      <c r="N110" s="116"/>
      <c r="O110" s="116"/>
      <c r="P110" s="252"/>
      <c r="Q110" s="252"/>
      <c r="R110" s="252"/>
      <c r="S110" s="252"/>
      <c r="T110" s="252"/>
      <c r="U110" s="553" t="str">
        <f t="shared" si="7"/>
        <v/>
      </c>
      <c r="V110" s="221" t="str">
        <f t="shared" si="5"/>
        <v/>
      </c>
      <c r="W110" s="566" t="e">
        <f>IF(Q110="","",IF(G110="D",(H110*U110),((V110*H110)*10000)))*AVERAGE(INDEX(PriceTable,MATCH($I110,PriceTableMonths,0),3):INDEX(PriceTable,MATCH($J110,PriceTableMonths,0),3))</f>
        <v>#VALUE!</v>
      </c>
      <c r="X110" s="15" t="str">
        <f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si="6"/>
        <v/>
      </c>
      <c r="AA110" s="15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360"/>
      <c r="L111" s="116"/>
      <c r="M111" s="116"/>
      <c r="N111" s="116"/>
      <c r="O111" s="116"/>
      <c r="P111" s="252"/>
      <c r="Q111" s="252"/>
      <c r="R111" s="252"/>
      <c r="S111" s="252"/>
      <c r="T111" s="252"/>
      <c r="U111" s="553" t="str">
        <f t="shared" si="7"/>
        <v/>
      </c>
      <c r="V111" s="221" t="str">
        <f t="shared" si="5"/>
        <v/>
      </c>
      <c r="W111" s="566" t="e">
        <f>IF(Q111="","",IF(G111="D",(H111*U111),((V111*H111)*10000)))*AVERAGE(INDEX(PriceTable,MATCH($I111,PriceTableMonths,0),3):INDEX(PriceTable,MATCH($J111,PriceTableMonths,0),3))</f>
        <v>#VALUE!</v>
      </c>
      <c r="X111" s="15" t="str">
        <f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si="6"/>
        <v/>
      </c>
      <c r="AA111" s="15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360"/>
      <c r="L112" s="116"/>
      <c r="M112" s="116"/>
      <c r="N112" s="116"/>
      <c r="O112" s="116"/>
      <c r="P112" s="252"/>
      <c r="Q112" s="252"/>
      <c r="R112" s="252"/>
      <c r="S112" s="252"/>
      <c r="T112" s="252"/>
      <c r="U112" s="553" t="str">
        <f t="shared" si="7"/>
        <v/>
      </c>
      <c r="V112" s="221" t="str">
        <f t="shared" si="5"/>
        <v/>
      </c>
      <c r="W112" s="566" t="e">
        <f>IF(Q112="","",IF(G112="D",(H112*U112),((V112*H112)*10000)))*AVERAGE(INDEX(PriceTable,MATCH($I112,PriceTableMonths,0),3):INDEX(PriceTable,MATCH($J112,PriceTableMonths,0),3))</f>
        <v>#VALUE!</v>
      </c>
      <c r="X112" s="15" t="str">
        <f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si="6"/>
        <v/>
      </c>
      <c r="AA112" s="15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360"/>
      <c r="L113" s="116"/>
      <c r="M113" s="116"/>
      <c r="N113" s="116"/>
      <c r="O113" s="116"/>
      <c r="P113" s="252"/>
      <c r="Q113" s="252"/>
      <c r="R113" s="252"/>
      <c r="S113" s="252"/>
      <c r="T113" s="252"/>
      <c r="U113" s="553" t="str">
        <f t="shared" si="7"/>
        <v/>
      </c>
      <c r="V113" s="221" t="str">
        <f t="shared" si="5"/>
        <v/>
      </c>
      <c r="W113" s="566" t="e">
        <f>IF(Q113="","",IF(G113="D",(H113*U113),((V113*H113)*10000)))*AVERAGE(INDEX(PriceTable,MATCH($I113,PriceTableMonths,0),3):INDEX(PriceTable,MATCH($J113,PriceTableMonths,0),3))</f>
        <v>#VALUE!</v>
      </c>
      <c r="X113" s="15" t="str">
        <f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si="6"/>
        <v/>
      </c>
      <c r="AA113" s="15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360"/>
      <c r="L114" s="116"/>
      <c r="M114" s="116"/>
      <c r="N114" s="116"/>
      <c r="O114" s="116"/>
      <c r="P114" s="252"/>
      <c r="Q114" s="252"/>
      <c r="R114" s="252"/>
      <c r="S114" s="252"/>
      <c r="T114" s="252"/>
      <c r="U114" s="553" t="str">
        <f t="shared" si="7"/>
        <v/>
      </c>
      <c r="V114" s="221" t="str">
        <f t="shared" si="5"/>
        <v/>
      </c>
      <c r="W114" s="566" t="e">
        <f>IF(Q114="","",IF(G114="D",(H114*U114),((V114*H114)*10000)))*AVERAGE(INDEX(PriceTable,MATCH($I114,PriceTableMonths,0),3):INDEX(PriceTable,MATCH($J114,PriceTableMonths,0),3))</f>
        <v>#VALUE!</v>
      </c>
      <c r="X114" s="15" t="str">
        <f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si="6"/>
        <v/>
      </c>
      <c r="AA114" s="15" t="s">
        <v>244</v>
      </c>
    </row>
    <row r="115" spans="1:27" ht="26.25" customHeight="1" thickBot="1" x14ac:dyDescent="0.25">
      <c r="A115" s="15">
        <v>106</v>
      </c>
      <c r="C115" s="115"/>
      <c r="D115" s="249"/>
      <c r="E115" s="250"/>
      <c r="F115" s="250"/>
      <c r="G115" s="250"/>
      <c r="H115" s="250"/>
      <c r="I115" s="251"/>
      <c r="J115" s="251"/>
      <c r="K115" s="360"/>
      <c r="L115" s="116"/>
      <c r="M115" s="116"/>
      <c r="N115" s="116"/>
      <c r="O115" s="116"/>
      <c r="P115" s="252"/>
      <c r="Q115" s="252"/>
      <c r="R115" s="252"/>
      <c r="S115" s="252"/>
      <c r="T115" s="252"/>
      <c r="U115" s="553" t="str">
        <f t="shared" si="7"/>
        <v/>
      </c>
      <c r="V115" s="221" t="str">
        <f t="shared" si="5"/>
        <v/>
      </c>
      <c r="W115" s="566" t="e">
        <f>IF(Q115="","",IF(G115="D",(H115*U115),((V115*H115)*10000)))*AVERAGE(INDEX(PriceTable,MATCH($I115,PriceTableMonths,0),3):INDEX(PriceTable,MATCH($J115,PriceTableMonths,0),3))</f>
        <v>#VALUE!</v>
      </c>
      <c r="X115" s="15" t="str">
        <f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si="6"/>
        <v/>
      </c>
      <c r="AA115" s="15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360"/>
      <c r="L116" s="116"/>
      <c r="M116" s="116"/>
      <c r="N116" s="116"/>
      <c r="O116" s="116"/>
      <c r="P116" s="252"/>
      <c r="Q116" s="252"/>
      <c r="R116" s="252"/>
      <c r="S116" s="252"/>
      <c r="T116" s="252"/>
      <c r="U116" s="553" t="str">
        <f t="shared" si="7"/>
        <v/>
      </c>
      <c r="V116" s="221" t="str">
        <f t="shared" si="5"/>
        <v/>
      </c>
      <c r="W116" s="566" t="e">
        <f>IF(Q116="","",IF(G116="D",(H116*U116),((V116*H116)*10000)))*AVERAGE(INDEX(PriceTable,MATCH($I116,PriceTableMonths,0),3):INDEX(PriceTable,MATCH($J116,PriceTableMonths,0),3))</f>
        <v>#VALUE!</v>
      </c>
      <c r="X116" s="15" t="str">
        <f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si="6"/>
        <v/>
      </c>
      <c r="AA116" s="15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360"/>
      <c r="L117" s="116"/>
      <c r="M117" s="116"/>
      <c r="N117" s="116"/>
      <c r="O117" s="116"/>
      <c r="P117" s="252"/>
      <c r="Q117" s="252"/>
      <c r="R117" s="252"/>
      <c r="S117" s="252"/>
      <c r="T117" s="252"/>
      <c r="U117" s="553" t="str">
        <f t="shared" si="7"/>
        <v/>
      </c>
      <c r="V117" s="221" t="str">
        <f t="shared" si="5"/>
        <v/>
      </c>
      <c r="W117" s="566" t="e">
        <f>IF(Q117="","",IF(G117="D",(H117*U117),((V117*H117)*10000)))*AVERAGE(INDEX(PriceTable,MATCH($I117,PriceTableMonths,0),3):INDEX(PriceTable,MATCH($J117,PriceTableMonths,0),3))</f>
        <v>#VALUE!</v>
      </c>
      <c r="X117" s="15" t="str">
        <f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si="6"/>
        <v/>
      </c>
      <c r="AA117" s="15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360"/>
      <c r="L118" s="116"/>
      <c r="M118" s="116"/>
      <c r="N118" s="116"/>
      <c r="O118" s="116"/>
      <c r="P118" s="252"/>
      <c r="Q118" s="252"/>
      <c r="R118" s="252"/>
      <c r="S118" s="252"/>
      <c r="T118" s="252"/>
      <c r="U118" s="553" t="str">
        <f t="shared" si="7"/>
        <v/>
      </c>
      <c r="V118" s="221" t="str">
        <f t="shared" si="5"/>
        <v/>
      </c>
      <c r="W118" s="566" t="e">
        <f>IF(Q118="","",IF(G118="D",(H118*U118),((V118*H118)*10000)))*AVERAGE(INDEX(PriceTable,MATCH($I118,PriceTableMonths,0),3):INDEX(PriceTable,MATCH($J118,PriceTableMonths,0),3))</f>
        <v>#VALUE!</v>
      </c>
      <c r="X118" s="15" t="str">
        <f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si="6"/>
        <v/>
      </c>
      <c r="AA118" s="15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360"/>
      <c r="L119" s="116"/>
      <c r="M119" s="116"/>
      <c r="N119" s="116"/>
      <c r="O119" s="116"/>
      <c r="P119" s="252"/>
      <c r="Q119" s="252"/>
      <c r="R119" s="252"/>
      <c r="S119" s="252"/>
      <c r="T119" s="252"/>
      <c r="U119" s="553" t="str">
        <f t="shared" si="7"/>
        <v/>
      </c>
      <c r="V119" s="221" t="str">
        <f t="shared" si="5"/>
        <v/>
      </c>
      <c r="W119" s="566" t="e">
        <f>IF(Q119="","",IF(G119="D",(H119*U119),((V119*H119)*10000)))*AVERAGE(INDEX(PriceTable,MATCH($I119,PriceTableMonths,0),3):INDEX(PriceTable,MATCH($J119,PriceTableMonths,0),3))</f>
        <v>#VALUE!</v>
      </c>
      <c r="X119" s="15" t="str">
        <f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si="6"/>
        <v/>
      </c>
      <c r="AA119" s="15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360"/>
      <c r="L120" s="116"/>
      <c r="M120" s="116"/>
      <c r="N120" s="116"/>
      <c r="O120" s="116"/>
      <c r="P120" s="252"/>
      <c r="Q120" s="252"/>
      <c r="R120" s="252"/>
      <c r="S120" s="252"/>
      <c r="T120" s="252"/>
      <c r="U120" s="553" t="str">
        <f t="shared" si="7"/>
        <v/>
      </c>
      <c r="V120" s="221" t="str">
        <f t="shared" si="5"/>
        <v/>
      </c>
      <c r="W120" s="566" t="e">
        <f>IF(Q120="","",IF(G120="D",(H120*U120),((V120*H120)*10000)))*AVERAGE(INDEX(PriceTable,MATCH($I120,PriceTableMonths,0),3):INDEX(PriceTable,MATCH($J120,PriceTableMonths,0),3))</f>
        <v>#VALUE!</v>
      </c>
      <c r="X120" s="15" t="str">
        <f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si="6"/>
        <v/>
      </c>
      <c r="AA120" s="15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360"/>
      <c r="L121" s="116"/>
      <c r="M121" s="116"/>
      <c r="N121" s="116"/>
      <c r="O121" s="116"/>
      <c r="P121" s="252"/>
      <c r="Q121" s="252"/>
      <c r="R121" s="252"/>
      <c r="S121" s="252"/>
      <c r="T121" s="252"/>
      <c r="U121" s="553" t="str">
        <f t="shared" si="7"/>
        <v/>
      </c>
      <c r="V121" s="221" t="str">
        <f t="shared" si="5"/>
        <v/>
      </c>
      <c r="W121" s="566" t="e">
        <f>IF(Q121="","",IF(G121="D",(H121*U121),((V121*H121)*10000)))*AVERAGE(INDEX(PriceTable,MATCH($I121,PriceTableMonths,0),3):INDEX(PriceTable,MATCH($J121,PriceTableMonths,0),3))</f>
        <v>#VALUE!</v>
      </c>
      <c r="X121" s="15" t="str">
        <f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si="6"/>
        <v/>
      </c>
      <c r="AA121" s="15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360"/>
      <c r="L122" s="116"/>
      <c r="M122" s="116"/>
      <c r="N122" s="116"/>
      <c r="O122" s="116"/>
      <c r="P122" s="252"/>
      <c r="Q122" s="252"/>
      <c r="R122" s="252"/>
      <c r="S122" s="252"/>
      <c r="T122" s="252"/>
      <c r="U122" s="553" t="str">
        <f t="shared" si="7"/>
        <v/>
      </c>
      <c r="V122" s="221" t="str">
        <f t="shared" si="5"/>
        <v/>
      </c>
      <c r="W122" s="566" t="e">
        <f>IF(Q122="","",IF(G122="D",(H122*U122),((V122*H122)*10000)))*AVERAGE(INDEX(PriceTable,MATCH($I122,PriceTableMonths,0),3):INDEX(PriceTable,MATCH($J122,PriceTableMonths,0),3))</f>
        <v>#VALUE!</v>
      </c>
      <c r="X122" s="15" t="str">
        <f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si="6"/>
        <v/>
      </c>
      <c r="AA122" s="15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360"/>
      <c r="L123" s="116"/>
      <c r="M123" s="116"/>
      <c r="N123" s="116"/>
      <c r="O123" s="116"/>
      <c r="P123" s="252"/>
      <c r="Q123" s="252"/>
      <c r="R123" s="252"/>
      <c r="S123" s="252"/>
      <c r="T123" s="252"/>
      <c r="U123" s="553" t="str">
        <f t="shared" si="7"/>
        <v/>
      </c>
      <c r="V123" s="221" t="str">
        <f t="shared" si="5"/>
        <v/>
      </c>
      <c r="W123" s="566" t="e">
        <f>IF(Q123="","",IF(G123="D",(H123*U123),((V123*H123)*10000)))*AVERAGE(INDEX(PriceTable,MATCH($I123,PriceTableMonths,0),3):INDEX(PriceTable,MATCH($J123,PriceTableMonths,0),3))</f>
        <v>#VALUE!</v>
      </c>
      <c r="X123" s="15" t="str">
        <f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si="6"/>
        <v/>
      </c>
      <c r="AA123" s="15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360"/>
      <c r="L124" s="116"/>
      <c r="M124" s="116"/>
      <c r="N124" s="116"/>
      <c r="O124" s="116"/>
      <c r="P124" s="252"/>
      <c r="Q124" s="252"/>
      <c r="R124" s="252"/>
      <c r="S124" s="252"/>
      <c r="T124" s="252"/>
      <c r="U124" s="553" t="str">
        <f t="shared" si="7"/>
        <v/>
      </c>
      <c r="V124" s="221" t="str">
        <f t="shared" si="5"/>
        <v/>
      </c>
      <c r="W124" s="566" t="e">
        <f>IF(Q124="","",IF(G124="D",(H124*U124),((V124*H124)*10000)))*AVERAGE(INDEX(PriceTable,MATCH($I124,PriceTableMonths,0),3):INDEX(PriceTable,MATCH($J124,PriceTableMonths,0),3))</f>
        <v>#VALUE!</v>
      </c>
      <c r="X124" s="15" t="str">
        <f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si="6"/>
        <v/>
      </c>
      <c r="AA124" s="15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360"/>
      <c r="L125" s="116"/>
      <c r="M125" s="116"/>
      <c r="N125" s="116"/>
      <c r="O125" s="116"/>
      <c r="P125" s="252"/>
      <c r="Q125" s="252"/>
      <c r="R125" s="252"/>
      <c r="S125" s="252"/>
      <c r="T125" s="252"/>
      <c r="U125" s="553" t="str">
        <f t="shared" si="7"/>
        <v/>
      </c>
      <c r="V125" s="221" t="str">
        <f t="shared" si="5"/>
        <v/>
      </c>
      <c r="W125" s="566" t="e">
        <f>IF(Q125="","",IF(G125="D",(H125*U125),((V125*H125)*10000)))*AVERAGE(INDEX(PriceTable,MATCH($I125,PriceTableMonths,0),3):INDEX(PriceTable,MATCH($J125,PriceTableMonths,0),3))</f>
        <v>#VALUE!</v>
      </c>
      <c r="X125" s="15" t="str">
        <f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si="6"/>
        <v/>
      </c>
      <c r="AA125" s="15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360"/>
      <c r="L126" s="116"/>
      <c r="M126" s="116"/>
      <c r="N126" s="116"/>
      <c r="O126" s="116"/>
      <c r="P126" s="252"/>
      <c r="Q126" s="252"/>
      <c r="R126" s="252"/>
      <c r="S126" s="252"/>
      <c r="T126" s="252"/>
      <c r="U126" s="553" t="str">
        <f t="shared" si="7"/>
        <v/>
      </c>
      <c r="V126" s="221" t="str">
        <f t="shared" si="5"/>
        <v/>
      </c>
      <c r="W126" s="566" t="e">
        <f>IF(Q126="","",IF(G126="D",(H126*U126),((V126*H126)*10000)))*AVERAGE(INDEX(PriceTable,MATCH($I126,PriceTableMonths,0),3):INDEX(PriceTable,MATCH($J126,PriceTableMonths,0),3))</f>
        <v>#VALUE!</v>
      </c>
      <c r="X126" s="15" t="str">
        <f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si="6"/>
        <v/>
      </c>
      <c r="AA126" s="15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360"/>
      <c r="L127" s="116"/>
      <c r="M127" s="116"/>
      <c r="N127" s="116"/>
      <c r="O127" s="116"/>
      <c r="P127" s="252"/>
      <c r="Q127" s="252"/>
      <c r="R127" s="252"/>
      <c r="S127" s="252"/>
      <c r="T127" s="252"/>
      <c r="U127" s="553" t="str">
        <f t="shared" si="7"/>
        <v/>
      </c>
      <c r="V127" s="221" t="str">
        <f t="shared" si="5"/>
        <v/>
      </c>
      <c r="W127" s="566" t="e">
        <f>IF(Q127="","",IF(G127="D",(H127*U127),((V127*H127)*10000)))*AVERAGE(INDEX(PriceTable,MATCH($I127,PriceTableMonths,0),3):INDEX(PriceTable,MATCH($J127,PriceTableMonths,0),3))</f>
        <v>#VALUE!</v>
      </c>
      <c r="X127" s="15" t="str">
        <f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si="6"/>
        <v/>
      </c>
      <c r="AA127" s="15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360"/>
      <c r="L128" s="116"/>
      <c r="M128" s="116"/>
      <c r="N128" s="116"/>
      <c r="O128" s="116"/>
      <c r="P128" s="252"/>
      <c r="Q128" s="252"/>
      <c r="R128" s="252"/>
      <c r="S128" s="252"/>
      <c r="T128" s="252"/>
      <c r="U128" s="553" t="str">
        <f t="shared" si="7"/>
        <v/>
      </c>
      <c r="V128" s="221" t="str">
        <f t="shared" si="5"/>
        <v/>
      </c>
      <c r="W128" s="566" t="e">
        <f>IF(Q128="","",IF(G128="D",(H128*U128),((V128*H128)*10000)))*AVERAGE(INDEX(PriceTable,MATCH($I128,PriceTableMonths,0),3):INDEX(PriceTable,MATCH($J128,PriceTableMonths,0),3))</f>
        <v>#VALUE!</v>
      </c>
      <c r="X128" s="15" t="str">
        <f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si="6"/>
        <v/>
      </c>
      <c r="AA128" s="15" t="s">
        <v>244</v>
      </c>
    </row>
    <row r="129" spans="1:27" ht="26.25" customHeight="1" thickBot="1" x14ac:dyDescent="0.25">
      <c r="A129" s="15">
        <v>120</v>
      </c>
      <c r="C129" s="248"/>
      <c r="D129" s="249"/>
      <c r="E129" s="250"/>
      <c r="F129" s="250"/>
      <c r="G129" s="250"/>
      <c r="H129" s="243"/>
      <c r="I129" s="251"/>
      <c r="J129" s="251"/>
      <c r="K129" s="246"/>
      <c r="L129" s="116"/>
      <c r="M129" s="116"/>
      <c r="N129" s="116"/>
      <c r="O129" s="116"/>
      <c r="P129" s="252"/>
      <c r="Q129" s="252"/>
      <c r="R129" s="252"/>
      <c r="S129" s="252"/>
      <c r="T129" s="252"/>
      <c r="U129" s="553" t="str">
        <f t="shared" si="7"/>
        <v/>
      </c>
      <c r="V129" s="221" t="str">
        <f t="shared" si="5"/>
        <v/>
      </c>
      <c r="W129" s="566" t="e">
        <f>IF(Q129="","",IF(G129="D",(H129*U129),((V129*H129)*10000)))*AVERAGE(INDEX(PriceTable,MATCH($I129,PriceTableMonths,0),3):INDEX(PriceTable,MATCH($J129,PriceTableMonths,0),3))</f>
        <v>#VALUE!</v>
      </c>
      <c r="X129" s="15" t="str">
        <f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si="6"/>
        <v/>
      </c>
      <c r="AA129" s="15" t="s">
        <v>244</v>
      </c>
    </row>
    <row r="130" spans="1:27" ht="26.25" customHeight="1" thickBot="1" x14ac:dyDescent="0.25">
      <c r="A130" s="15">
        <v>121</v>
      </c>
      <c r="C130" s="248"/>
      <c r="D130" s="249"/>
      <c r="E130" s="250"/>
      <c r="F130" s="250"/>
      <c r="G130" s="250"/>
      <c r="H130" s="243"/>
      <c r="I130" s="251"/>
      <c r="J130" s="251"/>
      <c r="K130" s="246"/>
      <c r="L130" s="116"/>
      <c r="M130" s="116"/>
      <c r="N130" s="116"/>
      <c r="O130" s="116"/>
      <c r="P130" s="252"/>
      <c r="Q130" s="252"/>
      <c r="R130" s="252"/>
      <c r="S130" s="252"/>
      <c r="T130" s="252"/>
      <c r="U130" s="553" t="str">
        <f t="shared" si="7"/>
        <v/>
      </c>
      <c r="V130" s="221" t="str">
        <f t="shared" si="5"/>
        <v/>
      </c>
      <c r="W130" s="566" t="e">
        <f>IF(Q130="","",IF(G130="D",(H130*U130),((V130*H130)*10000)))*AVERAGE(INDEX(PriceTable,MATCH($I130,PriceTableMonths,0),3):INDEX(PriceTable,MATCH($J130,PriceTableMonths,0),3))</f>
        <v>#VALUE!</v>
      </c>
      <c r="X130" s="15" t="str">
        <f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si="6"/>
        <v/>
      </c>
      <c r="AA130" s="15" t="s">
        <v>244</v>
      </c>
    </row>
    <row r="131" spans="1:27" ht="26.25" customHeight="1" thickBot="1" x14ac:dyDescent="0.25">
      <c r="A131" s="15">
        <v>122</v>
      </c>
      <c r="C131" s="248"/>
      <c r="D131" s="249"/>
      <c r="E131" s="250"/>
      <c r="F131" s="250"/>
      <c r="G131" s="250"/>
      <c r="H131" s="243"/>
      <c r="I131" s="251"/>
      <c r="J131" s="251"/>
      <c r="K131" s="246"/>
      <c r="L131" s="116"/>
      <c r="M131" s="116"/>
      <c r="N131" s="116"/>
      <c r="O131" s="116"/>
      <c r="P131" s="252"/>
      <c r="Q131" s="252"/>
      <c r="R131" s="252"/>
      <c r="S131" s="252"/>
      <c r="T131" s="252"/>
      <c r="U131" s="553" t="str">
        <f t="shared" si="7"/>
        <v/>
      </c>
      <c r="V131" s="221" t="str">
        <f t="shared" si="5"/>
        <v/>
      </c>
      <c r="W131" s="566" t="e">
        <f>IF(Q131="","",IF(G131="D",(H131*U131),((V131*H131)*10000)))*AVERAGE(INDEX(PriceTable,MATCH($I131,PriceTableMonths,0),3):INDEX(PriceTable,MATCH($J131,PriceTableMonths,0),3))</f>
        <v>#VALUE!</v>
      </c>
      <c r="X131" s="15" t="str">
        <f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si="6"/>
        <v/>
      </c>
      <c r="AA131" s="15" t="s">
        <v>244</v>
      </c>
    </row>
    <row r="132" spans="1:27" ht="26.25" customHeight="1" thickBot="1" x14ac:dyDescent="0.25">
      <c r="A132" s="15">
        <v>123</v>
      </c>
      <c r="C132" s="248"/>
      <c r="D132" s="249"/>
      <c r="E132" s="250"/>
      <c r="F132" s="250"/>
      <c r="G132" s="250"/>
      <c r="H132" s="243"/>
      <c r="I132" s="251"/>
      <c r="J132" s="251"/>
      <c r="K132" s="246"/>
      <c r="L132" s="116"/>
      <c r="M132" s="116"/>
      <c r="N132" s="116"/>
      <c r="O132" s="116"/>
      <c r="P132" s="252"/>
      <c r="Q132" s="252"/>
      <c r="R132" s="252"/>
      <c r="S132" s="252"/>
      <c r="T132" s="252"/>
      <c r="U132" s="553" t="str">
        <f t="shared" si="7"/>
        <v/>
      </c>
      <c r="V132" s="221" t="str">
        <f t="shared" si="5"/>
        <v/>
      </c>
      <c r="W132" s="566" t="e">
        <f>IF(Q132="","",IF(G132="D",(H132*U132),((V132*H132)*10000)))*AVERAGE(INDEX(PriceTable,MATCH($I132,PriceTableMonths,0),3):INDEX(PriceTable,MATCH($J132,PriceTableMonths,0),3))</f>
        <v>#VALUE!</v>
      </c>
      <c r="X132" s="15" t="str">
        <f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si="6"/>
        <v/>
      </c>
      <c r="AA132" s="15" t="s">
        <v>244</v>
      </c>
    </row>
    <row r="133" spans="1:27" ht="26.25" customHeight="1" thickBot="1" x14ac:dyDescent="0.25">
      <c r="A133" s="15">
        <v>124</v>
      </c>
      <c r="C133" s="248"/>
      <c r="D133" s="249"/>
      <c r="E133" s="250"/>
      <c r="F133" s="250"/>
      <c r="G133" s="250"/>
      <c r="H133" s="243"/>
      <c r="I133" s="251"/>
      <c r="J133" s="251"/>
      <c r="K133" s="246"/>
      <c r="L133" s="116"/>
      <c r="M133" s="116"/>
      <c r="N133" s="116"/>
      <c r="O133" s="116"/>
      <c r="P133" s="252"/>
      <c r="Q133" s="252"/>
      <c r="R133" s="252"/>
      <c r="S133" s="252"/>
      <c r="T133" s="252"/>
      <c r="U133" s="553" t="str">
        <f t="shared" si="7"/>
        <v/>
      </c>
      <c r="V133" s="221" t="str">
        <f t="shared" si="5"/>
        <v/>
      </c>
      <c r="W133" s="566" t="e">
        <f>IF(Q133="","",IF(G133="D",(H133*U133),((V133*H133)*10000)))*AVERAGE(INDEX(PriceTable,MATCH($I133,PriceTableMonths,0),3):INDEX(PriceTable,MATCH($J133,PriceTableMonths,0),3))</f>
        <v>#VALUE!</v>
      </c>
      <c r="X133" s="15" t="str">
        <f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si="6"/>
        <v/>
      </c>
      <c r="AA133" s="15" t="s">
        <v>244</v>
      </c>
    </row>
    <row r="134" spans="1:27" ht="26.25" customHeight="1" thickBot="1" x14ac:dyDescent="0.25">
      <c r="A134" s="15">
        <v>125</v>
      </c>
      <c r="C134" s="248"/>
      <c r="D134" s="249"/>
      <c r="E134" s="250"/>
      <c r="F134" s="250"/>
      <c r="G134" s="250"/>
      <c r="H134" s="243"/>
      <c r="I134" s="251"/>
      <c r="J134" s="251"/>
      <c r="K134" s="246"/>
      <c r="L134" s="116"/>
      <c r="M134" s="116"/>
      <c r="N134" s="116"/>
      <c r="O134" s="116"/>
      <c r="P134" s="252"/>
      <c r="Q134" s="252"/>
      <c r="R134" s="252"/>
      <c r="S134" s="252"/>
      <c r="T134" s="252"/>
      <c r="U134" s="553" t="str">
        <f t="shared" si="7"/>
        <v/>
      </c>
      <c r="V134" s="221" t="str">
        <f t="shared" si="5"/>
        <v/>
      </c>
      <c r="W134" s="566" t="e">
        <f>IF(Q134="","",IF(G134="D",(H134*U134),((V134*H134)*10000)))*AVERAGE(INDEX(PriceTable,MATCH($I134,PriceTableMonths,0),3):INDEX(PriceTable,MATCH($J134,PriceTableMonths,0),3))</f>
        <v>#VALUE!</v>
      </c>
      <c r="X134" s="15" t="str">
        <f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si="6"/>
        <v/>
      </c>
      <c r="AA134" s="15" t="s">
        <v>244</v>
      </c>
    </row>
    <row r="135" spans="1:27" ht="26.25" customHeight="1" thickBot="1" x14ac:dyDescent="0.25">
      <c r="A135" s="15">
        <v>126</v>
      </c>
      <c r="C135" s="248"/>
      <c r="D135" s="249"/>
      <c r="E135" s="250"/>
      <c r="F135" s="250"/>
      <c r="G135" s="250"/>
      <c r="H135" s="243"/>
      <c r="I135" s="251"/>
      <c r="J135" s="251"/>
      <c r="K135" s="246"/>
      <c r="L135" s="116"/>
      <c r="M135" s="116"/>
      <c r="N135" s="116"/>
      <c r="O135" s="116"/>
      <c r="P135" s="252"/>
      <c r="Q135" s="252"/>
      <c r="R135" s="252"/>
      <c r="S135" s="252"/>
      <c r="T135" s="252"/>
      <c r="U135" s="553" t="str">
        <f t="shared" si="7"/>
        <v/>
      </c>
      <c r="V135" s="221" t="str">
        <f t="shared" si="5"/>
        <v/>
      </c>
      <c r="W135" s="566" t="e">
        <f>IF(Q135="","",IF(G135="D",(H135*U135),((V135*H135)*10000)))*AVERAGE(INDEX(PriceTable,MATCH($I135,PriceTableMonths,0),3):INDEX(PriceTable,MATCH($J135,PriceTableMonths,0),3))</f>
        <v>#VALUE!</v>
      </c>
      <c r="X135" s="15" t="str">
        <f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si="6"/>
        <v/>
      </c>
      <c r="AA135" s="15" t="s">
        <v>244</v>
      </c>
    </row>
    <row r="136" spans="1:27" ht="26.25" customHeight="1" thickBot="1" x14ac:dyDescent="0.25">
      <c r="A136" s="15">
        <v>127</v>
      </c>
      <c r="C136" s="248"/>
      <c r="D136" s="249"/>
      <c r="E136" s="250"/>
      <c r="F136" s="250"/>
      <c r="G136" s="250"/>
      <c r="H136" s="243"/>
      <c r="I136" s="251"/>
      <c r="J136" s="251"/>
      <c r="K136" s="246"/>
      <c r="L136" s="116"/>
      <c r="M136" s="116"/>
      <c r="N136" s="116"/>
      <c r="O136" s="116"/>
      <c r="P136" s="252"/>
      <c r="Q136" s="252"/>
      <c r="R136" s="252"/>
      <c r="S136" s="252"/>
      <c r="T136" s="252"/>
      <c r="U136" s="553" t="str">
        <f t="shared" si="7"/>
        <v/>
      </c>
      <c r="V136" s="221" t="str">
        <f t="shared" si="5"/>
        <v/>
      </c>
      <c r="W136" s="566" t="e">
        <f>IF(Q136="","",IF(G136="D",(H136*U136),((V136*H136)*10000)))*AVERAGE(INDEX(PriceTable,MATCH($I136,PriceTableMonths,0),3):INDEX(PriceTable,MATCH($J136,PriceTableMonths,0),3))</f>
        <v>#VALUE!</v>
      </c>
      <c r="X136" s="15" t="str">
        <f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si="6"/>
        <v/>
      </c>
      <c r="AA136" s="15" t="s">
        <v>244</v>
      </c>
    </row>
    <row r="137" spans="1:27" ht="26.25" customHeight="1" thickBot="1" x14ac:dyDescent="0.25">
      <c r="A137" s="15">
        <v>128</v>
      </c>
      <c r="C137" s="248"/>
      <c r="D137" s="249"/>
      <c r="E137" s="250"/>
      <c r="F137" s="250"/>
      <c r="G137" s="250"/>
      <c r="H137" s="243"/>
      <c r="I137" s="251"/>
      <c r="J137" s="251"/>
      <c r="K137" s="246"/>
      <c r="L137" s="116"/>
      <c r="M137" s="116"/>
      <c r="N137" s="116"/>
      <c r="O137" s="116"/>
      <c r="P137" s="252"/>
      <c r="Q137" s="252"/>
      <c r="R137" s="252"/>
      <c r="S137" s="252"/>
      <c r="T137" s="252"/>
      <c r="U137" s="553" t="str">
        <f t="shared" si="7"/>
        <v/>
      </c>
      <c r="V137" s="221" t="str">
        <f t="shared" si="5"/>
        <v/>
      </c>
      <c r="W137" s="566" t="e">
        <f>IF(Q137="","",IF(G137="D",(H137*U137),((V137*H137)*10000)))*AVERAGE(INDEX(PriceTable,MATCH($I137,PriceTableMonths,0),3):INDEX(PriceTable,MATCH($J137,PriceTableMonths,0),3))</f>
        <v>#VALUE!</v>
      </c>
      <c r="X137" s="15" t="str">
        <f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si="6"/>
        <v/>
      </c>
      <c r="AA137" s="15" t="s">
        <v>244</v>
      </c>
    </row>
    <row r="138" spans="1:27" ht="26.25" customHeight="1" thickBot="1" x14ac:dyDescent="0.25">
      <c r="A138" s="15">
        <v>129</v>
      </c>
      <c r="C138" s="248"/>
      <c r="D138" s="249"/>
      <c r="E138" s="250"/>
      <c r="F138" s="250"/>
      <c r="G138" s="250"/>
      <c r="H138" s="243"/>
      <c r="I138" s="251"/>
      <c r="J138" s="251"/>
      <c r="K138" s="246"/>
      <c r="L138" s="116"/>
      <c r="M138" s="116"/>
      <c r="N138" s="116"/>
      <c r="O138" s="116"/>
      <c r="P138" s="252"/>
      <c r="Q138" s="252"/>
      <c r="R138" s="252"/>
      <c r="S138" s="252"/>
      <c r="T138" s="252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>IF(Q138="","",IF(G138="D",(H138*U138),((V138*H138)*10000)))*AVERAGE(INDEX(PriceTable,MATCH($I138,PriceTableMonths,0),3):INDEX(PriceTable,MATCH($J138,PriceTableMonths,0),3))</f>
        <v>#VALUE!</v>
      </c>
      <c r="X138" s="15" t="str">
        <f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si="6"/>
        <v/>
      </c>
      <c r="AA138" s="15" t="s">
        <v>244</v>
      </c>
    </row>
    <row r="139" spans="1:27" ht="26.25" customHeight="1" thickBot="1" x14ac:dyDescent="0.25">
      <c r="A139" s="15">
        <v>130</v>
      </c>
      <c r="C139" s="248"/>
      <c r="D139" s="249"/>
      <c r="E139" s="250"/>
      <c r="F139" s="250"/>
      <c r="G139" s="250"/>
      <c r="H139" s="243"/>
      <c r="I139" s="251"/>
      <c r="J139" s="251"/>
      <c r="K139" s="246"/>
      <c r="L139" s="116"/>
      <c r="M139" s="116"/>
      <c r="N139" s="116"/>
      <c r="O139" s="116"/>
      <c r="P139" s="252"/>
      <c r="Q139" s="252"/>
      <c r="R139" s="252"/>
      <c r="S139" s="252"/>
      <c r="T139" s="252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>IF(Q139="","",IF(G139="D",(H139*U139),((V139*H139)*10000)))*AVERAGE(INDEX(PriceTable,MATCH($I139,PriceTableMonths,0),3):INDEX(PriceTable,MATCH($J139,PriceTableMonths,0),3))</f>
        <v>#VALUE!</v>
      </c>
      <c r="X139" s="15" t="str">
        <f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si="10">IF(P139="no pl",0,IF(D139="ltx",0,IF(Q139="","",(IF(F139="Sell",(K139-X139),(X139-K139)))*W139)))</f>
        <v/>
      </c>
      <c r="AA139" s="15" t="s">
        <v>244</v>
      </c>
    </row>
    <row r="140" spans="1:27" ht="26.25" customHeight="1" thickBot="1" x14ac:dyDescent="0.25">
      <c r="A140" s="15">
        <v>131</v>
      </c>
      <c r="C140" s="248"/>
      <c r="D140" s="249"/>
      <c r="E140" s="250"/>
      <c r="F140" s="250"/>
      <c r="G140" s="250"/>
      <c r="H140" s="243"/>
      <c r="I140" s="251"/>
      <c r="J140" s="251"/>
      <c r="K140" s="246"/>
      <c r="L140" s="116"/>
      <c r="M140" s="116"/>
      <c r="N140" s="116"/>
      <c r="O140" s="116"/>
      <c r="P140" s="252"/>
      <c r="Q140" s="252"/>
      <c r="R140" s="252"/>
      <c r="S140" s="252"/>
      <c r="T140" s="252"/>
      <c r="U140" s="553" t="str">
        <f t="shared" si="8"/>
        <v/>
      </c>
      <c r="V140" s="221" t="str">
        <f t="shared" si="9"/>
        <v/>
      </c>
      <c r="W140" s="566" t="e">
        <f>IF(Q140="","",IF(G140="D",(H140*U140),((V140*H140)*10000)))*AVERAGE(INDEX(PriceTable,MATCH($I140,PriceTableMonths,0),3):INDEX(PriceTable,MATCH($J140,PriceTableMonths,0),3))</f>
        <v>#VALUE!</v>
      </c>
      <c r="X140" s="15" t="str">
        <f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si="10"/>
        <v/>
      </c>
      <c r="AA140" s="15" t="s">
        <v>244</v>
      </c>
    </row>
    <row r="141" spans="1:27" ht="26.25" customHeight="1" thickBot="1" x14ac:dyDescent="0.25">
      <c r="A141" s="15">
        <v>132</v>
      </c>
      <c r="C141" s="248"/>
      <c r="D141" s="249"/>
      <c r="E141" s="250"/>
      <c r="F141" s="250"/>
      <c r="G141" s="250"/>
      <c r="H141" s="243"/>
      <c r="I141" s="251"/>
      <c r="J141" s="251"/>
      <c r="K141" s="246"/>
      <c r="L141" s="116"/>
      <c r="M141" s="116"/>
      <c r="N141" s="116"/>
      <c r="O141" s="116"/>
      <c r="P141" s="252"/>
      <c r="Q141" s="252"/>
      <c r="R141" s="252"/>
      <c r="S141" s="252"/>
      <c r="T141" s="252"/>
      <c r="U141" s="553" t="str">
        <f t="shared" si="8"/>
        <v/>
      </c>
      <c r="V141" s="221" t="str">
        <f t="shared" si="9"/>
        <v/>
      </c>
      <c r="W141" s="566" t="e">
        <f>IF(Q141="","",IF(G141="D",(H141*U141),((V141*H141)*10000)))*AVERAGE(INDEX(PriceTable,MATCH($I141,PriceTableMonths,0),3):INDEX(PriceTable,MATCH($J141,PriceTableMonths,0),3))</f>
        <v>#VALUE!</v>
      </c>
      <c r="X141" s="15" t="str">
        <f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si="10"/>
        <v/>
      </c>
      <c r="AA141" s="15" t="s">
        <v>244</v>
      </c>
    </row>
    <row r="142" spans="1:27" ht="26.25" customHeight="1" thickBot="1" x14ac:dyDescent="0.25">
      <c r="A142" s="15">
        <v>133</v>
      </c>
      <c r="C142" s="248"/>
      <c r="D142" s="249"/>
      <c r="E142" s="250"/>
      <c r="F142" s="250"/>
      <c r="G142" s="250"/>
      <c r="H142" s="243"/>
      <c r="I142" s="251"/>
      <c r="J142" s="251"/>
      <c r="K142" s="246"/>
      <c r="L142" s="116"/>
      <c r="M142" s="116"/>
      <c r="N142" s="116"/>
      <c r="O142" s="116"/>
      <c r="P142" s="252"/>
      <c r="Q142" s="252"/>
      <c r="R142" s="252"/>
      <c r="S142" s="252"/>
      <c r="T142" s="252"/>
      <c r="U142" s="553" t="str">
        <f t="shared" si="8"/>
        <v/>
      </c>
      <c r="V142" s="221" t="str">
        <f t="shared" si="9"/>
        <v/>
      </c>
      <c r="W142" s="566" t="e">
        <f>IF(Q142="","",IF(G142="D",(H142*U142),((V142*H142)*10000)))*AVERAGE(INDEX(PriceTable,MATCH($I142,PriceTableMonths,0),3):INDEX(PriceTable,MATCH($J142,PriceTableMonths,0),3))</f>
        <v>#VALUE!</v>
      </c>
      <c r="X142" s="15" t="str">
        <f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si="10"/>
        <v/>
      </c>
      <c r="AA142" s="15" t="s">
        <v>244</v>
      </c>
    </row>
    <row r="143" spans="1:27" ht="26.25" customHeight="1" thickBot="1" x14ac:dyDescent="0.25">
      <c r="A143" s="15">
        <v>134</v>
      </c>
      <c r="C143" s="248"/>
      <c r="D143" s="249"/>
      <c r="E143" s="250"/>
      <c r="F143" s="250"/>
      <c r="G143" s="250"/>
      <c r="H143" s="243"/>
      <c r="I143" s="251"/>
      <c r="J143" s="251"/>
      <c r="K143" s="246"/>
      <c r="L143" s="116"/>
      <c r="M143" s="116"/>
      <c r="N143" s="116"/>
      <c r="O143" s="116"/>
      <c r="P143" s="252"/>
      <c r="Q143" s="252"/>
      <c r="R143" s="252"/>
      <c r="S143" s="252"/>
      <c r="T143" s="252"/>
      <c r="U143" s="553" t="str">
        <f t="shared" si="8"/>
        <v/>
      </c>
      <c r="V143" s="221" t="str">
        <f t="shared" si="9"/>
        <v/>
      </c>
      <c r="W143" s="566" t="e">
        <f>IF(Q143="","",IF(G143="D",(H143*U143),((V143*H143)*10000)))*AVERAGE(INDEX(PriceTable,MATCH($I143,PriceTableMonths,0),3):INDEX(PriceTable,MATCH($J143,PriceTableMonths,0),3))</f>
        <v>#VALUE!</v>
      </c>
      <c r="X143" s="15" t="str">
        <f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si="10"/>
        <v/>
      </c>
      <c r="AA143" s="15" t="s">
        <v>244</v>
      </c>
    </row>
    <row r="144" spans="1:27" ht="26.25" customHeight="1" thickBot="1" x14ac:dyDescent="0.25">
      <c r="A144" s="15">
        <v>135</v>
      </c>
      <c r="C144" s="248"/>
      <c r="D144" s="249"/>
      <c r="E144" s="250"/>
      <c r="F144" s="250"/>
      <c r="G144" s="250"/>
      <c r="H144" s="243"/>
      <c r="I144" s="251"/>
      <c r="J144" s="251"/>
      <c r="K144" s="246"/>
      <c r="L144" s="116"/>
      <c r="M144" s="116"/>
      <c r="N144" s="116"/>
      <c r="O144" s="116"/>
      <c r="P144" s="252"/>
      <c r="Q144" s="252"/>
      <c r="R144" s="252"/>
      <c r="S144" s="252"/>
      <c r="T144" s="252"/>
      <c r="U144" s="553" t="str">
        <f t="shared" si="8"/>
        <v/>
      </c>
      <c r="V144" s="221" t="str">
        <f t="shared" si="9"/>
        <v/>
      </c>
      <c r="W144" s="566" t="e">
        <f>IF(Q144="","",IF(G144="D",(H144*U144),((V144*H144)*10000)))*AVERAGE(INDEX(PriceTable,MATCH($I144,PriceTableMonths,0),3):INDEX(PriceTable,MATCH($J144,PriceTableMonths,0),3))</f>
        <v>#VALUE!</v>
      </c>
      <c r="X144" s="15" t="str">
        <f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si="10"/>
        <v/>
      </c>
      <c r="AA144" s="15" t="s">
        <v>244</v>
      </c>
    </row>
    <row r="145" spans="1:27" ht="26.25" customHeight="1" thickBot="1" x14ac:dyDescent="0.25">
      <c r="A145" s="15">
        <v>136</v>
      </c>
      <c r="C145" s="248"/>
      <c r="D145" s="249"/>
      <c r="E145" s="250"/>
      <c r="F145" s="250"/>
      <c r="G145" s="250"/>
      <c r="H145" s="243"/>
      <c r="I145" s="251"/>
      <c r="J145" s="251"/>
      <c r="K145" s="246"/>
      <c r="L145" s="116"/>
      <c r="M145" s="116"/>
      <c r="N145" s="116"/>
      <c r="O145" s="116"/>
      <c r="P145" s="252"/>
      <c r="Q145" s="252"/>
      <c r="R145" s="252"/>
      <c r="S145" s="252"/>
      <c r="T145" s="252"/>
      <c r="U145" s="553" t="str">
        <f t="shared" si="8"/>
        <v/>
      </c>
      <c r="V145" s="221" t="str">
        <f t="shared" si="9"/>
        <v/>
      </c>
      <c r="W145" s="566" t="e">
        <f>IF(Q145="","",IF(G145="D",(H145*U145),((V145*H145)*10000)))*AVERAGE(INDEX(PriceTable,MATCH($I145,PriceTableMonths,0),3):INDEX(PriceTable,MATCH($J145,PriceTableMonths,0),3))</f>
        <v>#VALUE!</v>
      </c>
      <c r="X145" s="15" t="str">
        <f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si="10"/>
        <v/>
      </c>
      <c r="AA145" s="15" t="s">
        <v>244</v>
      </c>
    </row>
    <row r="146" spans="1:27" ht="26.25" customHeight="1" thickBot="1" x14ac:dyDescent="0.25">
      <c r="A146" s="15">
        <v>137</v>
      </c>
      <c r="C146" s="248"/>
      <c r="D146" s="249"/>
      <c r="E146" s="250"/>
      <c r="F146" s="250"/>
      <c r="G146" s="250"/>
      <c r="H146" s="243"/>
      <c r="I146" s="251"/>
      <c r="J146" s="251"/>
      <c r="K146" s="246"/>
      <c r="L146" s="116"/>
      <c r="M146" s="116"/>
      <c r="N146" s="116"/>
      <c r="O146" s="116"/>
      <c r="P146" s="252"/>
      <c r="Q146" s="252"/>
      <c r="R146" s="252"/>
      <c r="S146" s="252"/>
      <c r="T146" s="252"/>
      <c r="U146" s="553" t="str">
        <f t="shared" si="8"/>
        <v/>
      </c>
      <c r="V146" s="221" t="str">
        <f t="shared" si="9"/>
        <v/>
      </c>
      <c r="W146" s="566" t="e">
        <f>IF(Q146="","",IF(G146="D",(H146*U146),((V146*H146)*10000)))*AVERAGE(INDEX(PriceTable,MATCH($I146,PriceTableMonths,0),3):INDEX(PriceTable,MATCH($J146,PriceTableMonths,0),3))</f>
        <v>#VALUE!</v>
      </c>
      <c r="X146" s="15" t="str">
        <f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si="10"/>
        <v/>
      </c>
      <c r="AA146" s="15" t="s">
        <v>244</v>
      </c>
    </row>
    <row r="147" spans="1:27" ht="26.25" customHeight="1" thickBot="1" x14ac:dyDescent="0.25">
      <c r="A147" s="15">
        <v>138</v>
      </c>
      <c r="C147" s="248"/>
      <c r="D147" s="249"/>
      <c r="E147" s="250"/>
      <c r="F147" s="250"/>
      <c r="G147" s="250"/>
      <c r="H147" s="243"/>
      <c r="I147" s="251"/>
      <c r="J147" s="251"/>
      <c r="K147" s="246"/>
      <c r="L147" s="116"/>
      <c r="M147" s="116"/>
      <c r="N147" s="116"/>
      <c r="O147" s="116"/>
      <c r="P147" s="252"/>
      <c r="Q147" s="252"/>
      <c r="R147" s="252"/>
      <c r="S147" s="252"/>
      <c r="T147" s="252"/>
      <c r="U147" s="553" t="str">
        <f t="shared" si="8"/>
        <v/>
      </c>
      <c r="V147" s="221" t="str">
        <f t="shared" si="9"/>
        <v/>
      </c>
      <c r="W147" s="566" t="e">
        <f>IF(Q147="","",IF(G147="D",(H147*U147),((V147*H147)*10000)))*AVERAGE(INDEX(PriceTable,MATCH($I147,PriceTableMonths,0),3):INDEX(PriceTable,MATCH($J147,PriceTableMonths,0),3))</f>
        <v>#VALUE!</v>
      </c>
      <c r="X147" s="15" t="str">
        <f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si="10"/>
        <v/>
      </c>
      <c r="AA147" s="15" t="s">
        <v>244</v>
      </c>
    </row>
    <row r="148" spans="1:27" ht="26.25" customHeight="1" thickBot="1" x14ac:dyDescent="0.25">
      <c r="A148" s="15">
        <v>139</v>
      </c>
      <c r="C148" s="248"/>
      <c r="D148" s="249"/>
      <c r="E148" s="250"/>
      <c r="F148" s="250"/>
      <c r="G148" s="250"/>
      <c r="H148" s="243"/>
      <c r="I148" s="251"/>
      <c r="J148" s="251"/>
      <c r="K148" s="246"/>
      <c r="L148" s="116"/>
      <c r="M148" s="116"/>
      <c r="N148" s="116"/>
      <c r="O148" s="116"/>
      <c r="P148" s="252"/>
      <c r="Q148" s="252"/>
      <c r="R148" s="252"/>
      <c r="S148" s="252"/>
      <c r="T148" s="252"/>
      <c r="U148" s="553" t="str">
        <f t="shared" si="8"/>
        <v/>
      </c>
      <c r="V148" s="221" t="str">
        <f t="shared" si="9"/>
        <v/>
      </c>
      <c r="W148" s="566" t="e">
        <f>IF(Q148="","",IF(G148="D",(H148*U148),((V148*H148)*10000)))*AVERAGE(INDEX(PriceTable,MATCH($I148,PriceTableMonths,0),3):INDEX(PriceTable,MATCH($J148,PriceTableMonths,0),3))</f>
        <v>#VALUE!</v>
      </c>
      <c r="X148" s="15" t="str">
        <f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si="10"/>
        <v/>
      </c>
      <c r="AA148" s="15" t="s">
        <v>244</v>
      </c>
    </row>
    <row r="149" spans="1:27" ht="26.25" customHeight="1" thickBot="1" x14ac:dyDescent="0.25">
      <c r="A149" s="15">
        <v>140</v>
      </c>
      <c r="C149" s="248"/>
      <c r="D149" s="249"/>
      <c r="E149" s="250"/>
      <c r="F149" s="250"/>
      <c r="G149" s="250"/>
      <c r="H149" s="243"/>
      <c r="I149" s="251"/>
      <c r="J149" s="251"/>
      <c r="K149" s="246"/>
      <c r="L149" s="116"/>
      <c r="M149" s="116"/>
      <c r="N149" s="116"/>
      <c r="O149" s="116"/>
      <c r="P149" s="252"/>
      <c r="Q149" s="252"/>
      <c r="R149" s="252"/>
      <c r="S149" s="252"/>
      <c r="T149" s="252"/>
      <c r="U149" s="553" t="str">
        <f t="shared" si="8"/>
        <v/>
      </c>
      <c r="V149" s="221" t="str">
        <f t="shared" si="9"/>
        <v/>
      </c>
      <c r="W149" s="566" t="e">
        <f>IF(Q149="","",IF(G149="D",(H149*U149),((V149*H149)*10000)))*AVERAGE(INDEX(PriceTable,MATCH($I149,PriceTableMonths,0),3):INDEX(PriceTable,MATCH($J149,PriceTableMonths,0),3))</f>
        <v>#VALUE!</v>
      </c>
      <c r="X149" s="15" t="str">
        <f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si="10"/>
        <v/>
      </c>
      <c r="AA149" s="15" t="s">
        <v>244</v>
      </c>
    </row>
    <row r="150" spans="1:27" ht="26.25" customHeight="1" thickBot="1" x14ac:dyDescent="0.25">
      <c r="A150" s="15">
        <v>141</v>
      </c>
      <c r="C150" s="248"/>
      <c r="D150" s="249"/>
      <c r="E150" s="250"/>
      <c r="F150" s="250"/>
      <c r="G150" s="250"/>
      <c r="H150" s="243"/>
      <c r="I150" s="251"/>
      <c r="J150" s="251"/>
      <c r="K150" s="246"/>
      <c r="L150" s="116"/>
      <c r="M150" s="116"/>
      <c r="N150" s="116"/>
      <c r="O150" s="116"/>
      <c r="P150" s="252"/>
      <c r="Q150" s="252"/>
      <c r="R150" s="252"/>
      <c r="S150" s="252"/>
      <c r="T150" s="252"/>
      <c r="U150" s="553" t="str">
        <f t="shared" si="8"/>
        <v/>
      </c>
      <c r="V150" s="221" t="str">
        <f t="shared" si="9"/>
        <v/>
      </c>
      <c r="W150" s="566" t="e">
        <f>IF(Q150="","",IF(G150="D",(H150*U150),((V150*H150)*10000)))*AVERAGE(INDEX(PriceTable,MATCH($I150,PriceTableMonths,0),3):INDEX(PriceTable,MATCH($J150,PriceTableMonths,0),3))</f>
        <v>#VALUE!</v>
      </c>
      <c r="X150" s="15" t="str">
        <f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si="10"/>
        <v/>
      </c>
      <c r="AA150" s="15" t="s">
        <v>244</v>
      </c>
    </row>
    <row r="151" spans="1:27" ht="26.25" customHeight="1" thickBot="1" x14ac:dyDescent="0.25">
      <c r="A151" s="15">
        <v>142</v>
      </c>
      <c r="C151" s="248"/>
      <c r="D151" s="249"/>
      <c r="E151" s="250"/>
      <c r="F151" s="250"/>
      <c r="G151" s="250"/>
      <c r="H151" s="243"/>
      <c r="I151" s="251"/>
      <c r="J151" s="251"/>
      <c r="K151" s="246"/>
      <c r="L151" s="116"/>
      <c r="M151" s="116"/>
      <c r="N151" s="116"/>
      <c r="O151" s="116"/>
      <c r="P151" s="252"/>
      <c r="Q151" s="252"/>
      <c r="R151" s="252"/>
      <c r="S151" s="252"/>
      <c r="T151" s="252"/>
      <c r="V151" s="221"/>
      <c r="AA151" s="15" t="s">
        <v>244</v>
      </c>
    </row>
    <row r="152" spans="1:27" ht="26.25" customHeight="1" thickBot="1" x14ac:dyDescent="0.25">
      <c r="A152" s="15">
        <v>143</v>
      </c>
      <c r="C152" s="248"/>
      <c r="D152" s="249"/>
      <c r="E152" s="250"/>
      <c r="F152" s="250"/>
      <c r="G152" s="250"/>
      <c r="H152" s="243"/>
      <c r="I152" s="251"/>
      <c r="J152" s="251"/>
      <c r="K152" s="246"/>
      <c r="L152" s="116"/>
      <c r="M152" s="116"/>
      <c r="N152" s="116"/>
      <c r="O152" s="116"/>
      <c r="P152" s="252"/>
      <c r="Q152" s="252"/>
      <c r="R152" s="252"/>
      <c r="S152" s="252"/>
      <c r="T152" s="252"/>
      <c r="V152" s="221"/>
      <c r="AA152" s="15" t="s">
        <v>244</v>
      </c>
    </row>
    <row r="153" spans="1:27" ht="26.25" customHeight="1" thickBot="1" x14ac:dyDescent="0.25">
      <c r="A153" s="15">
        <v>144</v>
      </c>
      <c r="C153" s="248"/>
      <c r="D153" s="249"/>
      <c r="E153" s="250"/>
      <c r="F153" s="250"/>
      <c r="G153" s="250"/>
      <c r="H153" s="243"/>
      <c r="I153" s="251"/>
      <c r="J153" s="251"/>
      <c r="K153" s="246"/>
      <c r="L153" s="116"/>
      <c r="M153" s="116"/>
      <c r="N153" s="116"/>
      <c r="O153" s="116"/>
      <c r="P153" s="252"/>
      <c r="Q153" s="252"/>
      <c r="R153" s="252"/>
      <c r="S153" s="252"/>
      <c r="T153" s="252"/>
      <c r="V153" s="221"/>
      <c r="AA153" s="15" t="s">
        <v>244</v>
      </c>
    </row>
    <row r="154" spans="1:27" ht="26.25" customHeight="1" thickBot="1" x14ac:dyDescent="0.25">
      <c r="A154" s="15">
        <v>145</v>
      </c>
      <c r="C154" s="248"/>
      <c r="D154" s="249"/>
      <c r="E154" s="250"/>
      <c r="F154" s="250"/>
      <c r="G154" s="250"/>
      <c r="H154" s="243"/>
      <c r="I154" s="251"/>
      <c r="J154" s="251"/>
      <c r="K154" s="246"/>
      <c r="L154" s="116"/>
      <c r="M154" s="116"/>
      <c r="N154" s="116"/>
      <c r="O154" s="116"/>
      <c r="P154" s="252"/>
      <c r="Q154" s="252"/>
      <c r="R154" s="252"/>
      <c r="S154" s="252"/>
      <c r="T154" s="252"/>
      <c r="V154" s="221"/>
      <c r="AA154" s="15" t="s">
        <v>244</v>
      </c>
    </row>
    <row r="155" spans="1:27" ht="26.25" customHeight="1" thickBot="1" x14ac:dyDescent="0.25">
      <c r="A155" s="15">
        <v>146</v>
      </c>
      <c r="C155" s="248"/>
      <c r="D155" s="249"/>
      <c r="E155" s="250"/>
      <c r="F155" s="250"/>
      <c r="G155" s="250"/>
      <c r="H155" s="243"/>
      <c r="I155" s="251"/>
      <c r="J155" s="251"/>
      <c r="K155" s="246"/>
      <c r="L155" s="116"/>
      <c r="M155" s="116"/>
      <c r="N155" s="116"/>
      <c r="O155" s="116"/>
      <c r="P155" s="252"/>
      <c r="Q155" s="252"/>
      <c r="R155" s="252"/>
      <c r="S155" s="252"/>
      <c r="T155" s="252"/>
      <c r="V155" s="221"/>
      <c r="AA155" s="15" t="s">
        <v>244</v>
      </c>
    </row>
    <row r="156" spans="1:27" ht="26.25" customHeight="1" thickBot="1" x14ac:dyDescent="0.25">
      <c r="A156" s="15">
        <v>147</v>
      </c>
      <c r="C156" s="248"/>
      <c r="D156" s="249"/>
      <c r="E156" s="250"/>
      <c r="F156" s="250"/>
      <c r="G156" s="250"/>
      <c r="H156" s="243"/>
      <c r="I156" s="251"/>
      <c r="J156" s="251"/>
      <c r="K156" s="246"/>
      <c r="L156" s="116"/>
      <c r="M156" s="116"/>
      <c r="N156" s="116"/>
      <c r="O156" s="116"/>
      <c r="P156" s="252"/>
      <c r="Q156" s="252"/>
      <c r="R156" s="252"/>
      <c r="S156" s="252"/>
      <c r="T156" s="252"/>
      <c r="V156" s="221"/>
      <c r="AA156" s="15" t="s">
        <v>244</v>
      </c>
    </row>
    <row r="157" spans="1:27" ht="26.25" customHeight="1" thickBot="1" x14ac:dyDescent="0.25">
      <c r="A157" s="15">
        <v>148</v>
      </c>
      <c r="C157" s="248"/>
      <c r="D157" s="249"/>
      <c r="E157" s="250"/>
      <c r="F157" s="250"/>
      <c r="G157" s="250"/>
      <c r="H157" s="243"/>
      <c r="I157" s="251"/>
      <c r="J157" s="251"/>
      <c r="K157" s="246"/>
      <c r="L157" s="116"/>
      <c r="M157" s="116"/>
      <c r="N157" s="116"/>
      <c r="O157" s="116"/>
      <c r="P157" s="252"/>
      <c r="Q157" s="252"/>
      <c r="R157" s="252"/>
      <c r="S157" s="252"/>
      <c r="T157" s="252"/>
      <c r="V157" s="221"/>
      <c r="AA157" s="15" t="s">
        <v>244</v>
      </c>
    </row>
    <row r="158" spans="1:27" ht="26.25" customHeight="1" thickBot="1" x14ac:dyDescent="0.25">
      <c r="A158" s="15">
        <v>149</v>
      </c>
      <c r="C158" s="248"/>
      <c r="D158" s="249"/>
      <c r="E158" s="250"/>
      <c r="F158" s="250"/>
      <c r="G158" s="250"/>
      <c r="H158" s="243"/>
      <c r="I158" s="251"/>
      <c r="J158" s="251"/>
      <c r="K158" s="246"/>
      <c r="L158" s="116"/>
      <c r="M158" s="116"/>
      <c r="N158" s="116"/>
      <c r="O158" s="116"/>
      <c r="P158" s="252"/>
      <c r="Q158" s="252"/>
      <c r="R158" s="252"/>
      <c r="S158" s="252"/>
      <c r="T158" s="252"/>
      <c r="V158" s="221"/>
      <c r="AA158" s="15" t="s">
        <v>244</v>
      </c>
    </row>
    <row r="159" spans="1:27" ht="26.25" customHeight="1" thickBot="1" x14ac:dyDescent="0.25">
      <c r="A159" s="15">
        <v>150</v>
      </c>
      <c r="C159" s="248"/>
      <c r="D159" s="249"/>
      <c r="E159" s="250"/>
      <c r="F159" s="250"/>
      <c r="G159" s="250"/>
      <c r="H159" s="243"/>
      <c r="I159" s="251"/>
      <c r="J159" s="251"/>
      <c r="K159" s="246"/>
      <c r="L159" s="116"/>
      <c r="M159" s="116"/>
      <c r="N159" s="116"/>
      <c r="O159" s="116"/>
      <c r="P159" s="252"/>
      <c r="Q159" s="252"/>
      <c r="R159" s="252"/>
      <c r="S159" s="252"/>
      <c r="T159" s="252"/>
      <c r="V159" s="221"/>
      <c r="AA159" s="15" t="s">
        <v>244</v>
      </c>
    </row>
    <row r="160" spans="1:27" ht="26.25" customHeight="1" thickBot="1" x14ac:dyDescent="0.25">
      <c r="A160" s="15">
        <v>151</v>
      </c>
      <c r="C160" s="248"/>
      <c r="D160" s="249"/>
      <c r="E160" s="250"/>
      <c r="F160" s="250"/>
      <c r="G160" s="250"/>
      <c r="H160" s="243"/>
      <c r="I160" s="251"/>
      <c r="J160" s="251"/>
      <c r="K160" s="246"/>
      <c r="L160" s="116"/>
      <c r="M160" s="116"/>
      <c r="N160" s="116"/>
      <c r="O160" s="116"/>
      <c r="P160" s="252"/>
      <c r="Q160" s="252"/>
      <c r="R160" s="252"/>
      <c r="S160" s="252"/>
      <c r="T160" s="252"/>
      <c r="V160" s="221"/>
      <c r="AA160" s="15" t="s">
        <v>244</v>
      </c>
    </row>
    <row r="161" spans="1:27" ht="26.25" customHeight="1" thickBot="1" x14ac:dyDescent="0.25">
      <c r="A161" s="15">
        <v>152</v>
      </c>
      <c r="C161" s="248"/>
      <c r="D161" s="249"/>
      <c r="E161" s="250"/>
      <c r="F161" s="250"/>
      <c r="G161" s="250"/>
      <c r="H161" s="243"/>
      <c r="I161" s="251"/>
      <c r="J161" s="251"/>
      <c r="K161" s="246"/>
      <c r="L161" s="116"/>
      <c r="M161" s="116"/>
      <c r="N161" s="116"/>
      <c r="O161" s="116"/>
      <c r="P161" s="252"/>
      <c r="Q161" s="252"/>
      <c r="R161" s="252"/>
      <c r="S161" s="252"/>
      <c r="T161" s="252"/>
      <c r="V161" s="221"/>
      <c r="AA161" s="15" t="s">
        <v>244</v>
      </c>
    </row>
    <row r="162" spans="1:27" ht="26.25" customHeight="1" thickBot="1" x14ac:dyDescent="0.25">
      <c r="A162" s="15">
        <v>153</v>
      </c>
      <c r="C162" s="248"/>
      <c r="D162" s="249"/>
      <c r="E162" s="250"/>
      <c r="F162" s="250"/>
      <c r="G162" s="250"/>
      <c r="H162" s="243"/>
      <c r="I162" s="251"/>
      <c r="J162" s="251"/>
      <c r="K162" s="246"/>
      <c r="L162" s="116"/>
      <c r="M162" s="116"/>
      <c r="N162" s="116"/>
      <c r="O162" s="116"/>
      <c r="P162" s="252"/>
      <c r="Q162" s="252"/>
      <c r="R162" s="252"/>
      <c r="S162" s="252"/>
      <c r="T162" s="252"/>
      <c r="V162" s="221"/>
      <c r="AA162" s="15" t="s">
        <v>244</v>
      </c>
    </row>
    <row r="163" spans="1:27" ht="26.25" customHeight="1" thickBot="1" x14ac:dyDescent="0.25">
      <c r="A163" s="15">
        <v>154</v>
      </c>
      <c r="C163" s="248"/>
      <c r="D163" s="249"/>
      <c r="E163" s="250"/>
      <c r="F163" s="250"/>
      <c r="G163" s="250"/>
      <c r="H163" s="243"/>
      <c r="I163" s="251"/>
      <c r="J163" s="251"/>
      <c r="K163" s="246"/>
      <c r="L163" s="116"/>
      <c r="M163" s="116"/>
      <c r="N163" s="116"/>
      <c r="O163" s="116"/>
      <c r="P163" s="252"/>
      <c r="Q163" s="252"/>
      <c r="R163" s="252"/>
      <c r="S163" s="252"/>
      <c r="T163" s="252"/>
      <c r="V163" s="221"/>
      <c r="AA163" s="15" t="s">
        <v>244</v>
      </c>
    </row>
    <row r="164" spans="1:27" ht="26.25" customHeight="1" thickBot="1" x14ac:dyDescent="0.25">
      <c r="A164" s="15">
        <v>155</v>
      </c>
      <c r="C164" s="248"/>
      <c r="D164" s="249"/>
      <c r="E164" s="250"/>
      <c r="F164" s="250"/>
      <c r="G164" s="250"/>
      <c r="H164" s="243"/>
      <c r="I164" s="251"/>
      <c r="J164" s="251"/>
      <c r="K164" s="246"/>
      <c r="L164" s="116"/>
      <c r="M164" s="116"/>
      <c r="N164" s="116"/>
      <c r="O164" s="116"/>
      <c r="P164" s="252"/>
      <c r="Q164" s="252"/>
      <c r="R164" s="252"/>
      <c r="S164" s="252"/>
      <c r="T164" s="252"/>
      <c r="V164" s="221"/>
      <c r="AA164" s="15" t="s">
        <v>244</v>
      </c>
    </row>
    <row r="165" spans="1:27" ht="26.25" customHeight="1" thickBot="1" x14ac:dyDescent="0.25">
      <c r="A165" s="15">
        <v>156</v>
      </c>
      <c r="C165" s="248"/>
      <c r="D165" s="249"/>
      <c r="E165" s="250"/>
      <c r="F165" s="250"/>
      <c r="G165" s="250"/>
      <c r="H165" s="243"/>
      <c r="I165" s="251"/>
      <c r="J165" s="251"/>
      <c r="K165" s="246"/>
      <c r="L165" s="116"/>
      <c r="M165" s="116"/>
      <c r="N165" s="116"/>
      <c r="O165" s="116"/>
      <c r="P165" s="252"/>
      <c r="Q165" s="252"/>
      <c r="R165" s="252"/>
      <c r="S165" s="252"/>
      <c r="T165" s="252"/>
      <c r="V165" s="221"/>
      <c r="AA165" s="15" t="s">
        <v>244</v>
      </c>
    </row>
    <row r="166" spans="1:27" ht="26.25" customHeight="1" thickBot="1" x14ac:dyDescent="0.25">
      <c r="A166" s="15">
        <v>157</v>
      </c>
      <c r="C166" s="248"/>
      <c r="D166" s="249"/>
      <c r="E166" s="250"/>
      <c r="F166" s="250"/>
      <c r="G166" s="250"/>
      <c r="H166" s="243"/>
      <c r="I166" s="251"/>
      <c r="J166" s="251"/>
      <c r="K166" s="246"/>
      <c r="L166" s="116"/>
      <c r="M166" s="116"/>
      <c r="N166" s="116"/>
      <c r="O166" s="116"/>
      <c r="P166" s="252"/>
      <c r="Q166" s="252"/>
      <c r="R166" s="252"/>
      <c r="S166" s="252"/>
      <c r="T166" s="252"/>
      <c r="V166" s="221"/>
      <c r="AA166" s="15" t="s">
        <v>244</v>
      </c>
    </row>
    <row r="167" spans="1:27" ht="26.25" customHeight="1" thickBot="1" x14ac:dyDescent="0.25">
      <c r="A167" s="15">
        <v>158</v>
      </c>
      <c r="C167" s="248"/>
      <c r="D167" s="249"/>
      <c r="E167" s="250"/>
      <c r="F167" s="250"/>
      <c r="G167" s="250"/>
      <c r="H167" s="243"/>
      <c r="I167" s="251"/>
      <c r="J167" s="251"/>
      <c r="K167" s="246"/>
      <c r="L167" s="116"/>
      <c r="M167" s="116"/>
      <c r="N167" s="116"/>
      <c r="O167" s="116"/>
      <c r="P167" s="252"/>
      <c r="Q167" s="252"/>
      <c r="R167" s="252"/>
      <c r="S167" s="252"/>
      <c r="T167" s="252"/>
      <c r="V167" s="221"/>
      <c r="AA167" s="15" t="s">
        <v>244</v>
      </c>
    </row>
    <row r="168" spans="1:27" ht="26.25" customHeight="1" thickBot="1" x14ac:dyDescent="0.25">
      <c r="A168" s="15">
        <v>159</v>
      </c>
      <c r="C168" s="248"/>
      <c r="D168" s="249"/>
      <c r="E168" s="250"/>
      <c r="F168" s="250"/>
      <c r="G168" s="250"/>
      <c r="H168" s="243"/>
      <c r="I168" s="251"/>
      <c r="J168" s="251"/>
      <c r="K168" s="246"/>
      <c r="L168" s="116"/>
      <c r="M168" s="116"/>
      <c r="N168" s="116"/>
      <c r="O168" s="116"/>
      <c r="P168" s="252"/>
      <c r="Q168" s="252"/>
      <c r="R168" s="252"/>
      <c r="S168" s="252"/>
      <c r="T168" s="252"/>
      <c r="V168" s="221"/>
      <c r="AA168" s="15" t="s">
        <v>244</v>
      </c>
    </row>
    <row r="169" spans="1:27" ht="26.25" customHeight="1" thickBot="1" x14ac:dyDescent="0.25">
      <c r="A169" s="15">
        <v>160</v>
      </c>
      <c r="C169" s="248"/>
      <c r="D169" s="249"/>
      <c r="E169" s="250"/>
      <c r="F169" s="250"/>
      <c r="G169" s="250"/>
      <c r="H169" s="243"/>
      <c r="I169" s="251"/>
      <c r="J169" s="251"/>
      <c r="K169" s="246"/>
      <c r="L169" s="116"/>
      <c r="M169" s="116"/>
      <c r="N169" s="116"/>
      <c r="O169" s="116"/>
      <c r="P169" s="252"/>
      <c r="Q169" s="252"/>
      <c r="R169" s="252"/>
      <c r="S169" s="252"/>
      <c r="T169" s="252"/>
      <c r="V169" s="221"/>
      <c r="AA169" s="15" t="s">
        <v>244</v>
      </c>
    </row>
    <row r="170" spans="1:27" ht="26.25" customHeight="1" thickBot="1" x14ac:dyDescent="0.25">
      <c r="A170" s="15">
        <v>161</v>
      </c>
      <c r="C170" s="248"/>
      <c r="D170" s="249"/>
      <c r="E170" s="250"/>
      <c r="F170" s="250"/>
      <c r="G170" s="250"/>
      <c r="H170" s="243"/>
      <c r="I170" s="251"/>
      <c r="J170" s="251"/>
      <c r="K170" s="246"/>
      <c r="L170" s="116"/>
      <c r="M170" s="116"/>
      <c r="N170" s="116"/>
      <c r="O170" s="116"/>
      <c r="P170" s="252"/>
      <c r="Q170" s="252"/>
      <c r="R170" s="252"/>
      <c r="S170" s="252"/>
      <c r="T170" s="252"/>
      <c r="V170" s="221"/>
      <c r="AA170" s="15" t="s">
        <v>244</v>
      </c>
    </row>
    <row r="171" spans="1:27" ht="26.25" customHeight="1" thickBot="1" x14ac:dyDescent="0.25">
      <c r="A171" s="15">
        <v>162</v>
      </c>
      <c r="C171" s="248"/>
      <c r="D171" s="249"/>
      <c r="E171" s="250"/>
      <c r="F171" s="250"/>
      <c r="G171" s="250"/>
      <c r="H171" s="243"/>
      <c r="I171" s="251"/>
      <c r="J171" s="251"/>
      <c r="K171" s="246"/>
      <c r="L171" s="116"/>
      <c r="M171" s="116"/>
      <c r="N171" s="116"/>
      <c r="O171" s="116"/>
      <c r="P171" s="252"/>
      <c r="Q171" s="252"/>
      <c r="R171" s="252"/>
      <c r="S171" s="252"/>
      <c r="T171" s="252"/>
      <c r="V171" s="221"/>
      <c r="AA171" s="15" t="s">
        <v>244</v>
      </c>
    </row>
    <row r="172" spans="1:27" ht="26.25" customHeight="1" thickBot="1" x14ac:dyDescent="0.25">
      <c r="A172" s="15">
        <v>163</v>
      </c>
      <c r="C172" s="248"/>
      <c r="D172" s="249"/>
      <c r="E172" s="250"/>
      <c r="F172" s="250"/>
      <c r="G172" s="250"/>
      <c r="H172" s="243"/>
      <c r="I172" s="251"/>
      <c r="J172" s="251"/>
      <c r="K172" s="246"/>
      <c r="L172" s="116"/>
      <c r="M172" s="116"/>
      <c r="N172" s="116"/>
      <c r="O172" s="116"/>
      <c r="P172" s="252"/>
      <c r="Q172" s="252"/>
      <c r="R172" s="252"/>
      <c r="S172" s="252"/>
      <c r="T172" s="252"/>
      <c r="V172" s="221"/>
      <c r="AA172" s="15" t="s">
        <v>244</v>
      </c>
    </row>
    <row r="173" spans="1:27" ht="26.25" customHeight="1" thickBot="1" x14ac:dyDescent="0.25">
      <c r="A173" s="15">
        <v>164</v>
      </c>
      <c r="C173" s="248"/>
      <c r="D173" s="249"/>
      <c r="E173" s="250"/>
      <c r="F173" s="250"/>
      <c r="G173" s="250"/>
      <c r="H173" s="243"/>
      <c r="I173" s="251"/>
      <c r="J173" s="251"/>
      <c r="K173" s="246"/>
      <c r="L173" s="116"/>
      <c r="M173" s="116"/>
      <c r="N173" s="116"/>
      <c r="O173" s="116"/>
      <c r="P173" s="252"/>
      <c r="Q173" s="252"/>
      <c r="R173" s="252"/>
      <c r="S173" s="252"/>
      <c r="T173" s="252"/>
      <c r="V173" s="221"/>
      <c r="AA173" s="15" t="s">
        <v>244</v>
      </c>
    </row>
    <row r="174" spans="1:27" ht="26.25" customHeight="1" thickBot="1" x14ac:dyDescent="0.25">
      <c r="A174" s="15">
        <v>165</v>
      </c>
      <c r="C174" s="248"/>
      <c r="D174" s="249"/>
      <c r="E174" s="250"/>
      <c r="F174" s="250"/>
      <c r="G174" s="250"/>
      <c r="H174" s="243"/>
      <c r="I174" s="251"/>
      <c r="J174" s="251"/>
      <c r="K174" s="246"/>
      <c r="L174" s="116"/>
      <c r="M174" s="116"/>
      <c r="N174" s="116"/>
      <c r="O174" s="116"/>
      <c r="P174" s="252"/>
      <c r="Q174" s="252"/>
      <c r="R174" s="252"/>
      <c r="S174" s="252"/>
      <c r="T174" s="252"/>
      <c r="V174" s="221"/>
      <c r="AA174" s="15" t="s">
        <v>244</v>
      </c>
    </row>
    <row r="175" spans="1:27" ht="26.25" customHeight="1" thickBot="1" x14ac:dyDescent="0.25">
      <c r="A175" s="15">
        <v>166</v>
      </c>
      <c r="C175" s="248"/>
      <c r="D175" s="249"/>
      <c r="E175" s="250"/>
      <c r="F175" s="250"/>
      <c r="G175" s="250"/>
      <c r="H175" s="243"/>
      <c r="I175" s="251"/>
      <c r="J175" s="251"/>
      <c r="K175" s="246"/>
      <c r="L175" s="116"/>
      <c r="M175" s="116"/>
      <c r="N175" s="116"/>
      <c r="O175" s="116"/>
      <c r="P175" s="252"/>
      <c r="Q175" s="252"/>
      <c r="R175" s="252"/>
      <c r="S175" s="252"/>
      <c r="T175" s="252"/>
      <c r="V175" s="221"/>
      <c r="AA175" s="15" t="s">
        <v>244</v>
      </c>
    </row>
    <row r="176" spans="1:27" ht="26.25" customHeight="1" thickBot="1" x14ac:dyDescent="0.25">
      <c r="A176" s="15">
        <v>167</v>
      </c>
      <c r="C176" s="248"/>
      <c r="D176" s="249"/>
      <c r="E176" s="250"/>
      <c r="F176" s="250"/>
      <c r="G176" s="250"/>
      <c r="H176" s="243"/>
      <c r="I176" s="251"/>
      <c r="J176" s="251"/>
      <c r="K176" s="246"/>
      <c r="L176" s="116"/>
      <c r="M176" s="116"/>
      <c r="N176" s="116"/>
      <c r="O176" s="116"/>
      <c r="P176" s="252"/>
      <c r="Q176" s="252"/>
      <c r="R176" s="252"/>
      <c r="S176" s="252"/>
      <c r="T176" s="252"/>
      <c r="V176" s="221"/>
      <c r="AA176" s="15" t="s">
        <v>244</v>
      </c>
    </row>
    <row r="177" spans="1:27" ht="26.25" customHeight="1" thickBot="1" x14ac:dyDescent="0.25">
      <c r="A177" s="15">
        <v>168</v>
      </c>
      <c r="C177" s="248"/>
      <c r="D177" s="249"/>
      <c r="E177" s="250"/>
      <c r="F177" s="250"/>
      <c r="G177" s="250"/>
      <c r="H177" s="243"/>
      <c r="I177" s="251"/>
      <c r="J177" s="251"/>
      <c r="K177" s="246"/>
      <c r="L177" s="116"/>
      <c r="M177" s="116"/>
      <c r="N177" s="116"/>
      <c r="O177" s="116"/>
      <c r="P177" s="252"/>
      <c r="Q177" s="252"/>
      <c r="R177" s="252"/>
      <c r="S177" s="252"/>
      <c r="T177" s="252"/>
      <c r="V177" s="221"/>
      <c r="AA177" s="15" t="s">
        <v>244</v>
      </c>
    </row>
    <row r="178" spans="1:27" ht="26.25" customHeight="1" thickBot="1" x14ac:dyDescent="0.25">
      <c r="A178" s="15">
        <v>169</v>
      </c>
      <c r="C178" s="248"/>
      <c r="D178" s="249"/>
      <c r="E178" s="250"/>
      <c r="F178" s="250"/>
      <c r="G178" s="250"/>
      <c r="H178" s="243"/>
      <c r="I178" s="251"/>
      <c r="J178" s="251"/>
      <c r="K178" s="246"/>
      <c r="L178" s="116"/>
      <c r="M178" s="116"/>
      <c r="N178" s="116"/>
      <c r="O178" s="116"/>
      <c r="P178" s="252"/>
      <c r="Q178" s="252"/>
      <c r="R178" s="252"/>
      <c r="S178" s="252"/>
      <c r="T178" s="252"/>
      <c r="V178" s="221"/>
      <c r="AA178" s="15" t="s">
        <v>244</v>
      </c>
    </row>
    <row r="179" spans="1:27" ht="26.25" customHeight="1" thickBot="1" x14ac:dyDescent="0.25">
      <c r="A179" s="15">
        <v>170</v>
      </c>
      <c r="C179" s="248"/>
      <c r="D179" s="249"/>
      <c r="E179" s="250"/>
      <c r="F179" s="250"/>
      <c r="G179" s="250"/>
      <c r="H179" s="243"/>
      <c r="I179" s="251"/>
      <c r="J179" s="251"/>
      <c r="K179" s="246"/>
      <c r="L179" s="116"/>
      <c r="M179" s="116"/>
      <c r="N179" s="116"/>
      <c r="O179" s="116"/>
      <c r="P179" s="252"/>
      <c r="Q179" s="252"/>
      <c r="R179" s="252"/>
      <c r="S179" s="252"/>
      <c r="T179" s="252"/>
      <c r="V179" s="221"/>
      <c r="AA179" s="15" t="s">
        <v>244</v>
      </c>
    </row>
    <row r="180" spans="1:27" ht="26.25" customHeight="1" thickBot="1" x14ac:dyDescent="0.25">
      <c r="A180" s="15">
        <v>171</v>
      </c>
      <c r="C180" s="248"/>
      <c r="D180" s="249"/>
      <c r="E180" s="250"/>
      <c r="F180" s="250"/>
      <c r="G180" s="250"/>
      <c r="H180" s="243"/>
      <c r="I180" s="251"/>
      <c r="J180" s="251"/>
      <c r="K180" s="246"/>
      <c r="L180" s="116"/>
      <c r="M180" s="116"/>
      <c r="N180" s="116"/>
      <c r="O180" s="116"/>
      <c r="P180" s="252"/>
      <c r="Q180" s="252"/>
      <c r="R180" s="252"/>
      <c r="S180" s="252"/>
      <c r="T180" s="252"/>
      <c r="V180" s="221"/>
      <c r="AA180" s="15" t="s">
        <v>244</v>
      </c>
    </row>
    <row r="181" spans="1:27" ht="26.25" customHeight="1" thickBot="1" x14ac:dyDescent="0.25">
      <c r="A181" s="15">
        <v>172</v>
      </c>
      <c r="C181" s="248"/>
      <c r="D181" s="249"/>
      <c r="E181" s="250"/>
      <c r="F181" s="250"/>
      <c r="G181" s="250"/>
      <c r="H181" s="243"/>
      <c r="I181" s="251"/>
      <c r="J181" s="251"/>
      <c r="K181" s="246"/>
      <c r="L181" s="116"/>
      <c r="M181" s="116"/>
      <c r="N181" s="116"/>
      <c r="O181" s="116"/>
      <c r="P181" s="252"/>
      <c r="Q181" s="252"/>
      <c r="R181" s="252"/>
      <c r="S181" s="252"/>
      <c r="T181" s="252"/>
      <c r="V181" s="221"/>
      <c r="AA181" s="15" t="s">
        <v>244</v>
      </c>
    </row>
    <row r="182" spans="1:27" ht="26.25" customHeight="1" thickBot="1" x14ac:dyDescent="0.25">
      <c r="A182" s="15">
        <v>173</v>
      </c>
      <c r="C182" s="248"/>
      <c r="D182" s="249"/>
      <c r="E182" s="250"/>
      <c r="F182" s="250"/>
      <c r="G182" s="250"/>
      <c r="H182" s="243"/>
      <c r="I182" s="251"/>
      <c r="J182" s="251"/>
      <c r="K182" s="246"/>
      <c r="L182" s="116"/>
      <c r="M182" s="116"/>
      <c r="N182" s="116"/>
      <c r="O182" s="116"/>
      <c r="P182" s="252"/>
      <c r="Q182" s="252"/>
      <c r="R182" s="252"/>
      <c r="S182" s="252"/>
      <c r="T182" s="252"/>
      <c r="V182" s="221"/>
      <c r="AA182" s="15" t="s">
        <v>244</v>
      </c>
    </row>
    <row r="183" spans="1:27" ht="26.25" customHeight="1" thickBot="1" x14ac:dyDescent="0.25">
      <c r="A183" s="15">
        <v>174</v>
      </c>
      <c r="C183" s="248"/>
      <c r="D183" s="249"/>
      <c r="E183" s="250"/>
      <c r="F183" s="250"/>
      <c r="G183" s="250"/>
      <c r="H183" s="243"/>
      <c r="I183" s="251"/>
      <c r="J183" s="251"/>
      <c r="K183" s="246"/>
      <c r="L183" s="116"/>
      <c r="M183" s="116"/>
      <c r="N183" s="116"/>
      <c r="O183" s="116"/>
      <c r="P183" s="252"/>
      <c r="Q183" s="252"/>
      <c r="R183" s="252"/>
      <c r="S183" s="252"/>
      <c r="T183" s="252"/>
      <c r="V183" s="221"/>
      <c r="AA183" s="15" t="s">
        <v>244</v>
      </c>
    </row>
    <row r="184" spans="1:27" ht="26.25" customHeight="1" thickBot="1" x14ac:dyDescent="0.25">
      <c r="A184" s="15">
        <v>175</v>
      </c>
      <c r="C184" s="248"/>
      <c r="D184" s="249"/>
      <c r="E184" s="250"/>
      <c r="F184" s="250"/>
      <c r="G184" s="250"/>
      <c r="H184" s="243"/>
      <c r="I184" s="251"/>
      <c r="J184" s="251"/>
      <c r="K184" s="246"/>
      <c r="L184" s="116"/>
      <c r="M184" s="116"/>
      <c r="N184" s="116"/>
      <c r="O184" s="116"/>
      <c r="P184" s="252"/>
      <c r="Q184" s="252"/>
      <c r="R184" s="252"/>
      <c r="S184" s="252"/>
      <c r="T184" s="252"/>
      <c r="V184" s="221"/>
      <c r="AA184" s="15" t="s">
        <v>244</v>
      </c>
    </row>
    <row r="185" spans="1:27" ht="26.25" customHeight="1" thickBot="1" x14ac:dyDescent="0.25">
      <c r="A185" s="15">
        <v>176</v>
      </c>
      <c r="C185" s="248"/>
      <c r="D185" s="249"/>
      <c r="E185" s="250"/>
      <c r="F185" s="250"/>
      <c r="G185" s="250"/>
      <c r="H185" s="243"/>
      <c r="I185" s="251"/>
      <c r="J185" s="251"/>
      <c r="K185" s="246"/>
      <c r="L185" s="116"/>
      <c r="M185" s="116"/>
      <c r="N185" s="116"/>
      <c r="O185" s="116"/>
      <c r="P185" s="252"/>
      <c r="Q185" s="252"/>
      <c r="R185" s="252"/>
      <c r="S185" s="252"/>
      <c r="T185" s="252"/>
      <c r="V185" s="221"/>
      <c r="AA185" s="15" t="s">
        <v>244</v>
      </c>
    </row>
    <row r="186" spans="1:27" ht="26.25" customHeight="1" thickBot="1" x14ac:dyDescent="0.25">
      <c r="A186" s="15">
        <v>177</v>
      </c>
      <c r="C186" s="248"/>
      <c r="D186" s="249"/>
      <c r="E186" s="250"/>
      <c r="F186" s="250"/>
      <c r="G186" s="250"/>
      <c r="H186" s="243"/>
      <c r="I186" s="251"/>
      <c r="J186" s="251"/>
      <c r="K186" s="246"/>
      <c r="L186" s="116"/>
      <c r="M186" s="116"/>
      <c r="N186" s="116"/>
      <c r="O186" s="116"/>
      <c r="P186" s="252"/>
      <c r="Q186" s="252"/>
      <c r="R186" s="252"/>
      <c r="S186" s="252"/>
      <c r="T186" s="252"/>
      <c r="V186" s="221"/>
      <c r="AA186" s="15" t="s">
        <v>244</v>
      </c>
    </row>
    <row r="187" spans="1:27" ht="26.25" customHeight="1" thickBot="1" x14ac:dyDescent="0.25">
      <c r="A187" s="15">
        <v>178</v>
      </c>
      <c r="C187" s="248"/>
      <c r="D187" s="249"/>
      <c r="E187" s="250"/>
      <c r="F187" s="250"/>
      <c r="G187" s="250"/>
      <c r="H187" s="243"/>
      <c r="I187" s="251"/>
      <c r="J187" s="251"/>
      <c r="K187" s="246"/>
      <c r="L187" s="116"/>
      <c r="M187" s="116"/>
      <c r="N187" s="116"/>
      <c r="O187" s="116"/>
      <c r="P187" s="252"/>
      <c r="Q187" s="252"/>
      <c r="R187" s="252"/>
      <c r="S187" s="252"/>
      <c r="T187" s="252"/>
      <c r="V187" s="221"/>
      <c r="AA187" s="15" t="s">
        <v>244</v>
      </c>
    </row>
    <row r="188" spans="1:27" ht="26.25" customHeight="1" thickBot="1" x14ac:dyDescent="0.25">
      <c r="A188" s="15">
        <v>179</v>
      </c>
      <c r="C188" s="248"/>
      <c r="D188" s="249"/>
      <c r="E188" s="250"/>
      <c r="F188" s="250"/>
      <c r="G188" s="250"/>
      <c r="H188" s="243"/>
      <c r="I188" s="251"/>
      <c r="J188" s="251"/>
      <c r="K188" s="246"/>
      <c r="L188" s="116"/>
      <c r="M188" s="116"/>
      <c r="N188" s="116"/>
      <c r="O188" s="116"/>
      <c r="P188" s="252"/>
      <c r="Q188" s="252"/>
      <c r="R188" s="252"/>
      <c r="S188" s="252"/>
      <c r="T188" s="252"/>
      <c r="V188" s="221"/>
      <c r="AA188" s="15" t="s">
        <v>244</v>
      </c>
    </row>
    <row r="189" spans="1:27" ht="26.25" customHeight="1" thickBot="1" x14ac:dyDescent="0.25">
      <c r="A189" s="15">
        <v>180</v>
      </c>
      <c r="C189" s="248"/>
      <c r="D189" s="249"/>
      <c r="E189" s="250"/>
      <c r="F189" s="250"/>
      <c r="G189" s="250"/>
      <c r="H189" s="243"/>
      <c r="I189" s="251"/>
      <c r="J189" s="251"/>
      <c r="K189" s="246"/>
      <c r="L189" s="116"/>
      <c r="M189" s="116"/>
      <c r="N189" s="116"/>
      <c r="O189" s="116"/>
      <c r="P189" s="252"/>
      <c r="Q189" s="252"/>
      <c r="R189" s="252"/>
      <c r="S189" s="252"/>
      <c r="T189" s="252"/>
      <c r="V189" s="221"/>
      <c r="AA189" s="15" t="s">
        <v>244</v>
      </c>
    </row>
    <row r="190" spans="1:27" ht="26.25" customHeight="1" thickBot="1" x14ac:dyDescent="0.25">
      <c r="A190" s="15">
        <v>181</v>
      </c>
      <c r="C190" s="248"/>
      <c r="D190" s="249"/>
      <c r="E190" s="250"/>
      <c r="F190" s="250"/>
      <c r="G190" s="250"/>
      <c r="H190" s="243"/>
      <c r="I190" s="251"/>
      <c r="J190" s="251"/>
      <c r="K190" s="246"/>
      <c r="L190" s="116"/>
      <c r="M190" s="116"/>
      <c r="N190" s="116"/>
      <c r="O190" s="116"/>
      <c r="P190" s="252"/>
      <c r="Q190" s="252"/>
      <c r="R190" s="252"/>
      <c r="S190" s="252"/>
      <c r="T190" s="252"/>
      <c r="V190" s="221"/>
      <c r="AA190" s="15" t="s">
        <v>244</v>
      </c>
    </row>
    <row r="191" spans="1:27" ht="26.25" customHeight="1" thickBot="1" x14ac:dyDescent="0.25">
      <c r="A191" s="15">
        <v>182</v>
      </c>
      <c r="C191" s="248"/>
      <c r="D191" s="249"/>
      <c r="E191" s="250"/>
      <c r="F191" s="250"/>
      <c r="G191" s="250"/>
      <c r="H191" s="243"/>
      <c r="I191" s="251"/>
      <c r="J191" s="251"/>
      <c r="K191" s="246"/>
      <c r="L191" s="116"/>
      <c r="M191" s="116"/>
      <c r="N191" s="116"/>
      <c r="O191" s="116"/>
      <c r="P191" s="252"/>
      <c r="Q191" s="252"/>
      <c r="R191" s="252"/>
      <c r="S191" s="252"/>
      <c r="T191" s="252"/>
      <c r="V191" s="221"/>
      <c r="AA191" s="15" t="s">
        <v>244</v>
      </c>
    </row>
    <row r="192" spans="1:27" ht="26.25" customHeight="1" thickBot="1" x14ac:dyDescent="0.25">
      <c r="A192" s="15">
        <v>183</v>
      </c>
      <c r="C192" s="248"/>
      <c r="D192" s="249"/>
      <c r="E192" s="250"/>
      <c r="F192" s="250"/>
      <c r="G192" s="250"/>
      <c r="H192" s="243"/>
      <c r="I192" s="251"/>
      <c r="J192" s="251"/>
      <c r="K192" s="246"/>
      <c r="L192" s="116"/>
      <c r="M192" s="116"/>
      <c r="N192" s="116"/>
      <c r="O192" s="116"/>
      <c r="P192" s="252"/>
      <c r="Q192" s="252"/>
      <c r="R192" s="252"/>
      <c r="S192" s="252"/>
      <c r="T192" s="252"/>
      <c r="V192" s="221"/>
      <c r="AA192" s="15" t="s">
        <v>244</v>
      </c>
    </row>
    <row r="193" spans="1:27" ht="26.25" customHeight="1" thickBot="1" x14ac:dyDescent="0.25">
      <c r="A193" s="15">
        <v>184</v>
      </c>
      <c r="C193" s="248"/>
      <c r="D193" s="249"/>
      <c r="E193" s="250"/>
      <c r="F193" s="250"/>
      <c r="G193" s="250"/>
      <c r="H193" s="243"/>
      <c r="I193" s="251"/>
      <c r="J193" s="251"/>
      <c r="K193" s="246"/>
      <c r="L193" s="116"/>
      <c r="M193" s="116"/>
      <c r="N193" s="116"/>
      <c r="O193" s="116"/>
      <c r="P193" s="252"/>
      <c r="Q193" s="252"/>
      <c r="R193" s="252"/>
      <c r="S193" s="252"/>
      <c r="T193" s="252"/>
      <c r="V193" s="221"/>
      <c r="AA193" s="15" t="s">
        <v>244</v>
      </c>
    </row>
    <row r="194" spans="1:27" ht="26.25" customHeight="1" thickBot="1" x14ac:dyDescent="0.25">
      <c r="A194" s="15">
        <v>185</v>
      </c>
      <c r="C194" s="248"/>
      <c r="D194" s="249"/>
      <c r="E194" s="250"/>
      <c r="F194" s="250"/>
      <c r="G194" s="250"/>
      <c r="H194" s="243"/>
      <c r="I194" s="251"/>
      <c r="J194" s="251"/>
      <c r="K194" s="246"/>
      <c r="L194" s="116"/>
      <c r="M194" s="116"/>
      <c r="N194" s="116"/>
      <c r="O194" s="116"/>
      <c r="P194" s="252"/>
      <c r="Q194" s="252"/>
      <c r="R194" s="252"/>
      <c r="S194" s="252"/>
      <c r="T194" s="252"/>
      <c r="V194" s="221"/>
      <c r="AA194" s="15" t="s">
        <v>244</v>
      </c>
    </row>
    <row r="195" spans="1:27" ht="26.25" customHeight="1" thickBot="1" x14ac:dyDescent="0.25">
      <c r="A195" s="15">
        <v>186</v>
      </c>
      <c r="C195" s="248"/>
      <c r="D195" s="249"/>
      <c r="E195" s="250"/>
      <c r="F195" s="250"/>
      <c r="G195" s="250"/>
      <c r="H195" s="243"/>
      <c r="I195" s="251"/>
      <c r="J195" s="251"/>
      <c r="K195" s="246"/>
      <c r="L195" s="116"/>
      <c r="M195" s="116"/>
      <c r="N195" s="116"/>
      <c r="O195" s="116"/>
      <c r="P195" s="252"/>
      <c r="Q195" s="252"/>
      <c r="R195" s="252"/>
      <c r="S195" s="252"/>
      <c r="T195" s="252"/>
      <c r="V195" s="221"/>
      <c r="AA195" s="15" t="s">
        <v>244</v>
      </c>
    </row>
    <row r="196" spans="1:27" ht="26.25" customHeight="1" thickBot="1" x14ac:dyDescent="0.25">
      <c r="A196" s="15">
        <v>187</v>
      </c>
      <c r="C196" s="248"/>
      <c r="D196" s="249"/>
      <c r="E196" s="250"/>
      <c r="F196" s="250"/>
      <c r="G196" s="250"/>
      <c r="H196" s="243"/>
      <c r="I196" s="251"/>
      <c r="J196" s="251"/>
      <c r="K196" s="246"/>
      <c r="L196" s="116"/>
      <c r="M196" s="116"/>
      <c r="N196" s="116"/>
      <c r="O196" s="116"/>
      <c r="P196" s="252"/>
      <c r="Q196" s="252"/>
      <c r="R196" s="252"/>
      <c r="S196" s="252"/>
      <c r="T196" s="252"/>
      <c r="V196" s="221"/>
      <c r="AA196" s="15" t="s">
        <v>244</v>
      </c>
    </row>
    <row r="197" spans="1:27" ht="26.25" customHeight="1" thickBot="1" x14ac:dyDescent="0.25">
      <c r="A197" s="15">
        <v>188</v>
      </c>
      <c r="C197" s="248"/>
      <c r="D197" s="249"/>
      <c r="E197" s="250"/>
      <c r="F197" s="250"/>
      <c r="G197" s="250"/>
      <c r="H197" s="243"/>
      <c r="I197" s="251"/>
      <c r="J197" s="251"/>
      <c r="K197" s="246"/>
      <c r="L197" s="116"/>
      <c r="M197" s="116"/>
      <c r="N197" s="116"/>
      <c r="O197" s="116"/>
      <c r="P197" s="252"/>
      <c r="Q197" s="252"/>
      <c r="R197" s="252"/>
      <c r="S197" s="252"/>
      <c r="T197" s="252"/>
      <c r="V197" s="221"/>
      <c r="AA197" s="15" t="s">
        <v>244</v>
      </c>
    </row>
    <row r="198" spans="1:27" ht="26.25" customHeight="1" thickBot="1" x14ac:dyDescent="0.25">
      <c r="A198" s="15">
        <v>189</v>
      </c>
      <c r="C198" s="248"/>
      <c r="D198" s="249"/>
      <c r="E198" s="250"/>
      <c r="F198" s="250"/>
      <c r="G198" s="250"/>
      <c r="H198" s="243"/>
      <c r="I198" s="251"/>
      <c r="J198" s="251"/>
      <c r="K198" s="246"/>
      <c r="L198" s="116"/>
      <c r="M198" s="116"/>
      <c r="N198" s="116"/>
      <c r="O198" s="116"/>
      <c r="P198" s="252"/>
      <c r="Q198" s="252"/>
      <c r="R198" s="252"/>
      <c r="S198" s="252"/>
      <c r="T198" s="252"/>
      <c r="V198" s="221"/>
      <c r="AA198" s="15" t="s">
        <v>244</v>
      </c>
    </row>
    <row r="199" spans="1:27" ht="26.25" customHeight="1" thickBot="1" x14ac:dyDescent="0.25">
      <c r="A199" s="15">
        <v>190</v>
      </c>
      <c r="C199" s="248"/>
      <c r="D199" s="249"/>
      <c r="E199" s="250"/>
      <c r="F199" s="250"/>
      <c r="G199" s="250"/>
      <c r="H199" s="243"/>
      <c r="I199" s="251"/>
      <c r="J199" s="251"/>
      <c r="K199" s="246"/>
      <c r="L199" s="116"/>
      <c r="M199" s="116"/>
      <c r="N199" s="116"/>
      <c r="O199" s="116"/>
      <c r="P199" s="252"/>
      <c r="Q199" s="252"/>
      <c r="R199" s="252"/>
      <c r="S199" s="252"/>
      <c r="T199" s="252"/>
      <c r="V199" s="221"/>
      <c r="AA199" s="15" t="s">
        <v>244</v>
      </c>
    </row>
    <row r="200" spans="1:27" ht="26.25" customHeight="1" thickBot="1" x14ac:dyDescent="0.25">
      <c r="A200" s="15">
        <v>191</v>
      </c>
      <c r="C200" s="248"/>
      <c r="D200" s="249"/>
      <c r="E200" s="250"/>
      <c r="F200" s="250"/>
      <c r="G200" s="250"/>
      <c r="H200" s="243"/>
      <c r="I200" s="251"/>
      <c r="J200" s="251"/>
      <c r="K200" s="246"/>
      <c r="L200" s="116"/>
      <c r="M200" s="116"/>
      <c r="N200" s="116"/>
      <c r="O200" s="116"/>
      <c r="P200" s="252"/>
      <c r="Q200" s="252"/>
      <c r="R200" s="252"/>
      <c r="S200" s="252"/>
      <c r="T200" s="252"/>
      <c r="V200" s="221"/>
      <c r="AA200" s="15" t="s">
        <v>244</v>
      </c>
    </row>
    <row r="201" spans="1:27" ht="26.25" customHeight="1" thickBot="1" x14ac:dyDescent="0.25">
      <c r="A201" s="15">
        <v>192</v>
      </c>
      <c r="C201" s="248"/>
      <c r="D201" s="249"/>
      <c r="E201" s="250"/>
      <c r="F201" s="250"/>
      <c r="G201" s="250"/>
      <c r="H201" s="243"/>
      <c r="I201" s="251"/>
      <c r="J201" s="251"/>
      <c r="K201" s="246"/>
      <c r="L201" s="116"/>
      <c r="M201" s="116"/>
      <c r="N201" s="116"/>
      <c r="O201" s="116"/>
      <c r="P201" s="252"/>
      <c r="Q201" s="252"/>
      <c r="R201" s="252"/>
      <c r="S201" s="252"/>
      <c r="T201" s="252"/>
      <c r="V201" s="221"/>
      <c r="AA201" s="15" t="s">
        <v>244</v>
      </c>
    </row>
    <row r="202" spans="1:27" ht="26.25" customHeight="1" thickBot="1" x14ac:dyDescent="0.25">
      <c r="A202" s="15">
        <v>193</v>
      </c>
      <c r="C202" s="248"/>
      <c r="D202" s="249"/>
      <c r="E202" s="250"/>
      <c r="F202" s="250"/>
      <c r="G202" s="250"/>
      <c r="H202" s="243"/>
      <c r="I202" s="251"/>
      <c r="J202" s="251"/>
      <c r="K202" s="246"/>
      <c r="L202" s="116"/>
      <c r="M202" s="116"/>
      <c r="N202" s="116"/>
      <c r="O202" s="116"/>
      <c r="P202" s="252"/>
      <c r="Q202" s="252"/>
      <c r="R202" s="252"/>
      <c r="S202" s="252"/>
      <c r="T202" s="252"/>
      <c r="V202" s="221"/>
      <c r="AA202" s="15" t="s">
        <v>244</v>
      </c>
    </row>
    <row r="203" spans="1:27" ht="26.25" customHeight="1" thickBot="1" x14ac:dyDescent="0.25">
      <c r="A203" s="15">
        <v>194</v>
      </c>
      <c r="C203" s="248"/>
      <c r="D203" s="249"/>
      <c r="E203" s="250"/>
      <c r="F203" s="250"/>
      <c r="G203" s="250"/>
      <c r="H203" s="243"/>
      <c r="I203" s="251"/>
      <c r="J203" s="251"/>
      <c r="K203" s="246"/>
      <c r="L203" s="116"/>
      <c r="M203" s="116"/>
      <c r="N203" s="116"/>
      <c r="O203" s="116"/>
      <c r="P203" s="252"/>
      <c r="Q203" s="252"/>
      <c r="R203" s="252"/>
      <c r="S203" s="252"/>
      <c r="T203" s="252"/>
      <c r="V203" s="221"/>
      <c r="AA203" s="15" t="s">
        <v>244</v>
      </c>
    </row>
    <row r="204" spans="1:27" ht="26.25" customHeight="1" thickBot="1" x14ac:dyDescent="0.25">
      <c r="A204" s="15">
        <v>195</v>
      </c>
      <c r="C204" s="248"/>
      <c r="D204" s="249"/>
      <c r="E204" s="250"/>
      <c r="F204" s="250"/>
      <c r="G204" s="250"/>
      <c r="H204" s="243"/>
      <c r="I204" s="251"/>
      <c r="J204" s="251"/>
      <c r="K204" s="246"/>
      <c r="L204" s="116"/>
      <c r="M204" s="116"/>
      <c r="N204" s="116"/>
      <c r="O204" s="116"/>
      <c r="P204" s="252"/>
      <c r="Q204" s="252"/>
      <c r="R204" s="252"/>
      <c r="S204" s="252"/>
      <c r="T204" s="252"/>
      <c r="V204" s="221"/>
      <c r="AA204" s="15" t="s">
        <v>244</v>
      </c>
    </row>
    <row r="205" spans="1:27" ht="26.25" customHeight="1" thickBot="1" x14ac:dyDescent="0.25">
      <c r="A205" s="15">
        <v>196</v>
      </c>
      <c r="C205" s="248"/>
      <c r="D205" s="249"/>
      <c r="E205" s="250"/>
      <c r="F205" s="250"/>
      <c r="G205" s="250"/>
      <c r="H205" s="243"/>
      <c r="I205" s="251"/>
      <c r="J205" s="251"/>
      <c r="K205" s="246"/>
      <c r="L205" s="116"/>
      <c r="M205" s="116"/>
      <c r="N205" s="116"/>
      <c r="O205" s="116"/>
      <c r="P205" s="252"/>
      <c r="Q205" s="252"/>
      <c r="R205" s="252"/>
      <c r="S205" s="252"/>
      <c r="T205" s="252"/>
      <c r="V205" s="221"/>
      <c r="AA205" s="15" t="s">
        <v>244</v>
      </c>
    </row>
    <row r="206" spans="1:27" ht="26.25" customHeight="1" thickBot="1" x14ac:dyDescent="0.25">
      <c r="A206" s="15">
        <v>197</v>
      </c>
      <c r="C206" s="248"/>
      <c r="D206" s="249"/>
      <c r="E206" s="250"/>
      <c r="F206" s="250"/>
      <c r="G206" s="250"/>
      <c r="H206" s="243"/>
      <c r="I206" s="251"/>
      <c r="J206" s="251"/>
      <c r="K206" s="246"/>
      <c r="L206" s="116"/>
      <c r="M206" s="116"/>
      <c r="N206" s="116"/>
      <c r="O206" s="116"/>
      <c r="P206" s="252"/>
      <c r="Q206" s="252"/>
      <c r="R206" s="252"/>
      <c r="S206" s="252"/>
      <c r="T206" s="252"/>
      <c r="V206" s="221"/>
      <c r="AA206" s="15" t="s">
        <v>244</v>
      </c>
    </row>
    <row r="207" spans="1:27" ht="26.25" customHeight="1" thickBot="1" x14ac:dyDescent="0.25">
      <c r="A207" s="15">
        <v>198</v>
      </c>
      <c r="C207" s="248"/>
      <c r="D207" s="249"/>
      <c r="E207" s="250"/>
      <c r="F207" s="250"/>
      <c r="G207" s="250"/>
      <c r="H207" s="243"/>
      <c r="I207" s="251"/>
      <c r="J207" s="251"/>
      <c r="K207" s="246"/>
      <c r="L207" s="116"/>
      <c r="M207" s="116"/>
      <c r="N207" s="116"/>
      <c r="O207" s="116"/>
      <c r="P207" s="252"/>
      <c r="Q207" s="252"/>
      <c r="R207" s="252"/>
      <c r="S207" s="252"/>
      <c r="T207" s="252"/>
      <c r="V207" s="221"/>
      <c r="AA207" s="15" t="s">
        <v>244</v>
      </c>
    </row>
    <row r="208" spans="1:27" ht="26.25" customHeight="1" thickBot="1" x14ac:dyDescent="0.25">
      <c r="A208" s="15">
        <v>199</v>
      </c>
      <c r="C208" s="248"/>
      <c r="D208" s="249"/>
      <c r="E208" s="250"/>
      <c r="F208" s="250"/>
      <c r="G208" s="250"/>
      <c r="H208" s="243"/>
      <c r="I208" s="251"/>
      <c r="J208" s="251"/>
      <c r="K208" s="246"/>
      <c r="L208" s="116"/>
      <c r="M208" s="116"/>
      <c r="N208" s="116"/>
      <c r="O208" s="116"/>
      <c r="P208" s="252"/>
      <c r="Q208" s="252"/>
      <c r="R208" s="252"/>
      <c r="S208" s="252"/>
      <c r="T208" s="252"/>
      <c r="V208" s="221"/>
      <c r="AA208" s="15" t="s">
        <v>244</v>
      </c>
    </row>
    <row r="209" spans="1:27" ht="26.25" customHeight="1" thickBot="1" x14ac:dyDescent="0.25">
      <c r="A209" s="15">
        <v>200</v>
      </c>
      <c r="C209" s="248"/>
      <c r="D209" s="249"/>
      <c r="E209" s="250"/>
      <c r="F209" s="250"/>
      <c r="G209" s="250"/>
      <c r="H209" s="243"/>
      <c r="I209" s="251"/>
      <c r="J209" s="251"/>
      <c r="K209" s="246"/>
      <c r="L209" s="116"/>
      <c r="M209" s="116"/>
      <c r="N209" s="116"/>
      <c r="O209" s="116"/>
      <c r="P209" s="252"/>
      <c r="Q209" s="252"/>
      <c r="R209" s="252"/>
      <c r="S209" s="252"/>
      <c r="T209" s="252"/>
      <c r="V209" s="221"/>
      <c r="AA209" s="15" t="s">
        <v>244</v>
      </c>
    </row>
    <row r="210" spans="1:27" ht="26.25" customHeight="1" thickBot="1" x14ac:dyDescent="0.25">
      <c r="A210" s="15">
        <v>201</v>
      </c>
      <c r="C210" s="248"/>
      <c r="D210" s="249"/>
      <c r="E210" s="250"/>
      <c r="F210" s="250"/>
      <c r="G210" s="250"/>
      <c r="H210" s="243"/>
      <c r="I210" s="251"/>
      <c r="J210" s="251"/>
      <c r="K210" s="246"/>
      <c r="L210" s="116"/>
      <c r="M210" s="116"/>
      <c r="N210" s="116"/>
      <c r="O210" s="116"/>
      <c r="P210" s="252"/>
      <c r="Q210" s="252"/>
      <c r="R210" s="252"/>
      <c r="S210" s="252"/>
      <c r="T210" s="252"/>
      <c r="V210" s="221"/>
      <c r="AA210" s="15" t="s">
        <v>244</v>
      </c>
    </row>
    <row r="211" spans="1:27" ht="26.25" customHeight="1" thickBot="1" x14ac:dyDescent="0.25">
      <c r="A211" s="15">
        <v>202</v>
      </c>
      <c r="C211" s="248"/>
      <c r="D211" s="249"/>
      <c r="E211" s="250"/>
      <c r="F211" s="250"/>
      <c r="G211" s="250"/>
      <c r="H211" s="243"/>
      <c r="I211" s="251"/>
      <c r="J211" s="251"/>
      <c r="K211" s="246"/>
      <c r="L211" s="116"/>
      <c r="M211" s="116"/>
      <c r="N211" s="116"/>
      <c r="O211" s="116"/>
      <c r="P211" s="252"/>
      <c r="Q211" s="252"/>
      <c r="R211" s="252"/>
      <c r="S211" s="252"/>
      <c r="T211" s="252"/>
      <c r="V211" s="221"/>
      <c r="AA211" s="15" t="s">
        <v>244</v>
      </c>
    </row>
    <row r="212" spans="1:27" ht="26.25" customHeight="1" thickBot="1" x14ac:dyDescent="0.25">
      <c r="A212" s="15">
        <v>203</v>
      </c>
      <c r="C212" s="248"/>
      <c r="D212" s="249"/>
      <c r="E212" s="250"/>
      <c r="F212" s="250"/>
      <c r="G212" s="250"/>
      <c r="H212" s="243"/>
      <c r="I212" s="251"/>
      <c r="J212" s="251"/>
      <c r="K212" s="246"/>
      <c r="L212" s="116"/>
      <c r="M212" s="116"/>
      <c r="N212" s="116"/>
      <c r="O212" s="116"/>
      <c r="P212" s="252"/>
      <c r="Q212" s="252"/>
      <c r="R212" s="252"/>
      <c r="S212" s="252"/>
      <c r="T212" s="252"/>
      <c r="V212" s="221"/>
      <c r="AA212" s="15" t="s">
        <v>244</v>
      </c>
    </row>
    <row r="213" spans="1:27" ht="26.25" customHeight="1" thickBot="1" x14ac:dyDescent="0.25">
      <c r="A213" s="15">
        <v>204</v>
      </c>
      <c r="C213" s="248"/>
      <c r="D213" s="249"/>
      <c r="E213" s="250"/>
      <c r="F213" s="250"/>
      <c r="G213" s="250"/>
      <c r="H213" s="243"/>
      <c r="I213" s="251"/>
      <c r="J213" s="251"/>
      <c r="K213" s="246"/>
      <c r="L213" s="116"/>
      <c r="M213" s="116"/>
      <c r="N213" s="116"/>
      <c r="O213" s="116"/>
      <c r="P213" s="252"/>
      <c r="Q213" s="252"/>
      <c r="R213" s="252"/>
      <c r="S213" s="252"/>
      <c r="T213" s="252"/>
      <c r="V213" s="221"/>
      <c r="AA213" s="15" t="s">
        <v>244</v>
      </c>
    </row>
    <row r="214" spans="1:27" ht="26.25" customHeight="1" thickBot="1" x14ac:dyDescent="0.25">
      <c r="A214" s="15">
        <v>205</v>
      </c>
      <c r="C214" s="248"/>
      <c r="D214" s="249"/>
      <c r="E214" s="250"/>
      <c r="F214" s="250"/>
      <c r="G214" s="250"/>
      <c r="H214" s="243"/>
      <c r="I214" s="251"/>
      <c r="J214" s="251"/>
      <c r="K214" s="246"/>
      <c r="L214" s="116"/>
      <c r="M214" s="116"/>
      <c r="N214" s="116"/>
      <c r="O214" s="116"/>
      <c r="P214" s="252"/>
      <c r="Q214" s="252"/>
      <c r="R214" s="252"/>
      <c r="S214" s="252"/>
      <c r="T214" s="252"/>
      <c r="V214" s="221"/>
      <c r="AA214" s="15" t="s">
        <v>244</v>
      </c>
    </row>
    <row r="215" spans="1:27" ht="26.25" customHeight="1" thickBot="1" x14ac:dyDescent="0.25">
      <c r="A215" s="15">
        <v>206</v>
      </c>
      <c r="C215" s="248"/>
      <c r="D215" s="249"/>
      <c r="E215" s="250"/>
      <c r="F215" s="250"/>
      <c r="G215" s="250"/>
      <c r="H215" s="243"/>
      <c r="I215" s="251"/>
      <c r="J215" s="251"/>
      <c r="K215" s="246"/>
      <c r="L215" s="116"/>
      <c r="M215" s="116"/>
      <c r="N215" s="116"/>
      <c r="O215" s="116"/>
      <c r="P215" s="252"/>
      <c r="Q215" s="252"/>
      <c r="R215" s="252"/>
      <c r="S215" s="252"/>
      <c r="T215" s="252"/>
      <c r="V215" s="221"/>
      <c r="AA215" s="15" t="s">
        <v>244</v>
      </c>
    </row>
    <row r="216" spans="1:27" ht="26.25" customHeight="1" thickBot="1" x14ac:dyDescent="0.25">
      <c r="A216" s="15">
        <v>207</v>
      </c>
      <c r="C216" s="248"/>
      <c r="D216" s="249"/>
      <c r="E216" s="250"/>
      <c r="F216" s="250"/>
      <c r="G216" s="250"/>
      <c r="H216" s="243"/>
      <c r="I216" s="251"/>
      <c r="J216" s="251"/>
      <c r="K216" s="246"/>
      <c r="L216" s="116"/>
      <c r="M216" s="116"/>
      <c r="N216" s="116"/>
      <c r="O216" s="116"/>
      <c r="P216" s="252"/>
      <c r="Q216" s="252"/>
      <c r="R216" s="252"/>
      <c r="S216" s="252"/>
      <c r="T216" s="252"/>
      <c r="V216" s="221"/>
      <c r="AA216" s="15" t="s">
        <v>244</v>
      </c>
    </row>
    <row r="217" spans="1:27" ht="26.25" customHeight="1" thickBot="1" x14ac:dyDescent="0.25">
      <c r="A217" s="15">
        <v>208</v>
      </c>
      <c r="C217" s="248"/>
      <c r="D217" s="249"/>
      <c r="E217" s="250"/>
      <c r="F217" s="250"/>
      <c r="G217" s="250"/>
      <c r="H217" s="243"/>
      <c r="I217" s="251"/>
      <c r="J217" s="251"/>
      <c r="K217" s="246"/>
      <c r="L217" s="116"/>
      <c r="M217" s="116"/>
      <c r="N217" s="116"/>
      <c r="O217" s="116"/>
      <c r="P217" s="252"/>
      <c r="Q217" s="252"/>
      <c r="R217" s="252"/>
      <c r="S217" s="252"/>
      <c r="T217" s="252"/>
      <c r="V217" s="221"/>
      <c r="AA217" s="15" t="s">
        <v>244</v>
      </c>
    </row>
    <row r="218" spans="1:27" ht="26.25" customHeight="1" thickBot="1" x14ac:dyDescent="0.25">
      <c r="A218" s="15">
        <v>209</v>
      </c>
      <c r="C218" s="248"/>
      <c r="D218" s="249"/>
      <c r="E218" s="250"/>
      <c r="F218" s="250"/>
      <c r="G218" s="250"/>
      <c r="H218" s="243"/>
      <c r="I218" s="251"/>
      <c r="J218" s="251"/>
      <c r="K218" s="246"/>
      <c r="L218" s="116"/>
      <c r="M218" s="116"/>
      <c r="N218" s="116"/>
      <c r="O218" s="116"/>
      <c r="P218" s="252"/>
      <c r="Q218" s="252"/>
      <c r="R218" s="252"/>
      <c r="S218" s="252"/>
      <c r="T218" s="252"/>
      <c r="V218" s="221"/>
      <c r="AA218" s="15" t="s">
        <v>244</v>
      </c>
    </row>
    <row r="219" spans="1:27" ht="26.25" customHeight="1" thickBot="1" x14ac:dyDescent="0.25">
      <c r="A219" s="15">
        <v>210</v>
      </c>
      <c r="C219" s="248"/>
      <c r="D219" s="249"/>
      <c r="E219" s="250"/>
      <c r="F219" s="250"/>
      <c r="G219" s="250"/>
      <c r="H219" s="243"/>
      <c r="I219" s="251"/>
      <c r="J219" s="251"/>
      <c r="K219" s="246"/>
      <c r="L219" s="116"/>
      <c r="M219" s="116"/>
      <c r="N219" s="116"/>
      <c r="O219" s="116"/>
      <c r="P219" s="252"/>
      <c r="Q219" s="252"/>
      <c r="R219" s="252"/>
      <c r="S219" s="252"/>
      <c r="T219" s="252"/>
      <c r="V219" s="221"/>
      <c r="AA219" s="15" t="s">
        <v>244</v>
      </c>
    </row>
    <row r="220" spans="1:27" ht="26.25" customHeight="1" thickBot="1" x14ac:dyDescent="0.25">
      <c r="A220" s="15">
        <v>211</v>
      </c>
      <c r="C220" s="248"/>
      <c r="D220" s="249"/>
      <c r="E220" s="250"/>
      <c r="F220" s="250"/>
      <c r="G220" s="250"/>
      <c r="H220" s="243"/>
      <c r="I220" s="251"/>
      <c r="J220" s="251"/>
      <c r="K220" s="246"/>
      <c r="L220" s="116"/>
      <c r="M220" s="116"/>
      <c r="N220" s="116"/>
      <c r="O220" s="116"/>
      <c r="P220" s="252"/>
      <c r="Q220" s="252"/>
      <c r="R220" s="252"/>
      <c r="S220" s="252"/>
      <c r="T220" s="252"/>
      <c r="V220" s="221"/>
      <c r="AA220" s="15" t="s">
        <v>244</v>
      </c>
    </row>
    <row r="221" spans="1:27" ht="26.25" customHeight="1" thickBot="1" x14ac:dyDescent="0.25">
      <c r="A221" s="15">
        <v>212</v>
      </c>
      <c r="C221" s="248"/>
      <c r="D221" s="249"/>
      <c r="E221" s="250"/>
      <c r="F221" s="250"/>
      <c r="G221" s="250"/>
      <c r="H221" s="243"/>
      <c r="I221" s="251"/>
      <c r="J221" s="251"/>
      <c r="K221" s="246"/>
      <c r="L221" s="116"/>
      <c r="M221" s="116"/>
      <c r="N221" s="116"/>
      <c r="O221" s="116"/>
      <c r="P221" s="252"/>
      <c r="Q221" s="252"/>
      <c r="R221" s="252"/>
      <c r="S221" s="252"/>
      <c r="T221" s="252"/>
      <c r="V221" s="221"/>
      <c r="AA221" s="15" t="s">
        <v>244</v>
      </c>
    </row>
    <row r="222" spans="1:27" ht="26.25" customHeight="1" thickBot="1" x14ac:dyDescent="0.25">
      <c r="A222" s="15">
        <v>213</v>
      </c>
      <c r="C222" s="248"/>
      <c r="D222" s="249"/>
      <c r="E222" s="250"/>
      <c r="F222" s="250"/>
      <c r="G222" s="250"/>
      <c r="H222" s="243"/>
      <c r="I222" s="251"/>
      <c r="J222" s="251"/>
      <c r="K222" s="246"/>
      <c r="L222" s="116"/>
      <c r="M222" s="116"/>
      <c r="N222" s="116"/>
      <c r="O222" s="116"/>
      <c r="P222" s="252"/>
      <c r="Q222" s="252"/>
      <c r="R222" s="252"/>
      <c r="S222" s="252"/>
      <c r="T222" s="252"/>
      <c r="V222" s="221"/>
      <c r="AA222" s="15" t="s">
        <v>244</v>
      </c>
    </row>
    <row r="223" spans="1:27" ht="26.25" customHeight="1" thickBot="1" x14ac:dyDescent="0.25">
      <c r="A223" s="15">
        <v>214</v>
      </c>
      <c r="C223" s="248"/>
      <c r="D223" s="249"/>
      <c r="E223" s="250"/>
      <c r="F223" s="250"/>
      <c r="G223" s="250"/>
      <c r="H223" s="243"/>
      <c r="I223" s="251"/>
      <c r="J223" s="251"/>
      <c r="K223" s="246"/>
      <c r="L223" s="116"/>
      <c r="M223" s="116"/>
      <c r="N223" s="116"/>
      <c r="O223" s="116"/>
      <c r="P223" s="252"/>
      <c r="Q223" s="252"/>
      <c r="R223" s="252"/>
      <c r="S223" s="252"/>
      <c r="T223" s="252"/>
      <c r="V223" s="221"/>
      <c r="AA223" s="15" t="s">
        <v>244</v>
      </c>
    </row>
    <row r="224" spans="1:27" ht="26.25" customHeight="1" thickBot="1" x14ac:dyDescent="0.25">
      <c r="A224" s="15">
        <v>215</v>
      </c>
      <c r="C224" s="248"/>
      <c r="D224" s="249"/>
      <c r="E224" s="250"/>
      <c r="F224" s="250"/>
      <c r="G224" s="250"/>
      <c r="H224" s="243"/>
      <c r="I224" s="251"/>
      <c r="J224" s="251"/>
      <c r="K224" s="246"/>
      <c r="L224" s="116"/>
      <c r="M224" s="116"/>
      <c r="N224" s="116"/>
      <c r="O224" s="116"/>
      <c r="P224" s="252"/>
      <c r="Q224" s="252"/>
      <c r="R224" s="252"/>
      <c r="S224" s="252"/>
      <c r="T224" s="252"/>
      <c r="V224" s="221"/>
      <c r="AA224" s="15" t="s">
        <v>244</v>
      </c>
    </row>
    <row r="225" spans="1:27" ht="26.25" customHeight="1" thickBot="1" x14ac:dyDescent="0.25">
      <c r="A225" s="15">
        <v>216</v>
      </c>
      <c r="C225" s="248"/>
      <c r="D225" s="249"/>
      <c r="E225" s="250"/>
      <c r="F225" s="250"/>
      <c r="G225" s="250"/>
      <c r="H225" s="243"/>
      <c r="I225" s="251"/>
      <c r="J225" s="251"/>
      <c r="K225" s="246"/>
      <c r="L225" s="116"/>
      <c r="M225" s="116"/>
      <c r="N225" s="116"/>
      <c r="O225" s="116"/>
      <c r="P225" s="252"/>
      <c r="Q225" s="252"/>
      <c r="R225" s="252"/>
      <c r="S225" s="252"/>
      <c r="T225" s="252"/>
      <c r="V225" s="221"/>
      <c r="AA225" s="15" t="s">
        <v>244</v>
      </c>
    </row>
    <row r="226" spans="1:27" ht="26.25" customHeight="1" thickBot="1" x14ac:dyDescent="0.25">
      <c r="A226" s="15">
        <v>217</v>
      </c>
      <c r="C226" s="248"/>
      <c r="D226" s="249"/>
      <c r="E226" s="250"/>
      <c r="F226" s="250"/>
      <c r="G226" s="250"/>
      <c r="H226" s="243"/>
      <c r="I226" s="251"/>
      <c r="J226" s="251"/>
      <c r="K226" s="246"/>
      <c r="L226" s="116"/>
      <c r="M226" s="116"/>
      <c r="N226" s="116"/>
      <c r="O226" s="116"/>
      <c r="P226" s="252"/>
      <c r="Q226" s="252"/>
      <c r="R226" s="252"/>
      <c r="S226" s="252"/>
      <c r="T226" s="252"/>
      <c r="V226" s="221"/>
      <c r="AA226" s="15" t="s">
        <v>244</v>
      </c>
    </row>
    <row r="227" spans="1:27" ht="26.25" customHeight="1" thickBot="1" x14ac:dyDescent="0.25">
      <c r="A227" s="15">
        <v>218</v>
      </c>
      <c r="C227" s="248"/>
      <c r="D227" s="249"/>
      <c r="E227" s="250"/>
      <c r="F227" s="250"/>
      <c r="G227" s="250"/>
      <c r="H227" s="243"/>
      <c r="I227" s="251"/>
      <c r="J227" s="251"/>
      <c r="K227" s="246"/>
      <c r="L227" s="116"/>
      <c r="M227" s="116"/>
      <c r="N227" s="116"/>
      <c r="O227" s="116"/>
      <c r="P227" s="252"/>
      <c r="Q227" s="252"/>
      <c r="R227" s="252"/>
      <c r="S227" s="252"/>
      <c r="T227" s="252"/>
      <c r="V227" s="221"/>
      <c r="AA227" s="15" t="s">
        <v>244</v>
      </c>
    </row>
    <row r="228" spans="1:27" ht="26.25" customHeight="1" thickBot="1" x14ac:dyDescent="0.25">
      <c r="A228" s="15">
        <v>219</v>
      </c>
      <c r="C228" s="248"/>
      <c r="D228" s="249"/>
      <c r="E228" s="250"/>
      <c r="F228" s="250"/>
      <c r="G228" s="250"/>
      <c r="H228" s="243"/>
      <c r="I228" s="251"/>
      <c r="J228" s="251"/>
      <c r="K228" s="246"/>
      <c r="L228" s="116"/>
      <c r="M228" s="116"/>
      <c r="N228" s="116"/>
      <c r="O228" s="116"/>
      <c r="P228" s="252"/>
      <c r="Q228" s="252"/>
      <c r="R228" s="252"/>
      <c r="S228" s="252"/>
      <c r="T228" s="252"/>
      <c r="V228" s="221"/>
      <c r="AA228" s="15" t="s">
        <v>244</v>
      </c>
    </row>
    <row r="229" spans="1:27" ht="26.25" customHeight="1" thickBot="1" x14ac:dyDescent="0.25">
      <c r="A229" s="15">
        <v>220</v>
      </c>
      <c r="C229" s="248"/>
      <c r="D229" s="249"/>
      <c r="E229" s="250"/>
      <c r="F229" s="250"/>
      <c r="G229" s="250"/>
      <c r="H229" s="243"/>
      <c r="I229" s="251"/>
      <c r="J229" s="251"/>
      <c r="K229" s="246"/>
      <c r="L229" s="116"/>
      <c r="M229" s="116"/>
      <c r="N229" s="116"/>
      <c r="O229" s="116"/>
      <c r="P229" s="252"/>
      <c r="Q229" s="252"/>
      <c r="R229" s="252"/>
      <c r="S229" s="252"/>
      <c r="T229" s="252"/>
      <c r="V229" s="221"/>
      <c r="AA229" s="15" t="s">
        <v>244</v>
      </c>
    </row>
    <row r="230" spans="1:27" ht="26.25" customHeight="1" thickBot="1" x14ac:dyDescent="0.25">
      <c r="A230" s="15">
        <v>221</v>
      </c>
      <c r="C230" s="248"/>
      <c r="D230" s="249"/>
      <c r="E230" s="250"/>
      <c r="F230" s="250"/>
      <c r="G230" s="250"/>
      <c r="H230" s="243"/>
      <c r="I230" s="251"/>
      <c r="J230" s="251"/>
      <c r="K230" s="246"/>
      <c r="L230" s="116"/>
      <c r="M230" s="116"/>
      <c r="N230" s="116"/>
      <c r="O230" s="116"/>
      <c r="P230" s="252"/>
      <c r="Q230" s="252"/>
      <c r="R230" s="252"/>
      <c r="S230" s="252"/>
      <c r="T230" s="252"/>
      <c r="V230" s="221"/>
      <c r="AA230" s="15" t="s">
        <v>244</v>
      </c>
    </row>
    <row r="231" spans="1:27" ht="26.25" customHeight="1" thickBot="1" x14ac:dyDescent="0.25">
      <c r="A231" s="15">
        <v>222</v>
      </c>
      <c r="C231" s="248"/>
      <c r="D231" s="249"/>
      <c r="E231" s="250"/>
      <c r="F231" s="250"/>
      <c r="G231" s="250"/>
      <c r="H231" s="243"/>
      <c r="I231" s="251"/>
      <c r="J231" s="251"/>
      <c r="K231" s="246"/>
      <c r="L231" s="116"/>
      <c r="M231" s="116"/>
      <c r="N231" s="116"/>
      <c r="O231" s="116"/>
      <c r="P231" s="252"/>
      <c r="Q231" s="252"/>
      <c r="R231" s="252"/>
      <c r="S231" s="252"/>
      <c r="T231" s="252"/>
      <c r="V231" s="221"/>
      <c r="AA231" s="15" t="s">
        <v>244</v>
      </c>
    </row>
    <row r="232" spans="1:27" ht="26.25" customHeight="1" thickBot="1" x14ac:dyDescent="0.25">
      <c r="A232" s="15">
        <v>223</v>
      </c>
      <c r="C232" s="248"/>
      <c r="D232" s="249"/>
      <c r="E232" s="250"/>
      <c r="F232" s="250"/>
      <c r="G232" s="250"/>
      <c r="H232" s="243"/>
      <c r="I232" s="251"/>
      <c r="J232" s="251"/>
      <c r="K232" s="246"/>
      <c r="L232" s="116"/>
      <c r="M232" s="116"/>
      <c r="N232" s="116"/>
      <c r="O232" s="116"/>
      <c r="P232" s="252"/>
      <c r="Q232" s="252"/>
      <c r="R232" s="252"/>
      <c r="S232" s="252"/>
      <c r="T232" s="252"/>
      <c r="V232" s="221"/>
      <c r="AA232" s="15" t="s">
        <v>244</v>
      </c>
    </row>
    <row r="233" spans="1:27" ht="26.25" customHeight="1" thickBot="1" x14ac:dyDescent="0.25">
      <c r="A233" s="15">
        <v>224</v>
      </c>
      <c r="C233" s="248"/>
      <c r="D233" s="249"/>
      <c r="E233" s="250"/>
      <c r="F233" s="250"/>
      <c r="G233" s="250"/>
      <c r="H233" s="243"/>
      <c r="I233" s="251"/>
      <c r="J233" s="251"/>
      <c r="K233" s="246"/>
      <c r="L233" s="116"/>
      <c r="M233" s="116"/>
      <c r="N233" s="116"/>
      <c r="O233" s="116"/>
      <c r="P233" s="252"/>
      <c r="Q233" s="252"/>
      <c r="R233" s="252"/>
      <c r="S233" s="252"/>
      <c r="T233" s="252"/>
      <c r="V233" s="221"/>
      <c r="AA233" s="15" t="s">
        <v>244</v>
      </c>
    </row>
    <row r="234" spans="1:27" ht="26.25" customHeight="1" thickBot="1" x14ac:dyDescent="0.25">
      <c r="A234" s="15">
        <v>225</v>
      </c>
      <c r="C234" s="248"/>
      <c r="D234" s="249"/>
      <c r="E234" s="250"/>
      <c r="F234" s="250"/>
      <c r="G234" s="250"/>
      <c r="H234" s="243"/>
      <c r="I234" s="251"/>
      <c r="J234" s="251"/>
      <c r="K234" s="246"/>
      <c r="L234" s="116"/>
      <c r="M234" s="116"/>
      <c r="N234" s="116"/>
      <c r="O234" s="116"/>
      <c r="P234" s="252"/>
      <c r="Q234" s="252"/>
      <c r="R234" s="252"/>
      <c r="S234" s="252"/>
      <c r="T234" s="252"/>
      <c r="V234" s="221"/>
      <c r="AA234" s="15" t="s">
        <v>244</v>
      </c>
    </row>
    <row r="235" spans="1:27" ht="26.25" customHeight="1" thickBot="1" x14ac:dyDescent="0.25">
      <c r="A235" s="15">
        <v>226</v>
      </c>
      <c r="C235" s="248"/>
      <c r="D235" s="249"/>
      <c r="E235" s="250"/>
      <c r="F235" s="250"/>
      <c r="G235" s="250"/>
      <c r="H235" s="243"/>
      <c r="I235" s="251"/>
      <c r="J235" s="251"/>
      <c r="K235" s="246"/>
      <c r="L235" s="116"/>
      <c r="M235" s="116"/>
      <c r="N235" s="116"/>
      <c r="O235" s="116"/>
      <c r="P235" s="252"/>
      <c r="Q235" s="252"/>
      <c r="R235" s="252"/>
      <c r="S235" s="252"/>
      <c r="T235" s="252"/>
      <c r="V235" s="221"/>
      <c r="AA235" s="15" t="s">
        <v>244</v>
      </c>
    </row>
    <row r="236" spans="1:27" ht="26.25" customHeight="1" thickBot="1" x14ac:dyDescent="0.25">
      <c r="A236" s="15">
        <v>227</v>
      </c>
      <c r="C236" s="248"/>
      <c r="D236" s="249"/>
      <c r="E236" s="250"/>
      <c r="F236" s="250"/>
      <c r="G236" s="250"/>
      <c r="H236" s="243"/>
      <c r="I236" s="251"/>
      <c r="J236" s="251"/>
      <c r="K236" s="246"/>
      <c r="L236" s="116"/>
      <c r="M236" s="116"/>
      <c r="N236" s="116"/>
      <c r="O236" s="116"/>
      <c r="P236" s="252"/>
      <c r="Q236" s="252"/>
      <c r="R236" s="252"/>
      <c r="S236" s="252"/>
      <c r="T236" s="252"/>
      <c r="V236" s="221"/>
      <c r="AA236" s="15" t="s">
        <v>244</v>
      </c>
    </row>
    <row r="237" spans="1:27" ht="26.25" customHeight="1" thickBot="1" x14ac:dyDescent="0.25">
      <c r="A237" s="15">
        <v>228</v>
      </c>
      <c r="C237" s="248"/>
      <c r="D237" s="249"/>
      <c r="E237" s="250"/>
      <c r="F237" s="250"/>
      <c r="G237" s="250"/>
      <c r="H237" s="243"/>
      <c r="I237" s="251"/>
      <c r="J237" s="251"/>
      <c r="K237" s="246"/>
      <c r="L237" s="116"/>
      <c r="M237" s="116"/>
      <c r="N237" s="116"/>
      <c r="O237" s="116"/>
      <c r="P237" s="252"/>
      <c r="Q237" s="252"/>
      <c r="R237" s="252"/>
      <c r="S237" s="252"/>
      <c r="T237" s="252"/>
      <c r="V237" s="221"/>
      <c r="AA237" s="15" t="s">
        <v>244</v>
      </c>
    </row>
    <row r="238" spans="1:27" ht="26.25" customHeight="1" thickBot="1" x14ac:dyDescent="0.25">
      <c r="A238" s="15">
        <v>229</v>
      </c>
      <c r="C238" s="248"/>
      <c r="D238" s="249"/>
      <c r="E238" s="250"/>
      <c r="F238" s="250"/>
      <c r="G238" s="250"/>
      <c r="H238" s="243"/>
      <c r="I238" s="251"/>
      <c r="J238" s="251"/>
      <c r="K238" s="246"/>
      <c r="L238" s="116"/>
      <c r="M238" s="116"/>
      <c r="N238" s="116"/>
      <c r="O238" s="116"/>
      <c r="P238" s="252"/>
      <c r="Q238" s="252"/>
      <c r="R238" s="252"/>
      <c r="S238" s="252"/>
      <c r="T238" s="252"/>
      <c r="V238" s="221"/>
      <c r="AA238" s="15" t="s">
        <v>244</v>
      </c>
    </row>
    <row r="239" spans="1:27" ht="26.25" customHeight="1" thickBot="1" x14ac:dyDescent="0.25">
      <c r="A239" s="15">
        <v>230</v>
      </c>
      <c r="C239" s="248"/>
      <c r="D239" s="249"/>
      <c r="E239" s="250"/>
      <c r="F239" s="250"/>
      <c r="G239" s="250"/>
      <c r="H239" s="243"/>
      <c r="I239" s="251"/>
      <c r="J239" s="251"/>
      <c r="K239" s="246"/>
      <c r="L239" s="116"/>
      <c r="M239" s="116"/>
      <c r="N239" s="116"/>
      <c r="O239" s="116"/>
      <c r="P239" s="252"/>
      <c r="Q239" s="252"/>
      <c r="R239" s="252"/>
      <c r="S239" s="252"/>
      <c r="T239" s="252"/>
      <c r="V239" s="221"/>
      <c r="AA239" s="15" t="s">
        <v>244</v>
      </c>
    </row>
    <row r="240" spans="1:27" ht="26.25" customHeight="1" thickBot="1" x14ac:dyDescent="0.25">
      <c r="A240" s="15">
        <v>231</v>
      </c>
      <c r="C240" s="248"/>
      <c r="D240" s="249"/>
      <c r="E240" s="250"/>
      <c r="F240" s="250"/>
      <c r="G240" s="250"/>
      <c r="H240" s="243"/>
      <c r="I240" s="251"/>
      <c r="J240" s="251"/>
      <c r="K240" s="246"/>
      <c r="L240" s="116"/>
      <c r="M240" s="116"/>
      <c r="N240" s="116"/>
      <c r="O240" s="116"/>
      <c r="P240" s="252"/>
      <c r="Q240" s="252"/>
      <c r="R240" s="252"/>
      <c r="S240" s="252"/>
      <c r="T240" s="252"/>
      <c r="V240" s="221"/>
      <c r="AA240" s="15" t="s">
        <v>244</v>
      </c>
    </row>
    <row r="241" spans="1:27" ht="26.25" customHeight="1" thickBot="1" x14ac:dyDescent="0.25">
      <c r="A241" s="15">
        <v>232</v>
      </c>
      <c r="C241" s="248"/>
      <c r="D241" s="249"/>
      <c r="E241" s="250"/>
      <c r="F241" s="250"/>
      <c r="G241" s="250"/>
      <c r="H241" s="243"/>
      <c r="I241" s="251"/>
      <c r="J241" s="251"/>
      <c r="K241" s="246"/>
      <c r="L241" s="116"/>
      <c r="M241" s="116"/>
      <c r="N241" s="116"/>
      <c r="O241" s="116"/>
      <c r="P241" s="252"/>
      <c r="Q241" s="252"/>
      <c r="R241" s="252"/>
      <c r="S241" s="252"/>
      <c r="T241" s="252"/>
      <c r="V241" s="221"/>
      <c r="AA241" s="15" t="s">
        <v>244</v>
      </c>
    </row>
    <row r="242" spans="1:27" ht="26.25" customHeight="1" thickBot="1" x14ac:dyDescent="0.25">
      <c r="A242" s="15">
        <v>233</v>
      </c>
      <c r="C242" s="248"/>
      <c r="D242" s="249"/>
      <c r="E242" s="250"/>
      <c r="F242" s="250"/>
      <c r="G242" s="250"/>
      <c r="H242" s="243"/>
      <c r="I242" s="251"/>
      <c r="J242" s="251"/>
      <c r="K242" s="246"/>
      <c r="L242" s="116"/>
      <c r="M242" s="116"/>
      <c r="N242" s="116"/>
      <c r="O242" s="116"/>
      <c r="P242" s="252"/>
      <c r="Q242" s="252"/>
      <c r="R242" s="252"/>
      <c r="S242" s="252"/>
      <c r="T242" s="252"/>
      <c r="V242" s="221"/>
      <c r="AA242" s="15" t="s">
        <v>244</v>
      </c>
    </row>
    <row r="243" spans="1:27" ht="26.25" customHeight="1" thickBot="1" x14ac:dyDescent="0.25">
      <c r="A243" s="15">
        <v>234</v>
      </c>
      <c r="C243" s="248"/>
      <c r="D243" s="249"/>
      <c r="E243" s="250"/>
      <c r="F243" s="250"/>
      <c r="G243" s="250"/>
      <c r="H243" s="243"/>
      <c r="I243" s="251"/>
      <c r="J243" s="251"/>
      <c r="K243" s="246"/>
      <c r="L243" s="116"/>
      <c r="M243" s="116"/>
      <c r="N243" s="116"/>
      <c r="O243" s="116"/>
      <c r="P243" s="252"/>
      <c r="Q243" s="252"/>
      <c r="R243" s="252"/>
      <c r="S243" s="252"/>
      <c r="T243" s="252"/>
      <c r="V243" s="221"/>
      <c r="AA243" s="15" t="s">
        <v>244</v>
      </c>
    </row>
    <row r="244" spans="1:27" ht="26.25" customHeight="1" thickBot="1" x14ac:dyDescent="0.25">
      <c r="A244" s="15">
        <v>235</v>
      </c>
      <c r="C244" s="248"/>
      <c r="D244" s="249"/>
      <c r="E244" s="250"/>
      <c r="F244" s="250"/>
      <c r="G244" s="250"/>
      <c r="H244" s="243"/>
      <c r="I244" s="251"/>
      <c r="J244" s="251"/>
      <c r="K244" s="246"/>
      <c r="L244" s="116"/>
      <c r="M244" s="116"/>
      <c r="N244" s="116"/>
      <c r="O244" s="116"/>
      <c r="P244" s="252"/>
      <c r="Q244" s="252"/>
      <c r="R244" s="252"/>
      <c r="S244" s="252"/>
      <c r="T244" s="252"/>
      <c r="V244" s="221"/>
      <c r="AA244" s="15" t="s">
        <v>244</v>
      </c>
    </row>
    <row r="245" spans="1:27" ht="26.25" customHeight="1" thickBot="1" x14ac:dyDescent="0.25">
      <c r="A245" s="15">
        <v>236</v>
      </c>
      <c r="C245" s="248"/>
      <c r="D245" s="249"/>
      <c r="E245" s="250"/>
      <c r="F245" s="250"/>
      <c r="G245" s="250"/>
      <c r="H245" s="243"/>
      <c r="I245" s="251"/>
      <c r="J245" s="251"/>
      <c r="K245" s="246"/>
      <c r="L245" s="116"/>
      <c r="M245" s="116"/>
      <c r="N245" s="116"/>
      <c r="O245" s="116"/>
      <c r="P245" s="252"/>
      <c r="Q245" s="252"/>
      <c r="R245" s="252"/>
      <c r="S245" s="252"/>
      <c r="T245" s="252"/>
      <c r="V245" s="221"/>
      <c r="AA245" s="15" t="s">
        <v>244</v>
      </c>
    </row>
    <row r="246" spans="1:27" ht="26.25" customHeight="1" thickBot="1" x14ac:dyDescent="0.25">
      <c r="A246" s="15">
        <v>237</v>
      </c>
      <c r="C246" s="248"/>
      <c r="D246" s="249"/>
      <c r="E246" s="250"/>
      <c r="F246" s="250"/>
      <c r="G246" s="250"/>
      <c r="H246" s="243"/>
      <c r="I246" s="251"/>
      <c r="J246" s="251"/>
      <c r="K246" s="246"/>
      <c r="L246" s="116"/>
      <c r="M246" s="116"/>
      <c r="N246" s="116"/>
      <c r="O246" s="116"/>
      <c r="P246" s="252"/>
      <c r="Q246" s="252"/>
      <c r="R246" s="252"/>
      <c r="S246" s="252"/>
      <c r="T246" s="252"/>
      <c r="V246" s="221"/>
      <c r="AA246" s="15" t="s">
        <v>244</v>
      </c>
    </row>
    <row r="247" spans="1:27" ht="26.25" customHeight="1" thickBot="1" x14ac:dyDescent="0.25">
      <c r="A247" s="15">
        <v>238</v>
      </c>
      <c r="C247" s="248"/>
      <c r="D247" s="249"/>
      <c r="E247" s="250"/>
      <c r="F247" s="250"/>
      <c r="G247" s="250"/>
      <c r="H247" s="243"/>
      <c r="I247" s="251"/>
      <c r="J247" s="251"/>
      <c r="K247" s="246"/>
      <c r="L247" s="116"/>
      <c r="M247" s="116"/>
      <c r="N247" s="116"/>
      <c r="O247" s="116"/>
      <c r="P247" s="252"/>
      <c r="Q247" s="252"/>
      <c r="R247" s="252"/>
      <c r="S247" s="252"/>
      <c r="T247" s="252"/>
      <c r="V247" s="221"/>
      <c r="AA247" s="15" t="s">
        <v>244</v>
      </c>
    </row>
    <row r="248" spans="1:27" ht="26.25" customHeight="1" thickBot="1" x14ac:dyDescent="0.25">
      <c r="A248" s="15">
        <v>239</v>
      </c>
      <c r="C248" s="248"/>
      <c r="D248" s="249"/>
      <c r="E248" s="250"/>
      <c r="F248" s="250"/>
      <c r="G248" s="250"/>
      <c r="H248" s="243"/>
      <c r="I248" s="251"/>
      <c r="J248" s="251"/>
      <c r="K248" s="246"/>
      <c r="L248" s="116"/>
      <c r="M248" s="116"/>
      <c r="N248" s="116"/>
      <c r="O248" s="116"/>
      <c r="P248" s="252"/>
      <c r="Q248" s="252"/>
      <c r="R248" s="252"/>
      <c r="S248" s="252"/>
      <c r="T248" s="252"/>
      <c r="V248" s="221"/>
      <c r="AA248" s="15" t="s">
        <v>244</v>
      </c>
    </row>
    <row r="249" spans="1:27" ht="26.25" customHeight="1" thickBot="1" x14ac:dyDescent="0.25">
      <c r="A249" s="15">
        <v>240</v>
      </c>
      <c r="C249" s="248"/>
      <c r="D249" s="249"/>
      <c r="E249" s="250"/>
      <c r="F249" s="250"/>
      <c r="G249" s="250"/>
      <c r="H249" s="243"/>
      <c r="I249" s="251"/>
      <c r="J249" s="251"/>
      <c r="K249" s="246"/>
      <c r="L249" s="116"/>
      <c r="M249" s="116"/>
      <c r="N249" s="116"/>
      <c r="O249" s="116"/>
      <c r="P249" s="252"/>
      <c r="Q249" s="252"/>
      <c r="R249" s="252"/>
      <c r="S249" s="252"/>
      <c r="T249" s="252"/>
      <c r="V249" s="221"/>
      <c r="AA249" s="15" t="s">
        <v>244</v>
      </c>
    </row>
    <row r="250" spans="1:27" ht="26.25" customHeight="1" thickBot="1" x14ac:dyDescent="0.25">
      <c r="A250" s="15">
        <v>241</v>
      </c>
      <c r="C250" s="248"/>
      <c r="D250" s="249"/>
      <c r="E250" s="250"/>
      <c r="F250" s="250"/>
      <c r="G250" s="250"/>
      <c r="H250" s="243"/>
      <c r="I250" s="251"/>
      <c r="J250" s="251"/>
      <c r="K250" s="246"/>
      <c r="L250" s="116"/>
      <c r="M250" s="116"/>
      <c r="N250" s="116"/>
      <c r="O250" s="116"/>
      <c r="P250" s="252"/>
      <c r="Q250" s="252"/>
      <c r="R250" s="252"/>
      <c r="S250" s="252"/>
      <c r="T250" s="252"/>
      <c r="V250" s="221"/>
      <c r="AA250" s="15" t="s">
        <v>244</v>
      </c>
    </row>
    <row r="251" spans="1:27" ht="26.25" customHeight="1" thickBot="1" x14ac:dyDescent="0.25">
      <c r="A251" s="15">
        <v>242</v>
      </c>
      <c r="C251" s="248"/>
      <c r="D251" s="249"/>
      <c r="E251" s="250"/>
      <c r="F251" s="250"/>
      <c r="G251" s="250"/>
      <c r="H251" s="243"/>
      <c r="I251" s="251"/>
      <c r="J251" s="251"/>
      <c r="K251" s="246"/>
      <c r="L251" s="116"/>
      <c r="M251" s="116"/>
      <c r="N251" s="116"/>
      <c r="O251" s="116"/>
      <c r="P251" s="252"/>
      <c r="Q251" s="252"/>
      <c r="R251" s="252"/>
      <c r="S251" s="252"/>
      <c r="T251" s="252"/>
      <c r="V251" s="221"/>
      <c r="AA251" s="15" t="s">
        <v>244</v>
      </c>
    </row>
    <row r="252" spans="1:27" ht="26.25" customHeight="1" thickBot="1" x14ac:dyDescent="0.25">
      <c r="A252" s="15">
        <v>243</v>
      </c>
      <c r="C252" s="248"/>
      <c r="D252" s="249"/>
      <c r="E252" s="250"/>
      <c r="F252" s="250"/>
      <c r="G252" s="250"/>
      <c r="H252" s="243"/>
      <c r="I252" s="251"/>
      <c r="J252" s="251"/>
      <c r="K252" s="246"/>
      <c r="L252" s="116"/>
      <c r="M252" s="116"/>
      <c r="N252" s="116"/>
      <c r="O252" s="116"/>
      <c r="P252" s="252"/>
      <c r="Q252" s="252"/>
      <c r="R252" s="252"/>
      <c r="S252" s="252"/>
      <c r="T252" s="252"/>
      <c r="V252" s="221"/>
      <c r="AA252" s="15" t="s">
        <v>244</v>
      </c>
    </row>
    <row r="253" spans="1:27" ht="26.25" customHeight="1" thickBot="1" x14ac:dyDescent="0.25">
      <c r="A253" s="15">
        <v>244</v>
      </c>
      <c r="C253" s="248"/>
      <c r="D253" s="249"/>
      <c r="E253" s="250"/>
      <c r="F253" s="250"/>
      <c r="G253" s="250"/>
      <c r="H253" s="243"/>
      <c r="I253" s="251"/>
      <c r="J253" s="251"/>
      <c r="K253" s="246"/>
      <c r="L253" s="116"/>
      <c r="M253" s="116"/>
      <c r="N253" s="116"/>
      <c r="O253" s="116"/>
      <c r="P253" s="252"/>
      <c r="Q253" s="252"/>
      <c r="R253" s="252"/>
      <c r="S253" s="252"/>
      <c r="T253" s="252"/>
      <c r="V253" s="221"/>
      <c r="AA253" s="15" t="s">
        <v>244</v>
      </c>
    </row>
    <row r="254" spans="1:27" ht="26.25" customHeight="1" thickBot="1" x14ac:dyDescent="0.25">
      <c r="A254" s="15">
        <v>245</v>
      </c>
      <c r="C254" s="248"/>
      <c r="D254" s="249"/>
      <c r="E254" s="250"/>
      <c r="F254" s="250"/>
      <c r="G254" s="250"/>
      <c r="H254" s="243"/>
      <c r="I254" s="251"/>
      <c r="J254" s="251"/>
      <c r="K254" s="246"/>
      <c r="L254" s="116"/>
      <c r="M254" s="116"/>
      <c r="N254" s="116"/>
      <c r="O254" s="116"/>
      <c r="P254" s="252"/>
      <c r="Q254" s="252"/>
      <c r="R254" s="252"/>
      <c r="S254" s="252"/>
      <c r="T254" s="252"/>
      <c r="V254" s="221"/>
      <c r="AA254" s="15" t="s">
        <v>244</v>
      </c>
    </row>
    <row r="255" spans="1:27" ht="26.25" customHeight="1" thickBot="1" x14ac:dyDescent="0.25">
      <c r="A255" s="15">
        <v>246</v>
      </c>
      <c r="C255" s="248"/>
      <c r="D255" s="249"/>
      <c r="E255" s="250"/>
      <c r="F255" s="250"/>
      <c r="G255" s="250"/>
      <c r="H255" s="243"/>
      <c r="I255" s="251"/>
      <c r="J255" s="251"/>
      <c r="K255" s="246"/>
      <c r="L255" s="116"/>
      <c r="M255" s="116"/>
      <c r="N255" s="116"/>
      <c r="O255" s="116"/>
      <c r="P255" s="252"/>
      <c r="Q255" s="252"/>
      <c r="R255" s="252"/>
      <c r="S255" s="252"/>
      <c r="T255" s="252"/>
      <c r="V255" s="221"/>
      <c r="AA255" s="15" t="s">
        <v>244</v>
      </c>
    </row>
    <row r="256" spans="1:27" ht="26.25" customHeight="1" thickBot="1" x14ac:dyDescent="0.25">
      <c r="A256" s="15">
        <v>247</v>
      </c>
      <c r="C256" s="248"/>
      <c r="D256" s="249"/>
      <c r="E256" s="250"/>
      <c r="F256" s="250"/>
      <c r="G256" s="250"/>
      <c r="H256" s="243"/>
      <c r="I256" s="251"/>
      <c r="J256" s="251"/>
      <c r="K256" s="246"/>
      <c r="L256" s="116"/>
      <c r="M256" s="116"/>
      <c r="N256" s="116"/>
      <c r="O256" s="116"/>
      <c r="P256" s="252"/>
      <c r="Q256" s="252"/>
      <c r="R256" s="252"/>
      <c r="S256" s="252"/>
      <c r="T256" s="252"/>
      <c r="V256" s="221"/>
      <c r="AA256" s="15" t="s">
        <v>244</v>
      </c>
    </row>
    <row r="257" spans="1:27" ht="26.25" customHeight="1" thickBot="1" x14ac:dyDescent="0.25">
      <c r="A257" s="15">
        <v>248</v>
      </c>
      <c r="C257" s="248"/>
      <c r="D257" s="249"/>
      <c r="E257" s="250"/>
      <c r="F257" s="250"/>
      <c r="G257" s="250"/>
      <c r="H257" s="243"/>
      <c r="I257" s="251"/>
      <c r="J257" s="251"/>
      <c r="K257" s="246"/>
      <c r="L257" s="116"/>
      <c r="M257" s="116"/>
      <c r="N257" s="116"/>
      <c r="O257" s="116"/>
      <c r="P257" s="252"/>
      <c r="Q257" s="252"/>
      <c r="R257" s="252"/>
      <c r="S257" s="252"/>
      <c r="T257" s="252"/>
      <c r="V257" s="221"/>
      <c r="AA257" s="15" t="s">
        <v>244</v>
      </c>
    </row>
    <row r="258" spans="1:27" ht="26.25" customHeight="1" thickBot="1" x14ac:dyDescent="0.25">
      <c r="A258" s="15">
        <v>249</v>
      </c>
      <c r="C258" s="248"/>
      <c r="D258" s="249"/>
      <c r="E258" s="250"/>
      <c r="F258" s="250"/>
      <c r="G258" s="250"/>
      <c r="H258" s="243"/>
      <c r="I258" s="251"/>
      <c r="J258" s="251"/>
      <c r="K258" s="246"/>
      <c r="L258" s="116"/>
      <c r="M258" s="116"/>
      <c r="N258" s="116"/>
      <c r="O258" s="116"/>
      <c r="P258" s="252"/>
      <c r="Q258" s="252"/>
      <c r="R258" s="252"/>
      <c r="S258" s="252"/>
      <c r="T258" s="252"/>
      <c r="V258" s="221"/>
      <c r="AA258" s="15" t="s">
        <v>244</v>
      </c>
    </row>
    <row r="259" spans="1:27" ht="26.25" customHeight="1" thickBot="1" x14ac:dyDescent="0.25">
      <c r="A259" s="15">
        <v>250</v>
      </c>
      <c r="C259" s="248"/>
      <c r="D259" s="249"/>
      <c r="E259" s="250"/>
      <c r="F259" s="250"/>
      <c r="G259" s="250"/>
      <c r="H259" s="243"/>
      <c r="I259" s="251"/>
      <c r="J259" s="251"/>
      <c r="K259" s="246"/>
      <c r="L259" s="116"/>
      <c r="M259" s="116"/>
      <c r="N259" s="116"/>
      <c r="O259" s="116"/>
      <c r="P259" s="252"/>
      <c r="Q259" s="252"/>
      <c r="R259" s="252"/>
      <c r="S259" s="252"/>
      <c r="T259" s="252"/>
      <c r="V259" s="221"/>
      <c r="AA259" s="15" t="s">
        <v>244</v>
      </c>
    </row>
    <row r="260" spans="1:27" ht="26.25" customHeight="1" thickBot="1" x14ac:dyDescent="0.25">
      <c r="A260" s="15">
        <v>251</v>
      </c>
      <c r="C260" s="248"/>
      <c r="D260" s="249"/>
      <c r="E260" s="250"/>
      <c r="F260" s="250"/>
      <c r="G260" s="250"/>
      <c r="H260" s="243"/>
      <c r="I260" s="251"/>
      <c r="J260" s="251"/>
      <c r="K260" s="246"/>
      <c r="L260" s="116"/>
      <c r="M260" s="116"/>
      <c r="N260" s="116"/>
      <c r="O260" s="116"/>
      <c r="P260" s="252"/>
      <c r="Q260" s="252"/>
      <c r="R260" s="252"/>
      <c r="S260" s="252"/>
      <c r="T260" s="252"/>
      <c r="V260" s="221"/>
      <c r="AA260" s="15" t="s">
        <v>244</v>
      </c>
    </row>
    <row r="261" spans="1:27" ht="26.25" customHeight="1" thickBot="1" x14ac:dyDescent="0.25">
      <c r="A261" s="15">
        <v>252</v>
      </c>
      <c r="C261" s="248"/>
      <c r="D261" s="249"/>
      <c r="E261" s="250"/>
      <c r="F261" s="250"/>
      <c r="G261" s="250"/>
      <c r="H261" s="243"/>
      <c r="I261" s="251"/>
      <c r="J261" s="251"/>
      <c r="K261" s="246"/>
      <c r="L261" s="116"/>
      <c r="M261" s="116"/>
      <c r="N261" s="116"/>
      <c r="O261" s="116"/>
      <c r="P261" s="252"/>
      <c r="Q261" s="252"/>
      <c r="R261" s="252"/>
      <c r="S261" s="252"/>
      <c r="T261" s="252"/>
      <c r="V261" s="221"/>
      <c r="AA261" s="15" t="s">
        <v>244</v>
      </c>
    </row>
    <row r="262" spans="1:27" ht="26.25" customHeight="1" thickBot="1" x14ac:dyDescent="0.25">
      <c r="A262" s="15">
        <v>253</v>
      </c>
      <c r="C262" s="248"/>
      <c r="D262" s="249"/>
      <c r="E262" s="250"/>
      <c r="F262" s="250"/>
      <c r="G262" s="250"/>
      <c r="H262" s="243"/>
      <c r="I262" s="251"/>
      <c r="J262" s="251"/>
      <c r="K262" s="246"/>
      <c r="L262" s="116"/>
      <c r="M262" s="116"/>
      <c r="N262" s="116"/>
      <c r="O262" s="116"/>
      <c r="P262" s="252"/>
      <c r="Q262" s="252"/>
      <c r="R262" s="252"/>
      <c r="S262" s="252"/>
      <c r="T262" s="252"/>
      <c r="V262" s="221"/>
      <c r="AA262" s="15" t="s">
        <v>244</v>
      </c>
    </row>
    <row r="263" spans="1:27" ht="26.25" customHeight="1" thickBot="1" x14ac:dyDescent="0.25">
      <c r="A263" s="15">
        <v>254</v>
      </c>
      <c r="C263" s="248"/>
      <c r="D263" s="249"/>
      <c r="E263" s="250"/>
      <c r="F263" s="250"/>
      <c r="G263" s="250"/>
      <c r="H263" s="243"/>
      <c r="I263" s="251"/>
      <c r="J263" s="251"/>
      <c r="K263" s="246"/>
      <c r="L263" s="116"/>
      <c r="M263" s="116"/>
      <c r="N263" s="116"/>
      <c r="O263" s="116"/>
      <c r="P263" s="252"/>
      <c r="Q263" s="252"/>
      <c r="R263" s="252"/>
      <c r="S263" s="252"/>
      <c r="T263" s="252"/>
      <c r="V263" s="221"/>
      <c r="AA263" s="15" t="s">
        <v>244</v>
      </c>
    </row>
    <row r="264" spans="1:27" ht="26.25" customHeight="1" thickBot="1" x14ac:dyDescent="0.25">
      <c r="A264" s="15">
        <v>255</v>
      </c>
      <c r="C264" s="248"/>
      <c r="D264" s="249"/>
      <c r="E264" s="250"/>
      <c r="F264" s="250"/>
      <c r="G264" s="250"/>
      <c r="H264" s="243"/>
      <c r="I264" s="251"/>
      <c r="J264" s="251"/>
      <c r="K264" s="246"/>
      <c r="L264" s="116"/>
      <c r="M264" s="116"/>
      <c r="N264" s="116"/>
      <c r="O264" s="116"/>
      <c r="P264" s="252"/>
      <c r="Q264" s="252"/>
      <c r="R264" s="252"/>
      <c r="S264" s="252"/>
      <c r="T264" s="252"/>
      <c r="V264" s="221"/>
      <c r="AA264" s="15" t="s">
        <v>244</v>
      </c>
    </row>
    <row r="265" spans="1:27" ht="26.25" customHeight="1" thickBot="1" x14ac:dyDescent="0.25">
      <c r="A265" s="15">
        <v>256</v>
      </c>
      <c r="C265" s="248"/>
      <c r="D265" s="249"/>
      <c r="E265" s="250"/>
      <c r="F265" s="250"/>
      <c r="G265" s="250"/>
      <c r="H265" s="243"/>
      <c r="I265" s="251"/>
      <c r="J265" s="251"/>
      <c r="K265" s="246"/>
      <c r="L265" s="116"/>
      <c r="M265" s="116"/>
      <c r="N265" s="116"/>
      <c r="O265" s="116"/>
      <c r="P265" s="252"/>
      <c r="Q265" s="252"/>
      <c r="R265" s="252"/>
      <c r="S265" s="252"/>
      <c r="T265" s="252"/>
      <c r="V265" s="221"/>
      <c r="AA265" s="15" t="s">
        <v>244</v>
      </c>
    </row>
    <row r="266" spans="1:27" ht="26.25" customHeight="1" thickBot="1" x14ac:dyDescent="0.25">
      <c r="A266" s="15">
        <v>257</v>
      </c>
      <c r="C266" s="248"/>
      <c r="D266" s="249"/>
      <c r="E266" s="250"/>
      <c r="F266" s="250"/>
      <c r="G266" s="250"/>
      <c r="H266" s="243"/>
      <c r="I266" s="251"/>
      <c r="J266" s="251"/>
      <c r="K266" s="246"/>
      <c r="L266" s="116"/>
      <c r="M266" s="116"/>
      <c r="N266" s="116"/>
      <c r="O266" s="116"/>
      <c r="P266" s="252"/>
      <c r="Q266" s="252"/>
      <c r="R266" s="252"/>
      <c r="S266" s="252"/>
      <c r="T266" s="252"/>
      <c r="V266" s="221"/>
      <c r="AA266" s="15" t="s">
        <v>244</v>
      </c>
    </row>
    <row r="267" spans="1:27" ht="26.25" customHeight="1" thickBot="1" x14ac:dyDescent="0.25">
      <c r="A267" s="15">
        <v>258</v>
      </c>
      <c r="C267" s="248"/>
      <c r="D267" s="249"/>
      <c r="E267" s="250"/>
      <c r="F267" s="250"/>
      <c r="G267" s="250"/>
      <c r="H267" s="243"/>
      <c r="I267" s="251"/>
      <c r="J267" s="251"/>
      <c r="K267" s="246"/>
      <c r="L267" s="116"/>
      <c r="M267" s="116"/>
      <c r="N267" s="116"/>
      <c r="O267" s="116"/>
      <c r="P267" s="252"/>
      <c r="Q267" s="252"/>
      <c r="R267" s="252"/>
      <c r="S267" s="252"/>
      <c r="T267" s="252"/>
      <c r="V267" s="221"/>
      <c r="AA267" s="15" t="s">
        <v>244</v>
      </c>
    </row>
    <row r="268" spans="1:27" ht="26.25" customHeight="1" thickBot="1" x14ac:dyDescent="0.25">
      <c r="A268" s="15">
        <v>259</v>
      </c>
      <c r="C268" s="248"/>
      <c r="D268" s="249"/>
      <c r="E268" s="250"/>
      <c r="F268" s="250"/>
      <c r="G268" s="250"/>
      <c r="H268" s="243"/>
      <c r="I268" s="251"/>
      <c r="J268" s="251"/>
      <c r="K268" s="246"/>
      <c r="L268" s="116"/>
      <c r="M268" s="116"/>
      <c r="N268" s="116"/>
      <c r="O268" s="116"/>
      <c r="P268" s="252"/>
      <c r="Q268" s="252"/>
      <c r="R268" s="252"/>
      <c r="S268" s="252"/>
      <c r="T268" s="252"/>
      <c r="V268" s="221"/>
      <c r="AA268" s="15" t="s">
        <v>244</v>
      </c>
    </row>
    <row r="269" spans="1:27" ht="26.25" customHeight="1" thickBot="1" x14ac:dyDescent="0.25">
      <c r="A269" s="15">
        <v>260</v>
      </c>
      <c r="C269" s="248"/>
      <c r="D269" s="249"/>
      <c r="E269" s="250"/>
      <c r="F269" s="250"/>
      <c r="G269" s="250"/>
      <c r="H269" s="243"/>
      <c r="I269" s="251"/>
      <c r="J269" s="251"/>
      <c r="K269" s="246"/>
      <c r="L269" s="116"/>
      <c r="M269" s="116"/>
      <c r="N269" s="116"/>
      <c r="O269" s="116"/>
      <c r="P269" s="252"/>
      <c r="Q269" s="252"/>
      <c r="R269" s="252"/>
      <c r="S269" s="252"/>
      <c r="T269" s="252"/>
      <c r="V269" s="221"/>
      <c r="AA269" s="15" t="s">
        <v>244</v>
      </c>
    </row>
    <row r="270" spans="1:27" ht="26.25" customHeight="1" thickBot="1" x14ac:dyDescent="0.25">
      <c r="A270" s="15">
        <v>261</v>
      </c>
      <c r="C270" s="248"/>
      <c r="D270" s="249"/>
      <c r="E270" s="250"/>
      <c r="F270" s="250"/>
      <c r="G270" s="250"/>
      <c r="H270" s="243"/>
      <c r="I270" s="251"/>
      <c r="J270" s="251"/>
      <c r="K270" s="246"/>
      <c r="L270" s="116"/>
      <c r="M270" s="116"/>
      <c r="N270" s="116"/>
      <c r="O270" s="116"/>
      <c r="P270" s="252"/>
      <c r="Q270" s="252"/>
      <c r="R270" s="252"/>
      <c r="S270" s="252"/>
      <c r="T270" s="252"/>
      <c r="V270" s="221"/>
      <c r="AA270" s="15" t="s">
        <v>244</v>
      </c>
    </row>
    <row r="271" spans="1:27" ht="26.25" customHeight="1" thickBot="1" x14ac:dyDescent="0.25">
      <c r="A271" s="15">
        <v>262</v>
      </c>
      <c r="C271" s="248"/>
      <c r="D271" s="249"/>
      <c r="E271" s="250"/>
      <c r="F271" s="250"/>
      <c r="G271" s="250"/>
      <c r="H271" s="243"/>
      <c r="I271" s="251"/>
      <c r="J271" s="251"/>
      <c r="K271" s="246"/>
      <c r="L271" s="116"/>
      <c r="M271" s="116"/>
      <c r="N271" s="116"/>
      <c r="O271" s="116"/>
      <c r="P271" s="252"/>
      <c r="Q271" s="252"/>
      <c r="R271" s="252"/>
      <c r="S271" s="252"/>
      <c r="T271" s="252"/>
      <c r="V271" s="221"/>
      <c r="AA271" s="15" t="s">
        <v>244</v>
      </c>
    </row>
    <row r="272" spans="1:27" ht="26.25" customHeight="1" thickBot="1" x14ac:dyDescent="0.25">
      <c r="A272" s="15">
        <v>263</v>
      </c>
      <c r="C272" s="248"/>
      <c r="D272" s="249"/>
      <c r="E272" s="250"/>
      <c r="F272" s="250"/>
      <c r="G272" s="250"/>
      <c r="H272" s="243"/>
      <c r="I272" s="251"/>
      <c r="J272" s="251"/>
      <c r="K272" s="246"/>
      <c r="L272" s="116"/>
      <c r="M272" s="116"/>
      <c r="N272" s="116"/>
      <c r="O272" s="116"/>
      <c r="P272" s="252"/>
      <c r="Q272" s="252"/>
      <c r="R272" s="252"/>
      <c r="S272" s="252"/>
      <c r="T272" s="252"/>
      <c r="V272" s="221"/>
      <c r="AA272" s="15" t="s">
        <v>244</v>
      </c>
    </row>
    <row r="273" spans="1:27" ht="26.25" customHeight="1" thickBot="1" x14ac:dyDescent="0.25">
      <c r="A273" s="15">
        <v>264</v>
      </c>
      <c r="C273" s="248"/>
      <c r="D273" s="249"/>
      <c r="E273" s="250"/>
      <c r="F273" s="250"/>
      <c r="G273" s="250"/>
      <c r="H273" s="243"/>
      <c r="I273" s="251"/>
      <c r="J273" s="251"/>
      <c r="K273" s="246"/>
      <c r="L273" s="116"/>
      <c r="M273" s="116"/>
      <c r="N273" s="116"/>
      <c r="O273" s="116"/>
      <c r="P273" s="252"/>
      <c r="Q273" s="252"/>
      <c r="R273" s="252"/>
      <c r="S273" s="252"/>
      <c r="T273" s="252"/>
      <c r="V273" s="221"/>
      <c r="AA273" s="15" t="s">
        <v>244</v>
      </c>
    </row>
    <row r="274" spans="1:27" ht="26.25" customHeight="1" thickBot="1" x14ac:dyDescent="0.25">
      <c r="A274" s="15">
        <v>265</v>
      </c>
      <c r="C274" s="248"/>
      <c r="D274" s="249"/>
      <c r="E274" s="250"/>
      <c r="F274" s="250"/>
      <c r="G274" s="250"/>
      <c r="H274" s="243"/>
      <c r="I274" s="251"/>
      <c r="J274" s="251"/>
      <c r="K274" s="246"/>
      <c r="L274" s="116"/>
      <c r="M274" s="116"/>
      <c r="N274" s="116"/>
      <c r="O274" s="116"/>
      <c r="P274" s="252"/>
      <c r="Q274" s="252"/>
      <c r="R274" s="252"/>
      <c r="S274" s="252"/>
      <c r="T274" s="252"/>
      <c r="V274" s="221"/>
      <c r="AA274" s="15" t="s">
        <v>244</v>
      </c>
    </row>
    <row r="275" spans="1:27" ht="26.25" customHeight="1" thickBot="1" x14ac:dyDescent="0.25">
      <c r="A275" s="15">
        <v>266</v>
      </c>
      <c r="C275" s="248"/>
      <c r="D275" s="249"/>
      <c r="E275" s="250"/>
      <c r="F275" s="250"/>
      <c r="G275" s="250"/>
      <c r="H275" s="243"/>
      <c r="I275" s="251"/>
      <c r="J275" s="251"/>
      <c r="K275" s="246"/>
      <c r="L275" s="116"/>
      <c r="M275" s="116"/>
      <c r="N275" s="116"/>
      <c r="O275" s="116"/>
      <c r="P275" s="252"/>
      <c r="Q275" s="252"/>
      <c r="R275" s="252"/>
      <c r="S275" s="252"/>
      <c r="T275" s="252"/>
      <c r="V275" s="221"/>
      <c r="AA275" s="15" t="s">
        <v>244</v>
      </c>
    </row>
    <row r="276" spans="1:27" ht="26.25" customHeight="1" thickBot="1" x14ac:dyDescent="0.25">
      <c r="A276" s="15">
        <v>267</v>
      </c>
      <c r="C276" s="248"/>
      <c r="D276" s="249"/>
      <c r="E276" s="250"/>
      <c r="F276" s="250"/>
      <c r="G276" s="250"/>
      <c r="H276" s="243"/>
      <c r="I276" s="251"/>
      <c r="J276" s="251"/>
      <c r="K276" s="246"/>
      <c r="L276" s="116"/>
      <c r="M276" s="116"/>
      <c r="N276" s="116"/>
      <c r="O276" s="116"/>
      <c r="P276" s="252"/>
      <c r="Q276" s="252"/>
      <c r="R276" s="252"/>
      <c r="S276" s="252"/>
      <c r="T276" s="252"/>
      <c r="V276" s="221"/>
      <c r="AA276" s="15" t="s">
        <v>244</v>
      </c>
    </row>
    <row r="277" spans="1:27" ht="26.25" customHeight="1" thickBot="1" x14ac:dyDescent="0.25">
      <c r="A277" s="15">
        <v>268</v>
      </c>
      <c r="C277" s="248"/>
      <c r="D277" s="249"/>
      <c r="E277" s="250"/>
      <c r="F277" s="250"/>
      <c r="G277" s="250"/>
      <c r="H277" s="243"/>
      <c r="I277" s="251"/>
      <c r="J277" s="251"/>
      <c r="K277" s="246"/>
      <c r="L277" s="116"/>
      <c r="M277" s="116"/>
      <c r="N277" s="116"/>
      <c r="O277" s="116"/>
      <c r="P277" s="252"/>
      <c r="Q277" s="252"/>
      <c r="R277" s="252"/>
      <c r="S277" s="252"/>
      <c r="T277" s="252"/>
      <c r="V277" s="221"/>
      <c r="AA277" s="15" t="s">
        <v>244</v>
      </c>
    </row>
    <row r="278" spans="1:27" ht="26.25" customHeight="1" thickBot="1" x14ac:dyDescent="0.25">
      <c r="A278" s="15">
        <v>269</v>
      </c>
      <c r="C278" s="248"/>
      <c r="D278" s="249"/>
      <c r="E278" s="250"/>
      <c r="F278" s="250"/>
      <c r="G278" s="250"/>
      <c r="H278" s="243"/>
      <c r="I278" s="251"/>
      <c r="J278" s="251"/>
      <c r="K278" s="246"/>
      <c r="L278" s="116"/>
      <c r="M278" s="116"/>
      <c r="N278" s="116"/>
      <c r="O278" s="116"/>
      <c r="P278" s="252"/>
      <c r="Q278" s="252"/>
      <c r="R278" s="252"/>
      <c r="S278" s="252"/>
      <c r="T278" s="252"/>
      <c r="V278" s="221"/>
      <c r="AA278" s="15" t="s">
        <v>244</v>
      </c>
    </row>
    <row r="279" spans="1:27" ht="26.25" customHeight="1" thickBot="1" x14ac:dyDescent="0.25">
      <c r="A279" s="15">
        <v>270</v>
      </c>
      <c r="C279" s="248"/>
      <c r="D279" s="249"/>
      <c r="E279" s="250"/>
      <c r="F279" s="250"/>
      <c r="G279" s="250"/>
      <c r="H279" s="243"/>
      <c r="I279" s="251"/>
      <c r="J279" s="251"/>
      <c r="K279" s="246"/>
      <c r="L279" s="116"/>
      <c r="M279" s="116"/>
      <c r="N279" s="116"/>
      <c r="O279" s="116"/>
      <c r="P279" s="252"/>
      <c r="Q279" s="252"/>
      <c r="R279" s="252"/>
      <c r="S279" s="252"/>
      <c r="T279" s="252"/>
      <c r="V279" s="221"/>
      <c r="AA279" s="15" t="s">
        <v>244</v>
      </c>
    </row>
    <row r="280" spans="1:27" ht="26.25" customHeight="1" thickBot="1" x14ac:dyDescent="0.25">
      <c r="A280" s="15">
        <v>271</v>
      </c>
      <c r="C280" s="248"/>
      <c r="D280" s="249"/>
      <c r="E280" s="250"/>
      <c r="F280" s="250"/>
      <c r="G280" s="250"/>
      <c r="H280" s="243"/>
      <c r="I280" s="251"/>
      <c r="J280" s="251"/>
      <c r="K280" s="246"/>
      <c r="L280" s="116"/>
      <c r="M280" s="116"/>
      <c r="N280" s="116"/>
      <c r="O280" s="116"/>
      <c r="P280" s="252"/>
      <c r="Q280" s="252"/>
      <c r="R280" s="252"/>
      <c r="S280" s="252"/>
      <c r="T280" s="252"/>
      <c r="V280" s="221"/>
      <c r="AA280" s="15" t="s">
        <v>244</v>
      </c>
    </row>
    <row r="281" spans="1:27" ht="26.25" customHeight="1" thickBot="1" x14ac:dyDescent="0.25">
      <c r="A281" s="15">
        <v>272</v>
      </c>
      <c r="C281" s="248"/>
      <c r="D281" s="249"/>
      <c r="E281" s="250"/>
      <c r="F281" s="250"/>
      <c r="G281" s="250"/>
      <c r="H281" s="243"/>
      <c r="I281" s="251"/>
      <c r="J281" s="251"/>
      <c r="K281" s="246"/>
      <c r="L281" s="116"/>
      <c r="M281" s="116"/>
      <c r="N281" s="116"/>
      <c r="O281" s="116"/>
      <c r="P281" s="252"/>
      <c r="Q281" s="252"/>
      <c r="R281" s="252"/>
      <c r="S281" s="252"/>
      <c r="T281" s="252"/>
      <c r="V281" s="221"/>
      <c r="AA281" s="15" t="s">
        <v>244</v>
      </c>
    </row>
    <row r="282" spans="1:27" ht="26.25" customHeight="1" thickBot="1" x14ac:dyDescent="0.25">
      <c r="A282" s="15">
        <v>273</v>
      </c>
      <c r="C282" s="248"/>
      <c r="D282" s="249"/>
      <c r="E282" s="250"/>
      <c r="F282" s="250"/>
      <c r="G282" s="250"/>
      <c r="H282" s="243"/>
      <c r="I282" s="251"/>
      <c r="J282" s="251"/>
      <c r="K282" s="246"/>
      <c r="L282" s="116"/>
      <c r="M282" s="116"/>
      <c r="N282" s="116"/>
      <c r="O282" s="116"/>
      <c r="P282" s="252"/>
      <c r="Q282" s="252"/>
      <c r="R282" s="252"/>
      <c r="S282" s="252"/>
      <c r="T282" s="252"/>
      <c r="V282" s="221"/>
      <c r="AA282" s="15" t="s">
        <v>244</v>
      </c>
    </row>
    <row r="283" spans="1:27" ht="26.25" customHeight="1" thickBot="1" x14ac:dyDescent="0.25">
      <c r="A283" s="15">
        <v>274</v>
      </c>
      <c r="C283" s="248"/>
      <c r="D283" s="249"/>
      <c r="E283" s="250"/>
      <c r="F283" s="250"/>
      <c r="G283" s="250"/>
      <c r="H283" s="243"/>
      <c r="I283" s="251"/>
      <c r="J283" s="251"/>
      <c r="K283" s="246"/>
      <c r="L283" s="116"/>
      <c r="M283" s="116"/>
      <c r="N283" s="116"/>
      <c r="O283" s="116"/>
      <c r="P283" s="252"/>
      <c r="Q283" s="252"/>
      <c r="R283" s="252"/>
      <c r="S283" s="252"/>
      <c r="T283" s="252"/>
      <c r="V283" s="221"/>
      <c r="AA283" s="15" t="s">
        <v>244</v>
      </c>
    </row>
    <row r="284" spans="1:27" ht="26.25" customHeight="1" thickBot="1" x14ac:dyDescent="0.25">
      <c r="A284" s="15">
        <v>275</v>
      </c>
      <c r="C284" s="248"/>
      <c r="D284" s="249"/>
      <c r="E284" s="250"/>
      <c r="F284" s="250"/>
      <c r="G284" s="250"/>
      <c r="H284" s="243"/>
      <c r="I284" s="251"/>
      <c r="J284" s="251"/>
      <c r="K284" s="246"/>
      <c r="L284" s="116"/>
      <c r="M284" s="116"/>
      <c r="N284" s="116"/>
      <c r="O284" s="116"/>
      <c r="P284" s="252"/>
      <c r="Q284" s="252"/>
      <c r="R284" s="252"/>
      <c r="S284" s="252"/>
      <c r="T284" s="252"/>
      <c r="V284" s="221"/>
      <c r="AA284" s="15" t="s">
        <v>244</v>
      </c>
    </row>
    <row r="285" spans="1:27" ht="26.25" customHeight="1" thickBot="1" x14ac:dyDescent="0.25">
      <c r="A285" s="15">
        <v>276</v>
      </c>
      <c r="C285" s="248"/>
      <c r="D285" s="249"/>
      <c r="E285" s="250"/>
      <c r="F285" s="250"/>
      <c r="G285" s="250"/>
      <c r="H285" s="243"/>
      <c r="I285" s="251"/>
      <c r="J285" s="251"/>
      <c r="K285" s="246"/>
      <c r="L285" s="116"/>
      <c r="M285" s="116"/>
      <c r="N285" s="116"/>
      <c r="O285" s="116"/>
      <c r="P285" s="252"/>
      <c r="Q285" s="252"/>
      <c r="R285" s="252"/>
      <c r="S285" s="252"/>
      <c r="T285" s="252"/>
      <c r="V285" s="221"/>
      <c r="AA285" s="15" t="s">
        <v>244</v>
      </c>
    </row>
    <row r="286" spans="1:27" ht="26.25" customHeight="1" thickBot="1" x14ac:dyDescent="0.25">
      <c r="A286" s="15">
        <v>277</v>
      </c>
      <c r="C286" s="248"/>
      <c r="D286" s="249"/>
      <c r="E286" s="250"/>
      <c r="F286" s="250"/>
      <c r="G286" s="250"/>
      <c r="H286" s="243"/>
      <c r="I286" s="251"/>
      <c r="J286" s="251"/>
      <c r="K286" s="246"/>
      <c r="L286" s="116"/>
      <c r="M286" s="116"/>
      <c r="N286" s="116"/>
      <c r="O286" s="116"/>
      <c r="P286" s="252"/>
      <c r="Q286" s="252"/>
      <c r="R286" s="252"/>
      <c r="S286" s="252"/>
      <c r="T286" s="252"/>
      <c r="V286" s="221"/>
      <c r="AA286" s="15" t="s">
        <v>244</v>
      </c>
    </row>
    <row r="287" spans="1:27" ht="26.25" customHeight="1" thickBot="1" x14ac:dyDescent="0.25">
      <c r="A287" s="15">
        <v>278</v>
      </c>
      <c r="C287" s="248"/>
      <c r="D287" s="249"/>
      <c r="E287" s="250"/>
      <c r="F287" s="250"/>
      <c r="G287" s="250"/>
      <c r="H287" s="243"/>
      <c r="I287" s="251"/>
      <c r="J287" s="251"/>
      <c r="K287" s="246"/>
      <c r="L287" s="116"/>
      <c r="M287" s="116"/>
      <c r="N287" s="116"/>
      <c r="O287" s="116"/>
      <c r="P287" s="252"/>
      <c r="Q287" s="252"/>
      <c r="R287" s="252"/>
      <c r="S287" s="252"/>
      <c r="T287" s="252"/>
      <c r="V287" s="221"/>
      <c r="AA287" s="15" t="s">
        <v>244</v>
      </c>
    </row>
    <row r="288" spans="1:27" ht="26.25" customHeight="1" thickBot="1" x14ac:dyDescent="0.25">
      <c r="A288" s="15">
        <v>279</v>
      </c>
      <c r="C288" s="248"/>
      <c r="D288" s="249"/>
      <c r="E288" s="250"/>
      <c r="F288" s="250"/>
      <c r="G288" s="250"/>
      <c r="H288" s="243"/>
      <c r="I288" s="251"/>
      <c r="J288" s="251"/>
      <c r="K288" s="246"/>
      <c r="L288" s="116"/>
      <c r="M288" s="116"/>
      <c r="N288" s="116"/>
      <c r="O288" s="116"/>
      <c r="P288" s="252"/>
      <c r="Q288" s="252"/>
      <c r="R288" s="252"/>
      <c r="S288" s="252"/>
      <c r="T288" s="252"/>
      <c r="V288" s="221"/>
      <c r="AA288" s="15" t="s">
        <v>244</v>
      </c>
    </row>
    <row r="289" spans="1:27" ht="26.25" customHeight="1" thickBot="1" x14ac:dyDescent="0.25">
      <c r="A289" s="15">
        <v>280</v>
      </c>
      <c r="C289" s="248"/>
      <c r="D289" s="249"/>
      <c r="E289" s="250"/>
      <c r="F289" s="250"/>
      <c r="G289" s="250"/>
      <c r="H289" s="243"/>
      <c r="I289" s="251"/>
      <c r="J289" s="251"/>
      <c r="K289" s="246"/>
      <c r="L289" s="116"/>
      <c r="M289" s="116"/>
      <c r="N289" s="116"/>
      <c r="O289" s="116"/>
      <c r="P289" s="252"/>
      <c r="Q289" s="252"/>
      <c r="R289" s="252"/>
      <c r="S289" s="252"/>
      <c r="T289" s="252"/>
      <c r="V289" s="221"/>
      <c r="AA289" s="15" t="s">
        <v>244</v>
      </c>
    </row>
    <row r="290" spans="1:27" ht="26.25" customHeight="1" thickBot="1" x14ac:dyDescent="0.25">
      <c r="A290" s="15">
        <v>281</v>
      </c>
      <c r="C290" s="248"/>
      <c r="D290" s="249"/>
      <c r="E290" s="250"/>
      <c r="F290" s="250"/>
      <c r="G290" s="250"/>
      <c r="H290" s="243"/>
      <c r="I290" s="251"/>
      <c r="J290" s="251"/>
      <c r="K290" s="246"/>
      <c r="L290" s="116"/>
      <c r="M290" s="116"/>
      <c r="N290" s="116"/>
      <c r="O290" s="116"/>
      <c r="P290" s="252"/>
      <c r="Q290" s="252"/>
      <c r="R290" s="252"/>
      <c r="S290" s="252"/>
      <c r="T290" s="252"/>
      <c r="V290" s="221"/>
      <c r="AA290" s="15" t="s">
        <v>244</v>
      </c>
    </row>
    <row r="291" spans="1:27" ht="26.25" customHeight="1" thickBot="1" x14ac:dyDescent="0.25">
      <c r="A291" s="15">
        <v>282</v>
      </c>
      <c r="C291" s="248"/>
      <c r="D291" s="249"/>
      <c r="E291" s="250"/>
      <c r="F291" s="250"/>
      <c r="G291" s="250"/>
      <c r="H291" s="243"/>
      <c r="I291" s="251"/>
      <c r="J291" s="251"/>
      <c r="K291" s="246"/>
      <c r="L291" s="116"/>
      <c r="M291" s="116"/>
      <c r="N291" s="116"/>
      <c r="O291" s="116"/>
      <c r="P291" s="252"/>
      <c r="Q291" s="252"/>
      <c r="R291" s="252"/>
      <c r="S291" s="252"/>
      <c r="T291" s="252"/>
      <c r="V291" s="221"/>
      <c r="AA291" s="15" t="s">
        <v>244</v>
      </c>
    </row>
    <row r="292" spans="1:27" ht="26.25" customHeight="1" thickBot="1" x14ac:dyDescent="0.25">
      <c r="A292" s="15">
        <v>283</v>
      </c>
      <c r="C292" s="248"/>
      <c r="D292" s="249"/>
      <c r="E292" s="250"/>
      <c r="F292" s="250"/>
      <c r="G292" s="250"/>
      <c r="H292" s="243"/>
      <c r="I292" s="251"/>
      <c r="J292" s="251"/>
      <c r="K292" s="246"/>
      <c r="L292" s="116"/>
      <c r="M292" s="116"/>
      <c r="N292" s="116"/>
      <c r="O292" s="116"/>
      <c r="P292" s="252"/>
      <c r="Q292" s="252"/>
      <c r="R292" s="252"/>
      <c r="S292" s="252"/>
      <c r="T292" s="252"/>
      <c r="V292" s="221"/>
      <c r="AA292" s="15" t="s">
        <v>244</v>
      </c>
    </row>
    <row r="293" spans="1:27" ht="26.25" customHeight="1" thickBot="1" x14ac:dyDescent="0.25">
      <c r="A293" s="15">
        <v>284</v>
      </c>
      <c r="C293" s="248"/>
      <c r="D293" s="249"/>
      <c r="E293" s="250"/>
      <c r="F293" s="250"/>
      <c r="G293" s="250"/>
      <c r="H293" s="243"/>
      <c r="I293" s="251"/>
      <c r="J293" s="251"/>
      <c r="K293" s="246"/>
      <c r="L293" s="116"/>
      <c r="M293" s="116"/>
      <c r="N293" s="116"/>
      <c r="O293" s="116"/>
      <c r="P293" s="252"/>
      <c r="Q293" s="252"/>
      <c r="R293" s="252"/>
      <c r="S293" s="252"/>
      <c r="T293" s="252"/>
      <c r="V293" s="221"/>
      <c r="AA293" s="15" t="s">
        <v>244</v>
      </c>
    </row>
    <row r="294" spans="1:27" ht="26.25" customHeight="1" thickBot="1" x14ac:dyDescent="0.25">
      <c r="A294" s="15">
        <v>285</v>
      </c>
      <c r="C294" s="248"/>
      <c r="D294" s="249"/>
      <c r="E294" s="250"/>
      <c r="F294" s="250"/>
      <c r="G294" s="250"/>
      <c r="H294" s="243"/>
      <c r="I294" s="251"/>
      <c r="J294" s="251"/>
      <c r="K294" s="246"/>
      <c r="L294" s="116"/>
      <c r="M294" s="116"/>
      <c r="N294" s="116"/>
      <c r="O294" s="116"/>
      <c r="P294" s="252"/>
      <c r="Q294" s="252"/>
      <c r="R294" s="252"/>
      <c r="S294" s="252"/>
      <c r="T294" s="252"/>
      <c r="V294" s="221"/>
      <c r="AA294" s="15" t="s">
        <v>244</v>
      </c>
    </row>
    <row r="295" spans="1:27" ht="26.25" customHeight="1" thickBot="1" x14ac:dyDescent="0.25">
      <c r="A295" s="15">
        <v>286</v>
      </c>
      <c r="C295" s="248"/>
      <c r="D295" s="249"/>
      <c r="E295" s="250"/>
      <c r="F295" s="250"/>
      <c r="G295" s="250"/>
      <c r="H295" s="243"/>
      <c r="I295" s="251"/>
      <c r="J295" s="251"/>
      <c r="K295" s="246"/>
      <c r="L295" s="116"/>
      <c r="M295" s="116"/>
      <c r="N295" s="116"/>
      <c r="O295" s="116"/>
      <c r="P295" s="252"/>
      <c r="Q295" s="252"/>
      <c r="R295" s="252"/>
      <c r="S295" s="252"/>
      <c r="T295" s="252"/>
      <c r="V295" s="221"/>
      <c r="AA295" s="15" t="s">
        <v>244</v>
      </c>
    </row>
    <row r="296" spans="1:27" ht="26.25" customHeight="1" thickBot="1" x14ac:dyDescent="0.25">
      <c r="A296" s="15">
        <v>287</v>
      </c>
      <c r="C296" s="248"/>
      <c r="D296" s="249"/>
      <c r="E296" s="250"/>
      <c r="F296" s="250"/>
      <c r="G296" s="250"/>
      <c r="H296" s="243"/>
      <c r="I296" s="251"/>
      <c r="J296" s="251"/>
      <c r="K296" s="246"/>
      <c r="L296" s="116"/>
      <c r="M296" s="116"/>
      <c r="N296" s="116"/>
      <c r="O296" s="116"/>
      <c r="P296" s="252"/>
      <c r="Q296" s="252"/>
      <c r="R296" s="252"/>
      <c r="S296" s="252"/>
      <c r="T296" s="252"/>
      <c r="V296" s="221"/>
      <c r="AA296" s="15" t="s">
        <v>244</v>
      </c>
    </row>
    <row r="297" spans="1:27" ht="26.25" customHeight="1" thickBot="1" x14ac:dyDescent="0.25">
      <c r="A297" s="15">
        <v>288</v>
      </c>
      <c r="C297" s="248"/>
      <c r="D297" s="249"/>
      <c r="E297" s="250"/>
      <c r="F297" s="250"/>
      <c r="G297" s="250"/>
      <c r="H297" s="243"/>
      <c r="I297" s="251"/>
      <c r="J297" s="251"/>
      <c r="K297" s="246"/>
      <c r="L297" s="116"/>
      <c r="M297" s="116"/>
      <c r="N297" s="116"/>
      <c r="O297" s="116"/>
      <c r="P297" s="252"/>
      <c r="Q297" s="252"/>
      <c r="R297" s="252"/>
      <c r="S297" s="252"/>
      <c r="T297" s="252"/>
      <c r="V297" s="221"/>
      <c r="AA297" s="15" t="s">
        <v>244</v>
      </c>
    </row>
    <row r="298" spans="1:27" ht="26.25" customHeight="1" thickBot="1" x14ac:dyDescent="0.25">
      <c r="A298" s="15">
        <v>289</v>
      </c>
      <c r="C298" s="248"/>
      <c r="D298" s="249"/>
      <c r="E298" s="250"/>
      <c r="F298" s="250"/>
      <c r="G298" s="250"/>
      <c r="H298" s="243"/>
      <c r="I298" s="251"/>
      <c r="J298" s="251"/>
      <c r="K298" s="246"/>
      <c r="L298" s="116"/>
      <c r="M298" s="116"/>
      <c r="N298" s="116"/>
      <c r="O298" s="116"/>
      <c r="P298" s="252"/>
      <c r="Q298" s="252"/>
      <c r="R298" s="252"/>
      <c r="S298" s="252"/>
      <c r="T298" s="252"/>
      <c r="V298" s="221"/>
      <c r="AA298" s="15" t="s">
        <v>244</v>
      </c>
    </row>
    <row r="299" spans="1:27" ht="26.25" customHeight="1" thickBot="1" x14ac:dyDescent="0.25">
      <c r="A299" s="15">
        <v>290</v>
      </c>
      <c r="C299" s="248"/>
      <c r="D299" s="249"/>
      <c r="E299" s="250"/>
      <c r="F299" s="250"/>
      <c r="G299" s="250"/>
      <c r="H299" s="243"/>
      <c r="I299" s="251"/>
      <c r="J299" s="251"/>
      <c r="K299" s="246"/>
      <c r="L299" s="116"/>
      <c r="M299" s="116"/>
      <c r="N299" s="116"/>
      <c r="O299" s="116"/>
      <c r="P299" s="252"/>
      <c r="Q299" s="252"/>
      <c r="R299" s="252"/>
      <c r="S299" s="252"/>
      <c r="T299" s="252"/>
      <c r="V299" s="221"/>
      <c r="AA299" s="15" t="s">
        <v>244</v>
      </c>
    </row>
    <row r="300" spans="1:27" ht="26.25" customHeight="1" thickBot="1" x14ac:dyDescent="0.25">
      <c r="A300" s="15">
        <v>291</v>
      </c>
      <c r="C300" s="248"/>
      <c r="D300" s="249"/>
      <c r="E300" s="250"/>
      <c r="F300" s="250"/>
      <c r="G300" s="250"/>
      <c r="H300" s="243"/>
      <c r="I300" s="251"/>
      <c r="J300" s="251"/>
      <c r="K300" s="246"/>
      <c r="L300" s="116"/>
      <c r="M300" s="116"/>
      <c r="N300" s="116"/>
      <c r="O300" s="116"/>
      <c r="P300" s="252"/>
      <c r="Q300" s="252"/>
      <c r="R300" s="252"/>
      <c r="S300" s="252"/>
      <c r="T300" s="252"/>
      <c r="V300" s="221"/>
      <c r="AA300" s="15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5" right="0.25" top="1" bottom="1" header="0.5" footer="0.5"/>
  <pageSetup scale="70" orientation="landscape" r:id="rId1"/>
  <headerFooter alignWithMargins="0">
    <oddHeader>&amp;R&amp;D&amp;T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Button 4">
              <controlPr defaultSize="0" print="0" autoFill="0" autoPict="0" macro="[0]!Sort.DealSortNumber">
                <anchor moveWithCells="1" sizeWithCells="1">
                  <from>
                    <xdr:col>7</xdr:col>
                    <xdr:colOff>9525</xdr:colOff>
                    <xdr:row>1</xdr:row>
                    <xdr:rowOff>57150</xdr:rowOff>
                  </from>
                  <to>
                    <xdr:col>9</xdr:col>
                    <xdr:colOff>285750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6" name="Button 6">
              <controlPr defaultSize="0" print="0" autoFill="0" autoPict="0" macro="[0]!SaveC">
                <anchor moveWithCells="1" sizeWithCells="1">
                  <from>
                    <xdr:col>15</xdr:col>
                    <xdr:colOff>1905000</xdr:colOff>
                    <xdr:row>5</xdr:row>
                    <xdr:rowOff>66675</xdr:rowOff>
                  </from>
                  <to>
                    <xdr:col>16</xdr:col>
                    <xdr:colOff>476250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7" name="Button 33">
              <controlPr defaultSize="0" print="0" autoFill="0" autoPict="0" macro="[0]!GetDeskTrades">
                <anchor moveWithCells="1">
                  <from>
                    <xdr:col>1</xdr:col>
                    <xdr:colOff>57150</xdr:colOff>
                    <xdr:row>1</xdr:row>
                    <xdr:rowOff>47625</xdr:rowOff>
                  </from>
                  <to>
                    <xdr:col>2</xdr:col>
                    <xdr:colOff>561975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8" name="Button 34">
              <controlPr defaultSize="0" print="0" autoFill="0" autoPict="0" macro="[0]!ClearMyC">
                <anchor moveWithCells="1" sizeWithCells="1">
                  <from>
                    <xdr:col>13</xdr:col>
                    <xdr:colOff>9525</xdr:colOff>
                    <xdr:row>0</xdr:row>
                    <xdr:rowOff>0</xdr:rowOff>
                  </from>
                  <to>
                    <xdr:col>15</xdr:col>
                    <xdr:colOff>1228725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9" name="Button 35">
              <controlPr defaultSize="0" print="0" autoFill="0" autoPict="0" macro="[0]!GetDeskTrades2">
                <anchor moveWithCells="1">
                  <from>
                    <xdr:col>13</xdr:col>
                    <xdr:colOff>447675</xdr:colOff>
                    <xdr:row>2</xdr:row>
                    <xdr:rowOff>123825</xdr:rowOff>
                  </from>
                  <to>
                    <xdr:col>15</xdr:col>
                    <xdr:colOff>752475</xdr:colOff>
                    <xdr:row>4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C702"/>
  <sheetViews>
    <sheetView showGridLines="0" zoomScale="75" zoomScaleNormal="75" workbookViewId="0">
      <pane ySplit="9" topLeftCell="A10" activePane="bottomLeft" state="frozen"/>
      <selection pane="bottomLeft" activeCell="A10" sqref="A10"/>
    </sheetView>
  </sheetViews>
  <sheetFormatPr defaultRowHeight="12.75" x14ac:dyDescent="0.2"/>
  <cols>
    <col min="1" max="1" width="4.140625" style="15" customWidth="1"/>
    <col min="2" max="2" width="10.7109375" style="15" customWidth="1"/>
    <col min="3" max="3" width="9.85546875" style="30" customWidth="1"/>
    <col min="4" max="4" width="12.85546875" style="30" customWidth="1"/>
    <col min="5" max="5" width="11.42578125" style="31" customWidth="1"/>
    <col min="6" max="6" width="6.5703125" style="31" customWidth="1"/>
    <col min="7" max="7" width="4.42578125" style="31" customWidth="1"/>
    <col min="8" max="8" width="9.42578125" style="31" customWidth="1"/>
    <col min="9" max="10" width="8.85546875" style="31" customWidth="1"/>
    <col min="11" max="11" width="12.85546875" style="31" customWidth="1"/>
    <col min="12" max="12" width="6.85546875" style="31" customWidth="1"/>
    <col min="13" max="13" width="9.7109375" style="31" customWidth="1"/>
    <col min="14" max="14" width="9.5703125" style="31" customWidth="1"/>
    <col min="15" max="15" width="8.28515625" style="31" customWidth="1"/>
    <col min="16" max="16" width="30.7109375" style="63" customWidth="1"/>
    <col min="17" max="17" width="9.140625" style="30"/>
    <col min="18" max="18" width="10.7109375" style="30" customWidth="1"/>
    <col min="19" max="20" width="10.7109375" style="29" customWidth="1"/>
    <col min="21" max="21" width="7.42578125" style="15" bestFit="1" customWidth="1"/>
    <col min="22" max="22" width="13.85546875" style="15" bestFit="1" customWidth="1"/>
    <col min="23" max="23" width="12.85546875" style="15" bestFit="1" customWidth="1"/>
    <col min="24" max="24" width="14.28515625" style="15" bestFit="1" customWidth="1"/>
    <col min="25" max="25" width="14.85546875" style="15" customWidth="1"/>
    <col min="26" max="26" width="5.7109375" style="15" bestFit="1" customWidth="1"/>
    <col min="27" max="27" width="2.5703125" style="15" bestFit="1" customWidth="1"/>
    <col min="28" max="28" width="6.140625" style="15" bestFit="1" customWidth="1"/>
    <col min="29" max="29" width="11.7109375" style="15" customWidth="1"/>
    <col min="30" max="16384" width="9.14062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7"/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7"/>
      <c r="G2" s="17"/>
      <c r="H2" s="17"/>
      <c r="I2" s="17"/>
      <c r="J2" s="17"/>
      <c r="K2" s="17"/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17"/>
      <c r="I3" s="17"/>
      <c r="J3" s="17"/>
      <c r="K3" s="17"/>
      <c r="L3" s="17"/>
      <c r="M3" s="118"/>
      <c r="N3" s="118"/>
      <c r="O3" s="118"/>
      <c r="P3" s="18"/>
      <c r="Q3" s="15"/>
      <c r="R3" s="14" t="s">
        <v>133</v>
      </c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/>
      <c r="L4" s="17"/>
      <c r="M4" s="118"/>
      <c r="N4" s="118"/>
      <c r="O4" s="118"/>
      <c r="P4" s="18"/>
      <c r="Q4" s="15"/>
      <c r="R4" s="15"/>
      <c r="S4" s="15"/>
      <c r="T4" s="15"/>
    </row>
    <row r="5" spans="1:29" ht="13.5" thickBot="1" x14ac:dyDescent="0.25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 t="s">
        <v>273</v>
      </c>
      <c r="V5" s="220"/>
    </row>
    <row r="6" spans="1:29" ht="13.5" thickBot="1" x14ac:dyDescent="0.25"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253" t="str">
        <f ca="1">IF(L6="-","",IF(ISERROR(U6),"",U6))</f>
        <v/>
      </c>
      <c r="U6" s="254" t="e">
        <f ca="1">_xll.xEURO(Y6,K6,Z6,Z6,X6,V6,W6,1)</f>
        <v>#NAME?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9" x14ac:dyDescent="0.2">
      <c r="B7" s="15" t="s">
        <v>121</v>
      </c>
      <c r="C7" s="15">
        <v>1</v>
      </c>
      <c r="D7" s="15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8">
        <v>14</v>
      </c>
      <c r="Q7" s="15">
        <v>15</v>
      </c>
      <c r="R7" s="15">
        <v>16</v>
      </c>
      <c r="S7" s="15">
        <v>17</v>
      </c>
      <c r="T7" s="15">
        <v>18</v>
      </c>
    </row>
    <row r="8" spans="1:29" x14ac:dyDescent="0.2">
      <c r="B8" s="15" t="s">
        <v>122</v>
      </c>
      <c r="C8" s="19">
        <v>0</v>
      </c>
      <c r="D8" s="19">
        <f>COUNTA(D10:D300)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>SUM(Y10:Y150)</f>
        <v>0</v>
      </c>
    </row>
    <row r="9" spans="1:29" x14ac:dyDescent="0.2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 t="s">
        <v>463</v>
      </c>
      <c r="AA9" s="33"/>
      <c r="AB9" s="19"/>
      <c r="AC9" s="33"/>
    </row>
    <row r="10" spans="1:29" ht="26.25" customHeight="1" thickBot="1" x14ac:dyDescent="0.25">
      <c r="A10" s="15">
        <v>1</v>
      </c>
      <c r="C10" s="359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117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>IF(Q10="","",IF(G10="D",(H10*U10),((V10*H10)*10000)))*AVERAGE(INDEX(PriceTable,MATCH($I10,PriceTableMonths,0),3):INDEX(PriceTable,MATCH($J10,PriceTableMonths,0),3))</f>
        <v>#VALUE!</v>
      </c>
      <c r="X10" s="15" t="str">
        <f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>IF(P10="no pl",0,IF(D10="ltx",0,IF(Q10="","",(IF(F10="Sell",((K10-Z10)-X10),(X10-(K10+Z10))))*W10)))</f>
        <v/>
      </c>
      <c r="AA10" s="222" t="s">
        <v>244</v>
      </c>
      <c r="AB10" s="332"/>
      <c r="AC10" s="16"/>
    </row>
    <row r="11" spans="1:29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117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>IF(Q11="","",IF(G11="D",(H11*U11),((V11*H11)*10000)))*AVERAGE(INDEX(PriceTable,MATCH($I11,PriceTableMonths,0),3):INDEX(PriceTable,MATCH($J11,PriceTableMonths,0),3))</f>
        <v>#VALUE!</v>
      </c>
      <c r="X11" s="15" t="str">
        <f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si="2">IF(P11="no pl",0,IF(D11="ltx",0,IF(Q11="","",(IF(F11="Sell",((K11-Z11)-X11),(X11-(K11+Z11))))*W11)))</f>
        <v/>
      </c>
      <c r="AA11" s="14" t="s">
        <v>244</v>
      </c>
      <c r="AB11" s="333"/>
      <c r="AC11" s="14"/>
    </row>
    <row r="12" spans="1:29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345"/>
      <c r="S12" s="345"/>
      <c r="T12" s="117"/>
      <c r="U12" s="553" t="str">
        <f t="shared" si="0"/>
        <v/>
      </c>
      <c r="V12" s="221" t="str">
        <f t="shared" si="1"/>
        <v/>
      </c>
      <c r="W12" s="566" t="e">
        <f>IF(Q12="","",IF(G12="D",(H12*U12),((V12*H12)*10000)))*AVERAGE(INDEX(PriceTable,MATCH($I12,PriceTableMonths,0),3):INDEX(PriceTable,MATCH($J12,PriceTableMonths,0),3))</f>
        <v>#VALUE!</v>
      </c>
      <c r="X12" s="15" t="str">
        <f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si="2"/>
        <v/>
      </c>
      <c r="AA12" s="14" t="s">
        <v>244</v>
      </c>
      <c r="AB12" s="333"/>
      <c r="AC12" s="14"/>
    </row>
    <row r="13" spans="1:29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117"/>
      <c r="U13" s="553" t="str">
        <f t="shared" si="0"/>
        <v/>
      </c>
      <c r="V13" s="221" t="str">
        <f t="shared" si="1"/>
        <v/>
      </c>
      <c r="W13" s="566" t="e">
        <f>IF(Q13="","",IF(G13="D",(H13*U13),((V13*H13)*10000)))*AVERAGE(INDEX(PriceTable,MATCH($I13,PriceTableMonths,0),3):INDEX(PriceTable,MATCH($J13,PriceTableMonths,0),3))</f>
        <v>#VALUE!</v>
      </c>
      <c r="X13" s="15" t="str">
        <f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si="2"/>
        <v/>
      </c>
      <c r="AA13" s="14" t="s">
        <v>244</v>
      </c>
      <c r="AB13" s="333"/>
      <c r="AC13" s="14"/>
    </row>
    <row r="14" spans="1:29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345"/>
      <c r="S14" s="345"/>
      <c r="T14" s="117"/>
      <c r="U14" s="553" t="str">
        <f t="shared" si="0"/>
        <v/>
      </c>
      <c r="V14" s="221" t="str">
        <f t="shared" si="1"/>
        <v/>
      </c>
      <c r="W14" s="566" t="e">
        <f>IF(Q14="","",IF(G14="D",(H14*U14),((V14*H14)*10000)))*AVERAGE(INDEX(PriceTable,MATCH($I14,PriceTableMonths,0),3):INDEX(PriceTable,MATCH($J14,PriceTableMonths,0),3))</f>
        <v>#VALUE!</v>
      </c>
      <c r="X14" s="15" t="str">
        <f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si="2"/>
        <v/>
      </c>
      <c r="AA14" s="14" t="s">
        <v>244</v>
      </c>
      <c r="AB14" s="333"/>
      <c r="AC14" s="14"/>
    </row>
    <row r="15" spans="1:29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117"/>
      <c r="U15" s="553" t="str">
        <f t="shared" si="0"/>
        <v/>
      </c>
      <c r="V15" s="221" t="str">
        <f t="shared" si="1"/>
        <v/>
      </c>
      <c r="W15" s="566" t="e">
        <f>IF(Q15="","",IF(G15="D",(H15*U15),((V15*H15)*10000)))*AVERAGE(INDEX(PriceTable,MATCH($I15,PriceTableMonths,0),3):INDEX(PriceTable,MATCH($J15,PriceTableMonths,0),3))</f>
        <v>#VALUE!</v>
      </c>
      <c r="X15" s="15" t="str">
        <f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si="2"/>
        <v/>
      </c>
      <c r="AA15" s="14" t="s">
        <v>244</v>
      </c>
      <c r="AB15" s="333"/>
      <c r="AC15" s="14"/>
    </row>
    <row r="16" spans="1:29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117"/>
      <c r="U16" s="553" t="str">
        <f t="shared" si="0"/>
        <v/>
      </c>
      <c r="V16" s="221" t="str">
        <f t="shared" si="1"/>
        <v/>
      </c>
      <c r="W16" s="566" t="e">
        <f>IF(Q16="","",IF(G16="D",(H16*U16),((V16*H16)*10000)))*AVERAGE(INDEX(PriceTable,MATCH($I16,PriceTableMonths,0),3):INDEX(PriceTable,MATCH($J16,PriceTableMonths,0),3))</f>
        <v>#VALUE!</v>
      </c>
      <c r="X16" s="15" t="str">
        <f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si="2"/>
        <v/>
      </c>
      <c r="AA16" s="14" t="s">
        <v>244</v>
      </c>
      <c r="AB16" s="333"/>
      <c r="AC16" s="14"/>
    </row>
    <row r="17" spans="1:29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117"/>
      <c r="U17" s="553" t="str">
        <f t="shared" si="0"/>
        <v/>
      </c>
      <c r="V17" s="221" t="str">
        <f t="shared" si="1"/>
        <v/>
      </c>
      <c r="W17" s="566" t="e">
        <f>IF(Q17="","",IF(G17="D",(H17*U17),((V17*H17)*10000)))*AVERAGE(INDEX(PriceTable,MATCH($I17,PriceTableMonths,0),3):INDEX(PriceTable,MATCH($J17,PriceTableMonths,0),3))</f>
        <v>#VALUE!</v>
      </c>
      <c r="X17" s="15" t="str">
        <f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si="2"/>
        <v/>
      </c>
      <c r="AA17" s="14" t="s">
        <v>244</v>
      </c>
      <c r="AB17" s="333"/>
      <c r="AC17" s="14"/>
    </row>
    <row r="18" spans="1:29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117"/>
      <c r="U18" s="553" t="str">
        <f t="shared" si="0"/>
        <v/>
      </c>
      <c r="V18" s="221" t="str">
        <f t="shared" si="1"/>
        <v/>
      </c>
      <c r="W18" s="566" t="e">
        <f>IF(Q18="","",IF(G18="D",(H18*U18),((V18*H18)*10000)))*AVERAGE(INDEX(PriceTable,MATCH($I18,PriceTableMonths,0),3):INDEX(PriceTable,MATCH($J18,PriceTableMonths,0),3))</f>
        <v>#VALUE!</v>
      </c>
      <c r="X18" s="15" t="str">
        <f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si="2"/>
        <v/>
      </c>
      <c r="AA18" s="14" t="s">
        <v>244</v>
      </c>
      <c r="AB18" s="333"/>
      <c r="AC18" s="14"/>
    </row>
    <row r="19" spans="1:29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117"/>
      <c r="U19" s="553" t="str">
        <f t="shared" si="0"/>
        <v/>
      </c>
      <c r="V19" s="221" t="str">
        <f t="shared" si="1"/>
        <v/>
      </c>
      <c r="W19" s="566" t="e">
        <f>IF(Q19="","",IF(G19="D",(H19*U19),((V19*H19)*10000)))*AVERAGE(INDEX(PriceTable,MATCH($I19,PriceTableMonths,0),3):INDEX(PriceTable,MATCH($J19,PriceTableMonths,0),3))</f>
        <v>#VALUE!</v>
      </c>
      <c r="X19" s="15" t="str">
        <f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si="2"/>
        <v/>
      </c>
      <c r="AA19" s="14" t="s">
        <v>244</v>
      </c>
      <c r="AB19" s="333"/>
      <c r="AC19" s="14"/>
    </row>
    <row r="20" spans="1:29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345"/>
      <c r="S20" s="345"/>
      <c r="T20" s="117"/>
      <c r="U20" s="553" t="str">
        <f t="shared" si="0"/>
        <v/>
      </c>
      <c r="V20" s="221" t="str">
        <f t="shared" si="1"/>
        <v/>
      </c>
      <c r="W20" s="566" t="e">
        <f>IF(Q20="","",IF(G20="D",(H20*U20),((V20*H20)*10000)))*AVERAGE(INDEX(PriceTable,MATCH($I20,PriceTableMonths,0),3):INDEX(PriceTable,MATCH($J20,PriceTableMonths,0),3))</f>
        <v>#VALUE!</v>
      </c>
      <c r="X20" s="15" t="str">
        <f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si="2"/>
        <v/>
      </c>
      <c r="AA20" s="14" t="s">
        <v>244</v>
      </c>
      <c r="AB20" s="333"/>
      <c r="AC20" s="14"/>
    </row>
    <row r="21" spans="1:29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117"/>
      <c r="U21" s="553" t="str">
        <f t="shared" si="0"/>
        <v/>
      </c>
      <c r="V21" s="221" t="str">
        <f t="shared" si="1"/>
        <v/>
      </c>
      <c r="W21" s="566" t="e">
        <f>IF(Q21="","",IF(G21="D",(H21*U21),((V21*H21)*10000)))*AVERAGE(INDEX(PriceTable,MATCH($I21,PriceTableMonths,0),3):INDEX(PriceTable,MATCH($J21,PriceTableMonths,0),3))</f>
        <v>#VALUE!</v>
      </c>
      <c r="X21" s="15" t="str">
        <f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si="2"/>
        <v/>
      </c>
      <c r="AA21" s="14" t="s">
        <v>244</v>
      </c>
      <c r="AB21" s="333"/>
      <c r="AC21" s="14"/>
    </row>
    <row r="22" spans="1:29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345"/>
      <c r="S22" s="345"/>
      <c r="T22" s="117"/>
      <c r="U22" s="553" t="str">
        <f t="shared" si="0"/>
        <v/>
      </c>
      <c r="V22" s="221" t="str">
        <f t="shared" si="1"/>
        <v/>
      </c>
      <c r="W22" s="566" t="e">
        <f>IF(Q22="","",IF(G22="D",(H22*U22),((V22*H22)*10000)))*AVERAGE(INDEX(PriceTable,MATCH($I22,PriceTableMonths,0),3):INDEX(PriceTable,MATCH($J22,PriceTableMonths,0),3))</f>
        <v>#VALUE!</v>
      </c>
      <c r="X22" s="15" t="str">
        <f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si="2"/>
        <v/>
      </c>
      <c r="AA22" s="14" t="s">
        <v>244</v>
      </c>
      <c r="AB22" s="333"/>
      <c r="AC22" s="14"/>
    </row>
    <row r="23" spans="1:29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252"/>
      <c r="S23" s="117"/>
      <c r="T23" s="117"/>
      <c r="U23" s="553" t="str">
        <f t="shared" si="0"/>
        <v/>
      </c>
      <c r="V23" s="221" t="str">
        <f t="shared" si="1"/>
        <v/>
      </c>
      <c r="W23" s="566" t="e">
        <f>IF(Q23="","",IF(G23="D",(H23*U23),((V23*H23)*10000)))*AVERAGE(INDEX(PriceTable,MATCH($I23,PriceTableMonths,0),3):INDEX(PriceTable,MATCH($J23,PriceTableMonths,0),3))</f>
        <v>#VALUE!</v>
      </c>
      <c r="X23" s="15" t="str">
        <f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si="2"/>
        <v/>
      </c>
      <c r="AA23" s="14" t="s">
        <v>244</v>
      </c>
      <c r="AB23" s="333"/>
      <c r="AC23" s="14"/>
    </row>
    <row r="24" spans="1:29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52"/>
      <c r="S24" s="117"/>
      <c r="T24" s="117"/>
      <c r="U24" s="553" t="str">
        <f t="shared" si="0"/>
        <v/>
      </c>
      <c r="V24" s="221" t="str">
        <f t="shared" si="1"/>
        <v/>
      </c>
      <c r="W24" s="566" t="e">
        <f>IF(Q24="","",IF(G24="D",(H24*U24),((V24*H24)*10000)))*AVERAGE(INDEX(PriceTable,MATCH($I24,PriceTableMonths,0),3):INDEX(PriceTable,MATCH($J24,PriceTableMonths,0),3))</f>
        <v>#VALUE!</v>
      </c>
      <c r="X24" s="15" t="str">
        <f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si="2"/>
        <v/>
      </c>
      <c r="AA24" s="14" t="s">
        <v>244</v>
      </c>
      <c r="AB24" s="333"/>
      <c r="AC24" s="14"/>
    </row>
    <row r="25" spans="1:29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252"/>
      <c r="S25" s="117"/>
      <c r="T25" s="117"/>
      <c r="U25" s="553" t="str">
        <f t="shared" si="0"/>
        <v/>
      </c>
      <c r="V25" s="221" t="str">
        <f t="shared" si="1"/>
        <v/>
      </c>
      <c r="W25" s="566" t="e">
        <f>IF(Q25="","",IF(G25="D",(H25*U25),((V25*H25)*10000)))*AVERAGE(INDEX(PriceTable,MATCH($I25,PriceTableMonths,0),3):INDEX(PriceTable,MATCH($J25,PriceTableMonths,0),3))</f>
        <v>#VALUE!</v>
      </c>
      <c r="X25" s="15" t="str">
        <f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si="2"/>
        <v/>
      </c>
      <c r="AA25" s="14" t="s">
        <v>244</v>
      </c>
      <c r="AB25" s="333"/>
      <c r="AC25" s="14"/>
    </row>
    <row r="26" spans="1:29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52"/>
      <c r="S26" s="117"/>
      <c r="T26" s="117"/>
      <c r="U26" s="553" t="str">
        <f t="shared" si="0"/>
        <v/>
      </c>
      <c r="V26" s="221" t="str">
        <f t="shared" si="1"/>
        <v/>
      </c>
      <c r="W26" s="566" t="e">
        <f>IF(Q26="","",IF(G26="D",(H26*U26),((V26*H26)*10000)))*AVERAGE(INDEX(PriceTable,MATCH($I26,PriceTableMonths,0),3):INDEX(PriceTable,MATCH($J26,PriceTableMonths,0),3))</f>
        <v>#VALUE!</v>
      </c>
      <c r="X26" s="15" t="str">
        <f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si="2"/>
        <v/>
      </c>
      <c r="AA26" s="14" t="s">
        <v>244</v>
      </c>
      <c r="AB26" s="333"/>
      <c r="AC26" s="14"/>
    </row>
    <row r="27" spans="1:29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52"/>
      <c r="S27" s="117"/>
      <c r="T27" s="117"/>
      <c r="U27" s="553" t="str">
        <f t="shared" si="0"/>
        <v/>
      </c>
      <c r="V27" s="221" t="str">
        <f t="shared" si="1"/>
        <v/>
      </c>
      <c r="W27" s="566" t="e">
        <f>IF(Q27="","",IF(G27="D",(H27*U27),((V27*H27)*10000)))*AVERAGE(INDEX(PriceTable,MATCH($I27,PriceTableMonths,0),3):INDEX(PriceTable,MATCH($J27,PriceTableMonths,0),3))</f>
        <v>#VALUE!</v>
      </c>
      <c r="X27" s="15" t="str">
        <f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si="2"/>
        <v/>
      </c>
      <c r="AA27" s="14" t="s">
        <v>244</v>
      </c>
      <c r="AB27" s="333"/>
      <c r="AC27" s="14"/>
    </row>
    <row r="28" spans="1:29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252"/>
      <c r="S28" s="117"/>
      <c r="T28" s="117"/>
      <c r="U28" s="553" t="str">
        <f t="shared" si="0"/>
        <v/>
      </c>
      <c r="V28" s="221" t="str">
        <f t="shared" si="1"/>
        <v/>
      </c>
      <c r="W28" s="566" t="e">
        <f>IF(Q28="","",IF(G28="D",(H28*U28),((V28*H28)*10000)))*AVERAGE(INDEX(PriceTable,MATCH($I28,PriceTableMonths,0),3):INDEX(PriceTable,MATCH($J28,PriceTableMonths,0),3))</f>
        <v>#VALUE!</v>
      </c>
      <c r="X28" s="15" t="str">
        <f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si="2"/>
        <v/>
      </c>
      <c r="AA28" s="14" t="s">
        <v>244</v>
      </c>
      <c r="AB28" s="333"/>
      <c r="AC28" s="14"/>
    </row>
    <row r="29" spans="1:29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52"/>
      <c r="S29" s="117"/>
      <c r="T29" s="117"/>
      <c r="U29" s="553" t="str">
        <f t="shared" si="0"/>
        <v/>
      </c>
      <c r="V29" s="221" t="str">
        <f t="shared" si="1"/>
        <v/>
      </c>
      <c r="W29" s="566" t="e">
        <f>IF(Q29="","",IF(G29="D",(H29*U29),((V29*H29)*10000)))*AVERAGE(INDEX(PriceTable,MATCH($I29,PriceTableMonths,0),3):INDEX(PriceTable,MATCH($J29,PriceTableMonths,0),3))</f>
        <v>#VALUE!</v>
      </c>
      <c r="X29" s="15" t="str">
        <f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si="2"/>
        <v/>
      </c>
      <c r="AA29" s="14" t="s">
        <v>244</v>
      </c>
      <c r="AB29" s="333"/>
      <c r="AC29" s="14"/>
    </row>
    <row r="30" spans="1:29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52"/>
      <c r="S30" s="117"/>
      <c r="T30" s="117"/>
      <c r="U30" s="553" t="str">
        <f t="shared" si="0"/>
        <v/>
      </c>
      <c r="V30" s="221" t="str">
        <f t="shared" si="1"/>
        <v/>
      </c>
      <c r="W30" s="566" t="e">
        <f>IF(Q30="","",IF(G30="D",(H30*U30),((V30*H30)*10000)))*AVERAGE(INDEX(PriceTable,MATCH($I30,PriceTableMonths,0),3):INDEX(PriceTable,MATCH($J30,PriceTableMonths,0),3))</f>
        <v>#VALUE!</v>
      </c>
      <c r="X30" s="15" t="str">
        <f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si="2"/>
        <v/>
      </c>
      <c r="AA30" s="14" t="s">
        <v>244</v>
      </c>
      <c r="AB30" s="333"/>
      <c r="AC30" s="14"/>
    </row>
    <row r="31" spans="1:29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252"/>
      <c r="S31" s="117"/>
      <c r="T31" s="117"/>
      <c r="U31" s="553" t="str">
        <f t="shared" si="0"/>
        <v/>
      </c>
      <c r="V31" s="221" t="str">
        <f t="shared" si="1"/>
        <v/>
      </c>
      <c r="W31" s="566" t="e">
        <f>IF(Q31="","",IF(G31="D",(H31*U31),((V31*H31)*10000)))*AVERAGE(INDEX(PriceTable,MATCH($I31,PriceTableMonths,0),3):INDEX(PriceTable,MATCH($J31,PriceTableMonths,0),3))</f>
        <v>#VALUE!</v>
      </c>
      <c r="X31" s="15" t="str">
        <f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si="2"/>
        <v/>
      </c>
      <c r="AA31" s="14" t="s">
        <v>244</v>
      </c>
      <c r="AB31" s="333"/>
      <c r="AC31" s="14"/>
    </row>
    <row r="32" spans="1:29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52"/>
      <c r="S32" s="117"/>
      <c r="T32" s="117"/>
      <c r="U32" s="553" t="str">
        <f t="shared" si="0"/>
        <v/>
      </c>
      <c r="V32" s="221" t="str">
        <f t="shared" si="1"/>
        <v/>
      </c>
      <c r="W32" s="566" t="e">
        <f>IF(Q32="","",IF(G32="D",(H32*U32),((V32*H32)*10000)))*AVERAGE(INDEX(PriceTable,MATCH($I32,PriceTableMonths,0),3):INDEX(PriceTable,MATCH($J32,PriceTableMonths,0),3))</f>
        <v>#VALUE!</v>
      </c>
      <c r="X32" s="15" t="str">
        <f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si="2"/>
        <v/>
      </c>
      <c r="AA32" s="14" t="s">
        <v>244</v>
      </c>
      <c r="AB32" s="14"/>
      <c r="AC32" s="14"/>
    </row>
    <row r="33" spans="1:29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52"/>
      <c r="S33" s="117"/>
      <c r="T33" s="117"/>
      <c r="U33" s="553" t="str">
        <f t="shared" si="0"/>
        <v/>
      </c>
      <c r="V33" s="221" t="str">
        <f t="shared" si="1"/>
        <v/>
      </c>
      <c r="W33" s="566" t="e">
        <f>IF(Q33="","",IF(G33="D",(H33*U33),((V33*H33)*10000)))*AVERAGE(INDEX(PriceTable,MATCH($I33,PriceTableMonths,0),3):INDEX(PriceTable,MATCH($J33,PriceTableMonths,0),3))</f>
        <v>#VALUE!</v>
      </c>
      <c r="X33" s="15" t="str">
        <f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si="2"/>
        <v/>
      </c>
      <c r="AA33" s="14" t="s">
        <v>244</v>
      </c>
      <c r="AB33" s="14"/>
      <c r="AC33" s="14"/>
    </row>
    <row r="34" spans="1:29" ht="26.25" customHeight="1" thickBot="1" x14ac:dyDescent="0.25">
      <c r="A34" s="15">
        <v>25</v>
      </c>
      <c r="C34" s="359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252"/>
      <c r="S34" s="117"/>
      <c r="T34" s="117"/>
      <c r="U34" s="553" t="str">
        <f t="shared" si="0"/>
        <v/>
      </c>
      <c r="V34" s="221" t="str">
        <f t="shared" si="1"/>
        <v/>
      </c>
      <c r="W34" s="566" t="e">
        <f>IF(Q34="","",IF(G34="D",(H34*U34),((V34*H34)*10000)))*AVERAGE(INDEX(PriceTable,MATCH($I34,PriceTableMonths,0),3):INDEX(PriceTable,MATCH($J34,PriceTableMonths,0),3))</f>
        <v>#VALUE!</v>
      </c>
      <c r="X34" s="15" t="str">
        <f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si="2"/>
        <v/>
      </c>
      <c r="AA34" s="14" t="s">
        <v>244</v>
      </c>
      <c r="AB34" s="14"/>
      <c r="AC34" s="14"/>
    </row>
    <row r="35" spans="1:29" ht="26.25" customHeight="1" thickBot="1" x14ac:dyDescent="0.25">
      <c r="A35" s="15">
        <v>26</v>
      </c>
      <c r="C35" s="359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252"/>
      <c r="S35" s="117"/>
      <c r="T35" s="117"/>
      <c r="U35" s="553" t="str">
        <f t="shared" si="0"/>
        <v/>
      </c>
      <c r="V35" s="221" t="str">
        <f t="shared" si="1"/>
        <v/>
      </c>
      <c r="W35" s="566" t="e">
        <f>IF(Q35="","",IF(G35="D",(H35*U35),((V35*H35)*10000)))*AVERAGE(INDEX(PriceTable,MATCH($I35,PriceTableMonths,0),3):INDEX(PriceTable,MATCH($J35,PriceTableMonths,0),3))</f>
        <v>#VALUE!</v>
      </c>
      <c r="X35" s="15" t="str">
        <f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si="2"/>
        <v/>
      </c>
      <c r="AA35" s="14" t="s">
        <v>244</v>
      </c>
      <c r="AB35" s="14"/>
      <c r="AC35" s="14"/>
    </row>
    <row r="36" spans="1:29" ht="26.25" customHeight="1" thickBot="1" x14ac:dyDescent="0.25">
      <c r="A36" s="15">
        <v>27</v>
      </c>
      <c r="C36" s="359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252"/>
      <c r="S36" s="117"/>
      <c r="T36" s="117"/>
      <c r="U36" s="553" t="str">
        <f t="shared" si="0"/>
        <v/>
      </c>
      <c r="V36" s="221" t="str">
        <f t="shared" si="1"/>
        <v/>
      </c>
      <c r="W36" s="566" t="e">
        <f>IF(Q36="","",IF(G36="D",(H36*U36),((V36*H36)*10000)))*AVERAGE(INDEX(PriceTable,MATCH($I36,PriceTableMonths,0),3):INDEX(PriceTable,MATCH($J36,PriceTableMonths,0),3))</f>
        <v>#VALUE!</v>
      </c>
      <c r="X36" s="15" t="str">
        <f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si="2"/>
        <v/>
      </c>
      <c r="AA36" s="14" t="s">
        <v>244</v>
      </c>
      <c r="AB36" s="14"/>
      <c r="AC36" s="14"/>
    </row>
    <row r="37" spans="1:29" ht="26.25" customHeight="1" thickBot="1" x14ac:dyDescent="0.25">
      <c r="A37" s="15">
        <v>28</v>
      </c>
      <c r="C37" s="359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52"/>
      <c r="S37" s="117"/>
      <c r="T37" s="117"/>
      <c r="U37" s="553" t="str">
        <f t="shared" si="0"/>
        <v/>
      </c>
      <c r="V37" s="221" t="str">
        <f t="shared" si="1"/>
        <v/>
      </c>
      <c r="W37" s="566" t="e">
        <f>IF(Q37="","",IF(G37="D",(H37*U37),((V37*H37)*10000)))*AVERAGE(INDEX(PriceTable,MATCH($I37,PriceTableMonths,0),3):INDEX(PriceTable,MATCH($J37,PriceTableMonths,0),3))</f>
        <v>#VALUE!</v>
      </c>
      <c r="X37" s="15" t="str">
        <f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si="2"/>
        <v/>
      </c>
      <c r="AA37" s="14" t="s">
        <v>244</v>
      </c>
      <c r="AB37" s="14"/>
      <c r="AC37" s="14"/>
    </row>
    <row r="38" spans="1:29" ht="26.25" customHeight="1" thickBot="1" x14ac:dyDescent="0.25">
      <c r="A38" s="15">
        <v>29</v>
      </c>
      <c r="C38" s="359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252"/>
      <c r="S38" s="117"/>
      <c r="T38" s="117"/>
      <c r="U38" s="553" t="str">
        <f t="shared" si="0"/>
        <v/>
      </c>
      <c r="V38" s="221" t="str">
        <f t="shared" si="1"/>
        <v/>
      </c>
      <c r="W38" s="566" t="e">
        <f>IF(Q38="","",IF(G38="D",(H38*U38),((V38*H38)*10000)))*AVERAGE(INDEX(PriceTable,MATCH($I38,PriceTableMonths,0),3):INDEX(PriceTable,MATCH($J38,PriceTableMonths,0),3))</f>
        <v>#VALUE!</v>
      </c>
      <c r="X38" s="15" t="str">
        <f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si="2"/>
        <v/>
      </c>
      <c r="AA38" s="14" t="s">
        <v>244</v>
      </c>
      <c r="AB38" s="14"/>
      <c r="AC38" s="14"/>
    </row>
    <row r="39" spans="1:29" ht="26.25" customHeight="1" thickBot="1" x14ac:dyDescent="0.25">
      <c r="A39" s="15">
        <v>30</v>
      </c>
      <c r="C39" s="359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52"/>
      <c r="S39" s="117"/>
      <c r="T39" s="117"/>
      <c r="U39" s="553" t="str">
        <f t="shared" si="0"/>
        <v/>
      </c>
      <c r="V39" s="221" t="str">
        <f t="shared" si="1"/>
        <v/>
      </c>
      <c r="W39" s="566" t="e">
        <f>IF(Q39="","",IF(G39="D",(H39*U39),((V39*H39)*10000)))*AVERAGE(INDEX(PriceTable,MATCH($I39,PriceTableMonths,0),3):INDEX(PriceTable,MATCH($J39,PriceTableMonths,0),3))</f>
        <v>#VALUE!</v>
      </c>
      <c r="X39" s="15" t="str">
        <f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si="2"/>
        <v/>
      </c>
      <c r="AA39" s="14" t="s">
        <v>244</v>
      </c>
      <c r="AB39" s="14"/>
      <c r="AC39" s="14"/>
    </row>
    <row r="40" spans="1:29" ht="26.25" customHeight="1" thickBot="1" x14ac:dyDescent="0.25">
      <c r="A40" s="15">
        <v>31</v>
      </c>
      <c r="C40" s="359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52"/>
      <c r="S40" s="117"/>
      <c r="T40" s="117"/>
      <c r="U40" s="553" t="str">
        <f t="shared" si="0"/>
        <v/>
      </c>
      <c r="V40" s="221" t="str">
        <f t="shared" si="1"/>
        <v/>
      </c>
      <c r="W40" s="566" t="e">
        <f>IF(Q40="","",IF(G40="D",(H40*U40),((V40*H40)*10000)))*AVERAGE(INDEX(PriceTable,MATCH($I40,PriceTableMonths,0),3):INDEX(PriceTable,MATCH($J40,PriceTableMonths,0),3))</f>
        <v>#VALUE!</v>
      </c>
      <c r="X40" s="15" t="str">
        <f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si="2"/>
        <v/>
      </c>
      <c r="AA40" s="14" t="s">
        <v>244</v>
      </c>
      <c r="AB40" s="14"/>
      <c r="AC40" s="14"/>
    </row>
    <row r="41" spans="1:29" ht="26.25" customHeight="1" thickBot="1" x14ac:dyDescent="0.25">
      <c r="A41" s="15">
        <v>32</v>
      </c>
      <c r="B41" s="348"/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252"/>
      <c r="S41" s="117"/>
      <c r="T41" s="117"/>
      <c r="U41" s="553" t="str">
        <f t="shared" si="0"/>
        <v/>
      </c>
      <c r="V41" s="221" t="str">
        <f t="shared" si="1"/>
        <v/>
      </c>
      <c r="W41" s="566" t="e">
        <f>IF(Q41="","",IF(G41="D",(H41*U41),((V41*H41)*10000)))*AVERAGE(INDEX(PriceTable,MATCH($I41,PriceTableMonths,0),3):INDEX(PriceTable,MATCH($J41,PriceTableMonths,0),3))</f>
        <v>#VALUE!</v>
      </c>
      <c r="X41" s="15" t="str">
        <f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si="2"/>
        <v/>
      </c>
      <c r="AA41" s="14" t="s">
        <v>244</v>
      </c>
      <c r="AB41" s="14"/>
      <c r="AC41" s="14"/>
    </row>
    <row r="42" spans="1:29" ht="26.25" customHeight="1" thickBot="1" x14ac:dyDescent="0.25">
      <c r="A42" s="15">
        <v>33</v>
      </c>
      <c r="B42" s="348"/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52"/>
      <c r="S42" s="117"/>
      <c r="T42" s="117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>IF(Q42="","",IF(G42="D",(H42*U42),((V42*H42)*10000)))*AVERAGE(INDEX(PriceTable,MATCH($I42,PriceTableMonths,0),3):INDEX(PriceTable,MATCH($J42,PriceTableMonths,0),3))</f>
        <v>#VALUE!</v>
      </c>
      <c r="X42" s="15" t="str">
        <f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si="2"/>
        <v/>
      </c>
      <c r="AA42" s="14" t="s">
        <v>244</v>
      </c>
      <c r="AB42" s="14"/>
      <c r="AC42" s="14"/>
    </row>
    <row r="43" spans="1:29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52"/>
      <c r="S43" s="117"/>
      <c r="T43" s="117"/>
      <c r="U43" s="553" t="str">
        <f t="shared" si="3"/>
        <v/>
      </c>
      <c r="V43" s="221" t="str">
        <f t="shared" si="1"/>
        <v/>
      </c>
      <c r="W43" s="566" t="e">
        <f>IF(Q43="","",IF(G43="D",(H43*U43),((V43*H43)*10000)))*AVERAGE(INDEX(PriceTable,MATCH($I43,PriceTableMonths,0),3):INDEX(PriceTable,MATCH($J43,PriceTableMonths,0),3))</f>
        <v>#VALUE!</v>
      </c>
      <c r="X43" s="15" t="str">
        <f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si="2"/>
        <v/>
      </c>
      <c r="AA43" s="14" t="s">
        <v>244</v>
      </c>
      <c r="AB43" s="14"/>
      <c r="AC43" s="14"/>
    </row>
    <row r="44" spans="1:29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252"/>
      <c r="S44" s="117"/>
      <c r="T44" s="117"/>
      <c r="U44" s="553" t="str">
        <f t="shared" si="3"/>
        <v/>
      </c>
      <c r="V44" s="221" t="str">
        <f t="shared" si="1"/>
        <v/>
      </c>
      <c r="W44" s="566" t="e">
        <f>IF(Q44="","",IF(G44="D",(H44*U44),((V44*H44)*10000)))*AVERAGE(INDEX(PriceTable,MATCH($I44,PriceTableMonths,0),3):INDEX(PriceTable,MATCH($J44,PriceTableMonths,0),3))</f>
        <v>#VALUE!</v>
      </c>
      <c r="X44" s="15" t="str">
        <f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si="2"/>
        <v/>
      </c>
      <c r="AA44" s="14" t="s">
        <v>244</v>
      </c>
      <c r="AB44" s="14"/>
      <c r="AC44" s="14"/>
    </row>
    <row r="45" spans="1:29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252"/>
      <c r="S45" s="117"/>
      <c r="T45" s="117"/>
      <c r="U45" s="553" t="str">
        <f t="shared" si="3"/>
        <v/>
      </c>
      <c r="V45" s="221" t="str">
        <f t="shared" si="1"/>
        <v/>
      </c>
      <c r="W45" s="566" t="e">
        <f>IF(Q45="","",IF(G45="D",(H45*U45),((V45*H45)*10000)))*AVERAGE(INDEX(PriceTable,MATCH($I45,PriceTableMonths,0),3):INDEX(PriceTable,MATCH($J45,PriceTableMonths,0),3))</f>
        <v>#VALUE!</v>
      </c>
      <c r="X45" s="15" t="str">
        <f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si="2"/>
        <v/>
      </c>
      <c r="AA45" s="14" t="s">
        <v>244</v>
      </c>
      <c r="AB45" s="14"/>
      <c r="AC45" s="14"/>
    </row>
    <row r="46" spans="1:29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252"/>
      <c r="S46" s="117"/>
      <c r="T46" s="117"/>
      <c r="U46" s="553" t="str">
        <f t="shared" si="3"/>
        <v/>
      </c>
      <c r="V46" s="221" t="str">
        <f t="shared" si="1"/>
        <v/>
      </c>
      <c r="W46" s="566" t="e">
        <f>IF(Q46="","",IF(G46="D",(H46*U46),((V46*H46)*10000)))*AVERAGE(INDEX(PriceTable,MATCH($I46,PriceTableMonths,0),3):INDEX(PriceTable,MATCH($J46,PriceTableMonths,0),3))</f>
        <v>#VALUE!</v>
      </c>
      <c r="X46" s="15" t="str">
        <f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si="2"/>
        <v/>
      </c>
      <c r="AA46" s="14" t="s">
        <v>244</v>
      </c>
      <c r="AB46" s="14"/>
      <c r="AC46" s="14"/>
    </row>
    <row r="47" spans="1:29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252"/>
      <c r="S47" s="117"/>
      <c r="T47" s="117"/>
      <c r="U47" s="553" t="str">
        <f t="shared" si="3"/>
        <v/>
      </c>
      <c r="V47" s="221" t="str">
        <f t="shared" si="1"/>
        <v/>
      </c>
      <c r="W47" s="566" t="e">
        <f>IF(Q47="","",IF(G47="D",(H47*U47),((V47*H47)*10000)))*AVERAGE(INDEX(PriceTable,MATCH($I47,PriceTableMonths,0),3):INDEX(PriceTable,MATCH($J47,PriceTableMonths,0),3))</f>
        <v>#VALUE!</v>
      </c>
      <c r="X47" s="15" t="str">
        <f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si="2"/>
        <v/>
      </c>
      <c r="AA47" s="14" t="s">
        <v>244</v>
      </c>
      <c r="AB47" s="14"/>
      <c r="AC47" s="14"/>
    </row>
    <row r="48" spans="1:29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252"/>
      <c r="S48" s="117"/>
      <c r="T48" s="117"/>
      <c r="U48" s="553" t="str">
        <f t="shared" si="3"/>
        <v/>
      </c>
      <c r="V48" s="221" t="str">
        <f t="shared" si="1"/>
        <v/>
      </c>
      <c r="W48" s="566" t="e">
        <f>IF(Q48="","",IF(G48="D",(H48*U48),((V48*H48)*10000)))*AVERAGE(INDEX(PriceTable,MATCH($I48,PriceTableMonths,0),3):INDEX(PriceTable,MATCH($J48,PriceTableMonths,0),3))</f>
        <v>#VALUE!</v>
      </c>
      <c r="X48" s="15" t="str">
        <f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si="2"/>
        <v/>
      </c>
      <c r="AA48" s="14" t="s">
        <v>244</v>
      </c>
      <c r="AB48" s="14"/>
      <c r="AC48" s="14"/>
    </row>
    <row r="49" spans="1:29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252"/>
      <c r="S49" s="117"/>
      <c r="T49" s="117"/>
      <c r="U49" s="553" t="str">
        <f t="shared" si="3"/>
        <v/>
      </c>
      <c r="V49" s="221" t="str">
        <f t="shared" si="1"/>
        <v/>
      </c>
      <c r="W49" s="566" t="e">
        <f>IF(Q49="","",IF(G49="D",(H49*U49),((V49*H49)*10000)))*AVERAGE(INDEX(PriceTable,MATCH($I49,PriceTableMonths,0),3):INDEX(PriceTable,MATCH($J49,PriceTableMonths,0),3))</f>
        <v>#VALUE!</v>
      </c>
      <c r="X49" s="15" t="str">
        <f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si="2"/>
        <v/>
      </c>
      <c r="AA49" s="14" t="s">
        <v>244</v>
      </c>
      <c r="AB49" s="14"/>
      <c r="AC49" s="14"/>
    </row>
    <row r="50" spans="1:29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252"/>
      <c r="S50" s="117"/>
      <c r="T50" s="117"/>
      <c r="U50" s="553" t="str">
        <f t="shared" si="3"/>
        <v/>
      </c>
      <c r="V50" s="221" t="str">
        <f t="shared" si="1"/>
        <v/>
      </c>
      <c r="W50" s="566" t="e">
        <f>IF(Q50="","",IF(G50="D",(H50*U50),((V50*H50)*10000)))*AVERAGE(INDEX(PriceTable,MATCH($I50,PriceTableMonths,0),3):INDEX(PriceTable,MATCH($J50,PriceTableMonths,0),3))</f>
        <v>#VALUE!</v>
      </c>
      <c r="X50" s="15" t="str">
        <f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si="2"/>
        <v/>
      </c>
      <c r="AA50" s="14" t="s">
        <v>244</v>
      </c>
      <c r="AB50" s="14"/>
      <c r="AC50" s="14"/>
    </row>
    <row r="51" spans="1:29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252"/>
      <c r="S51" s="117"/>
      <c r="T51" s="117"/>
      <c r="U51" s="553" t="str">
        <f t="shared" si="3"/>
        <v/>
      </c>
      <c r="V51" s="221" t="str">
        <f t="shared" si="1"/>
        <v/>
      </c>
      <c r="W51" s="566" t="e">
        <f>IF(Q51="","",IF(G51="D",(H51*U51),((V51*H51)*10000)))*AVERAGE(INDEX(PriceTable,MATCH($I51,PriceTableMonths,0),3):INDEX(PriceTable,MATCH($J51,PriceTableMonths,0),3))</f>
        <v>#VALUE!</v>
      </c>
      <c r="X51" s="15" t="str">
        <f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si="2"/>
        <v/>
      </c>
      <c r="AA51" s="14" t="s">
        <v>244</v>
      </c>
      <c r="AB51" s="14"/>
      <c r="AC51" s="14"/>
    </row>
    <row r="52" spans="1:29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252"/>
      <c r="S52" s="117"/>
      <c r="T52" s="117"/>
      <c r="U52" s="553" t="str">
        <f t="shared" si="3"/>
        <v/>
      </c>
      <c r="V52" s="221" t="str">
        <f t="shared" si="1"/>
        <v/>
      </c>
      <c r="W52" s="566" t="e">
        <f>IF(Q52="","",IF(G52="D",(H52*U52),((V52*H52)*10000)))*AVERAGE(INDEX(PriceTable,MATCH($I52,PriceTableMonths,0),3):INDEX(PriceTable,MATCH($J52,PriceTableMonths,0),3))</f>
        <v>#VALUE!</v>
      </c>
      <c r="X52" s="15" t="str">
        <f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si="2"/>
        <v/>
      </c>
      <c r="AA52" s="14" t="s">
        <v>244</v>
      </c>
      <c r="AB52" s="14"/>
      <c r="AC52" s="14"/>
    </row>
    <row r="53" spans="1:29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252"/>
      <c r="S53" s="117"/>
      <c r="T53" s="117"/>
      <c r="U53" s="553" t="str">
        <f t="shared" si="3"/>
        <v/>
      </c>
      <c r="V53" s="221" t="str">
        <f t="shared" si="1"/>
        <v/>
      </c>
      <c r="W53" s="566" t="e">
        <f>IF(Q53="","",IF(G53="D",(H53*U53),((V53*H53)*10000)))*AVERAGE(INDEX(PriceTable,MATCH($I53,PriceTableMonths,0),3):INDEX(PriceTable,MATCH($J53,PriceTableMonths,0),3))</f>
        <v>#VALUE!</v>
      </c>
      <c r="X53" s="15" t="str">
        <f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si="2"/>
        <v/>
      </c>
      <c r="AA53" s="14" t="s">
        <v>244</v>
      </c>
      <c r="AB53" s="14"/>
      <c r="AC53" s="14"/>
    </row>
    <row r="54" spans="1:29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252"/>
      <c r="S54" s="117"/>
      <c r="T54" s="117"/>
      <c r="U54" s="553" t="str">
        <f t="shared" si="3"/>
        <v/>
      </c>
      <c r="V54" s="221" t="str">
        <f t="shared" si="1"/>
        <v/>
      </c>
      <c r="W54" s="566" t="e">
        <f>IF(Q54="","",IF(G54="D",(H54*U54),((V54*H54)*10000)))*AVERAGE(INDEX(PriceTable,MATCH($I54,PriceTableMonths,0),3):INDEX(PriceTable,MATCH($J54,PriceTableMonths,0),3))</f>
        <v>#VALUE!</v>
      </c>
      <c r="X54" s="15" t="str">
        <f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si="2"/>
        <v/>
      </c>
      <c r="AA54" s="14" t="s">
        <v>244</v>
      </c>
      <c r="AB54" s="14"/>
      <c r="AC54" s="14"/>
    </row>
    <row r="55" spans="1:29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252"/>
      <c r="S55" s="117"/>
      <c r="T55" s="117"/>
      <c r="U55" s="553" t="str">
        <f t="shared" si="3"/>
        <v/>
      </c>
      <c r="V55" s="221" t="str">
        <f t="shared" si="1"/>
        <v/>
      </c>
      <c r="W55" s="566" t="e">
        <f>IF(Q55="","",IF(G55="D",(H55*U55),((V55*H55)*10000)))*AVERAGE(INDEX(PriceTable,MATCH($I55,PriceTableMonths,0),3):INDEX(PriceTable,MATCH($J55,PriceTableMonths,0),3))</f>
        <v>#VALUE!</v>
      </c>
      <c r="X55" s="15" t="str">
        <f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si="2"/>
        <v/>
      </c>
      <c r="AA55" s="14" t="s">
        <v>244</v>
      </c>
      <c r="AB55" s="14"/>
      <c r="AC55" s="14"/>
    </row>
    <row r="56" spans="1:29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  <c r="U56" s="553" t="str">
        <f t="shared" si="3"/>
        <v/>
      </c>
      <c r="V56" s="221" t="str">
        <f t="shared" si="1"/>
        <v/>
      </c>
      <c r="W56" s="566" t="e">
        <f>IF(Q56="","",IF(G56="D",(H56*U56),((V56*H56)*10000)))*AVERAGE(INDEX(PriceTable,MATCH($I56,PriceTableMonths,0),3):INDEX(PriceTable,MATCH($J56,PriceTableMonths,0),3))</f>
        <v>#VALUE!</v>
      </c>
      <c r="X56" s="15" t="str">
        <f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si="2"/>
        <v/>
      </c>
      <c r="AA56" s="14" t="s">
        <v>244</v>
      </c>
      <c r="AB56" s="333"/>
      <c r="AC56" s="14"/>
    </row>
    <row r="57" spans="1:29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  <c r="U57" s="553" t="str">
        <f t="shared" si="3"/>
        <v/>
      </c>
      <c r="V57" s="221" t="str">
        <f t="shared" si="1"/>
        <v/>
      </c>
      <c r="W57" s="566" t="e">
        <f>IF(Q57="","",IF(G57="D",(H57*U57),((V57*H57)*10000)))*AVERAGE(INDEX(PriceTable,MATCH($I57,PriceTableMonths,0),3):INDEX(PriceTable,MATCH($J57,PriceTableMonths,0),3))</f>
        <v>#VALUE!</v>
      </c>
      <c r="X57" s="15" t="str">
        <f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si="2"/>
        <v/>
      </c>
      <c r="AA57" s="14" t="s">
        <v>244</v>
      </c>
      <c r="AB57" s="333"/>
      <c r="AC57" s="14"/>
    </row>
    <row r="58" spans="1:29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  <c r="U58" s="553" t="str">
        <f t="shared" si="3"/>
        <v/>
      </c>
      <c r="V58" s="221" t="str">
        <f t="shared" si="1"/>
        <v/>
      </c>
      <c r="W58" s="566" t="e">
        <f>IF(Q58="","",IF(G58="D",(H58*U58),((V58*H58)*10000)))*AVERAGE(INDEX(PriceTable,MATCH($I58,PriceTableMonths,0),3):INDEX(PriceTable,MATCH($J58,PriceTableMonths,0),3))</f>
        <v>#VALUE!</v>
      </c>
      <c r="X58" s="15" t="str">
        <f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si="2"/>
        <v/>
      </c>
      <c r="AA58" s="14" t="s">
        <v>244</v>
      </c>
      <c r="AB58" s="333"/>
      <c r="AC58" s="14"/>
    </row>
    <row r="59" spans="1:29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  <c r="U59" s="553" t="str">
        <f t="shared" si="3"/>
        <v/>
      </c>
      <c r="V59" s="221" t="str">
        <f t="shared" si="1"/>
        <v/>
      </c>
      <c r="W59" s="566" t="e">
        <f>IF(Q59="","",IF(G59="D",(H59*U59),((V59*H59)*10000)))*AVERAGE(INDEX(PriceTable,MATCH($I59,PriceTableMonths,0),3):INDEX(PriceTable,MATCH($J59,PriceTableMonths,0),3))</f>
        <v>#VALUE!</v>
      </c>
      <c r="X59" s="15" t="str">
        <f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si="2"/>
        <v/>
      </c>
      <c r="AA59" s="14" t="s">
        <v>244</v>
      </c>
      <c r="AB59" s="333"/>
      <c r="AC59" s="14"/>
    </row>
    <row r="60" spans="1:29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  <c r="U60" s="553" t="str">
        <f t="shared" si="3"/>
        <v/>
      </c>
      <c r="V60" s="221" t="str">
        <f t="shared" si="1"/>
        <v/>
      </c>
      <c r="W60" s="566" t="e">
        <f>IF(Q60="","",IF(G60="D",(H60*U60),((V60*H60)*10000)))*AVERAGE(INDEX(PriceTable,MATCH($I60,PriceTableMonths,0),3):INDEX(PriceTable,MATCH($J60,PriceTableMonths,0),3))</f>
        <v>#VALUE!</v>
      </c>
      <c r="X60" s="15" t="str">
        <f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si="2"/>
        <v/>
      </c>
      <c r="AA60" s="14" t="s">
        <v>244</v>
      </c>
      <c r="AB60" s="333"/>
      <c r="AC60" s="14"/>
    </row>
    <row r="61" spans="1:29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  <c r="U61" s="553" t="str">
        <f t="shared" si="3"/>
        <v/>
      </c>
      <c r="V61" s="221" t="str">
        <f t="shared" si="1"/>
        <v/>
      </c>
      <c r="W61" s="566" t="e">
        <f>IF(Q61="","",IF(G61="D",(H61*U61),((V61*H61)*10000)))*AVERAGE(INDEX(PriceTable,MATCH($I61,PriceTableMonths,0),3):INDEX(PriceTable,MATCH($J61,PriceTableMonths,0),3))</f>
        <v>#VALUE!</v>
      </c>
      <c r="X61" s="15" t="str">
        <f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si="2"/>
        <v/>
      </c>
      <c r="AA61" s="14" t="s">
        <v>244</v>
      </c>
      <c r="AB61" s="333"/>
      <c r="AC61" s="14"/>
    </row>
    <row r="62" spans="1:29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  <c r="U62" s="553" t="str">
        <f t="shared" si="3"/>
        <v/>
      </c>
      <c r="V62" s="221" t="str">
        <f t="shared" si="1"/>
        <v/>
      </c>
      <c r="W62" s="566" t="e">
        <f>IF(Q62="","",IF(G62="D",(H62*U62),((V62*H62)*10000)))*AVERAGE(INDEX(PriceTable,MATCH($I62,PriceTableMonths,0),3):INDEX(PriceTable,MATCH($J62,PriceTableMonths,0),3))</f>
        <v>#VALUE!</v>
      </c>
      <c r="X62" s="15" t="str">
        <f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si="2"/>
        <v/>
      </c>
      <c r="AA62" s="14" t="s">
        <v>244</v>
      </c>
      <c r="AB62" s="333"/>
      <c r="AC62" s="14"/>
    </row>
    <row r="63" spans="1:29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  <c r="U63" s="553" t="str">
        <f t="shared" si="3"/>
        <v/>
      </c>
      <c r="V63" s="221" t="str">
        <f t="shared" si="1"/>
        <v/>
      </c>
      <c r="W63" s="566" t="e">
        <f>IF(Q63="","",IF(G63="D",(H63*U63),((V63*H63)*10000)))*AVERAGE(INDEX(PriceTable,MATCH($I63,PriceTableMonths,0),3):INDEX(PriceTable,MATCH($J63,PriceTableMonths,0),3))</f>
        <v>#VALUE!</v>
      </c>
      <c r="X63" s="15" t="str">
        <f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si="2"/>
        <v/>
      </c>
      <c r="AA63" s="14" t="s">
        <v>244</v>
      </c>
      <c r="AB63" s="333"/>
      <c r="AC63" s="14"/>
    </row>
    <row r="64" spans="1:29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  <c r="U64" s="553" t="str">
        <f t="shared" si="3"/>
        <v/>
      </c>
      <c r="V64" s="221" t="str">
        <f t="shared" si="1"/>
        <v/>
      </c>
      <c r="W64" s="566" t="e">
        <f>IF(Q64="","",IF(G64="D",(H64*U64),((V64*H64)*10000)))*AVERAGE(INDEX(PriceTable,MATCH($I64,PriceTableMonths,0),3):INDEX(PriceTable,MATCH($J64,PriceTableMonths,0),3))</f>
        <v>#VALUE!</v>
      </c>
      <c r="X64" s="15" t="str">
        <f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si="2"/>
        <v/>
      </c>
      <c r="AA64" s="14" t="s">
        <v>244</v>
      </c>
      <c r="AB64" s="333"/>
      <c r="AC64" s="14"/>
    </row>
    <row r="65" spans="1:29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  <c r="U65" s="553" t="str">
        <f t="shared" si="3"/>
        <v/>
      </c>
      <c r="V65" s="221" t="str">
        <f t="shared" si="1"/>
        <v/>
      </c>
      <c r="W65" s="566" t="e">
        <f>IF(Q65="","",IF(G65="D",(H65*U65),((V65*H65)*10000)))*AVERAGE(INDEX(PriceTable,MATCH($I65,PriceTableMonths,0),3):INDEX(PriceTable,MATCH($J65,PriceTableMonths,0),3))</f>
        <v>#VALUE!</v>
      </c>
      <c r="X65" s="15" t="str">
        <f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si="2"/>
        <v/>
      </c>
      <c r="AA65" s="14" t="s">
        <v>244</v>
      </c>
      <c r="AB65" s="333"/>
      <c r="AC65" s="14"/>
    </row>
    <row r="66" spans="1:29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  <c r="U66" s="553" t="str">
        <f t="shared" si="3"/>
        <v/>
      </c>
      <c r="V66" s="221" t="str">
        <f t="shared" si="1"/>
        <v/>
      </c>
      <c r="W66" s="566" t="e">
        <f>IF(Q66="","",IF(G66="D",(H66*U66),((V66*H66)*10000)))*AVERAGE(INDEX(PriceTable,MATCH($I66,PriceTableMonths,0),3):INDEX(PriceTable,MATCH($J66,PriceTableMonths,0),3))</f>
        <v>#VALUE!</v>
      </c>
      <c r="X66" s="15" t="str">
        <f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si="2"/>
        <v/>
      </c>
      <c r="AA66" s="14" t="s">
        <v>244</v>
      </c>
      <c r="AB66" s="333"/>
      <c r="AC66" s="14"/>
    </row>
    <row r="67" spans="1:29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  <c r="U67" s="553" t="str">
        <f t="shared" si="3"/>
        <v/>
      </c>
      <c r="V67" s="221" t="str">
        <f t="shared" si="1"/>
        <v/>
      </c>
      <c r="W67" s="566" t="e">
        <f>IF(Q67="","",IF(G67="D",(H67*U67),((V67*H67)*10000)))*AVERAGE(INDEX(PriceTable,MATCH($I67,PriceTableMonths,0),3):INDEX(PriceTable,MATCH($J67,PriceTableMonths,0),3))</f>
        <v>#VALUE!</v>
      </c>
      <c r="X67" s="15" t="str">
        <f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si="2"/>
        <v/>
      </c>
      <c r="AA67" s="14" t="s">
        <v>244</v>
      </c>
      <c r="AB67" s="333"/>
      <c r="AC67" s="14"/>
    </row>
    <row r="68" spans="1:29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  <c r="U68" s="553" t="str">
        <f t="shared" si="3"/>
        <v/>
      </c>
      <c r="V68" s="221" t="str">
        <f t="shared" si="1"/>
        <v/>
      </c>
      <c r="W68" s="566" t="e">
        <f>IF(Q68="","",IF(G68="D",(H68*U68),((V68*H68)*10000)))*AVERAGE(INDEX(PriceTable,MATCH($I68,PriceTableMonths,0),3):INDEX(PriceTable,MATCH($J68,PriceTableMonths,0),3))</f>
        <v>#VALUE!</v>
      </c>
      <c r="X68" s="15" t="str">
        <f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si="2"/>
        <v/>
      </c>
      <c r="AA68" s="14" t="s">
        <v>244</v>
      </c>
      <c r="AB68" s="14"/>
      <c r="AC68" s="14"/>
    </row>
    <row r="69" spans="1:29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  <c r="U69" s="553" t="str">
        <f t="shared" si="3"/>
        <v/>
      </c>
      <c r="V69" s="221" t="str">
        <f t="shared" si="1"/>
        <v/>
      </c>
      <c r="W69" s="566" t="e">
        <f>IF(Q69="","",IF(G69="D",(H69*U69),((V69*H69)*10000)))*AVERAGE(INDEX(PriceTable,MATCH($I69,PriceTableMonths,0),3):INDEX(PriceTable,MATCH($J69,PriceTableMonths,0),3))</f>
        <v>#VALUE!</v>
      </c>
      <c r="X69" s="15" t="str">
        <f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si="2"/>
        <v/>
      </c>
      <c r="AA69" s="14" t="s">
        <v>244</v>
      </c>
      <c r="AB69" s="14"/>
      <c r="AC69" s="14"/>
    </row>
    <row r="70" spans="1:29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  <c r="U70" s="553" t="str">
        <f t="shared" si="3"/>
        <v/>
      </c>
      <c r="V70" s="221" t="str">
        <f t="shared" si="1"/>
        <v/>
      </c>
      <c r="W70" s="566" t="e">
        <f>IF(Q70="","",IF(G70="D",(H70*U70),((V70*H70)*10000)))*AVERAGE(INDEX(PriceTable,MATCH($I70,PriceTableMonths,0),3):INDEX(PriceTable,MATCH($J70,PriceTableMonths,0),3))</f>
        <v>#VALUE!</v>
      </c>
      <c r="X70" s="15" t="str">
        <f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si="2"/>
        <v/>
      </c>
      <c r="AA70" s="14" t="s">
        <v>244</v>
      </c>
      <c r="AB70" s="14"/>
      <c r="AC70" s="14"/>
    </row>
    <row r="71" spans="1:29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  <c r="U71" s="553" t="str">
        <f t="shared" si="3"/>
        <v/>
      </c>
      <c r="V71" s="221" t="str">
        <f t="shared" si="1"/>
        <v/>
      </c>
      <c r="W71" s="566" t="e">
        <f>IF(Q71="","",IF(G71="D",(H71*U71),((V71*H71)*10000)))*AVERAGE(INDEX(PriceTable,MATCH($I71,PriceTableMonths,0),3):INDEX(PriceTable,MATCH($J71,PriceTableMonths,0),3))</f>
        <v>#VALUE!</v>
      </c>
      <c r="X71" s="15" t="str">
        <f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si="2"/>
        <v/>
      </c>
      <c r="AA71" s="14" t="s">
        <v>244</v>
      </c>
      <c r="AB71" s="14"/>
      <c r="AC71" s="14"/>
    </row>
    <row r="72" spans="1:29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  <c r="U72" s="553" t="str">
        <f t="shared" si="3"/>
        <v/>
      </c>
      <c r="V72" s="221" t="str">
        <f t="shared" si="1"/>
        <v/>
      </c>
      <c r="W72" s="566" t="e">
        <f>IF(Q72="","",IF(G72="D",(H72*U72),((V72*H72)*10000)))*AVERAGE(INDEX(PriceTable,MATCH($I72,PriceTableMonths,0),3):INDEX(PriceTable,MATCH($J72,PriceTableMonths,0),3))</f>
        <v>#VALUE!</v>
      </c>
      <c r="X72" s="15" t="str">
        <f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si="2"/>
        <v/>
      </c>
      <c r="AA72" s="14" t="s">
        <v>244</v>
      </c>
      <c r="AB72" s="14"/>
      <c r="AC72" s="14"/>
    </row>
    <row r="73" spans="1:29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  <c r="U73" s="553" t="str">
        <f t="shared" si="3"/>
        <v/>
      </c>
      <c r="V73" s="221" t="str">
        <f t="shared" si="1"/>
        <v/>
      </c>
      <c r="W73" s="566" t="e">
        <f>IF(Q73="","",IF(G73="D",(H73*U73),((V73*H73)*10000)))*AVERAGE(INDEX(PriceTable,MATCH($I73,PriceTableMonths,0),3):INDEX(PriceTable,MATCH($J73,PriceTableMonths,0),3))</f>
        <v>#VALUE!</v>
      </c>
      <c r="X73" s="15" t="str">
        <f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si="2"/>
        <v/>
      </c>
      <c r="AA73" s="14" t="s">
        <v>244</v>
      </c>
      <c r="AB73" s="14"/>
      <c r="AC73" s="14"/>
    </row>
    <row r="74" spans="1:29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>IF(Q74="","",IF(G74="D",(H74*U74),((V74*H74)*10000)))*AVERAGE(INDEX(PriceTable,MATCH($I74,PriceTableMonths,0),3):INDEX(PriceTable,MATCH($J74,PriceTableMonths,0),3))</f>
        <v>#VALUE!</v>
      </c>
      <c r="X74" s="15" t="str">
        <f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si="2"/>
        <v/>
      </c>
      <c r="AA74" s="14" t="s">
        <v>244</v>
      </c>
      <c r="AB74" s="14"/>
      <c r="AC74" s="14"/>
    </row>
    <row r="75" spans="1:29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>IF(Q75="","",IF(G75="D",(H75*U75),((V75*H75)*10000)))*AVERAGE(INDEX(PriceTable,MATCH($I75,PriceTableMonths,0),3):INDEX(PriceTable,MATCH($J75,PriceTableMonths,0),3))</f>
        <v>#VALUE!</v>
      </c>
      <c r="X75" s="15" t="str">
        <f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si="6">IF(P75="no pl",0,IF(D75="ltx",0,IF(Q75="","",(IF(F75="Sell",((K75-Z75)-X75),(X75-(K75+Z75))))*W75)))</f>
        <v/>
      </c>
      <c r="AA75" s="14" t="s">
        <v>244</v>
      </c>
      <c r="AB75" s="14"/>
      <c r="AC75" s="14"/>
    </row>
    <row r="76" spans="1:29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  <c r="U76" s="553" t="str">
        <f t="shared" si="4"/>
        <v/>
      </c>
      <c r="V76" s="221" t="str">
        <f t="shared" si="5"/>
        <v/>
      </c>
      <c r="W76" s="566" t="e">
        <f>IF(Q76="","",IF(G76="D",(H76*U76),((V76*H76)*10000)))*AVERAGE(INDEX(PriceTable,MATCH($I76,PriceTableMonths,0),3):INDEX(PriceTable,MATCH($J76,PriceTableMonths,0),3))</f>
        <v>#VALUE!</v>
      </c>
      <c r="X76" s="15" t="str">
        <f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si="6"/>
        <v/>
      </c>
      <c r="AA76" s="14" t="s">
        <v>244</v>
      </c>
      <c r="AB76" s="14"/>
      <c r="AC76" s="14"/>
    </row>
    <row r="77" spans="1:29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  <c r="U77" s="553" t="str">
        <f t="shared" si="4"/>
        <v/>
      </c>
      <c r="V77" s="221" t="str">
        <f t="shared" si="5"/>
        <v/>
      </c>
      <c r="W77" s="566" t="e">
        <f>IF(Q77="","",IF(G77="D",(H77*U77),((V77*H77)*10000)))*AVERAGE(INDEX(PriceTable,MATCH($I77,PriceTableMonths,0),3):INDEX(PriceTable,MATCH($J77,PriceTableMonths,0),3))</f>
        <v>#VALUE!</v>
      </c>
      <c r="X77" s="15" t="str">
        <f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si="6"/>
        <v/>
      </c>
      <c r="AA77" s="14" t="s">
        <v>244</v>
      </c>
      <c r="AB77" s="14"/>
      <c r="AC77" s="14"/>
    </row>
    <row r="78" spans="1:29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  <c r="U78" s="553" t="str">
        <f t="shared" si="4"/>
        <v/>
      </c>
      <c r="V78" s="221" t="str">
        <f t="shared" si="5"/>
        <v/>
      </c>
      <c r="W78" s="566" t="e">
        <f>IF(Q78="","",IF(G78="D",(H78*U78),((V78*H78)*10000)))*AVERAGE(INDEX(PriceTable,MATCH($I78,PriceTableMonths,0),3):INDEX(PriceTable,MATCH($J78,PriceTableMonths,0),3))</f>
        <v>#VALUE!</v>
      </c>
      <c r="X78" s="15" t="str">
        <f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si="6"/>
        <v/>
      </c>
      <c r="AA78" s="14" t="s">
        <v>244</v>
      </c>
      <c r="AB78" s="14"/>
      <c r="AC78" s="14"/>
    </row>
    <row r="79" spans="1:29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  <c r="U79" s="553" t="str">
        <f t="shared" si="4"/>
        <v/>
      </c>
      <c r="V79" s="221" t="str">
        <f t="shared" si="5"/>
        <v/>
      </c>
      <c r="W79" s="566" t="e">
        <f>IF(Q79="","",IF(G79="D",(H79*U79),((V79*H79)*10000)))*AVERAGE(INDEX(PriceTable,MATCH($I79,PriceTableMonths,0),3):INDEX(PriceTable,MATCH($J79,PriceTableMonths,0),3))</f>
        <v>#VALUE!</v>
      </c>
      <c r="X79" s="15" t="str">
        <f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si="6"/>
        <v/>
      </c>
      <c r="AA79" s="14" t="s">
        <v>244</v>
      </c>
      <c r="AB79" s="14"/>
      <c r="AC79" s="14"/>
    </row>
    <row r="80" spans="1:29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  <c r="U80" s="553" t="str">
        <f t="shared" si="4"/>
        <v/>
      </c>
      <c r="V80" s="221" t="str">
        <f t="shared" si="5"/>
        <v/>
      </c>
      <c r="W80" s="566" t="e">
        <f>IF(Q80="","",IF(G80="D",(H80*U80),((V80*H80)*10000)))*AVERAGE(INDEX(PriceTable,MATCH($I80,PriceTableMonths,0),3):INDEX(PriceTable,MATCH($J80,PriceTableMonths,0),3))</f>
        <v>#VALUE!</v>
      </c>
      <c r="X80" s="15" t="str">
        <f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si="6"/>
        <v/>
      </c>
      <c r="AA80" s="14" t="s">
        <v>244</v>
      </c>
      <c r="AB80" s="14"/>
      <c r="AC80" s="14"/>
    </row>
    <row r="81" spans="1:29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  <c r="U81" s="553" t="str">
        <f t="shared" si="4"/>
        <v/>
      </c>
      <c r="V81" s="221" t="str">
        <f t="shared" si="5"/>
        <v/>
      </c>
      <c r="W81" s="566" t="e">
        <f>IF(Q81="","",IF(G81="D",(H81*U81),((V81*H81)*10000)))*AVERAGE(INDEX(PriceTable,MATCH($I81,PriceTableMonths,0),3):INDEX(PriceTable,MATCH($J81,PriceTableMonths,0),3))</f>
        <v>#VALUE!</v>
      </c>
      <c r="X81" s="15" t="str">
        <f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si="6"/>
        <v/>
      </c>
      <c r="AA81" s="14" t="s">
        <v>244</v>
      </c>
      <c r="AB81" s="14"/>
      <c r="AC81" s="14"/>
    </row>
    <row r="82" spans="1:29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  <c r="U82" s="553" t="str">
        <f t="shared" si="4"/>
        <v/>
      </c>
      <c r="V82" s="221" t="str">
        <f t="shared" si="5"/>
        <v/>
      </c>
      <c r="W82" s="566" t="e">
        <f>IF(Q82="","",IF(G82="D",(H82*U82),((V82*H82)*10000)))*AVERAGE(INDEX(PriceTable,MATCH($I82,PriceTableMonths,0),3):INDEX(PriceTable,MATCH($J82,PriceTableMonths,0),3))</f>
        <v>#VALUE!</v>
      </c>
      <c r="X82" s="15" t="str">
        <f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si="6"/>
        <v/>
      </c>
      <c r="AA82" s="14" t="s">
        <v>244</v>
      </c>
      <c r="AB82" s="14"/>
      <c r="AC82" s="14"/>
    </row>
    <row r="83" spans="1:29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  <c r="U83" s="553" t="str">
        <f t="shared" si="4"/>
        <v/>
      </c>
      <c r="V83" s="221" t="str">
        <f t="shared" si="5"/>
        <v/>
      </c>
      <c r="W83" s="566" t="e">
        <f>IF(Q83="","",IF(G83="D",(H83*U83),((V83*H83)*10000)))*AVERAGE(INDEX(PriceTable,MATCH($I83,PriceTableMonths,0),3):INDEX(PriceTable,MATCH($J83,PriceTableMonths,0),3))</f>
        <v>#VALUE!</v>
      </c>
      <c r="X83" s="15" t="str">
        <f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si="6"/>
        <v/>
      </c>
      <c r="AA83" s="14" t="s">
        <v>244</v>
      </c>
      <c r="AB83" s="14"/>
      <c r="AC83" s="14"/>
    </row>
    <row r="84" spans="1:29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  <c r="U84" s="553" t="str">
        <f t="shared" si="4"/>
        <v/>
      </c>
      <c r="V84" s="221" t="str">
        <f t="shared" si="5"/>
        <v/>
      </c>
      <c r="W84" s="566" t="e">
        <f>IF(Q84="","",IF(G84="D",(H84*U84),((V84*H84)*10000)))*AVERAGE(INDEX(PriceTable,MATCH($I84,PriceTableMonths,0),3):INDEX(PriceTable,MATCH($J84,PriceTableMonths,0),3))</f>
        <v>#VALUE!</v>
      </c>
      <c r="X84" s="15" t="str">
        <f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si="6"/>
        <v/>
      </c>
      <c r="AA84" s="14" t="s">
        <v>244</v>
      </c>
      <c r="AB84" s="14"/>
      <c r="AC84" s="14"/>
    </row>
    <row r="85" spans="1:29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  <c r="U85" s="553" t="str">
        <f t="shared" si="4"/>
        <v/>
      </c>
      <c r="V85" s="221" t="str">
        <f t="shared" si="5"/>
        <v/>
      </c>
      <c r="W85" s="566" t="e">
        <f>IF(Q85="","",IF(G85="D",(H85*U85),((V85*H85)*10000)))*AVERAGE(INDEX(PriceTable,MATCH($I85,PriceTableMonths,0),3):INDEX(PriceTable,MATCH($J85,PriceTableMonths,0),3))</f>
        <v>#VALUE!</v>
      </c>
      <c r="X85" s="15" t="str">
        <f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si="6"/>
        <v/>
      </c>
      <c r="AA85" s="14" t="s">
        <v>244</v>
      </c>
      <c r="AB85" s="14"/>
      <c r="AC85" s="14"/>
    </row>
    <row r="86" spans="1:29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  <c r="U86" s="553" t="str">
        <f t="shared" si="4"/>
        <v/>
      </c>
      <c r="V86" s="221" t="str">
        <f t="shared" si="5"/>
        <v/>
      </c>
      <c r="W86" s="566" t="e">
        <f>IF(Q86="","",IF(G86="D",(H86*U86),((V86*H86)*10000)))*AVERAGE(INDEX(PriceTable,MATCH($I86,PriceTableMonths,0),3):INDEX(PriceTable,MATCH($J86,PriceTableMonths,0),3))</f>
        <v>#VALUE!</v>
      </c>
      <c r="X86" s="15" t="str">
        <f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si="6"/>
        <v/>
      </c>
      <c r="AA86" s="14" t="s">
        <v>244</v>
      </c>
      <c r="AB86" s="14"/>
      <c r="AC86" s="14"/>
    </row>
    <row r="87" spans="1:29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  <c r="U87" s="553" t="str">
        <f t="shared" si="4"/>
        <v/>
      </c>
      <c r="V87" s="221" t="str">
        <f t="shared" si="5"/>
        <v/>
      </c>
      <c r="W87" s="566" t="e">
        <f>IF(Q87="","",IF(G87="D",(H87*U87),((V87*H87)*10000)))*AVERAGE(INDEX(PriceTable,MATCH($I87,PriceTableMonths,0),3):INDEX(PriceTable,MATCH($J87,PriceTableMonths,0),3))</f>
        <v>#VALUE!</v>
      </c>
      <c r="X87" s="15" t="str">
        <f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si="6"/>
        <v/>
      </c>
      <c r="AA87" s="14" t="s">
        <v>244</v>
      </c>
      <c r="AB87" s="14"/>
      <c r="AC87" s="14"/>
    </row>
    <row r="88" spans="1:29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  <c r="U88" s="553" t="str">
        <f t="shared" si="4"/>
        <v/>
      </c>
      <c r="V88" s="221" t="str">
        <f t="shared" si="5"/>
        <v/>
      </c>
      <c r="W88" s="566" t="e">
        <f>IF(Q88="","",IF(G88="D",(H88*U88),((V88*H88)*10000)))*AVERAGE(INDEX(PriceTable,MATCH($I88,PriceTableMonths,0),3):INDEX(PriceTable,MATCH($J88,PriceTableMonths,0),3))</f>
        <v>#VALUE!</v>
      </c>
      <c r="X88" s="15" t="str">
        <f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si="6"/>
        <v/>
      </c>
      <c r="AA88" s="14" t="s">
        <v>244</v>
      </c>
      <c r="AB88" s="14"/>
      <c r="AC88" s="14"/>
    </row>
    <row r="89" spans="1:29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  <c r="U89" s="553" t="str">
        <f t="shared" si="4"/>
        <v/>
      </c>
      <c r="V89" s="221" t="str">
        <f t="shared" si="5"/>
        <v/>
      </c>
      <c r="W89" s="566" t="e">
        <f>IF(Q89="","",IF(G89="D",(H89*U89),((V89*H89)*10000)))*AVERAGE(INDEX(PriceTable,MATCH($I89,PriceTableMonths,0),3):INDEX(PriceTable,MATCH($J89,PriceTableMonths,0),3))</f>
        <v>#VALUE!</v>
      </c>
      <c r="X89" s="15" t="str">
        <f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si="6"/>
        <v/>
      </c>
      <c r="AA89" s="14" t="s">
        <v>244</v>
      </c>
      <c r="AB89" s="14"/>
      <c r="AC89" s="14"/>
    </row>
    <row r="90" spans="1:29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  <c r="U90" s="553" t="str">
        <f t="shared" si="4"/>
        <v/>
      </c>
      <c r="V90" s="221" t="str">
        <f t="shared" si="5"/>
        <v/>
      </c>
      <c r="W90" s="566" t="e">
        <f>IF(Q90="","",IF(G90="D",(H90*U90),((V90*H90)*10000)))*AVERAGE(INDEX(PriceTable,MATCH($I90,PriceTableMonths,0),3):INDEX(PriceTable,MATCH($J90,PriceTableMonths,0),3))</f>
        <v>#VALUE!</v>
      </c>
      <c r="X90" s="15" t="str">
        <f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si="6"/>
        <v/>
      </c>
      <c r="AA90" s="14" t="s">
        <v>244</v>
      </c>
      <c r="AB90" s="14"/>
      <c r="AC90" s="14"/>
    </row>
    <row r="91" spans="1:29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  <c r="U91" s="553" t="str">
        <f t="shared" si="4"/>
        <v/>
      </c>
      <c r="V91" s="221" t="str">
        <f t="shared" si="5"/>
        <v/>
      </c>
      <c r="W91" s="566" t="e">
        <f>IF(Q91="","",IF(G91="D",(H91*U91),((V91*H91)*10000)))*AVERAGE(INDEX(PriceTable,MATCH($I91,PriceTableMonths,0),3):INDEX(PriceTable,MATCH($J91,PriceTableMonths,0),3))</f>
        <v>#VALUE!</v>
      </c>
      <c r="X91" s="15" t="str">
        <f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si="6"/>
        <v/>
      </c>
      <c r="AA91" s="14" t="s">
        <v>244</v>
      </c>
    </row>
    <row r="92" spans="1:29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  <c r="U92" s="553" t="str">
        <f t="shared" si="4"/>
        <v/>
      </c>
      <c r="V92" s="221" t="str">
        <f t="shared" si="5"/>
        <v/>
      </c>
      <c r="W92" s="566" t="e">
        <f>IF(Q92="","",IF(G92="D",(H92*U92),((V92*H92)*10000)))*AVERAGE(INDEX(PriceTable,MATCH($I92,PriceTableMonths,0),3):INDEX(PriceTable,MATCH($J92,PriceTableMonths,0),3))</f>
        <v>#VALUE!</v>
      </c>
      <c r="X92" s="15" t="str">
        <f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si="6"/>
        <v/>
      </c>
      <c r="AA92" s="14" t="s">
        <v>244</v>
      </c>
    </row>
    <row r="93" spans="1:29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  <c r="U93" s="553" t="str">
        <f t="shared" si="4"/>
        <v/>
      </c>
      <c r="V93" s="221" t="str">
        <f t="shared" si="5"/>
        <v/>
      </c>
      <c r="W93" s="566" t="e">
        <f>IF(Q93="","",IF(G93="D",(H93*U93),((V93*H93)*10000)))*AVERAGE(INDEX(PriceTable,MATCH($I93,PriceTableMonths,0),3):INDEX(PriceTable,MATCH($J93,PriceTableMonths,0),3))</f>
        <v>#VALUE!</v>
      </c>
      <c r="X93" s="15" t="str">
        <f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si="6"/>
        <v/>
      </c>
      <c r="AA93" s="14" t="s">
        <v>244</v>
      </c>
    </row>
    <row r="94" spans="1:29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  <c r="U94" s="553" t="str">
        <f t="shared" si="4"/>
        <v/>
      </c>
      <c r="V94" s="221" t="str">
        <f t="shared" si="5"/>
        <v/>
      </c>
      <c r="W94" s="566" t="e">
        <f>IF(Q94="","",IF(G94="D",(H94*U94),((V94*H94)*10000)))*AVERAGE(INDEX(PriceTable,MATCH($I94,PriceTableMonths,0),3):INDEX(PriceTable,MATCH($J94,PriceTableMonths,0),3))</f>
        <v>#VALUE!</v>
      </c>
      <c r="X94" s="15" t="str">
        <f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si="6"/>
        <v/>
      </c>
      <c r="AA94" s="14" t="s">
        <v>244</v>
      </c>
    </row>
    <row r="95" spans="1:29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  <c r="U95" s="553" t="str">
        <f t="shared" si="4"/>
        <v/>
      </c>
      <c r="V95" s="221" t="str">
        <f t="shared" si="5"/>
        <v/>
      </c>
      <c r="W95" s="566" t="e">
        <f>IF(Q95="","",IF(G95="D",(H95*U95),((V95*H95)*10000)))*AVERAGE(INDEX(PriceTable,MATCH($I95,PriceTableMonths,0),3):INDEX(PriceTable,MATCH($J95,PriceTableMonths,0),3))</f>
        <v>#VALUE!</v>
      </c>
      <c r="X95" s="15" t="str">
        <f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si="6"/>
        <v/>
      </c>
      <c r="AA95" s="14" t="s">
        <v>244</v>
      </c>
    </row>
    <row r="96" spans="1:29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  <c r="U96" s="553" t="str">
        <f t="shared" si="4"/>
        <v/>
      </c>
      <c r="V96" s="221" t="str">
        <f t="shared" si="5"/>
        <v/>
      </c>
      <c r="W96" s="566" t="e">
        <f>IF(Q96="","",IF(G96="D",(H96*U96),((V96*H96)*10000)))*AVERAGE(INDEX(PriceTable,MATCH($I96,PriceTableMonths,0),3):INDEX(PriceTable,MATCH($J96,PriceTableMonths,0),3))</f>
        <v>#VALUE!</v>
      </c>
      <c r="X96" s="15" t="str">
        <f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si="6"/>
        <v/>
      </c>
      <c r="AA96" s="14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  <c r="U97" s="553" t="str">
        <f t="shared" si="4"/>
        <v/>
      </c>
      <c r="V97" s="221" t="str">
        <f t="shared" si="5"/>
        <v/>
      </c>
      <c r="W97" s="566" t="e">
        <f>IF(Q97="","",IF(G97="D",(H97*U97),((V97*H97)*10000)))*AVERAGE(INDEX(PriceTable,MATCH($I97,PriceTableMonths,0),3):INDEX(PriceTable,MATCH($J97,PriceTableMonths,0),3))</f>
        <v>#VALUE!</v>
      </c>
      <c r="X97" s="15" t="str">
        <f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si="6"/>
        <v/>
      </c>
      <c r="AA97" s="14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  <c r="U98" s="553" t="str">
        <f t="shared" si="4"/>
        <v/>
      </c>
      <c r="V98" s="221" t="str">
        <f t="shared" si="5"/>
        <v/>
      </c>
      <c r="W98" s="566" t="e">
        <f>IF(Q98="","",IF(G98="D",(H98*U98),((V98*H98)*10000)))*AVERAGE(INDEX(PriceTable,MATCH($I98,PriceTableMonths,0),3):INDEX(PriceTable,MATCH($J98,PriceTableMonths,0),3))</f>
        <v>#VALUE!</v>
      </c>
      <c r="X98" s="15" t="str">
        <f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si="6"/>
        <v/>
      </c>
      <c r="AA98" s="14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  <c r="U99" s="553" t="str">
        <f t="shared" si="4"/>
        <v/>
      </c>
      <c r="V99" s="221" t="str">
        <f t="shared" si="5"/>
        <v/>
      </c>
      <c r="W99" s="566" t="e">
        <f>IF(Q99="","",IF(G99="D",(H99*U99),((V99*H99)*10000)))*AVERAGE(INDEX(PriceTable,MATCH($I99,PriceTableMonths,0),3):INDEX(PriceTable,MATCH($J99,PriceTableMonths,0),3))</f>
        <v>#VALUE!</v>
      </c>
      <c r="X99" s="15" t="str">
        <f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si="6"/>
        <v/>
      </c>
      <c r="AA99" s="14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  <c r="U100" s="553" t="str">
        <f t="shared" si="4"/>
        <v/>
      </c>
      <c r="V100" s="221" t="str">
        <f t="shared" si="5"/>
        <v/>
      </c>
      <c r="W100" s="566" t="e">
        <f>IF(Q100="","",IF(G100="D",(H100*U100),((V100*H100)*10000)))*AVERAGE(INDEX(PriceTable,MATCH($I100,PriceTableMonths,0),3):INDEX(PriceTable,MATCH($J100,PriceTableMonths,0),3))</f>
        <v>#VALUE!</v>
      </c>
      <c r="X100" s="15" t="str">
        <f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si="6"/>
        <v/>
      </c>
      <c r="AA100" s="14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  <c r="U101" s="553" t="str">
        <f t="shared" si="4"/>
        <v/>
      </c>
      <c r="V101" s="221" t="str">
        <f t="shared" si="5"/>
        <v/>
      </c>
      <c r="W101" s="566" t="e">
        <f>IF(Q101="","",IF(G101="D",(H101*U101),((V101*H101)*10000)))*AVERAGE(INDEX(PriceTable,MATCH($I101,PriceTableMonths,0),3):INDEX(PriceTable,MATCH($J101,PriceTableMonths,0),3))</f>
        <v>#VALUE!</v>
      </c>
      <c r="X101" s="15" t="str">
        <f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si="6"/>
        <v/>
      </c>
      <c r="AA101" s="14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  <c r="U102" s="553" t="str">
        <f t="shared" si="4"/>
        <v/>
      </c>
      <c r="V102" s="221" t="str">
        <f t="shared" si="5"/>
        <v/>
      </c>
      <c r="W102" s="566" t="e">
        <f>IF(Q102="","",IF(G102="D",(H102*U102),((V102*H102)*10000)))*AVERAGE(INDEX(PriceTable,MATCH($I102,PriceTableMonths,0),3):INDEX(PriceTable,MATCH($J102,PriceTableMonths,0),3))</f>
        <v>#VALUE!</v>
      </c>
      <c r="X102" s="15" t="str">
        <f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si="6"/>
        <v/>
      </c>
      <c r="AA102" s="14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  <c r="U103" s="553" t="str">
        <f t="shared" si="4"/>
        <v/>
      </c>
      <c r="V103" s="221" t="str">
        <f t="shared" si="5"/>
        <v/>
      </c>
      <c r="W103" s="566" t="e">
        <f>IF(Q103="","",IF(G103="D",(H103*U103),((V103*H103)*10000)))*AVERAGE(INDEX(PriceTable,MATCH($I103,PriceTableMonths,0),3):INDEX(PriceTable,MATCH($J103,PriceTableMonths,0),3))</f>
        <v>#VALUE!</v>
      </c>
      <c r="X103" s="15" t="str">
        <f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si="6"/>
        <v/>
      </c>
      <c r="AA103" s="14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  <c r="U104" s="553" t="str">
        <f t="shared" si="4"/>
        <v/>
      </c>
      <c r="V104" s="221" t="str">
        <f t="shared" si="5"/>
        <v/>
      </c>
      <c r="W104" s="566" t="e">
        <f>IF(Q104="","",IF(G104="D",(H104*U104),((V104*H104)*10000)))*AVERAGE(INDEX(PriceTable,MATCH($I104,PriceTableMonths,0),3):INDEX(PriceTable,MATCH($J104,PriceTableMonths,0),3))</f>
        <v>#VALUE!</v>
      </c>
      <c r="X104" s="15" t="str">
        <f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si="6"/>
        <v/>
      </c>
      <c r="AA104" s="14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  <c r="U105" s="553" t="str">
        <f t="shared" si="4"/>
        <v/>
      </c>
      <c r="V105" s="221" t="str">
        <f t="shared" si="5"/>
        <v/>
      </c>
      <c r="W105" s="566" t="e">
        <f>IF(Q105="","",IF(G105="D",(H105*U105),((V105*H105)*10000)))*AVERAGE(INDEX(PriceTable,MATCH($I105,PriceTableMonths,0),3):INDEX(PriceTable,MATCH($J105,PriceTableMonths,0),3))</f>
        <v>#VALUE!</v>
      </c>
      <c r="X105" s="15" t="str">
        <f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si="6"/>
        <v/>
      </c>
      <c r="AA105" s="14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>IF(Q106="","",IF(G106="D",(H106*U106),((V106*H106)*10000)))*AVERAGE(INDEX(PriceTable,MATCH($I106,PriceTableMonths,0),3):INDEX(PriceTable,MATCH($J106,PriceTableMonths,0),3))</f>
        <v>#VALUE!</v>
      </c>
      <c r="X106" s="15" t="str">
        <f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si="6"/>
        <v/>
      </c>
      <c r="AA106" s="14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  <c r="U107" s="553" t="str">
        <f t="shared" si="7"/>
        <v/>
      </c>
      <c r="V107" s="221" t="str">
        <f t="shared" si="5"/>
        <v/>
      </c>
      <c r="W107" s="566" t="e">
        <f>IF(Q107="","",IF(G107="D",(H107*U107),((V107*H107)*10000)))*AVERAGE(INDEX(PriceTable,MATCH($I107,PriceTableMonths,0),3):INDEX(PriceTable,MATCH($J107,PriceTableMonths,0),3))</f>
        <v>#VALUE!</v>
      </c>
      <c r="X107" s="15" t="str">
        <f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si="6"/>
        <v/>
      </c>
      <c r="AA107" s="14" t="s">
        <v>244</v>
      </c>
    </row>
    <row r="108" spans="1:27" ht="26.25" customHeight="1" thickBot="1" x14ac:dyDescent="0.25">
      <c r="A108" s="15">
        <v>99</v>
      </c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  <c r="U108" s="553" t="str">
        <f t="shared" si="7"/>
        <v/>
      </c>
      <c r="V108" s="221" t="str">
        <f t="shared" si="5"/>
        <v/>
      </c>
      <c r="W108" s="566" t="e">
        <f>IF(Q108="","",IF(G108="D",(H108*U108),((V108*H108)*10000)))*AVERAGE(INDEX(PriceTable,MATCH($I108,PriceTableMonths,0),3):INDEX(PriceTable,MATCH($J108,PriceTableMonths,0),3))</f>
        <v>#VALUE!</v>
      </c>
      <c r="X108" s="15" t="str">
        <f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si="6"/>
        <v/>
      </c>
      <c r="AA108" s="14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  <c r="U109" s="553" t="str">
        <f t="shared" si="7"/>
        <v/>
      </c>
      <c r="V109" s="221" t="str">
        <f t="shared" si="5"/>
        <v/>
      </c>
      <c r="W109" s="566" t="e">
        <f>IF(Q109="","",IF(G109="D",(H109*U109),((V109*H109)*10000)))*AVERAGE(INDEX(PriceTable,MATCH($I109,PriceTableMonths,0),3):INDEX(PriceTable,MATCH($J109,PriceTableMonths,0),3))</f>
        <v>#VALUE!</v>
      </c>
      <c r="X109" s="15" t="str">
        <f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si="6"/>
        <v/>
      </c>
      <c r="AA109" s="14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  <c r="U110" s="553" t="str">
        <f t="shared" si="7"/>
        <v/>
      </c>
      <c r="V110" s="221" t="str">
        <f t="shared" si="5"/>
        <v/>
      </c>
      <c r="W110" s="566" t="e">
        <f>IF(Q110="","",IF(G110="D",(H110*U110),((V110*H110)*10000)))*AVERAGE(INDEX(PriceTable,MATCH($I110,PriceTableMonths,0),3):INDEX(PriceTable,MATCH($J110,PriceTableMonths,0),3))</f>
        <v>#VALUE!</v>
      </c>
      <c r="X110" s="15" t="str">
        <f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si="6"/>
        <v/>
      </c>
      <c r="AA110" s="14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  <c r="U111" s="553" t="str">
        <f t="shared" si="7"/>
        <v/>
      </c>
      <c r="V111" s="221" t="str">
        <f t="shared" si="5"/>
        <v/>
      </c>
      <c r="W111" s="566" t="e">
        <f>IF(Q111="","",IF(G111="D",(H111*U111),((V111*H111)*10000)))*AVERAGE(INDEX(PriceTable,MATCH($I111,PriceTableMonths,0),3):INDEX(PriceTable,MATCH($J111,PriceTableMonths,0),3))</f>
        <v>#VALUE!</v>
      </c>
      <c r="X111" s="15" t="str">
        <f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si="6"/>
        <v/>
      </c>
      <c r="AA111" s="14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  <c r="U112" s="553" t="str">
        <f t="shared" si="7"/>
        <v/>
      </c>
      <c r="V112" s="221" t="str">
        <f t="shared" si="5"/>
        <v/>
      </c>
      <c r="W112" s="566" t="e">
        <f>IF(Q112="","",IF(G112="D",(H112*U112),((V112*H112)*10000)))*AVERAGE(INDEX(PriceTable,MATCH($I112,PriceTableMonths,0),3):INDEX(PriceTable,MATCH($J112,PriceTableMonths,0),3))</f>
        <v>#VALUE!</v>
      </c>
      <c r="X112" s="15" t="str">
        <f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si="6"/>
        <v/>
      </c>
      <c r="AA112" s="14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  <c r="U113" s="553" t="str">
        <f t="shared" si="7"/>
        <v/>
      </c>
      <c r="V113" s="221" t="str">
        <f t="shared" si="5"/>
        <v/>
      </c>
      <c r="W113" s="566" t="e">
        <f>IF(Q113="","",IF(G113="D",(H113*U113),((V113*H113)*10000)))*AVERAGE(INDEX(PriceTable,MATCH($I113,PriceTableMonths,0),3):INDEX(PriceTable,MATCH($J113,PriceTableMonths,0),3))</f>
        <v>#VALUE!</v>
      </c>
      <c r="X113" s="15" t="str">
        <f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si="6"/>
        <v/>
      </c>
      <c r="AA113" s="14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  <c r="U114" s="553" t="str">
        <f t="shared" si="7"/>
        <v/>
      </c>
      <c r="V114" s="221" t="str">
        <f t="shared" si="5"/>
        <v/>
      </c>
      <c r="W114" s="566" t="e">
        <f>IF(Q114="","",IF(G114="D",(H114*U114),((V114*H114)*10000)))*AVERAGE(INDEX(PriceTable,MATCH($I114,PriceTableMonths,0),3):INDEX(PriceTable,MATCH($J114,PriceTableMonths,0),3))</f>
        <v>#VALUE!</v>
      </c>
      <c r="X114" s="15" t="str">
        <f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si="6"/>
        <v/>
      </c>
      <c r="AA114" s="14" t="s">
        <v>244</v>
      </c>
    </row>
    <row r="115" spans="1:27" ht="26.25" customHeight="1" thickBot="1" x14ac:dyDescent="0.25">
      <c r="A115" s="15">
        <v>106</v>
      </c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  <c r="U115" s="553" t="str">
        <f t="shared" si="7"/>
        <v/>
      </c>
      <c r="V115" s="221" t="str">
        <f t="shared" si="5"/>
        <v/>
      </c>
      <c r="W115" s="566" t="e">
        <f>IF(Q115="","",IF(G115="D",(H115*U115),((V115*H115)*10000)))*AVERAGE(INDEX(PriceTable,MATCH($I115,PriceTableMonths,0),3):INDEX(PriceTable,MATCH($J115,PriceTableMonths,0),3))</f>
        <v>#VALUE!</v>
      </c>
      <c r="X115" s="15" t="str">
        <f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si="6"/>
        <v/>
      </c>
      <c r="AA115" s="14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  <c r="U116" s="553" t="str">
        <f t="shared" si="7"/>
        <v/>
      </c>
      <c r="V116" s="221" t="str">
        <f t="shared" si="5"/>
        <v/>
      </c>
      <c r="W116" s="566" t="e">
        <f>IF(Q116="","",IF(G116="D",(H116*U116),((V116*H116)*10000)))*AVERAGE(INDEX(PriceTable,MATCH($I116,PriceTableMonths,0),3):INDEX(PriceTable,MATCH($J116,PriceTableMonths,0),3))</f>
        <v>#VALUE!</v>
      </c>
      <c r="X116" s="15" t="str">
        <f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si="6"/>
        <v/>
      </c>
      <c r="AA116" s="14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  <c r="U117" s="553" t="str">
        <f t="shared" si="7"/>
        <v/>
      </c>
      <c r="V117" s="221" t="str">
        <f t="shared" si="5"/>
        <v/>
      </c>
      <c r="W117" s="566" t="e">
        <f>IF(Q117="","",IF(G117="D",(H117*U117),((V117*H117)*10000)))*AVERAGE(INDEX(PriceTable,MATCH($I117,PriceTableMonths,0),3):INDEX(PriceTable,MATCH($J117,PriceTableMonths,0),3))</f>
        <v>#VALUE!</v>
      </c>
      <c r="X117" s="15" t="str">
        <f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si="6"/>
        <v/>
      </c>
      <c r="AA117" s="14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  <c r="U118" s="553" t="str">
        <f t="shared" si="7"/>
        <v/>
      </c>
      <c r="V118" s="221" t="str">
        <f t="shared" si="5"/>
        <v/>
      </c>
      <c r="W118" s="566" t="e">
        <f>IF(Q118="","",IF(G118="D",(H118*U118),((V118*H118)*10000)))*AVERAGE(INDEX(PriceTable,MATCH($I118,PriceTableMonths,0),3):INDEX(PriceTable,MATCH($J118,PriceTableMonths,0),3))</f>
        <v>#VALUE!</v>
      </c>
      <c r="X118" s="15" t="str">
        <f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si="6"/>
        <v/>
      </c>
      <c r="AA118" s="14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  <c r="U119" s="553" t="str">
        <f t="shared" si="7"/>
        <v/>
      </c>
      <c r="V119" s="221" t="str">
        <f t="shared" si="5"/>
        <v/>
      </c>
      <c r="W119" s="566" t="e">
        <f>IF(Q119="","",IF(G119="D",(H119*U119),((V119*H119)*10000)))*AVERAGE(INDEX(PriceTable,MATCH($I119,PriceTableMonths,0),3):INDEX(PriceTable,MATCH($J119,PriceTableMonths,0),3))</f>
        <v>#VALUE!</v>
      </c>
      <c r="X119" s="15" t="str">
        <f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si="6"/>
        <v/>
      </c>
      <c r="AA119" s="14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  <c r="U120" s="553" t="str">
        <f t="shared" si="7"/>
        <v/>
      </c>
      <c r="V120" s="221" t="str">
        <f t="shared" si="5"/>
        <v/>
      </c>
      <c r="W120" s="566" t="e">
        <f>IF(Q120="","",IF(G120="D",(H120*U120),((V120*H120)*10000)))*AVERAGE(INDEX(PriceTable,MATCH($I120,PriceTableMonths,0),3):INDEX(PriceTable,MATCH($J120,PriceTableMonths,0),3))</f>
        <v>#VALUE!</v>
      </c>
      <c r="X120" s="15" t="str">
        <f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si="6"/>
        <v/>
      </c>
      <c r="AA120" s="14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  <c r="U121" s="553" t="str">
        <f t="shared" si="7"/>
        <v/>
      </c>
      <c r="V121" s="221" t="str">
        <f t="shared" si="5"/>
        <v/>
      </c>
      <c r="W121" s="566" t="e">
        <f>IF(Q121="","",IF(G121="D",(H121*U121),((V121*H121)*10000)))*AVERAGE(INDEX(PriceTable,MATCH($I121,PriceTableMonths,0),3):INDEX(PriceTable,MATCH($J121,PriceTableMonths,0),3))</f>
        <v>#VALUE!</v>
      </c>
      <c r="X121" s="15" t="str">
        <f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si="6"/>
        <v/>
      </c>
      <c r="AA121" s="14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  <c r="U122" s="553" t="str">
        <f t="shared" si="7"/>
        <v/>
      </c>
      <c r="V122" s="221" t="str">
        <f t="shared" si="5"/>
        <v/>
      </c>
      <c r="W122" s="566" t="e">
        <f>IF(Q122="","",IF(G122="D",(H122*U122),((V122*H122)*10000)))*AVERAGE(INDEX(PriceTable,MATCH($I122,PriceTableMonths,0),3):INDEX(PriceTable,MATCH($J122,PriceTableMonths,0),3))</f>
        <v>#VALUE!</v>
      </c>
      <c r="X122" s="15" t="str">
        <f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si="6"/>
        <v/>
      </c>
      <c r="AA122" s="14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  <c r="U123" s="553" t="str">
        <f t="shared" si="7"/>
        <v/>
      </c>
      <c r="V123" s="221" t="str">
        <f t="shared" si="5"/>
        <v/>
      </c>
      <c r="W123" s="566" t="e">
        <f>IF(Q123="","",IF(G123="D",(H123*U123),((V123*H123)*10000)))*AVERAGE(INDEX(PriceTable,MATCH($I123,PriceTableMonths,0),3):INDEX(PriceTable,MATCH($J123,PriceTableMonths,0),3))</f>
        <v>#VALUE!</v>
      </c>
      <c r="X123" s="15" t="str">
        <f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si="6"/>
        <v/>
      </c>
      <c r="AA123" s="14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  <c r="U124" s="553" t="str">
        <f t="shared" si="7"/>
        <v/>
      </c>
      <c r="V124" s="221" t="str">
        <f t="shared" si="5"/>
        <v/>
      </c>
      <c r="W124" s="566" t="e">
        <f>IF(Q124="","",IF(G124="D",(H124*U124),((V124*H124)*10000)))*AVERAGE(INDEX(PriceTable,MATCH($I124,PriceTableMonths,0),3):INDEX(PriceTable,MATCH($J124,PriceTableMonths,0),3))</f>
        <v>#VALUE!</v>
      </c>
      <c r="X124" s="15" t="str">
        <f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si="6"/>
        <v/>
      </c>
      <c r="AA124" s="14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  <c r="U125" s="553" t="str">
        <f t="shared" si="7"/>
        <v/>
      </c>
      <c r="V125" s="221" t="str">
        <f t="shared" si="5"/>
        <v/>
      </c>
      <c r="W125" s="566" t="e">
        <f>IF(Q125="","",IF(G125="D",(H125*U125),((V125*H125)*10000)))*AVERAGE(INDEX(PriceTable,MATCH($I125,PriceTableMonths,0),3):INDEX(PriceTable,MATCH($J125,PriceTableMonths,0),3))</f>
        <v>#VALUE!</v>
      </c>
      <c r="X125" s="15" t="str">
        <f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si="6"/>
        <v/>
      </c>
      <c r="AA125" s="14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  <c r="U126" s="553" t="str">
        <f t="shared" si="7"/>
        <v/>
      </c>
      <c r="V126" s="221" t="str">
        <f t="shared" si="5"/>
        <v/>
      </c>
      <c r="W126" s="566" t="e">
        <f>IF(Q126="","",IF(G126="D",(H126*U126),((V126*H126)*10000)))*AVERAGE(INDEX(PriceTable,MATCH($I126,PriceTableMonths,0),3):INDEX(PriceTable,MATCH($J126,PriceTableMonths,0),3))</f>
        <v>#VALUE!</v>
      </c>
      <c r="X126" s="15" t="str">
        <f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si="6"/>
        <v/>
      </c>
      <c r="AA126" s="14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  <c r="U127" s="553" t="str">
        <f t="shared" si="7"/>
        <v/>
      </c>
      <c r="V127" s="221" t="str">
        <f t="shared" si="5"/>
        <v/>
      </c>
      <c r="W127" s="566" t="e">
        <f>IF(Q127="","",IF(G127="D",(H127*U127),((V127*H127)*10000)))*AVERAGE(INDEX(PriceTable,MATCH($I127,PriceTableMonths,0),3):INDEX(PriceTable,MATCH($J127,PriceTableMonths,0),3))</f>
        <v>#VALUE!</v>
      </c>
      <c r="X127" s="15" t="str">
        <f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si="6"/>
        <v/>
      </c>
      <c r="AA127" s="14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  <c r="U128" s="553" t="str">
        <f t="shared" si="7"/>
        <v/>
      </c>
      <c r="V128" s="221" t="str">
        <f t="shared" si="5"/>
        <v/>
      </c>
      <c r="W128" s="566" t="e">
        <f>IF(Q128="","",IF(G128="D",(H128*U128),((V128*H128)*10000)))*AVERAGE(INDEX(PriceTable,MATCH($I128,PriceTableMonths,0),3):INDEX(PriceTable,MATCH($J128,PriceTableMonths,0),3))</f>
        <v>#VALUE!</v>
      </c>
      <c r="X128" s="15" t="str">
        <f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si="6"/>
        <v/>
      </c>
      <c r="AA128" s="14" t="s">
        <v>244</v>
      </c>
    </row>
    <row r="129" spans="1:27" ht="26.25" customHeight="1" thickBot="1" x14ac:dyDescent="0.25">
      <c r="A129" s="15">
        <v>120</v>
      </c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  <c r="U129" s="553" t="str">
        <f t="shared" si="7"/>
        <v/>
      </c>
      <c r="V129" s="221" t="str">
        <f t="shared" si="5"/>
        <v/>
      </c>
      <c r="W129" s="566" t="e">
        <f>IF(Q129="","",IF(G129="D",(H129*U129),((V129*H129)*10000)))*AVERAGE(INDEX(PriceTable,MATCH($I129,PriceTableMonths,0),3):INDEX(PriceTable,MATCH($J129,PriceTableMonths,0),3))</f>
        <v>#VALUE!</v>
      </c>
      <c r="X129" s="15" t="str">
        <f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si="6"/>
        <v/>
      </c>
      <c r="AA129" s="14" t="s">
        <v>244</v>
      </c>
    </row>
    <row r="130" spans="1:27" ht="26.25" customHeight="1" thickBot="1" x14ac:dyDescent="0.25">
      <c r="A130" s="15">
        <v>121</v>
      </c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  <c r="U130" s="553" t="str">
        <f t="shared" si="7"/>
        <v/>
      </c>
      <c r="V130" s="221" t="str">
        <f t="shared" si="5"/>
        <v/>
      </c>
      <c r="W130" s="566" t="e">
        <f>IF(Q130="","",IF(G130="D",(H130*U130),((V130*H130)*10000)))*AVERAGE(INDEX(PriceTable,MATCH($I130,PriceTableMonths,0),3):INDEX(PriceTable,MATCH($J130,PriceTableMonths,0),3))</f>
        <v>#VALUE!</v>
      </c>
      <c r="X130" s="15" t="str">
        <f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si="6"/>
        <v/>
      </c>
      <c r="AA130" s="14" t="s">
        <v>244</v>
      </c>
    </row>
    <row r="131" spans="1:27" ht="26.25" customHeight="1" thickBot="1" x14ac:dyDescent="0.25">
      <c r="A131" s="15">
        <v>122</v>
      </c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  <c r="U131" s="553" t="str">
        <f t="shared" si="7"/>
        <v/>
      </c>
      <c r="V131" s="221" t="str">
        <f t="shared" si="5"/>
        <v/>
      </c>
      <c r="W131" s="566" t="e">
        <f>IF(Q131="","",IF(G131="D",(H131*U131),((V131*H131)*10000)))*AVERAGE(INDEX(PriceTable,MATCH($I131,PriceTableMonths,0),3):INDEX(PriceTable,MATCH($J131,PriceTableMonths,0),3))</f>
        <v>#VALUE!</v>
      </c>
      <c r="X131" s="15" t="str">
        <f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si="6"/>
        <v/>
      </c>
      <c r="AA131" s="14" t="s">
        <v>244</v>
      </c>
    </row>
    <row r="132" spans="1:27" ht="26.25" customHeight="1" thickBot="1" x14ac:dyDescent="0.25">
      <c r="A132" s="15">
        <v>123</v>
      </c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  <c r="U132" s="553" t="str">
        <f t="shared" si="7"/>
        <v/>
      </c>
      <c r="V132" s="221" t="str">
        <f t="shared" si="5"/>
        <v/>
      </c>
      <c r="W132" s="566" t="e">
        <f>IF(Q132="","",IF(G132="D",(H132*U132),((V132*H132)*10000)))*AVERAGE(INDEX(PriceTable,MATCH($I132,PriceTableMonths,0),3):INDEX(PriceTable,MATCH($J132,PriceTableMonths,0),3))</f>
        <v>#VALUE!</v>
      </c>
      <c r="X132" s="15" t="str">
        <f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si="6"/>
        <v/>
      </c>
      <c r="AA132" s="14" t="s">
        <v>244</v>
      </c>
    </row>
    <row r="133" spans="1:27" ht="26.25" customHeight="1" thickBot="1" x14ac:dyDescent="0.25">
      <c r="A133" s="15">
        <v>124</v>
      </c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  <c r="U133" s="553" t="str">
        <f t="shared" si="7"/>
        <v/>
      </c>
      <c r="V133" s="221" t="str">
        <f t="shared" si="5"/>
        <v/>
      </c>
      <c r="W133" s="566" t="e">
        <f>IF(Q133="","",IF(G133="D",(H133*U133),((V133*H133)*10000)))*AVERAGE(INDEX(PriceTable,MATCH($I133,PriceTableMonths,0),3):INDEX(PriceTable,MATCH($J133,PriceTableMonths,0),3))</f>
        <v>#VALUE!</v>
      </c>
      <c r="X133" s="15" t="str">
        <f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si="6"/>
        <v/>
      </c>
      <c r="AA133" s="14" t="s">
        <v>244</v>
      </c>
    </row>
    <row r="134" spans="1:27" ht="26.25" customHeight="1" thickBot="1" x14ac:dyDescent="0.25">
      <c r="A134" s="15">
        <v>125</v>
      </c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  <c r="U134" s="553" t="str">
        <f t="shared" si="7"/>
        <v/>
      </c>
      <c r="V134" s="221" t="str">
        <f t="shared" si="5"/>
        <v/>
      </c>
      <c r="W134" s="566" t="e">
        <f>IF(Q134="","",IF(G134="D",(H134*U134),((V134*H134)*10000)))*AVERAGE(INDEX(PriceTable,MATCH($I134,PriceTableMonths,0),3):INDEX(PriceTable,MATCH($J134,PriceTableMonths,0),3))</f>
        <v>#VALUE!</v>
      </c>
      <c r="X134" s="15" t="str">
        <f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si="6"/>
        <v/>
      </c>
      <c r="AA134" s="14" t="s">
        <v>244</v>
      </c>
    </row>
    <row r="135" spans="1:27" ht="26.25" customHeight="1" thickBot="1" x14ac:dyDescent="0.25">
      <c r="A135" s="15">
        <v>126</v>
      </c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  <c r="U135" s="553" t="str">
        <f t="shared" si="7"/>
        <v/>
      </c>
      <c r="V135" s="221" t="str">
        <f t="shared" si="5"/>
        <v/>
      </c>
      <c r="W135" s="566" t="e">
        <f>IF(Q135="","",IF(G135="D",(H135*U135),((V135*H135)*10000)))*AVERAGE(INDEX(PriceTable,MATCH($I135,PriceTableMonths,0),3):INDEX(PriceTable,MATCH($J135,PriceTableMonths,0),3))</f>
        <v>#VALUE!</v>
      </c>
      <c r="X135" s="15" t="str">
        <f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si="6"/>
        <v/>
      </c>
      <c r="AA135" s="14" t="s">
        <v>244</v>
      </c>
    </row>
    <row r="136" spans="1:27" ht="26.25" customHeight="1" thickBot="1" x14ac:dyDescent="0.25">
      <c r="A136" s="15">
        <v>127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  <c r="U136" s="553" t="str">
        <f t="shared" si="7"/>
        <v/>
      </c>
      <c r="V136" s="221" t="str">
        <f t="shared" si="5"/>
        <v/>
      </c>
      <c r="W136" s="566" t="e">
        <f>IF(Q136="","",IF(G136="D",(H136*U136),((V136*H136)*10000)))*AVERAGE(INDEX(PriceTable,MATCH($I136,PriceTableMonths,0),3):INDEX(PriceTable,MATCH($J136,PriceTableMonths,0),3))</f>
        <v>#VALUE!</v>
      </c>
      <c r="X136" s="15" t="str">
        <f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si="6"/>
        <v/>
      </c>
      <c r="AA136" s="14" t="s">
        <v>244</v>
      </c>
    </row>
    <row r="137" spans="1:27" ht="26.25" customHeight="1" thickBot="1" x14ac:dyDescent="0.25">
      <c r="A137" s="15">
        <v>128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  <c r="U137" s="553" t="str">
        <f t="shared" si="7"/>
        <v/>
      </c>
      <c r="V137" s="221" t="str">
        <f t="shared" si="5"/>
        <v/>
      </c>
      <c r="W137" s="566" t="e">
        <f>IF(Q137="","",IF(G137="D",(H137*U137),((V137*H137)*10000)))*AVERAGE(INDEX(PriceTable,MATCH($I137,PriceTableMonths,0),3):INDEX(PriceTable,MATCH($J137,PriceTableMonths,0),3))</f>
        <v>#VALUE!</v>
      </c>
      <c r="X137" s="15" t="str">
        <f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si="6"/>
        <v/>
      </c>
      <c r="AA137" s="14" t="s">
        <v>244</v>
      </c>
    </row>
    <row r="138" spans="1:27" ht="26.25" customHeight="1" thickBot="1" x14ac:dyDescent="0.25">
      <c r="A138" s="15">
        <v>129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>IF(Q138="","",IF(G138="D",(H138*U138),((V138*H138)*10000)))*AVERAGE(INDEX(PriceTable,MATCH($I138,PriceTableMonths,0),3):INDEX(PriceTable,MATCH($J138,PriceTableMonths,0),3))</f>
        <v>#VALUE!</v>
      </c>
      <c r="X138" s="15" t="str">
        <f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si="6"/>
        <v/>
      </c>
      <c r="AA138" s="14" t="s">
        <v>244</v>
      </c>
    </row>
    <row r="139" spans="1:27" ht="26.25" customHeight="1" thickBot="1" x14ac:dyDescent="0.25">
      <c r="A139" s="15">
        <v>130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>IF(Q139="","",IF(G139="D",(H139*U139),((V139*H139)*10000)))*AVERAGE(INDEX(PriceTable,MATCH($I139,PriceTableMonths,0),3):INDEX(PriceTable,MATCH($J139,PriceTableMonths,0),3))</f>
        <v>#VALUE!</v>
      </c>
      <c r="X139" s="15" t="str">
        <f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si="10">IF(P139="no pl",0,IF(D139="ltx",0,IF(Q139="","",(IF(F139="Sell",((K139-Z139)-X139),(X139-(K139+Z139))))*W139)))</f>
        <v/>
      </c>
      <c r="AA139" s="14" t="s">
        <v>244</v>
      </c>
    </row>
    <row r="140" spans="1:27" ht="26.25" customHeight="1" thickBot="1" x14ac:dyDescent="0.25">
      <c r="A140" s="15">
        <v>131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  <c r="U140" s="553" t="str">
        <f t="shared" si="8"/>
        <v/>
      </c>
      <c r="V140" s="221" t="str">
        <f t="shared" si="9"/>
        <v/>
      </c>
      <c r="W140" s="566" t="e">
        <f>IF(Q140="","",IF(G140="D",(H140*U140),((V140*H140)*10000)))*AVERAGE(INDEX(PriceTable,MATCH($I140,PriceTableMonths,0),3):INDEX(PriceTable,MATCH($J140,PriceTableMonths,0),3))</f>
        <v>#VALUE!</v>
      </c>
      <c r="X140" s="15" t="str">
        <f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si="10"/>
        <v/>
      </c>
      <c r="AA140" s="14" t="s">
        <v>244</v>
      </c>
    </row>
    <row r="141" spans="1:27" ht="26.25" customHeight="1" thickBot="1" x14ac:dyDescent="0.25">
      <c r="A141" s="15">
        <v>132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  <c r="U141" s="553" t="str">
        <f t="shared" si="8"/>
        <v/>
      </c>
      <c r="V141" s="221" t="str">
        <f t="shared" si="9"/>
        <v/>
      </c>
      <c r="W141" s="566" t="e">
        <f>IF(Q141="","",IF(G141="D",(H141*U141),((V141*H141)*10000)))*AVERAGE(INDEX(PriceTable,MATCH($I141,PriceTableMonths,0),3):INDEX(PriceTable,MATCH($J141,PriceTableMonths,0),3))</f>
        <v>#VALUE!</v>
      </c>
      <c r="X141" s="15" t="str">
        <f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si="10"/>
        <v/>
      </c>
      <c r="AA141" s="14" t="s">
        <v>244</v>
      </c>
    </row>
    <row r="142" spans="1:27" ht="26.25" customHeight="1" thickBot="1" x14ac:dyDescent="0.25">
      <c r="A142" s="15">
        <v>133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  <c r="U142" s="553" t="str">
        <f t="shared" si="8"/>
        <v/>
      </c>
      <c r="V142" s="221" t="str">
        <f t="shared" si="9"/>
        <v/>
      </c>
      <c r="W142" s="566" t="e">
        <f>IF(Q142="","",IF(G142="D",(H142*U142),((V142*H142)*10000)))*AVERAGE(INDEX(PriceTable,MATCH($I142,PriceTableMonths,0),3):INDEX(PriceTable,MATCH($J142,PriceTableMonths,0),3))</f>
        <v>#VALUE!</v>
      </c>
      <c r="X142" s="15" t="str">
        <f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si="10"/>
        <v/>
      </c>
      <c r="AA142" s="14" t="s">
        <v>244</v>
      </c>
    </row>
    <row r="143" spans="1:27" ht="26.25" customHeight="1" thickBot="1" x14ac:dyDescent="0.25">
      <c r="A143" s="15">
        <v>134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  <c r="U143" s="553" t="str">
        <f t="shared" si="8"/>
        <v/>
      </c>
      <c r="V143" s="221" t="str">
        <f t="shared" si="9"/>
        <v/>
      </c>
      <c r="W143" s="566" t="e">
        <f>IF(Q143="","",IF(G143="D",(H143*U143),((V143*H143)*10000)))*AVERAGE(INDEX(PriceTable,MATCH($I143,PriceTableMonths,0),3):INDEX(PriceTable,MATCH($J143,PriceTableMonths,0),3))</f>
        <v>#VALUE!</v>
      </c>
      <c r="X143" s="15" t="str">
        <f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si="10"/>
        <v/>
      </c>
      <c r="AA143" s="14" t="s">
        <v>244</v>
      </c>
    </row>
    <row r="144" spans="1:27" ht="26.25" customHeight="1" thickBot="1" x14ac:dyDescent="0.25">
      <c r="A144" s="15">
        <v>135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  <c r="U144" s="553" t="str">
        <f t="shared" si="8"/>
        <v/>
      </c>
      <c r="V144" s="221" t="str">
        <f t="shared" si="9"/>
        <v/>
      </c>
      <c r="W144" s="566" t="e">
        <f>IF(Q144="","",IF(G144="D",(H144*U144),((V144*H144)*10000)))*AVERAGE(INDEX(PriceTable,MATCH($I144,PriceTableMonths,0),3):INDEX(PriceTable,MATCH($J144,PriceTableMonths,0),3))</f>
        <v>#VALUE!</v>
      </c>
      <c r="X144" s="15" t="str">
        <f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si="10"/>
        <v/>
      </c>
      <c r="AA144" s="14" t="s">
        <v>244</v>
      </c>
    </row>
    <row r="145" spans="1:27" ht="26.25" customHeight="1" thickBot="1" x14ac:dyDescent="0.25">
      <c r="A145" s="15">
        <v>136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  <c r="U145" s="553" t="str">
        <f t="shared" si="8"/>
        <v/>
      </c>
      <c r="V145" s="221" t="str">
        <f t="shared" si="9"/>
        <v/>
      </c>
      <c r="W145" s="566" t="e">
        <f>IF(Q145="","",IF(G145="D",(H145*U145),((V145*H145)*10000)))*AVERAGE(INDEX(PriceTable,MATCH($I145,PriceTableMonths,0),3):INDEX(PriceTable,MATCH($J145,PriceTableMonths,0),3))</f>
        <v>#VALUE!</v>
      </c>
      <c r="X145" s="15" t="str">
        <f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si="10"/>
        <v/>
      </c>
      <c r="AA145" s="14" t="s">
        <v>244</v>
      </c>
    </row>
    <row r="146" spans="1:27" ht="26.25" customHeight="1" thickBot="1" x14ac:dyDescent="0.25">
      <c r="A146" s="15">
        <v>137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  <c r="U146" s="553" t="str">
        <f t="shared" si="8"/>
        <v/>
      </c>
      <c r="V146" s="221" t="str">
        <f t="shared" si="9"/>
        <v/>
      </c>
      <c r="W146" s="566" t="e">
        <f>IF(Q146="","",IF(G146="D",(H146*U146),((V146*H146)*10000)))*AVERAGE(INDEX(PriceTable,MATCH($I146,PriceTableMonths,0),3):INDEX(PriceTable,MATCH($J146,PriceTableMonths,0),3))</f>
        <v>#VALUE!</v>
      </c>
      <c r="X146" s="15" t="str">
        <f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si="10"/>
        <v/>
      </c>
      <c r="AA146" s="14" t="s">
        <v>244</v>
      </c>
    </row>
    <row r="147" spans="1:27" ht="26.25" customHeight="1" thickBot="1" x14ac:dyDescent="0.25">
      <c r="A147" s="15">
        <v>138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  <c r="U147" s="553" t="str">
        <f t="shared" si="8"/>
        <v/>
      </c>
      <c r="V147" s="221" t="str">
        <f t="shared" si="9"/>
        <v/>
      </c>
      <c r="W147" s="566" t="e">
        <f>IF(Q147="","",IF(G147="D",(H147*U147),((V147*H147)*10000)))*AVERAGE(INDEX(PriceTable,MATCH($I147,PriceTableMonths,0),3):INDEX(PriceTable,MATCH($J147,PriceTableMonths,0),3))</f>
        <v>#VALUE!</v>
      </c>
      <c r="X147" s="15" t="str">
        <f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si="10"/>
        <v/>
      </c>
      <c r="AA147" s="14" t="s">
        <v>244</v>
      </c>
    </row>
    <row r="148" spans="1:27" ht="26.25" customHeight="1" thickBot="1" x14ac:dyDescent="0.25">
      <c r="A148" s="15">
        <v>139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  <c r="U148" s="553" t="str">
        <f t="shared" si="8"/>
        <v/>
      </c>
      <c r="V148" s="221" t="str">
        <f t="shared" si="9"/>
        <v/>
      </c>
      <c r="W148" s="566" t="e">
        <f>IF(Q148="","",IF(G148="D",(H148*U148),((V148*H148)*10000)))*AVERAGE(INDEX(PriceTable,MATCH($I148,PriceTableMonths,0),3):INDEX(PriceTable,MATCH($J148,PriceTableMonths,0),3))</f>
        <v>#VALUE!</v>
      </c>
      <c r="X148" s="15" t="str">
        <f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si="10"/>
        <v/>
      </c>
      <c r="AA148" s="14" t="s">
        <v>244</v>
      </c>
    </row>
    <row r="149" spans="1:27" ht="26.25" customHeight="1" thickBot="1" x14ac:dyDescent="0.25">
      <c r="A149" s="15">
        <v>140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  <c r="U149" s="553" t="str">
        <f t="shared" si="8"/>
        <v/>
      </c>
      <c r="V149" s="221" t="str">
        <f t="shared" si="9"/>
        <v/>
      </c>
      <c r="W149" s="566" t="e">
        <f>IF(Q149="","",IF(G149="D",(H149*U149),((V149*H149)*10000)))*AVERAGE(INDEX(PriceTable,MATCH($I149,PriceTableMonths,0),3):INDEX(PriceTable,MATCH($J149,PriceTableMonths,0),3))</f>
        <v>#VALUE!</v>
      </c>
      <c r="X149" s="15" t="str">
        <f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si="10"/>
        <v/>
      </c>
      <c r="AA149" s="14" t="s">
        <v>244</v>
      </c>
    </row>
    <row r="150" spans="1:27" ht="26.25" customHeight="1" thickBot="1" x14ac:dyDescent="0.25">
      <c r="A150" s="15">
        <v>141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  <c r="U150" s="553" t="str">
        <f t="shared" si="8"/>
        <v/>
      </c>
      <c r="V150" s="221" t="str">
        <f t="shared" si="9"/>
        <v/>
      </c>
      <c r="W150" s="566" t="e">
        <f>IF(Q150="","",IF(G150="D",(H150*U150),((V150*H150)*10000)))*AVERAGE(INDEX(PriceTable,MATCH($I150,PriceTableMonths,0),3):INDEX(PriceTable,MATCH($J150,PriceTableMonths,0),3))</f>
        <v>#VALUE!</v>
      </c>
      <c r="X150" s="15" t="str">
        <f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si="10"/>
        <v/>
      </c>
      <c r="AA150" s="14" t="s">
        <v>244</v>
      </c>
    </row>
    <row r="151" spans="1:27" ht="26.25" customHeight="1" thickBot="1" x14ac:dyDescent="0.25">
      <c r="A151" s="15">
        <v>142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  <c r="AA151" s="14" t="s">
        <v>244</v>
      </c>
    </row>
    <row r="152" spans="1:27" ht="26.25" customHeight="1" thickBot="1" x14ac:dyDescent="0.25">
      <c r="A152" s="15">
        <v>143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  <c r="AA152" s="14" t="s">
        <v>244</v>
      </c>
    </row>
    <row r="153" spans="1:27" ht="26.25" customHeight="1" thickBot="1" x14ac:dyDescent="0.25">
      <c r="A153" s="15">
        <v>144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  <c r="AA153" s="14" t="s">
        <v>244</v>
      </c>
    </row>
    <row r="154" spans="1:27" ht="26.25" customHeight="1" thickBot="1" x14ac:dyDescent="0.25">
      <c r="A154" s="15">
        <v>145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  <c r="AA154" s="14" t="s">
        <v>244</v>
      </c>
    </row>
    <row r="155" spans="1:27" ht="26.25" customHeight="1" thickBot="1" x14ac:dyDescent="0.25">
      <c r="A155" s="15">
        <v>146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  <c r="AA155" s="14" t="s">
        <v>244</v>
      </c>
    </row>
    <row r="156" spans="1:27" ht="26.25" customHeight="1" thickBot="1" x14ac:dyDescent="0.25">
      <c r="A156" s="15">
        <v>147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  <c r="AA156" s="14" t="s">
        <v>244</v>
      </c>
    </row>
    <row r="157" spans="1:27" ht="26.25" customHeight="1" thickBot="1" x14ac:dyDescent="0.25">
      <c r="A157" s="15">
        <v>148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  <c r="AA157" s="14" t="s">
        <v>244</v>
      </c>
    </row>
    <row r="158" spans="1:27" ht="26.25" customHeight="1" thickBot="1" x14ac:dyDescent="0.25">
      <c r="A158" s="15">
        <v>149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  <c r="AA158" s="14" t="s">
        <v>244</v>
      </c>
    </row>
    <row r="159" spans="1:27" ht="26.25" customHeight="1" thickBot="1" x14ac:dyDescent="0.25">
      <c r="A159" s="15">
        <v>150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  <c r="AA159" s="14" t="s">
        <v>244</v>
      </c>
    </row>
    <row r="160" spans="1:27" ht="26.25" customHeight="1" thickBot="1" x14ac:dyDescent="0.25">
      <c r="A160" s="15">
        <v>151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  <c r="AA160" s="14" t="s">
        <v>244</v>
      </c>
    </row>
    <row r="161" spans="1:27" ht="26.25" customHeight="1" thickBot="1" x14ac:dyDescent="0.25">
      <c r="A161" s="15">
        <v>152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  <c r="AA161" s="14" t="s">
        <v>244</v>
      </c>
    </row>
    <row r="162" spans="1:27" ht="26.25" customHeight="1" thickBot="1" x14ac:dyDescent="0.25">
      <c r="A162" s="15">
        <v>153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  <c r="AA162" s="14" t="s">
        <v>244</v>
      </c>
    </row>
    <row r="163" spans="1:27" ht="26.25" customHeight="1" thickBot="1" x14ac:dyDescent="0.25">
      <c r="A163" s="15">
        <v>154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  <c r="AA163" s="14" t="s">
        <v>244</v>
      </c>
    </row>
    <row r="164" spans="1:27" ht="26.25" customHeight="1" thickBot="1" x14ac:dyDescent="0.25">
      <c r="A164" s="15">
        <v>155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  <c r="AA164" s="14" t="s">
        <v>244</v>
      </c>
    </row>
    <row r="165" spans="1:27" ht="26.25" customHeight="1" thickBot="1" x14ac:dyDescent="0.25">
      <c r="A165" s="15">
        <v>156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  <c r="AA165" s="14" t="s">
        <v>244</v>
      </c>
    </row>
    <row r="166" spans="1:27" ht="26.25" customHeight="1" thickBot="1" x14ac:dyDescent="0.25">
      <c r="A166" s="15">
        <v>157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  <c r="AA166" s="14" t="s">
        <v>244</v>
      </c>
    </row>
    <row r="167" spans="1:27" ht="26.25" customHeight="1" thickBot="1" x14ac:dyDescent="0.25">
      <c r="A167" s="15">
        <v>158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  <c r="AA167" s="14" t="s">
        <v>244</v>
      </c>
    </row>
    <row r="168" spans="1:27" ht="26.25" customHeight="1" thickBot="1" x14ac:dyDescent="0.25">
      <c r="A168" s="15">
        <v>159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  <c r="AA168" s="14" t="s">
        <v>244</v>
      </c>
    </row>
    <row r="169" spans="1:27" ht="26.25" customHeight="1" thickBot="1" x14ac:dyDescent="0.25">
      <c r="A169" s="15">
        <v>160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  <c r="AA169" s="14" t="s">
        <v>244</v>
      </c>
    </row>
    <row r="170" spans="1:27" ht="26.25" customHeight="1" thickBot="1" x14ac:dyDescent="0.25">
      <c r="A170" s="15">
        <v>161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  <c r="AA170" s="14" t="s">
        <v>244</v>
      </c>
    </row>
    <row r="171" spans="1:27" ht="26.25" customHeight="1" thickBot="1" x14ac:dyDescent="0.25">
      <c r="A171" s="15">
        <v>162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  <c r="AA171" s="14" t="s">
        <v>244</v>
      </c>
    </row>
    <row r="172" spans="1:27" ht="26.25" customHeight="1" thickBot="1" x14ac:dyDescent="0.25">
      <c r="A172" s="15">
        <v>163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  <c r="AA172" s="14" t="s">
        <v>244</v>
      </c>
    </row>
    <row r="173" spans="1:27" ht="26.25" customHeight="1" thickBot="1" x14ac:dyDescent="0.25">
      <c r="A173" s="15">
        <v>164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  <c r="AA173" s="14" t="s">
        <v>244</v>
      </c>
    </row>
    <row r="174" spans="1:27" ht="26.25" customHeight="1" thickBot="1" x14ac:dyDescent="0.25">
      <c r="A174" s="15">
        <v>165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  <c r="AA174" s="14" t="s">
        <v>244</v>
      </c>
    </row>
    <row r="175" spans="1:27" ht="26.25" customHeight="1" thickBot="1" x14ac:dyDescent="0.25">
      <c r="A175" s="15">
        <v>166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  <c r="AA175" s="14" t="s">
        <v>244</v>
      </c>
    </row>
    <row r="176" spans="1:27" ht="26.25" customHeight="1" thickBot="1" x14ac:dyDescent="0.25">
      <c r="A176" s="15">
        <v>167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  <c r="AA176" s="14" t="s">
        <v>244</v>
      </c>
    </row>
    <row r="177" spans="1:27" ht="26.25" customHeight="1" thickBot="1" x14ac:dyDescent="0.25">
      <c r="A177" s="15">
        <v>168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  <c r="AA177" s="14" t="s">
        <v>244</v>
      </c>
    </row>
    <row r="178" spans="1:27" ht="26.25" customHeight="1" thickBot="1" x14ac:dyDescent="0.25">
      <c r="A178" s="15">
        <v>169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  <c r="AA178" s="14" t="s">
        <v>244</v>
      </c>
    </row>
    <row r="179" spans="1:27" ht="26.25" customHeight="1" thickBot="1" x14ac:dyDescent="0.25">
      <c r="A179" s="15">
        <v>170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  <c r="AA179" s="14" t="s">
        <v>244</v>
      </c>
    </row>
    <row r="180" spans="1:27" ht="26.25" customHeight="1" thickBot="1" x14ac:dyDescent="0.25">
      <c r="A180" s="15">
        <v>171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  <c r="AA180" s="14" t="s">
        <v>244</v>
      </c>
    </row>
    <row r="181" spans="1:27" ht="26.25" customHeight="1" thickBot="1" x14ac:dyDescent="0.25">
      <c r="A181" s="15">
        <v>172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  <c r="AA181" s="14" t="s">
        <v>244</v>
      </c>
    </row>
    <row r="182" spans="1:27" ht="26.25" customHeight="1" thickBot="1" x14ac:dyDescent="0.25">
      <c r="A182" s="15">
        <v>173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  <c r="AA182" s="14" t="s">
        <v>244</v>
      </c>
    </row>
    <row r="183" spans="1:27" ht="26.25" customHeight="1" thickBot="1" x14ac:dyDescent="0.25">
      <c r="A183" s="15">
        <v>174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  <c r="AA183" s="14" t="s">
        <v>244</v>
      </c>
    </row>
    <row r="184" spans="1:27" ht="26.25" customHeight="1" thickBot="1" x14ac:dyDescent="0.25">
      <c r="A184" s="15">
        <v>175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  <c r="AA184" s="14" t="s">
        <v>244</v>
      </c>
    </row>
    <row r="185" spans="1:27" ht="26.25" customHeight="1" thickBot="1" x14ac:dyDescent="0.25">
      <c r="A185" s="15">
        <v>176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  <c r="AA185" s="14" t="s">
        <v>244</v>
      </c>
    </row>
    <row r="186" spans="1:27" ht="26.25" customHeight="1" thickBot="1" x14ac:dyDescent="0.25">
      <c r="A186" s="15">
        <v>177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  <c r="AA186" s="14" t="s">
        <v>244</v>
      </c>
    </row>
    <row r="187" spans="1:27" ht="26.25" customHeight="1" thickBot="1" x14ac:dyDescent="0.25">
      <c r="A187" s="15">
        <v>178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  <c r="AA187" s="14" t="s">
        <v>244</v>
      </c>
    </row>
    <row r="188" spans="1:27" ht="26.25" customHeight="1" thickBot="1" x14ac:dyDescent="0.25">
      <c r="A188" s="15">
        <v>179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  <c r="AA188" s="14" t="s">
        <v>244</v>
      </c>
    </row>
    <row r="189" spans="1:27" ht="26.25" customHeight="1" thickBot="1" x14ac:dyDescent="0.25">
      <c r="A189" s="15">
        <v>180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  <c r="AA189" s="14" t="s">
        <v>244</v>
      </c>
    </row>
    <row r="190" spans="1:27" ht="26.25" customHeight="1" thickBot="1" x14ac:dyDescent="0.25">
      <c r="A190" s="15">
        <v>181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  <c r="AA190" s="14" t="s">
        <v>244</v>
      </c>
    </row>
    <row r="191" spans="1:27" ht="26.25" customHeight="1" thickBot="1" x14ac:dyDescent="0.25">
      <c r="A191" s="15">
        <v>182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  <c r="AA191" s="14" t="s">
        <v>244</v>
      </c>
    </row>
    <row r="192" spans="1:27" ht="26.25" customHeight="1" thickBot="1" x14ac:dyDescent="0.25">
      <c r="A192" s="15">
        <v>183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  <c r="AA192" s="14" t="s">
        <v>244</v>
      </c>
    </row>
    <row r="193" spans="1:27" ht="26.25" customHeight="1" thickBot="1" x14ac:dyDescent="0.25">
      <c r="A193" s="15">
        <v>184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  <c r="AA193" s="14" t="s">
        <v>244</v>
      </c>
    </row>
    <row r="194" spans="1:27" ht="26.25" customHeight="1" thickBot="1" x14ac:dyDescent="0.25">
      <c r="A194" s="15">
        <v>185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  <c r="AA194" s="14" t="s">
        <v>244</v>
      </c>
    </row>
    <row r="195" spans="1:27" ht="26.25" customHeight="1" thickBot="1" x14ac:dyDescent="0.25">
      <c r="A195" s="15">
        <v>186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  <c r="AA195" s="14" t="s">
        <v>244</v>
      </c>
    </row>
    <row r="196" spans="1:27" ht="26.25" customHeight="1" thickBot="1" x14ac:dyDescent="0.25">
      <c r="A196" s="15">
        <v>187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  <c r="AA196" s="14" t="s">
        <v>244</v>
      </c>
    </row>
    <row r="197" spans="1:27" ht="26.25" customHeight="1" thickBot="1" x14ac:dyDescent="0.25">
      <c r="A197" s="15">
        <v>188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  <c r="AA197" s="14" t="s">
        <v>244</v>
      </c>
    </row>
    <row r="198" spans="1:27" ht="26.25" customHeight="1" thickBot="1" x14ac:dyDescent="0.25">
      <c r="A198" s="15">
        <v>189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  <c r="AA198" s="14" t="s">
        <v>244</v>
      </c>
    </row>
    <row r="199" spans="1:27" ht="26.25" customHeight="1" thickBot="1" x14ac:dyDescent="0.25">
      <c r="A199" s="15">
        <v>190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  <c r="AA199" s="14" t="s">
        <v>244</v>
      </c>
    </row>
    <row r="200" spans="1:27" ht="26.25" customHeight="1" thickBot="1" x14ac:dyDescent="0.25">
      <c r="A200" s="15">
        <v>191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  <c r="AA200" s="14" t="s">
        <v>244</v>
      </c>
    </row>
    <row r="201" spans="1:27" ht="26.25" customHeight="1" thickBot="1" x14ac:dyDescent="0.25">
      <c r="A201" s="15">
        <v>192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  <c r="AA201" s="14" t="s">
        <v>244</v>
      </c>
    </row>
    <row r="202" spans="1:27" ht="26.25" customHeight="1" thickBot="1" x14ac:dyDescent="0.25">
      <c r="A202" s="15">
        <v>193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  <c r="AA202" s="14" t="s">
        <v>244</v>
      </c>
    </row>
    <row r="203" spans="1:27" ht="26.25" customHeight="1" thickBot="1" x14ac:dyDescent="0.25">
      <c r="A203" s="15">
        <v>194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  <c r="AA203" s="14" t="s">
        <v>244</v>
      </c>
    </row>
    <row r="204" spans="1:27" ht="26.25" customHeight="1" thickBot="1" x14ac:dyDescent="0.25">
      <c r="A204" s="15">
        <v>195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  <c r="AA204" s="14" t="s">
        <v>244</v>
      </c>
    </row>
    <row r="205" spans="1:27" ht="26.25" customHeight="1" thickBot="1" x14ac:dyDescent="0.25">
      <c r="A205" s="15">
        <v>196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  <c r="AA205" s="14" t="s">
        <v>244</v>
      </c>
    </row>
    <row r="206" spans="1:27" ht="26.25" customHeight="1" thickBot="1" x14ac:dyDescent="0.25">
      <c r="A206" s="15">
        <v>197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  <c r="AA206" s="14" t="s">
        <v>244</v>
      </c>
    </row>
    <row r="207" spans="1:27" ht="26.25" customHeight="1" thickBot="1" x14ac:dyDescent="0.25">
      <c r="A207" s="15">
        <v>198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  <c r="AA207" s="14" t="s">
        <v>244</v>
      </c>
    </row>
    <row r="208" spans="1:27" ht="26.25" customHeight="1" thickBot="1" x14ac:dyDescent="0.25">
      <c r="A208" s="15">
        <v>199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  <c r="AA208" s="14" t="s">
        <v>244</v>
      </c>
    </row>
    <row r="209" spans="1:27" ht="26.25" customHeight="1" thickBot="1" x14ac:dyDescent="0.25">
      <c r="A209" s="15">
        <v>200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  <c r="AA209" s="14" t="s">
        <v>244</v>
      </c>
    </row>
    <row r="210" spans="1:27" ht="26.25" customHeight="1" thickBot="1" x14ac:dyDescent="0.25">
      <c r="A210" s="15">
        <v>201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  <c r="AA210" s="14" t="s">
        <v>244</v>
      </c>
    </row>
    <row r="211" spans="1:27" ht="26.25" customHeight="1" thickBot="1" x14ac:dyDescent="0.25">
      <c r="A211" s="15">
        <v>202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  <c r="AA211" s="14" t="s">
        <v>244</v>
      </c>
    </row>
    <row r="212" spans="1:27" ht="26.25" customHeight="1" thickBot="1" x14ac:dyDescent="0.25">
      <c r="A212" s="15">
        <v>203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  <c r="AA212" s="14" t="s">
        <v>244</v>
      </c>
    </row>
    <row r="213" spans="1:27" ht="26.25" customHeight="1" thickBot="1" x14ac:dyDescent="0.25">
      <c r="A213" s="15">
        <v>204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  <c r="AA213" s="14" t="s">
        <v>244</v>
      </c>
    </row>
    <row r="214" spans="1:27" ht="26.25" customHeight="1" thickBot="1" x14ac:dyDescent="0.25">
      <c r="A214" s="15">
        <v>205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  <c r="AA214" s="14" t="s">
        <v>244</v>
      </c>
    </row>
    <row r="215" spans="1:27" ht="26.25" customHeight="1" thickBot="1" x14ac:dyDescent="0.25">
      <c r="A215" s="15">
        <v>206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  <c r="AA215" s="14" t="s">
        <v>244</v>
      </c>
    </row>
    <row r="216" spans="1:27" ht="26.25" customHeight="1" thickBot="1" x14ac:dyDescent="0.25">
      <c r="A216" s="15">
        <v>207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  <c r="AA216" s="14" t="s">
        <v>244</v>
      </c>
    </row>
    <row r="217" spans="1:27" ht="26.25" customHeight="1" thickBot="1" x14ac:dyDescent="0.25">
      <c r="A217" s="15">
        <v>208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  <c r="AA217" s="14" t="s">
        <v>244</v>
      </c>
    </row>
    <row r="218" spans="1:27" ht="26.25" customHeight="1" thickBot="1" x14ac:dyDescent="0.25">
      <c r="A218" s="15">
        <v>209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  <c r="AA218" s="14" t="s">
        <v>244</v>
      </c>
    </row>
    <row r="219" spans="1:27" ht="26.25" customHeight="1" thickBot="1" x14ac:dyDescent="0.25">
      <c r="A219" s="15">
        <v>210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  <c r="AA219" s="14" t="s">
        <v>244</v>
      </c>
    </row>
    <row r="220" spans="1:27" ht="26.25" customHeight="1" thickBot="1" x14ac:dyDescent="0.25">
      <c r="A220" s="15">
        <v>211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  <c r="AA220" s="14" t="s">
        <v>244</v>
      </c>
    </row>
    <row r="221" spans="1:27" ht="26.25" customHeight="1" thickBot="1" x14ac:dyDescent="0.25">
      <c r="A221" s="15">
        <v>212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  <c r="AA221" s="14" t="s">
        <v>244</v>
      </c>
    </row>
    <row r="222" spans="1:27" ht="26.25" customHeight="1" thickBot="1" x14ac:dyDescent="0.25">
      <c r="A222" s="15">
        <v>213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  <c r="AA222" s="14" t="s">
        <v>244</v>
      </c>
    </row>
    <row r="223" spans="1:27" ht="26.25" customHeight="1" thickBot="1" x14ac:dyDescent="0.25">
      <c r="A223" s="15">
        <v>214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  <c r="AA223" s="14" t="s">
        <v>244</v>
      </c>
    </row>
    <row r="224" spans="1:27" ht="26.25" customHeight="1" thickBot="1" x14ac:dyDescent="0.25">
      <c r="A224" s="15">
        <v>215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  <c r="AA224" s="14" t="s">
        <v>244</v>
      </c>
    </row>
    <row r="225" spans="1:27" ht="26.25" customHeight="1" thickBot="1" x14ac:dyDescent="0.25">
      <c r="A225" s="15">
        <v>216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  <c r="AA225" s="14" t="s">
        <v>244</v>
      </c>
    </row>
    <row r="226" spans="1:27" ht="26.25" customHeight="1" thickBot="1" x14ac:dyDescent="0.25">
      <c r="A226" s="15">
        <v>217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  <c r="AA226" s="14" t="s">
        <v>244</v>
      </c>
    </row>
    <row r="227" spans="1:27" ht="26.25" customHeight="1" thickBot="1" x14ac:dyDescent="0.25">
      <c r="A227" s="15">
        <v>218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  <c r="AA227" s="14" t="s">
        <v>244</v>
      </c>
    </row>
    <row r="228" spans="1:27" ht="26.25" customHeight="1" thickBot="1" x14ac:dyDescent="0.25">
      <c r="A228" s="15">
        <v>219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  <c r="AA228" s="14" t="s">
        <v>244</v>
      </c>
    </row>
    <row r="229" spans="1:27" ht="26.25" customHeight="1" thickBot="1" x14ac:dyDescent="0.25">
      <c r="A229" s="15">
        <v>220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  <c r="AA229" s="14" t="s">
        <v>244</v>
      </c>
    </row>
    <row r="230" spans="1:27" ht="26.25" customHeight="1" thickBot="1" x14ac:dyDescent="0.25">
      <c r="A230" s="15">
        <v>221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  <c r="AA230" s="14" t="s">
        <v>244</v>
      </c>
    </row>
    <row r="231" spans="1:27" ht="26.25" customHeight="1" thickBot="1" x14ac:dyDescent="0.25">
      <c r="A231" s="15">
        <v>222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  <c r="AA231" s="14" t="s">
        <v>244</v>
      </c>
    </row>
    <row r="232" spans="1:27" ht="26.25" customHeight="1" thickBot="1" x14ac:dyDescent="0.25">
      <c r="A232" s="15">
        <v>223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  <c r="AA232" s="14" t="s">
        <v>244</v>
      </c>
    </row>
    <row r="233" spans="1:27" ht="26.25" customHeight="1" thickBot="1" x14ac:dyDescent="0.25">
      <c r="A233" s="15">
        <v>224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  <c r="AA233" s="14" t="s">
        <v>244</v>
      </c>
    </row>
    <row r="234" spans="1:27" ht="26.25" customHeight="1" thickBot="1" x14ac:dyDescent="0.25">
      <c r="A234" s="15">
        <v>225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  <c r="AA234" s="14" t="s">
        <v>244</v>
      </c>
    </row>
    <row r="235" spans="1:27" ht="26.25" customHeight="1" thickBot="1" x14ac:dyDescent="0.25">
      <c r="A235" s="15">
        <v>226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  <c r="AA235" s="14" t="s">
        <v>244</v>
      </c>
    </row>
    <row r="236" spans="1:27" ht="26.25" customHeight="1" thickBot="1" x14ac:dyDescent="0.25">
      <c r="A236" s="15">
        <v>227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  <c r="AA236" s="14" t="s">
        <v>244</v>
      </c>
    </row>
    <row r="237" spans="1:27" ht="26.25" customHeight="1" thickBot="1" x14ac:dyDescent="0.25">
      <c r="A237" s="15">
        <v>228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  <c r="AA237" s="14" t="s">
        <v>244</v>
      </c>
    </row>
    <row r="238" spans="1:27" ht="26.25" customHeight="1" thickBot="1" x14ac:dyDescent="0.25">
      <c r="A238" s="15">
        <v>229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  <c r="AA238" s="14" t="s">
        <v>244</v>
      </c>
    </row>
    <row r="239" spans="1:27" ht="26.25" customHeight="1" thickBot="1" x14ac:dyDescent="0.25">
      <c r="A239" s="15">
        <v>230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  <c r="AA239" s="14" t="s">
        <v>244</v>
      </c>
    </row>
    <row r="240" spans="1:27" ht="26.25" customHeight="1" thickBot="1" x14ac:dyDescent="0.25">
      <c r="A240" s="15">
        <v>231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  <c r="AA240" s="14" t="s">
        <v>244</v>
      </c>
    </row>
    <row r="241" spans="1:27" ht="26.25" customHeight="1" thickBot="1" x14ac:dyDescent="0.25">
      <c r="A241" s="15">
        <v>232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  <c r="AA241" s="14" t="s">
        <v>244</v>
      </c>
    </row>
    <row r="242" spans="1:27" ht="26.25" customHeight="1" thickBot="1" x14ac:dyDescent="0.25">
      <c r="A242" s="15">
        <v>233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  <c r="AA242" s="14" t="s">
        <v>244</v>
      </c>
    </row>
    <row r="243" spans="1:27" ht="26.25" customHeight="1" thickBot="1" x14ac:dyDescent="0.25">
      <c r="A243" s="15">
        <v>234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  <c r="AA243" s="14" t="s">
        <v>244</v>
      </c>
    </row>
    <row r="244" spans="1:27" ht="26.25" customHeight="1" thickBot="1" x14ac:dyDescent="0.25">
      <c r="A244" s="15">
        <v>235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  <c r="AA244" s="14" t="s">
        <v>244</v>
      </c>
    </row>
    <row r="245" spans="1:27" ht="26.25" customHeight="1" thickBot="1" x14ac:dyDescent="0.25">
      <c r="A245" s="15">
        <v>236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  <c r="AA245" s="14" t="s">
        <v>244</v>
      </c>
    </row>
    <row r="246" spans="1:27" ht="26.25" customHeight="1" thickBot="1" x14ac:dyDescent="0.25">
      <c r="A246" s="15">
        <v>237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  <c r="AA246" s="14" t="s">
        <v>244</v>
      </c>
    </row>
    <row r="247" spans="1:27" ht="26.25" customHeight="1" thickBot="1" x14ac:dyDescent="0.25">
      <c r="A247" s="15">
        <v>238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  <c r="AA247" s="14" t="s">
        <v>244</v>
      </c>
    </row>
    <row r="248" spans="1:27" ht="26.25" customHeight="1" thickBot="1" x14ac:dyDescent="0.25">
      <c r="A248" s="15">
        <v>239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  <c r="AA248" s="14" t="s">
        <v>244</v>
      </c>
    </row>
    <row r="249" spans="1:27" ht="26.25" customHeight="1" thickBot="1" x14ac:dyDescent="0.25">
      <c r="A249" s="15">
        <v>240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  <c r="AA249" s="14" t="s">
        <v>244</v>
      </c>
    </row>
    <row r="250" spans="1:27" ht="26.25" customHeight="1" thickBot="1" x14ac:dyDescent="0.25">
      <c r="A250" s="15">
        <v>241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  <c r="AA250" s="14" t="s">
        <v>244</v>
      </c>
    </row>
    <row r="251" spans="1:27" ht="26.25" customHeight="1" thickBot="1" x14ac:dyDescent="0.25">
      <c r="A251" s="15">
        <v>242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  <c r="AA251" s="14" t="s">
        <v>244</v>
      </c>
    </row>
    <row r="252" spans="1:27" ht="26.25" customHeight="1" thickBot="1" x14ac:dyDescent="0.25">
      <c r="A252" s="15">
        <v>243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  <c r="AA252" s="14" t="s">
        <v>244</v>
      </c>
    </row>
    <row r="253" spans="1:27" ht="26.25" customHeight="1" thickBot="1" x14ac:dyDescent="0.25">
      <c r="A253" s="15">
        <v>244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  <c r="AA253" s="14" t="s">
        <v>244</v>
      </c>
    </row>
    <row r="254" spans="1:27" ht="26.25" customHeight="1" thickBot="1" x14ac:dyDescent="0.25">
      <c r="A254" s="15">
        <v>245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  <c r="AA254" s="14" t="s">
        <v>244</v>
      </c>
    </row>
    <row r="255" spans="1:27" ht="26.25" customHeight="1" thickBot="1" x14ac:dyDescent="0.25">
      <c r="A255" s="15">
        <v>246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  <c r="AA255" s="14" t="s">
        <v>244</v>
      </c>
    </row>
    <row r="256" spans="1:27" ht="26.25" customHeight="1" thickBot="1" x14ac:dyDescent="0.25">
      <c r="A256" s="15">
        <v>247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  <c r="AA256" s="14" t="s">
        <v>244</v>
      </c>
    </row>
    <row r="257" spans="1:27" ht="26.25" customHeight="1" thickBot="1" x14ac:dyDescent="0.25">
      <c r="A257" s="15">
        <v>248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  <c r="AA257" s="14" t="s">
        <v>244</v>
      </c>
    </row>
    <row r="258" spans="1:27" ht="26.25" customHeight="1" thickBot="1" x14ac:dyDescent="0.25">
      <c r="A258" s="15">
        <v>249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  <c r="AA258" s="14" t="s">
        <v>244</v>
      </c>
    </row>
    <row r="259" spans="1:27" ht="26.25" customHeight="1" thickBot="1" x14ac:dyDescent="0.25">
      <c r="A259" s="15">
        <v>250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  <c r="AA259" s="14" t="s">
        <v>244</v>
      </c>
    </row>
    <row r="260" spans="1:27" ht="26.25" customHeight="1" thickBot="1" x14ac:dyDescent="0.25">
      <c r="A260" s="15">
        <v>251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  <c r="AA260" s="14" t="s">
        <v>244</v>
      </c>
    </row>
    <row r="261" spans="1:27" ht="26.25" customHeight="1" thickBot="1" x14ac:dyDescent="0.25">
      <c r="A261" s="15">
        <v>252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  <c r="AA261" s="14" t="s">
        <v>244</v>
      </c>
    </row>
    <row r="262" spans="1:27" ht="26.25" customHeight="1" thickBot="1" x14ac:dyDescent="0.25">
      <c r="A262" s="15">
        <v>253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  <c r="AA262" s="14" t="s">
        <v>244</v>
      </c>
    </row>
    <row r="263" spans="1:27" ht="26.25" customHeight="1" thickBot="1" x14ac:dyDescent="0.25">
      <c r="A263" s="15">
        <v>254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  <c r="AA263" s="14" t="s">
        <v>244</v>
      </c>
    </row>
    <row r="264" spans="1:27" ht="26.25" customHeight="1" thickBot="1" x14ac:dyDescent="0.25">
      <c r="A264" s="15">
        <v>255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  <c r="AA264" s="14" t="s">
        <v>244</v>
      </c>
    </row>
    <row r="265" spans="1:27" ht="26.25" customHeight="1" thickBot="1" x14ac:dyDescent="0.25">
      <c r="A265" s="15">
        <v>256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  <c r="AA265" s="14" t="s">
        <v>244</v>
      </c>
    </row>
    <row r="266" spans="1:27" ht="26.25" customHeight="1" thickBot="1" x14ac:dyDescent="0.25">
      <c r="A266" s="15">
        <v>257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  <c r="AA266" s="14" t="s">
        <v>244</v>
      </c>
    </row>
    <row r="267" spans="1:27" ht="26.25" customHeight="1" thickBot="1" x14ac:dyDescent="0.25">
      <c r="A267" s="15">
        <v>258</v>
      </c>
      <c r="C267" s="324"/>
      <c r="D267" s="249"/>
      <c r="E267" s="250"/>
      <c r="F267" s="250"/>
      <c r="G267" s="250"/>
      <c r="H267" s="250"/>
      <c r="I267" s="251"/>
      <c r="J267" s="251"/>
      <c r="K267" s="116"/>
      <c r="L267" s="116"/>
      <c r="M267" s="116"/>
      <c r="N267" s="116"/>
      <c r="O267" s="116"/>
      <c r="P267" s="252"/>
      <c r="Q267" s="252"/>
      <c r="R267" s="252"/>
      <c r="S267" s="117"/>
      <c r="T267" s="117"/>
      <c r="AA267" s="14" t="s">
        <v>244</v>
      </c>
    </row>
    <row r="268" spans="1:27" ht="26.25" customHeight="1" thickBot="1" x14ac:dyDescent="0.25">
      <c r="A268" s="15">
        <v>259</v>
      </c>
      <c r="C268" s="324"/>
      <c r="D268" s="249"/>
      <c r="E268" s="250"/>
      <c r="F268" s="250"/>
      <c r="G268" s="250"/>
      <c r="H268" s="250"/>
      <c r="I268" s="251"/>
      <c r="J268" s="251"/>
      <c r="K268" s="116"/>
      <c r="L268" s="116"/>
      <c r="M268" s="116"/>
      <c r="N268" s="116"/>
      <c r="O268" s="116"/>
      <c r="P268" s="252"/>
      <c r="Q268" s="252"/>
      <c r="R268" s="252"/>
      <c r="S268" s="117"/>
      <c r="T268" s="117"/>
      <c r="AA268" s="14" t="s">
        <v>244</v>
      </c>
    </row>
    <row r="269" spans="1:27" ht="26.25" customHeight="1" thickBot="1" x14ac:dyDescent="0.25">
      <c r="A269" s="15">
        <v>260</v>
      </c>
      <c r="C269" s="324"/>
      <c r="D269" s="249"/>
      <c r="E269" s="250"/>
      <c r="F269" s="250"/>
      <c r="G269" s="250"/>
      <c r="H269" s="250"/>
      <c r="I269" s="251"/>
      <c r="J269" s="251"/>
      <c r="K269" s="116"/>
      <c r="L269" s="116"/>
      <c r="M269" s="116"/>
      <c r="N269" s="116"/>
      <c r="O269" s="116"/>
      <c r="P269" s="252"/>
      <c r="Q269" s="252"/>
      <c r="R269" s="252"/>
      <c r="S269" s="117"/>
      <c r="T269" s="117"/>
      <c r="AA269" s="14" t="s">
        <v>244</v>
      </c>
    </row>
    <row r="270" spans="1:27" ht="26.25" customHeight="1" thickBot="1" x14ac:dyDescent="0.25">
      <c r="A270" s="15">
        <v>261</v>
      </c>
      <c r="C270" s="324"/>
      <c r="D270" s="249"/>
      <c r="E270" s="250"/>
      <c r="F270" s="250"/>
      <c r="G270" s="250"/>
      <c r="H270" s="250"/>
      <c r="I270" s="251"/>
      <c r="J270" s="251"/>
      <c r="K270" s="116"/>
      <c r="L270" s="116"/>
      <c r="M270" s="116"/>
      <c r="N270" s="116"/>
      <c r="O270" s="116"/>
      <c r="P270" s="252"/>
      <c r="Q270" s="252"/>
      <c r="R270" s="252"/>
      <c r="S270" s="117"/>
      <c r="T270" s="117"/>
      <c r="AA270" s="14" t="s">
        <v>244</v>
      </c>
    </row>
    <row r="271" spans="1:27" ht="26.25" customHeight="1" thickBot="1" x14ac:dyDescent="0.25">
      <c r="A271" s="15">
        <v>262</v>
      </c>
      <c r="C271" s="324"/>
      <c r="D271" s="249"/>
      <c r="E271" s="250"/>
      <c r="F271" s="250"/>
      <c r="G271" s="250"/>
      <c r="H271" s="250"/>
      <c r="I271" s="251"/>
      <c r="J271" s="251"/>
      <c r="K271" s="116"/>
      <c r="L271" s="116"/>
      <c r="M271" s="116"/>
      <c r="N271" s="116"/>
      <c r="O271" s="116"/>
      <c r="P271" s="252"/>
      <c r="Q271" s="252"/>
      <c r="R271" s="252"/>
      <c r="S271" s="117"/>
      <c r="T271" s="117"/>
      <c r="AA271" s="14" t="s">
        <v>244</v>
      </c>
    </row>
    <row r="272" spans="1:27" ht="26.25" customHeight="1" thickBot="1" x14ac:dyDescent="0.25">
      <c r="A272" s="15">
        <v>263</v>
      </c>
      <c r="C272" s="324"/>
      <c r="D272" s="249"/>
      <c r="E272" s="250"/>
      <c r="F272" s="250"/>
      <c r="G272" s="250"/>
      <c r="H272" s="250"/>
      <c r="I272" s="251"/>
      <c r="J272" s="251"/>
      <c r="K272" s="116"/>
      <c r="L272" s="116"/>
      <c r="M272" s="116"/>
      <c r="N272" s="116"/>
      <c r="O272" s="116"/>
      <c r="P272" s="252"/>
      <c r="Q272" s="252"/>
      <c r="R272" s="252"/>
      <c r="S272" s="117"/>
      <c r="T272" s="117"/>
      <c r="AA272" s="14" t="s">
        <v>244</v>
      </c>
    </row>
    <row r="273" spans="1:27" ht="26.25" customHeight="1" thickBot="1" x14ac:dyDescent="0.25">
      <c r="A273" s="15">
        <v>264</v>
      </c>
      <c r="C273" s="324"/>
      <c r="D273" s="249"/>
      <c r="E273" s="250"/>
      <c r="F273" s="250"/>
      <c r="G273" s="250"/>
      <c r="H273" s="250"/>
      <c r="I273" s="251"/>
      <c r="J273" s="251"/>
      <c r="K273" s="116"/>
      <c r="L273" s="116"/>
      <c r="M273" s="116"/>
      <c r="N273" s="116"/>
      <c r="O273" s="116"/>
      <c r="P273" s="252"/>
      <c r="Q273" s="252"/>
      <c r="R273" s="252"/>
      <c r="S273" s="117"/>
      <c r="T273" s="117"/>
      <c r="AA273" s="14" t="s">
        <v>244</v>
      </c>
    </row>
    <row r="274" spans="1:27" ht="26.25" customHeight="1" thickBot="1" x14ac:dyDescent="0.25">
      <c r="A274" s="15">
        <v>265</v>
      </c>
      <c r="C274" s="324"/>
      <c r="D274" s="249"/>
      <c r="E274" s="250"/>
      <c r="F274" s="250"/>
      <c r="G274" s="250"/>
      <c r="H274" s="250"/>
      <c r="I274" s="251"/>
      <c r="J274" s="251"/>
      <c r="K274" s="116"/>
      <c r="L274" s="116"/>
      <c r="M274" s="116"/>
      <c r="N274" s="116"/>
      <c r="O274" s="116"/>
      <c r="P274" s="252"/>
      <c r="Q274" s="252"/>
      <c r="R274" s="252"/>
      <c r="S274" s="117"/>
      <c r="T274" s="117"/>
      <c r="AA274" s="14" t="s">
        <v>244</v>
      </c>
    </row>
    <row r="275" spans="1:27" ht="26.25" customHeight="1" thickBot="1" x14ac:dyDescent="0.25">
      <c r="A275" s="15">
        <v>266</v>
      </c>
      <c r="C275" s="324"/>
      <c r="D275" s="249"/>
      <c r="E275" s="250"/>
      <c r="F275" s="250"/>
      <c r="G275" s="250"/>
      <c r="H275" s="250"/>
      <c r="I275" s="251"/>
      <c r="J275" s="251"/>
      <c r="K275" s="116"/>
      <c r="L275" s="116"/>
      <c r="M275" s="116"/>
      <c r="N275" s="116"/>
      <c r="O275" s="116"/>
      <c r="P275" s="252"/>
      <c r="Q275" s="252"/>
      <c r="R275" s="252"/>
      <c r="S275" s="117"/>
      <c r="T275" s="117"/>
      <c r="AA275" s="14" t="s">
        <v>244</v>
      </c>
    </row>
    <row r="276" spans="1:27" ht="26.25" customHeight="1" thickBot="1" x14ac:dyDescent="0.25">
      <c r="A276" s="15">
        <v>267</v>
      </c>
      <c r="C276" s="324"/>
      <c r="D276" s="249"/>
      <c r="E276" s="250"/>
      <c r="F276" s="250"/>
      <c r="G276" s="250"/>
      <c r="H276" s="250"/>
      <c r="I276" s="251"/>
      <c r="J276" s="251"/>
      <c r="K276" s="116"/>
      <c r="L276" s="116"/>
      <c r="M276" s="116"/>
      <c r="N276" s="116"/>
      <c r="O276" s="116"/>
      <c r="P276" s="252"/>
      <c r="Q276" s="252"/>
      <c r="R276" s="252"/>
      <c r="S276" s="117"/>
      <c r="T276" s="117"/>
      <c r="AA276" s="14" t="s">
        <v>244</v>
      </c>
    </row>
    <row r="277" spans="1:27" ht="26.25" customHeight="1" thickBot="1" x14ac:dyDescent="0.25">
      <c r="A277" s="15">
        <v>268</v>
      </c>
      <c r="C277" s="324"/>
      <c r="D277" s="249"/>
      <c r="E277" s="250"/>
      <c r="F277" s="250"/>
      <c r="G277" s="250"/>
      <c r="H277" s="250"/>
      <c r="I277" s="251"/>
      <c r="J277" s="251"/>
      <c r="K277" s="116"/>
      <c r="L277" s="116"/>
      <c r="M277" s="116"/>
      <c r="N277" s="116"/>
      <c r="O277" s="116"/>
      <c r="P277" s="252"/>
      <c r="Q277" s="252"/>
      <c r="R277" s="252"/>
      <c r="S277" s="117"/>
      <c r="T277" s="117"/>
      <c r="AA277" s="14" t="s">
        <v>244</v>
      </c>
    </row>
    <row r="278" spans="1:27" ht="26.25" customHeight="1" thickBot="1" x14ac:dyDescent="0.25">
      <c r="A278" s="15">
        <v>269</v>
      </c>
      <c r="C278" s="324"/>
      <c r="D278" s="249"/>
      <c r="E278" s="250"/>
      <c r="F278" s="250"/>
      <c r="G278" s="250"/>
      <c r="H278" s="250"/>
      <c r="I278" s="251"/>
      <c r="J278" s="251"/>
      <c r="K278" s="116"/>
      <c r="L278" s="116"/>
      <c r="M278" s="116"/>
      <c r="N278" s="116"/>
      <c r="O278" s="116"/>
      <c r="P278" s="252"/>
      <c r="Q278" s="252"/>
      <c r="R278" s="252"/>
      <c r="S278" s="117"/>
      <c r="T278" s="117"/>
      <c r="AA278" s="14" t="s">
        <v>244</v>
      </c>
    </row>
    <row r="279" spans="1:27" ht="26.25" customHeight="1" thickBot="1" x14ac:dyDescent="0.25">
      <c r="A279" s="15">
        <v>270</v>
      </c>
      <c r="C279" s="324"/>
      <c r="D279" s="249"/>
      <c r="E279" s="250"/>
      <c r="F279" s="250"/>
      <c r="G279" s="250"/>
      <c r="H279" s="250"/>
      <c r="I279" s="251"/>
      <c r="J279" s="251"/>
      <c r="K279" s="116"/>
      <c r="L279" s="116"/>
      <c r="M279" s="116"/>
      <c r="N279" s="116"/>
      <c r="O279" s="116"/>
      <c r="P279" s="252"/>
      <c r="Q279" s="252"/>
      <c r="R279" s="252"/>
      <c r="S279" s="117"/>
      <c r="T279" s="117"/>
      <c r="AA279" s="14" t="s">
        <v>244</v>
      </c>
    </row>
    <row r="280" spans="1:27" ht="26.25" customHeight="1" thickBot="1" x14ac:dyDescent="0.25">
      <c r="A280" s="15">
        <v>271</v>
      </c>
      <c r="C280" s="324"/>
      <c r="D280" s="249"/>
      <c r="E280" s="250"/>
      <c r="F280" s="250"/>
      <c r="G280" s="250"/>
      <c r="H280" s="250"/>
      <c r="I280" s="251"/>
      <c r="J280" s="251"/>
      <c r="K280" s="116"/>
      <c r="L280" s="116"/>
      <c r="M280" s="116"/>
      <c r="N280" s="116"/>
      <c r="O280" s="116"/>
      <c r="P280" s="252"/>
      <c r="Q280" s="252"/>
      <c r="R280" s="252"/>
      <c r="S280" s="117"/>
      <c r="T280" s="117"/>
      <c r="AA280" s="14" t="s">
        <v>244</v>
      </c>
    </row>
    <row r="281" spans="1:27" ht="26.25" customHeight="1" thickBot="1" x14ac:dyDescent="0.25">
      <c r="A281" s="15">
        <v>272</v>
      </c>
      <c r="C281" s="324"/>
      <c r="D281" s="249"/>
      <c r="E281" s="250"/>
      <c r="F281" s="250"/>
      <c r="G281" s="250"/>
      <c r="H281" s="250"/>
      <c r="I281" s="251"/>
      <c r="J281" s="251"/>
      <c r="K281" s="116"/>
      <c r="L281" s="116"/>
      <c r="M281" s="116"/>
      <c r="N281" s="116"/>
      <c r="O281" s="116"/>
      <c r="P281" s="252"/>
      <c r="Q281" s="252"/>
      <c r="R281" s="252"/>
      <c r="S281" s="117"/>
      <c r="T281" s="117"/>
      <c r="AA281" s="14" t="s">
        <v>244</v>
      </c>
    </row>
    <row r="282" spans="1:27" ht="26.25" customHeight="1" thickBot="1" x14ac:dyDescent="0.25">
      <c r="A282" s="15">
        <v>273</v>
      </c>
      <c r="C282" s="324"/>
      <c r="D282" s="249"/>
      <c r="E282" s="250"/>
      <c r="F282" s="250"/>
      <c r="G282" s="250"/>
      <c r="H282" s="250"/>
      <c r="I282" s="251"/>
      <c r="J282" s="251"/>
      <c r="K282" s="116"/>
      <c r="L282" s="116"/>
      <c r="M282" s="116"/>
      <c r="N282" s="116"/>
      <c r="O282" s="116"/>
      <c r="P282" s="252"/>
      <c r="Q282" s="252"/>
      <c r="R282" s="252"/>
      <c r="S282" s="117"/>
      <c r="T282" s="117"/>
      <c r="AA282" s="14" t="s">
        <v>244</v>
      </c>
    </row>
    <row r="283" spans="1:27" ht="26.25" customHeight="1" thickBot="1" x14ac:dyDescent="0.25">
      <c r="A283" s="15">
        <v>274</v>
      </c>
      <c r="C283" s="324"/>
      <c r="D283" s="249"/>
      <c r="E283" s="250"/>
      <c r="F283" s="250"/>
      <c r="G283" s="250"/>
      <c r="H283" s="250"/>
      <c r="I283" s="251"/>
      <c r="J283" s="251"/>
      <c r="K283" s="116"/>
      <c r="L283" s="116"/>
      <c r="M283" s="116"/>
      <c r="N283" s="116"/>
      <c r="O283" s="116"/>
      <c r="P283" s="252"/>
      <c r="Q283" s="252"/>
      <c r="R283" s="252"/>
      <c r="S283" s="117"/>
      <c r="T283" s="117"/>
      <c r="AA283" s="14" t="s">
        <v>244</v>
      </c>
    </row>
    <row r="284" spans="1:27" ht="26.25" customHeight="1" thickBot="1" x14ac:dyDescent="0.25">
      <c r="A284" s="15">
        <v>275</v>
      </c>
      <c r="C284" s="324"/>
      <c r="D284" s="249"/>
      <c r="E284" s="250"/>
      <c r="F284" s="250"/>
      <c r="G284" s="250"/>
      <c r="H284" s="250"/>
      <c r="I284" s="251"/>
      <c r="J284" s="251"/>
      <c r="K284" s="116"/>
      <c r="L284" s="116"/>
      <c r="M284" s="116"/>
      <c r="N284" s="116"/>
      <c r="O284" s="116"/>
      <c r="P284" s="252"/>
      <c r="Q284" s="252"/>
      <c r="R284" s="252"/>
      <c r="S284" s="117"/>
      <c r="T284" s="117"/>
      <c r="AA284" s="14" t="s">
        <v>244</v>
      </c>
    </row>
    <row r="285" spans="1:27" ht="26.25" customHeight="1" thickBot="1" x14ac:dyDescent="0.25">
      <c r="A285" s="15">
        <v>276</v>
      </c>
      <c r="C285" s="324"/>
      <c r="D285" s="249"/>
      <c r="E285" s="250"/>
      <c r="F285" s="250"/>
      <c r="G285" s="250"/>
      <c r="H285" s="250"/>
      <c r="I285" s="251"/>
      <c r="J285" s="251"/>
      <c r="K285" s="116"/>
      <c r="L285" s="116"/>
      <c r="M285" s="116"/>
      <c r="N285" s="116"/>
      <c r="O285" s="116"/>
      <c r="P285" s="252"/>
      <c r="Q285" s="252"/>
      <c r="R285" s="252"/>
      <c r="S285" s="117"/>
      <c r="T285" s="117"/>
      <c r="AA285" s="14" t="s">
        <v>244</v>
      </c>
    </row>
    <row r="286" spans="1:27" ht="26.25" customHeight="1" thickBot="1" x14ac:dyDescent="0.25">
      <c r="A286" s="15">
        <v>277</v>
      </c>
      <c r="C286" s="324"/>
      <c r="D286" s="249"/>
      <c r="E286" s="250"/>
      <c r="F286" s="250"/>
      <c r="G286" s="250"/>
      <c r="H286" s="250"/>
      <c r="I286" s="251"/>
      <c r="J286" s="251"/>
      <c r="K286" s="116"/>
      <c r="L286" s="116"/>
      <c r="M286" s="116"/>
      <c r="N286" s="116"/>
      <c r="O286" s="116"/>
      <c r="P286" s="252"/>
      <c r="Q286" s="252"/>
      <c r="R286" s="252"/>
      <c r="S286" s="117"/>
      <c r="T286" s="117"/>
      <c r="AA286" s="14" t="s">
        <v>244</v>
      </c>
    </row>
    <row r="287" spans="1:27" ht="26.25" customHeight="1" thickBot="1" x14ac:dyDescent="0.25">
      <c r="A287" s="15">
        <v>278</v>
      </c>
      <c r="C287" s="324"/>
      <c r="D287" s="249"/>
      <c r="E287" s="250"/>
      <c r="F287" s="250"/>
      <c r="G287" s="250"/>
      <c r="H287" s="250"/>
      <c r="I287" s="251"/>
      <c r="J287" s="251"/>
      <c r="K287" s="116"/>
      <c r="L287" s="116"/>
      <c r="M287" s="116"/>
      <c r="N287" s="116"/>
      <c r="O287" s="116"/>
      <c r="P287" s="252"/>
      <c r="Q287" s="252"/>
      <c r="R287" s="252"/>
      <c r="S287" s="117"/>
      <c r="T287" s="117"/>
      <c r="AA287" s="14" t="s">
        <v>244</v>
      </c>
    </row>
    <row r="288" spans="1:27" ht="26.25" customHeight="1" thickBot="1" x14ac:dyDescent="0.25">
      <c r="A288" s="15">
        <v>279</v>
      </c>
      <c r="C288" s="324"/>
      <c r="D288" s="249"/>
      <c r="E288" s="250"/>
      <c r="F288" s="250"/>
      <c r="G288" s="250"/>
      <c r="H288" s="250"/>
      <c r="I288" s="251"/>
      <c r="J288" s="251"/>
      <c r="K288" s="116"/>
      <c r="L288" s="116"/>
      <c r="M288" s="116"/>
      <c r="N288" s="116"/>
      <c r="O288" s="116"/>
      <c r="P288" s="252"/>
      <c r="Q288" s="252"/>
      <c r="R288" s="252"/>
      <c r="S288" s="117"/>
      <c r="T288" s="117"/>
      <c r="AA288" s="14" t="s">
        <v>244</v>
      </c>
    </row>
    <row r="289" spans="1:27" ht="26.25" customHeight="1" thickBot="1" x14ac:dyDescent="0.25">
      <c r="A289" s="15">
        <v>280</v>
      </c>
      <c r="C289" s="324"/>
      <c r="D289" s="249"/>
      <c r="E289" s="250"/>
      <c r="F289" s="250"/>
      <c r="G289" s="250"/>
      <c r="H289" s="250"/>
      <c r="I289" s="251"/>
      <c r="J289" s="251"/>
      <c r="K289" s="116"/>
      <c r="L289" s="116"/>
      <c r="M289" s="116"/>
      <c r="N289" s="116"/>
      <c r="O289" s="116"/>
      <c r="P289" s="252"/>
      <c r="Q289" s="252"/>
      <c r="R289" s="252"/>
      <c r="S289" s="117"/>
      <c r="T289" s="117"/>
      <c r="AA289" s="14" t="s">
        <v>244</v>
      </c>
    </row>
    <row r="290" spans="1:27" ht="26.25" customHeight="1" thickBot="1" x14ac:dyDescent="0.25">
      <c r="A290" s="15">
        <v>281</v>
      </c>
      <c r="C290" s="324"/>
      <c r="D290" s="249"/>
      <c r="E290" s="250"/>
      <c r="F290" s="250"/>
      <c r="G290" s="250"/>
      <c r="H290" s="250"/>
      <c r="I290" s="251"/>
      <c r="J290" s="251"/>
      <c r="K290" s="116"/>
      <c r="L290" s="116"/>
      <c r="M290" s="116"/>
      <c r="N290" s="116"/>
      <c r="O290" s="116"/>
      <c r="P290" s="252"/>
      <c r="Q290" s="252"/>
      <c r="R290" s="252"/>
      <c r="S290" s="117"/>
      <c r="T290" s="117"/>
      <c r="AA290" s="14" t="s">
        <v>244</v>
      </c>
    </row>
    <row r="291" spans="1:27" ht="26.25" customHeight="1" thickBot="1" x14ac:dyDescent="0.25">
      <c r="A291" s="15">
        <v>282</v>
      </c>
      <c r="C291" s="324"/>
      <c r="D291" s="249"/>
      <c r="E291" s="250"/>
      <c r="F291" s="250"/>
      <c r="G291" s="250"/>
      <c r="H291" s="250"/>
      <c r="I291" s="251"/>
      <c r="J291" s="251"/>
      <c r="K291" s="116"/>
      <c r="L291" s="116"/>
      <c r="M291" s="116"/>
      <c r="N291" s="116"/>
      <c r="O291" s="116"/>
      <c r="P291" s="252"/>
      <c r="Q291" s="252"/>
      <c r="R291" s="252"/>
      <c r="S291" s="117"/>
      <c r="T291" s="117"/>
      <c r="AA291" s="14" t="s">
        <v>244</v>
      </c>
    </row>
    <row r="292" spans="1:27" ht="26.25" customHeight="1" thickBot="1" x14ac:dyDescent="0.25">
      <c r="A292" s="15">
        <v>283</v>
      </c>
      <c r="C292" s="324"/>
      <c r="D292" s="249"/>
      <c r="E292" s="250"/>
      <c r="F292" s="250"/>
      <c r="G292" s="250"/>
      <c r="H292" s="250"/>
      <c r="I292" s="251"/>
      <c r="J292" s="251"/>
      <c r="K292" s="116"/>
      <c r="L292" s="116"/>
      <c r="M292" s="116"/>
      <c r="N292" s="116"/>
      <c r="O292" s="116"/>
      <c r="P292" s="252"/>
      <c r="Q292" s="252"/>
      <c r="R292" s="252"/>
      <c r="S292" s="117"/>
      <c r="T292" s="117"/>
      <c r="AA292" s="14" t="s">
        <v>244</v>
      </c>
    </row>
    <row r="293" spans="1:27" ht="26.25" customHeight="1" thickBot="1" x14ac:dyDescent="0.25">
      <c r="A293" s="15">
        <v>284</v>
      </c>
      <c r="C293" s="324"/>
      <c r="D293" s="249"/>
      <c r="E293" s="250"/>
      <c r="F293" s="250"/>
      <c r="G293" s="250"/>
      <c r="H293" s="250"/>
      <c r="I293" s="251"/>
      <c r="J293" s="251"/>
      <c r="K293" s="116"/>
      <c r="L293" s="116"/>
      <c r="M293" s="116"/>
      <c r="N293" s="116"/>
      <c r="O293" s="116"/>
      <c r="P293" s="252"/>
      <c r="Q293" s="252"/>
      <c r="R293" s="252"/>
      <c r="S293" s="117"/>
      <c r="T293" s="117"/>
      <c r="AA293" s="14" t="s">
        <v>244</v>
      </c>
    </row>
    <row r="294" spans="1:27" ht="26.25" customHeight="1" thickBot="1" x14ac:dyDescent="0.25">
      <c r="A294" s="15">
        <v>285</v>
      </c>
      <c r="C294" s="324"/>
      <c r="D294" s="249"/>
      <c r="E294" s="250"/>
      <c r="F294" s="250"/>
      <c r="G294" s="250"/>
      <c r="H294" s="250"/>
      <c r="I294" s="251"/>
      <c r="J294" s="251"/>
      <c r="K294" s="116"/>
      <c r="L294" s="116"/>
      <c r="M294" s="116"/>
      <c r="N294" s="116"/>
      <c r="O294" s="116"/>
      <c r="P294" s="252"/>
      <c r="Q294" s="252"/>
      <c r="R294" s="252"/>
      <c r="S294" s="117"/>
      <c r="T294" s="117"/>
      <c r="AA294" s="14" t="s">
        <v>244</v>
      </c>
    </row>
    <row r="295" spans="1:27" ht="26.25" customHeight="1" thickBot="1" x14ac:dyDescent="0.25">
      <c r="A295" s="15">
        <v>286</v>
      </c>
      <c r="C295" s="324"/>
      <c r="D295" s="249"/>
      <c r="E295" s="250"/>
      <c r="F295" s="250"/>
      <c r="G295" s="250"/>
      <c r="H295" s="250"/>
      <c r="I295" s="251"/>
      <c r="J295" s="251"/>
      <c r="K295" s="116"/>
      <c r="L295" s="116"/>
      <c r="M295" s="116"/>
      <c r="N295" s="116"/>
      <c r="O295" s="116"/>
      <c r="P295" s="252"/>
      <c r="Q295" s="252"/>
      <c r="R295" s="252"/>
      <c r="S295" s="117"/>
      <c r="T295" s="117"/>
      <c r="AA295" s="14" t="s">
        <v>244</v>
      </c>
    </row>
    <row r="296" spans="1:27" ht="26.25" customHeight="1" thickBot="1" x14ac:dyDescent="0.25">
      <c r="A296" s="15">
        <v>287</v>
      </c>
      <c r="C296" s="324"/>
      <c r="D296" s="249"/>
      <c r="E296" s="250"/>
      <c r="F296" s="250"/>
      <c r="G296" s="250"/>
      <c r="H296" s="250"/>
      <c r="I296" s="251"/>
      <c r="J296" s="251"/>
      <c r="K296" s="116"/>
      <c r="L296" s="116"/>
      <c r="M296" s="116"/>
      <c r="N296" s="116"/>
      <c r="O296" s="116"/>
      <c r="P296" s="252"/>
      <c r="Q296" s="252"/>
      <c r="R296" s="252"/>
      <c r="S296" s="117"/>
      <c r="T296" s="117"/>
      <c r="AA296" s="14" t="s">
        <v>244</v>
      </c>
    </row>
    <row r="297" spans="1:27" ht="26.25" customHeight="1" thickBot="1" x14ac:dyDescent="0.25">
      <c r="A297" s="15">
        <v>288</v>
      </c>
      <c r="C297" s="324"/>
      <c r="D297" s="249"/>
      <c r="E297" s="250"/>
      <c r="F297" s="250"/>
      <c r="G297" s="250"/>
      <c r="H297" s="250"/>
      <c r="I297" s="251"/>
      <c r="J297" s="251"/>
      <c r="K297" s="116"/>
      <c r="L297" s="116"/>
      <c r="M297" s="116"/>
      <c r="N297" s="116"/>
      <c r="O297" s="116"/>
      <c r="P297" s="252"/>
      <c r="Q297" s="252"/>
      <c r="R297" s="252"/>
      <c r="S297" s="117"/>
      <c r="T297" s="117"/>
      <c r="AA297" s="14" t="s">
        <v>244</v>
      </c>
    </row>
    <row r="298" spans="1:27" ht="26.25" customHeight="1" thickBot="1" x14ac:dyDescent="0.25">
      <c r="A298" s="15">
        <v>289</v>
      </c>
      <c r="C298" s="324"/>
      <c r="D298" s="249"/>
      <c r="E298" s="250"/>
      <c r="F298" s="250"/>
      <c r="G298" s="250"/>
      <c r="H298" s="250"/>
      <c r="I298" s="251"/>
      <c r="J298" s="251"/>
      <c r="K298" s="116"/>
      <c r="L298" s="116"/>
      <c r="M298" s="116"/>
      <c r="N298" s="116"/>
      <c r="O298" s="116"/>
      <c r="P298" s="252"/>
      <c r="Q298" s="252"/>
      <c r="R298" s="252"/>
      <c r="S298" s="117"/>
      <c r="T298" s="117"/>
      <c r="AA298" s="14" t="s">
        <v>244</v>
      </c>
    </row>
    <row r="299" spans="1:27" ht="26.25" customHeight="1" thickBot="1" x14ac:dyDescent="0.25">
      <c r="A299" s="15">
        <v>290</v>
      </c>
      <c r="C299" s="324"/>
      <c r="D299" s="249"/>
      <c r="E299" s="250"/>
      <c r="F299" s="250"/>
      <c r="G299" s="250"/>
      <c r="H299" s="250"/>
      <c r="I299" s="251"/>
      <c r="J299" s="251"/>
      <c r="K299" s="116"/>
      <c r="L299" s="116"/>
      <c r="M299" s="116"/>
      <c r="N299" s="116"/>
      <c r="O299" s="116"/>
      <c r="P299" s="252"/>
      <c r="Q299" s="252"/>
      <c r="R299" s="252"/>
      <c r="S299" s="117"/>
      <c r="T299" s="117"/>
      <c r="AA299" s="14" t="s">
        <v>244</v>
      </c>
    </row>
    <row r="300" spans="1:27" ht="26.25" customHeight="1" thickBot="1" x14ac:dyDescent="0.25">
      <c r="A300" s="15">
        <v>291</v>
      </c>
      <c r="C300" s="324"/>
      <c r="D300" s="249"/>
      <c r="E300" s="250"/>
      <c r="F300" s="250"/>
      <c r="G300" s="250"/>
      <c r="H300" s="250"/>
      <c r="I300" s="251"/>
      <c r="J300" s="251"/>
      <c r="K300" s="116"/>
      <c r="L300" s="116"/>
      <c r="M300" s="116"/>
      <c r="N300" s="116"/>
      <c r="O300" s="116"/>
      <c r="P300" s="252"/>
      <c r="Q300" s="252"/>
      <c r="R300" s="252"/>
      <c r="S300" s="117"/>
      <c r="T300" s="117"/>
      <c r="AA300" s="14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25" right="0" top="1" bottom="0.5" header="0.5" footer="0.5"/>
  <pageSetup scale="70" orientation="landscape" r:id="rId1"/>
  <headerFooter alignWithMargins="0"/>
  <colBreaks count="1" manualBreakCount="1">
    <brk id="18" min="8" max="299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5" r:id="rId4" name="Button 5">
              <controlPr defaultSize="0" print="0" autoFill="0" autoPict="0" macro="[0]!UpdateBothWithTrueUp">
                <anchor moveWithCells="1" sizeWithCells="1">
                  <from>
                    <xdr:col>19</xdr:col>
                    <xdr:colOff>95250</xdr:colOff>
                    <xdr:row>1</xdr:row>
                    <xdr:rowOff>95250</xdr:rowOff>
                  </from>
                  <to>
                    <xdr:col>20</xdr:col>
                    <xdr:colOff>333375</xdr:colOff>
                    <xdr:row>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Button 9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6" name="Button 10">
              <controlPr defaultSize="0" print="0" autoFill="0" autoPict="0" macro="[0]!Sort.DealSortNumber">
                <anchor moveWithCells="1" sizeWithCells="1">
                  <from>
                    <xdr:col>7</xdr:col>
                    <xdr:colOff>485775</xdr:colOff>
                    <xdr:row>1</xdr:row>
                    <xdr:rowOff>66675</xdr:rowOff>
                  </from>
                  <to>
                    <xdr:col>10</xdr:col>
                    <xdr:colOff>171450</xdr:colOff>
                    <xdr:row>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IV65536"/>
  <sheetViews>
    <sheetView workbookViewId="0">
      <selection activeCell="G5" sqref="G5"/>
    </sheetView>
  </sheetViews>
  <sheetFormatPr defaultRowHeight="12.75" x14ac:dyDescent="0.2"/>
  <cols>
    <col min="1" max="3" width="9.140625" style="187"/>
    <col min="4" max="4" width="10.140625" style="187" bestFit="1" customWidth="1"/>
    <col min="5" max="5" width="1.85546875" style="449" customWidth="1"/>
    <col min="6" max="6" width="13.42578125" customWidth="1"/>
    <col min="8" max="8" width="12.140625" customWidth="1"/>
    <col min="9" max="9" width="10" bestFit="1" customWidth="1"/>
    <col min="10" max="10" width="10.42578125" bestFit="1" customWidth="1"/>
    <col min="11" max="11" width="10" bestFit="1" customWidth="1"/>
    <col min="12" max="12" width="10.5703125" bestFit="1" customWidth="1"/>
    <col min="13" max="13" width="10.140625" bestFit="1" customWidth="1"/>
    <col min="14" max="14" width="9.7109375" bestFit="1" customWidth="1"/>
    <col min="15" max="15" width="10.28515625" bestFit="1" customWidth="1"/>
    <col min="16" max="16" width="10.140625" bestFit="1" customWidth="1"/>
    <col min="17" max="17" width="10" bestFit="1" customWidth="1"/>
    <col min="18" max="19" width="10.140625" bestFit="1" customWidth="1"/>
    <col min="20" max="21" width="10" bestFit="1" customWidth="1"/>
    <col min="22" max="22" width="10.42578125" bestFit="1" customWidth="1"/>
    <col min="23" max="23" width="10" bestFit="1" customWidth="1"/>
    <col min="24" max="24" width="10.5703125" bestFit="1" customWidth="1"/>
    <col min="25" max="25" width="10.140625" bestFit="1" customWidth="1"/>
    <col min="26" max="26" width="9.7109375" bestFit="1" customWidth="1"/>
    <col min="27" max="27" width="10.28515625" bestFit="1" customWidth="1"/>
    <col min="28" max="28" width="10.140625" bestFit="1" customWidth="1"/>
    <col min="29" max="29" width="10" bestFit="1" customWidth="1"/>
    <col min="30" max="31" width="10.140625" bestFit="1" customWidth="1"/>
    <col min="32" max="33" width="10" bestFit="1" customWidth="1"/>
    <col min="34" max="34" width="10.42578125" bestFit="1" customWidth="1"/>
    <col min="35" max="35" width="10" bestFit="1" customWidth="1"/>
    <col min="36" max="36" width="10.5703125" bestFit="1" customWidth="1"/>
    <col min="37" max="37" width="10.140625" bestFit="1" customWidth="1"/>
    <col min="38" max="38" width="9.7109375" bestFit="1" customWidth="1"/>
    <col min="39" max="39" width="10.28515625" bestFit="1" customWidth="1"/>
    <col min="40" max="40" width="10.140625" bestFit="1" customWidth="1"/>
    <col min="41" max="41" width="10" bestFit="1" customWidth="1"/>
    <col min="42" max="43" width="10.140625" bestFit="1" customWidth="1"/>
    <col min="44" max="45" width="10" bestFit="1" customWidth="1"/>
    <col min="46" max="46" width="10.42578125" bestFit="1" customWidth="1"/>
    <col min="47" max="47" width="10" bestFit="1" customWidth="1"/>
    <col min="48" max="48" width="10.5703125" bestFit="1" customWidth="1"/>
    <col min="49" max="49" width="10.140625" bestFit="1" customWidth="1"/>
    <col min="50" max="50" width="9.7109375" bestFit="1" customWidth="1"/>
    <col min="51" max="51" width="10.28515625" bestFit="1" customWidth="1"/>
    <col min="52" max="52" width="10.140625" bestFit="1" customWidth="1"/>
    <col min="53" max="53" width="10" bestFit="1" customWidth="1"/>
    <col min="54" max="55" width="10.140625" bestFit="1" customWidth="1"/>
    <col min="56" max="57" width="10" bestFit="1" customWidth="1"/>
    <col min="58" max="58" width="10.42578125" bestFit="1" customWidth="1"/>
    <col min="59" max="59" width="10" bestFit="1" customWidth="1"/>
    <col min="60" max="60" width="10.5703125" bestFit="1" customWidth="1"/>
    <col min="61" max="61" width="10.140625" bestFit="1" customWidth="1"/>
    <col min="62" max="62" width="9.7109375" bestFit="1" customWidth="1"/>
    <col min="63" max="63" width="10.28515625" bestFit="1" customWidth="1"/>
    <col min="64" max="64" width="10.140625" bestFit="1" customWidth="1"/>
    <col min="65" max="65" width="10" bestFit="1" customWidth="1"/>
    <col min="66" max="67" width="10.140625" bestFit="1" customWidth="1"/>
    <col min="235" max="16384" width="9.140625" style="216"/>
  </cols>
  <sheetData>
    <row r="1" spans="1:256" s="187" customFormat="1" x14ac:dyDescent="0.2">
      <c r="D1" s="187" t="s">
        <v>398</v>
      </c>
      <c r="E1" s="449"/>
      <c r="F1" s="467">
        <f>COUNTA(F10:F65506)</f>
        <v>152</v>
      </c>
      <c r="G1" s="187" t="s">
        <v>399</v>
      </c>
      <c r="K1" s="453">
        <f>A!A18</f>
        <v>37104</v>
      </c>
      <c r="L1" s="187" t="s">
        <v>400</v>
      </c>
      <c r="IA1" s="216"/>
      <c r="IB1" s="216"/>
      <c r="IC1" s="216"/>
      <c r="ID1" s="216"/>
      <c r="IE1" s="216"/>
      <c r="IF1" s="216"/>
      <c r="IG1" s="216"/>
      <c r="IH1" s="216"/>
      <c r="II1" s="216"/>
      <c r="IJ1" s="216"/>
      <c r="IK1" s="216"/>
      <c r="IL1" s="216"/>
      <c r="IM1" s="216"/>
      <c r="IN1" s="216"/>
      <c r="IO1" s="216"/>
      <c r="IP1" s="216"/>
      <c r="IQ1" s="216"/>
      <c r="IR1" s="216"/>
      <c r="IS1" s="216"/>
      <c r="IT1" s="216"/>
      <c r="IU1" s="216"/>
      <c r="IV1" s="216"/>
    </row>
    <row r="2" spans="1:256" s="187" customFormat="1" x14ac:dyDescent="0.2">
      <c r="D2" s="477">
        <f>CurveData</f>
        <v>37082</v>
      </c>
      <c r="E2" s="449"/>
      <c r="F2" s="468">
        <v>15</v>
      </c>
      <c r="G2" s="187" t="s">
        <v>401</v>
      </c>
      <c r="IA2" s="216"/>
      <c r="IB2" s="216"/>
      <c r="IC2" s="216"/>
      <c r="ID2" s="216"/>
      <c r="IE2" s="216"/>
      <c r="IF2" s="216"/>
      <c r="IG2" s="216"/>
      <c r="IH2" s="216"/>
      <c r="II2" s="216"/>
      <c r="IJ2" s="216"/>
      <c r="IK2" s="216"/>
      <c r="IL2" s="216"/>
      <c r="IM2" s="216"/>
      <c r="IN2" s="216"/>
      <c r="IO2" s="216"/>
      <c r="IP2" s="216"/>
      <c r="IQ2" s="216"/>
      <c r="IR2" s="216"/>
      <c r="IS2" s="216"/>
      <c r="IT2" s="216"/>
      <c r="IU2" s="216"/>
      <c r="IV2" s="216"/>
    </row>
    <row r="3" spans="1:256" s="187" customFormat="1" x14ac:dyDescent="0.2">
      <c r="A3" s="187" t="s">
        <v>20</v>
      </c>
      <c r="B3" s="187" t="s">
        <v>62</v>
      </c>
      <c r="C3" s="187" t="s">
        <v>397</v>
      </c>
      <c r="E3" s="449"/>
      <c r="F3" s="469"/>
      <c r="G3" s="455"/>
      <c r="H3" s="187" t="str">
        <f>IF(H9&lt;PromptMonth,"",IF(H9=PromptMonth,1,G3+1))</f>
        <v/>
      </c>
      <c r="I3" s="187" t="str">
        <f>IF(I9&lt;PromptMonth,"",IF(I9=PromptMonth,1,H3+1))</f>
        <v/>
      </c>
      <c r="J3" s="187" t="str">
        <f>IF(J9&lt;PromptMonth,"",IF(J9=PromptMonth,1,I3+1))</f>
        <v/>
      </c>
      <c r="K3" s="187" t="str">
        <f>IF(K9&lt;PromptMonth,"",IF(K9=PromptMonth,1,J3+1))</f>
        <v/>
      </c>
      <c r="L3" s="187" t="str">
        <f t="shared" ref="L3:BW3" si="0">IF(L9&lt;PromptMonth,"",IF(L9=PromptMonth,1,K3+1))</f>
        <v/>
      </c>
      <c r="M3" s="187" t="str">
        <f t="shared" si="0"/>
        <v/>
      </c>
      <c r="N3" s="187" t="str">
        <f t="shared" si="0"/>
        <v/>
      </c>
      <c r="O3" s="187">
        <f t="shared" si="0"/>
        <v>1</v>
      </c>
      <c r="P3" s="187">
        <f t="shared" si="0"/>
        <v>2</v>
      </c>
      <c r="Q3" s="187">
        <f t="shared" si="0"/>
        <v>3</v>
      </c>
      <c r="R3" s="187">
        <f t="shared" si="0"/>
        <v>4</v>
      </c>
      <c r="S3" s="187">
        <f t="shared" si="0"/>
        <v>5</v>
      </c>
      <c r="T3" s="187">
        <f t="shared" si="0"/>
        <v>6</v>
      </c>
      <c r="U3" s="187">
        <f t="shared" si="0"/>
        <v>7</v>
      </c>
      <c r="V3" s="187">
        <f t="shared" si="0"/>
        <v>8</v>
      </c>
      <c r="W3" s="187">
        <f t="shared" si="0"/>
        <v>9</v>
      </c>
      <c r="X3" s="187">
        <f t="shared" si="0"/>
        <v>10</v>
      </c>
      <c r="Y3" s="187">
        <f t="shared" si="0"/>
        <v>11</v>
      </c>
      <c r="Z3" s="187">
        <f t="shared" si="0"/>
        <v>12</v>
      </c>
      <c r="AA3" s="187">
        <f t="shared" si="0"/>
        <v>13</v>
      </c>
      <c r="AB3" s="187">
        <f t="shared" si="0"/>
        <v>14</v>
      </c>
      <c r="AC3" s="187">
        <f t="shared" si="0"/>
        <v>15</v>
      </c>
      <c r="AD3" s="187">
        <f t="shared" si="0"/>
        <v>16</v>
      </c>
      <c r="AE3" s="187">
        <f t="shared" si="0"/>
        <v>17</v>
      </c>
      <c r="AF3" s="187">
        <f t="shared" si="0"/>
        <v>18</v>
      </c>
      <c r="AG3" s="187">
        <f t="shared" si="0"/>
        <v>19</v>
      </c>
      <c r="AH3" s="187">
        <f t="shared" si="0"/>
        <v>20</v>
      </c>
      <c r="AI3" s="187">
        <f t="shared" si="0"/>
        <v>21</v>
      </c>
      <c r="AJ3" s="187">
        <f t="shared" si="0"/>
        <v>22</v>
      </c>
      <c r="AK3" s="187">
        <f t="shared" si="0"/>
        <v>23</v>
      </c>
      <c r="AL3" s="187">
        <f t="shared" si="0"/>
        <v>24</v>
      </c>
      <c r="AM3" s="187">
        <f t="shared" si="0"/>
        <v>25</v>
      </c>
      <c r="AN3" s="187">
        <f t="shared" si="0"/>
        <v>26</v>
      </c>
      <c r="AO3" s="187">
        <f t="shared" si="0"/>
        <v>27</v>
      </c>
      <c r="AP3" s="187">
        <f t="shared" si="0"/>
        <v>28</v>
      </c>
      <c r="AQ3" s="187">
        <f t="shared" si="0"/>
        <v>29</v>
      </c>
      <c r="AR3" s="187">
        <f t="shared" si="0"/>
        <v>30</v>
      </c>
      <c r="AS3" s="187">
        <f t="shared" si="0"/>
        <v>31</v>
      </c>
      <c r="AT3" s="187">
        <f t="shared" si="0"/>
        <v>32</v>
      </c>
      <c r="AU3" s="187">
        <f t="shared" si="0"/>
        <v>33</v>
      </c>
      <c r="AV3" s="187">
        <f t="shared" si="0"/>
        <v>34</v>
      </c>
      <c r="AW3" s="187">
        <f t="shared" si="0"/>
        <v>35</v>
      </c>
      <c r="AX3" s="187">
        <f t="shared" si="0"/>
        <v>36</v>
      </c>
      <c r="AY3" s="187">
        <f t="shared" si="0"/>
        <v>37</v>
      </c>
      <c r="AZ3" s="187">
        <f t="shared" si="0"/>
        <v>38</v>
      </c>
      <c r="BA3" s="187">
        <f t="shared" si="0"/>
        <v>39</v>
      </c>
      <c r="BB3" s="187">
        <f t="shared" si="0"/>
        <v>40</v>
      </c>
      <c r="BC3" s="187">
        <f t="shared" si="0"/>
        <v>41</v>
      </c>
      <c r="BD3" s="187">
        <f t="shared" si="0"/>
        <v>42</v>
      </c>
      <c r="BE3" s="187">
        <f t="shared" si="0"/>
        <v>43</v>
      </c>
      <c r="BF3" s="187">
        <f t="shared" si="0"/>
        <v>44</v>
      </c>
      <c r="BG3" s="187">
        <f t="shared" si="0"/>
        <v>45</v>
      </c>
      <c r="BH3" s="187">
        <f t="shared" si="0"/>
        <v>46</v>
      </c>
      <c r="BI3" s="187">
        <f t="shared" si="0"/>
        <v>47</v>
      </c>
      <c r="BJ3" s="187">
        <f t="shared" si="0"/>
        <v>48</v>
      </c>
      <c r="BK3" s="187">
        <f t="shared" si="0"/>
        <v>49</v>
      </c>
      <c r="BL3" s="187">
        <f t="shared" si="0"/>
        <v>50</v>
      </c>
      <c r="BM3" s="187">
        <f t="shared" si="0"/>
        <v>51</v>
      </c>
      <c r="BN3" s="187">
        <f t="shared" si="0"/>
        <v>52</v>
      </c>
      <c r="BO3" s="187">
        <f t="shared" si="0"/>
        <v>53</v>
      </c>
      <c r="BP3" s="187">
        <f t="shared" si="0"/>
        <v>54</v>
      </c>
      <c r="BQ3" s="187">
        <f t="shared" si="0"/>
        <v>55</v>
      </c>
      <c r="BR3" s="187">
        <f t="shared" si="0"/>
        <v>56</v>
      </c>
      <c r="BS3" s="187">
        <f t="shared" si="0"/>
        <v>57</v>
      </c>
      <c r="BT3" s="187">
        <f t="shared" si="0"/>
        <v>58</v>
      </c>
      <c r="BU3" s="187">
        <f t="shared" si="0"/>
        <v>59</v>
      </c>
      <c r="BV3" s="187">
        <f t="shared" si="0"/>
        <v>60</v>
      </c>
      <c r="BW3" s="187">
        <f t="shared" si="0"/>
        <v>61</v>
      </c>
      <c r="BX3" s="187">
        <f t="shared" ref="BX3:EI3" si="1">IF(BX9&lt;PromptMonth,"",IF(BX9=PromptMonth,1,BW3+1))</f>
        <v>62</v>
      </c>
      <c r="BY3" s="187">
        <f t="shared" si="1"/>
        <v>63</v>
      </c>
      <c r="BZ3" s="187">
        <f t="shared" si="1"/>
        <v>64</v>
      </c>
      <c r="CA3" s="187">
        <f t="shared" si="1"/>
        <v>65</v>
      </c>
      <c r="CB3" s="187">
        <f t="shared" si="1"/>
        <v>66</v>
      </c>
      <c r="CC3" s="187">
        <f t="shared" si="1"/>
        <v>67</v>
      </c>
      <c r="CD3" s="187">
        <f t="shared" si="1"/>
        <v>68</v>
      </c>
      <c r="CE3" s="187">
        <f t="shared" si="1"/>
        <v>69</v>
      </c>
      <c r="CF3" s="187">
        <f t="shared" si="1"/>
        <v>70</v>
      </c>
      <c r="CG3" s="187">
        <f t="shared" si="1"/>
        <v>71</v>
      </c>
      <c r="CH3" s="187">
        <f t="shared" si="1"/>
        <v>72</v>
      </c>
      <c r="CI3" s="187">
        <f t="shared" si="1"/>
        <v>73</v>
      </c>
      <c r="CJ3" s="187">
        <f t="shared" si="1"/>
        <v>74</v>
      </c>
      <c r="CK3" s="187">
        <f t="shared" si="1"/>
        <v>75</v>
      </c>
      <c r="CL3" s="187">
        <f t="shared" si="1"/>
        <v>76</v>
      </c>
      <c r="CM3" s="187">
        <f t="shared" si="1"/>
        <v>77</v>
      </c>
      <c r="CN3" s="187">
        <f t="shared" si="1"/>
        <v>78</v>
      </c>
      <c r="CO3" s="187">
        <f t="shared" si="1"/>
        <v>79</v>
      </c>
      <c r="CP3" s="187">
        <f t="shared" si="1"/>
        <v>80</v>
      </c>
      <c r="CQ3" s="187">
        <f t="shared" si="1"/>
        <v>81</v>
      </c>
      <c r="CR3" s="187">
        <f t="shared" si="1"/>
        <v>82</v>
      </c>
      <c r="CS3" s="187">
        <f t="shared" si="1"/>
        <v>83</v>
      </c>
      <c r="CT3" s="187">
        <f t="shared" si="1"/>
        <v>84</v>
      </c>
      <c r="CU3" s="187">
        <f t="shared" si="1"/>
        <v>85</v>
      </c>
      <c r="CV3" s="187">
        <f t="shared" si="1"/>
        <v>86</v>
      </c>
      <c r="CW3" s="187">
        <f t="shared" si="1"/>
        <v>87</v>
      </c>
      <c r="CX3" s="187">
        <f t="shared" si="1"/>
        <v>88</v>
      </c>
      <c r="CY3" s="187">
        <f t="shared" si="1"/>
        <v>89</v>
      </c>
      <c r="CZ3" s="187">
        <f t="shared" si="1"/>
        <v>90</v>
      </c>
      <c r="DA3" s="187">
        <f t="shared" si="1"/>
        <v>91</v>
      </c>
      <c r="DB3" s="187">
        <f t="shared" si="1"/>
        <v>92</v>
      </c>
      <c r="DC3" s="187">
        <f t="shared" si="1"/>
        <v>93</v>
      </c>
      <c r="DD3" s="187">
        <f t="shared" si="1"/>
        <v>94</v>
      </c>
      <c r="DE3" s="187">
        <f t="shared" si="1"/>
        <v>95</v>
      </c>
      <c r="DF3" s="187">
        <f t="shared" si="1"/>
        <v>96</v>
      </c>
      <c r="DG3" s="187">
        <f t="shared" si="1"/>
        <v>97</v>
      </c>
      <c r="DH3" s="187">
        <f t="shared" si="1"/>
        <v>98</v>
      </c>
      <c r="DI3" s="187">
        <f t="shared" si="1"/>
        <v>99</v>
      </c>
      <c r="DJ3" s="187">
        <f t="shared" si="1"/>
        <v>100</v>
      </c>
      <c r="DK3" s="187">
        <f t="shared" si="1"/>
        <v>101</v>
      </c>
      <c r="DL3" s="187">
        <f t="shared" si="1"/>
        <v>102</v>
      </c>
      <c r="DM3" s="187">
        <f t="shared" si="1"/>
        <v>103</v>
      </c>
      <c r="DN3" s="187">
        <f t="shared" si="1"/>
        <v>104</v>
      </c>
      <c r="DO3" s="187">
        <f t="shared" si="1"/>
        <v>105</v>
      </c>
      <c r="DP3" s="187">
        <f t="shared" si="1"/>
        <v>106</v>
      </c>
      <c r="DQ3" s="187">
        <f t="shared" si="1"/>
        <v>107</v>
      </c>
      <c r="DR3" s="187">
        <f t="shared" si="1"/>
        <v>108</v>
      </c>
      <c r="DS3" s="187">
        <f t="shared" si="1"/>
        <v>109</v>
      </c>
      <c r="DT3" s="187">
        <f t="shared" si="1"/>
        <v>110</v>
      </c>
      <c r="DU3" s="187">
        <f t="shared" si="1"/>
        <v>111</v>
      </c>
      <c r="DV3" s="187">
        <f t="shared" si="1"/>
        <v>112</v>
      </c>
      <c r="DW3" s="187">
        <f t="shared" si="1"/>
        <v>113</v>
      </c>
      <c r="DX3" s="187">
        <f t="shared" si="1"/>
        <v>114</v>
      </c>
      <c r="DY3" s="187">
        <f t="shared" si="1"/>
        <v>115</v>
      </c>
      <c r="DZ3" s="187">
        <f t="shared" si="1"/>
        <v>116</v>
      </c>
      <c r="EA3" s="187">
        <f t="shared" si="1"/>
        <v>117</v>
      </c>
      <c r="EB3" s="187">
        <f t="shared" si="1"/>
        <v>118</v>
      </c>
      <c r="EC3" s="187">
        <f t="shared" si="1"/>
        <v>119</v>
      </c>
      <c r="ED3" s="187">
        <f t="shared" si="1"/>
        <v>120</v>
      </c>
      <c r="EE3" s="187">
        <f t="shared" si="1"/>
        <v>121</v>
      </c>
      <c r="EF3" s="187">
        <f t="shared" si="1"/>
        <v>122</v>
      </c>
      <c r="EG3" s="187">
        <f t="shared" si="1"/>
        <v>123</v>
      </c>
      <c r="EH3" s="187">
        <f t="shared" si="1"/>
        <v>124</v>
      </c>
      <c r="EI3" s="187">
        <f t="shared" si="1"/>
        <v>125</v>
      </c>
      <c r="EJ3" s="187">
        <f t="shared" ref="EJ3:GU3" si="2">IF(EJ9&lt;PromptMonth,"",IF(EJ9=PromptMonth,1,EI3+1))</f>
        <v>126</v>
      </c>
      <c r="EK3" s="187">
        <f t="shared" si="2"/>
        <v>127</v>
      </c>
      <c r="EL3" s="187">
        <f t="shared" si="2"/>
        <v>128</v>
      </c>
      <c r="EM3" s="187">
        <f t="shared" si="2"/>
        <v>129</v>
      </c>
      <c r="EN3" s="187">
        <f t="shared" si="2"/>
        <v>130</v>
      </c>
      <c r="EO3" s="187">
        <f t="shared" si="2"/>
        <v>131</v>
      </c>
      <c r="EP3" s="187">
        <f t="shared" si="2"/>
        <v>132</v>
      </c>
      <c r="EQ3" s="187">
        <f t="shared" si="2"/>
        <v>133</v>
      </c>
      <c r="ER3" s="187">
        <f t="shared" si="2"/>
        <v>134</v>
      </c>
      <c r="ES3" s="187">
        <f t="shared" si="2"/>
        <v>135</v>
      </c>
      <c r="ET3" s="187">
        <f t="shared" si="2"/>
        <v>136</v>
      </c>
      <c r="EU3" s="187">
        <f t="shared" si="2"/>
        <v>137</v>
      </c>
      <c r="EV3" s="187">
        <f t="shared" si="2"/>
        <v>138</v>
      </c>
      <c r="EW3" s="187">
        <f t="shared" si="2"/>
        <v>139</v>
      </c>
      <c r="EX3" s="187">
        <f t="shared" si="2"/>
        <v>140</v>
      </c>
      <c r="EY3" s="187">
        <f t="shared" si="2"/>
        <v>141</v>
      </c>
      <c r="EZ3" s="187">
        <f t="shared" si="2"/>
        <v>142</v>
      </c>
      <c r="FA3" s="187">
        <f t="shared" si="2"/>
        <v>143</v>
      </c>
      <c r="FB3" s="187">
        <f t="shared" si="2"/>
        <v>144</v>
      </c>
      <c r="FC3" s="187">
        <f t="shared" si="2"/>
        <v>145</v>
      </c>
      <c r="FD3" s="187">
        <f t="shared" si="2"/>
        <v>146</v>
      </c>
      <c r="FE3" s="187">
        <f t="shared" si="2"/>
        <v>147</v>
      </c>
      <c r="FF3" s="187">
        <f t="shared" si="2"/>
        <v>148</v>
      </c>
      <c r="FG3" s="187">
        <f t="shared" si="2"/>
        <v>149</v>
      </c>
      <c r="FH3" s="187">
        <f t="shared" si="2"/>
        <v>150</v>
      </c>
      <c r="FI3" s="187">
        <f t="shared" si="2"/>
        <v>151</v>
      </c>
      <c r="FJ3" s="187">
        <f t="shared" si="2"/>
        <v>152</v>
      </c>
      <c r="FK3" s="187">
        <f t="shared" si="2"/>
        <v>153</v>
      </c>
      <c r="FL3" s="187">
        <f t="shared" si="2"/>
        <v>154</v>
      </c>
      <c r="FM3" s="187">
        <f t="shared" si="2"/>
        <v>155</v>
      </c>
      <c r="FN3" s="187">
        <f t="shared" si="2"/>
        <v>156</v>
      </c>
      <c r="FO3" s="187">
        <f t="shared" si="2"/>
        <v>157</v>
      </c>
      <c r="FP3" s="187">
        <f t="shared" si="2"/>
        <v>158</v>
      </c>
      <c r="FQ3" s="187">
        <f t="shared" si="2"/>
        <v>159</v>
      </c>
      <c r="FR3" s="187">
        <f t="shared" si="2"/>
        <v>160</v>
      </c>
      <c r="FS3" s="187">
        <f t="shared" si="2"/>
        <v>161</v>
      </c>
      <c r="FT3" s="187">
        <f t="shared" si="2"/>
        <v>162</v>
      </c>
      <c r="FU3" s="187">
        <f t="shared" si="2"/>
        <v>163</v>
      </c>
      <c r="FV3" s="187">
        <f t="shared" si="2"/>
        <v>164</v>
      </c>
      <c r="FW3" s="187">
        <f t="shared" si="2"/>
        <v>165</v>
      </c>
      <c r="FX3" s="187">
        <f t="shared" si="2"/>
        <v>166</v>
      </c>
      <c r="FY3" s="187">
        <f t="shared" si="2"/>
        <v>167</v>
      </c>
      <c r="FZ3" s="187">
        <f t="shared" si="2"/>
        <v>168</v>
      </c>
      <c r="GA3" s="187">
        <f t="shared" si="2"/>
        <v>169</v>
      </c>
      <c r="GB3" s="187">
        <f t="shared" si="2"/>
        <v>170</v>
      </c>
      <c r="GC3" s="187">
        <f t="shared" si="2"/>
        <v>171</v>
      </c>
      <c r="GD3" s="187">
        <f t="shared" si="2"/>
        <v>172</v>
      </c>
      <c r="GE3" s="187">
        <f t="shared" si="2"/>
        <v>173</v>
      </c>
      <c r="GF3" s="187">
        <f t="shared" si="2"/>
        <v>174</v>
      </c>
      <c r="GG3" s="187">
        <f t="shared" si="2"/>
        <v>175</v>
      </c>
      <c r="GH3" s="187">
        <f t="shared" si="2"/>
        <v>176</v>
      </c>
      <c r="GI3" s="187">
        <f t="shared" si="2"/>
        <v>177</v>
      </c>
      <c r="GJ3" s="187">
        <f t="shared" si="2"/>
        <v>178</v>
      </c>
      <c r="GK3" s="187">
        <f t="shared" si="2"/>
        <v>179</v>
      </c>
      <c r="GL3" s="187">
        <f t="shared" si="2"/>
        <v>180</v>
      </c>
      <c r="GM3" s="187">
        <f t="shared" si="2"/>
        <v>181</v>
      </c>
      <c r="GN3" s="187">
        <f t="shared" si="2"/>
        <v>182</v>
      </c>
      <c r="GO3" s="187">
        <f t="shared" si="2"/>
        <v>183</v>
      </c>
      <c r="GP3" s="187">
        <f t="shared" si="2"/>
        <v>184</v>
      </c>
      <c r="GQ3" s="187">
        <f t="shared" si="2"/>
        <v>185</v>
      </c>
      <c r="GR3" s="187">
        <f t="shared" si="2"/>
        <v>186</v>
      </c>
      <c r="GS3" s="187">
        <f t="shared" si="2"/>
        <v>187</v>
      </c>
      <c r="GT3" s="187">
        <f t="shared" si="2"/>
        <v>188</v>
      </c>
      <c r="GU3" s="187">
        <f t="shared" si="2"/>
        <v>189</v>
      </c>
      <c r="GV3" s="187">
        <f t="shared" ref="GV3:HZ3" si="3">IF(GV9&lt;PromptMonth,"",IF(GV9=PromptMonth,1,GU3+1))</f>
        <v>190</v>
      </c>
      <c r="GW3" s="187">
        <f t="shared" si="3"/>
        <v>191</v>
      </c>
      <c r="GX3" s="187">
        <f t="shared" si="3"/>
        <v>192</v>
      </c>
      <c r="GY3" s="187">
        <f t="shared" si="3"/>
        <v>193</v>
      </c>
      <c r="GZ3" s="187">
        <f t="shared" si="3"/>
        <v>194</v>
      </c>
      <c r="HA3" s="187">
        <f t="shared" si="3"/>
        <v>195</v>
      </c>
      <c r="HB3" s="187">
        <f t="shared" si="3"/>
        <v>196</v>
      </c>
      <c r="HC3" s="187">
        <f t="shared" si="3"/>
        <v>197</v>
      </c>
      <c r="HD3" s="187">
        <f t="shared" si="3"/>
        <v>198</v>
      </c>
      <c r="HE3" s="187">
        <f t="shared" si="3"/>
        <v>199</v>
      </c>
      <c r="HF3" s="187">
        <f t="shared" si="3"/>
        <v>200</v>
      </c>
      <c r="HG3" s="187">
        <f t="shared" si="3"/>
        <v>201</v>
      </c>
      <c r="HH3" s="187">
        <f t="shared" si="3"/>
        <v>202</v>
      </c>
      <c r="HI3" s="187">
        <f t="shared" si="3"/>
        <v>203</v>
      </c>
      <c r="HJ3" s="187">
        <f t="shared" si="3"/>
        <v>204</v>
      </c>
      <c r="HK3" s="187">
        <f t="shared" si="3"/>
        <v>205</v>
      </c>
      <c r="HL3" s="187">
        <f t="shared" si="3"/>
        <v>206</v>
      </c>
      <c r="HM3" s="187">
        <f t="shared" si="3"/>
        <v>207</v>
      </c>
      <c r="HN3" s="187">
        <f t="shared" si="3"/>
        <v>208</v>
      </c>
      <c r="HO3" s="187">
        <f t="shared" si="3"/>
        <v>209</v>
      </c>
      <c r="HP3" s="187">
        <f t="shared" si="3"/>
        <v>210</v>
      </c>
      <c r="HQ3" s="187">
        <f t="shared" si="3"/>
        <v>211</v>
      </c>
      <c r="HR3" s="187">
        <f t="shared" si="3"/>
        <v>212</v>
      </c>
      <c r="HS3" s="187">
        <f t="shared" si="3"/>
        <v>213</v>
      </c>
      <c r="HT3" s="187">
        <f t="shared" si="3"/>
        <v>214</v>
      </c>
      <c r="HU3" s="187">
        <f t="shared" si="3"/>
        <v>215</v>
      </c>
      <c r="HV3" s="187">
        <f t="shared" si="3"/>
        <v>216</v>
      </c>
      <c r="HW3" s="187">
        <f t="shared" si="3"/>
        <v>217</v>
      </c>
      <c r="HX3" s="187">
        <f t="shared" si="3"/>
        <v>218</v>
      </c>
      <c r="HY3" s="187">
        <f t="shared" si="3"/>
        <v>219</v>
      </c>
      <c r="HZ3" s="187">
        <f t="shared" si="3"/>
        <v>220</v>
      </c>
      <c r="IA3" s="216"/>
      <c r="IB3" s="216"/>
      <c r="IC3" s="216"/>
      <c r="ID3" s="216"/>
      <c r="IE3" s="216"/>
      <c r="IF3" s="216"/>
      <c r="IG3" s="216"/>
      <c r="IH3" s="216"/>
      <c r="II3" s="216"/>
      <c r="IJ3" s="216"/>
      <c r="IK3" s="216"/>
      <c r="IL3" s="216"/>
      <c r="IM3" s="216"/>
      <c r="IN3" s="216"/>
      <c r="IO3" s="216"/>
      <c r="IP3" s="216"/>
      <c r="IQ3" s="216"/>
      <c r="IR3" s="216"/>
      <c r="IS3" s="216"/>
      <c r="IT3" s="216"/>
      <c r="IU3" s="216"/>
      <c r="IV3" s="216"/>
    </row>
    <row r="4" spans="1:256" x14ac:dyDescent="0.2">
      <c r="A4" s="447">
        <f>A!A18</f>
        <v>37104</v>
      </c>
      <c r="B4" s="479">
        <f>INDEX(RelationshipPriceTable,MATCH(A4,RelationshipMonth,0),2)</f>
        <v>3.282</v>
      </c>
      <c r="C4" s="479">
        <v>3.153</v>
      </c>
      <c r="D4" s="448">
        <f>B4-C4</f>
        <v>0.129</v>
      </c>
      <c r="F4" s="471" t="s">
        <v>403</v>
      </c>
      <c r="G4" s="460"/>
      <c r="H4" s="461"/>
      <c r="I4" s="462"/>
      <c r="J4" s="462"/>
      <c r="K4" s="462"/>
      <c r="L4" s="462"/>
      <c r="M4" s="462"/>
      <c r="N4" s="462"/>
      <c r="O4" s="462">
        <f ca="1">IF(O3=1,1,LINEST(OFFSET(O$9,ABS($F$2-$F$1)+1,0):OFFSET(O$9,$F$1,0),OFFSET($N$9,ABS($F$2-$F$1)+1,0):OFFSET($N9,$F$1,0)))</f>
        <v>1</v>
      </c>
      <c r="P4" s="462">
        <f ca="1">IF(P3=1,1,LINEST(OFFSET(P$9,ABS($F$2-$F$1)+1,0):OFFSET(P$9,$F$1,0),OFFSET($O$9,ABS($F$2-$F$1)+1,0):OFFSET($O9,$F$1,0)))</f>
        <v>0.96031604832361328</v>
      </c>
      <c r="Q4" s="462">
        <f ca="1">IF(Q3=1,1,LINEST(OFFSET(Q$9,ABS($F$2-$F$1)+1,0):OFFSET(Q$9,$F$1,0),OFFSET($O$9,ABS($F$2-$F$1)+1,0):OFFSET($O9,$F$1,0)))</f>
        <v>0.93084005780896339</v>
      </c>
      <c r="R4" s="462">
        <f ca="1">IF(R3=1,1,LINEST(OFFSET(R$9,ABS($F$2-$F$1)+1,0):OFFSET(R$9,$F$1,0),OFFSET($O$9,ABS($F$2-$F$1)+1,0):OFFSET($O9,$F$1,0)))</f>
        <v>0.87906362641567504</v>
      </c>
      <c r="S4" s="462">
        <f ca="1">IF(S3=1,1,LINEST(OFFSET(S$9,ABS($F$2-$F$1)+1,0):OFFSET(S$9,$F$1,0),OFFSET($O$9,ABS($F$2-$F$1)+1,0):OFFSET($O9,$F$1,0)))</f>
        <v>0.82963690268743406</v>
      </c>
      <c r="T4" s="462">
        <f ca="1">IF(T3=1,1,LINEST(OFFSET(T$9,ABS($F$2-$F$1)+1,0):OFFSET(T$9,$F$1,0),OFFSET($O$9,ABS($F$2-$F$1)+1,0):OFFSET($O9,$F$1,0)))</f>
        <v>0.81971835190840292</v>
      </c>
      <c r="U4" s="462">
        <f ca="1">IF(U3=1,1,LINEST(OFFSET(U$9,ABS($F$2-$F$1)+1,0):OFFSET(U$9,$F$1,0),OFFSET($O$9,ABS($F$2-$F$1)+1,0):OFFSET($O9,$F$1,0)))</f>
        <v>0.79625478593380206</v>
      </c>
      <c r="V4" s="462">
        <f ca="1">IF(V3=1,1,LINEST(OFFSET(V$9,ABS($F$2-$F$1)+1,0):OFFSET(V$9,$F$1,0),OFFSET($O$9,ABS($F$2-$F$1)+1,0):OFFSET($O9,$F$1,0)))</f>
        <v>0.77260538802925494</v>
      </c>
      <c r="W4" s="462">
        <f ca="1">IF(W3=1,1,LINEST(OFFSET(W$9,ABS($F$2-$F$1)+1,0):OFFSET(W$9,$F$1,0),OFFSET($O$9,ABS($F$2-$F$1)+1,0):OFFSET($O9,$F$1,0)))</f>
        <v>0.64298761689133044</v>
      </c>
      <c r="X4" s="462">
        <f ca="1">IF(X3=1,1,LINEST(OFFSET(X$9,ABS($F$2-$F$1)+1,0):OFFSET(X$9,$F$1,0),OFFSET($O$9,ABS($F$2-$F$1)+1,0):OFFSET($O9,$F$1,0)))</f>
        <v>0.61325146167475464</v>
      </c>
      <c r="Y4" s="462">
        <f ca="1">IF(Y3=1,1,LINEST(OFFSET(Y$9,ABS($F$2-$F$1)+1,0):OFFSET(Y$9,$F$1,0),OFFSET($O$9,ABS($F$2-$F$1)+1,0):OFFSET($O9,$F$1,0)))</f>
        <v>0.61459188871043691</v>
      </c>
      <c r="Z4" s="462">
        <f ca="1">IF(Z3=1,1,LINEST(OFFSET(Z$9,ABS($F$2-$F$1)+1,0):OFFSET(Z$9,$F$1,0),OFFSET($O$9,ABS($F$2-$F$1)+1,0):OFFSET($O9,$F$1,0)))</f>
        <v>0.60589739152898814</v>
      </c>
      <c r="AA4" s="462">
        <f ca="1">IF(AA3=1,1,LINEST(OFFSET(AA$9,ABS($F$2-$F$1)+1,0):OFFSET(AA$9,$F$1,0),OFFSET($O$9,ABS($F$2-$F$1)+1,0):OFFSET($O9,$F$1,0)))</f>
        <v>0.61250843859747484</v>
      </c>
      <c r="AB4" s="462">
        <f ca="1">IF(AB3=1,1,LINEST(OFFSET(AB$9,ABS($F$2-$F$1)+1,0):OFFSET(AB$9,$F$1,0),OFFSET($O$9,ABS($F$2-$F$1)+1,0):OFFSET($O9,$F$1,0)))</f>
        <v>0.60965668007906149</v>
      </c>
      <c r="AC4" s="462">
        <f ca="1">IF(AC3=1,1,LINEST(OFFSET(AC$9,ABS($F$2-$F$1)+1,0):OFFSET(AC$9,$F$1,0),OFFSET($O$9,ABS($F$2-$F$1)+1,0):OFFSET($O9,$F$1,0)))</f>
        <v>0.60499108006736246</v>
      </c>
      <c r="AD4" s="462">
        <f ca="1">IF(AD3=1,1,LINEST(OFFSET(AD$9,ABS($F$2-$F$1)+1,0):OFFSET(AD$9,$F$1,0),OFFSET($O$9,ABS($F$2-$F$1)+1,0):OFFSET($O9,$F$1,0)))</f>
        <v>0.58791068856518214</v>
      </c>
      <c r="AE4" s="462">
        <f ca="1">IF(AE3=1,1,LINEST(OFFSET(AE$9,ABS($F$2-$F$1)+1,0):OFFSET(AE$9,$F$1,0),OFFSET($O$9,ABS($F$2-$F$1)+1,0):OFFSET($O9,$F$1,0)))</f>
        <v>0.57679062773416645</v>
      </c>
      <c r="AF4" s="462">
        <f ca="1">IF(AF3=1,1,LINEST(OFFSET(AF$9,ABS($F$2-$F$1)+1,0):OFFSET(AF$9,$F$1,0),OFFSET($O$9,ABS($F$2-$F$1)+1,0):OFFSET($O9,$F$1,0)))</f>
        <v>0.57579444673264835</v>
      </c>
      <c r="AG4" s="462">
        <f ca="1">IF(AG3=1,1,LINEST(OFFSET(AG$9,ABS($F$2-$F$1)+1,0):OFFSET(AG$9,$F$1,0),OFFSET($O$9,ABS($F$2-$F$1)+1,0):OFFSET($O9,$F$1,0)))</f>
        <v>0.57444488042172259</v>
      </c>
      <c r="AH4" s="462">
        <f ca="1">IF(AH3=1,1,LINEST(OFFSET(AH$9,ABS($F$2-$F$1)+1,0):OFFSET(AH$9,$F$1,0),OFFSET($O$9,ABS($F$2-$F$1)+1,0):OFFSET($O9,$F$1,0)))</f>
        <v>0.56653209591608489</v>
      </c>
      <c r="AI4" s="462">
        <f ca="1">IF(AI3=1,1,LINEST(OFFSET(AI$9,ABS($F$2-$F$1)+1,0):OFFSET(AI$9,$F$1,0),OFFSET($O$9,ABS($F$2-$F$1)+1,0):OFFSET($O9,$F$1,0)))</f>
        <v>0.54685066667966498</v>
      </c>
      <c r="AJ4" s="462">
        <f ca="1">IF(AJ3=1,1,LINEST(OFFSET(AJ$9,ABS($F$2-$F$1)+1,0):OFFSET(AJ$9,$F$1,0),OFFSET($O$9,ABS($F$2-$F$1)+1,0):OFFSET($O9,$F$1,0)))</f>
        <v>0.54832544106142467</v>
      </c>
      <c r="AK4" s="462">
        <f ca="1">IF(AK3=1,1,LINEST(OFFSET(AK$9,ABS($F$2-$F$1)+1,0):OFFSET(AK$9,$F$1,0),OFFSET($O$9,ABS($F$2-$F$1)+1,0):OFFSET($O9,$F$1,0)))</f>
        <v>0.54935726523639128</v>
      </c>
      <c r="AL4" s="462">
        <f ca="1">IF(AL3=1,1,LINEST(OFFSET(AL$9,ABS($F$2-$F$1)+1,0):OFFSET(AL$9,$F$1,0),OFFSET($O$9,ABS($F$2-$F$1)+1,0):OFFSET($O9,$F$1,0)))</f>
        <v>0.54843633093437605</v>
      </c>
      <c r="AM4" s="462">
        <f ca="1">IF(AM3=1,1,LINEST(OFFSET(AM$9,ABS($F$2-$F$1)+1,0):OFFSET(AM$9,$F$1,0),OFFSET($O$9,ABS($F$2-$F$1)+1,0):OFFSET($O9,$F$1,0)))</f>
        <v>0.54751539663235926</v>
      </c>
      <c r="AN4" s="462">
        <f ca="1">IF(AN3=1,1,LINEST(OFFSET(AN$9,ABS($F$2-$F$1)+1,0):OFFSET(AN$9,$F$1,0),OFFSET($O$9,ABS($F$2-$F$1)+1,0):OFFSET($O9,$F$1,0)))</f>
        <v>0.54659446233034581</v>
      </c>
      <c r="AO4" s="462">
        <f ca="1">IF(AO3=1,1,LINEST(OFFSET(AO$9,ABS($F$2-$F$1)+1,0):OFFSET(AO$9,$F$1,0),OFFSET($O$9,ABS($F$2-$F$1)+1,0):OFFSET($O9,$F$1,0)))</f>
        <v>0.54567352802833002</v>
      </c>
      <c r="AP4" s="462">
        <f ca="1">IF(AP3=1,1,LINEST(OFFSET(AP$9,ABS($F$2-$F$1)+1,0):OFFSET(AP$9,$F$1,0),OFFSET($O$9,ABS($F$2-$F$1)+1,0):OFFSET($O9,$F$1,0)))</f>
        <v>0.54106885651825332</v>
      </c>
      <c r="AQ4" s="462">
        <f ca="1">IF(AQ3=1,1,LINEST(OFFSET(AQ$9,ABS($F$2-$F$1)+1,0):OFFSET(AQ$9,$F$1,0),OFFSET($O$9,ABS($F$2-$F$1)+1,0):OFFSET($O9,$F$1,0)))</f>
        <v>0.53646418500817672</v>
      </c>
      <c r="AR4" s="462">
        <f ca="1">IF(AR3=1,1,LINEST(OFFSET(AR$9,ABS($F$2-$F$1)+1,0):OFFSET(AR$9,$F$1,0),OFFSET($O$9,ABS($F$2-$F$1)+1,0):OFFSET($O9,$F$1,0)))</f>
        <v>0.53420282367047844</v>
      </c>
      <c r="AS4" s="462">
        <f ca="1">IF(AS3=1,1,LINEST(OFFSET(AS$9,ABS($F$2-$F$1)+1,0):OFFSET(AS$9,$F$1,0),OFFSET($O$9,ABS($F$2-$F$1)+1,0):OFFSET($O9,$F$1,0)))</f>
        <v>0.53420282367048055</v>
      </c>
      <c r="AT4" s="462">
        <f ca="1">IF(AT3=1,1,LINEST(OFFSET(AT$9,ABS($F$2-$F$1)+1,0):OFFSET(AT$9,$F$1,0),OFFSET($O$9,ABS($F$2-$F$1)+1,0):OFFSET($O9,$F$1,0)))</f>
        <v>0.53420282367048055</v>
      </c>
      <c r="AU4" s="462">
        <f ca="1">IF(AU3=1,1,LINEST(OFFSET(AU$9,ABS($F$2-$F$1)+1,0):OFFSET(AU$9,$F$1,0),OFFSET($O$9,ABS($F$2-$F$1)+1,0):OFFSET($O9,$F$1,0)))</f>
        <v>0.53304975177728398</v>
      </c>
      <c r="AV4" s="462">
        <f ca="1">IF(AV3=1,1,LINEST(OFFSET(AV$9,ABS($F$2-$F$1)+1,0):OFFSET(AV$9,$F$1,0),OFFSET($O$9,ABS($F$2-$F$1)+1,0):OFFSET($O9,$F$1,0)))</f>
        <v>0.53304975177728509</v>
      </c>
      <c r="AW4" s="462">
        <f ca="1">IF(AW3=1,1,LINEST(OFFSET(AW$9,ABS($F$2-$F$1)+1,0):OFFSET(AW$9,$F$1,0),OFFSET($O$9,ABS($F$2-$F$1)+1,0):OFFSET($O9,$F$1,0)))</f>
        <v>0.53304975177728531</v>
      </c>
      <c r="AX4" s="462">
        <f ca="1">IF(AX3=1,1,LINEST(OFFSET(AX$9,ABS($F$2-$F$1)+1,0):OFFSET(AX$9,$F$1,0),OFFSET($O$9,ABS($F$2-$F$1)+1,0):OFFSET($O9,$F$1,0)))</f>
        <v>0.53944511195002842</v>
      </c>
      <c r="AY4" s="462">
        <f ca="1">IF(AY3=1,1,LINEST(OFFSET(AY$9,ABS($F$2-$F$1)+1,0):OFFSET(AY$9,$F$1,0),OFFSET($O$9,ABS($F$2-$F$1)+1,0):OFFSET($O9,$F$1,0)))</f>
        <v>0.52681493820631387</v>
      </c>
      <c r="AZ4" s="462">
        <f ca="1">IF(AZ3=1,1,LINEST(OFFSET(AZ$9,ABS($F$2-$F$1)+1,0):OFFSET(AZ$9,$F$1,0),OFFSET($O$9,ABS($F$2-$F$1)+1,0):OFFSET($O9,$F$1,0)))</f>
        <v>0.52589400390429875</v>
      </c>
      <c r="BA4" s="462">
        <f ca="1">IF(BA3=1,1,LINEST(OFFSET(BA$9,ABS($F$2-$F$1)+1,0):OFFSET(BA$9,$F$1,0),OFFSET($O$9,ABS($F$2-$F$1)+1,0):OFFSET($O9,$F$1,0)))</f>
        <v>0.5249730696022834</v>
      </c>
      <c r="BB4" s="462">
        <f ca="1">IF(BB3=1,1,LINEST(OFFSET(BB$9,ABS($F$2-$F$1)+1,0):OFFSET(BB$9,$F$1,0),OFFSET($O$9,ABS($F$2-$F$1)+1,0):OFFSET($O9,$F$1,0)))</f>
        <v>0.52036839809220725</v>
      </c>
      <c r="BC4" s="462">
        <f ca="1">IF(BC3=1,1,LINEST(OFFSET(BC$9,ABS($F$2-$F$1)+1,0):OFFSET(BC$9,$F$1,0),OFFSET($O$9,ABS($F$2-$F$1)+1,0):OFFSET($O9,$F$1,0)))</f>
        <v>0.51675686115856834</v>
      </c>
      <c r="BD4" s="462">
        <f ca="1">IF(BD3=1,1,LINEST(OFFSET(BD$9,ABS($F$2-$F$1)+1,0):OFFSET(BD$9,$F$1,0),OFFSET($O$9,ABS($F$2-$F$1)+1,0):OFFSET($O9,$F$1,0)))</f>
        <v>0.52308489533702041</v>
      </c>
      <c r="BE4" s="462">
        <f ca="1">IF(BE3=1,1,LINEST(OFFSET(BE$9,ABS($F$2-$F$1)+1,0):OFFSET(BE$9,$F$1,0),OFFSET($O$9,ABS($F$2-$F$1)+1,0):OFFSET($O9,$F$1,0)))</f>
        <v>0.52308489533701996</v>
      </c>
      <c r="BF4" s="462">
        <f ca="1">IF(BF3=1,1,LINEST(OFFSET(BF$9,ABS($F$2-$F$1)+1,0):OFFSET(BF$9,$F$1,0),OFFSET($O$9,ABS($F$2-$F$1)+1,0):OFFSET($O9,$F$1,0)))</f>
        <v>0.52308489533701996</v>
      </c>
      <c r="BG4" s="462">
        <f ca="1">IF(BG3=1,1,LINEST(OFFSET(BG$9,ABS($F$2-$F$1)+1,0):OFFSET(BG$9,$F$1,0),OFFSET($O$9,ABS($F$2-$F$1)+1,0):OFFSET($O9,$F$1,0)))</f>
        <v>0.52193182344382527</v>
      </c>
      <c r="BH4" s="462">
        <f ca="1">IF(BH3=1,1,LINEST(OFFSET(BH$9,ABS($F$2-$F$1)+1,0):OFFSET(BH$9,$F$1,0),OFFSET($O$9,ABS($F$2-$F$1)+1,0):OFFSET($O9,$F$1,0)))</f>
        <v>0.52193182344382538</v>
      </c>
      <c r="BI4" s="462">
        <f ca="1">IF(BI3=1,1,LINEST(OFFSET(BI$9,ABS($F$2-$F$1)+1,0):OFFSET(BI$9,$F$1,0),OFFSET($O$9,ABS($F$2-$F$1)+1,0):OFFSET($O9,$F$1,0)))</f>
        <v>0.52193182344382461</v>
      </c>
      <c r="BJ4" s="462">
        <f ca="1">IF(BJ3=1,1,LINEST(OFFSET(BJ$9,ABS($F$2-$F$1)+1,0):OFFSET(BJ$9,$F$1,0),OFFSET($O$9,ABS($F$2-$F$1)+1,0):OFFSET($O9,$F$1,0)))</f>
        <v>0.52832718361656994</v>
      </c>
      <c r="BK4" s="462">
        <f ca="1">IF(BK3=1,1,LINEST(OFFSET(BK$9,ABS($F$2-$F$1)+1,0):OFFSET(BK$9,$F$1,0),OFFSET($O$9,ABS($F$2-$F$1)+1,0):OFFSET($O9,$F$1,0)))</f>
        <v>0.51569700987285505</v>
      </c>
      <c r="BL4" s="462">
        <f ca="1">IF(BL3=1,1,LINEST(OFFSET(BL$9,ABS($F$2-$F$1)+1,0):OFFSET(BL$9,$F$1,0),OFFSET($O$9,ABS($F$2-$F$1)+1,0):OFFSET($O9,$F$1,0)))</f>
        <v>0.51477607557083793</v>
      </c>
      <c r="BM4" s="462">
        <f ca="1">IF(BM3=1,1,LINEST(OFFSET(BM$9,ABS($F$2-$F$1)+1,0):OFFSET(BM$9,$F$1,0),OFFSET($O$9,ABS($F$2-$F$1)+1,0):OFFSET($O9,$F$1,0)))</f>
        <v>0.51385514126882403</v>
      </c>
      <c r="BN4" s="462">
        <f ca="1">IF(BN3=1,1,LINEST(OFFSET(BN$9,ABS($F$2-$F$1)+1,0):OFFSET(BN$9,$F$1,0),OFFSET($O$9,ABS($F$2-$F$1)+1,0):OFFSET($O9,$F$1,0)))</f>
        <v>0.50925046975874677</v>
      </c>
      <c r="BO4" s="462">
        <f ca="1">IF(BO3=1,1,LINEST(OFFSET(BO$9,ABS($F$2-$F$1)+1,0):OFFSET(BO$9,$F$1,0),OFFSET($O$9,ABS($F$2-$F$1)+1,0):OFFSET($O9,$F$1,0)))</f>
        <v>0.50563893282510808</v>
      </c>
      <c r="BP4" s="462">
        <f ca="1">IF(BP3=1,1,LINEST(OFFSET(BP$9,ABS($F$2-$F$1)+1,0):OFFSET(BP$9,$F$1,0),OFFSET($O$9,ABS($F$2-$F$1)+1,0):OFFSET($O9,$F$1,0)))</f>
        <v>0.51196696700356148</v>
      </c>
      <c r="BQ4" s="462">
        <f ca="1">IF(BQ3=1,1,LINEST(OFFSET(BQ$9,ABS($F$2-$F$1)+1,0):OFFSET(BQ$9,$F$1,0),OFFSET($O$9,ABS($F$2-$F$1)+1,0):OFFSET($O9,$F$1,0)))</f>
        <v>0.51196696700356026</v>
      </c>
      <c r="BR4" s="462">
        <f ca="1">IF(BR3=1,1,LINEST(OFFSET(BR$9,ABS($F$2-$F$1)+1,0):OFFSET(BR$9,$F$1,0),OFFSET($O$9,ABS($F$2-$F$1)+1,0):OFFSET($O9,$F$1,0)))</f>
        <v>0.5119669670035597</v>
      </c>
      <c r="BS4" s="462">
        <f ca="1">IF(BS3=1,1,LINEST(OFFSET(BS$9,ABS($F$2-$F$1)+1,0):OFFSET(BS$9,$F$1,0),OFFSET($O$9,ABS($F$2-$F$1)+1,0):OFFSET($O9,$F$1,0)))</f>
        <v>0.51081389511036657</v>
      </c>
      <c r="BT4" s="462">
        <f ca="1">IF(BT3=1,1,LINEST(OFFSET(BT$9,ABS($F$2-$F$1)+1,0):OFFSET(BT$9,$F$1,0),OFFSET($O$9,ABS($F$2-$F$1)+1,0):OFFSET($O9,$F$1,0)))</f>
        <v>0.51081389511036557</v>
      </c>
      <c r="BU4" s="462">
        <f ca="1">IF(BU3=1,1,LINEST(OFFSET(BU$9,ABS($F$2-$F$1)+1,0):OFFSET(BU$9,$F$1,0),OFFSET($O$9,ABS($F$2-$F$1)+1,0):OFFSET($O9,$F$1,0)))</f>
        <v>0.51081389511036601</v>
      </c>
      <c r="BV4" s="462">
        <f ca="1">IF(BV3=1,1,LINEST(OFFSET(BV$9,ABS($F$2-$F$1)+1,0):OFFSET(BV$9,$F$1,0),OFFSET($O$9,ABS($F$2-$F$1)+1,0):OFFSET($O9,$F$1,0)))</f>
        <v>0.51720925528310979</v>
      </c>
      <c r="BW4" s="462">
        <f ca="1">IF(BW3=1,1,LINEST(OFFSET(BW$9,ABS($F$2-$F$1)+1,0):OFFSET(BW$9,$F$1,0),OFFSET($O$9,ABS($F$2-$F$1)+1,0):OFFSET($O9,$F$1,0)))</f>
        <v>0.50457908153939546</v>
      </c>
      <c r="BX4" s="462">
        <f ca="1">IF(BX3=1,1,LINEST(OFFSET(BX$9,ABS($F$2-$F$1)+1,0):OFFSET(BX$9,$F$1,0),OFFSET($O$9,ABS($F$2-$F$1)+1,0):OFFSET($O9,$F$1,0)))</f>
        <v>0.50365814723738001</v>
      </c>
      <c r="BY4" s="462">
        <f ca="1">IF(BY3=1,1,LINEST(OFFSET(BY$9,ABS($F$2-$F$1)+1,0):OFFSET(BY$9,$F$1,0),OFFSET($O$9,ABS($F$2-$F$1)+1,0):OFFSET($O9,$F$1,0)))</f>
        <v>0.50273721293536444</v>
      </c>
      <c r="BZ4" s="462">
        <f ca="1">IF(BZ3=1,1,LINEST(OFFSET(BZ$9,ABS($F$2-$F$1)+1,0):OFFSET(BZ$9,$F$1,0),OFFSET($O$9,ABS($F$2-$F$1)+1,0):OFFSET($O9,$F$1,0)))</f>
        <v>0.49813254142528762</v>
      </c>
      <c r="CA4" s="462">
        <f ca="1">IF(CA3=1,1,LINEST(OFFSET(CA$9,ABS($F$2-$F$1)+1,0):OFFSET(CA$9,$F$1,0),OFFSET($O$9,ABS($F$2-$F$1)+1,0):OFFSET($O9,$F$1,0)))</f>
        <v>0.49452100449164965</v>
      </c>
      <c r="CB4" s="462">
        <f ca="1">IF(CB3=1,1,LINEST(OFFSET(CB$9,ABS($F$2-$F$1)+1,0):OFFSET(CB$9,$F$1,0),OFFSET($O$9,ABS($F$2-$F$1)+1,0):OFFSET($O9,$F$1,0)))</f>
        <v>0.50105467236307621</v>
      </c>
      <c r="CC4" s="462">
        <f ca="1">IF(CC3=1,1,LINEST(OFFSET(CC$9,ABS($F$2-$F$1)+1,0):OFFSET(CC$9,$F$1,0),OFFSET($O$9,ABS($F$2-$F$1)+1,0):OFFSET($O9,$F$1,0)))</f>
        <v>0.50105467236307533</v>
      </c>
      <c r="CD4" s="462">
        <f ca="1">IF(CD3=1,1,LINEST(OFFSET(CD$9,ABS($F$2-$F$1)+1,0):OFFSET(CD$9,$F$1,0),OFFSET($O$9,ABS($F$2-$F$1)+1,0):OFFSET($O9,$F$1,0)))</f>
        <v>0.50105467236307544</v>
      </c>
      <c r="CE4" s="462">
        <f ca="1">IF(CE3=1,1,LINEST(OFFSET(CE$9,ABS($F$2-$F$1)+1,0):OFFSET(CE$9,$F$1,0),OFFSET($O$9,ABS($F$2-$F$1)+1,0):OFFSET($O9,$F$1,0)))</f>
        <v>0.49990160046988052</v>
      </c>
      <c r="CF4" s="462">
        <f ca="1">IF(CF3=1,1,LINEST(OFFSET(CF$9,ABS($F$2-$F$1)+1,0):OFFSET(CF$9,$F$1,0),OFFSET($O$9,ABS($F$2-$F$1)+1,0):OFFSET($O9,$F$1,0)))</f>
        <v>0.49990160046988064</v>
      </c>
      <c r="CG4" s="462">
        <f ca="1">IF(CG3=1,1,LINEST(OFFSET(CG$9,ABS($F$2-$F$1)+1,0):OFFSET(CG$9,$F$1,0),OFFSET($O$9,ABS($F$2-$F$1)+1,0):OFFSET($O9,$F$1,0)))</f>
        <v>0.49990160046988064</v>
      </c>
      <c r="CH4" s="462">
        <f ca="1">IF(CH3=1,1,LINEST(OFFSET(CH$9,ABS($F$2-$F$1)+1,0):OFFSET(CH$9,$F$1,0),OFFSET($O$9,ABS($F$2-$F$1)+1,0):OFFSET($O9,$F$1,0)))</f>
        <v>0.50629696064262497</v>
      </c>
      <c r="CI4" s="462">
        <f ca="1">IF(CI3=1,1,LINEST(OFFSET(CI$9,ABS($F$2-$F$1)+1,0):OFFSET(CI$9,$F$1,0),OFFSET($O$9,ABS($F$2-$F$1)+1,0):OFFSET($O9,$F$1,0)))</f>
        <v>0.49366678689890958</v>
      </c>
      <c r="CJ4" s="462">
        <f ca="1">IF(CJ3=1,1,LINEST(OFFSET(CJ$9,ABS($F$2-$F$1)+1,0):OFFSET(CJ$9,$F$1,0),OFFSET($O$9,ABS($F$2-$F$1)+1,0):OFFSET($O9,$F$1,0)))</f>
        <v>0.49274585259689535</v>
      </c>
      <c r="CK4" s="462">
        <f ca="1">IF(CK3=1,1,LINEST(OFFSET(CK$9,ABS($F$2-$F$1)+1,0):OFFSET(CK$9,$F$1,0),OFFSET($O$9,ABS($F$2-$F$1)+1,0):OFFSET($O9,$F$1,0)))</f>
        <v>0.49182491829487934</v>
      </c>
      <c r="CL4" s="462">
        <f ca="1">IF(CL3=1,1,LINEST(OFFSET(CL$9,ABS($F$2-$F$1)+1,0):OFFSET(CL$9,$F$1,0),OFFSET($O$9,ABS($F$2-$F$1)+1,0):OFFSET($O9,$F$1,0)))</f>
        <v>0.48722024678480363</v>
      </c>
      <c r="CM4" s="462">
        <f ca="1">IF(CM3=1,1,LINEST(OFFSET(CM$9,ABS($F$2-$F$1)+1,0):OFFSET(CM$9,$F$1,0),OFFSET($O$9,ABS($F$2-$F$1)+1,0):OFFSET($O9,$F$1,0)))</f>
        <v>0.48360870985116361</v>
      </c>
      <c r="CN4" s="462">
        <f ca="1">IF(CN3=1,1,LINEST(OFFSET(CN$9,ABS($F$2-$F$1)+1,0):OFFSET(CN$9,$F$1,0),OFFSET($O$9,ABS($F$2-$F$1)+1,0):OFFSET($O9,$F$1,0)))</f>
        <v>0.49242871974595315</v>
      </c>
      <c r="CO4" s="462">
        <f ca="1">IF(CO3=1,1,LINEST(OFFSET(CO$9,ABS($F$2-$F$1)+1,0):OFFSET(CO$9,$F$1,0),OFFSET($O$9,ABS($F$2-$F$1)+1,0):OFFSET($O9,$F$1,0)))</f>
        <v>0.49242871974595281</v>
      </c>
      <c r="CP4" s="462">
        <f ca="1">IF(CP3=1,1,LINEST(OFFSET(CP$9,ABS($F$2-$F$1)+1,0):OFFSET(CP$9,$F$1,0),OFFSET($O$9,ABS($F$2-$F$1)+1,0):OFFSET($O9,$F$1,0)))</f>
        <v>0.49242871974595215</v>
      </c>
      <c r="CQ4" s="462">
        <f ca="1">IF(CQ3=1,1,LINEST(OFFSET(CQ$9,ABS($F$2-$F$1)+1,0):OFFSET(CQ$9,$F$1,0),OFFSET($O$9,ABS($F$2-$F$1)+1,0):OFFSET($O9,$F$1,0)))</f>
        <v>0.49127564785275812</v>
      </c>
      <c r="CR4" s="462">
        <f ca="1">IF(CR3=1,1,LINEST(OFFSET(CR$9,ABS($F$2-$F$1)+1,0):OFFSET(CR$9,$F$1,0),OFFSET($O$9,ABS($F$2-$F$1)+1,0):OFFSET($O9,$F$1,0)))</f>
        <v>0.49127564785275746</v>
      </c>
      <c r="CS4" s="462">
        <f ca="1">IF(CS3=1,1,LINEST(OFFSET(CS$9,ABS($F$2-$F$1)+1,0):OFFSET(CS$9,$F$1,0),OFFSET($O$9,ABS($F$2-$F$1)+1,0):OFFSET($O9,$F$1,0)))</f>
        <v>0.49127564785275746</v>
      </c>
      <c r="CT4" s="462">
        <f ca="1">IF(CT3=1,1,LINEST(OFFSET(CT$9,ABS($F$2-$F$1)+1,0):OFFSET(CT$9,$F$1,0),OFFSET($O$9,ABS($F$2-$F$1)+1,0):OFFSET($O9,$F$1,0)))</f>
        <v>0.49767100802550213</v>
      </c>
      <c r="CU4" s="462">
        <f ca="1">IF(CU3=1,1,LINEST(OFFSET(CU$9,ABS($F$2-$F$1)+1,0):OFFSET(CU$9,$F$1,0),OFFSET($O$9,ABS($F$2-$F$1)+1,0):OFFSET($O9,$F$1,0)))</f>
        <v>0.48504083428178685</v>
      </c>
      <c r="CV4" s="462">
        <f ca="1">IF(CV3=1,1,LINEST(OFFSET(CV$9,ABS($F$2-$F$1)+1,0):OFFSET(CV$9,$F$1,0),OFFSET($O$9,ABS($F$2-$F$1)+1,0):OFFSET($O9,$F$1,0)))</f>
        <v>0.48411989997977217</v>
      </c>
      <c r="CW4" s="462">
        <f ca="1">IF(CW3=1,1,LINEST(OFFSET(CW$9,ABS($F$2-$F$1)+1,0):OFFSET(CW$9,$F$1,0),OFFSET($O$9,ABS($F$2-$F$1)+1,0):OFFSET($O9,$F$1,0)))</f>
        <v>0.48319896567775689</v>
      </c>
      <c r="CX4" s="462">
        <f ca="1">IF(CX3=1,1,LINEST(OFFSET(CX$9,ABS($F$2-$F$1)+1,0):OFFSET(CX$9,$F$1,0),OFFSET($O$9,ABS($F$2-$F$1)+1,0):OFFSET($O9,$F$1,0)))</f>
        <v>0.47859429416767985</v>
      </c>
      <c r="CY4" s="462">
        <f ca="1">IF(CY3=1,1,LINEST(OFFSET(CY$9,ABS($F$2-$F$1)+1,0):OFFSET(CY$9,$F$1,0),OFFSET($O$9,ABS($F$2-$F$1)+1,0):OFFSET($O9,$F$1,0)))</f>
        <v>0.47498275723404021</v>
      </c>
      <c r="CZ4" s="462">
        <f ca="1">IF(CZ3=1,1,LINEST(OFFSET(CZ$9,ABS($F$2-$F$1)+1,0):OFFSET(CZ$9,$F$1,0),OFFSET($O$9,ABS($F$2-$F$1)+1,0):OFFSET($O9,$F$1,0)))</f>
        <v>0.48380276712883091</v>
      </c>
      <c r="DA4" s="462">
        <f ca="1">IF(DA3=1,1,LINEST(OFFSET(DA$9,ABS($F$2-$F$1)+1,0):OFFSET(DA$9,$F$1,0),OFFSET($O$9,ABS($F$2-$F$1)+1,0):OFFSET($O9,$F$1,0)))</f>
        <v>0.48380276712882914</v>
      </c>
      <c r="DB4" s="462">
        <f ca="1">IF(DB3=1,1,LINEST(OFFSET(DB$9,ABS($F$2-$F$1)+1,0):OFFSET(DB$9,$F$1,0),OFFSET($O$9,ABS($F$2-$F$1)+1,0):OFFSET($O9,$F$1,0)))</f>
        <v>0.48380276712882997</v>
      </c>
      <c r="DC4" s="462">
        <f ca="1">IF(DC3=1,1,LINEST(OFFSET(DC$9,ABS($F$2-$F$1)+1,0):OFFSET(DC$9,$F$1,0),OFFSET($O$9,ABS($F$2-$F$1)+1,0):OFFSET($O9,$F$1,0)))</f>
        <v>0.48264969523563461</v>
      </c>
      <c r="DD4" s="462">
        <f ca="1">IF(DD3=1,1,LINEST(OFFSET(DD$9,ABS($F$2-$F$1)+1,0):OFFSET(DD$9,$F$1,0),OFFSET($O$9,ABS($F$2-$F$1)+1,0):OFFSET($O9,$F$1,0)))</f>
        <v>0.48264969523563467</v>
      </c>
      <c r="DE4" s="462">
        <f ca="1">IF(DE3=1,1,LINEST(OFFSET(DE$9,ABS($F$2-$F$1)+1,0):OFFSET(DE$9,$F$1,0),OFFSET($O$9,ABS($F$2-$F$1)+1,0):OFFSET($O9,$F$1,0)))</f>
        <v>0.48264969523563489</v>
      </c>
      <c r="DF4" s="462">
        <f ca="1">IF(DF3=1,1,LINEST(OFFSET(DF$9,ABS($F$2-$F$1)+1,0):OFFSET(DF$9,$F$1,0),OFFSET($O$9,ABS($F$2-$F$1)+1,0):OFFSET($O9,$F$1,0)))</f>
        <v>0.48904505540837917</v>
      </c>
      <c r="DG4" s="462">
        <f ca="1">IF(DG3=1,1,LINEST(OFFSET(DG$9,ABS($F$2-$F$1)+1,0):OFFSET(DG$9,$F$1,0),OFFSET($O$9,ABS($F$2-$F$1)+1,0):OFFSET($O9,$F$1,0)))</f>
        <v>0.47641488166466478</v>
      </c>
      <c r="DH4" s="462">
        <f ca="1">IF(DH3=1,1,LINEST(OFFSET(DH$9,ABS($F$2-$F$1)+1,0):OFFSET(DH$9,$F$1,0),OFFSET($O$9,ABS($F$2-$F$1)+1,0):OFFSET($O9,$F$1,0)))</f>
        <v>0.47549394736264844</v>
      </c>
      <c r="DI4" s="462">
        <f ca="1">IF(DI3=1,1,LINEST(OFFSET(DI$9,ABS($F$2-$F$1)+1,0):OFFSET(DI$9,$F$1,0),OFFSET($O$9,ABS($F$2-$F$1)+1,0):OFFSET($O9,$F$1,0)))</f>
        <v>0.47457301306063315</v>
      </c>
      <c r="DJ4" s="462">
        <f ca="1">IF(DJ3=1,1,LINEST(OFFSET(DJ$9,ABS($F$2-$F$1)+1,0):OFFSET(DJ$9,$F$1,0),OFFSET($O$9,ABS($F$2-$F$1)+1,0):OFFSET($O9,$F$1,0)))</f>
        <v>0.46996834155055778</v>
      </c>
      <c r="DK4" s="462">
        <f ca="1">IF(DK3=1,1,LINEST(OFFSET(DK$9,ABS($F$2-$F$1)+1,0):OFFSET(DK$9,$F$1,0),OFFSET($O$9,ABS($F$2-$F$1)+1,0):OFFSET($O9,$F$1,0)))</f>
        <v>0.46635680461691831</v>
      </c>
      <c r="DL4" s="462">
        <f ca="1">IF(DL3=1,1,LINEST(OFFSET(DL$9,ABS($F$2-$F$1)+1,0):OFFSET(DL$9,$F$1,0),OFFSET($O$9,ABS($F$2-$F$1)+1,0):OFFSET($O9,$F$1,0)))</f>
        <v>0.47517681451170712</v>
      </c>
      <c r="DM4" s="462">
        <f ca="1">IF(DM3=1,1,LINEST(OFFSET(DM$9,ABS($F$2-$F$1)+1,0):OFFSET(DM$9,$F$1,0),OFFSET($O$9,ABS($F$2-$F$1)+1,0):OFFSET($O9,$F$1,0)))</f>
        <v>0.47517681451170818</v>
      </c>
      <c r="DN4" s="462">
        <f ca="1">IF(DN3=1,1,LINEST(OFFSET(DN$9,ABS($F$2-$F$1)+1,0):OFFSET(DN$9,$F$1,0),OFFSET($O$9,ABS($F$2-$F$1)+1,0):OFFSET($O9,$F$1,0)))</f>
        <v>0.47517681451170712</v>
      </c>
      <c r="DO4" s="462">
        <f ca="1">IF(DO3=1,1,LINEST(OFFSET(DO$9,ABS($F$2-$F$1)+1,0):OFFSET(DO$9,$F$1,0),OFFSET($O$9,ABS($F$2-$F$1)+1,0):OFFSET($O9,$F$1,0)))</f>
        <v>0.47402374261851277</v>
      </c>
      <c r="DP4" s="462">
        <f ca="1">IF(DP3=1,1,LINEST(OFFSET(DP$9,ABS($F$2-$F$1)+1,0):OFFSET(DP$9,$F$1,0),OFFSET($O$9,ABS($F$2-$F$1)+1,0):OFFSET($O9,$F$1,0)))</f>
        <v>0.47402374261851143</v>
      </c>
      <c r="DQ4" s="462">
        <f ca="1">IF(DQ3=1,1,LINEST(OFFSET(DQ$9,ABS($F$2-$F$1)+1,0):OFFSET(DQ$9,$F$1,0),OFFSET($O$9,ABS($F$2-$F$1)+1,0):OFFSET($O9,$F$1,0)))</f>
        <v>0.47402374261851143</v>
      </c>
      <c r="DR4" s="462">
        <f ca="1">IF(DR3=1,1,LINEST(OFFSET(DR$9,ABS($F$2-$F$1)+1,0):OFFSET(DR$9,$F$1,0),OFFSET($O$9,ABS($F$2-$F$1)+1,0):OFFSET($O9,$F$1,0)))</f>
        <v>0.48041910279125632</v>
      </c>
      <c r="DS4" s="462">
        <f ca="1">IF(DS3=1,1,LINEST(OFFSET(DS$9,ABS($F$2-$F$1)+1,0):OFFSET(DS$9,$F$1,0),OFFSET($O$9,ABS($F$2-$F$1)+1,0):OFFSET($O9,$F$1,0)))</f>
        <v>0.46778892904754288</v>
      </c>
      <c r="DT4" s="462">
        <f ca="1">IF(DT3=1,1,LINEST(OFFSET(DT$9,ABS($F$2-$F$1)+1,0):OFFSET(DT$9,$F$1,0),OFFSET($O$9,ABS($F$2-$F$1)+1,0):OFFSET($O9,$F$1,0)))</f>
        <v>0.46686799474552571</v>
      </c>
      <c r="DU4" s="462">
        <f ca="1">IF(DU3=1,1,LINEST(OFFSET(DU$9,ABS($F$2-$F$1)+1,0):OFFSET(DU$9,$F$1,0),OFFSET($O$9,ABS($F$2-$F$1)+1,0):OFFSET($O9,$F$1,0)))</f>
        <v>0.46594706044351164</v>
      </c>
      <c r="DV4" s="462">
        <f ca="1">IF(DV3=1,1,LINEST(OFFSET(DV$9,ABS($F$2-$F$1)+1,0):OFFSET(DV$9,$F$1,0),OFFSET($O$9,ABS($F$2-$F$1)+1,0):OFFSET($O9,$F$1,0)))</f>
        <v>0.4613423889334341</v>
      </c>
      <c r="DW4" s="462">
        <f ca="1">IF(DW3=1,1,LINEST(OFFSET(DW$9,ABS($F$2-$F$1)+1,0):OFFSET(DW$9,$F$1,0),OFFSET($O$9,ABS($F$2-$F$1)+1,0):OFFSET($O9,$F$1,0)))</f>
        <v>0.4577308519997953</v>
      </c>
      <c r="DX4" s="462">
        <f ca="1">IF(DX3=1,1,LINEST(OFFSET(DX$9,ABS($F$2-$F$1)+1,0):OFFSET(DX$9,$F$1,0),OFFSET($O$9,ABS($F$2-$F$1)+1,0):OFFSET($O9,$F$1,0)))</f>
        <v>0.46655086189458345</v>
      </c>
      <c r="DY4" s="462">
        <f ca="1">IF(DY3=1,1,LINEST(OFFSET(DY$9,ABS($F$2-$F$1)+1,0):OFFSET(DY$9,$F$1,0),OFFSET($O$9,ABS($F$2-$F$1)+1,0):OFFSET($O9,$F$1,0)))</f>
        <v>0.4665508618945835</v>
      </c>
      <c r="DZ4" s="462">
        <f ca="1">IF(DZ3=1,1,LINEST(OFFSET(DZ$9,ABS($F$2-$F$1)+1,0):OFFSET(DZ$9,$F$1,0),OFFSET($O$9,ABS($F$2-$F$1)+1,0):OFFSET($O9,$F$1,0)))</f>
        <v>0.46655086189458395</v>
      </c>
      <c r="EA4" s="462">
        <f ca="1">IF(EA3=1,1,LINEST(OFFSET(EA$9,ABS($F$2-$F$1)+1,0):OFFSET(EA$9,$F$1,0),OFFSET($O$9,ABS($F$2-$F$1)+1,0):OFFSET($O9,$F$1,0)))</f>
        <v>0.4653977900013897</v>
      </c>
      <c r="EB4" s="462">
        <f ca="1">IF(EB3=1,1,LINEST(OFFSET(EB$9,ABS($F$2-$F$1)+1,0):OFFSET(EB$9,$F$1,0),OFFSET($O$9,ABS($F$2-$F$1)+1,0):OFFSET($O9,$F$1,0)))</f>
        <v>0.46539779000138864</v>
      </c>
      <c r="EC4" s="462">
        <f ca="1">IF(EC3=1,1,LINEST(OFFSET(EC$9,ABS($F$2-$F$1)+1,0):OFFSET(EC$9,$F$1,0),OFFSET($O$9,ABS($F$2-$F$1)+1,0):OFFSET($O9,$F$1,0)))</f>
        <v>0.4653977900013892</v>
      </c>
      <c r="ED4" s="462">
        <f ca="1">IF(ED3=1,1,LINEST(OFFSET(ED$9,ABS($F$2-$F$1)+1,0):OFFSET(ED$9,$F$1,0),OFFSET($O$9,ABS($F$2-$F$1)+1,0):OFFSET($O9,$F$1,0)))</f>
        <v>0.4717931501741337</v>
      </c>
      <c r="EE4" s="462">
        <f ca="1">IF(EE3=1,1,LINEST(OFFSET(EE$9,ABS($F$2-$F$1)+1,0):OFFSET(EE$9,$F$1,0),OFFSET($O$9,ABS($F$2-$F$1)+1,0):OFFSET($O9,$F$1,0)))</f>
        <v>0.45916297643041742</v>
      </c>
      <c r="EF4" s="462">
        <f ca="1">IF(EF3=1,1,LINEST(OFFSET(EF$9,ABS($F$2-$F$1)+1,0):OFFSET(EF$9,$F$1,0),OFFSET($O$9,ABS($F$2-$F$1)+1,0):OFFSET($O9,$F$1,0)))</f>
        <v>0.45824204212840364</v>
      </c>
      <c r="EG4" s="462">
        <f ca="1">IF(EG3=1,1,LINEST(OFFSET(EG$9,ABS($F$2-$F$1)+1,0):OFFSET(EG$9,$F$1,0),OFFSET($O$9,ABS($F$2-$F$1)+1,0):OFFSET($O9,$F$1,0)))</f>
        <v>0.45732110782638863</v>
      </c>
      <c r="EH4" s="462">
        <f ca="1">IF(EH3=1,1,LINEST(OFFSET(EH$9,ABS($F$2-$F$1)+1,0):OFFSET(EH$9,$F$1,0),OFFSET($O$9,ABS($F$2-$F$1)+1,0):OFFSET($O9,$F$1,0)))</f>
        <v>0.45271643631631159</v>
      </c>
      <c r="EI4" s="462">
        <f ca="1">IF(EI3=1,1,LINEST(OFFSET(EI$9,ABS($F$2-$F$1)+1,0):OFFSET(EI$9,$F$1,0),OFFSET($O$9,ABS($F$2-$F$1)+1,0):OFFSET($O9,$F$1,0)))</f>
        <v>0.44910489938267267</v>
      </c>
      <c r="EJ4" s="462">
        <f ca="1">IF(EJ3=1,1,LINEST(OFFSET(EJ$9,ABS($F$2-$F$1)+1,0):OFFSET(EJ$9,$F$1,0),OFFSET($O$9,ABS($F$2-$F$1)+1,0):OFFSET($O9,$F$1,0)))</f>
        <v>0.45792490927746249</v>
      </c>
      <c r="EK4" s="462">
        <f ca="1">IF(EK3=1,1,LINEST(OFFSET(EK$9,ABS($F$2-$F$1)+1,0):OFFSET(EK$9,$F$1,0),OFFSET($O$9,ABS($F$2-$F$1)+1,0):OFFSET($O9,$F$1,0)))</f>
        <v>0.45792490927746193</v>
      </c>
      <c r="EL4" s="462">
        <f ca="1">IF(EL3=1,1,LINEST(OFFSET(EL$9,ABS($F$2-$F$1)+1,0):OFFSET(EL$9,$F$1,0),OFFSET($O$9,ABS($F$2-$F$1)+1,0):OFFSET($O9,$F$1,0)))</f>
        <v>0.45792490927746193</v>
      </c>
      <c r="EM4" s="462">
        <f ca="1">IF(EM3=1,1,LINEST(OFFSET(EM$9,ABS($F$2-$F$1)+1,0):OFFSET(EM$9,$F$1,0),OFFSET($O$9,ABS($F$2-$F$1)+1,0):OFFSET($O9,$F$1,0)))</f>
        <v>0.45677183738426708</v>
      </c>
      <c r="EN4" s="462">
        <f ca="1">IF(EN3=1,1,LINEST(OFFSET(EN$9,ABS($F$2-$F$1)+1,0):OFFSET(EN$9,$F$1,0),OFFSET($O$9,ABS($F$2-$F$1)+1,0):OFFSET($O9,$F$1,0)))</f>
        <v>0.45677183738426541</v>
      </c>
      <c r="EO4" s="462">
        <f ca="1">IF(EO3=1,1,LINEST(OFFSET(EO$9,ABS($F$2-$F$1)+1,0):OFFSET(EO$9,$F$1,0),OFFSET($O$9,ABS($F$2-$F$1)+1,0):OFFSET($O9,$F$1,0)))</f>
        <v>0.45677183738426663</v>
      </c>
      <c r="EP4" s="462">
        <f ca="1">IF(EP3=1,1,LINEST(OFFSET(EP$9,ABS($F$2-$F$1)+1,0):OFFSET(EP$9,$F$1,0),OFFSET($O$9,ABS($F$2-$F$1)+1,0):OFFSET($O9,$F$1,0)))</f>
        <v>0.46316719755701069</v>
      </c>
      <c r="EQ4" s="462">
        <f ca="1">IF(EQ3=1,1,LINEST(OFFSET(EQ$9,ABS($F$2-$F$1)+1,0):OFFSET(EQ$9,$F$1,0),OFFSET($O$9,ABS($F$2-$F$1)+1,0):OFFSET($O9,$F$1,0)))</f>
        <v>0.45053702381329552</v>
      </c>
      <c r="ER4" s="462">
        <f ca="1">IF(ER3=1,1,LINEST(OFFSET(ER$9,ABS($F$2-$F$1)+1,0):OFFSET(ER$9,$F$1,0),OFFSET($O$9,ABS($F$2-$F$1)+1,0):OFFSET($O9,$F$1,0)))</f>
        <v>0.44961608951128063</v>
      </c>
      <c r="ES4" s="462">
        <f ca="1">IF(ES3=1,1,LINEST(OFFSET(ES$9,ABS($F$2-$F$1)+1,0):OFFSET(ES$9,$F$1,0),OFFSET($O$9,ABS($F$2-$F$1)+1,0):OFFSET($O9,$F$1,0)))</f>
        <v>0.44869515520926478</v>
      </c>
      <c r="ET4" s="462">
        <f ca="1">IF(ET3=1,1,LINEST(OFFSET(ET$9,ABS($F$2-$F$1)+1,0):OFFSET(ET$9,$F$1,0),OFFSET($O$9,ABS($F$2-$F$1)+1,0):OFFSET($O9,$F$1,0)))</f>
        <v>0.44409048369918958</v>
      </c>
      <c r="EU4" s="462">
        <f ca="1">IF(EU3=1,1,LINEST(OFFSET(EU$9,ABS($F$2-$F$1)+1,0):OFFSET(EU$9,$F$1,0),OFFSET($O$9,ABS($F$2-$F$1)+1,0):OFFSET($O9,$F$1,0)))</f>
        <v>0.44047894676554944</v>
      </c>
      <c r="EV4" s="462">
        <f ca="1">IF(EV3=1,1,LINEST(OFFSET(EV$9,ABS($F$2-$F$1)+1,0):OFFSET(EV$9,$F$1,0),OFFSET($O$9,ABS($F$2-$F$1)+1,0):OFFSET($O9,$F$1,0)))</f>
        <v>0.44929895666033987</v>
      </c>
      <c r="EW4" s="462">
        <f ca="1">IF(EW3=1,1,LINEST(OFFSET(EW$9,ABS($F$2-$F$1)+1,0):OFFSET(EW$9,$F$1,0),OFFSET($O$9,ABS($F$2-$F$1)+1,0):OFFSET($O9,$F$1,0)))</f>
        <v>0.44929895666033826</v>
      </c>
      <c r="EX4" s="462">
        <f ca="1">IF(EX3=1,1,LINEST(OFFSET(EX$9,ABS($F$2-$F$1)+1,0):OFFSET(EX$9,$F$1,0),OFFSET($O$9,ABS($F$2-$F$1)+1,0):OFFSET($O9,$F$1,0)))</f>
        <v>0.44929895666033826</v>
      </c>
      <c r="EY4" s="462">
        <f ca="1">IF(EY3=1,1,LINEST(OFFSET(EY$9,ABS($F$2-$F$1)+1,0):OFFSET(EY$9,$F$1,0),OFFSET($O$9,ABS($F$2-$F$1)+1,0):OFFSET($O9,$F$1,0)))</f>
        <v>0.44814588476714351</v>
      </c>
      <c r="EZ4" s="462">
        <f ca="1">IF(EZ3=1,1,LINEST(OFFSET(EZ$9,ABS($F$2-$F$1)+1,0):OFFSET(EZ$9,$F$1,0),OFFSET($O$9,ABS($F$2-$F$1)+1,0):OFFSET($O9,$F$1,0)))</f>
        <v>0.44814588476714379</v>
      </c>
      <c r="FA4" s="462">
        <f ca="1">IF(FA3=1,1,LINEST(OFFSET(FA$9,ABS($F$2-$F$1)+1,0):OFFSET(FA$9,$F$1,0),OFFSET($O$9,ABS($F$2-$F$1)+1,0):OFFSET($O9,$F$1,0)))</f>
        <v>0.44814588476714423</v>
      </c>
      <c r="FB4" s="462">
        <f ca="1">IF(FB3=1,1,LINEST(OFFSET(FB$9,ABS($F$2-$F$1)+1,0):OFFSET(FB$9,$F$1,0),OFFSET($O$9,ABS($F$2-$F$1)+1,0):OFFSET($O9,$F$1,0)))</f>
        <v>0.45454124493988829</v>
      </c>
      <c r="FC4" s="462">
        <f ca="1">IF(FC3=1,1,LINEST(OFFSET(FC$9,ABS($F$2-$F$1)+1,0):OFFSET(FC$9,$F$1,0),OFFSET($O$9,ABS($F$2-$F$1)+1,0):OFFSET($O9,$F$1,0)))</f>
        <v>0.4419110711961724</v>
      </c>
      <c r="FD4" s="462">
        <f ca="1">IF(FD3=1,1,LINEST(OFFSET(FD$9,ABS($F$2-$F$1)+1,0):OFFSET(FD$9,$F$1,0),OFFSET($O$9,ABS($F$2-$F$1)+1,0):OFFSET($O9,$F$1,0)))</f>
        <v>0.44099013689415834</v>
      </c>
      <c r="FE4" s="462">
        <f ca="1">IF(FE3=1,1,LINEST(OFFSET(FE$9,ABS($F$2-$F$1)+1,0):OFFSET(FE$9,$F$1,0),OFFSET($O$9,ABS($F$2-$F$1)+1,0):OFFSET($O9,$F$1,0)))</f>
        <v>0.44006920259214288</v>
      </c>
      <c r="FF4" s="462">
        <f ca="1">IF(FF3=1,1,LINEST(OFFSET(FF$9,ABS($F$2-$F$1)+1,0):OFFSET(FF$9,$F$1,0),OFFSET($O$9,ABS($F$2-$F$1)+1,0):OFFSET($O9,$F$1,0)))</f>
        <v>0.43546453108206695</v>
      </c>
      <c r="FG4" s="462">
        <f ca="1">IF(FG3=1,1,LINEST(OFFSET(FG$9,ABS($F$2-$F$1)+1,0):OFFSET(FG$9,$F$1,0),OFFSET($O$9,ABS($F$2-$F$1)+1,0):OFFSET($O9,$F$1,0)))</f>
        <v>0.43185299414842704</v>
      </c>
      <c r="FH4" s="462">
        <f ca="1">IF(FH3=1,1,LINEST(OFFSET(FH$9,ABS($F$2-$F$1)+1,0):OFFSET(FH$9,$F$1,0),OFFSET($O$9,ABS($F$2-$F$1)+1,0):OFFSET($O9,$F$1,0)))</f>
        <v>0.44067300404321524</v>
      </c>
      <c r="FI4" s="462">
        <f ca="1">IF(FI3=1,1,LINEST(OFFSET(FI$9,ABS($F$2-$F$1)+1,0):OFFSET(FI$9,$F$1,0),OFFSET($O$9,ABS($F$2-$F$1)+1,0):OFFSET($O9,$F$1,0)))</f>
        <v>0.44067300404321563</v>
      </c>
      <c r="FJ4" s="462">
        <f ca="1">IF(FJ3=1,1,LINEST(OFFSET(FJ$9,ABS($F$2-$F$1)+1,0):OFFSET(FJ$9,$F$1,0),OFFSET($O$9,ABS($F$2-$F$1)+1,0):OFFSET($O9,$F$1,0)))</f>
        <v>0.44067300404321563</v>
      </c>
      <c r="FK4" s="462">
        <f ca="1">IF(FK3=1,1,LINEST(OFFSET(FK$9,ABS($F$2-$F$1)+1,0):OFFSET(FK$9,$F$1,0),OFFSET($O$9,ABS($F$2-$F$1)+1,0):OFFSET($O9,$F$1,0)))</f>
        <v>0.43951993215002122</v>
      </c>
      <c r="FL4" s="462">
        <f ca="1">IF(FL3=1,1,LINEST(OFFSET(FL$9,ABS($F$2-$F$1)+1,0):OFFSET(FL$9,$F$1,0),OFFSET($O$9,ABS($F$2-$F$1)+1,0):OFFSET($O9,$F$1,0)))</f>
        <v>0.43951993215002089</v>
      </c>
      <c r="FM4" s="462">
        <f ca="1">IF(FM3=1,1,LINEST(OFFSET(FM$9,ABS($F$2-$F$1)+1,0):OFFSET(FM$9,$F$1,0),OFFSET($O$9,ABS($F$2-$F$1)+1,0):OFFSET($O9,$F$1,0)))</f>
        <v>0.43951993215002122</v>
      </c>
      <c r="FN4" s="462">
        <f ca="1">IF(FN3=1,1,LINEST(OFFSET(FN$9,ABS($F$2-$F$1)+1,0):OFFSET(FN$9,$F$1,0),OFFSET($O$9,ABS($F$2-$F$1)+1,0):OFFSET($O9,$F$1,0)))</f>
        <v>0.44591529232276639</v>
      </c>
      <c r="FO4" s="462">
        <f ca="1">IF(FO3=1,1,LINEST(OFFSET(FO$9,ABS($F$2-$F$1)+1,0):OFFSET(FO$9,$F$1,0),OFFSET($O$9,ABS($F$2-$F$1)+1,0):OFFSET($O9,$F$1,0)))</f>
        <v>0.43328511857904961</v>
      </c>
      <c r="FP4" s="462">
        <f ca="1">IF(FP3=1,1,LINEST(OFFSET(FP$9,ABS($F$2-$F$1)+1,0):OFFSET(FP$9,$F$1,0),OFFSET($O$9,ABS($F$2-$F$1)+1,0):OFFSET($O9,$F$1,0)))</f>
        <v>0.43236418427703499</v>
      </c>
      <c r="FQ4" s="462">
        <f ca="1">IF(FQ3=1,1,LINEST(OFFSET(FQ$9,ABS($F$2-$F$1)+1,0):OFFSET(FQ$9,$F$1,0),OFFSET($O$9,ABS($F$2-$F$1)+1,0):OFFSET($O9,$F$1,0)))</f>
        <v>0.43144324997502015</v>
      </c>
      <c r="FR4" s="462">
        <f ca="1">IF(FR3=1,1,LINEST(OFFSET(FR$9,ABS($F$2-$F$1)+1,0):OFFSET(FR$9,$F$1,0),OFFSET($O$9,ABS($F$2-$F$1)+1,0):OFFSET($O9,$F$1,0)))</f>
        <v>0.42683857846494277</v>
      </c>
      <c r="FS4" s="462">
        <f ca="1">IF(FS3=1,1,LINEST(OFFSET(FS$9,ABS($F$2-$F$1)+1,0):OFFSET(FS$9,$F$1,0),OFFSET($O$9,ABS($F$2-$F$1)+1,0):OFFSET($O9,$F$1,0)))</f>
        <v>0.4232270415313043</v>
      </c>
      <c r="FT4" s="462">
        <f ca="1">IF(FT3=1,1,LINEST(OFFSET(FT$9,ABS($F$2-$F$1)+1,0):OFFSET(FT$9,$F$1,0),OFFSET($O$9,ABS($F$2-$F$1)+1,0):OFFSET($O9,$F$1,0)))</f>
        <v>0.43204705142609245</v>
      </c>
      <c r="FU4" s="462">
        <f ca="1">IF(FU3=1,1,LINEST(OFFSET(FU$9,ABS($F$2-$F$1)+1,0):OFFSET(FU$9,$F$1,0),OFFSET($O$9,ABS($F$2-$F$1)+1,0):OFFSET($O9,$F$1,0)))</f>
        <v>0.43204705142609284</v>
      </c>
      <c r="FV4" s="462">
        <f ca="1">IF(FV3=1,1,LINEST(OFFSET(FV$9,ABS($F$2-$F$1)+1,0):OFFSET(FV$9,$F$1,0),OFFSET($O$9,ABS($F$2-$F$1)+1,0):OFFSET($O9,$F$1,0)))</f>
        <v>0.43204705142609284</v>
      </c>
      <c r="FW4" s="462">
        <f ca="1">IF(FW3=1,1,LINEST(OFFSET(FW$9,ABS($F$2-$F$1)+1,0):OFFSET(FW$9,$F$1,0),OFFSET($O$9,ABS($F$2-$F$1)+1,0):OFFSET($O9,$F$1,0)))</f>
        <v>0.43089397953289788</v>
      </c>
      <c r="FX4" s="462">
        <f ca="1">IF(FX3=1,1,LINEST(OFFSET(FX$9,ABS($F$2-$F$1)+1,0):OFFSET(FX$9,$F$1,0),OFFSET($O$9,ABS($F$2-$F$1)+1,0):OFFSET($O9,$F$1,0)))</f>
        <v>0.43089397953289749</v>
      </c>
      <c r="FY4" s="462">
        <f ca="1">IF(FY3=1,1,LINEST(OFFSET(FY$9,ABS($F$2-$F$1)+1,0):OFFSET(FY$9,$F$1,0),OFFSET($O$9,ABS($F$2-$F$1)+1,0):OFFSET($O9,$F$1,0)))</f>
        <v>0.43089397953289826</v>
      </c>
      <c r="FZ4" s="462">
        <f ca="1">IF(FZ3=1,1,LINEST(OFFSET(FZ$9,ABS($F$2-$F$1)+1,0):OFFSET(FZ$9,$F$1,0),OFFSET($O$9,ABS($F$2-$F$1)+1,0):OFFSET($O9,$F$1,0)))</f>
        <v>0.43728933970564232</v>
      </c>
      <c r="GA4" s="462">
        <f ca="1">IF(GA3=1,1,LINEST(OFFSET(GA$9,ABS($F$2-$F$1)+1,0):OFFSET(GA$9,$F$1,0),OFFSET($O$9,ABS($F$2-$F$1)+1,0):OFFSET($O9,$F$1,0)))</f>
        <v>0.42465916596192771</v>
      </c>
      <c r="GB4" s="462">
        <f ca="1">IF(GB3=1,1,LINEST(OFFSET(GB$9,ABS($F$2-$F$1)+1,0):OFFSET(GB$9,$F$1,0),OFFSET($O$9,ABS($F$2-$F$1)+1,0):OFFSET($O9,$F$1,0)))</f>
        <v>0.42373823165991231</v>
      </c>
      <c r="GC4" s="462">
        <f ca="1">IF(GC3=1,1,LINEST(OFFSET(GC$9,ABS($F$2-$F$1)+1,0):OFFSET(GC$9,$F$1,0),OFFSET($O$9,ABS($F$2-$F$1)+1,0):OFFSET($O9,$F$1,0)))</f>
        <v>0.42281729735789736</v>
      </c>
      <c r="GD4" s="462">
        <f ca="1">IF(GD3=1,1,LINEST(OFFSET(GD$9,ABS($F$2-$F$1)+1,0):OFFSET(GD$9,$F$1,0),OFFSET($O$9,ABS($F$2-$F$1)+1,0):OFFSET($O9,$F$1,0)))</f>
        <v>0.41821262584781915</v>
      </c>
      <c r="GE4" s="462">
        <f ca="1">IF(GE3=1,1,LINEST(OFFSET(GE$9,ABS($F$2-$F$1)+1,0):OFFSET(GE$9,$F$1,0),OFFSET($O$9,ABS($F$2-$F$1)+1,0):OFFSET($O9,$F$1,0)))</f>
        <v>0.41460108891418057</v>
      </c>
      <c r="GF4" s="462">
        <f ca="1">IF(GF3=1,1,LINEST(OFFSET(GF$9,ABS($F$2-$F$1)+1,0):OFFSET(GF$9,$F$1,0),OFFSET($O$9,ABS($F$2-$F$1)+1,0):OFFSET($O9,$F$1,0)))</f>
        <v>0.42342109880896855</v>
      </c>
      <c r="GG4" s="462">
        <f ca="1">IF(GG3=1,1,LINEST(OFFSET(GG$9,ABS($F$2-$F$1)+1,0):OFFSET(GG$9,$F$1,0),OFFSET($O$9,ABS($F$2-$F$1)+1,0):OFFSET($O9,$F$1,0)))</f>
        <v>0.42342109880897</v>
      </c>
      <c r="GH4" s="462">
        <f ca="1">IF(GH3=1,1,LINEST(OFFSET(GH$9,ABS($F$2-$F$1)+1,0):OFFSET(GH$9,$F$1,0),OFFSET($O$9,ABS($F$2-$F$1)+1,0):OFFSET($O9,$F$1,0)))</f>
        <v>0.42342109880897</v>
      </c>
      <c r="GI4" s="462">
        <f ca="1">IF(GI3=1,1,LINEST(OFFSET(GI$9,ABS($F$2-$F$1)+1,0):OFFSET(GI$9,$F$1,0),OFFSET($O$9,ABS($F$2-$F$1)+1,0):OFFSET($O9,$F$1,0)))</f>
        <v>0.42226802691577509</v>
      </c>
      <c r="GJ4" s="462">
        <f ca="1">IF(GJ3=1,1,LINEST(OFFSET(GJ$9,ABS($F$2-$F$1)+1,0):OFFSET(GJ$9,$F$1,0),OFFSET($O$9,ABS($F$2-$F$1)+1,0):OFFSET($O9,$F$1,0)))</f>
        <v>0.4222680269157757</v>
      </c>
      <c r="GK4" s="462">
        <f ca="1">IF(GK3=1,1,LINEST(OFFSET(GK$9,ABS($F$2-$F$1)+1,0):OFFSET(GK$9,$F$1,0),OFFSET($O$9,ABS($F$2-$F$1)+1,0):OFFSET($O9,$F$1,0)))</f>
        <v>0.42226802691577625</v>
      </c>
      <c r="GL4" s="462">
        <f ca="1">IF(GL3=1,1,LINEST(OFFSET(GL$9,ABS($F$2-$F$1)+1,0):OFFSET(GL$9,$F$1,0),OFFSET($O$9,ABS($F$2-$F$1)+1,0):OFFSET($O9,$F$1,0)))</f>
        <v>0.42866338708851959</v>
      </c>
      <c r="GM4" s="462">
        <f ca="1">IF(GM3=1,1,LINEST(OFFSET(GM$9,ABS($F$2-$F$1)+1,0):OFFSET(GM$9,$F$1,0),OFFSET($O$9,ABS($F$2-$F$1)+1,0):OFFSET($O9,$F$1,0)))</f>
        <v>0.41603321334480448</v>
      </c>
      <c r="GN4" s="462">
        <f ca="1">IF(GN3=1,1,LINEST(OFFSET(GN$9,ABS($F$2-$F$1)+1,0):OFFSET(GN$9,$F$1,0),OFFSET($O$9,ABS($F$2-$F$1)+1,0):OFFSET($O9,$F$1,0)))</f>
        <v>0.41511227904278969</v>
      </c>
      <c r="GO4" s="462">
        <f ca="1">IF(GO3=1,1,LINEST(OFFSET(GO$9,ABS($F$2-$F$1)+1,0):OFFSET(GO$9,$F$1,0),OFFSET($O$9,ABS($F$2-$F$1)+1,0):OFFSET($O9,$F$1,0)))</f>
        <v>0.41419134474077429</v>
      </c>
      <c r="GP4" s="462">
        <f ca="1">IF(GP3=1,1,LINEST(OFFSET(GP$9,ABS($F$2-$F$1)+1,0):OFFSET(GP$9,$F$1,0),OFFSET($O$9,ABS($F$2-$F$1)+1,0):OFFSET($O9,$F$1,0)))</f>
        <v>0.40958667323069653</v>
      </c>
      <c r="GQ4" s="462">
        <f ca="1">IF(GQ3=1,1,LINEST(OFFSET(GQ$9,ABS($F$2-$F$1)+1,0):OFFSET(GQ$9,$F$1,0),OFFSET($O$9,ABS($F$2-$F$1)+1,0):OFFSET($O9,$F$1,0)))</f>
        <v>0.40597513629705867</v>
      </c>
      <c r="GR4" s="462">
        <f ca="1">IF(GR3=1,1,LINEST(OFFSET(GR$9,ABS($F$2-$F$1)+1,0):OFFSET(GR$9,$F$1,0),OFFSET($O$9,ABS($F$2-$F$1)+1,0):OFFSET($O9,$F$1,0)))</f>
        <v>0.41479514619184582</v>
      </c>
      <c r="GS4" s="462">
        <f ca="1">IF(GS3=1,1,LINEST(OFFSET(GS$9,ABS($F$2-$F$1)+1,0):OFFSET(GS$9,$F$1,0),OFFSET($O$9,ABS($F$2-$F$1)+1,0):OFFSET($O9,$F$1,0)))</f>
        <v>0.4147951461918481</v>
      </c>
      <c r="GT4" s="462">
        <f ca="1">IF(GT3=1,1,LINEST(OFFSET(GT$9,ABS($F$2-$F$1)+1,0):OFFSET(GT$9,$F$1,0),OFFSET($O$9,ABS($F$2-$F$1)+1,0):OFFSET($O9,$F$1,0)))</f>
        <v>0.4147951461918481</v>
      </c>
      <c r="GU4" s="462">
        <f ca="1">IF(GU3=1,1,LINEST(OFFSET(GU$9,ABS($F$2-$F$1)+1,0):OFFSET(GU$9,$F$1,0),OFFSET($O$9,ABS($F$2-$F$1)+1,0):OFFSET($O9,$F$1,0)))</f>
        <v>0.41364207429865257</v>
      </c>
      <c r="GV4" s="462">
        <f ca="1">IF(GV3=1,1,LINEST(OFFSET(GV$9,ABS($F$2-$F$1)+1,0):OFFSET(GV$9,$F$1,0),OFFSET($O$9,ABS($F$2-$F$1)+1,0):OFFSET($O9,$F$1,0)))</f>
        <v>0.41364207429865296</v>
      </c>
      <c r="GW4" s="462">
        <f ca="1">IF(GW3=1,1,LINEST(OFFSET(GW$9,ABS($F$2-$F$1)+1,0):OFFSET(GW$9,$F$1,0),OFFSET($O$9,ABS($F$2-$F$1)+1,0):OFFSET($O9,$F$1,0)))</f>
        <v>0.41364207429865341</v>
      </c>
      <c r="GX4" s="462">
        <f ca="1">IF(GX3=1,1,LINEST(OFFSET(GX$9,ABS($F$2-$F$1)+1,0):OFFSET(GX$9,$F$1,0),OFFSET($O$9,ABS($F$2-$F$1)+1,0):OFFSET($O9,$F$1,0)))</f>
        <v>0.42003743447139696</v>
      </c>
      <c r="GY4" s="462">
        <f ca="1">IF(GY3=1,1,LINEST(OFFSET(GY$9,ABS($F$2-$F$1)+1,0):OFFSET(GY$9,$F$1,0),OFFSET($O$9,ABS($F$2-$F$1)+1,0):OFFSET($O9,$F$1,0)))</f>
        <v>0.40740726072768152</v>
      </c>
      <c r="GZ4" s="462">
        <f ca="1">IF(GZ3=1,1,LINEST(OFFSET(GZ$9,ABS($F$2-$F$1)+1,0):OFFSET(GZ$9,$F$1,0),OFFSET($O$9,ABS($F$2-$F$1)+1,0):OFFSET($O9,$F$1,0)))</f>
        <v>0.4064863264256659</v>
      </c>
      <c r="HA4" s="462">
        <f ca="1">IF(HA3=1,1,LINEST(OFFSET(HA$9,ABS($F$2-$F$1)+1,0):OFFSET(HA$9,$F$1,0),OFFSET($O$9,ABS($F$2-$F$1)+1,0):OFFSET($O9,$F$1,0)))</f>
        <v>0.40556539212365128</v>
      </c>
      <c r="HB4" s="462">
        <f ca="1">IF(HB3=1,1,LINEST(OFFSET(HB$9,ABS($F$2-$F$1)+1,0):OFFSET(HB$9,$F$1,0),OFFSET($O$9,ABS($F$2-$F$1)+1,0):OFFSET($O9,$F$1,0)))</f>
        <v>0.40096072061357502</v>
      </c>
      <c r="HC4" s="462">
        <f ca="1">IF(HC3=1,1,LINEST(OFFSET(HC$9,ABS($F$2-$F$1)+1,0):OFFSET(HC$9,$F$1,0),OFFSET($O$9,ABS($F$2-$F$1)+1,0):OFFSET($O9,$F$1,0)))</f>
        <v>0.39734918367993582</v>
      </c>
      <c r="HD4" s="462">
        <f ca="1">IF(HD3=1,1,LINEST(OFFSET(HD$9,ABS($F$2-$F$1)+1,0):OFFSET(HD$9,$F$1,0),OFFSET($O$9,ABS($F$2-$F$1)+1,0):OFFSET($O9,$F$1,0)))</f>
        <v>0.40616919357472414</v>
      </c>
      <c r="HE4" s="462">
        <f ca="1">IF(HE3=1,1,LINEST(OFFSET(HE$9,ABS($F$2-$F$1)+1,0):OFFSET(HE$9,$F$1,0),OFFSET($O$9,ABS($F$2-$F$1)+1,0):OFFSET($O9,$F$1,0)))</f>
        <v>0.40616919357472558</v>
      </c>
      <c r="HF4" s="462">
        <f ca="1">IF(HF3=1,1,LINEST(OFFSET(HF$9,ABS($F$2-$F$1)+1,0):OFFSET(HF$9,$F$1,0),OFFSET($O$9,ABS($F$2-$F$1)+1,0):OFFSET($O9,$F$1,0)))</f>
        <v>0.40616919357472558</v>
      </c>
      <c r="HG4" s="462">
        <f ca="1">IF(HG3=1,1,LINEST(OFFSET(HG$9,ABS($F$2-$F$1)+1,0):OFFSET(HG$9,$F$1,0),OFFSET($O$9,ABS($F$2-$F$1)+1,0):OFFSET($O9,$F$1,0)))</f>
        <v>0.40501612168152845</v>
      </c>
      <c r="HH4" s="462">
        <f ca="1">IF(HH3=1,1,LINEST(OFFSET(HH$9,ABS($F$2-$F$1)+1,0):OFFSET(HH$9,$F$1,0),OFFSET($O$9,ABS($F$2-$F$1)+1,0):OFFSET($O9,$F$1,0)))</f>
        <v>0.4050161216815294</v>
      </c>
      <c r="HI4" s="462">
        <f ca="1">IF(HI3=1,1,LINEST(OFFSET(HI$9,ABS($F$2-$F$1)+1,0):OFFSET(HI$9,$F$1,0),OFFSET($O$9,ABS($F$2-$F$1)+1,0):OFFSET($O9,$F$1,0)))</f>
        <v>0.4050161216815294</v>
      </c>
      <c r="HJ4" s="462">
        <f ca="1">IF(HJ3=1,1,LINEST(OFFSET(HJ$9,ABS($F$2-$F$1)+1,0):OFFSET(HJ$9,$F$1,0),OFFSET($O$9,ABS($F$2-$F$1)+1,0):OFFSET($O9,$F$1,0)))</f>
        <v>0.4114114818542724</v>
      </c>
      <c r="HK4" s="462">
        <f ca="1">IF(HK3=1,1,LINEST(OFFSET(HK$9,ABS($F$2-$F$1)+1,0):OFFSET(HK$9,$F$1,0),OFFSET($O$9,ABS($F$2-$F$1)+1,0):OFFSET($O9,$F$1,0)))</f>
        <v>0.39878130811055801</v>
      </c>
      <c r="HL4" s="462">
        <f ca="1">IF(HL3=1,1,LINEST(OFFSET(HL$9,ABS($F$2-$F$1)+1,0):OFFSET(HL$9,$F$1,0),OFFSET($O$9,ABS($F$2-$F$1)+1,0):OFFSET($O9,$F$1,0)))</f>
        <v>0.39786037380854272</v>
      </c>
      <c r="HM4" s="462">
        <f ca="1">IF(HM3=1,1,LINEST(OFFSET(HM$9,ABS($F$2-$F$1)+1,0):OFFSET(HM$9,$F$1,0),OFFSET($O$9,ABS($F$2-$F$1)+1,0):OFFSET($O9,$F$1,0)))</f>
        <v>0.39693943950652755</v>
      </c>
      <c r="HN4" s="462">
        <f ca="1">IF(HN3=1,1,LINEST(OFFSET(HN$9,ABS($F$2-$F$1)+1,0):OFFSET(HN$9,$F$1,0),OFFSET($O$9,ABS($F$2-$F$1)+1,0):OFFSET($O9,$F$1,0)))</f>
        <v>0.39233476799645178</v>
      </c>
      <c r="HO4" s="462">
        <f ca="1">IF(HO3=1,1,LINEST(OFFSET(HO$9,ABS($F$2-$F$1)+1,0):OFFSET(HO$9,$F$1,0),OFFSET($O$9,ABS($F$2-$F$1)+1,0):OFFSET($O9,$F$1,0)))</f>
        <v>0.38872323106281237</v>
      </c>
      <c r="HP4" s="462">
        <f ca="1">IF(HP3=1,1,LINEST(OFFSET(HP$9,ABS($F$2-$F$1)+1,0):OFFSET(HP$9,$F$1,0),OFFSET($O$9,ABS($F$2-$F$1)+1,0):OFFSET($O9,$F$1,0)))</f>
        <v>0.39754324095760202</v>
      </c>
      <c r="HQ4" s="462">
        <f ca="1">IF(HQ3=1,1,LINEST(OFFSET(HQ$9,ABS($F$2-$F$1)+1,0):OFFSET(HQ$9,$F$1,0),OFFSET($O$9,ABS($F$2-$F$1)+1,0):OFFSET($O9,$F$1,0)))</f>
        <v>0.39754324095760152</v>
      </c>
      <c r="HR4" s="462">
        <f ca="1">IF(HR3=1,1,LINEST(OFFSET(HR$9,ABS($F$2-$F$1)+1,0):OFFSET(HR$9,$F$1,0),OFFSET($O$9,ABS($F$2-$F$1)+1,0):OFFSET($O9,$F$1,0)))</f>
        <v>0.39754324095760152</v>
      </c>
      <c r="HS4" s="462">
        <f ca="1">IF(HS3=1,1,LINEST(OFFSET(HS$9,ABS($F$2-$F$1)+1,0):OFFSET(HS$9,$F$1,0),OFFSET($O$9,ABS($F$2-$F$1)+1,0):OFFSET($O9,$F$1,0)))</f>
        <v>0.39639016906440677</v>
      </c>
      <c r="HT4" s="462">
        <f ca="1">IF(HT3=1,1,LINEST(OFFSET(HT$9,ABS($F$2-$F$1)+1,0):OFFSET(HT$9,$F$1,0),OFFSET($O$9,ABS($F$2-$F$1)+1,0):OFFSET($O9,$F$1,0)))</f>
        <v>0.39639016906440583</v>
      </c>
      <c r="HU4" s="462">
        <f ca="1">IF(HU3=1,1,LINEST(OFFSET(HU$9,ABS($F$2-$F$1)+1,0):OFFSET(HU$9,$F$1,0),OFFSET($O$9,ABS($F$2-$F$1)+1,0):OFFSET($O9,$F$1,0)))</f>
        <v>0.39639016906440688</v>
      </c>
      <c r="HV4" s="462">
        <f ca="1">IF(HV3=1,1,LINEST(OFFSET(HV$9,ABS($F$2-$F$1)+1,0):OFFSET(HV$9,$F$1,0),OFFSET($O$9,ABS($F$2-$F$1)+1,0):OFFSET($O9,$F$1,0)))</f>
        <v>0.4027855292371505</v>
      </c>
      <c r="HW4" s="462">
        <f ca="1">IF(HW3=1,1,LINEST(OFFSET(HW$9,ABS($F$2-$F$1)+1,0):OFFSET(HW$9,$F$1,0),OFFSET($O$9,ABS($F$2-$F$1)+1,0):OFFSET($O9,$F$1,0)))</f>
        <v>0.39015535549343638</v>
      </c>
      <c r="HX4" s="462">
        <f ca="1">IF(HX3=1,1,LINEST(OFFSET(HX$9,ABS($F$2-$F$1)+1,0):OFFSET(HX$9,$F$1,0),OFFSET($O$9,ABS($F$2-$F$1)+1,0):OFFSET($O9,$F$1,0)))</f>
        <v>0.3892344211914201</v>
      </c>
      <c r="HY4" s="462">
        <f ca="1">IF(HY3=1,1,LINEST(OFFSET(HY$9,ABS($F$2-$F$1)+1,0):OFFSET(HY$9,$F$1,0),OFFSET($O$9,ABS($F$2-$F$1)+1,0):OFFSET($O9,$F$1,0)))</f>
        <v>0.38831348688940559</v>
      </c>
      <c r="HZ4" s="462">
        <f ca="1">IF(HZ3=1,1,LINEST(OFFSET(HZ$9,ABS($F$2-$F$1)+1,0):OFFSET(HZ$9,$F$1,0),OFFSET($O$9,ABS($F$2-$F$1)+1,0):OFFSET($O9,$F$1,0)))</f>
        <v>0.38370881537932972</v>
      </c>
    </row>
    <row r="5" spans="1:256" x14ac:dyDescent="0.2">
      <c r="A5" s="447">
        <f>A!A19</f>
        <v>37135</v>
      </c>
      <c r="B5" s="479">
        <f t="shared" ref="B5:B68" si="4">INDEX(RelationshipPriceTable,MATCH(A5,RelationshipMonth,0),2)</f>
        <v>3.35</v>
      </c>
      <c r="C5" s="479">
        <v>3.2290000000000001</v>
      </c>
      <c r="D5" s="448">
        <f t="shared" ref="D5:D68" si="5">B5-C5</f>
        <v>0.121</v>
      </c>
      <c r="F5" s="471" t="s">
        <v>405</v>
      </c>
      <c r="G5" s="463">
        <f ca="1">SUM(H5:IA5)</f>
        <v>3625.5764295799986</v>
      </c>
      <c r="H5" s="464"/>
      <c r="I5" s="464"/>
      <c r="J5" s="464" t="str">
        <f ca="1">IF(ISERROR(OFFSET(A!$F$17,J$3,0)),"",OFFSET(A!$F$17,J$3,0))</f>
        <v/>
      </c>
      <c r="K5" s="464" t="str">
        <f ca="1">IF(ISERROR(OFFSET(A!$F$17,K$3,0)),"",OFFSET(A!$F$17,K$3,0))</f>
        <v/>
      </c>
      <c r="L5" s="464" t="str">
        <f ca="1">IF(ISERROR(OFFSET(A!$F$17,L$3,0)),"",OFFSET(A!$F$17,L$3,0))</f>
        <v/>
      </c>
      <c r="M5" s="464" t="str">
        <f ca="1">IF(ISERROR(OFFSET(A!$F$17,M$3,0)),"",OFFSET(A!$F$17,M$3,0))</f>
        <v/>
      </c>
      <c r="N5" s="464" t="str">
        <f ca="1">IF(ISERROR(OFFSET(A!$F$17,N$3,0)),"",OFFSET(A!$F$17,N$3,0))</f>
        <v/>
      </c>
      <c r="O5" s="464">
        <f ca="1">IF(ISERROR(OFFSET(A!$F$17,O$3,0)),"",OFFSET(A!$F$17,O$3,0))</f>
        <v>3383.26598728</v>
      </c>
      <c r="P5" s="464">
        <f ca="1">IF(ISERROR(OFFSET(A!$F$17,P$3,0)),"",OFFSET(A!$F$17,P$3,0))</f>
        <v>-12600.369081569999</v>
      </c>
      <c r="Q5" s="464">
        <f ca="1">IF(ISERROR(OFFSET(A!$F$17,Q$3,0)),"",OFFSET(A!$F$17,Q$3,0))</f>
        <v>3923.30462455</v>
      </c>
      <c r="R5" s="464">
        <f ca="1">IF(ISERROR(OFFSET(A!$F$17,R$3,0)),"",OFFSET(A!$F$17,R$3,0))</f>
        <v>-1660.0649162</v>
      </c>
      <c r="S5" s="464">
        <f ca="1">IF(ISERROR(OFFSET(A!$F$17,S$3,0)),"",OFFSET(A!$F$17,S$3,0))</f>
        <v>4757.6361403999999</v>
      </c>
      <c r="T5" s="464">
        <f ca="1">IF(ISERROR(OFFSET(A!$F$17,T$3,0)),"",OFFSET(A!$F$17,T$3,0))</f>
        <v>5698.2888325499998</v>
      </c>
      <c r="U5" s="464">
        <f ca="1">IF(ISERROR(OFFSET(A!$F$17,U$3,0)),"",OFFSET(A!$F$17,U$3,0))</f>
        <v>-1829.22790446</v>
      </c>
      <c r="V5" s="464">
        <f ca="1">IF(ISERROR(OFFSET(A!$F$17,V$3,0)),"",OFFSET(A!$F$17,V$3,0))</f>
        <v>-6303.6218341000003</v>
      </c>
      <c r="W5" s="464">
        <f ca="1">IF(ISERROR(OFFSET(A!$F$17,W$3,0)),"",OFFSET(A!$F$17,W$3,0))</f>
        <v>-3256.3378548400001</v>
      </c>
      <c r="X5" s="464">
        <f ca="1">IF(ISERROR(OFFSET(A!$F$17,X$3,0)),"",OFFSET(A!$F$17,X$3,0))</f>
        <v>-4395.1401172400001</v>
      </c>
      <c r="Y5" s="464">
        <f ca="1">IF(ISERROR(OFFSET(A!$F$17,Y$3,0)),"",OFFSET(A!$F$17,Y$3,0))</f>
        <v>-4447.06941878</v>
      </c>
      <c r="Z5" s="464">
        <f ca="1">IF(ISERROR(OFFSET(A!$F$17,Z$3,0)),"",OFFSET(A!$F$17,Z$3,0))</f>
        <v>375.46295222999998</v>
      </c>
      <c r="AA5" s="464">
        <f ca="1">IF(ISERROR(OFFSET(A!$F$17,AA$3,0)),"",OFFSET(A!$F$17,AA$3,0))</f>
        <v>-5821.49609891</v>
      </c>
      <c r="AB5" s="464">
        <f ca="1">IF(ISERROR(OFFSET(A!$F$17,AB$3,0)),"",OFFSET(A!$F$17,AB$3,0))</f>
        <v>3442.4405072599998</v>
      </c>
      <c r="AC5" s="464">
        <f ca="1">IF(ISERROR(OFFSET(A!$F$17,AC$3,0)),"",OFFSET(A!$F$17,AC$3,0))</f>
        <v>10738.412225730001</v>
      </c>
      <c r="AD5" s="464">
        <f ca="1">IF(ISERROR(OFFSET(A!$F$17,AD$3,0)),"",OFFSET(A!$F$17,AD$3,0))</f>
        <v>-3326.9502110100002</v>
      </c>
      <c r="AE5" s="464">
        <f ca="1">IF(ISERROR(OFFSET(A!$F$17,AE$3,0)),"",OFFSET(A!$F$17,AE$3,0))</f>
        <v>4966.3958503000003</v>
      </c>
      <c r="AF5" s="464">
        <f ca="1">IF(ISERROR(OFFSET(A!$F$17,AF$3,0)),"",OFFSET(A!$F$17,AF$3,0))</f>
        <v>-1725.33242827</v>
      </c>
      <c r="AG5" s="464">
        <f ca="1">IF(ISERROR(OFFSET(A!$F$17,AG$3,0)),"",OFFSET(A!$F$17,AG$3,0))</f>
        <v>2256.8121387000001</v>
      </c>
      <c r="AH5" s="464">
        <f ca="1">IF(ISERROR(OFFSET(A!$F$17,AH$3,0)),"",OFFSET(A!$F$17,AH$3,0))</f>
        <v>2495.3428299799998</v>
      </c>
      <c r="AI5" s="464">
        <f ca="1">IF(ISERROR(OFFSET(A!$F$17,AI$3,0)),"",OFFSET(A!$F$17,AI$3,0))</f>
        <v>-6916.3722018099998</v>
      </c>
      <c r="AJ5" s="464">
        <f ca="1">IF(ISERROR(OFFSET(A!$F$17,AJ$3,0)),"",OFFSET(A!$F$17,AJ$3,0))</f>
        <v>-1735.84979722</v>
      </c>
      <c r="AK5" s="464">
        <f ca="1">IF(ISERROR(OFFSET(A!$F$17,AK$3,0)),"",OFFSET(A!$F$17,AK$3,0))</f>
        <v>654.54571384999997</v>
      </c>
      <c r="AL5" s="464">
        <f ca="1">IF(ISERROR(OFFSET(A!$F$17,AL$3,0)),"",OFFSET(A!$F$17,AL$3,0))</f>
        <v>4274.0513936200005</v>
      </c>
      <c r="AM5" s="464">
        <f ca="1">IF(ISERROR(OFFSET(A!$F$17,AM$3,0)),"",OFFSET(A!$F$17,AM$3,0))</f>
        <v>1519.93303922</v>
      </c>
      <c r="AN5" s="464">
        <f ca="1">IF(ISERROR(OFFSET(A!$F$17,AN$3,0)),"",OFFSET(A!$F$17,AN$3,0))</f>
        <v>1027.1087305599999</v>
      </c>
      <c r="AO5" s="464">
        <f ca="1">IF(ISERROR(OFFSET(A!$F$17,AO$3,0)),"",OFFSET(A!$F$17,AO$3,0))</f>
        <v>3737.5841668200001</v>
      </c>
      <c r="AP5" s="464">
        <f ca="1">IF(ISERROR(OFFSET(A!$F$17,AP$3,0)),"",OFFSET(A!$F$17,AP$3,0))</f>
        <v>-308.86890210000001</v>
      </c>
      <c r="AQ5" s="464">
        <f ca="1">IF(ISERROR(OFFSET(A!$F$17,AQ$3,0)),"",OFFSET(A!$F$17,AQ$3,0))</f>
        <v>657.88313027000004</v>
      </c>
      <c r="AR5" s="464">
        <f ca="1">IF(ISERROR(OFFSET(A!$F$17,AR$3,0)),"",OFFSET(A!$F$17,AR$3,0))</f>
        <v>-49.034090089999999</v>
      </c>
      <c r="AS5" s="464">
        <f ca="1">IF(ISERROR(OFFSET(A!$F$17,AS$3,0)),"",OFFSET(A!$F$17,AS$3,0))</f>
        <v>3356.2219097900002</v>
      </c>
      <c r="AT5" s="464">
        <f ca="1">IF(ISERROR(OFFSET(A!$F$17,AT$3,0)),"",OFFSET(A!$F$17,AT$3,0))</f>
        <v>-178.01680859000001</v>
      </c>
      <c r="AU5" s="464">
        <f ca="1">IF(ISERROR(OFFSET(A!$F$17,AU$3,0)),"",OFFSET(A!$F$17,AU$3,0))</f>
        <v>-1148.5634201800001</v>
      </c>
      <c r="AV5" s="464">
        <f ca="1">IF(ISERROR(OFFSET(A!$F$17,AV$3,0)),"",OFFSET(A!$F$17,AV$3,0))</f>
        <v>-397.89842872999998</v>
      </c>
      <c r="AW5" s="464">
        <f ca="1">IF(ISERROR(OFFSET(A!$F$17,AW$3,0)),"",OFFSET(A!$F$17,AW$3,0))</f>
        <v>-322.53429517000001</v>
      </c>
      <c r="AX5" s="464">
        <f ca="1">IF(ISERROR(OFFSET(A!$F$17,AX$3,0)),"",OFFSET(A!$F$17,AX$3,0))</f>
        <v>-321.42733070999998</v>
      </c>
      <c r="AY5" s="464">
        <f ca="1">IF(ISERROR(OFFSET(A!$F$17,AY$3,0)),"",OFFSET(A!$F$17,AY$3,0))</f>
        <v>-2881.9108340900002</v>
      </c>
      <c r="AZ5" s="464">
        <f ca="1">IF(ISERROR(OFFSET(A!$F$17,AZ$3,0)),"",OFFSET(A!$F$17,AZ$3,0))</f>
        <v>-172.95539706</v>
      </c>
      <c r="BA5" s="464">
        <f ca="1">IF(ISERROR(OFFSET(A!$F$17,BA$3,0)),"",OFFSET(A!$F$17,BA$3,0))</f>
        <v>2374.46861932</v>
      </c>
      <c r="BB5" s="464">
        <f ca="1">IF(ISERROR(OFFSET(A!$F$17,BB$3,0)),"",OFFSET(A!$F$17,BB$3,0))</f>
        <v>-167.04864307</v>
      </c>
      <c r="BC5" s="464">
        <f ca="1">IF(ISERROR(OFFSET(A!$F$17,BC$3,0)),"",OFFSET(A!$F$17,BC$3,0))</f>
        <v>-184.31162316999999</v>
      </c>
      <c r="BD5" s="464">
        <f ca="1">IF(ISERROR(OFFSET(A!$F$17,BD$3,0)),"",OFFSET(A!$F$17,BD$3,0))</f>
        <v>200.70774408</v>
      </c>
      <c r="BE5" s="464">
        <f ca="1">IF(ISERROR(OFFSET(A!$F$17,BE$3,0)),"",OFFSET(A!$F$17,BE$3,0))</f>
        <v>-15.16873169</v>
      </c>
      <c r="BF5" s="464">
        <f ca="1">IF(ISERROR(OFFSET(A!$F$17,BF$3,0)),"",OFFSET(A!$F$17,BF$3,0))</f>
        <v>-20.060994279999999</v>
      </c>
      <c r="BG5" s="464">
        <f ca="1">IF(ISERROR(OFFSET(A!$F$17,BG$3,0)),"",OFFSET(A!$F$17,BG$3,0))</f>
        <v>291.48003385999999</v>
      </c>
      <c r="BH5" s="464">
        <f ca="1">IF(ISERROR(OFFSET(A!$F$17,BH$3,0)),"",OFFSET(A!$F$17,BH$3,0))</f>
        <v>321.52261979000002</v>
      </c>
      <c r="BI5" s="464">
        <f ca="1">IF(ISERROR(OFFSET(A!$F$17,BI$3,0)),"",OFFSET(A!$F$17,BI$3,0))</f>
        <v>311.92945488999999</v>
      </c>
      <c r="BJ5" s="464">
        <f ca="1">IF(ISERROR(OFFSET(A!$F$17,BJ$3,0)),"",OFFSET(A!$F$17,BJ$3,0))</f>
        <v>320.29449872999999</v>
      </c>
      <c r="BK5" s="464">
        <f ca="1">IF(ISERROR(OFFSET(A!$F$17,BK$3,0)),"",OFFSET(A!$F$17,BK$3,0))</f>
        <v>234.95421630999999</v>
      </c>
      <c r="BL5" s="464">
        <f ca="1">IF(ISERROR(OFFSET(A!$F$17,BL$3,0)),"",OFFSET(A!$F$17,BL$3,0))</f>
        <v>48.776960879999997</v>
      </c>
      <c r="BM5" s="464">
        <f ca="1">IF(ISERROR(OFFSET(A!$F$17,BM$3,0)),"",OFFSET(A!$F$17,BM$3,0))</f>
        <v>75.416505670000006</v>
      </c>
      <c r="BN5" s="464">
        <f ca="1">IF(ISERROR(OFFSET(A!$F$17,BN$3,0)),"",OFFSET(A!$F$17,BN$3,0))</f>
        <v>140.88179357000001</v>
      </c>
      <c r="BO5" s="464">
        <f ca="1">IF(ISERROR(OFFSET(A!$F$17,BO$3,0)),"",OFFSET(A!$F$17,BO$3,0))</f>
        <v>-40.092173369999998</v>
      </c>
      <c r="BP5" s="464">
        <f ca="1">IF(ISERROR(OFFSET(A!$F$17,BP$3,0)),"",OFFSET(A!$F$17,BP$3,0))</f>
        <v>149.14600537999999</v>
      </c>
      <c r="BQ5" s="464">
        <f ca="1">IF(ISERROR(OFFSET(A!$F$17,BQ$3,0)),"",OFFSET(A!$F$17,BQ$3,0))</f>
        <v>-17.03490442</v>
      </c>
      <c r="BR5" s="464">
        <f ca="1">IF(ISERROR(OFFSET(A!$F$17,BR$3,0)),"",OFFSET(A!$F$17,BR$3,0))</f>
        <v>-48.029513889999997</v>
      </c>
      <c r="BS5" s="464">
        <f ca="1">IF(ISERROR(OFFSET(A!$F$17,BS$3,0)),"",OFFSET(A!$F$17,BS$3,0))</f>
        <v>-46.656566480000002</v>
      </c>
      <c r="BT5" s="464">
        <f ca="1">IF(ISERROR(OFFSET(A!$F$17,BT$3,0)),"",OFFSET(A!$F$17,BT$3,0))</f>
        <v>-47.136900490000002</v>
      </c>
      <c r="BU5" s="464">
        <f ca="1">IF(ISERROR(OFFSET(A!$F$17,BU$3,0)),"",OFFSET(A!$F$17,BU$3,0))</f>
        <v>-15.83260643</v>
      </c>
      <c r="BV5" s="464">
        <f ca="1">IF(ISERROR(OFFSET(A!$F$17,BV$3,0)),"",OFFSET(A!$F$17,BV$3,0))</f>
        <v>-27.170877910000002</v>
      </c>
      <c r="BW5" s="464">
        <f ca="1">IF(ISERROR(OFFSET(A!$F$17,BW$3,0)),"",OFFSET(A!$F$17,BW$3,0))</f>
        <v>-25.6937313</v>
      </c>
      <c r="BX5" s="464">
        <f ca="1">IF(ISERROR(OFFSET(A!$F$17,BX$3,0)),"",OFFSET(A!$F$17,BX$3,0))</f>
        <v>-7.0040593800000002</v>
      </c>
      <c r="BY5" s="464">
        <f ca="1">IF(ISERROR(OFFSET(A!$F$17,BY$3,0)),"",OFFSET(A!$F$17,BY$3,0))</f>
        <v>17.447274759999999</v>
      </c>
      <c r="BZ5" s="464">
        <f ca="1">IF(ISERROR(OFFSET(A!$F$17,BZ$3,0)),"",OFFSET(A!$F$17,BZ$3,0))</f>
        <v>21.3967317</v>
      </c>
      <c r="CA5" s="464">
        <f ca="1">IF(ISERROR(OFFSET(A!$F$17,CA$3,0)),"",OFFSET(A!$F$17,CA$3,0))</f>
        <v>-131.97212167000001</v>
      </c>
      <c r="CB5" s="464">
        <f ca="1">IF(ISERROR(OFFSET(A!$F$17,CB$3,0)),"",OFFSET(A!$F$17,CB$3,0))</f>
        <v>393.07831870000001</v>
      </c>
      <c r="CC5" s="464">
        <f ca="1">IF(ISERROR(OFFSET(A!$F$17,CC$3,0)),"",OFFSET(A!$F$17,CC$3,0))</f>
        <v>233.40022124999999</v>
      </c>
      <c r="CD5" s="464">
        <f ca="1">IF(ISERROR(OFFSET(A!$F$17,CD$3,0)),"",OFFSET(A!$F$17,CD$3,0))</f>
        <v>241.26396778</v>
      </c>
      <c r="CE5" s="464">
        <f ca="1">IF(ISERROR(OFFSET(A!$F$17,CE$3,0)),"",OFFSET(A!$F$17,CE$3,0))</f>
        <v>240.72408583000001</v>
      </c>
      <c r="CF5" s="464">
        <f ca="1">IF(ISERROR(OFFSET(A!$F$17,CF$3,0)),"",OFFSET(A!$F$17,CF$3,0))</f>
        <v>247.59322786000001</v>
      </c>
      <c r="CG5" s="464">
        <f ca="1">IF(ISERROR(OFFSET(A!$F$17,CG$3,0)),"",OFFSET(A!$F$17,CG$3,0))</f>
        <v>241.07873479</v>
      </c>
      <c r="CH5" s="464">
        <f ca="1">IF(ISERROR(OFFSET(A!$F$17,CH$3,0)),"",OFFSET(A!$F$17,CH$3,0))</f>
        <v>246.94824058</v>
      </c>
      <c r="CI5" s="464">
        <f ca="1">IF(ISERROR(OFFSET(A!$F$17,CI$3,0)),"",OFFSET(A!$F$17,CI$3,0))</f>
        <v>246.61468045999999</v>
      </c>
      <c r="CJ5" s="464">
        <f ca="1">IF(ISERROR(OFFSET(A!$F$17,CJ$3,0)),"",OFFSET(A!$F$17,CJ$3,0))</f>
        <v>258.21427634000003</v>
      </c>
      <c r="CK5" s="464">
        <f ca="1">IF(ISERROR(OFFSET(A!$F$17,CK$3,0)),"",OFFSET(A!$F$17,CK$3,0))</f>
        <v>260.61606798000003</v>
      </c>
      <c r="CL5" s="464">
        <f ca="1">IF(ISERROR(OFFSET(A!$F$17,CL$3,0)),"",OFFSET(A!$F$17,CL$3,0))</f>
        <v>266.52303291999999</v>
      </c>
      <c r="CM5" s="464">
        <f ca="1">IF(ISERROR(OFFSET(A!$F$17,CM$3,0)),"",OFFSET(A!$F$17,CM$3,0))</f>
        <v>-416.59879869000002</v>
      </c>
      <c r="CN5" s="464">
        <f ca="1">IF(ISERROR(OFFSET(A!$F$17,CN$3,0)),"",OFFSET(A!$F$17,CN$3,0))</f>
        <v>328.56857753000003</v>
      </c>
      <c r="CO5" s="464">
        <f ca="1">IF(ISERROR(OFFSET(A!$F$17,CO$3,0)),"",OFFSET(A!$F$17,CO$3,0))</f>
        <v>-323.93797411000003</v>
      </c>
      <c r="CP5" s="464">
        <f ca="1">IF(ISERROR(OFFSET(A!$F$17,CP$3,0)),"",OFFSET(A!$F$17,CP$3,0))</f>
        <v>-351.84967926000002</v>
      </c>
      <c r="CQ5" s="464">
        <f ca="1">IF(ISERROR(OFFSET(A!$F$17,CQ$3,0)),"",OFFSET(A!$F$17,CQ$3,0))</f>
        <v>-330.48966107000001</v>
      </c>
      <c r="CR5" s="464">
        <f ca="1">IF(ISERROR(OFFSET(A!$F$17,CR$3,0)),"",OFFSET(A!$F$17,CR$3,0))</f>
        <v>-340.45475750999998</v>
      </c>
      <c r="CS5" s="464">
        <f ca="1">IF(ISERROR(OFFSET(A!$F$17,CS$3,0)),"",OFFSET(A!$F$17,CS$3,0))</f>
        <v>-324.69325371000002</v>
      </c>
      <c r="CT5" s="464">
        <f ca="1">IF(ISERROR(OFFSET(A!$F$17,CT$3,0)),"",OFFSET(A!$F$17,CT$3,0))</f>
        <v>-338.98158663999999</v>
      </c>
      <c r="CU5" s="464">
        <f ca="1">IF(ISERROR(OFFSET(A!$F$17,CU$3,0)),"",OFFSET(A!$F$17,CU$3,0))</f>
        <v>-336.10660182999999</v>
      </c>
      <c r="CV5" s="464">
        <f ca="1">IF(ISERROR(OFFSET(A!$F$17,CV$3,0)),"",OFFSET(A!$F$17,CV$3,0))</f>
        <v>-319.37971758999998</v>
      </c>
      <c r="CW5" s="464">
        <f ca="1">IF(ISERROR(OFFSET(A!$F$17,CW$3,0)),"",OFFSET(A!$F$17,CW$3,0))</f>
        <v>-333.03262555999999</v>
      </c>
      <c r="CX5" s="464">
        <f ca="1">IF(ISERROR(OFFSET(A!$F$17,CX$3,0)),"",OFFSET(A!$F$17,CX$3,0))</f>
        <v>-321.0008196</v>
      </c>
      <c r="CY5" s="464">
        <f ca="1">IF(ISERROR(OFFSET(A!$F$17,CY$3,0)),"",OFFSET(A!$F$17,CY$3,0))</f>
        <v>-983.07631889000004</v>
      </c>
      <c r="CZ5" s="464">
        <f ca="1">IF(ISERROR(OFFSET(A!$F$17,CZ$3,0)),"",OFFSET(A!$F$17,CZ$3,0))</f>
        <v>767.45297889999995</v>
      </c>
      <c r="DA5" s="464">
        <f ca="1">IF(ISERROR(OFFSET(A!$F$17,DA$3,0)),"",OFFSET(A!$F$17,DA$3,0))</f>
        <v>119.59659047</v>
      </c>
      <c r="DB5" s="464">
        <f ca="1">IF(ISERROR(OFFSET(A!$F$17,DB$3,0)),"",OFFSET(A!$F$17,DB$3,0))</f>
        <v>126.81392145</v>
      </c>
      <c r="DC5" s="464">
        <f ca="1">IF(ISERROR(OFFSET(A!$F$17,DC$3,0)),"",OFFSET(A!$F$17,DC$3,0))</f>
        <v>82.439766059999997</v>
      </c>
      <c r="DD5" s="464">
        <f ca="1">IF(ISERROR(OFFSET(A!$F$17,DD$3,0)),"",OFFSET(A!$F$17,DD$3,0))</f>
        <v>85.933227860000002</v>
      </c>
      <c r="DE5" s="464">
        <f ca="1">IF(ISERROR(OFFSET(A!$F$17,DE$3,0)),"",OFFSET(A!$F$17,DE$3,0))</f>
        <v>84.054226679999999</v>
      </c>
      <c r="DF5" s="464">
        <f ca="1">IF(ISERROR(OFFSET(A!$F$17,DF$3,0)),"",OFFSET(A!$F$17,DF$3,0))</f>
        <v>83.369910239999996</v>
      </c>
      <c r="DG5" s="464">
        <f ca="1">IF(ISERROR(OFFSET(A!$F$17,DG$3,0)),"",OFFSET(A!$F$17,DG$3,0))</f>
        <v>84.425361069999994</v>
      </c>
      <c r="DH5" s="464">
        <f ca="1">IF(ISERROR(OFFSET(A!$F$17,DH$3,0)),"",OFFSET(A!$F$17,DH$3,0))</f>
        <v>83.953732939999995</v>
      </c>
      <c r="DI5" s="464">
        <f ca="1">IF(ISERROR(OFFSET(A!$F$17,DI$3,0)),"",OFFSET(A!$F$17,DI$3,0))</f>
        <v>85.114477570000005</v>
      </c>
      <c r="DJ5" s="464">
        <f ca="1">IF(ISERROR(OFFSET(A!$F$17,DJ$3,0)),"",OFFSET(A!$F$17,DJ$3,0))</f>
        <v>79.288982360000006</v>
      </c>
      <c r="DK5" s="464">
        <f ca="1">IF(ISERROR(OFFSET(A!$F$17,DK$3,0)),"",OFFSET(A!$F$17,DK$3,0))</f>
        <v>76.796089249999994</v>
      </c>
      <c r="DL5" s="464">
        <f ca="1">IF(ISERROR(OFFSET(A!$F$17,DL$3,0)),"",OFFSET(A!$F$17,DL$3,0))</f>
        <v>-120.31710792</v>
      </c>
      <c r="DM5" s="464">
        <f ca="1">IF(ISERROR(OFFSET(A!$F$17,DM$3,0)),"",OFFSET(A!$F$17,DM$3,0))</f>
        <v>-101.61941032</v>
      </c>
      <c r="DN5" s="464">
        <f ca="1">IF(ISERROR(OFFSET(A!$F$17,DN$3,0)),"",OFFSET(A!$F$17,DN$3,0))</f>
        <v>-116.68233262</v>
      </c>
      <c r="DO5" s="464">
        <f ca="1">IF(ISERROR(OFFSET(A!$F$17,DO$3,0)),"",OFFSET(A!$F$17,DO$3,0))</f>
        <v>-107.74711997</v>
      </c>
      <c r="DP5" s="464">
        <f ca="1">IF(ISERROR(OFFSET(A!$F$17,DP$3,0)),"",OFFSET(A!$F$17,DP$3,0))</f>
        <v>-101.79317919</v>
      </c>
      <c r="DQ5" s="464">
        <f ca="1">IF(ISERROR(OFFSET(A!$F$17,DQ$3,0)),"",OFFSET(A!$F$17,DQ$3,0))</f>
        <v>-96.280981699999998</v>
      </c>
      <c r="DR5" s="464">
        <f ca="1">IF(ISERROR(OFFSET(A!$F$17,DR$3,0)),"",OFFSET(A!$F$17,DR$3,0))</f>
        <v>-100.53314583</v>
      </c>
      <c r="DS5" s="464">
        <f ca="1">IF(ISERROR(OFFSET(A!$F$17,DS$3,0)),"",OFFSET(A!$F$17,DS$3,0))</f>
        <v>-106.34986071</v>
      </c>
      <c r="DT5" s="464">
        <f ca="1">IF(ISERROR(OFFSET(A!$F$17,DT$3,0)),"",OFFSET(A!$F$17,DT$3,0))</f>
        <v>-100.60371816999999</v>
      </c>
      <c r="DU5" s="464">
        <f ca="1">IF(ISERROR(OFFSET(A!$F$17,DU$3,0)),"",OFFSET(A!$F$17,DU$3,0))</f>
        <v>-105.75224692</v>
      </c>
      <c r="DV5" s="464">
        <f ca="1">IF(ISERROR(OFFSET(A!$F$17,DV$3,0)),"",OFFSET(A!$F$17,DV$3,0))</f>
        <v>-92.814241690000003</v>
      </c>
      <c r="DW5" s="464">
        <f ca="1">IF(ISERROR(OFFSET(A!$F$17,DW$3,0)),"",OFFSET(A!$F$17,DW$3,0))</f>
        <v>-97.472865150000004</v>
      </c>
      <c r="DX5" s="464">
        <f ca="1">IF(ISERROR(OFFSET(A!$F$17,DX$3,0)),"",OFFSET(A!$F$17,DX$3,0))</f>
        <v>57.340259090000004</v>
      </c>
      <c r="DY5" s="464">
        <f ca="1">IF(ISERROR(OFFSET(A!$F$17,DY$3,0)),"",OFFSET(A!$F$17,DY$3,0))</f>
        <v>55.907793130000002</v>
      </c>
      <c r="DZ5" s="464">
        <f ca="1">IF(ISERROR(OFFSET(A!$F$17,DZ$3,0)),"",OFFSET(A!$F$17,DZ$3,0))</f>
        <v>56.150773659999999</v>
      </c>
      <c r="EA5" s="464">
        <f ca="1">IF(ISERROR(OFFSET(A!$F$17,EA$3,0)),"",OFFSET(A!$F$17,EA$3,0))</f>
        <v>58.02015565</v>
      </c>
      <c r="EB5" s="464">
        <f ca="1">IF(ISERROR(OFFSET(A!$F$17,EB$3,0)),"",OFFSET(A!$F$17,EB$3,0))</f>
        <v>59.188860490000003</v>
      </c>
      <c r="EC5" s="464">
        <f ca="1">IF(ISERROR(OFFSET(A!$F$17,EC$3,0)),"",OFFSET(A!$F$17,EC$3,0))</f>
        <v>58.098096830000003</v>
      </c>
      <c r="ED5" s="464">
        <f ca="1">IF(ISERROR(OFFSET(A!$F$17,ED$3,0)),"",OFFSET(A!$F$17,ED$3,0))</f>
        <v>58.640906950000002</v>
      </c>
      <c r="EE5" s="464">
        <f ca="1">IF(ISERROR(OFFSET(A!$F$17,EE$3,0)),"",OFFSET(A!$F$17,EE$3,0))</f>
        <v>59.144286280000003</v>
      </c>
      <c r="EF5" s="464">
        <f ca="1">IF(ISERROR(OFFSET(A!$F$17,EF$3,0)),"",OFFSET(A!$F$17,EF$3,0))</f>
        <v>58.279167919999999</v>
      </c>
      <c r="EG5" s="464">
        <f ca="1">IF(ISERROR(OFFSET(A!$F$17,EG$3,0)),"",OFFSET(A!$F$17,EG$3,0))</f>
        <v>58.955461819999996</v>
      </c>
      <c r="EH5" s="464">
        <f ca="1">IF(ISERROR(OFFSET(A!$F$17,EH$3,0)),"",OFFSET(A!$F$17,EH$3,0))</f>
        <v>56.358581039999997</v>
      </c>
      <c r="EI5" s="464">
        <f ca="1">IF(ISERROR(OFFSET(A!$F$17,EI$3,0)),"",OFFSET(A!$F$17,EI$3,0))</f>
        <v>56.138984430000001</v>
      </c>
      <c r="EJ5" s="464">
        <f ca="1">IF(ISERROR(OFFSET(A!$F$17,EJ$3,0)),"",OFFSET(A!$F$17,EJ$3,0))</f>
        <v>54.126825349999997</v>
      </c>
      <c r="EK5" s="464">
        <f ca="1">IF(ISERROR(OFFSET(A!$F$17,EK$3,0)),"",OFFSET(A!$F$17,EK$3,0))</f>
        <v>53.1132068</v>
      </c>
      <c r="EL5" s="464">
        <f ca="1">IF(ISERROR(OFFSET(A!$F$17,EL$3,0)),"",OFFSET(A!$F$17,EL$3,0))</f>
        <v>52.495774930000003</v>
      </c>
      <c r="EM5" s="464">
        <f ca="1">IF(ISERROR(OFFSET(A!$F$17,EM$3,0)),"",OFFSET(A!$F$17,EM$3,0))</f>
        <v>54.075930120000002</v>
      </c>
      <c r="EN5" s="464">
        <f ca="1">IF(ISERROR(OFFSET(A!$F$17,EN$3,0)),"",OFFSET(A!$F$17,EN$3,0))</f>
        <v>55.353421849999997</v>
      </c>
      <c r="EO5" s="464">
        <f ca="1">IF(ISERROR(OFFSET(A!$F$17,EO$3,0)),"",OFFSET(A!$F$17,EO$3,0))</f>
        <v>54.291753679999999</v>
      </c>
      <c r="EP5" s="464">
        <f ca="1">IF(ISERROR(OFFSET(A!$F$17,EP$3,0)),"",OFFSET(A!$F$17,EP$3,0))</f>
        <v>74.287468590000003</v>
      </c>
      <c r="EQ5" s="464">
        <f ca="1">IF(ISERROR(OFFSET(A!$F$17,EQ$3,0)),"",OFFSET(A!$F$17,EQ$3,0))</f>
        <v>74.646565550000005</v>
      </c>
      <c r="ER5" s="464">
        <f ca="1">IF(ISERROR(OFFSET(A!$F$17,ER$3,0)),"",OFFSET(A!$F$17,ER$3,0))</f>
        <v>73.039873060000005</v>
      </c>
      <c r="ES5" s="464">
        <f ca="1">IF(ISERROR(OFFSET(A!$F$17,ES$3,0)),"",OFFSET(A!$F$17,ES$3,0))</f>
        <v>76.66569604</v>
      </c>
      <c r="ET5" s="464">
        <f ca="1">IF(ISERROR(OFFSET(A!$F$17,ET$3,0)),"",OFFSET(A!$F$17,ET$3,0))</f>
        <v>70.514937169999996</v>
      </c>
      <c r="EU5" s="464">
        <f ca="1">IF(ISERROR(OFFSET(A!$F$17,EU$3,0)),"",OFFSET(A!$F$17,EU$3,0))</f>
        <v>70.70331444</v>
      </c>
      <c r="EV5" s="464">
        <f ca="1">IF(ISERROR(OFFSET(A!$F$17,EV$3,0)),"",OFFSET(A!$F$17,EV$3,0))</f>
        <v>65.485473870000007</v>
      </c>
      <c r="EW5" s="464">
        <f ca="1">IF(ISERROR(OFFSET(A!$F$17,EW$3,0)),"",OFFSET(A!$F$17,EW$3,0))</f>
        <v>58.901869929999997</v>
      </c>
      <c r="EX5" s="464">
        <f ca="1">IF(ISERROR(OFFSET(A!$F$17,EX$3,0)),"",OFFSET(A!$F$17,EX$3,0))</f>
        <v>64.070531059999993</v>
      </c>
      <c r="EY5" s="464">
        <f ca="1">IF(ISERROR(OFFSET(A!$F$17,EY$3,0)),"",OFFSET(A!$F$17,EY$3,0))</f>
        <v>62.576040820000003</v>
      </c>
      <c r="EZ5" s="464">
        <f ca="1">IF(ISERROR(OFFSET(A!$F$17,EZ$3,0)),"",OFFSET(A!$F$17,EZ$3,0))</f>
        <v>64.79646099</v>
      </c>
      <c r="FA5" s="464">
        <f ca="1">IF(ISERROR(OFFSET(A!$F$17,FA$3,0)),"",OFFSET(A!$F$17,FA$3,0))</f>
        <v>62.306315779999998</v>
      </c>
      <c r="FB5" s="464">
        <f ca="1">IF(ISERROR(OFFSET(A!$F$17,FB$3,0)),"",OFFSET(A!$F$17,FB$3,0))</f>
        <v>63.966829410000003</v>
      </c>
      <c r="FC5" s="464">
        <f ca="1">IF(ISERROR(OFFSET(A!$F$17,FC$3,0)),"",OFFSET(A!$F$17,FC$3,0))</f>
        <v>63.985894899999998</v>
      </c>
      <c r="FD5" s="464">
        <f ca="1">IF(ISERROR(OFFSET(A!$F$17,FD$3,0)),"",OFFSET(A!$F$17,FD$3,0))</f>
        <v>61.701394579999999</v>
      </c>
      <c r="FE5" s="464">
        <f ca="1">IF(ISERROR(OFFSET(A!$F$17,FE$3,0)),"",OFFSET(A!$F$17,FE$3,0))</f>
        <v>62.573785520000001</v>
      </c>
      <c r="FF5" s="464">
        <f ca="1">IF(ISERROR(OFFSET(A!$F$17,FF$3,0)),"",OFFSET(A!$F$17,FF$3,0))</f>
        <v>59.768132260000002</v>
      </c>
      <c r="FG5" s="464">
        <f ca="1">IF(ISERROR(OFFSET(A!$F$17,FG$3,0)),"",OFFSET(A!$F$17,FG$3,0))</f>
        <v>61.477438059999997</v>
      </c>
      <c r="FH5" s="464">
        <f ca="1">IF(ISERROR(OFFSET(A!$F$17,FH$3,0)),"",OFFSET(A!$F$17,FH$3,0))</f>
        <v>75.30976004</v>
      </c>
      <c r="FI5" s="464">
        <f ca="1">IF(ISERROR(OFFSET(A!$F$17,FI$3,0)),"",OFFSET(A!$F$17,FI$3,0))</f>
        <v>67.703503369999993</v>
      </c>
      <c r="FJ5" s="464">
        <f ca="1">IF(ISERROR(OFFSET(A!$F$17,FJ$3,0)),"",OFFSET(A!$F$17,FJ$3,0))</f>
        <v>73.825501840000001</v>
      </c>
      <c r="FK5" s="464">
        <f ca="1">IF(ISERROR(OFFSET(A!$F$17,FK$3,0)),"",OFFSET(A!$F$17,FK$3,0))</f>
        <v>72.010138530000006</v>
      </c>
      <c r="FL5" s="464">
        <f ca="1">IF(ISERROR(OFFSET(A!$F$17,FL$3,0)),"",OFFSET(A!$F$17,FL$3,0))</f>
        <v>70.238003489999997</v>
      </c>
      <c r="FM5" s="464">
        <f ca="1">IF(ISERROR(OFFSET(A!$F$17,FM$3,0)),"",OFFSET(A!$F$17,FM$3,0))</f>
        <v>67.541050569999996</v>
      </c>
      <c r="FN5" s="464">
        <f ca="1">IF(ISERROR(OFFSET(A!$F$17,FN$3,0)),"",OFFSET(A!$F$17,FN$3,0))</f>
        <v>69.346168359999993</v>
      </c>
      <c r="FO5" s="464">
        <f ca="1">IF(ISERROR(OFFSET(A!$F$17,FO$3,0)),"",OFFSET(A!$F$17,FO$3,0))</f>
        <v>69.305359350000003</v>
      </c>
      <c r="FP5" s="464">
        <f ca="1">IF(ISERROR(OFFSET(A!$F$17,FP$3,0)),"",OFFSET(A!$F$17,FP$3,0))</f>
        <v>66.807153209999996</v>
      </c>
      <c r="FQ5" s="464">
        <f ca="1">IF(ISERROR(OFFSET(A!$F$17,FQ$3,0)),"",OFFSET(A!$F$17,FQ$3,0))</f>
        <v>67.870873810000006</v>
      </c>
      <c r="FR5" s="464">
        <f ca="1">IF(ISERROR(OFFSET(A!$F$17,FR$3,0)),"",OFFSET(A!$F$17,FR$3,0))</f>
        <v>23.399211059999999</v>
      </c>
      <c r="FS5" s="464">
        <f ca="1">IF(ISERROR(OFFSET(A!$F$17,FS$3,0)),"",OFFSET(A!$F$17,FS$3,0))</f>
        <v>24.098153509999999</v>
      </c>
      <c r="FT5" s="464">
        <f ca="1">IF(ISERROR(OFFSET(A!$F$17,FT$3,0)),"",OFFSET(A!$F$17,FT$3,0))</f>
        <v>23.959212109999999</v>
      </c>
      <c r="FU5" s="464">
        <f ca="1">IF(ISERROR(OFFSET(A!$F$17,FU$3,0)),"",OFFSET(A!$F$17,FU$3,0))</f>
        <v>21.581066539999998</v>
      </c>
      <c r="FV5" s="464">
        <f ca="1">IF(ISERROR(OFFSET(A!$F$17,FV$3,0)),"",OFFSET(A!$F$17,FV$3,0))</f>
        <v>23.072440449999998</v>
      </c>
      <c r="FW5" s="464">
        <f ca="1">IF(ISERROR(OFFSET(A!$F$17,FW$3,0)),"",OFFSET(A!$F$17,FW$3,0))</f>
        <v>23.109654160000002</v>
      </c>
      <c r="FX5" s="464">
        <f ca="1">IF(ISERROR(OFFSET(A!$F$17,FX$3,0)),"",OFFSET(A!$F$17,FX$3,0))</f>
        <v>24.173125200000001</v>
      </c>
      <c r="FY5" s="464">
        <f ca="1">IF(ISERROR(OFFSET(A!$F$17,FY$3,0)),"",OFFSET(A!$F$17,FY$3,0))</f>
        <v>23.218746249999999</v>
      </c>
      <c r="FZ5" s="464">
        <f ca="1">IF(ISERROR(OFFSET(A!$F$17,FZ$3,0)),"",OFFSET(A!$F$17,FZ$3,0))</f>
        <v>23.802994869999999</v>
      </c>
      <c r="GA5" s="464">
        <f ca="1">IF(ISERROR(OFFSET(A!$F$17,GA$3,0)),"",OFFSET(A!$F$17,GA$3,0))</f>
        <v>22.994716690000001</v>
      </c>
      <c r="GB5" s="464">
        <f ca="1">IF(ISERROR(OFFSET(A!$F$17,GB$3,0)),"",OFFSET(A!$F$17,GB$3,0))</f>
        <v>21.26766976</v>
      </c>
      <c r="GC5" s="464">
        <f ca="1">IF(ISERROR(OFFSET(A!$F$17,GC$3,0)),"",OFFSET(A!$F$17,GC$3,0))</f>
        <v>20.13301105</v>
      </c>
      <c r="GD5" s="464">
        <f ca="1">IF(ISERROR(OFFSET(A!$F$17,GD$3,0)),"",OFFSET(A!$F$17,GD$3,0))</f>
        <v>18.983911630000001</v>
      </c>
      <c r="GE5" s="464">
        <f ca="1">IF(ISERROR(OFFSET(A!$F$17,GE$3,0)),"",OFFSET(A!$F$17,GE$3,0))</f>
        <v>19.5563422</v>
      </c>
      <c r="GF5" s="464">
        <f ca="1">IF(ISERROR(OFFSET(A!$F$17,GF$3,0)),"",OFFSET(A!$F$17,GF$3,0))</f>
        <v>7.0657773700000002</v>
      </c>
      <c r="GG5" s="464">
        <f ca="1">IF(ISERROR(OFFSET(A!$F$17,GG$3,0)),"",OFFSET(A!$F$17,GG$3,0))</f>
        <v>6.5779005999999995</v>
      </c>
      <c r="GH5" s="464">
        <f ca="1">IF(ISERROR(OFFSET(A!$F$17,GH$3,0)),"",OFFSET(A!$F$17,GH$3,0))</f>
        <v>6.40347869</v>
      </c>
      <c r="GI5" s="464">
        <f ca="1">IF(ISERROR(OFFSET(A!$F$17,GI$3,0)),"",OFFSET(A!$F$17,GI$3,0))</f>
        <v>7.0106649499999998</v>
      </c>
      <c r="GJ5" s="464">
        <f ca="1">IF(ISERROR(OFFSET(A!$F$17,GJ$3,0)),"",OFFSET(A!$F$17,GJ$3,0))</f>
        <v>7.6017879400000004</v>
      </c>
      <c r="GK5" s="464">
        <f ca="1">IF(ISERROR(OFFSET(A!$F$17,GK$3,0)),"",OFFSET(A!$F$17,GK$3,0))</f>
        <v>7.2769902599999998</v>
      </c>
      <c r="GL5" s="464">
        <f ca="1">IF(ISERROR(OFFSET(A!$F$17,GL$3,0)),"",OFFSET(A!$F$17,GL$3,0))</f>
        <v>7.4254864099999995</v>
      </c>
      <c r="GM5" s="464">
        <f ca="1">IF(ISERROR(OFFSET(A!$F$17,GM$3,0)),"",OFFSET(A!$F$17,GM$3,0))</f>
        <v>7.6932578999999999</v>
      </c>
      <c r="GN5" s="464">
        <f ca="1">IF(ISERROR(OFFSET(A!$F$17,GN$3,0)),"",OFFSET(A!$F$17,GN$3,0))</f>
        <v>7.5083268800000003</v>
      </c>
      <c r="GO5" s="464">
        <f ca="1">IF(ISERROR(OFFSET(A!$F$17,GO$3,0)),"",OFFSET(A!$F$17,GO$3,0))</f>
        <v>7.03554894</v>
      </c>
      <c r="GP5" s="464">
        <f ca="1">IF(ISERROR(OFFSET(A!$F$17,GP$3,0)),"",OFFSET(A!$F$17,GP$3,0))</f>
        <v>6.4081339999999996</v>
      </c>
      <c r="GQ5" s="464">
        <f ca="1">IF(ISERROR(OFFSET(A!$F$17,GQ$3,0)),"",OFFSET(A!$F$17,GQ$3,0))</f>
        <v>6.6308471999999998</v>
      </c>
      <c r="GR5" s="464">
        <f ca="1">IF(ISERROR(OFFSET(A!$F$17,GR$3,0)),"",OFFSET(A!$F$17,GR$3,0))</f>
        <v>6.5917665999999997</v>
      </c>
      <c r="GS5" s="464">
        <f ca="1">IF(ISERROR(OFFSET(A!$F$17,GS$3,0)),"",OFFSET(A!$F$17,GS$3,0))</f>
        <v>5.9756773000000001</v>
      </c>
      <c r="GT5" s="464">
        <f ca="1">IF(ISERROR(OFFSET(A!$F$17,GT$3,0)),"",OFFSET(A!$F$17,GT$3,0))</f>
        <v>5.9742943400000001</v>
      </c>
      <c r="GU5" s="464">
        <f ca="1">IF(ISERROR(OFFSET(A!$F$17,GU$3,0)),"",OFFSET(A!$F$17,GU$3,0))</f>
        <v>6.5403640300000001</v>
      </c>
      <c r="GV5" s="464">
        <f ca="1">IF(ISERROR(OFFSET(A!$F$17,GV$3,0)),"",OFFSET(A!$F$17,GV$3,0))</f>
        <v>7.0913908699999997</v>
      </c>
      <c r="GW5" s="464">
        <f ca="1">IF(ISERROR(OFFSET(A!$F$17,GW$3,0)),"",OFFSET(A!$F$17,GW$3,0))</f>
        <v>6.7879640200000004</v>
      </c>
      <c r="GX5" s="464">
        <f ca="1">IF(ISERROR(OFFSET(A!$F$17,GX$3,0)),"",OFFSET(A!$F$17,GX$3,0))</f>
        <v>6.9260498200000002</v>
      </c>
      <c r="GY5" s="464">
        <f ca="1">IF(ISERROR(OFFSET(A!$F$17,GY$3,0)),"",OFFSET(A!$F$17,GY$3,0))</f>
        <v>7.1753495000000003</v>
      </c>
      <c r="GZ5" s="464">
        <f ca="1">IF(ISERROR(OFFSET(A!$F$17,GZ$3,0)),"",OFFSET(A!$F$17,GZ$3,0))</f>
        <v>7.0024175700000004</v>
      </c>
      <c r="HA5" s="464">
        <f ca="1">IF(ISERROR(OFFSET(A!$F$17,HA$3,0)),"",OFFSET(A!$F$17,HA$3,0))</f>
        <v>6.5610868900000003</v>
      </c>
      <c r="HB5" s="464">
        <f ca="1">IF(ISERROR(OFFSET(A!$F$17,HB$3,0)),"",OFFSET(A!$F$17,HB$3,0))</f>
        <v>2.5246783100000001</v>
      </c>
      <c r="HC5" s="464">
        <f ca="1">IF(ISERROR(OFFSET(A!$F$17,HC$3,0)),"",OFFSET(A!$F$17,HC$3,0))</f>
        <v>2.5938050500000003</v>
      </c>
      <c r="HD5" s="464">
        <f ca="1">IF(ISERROR(OFFSET(A!$F$17,HD$3,0)),"",OFFSET(A!$F$17,HD$3,0))</f>
        <v>2.5783519699999999</v>
      </c>
      <c r="HE5" s="464">
        <f ca="1">IF(ISERROR(OFFSET(A!$F$17,HE$3,0)),"",OFFSET(A!$F$17,HE$3,0))</f>
        <v>2.3149469200000001</v>
      </c>
      <c r="HF5" s="464">
        <f ca="1">IF(ISERROR(OFFSET(A!$F$17,HF$3,0)),"",OFFSET(A!$F$17,HF$3,0))</f>
        <v>2.5491566900000002</v>
      </c>
      <c r="HG5" s="464">
        <f ca="1">IF(ISERROR(OFFSET(A!$F$17,HG$3,0)),"",OFFSET(A!$F$17,HG$3,0))</f>
        <v>3.2692450700000002</v>
      </c>
      <c r="HH5" s="464">
        <f ca="1">IF(ISERROR(OFFSET(A!$F$17,HH$3,0)),"",OFFSET(A!$F$17,HH$3,0))</f>
        <v>3.8004639899999999</v>
      </c>
      <c r="HI5" s="464">
        <f ca="1">IF(ISERROR(OFFSET(A!$F$17,HI$3,0)),"",OFFSET(A!$F$17,HI$3,0))</f>
        <v>4.0383435800000003</v>
      </c>
      <c r="HJ5" s="464">
        <f ca="1">IF(ISERROR(OFFSET(A!$F$17,HJ$3,0)),"",OFFSET(A!$F$17,HJ$3,0))</f>
        <v>4.14876515</v>
      </c>
      <c r="HK5" s="464">
        <f ca="1">IF(ISERROR(OFFSET(A!$F$17,HK$3,0)),"",OFFSET(A!$F$17,HK$3,0))</f>
        <v>4.1238940800000004</v>
      </c>
      <c r="HL5" s="464">
        <f ca="1">IF(ISERROR(OFFSET(A!$F$17,HL$3,0)),"",OFFSET(A!$F$17,HL$3,0))</f>
        <v>3.5911998600000001</v>
      </c>
      <c r="HM5" s="464">
        <f ca="1">IF(ISERROR(OFFSET(A!$F$17,HM$3,0)),"",OFFSET(A!$F$17,HM$3,0))</f>
        <v>3.0460262500000002</v>
      </c>
      <c r="HN5" s="464">
        <f ca="1">IF(ISERROR(OFFSET(A!$F$17,HN$3,0)),"",OFFSET(A!$F$17,HN$3,0))</f>
        <v>2.3524861700000002</v>
      </c>
      <c r="HO5" s="464">
        <f ca="1">IF(ISERROR(OFFSET(A!$F$17,HO$3,0)),"",OFFSET(A!$F$17,HO$3,0))</f>
        <v>2.4167478299999998</v>
      </c>
      <c r="HP5" s="464">
        <f ca="1">IF(ISERROR(OFFSET(A!$F$17,HP$3,0)),"",OFFSET(A!$F$17,HP$3,0))</f>
        <v>2.4021951399999999</v>
      </c>
      <c r="HQ5" s="464">
        <f ca="1">IF(ISERROR(OFFSET(A!$F$17,HQ$3,0)),"",OFFSET(A!$F$17,HQ$3,0))</f>
        <v>2.15664765</v>
      </c>
      <c r="HR5" s="464">
        <f ca="1">IF(ISERROR(OFFSET(A!$F$17,HR$3,0)),"",OFFSET(A!$F$17,HR$3,0))</f>
        <v>2.3747039299999999</v>
      </c>
      <c r="HS5" s="464">
        <f ca="1">IF(ISERROR(OFFSET(A!$F$17,HS$3,0)),"",OFFSET(A!$F$17,HS$3,0))</f>
        <v>3.0453169099999999</v>
      </c>
      <c r="HT5" s="464">
        <f ca="1">IF(ISERROR(OFFSET(A!$F$17,HT$3,0)),"",OFFSET(A!$F$17,HT$3,0))</f>
        <v>3.5399295500000001</v>
      </c>
      <c r="HU5" s="464">
        <f ca="1">IF(ISERROR(OFFSET(A!$F$17,HU$3,0)),"",OFFSET(A!$F$17,HU$3,0))</f>
        <v>3.7612598899999998</v>
      </c>
      <c r="HV5" s="464">
        <f ca="1">IF(ISERROR(OFFSET(A!$F$17,HV$3,0)),"",OFFSET(A!$F$17,HV$3,0))</f>
        <v>3.8638646799999998</v>
      </c>
      <c r="HW5" s="464">
        <f ca="1">IF(ISERROR(OFFSET(A!$F$17,HW$3,0)),"",OFFSET(A!$F$17,HW$3,0))</f>
        <v>3.8404546399999999</v>
      </c>
      <c r="HX5" s="464">
        <f ca="1">IF(ISERROR(OFFSET(A!$F$17,HX$3,0)),"",OFFSET(A!$F$17,HX$3,0))</f>
        <v>3.3441580499999999</v>
      </c>
      <c r="HY5" s="464">
        <f ca="1">IF(ISERROR(OFFSET(A!$F$17,HY$3,0)),"",OFFSET(A!$F$17,HY$3,0))</f>
        <v>2.83631096</v>
      </c>
      <c r="HZ5" s="464">
        <f ca="1">IF(ISERROR(OFFSET(A!$F$17,HZ$3,0)),"",OFFSET(A!$F$17,HZ$3,0))</f>
        <v>2.1903794900000002</v>
      </c>
    </row>
    <row r="6" spans="1:256" x14ac:dyDescent="0.2">
      <c r="A6" s="447">
        <f>A!A20</f>
        <v>37165</v>
      </c>
      <c r="B6" s="479">
        <f t="shared" si="4"/>
        <v>3.4369999999999998</v>
      </c>
      <c r="C6" s="479">
        <v>3.319</v>
      </c>
      <c r="D6" s="448">
        <f t="shared" si="5"/>
        <v>0.11799999999999988</v>
      </c>
      <c r="F6" s="470" t="s">
        <v>406</v>
      </c>
      <c r="G6" s="465">
        <f ca="1">SUM(H6:IA6)</f>
        <v>-346.399999999996</v>
      </c>
      <c r="H6" s="466"/>
      <c r="I6" s="466"/>
      <c r="J6" s="466" t="str">
        <f ca="1">IF(ISERROR(ROUND(J5*J4,1)),"",ROUND(J5*J4,1))</f>
        <v/>
      </c>
      <c r="K6" s="466" t="str">
        <f t="shared" ref="K6:BV6" ca="1" si="6">IF(ISERROR(ROUND(K5*K4,1)),"",ROUND(K5*K4,1))</f>
        <v/>
      </c>
      <c r="L6" s="466" t="str">
        <f t="shared" ca="1" si="6"/>
        <v/>
      </c>
      <c r="M6" s="466" t="str">
        <f t="shared" ca="1" si="6"/>
        <v/>
      </c>
      <c r="N6" s="466" t="str">
        <f t="shared" ca="1" si="6"/>
        <v/>
      </c>
      <c r="O6" s="466">
        <f t="shared" ca="1" si="6"/>
        <v>3383.3</v>
      </c>
      <c r="P6" s="466">
        <f t="shared" ca="1" si="6"/>
        <v>-12100.3</v>
      </c>
      <c r="Q6" s="466">
        <f t="shared" ca="1" si="6"/>
        <v>3652</v>
      </c>
      <c r="R6" s="466">
        <f t="shared" ca="1" si="6"/>
        <v>-1459.3</v>
      </c>
      <c r="S6" s="466">
        <f t="shared" ca="1" si="6"/>
        <v>3947.1</v>
      </c>
      <c r="T6" s="466">
        <f t="shared" ca="1" si="6"/>
        <v>4671</v>
      </c>
      <c r="U6" s="466">
        <f t="shared" ca="1" si="6"/>
        <v>-1456.5</v>
      </c>
      <c r="V6" s="466">
        <f t="shared" ca="1" si="6"/>
        <v>-4870.2</v>
      </c>
      <c r="W6" s="466">
        <f t="shared" ca="1" si="6"/>
        <v>-2093.8000000000002</v>
      </c>
      <c r="X6" s="466">
        <f t="shared" ca="1" si="6"/>
        <v>-2695.3</v>
      </c>
      <c r="Y6" s="466">
        <f t="shared" ca="1" si="6"/>
        <v>-2733.1</v>
      </c>
      <c r="Z6" s="466">
        <f t="shared" ca="1" si="6"/>
        <v>227.5</v>
      </c>
      <c r="AA6" s="466">
        <f t="shared" ca="1" si="6"/>
        <v>-3565.7</v>
      </c>
      <c r="AB6" s="466">
        <f t="shared" ca="1" si="6"/>
        <v>2098.6999999999998</v>
      </c>
      <c r="AC6" s="466">
        <f t="shared" ca="1" si="6"/>
        <v>6496.6</v>
      </c>
      <c r="AD6" s="466">
        <f t="shared" ca="1" si="6"/>
        <v>-1955.9</v>
      </c>
      <c r="AE6" s="466">
        <f t="shared" ca="1" si="6"/>
        <v>2864.6</v>
      </c>
      <c r="AF6" s="466">
        <f t="shared" ca="1" si="6"/>
        <v>-993.4</v>
      </c>
      <c r="AG6" s="466">
        <f t="shared" ca="1" si="6"/>
        <v>1296.4000000000001</v>
      </c>
      <c r="AH6" s="466">
        <f t="shared" ca="1" si="6"/>
        <v>1413.7</v>
      </c>
      <c r="AI6" s="466">
        <f t="shared" ca="1" si="6"/>
        <v>-3782.2</v>
      </c>
      <c r="AJ6" s="466">
        <f t="shared" ca="1" si="6"/>
        <v>-951.8</v>
      </c>
      <c r="AK6" s="466">
        <f t="shared" ca="1" si="6"/>
        <v>359.6</v>
      </c>
      <c r="AL6" s="466">
        <f t="shared" ca="1" si="6"/>
        <v>2344</v>
      </c>
      <c r="AM6" s="466">
        <f t="shared" ca="1" si="6"/>
        <v>832.2</v>
      </c>
      <c r="AN6" s="466">
        <f t="shared" ca="1" si="6"/>
        <v>561.4</v>
      </c>
      <c r="AO6" s="466">
        <f t="shared" ca="1" si="6"/>
        <v>2039.5</v>
      </c>
      <c r="AP6" s="466">
        <f t="shared" ca="1" si="6"/>
        <v>-167.1</v>
      </c>
      <c r="AQ6" s="466">
        <f t="shared" ca="1" si="6"/>
        <v>352.9</v>
      </c>
      <c r="AR6" s="466">
        <f t="shared" ca="1" si="6"/>
        <v>-26.2</v>
      </c>
      <c r="AS6" s="466">
        <f t="shared" ca="1" si="6"/>
        <v>1792.9</v>
      </c>
      <c r="AT6" s="466">
        <f t="shared" ca="1" si="6"/>
        <v>-95.1</v>
      </c>
      <c r="AU6" s="466">
        <f t="shared" ca="1" si="6"/>
        <v>-612.20000000000005</v>
      </c>
      <c r="AV6" s="466">
        <f t="shared" ca="1" si="6"/>
        <v>-212.1</v>
      </c>
      <c r="AW6" s="466">
        <f t="shared" ca="1" si="6"/>
        <v>-171.9</v>
      </c>
      <c r="AX6" s="466">
        <f t="shared" ca="1" si="6"/>
        <v>-173.4</v>
      </c>
      <c r="AY6" s="466">
        <f t="shared" ca="1" si="6"/>
        <v>-1518.2</v>
      </c>
      <c r="AZ6" s="466">
        <f t="shared" ca="1" si="6"/>
        <v>-91</v>
      </c>
      <c r="BA6" s="466">
        <f t="shared" ca="1" si="6"/>
        <v>1246.5</v>
      </c>
      <c r="BB6" s="466">
        <f t="shared" ca="1" si="6"/>
        <v>-86.9</v>
      </c>
      <c r="BC6" s="466">
        <f t="shared" ca="1" si="6"/>
        <v>-95.2</v>
      </c>
      <c r="BD6" s="466">
        <f t="shared" ca="1" si="6"/>
        <v>105</v>
      </c>
      <c r="BE6" s="466">
        <f t="shared" ca="1" si="6"/>
        <v>-7.9</v>
      </c>
      <c r="BF6" s="466">
        <f t="shared" ca="1" si="6"/>
        <v>-10.5</v>
      </c>
      <c r="BG6" s="466">
        <f t="shared" ca="1" si="6"/>
        <v>152.1</v>
      </c>
      <c r="BH6" s="466">
        <f t="shared" ca="1" si="6"/>
        <v>167.8</v>
      </c>
      <c r="BI6" s="466">
        <f t="shared" ca="1" si="6"/>
        <v>162.80000000000001</v>
      </c>
      <c r="BJ6" s="466">
        <f t="shared" ca="1" si="6"/>
        <v>169.2</v>
      </c>
      <c r="BK6" s="466">
        <f t="shared" ca="1" si="6"/>
        <v>121.2</v>
      </c>
      <c r="BL6" s="466">
        <f t="shared" ca="1" si="6"/>
        <v>25.1</v>
      </c>
      <c r="BM6" s="466">
        <f t="shared" ca="1" si="6"/>
        <v>38.799999999999997</v>
      </c>
      <c r="BN6" s="466">
        <f t="shared" ca="1" si="6"/>
        <v>71.7</v>
      </c>
      <c r="BO6" s="466">
        <f t="shared" ca="1" si="6"/>
        <v>-20.3</v>
      </c>
      <c r="BP6" s="466">
        <f t="shared" ca="1" si="6"/>
        <v>76.400000000000006</v>
      </c>
      <c r="BQ6" s="466">
        <f t="shared" ca="1" si="6"/>
        <v>-8.6999999999999993</v>
      </c>
      <c r="BR6" s="466">
        <f t="shared" ca="1" si="6"/>
        <v>-24.6</v>
      </c>
      <c r="BS6" s="466">
        <f t="shared" ca="1" si="6"/>
        <v>-23.8</v>
      </c>
      <c r="BT6" s="466">
        <f t="shared" ca="1" si="6"/>
        <v>-24.1</v>
      </c>
      <c r="BU6" s="466">
        <f t="shared" ca="1" si="6"/>
        <v>-8.1</v>
      </c>
      <c r="BV6" s="466">
        <f t="shared" ca="1" si="6"/>
        <v>-14.1</v>
      </c>
      <c r="BW6" s="466">
        <f t="shared" ref="BW6:EH6" ca="1" si="7">IF(ISERROR(ROUND(BW5*BW4,1)),"",ROUND(BW5*BW4,1))</f>
        <v>-13</v>
      </c>
      <c r="BX6" s="466">
        <f t="shared" ca="1" si="7"/>
        <v>-3.5</v>
      </c>
      <c r="BY6" s="466">
        <f t="shared" ca="1" si="7"/>
        <v>8.8000000000000007</v>
      </c>
      <c r="BZ6" s="466">
        <f t="shared" ca="1" si="7"/>
        <v>10.7</v>
      </c>
      <c r="CA6" s="466">
        <f t="shared" ca="1" si="7"/>
        <v>-65.3</v>
      </c>
      <c r="CB6" s="466">
        <f t="shared" ca="1" si="7"/>
        <v>197</v>
      </c>
      <c r="CC6" s="466">
        <f t="shared" ca="1" si="7"/>
        <v>116.9</v>
      </c>
      <c r="CD6" s="466">
        <f t="shared" ca="1" si="7"/>
        <v>120.9</v>
      </c>
      <c r="CE6" s="466">
        <f t="shared" ca="1" si="7"/>
        <v>120.3</v>
      </c>
      <c r="CF6" s="466">
        <f t="shared" ca="1" si="7"/>
        <v>123.8</v>
      </c>
      <c r="CG6" s="466">
        <f t="shared" ca="1" si="7"/>
        <v>120.5</v>
      </c>
      <c r="CH6" s="466">
        <f t="shared" ca="1" si="7"/>
        <v>125</v>
      </c>
      <c r="CI6" s="466">
        <f t="shared" ca="1" si="7"/>
        <v>121.7</v>
      </c>
      <c r="CJ6" s="466">
        <f t="shared" ca="1" si="7"/>
        <v>127.2</v>
      </c>
      <c r="CK6" s="466">
        <f t="shared" ca="1" si="7"/>
        <v>128.19999999999999</v>
      </c>
      <c r="CL6" s="466">
        <f t="shared" ca="1" si="7"/>
        <v>129.9</v>
      </c>
      <c r="CM6" s="466">
        <f t="shared" ca="1" si="7"/>
        <v>-201.5</v>
      </c>
      <c r="CN6" s="466">
        <f t="shared" ca="1" si="7"/>
        <v>161.80000000000001</v>
      </c>
      <c r="CO6" s="466">
        <f t="shared" ca="1" si="7"/>
        <v>-159.5</v>
      </c>
      <c r="CP6" s="466">
        <f t="shared" ca="1" si="7"/>
        <v>-173.3</v>
      </c>
      <c r="CQ6" s="466">
        <f t="shared" ca="1" si="7"/>
        <v>-162.4</v>
      </c>
      <c r="CR6" s="466">
        <f t="shared" ca="1" si="7"/>
        <v>-167.3</v>
      </c>
      <c r="CS6" s="466">
        <f t="shared" ca="1" si="7"/>
        <v>-159.5</v>
      </c>
      <c r="CT6" s="466">
        <f t="shared" ca="1" si="7"/>
        <v>-168.7</v>
      </c>
      <c r="CU6" s="466">
        <f t="shared" ca="1" si="7"/>
        <v>-163</v>
      </c>
      <c r="CV6" s="466">
        <f t="shared" ca="1" si="7"/>
        <v>-154.6</v>
      </c>
      <c r="CW6" s="466">
        <f t="shared" ca="1" si="7"/>
        <v>-160.9</v>
      </c>
      <c r="CX6" s="466">
        <f t="shared" ca="1" si="7"/>
        <v>-153.6</v>
      </c>
      <c r="CY6" s="466">
        <f t="shared" ca="1" si="7"/>
        <v>-466.9</v>
      </c>
      <c r="CZ6" s="466">
        <f t="shared" ca="1" si="7"/>
        <v>371.3</v>
      </c>
      <c r="DA6" s="466">
        <f t="shared" ca="1" si="7"/>
        <v>57.9</v>
      </c>
      <c r="DB6" s="466">
        <f t="shared" ca="1" si="7"/>
        <v>61.4</v>
      </c>
      <c r="DC6" s="466">
        <f t="shared" ca="1" si="7"/>
        <v>39.799999999999997</v>
      </c>
      <c r="DD6" s="466">
        <f t="shared" ca="1" si="7"/>
        <v>41.5</v>
      </c>
      <c r="DE6" s="466">
        <f t="shared" ca="1" si="7"/>
        <v>40.6</v>
      </c>
      <c r="DF6" s="466">
        <f t="shared" ca="1" si="7"/>
        <v>40.799999999999997</v>
      </c>
      <c r="DG6" s="466">
        <f t="shared" ca="1" si="7"/>
        <v>40.200000000000003</v>
      </c>
      <c r="DH6" s="466">
        <f t="shared" ca="1" si="7"/>
        <v>39.9</v>
      </c>
      <c r="DI6" s="466">
        <f t="shared" ca="1" si="7"/>
        <v>40.4</v>
      </c>
      <c r="DJ6" s="466">
        <f t="shared" ca="1" si="7"/>
        <v>37.299999999999997</v>
      </c>
      <c r="DK6" s="466">
        <f t="shared" ca="1" si="7"/>
        <v>35.799999999999997</v>
      </c>
      <c r="DL6" s="466">
        <f t="shared" ca="1" si="7"/>
        <v>-57.2</v>
      </c>
      <c r="DM6" s="466">
        <f t="shared" ca="1" si="7"/>
        <v>-48.3</v>
      </c>
      <c r="DN6" s="466">
        <f t="shared" ca="1" si="7"/>
        <v>-55.4</v>
      </c>
      <c r="DO6" s="466">
        <f t="shared" ca="1" si="7"/>
        <v>-51.1</v>
      </c>
      <c r="DP6" s="466">
        <f t="shared" ca="1" si="7"/>
        <v>-48.3</v>
      </c>
      <c r="DQ6" s="466">
        <f t="shared" ca="1" si="7"/>
        <v>-45.6</v>
      </c>
      <c r="DR6" s="466">
        <f t="shared" ca="1" si="7"/>
        <v>-48.3</v>
      </c>
      <c r="DS6" s="466">
        <f t="shared" ca="1" si="7"/>
        <v>-49.7</v>
      </c>
      <c r="DT6" s="466">
        <f t="shared" ca="1" si="7"/>
        <v>-47</v>
      </c>
      <c r="DU6" s="466">
        <f t="shared" ca="1" si="7"/>
        <v>-49.3</v>
      </c>
      <c r="DV6" s="466">
        <f t="shared" ca="1" si="7"/>
        <v>-42.8</v>
      </c>
      <c r="DW6" s="466">
        <f t="shared" ca="1" si="7"/>
        <v>-44.6</v>
      </c>
      <c r="DX6" s="466">
        <f t="shared" ca="1" si="7"/>
        <v>26.8</v>
      </c>
      <c r="DY6" s="466">
        <f t="shared" ca="1" si="7"/>
        <v>26.1</v>
      </c>
      <c r="DZ6" s="466">
        <f t="shared" ca="1" si="7"/>
        <v>26.2</v>
      </c>
      <c r="EA6" s="466">
        <f t="shared" ca="1" si="7"/>
        <v>27</v>
      </c>
      <c r="EB6" s="466">
        <f t="shared" ca="1" si="7"/>
        <v>27.5</v>
      </c>
      <c r="EC6" s="466">
        <f t="shared" ca="1" si="7"/>
        <v>27</v>
      </c>
      <c r="ED6" s="466">
        <f t="shared" ca="1" si="7"/>
        <v>27.7</v>
      </c>
      <c r="EE6" s="466">
        <f t="shared" ca="1" si="7"/>
        <v>27.2</v>
      </c>
      <c r="EF6" s="466">
        <f t="shared" ca="1" si="7"/>
        <v>26.7</v>
      </c>
      <c r="EG6" s="466">
        <f t="shared" ca="1" si="7"/>
        <v>27</v>
      </c>
      <c r="EH6" s="466">
        <f t="shared" ca="1" si="7"/>
        <v>25.5</v>
      </c>
      <c r="EI6" s="466">
        <f t="shared" ref="EI6:GT6" ca="1" si="8">IF(ISERROR(ROUND(EI5*EI4,1)),"",ROUND(EI5*EI4,1))</f>
        <v>25.2</v>
      </c>
      <c r="EJ6" s="466">
        <f t="shared" ca="1" si="8"/>
        <v>24.8</v>
      </c>
      <c r="EK6" s="466">
        <f t="shared" ca="1" si="8"/>
        <v>24.3</v>
      </c>
      <c r="EL6" s="466">
        <f t="shared" ca="1" si="8"/>
        <v>24</v>
      </c>
      <c r="EM6" s="466">
        <f t="shared" ca="1" si="8"/>
        <v>24.7</v>
      </c>
      <c r="EN6" s="466">
        <f t="shared" ca="1" si="8"/>
        <v>25.3</v>
      </c>
      <c r="EO6" s="466">
        <f t="shared" ca="1" si="8"/>
        <v>24.8</v>
      </c>
      <c r="EP6" s="466">
        <f t="shared" ca="1" si="8"/>
        <v>34.4</v>
      </c>
      <c r="EQ6" s="466">
        <f t="shared" ca="1" si="8"/>
        <v>33.6</v>
      </c>
      <c r="ER6" s="466">
        <f t="shared" ca="1" si="8"/>
        <v>32.799999999999997</v>
      </c>
      <c r="ES6" s="466">
        <f t="shared" ca="1" si="8"/>
        <v>34.4</v>
      </c>
      <c r="ET6" s="466">
        <f t="shared" ca="1" si="8"/>
        <v>31.3</v>
      </c>
      <c r="EU6" s="466">
        <f t="shared" ca="1" si="8"/>
        <v>31.1</v>
      </c>
      <c r="EV6" s="466">
        <f t="shared" ca="1" si="8"/>
        <v>29.4</v>
      </c>
      <c r="EW6" s="466">
        <f t="shared" ca="1" si="8"/>
        <v>26.5</v>
      </c>
      <c r="EX6" s="466">
        <f t="shared" ca="1" si="8"/>
        <v>28.8</v>
      </c>
      <c r="EY6" s="466">
        <f t="shared" ca="1" si="8"/>
        <v>28</v>
      </c>
      <c r="EZ6" s="466">
        <f t="shared" ca="1" si="8"/>
        <v>29</v>
      </c>
      <c r="FA6" s="466">
        <f t="shared" ca="1" si="8"/>
        <v>27.9</v>
      </c>
      <c r="FB6" s="466">
        <f t="shared" ca="1" si="8"/>
        <v>29.1</v>
      </c>
      <c r="FC6" s="466">
        <f t="shared" ca="1" si="8"/>
        <v>28.3</v>
      </c>
      <c r="FD6" s="466">
        <f t="shared" ca="1" si="8"/>
        <v>27.2</v>
      </c>
      <c r="FE6" s="466">
        <f t="shared" ca="1" si="8"/>
        <v>27.5</v>
      </c>
      <c r="FF6" s="466">
        <f t="shared" ca="1" si="8"/>
        <v>26</v>
      </c>
      <c r="FG6" s="466">
        <f t="shared" ca="1" si="8"/>
        <v>26.5</v>
      </c>
      <c r="FH6" s="466">
        <f t="shared" ca="1" si="8"/>
        <v>33.200000000000003</v>
      </c>
      <c r="FI6" s="466">
        <f t="shared" ca="1" si="8"/>
        <v>29.8</v>
      </c>
      <c r="FJ6" s="466">
        <f t="shared" ca="1" si="8"/>
        <v>32.5</v>
      </c>
      <c r="FK6" s="466">
        <f t="shared" ca="1" si="8"/>
        <v>31.6</v>
      </c>
      <c r="FL6" s="466">
        <f t="shared" ca="1" si="8"/>
        <v>30.9</v>
      </c>
      <c r="FM6" s="466">
        <f t="shared" ca="1" si="8"/>
        <v>29.7</v>
      </c>
      <c r="FN6" s="466">
        <f t="shared" ca="1" si="8"/>
        <v>30.9</v>
      </c>
      <c r="FO6" s="466">
        <f t="shared" ca="1" si="8"/>
        <v>30</v>
      </c>
      <c r="FP6" s="466">
        <f t="shared" ca="1" si="8"/>
        <v>28.9</v>
      </c>
      <c r="FQ6" s="466">
        <f t="shared" ca="1" si="8"/>
        <v>29.3</v>
      </c>
      <c r="FR6" s="466">
        <f t="shared" ca="1" si="8"/>
        <v>10</v>
      </c>
      <c r="FS6" s="466">
        <f t="shared" ca="1" si="8"/>
        <v>10.199999999999999</v>
      </c>
      <c r="FT6" s="466">
        <f t="shared" ca="1" si="8"/>
        <v>10.4</v>
      </c>
      <c r="FU6" s="466">
        <f t="shared" ca="1" si="8"/>
        <v>9.3000000000000007</v>
      </c>
      <c r="FV6" s="466">
        <f t="shared" ca="1" si="8"/>
        <v>10</v>
      </c>
      <c r="FW6" s="466">
        <f t="shared" ca="1" si="8"/>
        <v>10</v>
      </c>
      <c r="FX6" s="466">
        <f t="shared" ca="1" si="8"/>
        <v>10.4</v>
      </c>
      <c r="FY6" s="466">
        <f t="shared" ca="1" si="8"/>
        <v>10</v>
      </c>
      <c r="FZ6" s="466">
        <f t="shared" ca="1" si="8"/>
        <v>10.4</v>
      </c>
      <c r="GA6" s="466">
        <f t="shared" ca="1" si="8"/>
        <v>9.8000000000000007</v>
      </c>
      <c r="GB6" s="466">
        <f t="shared" ca="1" si="8"/>
        <v>9</v>
      </c>
      <c r="GC6" s="466">
        <f t="shared" ca="1" si="8"/>
        <v>8.5</v>
      </c>
      <c r="GD6" s="466">
        <f t="shared" ca="1" si="8"/>
        <v>7.9</v>
      </c>
      <c r="GE6" s="466">
        <f t="shared" ca="1" si="8"/>
        <v>8.1</v>
      </c>
      <c r="GF6" s="466">
        <f t="shared" ca="1" si="8"/>
        <v>3</v>
      </c>
      <c r="GG6" s="466">
        <f t="shared" ca="1" si="8"/>
        <v>2.8</v>
      </c>
      <c r="GH6" s="466">
        <f t="shared" ca="1" si="8"/>
        <v>2.7</v>
      </c>
      <c r="GI6" s="466">
        <f t="shared" ca="1" si="8"/>
        <v>3</v>
      </c>
      <c r="GJ6" s="466">
        <f t="shared" ca="1" si="8"/>
        <v>3.2</v>
      </c>
      <c r="GK6" s="466">
        <f t="shared" ca="1" si="8"/>
        <v>3.1</v>
      </c>
      <c r="GL6" s="466">
        <f t="shared" ca="1" si="8"/>
        <v>3.2</v>
      </c>
      <c r="GM6" s="466">
        <f t="shared" ca="1" si="8"/>
        <v>3.2</v>
      </c>
      <c r="GN6" s="466">
        <f t="shared" ca="1" si="8"/>
        <v>3.1</v>
      </c>
      <c r="GO6" s="466">
        <f t="shared" ca="1" si="8"/>
        <v>2.9</v>
      </c>
      <c r="GP6" s="466">
        <f t="shared" ca="1" si="8"/>
        <v>2.6</v>
      </c>
      <c r="GQ6" s="466">
        <f t="shared" ca="1" si="8"/>
        <v>2.7</v>
      </c>
      <c r="GR6" s="466">
        <f t="shared" ca="1" si="8"/>
        <v>2.7</v>
      </c>
      <c r="GS6" s="466">
        <f t="shared" ca="1" si="8"/>
        <v>2.5</v>
      </c>
      <c r="GT6" s="466">
        <f t="shared" ca="1" si="8"/>
        <v>2.5</v>
      </c>
      <c r="GU6" s="466">
        <f t="shared" ref="GU6:HZ6" ca="1" si="9">IF(ISERROR(ROUND(GU5*GU4,1)),"",ROUND(GU5*GU4,1))</f>
        <v>2.7</v>
      </c>
      <c r="GV6" s="466">
        <f t="shared" ca="1" si="9"/>
        <v>2.9</v>
      </c>
      <c r="GW6" s="466">
        <f t="shared" ca="1" si="9"/>
        <v>2.8</v>
      </c>
      <c r="GX6" s="466">
        <f t="shared" ca="1" si="9"/>
        <v>2.9</v>
      </c>
      <c r="GY6" s="466">
        <f t="shared" ca="1" si="9"/>
        <v>2.9</v>
      </c>
      <c r="GZ6" s="466">
        <f t="shared" ca="1" si="9"/>
        <v>2.8</v>
      </c>
      <c r="HA6" s="466">
        <f t="shared" ca="1" si="9"/>
        <v>2.7</v>
      </c>
      <c r="HB6" s="466">
        <f t="shared" ca="1" si="9"/>
        <v>1</v>
      </c>
      <c r="HC6" s="466">
        <f t="shared" ca="1" si="9"/>
        <v>1</v>
      </c>
      <c r="HD6" s="466">
        <f t="shared" ca="1" si="9"/>
        <v>1</v>
      </c>
      <c r="HE6" s="466">
        <f t="shared" ca="1" si="9"/>
        <v>0.9</v>
      </c>
      <c r="HF6" s="466">
        <f t="shared" ca="1" si="9"/>
        <v>1</v>
      </c>
      <c r="HG6" s="466">
        <f t="shared" ca="1" si="9"/>
        <v>1.3</v>
      </c>
      <c r="HH6" s="466">
        <f t="shared" ca="1" si="9"/>
        <v>1.5</v>
      </c>
      <c r="HI6" s="466">
        <f t="shared" ca="1" si="9"/>
        <v>1.6</v>
      </c>
      <c r="HJ6" s="466">
        <f t="shared" ca="1" si="9"/>
        <v>1.7</v>
      </c>
      <c r="HK6" s="466">
        <f t="shared" ca="1" si="9"/>
        <v>1.6</v>
      </c>
      <c r="HL6" s="466">
        <f t="shared" ca="1" si="9"/>
        <v>1.4</v>
      </c>
      <c r="HM6" s="466">
        <f t="shared" ca="1" si="9"/>
        <v>1.2</v>
      </c>
      <c r="HN6" s="466">
        <f t="shared" ca="1" si="9"/>
        <v>0.9</v>
      </c>
      <c r="HO6" s="466">
        <f t="shared" ca="1" si="9"/>
        <v>0.9</v>
      </c>
      <c r="HP6" s="466">
        <f t="shared" ca="1" si="9"/>
        <v>1</v>
      </c>
      <c r="HQ6" s="466">
        <f t="shared" ca="1" si="9"/>
        <v>0.9</v>
      </c>
      <c r="HR6" s="466">
        <f t="shared" ca="1" si="9"/>
        <v>0.9</v>
      </c>
      <c r="HS6" s="466">
        <f t="shared" ca="1" si="9"/>
        <v>1.2</v>
      </c>
      <c r="HT6" s="466">
        <f t="shared" ca="1" si="9"/>
        <v>1.4</v>
      </c>
      <c r="HU6" s="466">
        <f t="shared" ca="1" si="9"/>
        <v>1.5</v>
      </c>
      <c r="HV6" s="466">
        <f t="shared" ca="1" si="9"/>
        <v>1.6</v>
      </c>
      <c r="HW6" s="466">
        <f t="shared" ca="1" si="9"/>
        <v>1.5</v>
      </c>
      <c r="HX6" s="466">
        <f t="shared" ca="1" si="9"/>
        <v>1.3</v>
      </c>
      <c r="HY6" s="466">
        <f t="shared" ca="1" si="9"/>
        <v>1.1000000000000001</v>
      </c>
      <c r="HZ6" s="466">
        <f t="shared" ca="1" si="9"/>
        <v>0.8</v>
      </c>
    </row>
    <row r="7" spans="1:256" x14ac:dyDescent="0.2">
      <c r="A7" s="447">
        <f>A!A21</f>
        <v>37196</v>
      </c>
      <c r="B7" s="479">
        <f t="shared" si="4"/>
        <v>3.734</v>
      </c>
      <c r="C7" s="479">
        <v>3.63</v>
      </c>
      <c r="D7" s="448">
        <f t="shared" si="5"/>
        <v>0.10400000000000009</v>
      </c>
      <c r="F7" s="472" t="s">
        <v>404</v>
      </c>
      <c r="G7" s="473"/>
      <c r="H7" s="474"/>
      <c r="I7" s="474"/>
      <c r="J7" s="475"/>
      <c r="K7" s="456">
        <f ca="1">SUM(K6:Q6)</f>
        <v>-5065</v>
      </c>
      <c r="L7" s="456"/>
      <c r="M7" s="456"/>
      <c r="N7" s="456"/>
      <c r="O7" s="456"/>
      <c r="P7" s="456"/>
      <c r="Q7" s="456"/>
      <c r="R7" s="457">
        <f ca="1">SUM(R6:V6)</f>
        <v>832.10000000000036</v>
      </c>
      <c r="S7" s="457"/>
      <c r="T7" s="457"/>
      <c r="U7" s="457"/>
      <c r="V7" s="457"/>
      <c r="W7" s="456">
        <f ca="1">SUM(W6:AC6)</f>
        <v>-2265.1000000000004</v>
      </c>
      <c r="X7" s="456"/>
      <c r="Y7" s="456"/>
      <c r="Z7" s="456"/>
      <c r="AA7" s="456"/>
      <c r="AB7" s="456"/>
      <c r="AC7" s="456"/>
      <c r="AD7" s="457">
        <f ca="1">SUM(AD6:AH6)</f>
        <v>2625.3999999999996</v>
      </c>
      <c r="AE7" s="457"/>
      <c r="AF7" s="457"/>
      <c r="AG7" s="457"/>
      <c r="AH7" s="457"/>
      <c r="AI7" s="456">
        <f ca="1">SUM(AI6:AO6)</f>
        <v>1402.7000000000003</v>
      </c>
      <c r="AJ7" s="456"/>
      <c r="AK7" s="456"/>
      <c r="AL7" s="456"/>
      <c r="AM7" s="456"/>
      <c r="AN7" s="456"/>
      <c r="AO7" s="456"/>
      <c r="AP7" s="457">
        <f ca="1">SUM(AP6:AT6)</f>
        <v>1857.4</v>
      </c>
      <c r="AQ7" s="457"/>
      <c r="AR7" s="457"/>
      <c r="AS7" s="457"/>
      <c r="AT7" s="457"/>
      <c r="AU7" s="456">
        <f ca="1">SUM(AU6:BA6)</f>
        <v>-1532.3000000000002</v>
      </c>
      <c r="AV7" s="456"/>
      <c r="AW7" s="456"/>
      <c r="AX7" s="456"/>
      <c r="AY7" s="456"/>
      <c r="AZ7" s="456"/>
      <c r="BA7" s="456"/>
      <c r="BB7" s="457">
        <f ca="1">SUM(BB6:BF6)</f>
        <v>-95.500000000000028</v>
      </c>
      <c r="BC7" s="457"/>
      <c r="BD7" s="457"/>
      <c r="BE7" s="457"/>
      <c r="BF7" s="457"/>
      <c r="BG7" s="456">
        <f ca="1">SUM(BG6:BM6)</f>
        <v>837</v>
      </c>
      <c r="BH7" s="456"/>
      <c r="BI7" s="456"/>
      <c r="BJ7" s="456"/>
      <c r="BK7" s="456"/>
      <c r="BL7" s="456"/>
      <c r="BM7" s="456"/>
      <c r="BN7" s="457">
        <f ca="1">SUM(BN6:BR6)</f>
        <v>94.5</v>
      </c>
      <c r="BO7" s="457"/>
      <c r="BP7" s="457"/>
      <c r="BQ7" s="457"/>
      <c r="BR7" s="457"/>
      <c r="BS7" s="456">
        <f ca="1">SUM(BS6:BY6)</f>
        <v>-77.800000000000011</v>
      </c>
      <c r="BT7" s="456"/>
      <c r="BU7" s="456"/>
      <c r="BV7" s="456"/>
      <c r="BW7" s="456"/>
      <c r="BX7" s="456"/>
      <c r="BY7" s="456"/>
      <c r="BZ7" s="457">
        <f ca="1">SUM(BZ6:CD6)</f>
        <v>380.20000000000005</v>
      </c>
      <c r="CA7" s="457"/>
      <c r="CB7" s="457"/>
      <c r="CC7" s="457"/>
      <c r="CD7" s="457"/>
      <c r="CE7" s="456">
        <f ca="1">SUM(CE6:CK6)</f>
        <v>866.7</v>
      </c>
      <c r="CF7" s="456"/>
      <c r="CG7" s="456"/>
      <c r="CH7" s="456"/>
      <c r="CI7" s="456"/>
      <c r="CJ7" s="456"/>
      <c r="CK7" s="456"/>
      <c r="CL7" s="457">
        <f ca="1">SUM(CL6:CP6)</f>
        <v>-242.6</v>
      </c>
      <c r="CM7" s="457"/>
      <c r="CN7" s="457"/>
      <c r="CO7" s="457"/>
      <c r="CP7" s="457"/>
      <c r="CQ7" s="456">
        <f ca="1">SUM(CQ6:CW6)</f>
        <v>-1136.4000000000001</v>
      </c>
      <c r="CR7" s="456"/>
      <c r="CS7" s="456"/>
      <c r="CT7" s="456"/>
      <c r="CU7" s="456"/>
      <c r="CV7" s="456"/>
      <c r="CW7" s="456"/>
      <c r="CX7" s="457">
        <f ca="1">SUM(CX6:DB6)</f>
        <v>-129.89999999999998</v>
      </c>
      <c r="CY7" s="457"/>
      <c r="CZ7" s="457"/>
      <c r="DA7" s="457"/>
      <c r="DB7" s="457"/>
      <c r="DC7" s="456">
        <f ca="1">SUM(DC6:DI6)</f>
        <v>283.2</v>
      </c>
      <c r="DD7" s="456"/>
      <c r="DE7" s="456"/>
      <c r="DF7" s="456"/>
      <c r="DG7" s="456"/>
      <c r="DH7" s="456"/>
      <c r="DI7" s="456"/>
      <c r="DJ7" s="457">
        <f ca="1">SUM(DJ6:DN6)</f>
        <v>-87.800000000000011</v>
      </c>
      <c r="DK7" s="457"/>
      <c r="DL7" s="457"/>
      <c r="DM7" s="457"/>
      <c r="DN7" s="457"/>
      <c r="DO7" s="456">
        <f ca="1">SUM(DO6:DU6)</f>
        <v>-339.3</v>
      </c>
      <c r="DP7" s="456"/>
      <c r="DQ7" s="456"/>
      <c r="DR7" s="456"/>
      <c r="DS7" s="456"/>
      <c r="DT7" s="456"/>
      <c r="DU7" s="456"/>
      <c r="DV7" s="457">
        <f ca="1">SUM(DV6:DZ6)</f>
        <v>-8.3000000000000078</v>
      </c>
      <c r="DW7" s="457"/>
      <c r="DX7" s="457"/>
      <c r="DY7" s="457"/>
      <c r="DZ7" s="457"/>
      <c r="EA7" s="456">
        <f ca="1">SUM(EA6:EG6)</f>
        <v>190.1</v>
      </c>
      <c r="EB7" s="456"/>
      <c r="EC7" s="456"/>
      <c r="ED7" s="456"/>
      <c r="EE7" s="456"/>
      <c r="EF7" s="456"/>
      <c r="EG7" s="456"/>
      <c r="EH7" s="457">
        <f ca="1">SUM(EH6:EL6)</f>
        <v>123.8</v>
      </c>
      <c r="EI7" s="457"/>
      <c r="EJ7" s="457"/>
      <c r="EK7" s="457"/>
      <c r="EL7" s="457"/>
      <c r="EM7" s="456">
        <f ca="1">SUM(EM6:ES6)</f>
        <v>209.99999999999997</v>
      </c>
      <c r="EN7" s="456"/>
      <c r="EO7" s="456"/>
      <c r="EP7" s="456"/>
      <c r="EQ7" s="456"/>
      <c r="ER7" s="456"/>
      <c r="ES7" s="456"/>
      <c r="ET7" s="457">
        <f ca="1">SUM(ET6:EX6)</f>
        <v>147.10000000000002</v>
      </c>
      <c r="EU7" s="457"/>
      <c r="EV7" s="457"/>
      <c r="EW7" s="457"/>
      <c r="EX7" s="457"/>
      <c r="EY7" s="456">
        <f ca="1">SUM(EY6:FE6)</f>
        <v>197</v>
      </c>
      <c r="EZ7" s="456"/>
      <c r="FA7" s="456"/>
      <c r="FB7" s="456"/>
      <c r="FC7" s="456"/>
      <c r="FD7" s="456"/>
      <c r="FE7" s="456"/>
      <c r="FF7" s="457">
        <f ca="1">SUM(FF6:FJ6)</f>
        <v>148</v>
      </c>
      <c r="FG7" s="457"/>
      <c r="FH7" s="457"/>
      <c r="FI7" s="457"/>
      <c r="FJ7" s="457"/>
      <c r="FK7" s="456">
        <f ca="1">SUM(FK6:FQ6)</f>
        <v>211.3</v>
      </c>
      <c r="FL7" s="456"/>
      <c r="FM7" s="456"/>
      <c r="FN7" s="456"/>
      <c r="FO7" s="456"/>
      <c r="FP7" s="456"/>
      <c r="FQ7" s="456"/>
      <c r="FR7" s="457">
        <f ca="1">SUM(FR6:FV6)</f>
        <v>49.900000000000006</v>
      </c>
      <c r="FS7" s="457"/>
      <c r="FT7" s="457"/>
      <c r="FU7" s="457"/>
      <c r="FV7" s="457"/>
      <c r="FW7" s="456">
        <f ca="1">SUM(FW6:GC6)</f>
        <v>68.099999999999994</v>
      </c>
      <c r="FX7" s="456"/>
      <c r="FY7" s="456"/>
      <c r="FZ7" s="456"/>
      <c r="GA7" s="456"/>
      <c r="GB7" s="456"/>
      <c r="GC7" s="456"/>
      <c r="GD7" s="457">
        <f ca="1">SUM(GD6:GH6)</f>
        <v>24.5</v>
      </c>
      <c r="GE7" s="457"/>
      <c r="GF7" s="457"/>
      <c r="GG7" s="457"/>
      <c r="GH7" s="457"/>
      <c r="GI7" s="456">
        <f ca="1">SUM(GI6:GO6)</f>
        <v>21.7</v>
      </c>
      <c r="GJ7" s="456"/>
      <c r="GK7" s="456"/>
      <c r="GL7" s="456"/>
      <c r="GM7" s="456"/>
      <c r="GN7" s="456"/>
      <c r="GO7" s="456"/>
      <c r="GP7" s="457">
        <f ca="1">SUM(GP6:GT6)</f>
        <v>13</v>
      </c>
      <c r="GQ7" s="457"/>
      <c r="GR7" s="457"/>
      <c r="GS7" s="457"/>
      <c r="GT7" s="457"/>
      <c r="GU7" s="456">
        <f ca="1">SUM(GU6:HA6)</f>
        <v>19.7</v>
      </c>
      <c r="GV7" s="456"/>
      <c r="GW7" s="456"/>
      <c r="GX7" s="456"/>
      <c r="GY7" s="456"/>
      <c r="GZ7" s="456"/>
      <c r="HA7" s="456"/>
      <c r="HB7" s="457">
        <f ca="1">SUM(HB6:HF6)</f>
        <v>4.9000000000000004</v>
      </c>
      <c r="HC7" s="457"/>
      <c r="HD7" s="457"/>
      <c r="HE7" s="457"/>
      <c r="HF7" s="457"/>
      <c r="HG7" s="456">
        <f ca="1">SUM(HG6:HM6)</f>
        <v>10.3</v>
      </c>
      <c r="HH7" s="456"/>
      <c r="HI7" s="456"/>
      <c r="HJ7" s="456"/>
      <c r="HK7" s="456"/>
      <c r="HL7" s="456"/>
      <c r="HM7" s="456"/>
      <c r="HN7" s="457">
        <f ca="1">SUM(HN6:HR6)</f>
        <v>4.5999999999999996</v>
      </c>
      <c r="HO7" s="457"/>
      <c r="HP7" s="457"/>
      <c r="HQ7" s="457"/>
      <c r="HR7" s="457"/>
      <c r="HS7" s="456">
        <f ca="1">SUM(HS6:HY6)</f>
        <v>9.6</v>
      </c>
      <c r="HT7" s="456"/>
      <c r="HU7" s="456"/>
      <c r="HV7" s="456"/>
      <c r="HW7" s="456"/>
      <c r="HX7" s="456"/>
      <c r="HY7" s="456"/>
      <c r="HZ7" s="478"/>
    </row>
    <row r="8" spans="1:256" x14ac:dyDescent="0.2">
      <c r="A8" s="447">
        <f>A!A22</f>
        <v>37226</v>
      </c>
      <c r="B8" s="479">
        <f t="shared" si="4"/>
        <v>4.024</v>
      </c>
      <c r="C8" s="479">
        <v>3.93</v>
      </c>
      <c r="D8" s="448">
        <f t="shared" si="5"/>
        <v>9.3999999999999861E-2</v>
      </c>
      <c r="F8" s="472" t="s">
        <v>402</v>
      </c>
      <c r="G8" s="476"/>
      <c r="H8" s="458"/>
      <c r="I8" s="458">
        <f ca="1">SUM(I6:S6)</f>
        <v>-2577.2000000000003</v>
      </c>
      <c r="J8" s="458"/>
      <c r="K8" s="458"/>
      <c r="L8" s="458"/>
      <c r="M8" s="458"/>
      <c r="N8" s="458"/>
      <c r="O8" s="458"/>
      <c r="P8" s="458"/>
      <c r="Q8" s="458"/>
      <c r="R8" s="458"/>
      <c r="S8" s="458"/>
      <c r="T8" s="458">
        <f ca="1">SUM(T6:AE6)</f>
        <v>-3012.0999999999972</v>
      </c>
      <c r="U8" s="458"/>
      <c r="V8" s="458"/>
      <c r="W8" s="458"/>
      <c r="X8" s="458"/>
      <c r="Y8" s="458"/>
      <c r="Z8" s="458"/>
      <c r="AA8" s="458"/>
      <c r="AB8" s="458"/>
      <c r="AC8" s="458"/>
      <c r="AD8" s="458"/>
      <c r="AE8" s="458"/>
      <c r="AF8" s="458">
        <f ca="1">SUM(AF6:AQ6)</f>
        <v>3305.2000000000007</v>
      </c>
      <c r="AG8" s="458"/>
      <c r="AH8" s="458"/>
      <c r="AI8" s="458"/>
      <c r="AJ8" s="458"/>
      <c r="AK8" s="458"/>
      <c r="AL8" s="458"/>
      <c r="AM8" s="458"/>
      <c r="AN8" s="458"/>
      <c r="AO8" s="458"/>
      <c r="AP8" s="458"/>
      <c r="AQ8" s="458"/>
      <c r="AR8" s="458">
        <f ca="1">SUM(AR6:BC6)</f>
        <v>-42.799999999999827</v>
      </c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>
        <f ca="1">SUM(BD6:BO6)</f>
        <v>975.00000000000011</v>
      </c>
      <c r="BE8" s="458"/>
      <c r="BF8" s="458"/>
      <c r="BG8" s="458"/>
      <c r="BH8" s="458"/>
      <c r="BI8" s="458"/>
      <c r="BJ8" s="458"/>
      <c r="BK8" s="458"/>
      <c r="BL8" s="458"/>
      <c r="BM8" s="458"/>
      <c r="BN8" s="458"/>
      <c r="BO8" s="458"/>
      <c r="BP8" s="458">
        <f ca="1">SUM(BP6:CA6)</f>
        <v>-89.3</v>
      </c>
      <c r="BQ8" s="458"/>
      <c r="BR8" s="458"/>
      <c r="BS8" s="458"/>
      <c r="BT8" s="458"/>
      <c r="BU8" s="458"/>
      <c r="BV8" s="458"/>
      <c r="BW8" s="458"/>
      <c r="BX8" s="458"/>
      <c r="BY8" s="458"/>
      <c r="BZ8" s="458"/>
      <c r="CA8" s="458"/>
      <c r="CB8" s="458">
        <f ca="1">SUM(CB6:CM6)</f>
        <v>1229.9000000000001</v>
      </c>
      <c r="CC8" s="458"/>
      <c r="CD8" s="458"/>
      <c r="CE8" s="458"/>
      <c r="CF8" s="458"/>
      <c r="CG8" s="458"/>
      <c r="CH8" s="458"/>
      <c r="CI8" s="458"/>
      <c r="CJ8" s="458"/>
      <c r="CK8" s="458"/>
      <c r="CL8" s="458"/>
      <c r="CM8" s="458"/>
      <c r="CN8" s="458">
        <f ca="1">SUM(CN6:CY6)</f>
        <v>-1927.9</v>
      </c>
      <c r="CO8" s="458"/>
      <c r="CP8" s="458"/>
      <c r="CQ8" s="458"/>
      <c r="CR8" s="458"/>
      <c r="CS8" s="458"/>
      <c r="CT8" s="458"/>
      <c r="CU8" s="458"/>
      <c r="CV8" s="458"/>
      <c r="CW8" s="458"/>
      <c r="CX8" s="458"/>
      <c r="CY8" s="458"/>
      <c r="CZ8" s="458">
        <f ca="1">SUM(CZ6:DK6)</f>
        <v>846.89999999999986</v>
      </c>
      <c r="DA8" s="458"/>
      <c r="DB8" s="458"/>
      <c r="DC8" s="458"/>
      <c r="DD8" s="458"/>
      <c r="DE8" s="458"/>
      <c r="DF8" s="458"/>
      <c r="DG8" s="458"/>
      <c r="DH8" s="458"/>
      <c r="DI8" s="458"/>
      <c r="DJ8" s="458"/>
      <c r="DK8" s="458"/>
      <c r="DL8" s="458">
        <f ca="1">SUM(DL6:DW6)</f>
        <v>-587.6</v>
      </c>
      <c r="DM8" s="458"/>
      <c r="DN8" s="458"/>
      <c r="DO8" s="458"/>
      <c r="DP8" s="458"/>
      <c r="DQ8" s="458"/>
      <c r="DR8" s="458"/>
      <c r="DS8" s="458"/>
      <c r="DT8" s="458"/>
      <c r="DU8" s="458"/>
      <c r="DV8" s="458"/>
      <c r="DW8" s="458"/>
      <c r="DX8" s="458">
        <f ca="1">SUM(DX6:EI6)</f>
        <v>319.89999999999998</v>
      </c>
      <c r="DY8" s="458"/>
      <c r="DZ8" s="458"/>
      <c r="EA8" s="458"/>
      <c r="EB8" s="458"/>
      <c r="EC8" s="458"/>
      <c r="ED8" s="458"/>
      <c r="EE8" s="458"/>
      <c r="EF8" s="458"/>
      <c r="EG8" s="458"/>
      <c r="EH8" s="458"/>
      <c r="EI8" s="458"/>
      <c r="EJ8" s="458">
        <f ca="1">SUM(EJ6:EU6)</f>
        <v>345.5</v>
      </c>
      <c r="EK8" s="458"/>
      <c r="EL8" s="458"/>
      <c r="EM8" s="458"/>
      <c r="EN8" s="458"/>
      <c r="EO8" s="458"/>
      <c r="EP8" s="458"/>
      <c r="EQ8" s="458"/>
      <c r="ER8" s="458"/>
      <c r="ES8" s="458"/>
      <c r="ET8" s="458"/>
      <c r="EU8" s="458"/>
      <c r="EV8" s="458">
        <f ca="1">SUM(EV6:FG6)</f>
        <v>334.2</v>
      </c>
      <c r="EW8" s="458"/>
      <c r="EX8" s="458"/>
      <c r="EY8" s="458"/>
      <c r="EZ8" s="458"/>
      <c r="FA8" s="458"/>
      <c r="FB8" s="458"/>
      <c r="FC8" s="458"/>
      <c r="FD8" s="458"/>
      <c r="FE8" s="458"/>
      <c r="FF8" s="458"/>
      <c r="FG8" s="458"/>
      <c r="FH8" s="458">
        <f ca="1">SUM(FH6:FS6)</f>
        <v>327</v>
      </c>
      <c r="FI8" s="458"/>
      <c r="FJ8" s="458"/>
      <c r="FK8" s="458"/>
      <c r="FL8" s="458"/>
      <c r="FM8" s="458"/>
      <c r="FN8" s="458"/>
      <c r="FO8" s="458"/>
      <c r="FP8" s="458"/>
      <c r="FQ8" s="458"/>
      <c r="FR8" s="458"/>
      <c r="FS8" s="458"/>
      <c r="FT8" s="458">
        <f ca="1">SUM(FT6:GE6)</f>
        <v>113.8</v>
      </c>
      <c r="FU8" s="458"/>
      <c r="FV8" s="458"/>
      <c r="FW8" s="458"/>
      <c r="FX8" s="458"/>
      <c r="FY8" s="458"/>
      <c r="FZ8" s="458"/>
      <c r="GA8" s="458"/>
      <c r="GB8" s="458"/>
      <c r="GC8" s="458"/>
      <c r="GD8" s="458"/>
      <c r="GE8" s="458"/>
      <c r="GF8" s="458">
        <f ca="1">SUM(GF6:GQ6)</f>
        <v>35.5</v>
      </c>
      <c r="GG8" s="458"/>
      <c r="GH8" s="458"/>
      <c r="GI8" s="458"/>
      <c r="GJ8" s="458"/>
      <c r="GK8" s="458"/>
      <c r="GL8" s="458"/>
      <c r="GM8" s="458"/>
      <c r="GN8" s="458"/>
      <c r="GO8" s="458"/>
      <c r="GP8" s="458"/>
      <c r="GQ8" s="458"/>
      <c r="GR8" s="458">
        <f ca="1">SUM(GR6:HC6)</f>
        <v>29.4</v>
      </c>
      <c r="GS8" s="458"/>
      <c r="GT8" s="458"/>
      <c r="GU8" s="458"/>
      <c r="GV8" s="458"/>
      <c r="GW8" s="458"/>
      <c r="GX8" s="458"/>
      <c r="GY8" s="458"/>
      <c r="GZ8" s="458"/>
      <c r="HA8" s="458"/>
      <c r="HB8" s="458"/>
      <c r="HC8" s="458"/>
      <c r="HD8" s="458">
        <f ca="1">SUM(HD6:HO6)</f>
        <v>15</v>
      </c>
      <c r="HE8" s="458"/>
      <c r="HF8" s="458"/>
      <c r="HG8" s="458"/>
      <c r="HH8" s="458"/>
      <c r="HI8" s="458"/>
      <c r="HJ8" s="458"/>
      <c r="HK8" s="458"/>
      <c r="HL8" s="458"/>
      <c r="HM8" s="458"/>
      <c r="HN8" s="458"/>
      <c r="HO8" s="458"/>
      <c r="HP8" s="458">
        <f ca="1">SUM(HP6:IA6)</f>
        <v>13.200000000000001</v>
      </c>
      <c r="HQ8" s="458"/>
      <c r="HR8" s="458"/>
      <c r="HS8" s="458"/>
      <c r="HT8" s="458"/>
      <c r="HU8" s="458"/>
      <c r="HV8" s="458"/>
      <c r="HW8" s="458"/>
      <c r="HX8" s="458"/>
      <c r="HY8" s="458"/>
      <c r="HZ8" s="459"/>
      <c r="IA8" s="454"/>
    </row>
    <row r="9" spans="1:256" x14ac:dyDescent="0.2">
      <c r="A9" s="447">
        <f>A!A23</f>
        <v>37257</v>
      </c>
      <c r="B9" s="479">
        <f t="shared" si="4"/>
        <v>4.13</v>
      </c>
      <c r="C9" s="479">
        <v>4.04</v>
      </c>
      <c r="D9" s="448">
        <f t="shared" si="5"/>
        <v>8.9999999999999858E-2</v>
      </c>
      <c r="F9" s="472" t="s">
        <v>407</v>
      </c>
      <c r="G9" s="476"/>
      <c r="H9" s="451">
        <v>36892</v>
      </c>
      <c r="I9" s="451">
        <v>36923</v>
      </c>
      <c r="J9" s="451">
        <v>36951</v>
      </c>
      <c r="K9" s="451">
        <v>36982</v>
      </c>
      <c r="L9" s="451">
        <v>37012</v>
      </c>
      <c r="M9" s="451">
        <v>37043</v>
      </c>
      <c r="N9" s="451">
        <v>37073</v>
      </c>
      <c r="O9" s="451">
        <v>37104</v>
      </c>
      <c r="P9" s="451">
        <v>37135</v>
      </c>
      <c r="Q9" s="451">
        <v>37165</v>
      </c>
      <c r="R9" s="451">
        <v>37196</v>
      </c>
      <c r="S9" s="451">
        <v>37226</v>
      </c>
      <c r="T9" s="451">
        <v>37257</v>
      </c>
      <c r="U9" s="451">
        <v>37288</v>
      </c>
      <c r="V9" s="451">
        <v>37316</v>
      </c>
      <c r="W9" s="451">
        <v>37347</v>
      </c>
      <c r="X9" s="451">
        <v>37377</v>
      </c>
      <c r="Y9" s="452">
        <v>37408</v>
      </c>
      <c r="Z9" s="451">
        <v>37438</v>
      </c>
      <c r="AA9" s="451">
        <v>37469</v>
      </c>
      <c r="AB9" s="451">
        <v>37500</v>
      </c>
      <c r="AC9" s="451">
        <v>37530</v>
      </c>
      <c r="AD9" s="451">
        <v>37561</v>
      </c>
      <c r="AE9" s="451">
        <v>37591</v>
      </c>
      <c r="AF9" s="451">
        <v>37622</v>
      </c>
      <c r="AG9" s="451">
        <v>37653</v>
      </c>
      <c r="AH9" s="451">
        <v>37681</v>
      </c>
      <c r="AI9" s="451">
        <v>37712</v>
      </c>
      <c r="AJ9" s="451">
        <v>37742</v>
      </c>
      <c r="AK9" s="451">
        <v>37773</v>
      </c>
      <c r="AL9" s="451">
        <v>37803</v>
      </c>
      <c r="AM9" s="451">
        <v>37834</v>
      </c>
      <c r="AN9" s="451">
        <v>37865</v>
      </c>
      <c r="AO9" s="451">
        <v>37895</v>
      </c>
      <c r="AP9" s="451">
        <v>37926</v>
      </c>
      <c r="AQ9" s="451">
        <v>37956</v>
      </c>
      <c r="AR9" s="451">
        <v>37987</v>
      </c>
      <c r="AS9" s="451">
        <v>38018</v>
      </c>
      <c r="AT9" s="451">
        <v>38047</v>
      </c>
      <c r="AU9" s="451">
        <v>38078</v>
      </c>
      <c r="AV9" s="451">
        <v>38108</v>
      </c>
      <c r="AW9" s="451">
        <v>38139</v>
      </c>
      <c r="AX9" s="451">
        <v>38169</v>
      </c>
      <c r="AY9" s="451">
        <v>38200</v>
      </c>
      <c r="AZ9" s="451">
        <v>38231</v>
      </c>
      <c r="BA9" s="451">
        <v>38261</v>
      </c>
      <c r="BB9" s="451">
        <v>38292</v>
      </c>
      <c r="BC9" s="451">
        <v>38322</v>
      </c>
      <c r="BD9" s="451">
        <v>38353</v>
      </c>
      <c r="BE9" s="451">
        <v>38384</v>
      </c>
      <c r="BF9" s="451">
        <v>38412</v>
      </c>
      <c r="BG9" s="451">
        <v>38443</v>
      </c>
      <c r="BH9" s="451">
        <v>38473</v>
      </c>
      <c r="BI9" s="451">
        <v>38504</v>
      </c>
      <c r="BJ9" s="451">
        <v>38534</v>
      </c>
      <c r="BK9" s="451">
        <v>38565</v>
      </c>
      <c r="BL9" s="451">
        <v>38596</v>
      </c>
      <c r="BM9" s="451">
        <v>38626</v>
      </c>
      <c r="BN9" s="451">
        <v>38657</v>
      </c>
      <c r="BO9" s="451">
        <v>38687</v>
      </c>
      <c r="BP9" s="451">
        <v>38718</v>
      </c>
      <c r="BQ9" s="451">
        <v>38749</v>
      </c>
      <c r="BR9" s="451">
        <v>38777</v>
      </c>
      <c r="BS9" s="451">
        <v>38808</v>
      </c>
      <c r="BT9" s="451">
        <v>38838</v>
      </c>
      <c r="BU9" s="451">
        <v>38869</v>
      </c>
      <c r="BV9" s="451">
        <v>38899</v>
      </c>
      <c r="BW9" s="451">
        <v>38930</v>
      </c>
      <c r="BX9" s="451">
        <v>38961</v>
      </c>
      <c r="BY9" s="451">
        <v>38991</v>
      </c>
      <c r="BZ9" s="451">
        <v>39022</v>
      </c>
      <c r="CA9" s="451">
        <v>39052</v>
      </c>
      <c r="CB9" s="451">
        <v>39083</v>
      </c>
      <c r="CC9" s="451">
        <v>39114</v>
      </c>
      <c r="CD9" s="451">
        <v>39142</v>
      </c>
      <c r="CE9" s="451">
        <v>39173</v>
      </c>
      <c r="CF9" s="451">
        <v>39203</v>
      </c>
      <c r="CG9" s="451">
        <v>39234</v>
      </c>
      <c r="CH9" s="451">
        <v>39264</v>
      </c>
      <c r="CI9" s="451">
        <v>39295</v>
      </c>
      <c r="CJ9" s="451">
        <v>39326</v>
      </c>
      <c r="CK9" s="451">
        <v>39356</v>
      </c>
      <c r="CL9" s="451">
        <v>39387</v>
      </c>
      <c r="CM9" s="451">
        <v>39417</v>
      </c>
      <c r="CN9" s="451">
        <v>39448</v>
      </c>
      <c r="CO9" s="451">
        <v>39479</v>
      </c>
      <c r="CP9" s="451">
        <v>39508</v>
      </c>
      <c r="CQ9" s="451">
        <v>39539</v>
      </c>
      <c r="CR9" s="451">
        <v>39569</v>
      </c>
      <c r="CS9" s="451">
        <v>39600</v>
      </c>
      <c r="CT9" s="451">
        <v>39630</v>
      </c>
      <c r="CU9" s="451">
        <v>39661</v>
      </c>
      <c r="CV9" s="451">
        <v>39692</v>
      </c>
      <c r="CW9" s="451">
        <v>39722</v>
      </c>
      <c r="CX9" s="451">
        <v>39753</v>
      </c>
      <c r="CY9" s="451">
        <v>39783</v>
      </c>
      <c r="CZ9" s="451">
        <v>39814</v>
      </c>
      <c r="DA9" s="451">
        <v>39845</v>
      </c>
      <c r="DB9" s="451">
        <v>39873</v>
      </c>
      <c r="DC9" s="451">
        <v>39904</v>
      </c>
      <c r="DD9" s="451">
        <v>39934</v>
      </c>
      <c r="DE9" s="451">
        <v>39965</v>
      </c>
      <c r="DF9" s="451">
        <v>39995</v>
      </c>
      <c r="DG9" s="451">
        <v>40026</v>
      </c>
      <c r="DH9" s="451">
        <v>40057</v>
      </c>
      <c r="DI9" s="451">
        <v>40087</v>
      </c>
      <c r="DJ9" s="451">
        <v>40118</v>
      </c>
      <c r="DK9" s="451">
        <v>40148</v>
      </c>
      <c r="DL9" s="451">
        <v>40179</v>
      </c>
      <c r="DM9" s="451">
        <v>40210</v>
      </c>
      <c r="DN9" s="451">
        <v>40238</v>
      </c>
      <c r="DO9" s="451">
        <v>40269</v>
      </c>
      <c r="DP9" s="451">
        <v>40299</v>
      </c>
      <c r="DQ9" s="451">
        <v>40330</v>
      </c>
      <c r="DR9" s="451">
        <v>40360</v>
      </c>
      <c r="DS9" s="451">
        <v>40391</v>
      </c>
      <c r="DT9" s="451">
        <v>40422</v>
      </c>
      <c r="DU9" s="451">
        <v>40452</v>
      </c>
      <c r="DV9" s="451">
        <v>40483</v>
      </c>
      <c r="DW9" s="451">
        <v>40513</v>
      </c>
      <c r="DX9" s="451">
        <v>40544</v>
      </c>
      <c r="DY9" s="451">
        <v>40575</v>
      </c>
      <c r="DZ9" s="451">
        <v>40603</v>
      </c>
      <c r="EA9" s="451">
        <v>40634</v>
      </c>
      <c r="EB9" s="451">
        <v>40664</v>
      </c>
      <c r="EC9" s="451">
        <v>40695</v>
      </c>
      <c r="ED9" s="451">
        <v>40725</v>
      </c>
      <c r="EE9" s="451">
        <v>40756</v>
      </c>
      <c r="EF9" s="451">
        <v>40787</v>
      </c>
      <c r="EG9" s="451">
        <v>40817</v>
      </c>
      <c r="EH9" s="451">
        <v>40848</v>
      </c>
      <c r="EI9" s="451">
        <v>40878</v>
      </c>
      <c r="EJ9" s="451">
        <v>40909</v>
      </c>
      <c r="EK9" s="451">
        <v>40940</v>
      </c>
      <c r="EL9" s="451">
        <v>40969</v>
      </c>
      <c r="EM9" s="451">
        <v>41000</v>
      </c>
      <c r="EN9" s="451">
        <v>41030</v>
      </c>
      <c r="EO9" s="451">
        <v>41061</v>
      </c>
      <c r="EP9" s="451">
        <v>41091</v>
      </c>
      <c r="EQ9" s="451">
        <v>41122</v>
      </c>
      <c r="ER9" s="451">
        <v>41153</v>
      </c>
      <c r="ES9" s="451">
        <v>41183</v>
      </c>
      <c r="ET9" s="451">
        <v>41214</v>
      </c>
      <c r="EU9" s="451">
        <v>41244</v>
      </c>
      <c r="EV9" s="451">
        <v>41275</v>
      </c>
      <c r="EW9" s="451">
        <v>41306</v>
      </c>
      <c r="EX9" s="451">
        <v>41334</v>
      </c>
      <c r="EY9" s="451">
        <v>41365</v>
      </c>
      <c r="EZ9" s="451">
        <v>41395</v>
      </c>
      <c r="FA9" s="451">
        <v>41426</v>
      </c>
      <c r="FB9" s="451">
        <v>41456</v>
      </c>
      <c r="FC9" s="451">
        <v>41487</v>
      </c>
      <c r="FD9" s="451">
        <v>41518</v>
      </c>
      <c r="FE9" s="451">
        <v>41548</v>
      </c>
      <c r="FF9" s="451">
        <v>41579</v>
      </c>
      <c r="FG9" s="451">
        <v>41609</v>
      </c>
      <c r="FH9" s="451">
        <v>41640</v>
      </c>
      <c r="FI9" s="451">
        <v>41671</v>
      </c>
      <c r="FJ9" s="451">
        <v>41699</v>
      </c>
      <c r="FK9" s="451">
        <v>41730</v>
      </c>
      <c r="FL9" s="451">
        <v>41760</v>
      </c>
      <c r="FM9" s="451">
        <v>41791</v>
      </c>
      <c r="FN9" s="451">
        <v>41821</v>
      </c>
      <c r="FO9" s="451">
        <v>41852</v>
      </c>
      <c r="FP9" s="451">
        <v>41883</v>
      </c>
      <c r="FQ9" s="451">
        <v>41913</v>
      </c>
      <c r="FR9" s="451">
        <v>41944</v>
      </c>
      <c r="FS9" s="451">
        <v>41974</v>
      </c>
      <c r="FT9" s="451">
        <v>42005</v>
      </c>
      <c r="FU9" s="451">
        <v>42036</v>
      </c>
      <c r="FV9" s="451">
        <v>42064</v>
      </c>
      <c r="FW9" s="451">
        <v>42095</v>
      </c>
      <c r="FX9" s="451">
        <v>42125</v>
      </c>
      <c r="FY9" s="451">
        <v>42156</v>
      </c>
      <c r="FZ9" s="451">
        <v>42186</v>
      </c>
      <c r="GA9" s="451">
        <v>42217</v>
      </c>
      <c r="GB9" s="451">
        <v>42248</v>
      </c>
      <c r="GC9" s="451">
        <v>42278</v>
      </c>
      <c r="GD9" s="451">
        <v>42309</v>
      </c>
      <c r="GE9" s="451">
        <v>42339</v>
      </c>
      <c r="GF9" s="451">
        <v>42370</v>
      </c>
      <c r="GG9" s="451">
        <v>42401</v>
      </c>
      <c r="GH9" s="451">
        <v>42430</v>
      </c>
      <c r="GI9" s="451">
        <v>42461</v>
      </c>
      <c r="GJ9" s="451">
        <v>42491</v>
      </c>
      <c r="GK9" s="451">
        <v>42522</v>
      </c>
      <c r="GL9" s="451">
        <v>42552</v>
      </c>
      <c r="GM9" s="451">
        <v>42583</v>
      </c>
      <c r="GN9" s="451">
        <v>42614</v>
      </c>
      <c r="GO9" s="451">
        <v>42644</v>
      </c>
      <c r="GP9" s="451">
        <v>42675</v>
      </c>
      <c r="GQ9" s="451">
        <v>42705</v>
      </c>
      <c r="GR9" s="451">
        <v>42736</v>
      </c>
      <c r="GS9" s="451">
        <v>42767</v>
      </c>
      <c r="GT9" s="451">
        <v>42795</v>
      </c>
      <c r="GU9" s="451">
        <v>42826</v>
      </c>
      <c r="GV9" s="451">
        <v>42856</v>
      </c>
      <c r="GW9" s="451">
        <v>42887</v>
      </c>
      <c r="GX9" s="451">
        <v>42917</v>
      </c>
      <c r="GY9" s="451">
        <v>42948</v>
      </c>
      <c r="GZ9" s="451">
        <v>42979</v>
      </c>
      <c r="HA9" s="451">
        <v>43009</v>
      </c>
      <c r="HB9" s="451">
        <v>43040</v>
      </c>
      <c r="HC9" s="451">
        <v>43070</v>
      </c>
      <c r="HD9" s="451">
        <v>43101</v>
      </c>
      <c r="HE9" s="451">
        <v>43132</v>
      </c>
      <c r="HF9" s="451">
        <v>43160</v>
      </c>
      <c r="HG9" s="451">
        <v>43191</v>
      </c>
      <c r="HH9" s="451">
        <v>43221</v>
      </c>
      <c r="HI9" s="451">
        <v>43252</v>
      </c>
      <c r="HJ9" s="451">
        <v>43282</v>
      </c>
      <c r="HK9" s="451">
        <v>43313</v>
      </c>
      <c r="HL9" s="451">
        <v>43344</v>
      </c>
      <c r="HM9" s="451">
        <v>43374</v>
      </c>
      <c r="HN9" s="451">
        <v>43405</v>
      </c>
      <c r="HO9" s="451">
        <v>43435</v>
      </c>
      <c r="HP9" s="451">
        <v>43466</v>
      </c>
      <c r="HQ9" s="451">
        <v>43497</v>
      </c>
      <c r="HR9" s="451">
        <v>43525</v>
      </c>
      <c r="HS9" s="451">
        <v>43556</v>
      </c>
      <c r="HT9" s="451">
        <v>43586</v>
      </c>
      <c r="HU9" s="451">
        <v>43617</v>
      </c>
      <c r="HV9" s="451">
        <v>43647</v>
      </c>
      <c r="HW9" s="451">
        <v>43678</v>
      </c>
      <c r="HX9" s="451">
        <v>43709</v>
      </c>
      <c r="HY9" s="451">
        <v>43739</v>
      </c>
      <c r="HZ9" s="451">
        <v>43770</v>
      </c>
    </row>
    <row r="10" spans="1:256" x14ac:dyDescent="0.2">
      <c r="A10" s="447">
        <f>A!A24</f>
        <v>37288</v>
      </c>
      <c r="B10" s="479">
        <f t="shared" si="4"/>
        <v>4.0350000000000001</v>
      </c>
      <c r="C10" s="479">
        <v>3.9449999999999998</v>
      </c>
      <c r="D10" s="448">
        <f t="shared" si="5"/>
        <v>9.0000000000000302E-2</v>
      </c>
      <c r="F10" s="450">
        <v>36860</v>
      </c>
      <c r="G10" s="450"/>
      <c r="H10">
        <v>0.40800000000000036</v>
      </c>
      <c r="I10">
        <v>0.39200000000000035</v>
      </c>
      <c r="J10">
        <v>0.30000000000000071</v>
      </c>
      <c r="K10">
        <v>0.25399999999999956</v>
      </c>
      <c r="L10">
        <v>0.1949999999999994</v>
      </c>
      <c r="M10">
        <v>0.185</v>
      </c>
      <c r="N10">
        <v>0.18</v>
      </c>
      <c r="O10">
        <v>0.17500000000000071</v>
      </c>
      <c r="P10">
        <v>0.17499999999999999</v>
      </c>
      <c r="Q10">
        <v>0.17499999999999999</v>
      </c>
      <c r="R10">
        <v>0.17</v>
      </c>
      <c r="S10">
        <v>0.155</v>
      </c>
      <c r="T10">
        <v>0.155</v>
      </c>
      <c r="U10">
        <v>0.155</v>
      </c>
      <c r="V10">
        <v>0.115</v>
      </c>
      <c r="W10">
        <v>0.11499999999999932</v>
      </c>
      <c r="X10">
        <v>0.11499999999999932</v>
      </c>
      <c r="Y10">
        <v>0.11</v>
      </c>
      <c r="Z10">
        <v>0.10700000000000021</v>
      </c>
      <c r="AA10">
        <v>0.10700000000000021</v>
      </c>
      <c r="AB10">
        <v>0.10700000000000021</v>
      </c>
      <c r="AC10">
        <v>0.10700000000000021</v>
      </c>
      <c r="AD10">
        <v>0.10700000000000021</v>
      </c>
      <c r="AE10">
        <v>0.10700000000000021</v>
      </c>
      <c r="AF10">
        <v>0.10700000000000021</v>
      </c>
      <c r="AG10">
        <v>0.10700000000000021</v>
      </c>
      <c r="AH10">
        <v>0.10200000000000031</v>
      </c>
      <c r="AI10">
        <v>0.10199999999999987</v>
      </c>
      <c r="AJ10">
        <v>0.10200000000000031</v>
      </c>
      <c r="AK10">
        <v>9.5000000000000195E-2</v>
      </c>
      <c r="AL10">
        <v>8.5000000000000006E-2</v>
      </c>
      <c r="AM10">
        <v>8.0000000000000071E-2</v>
      </c>
      <c r="AN10">
        <v>7.2000000000000064E-2</v>
      </c>
      <c r="AO10">
        <v>7.199999999999962E-2</v>
      </c>
      <c r="AP10">
        <v>7.199999999999962E-2</v>
      </c>
      <c r="AQ10">
        <v>7.2000000000000064E-2</v>
      </c>
      <c r="AR10">
        <v>0.10699999999999932</v>
      </c>
      <c r="AS10">
        <v>0.11199999999999966</v>
      </c>
      <c r="AT10">
        <v>0.10699999999999976</v>
      </c>
      <c r="AU10">
        <v>0.10700000000000021</v>
      </c>
      <c r="AV10">
        <v>0.10700000000000021</v>
      </c>
      <c r="AW10">
        <v>9.4999999999999751E-2</v>
      </c>
      <c r="AX10">
        <v>8.5000000000000409E-2</v>
      </c>
      <c r="AY10">
        <v>8.0000000000000071E-2</v>
      </c>
      <c r="AZ10">
        <v>7.2000000000000064E-2</v>
      </c>
      <c r="BA10">
        <v>7.2000000000000064E-2</v>
      </c>
      <c r="BB10">
        <v>7.2000000000000064E-2</v>
      </c>
      <c r="BC10">
        <v>7.2000000000000064E-2</v>
      </c>
      <c r="BD10">
        <v>0.10699999999999932</v>
      </c>
      <c r="BE10">
        <v>0.11199999999999966</v>
      </c>
      <c r="BF10">
        <v>0.10699999999999976</v>
      </c>
      <c r="BG10">
        <v>0.10700000000000021</v>
      </c>
      <c r="BH10">
        <v>0.10700000000000021</v>
      </c>
      <c r="BI10">
        <v>9.4999999999999751E-2</v>
      </c>
      <c r="BJ10">
        <v>8.5000000000000409E-2</v>
      </c>
      <c r="BK10">
        <v>8.0000000000000071E-2</v>
      </c>
      <c r="BL10">
        <v>7.2000000000000064E-2</v>
      </c>
      <c r="BM10">
        <v>7.2000000000000064E-2</v>
      </c>
      <c r="BN10">
        <v>7.2000000000000064E-2</v>
      </c>
      <c r="BO10">
        <v>7.2000000000000064E-2</v>
      </c>
      <c r="BP10">
        <v>0.10700000000000021</v>
      </c>
      <c r="BQ10">
        <v>0.1120000000000001</v>
      </c>
      <c r="BR10">
        <v>0.10700000000000021</v>
      </c>
      <c r="BS10">
        <v>0.10700000000000021</v>
      </c>
      <c r="BT10">
        <v>0.10699999999999976</v>
      </c>
      <c r="BU10">
        <v>9.5000000000000195E-2</v>
      </c>
      <c r="BV10">
        <v>8.5000000000000006E-2</v>
      </c>
      <c r="BW10">
        <v>8.0000000000000071E-2</v>
      </c>
      <c r="BX10">
        <v>7.2000000000000064E-2</v>
      </c>
      <c r="BY10">
        <v>7.199999999999962E-2</v>
      </c>
      <c r="BZ10">
        <v>7.199999999999962E-2</v>
      </c>
      <c r="CA10">
        <v>7.2000000000000064E-2</v>
      </c>
      <c r="CB10">
        <v>0.10699999999999932</v>
      </c>
      <c r="CC10">
        <v>0.1120000000000001</v>
      </c>
      <c r="CD10">
        <v>0.10700000000000021</v>
      </c>
      <c r="CE10">
        <v>0.10700000000000021</v>
      </c>
      <c r="CF10">
        <v>0.10700000000000021</v>
      </c>
      <c r="CG10">
        <v>9.4999999999999751E-2</v>
      </c>
      <c r="CH10">
        <v>8.5000000000000006E-2</v>
      </c>
      <c r="CI10">
        <v>8.0000000000000071E-2</v>
      </c>
      <c r="CJ10">
        <v>7.199999999999962E-2</v>
      </c>
      <c r="CK10">
        <v>7.2000000000000064E-2</v>
      </c>
      <c r="CL10">
        <v>7.2000000000000064E-2</v>
      </c>
      <c r="CM10">
        <v>7.2000000000000064E-2</v>
      </c>
      <c r="CN10">
        <v>0.10700000000000021</v>
      </c>
      <c r="CO10">
        <v>0.11199999999999921</v>
      </c>
      <c r="CP10">
        <v>0.10700000000000021</v>
      </c>
      <c r="CQ10">
        <v>0.10699999999999976</v>
      </c>
      <c r="CR10">
        <v>0.10700000000000021</v>
      </c>
      <c r="CS10">
        <v>9.5000000000000195E-2</v>
      </c>
      <c r="CT10">
        <v>8.5000000000000006E-2</v>
      </c>
      <c r="CU10">
        <v>8.0000000000000071E-2</v>
      </c>
      <c r="CV10">
        <v>7.2000000000000064E-2</v>
      </c>
      <c r="CW10">
        <v>7.2000000000000064E-2</v>
      </c>
      <c r="CX10">
        <v>7.2000000000000064E-2</v>
      </c>
      <c r="CY10">
        <v>7.2000000000000064E-2</v>
      </c>
      <c r="CZ10">
        <v>0.10700000000000021</v>
      </c>
      <c r="DA10">
        <v>0.1120000000000001</v>
      </c>
      <c r="DB10">
        <v>0.10700000000000021</v>
      </c>
      <c r="DC10">
        <v>0.10700000000000021</v>
      </c>
      <c r="DD10">
        <v>0.10700000000000021</v>
      </c>
      <c r="DE10">
        <v>9.4999999999999751E-2</v>
      </c>
      <c r="DF10">
        <v>8.499999999999952E-2</v>
      </c>
      <c r="DG10">
        <v>8.0000000000000515E-2</v>
      </c>
      <c r="DH10">
        <v>7.199999999999962E-2</v>
      </c>
      <c r="DI10">
        <v>7.199999999999962E-2</v>
      </c>
      <c r="DJ10">
        <v>7.2000000000000064E-2</v>
      </c>
      <c r="DK10">
        <v>7.2000000000000064E-2</v>
      </c>
      <c r="DL10">
        <v>0.10700000000000021</v>
      </c>
      <c r="DM10">
        <v>0.1120000000000001</v>
      </c>
      <c r="DN10">
        <v>0.10700000000000021</v>
      </c>
      <c r="DO10">
        <v>0.10700000000000021</v>
      </c>
      <c r="DP10">
        <v>0.10700000000000021</v>
      </c>
      <c r="DQ10">
        <v>9.4999999999999751E-2</v>
      </c>
      <c r="DR10">
        <v>8.5000000000000006E-2</v>
      </c>
      <c r="DS10">
        <v>8.0000000000000071E-2</v>
      </c>
      <c r="DT10">
        <v>7.2000000000000064E-2</v>
      </c>
      <c r="DU10">
        <v>7.2000000000000064E-2</v>
      </c>
      <c r="DV10">
        <v>7.2000000000000064E-2</v>
      </c>
      <c r="DW10">
        <v>7.2000000000000064E-2</v>
      </c>
      <c r="DX10">
        <v>0.10699999999999932</v>
      </c>
      <c r="DY10">
        <v>0.1120000000000001</v>
      </c>
      <c r="DZ10">
        <v>0.10699999999999932</v>
      </c>
      <c r="EA10">
        <v>0.10699999999999932</v>
      </c>
      <c r="EB10">
        <v>0.10700000000000021</v>
      </c>
      <c r="EC10">
        <v>9.5000000000000639E-2</v>
      </c>
      <c r="ED10">
        <v>8.5000000000000006E-2</v>
      </c>
      <c r="EE10">
        <v>8.0000000000000071E-2</v>
      </c>
      <c r="EF10">
        <v>7.2000000000000064E-2</v>
      </c>
      <c r="EG10">
        <v>7.2000000000000064E-2</v>
      </c>
      <c r="EH10">
        <v>7.2000000000000064E-2</v>
      </c>
      <c r="EI10">
        <v>7.2000000000000064E-2</v>
      </c>
      <c r="EJ10">
        <v>0.10700000000000021</v>
      </c>
      <c r="EK10">
        <v>0.1120000000000001</v>
      </c>
      <c r="EL10">
        <v>0.10699999999999932</v>
      </c>
      <c r="EM10">
        <v>0.10700000000000021</v>
      </c>
      <c r="EN10">
        <v>0.10700000000000021</v>
      </c>
      <c r="EO10">
        <v>9.4999999999999751E-2</v>
      </c>
      <c r="EP10">
        <v>8.5000000000000006E-2</v>
      </c>
      <c r="EQ10">
        <v>8.0000000000000071E-2</v>
      </c>
      <c r="ER10">
        <v>7.2000000000000064E-2</v>
      </c>
      <c r="ES10">
        <v>7.2000000000000064E-2</v>
      </c>
      <c r="ET10">
        <v>7.2000000000000064E-2</v>
      </c>
      <c r="EU10">
        <v>7.2000000000000064E-2</v>
      </c>
      <c r="EV10">
        <v>0.10699999999999932</v>
      </c>
      <c r="EW10">
        <v>0.1120000000000001</v>
      </c>
      <c r="EX10">
        <v>0.10700000000000021</v>
      </c>
      <c r="EY10">
        <v>0.10699999999999932</v>
      </c>
      <c r="EZ10">
        <v>0.10699999999999932</v>
      </c>
      <c r="FA10">
        <v>9.5000000000000639E-2</v>
      </c>
      <c r="FB10">
        <v>8.5000000000000006E-2</v>
      </c>
      <c r="FC10">
        <v>8.0000000000000071E-2</v>
      </c>
      <c r="FD10">
        <v>7.2000000000000064E-2</v>
      </c>
      <c r="FE10">
        <v>7.2000000000000064E-2</v>
      </c>
      <c r="FF10">
        <v>7.2000000000000064E-2</v>
      </c>
      <c r="FG10">
        <v>7.2000000000000064E-2</v>
      </c>
      <c r="FH10">
        <v>0.10700000000000021</v>
      </c>
      <c r="FI10">
        <v>0.1120000000000001</v>
      </c>
      <c r="FJ10">
        <v>0.10700000000000021</v>
      </c>
      <c r="FK10">
        <v>0.10700000000000021</v>
      </c>
      <c r="FL10">
        <v>0.10700000000000021</v>
      </c>
      <c r="FM10">
        <v>9.4999999999999751E-2</v>
      </c>
      <c r="FN10">
        <v>8.5000000000000006E-2</v>
      </c>
      <c r="FO10">
        <v>8.0000000000000071E-2</v>
      </c>
      <c r="FP10">
        <v>7.2000000000000064E-2</v>
      </c>
      <c r="FQ10">
        <v>7.2000000000000064E-2</v>
      </c>
      <c r="FR10">
        <v>7.1999999999999176E-2</v>
      </c>
      <c r="FS10">
        <v>7.2000000000000064E-2</v>
      </c>
      <c r="FT10">
        <v>0.10699999999999932</v>
      </c>
      <c r="FU10">
        <v>0.1120000000000001</v>
      </c>
      <c r="FV10">
        <v>0.10699999999999932</v>
      </c>
      <c r="FW10">
        <v>0.10699999999999932</v>
      </c>
      <c r="FX10">
        <v>0.10700000000000021</v>
      </c>
      <c r="FY10">
        <v>9.5000000000000639E-2</v>
      </c>
      <c r="FZ10">
        <v>8.5000000000000006E-2</v>
      </c>
      <c r="GA10">
        <v>8.0000000000000071E-2</v>
      </c>
      <c r="GB10">
        <v>7.1999999999999176E-2</v>
      </c>
      <c r="GC10">
        <v>7.2000000000000064E-2</v>
      </c>
      <c r="GD10">
        <v>7.2000000000000064E-2</v>
      </c>
      <c r="GE10">
        <v>7.2000000000000064E-2</v>
      </c>
      <c r="GF10">
        <v>0.10700000000000021</v>
      </c>
      <c r="GG10">
        <v>0.1120000000000001</v>
      </c>
      <c r="GH10">
        <v>0.10700000000000021</v>
      </c>
      <c r="GI10">
        <v>0.10700000000000021</v>
      </c>
      <c r="GJ10">
        <v>0.10700000000000021</v>
      </c>
      <c r="GK10">
        <v>9.4999999999999751E-2</v>
      </c>
      <c r="GL10">
        <v>8.5000000000000006E-2</v>
      </c>
      <c r="GM10">
        <v>7.9999999999999183E-2</v>
      </c>
      <c r="GN10">
        <v>7.2000000000000064E-2</v>
      </c>
      <c r="GO10">
        <v>7.2000000000000064E-2</v>
      </c>
      <c r="GP10">
        <v>7.2000000000000064E-2</v>
      </c>
      <c r="GQ10">
        <v>7.2000000000000064E-2</v>
      </c>
      <c r="GR10">
        <v>0.10700000000000021</v>
      </c>
      <c r="GS10">
        <v>0.1120000000000001</v>
      </c>
      <c r="GT10">
        <v>0.10700000000000021</v>
      </c>
      <c r="GU10">
        <v>0.10700000000000021</v>
      </c>
      <c r="GV10">
        <v>0.10700000000000021</v>
      </c>
      <c r="GW10">
        <v>9.4999999999999751E-2</v>
      </c>
      <c r="GX10">
        <v>8.5000000000000006E-2</v>
      </c>
      <c r="GY10">
        <v>8.0000000000000071E-2</v>
      </c>
      <c r="GZ10">
        <v>7.2000000000000064E-2</v>
      </c>
      <c r="HA10">
        <v>7.1999999999999176E-2</v>
      </c>
      <c r="HB10">
        <v>7.2000000000000064E-2</v>
      </c>
      <c r="HC10">
        <v>7.2000000000000064E-2</v>
      </c>
      <c r="HD10">
        <v>0.10700000000000021</v>
      </c>
      <c r="HE10">
        <v>0.1120000000000001</v>
      </c>
      <c r="HF10">
        <v>0.10700000000000021</v>
      </c>
      <c r="HG10">
        <v>0.10700000000000021</v>
      </c>
      <c r="HH10">
        <v>0.10700000000000021</v>
      </c>
      <c r="HI10">
        <v>9.4999999999999751E-2</v>
      </c>
      <c r="HJ10">
        <v>8.5000000000000006E-2</v>
      </c>
      <c r="HK10">
        <v>8.0000000000000071E-2</v>
      </c>
      <c r="HL10">
        <v>7.2000000000000064E-2</v>
      </c>
      <c r="HM10">
        <v>7.2000000000000064E-2</v>
      </c>
      <c r="HN10">
        <v>7.1999999999999176E-2</v>
      </c>
      <c r="HO10">
        <v>7.2000000000000064E-2</v>
      </c>
      <c r="HP10">
        <v>0.10700000000000021</v>
      </c>
      <c r="HQ10">
        <v>0.1120000000000001</v>
      </c>
      <c r="HR10">
        <v>0.10700000000000021</v>
      </c>
      <c r="HS10">
        <v>0.10700000000000021</v>
      </c>
      <c r="HT10">
        <v>0.10700000000000021</v>
      </c>
      <c r="HU10">
        <v>9.4999999999999751E-2</v>
      </c>
      <c r="HV10">
        <v>8.5000000000000006E-2</v>
      </c>
      <c r="HW10">
        <v>8.0000000000000071E-2</v>
      </c>
      <c r="HX10">
        <v>7.2000000000000064E-2</v>
      </c>
      <c r="HY10">
        <v>7.1999999999999176E-2</v>
      </c>
      <c r="HZ10">
        <v>7.2000000000000064E-2</v>
      </c>
    </row>
    <row r="11" spans="1:256" x14ac:dyDescent="0.2">
      <c r="A11" s="447">
        <f>A!A25</f>
        <v>37316</v>
      </c>
      <c r="B11" s="479">
        <f t="shared" si="4"/>
        <v>3.88</v>
      </c>
      <c r="C11" s="479">
        <v>3.79</v>
      </c>
      <c r="D11" s="448">
        <f t="shared" si="5"/>
        <v>8.9999999999999858E-2</v>
      </c>
      <c r="F11" s="450">
        <v>36861</v>
      </c>
      <c r="G11" s="450"/>
      <c r="H11">
        <v>8.3999999999999631E-2</v>
      </c>
      <c r="I11">
        <v>0.115</v>
      </c>
      <c r="J11">
        <v>0.20699999999999985</v>
      </c>
      <c r="K11">
        <v>0.15300000000000047</v>
      </c>
      <c r="L11">
        <v>0.11300000000000043</v>
      </c>
      <c r="M11">
        <v>0.11299999999999955</v>
      </c>
      <c r="N11">
        <v>0.115</v>
      </c>
      <c r="O11">
        <v>0.11499999999999932</v>
      </c>
      <c r="P11">
        <v>0.115</v>
      </c>
      <c r="Q11">
        <v>0.115</v>
      </c>
      <c r="R11">
        <v>0.11</v>
      </c>
      <c r="S11">
        <v>0.115</v>
      </c>
      <c r="T11">
        <v>0.11</v>
      </c>
      <c r="U11">
        <v>0.12</v>
      </c>
      <c r="V11">
        <v>0.105</v>
      </c>
      <c r="W11">
        <v>0.10000000000000053</v>
      </c>
      <c r="X11">
        <v>9.5000000000000639E-2</v>
      </c>
      <c r="Y11">
        <v>9.4999999999999751E-2</v>
      </c>
      <c r="Z11">
        <v>9.4999999999999751E-2</v>
      </c>
      <c r="AA11">
        <v>9.2999999999999972E-2</v>
      </c>
      <c r="AB11">
        <v>9.2999999999999972E-2</v>
      </c>
      <c r="AC11">
        <v>8.8000000000000078E-2</v>
      </c>
      <c r="AD11">
        <v>8.8000000000000078E-2</v>
      </c>
      <c r="AE11">
        <v>7.7999999999999403E-2</v>
      </c>
      <c r="AF11">
        <v>7.8000000000000291E-2</v>
      </c>
      <c r="AG11">
        <v>7.299999999999951E-2</v>
      </c>
      <c r="AH11">
        <v>6.7999999999999616E-2</v>
      </c>
      <c r="AI11">
        <v>6.0000000000000053E-2</v>
      </c>
      <c r="AJ11">
        <v>5.0999999999999712E-2</v>
      </c>
      <c r="AK11">
        <v>5.1000000000000156E-2</v>
      </c>
      <c r="AL11">
        <v>5.1000000000000156E-2</v>
      </c>
      <c r="AM11">
        <v>5.1000000000000156E-2</v>
      </c>
      <c r="AN11">
        <v>5.1000000000000156E-2</v>
      </c>
      <c r="AO11">
        <v>5.1000000000000156E-2</v>
      </c>
      <c r="AP11">
        <v>5.1000000000000156E-2</v>
      </c>
      <c r="AQ11">
        <v>5.0999999999999268E-2</v>
      </c>
      <c r="AR11">
        <v>8.3000000000000185E-2</v>
      </c>
      <c r="AS11">
        <v>7.3000000000000398E-2</v>
      </c>
      <c r="AT11">
        <v>6.800000000000006E-2</v>
      </c>
      <c r="AU11">
        <v>6.0000000000000053E-2</v>
      </c>
      <c r="AV11">
        <v>5.0999999999999712E-2</v>
      </c>
      <c r="AW11">
        <v>5.1000000000000156E-2</v>
      </c>
      <c r="AX11">
        <v>5.0999999999999712E-2</v>
      </c>
      <c r="AY11">
        <v>5.1000000000000156E-2</v>
      </c>
      <c r="AZ11">
        <v>5.1000000000000156E-2</v>
      </c>
      <c r="BA11">
        <v>5.0999999999999712E-2</v>
      </c>
      <c r="BB11">
        <v>5.1000000000000156E-2</v>
      </c>
      <c r="BC11">
        <v>5.1000000000000156E-2</v>
      </c>
      <c r="BD11">
        <v>7.3000000000000398E-2</v>
      </c>
      <c r="BE11">
        <v>6.3000000000000611E-2</v>
      </c>
      <c r="BF11">
        <v>5.8000000000000274E-2</v>
      </c>
      <c r="BG11">
        <v>4.9999999999999822E-2</v>
      </c>
      <c r="BH11">
        <v>4.0999999999999925E-2</v>
      </c>
      <c r="BI11">
        <v>4.0999999999999925E-2</v>
      </c>
      <c r="BJ11">
        <v>4.0999999999999925E-2</v>
      </c>
      <c r="BK11">
        <v>4.0999999999999925E-2</v>
      </c>
      <c r="BL11">
        <v>4.0999999999999925E-2</v>
      </c>
      <c r="BM11">
        <v>4.0999999999999925E-2</v>
      </c>
      <c r="BN11">
        <v>4.1000000000000369E-2</v>
      </c>
      <c r="BO11">
        <v>4.0999999999999481E-2</v>
      </c>
      <c r="BP11">
        <v>6.7999999999999616E-2</v>
      </c>
      <c r="BQ11">
        <v>5.7999999999999829E-2</v>
      </c>
      <c r="BR11">
        <v>5.2999999999999936E-2</v>
      </c>
      <c r="BS11">
        <v>4.4999999999999929E-2</v>
      </c>
      <c r="BT11">
        <v>3.6000000000000032E-2</v>
      </c>
      <c r="BU11">
        <v>3.6000000000000032E-2</v>
      </c>
      <c r="BV11">
        <v>3.6000000000000032E-2</v>
      </c>
      <c r="BW11">
        <v>3.6000000000000032E-2</v>
      </c>
      <c r="BX11">
        <v>3.6000000000000032E-2</v>
      </c>
      <c r="BY11">
        <v>3.6000000000000032E-2</v>
      </c>
      <c r="BZ11">
        <v>3.6000000000000476E-2</v>
      </c>
      <c r="CA11">
        <v>3.6000000000000476E-2</v>
      </c>
      <c r="CB11">
        <v>6.8000000000000504E-2</v>
      </c>
      <c r="CC11">
        <v>5.8000000000000718E-2</v>
      </c>
      <c r="CD11">
        <v>5.2999999999999936E-2</v>
      </c>
      <c r="CE11">
        <v>4.4999999999999929E-2</v>
      </c>
      <c r="CF11">
        <v>3.6000000000000032E-2</v>
      </c>
      <c r="CG11">
        <v>3.6000000000000032E-2</v>
      </c>
      <c r="CH11">
        <v>3.6000000000000032E-2</v>
      </c>
      <c r="CI11">
        <v>3.6000000000000032E-2</v>
      </c>
      <c r="CJ11">
        <v>3.6000000000000032E-2</v>
      </c>
      <c r="CK11">
        <v>3.6000000000000032E-2</v>
      </c>
      <c r="CL11">
        <v>3.6000000000000476E-2</v>
      </c>
      <c r="CM11">
        <v>3.5999999999999588E-2</v>
      </c>
      <c r="CN11">
        <v>6.7999999999999616E-2</v>
      </c>
      <c r="CO11">
        <v>5.8000000000000718E-2</v>
      </c>
      <c r="CP11">
        <v>5.2999999999999936E-2</v>
      </c>
      <c r="CQ11">
        <v>4.4999999999999929E-2</v>
      </c>
      <c r="CR11">
        <v>3.6000000000000032E-2</v>
      </c>
      <c r="CS11">
        <v>3.6000000000000032E-2</v>
      </c>
      <c r="CT11">
        <v>3.6000000000000032E-2</v>
      </c>
      <c r="CU11">
        <v>3.6000000000000032E-2</v>
      </c>
      <c r="CV11">
        <v>3.5999999999999588E-2</v>
      </c>
      <c r="CW11">
        <v>3.5999999999999588E-2</v>
      </c>
      <c r="CX11">
        <v>3.6000000000000476E-2</v>
      </c>
      <c r="CY11">
        <v>3.5999999999999588E-2</v>
      </c>
      <c r="CZ11">
        <v>6.7999999999999616E-2</v>
      </c>
      <c r="DA11">
        <v>5.7999999999999829E-2</v>
      </c>
      <c r="DB11">
        <v>5.2999999999999936E-2</v>
      </c>
      <c r="DC11">
        <v>4.4999999999999929E-2</v>
      </c>
      <c r="DD11">
        <v>3.5999999999999588E-2</v>
      </c>
      <c r="DE11">
        <v>3.6000000000000476E-2</v>
      </c>
      <c r="DF11">
        <v>3.6000000000000476E-2</v>
      </c>
      <c r="DG11">
        <v>3.5999999999999588E-2</v>
      </c>
      <c r="DH11">
        <v>3.6000000000000476E-2</v>
      </c>
      <c r="DI11">
        <v>3.6000000000000476E-2</v>
      </c>
      <c r="DJ11">
        <v>3.5999999999999588E-2</v>
      </c>
      <c r="DK11">
        <v>3.6000000000000476E-2</v>
      </c>
      <c r="DL11">
        <v>6.7999999999999616E-2</v>
      </c>
      <c r="DM11">
        <v>5.7999999999999829E-2</v>
      </c>
      <c r="DN11">
        <v>5.2999999999999936E-2</v>
      </c>
      <c r="DO11">
        <v>4.4999999999999929E-2</v>
      </c>
      <c r="DP11">
        <v>3.5999999999999588E-2</v>
      </c>
      <c r="DQ11">
        <v>3.6000000000000476E-2</v>
      </c>
      <c r="DR11">
        <v>3.6000000000000476E-2</v>
      </c>
      <c r="DS11">
        <v>3.5999999999999588E-2</v>
      </c>
      <c r="DT11">
        <v>3.6000000000000476E-2</v>
      </c>
      <c r="DU11">
        <v>3.6000000000000476E-2</v>
      </c>
      <c r="DV11">
        <v>3.5999999999999588E-2</v>
      </c>
      <c r="DW11">
        <v>3.6000000000000476E-2</v>
      </c>
      <c r="DX11">
        <v>6.8000000000000504E-2</v>
      </c>
      <c r="DY11">
        <v>5.7999999999999829E-2</v>
      </c>
      <c r="DZ11">
        <v>5.3000000000000824E-2</v>
      </c>
      <c r="EA11">
        <v>4.4999999999999929E-2</v>
      </c>
      <c r="EB11">
        <v>3.6000000000000476E-2</v>
      </c>
      <c r="EC11">
        <v>3.5999999999999588E-2</v>
      </c>
      <c r="ED11">
        <v>3.5999999999999588E-2</v>
      </c>
      <c r="EE11">
        <v>3.5999999999999588E-2</v>
      </c>
      <c r="EF11">
        <v>3.5999999999999588E-2</v>
      </c>
      <c r="EG11">
        <v>3.5999999999999588E-2</v>
      </c>
      <c r="EH11">
        <v>3.5999999999999588E-2</v>
      </c>
      <c r="EI11">
        <v>3.5999999999999588E-2</v>
      </c>
      <c r="EJ11">
        <v>6.8000000000000504E-2</v>
      </c>
      <c r="EK11">
        <v>5.7999999999999829E-2</v>
      </c>
      <c r="EL11">
        <v>5.2999999999999936E-2</v>
      </c>
      <c r="EM11">
        <v>4.4999999999999929E-2</v>
      </c>
      <c r="EN11">
        <v>3.6000000000000476E-2</v>
      </c>
      <c r="EO11">
        <v>3.6000000000000476E-2</v>
      </c>
      <c r="EP11">
        <v>3.5999999999999588E-2</v>
      </c>
      <c r="EQ11">
        <v>3.5999999999999588E-2</v>
      </c>
      <c r="ER11">
        <v>3.6000000000000476E-2</v>
      </c>
      <c r="ES11">
        <v>3.5999999999999588E-2</v>
      </c>
      <c r="ET11">
        <v>3.5999999999999588E-2</v>
      </c>
      <c r="EU11">
        <v>3.5999999999999588E-2</v>
      </c>
      <c r="EV11">
        <v>6.8000000000000504E-2</v>
      </c>
      <c r="EW11">
        <v>5.8000000000000718E-2</v>
      </c>
      <c r="EX11">
        <v>5.2999999999999936E-2</v>
      </c>
      <c r="EY11">
        <v>4.5000000000000817E-2</v>
      </c>
      <c r="EZ11">
        <v>3.6000000000000476E-2</v>
      </c>
      <c r="FA11">
        <v>3.5999999999999588E-2</v>
      </c>
      <c r="FB11">
        <v>3.5999999999999588E-2</v>
      </c>
      <c r="FC11">
        <v>3.6000000000000476E-2</v>
      </c>
      <c r="FD11">
        <v>3.5999999999999588E-2</v>
      </c>
      <c r="FE11">
        <v>3.5999999999999588E-2</v>
      </c>
      <c r="FF11">
        <v>3.6000000000000476E-2</v>
      </c>
      <c r="FG11">
        <v>3.5999999999999588E-2</v>
      </c>
      <c r="FH11">
        <v>6.7999999999999616E-2</v>
      </c>
      <c r="FI11">
        <v>5.7999999999999829E-2</v>
      </c>
      <c r="FJ11">
        <v>5.2999999999999936E-2</v>
      </c>
      <c r="FK11">
        <v>4.4999999999999929E-2</v>
      </c>
      <c r="FL11">
        <v>3.5999999999999588E-2</v>
      </c>
      <c r="FM11">
        <v>3.6000000000000476E-2</v>
      </c>
      <c r="FN11">
        <v>3.6000000000000476E-2</v>
      </c>
      <c r="FO11">
        <v>3.6000000000000476E-2</v>
      </c>
      <c r="FP11">
        <v>3.5999999999999588E-2</v>
      </c>
      <c r="FQ11">
        <v>3.6000000000000476E-2</v>
      </c>
      <c r="FR11">
        <v>3.6000000000000476E-2</v>
      </c>
      <c r="FS11">
        <v>3.6000000000000476E-2</v>
      </c>
      <c r="FT11">
        <v>6.8000000000000504E-2</v>
      </c>
      <c r="FU11">
        <v>5.7999999999999829E-2</v>
      </c>
      <c r="FV11">
        <v>5.2999999999999936E-2</v>
      </c>
      <c r="FW11">
        <v>4.4999999999999929E-2</v>
      </c>
      <c r="FX11">
        <v>3.6000000000000476E-2</v>
      </c>
      <c r="FY11">
        <v>3.5999999999999588E-2</v>
      </c>
      <c r="FZ11">
        <v>3.5999999999999588E-2</v>
      </c>
      <c r="GA11">
        <v>3.5999999999999588E-2</v>
      </c>
      <c r="GB11">
        <v>3.6000000000000476E-2</v>
      </c>
      <c r="GC11">
        <v>3.5999999999999588E-2</v>
      </c>
      <c r="GD11">
        <v>3.5999999999999588E-2</v>
      </c>
      <c r="GE11">
        <v>3.5999999999999588E-2</v>
      </c>
      <c r="GF11">
        <v>6.7999999999999616E-2</v>
      </c>
      <c r="GG11">
        <v>5.7999999999999829E-2</v>
      </c>
      <c r="GH11">
        <v>5.2999999999999936E-2</v>
      </c>
      <c r="GI11">
        <v>4.4999999999999929E-2</v>
      </c>
      <c r="GJ11">
        <v>3.5999999999999588E-2</v>
      </c>
      <c r="GK11">
        <v>3.6000000000000476E-2</v>
      </c>
      <c r="GL11">
        <v>3.6000000000000476E-2</v>
      </c>
      <c r="GM11">
        <v>3.6000000000000476E-2</v>
      </c>
      <c r="GN11">
        <v>3.6000000000000476E-2</v>
      </c>
      <c r="GO11">
        <v>3.6000000000000476E-2</v>
      </c>
      <c r="GP11">
        <v>3.5999999999999588E-2</v>
      </c>
      <c r="GQ11">
        <v>3.6000000000000476E-2</v>
      </c>
      <c r="GR11">
        <v>6.7999999999999616E-2</v>
      </c>
      <c r="GS11">
        <v>5.7999999999999829E-2</v>
      </c>
      <c r="GT11">
        <v>5.2999999999999936E-2</v>
      </c>
      <c r="GU11">
        <v>4.4999999999999929E-2</v>
      </c>
      <c r="GV11">
        <v>3.5999999999999588E-2</v>
      </c>
      <c r="GW11">
        <v>3.6000000000000476E-2</v>
      </c>
      <c r="GX11">
        <v>3.6000000000000476E-2</v>
      </c>
      <c r="GY11">
        <v>3.5999999999999588E-2</v>
      </c>
      <c r="GZ11">
        <v>3.6000000000000476E-2</v>
      </c>
      <c r="HA11">
        <v>3.6000000000000476E-2</v>
      </c>
      <c r="HB11">
        <v>3.5999999999999588E-2</v>
      </c>
      <c r="HC11">
        <v>3.6000000000000476E-2</v>
      </c>
      <c r="HD11">
        <v>6.7999999999999616E-2</v>
      </c>
      <c r="HE11">
        <v>5.7999999999999829E-2</v>
      </c>
      <c r="HF11">
        <v>5.2999999999999936E-2</v>
      </c>
      <c r="HG11">
        <v>4.4999999999999929E-2</v>
      </c>
      <c r="HH11">
        <v>3.5999999999999588E-2</v>
      </c>
      <c r="HI11">
        <v>3.5999999999999588E-2</v>
      </c>
      <c r="HJ11">
        <v>3.6000000000000476E-2</v>
      </c>
      <c r="HK11">
        <v>3.6000000000000476E-2</v>
      </c>
      <c r="HL11">
        <v>3.5999999999999588E-2</v>
      </c>
      <c r="HM11">
        <v>3.6000000000000476E-2</v>
      </c>
      <c r="HN11">
        <v>3.6000000000000476E-2</v>
      </c>
      <c r="HO11">
        <v>3.6000000000000476E-2</v>
      </c>
      <c r="HP11">
        <v>6.7999999999999616E-2</v>
      </c>
      <c r="HQ11">
        <v>5.7999999999999829E-2</v>
      </c>
      <c r="HR11">
        <v>5.2999999999999936E-2</v>
      </c>
      <c r="HS11">
        <v>4.4999999999999929E-2</v>
      </c>
      <c r="HT11">
        <v>3.5999999999999588E-2</v>
      </c>
      <c r="HU11">
        <v>3.6000000000000476E-2</v>
      </c>
      <c r="HV11">
        <v>3.6000000000000476E-2</v>
      </c>
      <c r="HW11">
        <v>3.5999999999999588E-2</v>
      </c>
      <c r="HX11">
        <v>3.6000000000000476E-2</v>
      </c>
      <c r="HY11">
        <v>3.6000000000000476E-2</v>
      </c>
      <c r="HZ11">
        <v>3.5999999999999588E-2</v>
      </c>
    </row>
    <row r="12" spans="1:256" x14ac:dyDescent="0.2">
      <c r="A12" s="447">
        <f>A!A26</f>
        <v>37347</v>
      </c>
      <c r="B12" s="479">
        <f t="shared" si="4"/>
        <v>3.64</v>
      </c>
      <c r="C12" s="479">
        <v>3.56</v>
      </c>
      <c r="D12" s="448">
        <f t="shared" si="5"/>
        <v>8.0000000000000071E-2</v>
      </c>
      <c r="F12" s="450">
        <v>36864</v>
      </c>
      <c r="G12" s="450"/>
      <c r="H12">
        <v>0.76</v>
      </c>
      <c r="I12">
        <v>0.65700000000000003</v>
      </c>
      <c r="J12">
        <v>0.57699999999999996</v>
      </c>
      <c r="K12">
        <v>0.38199999999999967</v>
      </c>
      <c r="L12">
        <v>0.27200000000000024</v>
      </c>
      <c r="M12">
        <v>0.2370000000000001</v>
      </c>
      <c r="N12">
        <v>0.215</v>
      </c>
      <c r="O12">
        <v>0.19</v>
      </c>
      <c r="P12">
        <v>0.17499999999999999</v>
      </c>
      <c r="Q12">
        <v>0.16</v>
      </c>
      <c r="R12">
        <v>0.16299999999999937</v>
      </c>
      <c r="S12">
        <v>0.16500000000000001</v>
      </c>
      <c r="T12">
        <v>0.155</v>
      </c>
      <c r="U12">
        <v>0.14000000000000001</v>
      </c>
      <c r="V12">
        <v>0.14000000000000001</v>
      </c>
      <c r="W12">
        <v>8.5000000000000006E-2</v>
      </c>
      <c r="X12">
        <v>8.5000000000000006E-2</v>
      </c>
      <c r="Y12">
        <v>8.5000000000000006E-2</v>
      </c>
      <c r="Z12">
        <v>8.5000000000000006E-2</v>
      </c>
      <c r="AA12">
        <v>8.5000000000000006E-2</v>
      </c>
      <c r="AB12">
        <v>8.5000000000000006E-2</v>
      </c>
      <c r="AC12">
        <v>8.5000000000000006E-2</v>
      </c>
      <c r="AD12">
        <v>7.5000000000000178E-2</v>
      </c>
      <c r="AE12">
        <v>7.5000000000000178E-2</v>
      </c>
      <c r="AF12">
        <v>7.4999999999999289E-2</v>
      </c>
      <c r="AG12">
        <v>7.0000000000000284E-2</v>
      </c>
      <c r="AH12">
        <v>4.4999999999999929E-2</v>
      </c>
      <c r="AI12">
        <v>0.02</v>
      </c>
      <c r="AJ12">
        <v>1.5000000000000124E-2</v>
      </c>
      <c r="AK12">
        <v>1.2000000000000011E-2</v>
      </c>
      <c r="AL12">
        <v>0</v>
      </c>
      <c r="AM12">
        <v>-1.0000000000000231E-2</v>
      </c>
      <c r="AN12">
        <v>-1.0000000000000231E-2</v>
      </c>
      <c r="AO12">
        <v>-9.9999999999997868E-3</v>
      </c>
      <c r="AP12">
        <v>-9.9999999999997868E-3</v>
      </c>
      <c r="AQ12">
        <v>-9.9999999999997868E-3</v>
      </c>
      <c r="AR12">
        <v>6.5000000000000391E-2</v>
      </c>
      <c r="AS12">
        <v>4.9999999999999822E-2</v>
      </c>
      <c r="AT12">
        <v>2.5000000000000355E-2</v>
      </c>
      <c r="AU12">
        <v>0</v>
      </c>
      <c r="AV12">
        <v>-4.9999999999998934E-3</v>
      </c>
      <c r="AW12">
        <v>-8.0000000000000071E-3</v>
      </c>
      <c r="AX12">
        <v>-0.02</v>
      </c>
      <c r="AY12">
        <v>-3.0000000000000249E-2</v>
      </c>
      <c r="AZ12">
        <v>-3.0000000000000249E-2</v>
      </c>
      <c r="BA12">
        <v>-2.9999999999999805E-2</v>
      </c>
      <c r="BB12">
        <v>-3.0000000000000249E-2</v>
      </c>
      <c r="BC12">
        <v>-3.0000000000000249E-2</v>
      </c>
      <c r="BD12">
        <v>6.5000000000000391E-2</v>
      </c>
      <c r="BE12">
        <v>4.9999999999999822E-2</v>
      </c>
      <c r="BF12">
        <v>2.4999999999999467E-2</v>
      </c>
      <c r="BG12">
        <v>0</v>
      </c>
      <c r="BH12">
        <v>-4.9999999999998934E-3</v>
      </c>
      <c r="BI12">
        <v>-8.0000000000000071E-3</v>
      </c>
      <c r="BJ12">
        <v>-0.02</v>
      </c>
      <c r="BK12">
        <v>-2.9999999999999805E-2</v>
      </c>
      <c r="BL12">
        <v>-2.9999999999999805E-2</v>
      </c>
      <c r="BM12">
        <v>-3.0000000000000249E-2</v>
      </c>
      <c r="BN12">
        <v>-3.0000000000000249E-2</v>
      </c>
      <c r="BO12">
        <v>-2.9999999999999361E-2</v>
      </c>
      <c r="BP12">
        <v>6.5000000000000391E-2</v>
      </c>
      <c r="BQ12">
        <v>4.9999999999999822E-2</v>
      </c>
      <c r="BR12">
        <v>2.5000000000000355E-2</v>
      </c>
      <c r="BS12">
        <v>0</v>
      </c>
      <c r="BT12">
        <v>-4.9999999999998934E-3</v>
      </c>
      <c r="BU12">
        <v>-8.0000000000000071E-3</v>
      </c>
      <c r="BV12">
        <v>-0.02</v>
      </c>
      <c r="BW12">
        <v>-3.0000000000000249E-2</v>
      </c>
      <c r="BX12">
        <v>-3.0000000000000249E-2</v>
      </c>
      <c r="BY12">
        <v>-2.9999999999999805E-2</v>
      </c>
      <c r="BZ12">
        <v>-3.0000000000000249E-2</v>
      </c>
      <c r="CA12">
        <v>-3.0000000000000249E-2</v>
      </c>
      <c r="CB12">
        <v>6.4999999999999503E-2</v>
      </c>
      <c r="CC12">
        <v>4.9999999999999822E-2</v>
      </c>
      <c r="CD12">
        <v>2.4999999999999467E-2</v>
      </c>
      <c r="CE12">
        <v>0</v>
      </c>
      <c r="CF12">
        <v>-5.0000000000003375E-3</v>
      </c>
      <c r="CG12">
        <v>-8.0000000000000071E-3</v>
      </c>
      <c r="CH12">
        <v>-0.02</v>
      </c>
      <c r="CI12">
        <v>-2.9999999999999805E-2</v>
      </c>
      <c r="CJ12">
        <v>-2.9999999999999805E-2</v>
      </c>
      <c r="CK12">
        <v>-3.0000000000000249E-2</v>
      </c>
      <c r="CL12">
        <v>-3.0000000000000249E-2</v>
      </c>
      <c r="CM12">
        <v>-2.9999999999999361E-2</v>
      </c>
      <c r="CN12">
        <v>7.0000000000000284E-2</v>
      </c>
      <c r="CO12">
        <v>5.4999999999999716E-2</v>
      </c>
      <c r="CP12">
        <v>2.9999999999999361E-2</v>
      </c>
      <c r="CQ12">
        <v>5.0000000000003375E-3</v>
      </c>
      <c r="CR12">
        <v>0</v>
      </c>
      <c r="CS12">
        <v>-3.0000000000001137E-3</v>
      </c>
      <c r="CT12">
        <v>-1.5000000000000124E-2</v>
      </c>
      <c r="CU12">
        <v>-2.4999999999999911E-2</v>
      </c>
      <c r="CV12">
        <v>-2.4999999999999911E-2</v>
      </c>
      <c r="CW12">
        <v>-2.4999999999999467E-2</v>
      </c>
      <c r="CX12">
        <v>-2.5000000000000355E-2</v>
      </c>
      <c r="CY12">
        <v>-2.4999999999999467E-2</v>
      </c>
      <c r="CZ12">
        <v>8.0000000000000071E-2</v>
      </c>
      <c r="DA12">
        <v>6.5000000000000391E-2</v>
      </c>
      <c r="DB12">
        <v>0.04</v>
      </c>
      <c r="DC12">
        <v>1.499999999999968E-2</v>
      </c>
      <c r="DD12">
        <v>1.0000000000000675E-2</v>
      </c>
      <c r="DE12">
        <v>6.9999999999996732E-3</v>
      </c>
      <c r="DF12">
        <v>-4.9999999999998934E-3</v>
      </c>
      <c r="DG12">
        <v>-1.499999999999968E-2</v>
      </c>
      <c r="DH12">
        <v>-1.5000000000000568E-2</v>
      </c>
      <c r="DI12">
        <v>-1.499999999999968E-2</v>
      </c>
      <c r="DJ12">
        <v>-1.499999999999968E-2</v>
      </c>
      <c r="DK12">
        <v>-1.5000000000000568E-2</v>
      </c>
      <c r="DL12">
        <v>9.0000000000000746E-2</v>
      </c>
      <c r="DM12">
        <v>7.5000000000000178E-2</v>
      </c>
      <c r="DN12">
        <v>4.9999999999999822E-2</v>
      </c>
      <c r="DO12">
        <v>2.5000000000000355E-2</v>
      </c>
      <c r="DP12">
        <v>2.0000000000000462E-2</v>
      </c>
      <c r="DQ12">
        <v>1.699999999999946E-2</v>
      </c>
      <c r="DR12">
        <v>4.9999999999998934E-3</v>
      </c>
      <c r="DS12">
        <v>-4.9999999999998934E-3</v>
      </c>
      <c r="DT12">
        <v>-5.0000000000007816E-3</v>
      </c>
      <c r="DU12">
        <v>-4.9999999999998934E-3</v>
      </c>
      <c r="DV12">
        <v>-4.9999999999998934E-3</v>
      </c>
      <c r="DW12">
        <v>-4.9999999999998934E-3</v>
      </c>
      <c r="DX12">
        <v>9.9999999999999645E-2</v>
      </c>
      <c r="DY12">
        <v>8.5000000000000006E-2</v>
      </c>
      <c r="DZ12">
        <v>5.9999999999999609E-2</v>
      </c>
      <c r="EA12">
        <v>3.5000000000000142E-2</v>
      </c>
      <c r="EB12">
        <v>2.9999999999999361E-2</v>
      </c>
      <c r="EC12">
        <v>2.7000000000000135E-2</v>
      </c>
      <c r="ED12">
        <v>1.5000000000000568E-2</v>
      </c>
      <c r="EE12">
        <v>5.0000000000007816E-3</v>
      </c>
      <c r="EF12">
        <v>4.9999999999998934E-3</v>
      </c>
      <c r="EG12">
        <v>4.9999999999998934E-3</v>
      </c>
      <c r="EH12">
        <v>5.0000000000007816E-3</v>
      </c>
      <c r="EI12">
        <v>4.9999999999998934E-3</v>
      </c>
      <c r="EJ12">
        <v>0.10999999999999943</v>
      </c>
      <c r="EK12">
        <v>9.5000000000000639E-2</v>
      </c>
      <c r="EL12">
        <v>7.0000000000000284E-2</v>
      </c>
      <c r="EM12">
        <v>4.4999999999999929E-2</v>
      </c>
      <c r="EN12">
        <v>0.04</v>
      </c>
      <c r="EO12">
        <v>3.6999999999999922E-2</v>
      </c>
      <c r="EP12">
        <v>2.5000000000000355E-2</v>
      </c>
      <c r="EQ12">
        <v>1.5000000000000568E-2</v>
      </c>
      <c r="ER12">
        <v>1.499999999999968E-2</v>
      </c>
      <c r="ES12">
        <v>1.499999999999968E-2</v>
      </c>
      <c r="ET12">
        <v>1.5000000000000568E-2</v>
      </c>
      <c r="EU12">
        <v>1.499999999999968E-2</v>
      </c>
      <c r="EV12">
        <v>0.12</v>
      </c>
      <c r="EW12">
        <v>0.105</v>
      </c>
      <c r="EX12">
        <v>8.0000000000000071E-2</v>
      </c>
      <c r="EY12">
        <v>5.4999999999999716E-2</v>
      </c>
      <c r="EZ12">
        <v>4.9999999999999822E-2</v>
      </c>
      <c r="FA12">
        <v>4.6999999999999709E-2</v>
      </c>
      <c r="FB12">
        <v>3.5000000000000142E-2</v>
      </c>
      <c r="FC12">
        <v>2.4999999999999467E-2</v>
      </c>
      <c r="FD12">
        <v>2.5000000000000355E-2</v>
      </c>
      <c r="FE12">
        <v>2.5000000000000355E-2</v>
      </c>
      <c r="FF12">
        <v>2.4999999999999467E-2</v>
      </c>
      <c r="FG12">
        <v>2.5000000000000355E-2</v>
      </c>
      <c r="FH12">
        <v>0.13</v>
      </c>
      <c r="FI12">
        <v>0.115</v>
      </c>
      <c r="FJ12">
        <v>8.9999999999999858E-2</v>
      </c>
      <c r="FK12">
        <v>6.4999999999999503E-2</v>
      </c>
      <c r="FL12">
        <v>6.0000000000000497E-2</v>
      </c>
      <c r="FM12">
        <v>5.6999999999999496E-2</v>
      </c>
      <c r="FN12">
        <v>4.4999999999999929E-2</v>
      </c>
      <c r="FO12">
        <v>3.5000000000000142E-2</v>
      </c>
      <c r="FP12">
        <v>3.5000000000000142E-2</v>
      </c>
      <c r="FQ12">
        <v>3.5000000000000142E-2</v>
      </c>
      <c r="FR12">
        <v>3.5000000000000142E-2</v>
      </c>
      <c r="FS12">
        <v>3.4999999999999254E-2</v>
      </c>
      <c r="FT12">
        <v>0.14000000000000001</v>
      </c>
      <c r="FU12">
        <v>0.125</v>
      </c>
      <c r="FV12">
        <v>0.10000000000000053</v>
      </c>
      <c r="FW12">
        <v>7.5000000000000178E-2</v>
      </c>
      <c r="FX12">
        <v>6.9999999999999396E-2</v>
      </c>
      <c r="FY12">
        <v>6.7000000000000171E-2</v>
      </c>
      <c r="FZ12">
        <v>5.4999999999999716E-2</v>
      </c>
      <c r="GA12">
        <v>4.4999999999999929E-2</v>
      </c>
      <c r="GB12">
        <v>4.4999999999999929E-2</v>
      </c>
      <c r="GC12">
        <v>4.4999999999999929E-2</v>
      </c>
      <c r="GD12">
        <v>4.5000000000000817E-2</v>
      </c>
      <c r="GE12">
        <v>4.4999999999999929E-2</v>
      </c>
      <c r="GF12">
        <v>0.15</v>
      </c>
      <c r="GG12">
        <v>0.13500000000000001</v>
      </c>
      <c r="GH12">
        <v>0.11</v>
      </c>
      <c r="GI12">
        <v>8.5000000000000006E-2</v>
      </c>
      <c r="GJ12">
        <v>8.0000000000000071E-2</v>
      </c>
      <c r="GK12">
        <v>7.6999999999999957E-2</v>
      </c>
      <c r="GL12">
        <v>6.4999999999999503E-2</v>
      </c>
      <c r="GM12">
        <v>5.4999999999999716E-2</v>
      </c>
      <c r="GN12">
        <v>5.4999999999999716E-2</v>
      </c>
      <c r="GO12">
        <v>5.4999999999999716E-2</v>
      </c>
      <c r="GP12">
        <v>5.4999999999999716E-2</v>
      </c>
      <c r="GQ12">
        <v>5.4999999999999716E-2</v>
      </c>
      <c r="GR12">
        <v>0.16</v>
      </c>
      <c r="GS12">
        <v>0.14499999999999999</v>
      </c>
      <c r="GT12">
        <v>0.12</v>
      </c>
      <c r="GU12">
        <v>9.4999999999999751E-2</v>
      </c>
      <c r="GV12">
        <v>9.0000000000000746E-2</v>
      </c>
      <c r="GW12">
        <v>8.6999999999999744E-2</v>
      </c>
      <c r="GX12">
        <v>7.5000000000000178E-2</v>
      </c>
      <c r="GY12">
        <v>6.5000000000000391E-2</v>
      </c>
      <c r="GZ12">
        <v>6.4999999999999503E-2</v>
      </c>
      <c r="HA12">
        <v>6.5000000000000391E-2</v>
      </c>
      <c r="HB12">
        <v>6.5000000000000391E-2</v>
      </c>
      <c r="HC12">
        <v>6.4999999999999503E-2</v>
      </c>
      <c r="HD12">
        <v>0.17</v>
      </c>
      <c r="HE12">
        <v>0.155</v>
      </c>
      <c r="HF12">
        <v>0.13</v>
      </c>
      <c r="HG12">
        <v>0.105</v>
      </c>
      <c r="HH12">
        <v>0.10000000000000053</v>
      </c>
      <c r="HI12">
        <v>9.7000000000000419E-2</v>
      </c>
      <c r="HJ12">
        <v>8.5000000000000006E-2</v>
      </c>
      <c r="HK12">
        <v>7.5000000000000178E-2</v>
      </c>
      <c r="HL12">
        <v>7.5000000000000178E-2</v>
      </c>
      <c r="HM12">
        <v>7.4999999999999289E-2</v>
      </c>
      <c r="HN12">
        <v>7.5000000000000178E-2</v>
      </c>
      <c r="HO12">
        <v>7.4999999999999289E-2</v>
      </c>
      <c r="HP12">
        <v>0.1800000000000006</v>
      </c>
      <c r="HQ12">
        <v>0.16500000000000001</v>
      </c>
      <c r="HR12">
        <v>0.14000000000000057</v>
      </c>
      <c r="HS12">
        <v>0.115</v>
      </c>
      <c r="HT12">
        <v>0.11</v>
      </c>
      <c r="HU12">
        <v>0.10700000000000021</v>
      </c>
      <c r="HV12">
        <v>9.4999999999999751E-2</v>
      </c>
      <c r="HW12">
        <v>8.5000000000000006E-2</v>
      </c>
      <c r="HX12">
        <v>8.5000000000000006E-2</v>
      </c>
      <c r="HY12">
        <v>8.5000000000000006E-2</v>
      </c>
      <c r="HZ12">
        <v>8.5000000000000006E-2</v>
      </c>
    </row>
    <row r="13" spans="1:256" x14ac:dyDescent="0.2">
      <c r="A13" s="447">
        <f>A!A27</f>
        <v>37377</v>
      </c>
      <c r="B13" s="479">
        <f t="shared" si="4"/>
        <v>3.64</v>
      </c>
      <c r="C13" s="479">
        <v>3.56</v>
      </c>
      <c r="D13" s="448">
        <f t="shared" si="5"/>
        <v>8.0000000000000071E-2</v>
      </c>
      <c r="F13" s="450">
        <v>36865</v>
      </c>
      <c r="G13" s="450"/>
      <c r="H13">
        <v>-4.8999999999999488E-2</v>
      </c>
      <c r="I13">
        <v>-9.2999999999999972E-2</v>
      </c>
      <c r="J13">
        <v>-8.5000000000000006E-2</v>
      </c>
      <c r="K13">
        <v>-0.16</v>
      </c>
      <c r="L13">
        <v>-0.17</v>
      </c>
      <c r="M13">
        <v>-0.16800000000000015</v>
      </c>
      <c r="N13">
        <v>-0.16</v>
      </c>
      <c r="O13">
        <v>-0.15299999999999958</v>
      </c>
      <c r="P13">
        <v>-0.15299999999999958</v>
      </c>
      <c r="Q13">
        <v>-0.14000000000000057</v>
      </c>
      <c r="R13">
        <v>-0.14299999999999979</v>
      </c>
      <c r="S13">
        <v>-0.15300000000000047</v>
      </c>
      <c r="T13">
        <v>-0.14800000000000058</v>
      </c>
      <c r="U13">
        <v>-0.14299999999999979</v>
      </c>
      <c r="V13">
        <v>-0.14299999999999979</v>
      </c>
      <c r="W13">
        <v>-0.12800000000000011</v>
      </c>
      <c r="X13">
        <v>-0.12800000000000011</v>
      </c>
      <c r="Y13">
        <v>-0.12800000000000011</v>
      </c>
      <c r="Z13">
        <v>-0.12800000000000011</v>
      </c>
      <c r="AA13">
        <v>-0.12800000000000011</v>
      </c>
      <c r="AB13">
        <v>-0.12800000000000011</v>
      </c>
      <c r="AC13">
        <v>-0.12800000000000011</v>
      </c>
      <c r="AD13">
        <v>-0.12800000000000011</v>
      </c>
      <c r="AE13">
        <v>-0.12800000000000011</v>
      </c>
      <c r="AF13">
        <v>-0.12799999999999923</v>
      </c>
      <c r="AG13">
        <v>-0.11800000000000033</v>
      </c>
      <c r="AH13">
        <v>-0.10799999999999965</v>
      </c>
      <c r="AI13">
        <v>-0.11299999999999999</v>
      </c>
      <c r="AJ13">
        <v>-0.11299999999999999</v>
      </c>
      <c r="AK13">
        <v>-0.11299999999999999</v>
      </c>
      <c r="AL13">
        <v>-0.11299999999999999</v>
      </c>
      <c r="AM13">
        <v>-0.11099999999999977</v>
      </c>
      <c r="AN13">
        <v>-0.11099999999999977</v>
      </c>
      <c r="AO13">
        <v>-0.11100000000000021</v>
      </c>
      <c r="AP13">
        <v>-0.10099999999999998</v>
      </c>
      <c r="AQ13">
        <v>-7.8999999999999737E-2</v>
      </c>
      <c r="AR13">
        <v>-0.12800000000000011</v>
      </c>
      <c r="AS13">
        <v>-0.11800000000000033</v>
      </c>
      <c r="AT13">
        <v>-0.10800000000000054</v>
      </c>
      <c r="AU13">
        <v>-0.11299999999999999</v>
      </c>
      <c r="AV13">
        <v>-0.11299999999999999</v>
      </c>
      <c r="AW13">
        <v>-0.11299999999999999</v>
      </c>
      <c r="AX13">
        <v>-0.11299999999999999</v>
      </c>
      <c r="AY13">
        <v>-0.11099999999999977</v>
      </c>
      <c r="AZ13">
        <v>-0.11099999999999977</v>
      </c>
      <c r="BA13">
        <v>-0.11100000000000021</v>
      </c>
      <c r="BB13">
        <v>-0.10099999999999998</v>
      </c>
      <c r="BC13">
        <v>-7.8999999999999737E-2</v>
      </c>
      <c r="BD13">
        <v>-0.12800000000000011</v>
      </c>
      <c r="BE13">
        <v>-0.11800000000000033</v>
      </c>
      <c r="BF13">
        <v>-0.10799999999999965</v>
      </c>
      <c r="BG13">
        <v>-0.11299999999999999</v>
      </c>
      <c r="BH13">
        <v>-0.11300000000000043</v>
      </c>
      <c r="BI13">
        <v>-0.11299999999999999</v>
      </c>
      <c r="BJ13">
        <v>-0.11299999999999999</v>
      </c>
      <c r="BK13">
        <v>-0.11100000000000021</v>
      </c>
      <c r="BL13">
        <v>-0.11100000000000021</v>
      </c>
      <c r="BM13">
        <v>-0.11099999999999977</v>
      </c>
      <c r="BN13">
        <v>-0.10099999999999998</v>
      </c>
      <c r="BO13">
        <v>-7.9000000000000625E-2</v>
      </c>
      <c r="BP13">
        <v>-0.12800000000000011</v>
      </c>
      <c r="BQ13">
        <v>-0.11800000000000033</v>
      </c>
      <c r="BR13">
        <v>-0.10800000000000054</v>
      </c>
      <c r="BS13">
        <v>-0.11299999999999999</v>
      </c>
      <c r="BT13">
        <v>-0.11299999999999999</v>
      </c>
      <c r="BU13">
        <v>-0.11299999999999999</v>
      </c>
      <c r="BV13">
        <v>-0.11299999999999999</v>
      </c>
      <c r="BW13">
        <v>-0.11099999999999977</v>
      </c>
      <c r="BX13">
        <v>-0.11099999999999977</v>
      </c>
      <c r="BY13">
        <v>-0.11100000000000021</v>
      </c>
      <c r="BZ13">
        <v>-0.10099999999999998</v>
      </c>
      <c r="CA13">
        <v>-7.8999999999999737E-2</v>
      </c>
      <c r="CB13">
        <v>-0.12799999999999923</v>
      </c>
      <c r="CC13">
        <v>-0.11800000000000033</v>
      </c>
      <c r="CD13">
        <v>-0.10799999999999965</v>
      </c>
      <c r="CE13">
        <v>-0.11299999999999999</v>
      </c>
      <c r="CF13">
        <v>-0.11299999999999999</v>
      </c>
      <c r="CG13">
        <v>-0.11299999999999999</v>
      </c>
      <c r="CH13">
        <v>-0.11299999999999999</v>
      </c>
      <c r="CI13">
        <v>-0.11100000000000021</v>
      </c>
      <c r="CJ13">
        <v>-0.11100000000000021</v>
      </c>
      <c r="CK13">
        <v>-0.11099999999999977</v>
      </c>
      <c r="CL13">
        <v>-0.10099999999999998</v>
      </c>
      <c r="CM13">
        <v>-7.9000000000000625E-2</v>
      </c>
      <c r="CN13">
        <v>-0.12800000000000011</v>
      </c>
      <c r="CO13">
        <v>-0.11800000000000033</v>
      </c>
      <c r="CP13">
        <v>-0.10799999999999965</v>
      </c>
      <c r="CQ13">
        <v>-0.11300000000000043</v>
      </c>
      <c r="CR13">
        <v>-0.11299999999999999</v>
      </c>
      <c r="CS13">
        <v>-0.11299999999999999</v>
      </c>
      <c r="CT13">
        <v>-0.11299999999999999</v>
      </c>
      <c r="CU13">
        <v>-0.11099999999999977</v>
      </c>
      <c r="CV13">
        <v>-0.11099999999999977</v>
      </c>
      <c r="CW13">
        <v>-0.11100000000000021</v>
      </c>
      <c r="CX13">
        <v>-0.10099999999999998</v>
      </c>
      <c r="CY13">
        <v>-7.9000000000000625E-2</v>
      </c>
      <c r="CZ13">
        <v>-0.12800000000000011</v>
      </c>
      <c r="DA13">
        <v>-0.11800000000000033</v>
      </c>
      <c r="DB13">
        <v>-0.10799999999999965</v>
      </c>
      <c r="DC13">
        <v>-0.11299999999999955</v>
      </c>
      <c r="DD13">
        <v>-0.11300000000000043</v>
      </c>
      <c r="DE13">
        <v>-0.11299999999999999</v>
      </c>
      <c r="DF13">
        <v>-0.11300000000000043</v>
      </c>
      <c r="DG13">
        <v>-0.11100000000000021</v>
      </c>
      <c r="DH13">
        <v>-0.11099999999999977</v>
      </c>
      <c r="DI13">
        <v>-0.11100000000000021</v>
      </c>
      <c r="DJ13">
        <v>-0.10099999999999998</v>
      </c>
      <c r="DK13">
        <v>-7.8999999999999737E-2</v>
      </c>
      <c r="DL13">
        <v>-0.12800000000000011</v>
      </c>
      <c r="DM13">
        <v>-0.11800000000000033</v>
      </c>
      <c r="DN13">
        <v>-0.10799999999999965</v>
      </c>
      <c r="DO13">
        <v>-0.11300000000000043</v>
      </c>
      <c r="DP13">
        <v>-0.11300000000000043</v>
      </c>
      <c r="DQ13">
        <v>-0.11299999999999955</v>
      </c>
      <c r="DR13">
        <v>-0.11300000000000043</v>
      </c>
      <c r="DS13">
        <v>-0.11099999999999977</v>
      </c>
      <c r="DT13">
        <v>-0.11099999999999977</v>
      </c>
      <c r="DU13">
        <v>-0.11100000000000065</v>
      </c>
      <c r="DV13">
        <v>-0.10099999999999998</v>
      </c>
      <c r="DW13">
        <v>-7.9000000000000625E-2</v>
      </c>
      <c r="DX13">
        <v>-0.12800000000000011</v>
      </c>
      <c r="DY13">
        <v>-0.11799999999999944</v>
      </c>
      <c r="DZ13">
        <v>-0.10799999999999965</v>
      </c>
      <c r="EA13">
        <v>-0.11299999999999955</v>
      </c>
      <c r="EB13">
        <v>-0.11299999999999955</v>
      </c>
      <c r="EC13">
        <v>-0.11300000000000043</v>
      </c>
      <c r="ED13">
        <v>-0.11300000000000043</v>
      </c>
      <c r="EE13">
        <v>-0.11100000000000065</v>
      </c>
      <c r="EF13">
        <v>-0.11099999999999977</v>
      </c>
      <c r="EG13">
        <v>-0.11099999999999977</v>
      </c>
      <c r="EH13">
        <v>-0.10099999999999998</v>
      </c>
      <c r="EI13">
        <v>-7.8999999999999737E-2</v>
      </c>
      <c r="EJ13">
        <v>-0.12800000000000011</v>
      </c>
      <c r="EK13">
        <v>-0.11800000000000033</v>
      </c>
      <c r="EL13">
        <v>-0.10799999999999965</v>
      </c>
      <c r="EM13">
        <v>-0.11299999999999955</v>
      </c>
      <c r="EN13">
        <v>-0.11300000000000043</v>
      </c>
      <c r="EO13">
        <v>-0.11300000000000043</v>
      </c>
      <c r="EP13">
        <v>-0.11300000000000043</v>
      </c>
      <c r="EQ13">
        <v>-0.11100000000000065</v>
      </c>
      <c r="ER13">
        <v>-0.11099999999999977</v>
      </c>
      <c r="ES13">
        <v>-0.11099999999999977</v>
      </c>
      <c r="ET13">
        <v>-0.10099999999999998</v>
      </c>
      <c r="EU13">
        <v>-7.8999999999999737E-2</v>
      </c>
      <c r="EV13">
        <v>-0.12800000000000011</v>
      </c>
      <c r="EW13">
        <v>-0.11800000000000033</v>
      </c>
      <c r="EX13">
        <v>-0.10800000000000054</v>
      </c>
      <c r="EY13">
        <v>-0.11300000000000043</v>
      </c>
      <c r="EZ13">
        <v>-0.11300000000000043</v>
      </c>
      <c r="FA13">
        <v>-0.11299999999999955</v>
      </c>
      <c r="FB13">
        <v>-0.11299999999999955</v>
      </c>
      <c r="FC13">
        <v>-0.11099999999999977</v>
      </c>
      <c r="FD13">
        <v>-0.11100000000000065</v>
      </c>
      <c r="FE13">
        <v>-0.11099999999999977</v>
      </c>
      <c r="FF13">
        <v>-0.10099999999999998</v>
      </c>
      <c r="FG13">
        <v>-7.8999999999999737E-2</v>
      </c>
      <c r="FH13">
        <v>-0.12800000000000011</v>
      </c>
      <c r="FI13">
        <v>-0.11800000000000033</v>
      </c>
      <c r="FJ13">
        <v>-0.10799999999999965</v>
      </c>
      <c r="FK13">
        <v>-0.11299999999999955</v>
      </c>
      <c r="FL13">
        <v>-0.11300000000000043</v>
      </c>
      <c r="FM13">
        <v>-0.11299999999999955</v>
      </c>
      <c r="FN13">
        <v>-0.11300000000000043</v>
      </c>
      <c r="FO13">
        <v>-0.11100000000000065</v>
      </c>
      <c r="FP13">
        <v>-0.11099999999999977</v>
      </c>
      <c r="FQ13">
        <v>-0.11100000000000065</v>
      </c>
      <c r="FR13">
        <v>-0.10099999999999998</v>
      </c>
      <c r="FS13">
        <v>-7.8999999999999737E-2</v>
      </c>
      <c r="FT13">
        <v>-0.12800000000000011</v>
      </c>
      <c r="FU13">
        <v>-0.11799999999999944</v>
      </c>
      <c r="FV13">
        <v>-0.10800000000000054</v>
      </c>
      <c r="FW13">
        <v>-0.11299999999999955</v>
      </c>
      <c r="FX13">
        <v>-0.11299999999999955</v>
      </c>
      <c r="FY13">
        <v>-0.11300000000000043</v>
      </c>
      <c r="FZ13">
        <v>-0.11299999999999955</v>
      </c>
      <c r="GA13">
        <v>-0.11099999999999977</v>
      </c>
      <c r="GB13">
        <v>-0.11099999999999977</v>
      </c>
      <c r="GC13">
        <v>-0.11099999999999977</v>
      </c>
      <c r="GD13">
        <v>-0.10100000000000087</v>
      </c>
      <c r="GE13">
        <v>-7.8999999999999737E-2</v>
      </c>
      <c r="GF13">
        <v>-0.12800000000000011</v>
      </c>
      <c r="GG13">
        <v>-0.11799999999999944</v>
      </c>
      <c r="GH13">
        <v>-0.10800000000000054</v>
      </c>
      <c r="GI13">
        <v>-0.11300000000000043</v>
      </c>
      <c r="GJ13">
        <v>-0.11299999999999955</v>
      </c>
      <c r="GK13">
        <v>-0.11300000000000043</v>
      </c>
      <c r="GL13">
        <v>-0.11299999999999955</v>
      </c>
      <c r="GM13">
        <v>-0.11099999999999977</v>
      </c>
      <c r="GN13">
        <v>-0.11099999999999977</v>
      </c>
      <c r="GO13">
        <v>-0.11099999999999977</v>
      </c>
      <c r="GP13">
        <v>-0.10099999999999998</v>
      </c>
      <c r="GQ13">
        <v>-7.8999999999999737E-2</v>
      </c>
      <c r="GR13">
        <v>-0.12800000000000011</v>
      </c>
      <c r="GS13">
        <v>-0.11800000000000033</v>
      </c>
      <c r="GT13">
        <v>-0.10799999999999965</v>
      </c>
      <c r="GU13">
        <v>-0.11299999999999955</v>
      </c>
      <c r="GV13">
        <v>-0.11300000000000043</v>
      </c>
      <c r="GW13">
        <v>-0.11299999999999955</v>
      </c>
      <c r="GX13">
        <v>-0.11300000000000043</v>
      </c>
      <c r="GY13">
        <v>-0.11100000000000065</v>
      </c>
      <c r="GZ13">
        <v>-0.11099999999999977</v>
      </c>
      <c r="HA13">
        <v>-0.11100000000000065</v>
      </c>
      <c r="HB13">
        <v>-0.10099999999999998</v>
      </c>
      <c r="HC13">
        <v>-7.8999999999999737E-2</v>
      </c>
      <c r="HD13">
        <v>-0.12800000000000011</v>
      </c>
      <c r="HE13">
        <v>-0.11800000000000033</v>
      </c>
      <c r="HF13">
        <v>-0.10799999999999965</v>
      </c>
      <c r="HG13">
        <v>-0.11299999999999955</v>
      </c>
      <c r="HH13">
        <v>-0.11300000000000043</v>
      </c>
      <c r="HI13">
        <v>-0.11300000000000043</v>
      </c>
      <c r="HJ13">
        <v>-0.11300000000000043</v>
      </c>
      <c r="HK13">
        <v>-0.11100000000000065</v>
      </c>
      <c r="HL13">
        <v>-0.11099999999999977</v>
      </c>
      <c r="HM13">
        <v>-0.11099999999999977</v>
      </c>
      <c r="HN13">
        <v>-0.10099999999999998</v>
      </c>
      <c r="HO13">
        <v>-7.8999999999999737E-2</v>
      </c>
      <c r="HP13">
        <v>-0.12800000000000011</v>
      </c>
      <c r="HQ13">
        <v>-0.11800000000000033</v>
      </c>
      <c r="HR13">
        <v>-0.10800000000000054</v>
      </c>
      <c r="HS13">
        <v>-0.11300000000000043</v>
      </c>
      <c r="HT13">
        <v>-0.11299999999999955</v>
      </c>
      <c r="HU13">
        <v>-0.11300000000000043</v>
      </c>
      <c r="HV13">
        <v>-0.11299999999999955</v>
      </c>
      <c r="HW13">
        <v>-0.11099999999999977</v>
      </c>
      <c r="HX13">
        <v>-0.11100000000000065</v>
      </c>
      <c r="HY13">
        <v>-0.11099999999999977</v>
      </c>
      <c r="HZ13">
        <v>-0.10099999999999998</v>
      </c>
    </row>
    <row r="14" spans="1:256" x14ac:dyDescent="0.2">
      <c r="A14" s="447">
        <f>A!A28</f>
        <v>37408</v>
      </c>
      <c r="B14" s="479">
        <f t="shared" si="4"/>
        <v>3.69</v>
      </c>
      <c r="C14" s="479">
        <v>3.61</v>
      </c>
      <c r="D14" s="448">
        <f t="shared" si="5"/>
        <v>8.0000000000000071E-2</v>
      </c>
      <c r="F14" s="450">
        <v>36866</v>
      </c>
      <c r="G14" s="450"/>
      <c r="H14">
        <v>1.1009999999999991</v>
      </c>
      <c r="I14">
        <v>0.90500000000000003</v>
      </c>
      <c r="J14">
        <v>0.66500000000000004</v>
      </c>
      <c r="K14">
        <v>0.30499999999999999</v>
      </c>
      <c r="L14">
        <v>0.18</v>
      </c>
      <c r="M14">
        <v>0.16300000000000026</v>
      </c>
      <c r="N14">
        <v>0.16</v>
      </c>
      <c r="O14">
        <v>0.15999999999999925</v>
      </c>
      <c r="P14">
        <v>0.16</v>
      </c>
      <c r="Q14">
        <v>0.155</v>
      </c>
      <c r="R14">
        <v>0.14000000000000057</v>
      </c>
      <c r="S14">
        <v>0.12800000000000011</v>
      </c>
      <c r="T14">
        <v>0.10800000000000054</v>
      </c>
      <c r="U14">
        <v>6.7999999999999616E-2</v>
      </c>
      <c r="V14">
        <v>4.8000000000000043E-2</v>
      </c>
      <c r="W14">
        <v>2.8000000000000469E-2</v>
      </c>
      <c r="X14">
        <v>2.7999999999999581E-2</v>
      </c>
      <c r="Y14">
        <v>2.8000000000000469E-2</v>
      </c>
      <c r="Z14">
        <v>2.8000000000000469E-2</v>
      </c>
      <c r="AA14">
        <v>2.8000000000000469E-2</v>
      </c>
      <c r="AB14">
        <v>2.8000000000000469E-2</v>
      </c>
      <c r="AC14">
        <v>2.7999999999999581E-2</v>
      </c>
      <c r="AD14">
        <v>2.8000000000000469E-2</v>
      </c>
      <c r="AE14">
        <v>2.8000000000000469E-2</v>
      </c>
      <c r="AF14">
        <v>2.7999999999999581E-2</v>
      </c>
      <c r="AG14">
        <v>2.8000000000000469E-2</v>
      </c>
      <c r="AH14">
        <v>2.7999999999999581E-2</v>
      </c>
      <c r="AI14">
        <v>2.8000000000000025E-2</v>
      </c>
      <c r="AJ14">
        <v>2.8000000000000025E-2</v>
      </c>
      <c r="AK14">
        <v>2.8000000000000025E-2</v>
      </c>
      <c r="AL14">
        <v>2.8000000000000025E-2</v>
      </c>
      <c r="AM14">
        <v>2.8000000000000025E-2</v>
      </c>
      <c r="AN14">
        <v>2.8000000000000025E-2</v>
      </c>
      <c r="AO14">
        <v>2.8000000000000025E-2</v>
      </c>
      <c r="AP14">
        <v>2.7999999999999581E-2</v>
      </c>
      <c r="AQ14">
        <v>2.7999999999999581E-2</v>
      </c>
      <c r="AR14">
        <v>8.0000000000000071E-3</v>
      </c>
      <c r="AS14">
        <v>8.0000000000000071E-3</v>
      </c>
      <c r="AT14">
        <v>8.0000000000000071E-3</v>
      </c>
      <c r="AU14">
        <v>8.0000000000000071E-3</v>
      </c>
      <c r="AV14">
        <v>8.0000000000000071E-3</v>
      </c>
      <c r="AW14">
        <v>8.0000000000000071E-3</v>
      </c>
      <c r="AX14">
        <v>8.0000000000000071E-3</v>
      </c>
      <c r="AY14">
        <v>8.0000000000000071E-3</v>
      </c>
      <c r="AZ14">
        <v>8.0000000000000071E-3</v>
      </c>
      <c r="BA14">
        <v>8.0000000000000071E-3</v>
      </c>
      <c r="BB14">
        <v>8.0000000000000071E-3</v>
      </c>
      <c r="BC14">
        <v>8.0000000000000071E-3</v>
      </c>
      <c r="BD14">
        <v>8.0000000000000071E-3</v>
      </c>
      <c r="BE14">
        <v>8.0000000000000071E-3</v>
      </c>
      <c r="BF14">
        <v>8.0000000000000071E-3</v>
      </c>
      <c r="BG14">
        <v>8.0000000000000071E-3</v>
      </c>
      <c r="BH14">
        <v>8.0000000000000071E-3</v>
      </c>
      <c r="BI14">
        <v>8.0000000000000071E-3</v>
      </c>
      <c r="BJ14">
        <v>8.0000000000000071E-3</v>
      </c>
      <c r="BK14">
        <v>8.0000000000000071E-3</v>
      </c>
      <c r="BL14">
        <v>8.0000000000000071E-3</v>
      </c>
      <c r="BM14">
        <v>8.0000000000000071E-3</v>
      </c>
      <c r="BN14">
        <v>8.0000000000000071E-3</v>
      </c>
      <c r="BO14">
        <v>8.0000000000000071E-3</v>
      </c>
      <c r="BP14">
        <v>8.0000000000000071E-3</v>
      </c>
      <c r="BQ14">
        <v>8.0000000000000071E-3</v>
      </c>
      <c r="BR14">
        <v>8.0000000000000071E-3</v>
      </c>
      <c r="BS14">
        <v>8.0000000000000071E-3</v>
      </c>
      <c r="BT14">
        <v>8.0000000000000071E-3</v>
      </c>
      <c r="BU14">
        <v>8.0000000000000071E-3</v>
      </c>
      <c r="BV14">
        <v>8.0000000000000071E-3</v>
      </c>
      <c r="BW14">
        <v>8.0000000000000071E-3</v>
      </c>
      <c r="BX14">
        <v>8.0000000000000071E-3</v>
      </c>
      <c r="BY14">
        <v>8.0000000000000071E-3</v>
      </c>
      <c r="BZ14">
        <v>8.0000000000000071E-3</v>
      </c>
      <c r="CA14">
        <v>8.0000000000000071E-3</v>
      </c>
      <c r="CB14">
        <v>8.0000000000000071E-3</v>
      </c>
      <c r="CC14">
        <v>8.0000000000000071E-3</v>
      </c>
      <c r="CD14">
        <v>8.0000000000000071E-3</v>
      </c>
      <c r="CE14">
        <v>8.0000000000000071E-3</v>
      </c>
      <c r="CF14">
        <v>8.0000000000000071E-3</v>
      </c>
      <c r="CG14">
        <v>8.0000000000000071E-3</v>
      </c>
      <c r="CH14">
        <v>8.0000000000000071E-3</v>
      </c>
      <c r="CI14">
        <v>8.0000000000000071E-3</v>
      </c>
      <c r="CJ14">
        <v>8.0000000000000071E-3</v>
      </c>
      <c r="CK14">
        <v>8.0000000000000071E-3</v>
      </c>
      <c r="CL14">
        <v>8.0000000000000071E-3</v>
      </c>
      <c r="CM14">
        <v>8.0000000000000071E-3</v>
      </c>
      <c r="CN14">
        <v>8.0000000000000071E-3</v>
      </c>
      <c r="CO14">
        <v>8.0000000000000071E-3</v>
      </c>
      <c r="CP14">
        <v>8.0000000000000071E-3</v>
      </c>
      <c r="CQ14">
        <v>8.0000000000000071E-3</v>
      </c>
      <c r="CR14">
        <v>8.0000000000000071E-3</v>
      </c>
      <c r="CS14">
        <v>8.0000000000000071E-3</v>
      </c>
      <c r="CT14">
        <v>8.0000000000000071E-3</v>
      </c>
      <c r="CU14">
        <v>8.0000000000000071E-3</v>
      </c>
      <c r="CV14">
        <v>8.0000000000000071E-3</v>
      </c>
      <c r="CW14">
        <v>8.0000000000000071E-3</v>
      </c>
      <c r="CX14">
        <v>8.0000000000000071E-3</v>
      </c>
      <c r="CY14">
        <v>8.0000000000000071E-3</v>
      </c>
      <c r="CZ14">
        <v>8.0000000000000071E-3</v>
      </c>
      <c r="DA14">
        <v>8.0000000000000071E-3</v>
      </c>
      <c r="DB14">
        <v>8.0000000000000071E-3</v>
      </c>
      <c r="DC14">
        <v>8.0000000000000071E-3</v>
      </c>
      <c r="DD14">
        <v>8.0000000000000071E-3</v>
      </c>
      <c r="DE14">
        <v>8.0000000000000071E-3</v>
      </c>
      <c r="DF14">
        <v>8.0000000000000071E-3</v>
      </c>
      <c r="DG14">
        <v>8.0000000000000071E-3</v>
      </c>
      <c r="DH14">
        <v>8.0000000000000071E-3</v>
      </c>
      <c r="DI14">
        <v>8.0000000000000071E-3</v>
      </c>
      <c r="DJ14">
        <v>8.0000000000000071E-3</v>
      </c>
      <c r="DK14">
        <v>8.0000000000000071E-3</v>
      </c>
      <c r="DL14">
        <v>8.0000000000000071E-3</v>
      </c>
      <c r="DM14">
        <v>8.0000000000000071E-3</v>
      </c>
      <c r="DN14">
        <v>8.0000000000000071E-3</v>
      </c>
      <c r="DO14">
        <v>8.0000000000000071E-3</v>
      </c>
      <c r="DP14">
        <v>8.0000000000000071E-3</v>
      </c>
      <c r="DQ14">
        <v>8.0000000000000071E-3</v>
      </c>
      <c r="DR14">
        <v>8.0000000000000071E-3</v>
      </c>
      <c r="DS14">
        <v>8.0000000000000071E-3</v>
      </c>
      <c r="DT14">
        <v>8.0000000000000071E-3</v>
      </c>
      <c r="DU14">
        <v>8.0000000000000071E-3</v>
      </c>
      <c r="DV14">
        <v>8.0000000000000071E-3</v>
      </c>
      <c r="DW14">
        <v>8.0000000000000071E-3</v>
      </c>
      <c r="DX14">
        <v>8.0000000000000071E-3</v>
      </c>
      <c r="DY14">
        <v>8.0000000000000071E-3</v>
      </c>
      <c r="DZ14">
        <v>8.0000000000000071E-3</v>
      </c>
      <c r="EA14">
        <v>8.0000000000000071E-3</v>
      </c>
      <c r="EB14">
        <v>8.0000000000000071E-3</v>
      </c>
      <c r="EC14">
        <v>8.0000000000000071E-3</v>
      </c>
      <c r="ED14">
        <v>8.0000000000000071E-3</v>
      </c>
      <c r="EE14">
        <v>8.0000000000000071E-3</v>
      </c>
      <c r="EF14">
        <v>8.0000000000000071E-3</v>
      </c>
      <c r="EG14">
        <v>8.0000000000000071E-3</v>
      </c>
      <c r="EH14">
        <v>8.0000000000000071E-3</v>
      </c>
      <c r="EI14">
        <v>8.0000000000000071E-3</v>
      </c>
      <c r="EJ14">
        <v>8.0000000000000071E-3</v>
      </c>
      <c r="EK14">
        <v>8.0000000000000071E-3</v>
      </c>
      <c r="EL14">
        <v>8.0000000000000071E-3</v>
      </c>
      <c r="EM14">
        <v>8.0000000000000071E-3</v>
      </c>
      <c r="EN14">
        <v>8.0000000000000071E-3</v>
      </c>
      <c r="EO14">
        <v>8.0000000000000071E-3</v>
      </c>
      <c r="EP14">
        <v>8.0000000000000071E-3</v>
      </c>
      <c r="EQ14">
        <v>8.0000000000000071E-3</v>
      </c>
      <c r="ER14">
        <v>8.0000000000000071E-3</v>
      </c>
      <c r="ES14">
        <v>8.0000000000000071E-3</v>
      </c>
      <c r="ET14">
        <v>8.0000000000000071E-3</v>
      </c>
      <c r="EU14">
        <v>8.0000000000000071E-3</v>
      </c>
      <c r="EV14">
        <v>8.0000000000000071E-3</v>
      </c>
      <c r="EW14">
        <v>8.0000000000000071E-3</v>
      </c>
      <c r="EX14">
        <v>8.0000000000000071E-3</v>
      </c>
      <c r="EY14">
        <v>8.0000000000000071E-3</v>
      </c>
      <c r="EZ14">
        <v>8.0000000000000071E-3</v>
      </c>
      <c r="FA14">
        <v>8.0000000000000071E-3</v>
      </c>
      <c r="FB14">
        <v>8.0000000000000071E-3</v>
      </c>
      <c r="FC14">
        <v>8.0000000000000071E-3</v>
      </c>
      <c r="FD14">
        <v>8.0000000000000071E-3</v>
      </c>
      <c r="FE14">
        <v>8.0000000000000071E-3</v>
      </c>
      <c r="FF14">
        <v>8.0000000000000071E-3</v>
      </c>
      <c r="FG14">
        <v>8.0000000000000071E-3</v>
      </c>
      <c r="FH14">
        <v>8.0000000000000071E-3</v>
      </c>
      <c r="FI14">
        <v>8.0000000000000071E-3</v>
      </c>
      <c r="FJ14">
        <v>8.0000000000000071E-3</v>
      </c>
      <c r="FK14">
        <v>8.0000000000000071E-3</v>
      </c>
      <c r="FL14">
        <v>8.0000000000000071E-3</v>
      </c>
      <c r="FM14">
        <v>8.0000000000000071E-3</v>
      </c>
      <c r="FN14">
        <v>8.0000000000000071E-3</v>
      </c>
      <c r="FO14">
        <v>8.0000000000000071E-3</v>
      </c>
      <c r="FP14">
        <v>8.0000000000000071E-3</v>
      </c>
      <c r="FQ14">
        <v>8.0000000000000071E-3</v>
      </c>
      <c r="FR14">
        <v>8.0000000000000071E-3</v>
      </c>
      <c r="FS14">
        <v>8.0000000000000071E-3</v>
      </c>
      <c r="FT14">
        <v>8.0000000000000071E-3</v>
      </c>
      <c r="FU14">
        <v>8.0000000000000071E-3</v>
      </c>
      <c r="FV14">
        <v>8.0000000000000071E-3</v>
      </c>
      <c r="FW14">
        <v>8.0000000000000071E-3</v>
      </c>
      <c r="FX14">
        <v>8.0000000000000071E-3</v>
      </c>
      <c r="FY14">
        <v>8.0000000000000071E-3</v>
      </c>
      <c r="FZ14">
        <v>8.0000000000000071E-3</v>
      </c>
      <c r="GA14">
        <v>8.0000000000000071E-3</v>
      </c>
      <c r="GB14">
        <v>8.0000000000000071E-3</v>
      </c>
      <c r="GC14">
        <v>8.0000000000000071E-3</v>
      </c>
      <c r="GD14">
        <v>8.0000000000000071E-3</v>
      </c>
      <c r="GE14">
        <v>8.0000000000000071E-3</v>
      </c>
      <c r="GF14">
        <v>8.0000000000000071E-3</v>
      </c>
      <c r="GG14">
        <v>8.0000000000000071E-3</v>
      </c>
      <c r="GH14">
        <v>8.0000000000000071E-3</v>
      </c>
      <c r="GI14">
        <v>8.0000000000000071E-3</v>
      </c>
      <c r="GJ14">
        <v>8.0000000000000071E-3</v>
      </c>
      <c r="GK14">
        <v>8.0000000000000071E-3</v>
      </c>
      <c r="GL14">
        <v>8.0000000000000071E-3</v>
      </c>
      <c r="GM14">
        <v>8.0000000000000071E-3</v>
      </c>
      <c r="GN14">
        <v>8.0000000000000071E-3</v>
      </c>
      <c r="GO14">
        <v>8.0000000000000071E-3</v>
      </c>
      <c r="GP14">
        <v>8.0000000000000071E-3</v>
      </c>
      <c r="GQ14">
        <v>8.0000000000000071E-3</v>
      </c>
      <c r="GR14">
        <v>8.0000000000000071E-3</v>
      </c>
      <c r="GS14">
        <v>8.0000000000000071E-3</v>
      </c>
      <c r="GT14">
        <v>8.0000000000000071E-3</v>
      </c>
      <c r="GU14">
        <v>8.0000000000000071E-3</v>
      </c>
      <c r="GV14">
        <v>8.0000000000000071E-3</v>
      </c>
      <c r="GW14">
        <v>8.0000000000000071E-3</v>
      </c>
      <c r="GX14">
        <v>8.0000000000000071E-3</v>
      </c>
      <c r="GY14">
        <v>8.0000000000000071E-3</v>
      </c>
      <c r="GZ14">
        <v>8.0000000000000071E-3</v>
      </c>
      <c r="HA14">
        <v>8.0000000000000071E-3</v>
      </c>
      <c r="HB14">
        <v>8.0000000000000071E-3</v>
      </c>
      <c r="HC14">
        <v>8.0000000000000071E-3</v>
      </c>
      <c r="HD14">
        <v>8.0000000000000071E-3</v>
      </c>
      <c r="HE14">
        <v>8.0000000000000071E-3</v>
      </c>
      <c r="HF14">
        <v>8.0000000000000071E-3</v>
      </c>
      <c r="HG14">
        <v>8.0000000000000071E-3</v>
      </c>
      <c r="HH14">
        <v>8.0000000000000071E-3</v>
      </c>
      <c r="HI14">
        <v>8.0000000000000071E-3</v>
      </c>
      <c r="HJ14">
        <v>8.0000000000000071E-3</v>
      </c>
      <c r="HK14">
        <v>8.0000000000000071E-3</v>
      </c>
      <c r="HL14">
        <v>8.0000000000000071E-3</v>
      </c>
      <c r="HM14">
        <v>8.0000000000000071E-3</v>
      </c>
      <c r="HN14">
        <v>8.0000000000000071E-3</v>
      </c>
      <c r="HO14">
        <v>8.0000000000000071E-3</v>
      </c>
      <c r="HP14">
        <v>8.0000000000000071E-3</v>
      </c>
      <c r="HQ14">
        <v>8.0000000000000071E-3</v>
      </c>
      <c r="HR14">
        <v>8.0000000000000071E-3</v>
      </c>
      <c r="HS14">
        <v>8.0000000000000071E-3</v>
      </c>
      <c r="HT14">
        <v>8.0000000000000071E-3</v>
      </c>
      <c r="HU14">
        <v>8.0000000000000071E-3</v>
      </c>
      <c r="HV14">
        <v>8.0000000000000071E-3</v>
      </c>
      <c r="HW14">
        <v>8.0000000000000071E-3</v>
      </c>
      <c r="HX14">
        <v>8.0000000000000071E-3</v>
      </c>
      <c r="HY14">
        <v>8.0000000000000071E-3</v>
      </c>
      <c r="HZ14">
        <v>8.0000000000000071E-3</v>
      </c>
    </row>
    <row r="15" spans="1:256" x14ac:dyDescent="0.2">
      <c r="A15" s="447">
        <f>A!A29</f>
        <v>37438</v>
      </c>
      <c r="B15" s="479">
        <f t="shared" si="4"/>
        <v>3.7349999999999999</v>
      </c>
      <c r="C15" s="479">
        <v>3.66</v>
      </c>
      <c r="D15" s="448">
        <f t="shared" si="5"/>
        <v>7.4999999999999734E-2</v>
      </c>
      <c r="F15" s="450">
        <v>36867</v>
      </c>
      <c r="G15" s="450"/>
      <c r="H15">
        <v>-0.1120000000000001</v>
      </c>
      <c r="I15">
        <v>9.9999999999944578E-4</v>
      </c>
      <c r="J15">
        <v>-0.13</v>
      </c>
      <c r="K15">
        <v>-0.21</v>
      </c>
      <c r="L15">
        <v>-0.21</v>
      </c>
      <c r="M15">
        <v>-0.19500000000000001</v>
      </c>
      <c r="N15">
        <v>-0.19</v>
      </c>
      <c r="O15">
        <v>-0.17199999999999971</v>
      </c>
      <c r="P15">
        <v>-0.16199999999999992</v>
      </c>
      <c r="Q15">
        <v>-0.16</v>
      </c>
      <c r="R15">
        <v>-0.15</v>
      </c>
      <c r="S15">
        <v>-0.13</v>
      </c>
      <c r="T15">
        <v>-0.12</v>
      </c>
      <c r="U15">
        <v>-0.105</v>
      </c>
      <c r="V15">
        <v>-0.105</v>
      </c>
      <c r="W15">
        <v>-9.5000000000000639E-2</v>
      </c>
      <c r="X15">
        <v>-9.4999999999999751E-2</v>
      </c>
      <c r="Y15">
        <v>-9.5000000000000639E-2</v>
      </c>
      <c r="Z15">
        <v>-9.5000000000000639E-2</v>
      </c>
      <c r="AA15">
        <v>-9.5000000000000639E-2</v>
      </c>
      <c r="AB15">
        <v>-9.5000000000000639E-2</v>
      </c>
      <c r="AC15">
        <v>-9.4999999999999751E-2</v>
      </c>
      <c r="AD15">
        <v>-9.5000000000000639E-2</v>
      </c>
      <c r="AE15">
        <v>-9.5000000000000639E-2</v>
      </c>
      <c r="AF15">
        <v>-9.4999999999999751E-2</v>
      </c>
      <c r="AG15">
        <v>-9.4999999999999751E-2</v>
      </c>
      <c r="AH15">
        <v>-9.4999999999999751E-2</v>
      </c>
      <c r="AI15">
        <v>-9.5000000000000195E-2</v>
      </c>
      <c r="AJ15">
        <v>-9.5000000000000195E-2</v>
      </c>
      <c r="AK15">
        <v>-9.5000000000000195E-2</v>
      </c>
      <c r="AL15">
        <v>-9.5000000000000195E-2</v>
      </c>
      <c r="AM15">
        <v>-9.5000000000000195E-2</v>
      </c>
      <c r="AN15">
        <v>-9.5000000000000195E-2</v>
      </c>
      <c r="AO15">
        <v>-9.5000000000000195E-2</v>
      </c>
      <c r="AP15">
        <v>-9.4999999999999751E-2</v>
      </c>
      <c r="AQ15">
        <v>-9.4999999999999751E-2</v>
      </c>
      <c r="AR15">
        <v>-9.4999999999999751E-2</v>
      </c>
      <c r="AS15">
        <v>-9.4999999999999751E-2</v>
      </c>
      <c r="AT15">
        <v>-9.4999999999999751E-2</v>
      </c>
      <c r="AU15">
        <v>-9.5000000000000195E-2</v>
      </c>
      <c r="AV15">
        <v>-9.5000000000000195E-2</v>
      </c>
      <c r="AW15">
        <v>-9.5000000000000195E-2</v>
      </c>
      <c r="AX15">
        <v>-9.4999999999999751E-2</v>
      </c>
      <c r="AY15">
        <v>-9.5000000000000195E-2</v>
      </c>
      <c r="AZ15">
        <v>-9.5000000000000195E-2</v>
      </c>
      <c r="BA15">
        <v>-9.4999999999999751E-2</v>
      </c>
      <c r="BB15">
        <v>-9.4999999999999751E-2</v>
      </c>
      <c r="BC15">
        <v>-9.5000000000000639E-2</v>
      </c>
      <c r="BD15">
        <v>-9.5000000000000639E-2</v>
      </c>
      <c r="BE15">
        <v>-9.4999999999999751E-2</v>
      </c>
      <c r="BF15">
        <v>-9.5000000000000195E-2</v>
      </c>
      <c r="BG15">
        <v>-9.4999999999999751E-2</v>
      </c>
      <c r="BH15">
        <v>-9.4999999999999751E-2</v>
      </c>
      <c r="BI15">
        <v>-9.4999999999999751E-2</v>
      </c>
      <c r="BJ15">
        <v>-9.5000000000000195E-2</v>
      </c>
      <c r="BK15">
        <v>-9.4999999999999751E-2</v>
      </c>
      <c r="BL15">
        <v>-9.4999999999999751E-2</v>
      </c>
      <c r="BM15">
        <v>-9.5000000000000195E-2</v>
      </c>
      <c r="BN15">
        <v>-9.5000000000000195E-2</v>
      </c>
      <c r="BO15">
        <v>-9.4999999999999751E-2</v>
      </c>
      <c r="BP15">
        <v>-9.4999999999999751E-2</v>
      </c>
      <c r="BQ15">
        <v>-9.4999999999999751E-2</v>
      </c>
      <c r="BR15">
        <v>-9.4999999999999751E-2</v>
      </c>
      <c r="BS15">
        <v>-9.5000000000000195E-2</v>
      </c>
      <c r="BT15">
        <v>-9.5000000000000195E-2</v>
      </c>
      <c r="BU15">
        <v>-9.5000000000000195E-2</v>
      </c>
      <c r="BV15">
        <v>-9.4999999999999751E-2</v>
      </c>
      <c r="BW15">
        <v>-9.5000000000000195E-2</v>
      </c>
      <c r="BX15">
        <v>-9.5000000000000195E-2</v>
      </c>
      <c r="BY15">
        <v>-9.4999999999999751E-2</v>
      </c>
      <c r="BZ15">
        <v>-9.4999999999999751E-2</v>
      </c>
      <c r="CA15">
        <v>-9.5000000000000639E-2</v>
      </c>
      <c r="CB15">
        <v>-9.5000000000000639E-2</v>
      </c>
      <c r="CC15">
        <v>-9.4999999999999751E-2</v>
      </c>
      <c r="CD15">
        <v>-9.5000000000000195E-2</v>
      </c>
      <c r="CE15">
        <v>-9.4999999999999751E-2</v>
      </c>
      <c r="CF15">
        <v>-9.4999999999999751E-2</v>
      </c>
      <c r="CG15">
        <v>-9.4999999999999751E-2</v>
      </c>
      <c r="CH15">
        <v>-9.5000000000000195E-2</v>
      </c>
      <c r="CI15">
        <v>-9.4999999999999751E-2</v>
      </c>
      <c r="CJ15">
        <v>-9.4999999999999751E-2</v>
      </c>
      <c r="CK15">
        <v>-9.5000000000000195E-2</v>
      </c>
      <c r="CL15">
        <v>-9.5000000000000195E-2</v>
      </c>
      <c r="CM15">
        <v>-9.4999999999999751E-2</v>
      </c>
      <c r="CN15">
        <v>-9.4999999999999751E-2</v>
      </c>
      <c r="CO15">
        <v>-9.4999999999999751E-2</v>
      </c>
      <c r="CP15">
        <v>-9.4999999999999751E-2</v>
      </c>
      <c r="CQ15">
        <v>-9.4999999999999751E-2</v>
      </c>
      <c r="CR15">
        <v>-9.5000000000000195E-2</v>
      </c>
      <c r="CS15">
        <v>-9.5000000000000195E-2</v>
      </c>
      <c r="CT15">
        <v>-9.5000000000000195E-2</v>
      </c>
      <c r="CU15">
        <v>-9.5000000000000195E-2</v>
      </c>
      <c r="CV15">
        <v>-9.5000000000000195E-2</v>
      </c>
      <c r="CW15">
        <v>-9.4999999999999751E-2</v>
      </c>
      <c r="CX15">
        <v>-9.4999999999999751E-2</v>
      </c>
      <c r="CY15">
        <v>-9.4999999999999751E-2</v>
      </c>
      <c r="CZ15">
        <v>-9.4999999999999751E-2</v>
      </c>
      <c r="DA15">
        <v>-9.4999999999999751E-2</v>
      </c>
      <c r="DB15">
        <v>-9.5000000000000639E-2</v>
      </c>
      <c r="DC15">
        <v>-9.5000000000000195E-2</v>
      </c>
      <c r="DD15">
        <v>-9.4999999999999751E-2</v>
      </c>
      <c r="DE15">
        <v>-9.4999999999999751E-2</v>
      </c>
      <c r="DF15">
        <v>-9.4999999999999751E-2</v>
      </c>
      <c r="DG15">
        <v>-9.5000000000000195E-2</v>
      </c>
      <c r="DH15">
        <v>-9.4999999999999751E-2</v>
      </c>
      <c r="DI15">
        <v>-9.5000000000000195E-2</v>
      </c>
      <c r="DJ15">
        <v>-9.5000000000000639E-2</v>
      </c>
      <c r="DK15">
        <v>-9.4999999999999751E-2</v>
      </c>
      <c r="DL15">
        <v>-9.5000000000000639E-2</v>
      </c>
      <c r="DM15">
        <v>-9.4999999999999751E-2</v>
      </c>
      <c r="DN15">
        <v>-9.4999999999999751E-2</v>
      </c>
      <c r="DO15">
        <v>-9.4999999999999751E-2</v>
      </c>
      <c r="DP15">
        <v>-9.4999999999999751E-2</v>
      </c>
      <c r="DQ15">
        <v>-9.5000000000000195E-2</v>
      </c>
      <c r="DR15">
        <v>-9.4999999999999751E-2</v>
      </c>
      <c r="DS15">
        <v>-9.5000000000000195E-2</v>
      </c>
      <c r="DT15">
        <v>-9.4999999999999751E-2</v>
      </c>
      <c r="DU15">
        <v>-9.4999999999999751E-2</v>
      </c>
      <c r="DV15">
        <v>-9.4999999999999751E-2</v>
      </c>
      <c r="DW15">
        <v>-9.4999999999999751E-2</v>
      </c>
      <c r="DX15">
        <v>-9.4999999999999751E-2</v>
      </c>
      <c r="DY15">
        <v>-9.4999999999999751E-2</v>
      </c>
      <c r="DZ15">
        <v>-9.5000000000000639E-2</v>
      </c>
      <c r="EA15">
        <v>-9.5000000000000639E-2</v>
      </c>
      <c r="EB15">
        <v>-9.4999999999999751E-2</v>
      </c>
      <c r="EC15">
        <v>-9.4999999999999751E-2</v>
      </c>
      <c r="ED15">
        <v>-9.4999999999999751E-2</v>
      </c>
      <c r="EE15">
        <v>-9.4999999999999751E-2</v>
      </c>
      <c r="EF15">
        <v>-9.4999999999999751E-2</v>
      </c>
      <c r="EG15">
        <v>-9.4999999999999751E-2</v>
      </c>
      <c r="EH15">
        <v>-9.5000000000000639E-2</v>
      </c>
      <c r="EI15">
        <v>-9.4999999999999751E-2</v>
      </c>
      <c r="EJ15">
        <v>-9.4999999999999751E-2</v>
      </c>
      <c r="EK15">
        <v>-9.4999999999999751E-2</v>
      </c>
      <c r="EL15">
        <v>-9.5000000000000639E-2</v>
      </c>
      <c r="EM15">
        <v>-9.4999999999999751E-2</v>
      </c>
      <c r="EN15">
        <v>-9.4999999999999751E-2</v>
      </c>
      <c r="EO15">
        <v>-9.4999999999999751E-2</v>
      </c>
      <c r="EP15">
        <v>-9.4999999999999751E-2</v>
      </c>
      <c r="EQ15">
        <v>-9.4999999999999751E-2</v>
      </c>
      <c r="ER15">
        <v>-9.4999999999999751E-2</v>
      </c>
      <c r="ES15">
        <v>-9.4999999999999751E-2</v>
      </c>
      <c r="ET15">
        <v>-9.5000000000000639E-2</v>
      </c>
      <c r="EU15">
        <v>-9.4999999999999751E-2</v>
      </c>
      <c r="EV15">
        <v>-9.4999999999999751E-2</v>
      </c>
      <c r="EW15">
        <v>-9.4999999999999751E-2</v>
      </c>
      <c r="EX15">
        <v>-9.4999999999999751E-2</v>
      </c>
      <c r="EY15">
        <v>-9.4999999999999751E-2</v>
      </c>
      <c r="EZ15">
        <v>-9.4999999999999751E-2</v>
      </c>
      <c r="FA15">
        <v>-9.4999999999999751E-2</v>
      </c>
      <c r="FB15">
        <v>-9.5000000000000639E-2</v>
      </c>
      <c r="FC15">
        <v>-9.4999999999999751E-2</v>
      </c>
      <c r="FD15">
        <v>-9.4999999999999751E-2</v>
      </c>
      <c r="FE15">
        <v>-9.5000000000000639E-2</v>
      </c>
      <c r="FF15">
        <v>-9.4999999999999751E-2</v>
      </c>
      <c r="FG15">
        <v>-9.5000000000000639E-2</v>
      </c>
      <c r="FH15">
        <v>-9.4999999999999751E-2</v>
      </c>
      <c r="FI15">
        <v>-9.4999999999999751E-2</v>
      </c>
      <c r="FJ15">
        <v>-9.5000000000000639E-2</v>
      </c>
      <c r="FK15">
        <v>-9.4999999999999751E-2</v>
      </c>
      <c r="FL15">
        <v>-9.4999999999999751E-2</v>
      </c>
      <c r="FM15">
        <v>-9.5000000000000639E-2</v>
      </c>
      <c r="FN15">
        <v>-9.4999999999999751E-2</v>
      </c>
      <c r="FO15">
        <v>-9.4999999999999751E-2</v>
      </c>
      <c r="FP15">
        <v>-9.4999999999999751E-2</v>
      </c>
      <c r="FQ15">
        <v>-9.4999999999999751E-2</v>
      </c>
      <c r="FR15">
        <v>-9.5000000000000639E-2</v>
      </c>
      <c r="FS15">
        <v>-9.4999999999999751E-2</v>
      </c>
      <c r="FT15">
        <v>-9.4999999999999751E-2</v>
      </c>
      <c r="FU15">
        <v>-9.5000000000000639E-2</v>
      </c>
      <c r="FV15">
        <v>-9.4999999999999751E-2</v>
      </c>
      <c r="FW15">
        <v>-9.5000000000000639E-2</v>
      </c>
      <c r="FX15">
        <v>-9.4999999999999751E-2</v>
      </c>
      <c r="FY15">
        <v>-9.4999999999999751E-2</v>
      </c>
      <c r="FZ15">
        <v>-9.4999999999999751E-2</v>
      </c>
      <c r="GA15">
        <v>-9.4999999999999751E-2</v>
      </c>
      <c r="GB15">
        <v>-9.5000000000000639E-2</v>
      </c>
      <c r="GC15">
        <v>-9.4999999999999751E-2</v>
      </c>
      <c r="GD15">
        <v>-9.4999999999999751E-2</v>
      </c>
      <c r="GE15">
        <v>-9.4999999999999751E-2</v>
      </c>
      <c r="GF15">
        <v>-9.4999999999999751E-2</v>
      </c>
      <c r="GG15">
        <v>-9.5000000000000639E-2</v>
      </c>
      <c r="GH15">
        <v>-9.4999999999999751E-2</v>
      </c>
      <c r="GI15">
        <v>-9.4999999999999751E-2</v>
      </c>
      <c r="GJ15">
        <v>-9.5000000000000639E-2</v>
      </c>
      <c r="GK15">
        <v>-9.4999999999999751E-2</v>
      </c>
      <c r="GL15">
        <v>-9.5000000000000639E-2</v>
      </c>
      <c r="GM15">
        <v>-9.4999999999999751E-2</v>
      </c>
      <c r="GN15">
        <v>-9.5000000000000639E-2</v>
      </c>
      <c r="GO15">
        <v>-9.4999999999999751E-2</v>
      </c>
      <c r="GP15">
        <v>-9.4999999999999751E-2</v>
      </c>
      <c r="GQ15">
        <v>-9.5000000000000639E-2</v>
      </c>
      <c r="GR15">
        <v>-9.4999999999999751E-2</v>
      </c>
      <c r="GS15">
        <v>-9.4999999999999751E-2</v>
      </c>
      <c r="GT15">
        <v>-9.5000000000000639E-2</v>
      </c>
      <c r="GU15">
        <v>-9.4999999999999751E-2</v>
      </c>
      <c r="GV15">
        <v>-9.4999999999999751E-2</v>
      </c>
      <c r="GW15">
        <v>-9.5000000000000639E-2</v>
      </c>
      <c r="GX15">
        <v>-9.4999999999999751E-2</v>
      </c>
      <c r="GY15">
        <v>-9.4999999999999751E-2</v>
      </c>
      <c r="GZ15">
        <v>-9.4999999999999751E-2</v>
      </c>
      <c r="HA15">
        <v>-9.4999999999999751E-2</v>
      </c>
      <c r="HB15">
        <v>-9.5000000000000639E-2</v>
      </c>
      <c r="HC15">
        <v>-9.4999999999999751E-2</v>
      </c>
      <c r="HD15">
        <v>-9.4999999999999751E-2</v>
      </c>
      <c r="HE15">
        <v>-9.4999999999999751E-2</v>
      </c>
      <c r="HF15">
        <v>-9.5000000000000639E-2</v>
      </c>
      <c r="HG15">
        <v>-9.4999999999999751E-2</v>
      </c>
      <c r="HH15">
        <v>-9.4999999999999751E-2</v>
      </c>
      <c r="HI15">
        <v>-9.4999999999999751E-2</v>
      </c>
      <c r="HJ15">
        <v>-9.4999999999999751E-2</v>
      </c>
      <c r="HK15">
        <v>-9.4999999999999751E-2</v>
      </c>
      <c r="HL15">
        <v>-9.4999999999999751E-2</v>
      </c>
      <c r="HM15">
        <v>-9.4999999999999751E-2</v>
      </c>
      <c r="HN15">
        <v>-9.5000000000000639E-2</v>
      </c>
      <c r="HO15">
        <v>-9.4999999999999751E-2</v>
      </c>
      <c r="HP15">
        <v>-9.4999999999999751E-2</v>
      </c>
      <c r="HQ15">
        <v>-9.4999999999999751E-2</v>
      </c>
      <c r="HR15">
        <v>-9.4999999999999751E-2</v>
      </c>
      <c r="HS15">
        <v>-9.4999999999999751E-2</v>
      </c>
      <c r="HT15">
        <v>-9.5000000000000639E-2</v>
      </c>
      <c r="HU15">
        <v>-9.4999999999999751E-2</v>
      </c>
      <c r="HV15">
        <v>-9.5000000000000639E-2</v>
      </c>
      <c r="HW15">
        <v>-9.4999999999999751E-2</v>
      </c>
      <c r="HX15">
        <v>-9.4999999999999751E-2</v>
      </c>
      <c r="HY15">
        <v>-9.5000000000000639E-2</v>
      </c>
      <c r="HZ15">
        <v>-9.4999999999999751E-2</v>
      </c>
    </row>
    <row r="16" spans="1:256" x14ac:dyDescent="0.2">
      <c r="A16" s="447">
        <f>A!A30</f>
        <v>37469</v>
      </c>
      <c r="B16" s="479">
        <f t="shared" si="4"/>
        <v>3.7679999999999998</v>
      </c>
      <c r="C16" s="479">
        <v>3.6930000000000001</v>
      </c>
      <c r="D16" s="448">
        <f t="shared" si="5"/>
        <v>7.4999999999999734E-2</v>
      </c>
      <c r="F16" s="450">
        <v>36868</v>
      </c>
      <c r="G16" s="450"/>
      <c r="H16">
        <v>0.2110000000000003</v>
      </c>
      <c r="I16">
        <v>0.2629999999999999</v>
      </c>
      <c r="J16">
        <v>0.2159999999999993</v>
      </c>
      <c r="K16">
        <v>2.6000000000000689E-2</v>
      </c>
      <c r="L16">
        <v>1.6000000000000014E-2</v>
      </c>
      <c r="M16">
        <v>3.6000000000000476E-2</v>
      </c>
      <c r="N16">
        <v>4.5999999999999375E-2</v>
      </c>
      <c r="O16">
        <v>4.6000000000000263E-2</v>
      </c>
      <c r="P16">
        <v>4.5999999999999375E-2</v>
      </c>
      <c r="Q16">
        <v>4.6000000000000263E-2</v>
      </c>
      <c r="R16">
        <v>4.6000000000000263E-2</v>
      </c>
      <c r="S16">
        <v>4.6000000000000263E-2</v>
      </c>
      <c r="T16">
        <v>5.1000000000000156E-2</v>
      </c>
      <c r="U16">
        <v>5.0999999999999268E-2</v>
      </c>
      <c r="V16">
        <v>5.1000000000000156E-2</v>
      </c>
      <c r="W16">
        <v>5.1000000000000156E-2</v>
      </c>
      <c r="X16">
        <v>5.1000000000000156E-2</v>
      </c>
      <c r="Y16">
        <v>5.1000000000000156E-2</v>
      </c>
      <c r="Z16">
        <v>5.1000000000000156E-2</v>
      </c>
      <c r="AA16">
        <v>5.1000000000000156E-2</v>
      </c>
      <c r="AB16">
        <v>5.1000000000000156E-2</v>
      </c>
      <c r="AC16">
        <v>5.1000000000000156E-2</v>
      </c>
      <c r="AD16">
        <v>5.1000000000000156E-2</v>
      </c>
      <c r="AE16">
        <v>5.1000000000000156E-2</v>
      </c>
      <c r="AF16">
        <v>5.1000000000000156E-2</v>
      </c>
      <c r="AG16">
        <v>5.1000000000000156E-2</v>
      </c>
      <c r="AH16">
        <v>5.1000000000000156E-2</v>
      </c>
      <c r="AI16">
        <v>5.600000000000005E-2</v>
      </c>
      <c r="AJ16">
        <v>5.600000000000005E-2</v>
      </c>
      <c r="AK16">
        <v>5.600000000000005E-2</v>
      </c>
      <c r="AL16">
        <v>5.600000000000005E-2</v>
      </c>
      <c r="AM16">
        <v>5.600000000000005E-2</v>
      </c>
      <c r="AN16">
        <v>5.600000000000005E-2</v>
      </c>
      <c r="AO16">
        <v>5.600000000000005E-2</v>
      </c>
      <c r="AP16">
        <v>5.600000000000005E-2</v>
      </c>
      <c r="AQ16">
        <v>5.1000000000000156E-2</v>
      </c>
      <c r="AR16">
        <v>5.0999999999999268E-2</v>
      </c>
      <c r="AS16">
        <v>5.1000000000000156E-2</v>
      </c>
      <c r="AT16">
        <v>5.0999999999999712E-2</v>
      </c>
      <c r="AU16">
        <v>5.600000000000005E-2</v>
      </c>
      <c r="AV16">
        <v>5.600000000000005E-2</v>
      </c>
      <c r="AW16">
        <v>5.600000000000005E-2</v>
      </c>
      <c r="AX16">
        <v>5.600000000000005E-2</v>
      </c>
      <c r="AY16">
        <v>5.600000000000005E-2</v>
      </c>
      <c r="AZ16">
        <v>5.600000000000005E-2</v>
      </c>
      <c r="BA16">
        <v>5.600000000000005E-2</v>
      </c>
      <c r="BB16">
        <v>5.600000000000005E-2</v>
      </c>
      <c r="BC16">
        <v>5.600000000000005E-2</v>
      </c>
      <c r="BD16">
        <v>5.1000000000000156E-2</v>
      </c>
      <c r="BE16">
        <v>5.1000000000000156E-2</v>
      </c>
      <c r="BF16">
        <v>5.1000000000000156E-2</v>
      </c>
      <c r="BG16">
        <v>5.5999999999999606E-2</v>
      </c>
      <c r="BH16">
        <v>5.600000000000005E-2</v>
      </c>
      <c r="BI16">
        <v>5.600000000000005E-2</v>
      </c>
      <c r="BJ16">
        <v>5.600000000000005E-2</v>
      </c>
      <c r="BK16">
        <v>5.600000000000005E-2</v>
      </c>
      <c r="BL16">
        <v>5.600000000000005E-2</v>
      </c>
      <c r="BM16">
        <v>5.600000000000005E-2</v>
      </c>
      <c r="BN16">
        <v>5.600000000000005E-2</v>
      </c>
      <c r="BO16">
        <v>5.600000000000005E-2</v>
      </c>
      <c r="BP16">
        <v>5.0999999999999268E-2</v>
      </c>
      <c r="BQ16">
        <v>5.1000000000000156E-2</v>
      </c>
      <c r="BR16">
        <v>5.0999999999999712E-2</v>
      </c>
      <c r="BS16">
        <v>5.600000000000005E-2</v>
      </c>
      <c r="BT16">
        <v>5.600000000000005E-2</v>
      </c>
      <c r="BU16">
        <v>5.600000000000005E-2</v>
      </c>
      <c r="BV16">
        <v>5.600000000000005E-2</v>
      </c>
      <c r="BW16">
        <v>5.600000000000005E-2</v>
      </c>
      <c r="BX16">
        <v>5.600000000000005E-2</v>
      </c>
      <c r="BY16">
        <v>5.600000000000005E-2</v>
      </c>
      <c r="BZ16">
        <v>5.600000000000005E-2</v>
      </c>
      <c r="CA16">
        <v>5.600000000000005E-2</v>
      </c>
      <c r="CB16">
        <v>5.1000000000000156E-2</v>
      </c>
      <c r="CC16">
        <v>5.1000000000000156E-2</v>
      </c>
      <c r="CD16">
        <v>5.1000000000000156E-2</v>
      </c>
      <c r="CE16">
        <v>5.5999999999999606E-2</v>
      </c>
      <c r="CF16">
        <v>5.600000000000005E-2</v>
      </c>
      <c r="CG16">
        <v>5.600000000000005E-2</v>
      </c>
      <c r="CH16">
        <v>5.600000000000005E-2</v>
      </c>
      <c r="CI16">
        <v>5.5999999999999606E-2</v>
      </c>
      <c r="CJ16">
        <v>5.600000000000005E-2</v>
      </c>
      <c r="CK16">
        <v>5.600000000000005E-2</v>
      </c>
      <c r="CL16">
        <v>5.600000000000005E-2</v>
      </c>
      <c r="CM16">
        <v>5.600000000000005E-2</v>
      </c>
      <c r="CN16">
        <v>5.0999999999999268E-2</v>
      </c>
      <c r="CO16">
        <v>5.1000000000000156E-2</v>
      </c>
      <c r="CP16">
        <v>5.1000000000000156E-2</v>
      </c>
      <c r="CQ16">
        <v>5.600000000000005E-2</v>
      </c>
      <c r="CR16">
        <v>5.600000000000005E-2</v>
      </c>
      <c r="CS16">
        <v>5.600000000000005E-2</v>
      </c>
      <c r="CT16">
        <v>5.600000000000005E-2</v>
      </c>
      <c r="CU16">
        <v>5.600000000000005E-2</v>
      </c>
      <c r="CV16">
        <v>5.600000000000005E-2</v>
      </c>
      <c r="CW16">
        <v>5.600000000000005E-2</v>
      </c>
      <c r="CX16">
        <v>5.600000000000005E-2</v>
      </c>
      <c r="CY16">
        <v>5.600000000000005E-2</v>
      </c>
      <c r="CZ16">
        <v>5.1000000000000156E-2</v>
      </c>
      <c r="DA16">
        <v>5.1000000000000156E-2</v>
      </c>
      <c r="DB16">
        <v>5.1000000000000156E-2</v>
      </c>
      <c r="DC16">
        <v>5.600000000000005E-2</v>
      </c>
      <c r="DD16">
        <v>5.5999999999999606E-2</v>
      </c>
      <c r="DE16">
        <v>5.5999999999999606E-2</v>
      </c>
      <c r="DF16">
        <v>5.600000000000005E-2</v>
      </c>
      <c r="DG16">
        <v>5.600000000000005E-2</v>
      </c>
      <c r="DH16">
        <v>5.5999999999999606E-2</v>
      </c>
      <c r="DI16">
        <v>5.600000000000005E-2</v>
      </c>
      <c r="DJ16">
        <v>5.600000000000005E-2</v>
      </c>
      <c r="DK16">
        <v>5.600000000000005E-2</v>
      </c>
      <c r="DL16">
        <v>5.1000000000000156E-2</v>
      </c>
      <c r="DM16">
        <v>5.1000000000000156E-2</v>
      </c>
      <c r="DN16">
        <v>5.0999999999999268E-2</v>
      </c>
      <c r="DO16">
        <v>5.600000000000005E-2</v>
      </c>
      <c r="DP16">
        <v>5.600000000000005E-2</v>
      </c>
      <c r="DQ16">
        <v>5.600000000000005E-2</v>
      </c>
      <c r="DR16">
        <v>5.600000000000005E-2</v>
      </c>
      <c r="DS16">
        <v>5.600000000000005E-2</v>
      </c>
      <c r="DT16">
        <v>5.600000000000005E-2</v>
      </c>
      <c r="DU16">
        <v>5.600000000000005E-2</v>
      </c>
      <c r="DV16">
        <v>5.600000000000005E-2</v>
      </c>
      <c r="DW16">
        <v>5.600000000000005E-2</v>
      </c>
      <c r="DX16">
        <v>5.1000000000000156E-2</v>
      </c>
      <c r="DY16">
        <v>5.0999999999999268E-2</v>
      </c>
      <c r="DZ16">
        <v>5.1000000000000156E-2</v>
      </c>
      <c r="EA16">
        <v>5.600000000000005E-2</v>
      </c>
      <c r="EB16">
        <v>5.600000000000005E-2</v>
      </c>
      <c r="EC16">
        <v>5.600000000000005E-2</v>
      </c>
      <c r="ED16">
        <v>5.600000000000005E-2</v>
      </c>
      <c r="EE16">
        <v>5.600000000000005E-2</v>
      </c>
      <c r="EF16">
        <v>5.600000000000005E-2</v>
      </c>
      <c r="EG16">
        <v>5.600000000000005E-2</v>
      </c>
      <c r="EH16">
        <v>5.600000000000005E-2</v>
      </c>
      <c r="EI16">
        <v>5.600000000000005E-2</v>
      </c>
      <c r="EJ16">
        <v>5.1000000000000156E-2</v>
      </c>
      <c r="EK16">
        <v>5.0999999999999268E-2</v>
      </c>
      <c r="EL16">
        <v>5.1000000000000156E-2</v>
      </c>
      <c r="EM16">
        <v>5.600000000000005E-2</v>
      </c>
      <c r="EN16">
        <v>5.600000000000005E-2</v>
      </c>
      <c r="EO16">
        <v>5.600000000000005E-2</v>
      </c>
      <c r="EP16">
        <v>5.600000000000005E-2</v>
      </c>
      <c r="EQ16">
        <v>5.600000000000005E-2</v>
      </c>
      <c r="ER16">
        <v>5.600000000000005E-2</v>
      </c>
      <c r="ES16">
        <v>5.600000000000005E-2</v>
      </c>
      <c r="ET16">
        <v>5.600000000000005E-2</v>
      </c>
      <c r="EU16">
        <v>5.600000000000005E-2</v>
      </c>
      <c r="EV16">
        <v>5.0999999999999268E-2</v>
      </c>
      <c r="EW16">
        <v>5.1000000000000156E-2</v>
      </c>
      <c r="EX16">
        <v>5.1000000000000156E-2</v>
      </c>
      <c r="EY16">
        <v>5.600000000000005E-2</v>
      </c>
      <c r="EZ16">
        <v>5.600000000000005E-2</v>
      </c>
      <c r="FA16">
        <v>5.600000000000005E-2</v>
      </c>
      <c r="FB16">
        <v>5.600000000000005E-2</v>
      </c>
      <c r="FC16">
        <v>5.600000000000005E-2</v>
      </c>
      <c r="FD16">
        <v>5.600000000000005E-2</v>
      </c>
      <c r="FE16">
        <v>5.600000000000005E-2</v>
      </c>
      <c r="FF16">
        <v>5.600000000000005E-2</v>
      </c>
      <c r="FG16">
        <v>5.600000000000005E-2</v>
      </c>
      <c r="FH16">
        <v>5.1000000000000156E-2</v>
      </c>
      <c r="FI16">
        <v>5.1000000000000156E-2</v>
      </c>
      <c r="FJ16">
        <v>5.1000000000000156E-2</v>
      </c>
      <c r="FK16">
        <v>5.600000000000005E-2</v>
      </c>
      <c r="FL16">
        <v>5.600000000000005E-2</v>
      </c>
      <c r="FM16">
        <v>5.600000000000005E-2</v>
      </c>
      <c r="FN16">
        <v>5.600000000000005E-2</v>
      </c>
      <c r="FO16">
        <v>5.600000000000005E-2</v>
      </c>
      <c r="FP16">
        <v>5.600000000000005E-2</v>
      </c>
      <c r="FQ16">
        <v>5.600000000000005E-2</v>
      </c>
      <c r="FR16">
        <v>5.600000000000005E-2</v>
      </c>
      <c r="FS16">
        <v>5.600000000000005E-2</v>
      </c>
      <c r="FT16">
        <v>5.1000000000000156E-2</v>
      </c>
      <c r="FU16">
        <v>5.1000000000000156E-2</v>
      </c>
      <c r="FV16">
        <v>5.1000000000000156E-2</v>
      </c>
      <c r="FW16">
        <v>5.600000000000005E-2</v>
      </c>
      <c r="FX16">
        <v>5.5999999999999162E-2</v>
      </c>
      <c r="FY16">
        <v>5.600000000000005E-2</v>
      </c>
      <c r="FZ16">
        <v>5.600000000000005E-2</v>
      </c>
      <c r="GA16">
        <v>5.600000000000005E-2</v>
      </c>
      <c r="GB16">
        <v>5.600000000000005E-2</v>
      </c>
      <c r="GC16">
        <v>5.600000000000005E-2</v>
      </c>
      <c r="GD16">
        <v>5.600000000000005E-2</v>
      </c>
      <c r="GE16">
        <v>5.600000000000005E-2</v>
      </c>
      <c r="GF16">
        <v>5.1000000000000156E-2</v>
      </c>
      <c r="GG16">
        <v>5.1000000000000156E-2</v>
      </c>
      <c r="GH16">
        <v>5.1000000000000156E-2</v>
      </c>
      <c r="GI16">
        <v>5.600000000000005E-2</v>
      </c>
      <c r="GJ16">
        <v>5.600000000000005E-2</v>
      </c>
      <c r="GK16">
        <v>5.600000000000005E-2</v>
      </c>
      <c r="GL16">
        <v>5.600000000000005E-2</v>
      </c>
      <c r="GM16">
        <v>5.600000000000005E-2</v>
      </c>
      <c r="GN16">
        <v>5.600000000000005E-2</v>
      </c>
      <c r="GO16">
        <v>5.600000000000005E-2</v>
      </c>
      <c r="GP16">
        <v>5.600000000000005E-2</v>
      </c>
      <c r="GQ16">
        <v>5.600000000000005E-2</v>
      </c>
      <c r="GR16">
        <v>5.1000000000000156E-2</v>
      </c>
      <c r="GS16">
        <v>5.1000000000000156E-2</v>
      </c>
      <c r="GT16">
        <v>5.1000000000000156E-2</v>
      </c>
      <c r="GU16">
        <v>5.600000000000005E-2</v>
      </c>
      <c r="GV16">
        <v>5.600000000000005E-2</v>
      </c>
      <c r="GW16">
        <v>5.600000000000005E-2</v>
      </c>
      <c r="GX16">
        <v>5.600000000000005E-2</v>
      </c>
      <c r="GY16">
        <v>5.600000000000005E-2</v>
      </c>
      <c r="GZ16">
        <v>5.600000000000005E-2</v>
      </c>
      <c r="HA16">
        <v>5.600000000000005E-2</v>
      </c>
      <c r="HB16">
        <v>5.600000000000005E-2</v>
      </c>
      <c r="HC16">
        <v>5.600000000000005E-2</v>
      </c>
      <c r="HD16">
        <v>5.1000000000000156E-2</v>
      </c>
      <c r="HE16">
        <v>5.0999999999999268E-2</v>
      </c>
      <c r="HF16">
        <v>5.1000000000000156E-2</v>
      </c>
      <c r="HG16">
        <v>5.600000000000005E-2</v>
      </c>
      <c r="HH16">
        <v>5.600000000000005E-2</v>
      </c>
      <c r="HI16">
        <v>5.600000000000005E-2</v>
      </c>
      <c r="HJ16">
        <v>5.600000000000005E-2</v>
      </c>
      <c r="HK16">
        <v>5.600000000000005E-2</v>
      </c>
      <c r="HL16">
        <v>5.600000000000005E-2</v>
      </c>
      <c r="HM16">
        <v>5.600000000000005E-2</v>
      </c>
      <c r="HN16">
        <v>5.600000000000005E-2</v>
      </c>
      <c r="HO16">
        <v>5.600000000000005E-2</v>
      </c>
      <c r="HP16">
        <v>5.0999999999999268E-2</v>
      </c>
      <c r="HQ16">
        <v>5.1000000000000156E-2</v>
      </c>
      <c r="HR16">
        <v>5.1000000000000156E-2</v>
      </c>
      <c r="HS16">
        <v>5.600000000000005E-2</v>
      </c>
      <c r="HT16">
        <v>5.600000000000005E-2</v>
      </c>
      <c r="HU16">
        <v>5.600000000000005E-2</v>
      </c>
      <c r="HV16">
        <v>5.600000000000005E-2</v>
      </c>
      <c r="HW16">
        <v>5.600000000000005E-2</v>
      </c>
      <c r="HX16">
        <v>5.600000000000005E-2</v>
      </c>
      <c r="HY16">
        <v>5.600000000000005E-2</v>
      </c>
      <c r="HZ16">
        <v>5.600000000000005E-2</v>
      </c>
    </row>
    <row r="17" spans="1:235" x14ac:dyDescent="0.2">
      <c r="A17" s="447">
        <f>A!A31</f>
        <v>37500</v>
      </c>
      <c r="B17" s="479">
        <f t="shared" si="4"/>
        <v>3.79</v>
      </c>
      <c r="C17" s="479">
        <v>3.7149999999999999</v>
      </c>
      <c r="D17" s="448">
        <f t="shared" si="5"/>
        <v>7.5000000000000178E-2</v>
      </c>
      <c r="F17" s="450">
        <v>36871</v>
      </c>
      <c r="G17" s="450"/>
      <c r="H17">
        <v>0.82900000000000063</v>
      </c>
      <c r="I17">
        <v>0.84800000000000075</v>
      </c>
      <c r="J17">
        <v>0.89799999999999969</v>
      </c>
      <c r="K17">
        <v>0.27400000000000002</v>
      </c>
      <c r="L17">
        <v>0.17399999999999949</v>
      </c>
      <c r="M17">
        <v>0.17899999999999938</v>
      </c>
      <c r="N17">
        <v>0.17900000000000027</v>
      </c>
      <c r="O17">
        <v>0.17899999999999938</v>
      </c>
      <c r="P17">
        <v>0.17900000000000027</v>
      </c>
      <c r="Q17">
        <v>0.17399999999999949</v>
      </c>
      <c r="R17">
        <v>0.1639999999999997</v>
      </c>
      <c r="S17">
        <v>0.14900000000000002</v>
      </c>
      <c r="T17">
        <v>0.13899999999999935</v>
      </c>
      <c r="U17">
        <v>9.4000000000000306E-2</v>
      </c>
      <c r="V17">
        <v>2.4000000000000021E-2</v>
      </c>
      <c r="W17">
        <v>-6.5999999999999837E-2</v>
      </c>
      <c r="X17">
        <v>-6.5999999999999837E-2</v>
      </c>
      <c r="Y17">
        <v>-6.5999999999999837E-2</v>
      </c>
      <c r="Z17">
        <v>-6.5999999999999837E-2</v>
      </c>
      <c r="AA17">
        <v>-6.5999999999999837E-2</v>
      </c>
      <c r="AB17">
        <v>-6.5999999999999837E-2</v>
      </c>
      <c r="AC17">
        <v>-6.5999999999999837E-2</v>
      </c>
      <c r="AD17">
        <v>-6.5999999999999837E-2</v>
      </c>
      <c r="AE17">
        <v>-6.5999999999999837E-2</v>
      </c>
      <c r="AF17">
        <v>-6.6000000000000725E-2</v>
      </c>
      <c r="AG17">
        <v>-7.1000000000000618E-2</v>
      </c>
      <c r="AH17">
        <v>-7.6000000000000068E-2</v>
      </c>
      <c r="AI17">
        <v>-8.0999999999999961E-2</v>
      </c>
      <c r="AJ17">
        <v>-8.5999999999999854E-2</v>
      </c>
      <c r="AK17">
        <v>-8.5999999999999854E-2</v>
      </c>
      <c r="AL17">
        <v>-8.5999999999999854E-2</v>
      </c>
      <c r="AM17">
        <v>-8.5999999999999854E-2</v>
      </c>
      <c r="AN17">
        <v>-8.5999999999999854E-2</v>
      </c>
      <c r="AO17">
        <v>-8.5999999999999854E-2</v>
      </c>
      <c r="AP17">
        <v>-8.6000000000000298E-2</v>
      </c>
      <c r="AQ17">
        <v>-8.6000000000000298E-2</v>
      </c>
      <c r="AR17">
        <v>-6.5999999999999837E-2</v>
      </c>
      <c r="AS17">
        <v>-7.1000000000000174E-2</v>
      </c>
      <c r="AT17">
        <v>-7.5999999999999623E-2</v>
      </c>
      <c r="AU17">
        <v>-8.0999999999999961E-2</v>
      </c>
      <c r="AV17">
        <v>-8.5999999999999854E-2</v>
      </c>
      <c r="AW17">
        <v>-8.5999999999999854E-2</v>
      </c>
      <c r="AX17">
        <v>-8.6000000000000298E-2</v>
      </c>
      <c r="AY17">
        <v>-8.5999999999999854E-2</v>
      </c>
      <c r="AZ17">
        <v>-8.5999999999999854E-2</v>
      </c>
      <c r="BA17">
        <v>-8.6000000000000298E-2</v>
      </c>
      <c r="BB17">
        <v>-8.6000000000000298E-2</v>
      </c>
      <c r="BC17">
        <v>-9.0999999999999748E-2</v>
      </c>
      <c r="BD17">
        <v>-6.5999999999999837E-2</v>
      </c>
      <c r="BE17">
        <v>-7.1000000000000174E-2</v>
      </c>
      <c r="BF17">
        <v>-7.6000000000000068E-2</v>
      </c>
      <c r="BG17">
        <v>-8.0999999999999961E-2</v>
      </c>
      <c r="BH17">
        <v>-8.6000000000000298E-2</v>
      </c>
      <c r="BI17">
        <v>-8.6000000000000298E-2</v>
      </c>
      <c r="BJ17">
        <v>-8.5999999999999854E-2</v>
      </c>
      <c r="BK17">
        <v>-8.6000000000000298E-2</v>
      </c>
      <c r="BL17">
        <v>-8.6000000000000298E-2</v>
      </c>
      <c r="BM17">
        <v>-8.5999999999999854E-2</v>
      </c>
      <c r="BN17">
        <v>-8.5999999999999854E-2</v>
      </c>
      <c r="BO17">
        <v>-9.1000000000000192E-2</v>
      </c>
      <c r="BP17">
        <v>-6.5999999999999837E-2</v>
      </c>
      <c r="BQ17">
        <v>-7.1000000000000174E-2</v>
      </c>
      <c r="BR17">
        <v>-7.5999999999999623E-2</v>
      </c>
      <c r="BS17">
        <v>-8.0999999999999961E-2</v>
      </c>
      <c r="BT17">
        <v>-8.5999999999999854E-2</v>
      </c>
      <c r="BU17">
        <v>-8.5999999999999854E-2</v>
      </c>
      <c r="BV17">
        <v>-8.6000000000000298E-2</v>
      </c>
      <c r="BW17">
        <v>-8.5999999999999854E-2</v>
      </c>
      <c r="BX17">
        <v>-8.5999999999999854E-2</v>
      </c>
      <c r="BY17">
        <v>-8.6000000000000298E-2</v>
      </c>
      <c r="BZ17">
        <v>-8.6000000000000298E-2</v>
      </c>
      <c r="CA17">
        <v>-9.0999999999999748E-2</v>
      </c>
      <c r="CB17">
        <v>-6.5999999999999837E-2</v>
      </c>
      <c r="CC17">
        <v>-7.1000000000000618E-2</v>
      </c>
      <c r="CD17">
        <v>-7.6000000000000068E-2</v>
      </c>
      <c r="CE17">
        <v>-8.0999999999999961E-2</v>
      </c>
      <c r="CF17">
        <v>-8.6000000000000298E-2</v>
      </c>
      <c r="CG17">
        <v>-8.6000000000000298E-2</v>
      </c>
      <c r="CH17">
        <v>-8.5999999999999854E-2</v>
      </c>
      <c r="CI17">
        <v>-8.5999999999999854E-2</v>
      </c>
      <c r="CJ17">
        <v>-8.6000000000000298E-2</v>
      </c>
      <c r="CK17">
        <v>-8.5999999999999854E-2</v>
      </c>
      <c r="CL17">
        <v>-8.5999999999999854E-2</v>
      </c>
      <c r="CM17">
        <v>-9.1000000000000192E-2</v>
      </c>
      <c r="CN17">
        <v>-6.5999999999999837E-2</v>
      </c>
      <c r="CO17">
        <v>-7.099999999999973E-2</v>
      </c>
      <c r="CP17">
        <v>-7.6000000000000512E-2</v>
      </c>
      <c r="CQ17">
        <v>-8.0999999999999961E-2</v>
      </c>
      <c r="CR17">
        <v>-8.5999999999999854E-2</v>
      </c>
      <c r="CS17">
        <v>-8.5999999999999854E-2</v>
      </c>
      <c r="CT17">
        <v>-8.5999999999999854E-2</v>
      </c>
      <c r="CU17">
        <v>-8.5999999999999854E-2</v>
      </c>
      <c r="CV17">
        <v>-8.5999999999999854E-2</v>
      </c>
      <c r="CW17">
        <v>-8.6000000000000298E-2</v>
      </c>
      <c r="CX17">
        <v>-8.6000000000000298E-2</v>
      </c>
      <c r="CY17">
        <v>-9.1000000000000192E-2</v>
      </c>
      <c r="CZ17">
        <v>-6.5999999999999837E-2</v>
      </c>
      <c r="DA17">
        <v>-7.1000000000000618E-2</v>
      </c>
      <c r="DB17">
        <v>-7.5999999999999623E-2</v>
      </c>
      <c r="DC17">
        <v>-8.0999999999999961E-2</v>
      </c>
      <c r="DD17">
        <v>-8.5999999999999854E-2</v>
      </c>
      <c r="DE17">
        <v>-8.5999999999999854E-2</v>
      </c>
      <c r="DF17">
        <v>-8.6000000000000298E-2</v>
      </c>
      <c r="DG17">
        <v>-8.5999999999999854E-2</v>
      </c>
      <c r="DH17">
        <v>-8.5999999999999854E-2</v>
      </c>
      <c r="DI17">
        <v>-8.5999999999999854E-2</v>
      </c>
      <c r="DJ17">
        <v>-8.599999999999941E-2</v>
      </c>
      <c r="DK17">
        <v>-9.1000000000000192E-2</v>
      </c>
      <c r="DL17">
        <v>-6.5999999999999837E-2</v>
      </c>
      <c r="DM17">
        <v>-7.1000000000000618E-2</v>
      </c>
      <c r="DN17">
        <v>-7.5999999999999623E-2</v>
      </c>
      <c r="DO17">
        <v>-8.1000000000000405E-2</v>
      </c>
      <c r="DP17">
        <v>-8.6000000000000298E-2</v>
      </c>
      <c r="DQ17">
        <v>-8.6000000000000298E-2</v>
      </c>
      <c r="DR17">
        <v>-8.5999999999999854E-2</v>
      </c>
      <c r="DS17">
        <v>-8.6000000000000298E-2</v>
      </c>
      <c r="DT17">
        <v>-8.6000000000000298E-2</v>
      </c>
      <c r="DU17">
        <v>-8.5999999999999854E-2</v>
      </c>
      <c r="DV17">
        <v>-8.6000000000000298E-2</v>
      </c>
      <c r="DW17">
        <v>-9.1000000000000192E-2</v>
      </c>
      <c r="DX17">
        <v>-6.5999999999999837E-2</v>
      </c>
      <c r="DY17">
        <v>-7.099999999999973E-2</v>
      </c>
      <c r="DZ17">
        <v>-7.5999999999999623E-2</v>
      </c>
      <c r="EA17">
        <v>-8.0999999999999517E-2</v>
      </c>
      <c r="EB17">
        <v>-8.6000000000000298E-2</v>
      </c>
      <c r="EC17">
        <v>-8.6000000000000298E-2</v>
      </c>
      <c r="ED17">
        <v>-8.6000000000000298E-2</v>
      </c>
      <c r="EE17">
        <v>-8.6000000000000298E-2</v>
      </c>
      <c r="EF17">
        <v>-8.6000000000000298E-2</v>
      </c>
      <c r="EG17">
        <v>-8.6000000000000298E-2</v>
      </c>
      <c r="EH17">
        <v>-8.599999999999941E-2</v>
      </c>
      <c r="EI17">
        <v>-9.1000000000000192E-2</v>
      </c>
      <c r="EJ17">
        <v>-6.5999999999999837E-2</v>
      </c>
      <c r="EK17">
        <v>-7.099999999999973E-2</v>
      </c>
      <c r="EL17">
        <v>-7.5999999999999623E-2</v>
      </c>
      <c r="EM17">
        <v>-8.1000000000000405E-2</v>
      </c>
      <c r="EN17">
        <v>-8.6000000000000298E-2</v>
      </c>
      <c r="EO17">
        <v>-8.6000000000000298E-2</v>
      </c>
      <c r="EP17">
        <v>-8.6000000000000298E-2</v>
      </c>
      <c r="EQ17">
        <v>-8.6000000000000298E-2</v>
      </c>
      <c r="ER17">
        <v>-8.6000000000000298E-2</v>
      </c>
      <c r="ES17">
        <v>-8.6000000000000298E-2</v>
      </c>
      <c r="ET17">
        <v>-8.599999999999941E-2</v>
      </c>
      <c r="EU17">
        <v>-9.1000000000000192E-2</v>
      </c>
      <c r="EV17">
        <v>-7.099999999999973E-2</v>
      </c>
      <c r="EW17">
        <v>-7.5999999999999623E-2</v>
      </c>
      <c r="EX17">
        <v>-8.1000000000000405E-2</v>
      </c>
      <c r="EY17">
        <v>-8.6000000000000298E-2</v>
      </c>
      <c r="EZ17">
        <v>-9.1000000000000192E-2</v>
      </c>
      <c r="FA17">
        <v>-9.1000000000000192E-2</v>
      </c>
      <c r="FB17">
        <v>-9.1000000000000192E-2</v>
      </c>
      <c r="FC17">
        <v>-9.1000000000000192E-2</v>
      </c>
      <c r="FD17">
        <v>-9.1000000000000192E-2</v>
      </c>
      <c r="FE17">
        <v>-9.0999999999999304E-2</v>
      </c>
      <c r="FF17">
        <v>-9.1000000000000192E-2</v>
      </c>
      <c r="FG17">
        <v>-9.6000000000000085E-2</v>
      </c>
      <c r="FH17">
        <v>-7.5999999999999623E-2</v>
      </c>
      <c r="FI17">
        <v>-8.1000000000000405E-2</v>
      </c>
      <c r="FJ17">
        <v>-8.599999999999941E-2</v>
      </c>
      <c r="FK17">
        <v>-9.1000000000000192E-2</v>
      </c>
      <c r="FL17">
        <v>-9.6000000000000085E-2</v>
      </c>
      <c r="FM17">
        <v>-9.6000000000000085E-2</v>
      </c>
      <c r="FN17">
        <v>-9.6000000000000085E-2</v>
      </c>
      <c r="FO17">
        <v>-9.6000000000000085E-2</v>
      </c>
      <c r="FP17">
        <v>-9.6000000000000085E-2</v>
      </c>
      <c r="FQ17">
        <v>-9.6000000000000085E-2</v>
      </c>
      <c r="FR17">
        <v>-9.5999999999999197E-2</v>
      </c>
      <c r="FS17">
        <v>-0.10099999999999998</v>
      </c>
      <c r="FT17">
        <v>-8.6000000000000298E-2</v>
      </c>
      <c r="FU17">
        <v>-9.1000000000000192E-2</v>
      </c>
      <c r="FV17">
        <v>-9.6000000000000085E-2</v>
      </c>
      <c r="FW17">
        <v>-0.10099999999999998</v>
      </c>
      <c r="FX17">
        <v>-0.10599999999999987</v>
      </c>
      <c r="FY17">
        <v>-0.10599999999999987</v>
      </c>
      <c r="FZ17">
        <v>-0.10600000000000076</v>
      </c>
      <c r="GA17">
        <v>-0.10599999999999987</v>
      </c>
      <c r="GB17">
        <v>-0.10599999999999987</v>
      </c>
      <c r="GC17">
        <v>-0.10599999999999987</v>
      </c>
      <c r="GD17">
        <v>-0.10599999999999987</v>
      </c>
      <c r="GE17">
        <v>-0.11100000000000065</v>
      </c>
      <c r="GF17">
        <v>-0.10099999999999998</v>
      </c>
      <c r="GG17">
        <v>-0.10599999999999987</v>
      </c>
      <c r="GH17">
        <v>-0.11099999999999977</v>
      </c>
      <c r="GI17">
        <v>-0.11599999999999966</v>
      </c>
      <c r="GJ17">
        <v>-0.12099999999999955</v>
      </c>
      <c r="GK17">
        <v>-0.12100000000000044</v>
      </c>
      <c r="GL17">
        <v>-0.12099999999999955</v>
      </c>
      <c r="GM17">
        <v>-0.12100000000000044</v>
      </c>
      <c r="GN17">
        <v>-0.12099999999999955</v>
      </c>
      <c r="GO17">
        <v>-0.12100000000000044</v>
      </c>
      <c r="GP17">
        <v>-0.12100000000000044</v>
      </c>
      <c r="GQ17">
        <v>-0.12599999999999945</v>
      </c>
      <c r="GR17">
        <v>-0.11850000000000005</v>
      </c>
      <c r="GS17">
        <v>-0.12350000000000083</v>
      </c>
      <c r="GT17">
        <v>-0.12849999999999984</v>
      </c>
      <c r="GU17">
        <v>-0.13350000000000062</v>
      </c>
      <c r="GV17">
        <v>-0.13850000000000051</v>
      </c>
      <c r="GW17">
        <v>-0.13849999999999962</v>
      </c>
      <c r="GX17">
        <v>-0.13850000000000051</v>
      </c>
      <c r="GY17">
        <v>-0.13849999999999962</v>
      </c>
      <c r="GZ17">
        <v>-0.13850000000000051</v>
      </c>
      <c r="HA17">
        <v>-0.13850000000000051</v>
      </c>
      <c r="HB17">
        <v>-0.13849999999999962</v>
      </c>
      <c r="HC17">
        <v>-0.14350000000000041</v>
      </c>
      <c r="HD17">
        <v>-0.13849999999999962</v>
      </c>
      <c r="HE17">
        <v>-0.14349999999999952</v>
      </c>
      <c r="HF17">
        <v>-0.14849999999999941</v>
      </c>
      <c r="HG17">
        <v>-0.15350000000000019</v>
      </c>
      <c r="HH17">
        <v>-0.15850000000000009</v>
      </c>
      <c r="HI17">
        <v>-0.15850000000000009</v>
      </c>
      <c r="HJ17">
        <v>-0.15850000000000009</v>
      </c>
      <c r="HK17">
        <v>-0.15850000000000009</v>
      </c>
      <c r="HL17">
        <v>-0.15850000000000009</v>
      </c>
      <c r="HM17">
        <v>-0.15850000000000009</v>
      </c>
      <c r="HN17">
        <v>-0.15850000000000009</v>
      </c>
      <c r="HO17">
        <v>-0.16349999999999998</v>
      </c>
      <c r="HP17">
        <v>-0.16099999999999959</v>
      </c>
      <c r="HQ17">
        <v>-0.16600000000000037</v>
      </c>
      <c r="HR17">
        <v>-0.17100000000000026</v>
      </c>
      <c r="HS17">
        <v>-0.17600000000000016</v>
      </c>
      <c r="HT17">
        <v>-0.18100000000000005</v>
      </c>
      <c r="HU17">
        <v>-0.18100000000000005</v>
      </c>
      <c r="HV17">
        <v>-0.18100000000000005</v>
      </c>
      <c r="HW17">
        <v>-0.18100000000000005</v>
      </c>
      <c r="HX17">
        <v>-0.18100000000000005</v>
      </c>
      <c r="HY17">
        <v>-0.18100000000000005</v>
      </c>
      <c r="HZ17">
        <v>-0.18100000000000005</v>
      </c>
    </row>
    <row r="18" spans="1:235" x14ac:dyDescent="0.2">
      <c r="A18" s="447">
        <f>A!A32</f>
        <v>37530</v>
      </c>
      <c r="B18" s="479">
        <f t="shared" si="4"/>
        <v>3.83</v>
      </c>
      <c r="C18" s="479">
        <v>3.7549999999999999</v>
      </c>
      <c r="D18" s="448">
        <f t="shared" si="5"/>
        <v>7.5000000000000178E-2</v>
      </c>
      <c r="F18" s="450">
        <v>36872</v>
      </c>
      <c r="G18" s="450"/>
      <c r="H18">
        <v>-1.2680000000000007</v>
      </c>
      <c r="I18">
        <v>-1.1110000000000007</v>
      </c>
      <c r="J18">
        <v>-0.75099999999999945</v>
      </c>
      <c r="K18">
        <v>-0.50700000000000056</v>
      </c>
      <c r="L18">
        <v>-0.27999999999999936</v>
      </c>
      <c r="M18">
        <v>-0.26500000000000001</v>
      </c>
      <c r="N18">
        <v>-0.26</v>
      </c>
      <c r="O18">
        <v>-0.26</v>
      </c>
      <c r="P18">
        <v>-0.26</v>
      </c>
      <c r="Q18">
        <v>-0.24499999999999922</v>
      </c>
      <c r="R18">
        <v>-0.23499999999999999</v>
      </c>
      <c r="S18">
        <v>-0.22500000000000053</v>
      </c>
      <c r="T18">
        <v>-0.21</v>
      </c>
      <c r="U18">
        <v>-0.17</v>
      </c>
      <c r="V18">
        <v>-0.17</v>
      </c>
      <c r="W18">
        <v>-0.15</v>
      </c>
      <c r="X18">
        <v>-0.15</v>
      </c>
      <c r="Y18">
        <v>-0.15</v>
      </c>
      <c r="Z18">
        <v>-0.15</v>
      </c>
      <c r="AA18">
        <v>-0.15</v>
      </c>
      <c r="AB18">
        <v>-0.15</v>
      </c>
      <c r="AC18">
        <v>-0.15</v>
      </c>
      <c r="AD18">
        <v>-0.15</v>
      </c>
      <c r="AE18">
        <v>-0.15</v>
      </c>
      <c r="AF18">
        <v>-0.14999999999999947</v>
      </c>
      <c r="AG18">
        <v>-0.14999999999999947</v>
      </c>
      <c r="AH18">
        <v>-0.15</v>
      </c>
      <c r="AI18">
        <v>-0.15</v>
      </c>
      <c r="AJ18">
        <v>-0.15</v>
      </c>
      <c r="AK18">
        <v>-0.15</v>
      </c>
      <c r="AL18">
        <v>-0.13500000000000001</v>
      </c>
      <c r="AM18">
        <v>-0.13</v>
      </c>
      <c r="AN18">
        <v>-0.13</v>
      </c>
      <c r="AO18">
        <v>-0.13</v>
      </c>
      <c r="AP18">
        <v>-0.13</v>
      </c>
      <c r="AQ18">
        <v>-0.13</v>
      </c>
      <c r="AR18">
        <v>-0.15</v>
      </c>
      <c r="AS18">
        <v>-0.15</v>
      </c>
      <c r="AT18">
        <v>-0.15</v>
      </c>
      <c r="AU18">
        <v>-0.15</v>
      </c>
      <c r="AV18">
        <v>-0.15</v>
      </c>
      <c r="AW18">
        <v>-0.15</v>
      </c>
      <c r="AX18">
        <v>-0.13500000000000001</v>
      </c>
      <c r="AY18">
        <v>-0.13</v>
      </c>
      <c r="AZ18">
        <v>-0.13</v>
      </c>
      <c r="BA18">
        <v>-0.13</v>
      </c>
      <c r="BB18">
        <v>-0.13</v>
      </c>
      <c r="BC18">
        <v>-0.13</v>
      </c>
      <c r="BD18">
        <v>-0.15</v>
      </c>
      <c r="BE18">
        <v>-0.15</v>
      </c>
      <c r="BF18">
        <v>-0.15</v>
      </c>
      <c r="BG18">
        <v>-0.15</v>
      </c>
      <c r="BH18">
        <v>-0.15</v>
      </c>
      <c r="BI18">
        <v>-0.15</v>
      </c>
      <c r="BJ18">
        <v>-0.13500000000000001</v>
      </c>
      <c r="BK18">
        <v>-0.13</v>
      </c>
      <c r="BL18">
        <v>-0.13</v>
      </c>
      <c r="BM18">
        <v>-0.13</v>
      </c>
      <c r="BN18">
        <v>-0.13</v>
      </c>
      <c r="BO18">
        <v>-0.13</v>
      </c>
      <c r="BP18">
        <v>-0.15</v>
      </c>
      <c r="BQ18">
        <v>-0.15</v>
      </c>
      <c r="BR18">
        <v>-0.15</v>
      </c>
      <c r="BS18">
        <v>-0.15</v>
      </c>
      <c r="BT18">
        <v>-0.15</v>
      </c>
      <c r="BU18">
        <v>-0.15</v>
      </c>
      <c r="BV18">
        <v>-0.13500000000000001</v>
      </c>
      <c r="BW18">
        <v>-0.13</v>
      </c>
      <c r="BX18">
        <v>-0.13</v>
      </c>
      <c r="BY18">
        <v>-0.13</v>
      </c>
      <c r="BZ18">
        <v>-0.13</v>
      </c>
      <c r="CA18">
        <v>-0.13</v>
      </c>
      <c r="CB18">
        <v>-0.15</v>
      </c>
      <c r="CC18">
        <v>-0.14999999999999947</v>
      </c>
      <c r="CD18">
        <v>-0.15</v>
      </c>
      <c r="CE18">
        <v>-0.15</v>
      </c>
      <c r="CF18">
        <v>-0.15</v>
      </c>
      <c r="CG18">
        <v>-0.15</v>
      </c>
      <c r="CH18">
        <v>-0.13500000000000001</v>
      </c>
      <c r="CI18">
        <v>-0.13</v>
      </c>
      <c r="CJ18">
        <v>-0.13</v>
      </c>
      <c r="CK18">
        <v>-0.13</v>
      </c>
      <c r="CL18">
        <v>-0.13</v>
      </c>
      <c r="CM18">
        <v>-0.13</v>
      </c>
      <c r="CN18">
        <v>-0.14999999999999947</v>
      </c>
      <c r="CO18">
        <v>-0.15</v>
      </c>
      <c r="CP18">
        <v>-0.15</v>
      </c>
      <c r="CQ18">
        <v>-0.15</v>
      </c>
      <c r="CR18">
        <v>-0.15</v>
      </c>
      <c r="CS18">
        <v>-0.15</v>
      </c>
      <c r="CT18">
        <v>-0.13500000000000001</v>
      </c>
      <c r="CU18">
        <v>-0.13</v>
      </c>
      <c r="CV18">
        <v>-0.13</v>
      </c>
      <c r="CW18">
        <v>-0.13</v>
      </c>
      <c r="CX18">
        <v>-0.13</v>
      </c>
      <c r="CY18">
        <v>-0.13</v>
      </c>
      <c r="CZ18">
        <v>-0.15</v>
      </c>
      <c r="DA18">
        <v>-0.15</v>
      </c>
      <c r="DB18">
        <v>-0.15</v>
      </c>
      <c r="DC18">
        <v>-0.15</v>
      </c>
      <c r="DD18">
        <v>-0.15</v>
      </c>
      <c r="DE18">
        <v>-0.15</v>
      </c>
      <c r="DF18">
        <v>-0.13500000000000001</v>
      </c>
      <c r="DG18">
        <v>-0.13</v>
      </c>
      <c r="DH18">
        <v>-0.13</v>
      </c>
      <c r="DI18">
        <v>-0.13</v>
      </c>
      <c r="DJ18">
        <v>-0.13</v>
      </c>
      <c r="DK18">
        <v>-0.13</v>
      </c>
      <c r="DL18">
        <v>-0.15</v>
      </c>
      <c r="DM18">
        <v>-0.14999999999999947</v>
      </c>
      <c r="DN18">
        <v>-0.15</v>
      </c>
      <c r="DO18">
        <v>-0.15</v>
      </c>
      <c r="DP18">
        <v>-0.15</v>
      </c>
      <c r="DQ18">
        <v>-0.15</v>
      </c>
      <c r="DR18">
        <v>-0.13500000000000001</v>
      </c>
      <c r="DS18">
        <v>-0.13</v>
      </c>
      <c r="DT18">
        <v>-0.13</v>
      </c>
      <c r="DU18">
        <v>-0.13</v>
      </c>
      <c r="DV18">
        <v>-0.13</v>
      </c>
      <c r="DW18">
        <v>-0.13</v>
      </c>
      <c r="DX18">
        <v>-0.15</v>
      </c>
      <c r="DY18">
        <v>-0.15</v>
      </c>
      <c r="DZ18">
        <v>-0.15</v>
      </c>
      <c r="EA18">
        <v>-0.15</v>
      </c>
      <c r="EB18">
        <v>-0.15</v>
      </c>
      <c r="EC18">
        <v>-0.14999999999999947</v>
      </c>
      <c r="ED18">
        <v>-0.13500000000000001</v>
      </c>
      <c r="EE18">
        <v>-0.13</v>
      </c>
      <c r="EF18">
        <v>-0.13</v>
      </c>
      <c r="EG18">
        <v>-0.13</v>
      </c>
      <c r="EH18">
        <v>-0.13000000000000078</v>
      </c>
      <c r="EI18">
        <v>-0.13</v>
      </c>
      <c r="EJ18">
        <v>-0.15</v>
      </c>
      <c r="EK18">
        <v>-0.14999999999999947</v>
      </c>
      <c r="EL18">
        <v>-0.15</v>
      </c>
      <c r="EM18">
        <v>-0.15</v>
      </c>
      <c r="EN18">
        <v>-0.15</v>
      </c>
      <c r="EO18">
        <v>-0.14999999999999947</v>
      </c>
      <c r="EP18">
        <v>-0.13500000000000001</v>
      </c>
      <c r="EQ18">
        <v>-0.13</v>
      </c>
      <c r="ER18">
        <v>-0.13</v>
      </c>
      <c r="ES18">
        <v>-0.13</v>
      </c>
      <c r="ET18">
        <v>-0.13</v>
      </c>
      <c r="EU18">
        <v>-0.13</v>
      </c>
      <c r="EV18">
        <v>-0.14999999999999947</v>
      </c>
      <c r="EW18">
        <v>-0.15</v>
      </c>
      <c r="EX18">
        <v>-0.14999999999999947</v>
      </c>
      <c r="EY18">
        <v>-0.14999999999999947</v>
      </c>
      <c r="EZ18">
        <v>-0.14999999999999947</v>
      </c>
      <c r="FA18">
        <v>-0.15</v>
      </c>
      <c r="FB18">
        <v>-0.13500000000000001</v>
      </c>
      <c r="FC18">
        <v>-0.13</v>
      </c>
      <c r="FD18">
        <v>-0.13</v>
      </c>
      <c r="FE18">
        <v>-0.13000000000000078</v>
      </c>
      <c r="FF18">
        <v>-0.13</v>
      </c>
      <c r="FG18">
        <v>-0.13</v>
      </c>
      <c r="FH18">
        <v>-0.15</v>
      </c>
      <c r="FI18">
        <v>-0.15</v>
      </c>
      <c r="FJ18">
        <v>-0.15</v>
      </c>
      <c r="FK18">
        <v>-0.15</v>
      </c>
      <c r="FL18">
        <v>-0.15</v>
      </c>
      <c r="FM18">
        <v>-0.14999999999999947</v>
      </c>
      <c r="FN18">
        <v>-0.13500000000000001</v>
      </c>
      <c r="FO18">
        <v>-0.13</v>
      </c>
      <c r="FP18">
        <v>-0.13</v>
      </c>
      <c r="FQ18">
        <v>-0.13</v>
      </c>
      <c r="FR18">
        <v>-0.13000000000000078</v>
      </c>
      <c r="FS18">
        <v>-0.13</v>
      </c>
      <c r="FT18">
        <v>-0.15</v>
      </c>
      <c r="FU18">
        <v>-0.14999999999999947</v>
      </c>
      <c r="FV18">
        <v>-0.14999999999999947</v>
      </c>
      <c r="FW18">
        <v>-0.14999999999999947</v>
      </c>
      <c r="FX18">
        <v>-0.14999999999999947</v>
      </c>
      <c r="FY18">
        <v>-0.15</v>
      </c>
      <c r="FZ18">
        <v>-0.13500000000000001</v>
      </c>
      <c r="GA18">
        <v>-0.13</v>
      </c>
      <c r="GB18">
        <v>-0.13</v>
      </c>
      <c r="GC18">
        <v>-0.13000000000000078</v>
      </c>
      <c r="GD18">
        <v>-0.13</v>
      </c>
      <c r="GE18">
        <v>-0.13</v>
      </c>
      <c r="GF18">
        <v>-0.15</v>
      </c>
      <c r="GG18">
        <v>-0.15</v>
      </c>
      <c r="GH18">
        <v>-0.15</v>
      </c>
      <c r="GI18">
        <v>-0.15</v>
      </c>
      <c r="GJ18">
        <v>-0.15</v>
      </c>
      <c r="GK18">
        <v>-0.14999999999999947</v>
      </c>
      <c r="GL18">
        <v>-0.13500000000000001</v>
      </c>
      <c r="GM18">
        <v>-0.13</v>
      </c>
      <c r="GN18">
        <v>-0.13</v>
      </c>
      <c r="GO18">
        <v>-0.13</v>
      </c>
      <c r="GP18">
        <v>-0.13</v>
      </c>
      <c r="GQ18">
        <v>-0.13</v>
      </c>
      <c r="GR18">
        <v>-0.15</v>
      </c>
      <c r="GS18">
        <v>-0.14999999999999947</v>
      </c>
      <c r="GT18">
        <v>-0.15</v>
      </c>
      <c r="GU18">
        <v>-0.14999999999999947</v>
      </c>
      <c r="GV18">
        <v>-0.14999999999999947</v>
      </c>
      <c r="GW18">
        <v>-0.15</v>
      </c>
      <c r="GX18">
        <v>-0.13500000000000001</v>
      </c>
      <c r="GY18">
        <v>-0.13</v>
      </c>
      <c r="GZ18">
        <v>-0.13</v>
      </c>
      <c r="HA18">
        <v>-0.13</v>
      </c>
      <c r="HB18">
        <v>-0.13</v>
      </c>
      <c r="HC18">
        <v>-0.13</v>
      </c>
      <c r="HD18">
        <v>-0.15</v>
      </c>
      <c r="HE18">
        <v>-0.15</v>
      </c>
      <c r="HF18">
        <v>-0.15</v>
      </c>
      <c r="HG18">
        <v>-0.15</v>
      </c>
      <c r="HH18">
        <v>-0.15</v>
      </c>
      <c r="HI18">
        <v>-0.14999999999999947</v>
      </c>
      <c r="HJ18">
        <v>-0.13500000000000001</v>
      </c>
      <c r="HK18">
        <v>-0.13</v>
      </c>
      <c r="HL18">
        <v>-0.13</v>
      </c>
      <c r="HM18">
        <v>-0.13</v>
      </c>
      <c r="HN18">
        <v>-0.13</v>
      </c>
      <c r="HO18">
        <v>-0.13</v>
      </c>
      <c r="HP18">
        <v>-0.15</v>
      </c>
      <c r="HQ18">
        <v>-0.14999999999999947</v>
      </c>
      <c r="HR18">
        <v>-0.15</v>
      </c>
      <c r="HS18">
        <v>-0.14999999999999947</v>
      </c>
      <c r="HT18">
        <v>-0.14999999999999947</v>
      </c>
      <c r="HU18">
        <v>-0.15</v>
      </c>
      <c r="HV18">
        <v>-0.13500000000000001</v>
      </c>
      <c r="HW18">
        <v>-0.13000000000000078</v>
      </c>
      <c r="HX18">
        <v>-0.13</v>
      </c>
      <c r="HY18">
        <v>-0.13</v>
      </c>
      <c r="HZ18">
        <v>-0.13</v>
      </c>
    </row>
    <row r="19" spans="1:235" x14ac:dyDescent="0.2">
      <c r="A19" s="447">
        <f>A!A33</f>
        <v>37561</v>
      </c>
      <c r="B19" s="479">
        <f t="shared" si="4"/>
        <v>3.9940000000000002</v>
      </c>
      <c r="C19" s="479">
        <v>3.919</v>
      </c>
      <c r="D19" s="448">
        <f t="shared" si="5"/>
        <v>7.5000000000000178E-2</v>
      </c>
      <c r="F19" s="450">
        <v>36873</v>
      </c>
      <c r="G19" s="450"/>
      <c r="H19">
        <v>-0.60799999999999965</v>
      </c>
      <c r="I19">
        <v>-0.47599999999999998</v>
      </c>
      <c r="J19">
        <v>-0.20599999999999952</v>
      </c>
      <c r="K19">
        <v>-0.20599999999999952</v>
      </c>
      <c r="L19">
        <v>-6.3000000000000611E-2</v>
      </c>
      <c r="M19">
        <v>-5.2999999999999936E-2</v>
      </c>
      <c r="N19">
        <v>-4.8000000000000043E-2</v>
      </c>
      <c r="O19">
        <v>-4.8000000000000043E-2</v>
      </c>
      <c r="P19">
        <v>-4.8000000000000043E-2</v>
      </c>
      <c r="Q19">
        <v>-4.8000000000000043E-2</v>
      </c>
      <c r="R19">
        <v>-3.7999999999999368E-2</v>
      </c>
      <c r="S19">
        <v>-2.7999999999999581E-2</v>
      </c>
      <c r="T19">
        <v>-2.7999999999999581E-2</v>
      </c>
      <c r="U19">
        <v>-2.8000000000000469E-2</v>
      </c>
      <c r="V19">
        <v>-2.8000000000000469E-2</v>
      </c>
      <c r="W19">
        <v>-2.7999999999999581E-2</v>
      </c>
      <c r="X19">
        <v>-2.8000000000000469E-2</v>
      </c>
      <c r="Y19">
        <v>-2.7999999999999581E-2</v>
      </c>
      <c r="Z19">
        <v>-2.7999999999999581E-2</v>
      </c>
      <c r="AA19">
        <v>-2.7999999999999581E-2</v>
      </c>
      <c r="AB19">
        <v>-2.7999999999999581E-2</v>
      </c>
      <c r="AC19">
        <v>-2.8000000000000025E-2</v>
      </c>
      <c r="AD19">
        <v>-2.7999999999999581E-2</v>
      </c>
      <c r="AE19">
        <v>-2.4999999999999467E-2</v>
      </c>
      <c r="AF19">
        <v>-1.7999999999999794E-2</v>
      </c>
      <c r="AG19">
        <v>-1.8000000000000682E-2</v>
      </c>
      <c r="AH19">
        <v>-1.8000000000000238E-2</v>
      </c>
      <c r="AI19">
        <v>-1.7999999999999794E-2</v>
      </c>
      <c r="AJ19">
        <v>-1.8000000000000238E-2</v>
      </c>
      <c r="AK19">
        <v>-1.7999999999999794E-2</v>
      </c>
      <c r="AL19">
        <v>-1.7999999999999794E-2</v>
      </c>
      <c r="AM19">
        <v>-1.7999999999999794E-2</v>
      </c>
      <c r="AN19">
        <v>-1.7999999999999794E-2</v>
      </c>
      <c r="AO19">
        <v>-1.8000000000000238E-2</v>
      </c>
      <c r="AP19">
        <v>-1.7999999999999794E-2</v>
      </c>
      <c r="AQ19">
        <v>-1.7999999999999794E-2</v>
      </c>
      <c r="AR19">
        <v>-1.7999999999999794E-2</v>
      </c>
      <c r="AS19">
        <v>-1.7999999999999794E-2</v>
      </c>
      <c r="AT19">
        <v>-1.7999999999999794E-2</v>
      </c>
      <c r="AU19">
        <v>-1.8000000000000238E-2</v>
      </c>
      <c r="AV19">
        <v>-1.8000000000000238E-2</v>
      </c>
      <c r="AW19">
        <v>-1.8000000000000238E-2</v>
      </c>
      <c r="AX19">
        <v>-1.8000000000000238E-2</v>
      </c>
      <c r="AY19">
        <v>-1.7999999999999794E-2</v>
      </c>
      <c r="AZ19">
        <v>-1.8000000000000238E-2</v>
      </c>
      <c r="BA19">
        <v>-1.7999999999999794E-2</v>
      </c>
      <c r="BB19">
        <v>-1.7999999999999794E-2</v>
      </c>
      <c r="BC19">
        <v>-1.8000000000000238E-2</v>
      </c>
      <c r="BD19">
        <v>-1.8000000000000238E-2</v>
      </c>
      <c r="BE19">
        <v>-1.8000000000000238E-2</v>
      </c>
      <c r="BF19">
        <v>-1.8000000000000238E-2</v>
      </c>
      <c r="BG19">
        <v>-1.7999999999999794E-2</v>
      </c>
      <c r="BH19">
        <v>-1.7999999999999794E-2</v>
      </c>
      <c r="BI19">
        <v>-1.7999999999999794E-2</v>
      </c>
      <c r="BJ19">
        <v>-1.7999999999999794E-2</v>
      </c>
      <c r="BK19">
        <v>-1.8000000000000238E-2</v>
      </c>
      <c r="BL19">
        <v>-1.7999999999999794E-2</v>
      </c>
      <c r="BM19">
        <v>-1.8000000000000238E-2</v>
      </c>
      <c r="BN19">
        <v>-1.8000000000000238E-2</v>
      </c>
      <c r="BO19">
        <v>-1.7999999999999794E-2</v>
      </c>
      <c r="BP19">
        <v>-1.7999999999999794E-2</v>
      </c>
      <c r="BQ19">
        <v>-1.7999999999999794E-2</v>
      </c>
      <c r="BR19">
        <v>-1.7999999999999794E-2</v>
      </c>
      <c r="BS19">
        <v>-1.8000000000000238E-2</v>
      </c>
      <c r="BT19">
        <v>-1.8000000000000238E-2</v>
      </c>
      <c r="BU19">
        <v>-1.8000000000000238E-2</v>
      </c>
      <c r="BV19">
        <v>-1.8000000000000238E-2</v>
      </c>
      <c r="BW19">
        <v>-1.7999999999999794E-2</v>
      </c>
      <c r="BX19">
        <v>-1.8000000000000238E-2</v>
      </c>
      <c r="BY19">
        <v>-1.7999999999999794E-2</v>
      </c>
      <c r="BZ19">
        <v>-1.7999999999999794E-2</v>
      </c>
      <c r="CA19">
        <v>-1.8000000000000238E-2</v>
      </c>
      <c r="CB19">
        <v>-1.7999999999999794E-2</v>
      </c>
      <c r="CC19">
        <v>-1.8000000000000238E-2</v>
      </c>
      <c r="CD19">
        <v>-1.8000000000000238E-2</v>
      </c>
      <c r="CE19">
        <v>-1.7999999999999794E-2</v>
      </c>
      <c r="CF19">
        <v>-1.7999999999999794E-2</v>
      </c>
      <c r="CG19">
        <v>-1.7999999999999794E-2</v>
      </c>
      <c r="CH19">
        <v>-1.7999999999999794E-2</v>
      </c>
      <c r="CI19">
        <v>-1.8000000000000238E-2</v>
      </c>
      <c r="CJ19">
        <v>-1.7999999999999794E-2</v>
      </c>
      <c r="CK19">
        <v>-1.8000000000000238E-2</v>
      </c>
      <c r="CL19">
        <v>-1.8000000000000238E-2</v>
      </c>
      <c r="CM19">
        <v>-1.7999999999999794E-2</v>
      </c>
      <c r="CN19">
        <v>-1.8000000000000682E-2</v>
      </c>
      <c r="CO19">
        <v>-1.8000000000000238E-2</v>
      </c>
      <c r="CP19">
        <v>-1.7999999999999794E-2</v>
      </c>
      <c r="CQ19">
        <v>-1.8000000000000238E-2</v>
      </c>
      <c r="CR19">
        <v>-1.8000000000000238E-2</v>
      </c>
      <c r="CS19">
        <v>-1.8000000000000238E-2</v>
      </c>
      <c r="CT19">
        <v>-1.8000000000000238E-2</v>
      </c>
      <c r="CU19">
        <v>-1.7999999999999794E-2</v>
      </c>
      <c r="CV19">
        <v>-1.7999999999999794E-2</v>
      </c>
      <c r="CW19">
        <v>-1.7999999999999794E-2</v>
      </c>
      <c r="CX19">
        <v>-1.8000000000000238E-2</v>
      </c>
      <c r="CY19">
        <v>-1.7999999999999794E-2</v>
      </c>
      <c r="CZ19">
        <v>-1.7999999999999794E-2</v>
      </c>
      <c r="DA19">
        <v>-1.7999999999999794E-2</v>
      </c>
      <c r="DB19">
        <v>-1.8000000000000238E-2</v>
      </c>
      <c r="DC19">
        <v>-1.8000000000000238E-2</v>
      </c>
      <c r="DD19">
        <v>-1.8000000000000238E-2</v>
      </c>
      <c r="DE19">
        <v>-1.8000000000000238E-2</v>
      </c>
      <c r="DF19">
        <v>-1.8000000000000238E-2</v>
      </c>
      <c r="DG19">
        <v>-1.8000000000000238E-2</v>
      </c>
      <c r="DH19">
        <v>-1.8000000000000238E-2</v>
      </c>
      <c r="DI19">
        <v>-1.7999999999999794E-2</v>
      </c>
      <c r="DJ19">
        <v>-1.7999999999999794E-2</v>
      </c>
      <c r="DK19">
        <v>-1.8000000000000238E-2</v>
      </c>
      <c r="DL19">
        <v>-1.7999999999999794E-2</v>
      </c>
      <c r="DM19">
        <v>-1.7999999999999794E-2</v>
      </c>
      <c r="DN19">
        <v>-1.8000000000000238E-2</v>
      </c>
      <c r="DO19">
        <v>-1.7999999999999794E-2</v>
      </c>
      <c r="DP19">
        <v>-1.7999999999999794E-2</v>
      </c>
      <c r="DQ19">
        <v>-1.7999999999999794E-2</v>
      </c>
      <c r="DR19">
        <v>-1.7999999999999794E-2</v>
      </c>
      <c r="DS19">
        <v>-1.8000000000000238E-2</v>
      </c>
      <c r="DT19">
        <v>-1.7999999999999794E-2</v>
      </c>
      <c r="DU19">
        <v>-1.8000000000000238E-2</v>
      </c>
      <c r="DV19">
        <v>-1.8000000000000238E-2</v>
      </c>
      <c r="DW19">
        <v>-1.7999999999999794E-2</v>
      </c>
      <c r="DX19">
        <v>-1.7999999999999794E-2</v>
      </c>
      <c r="DY19">
        <v>-1.7999999999999794E-2</v>
      </c>
      <c r="DZ19">
        <v>-1.7999999999999794E-2</v>
      </c>
      <c r="EA19">
        <v>-1.7999999999999794E-2</v>
      </c>
      <c r="EB19">
        <v>-1.8000000000000238E-2</v>
      </c>
      <c r="EC19">
        <v>-1.8000000000000238E-2</v>
      </c>
      <c r="ED19">
        <v>-1.8000000000000238E-2</v>
      </c>
      <c r="EE19">
        <v>-1.7999999999999794E-2</v>
      </c>
      <c r="EF19">
        <v>-1.7999999999999794E-2</v>
      </c>
      <c r="EG19">
        <v>-1.8000000000000238E-2</v>
      </c>
      <c r="EH19">
        <v>-1.7999999999999794E-2</v>
      </c>
      <c r="EI19">
        <v>-1.8000000000000682E-2</v>
      </c>
      <c r="EJ19">
        <v>-1.7999999999999794E-2</v>
      </c>
      <c r="EK19">
        <v>-1.8000000000000682E-2</v>
      </c>
      <c r="EL19">
        <v>-1.7999999999999794E-2</v>
      </c>
      <c r="EM19">
        <v>-1.7999999999999794E-2</v>
      </c>
      <c r="EN19">
        <v>-1.8000000000000238E-2</v>
      </c>
      <c r="EO19">
        <v>-1.8000000000000238E-2</v>
      </c>
      <c r="EP19">
        <v>-1.8000000000000238E-2</v>
      </c>
      <c r="EQ19">
        <v>-1.7999999999999794E-2</v>
      </c>
      <c r="ER19">
        <v>-1.7999999999999794E-2</v>
      </c>
      <c r="ES19">
        <v>-1.7999999999999794E-2</v>
      </c>
      <c r="ET19">
        <v>-1.8000000000000682E-2</v>
      </c>
      <c r="EU19">
        <v>-1.7999999999999794E-2</v>
      </c>
      <c r="EV19">
        <v>-1.8000000000000682E-2</v>
      </c>
      <c r="EW19">
        <v>-1.7999999999999794E-2</v>
      </c>
      <c r="EX19">
        <v>-1.8000000000000682E-2</v>
      </c>
      <c r="EY19">
        <v>-1.8000000000000682E-2</v>
      </c>
      <c r="EZ19">
        <v>-1.7999999999999794E-2</v>
      </c>
      <c r="FA19">
        <v>-1.7999999999999794E-2</v>
      </c>
      <c r="FB19">
        <v>-1.7999999999999794E-2</v>
      </c>
      <c r="FC19">
        <v>-1.8000000000000682E-2</v>
      </c>
      <c r="FD19">
        <v>-1.7999999999999794E-2</v>
      </c>
      <c r="FE19">
        <v>-1.7999999999999794E-2</v>
      </c>
      <c r="FF19">
        <v>-1.7999999999999794E-2</v>
      </c>
      <c r="FG19">
        <v>-1.7999999999999794E-2</v>
      </c>
      <c r="FH19">
        <v>-1.7999999999999794E-2</v>
      </c>
      <c r="FI19">
        <v>-1.7999999999999794E-2</v>
      </c>
      <c r="FJ19">
        <v>-1.7999999999999794E-2</v>
      </c>
      <c r="FK19">
        <v>-1.7999999999999794E-2</v>
      </c>
      <c r="FL19">
        <v>-1.7999999999999794E-2</v>
      </c>
      <c r="FM19">
        <v>-1.8000000000000682E-2</v>
      </c>
      <c r="FN19">
        <v>-1.8000000000000682E-2</v>
      </c>
      <c r="FO19">
        <v>-1.7999999999999794E-2</v>
      </c>
      <c r="FP19">
        <v>-1.8000000000000682E-2</v>
      </c>
      <c r="FQ19">
        <v>-1.7999999999999794E-2</v>
      </c>
      <c r="FR19">
        <v>-1.7999999999999794E-2</v>
      </c>
      <c r="FS19">
        <v>-1.8000000000000682E-2</v>
      </c>
      <c r="FT19">
        <v>-1.7999999999999794E-2</v>
      </c>
      <c r="FU19">
        <v>-1.7999999999999794E-2</v>
      </c>
      <c r="FV19">
        <v>-1.8000000000000682E-2</v>
      </c>
      <c r="FW19">
        <v>-1.8000000000000682E-2</v>
      </c>
      <c r="FX19">
        <v>-1.8000000000000682E-2</v>
      </c>
      <c r="FY19">
        <v>-1.7999999999999794E-2</v>
      </c>
      <c r="FZ19">
        <v>-1.7999999999999794E-2</v>
      </c>
      <c r="GA19">
        <v>-1.8000000000000682E-2</v>
      </c>
      <c r="GB19">
        <v>-1.7999999999999794E-2</v>
      </c>
      <c r="GC19">
        <v>-1.7999999999999794E-2</v>
      </c>
      <c r="GD19">
        <v>-1.7999999999999794E-2</v>
      </c>
      <c r="GE19">
        <v>-1.7999999999999794E-2</v>
      </c>
      <c r="GF19">
        <v>-1.7999999999999794E-2</v>
      </c>
      <c r="GG19">
        <v>-1.7999999999999794E-2</v>
      </c>
      <c r="GH19">
        <v>-1.7999999999999794E-2</v>
      </c>
      <c r="GI19">
        <v>-1.7999999999999794E-2</v>
      </c>
      <c r="GJ19">
        <v>-1.7999999999999794E-2</v>
      </c>
      <c r="GK19">
        <v>-1.8000000000000682E-2</v>
      </c>
      <c r="GL19">
        <v>-1.8000000000000682E-2</v>
      </c>
      <c r="GM19">
        <v>-1.7999999999999794E-2</v>
      </c>
      <c r="GN19">
        <v>-1.8000000000000682E-2</v>
      </c>
      <c r="GO19">
        <v>-1.7999999999999794E-2</v>
      </c>
      <c r="GP19">
        <v>-1.7999999999999794E-2</v>
      </c>
      <c r="GQ19">
        <v>-1.8000000000000682E-2</v>
      </c>
      <c r="GR19">
        <v>-1.7999999999999794E-2</v>
      </c>
      <c r="GS19">
        <v>-1.7999999999999794E-2</v>
      </c>
      <c r="GT19">
        <v>-1.7999999999999794E-2</v>
      </c>
      <c r="GU19">
        <v>-1.8000000000000682E-2</v>
      </c>
      <c r="GV19">
        <v>-1.8000000000000682E-2</v>
      </c>
      <c r="GW19">
        <v>-1.7999999999999794E-2</v>
      </c>
      <c r="GX19">
        <v>-1.7999999999999794E-2</v>
      </c>
      <c r="GY19">
        <v>-1.8000000000000682E-2</v>
      </c>
      <c r="GZ19">
        <v>-1.7999999999999794E-2</v>
      </c>
      <c r="HA19">
        <v>-1.7999999999999794E-2</v>
      </c>
      <c r="HB19">
        <v>-1.7999999999999794E-2</v>
      </c>
      <c r="HC19">
        <v>-1.7999999999999794E-2</v>
      </c>
      <c r="HD19">
        <v>-1.7999999999999794E-2</v>
      </c>
      <c r="HE19">
        <v>-1.7999999999999794E-2</v>
      </c>
      <c r="HF19">
        <v>-1.7999999999999794E-2</v>
      </c>
      <c r="HG19">
        <v>-1.7999999999999794E-2</v>
      </c>
      <c r="HH19">
        <v>-1.7999999999999794E-2</v>
      </c>
      <c r="HI19">
        <v>-1.8000000000000682E-2</v>
      </c>
      <c r="HJ19">
        <v>-1.8000000000000682E-2</v>
      </c>
      <c r="HK19">
        <v>-1.7999999999999794E-2</v>
      </c>
      <c r="HL19">
        <v>-1.8000000000000682E-2</v>
      </c>
      <c r="HM19">
        <v>-1.7999999999999794E-2</v>
      </c>
      <c r="HN19">
        <v>-1.7999999999999794E-2</v>
      </c>
      <c r="HO19">
        <v>-1.8000000000000682E-2</v>
      </c>
      <c r="HP19">
        <v>-1.7999999999999794E-2</v>
      </c>
      <c r="HQ19">
        <v>-1.7999999999999794E-2</v>
      </c>
      <c r="HR19">
        <v>-1.7999999999999794E-2</v>
      </c>
      <c r="HS19">
        <v>-1.8000000000000682E-2</v>
      </c>
      <c r="HT19">
        <v>-1.8000000000000682E-2</v>
      </c>
      <c r="HU19">
        <v>-1.7999999999999794E-2</v>
      </c>
      <c r="HV19">
        <v>-1.7999999999999794E-2</v>
      </c>
      <c r="HW19">
        <v>-1.7999999999999794E-2</v>
      </c>
      <c r="HX19">
        <v>-1.7999999999999794E-2</v>
      </c>
      <c r="HY19">
        <v>-1.7999999999999794E-2</v>
      </c>
      <c r="HZ19">
        <v>-1.7999999999999794E-2</v>
      </c>
    </row>
    <row r="20" spans="1:235" x14ac:dyDescent="0.2">
      <c r="A20" s="447">
        <f>A!A34</f>
        <v>37591</v>
      </c>
      <c r="B20" s="479">
        <f t="shared" si="4"/>
        <v>4.1630000000000003</v>
      </c>
      <c r="C20" s="479">
        <v>4.0880000000000001</v>
      </c>
      <c r="D20" s="448">
        <f t="shared" si="5"/>
        <v>7.5000000000000178E-2</v>
      </c>
      <c r="F20" s="450">
        <v>36874</v>
      </c>
      <c r="G20" s="450"/>
      <c r="H20">
        <v>-0.12399999999999967</v>
      </c>
      <c r="I20">
        <v>-0.19200000000000017</v>
      </c>
      <c r="J20">
        <v>-0.22700000000000031</v>
      </c>
      <c r="K20">
        <v>0.11299999999999955</v>
      </c>
      <c r="L20">
        <v>0.13800000000000079</v>
      </c>
      <c r="M20">
        <v>0.14799999999999969</v>
      </c>
      <c r="N20">
        <v>0.14799999999999969</v>
      </c>
      <c r="O20">
        <v>0.14800000000000058</v>
      </c>
      <c r="P20">
        <v>0.1379999999999999</v>
      </c>
      <c r="Q20">
        <v>0.1379999999999999</v>
      </c>
      <c r="R20">
        <v>0.1379999999999999</v>
      </c>
      <c r="S20">
        <v>0.1379999999999999</v>
      </c>
      <c r="T20">
        <v>0.12800000000000011</v>
      </c>
      <c r="U20">
        <v>0.13300000000000001</v>
      </c>
      <c r="V20">
        <v>0.15800000000000036</v>
      </c>
      <c r="W20">
        <v>0.15799999999999947</v>
      </c>
      <c r="X20">
        <v>0.12300000000000022</v>
      </c>
      <c r="Y20">
        <v>0.12300000000000022</v>
      </c>
      <c r="Z20">
        <v>0.12300000000000022</v>
      </c>
      <c r="AA20">
        <v>0.12300000000000022</v>
      </c>
      <c r="AB20">
        <v>0.12300000000000022</v>
      </c>
      <c r="AC20">
        <v>0.12299999999999978</v>
      </c>
      <c r="AD20">
        <v>0.12300000000000022</v>
      </c>
      <c r="AE20">
        <v>0.12300000000000022</v>
      </c>
      <c r="AF20">
        <v>0.12299999999999933</v>
      </c>
      <c r="AG20">
        <v>0.12300000000000022</v>
      </c>
      <c r="AH20">
        <v>0.12300000000000022</v>
      </c>
      <c r="AI20">
        <v>0.12299999999999978</v>
      </c>
      <c r="AJ20">
        <v>0.12300000000000022</v>
      </c>
      <c r="AK20">
        <v>0.12299999999999978</v>
      </c>
      <c r="AL20">
        <v>0.12299999999999978</v>
      </c>
      <c r="AM20">
        <v>0.12299999999999978</v>
      </c>
      <c r="AN20">
        <v>0.12299999999999978</v>
      </c>
      <c r="AO20">
        <v>0.12300000000000022</v>
      </c>
      <c r="AP20">
        <v>0.12299999999999978</v>
      </c>
      <c r="AQ20">
        <v>0.12299999999999978</v>
      </c>
      <c r="AR20">
        <v>0.12299999999999978</v>
      </c>
      <c r="AS20">
        <v>0.12299999999999978</v>
      </c>
      <c r="AT20">
        <v>0.12299999999999978</v>
      </c>
      <c r="AU20">
        <v>0.12300000000000022</v>
      </c>
      <c r="AV20">
        <v>0.12300000000000022</v>
      </c>
      <c r="AW20">
        <v>0.12300000000000022</v>
      </c>
      <c r="AX20">
        <v>0.12300000000000022</v>
      </c>
      <c r="AY20">
        <v>0.12299999999999978</v>
      </c>
      <c r="AZ20">
        <v>0.12300000000000022</v>
      </c>
      <c r="BA20">
        <v>0.12299999999999978</v>
      </c>
      <c r="BB20">
        <v>0.12299999999999978</v>
      </c>
      <c r="BC20">
        <v>0.12300000000000022</v>
      </c>
      <c r="BD20">
        <v>0.12300000000000022</v>
      </c>
      <c r="BE20">
        <v>0.12300000000000022</v>
      </c>
      <c r="BF20">
        <v>0.12300000000000022</v>
      </c>
      <c r="BG20">
        <v>0.12299999999999978</v>
      </c>
      <c r="BH20">
        <v>0.12299999999999978</v>
      </c>
      <c r="BI20">
        <v>0.12299999999999978</v>
      </c>
      <c r="BJ20">
        <v>0.12299999999999978</v>
      </c>
      <c r="BK20">
        <v>0.12300000000000022</v>
      </c>
      <c r="BL20">
        <v>0.12299999999999978</v>
      </c>
      <c r="BM20">
        <v>0.12300000000000022</v>
      </c>
      <c r="BN20">
        <v>0.12300000000000022</v>
      </c>
      <c r="BO20">
        <v>0.12299999999999978</v>
      </c>
      <c r="BP20">
        <v>0.12299999999999978</v>
      </c>
      <c r="BQ20">
        <v>0.12299999999999978</v>
      </c>
      <c r="BR20">
        <v>0.12299999999999978</v>
      </c>
      <c r="BS20">
        <v>0.12300000000000022</v>
      </c>
      <c r="BT20">
        <v>0.12300000000000022</v>
      </c>
      <c r="BU20">
        <v>0.12300000000000022</v>
      </c>
      <c r="BV20">
        <v>0.12300000000000022</v>
      </c>
      <c r="BW20">
        <v>0.12299999999999978</v>
      </c>
      <c r="BX20">
        <v>0.12300000000000022</v>
      </c>
      <c r="BY20">
        <v>0.12299999999999978</v>
      </c>
      <c r="BZ20">
        <v>0.12299999999999978</v>
      </c>
      <c r="CA20">
        <v>0.12300000000000022</v>
      </c>
      <c r="CB20">
        <v>0.12300000000000022</v>
      </c>
      <c r="CC20">
        <v>0.12300000000000022</v>
      </c>
      <c r="CD20">
        <v>0.12300000000000022</v>
      </c>
      <c r="CE20">
        <v>0.12299999999999978</v>
      </c>
      <c r="CF20">
        <v>0.12299999999999978</v>
      </c>
      <c r="CG20">
        <v>0.12299999999999978</v>
      </c>
      <c r="CH20">
        <v>0.12299999999999978</v>
      </c>
      <c r="CI20">
        <v>0.12300000000000022</v>
      </c>
      <c r="CJ20">
        <v>0.12299999999999978</v>
      </c>
      <c r="CK20">
        <v>0.12300000000000022</v>
      </c>
      <c r="CL20">
        <v>0.12300000000000022</v>
      </c>
      <c r="CM20">
        <v>0.12299999999999978</v>
      </c>
      <c r="CN20">
        <v>0.11800000000000033</v>
      </c>
      <c r="CO20">
        <v>0.11799999999999988</v>
      </c>
      <c r="CP20">
        <v>0.11799999999999988</v>
      </c>
      <c r="CQ20">
        <v>0.11799999999999988</v>
      </c>
      <c r="CR20">
        <v>0.11799999999999988</v>
      </c>
      <c r="CS20">
        <v>0.11799999999999988</v>
      </c>
      <c r="CT20">
        <v>0.11799999999999988</v>
      </c>
      <c r="CU20">
        <v>0.11799999999999988</v>
      </c>
      <c r="CV20">
        <v>0.11799999999999988</v>
      </c>
      <c r="CW20">
        <v>0.11799999999999988</v>
      </c>
      <c r="CX20">
        <v>0.11800000000000033</v>
      </c>
      <c r="CY20">
        <v>0.11800000000000033</v>
      </c>
      <c r="CZ20">
        <v>0.10799999999999965</v>
      </c>
      <c r="DA20">
        <v>0.1080000000000001</v>
      </c>
      <c r="DB20">
        <v>0.1080000000000001</v>
      </c>
      <c r="DC20">
        <v>0.1080000000000001</v>
      </c>
      <c r="DD20">
        <v>0.1080000000000001</v>
      </c>
      <c r="DE20">
        <v>0.1080000000000001</v>
      </c>
      <c r="DF20">
        <v>0.1080000000000001</v>
      </c>
      <c r="DG20">
        <v>0.1080000000000001</v>
      </c>
      <c r="DH20">
        <v>0.1080000000000001</v>
      </c>
      <c r="DI20">
        <v>0.1080000000000001</v>
      </c>
      <c r="DJ20">
        <v>0.1080000000000001</v>
      </c>
      <c r="DK20">
        <v>0.1080000000000001</v>
      </c>
      <c r="DL20">
        <v>9.2999999999999972E-2</v>
      </c>
      <c r="DM20">
        <v>9.2999999999999972E-2</v>
      </c>
      <c r="DN20">
        <v>9.2999999999999972E-2</v>
      </c>
      <c r="DO20">
        <v>9.2999999999999972E-2</v>
      </c>
      <c r="DP20">
        <v>9.2999999999999972E-2</v>
      </c>
      <c r="DQ20">
        <v>9.2999999999999972E-2</v>
      </c>
      <c r="DR20">
        <v>9.2999999999999972E-2</v>
      </c>
      <c r="DS20">
        <v>9.3000000000000416E-2</v>
      </c>
      <c r="DT20">
        <v>9.2999999999999972E-2</v>
      </c>
      <c r="DU20">
        <v>9.2999999999999972E-2</v>
      </c>
      <c r="DV20">
        <v>9.3000000000000416E-2</v>
      </c>
      <c r="DW20">
        <v>9.2999999999999972E-2</v>
      </c>
      <c r="DX20">
        <v>6.7999999999999616E-2</v>
      </c>
      <c r="DY20">
        <v>6.8000000000000504E-2</v>
      </c>
      <c r="DZ20">
        <v>6.7999999999999616E-2</v>
      </c>
      <c r="EA20">
        <v>6.800000000000006E-2</v>
      </c>
      <c r="EB20">
        <v>6.800000000000006E-2</v>
      </c>
      <c r="EC20">
        <v>6.800000000000006E-2</v>
      </c>
      <c r="ED20">
        <v>6.800000000000006E-2</v>
      </c>
      <c r="EE20">
        <v>6.800000000000006E-2</v>
      </c>
      <c r="EF20">
        <v>6.800000000000006E-2</v>
      </c>
      <c r="EG20">
        <v>6.800000000000006E-2</v>
      </c>
      <c r="EH20">
        <v>6.8000000000000504E-2</v>
      </c>
      <c r="EI20">
        <v>6.8000000000000504E-2</v>
      </c>
      <c r="EJ20">
        <v>3.3000000000000362E-2</v>
      </c>
      <c r="EK20">
        <v>3.3000000000000362E-2</v>
      </c>
      <c r="EL20">
        <v>3.3000000000000362E-2</v>
      </c>
      <c r="EM20">
        <v>3.3000000000000362E-2</v>
      </c>
      <c r="EN20">
        <v>3.3000000000000362E-2</v>
      </c>
      <c r="EO20">
        <v>3.2999999999999918E-2</v>
      </c>
      <c r="EP20">
        <v>3.2999999999999918E-2</v>
      </c>
      <c r="EQ20">
        <v>3.3000000000000362E-2</v>
      </c>
      <c r="ER20">
        <v>3.2999999999999474E-2</v>
      </c>
      <c r="ES20">
        <v>3.2999999999999474E-2</v>
      </c>
      <c r="ET20">
        <v>3.3000000000000362E-2</v>
      </c>
      <c r="EU20">
        <v>3.2999999999999474E-2</v>
      </c>
      <c r="EV20">
        <v>-1.9999999999997797E-3</v>
      </c>
      <c r="EW20">
        <v>-2.0000000000006679E-3</v>
      </c>
      <c r="EX20">
        <v>-1.9999999999997797E-3</v>
      </c>
      <c r="EY20">
        <v>-1.9999999999997797E-3</v>
      </c>
      <c r="EZ20">
        <v>-2.0000000000006679E-3</v>
      </c>
      <c r="FA20">
        <v>-1.9999999999997797E-3</v>
      </c>
      <c r="FB20">
        <v>-1.9999999999997797E-3</v>
      </c>
      <c r="FC20">
        <v>-1.9999999999997797E-3</v>
      </c>
      <c r="FD20">
        <v>-1.9999999999997797E-3</v>
      </c>
      <c r="FE20">
        <v>-1.9999999999997797E-3</v>
      </c>
      <c r="FF20">
        <v>-2.0000000000006679E-3</v>
      </c>
      <c r="FG20">
        <v>-1.9999999999997797E-3</v>
      </c>
      <c r="FH20">
        <v>-3.6999999999999922E-2</v>
      </c>
      <c r="FI20">
        <v>-3.6999999999999922E-2</v>
      </c>
      <c r="FJ20">
        <v>-3.6999999999999922E-2</v>
      </c>
      <c r="FK20">
        <v>-3.6999999999999922E-2</v>
      </c>
      <c r="FL20">
        <v>-3.6999999999999922E-2</v>
      </c>
      <c r="FM20">
        <v>-3.6999999999999922E-2</v>
      </c>
      <c r="FN20">
        <v>-3.6999999999999922E-2</v>
      </c>
      <c r="FO20">
        <v>-3.6999999999999922E-2</v>
      </c>
      <c r="FP20">
        <v>-3.6999999999999922E-2</v>
      </c>
      <c r="FQ20">
        <v>-3.6999999999999922E-2</v>
      </c>
      <c r="FR20">
        <v>-3.6999999999999922E-2</v>
      </c>
      <c r="FS20">
        <v>-3.6999999999999922E-2</v>
      </c>
      <c r="FT20">
        <v>-6.7000000000000171E-2</v>
      </c>
      <c r="FU20">
        <v>-6.7000000000000171E-2</v>
      </c>
      <c r="FV20">
        <v>-6.7000000000000171E-2</v>
      </c>
      <c r="FW20">
        <v>-6.6999999999999282E-2</v>
      </c>
      <c r="FX20">
        <v>-6.6999999999999282E-2</v>
      </c>
      <c r="FY20">
        <v>-6.7000000000000171E-2</v>
      </c>
      <c r="FZ20">
        <v>-6.7000000000000171E-2</v>
      </c>
      <c r="GA20">
        <v>-6.6999999999999282E-2</v>
      </c>
      <c r="GB20">
        <v>-6.7000000000000171E-2</v>
      </c>
      <c r="GC20">
        <v>-6.7000000000000171E-2</v>
      </c>
      <c r="GD20">
        <v>-6.7000000000000171E-2</v>
      </c>
      <c r="GE20">
        <v>-6.7000000000000171E-2</v>
      </c>
      <c r="GF20">
        <v>-9.2000000000000526E-2</v>
      </c>
      <c r="GG20">
        <v>-9.1999999999999638E-2</v>
      </c>
      <c r="GH20">
        <v>-9.2000000000000526E-2</v>
      </c>
      <c r="GI20">
        <v>-9.1999999999999638E-2</v>
      </c>
      <c r="GJ20">
        <v>-9.1999999999999638E-2</v>
      </c>
      <c r="GK20">
        <v>-9.1999999999999638E-2</v>
      </c>
      <c r="GL20">
        <v>-9.1999999999999638E-2</v>
      </c>
      <c r="GM20">
        <v>-9.2000000000000526E-2</v>
      </c>
      <c r="GN20">
        <v>-9.1999999999999638E-2</v>
      </c>
      <c r="GO20">
        <v>-9.2000000000000526E-2</v>
      </c>
      <c r="GP20">
        <v>-9.1999999999999638E-2</v>
      </c>
      <c r="GQ20">
        <v>-9.1999999999999638E-2</v>
      </c>
      <c r="GR20">
        <v>-0.1120000000000001</v>
      </c>
      <c r="GS20">
        <v>-0.1120000000000001</v>
      </c>
      <c r="GT20">
        <v>-0.1120000000000001</v>
      </c>
      <c r="GU20">
        <v>-0.11199999999999921</v>
      </c>
      <c r="GV20">
        <v>-0.11199999999999921</v>
      </c>
      <c r="GW20">
        <v>-0.1120000000000001</v>
      </c>
      <c r="GX20">
        <v>-0.1120000000000001</v>
      </c>
      <c r="GY20">
        <v>-0.1120000000000001</v>
      </c>
      <c r="GZ20">
        <v>-0.1120000000000001</v>
      </c>
      <c r="HA20">
        <v>-0.1120000000000001</v>
      </c>
      <c r="HB20">
        <v>-0.1120000000000001</v>
      </c>
      <c r="HC20">
        <v>-0.1120000000000001</v>
      </c>
      <c r="HD20">
        <v>-0.12700000000000067</v>
      </c>
      <c r="HE20">
        <v>-0.12699999999999978</v>
      </c>
      <c r="HF20">
        <v>-0.12700000000000067</v>
      </c>
      <c r="HG20">
        <v>-0.12699999999999978</v>
      </c>
      <c r="HH20">
        <v>-0.12699999999999978</v>
      </c>
      <c r="HI20">
        <v>-0.12699999999999978</v>
      </c>
      <c r="HJ20">
        <v>-0.12699999999999978</v>
      </c>
      <c r="HK20">
        <v>-0.12699999999999978</v>
      </c>
      <c r="HL20">
        <v>-0.12699999999999978</v>
      </c>
      <c r="HM20">
        <v>-0.12700000000000067</v>
      </c>
      <c r="HN20">
        <v>-0.12699999999999978</v>
      </c>
      <c r="HO20">
        <v>-0.12699999999999978</v>
      </c>
      <c r="HP20">
        <v>-0.14199999999999946</v>
      </c>
      <c r="HQ20">
        <v>-0.14200000000000035</v>
      </c>
      <c r="HR20">
        <v>-0.14199999999999946</v>
      </c>
      <c r="HS20">
        <v>-0.14199999999999946</v>
      </c>
      <c r="HT20">
        <v>-0.14199999999999946</v>
      </c>
      <c r="HU20">
        <v>-0.14200000000000035</v>
      </c>
      <c r="HV20">
        <v>-0.14200000000000035</v>
      </c>
      <c r="HW20">
        <v>-0.14199999999999946</v>
      </c>
      <c r="HX20">
        <v>-0.14200000000000035</v>
      </c>
      <c r="HY20">
        <v>-0.14200000000000035</v>
      </c>
      <c r="HZ20">
        <v>-0.14200000000000035</v>
      </c>
    </row>
    <row r="21" spans="1:235" x14ac:dyDescent="0.2">
      <c r="A21" s="447">
        <f>A!A35</f>
        <v>37622</v>
      </c>
      <c r="B21" s="479">
        <f t="shared" si="4"/>
        <v>4.2430000000000003</v>
      </c>
      <c r="C21" s="479">
        <v>4.1680000000000001</v>
      </c>
      <c r="D21" s="448">
        <f t="shared" si="5"/>
        <v>7.5000000000000178E-2</v>
      </c>
      <c r="F21" s="450">
        <v>36875</v>
      </c>
      <c r="G21" s="450"/>
      <c r="H21">
        <v>0.98300000000000054</v>
      </c>
      <c r="I21">
        <v>0.95499999999999918</v>
      </c>
      <c r="J21">
        <v>0.6</v>
      </c>
      <c r="K21">
        <v>0.245</v>
      </c>
      <c r="L21">
        <v>0.105</v>
      </c>
      <c r="M21">
        <v>9.5000000000000639E-2</v>
      </c>
      <c r="N21">
        <v>9.1999999999999638E-2</v>
      </c>
      <c r="O21">
        <v>9.1999999999999638E-2</v>
      </c>
      <c r="P21">
        <v>9.1999999999999638E-2</v>
      </c>
      <c r="Q21">
        <v>8.9999999999999858E-2</v>
      </c>
      <c r="R21">
        <v>8.5000000000000006E-2</v>
      </c>
      <c r="S21">
        <v>8.0000000000000071E-2</v>
      </c>
      <c r="T21">
        <v>6.9999999999999396E-2</v>
      </c>
      <c r="U21">
        <v>7.0000000000000284E-2</v>
      </c>
      <c r="V21">
        <v>7.0000000000000284E-2</v>
      </c>
      <c r="W21">
        <v>2.0000000000000462E-2</v>
      </c>
      <c r="X21">
        <v>2.0000000000000462E-2</v>
      </c>
      <c r="Y21">
        <v>1.9999999999999574E-2</v>
      </c>
      <c r="Z21">
        <v>1.9999999999999574E-2</v>
      </c>
      <c r="AA21">
        <v>1.9999999999999574E-2</v>
      </c>
      <c r="AB21">
        <v>1.9999999999999574E-2</v>
      </c>
      <c r="AC21">
        <v>2.0000000000000462E-2</v>
      </c>
      <c r="AD21">
        <v>1.9999999999999574E-2</v>
      </c>
      <c r="AE21">
        <v>1.9999999999999574E-2</v>
      </c>
      <c r="AF21">
        <v>2.0000000000000462E-2</v>
      </c>
      <c r="AG21">
        <v>2.0000000000000462E-2</v>
      </c>
      <c r="AH21">
        <v>0.02</v>
      </c>
      <c r="AI21">
        <v>1.0000000000000231E-2</v>
      </c>
      <c r="AJ21">
        <v>9.9999999999997868E-3</v>
      </c>
      <c r="AK21">
        <v>1.0000000000000231E-2</v>
      </c>
      <c r="AL21">
        <v>1.0000000000000231E-2</v>
      </c>
      <c r="AM21">
        <v>1.0000000000000231E-2</v>
      </c>
      <c r="AN21">
        <v>1.0000000000000231E-2</v>
      </c>
      <c r="AO21">
        <v>9.9999999999997868E-3</v>
      </c>
      <c r="AP21">
        <v>1.0000000000000231E-2</v>
      </c>
      <c r="AQ21">
        <v>1.0000000000000231E-2</v>
      </c>
      <c r="AR21">
        <v>2.0000000000000462E-2</v>
      </c>
      <c r="AS21">
        <v>0.02</v>
      </c>
      <c r="AT21">
        <v>0.02</v>
      </c>
      <c r="AU21">
        <v>9.9999999999997868E-3</v>
      </c>
      <c r="AV21">
        <v>9.9999999999997868E-3</v>
      </c>
      <c r="AW21">
        <v>9.9999999999997868E-3</v>
      </c>
      <c r="AX21">
        <v>9.9999999999997868E-3</v>
      </c>
      <c r="AY21">
        <v>1.0000000000000231E-2</v>
      </c>
      <c r="AZ21">
        <v>9.9999999999997868E-3</v>
      </c>
      <c r="BA21">
        <v>1.0000000000000231E-2</v>
      </c>
      <c r="BB21">
        <v>1.0000000000000231E-2</v>
      </c>
      <c r="BC21">
        <v>9.9999999999997868E-3</v>
      </c>
      <c r="BD21">
        <v>1.9999999999999574E-2</v>
      </c>
      <c r="BE21">
        <v>0.02</v>
      </c>
      <c r="BF21">
        <v>0.02</v>
      </c>
      <c r="BG21">
        <v>1.0000000000000231E-2</v>
      </c>
      <c r="BH21">
        <v>1.0000000000000231E-2</v>
      </c>
      <c r="BI21">
        <v>1.0000000000000231E-2</v>
      </c>
      <c r="BJ21">
        <v>1.0000000000000231E-2</v>
      </c>
      <c r="BK21">
        <v>9.9999999999997868E-3</v>
      </c>
      <c r="BL21">
        <v>1.0000000000000231E-2</v>
      </c>
      <c r="BM21">
        <v>9.9999999999997868E-3</v>
      </c>
      <c r="BN21">
        <v>9.9999999999997868E-3</v>
      </c>
      <c r="BO21">
        <v>1.0000000000000231E-2</v>
      </c>
      <c r="BP21">
        <v>2.0000000000000462E-2</v>
      </c>
      <c r="BQ21">
        <v>0.02</v>
      </c>
      <c r="BR21">
        <v>0.02</v>
      </c>
      <c r="BS21">
        <v>9.9999999999997868E-3</v>
      </c>
      <c r="BT21">
        <v>9.9999999999997868E-3</v>
      </c>
      <c r="BU21">
        <v>9.9999999999997868E-3</v>
      </c>
      <c r="BV21">
        <v>9.9999999999997868E-3</v>
      </c>
      <c r="BW21">
        <v>1.0000000000000231E-2</v>
      </c>
      <c r="BX21">
        <v>9.9999999999997868E-3</v>
      </c>
      <c r="BY21">
        <v>1.0000000000000231E-2</v>
      </c>
      <c r="BZ21">
        <v>1.0000000000000231E-2</v>
      </c>
      <c r="CA21">
        <v>9.9999999999997868E-3</v>
      </c>
      <c r="CB21">
        <v>1.499999999999968E-2</v>
      </c>
      <c r="CC21">
        <v>1.499999999999968E-2</v>
      </c>
      <c r="CD21">
        <v>1.5000000000000124E-2</v>
      </c>
      <c r="CE21">
        <v>4.9999999999998934E-3</v>
      </c>
      <c r="CF21">
        <v>4.9999999999998934E-3</v>
      </c>
      <c r="CG21">
        <v>4.9999999999998934E-3</v>
      </c>
      <c r="CH21">
        <v>4.9999999999998934E-3</v>
      </c>
      <c r="CI21">
        <v>4.9999999999998934E-3</v>
      </c>
      <c r="CJ21">
        <v>4.9999999999998934E-3</v>
      </c>
      <c r="CK21">
        <v>4.9999999999998934E-3</v>
      </c>
      <c r="CL21">
        <v>4.9999999999998934E-3</v>
      </c>
      <c r="CM21">
        <v>4.9999999999998934E-3</v>
      </c>
      <c r="CN21">
        <v>9.9999999999997868E-3</v>
      </c>
      <c r="CO21">
        <v>1.0000000000000675E-2</v>
      </c>
      <c r="CP21">
        <v>9.9999999999997868E-3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5.0000000000007816E-3</v>
      </c>
      <c r="DA21">
        <v>4.9999999999998934E-3</v>
      </c>
      <c r="DB21">
        <v>4.9999999999998934E-3</v>
      </c>
      <c r="DC21">
        <v>-4.9999999999998934E-3</v>
      </c>
      <c r="DD21">
        <v>-4.9999999999998934E-3</v>
      </c>
      <c r="DE21">
        <v>-4.9999999999998934E-3</v>
      </c>
      <c r="DF21">
        <v>-4.9999999999998934E-3</v>
      </c>
      <c r="DG21">
        <v>-4.9999999999998934E-3</v>
      </c>
      <c r="DH21">
        <v>-4.9999999999998934E-3</v>
      </c>
      <c r="DI21">
        <v>-5.0000000000003375E-3</v>
      </c>
      <c r="DJ21">
        <v>-5.0000000000003375E-3</v>
      </c>
      <c r="DK21">
        <v>-4.9999999999998934E-3</v>
      </c>
      <c r="DL21">
        <v>0</v>
      </c>
      <c r="DM21">
        <v>0</v>
      </c>
      <c r="DN21">
        <v>0</v>
      </c>
      <c r="DO21">
        <v>-1.0000000000000231E-2</v>
      </c>
      <c r="DP21">
        <v>-1.0000000000000231E-2</v>
      </c>
      <c r="DQ21">
        <v>-1.0000000000000231E-2</v>
      </c>
      <c r="DR21">
        <v>-1.0000000000000231E-2</v>
      </c>
      <c r="DS21">
        <v>-1.0000000000000231E-2</v>
      </c>
      <c r="DT21">
        <v>-1.0000000000000231E-2</v>
      </c>
      <c r="DU21">
        <v>-9.9999999999997868E-3</v>
      </c>
      <c r="DV21">
        <v>-1.0000000000000675E-2</v>
      </c>
      <c r="DW21">
        <v>-9.9999999999997868E-3</v>
      </c>
      <c r="DX21">
        <v>0</v>
      </c>
      <c r="DY21">
        <v>0</v>
      </c>
      <c r="DZ21">
        <v>0</v>
      </c>
      <c r="EA21">
        <v>-1.0000000000000231E-2</v>
      </c>
      <c r="EB21">
        <v>-1.0000000000000231E-2</v>
      </c>
      <c r="EC21">
        <v>-1.0000000000000231E-2</v>
      </c>
      <c r="ED21">
        <v>-1.0000000000000231E-2</v>
      </c>
      <c r="EE21">
        <v>-1.0000000000000231E-2</v>
      </c>
      <c r="EF21">
        <v>-1.0000000000000231E-2</v>
      </c>
      <c r="EG21">
        <v>-9.9999999999997868E-3</v>
      </c>
      <c r="EH21">
        <v>-1.0000000000000675E-2</v>
      </c>
      <c r="EI21">
        <v>-9.9999999999997868E-3</v>
      </c>
      <c r="EJ21">
        <v>0</v>
      </c>
      <c r="EK21">
        <v>0</v>
      </c>
      <c r="EL21">
        <v>0</v>
      </c>
      <c r="EM21">
        <v>-1.0000000000000675E-2</v>
      </c>
      <c r="EN21">
        <v>-1.0000000000000231E-2</v>
      </c>
      <c r="EO21">
        <v>-9.9999999999997868E-3</v>
      </c>
      <c r="EP21">
        <v>-9.9999999999997868E-3</v>
      </c>
      <c r="EQ21">
        <v>-1.0000000000000675E-2</v>
      </c>
      <c r="ER21">
        <v>-9.9999999999997868E-3</v>
      </c>
      <c r="ES21">
        <v>-9.9999999999997868E-3</v>
      </c>
      <c r="ET21">
        <v>-9.9999999999997868E-3</v>
      </c>
      <c r="EU21">
        <v>-9.9999999999997868E-3</v>
      </c>
      <c r="EV21">
        <v>0</v>
      </c>
      <c r="EW21">
        <v>0</v>
      </c>
      <c r="EX21">
        <v>0</v>
      </c>
      <c r="EY21">
        <v>-9.9999999999997868E-3</v>
      </c>
      <c r="EZ21">
        <v>-9.9999999999997868E-3</v>
      </c>
      <c r="FA21">
        <v>-9.9999999999997868E-3</v>
      </c>
      <c r="FB21">
        <v>-9.9999999999997868E-3</v>
      </c>
      <c r="FC21">
        <v>-9.9999999999997868E-3</v>
      </c>
      <c r="FD21">
        <v>-1.0000000000000675E-2</v>
      </c>
      <c r="FE21">
        <v>-9.9999999999997868E-3</v>
      </c>
      <c r="FF21">
        <v>-9.9999999999997868E-3</v>
      </c>
      <c r="FG21">
        <v>-1.0000000000000675E-2</v>
      </c>
      <c r="FH21">
        <v>0</v>
      </c>
      <c r="FI21">
        <v>0</v>
      </c>
      <c r="FJ21">
        <v>0</v>
      </c>
      <c r="FK21">
        <v>-9.9999999999997868E-3</v>
      </c>
      <c r="FL21">
        <v>-9.9999999999997868E-3</v>
      </c>
      <c r="FM21">
        <v>-9.9999999999997868E-3</v>
      </c>
      <c r="FN21">
        <v>-9.9999999999997868E-3</v>
      </c>
      <c r="FO21">
        <v>-9.9999999999997868E-3</v>
      </c>
      <c r="FP21">
        <v>-9.9999999999997868E-3</v>
      </c>
      <c r="FQ21">
        <v>-1.0000000000000675E-2</v>
      </c>
      <c r="FR21">
        <v>-9.9999999999997868E-3</v>
      </c>
      <c r="FS21">
        <v>-9.9999999999997868E-3</v>
      </c>
      <c r="FT21">
        <v>0</v>
      </c>
      <c r="FU21">
        <v>0</v>
      </c>
      <c r="FV21">
        <v>0</v>
      </c>
      <c r="FW21">
        <v>-1.0000000000000675E-2</v>
      </c>
      <c r="FX21">
        <v>-1.0000000000000675E-2</v>
      </c>
      <c r="FY21">
        <v>-9.9999999999997868E-3</v>
      </c>
      <c r="FZ21">
        <v>-9.9999999999997868E-3</v>
      </c>
      <c r="GA21">
        <v>-1.0000000000000675E-2</v>
      </c>
      <c r="GB21">
        <v>-9.9999999999997868E-3</v>
      </c>
      <c r="GC21">
        <v>-9.9999999999997868E-3</v>
      </c>
      <c r="GD21">
        <v>-9.9999999999997868E-3</v>
      </c>
      <c r="GE21">
        <v>-9.9999999999997868E-3</v>
      </c>
      <c r="GF21">
        <v>0</v>
      </c>
      <c r="GG21">
        <v>0</v>
      </c>
      <c r="GH21">
        <v>0</v>
      </c>
      <c r="GI21">
        <v>-1.0000000000000675E-2</v>
      </c>
      <c r="GJ21">
        <v>-1.0000000000000675E-2</v>
      </c>
      <c r="GK21">
        <v>-9.9999999999997868E-3</v>
      </c>
      <c r="GL21">
        <v>-9.9999999999997868E-3</v>
      </c>
      <c r="GM21">
        <v>-9.9999999999997868E-3</v>
      </c>
      <c r="GN21">
        <v>-9.9999999999997868E-3</v>
      </c>
      <c r="GO21">
        <v>-9.9999999999997868E-3</v>
      </c>
      <c r="GP21">
        <v>-1.0000000000000675E-2</v>
      </c>
      <c r="GQ21">
        <v>-9.9999999999997868E-3</v>
      </c>
      <c r="GR21">
        <v>0</v>
      </c>
      <c r="GS21">
        <v>0</v>
      </c>
      <c r="GT21">
        <v>0</v>
      </c>
      <c r="GU21">
        <v>-1.0000000000000675E-2</v>
      </c>
      <c r="GV21">
        <v>-1.0000000000000675E-2</v>
      </c>
      <c r="GW21">
        <v>-9.9999999999997868E-3</v>
      </c>
      <c r="GX21">
        <v>-9.9999999999997868E-3</v>
      </c>
      <c r="GY21">
        <v>-9.9999999999997868E-3</v>
      </c>
      <c r="GZ21">
        <v>-9.9999999999997868E-3</v>
      </c>
      <c r="HA21">
        <v>-9.9999999999997868E-3</v>
      </c>
      <c r="HB21">
        <v>-1.0000000000000675E-2</v>
      </c>
      <c r="HC21">
        <v>-9.9999999999997868E-3</v>
      </c>
      <c r="HD21">
        <v>0</v>
      </c>
      <c r="HE21">
        <v>0</v>
      </c>
      <c r="HF21">
        <v>0</v>
      </c>
      <c r="HG21">
        <v>-1.0000000000000675E-2</v>
      </c>
      <c r="HH21">
        <v>-1.0000000000000675E-2</v>
      </c>
      <c r="HI21">
        <v>-9.9999999999997868E-3</v>
      </c>
      <c r="HJ21">
        <v>-9.9999999999997868E-3</v>
      </c>
      <c r="HK21">
        <v>-1.0000000000000675E-2</v>
      </c>
      <c r="HL21">
        <v>-9.9999999999997868E-3</v>
      </c>
      <c r="HM21">
        <v>-9.9999999999997868E-3</v>
      </c>
      <c r="HN21">
        <v>-9.9999999999997868E-3</v>
      </c>
      <c r="HO21">
        <v>-9.9999999999997868E-3</v>
      </c>
      <c r="HP21">
        <v>0</v>
      </c>
      <c r="HQ21">
        <v>0</v>
      </c>
      <c r="HR21">
        <v>0</v>
      </c>
      <c r="HS21">
        <v>-9.9999999999997868E-3</v>
      </c>
      <c r="HT21">
        <v>-9.9999999999997868E-3</v>
      </c>
      <c r="HU21">
        <v>-9.9999999999997868E-3</v>
      </c>
      <c r="HV21">
        <v>-9.9999999999997868E-3</v>
      </c>
      <c r="HW21">
        <v>-1.0000000000000675E-2</v>
      </c>
      <c r="HX21">
        <v>-9.9999999999997868E-3</v>
      </c>
      <c r="HY21">
        <v>-9.9999999999997868E-3</v>
      </c>
      <c r="HZ21">
        <v>-9.9999999999997868E-3</v>
      </c>
    </row>
    <row r="22" spans="1:235" x14ac:dyDescent="0.2">
      <c r="A22" s="447">
        <f>A!A36</f>
        <v>37653</v>
      </c>
      <c r="B22" s="479">
        <f t="shared" si="4"/>
        <v>4.1230000000000002</v>
      </c>
      <c r="C22" s="479">
        <v>4.048</v>
      </c>
      <c r="D22" s="448">
        <f t="shared" si="5"/>
        <v>7.5000000000000178E-2</v>
      </c>
      <c r="F22" s="450">
        <v>36878</v>
      </c>
      <c r="G22" s="450"/>
      <c r="H22">
        <v>0.13099999999999845</v>
      </c>
      <c r="I22">
        <v>7.5000000000001066E-2</v>
      </c>
      <c r="J22">
        <v>6.5000000000000391E-2</v>
      </c>
      <c r="K22">
        <v>-9.9999999999997868E-3</v>
      </c>
      <c r="L22">
        <v>-0.04</v>
      </c>
      <c r="M22">
        <v>-0.04</v>
      </c>
      <c r="N22">
        <v>-3.6999999999999922E-2</v>
      </c>
      <c r="O22">
        <v>-3.6999999999999922E-2</v>
      </c>
      <c r="P22">
        <v>-3.6999999999999922E-2</v>
      </c>
      <c r="Q22">
        <v>-3.6999999999999922E-2</v>
      </c>
      <c r="R22">
        <v>-3.6999999999999922E-2</v>
      </c>
      <c r="S22">
        <v>-3.6999999999999922E-2</v>
      </c>
      <c r="T22">
        <v>-2.7000000000000135E-2</v>
      </c>
      <c r="U22">
        <v>-2.7000000000000135E-2</v>
      </c>
      <c r="V22">
        <v>-2.7000000000000135E-2</v>
      </c>
      <c r="W22">
        <v>-2.7000000000000135E-2</v>
      </c>
      <c r="X22">
        <v>-2.7000000000000135E-2</v>
      </c>
      <c r="Y22">
        <v>-2.7000000000000135E-2</v>
      </c>
      <c r="Z22">
        <v>-2.7000000000000135E-2</v>
      </c>
      <c r="AA22">
        <v>-2.7000000000000135E-2</v>
      </c>
      <c r="AB22">
        <v>-2.7000000000000135E-2</v>
      </c>
      <c r="AC22">
        <v>-2.7000000000000135E-2</v>
      </c>
      <c r="AD22">
        <v>-2.7000000000000135E-2</v>
      </c>
      <c r="AE22">
        <v>-2.7000000000000135E-2</v>
      </c>
      <c r="AF22">
        <v>-2.7000000000000135E-2</v>
      </c>
      <c r="AG22">
        <v>-2.2000000000000242E-2</v>
      </c>
      <c r="AH22">
        <v>-2.2000000000000242E-2</v>
      </c>
      <c r="AI22">
        <v>-2.7000000000000135E-2</v>
      </c>
      <c r="AJ22">
        <v>-2.6999999999999691E-2</v>
      </c>
      <c r="AK22">
        <v>-2.7000000000000135E-2</v>
      </c>
      <c r="AL22">
        <v>-0.02</v>
      </c>
      <c r="AM22">
        <v>-1.6999999999999904E-2</v>
      </c>
      <c r="AN22">
        <v>-1.6999999999999904E-2</v>
      </c>
      <c r="AO22">
        <v>-1.6999999999999904E-2</v>
      </c>
      <c r="AP22">
        <v>-1.6999999999999904E-2</v>
      </c>
      <c r="AQ22">
        <v>-1.6999999999999904E-2</v>
      </c>
      <c r="AR22">
        <v>-2.7000000000000135E-2</v>
      </c>
      <c r="AS22">
        <v>-2.1999999999999797E-2</v>
      </c>
      <c r="AT22">
        <v>-2.1999999999999797E-2</v>
      </c>
      <c r="AU22">
        <v>-2.6999999999999691E-2</v>
      </c>
      <c r="AV22">
        <v>-2.6999999999999691E-2</v>
      </c>
      <c r="AW22">
        <v>-2.6999999999999691E-2</v>
      </c>
      <c r="AX22">
        <v>-0.02</v>
      </c>
      <c r="AY22">
        <v>-1.6999999999999904E-2</v>
      </c>
      <c r="AZ22">
        <v>-1.6999999999999904E-2</v>
      </c>
      <c r="BA22">
        <v>-1.7000000000000348E-2</v>
      </c>
      <c r="BB22">
        <v>-1.7000000000000348E-2</v>
      </c>
      <c r="BC22">
        <v>-1.6999999999999904E-2</v>
      </c>
      <c r="BD22">
        <v>-2.6999999999999247E-2</v>
      </c>
      <c r="BE22">
        <v>-2.2000000000000242E-2</v>
      </c>
      <c r="BF22">
        <v>-2.2000000000000242E-2</v>
      </c>
      <c r="BG22">
        <v>-2.7000000000000135E-2</v>
      </c>
      <c r="BH22">
        <v>-2.7000000000000135E-2</v>
      </c>
      <c r="BI22">
        <v>-2.7000000000000135E-2</v>
      </c>
      <c r="BJ22">
        <v>-0.02</v>
      </c>
      <c r="BK22">
        <v>-1.6999999999999904E-2</v>
      </c>
      <c r="BL22">
        <v>-1.7000000000000348E-2</v>
      </c>
      <c r="BM22">
        <v>-1.6999999999999904E-2</v>
      </c>
      <c r="BN22">
        <v>-1.6999999999999904E-2</v>
      </c>
      <c r="BO22">
        <v>-1.7000000000000348E-2</v>
      </c>
      <c r="BP22">
        <v>-2.7000000000000135E-2</v>
      </c>
      <c r="BQ22">
        <v>-2.1999999999999797E-2</v>
      </c>
      <c r="BR22">
        <v>-2.1999999999999797E-2</v>
      </c>
      <c r="BS22">
        <v>-2.6999999999999691E-2</v>
      </c>
      <c r="BT22">
        <v>-2.6999999999999691E-2</v>
      </c>
      <c r="BU22">
        <v>-2.6999999999999691E-2</v>
      </c>
      <c r="BV22">
        <v>-0.02</v>
      </c>
      <c r="BW22">
        <v>-1.6999999999999904E-2</v>
      </c>
      <c r="BX22">
        <v>-1.6999999999999904E-2</v>
      </c>
      <c r="BY22">
        <v>-1.7000000000000348E-2</v>
      </c>
      <c r="BZ22">
        <v>-1.7000000000000348E-2</v>
      </c>
      <c r="CA22">
        <v>-1.6999999999999904E-2</v>
      </c>
      <c r="CB22">
        <v>-2.7000000000000135E-2</v>
      </c>
      <c r="CC22">
        <v>-2.1999999999999797E-2</v>
      </c>
      <c r="CD22">
        <v>-2.2000000000000242E-2</v>
      </c>
      <c r="CE22">
        <v>-2.6999999999999691E-2</v>
      </c>
      <c r="CF22">
        <v>-2.6999999999999691E-2</v>
      </c>
      <c r="CG22">
        <v>-2.6999999999999691E-2</v>
      </c>
      <c r="CH22">
        <v>-0.02</v>
      </c>
      <c r="CI22">
        <v>-1.6999999999999904E-2</v>
      </c>
      <c r="CJ22">
        <v>-1.6999999999999904E-2</v>
      </c>
      <c r="CK22">
        <v>-1.6999999999999904E-2</v>
      </c>
      <c r="CL22">
        <v>-1.6999999999999904E-2</v>
      </c>
      <c r="CM22">
        <v>-1.6999999999999904E-2</v>
      </c>
      <c r="CN22">
        <v>-2.7000000000000135E-2</v>
      </c>
      <c r="CO22">
        <v>-2.2000000000000242E-2</v>
      </c>
      <c r="CP22">
        <v>-2.1999999999999797E-2</v>
      </c>
      <c r="CQ22">
        <v>-2.6999999999999691E-2</v>
      </c>
      <c r="CR22">
        <v>-2.6999999999999691E-2</v>
      </c>
      <c r="CS22">
        <v>-2.6999999999999691E-2</v>
      </c>
      <c r="CT22">
        <v>-0.02</v>
      </c>
      <c r="CU22">
        <v>-1.6999999999999904E-2</v>
      </c>
      <c r="CV22">
        <v>-1.6999999999999904E-2</v>
      </c>
      <c r="CW22">
        <v>-1.6999999999999904E-2</v>
      </c>
      <c r="CX22">
        <v>-1.6999999999999904E-2</v>
      </c>
      <c r="CY22">
        <v>-1.7000000000000348E-2</v>
      </c>
      <c r="CZ22">
        <v>-2.7000000000000135E-2</v>
      </c>
      <c r="DA22">
        <v>-2.2000000000000242E-2</v>
      </c>
      <c r="DB22">
        <v>-2.1999999999999797E-2</v>
      </c>
      <c r="DC22">
        <v>-2.7000000000000135E-2</v>
      </c>
      <c r="DD22">
        <v>-2.7000000000000135E-2</v>
      </c>
      <c r="DE22">
        <v>-2.7000000000000135E-2</v>
      </c>
      <c r="DF22">
        <v>-0.02</v>
      </c>
      <c r="DG22">
        <v>-1.6999999999999904E-2</v>
      </c>
      <c r="DH22">
        <v>-1.6999999999999904E-2</v>
      </c>
      <c r="DI22">
        <v>-1.6999999999999904E-2</v>
      </c>
      <c r="DJ22">
        <v>-1.6999999999999904E-2</v>
      </c>
      <c r="DK22">
        <v>-1.7000000000000348E-2</v>
      </c>
      <c r="DL22">
        <v>-2.7000000000000135E-2</v>
      </c>
      <c r="DM22">
        <v>-2.2000000000000242E-2</v>
      </c>
      <c r="DN22">
        <v>-2.1999999999999797E-2</v>
      </c>
      <c r="DO22">
        <v>-2.6999999999999691E-2</v>
      </c>
      <c r="DP22">
        <v>-2.6999999999999691E-2</v>
      </c>
      <c r="DQ22">
        <v>-2.6999999999999691E-2</v>
      </c>
      <c r="DR22">
        <v>-0.02</v>
      </c>
      <c r="DS22">
        <v>-1.6999999999999904E-2</v>
      </c>
      <c r="DT22">
        <v>-1.6999999999999904E-2</v>
      </c>
      <c r="DU22">
        <v>-1.6999999999999904E-2</v>
      </c>
      <c r="DV22">
        <v>-1.699999999999946E-2</v>
      </c>
      <c r="DW22">
        <v>-1.7000000000000348E-2</v>
      </c>
      <c r="DX22">
        <v>-2.7000000000000135E-2</v>
      </c>
      <c r="DY22">
        <v>-2.2000000000000242E-2</v>
      </c>
      <c r="DZ22">
        <v>-2.1999999999999353E-2</v>
      </c>
      <c r="EA22">
        <v>-2.6999999999999691E-2</v>
      </c>
      <c r="EB22">
        <v>-2.6999999999999691E-2</v>
      </c>
      <c r="EC22">
        <v>-2.6999999999999691E-2</v>
      </c>
      <c r="ED22">
        <v>-0.02</v>
      </c>
      <c r="EE22">
        <v>-1.6999999999999904E-2</v>
      </c>
      <c r="EF22">
        <v>-1.6999999999999904E-2</v>
      </c>
      <c r="EG22">
        <v>-1.6999999999999904E-2</v>
      </c>
      <c r="EH22">
        <v>-1.699999999999946E-2</v>
      </c>
      <c r="EI22">
        <v>-1.7000000000000348E-2</v>
      </c>
      <c r="EJ22">
        <v>-2.7000000000000135E-2</v>
      </c>
      <c r="EK22">
        <v>-2.2000000000000242E-2</v>
      </c>
      <c r="EL22">
        <v>-2.2000000000000242E-2</v>
      </c>
      <c r="EM22">
        <v>-2.6999999999999691E-2</v>
      </c>
      <c r="EN22">
        <v>-2.7000000000000135E-2</v>
      </c>
      <c r="EO22">
        <v>-2.7000000000000135E-2</v>
      </c>
      <c r="EP22">
        <v>-0.02</v>
      </c>
      <c r="EQ22">
        <v>-1.699999999999946E-2</v>
      </c>
      <c r="ER22">
        <v>-1.7000000000000348E-2</v>
      </c>
      <c r="ES22">
        <v>-1.699999999999946E-2</v>
      </c>
      <c r="ET22">
        <v>-1.7000000000000348E-2</v>
      </c>
      <c r="EU22">
        <v>-1.7000000000000348E-2</v>
      </c>
      <c r="EV22">
        <v>-2.7000000000000135E-2</v>
      </c>
      <c r="EW22">
        <v>-2.1999999999999353E-2</v>
      </c>
      <c r="EX22">
        <v>-2.2000000000000242E-2</v>
      </c>
      <c r="EY22">
        <v>-2.7000000000000135E-2</v>
      </c>
      <c r="EZ22">
        <v>-2.7000000000000135E-2</v>
      </c>
      <c r="FA22">
        <v>-2.7000000000000135E-2</v>
      </c>
      <c r="FB22">
        <v>-2.0000000000000462E-2</v>
      </c>
      <c r="FC22">
        <v>-1.7000000000000348E-2</v>
      </c>
      <c r="FD22">
        <v>-1.699999999999946E-2</v>
      </c>
      <c r="FE22">
        <v>-1.7000000000000348E-2</v>
      </c>
      <c r="FF22">
        <v>-1.699999999999946E-2</v>
      </c>
      <c r="FG22">
        <v>-1.699999999999946E-2</v>
      </c>
      <c r="FH22">
        <v>-2.7000000000000135E-2</v>
      </c>
      <c r="FI22">
        <v>-2.2000000000000242E-2</v>
      </c>
      <c r="FJ22">
        <v>-2.2000000000000242E-2</v>
      </c>
      <c r="FK22">
        <v>-2.7000000000000135E-2</v>
      </c>
      <c r="FL22">
        <v>-2.7000000000000135E-2</v>
      </c>
      <c r="FM22">
        <v>-2.7000000000000135E-2</v>
      </c>
      <c r="FN22">
        <v>-1.9999999999999574E-2</v>
      </c>
      <c r="FO22">
        <v>-1.7000000000000348E-2</v>
      </c>
      <c r="FP22">
        <v>-1.699999999999946E-2</v>
      </c>
      <c r="FQ22">
        <v>-1.699999999999946E-2</v>
      </c>
      <c r="FR22">
        <v>-1.7000000000000348E-2</v>
      </c>
      <c r="FS22">
        <v>-1.7000000000000348E-2</v>
      </c>
      <c r="FT22">
        <v>-2.6999999999999247E-2</v>
      </c>
      <c r="FU22">
        <v>-2.2000000000000242E-2</v>
      </c>
      <c r="FV22">
        <v>-2.1999999999999353E-2</v>
      </c>
      <c r="FW22">
        <v>-2.6999999999999247E-2</v>
      </c>
      <c r="FX22">
        <v>-2.6999999999999247E-2</v>
      </c>
      <c r="FY22">
        <v>-2.7000000000000135E-2</v>
      </c>
      <c r="FZ22">
        <v>-2.0000000000000462E-2</v>
      </c>
      <c r="GA22">
        <v>-1.699999999999946E-2</v>
      </c>
      <c r="GB22">
        <v>-1.7000000000000348E-2</v>
      </c>
      <c r="GC22">
        <v>-1.699999999999946E-2</v>
      </c>
      <c r="GD22">
        <v>-1.7000000000000348E-2</v>
      </c>
      <c r="GE22">
        <v>-1.7000000000000348E-2</v>
      </c>
      <c r="GF22">
        <v>-2.7000000000000135E-2</v>
      </c>
      <c r="GG22">
        <v>-2.2000000000000242E-2</v>
      </c>
      <c r="GH22">
        <v>-2.1999999999999353E-2</v>
      </c>
      <c r="GI22">
        <v>-2.7000000000000135E-2</v>
      </c>
      <c r="GJ22">
        <v>-2.7000000000000135E-2</v>
      </c>
      <c r="GK22">
        <v>-2.7000000000000135E-2</v>
      </c>
      <c r="GL22">
        <v>-2.0000000000000462E-2</v>
      </c>
      <c r="GM22">
        <v>-1.699999999999946E-2</v>
      </c>
      <c r="GN22">
        <v>-1.7000000000000348E-2</v>
      </c>
      <c r="GO22">
        <v>-1.7000000000000348E-2</v>
      </c>
      <c r="GP22">
        <v>-1.699999999999946E-2</v>
      </c>
      <c r="GQ22">
        <v>-1.7000000000000348E-2</v>
      </c>
      <c r="GR22">
        <v>-2.7000000000000135E-2</v>
      </c>
      <c r="GS22">
        <v>-2.2000000000000242E-2</v>
      </c>
      <c r="GT22">
        <v>-2.1999999999999353E-2</v>
      </c>
      <c r="GU22">
        <v>-2.7000000000000135E-2</v>
      </c>
      <c r="GV22">
        <v>-2.7000000000000135E-2</v>
      </c>
      <c r="GW22">
        <v>-2.7000000000000135E-2</v>
      </c>
      <c r="GX22">
        <v>-2.0000000000000462E-2</v>
      </c>
      <c r="GY22">
        <v>-1.699999999999946E-2</v>
      </c>
      <c r="GZ22">
        <v>-1.7000000000000348E-2</v>
      </c>
      <c r="HA22">
        <v>-1.7000000000000348E-2</v>
      </c>
      <c r="HB22">
        <v>-1.699999999999946E-2</v>
      </c>
      <c r="HC22">
        <v>-1.7000000000000348E-2</v>
      </c>
      <c r="HD22">
        <v>-2.6999999999999247E-2</v>
      </c>
      <c r="HE22">
        <v>-2.2000000000000242E-2</v>
      </c>
      <c r="HF22">
        <v>-2.1999999999999353E-2</v>
      </c>
      <c r="HG22">
        <v>-2.6999999999999247E-2</v>
      </c>
      <c r="HH22">
        <v>-2.6999999999999247E-2</v>
      </c>
      <c r="HI22">
        <v>-2.7000000000000135E-2</v>
      </c>
      <c r="HJ22">
        <v>-2.0000000000000462E-2</v>
      </c>
      <c r="HK22">
        <v>-1.699999999999946E-2</v>
      </c>
      <c r="HL22">
        <v>-1.7000000000000348E-2</v>
      </c>
      <c r="HM22">
        <v>-1.699999999999946E-2</v>
      </c>
      <c r="HN22">
        <v>-1.7000000000000348E-2</v>
      </c>
      <c r="HO22">
        <v>-1.7000000000000348E-2</v>
      </c>
      <c r="HP22">
        <v>-2.7000000000000135E-2</v>
      </c>
      <c r="HQ22">
        <v>-2.2000000000000242E-2</v>
      </c>
      <c r="HR22">
        <v>-2.2000000000000242E-2</v>
      </c>
      <c r="HS22">
        <v>-2.7000000000000135E-2</v>
      </c>
      <c r="HT22">
        <v>-2.7000000000000135E-2</v>
      </c>
      <c r="HU22">
        <v>-2.7000000000000135E-2</v>
      </c>
      <c r="HV22">
        <v>-1.9999999999999574E-2</v>
      </c>
      <c r="HW22">
        <v>-1.699999999999946E-2</v>
      </c>
      <c r="HX22">
        <v>-1.7000000000000348E-2</v>
      </c>
      <c r="HY22">
        <v>-1.699999999999946E-2</v>
      </c>
      <c r="HZ22">
        <v>-1.7000000000000348E-2</v>
      </c>
    </row>
    <row r="23" spans="1:235" x14ac:dyDescent="0.2">
      <c r="A23" s="447">
        <f>A!A37</f>
        <v>37681</v>
      </c>
      <c r="B23" s="479">
        <f t="shared" si="4"/>
        <v>3.9780000000000002</v>
      </c>
      <c r="C23" s="479">
        <v>3.903</v>
      </c>
      <c r="D23" s="448">
        <f t="shared" si="5"/>
        <v>7.5000000000000178E-2</v>
      </c>
      <c r="F23" s="450">
        <v>36879</v>
      </c>
      <c r="G23" s="450"/>
      <c r="H23">
        <v>0.57500000000000107</v>
      </c>
      <c r="I23">
        <v>0.44699999999999918</v>
      </c>
      <c r="J23">
        <v>0.26700000000000035</v>
      </c>
      <c r="K23">
        <v>0.185</v>
      </c>
      <c r="L23">
        <v>7.0000000000000284E-2</v>
      </c>
      <c r="M23">
        <v>5.9999999999999609E-2</v>
      </c>
      <c r="N23">
        <v>5.5000000000000604E-2</v>
      </c>
      <c r="O23">
        <v>5.4999999999999716E-2</v>
      </c>
      <c r="P23">
        <v>5.5000000000000604E-2</v>
      </c>
      <c r="Q23">
        <v>4.6999999999999709E-2</v>
      </c>
      <c r="R23">
        <v>4.6999999999999709E-2</v>
      </c>
      <c r="S23">
        <v>4.6999999999999709E-2</v>
      </c>
      <c r="T23">
        <v>4.7000000000000597E-2</v>
      </c>
      <c r="U23">
        <v>4.7000000000000597E-2</v>
      </c>
      <c r="V23">
        <v>4.6999999999999709E-2</v>
      </c>
      <c r="W23">
        <v>2.2000000000000242E-2</v>
      </c>
      <c r="X23">
        <v>2.2000000000000242E-2</v>
      </c>
      <c r="Y23">
        <v>2.2000000000000242E-2</v>
      </c>
      <c r="Z23">
        <v>2.2000000000000242E-2</v>
      </c>
      <c r="AA23">
        <v>2.2000000000000242E-2</v>
      </c>
      <c r="AB23">
        <v>2.2000000000000242E-2</v>
      </c>
      <c r="AC23">
        <v>2.2000000000000242E-2</v>
      </c>
      <c r="AD23">
        <v>2.2000000000000242E-2</v>
      </c>
      <c r="AE23">
        <v>2.2000000000000242E-2</v>
      </c>
      <c r="AF23">
        <v>2.2000000000000242E-2</v>
      </c>
      <c r="AG23">
        <v>3.6999999999999922E-2</v>
      </c>
      <c r="AH23">
        <v>3.6999999999999922E-2</v>
      </c>
      <c r="AI23">
        <v>2.7000000000000135E-2</v>
      </c>
      <c r="AJ23">
        <v>2.1999999999999797E-2</v>
      </c>
      <c r="AK23">
        <v>2.2000000000000242E-2</v>
      </c>
      <c r="AL23">
        <v>2.1999999999999797E-2</v>
      </c>
      <c r="AM23">
        <v>2.1999999999999797E-2</v>
      </c>
      <c r="AN23">
        <v>2.1999999999999797E-2</v>
      </c>
      <c r="AO23">
        <v>2.2000000000000242E-2</v>
      </c>
      <c r="AP23">
        <v>2.1999999999999797E-2</v>
      </c>
      <c r="AQ23">
        <v>2.1999999999999797E-2</v>
      </c>
      <c r="AR23">
        <v>-1.2999999999999901E-2</v>
      </c>
      <c r="AS23">
        <v>1.6999999999999904E-2</v>
      </c>
      <c r="AT23">
        <v>1.6999999999999904E-2</v>
      </c>
      <c r="AU23">
        <v>6.9999999999996732E-3</v>
      </c>
      <c r="AV23">
        <v>1.9999999999997797E-3</v>
      </c>
      <c r="AW23">
        <v>1.9999999999997797E-3</v>
      </c>
      <c r="AX23">
        <v>2.0000000000002238E-3</v>
      </c>
      <c r="AY23">
        <v>1.9999999999997797E-3</v>
      </c>
      <c r="AZ23">
        <v>1.9999999999997797E-3</v>
      </c>
      <c r="BA23">
        <v>2.0000000000002238E-3</v>
      </c>
      <c r="BB23">
        <v>2.0000000000002238E-3</v>
      </c>
      <c r="BC23">
        <v>1.9999999999997797E-3</v>
      </c>
      <c r="BD23">
        <v>-1.3000000000000789E-2</v>
      </c>
      <c r="BE23">
        <v>1.6999999999999904E-2</v>
      </c>
      <c r="BF23">
        <v>1.7000000000000348E-2</v>
      </c>
      <c r="BG23">
        <v>7.0000000000001172E-3</v>
      </c>
      <c r="BH23">
        <v>2.0000000000002238E-3</v>
      </c>
      <c r="BI23">
        <v>2.0000000000002238E-3</v>
      </c>
      <c r="BJ23">
        <v>1.9999999999997797E-3</v>
      </c>
      <c r="BK23">
        <v>2.0000000000002238E-3</v>
      </c>
      <c r="BL23">
        <v>2.0000000000002238E-3</v>
      </c>
      <c r="BM23">
        <v>1.9999999999997797E-3</v>
      </c>
      <c r="BN23">
        <v>1.9999999999997797E-3</v>
      </c>
      <c r="BO23">
        <v>2.0000000000002238E-3</v>
      </c>
      <c r="BP23">
        <v>-1.2999999999999901E-2</v>
      </c>
      <c r="BQ23">
        <v>1.6999999999999904E-2</v>
      </c>
      <c r="BR23">
        <v>1.6999999999999904E-2</v>
      </c>
      <c r="BS23">
        <v>6.9999999999996732E-3</v>
      </c>
      <c r="BT23">
        <v>1.9999999999997797E-3</v>
      </c>
      <c r="BU23">
        <v>1.9999999999997797E-3</v>
      </c>
      <c r="BV23">
        <v>2.0000000000002238E-3</v>
      </c>
      <c r="BW23">
        <v>1.9999999999997797E-3</v>
      </c>
      <c r="BX23">
        <v>1.9999999999997797E-3</v>
      </c>
      <c r="BY23">
        <v>2.0000000000002238E-3</v>
      </c>
      <c r="BZ23">
        <v>2.0000000000002238E-3</v>
      </c>
      <c r="CA23">
        <v>1.9999999999997797E-3</v>
      </c>
      <c r="CB23">
        <v>-1.2999999999999901E-2</v>
      </c>
      <c r="CC23">
        <v>1.6999999999999904E-2</v>
      </c>
      <c r="CD23">
        <v>1.6999999999999904E-2</v>
      </c>
      <c r="CE23">
        <v>6.9999999999996732E-3</v>
      </c>
      <c r="CF23">
        <v>1.9999999999997797E-3</v>
      </c>
      <c r="CG23">
        <v>1.9999999999997797E-3</v>
      </c>
      <c r="CH23">
        <v>2.0000000000002238E-3</v>
      </c>
      <c r="CI23">
        <v>1.9999999999997797E-3</v>
      </c>
      <c r="CJ23">
        <v>2.0000000000002238E-3</v>
      </c>
      <c r="CK23">
        <v>1.9999999999997797E-3</v>
      </c>
      <c r="CL23">
        <v>1.9999999999997797E-3</v>
      </c>
      <c r="CM23">
        <v>2.0000000000002238E-3</v>
      </c>
      <c r="CN23">
        <v>-1.2999999999999901E-2</v>
      </c>
      <c r="CO23">
        <v>1.699999999999946E-2</v>
      </c>
      <c r="CP23">
        <v>1.6999999999999904E-2</v>
      </c>
      <c r="CQ23">
        <v>6.9999999999996732E-3</v>
      </c>
      <c r="CR23">
        <v>1.9999999999997797E-3</v>
      </c>
      <c r="CS23">
        <v>1.9999999999997797E-3</v>
      </c>
      <c r="CT23">
        <v>2.0000000000002238E-3</v>
      </c>
      <c r="CU23">
        <v>1.9999999999997797E-3</v>
      </c>
      <c r="CV23">
        <v>2.0000000000002238E-3</v>
      </c>
      <c r="CW23">
        <v>1.9999999999997797E-3</v>
      </c>
      <c r="CX23">
        <v>1.9999999999997797E-3</v>
      </c>
      <c r="CY23">
        <v>1.9999999999997797E-3</v>
      </c>
      <c r="CZ23">
        <v>-1.2999999999999901E-2</v>
      </c>
      <c r="DA23">
        <v>1.7000000000000348E-2</v>
      </c>
      <c r="DB23">
        <v>1.6999999999999904E-2</v>
      </c>
      <c r="DC23">
        <v>7.0000000000001172E-3</v>
      </c>
      <c r="DD23">
        <v>2.0000000000002238E-3</v>
      </c>
      <c r="DE23">
        <v>2.0000000000002238E-3</v>
      </c>
      <c r="DF23">
        <v>2.0000000000002238E-3</v>
      </c>
      <c r="DG23">
        <v>1.9999999999997797E-3</v>
      </c>
      <c r="DH23">
        <v>1.9999999999997797E-3</v>
      </c>
      <c r="DI23">
        <v>2.0000000000002238E-3</v>
      </c>
      <c r="DJ23">
        <v>2.0000000000002238E-3</v>
      </c>
      <c r="DK23">
        <v>2.0000000000006679E-3</v>
      </c>
      <c r="DL23">
        <v>-1.2999999999999901E-2</v>
      </c>
      <c r="DM23">
        <v>1.699999999999946E-2</v>
      </c>
      <c r="DN23">
        <v>1.6999999999999904E-2</v>
      </c>
      <c r="DO23">
        <v>6.9999999999996732E-3</v>
      </c>
      <c r="DP23">
        <v>1.9999999999997797E-3</v>
      </c>
      <c r="DQ23">
        <v>1.9999999999997797E-3</v>
      </c>
      <c r="DR23">
        <v>2.0000000000002238E-3</v>
      </c>
      <c r="DS23">
        <v>1.9999999999997797E-3</v>
      </c>
      <c r="DT23">
        <v>2.0000000000002238E-3</v>
      </c>
      <c r="DU23">
        <v>1.9999999999997797E-3</v>
      </c>
      <c r="DV23">
        <v>1.9999999999997797E-3</v>
      </c>
      <c r="DW23">
        <v>1.9999999999997797E-3</v>
      </c>
      <c r="DX23">
        <v>-1.2999999999999901E-2</v>
      </c>
      <c r="DY23">
        <v>1.7000000000000348E-2</v>
      </c>
      <c r="DZ23">
        <v>1.699999999999946E-2</v>
      </c>
      <c r="EA23">
        <v>6.9999999999996732E-3</v>
      </c>
      <c r="EB23">
        <v>1.9999999999997797E-3</v>
      </c>
      <c r="EC23">
        <v>1.9999999999997797E-3</v>
      </c>
      <c r="ED23">
        <v>2.0000000000002238E-3</v>
      </c>
      <c r="EE23">
        <v>1.9999999999997797E-3</v>
      </c>
      <c r="EF23">
        <v>2.0000000000002238E-3</v>
      </c>
      <c r="EG23">
        <v>1.9999999999997797E-3</v>
      </c>
      <c r="EH23">
        <v>1.9999999999997797E-3</v>
      </c>
      <c r="EI23">
        <v>1.9999999999997797E-3</v>
      </c>
      <c r="EJ23">
        <v>-1.2999999999999901E-2</v>
      </c>
      <c r="EK23">
        <v>1.7000000000000348E-2</v>
      </c>
      <c r="EL23">
        <v>1.699999999999946E-2</v>
      </c>
      <c r="EM23">
        <v>7.0000000000001172E-3</v>
      </c>
      <c r="EN23">
        <v>2.0000000000002238E-3</v>
      </c>
      <c r="EO23">
        <v>2.0000000000002238E-3</v>
      </c>
      <c r="EP23">
        <v>2.0000000000002238E-3</v>
      </c>
      <c r="EQ23">
        <v>1.9999999999997797E-3</v>
      </c>
      <c r="ER23">
        <v>2.0000000000006679E-3</v>
      </c>
      <c r="ES23">
        <v>1.9999999999997797E-3</v>
      </c>
      <c r="ET23">
        <v>1.9999999999997797E-3</v>
      </c>
      <c r="EU23">
        <v>2.0000000000006679E-3</v>
      </c>
      <c r="EV23">
        <v>-1.2999999999999901E-2</v>
      </c>
      <c r="EW23">
        <v>1.699999999999946E-2</v>
      </c>
      <c r="EX23">
        <v>1.7000000000000348E-2</v>
      </c>
      <c r="EY23">
        <v>7.0000000000005613E-3</v>
      </c>
      <c r="EZ23">
        <v>1.9999999999997797E-3</v>
      </c>
      <c r="FA23">
        <v>1.9999999999997797E-3</v>
      </c>
      <c r="FB23">
        <v>1.9999999999997797E-3</v>
      </c>
      <c r="FC23">
        <v>2.0000000000006679E-3</v>
      </c>
      <c r="FD23">
        <v>1.9999999999997797E-3</v>
      </c>
      <c r="FE23">
        <v>1.9999999999997797E-3</v>
      </c>
      <c r="FF23">
        <v>1.9999999999997797E-3</v>
      </c>
      <c r="FG23">
        <v>1.9999999999997797E-3</v>
      </c>
      <c r="FH23">
        <v>-1.2999999999999901E-2</v>
      </c>
      <c r="FI23">
        <v>1.7000000000000348E-2</v>
      </c>
      <c r="FJ23">
        <v>1.7000000000000348E-2</v>
      </c>
      <c r="FK23">
        <v>6.9999999999996732E-3</v>
      </c>
      <c r="FL23">
        <v>1.9999999999997797E-3</v>
      </c>
      <c r="FM23">
        <v>2.0000000000006679E-3</v>
      </c>
      <c r="FN23">
        <v>1.9999999999997797E-3</v>
      </c>
      <c r="FO23">
        <v>1.9999999999997797E-3</v>
      </c>
      <c r="FP23">
        <v>1.9999999999997797E-3</v>
      </c>
      <c r="FQ23">
        <v>1.9999999999997797E-3</v>
      </c>
      <c r="FR23">
        <v>1.9999999999997797E-3</v>
      </c>
      <c r="FS23">
        <v>2.0000000000006679E-3</v>
      </c>
      <c r="FT23">
        <v>-1.3000000000000789E-2</v>
      </c>
      <c r="FU23">
        <v>1.7000000000000348E-2</v>
      </c>
      <c r="FV23">
        <v>1.699999999999946E-2</v>
      </c>
      <c r="FW23">
        <v>6.9999999999996732E-3</v>
      </c>
      <c r="FX23">
        <v>1.9999999999997797E-3</v>
      </c>
      <c r="FY23">
        <v>1.9999999999997797E-3</v>
      </c>
      <c r="FZ23">
        <v>2.0000000000006679E-3</v>
      </c>
      <c r="GA23">
        <v>1.9999999999997797E-3</v>
      </c>
      <c r="GB23">
        <v>2.0000000000006679E-3</v>
      </c>
      <c r="GC23">
        <v>1.9999999999997797E-3</v>
      </c>
      <c r="GD23">
        <v>1.9999999999997797E-3</v>
      </c>
      <c r="GE23">
        <v>1.9999999999997797E-3</v>
      </c>
      <c r="GF23">
        <v>-1.2999999999999901E-2</v>
      </c>
      <c r="GG23">
        <v>1.7000000000000348E-2</v>
      </c>
      <c r="GH23">
        <v>1.699999999999946E-2</v>
      </c>
      <c r="GI23">
        <v>7.0000000000005613E-3</v>
      </c>
      <c r="GJ23">
        <v>2.0000000000006679E-3</v>
      </c>
      <c r="GK23">
        <v>1.9999999999997797E-3</v>
      </c>
      <c r="GL23">
        <v>2.0000000000006679E-3</v>
      </c>
      <c r="GM23">
        <v>1.9999999999997797E-3</v>
      </c>
      <c r="GN23">
        <v>1.9999999999997797E-3</v>
      </c>
      <c r="GO23">
        <v>2.0000000000006679E-3</v>
      </c>
      <c r="GP23">
        <v>1.9999999999997797E-3</v>
      </c>
      <c r="GQ23">
        <v>1.9999999999997797E-3</v>
      </c>
      <c r="GR23">
        <v>-1.2999999999999901E-2</v>
      </c>
      <c r="GS23">
        <v>1.7000000000000348E-2</v>
      </c>
      <c r="GT23">
        <v>1.699999999999946E-2</v>
      </c>
      <c r="GU23">
        <v>7.0000000000005613E-3</v>
      </c>
      <c r="GV23">
        <v>2.0000000000006679E-3</v>
      </c>
      <c r="GW23">
        <v>1.9999999999997797E-3</v>
      </c>
      <c r="GX23">
        <v>2.0000000000006679E-3</v>
      </c>
      <c r="GY23">
        <v>1.9999999999997797E-3</v>
      </c>
      <c r="GZ23">
        <v>1.9999999999997797E-3</v>
      </c>
      <c r="HA23">
        <v>2.0000000000006679E-3</v>
      </c>
      <c r="HB23">
        <v>1.9999999999997797E-3</v>
      </c>
      <c r="HC23">
        <v>1.9999999999997797E-3</v>
      </c>
      <c r="HD23">
        <v>-1.3000000000000789E-2</v>
      </c>
      <c r="HE23">
        <v>1.7000000000000348E-2</v>
      </c>
      <c r="HF23">
        <v>1.699999999999946E-2</v>
      </c>
      <c r="HG23">
        <v>6.9999999999996732E-3</v>
      </c>
      <c r="HH23">
        <v>1.9999999999997797E-3</v>
      </c>
      <c r="HI23">
        <v>1.9999999999997797E-3</v>
      </c>
      <c r="HJ23">
        <v>2.0000000000006679E-3</v>
      </c>
      <c r="HK23">
        <v>1.9999999999997797E-3</v>
      </c>
      <c r="HL23">
        <v>2.0000000000006679E-3</v>
      </c>
      <c r="HM23">
        <v>1.9999999999997797E-3</v>
      </c>
      <c r="HN23">
        <v>1.9999999999997797E-3</v>
      </c>
      <c r="HO23">
        <v>1.9999999999997797E-3</v>
      </c>
      <c r="HP23">
        <v>-1.2999999999999901E-2</v>
      </c>
      <c r="HQ23">
        <v>1.7000000000000348E-2</v>
      </c>
      <c r="HR23">
        <v>1.699999999999946E-2</v>
      </c>
      <c r="HS23">
        <v>6.9999999999996732E-3</v>
      </c>
      <c r="HT23">
        <v>1.9999999999997797E-3</v>
      </c>
      <c r="HU23">
        <v>1.9999999999997797E-3</v>
      </c>
      <c r="HV23">
        <v>1.9999999999997797E-3</v>
      </c>
      <c r="HW23">
        <v>1.9999999999997797E-3</v>
      </c>
      <c r="HX23">
        <v>2.0000000000006679E-3</v>
      </c>
      <c r="HY23">
        <v>1.9999999999997797E-3</v>
      </c>
      <c r="HZ23">
        <v>1.9999999999997797E-3</v>
      </c>
    </row>
    <row r="24" spans="1:235" x14ac:dyDescent="0.2">
      <c r="A24" s="447">
        <f>A!A38</f>
        <v>37712</v>
      </c>
      <c r="B24" s="479">
        <f t="shared" si="4"/>
        <v>3.7229999999999999</v>
      </c>
      <c r="C24" s="479">
        <v>3.6480000000000001</v>
      </c>
      <c r="D24" s="448">
        <f t="shared" si="5"/>
        <v>7.4999999999999734E-2</v>
      </c>
      <c r="F24" s="450">
        <v>36880</v>
      </c>
      <c r="G24" s="450"/>
      <c r="H24">
        <v>0.2240000000000002</v>
      </c>
      <c r="I24">
        <v>0.13400000000000034</v>
      </c>
      <c r="J24">
        <v>6.4000000000000057E-2</v>
      </c>
      <c r="K24">
        <v>7.5000000000000178E-2</v>
      </c>
      <c r="L24">
        <v>1.499999999999968E-2</v>
      </c>
      <c r="M24">
        <v>1.499999999999968E-2</v>
      </c>
      <c r="N24">
        <v>1.499999999999968E-2</v>
      </c>
      <c r="O24">
        <v>1.5000000000000568E-2</v>
      </c>
      <c r="P24">
        <v>1.499999999999968E-2</v>
      </c>
      <c r="Q24">
        <v>1.5000000000000568E-2</v>
      </c>
      <c r="R24">
        <v>1.499999999999968E-2</v>
      </c>
      <c r="S24">
        <v>1.499999999999968E-2</v>
      </c>
      <c r="T24">
        <v>1.499999999999968E-2</v>
      </c>
      <c r="U24">
        <v>1.499999999999968E-2</v>
      </c>
      <c r="V24">
        <v>1.499999999999968E-2</v>
      </c>
      <c r="W24">
        <v>1.499999999999968E-2</v>
      </c>
      <c r="X24">
        <v>1.499999999999968E-2</v>
      </c>
      <c r="Y24">
        <v>1.499999999999968E-2</v>
      </c>
      <c r="Z24">
        <v>1.499999999999968E-2</v>
      </c>
      <c r="AA24">
        <v>1.499999999999968E-2</v>
      </c>
      <c r="AB24">
        <v>1.499999999999968E-2</v>
      </c>
      <c r="AC24">
        <v>1.499999999999968E-2</v>
      </c>
      <c r="AD24">
        <v>1.499999999999968E-2</v>
      </c>
      <c r="AE24">
        <v>1.499999999999968E-2</v>
      </c>
      <c r="AF24">
        <v>1.499999999999968E-2</v>
      </c>
      <c r="AG24">
        <v>1.499999999999968E-2</v>
      </c>
      <c r="AH24">
        <v>1.5000000000000124E-2</v>
      </c>
      <c r="AI24">
        <v>1.499999999999968E-2</v>
      </c>
      <c r="AJ24">
        <v>1.5000000000000124E-2</v>
      </c>
      <c r="AK24">
        <v>1.499999999999968E-2</v>
      </c>
      <c r="AL24">
        <v>1.5000000000000124E-2</v>
      </c>
      <c r="AM24">
        <v>1.5000000000000124E-2</v>
      </c>
      <c r="AN24">
        <v>1.5000000000000124E-2</v>
      </c>
      <c r="AO24">
        <v>1.499999999999968E-2</v>
      </c>
      <c r="AP24">
        <v>1.5000000000000124E-2</v>
      </c>
      <c r="AQ24">
        <v>1.499999999999968E-2</v>
      </c>
      <c r="AR24">
        <v>1.499999999999968E-2</v>
      </c>
      <c r="AS24">
        <v>1.5000000000000124E-2</v>
      </c>
      <c r="AT24">
        <v>1.5000000000000124E-2</v>
      </c>
      <c r="AU24">
        <v>1.5000000000000124E-2</v>
      </c>
      <c r="AV24">
        <v>1.5000000000000124E-2</v>
      </c>
      <c r="AW24">
        <v>1.5000000000000124E-2</v>
      </c>
      <c r="AX24">
        <v>1.499999999999968E-2</v>
      </c>
      <c r="AY24">
        <v>1.5000000000000124E-2</v>
      </c>
      <c r="AZ24">
        <v>1.5000000000000124E-2</v>
      </c>
      <c r="BA24">
        <v>1.5000000000000124E-2</v>
      </c>
      <c r="BB24">
        <v>1.5000000000000124E-2</v>
      </c>
      <c r="BC24">
        <v>1.5000000000000124E-2</v>
      </c>
      <c r="BD24">
        <v>1.5000000000000568E-2</v>
      </c>
      <c r="BE24">
        <v>1.5000000000000124E-2</v>
      </c>
      <c r="BF24">
        <v>1.499999999999968E-2</v>
      </c>
      <c r="BG24">
        <v>1.499999999999968E-2</v>
      </c>
      <c r="BH24">
        <v>1.499999999999968E-2</v>
      </c>
      <c r="BI24">
        <v>1.499999999999968E-2</v>
      </c>
      <c r="BJ24">
        <v>1.5000000000000124E-2</v>
      </c>
      <c r="BK24">
        <v>1.499999999999968E-2</v>
      </c>
      <c r="BL24">
        <v>1.5000000000000124E-2</v>
      </c>
      <c r="BM24">
        <v>1.5000000000000124E-2</v>
      </c>
      <c r="BN24">
        <v>1.5000000000000124E-2</v>
      </c>
      <c r="BO24">
        <v>1.5000000000000124E-2</v>
      </c>
      <c r="BP24">
        <v>1.499999999999968E-2</v>
      </c>
      <c r="BQ24">
        <v>1.5000000000000124E-2</v>
      </c>
      <c r="BR24">
        <v>1.5000000000000124E-2</v>
      </c>
      <c r="BS24">
        <v>1.5000000000000124E-2</v>
      </c>
      <c r="BT24">
        <v>1.5000000000000124E-2</v>
      </c>
      <c r="BU24">
        <v>1.5000000000000124E-2</v>
      </c>
      <c r="BV24">
        <v>1.499999999999968E-2</v>
      </c>
      <c r="BW24">
        <v>1.5000000000000124E-2</v>
      </c>
      <c r="BX24">
        <v>1.5000000000000124E-2</v>
      </c>
      <c r="BY24">
        <v>1.5000000000000124E-2</v>
      </c>
      <c r="BZ24">
        <v>1.5000000000000124E-2</v>
      </c>
      <c r="CA24">
        <v>1.5000000000000124E-2</v>
      </c>
      <c r="CB24">
        <v>1.5000000000000568E-2</v>
      </c>
      <c r="CC24">
        <v>1.5000000000000124E-2</v>
      </c>
      <c r="CD24">
        <v>1.5000000000000124E-2</v>
      </c>
      <c r="CE24">
        <v>1.5000000000000124E-2</v>
      </c>
      <c r="CF24">
        <v>1.5000000000000124E-2</v>
      </c>
      <c r="CG24">
        <v>1.5000000000000124E-2</v>
      </c>
      <c r="CH24">
        <v>1.5000000000000124E-2</v>
      </c>
      <c r="CI24">
        <v>1.5000000000000124E-2</v>
      </c>
      <c r="CJ24">
        <v>1.499999999999968E-2</v>
      </c>
      <c r="CK24">
        <v>1.5000000000000124E-2</v>
      </c>
      <c r="CL24">
        <v>1.5000000000000124E-2</v>
      </c>
      <c r="CM24">
        <v>1.499999999999968E-2</v>
      </c>
      <c r="CN24">
        <v>1.5000000000000568E-2</v>
      </c>
      <c r="CO24">
        <v>1.5000000000000568E-2</v>
      </c>
      <c r="CP24">
        <v>1.5000000000000124E-2</v>
      </c>
      <c r="CQ24">
        <v>1.5000000000000124E-2</v>
      </c>
      <c r="CR24">
        <v>1.5000000000000124E-2</v>
      </c>
      <c r="CS24">
        <v>1.5000000000000124E-2</v>
      </c>
      <c r="CT24">
        <v>1.5000000000000124E-2</v>
      </c>
      <c r="CU24">
        <v>1.5000000000000124E-2</v>
      </c>
      <c r="CV24">
        <v>1.499999999999968E-2</v>
      </c>
      <c r="CW24">
        <v>1.5000000000000124E-2</v>
      </c>
      <c r="CX24">
        <v>1.5000000000000124E-2</v>
      </c>
      <c r="CY24">
        <v>1.5000000000000568E-2</v>
      </c>
      <c r="CZ24">
        <v>1.499999999999968E-2</v>
      </c>
      <c r="DA24">
        <v>1.499999999999968E-2</v>
      </c>
      <c r="DB24">
        <v>1.5000000000000124E-2</v>
      </c>
      <c r="DC24">
        <v>1.5000000000000124E-2</v>
      </c>
      <c r="DD24">
        <v>1.5000000000000124E-2</v>
      </c>
      <c r="DE24">
        <v>1.5000000000000124E-2</v>
      </c>
      <c r="DF24">
        <v>1.499999999999968E-2</v>
      </c>
      <c r="DG24">
        <v>1.5000000000000124E-2</v>
      </c>
      <c r="DH24">
        <v>1.5000000000000124E-2</v>
      </c>
      <c r="DI24">
        <v>1.499999999999968E-2</v>
      </c>
      <c r="DJ24">
        <v>1.499999999999968E-2</v>
      </c>
      <c r="DK24">
        <v>1.499999999999968E-2</v>
      </c>
      <c r="DL24">
        <v>1.5000000000000568E-2</v>
      </c>
      <c r="DM24">
        <v>1.5000000000000568E-2</v>
      </c>
      <c r="DN24">
        <v>1.499999999999968E-2</v>
      </c>
      <c r="DO24">
        <v>1.5000000000000124E-2</v>
      </c>
      <c r="DP24">
        <v>1.5000000000000124E-2</v>
      </c>
      <c r="DQ24">
        <v>1.5000000000000124E-2</v>
      </c>
      <c r="DR24">
        <v>1.5000000000000124E-2</v>
      </c>
      <c r="DS24">
        <v>1.5000000000000124E-2</v>
      </c>
      <c r="DT24">
        <v>1.499999999999968E-2</v>
      </c>
      <c r="DU24">
        <v>1.5000000000000124E-2</v>
      </c>
      <c r="DV24">
        <v>1.499999999999968E-2</v>
      </c>
      <c r="DW24">
        <v>1.5000000000000568E-2</v>
      </c>
      <c r="DX24">
        <v>1.5000000000000568E-2</v>
      </c>
      <c r="DY24">
        <v>1.499999999999968E-2</v>
      </c>
      <c r="DZ24">
        <v>1.5000000000000568E-2</v>
      </c>
      <c r="EA24">
        <v>1.5000000000000124E-2</v>
      </c>
      <c r="EB24">
        <v>1.5000000000000124E-2</v>
      </c>
      <c r="EC24">
        <v>1.5000000000000124E-2</v>
      </c>
      <c r="ED24">
        <v>1.5000000000000124E-2</v>
      </c>
      <c r="EE24">
        <v>1.5000000000000124E-2</v>
      </c>
      <c r="EF24">
        <v>1.499999999999968E-2</v>
      </c>
      <c r="EG24">
        <v>1.5000000000000124E-2</v>
      </c>
      <c r="EH24">
        <v>1.499999999999968E-2</v>
      </c>
      <c r="EI24">
        <v>1.5000000000000568E-2</v>
      </c>
      <c r="EJ24">
        <v>1.499999999999968E-2</v>
      </c>
      <c r="EK24">
        <v>1.499999999999968E-2</v>
      </c>
      <c r="EL24">
        <v>1.5000000000000568E-2</v>
      </c>
      <c r="EM24">
        <v>1.499999999999968E-2</v>
      </c>
      <c r="EN24">
        <v>1.5000000000000124E-2</v>
      </c>
      <c r="EO24">
        <v>1.5000000000000124E-2</v>
      </c>
      <c r="EP24">
        <v>1.499999999999968E-2</v>
      </c>
      <c r="EQ24">
        <v>1.499999999999968E-2</v>
      </c>
      <c r="ER24">
        <v>1.499999999999968E-2</v>
      </c>
      <c r="ES24">
        <v>1.499999999999968E-2</v>
      </c>
      <c r="ET24">
        <v>1.5000000000000568E-2</v>
      </c>
      <c r="EU24">
        <v>1.499999999999968E-2</v>
      </c>
      <c r="EV24">
        <v>1.499999999999968E-2</v>
      </c>
      <c r="EW24">
        <v>1.5000000000000568E-2</v>
      </c>
      <c r="EX24">
        <v>1.499999999999968E-2</v>
      </c>
      <c r="EY24">
        <v>1.499999999999968E-2</v>
      </c>
      <c r="EZ24">
        <v>1.5000000000000568E-2</v>
      </c>
      <c r="FA24">
        <v>1.499999999999968E-2</v>
      </c>
      <c r="FB24">
        <v>1.5000000000000568E-2</v>
      </c>
      <c r="FC24">
        <v>1.499999999999968E-2</v>
      </c>
      <c r="FD24">
        <v>1.499999999999968E-2</v>
      </c>
      <c r="FE24">
        <v>1.5000000000000568E-2</v>
      </c>
      <c r="FF24">
        <v>1.499999999999968E-2</v>
      </c>
      <c r="FG24">
        <v>1.499999999999968E-2</v>
      </c>
      <c r="FH24">
        <v>1.499999999999968E-2</v>
      </c>
      <c r="FI24">
        <v>1.499999999999968E-2</v>
      </c>
      <c r="FJ24">
        <v>1.499999999999968E-2</v>
      </c>
      <c r="FK24">
        <v>1.5000000000000568E-2</v>
      </c>
      <c r="FL24">
        <v>1.499999999999968E-2</v>
      </c>
      <c r="FM24">
        <v>1.499999999999968E-2</v>
      </c>
      <c r="FN24">
        <v>1.499999999999968E-2</v>
      </c>
      <c r="FO24">
        <v>1.5000000000000568E-2</v>
      </c>
      <c r="FP24">
        <v>1.499999999999968E-2</v>
      </c>
      <c r="FQ24">
        <v>1.499999999999968E-2</v>
      </c>
      <c r="FR24">
        <v>1.5000000000000568E-2</v>
      </c>
      <c r="FS24">
        <v>1.499999999999968E-2</v>
      </c>
      <c r="FT24">
        <v>1.5000000000000568E-2</v>
      </c>
      <c r="FU24">
        <v>1.499999999999968E-2</v>
      </c>
      <c r="FV24">
        <v>1.5000000000000568E-2</v>
      </c>
      <c r="FW24">
        <v>1.499999999999968E-2</v>
      </c>
      <c r="FX24">
        <v>1.499999999999968E-2</v>
      </c>
      <c r="FY24">
        <v>1.5000000000000568E-2</v>
      </c>
      <c r="FZ24">
        <v>1.499999999999968E-2</v>
      </c>
      <c r="GA24">
        <v>1.499999999999968E-2</v>
      </c>
      <c r="GB24">
        <v>1.499999999999968E-2</v>
      </c>
      <c r="GC24">
        <v>1.499999999999968E-2</v>
      </c>
      <c r="GD24">
        <v>1.5000000000000568E-2</v>
      </c>
      <c r="GE24">
        <v>1.5000000000000568E-2</v>
      </c>
      <c r="GF24">
        <v>1.5000000000000568E-2</v>
      </c>
      <c r="GG24">
        <v>1.499999999999968E-2</v>
      </c>
      <c r="GH24">
        <v>1.5000000000000568E-2</v>
      </c>
      <c r="GI24">
        <v>1.499999999999968E-2</v>
      </c>
      <c r="GJ24">
        <v>1.499999999999968E-2</v>
      </c>
      <c r="GK24">
        <v>1.5000000000000568E-2</v>
      </c>
      <c r="GL24">
        <v>1.499999999999968E-2</v>
      </c>
      <c r="GM24">
        <v>1.499999999999968E-2</v>
      </c>
      <c r="GN24">
        <v>1.5000000000000568E-2</v>
      </c>
      <c r="GO24">
        <v>1.499999999999968E-2</v>
      </c>
      <c r="GP24">
        <v>1.499999999999968E-2</v>
      </c>
      <c r="GQ24">
        <v>1.5000000000000568E-2</v>
      </c>
      <c r="GR24">
        <v>1.5000000000000568E-2</v>
      </c>
      <c r="GS24">
        <v>1.499999999999968E-2</v>
      </c>
      <c r="GT24">
        <v>1.5000000000000568E-2</v>
      </c>
      <c r="GU24">
        <v>1.499999999999968E-2</v>
      </c>
      <c r="GV24">
        <v>1.499999999999968E-2</v>
      </c>
      <c r="GW24">
        <v>1.5000000000000568E-2</v>
      </c>
      <c r="GX24">
        <v>1.499999999999968E-2</v>
      </c>
      <c r="GY24">
        <v>1.499999999999968E-2</v>
      </c>
      <c r="GZ24">
        <v>1.5000000000000568E-2</v>
      </c>
      <c r="HA24">
        <v>1.499999999999968E-2</v>
      </c>
      <c r="HB24">
        <v>1.499999999999968E-2</v>
      </c>
      <c r="HC24">
        <v>1.5000000000000568E-2</v>
      </c>
      <c r="HD24">
        <v>1.5000000000000568E-2</v>
      </c>
      <c r="HE24">
        <v>1.499999999999968E-2</v>
      </c>
      <c r="HF24">
        <v>1.5000000000000568E-2</v>
      </c>
      <c r="HG24">
        <v>1.499999999999968E-2</v>
      </c>
      <c r="HH24">
        <v>1.499999999999968E-2</v>
      </c>
      <c r="HI24">
        <v>1.5000000000000568E-2</v>
      </c>
      <c r="HJ24">
        <v>1.499999999999968E-2</v>
      </c>
      <c r="HK24">
        <v>1.499999999999968E-2</v>
      </c>
      <c r="HL24">
        <v>1.499999999999968E-2</v>
      </c>
      <c r="HM24">
        <v>1.499999999999968E-2</v>
      </c>
      <c r="HN24">
        <v>1.5000000000000568E-2</v>
      </c>
      <c r="HO24">
        <v>1.5000000000000568E-2</v>
      </c>
      <c r="HP24">
        <v>1.499999999999968E-2</v>
      </c>
      <c r="HQ24">
        <v>1.499999999999968E-2</v>
      </c>
      <c r="HR24">
        <v>1.5000000000000568E-2</v>
      </c>
      <c r="HS24">
        <v>1.499999999999968E-2</v>
      </c>
      <c r="HT24">
        <v>1.499999999999968E-2</v>
      </c>
      <c r="HU24">
        <v>1.5000000000000568E-2</v>
      </c>
      <c r="HV24">
        <v>1.499999999999968E-2</v>
      </c>
      <c r="HW24">
        <v>1.499999999999968E-2</v>
      </c>
      <c r="HX24">
        <v>1.499999999999968E-2</v>
      </c>
      <c r="HY24">
        <v>1.499999999999968E-2</v>
      </c>
      <c r="HZ24">
        <v>1.5000000000000568E-2</v>
      </c>
    </row>
    <row r="25" spans="1:235" x14ac:dyDescent="0.2">
      <c r="A25" s="447">
        <f>A!A39</f>
        <v>37742</v>
      </c>
      <c r="B25" s="479">
        <f t="shared" si="4"/>
        <v>3.7010000000000001</v>
      </c>
      <c r="C25" s="479">
        <v>3.6259999999999999</v>
      </c>
      <c r="D25" s="448">
        <f t="shared" si="5"/>
        <v>7.5000000000000178E-2</v>
      </c>
      <c r="F25" s="450">
        <v>36881</v>
      </c>
      <c r="G25" s="450"/>
      <c r="H25">
        <v>0.50399999999999956</v>
      </c>
      <c r="I25">
        <v>0.2840000000000007</v>
      </c>
      <c r="J25">
        <v>3.399999999999892E-2</v>
      </c>
      <c r="K25">
        <v>0.17499999999999999</v>
      </c>
      <c r="L25">
        <v>0.14499999999999999</v>
      </c>
      <c r="M25">
        <v>0.125</v>
      </c>
      <c r="N25">
        <v>0.125</v>
      </c>
      <c r="O25">
        <v>0.125</v>
      </c>
      <c r="P25">
        <v>0.125</v>
      </c>
      <c r="Q25">
        <v>0.11999999999999922</v>
      </c>
      <c r="R25">
        <v>0.115</v>
      </c>
      <c r="S25">
        <v>0.11</v>
      </c>
      <c r="T25">
        <v>0.11</v>
      </c>
      <c r="U25">
        <v>0.11</v>
      </c>
      <c r="V25">
        <v>9.2000000000000526E-2</v>
      </c>
      <c r="W25">
        <v>6.2000000000000277E-2</v>
      </c>
      <c r="X25">
        <v>4.6999999999999709E-2</v>
      </c>
      <c r="Y25">
        <v>4.7000000000000597E-2</v>
      </c>
      <c r="Z25">
        <v>4.7000000000000597E-2</v>
      </c>
      <c r="AA25">
        <v>4.7000000000000597E-2</v>
      </c>
      <c r="AB25">
        <v>4.7000000000000597E-2</v>
      </c>
      <c r="AC25">
        <v>4.6999999999999709E-2</v>
      </c>
      <c r="AD25">
        <v>4.7000000000000597E-2</v>
      </c>
      <c r="AE25">
        <v>4.7000000000000597E-2</v>
      </c>
      <c r="AF25">
        <v>4.6999999999999709E-2</v>
      </c>
      <c r="AG25">
        <v>4.7000000000000597E-2</v>
      </c>
      <c r="AH25">
        <v>4.7000000000000153E-2</v>
      </c>
      <c r="AI25">
        <v>3.6999999999999922E-2</v>
      </c>
      <c r="AJ25">
        <v>3.6999999999999922E-2</v>
      </c>
      <c r="AK25">
        <v>3.6999999999999922E-2</v>
      </c>
      <c r="AL25">
        <v>3.6999999999999922E-2</v>
      </c>
      <c r="AM25">
        <v>3.6999999999999922E-2</v>
      </c>
      <c r="AN25">
        <v>3.6999999999999922E-2</v>
      </c>
      <c r="AO25">
        <v>4.4999999999999929E-2</v>
      </c>
      <c r="AP25">
        <v>4.4999999999999929E-2</v>
      </c>
      <c r="AQ25">
        <v>4.4999999999999929E-2</v>
      </c>
      <c r="AR25">
        <v>4.6999999999999709E-2</v>
      </c>
      <c r="AS25">
        <v>4.7000000000000153E-2</v>
      </c>
      <c r="AT25">
        <v>4.6999999999999709E-2</v>
      </c>
      <c r="AU25">
        <v>3.6999999999999922E-2</v>
      </c>
      <c r="AV25">
        <v>3.6999999999999922E-2</v>
      </c>
      <c r="AW25">
        <v>3.6999999999999922E-2</v>
      </c>
      <c r="AX25">
        <v>3.7000000000000366E-2</v>
      </c>
      <c r="AY25">
        <v>3.6999999999999922E-2</v>
      </c>
      <c r="AZ25">
        <v>3.6999999999999922E-2</v>
      </c>
      <c r="BA25">
        <v>4.4999999999999929E-2</v>
      </c>
      <c r="BB25">
        <v>4.4999999999999929E-2</v>
      </c>
      <c r="BC25">
        <v>4.4999999999999929E-2</v>
      </c>
      <c r="BD25">
        <v>4.6999999999999709E-2</v>
      </c>
      <c r="BE25">
        <v>4.6999999999999709E-2</v>
      </c>
      <c r="BF25">
        <v>4.7000000000000153E-2</v>
      </c>
      <c r="BG25">
        <v>3.7000000000000366E-2</v>
      </c>
      <c r="BH25">
        <v>3.6999999999999922E-2</v>
      </c>
      <c r="BI25">
        <v>3.6999999999999922E-2</v>
      </c>
      <c r="BJ25">
        <v>3.6999999999999922E-2</v>
      </c>
      <c r="BK25">
        <v>3.7000000000000366E-2</v>
      </c>
      <c r="BL25">
        <v>3.6999999999999922E-2</v>
      </c>
      <c r="BM25">
        <v>4.4999999999999929E-2</v>
      </c>
      <c r="BN25">
        <v>4.4999999999999929E-2</v>
      </c>
      <c r="BO25">
        <v>4.4999999999999929E-2</v>
      </c>
      <c r="BP25">
        <v>4.6999999999999709E-2</v>
      </c>
      <c r="BQ25">
        <v>4.7000000000000153E-2</v>
      </c>
      <c r="BR25">
        <v>4.6999999999999709E-2</v>
      </c>
      <c r="BS25">
        <v>3.6999999999999922E-2</v>
      </c>
      <c r="BT25">
        <v>3.6999999999999922E-2</v>
      </c>
      <c r="BU25">
        <v>3.6999999999999922E-2</v>
      </c>
      <c r="BV25">
        <v>3.7000000000000366E-2</v>
      </c>
      <c r="BW25">
        <v>3.6999999999999922E-2</v>
      </c>
      <c r="BX25">
        <v>3.6999999999999922E-2</v>
      </c>
      <c r="BY25">
        <v>4.4999999999999929E-2</v>
      </c>
      <c r="BZ25">
        <v>4.4999999999999929E-2</v>
      </c>
      <c r="CA25">
        <v>4.4999999999999929E-2</v>
      </c>
      <c r="CB25">
        <v>4.6999999999999709E-2</v>
      </c>
      <c r="CC25">
        <v>4.6999999999999709E-2</v>
      </c>
      <c r="CD25">
        <v>4.7000000000000153E-2</v>
      </c>
      <c r="CE25">
        <v>3.6999999999999922E-2</v>
      </c>
      <c r="CF25">
        <v>3.6999999999999922E-2</v>
      </c>
      <c r="CG25">
        <v>3.6999999999999922E-2</v>
      </c>
      <c r="CH25">
        <v>3.6999999999999922E-2</v>
      </c>
      <c r="CI25">
        <v>3.6999999999999922E-2</v>
      </c>
      <c r="CJ25">
        <v>3.7000000000000366E-2</v>
      </c>
      <c r="CK25">
        <v>4.4999999999999929E-2</v>
      </c>
      <c r="CL25">
        <v>4.4999999999999929E-2</v>
      </c>
      <c r="CM25">
        <v>4.5000000000000373E-2</v>
      </c>
      <c r="CN25">
        <v>4.6999999999999709E-2</v>
      </c>
      <c r="CO25">
        <v>4.6999999999999709E-2</v>
      </c>
      <c r="CP25">
        <v>4.7000000000000153E-2</v>
      </c>
      <c r="CQ25">
        <v>3.6999999999999922E-2</v>
      </c>
      <c r="CR25">
        <v>3.6999999999999922E-2</v>
      </c>
      <c r="CS25">
        <v>3.6999999999999922E-2</v>
      </c>
      <c r="CT25">
        <v>3.6999999999999922E-2</v>
      </c>
      <c r="CU25">
        <v>3.6999999999999922E-2</v>
      </c>
      <c r="CV25">
        <v>3.6999999999999922E-2</v>
      </c>
      <c r="CW25">
        <v>4.4999999999999929E-2</v>
      </c>
      <c r="CX25">
        <v>4.4999999999999929E-2</v>
      </c>
      <c r="CY25">
        <v>4.4999999999999929E-2</v>
      </c>
      <c r="CZ25">
        <v>4.6999999999999709E-2</v>
      </c>
      <c r="DA25">
        <v>4.6999999999999709E-2</v>
      </c>
      <c r="DB25">
        <v>4.6999999999999709E-2</v>
      </c>
      <c r="DC25">
        <v>3.6999999999999922E-2</v>
      </c>
      <c r="DD25">
        <v>3.6999999999999922E-2</v>
      </c>
      <c r="DE25">
        <v>3.6999999999999922E-2</v>
      </c>
      <c r="DF25">
        <v>3.6999999999999922E-2</v>
      </c>
      <c r="DG25">
        <v>3.6999999999999922E-2</v>
      </c>
      <c r="DH25">
        <v>3.6999999999999922E-2</v>
      </c>
      <c r="DI25">
        <v>4.5000000000000373E-2</v>
      </c>
      <c r="DJ25">
        <v>4.5000000000000373E-2</v>
      </c>
      <c r="DK25">
        <v>4.4999999999999929E-2</v>
      </c>
      <c r="DL25">
        <v>4.6999999999999709E-2</v>
      </c>
      <c r="DM25">
        <v>4.6999999999999709E-2</v>
      </c>
      <c r="DN25">
        <v>4.7000000000000597E-2</v>
      </c>
      <c r="DO25">
        <v>3.6999999999999922E-2</v>
      </c>
      <c r="DP25">
        <v>3.6999999999999922E-2</v>
      </c>
      <c r="DQ25">
        <v>3.6999999999999922E-2</v>
      </c>
      <c r="DR25">
        <v>3.6999999999999922E-2</v>
      </c>
      <c r="DS25">
        <v>3.6999999999999922E-2</v>
      </c>
      <c r="DT25">
        <v>3.6999999999999922E-2</v>
      </c>
      <c r="DU25">
        <v>4.4999999999999929E-2</v>
      </c>
      <c r="DV25">
        <v>4.4999999999999929E-2</v>
      </c>
      <c r="DW25">
        <v>4.4999999999999929E-2</v>
      </c>
      <c r="DX25">
        <v>4.6999999999999709E-2</v>
      </c>
      <c r="DY25">
        <v>4.6999999999999709E-2</v>
      </c>
      <c r="DZ25">
        <v>4.6999999999999709E-2</v>
      </c>
      <c r="EA25">
        <v>3.6999999999999922E-2</v>
      </c>
      <c r="EB25">
        <v>3.6999999999999922E-2</v>
      </c>
      <c r="EC25">
        <v>3.6999999999999922E-2</v>
      </c>
      <c r="ED25">
        <v>3.6999999999999922E-2</v>
      </c>
      <c r="EE25">
        <v>3.6999999999999922E-2</v>
      </c>
      <c r="EF25">
        <v>3.7000000000000366E-2</v>
      </c>
      <c r="EG25">
        <v>4.4999999999999929E-2</v>
      </c>
      <c r="EH25">
        <v>4.4999999999999929E-2</v>
      </c>
      <c r="EI25">
        <v>4.4999999999999929E-2</v>
      </c>
      <c r="EJ25">
        <v>4.6999999999999709E-2</v>
      </c>
      <c r="EK25">
        <v>4.6999999999999709E-2</v>
      </c>
      <c r="EL25">
        <v>4.6999999999999709E-2</v>
      </c>
      <c r="EM25">
        <v>3.6999999999999922E-2</v>
      </c>
      <c r="EN25">
        <v>3.6999999999999478E-2</v>
      </c>
      <c r="EO25">
        <v>3.6999999999999922E-2</v>
      </c>
      <c r="EP25">
        <v>3.6999999999999922E-2</v>
      </c>
      <c r="EQ25">
        <v>3.6999999999999922E-2</v>
      </c>
      <c r="ER25">
        <v>3.6999999999999922E-2</v>
      </c>
      <c r="ES25">
        <v>4.4999999999999929E-2</v>
      </c>
      <c r="ET25">
        <v>4.4999999999999929E-2</v>
      </c>
      <c r="EU25">
        <v>4.4999999999999929E-2</v>
      </c>
      <c r="EV25">
        <v>4.7000000000000597E-2</v>
      </c>
      <c r="EW25">
        <v>4.6999999999999709E-2</v>
      </c>
      <c r="EX25">
        <v>4.7000000000000597E-2</v>
      </c>
      <c r="EY25">
        <v>3.6999999999999922E-2</v>
      </c>
      <c r="EZ25">
        <v>3.6999999999999922E-2</v>
      </c>
      <c r="FA25">
        <v>3.6999999999999922E-2</v>
      </c>
      <c r="FB25">
        <v>3.6999999999999922E-2</v>
      </c>
      <c r="FC25">
        <v>3.6999999999999922E-2</v>
      </c>
      <c r="FD25">
        <v>3.700000000000081E-2</v>
      </c>
      <c r="FE25">
        <v>4.4999999999999929E-2</v>
      </c>
      <c r="FF25">
        <v>4.4999999999999929E-2</v>
      </c>
      <c r="FG25">
        <v>4.5000000000000817E-2</v>
      </c>
      <c r="FH25">
        <v>4.6999999999999709E-2</v>
      </c>
      <c r="FI25">
        <v>4.7000000000000597E-2</v>
      </c>
      <c r="FJ25">
        <v>4.6999999999999709E-2</v>
      </c>
      <c r="FK25">
        <v>3.6999999999999922E-2</v>
      </c>
      <c r="FL25">
        <v>3.700000000000081E-2</v>
      </c>
      <c r="FM25">
        <v>3.6999999999999922E-2</v>
      </c>
      <c r="FN25">
        <v>3.6999999999999922E-2</v>
      </c>
      <c r="FO25">
        <v>3.6999999999999922E-2</v>
      </c>
      <c r="FP25">
        <v>3.6999999999999922E-2</v>
      </c>
      <c r="FQ25">
        <v>4.4999999999999929E-2</v>
      </c>
      <c r="FR25">
        <v>4.4999999999999929E-2</v>
      </c>
      <c r="FS25">
        <v>4.4999999999999929E-2</v>
      </c>
      <c r="FT25">
        <v>4.6999999999999709E-2</v>
      </c>
      <c r="FU25">
        <v>4.6999999999999709E-2</v>
      </c>
      <c r="FV25">
        <v>4.6999999999999709E-2</v>
      </c>
      <c r="FW25">
        <v>3.6999999999999922E-2</v>
      </c>
      <c r="FX25">
        <v>3.6999999999999922E-2</v>
      </c>
      <c r="FY25">
        <v>3.6999999999999922E-2</v>
      </c>
      <c r="FZ25">
        <v>3.6999999999999922E-2</v>
      </c>
      <c r="GA25">
        <v>3.6999999999999922E-2</v>
      </c>
      <c r="GB25">
        <v>3.6999999999999922E-2</v>
      </c>
      <c r="GC25">
        <v>4.4999999999999929E-2</v>
      </c>
      <c r="GD25">
        <v>4.4999999999999929E-2</v>
      </c>
      <c r="GE25">
        <v>4.4999999999999929E-2</v>
      </c>
      <c r="GF25">
        <v>4.6999999999999709E-2</v>
      </c>
      <c r="GG25">
        <v>4.6999999999999709E-2</v>
      </c>
      <c r="GH25">
        <v>4.6999999999999709E-2</v>
      </c>
      <c r="GI25">
        <v>3.6999999999999922E-2</v>
      </c>
      <c r="GJ25">
        <v>3.6999999999999922E-2</v>
      </c>
      <c r="GK25">
        <v>3.6999999999999922E-2</v>
      </c>
      <c r="GL25">
        <v>3.6999999999999922E-2</v>
      </c>
      <c r="GM25">
        <v>3.6999999999999922E-2</v>
      </c>
      <c r="GN25">
        <v>3.6999999999999922E-2</v>
      </c>
      <c r="GO25">
        <v>4.4999999999999929E-2</v>
      </c>
      <c r="GP25">
        <v>4.5000000000000817E-2</v>
      </c>
      <c r="GQ25">
        <v>4.4999999999999929E-2</v>
      </c>
      <c r="GR25">
        <v>4.6999999999999709E-2</v>
      </c>
      <c r="GS25">
        <v>4.6999999999999709E-2</v>
      </c>
      <c r="GT25">
        <v>4.6999999999999709E-2</v>
      </c>
      <c r="GU25">
        <v>3.6999999999999922E-2</v>
      </c>
      <c r="GV25">
        <v>3.6999999999999922E-2</v>
      </c>
      <c r="GW25">
        <v>3.6999999999999922E-2</v>
      </c>
      <c r="GX25">
        <v>3.6999999999999922E-2</v>
      </c>
      <c r="GY25">
        <v>3.6999999999999922E-2</v>
      </c>
      <c r="GZ25">
        <v>3.6999999999999922E-2</v>
      </c>
      <c r="HA25">
        <v>4.4999999999999929E-2</v>
      </c>
      <c r="HB25">
        <v>4.5000000000000817E-2</v>
      </c>
      <c r="HC25">
        <v>4.4999999999999929E-2</v>
      </c>
      <c r="HD25">
        <v>4.6999999999999709E-2</v>
      </c>
      <c r="HE25">
        <v>4.6999999999999709E-2</v>
      </c>
      <c r="HF25">
        <v>4.6999999999999709E-2</v>
      </c>
      <c r="HG25">
        <v>3.6999999999999922E-2</v>
      </c>
      <c r="HH25">
        <v>3.6999999999999922E-2</v>
      </c>
      <c r="HI25">
        <v>3.6999999999999922E-2</v>
      </c>
      <c r="HJ25">
        <v>3.6999999999999922E-2</v>
      </c>
      <c r="HK25">
        <v>3.6999999999999922E-2</v>
      </c>
      <c r="HL25">
        <v>3.6999999999999922E-2</v>
      </c>
      <c r="HM25">
        <v>4.4999999999999929E-2</v>
      </c>
      <c r="HN25">
        <v>4.4999999999999929E-2</v>
      </c>
      <c r="HO25">
        <v>4.4999999999999929E-2</v>
      </c>
      <c r="HP25">
        <v>4.6999999999999709E-2</v>
      </c>
      <c r="HQ25">
        <v>4.7000000000000597E-2</v>
      </c>
      <c r="HR25">
        <v>4.6999999999999709E-2</v>
      </c>
      <c r="HS25">
        <v>3.6999999999999922E-2</v>
      </c>
      <c r="HT25">
        <v>3.6999999999999922E-2</v>
      </c>
      <c r="HU25">
        <v>3.6999999999999922E-2</v>
      </c>
      <c r="HV25">
        <v>3.6999999999999922E-2</v>
      </c>
      <c r="HW25">
        <v>3.6999999999999922E-2</v>
      </c>
      <c r="HX25">
        <v>3.6999999999999922E-2</v>
      </c>
      <c r="HY25">
        <v>4.4999999999999929E-2</v>
      </c>
      <c r="HZ25">
        <v>4.4999999999999929E-2</v>
      </c>
    </row>
    <row r="26" spans="1:235" x14ac:dyDescent="0.2">
      <c r="A26" s="447">
        <f>A!A40</f>
        <v>37773</v>
      </c>
      <c r="B26" s="479">
        <f t="shared" si="4"/>
        <v>3.742</v>
      </c>
      <c r="C26" s="479">
        <v>3.6669999999999998</v>
      </c>
      <c r="D26" s="448">
        <f t="shared" si="5"/>
        <v>7.5000000000000178E-2</v>
      </c>
      <c r="F26" s="450">
        <v>36882</v>
      </c>
      <c r="G26" s="450"/>
      <c r="H26">
        <v>-0.25099999999999945</v>
      </c>
      <c r="I26">
        <v>-0.29800000000000004</v>
      </c>
      <c r="J26">
        <v>-0.23</v>
      </c>
      <c r="K26">
        <v>-0.10999999999999943</v>
      </c>
      <c r="L26">
        <v>-8.0000000000000071E-2</v>
      </c>
      <c r="M26">
        <v>-7.9999999999999183E-2</v>
      </c>
      <c r="N26">
        <v>-7.7999999999999403E-2</v>
      </c>
      <c r="O26">
        <v>-7.5000000000000178E-2</v>
      </c>
      <c r="P26">
        <v>-7.5000000000000178E-2</v>
      </c>
      <c r="Q26">
        <v>-6.9999999999999396E-2</v>
      </c>
      <c r="R26">
        <v>-6.4999999999999503E-2</v>
      </c>
      <c r="S26">
        <v>-5.9999999999999609E-2</v>
      </c>
      <c r="T26">
        <v>-6.0000000000000497E-2</v>
      </c>
      <c r="U26">
        <v>-6.0000000000000497E-2</v>
      </c>
      <c r="V26">
        <v>-5.9999999999999609E-2</v>
      </c>
      <c r="W26">
        <v>-5.9999999999999609E-2</v>
      </c>
      <c r="X26">
        <v>-6.0000000000000497E-2</v>
      </c>
      <c r="Y26">
        <v>-5.9999999999999609E-2</v>
      </c>
      <c r="Z26">
        <v>-5.9999999999999609E-2</v>
      </c>
      <c r="AA26">
        <v>-5.9999999999999609E-2</v>
      </c>
      <c r="AB26">
        <v>-6.0000000000000497E-2</v>
      </c>
      <c r="AC26">
        <v>-6.0000000000000497E-2</v>
      </c>
      <c r="AD26">
        <v>-6.0000000000000497E-2</v>
      </c>
      <c r="AE26">
        <v>-6.0000000000000497E-2</v>
      </c>
      <c r="AF26">
        <v>-6.0000000000000497E-2</v>
      </c>
      <c r="AG26">
        <v>-6.0000000000000497E-2</v>
      </c>
      <c r="AH26">
        <v>-6.0000000000000053E-2</v>
      </c>
      <c r="AI26">
        <v>-6.0000000000000053E-2</v>
      </c>
      <c r="AJ26">
        <v>-5.9999999999999609E-2</v>
      </c>
      <c r="AK26">
        <v>-6.0000000000000053E-2</v>
      </c>
      <c r="AL26">
        <v>-6.0000000000000053E-2</v>
      </c>
      <c r="AM26">
        <v>-6.0000000000000053E-2</v>
      </c>
      <c r="AN26">
        <v>-6.0000000000000053E-2</v>
      </c>
      <c r="AO26">
        <v>-6.0000000000000053E-2</v>
      </c>
      <c r="AP26">
        <v>-6.0000000000000053E-2</v>
      </c>
      <c r="AQ26">
        <v>-6.0000000000000497E-2</v>
      </c>
      <c r="AR26">
        <v>-6.0000000000000497E-2</v>
      </c>
      <c r="AS26">
        <v>-6.0000000000000053E-2</v>
      </c>
      <c r="AT26">
        <v>-6.0000000000000053E-2</v>
      </c>
      <c r="AU26">
        <v>-6.0000000000000053E-2</v>
      </c>
      <c r="AV26">
        <v>-6.0000000000000053E-2</v>
      </c>
      <c r="AW26">
        <v>-6.0000000000000053E-2</v>
      </c>
      <c r="AX26">
        <v>-6.0000000000000053E-2</v>
      </c>
      <c r="AY26">
        <v>-6.0000000000000053E-2</v>
      </c>
      <c r="AZ26">
        <v>-6.0000000000000053E-2</v>
      </c>
      <c r="BA26">
        <v>-6.0000000000000053E-2</v>
      </c>
      <c r="BB26">
        <v>-6.0000000000000053E-2</v>
      </c>
      <c r="BC26">
        <v>-6.0000000000000053E-2</v>
      </c>
      <c r="BD26">
        <v>-5.9999999999999609E-2</v>
      </c>
      <c r="BE26">
        <v>-6.0000000000000497E-2</v>
      </c>
      <c r="BF26">
        <v>-5.9999999999999609E-2</v>
      </c>
      <c r="BG26">
        <v>-6.0000000000000053E-2</v>
      </c>
      <c r="BH26">
        <v>-6.0000000000000053E-2</v>
      </c>
      <c r="BI26">
        <v>-6.0000000000000053E-2</v>
      </c>
      <c r="BJ26">
        <v>-6.0000000000000053E-2</v>
      </c>
      <c r="BK26">
        <v>-6.0000000000000053E-2</v>
      </c>
      <c r="BL26">
        <v>-6.0000000000000053E-2</v>
      </c>
      <c r="BM26">
        <v>-6.0000000000000053E-2</v>
      </c>
      <c r="BN26">
        <v>-6.0000000000000053E-2</v>
      </c>
      <c r="BO26">
        <v>-6.0000000000000053E-2</v>
      </c>
      <c r="BP26">
        <v>-6.0000000000000497E-2</v>
      </c>
      <c r="BQ26">
        <v>-6.0000000000000053E-2</v>
      </c>
      <c r="BR26">
        <v>-6.0000000000000053E-2</v>
      </c>
      <c r="BS26">
        <v>-6.0000000000000053E-2</v>
      </c>
      <c r="BT26">
        <v>-6.0000000000000053E-2</v>
      </c>
      <c r="BU26">
        <v>-6.0000000000000053E-2</v>
      </c>
      <c r="BV26">
        <v>-6.0000000000000053E-2</v>
      </c>
      <c r="BW26">
        <v>-6.0000000000000053E-2</v>
      </c>
      <c r="BX26">
        <v>-6.0000000000000053E-2</v>
      </c>
      <c r="BY26">
        <v>-6.0000000000000053E-2</v>
      </c>
      <c r="BZ26">
        <v>-6.0000000000000053E-2</v>
      </c>
      <c r="CA26">
        <v>-6.0000000000000053E-2</v>
      </c>
      <c r="CB26">
        <v>-5.9999999999999609E-2</v>
      </c>
      <c r="CC26">
        <v>-5.9999999999999609E-2</v>
      </c>
      <c r="CD26">
        <v>-6.0000000000000053E-2</v>
      </c>
      <c r="CE26">
        <v>-6.0000000000000053E-2</v>
      </c>
      <c r="CF26">
        <v>-6.0000000000000053E-2</v>
      </c>
      <c r="CG26">
        <v>-6.0000000000000053E-2</v>
      </c>
      <c r="CH26">
        <v>-6.0000000000000053E-2</v>
      </c>
      <c r="CI26">
        <v>-6.0000000000000053E-2</v>
      </c>
      <c r="CJ26">
        <v>-6.0000000000000053E-2</v>
      </c>
      <c r="CK26">
        <v>-5.9999999999999609E-2</v>
      </c>
      <c r="CL26">
        <v>-5.9999999999999609E-2</v>
      </c>
      <c r="CM26">
        <v>-6.0000000000000053E-2</v>
      </c>
      <c r="CN26">
        <v>-5.9999999999999609E-2</v>
      </c>
      <c r="CO26">
        <v>-5.9999999999999609E-2</v>
      </c>
      <c r="CP26">
        <v>-6.0000000000000053E-2</v>
      </c>
      <c r="CQ26">
        <v>-6.0000000000000053E-2</v>
      </c>
      <c r="CR26">
        <v>-5.9999999999999609E-2</v>
      </c>
      <c r="CS26">
        <v>-5.9999999999999609E-2</v>
      </c>
      <c r="CT26">
        <v>-6.0000000000000053E-2</v>
      </c>
      <c r="CU26">
        <v>-6.0000000000000053E-2</v>
      </c>
      <c r="CV26">
        <v>-6.0000000000000053E-2</v>
      </c>
      <c r="CW26">
        <v>-6.0000000000000053E-2</v>
      </c>
      <c r="CX26">
        <v>-6.0000000000000053E-2</v>
      </c>
      <c r="CY26">
        <v>-6.0000000000000497E-2</v>
      </c>
      <c r="CZ26">
        <v>-5.9999999999999609E-2</v>
      </c>
      <c r="DA26">
        <v>-6.0000000000000497E-2</v>
      </c>
      <c r="DB26">
        <v>-6.0000000000000053E-2</v>
      </c>
      <c r="DC26">
        <v>-6.0000000000000053E-2</v>
      </c>
      <c r="DD26">
        <v>-6.0000000000000053E-2</v>
      </c>
      <c r="DE26">
        <v>-6.0000000000000053E-2</v>
      </c>
      <c r="DF26">
        <v>-6.0000000000000053E-2</v>
      </c>
      <c r="DG26">
        <v>-6.0000000000000053E-2</v>
      </c>
      <c r="DH26">
        <v>-6.0000000000000053E-2</v>
      </c>
      <c r="DI26">
        <v>-6.0000000000000053E-2</v>
      </c>
      <c r="DJ26">
        <v>-6.0000000000000053E-2</v>
      </c>
      <c r="DK26">
        <v>-5.9999999999999609E-2</v>
      </c>
      <c r="DL26">
        <v>-5.9999999999999609E-2</v>
      </c>
      <c r="DM26">
        <v>-5.9999999999999609E-2</v>
      </c>
      <c r="DN26">
        <v>-5.9999999999999609E-2</v>
      </c>
      <c r="DO26">
        <v>-6.0000000000000053E-2</v>
      </c>
      <c r="DP26">
        <v>-6.0000000000000053E-2</v>
      </c>
      <c r="DQ26">
        <v>-5.9999999999999609E-2</v>
      </c>
      <c r="DR26">
        <v>-6.0000000000000053E-2</v>
      </c>
      <c r="DS26">
        <v>-6.0000000000000053E-2</v>
      </c>
      <c r="DT26">
        <v>-6.0000000000000053E-2</v>
      </c>
      <c r="DU26">
        <v>-6.0000000000000053E-2</v>
      </c>
      <c r="DV26">
        <v>-6.0000000000000497E-2</v>
      </c>
      <c r="DW26">
        <v>-6.0000000000000497E-2</v>
      </c>
      <c r="DX26">
        <v>-5.9999999999999609E-2</v>
      </c>
      <c r="DY26">
        <v>-5.9999999999999609E-2</v>
      </c>
      <c r="DZ26">
        <v>-5.9999999999999609E-2</v>
      </c>
      <c r="EA26">
        <v>-6.0000000000000053E-2</v>
      </c>
      <c r="EB26">
        <v>-6.0000000000000053E-2</v>
      </c>
      <c r="EC26">
        <v>-6.0000000000000053E-2</v>
      </c>
      <c r="ED26">
        <v>-6.0000000000000053E-2</v>
      </c>
      <c r="EE26">
        <v>-6.0000000000000053E-2</v>
      </c>
      <c r="EF26">
        <v>-6.0000000000000053E-2</v>
      </c>
      <c r="EG26">
        <v>-5.9999999999999609E-2</v>
      </c>
      <c r="EH26">
        <v>-6.0000000000000497E-2</v>
      </c>
      <c r="EI26">
        <v>-5.9999999999999609E-2</v>
      </c>
      <c r="EJ26">
        <v>-5.9999999999999609E-2</v>
      </c>
      <c r="EK26">
        <v>-6.0000000000000497E-2</v>
      </c>
      <c r="EL26">
        <v>-5.9999999999999609E-2</v>
      </c>
      <c r="EM26">
        <v>-6.0000000000000497E-2</v>
      </c>
      <c r="EN26">
        <v>-6.0000000000000497E-2</v>
      </c>
      <c r="EO26">
        <v>-6.0000000000000053E-2</v>
      </c>
      <c r="EP26">
        <v>-5.9999999999999609E-2</v>
      </c>
      <c r="EQ26">
        <v>-6.0000000000000497E-2</v>
      </c>
      <c r="ER26">
        <v>-5.9999999999999609E-2</v>
      </c>
      <c r="ES26">
        <v>-6.0000000000000497E-2</v>
      </c>
      <c r="ET26">
        <v>-5.9999999999999609E-2</v>
      </c>
      <c r="EU26">
        <v>-5.9999999999999609E-2</v>
      </c>
      <c r="EV26">
        <v>-5.9999999999999609E-2</v>
      </c>
      <c r="EW26">
        <v>-5.9999999999999609E-2</v>
      </c>
      <c r="EX26">
        <v>-6.0000000000000497E-2</v>
      </c>
      <c r="EY26">
        <v>-5.9999999999999609E-2</v>
      </c>
      <c r="EZ26">
        <v>-5.9999999999999609E-2</v>
      </c>
      <c r="FA26">
        <v>-6.0000000000000497E-2</v>
      </c>
      <c r="FB26">
        <v>-5.9999999999999609E-2</v>
      </c>
      <c r="FC26">
        <v>-5.9999999999999609E-2</v>
      </c>
      <c r="FD26">
        <v>-6.0000000000000497E-2</v>
      </c>
      <c r="FE26">
        <v>-5.9999999999999609E-2</v>
      </c>
      <c r="FF26">
        <v>-6.0000000000000497E-2</v>
      </c>
      <c r="FG26">
        <v>-6.0000000000000497E-2</v>
      </c>
      <c r="FH26">
        <v>-6.0000000000000497E-2</v>
      </c>
      <c r="FI26">
        <v>-6.0000000000000497E-2</v>
      </c>
      <c r="FJ26">
        <v>-6.0000000000000497E-2</v>
      </c>
      <c r="FK26">
        <v>-6.0000000000000497E-2</v>
      </c>
      <c r="FL26">
        <v>-6.0000000000000497E-2</v>
      </c>
      <c r="FM26">
        <v>-5.9999999999999609E-2</v>
      </c>
      <c r="FN26">
        <v>-6.0000000000000497E-2</v>
      </c>
      <c r="FO26">
        <v>-6.0000000000000497E-2</v>
      </c>
      <c r="FP26">
        <v>-5.9999999999999609E-2</v>
      </c>
      <c r="FQ26">
        <v>-6.0000000000000497E-2</v>
      </c>
      <c r="FR26">
        <v>-5.9999999999999609E-2</v>
      </c>
      <c r="FS26">
        <v>-5.9999999999999609E-2</v>
      </c>
      <c r="FT26">
        <v>-5.9999999999999609E-2</v>
      </c>
      <c r="FU26">
        <v>-6.0000000000000497E-2</v>
      </c>
      <c r="FV26">
        <v>-5.9999999999999609E-2</v>
      </c>
      <c r="FW26">
        <v>-6.0000000000000497E-2</v>
      </c>
      <c r="FX26">
        <v>-6.0000000000000497E-2</v>
      </c>
      <c r="FY26">
        <v>-5.9999999999999609E-2</v>
      </c>
      <c r="FZ26">
        <v>-5.9999999999999609E-2</v>
      </c>
      <c r="GA26">
        <v>-6.0000000000000497E-2</v>
      </c>
      <c r="GB26">
        <v>-5.9999999999999609E-2</v>
      </c>
      <c r="GC26">
        <v>-5.9999999999999609E-2</v>
      </c>
      <c r="GD26">
        <v>-6.0000000000000497E-2</v>
      </c>
      <c r="GE26">
        <v>-5.9999999999999609E-2</v>
      </c>
      <c r="GF26">
        <v>-5.9999999999999609E-2</v>
      </c>
      <c r="GG26">
        <v>-6.0000000000000497E-2</v>
      </c>
      <c r="GH26">
        <v>-5.9999999999999609E-2</v>
      </c>
      <c r="GI26">
        <v>-5.9999999999999609E-2</v>
      </c>
      <c r="GJ26">
        <v>-5.9999999999999609E-2</v>
      </c>
      <c r="GK26">
        <v>-6.0000000000000497E-2</v>
      </c>
      <c r="GL26">
        <v>-5.9999999999999609E-2</v>
      </c>
      <c r="GM26">
        <v>-5.9999999999999609E-2</v>
      </c>
      <c r="GN26">
        <v>-5.9999999999999609E-2</v>
      </c>
      <c r="GO26">
        <v>-5.9999999999999609E-2</v>
      </c>
      <c r="GP26">
        <v>-6.0000000000000497E-2</v>
      </c>
      <c r="GQ26">
        <v>-5.9999999999999609E-2</v>
      </c>
      <c r="GR26">
        <v>-5.9999999999999609E-2</v>
      </c>
      <c r="GS26">
        <v>-6.0000000000000497E-2</v>
      </c>
      <c r="GT26">
        <v>-5.9999999999999609E-2</v>
      </c>
      <c r="GU26">
        <v>-5.9999999999999609E-2</v>
      </c>
      <c r="GV26">
        <v>-5.9999999999999609E-2</v>
      </c>
      <c r="GW26">
        <v>-6.0000000000000497E-2</v>
      </c>
      <c r="GX26">
        <v>-5.9999999999999609E-2</v>
      </c>
      <c r="GY26">
        <v>-5.9999999999999609E-2</v>
      </c>
      <c r="GZ26">
        <v>-5.9999999999999609E-2</v>
      </c>
      <c r="HA26">
        <v>-5.9999999999999609E-2</v>
      </c>
      <c r="HB26">
        <v>-6.0000000000000497E-2</v>
      </c>
      <c r="HC26">
        <v>-5.9999999999999609E-2</v>
      </c>
      <c r="HD26">
        <v>-5.9999999999999609E-2</v>
      </c>
      <c r="HE26">
        <v>-6.0000000000000497E-2</v>
      </c>
      <c r="HF26">
        <v>-5.9999999999999609E-2</v>
      </c>
      <c r="HG26">
        <v>-6.0000000000000497E-2</v>
      </c>
      <c r="HH26">
        <v>-6.0000000000000497E-2</v>
      </c>
      <c r="HI26">
        <v>-5.9999999999999609E-2</v>
      </c>
      <c r="HJ26">
        <v>-5.9999999999999609E-2</v>
      </c>
      <c r="HK26">
        <v>-6.0000000000000497E-2</v>
      </c>
      <c r="HL26">
        <v>-5.9999999999999609E-2</v>
      </c>
      <c r="HM26">
        <v>-5.9999999999999609E-2</v>
      </c>
      <c r="HN26">
        <v>-5.9999999999999609E-2</v>
      </c>
      <c r="HO26">
        <v>-5.9999999999999609E-2</v>
      </c>
      <c r="HP26">
        <v>-6.0000000000000497E-2</v>
      </c>
      <c r="HQ26">
        <v>-6.0000000000000497E-2</v>
      </c>
      <c r="HR26">
        <v>-5.9999999999999609E-2</v>
      </c>
      <c r="HS26">
        <v>-6.0000000000000497E-2</v>
      </c>
      <c r="HT26">
        <v>-6.0000000000000497E-2</v>
      </c>
      <c r="HU26">
        <v>-5.9999999999999609E-2</v>
      </c>
      <c r="HV26">
        <v>-6.0000000000000497E-2</v>
      </c>
      <c r="HW26">
        <v>-6.0000000000000497E-2</v>
      </c>
      <c r="HX26">
        <v>-5.9999999999999609E-2</v>
      </c>
      <c r="HY26">
        <v>-6.0000000000000497E-2</v>
      </c>
      <c r="HZ26">
        <v>-5.9999999999999609E-2</v>
      </c>
    </row>
    <row r="27" spans="1:235" x14ac:dyDescent="0.2">
      <c r="A27" s="447">
        <f>A!A41</f>
        <v>37803</v>
      </c>
      <c r="B27" s="479">
        <f t="shared" si="4"/>
        <v>3.79</v>
      </c>
      <c r="C27" s="479">
        <v>3.7149999999999999</v>
      </c>
      <c r="D27" s="448">
        <f t="shared" si="5"/>
        <v>7.5000000000000178E-2</v>
      </c>
      <c r="F27" s="450">
        <v>36886</v>
      </c>
      <c r="H27">
        <v>0.22599999999999909</v>
      </c>
      <c r="I27">
        <v>0.19400000000000084</v>
      </c>
      <c r="J27">
        <v>0.2</v>
      </c>
      <c r="K27">
        <v>0.15999999999999925</v>
      </c>
      <c r="L27">
        <v>0.12</v>
      </c>
      <c r="M27">
        <v>0.11599999999999966</v>
      </c>
      <c r="N27">
        <v>0.11399999999999988</v>
      </c>
      <c r="O27">
        <v>0.11399999999999988</v>
      </c>
      <c r="P27">
        <v>0.10899999999999999</v>
      </c>
      <c r="Q27">
        <v>0.10899999999999999</v>
      </c>
      <c r="R27">
        <v>0.10899999999999999</v>
      </c>
      <c r="S27">
        <v>0.1089999999999991</v>
      </c>
      <c r="T27">
        <v>0.10899999999999999</v>
      </c>
      <c r="U27">
        <v>0.10899999999999999</v>
      </c>
      <c r="V27">
        <v>0.10900000000000087</v>
      </c>
      <c r="W27">
        <v>0.10900000000000087</v>
      </c>
      <c r="X27">
        <v>0.10899999999999999</v>
      </c>
      <c r="Y27">
        <v>0.10900000000000087</v>
      </c>
      <c r="Z27">
        <v>0.10900000000000087</v>
      </c>
      <c r="AA27">
        <v>0.10900000000000087</v>
      </c>
      <c r="AB27">
        <v>0.10900000000000087</v>
      </c>
      <c r="AC27">
        <v>0.10899999999999999</v>
      </c>
      <c r="AD27">
        <v>0.10900000000000087</v>
      </c>
      <c r="AE27">
        <v>0.10600000000000076</v>
      </c>
      <c r="AF27">
        <v>0.10599999999999987</v>
      </c>
      <c r="AG27">
        <v>0.10600000000000076</v>
      </c>
      <c r="AH27">
        <v>0.10100000000000042</v>
      </c>
      <c r="AI27">
        <v>9.8000000000000309E-2</v>
      </c>
      <c r="AJ27">
        <v>9.4000000000000306E-2</v>
      </c>
      <c r="AK27">
        <v>9.4000000000000306E-2</v>
      </c>
      <c r="AL27">
        <v>9.4000000000000306E-2</v>
      </c>
      <c r="AM27">
        <v>9.4000000000000306E-2</v>
      </c>
      <c r="AN27">
        <v>9.3999999999999861E-2</v>
      </c>
      <c r="AO27">
        <v>9.400000000000075E-2</v>
      </c>
      <c r="AP27">
        <v>9.4000000000000306E-2</v>
      </c>
      <c r="AQ27">
        <v>9.4000000000000306E-2</v>
      </c>
      <c r="AR27">
        <v>0.11600000000000055</v>
      </c>
      <c r="AS27">
        <v>8.6000000000000298E-2</v>
      </c>
      <c r="AT27">
        <v>6.0999999999999943E-2</v>
      </c>
      <c r="AU27">
        <v>0.12800000000000011</v>
      </c>
      <c r="AV27">
        <v>0.12400000000000055</v>
      </c>
      <c r="AW27">
        <v>9.4000000000000306E-2</v>
      </c>
      <c r="AX27">
        <v>9.4000000000000306E-2</v>
      </c>
      <c r="AY27">
        <v>9.4000000000000306E-2</v>
      </c>
      <c r="AZ27">
        <v>9.3999999999999861E-2</v>
      </c>
      <c r="BA27">
        <v>7.4000000000000288E-2</v>
      </c>
      <c r="BB27">
        <v>9.4000000000000306E-2</v>
      </c>
      <c r="BC27">
        <v>0.10400000000000054</v>
      </c>
      <c r="BD27">
        <v>0.11599999999999966</v>
      </c>
      <c r="BE27">
        <v>8.6000000000000298E-2</v>
      </c>
      <c r="BF27">
        <v>6.1000000000000387E-2</v>
      </c>
      <c r="BG27">
        <v>0.12800000000000011</v>
      </c>
      <c r="BH27">
        <v>0.12400000000000011</v>
      </c>
      <c r="BI27">
        <v>9.400000000000075E-2</v>
      </c>
      <c r="BJ27">
        <v>9.4000000000000306E-2</v>
      </c>
      <c r="BK27">
        <v>9.4000000000000306E-2</v>
      </c>
      <c r="BL27">
        <v>9.3999999999999861E-2</v>
      </c>
      <c r="BM27">
        <v>7.4000000000000288E-2</v>
      </c>
      <c r="BN27">
        <v>9.4000000000000306E-2</v>
      </c>
      <c r="BO27">
        <v>0.10400000000000054</v>
      </c>
      <c r="BP27">
        <v>0.11600000000000055</v>
      </c>
      <c r="BQ27">
        <v>8.6000000000000298E-2</v>
      </c>
      <c r="BR27">
        <v>6.0999999999999943E-2</v>
      </c>
      <c r="BS27">
        <v>0.12800000000000011</v>
      </c>
      <c r="BT27">
        <v>0.12400000000000055</v>
      </c>
      <c r="BU27">
        <v>9.4000000000000306E-2</v>
      </c>
      <c r="BV27">
        <v>9.4000000000000306E-2</v>
      </c>
      <c r="BW27">
        <v>9.4000000000000306E-2</v>
      </c>
      <c r="BX27">
        <v>9.3999999999999861E-2</v>
      </c>
      <c r="BY27">
        <v>7.4000000000000288E-2</v>
      </c>
      <c r="BZ27">
        <v>9.4000000000000306E-2</v>
      </c>
      <c r="CA27">
        <v>0.10400000000000054</v>
      </c>
      <c r="CB27">
        <v>0.11600000000000055</v>
      </c>
      <c r="CC27">
        <v>8.6000000000000743E-2</v>
      </c>
      <c r="CD27">
        <v>6.0999999999999943E-2</v>
      </c>
      <c r="CE27">
        <v>0.12800000000000011</v>
      </c>
      <c r="CF27">
        <v>0.12400000000000055</v>
      </c>
      <c r="CG27">
        <v>9.4000000000000306E-2</v>
      </c>
      <c r="CH27">
        <v>9.4000000000000306E-2</v>
      </c>
      <c r="CI27">
        <v>9.4000000000000306E-2</v>
      </c>
      <c r="CJ27">
        <v>9.3999999999999417E-2</v>
      </c>
      <c r="CK27">
        <v>7.4000000000000288E-2</v>
      </c>
      <c r="CL27">
        <v>9.4000000000000306E-2</v>
      </c>
      <c r="CM27">
        <v>0.10400000000000054</v>
      </c>
      <c r="CN27">
        <v>0.11600000000000055</v>
      </c>
      <c r="CO27">
        <v>8.6000000000000298E-2</v>
      </c>
      <c r="CP27">
        <v>6.0999999999999943E-2</v>
      </c>
      <c r="CQ27">
        <v>0.12800000000000011</v>
      </c>
      <c r="CR27">
        <v>0.12400000000000055</v>
      </c>
      <c r="CS27">
        <v>9.4000000000000306E-2</v>
      </c>
      <c r="CT27">
        <v>9.4000000000000306E-2</v>
      </c>
      <c r="CU27">
        <v>9.4000000000000306E-2</v>
      </c>
      <c r="CV27">
        <v>9.3999999999999417E-2</v>
      </c>
      <c r="CW27">
        <v>7.4000000000000288E-2</v>
      </c>
      <c r="CX27">
        <v>9.4000000000000306E-2</v>
      </c>
      <c r="CY27">
        <v>0.10400000000000009</v>
      </c>
      <c r="CZ27">
        <v>0.11599999999999966</v>
      </c>
      <c r="DA27">
        <v>8.6000000000000298E-2</v>
      </c>
      <c r="DB27">
        <v>6.1000000000000387E-2</v>
      </c>
      <c r="DC27">
        <v>0.12800000000000011</v>
      </c>
      <c r="DD27">
        <v>0.12400000000000011</v>
      </c>
      <c r="DE27">
        <v>9.4000000000000306E-2</v>
      </c>
      <c r="DF27">
        <v>9.400000000000075E-2</v>
      </c>
      <c r="DG27">
        <v>9.4000000000000306E-2</v>
      </c>
      <c r="DH27">
        <v>9.3999999999999861E-2</v>
      </c>
      <c r="DI27">
        <v>7.4000000000000288E-2</v>
      </c>
      <c r="DJ27">
        <v>9.3999999999999861E-2</v>
      </c>
      <c r="DK27">
        <v>0.10400000000000009</v>
      </c>
      <c r="DL27">
        <v>0.11600000000000055</v>
      </c>
      <c r="DM27">
        <v>8.6000000000000298E-2</v>
      </c>
      <c r="DN27">
        <v>6.1000000000000831E-2</v>
      </c>
      <c r="DO27">
        <v>0.12800000000000011</v>
      </c>
      <c r="DP27">
        <v>0.12400000000000055</v>
      </c>
      <c r="DQ27">
        <v>9.4000000000000306E-2</v>
      </c>
      <c r="DR27">
        <v>9.4000000000000306E-2</v>
      </c>
      <c r="DS27">
        <v>9.4000000000000306E-2</v>
      </c>
      <c r="DT27">
        <v>9.3999999999999417E-2</v>
      </c>
      <c r="DU27">
        <v>7.4000000000000288E-2</v>
      </c>
      <c r="DV27">
        <v>9.4000000000000306E-2</v>
      </c>
      <c r="DW27">
        <v>0.10400000000000009</v>
      </c>
      <c r="DX27">
        <v>0.11599999999999966</v>
      </c>
      <c r="DY27">
        <v>8.6000000000000298E-2</v>
      </c>
      <c r="DZ27">
        <v>6.1000000000000831E-2</v>
      </c>
      <c r="EA27">
        <v>0.12800000000000056</v>
      </c>
      <c r="EB27">
        <v>0.12400000000000055</v>
      </c>
      <c r="EC27">
        <v>9.4000000000000306E-2</v>
      </c>
      <c r="ED27">
        <v>9.4000000000000306E-2</v>
      </c>
      <c r="EE27">
        <v>9.4000000000000306E-2</v>
      </c>
      <c r="EF27">
        <v>9.3999999999999417E-2</v>
      </c>
      <c r="EG27">
        <v>7.4000000000000288E-2</v>
      </c>
      <c r="EH27">
        <v>9.4000000000000306E-2</v>
      </c>
      <c r="EI27">
        <v>0.10400000000000098</v>
      </c>
      <c r="EJ27">
        <v>0.11599999999999966</v>
      </c>
      <c r="EK27">
        <v>8.6000000000000298E-2</v>
      </c>
      <c r="EL27">
        <v>6.0999999999999943E-2</v>
      </c>
      <c r="EM27">
        <v>0.12800000000000011</v>
      </c>
      <c r="EN27">
        <v>0.12400000000000055</v>
      </c>
      <c r="EO27">
        <v>9.3999999999999861E-2</v>
      </c>
      <c r="EP27">
        <v>9.400000000000075E-2</v>
      </c>
      <c r="EQ27">
        <v>9.4000000000000306E-2</v>
      </c>
      <c r="ER27">
        <v>9.3999999999999417E-2</v>
      </c>
      <c r="ES27">
        <v>7.3999999999999844E-2</v>
      </c>
      <c r="ET27">
        <v>9.4000000000000306E-2</v>
      </c>
      <c r="EU27">
        <v>0.10400000000000009</v>
      </c>
      <c r="EV27">
        <v>0.11600000000000055</v>
      </c>
      <c r="EW27">
        <v>8.599999999999941E-2</v>
      </c>
      <c r="EX27">
        <v>6.1000000000000831E-2</v>
      </c>
      <c r="EY27">
        <v>0.12800000000000011</v>
      </c>
      <c r="EZ27">
        <v>0.12400000000000055</v>
      </c>
      <c r="FA27">
        <v>9.4000000000000306E-2</v>
      </c>
      <c r="FB27">
        <v>9.4000000000000306E-2</v>
      </c>
      <c r="FC27">
        <v>9.4000000000001194E-2</v>
      </c>
      <c r="FD27">
        <v>9.3999999999999417E-2</v>
      </c>
      <c r="FE27">
        <v>7.4000000000000732E-2</v>
      </c>
      <c r="FF27">
        <v>9.4000000000000306E-2</v>
      </c>
      <c r="FG27">
        <v>0.10400000000000009</v>
      </c>
      <c r="FH27">
        <v>0.11600000000000055</v>
      </c>
      <c r="FI27">
        <v>8.6000000000000298E-2</v>
      </c>
      <c r="FJ27">
        <v>6.0999999999999943E-2</v>
      </c>
      <c r="FK27">
        <v>0.12800000000000011</v>
      </c>
      <c r="FL27">
        <v>0.12400000000000055</v>
      </c>
      <c r="FM27">
        <v>9.4000000000000306E-2</v>
      </c>
      <c r="FN27">
        <v>9.4000000000000306E-2</v>
      </c>
      <c r="FO27">
        <v>9.4000000000000306E-2</v>
      </c>
      <c r="FP27">
        <v>9.4000000000000306E-2</v>
      </c>
      <c r="FQ27">
        <v>7.4000000000000732E-2</v>
      </c>
      <c r="FR27">
        <v>9.4000000000001194E-2</v>
      </c>
      <c r="FS27">
        <v>0.10400000000000009</v>
      </c>
      <c r="FT27">
        <v>0.11599999999999966</v>
      </c>
      <c r="FU27">
        <v>8.6000000000000298E-2</v>
      </c>
      <c r="FV27">
        <v>6.0999999999999943E-2</v>
      </c>
      <c r="FW27">
        <v>0.12800000000000011</v>
      </c>
      <c r="FX27">
        <v>0.12400000000000055</v>
      </c>
      <c r="FY27">
        <v>9.4000000000000306E-2</v>
      </c>
      <c r="FZ27">
        <v>9.4000000000000306E-2</v>
      </c>
      <c r="GA27">
        <v>9.4000000000000306E-2</v>
      </c>
      <c r="GB27">
        <v>9.3999999999999417E-2</v>
      </c>
      <c r="GC27">
        <v>7.3999999999999844E-2</v>
      </c>
      <c r="GD27">
        <v>9.4000000000000306E-2</v>
      </c>
      <c r="GE27">
        <v>0.10400000000000098</v>
      </c>
      <c r="GF27">
        <v>0.11599999999999966</v>
      </c>
      <c r="GG27">
        <v>8.6000000000000298E-2</v>
      </c>
      <c r="GH27">
        <v>6.1000000000000831E-2</v>
      </c>
      <c r="GI27">
        <v>0.12800000000000011</v>
      </c>
      <c r="GJ27">
        <v>0.12399999999999967</v>
      </c>
      <c r="GK27">
        <v>9.4000000000000306E-2</v>
      </c>
      <c r="GL27">
        <v>9.4000000000000306E-2</v>
      </c>
      <c r="GM27">
        <v>9.4000000000000306E-2</v>
      </c>
      <c r="GN27">
        <v>9.3999999999999417E-2</v>
      </c>
      <c r="GO27">
        <v>7.3999999999999844E-2</v>
      </c>
      <c r="GP27">
        <v>9.4000000000000306E-2</v>
      </c>
      <c r="GQ27">
        <v>0.10400000000000098</v>
      </c>
      <c r="GR27">
        <v>0.11599999999999966</v>
      </c>
      <c r="GS27">
        <v>8.6000000000000298E-2</v>
      </c>
      <c r="GT27">
        <v>6.1000000000000831E-2</v>
      </c>
      <c r="GU27">
        <v>0.12800000000000011</v>
      </c>
      <c r="GV27">
        <v>0.12399999999999967</v>
      </c>
      <c r="GW27">
        <v>9.4000000000000306E-2</v>
      </c>
      <c r="GX27">
        <v>9.4000000000000306E-2</v>
      </c>
      <c r="GY27">
        <v>9.4000000000000306E-2</v>
      </c>
      <c r="GZ27">
        <v>9.3999999999999417E-2</v>
      </c>
      <c r="HA27">
        <v>7.3999999999999844E-2</v>
      </c>
      <c r="HB27">
        <v>9.4000000000000306E-2</v>
      </c>
      <c r="HC27">
        <v>0.10400000000000098</v>
      </c>
      <c r="HD27">
        <v>0.11599999999999966</v>
      </c>
      <c r="HE27">
        <v>8.6000000000000298E-2</v>
      </c>
      <c r="HF27">
        <v>6.0999999999999943E-2</v>
      </c>
      <c r="HG27">
        <v>0.12800000000000011</v>
      </c>
      <c r="HH27">
        <v>0.12400000000000055</v>
      </c>
      <c r="HI27">
        <v>9.4000000000000306E-2</v>
      </c>
      <c r="HJ27">
        <v>9.4000000000000306E-2</v>
      </c>
      <c r="HK27">
        <v>9.4000000000000306E-2</v>
      </c>
      <c r="HL27">
        <v>9.3999999999999417E-2</v>
      </c>
      <c r="HM27">
        <v>7.3999999999999844E-2</v>
      </c>
      <c r="HN27">
        <v>9.4000000000000306E-2</v>
      </c>
      <c r="HO27">
        <v>0.10400000000000098</v>
      </c>
      <c r="HP27">
        <v>0.11599999999999966</v>
      </c>
      <c r="HQ27">
        <v>8.5999999999998522E-2</v>
      </c>
      <c r="HR27">
        <v>6.0999999999999943E-2</v>
      </c>
      <c r="HS27">
        <v>0.12800000000000011</v>
      </c>
      <c r="HT27">
        <v>0.12400000000000055</v>
      </c>
      <c r="HU27">
        <v>9.4000000000000306E-2</v>
      </c>
      <c r="HV27">
        <v>9.4000000000000306E-2</v>
      </c>
      <c r="HW27">
        <v>9.4000000000000306E-2</v>
      </c>
      <c r="HX27">
        <v>9.4000000000000306E-2</v>
      </c>
      <c r="HY27">
        <v>7.3999999999999844E-2</v>
      </c>
      <c r="HZ27">
        <v>9.4000000000000306E-2</v>
      </c>
    </row>
    <row r="28" spans="1:235" x14ac:dyDescent="0.2">
      <c r="A28" s="447">
        <f>A!A42</f>
        <v>37834</v>
      </c>
      <c r="B28" s="479">
        <f t="shared" si="4"/>
        <v>3.819</v>
      </c>
      <c r="C28" s="479">
        <v>3.7440000000000002</v>
      </c>
      <c r="D28" s="448">
        <f t="shared" si="5"/>
        <v>7.4999999999999734E-2</v>
      </c>
      <c r="F28" s="450">
        <v>36887</v>
      </c>
      <c r="H28">
        <v>0.17300000000000182</v>
      </c>
      <c r="I28">
        <v>0.15999999999999837</v>
      </c>
      <c r="J28">
        <v>0.28599999999999959</v>
      </c>
      <c r="K28">
        <v>0.11</v>
      </c>
      <c r="L28">
        <v>4.9999999999999822E-2</v>
      </c>
      <c r="M28">
        <v>1.9000000000000128E-2</v>
      </c>
      <c r="N28">
        <v>8.9999999999994529E-3</v>
      </c>
      <c r="O28">
        <v>6.0000000000002274E-3</v>
      </c>
      <c r="P28">
        <v>6.0000000000002274E-3</v>
      </c>
      <c r="Q28">
        <v>5.9999999999993392E-3</v>
      </c>
      <c r="R28">
        <v>5.9999999999993392E-3</v>
      </c>
      <c r="S28">
        <v>6.0000000000002274E-3</v>
      </c>
      <c r="T28">
        <v>6.0000000000002274E-3</v>
      </c>
      <c r="U28">
        <v>6.0000000000002274E-3</v>
      </c>
      <c r="V28">
        <v>5.9999999999993392E-3</v>
      </c>
      <c r="W28">
        <v>5.9999999999993392E-3</v>
      </c>
      <c r="X28">
        <v>-4.0000000000004476E-3</v>
      </c>
      <c r="Y28">
        <v>-9.0000000000003411E-3</v>
      </c>
      <c r="Z28">
        <v>-9.0000000000003411E-3</v>
      </c>
      <c r="AA28">
        <v>-9.0000000000003411E-3</v>
      </c>
      <c r="AB28">
        <v>-9.0000000000003411E-3</v>
      </c>
      <c r="AC28">
        <v>1.000000000000334E-3</v>
      </c>
      <c r="AD28">
        <v>9.9999999999944578E-4</v>
      </c>
      <c r="AE28">
        <v>9.9999999999944578E-4</v>
      </c>
      <c r="AF28">
        <v>1.000000000000334E-3</v>
      </c>
      <c r="AG28">
        <v>-4.0000000000004476E-3</v>
      </c>
      <c r="AH28">
        <v>-4.0000000000004476E-3</v>
      </c>
      <c r="AI28">
        <v>-3.9999999999995595E-3</v>
      </c>
      <c r="AJ28">
        <v>-4.0000000000004476E-3</v>
      </c>
      <c r="AK28">
        <v>-4.0000000000004476E-3</v>
      </c>
      <c r="AL28">
        <v>-4.0000000000000036E-3</v>
      </c>
      <c r="AM28">
        <v>-4.0000000000004476E-3</v>
      </c>
      <c r="AN28">
        <v>-4.0000000000000036E-3</v>
      </c>
      <c r="AO28">
        <v>-4.0000000000004476E-3</v>
      </c>
      <c r="AP28">
        <v>-4.0000000000004476E-3</v>
      </c>
      <c r="AQ28">
        <v>-4.0000000000004476E-3</v>
      </c>
      <c r="AR28">
        <v>9.9999999999944578E-4</v>
      </c>
      <c r="AS28">
        <v>-3.9999999999995595E-3</v>
      </c>
      <c r="AT28">
        <v>-3.9999999999995595E-3</v>
      </c>
      <c r="AU28">
        <v>-3.9999999999995595E-3</v>
      </c>
      <c r="AV28">
        <v>-4.0000000000004476E-3</v>
      </c>
      <c r="AW28">
        <v>-4.0000000000004476E-3</v>
      </c>
      <c r="AX28">
        <v>-4.0000000000004476E-3</v>
      </c>
      <c r="AY28">
        <v>-4.0000000000004476E-3</v>
      </c>
      <c r="AZ28">
        <v>-3.9999999999995595E-3</v>
      </c>
      <c r="BA28">
        <v>-4.0000000000004476E-3</v>
      </c>
      <c r="BB28">
        <v>-4.0000000000004476E-3</v>
      </c>
      <c r="BC28">
        <v>-4.0000000000004476E-3</v>
      </c>
      <c r="BD28">
        <v>1.000000000000334E-3</v>
      </c>
      <c r="BE28">
        <v>-3.9999999999995595E-3</v>
      </c>
      <c r="BF28">
        <v>-4.0000000000000036E-3</v>
      </c>
      <c r="BG28">
        <v>-4.0000000000000036E-3</v>
      </c>
      <c r="BH28">
        <v>-4.0000000000004476E-3</v>
      </c>
      <c r="BI28">
        <v>-4.0000000000004476E-3</v>
      </c>
      <c r="BJ28">
        <v>-4.0000000000000036E-3</v>
      </c>
      <c r="BK28">
        <v>-4.0000000000004476E-3</v>
      </c>
      <c r="BL28">
        <v>-4.0000000000000036E-3</v>
      </c>
      <c r="BM28">
        <v>-4.0000000000000036E-3</v>
      </c>
      <c r="BN28">
        <v>-4.0000000000000036E-3</v>
      </c>
      <c r="BO28">
        <v>-4.0000000000004476E-3</v>
      </c>
      <c r="BP28">
        <v>9.9999999999944578E-4</v>
      </c>
      <c r="BQ28">
        <v>-3.9999999999995595E-3</v>
      </c>
      <c r="BR28">
        <v>-3.9999999999995595E-3</v>
      </c>
      <c r="BS28">
        <v>-3.9999999999995595E-3</v>
      </c>
      <c r="BT28">
        <v>-4.0000000000004476E-3</v>
      </c>
      <c r="BU28">
        <v>-4.0000000000004476E-3</v>
      </c>
      <c r="BV28">
        <v>-4.0000000000004476E-3</v>
      </c>
      <c r="BW28">
        <v>-4.0000000000004476E-3</v>
      </c>
      <c r="BX28">
        <v>-3.9999999999995595E-3</v>
      </c>
      <c r="BY28">
        <v>-4.0000000000004476E-3</v>
      </c>
      <c r="BZ28">
        <v>-4.0000000000004476E-3</v>
      </c>
      <c r="CA28">
        <v>-4.0000000000004476E-3</v>
      </c>
      <c r="CB28">
        <v>1.000000000000334E-3</v>
      </c>
      <c r="CC28">
        <v>-4.0000000000004476E-3</v>
      </c>
      <c r="CD28">
        <v>-3.9999999999995595E-3</v>
      </c>
      <c r="CE28">
        <v>-3.9999999999995595E-3</v>
      </c>
      <c r="CF28">
        <v>-4.0000000000004476E-3</v>
      </c>
      <c r="CG28">
        <v>-4.0000000000004476E-3</v>
      </c>
      <c r="CH28">
        <v>-4.0000000000004476E-3</v>
      </c>
      <c r="CI28">
        <v>-4.0000000000000036E-3</v>
      </c>
      <c r="CJ28">
        <v>-3.9999999999995595E-3</v>
      </c>
      <c r="CK28">
        <v>-4.0000000000004476E-3</v>
      </c>
      <c r="CL28">
        <v>-4.0000000000004476E-3</v>
      </c>
      <c r="CM28">
        <v>-4.0000000000004476E-3</v>
      </c>
      <c r="CN28">
        <v>1.000000000000334E-3</v>
      </c>
      <c r="CO28">
        <v>-4.0000000000004476E-3</v>
      </c>
      <c r="CP28">
        <v>-3.9999999999995595E-3</v>
      </c>
      <c r="CQ28">
        <v>-3.9999999999995595E-3</v>
      </c>
      <c r="CR28">
        <v>-4.0000000000004476E-3</v>
      </c>
      <c r="CS28">
        <v>-4.0000000000004476E-3</v>
      </c>
      <c r="CT28">
        <v>-4.0000000000004476E-3</v>
      </c>
      <c r="CU28">
        <v>-4.0000000000000036E-3</v>
      </c>
      <c r="CV28">
        <v>-3.9999999999995595E-3</v>
      </c>
      <c r="CW28">
        <v>-4.0000000000004476E-3</v>
      </c>
      <c r="CX28">
        <v>-4.0000000000004476E-3</v>
      </c>
      <c r="CY28">
        <v>-3.9999999999995595E-3</v>
      </c>
      <c r="CZ28">
        <v>1.000000000000334E-3</v>
      </c>
      <c r="DA28">
        <v>-3.9999999999995595E-3</v>
      </c>
      <c r="DB28">
        <v>-4.0000000000000036E-3</v>
      </c>
      <c r="DC28">
        <v>-4.0000000000000036E-3</v>
      </c>
      <c r="DD28">
        <v>-4.0000000000000036E-3</v>
      </c>
      <c r="DE28">
        <v>-4.0000000000004476E-3</v>
      </c>
      <c r="DF28">
        <v>-4.0000000000004476E-3</v>
      </c>
      <c r="DG28">
        <v>-4.0000000000004476E-3</v>
      </c>
      <c r="DH28">
        <v>-3.9999999999995595E-3</v>
      </c>
      <c r="DI28">
        <v>-4.0000000000004476E-3</v>
      </c>
      <c r="DJ28">
        <v>-4.0000000000004476E-3</v>
      </c>
      <c r="DK28">
        <v>-4.0000000000004476E-3</v>
      </c>
      <c r="DL28">
        <v>1.000000000000334E-3</v>
      </c>
      <c r="DM28">
        <v>-4.0000000000004476E-3</v>
      </c>
      <c r="DN28">
        <v>-4.0000000000004476E-3</v>
      </c>
      <c r="DO28">
        <v>-3.9999999999995595E-3</v>
      </c>
      <c r="DP28">
        <v>-4.0000000000004476E-3</v>
      </c>
      <c r="DQ28">
        <v>-4.0000000000004476E-3</v>
      </c>
      <c r="DR28">
        <v>-4.0000000000004476E-3</v>
      </c>
      <c r="DS28">
        <v>-4.0000000000000036E-3</v>
      </c>
      <c r="DT28">
        <v>-3.9999999999995595E-3</v>
      </c>
      <c r="DU28">
        <v>-4.0000000000004476E-3</v>
      </c>
      <c r="DV28">
        <v>-4.0000000000004476E-3</v>
      </c>
      <c r="DW28">
        <v>-3.9999999999995595E-3</v>
      </c>
      <c r="DX28">
        <v>1.000000000000334E-3</v>
      </c>
      <c r="DY28">
        <v>-4.0000000000004476E-3</v>
      </c>
      <c r="DZ28">
        <v>-4.0000000000004476E-3</v>
      </c>
      <c r="EA28">
        <v>-4.0000000000004476E-3</v>
      </c>
      <c r="EB28">
        <v>-4.0000000000004476E-3</v>
      </c>
      <c r="EC28">
        <v>-4.0000000000000036E-3</v>
      </c>
      <c r="ED28">
        <v>-4.0000000000004476E-3</v>
      </c>
      <c r="EE28">
        <v>-4.0000000000000036E-3</v>
      </c>
      <c r="EF28">
        <v>-3.9999999999995595E-3</v>
      </c>
      <c r="EG28">
        <v>-4.0000000000004476E-3</v>
      </c>
      <c r="EH28">
        <v>-4.0000000000004476E-3</v>
      </c>
      <c r="EI28">
        <v>-4.0000000000004476E-3</v>
      </c>
      <c r="EJ28">
        <v>1.000000000000334E-3</v>
      </c>
      <c r="EK28">
        <v>-3.9999999999995595E-3</v>
      </c>
      <c r="EL28">
        <v>-3.9999999999995595E-3</v>
      </c>
      <c r="EM28">
        <v>-3.9999999999995595E-3</v>
      </c>
      <c r="EN28">
        <v>-4.0000000000004476E-3</v>
      </c>
      <c r="EO28">
        <v>-3.9999999999995595E-3</v>
      </c>
      <c r="EP28">
        <v>-4.0000000000004476E-3</v>
      </c>
      <c r="EQ28">
        <v>-4.0000000000004476E-3</v>
      </c>
      <c r="ER28">
        <v>-3.9999999999995595E-3</v>
      </c>
      <c r="ES28">
        <v>-4.0000000000004476E-3</v>
      </c>
      <c r="ET28">
        <v>-4.0000000000004476E-3</v>
      </c>
      <c r="EU28">
        <v>-4.0000000000004476E-3</v>
      </c>
      <c r="EV28">
        <v>1.000000000000334E-3</v>
      </c>
      <c r="EW28">
        <v>-3.9999999999995595E-3</v>
      </c>
      <c r="EX28">
        <v>-4.0000000000004476E-3</v>
      </c>
      <c r="EY28">
        <v>-3.9999999999995595E-3</v>
      </c>
      <c r="EZ28">
        <v>-4.0000000000004476E-3</v>
      </c>
      <c r="FA28">
        <v>-4.0000000000004476E-3</v>
      </c>
      <c r="FB28">
        <v>-4.0000000000004476E-3</v>
      </c>
      <c r="FC28">
        <v>-4.0000000000004476E-3</v>
      </c>
      <c r="FD28">
        <v>-3.9999999999995595E-3</v>
      </c>
      <c r="FE28">
        <v>-4.0000000000004476E-3</v>
      </c>
      <c r="FF28">
        <v>-4.0000000000004476E-3</v>
      </c>
      <c r="FG28">
        <v>-4.0000000000004476E-3</v>
      </c>
      <c r="FH28">
        <v>9.9999999999944578E-4</v>
      </c>
      <c r="FI28">
        <v>-3.9999999999995595E-3</v>
      </c>
      <c r="FJ28">
        <v>-3.9999999999995595E-3</v>
      </c>
      <c r="FK28">
        <v>-3.9999999999995595E-3</v>
      </c>
      <c r="FL28">
        <v>-4.0000000000004476E-3</v>
      </c>
      <c r="FM28">
        <v>-4.0000000000004476E-3</v>
      </c>
      <c r="FN28">
        <v>-4.0000000000004476E-3</v>
      </c>
      <c r="FO28">
        <v>-4.0000000000004476E-3</v>
      </c>
      <c r="FP28">
        <v>-4.0000000000004476E-3</v>
      </c>
      <c r="FQ28">
        <v>-4.0000000000004476E-3</v>
      </c>
      <c r="FR28">
        <v>-4.0000000000004476E-3</v>
      </c>
      <c r="FS28">
        <v>-4.0000000000004476E-3</v>
      </c>
      <c r="FT28">
        <v>1.000000000000334E-3</v>
      </c>
      <c r="FU28">
        <v>-3.9999999999995595E-3</v>
      </c>
      <c r="FV28">
        <v>-3.9999999999995595E-3</v>
      </c>
      <c r="FW28">
        <v>-3.9999999999995595E-3</v>
      </c>
      <c r="FX28">
        <v>-4.0000000000004476E-3</v>
      </c>
      <c r="FY28">
        <v>-4.0000000000004476E-3</v>
      </c>
      <c r="FZ28">
        <v>-4.0000000000004476E-3</v>
      </c>
      <c r="GA28">
        <v>-4.0000000000004476E-3</v>
      </c>
      <c r="GB28">
        <v>-3.9999999999995595E-3</v>
      </c>
      <c r="GC28">
        <v>-4.0000000000004476E-3</v>
      </c>
      <c r="GD28">
        <v>-4.0000000000004476E-3</v>
      </c>
      <c r="GE28">
        <v>-4.0000000000004476E-3</v>
      </c>
      <c r="GF28">
        <v>1.000000000000334E-3</v>
      </c>
      <c r="GG28">
        <v>-3.9999999999995595E-3</v>
      </c>
      <c r="GH28">
        <v>-3.9999999999995595E-3</v>
      </c>
      <c r="GI28">
        <v>-3.9999999999995595E-3</v>
      </c>
      <c r="GJ28">
        <v>-3.9999999999995595E-3</v>
      </c>
      <c r="GK28">
        <v>-4.0000000000004476E-3</v>
      </c>
      <c r="GL28">
        <v>-4.0000000000004476E-3</v>
      </c>
      <c r="GM28">
        <v>-4.0000000000004476E-3</v>
      </c>
      <c r="GN28">
        <v>-3.9999999999995595E-3</v>
      </c>
      <c r="GO28">
        <v>-4.0000000000004476E-3</v>
      </c>
      <c r="GP28">
        <v>-4.0000000000004476E-3</v>
      </c>
      <c r="GQ28">
        <v>-4.0000000000004476E-3</v>
      </c>
      <c r="GR28">
        <v>9.9999999999944578E-4</v>
      </c>
      <c r="GS28">
        <v>-3.9999999999995595E-3</v>
      </c>
      <c r="GT28">
        <v>-3.9999999999995595E-3</v>
      </c>
      <c r="GU28">
        <v>-3.9999999999995595E-3</v>
      </c>
      <c r="GV28">
        <v>-3.9999999999995595E-3</v>
      </c>
      <c r="GW28">
        <v>-4.0000000000004476E-3</v>
      </c>
      <c r="GX28">
        <v>-4.0000000000004476E-3</v>
      </c>
      <c r="GY28">
        <v>-4.0000000000004476E-3</v>
      </c>
      <c r="GZ28">
        <v>-3.9999999999995595E-3</v>
      </c>
      <c r="HA28">
        <v>-4.0000000000004476E-3</v>
      </c>
      <c r="HB28">
        <v>-4.0000000000004476E-3</v>
      </c>
      <c r="HC28">
        <v>-4.0000000000004476E-3</v>
      </c>
      <c r="HD28">
        <v>1.000000000000334E-3</v>
      </c>
      <c r="HE28">
        <v>-3.9999999999995595E-3</v>
      </c>
      <c r="HF28">
        <v>-3.9999999999995595E-3</v>
      </c>
      <c r="HG28">
        <v>-3.9999999999995595E-3</v>
      </c>
      <c r="HH28">
        <v>-4.0000000000004476E-3</v>
      </c>
      <c r="HI28">
        <v>-4.0000000000004476E-3</v>
      </c>
      <c r="HJ28">
        <v>-4.0000000000004476E-3</v>
      </c>
      <c r="HK28">
        <v>-4.0000000000004476E-3</v>
      </c>
      <c r="HL28">
        <v>-3.9999999999995595E-3</v>
      </c>
      <c r="HM28">
        <v>-4.0000000000004476E-3</v>
      </c>
      <c r="HN28">
        <v>-4.0000000000004476E-3</v>
      </c>
      <c r="HO28">
        <v>-4.0000000000004476E-3</v>
      </c>
      <c r="HP28">
        <v>1.000000000000334E-3</v>
      </c>
      <c r="HQ28">
        <v>-3.9999999999995595E-3</v>
      </c>
      <c r="HR28">
        <v>-3.9999999999995595E-3</v>
      </c>
      <c r="HS28">
        <v>-3.9999999999995595E-3</v>
      </c>
      <c r="HT28">
        <v>-4.0000000000004476E-3</v>
      </c>
      <c r="HU28">
        <v>-3.9999999999995595E-3</v>
      </c>
      <c r="HV28">
        <v>-4.0000000000004476E-3</v>
      </c>
      <c r="HW28">
        <v>-4.0000000000004476E-3</v>
      </c>
      <c r="HX28">
        <v>-4.0000000000004476E-3</v>
      </c>
      <c r="HY28">
        <v>-3.9999999999995595E-3</v>
      </c>
      <c r="HZ28">
        <v>-3.9999999999995595E-3</v>
      </c>
    </row>
    <row r="29" spans="1:235" x14ac:dyDescent="0.2">
      <c r="A29" s="447">
        <f>A!A43</f>
        <v>37865</v>
      </c>
      <c r="B29" s="479">
        <f t="shared" si="4"/>
        <v>3.8340000000000001</v>
      </c>
      <c r="C29" s="479">
        <v>3.7589999999999999</v>
      </c>
      <c r="D29" s="448">
        <f t="shared" si="5"/>
        <v>7.5000000000000178E-2</v>
      </c>
      <c r="F29" s="450">
        <v>36888</v>
      </c>
      <c r="G29" s="145"/>
      <c r="I29">
        <v>-2.2999999999997911E-2</v>
      </c>
      <c r="J29">
        <v>6.7000000000001947E-2</v>
      </c>
      <c r="K29">
        <v>-9.9999999999999645E-2</v>
      </c>
      <c r="L29">
        <v>-9.4999999999999751E-2</v>
      </c>
      <c r="M29">
        <v>-8.0000000000000071E-2</v>
      </c>
      <c r="N29">
        <v>-7.5000000000000178E-2</v>
      </c>
      <c r="O29">
        <v>-7.5000000000000178E-2</v>
      </c>
      <c r="P29">
        <v>-7.0000000000000284E-2</v>
      </c>
      <c r="Q29">
        <v>-5.9999999999999609E-2</v>
      </c>
      <c r="R29">
        <v>-5.4999999999999716E-2</v>
      </c>
      <c r="S29">
        <v>-4.9999999999999822E-2</v>
      </c>
      <c r="T29">
        <v>-4.9999999999999822E-2</v>
      </c>
      <c r="U29">
        <v>-4.9999999999999822E-2</v>
      </c>
      <c r="V29">
        <v>-4.6999999999999709E-2</v>
      </c>
      <c r="W29">
        <v>-5.6999999999999496E-2</v>
      </c>
      <c r="X29">
        <v>-6.6999999999999282E-2</v>
      </c>
      <c r="Y29">
        <v>-7.2000000000000064E-2</v>
      </c>
      <c r="Z29">
        <v>-7.2000000000000064E-2</v>
      </c>
      <c r="AA29">
        <v>-7.2000000000000064E-2</v>
      </c>
      <c r="AB29">
        <v>-7.2000000000000064E-2</v>
      </c>
      <c r="AC29">
        <v>-7.2000000000000064E-2</v>
      </c>
      <c r="AD29">
        <v>-6.5000000000000391E-2</v>
      </c>
      <c r="AE29">
        <v>-5.7000000000000384E-2</v>
      </c>
      <c r="AF29">
        <v>-5.7000000000000384E-2</v>
      </c>
      <c r="AG29">
        <v>-5.7000000000000384E-2</v>
      </c>
      <c r="AH29">
        <v>-5.7000000000000384E-2</v>
      </c>
      <c r="AI29">
        <v>-5.699999999999994E-2</v>
      </c>
      <c r="AJ29">
        <v>-5.699999999999994E-2</v>
      </c>
      <c r="AK29">
        <v>-5.699999999999994E-2</v>
      </c>
      <c r="AL29">
        <v>-5.699999999999994E-2</v>
      </c>
      <c r="AM29">
        <v>-5.699999999999994E-2</v>
      </c>
      <c r="AN29">
        <v>-5.7000000000000384E-2</v>
      </c>
      <c r="AO29">
        <v>-5.699999999999994E-2</v>
      </c>
      <c r="AP29">
        <v>-5.699999999999994E-2</v>
      </c>
      <c r="AQ29">
        <v>-5.6999999999999496E-2</v>
      </c>
      <c r="AR29">
        <v>-0.1639999999999997</v>
      </c>
      <c r="AS29">
        <v>-5.7000000000000828E-2</v>
      </c>
      <c r="AT29">
        <v>-5.7000000000000384E-2</v>
      </c>
      <c r="AU29">
        <v>-5.699999999999994E-2</v>
      </c>
      <c r="AV29">
        <v>-5.699999999999994E-2</v>
      </c>
      <c r="AW29">
        <v>-5.699999999999994E-2</v>
      </c>
      <c r="AX29">
        <v>-5.699999999999994E-2</v>
      </c>
      <c r="AY29">
        <v>-5.699999999999994E-2</v>
      </c>
      <c r="AZ29">
        <v>-5.7000000000000384E-2</v>
      </c>
      <c r="BA29">
        <v>-5.699999999999994E-2</v>
      </c>
      <c r="BB29">
        <v>-5.699999999999994E-2</v>
      </c>
      <c r="BC29">
        <v>-5.699999999999994E-2</v>
      </c>
      <c r="BD29">
        <v>-0.16400000000000059</v>
      </c>
      <c r="BE29">
        <v>-5.7000000000000828E-2</v>
      </c>
      <c r="BF29">
        <v>-5.7000000000000384E-2</v>
      </c>
      <c r="BG29">
        <v>-5.699999999999994E-2</v>
      </c>
      <c r="BH29">
        <v>-5.699999999999994E-2</v>
      </c>
      <c r="BI29">
        <v>-5.699999999999994E-2</v>
      </c>
      <c r="BJ29">
        <v>-5.7000000000000384E-2</v>
      </c>
      <c r="BK29">
        <v>-5.699999999999994E-2</v>
      </c>
      <c r="BL29">
        <v>-5.7000000000000384E-2</v>
      </c>
      <c r="BM29">
        <v>-5.699999999999994E-2</v>
      </c>
      <c r="BN29">
        <v>-5.699999999999994E-2</v>
      </c>
      <c r="BO29">
        <v>-5.699999999999994E-2</v>
      </c>
      <c r="BP29">
        <v>-0.1639999999999997</v>
      </c>
      <c r="BQ29">
        <v>-5.7000000000000828E-2</v>
      </c>
      <c r="BR29">
        <v>-5.7000000000000384E-2</v>
      </c>
      <c r="BS29">
        <v>-5.699999999999994E-2</v>
      </c>
      <c r="BT29">
        <v>-5.699999999999994E-2</v>
      </c>
      <c r="BU29">
        <v>-5.699999999999994E-2</v>
      </c>
      <c r="BV29">
        <v>-5.699999999999994E-2</v>
      </c>
      <c r="BW29">
        <v>-5.699999999999994E-2</v>
      </c>
      <c r="BX29">
        <v>-5.7000000000000384E-2</v>
      </c>
      <c r="BY29">
        <v>-5.699999999999994E-2</v>
      </c>
      <c r="BZ29">
        <v>-5.699999999999994E-2</v>
      </c>
      <c r="CA29">
        <v>-5.699999999999994E-2</v>
      </c>
      <c r="CB29">
        <v>-0.16400000000000059</v>
      </c>
      <c r="CC29">
        <v>-5.7000000000000384E-2</v>
      </c>
      <c r="CD29">
        <v>-5.7000000000000384E-2</v>
      </c>
      <c r="CE29">
        <v>-5.699999999999994E-2</v>
      </c>
      <c r="CF29">
        <v>-5.699999999999994E-2</v>
      </c>
      <c r="CG29">
        <v>-5.699999999999994E-2</v>
      </c>
      <c r="CH29">
        <v>-5.699999999999994E-2</v>
      </c>
      <c r="CI29">
        <v>-5.699999999999994E-2</v>
      </c>
      <c r="CJ29">
        <v>-5.7000000000000384E-2</v>
      </c>
      <c r="CK29">
        <v>-5.699999999999994E-2</v>
      </c>
      <c r="CL29">
        <v>-5.699999999999994E-2</v>
      </c>
      <c r="CM29">
        <v>-5.7000000000000384E-2</v>
      </c>
      <c r="CN29">
        <v>-0.16400000000000059</v>
      </c>
      <c r="CO29">
        <v>-5.7000000000000384E-2</v>
      </c>
      <c r="CP29">
        <v>-5.7000000000000384E-2</v>
      </c>
      <c r="CQ29">
        <v>-5.699999999999994E-2</v>
      </c>
      <c r="CR29">
        <v>-5.699999999999994E-2</v>
      </c>
      <c r="CS29">
        <v>-5.699999999999994E-2</v>
      </c>
      <c r="CT29">
        <v>-5.699999999999994E-2</v>
      </c>
      <c r="CU29">
        <v>-5.699999999999994E-2</v>
      </c>
      <c r="CV29">
        <v>-5.7000000000000384E-2</v>
      </c>
      <c r="CW29">
        <v>-5.699999999999994E-2</v>
      </c>
      <c r="CX29">
        <v>-5.699999999999994E-2</v>
      </c>
      <c r="CY29">
        <v>-5.7000000000000384E-2</v>
      </c>
      <c r="CZ29">
        <v>-0.16400000000000059</v>
      </c>
      <c r="DA29">
        <v>-5.7000000000000384E-2</v>
      </c>
      <c r="DB29">
        <v>-5.7000000000000384E-2</v>
      </c>
      <c r="DC29">
        <v>-5.6999999999999496E-2</v>
      </c>
      <c r="DD29">
        <v>-5.7000000000000384E-2</v>
      </c>
      <c r="DE29">
        <v>-5.699999999999994E-2</v>
      </c>
      <c r="DF29">
        <v>-5.699999999999994E-2</v>
      </c>
      <c r="DG29">
        <v>-5.699999999999994E-2</v>
      </c>
      <c r="DH29">
        <v>-5.7000000000000828E-2</v>
      </c>
      <c r="DI29">
        <v>-5.699999999999994E-2</v>
      </c>
      <c r="DJ29">
        <v>-5.6999999999999496E-2</v>
      </c>
      <c r="DK29">
        <v>-5.7000000000000384E-2</v>
      </c>
      <c r="DL29">
        <v>-0.16400000000000059</v>
      </c>
      <c r="DM29">
        <v>-5.7000000000000384E-2</v>
      </c>
      <c r="DN29">
        <v>-5.7000000000000384E-2</v>
      </c>
      <c r="DO29">
        <v>-5.699999999999994E-2</v>
      </c>
      <c r="DP29">
        <v>-5.699999999999994E-2</v>
      </c>
      <c r="DQ29">
        <v>-5.699999999999994E-2</v>
      </c>
      <c r="DR29">
        <v>-5.699999999999994E-2</v>
      </c>
      <c r="DS29">
        <v>-5.699999999999994E-2</v>
      </c>
      <c r="DT29">
        <v>-5.7000000000000384E-2</v>
      </c>
      <c r="DU29">
        <v>-5.699999999999994E-2</v>
      </c>
      <c r="DV29">
        <v>-5.6999999999999496E-2</v>
      </c>
      <c r="DW29">
        <v>-5.7000000000000384E-2</v>
      </c>
      <c r="DX29">
        <v>-0.16400000000000059</v>
      </c>
      <c r="DY29">
        <v>-5.7000000000000384E-2</v>
      </c>
      <c r="DZ29">
        <v>-5.7000000000000384E-2</v>
      </c>
      <c r="EA29">
        <v>-5.6999999999999496E-2</v>
      </c>
      <c r="EB29">
        <v>-5.699999999999994E-2</v>
      </c>
      <c r="EC29">
        <v>-5.7000000000000384E-2</v>
      </c>
      <c r="ED29">
        <v>-5.699999999999994E-2</v>
      </c>
      <c r="EE29">
        <v>-5.699999999999994E-2</v>
      </c>
      <c r="EF29">
        <v>-5.7000000000000384E-2</v>
      </c>
      <c r="EG29">
        <v>-5.699999999999994E-2</v>
      </c>
      <c r="EH29">
        <v>-5.6999999999999496E-2</v>
      </c>
      <c r="EI29">
        <v>-5.7000000000000384E-2</v>
      </c>
      <c r="EJ29">
        <v>-0.16400000000000059</v>
      </c>
      <c r="EK29">
        <v>-5.7000000000000384E-2</v>
      </c>
      <c r="EL29">
        <v>-5.7000000000000384E-2</v>
      </c>
      <c r="EM29">
        <v>-5.7000000000000384E-2</v>
      </c>
      <c r="EN29">
        <v>-5.7000000000000384E-2</v>
      </c>
      <c r="EO29">
        <v>-5.7000000000000384E-2</v>
      </c>
      <c r="EP29">
        <v>-5.7000000000000384E-2</v>
      </c>
      <c r="EQ29">
        <v>-5.6999999999999496E-2</v>
      </c>
      <c r="ER29">
        <v>-5.7000000000000384E-2</v>
      </c>
      <c r="ES29">
        <v>-5.6999999999999496E-2</v>
      </c>
      <c r="ET29">
        <v>-5.6999999999999496E-2</v>
      </c>
      <c r="EU29">
        <v>-5.7000000000000384E-2</v>
      </c>
      <c r="EV29">
        <v>-0.16400000000000059</v>
      </c>
      <c r="EW29">
        <v>-5.7000000000000384E-2</v>
      </c>
      <c r="EX29">
        <v>-5.7000000000000384E-2</v>
      </c>
      <c r="EY29">
        <v>-5.6999999999999496E-2</v>
      </c>
      <c r="EZ29">
        <v>-5.6999999999999496E-2</v>
      </c>
      <c r="FA29">
        <v>-5.6999999999999496E-2</v>
      </c>
      <c r="FB29">
        <v>-5.6999999999999496E-2</v>
      </c>
      <c r="FC29">
        <v>-5.7000000000000384E-2</v>
      </c>
      <c r="FD29">
        <v>-5.7000000000000384E-2</v>
      </c>
      <c r="FE29">
        <v>-5.7000000000000384E-2</v>
      </c>
      <c r="FF29">
        <v>-5.7000000000000384E-2</v>
      </c>
      <c r="FG29">
        <v>-5.6999999999999496E-2</v>
      </c>
      <c r="FH29">
        <v>-0.1639999999999997</v>
      </c>
      <c r="FI29">
        <v>-5.7000000000000384E-2</v>
      </c>
      <c r="FJ29">
        <v>-5.7000000000000384E-2</v>
      </c>
      <c r="FK29">
        <v>-5.7000000000000384E-2</v>
      </c>
      <c r="FL29">
        <v>-5.7000000000000384E-2</v>
      </c>
      <c r="FM29">
        <v>-5.7000000000000384E-2</v>
      </c>
      <c r="FN29">
        <v>-5.6999999999999496E-2</v>
      </c>
      <c r="FO29">
        <v>-5.6999999999999496E-2</v>
      </c>
      <c r="FP29">
        <v>-5.7000000000000384E-2</v>
      </c>
      <c r="FQ29">
        <v>-5.7000000000000384E-2</v>
      </c>
      <c r="FR29">
        <v>-5.7000000000000384E-2</v>
      </c>
      <c r="FS29">
        <v>-5.6999999999999496E-2</v>
      </c>
      <c r="FT29">
        <v>-0.16400000000000059</v>
      </c>
      <c r="FU29">
        <v>-5.7000000000000384E-2</v>
      </c>
      <c r="FV29">
        <v>-5.7000000000000384E-2</v>
      </c>
      <c r="FW29">
        <v>-5.7000000000000384E-2</v>
      </c>
      <c r="FX29">
        <v>-5.7000000000000384E-2</v>
      </c>
      <c r="FY29">
        <v>-5.6999999999999496E-2</v>
      </c>
      <c r="FZ29">
        <v>-5.7000000000000384E-2</v>
      </c>
      <c r="GA29">
        <v>-5.6999999999999496E-2</v>
      </c>
      <c r="GB29">
        <v>-5.7000000000000384E-2</v>
      </c>
      <c r="GC29">
        <v>-5.6999999999999496E-2</v>
      </c>
      <c r="GD29">
        <v>-5.6999999999999496E-2</v>
      </c>
      <c r="GE29">
        <v>-5.7000000000000384E-2</v>
      </c>
      <c r="GF29">
        <v>-0.16400000000000059</v>
      </c>
      <c r="GG29">
        <v>-5.7000000000001272E-2</v>
      </c>
      <c r="GH29">
        <v>-5.7000000000001272E-2</v>
      </c>
      <c r="GI29">
        <v>-5.7000000000000384E-2</v>
      </c>
      <c r="GJ29">
        <v>-5.7000000000000384E-2</v>
      </c>
      <c r="GK29">
        <v>-5.6999999999999496E-2</v>
      </c>
      <c r="GL29">
        <v>-5.7000000000000384E-2</v>
      </c>
      <c r="GM29">
        <v>-5.7000000000000384E-2</v>
      </c>
      <c r="GN29">
        <v>-5.7000000000000384E-2</v>
      </c>
      <c r="GO29">
        <v>-5.6999999999999496E-2</v>
      </c>
      <c r="GP29">
        <v>-5.6999999999999496E-2</v>
      </c>
      <c r="GQ29">
        <v>-5.7000000000000384E-2</v>
      </c>
      <c r="GR29">
        <v>-0.1639999999999997</v>
      </c>
      <c r="GS29">
        <v>-5.7000000000001272E-2</v>
      </c>
      <c r="GT29">
        <v>-5.7000000000001272E-2</v>
      </c>
      <c r="GU29">
        <v>-5.7000000000000384E-2</v>
      </c>
      <c r="GV29">
        <v>-5.7000000000000384E-2</v>
      </c>
      <c r="GW29">
        <v>-5.6999999999999496E-2</v>
      </c>
      <c r="GX29">
        <v>-5.7000000000000384E-2</v>
      </c>
      <c r="GY29">
        <v>-5.7000000000000384E-2</v>
      </c>
      <c r="GZ29">
        <v>-5.7000000000000384E-2</v>
      </c>
      <c r="HA29">
        <v>-5.6999999999999496E-2</v>
      </c>
      <c r="HB29">
        <v>-5.6999999999999496E-2</v>
      </c>
      <c r="HC29">
        <v>-5.7000000000000384E-2</v>
      </c>
      <c r="HD29">
        <v>-0.16400000000000059</v>
      </c>
      <c r="HE29">
        <v>-5.7000000000000384E-2</v>
      </c>
      <c r="HF29">
        <v>-5.7000000000000384E-2</v>
      </c>
      <c r="HG29">
        <v>-5.7000000000000384E-2</v>
      </c>
      <c r="HH29">
        <v>-5.7000000000000384E-2</v>
      </c>
      <c r="HI29">
        <v>-5.6999999999999496E-2</v>
      </c>
      <c r="HJ29">
        <v>-5.7000000000000384E-2</v>
      </c>
      <c r="HK29">
        <v>-5.6999999999999496E-2</v>
      </c>
      <c r="HL29">
        <v>-5.7000000000000384E-2</v>
      </c>
      <c r="HM29">
        <v>-5.6999999999999496E-2</v>
      </c>
      <c r="HN29">
        <v>-5.6999999999999496E-2</v>
      </c>
      <c r="HO29">
        <v>-5.7000000000000384E-2</v>
      </c>
      <c r="HP29">
        <v>-0.1639999999999997</v>
      </c>
      <c r="HQ29">
        <v>-5.6999999999999496E-2</v>
      </c>
      <c r="HR29">
        <v>-5.7000000000000384E-2</v>
      </c>
      <c r="HS29">
        <v>-5.7000000000000384E-2</v>
      </c>
      <c r="HT29">
        <v>-5.7000000000000384E-2</v>
      </c>
      <c r="HU29">
        <v>-5.7000000000000384E-2</v>
      </c>
      <c r="HV29">
        <v>-5.7000000000000384E-2</v>
      </c>
      <c r="HW29">
        <v>-5.6999999999999496E-2</v>
      </c>
      <c r="HX29">
        <v>-5.7000000000000384E-2</v>
      </c>
      <c r="HY29">
        <v>-5.7000000000000384E-2</v>
      </c>
      <c r="HZ29">
        <v>-5.7000000000000384E-2</v>
      </c>
      <c r="IA29" s="216">
        <v>-5.7000000000001272E-2</v>
      </c>
    </row>
    <row r="30" spans="1:235" x14ac:dyDescent="0.2">
      <c r="A30" s="447">
        <f>A!A44</f>
        <v>37895</v>
      </c>
      <c r="B30" s="479">
        <f t="shared" si="4"/>
        <v>3.8580000000000001</v>
      </c>
      <c r="C30" s="479">
        <v>3.7829999999999999</v>
      </c>
      <c r="D30" s="448">
        <f t="shared" si="5"/>
        <v>7.5000000000000178E-2</v>
      </c>
      <c r="F30" s="450">
        <v>36889</v>
      </c>
      <c r="G30" s="145"/>
      <c r="I30">
        <v>0.51199999999999868</v>
      </c>
      <c r="J30">
        <v>0.43799999999999883</v>
      </c>
      <c r="K30">
        <v>0.22100000000000009</v>
      </c>
      <c r="L30">
        <v>0.13600000000000012</v>
      </c>
      <c r="M30">
        <v>0.115</v>
      </c>
      <c r="N30">
        <v>0.115</v>
      </c>
      <c r="O30">
        <v>0.11</v>
      </c>
      <c r="P30">
        <v>0.11</v>
      </c>
      <c r="Q30">
        <v>0.12</v>
      </c>
      <c r="R30">
        <v>0.12</v>
      </c>
      <c r="S30">
        <v>0.12</v>
      </c>
      <c r="T30">
        <v>0.12</v>
      </c>
      <c r="U30">
        <v>0.12</v>
      </c>
      <c r="V30">
        <v>0.12</v>
      </c>
      <c r="W30">
        <v>4.9999999999999822E-2</v>
      </c>
      <c r="X30">
        <v>1.9999999999999574E-2</v>
      </c>
      <c r="Y30">
        <v>1.9999999999999574E-2</v>
      </c>
      <c r="Z30">
        <v>2.2999999999999687E-2</v>
      </c>
      <c r="AA30">
        <v>2.4999999999999467E-2</v>
      </c>
      <c r="AB30">
        <v>1.9999999999999574E-2</v>
      </c>
      <c r="AC30">
        <v>2.4999999999999467E-2</v>
      </c>
      <c r="AD30">
        <v>1.6000000000000014E-2</v>
      </c>
      <c r="AE30">
        <v>1.2000000000000455E-2</v>
      </c>
      <c r="AF30">
        <v>8.0000000000000071E-3</v>
      </c>
      <c r="AG30">
        <v>-1.1999999999999567E-2</v>
      </c>
      <c r="AH30">
        <v>-1.9999999999997797E-3</v>
      </c>
      <c r="AI30">
        <v>-1.9000000000000572E-2</v>
      </c>
      <c r="AJ30">
        <v>-2.8000000000000025E-2</v>
      </c>
      <c r="AK30">
        <v>-3.0000000000000249E-2</v>
      </c>
      <c r="AL30">
        <v>-3.0000000000000249E-2</v>
      </c>
      <c r="AM30">
        <v>-2.9999999999999805E-2</v>
      </c>
      <c r="AN30">
        <v>-2.9999999999999805E-2</v>
      </c>
      <c r="AO30">
        <v>-3.0000000000000249E-2</v>
      </c>
      <c r="AP30">
        <v>-2.9999999999999805E-2</v>
      </c>
      <c r="AQ30">
        <v>-3.0000000000000249E-2</v>
      </c>
      <c r="AR30">
        <v>-1.5000000000000568E-2</v>
      </c>
      <c r="AS30">
        <v>-8.1999999999999851E-2</v>
      </c>
      <c r="AT30">
        <v>-2.2000000000000242E-2</v>
      </c>
      <c r="AU30">
        <v>-3.900000000000059E-2</v>
      </c>
      <c r="AV30">
        <v>-2.8000000000000025E-2</v>
      </c>
      <c r="AW30">
        <v>-2.9999999999999805E-2</v>
      </c>
      <c r="AX30">
        <v>-2.9999999999999805E-2</v>
      </c>
      <c r="AY30">
        <v>-2.9999999999999805E-2</v>
      </c>
      <c r="AZ30">
        <v>-3.0000000000000249E-2</v>
      </c>
      <c r="BA30">
        <v>-2.9999999999999805E-2</v>
      </c>
      <c r="BB30">
        <v>-4.4999999999999929E-2</v>
      </c>
      <c r="BC30">
        <v>-3.5000000000000142E-2</v>
      </c>
      <c r="BD30">
        <v>-4.9999999999998934E-3</v>
      </c>
      <c r="BE30">
        <v>-7.2000000000000064E-2</v>
      </c>
      <c r="BF30">
        <v>-1.2000000000000011E-2</v>
      </c>
      <c r="BG30">
        <v>-2.9000000000000359E-2</v>
      </c>
      <c r="BH30">
        <v>-1.7999999999999794E-2</v>
      </c>
      <c r="BI30">
        <v>-0.02</v>
      </c>
      <c r="BJ30">
        <v>-1.9999999999999574E-2</v>
      </c>
      <c r="BK30">
        <v>-0.02</v>
      </c>
      <c r="BL30">
        <v>-0.02</v>
      </c>
      <c r="BM30">
        <v>-0.02</v>
      </c>
      <c r="BN30">
        <v>-3.5000000000000142E-2</v>
      </c>
      <c r="BO30">
        <v>-2.5000000000000355E-2</v>
      </c>
      <c r="BP30">
        <v>0</v>
      </c>
      <c r="BQ30">
        <v>-6.6999999999999726E-2</v>
      </c>
      <c r="BR30">
        <v>-7.0000000000001172E-3</v>
      </c>
      <c r="BS30">
        <v>-2.4000000000000465E-2</v>
      </c>
      <c r="BT30">
        <v>-1.3000000000000345E-2</v>
      </c>
      <c r="BU30">
        <v>-1.499999999999968E-2</v>
      </c>
      <c r="BV30">
        <v>-1.5000000000000124E-2</v>
      </c>
      <c r="BW30">
        <v>-1.499999999999968E-2</v>
      </c>
      <c r="BX30">
        <v>-1.5000000000000124E-2</v>
      </c>
      <c r="BY30">
        <v>-1.5000000000000124E-2</v>
      </c>
      <c r="BZ30">
        <v>-2.9999999999999805E-2</v>
      </c>
      <c r="CA30">
        <v>-0.02</v>
      </c>
      <c r="CB30">
        <v>4.9999999999998934E-3</v>
      </c>
      <c r="CC30">
        <v>-6.1999999999999833E-2</v>
      </c>
      <c r="CD30">
        <v>-2.0000000000002238E-3</v>
      </c>
      <c r="CE30">
        <v>-1.9000000000000572E-2</v>
      </c>
      <c r="CF30">
        <v>-8.0000000000000071E-3</v>
      </c>
      <c r="CG30">
        <v>-9.9999999999997868E-3</v>
      </c>
      <c r="CH30">
        <v>-9.9999999999997868E-3</v>
      </c>
      <c r="CI30">
        <v>-1.0000000000000231E-2</v>
      </c>
      <c r="CJ30">
        <v>-1.0000000000000231E-2</v>
      </c>
      <c r="CK30">
        <v>-9.9999999999997868E-3</v>
      </c>
      <c r="CL30">
        <v>-2.4999999999999911E-2</v>
      </c>
      <c r="CM30">
        <v>-1.499999999999968E-2</v>
      </c>
      <c r="CN30">
        <v>9.9999999999997868E-3</v>
      </c>
      <c r="CO30">
        <v>-5.6999999999999496E-2</v>
      </c>
      <c r="CP30">
        <v>2.9999999999996696E-3</v>
      </c>
      <c r="CQ30">
        <v>-1.4000000000000234E-2</v>
      </c>
      <c r="CR30">
        <v>-3.0000000000001137E-3</v>
      </c>
      <c r="CS30">
        <v>-4.9999999999998934E-3</v>
      </c>
      <c r="CT30">
        <v>-4.9999999999998934E-3</v>
      </c>
      <c r="CU30">
        <v>-5.0000000000003375E-3</v>
      </c>
      <c r="CV30">
        <v>-5.0000000000003375E-3</v>
      </c>
      <c r="CW30">
        <v>-4.9999999999998934E-3</v>
      </c>
      <c r="CX30">
        <v>-0.02</v>
      </c>
      <c r="CY30">
        <v>-9.9999999999997868E-3</v>
      </c>
      <c r="CZ30">
        <v>1.0000000000000675E-2</v>
      </c>
      <c r="DA30">
        <v>-5.7000000000000384E-2</v>
      </c>
      <c r="DB30">
        <v>3.0000000000001137E-3</v>
      </c>
      <c r="DC30">
        <v>-1.4000000000000679E-2</v>
      </c>
      <c r="DD30">
        <v>-2.9999999999996696E-3</v>
      </c>
      <c r="DE30">
        <v>-4.9999999999998934E-3</v>
      </c>
      <c r="DF30">
        <v>-5.0000000000003375E-3</v>
      </c>
      <c r="DG30">
        <v>-4.9999999999998934E-3</v>
      </c>
      <c r="DH30">
        <v>-4.9999999999998934E-3</v>
      </c>
      <c r="DI30">
        <v>-4.9999999999998934E-3</v>
      </c>
      <c r="DJ30">
        <v>-0.02</v>
      </c>
      <c r="DK30">
        <v>-9.9999999999997868E-3</v>
      </c>
      <c r="DL30">
        <v>4.9999999999998934E-3</v>
      </c>
      <c r="DM30">
        <v>-6.1999999999999389E-2</v>
      </c>
      <c r="DN30">
        <v>-1.9999999999997797E-3</v>
      </c>
      <c r="DO30">
        <v>-1.9000000000000572E-2</v>
      </c>
      <c r="DP30">
        <v>-8.0000000000000071E-3</v>
      </c>
      <c r="DQ30">
        <v>-9.9999999999997868E-3</v>
      </c>
      <c r="DR30">
        <v>-9.9999999999997868E-3</v>
      </c>
      <c r="DS30">
        <v>-1.0000000000000231E-2</v>
      </c>
      <c r="DT30">
        <v>-1.0000000000000231E-2</v>
      </c>
      <c r="DU30">
        <v>-9.9999999999997868E-3</v>
      </c>
      <c r="DV30">
        <v>-2.5000000000000355E-2</v>
      </c>
      <c r="DW30">
        <v>-1.499999999999968E-2</v>
      </c>
      <c r="DX30">
        <v>-4.9999999999998934E-3</v>
      </c>
      <c r="DY30">
        <v>-7.2000000000000064E-2</v>
      </c>
      <c r="DZ30">
        <v>-1.1999999999999567E-2</v>
      </c>
      <c r="EA30">
        <v>-2.9000000000000359E-2</v>
      </c>
      <c r="EB30">
        <v>-1.8000000000000238E-2</v>
      </c>
      <c r="EC30">
        <v>-0.02</v>
      </c>
      <c r="ED30">
        <v>-0.02</v>
      </c>
      <c r="EE30">
        <v>-0.02</v>
      </c>
      <c r="EF30">
        <v>-0.02</v>
      </c>
      <c r="EG30">
        <v>-0.02</v>
      </c>
      <c r="EH30">
        <v>-3.5000000000000142E-2</v>
      </c>
      <c r="EI30">
        <v>-2.4999999999999467E-2</v>
      </c>
      <c r="EJ30">
        <v>-1.9999999999999574E-2</v>
      </c>
      <c r="EK30">
        <v>-8.7000000000000632E-2</v>
      </c>
      <c r="EL30">
        <v>-2.7000000000000135E-2</v>
      </c>
      <c r="EM30">
        <v>-4.4000000000000483E-2</v>
      </c>
      <c r="EN30">
        <v>-3.2999999999999918E-2</v>
      </c>
      <c r="EO30">
        <v>-3.5000000000000142E-2</v>
      </c>
      <c r="EP30">
        <v>-3.4999999999999698E-2</v>
      </c>
      <c r="EQ30">
        <v>-3.5000000000000142E-2</v>
      </c>
      <c r="ER30">
        <v>-3.5000000000000142E-2</v>
      </c>
      <c r="ES30">
        <v>-3.5000000000000142E-2</v>
      </c>
      <c r="ET30">
        <v>-4.9999999999999822E-2</v>
      </c>
      <c r="EU30">
        <v>-0.04</v>
      </c>
      <c r="EV30">
        <v>-0.04</v>
      </c>
      <c r="EW30">
        <v>-0.10700000000000021</v>
      </c>
      <c r="EX30">
        <v>-4.6999999999999709E-2</v>
      </c>
      <c r="EY30">
        <v>-6.4000000000000945E-2</v>
      </c>
      <c r="EZ30">
        <v>-5.2999999999999936E-2</v>
      </c>
      <c r="FA30">
        <v>-5.5000000000000604E-2</v>
      </c>
      <c r="FB30">
        <v>-5.4999999999999716E-2</v>
      </c>
      <c r="FC30">
        <v>-5.4999999999999716E-2</v>
      </c>
      <c r="FD30">
        <v>-5.5000000000000604E-2</v>
      </c>
      <c r="FE30">
        <v>-5.4999999999999716E-2</v>
      </c>
      <c r="FF30">
        <v>-6.9999999999999396E-2</v>
      </c>
      <c r="FG30">
        <v>-6.0000000000000497E-2</v>
      </c>
      <c r="FH30">
        <v>-6.0000000000000497E-2</v>
      </c>
      <c r="FI30">
        <v>-0.12699999999999978</v>
      </c>
      <c r="FJ30">
        <v>-6.7000000000000171E-2</v>
      </c>
      <c r="FK30">
        <v>-8.3999999999999631E-2</v>
      </c>
      <c r="FL30">
        <v>-7.299999999999951E-2</v>
      </c>
      <c r="FM30">
        <v>-7.5000000000000178E-2</v>
      </c>
      <c r="FN30">
        <v>-7.5000000000000178E-2</v>
      </c>
      <c r="FO30">
        <v>-7.5000000000000178E-2</v>
      </c>
      <c r="FP30">
        <v>-7.4999999999999289E-2</v>
      </c>
      <c r="FQ30">
        <v>-7.5000000000000178E-2</v>
      </c>
      <c r="FR30">
        <v>-8.9999999999999858E-2</v>
      </c>
      <c r="FS30">
        <v>-8.0000000000000071E-2</v>
      </c>
      <c r="FT30">
        <v>-8.0000000000000071E-2</v>
      </c>
      <c r="FU30">
        <v>-0.14700000000000024</v>
      </c>
      <c r="FV30">
        <v>-8.7000000000000632E-2</v>
      </c>
      <c r="FW30">
        <v>-0.10400000000000009</v>
      </c>
      <c r="FX30">
        <v>-9.2999999999999972E-2</v>
      </c>
      <c r="FY30">
        <v>-9.4999999999999751E-2</v>
      </c>
      <c r="FZ30">
        <v>-9.4999999999999751E-2</v>
      </c>
      <c r="GA30">
        <v>-9.5000000000000639E-2</v>
      </c>
      <c r="GB30">
        <v>-9.4999999999999751E-2</v>
      </c>
      <c r="GC30">
        <v>-9.4999999999999751E-2</v>
      </c>
      <c r="GD30">
        <v>-0.11</v>
      </c>
      <c r="GE30">
        <v>-9.9999999999999645E-2</v>
      </c>
      <c r="GF30">
        <v>-9.9999999999999645E-2</v>
      </c>
      <c r="GG30">
        <v>-0.16699999999999982</v>
      </c>
      <c r="GH30">
        <v>-0.10699999999999932</v>
      </c>
      <c r="GI30">
        <v>-0.12400000000000055</v>
      </c>
      <c r="GJ30">
        <v>-0.11299999999999955</v>
      </c>
      <c r="GK30">
        <v>-0.115</v>
      </c>
      <c r="GL30">
        <v>-0.115</v>
      </c>
      <c r="GM30">
        <v>-0.11499999999999932</v>
      </c>
      <c r="GN30">
        <v>-0.115</v>
      </c>
      <c r="GO30">
        <v>-0.115</v>
      </c>
      <c r="GP30">
        <v>-0.13</v>
      </c>
      <c r="GQ30">
        <v>-0.12</v>
      </c>
      <c r="GR30">
        <v>-0.12</v>
      </c>
      <c r="GS30">
        <v>-0.18699999999999939</v>
      </c>
      <c r="GT30">
        <v>-0.12699999999999978</v>
      </c>
      <c r="GU30">
        <v>-0.14400000000000013</v>
      </c>
      <c r="GV30">
        <v>-0.13300000000000001</v>
      </c>
      <c r="GW30">
        <v>-0.13500000000000001</v>
      </c>
      <c r="GX30">
        <v>-0.13500000000000001</v>
      </c>
      <c r="GY30">
        <v>-0.13500000000000001</v>
      </c>
      <c r="GZ30">
        <v>-0.13500000000000001</v>
      </c>
      <c r="HA30">
        <v>-0.13500000000000001</v>
      </c>
      <c r="HB30">
        <v>-0.15</v>
      </c>
      <c r="HC30">
        <v>-0.14000000000000001</v>
      </c>
      <c r="HD30">
        <v>-0.14000000000000001</v>
      </c>
      <c r="HE30">
        <v>-0.20700000000000074</v>
      </c>
      <c r="HF30">
        <v>-0.14700000000000024</v>
      </c>
      <c r="HG30">
        <v>-0.16400000000000059</v>
      </c>
      <c r="HH30">
        <v>-0.15299999999999958</v>
      </c>
      <c r="HI30">
        <v>-0.155</v>
      </c>
      <c r="HJ30">
        <v>-0.15499999999999936</v>
      </c>
      <c r="HK30">
        <v>-0.155</v>
      </c>
      <c r="HL30">
        <v>-0.155</v>
      </c>
      <c r="HM30">
        <v>-0.155</v>
      </c>
      <c r="HN30">
        <v>-0.17</v>
      </c>
      <c r="HO30">
        <v>-0.16</v>
      </c>
      <c r="HP30">
        <v>-0.16</v>
      </c>
      <c r="HQ30">
        <v>-0.22700000000000031</v>
      </c>
      <c r="HR30">
        <v>-0.16699999999999982</v>
      </c>
      <c r="HS30">
        <v>-0.18400000000000016</v>
      </c>
      <c r="HT30">
        <v>-0.17300000000000004</v>
      </c>
      <c r="HU30">
        <v>-0.17499999999999999</v>
      </c>
      <c r="HV30">
        <v>-0.17499999999999999</v>
      </c>
      <c r="HW30">
        <v>-0.17500000000000071</v>
      </c>
      <c r="HX30">
        <v>-0.17499999999999999</v>
      </c>
      <c r="HY30">
        <v>-0.17499999999999999</v>
      </c>
      <c r="HZ30">
        <v>-0.19</v>
      </c>
      <c r="IA30" s="216">
        <v>-0.18</v>
      </c>
    </row>
    <row r="31" spans="1:235" x14ac:dyDescent="0.2">
      <c r="A31" s="447">
        <f>A!A45</f>
        <v>37926</v>
      </c>
      <c r="B31" s="479">
        <f t="shared" si="4"/>
        <v>3.9980000000000002</v>
      </c>
      <c r="C31" s="479">
        <v>3.923</v>
      </c>
      <c r="D31" s="448">
        <f t="shared" si="5"/>
        <v>7.5000000000000178E-2</v>
      </c>
      <c r="F31" s="450">
        <v>36893</v>
      </c>
      <c r="I31">
        <v>-1.4109999999999996</v>
      </c>
      <c r="J31">
        <v>-1.0220000000000002</v>
      </c>
      <c r="K31">
        <v>-0.49100000000000055</v>
      </c>
      <c r="L31">
        <v>-0.22100000000000097</v>
      </c>
      <c r="M31">
        <v>-0.17</v>
      </c>
      <c r="N31">
        <v>-0.17</v>
      </c>
      <c r="O31">
        <v>-0.16500000000000001</v>
      </c>
      <c r="P31">
        <v>-0.16500000000000001</v>
      </c>
      <c r="Q31">
        <v>-0.155</v>
      </c>
      <c r="R31">
        <v>-0.14000000000000001</v>
      </c>
      <c r="S31">
        <v>-0.11</v>
      </c>
      <c r="T31">
        <v>-0.11</v>
      </c>
      <c r="U31">
        <v>-0.11</v>
      </c>
      <c r="V31">
        <v>-0.11</v>
      </c>
      <c r="W31">
        <v>-0.11</v>
      </c>
      <c r="X31">
        <v>-0.11</v>
      </c>
      <c r="Y31">
        <v>-0.10999999999999943</v>
      </c>
      <c r="Z31">
        <v>-0.10999999999999943</v>
      </c>
      <c r="AA31">
        <v>-0.10999999999999943</v>
      </c>
      <c r="AB31">
        <v>-9.9999999999999645E-2</v>
      </c>
      <c r="AC31">
        <v>-8.9999999999999858E-2</v>
      </c>
      <c r="AD31">
        <v>-7.7999999999999403E-2</v>
      </c>
      <c r="AE31">
        <v>-7.2000000000000064E-2</v>
      </c>
      <c r="AF31">
        <v>-6.1999999999999389E-2</v>
      </c>
      <c r="AG31">
        <v>-4.6999999999999709E-2</v>
      </c>
      <c r="AH31">
        <v>-6.1999999999999833E-2</v>
      </c>
      <c r="AI31">
        <v>-6.1999999999999833E-2</v>
      </c>
      <c r="AJ31">
        <v>-6.1999999999999833E-2</v>
      </c>
      <c r="AK31">
        <v>-6.1999999999999833E-2</v>
      </c>
      <c r="AL31">
        <v>-6.1999999999999833E-2</v>
      </c>
      <c r="AM31">
        <v>-6.1999999999999833E-2</v>
      </c>
      <c r="AN31">
        <v>-6.2000000000000277E-2</v>
      </c>
      <c r="AO31">
        <v>-6.1999999999999833E-2</v>
      </c>
      <c r="AP31">
        <v>-6.1999999999999833E-2</v>
      </c>
      <c r="AQ31">
        <v>-6.1999999999999833E-2</v>
      </c>
      <c r="AR31">
        <v>-6.1999999999999389E-2</v>
      </c>
      <c r="AS31">
        <v>-5.6999999999999496E-2</v>
      </c>
      <c r="AT31">
        <v>-9.1999999999999638E-2</v>
      </c>
      <c r="AU31">
        <v>-9.1999999999999638E-2</v>
      </c>
      <c r="AV31">
        <v>-6.7000000000000171E-2</v>
      </c>
      <c r="AW31">
        <v>-3.2000000000000028E-2</v>
      </c>
      <c r="AX31">
        <v>-2.7000000000000135E-2</v>
      </c>
      <c r="AY31">
        <v>-2.1999999999999797E-2</v>
      </c>
      <c r="AZ31">
        <v>-2.6999999999999691E-2</v>
      </c>
      <c r="BA31">
        <v>-1.9999999999997797E-3</v>
      </c>
      <c r="BB31">
        <v>-1.2000000000000011E-2</v>
      </c>
      <c r="BC31">
        <v>-4.1999999999999815E-2</v>
      </c>
      <c r="BD31">
        <v>-6.1999999999999389E-2</v>
      </c>
      <c r="BE31">
        <v>-5.6999999999999496E-2</v>
      </c>
      <c r="BF31">
        <v>-9.1999999999999638E-2</v>
      </c>
      <c r="BG31">
        <v>-9.1999999999999638E-2</v>
      </c>
      <c r="BH31">
        <v>-6.7000000000000171E-2</v>
      </c>
      <c r="BI31">
        <v>-3.2000000000000028E-2</v>
      </c>
      <c r="BJ31">
        <v>-2.7000000000000135E-2</v>
      </c>
      <c r="BK31">
        <v>-2.1999999999999797E-2</v>
      </c>
      <c r="BL31">
        <v>-2.6999999999999691E-2</v>
      </c>
      <c r="BM31">
        <v>-1.9999999999997797E-3</v>
      </c>
      <c r="BN31">
        <v>-1.2000000000000011E-2</v>
      </c>
      <c r="BO31">
        <v>-4.1999999999999815E-2</v>
      </c>
      <c r="BP31">
        <v>-5.699999999999994E-2</v>
      </c>
      <c r="BQ31">
        <v>-5.2000000000000046E-2</v>
      </c>
      <c r="BR31">
        <v>-8.6999999999999744E-2</v>
      </c>
      <c r="BS31">
        <v>-8.6999999999999744E-2</v>
      </c>
      <c r="BT31">
        <v>-6.1999999999999833E-2</v>
      </c>
      <c r="BU31">
        <v>-2.7000000000000135E-2</v>
      </c>
      <c r="BV31">
        <v>-2.1999999999999797E-2</v>
      </c>
      <c r="BW31">
        <v>-1.6999999999999904E-2</v>
      </c>
      <c r="BX31">
        <v>-2.2000000000000242E-2</v>
      </c>
      <c r="BY31">
        <v>3.0000000000005578E-3</v>
      </c>
      <c r="BZ31">
        <v>-7.0000000000001172E-3</v>
      </c>
      <c r="CA31">
        <v>-3.6999999999999922E-2</v>
      </c>
      <c r="CB31">
        <v>-5.1999999999999602E-2</v>
      </c>
      <c r="CC31">
        <v>-4.6999999999999709E-2</v>
      </c>
      <c r="CD31">
        <v>-8.1999999999999851E-2</v>
      </c>
      <c r="CE31">
        <v>-8.1999999999999851E-2</v>
      </c>
      <c r="CF31">
        <v>-5.699999999999994E-2</v>
      </c>
      <c r="CG31">
        <v>-2.1999999999999797E-2</v>
      </c>
      <c r="CH31">
        <v>-1.6999999999999904E-2</v>
      </c>
      <c r="CI31">
        <v>-1.1999999999999567E-2</v>
      </c>
      <c r="CJ31">
        <v>-1.6999999999999904E-2</v>
      </c>
      <c r="CK31">
        <v>8.0000000000000071E-3</v>
      </c>
      <c r="CL31">
        <v>-1.9999999999997797E-3</v>
      </c>
      <c r="CM31">
        <v>-3.2000000000000028E-2</v>
      </c>
      <c r="CN31">
        <v>-5.1999999999999602E-2</v>
      </c>
      <c r="CO31">
        <v>-4.7000000000000153E-2</v>
      </c>
      <c r="CP31">
        <v>-8.1999999999999407E-2</v>
      </c>
      <c r="CQ31">
        <v>-8.1999999999999851E-2</v>
      </c>
      <c r="CR31">
        <v>-5.699999999999994E-2</v>
      </c>
      <c r="CS31">
        <v>-2.1999999999999797E-2</v>
      </c>
      <c r="CT31">
        <v>-1.6999999999999904E-2</v>
      </c>
      <c r="CU31">
        <v>-1.1999999999999567E-2</v>
      </c>
      <c r="CV31">
        <v>-1.6999999999999904E-2</v>
      </c>
      <c r="CW31">
        <v>8.0000000000000071E-3</v>
      </c>
      <c r="CX31">
        <v>-1.9999999999997797E-3</v>
      </c>
      <c r="CY31">
        <v>-3.2000000000000028E-2</v>
      </c>
      <c r="CZ31">
        <v>-5.200000000000049E-2</v>
      </c>
      <c r="DA31">
        <v>-4.6999999999999709E-2</v>
      </c>
      <c r="DB31">
        <v>-8.1999999999999851E-2</v>
      </c>
      <c r="DC31">
        <v>-8.1999999999999851E-2</v>
      </c>
      <c r="DD31">
        <v>-5.699999999999994E-2</v>
      </c>
      <c r="DE31">
        <v>-2.1999999999999797E-2</v>
      </c>
      <c r="DF31">
        <v>-1.699999999999946E-2</v>
      </c>
      <c r="DG31">
        <v>-1.2000000000000011E-2</v>
      </c>
      <c r="DH31">
        <v>-1.6999999999999904E-2</v>
      </c>
      <c r="DI31">
        <v>8.0000000000000071E-3</v>
      </c>
      <c r="DJ31">
        <v>-1.9999999999997797E-3</v>
      </c>
      <c r="DK31">
        <v>-3.2000000000000028E-2</v>
      </c>
      <c r="DL31">
        <v>-5.1999999999999602E-2</v>
      </c>
      <c r="DM31">
        <v>-4.6999999999999709E-2</v>
      </c>
      <c r="DN31">
        <v>-8.1999999999999851E-2</v>
      </c>
      <c r="DO31">
        <v>-8.1999999999999851E-2</v>
      </c>
      <c r="DP31">
        <v>-5.699999999999994E-2</v>
      </c>
      <c r="DQ31">
        <v>-2.1999999999999797E-2</v>
      </c>
      <c r="DR31">
        <v>-1.6999999999999904E-2</v>
      </c>
      <c r="DS31">
        <v>-1.1999999999999567E-2</v>
      </c>
      <c r="DT31">
        <v>-1.6999999999999904E-2</v>
      </c>
      <c r="DU31">
        <v>8.0000000000000071E-3</v>
      </c>
      <c r="DV31">
        <v>-1.9999999999997797E-3</v>
      </c>
      <c r="DW31">
        <v>-3.2000000000000028E-2</v>
      </c>
      <c r="DX31">
        <v>-5.1999999999999602E-2</v>
      </c>
      <c r="DY31">
        <v>-4.6999999999999709E-2</v>
      </c>
      <c r="DZ31">
        <v>-8.1999999999999851E-2</v>
      </c>
      <c r="EA31">
        <v>-8.1999999999999851E-2</v>
      </c>
      <c r="EB31">
        <v>-5.699999999999994E-2</v>
      </c>
      <c r="EC31">
        <v>-2.1999999999999797E-2</v>
      </c>
      <c r="ED31">
        <v>-1.6999999999999904E-2</v>
      </c>
      <c r="EE31">
        <v>-1.2000000000000011E-2</v>
      </c>
      <c r="EF31">
        <v>-1.6999999999999904E-2</v>
      </c>
      <c r="EG31">
        <v>8.0000000000004512E-3</v>
      </c>
      <c r="EH31">
        <v>-1.9999999999997797E-3</v>
      </c>
      <c r="EI31">
        <v>-3.2000000000000028E-2</v>
      </c>
      <c r="EJ31">
        <v>-5.1999999999999602E-2</v>
      </c>
      <c r="EK31">
        <v>-4.6999999999999709E-2</v>
      </c>
      <c r="EL31">
        <v>-8.1999999999999851E-2</v>
      </c>
      <c r="EM31">
        <v>-8.1999999999999407E-2</v>
      </c>
      <c r="EN31">
        <v>-5.699999999999994E-2</v>
      </c>
      <c r="EO31">
        <v>-2.1999999999999797E-2</v>
      </c>
      <c r="EP31">
        <v>-1.6999999999999904E-2</v>
      </c>
      <c r="EQ31">
        <v>-1.2000000000000011E-2</v>
      </c>
      <c r="ER31">
        <v>-1.699999999999946E-2</v>
      </c>
      <c r="ES31">
        <v>8.0000000000000071E-3</v>
      </c>
      <c r="ET31">
        <v>-1.9999999999997797E-3</v>
      </c>
      <c r="EU31">
        <v>-3.199999999999914E-2</v>
      </c>
      <c r="EV31">
        <v>-5.1999999999999602E-2</v>
      </c>
      <c r="EW31">
        <v>-4.6999999999999709E-2</v>
      </c>
      <c r="EX31">
        <v>-8.1999999999999851E-2</v>
      </c>
      <c r="EY31">
        <v>-8.1999999999999851E-2</v>
      </c>
      <c r="EZ31">
        <v>-5.7000000000000384E-2</v>
      </c>
      <c r="FA31">
        <v>-2.1999999999999353E-2</v>
      </c>
      <c r="FB31">
        <v>-1.7000000000000348E-2</v>
      </c>
      <c r="FC31">
        <v>-1.1999999999999567E-2</v>
      </c>
      <c r="FD31">
        <v>-1.699999999999946E-2</v>
      </c>
      <c r="FE31">
        <v>8.0000000000000071E-3</v>
      </c>
      <c r="FF31">
        <v>-1.9999999999997797E-3</v>
      </c>
      <c r="FG31">
        <v>-3.199999999999914E-2</v>
      </c>
      <c r="FH31">
        <v>-5.1999999999999602E-2</v>
      </c>
      <c r="FI31">
        <v>-4.7000000000000597E-2</v>
      </c>
      <c r="FJ31">
        <v>-8.1999999999999851E-2</v>
      </c>
      <c r="FK31">
        <v>-8.1999999999999851E-2</v>
      </c>
      <c r="FL31">
        <v>-5.7000000000000384E-2</v>
      </c>
      <c r="FM31">
        <v>-2.1999999999999353E-2</v>
      </c>
      <c r="FN31">
        <v>-1.7000000000000348E-2</v>
      </c>
      <c r="FO31">
        <v>-1.1999999999999567E-2</v>
      </c>
      <c r="FP31">
        <v>-1.7000000000000348E-2</v>
      </c>
      <c r="FQ31">
        <v>8.0000000000008953E-3</v>
      </c>
      <c r="FR31">
        <v>-1.9999999999997797E-3</v>
      </c>
      <c r="FS31">
        <v>-3.2000000000000028E-2</v>
      </c>
      <c r="FT31">
        <v>-5.1999999999999602E-2</v>
      </c>
      <c r="FU31">
        <v>-4.6999999999999709E-2</v>
      </c>
      <c r="FV31">
        <v>-8.1999999999999851E-2</v>
      </c>
      <c r="FW31">
        <v>-8.1999999999999851E-2</v>
      </c>
      <c r="FX31">
        <v>-5.6999999999999496E-2</v>
      </c>
      <c r="FY31">
        <v>-2.2000000000000242E-2</v>
      </c>
      <c r="FZ31">
        <v>-1.699999999999946E-2</v>
      </c>
      <c r="GA31">
        <v>-1.1999999999999567E-2</v>
      </c>
      <c r="GB31">
        <v>-1.7000000000000348E-2</v>
      </c>
      <c r="GC31">
        <v>8.0000000000000071E-3</v>
      </c>
      <c r="GD31">
        <v>-1.9999999999997797E-3</v>
      </c>
      <c r="GE31">
        <v>-3.2000000000000028E-2</v>
      </c>
      <c r="GF31">
        <v>-5.1999999999999602E-2</v>
      </c>
      <c r="GG31">
        <v>-4.6999999999999709E-2</v>
      </c>
      <c r="GH31">
        <v>-8.1999999999999851E-2</v>
      </c>
      <c r="GI31">
        <v>-8.1999999999999851E-2</v>
      </c>
      <c r="GJ31">
        <v>-5.7000000000000384E-2</v>
      </c>
      <c r="GK31">
        <v>-2.1999999999999353E-2</v>
      </c>
      <c r="GL31">
        <v>-1.699999999999946E-2</v>
      </c>
      <c r="GM31">
        <v>-1.2000000000000455E-2</v>
      </c>
      <c r="GN31">
        <v>-1.699999999999946E-2</v>
      </c>
      <c r="GO31">
        <v>8.0000000000000071E-3</v>
      </c>
      <c r="GP31">
        <v>-1.9999999999997797E-3</v>
      </c>
      <c r="GQ31">
        <v>-3.199999999999914E-2</v>
      </c>
      <c r="GR31">
        <v>-5.1999999999999602E-2</v>
      </c>
      <c r="GS31">
        <v>-4.6999999999999709E-2</v>
      </c>
      <c r="GT31">
        <v>-8.1999999999999851E-2</v>
      </c>
      <c r="GU31">
        <v>-8.1999999999999851E-2</v>
      </c>
      <c r="GV31">
        <v>-5.7000000000000384E-2</v>
      </c>
      <c r="GW31">
        <v>-2.2000000000000242E-2</v>
      </c>
      <c r="GX31">
        <v>-1.699999999999946E-2</v>
      </c>
      <c r="GY31">
        <v>-1.1999999999999567E-2</v>
      </c>
      <c r="GZ31">
        <v>-1.7000000000000348E-2</v>
      </c>
      <c r="HA31">
        <v>8.0000000000000071E-3</v>
      </c>
      <c r="HB31">
        <v>-1.9999999999997797E-3</v>
      </c>
      <c r="HC31">
        <v>-3.2000000000000028E-2</v>
      </c>
      <c r="HD31">
        <v>-5.1999999999999602E-2</v>
      </c>
      <c r="HE31">
        <v>-4.6999999999999709E-2</v>
      </c>
      <c r="HF31">
        <v>-8.1999999999999851E-2</v>
      </c>
      <c r="HG31">
        <v>-8.1999999999999851E-2</v>
      </c>
      <c r="HH31">
        <v>-5.7000000000000384E-2</v>
      </c>
      <c r="HI31">
        <v>-2.1999999999999353E-2</v>
      </c>
      <c r="HJ31">
        <v>-1.7000000000000348E-2</v>
      </c>
      <c r="HK31">
        <v>-1.1999999999999567E-2</v>
      </c>
      <c r="HL31">
        <v>-1.699999999999946E-2</v>
      </c>
      <c r="HM31">
        <v>8.0000000000000071E-3</v>
      </c>
      <c r="HN31">
        <v>-1.9999999999997797E-3</v>
      </c>
      <c r="HO31">
        <v>-3.199999999999914E-2</v>
      </c>
      <c r="HP31">
        <v>-5.200000000000049E-2</v>
      </c>
      <c r="HQ31">
        <v>-4.6999999999999709E-2</v>
      </c>
      <c r="HR31">
        <v>-8.1999999999999851E-2</v>
      </c>
      <c r="HS31">
        <v>-8.1999999999999851E-2</v>
      </c>
      <c r="HT31">
        <v>-5.6999999999999496E-2</v>
      </c>
      <c r="HU31">
        <v>-2.2000000000000242E-2</v>
      </c>
      <c r="HV31">
        <v>-1.699999999999946E-2</v>
      </c>
      <c r="HW31">
        <v>-1.1999999999999567E-2</v>
      </c>
      <c r="HX31">
        <v>-1.7000000000000348E-2</v>
      </c>
      <c r="HY31">
        <v>8.0000000000000071E-3</v>
      </c>
      <c r="HZ31">
        <v>-1.9999999999997797E-3</v>
      </c>
      <c r="IA31" s="216">
        <v>-3.2000000000000028E-2</v>
      </c>
    </row>
    <row r="32" spans="1:235" x14ac:dyDescent="0.2">
      <c r="A32" s="447">
        <f>A!A46</f>
        <v>37956</v>
      </c>
      <c r="B32" s="479">
        <f t="shared" si="4"/>
        <v>4.1429999999999998</v>
      </c>
      <c r="C32" s="479">
        <v>4.0679999999999996</v>
      </c>
      <c r="D32" s="448">
        <f t="shared" si="5"/>
        <v>7.5000000000000178E-2</v>
      </c>
      <c r="F32" s="450">
        <v>36894</v>
      </c>
      <c r="I32">
        <v>-0.17500000000000071</v>
      </c>
      <c r="J32">
        <v>-0.15399999999999991</v>
      </c>
      <c r="K32">
        <v>-0.105</v>
      </c>
      <c r="L32">
        <v>-2.9999999999999361E-2</v>
      </c>
      <c r="M32">
        <v>-2.6000000000000689E-2</v>
      </c>
      <c r="N32">
        <v>-1.7999999999999794E-2</v>
      </c>
      <c r="O32">
        <v>-1.7999999999999794E-2</v>
      </c>
      <c r="P32">
        <v>-2.0000000000000462E-2</v>
      </c>
      <c r="Q32">
        <v>-1.9999999999999574E-2</v>
      </c>
      <c r="R32">
        <v>-2.0000000000000462E-2</v>
      </c>
      <c r="S32">
        <v>-1.9999999999999574E-2</v>
      </c>
      <c r="T32">
        <v>-9.9999999999997868E-3</v>
      </c>
      <c r="U32">
        <v>-9.9999999999997868E-3</v>
      </c>
      <c r="V32">
        <v>-9.9999999999997868E-3</v>
      </c>
      <c r="W32">
        <v>-9.9999999999997868E-3</v>
      </c>
      <c r="X32">
        <v>-9.9999999999997868E-3</v>
      </c>
      <c r="Y32">
        <v>-1.0000000000000675E-2</v>
      </c>
      <c r="Z32">
        <v>-9.9999999999997868E-3</v>
      </c>
      <c r="AA32">
        <v>-9.9999999999997868E-3</v>
      </c>
      <c r="AB32">
        <v>-9.9999999999997868E-3</v>
      </c>
      <c r="AC32">
        <v>0</v>
      </c>
      <c r="AD32">
        <v>3.0000000000001137E-3</v>
      </c>
      <c r="AE32">
        <v>6.0000000000002274E-3</v>
      </c>
      <c r="AF32">
        <v>9.9999999999997868E-3</v>
      </c>
      <c r="AG32">
        <v>9.9999999999997868E-3</v>
      </c>
      <c r="AH32">
        <v>1.0000000000000231E-2</v>
      </c>
      <c r="AI32">
        <v>1.0000000000000231E-2</v>
      </c>
      <c r="AJ32">
        <v>9.9999999999997868E-3</v>
      </c>
      <c r="AK32">
        <v>1.0000000000000231E-2</v>
      </c>
      <c r="AL32">
        <v>1.0000000000000231E-2</v>
      </c>
      <c r="AM32">
        <v>9.9999999999997868E-3</v>
      </c>
      <c r="AN32">
        <v>1.0000000000000231E-2</v>
      </c>
      <c r="AO32">
        <v>1.0000000000000231E-2</v>
      </c>
      <c r="AP32">
        <v>9.9999999999997868E-3</v>
      </c>
      <c r="AQ32">
        <v>9.9999999999997868E-3</v>
      </c>
      <c r="AR32">
        <v>9.9999999999997868E-3</v>
      </c>
      <c r="AS32">
        <v>9.9999999999997868E-3</v>
      </c>
      <c r="AT32">
        <v>9.9999999999997868E-3</v>
      </c>
      <c r="AU32">
        <v>9.9999999999997868E-3</v>
      </c>
      <c r="AV32">
        <v>1.0000000000000231E-2</v>
      </c>
      <c r="AW32">
        <v>1.0000000000000231E-2</v>
      </c>
      <c r="AX32">
        <v>1.0000000000000231E-2</v>
      </c>
      <c r="AY32">
        <v>9.9999999999997868E-3</v>
      </c>
      <c r="AZ32">
        <v>9.9999999999997868E-3</v>
      </c>
      <c r="BA32">
        <v>9.9999999999997868E-3</v>
      </c>
      <c r="BB32">
        <v>1.0000000000000231E-2</v>
      </c>
      <c r="BC32">
        <v>1.0000000000000231E-2</v>
      </c>
      <c r="BD32">
        <v>9.9999999999997868E-3</v>
      </c>
      <c r="BE32">
        <v>9.9999999999997868E-3</v>
      </c>
      <c r="BF32">
        <v>9.9999999999997868E-3</v>
      </c>
      <c r="BG32">
        <v>9.9999999999997868E-3</v>
      </c>
      <c r="BH32">
        <v>1.0000000000000231E-2</v>
      </c>
      <c r="BI32">
        <v>1.0000000000000231E-2</v>
      </c>
      <c r="BJ32">
        <v>1.0000000000000231E-2</v>
      </c>
      <c r="BK32">
        <v>9.9999999999997868E-3</v>
      </c>
      <c r="BL32">
        <v>9.9999999999997868E-3</v>
      </c>
      <c r="BM32">
        <v>9.9999999999997868E-3</v>
      </c>
      <c r="BN32">
        <v>1.0000000000000231E-2</v>
      </c>
      <c r="BO32">
        <v>1.0000000000000231E-2</v>
      </c>
      <c r="BP32">
        <v>9.9999999999997868E-3</v>
      </c>
      <c r="BQ32">
        <v>1.0000000000000231E-2</v>
      </c>
      <c r="BR32">
        <v>9.9999999999997868E-3</v>
      </c>
      <c r="BS32">
        <v>9.9999999999997868E-3</v>
      </c>
      <c r="BT32">
        <v>1.0000000000000231E-2</v>
      </c>
      <c r="BU32">
        <v>1.0000000000000231E-2</v>
      </c>
      <c r="BV32">
        <v>1.0000000000000231E-2</v>
      </c>
      <c r="BW32">
        <v>9.9999999999997868E-3</v>
      </c>
      <c r="BX32">
        <v>1.0000000000000231E-2</v>
      </c>
      <c r="BY32">
        <v>9.9999999999997868E-3</v>
      </c>
      <c r="BZ32">
        <v>1.0000000000000231E-2</v>
      </c>
      <c r="CA32">
        <v>1.0000000000000231E-2</v>
      </c>
      <c r="CB32">
        <v>9.9999999999997868E-3</v>
      </c>
      <c r="CC32">
        <v>1.0000000000000231E-2</v>
      </c>
      <c r="CD32">
        <v>1.0000000000000231E-2</v>
      </c>
      <c r="CE32">
        <v>1.0000000000000231E-2</v>
      </c>
      <c r="CF32">
        <v>9.9999999999997868E-3</v>
      </c>
      <c r="CG32">
        <v>9.9999999999997868E-3</v>
      </c>
      <c r="CH32">
        <v>9.9999999999997868E-3</v>
      </c>
      <c r="CI32">
        <v>9.9999999999997868E-3</v>
      </c>
      <c r="CJ32">
        <v>1.0000000000000231E-2</v>
      </c>
      <c r="CK32">
        <v>1.0000000000000231E-2</v>
      </c>
      <c r="CL32">
        <v>1.0000000000000231E-2</v>
      </c>
      <c r="CM32">
        <v>1.0000000000000231E-2</v>
      </c>
      <c r="CN32">
        <v>9.9999999999997868E-3</v>
      </c>
      <c r="CO32">
        <v>1.0000000000000231E-2</v>
      </c>
      <c r="CP32">
        <v>9.9999999999997868E-3</v>
      </c>
      <c r="CQ32">
        <v>9.9999999999997868E-3</v>
      </c>
      <c r="CR32">
        <v>9.9999999999997868E-3</v>
      </c>
      <c r="CS32">
        <v>1.0000000000000231E-2</v>
      </c>
      <c r="CT32">
        <v>1.0000000000000231E-2</v>
      </c>
      <c r="CU32">
        <v>9.9999999999997868E-3</v>
      </c>
      <c r="CV32">
        <v>1.0000000000000231E-2</v>
      </c>
      <c r="CW32">
        <v>1.0000000000000231E-2</v>
      </c>
      <c r="CX32">
        <v>1.0000000000000231E-2</v>
      </c>
      <c r="CY32">
        <v>9.9999999999997868E-3</v>
      </c>
      <c r="CZ32">
        <v>1.0000000000000675E-2</v>
      </c>
      <c r="DA32">
        <v>9.9999999999997868E-3</v>
      </c>
      <c r="DB32">
        <v>1.0000000000000231E-2</v>
      </c>
      <c r="DC32">
        <v>1.0000000000000231E-2</v>
      </c>
      <c r="DD32">
        <v>9.9999999999997868E-3</v>
      </c>
      <c r="DE32">
        <v>9.9999999999997868E-3</v>
      </c>
      <c r="DF32">
        <v>9.9999999999997868E-3</v>
      </c>
      <c r="DG32">
        <v>1.0000000000000231E-2</v>
      </c>
      <c r="DH32">
        <v>9.9999999999997868E-3</v>
      </c>
      <c r="DI32">
        <v>1.0000000000000231E-2</v>
      </c>
      <c r="DJ32">
        <v>9.9999999999997868E-3</v>
      </c>
      <c r="DK32">
        <v>1.0000000000000675E-2</v>
      </c>
      <c r="DL32">
        <v>9.9999999999997868E-3</v>
      </c>
      <c r="DM32">
        <v>9.9999999999997868E-3</v>
      </c>
      <c r="DN32">
        <v>1.0000000000000231E-2</v>
      </c>
      <c r="DO32">
        <v>1.0000000000000231E-2</v>
      </c>
      <c r="DP32">
        <v>9.9999999999997868E-3</v>
      </c>
      <c r="DQ32">
        <v>9.9999999999997868E-3</v>
      </c>
      <c r="DR32">
        <v>9.9999999999997868E-3</v>
      </c>
      <c r="DS32">
        <v>9.9999999999997868E-3</v>
      </c>
      <c r="DT32">
        <v>1.0000000000000231E-2</v>
      </c>
      <c r="DU32">
        <v>1.0000000000000231E-2</v>
      </c>
      <c r="DV32">
        <v>9.9999999999997868E-3</v>
      </c>
      <c r="DW32">
        <v>9.9999999999997868E-3</v>
      </c>
      <c r="DX32">
        <v>9.9999999999997868E-3</v>
      </c>
      <c r="DY32">
        <v>1.0000000000000675E-2</v>
      </c>
      <c r="DZ32">
        <v>9.9999999999997868E-3</v>
      </c>
      <c r="EA32">
        <v>9.9999999999997868E-3</v>
      </c>
      <c r="EB32">
        <v>1.0000000000000231E-2</v>
      </c>
      <c r="EC32">
        <v>1.0000000000000231E-2</v>
      </c>
      <c r="ED32">
        <v>1.0000000000000231E-2</v>
      </c>
      <c r="EE32">
        <v>1.0000000000000231E-2</v>
      </c>
      <c r="EF32">
        <v>9.9999999999997868E-3</v>
      </c>
      <c r="EG32">
        <v>9.9999999999997868E-3</v>
      </c>
      <c r="EH32">
        <v>9.9999999999997868E-3</v>
      </c>
      <c r="EI32">
        <v>9.9999999999997868E-3</v>
      </c>
      <c r="EJ32">
        <v>9.9999999999997868E-3</v>
      </c>
      <c r="EK32">
        <v>9.9999999999997868E-3</v>
      </c>
      <c r="EL32">
        <v>9.9999999999997868E-3</v>
      </c>
      <c r="EM32">
        <v>9.9999999999997868E-3</v>
      </c>
      <c r="EN32">
        <v>1.0000000000000231E-2</v>
      </c>
      <c r="EO32">
        <v>1.0000000000000231E-2</v>
      </c>
      <c r="EP32">
        <v>1.0000000000000231E-2</v>
      </c>
      <c r="EQ32">
        <v>9.9999999999997868E-3</v>
      </c>
      <c r="ER32">
        <v>9.9999999999997868E-3</v>
      </c>
      <c r="ES32">
        <v>1.0000000000000675E-2</v>
      </c>
      <c r="ET32">
        <v>9.9999999999997868E-3</v>
      </c>
      <c r="EU32">
        <v>9.9999999999997868E-3</v>
      </c>
      <c r="EV32">
        <v>9.9999999999997868E-3</v>
      </c>
      <c r="EW32">
        <v>1.0000000000000675E-2</v>
      </c>
      <c r="EX32">
        <v>9.9999999999997868E-3</v>
      </c>
      <c r="EY32">
        <v>1.0000000000000675E-2</v>
      </c>
      <c r="EZ32">
        <v>9.9999999999997868E-3</v>
      </c>
      <c r="FA32">
        <v>9.9999999999997868E-3</v>
      </c>
      <c r="FB32">
        <v>9.9999999999997868E-3</v>
      </c>
      <c r="FC32">
        <v>9.9999999999997868E-3</v>
      </c>
      <c r="FD32">
        <v>9.9999999999997868E-3</v>
      </c>
      <c r="FE32">
        <v>1.0000000000000675E-2</v>
      </c>
      <c r="FF32">
        <v>9.9999999999997868E-3</v>
      </c>
      <c r="FG32">
        <v>9.9999999999997868E-3</v>
      </c>
      <c r="FH32">
        <v>9.9999999999997868E-3</v>
      </c>
      <c r="FI32">
        <v>1.0000000000000675E-2</v>
      </c>
      <c r="FJ32">
        <v>9.9999999999997868E-3</v>
      </c>
      <c r="FK32">
        <v>9.9999999999997868E-3</v>
      </c>
      <c r="FL32">
        <v>1.0000000000000675E-2</v>
      </c>
      <c r="FM32">
        <v>9.9999999999997868E-3</v>
      </c>
      <c r="FN32">
        <v>1.0000000000000675E-2</v>
      </c>
      <c r="FO32">
        <v>9.9999999999997868E-3</v>
      </c>
      <c r="FP32">
        <v>9.9999999999997868E-3</v>
      </c>
      <c r="FQ32">
        <v>9.9999999999997868E-3</v>
      </c>
      <c r="FR32">
        <v>9.9999999999997868E-3</v>
      </c>
      <c r="FS32">
        <v>9.9999999999997868E-3</v>
      </c>
      <c r="FT32">
        <v>1.0000000000000675E-2</v>
      </c>
      <c r="FU32">
        <v>9.9999999999997868E-3</v>
      </c>
      <c r="FV32">
        <v>1.0000000000000675E-2</v>
      </c>
      <c r="FW32">
        <v>9.9999999999997868E-3</v>
      </c>
      <c r="FX32">
        <v>9.9999999999997868E-3</v>
      </c>
      <c r="FY32">
        <v>9.9999999999997868E-3</v>
      </c>
      <c r="FZ32">
        <v>9.9999999999997868E-3</v>
      </c>
      <c r="GA32">
        <v>9.9999999999997868E-3</v>
      </c>
      <c r="GB32">
        <v>9.9999999999997868E-3</v>
      </c>
      <c r="GC32">
        <v>9.9999999999997868E-3</v>
      </c>
      <c r="GD32">
        <v>9.9999999999997868E-3</v>
      </c>
      <c r="GE32">
        <v>9.9999999999997868E-3</v>
      </c>
      <c r="GF32">
        <v>9.9999999999997868E-3</v>
      </c>
      <c r="GG32">
        <v>9.9999999999997868E-3</v>
      </c>
      <c r="GH32">
        <v>9.9999999999997868E-3</v>
      </c>
      <c r="GI32">
        <v>1.0000000000000675E-2</v>
      </c>
      <c r="GJ32">
        <v>9.9999999999997868E-3</v>
      </c>
      <c r="GK32">
        <v>9.9999999999997868E-3</v>
      </c>
      <c r="GL32">
        <v>9.9999999999997868E-3</v>
      </c>
      <c r="GM32">
        <v>1.0000000000000675E-2</v>
      </c>
      <c r="GN32">
        <v>9.9999999999997868E-3</v>
      </c>
      <c r="GO32">
        <v>9.9999999999997868E-3</v>
      </c>
      <c r="GP32">
        <v>9.9999999999997868E-3</v>
      </c>
      <c r="GQ32">
        <v>9.9999999999997868E-3</v>
      </c>
      <c r="GR32">
        <v>9.9999999999997868E-3</v>
      </c>
      <c r="GS32">
        <v>9.9999999999997868E-3</v>
      </c>
      <c r="GT32">
        <v>1.0000000000000675E-2</v>
      </c>
      <c r="GU32">
        <v>9.9999999999997868E-3</v>
      </c>
      <c r="GV32">
        <v>1.0000000000000675E-2</v>
      </c>
      <c r="GW32">
        <v>9.9999999999997868E-3</v>
      </c>
      <c r="GX32">
        <v>9.9999999999997868E-3</v>
      </c>
      <c r="GY32">
        <v>9.9999999999997868E-3</v>
      </c>
      <c r="GZ32">
        <v>9.9999999999997868E-3</v>
      </c>
      <c r="HA32">
        <v>9.9999999999997868E-3</v>
      </c>
      <c r="HB32">
        <v>9.9999999999997868E-3</v>
      </c>
      <c r="HC32">
        <v>9.9999999999997868E-3</v>
      </c>
      <c r="HD32">
        <v>9.9999999999997868E-3</v>
      </c>
      <c r="HE32">
        <v>1.0000000000000675E-2</v>
      </c>
      <c r="HF32">
        <v>9.9999999999997868E-3</v>
      </c>
      <c r="HG32">
        <v>1.0000000000000675E-2</v>
      </c>
      <c r="HH32">
        <v>9.9999999999997868E-3</v>
      </c>
      <c r="HI32">
        <v>9.9999999999997868E-3</v>
      </c>
      <c r="HJ32">
        <v>9.9999999999997868E-3</v>
      </c>
      <c r="HK32">
        <v>9.9999999999997868E-3</v>
      </c>
      <c r="HL32">
        <v>9.9999999999997868E-3</v>
      </c>
      <c r="HM32">
        <v>1.0000000000000675E-2</v>
      </c>
      <c r="HN32">
        <v>9.9999999999997868E-3</v>
      </c>
      <c r="HO32">
        <v>9.9999999999997868E-3</v>
      </c>
      <c r="HP32">
        <v>1.0000000000000675E-2</v>
      </c>
      <c r="HQ32">
        <v>9.9999999999997868E-3</v>
      </c>
      <c r="HR32">
        <v>9.9999999999997868E-3</v>
      </c>
      <c r="HS32">
        <v>9.9999999999997868E-3</v>
      </c>
      <c r="HT32">
        <v>9.9999999999997868E-3</v>
      </c>
      <c r="HU32">
        <v>1.0000000000000675E-2</v>
      </c>
      <c r="HV32">
        <v>9.9999999999997868E-3</v>
      </c>
      <c r="HW32">
        <v>9.9999999999997868E-3</v>
      </c>
      <c r="HX32">
        <v>1.0000000000000675E-2</v>
      </c>
      <c r="HY32">
        <v>9.9999999999997868E-3</v>
      </c>
      <c r="HZ32">
        <v>1.0000000000000675E-2</v>
      </c>
      <c r="IA32" s="216">
        <v>1.0000000000000675E-2</v>
      </c>
    </row>
    <row r="33" spans="1:235" x14ac:dyDescent="0.2">
      <c r="A33" s="447">
        <f>A!A47</f>
        <v>37987</v>
      </c>
      <c r="B33" s="479">
        <f t="shared" si="4"/>
        <v>4.1980000000000004</v>
      </c>
      <c r="C33" s="479">
        <v>4.1230000000000002</v>
      </c>
      <c r="D33" s="448">
        <f t="shared" si="5"/>
        <v>7.5000000000000178E-2</v>
      </c>
      <c r="F33" s="450">
        <v>36895</v>
      </c>
      <c r="I33">
        <v>0.77700000000000102</v>
      </c>
      <c r="J33">
        <v>0.65200000000000102</v>
      </c>
      <c r="K33">
        <v>0.36499999999999932</v>
      </c>
      <c r="L33">
        <v>0.20499999999999999</v>
      </c>
      <c r="M33">
        <v>0.17100000000000026</v>
      </c>
      <c r="N33">
        <v>0.16300000000000026</v>
      </c>
      <c r="O33">
        <v>0.15799999999999947</v>
      </c>
      <c r="P33">
        <v>0.155</v>
      </c>
      <c r="Q33">
        <v>0.14000000000000001</v>
      </c>
      <c r="R33">
        <v>0.13500000000000001</v>
      </c>
      <c r="S33">
        <v>0.13</v>
      </c>
      <c r="T33">
        <v>0.13</v>
      </c>
      <c r="U33">
        <v>0.13</v>
      </c>
      <c r="V33">
        <v>0.13</v>
      </c>
      <c r="W33">
        <v>4.9999999999999822E-2</v>
      </c>
      <c r="X33">
        <v>0.04</v>
      </c>
      <c r="Y33">
        <v>3.0000000000000249E-2</v>
      </c>
      <c r="Z33">
        <v>2.9999999999999361E-2</v>
      </c>
      <c r="AA33">
        <v>2.9999999999999361E-2</v>
      </c>
      <c r="AB33">
        <v>2.9999999999999361E-2</v>
      </c>
      <c r="AC33">
        <v>3.0000000000000249E-2</v>
      </c>
      <c r="AD33">
        <v>2.9999999999999361E-2</v>
      </c>
      <c r="AE33">
        <v>3.0000000000000249E-2</v>
      </c>
      <c r="AF33">
        <v>3.0000000000000249E-2</v>
      </c>
      <c r="AG33">
        <v>3.0000000000000249E-2</v>
      </c>
      <c r="AH33">
        <v>2.4999999999999911E-2</v>
      </c>
      <c r="AI33">
        <v>1.499999999999968E-2</v>
      </c>
      <c r="AJ33">
        <v>1.5000000000000124E-2</v>
      </c>
      <c r="AK33">
        <v>1.5000000000000124E-2</v>
      </c>
      <c r="AL33">
        <v>1.499999999999968E-2</v>
      </c>
      <c r="AM33">
        <v>1.5000000000000124E-2</v>
      </c>
      <c r="AN33">
        <v>2.3000000000000131E-2</v>
      </c>
      <c r="AO33">
        <v>2.9999999999999805E-2</v>
      </c>
      <c r="AP33">
        <v>3.0000000000000249E-2</v>
      </c>
      <c r="AQ33">
        <v>3.0000000000000249E-2</v>
      </c>
      <c r="AR33">
        <v>2.9999999999999805E-2</v>
      </c>
      <c r="AS33">
        <v>2.9999999999999805E-2</v>
      </c>
      <c r="AT33">
        <v>2.4999999999999911E-2</v>
      </c>
      <c r="AU33">
        <v>1.5000000000000124E-2</v>
      </c>
      <c r="AV33">
        <v>1.499999999999968E-2</v>
      </c>
      <c r="AW33">
        <v>1.499999999999968E-2</v>
      </c>
      <c r="AX33">
        <v>1.499999999999968E-2</v>
      </c>
      <c r="AY33">
        <v>1.5000000000000124E-2</v>
      </c>
      <c r="AZ33">
        <v>2.3000000000000131E-2</v>
      </c>
      <c r="BA33">
        <v>3.0000000000000249E-2</v>
      </c>
      <c r="BB33">
        <v>2.9999999999999805E-2</v>
      </c>
      <c r="BC33">
        <v>2.9999999999999805E-2</v>
      </c>
      <c r="BD33">
        <v>2.9999999999999805E-2</v>
      </c>
      <c r="BE33">
        <v>2.9999999999999805E-2</v>
      </c>
      <c r="BF33">
        <v>2.4999999999999911E-2</v>
      </c>
      <c r="BG33">
        <v>1.5000000000000124E-2</v>
      </c>
      <c r="BH33">
        <v>1.499999999999968E-2</v>
      </c>
      <c r="BI33">
        <v>1.499999999999968E-2</v>
      </c>
      <c r="BJ33">
        <v>1.499999999999968E-2</v>
      </c>
      <c r="BK33">
        <v>1.5000000000000124E-2</v>
      </c>
      <c r="BL33">
        <v>2.3000000000000131E-2</v>
      </c>
      <c r="BM33">
        <v>3.0000000000000249E-2</v>
      </c>
      <c r="BN33">
        <v>2.9999999999999805E-2</v>
      </c>
      <c r="BO33">
        <v>2.9999999999999805E-2</v>
      </c>
      <c r="BP33">
        <v>2.9999999999999805E-2</v>
      </c>
      <c r="BQ33">
        <v>2.9999999999999805E-2</v>
      </c>
      <c r="BR33">
        <v>2.4999999999999911E-2</v>
      </c>
      <c r="BS33">
        <v>1.5000000000000124E-2</v>
      </c>
      <c r="BT33">
        <v>1.499999999999968E-2</v>
      </c>
      <c r="BU33">
        <v>1.499999999999968E-2</v>
      </c>
      <c r="BV33">
        <v>1.499999999999968E-2</v>
      </c>
      <c r="BW33">
        <v>1.5000000000000124E-2</v>
      </c>
      <c r="BX33">
        <v>2.3000000000000131E-2</v>
      </c>
      <c r="BY33">
        <v>3.0000000000000249E-2</v>
      </c>
      <c r="BZ33">
        <v>2.9999999999999805E-2</v>
      </c>
      <c r="CA33">
        <v>2.9999999999999805E-2</v>
      </c>
      <c r="CB33">
        <v>3.0000000000000249E-2</v>
      </c>
      <c r="CC33">
        <v>2.9999999999999805E-2</v>
      </c>
      <c r="CD33">
        <v>2.4999999999999911E-2</v>
      </c>
      <c r="CE33">
        <v>1.5000000000000124E-2</v>
      </c>
      <c r="CF33">
        <v>1.5000000000000124E-2</v>
      </c>
      <c r="CG33">
        <v>1.5000000000000124E-2</v>
      </c>
      <c r="CH33">
        <v>1.5000000000000124E-2</v>
      </c>
      <c r="CI33">
        <v>1.5000000000000124E-2</v>
      </c>
      <c r="CJ33">
        <v>2.3000000000000131E-2</v>
      </c>
      <c r="CK33">
        <v>2.9999999999999805E-2</v>
      </c>
      <c r="CL33">
        <v>2.9999999999999805E-2</v>
      </c>
      <c r="CM33">
        <v>2.9999999999999805E-2</v>
      </c>
      <c r="CN33">
        <v>3.0000000000000249E-2</v>
      </c>
      <c r="CO33">
        <v>2.9999999999999805E-2</v>
      </c>
      <c r="CP33">
        <v>2.4999999999999911E-2</v>
      </c>
      <c r="CQ33">
        <v>1.5000000000000124E-2</v>
      </c>
      <c r="CR33">
        <v>1.5000000000000124E-2</v>
      </c>
      <c r="CS33">
        <v>1.499999999999968E-2</v>
      </c>
      <c r="CT33">
        <v>1.499999999999968E-2</v>
      </c>
      <c r="CU33">
        <v>1.5000000000000124E-2</v>
      </c>
      <c r="CV33">
        <v>2.3000000000000131E-2</v>
      </c>
      <c r="CW33">
        <v>2.9999999999999805E-2</v>
      </c>
      <c r="CX33">
        <v>2.9999999999999805E-2</v>
      </c>
      <c r="CY33">
        <v>3.0000000000000249E-2</v>
      </c>
      <c r="CZ33">
        <v>2.9999999999999361E-2</v>
      </c>
      <c r="DA33">
        <v>3.0000000000000249E-2</v>
      </c>
      <c r="DB33">
        <v>2.4999999999999911E-2</v>
      </c>
      <c r="DC33">
        <v>1.499999999999968E-2</v>
      </c>
      <c r="DD33">
        <v>1.5000000000000124E-2</v>
      </c>
      <c r="DE33">
        <v>1.5000000000000124E-2</v>
      </c>
      <c r="DF33">
        <v>1.5000000000000124E-2</v>
      </c>
      <c r="DG33">
        <v>1.5000000000000124E-2</v>
      </c>
      <c r="DH33">
        <v>2.3000000000000576E-2</v>
      </c>
      <c r="DI33">
        <v>2.9999999999999805E-2</v>
      </c>
      <c r="DJ33">
        <v>3.0000000000000249E-2</v>
      </c>
      <c r="DK33">
        <v>2.9999999999999361E-2</v>
      </c>
      <c r="DL33">
        <v>3.0000000000000249E-2</v>
      </c>
      <c r="DM33">
        <v>2.9999999999999361E-2</v>
      </c>
      <c r="DN33">
        <v>2.4999999999999911E-2</v>
      </c>
      <c r="DO33">
        <v>1.5000000000000124E-2</v>
      </c>
      <c r="DP33">
        <v>1.5000000000000124E-2</v>
      </c>
      <c r="DQ33">
        <v>1.5000000000000124E-2</v>
      </c>
      <c r="DR33">
        <v>1.5000000000000124E-2</v>
      </c>
      <c r="DS33">
        <v>1.5000000000000124E-2</v>
      </c>
      <c r="DT33">
        <v>2.3000000000000131E-2</v>
      </c>
      <c r="DU33">
        <v>2.9999999999999805E-2</v>
      </c>
      <c r="DV33">
        <v>3.0000000000000249E-2</v>
      </c>
      <c r="DW33">
        <v>3.0000000000000249E-2</v>
      </c>
      <c r="DX33">
        <v>3.0000000000000249E-2</v>
      </c>
      <c r="DY33">
        <v>2.9999999999999361E-2</v>
      </c>
      <c r="DZ33">
        <v>2.5000000000000355E-2</v>
      </c>
      <c r="EA33">
        <v>1.5000000000000124E-2</v>
      </c>
      <c r="EB33">
        <v>1.5000000000000124E-2</v>
      </c>
      <c r="EC33">
        <v>1.5000000000000124E-2</v>
      </c>
      <c r="ED33">
        <v>1.5000000000000124E-2</v>
      </c>
      <c r="EE33">
        <v>1.499999999999968E-2</v>
      </c>
      <c r="EF33">
        <v>2.3000000000000131E-2</v>
      </c>
      <c r="EG33">
        <v>3.0000000000000249E-2</v>
      </c>
      <c r="EH33">
        <v>3.0000000000000249E-2</v>
      </c>
      <c r="EI33">
        <v>3.0000000000000249E-2</v>
      </c>
      <c r="EJ33">
        <v>3.0000000000000249E-2</v>
      </c>
      <c r="EK33">
        <v>3.0000000000000249E-2</v>
      </c>
      <c r="EL33">
        <v>2.5000000000000355E-2</v>
      </c>
      <c r="EM33">
        <v>1.5000000000000124E-2</v>
      </c>
      <c r="EN33">
        <v>1.499999999999968E-2</v>
      </c>
      <c r="EO33">
        <v>1.5000000000000124E-2</v>
      </c>
      <c r="EP33">
        <v>1.499999999999968E-2</v>
      </c>
      <c r="EQ33">
        <v>1.5000000000000124E-2</v>
      </c>
      <c r="ER33">
        <v>2.3000000000000576E-2</v>
      </c>
      <c r="ES33">
        <v>2.9999999999999361E-2</v>
      </c>
      <c r="ET33">
        <v>3.0000000000000249E-2</v>
      </c>
      <c r="EU33">
        <v>3.0000000000000249E-2</v>
      </c>
      <c r="EV33">
        <v>3.0000000000000249E-2</v>
      </c>
      <c r="EW33">
        <v>2.9999999999999361E-2</v>
      </c>
      <c r="EX33">
        <v>2.5000000000000355E-2</v>
      </c>
      <c r="EY33">
        <v>1.499999999999968E-2</v>
      </c>
      <c r="EZ33">
        <v>1.5000000000000568E-2</v>
      </c>
      <c r="FA33">
        <v>1.499999999999968E-2</v>
      </c>
      <c r="FB33">
        <v>1.5000000000000568E-2</v>
      </c>
      <c r="FC33">
        <v>1.499999999999968E-2</v>
      </c>
      <c r="FD33">
        <v>2.3000000000000576E-2</v>
      </c>
      <c r="FE33">
        <v>2.9999999999999361E-2</v>
      </c>
      <c r="FF33">
        <v>3.0000000000000249E-2</v>
      </c>
      <c r="FG33">
        <v>3.0000000000000249E-2</v>
      </c>
      <c r="FH33">
        <v>3.0000000000000249E-2</v>
      </c>
      <c r="FI33">
        <v>2.9999999999999361E-2</v>
      </c>
      <c r="FJ33">
        <v>2.5000000000000355E-2</v>
      </c>
      <c r="FK33">
        <v>1.499999999999968E-2</v>
      </c>
      <c r="FL33">
        <v>1.499999999999968E-2</v>
      </c>
      <c r="FM33">
        <v>1.499999999999968E-2</v>
      </c>
      <c r="FN33">
        <v>1.499999999999968E-2</v>
      </c>
      <c r="FO33">
        <v>1.499999999999968E-2</v>
      </c>
      <c r="FP33">
        <v>2.3000000000000576E-2</v>
      </c>
      <c r="FQ33">
        <v>2.9999999999999361E-2</v>
      </c>
      <c r="FR33">
        <v>3.0000000000000249E-2</v>
      </c>
      <c r="FS33">
        <v>3.0000000000000249E-2</v>
      </c>
      <c r="FT33">
        <v>2.9999999999999361E-2</v>
      </c>
      <c r="FU33">
        <v>3.0000000000000249E-2</v>
      </c>
      <c r="FV33">
        <v>2.4999999999999467E-2</v>
      </c>
      <c r="FW33">
        <v>1.499999999999968E-2</v>
      </c>
      <c r="FX33">
        <v>1.499999999999968E-2</v>
      </c>
      <c r="FY33">
        <v>1.5000000000000568E-2</v>
      </c>
      <c r="FZ33">
        <v>1.499999999999968E-2</v>
      </c>
      <c r="GA33">
        <v>1.5000000000000568E-2</v>
      </c>
      <c r="GB33">
        <v>2.3000000000000576E-2</v>
      </c>
      <c r="GC33">
        <v>3.0000000000000249E-2</v>
      </c>
      <c r="GD33">
        <v>3.0000000000000249E-2</v>
      </c>
      <c r="GE33">
        <v>3.0000000000000249E-2</v>
      </c>
      <c r="GF33">
        <v>3.0000000000000249E-2</v>
      </c>
      <c r="GG33">
        <v>3.0000000000000249E-2</v>
      </c>
      <c r="GH33">
        <v>2.5000000000000355E-2</v>
      </c>
      <c r="GI33">
        <v>1.499999999999968E-2</v>
      </c>
      <c r="GJ33">
        <v>1.5000000000000568E-2</v>
      </c>
      <c r="GK33">
        <v>1.499999999999968E-2</v>
      </c>
      <c r="GL33">
        <v>1.5000000000000568E-2</v>
      </c>
      <c r="GM33">
        <v>1.499999999999968E-2</v>
      </c>
      <c r="GN33">
        <v>2.2999999999999687E-2</v>
      </c>
      <c r="GO33">
        <v>3.0000000000000249E-2</v>
      </c>
      <c r="GP33">
        <v>3.0000000000000249E-2</v>
      </c>
      <c r="GQ33">
        <v>3.0000000000000249E-2</v>
      </c>
      <c r="GR33">
        <v>3.0000000000000249E-2</v>
      </c>
      <c r="GS33">
        <v>3.0000000000000249E-2</v>
      </c>
      <c r="GT33">
        <v>2.4999999999999467E-2</v>
      </c>
      <c r="GU33">
        <v>1.499999999999968E-2</v>
      </c>
      <c r="GV33">
        <v>1.499999999999968E-2</v>
      </c>
      <c r="GW33">
        <v>1.5000000000000568E-2</v>
      </c>
      <c r="GX33">
        <v>1.499999999999968E-2</v>
      </c>
      <c r="GY33">
        <v>1.5000000000000568E-2</v>
      </c>
      <c r="GZ33">
        <v>2.3000000000000576E-2</v>
      </c>
      <c r="HA33">
        <v>3.0000000000000249E-2</v>
      </c>
      <c r="HB33">
        <v>3.0000000000000249E-2</v>
      </c>
      <c r="HC33">
        <v>3.0000000000000249E-2</v>
      </c>
      <c r="HD33">
        <v>3.0000000000000249E-2</v>
      </c>
      <c r="HE33">
        <v>2.9999999999999361E-2</v>
      </c>
      <c r="HF33">
        <v>2.5000000000000355E-2</v>
      </c>
      <c r="HG33">
        <v>1.499999999999968E-2</v>
      </c>
      <c r="HH33">
        <v>1.5000000000000568E-2</v>
      </c>
      <c r="HI33">
        <v>1.499999999999968E-2</v>
      </c>
      <c r="HJ33">
        <v>1.5000000000000568E-2</v>
      </c>
      <c r="HK33">
        <v>1.499999999999968E-2</v>
      </c>
      <c r="HL33">
        <v>2.3000000000000576E-2</v>
      </c>
      <c r="HM33">
        <v>2.9999999999999361E-2</v>
      </c>
      <c r="HN33">
        <v>3.0000000000000249E-2</v>
      </c>
      <c r="HO33">
        <v>3.0000000000000249E-2</v>
      </c>
      <c r="HP33">
        <v>2.9999999999999361E-2</v>
      </c>
      <c r="HQ33">
        <v>3.0000000000000249E-2</v>
      </c>
      <c r="HR33">
        <v>2.4999999999999467E-2</v>
      </c>
      <c r="HS33">
        <v>1.5000000000000568E-2</v>
      </c>
      <c r="HT33">
        <v>1.499999999999968E-2</v>
      </c>
      <c r="HU33">
        <v>1.499999999999968E-2</v>
      </c>
      <c r="HV33">
        <v>1.499999999999968E-2</v>
      </c>
      <c r="HW33">
        <v>1.5000000000000568E-2</v>
      </c>
      <c r="HX33">
        <v>2.2999999999999687E-2</v>
      </c>
      <c r="HY33">
        <v>3.0000000000000249E-2</v>
      </c>
      <c r="HZ33">
        <v>2.9999999999999361E-2</v>
      </c>
      <c r="IA33" s="216">
        <v>2.9999999999999361E-2</v>
      </c>
    </row>
    <row r="34" spans="1:235" x14ac:dyDescent="0.2">
      <c r="A34" s="447">
        <f>A!A48</f>
        <v>38018</v>
      </c>
      <c r="B34" s="479">
        <f t="shared" si="4"/>
        <v>4.08</v>
      </c>
      <c r="C34" s="479">
        <v>4.0049999999999999</v>
      </c>
      <c r="D34" s="448">
        <f t="shared" si="5"/>
        <v>7.5000000000000178E-2</v>
      </c>
      <c r="F34" s="450">
        <v>36895</v>
      </c>
      <c r="I34">
        <v>0.77700000000000102</v>
      </c>
      <c r="J34">
        <v>0.65200000000000102</v>
      </c>
      <c r="K34">
        <v>0.36499999999999932</v>
      </c>
      <c r="L34">
        <v>0.20499999999999999</v>
      </c>
      <c r="M34">
        <v>0.17100000000000026</v>
      </c>
      <c r="N34">
        <v>0.16300000000000026</v>
      </c>
      <c r="O34">
        <v>0.15799999999999947</v>
      </c>
      <c r="P34">
        <v>0.155</v>
      </c>
      <c r="Q34">
        <v>0.14000000000000001</v>
      </c>
      <c r="R34">
        <v>0.13500000000000001</v>
      </c>
      <c r="S34">
        <v>0.13</v>
      </c>
      <c r="T34">
        <v>0.13</v>
      </c>
      <c r="U34">
        <v>0.13</v>
      </c>
      <c r="V34">
        <v>0.13</v>
      </c>
      <c r="W34">
        <v>4.9999999999999822E-2</v>
      </c>
      <c r="X34">
        <v>0.04</v>
      </c>
      <c r="Y34">
        <v>3.0000000000000249E-2</v>
      </c>
      <c r="Z34">
        <v>2.9999999999999361E-2</v>
      </c>
      <c r="AA34">
        <v>2.9999999999999361E-2</v>
      </c>
      <c r="AB34">
        <v>2.9999999999999361E-2</v>
      </c>
      <c r="AC34">
        <v>3.0000000000000249E-2</v>
      </c>
      <c r="AD34">
        <v>2.9999999999999361E-2</v>
      </c>
      <c r="AE34">
        <v>3.0000000000000249E-2</v>
      </c>
      <c r="AF34">
        <v>3.0000000000000249E-2</v>
      </c>
      <c r="AG34">
        <v>3.0000000000000249E-2</v>
      </c>
      <c r="AH34">
        <v>2.4999999999999911E-2</v>
      </c>
      <c r="AI34">
        <v>1.499999999999968E-2</v>
      </c>
      <c r="AJ34">
        <v>1.5000000000000124E-2</v>
      </c>
      <c r="AK34">
        <v>1.5000000000000124E-2</v>
      </c>
      <c r="AL34">
        <v>1.499999999999968E-2</v>
      </c>
      <c r="AM34">
        <v>1.5000000000000124E-2</v>
      </c>
      <c r="AN34">
        <v>2.3000000000000131E-2</v>
      </c>
      <c r="AO34">
        <v>2.9999999999999805E-2</v>
      </c>
      <c r="AP34">
        <v>3.0000000000000249E-2</v>
      </c>
      <c r="AQ34">
        <v>3.0000000000000249E-2</v>
      </c>
      <c r="AR34">
        <v>2.9999999999999805E-2</v>
      </c>
      <c r="AS34">
        <v>2.9999999999999805E-2</v>
      </c>
      <c r="AT34">
        <v>2.4999999999999911E-2</v>
      </c>
      <c r="AU34">
        <v>1.5000000000000124E-2</v>
      </c>
      <c r="AV34">
        <v>1.499999999999968E-2</v>
      </c>
      <c r="AW34">
        <v>1.499999999999968E-2</v>
      </c>
      <c r="AX34">
        <v>1.499999999999968E-2</v>
      </c>
      <c r="AY34">
        <v>1.5000000000000124E-2</v>
      </c>
      <c r="AZ34">
        <v>2.3000000000000131E-2</v>
      </c>
      <c r="BA34">
        <v>3.0000000000000249E-2</v>
      </c>
      <c r="BB34">
        <v>2.9999999999999805E-2</v>
      </c>
      <c r="BC34">
        <v>2.9999999999999805E-2</v>
      </c>
      <c r="BD34">
        <v>2.9999999999999805E-2</v>
      </c>
      <c r="BE34">
        <v>2.9999999999999805E-2</v>
      </c>
      <c r="BF34">
        <v>2.4999999999999911E-2</v>
      </c>
      <c r="BG34">
        <v>1.5000000000000124E-2</v>
      </c>
      <c r="BH34">
        <v>1.499999999999968E-2</v>
      </c>
      <c r="BI34">
        <v>1.499999999999968E-2</v>
      </c>
      <c r="BJ34">
        <v>1.499999999999968E-2</v>
      </c>
      <c r="BK34">
        <v>1.5000000000000124E-2</v>
      </c>
      <c r="BL34">
        <v>2.3000000000000131E-2</v>
      </c>
      <c r="BM34">
        <v>3.0000000000000249E-2</v>
      </c>
      <c r="BN34">
        <v>2.9999999999999805E-2</v>
      </c>
      <c r="BO34">
        <v>2.9999999999999805E-2</v>
      </c>
      <c r="BP34">
        <v>2.9999999999999805E-2</v>
      </c>
      <c r="BQ34">
        <v>2.9999999999999805E-2</v>
      </c>
      <c r="BR34">
        <v>2.4999999999999911E-2</v>
      </c>
      <c r="BS34">
        <v>1.5000000000000124E-2</v>
      </c>
      <c r="BT34">
        <v>1.499999999999968E-2</v>
      </c>
      <c r="BU34">
        <v>1.499999999999968E-2</v>
      </c>
      <c r="BV34">
        <v>1.499999999999968E-2</v>
      </c>
      <c r="BW34">
        <v>1.5000000000000124E-2</v>
      </c>
      <c r="BX34">
        <v>2.3000000000000131E-2</v>
      </c>
      <c r="BY34">
        <v>3.0000000000000249E-2</v>
      </c>
      <c r="BZ34">
        <v>2.9999999999999805E-2</v>
      </c>
      <c r="CA34">
        <v>2.9999999999999805E-2</v>
      </c>
      <c r="CB34">
        <v>3.0000000000000249E-2</v>
      </c>
      <c r="CC34">
        <v>2.9999999999999805E-2</v>
      </c>
      <c r="CD34">
        <v>2.4999999999999911E-2</v>
      </c>
      <c r="CE34">
        <v>1.5000000000000124E-2</v>
      </c>
      <c r="CF34">
        <v>1.5000000000000124E-2</v>
      </c>
      <c r="CG34">
        <v>1.5000000000000124E-2</v>
      </c>
      <c r="CH34">
        <v>1.5000000000000124E-2</v>
      </c>
      <c r="CI34">
        <v>1.5000000000000124E-2</v>
      </c>
      <c r="CJ34">
        <v>2.3000000000000131E-2</v>
      </c>
      <c r="CK34">
        <v>2.9999999999999805E-2</v>
      </c>
      <c r="CL34">
        <v>2.9999999999999805E-2</v>
      </c>
      <c r="CM34">
        <v>2.9999999999999805E-2</v>
      </c>
      <c r="CN34">
        <v>3.0000000000000249E-2</v>
      </c>
      <c r="CO34">
        <v>2.9999999999999805E-2</v>
      </c>
      <c r="CP34">
        <v>2.4999999999999911E-2</v>
      </c>
      <c r="CQ34">
        <v>1.5000000000000124E-2</v>
      </c>
      <c r="CR34">
        <v>1.5000000000000124E-2</v>
      </c>
      <c r="CS34">
        <v>1.499999999999968E-2</v>
      </c>
      <c r="CT34">
        <v>1.499999999999968E-2</v>
      </c>
      <c r="CU34">
        <v>1.5000000000000124E-2</v>
      </c>
      <c r="CV34">
        <v>2.3000000000000131E-2</v>
      </c>
      <c r="CW34">
        <v>2.9999999999999805E-2</v>
      </c>
      <c r="CX34">
        <v>2.9999999999999805E-2</v>
      </c>
      <c r="CY34">
        <v>3.0000000000000249E-2</v>
      </c>
      <c r="CZ34">
        <v>2.9999999999999361E-2</v>
      </c>
      <c r="DA34">
        <v>3.0000000000000249E-2</v>
      </c>
      <c r="DB34">
        <v>2.4999999999999911E-2</v>
      </c>
      <c r="DC34">
        <v>1.499999999999968E-2</v>
      </c>
      <c r="DD34">
        <v>1.5000000000000124E-2</v>
      </c>
      <c r="DE34">
        <v>1.5000000000000124E-2</v>
      </c>
      <c r="DF34">
        <v>1.5000000000000124E-2</v>
      </c>
      <c r="DG34">
        <v>1.5000000000000124E-2</v>
      </c>
      <c r="DH34">
        <v>2.3000000000000576E-2</v>
      </c>
      <c r="DI34">
        <v>2.9999999999999805E-2</v>
      </c>
      <c r="DJ34">
        <v>3.0000000000000249E-2</v>
      </c>
      <c r="DK34">
        <v>2.9999999999999361E-2</v>
      </c>
      <c r="DL34">
        <v>3.0000000000000249E-2</v>
      </c>
      <c r="DM34">
        <v>2.9999999999999361E-2</v>
      </c>
      <c r="DN34">
        <v>2.4999999999999911E-2</v>
      </c>
      <c r="DO34">
        <v>1.5000000000000124E-2</v>
      </c>
      <c r="DP34">
        <v>1.5000000000000124E-2</v>
      </c>
      <c r="DQ34">
        <v>1.5000000000000124E-2</v>
      </c>
      <c r="DR34">
        <v>1.5000000000000124E-2</v>
      </c>
      <c r="DS34">
        <v>1.5000000000000124E-2</v>
      </c>
      <c r="DT34">
        <v>2.3000000000000131E-2</v>
      </c>
      <c r="DU34">
        <v>2.9999999999999805E-2</v>
      </c>
      <c r="DV34">
        <v>3.0000000000000249E-2</v>
      </c>
      <c r="DW34">
        <v>3.0000000000000249E-2</v>
      </c>
      <c r="DX34">
        <v>3.0000000000000249E-2</v>
      </c>
      <c r="DY34">
        <v>2.9999999999999361E-2</v>
      </c>
      <c r="DZ34">
        <v>2.5000000000000355E-2</v>
      </c>
      <c r="EA34">
        <v>1.5000000000000124E-2</v>
      </c>
      <c r="EB34">
        <v>1.5000000000000124E-2</v>
      </c>
      <c r="EC34">
        <v>1.5000000000000124E-2</v>
      </c>
      <c r="ED34">
        <v>1.5000000000000124E-2</v>
      </c>
      <c r="EE34">
        <v>1.499999999999968E-2</v>
      </c>
      <c r="EF34">
        <v>2.3000000000000131E-2</v>
      </c>
      <c r="EG34">
        <v>3.0000000000000249E-2</v>
      </c>
      <c r="EH34">
        <v>3.0000000000000249E-2</v>
      </c>
      <c r="EI34">
        <v>3.0000000000000249E-2</v>
      </c>
      <c r="EJ34">
        <v>3.0000000000000249E-2</v>
      </c>
      <c r="EK34">
        <v>3.0000000000000249E-2</v>
      </c>
      <c r="EL34">
        <v>2.5000000000000355E-2</v>
      </c>
      <c r="EM34">
        <v>1.5000000000000124E-2</v>
      </c>
      <c r="EN34">
        <v>1.499999999999968E-2</v>
      </c>
      <c r="EO34">
        <v>1.5000000000000124E-2</v>
      </c>
      <c r="EP34">
        <v>1.499999999999968E-2</v>
      </c>
      <c r="EQ34">
        <v>1.5000000000000124E-2</v>
      </c>
      <c r="ER34">
        <v>2.3000000000000576E-2</v>
      </c>
      <c r="ES34">
        <v>2.9999999999999361E-2</v>
      </c>
      <c r="ET34">
        <v>3.0000000000000249E-2</v>
      </c>
      <c r="EU34">
        <v>3.0000000000000249E-2</v>
      </c>
      <c r="EV34">
        <v>3.0000000000000249E-2</v>
      </c>
      <c r="EW34">
        <v>2.9999999999999361E-2</v>
      </c>
      <c r="EX34">
        <v>2.5000000000000355E-2</v>
      </c>
      <c r="EY34">
        <v>1.499999999999968E-2</v>
      </c>
      <c r="EZ34">
        <v>1.5000000000000568E-2</v>
      </c>
      <c r="FA34">
        <v>1.499999999999968E-2</v>
      </c>
      <c r="FB34">
        <v>1.5000000000000568E-2</v>
      </c>
      <c r="FC34">
        <v>1.499999999999968E-2</v>
      </c>
      <c r="FD34">
        <v>2.3000000000000576E-2</v>
      </c>
      <c r="FE34">
        <v>2.9999999999999361E-2</v>
      </c>
      <c r="FF34">
        <v>3.0000000000000249E-2</v>
      </c>
      <c r="FG34">
        <v>3.0000000000000249E-2</v>
      </c>
      <c r="FH34">
        <v>3.0000000000000249E-2</v>
      </c>
      <c r="FI34">
        <v>2.9999999999999361E-2</v>
      </c>
      <c r="FJ34">
        <v>2.5000000000000355E-2</v>
      </c>
      <c r="FK34">
        <v>1.499999999999968E-2</v>
      </c>
      <c r="FL34">
        <v>1.499999999999968E-2</v>
      </c>
      <c r="FM34">
        <v>1.499999999999968E-2</v>
      </c>
      <c r="FN34">
        <v>1.499999999999968E-2</v>
      </c>
      <c r="FO34">
        <v>1.499999999999968E-2</v>
      </c>
      <c r="FP34">
        <v>2.3000000000000576E-2</v>
      </c>
      <c r="FQ34">
        <v>2.9999999999999361E-2</v>
      </c>
      <c r="FR34">
        <v>3.0000000000000249E-2</v>
      </c>
      <c r="FS34">
        <v>3.0000000000000249E-2</v>
      </c>
      <c r="FT34">
        <v>2.9999999999999361E-2</v>
      </c>
      <c r="FU34">
        <v>3.0000000000000249E-2</v>
      </c>
      <c r="FV34">
        <v>2.4999999999999467E-2</v>
      </c>
      <c r="FW34">
        <v>1.499999999999968E-2</v>
      </c>
      <c r="FX34">
        <v>1.499999999999968E-2</v>
      </c>
      <c r="FY34">
        <v>1.5000000000000568E-2</v>
      </c>
      <c r="FZ34">
        <v>1.499999999999968E-2</v>
      </c>
      <c r="GA34">
        <v>1.5000000000000568E-2</v>
      </c>
      <c r="GB34">
        <v>2.3000000000000576E-2</v>
      </c>
      <c r="GC34">
        <v>3.0000000000000249E-2</v>
      </c>
      <c r="GD34">
        <v>3.0000000000000249E-2</v>
      </c>
      <c r="GE34">
        <v>3.0000000000000249E-2</v>
      </c>
      <c r="GF34">
        <v>3.0000000000000249E-2</v>
      </c>
      <c r="GG34">
        <v>3.0000000000000249E-2</v>
      </c>
      <c r="GH34">
        <v>2.5000000000000355E-2</v>
      </c>
      <c r="GI34">
        <v>1.499999999999968E-2</v>
      </c>
      <c r="GJ34">
        <v>1.5000000000000568E-2</v>
      </c>
      <c r="GK34">
        <v>1.499999999999968E-2</v>
      </c>
      <c r="GL34">
        <v>1.5000000000000568E-2</v>
      </c>
      <c r="GM34">
        <v>1.499999999999968E-2</v>
      </c>
      <c r="GN34">
        <v>2.2999999999999687E-2</v>
      </c>
      <c r="GO34">
        <v>3.0000000000000249E-2</v>
      </c>
      <c r="GP34">
        <v>3.0000000000000249E-2</v>
      </c>
      <c r="GQ34">
        <v>3.0000000000000249E-2</v>
      </c>
      <c r="GR34">
        <v>3.0000000000000249E-2</v>
      </c>
      <c r="GS34">
        <v>3.0000000000000249E-2</v>
      </c>
      <c r="GT34">
        <v>2.4999999999999467E-2</v>
      </c>
      <c r="GU34">
        <v>1.499999999999968E-2</v>
      </c>
      <c r="GV34">
        <v>1.499999999999968E-2</v>
      </c>
      <c r="GW34">
        <v>1.5000000000000568E-2</v>
      </c>
      <c r="GX34">
        <v>1.499999999999968E-2</v>
      </c>
      <c r="GY34">
        <v>1.5000000000000568E-2</v>
      </c>
      <c r="GZ34">
        <v>2.3000000000000576E-2</v>
      </c>
      <c r="HA34">
        <v>3.0000000000000249E-2</v>
      </c>
      <c r="HB34">
        <v>3.0000000000000249E-2</v>
      </c>
      <c r="HC34">
        <v>3.0000000000000249E-2</v>
      </c>
      <c r="HD34">
        <v>3.0000000000000249E-2</v>
      </c>
      <c r="HE34">
        <v>2.9999999999999361E-2</v>
      </c>
      <c r="HF34">
        <v>2.5000000000000355E-2</v>
      </c>
      <c r="HG34">
        <v>1.499999999999968E-2</v>
      </c>
      <c r="HH34">
        <v>1.5000000000000568E-2</v>
      </c>
      <c r="HI34">
        <v>1.499999999999968E-2</v>
      </c>
      <c r="HJ34">
        <v>1.5000000000000568E-2</v>
      </c>
      <c r="HK34">
        <v>1.499999999999968E-2</v>
      </c>
      <c r="HL34">
        <v>2.3000000000000576E-2</v>
      </c>
      <c r="HM34">
        <v>2.9999999999999361E-2</v>
      </c>
      <c r="HN34">
        <v>3.0000000000000249E-2</v>
      </c>
      <c r="HO34">
        <v>3.0000000000000249E-2</v>
      </c>
      <c r="HP34">
        <v>2.9999999999999361E-2</v>
      </c>
      <c r="HQ34">
        <v>3.0000000000000249E-2</v>
      </c>
      <c r="HR34">
        <v>2.4999999999999467E-2</v>
      </c>
      <c r="HS34">
        <v>1.5000000000000568E-2</v>
      </c>
      <c r="HT34">
        <v>1.499999999999968E-2</v>
      </c>
      <c r="HU34">
        <v>1.499999999999968E-2</v>
      </c>
      <c r="HV34">
        <v>1.499999999999968E-2</v>
      </c>
      <c r="HW34">
        <v>1.5000000000000568E-2</v>
      </c>
      <c r="HX34">
        <v>2.2999999999999687E-2</v>
      </c>
      <c r="HY34">
        <v>3.0000000000000249E-2</v>
      </c>
      <c r="HZ34">
        <v>2.9999999999999361E-2</v>
      </c>
      <c r="IA34" s="216">
        <v>2.9999999999999361E-2</v>
      </c>
    </row>
    <row r="35" spans="1:235" x14ac:dyDescent="0.2">
      <c r="A35" s="447">
        <f>A!A49</f>
        <v>38047</v>
      </c>
      <c r="B35" s="479">
        <f t="shared" si="4"/>
        <v>3.9470000000000001</v>
      </c>
      <c r="C35" s="479">
        <v>3.8719999999999999</v>
      </c>
      <c r="D35" s="448">
        <f t="shared" si="5"/>
        <v>7.5000000000000178E-2</v>
      </c>
      <c r="F35" s="450">
        <v>36899</v>
      </c>
      <c r="I35">
        <v>0.42799999999999905</v>
      </c>
      <c r="J35">
        <v>0.45500000000000002</v>
      </c>
      <c r="K35">
        <v>0.31</v>
      </c>
      <c r="L35">
        <v>0.21500000000000075</v>
      </c>
      <c r="M35">
        <v>0.20499999999999999</v>
      </c>
      <c r="N35">
        <v>0.20499999999999999</v>
      </c>
      <c r="O35">
        <v>0.21</v>
      </c>
      <c r="P35">
        <v>0.2</v>
      </c>
      <c r="Q35">
        <v>0.185</v>
      </c>
      <c r="R35">
        <v>0.17700000000000049</v>
      </c>
      <c r="S35">
        <v>0.17700000000000049</v>
      </c>
      <c r="T35">
        <v>0.17700000000000049</v>
      </c>
      <c r="U35">
        <v>0.17700000000000049</v>
      </c>
      <c r="V35">
        <v>0.15700000000000003</v>
      </c>
      <c r="W35">
        <v>8.5000000000000853E-2</v>
      </c>
      <c r="X35">
        <v>5.5000000000000604E-2</v>
      </c>
      <c r="Y35">
        <v>5.5000000000000604E-2</v>
      </c>
      <c r="Z35">
        <v>5.4999999999999716E-2</v>
      </c>
      <c r="AA35">
        <v>5.2999999999999936E-2</v>
      </c>
      <c r="AB35">
        <v>5.2999999999999936E-2</v>
      </c>
      <c r="AC35">
        <v>5.2999999999999936E-2</v>
      </c>
      <c r="AD35">
        <v>5.2999999999999936E-2</v>
      </c>
      <c r="AE35">
        <v>5.2999999999999936E-2</v>
      </c>
      <c r="AF35">
        <v>5.2999999999999936E-2</v>
      </c>
      <c r="AG35">
        <v>5.2999999999999936E-2</v>
      </c>
      <c r="AH35">
        <v>4.6000000000000263E-2</v>
      </c>
      <c r="AI35">
        <v>4.3999999999999595E-2</v>
      </c>
      <c r="AJ35">
        <v>4.2000000000000259E-2</v>
      </c>
      <c r="AK35">
        <v>3.9999999999999591E-2</v>
      </c>
      <c r="AL35">
        <v>0.04</v>
      </c>
      <c r="AM35">
        <v>0.04</v>
      </c>
      <c r="AN35">
        <v>0.04</v>
      </c>
      <c r="AO35">
        <v>0.04</v>
      </c>
      <c r="AP35">
        <v>0.04</v>
      </c>
      <c r="AQ35">
        <v>0.04</v>
      </c>
      <c r="AR35">
        <v>0.04</v>
      </c>
      <c r="AS35">
        <v>1.2999999999999901E-2</v>
      </c>
      <c r="AT35">
        <v>2.6000000000000245E-2</v>
      </c>
      <c r="AU35">
        <v>2.3999999999999577E-2</v>
      </c>
      <c r="AV35">
        <v>3.2000000000000028E-2</v>
      </c>
      <c r="AW35">
        <v>3.0000000000000249E-2</v>
      </c>
      <c r="AX35">
        <v>0.04</v>
      </c>
      <c r="AY35">
        <v>0.04</v>
      </c>
      <c r="AZ35">
        <v>0.04</v>
      </c>
      <c r="BA35">
        <v>0.04</v>
      </c>
      <c r="BB35">
        <v>0.04</v>
      </c>
      <c r="BC35">
        <v>3.9999999999999591E-2</v>
      </c>
      <c r="BD35">
        <v>4.4999999999999929E-2</v>
      </c>
      <c r="BE35">
        <v>1.7999999999999794E-2</v>
      </c>
      <c r="BF35">
        <v>3.1000000000000583E-2</v>
      </c>
      <c r="BG35">
        <v>2.8999999999999471E-2</v>
      </c>
      <c r="BH35">
        <v>3.6999999999999922E-2</v>
      </c>
      <c r="BI35">
        <v>3.5000000000000142E-2</v>
      </c>
      <c r="BJ35">
        <v>4.5000000000000373E-2</v>
      </c>
      <c r="BK35">
        <v>4.5000000000000373E-2</v>
      </c>
      <c r="BL35">
        <v>4.4999999999999929E-2</v>
      </c>
      <c r="BM35">
        <v>4.4999999999999929E-2</v>
      </c>
      <c r="BN35">
        <v>4.4999999999999929E-2</v>
      </c>
      <c r="BO35">
        <v>4.5000000000000373E-2</v>
      </c>
      <c r="BP35">
        <v>4.9999999999999822E-2</v>
      </c>
      <c r="BQ35">
        <v>2.2999999999999687E-2</v>
      </c>
      <c r="BR35">
        <v>3.6000000000000476E-2</v>
      </c>
      <c r="BS35">
        <v>3.3999999999999808E-2</v>
      </c>
      <c r="BT35">
        <v>4.1999999999999815E-2</v>
      </c>
      <c r="BU35">
        <v>0.04</v>
      </c>
      <c r="BV35">
        <v>5.0000000000000266E-2</v>
      </c>
      <c r="BW35">
        <v>5.0000000000000266E-2</v>
      </c>
      <c r="BX35">
        <v>4.9999999999999822E-2</v>
      </c>
      <c r="BY35">
        <v>5.0000000000000266E-2</v>
      </c>
      <c r="BZ35">
        <v>4.9999999999999822E-2</v>
      </c>
      <c r="CA35">
        <v>4.9999999999999822E-2</v>
      </c>
      <c r="CB35">
        <v>4.9999999999999822E-2</v>
      </c>
      <c r="CC35">
        <v>2.3000000000000576E-2</v>
      </c>
      <c r="CD35">
        <v>3.6000000000000032E-2</v>
      </c>
      <c r="CE35">
        <v>3.3999999999999808E-2</v>
      </c>
      <c r="CF35">
        <v>4.1999999999999815E-2</v>
      </c>
      <c r="CG35">
        <v>0.04</v>
      </c>
      <c r="CH35">
        <v>4.9999999999999822E-2</v>
      </c>
      <c r="CI35">
        <v>4.9999999999999822E-2</v>
      </c>
      <c r="CJ35">
        <v>5.0000000000000266E-2</v>
      </c>
      <c r="CK35">
        <v>4.9999999999999822E-2</v>
      </c>
      <c r="CL35">
        <v>4.9999999999999822E-2</v>
      </c>
      <c r="CM35">
        <v>4.9999999999999822E-2</v>
      </c>
      <c r="CN35">
        <v>4.9999999999999822E-2</v>
      </c>
      <c r="CO35">
        <v>2.3000000000000576E-2</v>
      </c>
      <c r="CP35">
        <v>3.6000000000000476E-2</v>
      </c>
      <c r="CQ35">
        <v>3.3999999999999808E-2</v>
      </c>
      <c r="CR35">
        <v>4.1999999999999815E-2</v>
      </c>
      <c r="CS35">
        <v>0.04</v>
      </c>
      <c r="CT35">
        <v>5.0000000000000266E-2</v>
      </c>
      <c r="CU35">
        <v>5.0000000000000266E-2</v>
      </c>
      <c r="CV35">
        <v>4.9999999999999822E-2</v>
      </c>
      <c r="CW35">
        <v>4.9999999999999822E-2</v>
      </c>
      <c r="CX35">
        <v>4.9999999999999822E-2</v>
      </c>
      <c r="CY35">
        <v>4.9999999999999822E-2</v>
      </c>
      <c r="CZ35">
        <v>4.9999999999999822E-2</v>
      </c>
      <c r="DA35">
        <v>2.3000000000000576E-2</v>
      </c>
      <c r="DB35">
        <v>3.6000000000000032E-2</v>
      </c>
      <c r="DC35">
        <v>3.3999999999999808E-2</v>
      </c>
      <c r="DD35">
        <v>4.1999999999999815E-2</v>
      </c>
      <c r="DE35">
        <v>0.04</v>
      </c>
      <c r="DF35">
        <v>4.9999999999999822E-2</v>
      </c>
      <c r="DG35">
        <v>4.9999999999999822E-2</v>
      </c>
      <c r="DH35">
        <v>5.0000000000000266E-2</v>
      </c>
      <c r="DI35">
        <v>4.9999999999999822E-2</v>
      </c>
      <c r="DJ35">
        <v>4.9999999999999822E-2</v>
      </c>
      <c r="DK35">
        <v>4.9999999999999822E-2</v>
      </c>
      <c r="DL35">
        <v>4.9999999999999822E-2</v>
      </c>
      <c r="DM35">
        <v>2.3000000000000576E-2</v>
      </c>
      <c r="DN35">
        <v>3.6000000000000476E-2</v>
      </c>
      <c r="DO35">
        <v>3.3999999999999808E-2</v>
      </c>
      <c r="DP35">
        <v>4.1999999999999815E-2</v>
      </c>
      <c r="DQ35">
        <v>0.04</v>
      </c>
      <c r="DR35">
        <v>4.9999999999999822E-2</v>
      </c>
      <c r="DS35">
        <v>4.9999999999999822E-2</v>
      </c>
      <c r="DT35">
        <v>5.0000000000000266E-2</v>
      </c>
      <c r="DU35">
        <v>4.9999999999999822E-2</v>
      </c>
      <c r="DV35">
        <v>4.9999999999999822E-2</v>
      </c>
      <c r="DW35">
        <v>4.9999999999999822E-2</v>
      </c>
      <c r="DX35">
        <v>4.9999999999999822E-2</v>
      </c>
      <c r="DY35">
        <v>2.2999999999999687E-2</v>
      </c>
      <c r="DZ35">
        <v>3.6000000000000476E-2</v>
      </c>
      <c r="EA35">
        <v>3.3999999999999808E-2</v>
      </c>
      <c r="EB35">
        <v>4.2000000000000259E-2</v>
      </c>
      <c r="EC35">
        <v>0.04</v>
      </c>
      <c r="ED35">
        <v>4.9999999999999822E-2</v>
      </c>
      <c r="EE35">
        <v>4.9999999999999822E-2</v>
      </c>
      <c r="EF35">
        <v>5.0000000000000266E-2</v>
      </c>
      <c r="EG35">
        <v>4.9999999999999822E-2</v>
      </c>
      <c r="EH35">
        <v>4.9999999999999822E-2</v>
      </c>
      <c r="EI35">
        <v>4.9999999999999822E-2</v>
      </c>
      <c r="EJ35">
        <v>4.9999999999999822E-2</v>
      </c>
      <c r="EK35">
        <v>2.2999999999999687E-2</v>
      </c>
      <c r="EL35">
        <v>3.6000000000000476E-2</v>
      </c>
      <c r="EM35">
        <v>3.3999999999999808E-2</v>
      </c>
      <c r="EN35">
        <v>4.1999999999999815E-2</v>
      </c>
      <c r="EO35">
        <v>4.000000000000048E-2</v>
      </c>
      <c r="EP35">
        <v>4.9999999999999822E-2</v>
      </c>
      <c r="EQ35">
        <v>4.9999999999999822E-2</v>
      </c>
      <c r="ER35">
        <v>5.0000000000000711E-2</v>
      </c>
      <c r="ES35">
        <v>4.9999999999999822E-2</v>
      </c>
      <c r="ET35">
        <v>5.0000000000000711E-2</v>
      </c>
      <c r="EU35">
        <v>4.9999999999999822E-2</v>
      </c>
      <c r="EV35">
        <v>4.9999999999999822E-2</v>
      </c>
      <c r="EW35">
        <v>2.2999999999999687E-2</v>
      </c>
      <c r="EX35">
        <v>3.6000000000000476E-2</v>
      </c>
      <c r="EY35">
        <v>3.3999999999999808E-2</v>
      </c>
      <c r="EZ35">
        <v>4.1999999999999815E-2</v>
      </c>
      <c r="FA35">
        <v>0.04</v>
      </c>
      <c r="FB35">
        <v>4.9999999999999822E-2</v>
      </c>
      <c r="FC35">
        <v>4.9999999999999822E-2</v>
      </c>
      <c r="FD35">
        <v>5.0000000000000711E-2</v>
      </c>
      <c r="FE35">
        <v>4.9999999999999822E-2</v>
      </c>
      <c r="FF35">
        <v>4.9999999999999822E-2</v>
      </c>
      <c r="FG35">
        <v>4.9999999999999822E-2</v>
      </c>
      <c r="FH35">
        <v>4.9999999999999822E-2</v>
      </c>
      <c r="FI35">
        <v>2.2999999999999687E-2</v>
      </c>
      <c r="FJ35">
        <v>3.6000000000000476E-2</v>
      </c>
      <c r="FK35">
        <v>3.3999999999999808E-2</v>
      </c>
      <c r="FL35">
        <v>4.1999999999999815E-2</v>
      </c>
      <c r="FM35">
        <v>0.04</v>
      </c>
      <c r="FN35">
        <v>5.0000000000000711E-2</v>
      </c>
      <c r="FO35">
        <v>4.9999999999999822E-2</v>
      </c>
      <c r="FP35">
        <v>4.9999999999999822E-2</v>
      </c>
      <c r="FQ35">
        <v>5.0000000000000711E-2</v>
      </c>
      <c r="FR35">
        <v>4.9999999999999822E-2</v>
      </c>
      <c r="FS35">
        <v>4.9999999999999822E-2</v>
      </c>
      <c r="FT35">
        <v>4.9999999999999822E-2</v>
      </c>
      <c r="FU35">
        <v>2.3000000000000576E-2</v>
      </c>
      <c r="FV35">
        <v>3.5999999999999588E-2</v>
      </c>
      <c r="FW35">
        <v>3.3999999999999808E-2</v>
      </c>
      <c r="FX35">
        <v>4.1999999999999815E-2</v>
      </c>
      <c r="FY35">
        <v>0.04</v>
      </c>
      <c r="FZ35">
        <v>4.9999999999999822E-2</v>
      </c>
      <c r="GA35">
        <v>4.9999999999999822E-2</v>
      </c>
      <c r="GB35">
        <v>4.9999999999999822E-2</v>
      </c>
      <c r="GC35">
        <v>4.9999999999999822E-2</v>
      </c>
      <c r="GD35">
        <v>4.9999999999999822E-2</v>
      </c>
      <c r="GE35">
        <v>4.9999999999999822E-2</v>
      </c>
      <c r="GF35">
        <v>5.0000000000000711E-2</v>
      </c>
      <c r="GG35">
        <v>2.2999999999999687E-2</v>
      </c>
      <c r="GH35">
        <v>3.6000000000000476E-2</v>
      </c>
      <c r="GI35">
        <v>3.3999999999999808E-2</v>
      </c>
      <c r="GJ35">
        <v>4.1999999999999815E-2</v>
      </c>
      <c r="GK35">
        <v>0.04</v>
      </c>
      <c r="GL35">
        <v>4.9999999999999822E-2</v>
      </c>
      <c r="GM35">
        <v>4.9999999999999822E-2</v>
      </c>
      <c r="GN35">
        <v>5.0000000000000711E-2</v>
      </c>
      <c r="GO35">
        <v>4.9999999999999822E-2</v>
      </c>
      <c r="GP35">
        <v>5.0000000000000711E-2</v>
      </c>
      <c r="GQ35">
        <v>5.0000000000000711E-2</v>
      </c>
      <c r="GR35">
        <v>4.9999999999999822E-2</v>
      </c>
      <c r="GS35">
        <v>2.3000000000000576E-2</v>
      </c>
      <c r="GT35">
        <v>3.5999999999999588E-2</v>
      </c>
      <c r="GU35">
        <v>3.3999999999999808E-2</v>
      </c>
      <c r="GV35">
        <v>4.2000000000000703E-2</v>
      </c>
      <c r="GW35">
        <v>0.04</v>
      </c>
      <c r="GX35">
        <v>4.9999999999999822E-2</v>
      </c>
      <c r="GY35">
        <v>4.9999999999999822E-2</v>
      </c>
      <c r="GZ35">
        <v>4.9999999999999822E-2</v>
      </c>
      <c r="HA35">
        <v>4.9999999999999822E-2</v>
      </c>
      <c r="HB35">
        <v>4.9999999999999822E-2</v>
      </c>
      <c r="HC35">
        <v>4.9999999999999822E-2</v>
      </c>
      <c r="HD35">
        <v>4.9999999999999822E-2</v>
      </c>
      <c r="HE35">
        <v>2.2999999999999687E-2</v>
      </c>
      <c r="HF35">
        <v>3.6000000000000476E-2</v>
      </c>
      <c r="HG35">
        <v>3.3999999999999808E-2</v>
      </c>
      <c r="HH35">
        <v>4.1999999999999815E-2</v>
      </c>
      <c r="HI35">
        <v>0.04</v>
      </c>
      <c r="HJ35">
        <v>4.9999999999999822E-2</v>
      </c>
      <c r="HK35">
        <v>4.9999999999999822E-2</v>
      </c>
      <c r="HL35">
        <v>5.0000000000000711E-2</v>
      </c>
      <c r="HM35">
        <v>4.9999999999999822E-2</v>
      </c>
      <c r="HN35">
        <v>4.9999999999999822E-2</v>
      </c>
      <c r="HO35">
        <v>4.9999999999999822E-2</v>
      </c>
      <c r="HP35">
        <v>5.0000000000000711E-2</v>
      </c>
      <c r="HQ35">
        <v>2.3000000000000576E-2</v>
      </c>
      <c r="HR35">
        <v>3.6000000000000476E-2</v>
      </c>
      <c r="HS35">
        <v>3.3999999999999808E-2</v>
      </c>
      <c r="HT35">
        <v>4.1999999999999815E-2</v>
      </c>
      <c r="HU35">
        <v>0.04</v>
      </c>
      <c r="HV35">
        <v>4.9999999999999822E-2</v>
      </c>
      <c r="HW35">
        <v>5.0000000000000711E-2</v>
      </c>
      <c r="HX35">
        <v>4.9999999999999822E-2</v>
      </c>
      <c r="HY35">
        <v>4.9999999999999822E-2</v>
      </c>
      <c r="HZ35">
        <v>4.9999999999999822E-2</v>
      </c>
      <c r="IA35" s="216">
        <v>4.9999999999999822E-2</v>
      </c>
    </row>
    <row r="36" spans="1:235" x14ac:dyDescent="0.2">
      <c r="A36" s="447">
        <f>A!A50</f>
        <v>38078</v>
      </c>
      <c r="B36" s="479">
        <f t="shared" si="4"/>
        <v>3.7269999999999999</v>
      </c>
      <c r="C36" s="479">
        <v>3.6520000000000001</v>
      </c>
      <c r="D36" s="448">
        <f t="shared" si="5"/>
        <v>7.4999999999999734E-2</v>
      </c>
      <c r="F36" s="450">
        <v>36900</v>
      </c>
      <c r="I36">
        <v>0.13000000000000078</v>
      </c>
      <c r="J36">
        <v>0.15199999999999925</v>
      </c>
      <c r="K36">
        <v>0.21</v>
      </c>
      <c r="L36">
        <v>0.19</v>
      </c>
      <c r="M36">
        <v>0.185</v>
      </c>
      <c r="N36">
        <v>0.185</v>
      </c>
      <c r="O36">
        <v>0.185</v>
      </c>
      <c r="P36">
        <v>0.18</v>
      </c>
      <c r="Q36">
        <v>0.19</v>
      </c>
      <c r="R36">
        <v>0.19</v>
      </c>
      <c r="S36">
        <v>0.19</v>
      </c>
      <c r="T36">
        <v>0.19</v>
      </c>
      <c r="U36">
        <v>0.19</v>
      </c>
      <c r="V36">
        <v>0.2</v>
      </c>
      <c r="W36">
        <v>0.12199999999999989</v>
      </c>
      <c r="X36">
        <v>0.11499999999999932</v>
      </c>
      <c r="Y36">
        <v>0.115</v>
      </c>
      <c r="Z36">
        <v>0.10699999999999932</v>
      </c>
      <c r="AA36">
        <v>9.8999999999999311E-2</v>
      </c>
      <c r="AB36">
        <v>9.8999999999999311E-2</v>
      </c>
      <c r="AC36">
        <v>9.9000000000000199E-2</v>
      </c>
      <c r="AD36">
        <v>9.5999999999999197E-2</v>
      </c>
      <c r="AE36">
        <v>9.2999999999999972E-2</v>
      </c>
      <c r="AF36">
        <v>0.10300000000000065</v>
      </c>
      <c r="AG36">
        <v>0.10299999999999976</v>
      </c>
      <c r="AH36">
        <v>0.10000000000000053</v>
      </c>
      <c r="AI36">
        <v>9.9000000000000643E-2</v>
      </c>
      <c r="AJ36">
        <v>9.9000000000000199E-2</v>
      </c>
      <c r="AK36">
        <v>9.8999999999999755E-2</v>
      </c>
      <c r="AL36">
        <v>9.8999999999999755E-2</v>
      </c>
      <c r="AM36">
        <v>9.8999999999999755E-2</v>
      </c>
      <c r="AN36">
        <v>9.9000000000000199E-2</v>
      </c>
      <c r="AO36">
        <v>9.9000000000000199E-2</v>
      </c>
      <c r="AP36">
        <v>9.9000000000000199E-2</v>
      </c>
      <c r="AQ36">
        <v>9.9000000000000199E-2</v>
      </c>
      <c r="AR36">
        <v>0.11299999999999955</v>
      </c>
      <c r="AS36">
        <v>9.9999999999999645E-2</v>
      </c>
      <c r="AT36">
        <v>0.1</v>
      </c>
      <c r="AU36">
        <v>9.9000000000000199E-2</v>
      </c>
      <c r="AV36">
        <v>9.9000000000000199E-2</v>
      </c>
      <c r="AW36">
        <v>9.8999999999999755E-2</v>
      </c>
      <c r="AX36">
        <v>9.8999999999999755E-2</v>
      </c>
      <c r="AY36">
        <v>9.8999999999999755E-2</v>
      </c>
      <c r="AZ36">
        <v>9.9000000000000199E-2</v>
      </c>
      <c r="BA36">
        <v>9.9000000000000643E-2</v>
      </c>
      <c r="BB36">
        <v>9.9000000000000199E-2</v>
      </c>
      <c r="BC36">
        <v>9.9000000000001087E-2</v>
      </c>
      <c r="BD36">
        <v>0.11299999999999955</v>
      </c>
      <c r="BE36">
        <v>0.10000000000000053</v>
      </c>
      <c r="BF36">
        <v>9.9999999999999645E-2</v>
      </c>
      <c r="BG36">
        <v>9.9000000000000643E-2</v>
      </c>
      <c r="BH36">
        <v>9.9000000000000199E-2</v>
      </c>
      <c r="BI36">
        <v>9.8999999999999755E-2</v>
      </c>
      <c r="BJ36">
        <v>9.8999999999999311E-2</v>
      </c>
      <c r="BK36">
        <v>9.8999999999999311E-2</v>
      </c>
      <c r="BL36">
        <v>9.9000000000000199E-2</v>
      </c>
      <c r="BM36">
        <v>9.9000000000000643E-2</v>
      </c>
      <c r="BN36">
        <v>9.9000000000000199E-2</v>
      </c>
      <c r="BO36">
        <v>9.9000000000000199E-2</v>
      </c>
      <c r="BP36">
        <v>0.11300000000000043</v>
      </c>
      <c r="BQ36">
        <v>0.1</v>
      </c>
      <c r="BR36">
        <v>0.1</v>
      </c>
      <c r="BS36">
        <v>9.9000000000000199E-2</v>
      </c>
      <c r="BT36">
        <v>9.9000000000000643E-2</v>
      </c>
      <c r="BU36">
        <v>9.8999999999999755E-2</v>
      </c>
      <c r="BV36">
        <v>9.8999999999999755E-2</v>
      </c>
      <c r="BW36">
        <v>9.8999999999999755E-2</v>
      </c>
      <c r="BX36">
        <v>9.9000000000000643E-2</v>
      </c>
      <c r="BY36">
        <v>9.9000000000000199E-2</v>
      </c>
      <c r="BZ36">
        <v>9.9000000000000199E-2</v>
      </c>
      <c r="CA36">
        <v>9.9000000000000199E-2</v>
      </c>
      <c r="CB36">
        <v>0.11300000000000043</v>
      </c>
      <c r="CC36">
        <v>9.9999999999999645E-2</v>
      </c>
      <c r="CD36">
        <v>0.1</v>
      </c>
      <c r="CE36">
        <v>9.9000000000000643E-2</v>
      </c>
      <c r="CF36">
        <v>9.9000000000000199E-2</v>
      </c>
      <c r="CG36">
        <v>9.8999999999999755E-2</v>
      </c>
      <c r="CH36">
        <v>9.8999999999999755E-2</v>
      </c>
      <c r="CI36">
        <v>9.8999999999999755E-2</v>
      </c>
      <c r="CJ36">
        <v>9.9000000000000199E-2</v>
      </c>
      <c r="CK36">
        <v>9.9000000000000643E-2</v>
      </c>
      <c r="CL36">
        <v>9.9000000000000199E-2</v>
      </c>
      <c r="CM36">
        <v>9.9000000000000199E-2</v>
      </c>
      <c r="CN36">
        <v>0.11300000000000043</v>
      </c>
      <c r="CO36">
        <v>9.9999999999999645E-2</v>
      </c>
      <c r="CP36">
        <v>0.1</v>
      </c>
      <c r="CQ36">
        <v>9.9000000000000643E-2</v>
      </c>
      <c r="CR36">
        <v>9.9000000000000643E-2</v>
      </c>
      <c r="CS36">
        <v>9.8999999999999755E-2</v>
      </c>
      <c r="CT36">
        <v>9.8999999999999311E-2</v>
      </c>
      <c r="CU36">
        <v>9.8999999999999311E-2</v>
      </c>
      <c r="CV36">
        <v>9.9000000000000199E-2</v>
      </c>
      <c r="CW36">
        <v>9.9000000000000643E-2</v>
      </c>
      <c r="CX36">
        <v>9.9000000000000199E-2</v>
      </c>
      <c r="CY36">
        <v>9.9000000000000199E-2</v>
      </c>
      <c r="CZ36">
        <v>0.11300000000000043</v>
      </c>
      <c r="DA36">
        <v>9.9999999999999645E-2</v>
      </c>
      <c r="DB36">
        <v>0.1</v>
      </c>
      <c r="DC36">
        <v>9.9000000000000199E-2</v>
      </c>
      <c r="DD36">
        <v>9.9000000000000199E-2</v>
      </c>
      <c r="DE36">
        <v>9.8999999999999755E-2</v>
      </c>
      <c r="DF36">
        <v>9.8999999999999755E-2</v>
      </c>
      <c r="DG36">
        <v>9.8999999999999755E-2</v>
      </c>
      <c r="DH36">
        <v>9.9000000000000199E-2</v>
      </c>
      <c r="DI36">
        <v>9.9000000000000199E-2</v>
      </c>
      <c r="DJ36">
        <v>9.9000000000001087E-2</v>
      </c>
      <c r="DK36">
        <v>9.9000000000001087E-2</v>
      </c>
      <c r="DL36">
        <v>0.11300000000000043</v>
      </c>
      <c r="DM36">
        <v>9.9999999999999645E-2</v>
      </c>
      <c r="DN36">
        <v>0.10000000000000053</v>
      </c>
      <c r="DO36">
        <v>9.9000000000000643E-2</v>
      </c>
      <c r="DP36">
        <v>9.9000000000000199E-2</v>
      </c>
      <c r="DQ36">
        <v>9.8999999999999755E-2</v>
      </c>
      <c r="DR36">
        <v>9.8999999999999755E-2</v>
      </c>
      <c r="DS36">
        <v>9.9000000000000199E-2</v>
      </c>
      <c r="DT36">
        <v>9.9000000000000199E-2</v>
      </c>
      <c r="DU36">
        <v>9.9000000000000643E-2</v>
      </c>
      <c r="DV36">
        <v>9.9000000000000199E-2</v>
      </c>
      <c r="DW36">
        <v>9.9000000000000199E-2</v>
      </c>
      <c r="DX36">
        <v>0.11299999999999955</v>
      </c>
      <c r="DY36">
        <v>0.10000000000000053</v>
      </c>
      <c r="DZ36">
        <v>9.9999999999999645E-2</v>
      </c>
      <c r="EA36">
        <v>9.9000000000000199E-2</v>
      </c>
      <c r="EB36">
        <v>9.8999999999999755E-2</v>
      </c>
      <c r="EC36">
        <v>9.8999999999999311E-2</v>
      </c>
      <c r="ED36">
        <v>9.8999999999999755E-2</v>
      </c>
      <c r="EE36">
        <v>9.8999999999999311E-2</v>
      </c>
      <c r="EF36">
        <v>9.9000000000000199E-2</v>
      </c>
      <c r="EG36">
        <v>9.9000000000001087E-2</v>
      </c>
      <c r="EH36">
        <v>9.9000000000000199E-2</v>
      </c>
      <c r="EI36">
        <v>9.9000000000000199E-2</v>
      </c>
      <c r="EJ36">
        <v>0.11299999999999955</v>
      </c>
      <c r="EK36">
        <v>0.10000000000000053</v>
      </c>
      <c r="EL36">
        <v>9.9999999999999645E-2</v>
      </c>
      <c r="EM36">
        <v>9.9000000000000199E-2</v>
      </c>
      <c r="EN36">
        <v>9.9000000000000199E-2</v>
      </c>
      <c r="EO36">
        <v>9.8999999999999311E-2</v>
      </c>
      <c r="EP36">
        <v>9.9000000000000199E-2</v>
      </c>
      <c r="EQ36">
        <v>9.8999999999999311E-2</v>
      </c>
      <c r="ER36">
        <v>9.9000000000000199E-2</v>
      </c>
      <c r="ES36">
        <v>9.9000000000000199E-2</v>
      </c>
      <c r="ET36">
        <v>9.9000000000000199E-2</v>
      </c>
      <c r="EU36">
        <v>9.9000000000000199E-2</v>
      </c>
      <c r="EV36">
        <v>0.11299999999999955</v>
      </c>
      <c r="EW36">
        <v>0.10000000000000053</v>
      </c>
      <c r="EX36">
        <v>9.9999999999999645E-2</v>
      </c>
      <c r="EY36">
        <v>9.9000000000000199E-2</v>
      </c>
      <c r="EZ36">
        <v>9.9000000000000199E-2</v>
      </c>
      <c r="FA36">
        <v>9.8999999999999311E-2</v>
      </c>
      <c r="FB36">
        <v>9.9000000000000199E-2</v>
      </c>
      <c r="FC36">
        <v>9.8999999999999311E-2</v>
      </c>
      <c r="FD36">
        <v>9.9000000000000199E-2</v>
      </c>
      <c r="FE36">
        <v>9.9000000000001087E-2</v>
      </c>
      <c r="FF36">
        <v>9.9000000000000199E-2</v>
      </c>
      <c r="FG36">
        <v>9.9000000000000199E-2</v>
      </c>
      <c r="FH36">
        <v>0.11300000000000043</v>
      </c>
      <c r="FI36">
        <v>0.10000000000000053</v>
      </c>
      <c r="FJ36">
        <v>0.10000000000000053</v>
      </c>
      <c r="FK36">
        <v>9.9000000000000199E-2</v>
      </c>
      <c r="FL36">
        <v>9.9000000000001087E-2</v>
      </c>
      <c r="FM36">
        <v>9.8999999999999311E-2</v>
      </c>
      <c r="FN36">
        <v>9.8999999999999311E-2</v>
      </c>
      <c r="FO36">
        <v>9.9000000000000199E-2</v>
      </c>
      <c r="FP36">
        <v>9.9000000000000199E-2</v>
      </c>
      <c r="FQ36">
        <v>9.9000000000000199E-2</v>
      </c>
      <c r="FR36">
        <v>9.9000000000000199E-2</v>
      </c>
      <c r="FS36">
        <v>9.9000000000000199E-2</v>
      </c>
      <c r="FT36">
        <v>0.11300000000000043</v>
      </c>
      <c r="FU36">
        <v>9.9999999999999645E-2</v>
      </c>
      <c r="FV36">
        <v>0.10000000000000053</v>
      </c>
      <c r="FW36">
        <v>9.9000000000000199E-2</v>
      </c>
      <c r="FX36">
        <v>9.9000000000000199E-2</v>
      </c>
      <c r="FY36">
        <v>9.9000000000000199E-2</v>
      </c>
      <c r="FZ36">
        <v>9.8999999999999311E-2</v>
      </c>
      <c r="GA36">
        <v>9.9000000000000199E-2</v>
      </c>
      <c r="GB36">
        <v>9.9000000000000199E-2</v>
      </c>
      <c r="GC36">
        <v>9.9000000000000199E-2</v>
      </c>
      <c r="GD36">
        <v>9.9000000000000199E-2</v>
      </c>
      <c r="GE36">
        <v>9.9000000000000199E-2</v>
      </c>
      <c r="GF36">
        <v>0.11299999999999955</v>
      </c>
      <c r="GG36">
        <v>0.10000000000000053</v>
      </c>
      <c r="GH36">
        <v>9.9999999999999645E-2</v>
      </c>
      <c r="GI36">
        <v>9.9000000000000199E-2</v>
      </c>
      <c r="GJ36">
        <v>9.9000000000000199E-2</v>
      </c>
      <c r="GK36">
        <v>9.8999999999999311E-2</v>
      </c>
      <c r="GL36">
        <v>9.9000000000000199E-2</v>
      </c>
      <c r="GM36">
        <v>9.8999999999999311E-2</v>
      </c>
      <c r="GN36">
        <v>9.9000000000000199E-2</v>
      </c>
      <c r="GO36">
        <v>9.9000000000000199E-2</v>
      </c>
      <c r="GP36">
        <v>9.9000000000000199E-2</v>
      </c>
      <c r="GQ36">
        <v>9.9000000000000199E-2</v>
      </c>
      <c r="GR36">
        <v>0.11300000000000043</v>
      </c>
      <c r="GS36">
        <v>9.9999999999999645E-2</v>
      </c>
      <c r="GT36">
        <v>0.10000000000000053</v>
      </c>
      <c r="GU36">
        <v>9.9000000000000199E-2</v>
      </c>
      <c r="GV36">
        <v>9.9000000000000199E-2</v>
      </c>
      <c r="GW36">
        <v>9.9000000000000199E-2</v>
      </c>
      <c r="GX36">
        <v>9.8999999999999311E-2</v>
      </c>
      <c r="GY36">
        <v>9.9000000000000199E-2</v>
      </c>
      <c r="GZ36">
        <v>9.9000000000000199E-2</v>
      </c>
      <c r="HA36">
        <v>9.9000000000000199E-2</v>
      </c>
      <c r="HB36">
        <v>9.9000000000000199E-2</v>
      </c>
      <c r="HC36">
        <v>9.9000000000000199E-2</v>
      </c>
      <c r="HD36">
        <v>0.11299999999999955</v>
      </c>
      <c r="HE36">
        <v>0.10000000000000053</v>
      </c>
      <c r="HF36">
        <v>9.9999999999999645E-2</v>
      </c>
      <c r="HG36">
        <v>9.9000000000000199E-2</v>
      </c>
      <c r="HH36">
        <v>9.9000000000000199E-2</v>
      </c>
      <c r="HI36">
        <v>9.8999999999999311E-2</v>
      </c>
      <c r="HJ36">
        <v>9.9000000000000199E-2</v>
      </c>
      <c r="HK36">
        <v>9.8999999999999311E-2</v>
      </c>
      <c r="HL36">
        <v>9.9000000000000199E-2</v>
      </c>
      <c r="HM36">
        <v>9.9000000000001087E-2</v>
      </c>
      <c r="HN36">
        <v>9.9000000000000199E-2</v>
      </c>
      <c r="HO36">
        <v>9.9000000000000199E-2</v>
      </c>
      <c r="HP36">
        <v>0.11299999999999955</v>
      </c>
      <c r="HQ36">
        <v>9.9999999999999645E-2</v>
      </c>
      <c r="HR36">
        <v>9.9999999999999645E-2</v>
      </c>
      <c r="HS36">
        <v>9.9000000000000199E-2</v>
      </c>
      <c r="HT36">
        <v>9.9000000000000199E-2</v>
      </c>
      <c r="HU36">
        <v>9.9000000000000199E-2</v>
      </c>
      <c r="HV36">
        <v>9.9000000000000199E-2</v>
      </c>
      <c r="HW36">
        <v>9.8999999999999311E-2</v>
      </c>
      <c r="HX36">
        <v>9.9000000000000199E-2</v>
      </c>
      <c r="HY36">
        <v>9.9000000000000199E-2</v>
      </c>
      <c r="HZ36">
        <v>9.9000000000001087E-2</v>
      </c>
      <c r="IA36" s="216">
        <v>9.9000000000001087E-2</v>
      </c>
    </row>
    <row r="37" spans="1:235" x14ac:dyDescent="0.2">
      <c r="A37" s="447">
        <f>A!A51</f>
        <v>38108</v>
      </c>
      <c r="B37" s="479">
        <f t="shared" si="4"/>
        <v>3.7170000000000001</v>
      </c>
      <c r="C37" s="479">
        <v>3.6419999999999999</v>
      </c>
      <c r="D37" s="448">
        <f t="shared" si="5"/>
        <v>7.5000000000000178E-2</v>
      </c>
      <c r="F37" s="450">
        <v>36901</v>
      </c>
      <c r="I37">
        <v>-0.69100000000000072</v>
      </c>
      <c r="J37">
        <v>-0.56499999999999995</v>
      </c>
      <c r="K37">
        <v>-0.13</v>
      </c>
      <c r="L37">
        <v>1.5000000000000568E-2</v>
      </c>
      <c r="M37">
        <v>4.9999999999999822E-2</v>
      </c>
      <c r="N37">
        <v>5.4999999999999716E-2</v>
      </c>
      <c r="O37">
        <v>6.5000000000000391E-2</v>
      </c>
      <c r="P37">
        <v>7.2000000000000952E-2</v>
      </c>
      <c r="Q37">
        <v>8.2000000000000739E-2</v>
      </c>
      <c r="R37">
        <v>8.799999999999919E-2</v>
      </c>
      <c r="S37">
        <v>0.10799999999999965</v>
      </c>
      <c r="T37">
        <v>0.10799999999999965</v>
      </c>
      <c r="U37">
        <v>0.10799999999999965</v>
      </c>
      <c r="V37">
        <v>0.12799999999999923</v>
      </c>
      <c r="W37">
        <v>0.11799999999999944</v>
      </c>
      <c r="X37">
        <v>0.11800000000000033</v>
      </c>
      <c r="Y37">
        <v>0.11799999999999944</v>
      </c>
      <c r="Z37">
        <v>0.128000000000001</v>
      </c>
      <c r="AA37">
        <v>0.13100000000000023</v>
      </c>
      <c r="AB37">
        <v>0.11800000000000033</v>
      </c>
      <c r="AC37">
        <v>0.12300000000000022</v>
      </c>
      <c r="AD37">
        <v>0.12800000000000011</v>
      </c>
      <c r="AE37">
        <v>0.12800000000000011</v>
      </c>
      <c r="AF37">
        <v>0.11499999999999932</v>
      </c>
      <c r="AG37">
        <v>0.115</v>
      </c>
      <c r="AH37">
        <v>0.105</v>
      </c>
      <c r="AI37">
        <v>0.105</v>
      </c>
      <c r="AJ37">
        <v>0.105</v>
      </c>
      <c r="AK37">
        <v>0.105</v>
      </c>
      <c r="AL37">
        <v>0.105</v>
      </c>
      <c r="AM37">
        <v>0.105</v>
      </c>
      <c r="AN37">
        <v>0.105</v>
      </c>
      <c r="AO37">
        <v>0.105</v>
      </c>
      <c r="AP37">
        <v>0.105</v>
      </c>
      <c r="AQ37">
        <v>0.105</v>
      </c>
      <c r="AR37">
        <v>0.105</v>
      </c>
      <c r="AS37">
        <v>0.11800000000000033</v>
      </c>
      <c r="AT37">
        <v>0.105</v>
      </c>
      <c r="AU37">
        <v>0.105</v>
      </c>
      <c r="AV37">
        <v>0.105</v>
      </c>
      <c r="AW37">
        <v>0.105</v>
      </c>
      <c r="AX37">
        <v>0.105</v>
      </c>
      <c r="AY37">
        <v>0.105</v>
      </c>
      <c r="AZ37">
        <v>0.105</v>
      </c>
      <c r="BA37">
        <v>0.105</v>
      </c>
      <c r="BB37">
        <v>0.105</v>
      </c>
      <c r="BC37">
        <v>0.105</v>
      </c>
      <c r="BD37">
        <v>0.105</v>
      </c>
      <c r="BE37">
        <v>0.11799999999999944</v>
      </c>
      <c r="BF37">
        <v>0.105</v>
      </c>
      <c r="BG37">
        <v>0.105</v>
      </c>
      <c r="BH37">
        <v>0.105</v>
      </c>
      <c r="BI37">
        <v>0.105</v>
      </c>
      <c r="BJ37">
        <v>0.105</v>
      </c>
      <c r="BK37">
        <v>0.105</v>
      </c>
      <c r="BL37">
        <v>0.105</v>
      </c>
      <c r="BM37">
        <v>0.105</v>
      </c>
      <c r="BN37">
        <v>0.105</v>
      </c>
      <c r="BO37">
        <v>0.105</v>
      </c>
      <c r="BP37">
        <v>0.105</v>
      </c>
      <c r="BQ37">
        <v>0.11800000000000033</v>
      </c>
      <c r="BR37">
        <v>0.105</v>
      </c>
      <c r="BS37">
        <v>0.105</v>
      </c>
      <c r="BT37">
        <v>0.105</v>
      </c>
      <c r="BU37">
        <v>0.105</v>
      </c>
      <c r="BV37">
        <v>0.105</v>
      </c>
      <c r="BW37">
        <v>0.105</v>
      </c>
      <c r="BX37">
        <v>0.105</v>
      </c>
      <c r="BY37">
        <v>0.105</v>
      </c>
      <c r="BZ37">
        <v>0.105</v>
      </c>
      <c r="CA37">
        <v>0.105</v>
      </c>
      <c r="CB37">
        <v>0.105</v>
      </c>
      <c r="CC37">
        <v>0.11800000000000033</v>
      </c>
      <c r="CD37">
        <v>0.105</v>
      </c>
      <c r="CE37">
        <v>0.105</v>
      </c>
      <c r="CF37">
        <v>0.105</v>
      </c>
      <c r="CG37">
        <v>0.105</v>
      </c>
      <c r="CH37">
        <v>0.105</v>
      </c>
      <c r="CI37">
        <v>0.105</v>
      </c>
      <c r="CJ37">
        <v>0.105</v>
      </c>
      <c r="CK37">
        <v>0.105</v>
      </c>
      <c r="CL37">
        <v>0.105</v>
      </c>
      <c r="CM37">
        <v>0.105</v>
      </c>
      <c r="CN37">
        <v>0.105</v>
      </c>
      <c r="CO37">
        <v>0.11800000000000033</v>
      </c>
      <c r="CP37">
        <v>0.105</v>
      </c>
      <c r="CQ37">
        <v>0.105</v>
      </c>
      <c r="CR37">
        <v>0.105</v>
      </c>
      <c r="CS37">
        <v>0.105</v>
      </c>
      <c r="CT37">
        <v>0.105</v>
      </c>
      <c r="CU37">
        <v>0.105</v>
      </c>
      <c r="CV37">
        <v>0.105</v>
      </c>
      <c r="CW37">
        <v>0.105</v>
      </c>
      <c r="CX37">
        <v>0.105</v>
      </c>
      <c r="CY37">
        <v>0.105</v>
      </c>
      <c r="CZ37">
        <v>0.105</v>
      </c>
      <c r="DA37">
        <v>0.11800000000000033</v>
      </c>
      <c r="DB37">
        <v>0.105</v>
      </c>
      <c r="DC37">
        <v>0.105</v>
      </c>
      <c r="DD37">
        <v>0.105</v>
      </c>
      <c r="DE37">
        <v>0.105</v>
      </c>
      <c r="DF37">
        <v>0.105</v>
      </c>
      <c r="DG37">
        <v>0.105</v>
      </c>
      <c r="DH37">
        <v>0.105</v>
      </c>
      <c r="DI37">
        <v>0.105</v>
      </c>
      <c r="DJ37">
        <v>0.105</v>
      </c>
      <c r="DK37">
        <v>0.105</v>
      </c>
      <c r="DL37">
        <v>0.105</v>
      </c>
      <c r="DM37">
        <v>0.11800000000000033</v>
      </c>
      <c r="DN37">
        <v>0.105</v>
      </c>
      <c r="DO37">
        <v>0.105</v>
      </c>
      <c r="DP37">
        <v>0.105</v>
      </c>
      <c r="DQ37">
        <v>0.105</v>
      </c>
      <c r="DR37">
        <v>0.105</v>
      </c>
      <c r="DS37">
        <v>0.105</v>
      </c>
      <c r="DT37">
        <v>0.105</v>
      </c>
      <c r="DU37">
        <v>0.105</v>
      </c>
      <c r="DV37">
        <v>0.105</v>
      </c>
      <c r="DW37">
        <v>0.105</v>
      </c>
      <c r="DX37">
        <v>0.105</v>
      </c>
      <c r="DY37">
        <v>0.11800000000000033</v>
      </c>
      <c r="DZ37">
        <v>0.105</v>
      </c>
      <c r="EA37">
        <v>0.105</v>
      </c>
      <c r="EB37">
        <v>0.105</v>
      </c>
      <c r="EC37">
        <v>0.105</v>
      </c>
      <c r="ED37">
        <v>0.105</v>
      </c>
      <c r="EE37">
        <v>0.105</v>
      </c>
      <c r="EF37">
        <v>0.105</v>
      </c>
      <c r="EG37">
        <v>0.105</v>
      </c>
      <c r="EH37">
        <v>0.105</v>
      </c>
      <c r="EI37">
        <v>0.105</v>
      </c>
      <c r="EJ37">
        <v>0.105</v>
      </c>
      <c r="EK37">
        <v>0.11799999999999944</v>
      </c>
      <c r="EL37">
        <v>0.105</v>
      </c>
      <c r="EM37">
        <v>0.105</v>
      </c>
      <c r="EN37">
        <v>0.105</v>
      </c>
      <c r="EO37">
        <v>0.105</v>
      </c>
      <c r="EP37">
        <v>0.105</v>
      </c>
      <c r="EQ37">
        <v>0.105</v>
      </c>
      <c r="ER37">
        <v>0.105</v>
      </c>
      <c r="ES37">
        <v>0.105</v>
      </c>
      <c r="ET37">
        <v>0.105</v>
      </c>
      <c r="EU37">
        <v>0.105</v>
      </c>
      <c r="EV37">
        <v>0.105</v>
      </c>
      <c r="EW37">
        <v>0.11799999999999944</v>
      </c>
      <c r="EX37">
        <v>0.105</v>
      </c>
      <c r="EY37">
        <v>0.105</v>
      </c>
      <c r="EZ37">
        <v>0.105</v>
      </c>
      <c r="FA37">
        <v>0.105</v>
      </c>
      <c r="FB37">
        <v>0.105</v>
      </c>
      <c r="FC37">
        <v>0.105</v>
      </c>
      <c r="FD37">
        <v>0.105</v>
      </c>
      <c r="FE37">
        <v>0.105</v>
      </c>
      <c r="FF37">
        <v>0.105</v>
      </c>
      <c r="FG37">
        <v>0.105</v>
      </c>
      <c r="FH37">
        <v>0.105</v>
      </c>
      <c r="FI37">
        <v>0.11800000000000033</v>
      </c>
      <c r="FJ37">
        <v>0.105</v>
      </c>
      <c r="FK37">
        <v>0.105</v>
      </c>
      <c r="FL37">
        <v>0.105</v>
      </c>
      <c r="FM37">
        <v>0.105</v>
      </c>
      <c r="FN37">
        <v>0.105</v>
      </c>
      <c r="FO37">
        <v>0.105</v>
      </c>
      <c r="FP37">
        <v>0.105</v>
      </c>
      <c r="FQ37">
        <v>0.105</v>
      </c>
      <c r="FR37">
        <v>0.105</v>
      </c>
      <c r="FS37">
        <v>0.105</v>
      </c>
      <c r="FT37">
        <v>0.105</v>
      </c>
      <c r="FU37">
        <v>0.11800000000000033</v>
      </c>
      <c r="FV37">
        <v>0.105</v>
      </c>
      <c r="FW37">
        <v>0.105</v>
      </c>
      <c r="FX37">
        <v>0.105</v>
      </c>
      <c r="FY37">
        <v>0.105</v>
      </c>
      <c r="FZ37">
        <v>0.105</v>
      </c>
      <c r="GA37">
        <v>0.105</v>
      </c>
      <c r="GB37">
        <v>0.105</v>
      </c>
      <c r="GC37">
        <v>0.105</v>
      </c>
      <c r="GD37">
        <v>0.105</v>
      </c>
      <c r="GE37">
        <v>0.105</v>
      </c>
      <c r="GF37">
        <v>0.105</v>
      </c>
      <c r="GG37">
        <v>0.11799999999999944</v>
      </c>
      <c r="GH37">
        <v>0.105</v>
      </c>
      <c r="GI37">
        <v>0.105</v>
      </c>
      <c r="GJ37">
        <v>0.105</v>
      </c>
      <c r="GK37">
        <v>0.105</v>
      </c>
      <c r="GL37">
        <v>0.105</v>
      </c>
      <c r="GM37">
        <v>0.105</v>
      </c>
      <c r="GN37">
        <v>0.105</v>
      </c>
      <c r="GO37">
        <v>0.105</v>
      </c>
      <c r="GP37">
        <v>0.105</v>
      </c>
      <c r="GQ37">
        <v>0.105</v>
      </c>
      <c r="GR37">
        <v>0.105</v>
      </c>
      <c r="GS37">
        <v>0.11800000000000033</v>
      </c>
      <c r="GT37">
        <v>0.105</v>
      </c>
      <c r="GU37">
        <v>0.105</v>
      </c>
      <c r="GV37">
        <v>0.105</v>
      </c>
      <c r="GW37">
        <v>0.105</v>
      </c>
      <c r="GX37">
        <v>0.105</v>
      </c>
      <c r="GY37">
        <v>0.105</v>
      </c>
      <c r="GZ37">
        <v>0.105</v>
      </c>
      <c r="HA37">
        <v>0.105</v>
      </c>
      <c r="HB37">
        <v>0.105</v>
      </c>
      <c r="HC37">
        <v>0.105</v>
      </c>
      <c r="HD37">
        <v>0.105</v>
      </c>
      <c r="HE37">
        <v>0.11799999999999944</v>
      </c>
      <c r="HF37">
        <v>0.105</v>
      </c>
      <c r="HG37">
        <v>0.105</v>
      </c>
      <c r="HH37">
        <v>0.105</v>
      </c>
      <c r="HI37">
        <v>0.105</v>
      </c>
      <c r="HJ37">
        <v>0.105</v>
      </c>
      <c r="HK37">
        <v>0.105</v>
      </c>
      <c r="HL37">
        <v>0.105</v>
      </c>
      <c r="HM37">
        <v>0.105</v>
      </c>
      <c r="HN37">
        <v>0.105</v>
      </c>
      <c r="HO37">
        <v>0.105</v>
      </c>
      <c r="HP37">
        <v>0.105</v>
      </c>
      <c r="HQ37">
        <v>0.11799999999999944</v>
      </c>
      <c r="HR37">
        <v>0.105</v>
      </c>
      <c r="HS37">
        <v>0.105</v>
      </c>
      <c r="HT37">
        <v>0.105</v>
      </c>
      <c r="HU37">
        <v>0.105</v>
      </c>
      <c r="HV37">
        <v>0.105</v>
      </c>
      <c r="HW37">
        <v>0.105</v>
      </c>
      <c r="HX37">
        <v>0.105</v>
      </c>
      <c r="HY37">
        <v>0.105</v>
      </c>
      <c r="HZ37">
        <v>0.105</v>
      </c>
      <c r="IA37" s="216">
        <v>0.105</v>
      </c>
    </row>
    <row r="38" spans="1:235" x14ac:dyDescent="0.2">
      <c r="A38" s="447">
        <f>A!A52</f>
        <v>38139</v>
      </c>
      <c r="B38" s="479">
        <f t="shared" si="4"/>
        <v>3.7530000000000001</v>
      </c>
      <c r="C38" s="479">
        <v>3.6779999999999999</v>
      </c>
      <c r="D38" s="448">
        <f t="shared" si="5"/>
        <v>7.5000000000000178E-2</v>
      </c>
      <c r="F38" s="450">
        <v>36902</v>
      </c>
      <c r="I38">
        <v>-0.42</v>
      </c>
      <c r="J38">
        <v>-0.38100000000000023</v>
      </c>
      <c r="K38">
        <v>-0.185</v>
      </c>
      <c r="L38">
        <v>-8.5000000000000006E-2</v>
      </c>
      <c r="M38">
        <v>-5.9999999999999609E-2</v>
      </c>
      <c r="N38">
        <v>-4.9999999999999822E-2</v>
      </c>
      <c r="O38">
        <v>-4.4999999999999929E-2</v>
      </c>
      <c r="P38">
        <v>-4.3999999999999595E-2</v>
      </c>
      <c r="Q38">
        <v>-4.6999999999999709E-2</v>
      </c>
      <c r="R38">
        <v>-0.04</v>
      </c>
      <c r="S38">
        <v>-3.0000000000000249E-2</v>
      </c>
      <c r="T38">
        <v>-2.5000000000000355E-2</v>
      </c>
      <c r="U38">
        <v>-1.0000000000000675E-2</v>
      </c>
      <c r="V38">
        <v>0</v>
      </c>
      <c r="W38">
        <v>0.04</v>
      </c>
      <c r="X38">
        <v>5.200000000000049E-2</v>
      </c>
      <c r="Y38">
        <v>7.2000000000000064E-2</v>
      </c>
      <c r="Z38">
        <v>7.2000000000000064E-2</v>
      </c>
      <c r="AA38">
        <v>7.6999999999999957E-2</v>
      </c>
      <c r="AB38">
        <v>8.9999999999999858E-2</v>
      </c>
      <c r="AC38">
        <v>8.9999999999999858E-2</v>
      </c>
      <c r="AD38">
        <v>8.9999999999999858E-2</v>
      </c>
      <c r="AE38">
        <v>8.9999999999999858E-2</v>
      </c>
      <c r="AF38">
        <v>9.9999999999999645E-2</v>
      </c>
      <c r="AG38">
        <v>9.9999999999999645E-2</v>
      </c>
      <c r="AH38">
        <v>9.9999999999999645E-2</v>
      </c>
      <c r="AI38">
        <v>0.1</v>
      </c>
      <c r="AJ38">
        <v>0.1</v>
      </c>
      <c r="AK38">
        <v>0.10000000000000053</v>
      </c>
      <c r="AL38">
        <v>0.1</v>
      </c>
      <c r="AM38">
        <v>0.1</v>
      </c>
      <c r="AN38">
        <v>0.1</v>
      </c>
      <c r="AO38">
        <v>0.1</v>
      </c>
      <c r="AP38">
        <v>9.9999999999999645E-2</v>
      </c>
      <c r="AQ38">
        <v>9.9999999999999645E-2</v>
      </c>
      <c r="AR38">
        <v>0.10999999999999943</v>
      </c>
      <c r="AS38">
        <v>9.9999999999999645E-2</v>
      </c>
      <c r="AT38">
        <v>9.9999999999999645E-2</v>
      </c>
      <c r="AU38">
        <v>0.1</v>
      </c>
      <c r="AV38">
        <v>9.9999999999999645E-2</v>
      </c>
      <c r="AW38">
        <v>0.1</v>
      </c>
      <c r="AX38">
        <v>0.1</v>
      </c>
      <c r="AY38">
        <v>0.1</v>
      </c>
      <c r="AZ38">
        <v>0.1</v>
      </c>
      <c r="BA38">
        <v>0.1</v>
      </c>
      <c r="BB38">
        <v>9.9999999999999645E-2</v>
      </c>
      <c r="BC38">
        <v>9.9999999999999645E-2</v>
      </c>
      <c r="BD38">
        <v>0.10999999999999943</v>
      </c>
      <c r="BE38">
        <v>9.9999999999999645E-2</v>
      </c>
      <c r="BF38">
        <v>0.10000000000000053</v>
      </c>
      <c r="BG38">
        <v>0.1</v>
      </c>
      <c r="BH38">
        <v>0.1</v>
      </c>
      <c r="BI38">
        <v>0.1</v>
      </c>
      <c r="BJ38">
        <v>0.1</v>
      </c>
      <c r="BK38">
        <v>0.1</v>
      </c>
      <c r="BL38">
        <v>9.9999999999999645E-2</v>
      </c>
      <c r="BM38">
        <v>0.1</v>
      </c>
      <c r="BN38">
        <v>9.9999999999999645E-2</v>
      </c>
      <c r="BO38">
        <v>9.9999999999999645E-2</v>
      </c>
      <c r="BP38">
        <v>0.11</v>
      </c>
      <c r="BQ38">
        <v>0.10000000000000053</v>
      </c>
      <c r="BR38">
        <v>9.9999999999999645E-2</v>
      </c>
      <c r="BS38">
        <v>0.1</v>
      </c>
      <c r="BT38">
        <v>0.1</v>
      </c>
      <c r="BU38">
        <v>0.1</v>
      </c>
      <c r="BV38">
        <v>9.9999999999999645E-2</v>
      </c>
      <c r="BW38">
        <v>0.1</v>
      </c>
      <c r="BX38">
        <v>0.1</v>
      </c>
      <c r="BY38">
        <v>0.10000000000000053</v>
      </c>
      <c r="BZ38">
        <v>9.9999999999999645E-2</v>
      </c>
      <c r="CA38">
        <v>9.9999999999999645E-2</v>
      </c>
      <c r="CB38">
        <v>0.11</v>
      </c>
      <c r="CC38">
        <v>0.10000000000000053</v>
      </c>
      <c r="CD38">
        <v>9.9999999999999645E-2</v>
      </c>
      <c r="CE38">
        <v>0.1</v>
      </c>
      <c r="CF38">
        <v>0.1</v>
      </c>
      <c r="CG38">
        <v>9.9999999999999645E-2</v>
      </c>
      <c r="CH38">
        <v>0.1</v>
      </c>
      <c r="CI38">
        <v>0.10000000000000053</v>
      </c>
      <c r="CJ38">
        <v>0.1</v>
      </c>
      <c r="CK38">
        <v>9.9999999999999645E-2</v>
      </c>
      <c r="CL38">
        <v>0.10000000000000053</v>
      </c>
      <c r="CM38">
        <v>0.10000000000000053</v>
      </c>
      <c r="CN38">
        <v>0.11</v>
      </c>
      <c r="CO38">
        <v>0.10000000000000053</v>
      </c>
      <c r="CP38">
        <v>9.9999999999999645E-2</v>
      </c>
      <c r="CQ38">
        <v>0.1</v>
      </c>
      <c r="CR38">
        <v>9.9999999999999645E-2</v>
      </c>
      <c r="CS38">
        <v>9.9999999999999645E-2</v>
      </c>
      <c r="CT38">
        <v>9.9999999999999645E-2</v>
      </c>
      <c r="CU38">
        <v>0.10000000000000053</v>
      </c>
      <c r="CV38">
        <v>0.10000000000000053</v>
      </c>
      <c r="CW38">
        <v>9.9999999999999645E-2</v>
      </c>
      <c r="CX38">
        <v>0.10000000000000053</v>
      </c>
      <c r="CY38">
        <v>0.10000000000000053</v>
      </c>
      <c r="CZ38">
        <v>0.10999999999999943</v>
      </c>
      <c r="DA38">
        <v>9.9999999999999645E-2</v>
      </c>
      <c r="DB38">
        <v>9.9999999999999645E-2</v>
      </c>
      <c r="DC38">
        <v>9.9999999999999645E-2</v>
      </c>
      <c r="DD38">
        <v>0.1</v>
      </c>
      <c r="DE38">
        <v>0.10000000000000053</v>
      </c>
      <c r="DF38">
        <v>9.9999999999999645E-2</v>
      </c>
      <c r="DG38">
        <v>9.9999999999999645E-2</v>
      </c>
      <c r="DH38">
        <v>9.9999999999999645E-2</v>
      </c>
      <c r="DI38">
        <v>0.10000000000000053</v>
      </c>
      <c r="DJ38">
        <v>9.9999999999999645E-2</v>
      </c>
      <c r="DK38">
        <v>9.9999999999999645E-2</v>
      </c>
      <c r="DL38">
        <v>0.11</v>
      </c>
      <c r="DM38">
        <v>0.10000000000000053</v>
      </c>
      <c r="DN38">
        <v>9.9999999999999645E-2</v>
      </c>
      <c r="DO38">
        <v>0.10000000000000053</v>
      </c>
      <c r="DP38">
        <v>9.9999999999999645E-2</v>
      </c>
      <c r="DQ38">
        <v>9.9999999999999645E-2</v>
      </c>
      <c r="DR38">
        <v>9.9999999999999645E-2</v>
      </c>
      <c r="DS38">
        <v>0.10000000000000053</v>
      </c>
      <c r="DT38">
        <v>0.10000000000000053</v>
      </c>
      <c r="DU38">
        <v>9.9999999999999645E-2</v>
      </c>
      <c r="DV38">
        <v>0.10000000000000053</v>
      </c>
      <c r="DW38">
        <v>0.10000000000000053</v>
      </c>
      <c r="DX38">
        <v>0.11</v>
      </c>
      <c r="DY38">
        <v>9.9999999999999645E-2</v>
      </c>
      <c r="DZ38">
        <v>0.10000000000000053</v>
      </c>
      <c r="EA38">
        <v>0.10000000000000053</v>
      </c>
      <c r="EB38">
        <v>9.9999999999999645E-2</v>
      </c>
      <c r="EC38">
        <v>9.9999999999999645E-2</v>
      </c>
      <c r="ED38">
        <v>0.10000000000000053</v>
      </c>
      <c r="EE38">
        <v>9.9999999999999645E-2</v>
      </c>
      <c r="EF38">
        <v>9.9999999999999645E-2</v>
      </c>
      <c r="EG38">
        <v>9.9999999999999645E-2</v>
      </c>
      <c r="EH38">
        <v>0.10000000000000053</v>
      </c>
      <c r="EI38">
        <v>0.10000000000000053</v>
      </c>
      <c r="EJ38">
        <v>0.10999999999999943</v>
      </c>
      <c r="EK38">
        <v>9.9999999999999645E-2</v>
      </c>
      <c r="EL38">
        <v>0.10000000000000053</v>
      </c>
      <c r="EM38">
        <v>0.10000000000000053</v>
      </c>
      <c r="EN38">
        <v>9.9999999999999645E-2</v>
      </c>
      <c r="EO38">
        <v>9.9999999999999645E-2</v>
      </c>
      <c r="EP38">
        <v>0.10000000000000053</v>
      </c>
      <c r="EQ38">
        <v>9.9999999999999645E-2</v>
      </c>
      <c r="ER38">
        <v>9.9999999999999645E-2</v>
      </c>
      <c r="ES38">
        <v>9.9999999999999645E-2</v>
      </c>
      <c r="ET38">
        <v>9.9999999999999645E-2</v>
      </c>
      <c r="EU38">
        <v>9.9999999999999645E-2</v>
      </c>
      <c r="EV38">
        <v>0.11</v>
      </c>
      <c r="EW38">
        <v>9.9999999999999645E-2</v>
      </c>
      <c r="EX38">
        <v>0.10000000000000053</v>
      </c>
      <c r="EY38">
        <v>0.10000000000000053</v>
      </c>
      <c r="EZ38">
        <v>9.9999999999999645E-2</v>
      </c>
      <c r="FA38">
        <v>9.9999999999999645E-2</v>
      </c>
      <c r="FB38">
        <v>0.10000000000000053</v>
      </c>
      <c r="FC38">
        <v>9.9999999999999645E-2</v>
      </c>
      <c r="FD38">
        <v>9.9999999999999645E-2</v>
      </c>
      <c r="FE38">
        <v>9.9999999999999645E-2</v>
      </c>
      <c r="FF38">
        <v>9.9999999999999645E-2</v>
      </c>
      <c r="FG38">
        <v>9.9999999999999645E-2</v>
      </c>
      <c r="FH38">
        <v>0.11</v>
      </c>
      <c r="FI38">
        <v>0.10000000000000053</v>
      </c>
      <c r="FJ38">
        <v>9.9999999999999645E-2</v>
      </c>
      <c r="FK38">
        <v>0.10000000000000053</v>
      </c>
      <c r="FL38">
        <v>9.9999999999999645E-2</v>
      </c>
      <c r="FM38">
        <v>9.9999999999999645E-2</v>
      </c>
      <c r="FN38">
        <v>9.9999999999999645E-2</v>
      </c>
      <c r="FO38">
        <v>9.9999999999999645E-2</v>
      </c>
      <c r="FP38">
        <v>0.10000000000000053</v>
      </c>
      <c r="FQ38">
        <v>9.9999999999999645E-2</v>
      </c>
      <c r="FR38">
        <v>0.10000000000000053</v>
      </c>
      <c r="FS38">
        <v>0.10000000000000053</v>
      </c>
      <c r="FT38">
        <v>0.11</v>
      </c>
      <c r="FU38">
        <v>0.10000000000000053</v>
      </c>
      <c r="FV38">
        <v>9.9999999999999645E-2</v>
      </c>
      <c r="FW38">
        <v>9.9999999999999645E-2</v>
      </c>
      <c r="FX38">
        <v>9.9999999999999645E-2</v>
      </c>
      <c r="FY38">
        <v>0.10000000000000053</v>
      </c>
      <c r="FZ38">
        <v>9.9999999999999645E-2</v>
      </c>
      <c r="GA38">
        <v>0.10000000000000053</v>
      </c>
      <c r="GB38">
        <v>0.10000000000000053</v>
      </c>
      <c r="GC38">
        <v>0.10000000000000053</v>
      </c>
      <c r="GD38">
        <v>9.9999999999999645E-2</v>
      </c>
      <c r="GE38">
        <v>9.9999999999999645E-2</v>
      </c>
      <c r="GF38">
        <v>0.10999999999999943</v>
      </c>
      <c r="GG38">
        <v>9.9999999999999645E-2</v>
      </c>
      <c r="GH38">
        <v>0.10000000000000053</v>
      </c>
      <c r="GI38">
        <v>9.9999999999999645E-2</v>
      </c>
      <c r="GJ38">
        <v>0.10000000000000053</v>
      </c>
      <c r="GK38">
        <v>9.9999999999999645E-2</v>
      </c>
      <c r="GL38">
        <v>0.10000000000000053</v>
      </c>
      <c r="GM38">
        <v>9.9999999999999645E-2</v>
      </c>
      <c r="GN38">
        <v>9.9999999999999645E-2</v>
      </c>
      <c r="GO38">
        <v>9.9999999999999645E-2</v>
      </c>
      <c r="GP38">
        <v>9.9999999999999645E-2</v>
      </c>
      <c r="GQ38">
        <v>9.9999999999999645E-2</v>
      </c>
      <c r="GR38">
        <v>0.11</v>
      </c>
      <c r="GS38">
        <v>0.10000000000000053</v>
      </c>
      <c r="GT38">
        <v>9.9999999999999645E-2</v>
      </c>
      <c r="GU38">
        <v>9.9999999999999645E-2</v>
      </c>
      <c r="GV38">
        <v>9.9999999999999645E-2</v>
      </c>
      <c r="GW38">
        <v>9.9999999999999645E-2</v>
      </c>
      <c r="GX38">
        <v>9.9999999999999645E-2</v>
      </c>
      <c r="GY38">
        <v>0.10000000000000053</v>
      </c>
      <c r="GZ38">
        <v>0.10000000000000053</v>
      </c>
      <c r="HA38">
        <v>9.9999999999999645E-2</v>
      </c>
      <c r="HB38">
        <v>0.10000000000000053</v>
      </c>
      <c r="HC38">
        <v>0.10000000000000053</v>
      </c>
      <c r="HD38">
        <v>0.11</v>
      </c>
      <c r="HE38">
        <v>9.9999999999999645E-2</v>
      </c>
      <c r="HF38">
        <v>0.10000000000000053</v>
      </c>
      <c r="HG38">
        <v>0.10000000000000053</v>
      </c>
      <c r="HH38">
        <v>9.9999999999999645E-2</v>
      </c>
      <c r="HI38">
        <v>9.9999999999999645E-2</v>
      </c>
      <c r="HJ38">
        <v>0.10000000000000053</v>
      </c>
      <c r="HK38">
        <v>9.9999999999999645E-2</v>
      </c>
      <c r="HL38">
        <v>9.9999999999999645E-2</v>
      </c>
      <c r="HM38">
        <v>9.9999999999999645E-2</v>
      </c>
      <c r="HN38">
        <v>9.9999999999999645E-2</v>
      </c>
      <c r="HO38">
        <v>9.9999999999999645E-2</v>
      </c>
      <c r="HP38">
        <v>0.10999999999999943</v>
      </c>
      <c r="HQ38">
        <v>9.9999999999999645E-2</v>
      </c>
      <c r="HR38">
        <v>9.9999999999999645E-2</v>
      </c>
      <c r="HS38">
        <v>9.9999999999999645E-2</v>
      </c>
      <c r="HT38">
        <v>0.10000000000000053</v>
      </c>
      <c r="HU38">
        <v>0.10000000000000053</v>
      </c>
      <c r="HV38">
        <v>9.9999999999999645E-2</v>
      </c>
      <c r="HW38">
        <v>9.9999999999999645E-2</v>
      </c>
      <c r="HX38">
        <v>9.9999999999999645E-2</v>
      </c>
      <c r="HY38">
        <v>0.10000000000000053</v>
      </c>
      <c r="HZ38">
        <v>9.9999999999999645E-2</v>
      </c>
      <c r="IA38" s="216">
        <v>9.9999999999999645E-2</v>
      </c>
    </row>
    <row r="39" spans="1:235" x14ac:dyDescent="0.2">
      <c r="A39" s="447">
        <f>A!A53</f>
        <v>38169</v>
      </c>
      <c r="B39" s="479">
        <f t="shared" si="4"/>
        <v>3.8029999999999999</v>
      </c>
      <c r="C39" s="479">
        <v>3.7280000000000002</v>
      </c>
      <c r="D39" s="448">
        <f t="shared" si="5"/>
        <v>7.4999999999999734E-2</v>
      </c>
      <c r="F39" s="450">
        <v>36903</v>
      </c>
      <c r="I39">
        <v>-0.23599999999999888</v>
      </c>
      <c r="J39">
        <v>-0.16699999999999982</v>
      </c>
      <c r="K39">
        <v>7.0000000000000284E-2</v>
      </c>
      <c r="L39">
        <v>5.4999999999999716E-2</v>
      </c>
      <c r="M39">
        <v>5.9999999999999609E-2</v>
      </c>
      <c r="N39">
        <v>6.4999999999999503E-2</v>
      </c>
      <c r="O39">
        <v>6.9999999999999396E-2</v>
      </c>
      <c r="P39">
        <v>7.1999999999999176E-2</v>
      </c>
      <c r="Q39">
        <v>8.0000000000000071E-2</v>
      </c>
      <c r="R39">
        <v>9.0000000000000746E-2</v>
      </c>
      <c r="S39">
        <v>0.10800000000000054</v>
      </c>
      <c r="T39">
        <v>0.11</v>
      </c>
      <c r="U39">
        <v>0.11</v>
      </c>
      <c r="V39">
        <v>0.125</v>
      </c>
      <c r="W39">
        <v>0.17</v>
      </c>
      <c r="X39">
        <v>0.21</v>
      </c>
      <c r="Y39">
        <v>0.22500000000000001</v>
      </c>
      <c r="Z39">
        <v>0.22500000000000053</v>
      </c>
      <c r="AA39">
        <v>0.22500000000000053</v>
      </c>
      <c r="AB39">
        <v>0.22500000000000053</v>
      </c>
      <c r="AC39">
        <v>0.22500000000000001</v>
      </c>
      <c r="AD39">
        <v>0.22500000000000053</v>
      </c>
      <c r="AE39">
        <v>0.22500000000000001</v>
      </c>
      <c r="AF39">
        <v>0.22500000000000001</v>
      </c>
      <c r="AG39">
        <v>0.22500000000000053</v>
      </c>
      <c r="AH39">
        <v>0.22500000000000053</v>
      </c>
      <c r="AI39">
        <v>0.22500000000000053</v>
      </c>
      <c r="AJ39">
        <v>0.22500000000000053</v>
      </c>
      <c r="AK39">
        <v>0.22500000000000001</v>
      </c>
      <c r="AL39">
        <v>0.22500000000000001</v>
      </c>
      <c r="AM39">
        <v>0.22500000000000001</v>
      </c>
      <c r="AN39">
        <v>0.22500000000000053</v>
      </c>
      <c r="AO39">
        <v>0.22500000000000001</v>
      </c>
      <c r="AP39">
        <v>0.22500000000000053</v>
      </c>
      <c r="AQ39">
        <v>0.22500000000000053</v>
      </c>
      <c r="AR39">
        <v>0.22500000000000053</v>
      </c>
      <c r="AS39">
        <v>0.22500000000000001</v>
      </c>
      <c r="AT39">
        <v>0.22500000000000001</v>
      </c>
      <c r="AU39">
        <v>0.22500000000000001</v>
      </c>
      <c r="AV39">
        <v>0.22500000000000001</v>
      </c>
      <c r="AW39">
        <v>0.22500000000000001</v>
      </c>
      <c r="AX39">
        <v>0.22500000000000001</v>
      </c>
      <c r="AY39">
        <v>0.22500000000000001</v>
      </c>
      <c r="AZ39">
        <v>0.22500000000000053</v>
      </c>
      <c r="BA39">
        <v>0.22500000000000053</v>
      </c>
      <c r="BB39">
        <v>0.22500000000000001</v>
      </c>
      <c r="BC39">
        <v>0.22500000000000001</v>
      </c>
      <c r="BD39">
        <v>0.22500000000000053</v>
      </c>
      <c r="BE39">
        <v>0.22500000000000001</v>
      </c>
      <c r="BF39">
        <v>0.22500000000000053</v>
      </c>
      <c r="BG39">
        <v>0.22500000000000001</v>
      </c>
      <c r="BH39">
        <v>0.22500000000000053</v>
      </c>
      <c r="BI39">
        <v>0.22500000000000001</v>
      </c>
      <c r="BJ39">
        <v>0.22500000000000001</v>
      </c>
      <c r="BK39">
        <v>0.22500000000000053</v>
      </c>
      <c r="BL39">
        <v>0.22500000000000001</v>
      </c>
      <c r="BM39">
        <v>0.22500000000000053</v>
      </c>
      <c r="BN39">
        <v>0.22500000000000001</v>
      </c>
      <c r="BO39">
        <v>0.22500000000000001</v>
      </c>
      <c r="BP39">
        <v>0.22500000000000001</v>
      </c>
      <c r="BQ39">
        <v>0.22500000000000053</v>
      </c>
      <c r="BR39">
        <v>0.22500000000000001</v>
      </c>
      <c r="BS39">
        <v>0.22500000000000001</v>
      </c>
      <c r="BT39">
        <v>0.22500000000000001</v>
      </c>
      <c r="BU39">
        <v>0.22500000000000001</v>
      </c>
      <c r="BV39">
        <v>0.22500000000000053</v>
      </c>
      <c r="BW39">
        <v>0.22500000000000001</v>
      </c>
      <c r="BX39">
        <v>0.22500000000000053</v>
      </c>
      <c r="BY39">
        <v>0.22500000000000001</v>
      </c>
      <c r="BZ39">
        <v>0.22500000000000053</v>
      </c>
      <c r="CA39">
        <v>0.22500000000000053</v>
      </c>
      <c r="CB39">
        <v>0.22500000000000001</v>
      </c>
      <c r="CC39">
        <v>0.22500000000000053</v>
      </c>
      <c r="CD39">
        <v>0.22500000000000001</v>
      </c>
      <c r="CE39">
        <v>0.22500000000000053</v>
      </c>
      <c r="CF39">
        <v>0.22500000000000001</v>
      </c>
      <c r="CG39">
        <v>0.22500000000000053</v>
      </c>
      <c r="CH39">
        <v>0.22500000000000001</v>
      </c>
      <c r="CI39">
        <v>0.22500000000000001</v>
      </c>
      <c r="CJ39">
        <v>0.22500000000000001</v>
      </c>
      <c r="CK39">
        <v>0.22500000000000001</v>
      </c>
      <c r="CL39">
        <v>0.22500000000000053</v>
      </c>
      <c r="CM39">
        <v>0.22500000000000053</v>
      </c>
      <c r="CN39">
        <v>0.22500000000000001</v>
      </c>
      <c r="CO39">
        <v>0.22500000000000053</v>
      </c>
      <c r="CP39">
        <v>0.22500000000000001</v>
      </c>
      <c r="CQ39">
        <v>0.22500000000000053</v>
      </c>
      <c r="CR39">
        <v>0.22500000000000001</v>
      </c>
      <c r="CS39">
        <v>0.22500000000000053</v>
      </c>
      <c r="CT39">
        <v>0.22500000000000053</v>
      </c>
      <c r="CU39">
        <v>0.22500000000000001</v>
      </c>
      <c r="CV39">
        <v>0.22500000000000053</v>
      </c>
      <c r="CW39">
        <v>0.22500000000000001</v>
      </c>
      <c r="CX39">
        <v>0.22500000000000053</v>
      </c>
      <c r="CY39">
        <v>0.22500000000000053</v>
      </c>
      <c r="CZ39">
        <v>0.22500000000000053</v>
      </c>
      <c r="DA39">
        <v>0.22500000000000001</v>
      </c>
      <c r="DB39">
        <v>0.22500000000000001</v>
      </c>
      <c r="DC39">
        <v>0.22500000000000001</v>
      </c>
      <c r="DD39">
        <v>0.22500000000000001</v>
      </c>
      <c r="DE39">
        <v>0.22500000000000001</v>
      </c>
      <c r="DF39">
        <v>0.22500000000000053</v>
      </c>
      <c r="DG39">
        <v>0.22500000000000001</v>
      </c>
      <c r="DH39">
        <v>0.22500000000000053</v>
      </c>
      <c r="DI39">
        <v>0.22500000000000053</v>
      </c>
      <c r="DJ39">
        <v>0.22500000000000001</v>
      </c>
      <c r="DK39">
        <v>0.22500000000000001</v>
      </c>
      <c r="DL39">
        <v>0.22500000000000001</v>
      </c>
      <c r="DM39">
        <v>0.22500000000000053</v>
      </c>
      <c r="DN39">
        <v>0.22500000000000001</v>
      </c>
      <c r="DO39">
        <v>0.22500000000000053</v>
      </c>
      <c r="DP39">
        <v>0.22500000000000001</v>
      </c>
      <c r="DQ39">
        <v>0.22500000000000053</v>
      </c>
      <c r="DR39">
        <v>0.22500000000000001</v>
      </c>
      <c r="DS39">
        <v>0.22500000000000001</v>
      </c>
      <c r="DT39">
        <v>0.22500000000000001</v>
      </c>
      <c r="DU39">
        <v>0.22500000000000001</v>
      </c>
      <c r="DV39">
        <v>0.22500000000000001</v>
      </c>
      <c r="DW39">
        <v>0.22500000000000001</v>
      </c>
      <c r="DX39">
        <v>0.22500000000000001</v>
      </c>
      <c r="DY39">
        <v>0.22500000000000001</v>
      </c>
      <c r="DZ39">
        <v>0.22500000000000053</v>
      </c>
      <c r="EA39">
        <v>0.22500000000000001</v>
      </c>
      <c r="EB39">
        <v>0.22500000000000053</v>
      </c>
      <c r="EC39">
        <v>0.22500000000000053</v>
      </c>
      <c r="ED39">
        <v>0.22500000000000001</v>
      </c>
      <c r="EE39">
        <v>0.22500000000000053</v>
      </c>
      <c r="EF39">
        <v>0.22500000000000001</v>
      </c>
      <c r="EG39">
        <v>0.22500000000000001</v>
      </c>
      <c r="EH39">
        <v>0.22500000000000001</v>
      </c>
      <c r="EI39">
        <v>0.22500000000000001</v>
      </c>
      <c r="EJ39">
        <v>0.22500000000000053</v>
      </c>
      <c r="EK39">
        <v>0.22500000000000001</v>
      </c>
      <c r="EL39">
        <v>0.22500000000000053</v>
      </c>
      <c r="EM39">
        <v>0.22500000000000001</v>
      </c>
      <c r="EN39">
        <v>0.22500000000000053</v>
      </c>
      <c r="EO39">
        <v>0.22500000000000001</v>
      </c>
      <c r="EP39">
        <v>0.22500000000000001</v>
      </c>
      <c r="EQ39">
        <v>0.22500000000000053</v>
      </c>
      <c r="ER39">
        <v>0.22500000000000001</v>
      </c>
      <c r="ES39">
        <v>0.22500000000000053</v>
      </c>
      <c r="ET39">
        <v>0.22500000000000001</v>
      </c>
      <c r="EU39">
        <v>0.22500000000000001</v>
      </c>
      <c r="EV39">
        <v>0.22500000000000001</v>
      </c>
      <c r="EW39">
        <v>0.22500000000000001</v>
      </c>
      <c r="EX39">
        <v>0.22500000000000053</v>
      </c>
      <c r="EY39">
        <v>0.22500000000000001</v>
      </c>
      <c r="EZ39">
        <v>0.22500000000000053</v>
      </c>
      <c r="FA39">
        <v>0.22500000000000001</v>
      </c>
      <c r="FB39">
        <v>0.22500000000000001</v>
      </c>
      <c r="FC39">
        <v>0.22500000000000053</v>
      </c>
      <c r="FD39">
        <v>0.22500000000000001</v>
      </c>
      <c r="FE39">
        <v>0.22500000000000053</v>
      </c>
      <c r="FF39">
        <v>0.22500000000000001</v>
      </c>
      <c r="FG39">
        <v>0.22500000000000001</v>
      </c>
      <c r="FH39">
        <v>0.22500000000000001</v>
      </c>
      <c r="FI39">
        <v>0.22500000000000001</v>
      </c>
      <c r="FJ39">
        <v>0.22500000000000053</v>
      </c>
      <c r="FK39">
        <v>0.22500000000000053</v>
      </c>
      <c r="FL39">
        <v>0.22500000000000001</v>
      </c>
      <c r="FM39">
        <v>0.22500000000000053</v>
      </c>
      <c r="FN39">
        <v>0.22500000000000001</v>
      </c>
      <c r="FO39">
        <v>0.22500000000000053</v>
      </c>
      <c r="FP39">
        <v>0.22500000000000001</v>
      </c>
      <c r="FQ39">
        <v>0.22500000000000001</v>
      </c>
      <c r="FR39">
        <v>0.22500000000000001</v>
      </c>
      <c r="FS39">
        <v>0.22500000000000001</v>
      </c>
      <c r="FT39">
        <v>0.22500000000000001</v>
      </c>
      <c r="FU39">
        <v>0.22500000000000001</v>
      </c>
      <c r="FV39">
        <v>0.22500000000000001</v>
      </c>
      <c r="FW39">
        <v>0.22500000000000053</v>
      </c>
      <c r="FX39">
        <v>0.22500000000000001</v>
      </c>
      <c r="FY39">
        <v>0.22500000000000001</v>
      </c>
      <c r="FZ39">
        <v>0.22500000000000053</v>
      </c>
      <c r="GA39">
        <v>0.22500000000000001</v>
      </c>
      <c r="GB39">
        <v>0.22500000000000053</v>
      </c>
      <c r="GC39">
        <v>0.22500000000000001</v>
      </c>
      <c r="GD39">
        <v>0.22500000000000053</v>
      </c>
      <c r="GE39">
        <v>0.22500000000000053</v>
      </c>
      <c r="GF39">
        <v>0.22500000000000053</v>
      </c>
      <c r="GG39">
        <v>0.22499999999999876</v>
      </c>
      <c r="GH39">
        <v>0.22500000000000053</v>
      </c>
      <c r="GI39">
        <v>0.22500000000000001</v>
      </c>
      <c r="GJ39">
        <v>0.22500000000000053</v>
      </c>
      <c r="GK39">
        <v>0.22500000000000001</v>
      </c>
      <c r="GL39">
        <v>0.22500000000000001</v>
      </c>
      <c r="GM39">
        <v>0.22500000000000053</v>
      </c>
      <c r="GN39">
        <v>0.22500000000000001</v>
      </c>
      <c r="GO39">
        <v>0.22500000000000053</v>
      </c>
      <c r="GP39">
        <v>0.22500000000000001</v>
      </c>
      <c r="GQ39">
        <v>0.22500000000000001</v>
      </c>
      <c r="GR39">
        <v>0.22500000000000001</v>
      </c>
      <c r="GS39">
        <v>0.22500000000000001</v>
      </c>
      <c r="GT39">
        <v>0.22499999999999876</v>
      </c>
      <c r="GU39">
        <v>0.22500000000000053</v>
      </c>
      <c r="GV39">
        <v>0.22500000000000001</v>
      </c>
      <c r="GW39">
        <v>0.22500000000000053</v>
      </c>
      <c r="GX39">
        <v>0.22500000000000053</v>
      </c>
      <c r="GY39">
        <v>0.22500000000000001</v>
      </c>
      <c r="GZ39">
        <v>0.22500000000000053</v>
      </c>
      <c r="HA39">
        <v>0.22500000000000001</v>
      </c>
      <c r="HB39">
        <v>0.22500000000000053</v>
      </c>
      <c r="HC39">
        <v>0.22500000000000053</v>
      </c>
      <c r="HD39">
        <v>0.22500000000000001</v>
      </c>
      <c r="HE39">
        <v>0.22500000000000053</v>
      </c>
      <c r="HF39">
        <v>0.22500000000000001</v>
      </c>
      <c r="HG39">
        <v>0.22500000000000001</v>
      </c>
      <c r="HH39">
        <v>0.22500000000000053</v>
      </c>
      <c r="HI39">
        <v>0.22500000000000001</v>
      </c>
      <c r="HJ39">
        <v>0.22500000000000001</v>
      </c>
      <c r="HK39">
        <v>0.22500000000000053</v>
      </c>
      <c r="HL39">
        <v>0.22500000000000001</v>
      </c>
      <c r="HM39">
        <v>0.22500000000000053</v>
      </c>
      <c r="HN39">
        <v>0.22500000000000001</v>
      </c>
      <c r="HO39">
        <v>0.22500000000000001</v>
      </c>
      <c r="HP39">
        <v>0.22500000000000053</v>
      </c>
      <c r="HQ39">
        <v>0.22500000000000001</v>
      </c>
      <c r="HR39">
        <v>0.22500000000000053</v>
      </c>
      <c r="HS39">
        <v>0.22500000000000001</v>
      </c>
      <c r="HT39">
        <v>0.22500000000000001</v>
      </c>
      <c r="HU39">
        <v>0.22500000000000001</v>
      </c>
      <c r="HV39">
        <v>0.22500000000000053</v>
      </c>
      <c r="HW39">
        <v>0.22500000000000001</v>
      </c>
      <c r="HX39">
        <v>0.22500000000000053</v>
      </c>
      <c r="HY39">
        <v>0.22500000000000053</v>
      </c>
      <c r="HZ39">
        <v>0.22500000000000053</v>
      </c>
      <c r="IA39" s="216">
        <v>0.22500000000000053</v>
      </c>
    </row>
    <row r="40" spans="1:235" x14ac:dyDescent="0.2">
      <c r="A40" s="447">
        <f>A!A54</f>
        <v>38200</v>
      </c>
      <c r="B40" s="479">
        <f t="shared" si="4"/>
        <v>3.8340000000000001</v>
      </c>
      <c r="C40" s="479">
        <v>3.7589999999999999</v>
      </c>
      <c r="D40" s="448">
        <f t="shared" si="5"/>
        <v>7.5000000000000178E-2</v>
      </c>
      <c r="F40" s="450">
        <v>36907</v>
      </c>
      <c r="I40">
        <v>-0.36899999999999977</v>
      </c>
      <c r="J40">
        <v>-0.2889999999999997</v>
      </c>
      <c r="K40">
        <v>-0.185</v>
      </c>
      <c r="L40">
        <v>-0.10000000000000053</v>
      </c>
      <c r="M40">
        <v>-9.4999999999999751E-2</v>
      </c>
      <c r="N40">
        <v>-8.9999999999999858E-2</v>
      </c>
      <c r="O40">
        <v>-8.5000000000000006E-2</v>
      </c>
      <c r="P40">
        <v>-9.0000000000000746E-2</v>
      </c>
      <c r="Q40">
        <v>-9.6999999999999531E-2</v>
      </c>
      <c r="R40">
        <v>-0.10400000000000009</v>
      </c>
      <c r="S40">
        <v>-0.10999999999999943</v>
      </c>
      <c r="T40">
        <v>-0.105</v>
      </c>
      <c r="U40">
        <v>-9.9999999999999645E-2</v>
      </c>
      <c r="V40">
        <v>-9.9999999999999645E-2</v>
      </c>
      <c r="W40">
        <v>-6.4999999999999503E-2</v>
      </c>
      <c r="X40">
        <v>-5.5000000000000604E-2</v>
      </c>
      <c r="Y40">
        <v>-4.9999999999999822E-2</v>
      </c>
      <c r="Z40">
        <v>-5.0000000000000711E-2</v>
      </c>
      <c r="AA40">
        <v>-5.0000000000000711E-2</v>
      </c>
      <c r="AB40">
        <v>-5.0000000000000711E-2</v>
      </c>
      <c r="AC40">
        <v>-4.9999999999999822E-2</v>
      </c>
      <c r="AD40">
        <v>-4.9999999999999822E-2</v>
      </c>
      <c r="AE40">
        <v>-4.9999999999999822E-2</v>
      </c>
      <c r="AF40">
        <v>-4.9999999999999822E-2</v>
      </c>
      <c r="AG40">
        <v>-4.9999999999999822E-2</v>
      </c>
      <c r="AH40">
        <v>-4.9999999999999822E-2</v>
      </c>
      <c r="AI40">
        <v>-5.0000000000000711E-2</v>
      </c>
      <c r="AJ40">
        <v>-4.9999999999999822E-2</v>
      </c>
      <c r="AK40">
        <v>-4.9999999999999822E-2</v>
      </c>
      <c r="AL40">
        <v>-4.9999999999999822E-2</v>
      </c>
      <c r="AM40">
        <v>-4.9999999999999822E-2</v>
      </c>
      <c r="AN40">
        <v>-4.9999999999999822E-2</v>
      </c>
      <c r="AO40">
        <v>-4.9999999999999822E-2</v>
      </c>
      <c r="AP40">
        <v>-5.0000000000000711E-2</v>
      </c>
      <c r="AQ40">
        <v>-5.0000000000000711E-2</v>
      </c>
      <c r="AR40">
        <v>-5.0000000000000711E-2</v>
      </c>
      <c r="AS40">
        <v>-4.9999999999999822E-2</v>
      </c>
      <c r="AT40">
        <v>-4.9999999999999822E-2</v>
      </c>
      <c r="AU40">
        <v>-4.9999999999999822E-2</v>
      </c>
      <c r="AV40">
        <v>-4.9999999999999822E-2</v>
      </c>
      <c r="AW40">
        <v>-4.9999999999999822E-2</v>
      </c>
      <c r="AX40">
        <v>-4.9999999999999822E-2</v>
      </c>
      <c r="AY40">
        <v>-4.9999999999999822E-2</v>
      </c>
      <c r="AZ40">
        <v>-4.9999999999999822E-2</v>
      </c>
      <c r="BA40">
        <v>-5.0000000000000711E-2</v>
      </c>
      <c r="BB40">
        <v>-4.9999999999999822E-2</v>
      </c>
      <c r="BC40">
        <v>-4.9999999999999822E-2</v>
      </c>
      <c r="BD40">
        <v>-4.9999999999999822E-2</v>
      </c>
      <c r="BE40">
        <v>-4.9999999999999822E-2</v>
      </c>
      <c r="BF40">
        <v>-5.0000000000000711E-2</v>
      </c>
      <c r="BG40">
        <v>-4.9999999999999822E-2</v>
      </c>
      <c r="BH40">
        <v>-5.0000000000000711E-2</v>
      </c>
      <c r="BI40">
        <v>-4.9999999999999822E-2</v>
      </c>
      <c r="BJ40">
        <v>-4.9999999999999822E-2</v>
      </c>
      <c r="BK40">
        <v>-5.0000000000000711E-2</v>
      </c>
      <c r="BL40">
        <v>-4.9999999999999822E-2</v>
      </c>
      <c r="BM40">
        <v>-5.0000000000000711E-2</v>
      </c>
      <c r="BN40">
        <v>-4.9999999999999822E-2</v>
      </c>
      <c r="BO40">
        <v>-4.9999999999999822E-2</v>
      </c>
      <c r="BP40">
        <v>-4.9999999999999822E-2</v>
      </c>
      <c r="BQ40">
        <v>-4.9999999999999822E-2</v>
      </c>
      <c r="BR40">
        <v>-4.9999999999999822E-2</v>
      </c>
      <c r="BS40">
        <v>-4.9999999999999822E-2</v>
      </c>
      <c r="BT40">
        <v>-4.9999999999999822E-2</v>
      </c>
      <c r="BU40">
        <v>-4.9999999999999822E-2</v>
      </c>
      <c r="BV40">
        <v>-5.0000000000000711E-2</v>
      </c>
      <c r="BW40">
        <v>-4.9999999999999822E-2</v>
      </c>
      <c r="BX40">
        <v>-5.0000000000000711E-2</v>
      </c>
      <c r="BY40">
        <v>-4.9999999999999822E-2</v>
      </c>
      <c r="BZ40">
        <v>-5.0000000000000711E-2</v>
      </c>
      <c r="CA40">
        <v>-5.0000000000000711E-2</v>
      </c>
      <c r="CB40">
        <v>-4.9999999999999822E-2</v>
      </c>
      <c r="CC40">
        <v>-5.0000000000000711E-2</v>
      </c>
      <c r="CD40">
        <v>-4.9999999999999822E-2</v>
      </c>
      <c r="CE40">
        <v>-5.0000000000000711E-2</v>
      </c>
      <c r="CF40">
        <v>-4.9999999999999822E-2</v>
      </c>
      <c r="CG40">
        <v>-4.9999999999999822E-2</v>
      </c>
      <c r="CH40">
        <v>-4.9999999999999822E-2</v>
      </c>
      <c r="CI40">
        <v>-4.9999999999999822E-2</v>
      </c>
      <c r="CJ40">
        <v>-4.9999999999999822E-2</v>
      </c>
      <c r="CK40">
        <v>-4.9999999999999822E-2</v>
      </c>
      <c r="CL40">
        <v>-5.0000000000000711E-2</v>
      </c>
      <c r="CM40">
        <v>-5.0000000000000711E-2</v>
      </c>
      <c r="CN40">
        <v>-4.9999999999999822E-2</v>
      </c>
      <c r="CO40">
        <v>-5.0000000000000711E-2</v>
      </c>
      <c r="CP40">
        <v>-4.9999999999999822E-2</v>
      </c>
      <c r="CQ40">
        <v>-5.0000000000000711E-2</v>
      </c>
      <c r="CR40">
        <v>-4.9999999999999822E-2</v>
      </c>
      <c r="CS40">
        <v>-4.9999999999999822E-2</v>
      </c>
      <c r="CT40">
        <v>-5.0000000000000711E-2</v>
      </c>
      <c r="CU40">
        <v>-4.9999999999999822E-2</v>
      </c>
      <c r="CV40">
        <v>-5.0000000000000711E-2</v>
      </c>
      <c r="CW40">
        <v>-4.9999999999999822E-2</v>
      </c>
      <c r="CX40">
        <v>-5.0000000000000711E-2</v>
      </c>
      <c r="CY40">
        <v>-5.0000000000000711E-2</v>
      </c>
      <c r="CZ40">
        <v>-5.0000000000000711E-2</v>
      </c>
      <c r="DA40">
        <v>-4.9999999999999822E-2</v>
      </c>
      <c r="DB40">
        <v>-4.9999999999999822E-2</v>
      </c>
      <c r="DC40">
        <v>-4.9999999999999822E-2</v>
      </c>
      <c r="DD40">
        <v>-4.9999999999999822E-2</v>
      </c>
      <c r="DE40">
        <v>-4.9999999999999822E-2</v>
      </c>
      <c r="DF40">
        <v>-4.9999999999999822E-2</v>
      </c>
      <c r="DG40">
        <v>-4.9999999999999822E-2</v>
      </c>
      <c r="DH40">
        <v>-4.9999999999999822E-2</v>
      </c>
      <c r="DI40">
        <v>-5.0000000000000711E-2</v>
      </c>
      <c r="DJ40">
        <v>-4.9999999999999822E-2</v>
      </c>
      <c r="DK40">
        <v>-4.9999999999999822E-2</v>
      </c>
      <c r="DL40">
        <v>-4.9999999999999822E-2</v>
      </c>
      <c r="DM40">
        <v>-5.0000000000000711E-2</v>
      </c>
      <c r="DN40">
        <v>-4.9999999999999822E-2</v>
      </c>
      <c r="DO40">
        <v>-5.0000000000000711E-2</v>
      </c>
      <c r="DP40">
        <v>-4.9999999999999822E-2</v>
      </c>
      <c r="DQ40">
        <v>-4.9999999999999822E-2</v>
      </c>
      <c r="DR40">
        <v>-4.9999999999999822E-2</v>
      </c>
      <c r="DS40">
        <v>-4.9999999999999822E-2</v>
      </c>
      <c r="DT40">
        <v>-4.9999999999999822E-2</v>
      </c>
      <c r="DU40">
        <v>-4.9999999999999822E-2</v>
      </c>
      <c r="DV40">
        <v>-4.9999999999999822E-2</v>
      </c>
      <c r="DW40">
        <v>-4.9999999999999822E-2</v>
      </c>
      <c r="DX40">
        <v>-4.9999999999999822E-2</v>
      </c>
      <c r="DY40">
        <v>-4.9999999999999822E-2</v>
      </c>
      <c r="DZ40">
        <v>-4.9999999999999822E-2</v>
      </c>
      <c r="EA40">
        <v>-4.9999999999999822E-2</v>
      </c>
      <c r="EB40">
        <v>-4.9999999999999822E-2</v>
      </c>
      <c r="EC40">
        <v>-5.0000000000000711E-2</v>
      </c>
      <c r="ED40">
        <v>-4.9999999999999822E-2</v>
      </c>
      <c r="EE40">
        <v>-4.9999999999999822E-2</v>
      </c>
      <c r="EF40">
        <v>-4.9999999999999822E-2</v>
      </c>
      <c r="EG40">
        <v>-4.9999999999999822E-2</v>
      </c>
      <c r="EH40">
        <v>-4.9999999999999822E-2</v>
      </c>
      <c r="EI40">
        <v>-4.9999999999999822E-2</v>
      </c>
      <c r="EJ40">
        <v>-4.9999999999999822E-2</v>
      </c>
      <c r="EK40">
        <v>-4.9999999999999822E-2</v>
      </c>
      <c r="EL40">
        <v>-5.0000000000000711E-2</v>
      </c>
      <c r="EM40">
        <v>-4.9999999999999822E-2</v>
      </c>
      <c r="EN40">
        <v>-4.9999999999999822E-2</v>
      </c>
      <c r="EO40">
        <v>-4.9999999999999822E-2</v>
      </c>
      <c r="EP40">
        <v>-4.9999999999999822E-2</v>
      </c>
      <c r="EQ40">
        <v>-5.0000000000000711E-2</v>
      </c>
      <c r="ER40">
        <v>-4.9999999999999822E-2</v>
      </c>
      <c r="ES40">
        <v>-4.9999999999999822E-2</v>
      </c>
      <c r="ET40">
        <v>-4.9999999999999822E-2</v>
      </c>
      <c r="EU40">
        <v>-4.9999999999999822E-2</v>
      </c>
      <c r="EV40">
        <v>-4.9999999999999822E-2</v>
      </c>
      <c r="EW40">
        <v>-4.9999999999999822E-2</v>
      </c>
      <c r="EX40">
        <v>-5.0000000000000711E-2</v>
      </c>
      <c r="EY40">
        <v>-4.9999999999999822E-2</v>
      </c>
      <c r="EZ40">
        <v>-4.9999999999999822E-2</v>
      </c>
      <c r="FA40">
        <v>-4.9999999999999822E-2</v>
      </c>
      <c r="FB40">
        <v>-4.9999999999999822E-2</v>
      </c>
      <c r="FC40">
        <v>-5.0000000000000711E-2</v>
      </c>
      <c r="FD40">
        <v>-4.9999999999999822E-2</v>
      </c>
      <c r="FE40">
        <v>-4.9999999999999822E-2</v>
      </c>
      <c r="FF40">
        <v>-4.9999999999999822E-2</v>
      </c>
      <c r="FG40">
        <v>-4.9999999999999822E-2</v>
      </c>
      <c r="FH40">
        <v>-4.9999999999999822E-2</v>
      </c>
      <c r="FI40">
        <v>-4.9999999999999822E-2</v>
      </c>
      <c r="FJ40">
        <v>-4.9999999999999822E-2</v>
      </c>
      <c r="FK40">
        <v>-5.0000000000000711E-2</v>
      </c>
      <c r="FL40">
        <v>-4.9999999999999822E-2</v>
      </c>
      <c r="FM40">
        <v>-5.0000000000000711E-2</v>
      </c>
      <c r="FN40">
        <v>-4.9999999999999822E-2</v>
      </c>
      <c r="FO40">
        <v>-4.9999999999999822E-2</v>
      </c>
      <c r="FP40">
        <v>-4.9999999999999822E-2</v>
      </c>
      <c r="FQ40">
        <v>-4.9999999999999822E-2</v>
      </c>
      <c r="FR40">
        <v>-4.9999999999999822E-2</v>
      </c>
      <c r="FS40">
        <v>-4.9999999999999822E-2</v>
      </c>
      <c r="FT40">
        <v>-4.9999999999999822E-2</v>
      </c>
      <c r="FU40">
        <v>-4.9999999999998934E-2</v>
      </c>
      <c r="FV40">
        <v>-4.9999999999999822E-2</v>
      </c>
      <c r="FW40">
        <v>-4.9999999999999822E-2</v>
      </c>
      <c r="FX40">
        <v>-4.9999999999999822E-2</v>
      </c>
      <c r="FY40">
        <v>-4.9999999999999822E-2</v>
      </c>
      <c r="FZ40">
        <v>-5.0000000000000711E-2</v>
      </c>
      <c r="GA40">
        <v>-4.9999999999999822E-2</v>
      </c>
      <c r="GB40">
        <v>-5.0000000000000711E-2</v>
      </c>
      <c r="GC40">
        <v>-4.9999999999999822E-2</v>
      </c>
      <c r="GD40">
        <v>-5.0000000000000711E-2</v>
      </c>
      <c r="GE40">
        <v>-5.0000000000000711E-2</v>
      </c>
      <c r="GF40">
        <v>-4.9999999999999822E-2</v>
      </c>
      <c r="GG40">
        <v>-4.9999999999999822E-2</v>
      </c>
      <c r="GH40">
        <v>-5.0000000000000711E-2</v>
      </c>
      <c r="GI40">
        <v>-4.9999999999999822E-2</v>
      </c>
      <c r="GJ40">
        <v>-5.0000000000000711E-2</v>
      </c>
      <c r="GK40">
        <v>-4.9999999999999822E-2</v>
      </c>
      <c r="GL40">
        <v>-4.9999999999999822E-2</v>
      </c>
      <c r="GM40">
        <v>-5.0000000000000711E-2</v>
      </c>
      <c r="GN40">
        <v>-4.9999999999999822E-2</v>
      </c>
      <c r="GO40">
        <v>-4.9999999999999822E-2</v>
      </c>
      <c r="GP40">
        <v>-4.9999999999999822E-2</v>
      </c>
      <c r="GQ40">
        <v>-4.9999999999999822E-2</v>
      </c>
      <c r="GR40">
        <v>-4.9999999999999822E-2</v>
      </c>
      <c r="GS40">
        <v>-4.9999999999999822E-2</v>
      </c>
      <c r="GT40">
        <v>-4.9999999999999822E-2</v>
      </c>
      <c r="GU40">
        <v>-4.9999999999999822E-2</v>
      </c>
      <c r="GV40">
        <v>-4.9999999999999822E-2</v>
      </c>
      <c r="GW40">
        <v>-4.9999999999999822E-2</v>
      </c>
      <c r="GX40">
        <v>-5.0000000000000711E-2</v>
      </c>
      <c r="GY40">
        <v>-4.9999999999999822E-2</v>
      </c>
      <c r="GZ40">
        <v>-5.0000000000000711E-2</v>
      </c>
      <c r="HA40">
        <v>-4.9999999999999822E-2</v>
      </c>
      <c r="HB40">
        <v>-5.0000000000000711E-2</v>
      </c>
      <c r="HC40">
        <v>-5.0000000000000711E-2</v>
      </c>
      <c r="HD40">
        <v>-4.9999999999999822E-2</v>
      </c>
      <c r="HE40">
        <v>-5.0000000000000711E-2</v>
      </c>
      <c r="HF40">
        <v>-4.9999999999999822E-2</v>
      </c>
      <c r="HG40">
        <v>-4.9999999999999822E-2</v>
      </c>
      <c r="HH40">
        <v>-4.9999999999999822E-2</v>
      </c>
      <c r="HI40">
        <v>-4.9999999999999822E-2</v>
      </c>
      <c r="HJ40">
        <v>-4.9999999999999822E-2</v>
      </c>
      <c r="HK40">
        <v>-5.0000000000000711E-2</v>
      </c>
      <c r="HL40">
        <v>-4.9999999999999822E-2</v>
      </c>
      <c r="HM40">
        <v>-4.9999999999999822E-2</v>
      </c>
      <c r="HN40">
        <v>-4.9999999999999822E-2</v>
      </c>
      <c r="HO40">
        <v>-4.9999999999999822E-2</v>
      </c>
      <c r="HP40">
        <v>-5.0000000000000711E-2</v>
      </c>
      <c r="HQ40">
        <v>-4.9999999999999822E-2</v>
      </c>
      <c r="HR40">
        <v>-5.0000000000000711E-2</v>
      </c>
      <c r="HS40">
        <v>-4.9999999999999822E-2</v>
      </c>
      <c r="HT40">
        <v>-4.9999999999999822E-2</v>
      </c>
      <c r="HU40">
        <v>-4.9999999999999822E-2</v>
      </c>
      <c r="HV40">
        <v>-4.9999999999999822E-2</v>
      </c>
      <c r="HW40">
        <v>-4.9999999999999822E-2</v>
      </c>
      <c r="HX40">
        <v>-4.9999999999999822E-2</v>
      </c>
      <c r="HY40">
        <v>-5.0000000000000711E-2</v>
      </c>
      <c r="HZ40">
        <v>-4.9999999999999822E-2</v>
      </c>
      <c r="IA40" s="216">
        <v>-4.9999999999999822E-2</v>
      </c>
    </row>
    <row r="41" spans="1:235" x14ac:dyDescent="0.2">
      <c r="A41" s="447">
        <f>A!A55</f>
        <v>38231</v>
      </c>
      <c r="B41" s="479">
        <f t="shared" si="4"/>
        <v>3.8490000000000002</v>
      </c>
      <c r="C41" s="479">
        <v>3.774</v>
      </c>
      <c r="D41" s="448">
        <f t="shared" si="5"/>
        <v>7.5000000000000178E-2</v>
      </c>
      <c r="F41" s="450">
        <v>36908</v>
      </c>
      <c r="I41">
        <v>-1.1940000000000017</v>
      </c>
      <c r="J41">
        <v>-1.1140000000000008</v>
      </c>
      <c r="K41">
        <v>-0.68</v>
      </c>
      <c r="L41">
        <v>-0.46500000000000002</v>
      </c>
      <c r="M41">
        <v>-0.45500000000000002</v>
      </c>
      <c r="N41">
        <v>-0.4449999999999994</v>
      </c>
      <c r="O41">
        <v>-0.435</v>
      </c>
      <c r="P41">
        <v>-0.42499999999999999</v>
      </c>
      <c r="Q41">
        <v>-0.42800000000000082</v>
      </c>
      <c r="R41">
        <v>-0.42299999999999915</v>
      </c>
      <c r="S41">
        <v>-0.41499999999999998</v>
      </c>
      <c r="T41">
        <v>-0.40199999999999925</v>
      </c>
      <c r="U41">
        <v>-0.40199999999999925</v>
      </c>
      <c r="V41">
        <v>-0.38700000000000045</v>
      </c>
      <c r="W41">
        <v>-0.31700000000000017</v>
      </c>
      <c r="X41">
        <v>-0.29199999999999982</v>
      </c>
      <c r="Y41">
        <v>-0.29199999999999982</v>
      </c>
      <c r="Z41">
        <v>-0.29199999999999982</v>
      </c>
      <c r="AA41">
        <v>-0.29199999999999982</v>
      </c>
      <c r="AB41">
        <v>-0.29699999999999971</v>
      </c>
      <c r="AC41">
        <v>-0.29199999999999982</v>
      </c>
      <c r="AD41">
        <v>-0.29199999999999982</v>
      </c>
      <c r="AE41">
        <v>-0.29199999999999982</v>
      </c>
      <c r="AF41">
        <v>-0.2920000000000007</v>
      </c>
      <c r="AG41">
        <v>-0.2920000000000007</v>
      </c>
      <c r="AH41">
        <v>-0.2920000000000007</v>
      </c>
      <c r="AI41">
        <v>-0.29199999999999937</v>
      </c>
      <c r="AJ41">
        <v>-0.29200000000000026</v>
      </c>
      <c r="AK41">
        <v>-0.29199999999999982</v>
      </c>
      <c r="AL41">
        <v>-0.29199999999999982</v>
      </c>
      <c r="AM41">
        <v>-0.29199999999999982</v>
      </c>
      <c r="AN41">
        <v>-0.29200000000000026</v>
      </c>
      <c r="AO41">
        <v>-0.29199999999999982</v>
      </c>
      <c r="AP41">
        <v>-0.29199999999999982</v>
      </c>
      <c r="AQ41">
        <v>-0.29199999999999982</v>
      </c>
      <c r="AR41">
        <v>-0.29199999999999982</v>
      </c>
      <c r="AS41">
        <v>-0.2920000000000007</v>
      </c>
      <c r="AT41">
        <v>-0.2920000000000007</v>
      </c>
      <c r="AU41">
        <v>-0.29199999999999982</v>
      </c>
      <c r="AV41">
        <v>-0.29199999999999982</v>
      </c>
      <c r="AW41">
        <v>-0.29199999999999982</v>
      </c>
      <c r="AX41">
        <v>-0.29200000000000026</v>
      </c>
      <c r="AY41">
        <v>-0.29199999999999982</v>
      </c>
      <c r="AZ41">
        <v>-0.29200000000000026</v>
      </c>
      <c r="BA41">
        <v>-0.29199999999999937</v>
      </c>
      <c r="BB41">
        <v>-0.29199999999999982</v>
      </c>
      <c r="BC41">
        <v>-0.29199999999999982</v>
      </c>
      <c r="BD41">
        <v>-0.29199999999999982</v>
      </c>
      <c r="BE41">
        <v>-0.2920000000000007</v>
      </c>
      <c r="BF41">
        <v>-0.29199999999999982</v>
      </c>
      <c r="BG41">
        <v>-0.29199999999999982</v>
      </c>
      <c r="BH41">
        <v>-0.29199999999999937</v>
      </c>
      <c r="BI41">
        <v>-0.29199999999999982</v>
      </c>
      <c r="BJ41">
        <v>-0.29199999999999982</v>
      </c>
      <c r="BK41">
        <v>-0.29199999999999937</v>
      </c>
      <c r="BL41">
        <v>-0.29200000000000026</v>
      </c>
      <c r="BM41">
        <v>-0.29199999999999937</v>
      </c>
      <c r="BN41">
        <v>-0.29199999999999982</v>
      </c>
      <c r="BO41">
        <v>-0.29199999999999982</v>
      </c>
      <c r="BP41">
        <v>-0.29199999999999982</v>
      </c>
      <c r="BQ41">
        <v>-0.2920000000000007</v>
      </c>
      <c r="BR41">
        <v>-0.2920000000000007</v>
      </c>
      <c r="BS41">
        <v>-0.29200000000000026</v>
      </c>
      <c r="BT41">
        <v>-0.29199999999999982</v>
      </c>
      <c r="BU41">
        <v>-0.29200000000000026</v>
      </c>
      <c r="BV41">
        <v>-0.29199999999999937</v>
      </c>
      <c r="BW41">
        <v>-0.29199999999999982</v>
      </c>
      <c r="BX41">
        <v>-0.29199999999999937</v>
      </c>
      <c r="BY41">
        <v>-0.29199999999999982</v>
      </c>
      <c r="BZ41">
        <v>-0.29199999999999982</v>
      </c>
      <c r="CA41">
        <v>-0.29199999999999982</v>
      </c>
      <c r="CB41">
        <v>-0.29199999999999982</v>
      </c>
      <c r="CC41">
        <v>-0.29199999999999982</v>
      </c>
      <c r="CD41">
        <v>-0.2920000000000007</v>
      </c>
      <c r="CE41">
        <v>-0.29199999999999937</v>
      </c>
      <c r="CF41">
        <v>-0.29200000000000026</v>
      </c>
      <c r="CG41">
        <v>-0.29200000000000026</v>
      </c>
      <c r="CH41">
        <v>-0.29199999999999937</v>
      </c>
      <c r="CI41">
        <v>-0.29199999999999982</v>
      </c>
      <c r="CJ41">
        <v>-0.29199999999999982</v>
      </c>
      <c r="CK41">
        <v>-0.29199999999999982</v>
      </c>
      <c r="CL41">
        <v>-0.29199999999999982</v>
      </c>
      <c r="CM41">
        <v>-0.29199999999999982</v>
      </c>
      <c r="CN41">
        <v>-0.29199999999999982</v>
      </c>
      <c r="CO41">
        <v>-0.29199999999999982</v>
      </c>
      <c r="CP41">
        <v>-0.2920000000000007</v>
      </c>
      <c r="CQ41">
        <v>-0.29199999999999937</v>
      </c>
      <c r="CR41">
        <v>-0.29199999999999982</v>
      </c>
      <c r="CS41">
        <v>-0.29200000000000026</v>
      </c>
      <c r="CT41">
        <v>-0.29199999999999937</v>
      </c>
      <c r="CU41">
        <v>-0.29199999999999982</v>
      </c>
      <c r="CV41">
        <v>-0.29199999999999982</v>
      </c>
      <c r="CW41">
        <v>-0.29199999999999982</v>
      </c>
      <c r="CX41">
        <v>-0.29199999999999982</v>
      </c>
      <c r="CY41">
        <v>-0.29199999999999982</v>
      </c>
      <c r="CZ41">
        <v>-0.29199999999999982</v>
      </c>
      <c r="DA41">
        <v>-0.2920000000000007</v>
      </c>
      <c r="DB41">
        <v>-0.2920000000000007</v>
      </c>
      <c r="DC41">
        <v>-0.29200000000000026</v>
      </c>
      <c r="DD41">
        <v>-0.29199999999999982</v>
      </c>
      <c r="DE41">
        <v>-0.29199999999999982</v>
      </c>
      <c r="DF41">
        <v>-0.29199999999999982</v>
      </c>
      <c r="DG41">
        <v>-0.29199999999999982</v>
      </c>
      <c r="DH41">
        <v>-0.29199999999999982</v>
      </c>
      <c r="DI41">
        <v>-0.29199999999999982</v>
      </c>
      <c r="DJ41">
        <v>-0.29199999999999982</v>
      </c>
      <c r="DK41">
        <v>-0.29199999999999982</v>
      </c>
      <c r="DL41">
        <v>-0.29199999999999982</v>
      </c>
      <c r="DM41">
        <v>-0.29199999999999982</v>
      </c>
      <c r="DN41">
        <v>-0.2920000000000007</v>
      </c>
      <c r="DO41">
        <v>-0.29199999999999982</v>
      </c>
      <c r="DP41">
        <v>-0.29199999999999982</v>
      </c>
      <c r="DQ41">
        <v>-0.29199999999999982</v>
      </c>
      <c r="DR41">
        <v>-0.29199999999999982</v>
      </c>
      <c r="DS41">
        <v>-0.29199999999999982</v>
      </c>
      <c r="DT41">
        <v>-0.29199999999999982</v>
      </c>
      <c r="DU41">
        <v>-0.29199999999999982</v>
      </c>
      <c r="DV41">
        <v>-0.29199999999999982</v>
      </c>
      <c r="DW41">
        <v>-0.29199999999999982</v>
      </c>
      <c r="DX41">
        <v>-0.29199999999999982</v>
      </c>
      <c r="DY41">
        <v>-0.2920000000000007</v>
      </c>
      <c r="DZ41">
        <v>-0.2920000000000007</v>
      </c>
      <c r="EA41">
        <v>-0.29199999999999982</v>
      </c>
      <c r="EB41">
        <v>-0.2920000000000007</v>
      </c>
      <c r="EC41">
        <v>-0.29199999999999982</v>
      </c>
      <c r="ED41">
        <v>-0.29199999999999982</v>
      </c>
      <c r="EE41">
        <v>-0.29199999999999982</v>
      </c>
      <c r="EF41">
        <v>-0.29199999999999982</v>
      </c>
      <c r="EG41">
        <v>-0.29199999999999982</v>
      </c>
      <c r="EH41">
        <v>-0.29199999999999982</v>
      </c>
      <c r="EI41">
        <v>-0.29199999999999982</v>
      </c>
      <c r="EJ41">
        <v>-0.29199999999999982</v>
      </c>
      <c r="EK41">
        <v>-0.2920000000000007</v>
      </c>
      <c r="EL41">
        <v>-0.29199999999999982</v>
      </c>
      <c r="EM41">
        <v>-0.29199999999999982</v>
      </c>
      <c r="EN41">
        <v>-0.2920000000000007</v>
      </c>
      <c r="EO41">
        <v>-0.29199999999999982</v>
      </c>
      <c r="EP41">
        <v>-0.29199999999999982</v>
      </c>
      <c r="EQ41">
        <v>-0.29199999999999982</v>
      </c>
      <c r="ER41">
        <v>-0.29199999999999982</v>
      </c>
      <c r="ES41">
        <v>-0.29199999999999982</v>
      </c>
      <c r="ET41">
        <v>-0.29199999999999982</v>
      </c>
      <c r="EU41">
        <v>-0.29199999999999982</v>
      </c>
      <c r="EV41">
        <v>-0.29199999999999982</v>
      </c>
      <c r="EW41">
        <v>-0.2920000000000007</v>
      </c>
      <c r="EX41">
        <v>-0.29199999999999982</v>
      </c>
      <c r="EY41">
        <v>-0.29199999999999982</v>
      </c>
      <c r="EZ41">
        <v>-0.2920000000000007</v>
      </c>
      <c r="FA41">
        <v>-0.29199999999999982</v>
      </c>
      <c r="FB41">
        <v>-0.29199999999999982</v>
      </c>
      <c r="FC41">
        <v>-0.29199999999999893</v>
      </c>
      <c r="FD41">
        <v>-0.29199999999999982</v>
      </c>
      <c r="FE41">
        <v>-0.29199999999999982</v>
      </c>
      <c r="FF41">
        <v>-0.29199999999999982</v>
      </c>
      <c r="FG41">
        <v>-0.29199999999999982</v>
      </c>
      <c r="FH41">
        <v>-0.29199999999999982</v>
      </c>
      <c r="FI41">
        <v>-0.29199999999999982</v>
      </c>
      <c r="FJ41">
        <v>-0.2920000000000007</v>
      </c>
      <c r="FK41">
        <v>-0.29199999999999982</v>
      </c>
      <c r="FL41">
        <v>-0.29199999999999982</v>
      </c>
      <c r="FM41">
        <v>-0.29199999999999982</v>
      </c>
      <c r="FN41">
        <v>-0.29199999999999982</v>
      </c>
      <c r="FO41">
        <v>-0.29199999999999982</v>
      </c>
      <c r="FP41">
        <v>-0.29199999999999982</v>
      </c>
      <c r="FQ41">
        <v>-0.29199999999999982</v>
      </c>
      <c r="FR41">
        <v>-0.29199999999999982</v>
      </c>
      <c r="FS41">
        <v>-0.29199999999999982</v>
      </c>
      <c r="FT41">
        <v>-0.29199999999999982</v>
      </c>
      <c r="FU41">
        <v>-0.2920000000000007</v>
      </c>
      <c r="FV41">
        <v>-0.2920000000000007</v>
      </c>
      <c r="FW41">
        <v>-0.29199999999999982</v>
      </c>
      <c r="FX41">
        <v>-0.29199999999999982</v>
      </c>
      <c r="FY41">
        <v>-0.29199999999999982</v>
      </c>
      <c r="FZ41">
        <v>-0.29199999999999982</v>
      </c>
      <c r="GA41">
        <v>-0.29199999999999982</v>
      </c>
      <c r="GB41">
        <v>-0.29199999999999982</v>
      </c>
      <c r="GC41">
        <v>-0.29199999999999982</v>
      </c>
      <c r="GD41">
        <v>-0.29199999999999982</v>
      </c>
      <c r="GE41">
        <v>-0.29199999999999982</v>
      </c>
      <c r="GF41">
        <v>-0.29199999999999982</v>
      </c>
      <c r="GG41">
        <v>-0.29199999999999982</v>
      </c>
      <c r="GH41">
        <v>-0.29199999999999982</v>
      </c>
      <c r="GI41">
        <v>-0.29199999999999982</v>
      </c>
      <c r="GJ41">
        <v>-0.29199999999999982</v>
      </c>
      <c r="GK41">
        <v>-0.29199999999999982</v>
      </c>
      <c r="GL41">
        <v>-0.29199999999999982</v>
      </c>
      <c r="GM41">
        <v>-0.29199999999999982</v>
      </c>
      <c r="GN41">
        <v>-0.29199999999999982</v>
      </c>
      <c r="GO41">
        <v>-0.2920000000000007</v>
      </c>
      <c r="GP41">
        <v>-0.29199999999999982</v>
      </c>
      <c r="GQ41">
        <v>-0.29199999999999982</v>
      </c>
      <c r="GR41">
        <v>-0.2920000000000007</v>
      </c>
      <c r="GS41">
        <v>-0.29199999999999982</v>
      </c>
      <c r="GT41">
        <v>-0.29199999999999982</v>
      </c>
      <c r="GU41">
        <v>-0.2920000000000007</v>
      </c>
      <c r="GV41">
        <v>-0.29199999999999982</v>
      </c>
      <c r="GW41">
        <v>-0.29199999999999982</v>
      </c>
      <c r="GX41">
        <v>-0.29199999999999982</v>
      </c>
      <c r="GY41">
        <v>-0.29199999999999982</v>
      </c>
      <c r="GZ41">
        <v>-0.29199999999999982</v>
      </c>
      <c r="HA41">
        <v>-0.29199999999999982</v>
      </c>
      <c r="HB41">
        <v>-0.29199999999999982</v>
      </c>
      <c r="HC41">
        <v>-0.29199999999999982</v>
      </c>
      <c r="HD41">
        <v>-0.2920000000000007</v>
      </c>
      <c r="HE41">
        <v>-0.29199999999999893</v>
      </c>
      <c r="HF41">
        <v>-0.29199999999999982</v>
      </c>
      <c r="HG41">
        <v>-0.29199999999999982</v>
      </c>
      <c r="HH41">
        <v>-0.2920000000000007</v>
      </c>
      <c r="HI41">
        <v>-0.29199999999999982</v>
      </c>
      <c r="HJ41">
        <v>-0.29199999999999982</v>
      </c>
      <c r="HK41">
        <v>-0.29199999999999893</v>
      </c>
      <c r="HL41">
        <v>-0.29199999999999982</v>
      </c>
      <c r="HM41">
        <v>-0.29199999999999982</v>
      </c>
      <c r="HN41">
        <v>-0.29199999999999982</v>
      </c>
      <c r="HO41">
        <v>-0.2920000000000007</v>
      </c>
      <c r="HP41">
        <v>-0.29199999999999982</v>
      </c>
      <c r="HQ41">
        <v>-0.29199999999999893</v>
      </c>
      <c r="HR41">
        <v>-0.29199999999999982</v>
      </c>
      <c r="HS41">
        <v>-0.29199999999999982</v>
      </c>
      <c r="HT41">
        <v>-0.29199999999999982</v>
      </c>
      <c r="HU41">
        <v>-0.29199999999999982</v>
      </c>
      <c r="HV41">
        <v>-0.29199999999999982</v>
      </c>
      <c r="HW41">
        <v>-0.29199999999999982</v>
      </c>
      <c r="HX41">
        <v>-0.29199999999999982</v>
      </c>
      <c r="HY41">
        <v>-0.29199999999999982</v>
      </c>
      <c r="HZ41">
        <v>-0.2920000000000007</v>
      </c>
      <c r="IA41" s="216">
        <v>-0.2920000000000007</v>
      </c>
    </row>
    <row r="42" spans="1:235" x14ac:dyDescent="0.2">
      <c r="A42" s="447">
        <f>A!A56</f>
        <v>38261</v>
      </c>
      <c r="B42" s="479">
        <f t="shared" si="4"/>
        <v>3.8780000000000001</v>
      </c>
      <c r="C42" s="479">
        <v>3.8029999999999999</v>
      </c>
      <c r="D42" s="448">
        <f t="shared" si="5"/>
        <v>7.5000000000000178E-2</v>
      </c>
      <c r="F42" s="450">
        <v>36909</v>
      </c>
      <c r="I42">
        <v>0.22700000000000031</v>
      </c>
      <c r="J42">
        <v>0.245</v>
      </c>
      <c r="K42">
        <v>0.23</v>
      </c>
      <c r="L42">
        <v>0.17</v>
      </c>
      <c r="M42">
        <v>0.155</v>
      </c>
      <c r="N42">
        <v>0.14999999999999947</v>
      </c>
      <c r="O42">
        <v>0.125</v>
      </c>
      <c r="P42">
        <v>0.115</v>
      </c>
      <c r="Q42">
        <v>0.105</v>
      </c>
      <c r="R42">
        <v>9.1999999999998749E-2</v>
      </c>
      <c r="S42">
        <v>7.6999999999999069E-2</v>
      </c>
      <c r="T42">
        <v>7.6999999999999069E-2</v>
      </c>
      <c r="U42">
        <v>8.1999999999998963E-2</v>
      </c>
      <c r="V42">
        <v>8.2000000000000739E-2</v>
      </c>
      <c r="W42">
        <v>3.2000000000000028E-2</v>
      </c>
      <c r="X42">
        <v>3.2000000000000028E-2</v>
      </c>
      <c r="Y42">
        <v>3.2000000000000028E-2</v>
      </c>
      <c r="Z42">
        <v>3.2000000000000028E-2</v>
      </c>
      <c r="AA42">
        <v>3.2000000000000028E-2</v>
      </c>
      <c r="AB42">
        <v>3.6999999999999922E-2</v>
      </c>
      <c r="AC42">
        <v>3.6999999999999922E-2</v>
      </c>
      <c r="AD42">
        <v>4.6999999999999709E-2</v>
      </c>
      <c r="AE42">
        <v>5.6999999999999496E-2</v>
      </c>
      <c r="AF42">
        <v>5.7000000000000384E-2</v>
      </c>
      <c r="AG42">
        <v>5.7000000000000384E-2</v>
      </c>
      <c r="AH42">
        <v>5.7000000000000384E-2</v>
      </c>
      <c r="AI42">
        <v>5.699999999999994E-2</v>
      </c>
      <c r="AJ42">
        <v>5.699999999999994E-2</v>
      </c>
      <c r="AK42">
        <v>5.6999999999999496E-2</v>
      </c>
      <c r="AL42">
        <v>5.699999999999994E-2</v>
      </c>
      <c r="AM42">
        <v>5.699999999999994E-2</v>
      </c>
      <c r="AN42">
        <v>5.699999999999994E-2</v>
      </c>
      <c r="AO42">
        <v>5.7000000000000384E-2</v>
      </c>
      <c r="AP42">
        <v>5.7000000000000384E-2</v>
      </c>
      <c r="AQ42">
        <v>5.7000000000000384E-2</v>
      </c>
      <c r="AR42">
        <v>5.7000000000000384E-2</v>
      </c>
      <c r="AS42">
        <v>5.7000000000000384E-2</v>
      </c>
      <c r="AT42">
        <v>5.7000000000001272E-2</v>
      </c>
      <c r="AU42">
        <v>5.6999999999999496E-2</v>
      </c>
      <c r="AV42">
        <v>5.699999999999994E-2</v>
      </c>
      <c r="AW42">
        <v>5.699999999999994E-2</v>
      </c>
      <c r="AX42">
        <v>5.699999999999994E-2</v>
      </c>
      <c r="AY42">
        <v>5.699999999999994E-2</v>
      </c>
      <c r="AZ42">
        <v>5.699999999999994E-2</v>
      </c>
      <c r="BA42">
        <v>5.6999999999999496E-2</v>
      </c>
      <c r="BB42">
        <v>5.6999999999999496E-2</v>
      </c>
      <c r="BC42">
        <v>5.6999999999999496E-2</v>
      </c>
      <c r="BD42">
        <v>5.6999999999999496E-2</v>
      </c>
      <c r="BE42">
        <v>5.7000000000000384E-2</v>
      </c>
      <c r="BF42">
        <v>5.7000000000000384E-2</v>
      </c>
      <c r="BG42">
        <v>5.699999999999994E-2</v>
      </c>
      <c r="BH42">
        <v>5.6999999999999496E-2</v>
      </c>
      <c r="BI42">
        <v>5.699999999999994E-2</v>
      </c>
      <c r="BJ42">
        <v>5.6999999999999496E-2</v>
      </c>
      <c r="BK42">
        <v>5.6999999999999496E-2</v>
      </c>
      <c r="BL42">
        <v>5.699999999999994E-2</v>
      </c>
      <c r="BM42">
        <v>5.699999999999994E-2</v>
      </c>
      <c r="BN42">
        <v>5.6999999999999496E-2</v>
      </c>
      <c r="BO42">
        <v>5.6999999999999496E-2</v>
      </c>
      <c r="BP42">
        <v>5.7000000000000384E-2</v>
      </c>
      <c r="BQ42">
        <v>5.7000000000000384E-2</v>
      </c>
      <c r="BR42">
        <v>5.7000000000000384E-2</v>
      </c>
      <c r="BS42">
        <v>5.699999999999994E-2</v>
      </c>
      <c r="BT42">
        <v>5.699999999999994E-2</v>
      </c>
      <c r="BU42">
        <v>5.699999999999994E-2</v>
      </c>
      <c r="BV42">
        <v>5.699999999999994E-2</v>
      </c>
      <c r="BW42">
        <v>5.699999999999994E-2</v>
      </c>
      <c r="BX42">
        <v>5.6999999999999496E-2</v>
      </c>
      <c r="BY42">
        <v>5.6999999999999496E-2</v>
      </c>
      <c r="BZ42">
        <v>5.7000000000000384E-2</v>
      </c>
      <c r="CA42">
        <v>5.7000000000000384E-2</v>
      </c>
      <c r="CB42">
        <v>5.6999999999999496E-2</v>
      </c>
      <c r="CC42">
        <v>5.7000000000000384E-2</v>
      </c>
      <c r="CD42">
        <v>5.7000000000000384E-2</v>
      </c>
      <c r="CE42">
        <v>5.699999999999994E-2</v>
      </c>
      <c r="CF42">
        <v>5.699999999999994E-2</v>
      </c>
      <c r="CG42">
        <v>5.699999999999994E-2</v>
      </c>
      <c r="CH42">
        <v>5.6999999999999496E-2</v>
      </c>
      <c r="CI42">
        <v>5.6999999999999496E-2</v>
      </c>
      <c r="CJ42">
        <v>5.7000000000000384E-2</v>
      </c>
      <c r="CK42">
        <v>5.6999999999999496E-2</v>
      </c>
      <c r="CL42">
        <v>5.7000000000000384E-2</v>
      </c>
      <c r="CM42">
        <v>5.7000000000000384E-2</v>
      </c>
      <c r="CN42">
        <v>5.6999999999999496E-2</v>
      </c>
      <c r="CO42">
        <v>5.7000000000000384E-2</v>
      </c>
      <c r="CP42">
        <v>5.7000000000000384E-2</v>
      </c>
      <c r="CQ42">
        <v>5.699999999999994E-2</v>
      </c>
      <c r="CR42">
        <v>5.699999999999994E-2</v>
      </c>
      <c r="CS42">
        <v>5.699999999999994E-2</v>
      </c>
      <c r="CT42">
        <v>5.699999999999994E-2</v>
      </c>
      <c r="CU42">
        <v>5.6999999999999496E-2</v>
      </c>
      <c r="CV42">
        <v>5.7000000000000384E-2</v>
      </c>
      <c r="CW42">
        <v>5.6999999999999496E-2</v>
      </c>
      <c r="CX42">
        <v>5.7000000000000384E-2</v>
      </c>
      <c r="CY42">
        <v>5.7000000000000384E-2</v>
      </c>
      <c r="CZ42">
        <v>5.7000000000000384E-2</v>
      </c>
      <c r="DA42">
        <v>5.7000000000000384E-2</v>
      </c>
      <c r="DB42">
        <v>5.7000000000000384E-2</v>
      </c>
      <c r="DC42">
        <v>5.699999999999994E-2</v>
      </c>
      <c r="DD42">
        <v>5.7000000000000384E-2</v>
      </c>
      <c r="DE42">
        <v>5.6999999999999496E-2</v>
      </c>
      <c r="DF42">
        <v>5.6999999999999496E-2</v>
      </c>
      <c r="DG42">
        <v>5.7000000000000384E-2</v>
      </c>
      <c r="DH42">
        <v>5.6999999999999496E-2</v>
      </c>
      <c r="DI42">
        <v>5.7000000000000384E-2</v>
      </c>
      <c r="DJ42">
        <v>5.6999999999999496E-2</v>
      </c>
      <c r="DK42">
        <v>5.6999999999999496E-2</v>
      </c>
      <c r="DL42">
        <v>5.6999999999999496E-2</v>
      </c>
      <c r="DM42">
        <v>5.7000000000000384E-2</v>
      </c>
      <c r="DN42">
        <v>5.7000000000000384E-2</v>
      </c>
      <c r="DO42">
        <v>5.7000000000000384E-2</v>
      </c>
      <c r="DP42">
        <v>5.6999999999999496E-2</v>
      </c>
      <c r="DQ42">
        <v>5.6999999999999496E-2</v>
      </c>
      <c r="DR42">
        <v>5.7000000000000384E-2</v>
      </c>
      <c r="DS42">
        <v>5.6999999999999496E-2</v>
      </c>
      <c r="DT42">
        <v>5.7000000000000384E-2</v>
      </c>
      <c r="DU42">
        <v>5.6999999999999496E-2</v>
      </c>
      <c r="DV42">
        <v>5.7000000000000384E-2</v>
      </c>
      <c r="DW42">
        <v>5.7000000000000384E-2</v>
      </c>
      <c r="DX42">
        <v>5.6999999999999496E-2</v>
      </c>
      <c r="DY42">
        <v>5.7000000000000384E-2</v>
      </c>
      <c r="DZ42">
        <v>5.7000000000000384E-2</v>
      </c>
      <c r="EA42">
        <v>5.7000000000000384E-2</v>
      </c>
      <c r="EB42">
        <v>5.7000000000000384E-2</v>
      </c>
      <c r="EC42">
        <v>5.7000000000000384E-2</v>
      </c>
      <c r="ED42">
        <v>5.6999999999999496E-2</v>
      </c>
      <c r="EE42">
        <v>5.6999999999999496E-2</v>
      </c>
      <c r="EF42">
        <v>5.6999999999999496E-2</v>
      </c>
      <c r="EG42">
        <v>5.6999999999999496E-2</v>
      </c>
      <c r="EH42">
        <v>5.6999999999999496E-2</v>
      </c>
      <c r="EI42">
        <v>5.6999999999999496E-2</v>
      </c>
      <c r="EJ42">
        <v>5.6999999999999496E-2</v>
      </c>
      <c r="EK42">
        <v>5.7000000000000384E-2</v>
      </c>
      <c r="EL42">
        <v>5.7000000000000384E-2</v>
      </c>
      <c r="EM42">
        <v>5.6999999999999496E-2</v>
      </c>
      <c r="EN42">
        <v>5.7000000000000384E-2</v>
      </c>
      <c r="EO42">
        <v>5.7000000000000384E-2</v>
      </c>
      <c r="EP42">
        <v>5.6999999999999496E-2</v>
      </c>
      <c r="EQ42">
        <v>5.7000000000000384E-2</v>
      </c>
      <c r="ER42">
        <v>5.6999999999999496E-2</v>
      </c>
      <c r="ES42">
        <v>5.6999999999999496E-2</v>
      </c>
      <c r="ET42">
        <v>5.6999999999999496E-2</v>
      </c>
      <c r="EU42">
        <v>5.6999999999999496E-2</v>
      </c>
      <c r="EV42">
        <v>5.6999999999999496E-2</v>
      </c>
      <c r="EW42">
        <v>5.7000000000000384E-2</v>
      </c>
      <c r="EX42">
        <v>5.7000000000000384E-2</v>
      </c>
      <c r="EY42">
        <v>5.7000000000000384E-2</v>
      </c>
      <c r="EZ42">
        <v>5.7000000000000384E-2</v>
      </c>
      <c r="FA42">
        <v>5.7000000000000384E-2</v>
      </c>
      <c r="FB42">
        <v>5.6999999999999496E-2</v>
      </c>
      <c r="FC42">
        <v>5.6999999999999496E-2</v>
      </c>
      <c r="FD42">
        <v>5.6999999999999496E-2</v>
      </c>
      <c r="FE42">
        <v>5.6999999999999496E-2</v>
      </c>
      <c r="FF42">
        <v>5.6999999999999496E-2</v>
      </c>
      <c r="FG42">
        <v>5.6999999999999496E-2</v>
      </c>
      <c r="FH42">
        <v>5.6999999999999496E-2</v>
      </c>
      <c r="FI42">
        <v>5.7000000000000384E-2</v>
      </c>
      <c r="FJ42">
        <v>5.7000000000000384E-2</v>
      </c>
      <c r="FK42">
        <v>5.7000000000000384E-2</v>
      </c>
      <c r="FL42">
        <v>5.6999999999999496E-2</v>
      </c>
      <c r="FM42">
        <v>5.7000000000000384E-2</v>
      </c>
      <c r="FN42">
        <v>5.7000000000000384E-2</v>
      </c>
      <c r="FO42">
        <v>5.6999999999999496E-2</v>
      </c>
      <c r="FP42">
        <v>5.6999999999999496E-2</v>
      </c>
      <c r="FQ42">
        <v>5.6999999999999496E-2</v>
      </c>
      <c r="FR42">
        <v>5.7000000000000384E-2</v>
      </c>
      <c r="FS42">
        <v>5.7000000000000384E-2</v>
      </c>
      <c r="FT42">
        <v>5.7000000000000384E-2</v>
      </c>
      <c r="FU42">
        <v>5.7000000000000384E-2</v>
      </c>
      <c r="FV42">
        <v>5.7000000000000384E-2</v>
      </c>
      <c r="FW42">
        <v>5.6999999999999496E-2</v>
      </c>
      <c r="FX42">
        <v>5.6999999999999496E-2</v>
      </c>
      <c r="FY42">
        <v>5.6999999999999496E-2</v>
      </c>
      <c r="FZ42">
        <v>5.7000000000000384E-2</v>
      </c>
      <c r="GA42">
        <v>5.6999999999999496E-2</v>
      </c>
      <c r="GB42">
        <v>5.7000000000000384E-2</v>
      </c>
      <c r="GC42">
        <v>5.6999999999999496E-2</v>
      </c>
      <c r="GD42">
        <v>5.7000000000000384E-2</v>
      </c>
      <c r="GE42">
        <v>5.7000000000000384E-2</v>
      </c>
      <c r="GF42">
        <v>5.6999999999999496E-2</v>
      </c>
      <c r="GG42">
        <v>5.7000000000000384E-2</v>
      </c>
      <c r="GH42">
        <v>5.7000000000000384E-2</v>
      </c>
      <c r="GI42">
        <v>5.6999999999999496E-2</v>
      </c>
      <c r="GJ42">
        <v>5.7000000000000384E-2</v>
      </c>
      <c r="GK42">
        <v>5.6999999999999496E-2</v>
      </c>
      <c r="GL42">
        <v>5.6999999999999496E-2</v>
      </c>
      <c r="GM42">
        <v>5.7000000000000384E-2</v>
      </c>
      <c r="GN42">
        <v>5.6999999999999496E-2</v>
      </c>
      <c r="GO42">
        <v>5.7000000000000384E-2</v>
      </c>
      <c r="GP42">
        <v>5.6999999999999496E-2</v>
      </c>
      <c r="GQ42">
        <v>5.6999999999999496E-2</v>
      </c>
      <c r="GR42">
        <v>5.7000000000000384E-2</v>
      </c>
      <c r="GS42">
        <v>5.7000000000000384E-2</v>
      </c>
      <c r="GT42">
        <v>5.7000000000000384E-2</v>
      </c>
      <c r="GU42">
        <v>5.7000000000000384E-2</v>
      </c>
      <c r="GV42">
        <v>5.6999999999999496E-2</v>
      </c>
      <c r="GW42">
        <v>5.6999999999999496E-2</v>
      </c>
      <c r="GX42">
        <v>5.7000000000000384E-2</v>
      </c>
      <c r="GY42">
        <v>5.6999999999999496E-2</v>
      </c>
      <c r="GZ42">
        <v>5.7000000000000384E-2</v>
      </c>
      <c r="HA42">
        <v>5.6999999999999496E-2</v>
      </c>
      <c r="HB42">
        <v>5.7000000000000384E-2</v>
      </c>
      <c r="HC42">
        <v>5.7000000000000384E-2</v>
      </c>
      <c r="HD42">
        <v>5.7000000000000384E-2</v>
      </c>
      <c r="HE42">
        <v>5.6999999999999496E-2</v>
      </c>
      <c r="HF42">
        <v>5.7000000000000384E-2</v>
      </c>
      <c r="HG42">
        <v>5.7000000000000384E-2</v>
      </c>
      <c r="HH42">
        <v>5.7000000000000384E-2</v>
      </c>
      <c r="HI42">
        <v>5.7000000000000384E-2</v>
      </c>
      <c r="HJ42">
        <v>5.6999999999999496E-2</v>
      </c>
      <c r="HK42">
        <v>5.6999999999999496E-2</v>
      </c>
      <c r="HL42">
        <v>5.6999999999999496E-2</v>
      </c>
      <c r="HM42">
        <v>5.6999999999999496E-2</v>
      </c>
      <c r="HN42">
        <v>5.6999999999999496E-2</v>
      </c>
      <c r="HO42">
        <v>5.7000000000000384E-2</v>
      </c>
      <c r="HP42">
        <v>5.7000000000000384E-2</v>
      </c>
      <c r="HQ42">
        <v>5.6999999999998607E-2</v>
      </c>
      <c r="HR42">
        <v>5.7000000000000384E-2</v>
      </c>
      <c r="HS42">
        <v>5.6999999999999496E-2</v>
      </c>
      <c r="HT42">
        <v>5.7000000000000384E-2</v>
      </c>
      <c r="HU42">
        <v>5.6999999999999496E-2</v>
      </c>
      <c r="HV42">
        <v>5.6999999999999496E-2</v>
      </c>
      <c r="HW42">
        <v>5.6999999999999496E-2</v>
      </c>
      <c r="HX42">
        <v>5.6999999999999496E-2</v>
      </c>
      <c r="HY42">
        <v>5.7000000000000384E-2</v>
      </c>
      <c r="HZ42">
        <v>5.7000000000000384E-2</v>
      </c>
      <c r="IA42" s="216">
        <v>5.7000000000000384E-2</v>
      </c>
    </row>
    <row r="43" spans="1:235" x14ac:dyDescent="0.2">
      <c r="A43" s="447">
        <f>A!A57</f>
        <v>38292</v>
      </c>
      <c r="B43" s="479">
        <f t="shared" si="4"/>
        <v>4.0179999999999998</v>
      </c>
      <c r="C43" s="479">
        <v>3.9430000000000001</v>
      </c>
      <c r="D43" s="448">
        <f t="shared" si="5"/>
        <v>7.4999999999999734E-2</v>
      </c>
      <c r="F43" s="450">
        <v>36910</v>
      </c>
      <c r="I43">
        <v>0.32299999999999951</v>
      </c>
      <c r="J43">
        <v>0.17300000000000093</v>
      </c>
      <c r="K43">
        <v>0.1120000000000001</v>
      </c>
      <c r="L43">
        <v>1.0000000000000675E-2</v>
      </c>
      <c r="M43">
        <v>-9.9999999999997868E-3</v>
      </c>
      <c r="N43">
        <v>-9.9999999999997868E-3</v>
      </c>
      <c r="O43">
        <v>-1.499999999999968E-2</v>
      </c>
      <c r="P43">
        <v>-1.499999999999968E-2</v>
      </c>
      <c r="Q43">
        <v>-1.5000000000000568E-2</v>
      </c>
      <c r="R43">
        <v>-3.0000000000000249E-2</v>
      </c>
      <c r="S43">
        <v>-0.04</v>
      </c>
      <c r="T43">
        <v>-0.04</v>
      </c>
      <c r="U43">
        <v>-0.04</v>
      </c>
      <c r="V43">
        <v>-0.04</v>
      </c>
      <c r="W43">
        <v>-0.04</v>
      </c>
      <c r="X43">
        <v>-0.04</v>
      </c>
      <c r="Y43">
        <v>-0.04</v>
      </c>
      <c r="Z43">
        <v>-0.04</v>
      </c>
      <c r="AA43">
        <v>-0.04</v>
      </c>
      <c r="AB43">
        <v>-3.5000000000000142E-2</v>
      </c>
      <c r="AC43">
        <v>-3.0000000000000249E-2</v>
      </c>
      <c r="AD43">
        <v>-3.3000000000000362E-2</v>
      </c>
      <c r="AE43">
        <v>-3.2999999999999474E-2</v>
      </c>
      <c r="AF43">
        <v>-3.6999999999999922E-2</v>
      </c>
      <c r="AG43">
        <v>-3.4000000000000696E-2</v>
      </c>
      <c r="AH43">
        <v>-3.4000000000000696E-2</v>
      </c>
      <c r="AI43">
        <v>-2.9000000000000803E-2</v>
      </c>
      <c r="AJ43">
        <v>-2.4000000000000465E-2</v>
      </c>
      <c r="AK43">
        <v>-2.3999999999999577E-2</v>
      </c>
      <c r="AL43">
        <v>-2.3999999999999577E-2</v>
      </c>
      <c r="AM43">
        <v>-2.3999999999999577E-2</v>
      </c>
      <c r="AN43">
        <v>-2.4000000000000465E-2</v>
      </c>
      <c r="AO43">
        <v>-2.4000000000000909E-2</v>
      </c>
      <c r="AP43">
        <v>-2.4000000000000909E-2</v>
      </c>
      <c r="AQ43">
        <v>-2.4000000000000909E-2</v>
      </c>
      <c r="AR43">
        <v>-2.4000000000000021E-2</v>
      </c>
      <c r="AS43">
        <v>-3.4000000000000696E-2</v>
      </c>
      <c r="AT43">
        <v>-1.4000000000001123E-2</v>
      </c>
      <c r="AU43">
        <v>3.0999999999999694E-2</v>
      </c>
      <c r="AV43">
        <v>1.599999999999957E-2</v>
      </c>
      <c r="AW43">
        <v>6.0000000000002274E-3</v>
      </c>
      <c r="AX43">
        <v>6.0000000000002274E-3</v>
      </c>
      <c r="AY43">
        <v>6.0000000000002274E-3</v>
      </c>
      <c r="AZ43">
        <v>5.9999999999997833E-3</v>
      </c>
      <c r="BA43">
        <v>5.9999999999997833E-3</v>
      </c>
      <c r="BB43">
        <v>5.9999999999993392E-3</v>
      </c>
      <c r="BC43">
        <v>5.9999999999993392E-3</v>
      </c>
      <c r="BD43">
        <v>-1.9000000000000128E-2</v>
      </c>
      <c r="BE43">
        <v>-2.8999999999999915E-2</v>
      </c>
      <c r="BF43">
        <v>-9.0000000000003411E-3</v>
      </c>
      <c r="BG43">
        <v>3.5999999999999588E-2</v>
      </c>
      <c r="BH43">
        <v>2.0999999999999908E-2</v>
      </c>
      <c r="BI43">
        <v>1.1000000000000121E-2</v>
      </c>
      <c r="BJ43">
        <v>1.1000000000000565E-2</v>
      </c>
      <c r="BK43">
        <v>1.1000000000000565E-2</v>
      </c>
      <c r="BL43">
        <v>1.0999999999999677E-2</v>
      </c>
      <c r="BM43">
        <v>1.0999999999999233E-2</v>
      </c>
      <c r="BN43">
        <v>1.1000000000000121E-2</v>
      </c>
      <c r="BO43">
        <v>1.1000000000000121E-2</v>
      </c>
      <c r="BP43">
        <v>-1.9000000000000128E-2</v>
      </c>
      <c r="BQ43">
        <v>-2.9000000000000803E-2</v>
      </c>
      <c r="BR43">
        <v>-9.0000000000003411E-3</v>
      </c>
      <c r="BS43">
        <v>3.5999999999999588E-2</v>
      </c>
      <c r="BT43">
        <v>2.0999999999999464E-2</v>
      </c>
      <c r="BU43">
        <v>1.1000000000000565E-2</v>
      </c>
      <c r="BV43">
        <v>1.1000000000000121E-2</v>
      </c>
      <c r="BW43">
        <v>1.1000000000000121E-2</v>
      </c>
      <c r="BX43">
        <v>1.0999999999999677E-2</v>
      </c>
      <c r="BY43">
        <v>1.1000000000000121E-2</v>
      </c>
      <c r="BZ43">
        <v>1.0999999999999233E-2</v>
      </c>
      <c r="CA43">
        <v>1.0999999999999233E-2</v>
      </c>
      <c r="CB43">
        <v>-1.899999999999924E-2</v>
      </c>
      <c r="CC43">
        <v>-2.9000000000000803E-2</v>
      </c>
      <c r="CD43">
        <v>-9.0000000000003411E-3</v>
      </c>
      <c r="CE43">
        <v>3.5999999999999588E-2</v>
      </c>
      <c r="CF43">
        <v>2.0999999999999908E-2</v>
      </c>
      <c r="CG43">
        <v>1.1000000000000121E-2</v>
      </c>
      <c r="CH43">
        <v>1.1000000000000565E-2</v>
      </c>
      <c r="CI43">
        <v>1.1000000000000121E-2</v>
      </c>
      <c r="CJ43">
        <v>1.0999999999999233E-2</v>
      </c>
      <c r="CK43">
        <v>1.1000000000000121E-2</v>
      </c>
      <c r="CL43">
        <v>1.0999999999999233E-2</v>
      </c>
      <c r="CM43">
        <v>1.0999999999999233E-2</v>
      </c>
      <c r="CN43">
        <v>-1.899999999999924E-2</v>
      </c>
      <c r="CO43">
        <v>-2.9000000000000803E-2</v>
      </c>
      <c r="CP43">
        <v>-9.0000000000003411E-3</v>
      </c>
      <c r="CQ43">
        <v>3.5999999999999588E-2</v>
      </c>
      <c r="CR43">
        <v>2.0999999999999464E-2</v>
      </c>
      <c r="CS43">
        <v>1.1000000000000121E-2</v>
      </c>
      <c r="CT43">
        <v>1.1000000000000121E-2</v>
      </c>
      <c r="CU43">
        <v>1.1000000000000121E-2</v>
      </c>
      <c r="CV43">
        <v>1.0999999999999233E-2</v>
      </c>
      <c r="CW43">
        <v>1.1000000000000121E-2</v>
      </c>
      <c r="CX43">
        <v>1.0999999999999233E-2</v>
      </c>
      <c r="CY43">
        <v>1.0999999999999233E-2</v>
      </c>
      <c r="CZ43">
        <v>-1.9000000000000128E-2</v>
      </c>
      <c r="DA43">
        <v>-2.8999999999999915E-2</v>
      </c>
      <c r="DB43">
        <v>-9.0000000000003411E-3</v>
      </c>
      <c r="DC43">
        <v>3.5999999999999588E-2</v>
      </c>
      <c r="DD43">
        <v>2.0999999999999019E-2</v>
      </c>
      <c r="DE43">
        <v>1.1000000000001009E-2</v>
      </c>
      <c r="DF43">
        <v>1.1000000000000121E-2</v>
      </c>
      <c r="DG43">
        <v>1.1000000000000121E-2</v>
      </c>
      <c r="DH43">
        <v>1.0999999999999233E-2</v>
      </c>
      <c r="DI43">
        <v>1.0999999999999233E-2</v>
      </c>
      <c r="DJ43">
        <v>1.1000000000000121E-2</v>
      </c>
      <c r="DK43">
        <v>1.1000000000000121E-2</v>
      </c>
      <c r="DL43">
        <v>-1.899999999999924E-2</v>
      </c>
      <c r="DM43">
        <v>-2.9000000000000803E-2</v>
      </c>
      <c r="DN43">
        <v>-9.0000000000003411E-3</v>
      </c>
      <c r="DO43">
        <v>3.5999999999999588E-2</v>
      </c>
      <c r="DP43">
        <v>2.0999999999999908E-2</v>
      </c>
      <c r="DQ43">
        <v>1.1000000000000121E-2</v>
      </c>
      <c r="DR43">
        <v>1.1000000000000121E-2</v>
      </c>
      <c r="DS43">
        <v>1.1000000000000121E-2</v>
      </c>
      <c r="DT43">
        <v>1.0999999999999233E-2</v>
      </c>
      <c r="DU43">
        <v>1.1000000000000121E-2</v>
      </c>
      <c r="DV43">
        <v>1.0999999999999233E-2</v>
      </c>
      <c r="DW43">
        <v>1.0999999999999233E-2</v>
      </c>
      <c r="DX43">
        <v>-1.899999999999924E-2</v>
      </c>
      <c r="DY43">
        <v>-2.8999999999999915E-2</v>
      </c>
      <c r="DZ43">
        <v>-9.0000000000003411E-3</v>
      </c>
      <c r="EA43">
        <v>3.5999999999999588E-2</v>
      </c>
      <c r="EB43">
        <v>2.0999999999999908E-2</v>
      </c>
      <c r="EC43">
        <v>1.1000000000000121E-2</v>
      </c>
      <c r="ED43">
        <v>1.1000000000001009E-2</v>
      </c>
      <c r="EE43">
        <v>1.1000000000000121E-2</v>
      </c>
      <c r="EF43">
        <v>1.1000000000000121E-2</v>
      </c>
      <c r="EG43">
        <v>1.1000000000000121E-2</v>
      </c>
      <c r="EH43">
        <v>1.1000000000000121E-2</v>
      </c>
      <c r="EI43">
        <v>1.1000000000000121E-2</v>
      </c>
      <c r="EJ43">
        <v>-1.899999999999924E-2</v>
      </c>
      <c r="EK43">
        <v>-2.8999999999999915E-2</v>
      </c>
      <c r="EL43">
        <v>-9.0000000000003411E-3</v>
      </c>
      <c r="EM43">
        <v>3.6000000000000476E-2</v>
      </c>
      <c r="EN43">
        <v>2.0999999999999908E-2</v>
      </c>
      <c r="EO43">
        <v>1.1000000000000121E-2</v>
      </c>
      <c r="EP43">
        <v>1.1000000000001009E-2</v>
      </c>
      <c r="EQ43">
        <v>1.1000000000000121E-2</v>
      </c>
      <c r="ER43">
        <v>1.1000000000000121E-2</v>
      </c>
      <c r="ES43">
        <v>1.0999999999999233E-2</v>
      </c>
      <c r="ET43">
        <v>1.1000000000000121E-2</v>
      </c>
      <c r="EU43">
        <v>1.1000000000000121E-2</v>
      </c>
      <c r="EV43">
        <v>-1.899999999999924E-2</v>
      </c>
      <c r="EW43">
        <v>-2.8999999999999915E-2</v>
      </c>
      <c r="EX43">
        <v>-9.0000000000003411E-3</v>
      </c>
      <c r="EY43">
        <v>3.5999999999999588E-2</v>
      </c>
      <c r="EZ43">
        <v>2.0999999999999908E-2</v>
      </c>
      <c r="FA43">
        <v>1.1000000000000121E-2</v>
      </c>
      <c r="FB43">
        <v>1.1000000000001009E-2</v>
      </c>
      <c r="FC43">
        <v>1.1000000000000121E-2</v>
      </c>
      <c r="FD43">
        <v>1.1000000000000121E-2</v>
      </c>
      <c r="FE43">
        <v>1.1000000000000121E-2</v>
      </c>
      <c r="FF43">
        <v>1.1000000000000121E-2</v>
      </c>
      <c r="FG43">
        <v>1.1000000000000121E-2</v>
      </c>
      <c r="FH43">
        <v>-1.899999999999924E-2</v>
      </c>
      <c r="FI43">
        <v>-2.9000000000000803E-2</v>
      </c>
      <c r="FJ43">
        <v>-9.0000000000003411E-3</v>
      </c>
      <c r="FK43">
        <v>3.5999999999999588E-2</v>
      </c>
      <c r="FL43">
        <v>2.0999999999999908E-2</v>
      </c>
      <c r="FM43">
        <v>1.1000000000000121E-2</v>
      </c>
      <c r="FN43">
        <v>1.1000000000000121E-2</v>
      </c>
      <c r="FO43">
        <v>1.1000000000000121E-2</v>
      </c>
      <c r="FP43">
        <v>1.1000000000000121E-2</v>
      </c>
      <c r="FQ43">
        <v>1.1000000000000121E-2</v>
      </c>
      <c r="FR43">
        <v>1.0999999999999233E-2</v>
      </c>
      <c r="FS43">
        <v>1.0999999999999233E-2</v>
      </c>
      <c r="FT43">
        <v>-1.9000000000000128E-2</v>
      </c>
      <c r="FU43">
        <v>-2.9000000000000803E-2</v>
      </c>
      <c r="FV43">
        <v>-9.0000000000003411E-3</v>
      </c>
      <c r="FW43">
        <v>3.5999999999999588E-2</v>
      </c>
      <c r="FX43">
        <v>2.0999999999999908E-2</v>
      </c>
      <c r="FY43">
        <v>1.1000000000000121E-2</v>
      </c>
      <c r="FZ43">
        <v>1.1000000000000121E-2</v>
      </c>
      <c r="GA43">
        <v>1.1000000000001009E-2</v>
      </c>
      <c r="GB43">
        <v>1.0999999999999233E-2</v>
      </c>
      <c r="GC43">
        <v>1.1000000000000121E-2</v>
      </c>
      <c r="GD43">
        <v>1.0999999999999233E-2</v>
      </c>
      <c r="GE43">
        <v>1.0999999999999233E-2</v>
      </c>
      <c r="GF43">
        <v>-1.9000000000000128E-2</v>
      </c>
      <c r="GG43">
        <v>-2.8999999999999915E-2</v>
      </c>
      <c r="GH43">
        <v>-9.0000000000003411E-3</v>
      </c>
      <c r="GI43">
        <v>3.5999999999999588E-2</v>
      </c>
      <c r="GJ43">
        <v>2.0999999999999019E-2</v>
      </c>
      <c r="GK43">
        <v>1.1000000000001009E-2</v>
      </c>
      <c r="GL43">
        <v>1.1000000000000121E-2</v>
      </c>
      <c r="GM43">
        <v>1.1000000000000121E-2</v>
      </c>
      <c r="GN43">
        <v>1.1000000000000121E-2</v>
      </c>
      <c r="GO43">
        <v>1.0999999999999233E-2</v>
      </c>
      <c r="GP43">
        <v>1.1000000000000121E-2</v>
      </c>
      <c r="GQ43">
        <v>1.1000000000000121E-2</v>
      </c>
      <c r="GR43">
        <v>-1.899999999999924E-2</v>
      </c>
      <c r="GS43">
        <v>-2.9000000000000803E-2</v>
      </c>
      <c r="GT43">
        <v>-9.0000000000003411E-3</v>
      </c>
      <c r="GU43">
        <v>3.5999999999999588E-2</v>
      </c>
      <c r="GV43">
        <v>2.0999999999999908E-2</v>
      </c>
      <c r="GW43">
        <v>1.1000000000000121E-2</v>
      </c>
      <c r="GX43">
        <v>1.1000000000000121E-2</v>
      </c>
      <c r="GY43">
        <v>1.1000000000000121E-2</v>
      </c>
      <c r="GZ43">
        <v>1.0999999999999233E-2</v>
      </c>
      <c r="HA43">
        <v>1.1000000000000121E-2</v>
      </c>
      <c r="HB43">
        <v>1.0999999999999233E-2</v>
      </c>
      <c r="HC43">
        <v>1.1000000000000121E-2</v>
      </c>
      <c r="HD43">
        <v>-1.899999999999924E-2</v>
      </c>
      <c r="HE43">
        <v>-2.8999999999999915E-2</v>
      </c>
      <c r="HF43">
        <v>-9.0000000000003411E-3</v>
      </c>
      <c r="HG43">
        <v>3.5999999999999588E-2</v>
      </c>
      <c r="HH43">
        <v>2.0999999999999908E-2</v>
      </c>
      <c r="HI43">
        <v>1.1000000000000121E-2</v>
      </c>
      <c r="HJ43">
        <v>1.1000000000001009E-2</v>
      </c>
      <c r="HK43">
        <v>1.1000000000000121E-2</v>
      </c>
      <c r="HL43">
        <v>1.1000000000000121E-2</v>
      </c>
      <c r="HM43">
        <v>1.1000000000000121E-2</v>
      </c>
      <c r="HN43">
        <v>1.1000000000000121E-2</v>
      </c>
      <c r="HO43">
        <v>1.1000000000001009E-2</v>
      </c>
      <c r="HP43">
        <v>-1.9000000000000128E-2</v>
      </c>
      <c r="HQ43">
        <v>-2.8999999999999915E-2</v>
      </c>
      <c r="HR43">
        <v>-9.0000000000003411E-3</v>
      </c>
      <c r="HS43">
        <v>3.5999999999999588E-2</v>
      </c>
      <c r="HT43">
        <v>2.0999999999999019E-2</v>
      </c>
      <c r="HU43">
        <v>1.1000000000001009E-2</v>
      </c>
      <c r="HV43">
        <v>1.1000000000000121E-2</v>
      </c>
      <c r="HW43">
        <v>1.1000000000001009E-2</v>
      </c>
      <c r="HX43">
        <v>1.0999999999999233E-2</v>
      </c>
      <c r="HY43">
        <v>1.0999999999999233E-2</v>
      </c>
      <c r="HZ43">
        <v>1.1000000000000121E-2</v>
      </c>
      <c r="IA43" s="216">
        <v>1.1000000000000121E-2</v>
      </c>
    </row>
    <row r="44" spans="1:235" x14ac:dyDescent="0.2">
      <c r="A44" s="447">
        <f>A!A58</f>
        <v>38322</v>
      </c>
      <c r="B44" s="479">
        <f t="shared" si="4"/>
        <v>4.1630000000000003</v>
      </c>
      <c r="C44" s="479">
        <v>4.0880000000000001</v>
      </c>
      <c r="D44" s="448">
        <f t="shared" si="5"/>
        <v>7.5000000000000178E-2</v>
      </c>
      <c r="F44" s="450">
        <v>36913</v>
      </c>
      <c r="I44">
        <v>-1.9999999999988916E-3</v>
      </c>
      <c r="J44">
        <v>2.9999999999999361E-2</v>
      </c>
      <c r="K44">
        <v>0.04</v>
      </c>
      <c r="L44">
        <v>2.4999999999999467E-2</v>
      </c>
      <c r="M44">
        <v>2.4999999999999467E-2</v>
      </c>
      <c r="N44">
        <v>2.4999999999999467E-2</v>
      </c>
      <c r="O44">
        <v>2.4999999999999467E-2</v>
      </c>
      <c r="P44">
        <v>2.4999999999999467E-2</v>
      </c>
      <c r="Q44">
        <v>2.5000000000000355E-2</v>
      </c>
      <c r="R44">
        <v>2.0000000000000462E-2</v>
      </c>
      <c r="S44">
        <v>1.499999999999968E-2</v>
      </c>
      <c r="T44">
        <v>1.0000000000000675E-2</v>
      </c>
      <c r="U44">
        <v>9.9999999999997868E-3</v>
      </c>
      <c r="V44">
        <v>9.9999999999997868E-3</v>
      </c>
      <c r="W44">
        <v>9.9999999999997868E-3</v>
      </c>
      <c r="X44">
        <v>9.9999999999997868E-3</v>
      </c>
      <c r="Y44">
        <v>9.9999999999997868E-3</v>
      </c>
      <c r="Z44">
        <v>9.9999999999997868E-3</v>
      </c>
      <c r="AA44">
        <v>9.9999999999997868E-3</v>
      </c>
      <c r="AB44">
        <v>7.0000000000005613E-3</v>
      </c>
      <c r="AC44">
        <v>4.9999999999998934E-3</v>
      </c>
      <c r="AD44">
        <v>0</v>
      </c>
      <c r="AE44">
        <v>3.0000000000001137E-3</v>
      </c>
      <c r="AF44">
        <v>7.0000000000005613E-3</v>
      </c>
      <c r="AG44">
        <v>1.0000000000000675E-2</v>
      </c>
      <c r="AH44">
        <v>1.0000000000000675E-2</v>
      </c>
      <c r="AI44">
        <v>2.200000000000113E-2</v>
      </c>
      <c r="AJ44">
        <v>2.8000000000000025E-2</v>
      </c>
      <c r="AK44">
        <v>2.8000000000000025E-2</v>
      </c>
      <c r="AL44">
        <v>2.8000000000000025E-2</v>
      </c>
      <c r="AM44">
        <v>2.8000000000000025E-2</v>
      </c>
      <c r="AN44">
        <v>2.8000000000000025E-2</v>
      </c>
      <c r="AO44">
        <v>2.8000000000000469E-2</v>
      </c>
      <c r="AP44">
        <v>2.8000000000000469E-2</v>
      </c>
      <c r="AQ44">
        <v>2.8000000000000469E-2</v>
      </c>
      <c r="AR44">
        <v>2.8000000000000469E-2</v>
      </c>
      <c r="AS44">
        <v>1.0000000000000675E-2</v>
      </c>
      <c r="AT44">
        <v>1.0000000000000675E-2</v>
      </c>
      <c r="AU44">
        <v>2.2000000000000686E-2</v>
      </c>
      <c r="AV44">
        <v>2.8000000000000025E-2</v>
      </c>
      <c r="AW44">
        <v>2.8000000000000025E-2</v>
      </c>
      <c r="AX44">
        <v>2.8000000000000469E-2</v>
      </c>
      <c r="AY44">
        <v>2.8000000000000469E-2</v>
      </c>
      <c r="AZ44">
        <v>2.8000000000000025E-2</v>
      </c>
      <c r="BA44">
        <v>2.8000000000000469E-2</v>
      </c>
      <c r="BB44">
        <v>2.8000000000000469E-2</v>
      </c>
      <c r="BC44">
        <v>2.8000000000000469E-2</v>
      </c>
      <c r="BD44">
        <v>2.8000000000000469E-2</v>
      </c>
      <c r="BE44">
        <v>9.9999999999997868E-3</v>
      </c>
      <c r="BF44">
        <v>9.9999999999997868E-3</v>
      </c>
      <c r="BG44">
        <v>2.2000000000000242E-2</v>
      </c>
      <c r="BH44">
        <v>2.8000000000000025E-2</v>
      </c>
      <c r="BI44">
        <v>2.8000000000000469E-2</v>
      </c>
      <c r="BJ44">
        <v>2.8000000000000025E-2</v>
      </c>
      <c r="BK44">
        <v>2.8000000000000025E-2</v>
      </c>
      <c r="BL44">
        <v>2.8000000000000025E-2</v>
      </c>
      <c r="BM44">
        <v>2.8000000000000469E-2</v>
      </c>
      <c r="BN44">
        <v>2.7999999999999581E-2</v>
      </c>
      <c r="BO44">
        <v>2.7999999999999581E-2</v>
      </c>
      <c r="BP44">
        <v>2.8000000000000469E-2</v>
      </c>
      <c r="BQ44">
        <v>1.0000000000000675E-2</v>
      </c>
      <c r="BR44">
        <v>9.9999999999997868E-3</v>
      </c>
      <c r="BS44">
        <v>2.2000000000000686E-2</v>
      </c>
      <c r="BT44">
        <v>2.8000000000000025E-2</v>
      </c>
      <c r="BU44">
        <v>2.8000000000000025E-2</v>
      </c>
      <c r="BV44">
        <v>2.8000000000000025E-2</v>
      </c>
      <c r="BW44">
        <v>2.8000000000000025E-2</v>
      </c>
      <c r="BX44">
        <v>2.8000000000000469E-2</v>
      </c>
      <c r="BY44">
        <v>2.7999999999999581E-2</v>
      </c>
      <c r="BZ44">
        <v>2.8000000000000469E-2</v>
      </c>
      <c r="CA44">
        <v>2.8000000000000469E-2</v>
      </c>
      <c r="CB44">
        <v>2.7999999999999581E-2</v>
      </c>
      <c r="CC44">
        <v>9.9999999999997868E-3</v>
      </c>
      <c r="CD44">
        <v>9.9999999999997868E-3</v>
      </c>
      <c r="CE44">
        <v>2.2000000000000242E-2</v>
      </c>
      <c r="CF44">
        <v>2.8000000000000025E-2</v>
      </c>
      <c r="CG44">
        <v>2.8000000000000025E-2</v>
      </c>
      <c r="CH44">
        <v>2.7999999999999581E-2</v>
      </c>
      <c r="CI44">
        <v>2.8000000000000469E-2</v>
      </c>
      <c r="CJ44">
        <v>2.8000000000000469E-2</v>
      </c>
      <c r="CK44">
        <v>2.7999999999999581E-2</v>
      </c>
      <c r="CL44">
        <v>2.8000000000000469E-2</v>
      </c>
      <c r="CM44">
        <v>2.8000000000000469E-2</v>
      </c>
      <c r="CN44">
        <v>2.8000000000000469E-2</v>
      </c>
      <c r="CO44">
        <v>9.9999999999997868E-3</v>
      </c>
      <c r="CP44">
        <v>9.9999999999997868E-3</v>
      </c>
      <c r="CQ44">
        <v>2.2000000000000242E-2</v>
      </c>
      <c r="CR44">
        <v>2.7999999999999581E-2</v>
      </c>
      <c r="CS44">
        <v>2.8000000000000469E-2</v>
      </c>
      <c r="CT44">
        <v>2.8000000000000469E-2</v>
      </c>
      <c r="CU44">
        <v>2.8000000000000469E-2</v>
      </c>
      <c r="CV44">
        <v>2.8000000000000469E-2</v>
      </c>
      <c r="CW44">
        <v>2.7999999999999581E-2</v>
      </c>
      <c r="CX44">
        <v>2.8000000000000469E-2</v>
      </c>
      <c r="CY44">
        <v>2.8000000000000469E-2</v>
      </c>
      <c r="CZ44">
        <v>2.8000000000000469E-2</v>
      </c>
      <c r="DA44">
        <v>9.9999999999997868E-3</v>
      </c>
      <c r="DB44">
        <v>1.0000000000000675E-2</v>
      </c>
      <c r="DC44">
        <v>2.2000000000000242E-2</v>
      </c>
      <c r="DD44">
        <v>2.8000000000000469E-2</v>
      </c>
      <c r="DE44">
        <v>2.7999999999999581E-2</v>
      </c>
      <c r="DF44">
        <v>2.8000000000000469E-2</v>
      </c>
      <c r="DG44">
        <v>2.7999999999999581E-2</v>
      </c>
      <c r="DH44">
        <v>2.8000000000000469E-2</v>
      </c>
      <c r="DI44">
        <v>2.8000000000000469E-2</v>
      </c>
      <c r="DJ44">
        <v>2.7999999999999581E-2</v>
      </c>
      <c r="DK44">
        <v>2.7999999999999581E-2</v>
      </c>
      <c r="DL44">
        <v>2.7999999999999581E-2</v>
      </c>
      <c r="DM44">
        <v>9.9999999999997868E-3</v>
      </c>
      <c r="DN44">
        <v>9.9999999999997868E-3</v>
      </c>
      <c r="DO44">
        <v>2.2000000000000242E-2</v>
      </c>
      <c r="DP44">
        <v>2.7999999999999581E-2</v>
      </c>
      <c r="DQ44">
        <v>2.8000000000000469E-2</v>
      </c>
      <c r="DR44">
        <v>2.7999999999999581E-2</v>
      </c>
      <c r="DS44">
        <v>2.8000000000000469E-2</v>
      </c>
      <c r="DT44">
        <v>2.8000000000000469E-2</v>
      </c>
      <c r="DU44">
        <v>2.7999999999999581E-2</v>
      </c>
      <c r="DV44">
        <v>2.8000000000000469E-2</v>
      </c>
      <c r="DW44">
        <v>2.8000000000000469E-2</v>
      </c>
      <c r="DX44">
        <v>2.7999999999999581E-2</v>
      </c>
      <c r="DY44">
        <v>9.9999999999997868E-3</v>
      </c>
      <c r="DZ44">
        <v>9.9999999999997868E-3</v>
      </c>
      <c r="EA44">
        <v>2.2000000000000242E-2</v>
      </c>
      <c r="EB44">
        <v>2.7999999999999581E-2</v>
      </c>
      <c r="EC44">
        <v>2.7999999999999581E-2</v>
      </c>
      <c r="ED44">
        <v>2.7999999999999581E-2</v>
      </c>
      <c r="EE44">
        <v>2.8000000000000469E-2</v>
      </c>
      <c r="EF44">
        <v>2.7999999999999581E-2</v>
      </c>
      <c r="EG44">
        <v>2.7999999999999581E-2</v>
      </c>
      <c r="EH44">
        <v>2.7999999999999581E-2</v>
      </c>
      <c r="EI44">
        <v>2.7999999999999581E-2</v>
      </c>
      <c r="EJ44">
        <v>2.7999999999999581E-2</v>
      </c>
      <c r="EK44">
        <v>9.9999999999997868E-3</v>
      </c>
      <c r="EL44">
        <v>9.9999999999997868E-3</v>
      </c>
      <c r="EM44">
        <v>2.2000000000000242E-2</v>
      </c>
      <c r="EN44">
        <v>2.7999999999999581E-2</v>
      </c>
      <c r="EO44">
        <v>2.7999999999999581E-2</v>
      </c>
      <c r="EP44">
        <v>2.7999999999999581E-2</v>
      </c>
      <c r="EQ44">
        <v>2.8000000000000469E-2</v>
      </c>
      <c r="ER44">
        <v>2.7999999999999581E-2</v>
      </c>
      <c r="ES44">
        <v>2.8000000000000469E-2</v>
      </c>
      <c r="ET44">
        <v>2.7999999999999581E-2</v>
      </c>
      <c r="EU44">
        <v>2.7999999999999581E-2</v>
      </c>
      <c r="EV44">
        <v>2.7999999999999581E-2</v>
      </c>
      <c r="EW44">
        <v>9.9999999999997868E-3</v>
      </c>
      <c r="EX44">
        <v>9.9999999999997868E-3</v>
      </c>
      <c r="EY44">
        <v>2.2000000000000242E-2</v>
      </c>
      <c r="EZ44">
        <v>2.7999999999999581E-2</v>
      </c>
      <c r="FA44">
        <v>2.7999999999999581E-2</v>
      </c>
      <c r="FB44">
        <v>2.7999999999999581E-2</v>
      </c>
      <c r="FC44">
        <v>2.8000000000000469E-2</v>
      </c>
      <c r="FD44">
        <v>2.7999999999999581E-2</v>
      </c>
      <c r="FE44">
        <v>2.7999999999999581E-2</v>
      </c>
      <c r="FF44">
        <v>2.7999999999999581E-2</v>
      </c>
      <c r="FG44">
        <v>2.7999999999999581E-2</v>
      </c>
      <c r="FH44">
        <v>2.7999999999999581E-2</v>
      </c>
      <c r="FI44">
        <v>9.9999999999997868E-3</v>
      </c>
      <c r="FJ44">
        <v>9.9999999999997868E-3</v>
      </c>
      <c r="FK44">
        <v>2.2000000000000242E-2</v>
      </c>
      <c r="FL44">
        <v>2.7999999999999581E-2</v>
      </c>
      <c r="FM44">
        <v>2.8000000000000469E-2</v>
      </c>
      <c r="FN44">
        <v>2.7999999999999581E-2</v>
      </c>
      <c r="FO44">
        <v>2.8000000000000469E-2</v>
      </c>
      <c r="FP44">
        <v>2.7999999999999581E-2</v>
      </c>
      <c r="FQ44">
        <v>2.7999999999999581E-2</v>
      </c>
      <c r="FR44">
        <v>2.8000000000000469E-2</v>
      </c>
      <c r="FS44">
        <v>2.8000000000000469E-2</v>
      </c>
      <c r="FT44">
        <v>2.8000000000000469E-2</v>
      </c>
      <c r="FU44">
        <v>1.0000000000000675E-2</v>
      </c>
      <c r="FV44">
        <v>9.9999999999997868E-3</v>
      </c>
      <c r="FW44">
        <v>2.2000000000000242E-2</v>
      </c>
      <c r="FX44">
        <v>2.8000000000000469E-2</v>
      </c>
      <c r="FY44">
        <v>2.8000000000000469E-2</v>
      </c>
      <c r="FZ44">
        <v>2.8000000000000469E-2</v>
      </c>
      <c r="GA44">
        <v>2.7999999999999581E-2</v>
      </c>
      <c r="GB44">
        <v>2.8000000000000469E-2</v>
      </c>
      <c r="GC44">
        <v>2.7999999999999581E-2</v>
      </c>
      <c r="GD44">
        <v>2.8000000000000469E-2</v>
      </c>
      <c r="GE44">
        <v>2.8000000000000469E-2</v>
      </c>
      <c r="GF44">
        <v>2.8000000000000469E-2</v>
      </c>
      <c r="GG44">
        <v>9.9999999999997868E-3</v>
      </c>
      <c r="GH44">
        <v>9.9999999999997868E-3</v>
      </c>
      <c r="GI44">
        <v>2.200000000000113E-2</v>
      </c>
      <c r="GJ44">
        <v>2.8000000000000469E-2</v>
      </c>
      <c r="GK44">
        <v>2.7999999999999581E-2</v>
      </c>
      <c r="GL44">
        <v>2.8000000000000469E-2</v>
      </c>
      <c r="GM44">
        <v>2.8000000000000469E-2</v>
      </c>
      <c r="GN44">
        <v>2.7999999999999581E-2</v>
      </c>
      <c r="GO44">
        <v>2.8000000000000469E-2</v>
      </c>
      <c r="GP44">
        <v>2.7999999999999581E-2</v>
      </c>
      <c r="GQ44">
        <v>2.7999999999999581E-2</v>
      </c>
      <c r="GR44">
        <v>2.7999999999999581E-2</v>
      </c>
      <c r="GS44">
        <v>9.9999999999997868E-3</v>
      </c>
      <c r="GT44">
        <v>9.9999999999997868E-3</v>
      </c>
      <c r="GU44">
        <v>2.2000000000000242E-2</v>
      </c>
      <c r="GV44">
        <v>2.7999999999999581E-2</v>
      </c>
      <c r="GW44">
        <v>2.8000000000000469E-2</v>
      </c>
      <c r="GX44">
        <v>2.8000000000000469E-2</v>
      </c>
      <c r="GY44">
        <v>2.8000000000000469E-2</v>
      </c>
      <c r="GZ44">
        <v>2.8000000000000469E-2</v>
      </c>
      <c r="HA44">
        <v>2.7999999999999581E-2</v>
      </c>
      <c r="HB44">
        <v>2.8000000000000469E-2</v>
      </c>
      <c r="HC44">
        <v>2.7999999999999581E-2</v>
      </c>
      <c r="HD44">
        <v>2.7999999999999581E-2</v>
      </c>
      <c r="HE44">
        <v>9.9999999999997868E-3</v>
      </c>
      <c r="HF44">
        <v>9.9999999999997868E-3</v>
      </c>
      <c r="HG44">
        <v>2.2000000000000242E-2</v>
      </c>
      <c r="HH44">
        <v>2.7999999999999581E-2</v>
      </c>
      <c r="HI44">
        <v>2.7999999999999581E-2</v>
      </c>
      <c r="HJ44">
        <v>2.7999999999999581E-2</v>
      </c>
      <c r="HK44">
        <v>2.8000000000000469E-2</v>
      </c>
      <c r="HL44">
        <v>2.7999999999999581E-2</v>
      </c>
      <c r="HM44">
        <v>2.7999999999999581E-2</v>
      </c>
      <c r="HN44">
        <v>2.7999999999999581E-2</v>
      </c>
      <c r="HO44">
        <v>2.7999999999998693E-2</v>
      </c>
      <c r="HP44">
        <v>2.7999999999999581E-2</v>
      </c>
      <c r="HQ44">
        <v>1.0000000000000675E-2</v>
      </c>
      <c r="HR44">
        <v>1.0000000000000675E-2</v>
      </c>
      <c r="HS44">
        <v>2.2000000000000242E-2</v>
      </c>
      <c r="HT44">
        <v>2.8000000000000469E-2</v>
      </c>
      <c r="HU44">
        <v>2.7999999999999581E-2</v>
      </c>
      <c r="HV44">
        <v>2.8000000000000469E-2</v>
      </c>
      <c r="HW44">
        <v>2.7999999999999581E-2</v>
      </c>
      <c r="HX44">
        <v>2.8000000000000469E-2</v>
      </c>
      <c r="HY44">
        <v>2.8000000000000469E-2</v>
      </c>
      <c r="HZ44">
        <v>2.7999999999999581E-2</v>
      </c>
      <c r="IA44" s="216">
        <v>2.7999999999999581E-2</v>
      </c>
    </row>
    <row r="45" spans="1:235" x14ac:dyDescent="0.2">
      <c r="A45" s="447">
        <f>A!A59</f>
        <v>38353</v>
      </c>
      <c r="B45" s="479">
        <f t="shared" si="4"/>
        <v>4.2380000000000004</v>
      </c>
      <c r="C45" s="479">
        <v>4.1630000000000003</v>
      </c>
      <c r="D45" s="448">
        <f t="shared" si="5"/>
        <v>7.5000000000000178E-2</v>
      </c>
      <c r="F45" s="450">
        <v>36914</v>
      </c>
      <c r="I45">
        <v>-0.51100000000000012</v>
      </c>
      <c r="J45">
        <v>-0.45300000000000029</v>
      </c>
      <c r="K45">
        <v>-0.31200000000000028</v>
      </c>
      <c r="L45">
        <v>-0.23</v>
      </c>
      <c r="M45">
        <v>-0.21</v>
      </c>
      <c r="N45">
        <v>-0.20499999999999918</v>
      </c>
      <c r="O45">
        <v>-0.19</v>
      </c>
      <c r="P45">
        <v>-0.19</v>
      </c>
      <c r="Q45">
        <v>-0.185</v>
      </c>
      <c r="R45">
        <v>-0.18</v>
      </c>
      <c r="S45">
        <v>-0.18</v>
      </c>
      <c r="T45">
        <v>-0.1800000000000006</v>
      </c>
      <c r="U45">
        <v>-0.18</v>
      </c>
      <c r="V45">
        <v>-0.18</v>
      </c>
      <c r="W45">
        <v>-0.16</v>
      </c>
      <c r="X45">
        <v>-0.16</v>
      </c>
      <c r="Y45">
        <v>-0.16</v>
      </c>
      <c r="Z45">
        <v>-0.15999999999999925</v>
      </c>
      <c r="AA45">
        <v>-0.15999999999999925</v>
      </c>
      <c r="AB45">
        <v>-0.16199999999999992</v>
      </c>
      <c r="AC45">
        <v>-0.15999999999999925</v>
      </c>
      <c r="AD45">
        <v>-0.15399999999999991</v>
      </c>
      <c r="AE45">
        <v>-0.15399999999999991</v>
      </c>
      <c r="AF45">
        <v>-0.1540000000000008</v>
      </c>
      <c r="AG45">
        <v>-0.15399999999999991</v>
      </c>
      <c r="AH45">
        <v>-0.14400000000000013</v>
      </c>
      <c r="AI45">
        <v>-0.11900000000000066</v>
      </c>
      <c r="AJ45">
        <v>-0.10399999999999965</v>
      </c>
      <c r="AK45">
        <v>-9.2999999999999972E-2</v>
      </c>
      <c r="AL45">
        <v>-9.2999999999999972E-2</v>
      </c>
      <c r="AM45">
        <v>-9.2999999999999972E-2</v>
      </c>
      <c r="AN45">
        <v>-8.8000000000000078E-2</v>
      </c>
      <c r="AO45">
        <v>-8.0000000000000071E-2</v>
      </c>
      <c r="AP45">
        <v>-8.0000000000000071E-2</v>
      </c>
      <c r="AQ45">
        <v>-8.0000000000000071E-2</v>
      </c>
      <c r="AR45">
        <v>-8.0000000000000071E-2</v>
      </c>
      <c r="AS45">
        <v>-7.3999999999999844E-2</v>
      </c>
      <c r="AT45">
        <v>-7.4000000000000288E-2</v>
      </c>
      <c r="AU45">
        <v>-8.9000000000000412E-2</v>
      </c>
      <c r="AV45">
        <v>-8.3999999999999631E-2</v>
      </c>
      <c r="AW45">
        <v>-7.2999999999999954E-2</v>
      </c>
      <c r="AX45">
        <v>-7.3000000000000398E-2</v>
      </c>
      <c r="AY45">
        <v>-7.3000000000000398E-2</v>
      </c>
      <c r="AZ45">
        <v>-6.800000000000006E-2</v>
      </c>
      <c r="BA45">
        <v>-6.0000000000000497E-2</v>
      </c>
      <c r="BB45">
        <v>-5.9999999999999609E-2</v>
      </c>
      <c r="BC45">
        <v>-5.9999999999999609E-2</v>
      </c>
      <c r="BD45">
        <v>-7.5000000000000178E-2</v>
      </c>
      <c r="BE45">
        <v>-6.899999999999995E-2</v>
      </c>
      <c r="BF45">
        <v>-6.899999999999995E-2</v>
      </c>
      <c r="BG45">
        <v>-8.4000000000000075E-2</v>
      </c>
      <c r="BH45">
        <v>-7.8999999999999737E-2</v>
      </c>
      <c r="BI45">
        <v>-6.8000000000000504E-2</v>
      </c>
      <c r="BJ45">
        <v>-6.800000000000006E-2</v>
      </c>
      <c r="BK45">
        <v>-6.800000000000006E-2</v>
      </c>
      <c r="BL45">
        <v>-6.2999999999999723E-2</v>
      </c>
      <c r="BM45">
        <v>-5.500000000000016E-2</v>
      </c>
      <c r="BN45">
        <v>-5.4999999999999716E-2</v>
      </c>
      <c r="BO45">
        <v>-5.4999999999999716E-2</v>
      </c>
      <c r="BP45">
        <v>-7.0000000000000284E-2</v>
      </c>
      <c r="BQ45">
        <v>-6.4000000000000057E-2</v>
      </c>
      <c r="BR45">
        <v>-6.3999999999999169E-2</v>
      </c>
      <c r="BS45">
        <v>-7.9000000000000625E-2</v>
      </c>
      <c r="BT45">
        <v>-7.3999999999999844E-2</v>
      </c>
      <c r="BU45">
        <v>-6.3000000000000167E-2</v>
      </c>
      <c r="BV45">
        <v>-6.3000000000000167E-2</v>
      </c>
      <c r="BW45">
        <v>-6.3000000000000167E-2</v>
      </c>
      <c r="BX45">
        <v>-5.8000000000000274E-2</v>
      </c>
      <c r="BY45">
        <v>-4.9999999999999822E-2</v>
      </c>
      <c r="BZ45">
        <v>-4.9999999999999822E-2</v>
      </c>
      <c r="CA45">
        <v>-4.9999999999999822E-2</v>
      </c>
      <c r="CB45">
        <v>-5.9999999999999609E-2</v>
      </c>
      <c r="CC45">
        <v>-5.3999999999999382E-2</v>
      </c>
      <c r="CD45">
        <v>-5.3999999999999382E-2</v>
      </c>
      <c r="CE45">
        <v>-6.9000000000000394E-2</v>
      </c>
      <c r="CF45">
        <v>-6.3999999999999613E-2</v>
      </c>
      <c r="CG45">
        <v>-5.2999999999999936E-2</v>
      </c>
      <c r="CH45">
        <v>-5.2999999999999492E-2</v>
      </c>
      <c r="CI45">
        <v>-5.300000000000038E-2</v>
      </c>
      <c r="CJ45">
        <v>-4.8000000000000043E-2</v>
      </c>
      <c r="CK45">
        <v>-0.04</v>
      </c>
      <c r="CL45">
        <v>-0.04</v>
      </c>
      <c r="CM45">
        <v>-0.04</v>
      </c>
      <c r="CN45">
        <v>-5.0000000000000711E-2</v>
      </c>
      <c r="CO45">
        <v>-4.3999999999999595E-2</v>
      </c>
      <c r="CP45">
        <v>-4.3999999999999595E-2</v>
      </c>
      <c r="CQ45">
        <v>-5.9000000000000163E-2</v>
      </c>
      <c r="CR45">
        <v>-5.3999999999999382E-2</v>
      </c>
      <c r="CS45">
        <v>-4.3000000000000149E-2</v>
      </c>
      <c r="CT45">
        <v>-4.3000000000000149E-2</v>
      </c>
      <c r="CU45">
        <v>-4.3000000000000149E-2</v>
      </c>
      <c r="CV45">
        <v>-3.8000000000000256E-2</v>
      </c>
      <c r="CW45">
        <v>-2.9999999999999361E-2</v>
      </c>
      <c r="CX45">
        <v>-3.0000000000000249E-2</v>
      </c>
      <c r="CY45">
        <v>-3.0000000000000249E-2</v>
      </c>
      <c r="CZ45">
        <v>-0.04</v>
      </c>
      <c r="DA45">
        <v>-3.3999999999999808E-2</v>
      </c>
      <c r="DB45">
        <v>-3.3999999999999808E-2</v>
      </c>
      <c r="DC45">
        <v>-4.9000000000000377E-2</v>
      </c>
      <c r="DD45">
        <v>-4.3999999999999595E-2</v>
      </c>
      <c r="DE45">
        <v>-3.3000000000000362E-2</v>
      </c>
      <c r="DF45">
        <v>-3.3000000000000362E-2</v>
      </c>
      <c r="DG45">
        <v>-3.2999999999999474E-2</v>
      </c>
      <c r="DH45">
        <v>-2.8000000000000469E-2</v>
      </c>
      <c r="DI45">
        <v>-2.0000000000000462E-2</v>
      </c>
      <c r="DJ45">
        <v>-1.9999999999999574E-2</v>
      </c>
      <c r="DK45">
        <v>-1.9999999999999574E-2</v>
      </c>
      <c r="DL45">
        <v>-2.7499999999999858E-2</v>
      </c>
      <c r="DM45">
        <v>-2.1499999999999631E-2</v>
      </c>
      <c r="DN45">
        <v>-2.1499999999999631E-2</v>
      </c>
      <c r="DO45">
        <v>-3.6500000000000199E-2</v>
      </c>
      <c r="DP45">
        <v>-3.1499999999999417E-2</v>
      </c>
      <c r="DQ45">
        <v>-2.0500000000000185E-2</v>
      </c>
      <c r="DR45">
        <v>-2.0500000000000185E-2</v>
      </c>
      <c r="DS45">
        <v>-2.0500000000000185E-2</v>
      </c>
      <c r="DT45">
        <v>-1.5500000000000291E-2</v>
      </c>
      <c r="DU45">
        <v>-7.499999999999396E-3</v>
      </c>
      <c r="DV45">
        <v>-7.5000000000002842E-3</v>
      </c>
      <c r="DW45">
        <v>-7.5000000000002842E-3</v>
      </c>
      <c r="DX45">
        <v>-1.7500000000000071E-2</v>
      </c>
      <c r="DY45">
        <v>-1.1499999999999844E-2</v>
      </c>
      <c r="DZ45">
        <v>-1.1499999999999844E-2</v>
      </c>
      <c r="EA45">
        <v>-2.6500000000000412E-2</v>
      </c>
      <c r="EB45">
        <v>-2.1499999999999631E-2</v>
      </c>
      <c r="EC45">
        <v>-1.049999999999951E-2</v>
      </c>
      <c r="ED45">
        <v>-1.049999999999951E-2</v>
      </c>
      <c r="EE45">
        <v>-1.0500000000000398E-2</v>
      </c>
      <c r="EF45">
        <v>-5.4999999999996163E-3</v>
      </c>
      <c r="EG45">
        <v>2.5000000000003908E-3</v>
      </c>
      <c r="EH45">
        <v>2.5000000000003908E-3</v>
      </c>
      <c r="EI45">
        <v>2.5000000000003908E-3</v>
      </c>
      <c r="EJ45">
        <v>-7.5000000000002842E-3</v>
      </c>
      <c r="EK45">
        <v>-1.5000000000000568E-3</v>
      </c>
      <c r="EL45">
        <v>-1.5000000000000568E-3</v>
      </c>
      <c r="EM45">
        <v>-1.6500000000000625E-2</v>
      </c>
      <c r="EN45">
        <v>-1.1499999999999844E-2</v>
      </c>
      <c r="EO45">
        <v>-4.9999999999972289E-4</v>
      </c>
      <c r="EP45">
        <v>-4.9999999999972289E-4</v>
      </c>
      <c r="EQ45">
        <v>-5.0000000000061107E-4</v>
      </c>
      <c r="ER45">
        <v>4.5000000000001705E-3</v>
      </c>
      <c r="ES45">
        <v>1.2500000000000178E-2</v>
      </c>
      <c r="ET45">
        <v>1.2500000000000178E-2</v>
      </c>
      <c r="EU45">
        <v>1.2500000000000178E-2</v>
      </c>
      <c r="EV45">
        <v>2.5000000000003908E-3</v>
      </c>
      <c r="EW45">
        <v>8.5000000000006182E-3</v>
      </c>
      <c r="EX45">
        <v>8.5000000000006182E-3</v>
      </c>
      <c r="EY45">
        <v>-6.5000000000008384E-3</v>
      </c>
      <c r="EZ45">
        <v>-1.4999999999991687E-3</v>
      </c>
      <c r="FA45">
        <v>9.5000000000000639E-3</v>
      </c>
      <c r="FB45">
        <v>9.5000000000000639E-3</v>
      </c>
      <c r="FC45">
        <v>9.4999999999991758E-3</v>
      </c>
      <c r="FD45">
        <v>1.4499999999999957E-2</v>
      </c>
      <c r="FE45">
        <v>2.2499999999999999E-2</v>
      </c>
      <c r="FF45">
        <v>2.2499999999999999E-2</v>
      </c>
      <c r="FG45">
        <v>2.2499999999999999E-2</v>
      </c>
      <c r="FH45">
        <v>1.2500000000000178E-2</v>
      </c>
      <c r="FI45">
        <v>1.8500000000000405E-2</v>
      </c>
      <c r="FJ45">
        <v>1.8500000000000405E-2</v>
      </c>
      <c r="FK45">
        <v>3.4999999999998366E-3</v>
      </c>
      <c r="FL45">
        <v>8.5000000000006182E-3</v>
      </c>
      <c r="FM45">
        <v>1.9499999999999851E-2</v>
      </c>
      <c r="FN45">
        <v>1.9499999999999851E-2</v>
      </c>
      <c r="FO45">
        <v>1.9499999999999851E-2</v>
      </c>
      <c r="FP45">
        <v>2.4500000000000632E-2</v>
      </c>
      <c r="FQ45">
        <v>3.2499999999999751E-2</v>
      </c>
      <c r="FR45">
        <v>3.2499999999999751E-2</v>
      </c>
      <c r="FS45">
        <v>3.2499999999999751E-2</v>
      </c>
      <c r="FT45">
        <v>2.2499999999999999E-2</v>
      </c>
      <c r="FU45">
        <v>2.8500000000000192E-2</v>
      </c>
      <c r="FV45">
        <v>2.850000000000108E-2</v>
      </c>
      <c r="FW45">
        <v>1.3499999999999623E-2</v>
      </c>
      <c r="FX45">
        <v>1.8499999999999517E-2</v>
      </c>
      <c r="FY45">
        <v>2.9499999999999638E-2</v>
      </c>
      <c r="FZ45">
        <v>2.9499999999999638E-2</v>
      </c>
      <c r="GA45">
        <v>2.9499999999999638E-2</v>
      </c>
      <c r="GB45">
        <v>3.4499999999999531E-2</v>
      </c>
      <c r="GC45">
        <v>4.2500000000000426E-2</v>
      </c>
      <c r="GD45">
        <v>4.2499999999999538E-2</v>
      </c>
      <c r="GE45">
        <v>4.2499999999999538E-2</v>
      </c>
      <c r="GF45">
        <v>3.2499999999999751E-2</v>
      </c>
      <c r="GG45">
        <v>3.8499999999999979E-2</v>
      </c>
      <c r="GH45">
        <v>3.8499999999999979E-2</v>
      </c>
      <c r="GI45">
        <v>2.349999999999941E-2</v>
      </c>
      <c r="GJ45">
        <v>2.8500000000000192E-2</v>
      </c>
      <c r="GK45">
        <v>3.9500000000000313E-2</v>
      </c>
      <c r="GL45">
        <v>3.9500000000000313E-2</v>
      </c>
      <c r="GM45">
        <v>3.9499999999999424E-2</v>
      </c>
      <c r="GN45">
        <v>4.4500000000000206E-2</v>
      </c>
      <c r="GO45">
        <v>5.2500000000000213E-2</v>
      </c>
      <c r="GP45">
        <v>5.2500000000000213E-2</v>
      </c>
      <c r="GQ45">
        <v>5.2500000000000213E-2</v>
      </c>
      <c r="GR45">
        <v>4.2499999999999538E-2</v>
      </c>
      <c r="GS45">
        <v>4.8500000000000654E-2</v>
      </c>
      <c r="GT45">
        <v>4.8500000000000654E-2</v>
      </c>
      <c r="GU45">
        <v>3.3500000000000085E-2</v>
      </c>
      <c r="GV45">
        <v>3.8500000000000867E-2</v>
      </c>
      <c r="GW45">
        <v>4.9500000000000099E-2</v>
      </c>
      <c r="GX45">
        <v>4.9499999999999211E-2</v>
      </c>
      <c r="GY45">
        <v>4.9500000000000099E-2</v>
      </c>
      <c r="GZ45">
        <v>5.4499999999999993E-2</v>
      </c>
      <c r="HA45">
        <v>6.25E-2</v>
      </c>
      <c r="HB45">
        <v>6.25E-2</v>
      </c>
      <c r="HC45">
        <v>6.25E-2</v>
      </c>
      <c r="HD45">
        <v>5.2499999999999325E-2</v>
      </c>
      <c r="HE45">
        <v>5.8500000000000441E-2</v>
      </c>
      <c r="HF45">
        <v>5.8500000000000441E-2</v>
      </c>
      <c r="HG45">
        <v>4.3499999999998984E-2</v>
      </c>
      <c r="HH45">
        <v>4.8500000000000654E-2</v>
      </c>
      <c r="HI45">
        <v>5.9499999999999886E-2</v>
      </c>
      <c r="HJ45">
        <v>5.9499999999999886E-2</v>
      </c>
      <c r="HK45">
        <v>5.9499999999999886E-2</v>
      </c>
      <c r="HL45">
        <v>6.4500000000000668E-2</v>
      </c>
      <c r="HM45">
        <v>7.2499999999999787E-2</v>
      </c>
      <c r="HN45">
        <v>7.2500000000000675E-2</v>
      </c>
      <c r="HO45">
        <v>7.2500000000000675E-2</v>
      </c>
      <c r="HP45">
        <v>6.25E-2</v>
      </c>
      <c r="HQ45">
        <v>6.8500000000000227E-2</v>
      </c>
      <c r="HR45">
        <v>6.8500000000000227E-2</v>
      </c>
      <c r="HS45">
        <v>5.3499999999999659E-2</v>
      </c>
      <c r="HT45">
        <v>5.8500000000000441E-2</v>
      </c>
      <c r="HU45">
        <v>6.9499999999999673E-2</v>
      </c>
      <c r="HV45">
        <v>6.9499999999999673E-2</v>
      </c>
      <c r="HW45">
        <v>6.9500000000000561E-2</v>
      </c>
      <c r="HX45">
        <v>7.4500000000000455E-2</v>
      </c>
      <c r="HY45">
        <v>8.2499999999999574E-2</v>
      </c>
      <c r="HZ45">
        <v>8.2499999999999574E-2</v>
      </c>
      <c r="IA45" s="216">
        <v>8.2499999999999574E-2</v>
      </c>
    </row>
    <row r="46" spans="1:235" x14ac:dyDescent="0.2">
      <c r="A46" s="447">
        <f>A!A60</f>
        <v>38384</v>
      </c>
      <c r="B46" s="479">
        <f t="shared" si="4"/>
        <v>4.12</v>
      </c>
      <c r="C46" s="479">
        <v>4.0449999999999999</v>
      </c>
      <c r="D46" s="448">
        <f t="shared" si="5"/>
        <v>7.5000000000000178E-2</v>
      </c>
      <c r="F46" s="450">
        <v>36915</v>
      </c>
      <c r="I46">
        <v>0.16899999999999959</v>
      </c>
      <c r="J46">
        <v>4.3000000000000149E-2</v>
      </c>
      <c r="K46">
        <v>9.4999999999999751E-2</v>
      </c>
      <c r="L46">
        <v>6.9999999999999396E-2</v>
      </c>
      <c r="M46">
        <v>7.0000000000000284E-2</v>
      </c>
      <c r="N46">
        <v>6.9999999999999396E-2</v>
      </c>
      <c r="O46">
        <v>6.9999999999999396E-2</v>
      </c>
      <c r="P46">
        <v>6.9999999999999396E-2</v>
      </c>
      <c r="Q46">
        <v>6.4999999999999503E-2</v>
      </c>
      <c r="R46">
        <v>5.9999999999999609E-2</v>
      </c>
      <c r="S46">
        <v>5.4999999999999716E-2</v>
      </c>
      <c r="T46">
        <v>5.5000000000000604E-2</v>
      </c>
      <c r="U46">
        <v>5.4999999999999716E-2</v>
      </c>
      <c r="V46">
        <v>5.4999999999999716E-2</v>
      </c>
      <c r="W46">
        <v>7.5000000000000178E-2</v>
      </c>
      <c r="X46">
        <v>7.0000000000000284E-2</v>
      </c>
      <c r="Y46">
        <v>7.0000000000000284E-2</v>
      </c>
      <c r="Z46">
        <v>6.9999999999999396E-2</v>
      </c>
      <c r="AA46">
        <v>6.9999999999999396E-2</v>
      </c>
      <c r="AB46">
        <v>6.9999999999999396E-2</v>
      </c>
      <c r="AC46">
        <v>6.9999999999999396E-2</v>
      </c>
      <c r="AD46">
        <v>7.0000000000000284E-2</v>
      </c>
      <c r="AE46">
        <v>7.0000000000000284E-2</v>
      </c>
      <c r="AF46">
        <v>7.0000000000000284E-2</v>
      </c>
      <c r="AG46">
        <v>7.5000000000000178E-2</v>
      </c>
      <c r="AH46">
        <v>7.5000000000000178E-2</v>
      </c>
      <c r="AI46">
        <v>8.0999999999999961E-2</v>
      </c>
      <c r="AJ46">
        <v>8.0999999999999961E-2</v>
      </c>
      <c r="AK46">
        <v>8.0999999999999517E-2</v>
      </c>
      <c r="AL46">
        <v>8.0999999999999517E-2</v>
      </c>
      <c r="AM46">
        <v>8.0999999999999517E-2</v>
      </c>
      <c r="AN46">
        <v>8.5000000000000006E-2</v>
      </c>
      <c r="AO46">
        <v>9.1000000000000192E-2</v>
      </c>
      <c r="AP46">
        <v>9.1000000000000192E-2</v>
      </c>
      <c r="AQ46">
        <v>9.1000000000000192E-2</v>
      </c>
      <c r="AR46">
        <v>9.0999999999999304E-2</v>
      </c>
      <c r="AS46">
        <v>0.105</v>
      </c>
      <c r="AT46">
        <v>0.115</v>
      </c>
      <c r="AU46">
        <v>0.14100000000000001</v>
      </c>
      <c r="AV46">
        <v>0.12599999999999989</v>
      </c>
      <c r="AW46">
        <v>0.11099999999999977</v>
      </c>
      <c r="AX46">
        <v>9.5999999999999641E-2</v>
      </c>
      <c r="AY46">
        <v>9.0999999999999748E-2</v>
      </c>
      <c r="AZ46">
        <v>7.9999999999999627E-2</v>
      </c>
      <c r="BA46">
        <v>9.6000000000000085E-2</v>
      </c>
      <c r="BB46">
        <v>9.1000000000000192E-2</v>
      </c>
      <c r="BC46">
        <v>9.1000000000000192E-2</v>
      </c>
      <c r="BD46">
        <v>9.1000000000000192E-2</v>
      </c>
      <c r="BE46">
        <v>0.105</v>
      </c>
      <c r="BF46">
        <v>0.115</v>
      </c>
      <c r="BG46">
        <v>0.14100000000000001</v>
      </c>
      <c r="BH46">
        <v>0.12599999999999989</v>
      </c>
      <c r="BI46">
        <v>0.11099999999999977</v>
      </c>
      <c r="BJ46">
        <v>9.5999999999999641E-2</v>
      </c>
      <c r="BK46">
        <v>9.0999999999999304E-2</v>
      </c>
      <c r="BL46">
        <v>8.0000000000000071E-2</v>
      </c>
      <c r="BM46">
        <v>9.6000000000000529E-2</v>
      </c>
      <c r="BN46">
        <v>9.1000000000000192E-2</v>
      </c>
      <c r="BO46">
        <v>9.1000000000000192E-2</v>
      </c>
      <c r="BP46">
        <v>9.0999999999999304E-2</v>
      </c>
      <c r="BQ46">
        <v>0.105</v>
      </c>
      <c r="BR46">
        <v>0.115</v>
      </c>
      <c r="BS46">
        <v>0.14100000000000046</v>
      </c>
      <c r="BT46">
        <v>0.12599999999999989</v>
      </c>
      <c r="BU46">
        <v>0.11099999999999932</v>
      </c>
      <c r="BV46">
        <v>9.6000000000000085E-2</v>
      </c>
      <c r="BW46">
        <v>9.0999999999999748E-2</v>
      </c>
      <c r="BX46">
        <v>7.9999999999999627E-2</v>
      </c>
      <c r="BY46">
        <v>9.6000000000000085E-2</v>
      </c>
      <c r="BZ46">
        <v>9.1000000000000192E-2</v>
      </c>
      <c r="CA46">
        <v>9.1000000000000192E-2</v>
      </c>
      <c r="CB46">
        <v>9.0999999999999304E-2</v>
      </c>
      <c r="CC46">
        <v>0.105</v>
      </c>
      <c r="CD46">
        <v>0.115</v>
      </c>
      <c r="CE46">
        <v>0.14100000000000046</v>
      </c>
      <c r="CF46">
        <v>0.12599999999999945</v>
      </c>
      <c r="CG46">
        <v>0.11099999999999932</v>
      </c>
      <c r="CH46">
        <v>9.5999999999999641E-2</v>
      </c>
      <c r="CI46">
        <v>9.0999999999999748E-2</v>
      </c>
      <c r="CJ46">
        <v>7.9999999999999183E-2</v>
      </c>
      <c r="CK46">
        <v>9.6000000000000973E-2</v>
      </c>
      <c r="CL46">
        <v>9.1000000000000192E-2</v>
      </c>
      <c r="CM46">
        <v>9.1000000000000192E-2</v>
      </c>
      <c r="CN46">
        <v>9.1000000000000192E-2</v>
      </c>
      <c r="CO46">
        <v>0.105</v>
      </c>
      <c r="CP46">
        <v>0.115</v>
      </c>
      <c r="CQ46">
        <v>0.14100000000000001</v>
      </c>
      <c r="CR46">
        <v>0.12599999999999945</v>
      </c>
      <c r="CS46">
        <v>0.11099999999999977</v>
      </c>
      <c r="CT46">
        <v>9.5999999999999197E-2</v>
      </c>
      <c r="CU46">
        <v>9.0999999999999304E-2</v>
      </c>
      <c r="CV46">
        <v>8.0000000000000071E-2</v>
      </c>
      <c r="CW46">
        <v>9.6000000000000085E-2</v>
      </c>
      <c r="CX46">
        <v>9.1000000000000192E-2</v>
      </c>
      <c r="CY46">
        <v>9.1000000000000192E-2</v>
      </c>
      <c r="CZ46">
        <v>9.0999999999999304E-2</v>
      </c>
      <c r="DA46">
        <v>0.105</v>
      </c>
      <c r="DB46">
        <v>0.115</v>
      </c>
      <c r="DC46">
        <v>0.1410000000000009</v>
      </c>
      <c r="DD46">
        <v>0.12599999999999945</v>
      </c>
      <c r="DE46">
        <v>0.11099999999999977</v>
      </c>
      <c r="DF46">
        <v>9.6000000000000085E-2</v>
      </c>
      <c r="DG46">
        <v>9.0999999999999304E-2</v>
      </c>
      <c r="DH46">
        <v>8.0000000000000071E-2</v>
      </c>
      <c r="DI46">
        <v>9.6000000000000085E-2</v>
      </c>
      <c r="DJ46">
        <v>9.1000000000000192E-2</v>
      </c>
      <c r="DK46">
        <v>9.1000000000000192E-2</v>
      </c>
      <c r="DL46">
        <v>9.1000000000000192E-2</v>
      </c>
      <c r="DM46">
        <v>0.105</v>
      </c>
      <c r="DN46">
        <v>0.115</v>
      </c>
      <c r="DO46">
        <v>0.14100000000000001</v>
      </c>
      <c r="DP46">
        <v>0.12599999999999945</v>
      </c>
      <c r="DQ46">
        <v>0.11099999999999977</v>
      </c>
      <c r="DR46">
        <v>9.6000000000000085E-2</v>
      </c>
      <c r="DS46">
        <v>9.0999999999999304E-2</v>
      </c>
      <c r="DT46">
        <v>8.0000000000000071E-2</v>
      </c>
      <c r="DU46">
        <v>9.6000000000000085E-2</v>
      </c>
      <c r="DV46">
        <v>9.1000000000000192E-2</v>
      </c>
      <c r="DW46">
        <v>9.1000000000000192E-2</v>
      </c>
      <c r="DX46">
        <v>9.1000000000000192E-2</v>
      </c>
      <c r="DY46">
        <v>0.105</v>
      </c>
      <c r="DZ46">
        <v>0.115</v>
      </c>
      <c r="EA46">
        <v>0.14100000000000001</v>
      </c>
      <c r="EB46">
        <v>0.12599999999999945</v>
      </c>
      <c r="EC46">
        <v>0.11099999999999977</v>
      </c>
      <c r="ED46">
        <v>9.5999999999999197E-2</v>
      </c>
      <c r="EE46">
        <v>9.0999999999999304E-2</v>
      </c>
      <c r="EF46">
        <v>8.0000000000000071E-2</v>
      </c>
      <c r="EG46">
        <v>9.6000000000000085E-2</v>
      </c>
      <c r="EH46">
        <v>9.1000000000000192E-2</v>
      </c>
      <c r="EI46">
        <v>9.1000000000000192E-2</v>
      </c>
      <c r="EJ46">
        <v>9.1000000000000192E-2</v>
      </c>
      <c r="EK46">
        <v>0.105</v>
      </c>
      <c r="EL46">
        <v>0.115</v>
      </c>
      <c r="EM46">
        <v>0.14100000000000001</v>
      </c>
      <c r="EN46">
        <v>0.12600000000000033</v>
      </c>
      <c r="EO46">
        <v>0.11099999999999977</v>
      </c>
      <c r="EP46">
        <v>9.5999999999999197E-2</v>
      </c>
      <c r="EQ46">
        <v>9.1000000000000192E-2</v>
      </c>
      <c r="ER46">
        <v>8.0000000000000071E-2</v>
      </c>
      <c r="ES46">
        <v>9.6000000000000085E-2</v>
      </c>
      <c r="ET46">
        <v>9.1000000000000192E-2</v>
      </c>
      <c r="EU46">
        <v>9.1000000000000192E-2</v>
      </c>
      <c r="EV46">
        <v>9.0999999999999304E-2</v>
      </c>
      <c r="EW46">
        <v>0.105</v>
      </c>
      <c r="EX46">
        <v>0.11499999999999932</v>
      </c>
      <c r="EY46">
        <v>0.1410000000000009</v>
      </c>
      <c r="EZ46">
        <v>0.12599999999999945</v>
      </c>
      <c r="FA46">
        <v>0.11099999999999977</v>
      </c>
      <c r="FB46">
        <v>9.6000000000000085E-2</v>
      </c>
      <c r="FC46">
        <v>9.1000000000000192E-2</v>
      </c>
      <c r="FD46">
        <v>8.0000000000000071E-2</v>
      </c>
      <c r="FE46">
        <v>9.6000000000000085E-2</v>
      </c>
      <c r="FF46">
        <v>9.100000000000108E-2</v>
      </c>
      <c r="FG46">
        <v>9.100000000000108E-2</v>
      </c>
      <c r="FH46">
        <v>9.0999999999999304E-2</v>
      </c>
      <c r="FI46">
        <v>0.105</v>
      </c>
      <c r="FJ46">
        <v>0.115</v>
      </c>
      <c r="FK46">
        <v>0.14100000000000001</v>
      </c>
      <c r="FL46">
        <v>0.12599999999999945</v>
      </c>
      <c r="FM46">
        <v>0.11099999999999977</v>
      </c>
      <c r="FN46">
        <v>9.6000000000000085E-2</v>
      </c>
      <c r="FO46">
        <v>9.0999999999999304E-2</v>
      </c>
      <c r="FP46">
        <v>8.0000000000000071E-2</v>
      </c>
      <c r="FQ46">
        <v>9.6000000000000973E-2</v>
      </c>
      <c r="FR46">
        <v>9.1000000000000192E-2</v>
      </c>
      <c r="FS46">
        <v>9.1000000000000192E-2</v>
      </c>
      <c r="FT46">
        <v>9.0999999999999304E-2</v>
      </c>
      <c r="FU46">
        <v>0.105</v>
      </c>
      <c r="FV46">
        <v>0.11499999999999932</v>
      </c>
      <c r="FW46">
        <v>0.1410000000000009</v>
      </c>
      <c r="FX46">
        <v>0.12600000000000033</v>
      </c>
      <c r="FY46">
        <v>0.11099999999999977</v>
      </c>
      <c r="FZ46">
        <v>9.5999999999999197E-2</v>
      </c>
      <c r="GA46">
        <v>9.1000000000000192E-2</v>
      </c>
      <c r="GB46">
        <v>8.0000000000000071E-2</v>
      </c>
      <c r="GC46">
        <v>9.6000000000000085E-2</v>
      </c>
      <c r="GD46">
        <v>9.1000000000000192E-2</v>
      </c>
      <c r="GE46">
        <v>9.1000000000000192E-2</v>
      </c>
      <c r="GF46">
        <v>9.1000000000000192E-2</v>
      </c>
      <c r="GG46">
        <v>0.105</v>
      </c>
      <c r="GH46">
        <v>0.115</v>
      </c>
      <c r="GI46">
        <v>0.14100000000000001</v>
      </c>
      <c r="GJ46">
        <v>0.12599999999999945</v>
      </c>
      <c r="GK46">
        <v>0.11099999999999977</v>
      </c>
      <c r="GL46">
        <v>9.5999999999999197E-2</v>
      </c>
      <c r="GM46">
        <v>9.0999999999999304E-2</v>
      </c>
      <c r="GN46">
        <v>8.0000000000000071E-2</v>
      </c>
      <c r="GO46">
        <v>9.6000000000000085E-2</v>
      </c>
      <c r="GP46">
        <v>9.1000000000000192E-2</v>
      </c>
      <c r="GQ46">
        <v>9.1000000000000192E-2</v>
      </c>
      <c r="GR46">
        <v>9.1000000000000192E-2</v>
      </c>
      <c r="GS46">
        <v>0.105</v>
      </c>
      <c r="GT46">
        <v>0.115</v>
      </c>
      <c r="GU46">
        <v>0.14100000000000001</v>
      </c>
      <c r="GV46">
        <v>0.12599999999999945</v>
      </c>
      <c r="GW46">
        <v>0.11099999999999888</v>
      </c>
      <c r="GX46">
        <v>9.6000000000000085E-2</v>
      </c>
      <c r="GY46">
        <v>9.0999999999999304E-2</v>
      </c>
      <c r="GZ46">
        <v>8.0000000000000071E-2</v>
      </c>
      <c r="HA46">
        <v>9.6000000000000973E-2</v>
      </c>
      <c r="HB46">
        <v>9.1000000000000192E-2</v>
      </c>
      <c r="HC46">
        <v>9.1000000000000192E-2</v>
      </c>
      <c r="HD46">
        <v>9.1000000000000192E-2</v>
      </c>
      <c r="HE46">
        <v>0.105</v>
      </c>
      <c r="HF46">
        <v>0.115</v>
      </c>
      <c r="HG46">
        <v>0.1410000000000009</v>
      </c>
      <c r="HH46">
        <v>0.12599999999999945</v>
      </c>
      <c r="HI46">
        <v>0.11099999999999977</v>
      </c>
      <c r="HJ46">
        <v>9.6000000000000085E-2</v>
      </c>
      <c r="HK46">
        <v>9.0999999999999304E-2</v>
      </c>
      <c r="HL46">
        <v>7.9999999999999183E-2</v>
      </c>
      <c r="HM46">
        <v>9.6000000000000973E-2</v>
      </c>
      <c r="HN46">
        <v>9.1000000000000192E-2</v>
      </c>
      <c r="HO46">
        <v>9.1000000000000192E-2</v>
      </c>
      <c r="HP46">
        <v>9.1000000000000192E-2</v>
      </c>
      <c r="HQ46">
        <v>0.105</v>
      </c>
      <c r="HR46">
        <v>0.11499999999999932</v>
      </c>
      <c r="HS46">
        <v>0.1410000000000009</v>
      </c>
      <c r="HT46">
        <v>0.12600000000000033</v>
      </c>
      <c r="HU46">
        <v>0.11100000000000065</v>
      </c>
      <c r="HV46">
        <v>9.6000000000000085E-2</v>
      </c>
      <c r="HW46">
        <v>9.1000000000000192E-2</v>
      </c>
      <c r="HX46">
        <v>8.0000000000000071E-2</v>
      </c>
      <c r="HY46">
        <v>9.6000000000000085E-2</v>
      </c>
      <c r="HZ46">
        <v>9.100000000000108E-2</v>
      </c>
      <c r="IA46" s="216">
        <v>9.100000000000108E-2</v>
      </c>
    </row>
    <row r="47" spans="1:235" x14ac:dyDescent="0.2">
      <c r="A47" s="447">
        <f>A!A61</f>
        <v>38412</v>
      </c>
      <c r="B47" s="479">
        <f t="shared" si="4"/>
        <v>3.9870000000000001</v>
      </c>
      <c r="C47" s="479">
        <v>3.9119999999999999</v>
      </c>
      <c r="D47" s="448">
        <f t="shared" si="5"/>
        <v>7.5000000000000178E-2</v>
      </c>
      <c r="F47" s="450">
        <v>36916</v>
      </c>
      <c r="I47">
        <v>0.15499999999999936</v>
      </c>
      <c r="J47">
        <v>0.18699999999999939</v>
      </c>
      <c r="K47">
        <v>0.185</v>
      </c>
      <c r="L47">
        <v>0.14499999999999999</v>
      </c>
      <c r="M47">
        <v>0.14000000000000001</v>
      </c>
      <c r="N47">
        <v>0.14499999999999999</v>
      </c>
      <c r="O47">
        <v>0.14499999999999999</v>
      </c>
      <c r="P47">
        <v>0.14000000000000057</v>
      </c>
      <c r="Q47">
        <v>0.14499999999999999</v>
      </c>
      <c r="R47">
        <v>0.14499999999999999</v>
      </c>
      <c r="S47">
        <v>0.14499999999999999</v>
      </c>
      <c r="T47">
        <v>0.14499999999999999</v>
      </c>
      <c r="U47">
        <v>0.155</v>
      </c>
      <c r="V47">
        <v>0.13500000000000001</v>
      </c>
      <c r="W47">
        <v>0.14499999999999999</v>
      </c>
      <c r="X47">
        <v>0.15</v>
      </c>
      <c r="Y47">
        <v>0.14499999999999999</v>
      </c>
      <c r="Z47">
        <v>0.14499999999999999</v>
      </c>
      <c r="AA47">
        <v>0.14499999999999999</v>
      </c>
      <c r="AB47">
        <v>0.14499999999999999</v>
      </c>
      <c r="AC47">
        <v>0.14499999999999999</v>
      </c>
      <c r="AD47">
        <v>0.14000000000000001</v>
      </c>
      <c r="AE47">
        <v>0.13399999999999945</v>
      </c>
      <c r="AF47">
        <v>0.13400000000000034</v>
      </c>
      <c r="AG47">
        <v>0.13399999999999945</v>
      </c>
      <c r="AH47">
        <v>0.13399999999999945</v>
      </c>
      <c r="AI47">
        <v>0.13899999999999979</v>
      </c>
      <c r="AJ47">
        <v>0.13900000000000023</v>
      </c>
      <c r="AK47">
        <v>0.13900000000000023</v>
      </c>
      <c r="AL47">
        <v>0.13900000000000068</v>
      </c>
      <c r="AM47">
        <v>0.13900000000000068</v>
      </c>
      <c r="AN47">
        <v>0.13900000000000023</v>
      </c>
      <c r="AO47">
        <v>0.13899999999999935</v>
      </c>
      <c r="AP47">
        <v>0.13900000000000023</v>
      </c>
      <c r="AQ47">
        <v>0.13900000000000023</v>
      </c>
      <c r="AR47">
        <v>0.13900000000000023</v>
      </c>
      <c r="AS47">
        <v>0.13400000000000034</v>
      </c>
      <c r="AT47">
        <v>0.13400000000000034</v>
      </c>
      <c r="AU47">
        <v>0.13899999999999979</v>
      </c>
      <c r="AV47">
        <v>0.13900000000000023</v>
      </c>
      <c r="AW47">
        <v>0.13899999999999979</v>
      </c>
      <c r="AX47">
        <v>0.13900000000000068</v>
      </c>
      <c r="AY47">
        <v>0.13900000000000023</v>
      </c>
      <c r="AZ47">
        <v>0.13900000000000023</v>
      </c>
      <c r="BA47">
        <v>0.13900000000000023</v>
      </c>
      <c r="BB47">
        <v>0.13899999999999935</v>
      </c>
      <c r="BC47">
        <v>0.13899999999999935</v>
      </c>
      <c r="BD47">
        <v>0.13900000000000023</v>
      </c>
      <c r="BE47">
        <v>0.13399999999999945</v>
      </c>
      <c r="BF47">
        <v>0.13399999999999945</v>
      </c>
      <c r="BG47">
        <v>0.13899999999999935</v>
      </c>
      <c r="BH47">
        <v>0.13899999999999979</v>
      </c>
      <c r="BI47">
        <v>0.13900000000000068</v>
      </c>
      <c r="BJ47">
        <v>0.13900000000000023</v>
      </c>
      <c r="BK47">
        <v>0.13900000000000023</v>
      </c>
      <c r="BL47">
        <v>0.13900000000000023</v>
      </c>
      <c r="BM47">
        <v>0.13899999999999935</v>
      </c>
      <c r="BN47">
        <v>0.13899999999999935</v>
      </c>
      <c r="BO47">
        <v>0.13899999999999935</v>
      </c>
      <c r="BP47">
        <v>0.13900000000000023</v>
      </c>
      <c r="BQ47">
        <v>0.13400000000000034</v>
      </c>
      <c r="BR47">
        <v>0.13399999999999945</v>
      </c>
      <c r="BS47">
        <v>0.13899999999999935</v>
      </c>
      <c r="BT47">
        <v>0.13900000000000023</v>
      </c>
      <c r="BU47">
        <v>0.13900000000000023</v>
      </c>
      <c r="BV47">
        <v>0.13900000000000023</v>
      </c>
      <c r="BW47">
        <v>0.13900000000000023</v>
      </c>
      <c r="BX47">
        <v>0.13900000000000112</v>
      </c>
      <c r="BY47">
        <v>0.13900000000000023</v>
      </c>
      <c r="BZ47">
        <v>0.13899999999999935</v>
      </c>
      <c r="CA47">
        <v>0.13899999999999935</v>
      </c>
      <c r="CB47">
        <v>0.13900000000000112</v>
      </c>
      <c r="CC47">
        <v>0.13399999999999945</v>
      </c>
      <c r="CD47">
        <v>0.13399999999999945</v>
      </c>
      <c r="CE47">
        <v>0.13899999999999935</v>
      </c>
      <c r="CF47">
        <v>0.13900000000000023</v>
      </c>
      <c r="CG47">
        <v>0.13900000000000112</v>
      </c>
      <c r="CH47">
        <v>0.13900000000000023</v>
      </c>
      <c r="CI47">
        <v>0.13900000000000023</v>
      </c>
      <c r="CJ47">
        <v>0.13900000000000112</v>
      </c>
      <c r="CK47">
        <v>0.13899999999999935</v>
      </c>
      <c r="CL47">
        <v>0.13899999999999935</v>
      </c>
      <c r="CM47">
        <v>0.13899999999999935</v>
      </c>
      <c r="CN47">
        <v>0.13900000000000023</v>
      </c>
      <c r="CO47">
        <v>0.13399999999999945</v>
      </c>
      <c r="CP47">
        <v>0.13399999999999945</v>
      </c>
      <c r="CQ47">
        <v>0.13900000000000023</v>
      </c>
      <c r="CR47">
        <v>0.13900000000000023</v>
      </c>
      <c r="CS47">
        <v>0.13900000000000023</v>
      </c>
      <c r="CT47">
        <v>0.13900000000000023</v>
      </c>
      <c r="CU47">
        <v>0.13900000000000112</v>
      </c>
      <c r="CV47">
        <v>0.13900000000000023</v>
      </c>
      <c r="CW47">
        <v>0.13899999999999935</v>
      </c>
      <c r="CX47">
        <v>0.13900000000000023</v>
      </c>
      <c r="CY47">
        <v>0.13900000000000023</v>
      </c>
      <c r="CZ47">
        <v>0.13900000000000023</v>
      </c>
      <c r="DA47">
        <v>0.13400000000000034</v>
      </c>
      <c r="DB47">
        <v>0.13399999999999945</v>
      </c>
      <c r="DC47">
        <v>0.13899999999999935</v>
      </c>
      <c r="DD47">
        <v>0.13900000000000023</v>
      </c>
      <c r="DE47">
        <v>0.13900000000000023</v>
      </c>
      <c r="DF47">
        <v>0.13900000000000023</v>
      </c>
      <c r="DG47">
        <v>0.13900000000000023</v>
      </c>
      <c r="DH47">
        <v>0.13900000000000112</v>
      </c>
      <c r="DI47">
        <v>0.13900000000000023</v>
      </c>
      <c r="DJ47">
        <v>0.13899999999999935</v>
      </c>
      <c r="DK47">
        <v>0.13899999999999935</v>
      </c>
      <c r="DL47">
        <v>0.13900000000000023</v>
      </c>
      <c r="DM47">
        <v>0.13399999999999945</v>
      </c>
      <c r="DN47">
        <v>0.13399999999999945</v>
      </c>
      <c r="DO47">
        <v>0.13900000000000023</v>
      </c>
      <c r="DP47">
        <v>0.13900000000000023</v>
      </c>
      <c r="DQ47">
        <v>0.13900000000000023</v>
      </c>
      <c r="DR47">
        <v>0.13900000000000023</v>
      </c>
      <c r="DS47">
        <v>0.13900000000000112</v>
      </c>
      <c r="DT47">
        <v>0.13900000000000023</v>
      </c>
      <c r="DU47">
        <v>0.13899999999999935</v>
      </c>
      <c r="DV47">
        <v>0.13899999999999935</v>
      </c>
      <c r="DW47">
        <v>0.13899999999999935</v>
      </c>
      <c r="DX47">
        <v>0.13900000000000023</v>
      </c>
      <c r="DY47">
        <v>0.13399999999999945</v>
      </c>
      <c r="DZ47">
        <v>0.13399999999999945</v>
      </c>
      <c r="EA47">
        <v>0.13900000000000023</v>
      </c>
      <c r="EB47">
        <v>0.13900000000000023</v>
      </c>
      <c r="EC47">
        <v>0.13900000000000023</v>
      </c>
      <c r="ED47">
        <v>0.13900000000000023</v>
      </c>
      <c r="EE47">
        <v>0.13900000000000112</v>
      </c>
      <c r="EF47">
        <v>0.13900000000000023</v>
      </c>
      <c r="EG47">
        <v>0.13899999999999935</v>
      </c>
      <c r="EH47">
        <v>0.13899999999999935</v>
      </c>
      <c r="EI47">
        <v>0.13899999999999935</v>
      </c>
      <c r="EJ47">
        <v>0.13900000000000023</v>
      </c>
      <c r="EK47">
        <v>0.13399999999999945</v>
      </c>
      <c r="EL47">
        <v>0.13399999999999945</v>
      </c>
      <c r="EM47">
        <v>0.13900000000000023</v>
      </c>
      <c r="EN47">
        <v>0.13900000000000023</v>
      </c>
      <c r="EO47">
        <v>0.13900000000000023</v>
      </c>
      <c r="EP47">
        <v>0.13900000000000023</v>
      </c>
      <c r="EQ47">
        <v>0.13900000000000023</v>
      </c>
      <c r="ER47">
        <v>0.13900000000000023</v>
      </c>
      <c r="ES47">
        <v>0.13899999999999935</v>
      </c>
      <c r="ET47">
        <v>0.13900000000000023</v>
      </c>
      <c r="EU47">
        <v>0.13900000000000023</v>
      </c>
      <c r="EV47">
        <v>0.13900000000000023</v>
      </c>
      <c r="EW47">
        <v>0.13400000000000034</v>
      </c>
      <c r="EX47">
        <v>0.13400000000000034</v>
      </c>
      <c r="EY47">
        <v>0.13899999999999935</v>
      </c>
      <c r="EZ47">
        <v>0.13900000000000023</v>
      </c>
      <c r="FA47">
        <v>0.13900000000000023</v>
      </c>
      <c r="FB47">
        <v>0.13900000000000023</v>
      </c>
      <c r="FC47">
        <v>0.13900000000000023</v>
      </c>
      <c r="FD47">
        <v>0.13900000000000023</v>
      </c>
      <c r="FE47">
        <v>0.13900000000000023</v>
      </c>
      <c r="FF47">
        <v>0.13899999999999935</v>
      </c>
      <c r="FG47">
        <v>0.13899999999999935</v>
      </c>
      <c r="FH47">
        <v>0.13900000000000023</v>
      </c>
      <c r="FI47">
        <v>0.13399999999999945</v>
      </c>
      <c r="FJ47">
        <v>0.13399999999999945</v>
      </c>
      <c r="FK47">
        <v>0.13899999999999935</v>
      </c>
      <c r="FL47">
        <v>0.13900000000000023</v>
      </c>
      <c r="FM47">
        <v>0.13900000000000023</v>
      </c>
      <c r="FN47">
        <v>0.13900000000000023</v>
      </c>
      <c r="FO47">
        <v>0.13900000000000023</v>
      </c>
      <c r="FP47">
        <v>0.13900000000000023</v>
      </c>
      <c r="FQ47">
        <v>0.13899999999999935</v>
      </c>
      <c r="FR47">
        <v>0.13899999999999935</v>
      </c>
      <c r="FS47">
        <v>0.13899999999999935</v>
      </c>
      <c r="FT47">
        <v>0.13900000000000023</v>
      </c>
      <c r="FU47">
        <v>0.13399999999999945</v>
      </c>
      <c r="FV47">
        <v>0.13400000000000034</v>
      </c>
      <c r="FW47">
        <v>0.13899999999999935</v>
      </c>
      <c r="FX47">
        <v>0.13900000000000023</v>
      </c>
      <c r="FY47">
        <v>0.13900000000000023</v>
      </c>
      <c r="FZ47">
        <v>0.13900000000000112</v>
      </c>
      <c r="GA47">
        <v>0.13900000000000023</v>
      </c>
      <c r="GB47">
        <v>0.13900000000000023</v>
      </c>
      <c r="GC47">
        <v>0.13900000000000023</v>
      </c>
      <c r="GD47">
        <v>0.13900000000000023</v>
      </c>
      <c r="GE47">
        <v>0.13900000000000023</v>
      </c>
      <c r="GF47">
        <v>0.13899999999999935</v>
      </c>
      <c r="GG47">
        <v>0.13399999999999945</v>
      </c>
      <c r="GH47">
        <v>0.13399999999999945</v>
      </c>
      <c r="GI47">
        <v>0.13900000000000023</v>
      </c>
      <c r="GJ47">
        <v>0.13900000000000023</v>
      </c>
      <c r="GK47">
        <v>0.13900000000000023</v>
      </c>
      <c r="GL47">
        <v>0.13900000000000023</v>
      </c>
      <c r="GM47">
        <v>0.13900000000000112</v>
      </c>
      <c r="GN47">
        <v>0.13900000000000023</v>
      </c>
      <c r="GO47">
        <v>0.13899999999999935</v>
      </c>
      <c r="GP47">
        <v>0.13899999999999935</v>
      </c>
      <c r="GQ47">
        <v>0.13899999999999935</v>
      </c>
      <c r="GR47">
        <v>0.13900000000000023</v>
      </c>
      <c r="GS47">
        <v>0.13399999999999945</v>
      </c>
      <c r="GT47">
        <v>0.13399999999999945</v>
      </c>
      <c r="GU47">
        <v>0.13899999999999935</v>
      </c>
      <c r="GV47">
        <v>0.13900000000000023</v>
      </c>
      <c r="GW47">
        <v>0.13900000000000112</v>
      </c>
      <c r="GX47">
        <v>0.13900000000000023</v>
      </c>
      <c r="GY47">
        <v>0.13900000000000023</v>
      </c>
      <c r="GZ47">
        <v>0.13900000000000023</v>
      </c>
      <c r="HA47">
        <v>0.13899999999999935</v>
      </c>
      <c r="HB47">
        <v>0.13899999999999935</v>
      </c>
      <c r="HC47">
        <v>0.13899999999999935</v>
      </c>
      <c r="HD47">
        <v>0.13900000000000023</v>
      </c>
      <c r="HE47">
        <v>0.13400000000000034</v>
      </c>
      <c r="HF47">
        <v>0.13399999999999945</v>
      </c>
      <c r="HG47">
        <v>0.13899999999999935</v>
      </c>
      <c r="HH47">
        <v>0.13900000000000023</v>
      </c>
      <c r="HI47">
        <v>0.13900000000000023</v>
      </c>
      <c r="HJ47">
        <v>0.13900000000000023</v>
      </c>
      <c r="HK47">
        <v>0.13900000000000023</v>
      </c>
      <c r="HL47">
        <v>0.13900000000000112</v>
      </c>
      <c r="HM47">
        <v>0.13899999999999935</v>
      </c>
      <c r="HN47">
        <v>0.13899999999999935</v>
      </c>
      <c r="HO47">
        <v>0.13899999999999935</v>
      </c>
      <c r="HP47">
        <v>0.13900000000000023</v>
      </c>
      <c r="HQ47">
        <v>0.13400000000000034</v>
      </c>
      <c r="HR47">
        <v>0.13400000000000034</v>
      </c>
      <c r="HS47">
        <v>0.13899999999999935</v>
      </c>
      <c r="HT47">
        <v>0.13899999999999935</v>
      </c>
      <c r="HU47">
        <v>0.13899999999999935</v>
      </c>
      <c r="HV47">
        <v>0.13900000000000023</v>
      </c>
      <c r="HW47">
        <v>0.13899999999999935</v>
      </c>
      <c r="HX47">
        <v>0.13899999999999935</v>
      </c>
      <c r="HY47">
        <v>0.13900000000000023</v>
      </c>
      <c r="HZ47">
        <v>0.13899999999999935</v>
      </c>
      <c r="IA47" s="216">
        <v>0.13899999999999935</v>
      </c>
    </row>
    <row r="48" spans="1:235" x14ac:dyDescent="0.2">
      <c r="A48" s="447">
        <f>A!A62</f>
        <v>38443</v>
      </c>
      <c r="B48" s="479">
        <f t="shared" si="4"/>
        <v>3.7669999999999999</v>
      </c>
      <c r="C48" s="479">
        <v>3.6920000000000002</v>
      </c>
      <c r="D48" s="448">
        <f t="shared" si="5"/>
        <v>7.4999999999999734E-2</v>
      </c>
      <c r="F48" s="450">
        <v>36917</v>
      </c>
      <c r="I48">
        <v>-1.3999999999999346E-2</v>
      </c>
      <c r="J48">
        <v>-4.8999999999999488E-2</v>
      </c>
      <c r="K48">
        <v>0.04</v>
      </c>
      <c r="L48">
        <v>0.04</v>
      </c>
      <c r="M48">
        <v>0.04</v>
      </c>
      <c r="N48">
        <v>4.4999999999999929E-2</v>
      </c>
      <c r="O48">
        <v>4.4999999999999929E-2</v>
      </c>
      <c r="P48">
        <v>0.04</v>
      </c>
      <c r="Q48">
        <v>0.04</v>
      </c>
      <c r="R48">
        <v>2.9999999999999361E-2</v>
      </c>
      <c r="S48">
        <v>2.4999999999999467E-2</v>
      </c>
      <c r="T48">
        <v>2.5000000000000355E-2</v>
      </c>
      <c r="U48">
        <v>1.499999999999968E-2</v>
      </c>
      <c r="V48">
        <v>4.9999999999998934E-3</v>
      </c>
      <c r="W48">
        <v>6.9999999999999396E-2</v>
      </c>
      <c r="X48">
        <v>6.4999999999999503E-2</v>
      </c>
      <c r="Y48">
        <v>6.4999999999999503E-2</v>
      </c>
      <c r="Z48">
        <v>6.4999999999999503E-2</v>
      </c>
      <c r="AA48">
        <v>6.4999999999999503E-2</v>
      </c>
      <c r="AB48">
        <v>6.4999999999999503E-2</v>
      </c>
      <c r="AC48">
        <v>3.5000000000000142E-2</v>
      </c>
      <c r="AD48">
        <v>3.2000000000000028E-2</v>
      </c>
      <c r="AE48">
        <v>3.0000000000000249E-2</v>
      </c>
      <c r="AF48">
        <v>2.9999999999999361E-2</v>
      </c>
      <c r="AG48">
        <v>3.0000000000000249E-2</v>
      </c>
      <c r="AH48">
        <v>3.0000000000000249E-2</v>
      </c>
      <c r="AI48">
        <v>3.5000000000000142E-2</v>
      </c>
      <c r="AJ48">
        <v>3.5000000000000142E-2</v>
      </c>
      <c r="AK48">
        <v>3.5000000000000142E-2</v>
      </c>
      <c r="AL48">
        <v>3.4999999999999254E-2</v>
      </c>
      <c r="AM48">
        <v>3.4999999999999254E-2</v>
      </c>
      <c r="AN48">
        <v>1.5000000000000568E-2</v>
      </c>
      <c r="AO48">
        <v>6.0000000000002274E-3</v>
      </c>
      <c r="AP48">
        <v>1.1000000000000121E-2</v>
      </c>
      <c r="AQ48">
        <v>1.1000000000000121E-2</v>
      </c>
      <c r="AR48">
        <v>1.2000000000000455E-2</v>
      </c>
      <c r="AS48">
        <v>4.9999999999999822E-2</v>
      </c>
      <c r="AT48">
        <v>4.9999999999999822E-2</v>
      </c>
      <c r="AU48">
        <v>5.4999999999999716E-2</v>
      </c>
      <c r="AV48">
        <v>5.4999999999999716E-2</v>
      </c>
      <c r="AW48">
        <v>5.5000000000000604E-2</v>
      </c>
      <c r="AX48">
        <v>5.4999999999999716E-2</v>
      </c>
      <c r="AY48">
        <v>5.4999999999999716E-2</v>
      </c>
      <c r="AZ48">
        <v>3.5000000000000142E-2</v>
      </c>
      <c r="BA48">
        <v>2.5999999999999801E-2</v>
      </c>
      <c r="BB48">
        <v>3.1000000000000583E-2</v>
      </c>
      <c r="BC48">
        <v>3.1000000000000583E-2</v>
      </c>
      <c r="BD48">
        <v>1.1999999999999567E-2</v>
      </c>
      <c r="BE48">
        <v>4.9999999999999822E-2</v>
      </c>
      <c r="BF48">
        <v>4.9999999999999822E-2</v>
      </c>
      <c r="BG48">
        <v>5.5000000000000604E-2</v>
      </c>
      <c r="BH48">
        <v>5.5000000000000604E-2</v>
      </c>
      <c r="BI48">
        <v>5.4999999999999716E-2</v>
      </c>
      <c r="BJ48">
        <v>5.4999999999999716E-2</v>
      </c>
      <c r="BK48">
        <v>5.5000000000000604E-2</v>
      </c>
      <c r="BL48">
        <v>3.5000000000000142E-2</v>
      </c>
      <c r="BM48">
        <v>2.6000000000000689E-2</v>
      </c>
      <c r="BN48">
        <v>3.1000000000000583E-2</v>
      </c>
      <c r="BO48">
        <v>3.1000000000000583E-2</v>
      </c>
      <c r="BP48">
        <v>1.2000000000000455E-2</v>
      </c>
      <c r="BQ48">
        <v>4.9999999999999822E-2</v>
      </c>
      <c r="BR48">
        <v>4.9999999999999822E-2</v>
      </c>
      <c r="BS48">
        <v>5.5000000000000604E-2</v>
      </c>
      <c r="BT48">
        <v>5.4999999999999716E-2</v>
      </c>
      <c r="BU48">
        <v>5.5000000000000604E-2</v>
      </c>
      <c r="BV48">
        <v>5.4999999999999716E-2</v>
      </c>
      <c r="BW48">
        <v>5.4999999999999716E-2</v>
      </c>
      <c r="BX48">
        <v>3.4999999999999254E-2</v>
      </c>
      <c r="BY48">
        <v>2.5999999999999801E-2</v>
      </c>
      <c r="BZ48">
        <v>3.1000000000000583E-2</v>
      </c>
      <c r="CA48">
        <v>3.1000000000000583E-2</v>
      </c>
      <c r="CB48">
        <v>1.1999999999999567E-2</v>
      </c>
      <c r="CC48">
        <v>4.9999999999999822E-2</v>
      </c>
      <c r="CD48">
        <v>4.9999999999999822E-2</v>
      </c>
      <c r="CE48">
        <v>5.5000000000000604E-2</v>
      </c>
      <c r="CF48">
        <v>5.4999999999999716E-2</v>
      </c>
      <c r="CG48">
        <v>5.4999999999999716E-2</v>
      </c>
      <c r="CH48">
        <v>5.4999999999999716E-2</v>
      </c>
      <c r="CI48">
        <v>5.5000000000000604E-2</v>
      </c>
      <c r="CJ48">
        <v>3.4999999999999254E-2</v>
      </c>
      <c r="CK48">
        <v>2.6000000000000689E-2</v>
      </c>
      <c r="CL48">
        <v>3.1000000000000583E-2</v>
      </c>
      <c r="CM48">
        <v>3.1000000000000583E-2</v>
      </c>
      <c r="CN48">
        <v>1.1999999999999567E-2</v>
      </c>
      <c r="CO48">
        <v>4.9999999999999822E-2</v>
      </c>
      <c r="CP48">
        <v>4.9999999999999822E-2</v>
      </c>
      <c r="CQ48">
        <v>5.4999999999999716E-2</v>
      </c>
      <c r="CR48">
        <v>5.5000000000000604E-2</v>
      </c>
      <c r="CS48">
        <v>5.4999999999999716E-2</v>
      </c>
      <c r="CT48">
        <v>5.5000000000000604E-2</v>
      </c>
      <c r="CU48">
        <v>5.4999999999999716E-2</v>
      </c>
      <c r="CV48">
        <v>3.5000000000000142E-2</v>
      </c>
      <c r="CW48">
        <v>2.6000000000000689E-2</v>
      </c>
      <c r="CX48">
        <v>3.0999999999999694E-2</v>
      </c>
      <c r="CY48">
        <v>3.0999999999999694E-2</v>
      </c>
      <c r="CZ48">
        <v>1.2000000000000455E-2</v>
      </c>
      <c r="DA48">
        <v>4.9999999999999822E-2</v>
      </c>
      <c r="DB48">
        <v>4.9999999999999822E-2</v>
      </c>
      <c r="DC48">
        <v>5.4999999999999716E-2</v>
      </c>
      <c r="DD48">
        <v>5.4999999999999716E-2</v>
      </c>
      <c r="DE48">
        <v>5.5000000000000604E-2</v>
      </c>
      <c r="DF48">
        <v>5.4999999999999716E-2</v>
      </c>
      <c r="DG48">
        <v>5.4999999999999716E-2</v>
      </c>
      <c r="DH48">
        <v>3.4999999999999254E-2</v>
      </c>
      <c r="DI48">
        <v>2.5999999999999801E-2</v>
      </c>
      <c r="DJ48">
        <v>3.1000000000000583E-2</v>
      </c>
      <c r="DK48">
        <v>3.1000000000000583E-2</v>
      </c>
      <c r="DL48">
        <v>1.1999999999999567E-2</v>
      </c>
      <c r="DM48">
        <v>4.9999999999999822E-2</v>
      </c>
      <c r="DN48">
        <v>4.9999999999999822E-2</v>
      </c>
      <c r="DO48">
        <v>5.4999999999999716E-2</v>
      </c>
      <c r="DP48">
        <v>5.5000000000000604E-2</v>
      </c>
      <c r="DQ48">
        <v>5.4999999999999716E-2</v>
      </c>
      <c r="DR48">
        <v>5.4999999999999716E-2</v>
      </c>
      <c r="DS48">
        <v>5.4999999999999716E-2</v>
      </c>
      <c r="DT48">
        <v>3.5000000000000142E-2</v>
      </c>
      <c r="DU48">
        <v>2.6000000000000689E-2</v>
      </c>
      <c r="DV48">
        <v>3.1000000000000583E-2</v>
      </c>
      <c r="DW48">
        <v>3.1000000000000583E-2</v>
      </c>
      <c r="DX48">
        <v>1.1999999999999567E-2</v>
      </c>
      <c r="DY48">
        <v>4.9999999999999822E-2</v>
      </c>
      <c r="DZ48">
        <v>4.9999999999999822E-2</v>
      </c>
      <c r="EA48">
        <v>5.4999999999999716E-2</v>
      </c>
      <c r="EB48">
        <v>5.5000000000000604E-2</v>
      </c>
      <c r="EC48">
        <v>5.4999999999999716E-2</v>
      </c>
      <c r="ED48">
        <v>5.5000000000000604E-2</v>
      </c>
      <c r="EE48">
        <v>5.4999999999999716E-2</v>
      </c>
      <c r="EF48">
        <v>3.5000000000000142E-2</v>
      </c>
      <c r="EG48">
        <v>2.6000000000000689E-2</v>
      </c>
      <c r="EH48">
        <v>3.1000000000000583E-2</v>
      </c>
      <c r="EI48">
        <v>3.1000000000000583E-2</v>
      </c>
      <c r="EJ48">
        <v>1.1999999999999567E-2</v>
      </c>
      <c r="EK48">
        <v>4.9999999999999822E-2</v>
      </c>
      <c r="EL48">
        <v>5.0000000000000711E-2</v>
      </c>
      <c r="EM48">
        <v>5.4999999999999716E-2</v>
      </c>
      <c r="EN48">
        <v>5.4999999999999716E-2</v>
      </c>
      <c r="EO48">
        <v>5.4999999999999716E-2</v>
      </c>
      <c r="EP48">
        <v>5.5000000000000604E-2</v>
      </c>
      <c r="EQ48">
        <v>5.4999999999999716E-2</v>
      </c>
      <c r="ER48">
        <v>3.5000000000000142E-2</v>
      </c>
      <c r="ES48">
        <v>2.6000000000000689E-2</v>
      </c>
      <c r="ET48">
        <v>3.0999999999999694E-2</v>
      </c>
      <c r="EU48">
        <v>3.0999999999999694E-2</v>
      </c>
      <c r="EV48">
        <v>1.2000000000000455E-2</v>
      </c>
      <c r="EW48">
        <v>4.9999999999999822E-2</v>
      </c>
      <c r="EX48">
        <v>4.9999999999999822E-2</v>
      </c>
      <c r="EY48">
        <v>5.4999999999999716E-2</v>
      </c>
      <c r="EZ48">
        <v>5.4999999999999716E-2</v>
      </c>
      <c r="FA48">
        <v>5.5000000000000604E-2</v>
      </c>
      <c r="FB48">
        <v>5.4999999999999716E-2</v>
      </c>
      <c r="FC48">
        <v>5.4999999999999716E-2</v>
      </c>
      <c r="FD48">
        <v>3.5000000000000142E-2</v>
      </c>
      <c r="FE48">
        <v>2.5999999999999801E-2</v>
      </c>
      <c r="FF48">
        <v>3.1000000000000583E-2</v>
      </c>
      <c r="FG48">
        <v>3.1000000000000583E-2</v>
      </c>
      <c r="FH48">
        <v>1.2000000000000455E-2</v>
      </c>
      <c r="FI48">
        <v>4.9999999999999822E-2</v>
      </c>
      <c r="FJ48">
        <v>4.9999999999999822E-2</v>
      </c>
      <c r="FK48">
        <v>5.5000000000000604E-2</v>
      </c>
      <c r="FL48">
        <v>5.5000000000000604E-2</v>
      </c>
      <c r="FM48">
        <v>5.4999999999999716E-2</v>
      </c>
      <c r="FN48">
        <v>5.4999999999999716E-2</v>
      </c>
      <c r="FO48">
        <v>5.5000000000000604E-2</v>
      </c>
      <c r="FP48">
        <v>3.5000000000000142E-2</v>
      </c>
      <c r="FQ48">
        <v>2.6000000000000689E-2</v>
      </c>
      <c r="FR48">
        <v>3.1000000000000583E-2</v>
      </c>
      <c r="FS48">
        <v>3.1000000000000583E-2</v>
      </c>
      <c r="FT48">
        <v>1.2000000000000455E-2</v>
      </c>
      <c r="FU48">
        <v>5.0000000000000711E-2</v>
      </c>
      <c r="FV48">
        <v>4.9999999999999822E-2</v>
      </c>
      <c r="FW48">
        <v>5.4999999999999716E-2</v>
      </c>
      <c r="FX48">
        <v>5.4999999999999716E-2</v>
      </c>
      <c r="FY48">
        <v>5.5000000000000604E-2</v>
      </c>
      <c r="FZ48">
        <v>5.4999999999999716E-2</v>
      </c>
      <c r="GA48">
        <v>5.4999999999999716E-2</v>
      </c>
      <c r="GB48">
        <v>3.5000000000000142E-2</v>
      </c>
      <c r="GC48">
        <v>2.5999999999999801E-2</v>
      </c>
      <c r="GD48">
        <v>3.1000000000000583E-2</v>
      </c>
      <c r="GE48">
        <v>3.1000000000000583E-2</v>
      </c>
      <c r="GF48">
        <v>1.2000000000000455E-2</v>
      </c>
      <c r="GG48">
        <v>4.9999999999999822E-2</v>
      </c>
      <c r="GH48">
        <v>4.9999999999999822E-2</v>
      </c>
      <c r="GI48">
        <v>5.4999999999999716E-2</v>
      </c>
      <c r="GJ48">
        <v>5.5000000000000604E-2</v>
      </c>
      <c r="GK48">
        <v>5.4999999999999716E-2</v>
      </c>
      <c r="GL48">
        <v>5.5000000000000604E-2</v>
      </c>
      <c r="GM48">
        <v>5.4999999999999716E-2</v>
      </c>
      <c r="GN48">
        <v>3.5000000000000142E-2</v>
      </c>
      <c r="GO48">
        <v>2.6000000000000689E-2</v>
      </c>
      <c r="GP48">
        <v>3.1000000000000583E-2</v>
      </c>
      <c r="GQ48">
        <v>3.1000000000000583E-2</v>
      </c>
      <c r="GR48">
        <v>1.2000000000000455E-2</v>
      </c>
      <c r="GS48">
        <v>4.9999999999999822E-2</v>
      </c>
      <c r="GT48">
        <v>4.9999999999999822E-2</v>
      </c>
      <c r="GU48">
        <v>5.5000000000000604E-2</v>
      </c>
      <c r="GV48">
        <v>5.5000000000000604E-2</v>
      </c>
      <c r="GW48">
        <v>5.4999999999999716E-2</v>
      </c>
      <c r="GX48">
        <v>5.4999999999999716E-2</v>
      </c>
      <c r="GY48">
        <v>5.5000000000000604E-2</v>
      </c>
      <c r="GZ48">
        <v>3.5000000000000142E-2</v>
      </c>
      <c r="HA48">
        <v>2.6000000000000689E-2</v>
      </c>
      <c r="HB48">
        <v>3.1000000000000583E-2</v>
      </c>
      <c r="HC48">
        <v>3.1000000000000583E-2</v>
      </c>
      <c r="HD48">
        <v>1.2000000000000455E-2</v>
      </c>
      <c r="HE48">
        <v>4.9999999999999822E-2</v>
      </c>
      <c r="HF48">
        <v>4.9999999999999822E-2</v>
      </c>
      <c r="HG48">
        <v>5.5000000000000604E-2</v>
      </c>
      <c r="HH48">
        <v>5.4999999999999716E-2</v>
      </c>
      <c r="HI48">
        <v>5.5000000000000604E-2</v>
      </c>
      <c r="HJ48">
        <v>5.4999999999999716E-2</v>
      </c>
      <c r="HK48">
        <v>5.5000000000000604E-2</v>
      </c>
      <c r="HL48">
        <v>3.4999999999999254E-2</v>
      </c>
      <c r="HM48">
        <v>2.5999999999999801E-2</v>
      </c>
      <c r="HN48">
        <v>3.1000000000000583E-2</v>
      </c>
      <c r="HO48">
        <v>3.1000000000000583E-2</v>
      </c>
      <c r="HP48">
        <v>1.2000000000000455E-2</v>
      </c>
      <c r="HQ48">
        <v>4.9999999999999822E-2</v>
      </c>
      <c r="HR48">
        <v>4.9999999999999822E-2</v>
      </c>
      <c r="HS48">
        <v>5.4999999999999716E-2</v>
      </c>
      <c r="HT48">
        <v>5.4999999999999716E-2</v>
      </c>
      <c r="HU48">
        <v>5.5000000000000604E-2</v>
      </c>
      <c r="HV48">
        <v>5.4999999999999716E-2</v>
      </c>
      <c r="HW48">
        <v>5.4999999999999716E-2</v>
      </c>
      <c r="HX48">
        <v>3.5000000000000142E-2</v>
      </c>
      <c r="HY48">
        <v>2.5999999999999801E-2</v>
      </c>
      <c r="HZ48">
        <v>3.1000000000000583E-2</v>
      </c>
      <c r="IA48" s="216">
        <v>3.1000000000000583E-2</v>
      </c>
    </row>
    <row r="49" spans="1:241" x14ac:dyDescent="0.2">
      <c r="A49" s="447">
        <f>A!A63</f>
        <v>38473</v>
      </c>
      <c r="B49" s="479">
        <f t="shared" si="4"/>
        <v>3.7570000000000001</v>
      </c>
      <c r="C49" s="479">
        <v>3.6819999999999999</v>
      </c>
      <c r="D49" s="448">
        <f t="shared" si="5"/>
        <v>7.5000000000000178E-2</v>
      </c>
      <c r="F49" s="450">
        <v>36920</v>
      </c>
      <c r="I49">
        <v>-0.96299999999999919</v>
      </c>
      <c r="J49">
        <v>-0.69399999999999995</v>
      </c>
      <c r="K49">
        <v>-0.51</v>
      </c>
      <c r="L49">
        <v>-0.34499999999999997</v>
      </c>
      <c r="M49">
        <v>-0.33199999999999985</v>
      </c>
      <c r="N49">
        <v>-0.32500000000000001</v>
      </c>
      <c r="O49">
        <v>-0.31</v>
      </c>
      <c r="P49">
        <v>-0.3</v>
      </c>
      <c r="Q49">
        <v>-0.28999999999999998</v>
      </c>
      <c r="R49">
        <v>-0.27999999999999936</v>
      </c>
      <c r="S49">
        <v>-0.28000000000000003</v>
      </c>
      <c r="T49">
        <v>-0.27</v>
      </c>
      <c r="U49">
        <v>-0.24299999999999944</v>
      </c>
      <c r="V49">
        <v>-0.215</v>
      </c>
      <c r="W49">
        <v>-0.14000000000000001</v>
      </c>
      <c r="X49">
        <v>-0.14000000000000001</v>
      </c>
      <c r="Y49">
        <v>-0.14000000000000001</v>
      </c>
      <c r="Z49">
        <v>-0.13</v>
      </c>
      <c r="AA49">
        <v>-0.13</v>
      </c>
      <c r="AB49">
        <v>-0.125</v>
      </c>
      <c r="AC49">
        <v>-0.12</v>
      </c>
      <c r="AD49">
        <v>-0.12</v>
      </c>
      <c r="AE49">
        <v>-0.12</v>
      </c>
      <c r="AF49">
        <v>-0.11899999999999977</v>
      </c>
      <c r="AG49">
        <v>-0.11899999999999977</v>
      </c>
      <c r="AH49">
        <v>-0.10899999999999999</v>
      </c>
      <c r="AI49">
        <v>-9.3999999999999417E-2</v>
      </c>
      <c r="AJ49">
        <v>-7.9000000000000625E-2</v>
      </c>
      <c r="AK49">
        <v>-6.899999999999995E-2</v>
      </c>
      <c r="AL49">
        <v>-6.2999999999999723E-2</v>
      </c>
      <c r="AM49">
        <v>-6.2999999999999723E-2</v>
      </c>
      <c r="AN49">
        <v>-5.8000000000000718E-2</v>
      </c>
      <c r="AO49">
        <v>-5.7999999999999829E-2</v>
      </c>
      <c r="AP49">
        <v>-5.8000000000000718E-2</v>
      </c>
      <c r="AQ49">
        <v>-5.8000000000000718E-2</v>
      </c>
      <c r="AR49">
        <v>-5.8000000000000718E-2</v>
      </c>
      <c r="AS49">
        <v>-8.8999999999999524E-2</v>
      </c>
      <c r="AT49">
        <v>-8.8999999999999524E-2</v>
      </c>
      <c r="AU49">
        <v>-0.11399999999999899</v>
      </c>
      <c r="AV49">
        <v>-7.8999999999999737E-2</v>
      </c>
      <c r="AW49">
        <v>-6.9000000000000838E-2</v>
      </c>
      <c r="AX49">
        <v>-6.2999999999999723E-2</v>
      </c>
      <c r="AY49">
        <v>-6.2999999999999723E-2</v>
      </c>
      <c r="AZ49">
        <v>-5.7999999999999829E-2</v>
      </c>
      <c r="BA49">
        <v>-5.7999999999999829E-2</v>
      </c>
      <c r="BB49">
        <v>-5.8000000000000718E-2</v>
      </c>
      <c r="BC49">
        <v>-5.8000000000000718E-2</v>
      </c>
      <c r="BD49">
        <v>-5.7999999999999829E-2</v>
      </c>
      <c r="BE49">
        <v>-8.8999999999999524E-2</v>
      </c>
      <c r="BF49">
        <v>-8.8999999999999524E-2</v>
      </c>
      <c r="BG49">
        <v>-0.11399999999999988</v>
      </c>
      <c r="BH49">
        <v>-7.9000000000000625E-2</v>
      </c>
      <c r="BI49">
        <v>-6.899999999999995E-2</v>
      </c>
      <c r="BJ49">
        <v>-6.2999999999999723E-2</v>
      </c>
      <c r="BK49">
        <v>-6.3000000000000611E-2</v>
      </c>
      <c r="BL49">
        <v>-5.8000000000000718E-2</v>
      </c>
      <c r="BM49">
        <v>-5.8000000000000718E-2</v>
      </c>
      <c r="BN49">
        <v>-5.7999999999999829E-2</v>
      </c>
      <c r="BO49">
        <v>-5.7999999999999829E-2</v>
      </c>
      <c r="BP49">
        <v>-5.7999999999999829E-2</v>
      </c>
      <c r="BQ49">
        <v>-8.8999999999999524E-2</v>
      </c>
      <c r="BR49">
        <v>-8.8999999999999524E-2</v>
      </c>
      <c r="BS49">
        <v>-0.11399999999999988</v>
      </c>
      <c r="BT49">
        <v>-7.8999999999999737E-2</v>
      </c>
      <c r="BU49">
        <v>-6.9000000000000838E-2</v>
      </c>
      <c r="BV49">
        <v>-6.2999999999999723E-2</v>
      </c>
      <c r="BW49">
        <v>-6.2999999999999723E-2</v>
      </c>
      <c r="BX49">
        <v>-5.7999999999999829E-2</v>
      </c>
      <c r="BY49">
        <v>-5.7999999999999829E-2</v>
      </c>
      <c r="BZ49">
        <v>-5.7999999999999829E-2</v>
      </c>
      <c r="CA49">
        <v>-5.7999999999999829E-2</v>
      </c>
      <c r="CB49">
        <v>-5.7999999999999829E-2</v>
      </c>
      <c r="CC49">
        <v>-8.8999999999999524E-2</v>
      </c>
      <c r="CD49">
        <v>-8.8999999999999524E-2</v>
      </c>
      <c r="CE49">
        <v>-0.11399999999999988</v>
      </c>
      <c r="CF49">
        <v>-7.8999999999999737E-2</v>
      </c>
      <c r="CG49">
        <v>-6.9000000000000838E-2</v>
      </c>
      <c r="CH49">
        <v>-6.2999999999999723E-2</v>
      </c>
      <c r="CI49">
        <v>-6.3000000000000611E-2</v>
      </c>
      <c r="CJ49">
        <v>-5.7999999999999829E-2</v>
      </c>
      <c r="CK49">
        <v>-5.8000000000000718E-2</v>
      </c>
      <c r="CL49">
        <v>-5.7999999999999829E-2</v>
      </c>
      <c r="CM49">
        <v>-5.7999999999999829E-2</v>
      </c>
      <c r="CN49">
        <v>-5.7999999999999829E-2</v>
      </c>
      <c r="CO49">
        <v>-8.8999999999999524E-2</v>
      </c>
      <c r="CP49">
        <v>-8.8999999999999524E-2</v>
      </c>
      <c r="CQ49">
        <v>-0.11399999999999988</v>
      </c>
      <c r="CR49">
        <v>-7.9000000000000625E-2</v>
      </c>
      <c r="CS49">
        <v>-6.899999999999995E-2</v>
      </c>
      <c r="CT49">
        <v>-6.3000000000000611E-2</v>
      </c>
      <c r="CU49">
        <v>-6.3000000000000611E-2</v>
      </c>
      <c r="CV49">
        <v>-5.8000000000000718E-2</v>
      </c>
      <c r="CW49">
        <v>-5.7999999999999829E-2</v>
      </c>
      <c r="CX49">
        <v>-5.7999999999999829E-2</v>
      </c>
      <c r="CY49">
        <v>-5.7999999999999829E-2</v>
      </c>
      <c r="CZ49">
        <v>-5.8000000000000718E-2</v>
      </c>
      <c r="DA49">
        <v>-8.8999999999999524E-2</v>
      </c>
      <c r="DB49">
        <v>-8.8999999999999524E-2</v>
      </c>
      <c r="DC49">
        <v>-0.11399999999999899</v>
      </c>
      <c r="DD49">
        <v>-7.8999999999999737E-2</v>
      </c>
      <c r="DE49">
        <v>-6.9000000000000838E-2</v>
      </c>
      <c r="DF49">
        <v>-6.2999999999999723E-2</v>
      </c>
      <c r="DG49">
        <v>-6.2999999999999723E-2</v>
      </c>
      <c r="DH49">
        <v>-5.7999999999999829E-2</v>
      </c>
      <c r="DI49">
        <v>-5.7999999999999829E-2</v>
      </c>
      <c r="DJ49">
        <v>-5.8000000000000718E-2</v>
      </c>
      <c r="DK49">
        <v>-5.8000000000000718E-2</v>
      </c>
      <c r="DL49">
        <v>-5.7999999999999829E-2</v>
      </c>
      <c r="DM49">
        <v>-8.8999999999999524E-2</v>
      </c>
      <c r="DN49">
        <v>-8.8999999999999524E-2</v>
      </c>
      <c r="DO49">
        <v>-0.11399999999999988</v>
      </c>
      <c r="DP49">
        <v>-7.9000000000000625E-2</v>
      </c>
      <c r="DQ49">
        <v>-6.899999999999995E-2</v>
      </c>
      <c r="DR49">
        <v>-6.2999999999999723E-2</v>
      </c>
      <c r="DS49">
        <v>-6.3000000000000611E-2</v>
      </c>
      <c r="DT49">
        <v>-5.8000000000000718E-2</v>
      </c>
      <c r="DU49">
        <v>-5.8000000000000718E-2</v>
      </c>
      <c r="DV49">
        <v>-5.7999999999999829E-2</v>
      </c>
      <c r="DW49">
        <v>-5.7999999999999829E-2</v>
      </c>
      <c r="DX49">
        <v>-5.7999999999999829E-2</v>
      </c>
      <c r="DY49">
        <v>-8.8999999999999524E-2</v>
      </c>
      <c r="DZ49">
        <v>-8.8999999999999524E-2</v>
      </c>
      <c r="EA49">
        <v>-0.11399999999999988</v>
      </c>
      <c r="EB49">
        <v>-7.9000000000000625E-2</v>
      </c>
      <c r="EC49">
        <v>-6.899999999999995E-2</v>
      </c>
      <c r="ED49">
        <v>-6.3000000000000611E-2</v>
      </c>
      <c r="EE49">
        <v>-6.3000000000000611E-2</v>
      </c>
      <c r="EF49">
        <v>-5.8000000000000718E-2</v>
      </c>
      <c r="EG49">
        <v>-5.7999999999999829E-2</v>
      </c>
      <c r="EH49">
        <v>-5.7999999999999829E-2</v>
      </c>
      <c r="EI49">
        <v>-5.7999999999999829E-2</v>
      </c>
      <c r="EJ49">
        <v>-5.7999999999999829E-2</v>
      </c>
      <c r="EK49">
        <v>-8.8999999999999524E-2</v>
      </c>
      <c r="EL49">
        <v>-8.9000000000000412E-2</v>
      </c>
      <c r="EM49">
        <v>-0.11399999999999988</v>
      </c>
      <c r="EN49">
        <v>-7.9000000000000625E-2</v>
      </c>
      <c r="EO49">
        <v>-6.899999999999995E-2</v>
      </c>
      <c r="EP49">
        <v>-6.3000000000000611E-2</v>
      </c>
      <c r="EQ49">
        <v>-6.2999999999999723E-2</v>
      </c>
      <c r="ER49">
        <v>-5.7999999999999829E-2</v>
      </c>
      <c r="ES49">
        <v>-5.7999999999999829E-2</v>
      </c>
      <c r="ET49">
        <v>-5.7999999999999829E-2</v>
      </c>
      <c r="EU49">
        <v>-5.7999999999999829E-2</v>
      </c>
      <c r="EV49">
        <v>-5.8000000000000718E-2</v>
      </c>
      <c r="EW49">
        <v>-8.8999999999999524E-2</v>
      </c>
      <c r="EX49">
        <v>-8.8999999999999524E-2</v>
      </c>
      <c r="EY49">
        <v>-0.11399999999999899</v>
      </c>
      <c r="EZ49">
        <v>-7.8999999999999737E-2</v>
      </c>
      <c r="FA49">
        <v>-6.9000000000000838E-2</v>
      </c>
      <c r="FB49">
        <v>-6.2999999999999723E-2</v>
      </c>
      <c r="FC49">
        <v>-6.2999999999999723E-2</v>
      </c>
      <c r="FD49">
        <v>-5.7999999999999829E-2</v>
      </c>
      <c r="FE49">
        <v>-5.7999999999999829E-2</v>
      </c>
      <c r="FF49">
        <v>-5.8000000000000718E-2</v>
      </c>
      <c r="FG49">
        <v>-5.8000000000000718E-2</v>
      </c>
      <c r="FH49">
        <v>-5.7999999999999829E-2</v>
      </c>
      <c r="FI49">
        <v>-8.8999999999999524E-2</v>
      </c>
      <c r="FJ49">
        <v>-8.8999999999999524E-2</v>
      </c>
      <c r="FK49">
        <v>-0.11399999999999988</v>
      </c>
      <c r="FL49">
        <v>-7.9000000000000625E-2</v>
      </c>
      <c r="FM49">
        <v>-6.899999999999995E-2</v>
      </c>
      <c r="FN49">
        <v>-6.2999999999999723E-2</v>
      </c>
      <c r="FO49">
        <v>-6.3000000000000611E-2</v>
      </c>
      <c r="FP49">
        <v>-5.8000000000000718E-2</v>
      </c>
      <c r="FQ49">
        <v>-5.8000000000000718E-2</v>
      </c>
      <c r="FR49">
        <v>-5.7999999999999829E-2</v>
      </c>
      <c r="FS49">
        <v>-5.7999999999999829E-2</v>
      </c>
      <c r="FT49">
        <v>-5.8000000000000718E-2</v>
      </c>
      <c r="FU49">
        <v>-8.9000000000000412E-2</v>
      </c>
      <c r="FV49">
        <v>-8.8999999999999524E-2</v>
      </c>
      <c r="FW49">
        <v>-0.11399999999999988</v>
      </c>
      <c r="FX49">
        <v>-7.9000000000000625E-2</v>
      </c>
      <c r="FY49">
        <v>-6.9000000000000838E-2</v>
      </c>
      <c r="FZ49">
        <v>-6.3000000000000611E-2</v>
      </c>
      <c r="GA49">
        <v>-6.2999999999999723E-2</v>
      </c>
      <c r="GB49">
        <v>-5.7999999999999829E-2</v>
      </c>
      <c r="GC49">
        <v>-5.7999999999999829E-2</v>
      </c>
      <c r="GD49">
        <v>-5.8000000000000718E-2</v>
      </c>
      <c r="GE49">
        <v>-5.8000000000000718E-2</v>
      </c>
      <c r="GF49">
        <v>-5.8000000000000718E-2</v>
      </c>
      <c r="GG49">
        <v>-8.8999999999999524E-2</v>
      </c>
      <c r="GH49">
        <v>-8.8999999999999524E-2</v>
      </c>
      <c r="GI49">
        <v>-0.11399999999999988</v>
      </c>
      <c r="GJ49">
        <v>-7.9000000000000625E-2</v>
      </c>
      <c r="GK49">
        <v>-6.899999999999995E-2</v>
      </c>
      <c r="GL49">
        <v>-6.3000000000000611E-2</v>
      </c>
      <c r="GM49">
        <v>-6.3000000000000611E-2</v>
      </c>
      <c r="GN49">
        <v>-5.8000000000000718E-2</v>
      </c>
      <c r="GO49">
        <v>-5.7999999999999829E-2</v>
      </c>
      <c r="GP49">
        <v>-5.8000000000000718E-2</v>
      </c>
      <c r="GQ49">
        <v>-5.8000000000000718E-2</v>
      </c>
      <c r="GR49">
        <v>-5.8000000000000718E-2</v>
      </c>
      <c r="GS49">
        <v>-8.8999999999999524E-2</v>
      </c>
      <c r="GT49">
        <v>-8.8999999999999524E-2</v>
      </c>
      <c r="GU49">
        <v>-0.11399999999999988</v>
      </c>
      <c r="GV49">
        <v>-7.9000000000000625E-2</v>
      </c>
      <c r="GW49">
        <v>-6.9000000000000838E-2</v>
      </c>
      <c r="GX49">
        <v>-6.2999999999999723E-2</v>
      </c>
      <c r="GY49">
        <v>-6.3000000000000611E-2</v>
      </c>
      <c r="GZ49">
        <v>-5.8000000000000718E-2</v>
      </c>
      <c r="HA49">
        <v>-5.8000000000000718E-2</v>
      </c>
      <c r="HB49">
        <v>-5.8000000000000718E-2</v>
      </c>
      <c r="HC49">
        <v>-5.8000000000000718E-2</v>
      </c>
      <c r="HD49">
        <v>-5.7999999999999829E-2</v>
      </c>
      <c r="HE49">
        <v>-8.8999999999999524E-2</v>
      </c>
      <c r="HF49">
        <v>-8.8999999999999524E-2</v>
      </c>
      <c r="HG49">
        <v>-0.11399999999999988</v>
      </c>
      <c r="HH49">
        <v>-7.8999999999999737E-2</v>
      </c>
      <c r="HI49">
        <v>-6.899999999999995E-2</v>
      </c>
      <c r="HJ49">
        <v>-6.3000000000000611E-2</v>
      </c>
      <c r="HK49">
        <v>-6.3000000000001499E-2</v>
      </c>
      <c r="HL49">
        <v>-5.8000000000000718E-2</v>
      </c>
      <c r="HM49">
        <v>-5.7999999999999829E-2</v>
      </c>
      <c r="HN49">
        <v>-5.8000000000000718E-2</v>
      </c>
      <c r="HO49">
        <v>-5.7999999999999829E-2</v>
      </c>
      <c r="HP49">
        <v>-5.7999999999999829E-2</v>
      </c>
      <c r="HQ49">
        <v>-8.8999999999999524E-2</v>
      </c>
      <c r="HR49">
        <v>-8.8999999999999524E-2</v>
      </c>
      <c r="HS49">
        <v>-0.11399999999999899</v>
      </c>
      <c r="HT49">
        <v>-7.8999999999999737E-2</v>
      </c>
      <c r="HU49">
        <v>-6.899999999999995E-2</v>
      </c>
      <c r="HV49">
        <v>-6.3000000000000611E-2</v>
      </c>
      <c r="HW49">
        <v>-6.3000000000000611E-2</v>
      </c>
      <c r="HX49">
        <v>-5.8000000000000718E-2</v>
      </c>
      <c r="HY49">
        <v>-5.8000000000000718E-2</v>
      </c>
      <c r="HZ49">
        <v>-5.7999999999999829E-2</v>
      </c>
      <c r="IA49" s="216">
        <v>-5.7999999999999829E-2</v>
      </c>
    </row>
    <row r="50" spans="1:241" x14ac:dyDescent="0.2">
      <c r="A50" s="447">
        <f>A!A64</f>
        <v>38504</v>
      </c>
      <c r="B50" s="479">
        <f t="shared" si="4"/>
        <v>3.7930000000000001</v>
      </c>
      <c r="C50" s="479">
        <v>3.718</v>
      </c>
      <c r="D50" s="448">
        <f t="shared" si="5"/>
        <v>7.5000000000000178E-2</v>
      </c>
      <c r="F50" s="450">
        <v>36921</v>
      </c>
      <c r="J50">
        <v>-3.8999999999999702E-2</v>
      </c>
      <c r="K50">
        <v>4.7000000000000597E-2</v>
      </c>
      <c r="L50">
        <v>5.7000000000000384E-2</v>
      </c>
      <c r="M50">
        <v>5.7000000000000384E-2</v>
      </c>
      <c r="N50">
        <v>5.4999999999999716E-2</v>
      </c>
      <c r="O50">
        <v>5.0000000000000711E-2</v>
      </c>
      <c r="P50">
        <v>4.9999999999999822E-2</v>
      </c>
      <c r="Q50">
        <v>5.4999999999999716E-2</v>
      </c>
      <c r="R50">
        <v>5.4999999999999716E-2</v>
      </c>
      <c r="S50">
        <v>5.0000000000000711E-2</v>
      </c>
      <c r="T50">
        <v>4.9999999999999822E-2</v>
      </c>
      <c r="U50">
        <v>4.8000000000000043E-2</v>
      </c>
      <c r="V50">
        <v>3.0000000000000249E-2</v>
      </c>
      <c r="W50">
        <v>9.9999999999999645E-2</v>
      </c>
      <c r="X50">
        <v>8.5000000000000006E-2</v>
      </c>
      <c r="Y50">
        <v>8.5000000000000006E-2</v>
      </c>
      <c r="Z50">
        <v>8.5000000000000006E-2</v>
      </c>
      <c r="AA50">
        <v>8.5000000000000006E-2</v>
      </c>
      <c r="AB50">
        <v>8.0000000000000071E-2</v>
      </c>
      <c r="AC50">
        <v>8.0000000000000071E-2</v>
      </c>
      <c r="AD50">
        <v>8.0000000000000071E-2</v>
      </c>
      <c r="AE50">
        <v>8.0000000000000071E-2</v>
      </c>
      <c r="AF50">
        <v>8.0000000000000071E-2</v>
      </c>
      <c r="AG50">
        <v>8.0000000000000071E-2</v>
      </c>
      <c r="AH50">
        <v>8.0000000000000071E-2</v>
      </c>
      <c r="AI50">
        <v>8.0000000000000071E-2</v>
      </c>
      <c r="AJ50">
        <v>8.0000000000000071E-2</v>
      </c>
      <c r="AK50">
        <v>8.0000000000000071E-2</v>
      </c>
      <c r="AL50">
        <v>8.0000000000000071E-2</v>
      </c>
      <c r="AM50">
        <v>8.0000000000000071E-2</v>
      </c>
      <c r="AN50">
        <v>8.0000000000000071E-2</v>
      </c>
      <c r="AO50">
        <v>8.0000000000000071E-2</v>
      </c>
      <c r="AP50">
        <v>8.0000000000000071E-2</v>
      </c>
      <c r="AQ50">
        <v>8.0000000000000071E-2</v>
      </c>
      <c r="AR50">
        <v>8.0000000000000071E-2</v>
      </c>
      <c r="AS50">
        <v>2.8999999999999027E-2</v>
      </c>
      <c r="AT50">
        <v>8.0000000000000071E-2</v>
      </c>
      <c r="AU50">
        <v>8.0000000000000071E-2</v>
      </c>
      <c r="AV50">
        <v>8.0000000000000071E-2</v>
      </c>
      <c r="AW50">
        <v>8.0000000000000071E-2</v>
      </c>
      <c r="AX50">
        <v>8.0000000000000071E-2</v>
      </c>
      <c r="AY50">
        <v>8.0000000000000071E-2</v>
      </c>
      <c r="AZ50">
        <v>8.0000000000000071E-2</v>
      </c>
      <c r="BA50">
        <v>8.0000000000000071E-2</v>
      </c>
      <c r="BB50">
        <v>8.0000000000000071E-2</v>
      </c>
      <c r="BC50">
        <v>8.0000000000000071E-2</v>
      </c>
      <c r="BD50">
        <v>8.0000000000000071E-2</v>
      </c>
      <c r="BE50">
        <v>2.8999999999999915E-2</v>
      </c>
      <c r="BF50">
        <v>8.0000000000000071E-2</v>
      </c>
      <c r="BG50">
        <v>8.0000000000000071E-2</v>
      </c>
      <c r="BH50">
        <v>8.0000000000000071E-2</v>
      </c>
      <c r="BI50">
        <v>8.0000000000000071E-2</v>
      </c>
      <c r="BJ50">
        <v>8.0000000000000071E-2</v>
      </c>
      <c r="BK50">
        <v>8.0000000000000071E-2</v>
      </c>
      <c r="BL50">
        <v>8.0000000000000071E-2</v>
      </c>
      <c r="BM50">
        <v>8.0000000000000071E-2</v>
      </c>
      <c r="BN50">
        <v>8.0000000000000071E-2</v>
      </c>
      <c r="BO50">
        <v>8.0000000000000071E-2</v>
      </c>
      <c r="BP50">
        <v>7.9999999999999183E-2</v>
      </c>
      <c r="BQ50">
        <v>2.8999999999999027E-2</v>
      </c>
      <c r="BR50">
        <v>8.0000000000000071E-2</v>
      </c>
      <c r="BS50">
        <v>8.0000000000000071E-2</v>
      </c>
      <c r="BT50">
        <v>8.0000000000000071E-2</v>
      </c>
      <c r="BU50">
        <v>8.0000000000000071E-2</v>
      </c>
      <c r="BV50">
        <v>8.0000000000000071E-2</v>
      </c>
      <c r="BW50">
        <v>8.0000000000000071E-2</v>
      </c>
      <c r="BX50">
        <v>8.0000000000000071E-2</v>
      </c>
      <c r="BY50">
        <v>8.0000000000000071E-2</v>
      </c>
      <c r="BZ50">
        <v>7.9999999999999183E-2</v>
      </c>
      <c r="CA50">
        <v>7.9999999999999183E-2</v>
      </c>
      <c r="CB50">
        <v>8.0000000000000071E-2</v>
      </c>
      <c r="CC50">
        <v>2.8999999999999915E-2</v>
      </c>
      <c r="CD50">
        <v>8.0000000000000071E-2</v>
      </c>
      <c r="CE50">
        <v>8.0000000000000071E-2</v>
      </c>
      <c r="CF50">
        <v>8.0000000000000071E-2</v>
      </c>
      <c r="CG50">
        <v>8.0000000000000071E-2</v>
      </c>
      <c r="CH50">
        <v>8.0000000000000071E-2</v>
      </c>
      <c r="CI50">
        <v>8.0000000000000071E-2</v>
      </c>
      <c r="CJ50">
        <v>8.0000000000000071E-2</v>
      </c>
      <c r="CK50">
        <v>8.0000000000000071E-2</v>
      </c>
      <c r="CL50">
        <v>8.0000000000000071E-2</v>
      </c>
      <c r="CM50">
        <v>8.0000000000000071E-2</v>
      </c>
      <c r="CN50">
        <v>8.0000000000000071E-2</v>
      </c>
      <c r="CO50">
        <v>2.8999999999999915E-2</v>
      </c>
      <c r="CP50">
        <v>8.0000000000000071E-2</v>
      </c>
      <c r="CQ50">
        <v>8.0000000000000071E-2</v>
      </c>
      <c r="CR50">
        <v>8.0000000000000071E-2</v>
      </c>
      <c r="CS50">
        <v>8.0000000000000071E-2</v>
      </c>
      <c r="CT50">
        <v>8.0000000000000071E-2</v>
      </c>
      <c r="CU50">
        <v>8.0000000000000071E-2</v>
      </c>
      <c r="CV50">
        <v>8.0000000000000071E-2</v>
      </c>
      <c r="CW50">
        <v>7.9999999999999183E-2</v>
      </c>
      <c r="CX50">
        <v>8.0000000000000071E-2</v>
      </c>
      <c r="CY50">
        <v>8.0000000000000071E-2</v>
      </c>
      <c r="CZ50">
        <v>8.0000000000000071E-2</v>
      </c>
      <c r="DA50">
        <v>2.8999999999999027E-2</v>
      </c>
      <c r="DB50">
        <v>8.0000000000000071E-2</v>
      </c>
      <c r="DC50">
        <v>8.0000000000000071E-2</v>
      </c>
      <c r="DD50">
        <v>8.0000000000000071E-2</v>
      </c>
      <c r="DE50">
        <v>8.0000000000000071E-2</v>
      </c>
      <c r="DF50">
        <v>8.0000000000000071E-2</v>
      </c>
      <c r="DG50">
        <v>8.0000000000000071E-2</v>
      </c>
      <c r="DH50">
        <v>8.0000000000000071E-2</v>
      </c>
      <c r="DI50">
        <v>8.0000000000000071E-2</v>
      </c>
      <c r="DJ50">
        <v>8.0000000000000071E-2</v>
      </c>
      <c r="DK50">
        <v>8.0000000000000071E-2</v>
      </c>
      <c r="DL50">
        <v>8.0000000000000071E-2</v>
      </c>
      <c r="DM50">
        <v>2.8999999999999915E-2</v>
      </c>
      <c r="DN50">
        <v>8.0000000000000071E-2</v>
      </c>
      <c r="DO50">
        <v>8.0000000000000071E-2</v>
      </c>
      <c r="DP50">
        <v>8.0000000000000071E-2</v>
      </c>
      <c r="DQ50">
        <v>8.0000000000000071E-2</v>
      </c>
      <c r="DR50">
        <v>8.0000000000000071E-2</v>
      </c>
      <c r="DS50">
        <v>8.0000000000000071E-2</v>
      </c>
      <c r="DT50">
        <v>8.0000000000000071E-2</v>
      </c>
      <c r="DU50">
        <v>8.0000000000000071E-2</v>
      </c>
      <c r="DV50">
        <v>8.0000000000000071E-2</v>
      </c>
      <c r="DW50">
        <v>8.0000000000000071E-2</v>
      </c>
      <c r="DX50">
        <v>8.0000000000000071E-2</v>
      </c>
      <c r="DY50">
        <v>2.8999999999999915E-2</v>
      </c>
      <c r="DZ50">
        <v>8.0000000000000071E-2</v>
      </c>
      <c r="EA50">
        <v>8.0000000000000071E-2</v>
      </c>
      <c r="EB50">
        <v>8.0000000000000071E-2</v>
      </c>
      <c r="EC50">
        <v>8.0000000000000071E-2</v>
      </c>
      <c r="ED50">
        <v>8.0000000000000071E-2</v>
      </c>
      <c r="EE50">
        <v>8.0000000000000071E-2</v>
      </c>
      <c r="EF50">
        <v>8.0000000000000071E-2</v>
      </c>
      <c r="EG50">
        <v>7.9999999999999183E-2</v>
      </c>
      <c r="EH50">
        <v>8.0000000000000071E-2</v>
      </c>
      <c r="EI50">
        <v>8.0000000000000071E-2</v>
      </c>
      <c r="EJ50">
        <v>8.0000000000000071E-2</v>
      </c>
      <c r="EK50">
        <v>2.8999999999999915E-2</v>
      </c>
      <c r="EL50">
        <v>8.0000000000000071E-2</v>
      </c>
      <c r="EM50">
        <v>8.0000000000000071E-2</v>
      </c>
      <c r="EN50">
        <v>8.0000000000000071E-2</v>
      </c>
      <c r="EO50">
        <v>8.0000000000000071E-2</v>
      </c>
      <c r="EP50">
        <v>8.0000000000000071E-2</v>
      </c>
      <c r="EQ50">
        <v>8.0000000000000071E-2</v>
      </c>
      <c r="ER50">
        <v>8.0000000000000071E-2</v>
      </c>
      <c r="ES50">
        <v>8.0000000000000071E-2</v>
      </c>
      <c r="ET50">
        <v>8.0000000000000071E-2</v>
      </c>
      <c r="EU50">
        <v>8.0000000000000071E-2</v>
      </c>
      <c r="EV50">
        <v>8.0000000000000071E-2</v>
      </c>
      <c r="EW50">
        <v>2.8999999999999027E-2</v>
      </c>
      <c r="EX50">
        <v>8.0000000000000071E-2</v>
      </c>
      <c r="EY50">
        <v>7.9999999999999183E-2</v>
      </c>
      <c r="EZ50">
        <v>7.9999999999999183E-2</v>
      </c>
      <c r="FA50">
        <v>8.0000000000000071E-2</v>
      </c>
      <c r="FB50">
        <v>7.9999999999999183E-2</v>
      </c>
      <c r="FC50">
        <v>8.0000000000000071E-2</v>
      </c>
      <c r="FD50">
        <v>8.0000000000000071E-2</v>
      </c>
      <c r="FE50">
        <v>8.0000000000000071E-2</v>
      </c>
      <c r="FF50">
        <v>8.0000000000000071E-2</v>
      </c>
      <c r="FG50">
        <v>8.0000000000000071E-2</v>
      </c>
      <c r="FH50">
        <v>7.9999999999999183E-2</v>
      </c>
      <c r="FI50">
        <v>2.8999999999999915E-2</v>
      </c>
      <c r="FJ50">
        <v>8.0000000000000071E-2</v>
      </c>
      <c r="FK50">
        <v>8.0000000000000071E-2</v>
      </c>
      <c r="FL50">
        <v>8.0000000000000071E-2</v>
      </c>
      <c r="FM50">
        <v>7.9999999999999183E-2</v>
      </c>
      <c r="FN50">
        <v>8.0000000000000071E-2</v>
      </c>
      <c r="FO50">
        <v>8.0000000000000071E-2</v>
      </c>
      <c r="FP50">
        <v>8.0000000000000071E-2</v>
      </c>
      <c r="FQ50">
        <v>8.0000000000000071E-2</v>
      </c>
      <c r="FR50">
        <v>8.0000000000000071E-2</v>
      </c>
      <c r="FS50">
        <v>7.9999999999999183E-2</v>
      </c>
      <c r="FT50">
        <v>8.0000000000000071E-2</v>
      </c>
      <c r="FU50">
        <v>2.8999999999999915E-2</v>
      </c>
      <c r="FV50">
        <v>8.0000000000000071E-2</v>
      </c>
      <c r="FW50">
        <v>8.0000000000000071E-2</v>
      </c>
      <c r="FX50">
        <v>8.0000000000000071E-2</v>
      </c>
      <c r="FY50">
        <v>8.0000000000000071E-2</v>
      </c>
      <c r="FZ50">
        <v>8.0000000000000071E-2</v>
      </c>
      <c r="GA50">
        <v>8.0000000000000071E-2</v>
      </c>
      <c r="GB50">
        <v>8.0000000000000071E-2</v>
      </c>
      <c r="GC50">
        <v>8.0000000000000071E-2</v>
      </c>
      <c r="GD50">
        <v>8.0000000000000071E-2</v>
      </c>
      <c r="GE50">
        <v>8.0000000000000071E-2</v>
      </c>
      <c r="GF50">
        <v>8.0000000000000071E-2</v>
      </c>
      <c r="GG50">
        <v>2.8999999999999915E-2</v>
      </c>
      <c r="GH50">
        <v>8.0000000000000071E-2</v>
      </c>
      <c r="GI50">
        <v>8.0000000000000071E-2</v>
      </c>
      <c r="GJ50">
        <v>8.0000000000000071E-2</v>
      </c>
      <c r="GK50">
        <v>8.0000000000000071E-2</v>
      </c>
      <c r="GL50">
        <v>8.0000000000000071E-2</v>
      </c>
      <c r="GM50">
        <v>8.0000000000000071E-2</v>
      </c>
      <c r="GN50">
        <v>8.0000000000000071E-2</v>
      </c>
      <c r="GO50">
        <v>7.9999999999999183E-2</v>
      </c>
      <c r="GP50">
        <v>8.0000000000000071E-2</v>
      </c>
      <c r="GQ50">
        <v>8.0000000000000071E-2</v>
      </c>
      <c r="GR50">
        <v>8.0000000000000959E-2</v>
      </c>
      <c r="GS50">
        <v>2.8999999999999915E-2</v>
      </c>
      <c r="GT50">
        <v>8.0000000000000071E-2</v>
      </c>
      <c r="GU50">
        <v>8.0000000000000071E-2</v>
      </c>
      <c r="GV50">
        <v>8.0000000000000071E-2</v>
      </c>
      <c r="GW50">
        <v>8.0000000000000959E-2</v>
      </c>
      <c r="GX50">
        <v>7.9999999999999183E-2</v>
      </c>
      <c r="GY50">
        <v>7.9999999999999183E-2</v>
      </c>
      <c r="GZ50">
        <v>7.9999999999999183E-2</v>
      </c>
      <c r="HA50">
        <v>8.0000000000000071E-2</v>
      </c>
      <c r="HB50">
        <v>8.0000000000000071E-2</v>
      </c>
      <c r="HC50">
        <v>8.0000000000000959E-2</v>
      </c>
      <c r="HD50">
        <v>8.0000000000000071E-2</v>
      </c>
      <c r="HE50">
        <v>2.8999999999999027E-2</v>
      </c>
      <c r="HF50">
        <v>8.0000000000000071E-2</v>
      </c>
      <c r="HG50">
        <v>8.0000000000000071E-2</v>
      </c>
      <c r="HH50">
        <v>8.0000000000000071E-2</v>
      </c>
      <c r="HI50">
        <v>8.0000000000000071E-2</v>
      </c>
      <c r="HJ50">
        <v>8.0000000000000071E-2</v>
      </c>
      <c r="HK50">
        <v>8.0000000000000071E-2</v>
      </c>
      <c r="HL50">
        <v>8.0000000000000071E-2</v>
      </c>
      <c r="HM50">
        <v>7.9999999999999183E-2</v>
      </c>
      <c r="HN50">
        <v>8.0000000000000959E-2</v>
      </c>
      <c r="HO50">
        <v>8.0000000000000071E-2</v>
      </c>
      <c r="HP50">
        <v>8.0000000000000071E-2</v>
      </c>
      <c r="HQ50">
        <v>2.8999999999999027E-2</v>
      </c>
      <c r="HR50">
        <v>8.0000000000000071E-2</v>
      </c>
      <c r="HS50">
        <v>8.0000000000000071E-2</v>
      </c>
      <c r="HT50">
        <v>8.0000000000000071E-2</v>
      </c>
      <c r="HU50">
        <v>8.0000000000000071E-2</v>
      </c>
      <c r="HV50">
        <v>8.0000000000000071E-2</v>
      </c>
      <c r="HW50">
        <v>8.0000000000000071E-2</v>
      </c>
      <c r="HX50">
        <v>8.0000000000000071E-2</v>
      </c>
      <c r="HY50">
        <v>8.0000000000001847E-2</v>
      </c>
      <c r="HZ50">
        <v>8.0000000000000071E-2</v>
      </c>
      <c r="IA50" s="216">
        <v>8.0000000000000071E-2</v>
      </c>
      <c r="IB50" s="216">
        <v>8.0000000000000071E-2</v>
      </c>
    </row>
    <row r="51" spans="1:241" x14ac:dyDescent="0.2">
      <c r="A51" s="447">
        <f>A!A65</f>
        <v>38534</v>
      </c>
      <c r="B51" s="479">
        <f t="shared" si="4"/>
        <v>3.843</v>
      </c>
      <c r="C51" s="479">
        <v>3.7679999999999998</v>
      </c>
      <c r="D51" s="448">
        <f t="shared" si="5"/>
        <v>7.5000000000000178E-2</v>
      </c>
      <c r="F51" s="450">
        <v>36922</v>
      </c>
      <c r="J51">
        <v>-0.39</v>
      </c>
      <c r="K51">
        <v>-0.2970000000000006</v>
      </c>
      <c r="L51">
        <v>-0.25200000000000067</v>
      </c>
      <c r="M51">
        <v>-0.22000000000000064</v>
      </c>
      <c r="N51">
        <v>-0.21</v>
      </c>
      <c r="O51">
        <v>-0.21</v>
      </c>
      <c r="P51">
        <v>-0.20499999999999999</v>
      </c>
      <c r="Q51">
        <v>-0.2</v>
      </c>
      <c r="R51">
        <v>-0.19</v>
      </c>
      <c r="S51">
        <v>-0.17</v>
      </c>
      <c r="T51">
        <v>-0.15499999999999936</v>
      </c>
      <c r="U51">
        <v>-0.14000000000000057</v>
      </c>
      <c r="V51">
        <v>-0.12</v>
      </c>
      <c r="W51">
        <v>-6.9999999999999396E-2</v>
      </c>
      <c r="X51">
        <v>-5.9999999999999609E-2</v>
      </c>
      <c r="Y51">
        <v>-6.0000000000000497E-2</v>
      </c>
      <c r="Z51">
        <v>-5.9999999999999609E-2</v>
      </c>
      <c r="AA51">
        <v>-5.9999999999999609E-2</v>
      </c>
      <c r="AB51">
        <v>-5.9999999999999609E-2</v>
      </c>
      <c r="AC51">
        <v>-6.0000000000000497E-2</v>
      </c>
      <c r="AD51">
        <v>-5.9999999999999609E-2</v>
      </c>
      <c r="AE51">
        <v>-6.0000000000000497E-2</v>
      </c>
      <c r="AF51">
        <v>-6.0000000000000497E-2</v>
      </c>
      <c r="AG51">
        <v>-6.0000000000000497E-2</v>
      </c>
      <c r="AH51">
        <v>-5.9999999999999609E-2</v>
      </c>
      <c r="AI51">
        <v>-6.0000000000000497E-2</v>
      </c>
      <c r="AJ51">
        <v>-5.9999999999999609E-2</v>
      </c>
      <c r="AK51">
        <v>-6.0000000000000497E-2</v>
      </c>
      <c r="AL51">
        <v>-6.0000000000000497E-2</v>
      </c>
      <c r="AM51">
        <v>-6.0000000000000497E-2</v>
      </c>
      <c r="AN51">
        <v>-5.9999999999999609E-2</v>
      </c>
      <c r="AO51">
        <v>-5.9999999999999609E-2</v>
      </c>
      <c r="AP51">
        <v>-5.9999999999999609E-2</v>
      </c>
      <c r="AQ51">
        <v>-5.9999999999999609E-2</v>
      </c>
      <c r="AR51">
        <v>-5.9999999999999609E-2</v>
      </c>
      <c r="AS51">
        <v>-2.4999999999999467E-2</v>
      </c>
      <c r="AT51">
        <v>-6.0000000000000497E-2</v>
      </c>
      <c r="AU51">
        <v>-6.0000000000000497E-2</v>
      </c>
      <c r="AV51">
        <v>-6.0000000000000497E-2</v>
      </c>
      <c r="AW51">
        <v>-5.9999999999999609E-2</v>
      </c>
      <c r="AX51">
        <v>-5.0000000000000711E-2</v>
      </c>
      <c r="AY51">
        <v>-5.4999999999999716E-2</v>
      </c>
      <c r="AZ51">
        <v>-6.0000000000000497E-2</v>
      </c>
      <c r="BA51">
        <v>-7.5000000000000178E-2</v>
      </c>
      <c r="BB51">
        <v>-7.4999999999999289E-2</v>
      </c>
      <c r="BC51">
        <v>-5.9999999999999609E-2</v>
      </c>
      <c r="BD51">
        <v>-6.0000000000000497E-2</v>
      </c>
      <c r="BE51">
        <v>-2.5000000000000355E-2</v>
      </c>
      <c r="BF51">
        <v>-5.9999999999999609E-2</v>
      </c>
      <c r="BG51">
        <v>-6.0000000000000497E-2</v>
      </c>
      <c r="BH51">
        <v>-6.0000000000000497E-2</v>
      </c>
      <c r="BI51">
        <v>-6.0000000000000497E-2</v>
      </c>
      <c r="BJ51">
        <v>-4.9999999999999822E-2</v>
      </c>
      <c r="BK51">
        <v>-5.4999999999999716E-2</v>
      </c>
      <c r="BL51">
        <v>-5.9999999999999609E-2</v>
      </c>
      <c r="BM51">
        <v>-7.4999999999999289E-2</v>
      </c>
      <c r="BN51">
        <v>-7.5000000000000178E-2</v>
      </c>
      <c r="BO51">
        <v>-6.0000000000000497E-2</v>
      </c>
      <c r="BP51">
        <v>-5.9999999999999609E-2</v>
      </c>
      <c r="BQ51">
        <v>-2.4999999999999467E-2</v>
      </c>
      <c r="BR51">
        <v>-6.0000000000000497E-2</v>
      </c>
      <c r="BS51">
        <v>-6.0000000000000497E-2</v>
      </c>
      <c r="BT51">
        <v>-6.0000000000000497E-2</v>
      </c>
      <c r="BU51">
        <v>-5.9999999999999609E-2</v>
      </c>
      <c r="BV51">
        <v>-5.0000000000000711E-2</v>
      </c>
      <c r="BW51">
        <v>-5.4999999999999716E-2</v>
      </c>
      <c r="BX51">
        <v>-5.9999999999999609E-2</v>
      </c>
      <c r="BY51">
        <v>-7.5000000000000178E-2</v>
      </c>
      <c r="BZ51">
        <v>-7.4999999999999289E-2</v>
      </c>
      <c r="CA51">
        <v>-5.9999999999999609E-2</v>
      </c>
      <c r="CB51">
        <v>-6.0000000000000497E-2</v>
      </c>
      <c r="CC51">
        <v>-2.5000000000000355E-2</v>
      </c>
      <c r="CD51">
        <v>-6.0000000000000497E-2</v>
      </c>
      <c r="CE51">
        <v>-6.0000000000000497E-2</v>
      </c>
      <c r="CF51">
        <v>-6.0000000000000497E-2</v>
      </c>
      <c r="CG51">
        <v>-5.9999999999999609E-2</v>
      </c>
      <c r="CH51">
        <v>-5.0000000000000711E-2</v>
      </c>
      <c r="CI51">
        <v>-5.4999999999999716E-2</v>
      </c>
      <c r="CJ51">
        <v>-5.9999999999999609E-2</v>
      </c>
      <c r="CK51">
        <v>-7.5000000000000178E-2</v>
      </c>
      <c r="CL51">
        <v>-7.5000000000000178E-2</v>
      </c>
      <c r="CM51">
        <v>-6.0000000000000497E-2</v>
      </c>
      <c r="CN51">
        <v>-6.0000000000000497E-2</v>
      </c>
      <c r="CO51">
        <v>-2.5000000000000355E-2</v>
      </c>
      <c r="CP51">
        <v>-5.9999999999999609E-2</v>
      </c>
      <c r="CQ51">
        <v>-5.9999999999999609E-2</v>
      </c>
      <c r="CR51">
        <v>-5.9999999999999609E-2</v>
      </c>
      <c r="CS51">
        <v>-6.0000000000000497E-2</v>
      </c>
      <c r="CT51">
        <v>-4.9999999999999822E-2</v>
      </c>
      <c r="CU51">
        <v>-5.4999999999999716E-2</v>
      </c>
      <c r="CV51">
        <v>-5.9999999999999609E-2</v>
      </c>
      <c r="CW51">
        <v>-7.4999999999999289E-2</v>
      </c>
      <c r="CX51">
        <v>-7.5000000000000178E-2</v>
      </c>
      <c r="CY51">
        <v>-6.0000000000000497E-2</v>
      </c>
      <c r="CZ51">
        <v>-5.9999999999999609E-2</v>
      </c>
      <c r="DA51">
        <v>-2.4999999999999467E-2</v>
      </c>
      <c r="DB51">
        <v>-6.0000000000000497E-2</v>
      </c>
      <c r="DC51">
        <v>-6.0000000000000497E-2</v>
      </c>
      <c r="DD51">
        <v>-6.0000000000000497E-2</v>
      </c>
      <c r="DE51">
        <v>-5.9999999999999609E-2</v>
      </c>
      <c r="DF51">
        <v>-5.0000000000000711E-2</v>
      </c>
      <c r="DG51">
        <v>-5.4999999999999716E-2</v>
      </c>
      <c r="DH51">
        <v>-5.9999999999999609E-2</v>
      </c>
      <c r="DI51">
        <v>-7.5000000000000178E-2</v>
      </c>
      <c r="DJ51">
        <v>-7.4999999999999289E-2</v>
      </c>
      <c r="DK51">
        <v>-5.9999999999999609E-2</v>
      </c>
      <c r="DL51">
        <v>-6.0000000000000497E-2</v>
      </c>
      <c r="DM51">
        <v>-2.5000000000000355E-2</v>
      </c>
      <c r="DN51">
        <v>-5.9999999999999609E-2</v>
      </c>
      <c r="DO51">
        <v>-5.9999999999999609E-2</v>
      </c>
      <c r="DP51">
        <v>-5.9999999999999609E-2</v>
      </c>
      <c r="DQ51">
        <v>-6.0000000000000497E-2</v>
      </c>
      <c r="DR51">
        <v>-4.9999999999999822E-2</v>
      </c>
      <c r="DS51">
        <v>-5.4999999999999716E-2</v>
      </c>
      <c r="DT51">
        <v>-5.9999999999999609E-2</v>
      </c>
      <c r="DU51">
        <v>-7.4999999999999289E-2</v>
      </c>
      <c r="DV51">
        <v>-7.5000000000000178E-2</v>
      </c>
      <c r="DW51">
        <v>-6.0000000000000497E-2</v>
      </c>
      <c r="DX51">
        <v>-6.0000000000000497E-2</v>
      </c>
      <c r="DY51">
        <v>-2.5000000000000355E-2</v>
      </c>
      <c r="DZ51">
        <v>-5.9999999999999609E-2</v>
      </c>
      <c r="EA51">
        <v>-5.9999999999999609E-2</v>
      </c>
      <c r="EB51">
        <v>-5.9999999999999609E-2</v>
      </c>
      <c r="EC51">
        <v>-6.0000000000000497E-2</v>
      </c>
      <c r="ED51">
        <v>-4.9999999999999822E-2</v>
      </c>
      <c r="EE51">
        <v>-5.4999999999999716E-2</v>
      </c>
      <c r="EF51">
        <v>-5.9999999999999609E-2</v>
      </c>
      <c r="EG51">
        <v>-7.4999999999999289E-2</v>
      </c>
      <c r="EH51">
        <v>-7.5000000000000178E-2</v>
      </c>
      <c r="EI51">
        <v>-6.0000000000000497E-2</v>
      </c>
      <c r="EJ51">
        <v>-5.9999999999999609E-2</v>
      </c>
      <c r="EK51">
        <v>-2.5000000000000355E-2</v>
      </c>
      <c r="EL51">
        <v>-5.9999999999999609E-2</v>
      </c>
      <c r="EM51">
        <v>-5.9999999999999609E-2</v>
      </c>
      <c r="EN51">
        <v>-5.9999999999999609E-2</v>
      </c>
      <c r="EO51">
        <v>-6.0000000000000497E-2</v>
      </c>
      <c r="EP51">
        <v>-4.9999999999999822E-2</v>
      </c>
      <c r="EQ51">
        <v>-5.5000000000000604E-2</v>
      </c>
      <c r="ER51">
        <v>-6.0000000000000497E-2</v>
      </c>
      <c r="ES51">
        <v>-7.5000000000000178E-2</v>
      </c>
      <c r="ET51">
        <v>-7.5000000000000178E-2</v>
      </c>
      <c r="EU51">
        <v>-5.9999999999999609E-2</v>
      </c>
      <c r="EV51">
        <v>-5.9999999999999609E-2</v>
      </c>
      <c r="EW51">
        <v>-2.4999999999999467E-2</v>
      </c>
      <c r="EX51">
        <v>-6.0000000000000497E-2</v>
      </c>
      <c r="EY51">
        <v>-5.9999999999999609E-2</v>
      </c>
      <c r="EZ51">
        <v>-5.9999999999999609E-2</v>
      </c>
      <c r="FA51">
        <v>-5.9999999999999609E-2</v>
      </c>
      <c r="FB51">
        <v>-4.9999999999999822E-2</v>
      </c>
      <c r="FC51">
        <v>-5.5000000000000604E-2</v>
      </c>
      <c r="FD51">
        <v>-6.0000000000000497E-2</v>
      </c>
      <c r="FE51">
        <v>-7.5000000000000178E-2</v>
      </c>
      <c r="FF51">
        <v>-7.5000000000000178E-2</v>
      </c>
      <c r="FG51">
        <v>-5.9999999999999609E-2</v>
      </c>
      <c r="FH51">
        <v>-5.9999999999999609E-2</v>
      </c>
      <c r="FI51">
        <v>-2.5000000000000355E-2</v>
      </c>
      <c r="FJ51">
        <v>-5.9999999999999609E-2</v>
      </c>
      <c r="FK51">
        <v>-6.0000000000000497E-2</v>
      </c>
      <c r="FL51">
        <v>-6.0000000000000497E-2</v>
      </c>
      <c r="FM51">
        <v>-5.9999999999999609E-2</v>
      </c>
      <c r="FN51">
        <v>-4.9999999999999822E-2</v>
      </c>
      <c r="FO51">
        <v>-5.4999999999999716E-2</v>
      </c>
      <c r="FP51">
        <v>-5.9999999999999609E-2</v>
      </c>
      <c r="FQ51">
        <v>-7.5000000000000178E-2</v>
      </c>
      <c r="FR51">
        <v>-7.5000000000000178E-2</v>
      </c>
      <c r="FS51">
        <v>-5.9999999999999609E-2</v>
      </c>
      <c r="FT51">
        <v>-6.0000000000000497E-2</v>
      </c>
      <c r="FU51">
        <v>-2.4999999999999467E-2</v>
      </c>
      <c r="FV51">
        <v>-6.0000000000000497E-2</v>
      </c>
      <c r="FW51">
        <v>-5.9999999999999609E-2</v>
      </c>
      <c r="FX51">
        <v>-5.9999999999999609E-2</v>
      </c>
      <c r="FY51">
        <v>-5.9999999999999609E-2</v>
      </c>
      <c r="FZ51">
        <v>-4.9999999999999822E-2</v>
      </c>
      <c r="GA51">
        <v>-5.5000000000000604E-2</v>
      </c>
      <c r="GB51">
        <v>-6.0000000000000497E-2</v>
      </c>
      <c r="GC51">
        <v>-7.5000000000000178E-2</v>
      </c>
      <c r="GD51">
        <v>-7.5000000000000178E-2</v>
      </c>
      <c r="GE51">
        <v>-6.0000000000000497E-2</v>
      </c>
      <c r="GF51">
        <v>-5.9999999999999609E-2</v>
      </c>
      <c r="GG51">
        <v>-2.5000000000000355E-2</v>
      </c>
      <c r="GH51">
        <v>-5.9999999999999609E-2</v>
      </c>
      <c r="GI51">
        <v>-5.9999999999999609E-2</v>
      </c>
      <c r="GJ51">
        <v>-5.9999999999999609E-2</v>
      </c>
      <c r="GK51">
        <v>-6.0000000000000497E-2</v>
      </c>
      <c r="GL51">
        <v>-4.9999999999999822E-2</v>
      </c>
      <c r="GM51">
        <v>-5.4999999999999716E-2</v>
      </c>
      <c r="GN51">
        <v>-5.9999999999999609E-2</v>
      </c>
      <c r="GO51">
        <v>-7.4999999999999289E-2</v>
      </c>
      <c r="GP51">
        <v>-7.5000000000000178E-2</v>
      </c>
      <c r="GQ51">
        <v>-5.9999999999999609E-2</v>
      </c>
      <c r="GR51">
        <v>-6.0000000000001386E-2</v>
      </c>
      <c r="GS51">
        <v>-2.5000000000000355E-2</v>
      </c>
      <c r="GT51">
        <v>-6.0000000000000497E-2</v>
      </c>
      <c r="GU51">
        <v>-6.0000000000000497E-2</v>
      </c>
      <c r="GV51">
        <v>-6.0000000000000497E-2</v>
      </c>
      <c r="GW51">
        <v>-6.0000000000000497E-2</v>
      </c>
      <c r="GX51">
        <v>-4.9999999999999822E-2</v>
      </c>
      <c r="GY51">
        <v>-5.4999999999999716E-2</v>
      </c>
      <c r="GZ51">
        <v>-5.9999999999999609E-2</v>
      </c>
      <c r="HA51">
        <v>-7.5000000000000178E-2</v>
      </c>
      <c r="HB51">
        <v>-7.5000000000000178E-2</v>
      </c>
      <c r="HC51">
        <v>-6.0000000000001386E-2</v>
      </c>
      <c r="HD51">
        <v>-5.9999999999999609E-2</v>
      </c>
      <c r="HE51">
        <v>-2.4999999999999467E-2</v>
      </c>
      <c r="HF51">
        <v>-6.0000000000000497E-2</v>
      </c>
      <c r="HG51">
        <v>-6.0000000000000497E-2</v>
      </c>
      <c r="HH51">
        <v>-5.9999999999999609E-2</v>
      </c>
      <c r="HI51">
        <v>-6.0000000000000497E-2</v>
      </c>
      <c r="HJ51">
        <v>-4.9999999999999822E-2</v>
      </c>
      <c r="HK51">
        <v>-5.4999999999999716E-2</v>
      </c>
      <c r="HL51">
        <v>-5.9999999999999609E-2</v>
      </c>
      <c r="HM51">
        <v>-7.4999999999999289E-2</v>
      </c>
      <c r="HN51">
        <v>-7.5000000000001066E-2</v>
      </c>
      <c r="HO51">
        <v>-5.9999999999999609E-2</v>
      </c>
      <c r="HP51">
        <v>-5.9999999999999609E-2</v>
      </c>
      <c r="HQ51">
        <v>-2.4999999999999467E-2</v>
      </c>
      <c r="HR51">
        <v>-6.0000000000000497E-2</v>
      </c>
      <c r="HS51">
        <v>-6.0000000000000497E-2</v>
      </c>
      <c r="HT51">
        <v>-5.9999999999999609E-2</v>
      </c>
      <c r="HU51">
        <v>-6.0000000000000497E-2</v>
      </c>
      <c r="HV51">
        <v>-4.9999999999999822E-2</v>
      </c>
      <c r="HW51">
        <v>-5.4999999999999716E-2</v>
      </c>
      <c r="HX51">
        <v>-5.9999999999999609E-2</v>
      </c>
      <c r="HY51">
        <v>-7.5000000000001066E-2</v>
      </c>
      <c r="HZ51">
        <v>-7.5000000000000178E-2</v>
      </c>
      <c r="IA51" s="216">
        <v>-5.9999999999999609E-2</v>
      </c>
      <c r="IB51" s="216">
        <v>-6.0000000000000497E-2</v>
      </c>
    </row>
    <row r="52" spans="1:241" x14ac:dyDescent="0.2">
      <c r="A52" s="447">
        <f>A!A66</f>
        <v>38565</v>
      </c>
      <c r="B52" s="479">
        <f t="shared" si="4"/>
        <v>3.8740000000000001</v>
      </c>
      <c r="C52" s="479">
        <v>3.7989999999999999</v>
      </c>
      <c r="D52" s="448">
        <f t="shared" si="5"/>
        <v>7.5000000000000178E-2</v>
      </c>
      <c r="F52" s="450">
        <v>36923</v>
      </c>
      <c r="J52">
        <v>0.67299999999999915</v>
      </c>
      <c r="K52">
        <v>0.44</v>
      </c>
      <c r="L52">
        <v>0.31</v>
      </c>
      <c r="M52">
        <v>0.28000000000000003</v>
      </c>
      <c r="N52">
        <v>0.26500000000000057</v>
      </c>
      <c r="O52">
        <v>0.26</v>
      </c>
      <c r="P52">
        <v>0.25</v>
      </c>
      <c r="Q52">
        <v>0.23499999999999999</v>
      </c>
      <c r="R52">
        <v>0.22500000000000053</v>
      </c>
      <c r="S52">
        <v>0.19999999999999929</v>
      </c>
      <c r="T52">
        <v>0.18</v>
      </c>
      <c r="U52">
        <v>0.17</v>
      </c>
      <c r="V52">
        <v>0.14499999999999999</v>
      </c>
      <c r="W52">
        <v>6.4999999999999503E-2</v>
      </c>
      <c r="X52">
        <v>5.9999999999999609E-2</v>
      </c>
      <c r="Y52">
        <v>5.0000000000000711E-2</v>
      </c>
      <c r="Z52">
        <v>0.04</v>
      </c>
      <c r="AA52">
        <v>0.04</v>
      </c>
      <c r="AB52">
        <v>0.04</v>
      </c>
      <c r="AC52">
        <v>0.04</v>
      </c>
      <c r="AD52">
        <v>0.04</v>
      </c>
      <c r="AE52">
        <v>0.04</v>
      </c>
      <c r="AF52">
        <v>4.6000000000000263E-2</v>
      </c>
      <c r="AG52">
        <v>4.6000000000000263E-2</v>
      </c>
      <c r="AH52">
        <v>4.5999999999999375E-2</v>
      </c>
      <c r="AI52">
        <v>4.5999999999999375E-2</v>
      </c>
      <c r="AJ52">
        <v>4.5999999999999375E-2</v>
      </c>
      <c r="AK52">
        <v>4.6000000000000263E-2</v>
      </c>
      <c r="AL52">
        <v>4.6000000000000263E-2</v>
      </c>
      <c r="AM52">
        <v>4.6000000000000263E-2</v>
      </c>
      <c r="AN52">
        <v>4.6000000000000263E-2</v>
      </c>
      <c r="AO52">
        <v>4.6000000000000263E-2</v>
      </c>
      <c r="AP52">
        <v>4.6000000000000263E-2</v>
      </c>
      <c r="AQ52">
        <v>4.6000000000000263E-2</v>
      </c>
      <c r="AR52">
        <v>4.6000000000000263E-2</v>
      </c>
      <c r="AS52">
        <v>4.6000000000000263E-2</v>
      </c>
      <c r="AT52">
        <v>4.6000000000000263E-2</v>
      </c>
      <c r="AU52">
        <v>4.5999999999999375E-2</v>
      </c>
      <c r="AV52">
        <v>4.6000000000000263E-2</v>
      </c>
      <c r="AW52">
        <v>4.6000000000000263E-2</v>
      </c>
      <c r="AX52">
        <v>4.6000000000000263E-2</v>
      </c>
      <c r="AY52">
        <v>4.6000000000000263E-2</v>
      </c>
      <c r="AZ52">
        <v>4.6000000000000263E-2</v>
      </c>
      <c r="BA52">
        <v>4.6000000000000263E-2</v>
      </c>
      <c r="BB52">
        <v>4.6000000000000263E-2</v>
      </c>
      <c r="BC52">
        <v>4.6000000000000263E-2</v>
      </c>
      <c r="BD52">
        <v>4.6000000000000263E-2</v>
      </c>
      <c r="BE52">
        <v>4.6000000000000263E-2</v>
      </c>
      <c r="BF52">
        <v>4.5999999999999375E-2</v>
      </c>
      <c r="BG52">
        <v>4.6000000000000263E-2</v>
      </c>
      <c r="BH52">
        <v>4.6000000000000263E-2</v>
      </c>
      <c r="BI52">
        <v>4.6000000000000263E-2</v>
      </c>
      <c r="BJ52">
        <v>4.6000000000000263E-2</v>
      </c>
      <c r="BK52">
        <v>4.6000000000000263E-2</v>
      </c>
      <c r="BL52">
        <v>4.6000000000000263E-2</v>
      </c>
      <c r="BM52">
        <v>4.5999999999999375E-2</v>
      </c>
      <c r="BN52">
        <v>4.6000000000000263E-2</v>
      </c>
      <c r="BO52">
        <v>4.6000000000000263E-2</v>
      </c>
      <c r="BP52">
        <v>4.6000000000000263E-2</v>
      </c>
      <c r="BQ52">
        <v>4.6000000000000263E-2</v>
      </c>
      <c r="BR52">
        <v>4.6000000000000263E-2</v>
      </c>
      <c r="BS52">
        <v>4.6000000000000263E-2</v>
      </c>
      <c r="BT52">
        <v>4.6000000000000263E-2</v>
      </c>
      <c r="BU52">
        <v>4.6000000000000263E-2</v>
      </c>
      <c r="BV52">
        <v>4.6000000000000263E-2</v>
      </c>
      <c r="BW52">
        <v>4.6000000000000263E-2</v>
      </c>
      <c r="BX52">
        <v>4.5999999999999375E-2</v>
      </c>
      <c r="BY52">
        <v>4.6000000000000263E-2</v>
      </c>
      <c r="BZ52">
        <v>4.6000000000000263E-2</v>
      </c>
      <c r="CA52">
        <v>4.6000000000000263E-2</v>
      </c>
      <c r="CB52">
        <v>4.6000000000000263E-2</v>
      </c>
      <c r="CC52">
        <v>4.6000000000000263E-2</v>
      </c>
      <c r="CD52">
        <v>4.6000000000000263E-2</v>
      </c>
      <c r="CE52">
        <v>4.6000000000000263E-2</v>
      </c>
      <c r="CF52">
        <v>4.6000000000000263E-2</v>
      </c>
      <c r="CG52">
        <v>4.6000000000000263E-2</v>
      </c>
      <c r="CH52">
        <v>4.6000000000000263E-2</v>
      </c>
      <c r="CI52">
        <v>4.6000000000000263E-2</v>
      </c>
      <c r="CJ52">
        <v>4.6000000000000263E-2</v>
      </c>
      <c r="CK52">
        <v>4.6000000000000263E-2</v>
      </c>
      <c r="CL52">
        <v>4.6000000000000263E-2</v>
      </c>
      <c r="CM52">
        <v>4.6000000000000263E-2</v>
      </c>
      <c r="CN52">
        <v>4.6000000000000263E-2</v>
      </c>
      <c r="CO52">
        <v>4.6000000000000263E-2</v>
      </c>
      <c r="CP52">
        <v>4.5999999999999375E-2</v>
      </c>
      <c r="CQ52">
        <v>4.5999999999999375E-2</v>
      </c>
      <c r="CR52">
        <v>4.6000000000000263E-2</v>
      </c>
      <c r="CS52">
        <v>4.6000000000000263E-2</v>
      </c>
      <c r="CT52">
        <v>4.6000000000000263E-2</v>
      </c>
      <c r="CU52">
        <v>4.6000000000000263E-2</v>
      </c>
      <c r="CV52">
        <v>4.6000000000000263E-2</v>
      </c>
      <c r="CW52">
        <v>4.6000000000000263E-2</v>
      </c>
      <c r="CX52">
        <v>4.6000000000000263E-2</v>
      </c>
      <c r="CY52">
        <v>4.6000000000000263E-2</v>
      </c>
      <c r="CZ52">
        <v>4.6000000000000263E-2</v>
      </c>
      <c r="DA52">
        <v>4.6000000000000263E-2</v>
      </c>
      <c r="DB52">
        <v>4.6000000000000263E-2</v>
      </c>
      <c r="DC52">
        <v>4.6000000000000263E-2</v>
      </c>
      <c r="DD52">
        <v>4.6000000000000263E-2</v>
      </c>
      <c r="DE52">
        <v>4.6000000000000263E-2</v>
      </c>
      <c r="DF52">
        <v>4.6000000000000263E-2</v>
      </c>
      <c r="DG52">
        <v>4.6000000000000263E-2</v>
      </c>
      <c r="DH52">
        <v>4.5999999999999375E-2</v>
      </c>
      <c r="DI52">
        <v>4.6000000000000263E-2</v>
      </c>
      <c r="DJ52">
        <v>4.6000000000000263E-2</v>
      </c>
      <c r="DK52">
        <v>4.6000000000000263E-2</v>
      </c>
      <c r="DL52">
        <v>4.6000000000000263E-2</v>
      </c>
      <c r="DM52">
        <v>4.6000000000000263E-2</v>
      </c>
      <c r="DN52">
        <v>4.5999999999999375E-2</v>
      </c>
      <c r="DO52">
        <v>4.5999999999999375E-2</v>
      </c>
      <c r="DP52">
        <v>4.6000000000000263E-2</v>
      </c>
      <c r="DQ52">
        <v>4.6000000000000263E-2</v>
      </c>
      <c r="DR52">
        <v>4.6000000000000263E-2</v>
      </c>
      <c r="DS52">
        <v>4.6000000000000263E-2</v>
      </c>
      <c r="DT52">
        <v>4.6000000000000263E-2</v>
      </c>
      <c r="DU52">
        <v>4.6000000000000263E-2</v>
      </c>
      <c r="DV52">
        <v>4.6000000000000263E-2</v>
      </c>
      <c r="DW52">
        <v>4.6000000000000263E-2</v>
      </c>
      <c r="DX52">
        <v>4.6000000000000263E-2</v>
      </c>
      <c r="DY52">
        <v>4.6000000000000263E-2</v>
      </c>
      <c r="DZ52">
        <v>4.5999999999999375E-2</v>
      </c>
      <c r="EA52">
        <v>4.5999999999999375E-2</v>
      </c>
      <c r="EB52">
        <v>4.6000000000000263E-2</v>
      </c>
      <c r="EC52">
        <v>4.6000000000000263E-2</v>
      </c>
      <c r="ED52">
        <v>4.6000000000000263E-2</v>
      </c>
      <c r="EE52">
        <v>4.6000000000000263E-2</v>
      </c>
      <c r="EF52">
        <v>4.6000000000000263E-2</v>
      </c>
      <c r="EG52">
        <v>4.6000000000000263E-2</v>
      </c>
      <c r="EH52">
        <v>4.6000000000000263E-2</v>
      </c>
      <c r="EI52">
        <v>4.6000000000000263E-2</v>
      </c>
      <c r="EJ52">
        <v>4.5999999999999375E-2</v>
      </c>
      <c r="EK52">
        <v>4.6000000000000263E-2</v>
      </c>
      <c r="EL52">
        <v>4.5999999999999375E-2</v>
      </c>
      <c r="EM52">
        <v>4.5999999999999375E-2</v>
      </c>
      <c r="EN52">
        <v>4.6000000000000263E-2</v>
      </c>
      <c r="EO52">
        <v>4.6000000000000263E-2</v>
      </c>
      <c r="EP52">
        <v>4.6000000000000263E-2</v>
      </c>
      <c r="EQ52">
        <v>4.6000000000000263E-2</v>
      </c>
      <c r="ER52">
        <v>4.6000000000000263E-2</v>
      </c>
      <c r="ES52">
        <v>4.6000000000000263E-2</v>
      </c>
      <c r="ET52">
        <v>4.6000000000000263E-2</v>
      </c>
      <c r="EU52">
        <v>4.5999999999999375E-2</v>
      </c>
      <c r="EV52">
        <v>4.6000000000000263E-2</v>
      </c>
      <c r="EW52">
        <v>4.6000000000000263E-2</v>
      </c>
      <c r="EX52">
        <v>4.5999999999999375E-2</v>
      </c>
      <c r="EY52">
        <v>4.5999999999999375E-2</v>
      </c>
      <c r="EZ52">
        <v>4.6000000000000263E-2</v>
      </c>
      <c r="FA52">
        <v>4.6000000000000263E-2</v>
      </c>
      <c r="FB52">
        <v>4.6000000000000263E-2</v>
      </c>
      <c r="FC52">
        <v>4.6000000000000263E-2</v>
      </c>
      <c r="FD52">
        <v>4.6000000000000263E-2</v>
      </c>
      <c r="FE52">
        <v>4.6000000000000263E-2</v>
      </c>
      <c r="FF52">
        <v>4.6000000000000263E-2</v>
      </c>
      <c r="FG52">
        <v>4.6000000000000263E-2</v>
      </c>
      <c r="FH52">
        <v>4.6000000000000263E-2</v>
      </c>
      <c r="FI52">
        <v>4.6000000000000263E-2</v>
      </c>
      <c r="FJ52">
        <v>4.5999999999999375E-2</v>
      </c>
      <c r="FK52">
        <v>4.6000000000000263E-2</v>
      </c>
      <c r="FL52">
        <v>4.6000000000000263E-2</v>
      </c>
      <c r="FM52">
        <v>4.6000000000000263E-2</v>
      </c>
      <c r="FN52">
        <v>4.6000000000000263E-2</v>
      </c>
      <c r="FO52">
        <v>4.6000000000000263E-2</v>
      </c>
      <c r="FP52">
        <v>4.6000000000000263E-2</v>
      </c>
      <c r="FQ52">
        <v>4.6000000000000263E-2</v>
      </c>
      <c r="FR52">
        <v>4.6000000000000263E-2</v>
      </c>
      <c r="FS52">
        <v>4.6000000000000263E-2</v>
      </c>
      <c r="FT52">
        <v>4.6000000000000263E-2</v>
      </c>
      <c r="FU52">
        <v>4.6000000000000263E-2</v>
      </c>
      <c r="FV52">
        <v>4.5999999999999375E-2</v>
      </c>
      <c r="FW52">
        <v>4.5999999999999375E-2</v>
      </c>
      <c r="FX52">
        <v>4.6000000000000263E-2</v>
      </c>
      <c r="FY52">
        <v>4.6000000000000263E-2</v>
      </c>
      <c r="FZ52">
        <v>4.6000000000000263E-2</v>
      </c>
      <c r="GA52">
        <v>4.6000000000000263E-2</v>
      </c>
      <c r="GB52">
        <v>4.6000000000000263E-2</v>
      </c>
      <c r="GC52">
        <v>4.6000000000000263E-2</v>
      </c>
      <c r="GD52">
        <v>4.6000000000000263E-2</v>
      </c>
      <c r="GE52">
        <v>4.6000000000000263E-2</v>
      </c>
      <c r="GF52">
        <v>4.6000000000000263E-2</v>
      </c>
      <c r="GG52">
        <v>4.6000000000000263E-2</v>
      </c>
      <c r="GH52">
        <v>4.6000000000000263E-2</v>
      </c>
      <c r="GI52">
        <v>4.5999999999999375E-2</v>
      </c>
      <c r="GJ52">
        <v>4.6000000000000263E-2</v>
      </c>
      <c r="GK52">
        <v>4.6000000000000263E-2</v>
      </c>
      <c r="GL52">
        <v>4.6000000000000263E-2</v>
      </c>
      <c r="GM52">
        <v>4.6000000000000263E-2</v>
      </c>
      <c r="GN52">
        <v>4.6000000000000263E-2</v>
      </c>
      <c r="GO52">
        <v>4.6000000000000263E-2</v>
      </c>
      <c r="GP52">
        <v>4.6000000000000263E-2</v>
      </c>
      <c r="GQ52">
        <v>4.6000000000000263E-2</v>
      </c>
      <c r="GR52">
        <v>4.6000000000000263E-2</v>
      </c>
      <c r="GS52">
        <v>4.6000000000000263E-2</v>
      </c>
      <c r="GT52">
        <v>4.6000000000000263E-2</v>
      </c>
      <c r="GU52">
        <v>4.6000000000000263E-2</v>
      </c>
      <c r="GV52">
        <v>4.6000000000000263E-2</v>
      </c>
      <c r="GW52">
        <v>4.5999999999999375E-2</v>
      </c>
      <c r="GX52">
        <v>4.6000000000000263E-2</v>
      </c>
      <c r="GY52">
        <v>4.6000000000000263E-2</v>
      </c>
      <c r="GZ52">
        <v>4.6000000000000263E-2</v>
      </c>
      <c r="HA52">
        <v>4.6000000000000263E-2</v>
      </c>
      <c r="HB52">
        <v>4.6000000000000263E-2</v>
      </c>
      <c r="HC52">
        <v>4.6000000000000263E-2</v>
      </c>
      <c r="HD52">
        <v>4.5999999999998487E-2</v>
      </c>
      <c r="HE52">
        <v>4.6000000000000263E-2</v>
      </c>
      <c r="HF52">
        <v>4.6000000000000263E-2</v>
      </c>
      <c r="HG52">
        <v>4.6000000000000263E-2</v>
      </c>
      <c r="HH52">
        <v>4.5999999999999375E-2</v>
      </c>
      <c r="HI52">
        <v>4.5999999999999375E-2</v>
      </c>
      <c r="HJ52">
        <v>4.6000000000000263E-2</v>
      </c>
      <c r="HK52">
        <v>4.6000000000000263E-2</v>
      </c>
      <c r="HL52">
        <v>4.6000000000000263E-2</v>
      </c>
      <c r="HM52">
        <v>4.6000000000000263E-2</v>
      </c>
      <c r="HN52">
        <v>4.6000000000000263E-2</v>
      </c>
      <c r="HO52">
        <v>4.5999999999998487E-2</v>
      </c>
      <c r="HP52">
        <v>4.5999999999998487E-2</v>
      </c>
      <c r="HQ52">
        <v>4.6000000000000263E-2</v>
      </c>
      <c r="HR52">
        <v>4.6000000000000263E-2</v>
      </c>
      <c r="HS52">
        <v>4.6000000000000263E-2</v>
      </c>
      <c r="HT52">
        <v>4.5999999999998487E-2</v>
      </c>
      <c r="HU52">
        <v>4.5999999999999375E-2</v>
      </c>
      <c r="HV52">
        <v>4.6000000000000263E-2</v>
      </c>
      <c r="HW52">
        <v>4.6000000000000263E-2</v>
      </c>
      <c r="HX52">
        <v>4.6000000000000263E-2</v>
      </c>
      <c r="HY52">
        <v>4.5999999999999375E-2</v>
      </c>
      <c r="HZ52">
        <v>4.5999999999999375E-2</v>
      </c>
      <c r="IA52" s="216">
        <v>4.5999999999998487E-2</v>
      </c>
      <c r="IB52" s="216">
        <v>4.5999999999999375E-2</v>
      </c>
    </row>
    <row r="53" spans="1:241" x14ac:dyDescent="0.2">
      <c r="A53" s="447">
        <f>A!A67</f>
        <v>38596</v>
      </c>
      <c r="B53" s="479">
        <f t="shared" si="4"/>
        <v>3.8889999999999998</v>
      </c>
      <c r="C53" s="479">
        <v>3.8140000000000001</v>
      </c>
      <c r="D53" s="448">
        <f t="shared" si="5"/>
        <v>7.4999999999999734E-2</v>
      </c>
      <c r="F53" s="450">
        <v>36924</v>
      </c>
      <c r="J53">
        <v>0.36300000000000132</v>
      </c>
      <c r="K53">
        <v>0.17300000000000093</v>
      </c>
      <c r="L53">
        <v>0.10300000000000065</v>
      </c>
      <c r="M53">
        <v>8.3000000000001073E-2</v>
      </c>
      <c r="N53">
        <v>7.8000000000000291E-2</v>
      </c>
      <c r="O53">
        <v>8.3000000000000185E-2</v>
      </c>
      <c r="P53">
        <v>7.8000000000000291E-2</v>
      </c>
      <c r="Q53">
        <v>7.3000000000000398E-2</v>
      </c>
      <c r="R53">
        <v>6.8000000000000504E-2</v>
      </c>
      <c r="S53">
        <v>6.8000000000001393E-2</v>
      </c>
      <c r="T53">
        <v>6.3000000000000611E-2</v>
      </c>
      <c r="U53">
        <v>5.8000000000000718E-2</v>
      </c>
      <c r="V53">
        <v>3.3000000000000362E-2</v>
      </c>
      <c r="W53">
        <v>-6.9999999999996732E-3</v>
      </c>
      <c r="X53">
        <v>-6.9999999999996732E-3</v>
      </c>
      <c r="Y53">
        <v>-6.9999999999996732E-3</v>
      </c>
      <c r="Z53">
        <v>-1.9999999999997797E-3</v>
      </c>
      <c r="AA53">
        <v>-1.9999999999997797E-3</v>
      </c>
      <c r="AB53">
        <v>-1.9999999999997797E-3</v>
      </c>
      <c r="AC53">
        <v>8.0000000000000071E-3</v>
      </c>
      <c r="AD53">
        <v>1.499999999999968E-2</v>
      </c>
      <c r="AE53">
        <v>1.7000000000000348E-2</v>
      </c>
      <c r="AF53">
        <v>2.0000000000000462E-2</v>
      </c>
      <c r="AG53">
        <v>1.9999999999999574E-2</v>
      </c>
      <c r="AH53">
        <v>1.9999999999999574E-2</v>
      </c>
      <c r="AI53">
        <v>2.0000000000000462E-2</v>
      </c>
      <c r="AJ53">
        <v>2.5000000000000355E-2</v>
      </c>
      <c r="AK53">
        <v>3.3000000000000362E-2</v>
      </c>
      <c r="AL53">
        <v>3.900000000000059E-2</v>
      </c>
      <c r="AM53">
        <v>3.900000000000059E-2</v>
      </c>
      <c r="AN53">
        <v>3.8999999999999702E-2</v>
      </c>
      <c r="AO53">
        <v>3.8999999999999702E-2</v>
      </c>
      <c r="AP53">
        <v>3.8999999999999702E-2</v>
      </c>
      <c r="AQ53">
        <v>3.8999999999999702E-2</v>
      </c>
      <c r="AR53">
        <v>3.8999999999999702E-2</v>
      </c>
      <c r="AS53">
        <v>3.8999999999999702E-2</v>
      </c>
      <c r="AT53">
        <v>1.9999999999999574E-2</v>
      </c>
      <c r="AU53">
        <v>2.0000000000000462E-2</v>
      </c>
      <c r="AV53">
        <v>3.0000000000000249E-2</v>
      </c>
      <c r="AW53">
        <v>2.7999999999999581E-2</v>
      </c>
      <c r="AX53">
        <v>4.3999999999999595E-2</v>
      </c>
      <c r="AY53">
        <v>4.3999999999999595E-2</v>
      </c>
      <c r="AZ53">
        <v>4.4000000000000483E-2</v>
      </c>
      <c r="BA53">
        <v>4.3999999999999595E-2</v>
      </c>
      <c r="BB53">
        <v>4.3999999999999595E-2</v>
      </c>
      <c r="BC53">
        <v>4.3999999999999595E-2</v>
      </c>
      <c r="BD53">
        <v>3.8999999999999702E-2</v>
      </c>
      <c r="BE53">
        <v>3.8999999999999702E-2</v>
      </c>
      <c r="BF53">
        <v>1.9999999999999574E-2</v>
      </c>
      <c r="BG53">
        <v>1.9999999999999574E-2</v>
      </c>
      <c r="BH53">
        <v>3.0000000000000249E-2</v>
      </c>
      <c r="BI53">
        <v>2.8000000000000469E-2</v>
      </c>
      <c r="BJ53">
        <v>4.3999999999999595E-2</v>
      </c>
      <c r="BK53">
        <v>4.3999999999999595E-2</v>
      </c>
      <c r="BL53">
        <v>4.3999999999999595E-2</v>
      </c>
      <c r="BM53">
        <v>4.4000000000000483E-2</v>
      </c>
      <c r="BN53">
        <v>4.3999999999999595E-2</v>
      </c>
      <c r="BO53">
        <v>4.3999999999999595E-2</v>
      </c>
      <c r="BP53">
        <v>3.8999999999999702E-2</v>
      </c>
      <c r="BQ53">
        <v>3.8999999999999702E-2</v>
      </c>
      <c r="BR53">
        <v>1.9999999999999574E-2</v>
      </c>
      <c r="BS53">
        <v>1.9999999999999574E-2</v>
      </c>
      <c r="BT53">
        <v>3.0000000000000249E-2</v>
      </c>
      <c r="BU53">
        <v>2.7999999999999581E-2</v>
      </c>
      <c r="BV53">
        <v>4.4000000000000483E-2</v>
      </c>
      <c r="BW53">
        <v>4.3999999999999595E-2</v>
      </c>
      <c r="BX53">
        <v>4.4000000000000483E-2</v>
      </c>
      <c r="BY53">
        <v>4.3999999999999595E-2</v>
      </c>
      <c r="BZ53">
        <v>4.3999999999999595E-2</v>
      </c>
      <c r="CA53">
        <v>4.3999999999999595E-2</v>
      </c>
      <c r="CB53">
        <v>3.8999999999999702E-2</v>
      </c>
      <c r="CC53">
        <v>3.8999999999999702E-2</v>
      </c>
      <c r="CD53">
        <v>1.9999999999999574E-2</v>
      </c>
      <c r="CE53">
        <v>1.9999999999999574E-2</v>
      </c>
      <c r="CF53">
        <v>3.0000000000000249E-2</v>
      </c>
      <c r="CG53">
        <v>2.7999999999999581E-2</v>
      </c>
      <c r="CH53">
        <v>4.4000000000000483E-2</v>
      </c>
      <c r="CI53">
        <v>4.3999999999999595E-2</v>
      </c>
      <c r="CJ53">
        <v>4.3999999999999595E-2</v>
      </c>
      <c r="CK53">
        <v>4.4000000000000483E-2</v>
      </c>
      <c r="CL53">
        <v>4.3999999999999595E-2</v>
      </c>
      <c r="CM53">
        <v>4.3999999999999595E-2</v>
      </c>
      <c r="CN53">
        <v>3.8999999999999702E-2</v>
      </c>
      <c r="CO53">
        <v>3.8999999999999702E-2</v>
      </c>
      <c r="CP53">
        <v>2.0000000000000462E-2</v>
      </c>
      <c r="CQ53">
        <v>1.9999999999999574E-2</v>
      </c>
      <c r="CR53">
        <v>2.9999999999999361E-2</v>
      </c>
      <c r="CS53">
        <v>2.8000000000000469E-2</v>
      </c>
      <c r="CT53">
        <v>4.3999999999999595E-2</v>
      </c>
      <c r="CU53">
        <v>4.3999999999999595E-2</v>
      </c>
      <c r="CV53">
        <v>4.3999999999999595E-2</v>
      </c>
      <c r="CW53">
        <v>4.3999999999999595E-2</v>
      </c>
      <c r="CX53">
        <v>4.3999999999999595E-2</v>
      </c>
      <c r="CY53">
        <v>4.4000000000000483E-2</v>
      </c>
      <c r="CZ53">
        <v>3.8999999999999702E-2</v>
      </c>
      <c r="DA53">
        <v>3.8999999999999702E-2</v>
      </c>
      <c r="DB53">
        <v>1.9999999999999574E-2</v>
      </c>
      <c r="DC53">
        <v>1.9999999999999574E-2</v>
      </c>
      <c r="DD53">
        <v>3.0000000000000249E-2</v>
      </c>
      <c r="DE53">
        <v>2.7999999999999581E-2</v>
      </c>
      <c r="DF53">
        <v>4.4000000000000483E-2</v>
      </c>
      <c r="DG53">
        <v>4.3999999999999595E-2</v>
      </c>
      <c r="DH53">
        <v>4.4000000000000483E-2</v>
      </c>
      <c r="DI53">
        <v>4.3999999999999595E-2</v>
      </c>
      <c r="DJ53">
        <v>4.3999999999999595E-2</v>
      </c>
      <c r="DK53">
        <v>4.3999999999999595E-2</v>
      </c>
      <c r="DL53">
        <v>3.8999999999999702E-2</v>
      </c>
      <c r="DM53">
        <v>3.8999999999999702E-2</v>
      </c>
      <c r="DN53">
        <v>1.9999999999999574E-2</v>
      </c>
      <c r="DO53">
        <v>1.9999999999999574E-2</v>
      </c>
      <c r="DP53">
        <v>2.9999999999999361E-2</v>
      </c>
      <c r="DQ53">
        <v>2.8000000000000469E-2</v>
      </c>
      <c r="DR53">
        <v>4.3999999999999595E-2</v>
      </c>
      <c r="DS53">
        <v>4.3999999999999595E-2</v>
      </c>
      <c r="DT53">
        <v>4.3999999999999595E-2</v>
      </c>
      <c r="DU53">
        <v>4.3999999999999595E-2</v>
      </c>
      <c r="DV53">
        <v>4.3999999999999595E-2</v>
      </c>
      <c r="DW53">
        <v>4.3999999999999595E-2</v>
      </c>
      <c r="DX53">
        <v>3.8999999999999702E-2</v>
      </c>
      <c r="DY53">
        <v>3.8999999999999702E-2</v>
      </c>
      <c r="DZ53">
        <v>2.0000000000000462E-2</v>
      </c>
      <c r="EA53">
        <v>1.9999999999999574E-2</v>
      </c>
      <c r="EB53">
        <v>2.9999999999999361E-2</v>
      </c>
      <c r="EC53">
        <v>2.8000000000000469E-2</v>
      </c>
      <c r="ED53">
        <v>4.3999999999999595E-2</v>
      </c>
      <c r="EE53">
        <v>4.3999999999999595E-2</v>
      </c>
      <c r="EF53">
        <v>4.3999999999999595E-2</v>
      </c>
      <c r="EG53">
        <v>4.3999999999999595E-2</v>
      </c>
      <c r="EH53">
        <v>4.3999999999999595E-2</v>
      </c>
      <c r="EI53">
        <v>4.4000000000000483E-2</v>
      </c>
      <c r="EJ53">
        <v>3.900000000000059E-2</v>
      </c>
      <c r="EK53">
        <v>3.8999999999999702E-2</v>
      </c>
      <c r="EL53">
        <v>2.0000000000000462E-2</v>
      </c>
      <c r="EM53">
        <v>2.0000000000000462E-2</v>
      </c>
      <c r="EN53">
        <v>2.9999999999999361E-2</v>
      </c>
      <c r="EO53">
        <v>2.8000000000000469E-2</v>
      </c>
      <c r="EP53">
        <v>4.3999999999999595E-2</v>
      </c>
      <c r="EQ53">
        <v>4.3999999999999595E-2</v>
      </c>
      <c r="ER53">
        <v>4.3999999999999595E-2</v>
      </c>
      <c r="ES53">
        <v>4.3999999999999595E-2</v>
      </c>
      <c r="ET53">
        <v>4.3999999999999595E-2</v>
      </c>
      <c r="EU53">
        <v>4.4000000000000483E-2</v>
      </c>
      <c r="EV53">
        <v>3.8999999999999702E-2</v>
      </c>
      <c r="EW53">
        <v>3.8999999999999702E-2</v>
      </c>
      <c r="EX53">
        <v>2.0000000000000462E-2</v>
      </c>
      <c r="EY53">
        <v>2.0000000000000462E-2</v>
      </c>
      <c r="EZ53">
        <v>3.0000000000000249E-2</v>
      </c>
      <c r="FA53">
        <v>2.7999999999999581E-2</v>
      </c>
      <c r="FB53">
        <v>4.3999999999999595E-2</v>
      </c>
      <c r="FC53">
        <v>4.4000000000000483E-2</v>
      </c>
      <c r="FD53">
        <v>4.4000000000000483E-2</v>
      </c>
      <c r="FE53">
        <v>4.3999999999999595E-2</v>
      </c>
      <c r="FF53">
        <v>4.4000000000000483E-2</v>
      </c>
      <c r="FG53">
        <v>4.3999999999999595E-2</v>
      </c>
      <c r="FH53">
        <v>3.8999999999999702E-2</v>
      </c>
      <c r="FI53">
        <v>3.8999999999999702E-2</v>
      </c>
      <c r="FJ53">
        <v>1.9999999999999574E-2</v>
      </c>
      <c r="FK53">
        <v>1.9999999999999574E-2</v>
      </c>
      <c r="FL53">
        <v>3.0000000000000249E-2</v>
      </c>
      <c r="FM53">
        <v>2.8000000000000469E-2</v>
      </c>
      <c r="FN53">
        <v>4.3999999999999595E-2</v>
      </c>
      <c r="FO53">
        <v>4.3999999999999595E-2</v>
      </c>
      <c r="FP53">
        <v>4.3999999999999595E-2</v>
      </c>
      <c r="FQ53">
        <v>4.4000000000000483E-2</v>
      </c>
      <c r="FR53">
        <v>4.3999999999999595E-2</v>
      </c>
      <c r="FS53">
        <v>4.3999999999999595E-2</v>
      </c>
      <c r="FT53">
        <v>3.8999999999999702E-2</v>
      </c>
      <c r="FU53">
        <v>3.8999999999999702E-2</v>
      </c>
      <c r="FV53">
        <v>2.0000000000000462E-2</v>
      </c>
      <c r="FW53">
        <v>2.0000000000000462E-2</v>
      </c>
      <c r="FX53">
        <v>3.0000000000000249E-2</v>
      </c>
      <c r="FY53">
        <v>2.7999999999999581E-2</v>
      </c>
      <c r="FZ53">
        <v>4.3999999999999595E-2</v>
      </c>
      <c r="GA53">
        <v>4.4000000000000483E-2</v>
      </c>
      <c r="GB53">
        <v>4.3999999999999595E-2</v>
      </c>
      <c r="GC53">
        <v>4.3999999999999595E-2</v>
      </c>
      <c r="GD53">
        <v>4.3999999999999595E-2</v>
      </c>
      <c r="GE53">
        <v>4.3999999999999595E-2</v>
      </c>
      <c r="GF53">
        <v>3.8999999999999702E-2</v>
      </c>
      <c r="GG53">
        <v>3.8999999999999702E-2</v>
      </c>
      <c r="GH53">
        <v>1.9999999999999574E-2</v>
      </c>
      <c r="GI53">
        <v>1.9999999999999574E-2</v>
      </c>
      <c r="GJ53">
        <v>2.9999999999999361E-2</v>
      </c>
      <c r="GK53">
        <v>2.8000000000000469E-2</v>
      </c>
      <c r="GL53">
        <v>4.3999999999999595E-2</v>
      </c>
      <c r="GM53">
        <v>4.3999999999999595E-2</v>
      </c>
      <c r="GN53">
        <v>4.3999999999999595E-2</v>
      </c>
      <c r="GO53">
        <v>4.3999999999998707E-2</v>
      </c>
      <c r="GP53">
        <v>4.4000000000000483E-2</v>
      </c>
      <c r="GQ53">
        <v>4.3999999999999595E-2</v>
      </c>
      <c r="GR53">
        <v>3.9000000000001478E-2</v>
      </c>
      <c r="GS53">
        <v>3.8999999999999702E-2</v>
      </c>
      <c r="GT53">
        <v>2.0000000000000462E-2</v>
      </c>
      <c r="GU53">
        <v>2.0000000000000462E-2</v>
      </c>
      <c r="GV53">
        <v>2.9999999999999361E-2</v>
      </c>
      <c r="GW53">
        <v>2.8000000000001357E-2</v>
      </c>
      <c r="GX53">
        <v>4.3999999999999595E-2</v>
      </c>
      <c r="GY53">
        <v>4.3999999999999595E-2</v>
      </c>
      <c r="GZ53">
        <v>4.3999999999999595E-2</v>
      </c>
      <c r="HA53">
        <v>4.3999999999999595E-2</v>
      </c>
      <c r="HB53">
        <v>4.3999999999999595E-2</v>
      </c>
      <c r="HC53">
        <v>4.4000000000001371E-2</v>
      </c>
      <c r="HD53">
        <v>3.9000000000001478E-2</v>
      </c>
      <c r="HE53">
        <v>3.8999999999999702E-2</v>
      </c>
      <c r="HF53">
        <v>2.0000000000000462E-2</v>
      </c>
      <c r="HG53">
        <v>2.0000000000000462E-2</v>
      </c>
      <c r="HH53">
        <v>2.9999999999999361E-2</v>
      </c>
      <c r="HI53">
        <v>2.8000000000000469E-2</v>
      </c>
      <c r="HJ53">
        <v>4.3999999999999595E-2</v>
      </c>
      <c r="HK53">
        <v>4.3999999999999595E-2</v>
      </c>
      <c r="HL53">
        <v>4.3999999999999595E-2</v>
      </c>
      <c r="HM53">
        <v>4.3999999999999595E-2</v>
      </c>
      <c r="HN53">
        <v>4.4000000000000483E-2</v>
      </c>
      <c r="HO53">
        <v>4.4000000000001371E-2</v>
      </c>
      <c r="HP53">
        <v>3.9000000000001478E-2</v>
      </c>
      <c r="HQ53">
        <v>3.8999999999999702E-2</v>
      </c>
      <c r="HR53">
        <v>2.0000000000000462E-2</v>
      </c>
      <c r="HS53">
        <v>2.0000000000000462E-2</v>
      </c>
      <c r="HT53">
        <v>3.0000000000000249E-2</v>
      </c>
      <c r="HU53">
        <v>2.8000000000000469E-2</v>
      </c>
      <c r="HV53">
        <v>4.3999999999999595E-2</v>
      </c>
      <c r="HW53">
        <v>4.4000000000000483E-2</v>
      </c>
      <c r="HX53">
        <v>4.3999999999999595E-2</v>
      </c>
      <c r="HY53">
        <v>4.4000000000001371E-2</v>
      </c>
      <c r="HZ53">
        <v>4.4000000000000483E-2</v>
      </c>
      <c r="IA53" s="216">
        <v>4.4000000000001371E-2</v>
      </c>
      <c r="IB53" s="216">
        <v>3.900000000000059E-2</v>
      </c>
    </row>
    <row r="54" spans="1:241" x14ac:dyDescent="0.2">
      <c r="A54" s="447">
        <f>A!A68</f>
        <v>38626</v>
      </c>
      <c r="B54" s="479">
        <f t="shared" si="4"/>
        <v>3.9180000000000001</v>
      </c>
      <c r="C54" s="479">
        <v>3.843</v>
      </c>
      <c r="D54" s="448">
        <f t="shared" si="5"/>
        <v>7.5000000000000178E-2</v>
      </c>
      <c r="F54" s="450">
        <v>36927</v>
      </c>
      <c r="J54">
        <v>-1.0370000000000008</v>
      </c>
      <c r="K54">
        <v>-0.51300000000000079</v>
      </c>
      <c r="L54">
        <v>-0.31300000000000061</v>
      </c>
      <c r="M54">
        <v>-0.28300000000000125</v>
      </c>
      <c r="N54">
        <v>-0.27300000000000058</v>
      </c>
      <c r="O54">
        <v>-0.26300000000000079</v>
      </c>
      <c r="P54">
        <v>-0.2580000000000009</v>
      </c>
      <c r="Q54">
        <v>-0.253000000000001</v>
      </c>
      <c r="R54">
        <v>-0.24300000000000033</v>
      </c>
      <c r="S54">
        <v>-0.22800000000000065</v>
      </c>
      <c r="T54">
        <v>-0.22300000000000075</v>
      </c>
      <c r="U54">
        <v>-0.20800000000000018</v>
      </c>
      <c r="V54">
        <v>-0.19799999999999951</v>
      </c>
      <c r="W54">
        <v>-0.1379999999999999</v>
      </c>
      <c r="X54">
        <v>-0.1379999999999999</v>
      </c>
      <c r="Y54">
        <v>-0.128000000000001</v>
      </c>
      <c r="Z54">
        <v>-0.12800000000000011</v>
      </c>
      <c r="AA54">
        <v>-0.12800000000000011</v>
      </c>
      <c r="AB54">
        <v>-0.12800000000000011</v>
      </c>
      <c r="AC54">
        <v>-0.10299999999999976</v>
      </c>
      <c r="AD54">
        <v>-8.5000000000000006E-2</v>
      </c>
      <c r="AE54">
        <v>-6.7000000000000171E-2</v>
      </c>
      <c r="AF54">
        <v>-6.6000000000000725E-2</v>
      </c>
      <c r="AG54">
        <v>-6.5000000000000391E-2</v>
      </c>
      <c r="AH54">
        <v>-5.4999999999999716E-2</v>
      </c>
      <c r="AI54">
        <v>-0.04</v>
      </c>
      <c r="AJ54">
        <v>-4.4999999999999929E-2</v>
      </c>
      <c r="AK54">
        <v>-5.2999999999999936E-2</v>
      </c>
      <c r="AL54">
        <v>-6.1000000000000831E-2</v>
      </c>
      <c r="AM54">
        <v>-5.3000000000000824E-2</v>
      </c>
      <c r="AN54">
        <v>-4.3000000000000149E-2</v>
      </c>
      <c r="AO54">
        <v>-4.3000000000000149E-2</v>
      </c>
      <c r="AP54">
        <v>-4.3000000000000149E-2</v>
      </c>
      <c r="AQ54">
        <v>-4.3000000000000149E-2</v>
      </c>
      <c r="AR54">
        <v>-4.3000000000000149E-2</v>
      </c>
      <c r="AS54">
        <v>-4.3000000000000149E-2</v>
      </c>
      <c r="AT54">
        <v>-4.4999999999999929E-2</v>
      </c>
      <c r="AU54">
        <v>-0.04</v>
      </c>
      <c r="AV54">
        <v>-4.9999999999999822E-2</v>
      </c>
      <c r="AW54">
        <v>-4.8000000000000043E-2</v>
      </c>
      <c r="AX54">
        <v>-6.5999999999999837E-2</v>
      </c>
      <c r="AY54">
        <v>-5.8000000000000718E-2</v>
      </c>
      <c r="AZ54">
        <v>-4.8000000000000931E-2</v>
      </c>
      <c r="BA54">
        <v>-4.8000000000000043E-2</v>
      </c>
      <c r="BB54">
        <v>-4.8000000000000043E-2</v>
      </c>
      <c r="BC54">
        <v>-4.8000000000000043E-2</v>
      </c>
      <c r="BD54">
        <v>-4.3000000000000149E-2</v>
      </c>
      <c r="BE54">
        <v>-4.3000000000000149E-2</v>
      </c>
      <c r="BF54">
        <v>-4.4999999999999929E-2</v>
      </c>
      <c r="BG54">
        <v>-0.04</v>
      </c>
      <c r="BH54">
        <v>-4.9999999999999822E-2</v>
      </c>
      <c r="BI54">
        <v>-4.8000000000000043E-2</v>
      </c>
      <c r="BJ54">
        <v>-6.6000000000000725E-2</v>
      </c>
      <c r="BK54">
        <v>-5.7999999999999829E-2</v>
      </c>
      <c r="BL54">
        <v>-4.8000000000000043E-2</v>
      </c>
      <c r="BM54">
        <v>-4.8000000000000043E-2</v>
      </c>
      <c r="BN54">
        <v>-4.8000000000000043E-2</v>
      </c>
      <c r="BO54">
        <v>-4.8000000000000043E-2</v>
      </c>
      <c r="BP54">
        <v>-4.3000000000000149E-2</v>
      </c>
      <c r="BQ54">
        <v>-4.3000000000000149E-2</v>
      </c>
      <c r="BR54">
        <v>-4.4999999999999929E-2</v>
      </c>
      <c r="BS54">
        <v>-0.04</v>
      </c>
      <c r="BT54">
        <v>-4.9999999999999822E-2</v>
      </c>
      <c r="BU54">
        <v>-4.8000000000000043E-2</v>
      </c>
      <c r="BV54">
        <v>-6.6000000000000725E-2</v>
      </c>
      <c r="BW54">
        <v>-5.8000000000000718E-2</v>
      </c>
      <c r="BX54">
        <v>-4.8000000000000043E-2</v>
      </c>
      <c r="BY54">
        <v>-4.8000000000000043E-2</v>
      </c>
      <c r="BZ54">
        <v>-4.8000000000000043E-2</v>
      </c>
      <c r="CA54">
        <v>-4.8000000000000043E-2</v>
      </c>
      <c r="CB54">
        <v>-4.3000000000000149E-2</v>
      </c>
      <c r="CC54">
        <v>-4.3000000000000149E-2</v>
      </c>
      <c r="CD54">
        <v>-4.4999999999999929E-2</v>
      </c>
      <c r="CE54">
        <v>-0.04</v>
      </c>
      <c r="CF54">
        <v>-4.9999999999999822E-2</v>
      </c>
      <c r="CG54">
        <v>-4.8000000000000043E-2</v>
      </c>
      <c r="CH54">
        <v>-6.6000000000000725E-2</v>
      </c>
      <c r="CI54">
        <v>-5.8000000000000718E-2</v>
      </c>
      <c r="CJ54">
        <v>-4.8000000000000043E-2</v>
      </c>
      <c r="CK54">
        <v>-4.8000000000000931E-2</v>
      </c>
      <c r="CL54">
        <v>-4.8000000000000043E-2</v>
      </c>
      <c r="CM54">
        <v>-4.8000000000000043E-2</v>
      </c>
      <c r="CN54">
        <v>-4.3000000000000149E-2</v>
      </c>
      <c r="CO54">
        <v>-4.3000000000000149E-2</v>
      </c>
      <c r="CP54">
        <v>-4.5000000000000817E-2</v>
      </c>
      <c r="CQ54">
        <v>-0.04</v>
      </c>
      <c r="CR54">
        <v>-4.9999999999999822E-2</v>
      </c>
      <c r="CS54">
        <v>-4.8000000000000043E-2</v>
      </c>
      <c r="CT54">
        <v>-6.5999999999999837E-2</v>
      </c>
      <c r="CU54">
        <v>-5.7999999999999829E-2</v>
      </c>
      <c r="CV54">
        <v>-4.8000000000000043E-2</v>
      </c>
      <c r="CW54">
        <v>-4.8000000000000043E-2</v>
      </c>
      <c r="CX54">
        <v>-4.8000000000000043E-2</v>
      </c>
      <c r="CY54">
        <v>-4.8000000000000931E-2</v>
      </c>
      <c r="CZ54">
        <v>-4.3000000000000149E-2</v>
      </c>
      <c r="DA54">
        <v>-4.3000000000000149E-2</v>
      </c>
      <c r="DB54">
        <v>-4.4999999999999929E-2</v>
      </c>
      <c r="DC54">
        <v>-0.04</v>
      </c>
      <c r="DD54">
        <v>-4.9999999999999822E-2</v>
      </c>
      <c r="DE54">
        <v>-4.8000000000000043E-2</v>
      </c>
      <c r="DF54">
        <v>-6.6000000000000725E-2</v>
      </c>
      <c r="DG54">
        <v>-5.8000000000000718E-2</v>
      </c>
      <c r="DH54">
        <v>-4.8000000000000931E-2</v>
      </c>
      <c r="DI54">
        <v>-4.8000000000000043E-2</v>
      </c>
      <c r="DJ54">
        <v>-4.8000000000000043E-2</v>
      </c>
      <c r="DK54">
        <v>-4.8000000000000043E-2</v>
      </c>
      <c r="DL54">
        <v>-4.3000000000000149E-2</v>
      </c>
      <c r="DM54">
        <v>-4.3000000000000149E-2</v>
      </c>
      <c r="DN54">
        <v>-4.4999999999999929E-2</v>
      </c>
      <c r="DO54">
        <v>-0.04</v>
      </c>
      <c r="DP54">
        <v>-4.9999999999999822E-2</v>
      </c>
      <c r="DQ54">
        <v>-4.8000000000000043E-2</v>
      </c>
      <c r="DR54">
        <v>-6.6000000000000725E-2</v>
      </c>
      <c r="DS54">
        <v>-5.7999999999999829E-2</v>
      </c>
      <c r="DT54">
        <v>-4.8000000000000043E-2</v>
      </c>
      <c r="DU54">
        <v>-4.8000000000000043E-2</v>
      </c>
      <c r="DV54">
        <v>-4.8000000000000043E-2</v>
      </c>
      <c r="DW54">
        <v>-4.8000000000000043E-2</v>
      </c>
      <c r="DX54">
        <v>-4.3000000000000149E-2</v>
      </c>
      <c r="DY54">
        <v>-4.3000000000000149E-2</v>
      </c>
      <c r="DZ54">
        <v>-4.5000000000000817E-2</v>
      </c>
      <c r="EA54">
        <v>-0.04</v>
      </c>
      <c r="EB54">
        <v>-4.9999999999999822E-2</v>
      </c>
      <c r="EC54">
        <v>-4.8000000000000043E-2</v>
      </c>
      <c r="ED54">
        <v>-6.5999999999999837E-2</v>
      </c>
      <c r="EE54">
        <v>-5.7999999999999829E-2</v>
      </c>
      <c r="EF54">
        <v>-4.8000000000000043E-2</v>
      </c>
      <c r="EG54">
        <v>-4.8000000000000043E-2</v>
      </c>
      <c r="EH54">
        <v>-4.8000000000000043E-2</v>
      </c>
      <c r="EI54">
        <v>-4.8000000000000931E-2</v>
      </c>
      <c r="EJ54">
        <v>-4.3000000000001037E-2</v>
      </c>
      <c r="EK54">
        <v>-4.2999999999999261E-2</v>
      </c>
      <c r="EL54">
        <v>-4.4999999999999929E-2</v>
      </c>
      <c r="EM54">
        <v>-0.04</v>
      </c>
      <c r="EN54">
        <v>-4.9999999999999822E-2</v>
      </c>
      <c r="EO54">
        <v>-4.8000000000000043E-2</v>
      </c>
      <c r="EP54">
        <v>-6.5999999999999837E-2</v>
      </c>
      <c r="EQ54">
        <v>-5.7999999999999829E-2</v>
      </c>
      <c r="ER54">
        <v>-4.8000000000000043E-2</v>
      </c>
      <c r="ES54">
        <v>-4.8000000000000043E-2</v>
      </c>
      <c r="ET54">
        <v>-4.8000000000000043E-2</v>
      </c>
      <c r="EU54">
        <v>-4.8000000000000931E-2</v>
      </c>
      <c r="EV54">
        <v>-4.3000000000000149E-2</v>
      </c>
      <c r="EW54">
        <v>-4.3000000000000149E-2</v>
      </c>
      <c r="EX54">
        <v>-4.4999999999999929E-2</v>
      </c>
      <c r="EY54">
        <v>-0.04</v>
      </c>
      <c r="EZ54">
        <v>-4.9999999999999822E-2</v>
      </c>
      <c r="FA54">
        <v>-4.8000000000000043E-2</v>
      </c>
      <c r="FB54">
        <v>-6.5999999999999837E-2</v>
      </c>
      <c r="FC54">
        <v>-5.8000000000000718E-2</v>
      </c>
      <c r="FD54">
        <v>-4.8000000000000931E-2</v>
      </c>
      <c r="FE54">
        <v>-4.8000000000000043E-2</v>
      </c>
      <c r="FF54">
        <v>-4.8000000000000931E-2</v>
      </c>
      <c r="FG54">
        <v>-4.8000000000000043E-2</v>
      </c>
      <c r="FH54">
        <v>-4.3000000000000149E-2</v>
      </c>
      <c r="FI54">
        <v>-4.3000000000000149E-2</v>
      </c>
      <c r="FJ54">
        <v>-4.4999999999999929E-2</v>
      </c>
      <c r="FK54">
        <v>-0.04</v>
      </c>
      <c r="FL54">
        <v>-4.9999999999999822E-2</v>
      </c>
      <c r="FM54">
        <v>-4.8000000000000043E-2</v>
      </c>
      <c r="FN54">
        <v>-6.6000000000000725E-2</v>
      </c>
      <c r="FO54">
        <v>-5.7999999999999829E-2</v>
      </c>
      <c r="FP54">
        <v>-4.8000000000000043E-2</v>
      </c>
      <c r="FQ54">
        <v>-4.8000000000000931E-2</v>
      </c>
      <c r="FR54">
        <v>-4.8000000000000043E-2</v>
      </c>
      <c r="FS54">
        <v>-4.8000000000000043E-2</v>
      </c>
      <c r="FT54">
        <v>-4.2999999999999261E-2</v>
      </c>
      <c r="FU54">
        <v>-4.3000000000000149E-2</v>
      </c>
      <c r="FV54">
        <v>-4.4999999999999929E-2</v>
      </c>
      <c r="FW54">
        <v>-0.04</v>
      </c>
      <c r="FX54">
        <v>-5.0000000000000711E-2</v>
      </c>
      <c r="FY54">
        <v>-4.8000000000000043E-2</v>
      </c>
      <c r="FZ54">
        <v>-6.5999999999999837E-2</v>
      </c>
      <c r="GA54">
        <v>-5.8000000000000718E-2</v>
      </c>
      <c r="GB54">
        <v>-4.8000000000000043E-2</v>
      </c>
      <c r="GC54">
        <v>-4.8000000000000043E-2</v>
      </c>
      <c r="GD54">
        <v>-4.8000000000000043E-2</v>
      </c>
      <c r="GE54">
        <v>-4.7999999999999154E-2</v>
      </c>
      <c r="GF54">
        <v>-4.3000000000000149E-2</v>
      </c>
      <c r="GG54">
        <v>-4.2999999999999261E-2</v>
      </c>
      <c r="GH54">
        <v>-4.5000000000000817E-2</v>
      </c>
      <c r="GI54">
        <v>-0.04</v>
      </c>
      <c r="GJ54">
        <v>-4.9999999999999822E-2</v>
      </c>
      <c r="GK54">
        <v>-4.8000000000000043E-2</v>
      </c>
      <c r="GL54">
        <v>-6.5999999999999837E-2</v>
      </c>
      <c r="GM54">
        <v>-5.7999999999999829E-2</v>
      </c>
      <c r="GN54">
        <v>-4.8000000000000043E-2</v>
      </c>
      <c r="GO54">
        <v>-4.7999999999999154E-2</v>
      </c>
      <c r="GP54">
        <v>-4.8000000000000043E-2</v>
      </c>
      <c r="GQ54">
        <v>-4.8000000000000043E-2</v>
      </c>
      <c r="GR54">
        <v>-4.3000000000001037E-2</v>
      </c>
      <c r="GS54">
        <v>-4.2999999999999261E-2</v>
      </c>
      <c r="GT54">
        <v>-4.4999999999999929E-2</v>
      </c>
      <c r="GU54">
        <v>-4.0000000000000924E-2</v>
      </c>
      <c r="GV54">
        <v>-4.9999999999998934E-2</v>
      </c>
      <c r="GW54">
        <v>-4.8000000000000931E-2</v>
      </c>
      <c r="GX54">
        <v>-6.5999999999998948E-2</v>
      </c>
      <c r="GY54">
        <v>-5.7999999999998941E-2</v>
      </c>
      <c r="GZ54">
        <v>-4.7999999999999154E-2</v>
      </c>
      <c r="HA54">
        <v>-4.8000000000000043E-2</v>
      </c>
      <c r="HB54">
        <v>-4.7999999999999154E-2</v>
      </c>
      <c r="HC54">
        <v>-4.8000000000000931E-2</v>
      </c>
      <c r="HD54">
        <v>-4.3000000000001037E-2</v>
      </c>
      <c r="HE54">
        <v>-4.2999999999999261E-2</v>
      </c>
      <c r="HF54">
        <v>-4.4999999999999929E-2</v>
      </c>
      <c r="HG54">
        <v>-0.04</v>
      </c>
      <c r="HH54">
        <v>-4.9999999999999822E-2</v>
      </c>
      <c r="HI54">
        <v>-4.8000000000000043E-2</v>
      </c>
      <c r="HJ54">
        <v>-6.5999999999998948E-2</v>
      </c>
      <c r="HK54">
        <v>-5.7999999999999829E-2</v>
      </c>
      <c r="HL54">
        <v>-4.7999999999999154E-2</v>
      </c>
      <c r="HM54">
        <v>-4.8000000000000043E-2</v>
      </c>
      <c r="HN54">
        <v>-4.8000000000000043E-2</v>
      </c>
      <c r="HO54">
        <v>-4.8000000000000931E-2</v>
      </c>
      <c r="HP54">
        <v>-4.3000000000001037E-2</v>
      </c>
      <c r="HQ54">
        <v>-4.2999999999999261E-2</v>
      </c>
      <c r="HR54">
        <v>-4.4999999999999929E-2</v>
      </c>
      <c r="HS54">
        <v>-0.04</v>
      </c>
      <c r="HT54">
        <v>-4.9999999999999822E-2</v>
      </c>
      <c r="HU54">
        <v>-4.8000000000000043E-2</v>
      </c>
      <c r="HV54">
        <v>-6.5999999999998948E-2</v>
      </c>
      <c r="HW54">
        <v>-5.8000000000000718E-2</v>
      </c>
      <c r="HX54">
        <v>-4.8000000000000043E-2</v>
      </c>
      <c r="HY54">
        <v>-4.8000000000000931E-2</v>
      </c>
      <c r="HZ54">
        <v>-4.8000000000000931E-2</v>
      </c>
      <c r="IA54" s="216">
        <v>-4.8000000000000931E-2</v>
      </c>
      <c r="IB54" s="216">
        <v>-4.3000000000000149E-2</v>
      </c>
    </row>
    <row r="55" spans="1:241" x14ac:dyDescent="0.2">
      <c r="A55" s="447">
        <f>A!A69</f>
        <v>38657</v>
      </c>
      <c r="B55" s="479">
        <f t="shared" si="4"/>
        <v>4.0579999999999998</v>
      </c>
      <c r="C55" s="479">
        <v>3.9830000000000001</v>
      </c>
      <c r="D55" s="448">
        <f t="shared" si="5"/>
        <v>7.4999999999999734E-2</v>
      </c>
      <c r="F55" s="450">
        <v>36928</v>
      </c>
      <c r="J55">
        <v>5.7999999999999829E-2</v>
      </c>
      <c r="K55">
        <v>0.10599999999999987</v>
      </c>
      <c r="L55">
        <v>9.6000000000000973E-2</v>
      </c>
      <c r="M55">
        <v>9.6000000000000973E-2</v>
      </c>
      <c r="N55">
        <v>9.6000000000000085E-2</v>
      </c>
      <c r="O55">
        <v>8.6000000000000298E-2</v>
      </c>
      <c r="P55">
        <v>8.6000000000001187E-2</v>
      </c>
      <c r="Q55">
        <v>8.6000000000001187E-2</v>
      </c>
      <c r="R55">
        <v>8.6000000000000298E-2</v>
      </c>
      <c r="S55">
        <v>7.099999999999973E-2</v>
      </c>
      <c r="T55">
        <v>6.1000000000000831E-2</v>
      </c>
      <c r="U55">
        <v>5.1000000000000156E-2</v>
      </c>
      <c r="V55">
        <v>5.1000000000000156E-2</v>
      </c>
      <c r="W55">
        <v>6.0999999999999943E-2</v>
      </c>
      <c r="X55">
        <v>6.0999999999999943E-2</v>
      </c>
      <c r="Y55">
        <v>6.6000000000000725E-2</v>
      </c>
      <c r="Z55">
        <v>7.5999999999999623E-2</v>
      </c>
      <c r="AA55">
        <v>7.5999999999999623E-2</v>
      </c>
      <c r="AB55">
        <v>7.5999999999999623E-2</v>
      </c>
      <c r="AC55">
        <v>6.0999999999999943E-2</v>
      </c>
      <c r="AD55">
        <v>6.0999999999999943E-2</v>
      </c>
      <c r="AE55">
        <v>6.0999999999999943E-2</v>
      </c>
      <c r="AF55">
        <v>5.400000000000027E-2</v>
      </c>
      <c r="AG55">
        <v>5.4000000000001158E-2</v>
      </c>
      <c r="AH55">
        <v>6.9000000000000838E-2</v>
      </c>
      <c r="AI55">
        <v>7.5000000000000178E-2</v>
      </c>
      <c r="AJ55">
        <v>7.5000000000000178E-2</v>
      </c>
      <c r="AK55">
        <v>7.4999999999999289E-2</v>
      </c>
      <c r="AL55">
        <v>7.5000000000000178E-2</v>
      </c>
      <c r="AM55">
        <v>7.5000000000000178E-2</v>
      </c>
      <c r="AN55">
        <v>7.5000000000000178E-2</v>
      </c>
      <c r="AO55">
        <v>7.4999999999999289E-2</v>
      </c>
      <c r="AP55">
        <v>7.5000000000000178E-2</v>
      </c>
      <c r="AQ55">
        <v>7.5000000000000178E-2</v>
      </c>
      <c r="AR55">
        <v>7.5000000000000178E-2</v>
      </c>
      <c r="AS55">
        <v>7.5000000000000178E-2</v>
      </c>
      <c r="AT55">
        <v>8.9000000000000412E-2</v>
      </c>
      <c r="AU55">
        <v>9.4999999999999751E-2</v>
      </c>
      <c r="AV55">
        <v>8.0000000000000071E-2</v>
      </c>
      <c r="AW55">
        <v>7.5000000000000178E-2</v>
      </c>
      <c r="AX55">
        <v>7.5000000000000178E-2</v>
      </c>
      <c r="AY55">
        <v>7.5000000000000178E-2</v>
      </c>
      <c r="AZ55">
        <v>7.5000000000000178E-2</v>
      </c>
      <c r="BA55">
        <v>7.5000000000000178E-2</v>
      </c>
      <c r="BB55">
        <v>7.4999999999999289E-2</v>
      </c>
      <c r="BC55">
        <v>7.5000000000000178E-2</v>
      </c>
      <c r="BD55">
        <v>8.9999999999999858E-2</v>
      </c>
      <c r="BE55">
        <v>9.0000000000000746E-2</v>
      </c>
      <c r="BF55">
        <v>0.10400000000000098</v>
      </c>
      <c r="BG55">
        <v>0.11</v>
      </c>
      <c r="BH55">
        <v>9.4999999999999751E-2</v>
      </c>
      <c r="BI55">
        <v>8.9999999999999858E-2</v>
      </c>
      <c r="BJ55">
        <v>9.0000000000000746E-2</v>
      </c>
      <c r="BK55">
        <v>8.9999999999999858E-2</v>
      </c>
      <c r="BL55">
        <v>8.9999999999999858E-2</v>
      </c>
      <c r="BM55">
        <v>8.9999999999999858E-2</v>
      </c>
      <c r="BN55">
        <v>8.9999999999999858E-2</v>
      </c>
      <c r="BO55">
        <v>8.9999999999999858E-2</v>
      </c>
      <c r="BP55">
        <v>9.4999999999999751E-2</v>
      </c>
      <c r="BQ55">
        <v>9.4999999999999751E-2</v>
      </c>
      <c r="BR55">
        <v>0.10899999999999999</v>
      </c>
      <c r="BS55">
        <v>0.115</v>
      </c>
      <c r="BT55">
        <v>9.9999999999999645E-2</v>
      </c>
      <c r="BU55">
        <v>9.5000000000000639E-2</v>
      </c>
      <c r="BV55">
        <v>9.4999999999999751E-2</v>
      </c>
      <c r="BW55">
        <v>9.5000000000000639E-2</v>
      </c>
      <c r="BX55">
        <v>9.4999999999999751E-2</v>
      </c>
      <c r="BY55">
        <v>9.5000000000000639E-2</v>
      </c>
      <c r="BZ55">
        <v>9.4999999999999751E-2</v>
      </c>
      <c r="CA55">
        <v>9.4999999999999751E-2</v>
      </c>
      <c r="CB55">
        <v>9.4999999999999751E-2</v>
      </c>
      <c r="CC55">
        <v>9.4999999999999751E-2</v>
      </c>
      <c r="CD55">
        <v>0.10900000000000087</v>
      </c>
      <c r="CE55">
        <v>0.115</v>
      </c>
      <c r="CF55">
        <v>9.9999999999999645E-2</v>
      </c>
      <c r="CG55">
        <v>9.5000000000000639E-2</v>
      </c>
      <c r="CH55">
        <v>9.5000000000000639E-2</v>
      </c>
      <c r="CI55">
        <v>9.5000000000000639E-2</v>
      </c>
      <c r="CJ55">
        <v>9.4999999999999751E-2</v>
      </c>
      <c r="CK55">
        <v>9.5000000000000639E-2</v>
      </c>
      <c r="CL55">
        <v>9.4999999999999751E-2</v>
      </c>
      <c r="CM55">
        <v>9.4999999999999751E-2</v>
      </c>
      <c r="CN55">
        <v>9.5000000000000639E-2</v>
      </c>
      <c r="CO55">
        <v>9.5000000000000639E-2</v>
      </c>
      <c r="CP55">
        <v>0.10900000000000087</v>
      </c>
      <c r="CQ55">
        <v>0.115</v>
      </c>
      <c r="CR55">
        <v>0.10000000000000053</v>
      </c>
      <c r="CS55">
        <v>9.4999999999999751E-2</v>
      </c>
      <c r="CT55">
        <v>9.4999999999999751E-2</v>
      </c>
      <c r="CU55">
        <v>9.4999999999999751E-2</v>
      </c>
      <c r="CV55">
        <v>9.4999999999999751E-2</v>
      </c>
      <c r="CW55">
        <v>9.4999999999999751E-2</v>
      </c>
      <c r="CX55">
        <v>9.4999999999999751E-2</v>
      </c>
      <c r="CY55">
        <v>9.5000000000000639E-2</v>
      </c>
      <c r="CZ55">
        <v>9.4999999999999751E-2</v>
      </c>
      <c r="DA55">
        <v>9.4999999999999751E-2</v>
      </c>
      <c r="DB55">
        <v>0.10899999999999999</v>
      </c>
      <c r="DC55">
        <v>0.115</v>
      </c>
      <c r="DD55">
        <v>9.9999999999999645E-2</v>
      </c>
      <c r="DE55">
        <v>9.5000000000000639E-2</v>
      </c>
      <c r="DF55">
        <v>9.4999999999999751E-2</v>
      </c>
      <c r="DG55">
        <v>9.5000000000000639E-2</v>
      </c>
      <c r="DH55">
        <v>9.5000000000000639E-2</v>
      </c>
      <c r="DI55">
        <v>9.4999999999999751E-2</v>
      </c>
      <c r="DJ55">
        <v>9.4999999999999751E-2</v>
      </c>
      <c r="DK55">
        <v>9.4999999999999751E-2</v>
      </c>
      <c r="DL55">
        <v>9.2500000000000249E-2</v>
      </c>
      <c r="DM55">
        <v>9.2500000000000249E-2</v>
      </c>
      <c r="DN55">
        <v>0.10650000000000048</v>
      </c>
      <c r="DO55">
        <v>0.11250000000000071</v>
      </c>
      <c r="DP55">
        <v>9.7500000000000142E-2</v>
      </c>
      <c r="DQ55">
        <v>9.2499999999999361E-2</v>
      </c>
      <c r="DR55">
        <v>9.2500000000000249E-2</v>
      </c>
      <c r="DS55">
        <v>9.2499999999999361E-2</v>
      </c>
      <c r="DT55">
        <v>9.2500000000000249E-2</v>
      </c>
      <c r="DU55">
        <v>9.2499999999999361E-2</v>
      </c>
      <c r="DV55">
        <v>9.2500000000000249E-2</v>
      </c>
      <c r="DW55">
        <v>9.2500000000000249E-2</v>
      </c>
      <c r="DX55">
        <v>9.2500000000000249E-2</v>
      </c>
      <c r="DY55">
        <v>9.2500000000000249E-2</v>
      </c>
      <c r="DZ55">
        <v>0.10650000000000048</v>
      </c>
      <c r="EA55">
        <v>0.11250000000000071</v>
      </c>
      <c r="EB55">
        <v>9.7500000000000142E-2</v>
      </c>
      <c r="EC55">
        <v>9.2499999999999361E-2</v>
      </c>
      <c r="ED55">
        <v>9.2499999999999361E-2</v>
      </c>
      <c r="EE55">
        <v>9.2499999999999361E-2</v>
      </c>
      <c r="EF55">
        <v>9.2500000000000249E-2</v>
      </c>
      <c r="EG55">
        <v>9.2499999999999361E-2</v>
      </c>
      <c r="EH55">
        <v>9.2500000000000249E-2</v>
      </c>
      <c r="EI55">
        <v>9.2500000000000249E-2</v>
      </c>
      <c r="EJ55">
        <v>9.2500000000000249E-2</v>
      </c>
      <c r="EK55">
        <v>9.2499999999999361E-2</v>
      </c>
      <c r="EL55">
        <v>0.10649999999999959</v>
      </c>
      <c r="EM55">
        <v>0.1125</v>
      </c>
      <c r="EN55">
        <v>9.7500000000000142E-2</v>
      </c>
      <c r="EO55">
        <v>9.2500000000000249E-2</v>
      </c>
      <c r="EP55">
        <v>9.2499999999999361E-2</v>
      </c>
      <c r="EQ55">
        <v>9.2500000000000249E-2</v>
      </c>
      <c r="ER55">
        <v>9.2500000000000249E-2</v>
      </c>
      <c r="ES55">
        <v>9.2499999999999361E-2</v>
      </c>
      <c r="ET55">
        <v>9.2500000000000249E-2</v>
      </c>
      <c r="EU55">
        <v>9.2500000000000249E-2</v>
      </c>
      <c r="EV55">
        <v>9.2499999999999361E-2</v>
      </c>
      <c r="EW55">
        <v>9.2500000000000249E-2</v>
      </c>
      <c r="EX55">
        <v>0.10650000000000048</v>
      </c>
      <c r="EY55">
        <v>0.1125</v>
      </c>
      <c r="EZ55">
        <v>9.7499999999999254E-2</v>
      </c>
      <c r="FA55">
        <v>9.2500000000000249E-2</v>
      </c>
      <c r="FB55">
        <v>9.2500000000000249E-2</v>
      </c>
      <c r="FC55">
        <v>9.2500000000000249E-2</v>
      </c>
      <c r="FD55">
        <v>9.2500000000000249E-2</v>
      </c>
      <c r="FE55">
        <v>9.2500000000000249E-2</v>
      </c>
      <c r="FF55">
        <v>9.2500000000000249E-2</v>
      </c>
      <c r="FG55">
        <v>9.2499999999999361E-2</v>
      </c>
      <c r="FH55">
        <v>9.2500000000000249E-2</v>
      </c>
      <c r="FI55">
        <v>9.2500000000000249E-2</v>
      </c>
      <c r="FJ55">
        <v>0.10650000000000048</v>
      </c>
      <c r="FK55">
        <v>0.1125</v>
      </c>
      <c r="FL55">
        <v>9.7500000000000142E-2</v>
      </c>
      <c r="FM55">
        <v>9.2499999999999361E-2</v>
      </c>
      <c r="FN55">
        <v>9.2500000000000249E-2</v>
      </c>
      <c r="FO55">
        <v>9.2499999999999361E-2</v>
      </c>
      <c r="FP55">
        <v>9.2499999999999361E-2</v>
      </c>
      <c r="FQ55">
        <v>9.2500000000000249E-2</v>
      </c>
      <c r="FR55">
        <v>9.2500000000000249E-2</v>
      </c>
      <c r="FS55">
        <v>9.2500000000000249E-2</v>
      </c>
      <c r="FT55">
        <v>9.2499999999999361E-2</v>
      </c>
      <c r="FU55">
        <v>9.2500000000000249E-2</v>
      </c>
      <c r="FV55">
        <v>0.10650000000000048</v>
      </c>
      <c r="FW55">
        <v>0.1125</v>
      </c>
      <c r="FX55">
        <v>9.7500000000000142E-2</v>
      </c>
      <c r="FY55">
        <v>9.2500000000000249E-2</v>
      </c>
      <c r="FZ55">
        <v>9.2500000000000249E-2</v>
      </c>
      <c r="GA55">
        <v>9.2500000000000249E-2</v>
      </c>
      <c r="GB55">
        <v>9.2500000000000249E-2</v>
      </c>
      <c r="GC55">
        <v>9.2500000000000249E-2</v>
      </c>
      <c r="GD55">
        <v>9.2500000000000249E-2</v>
      </c>
      <c r="GE55">
        <v>9.2499999999999361E-2</v>
      </c>
      <c r="GF55">
        <v>9.2500000000000249E-2</v>
      </c>
      <c r="GG55">
        <v>9.2500000000000249E-2</v>
      </c>
      <c r="GH55">
        <v>0.10650000000000048</v>
      </c>
      <c r="GI55">
        <v>0.11250000000000071</v>
      </c>
      <c r="GJ55">
        <v>9.7500000000000142E-2</v>
      </c>
      <c r="GK55">
        <v>9.2499999999999361E-2</v>
      </c>
      <c r="GL55">
        <v>9.2500000000000249E-2</v>
      </c>
      <c r="GM55">
        <v>9.2499999999999361E-2</v>
      </c>
      <c r="GN55">
        <v>9.2500000000000249E-2</v>
      </c>
      <c r="GO55">
        <v>9.2499999999999361E-2</v>
      </c>
      <c r="GP55">
        <v>9.2500000000000249E-2</v>
      </c>
      <c r="GQ55">
        <v>9.2500000000000249E-2</v>
      </c>
      <c r="GR55">
        <v>9.2500000000000249E-2</v>
      </c>
      <c r="GS55">
        <v>9.2500000000000249E-2</v>
      </c>
      <c r="GT55">
        <v>0.10649999999999959</v>
      </c>
      <c r="GU55">
        <v>0.11250000000000071</v>
      </c>
      <c r="GV55">
        <v>9.7499999999999254E-2</v>
      </c>
      <c r="GW55">
        <v>9.2500000000000249E-2</v>
      </c>
      <c r="GX55">
        <v>9.2500000000000249E-2</v>
      </c>
      <c r="GY55">
        <v>9.2499999999999361E-2</v>
      </c>
      <c r="GZ55">
        <v>9.2499999999999361E-2</v>
      </c>
      <c r="HA55">
        <v>9.2500000000000249E-2</v>
      </c>
      <c r="HB55">
        <v>9.2499999999999361E-2</v>
      </c>
      <c r="HC55">
        <v>9.2500000000000249E-2</v>
      </c>
      <c r="HD55">
        <v>9.2500000000000249E-2</v>
      </c>
      <c r="HE55">
        <v>9.2499999999999361E-2</v>
      </c>
      <c r="HF55">
        <v>0.10649999999999959</v>
      </c>
      <c r="HG55">
        <v>0.1125</v>
      </c>
      <c r="HH55">
        <v>9.7500000000000142E-2</v>
      </c>
      <c r="HI55">
        <v>9.2499999999999361E-2</v>
      </c>
      <c r="HJ55">
        <v>9.2500000000000249E-2</v>
      </c>
      <c r="HK55">
        <v>9.2500000000000249E-2</v>
      </c>
      <c r="HL55">
        <v>9.2499999999999361E-2</v>
      </c>
      <c r="HM55">
        <v>9.2500000000000249E-2</v>
      </c>
      <c r="HN55">
        <v>9.2499999999999361E-2</v>
      </c>
      <c r="HO55">
        <v>9.2500000000000249E-2</v>
      </c>
      <c r="HP55">
        <v>9.2500000000000249E-2</v>
      </c>
      <c r="HQ55">
        <v>9.2499999999999361E-2</v>
      </c>
      <c r="HR55">
        <v>0.10649999999999959</v>
      </c>
      <c r="HS55">
        <v>0.1125</v>
      </c>
      <c r="HT55">
        <v>9.7500000000000142E-2</v>
      </c>
      <c r="HU55">
        <v>9.2499999999999361E-2</v>
      </c>
      <c r="HV55">
        <v>9.2499999999999361E-2</v>
      </c>
      <c r="HW55">
        <v>9.2500000000000249E-2</v>
      </c>
      <c r="HX55">
        <v>9.2500000000000249E-2</v>
      </c>
      <c r="HY55">
        <v>9.2500000000000249E-2</v>
      </c>
      <c r="HZ55">
        <v>9.2500000000000249E-2</v>
      </c>
      <c r="IA55" s="216">
        <v>9.2500000000000249E-2</v>
      </c>
      <c r="IB55" s="216">
        <v>9.2499999999999361E-2</v>
      </c>
    </row>
    <row r="56" spans="1:241" x14ac:dyDescent="0.2">
      <c r="A56" s="447">
        <f>A!A70</f>
        <v>38687</v>
      </c>
      <c r="B56" s="479">
        <f t="shared" si="4"/>
        <v>4.2030000000000003</v>
      </c>
      <c r="C56" s="479">
        <v>4.1280000000000001</v>
      </c>
      <c r="D56" s="448">
        <f t="shared" si="5"/>
        <v>7.5000000000000178E-2</v>
      </c>
      <c r="F56" s="450">
        <v>36929</v>
      </c>
      <c r="J56">
        <v>0.47100000000000009</v>
      </c>
      <c r="K56">
        <v>0.45100000000000051</v>
      </c>
      <c r="L56">
        <v>0.39599999999999991</v>
      </c>
      <c r="M56">
        <v>0.37599999999999945</v>
      </c>
      <c r="N56">
        <v>0.35600000000000076</v>
      </c>
      <c r="O56">
        <v>0.35600000000000076</v>
      </c>
      <c r="P56">
        <v>0.34600000000000009</v>
      </c>
      <c r="Q56">
        <v>0.34600000000000009</v>
      </c>
      <c r="R56">
        <v>0.33099999999999952</v>
      </c>
      <c r="S56">
        <v>0.32100000000000062</v>
      </c>
      <c r="T56">
        <v>0.30600000000000005</v>
      </c>
      <c r="U56">
        <v>0.29600000000000026</v>
      </c>
      <c r="V56">
        <v>0.25600000000000023</v>
      </c>
      <c r="W56">
        <v>0.16099999999999959</v>
      </c>
      <c r="X56">
        <v>0.1509999999999998</v>
      </c>
      <c r="Y56">
        <v>0.14599999999999991</v>
      </c>
      <c r="Z56">
        <v>0.13100000000000023</v>
      </c>
      <c r="AA56">
        <v>0.12600000000000033</v>
      </c>
      <c r="AB56">
        <v>0.12600000000000033</v>
      </c>
      <c r="AC56">
        <v>0.12600000000000033</v>
      </c>
      <c r="AD56">
        <v>0.12600000000000033</v>
      </c>
      <c r="AE56">
        <v>0.12600000000000033</v>
      </c>
      <c r="AF56">
        <v>0.12800000000000011</v>
      </c>
      <c r="AG56">
        <v>0.12800000000000011</v>
      </c>
      <c r="AH56">
        <v>0.13500000000000001</v>
      </c>
      <c r="AI56">
        <v>0.14000000000000001</v>
      </c>
      <c r="AJ56">
        <v>0.14399999999999924</v>
      </c>
      <c r="AK56">
        <v>0.15399999999999991</v>
      </c>
      <c r="AL56">
        <v>0.15800000000000036</v>
      </c>
      <c r="AM56">
        <v>0.16699999999999982</v>
      </c>
      <c r="AN56">
        <v>0.16699999999999982</v>
      </c>
      <c r="AO56">
        <v>0.1670000000000007</v>
      </c>
      <c r="AP56">
        <v>0.16699999999999982</v>
      </c>
      <c r="AQ56">
        <v>0.16699999999999982</v>
      </c>
      <c r="AR56">
        <v>0.16699999999999982</v>
      </c>
      <c r="AS56">
        <v>0.17499999999999999</v>
      </c>
      <c r="AT56">
        <v>0.16500000000000001</v>
      </c>
      <c r="AU56">
        <v>0.15</v>
      </c>
      <c r="AV56">
        <v>0.15399999999999903</v>
      </c>
      <c r="AW56">
        <v>0.15399999999999991</v>
      </c>
      <c r="AX56">
        <v>0.15799999999999947</v>
      </c>
      <c r="AY56">
        <v>0.16699999999999982</v>
      </c>
      <c r="AZ56">
        <v>0.16699999999999982</v>
      </c>
      <c r="BA56">
        <v>0.16699999999999982</v>
      </c>
      <c r="BB56">
        <v>0.1670000000000007</v>
      </c>
      <c r="BC56">
        <v>0.16699999999999982</v>
      </c>
      <c r="BD56">
        <v>0.1720000000000006</v>
      </c>
      <c r="BE56">
        <v>0.18</v>
      </c>
      <c r="BF56">
        <v>0.17</v>
      </c>
      <c r="BG56">
        <v>0.155</v>
      </c>
      <c r="BH56">
        <v>0.15899999999999981</v>
      </c>
      <c r="BI56">
        <v>0.15899999999999981</v>
      </c>
      <c r="BJ56">
        <v>0.16299999999999937</v>
      </c>
      <c r="BK56">
        <v>0.17199999999999971</v>
      </c>
      <c r="BL56">
        <v>0.17199999999999971</v>
      </c>
      <c r="BM56">
        <v>0.17199999999999971</v>
      </c>
      <c r="BN56">
        <v>0.17199999999999971</v>
      </c>
      <c r="BO56">
        <v>0.1720000000000006</v>
      </c>
      <c r="BP56">
        <v>0.17700000000000049</v>
      </c>
      <c r="BQ56">
        <v>0.185</v>
      </c>
      <c r="BR56">
        <v>0.17500000000000071</v>
      </c>
      <c r="BS56">
        <v>0.16</v>
      </c>
      <c r="BT56">
        <v>0.1639999999999997</v>
      </c>
      <c r="BU56">
        <v>0.1639999999999997</v>
      </c>
      <c r="BV56">
        <v>0.16800000000000015</v>
      </c>
      <c r="BW56">
        <v>0.1769999999999996</v>
      </c>
      <c r="BX56">
        <v>0.1769999999999996</v>
      </c>
      <c r="BY56">
        <v>0.1769999999999996</v>
      </c>
      <c r="BZ56">
        <v>0.1769999999999996</v>
      </c>
      <c r="CA56">
        <v>0.17700000000000049</v>
      </c>
      <c r="CB56">
        <v>0.18200000000000038</v>
      </c>
      <c r="CC56">
        <v>0.19</v>
      </c>
      <c r="CD56">
        <v>0.18</v>
      </c>
      <c r="CE56">
        <v>0.16500000000000001</v>
      </c>
      <c r="CF56">
        <v>0.16899999999999959</v>
      </c>
      <c r="CG56">
        <v>0.16899999999999959</v>
      </c>
      <c r="CH56">
        <v>0.17299999999999915</v>
      </c>
      <c r="CI56">
        <v>0.1819999999999995</v>
      </c>
      <c r="CJ56">
        <v>0.1819999999999995</v>
      </c>
      <c r="CK56">
        <v>0.1819999999999995</v>
      </c>
      <c r="CL56">
        <v>0.18200000000000038</v>
      </c>
      <c r="CM56">
        <v>0.18200000000000038</v>
      </c>
      <c r="CN56">
        <v>0.1819999999999995</v>
      </c>
      <c r="CO56">
        <v>0.19</v>
      </c>
      <c r="CP56">
        <v>0.18</v>
      </c>
      <c r="CQ56">
        <v>0.16500000000000001</v>
      </c>
      <c r="CR56">
        <v>0.16899999999999959</v>
      </c>
      <c r="CS56">
        <v>0.16899999999999959</v>
      </c>
      <c r="CT56">
        <v>0.17300000000000004</v>
      </c>
      <c r="CU56">
        <v>0.18200000000000038</v>
      </c>
      <c r="CV56">
        <v>0.18200000000000038</v>
      </c>
      <c r="CW56">
        <v>0.1819999999999995</v>
      </c>
      <c r="CX56">
        <v>0.18200000000000038</v>
      </c>
      <c r="CY56">
        <v>0.1819999999999995</v>
      </c>
      <c r="CZ56">
        <v>0.17700000000000049</v>
      </c>
      <c r="DA56">
        <v>0.185</v>
      </c>
      <c r="DB56">
        <v>0.17500000000000071</v>
      </c>
      <c r="DC56">
        <v>0.16</v>
      </c>
      <c r="DD56">
        <v>0.1639999999999997</v>
      </c>
      <c r="DE56">
        <v>0.1639999999999997</v>
      </c>
      <c r="DF56">
        <v>0.16800000000000015</v>
      </c>
      <c r="DG56">
        <v>0.1769999999999996</v>
      </c>
      <c r="DH56">
        <v>0.1769999999999996</v>
      </c>
      <c r="DI56">
        <v>0.17700000000000049</v>
      </c>
      <c r="DJ56">
        <v>0.1769999999999996</v>
      </c>
      <c r="DK56">
        <v>0.17700000000000049</v>
      </c>
      <c r="DL56">
        <v>0.16699999999999982</v>
      </c>
      <c r="DM56">
        <v>0.17499999999999999</v>
      </c>
      <c r="DN56">
        <v>0.16500000000000001</v>
      </c>
      <c r="DO56">
        <v>0.14999999999999947</v>
      </c>
      <c r="DP56">
        <v>0.15399999999999991</v>
      </c>
      <c r="DQ56">
        <v>0.15399999999999991</v>
      </c>
      <c r="DR56">
        <v>0.15800000000000036</v>
      </c>
      <c r="DS56">
        <v>0.1670000000000007</v>
      </c>
      <c r="DT56">
        <v>0.16699999999999982</v>
      </c>
      <c r="DU56">
        <v>0.16699999999999982</v>
      </c>
      <c r="DV56">
        <v>0.16699999999999982</v>
      </c>
      <c r="DW56">
        <v>0.16699999999999982</v>
      </c>
      <c r="DX56">
        <v>0.15200000000000014</v>
      </c>
      <c r="DY56">
        <v>0.16</v>
      </c>
      <c r="DZ56">
        <v>0.15</v>
      </c>
      <c r="EA56">
        <v>0.13500000000000001</v>
      </c>
      <c r="EB56">
        <v>0.13899999999999935</v>
      </c>
      <c r="EC56">
        <v>0.13900000000000023</v>
      </c>
      <c r="ED56">
        <v>0.14299999999999979</v>
      </c>
      <c r="EE56">
        <v>0.15200000000000014</v>
      </c>
      <c r="EF56">
        <v>0.15199999999999925</v>
      </c>
      <c r="EG56">
        <v>0.15200000000000014</v>
      </c>
      <c r="EH56">
        <v>0.15200000000000014</v>
      </c>
      <c r="EI56">
        <v>0.15200000000000014</v>
      </c>
      <c r="EJ56">
        <v>0.13700000000000045</v>
      </c>
      <c r="EK56">
        <v>0.14499999999999999</v>
      </c>
      <c r="EL56">
        <v>0.13500000000000068</v>
      </c>
      <c r="EM56">
        <v>0.12</v>
      </c>
      <c r="EN56">
        <v>0.12399999999999967</v>
      </c>
      <c r="EO56">
        <v>0.12399999999999967</v>
      </c>
      <c r="EP56">
        <v>0.12800000000000011</v>
      </c>
      <c r="EQ56">
        <v>0.13699999999999957</v>
      </c>
      <c r="ER56">
        <v>0.13699999999999957</v>
      </c>
      <c r="ES56">
        <v>0.13700000000000045</v>
      </c>
      <c r="ET56">
        <v>0.13699999999999957</v>
      </c>
      <c r="EU56">
        <v>0.13700000000000045</v>
      </c>
      <c r="EV56">
        <v>0.12200000000000077</v>
      </c>
      <c r="EW56">
        <v>0.13</v>
      </c>
      <c r="EX56">
        <v>0.12</v>
      </c>
      <c r="EY56">
        <v>0.105</v>
      </c>
      <c r="EZ56">
        <v>0.10899999999999999</v>
      </c>
      <c r="FA56">
        <v>0.10899999999999999</v>
      </c>
      <c r="FB56">
        <v>0.11299999999999955</v>
      </c>
      <c r="FC56">
        <v>0.12199999999999989</v>
      </c>
      <c r="FD56">
        <v>0.12199999999999989</v>
      </c>
      <c r="FE56">
        <v>0.12199999999999989</v>
      </c>
      <c r="FF56">
        <v>0.12200000000000077</v>
      </c>
      <c r="FG56">
        <v>0.12200000000000077</v>
      </c>
      <c r="FH56">
        <v>0.10700000000000021</v>
      </c>
      <c r="FI56">
        <v>0.115</v>
      </c>
      <c r="FJ56">
        <v>0.105</v>
      </c>
      <c r="FK56">
        <v>9.0000000000000746E-2</v>
      </c>
      <c r="FL56">
        <v>9.3999999999999417E-2</v>
      </c>
      <c r="FM56">
        <v>9.4000000000000306E-2</v>
      </c>
      <c r="FN56">
        <v>9.7999999999999865E-2</v>
      </c>
      <c r="FO56">
        <v>0.10700000000000021</v>
      </c>
      <c r="FP56">
        <v>0.10700000000000021</v>
      </c>
      <c r="FQ56">
        <v>0.10700000000000021</v>
      </c>
      <c r="FR56">
        <v>0.10700000000000021</v>
      </c>
      <c r="FS56">
        <v>0.10700000000000021</v>
      </c>
      <c r="FT56">
        <v>9.2000000000000526E-2</v>
      </c>
      <c r="FU56">
        <v>0.10000000000000053</v>
      </c>
      <c r="FV56">
        <v>8.9999999999999858E-2</v>
      </c>
      <c r="FW56">
        <v>7.5000000000000178E-2</v>
      </c>
      <c r="FX56">
        <v>7.8999999999999737E-2</v>
      </c>
      <c r="FY56">
        <v>7.8999999999999737E-2</v>
      </c>
      <c r="FZ56">
        <v>8.2999999999999297E-2</v>
      </c>
      <c r="GA56">
        <v>9.2000000000000526E-2</v>
      </c>
      <c r="GB56">
        <v>9.2000000000000526E-2</v>
      </c>
      <c r="GC56">
        <v>9.2000000000000526E-2</v>
      </c>
      <c r="GD56">
        <v>9.2000000000000526E-2</v>
      </c>
      <c r="GE56">
        <v>9.2000000000000526E-2</v>
      </c>
      <c r="GF56">
        <v>7.7000000000000846E-2</v>
      </c>
      <c r="GG56">
        <v>8.5000000000000006E-2</v>
      </c>
      <c r="GH56">
        <v>7.5000000000000178E-2</v>
      </c>
      <c r="GI56">
        <v>6.0000000000000497E-2</v>
      </c>
      <c r="GJ56">
        <v>6.4000000000000057E-2</v>
      </c>
      <c r="GK56">
        <v>6.4000000000000945E-2</v>
      </c>
      <c r="GL56">
        <v>6.7999999999999616E-2</v>
      </c>
      <c r="GM56">
        <v>7.7000000000000846E-2</v>
      </c>
      <c r="GN56">
        <v>7.6999999999999957E-2</v>
      </c>
      <c r="GO56">
        <v>7.7000000000000846E-2</v>
      </c>
      <c r="GP56">
        <v>7.6999999999999957E-2</v>
      </c>
      <c r="GQ56">
        <v>7.7000000000000846E-2</v>
      </c>
      <c r="GR56">
        <v>6.2000000000000277E-2</v>
      </c>
      <c r="GS56">
        <v>6.9999999999999396E-2</v>
      </c>
      <c r="GT56">
        <v>5.9999999999999609E-2</v>
      </c>
      <c r="GU56">
        <v>4.4999999999999929E-2</v>
      </c>
      <c r="GV56">
        <v>4.9000000000001265E-2</v>
      </c>
      <c r="GW56">
        <v>4.9000000000000377E-2</v>
      </c>
      <c r="GX56">
        <v>5.2999999999999048E-2</v>
      </c>
      <c r="GY56">
        <v>6.2000000000001165E-2</v>
      </c>
      <c r="GZ56">
        <v>6.2000000000001165E-2</v>
      </c>
      <c r="HA56">
        <v>6.2000000000000277E-2</v>
      </c>
      <c r="HB56">
        <v>6.2000000000001165E-2</v>
      </c>
      <c r="HC56">
        <v>6.2000000000000277E-2</v>
      </c>
      <c r="HD56">
        <v>4.7000000000000597E-2</v>
      </c>
      <c r="HE56">
        <v>5.5000000000000604E-2</v>
      </c>
      <c r="HF56">
        <v>4.4999999999999929E-2</v>
      </c>
      <c r="HG56">
        <v>3.0000000000000249E-2</v>
      </c>
      <c r="HH56">
        <v>3.4000000000000696E-2</v>
      </c>
      <c r="HI56">
        <v>3.4000000000001585E-2</v>
      </c>
      <c r="HJ56">
        <v>3.7999999999999368E-2</v>
      </c>
      <c r="HK56">
        <v>4.7000000000000597E-2</v>
      </c>
      <c r="HL56">
        <v>4.7000000000000597E-2</v>
      </c>
      <c r="HM56">
        <v>4.7000000000000597E-2</v>
      </c>
      <c r="HN56">
        <v>4.7000000000000597E-2</v>
      </c>
      <c r="HO56">
        <v>4.7000000000000597E-2</v>
      </c>
      <c r="HP56">
        <v>3.2000000000000028E-2</v>
      </c>
      <c r="HQ56">
        <v>0.04</v>
      </c>
      <c r="HR56">
        <v>3.0000000000000249E-2</v>
      </c>
      <c r="HS56">
        <v>1.499999999999968E-2</v>
      </c>
      <c r="HT56">
        <v>1.9000000000001016E-2</v>
      </c>
      <c r="HU56">
        <v>1.9000000000001016E-2</v>
      </c>
      <c r="HV56">
        <v>2.2999999999999687E-2</v>
      </c>
      <c r="HW56">
        <v>3.2000000000000917E-2</v>
      </c>
      <c r="HX56">
        <v>3.2000000000000917E-2</v>
      </c>
      <c r="HY56">
        <v>3.2000000000000028E-2</v>
      </c>
      <c r="HZ56">
        <v>3.2000000000000917E-2</v>
      </c>
      <c r="IA56" s="216">
        <v>3.2000000000000028E-2</v>
      </c>
      <c r="IB56" s="216">
        <v>1.7000000000001236E-2</v>
      </c>
    </row>
    <row r="57" spans="1:241" x14ac:dyDescent="0.2">
      <c r="A57" s="447">
        <f>A!A71</f>
        <v>38718</v>
      </c>
      <c r="B57" s="479">
        <f t="shared" si="4"/>
        <v>4.2880000000000003</v>
      </c>
      <c r="C57" s="479">
        <v>4.2130000000000001</v>
      </c>
      <c r="D57" s="448">
        <f t="shared" si="5"/>
        <v>7.5000000000000178E-2</v>
      </c>
      <c r="F57" s="450">
        <v>36930</v>
      </c>
      <c r="J57">
        <v>-7.6999999999999069E-2</v>
      </c>
      <c r="K57">
        <v>-9.7000000000000419E-2</v>
      </c>
      <c r="L57">
        <v>-0.11200000000000099</v>
      </c>
      <c r="M57">
        <v>-0.1120000000000001</v>
      </c>
      <c r="N57">
        <v>-0.11200000000000099</v>
      </c>
      <c r="O57">
        <v>-0.11200000000000099</v>
      </c>
      <c r="P57">
        <v>-0.11200000000000099</v>
      </c>
      <c r="Q57">
        <v>-0.10400000000000009</v>
      </c>
      <c r="R57">
        <v>-0.1039999999999992</v>
      </c>
      <c r="S57">
        <v>-0.10899999999999999</v>
      </c>
      <c r="T57">
        <v>-0.10899999999999999</v>
      </c>
      <c r="U57">
        <v>-0.11899999999999977</v>
      </c>
      <c r="V57">
        <v>-0.10400000000000098</v>
      </c>
      <c r="W57">
        <v>-7.8999999999999737E-2</v>
      </c>
      <c r="X57">
        <v>-7.8999999999999737E-2</v>
      </c>
      <c r="Y57">
        <v>-8.3999999999999631E-2</v>
      </c>
      <c r="Z57">
        <v>-7.8999999999999737E-2</v>
      </c>
      <c r="AA57">
        <v>-6.899999999999995E-2</v>
      </c>
      <c r="AB57">
        <v>-6.899999999999995E-2</v>
      </c>
      <c r="AC57">
        <v>-0.10400000000000009</v>
      </c>
      <c r="AD57">
        <v>-0.10400000000000009</v>
      </c>
      <c r="AE57">
        <v>-0.12700000000000067</v>
      </c>
      <c r="AF57">
        <v>-0.12900000000000045</v>
      </c>
      <c r="AG57">
        <v>-0.11600000000000055</v>
      </c>
      <c r="AH57">
        <v>-9.2999999999999972E-2</v>
      </c>
      <c r="AI57">
        <v>-6.899999999999995E-2</v>
      </c>
      <c r="AJ57">
        <v>-6.8999999999999062E-2</v>
      </c>
      <c r="AK57">
        <v>-6.899999999999995E-2</v>
      </c>
      <c r="AL57">
        <v>-7.5999999999999623E-2</v>
      </c>
      <c r="AM57">
        <v>-7.8999999999999737E-2</v>
      </c>
      <c r="AN57">
        <v>-6.899999999999995E-2</v>
      </c>
      <c r="AO57">
        <v>-6.899999999999995E-2</v>
      </c>
      <c r="AP57">
        <v>-6.899999999999995E-2</v>
      </c>
      <c r="AQ57">
        <v>-6.899999999999995E-2</v>
      </c>
      <c r="AR57">
        <v>-6.899999999999995E-2</v>
      </c>
      <c r="AS57">
        <v>-6.899999999999995E-2</v>
      </c>
      <c r="AT57">
        <v>-7.3000000000000398E-2</v>
      </c>
      <c r="AU57">
        <v>-6.899999999999995E-2</v>
      </c>
      <c r="AV57">
        <v>-5.8999999999999275E-2</v>
      </c>
      <c r="AW57">
        <v>-5.9000000000000163E-2</v>
      </c>
      <c r="AX57">
        <v>-7.0999999999998842E-2</v>
      </c>
      <c r="AY57">
        <v>-7.3999999999999844E-2</v>
      </c>
      <c r="AZ57">
        <v>-6.8999999999999062E-2</v>
      </c>
      <c r="BA57">
        <v>-6.899999999999995E-2</v>
      </c>
      <c r="BB57">
        <v>-6.899999999999995E-2</v>
      </c>
      <c r="BC57">
        <v>-6.899999999999995E-2</v>
      </c>
      <c r="BD57">
        <v>-5.400000000000027E-2</v>
      </c>
      <c r="BE57">
        <v>-5.400000000000027E-2</v>
      </c>
      <c r="BF57">
        <v>-5.8000000000000718E-2</v>
      </c>
      <c r="BG57">
        <v>-5.400000000000027E-2</v>
      </c>
      <c r="BH57">
        <v>-4.3999999999999595E-2</v>
      </c>
      <c r="BI57">
        <v>-4.3999999999999595E-2</v>
      </c>
      <c r="BJ57">
        <v>-5.5999999999999162E-2</v>
      </c>
      <c r="BK57">
        <v>-5.8999999999999275E-2</v>
      </c>
      <c r="BL57">
        <v>-5.3999999999999382E-2</v>
      </c>
      <c r="BM57">
        <v>-5.3999999999999382E-2</v>
      </c>
      <c r="BN57">
        <v>-5.3999999999999382E-2</v>
      </c>
      <c r="BO57">
        <v>-5.400000000000027E-2</v>
      </c>
      <c r="BP57">
        <v>-3.8999999999999702E-2</v>
      </c>
      <c r="BQ57">
        <v>-3.8999999999999702E-2</v>
      </c>
      <c r="BR57">
        <v>-4.3000000000000149E-2</v>
      </c>
      <c r="BS57">
        <v>-3.8999999999999702E-2</v>
      </c>
      <c r="BT57">
        <v>-2.8999999999999915E-2</v>
      </c>
      <c r="BU57">
        <v>-2.8999999999999915E-2</v>
      </c>
      <c r="BV57">
        <v>-4.0999999999999481E-2</v>
      </c>
      <c r="BW57">
        <v>-4.3999999999999595E-2</v>
      </c>
      <c r="BX57">
        <v>-3.8999999999999702E-2</v>
      </c>
      <c r="BY57">
        <v>-3.8999999999999702E-2</v>
      </c>
      <c r="BZ57">
        <v>-3.8999999999999702E-2</v>
      </c>
      <c r="CA57">
        <v>-3.8999999999999702E-2</v>
      </c>
      <c r="CB57">
        <v>-2.8999999999999915E-2</v>
      </c>
      <c r="CC57">
        <v>-2.8999999999999915E-2</v>
      </c>
      <c r="CD57">
        <v>-3.3000000000000362E-2</v>
      </c>
      <c r="CE57">
        <v>-2.8999999999999915E-2</v>
      </c>
      <c r="CF57">
        <v>-1.899999999999924E-2</v>
      </c>
      <c r="CG57">
        <v>-1.9000000000000128E-2</v>
      </c>
      <c r="CH57">
        <v>-3.0999999999998806E-2</v>
      </c>
      <c r="CI57">
        <v>-3.3999999999999808E-2</v>
      </c>
      <c r="CJ57">
        <v>-2.8999999999999027E-2</v>
      </c>
      <c r="CK57">
        <v>-2.8999999999999915E-2</v>
      </c>
      <c r="CL57">
        <v>-2.8999999999999915E-2</v>
      </c>
      <c r="CM57">
        <v>-2.8999999999999915E-2</v>
      </c>
      <c r="CN57">
        <v>-1.899999999999924E-2</v>
      </c>
      <c r="CO57">
        <v>-1.899999999999924E-2</v>
      </c>
      <c r="CP57">
        <v>-2.2999999999999687E-2</v>
      </c>
      <c r="CQ57">
        <v>-1.899999999999924E-2</v>
      </c>
      <c r="CR57">
        <v>-9.0000000000003411E-3</v>
      </c>
      <c r="CS57">
        <v>-8.9999999999994529E-3</v>
      </c>
      <c r="CT57">
        <v>-2.0999999999999908E-2</v>
      </c>
      <c r="CU57">
        <v>-2.4000000000000021E-2</v>
      </c>
      <c r="CV57">
        <v>-1.9000000000000128E-2</v>
      </c>
      <c r="CW57">
        <v>-1.899999999999924E-2</v>
      </c>
      <c r="CX57">
        <v>-1.9000000000000128E-2</v>
      </c>
      <c r="CY57">
        <v>-1.899999999999924E-2</v>
      </c>
      <c r="CZ57">
        <v>-9.0000000000003411E-3</v>
      </c>
      <c r="DA57">
        <v>-9.0000000000003411E-3</v>
      </c>
      <c r="DB57">
        <v>-1.3000000000000789E-2</v>
      </c>
      <c r="DC57">
        <v>-9.0000000000003411E-3</v>
      </c>
      <c r="DD57">
        <v>1.000000000000334E-3</v>
      </c>
      <c r="DE57">
        <v>1.000000000000334E-3</v>
      </c>
      <c r="DF57">
        <v>-1.0999999999999233E-2</v>
      </c>
      <c r="DG57">
        <v>-1.3999999999999346E-2</v>
      </c>
      <c r="DH57">
        <v>-8.9999999999994529E-3</v>
      </c>
      <c r="DI57">
        <v>-8.9999999999994529E-3</v>
      </c>
      <c r="DJ57">
        <v>-8.9999999999994529E-3</v>
      </c>
      <c r="DK57">
        <v>-9.0000000000003411E-3</v>
      </c>
      <c r="DL57">
        <v>1.000000000000334E-3</v>
      </c>
      <c r="DM57">
        <v>1.000000000000334E-3</v>
      </c>
      <c r="DN57">
        <v>-3.0000000000001137E-3</v>
      </c>
      <c r="DO57">
        <v>1.000000000000334E-3</v>
      </c>
      <c r="DP57">
        <v>1.1000000000000121E-2</v>
      </c>
      <c r="DQ57">
        <v>1.1000000000000121E-2</v>
      </c>
      <c r="DR57">
        <v>-9.9999999999944578E-4</v>
      </c>
      <c r="DS57">
        <v>-4.0000000000004476E-3</v>
      </c>
      <c r="DT57">
        <v>1.000000000000334E-3</v>
      </c>
      <c r="DU57">
        <v>1.000000000000334E-3</v>
      </c>
      <c r="DV57">
        <v>1.000000000000334E-3</v>
      </c>
      <c r="DW57">
        <v>1.000000000000334E-3</v>
      </c>
      <c r="DX57">
        <v>1.000000000000334E-3</v>
      </c>
      <c r="DY57">
        <v>1.000000000000334E-3</v>
      </c>
      <c r="DZ57">
        <v>-3.0000000000001137E-3</v>
      </c>
      <c r="EA57">
        <v>1.000000000000334E-3</v>
      </c>
      <c r="EB57">
        <v>1.1000000000001009E-2</v>
      </c>
      <c r="EC57">
        <v>1.1000000000000121E-2</v>
      </c>
      <c r="ED57">
        <v>-9.9999999999944578E-4</v>
      </c>
      <c r="EE57">
        <v>-3.9999999999995595E-3</v>
      </c>
      <c r="EF57">
        <v>1.000000000000334E-3</v>
      </c>
      <c r="EG57">
        <v>1.000000000000334E-3</v>
      </c>
      <c r="EH57">
        <v>9.9999999999944578E-4</v>
      </c>
      <c r="EI57">
        <v>1.000000000000334E-3</v>
      </c>
      <c r="EJ57">
        <v>9.9999999999944578E-4</v>
      </c>
      <c r="EK57">
        <v>1.000000000000334E-3</v>
      </c>
      <c r="EL57">
        <v>-3.0000000000001137E-3</v>
      </c>
      <c r="EM57">
        <v>1.000000000000334E-3</v>
      </c>
      <c r="EN57">
        <v>1.1000000000000121E-2</v>
      </c>
      <c r="EO57">
        <v>1.1000000000000121E-2</v>
      </c>
      <c r="EP57">
        <v>-9.9999999999944578E-4</v>
      </c>
      <c r="EQ57">
        <v>-3.9999999999995595E-3</v>
      </c>
      <c r="ER57">
        <v>1.000000000000334E-3</v>
      </c>
      <c r="ES57">
        <v>1.000000000000334E-3</v>
      </c>
      <c r="ET57">
        <v>1.000000000000334E-3</v>
      </c>
      <c r="EU57">
        <v>9.9999999999944578E-4</v>
      </c>
      <c r="EV57">
        <v>9.9999999999944578E-4</v>
      </c>
      <c r="EW57">
        <v>9.9999999999944578E-4</v>
      </c>
      <c r="EX57">
        <v>-3.0000000000001137E-3</v>
      </c>
      <c r="EY57">
        <v>9.9999999999944578E-4</v>
      </c>
      <c r="EZ57">
        <v>1.1000000000000121E-2</v>
      </c>
      <c r="FA57">
        <v>1.1000000000000121E-2</v>
      </c>
      <c r="FB57">
        <v>-9.9999999999944578E-4</v>
      </c>
      <c r="FC57">
        <v>-3.9999999999995595E-3</v>
      </c>
      <c r="FD57">
        <v>1.000000000000334E-3</v>
      </c>
      <c r="FE57">
        <v>1.000000000000334E-3</v>
      </c>
      <c r="FF57">
        <v>9.999999999985576E-4</v>
      </c>
      <c r="FG57">
        <v>9.9999999999944578E-4</v>
      </c>
      <c r="FH57">
        <v>9.9999999999944578E-4</v>
      </c>
      <c r="FI57">
        <v>9.9999999999944578E-4</v>
      </c>
      <c r="FJ57">
        <v>-3.0000000000001137E-3</v>
      </c>
      <c r="FK57">
        <v>1.000000000000334E-3</v>
      </c>
      <c r="FL57">
        <v>1.1000000000000121E-2</v>
      </c>
      <c r="FM57">
        <v>1.1000000000000121E-2</v>
      </c>
      <c r="FN57">
        <v>-9.9999999999944578E-4</v>
      </c>
      <c r="FO57">
        <v>-3.9999999999995595E-3</v>
      </c>
      <c r="FP57">
        <v>1.000000000000334E-3</v>
      </c>
      <c r="FQ57">
        <v>1.000000000000334E-3</v>
      </c>
      <c r="FR57">
        <v>9.9999999999944578E-4</v>
      </c>
      <c r="FS57">
        <v>9.9999999999944578E-4</v>
      </c>
      <c r="FT57">
        <v>9.9999999999944578E-4</v>
      </c>
      <c r="FU57">
        <v>9.999999999985576E-4</v>
      </c>
      <c r="FV57">
        <v>-3.0000000000010019E-3</v>
      </c>
      <c r="FW57">
        <v>1.000000000000334E-3</v>
      </c>
      <c r="FX57">
        <v>1.1000000000000121E-2</v>
      </c>
      <c r="FY57">
        <v>1.1000000000000121E-2</v>
      </c>
      <c r="FZ57">
        <v>-9.9999999999944578E-4</v>
      </c>
      <c r="GA57">
        <v>-4.0000000000013358E-3</v>
      </c>
      <c r="GB57">
        <v>9.9999999999944578E-4</v>
      </c>
      <c r="GC57">
        <v>9.999999999985576E-4</v>
      </c>
      <c r="GD57">
        <v>9.9999999999944578E-4</v>
      </c>
      <c r="GE57">
        <v>9.9999999999944578E-4</v>
      </c>
      <c r="GF57">
        <v>1.000000000000334E-3</v>
      </c>
      <c r="GG57">
        <v>9.999999999985576E-4</v>
      </c>
      <c r="GH57">
        <v>-3.0000000000010019E-3</v>
      </c>
      <c r="GI57">
        <v>9.999999999985576E-4</v>
      </c>
      <c r="GJ57">
        <v>1.0999999999999233E-2</v>
      </c>
      <c r="GK57">
        <v>1.0999999999999233E-2</v>
      </c>
      <c r="GL57">
        <v>-1.000000000000334E-3</v>
      </c>
      <c r="GM57">
        <v>-4.0000000000004476E-3</v>
      </c>
      <c r="GN57">
        <v>9.9999999999944578E-4</v>
      </c>
      <c r="GO57">
        <v>9.9999999999944578E-4</v>
      </c>
      <c r="GP57">
        <v>9.9999999999944578E-4</v>
      </c>
      <c r="GQ57">
        <v>1.000000000000334E-3</v>
      </c>
      <c r="GR57">
        <v>1.000000000000334E-3</v>
      </c>
      <c r="GS57">
        <v>1.000000000000334E-3</v>
      </c>
      <c r="GT57">
        <v>-3.0000000000001137E-3</v>
      </c>
      <c r="GU57">
        <v>9.9999999999944578E-4</v>
      </c>
      <c r="GV57">
        <v>1.0999999999998344E-2</v>
      </c>
      <c r="GW57">
        <v>1.0999999999999233E-2</v>
      </c>
      <c r="GX57">
        <v>-1.000000000000334E-3</v>
      </c>
      <c r="GY57">
        <v>-4.0000000000013358E-3</v>
      </c>
      <c r="GZ57">
        <v>9.999999999985576E-4</v>
      </c>
      <c r="HA57">
        <v>9.9999999999944578E-4</v>
      </c>
      <c r="HB57">
        <v>1.000000000000334E-3</v>
      </c>
      <c r="HC57">
        <v>1.000000000000334E-3</v>
      </c>
      <c r="HD57">
        <v>1.000000000000334E-3</v>
      </c>
      <c r="HE57">
        <v>1.000000000000334E-3</v>
      </c>
      <c r="HF57">
        <v>-2.9999999999992255E-3</v>
      </c>
      <c r="HG57">
        <v>9.999999999985576E-4</v>
      </c>
      <c r="HH57">
        <v>1.0999999999999233E-2</v>
      </c>
      <c r="HI57">
        <v>1.0999999999998344E-2</v>
      </c>
      <c r="HJ57">
        <v>-1.000000000000334E-3</v>
      </c>
      <c r="HK57">
        <v>-4.0000000000004476E-3</v>
      </c>
      <c r="HL57">
        <v>9.9999999999944578E-4</v>
      </c>
      <c r="HM57">
        <v>1.000000000000334E-3</v>
      </c>
      <c r="HN57">
        <v>1.000000000000334E-3</v>
      </c>
      <c r="HO57">
        <v>1.000000000000334E-3</v>
      </c>
      <c r="HP57">
        <v>1.000000000000334E-3</v>
      </c>
      <c r="HQ57">
        <v>1.000000000000334E-3</v>
      </c>
      <c r="HR57">
        <v>-3.0000000000001137E-3</v>
      </c>
      <c r="HS57">
        <v>1.000000000000334E-3</v>
      </c>
      <c r="HT57">
        <v>1.1000000000000121E-2</v>
      </c>
      <c r="HU57">
        <v>1.1000000000000121E-2</v>
      </c>
      <c r="HV57">
        <v>-1.000000000000334E-3</v>
      </c>
      <c r="HW57">
        <v>-4.0000000000004476E-3</v>
      </c>
      <c r="HX57">
        <v>1.000000000000334E-3</v>
      </c>
      <c r="HY57">
        <v>1.000000000000334E-3</v>
      </c>
      <c r="HZ57">
        <v>1.000000000000334E-3</v>
      </c>
      <c r="IA57" s="216">
        <v>1.000000000000334E-3</v>
      </c>
      <c r="IB57" s="216">
        <v>1.000000000000334E-3</v>
      </c>
    </row>
    <row r="58" spans="1:241" x14ac:dyDescent="0.2">
      <c r="A58" s="447">
        <f>A!A72</f>
        <v>38749</v>
      </c>
      <c r="B58" s="479">
        <f t="shared" si="4"/>
        <v>4.17</v>
      </c>
      <c r="C58" s="479">
        <v>4.0949999999999998</v>
      </c>
      <c r="D58" s="448">
        <f t="shared" si="5"/>
        <v>7.5000000000000178E-2</v>
      </c>
      <c r="F58" s="450">
        <v>36931</v>
      </c>
      <c r="J58">
        <v>5.1999999999998714E-2</v>
      </c>
      <c r="K58">
        <v>7.8000000000000291E-2</v>
      </c>
      <c r="L58">
        <v>6.0000000000000497E-2</v>
      </c>
      <c r="M58">
        <v>6.4999999999999503E-2</v>
      </c>
      <c r="N58">
        <v>7.5000000000000178E-2</v>
      </c>
      <c r="O58">
        <v>7.0000000000000284E-2</v>
      </c>
      <c r="P58">
        <v>7.5000000000000178E-2</v>
      </c>
      <c r="Q58">
        <v>7.1999999999999176E-2</v>
      </c>
      <c r="R58">
        <v>7.1999999999999176E-2</v>
      </c>
      <c r="S58">
        <v>7.1999999999999176E-2</v>
      </c>
      <c r="T58">
        <v>6.6999999999999282E-2</v>
      </c>
      <c r="U58">
        <v>6.1999999999999389E-2</v>
      </c>
      <c r="V58">
        <v>2.7000000000000135E-2</v>
      </c>
      <c r="W58">
        <v>-2.2999999999999687E-2</v>
      </c>
      <c r="X58">
        <v>-4.8000000000000043E-2</v>
      </c>
      <c r="Y58">
        <v>-4.8000000000000931E-2</v>
      </c>
      <c r="Z58">
        <v>-4.8000000000000043E-2</v>
      </c>
      <c r="AA58">
        <v>-4.8000000000000043E-2</v>
      </c>
      <c r="AB58">
        <v>-5.8000000000000718E-2</v>
      </c>
      <c r="AC58">
        <v>-6.8000000000000504E-2</v>
      </c>
      <c r="AD58">
        <v>-8.3000000000000185E-2</v>
      </c>
      <c r="AE58">
        <v>-0.105</v>
      </c>
      <c r="AF58">
        <v>-0.12300000000000022</v>
      </c>
      <c r="AG58">
        <v>-9.2999999999999972E-2</v>
      </c>
      <c r="AH58">
        <v>-9.300000000000086E-2</v>
      </c>
      <c r="AI58">
        <v>-8.3000000000000185E-2</v>
      </c>
      <c r="AJ58">
        <v>-8.3000000000000185E-2</v>
      </c>
      <c r="AK58">
        <v>-5.7999999999999829E-2</v>
      </c>
      <c r="AL58">
        <v>-4.9000000000000377E-2</v>
      </c>
      <c r="AM58">
        <v>-2.8000000000000469E-2</v>
      </c>
      <c r="AN58">
        <v>-6.3000000000000611E-2</v>
      </c>
      <c r="AO58">
        <v>-6.3000000000000611E-2</v>
      </c>
      <c r="AP58">
        <v>-5.7999999999999829E-2</v>
      </c>
      <c r="AQ58">
        <v>-4.8000000000000043E-2</v>
      </c>
      <c r="AR58">
        <v>-4.8000000000000043E-2</v>
      </c>
      <c r="AS58">
        <v>-4.8000000000000043E-2</v>
      </c>
      <c r="AT58">
        <v>-4.3000000000000149E-2</v>
      </c>
      <c r="AU58">
        <v>-5.2999999999999936E-2</v>
      </c>
      <c r="AV58">
        <v>-6.3000000000000611E-2</v>
      </c>
      <c r="AW58">
        <v>-4.8000000000000043E-2</v>
      </c>
      <c r="AX58">
        <v>-3.900000000000059E-2</v>
      </c>
      <c r="AY58">
        <v>-1.7999999999999794E-2</v>
      </c>
      <c r="AZ58">
        <v>-5.3000000000000824E-2</v>
      </c>
      <c r="BA58">
        <v>-5.2999999999999936E-2</v>
      </c>
      <c r="BB58">
        <v>-4.8000000000000043E-2</v>
      </c>
      <c r="BC58">
        <v>-3.8000000000000256E-2</v>
      </c>
      <c r="BD58">
        <v>-4.8000000000000043E-2</v>
      </c>
      <c r="BE58">
        <v>-4.8000000000000043E-2</v>
      </c>
      <c r="BF58">
        <v>-4.3000000000000149E-2</v>
      </c>
      <c r="BG58">
        <v>-5.2999999999999936E-2</v>
      </c>
      <c r="BH58">
        <v>-6.3000000000000611E-2</v>
      </c>
      <c r="BI58">
        <v>-4.8000000000000931E-2</v>
      </c>
      <c r="BJ58">
        <v>-3.900000000000059E-2</v>
      </c>
      <c r="BK58">
        <v>-1.8000000000000682E-2</v>
      </c>
      <c r="BL58">
        <v>-5.2999999999999936E-2</v>
      </c>
      <c r="BM58">
        <v>-5.3000000000000824E-2</v>
      </c>
      <c r="BN58">
        <v>-4.8000000000000043E-2</v>
      </c>
      <c r="BO58">
        <v>-3.8000000000000256E-2</v>
      </c>
      <c r="BP58">
        <v>-4.8000000000000931E-2</v>
      </c>
      <c r="BQ58">
        <v>-4.8000000000000043E-2</v>
      </c>
      <c r="BR58">
        <v>-4.3000000000000149E-2</v>
      </c>
      <c r="BS58">
        <v>-5.3000000000000824E-2</v>
      </c>
      <c r="BT58">
        <v>-6.2999999999999723E-2</v>
      </c>
      <c r="BU58">
        <v>-4.8000000000000043E-2</v>
      </c>
      <c r="BV58">
        <v>-3.900000000000059E-2</v>
      </c>
      <c r="BW58">
        <v>-1.8000000000000682E-2</v>
      </c>
      <c r="BX58">
        <v>-5.2999999999999936E-2</v>
      </c>
      <c r="BY58">
        <v>-5.2999999999999936E-2</v>
      </c>
      <c r="BZ58">
        <v>-4.8000000000000043E-2</v>
      </c>
      <c r="CA58">
        <v>-3.8000000000000256E-2</v>
      </c>
      <c r="CB58">
        <v>-4.8000000000000043E-2</v>
      </c>
      <c r="CC58">
        <v>-4.8000000000000043E-2</v>
      </c>
      <c r="CD58">
        <v>-4.3000000000000149E-2</v>
      </c>
      <c r="CE58">
        <v>-5.2999999999999936E-2</v>
      </c>
      <c r="CF58">
        <v>-6.3000000000000611E-2</v>
      </c>
      <c r="CG58">
        <v>-4.8000000000000043E-2</v>
      </c>
      <c r="CH58">
        <v>-3.900000000000059E-2</v>
      </c>
      <c r="CI58">
        <v>-1.7999999999999794E-2</v>
      </c>
      <c r="CJ58">
        <v>-5.3000000000000824E-2</v>
      </c>
      <c r="CK58">
        <v>-5.2999999999999936E-2</v>
      </c>
      <c r="CL58">
        <v>-4.8000000000000931E-2</v>
      </c>
      <c r="CM58">
        <v>-3.8000000000000256E-2</v>
      </c>
      <c r="CN58">
        <v>-4.8000000000000931E-2</v>
      </c>
      <c r="CO58">
        <v>-4.8000000000000043E-2</v>
      </c>
      <c r="CP58">
        <v>-4.3000000000000149E-2</v>
      </c>
      <c r="CQ58">
        <v>-5.3000000000000824E-2</v>
      </c>
      <c r="CR58">
        <v>-6.2999999999999723E-2</v>
      </c>
      <c r="CS58">
        <v>-4.8000000000000043E-2</v>
      </c>
      <c r="CT58">
        <v>-3.900000000000059E-2</v>
      </c>
      <c r="CU58">
        <v>-1.8000000000000682E-2</v>
      </c>
      <c r="CV58">
        <v>-5.2999999999999936E-2</v>
      </c>
      <c r="CW58">
        <v>-5.2999999999999936E-2</v>
      </c>
      <c r="CX58">
        <v>-4.8000000000000043E-2</v>
      </c>
      <c r="CY58">
        <v>-3.8000000000000256E-2</v>
      </c>
      <c r="CZ58">
        <v>-4.8000000000000043E-2</v>
      </c>
      <c r="DA58">
        <v>-4.8000000000000043E-2</v>
      </c>
      <c r="DB58">
        <v>-4.3000000000000149E-2</v>
      </c>
      <c r="DC58">
        <v>-5.2999999999999936E-2</v>
      </c>
      <c r="DD58">
        <v>-6.3000000000000611E-2</v>
      </c>
      <c r="DE58">
        <v>-4.8000000000000931E-2</v>
      </c>
      <c r="DF58">
        <v>-3.900000000000059E-2</v>
      </c>
      <c r="DG58">
        <v>-1.8000000000000682E-2</v>
      </c>
      <c r="DH58">
        <v>-5.2999999999999936E-2</v>
      </c>
      <c r="DI58">
        <v>-5.3000000000000824E-2</v>
      </c>
      <c r="DJ58">
        <v>-4.8000000000000043E-2</v>
      </c>
      <c r="DK58">
        <v>-3.8000000000000256E-2</v>
      </c>
      <c r="DL58">
        <v>-4.8000000000000043E-2</v>
      </c>
      <c r="DM58">
        <v>-4.8000000000000043E-2</v>
      </c>
      <c r="DN58">
        <v>-4.3000000000000149E-2</v>
      </c>
      <c r="DO58">
        <v>-5.2999999999999936E-2</v>
      </c>
      <c r="DP58">
        <v>-6.3000000000000611E-2</v>
      </c>
      <c r="DQ58">
        <v>-4.8000000000000043E-2</v>
      </c>
      <c r="DR58">
        <v>-3.900000000000059E-2</v>
      </c>
      <c r="DS58">
        <v>-1.7999999999999794E-2</v>
      </c>
      <c r="DT58">
        <v>-5.3000000000000824E-2</v>
      </c>
      <c r="DU58">
        <v>-5.2999999999999936E-2</v>
      </c>
      <c r="DV58">
        <v>-4.8000000000000043E-2</v>
      </c>
      <c r="DW58">
        <v>-3.8000000000000256E-2</v>
      </c>
      <c r="DX58">
        <v>-4.8000000000000043E-2</v>
      </c>
      <c r="DY58">
        <v>-4.8000000000000043E-2</v>
      </c>
      <c r="DZ58">
        <v>-4.3000000000000149E-2</v>
      </c>
      <c r="EA58">
        <v>-5.3000000000000824E-2</v>
      </c>
      <c r="EB58">
        <v>-6.3000000000000611E-2</v>
      </c>
      <c r="EC58">
        <v>-4.8000000000000043E-2</v>
      </c>
      <c r="ED58">
        <v>-3.8999999999999702E-2</v>
      </c>
      <c r="EE58">
        <v>-1.7999999999999794E-2</v>
      </c>
      <c r="EF58">
        <v>-5.2999999999999936E-2</v>
      </c>
      <c r="EG58">
        <v>-5.2999999999999936E-2</v>
      </c>
      <c r="EH58">
        <v>-4.8000000000000043E-2</v>
      </c>
      <c r="EI58">
        <v>-3.8000000000000256E-2</v>
      </c>
      <c r="EJ58">
        <v>-4.8000000000000043E-2</v>
      </c>
      <c r="EK58">
        <v>-4.8000000000000931E-2</v>
      </c>
      <c r="EL58">
        <v>-4.3000000000000149E-2</v>
      </c>
      <c r="EM58">
        <v>-5.3000000000000824E-2</v>
      </c>
      <c r="EN58">
        <v>-6.2999999999999723E-2</v>
      </c>
      <c r="EO58">
        <v>-4.8000000000000043E-2</v>
      </c>
      <c r="EP58">
        <v>-3.900000000000059E-2</v>
      </c>
      <c r="EQ58">
        <v>-1.8000000000000682E-2</v>
      </c>
      <c r="ER58">
        <v>-5.2999999999999936E-2</v>
      </c>
      <c r="ES58">
        <v>-5.2999999999999936E-2</v>
      </c>
      <c r="ET58">
        <v>-4.8000000000000043E-2</v>
      </c>
      <c r="EU58">
        <v>-3.7999999999999368E-2</v>
      </c>
      <c r="EV58">
        <v>-4.8000000000000043E-2</v>
      </c>
      <c r="EW58">
        <v>-4.8000000000000043E-2</v>
      </c>
      <c r="EX58">
        <v>-4.3000000000000149E-2</v>
      </c>
      <c r="EY58">
        <v>-5.2999999999999936E-2</v>
      </c>
      <c r="EZ58">
        <v>-6.2999999999999723E-2</v>
      </c>
      <c r="FA58">
        <v>-4.8000000000000043E-2</v>
      </c>
      <c r="FB58">
        <v>-3.900000000000059E-2</v>
      </c>
      <c r="FC58">
        <v>-1.8000000000000682E-2</v>
      </c>
      <c r="FD58">
        <v>-5.2999999999999936E-2</v>
      </c>
      <c r="FE58">
        <v>-5.3000000000000824E-2</v>
      </c>
      <c r="FF58">
        <v>-4.7999999999999154E-2</v>
      </c>
      <c r="FG58">
        <v>-3.7999999999999368E-2</v>
      </c>
      <c r="FH58">
        <v>-4.8000000000000043E-2</v>
      </c>
      <c r="FI58">
        <v>-4.8000000000000043E-2</v>
      </c>
      <c r="FJ58">
        <v>-4.3000000000000149E-2</v>
      </c>
      <c r="FK58">
        <v>-5.3000000000000824E-2</v>
      </c>
      <c r="FL58">
        <v>-6.2999999999999723E-2</v>
      </c>
      <c r="FM58">
        <v>-4.8000000000000043E-2</v>
      </c>
      <c r="FN58">
        <v>-3.900000000000059E-2</v>
      </c>
      <c r="FO58">
        <v>-1.8000000000000682E-2</v>
      </c>
      <c r="FP58">
        <v>-5.2999999999999936E-2</v>
      </c>
      <c r="FQ58">
        <v>-5.3000000000000824E-2</v>
      </c>
      <c r="FR58">
        <v>-4.8000000000000043E-2</v>
      </c>
      <c r="FS58">
        <v>-3.7999999999999368E-2</v>
      </c>
      <c r="FT58">
        <v>-4.8000000000000043E-2</v>
      </c>
      <c r="FU58">
        <v>-4.7999999999999154E-2</v>
      </c>
      <c r="FV58">
        <v>-4.2999999999999261E-2</v>
      </c>
      <c r="FW58">
        <v>-5.3000000000000824E-2</v>
      </c>
      <c r="FX58">
        <v>-6.2999999999999723E-2</v>
      </c>
      <c r="FY58">
        <v>-4.8000000000000043E-2</v>
      </c>
      <c r="FZ58">
        <v>-3.900000000000059E-2</v>
      </c>
      <c r="GA58">
        <v>-1.7999999999998906E-2</v>
      </c>
      <c r="GB58">
        <v>-5.2999999999999936E-2</v>
      </c>
      <c r="GC58">
        <v>-5.2999999999999048E-2</v>
      </c>
      <c r="GD58">
        <v>-4.8000000000000043E-2</v>
      </c>
      <c r="GE58">
        <v>-3.7999999999999368E-2</v>
      </c>
      <c r="GF58">
        <v>-4.8000000000000931E-2</v>
      </c>
      <c r="GG58">
        <v>-4.7999999999999154E-2</v>
      </c>
      <c r="GH58">
        <v>-4.2999999999999261E-2</v>
      </c>
      <c r="GI58">
        <v>-5.2999999999999048E-2</v>
      </c>
      <c r="GJ58">
        <v>-6.2999999999999723E-2</v>
      </c>
      <c r="GK58">
        <v>-4.8000000000000043E-2</v>
      </c>
      <c r="GL58">
        <v>-3.8999999999999702E-2</v>
      </c>
      <c r="GM58">
        <v>-1.7999999999999794E-2</v>
      </c>
      <c r="GN58">
        <v>-5.2999999999999936E-2</v>
      </c>
      <c r="GO58">
        <v>-5.2999999999999936E-2</v>
      </c>
      <c r="GP58">
        <v>-4.8000000000000043E-2</v>
      </c>
      <c r="GQ58">
        <v>-3.8000000000001144E-2</v>
      </c>
      <c r="GR58">
        <v>-4.8000000000000931E-2</v>
      </c>
      <c r="GS58">
        <v>-4.8000000000000931E-2</v>
      </c>
      <c r="GT58">
        <v>-4.3000000000000149E-2</v>
      </c>
      <c r="GU58">
        <v>-5.2999999999999936E-2</v>
      </c>
      <c r="GV58">
        <v>-6.2999999999998835E-2</v>
      </c>
      <c r="GW58">
        <v>-4.8000000000000043E-2</v>
      </c>
      <c r="GX58">
        <v>-3.8999999999999702E-2</v>
      </c>
      <c r="GY58">
        <v>-1.7999999999999794E-2</v>
      </c>
      <c r="GZ58">
        <v>-5.2999999999999048E-2</v>
      </c>
      <c r="HA58">
        <v>-5.2999999999999936E-2</v>
      </c>
      <c r="HB58">
        <v>-4.8000000000000931E-2</v>
      </c>
      <c r="HC58">
        <v>-3.8000000000001144E-2</v>
      </c>
      <c r="HD58">
        <v>-4.8000000000000931E-2</v>
      </c>
      <c r="HE58">
        <v>-4.8000000000000931E-2</v>
      </c>
      <c r="HF58">
        <v>-4.3000000000001037E-2</v>
      </c>
      <c r="HG58">
        <v>-5.2999999999999048E-2</v>
      </c>
      <c r="HH58">
        <v>-6.2999999999999723E-2</v>
      </c>
      <c r="HI58">
        <v>-4.7999999999999154E-2</v>
      </c>
      <c r="HJ58">
        <v>-3.8999999999999702E-2</v>
      </c>
      <c r="HK58">
        <v>-1.7999999999999794E-2</v>
      </c>
      <c r="HL58">
        <v>-5.2999999999999936E-2</v>
      </c>
      <c r="HM58">
        <v>-5.3000000000000824E-2</v>
      </c>
      <c r="HN58">
        <v>-4.8000000000000931E-2</v>
      </c>
      <c r="HO58">
        <v>-3.8000000000001144E-2</v>
      </c>
      <c r="HP58">
        <v>-4.8000000000000931E-2</v>
      </c>
      <c r="HQ58">
        <v>-4.8000000000000931E-2</v>
      </c>
      <c r="HR58">
        <v>-4.3000000000001037E-2</v>
      </c>
      <c r="HS58">
        <v>-5.3000000000000824E-2</v>
      </c>
      <c r="HT58">
        <v>-6.3000000000000611E-2</v>
      </c>
      <c r="HU58">
        <v>-4.8000000000000931E-2</v>
      </c>
      <c r="HV58">
        <v>-3.8999999999999702E-2</v>
      </c>
      <c r="HW58">
        <v>-1.8000000000000682E-2</v>
      </c>
      <c r="HX58">
        <v>-5.3000000000000824E-2</v>
      </c>
      <c r="HY58">
        <v>-5.3000000000000824E-2</v>
      </c>
      <c r="HZ58">
        <v>-4.8000000000000931E-2</v>
      </c>
      <c r="IA58" s="216">
        <v>-3.8000000000001144E-2</v>
      </c>
      <c r="IB58" s="216">
        <v>-4.8000000000000931E-2</v>
      </c>
    </row>
    <row r="59" spans="1:241" x14ac:dyDescent="0.2">
      <c r="A59" s="447">
        <f>A!A73</f>
        <v>38777</v>
      </c>
      <c r="B59" s="479">
        <f t="shared" si="4"/>
        <v>4.0369999999999999</v>
      </c>
      <c r="C59" s="479">
        <v>3.9620000000000002</v>
      </c>
      <c r="D59" s="448">
        <f t="shared" si="5"/>
        <v>7.4999999999999734E-2</v>
      </c>
      <c r="F59" s="450">
        <v>36934</v>
      </c>
      <c r="J59">
        <v>-0.38899999999999935</v>
      </c>
      <c r="K59">
        <v>-0.21600000000000019</v>
      </c>
      <c r="L59">
        <v>-8.9999999999999858E-2</v>
      </c>
      <c r="M59">
        <v>-6.9999999999999396E-2</v>
      </c>
      <c r="N59">
        <v>-6.5000000000000391E-2</v>
      </c>
      <c r="O59">
        <v>-5.9999999999999609E-2</v>
      </c>
      <c r="P59">
        <v>-5.4999999999999716E-2</v>
      </c>
      <c r="Q59">
        <v>-4.9999999999999822E-2</v>
      </c>
      <c r="R59">
        <v>-0.04</v>
      </c>
      <c r="S59">
        <v>-3.5000000000000142E-2</v>
      </c>
      <c r="T59">
        <v>-2.5000000000000355E-2</v>
      </c>
      <c r="U59">
        <v>-1.5000000000000568E-2</v>
      </c>
      <c r="V59">
        <v>-9.9999999999997868E-3</v>
      </c>
      <c r="W59">
        <v>2.9999999999999361E-2</v>
      </c>
      <c r="X59">
        <v>2.9999999999999361E-2</v>
      </c>
      <c r="Y59">
        <v>3.5000000000000142E-2</v>
      </c>
      <c r="Z59">
        <v>4.4999999999999929E-2</v>
      </c>
      <c r="AA59">
        <v>4.4999999999999929E-2</v>
      </c>
      <c r="AB59">
        <v>0.04</v>
      </c>
      <c r="AC59">
        <v>3.5000000000000142E-2</v>
      </c>
      <c r="AD59">
        <v>3.0000000000000249E-2</v>
      </c>
      <c r="AE59">
        <v>4.9999999999999822E-2</v>
      </c>
      <c r="AF59">
        <v>5.0000000000000711E-2</v>
      </c>
      <c r="AG59">
        <v>4.9999999999999822E-2</v>
      </c>
      <c r="AH59">
        <v>6.0000000000000497E-2</v>
      </c>
      <c r="AI59">
        <v>0.04</v>
      </c>
      <c r="AJ59">
        <v>2.4999999999999467E-2</v>
      </c>
      <c r="AK59">
        <v>9.9999999999997868E-3</v>
      </c>
      <c r="AL59">
        <v>4.9999999999998934E-3</v>
      </c>
      <c r="AM59">
        <v>0</v>
      </c>
      <c r="AN59">
        <v>0</v>
      </c>
      <c r="AO59">
        <v>-4.9999999999998934E-3</v>
      </c>
      <c r="AP59">
        <v>-4.9999999999998934E-3</v>
      </c>
      <c r="AQ59">
        <v>-4.9999999999998934E-3</v>
      </c>
      <c r="AR59">
        <v>-4.9999999999998934E-3</v>
      </c>
      <c r="AS59">
        <v>-4.9999999999998934E-3</v>
      </c>
      <c r="AT59">
        <v>6.0000000000000497E-2</v>
      </c>
      <c r="AU59">
        <v>0.04</v>
      </c>
      <c r="AV59">
        <v>2.5000000000000355E-2</v>
      </c>
      <c r="AW59">
        <v>9.9999999999997868E-3</v>
      </c>
      <c r="AX59">
        <v>4.9999999999998934E-3</v>
      </c>
      <c r="AY59">
        <v>0</v>
      </c>
      <c r="AZ59">
        <v>0</v>
      </c>
      <c r="BA59">
        <v>-4.9999999999998934E-3</v>
      </c>
      <c r="BB59">
        <v>-5.0000000000007816E-3</v>
      </c>
      <c r="BC59">
        <v>-4.9999999999998934E-3</v>
      </c>
      <c r="BD59">
        <v>-4.9999999999998934E-3</v>
      </c>
      <c r="BE59">
        <v>-4.9999999999998934E-3</v>
      </c>
      <c r="BF59">
        <v>6.0000000000000497E-2</v>
      </c>
      <c r="BG59">
        <v>0.04</v>
      </c>
      <c r="BH59">
        <v>2.5000000000000355E-2</v>
      </c>
      <c r="BI59">
        <v>1.0000000000000675E-2</v>
      </c>
      <c r="BJ59">
        <v>4.9999999999998934E-3</v>
      </c>
      <c r="BK59">
        <v>0</v>
      </c>
      <c r="BL59">
        <v>0</v>
      </c>
      <c r="BM59">
        <v>-4.9999999999998934E-3</v>
      </c>
      <c r="BN59">
        <v>-4.9999999999998934E-3</v>
      </c>
      <c r="BO59">
        <v>-4.9999999999998934E-3</v>
      </c>
      <c r="BP59">
        <v>0</v>
      </c>
      <c r="BQ59">
        <v>0</v>
      </c>
      <c r="BR59">
        <v>6.4999999999999503E-2</v>
      </c>
      <c r="BS59">
        <v>4.4999999999999929E-2</v>
      </c>
      <c r="BT59">
        <v>3.0000000000000249E-2</v>
      </c>
      <c r="BU59">
        <v>1.499999999999968E-2</v>
      </c>
      <c r="BV59">
        <v>1.0000000000000675E-2</v>
      </c>
      <c r="BW59">
        <v>5.0000000000007816E-3</v>
      </c>
      <c r="BX59">
        <v>4.9999999999998934E-3</v>
      </c>
      <c r="BY59">
        <v>0</v>
      </c>
      <c r="BZ59">
        <v>0</v>
      </c>
      <c r="CA59">
        <v>0</v>
      </c>
      <c r="CB59">
        <v>9.9999999999997868E-3</v>
      </c>
      <c r="CC59">
        <v>9.9999999999997868E-3</v>
      </c>
      <c r="CD59">
        <v>7.5000000000000178E-2</v>
      </c>
      <c r="CE59">
        <v>5.4999999999999716E-2</v>
      </c>
      <c r="CF59">
        <v>0.04</v>
      </c>
      <c r="CG59">
        <v>2.5000000000000355E-2</v>
      </c>
      <c r="CH59">
        <v>1.9999999999999574E-2</v>
      </c>
      <c r="CI59">
        <v>1.499999999999968E-2</v>
      </c>
      <c r="CJ59">
        <v>1.5000000000000568E-2</v>
      </c>
      <c r="CK59">
        <v>9.9999999999997868E-3</v>
      </c>
      <c r="CL59">
        <v>1.0000000000000675E-2</v>
      </c>
      <c r="CM59">
        <v>9.9999999999997868E-3</v>
      </c>
      <c r="CN59">
        <v>2.0000000000000462E-2</v>
      </c>
      <c r="CO59">
        <v>1.9999999999999574E-2</v>
      </c>
      <c r="CP59">
        <v>8.5000000000000006E-2</v>
      </c>
      <c r="CQ59">
        <v>6.5000000000000391E-2</v>
      </c>
      <c r="CR59">
        <v>4.9999999999999822E-2</v>
      </c>
      <c r="CS59">
        <v>3.4999999999999254E-2</v>
      </c>
      <c r="CT59">
        <v>3.0000000000000249E-2</v>
      </c>
      <c r="CU59">
        <v>2.5000000000000355E-2</v>
      </c>
      <c r="CV59">
        <v>2.4999999999999467E-2</v>
      </c>
      <c r="CW59">
        <v>1.9999999999999574E-2</v>
      </c>
      <c r="CX59">
        <v>2.0000000000000462E-2</v>
      </c>
      <c r="CY59">
        <v>1.9999999999999574E-2</v>
      </c>
      <c r="CZ59">
        <v>3.0000000000000249E-2</v>
      </c>
      <c r="DA59">
        <v>3.0000000000000249E-2</v>
      </c>
      <c r="DB59">
        <v>9.5000000000000639E-2</v>
      </c>
      <c r="DC59">
        <v>7.5000000000000178E-2</v>
      </c>
      <c r="DD59">
        <v>6.0000000000000497E-2</v>
      </c>
      <c r="DE59">
        <v>4.4999999999999929E-2</v>
      </c>
      <c r="DF59">
        <v>0.04</v>
      </c>
      <c r="DG59">
        <v>3.5000000000000142E-2</v>
      </c>
      <c r="DH59">
        <v>3.4999999999999254E-2</v>
      </c>
      <c r="DI59">
        <v>3.0000000000000249E-2</v>
      </c>
      <c r="DJ59">
        <v>2.9999999999999361E-2</v>
      </c>
      <c r="DK59">
        <v>3.0000000000000249E-2</v>
      </c>
      <c r="DL59">
        <v>0.04</v>
      </c>
      <c r="DM59">
        <v>0.04</v>
      </c>
      <c r="DN59">
        <v>0.105</v>
      </c>
      <c r="DO59">
        <v>8.5000000000000006E-2</v>
      </c>
      <c r="DP59">
        <v>7.0000000000000284E-2</v>
      </c>
      <c r="DQ59">
        <v>5.4999999999999716E-2</v>
      </c>
      <c r="DR59">
        <v>4.9999999999999822E-2</v>
      </c>
      <c r="DS59">
        <v>4.4999999999999929E-2</v>
      </c>
      <c r="DT59">
        <v>4.4999999999999929E-2</v>
      </c>
      <c r="DU59">
        <v>0.04</v>
      </c>
      <c r="DV59">
        <v>3.9999999999999147E-2</v>
      </c>
      <c r="DW59">
        <v>0.04</v>
      </c>
      <c r="DX59">
        <v>5.9999999999999609E-2</v>
      </c>
      <c r="DY59">
        <v>5.9999999999999609E-2</v>
      </c>
      <c r="DZ59">
        <v>0.125</v>
      </c>
      <c r="EA59">
        <v>0.105</v>
      </c>
      <c r="EB59">
        <v>8.9999999999999858E-2</v>
      </c>
      <c r="EC59">
        <v>7.5000000000000178E-2</v>
      </c>
      <c r="ED59">
        <v>6.9999999999999396E-2</v>
      </c>
      <c r="EE59">
        <v>6.4999999999999503E-2</v>
      </c>
      <c r="EF59">
        <v>6.5000000000000391E-2</v>
      </c>
      <c r="EG59">
        <v>5.9999999999999609E-2</v>
      </c>
      <c r="EH59">
        <v>6.0000000000000497E-2</v>
      </c>
      <c r="EI59">
        <v>5.9999999999999609E-2</v>
      </c>
      <c r="EJ59">
        <v>8.0000000000000071E-2</v>
      </c>
      <c r="EK59">
        <v>8.0000000000000071E-2</v>
      </c>
      <c r="EL59">
        <v>0.14499999999999999</v>
      </c>
      <c r="EM59">
        <v>0.125</v>
      </c>
      <c r="EN59">
        <v>0.10999999999999943</v>
      </c>
      <c r="EO59">
        <v>9.4999999999999751E-2</v>
      </c>
      <c r="EP59">
        <v>8.9999999999999858E-2</v>
      </c>
      <c r="EQ59">
        <v>8.5000000000000006E-2</v>
      </c>
      <c r="ER59">
        <v>8.5000000000000006E-2</v>
      </c>
      <c r="ES59">
        <v>7.9999999999999183E-2</v>
      </c>
      <c r="ET59">
        <v>8.0000000000000071E-2</v>
      </c>
      <c r="EU59">
        <v>8.0000000000000071E-2</v>
      </c>
      <c r="EV59">
        <v>0.10000000000000053</v>
      </c>
      <c r="EW59">
        <v>0.10000000000000053</v>
      </c>
      <c r="EX59">
        <v>0.16499999999999915</v>
      </c>
      <c r="EY59">
        <v>0.14499999999999999</v>
      </c>
      <c r="EZ59">
        <v>0.13</v>
      </c>
      <c r="FA59">
        <v>0.11499999999999932</v>
      </c>
      <c r="FB59">
        <v>0.11</v>
      </c>
      <c r="FC59">
        <v>0.105</v>
      </c>
      <c r="FD59">
        <v>0.105</v>
      </c>
      <c r="FE59">
        <v>0.10000000000000053</v>
      </c>
      <c r="FF59">
        <v>9.9999999999999645E-2</v>
      </c>
      <c r="FG59">
        <v>9.9999999999999645E-2</v>
      </c>
      <c r="FH59">
        <v>0.115</v>
      </c>
      <c r="FI59">
        <v>0.115</v>
      </c>
      <c r="FJ59">
        <v>0.18</v>
      </c>
      <c r="FK59">
        <v>0.16</v>
      </c>
      <c r="FL59">
        <v>0.14499999999999999</v>
      </c>
      <c r="FM59">
        <v>0.13</v>
      </c>
      <c r="FN59">
        <v>0.125</v>
      </c>
      <c r="FO59">
        <v>0.12</v>
      </c>
      <c r="FP59">
        <v>0.12</v>
      </c>
      <c r="FQ59">
        <v>0.115</v>
      </c>
      <c r="FR59">
        <v>0.115</v>
      </c>
      <c r="FS59">
        <v>0.11499999999999932</v>
      </c>
      <c r="FT59">
        <v>0.125</v>
      </c>
      <c r="FU59">
        <v>0.125</v>
      </c>
      <c r="FV59">
        <v>0.19</v>
      </c>
      <c r="FW59">
        <v>0.17</v>
      </c>
      <c r="FX59">
        <v>0.155</v>
      </c>
      <c r="FY59">
        <v>0.14000000000000001</v>
      </c>
      <c r="FZ59">
        <v>0.13500000000000068</v>
      </c>
      <c r="GA59">
        <v>0.13</v>
      </c>
      <c r="GB59">
        <v>0.13</v>
      </c>
      <c r="GC59">
        <v>0.125</v>
      </c>
      <c r="GD59">
        <v>0.125</v>
      </c>
      <c r="GE59">
        <v>0.125</v>
      </c>
      <c r="GF59">
        <v>0.13</v>
      </c>
      <c r="GG59">
        <v>0.13</v>
      </c>
      <c r="GH59">
        <v>0.19500000000000001</v>
      </c>
      <c r="GI59">
        <v>0.17499999999999999</v>
      </c>
      <c r="GJ59">
        <v>0.16</v>
      </c>
      <c r="GK59">
        <v>0.14499999999999999</v>
      </c>
      <c r="GL59">
        <v>0.14000000000000001</v>
      </c>
      <c r="GM59">
        <v>0.13500000000000001</v>
      </c>
      <c r="GN59">
        <v>0.13500000000000001</v>
      </c>
      <c r="GO59">
        <v>0.13</v>
      </c>
      <c r="GP59">
        <v>0.13000000000000078</v>
      </c>
      <c r="GQ59">
        <v>0.13</v>
      </c>
      <c r="GR59">
        <v>0.13</v>
      </c>
      <c r="GS59">
        <v>0.13</v>
      </c>
      <c r="GT59">
        <v>0.19500000000000001</v>
      </c>
      <c r="GU59">
        <v>0.17499999999999999</v>
      </c>
      <c r="GV59">
        <v>0.15999999999999925</v>
      </c>
      <c r="GW59">
        <v>0.14499999999999999</v>
      </c>
      <c r="GX59">
        <v>0.14000000000000001</v>
      </c>
      <c r="GY59">
        <v>0.13500000000000001</v>
      </c>
      <c r="GZ59">
        <v>0.13500000000000001</v>
      </c>
      <c r="HA59">
        <v>0.13</v>
      </c>
      <c r="HB59">
        <v>0.13</v>
      </c>
      <c r="HC59">
        <v>0.13000000000000078</v>
      </c>
      <c r="HD59">
        <v>0.125</v>
      </c>
      <c r="HE59">
        <v>0.125</v>
      </c>
      <c r="HF59">
        <v>0.19</v>
      </c>
      <c r="HG59">
        <v>0.17</v>
      </c>
      <c r="HH59">
        <v>0.155</v>
      </c>
      <c r="HI59">
        <v>0.14000000000000001</v>
      </c>
      <c r="HJ59">
        <v>0.13500000000000001</v>
      </c>
      <c r="HK59">
        <v>0.13</v>
      </c>
      <c r="HL59">
        <v>0.13</v>
      </c>
      <c r="HM59">
        <v>0.125</v>
      </c>
      <c r="HN59">
        <v>0.125</v>
      </c>
      <c r="HO59">
        <v>0.125</v>
      </c>
      <c r="HP59">
        <v>0.12</v>
      </c>
      <c r="HQ59">
        <v>0.12</v>
      </c>
      <c r="HR59">
        <v>0.185</v>
      </c>
      <c r="HS59">
        <v>0.16500000000000001</v>
      </c>
      <c r="HT59">
        <v>0.14999999999999947</v>
      </c>
      <c r="HU59">
        <v>0.13500000000000068</v>
      </c>
      <c r="HV59">
        <v>0.13</v>
      </c>
      <c r="HW59">
        <v>0.125</v>
      </c>
      <c r="HX59">
        <v>0.125</v>
      </c>
      <c r="HY59">
        <v>0.12</v>
      </c>
      <c r="HZ59">
        <v>0.12</v>
      </c>
      <c r="IA59" s="216">
        <v>0.12</v>
      </c>
      <c r="IB59" s="216">
        <v>0.11499999999999932</v>
      </c>
    </row>
    <row r="60" spans="1:241" x14ac:dyDescent="0.2">
      <c r="A60" s="447">
        <f>A!A74</f>
        <v>38808</v>
      </c>
      <c r="B60" s="479">
        <f t="shared" si="4"/>
        <v>3.8170000000000002</v>
      </c>
      <c r="C60" s="479">
        <v>3.742</v>
      </c>
      <c r="D60" s="448">
        <f t="shared" si="5"/>
        <v>7.5000000000000178E-2</v>
      </c>
      <c r="F60" s="450">
        <v>36935</v>
      </c>
      <c r="J60">
        <v>0.1980000000000004</v>
      </c>
      <c r="K60">
        <v>0.16899999999999959</v>
      </c>
      <c r="L60">
        <v>0.13099999999999934</v>
      </c>
      <c r="M60">
        <v>0.11099999999999977</v>
      </c>
      <c r="N60">
        <v>0.10000000000000053</v>
      </c>
      <c r="O60">
        <v>8.9999999999999858E-2</v>
      </c>
      <c r="P60">
        <v>8.5000000000000006E-2</v>
      </c>
      <c r="Q60">
        <v>7.5000000000000178E-2</v>
      </c>
      <c r="R60">
        <v>6.9999999999999396E-2</v>
      </c>
      <c r="S60">
        <v>6.0000000000000497E-2</v>
      </c>
      <c r="T60">
        <v>4.5000000000000817E-2</v>
      </c>
      <c r="U60">
        <v>1.0000000000000675E-2</v>
      </c>
      <c r="V60">
        <v>4.9999999999998934E-3</v>
      </c>
      <c r="W60">
        <v>1.0000000000000675E-2</v>
      </c>
      <c r="X60">
        <v>1.5000000000000568E-2</v>
      </c>
      <c r="Y60">
        <v>1.5000000000000568E-2</v>
      </c>
      <c r="Z60">
        <v>1.499999999999968E-2</v>
      </c>
      <c r="AA60">
        <v>1.499999999999968E-2</v>
      </c>
      <c r="AB60">
        <v>1.5000000000000568E-2</v>
      </c>
      <c r="AC60">
        <v>1.499999999999968E-2</v>
      </c>
      <c r="AD60">
        <v>1.9999999999999574E-2</v>
      </c>
      <c r="AE60">
        <v>3.5000000000000142E-2</v>
      </c>
      <c r="AF60">
        <v>3.5000000000000142E-2</v>
      </c>
      <c r="AG60">
        <v>3.5000000000000142E-2</v>
      </c>
      <c r="AH60">
        <v>3.5000000000000142E-2</v>
      </c>
      <c r="AI60">
        <v>3.5000000000000142E-2</v>
      </c>
      <c r="AJ60">
        <v>3.5000000000000142E-2</v>
      </c>
      <c r="AK60">
        <v>3.5000000000000142E-2</v>
      </c>
      <c r="AL60">
        <v>3.5000000000000142E-2</v>
      </c>
      <c r="AM60">
        <v>3.5000000000000142E-2</v>
      </c>
      <c r="AN60">
        <v>3.5000000000000142E-2</v>
      </c>
      <c r="AO60">
        <v>2.0000000000000462E-2</v>
      </c>
      <c r="AP60">
        <v>1.9999999999999574E-2</v>
      </c>
      <c r="AQ60">
        <v>1.9999999999999574E-2</v>
      </c>
      <c r="AR60">
        <v>1.9999999999999574E-2</v>
      </c>
      <c r="AS60">
        <v>1.9999999999999574E-2</v>
      </c>
      <c r="AT60">
        <v>3.4999999999999254E-2</v>
      </c>
      <c r="AU60">
        <v>3.5000000000000142E-2</v>
      </c>
      <c r="AV60">
        <v>3.5000000000000142E-2</v>
      </c>
      <c r="AW60">
        <v>3.5000000000000142E-2</v>
      </c>
      <c r="AX60">
        <v>3.5000000000000142E-2</v>
      </c>
      <c r="AY60">
        <v>3.5000000000000142E-2</v>
      </c>
      <c r="AZ60">
        <v>6.0000000000000497E-2</v>
      </c>
      <c r="BA60">
        <v>4.4999999999999929E-2</v>
      </c>
      <c r="BB60">
        <v>4.4999999999999929E-2</v>
      </c>
      <c r="BC60">
        <v>3.0000000000000249E-2</v>
      </c>
      <c r="BD60">
        <v>1.9999999999999574E-2</v>
      </c>
      <c r="BE60">
        <v>2.0000000000000462E-2</v>
      </c>
      <c r="BF60">
        <v>3.5000000000000142E-2</v>
      </c>
      <c r="BG60">
        <v>3.5000000000000142E-2</v>
      </c>
      <c r="BH60">
        <v>3.5000000000000142E-2</v>
      </c>
      <c r="BI60">
        <v>3.4999999999999254E-2</v>
      </c>
      <c r="BJ60">
        <v>3.5000000000000142E-2</v>
      </c>
      <c r="BK60">
        <v>3.5000000000000142E-2</v>
      </c>
      <c r="BL60">
        <v>5.9999999999999609E-2</v>
      </c>
      <c r="BM60">
        <v>4.4999999999999929E-2</v>
      </c>
      <c r="BN60">
        <v>4.4999999999999929E-2</v>
      </c>
      <c r="BO60">
        <v>3.0000000000000249E-2</v>
      </c>
      <c r="BP60">
        <v>2.0000000000000462E-2</v>
      </c>
      <c r="BQ60">
        <v>1.9999999999999574E-2</v>
      </c>
      <c r="BR60">
        <v>3.5000000000000142E-2</v>
      </c>
      <c r="BS60">
        <v>3.5000000000000142E-2</v>
      </c>
      <c r="BT60">
        <v>3.4999999999999254E-2</v>
      </c>
      <c r="BU60">
        <v>3.5000000000000142E-2</v>
      </c>
      <c r="BV60">
        <v>3.4999999999999254E-2</v>
      </c>
      <c r="BW60">
        <v>3.4999999999999254E-2</v>
      </c>
      <c r="BX60">
        <v>5.9999999999999609E-2</v>
      </c>
      <c r="BY60">
        <v>4.4999999999999929E-2</v>
      </c>
      <c r="BZ60">
        <v>4.4999999999999929E-2</v>
      </c>
      <c r="CA60">
        <v>2.9999999999999361E-2</v>
      </c>
      <c r="CB60">
        <v>2.0000000000000462E-2</v>
      </c>
      <c r="CC60">
        <v>2.0000000000000462E-2</v>
      </c>
      <c r="CD60">
        <v>3.5000000000000142E-2</v>
      </c>
      <c r="CE60">
        <v>3.5000000000000142E-2</v>
      </c>
      <c r="CF60">
        <v>3.5000000000000142E-2</v>
      </c>
      <c r="CG60">
        <v>3.5000000000000142E-2</v>
      </c>
      <c r="CH60">
        <v>3.5000000000000142E-2</v>
      </c>
      <c r="CI60">
        <v>3.5000000000000142E-2</v>
      </c>
      <c r="CJ60">
        <v>5.9999999999999609E-2</v>
      </c>
      <c r="CK60">
        <v>4.4999999999999929E-2</v>
      </c>
      <c r="CL60">
        <v>4.4999999999999929E-2</v>
      </c>
      <c r="CM60">
        <v>3.0000000000000249E-2</v>
      </c>
      <c r="CN60">
        <v>1.9999999999999574E-2</v>
      </c>
      <c r="CO60">
        <v>1.9999999999999574E-2</v>
      </c>
      <c r="CP60">
        <v>3.5000000000000142E-2</v>
      </c>
      <c r="CQ60">
        <v>3.5000000000000142E-2</v>
      </c>
      <c r="CR60">
        <v>3.5000000000000142E-2</v>
      </c>
      <c r="CS60">
        <v>3.5000000000000142E-2</v>
      </c>
      <c r="CT60">
        <v>3.5000000000000142E-2</v>
      </c>
      <c r="CU60">
        <v>3.5000000000000142E-2</v>
      </c>
      <c r="CV60">
        <v>6.0000000000000497E-2</v>
      </c>
      <c r="CW60">
        <v>4.4999999999999929E-2</v>
      </c>
      <c r="CX60">
        <v>4.4999999999999929E-2</v>
      </c>
      <c r="CY60">
        <v>3.0000000000000249E-2</v>
      </c>
      <c r="CZ60">
        <v>1.9999999999999574E-2</v>
      </c>
      <c r="DA60">
        <v>1.9999999999999574E-2</v>
      </c>
      <c r="DB60">
        <v>3.4999999999999254E-2</v>
      </c>
      <c r="DC60">
        <v>3.5000000000000142E-2</v>
      </c>
      <c r="DD60">
        <v>3.5000000000000142E-2</v>
      </c>
      <c r="DE60">
        <v>3.5000000000000142E-2</v>
      </c>
      <c r="DF60">
        <v>3.5000000000000142E-2</v>
      </c>
      <c r="DG60">
        <v>3.5000000000000142E-2</v>
      </c>
      <c r="DH60">
        <v>6.0000000000000497E-2</v>
      </c>
      <c r="DI60">
        <v>4.4999999999999929E-2</v>
      </c>
      <c r="DJ60">
        <v>4.5000000000000817E-2</v>
      </c>
      <c r="DK60">
        <v>3.0000000000000249E-2</v>
      </c>
      <c r="DL60">
        <v>1.9999999999999574E-2</v>
      </c>
      <c r="DM60">
        <v>1.9999999999999574E-2</v>
      </c>
      <c r="DN60">
        <v>3.4999999999999254E-2</v>
      </c>
      <c r="DO60">
        <v>3.5000000000000142E-2</v>
      </c>
      <c r="DP60">
        <v>3.5000000000000142E-2</v>
      </c>
      <c r="DQ60">
        <v>3.5000000000000142E-2</v>
      </c>
      <c r="DR60">
        <v>3.5000000000000142E-2</v>
      </c>
      <c r="DS60">
        <v>3.5000000000000142E-2</v>
      </c>
      <c r="DT60">
        <v>6.0000000000000497E-2</v>
      </c>
      <c r="DU60">
        <v>4.4999999999999929E-2</v>
      </c>
      <c r="DV60">
        <v>4.5000000000000817E-2</v>
      </c>
      <c r="DW60">
        <v>3.0000000000000249E-2</v>
      </c>
      <c r="DX60">
        <v>1.9999999999999574E-2</v>
      </c>
      <c r="DY60">
        <v>2.0000000000000462E-2</v>
      </c>
      <c r="DZ60">
        <v>3.5000000000000142E-2</v>
      </c>
      <c r="EA60">
        <v>3.5000000000000142E-2</v>
      </c>
      <c r="EB60">
        <v>3.5000000000000142E-2</v>
      </c>
      <c r="EC60">
        <v>3.4999999999999254E-2</v>
      </c>
      <c r="ED60">
        <v>3.5000000000000142E-2</v>
      </c>
      <c r="EE60">
        <v>3.5000000000000142E-2</v>
      </c>
      <c r="EF60">
        <v>5.9999999999999609E-2</v>
      </c>
      <c r="EG60">
        <v>4.4999999999999929E-2</v>
      </c>
      <c r="EH60">
        <v>4.4999999999999929E-2</v>
      </c>
      <c r="EI60">
        <v>3.0000000000000249E-2</v>
      </c>
      <c r="EJ60">
        <v>2.0000000000000462E-2</v>
      </c>
      <c r="EK60">
        <v>2.0000000000000462E-2</v>
      </c>
      <c r="EL60">
        <v>3.5000000000000142E-2</v>
      </c>
      <c r="EM60">
        <v>3.5000000000000142E-2</v>
      </c>
      <c r="EN60">
        <v>3.5000000000000142E-2</v>
      </c>
      <c r="EO60">
        <v>3.5000000000000142E-2</v>
      </c>
      <c r="EP60">
        <v>3.5000000000000142E-2</v>
      </c>
      <c r="EQ60">
        <v>3.5000000000000142E-2</v>
      </c>
      <c r="ER60">
        <v>5.9999999999999609E-2</v>
      </c>
      <c r="ES60">
        <v>4.5000000000000817E-2</v>
      </c>
      <c r="ET60">
        <v>4.4999999999999929E-2</v>
      </c>
      <c r="EU60">
        <v>2.9999999999999361E-2</v>
      </c>
      <c r="EV60">
        <v>1.9999999999999574E-2</v>
      </c>
      <c r="EW60">
        <v>1.9999999999999574E-2</v>
      </c>
      <c r="EX60">
        <v>3.5000000000000142E-2</v>
      </c>
      <c r="EY60">
        <v>3.4999999999999254E-2</v>
      </c>
      <c r="EZ60">
        <v>3.5000000000000142E-2</v>
      </c>
      <c r="FA60">
        <v>3.5000000000000142E-2</v>
      </c>
      <c r="FB60">
        <v>3.5000000000000142E-2</v>
      </c>
      <c r="FC60">
        <v>3.5000000000000142E-2</v>
      </c>
      <c r="FD60">
        <v>6.0000000000000497E-2</v>
      </c>
      <c r="FE60">
        <v>4.4999999999999929E-2</v>
      </c>
      <c r="FF60">
        <v>4.4999999999999929E-2</v>
      </c>
      <c r="FG60">
        <v>3.0000000000000249E-2</v>
      </c>
      <c r="FH60">
        <v>2.0000000000000462E-2</v>
      </c>
      <c r="FI60">
        <v>2.0000000000000462E-2</v>
      </c>
      <c r="FJ60">
        <v>3.5000000000000142E-2</v>
      </c>
      <c r="FK60">
        <v>3.5000000000000142E-2</v>
      </c>
      <c r="FL60">
        <v>3.5000000000000142E-2</v>
      </c>
      <c r="FM60">
        <v>3.5000000000000142E-2</v>
      </c>
      <c r="FN60">
        <v>3.5000000000000142E-2</v>
      </c>
      <c r="FO60">
        <v>3.5000000000000142E-2</v>
      </c>
      <c r="FP60">
        <v>5.9999999999999609E-2</v>
      </c>
      <c r="FQ60">
        <v>4.4999999999999929E-2</v>
      </c>
      <c r="FR60">
        <v>4.4999999999999929E-2</v>
      </c>
      <c r="FS60">
        <v>3.0000000000000249E-2</v>
      </c>
      <c r="FT60">
        <v>2.0000000000000462E-2</v>
      </c>
      <c r="FU60">
        <v>1.9999999999999574E-2</v>
      </c>
      <c r="FV60">
        <v>3.5000000000000142E-2</v>
      </c>
      <c r="FW60">
        <v>3.5000000000000142E-2</v>
      </c>
      <c r="FX60">
        <v>3.4999999999999254E-2</v>
      </c>
      <c r="FY60">
        <v>3.5000000000000142E-2</v>
      </c>
      <c r="FZ60">
        <v>3.5000000000000142E-2</v>
      </c>
      <c r="GA60">
        <v>3.4999999999999254E-2</v>
      </c>
      <c r="GB60">
        <v>5.9999999999999609E-2</v>
      </c>
      <c r="GC60">
        <v>4.4999999999999929E-2</v>
      </c>
      <c r="GD60">
        <v>4.4999999999999929E-2</v>
      </c>
      <c r="GE60">
        <v>2.9999999999999361E-2</v>
      </c>
      <c r="GF60">
        <v>1.9999999999999574E-2</v>
      </c>
      <c r="GG60">
        <v>1.9999999999999574E-2</v>
      </c>
      <c r="GH60">
        <v>3.5000000000000142E-2</v>
      </c>
      <c r="GI60">
        <v>3.5000000000000142E-2</v>
      </c>
      <c r="GJ60">
        <v>3.5000000000000142E-2</v>
      </c>
      <c r="GK60">
        <v>3.5000000000000142E-2</v>
      </c>
      <c r="GL60">
        <v>3.5000000000000142E-2</v>
      </c>
      <c r="GM60">
        <v>3.5000000000000142E-2</v>
      </c>
      <c r="GN60">
        <v>6.0000000000000497E-2</v>
      </c>
      <c r="GO60">
        <v>4.4999999999999929E-2</v>
      </c>
      <c r="GP60">
        <v>4.4999999999999929E-2</v>
      </c>
      <c r="GQ60">
        <v>3.0000000000000249E-2</v>
      </c>
      <c r="GR60">
        <v>2.0000000000000462E-2</v>
      </c>
      <c r="GS60">
        <v>2.0000000000000462E-2</v>
      </c>
      <c r="GT60">
        <v>3.5000000000000142E-2</v>
      </c>
      <c r="GU60">
        <v>3.5000000000000142E-2</v>
      </c>
      <c r="GV60">
        <v>3.5000000000000142E-2</v>
      </c>
      <c r="GW60">
        <v>3.5000000000000142E-2</v>
      </c>
      <c r="GX60">
        <v>3.5000000000000142E-2</v>
      </c>
      <c r="GY60">
        <v>3.5000000000000142E-2</v>
      </c>
      <c r="GZ60">
        <v>5.9999999999999609E-2</v>
      </c>
      <c r="HA60">
        <v>4.5000000000000817E-2</v>
      </c>
      <c r="HB60">
        <v>4.4999999999999929E-2</v>
      </c>
      <c r="HC60">
        <v>2.9999999999999361E-2</v>
      </c>
      <c r="HD60">
        <v>1.9999999999999574E-2</v>
      </c>
      <c r="HE60">
        <v>1.9999999999999574E-2</v>
      </c>
      <c r="HF60">
        <v>3.5000000000000142E-2</v>
      </c>
      <c r="HG60">
        <v>3.4999999999999254E-2</v>
      </c>
      <c r="HH60">
        <v>3.5000000000000142E-2</v>
      </c>
      <c r="HI60">
        <v>3.5000000000000142E-2</v>
      </c>
      <c r="HJ60">
        <v>3.5000000000000142E-2</v>
      </c>
      <c r="HK60">
        <v>3.5000000000000142E-2</v>
      </c>
      <c r="HL60">
        <v>6.0000000000000497E-2</v>
      </c>
      <c r="HM60">
        <v>4.4999999999999929E-2</v>
      </c>
      <c r="HN60">
        <v>4.4999999999999929E-2</v>
      </c>
      <c r="HO60">
        <v>3.0000000000000249E-2</v>
      </c>
      <c r="HP60">
        <v>2.0000000000000462E-2</v>
      </c>
      <c r="HQ60">
        <v>2.0000000000000462E-2</v>
      </c>
      <c r="HR60">
        <v>3.5000000000000142E-2</v>
      </c>
      <c r="HS60">
        <v>3.5000000000000142E-2</v>
      </c>
      <c r="HT60">
        <v>3.5000000000000142E-2</v>
      </c>
      <c r="HU60">
        <v>3.5000000000000142E-2</v>
      </c>
      <c r="HV60">
        <v>3.5000000000000142E-2</v>
      </c>
      <c r="HW60">
        <v>3.5000000000000142E-2</v>
      </c>
      <c r="HX60">
        <v>5.9999999999999609E-2</v>
      </c>
      <c r="HY60">
        <v>4.4999999999999929E-2</v>
      </c>
      <c r="HZ60">
        <v>4.4999999999999929E-2</v>
      </c>
      <c r="IA60" s="216">
        <v>3.0000000000000249E-2</v>
      </c>
      <c r="IB60" s="216">
        <v>2.0000000000000462E-2</v>
      </c>
      <c r="IC60"/>
      <c r="ID60"/>
      <c r="IE60"/>
      <c r="IF60"/>
      <c r="IG60"/>
    </row>
    <row r="61" spans="1:241" x14ac:dyDescent="0.2">
      <c r="A61" s="447">
        <f>A!A75</f>
        <v>38838</v>
      </c>
      <c r="B61" s="479">
        <f t="shared" si="4"/>
        <v>3.8069999999999999</v>
      </c>
      <c r="C61" s="479">
        <v>3.7320000000000002</v>
      </c>
      <c r="D61" s="448">
        <f t="shared" si="5"/>
        <v>7.4999999999999734E-2</v>
      </c>
      <c r="F61" s="450">
        <v>36936</v>
      </c>
      <c r="J61">
        <v>-0.50099999999999945</v>
      </c>
      <c r="K61">
        <v>-0.40799999999999947</v>
      </c>
      <c r="L61">
        <v>-0.28800000000000114</v>
      </c>
      <c r="M61">
        <v>-0.26299999999999901</v>
      </c>
      <c r="N61">
        <v>-0.25699999999999967</v>
      </c>
      <c r="O61">
        <v>-0.245</v>
      </c>
      <c r="P61">
        <v>-0.23</v>
      </c>
      <c r="Q61">
        <v>-0.21699999999999964</v>
      </c>
      <c r="R61">
        <v>-0.20699999999999896</v>
      </c>
      <c r="S61">
        <v>-0.20199999999999996</v>
      </c>
      <c r="T61">
        <v>-0.18699999999999939</v>
      </c>
      <c r="U61">
        <v>-0.18700000000000117</v>
      </c>
      <c r="V61">
        <v>-0.1769999999999996</v>
      </c>
      <c r="W61">
        <v>-0.12199999999999989</v>
      </c>
      <c r="X61">
        <v>-0.12199999999999989</v>
      </c>
      <c r="Y61">
        <v>-0.12199999999999989</v>
      </c>
      <c r="Z61">
        <v>-0.12199999999999989</v>
      </c>
      <c r="AA61">
        <v>-0.12699999999999978</v>
      </c>
      <c r="AB61">
        <v>-0.12699999999999978</v>
      </c>
      <c r="AC61">
        <v>-0.12699999999999978</v>
      </c>
      <c r="AD61">
        <v>-0.12699999999999978</v>
      </c>
      <c r="AE61">
        <v>-0.12699999999999978</v>
      </c>
      <c r="AF61">
        <v>-0.12699999999999978</v>
      </c>
      <c r="AG61">
        <v>-0.13199999999999967</v>
      </c>
      <c r="AH61">
        <v>-0.13199999999999967</v>
      </c>
      <c r="AI61">
        <v>-0.13199999999999967</v>
      </c>
      <c r="AJ61">
        <v>-0.11699999999999999</v>
      </c>
      <c r="AK61">
        <v>-0.11899999999999977</v>
      </c>
      <c r="AL61">
        <v>-0.12699999999999978</v>
      </c>
      <c r="AM61">
        <v>-0.13699999999999957</v>
      </c>
      <c r="AN61">
        <v>-0.13699999999999957</v>
      </c>
      <c r="AO61">
        <v>-0.13700000000000045</v>
      </c>
      <c r="AP61">
        <v>-0.13699999999999957</v>
      </c>
      <c r="AQ61">
        <v>-0.13699999999999957</v>
      </c>
      <c r="AR61">
        <v>-0.13699999999999957</v>
      </c>
      <c r="AS61">
        <v>-0.13699999999999957</v>
      </c>
      <c r="AT61">
        <v>-0.20199999999999907</v>
      </c>
      <c r="AU61">
        <v>-0.13200000000000056</v>
      </c>
      <c r="AV61">
        <v>-0.11699999999999999</v>
      </c>
      <c r="AW61">
        <v>-0.1089999999999991</v>
      </c>
      <c r="AX61">
        <v>-0.10700000000000021</v>
      </c>
      <c r="AY61">
        <v>-0.12699999999999978</v>
      </c>
      <c r="AZ61">
        <v>-0.13700000000000045</v>
      </c>
      <c r="BA61">
        <v>-0.13699999999999957</v>
      </c>
      <c r="BB61">
        <v>-0.13699999999999957</v>
      </c>
      <c r="BC61">
        <v>-0.13700000000000045</v>
      </c>
      <c r="BD61">
        <v>-0.121999999999999</v>
      </c>
      <c r="BE61">
        <v>-0.12199999999999989</v>
      </c>
      <c r="BF61">
        <v>-0.18700000000000028</v>
      </c>
      <c r="BG61">
        <v>-0.11699999999999999</v>
      </c>
      <c r="BH61">
        <v>-0.10200000000000031</v>
      </c>
      <c r="BI61">
        <v>-9.3999999999999417E-2</v>
      </c>
      <c r="BJ61">
        <v>-9.1999999999999638E-2</v>
      </c>
      <c r="BK61">
        <v>-0.1120000000000001</v>
      </c>
      <c r="BL61">
        <v>-0.12199999999999989</v>
      </c>
      <c r="BM61">
        <v>-0.12199999999999989</v>
      </c>
      <c r="BN61">
        <v>-0.12199999999999989</v>
      </c>
      <c r="BO61">
        <v>-0.12199999999999989</v>
      </c>
      <c r="BP61">
        <v>-0.11699999999999999</v>
      </c>
      <c r="BQ61">
        <v>-0.11699999999999999</v>
      </c>
      <c r="BR61">
        <v>-0.1819999999999995</v>
      </c>
      <c r="BS61">
        <v>-0.11199999999999921</v>
      </c>
      <c r="BT61">
        <v>-9.6999999999999531E-2</v>
      </c>
      <c r="BU61">
        <v>-8.8999999999999524E-2</v>
      </c>
      <c r="BV61">
        <v>-8.6999999999999744E-2</v>
      </c>
      <c r="BW61">
        <v>-0.10699999999999932</v>
      </c>
      <c r="BX61">
        <v>-0.1169999999999991</v>
      </c>
      <c r="BY61">
        <v>-0.11699999999999999</v>
      </c>
      <c r="BZ61">
        <v>-0.11699999999999999</v>
      </c>
      <c r="CA61">
        <v>-0.1169999999999991</v>
      </c>
      <c r="CB61">
        <v>-0.11699999999999999</v>
      </c>
      <c r="CC61">
        <v>-0.11699999999999999</v>
      </c>
      <c r="CD61">
        <v>-0.18200000000000038</v>
      </c>
      <c r="CE61">
        <v>-0.1120000000000001</v>
      </c>
      <c r="CF61">
        <v>-9.6999999999999531E-2</v>
      </c>
      <c r="CG61">
        <v>-8.9000000000000412E-2</v>
      </c>
      <c r="CH61">
        <v>-8.6999999999999744E-2</v>
      </c>
      <c r="CI61">
        <v>-0.10699999999999932</v>
      </c>
      <c r="CJ61">
        <v>-0.11699999999999999</v>
      </c>
      <c r="CK61">
        <v>-0.1169999999999991</v>
      </c>
      <c r="CL61">
        <v>-0.11699999999999999</v>
      </c>
      <c r="CM61">
        <v>-0.11699999999999999</v>
      </c>
      <c r="CN61">
        <v>-0.1169999999999991</v>
      </c>
      <c r="CO61">
        <v>-0.1169999999999991</v>
      </c>
      <c r="CP61">
        <v>-0.18200000000000038</v>
      </c>
      <c r="CQ61">
        <v>-0.1120000000000001</v>
      </c>
      <c r="CR61">
        <v>-9.6999999999999531E-2</v>
      </c>
      <c r="CS61">
        <v>-8.8999999999999524E-2</v>
      </c>
      <c r="CT61">
        <v>-8.6999999999999744E-2</v>
      </c>
      <c r="CU61">
        <v>-0.10700000000000021</v>
      </c>
      <c r="CV61">
        <v>-0.11699999999999999</v>
      </c>
      <c r="CW61">
        <v>-0.11699999999999999</v>
      </c>
      <c r="CX61">
        <v>-0.11699999999999999</v>
      </c>
      <c r="CY61">
        <v>-0.11699999999999999</v>
      </c>
      <c r="CZ61">
        <v>-0.1169999999999991</v>
      </c>
      <c r="DA61">
        <v>-0.1169999999999991</v>
      </c>
      <c r="DB61">
        <v>-0.1819999999999995</v>
      </c>
      <c r="DC61">
        <v>-0.1120000000000001</v>
      </c>
      <c r="DD61">
        <v>-9.7000000000000419E-2</v>
      </c>
      <c r="DE61">
        <v>-8.8999999999999524E-2</v>
      </c>
      <c r="DF61">
        <v>-8.6999999999999744E-2</v>
      </c>
      <c r="DG61">
        <v>-0.10700000000000021</v>
      </c>
      <c r="DH61">
        <v>-0.11699999999999999</v>
      </c>
      <c r="DI61">
        <v>-0.11699999999999999</v>
      </c>
      <c r="DJ61">
        <v>-0.11699999999999999</v>
      </c>
      <c r="DK61">
        <v>-0.11699999999999999</v>
      </c>
      <c r="DL61">
        <v>-0.1169999999999991</v>
      </c>
      <c r="DM61">
        <v>-0.1169999999999991</v>
      </c>
      <c r="DN61">
        <v>-0.1819999999999995</v>
      </c>
      <c r="DO61">
        <v>-0.1120000000000001</v>
      </c>
      <c r="DP61">
        <v>-9.6999999999999531E-2</v>
      </c>
      <c r="DQ61">
        <v>-8.8999999999999524E-2</v>
      </c>
      <c r="DR61">
        <v>-8.6999999999999744E-2</v>
      </c>
      <c r="DS61">
        <v>-0.10700000000000021</v>
      </c>
      <c r="DT61">
        <v>-0.11699999999999999</v>
      </c>
      <c r="DU61">
        <v>-0.11699999999999999</v>
      </c>
      <c r="DV61">
        <v>-0.11699999999999999</v>
      </c>
      <c r="DW61">
        <v>-0.11699999999999999</v>
      </c>
      <c r="DX61">
        <v>-0.1169999999999991</v>
      </c>
      <c r="DY61">
        <v>-0.11699999999999999</v>
      </c>
      <c r="DZ61">
        <v>-0.18200000000000038</v>
      </c>
      <c r="EA61">
        <v>-0.1120000000000001</v>
      </c>
      <c r="EB61">
        <v>-9.6999999999999531E-2</v>
      </c>
      <c r="EC61">
        <v>-8.8999999999999524E-2</v>
      </c>
      <c r="ED61">
        <v>-8.6999999999999744E-2</v>
      </c>
      <c r="EE61">
        <v>-0.10700000000000021</v>
      </c>
      <c r="EF61">
        <v>-0.11699999999999999</v>
      </c>
      <c r="EG61">
        <v>-0.11699999999999999</v>
      </c>
      <c r="EH61">
        <v>-0.11699999999999999</v>
      </c>
      <c r="EI61">
        <v>-0.11699999999999999</v>
      </c>
      <c r="EJ61">
        <v>-0.11700000000000088</v>
      </c>
      <c r="EK61">
        <v>-0.11699999999999999</v>
      </c>
      <c r="EL61">
        <v>-0.1819999999999995</v>
      </c>
      <c r="EM61">
        <v>-0.1120000000000001</v>
      </c>
      <c r="EN61">
        <v>-9.6999999999999531E-2</v>
      </c>
      <c r="EO61">
        <v>-8.8999999999999524E-2</v>
      </c>
      <c r="EP61">
        <v>-8.6999999999999744E-2</v>
      </c>
      <c r="EQ61">
        <v>-0.10699999999999932</v>
      </c>
      <c r="ER61">
        <v>-0.1169999999999991</v>
      </c>
      <c r="ES61">
        <v>-0.11699999999999999</v>
      </c>
      <c r="ET61">
        <v>-0.11699999999999999</v>
      </c>
      <c r="EU61">
        <v>-0.11699999999999999</v>
      </c>
      <c r="EV61">
        <v>-0.11699999999999999</v>
      </c>
      <c r="EW61">
        <v>-0.1169999999999991</v>
      </c>
      <c r="EX61">
        <v>-0.1819999999999995</v>
      </c>
      <c r="EY61">
        <v>-0.11199999999999921</v>
      </c>
      <c r="EZ61">
        <v>-9.7000000000000419E-2</v>
      </c>
      <c r="FA61">
        <v>-8.8999999999999524E-2</v>
      </c>
      <c r="FB61">
        <v>-8.6999999999999744E-2</v>
      </c>
      <c r="FC61">
        <v>-0.10700000000000021</v>
      </c>
      <c r="FD61">
        <v>-0.11699999999999999</v>
      </c>
      <c r="FE61">
        <v>-0.11699999999999999</v>
      </c>
      <c r="FF61">
        <v>-0.1169999999999991</v>
      </c>
      <c r="FG61">
        <v>-0.11700000000000088</v>
      </c>
      <c r="FH61">
        <v>-0.11700000000000088</v>
      </c>
      <c r="FI61">
        <v>-0.11700000000000088</v>
      </c>
      <c r="FJ61">
        <v>-0.18200000000000038</v>
      </c>
      <c r="FK61">
        <v>-0.1120000000000001</v>
      </c>
      <c r="FL61">
        <v>-9.6999999999999531E-2</v>
      </c>
      <c r="FM61">
        <v>-8.9000000000000412E-2</v>
      </c>
      <c r="FN61">
        <v>-8.6999999999999744E-2</v>
      </c>
      <c r="FO61">
        <v>-0.10699999999999932</v>
      </c>
      <c r="FP61">
        <v>-0.11699999999999999</v>
      </c>
      <c r="FQ61">
        <v>-0.1169999999999991</v>
      </c>
      <c r="FR61">
        <v>-0.11700000000000088</v>
      </c>
      <c r="FS61">
        <v>-0.11699999999999999</v>
      </c>
      <c r="FT61">
        <v>-0.11699999999999999</v>
      </c>
      <c r="FU61">
        <v>-0.11699999999999999</v>
      </c>
      <c r="FV61">
        <v>-0.18200000000000038</v>
      </c>
      <c r="FW61">
        <v>-0.11199999999999921</v>
      </c>
      <c r="FX61">
        <v>-9.6999999999999531E-2</v>
      </c>
      <c r="FY61">
        <v>-8.8999999999999524E-2</v>
      </c>
      <c r="FZ61">
        <v>-8.7000000000000632E-2</v>
      </c>
      <c r="GA61">
        <v>-0.10700000000000021</v>
      </c>
      <c r="GB61">
        <v>-0.11699999999999999</v>
      </c>
      <c r="GC61">
        <v>-0.11700000000000088</v>
      </c>
      <c r="GD61">
        <v>-0.11699999999999999</v>
      </c>
      <c r="GE61">
        <v>-0.11699999999999999</v>
      </c>
      <c r="GF61">
        <v>-0.1169999999999991</v>
      </c>
      <c r="GG61">
        <v>-0.11699999999999999</v>
      </c>
      <c r="GH61">
        <v>-0.18200000000000038</v>
      </c>
      <c r="GI61">
        <v>-0.11200000000000099</v>
      </c>
      <c r="GJ61">
        <v>-9.7000000000000419E-2</v>
      </c>
      <c r="GK61">
        <v>-8.8999999999999524E-2</v>
      </c>
      <c r="GL61">
        <v>-8.7000000000000632E-2</v>
      </c>
      <c r="GM61">
        <v>-0.10700000000000021</v>
      </c>
      <c r="GN61">
        <v>-0.11700000000000088</v>
      </c>
      <c r="GO61">
        <v>-0.11699999999999999</v>
      </c>
      <c r="GP61">
        <v>-0.11700000000000088</v>
      </c>
      <c r="GQ61">
        <v>-0.1169999999999991</v>
      </c>
      <c r="GR61">
        <v>-0.1169999999999991</v>
      </c>
      <c r="GS61">
        <v>-0.1169999999999991</v>
      </c>
      <c r="GT61">
        <v>-0.18200000000000038</v>
      </c>
      <c r="GU61">
        <v>-0.1120000000000001</v>
      </c>
      <c r="GV61">
        <v>-9.7000000000000419E-2</v>
      </c>
      <c r="GW61">
        <v>-8.8999999999999524E-2</v>
      </c>
      <c r="GX61">
        <v>-8.6999999999999744E-2</v>
      </c>
      <c r="GY61">
        <v>-0.10700000000000021</v>
      </c>
      <c r="GZ61">
        <v>-0.11699999999999999</v>
      </c>
      <c r="HA61">
        <v>-0.11700000000000088</v>
      </c>
      <c r="HB61">
        <v>-0.1169999999999991</v>
      </c>
      <c r="HC61">
        <v>-0.1169999999999991</v>
      </c>
      <c r="HD61">
        <v>-0.1169999999999991</v>
      </c>
      <c r="HE61">
        <v>-0.1169999999999991</v>
      </c>
      <c r="HF61">
        <v>-0.18199999999999861</v>
      </c>
      <c r="HG61">
        <v>-0.1120000000000001</v>
      </c>
      <c r="HH61">
        <v>-9.7000000000000419E-2</v>
      </c>
      <c r="HI61">
        <v>-8.8999999999999524E-2</v>
      </c>
      <c r="HJ61">
        <v>-8.7000000000000632E-2</v>
      </c>
      <c r="HK61">
        <v>-0.10699999999999932</v>
      </c>
      <c r="HL61">
        <v>-0.11700000000000088</v>
      </c>
      <c r="HM61">
        <v>-0.1169999999999991</v>
      </c>
      <c r="HN61">
        <v>-0.1169999999999991</v>
      </c>
      <c r="HO61">
        <v>-0.1169999999999991</v>
      </c>
      <c r="HP61">
        <v>-0.11699999999999999</v>
      </c>
      <c r="HQ61">
        <v>-0.1169999999999991</v>
      </c>
      <c r="HR61">
        <v>-0.1819999999999995</v>
      </c>
      <c r="HS61">
        <v>-0.11199999999999921</v>
      </c>
      <c r="HT61">
        <v>-9.6999999999999531E-2</v>
      </c>
      <c r="HU61">
        <v>-8.9000000000000412E-2</v>
      </c>
      <c r="HV61">
        <v>-8.6999999999998856E-2</v>
      </c>
      <c r="HW61">
        <v>-0.10699999999999932</v>
      </c>
      <c r="HX61">
        <v>-0.1169999999999991</v>
      </c>
      <c r="HY61">
        <v>-0.1169999999999991</v>
      </c>
      <c r="HZ61">
        <v>-0.1169999999999991</v>
      </c>
      <c r="IA61" s="216">
        <v>-0.1169999999999991</v>
      </c>
      <c r="IB61" s="216">
        <v>-0.1169999999999991</v>
      </c>
    </row>
    <row r="62" spans="1:241" x14ac:dyDescent="0.2">
      <c r="A62" s="447">
        <f>A!A76</f>
        <v>38869</v>
      </c>
      <c r="B62" s="479">
        <f t="shared" si="4"/>
        <v>3.843</v>
      </c>
      <c r="C62" s="479">
        <v>3.7679999999999998</v>
      </c>
      <c r="D62" s="448">
        <f t="shared" si="5"/>
        <v>7.5000000000000178E-2</v>
      </c>
      <c r="F62" s="450">
        <v>36937</v>
      </c>
      <c r="J62">
        <v>7.5999999999999623E-2</v>
      </c>
      <c r="K62">
        <v>7.1999999999999176E-2</v>
      </c>
      <c r="L62">
        <v>7.2000000000000952E-2</v>
      </c>
      <c r="M62">
        <v>7.6999999999999069E-2</v>
      </c>
      <c r="N62">
        <v>7.6999999999999069E-2</v>
      </c>
      <c r="O62">
        <v>7.5000000000000178E-2</v>
      </c>
      <c r="P62">
        <v>6.5000000000000391E-2</v>
      </c>
      <c r="Q62">
        <v>6.1999999999999389E-2</v>
      </c>
      <c r="R62">
        <v>5.6999999999999496E-2</v>
      </c>
      <c r="S62">
        <v>5.5000000000000604E-2</v>
      </c>
      <c r="T62">
        <v>5.4999999999999716E-2</v>
      </c>
      <c r="U62">
        <v>5.5000000000001492E-2</v>
      </c>
      <c r="V62">
        <v>5.4999999999999716E-2</v>
      </c>
      <c r="W62">
        <v>5.4999999999999716E-2</v>
      </c>
      <c r="X62">
        <v>5.9999999999999609E-2</v>
      </c>
      <c r="Y62">
        <v>5.9999999999999609E-2</v>
      </c>
      <c r="Z62">
        <v>6.0000000000000497E-2</v>
      </c>
      <c r="AA62">
        <v>6.0000000000000497E-2</v>
      </c>
      <c r="AB62">
        <v>5.7999999999999829E-2</v>
      </c>
      <c r="AC62">
        <v>5.5000000000000604E-2</v>
      </c>
      <c r="AD62">
        <v>5.4999999999999716E-2</v>
      </c>
      <c r="AE62">
        <v>5.4999999999999716E-2</v>
      </c>
      <c r="AF62">
        <v>5.6999999999999496E-2</v>
      </c>
      <c r="AG62">
        <v>5.6999999999999496E-2</v>
      </c>
      <c r="AH62">
        <v>5.6999999999999496E-2</v>
      </c>
      <c r="AI62">
        <v>5.6999999999999496E-2</v>
      </c>
      <c r="AJ62">
        <v>5.7000000000000384E-2</v>
      </c>
      <c r="AK62">
        <v>5.7000000000000384E-2</v>
      </c>
      <c r="AL62">
        <v>5.6999999999999496E-2</v>
      </c>
      <c r="AM62">
        <v>5.6999999999999496E-2</v>
      </c>
      <c r="AN62">
        <v>5.6999999999999496E-2</v>
      </c>
      <c r="AO62">
        <v>5.7000000000000384E-2</v>
      </c>
      <c r="AP62">
        <v>5.6999999999999496E-2</v>
      </c>
      <c r="AQ62">
        <v>5.6999999999999496E-2</v>
      </c>
      <c r="AR62">
        <v>5.6999999999999496E-2</v>
      </c>
      <c r="AS62">
        <v>5.6999999999999496E-2</v>
      </c>
      <c r="AT62">
        <v>5.6999999999999496E-2</v>
      </c>
      <c r="AU62">
        <v>5.7000000000000384E-2</v>
      </c>
      <c r="AV62">
        <v>5.6999999999999496E-2</v>
      </c>
      <c r="AW62">
        <v>5.6999999999999496E-2</v>
      </c>
      <c r="AX62">
        <v>5.7000000000000384E-2</v>
      </c>
      <c r="AY62">
        <v>5.6999999999999496E-2</v>
      </c>
      <c r="AZ62">
        <v>5.7000000000000384E-2</v>
      </c>
      <c r="BA62">
        <v>5.6999999999999496E-2</v>
      </c>
      <c r="BB62">
        <v>5.7000000000000384E-2</v>
      </c>
      <c r="BC62">
        <v>5.7000000000000384E-2</v>
      </c>
      <c r="BD62">
        <v>5.6999999999999496E-2</v>
      </c>
      <c r="BE62">
        <v>5.6999999999999496E-2</v>
      </c>
      <c r="BF62">
        <v>5.6999999999999496E-2</v>
      </c>
      <c r="BG62">
        <v>5.6999999999999496E-2</v>
      </c>
      <c r="BH62">
        <v>5.7000000000000384E-2</v>
      </c>
      <c r="BI62">
        <v>5.7000000000000384E-2</v>
      </c>
      <c r="BJ62">
        <v>5.6999999999999496E-2</v>
      </c>
      <c r="BK62">
        <v>5.7000000000000384E-2</v>
      </c>
      <c r="BL62">
        <v>5.6999999999999496E-2</v>
      </c>
      <c r="BM62">
        <v>5.7000000000000384E-2</v>
      </c>
      <c r="BN62">
        <v>5.6999999999999496E-2</v>
      </c>
      <c r="BO62">
        <v>5.6999999999999496E-2</v>
      </c>
      <c r="BP62">
        <v>6.2000000000000277E-2</v>
      </c>
      <c r="BQ62">
        <v>6.2000000000000277E-2</v>
      </c>
      <c r="BR62">
        <v>6.1999999999999389E-2</v>
      </c>
      <c r="BS62">
        <v>6.1999999999999389E-2</v>
      </c>
      <c r="BT62">
        <v>6.2000000000000277E-2</v>
      </c>
      <c r="BU62">
        <v>6.1999999999999389E-2</v>
      </c>
      <c r="BV62">
        <v>6.2000000000000277E-2</v>
      </c>
      <c r="BW62">
        <v>6.1999999999999389E-2</v>
      </c>
      <c r="BX62">
        <v>6.1999999999999389E-2</v>
      </c>
      <c r="BY62">
        <v>6.1999999999999389E-2</v>
      </c>
      <c r="BZ62">
        <v>6.2000000000000277E-2</v>
      </c>
      <c r="CA62">
        <v>6.1999999999999389E-2</v>
      </c>
      <c r="CB62">
        <v>6.1999999999999389E-2</v>
      </c>
      <c r="CC62">
        <v>6.1999999999999389E-2</v>
      </c>
      <c r="CD62">
        <v>6.2000000000000277E-2</v>
      </c>
      <c r="CE62">
        <v>6.2000000000000277E-2</v>
      </c>
      <c r="CF62">
        <v>6.1999999999999389E-2</v>
      </c>
      <c r="CG62">
        <v>6.2000000000000277E-2</v>
      </c>
      <c r="CH62">
        <v>6.2000000000000277E-2</v>
      </c>
      <c r="CI62">
        <v>6.1999999999999389E-2</v>
      </c>
      <c r="CJ62">
        <v>6.2000000000000277E-2</v>
      </c>
      <c r="CK62">
        <v>6.1999999999999389E-2</v>
      </c>
      <c r="CL62">
        <v>6.1999999999999389E-2</v>
      </c>
      <c r="CM62">
        <v>6.2000000000000277E-2</v>
      </c>
      <c r="CN62">
        <v>6.1999999999999389E-2</v>
      </c>
      <c r="CO62">
        <v>6.1999999999999389E-2</v>
      </c>
      <c r="CP62">
        <v>6.2000000000000277E-2</v>
      </c>
      <c r="CQ62">
        <v>6.1999999999999389E-2</v>
      </c>
      <c r="CR62">
        <v>6.1999999999999389E-2</v>
      </c>
      <c r="CS62">
        <v>6.2000000000000277E-2</v>
      </c>
      <c r="CT62">
        <v>6.1999999999999389E-2</v>
      </c>
      <c r="CU62">
        <v>6.2000000000000277E-2</v>
      </c>
      <c r="CV62">
        <v>6.2000000000000277E-2</v>
      </c>
      <c r="CW62">
        <v>6.2000000000000277E-2</v>
      </c>
      <c r="CX62">
        <v>6.1999999999999389E-2</v>
      </c>
      <c r="CY62">
        <v>6.2000000000000277E-2</v>
      </c>
      <c r="CZ62">
        <v>6.1999999999999389E-2</v>
      </c>
      <c r="DA62">
        <v>6.1999999999999389E-2</v>
      </c>
      <c r="DB62">
        <v>6.2000000000000277E-2</v>
      </c>
      <c r="DC62">
        <v>6.1999999999999389E-2</v>
      </c>
      <c r="DD62">
        <v>6.2000000000000277E-2</v>
      </c>
      <c r="DE62">
        <v>6.2000000000000277E-2</v>
      </c>
      <c r="DF62">
        <v>6.1999999999999389E-2</v>
      </c>
      <c r="DG62">
        <v>6.2000000000000277E-2</v>
      </c>
      <c r="DH62">
        <v>6.1999999999999389E-2</v>
      </c>
      <c r="DI62">
        <v>6.2000000000000277E-2</v>
      </c>
      <c r="DJ62">
        <v>6.1999999999999389E-2</v>
      </c>
      <c r="DK62">
        <v>6.1999999999999389E-2</v>
      </c>
      <c r="DL62">
        <v>6.1999999999999389E-2</v>
      </c>
      <c r="DM62">
        <v>6.1999999999999389E-2</v>
      </c>
      <c r="DN62">
        <v>6.2000000000000277E-2</v>
      </c>
      <c r="DO62">
        <v>6.1999999999999389E-2</v>
      </c>
      <c r="DP62">
        <v>6.1999999999999389E-2</v>
      </c>
      <c r="DQ62">
        <v>6.2000000000000277E-2</v>
      </c>
      <c r="DR62">
        <v>6.1999999999999389E-2</v>
      </c>
      <c r="DS62">
        <v>6.2000000000000277E-2</v>
      </c>
      <c r="DT62">
        <v>6.2000000000000277E-2</v>
      </c>
      <c r="DU62">
        <v>6.2000000000000277E-2</v>
      </c>
      <c r="DV62">
        <v>6.1999999999999389E-2</v>
      </c>
      <c r="DW62">
        <v>6.1999999999999389E-2</v>
      </c>
      <c r="DX62">
        <v>6.1999999999999389E-2</v>
      </c>
      <c r="DY62">
        <v>6.1999999999999389E-2</v>
      </c>
      <c r="DZ62">
        <v>6.2000000000000277E-2</v>
      </c>
      <c r="EA62">
        <v>6.2000000000000277E-2</v>
      </c>
      <c r="EB62">
        <v>6.1999999999999389E-2</v>
      </c>
      <c r="EC62">
        <v>6.2000000000000277E-2</v>
      </c>
      <c r="ED62">
        <v>6.1999999999999389E-2</v>
      </c>
      <c r="EE62">
        <v>6.2000000000000277E-2</v>
      </c>
      <c r="EF62">
        <v>6.2000000000000277E-2</v>
      </c>
      <c r="EG62">
        <v>6.2000000000000277E-2</v>
      </c>
      <c r="EH62">
        <v>6.1999999999999389E-2</v>
      </c>
      <c r="EI62">
        <v>6.2000000000000277E-2</v>
      </c>
      <c r="EJ62">
        <v>6.2000000000000277E-2</v>
      </c>
      <c r="EK62">
        <v>6.2000000000000277E-2</v>
      </c>
      <c r="EL62">
        <v>6.1999999999999389E-2</v>
      </c>
      <c r="EM62">
        <v>6.2000000000000277E-2</v>
      </c>
      <c r="EN62">
        <v>6.1999999999999389E-2</v>
      </c>
      <c r="EO62">
        <v>6.1999999999999389E-2</v>
      </c>
      <c r="EP62">
        <v>6.2000000000000277E-2</v>
      </c>
      <c r="EQ62">
        <v>6.1999999999999389E-2</v>
      </c>
      <c r="ER62">
        <v>6.1999999999999389E-2</v>
      </c>
      <c r="ES62">
        <v>6.1999999999999389E-2</v>
      </c>
      <c r="ET62">
        <v>6.2000000000000277E-2</v>
      </c>
      <c r="EU62">
        <v>6.2000000000000277E-2</v>
      </c>
      <c r="EV62">
        <v>6.2000000000000277E-2</v>
      </c>
      <c r="EW62">
        <v>6.1999999999999389E-2</v>
      </c>
      <c r="EX62">
        <v>6.1999999999999389E-2</v>
      </c>
      <c r="EY62">
        <v>6.1999999999999389E-2</v>
      </c>
      <c r="EZ62">
        <v>6.2000000000000277E-2</v>
      </c>
      <c r="FA62">
        <v>6.2000000000000277E-2</v>
      </c>
      <c r="FB62">
        <v>6.1999999999999389E-2</v>
      </c>
      <c r="FC62">
        <v>6.2000000000000277E-2</v>
      </c>
      <c r="FD62">
        <v>6.1999999999999389E-2</v>
      </c>
      <c r="FE62">
        <v>6.2000000000000277E-2</v>
      </c>
      <c r="FF62">
        <v>6.1999999999999389E-2</v>
      </c>
      <c r="FG62">
        <v>6.2000000000000277E-2</v>
      </c>
      <c r="FH62">
        <v>6.2000000000000277E-2</v>
      </c>
      <c r="FI62">
        <v>6.2000000000000277E-2</v>
      </c>
      <c r="FJ62">
        <v>6.2000000000000277E-2</v>
      </c>
      <c r="FK62">
        <v>6.2000000000000277E-2</v>
      </c>
      <c r="FL62">
        <v>6.1999999999999389E-2</v>
      </c>
      <c r="FM62">
        <v>6.2000000000000277E-2</v>
      </c>
      <c r="FN62">
        <v>6.2000000000000277E-2</v>
      </c>
      <c r="FO62">
        <v>6.1999999999999389E-2</v>
      </c>
      <c r="FP62">
        <v>6.2000000000000277E-2</v>
      </c>
      <c r="FQ62">
        <v>6.1999999999999389E-2</v>
      </c>
      <c r="FR62">
        <v>6.2000000000000277E-2</v>
      </c>
      <c r="FS62">
        <v>6.2000000000000277E-2</v>
      </c>
      <c r="FT62">
        <v>6.2000000000000277E-2</v>
      </c>
      <c r="FU62">
        <v>6.2000000000000277E-2</v>
      </c>
      <c r="FV62">
        <v>6.2000000000000277E-2</v>
      </c>
      <c r="FW62">
        <v>6.1999999999999389E-2</v>
      </c>
      <c r="FX62">
        <v>6.2000000000000277E-2</v>
      </c>
      <c r="FY62">
        <v>6.1999999999999389E-2</v>
      </c>
      <c r="FZ62">
        <v>6.2000000000000277E-2</v>
      </c>
      <c r="GA62">
        <v>6.2000000000000277E-2</v>
      </c>
      <c r="GB62">
        <v>6.2000000000000277E-2</v>
      </c>
      <c r="GC62">
        <v>6.2000000000000277E-2</v>
      </c>
      <c r="GD62">
        <v>6.2000000000000277E-2</v>
      </c>
      <c r="GE62">
        <v>6.2000000000000277E-2</v>
      </c>
      <c r="GF62">
        <v>6.1999999999999389E-2</v>
      </c>
      <c r="GG62">
        <v>6.2000000000000277E-2</v>
      </c>
      <c r="GH62">
        <v>6.2000000000000277E-2</v>
      </c>
      <c r="GI62">
        <v>6.2000000000000277E-2</v>
      </c>
      <c r="GJ62">
        <v>6.2000000000000277E-2</v>
      </c>
      <c r="GK62">
        <v>6.1999999999999389E-2</v>
      </c>
      <c r="GL62">
        <v>6.2000000000000277E-2</v>
      </c>
      <c r="GM62">
        <v>6.2000000000000277E-2</v>
      </c>
      <c r="GN62">
        <v>6.2000000000001165E-2</v>
      </c>
      <c r="GO62">
        <v>6.2000000000000277E-2</v>
      </c>
      <c r="GP62">
        <v>6.2000000000000277E-2</v>
      </c>
      <c r="GQ62">
        <v>6.1999999999999389E-2</v>
      </c>
      <c r="GR62">
        <v>6.1999999999998501E-2</v>
      </c>
      <c r="GS62">
        <v>6.1999999999999389E-2</v>
      </c>
      <c r="GT62">
        <v>6.2000000000000277E-2</v>
      </c>
      <c r="GU62">
        <v>6.2000000000000277E-2</v>
      </c>
      <c r="GV62">
        <v>6.2000000000000277E-2</v>
      </c>
      <c r="GW62">
        <v>6.1999999999998501E-2</v>
      </c>
      <c r="GX62">
        <v>6.2000000000000277E-2</v>
      </c>
      <c r="GY62">
        <v>6.2000000000000277E-2</v>
      </c>
      <c r="GZ62">
        <v>6.2000000000000277E-2</v>
      </c>
      <c r="HA62">
        <v>6.2000000000000277E-2</v>
      </c>
      <c r="HB62">
        <v>6.1999999999999389E-2</v>
      </c>
      <c r="HC62">
        <v>6.1999999999999389E-2</v>
      </c>
      <c r="HD62">
        <v>6.1999999999999389E-2</v>
      </c>
      <c r="HE62">
        <v>6.1999999999999389E-2</v>
      </c>
      <c r="HF62">
        <v>6.1999999999998501E-2</v>
      </c>
      <c r="HG62">
        <v>6.2000000000000277E-2</v>
      </c>
      <c r="HH62">
        <v>6.2000000000000277E-2</v>
      </c>
      <c r="HI62">
        <v>6.2000000000000277E-2</v>
      </c>
      <c r="HJ62">
        <v>6.2000000000000277E-2</v>
      </c>
      <c r="HK62">
        <v>6.1999999999999389E-2</v>
      </c>
      <c r="HL62">
        <v>6.2000000000000277E-2</v>
      </c>
      <c r="HM62">
        <v>6.1999999999999389E-2</v>
      </c>
      <c r="HN62">
        <v>6.1999999999999389E-2</v>
      </c>
      <c r="HO62">
        <v>6.1999999999998501E-2</v>
      </c>
      <c r="HP62">
        <v>6.1999999999999389E-2</v>
      </c>
      <c r="HQ62">
        <v>6.1999999999998501E-2</v>
      </c>
      <c r="HR62">
        <v>6.1999999999999389E-2</v>
      </c>
      <c r="HS62">
        <v>6.1999999999999389E-2</v>
      </c>
      <c r="HT62">
        <v>6.1999999999999389E-2</v>
      </c>
      <c r="HU62">
        <v>6.2000000000001165E-2</v>
      </c>
      <c r="HV62">
        <v>6.1999999999999389E-2</v>
      </c>
      <c r="HW62">
        <v>6.1999999999999389E-2</v>
      </c>
      <c r="HX62">
        <v>6.1999999999999389E-2</v>
      </c>
      <c r="HY62">
        <v>6.1999999999999389E-2</v>
      </c>
      <c r="HZ62">
        <v>6.1999999999998501E-2</v>
      </c>
      <c r="IA62" s="216">
        <v>6.1999999999999389E-2</v>
      </c>
      <c r="IB62" s="216">
        <v>6.1999999999999389E-2</v>
      </c>
    </row>
    <row r="63" spans="1:241" x14ac:dyDescent="0.2">
      <c r="A63" s="447">
        <f>A!A77</f>
        <v>38899</v>
      </c>
      <c r="B63" s="479">
        <f t="shared" si="4"/>
        <v>3.8929999999999998</v>
      </c>
      <c r="C63" s="479">
        <v>3.8180000000000001</v>
      </c>
      <c r="D63" s="448">
        <f t="shared" si="5"/>
        <v>7.4999999999999734E-2</v>
      </c>
      <c r="F63" s="450">
        <v>36938</v>
      </c>
      <c r="J63">
        <v>-2.5999999999999801E-2</v>
      </c>
      <c r="K63">
        <v>-2.6999999999999247E-2</v>
      </c>
      <c r="L63">
        <v>-2.5000000000000355E-2</v>
      </c>
      <c r="M63">
        <v>-3.5000000000000142E-2</v>
      </c>
      <c r="N63">
        <v>-2.9999999999999361E-2</v>
      </c>
      <c r="O63">
        <v>-3.0000000000000249E-2</v>
      </c>
      <c r="P63">
        <v>-3.0000000000000249E-2</v>
      </c>
      <c r="Q63">
        <v>-3.0000000000000249E-2</v>
      </c>
      <c r="R63">
        <v>-3.0000000000000249E-2</v>
      </c>
      <c r="S63">
        <v>-3.0000000000000249E-2</v>
      </c>
      <c r="T63">
        <v>-3.5000000000000142E-2</v>
      </c>
      <c r="U63">
        <v>-3.8000000000001144E-2</v>
      </c>
      <c r="V63">
        <v>-3.8000000000000256E-2</v>
      </c>
      <c r="W63">
        <v>-1.7999999999999794E-2</v>
      </c>
      <c r="X63">
        <v>-3.0000000000001137E-3</v>
      </c>
      <c r="Y63">
        <v>6.9999999999996732E-3</v>
      </c>
      <c r="Z63">
        <v>6.9999999999996732E-3</v>
      </c>
      <c r="AA63">
        <v>6.9999999999996732E-3</v>
      </c>
      <c r="AB63">
        <v>8.9999999999994529E-3</v>
      </c>
      <c r="AC63">
        <v>2.1999999999999353E-2</v>
      </c>
      <c r="AD63">
        <v>2.2000000000000242E-2</v>
      </c>
      <c r="AE63">
        <v>2.2000000000000242E-2</v>
      </c>
      <c r="AF63">
        <v>3.5000000000000142E-2</v>
      </c>
      <c r="AG63">
        <v>0.04</v>
      </c>
      <c r="AH63">
        <v>4.4999999999999929E-2</v>
      </c>
      <c r="AI63">
        <v>4.4999999999999929E-2</v>
      </c>
      <c r="AJ63">
        <v>4.4999999999999929E-2</v>
      </c>
      <c r="AK63">
        <v>4.4999999999999929E-2</v>
      </c>
      <c r="AL63">
        <v>4.4999999999999929E-2</v>
      </c>
      <c r="AM63">
        <v>4.8000000000000931E-2</v>
      </c>
      <c r="AN63">
        <v>4.8000000000000931E-2</v>
      </c>
      <c r="AO63">
        <v>4.8000000000000043E-2</v>
      </c>
      <c r="AP63">
        <v>0.04</v>
      </c>
      <c r="AQ63">
        <v>0.04</v>
      </c>
      <c r="AR63">
        <v>0.04</v>
      </c>
      <c r="AS63">
        <v>0.04</v>
      </c>
      <c r="AT63">
        <v>6.4999999999999503E-2</v>
      </c>
      <c r="AU63">
        <v>6.4999999999999503E-2</v>
      </c>
      <c r="AV63">
        <v>6.5000000000000391E-2</v>
      </c>
      <c r="AW63">
        <v>6.5000000000000391E-2</v>
      </c>
      <c r="AX63">
        <v>6.4999999999999503E-2</v>
      </c>
      <c r="AY63">
        <v>6.8000000000000504E-2</v>
      </c>
      <c r="AZ63">
        <v>6.8000000000000504E-2</v>
      </c>
      <c r="BA63">
        <v>6.8000000000000504E-2</v>
      </c>
      <c r="BB63">
        <v>5.9999999999999609E-2</v>
      </c>
      <c r="BC63">
        <v>5.9999999999999609E-2</v>
      </c>
      <c r="BD63">
        <v>0.04</v>
      </c>
      <c r="BE63">
        <v>0.04</v>
      </c>
      <c r="BF63">
        <v>6.5000000000000391E-2</v>
      </c>
      <c r="BG63">
        <v>6.5000000000000391E-2</v>
      </c>
      <c r="BH63">
        <v>6.4999999999999503E-2</v>
      </c>
      <c r="BI63">
        <v>6.4999999999999503E-2</v>
      </c>
      <c r="BJ63">
        <v>6.5000000000000391E-2</v>
      </c>
      <c r="BK63">
        <v>6.7999999999999616E-2</v>
      </c>
      <c r="BL63">
        <v>6.8000000000000504E-2</v>
      </c>
      <c r="BM63">
        <v>6.7999999999999616E-2</v>
      </c>
      <c r="BN63">
        <v>6.0000000000000497E-2</v>
      </c>
      <c r="BO63">
        <v>6.0000000000000497E-2</v>
      </c>
      <c r="BP63">
        <v>0.04</v>
      </c>
      <c r="BQ63">
        <v>0.04</v>
      </c>
      <c r="BR63">
        <v>6.5000000000000391E-2</v>
      </c>
      <c r="BS63">
        <v>6.5000000000000391E-2</v>
      </c>
      <c r="BT63">
        <v>6.4999999999999503E-2</v>
      </c>
      <c r="BU63">
        <v>6.5000000000000391E-2</v>
      </c>
      <c r="BV63">
        <v>6.4999999999999503E-2</v>
      </c>
      <c r="BW63">
        <v>6.8000000000000504E-2</v>
      </c>
      <c r="BX63">
        <v>6.8000000000000504E-2</v>
      </c>
      <c r="BY63">
        <v>6.8000000000000504E-2</v>
      </c>
      <c r="BZ63">
        <v>5.9999999999999609E-2</v>
      </c>
      <c r="CA63">
        <v>5.9999999999999609E-2</v>
      </c>
      <c r="CB63">
        <v>0.04</v>
      </c>
      <c r="CC63">
        <v>0.04</v>
      </c>
      <c r="CD63">
        <v>6.4999999999999503E-2</v>
      </c>
      <c r="CE63">
        <v>6.4999999999999503E-2</v>
      </c>
      <c r="CF63">
        <v>6.5000000000000391E-2</v>
      </c>
      <c r="CG63">
        <v>6.4999999999999503E-2</v>
      </c>
      <c r="CH63">
        <v>6.4999999999999503E-2</v>
      </c>
      <c r="CI63">
        <v>6.8000000000000504E-2</v>
      </c>
      <c r="CJ63">
        <v>6.7999999999999616E-2</v>
      </c>
      <c r="CK63">
        <v>6.8000000000000504E-2</v>
      </c>
      <c r="CL63">
        <v>6.0000000000000497E-2</v>
      </c>
      <c r="CM63">
        <v>5.9999999999999609E-2</v>
      </c>
      <c r="CN63">
        <v>0.04</v>
      </c>
      <c r="CO63">
        <v>0.04</v>
      </c>
      <c r="CP63">
        <v>6.4999999999999503E-2</v>
      </c>
      <c r="CQ63">
        <v>6.5000000000000391E-2</v>
      </c>
      <c r="CR63">
        <v>6.5000000000000391E-2</v>
      </c>
      <c r="CS63">
        <v>6.4999999999999503E-2</v>
      </c>
      <c r="CT63">
        <v>6.5000000000000391E-2</v>
      </c>
      <c r="CU63">
        <v>6.7999999999999616E-2</v>
      </c>
      <c r="CV63">
        <v>6.7999999999999616E-2</v>
      </c>
      <c r="CW63">
        <v>6.7999999999999616E-2</v>
      </c>
      <c r="CX63">
        <v>6.0000000000000497E-2</v>
      </c>
      <c r="CY63">
        <v>5.9999999999999609E-2</v>
      </c>
      <c r="CZ63">
        <v>0.04</v>
      </c>
      <c r="DA63">
        <v>0.04</v>
      </c>
      <c r="DB63">
        <v>6.4999999999999503E-2</v>
      </c>
      <c r="DC63">
        <v>6.5000000000000391E-2</v>
      </c>
      <c r="DD63">
        <v>6.4999999999999503E-2</v>
      </c>
      <c r="DE63">
        <v>6.4999999999999503E-2</v>
      </c>
      <c r="DF63">
        <v>6.5000000000000391E-2</v>
      </c>
      <c r="DG63">
        <v>6.7999999999999616E-2</v>
      </c>
      <c r="DH63">
        <v>6.8000000000000504E-2</v>
      </c>
      <c r="DI63">
        <v>6.7999999999999616E-2</v>
      </c>
      <c r="DJ63">
        <v>6.0000000000000497E-2</v>
      </c>
      <c r="DK63">
        <v>6.0000000000000497E-2</v>
      </c>
      <c r="DL63">
        <v>0.04</v>
      </c>
      <c r="DM63">
        <v>0.04</v>
      </c>
      <c r="DN63">
        <v>6.4999999999999503E-2</v>
      </c>
      <c r="DO63">
        <v>6.5000000000000391E-2</v>
      </c>
      <c r="DP63">
        <v>6.5000000000000391E-2</v>
      </c>
      <c r="DQ63">
        <v>6.4999999999999503E-2</v>
      </c>
      <c r="DR63">
        <v>6.5000000000000391E-2</v>
      </c>
      <c r="DS63">
        <v>6.7999999999999616E-2</v>
      </c>
      <c r="DT63">
        <v>6.7999999999999616E-2</v>
      </c>
      <c r="DU63">
        <v>6.7999999999999616E-2</v>
      </c>
      <c r="DV63">
        <v>6.0000000000000497E-2</v>
      </c>
      <c r="DW63">
        <v>6.0000000000000497E-2</v>
      </c>
      <c r="DX63">
        <v>0.04</v>
      </c>
      <c r="DY63">
        <v>0.04</v>
      </c>
      <c r="DZ63">
        <v>6.4999999999999503E-2</v>
      </c>
      <c r="EA63">
        <v>6.4999999999999503E-2</v>
      </c>
      <c r="EB63">
        <v>6.5000000000000391E-2</v>
      </c>
      <c r="EC63">
        <v>6.4999999999999503E-2</v>
      </c>
      <c r="ED63">
        <v>6.5000000000000391E-2</v>
      </c>
      <c r="EE63">
        <v>6.8000000000000504E-2</v>
      </c>
      <c r="EF63">
        <v>6.7999999999999616E-2</v>
      </c>
      <c r="EG63">
        <v>6.8000000000000504E-2</v>
      </c>
      <c r="EH63">
        <v>6.0000000000000497E-2</v>
      </c>
      <c r="EI63">
        <v>5.9999999999999609E-2</v>
      </c>
      <c r="EJ63">
        <v>0.04</v>
      </c>
      <c r="EK63">
        <v>0.04</v>
      </c>
      <c r="EL63">
        <v>6.5000000000000391E-2</v>
      </c>
      <c r="EM63">
        <v>6.4999999999999503E-2</v>
      </c>
      <c r="EN63">
        <v>6.5000000000000391E-2</v>
      </c>
      <c r="EO63">
        <v>6.5000000000000391E-2</v>
      </c>
      <c r="EP63">
        <v>6.4999999999999503E-2</v>
      </c>
      <c r="EQ63">
        <v>6.8000000000000504E-2</v>
      </c>
      <c r="ER63">
        <v>6.8000000000000504E-2</v>
      </c>
      <c r="ES63">
        <v>6.8000000000000504E-2</v>
      </c>
      <c r="ET63">
        <v>5.9999999999999609E-2</v>
      </c>
      <c r="EU63">
        <v>5.9999999999999609E-2</v>
      </c>
      <c r="EV63">
        <v>0.04</v>
      </c>
      <c r="EW63">
        <v>0.04</v>
      </c>
      <c r="EX63">
        <v>6.5000000000000391E-2</v>
      </c>
      <c r="EY63">
        <v>6.5000000000000391E-2</v>
      </c>
      <c r="EZ63">
        <v>6.4999999999999503E-2</v>
      </c>
      <c r="FA63">
        <v>6.4999999999999503E-2</v>
      </c>
      <c r="FB63">
        <v>6.5000000000000391E-2</v>
      </c>
      <c r="FC63">
        <v>6.7999999999999616E-2</v>
      </c>
      <c r="FD63">
        <v>6.8000000000000504E-2</v>
      </c>
      <c r="FE63">
        <v>6.7999999999999616E-2</v>
      </c>
      <c r="FF63">
        <v>6.0000000000000497E-2</v>
      </c>
      <c r="FG63">
        <v>6.0000000000000497E-2</v>
      </c>
      <c r="FH63">
        <v>0.04</v>
      </c>
      <c r="FI63">
        <v>0.04</v>
      </c>
      <c r="FJ63">
        <v>6.4999999999999503E-2</v>
      </c>
      <c r="FK63">
        <v>6.4999999999999503E-2</v>
      </c>
      <c r="FL63">
        <v>6.5000000000000391E-2</v>
      </c>
      <c r="FM63">
        <v>6.4999999999999503E-2</v>
      </c>
      <c r="FN63">
        <v>6.4999999999999503E-2</v>
      </c>
      <c r="FO63">
        <v>6.7999999999999616E-2</v>
      </c>
      <c r="FP63">
        <v>6.7999999999999616E-2</v>
      </c>
      <c r="FQ63">
        <v>6.7999999999999616E-2</v>
      </c>
      <c r="FR63">
        <v>6.0000000000000497E-2</v>
      </c>
      <c r="FS63">
        <v>5.9999999999999609E-2</v>
      </c>
      <c r="FT63">
        <v>0.04</v>
      </c>
      <c r="FU63">
        <v>0.04</v>
      </c>
      <c r="FV63">
        <v>6.5000000000000391E-2</v>
      </c>
      <c r="FW63">
        <v>6.5000000000000391E-2</v>
      </c>
      <c r="FX63">
        <v>6.4999999999999503E-2</v>
      </c>
      <c r="FY63">
        <v>6.4999999999999503E-2</v>
      </c>
      <c r="FZ63">
        <v>6.4999999999999503E-2</v>
      </c>
      <c r="GA63">
        <v>6.7999999999999616E-2</v>
      </c>
      <c r="GB63">
        <v>6.7999999999999616E-2</v>
      </c>
      <c r="GC63">
        <v>6.7999999999999616E-2</v>
      </c>
      <c r="GD63">
        <v>5.9999999999999609E-2</v>
      </c>
      <c r="GE63">
        <v>6.0000000000000497E-2</v>
      </c>
      <c r="GF63">
        <v>0.04</v>
      </c>
      <c r="GG63">
        <v>0.04</v>
      </c>
      <c r="GH63">
        <v>6.4999999999999503E-2</v>
      </c>
      <c r="GI63">
        <v>6.5000000000000391E-2</v>
      </c>
      <c r="GJ63">
        <v>6.5000000000000391E-2</v>
      </c>
      <c r="GK63">
        <v>6.5000000000000391E-2</v>
      </c>
      <c r="GL63">
        <v>6.5000000000000391E-2</v>
      </c>
      <c r="GM63">
        <v>6.7999999999999616E-2</v>
      </c>
      <c r="GN63">
        <v>6.7999999999999616E-2</v>
      </c>
      <c r="GO63">
        <v>6.7999999999999616E-2</v>
      </c>
      <c r="GP63">
        <v>6.0000000000000497E-2</v>
      </c>
      <c r="GQ63">
        <v>5.9999999999999609E-2</v>
      </c>
      <c r="GR63">
        <v>0.04</v>
      </c>
      <c r="GS63">
        <v>0.04</v>
      </c>
      <c r="GT63">
        <v>6.5000000000000391E-2</v>
      </c>
      <c r="GU63">
        <v>6.4999999999999503E-2</v>
      </c>
      <c r="GV63">
        <v>6.5000000000000391E-2</v>
      </c>
      <c r="GW63">
        <v>6.5000000000000391E-2</v>
      </c>
      <c r="GX63">
        <v>6.4999999999999503E-2</v>
      </c>
      <c r="GY63">
        <v>6.8000000000001393E-2</v>
      </c>
      <c r="GZ63">
        <v>6.8000000000000504E-2</v>
      </c>
      <c r="HA63">
        <v>6.8000000000001393E-2</v>
      </c>
      <c r="HB63">
        <v>5.9999999999999609E-2</v>
      </c>
      <c r="HC63">
        <v>5.9999999999999609E-2</v>
      </c>
      <c r="HD63">
        <v>0.04</v>
      </c>
      <c r="HE63">
        <v>0.04</v>
      </c>
      <c r="HF63">
        <v>6.5000000000000391E-2</v>
      </c>
      <c r="HG63">
        <v>6.5000000000000391E-2</v>
      </c>
      <c r="HH63">
        <v>6.4999999999999503E-2</v>
      </c>
      <c r="HI63">
        <v>6.5000000000000391E-2</v>
      </c>
      <c r="HJ63">
        <v>6.5000000000000391E-2</v>
      </c>
      <c r="HK63">
        <v>6.8000000000000504E-2</v>
      </c>
      <c r="HL63">
        <v>6.8000000000001393E-2</v>
      </c>
      <c r="HM63">
        <v>6.8000000000000504E-2</v>
      </c>
      <c r="HN63">
        <v>6.0000000000000497E-2</v>
      </c>
      <c r="HO63">
        <v>6.0000000000000497E-2</v>
      </c>
      <c r="HP63">
        <v>0.04</v>
      </c>
      <c r="HQ63">
        <v>0.04</v>
      </c>
      <c r="HR63">
        <v>6.4999999999999503E-2</v>
      </c>
      <c r="HS63">
        <v>6.4999999999999503E-2</v>
      </c>
      <c r="HT63">
        <v>6.5000000000000391E-2</v>
      </c>
      <c r="HU63">
        <v>6.4999999999999503E-2</v>
      </c>
      <c r="HV63">
        <v>6.4999999999999503E-2</v>
      </c>
      <c r="HW63">
        <v>6.8000000000000504E-2</v>
      </c>
      <c r="HX63">
        <v>6.8000000000000504E-2</v>
      </c>
      <c r="HY63">
        <v>6.8000000000000504E-2</v>
      </c>
      <c r="HZ63">
        <v>6.0000000000000497E-2</v>
      </c>
      <c r="IA63" s="216">
        <v>5.9999999999999609E-2</v>
      </c>
      <c r="IB63" s="216">
        <v>0.04</v>
      </c>
    </row>
    <row r="64" spans="1:241" x14ac:dyDescent="0.2">
      <c r="A64" s="447">
        <f>A!A78</f>
        <v>38930</v>
      </c>
      <c r="B64" s="479">
        <f t="shared" si="4"/>
        <v>3.9239999999999999</v>
      </c>
      <c r="C64" s="479">
        <v>3.8490000000000002</v>
      </c>
      <c r="D64" s="448">
        <f t="shared" si="5"/>
        <v>7.4999999999999734E-2</v>
      </c>
      <c r="F64" s="450">
        <v>36942</v>
      </c>
      <c r="J64">
        <v>-0.29000000000000092</v>
      </c>
      <c r="K64">
        <v>-0.26400000000000023</v>
      </c>
      <c r="L64">
        <v>-0.24</v>
      </c>
      <c r="M64">
        <v>-0.22599999999999998</v>
      </c>
      <c r="N64">
        <v>-0.22000000000000064</v>
      </c>
      <c r="O64">
        <v>-0.215</v>
      </c>
      <c r="P64">
        <v>-0.21</v>
      </c>
      <c r="Q64">
        <v>-0.21</v>
      </c>
      <c r="R64">
        <v>-0.2</v>
      </c>
      <c r="S64">
        <v>-0.18300000000000072</v>
      </c>
      <c r="T64">
        <v>-0.17300000000000093</v>
      </c>
      <c r="U64">
        <v>-0.15499999999999936</v>
      </c>
      <c r="V64">
        <v>-0.14499999999999999</v>
      </c>
      <c r="W64">
        <v>-0.105</v>
      </c>
      <c r="X64">
        <v>-8.9999999999999858E-2</v>
      </c>
      <c r="Y64">
        <v>-8.9999999999999858E-2</v>
      </c>
      <c r="Z64">
        <v>-8.0000000000000071E-2</v>
      </c>
      <c r="AA64">
        <v>-7.5000000000000178E-2</v>
      </c>
      <c r="AB64">
        <v>-7.4999999999999289E-2</v>
      </c>
      <c r="AC64">
        <v>-7.5000000000000178E-2</v>
      </c>
      <c r="AD64">
        <v>-7.5000000000000178E-2</v>
      </c>
      <c r="AE64">
        <v>-8.5000000000000006E-2</v>
      </c>
      <c r="AF64">
        <v>-8.5000000000000006E-2</v>
      </c>
      <c r="AG64">
        <v>-8.5000000000000006E-2</v>
      </c>
      <c r="AH64">
        <v>-8.5000000000000006E-2</v>
      </c>
      <c r="AI64">
        <v>-8.5000000000000006E-2</v>
      </c>
      <c r="AJ64">
        <v>-8.5000000000000006E-2</v>
      </c>
      <c r="AK64">
        <v>-8.3999999999999631E-2</v>
      </c>
      <c r="AL64">
        <v>-8.0000000000000071E-2</v>
      </c>
      <c r="AM64">
        <v>-7.5000000000000178E-2</v>
      </c>
      <c r="AN64">
        <v>-7.5000000000000178E-2</v>
      </c>
      <c r="AO64">
        <v>-7.5000000000000178E-2</v>
      </c>
      <c r="AP64">
        <v>-7.5000000000000178E-2</v>
      </c>
      <c r="AQ64">
        <v>-7.4999999999999289E-2</v>
      </c>
      <c r="AR64">
        <v>-7.5000000000000178E-2</v>
      </c>
      <c r="AS64">
        <v>-7.4999999999999289E-2</v>
      </c>
      <c r="AT64">
        <v>-8.5000000000000006E-2</v>
      </c>
      <c r="AU64">
        <v>-8.5000000000000006E-2</v>
      </c>
      <c r="AV64">
        <v>-8.5000000000000006E-2</v>
      </c>
      <c r="AW64">
        <v>-8.4000000000000519E-2</v>
      </c>
      <c r="AX64">
        <v>-8.0000000000000071E-2</v>
      </c>
      <c r="AY64">
        <v>-7.5000000000000178E-2</v>
      </c>
      <c r="AZ64">
        <v>-7.5000000000000178E-2</v>
      </c>
      <c r="BA64">
        <v>-7.5000000000000178E-2</v>
      </c>
      <c r="BB64">
        <v>-7.5000000000000178E-2</v>
      </c>
      <c r="BC64">
        <v>-7.5000000000000178E-2</v>
      </c>
      <c r="BD64">
        <v>-7.5000000000000178E-2</v>
      </c>
      <c r="BE64">
        <v>-7.5000000000000178E-2</v>
      </c>
      <c r="BF64">
        <v>-8.5000000000000006E-2</v>
      </c>
      <c r="BG64">
        <v>-8.5000000000000006E-2</v>
      </c>
      <c r="BH64">
        <v>-8.5000000000000006E-2</v>
      </c>
      <c r="BI64">
        <v>-8.3999999999999631E-2</v>
      </c>
      <c r="BJ64">
        <v>-8.0000000000000071E-2</v>
      </c>
      <c r="BK64">
        <v>-7.4999999999999289E-2</v>
      </c>
      <c r="BL64">
        <v>-7.5000000000000178E-2</v>
      </c>
      <c r="BM64">
        <v>-7.4999999999999289E-2</v>
      </c>
      <c r="BN64">
        <v>-7.5000000000000178E-2</v>
      </c>
      <c r="BO64">
        <v>-7.5000000000000178E-2</v>
      </c>
      <c r="BP64">
        <v>-7.5000000000000178E-2</v>
      </c>
      <c r="BQ64">
        <v>-7.5000000000000178E-2</v>
      </c>
      <c r="BR64">
        <v>-8.5000000000000006E-2</v>
      </c>
      <c r="BS64">
        <v>-8.5000000000000006E-2</v>
      </c>
      <c r="BT64">
        <v>-8.5000000000000006E-2</v>
      </c>
      <c r="BU64">
        <v>-8.3999999999999631E-2</v>
      </c>
      <c r="BV64">
        <v>-8.0000000000000071E-2</v>
      </c>
      <c r="BW64">
        <v>-7.5000000000000178E-2</v>
      </c>
      <c r="BX64">
        <v>-7.5000000000000178E-2</v>
      </c>
      <c r="BY64">
        <v>-7.5000000000000178E-2</v>
      </c>
      <c r="BZ64">
        <v>-7.5000000000000178E-2</v>
      </c>
      <c r="CA64">
        <v>-7.4999999999999289E-2</v>
      </c>
      <c r="CB64">
        <v>-7.5000000000000178E-2</v>
      </c>
      <c r="CC64">
        <v>-7.4999999999999289E-2</v>
      </c>
      <c r="CD64">
        <v>-8.5000000000000006E-2</v>
      </c>
      <c r="CE64">
        <v>-8.5000000000000006E-2</v>
      </c>
      <c r="CF64">
        <v>-8.5000000000000006E-2</v>
      </c>
      <c r="CG64">
        <v>-8.3999999999999631E-2</v>
      </c>
      <c r="CH64">
        <v>-8.0000000000000071E-2</v>
      </c>
      <c r="CI64">
        <v>-7.5000000000000178E-2</v>
      </c>
      <c r="CJ64">
        <v>-7.4999999999999289E-2</v>
      </c>
      <c r="CK64">
        <v>-7.5000000000000178E-2</v>
      </c>
      <c r="CL64">
        <v>-7.5000000000000178E-2</v>
      </c>
      <c r="CM64">
        <v>-7.5000000000000178E-2</v>
      </c>
      <c r="CN64">
        <v>-7.5000000000000178E-2</v>
      </c>
      <c r="CO64">
        <v>-7.5000000000000178E-2</v>
      </c>
      <c r="CP64">
        <v>-8.5000000000000006E-2</v>
      </c>
      <c r="CQ64">
        <v>-8.5000000000000006E-2</v>
      </c>
      <c r="CR64">
        <v>-8.5000000000000006E-2</v>
      </c>
      <c r="CS64">
        <v>-8.3999999999999631E-2</v>
      </c>
      <c r="CT64">
        <v>-8.0000000000000071E-2</v>
      </c>
      <c r="CU64">
        <v>-7.4999999999999289E-2</v>
      </c>
      <c r="CV64">
        <v>-7.5000000000000178E-2</v>
      </c>
      <c r="CW64">
        <v>-7.4999999999999289E-2</v>
      </c>
      <c r="CX64">
        <v>-7.5000000000000178E-2</v>
      </c>
      <c r="CY64">
        <v>-7.5000000000000178E-2</v>
      </c>
      <c r="CZ64">
        <v>-7.5000000000000178E-2</v>
      </c>
      <c r="DA64">
        <v>-7.5000000000000178E-2</v>
      </c>
      <c r="DB64">
        <v>-8.5000000000000006E-2</v>
      </c>
      <c r="DC64">
        <v>-8.5000000000000006E-2</v>
      </c>
      <c r="DD64">
        <v>-8.5000000000000006E-2</v>
      </c>
      <c r="DE64">
        <v>-8.3999999999999631E-2</v>
      </c>
      <c r="DF64">
        <v>-8.0000000000000071E-2</v>
      </c>
      <c r="DG64">
        <v>-7.4999999999999289E-2</v>
      </c>
      <c r="DH64">
        <v>-7.5000000000000178E-2</v>
      </c>
      <c r="DI64">
        <v>-7.4999999999999289E-2</v>
      </c>
      <c r="DJ64">
        <v>-7.5000000000000178E-2</v>
      </c>
      <c r="DK64">
        <v>-7.5000000000000178E-2</v>
      </c>
      <c r="DL64">
        <v>-7.5000000000000178E-2</v>
      </c>
      <c r="DM64">
        <v>-7.5000000000000178E-2</v>
      </c>
      <c r="DN64">
        <v>-8.5000000000000006E-2</v>
      </c>
      <c r="DO64">
        <v>-8.5000000000000006E-2</v>
      </c>
      <c r="DP64">
        <v>-8.5000000000000853E-2</v>
      </c>
      <c r="DQ64">
        <v>-8.3999999999999631E-2</v>
      </c>
      <c r="DR64">
        <v>-8.0000000000000071E-2</v>
      </c>
      <c r="DS64">
        <v>-7.4999999999999289E-2</v>
      </c>
      <c r="DT64">
        <v>-7.5000000000000178E-2</v>
      </c>
      <c r="DU64">
        <v>-7.4999999999999289E-2</v>
      </c>
      <c r="DV64">
        <v>-7.5000000000000178E-2</v>
      </c>
      <c r="DW64">
        <v>-7.5000000000000178E-2</v>
      </c>
      <c r="DX64">
        <v>-7.5000000000000178E-2</v>
      </c>
      <c r="DY64">
        <v>-7.5000000000000178E-2</v>
      </c>
      <c r="DZ64">
        <v>-8.5000000000000006E-2</v>
      </c>
      <c r="EA64">
        <v>-8.5000000000000006E-2</v>
      </c>
      <c r="EB64">
        <v>-8.5000000000000006E-2</v>
      </c>
      <c r="EC64">
        <v>-8.3999999999999631E-2</v>
      </c>
      <c r="ED64">
        <v>-8.0000000000000071E-2</v>
      </c>
      <c r="EE64">
        <v>-7.5000000000000178E-2</v>
      </c>
      <c r="EF64">
        <v>-7.4999999999999289E-2</v>
      </c>
      <c r="EG64">
        <v>-7.5000000000000178E-2</v>
      </c>
      <c r="EH64">
        <v>-7.5000000000000178E-2</v>
      </c>
      <c r="EI64">
        <v>-7.5000000000000178E-2</v>
      </c>
      <c r="EJ64">
        <v>-7.4999999999999289E-2</v>
      </c>
      <c r="EK64">
        <v>-7.5000000000000178E-2</v>
      </c>
      <c r="EL64">
        <v>-8.5000000000000006E-2</v>
      </c>
      <c r="EM64">
        <v>-8.5000000000000006E-2</v>
      </c>
      <c r="EN64">
        <v>-8.5000000000000006E-2</v>
      </c>
      <c r="EO64">
        <v>-8.3999999999999631E-2</v>
      </c>
      <c r="EP64">
        <v>-8.0000000000000071E-2</v>
      </c>
      <c r="EQ64">
        <v>-7.5000000000000178E-2</v>
      </c>
      <c r="ER64">
        <v>-7.5000000000000178E-2</v>
      </c>
      <c r="ES64">
        <v>-7.5000000000000178E-2</v>
      </c>
      <c r="ET64">
        <v>-7.5000000000000178E-2</v>
      </c>
      <c r="EU64">
        <v>-7.4999999999999289E-2</v>
      </c>
      <c r="EV64">
        <v>-7.5000000000000178E-2</v>
      </c>
      <c r="EW64">
        <v>-7.5000000000000178E-2</v>
      </c>
      <c r="EX64">
        <v>-8.5000000000000006E-2</v>
      </c>
      <c r="EY64">
        <v>-8.5000000000000006E-2</v>
      </c>
      <c r="EZ64">
        <v>-8.5000000000000006E-2</v>
      </c>
      <c r="FA64">
        <v>-8.3999999999999631E-2</v>
      </c>
      <c r="FB64">
        <v>-8.0000000000000071E-2</v>
      </c>
      <c r="FC64">
        <v>-7.5000000000000178E-2</v>
      </c>
      <c r="FD64">
        <v>-7.5000000000000178E-2</v>
      </c>
      <c r="FE64">
        <v>-7.5000000000000178E-2</v>
      </c>
      <c r="FF64">
        <v>-7.5000000000000178E-2</v>
      </c>
      <c r="FG64">
        <v>-7.5000000000000178E-2</v>
      </c>
      <c r="FH64">
        <v>-7.5000000000000178E-2</v>
      </c>
      <c r="FI64">
        <v>-7.4999999999999289E-2</v>
      </c>
      <c r="FJ64">
        <v>-8.5000000000000006E-2</v>
      </c>
      <c r="FK64">
        <v>-8.5000000000000006E-2</v>
      </c>
      <c r="FL64">
        <v>-8.5000000000000006E-2</v>
      </c>
      <c r="FM64">
        <v>-8.3999999999999631E-2</v>
      </c>
      <c r="FN64">
        <v>-8.0000000000000071E-2</v>
      </c>
      <c r="FO64">
        <v>-7.4999999999999289E-2</v>
      </c>
      <c r="FP64">
        <v>-7.4999999999999289E-2</v>
      </c>
      <c r="FQ64">
        <v>-7.4999999999999289E-2</v>
      </c>
      <c r="FR64">
        <v>-7.5000000000000178E-2</v>
      </c>
      <c r="FS64">
        <v>-7.5000000000000178E-2</v>
      </c>
      <c r="FT64">
        <v>-7.5000000000000178E-2</v>
      </c>
      <c r="FU64">
        <v>-7.5000000000000178E-2</v>
      </c>
      <c r="FV64">
        <v>-8.5000000000000006E-2</v>
      </c>
      <c r="FW64">
        <v>-8.5000000000000006E-2</v>
      </c>
      <c r="FX64">
        <v>-8.5000000000000006E-2</v>
      </c>
      <c r="FY64">
        <v>-8.3999999999999631E-2</v>
      </c>
      <c r="FZ64">
        <v>-7.9999999999999183E-2</v>
      </c>
      <c r="GA64">
        <v>-7.4999999999999289E-2</v>
      </c>
      <c r="GB64">
        <v>-7.5000000000000178E-2</v>
      </c>
      <c r="GC64">
        <v>-7.4999999999999289E-2</v>
      </c>
      <c r="GD64">
        <v>-7.4999999999999289E-2</v>
      </c>
      <c r="GE64">
        <v>-7.5000000000000178E-2</v>
      </c>
      <c r="GF64">
        <v>-7.5000000000000178E-2</v>
      </c>
      <c r="GG64">
        <v>-7.5000000000000178E-2</v>
      </c>
      <c r="GH64">
        <v>-8.5000000000000006E-2</v>
      </c>
      <c r="GI64">
        <v>-8.5000000000000006E-2</v>
      </c>
      <c r="GJ64">
        <v>-8.5000000000000006E-2</v>
      </c>
      <c r="GK64">
        <v>-8.4000000000000519E-2</v>
      </c>
      <c r="GL64">
        <v>-8.0000000000000071E-2</v>
      </c>
      <c r="GM64">
        <v>-7.5000000000000178E-2</v>
      </c>
      <c r="GN64">
        <v>-7.5000000000000178E-2</v>
      </c>
      <c r="GO64">
        <v>-7.5000000000000178E-2</v>
      </c>
      <c r="GP64">
        <v>-7.5000000000000178E-2</v>
      </c>
      <c r="GQ64">
        <v>-7.5000000000000178E-2</v>
      </c>
      <c r="GR64">
        <v>-7.4999999999999289E-2</v>
      </c>
      <c r="GS64">
        <v>-7.5000000000000178E-2</v>
      </c>
      <c r="GT64">
        <v>-8.5000000000000006E-2</v>
      </c>
      <c r="GU64">
        <v>-8.5000000000000006E-2</v>
      </c>
      <c r="GV64">
        <v>-8.5000000000000006E-2</v>
      </c>
      <c r="GW64">
        <v>-8.3999999999999631E-2</v>
      </c>
      <c r="GX64">
        <v>-8.0000000000000071E-2</v>
      </c>
      <c r="GY64">
        <v>-7.5000000000001954E-2</v>
      </c>
      <c r="GZ64">
        <v>-7.5000000000001066E-2</v>
      </c>
      <c r="HA64">
        <v>-7.5000000000001954E-2</v>
      </c>
      <c r="HB64">
        <v>-7.5000000000000178E-2</v>
      </c>
      <c r="HC64">
        <v>-7.4999999999999289E-2</v>
      </c>
      <c r="HD64">
        <v>-7.5000000000000178E-2</v>
      </c>
      <c r="HE64">
        <v>-7.5000000000000178E-2</v>
      </c>
      <c r="HF64">
        <v>-8.5000000000000006E-2</v>
      </c>
      <c r="HG64">
        <v>-8.5000000000000006E-2</v>
      </c>
      <c r="HH64">
        <v>-8.5000000000000006E-2</v>
      </c>
      <c r="HI64">
        <v>-8.4000000000001407E-2</v>
      </c>
      <c r="HJ64">
        <v>-8.0000000000000071E-2</v>
      </c>
      <c r="HK64">
        <v>-7.5000000000000178E-2</v>
      </c>
      <c r="HL64">
        <v>-7.5000000000000178E-2</v>
      </c>
      <c r="HM64">
        <v>-7.5000000000000178E-2</v>
      </c>
      <c r="HN64">
        <v>-7.5000000000000178E-2</v>
      </c>
      <c r="HO64">
        <v>-7.5000000000000178E-2</v>
      </c>
      <c r="HP64">
        <v>-7.5000000000000178E-2</v>
      </c>
      <c r="HQ64">
        <v>-7.4999999999999289E-2</v>
      </c>
      <c r="HR64">
        <v>-8.5000000000000006E-2</v>
      </c>
      <c r="HS64">
        <v>-8.5000000000000006E-2</v>
      </c>
      <c r="HT64">
        <v>-8.5000000000000006E-2</v>
      </c>
      <c r="HU64">
        <v>-8.4000000000000519E-2</v>
      </c>
      <c r="HV64">
        <v>-8.0000000000000071E-2</v>
      </c>
      <c r="HW64">
        <v>-7.4999999999999289E-2</v>
      </c>
      <c r="HX64">
        <v>-7.5000000000000178E-2</v>
      </c>
      <c r="HY64">
        <v>-7.4999999999999289E-2</v>
      </c>
      <c r="HZ64">
        <v>-7.5000000000000178E-2</v>
      </c>
      <c r="IA64" s="216">
        <v>-7.5000000000000178E-2</v>
      </c>
      <c r="IB64" s="216">
        <v>-7.5000000000000178E-2</v>
      </c>
    </row>
    <row r="65" spans="1:237" x14ac:dyDescent="0.2">
      <c r="A65" s="447">
        <f>A!A79</f>
        <v>38961</v>
      </c>
      <c r="B65" s="479">
        <f t="shared" si="4"/>
        <v>3.9390000000000001</v>
      </c>
      <c r="C65" s="479">
        <v>3.8639999999999999</v>
      </c>
      <c r="D65" s="448">
        <f t="shared" si="5"/>
        <v>7.5000000000000178E-2</v>
      </c>
      <c r="F65" s="450">
        <v>36943</v>
      </c>
      <c r="J65">
        <v>-0.13199999999999967</v>
      </c>
      <c r="K65">
        <v>-0.11399999999999988</v>
      </c>
      <c r="L65">
        <v>-0.105</v>
      </c>
      <c r="M65">
        <v>-9.6000000000000085E-2</v>
      </c>
      <c r="N65">
        <v>-8.9999999999999858E-2</v>
      </c>
      <c r="O65">
        <v>-8.9999999999999858E-2</v>
      </c>
      <c r="P65">
        <v>-8.5000000000000006E-2</v>
      </c>
      <c r="Q65">
        <v>-8.0000000000000071E-2</v>
      </c>
      <c r="R65">
        <v>-7.4999999999999289E-2</v>
      </c>
      <c r="S65">
        <v>-7.0000000000000284E-2</v>
      </c>
      <c r="T65">
        <v>-6.4999999999999503E-2</v>
      </c>
      <c r="U65">
        <v>-6.0000000000000497E-2</v>
      </c>
      <c r="V65">
        <v>-5.0000000000000711E-2</v>
      </c>
      <c r="W65">
        <v>-0.04</v>
      </c>
      <c r="X65">
        <v>-0.04</v>
      </c>
      <c r="Y65">
        <v>-0.04</v>
      </c>
      <c r="Z65">
        <v>-0.04</v>
      </c>
      <c r="AA65">
        <v>-0.04</v>
      </c>
      <c r="AB65">
        <v>-0.04</v>
      </c>
      <c r="AC65">
        <v>-0.04</v>
      </c>
      <c r="AD65">
        <v>-0.04</v>
      </c>
      <c r="AE65">
        <v>-0.04</v>
      </c>
      <c r="AF65">
        <v>-0.04</v>
      </c>
      <c r="AG65">
        <v>-0.04</v>
      </c>
      <c r="AH65">
        <v>-0.04</v>
      </c>
      <c r="AI65">
        <v>-0.04</v>
      </c>
      <c r="AJ65">
        <v>-0.04</v>
      </c>
      <c r="AK65">
        <v>-0.04</v>
      </c>
      <c r="AL65">
        <v>-0.04</v>
      </c>
      <c r="AM65">
        <v>-0.04</v>
      </c>
      <c r="AN65">
        <v>-0.04</v>
      </c>
      <c r="AO65">
        <v>-0.04</v>
      </c>
      <c r="AP65">
        <v>-0.04</v>
      </c>
      <c r="AQ65">
        <v>-0.04</v>
      </c>
      <c r="AR65">
        <v>-3.9999999999999147E-2</v>
      </c>
      <c r="AS65">
        <v>-0.04</v>
      </c>
      <c r="AT65">
        <v>-0.04</v>
      </c>
      <c r="AU65">
        <v>-0.04</v>
      </c>
      <c r="AV65">
        <v>-0.04</v>
      </c>
      <c r="AW65">
        <v>-0.04</v>
      </c>
      <c r="AX65">
        <v>-0.04</v>
      </c>
      <c r="AY65">
        <v>-0.04</v>
      </c>
      <c r="AZ65">
        <v>-0.04</v>
      </c>
      <c r="BA65">
        <v>-0.04</v>
      </c>
      <c r="BB65">
        <v>-0.04</v>
      </c>
      <c r="BC65">
        <v>-0.04</v>
      </c>
      <c r="BD65">
        <v>-0.04</v>
      </c>
      <c r="BE65">
        <v>-0.04</v>
      </c>
      <c r="BF65">
        <v>-0.04</v>
      </c>
      <c r="BG65">
        <v>-0.04</v>
      </c>
      <c r="BH65">
        <v>-0.04</v>
      </c>
      <c r="BI65">
        <v>-0.04</v>
      </c>
      <c r="BJ65">
        <v>-0.04</v>
      </c>
      <c r="BK65">
        <v>-0.04</v>
      </c>
      <c r="BL65">
        <v>-0.04</v>
      </c>
      <c r="BM65">
        <v>-0.04</v>
      </c>
      <c r="BN65">
        <v>-0.04</v>
      </c>
      <c r="BO65">
        <v>-0.04</v>
      </c>
      <c r="BP65">
        <v>-0.04</v>
      </c>
      <c r="BQ65">
        <v>-0.04</v>
      </c>
      <c r="BR65">
        <v>-0.04</v>
      </c>
      <c r="BS65">
        <v>-0.04</v>
      </c>
      <c r="BT65">
        <v>-0.04</v>
      </c>
      <c r="BU65">
        <v>-0.04</v>
      </c>
      <c r="BV65">
        <v>-3.9999999999999147E-2</v>
      </c>
      <c r="BW65">
        <v>-0.04</v>
      </c>
      <c r="BX65">
        <v>-0.04</v>
      </c>
      <c r="BY65">
        <v>-0.04</v>
      </c>
      <c r="BZ65">
        <v>-0.04</v>
      </c>
      <c r="CA65">
        <v>-0.04</v>
      </c>
      <c r="CB65">
        <v>-0.04</v>
      </c>
      <c r="CC65">
        <v>-0.04</v>
      </c>
      <c r="CD65">
        <v>-0.04</v>
      </c>
      <c r="CE65">
        <v>-0.04</v>
      </c>
      <c r="CF65">
        <v>-0.04</v>
      </c>
      <c r="CG65">
        <v>-0.04</v>
      </c>
      <c r="CH65">
        <v>-0.04</v>
      </c>
      <c r="CI65">
        <v>-0.04</v>
      </c>
      <c r="CJ65">
        <v>-0.04</v>
      </c>
      <c r="CK65">
        <v>-0.04</v>
      </c>
      <c r="CL65">
        <v>-0.04</v>
      </c>
      <c r="CM65">
        <v>-0.04</v>
      </c>
      <c r="CN65">
        <v>-0.04</v>
      </c>
      <c r="CO65">
        <v>-0.04</v>
      </c>
      <c r="CP65">
        <v>-0.04</v>
      </c>
      <c r="CQ65">
        <v>-0.04</v>
      </c>
      <c r="CR65">
        <v>-0.04</v>
      </c>
      <c r="CS65">
        <v>-0.04</v>
      </c>
      <c r="CT65">
        <v>-0.04</v>
      </c>
      <c r="CU65">
        <v>-0.04</v>
      </c>
      <c r="CV65">
        <v>-0.04</v>
      </c>
      <c r="CW65">
        <v>-0.04</v>
      </c>
      <c r="CX65">
        <v>-0.04</v>
      </c>
      <c r="CY65">
        <v>-0.04</v>
      </c>
      <c r="CZ65">
        <v>-0.04</v>
      </c>
      <c r="DA65">
        <v>-0.04</v>
      </c>
      <c r="DB65">
        <v>-0.04</v>
      </c>
      <c r="DC65">
        <v>-0.04</v>
      </c>
      <c r="DD65">
        <v>-0.04</v>
      </c>
      <c r="DE65">
        <v>-0.04</v>
      </c>
      <c r="DF65">
        <v>-0.04</v>
      </c>
      <c r="DG65">
        <v>-0.04</v>
      </c>
      <c r="DH65">
        <v>-0.04</v>
      </c>
      <c r="DI65">
        <v>-0.04</v>
      </c>
      <c r="DJ65">
        <v>-0.04</v>
      </c>
      <c r="DK65">
        <v>-0.04</v>
      </c>
      <c r="DL65">
        <v>-0.04</v>
      </c>
      <c r="DM65">
        <v>-0.04</v>
      </c>
      <c r="DN65">
        <v>-0.04</v>
      </c>
      <c r="DO65">
        <v>-0.04</v>
      </c>
      <c r="DP65">
        <v>-3.9999999999999147E-2</v>
      </c>
      <c r="DQ65">
        <v>-0.04</v>
      </c>
      <c r="DR65">
        <v>-0.04</v>
      </c>
      <c r="DS65">
        <v>-0.04</v>
      </c>
      <c r="DT65">
        <v>-0.04</v>
      </c>
      <c r="DU65">
        <v>-0.04</v>
      </c>
      <c r="DV65">
        <v>-0.04</v>
      </c>
      <c r="DW65">
        <v>-0.04</v>
      </c>
      <c r="DX65">
        <v>-0.04</v>
      </c>
      <c r="DY65">
        <v>-0.04</v>
      </c>
      <c r="DZ65">
        <v>-0.04</v>
      </c>
      <c r="EA65">
        <v>-0.04</v>
      </c>
      <c r="EB65">
        <v>-0.04</v>
      </c>
      <c r="EC65">
        <v>-0.04</v>
      </c>
      <c r="ED65">
        <v>-0.04</v>
      </c>
      <c r="EE65">
        <v>-0.04</v>
      </c>
      <c r="EF65">
        <v>-0.04</v>
      </c>
      <c r="EG65">
        <v>-0.04</v>
      </c>
      <c r="EH65">
        <v>-0.04</v>
      </c>
      <c r="EI65">
        <v>-0.04</v>
      </c>
      <c r="EJ65">
        <v>-0.04</v>
      </c>
      <c r="EK65">
        <v>-0.04</v>
      </c>
      <c r="EL65">
        <v>-0.04</v>
      </c>
      <c r="EM65">
        <v>-0.04</v>
      </c>
      <c r="EN65">
        <v>-0.04</v>
      </c>
      <c r="EO65">
        <v>-0.04</v>
      </c>
      <c r="EP65">
        <v>-0.04</v>
      </c>
      <c r="EQ65">
        <v>-0.04</v>
      </c>
      <c r="ER65">
        <v>-0.04</v>
      </c>
      <c r="ES65">
        <v>-0.04</v>
      </c>
      <c r="ET65">
        <v>-0.04</v>
      </c>
      <c r="EU65">
        <v>-0.04</v>
      </c>
      <c r="EV65">
        <v>-0.04</v>
      </c>
      <c r="EW65">
        <v>-0.04</v>
      </c>
      <c r="EX65">
        <v>-0.04</v>
      </c>
      <c r="EY65">
        <v>-0.04</v>
      </c>
      <c r="EZ65">
        <v>-0.04</v>
      </c>
      <c r="FA65">
        <v>-0.04</v>
      </c>
      <c r="FB65">
        <v>-0.04</v>
      </c>
      <c r="FC65">
        <v>-3.9999999999999147E-2</v>
      </c>
      <c r="FD65">
        <v>-0.04</v>
      </c>
      <c r="FE65">
        <v>-3.9999999999999147E-2</v>
      </c>
      <c r="FF65">
        <v>-0.04</v>
      </c>
      <c r="FG65">
        <v>-0.04</v>
      </c>
      <c r="FH65">
        <v>-0.04</v>
      </c>
      <c r="FI65">
        <v>-0.04</v>
      </c>
      <c r="FJ65">
        <v>-0.04</v>
      </c>
      <c r="FK65">
        <v>-0.04</v>
      </c>
      <c r="FL65">
        <v>-0.04</v>
      </c>
      <c r="FM65">
        <v>-0.04</v>
      </c>
      <c r="FN65">
        <v>-0.04</v>
      </c>
      <c r="FO65">
        <v>-0.04</v>
      </c>
      <c r="FP65">
        <v>-0.04</v>
      </c>
      <c r="FQ65">
        <v>-0.04</v>
      </c>
      <c r="FR65">
        <v>-0.04</v>
      </c>
      <c r="FS65">
        <v>-0.04</v>
      </c>
      <c r="FT65">
        <v>-0.04</v>
      </c>
      <c r="FU65">
        <v>-0.04</v>
      </c>
      <c r="FV65">
        <v>-0.04</v>
      </c>
      <c r="FW65">
        <v>-0.04</v>
      </c>
      <c r="FX65">
        <v>-0.04</v>
      </c>
      <c r="FY65">
        <v>-3.9999999999999147E-2</v>
      </c>
      <c r="FZ65">
        <v>-0.04</v>
      </c>
      <c r="GA65">
        <v>-0.04</v>
      </c>
      <c r="GB65">
        <v>-0.04</v>
      </c>
      <c r="GC65">
        <v>-0.04</v>
      </c>
      <c r="GD65">
        <v>-0.04</v>
      </c>
      <c r="GE65">
        <v>-0.04</v>
      </c>
      <c r="GF65">
        <v>-0.04</v>
      </c>
      <c r="GG65">
        <v>-0.04</v>
      </c>
      <c r="GH65">
        <v>-0.04</v>
      </c>
      <c r="GI65">
        <v>-0.04</v>
      </c>
      <c r="GJ65">
        <v>-0.04</v>
      </c>
      <c r="GK65">
        <v>-3.9999999999999147E-2</v>
      </c>
      <c r="GL65">
        <v>-0.04</v>
      </c>
      <c r="GM65">
        <v>-0.04</v>
      </c>
      <c r="GN65">
        <v>-0.04</v>
      </c>
      <c r="GO65">
        <v>-0.04</v>
      </c>
      <c r="GP65">
        <v>-0.04</v>
      </c>
      <c r="GQ65">
        <v>-0.04</v>
      </c>
      <c r="GR65">
        <v>-0.04</v>
      </c>
      <c r="GS65">
        <v>-0.04</v>
      </c>
      <c r="GT65">
        <v>-0.04</v>
      </c>
      <c r="GU65">
        <v>-0.04</v>
      </c>
      <c r="GV65">
        <v>-0.04</v>
      </c>
      <c r="GW65">
        <v>-0.04</v>
      </c>
      <c r="GX65">
        <v>-0.04</v>
      </c>
      <c r="GY65">
        <v>-0.04</v>
      </c>
      <c r="GZ65">
        <v>-0.04</v>
      </c>
      <c r="HA65">
        <v>-0.04</v>
      </c>
      <c r="HB65">
        <v>-0.04</v>
      </c>
      <c r="HC65">
        <v>-0.04</v>
      </c>
      <c r="HD65">
        <v>-0.04</v>
      </c>
      <c r="HE65">
        <v>-0.04</v>
      </c>
      <c r="HF65">
        <v>-0.04</v>
      </c>
      <c r="HG65">
        <v>-0.04</v>
      </c>
      <c r="HH65">
        <v>-0.04</v>
      </c>
      <c r="HI65">
        <v>-0.04</v>
      </c>
      <c r="HJ65">
        <v>-0.04</v>
      </c>
      <c r="HK65">
        <v>-0.04</v>
      </c>
      <c r="HL65">
        <v>-0.04</v>
      </c>
      <c r="HM65">
        <v>-0.04</v>
      </c>
      <c r="HN65">
        <v>-0.04</v>
      </c>
      <c r="HO65">
        <v>-0.04</v>
      </c>
      <c r="HP65">
        <v>-0.04</v>
      </c>
      <c r="HQ65">
        <v>-0.04</v>
      </c>
      <c r="HR65">
        <v>-0.04</v>
      </c>
      <c r="HS65">
        <v>-0.04</v>
      </c>
      <c r="HT65">
        <v>-0.04</v>
      </c>
      <c r="HU65">
        <v>-0.04</v>
      </c>
      <c r="HV65">
        <v>-0.04</v>
      </c>
      <c r="HW65">
        <v>-0.04</v>
      </c>
      <c r="HX65">
        <v>-0.04</v>
      </c>
      <c r="HY65">
        <v>-0.04</v>
      </c>
      <c r="HZ65">
        <v>-0.04</v>
      </c>
      <c r="IA65" s="216">
        <v>-0.04</v>
      </c>
      <c r="IB65" s="216">
        <v>-0.04</v>
      </c>
    </row>
    <row r="66" spans="1:237" x14ac:dyDescent="0.2">
      <c r="A66" s="447">
        <f>A!A80</f>
        <v>38991</v>
      </c>
      <c r="B66" s="479">
        <f t="shared" si="4"/>
        <v>3.968</v>
      </c>
      <c r="C66" s="479">
        <v>3.8929999999999998</v>
      </c>
      <c r="D66" s="448">
        <f t="shared" si="5"/>
        <v>7.5000000000000178E-2</v>
      </c>
      <c r="F66" s="450">
        <v>36944</v>
      </c>
      <c r="J66">
        <v>-3.9999999999995595E-3</v>
      </c>
      <c r="K66">
        <v>1.2000000000000455E-2</v>
      </c>
      <c r="L66">
        <v>1.2000000000000455E-2</v>
      </c>
      <c r="M66">
        <v>1.9000000000001016E-2</v>
      </c>
      <c r="N66">
        <v>1.7000000000001236E-2</v>
      </c>
      <c r="O66">
        <v>2.2000000000000242E-2</v>
      </c>
      <c r="P66">
        <v>2.5000000000000355E-2</v>
      </c>
      <c r="Q66">
        <v>2.0000000000000462E-2</v>
      </c>
      <c r="R66">
        <v>1.499999999999968E-2</v>
      </c>
      <c r="S66">
        <v>1.0000000000000675E-2</v>
      </c>
      <c r="T66">
        <v>9.9999999999997868E-3</v>
      </c>
      <c r="U66">
        <v>1.0000000000000675E-2</v>
      </c>
      <c r="V66">
        <v>1.0000000000000675E-2</v>
      </c>
      <c r="W66">
        <v>9.9999999999997868E-3</v>
      </c>
      <c r="X66">
        <v>9.9999999999997868E-3</v>
      </c>
      <c r="Y66">
        <v>1.499999999999968E-2</v>
      </c>
      <c r="Z66">
        <v>1.9999999999999574E-2</v>
      </c>
      <c r="AA66">
        <v>1.9999999999999574E-2</v>
      </c>
      <c r="AB66">
        <v>8.0000000000000071E-3</v>
      </c>
      <c r="AC66">
        <v>8.0000000000008953E-3</v>
      </c>
      <c r="AD66">
        <v>9.9999999999997868E-3</v>
      </c>
      <c r="AE66">
        <v>1.1999999999999567E-2</v>
      </c>
      <c r="AF66">
        <v>1.499999999999968E-2</v>
      </c>
      <c r="AG66">
        <v>1.499999999999968E-2</v>
      </c>
      <c r="AH66">
        <v>1.499999999999968E-2</v>
      </c>
      <c r="AI66">
        <v>1.5000000000000568E-2</v>
      </c>
      <c r="AJ66">
        <v>1.499999999999968E-2</v>
      </c>
      <c r="AK66">
        <v>1.499999999999968E-2</v>
      </c>
      <c r="AL66">
        <v>1.499999999999968E-2</v>
      </c>
      <c r="AM66">
        <v>1.499999999999968E-2</v>
      </c>
      <c r="AN66">
        <v>1.499999999999968E-2</v>
      </c>
      <c r="AO66">
        <v>1.499999999999968E-2</v>
      </c>
      <c r="AP66">
        <v>1.5000000000000568E-2</v>
      </c>
      <c r="AQ66">
        <v>1.499999999999968E-2</v>
      </c>
      <c r="AR66">
        <v>1.499999999999968E-2</v>
      </c>
      <c r="AS66">
        <v>1.499999999999968E-2</v>
      </c>
      <c r="AT66">
        <v>1.5000000000000568E-2</v>
      </c>
      <c r="AU66">
        <v>1.5000000000000568E-2</v>
      </c>
      <c r="AV66">
        <v>1.499999999999968E-2</v>
      </c>
      <c r="AW66">
        <v>1.5000000000000568E-2</v>
      </c>
      <c r="AX66">
        <v>1.5000000000000568E-2</v>
      </c>
      <c r="AY66">
        <v>1.499999999999968E-2</v>
      </c>
      <c r="AZ66">
        <v>1.499999999999968E-2</v>
      </c>
      <c r="BA66">
        <v>1.499999999999968E-2</v>
      </c>
      <c r="BB66">
        <v>1.5000000000000568E-2</v>
      </c>
      <c r="BC66">
        <v>1.5000000000000568E-2</v>
      </c>
      <c r="BD66">
        <v>1.499999999999968E-2</v>
      </c>
      <c r="BE66">
        <v>1.5000000000000568E-2</v>
      </c>
      <c r="BF66">
        <v>1.499999999999968E-2</v>
      </c>
      <c r="BG66">
        <v>1.499999999999968E-2</v>
      </c>
      <c r="BH66">
        <v>1.5000000000000568E-2</v>
      </c>
      <c r="BI66">
        <v>1.499999999999968E-2</v>
      </c>
      <c r="BJ66">
        <v>1.499999999999968E-2</v>
      </c>
      <c r="BK66">
        <v>1.499999999999968E-2</v>
      </c>
      <c r="BL66">
        <v>1.5000000000000568E-2</v>
      </c>
      <c r="BM66">
        <v>1.499999999999968E-2</v>
      </c>
      <c r="BN66">
        <v>1.499999999999968E-2</v>
      </c>
      <c r="BO66">
        <v>1.499999999999968E-2</v>
      </c>
      <c r="BP66">
        <v>1.499999999999968E-2</v>
      </c>
      <c r="BQ66">
        <v>1.499999999999968E-2</v>
      </c>
      <c r="BR66">
        <v>1.499999999999968E-2</v>
      </c>
      <c r="BS66">
        <v>1.499999999999968E-2</v>
      </c>
      <c r="BT66">
        <v>1.499999999999968E-2</v>
      </c>
      <c r="BU66">
        <v>1.499999999999968E-2</v>
      </c>
      <c r="BV66">
        <v>1.499999999999968E-2</v>
      </c>
      <c r="BW66">
        <v>1.5000000000000568E-2</v>
      </c>
      <c r="BX66">
        <v>1.499999999999968E-2</v>
      </c>
      <c r="BY66">
        <v>1.5000000000000568E-2</v>
      </c>
      <c r="BZ66">
        <v>1.5000000000000568E-2</v>
      </c>
      <c r="CA66">
        <v>1.499999999999968E-2</v>
      </c>
      <c r="CB66">
        <v>1.5000000000000568E-2</v>
      </c>
      <c r="CC66">
        <v>1.499999999999968E-2</v>
      </c>
      <c r="CD66">
        <v>1.5000000000000568E-2</v>
      </c>
      <c r="CE66">
        <v>1.5000000000000568E-2</v>
      </c>
      <c r="CF66">
        <v>1.499999999999968E-2</v>
      </c>
      <c r="CG66">
        <v>1.5000000000000568E-2</v>
      </c>
      <c r="CH66">
        <v>1.5000000000000568E-2</v>
      </c>
      <c r="CI66">
        <v>1.499999999999968E-2</v>
      </c>
      <c r="CJ66">
        <v>1.499999999999968E-2</v>
      </c>
      <c r="CK66">
        <v>1.499999999999968E-2</v>
      </c>
      <c r="CL66">
        <v>1.5000000000000568E-2</v>
      </c>
      <c r="CM66">
        <v>1.5000000000000568E-2</v>
      </c>
      <c r="CN66">
        <v>1.5000000000000568E-2</v>
      </c>
      <c r="CO66">
        <v>1.5000000000000568E-2</v>
      </c>
      <c r="CP66">
        <v>1.5000000000000568E-2</v>
      </c>
      <c r="CQ66">
        <v>1.499999999999968E-2</v>
      </c>
      <c r="CR66">
        <v>1.499999999999968E-2</v>
      </c>
      <c r="CS66">
        <v>1.5000000000000568E-2</v>
      </c>
      <c r="CT66">
        <v>1.499999999999968E-2</v>
      </c>
      <c r="CU66">
        <v>1.499999999999968E-2</v>
      </c>
      <c r="CV66">
        <v>1.5000000000000568E-2</v>
      </c>
      <c r="CW66">
        <v>1.499999999999968E-2</v>
      </c>
      <c r="CX66">
        <v>1.499999999999968E-2</v>
      </c>
      <c r="CY66">
        <v>1.5000000000000568E-2</v>
      </c>
      <c r="CZ66">
        <v>1.5000000000000568E-2</v>
      </c>
      <c r="DA66">
        <v>1.5000000000000568E-2</v>
      </c>
      <c r="DB66">
        <v>1.499999999999968E-2</v>
      </c>
      <c r="DC66">
        <v>1.499999999999968E-2</v>
      </c>
      <c r="DD66">
        <v>1.5000000000000568E-2</v>
      </c>
      <c r="DE66">
        <v>1.499999999999968E-2</v>
      </c>
      <c r="DF66">
        <v>1.499999999999968E-2</v>
      </c>
      <c r="DG66">
        <v>1.499999999999968E-2</v>
      </c>
      <c r="DH66">
        <v>1.5000000000000568E-2</v>
      </c>
      <c r="DI66">
        <v>1.499999999999968E-2</v>
      </c>
      <c r="DJ66">
        <v>1.499999999999968E-2</v>
      </c>
      <c r="DK66">
        <v>1.499999999999968E-2</v>
      </c>
      <c r="DL66">
        <v>1.5000000000000568E-2</v>
      </c>
      <c r="DM66">
        <v>1.5000000000000568E-2</v>
      </c>
      <c r="DN66">
        <v>1.5000000000000568E-2</v>
      </c>
      <c r="DO66">
        <v>1.499999999999968E-2</v>
      </c>
      <c r="DP66">
        <v>1.499999999999968E-2</v>
      </c>
      <c r="DQ66">
        <v>1.499999999999968E-2</v>
      </c>
      <c r="DR66">
        <v>1.499999999999968E-2</v>
      </c>
      <c r="DS66">
        <v>1.499999999999968E-2</v>
      </c>
      <c r="DT66">
        <v>1.5000000000000568E-2</v>
      </c>
      <c r="DU66">
        <v>1.499999999999968E-2</v>
      </c>
      <c r="DV66">
        <v>1.499999999999968E-2</v>
      </c>
      <c r="DW66">
        <v>1.5000000000000568E-2</v>
      </c>
      <c r="DX66">
        <v>1.5000000000000568E-2</v>
      </c>
      <c r="DY66">
        <v>1.5000000000000568E-2</v>
      </c>
      <c r="DZ66">
        <v>1.5000000000000568E-2</v>
      </c>
      <c r="EA66">
        <v>1.5000000000000568E-2</v>
      </c>
      <c r="EB66">
        <v>1.499999999999968E-2</v>
      </c>
      <c r="EC66">
        <v>1.5000000000000568E-2</v>
      </c>
      <c r="ED66">
        <v>1.499999999999968E-2</v>
      </c>
      <c r="EE66">
        <v>1.499999999999968E-2</v>
      </c>
      <c r="EF66">
        <v>1.499999999999968E-2</v>
      </c>
      <c r="EG66">
        <v>1.499999999999968E-2</v>
      </c>
      <c r="EH66">
        <v>1.499999999999968E-2</v>
      </c>
      <c r="EI66">
        <v>1.5000000000000568E-2</v>
      </c>
      <c r="EJ66">
        <v>1.499999999999968E-2</v>
      </c>
      <c r="EK66">
        <v>1.499999999999968E-2</v>
      </c>
      <c r="EL66">
        <v>1.499999999999968E-2</v>
      </c>
      <c r="EM66">
        <v>1.5000000000000568E-2</v>
      </c>
      <c r="EN66">
        <v>1.499999999999968E-2</v>
      </c>
      <c r="EO66">
        <v>1.499999999999968E-2</v>
      </c>
      <c r="EP66">
        <v>1.5000000000000568E-2</v>
      </c>
      <c r="EQ66">
        <v>1.499999999999968E-2</v>
      </c>
      <c r="ER66">
        <v>1.499999999999968E-2</v>
      </c>
      <c r="ES66">
        <v>1.499999999999968E-2</v>
      </c>
      <c r="ET66">
        <v>1.5000000000000568E-2</v>
      </c>
      <c r="EU66">
        <v>1.499999999999968E-2</v>
      </c>
      <c r="EV66">
        <v>1.499999999999968E-2</v>
      </c>
      <c r="EW66">
        <v>1.5000000000000568E-2</v>
      </c>
      <c r="EX66">
        <v>1.499999999999968E-2</v>
      </c>
      <c r="EY66">
        <v>1.499999999999968E-2</v>
      </c>
      <c r="EZ66">
        <v>1.5000000000000568E-2</v>
      </c>
      <c r="FA66">
        <v>1.499999999999968E-2</v>
      </c>
      <c r="FB66">
        <v>1.499999999999968E-2</v>
      </c>
      <c r="FC66">
        <v>1.499999999999968E-2</v>
      </c>
      <c r="FD66">
        <v>1.5000000000000568E-2</v>
      </c>
      <c r="FE66">
        <v>1.499999999999968E-2</v>
      </c>
      <c r="FF66">
        <v>1.499999999999968E-2</v>
      </c>
      <c r="FG66">
        <v>1.499999999999968E-2</v>
      </c>
      <c r="FH66">
        <v>1.5000000000000568E-2</v>
      </c>
      <c r="FI66">
        <v>1.499999999999968E-2</v>
      </c>
      <c r="FJ66">
        <v>1.5000000000000568E-2</v>
      </c>
      <c r="FK66">
        <v>1.5000000000000568E-2</v>
      </c>
      <c r="FL66">
        <v>1.499999999999968E-2</v>
      </c>
      <c r="FM66">
        <v>1.5000000000000568E-2</v>
      </c>
      <c r="FN66">
        <v>1.5000000000000568E-2</v>
      </c>
      <c r="FO66">
        <v>1.499999999999968E-2</v>
      </c>
      <c r="FP66">
        <v>1.499999999999968E-2</v>
      </c>
      <c r="FQ66">
        <v>1.499999999999968E-2</v>
      </c>
      <c r="FR66">
        <v>1.5000000000000568E-2</v>
      </c>
      <c r="FS66">
        <v>1.5000000000000568E-2</v>
      </c>
      <c r="FT66">
        <v>1.499999999999968E-2</v>
      </c>
      <c r="FU66">
        <v>1.499999999999968E-2</v>
      </c>
      <c r="FV66">
        <v>1.499999999999968E-2</v>
      </c>
      <c r="FW66">
        <v>1.499999999999968E-2</v>
      </c>
      <c r="FX66">
        <v>1.5000000000000568E-2</v>
      </c>
      <c r="FY66">
        <v>1.4999999999998792E-2</v>
      </c>
      <c r="FZ66">
        <v>1.499999999999968E-2</v>
      </c>
      <c r="GA66">
        <v>1.499999999999968E-2</v>
      </c>
      <c r="GB66">
        <v>1.5000000000000568E-2</v>
      </c>
      <c r="GC66">
        <v>1.499999999999968E-2</v>
      </c>
      <c r="GD66">
        <v>1.499999999999968E-2</v>
      </c>
      <c r="GE66">
        <v>1.499999999999968E-2</v>
      </c>
      <c r="GF66">
        <v>1.5000000000000568E-2</v>
      </c>
      <c r="GG66">
        <v>1.5000000000000568E-2</v>
      </c>
      <c r="GH66">
        <v>1.5000000000000568E-2</v>
      </c>
      <c r="GI66">
        <v>1.499999999999968E-2</v>
      </c>
      <c r="GJ66">
        <v>1.499999999999968E-2</v>
      </c>
      <c r="GK66">
        <v>1.499999999999968E-2</v>
      </c>
      <c r="GL66">
        <v>1.499999999999968E-2</v>
      </c>
      <c r="GM66">
        <v>1.499999999999968E-2</v>
      </c>
      <c r="GN66">
        <v>1.499999999999968E-2</v>
      </c>
      <c r="GO66">
        <v>1.499999999999968E-2</v>
      </c>
      <c r="GP66">
        <v>1.499999999999968E-2</v>
      </c>
      <c r="GQ66">
        <v>1.5000000000000568E-2</v>
      </c>
      <c r="GR66">
        <v>1.499999999999968E-2</v>
      </c>
      <c r="GS66">
        <v>1.499999999999968E-2</v>
      </c>
      <c r="GT66">
        <v>1.499999999999968E-2</v>
      </c>
      <c r="GU66">
        <v>1.5000000000000568E-2</v>
      </c>
      <c r="GV66">
        <v>1.499999999999968E-2</v>
      </c>
      <c r="GW66">
        <v>1.499999999999968E-2</v>
      </c>
      <c r="GX66">
        <v>1.5000000000000568E-2</v>
      </c>
      <c r="GY66">
        <v>1.5000000000000568E-2</v>
      </c>
      <c r="GZ66">
        <v>1.5000000000000568E-2</v>
      </c>
      <c r="HA66">
        <v>1.5000000000000568E-2</v>
      </c>
      <c r="HB66">
        <v>1.5000000000000568E-2</v>
      </c>
      <c r="HC66">
        <v>1.499999999999968E-2</v>
      </c>
      <c r="HD66">
        <v>1.499999999999968E-2</v>
      </c>
      <c r="HE66">
        <v>1.5000000000000568E-2</v>
      </c>
      <c r="HF66">
        <v>1.499999999999968E-2</v>
      </c>
      <c r="HG66">
        <v>1.499999999999968E-2</v>
      </c>
      <c r="HH66">
        <v>1.5000000000000568E-2</v>
      </c>
      <c r="HI66">
        <v>1.5000000000000568E-2</v>
      </c>
      <c r="HJ66">
        <v>1.499999999999968E-2</v>
      </c>
      <c r="HK66">
        <v>1.5000000000000568E-2</v>
      </c>
      <c r="HL66">
        <v>1.499999999999968E-2</v>
      </c>
      <c r="HM66">
        <v>1.5000000000000568E-2</v>
      </c>
      <c r="HN66">
        <v>1.499999999999968E-2</v>
      </c>
      <c r="HO66">
        <v>1.499999999999968E-2</v>
      </c>
      <c r="HP66">
        <v>1.5000000000000568E-2</v>
      </c>
      <c r="HQ66">
        <v>1.499999999999968E-2</v>
      </c>
      <c r="HR66">
        <v>1.5000000000000568E-2</v>
      </c>
      <c r="HS66">
        <v>1.5000000000000568E-2</v>
      </c>
      <c r="HT66">
        <v>1.499999999999968E-2</v>
      </c>
      <c r="HU66">
        <v>1.499999999999968E-2</v>
      </c>
      <c r="HV66">
        <v>1.5000000000000568E-2</v>
      </c>
      <c r="HW66">
        <v>1.499999999999968E-2</v>
      </c>
      <c r="HX66">
        <v>1.5000000000000568E-2</v>
      </c>
      <c r="HY66">
        <v>1.499999999999968E-2</v>
      </c>
      <c r="HZ66">
        <v>1.5000000000000568E-2</v>
      </c>
      <c r="IA66" s="216">
        <v>1.5000000000000568E-2</v>
      </c>
      <c r="IB66" s="216">
        <v>1.499999999999968E-2</v>
      </c>
    </row>
    <row r="67" spans="1:237" x14ac:dyDescent="0.2">
      <c r="A67" s="447">
        <f>A!A81</f>
        <v>39022</v>
      </c>
      <c r="B67" s="479">
        <f t="shared" si="4"/>
        <v>4.1079999999999997</v>
      </c>
      <c r="C67" s="479">
        <v>4.0330000000000004</v>
      </c>
      <c r="D67" s="448">
        <f t="shared" si="5"/>
        <v>7.4999999999999289E-2</v>
      </c>
      <c r="F67" s="450">
        <v>36945</v>
      </c>
      <c r="J67">
        <v>-1.1000000000000121E-2</v>
      </c>
      <c r="K67">
        <v>1.0999999999999233E-2</v>
      </c>
      <c r="L67">
        <v>1.7999999999998906E-2</v>
      </c>
      <c r="M67">
        <v>2.2999999999998799E-2</v>
      </c>
      <c r="N67">
        <v>2.7999999999998693E-2</v>
      </c>
      <c r="O67">
        <v>2.7999999999999581E-2</v>
      </c>
      <c r="P67">
        <v>2.4999999999999467E-2</v>
      </c>
      <c r="Q67">
        <v>2.4999999999999467E-2</v>
      </c>
      <c r="R67">
        <v>2.5000000000000355E-2</v>
      </c>
      <c r="S67">
        <v>2.9999999999999361E-2</v>
      </c>
      <c r="T67">
        <v>3.0000000000000249E-2</v>
      </c>
      <c r="U67">
        <v>2.9999999999999361E-2</v>
      </c>
      <c r="V67">
        <v>3.4999999999999254E-2</v>
      </c>
      <c r="W67">
        <v>3.5000000000000142E-2</v>
      </c>
      <c r="X67">
        <v>0.04</v>
      </c>
      <c r="Y67">
        <v>2.0000000000000462E-2</v>
      </c>
      <c r="Z67">
        <v>2.0000000000000462E-2</v>
      </c>
      <c r="AA67">
        <v>2.0000000000000462E-2</v>
      </c>
      <c r="AB67">
        <v>1.9999999999999574E-2</v>
      </c>
      <c r="AC67">
        <v>1.9999999999999574E-2</v>
      </c>
      <c r="AD67">
        <v>2.0000000000000462E-2</v>
      </c>
      <c r="AE67">
        <v>2.0000000000000462E-2</v>
      </c>
      <c r="AF67">
        <v>2.0000000000000462E-2</v>
      </c>
      <c r="AG67">
        <v>2.0000000000000462E-2</v>
      </c>
      <c r="AH67">
        <v>2.0000000000000462E-2</v>
      </c>
      <c r="AI67">
        <v>1.9999999999999574E-2</v>
      </c>
      <c r="AJ67">
        <v>1.7000000000000348E-2</v>
      </c>
      <c r="AK67">
        <v>1.5999999999999126E-2</v>
      </c>
      <c r="AL67">
        <v>1.6000000000000902E-2</v>
      </c>
      <c r="AM67">
        <v>1.6000000000000014E-2</v>
      </c>
      <c r="AN67">
        <v>1.6000000000000014E-2</v>
      </c>
      <c r="AO67">
        <v>1.6000000000000902E-2</v>
      </c>
      <c r="AP67">
        <v>1.6000000000000014E-2</v>
      </c>
      <c r="AQ67">
        <v>1.6000000000000014E-2</v>
      </c>
      <c r="AR67">
        <v>1.6000000000000014E-2</v>
      </c>
      <c r="AS67">
        <v>1.6000000000000014E-2</v>
      </c>
      <c r="AT67">
        <v>1.9999999999999574E-2</v>
      </c>
      <c r="AU67">
        <v>1.9999999999999574E-2</v>
      </c>
      <c r="AV67">
        <v>1.7000000000000348E-2</v>
      </c>
      <c r="AW67">
        <v>3.0999999999999694E-2</v>
      </c>
      <c r="AX67">
        <v>1.6000000000000014E-2</v>
      </c>
      <c r="AY67">
        <v>1.6000000000000902E-2</v>
      </c>
      <c r="AZ67">
        <v>2.6000000000000689E-2</v>
      </c>
      <c r="BA67">
        <v>2.6000000000000689E-2</v>
      </c>
      <c r="BB67">
        <v>2.5999999999999801E-2</v>
      </c>
      <c r="BC67">
        <v>2.5999999999999801E-2</v>
      </c>
      <c r="BD67">
        <v>1.6000000000000902E-2</v>
      </c>
      <c r="BE67">
        <v>1.6000000000000014E-2</v>
      </c>
      <c r="BF67">
        <v>2.0000000000000462E-2</v>
      </c>
      <c r="BG67">
        <v>2.0000000000000462E-2</v>
      </c>
      <c r="BH67">
        <v>1.699999999999946E-2</v>
      </c>
      <c r="BI67">
        <v>3.0999999999999694E-2</v>
      </c>
      <c r="BJ67">
        <v>1.6000000000000902E-2</v>
      </c>
      <c r="BK67">
        <v>1.6000000000000014E-2</v>
      </c>
      <c r="BL67">
        <v>2.5999999999999801E-2</v>
      </c>
      <c r="BM67">
        <v>2.5999999999999801E-2</v>
      </c>
      <c r="BN67">
        <v>2.6000000000000689E-2</v>
      </c>
      <c r="BO67">
        <v>2.6000000000000689E-2</v>
      </c>
      <c r="BP67">
        <v>1.6000000000000014E-2</v>
      </c>
      <c r="BQ67">
        <v>1.6000000000000902E-2</v>
      </c>
      <c r="BR67">
        <v>2.0000000000000462E-2</v>
      </c>
      <c r="BS67">
        <v>1.9999999999999574E-2</v>
      </c>
      <c r="BT67">
        <v>1.7000000000000348E-2</v>
      </c>
      <c r="BU67">
        <v>3.0999999999999694E-2</v>
      </c>
      <c r="BV67">
        <v>1.6000000000000014E-2</v>
      </c>
      <c r="BW67">
        <v>1.6000000000000014E-2</v>
      </c>
      <c r="BX67">
        <v>2.6000000000000689E-2</v>
      </c>
      <c r="BY67">
        <v>2.5999999999999801E-2</v>
      </c>
      <c r="BZ67">
        <v>2.5999999999999801E-2</v>
      </c>
      <c r="CA67">
        <v>2.6000000000000689E-2</v>
      </c>
      <c r="CB67">
        <v>1.6000000000000014E-2</v>
      </c>
      <c r="CC67">
        <v>1.6000000000000014E-2</v>
      </c>
      <c r="CD67">
        <v>1.9999999999999574E-2</v>
      </c>
      <c r="CE67">
        <v>1.9999999999999574E-2</v>
      </c>
      <c r="CF67">
        <v>1.7000000000000348E-2</v>
      </c>
      <c r="CG67">
        <v>3.0999999999999694E-2</v>
      </c>
      <c r="CH67">
        <v>1.6000000000000014E-2</v>
      </c>
      <c r="CI67">
        <v>1.6000000000000902E-2</v>
      </c>
      <c r="CJ67">
        <v>2.6000000000000689E-2</v>
      </c>
      <c r="CK67">
        <v>2.6000000000000689E-2</v>
      </c>
      <c r="CL67">
        <v>2.5999999999999801E-2</v>
      </c>
      <c r="CM67">
        <v>2.5999999999999801E-2</v>
      </c>
      <c r="CN67">
        <v>1.6000000000000014E-2</v>
      </c>
      <c r="CO67">
        <v>1.6000000000000014E-2</v>
      </c>
      <c r="CP67">
        <v>1.9999999999999574E-2</v>
      </c>
      <c r="CQ67">
        <v>2.0000000000000462E-2</v>
      </c>
      <c r="CR67">
        <v>1.7000000000000348E-2</v>
      </c>
      <c r="CS67">
        <v>3.0999999999998806E-2</v>
      </c>
      <c r="CT67">
        <v>1.6000000000000902E-2</v>
      </c>
      <c r="CU67">
        <v>1.6000000000000014E-2</v>
      </c>
      <c r="CV67">
        <v>2.5999999999999801E-2</v>
      </c>
      <c r="CW67">
        <v>2.6000000000000689E-2</v>
      </c>
      <c r="CX67">
        <v>2.6000000000000689E-2</v>
      </c>
      <c r="CY67">
        <v>2.5999999999999801E-2</v>
      </c>
      <c r="CZ67">
        <v>1.6000000000000014E-2</v>
      </c>
      <c r="DA67">
        <v>1.6000000000000014E-2</v>
      </c>
      <c r="DB67">
        <v>2.0000000000000462E-2</v>
      </c>
      <c r="DC67">
        <v>2.0000000000000462E-2</v>
      </c>
      <c r="DD67">
        <v>1.699999999999946E-2</v>
      </c>
      <c r="DE67">
        <v>3.0999999999999694E-2</v>
      </c>
      <c r="DF67">
        <v>1.6000000000000902E-2</v>
      </c>
      <c r="DG67">
        <v>1.6000000000000014E-2</v>
      </c>
      <c r="DH67">
        <v>2.5999999999999801E-2</v>
      </c>
      <c r="DI67">
        <v>2.5999999999999801E-2</v>
      </c>
      <c r="DJ67">
        <v>2.6000000000000689E-2</v>
      </c>
      <c r="DK67">
        <v>2.6000000000000689E-2</v>
      </c>
      <c r="DL67">
        <v>1.6000000000000014E-2</v>
      </c>
      <c r="DM67">
        <v>1.6000000000000014E-2</v>
      </c>
      <c r="DN67">
        <v>1.9999999999999574E-2</v>
      </c>
      <c r="DO67">
        <v>2.0000000000000462E-2</v>
      </c>
      <c r="DP67">
        <v>1.699999999999946E-2</v>
      </c>
      <c r="DQ67">
        <v>3.0999999999999694E-2</v>
      </c>
      <c r="DR67">
        <v>1.6000000000000902E-2</v>
      </c>
      <c r="DS67">
        <v>1.6000000000000014E-2</v>
      </c>
      <c r="DT67">
        <v>2.5999999999999801E-2</v>
      </c>
      <c r="DU67">
        <v>2.6000000000000689E-2</v>
      </c>
      <c r="DV67">
        <v>2.6000000000000689E-2</v>
      </c>
      <c r="DW67">
        <v>2.5999999999999801E-2</v>
      </c>
      <c r="DX67">
        <v>1.6000000000000014E-2</v>
      </c>
      <c r="DY67">
        <v>1.6000000000000014E-2</v>
      </c>
      <c r="DZ67">
        <v>1.9999999999999574E-2</v>
      </c>
      <c r="EA67">
        <v>1.9999999999999574E-2</v>
      </c>
      <c r="EB67">
        <v>1.7000000000000348E-2</v>
      </c>
      <c r="EC67">
        <v>3.0999999999998806E-2</v>
      </c>
      <c r="ED67">
        <v>1.6000000000000902E-2</v>
      </c>
      <c r="EE67">
        <v>1.6000000000000014E-2</v>
      </c>
      <c r="EF67">
        <v>2.5999999999999801E-2</v>
      </c>
      <c r="EG67">
        <v>2.6000000000000689E-2</v>
      </c>
      <c r="EH67">
        <v>2.6000000000000689E-2</v>
      </c>
      <c r="EI67">
        <v>2.5999999999999801E-2</v>
      </c>
      <c r="EJ67">
        <v>1.6000000000000014E-2</v>
      </c>
      <c r="EK67">
        <v>1.6000000000000014E-2</v>
      </c>
      <c r="EL67">
        <v>1.9999999999999574E-2</v>
      </c>
      <c r="EM67">
        <v>1.9999999999999574E-2</v>
      </c>
      <c r="EN67">
        <v>1.7000000000000348E-2</v>
      </c>
      <c r="EO67">
        <v>3.0999999999999694E-2</v>
      </c>
      <c r="EP67">
        <v>1.6000000000000014E-2</v>
      </c>
      <c r="EQ67">
        <v>1.6000000000000902E-2</v>
      </c>
      <c r="ER67">
        <v>2.6000000000000689E-2</v>
      </c>
      <c r="ES67">
        <v>2.6000000000000689E-2</v>
      </c>
      <c r="ET67">
        <v>2.5999999999999801E-2</v>
      </c>
      <c r="EU67">
        <v>2.6000000000000689E-2</v>
      </c>
      <c r="EV67">
        <v>1.6000000000000902E-2</v>
      </c>
      <c r="EW67">
        <v>1.6000000000000014E-2</v>
      </c>
      <c r="EX67">
        <v>2.0000000000000462E-2</v>
      </c>
      <c r="EY67">
        <v>2.0000000000000462E-2</v>
      </c>
      <c r="EZ67">
        <v>1.699999999999946E-2</v>
      </c>
      <c r="FA67">
        <v>3.0999999999999694E-2</v>
      </c>
      <c r="FB67">
        <v>1.6000000000000902E-2</v>
      </c>
      <c r="FC67">
        <v>1.6000000000000014E-2</v>
      </c>
      <c r="FD67">
        <v>2.5999999999999801E-2</v>
      </c>
      <c r="FE67">
        <v>2.5999999999999801E-2</v>
      </c>
      <c r="FF67">
        <v>2.6000000000000689E-2</v>
      </c>
      <c r="FG67">
        <v>2.6000000000000689E-2</v>
      </c>
      <c r="FH67">
        <v>1.6000000000000014E-2</v>
      </c>
      <c r="FI67">
        <v>1.6000000000000014E-2</v>
      </c>
      <c r="FJ67">
        <v>1.9999999999999574E-2</v>
      </c>
      <c r="FK67">
        <v>1.9999999999999574E-2</v>
      </c>
      <c r="FL67">
        <v>1.7000000000000348E-2</v>
      </c>
      <c r="FM67">
        <v>3.0999999999999694E-2</v>
      </c>
      <c r="FN67">
        <v>1.6000000000000014E-2</v>
      </c>
      <c r="FO67">
        <v>1.6000000000000902E-2</v>
      </c>
      <c r="FP67">
        <v>2.6000000000000689E-2</v>
      </c>
      <c r="FQ67">
        <v>2.6000000000000689E-2</v>
      </c>
      <c r="FR67">
        <v>2.5999999999999801E-2</v>
      </c>
      <c r="FS67">
        <v>2.5999999999999801E-2</v>
      </c>
      <c r="FT67">
        <v>1.6000000000000902E-2</v>
      </c>
      <c r="FU67">
        <v>1.6000000000000902E-2</v>
      </c>
      <c r="FV67">
        <v>2.0000000000000462E-2</v>
      </c>
      <c r="FW67">
        <v>1.9999999999999574E-2</v>
      </c>
      <c r="FX67">
        <v>1.7000000000000348E-2</v>
      </c>
      <c r="FY67">
        <v>3.1000000000000583E-2</v>
      </c>
      <c r="FZ67">
        <v>1.6000000000000014E-2</v>
      </c>
      <c r="GA67">
        <v>1.6000000000000014E-2</v>
      </c>
      <c r="GB67">
        <v>2.5999999999999801E-2</v>
      </c>
      <c r="GC67">
        <v>2.6000000000000689E-2</v>
      </c>
      <c r="GD67">
        <v>2.6000000000000689E-2</v>
      </c>
      <c r="GE67">
        <v>2.6000000000000689E-2</v>
      </c>
      <c r="GF67">
        <v>1.6000000000000014E-2</v>
      </c>
      <c r="GG67">
        <v>1.6000000000000014E-2</v>
      </c>
      <c r="GH67">
        <v>1.9999999999999574E-2</v>
      </c>
      <c r="GI67">
        <v>2.0000000000000462E-2</v>
      </c>
      <c r="GJ67">
        <v>1.7000000000000348E-2</v>
      </c>
      <c r="GK67">
        <v>3.0999999999999694E-2</v>
      </c>
      <c r="GL67">
        <v>1.6000000000000902E-2</v>
      </c>
      <c r="GM67">
        <v>1.6000000000000902E-2</v>
      </c>
      <c r="GN67">
        <v>2.6000000000000689E-2</v>
      </c>
      <c r="GO67">
        <v>2.6000000000000689E-2</v>
      </c>
      <c r="GP67">
        <v>2.6000000000000689E-2</v>
      </c>
      <c r="GQ67">
        <v>2.5999999999999801E-2</v>
      </c>
      <c r="GR67">
        <v>1.6000000000000014E-2</v>
      </c>
      <c r="GS67">
        <v>1.6000000000000014E-2</v>
      </c>
      <c r="GT67">
        <v>1.9999999999999574E-2</v>
      </c>
      <c r="GU67">
        <v>1.9999999999999574E-2</v>
      </c>
      <c r="GV67">
        <v>1.7000000000001236E-2</v>
      </c>
      <c r="GW67">
        <v>3.1000000000000583E-2</v>
      </c>
      <c r="GX67">
        <v>1.6000000000000014E-2</v>
      </c>
      <c r="GY67">
        <v>1.6000000000000014E-2</v>
      </c>
      <c r="GZ67">
        <v>2.5999999999999801E-2</v>
      </c>
      <c r="HA67">
        <v>2.5999999999999801E-2</v>
      </c>
      <c r="HB67">
        <v>2.5999999999999801E-2</v>
      </c>
      <c r="HC67">
        <v>2.6000000000000689E-2</v>
      </c>
      <c r="HD67">
        <v>1.6000000000000902E-2</v>
      </c>
      <c r="HE67">
        <v>1.6000000000000014E-2</v>
      </c>
      <c r="HF67">
        <v>2.0000000000000462E-2</v>
      </c>
      <c r="HG67">
        <v>2.0000000000000462E-2</v>
      </c>
      <c r="HH67">
        <v>1.7000000000000348E-2</v>
      </c>
      <c r="HI67">
        <v>3.0999999999999694E-2</v>
      </c>
      <c r="HJ67">
        <v>1.6000000000000902E-2</v>
      </c>
      <c r="HK67">
        <v>1.5999999999998238E-2</v>
      </c>
      <c r="HL67">
        <v>2.5999999999998913E-2</v>
      </c>
      <c r="HM67">
        <v>2.5999999999998913E-2</v>
      </c>
      <c r="HN67">
        <v>2.6000000000000689E-2</v>
      </c>
      <c r="HO67">
        <v>2.6000000000000689E-2</v>
      </c>
      <c r="HP67">
        <v>1.6000000000000014E-2</v>
      </c>
      <c r="HQ67">
        <v>1.6000000000000014E-2</v>
      </c>
      <c r="HR67">
        <v>1.9999999999999574E-2</v>
      </c>
      <c r="HS67">
        <v>1.9999999999999574E-2</v>
      </c>
      <c r="HT67">
        <v>1.7000000000000348E-2</v>
      </c>
      <c r="HU67">
        <v>3.1000000000000583E-2</v>
      </c>
      <c r="HV67">
        <v>1.6000000000000014E-2</v>
      </c>
      <c r="HW67">
        <v>1.5999999999999126E-2</v>
      </c>
      <c r="HX67">
        <v>2.5999999999998913E-2</v>
      </c>
      <c r="HY67">
        <v>2.5999999999998913E-2</v>
      </c>
      <c r="HZ67">
        <v>2.5999999999999801E-2</v>
      </c>
      <c r="IA67" s="216">
        <v>2.5999999999999801E-2</v>
      </c>
      <c r="IB67" s="216">
        <v>1.6000000000000902E-2</v>
      </c>
    </row>
    <row r="68" spans="1:237" x14ac:dyDescent="0.2">
      <c r="A68" s="447">
        <f>A!A82</f>
        <v>39052</v>
      </c>
      <c r="B68" s="479">
        <f t="shared" si="4"/>
        <v>4.2530000000000001</v>
      </c>
      <c r="C68" s="479">
        <v>4.1779999999999999</v>
      </c>
      <c r="D68" s="448">
        <f t="shared" si="5"/>
        <v>7.5000000000000178E-2</v>
      </c>
      <c r="F68" s="450">
        <v>36948</v>
      </c>
      <c r="J68">
        <v>-0.13300000000000001</v>
      </c>
      <c r="K68">
        <v>-7.5999999999999623E-2</v>
      </c>
      <c r="L68">
        <v>-6.2999999999998835E-2</v>
      </c>
      <c r="M68">
        <v>-5.8999999999999275E-2</v>
      </c>
      <c r="N68">
        <v>-5.4999999999999716E-2</v>
      </c>
      <c r="O68">
        <v>-4.9999999999999822E-2</v>
      </c>
      <c r="P68">
        <v>-4.4999999999999929E-2</v>
      </c>
      <c r="Q68">
        <v>-0.04</v>
      </c>
      <c r="R68">
        <v>-3.5000000000000142E-2</v>
      </c>
      <c r="S68">
        <v>-2.9999999999999361E-2</v>
      </c>
      <c r="T68">
        <v>-3.0000000000000249E-2</v>
      </c>
      <c r="U68">
        <v>-1.9999999999999574E-2</v>
      </c>
      <c r="V68">
        <v>-4.9999999999998934E-3</v>
      </c>
      <c r="W68">
        <v>4.9999999999998934E-3</v>
      </c>
      <c r="X68">
        <v>9.9999999999997868E-3</v>
      </c>
      <c r="Y68">
        <v>1.9999999999999574E-2</v>
      </c>
      <c r="Z68">
        <v>2.1999999999999353E-2</v>
      </c>
      <c r="AA68">
        <v>2.2000000000000242E-2</v>
      </c>
      <c r="AB68">
        <v>2.2000000000000242E-2</v>
      </c>
      <c r="AC68">
        <v>2.2000000000000242E-2</v>
      </c>
      <c r="AD68">
        <v>2.2000000000000242E-2</v>
      </c>
      <c r="AE68">
        <v>2.4999999999999467E-2</v>
      </c>
      <c r="AF68">
        <v>2.4999999999999467E-2</v>
      </c>
      <c r="AG68">
        <v>2.4999999999999467E-2</v>
      </c>
      <c r="AH68">
        <v>2.4999999999999467E-2</v>
      </c>
      <c r="AI68">
        <v>2.5000000000000355E-2</v>
      </c>
      <c r="AJ68">
        <v>2.4999999999999467E-2</v>
      </c>
      <c r="AK68">
        <v>2.5000000000000355E-2</v>
      </c>
      <c r="AL68">
        <v>2.4999999999999467E-2</v>
      </c>
      <c r="AM68">
        <v>2.5000000000000355E-2</v>
      </c>
      <c r="AN68">
        <v>2.5000000000000355E-2</v>
      </c>
      <c r="AO68">
        <v>2.4999999999999467E-2</v>
      </c>
      <c r="AP68">
        <v>2.5000000000000355E-2</v>
      </c>
      <c r="AQ68">
        <v>2.5000000000000355E-2</v>
      </c>
      <c r="AR68">
        <v>2.5000000000000355E-2</v>
      </c>
      <c r="AS68">
        <v>2.5000000000000355E-2</v>
      </c>
      <c r="AT68">
        <v>2.5000000000000355E-2</v>
      </c>
      <c r="AU68">
        <v>2.5000000000000355E-2</v>
      </c>
      <c r="AV68">
        <v>3.5000000000000142E-2</v>
      </c>
      <c r="AW68">
        <v>2.4999999999999467E-2</v>
      </c>
      <c r="AX68">
        <v>3.5000000000000142E-2</v>
      </c>
      <c r="AY68">
        <v>3.4999999999999254E-2</v>
      </c>
      <c r="AZ68">
        <v>2.4999999999999467E-2</v>
      </c>
      <c r="BA68">
        <v>3.5000000000000142E-2</v>
      </c>
      <c r="BB68">
        <v>2.5000000000000355E-2</v>
      </c>
      <c r="BC68">
        <v>2.5000000000000355E-2</v>
      </c>
      <c r="BD68">
        <v>3.0000000000000249E-2</v>
      </c>
      <c r="BE68">
        <v>3.0000000000000249E-2</v>
      </c>
      <c r="BF68">
        <v>3.0000000000000249E-2</v>
      </c>
      <c r="BG68">
        <v>2.9999999999999361E-2</v>
      </c>
      <c r="BH68">
        <v>0.04</v>
      </c>
      <c r="BI68">
        <v>3.0000000000000249E-2</v>
      </c>
      <c r="BJ68">
        <v>0.04</v>
      </c>
      <c r="BK68">
        <v>0.04</v>
      </c>
      <c r="BL68">
        <v>3.0000000000000249E-2</v>
      </c>
      <c r="BM68">
        <v>0.04</v>
      </c>
      <c r="BN68">
        <v>2.9999999999999361E-2</v>
      </c>
      <c r="BO68">
        <v>3.0000000000000249E-2</v>
      </c>
      <c r="BP68">
        <v>3.5000000000000142E-2</v>
      </c>
      <c r="BQ68">
        <v>3.4999999999999254E-2</v>
      </c>
      <c r="BR68">
        <v>3.4999999999999254E-2</v>
      </c>
      <c r="BS68">
        <v>3.5000000000000142E-2</v>
      </c>
      <c r="BT68">
        <v>4.4999999999999929E-2</v>
      </c>
      <c r="BU68">
        <v>3.5000000000000142E-2</v>
      </c>
      <c r="BV68">
        <v>4.4999999999999929E-2</v>
      </c>
      <c r="BW68">
        <v>4.4999999999999929E-2</v>
      </c>
      <c r="BX68">
        <v>3.5000000000000142E-2</v>
      </c>
      <c r="BY68">
        <v>4.4999999999999929E-2</v>
      </c>
      <c r="BZ68">
        <v>3.5000000000000142E-2</v>
      </c>
      <c r="CA68">
        <v>3.5000000000000142E-2</v>
      </c>
      <c r="CB68">
        <v>0.04</v>
      </c>
      <c r="CC68">
        <v>0.04</v>
      </c>
      <c r="CD68">
        <v>0.04</v>
      </c>
      <c r="CE68">
        <v>0.04</v>
      </c>
      <c r="CF68">
        <v>4.9999999999999822E-2</v>
      </c>
      <c r="CG68">
        <v>0.04</v>
      </c>
      <c r="CH68">
        <v>4.9999999999999822E-2</v>
      </c>
      <c r="CI68">
        <v>4.9999999999999822E-2</v>
      </c>
      <c r="CJ68">
        <v>3.9999999999999147E-2</v>
      </c>
      <c r="CK68">
        <v>4.9999999999999822E-2</v>
      </c>
      <c r="CL68">
        <v>0.04</v>
      </c>
      <c r="CM68">
        <v>0.04</v>
      </c>
      <c r="CN68">
        <v>4.4999999999999929E-2</v>
      </c>
      <c r="CO68">
        <v>4.4999999999999929E-2</v>
      </c>
      <c r="CP68">
        <v>4.4999999999999929E-2</v>
      </c>
      <c r="CQ68">
        <v>4.4999999999999929E-2</v>
      </c>
      <c r="CR68">
        <v>5.4999999999999716E-2</v>
      </c>
      <c r="CS68">
        <v>4.4999999999999929E-2</v>
      </c>
      <c r="CT68">
        <v>5.4999999999999716E-2</v>
      </c>
      <c r="CU68">
        <v>5.5000000000000604E-2</v>
      </c>
      <c r="CV68">
        <v>4.4999999999999929E-2</v>
      </c>
      <c r="CW68">
        <v>5.4999999999999716E-2</v>
      </c>
      <c r="CX68">
        <v>4.4999999999999929E-2</v>
      </c>
      <c r="CY68">
        <v>4.4999999999999929E-2</v>
      </c>
      <c r="CZ68">
        <v>4.9999999999999822E-2</v>
      </c>
      <c r="DA68">
        <v>4.9999999999999822E-2</v>
      </c>
      <c r="DB68">
        <v>4.9999999999999822E-2</v>
      </c>
      <c r="DC68">
        <v>4.9999999999999822E-2</v>
      </c>
      <c r="DD68">
        <v>6.0000000000000497E-2</v>
      </c>
      <c r="DE68">
        <v>4.9999999999999822E-2</v>
      </c>
      <c r="DF68">
        <v>5.9999999999999609E-2</v>
      </c>
      <c r="DG68">
        <v>6.0000000000000497E-2</v>
      </c>
      <c r="DH68">
        <v>4.9999999999999822E-2</v>
      </c>
      <c r="DI68">
        <v>6.0000000000000497E-2</v>
      </c>
      <c r="DJ68">
        <v>4.9999999999999822E-2</v>
      </c>
      <c r="DK68">
        <v>4.9999999999999822E-2</v>
      </c>
      <c r="DL68">
        <v>5.4999999999999716E-2</v>
      </c>
      <c r="DM68">
        <v>5.4999999999999716E-2</v>
      </c>
      <c r="DN68">
        <v>5.4999999999999716E-2</v>
      </c>
      <c r="DO68">
        <v>5.4999999999999716E-2</v>
      </c>
      <c r="DP68">
        <v>6.5000000000000391E-2</v>
      </c>
      <c r="DQ68">
        <v>5.5000000000000604E-2</v>
      </c>
      <c r="DR68">
        <v>6.4999999999999503E-2</v>
      </c>
      <c r="DS68">
        <v>6.5000000000000391E-2</v>
      </c>
      <c r="DT68">
        <v>5.5000000000000604E-2</v>
      </c>
      <c r="DU68">
        <v>6.4999999999999503E-2</v>
      </c>
      <c r="DV68">
        <v>5.4999999999999716E-2</v>
      </c>
      <c r="DW68">
        <v>5.4999999999999716E-2</v>
      </c>
      <c r="DX68">
        <v>6.0000000000000497E-2</v>
      </c>
      <c r="DY68">
        <v>6.0000000000000497E-2</v>
      </c>
      <c r="DZ68">
        <v>6.0000000000000497E-2</v>
      </c>
      <c r="EA68">
        <v>5.9999999999999609E-2</v>
      </c>
      <c r="EB68">
        <v>6.9999999999999396E-2</v>
      </c>
      <c r="EC68">
        <v>6.0000000000000497E-2</v>
      </c>
      <c r="ED68">
        <v>7.0000000000000284E-2</v>
      </c>
      <c r="EE68">
        <v>7.0000000000000284E-2</v>
      </c>
      <c r="EF68">
        <v>6.0000000000000497E-2</v>
      </c>
      <c r="EG68">
        <v>6.9999999999999396E-2</v>
      </c>
      <c r="EH68">
        <v>5.9999999999999609E-2</v>
      </c>
      <c r="EI68">
        <v>6.0000000000000497E-2</v>
      </c>
      <c r="EJ68">
        <v>6.5000000000000391E-2</v>
      </c>
      <c r="EK68">
        <v>6.5000000000000391E-2</v>
      </c>
      <c r="EL68">
        <v>6.5000000000000391E-2</v>
      </c>
      <c r="EM68">
        <v>6.5000000000000391E-2</v>
      </c>
      <c r="EN68">
        <v>7.5000000000000178E-2</v>
      </c>
      <c r="EO68">
        <v>6.4999999999999503E-2</v>
      </c>
      <c r="EP68">
        <v>7.5000000000000178E-2</v>
      </c>
      <c r="EQ68">
        <v>7.5000000000000178E-2</v>
      </c>
      <c r="ER68">
        <v>6.4999999999999503E-2</v>
      </c>
      <c r="ES68">
        <v>7.5000000000000178E-2</v>
      </c>
      <c r="ET68">
        <v>6.5000000000000391E-2</v>
      </c>
      <c r="EU68">
        <v>6.4999999999999503E-2</v>
      </c>
      <c r="EV68">
        <v>6.9999999999999396E-2</v>
      </c>
      <c r="EW68">
        <v>7.0000000000000284E-2</v>
      </c>
      <c r="EX68">
        <v>7.0000000000000284E-2</v>
      </c>
      <c r="EY68">
        <v>6.9999999999999396E-2</v>
      </c>
      <c r="EZ68">
        <v>8.0000000000000071E-2</v>
      </c>
      <c r="FA68">
        <v>7.0000000000000284E-2</v>
      </c>
      <c r="FB68">
        <v>7.9999999999999183E-2</v>
      </c>
      <c r="FC68">
        <v>8.0000000000000071E-2</v>
      </c>
      <c r="FD68">
        <v>7.0000000000000284E-2</v>
      </c>
      <c r="FE68">
        <v>8.0000000000000071E-2</v>
      </c>
      <c r="FF68">
        <v>6.9999999999999396E-2</v>
      </c>
      <c r="FG68">
        <v>7.0000000000000284E-2</v>
      </c>
      <c r="FH68">
        <v>7.5000000000000178E-2</v>
      </c>
      <c r="FI68">
        <v>7.5000000000000178E-2</v>
      </c>
      <c r="FJ68">
        <v>7.5000000000000178E-2</v>
      </c>
      <c r="FK68">
        <v>7.5000000000000178E-2</v>
      </c>
      <c r="FL68">
        <v>8.5000000000000006E-2</v>
      </c>
      <c r="FM68">
        <v>7.4999999999999289E-2</v>
      </c>
      <c r="FN68">
        <v>8.5000000000000006E-2</v>
      </c>
      <c r="FO68">
        <v>8.4999999999999076E-2</v>
      </c>
      <c r="FP68">
        <v>7.4999999999999289E-2</v>
      </c>
      <c r="FQ68">
        <v>8.4999999999999076E-2</v>
      </c>
      <c r="FR68">
        <v>7.5000000000000178E-2</v>
      </c>
      <c r="FS68">
        <v>7.5000000000000178E-2</v>
      </c>
      <c r="FT68">
        <v>7.9999999999999183E-2</v>
      </c>
      <c r="FU68">
        <v>8.0000000000000071E-2</v>
      </c>
      <c r="FV68">
        <v>8.0000000000000071E-2</v>
      </c>
      <c r="FW68">
        <v>8.0000000000000071E-2</v>
      </c>
      <c r="FX68">
        <v>8.9999999999999858E-2</v>
      </c>
      <c r="FY68">
        <v>8.0000000000000071E-2</v>
      </c>
      <c r="FZ68">
        <v>8.9999999999999858E-2</v>
      </c>
      <c r="GA68">
        <v>8.9999999999999858E-2</v>
      </c>
      <c r="GB68">
        <v>8.0000000000000071E-2</v>
      </c>
      <c r="GC68">
        <v>8.9999999999999858E-2</v>
      </c>
      <c r="GD68">
        <v>7.9999999999999183E-2</v>
      </c>
      <c r="GE68">
        <v>8.0000000000000071E-2</v>
      </c>
      <c r="GF68">
        <v>8.5000000000000006E-2</v>
      </c>
      <c r="GG68">
        <v>8.5000000000000006E-2</v>
      </c>
      <c r="GH68">
        <v>8.5000000000000006E-2</v>
      </c>
      <c r="GI68">
        <v>8.5000000000000006E-2</v>
      </c>
      <c r="GJ68">
        <v>9.4999999999999751E-2</v>
      </c>
      <c r="GK68">
        <v>8.5000000000000006E-2</v>
      </c>
      <c r="GL68">
        <v>9.4999999999999751E-2</v>
      </c>
      <c r="GM68">
        <v>9.4999999999999751E-2</v>
      </c>
      <c r="GN68">
        <v>8.5000000000000006E-2</v>
      </c>
      <c r="GO68">
        <v>9.4999999999999751E-2</v>
      </c>
      <c r="GP68">
        <v>8.5000000000000006E-2</v>
      </c>
      <c r="GQ68">
        <v>8.5000000000000006E-2</v>
      </c>
      <c r="GR68">
        <v>9.0000000000000746E-2</v>
      </c>
      <c r="GS68">
        <v>9.0000000000000746E-2</v>
      </c>
      <c r="GT68">
        <v>9.0000000000000746E-2</v>
      </c>
      <c r="GU68">
        <v>8.9999999999999858E-2</v>
      </c>
      <c r="GV68">
        <v>9.9999999999999645E-2</v>
      </c>
      <c r="GW68">
        <v>8.9999999999999858E-2</v>
      </c>
      <c r="GX68">
        <v>0.10000000000000053</v>
      </c>
      <c r="GY68">
        <v>9.9999999999999645E-2</v>
      </c>
      <c r="GZ68">
        <v>8.9999999999999858E-2</v>
      </c>
      <c r="HA68">
        <v>0.10000000000000053</v>
      </c>
      <c r="HB68">
        <v>8.9999999999999858E-2</v>
      </c>
      <c r="HC68">
        <v>8.9999999999999858E-2</v>
      </c>
      <c r="HD68">
        <v>9.4999999999999751E-2</v>
      </c>
      <c r="HE68">
        <v>9.4999999999999751E-2</v>
      </c>
      <c r="HF68">
        <v>9.4999999999999751E-2</v>
      </c>
      <c r="HG68">
        <v>9.4999999999999751E-2</v>
      </c>
      <c r="HH68">
        <v>0.105</v>
      </c>
      <c r="HI68">
        <v>9.4999999999999751E-2</v>
      </c>
      <c r="HJ68">
        <v>0.105</v>
      </c>
      <c r="HK68">
        <v>0.105</v>
      </c>
      <c r="HL68">
        <v>9.5000000000000639E-2</v>
      </c>
      <c r="HM68">
        <v>0.105</v>
      </c>
      <c r="HN68">
        <v>9.4999999999999751E-2</v>
      </c>
      <c r="HO68">
        <v>9.4999999999999751E-2</v>
      </c>
      <c r="HP68">
        <v>0.10000000000000053</v>
      </c>
      <c r="HQ68">
        <v>0.10000000000000053</v>
      </c>
      <c r="HR68">
        <v>0.10000000000000053</v>
      </c>
      <c r="HS68">
        <v>9.9999999999999645E-2</v>
      </c>
      <c r="HT68">
        <v>0.11</v>
      </c>
      <c r="HU68">
        <v>9.9999999999999645E-2</v>
      </c>
      <c r="HV68">
        <v>0.11</v>
      </c>
      <c r="HW68">
        <v>0.11</v>
      </c>
      <c r="HX68">
        <v>9.9999999999999645E-2</v>
      </c>
      <c r="HY68">
        <v>0.11</v>
      </c>
      <c r="HZ68">
        <v>0.10000000000000053</v>
      </c>
      <c r="IA68" s="216">
        <v>0.10000000000000053</v>
      </c>
      <c r="IB68" s="216">
        <v>0.105</v>
      </c>
    </row>
    <row r="69" spans="1:237" x14ac:dyDescent="0.2">
      <c r="A69" s="447">
        <f>A!A83</f>
        <v>39083</v>
      </c>
      <c r="B69" s="479">
        <f t="shared" ref="B69:B132" si="10">INDEX(RelationshipPriceTable,MATCH(A69,RelationshipMonth,0),2)</f>
        <v>4.3479999999999999</v>
      </c>
      <c r="C69" s="479">
        <v>4.2729999999999997</v>
      </c>
      <c r="D69" s="448">
        <f t="shared" ref="D69:D132" si="11">B69-C69</f>
        <v>7.5000000000000178E-2</v>
      </c>
      <c r="F69" s="450">
        <v>36949</v>
      </c>
      <c r="K69">
        <v>0.1819999999999995</v>
      </c>
      <c r="L69">
        <v>0.1819999999999995</v>
      </c>
      <c r="M69">
        <v>0.16500000000000001</v>
      </c>
      <c r="N69">
        <v>0.15600000000000058</v>
      </c>
      <c r="O69">
        <v>0.1509999999999998</v>
      </c>
      <c r="P69">
        <v>0.14100000000000001</v>
      </c>
      <c r="Q69">
        <v>0.12900000000000045</v>
      </c>
      <c r="R69">
        <v>0.12399999999999967</v>
      </c>
      <c r="S69">
        <v>0.1089999999999991</v>
      </c>
      <c r="T69">
        <v>0.10899999999999999</v>
      </c>
      <c r="U69">
        <v>9.8999999999999311E-2</v>
      </c>
      <c r="V69">
        <v>8.9000000000000412E-2</v>
      </c>
      <c r="W69">
        <v>8.9000000000000412E-2</v>
      </c>
      <c r="X69">
        <v>8.9000000000000412E-2</v>
      </c>
      <c r="Y69">
        <v>9.4000000000001194E-2</v>
      </c>
      <c r="Z69">
        <v>9.4000000000001194E-2</v>
      </c>
      <c r="AA69">
        <v>9.4000000000000306E-2</v>
      </c>
      <c r="AB69">
        <v>9.4000000000000306E-2</v>
      </c>
      <c r="AC69">
        <v>9.4000000000000306E-2</v>
      </c>
      <c r="AD69">
        <v>9.4000000000000306E-2</v>
      </c>
      <c r="AE69">
        <v>9.4000000000000306E-2</v>
      </c>
      <c r="AF69">
        <v>9.4000000000000306E-2</v>
      </c>
      <c r="AG69">
        <v>9.4000000000000306E-2</v>
      </c>
      <c r="AH69">
        <v>9.4000000000001194E-2</v>
      </c>
      <c r="AI69">
        <v>9.4000000000000306E-2</v>
      </c>
      <c r="AJ69">
        <v>9.4000000000000306E-2</v>
      </c>
      <c r="AK69">
        <v>9.4000000000000306E-2</v>
      </c>
      <c r="AL69">
        <v>9.4000000000000306E-2</v>
      </c>
      <c r="AM69">
        <v>9.3999999999999417E-2</v>
      </c>
      <c r="AN69">
        <v>9.3999999999999417E-2</v>
      </c>
      <c r="AO69">
        <v>9.4000000000000306E-2</v>
      </c>
      <c r="AP69">
        <v>9.3999999999999417E-2</v>
      </c>
      <c r="AQ69">
        <v>9.3999999999999417E-2</v>
      </c>
      <c r="AR69">
        <v>9.3999999999999417E-2</v>
      </c>
      <c r="AS69">
        <v>9.3999999999999417E-2</v>
      </c>
      <c r="AT69">
        <v>3.0000000000000249E-2</v>
      </c>
      <c r="AU69">
        <v>9.4000000000000306E-2</v>
      </c>
      <c r="AV69">
        <v>9.4000000000000306E-2</v>
      </c>
      <c r="AW69">
        <v>9.4000000000000306E-2</v>
      </c>
      <c r="AX69">
        <v>9.3999999999999417E-2</v>
      </c>
      <c r="AY69">
        <v>9.4000000000000306E-2</v>
      </c>
      <c r="AZ69">
        <v>9.4000000000000306E-2</v>
      </c>
      <c r="BA69">
        <v>9.3999999999999417E-2</v>
      </c>
      <c r="BB69">
        <v>9.3999999999999417E-2</v>
      </c>
      <c r="BC69">
        <v>9.3999999999999417E-2</v>
      </c>
      <c r="BD69">
        <v>9.3999999999999417E-2</v>
      </c>
      <c r="BE69">
        <v>9.3999999999999417E-2</v>
      </c>
      <c r="BF69">
        <v>2.9999999999999361E-2</v>
      </c>
      <c r="BG69">
        <v>9.4000000000001194E-2</v>
      </c>
      <c r="BH69">
        <v>9.4000000000000306E-2</v>
      </c>
      <c r="BI69">
        <v>9.4000000000000306E-2</v>
      </c>
      <c r="BJ69">
        <v>9.3999999999999417E-2</v>
      </c>
      <c r="BK69">
        <v>9.4000000000000306E-2</v>
      </c>
      <c r="BL69">
        <v>9.3999999999999417E-2</v>
      </c>
      <c r="BM69">
        <v>9.4000000000000306E-2</v>
      </c>
      <c r="BN69">
        <v>9.4000000000000306E-2</v>
      </c>
      <c r="BO69">
        <v>9.3999999999999417E-2</v>
      </c>
      <c r="BP69">
        <v>9.4000000000000306E-2</v>
      </c>
      <c r="BQ69">
        <v>9.4000000000000306E-2</v>
      </c>
      <c r="BR69">
        <v>3.0000000000000249E-2</v>
      </c>
      <c r="BS69">
        <v>9.4000000000000306E-2</v>
      </c>
      <c r="BT69">
        <v>9.4000000000000306E-2</v>
      </c>
      <c r="BU69">
        <v>9.4000000000000306E-2</v>
      </c>
      <c r="BV69">
        <v>9.4000000000000306E-2</v>
      </c>
      <c r="BW69">
        <v>9.3999999999999417E-2</v>
      </c>
      <c r="BX69">
        <v>9.3999999999999417E-2</v>
      </c>
      <c r="BY69">
        <v>9.4000000000000306E-2</v>
      </c>
      <c r="BZ69">
        <v>9.4000000000000306E-2</v>
      </c>
      <c r="CA69">
        <v>9.3999999999999417E-2</v>
      </c>
      <c r="CB69">
        <v>9.3999999999999417E-2</v>
      </c>
      <c r="CC69">
        <v>9.4000000000000306E-2</v>
      </c>
      <c r="CD69">
        <v>3.0000000000000249E-2</v>
      </c>
      <c r="CE69">
        <v>9.4000000000000306E-2</v>
      </c>
      <c r="CF69">
        <v>9.4000000000000306E-2</v>
      </c>
      <c r="CG69">
        <v>9.4000000000000306E-2</v>
      </c>
      <c r="CH69">
        <v>9.3999999999999417E-2</v>
      </c>
      <c r="CI69">
        <v>9.3999999999999417E-2</v>
      </c>
      <c r="CJ69">
        <v>9.4000000000000306E-2</v>
      </c>
      <c r="CK69">
        <v>9.3999999999999417E-2</v>
      </c>
      <c r="CL69">
        <v>9.3999999999999417E-2</v>
      </c>
      <c r="CM69">
        <v>9.4000000000000306E-2</v>
      </c>
      <c r="CN69">
        <v>9.3999999999999417E-2</v>
      </c>
      <c r="CO69">
        <v>9.3999999999999417E-2</v>
      </c>
      <c r="CP69">
        <v>3.0000000000000249E-2</v>
      </c>
      <c r="CQ69">
        <v>9.4000000000000306E-2</v>
      </c>
      <c r="CR69">
        <v>9.4000000000000306E-2</v>
      </c>
      <c r="CS69">
        <v>9.4000000000001194E-2</v>
      </c>
      <c r="CT69">
        <v>9.3999999999999417E-2</v>
      </c>
      <c r="CU69">
        <v>9.3999999999999417E-2</v>
      </c>
      <c r="CV69">
        <v>9.4000000000000306E-2</v>
      </c>
      <c r="CW69">
        <v>9.3999999999999417E-2</v>
      </c>
      <c r="CX69">
        <v>9.3999999999999417E-2</v>
      </c>
      <c r="CY69">
        <v>9.4000000000000306E-2</v>
      </c>
      <c r="CZ69">
        <v>9.3999999999999417E-2</v>
      </c>
      <c r="DA69">
        <v>9.3999999999999417E-2</v>
      </c>
      <c r="DB69">
        <v>3.0000000000000249E-2</v>
      </c>
      <c r="DC69">
        <v>9.4000000000000306E-2</v>
      </c>
      <c r="DD69">
        <v>9.4000000000000306E-2</v>
      </c>
      <c r="DE69">
        <v>9.4000000000001194E-2</v>
      </c>
      <c r="DF69">
        <v>9.3999999999999417E-2</v>
      </c>
      <c r="DG69">
        <v>9.3999999999999417E-2</v>
      </c>
      <c r="DH69">
        <v>9.4000000000000306E-2</v>
      </c>
      <c r="DI69">
        <v>9.3999999999999417E-2</v>
      </c>
      <c r="DJ69">
        <v>9.3999999999999417E-2</v>
      </c>
      <c r="DK69">
        <v>9.4000000000000306E-2</v>
      </c>
      <c r="DL69">
        <v>9.4000000000000306E-2</v>
      </c>
      <c r="DM69">
        <v>9.4000000000000306E-2</v>
      </c>
      <c r="DN69">
        <v>3.0000000000000249E-2</v>
      </c>
      <c r="DO69">
        <v>9.4000000000000306E-2</v>
      </c>
      <c r="DP69">
        <v>9.4000000000000306E-2</v>
      </c>
      <c r="DQ69">
        <v>9.4000000000000306E-2</v>
      </c>
      <c r="DR69">
        <v>9.4000000000000306E-2</v>
      </c>
      <c r="DS69">
        <v>9.3999999999999417E-2</v>
      </c>
      <c r="DT69">
        <v>9.3999999999999417E-2</v>
      </c>
      <c r="DU69">
        <v>9.3999999999999417E-2</v>
      </c>
      <c r="DV69">
        <v>9.3999999999999417E-2</v>
      </c>
      <c r="DW69">
        <v>9.4000000000000306E-2</v>
      </c>
      <c r="DX69">
        <v>9.3999999999999417E-2</v>
      </c>
      <c r="DY69">
        <v>9.3999999999999417E-2</v>
      </c>
      <c r="DZ69">
        <v>2.9999999999999361E-2</v>
      </c>
      <c r="EA69">
        <v>9.4000000000001194E-2</v>
      </c>
      <c r="EB69">
        <v>9.4000000000000306E-2</v>
      </c>
      <c r="EC69">
        <v>9.4000000000000306E-2</v>
      </c>
      <c r="ED69">
        <v>9.3999999999999417E-2</v>
      </c>
      <c r="EE69">
        <v>9.4000000000000306E-2</v>
      </c>
      <c r="EF69">
        <v>9.3999999999999417E-2</v>
      </c>
      <c r="EG69">
        <v>9.4000000000000306E-2</v>
      </c>
      <c r="EH69">
        <v>9.4000000000000306E-2</v>
      </c>
      <c r="EI69">
        <v>9.3999999999999417E-2</v>
      </c>
      <c r="EJ69">
        <v>9.3999999999999417E-2</v>
      </c>
      <c r="EK69">
        <v>9.3999999999999417E-2</v>
      </c>
      <c r="EL69">
        <v>3.0000000000000249E-2</v>
      </c>
      <c r="EM69">
        <v>9.4000000000000306E-2</v>
      </c>
      <c r="EN69">
        <v>9.4000000000000306E-2</v>
      </c>
      <c r="EO69">
        <v>9.4000000000000306E-2</v>
      </c>
      <c r="EP69">
        <v>9.3999999999999417E-2</v>
      </c>
      <c r="EQ69">
        <v>9.3999999999999417E-2</v>
      </c>
      <c r="ER69">
        <v>9.4000000000000306E-2</v>
      </c>
      <c r="ES69">
        <v>9.3999999999999417E-2</v>
      </c>
      <c r="ET69">
        <v>9.3999999999999417E-2</v>
      </c>
      <c r="EU69">
        <v>9.3999999999999417E-2</v>
      </c>
      <c r="EV69">
        <v>9.4000000000000306E-2</v>
      </c>
      <c r="EW69">
        <v>9.3999999999999417E-2</v>
      </c>
      <c r="EX69">
        <v>2.9999999999999361E-2</v>
      </c>
      <c r="EY69">
        <v>9.4000000000001194E-2</v>
      </c>
      <c r="EZ69">
        <v>9.4000000000000306E-2</v>
      </c>
      <c r="FA69">
        <v>9.3999999999999417E-2</v>
      </c>
      <c r="FB69">
        <v>9.4000000000000306E-2</v>
      </c>
      <c r="FC69">
        <v>9.3999999999999417E-2</v>
      </c>
      <c r="FD69">
        <v>9.3999999999999417E-2</v>
      </c>
      <c r="FE69">
        <v>9.3999999999999417E-2</v>
      </c>
      <c r="FF69">
        <v>9.4000000000000306E-2</v>
      </c>
      <c r="FG69">
        <v>9.3999999999999417E-2</v>
      </c>
      <c r="FH69">
        <v>9.3999999999999417E-2</v>
      </c>
      <c r="FI69">
        <v>9.3999999999999417E-2</v>
      </c>
      <c r="FJ69">
        <v>3.0000000000000249E-2</v>
      </c>
      <c r="FK69">
        <v>9.3999999999999417E-2</v>
      </c>
      <c r="FL69">
        <v>9.4000000000000306E-2</v>
      </c>
      <c r="FM69">
        <v>9.4000000000000306E-2</v>
      </c>
      <c r="FN69">
        <v>9.3999999999999417E-2</v>
      </c>
      <c r="FO69">
        <v>9.3999999999999417E-2</v>
      </c>
      <c r="FP69">
        <v>9.3999999999999417E-2</v>
      </c>
      <c r="FQ69">
        <v>9.4000000000000306E-2</v>
      </c>
      <c r="FR69">
        <v>9.3999999999999417E-2</v>
      </c>
      <c r="FS69">
        <v>9.3999999999999417E-2</v>
      </c>
      <c r="FT69">
        <v>9.4000000000000306E-2</v>
      </c>
      <c r="FU69">
        <v>9.3999999999999417E-2</v>
      </c>
      <c r="FV69">
        <v>2.9999999999999361E-2</v>
      </c>
      <c r="FW69">
        <v>9.4000000000000306E-2</v>
      </c>
      <c r="FX69">
        <v>9.3999999999999417E-2</v>
      </c>
      <c r="FY69">
        <v>9.3999999999999417E-2</v>
      </c>
      <c r="FZ69">
        <v>9.4000000000000306E-2</v>
      </c>
      <c r="GA69">
        <v>9.4000000000000306E-2</v>
      </c>
      <c r="GB69">
        <v>9.4000000000000306E-2</v>
      </c>
      <c r="GC69">
        <v>9.3999999999999417E-2</v>
      </c>
      <c r="GD69">
        <v>9.4000000000000306E-2</v>
      </c>
      <c r="GE69">
        <v>9.3999999999999417E-2</v>
      </c>
      <c r="GF69">
        <v>9.3999999999999417E-2</v>
      </c>
      <c r="GG69">
        <v>9.3999999999999417E-2</v>
      </c>
      <c r="GH69">
        <v>3.0000000000000249E-2</v>
      </c>
      <c r="GI69">
        <v>9.3999999999999417E-2</v>
      </c>
      <c r="GJ69">
        <v>9.4000000000000306E-2</v>
      </c>
      <c r="GK69">
        <v>9.4000000000000306E-2</v>
      </c>
      <c r="GL69">
        <v>9.3999999999999417E-2</v>
      </c>
      <c r="GM69">
        <v>9.4000000000001194E-2</v>
      </c>
      <c r="GN69">
        <v>9.4000000000000306E-2</v>
      </c>
      <c r="GO69">
        <v>9.4000000000001194E-2</v>
      </c>
      <c r="GP69">
        <v>9.3999999999999417E-2</v>
      </c>
      <c r="GQ69">
        <v>9.3999999999999417E-2</v>
      </c>
      <c r="GR69">
        <v>9.3999999999999417E-2</v>
      </c>
      <c r="GS69">
        <v>9.3999999999999417E-2</v>
      </c>
      <c r="GT69">
        <v>2.9999999999999361E-2</v>
      </c>
      <c r="GU69">
        <v>9.4000000000000306E-2</v>
      </c>
      <c r="GV69">
        <v>9.3999999999999417E-2</v>
      </c>
      <c r="GW69">
        <v>9.3999999999999417E-2</v>
      </c>
      <c r="GX69">
        <v>9.3999999999999417E-2</v>
      </c>
      <c r="GY69">
        <v>9.4000000000001194E-2</v>
      </c>
      <c r="GZ69">
        <v>9.4000000000001194E-2</v>
      </c>
      <c r="HA69">
        <v>9.4000000000000306E-2</v>
      </c>
      <c r="HB69">
        <v>9.4000000000000306E-2</v>
      </c>
      <c r="HC69">
        <v>9.3999999999999417E-2</v>
      </c>
      <c r="HD69">
        <v>9.3999999999999417E-2</v>
      </c>
      <c r="HE69">
        <v>9.3999999999999417E-2</v>
      </c>
      <c r="HF69">
        <v>3.0000000000000249E-2</v>
      </c>
      <c r="HG69">
        <v>9.3999999999999417E-2</v>
      </c>
      <c r="HH69">
        <v>9.4000000000000306E-2</v>
      </c>
      <c r="HI69">
        <v>9.4000000000000306E-2</v>
      </c>
      <c r="HJ69">
        <v>9.3999999999999417E-2</v>
      </c>
      <c r="HK69">
        <v>9.4000000000001194E-2</v>
      </c>
      <c r="HL69">
        <v>9.4000000000000306E-2</v>
      </c>
      <c r="HM69">
        <v>9.4000000000001194E-2</v>
      </c>
      <c r="HN69">
        <v>9.3999999999999417E-2</v>
      </c>
      <c r="HO69">
        <v>9.4000000000000306E-2</v>
      </c>
      <c r="HP69">
        <v>9.3999999999999417E-2</v>
      </c>
      <c r="HQ69">
        <v>9.3999999999999417E-2</v>
      </c>
      <c r="HR69">
        <v>2.9999999999999361E-2</v>
      </c>
      <c r="HS69">
        <v>9.4000000000000306E-2</v>
      </c>
      <c r="HT69">
        <v>9.3999999999999417E-2</v>
      </c>
      <c r="HU69">
        <v>9.3999999999999417E-2</v>
      </c>
      <c r="HV69">
        <v>9.3999999999999417E-2</v>
      </c>
      <c r="HW69">
        <v>9.4000000000000306E-2</v>
      </c>
      <c r="HX69">
        <v>9.4000000000001194E-2</v>
      </c>
      <c r="HY69">
        <v>9.4000000000000306E-2</v>
      </c>
      <c r="HZ69">
        <v>9.3999999999999417E-2</v>
      </c>
      <c r="IA69" s="216">
        <v>9.3999999999999417E-2</v>
      </c>
      <c r="IB69" s="216">
        <v>9.3999999999999417E-2</v>
      </c>
      <c r="IC69" s="216">
        <v>9.3999999999999417E-2</v>
      </c>
    </row>
    <row r="70" spans="1:237" x14ac:dyDescent="0.2">
      <c r="A70" s="447">
        <f>A!A84</f>
        <v>39114</v>
      </c>
      <c r="B70" s="479">
        <f t="shared" si="10"/>
        <v>4.2300000000000004</v>
      </c>
      <c r="C70" s="479">
        <v>4.1550000000000002</v>
      </c>
      <c r="D70" s="448">
        <f t="shared" si="11"/>
        <v>7.5000000000000178E-2</v>
      </c>
      <c r="F70" s="450">
        <v>36950</v>
      </c>
      <c r="K70">
        <v>-4.2999999999999261E-2</v>
      </c>
      <c r="L70">
        <v>-2.0000000000000462E-2</v>
      </c>
      <c r="M70">
        <v>-8.9999999999994529E-3</v>
      </c>
      <c r="N70">
        <v>-3.9999999999995595E-3</v>
      </c>
      <c r="O70">
        <v>6.0000000000002274E-3</v>
      </c>
      <c r="P70">
        <v>9.0000000000003411E-3</v>
      </c>
      <c r="Q70">
        <v>9.9999999999997868E-3</v>
      </c>
      <c r="R70">
        <v>9.9999999999997868E-3</v>
      </c>
      <c r="S70">
        <v>1.0000000000000675E-2</v>
      </c>
      <c r="T70">
        <v>1.499999999999968E-2</v>
      </c>
      <c r="U70">
        <v>2.200000000000113E-2</v>
      </c>
      <c r="V70">
        <v>2.5000000000000355E-2</v>
      </c>
      <c r="W70">
        <v>5.5000000000000604E-2</v>
      </c>
      <c r="X70">
        <v>6.4000000000000057E-2</v>
      </c>
      <c r="Y70">
        <v>7.3999999999998956E-2</v>
      </c>
      <c r="Z70">
        <v>7.6999999999999069E-2</v>
      </c>
      <c r="AA70">
        <v>7.8999999999999737E-2</v>
      </c>
      <c r="AB70">
        <v>8.0000000000000071E-2</v>
      </c>
      <c r="AC70">
        <v>8.0000000000000071E-2</v>
      </c>
      <c r="AD70">
        <v>8.0000000000000071E-2</v>
      </c>
      <c r="AE70">
        <v>8.0000000000000071E-2</v>
      </c>
      <c r="AF70">
        <v>8.0000000000000071E-2</v>
      </c>
      <c r="AG70">
        <v>8.0000000000000071E-2</v>
      </c>
      <c r="AH70">
        <v>7.9999999999999183E-2</v>
      </c>
      <c r="AI70">
        <v>8.0000000000000071E-2</v>
      </c>
      <c r="AJ70">
        <v>8.0000000000000071E-2</v>
      </c>
      <c r="AK70">
        <v>8.0000000000000071E-2</v>
      </c>
      <c r="AL70">
        <v>8.0000000000000071E-2</v>
      </c>
      <c r="AM70">
        <v>8.0000000000000071E-2</v>
      </c>
      <c r="AN70">
        <v>8.0000000000000071E-2</v>
      </c>
      <c r="AO70">
        <v>8.0000000000000071E-2</v>
      </c>
      <c r="AP70">
        <v>8.0000000000000071E-2</v>
      </c>
      <c r="AQ70">
        <v>8.0000000000000071E-2</v>
      </c>
      <c r="AR70">
        <v>8.0000000000000071E-2</v>
      </c>
      <c r="AS70">
        <v>8.0000000000000071E-2</v>
      </c>
      <c r="AT70">
        <v>8.9999999999999858E-2</v>
      </c>
      <c r="AU70">
        <v>8.0000000000000071E-2</v>
      </c>
      <c r="AV70">
        <v>8.0000000000000071E-2</v>
      </c>
      <c r="AW70">
        <v>8.0000000000000071E-2</v>
      </c>
      <c r="AX70">
        <v>8.0000000000000071E-2</v>
      </c>
      <c r="AY70">
        <v>8.0000000000000071E-2</v>
      </c>
      <c r="AZ70">
        <v>8.0000000000000071E-2</v>
      </c>
      <c r="BA70">
        <v>8.0000000000000071E-2</v>
      </c>
      <c r="BB70">
        <v>8.0000000000000071E-2</v>
      </c>
      <c r="BC70">
        <v>8.0000000000000071E-2</v>
      </c>
      <c r="BD70">
        <v>8.0000000000000071E-2</v>
      </c>
      <c r="BE70">
        <v>8.0000000000000071E-2</v>
      </c>
      <c r="BF70">
        <v>8.9999999999999858E-2</v>
      </c>
      <c r="BG70">
        <v>8.0000000000000071E-2</v>
      </c>
      <c r="BH70">
        <v>8.0000000000000071E-2</v>
      </c>
      <c r="BI70">
        <v>8.0000000000000071E-2</v>
      </c>
      <c r="BJ70">
        <v>8.0000000000000071E-2</v>
      </c>
      <c r="BK70">
        <v>7.9999999999999183E-2</v>
      </c>
      <c r="BL70">
        <v>8.0000000000000071E-2</v>
      </c>
      <c r="BM70">
        <v>8.0000000000000071E-2</v>
      </c>
      <c r="BN70">
        <v>8.0000000000000071E-2</v>
      </c>
      <c r="BO70">
        <v>8.0000000000000071E-2</v>
      </c>
      <c r="BP70">
        <v>8.0000000000000071E-2</v>
      </c>
      <c r="BQ70">
        <v>8.0000000000000071E-2</v>
      </c>
      <c r="BR70">
        <v>8.9999999999999858E-2</v>
      </c>
      <c r="BS70">
        <v>8.0000000000000071E-2</v>
      </c>
      <c r="BT70">
        <v>8.0000000000000071E-2</v>
      </c>
      <c r="BU70">
        <v>8.0000000000000071E-2</v>
      </c>
      <c r="BV70">
        <v>8.0000000000000071E-2</v>
      </c>
      <c r="BW70">
        <v>8.0000000000000071E-2</v>
      </c>
      <c r="BX70">
        <v>8.0000000000000071E-2</v>
      </c>
      <c r="BY70">
        <v>7.9999999999999183E-2</v>
      </c>
      <c r="BZ70">
        <v>7.9999999999999183E-2</v>
      </c>
      <c r="CA70">
        <v>8.0000000000000071E-2</v>
      </c>
      <c r="CB70">
        <v>8.0000000000000071E-2</v>
      </c>
      <c r="CC70">
        <v>7.9999999999999183E-2</v>
      </c>
      <c r="CD70">
        <v>8.9999999999999858E-2</v>
      </c>
      <c r="CE70">
        <v>8.0000000000000071E-2</v>
      </c>
      <c r="CF70">
        <v>8.0000000000000071E-2</v>
      </c>
      <c r="CG70">
        <v>8.0000000000000071E-2</v>
      </c>
      <c r="CH70">
        <v>8.0000000000000071E-2</v>
      </c>
      <c r="CI70">
        <v>8.0000000000000071E-2</v>
      </c>
      <c r="CJ70">
        <v>8.0000000000000071E-2</v>
      </c>
      <c r="CK70">
        <v>8.0000000000000071E-2</v>
      </c>
      <c r="CL70">
        <v>8.0000000000000071E-2</v>
      </c>
      <c r="CM70">
        <v>8.0000000000000071E-2</v>
      </c>
      <c r="CN70">
        <v>8.0000000000000071E-2</v>
      </c>
      <c r="CO70">
        <v>8.0000000000000071E-2</v>
      </c>
      <c r="CP70">
        <v>8.9999999999999858E-2</v>
      </c>
      <c r="CQ70">
        <v>8.0000000000000071E-2</v>
      </c>
      <c r="CR70">
        <v>8.0000000000000071E-2</v>
      </c>
      <c r="CS70">
        <v>8.0000000000000071E-2</v>
      </c>
      <c r="CT70">
        <v>8.0000000000000071E-2</v>
      </c>
      <c r="CU70">
        <v>8.0000000000000071E-2</v>
      </c>
      <c r="CV70">
        <v>8.0000000000000071E-2</v>
      </c>
      <c r="CW70">
        <v>8.0000000000000071E-2</v>
      </c>
      <c r="CX70">
        <v>8.0000000000000071E-2</v>
      </c>
      <c r="CY70">
        <v>7.9999999999999183E-2</v>
      </c>
      <c r="CZ70">
        <v>8.0000000000000071E-2</v>
      </c>
      <c r="DA70">
        <v>8.0000000000000071E-2</v>
      </c>
      <c r="DB70">
        <v>8.9999999999999858E-2</v>
      </c>
      <c r="DC70">
        <v>8.0000000000000071E-2</v>
      </c>
      <c r="DD70">
        <v>8.0000000000000071E-2</v>
      </c>
      <c r="DE70">
        <v>8.0000000000000071E-2</v>
      </c>
      <c r="DF70">
        <v>8.0000000000000071E-2</v>
      </c>
      <c r="DG70">
        <v>8.0000000000000071E-2</v>
      </c>
      <c r="DH70">
        <v>8.0000000000000071E-2</v>
      </c>
      <c r="DI70">
        <v>8.0000000000000071E-2</v>
      </c>
      <c r="DJ70">
        <v>8.0000000000000071E-2</v>
      </c>
      <c r="DK70">
        <v>7.9999999999999183E-2</v>
      </c>
      <c r="DL70">
        <v>7.9999999999999183E-2</v>
      </c>
      <c r="DM70">
        <v>8.0000000000000071E-2</v>
      </c>
      <c r="DN70">
        <v>8.9999999999999858E-2</v>
      </c>
      <c r="DO70">
        <v>8.0000000000000071E-2</v>
      </c>
      <c r="DP70">
        <v>8.0000000000000071E-2</v>
      </c>
      <c r="DQ70">
        <v>8.0000000000000071E-2</v>
      </c>
      <c r="DR70">
        <v>7.9999999999999183E-2</v>
      </c>
      <c r="DS70">
        <v>8.0000000000000071E-2</v>
      </c>
      <c r="DT70">
        <v>8.0000000000000071E-2</v>
      </c>
      <c r="DU70">
        <v>8.0000000000000071E-2</v>
      </c>
      <c r="DV70">
        <v>8.0000000000000071E-2</v>
      </c>
      <c r="DW70">
        <v>8.0000000000000071E-2</v>
      </c>
      <c r="DX70">
        <v>8.0000000000000071E-2</v>
      </c>
      <c r="DY70">
        <v>8.0000000000000071E-2</v>
      </c>
      <c r="DZ70">
        <v>8.9999999999999858E-2</v>
      </c>
      <c r="EA70">
        <v>8.0000000000000071E-2</v>
      </c>
      <c r="EB70">
        <v>8.0000000000000071E-2</v>
      </c>
      <c r="EC70">
        <v>8.0000000000000071E-2</v>
      </c>
      <c r="ED70">
        <v>8.0000000000000071E-2</v>
      </c>
      <c r="EE70">
        <v>7.9999999999999183E-2</v>
      </c>
      <c r="EF70">
        <v>8.0000000000000071E-2</v>
      </c>
      <c r="EG70">
        <v>8.0000000000000071E-2</v>
      </c>
      <c r="EH70">
        <v>8.0000000000000071E-2</v>
      </c>
      <c r="EI70">
        <v>8.0000000000000071E-2</v>
      </c>
      <c r="EJ70">
        <v>8.0000000000000071E-2</v>
      </c>
      <c r="EK70">
        <v>8.0000000000000071E-2</v>
      </c>
      <c r="EL70">
        <v>8.9999999999999858E-2</v>
      </c>
      <c r="EM70">
        <v>8.0000000000000071E-2</v>
      </c>
      <c r="EN70">
        <v>8.0000000000000071E-2</v>
      </c>
      <c r="EO70">
        <v>8.0000000000000071E-2</v>
      </c>
      <c r="EP70">
        <v>8.0000000000000071E-2</v>
      </c>
      <c r="EQ70">
        <v>7.9999999999999183E-2</v>
      </c>
      <c r="ER70">
        <v>7.9999999999999183E-2</v>
      </c>
      <c r="ES70">
        <v>7.9999999999999183E-2</v>
      </c>
      <c r="ET70">
        <v>8.0000000000000071E-2</v>
      </c>
      <c r="EU70">
        <v>8.0000000000000071E-2</v>
      </c>
      <c r="EV70">
        <v>8.0000000000000071E-2</v>
      </c>
      <c r="EW70">
        <v>8.0000000000000071E-2</v>
      </c>
      <c r="EX70">
        <v>8.9999999999999858E-2</v>
      </c>
      <c r="EY70">
        <v>7.9999999999999183E-2</v>
      </c>
      <c r="EZ70">
        <v>8.0000000000000071E-2</v>
      </c>
      <c r="FA70">
        <v>8.0000000000000071E-2</v>
      </c>
      <c r="FB70">
        <v>8.0000000000000071E-2</v>
      </c>
      <c r="FC70">
        <v>8.0000000000000071E-2</v>
      </c>
      <c r="FD70">
        <v>7.9999999999999183E-2</v>
      </c>
      <c r="FE70">
        <v>8.0000000000000071E-2</v>
      </c>
      <c r="FF70">
        <v>8.0000000000000071E-2</v>
      </c>
      <c r="FG70">
        <v>8.0000000000000071E-2</v>
      </c>
      <c r="FH70">
        <v>8.0000000000000071E-2</v>
      </c>
      <c r="FI70">
        <v>8.0000000000000071E-2</v>
      </c>
      <c r="FJ70">
        <v>8.9999999999999858E-2</v>
      </c>
      <c r="FK70">
        <v>8.0000000000000071E-2</v>
      </c>
      <c r="FL70">
        <v>8.0000000000000071E-2</v>
      </c>
      <c r="FM70">
        <v>8.0000000000000071E-2</v>
      </c>
      <c r="FN70">
        <v>8.0000000000000071E-2</v>
      </c>
      <c r="FO70">
        <v>8.0000000000000071E-2</v>
      </c>
      <c r="FP70">
        <v>8.0000000000000071E-2</v>
      </c>
      <c r="FQ70">
        <v>7.9999999999999183E-2</v>
      </c>
      <c r="FR70">
        <v>8.0000000000000071E-2</v>
      </c>
      <c r="FS70">
        <v>8.0000000000000071E-2</v>
      </c>
      <c r="FT70">
        <v>8.0000000000000071E-2</v>
      </c>
      <c r="FU70">
        <v>8.0000000000000071E-2</v>
      </c>
      <c r="FV70">
        <v>8.9999999999999858E-2</v>
      </c>
      <c r="FW70">
        <v>8.0000000000000071E-2</v>
      </c>
      <c r="FX70">
        <v>8.0000000000000071E-2</v>
      </c>
      <c r="FY70">
        <v>8.0000000000000071E-2</v>
      </c>
      <c r="FZ70">
        <v>8.0000000000000071E-2</v>
      </c>
      <c r="GA70">
        <v>8.0000000000000959E-2</v>
      </c>
      <c r="GB70">
        <v>8.0000000000000959E-2</v>
      </c>
      <c r="GC70">
        <v>8.0000000000000959E-2</v>
      </c>
      <c r="GD70">
        <v>8.0000000000000071E-2</v>
      </c>
      <c r="GE70">
        <v>8.0000000000000071E-2</v>
      </c>
      <c r="GF70">
        <v>8.0000000000000071E-2</v>
      </c>
      <c r="GG70">
        <v>8.0000000000000071E-2</v>
      </c>
      <c r="GH70">
        <v>8.9999999999999858E-2</v>
      </c>
      <c r="GI70">
        <v>8.0000000000000071E-2</v>
      </c>
      <c r="GJ70">
        <v>8.0000000000000071E-2</v>
      </c>
      <c r="GK70">
        <v>8.0000000000000071E-2</v>
      </c>
      <c r="GL70">
        <v>8.0000000000000071E-2</v>
      </c>
      <c r="GM70">
        <v>8.0000000000000071E-2</v>
      </c>
      <c r="GN70">
        <v>8.0000000000000071E-2</v>
      </c>
      <c r="GO70">
        <v>8.0000000000000071E-2</v>
      </c>
      <c r="GP70">
        <v>8.0000000000000071E-2</v>
      </c>
      <c r="GQ70">
        <v>8.0000000000000071E-2</v>
      </c>
      <c r="GR70">
        <v>8.0000000000000071E-2</v>
      </c>
      <c r="GS70">
        <v>8.0000000000000071E-2</v>
      </c>
      <c r="GT70">
        <v>8.9999999999999858E-2</v>
      </c>
      <c r="GU70">
        <v>8.0000000000000071E-2</v>
      </c>
      <c r="GV70">
        <v>8.0000000000000071E-2</v>
      </c>
      <c r="GW70">
        <v>8.0000000000000071E-2</v>
      </c>
      <c r="GX70">
        <v>8.0000000000000071E-2</v>
      </c>
      <c r="GY70">
        <v>8.0000000000000071E-2</v>
      </c>
      <c r="GZ70">
        <v>8.0000000000000071E-2</v>
      </c>
      <c r="HA70">
        <v>8.0000000000000071E-2</v>
      </c>
      <c r="HB70">
        <v>8.0000000000000071E-2</v>
      </c>
      <c r="HC70">
        <v>8.0000000000000071E-2</v>
      </c>
      <c r="HD70">
        <v>8.0000000000000071E-2</v>
      </c>
      <c r="HE70">
        <v>8.0000000000000071E-2</v>
      </c>
      <c r="HF70">
        <v>8.9999999999999858E-2</v>
      </c>
      <c r="HG70">
        <v>8.0000000000000071E-2</v>
      </c>
      <c r="HH70">
        <v>8.0000000000000071E-2</v>
      </c>
      <c r="HI70">
        <v>8.0000000000000071E-2</v>
      </c>
      <c r="HJ70">
        <v>8.0000000000000071E-2</v>
      </c>
      <c r="HK70">
        <v>8.0000000000000071E-2</v>
      </c>
      <c r="HL70">
        <v>8.0000000000000071E-2</v>
      </c>
      <c r="HM70">
        <v>8.0000000000000071E-2</v>
      </c>
      <c r="HN70">
        <v>8.0000000000000071E-2</v>
      </c>
      <c r="HO70">
        <v>7.9999999999999183E-2</v>
      </c>
      <c r="HP70">
        <v>8.0000000000000071E-2</v>
      </c>
      <c r="HQ70">
        <v>8.0000000000000071E-2</v>
      </c>
      <c r="HR70">
        <v>9.0000000000000746E-2</v>
      </c>
      <c r="HS70">
        <v>8.0000000000000071E-2</v>
      </c>
      <c r="HT70">
        <v>8.0000000000000071E-2</v>
      </c>
      <c r="HU70">
        <v>8.0000000000000071E-2</v>
      </c>
      <c r="HV70">
        <v>8.0000000000000071E-2</v>
      </c>
      <c r="HW70">
        <v>8.0000000000000071E-2</v>
      </c>
      <c r="HX70">
        <v>8.0000000000000071E-2</v>
      </c>
      <c r="HY70">
        <v>8.0000000000000071E-2</v>
      </c>
      <c r="HZ70">
        <v>8.0000000000000071E-2</v>
      </c>
      <c r="IA70" s="216">
        <v>8.0000000000000071E-2</v>
      </c>
      <c r="IB70" s="216">
        <v>8.0000000000000071E-2</v>
      </c>
      <c r="IC70" s="216">
        <v>8.0000000000000071E-2</v>
      </c>
    </row>
    <row r="71" spans="1:237" x14ac:dyDescent="0.2">
      <c r="A71" s="447">
        <f>A!A85</f>
        <v>39142</v>
      </c>
      <c r="B71" s="479">
        <f t="shared" si="10"/>
        <v>4.0970000000000004</v>
      </c>
      <c r="C71" s="479">
        <v>4.0220000000000002</v>
      </c>
      <c r="D71" s="448">
        <f t="shared" si="11"/>
        <v>7.5000000000000178E-2</v>
      </c>
      <c r="F71" s="450">
        <v>36951</v>
      </c>
      <c r="K71">
        <v>-5.0000000000000711E-2</v>
      </c>
      <c r="L71">
        <v>-4.3999999999999595E-2</v>
      </c>
      <c r="M71">
        <v>-4.8000000000000931E-2</v>
      </c>
      <c r="N71">
        <v>-4.7000000000000597E-2</v>
      </c>
      <c r="O71">
        <v>-4.7000000000000597E-2</v>
      </c>
      <c r="P71">
        <v>-4.4999999999999929E-2</v>
      </c>
      <c r="Q71">
        <v>-4.3999999999999595E-2</v>
      </c>
      <c r="R71">
        <v>-4.3999999999999595E-2</v>
      </c>
      <c r="S71">
        <v>-4.4000000000000483E-2</v>
      </c>
      <c r="T71">
        <v>-4.3999999999999595E-2</v>
      </c>
      <c r="U71">
        <v>-4.1000000000000369E-2</v>
      </c>
      <c r="V71">
        <v>-2.9000000000000803E-2</v>
      </c>
      <c r="W71">
        <v>5.9999999999993392E-3</v>
      </c>
      <c r="X71">
        <v>1.1999999999999567E-2</v>
      </c>
      <c r="Y71">
        <v>1.2000000000000455E-2</v>
      </c>
      <c r="Z71">
        <v>1.2000000000000455E-2</v>
      </c>
      <c r="AA71">
        <v>1.9999999999999574E-2</v>
      </c>
      <c r="AB71">
        <v>1.9999999999999574E-2</v>
      </c>
      <c r="AC71">
        <v>1.9999999999999574E-2</v>
      </c>
      <c r="AD71">
        <v>1.9999999999999574E-2</v>
      </c>
      <c r="AE71">
        <v>2.0000000000000462E-2</v>
      </c>
      <c r="AF71">
        <v>2.0000000000000462E-2</v>
      </c>
      <c r="AG71">
        <v>2.0000000000000462E-2</v>
      </c>
      <c r="AH71">
        <v>2.0000000000000462E-2</v>
      </c>
      <c r="AI71">
        <v>1.9999999999999574E-2</v>
      </c>
      <c r="AJ71">
        <v>2.0000000000000462E-2</v>
      </c>
      <c r="AK71">
        <v>2.0000000000000462E-2</v>
      </c>
      <c r="AL71">
        <v>1.9999999999999574E-2</v>
      </c>
      <c r="AM71">
        <v>2.0000000000000462E-2</v>
      </c>
      <c r="AN71">
        <v>2.0000000000000462E-2</v>
      </c>
      <c r="AO71">
        <v>1.9999999999999574E-2</v>
      </c>
      <c r="AP71">
        <v>1.9999999999999574E-2</v>
      </c>
      <c r="AQ71">
        <v>2.0000000000000462E-2</v>
      </c>
      <c r="AR71">
        <v>2.0000000000000462E-2</v>
      </c>
      <c r="AS71">
        <v>2.0000000000000462E-2</v>
      </c>
      <c r="AT71">
        <v>3.0000000000000249E-2</v>
      </c>
      <c r="AU71">
        <v>-7.0000000000000284E-2</v>
      </c>
      <c r="AV71">
        <v>-2.0000000000000462E-2</v>
      </c>
      <c r="AW71">
        <v>1.0000000000000675E-2</v>
      </c>
      <c r="AX71">
        <v>9.9999999999997868E-3</v>
      </c>
      <c r="AY71">
        <v>2.9999999999999361E-2</v>
      </c>
      <c r="AZ71">
        <v>4.9999999999999822E-2</v>
      </c>
      <c r="BA71">
        <v>5.9999999999999609E-2</v>
      </c>
      <c r="BB71">
        <v>7.0000000000000284E-2</v>
      </c>
      <c r="BC71">
        <v>7.0000000000000284E-2</v>
      </c>
      <c r="BD71">
        <v>1.9999999999999574E-2</v>
      </c>
      <c r="BE71">
        <v>1.9999999999999574E-2</v>
      </c>
      <c r="BF71">
        <v>2.0000000000000462E-2</v>
      </c>
      <c r="BG71">
        <v>-7.0000000000000284E-2</v>
      </c>
      <c r="BH71">
        <v>-1.9999999999999574E-2</v>
      </c>
      <c r="BI71">
        <v>9.9999999999997868E-3</v>
      </c>
      <c r="BJ71">
        <v>9.9999999999997868E-3</v>
      </c>
      <c r="BK71">
        <v>3.0000000000000249E-2</v>
      </c>
      <c r="BL71">
        <v>4.9999999999999822E-2</v>
      </c>
      <c r="BM71">
        <v>5.9999999999999609E-2</v>
      </c>
      <c r="BN71">
        <v>6.9999999999999396E-2</v>
      </c>
      <c r="BO71">
        <v>7.0000000000000284E-2</v>
      </c>
      <c r="BP71">
        <v>1.9999999999999574E-2</v>
      </c>
      <c r="BQ71">
        <v>1.9999999999999574E-2</v>
      </c>
      <c r="BR71">
        <v>2.0000000000000462E-2</v>
      </c>
      <c r="BS71">
        <v>-6.9999999999999396E-2</v>
      </c>
      <c r="BT71">
        <v>-1.9999999999999574E-2</v>
      </c>
      <c r="BU71">
        <v>9.9999999999997868E-3</v>
      </c>
      <c r="BV71">
        <v>9.9999999999997868E-3</v>
      </c>
      <c r="BW71">
        <v>3.0000000000000249E-2</v>
      </c>
      <c r="BX71">
        <v>4.9999999999999822E-2</v>
      </c>
      <c r="BY71">
        <v>6.0000000000000497E-2</v>
      </c>
      <c r="BZ71">
        <v>7.0000000000000284E-2</v>
      </c>
      <c r="CA71">
        <v>6.9999999999999396E-2</v>
      </c>
      <c r="CB71">
        <v>2.5000000000000355E-2</v>
      </c>
      <c r="CC71">
        <v>2.5000000000000355E-2</v>
      </c>
      <c r="CD71">
        <v>2.5000000000000355E-2</v>
      </c>
      <c r="CE71">
        <v>-6.4999999999999503E-2</v>
      </c>
      <c r="CF71">
        <v>-1.499999999999968E-2</v>
      </c>
      <c r="CG71">
        <v>1.499999999999968E-2</v>
      </c>
      <c r="CH71">
        <v>1.5000000000000568E-2</v>
      </c>
      <c r="CI71">
        <v>3.5000000000000142E-2</v>
      </c>
      <c r="CJ71">
        <v>5.4999999999999716E-2</v>
      </c>
      <c r="CK71">
        <v>6.5000000000000391E-2</v>
      </c>
      <c r="CL71">
        <v>7.5000000000000178E-2</v>
      </c>
      <c r="CM71">
        <v>7.4999999999999289E-2</v>
      </c>
      <c r="CN71">
        <v>3.0000000000000249E-2</v>
      </c>
      <c r="CO71">
        <v>3.0000000000000249E-2</v>
      </c>
      <c r="CP71">
        <v>3.0000000000000249E-2</v>
      </c>
      <c r="CQ71">
        <v>-5.9999999999999609E-2</v>
      </c>
      <c r="CR71">
        <v>-9.9999999999997868E-3</v>
      </c>
      <c r="CS71">
        <v>1.9999999999999574E-2</v>
      </c>
      <c r="CT71">
        <v>2.0000000000000462E-2</v>
      </c>
      <c r="CU71">
        <v>0.04</v>
      </c>
      <c r="CV71">
        <v>5.9999999999999609E-2</v>
      </c>
      <c r="CW71">
        <v>7.0000000000000284E-2</v>
      </c>
      <c r="CX71">
        <v>8.0000000000000071E-2</v>
      </c>
      <c r="CY71">
        <v>8.0000000000000071E-2</v>
      </c>
      <c r="CZ71">
        <v>3.5000000000000142E-2</v>
      </c>
      <c r="DA71">
        <v>3.5000000000000142E-2</v>
      </c>
      <c r="DB71">
        <v>3.5000000000000142E-2</v>
      </c>
      <c r="DC71">
        <v>-5.4999999999999716E-2</v>
      </c>
      <c r="DD71">
        <v>-4.9999999999998934E-3</v>
      </c>
      <c r="DE71">
        <v>2.4999999999999467E-2</v>
      </c>
      <c r="DF71">
        <v>2.5000000000000355E-2</v>
      </c>
      <c r="DG71">
        <v>4.4999999999999929E-2</v>
      </c>
      <c r="DH71">
        <v>6.4999999999999503E-2</v>
      </c>
      <c r="DI71">
        <v>7.5000000000000178E-2</v>
      </c>
      <c r="DJ71">
        <v>8.5000000000000006E-2</v>
      </c>
      <c r="DK71">
        <v>8.5000000000000853E-2</v>
      </c>
      <c r="DL71">
        <v>0.04</v>
      </c>
      <c r="DM71">
        <v>0.04</v>
      </c>
      <c r="DN71">
        <v>0.04</v>
      </c>
      <c r="DO71">
        <v>-4.9999999999999822E-2</v>
      </c>
      <c r="DP71">
        <v>0</v>
      </c>
      <c r="DQ71">
        <v>2.9999999999999361E-2</v>
      </c>
      <c r="DR71">
        <v>3.0000000000000249E-2</v>
      </c>
      <c r="DS71">
        <v>4.9999999999999822E-2</v>
      </c>
      <c r="DT71">
        <v>7.0000000000000284E-2</v>
      </c>
      <c r="DU71">
        <v>8.0000000000000071E-2</v>
      </c>
      <c r="DV71">
        <v>9.0000000000000746E-2</v>
      </c>
      <c r="DW71">
        <v>8.9999999999999858E-2</v>
      </c>
      <c r="DX71">
        <v>4.4999999999999929E-2</v>
      </c>
      <c r="DY71">
        <v>4.4999999999999929E-2</v>
      </c>
      <c r="DZ71">
        <v>4.5000000000000817E-2</v>
      </c>
      <c r="EA71">
        <v>-4.5000000000000817E-2</v>
      </c>
      <c r="EB71">
        <v>4.9999999999998934E-3</v>
      </c>
      <c r="EC71">
        <v>3.5000000000000142E-2</v>
      </c>
      <c r="ED71">
        <v>3.5000000000000142E-2</v>
      </c>
      <c r="EE71">
        <v>5.5000000000000604E-2</v>
      </c>
      <c r="EF71">
        <v>7.4999999999999289E-2</v>
      </c>
      <c r="EG71">
        <v>8.4999999999999076E-2</v>
      </c>
      <c r="EH71">
        <v>9.4999999999999751E-2</v>
      </c>
      <c r="EI71">
        <v>9.4999999999999751E-2</v>
      </c>
      <c r="EJ71">
        <v>4.9999999999999822E-2</v>
      </c>
      <c r="EK71">
        <v>4.9999999999999822E-2</v>
      </c>
      <c r="EL71">
        <v>4.9999999999999822E-2</v>
      </c>
      <c r="EM71">
        <v>-0.04</v>
      </c>
      <c r="EN71">
        <v>9.9999999999997868E-3</v>
      </c>
      <c r="EO71">
        <v>0.04</v>
      </c>
      <c r="EP71">
        <v>0.04</v>
      </c>
      <c r="EQ71">
        <v>6.0000000000000497E-2</v>
      </c>
      <c r="ER71">
        <v>8.0000000000000071E-2</v>
      </c>
      <c r="ES71">
        <v>9.0000000000000746E-2</v>
      </c>
      <c r="ET71">
        <v>9.9999999999999645E-2</v>
      </c>
      <c r="EU71">
        <v>0.10000000000000053</v>
      </c>
      <c r="EV71">
        <v>5.4999999999999716E-2</v>
      </c>
      <c r="EW71">
        <v>5.4999999999999716E-2</v>
      </c>
      <c r="EX71">
        <v>5.5000000000000604E-2</v>
      </c>
      <c r="EY71">
        <v>-3.5000000000000142E-2</v>
      </c>
      <c r="EZ71">
        <v>1.5000000000000568E-2</v>
      </c>
      <c r="FA71">
        <v>4.4999999999999929E-2</v>
      </c>
      <c r="FB71">
        <v>4.4999999999999929E-2</v>
      </c>
      <c r="FC71">
        <v>6.4999999999999503E-2</v>
      </c>
      <c r="FD71">
        <v>8.5000000000000853E-2</v>
      </c>
      <c r="FE71">
        <v>9.4999999999999751E-2</v>
      </c>
      <c r="FF71">
        <v>0.105</v>
      </c>
      <c r="FG71">
        <v>0.105</v>
      </c>
      <c r="FH71">
        <v>6.0000000000000497E-2</v>
      </c>
      <c r="FI71">
        <v>6.0000000000000497E-2</v>
      </c>
      <c r="FJ71">
        <v>5.9999999999999609E-2</v>
      </c>
      <c r="FK71">
        <v>-2.9999999999999361E-2</v>
      </c>
      <c r="FL71">
        <v>1.9999999999999574E-2</v>
      </c>
      <c r="FM71">
        <v>4.9999999999999822E-2</v>
      </c>
      <c r="FN71">
        <v>4.9999999999999822E-2</v>
      </c>
      <c r="FO71">
        <v>7.0000000000000284E-2</v>
      </c>
      <c r="FP71">
        <v>8.9999999999999858E-2</v>
      </c>
      <c r="FQ71">
        <v>0.10000000000000142</v>
      </c>
      <c r="FR71">
        <v>0.11</v>
      </c>
      <c r="FS71">
        <v>0.11</v>
      </c>
      <c r="FT71">
        <v>6.4999999999999503E-2</v>
      </c>
      <c r="FU71">
        <v>6.4999999999999503E-2</v>
      </c>
      <c r="FV71">
        <v>6.5000000000000391E-2</v>
      </c>
      <c r="FW71">
        <v>-2.5000000000000355E-2</v>
      </c>
      <c r="FX71">
        <v>2.5000000000000355E-2</v>
      </c>
      <c r="FY71">
        <v>5.5000000000000604E-2</v>
      </c>
      <c r="FZ71">
        <v>5.4999999999999716E-2</v>
      </c>
      <c r="GA71">
        <v>7.5000000000000178E-2</v>
      </c>
      <c r="GB71">
        <v>9.4999999999999751E-2</v>
      </c>
      <c r="GC71">
        <v>0.105</v>
      </c>
      <c r="GD71">
        <v>0.11499999999999932</v>
      </c>
      <c r="GE71">
        <v>0.115</v>
      </c>
      <c r="GF71">
        <v>7.0000000000000284E-2</v>
      </c>
      <c r="GG71">
        <v>7.0000000000000284E-2</v>
      </c>
      <c r="GH71">
        <v>7.0000000000000284E-2</v>
      </c>
      <c r="GI71">
        <v>-1.9999999999999574E-2</v>
      </c>
      <c r="GJ71">
        <v>2.9999999999999361E-2</v>
      </c>
      <c r="GK71">
        <v>5.9999999999999609E-2</v>
      </c>
      <c r="GL71">
        <v>6.0000000000000497E-2</v>
      </c>
      <c r="GM71">
        <v>7.9999999999999183E-2</v>
      </c>
      <c r="GN71">
        <v>0.10000000000000053</v>
      </c>
      <c r="GO71">
        <v>0.10999999999999943</v>
      </c>
      <c r="GP71">
        <v>0.12</v>
      </c>
      <c r="GQ71">
        <v>0.12</v>
      </c>
      <c r="GR71">
        <v>7.5000000000000178E-2</v>
      </c>
      <c r="GS71">
        <v>7.5000000000000178E-2</v>
      </c>
      <c r="GT71">
        <v>7.5000000000000178E-2</v>
      </c>
      <c r="GU71">
        <v>-1.499999999999968E-2</v>
      </c>
      <c r="GV71">
        <v>3.5000000000000142E-2</v>
      </c>
      <c r="GW71">
        <v>6.5000000000000391E-2</v>
      </c>
      <c r="GX71">
        <v>6.4999999999999503E-2</v>
      </c>
      <c r="GY71">
        <v>8.5000000000000006E-2</v>
      </c>
      <c r="GZ71">
        <v>0.105</v>
      </c>
      <c r="HA71">
        <v>0.115</v>
      </c>
      <c r="HB71">
        <v>0.125</v>
      </c>
      <c r="HC71">
        <v>0.125</v>
      </c>
      <c r="HD71">
        <v>8.0000000000000071E-2</v>
      </c>
      <c r="HE71">
        <v>8.0000000000000071E-2</v>
      </c>
      <c r="HF71">
        <v>8.0000000000000071E-2</v>
      </c>
      <c r="HG71">
        <v>-9.9999999999997868E-3</v>
      </c>
      <c r="HH71">
        <v>0.04</v>
      </c>
      <c r="HI71">
        <v>7.0000000000000284E-2</v>
      </c>
      <c r="HJ71">
        <v>7.0000000000000284E-2</v>
      </c>
      <c r="HK71">
        <v>8.9999999999999858E-2</v>
      </c>
      <c r="HL71">
        <v>0.11</v>
      </c>
      <c r="HM71">
        <v>0.12</v>
      </c>
      <c r="HN71">
        <v>0.13</v>
      </c>
      <c r="HO71">
        <v>0.13000000000000078</v>
      </c>
      <c r="HP71">
        <v>8.5000000000000006E-2</v>
      </c>
      <c r="HQ71">
        <v>8.5000000000000006E-2</v>
      </c>
      <c r="HR71">
        <v>8.5000000000000006E-2</v>
      </c>
      <c r="HS71">
        <v>-4.9999999999998934E-3</v>
      </c>
      <c r="HT71">
        <v>4.4999999999999929E-2</v>
      </c>
      <c r="HU71">
        <v>7.5000000000000178E-2</v>
      </c>
      <c r="HV71">
        <v>7.5000000000000178E-2</v>
      </c>
      <c r="HW71">
        <v>9.4999999999999751E-2</v>
      </c>
      <c r="HX71">
        <v>0.115</v>
      </c>
      <c r="HY71">
        <v>0.125</v>
      </c>
      <c r="HZ71">
        <v>0.13500000000000001</v>
      </c>
      <c r="IA71" s="216">
        <v>0.13500000000000001</v>
      </c>
      <c r="IB71" s="216">
        <v>8.9999999999999858E-2</v>
      </c>
      <c r="IC71" s="216">
        <v>9.0000000000000746E-2</v>
      </c>
    </row>
    <row r="72" spans="1:237" x14ac:dyDescent="0.2">
      <c r="A72" s="447">
        <f>A!A86</f>
        <v>39173</v>
      </c>
      <c r="B72" s="479">
        <f t="shared" si="10"/>
        <v>3.8769999999999998</v>
      </c>
      <c r="C72" s="479">
        <v>3.802</v>
      </c>
      <c r="D72" s="448">
        <f t="shared" si="11"/>
        <v>7.4999999999999734E-2</v>
      </c>
      <c r="F72" s="450">
        <v>36952</v>
      </c>
      <c r="K72">
        <v>8.3999999999999631E-2</v>
      </c>
      <c r="L72">
        <v>7.7999999999999403E-2</v>
      </c>
      <c r="M72">
        <v>7.099999999999973E-2</v>
      </c>
      <c r="N72">
        <v>6.7000000000000171E-2</v>
      </c>
      <c r="O72">
        <v>6.2000000000001165E-2</v>
      </c>
      <c r="P72">
        <v>6.2000000000000277E-2</v>
      </c>
      <c r="Q72">
        <v>5.9999999999999609E-2</v>
      </c>
      <c r="R72">
        <v>6.4000000000000057E-2</v>
      </c>
      <c r="S72">
        <v>6.4000000000000057E-2</v>
      </c>
      <c r="T72">
        <v>5.9999999999999609E-2</v>
      </c>
      <c r="U72">
        <v>5.9999999999999609E-2</v>
      </c>
      <c r="V72">
        <v>6.0000000000000497E-2</v>
      </c>
      <c r="W72">
        <v>4.9999999999999822E-2</v>
      </c>
      <c r="X72">
        <v>5.0000000000000711E-2</v>
      </c>
      <c r="Y72">
        <v>4.9999999999999822E-2</v>
      </c>
      <c r="Z72">
        <v>4.9999999999999822E-2</v>
      </c>
      <c r="AA72">
        <v>4.9999999999999822E-2</v>
      </c>
      <c r="AB72">
        <v>5.0000000000000711E-2</v>
      </c>
      <c r="AC72">
        <v>4.9999999999999822E-2</v>
      </c>
      <c r="AD72">
        <v>4.9999999999999822E-2</v>
      </c>
      <c r="AE72">
        <v>4.9999999999999822E-2</v>
      </c>
      <c r="AF72">
        <v>4.9999999999999822E-2</v>
      </c>
      <c r="AG72">
        <v>4.9999999999999822E-2</v>
      </c>
      <c r="AH72">
        <v>4.9999999999999822E-2</v>
      </c>
      <c r="AI72">
        <v>5.0000000000000711E-2</v>
      </c>
      <c r="AJ72">
        <v>5.1999999999999602E-2</v>
      </c>
      <c r="AK72">
        <v>5.3999999999999382E-2</v>
      </c>
      <c r="AL72">
        <v>5.8000000000000718E-2</v>
      </c>
      <c r="AM72">
        <v>6.7999999999999616E-2</v>
      </c>
      <c r="AN72">
        <v>6.5999999999999837E-2</v>
      </c>
      <c r="AO72">
        <v>6.4000000000000057E-2</v>
      </c>
      <c r="AP72">
        <v>6.0000000000000497E-2</v>
      </c>
      <c r="AQ72">
        <v>5.7999999999999829E-2</v>
      </c>
      <c r="AR72">
        <v>5.7999999999999829E-2</v>
      </c>
      <c r="AS72">
        <v>5.7999999999999829E-2</v>
      </c>
      <c r="AT72">
        <v>5.7999999999999829E-2</v>
      </c>
      <c r="AU72">
        <v>4.9999999999999822E-2</v>
      </c>
      <c r="AV72">
        <v>5.1999999999999602E-2</v>
      </c>
      <c r="AW72">
        <v>5.3999999999999382E-2</v>
      </c>
      <c r="AX72">
        <v>5.8000000000000718E-2</v>
      </c>
      <c r="AY72">
        <v>6.8000000000000504E-2</v>
      </c>
      <c r="AZ72">
        <v>6.5999999999999837E-2</v>
      </c>
      <c r="BA72">
        <v>6.4000000000000057E-2</v>
      </c>
      <c r="BB72">
        <v>5.9999999999999609E-2</v>
      </c>
      <c r="BC72">
        <v>5.7999999999999829E-2</v>
      </c>
      <c r="BD72">
        <v>5.3000000000000824E-2</v>
      </c>
      <c r="BE72">
        <v>5.3000000000000824E-2</v>
      </c>
      <c r="BF72">
        <v>6.3000000000000611E-2</v>
      </c>
      <c r="BG72">
        <v>4.4999999999999929E-2</v>
      </c>
      <c r="BH72">
        <v>4.6999999999999709E-2</v>
      </c>
      <c r="BI72">
        <v>4.9000000000000377E-2</v>
      </c>
      <c r="BJ72">
        <v>5.2999999999999936E-2</v>
      </c>
      <c r="BK72">
        <v>6.3000000000000611E-2</v>
      </c>
      <c r="BL72">
        <v>6.1000000000000831E-2</v>
      </c>
      <c r="BM72">
        <v>5.9000000000000163E-2</v>
      </c>
      <c r="BN72">
        <v>5.5000000000000604E-2</v>
      </c>
      <c r="BO72">
        <v>5.2999999999999936E-2</v>
      </c>
      <c r="BP72">
        <v>5.0500000000000433E-2</v>
      </c>
      <c r="BQ72">
        <v>5.0500000000000433E-2</v>
      </c>
      <c r="BR72">
        <v>6.050000000000022E-2</v>
      </c>
      <c r="BS72">
        <v>4.2499999999999538E-2</v>
      </c>
      <c r="BT72">
        <v>4.4499999999999318E-2</v>
      </c>
      <c r="BU72">
        <v>4.6499999999999986E-2</v>
      </c>
      <c r="BV72">
        <v>5.0500000000000433E-2</v>
      </c>
      <c r="BW72">
        <v>6.050000000000022E-2</v>
      </c>
      <c r="BX72">
        <v>5.8500000000000441E-2</v>
      </c>
      <c r="BY72">
        <v>5.6499999999999773E-2</v>
      </c>
      <c r="BZ72">
        <v>5.2500000000000213E-2</v>
      </c>
      <c r="CA72">
        <v>5.0500000000000433E-2</v>
      </c>
      <c r="CB72">
        <v>5.0500000000000433E-2</v>
      </c>
      <c r="CC72">
        <v>5.0500000000000433E-2</v>
      </c>
      <c r="CD72">
        <v>6.050000000000022E-2</v>
      </c>
      <c r="CE72">
        <v>4.2499999999999538E-2</v>
      </c>
      <c r="CF72">
        <v>4.4499999999999318E-2</v>
      </c>
      <c r="CG72">
        <v>4.6499999999999986E-2</v>
      </c>
      <c r="CH72">
        <v>5.0499999999999545E-2</v>
      </c>
      <c r="CI72">
        <v>6.050000000000022E-2</v>
      </c>
      <c r="CJ72">
        <v>5.8500000000000441E-2</v>
      </c>
      <c r="CK72">
        <v>5.6499999999999773E-2</v>
      </c>
      <c r="CL72">
        <v>5.2500000000000213E-2</v>
      </c>
      <c r="CM72">
        <v>5.0500000000000433E-2</v>
      </c>
      <c r="CN72">
        <v>5.0500000000000433E-2</v>
      </c>
      <c r="CO72">
        <v>5.0500000000000433E-2</v>
      </c>
      <c r="CP72">
        <v>6.050000000000022E-2</v>
      </c>
      <c r="CQ72">
        <v>4.2499999999999538E-2</v>
      </c>
      <c r="CR72">
        <v>4.4499999999999318E-2</v>
      </c>
      <c r="CS72">
        <v>4.6499999999999986E-2</v>
      </c>
      <c r="CT72">
        <v>5.0499999999999545E-2</v>
      </c>
      <c r="CU72">
        <v>6.050000000000022E-2</v>
      </c>
      <c r="CV72">
        <v>5.8500000000000441E-2</v>
      </c>
      <c r="CW72">
        <v>5.6499999999999773E-2</v>
      </c>
      <c r="CX72">
        <v>5.2500000000000213E-2</v>
      </c>
      <c r="CY72">
        <v>5.0499999999999545E-2</v>
      </c>
      <c r="CZ72">
        <v>5.0499999999999545E-2</v>
      </c>
      <c r="DA72">
        <v>5.0500000000000433E-2</v>
      </c>
      <c r="DB72">
        <v>6.050000000000022E-2</v>
      </c>
      <c r="DC72">
        <v>4.2499999999999538E-2</v>
      </c>
      <c r="DD72">
        <v>4.4499999999999318E-2</v>
      </c>
      <c r="DE72">
        <v>4.6499999999999986E-2</v>
      </c>
      <c r="DF72">
        <v>5.0500000000000433E-2</v>
      </c>
      <c r="DG72">
        <v>6.050000000000022E-2</v>
      </c>
      <c r="DH72">
        <v>5.8500000000000441E-2</v>
      </c>
      <c r="DI72">
        <v>5.6499999999999773E-2</v>
      </c>
      <c r="DJ72">
        <v>5.2500000000000213E-2</v>
      </c>
      <c r="DK72">
        <v>5.0499999999999545E-2</v>
      </c>
      <c r="DL72">
        <v>5.0500000000000433E-2</v>
      </c>
      <c r="DM72">
        <v>5.0499999999999545E-2</v>
      </c>
      <c r="DN72">
        <v>6.050000000000022E-2</v>
      </c>
      <c r="DO72">
        <v>4.2500000000000426E-2</v>
      </c>
      <c r="DP72">
        <v>4.4500000000000206E-2</v>
      </c>
      <c r="DQ72">
        <v>4.6499999999999986E-2</v>
      </c>
      <c r="DR72">
        <v>5.0500000000000433E-2</v>
      </c>
      <c r="DS72">
        <v>6.050000000000022E-2</v>
      </c>
      <c r="DT72">
        <v>5.8499999999999552E-2</v>
      </c>
      <c r="DU72">
        <v>5.6499999999999773E-2</v>
      </c>
      <c r="DV72">
        <v>5.2499999999999325E-2</v>
      </c>
      <c r="DW72">
        <v>5.0499999999999545E-2</v>
      </c>
      <c r="DX72">
        <v>5.0499999999999545E-2</v>
      </c>
      <c r="DY72">
        <v>5.0499999999999545E-2</v>
      </c>
      <c r="DZ72">
        <v>6.0499999999999332E-2</v>
      </c>
      <c r="EA72">
        <v>4.2500000000000426E-2</v>
      </c>
      <c r="EB72">
        <v>4.4500000000000206E-2</v>
      </c>
      <c r="EC72">
        <v>4.6499999999999986E-2</v>
      </c>
      <c r="ED72">
        <v>5.0499999999999545E-2</v>
      </c>
      <c r="EE72">
        <v>6.050000000000022E-2</v>
      </c>
      <c r="EF72">
        <v>5.8500000000000441E-2</v>
      </c>
      <c r="EG72">
        <v>5.6500000000000661E-2</v>
      </c>
      <c r="EH72">
        <v>5.2500000000000213E-2</v>
      </c>
      <c r="EI72">
        <v>5.0500000000001322E-2</v>
      </c>
      <c r="EJ72">
        <v>5.0500000000001322E-2</v>
      </c>
      <c r="EK72">
        <v>5.0500000000000433E-2</v>
      </c>
      <c r="EL72">
        <v>6.0499999999999332E-2</v>
      </c>
      <c r="EM72">
        <v>4.2499999999999538E-2</v>
      </c>
      <c r="EN72">
        <v>4.4499999999999318E-2</v>
      </c>
      <c r="EO72">
        <v>4.6499999999999098E-2</v>
      </c>
      <c r="EP72">
        <v>5.0499999999999545E-2</v>
      </c>
      <c r="EQ72">
        <v>6.050000000000022E-2</v>
      </c>
      <c r="ER72">
        <v>5.8500000000000441E-2</v>
      </c>
      <c r="ES72">
        <v>5.6500000000000661E-2</v>
      </c>
      <c r="ET72">
        <v>5.2500000000000213E-2</v>
      </c>
      <c r="EU72">
        <v>5.0500000000000433E-2</v>
      </c>
      <c r="EV72">
        <v>5.0500000000000433E-2</v>
      </c>
      <c r="EW72">
        <v>5.0500000000000433E-2</v>
      </c>
      <c r="EX72">
        <v>6.0499999999999332E-2</v>
      </c>
      <c r="EY72">
        <v>4.2499999999999538E-2</v>
      </c>
      <c r="EZ72">
        <v>4.4499999999999318E-2</v>
      </c>
      <c r="FA72">
        <v>4.6499999999999986E-2</v>
      </c>
      <c r="FB72">
        <v>5.0499999999999545E-2</v>
      </c>
      <c r="FC72">
        <v>6.0500000000001108E-2</v>
      </c>
      <c r="FD72">
        <v>5.8499999999999552E-2</v>
      </c>
      <c r="FE72">
        <v>5.6500000000001549E-2</v>
      </c>
      <c r="FF72">
        <v>5.2500000000000213E-2</v>
      </c>
      <c r="FG72">
        <v>5.0500000000001322E-2</v>
      </c>
      <c r="FH72">
        <v>5.0500000000000433E-2</v>
      </c>
      <c r="FI72">
        <v>5.0500000000000433E-2</v>
      </c>
      <c r="FJ72">
        <v>6.050000000000022E-2</v>
      </c>
      <c r="FK72">
        <v>4.2499999999999538E-2</v>
      </c>
      <c r="FL72">
        <v>4.4499999999999318E-2</v>
      </c>
      <c r="FM72">
        <v>4.6499999999999986E-2</v>
      </c>
      <c r="FN72">
        <v>5.0499999999999545E-2</v>
      </c>
      <c r="FO72">
        <v>6.050000000000022E-2</v>
      </c>
      <c r="FP72">
        <v>5.8500000000000441E-2</v>
      </c>
      <c r="FQ72">
        <v>5.6499999999999773E-2</v>
      </c>
      <c r="FR72">
        <v>5.2500000000000213E-2</v>
      </c>
      <c r="FS72">
        <v>5.0500000000000433E-2</v>
      </c>
      <c r="FT72">
        <v>5.0500000000001322E-2</v>
      </c>
      <c r="FU72">
        <v>5.0500000000001322E-2</v>
      </c>
      <c r="FV72">
        <v>6.0500000000001108E-2</v>
      </c>
      <c r="FW72">
        <v>4.2500000000000426E-2</v>
      </c>
      <c r="FX72">
        <v>4.4499999999999318E-2</v>
      </c>
      <c r="FY72">
        <v>4.6500000000000874E-2</v>
      </c>
      <c r="FZ72">
        <v>5.0500000000000433E-2</v>
      </c>
      <c r="GA72">
        <v>6.0499999999999332E-2</v>
      </c>
      <c r="GB72">
        <v>5.8499999999999552E-2</v>
      </c>
      <c r="GC72">
        <v>5.6499999999999773E-2</v>
      </c>
      <c r="GD72">
        <v>5.2500000000000213E-2</v>
      </c>
      <c r="GE72">
        <v>5.0500000000000433E-2</v>
      </c>
      <c r="GF72">
        <v>5.0500000000000433E-2</v>
      </c>
      <c r="GG72">
        <v>5.0500000000000433E-2</v>
      </c>
      <c r="GH72">
        <v>6.050000000000022E-2</v>
      </c>
      <c r="GI72">
        <v>4.2499999999999538E-2</v>
      </c>
      <c r="GJ72">
        <v>4.4500000000001094E-2</v>
      </c>
      <c r="GK72">
        <v>4.6500000000000874E-2</v>
      </c>
      <c r="GL72">
        <v>5.0500000000000433E-2</v>
      </c>
      <c r="GM72">
        <v>6.050000000000022E-2</v>
      </c>
      <c r="GN72">
        <v>5.8499999999998664E-2</v>
      </c>
      <c r="GO72">
        <v>5.6499999999999773E-2</v>
      </c>
      <c r="GP72">
        <v>5.2500000000000213E-2</v>
      </c>
      <c r="GQ72">
        <v>5.0500000000001322E-2</v>
      </c>
      <c r="GR72">
        <v>5.0500000000000433E-2</v>
      </c>
      <c r="GS72">
        <v>5.0500000000000433E-2</v>
      </c>
      <c r="GT72">
        <v>6.0500000000001108E-2</v>
      </c>
      <c r="GU72">
        <v>4.2499999999999538E-2</v>
      </c>
      <c r="GV72">
        <v>4.4500000000000206E-2</v>
      </c>
      <c r="GW72">
        <v>4.6500000000000874E-2</v>
      </c>
      <c r="GX72">
        <v>5.0500000000001322E-2</v>
      </c>
      <c r="GY72">
        <v>6.0499999999999332E-2</v>
      </c>
      <c r="GZ72">
        <v>5.8499999999999552E-2</v>
      </c>
      <c r="HA72">
        <v>5.6499999999999773E-2</v>
      </c>
      <c r="HB72">
        <v>5.2499999999999325E-2</v>
      </c>
      <c r="HC72">
        <v>5.0500000000000433E-2</v>
      </c>
      <c r="HD72">
        <v>5.0500000000001322E-2</v>
      </c>
      <c r="HE72">
        <v>5.0500000000001322E-2</v>
      </c>
      <c r="HF72">
        <v>6.0500000000001108E-2</v>
      </c>
      <c r="HG72">
        <v>4.2500000000000426E-2</v>
      </c>
      <c r="HH72">
        <v>4.4500000000000206E-2</v>
      </c>
      <c r="HI72">
        <v>4.6500000000000874E-2</v>
      </c>
      <c r="HJ72">
        <v>5.0500000000000433E-2</v>
      </c>
      <c r="HK72">
        <v>6.0499999999999332E-2</v>
      </c>
      <c r="HL72">
        <v>5.8499999999998664E-2</v>
      </c>
      <c r="HM72">
        <v>5.6499999999999773E-2</v>
      </c>
      <c r="HN72">
        <v>5.2500000000000213E-2</v>
      </c>
      <c r="HO72">
        <v>5.0500000000000433E-2</v>
      </c>
      <c r="HP72">
        <v>5.0500000000000433E-2</v>
      </c>
      <c r="HQ72">
        <v>5.0500000000000433E-2</v>
      </c>
      <c r="HR72">
        <v>6.050000000000022E-2</v>
      </c>
      <c r="HS72">
        <v>4.2499999999999538E-2</v>
      </c>
      <c r="HT72">
        <v>4.4500000000001094E-2</v>
      </c>
      <c r="HU72">
        <v>4.6500000000000874E-2</v>
      </c>
      <c r="HV72">
        <v>5.0500000000000433E-2</v>
      </c>
      <c r="HW72">
        <v>6.050000000000022E-2</v>
      </c>
      <c r="HX72">
        <v>5.8499999999998664E-2</v>
      </c>
      <c r="HY72">
        <v>5.6499999999999773E-2</v>
      </c>
      <c r="HZ72">
        <v>5.2500000000000213E-2</v>
      </c>
      <c r="IA72" s="216">
        <v>5.0500000000001322E-2</v>
      </c>
      <c r="IB72" s="216">
        <v>5.0500000000001322E-2</v>
      </c>
      <c r="IC72" s="216">
        <v>5.0500000000000433E-2</v>
      </c>
    </row>
    <row r="73" spans="1:237" x14ac:dyDescent="0.2">
      <c r="A73" s="447">
        <f>A!A87</f>
        <v>39203</v>
      </c>
      <c r="B73" s="479">
        <f t="shared" si="10"/>
        <v>3.867</v>
      </c>
      <c r="C73" s="479">
        <v>3.7919999999999998</v>
      </c>
      <c r="D73" s="448">
        <f t="shared" si="11"/>
        <v>7.5000000000000178E-2</v>
      </c>
      <c r="F73" s="450">
        <v>36955</v>
      </c>
      <c r="K73">
        <v>6.6000000000000725E-2</v>
      </c>
      <c r="L73">
        <v>7.5000000000000178E-2</v>
      </c>
      <c r="M73">
        <v>7.5000000000000178E-2</v>
      </c>
      <c r="N73">
        <v>7.7999999999999403E-2</v>
      </c>
      <c r="O73">
        <v>7.7999999999999403E-2</v>
      </c>
      <c r="P73">
        <v>7.299999999999951E-2</v>
      </c>
      <c r="Q73">
        <v>7.0000000000000284E-2</v>
      </c>
      <c r="R73">
        <v>6.5999999999999837E-2</v>
      </c>
      <c r="S73">
        <v>6.5999999999999837E-2</v>
      </c>
      <c r="T73">
        <v>6.6000000000000725E-2</v>
      </c>
      <c r="U73">
        <v>6.6000000000000725E-2</v>
      </c>
      <c r="V73">
        <v>6.0999999999999943E-2</v>
      </c>
      <c r="W73">
        <v>6.1000000000000831E-2</v>
      </c>
      <c r="X73">
        <v>6.0999999999999943E-2</v>
      </c>
      <c r="Y73">
        <v>6.0999999999999943E-2</v>
      </c>
      <c r="Z73">
        <v>6.0999999999999943E-2</v>
      </c>
      <c r="AA73">
        <v>6.1000000000000831E-2</v>
      </c>
      <c r="AB73">
        <v>5.6999999999999496E-2</v>
      </c>
      <c r="AC73">
        <v>5.7000000000000384E-2</v>
      </c>
      <c r="AD73">
        <v>5.7000000000000384E-2</v>
      </c>
      <c r="AE73">
        <v>5.6999999999999496E-2</v>
      </c>
      <c r="AF73">
        <v>5.6999999999999496E-2</v>
      </c>
      <c r="AG73">
        <v>5.6999999999999496E-2</v>
      </c>
      <c r="AH73">
        <v>5.7000000000000384E-2</v>
      </c>
      <c r="AI73">
        <v>5.6999999999999496E-2</v>
      </c>
      <c r="AJ73">
        <v>5.6999999999999496E-2</v>
      </c>
      <c r="AK73">
        <v>4.1999999999999815E-2</v>
      </c>
      <c r="AL73">
        <v>4.1999999999999815E-2</v>
      </c>
      <c r="AM73">
        <v>4.1999999999999815E-2</v>
      </c>
      <c r="AN73">
        <v>4.1999999999999815E-2</v>
      </c>
      <c r="AO73">
        <v>4.1999999999999815E-2</v>
      </c>
      <c r="AP73">
        <v>3.3999999999999808E-2</v>
      </c>
      <c r="AQ73">
        <v>3.3999999999999808E-2</v>
      </c>
      <c r="AR73">
        <v>3.3999999999999808E-2</v>
      </c>
      <c r="AS73">
        <v>3.3999999999999808E-2</v>
      </c>
      <c r="AT73">
        <v>2.4000000000000021E-2</v>
      </c>
      <c r="AU73">
        <v>5.7000000000000384E-2</v>
      </c>
      <c r="AV73">
        <v>5.7000000000000384E-2</v>
      </c>
      <c r="AW73">
        <v>4.1999999999999815E-2</v>
      </c>
      <c r="AX73">
        <v>4.1999999999999815E-2</v>
      </c>
      <c r="AY73">
        <v>4.1999999999999815E-2</v>
      </c>
      <c r="AZ73">
        <v>4.1999999999999815E-2</v>
      </c>
      <c r="BA73">
        <v>4.2000000000000703E-2</v>
      </c>
      <c r="BB73">
        <v>3.4000000000000696E-2</v>
      </c>
      <c r="BC73">
        <v>3.3999999999999808E-2</v>
      </c>
      <c r="BD73">
        <v>3.8999999999999702E-2</v>
      </c>
      <c r="BE73">
        <v>3.8999999999999702E-2</v>
      </c>
      <c r="BF73">
        <v>2.8999999999999027E-2</v>
      </c>
      <c r="BG73">
        <v>6.1999999999999389E-2</v>
      </c>
      <c r="BH73">
        <v>6.1999999999999389E-2</v>
      </c>
      <c r="BI73">
        <v>4.6999999999999709E-2</v>
      </c>
      <c r="BJ73">
        <v>4.6999999999999709E-2</v>
      </c>
      <c r="BK73">
        <v>4.6999999999999709E-2</v>
      </c>
      <c r="BL73">
        <v>4.6999999999999709E-2</v>
      </c>
      <c r="BM73">
        <v>4.7000000000000597E-2</v>
      </c>
      <c r="BN73">
        <v>3.900000000000059E-2</v>
      </c>
      <c r="BO73">
        <v>3.8999999999999702E-2</v>
      </c>
      <c r="BP73">
        <v>3.8999999999999702E-2</v>
      </c>
      <c r="BQ73">
        <v>3.8999999999999702E-2</v>
      </c>
      <c r="BR73">
        <v>2.8999999999999915E-2</v>
      </c>
      <c r="BS73">
        <v>6.2000000000000277E-2</v>
      </c>
      <c r="BT73">
        <v>6.2000000000000277E-2</v>
      </c>
      <c r="BU73">
        <v>4.6999999999999709E-2</v>
      </c>
      <c r="BV73">
        <v>4.6999999999999709E-2</v>
      </c>
      <c r="BW73">
        <v>4.6999999999999709E-2</v>
      </c>
      <c r="BX73">
        <v>4.6999999999999709E-2</v>
      </c>
      <c r="BY73">
        <v>4.7000000000000597E-2</v>
      </c>
      <c r="BZ73">
        <v>3.900000000000059E-2</v>
      </c>
      <c r="CA73">
        <v>3.8999999999999702E-2</v>
      </c>
      <c r="CB73">
        <v>3.8999999999999702E-2</v>
      </c>
      <c r="CC73">
        <v>3.8999999999999702E-2</v>
      </c>
      <c r="CD73">
        <v>2.8999999999999915E-2</v>
      </c>
      <c r="CE73">
        <v>6.2000000000000277E-2</v>
      </c>
      <c r="CF73">
        <v>6.2000000000000277E-2</v>
      </c>
      <c r="CG73">
        <v>4.6999999999999709E-2</v>
      </c>
      <c r="CH73">
        <v>4.7000000000000597E-2</v>
      </c>
      <c r="CI73">
        <v>4.6999999999999709E-2</v>
      </c>
      <c r="CJ73">
        <v>4.6999999999999709E-2</v>
      </c>
      <c r="CK73">
        <v>4.7000000000000597E-2</v>
      </c>
      <c r="CL73">
        <v>3.900000000000059E-2</v>
      </c>
      <c r="CM73">
        <v>3.900000000000059E-2</v>
      </c>
      <c r="CN73">
        <v>3.8999999999999702E-2</v>
      </c>
      <c r="CO73">
        <v>3.8999999999999702E-2</v>
      </c>
      <c r="CP73">
        <v>2.8999999999999915E-2</v>
      </c>
      <c r="CQ73">
        <v>6.2000000000000277E-2</v>
      </c>
      <c r="CR73">
        <v>6.2000000000000277E-2</v>
      </c>
      <c r="CS73">
        <v>4.6999999999999709E-2</v>
      </c>
      <c r="CT73">
        <v>4.7000000000000597E-2</v>
      </c>
      <c r="CU73">
        <v>4.6999999999999709E-2</v>
      </c>
      <c r="CV73">
        <v>4.6999999999999709E-2</v>
      </c>
      <c r="CW73">
        <v>4.7000000000000597E-2</v>
      </c>
      <c r="CX73">
        <v>3.900000000000059E-2</v>
      </c>
      <c r="CY73">
        <v>3.9000000000001478E-2</v>
      </c>
      <c r="CZ73">
        <v>3.9000000000001478E-2</v>
      </c>
      <c r="DA73">
        <v>3.8999999999999702E-2</v>
      </c>
      <c r="DB73">
        <v>2.8999999999999915E-2</v>
      </c>
      <c r="DC73">
        <v>6.2000000000000277E-2</v>
      </c>
      <c r="DD73">
        <v>6.2000000000000277E-2</v>
      </c>
      <c r="DE73">
        <v>4.6999999999999709E-2</v>
      </c>
      <c r="DF73">
        <v>4.6999999999999709E-2</v>
      </c>
      <c r="DG73">
        <v>4.6999999999999709E-2</v>
      </c>
      <c r="DH73">
        <v>4.6999999999999709E-2</v>
      </c>
      <c r="DI73">
        <v>4.7000000000000597E-2</v>
      </c>
      <c r="DJ73">
        <v>3.8999999999999702E-2</v>
      </c>
      <c r="DK73">
        <v>3.900000000000059E-2</v>
      </c>
      <c r="DL73">
        <v>3.900000000000059E-2</v>
      </c>
      <c r="DM73">
        <v>3.900000000000059E-2</v>
      </c>
      <c r="DN73">
        <v>2.8999999999999915E-2</v>
      </c>
      <c r="DO73">
        <v>6.1999999999999389E-2</v>
      </c>
      <c r="DP73">
        <v>6.1999999999999389E-2</v>
      </c>
      <c r="DQ73">
        <v>4.6999999999999709E-2</v>
      </c>
      <c r="DR73">
        <v>4.6999999999999709E-2</v>
      </c>
      <c r="DS73">
        <v>4.6999999999999709E-2</v>
      </c>
      <c r="DT73">
        <v>4.7000000000000597E-2</v>
      </c>
      <c r="DU73">
        <v>4.7000000000000597E-2</v>
      </c>
      <c r="DV73">
        <v>3.900000000000059E-2</v>
      </c>
      <c r="DW73">
        <v>3.900000000000059E-2</v>
      </c>
      <c r="DX73">
        <v>3.900000000000059E-2</v>
      </c>
      <c r="DY73">
        <v>3.900000000000059E-2</v>
      </c>
      <c r="DZ73">
        <v>2.9000000000000803E-2</v>
      </c>
      <c r="EA73">
        <v>6.2000000000000277E-2</v>
      </c>
      <c r="EB73">
        <v>6.1999999999999389E-2</v>
      </c>
      <c r="EC73">
        <v>4.6999999999999709E-2</v>
      </c>
      <c r="ED73">
        <v>4.6999999999999709E-2</v>
      </c>
      <c r="EE73">
        <v>4.699999999999882E-2</v>
      </c>
      <c r="EF73">
        <v>4.7000000000000597E-2</v>
      </c>
      <c r="EG73">
        <v>4.6999999999999709E-2</v>
      </c>
      <c r="EH73">
        <v>3.8999999999999702E-2</v>
      </c>
      <c r="EI73">
        <v>3.8999999999999702E-2</v>
      </c>
      <c r="EJ73">
        <v>3.8999999999999702E-2</v>
      </c>
      <c r="EK73">
        <v>3.900000000000059E-2</v>
      </c>
      <c r="EL73">
        <v>2.9000000000001691E-2</v>
      </c>
      <c r="EM73">
        <v>6.2000000000000277E-2</v>
      </c>
      <c r="EN73">
        <v>6.2000000000000277E-2</v>
      </c>
      <c r="EO73">
        <v>4.7000000000000597E-2</v>
      </c>
      <c r="EP73">
        <v>4.7000000000000597E-2</v>
      </c>
      <c r="EQ73">
        <v>4.6999999999999709E-2</v>
      </c>
      <c r="ER73">
        <v>4.6999999999999709E-2</v>
      </c>
      <c r="ES73">
        <v>4.699999999999882E-2</v>
      </c>
      <c r="ET73">
        <v>3.8999999999999702E-2</v>
      </c>
      <c r="EU73">
        <v>3.8999999999999702E-2</v>
      </c>
      <c r="EV73">
        <v>3.8999999999999702E-2</v>
      </c>
      <c r="EW73">
        <v>3.900000000000059E-2</v>
      </c>
      <c r="EX73">
        <v>2.9000000000000803E-2</v>
      </c>
      <c r="EY73">
        <v>6.2000000000001165E-2</v>
      </c>
      <c r="EZ73">
        <v>6.2000000000000277E-2</v>
      </c>
      <c r="FA73">
        <v>4.7000000000000597E-2</v>
      </c>
      <c r="FB73">
        <v>4.7000000000000597E-2</v>
      </c>
      <c r="FC73">
        <v>4.699999999999882E-2</v>
      </c>
      <c r="FD73">
        <v>4.7000000000000597E-2</v>
      </c>
      <c r="FE73">
        <v>4.699999999999882E-2</v>
      </c>
      <c r="FF73">
        <v>3.8999999999999702E-2</v>
      </c>
      <c r="FG73">
        <v>3.8999999999999702E-2</v>
      </c>
      <c r="FH73">
        <v>3.8999999999999702E-2</v>
      </c>
      <c r="FI73">
        <v>3.8999999999999702E-2</v>
      </c>
      <c r="FJ73">
        <v>2.9000000000000803E-2</v>
      </c>
      <c r="FK73">
        <v>6.2000000000000277E-2</v>
      </c>
      <c r="FL73">
        <v>6.2000000000000277E-2</v>
      </c>
      <c r="FM73">
        <v>4.6999999999999709E-2</v>
      </c>
      <c r="FN73">
        <v>4.7000000000000597E-2</v>
      </c>
      <c r="FO73">
        <v>4.7000000000000597E-2</v>
      </c>
      <c r="FP73">
        <v>4.7000000000000597E-2</v>
      </c>
      <c r="FQ73">
        <v>4.6999999999999709E-2</v>
      </c>
      <c r="FR73">
        <v>3.8999999999999702E-2</v>
      </c>
      <c r="FS73">
        <v>3.8999999999999702E-2</v>
      </c>
      <c r="FT73">
        <v>3.8999999999999702E-2</v>
      </c>
      <c r="FU73">
        <v>3.8999999999999702E-2</v>
      </c>
      <c r="FV73">
        <v>2.8999999999999027E-2</v>
      </c>
      <c r="FW73">
        <v>6.2000000000000277E-2</v>
      </c>
      <c r="FX73">
        <v>6.2000000000000277E-2</v>
      </c>
      <c r="FY73">
        <v>4.699999999999882E-2</v>
      </c>
      <c r="FZ73">
        <v>4.6999999999999709E-2</v>
      </c>
      <c r="GA73">
        <v>4.7000000000000597E-2</v>
      </c>
      <c r="GB73">
        <v>4.6999999999999709E-2</v>
      </c>
      <c r="GC73">
        <v>4.699999999999882E-2</v>
      </c>
      <c r="GD73">
        <v>3.8999999999999702E-2</v>
      </c>
      <c r="GE73">
        <v>3.8999999999999702E-2</v>
      </c>
      <c r="GF73">
        <v>3.8999999999999702E-2</v>
      </c>
      <c r="GG73">
        <v>3.8999999999999702E-2</v>
      </c>
      <c r="GH73">
        <v>2.8999999999999915E-2</v>
      </c>
      <c r="GI73">
        <v>6.2000000000001165E-2</v>
      </c>
      <c r="GJ73">
        <v>6.1999999999999389E-2</v>
      </c>
      <c r="GK73">
        <v>4.6999999999999709E-2</v>
      </c>
      <c r="GL73">
        <v>4.699999999999882E-2</v>
      </c>
      <c r="GM73">
        <v>4.7000000000000597E-2</v>
      </c>
      <c r="GN73">
        <v>4.7000000000000597E-2</v>
      </c>
      <c r="GO73">
        <v>4.6999999999999709E-2</v>
      </c>
      <c r="GP73">
        <v>3.8999999999999702E-2</v>
      </c>
      <c r="GQ73">
        <v>3.8999999999999702E-2</v>
      </c>
      <c r="GR73">
        <v>3.8999999999999702E-2</v>
      </c>
      <c r="GS73">
        <v>3.8999999999999702E-2</v>
      </c>
      <c r="GT73">
        <v>2.8999999999999915E-2</v>
      </c>
      <c r="GU73">
        <v>6.2000000000000277E-2</v>
      </c>
      <c r="GV73">
        <v>6.1999999999999389E-2</v>
      </c>
      <c r="GW73">
        <v>4.699999999999882E-2</v>
      </c>
      <c r="GX73">
        <v>4.699999999999882E-2</v>
      </c>
      <c r="GY73">
        <v>4.7000000000000597E-2</v>
      </c>
      <c r="GZ73">
        <v>4.7000000000000597E-2</v>
      </c>
      <c r="HA73">
        <v>4.6999999999999709E-2</v>
      </c>
      <c r="HB73">
        <v>3.900000000000059E-2</v>
      </c>
      <c r="HC73">
        <v>3.8999999999999702E-2</v>
      </c>
      <c r="HD73">
        <v>3.8999999999999702E-2</v>
      </c>
      <c r="HE73">
        <v>3.8999999999999702E-2</v>
      </c>
      <c r="HF73">
        <v>2.8999999999999027E-2</v>
      </c>
      <c r="HG73">
        <v>6.2000000000000277E-2</v>
      </c>
      <c r="HH73">
        <v>6.1999999999999389E-2</v>
      </c>
      <c r="HI73">
        <v>4.699999999999882E-2</v>
      </c>
      <c r="HJ73">
        <v>4.6999999999999709E-2</v>
      </c>
      <c r="HK73">
        <v>4.7000000000000597E-2</v>
      </c>
      <c r="HL73">
        <v>4.7000000000000597E-2</v>
      </c>
      <c r="HM73">
        <v>4.699999999999882E-2</v>
      </c>
      <c r="HN73">
        <v>3.8999999999999702E-2</v>
      </c>
      <c r="HO73">
        <v>3.8999999999999702E-2</v>
      </c>
      <c r="HP73">
        <v>3.8999999999999702E-2</v>
      </c>
      <c r="HQ73">
        <v>3.8999999999999702E-2</v>
      </c>
      <c r="HR73">
        <v>2.8999999999999915E-2</v>
      </c>
      <c r="HS73">
        <v>6.2000000000001165E-2</v>
      </c>
      <c r="HT73">
        <v>6.1999999999998501E-2</v>
      </c>
      <c r="HU73">
        <v>4.6999999999999709E-2</v>
      </c>
      <c r="HV73">
        <v>4.699999999999882E-2</v>
      </c>
      <c r="HW73">
        <v>4.7000000000000597E-2</v>
      </c>
      <c r="HX73">
        <v>4.7000000000000597E-2</v>
      </c>
      <c r="HY73">
        <v>4.6999999999999709E-2</v>
      </c>
      <c r="HZ73">
        <v>3.8999999999999702E-2</v>
      </c>
      <c r="IA73" s="216">
        <v>3.8999999999999702E-2</v>
      </c>
      <c r="IB73" s="216">
        <v>3.8999999999999702E-2</v>
      </c>
      <c r="IC73" s="216">
        <v>3.8999999999999702E-2</v>
      </c>
    </row>
    <row r="74" spans="1:237" x14ac:dyDescent="0.2">
      <c r="A74" s="447">
        <f>A!A88</f>
        <v>39234</v>
      </c>
      <c r="B74" s="479">
        <f t="shared" si="10"/>
        <v>3.903</v>
      </c>
      <c r="C74" s="479">
        <v>3.8279999999999998</v>
      </c>
      <c r="D74" s="448">
        <f t="shared" si="11"/>
        <v>7.5000000000000178E-2</v>
      </c>
      <c r="F74" s="450">
        <v>36956</v>
      </c>
      <c r="K74">
        <v>-2.0999999999999908E-2</v>
      </c>
      <c r="L74">
        <v>-1.7999999999999794E-2</v>
      </c>
      <c r="M74">
        <v>-1.2999999999999012E-2</v>
      </c>
      <c r="N74">
        <v>-1.2999999999999012E-2</v>
      </c>
      <c r="O74">
        <v>-1.2999999999999901E-2</v>
      </c>
      <c r="P74">
        <v>-1.2999999999999901E-2</v>
      </c>
      <c r="Q74">
        <v>-9.9999999999997868E-3</v>
      </c>
      <c r="R74">
        <v>-4.9999999999998934E-3</v>
      </c>
      <c r="S74">
        <v>-4.9999999999998934E-3</v>
      </c>
      <c r="T74">
        <v>-1.000000000000334E-3</v>
      </c>
      <c r="U74">
        <v>3.9999999999995595E-3</v>
      </c>
      <c r="V74">
        <v>3.9999999999995595E-3</v>
      </c>
      <c r="W74">
        <v>8.9999999999994529E-3</v>
      </c>
      <c r="X74">
        <v>1.3999999999999346E-2</v>
      </c>
      <c r="Y74">
        <v>1.4000000000000234E-2</v>
      </c>
      <c r="Z74">
        <v>9.0000000000003411E-3</v>
      </c>
      <c r="AA74">
        <v>1.699999999999946E-2</v>
      </c>
      <c r="AB74">
        <v>2.4000000000000021E-2</v>
      </c>
      <c r="AC74">
        <v>2.3999999999999133E-2</v>
      </c>
      <c r="AD74">
        <v>2.1999999999999353E-2</v>
      </c>
      <c r="AE74">
        <v>2.2000000000000242E-2</v>
      </c>
      <c r="AF74">
        <v>1.9000000000000128E-2</v>
      </c>
      <c r="AG74">
        <v>1.9000000000000128E-2</v>
      </c>
      <c r="AH74">
        <v>1.899999999999924E-2</v>
      </c>
      <c r="AI74">
        <v>1.9000000000000128E-2</v>
      </c>
      <c r="AJ74">
        <v>2.0000000000000462E-2</v>
      </c>
      <c r="AK74">
        <v>1.7000000000000348E-2</v>
      </c>
      <c r="AL74">
        <v>1.699999999999946E-2</v>
      </c>
      <c r="AM74">
        <v>1.7000000000000348E-2</v>
      </c>
      <c r="AN74">
        <v>1.7000000000000348E-2</v>
      </c>
      <c r="AO74">
        <v>1.7000000000000348E-2</v>
      </c>
      <c r="AP74">
        <v>1.4000000000000234E-2</v>
      </c>
      <c r="AQ74">
        <v>1.2000000000000455E-2</v>
      </c>
      <c r="AR74">
        <v>1.2000000000000455E-2</v>
      </c>
      <c r="AS74">
        <v>1.2000000000000455E-2</v>
      </c>
      <c r="AT74">
        <v>1.2000000000000455E-2</v>
      </c>
      <c r="AU74">
        <v>1.899999999999924E-2</v>
      </c>
      <c r="AV74">
        <v>1.9999999999999574E-2</v>
      </c>
      <c r="AW74">
        <v>1.7000000000000348E-2</v>
      </c>
      <c r="AX74">
        <v>1.699999999999946E-2</v>
      </c>
      <c r="AY74">
        <v>1.699999999999946E-2</v>
      </c>
      <c r="AZ74">
        <v>1.7000000000000348E-2</v>
      </c>
      <c r="BA74">
        <v>1.699999999999946E-2</v>
      </c>
      <c r="BB74">
        <v>1.3999999999999346E-2</v>
      </c>
      <c r="BC74">
        <v>1.2000000000000455E-2</v>
      </c>
      <c r="BD74">
        <v>1.2000000000000455E-2</v>
      </c>
      <c r="BE74">
        <v>1.2000000000000455E-2</v>
      </c>
      <c r="BF74">
        <v>1.2000000000000455E-2</v>
      </c>
      <c r="BG74">
        <v>1.9000000000000128E-2</v>
      </c>
      <c r="BH74">
        <v>2.0000000000000462E-2</v>
      </c>
      <c r="BI74">
        <v>1.699999999999946E-2</v>
      </c>
      <c r="BJ74">
        <v>1.7000000000000348E-2</v>
      </c>
      <c r="BK74">
        <v>1.699999999999946E-2</v>
      </c>
      <c r="BL74">
        <v>1.699999999999946E-2</v>
      </c>
      <c r="BM74">
        <v>1.699999999999946E-2</v>
      </c>
      <c r="BN74">
        <v>1.3999999999999346E-2</v>
      </c>
      <c r="BO74">
        <v>1.2000000000000455E-2</v>
      </c>
      <c r="BP74">
        <v>1.2000000000000455E-2</v>
      </c>
      <c r="BQ74">
        <v>1.2000000000000455E-2</v>
      </c>
      <c r="BR74">
        <v>1.2000000000000455E-2</v>
      </c>
      <c r="BS74">
        <v>1.899999999999924E-2</v>
      </c>
      <c r="BT74">
        <v>1.9999999999999574E-2</v>
      </c>
      <c r="BU74">
        <v>1.699999999999946E-2</v>
      </c>
      <c r="BV74">
        <v>1.699999999999946E-2</v>
      </c>
      <c r="BW74">
        <v>1.699999999999946E-2</v>
      </c>
      <c r="BX74">
        <v>1.7000000000000348E-2</v>
      </c>
      <c r="BY74">
        <v>1.699999999999946E-2</v>
      </c>
      <c r="BZ74">
        <v>1.3999999999999346E-2</v>
      </c>
      <c r="CA74">
        <v>1.2000000000000455E-2</v>
      </c>
      <c r="CB74">
        <v>1.2000000000000455E-2</v>
      </c>
      <c r="CC74">
        <v>1.2000000000000455E-2</v>
      </c>
      <c r="CD74">
        <v>1.2000000000000455E-2</v>
      </c>
      <c r="CE74">
        <v>1.899999999999924E-2</v>
      </c>
      <c r="CF74">
        <v>1.9999999999999574E-2</v>
      </c>
      <c r="CG74">
        <v>1.699999999999946E-2</v>
      </c>
      <c r="CH74">
        <v>1.699999999999946E-2</v>
      </c>
      <c r="CI74">
        <v>1.699999999999946E-2</v>
      </c>
      <c r="CJ74">
        <v>1.7000000000000348E-2</v>
      </c>
      <c r="CK74">
        <v>1.699999999999946E-2</v>
      </c>
      <c r="CL74">
        <v>1.3999999999999346E-2</v>
      </c>
      <c r="CM74">
        <v>1.1999999999999567E-2</v>
      </c>
      <c r="CN74">
        <v>1.1999999999999567E-2</v>
      </c>
      <c r="CO74">
        <v>1.2000000000000455E-2</v>
      </c>
      <c r="CP74">
        <v>1.2000000000000455E-2</v>
      </c>
      <c r="CQ74">
        <v>1.899999999999924E-2</v>
      </c>
      <c r="CR74">
        <v>1.9999999999999574E-2</v>
      </c>
      <c r="CS74">
        <v>1.699999999999946E-2</v>
      </c>
      <c r="CT74">
        <v>1.699999999999946E-2</v>
      </c>
      <c r="CU74">
        <v>1.699999999999946E-2</v>
      </c>
      <c r="CV74">
        <v>1.7000000000000348E-2</v>
      </c>
      <c r="CW74">
        <v>1.699999999999946E-2</v>
      </c>
      <c r="CX74">
        <v>1.3999999999999346E-2</v>
      </c>
      <c r="CY74">
        <v>1.1999999999999567E-2</v>
      </c>
      <c r="CZ74">
        <v>1.1999999999998678E-2</v>
      </c>
      <c r="DA74">
        <v>1.2000000000000455E-2</v>
      </c>
      <c r="DB74">
        <v>1.2000000000000455E-2</v>
      </c>
      <c r="DC74">
        <v>1.899999999999924E-2</v>
      </c>
      <c r="DD74">
        <v>1.9999999999999574E-2</v>
      </c>
      <c r="DE74">
        <v>1.7000000000000348E-2</v>
      </c>
      <c r="DF74">
        <v>1.699999999999946E-2</v>
      </c>
      <c r="DG74">
        <v>1.7000000000000348E-2</v>
      </c>
      <c r="DH74">
        <v>1.7000000000000348E-2</v>
      </c>
      <c r="DI74">
        <v>1.699999999999946E-2</v>
      </c>
      <c r="DJ74">
        <v>1.4000000000000234E-2</v>
      </c>
      <c r="DK74">
        <v>1.1999999999999567E-2</v>
      </c>
      <c r="DL74">
        <v>1.1999999999999567E-2</v>
      </c>
      <c r="DM74">
        <v>1.1999999999999567E-2</v>
      </c>
      <c r="DN74">
        <v>1.2000000000000455E-2</v>
      </c>
      <c r="DO74">
        <v>1.9000000000000128E-2</v>
      </c>
      <c r="DP74">
        <v>2.0000000000000462E-2</v>
      </c>
      <c r="DQ74">
        <v>1.7000000000000348E-2</v>
      </c>
      <c r="DR74">
        <v>1.7000000000000348E-2</v>
      </c>
      <c r="DS74">
        <v>1.7000000000000348E-2</v>
      </c>
      <c r="DT74">
        <v>1.6999999999998572E-2</v>
      </c>
      <c r="DU74">
        <v>1.7000000000000348E-2</v>
      </c>
      <c r="DV74">
        <v>1.3999999999999346E-2</v>
      </c>
      <c r="DW74">
        <v>1.1999999999999567E-2</v>
      </c>
      <c r="DX74">
        <v>6.9999999999996732E-3</v>
      </c>
      <c r="DY74">
        <v>6.9999999999996732E-3</v>
      </c>
      <c r="DZ74">
        <v>6.9999999999996732E-3</v>
      </c>
      <c r="EA74">
        <v>1.3999999999999346E-2</v>
      </c>
      <c r="EB74">
        <v>1.5000000000000568E-2</v>
      </c>
      <c r="EC74">
        <v>1.2000000000000455E-2</v>
      </c>
      <c r="ED74">
        <v>1.2000000000001343E-2</v>
      </c>
      <c r="EE74">
        <v>1.2000000000000455E-2</v>
      </c>
      <c r="EF74">
        <v>1.1999999999999567E-2</v>
      </c>
      <c r="EG74">
        <v>1.2000000000000455E-2</v>
      </c>
      <c r="EH74">
        <v>8.9999999999994529E-3</v>
      </c>
      <c r="EI74">
        <v>6.999999999998785E-3</v>
      </c>
      <c r="EJ74">
        <v>-3.0000000000010019E-3</v>
      </c>
      <c r="EK74">
        <v>-3.0000000000010019E-3</v>
      </c>
      <c r="EL74">
        <v>-3.0000000000010019E-3</v>
      </c>
      <c r="EM74">
        <v>3.9999999999995595E-3</v>
      </c>
      <c r="EN74">
        <v>4.9999999999998934E-3</v>
      </c>
      <c r="EO74">
        <v>2.0000000000006679E-3</v>
      </c>
      <c r="EP74">
        <v>2.0000000000006679E-3</v>
      </c>
      <c r="EQ74">
        <v>1.9999999999997797E-3</v>
      </c>
      <c r="ER74">
        <v>1.9999999999997797E-3</v>
      </c>
      <c r="ES74">
        <v>2.0000000000006679E-3</v>
      </c>
      <c r="ET74">
        <v>-9.999999999985576E-4</v>
      </c>
      <c r="EU74">
        <v>-3.0000000000001137E-3</v>
      </c>
      <c r="EV74">
        <v>-1.8000000000000682E-2</v>
      </c>
      <c r="EW74">
        <v>-1.8000000000000682E-2</v>
      </c>
      <c r="EX74">
        <v>-1.8000000000000682E-2</v>
      </c>
      <c r="EY74">
        <v>-1.1000000000001009E-2</v>
      </c>
      <c r="EZ74">
        <v>-1.0000000000000675E-2</v>
      </c>
      <c r="FA74">
        <v>-1.2999999999999901E-2</v>
      </c>
      <c r="FB74">
        <v>-1.2999999999999901E-2</v>
      </c>
      <c r="FC74">
        <v>-1.2999999999999012E-2</v>
      </c>
      <c r="FD74">
        <v>-1.3000000000000789E-2</v>
      </c>
      <c r="FE74">
        <v>-1.2999999999999901E-2</v>
      </c>
      <c r="FF74">
        <v>-1.5999999999999126E-2</v>
      </c>
      <c r="FG74">
        <v>-1.8000000000000682E-2</v>
      </c>
      <c r="FH74">
        <v>-3.3000000000000362E-2</v>
      </c>
      <c r="FI74">
        <v>-3.3000000000000362E-2</v>
      </c>
      <c r="FJ74">
        <v>-3.3000000000001251E-2</v>
      </c>
      <c r="FK74">
        <v>-2.5999999999999801E-2</v>
      </c>
      <c r="FL74">
        <v>-2.4999999999999467E-2</v>
      </c>
      <c r="FM74">
        <v>-2.7999999999998693E-2</v>
      </c>
      <c r="FN74">
        <v>-2.7999999999999581E-2</v>
      </c>
      <c r="FO74">
        <v>-2.8000000000000469E-2</v>
      </c>
      <c r="FP74">
        <v>-2.7999999999999581E-2</v>
      </c>
      <c r="FQ74">
        <v>-2.7999999999999581E-2</v>
      </c>
      <c r="FR74">
        <v>-3.0999999999999694E-2</v>
      </c>
      <c r="FS74">
        <v>-3.3000000000000362E-2</v>
      </c>
      <c r="FT74">
        <v>-4.8000000000000931E-2</v>
      </c>
      <c r="FU74">
        <v>-4.8000000000000931E-2</v>
      </c>
      <c r="FV74">
        <v>-4.8000000000000043E-2</v>
      </c>
      <c r="FW74">
        <v>-4.1000000000000369E-2</v>
      </c>
      <c r="FX74">
        <v>-0.04</v>
      </c>
      <c r="FY74">
        <v>-4.2999999999999261E-2</v>
      </c>
      <c r="FZ74">
        <v>-4.2999999999999261E-2</v>
      </c>
      <c r="GA74">
        <v>-4.3000000000001037E-2</v>
      </c>
      <c r="GB74">
        <v>-4.2999999999999261E-2</v>
      </c>
      <c r="GC74">
        <v>-4.2999999999999261E-2</v>
      </c>
      <c r="GD74">
        <v>-4.5999999999998487E-2</v>
      </c>
      <c r="GE74">
        <v>-4.8000000000000931E-2</v>
      </c>
      <c r="GF74">
        <v>-6.3000000000000611E-2</v>
      </c>
      <c r="GG74">
        <v>-6.3000000000000611E-2</v>
      </c>
      <c r="GH74">
        <v>-6.3000000000000611E-2</v>
      </c>
      <c r="GI74">
        <v>-5.6000000000000938E-2</v>
      </c>
      <c r="GJ74">
        <v>-5.5000000000000604E-2</v>
      </c>
      <c r="GK74">
        <v>-5.7999999999999829E-2</v>
      </c>
      <c r="GL74">
        <v>-5.7999999999998941E-2</v>
      </c>
      <c r="GM74">
        <v>-5.8000000000001606E-2</v>
      </c>
      <c r="GN74">
        <v>-5.7999999999999829E-2</v>
      </c>
      <c r="GO74">
        <v>-5.7999999999999829E-2</v>
      </c>
      <c r="GP74">
        <v>-6.0999999999999055E-2</v>
      </c>
      <c r="GQ74">
        <v>-6.3000000000000611E-2</v>
      </c>
      <c r="GR74">
        <v>-7.8000000000000291E-2</v>
      </c>
      <c r="GS74">
        <v>-7.8000000000000291E-2</v>
      </c>
      <c r="GT74">
        <v>-7.800000000000118E-2</v>
      </c>
      <c r="GU74">
        <v>-7.099999999999973E-2</v>
      </c>
      <c r="GV74">
        <v>-6.9999999999999396E-2</v>
      </c>
      <c r="GW74">
        <v>-7.299999999999951E-2</v>
      </c>
      <c r="GX74">
        <v>-7.299999999999951E-2</v>
      </c>
      <c r="GY74">
        <v>-7.3000000000000398E-2</v>
      </c>
      <c r="GZ74">
        <v>-7.299999999999951E-2</v>
      </c>
      <c r="HA74">
        <v>-7.299999999999951E-2</v>
      </c>
      <c r="HB74">
        <v>-7.5999999999999623E-2</v>
      </c>
      <c r="HC74">
        <v>-7.8000000000000291E-2</v>
      </c>
      <c r="HD74">
        <v>-9.300000000000086E-2</v>
      </c>
      <c r="HE74">
        <v>-9.300000000000086E-2</v>
      </c>
      <c r="HF74">
        <v>-9.2999999999999972E-2</v>
      </c>
      <c r="HG74">
        <v>-8.6000000000000298E-2</v>
      </c>
      <c r="HH74">
        <v>-8.5000000000000006E-2</v>
      </c>
      <c r="HI74">
        <v>-8.799999999999919E-2</v>
      </c>
      <c r="HJ74">
        <v>-8.8000000000000078E-2</v>
      </c>
      <c r="HK74">
        <v>-8.8000000000000966E-2</v>
      </c>
      <c r="HL74">
        <v>-8.799999999999919E-2</v>
      </c>
      <c r="HM74">
        <v>-8.799999999999919E-2</v>
      </c>
      <c r="HN74">
        <v>-9.0999999999998415E-2</v>
      </c>
      <c r="HO74">
        <v>-9.300000000000086E-2</v>
      </c>
      <c r="HP74">
        <v>-0.10800000000000054</v>
      </c>
      <c r="HQ74">
        <v>-0.10800000000000054</v>
      </c>
      <c r="HR74">
        <v>-0.10800000000000054</v>
      </c>
      <c r="HS74">
        <v>-0.10100000000000087</v>
      </c>
      <c r="HT74">
        <v>-9.9999999999999645E-2</v>
      </c>
      <c r="HU74">
        <v>-0.10299999999999976</v>
      </c>
      <c r="HV74">
        <v>-0.10299999999999887</v>
      </c>
      <c r="HW74">
        <v>-0.10300000000000153</v>
      </c>
      <c r="HX74">
        <v>-0.10299999999999976</v>
      </c>
      <c r="HY74">
        <v>-0.10299999999999976</v>
      </c>
      <c r="HZ74">
        <v>-0.10599999999999898</v>
      </c>
      <c r="IA74" s="216">
        <v>-0.10800000000000054</v>
      </c>
      <c r="IB74" s="216">
        <v>-0.12300000000000111</v>
      </c>
      <c r="IC74" s="216">
        <v>-0.12300000000000022</v>
      </c>
    </row>
    <row r="75" spans="1:237" x14ac:dyDescent="0.2">
      <c r="A75" s="447">
        <f>A!A89</f>
        <v>39264</v>
      </c>
      <c r="B75" s="479">
        <f t="shared" si="10"/>
        <v>3.9529999999999998</v>
      </c>
      <c r="C75" s="479">
        <v>3.8780000000000001</v>
      </c>
      <c r="D75" s="448">
        <f t="shared" si="11"/>
        <v>7.4999999999999734E-2</v>
      </c>
      <c r="F75" s="450">
        <v>36957</v>
      </c>
      <c r="K75">
        <v>3.4999999999999254E-2</v>
      </c>
      <c r="L75">
        <v>3.2999999999999474E-2</v>
      </c>
      <c r="M75">
        <v>3.0999999999998806E-2</v>
      </c>
      <c r="N75">
        <v>3.0999999999999694E-2</v>
      </c>
      <c r="O75">
        <v>3.1000000000000583E-2</v>
      </c>
      <c r="P75">
        <v>3.3999999999999808E-2</v>
      </c>
      <c r="Q75">
        <v>3.3000000000000362E-2</v>
      </c>
      <c r="R75">
        <v>3.3000000000000362E-2</v>
      </c>
      <c r="S75">
        <v>3.3000000000001251E-2</v>
      </c>
      <c r="T75">
        <v>3.3000000000000362E-2</v>
      </c>
      <c r="U75">
        <v>3.3000000000000362E-2</v>
      </c>
      <c r="V75">
        <v>4.3000000000000149E-2</v>
      </c>
      <c r="W75">
        <v>4.4999999999999929E-2</v>
      </c>
      <c r="X75">
        <v>4.7000000000000597E-2</v>
      </c>
      <c r="Y75">
        <v>5.1999999999999602E-2</v>
      </c>
      <c r="Z75">
        <v>5.7999999999999829E-2</v>
      </c>
      <c r="AA75">
        <v>5.6999999999999496E-2</v>
      </c>
      <c r="AB75">
        <v>6.2999999999999723E-2</v>
      </c>
      <c r="AC75">
        <v>6.3000000000000611E-2</v>
      </c>
      <c r="AD75">
        <v>6.3000000000000611E-2</v>
      </c>
      <c r="AE75">
        <v>5.9999999999999609E-2</v>
      </c>
      <c r="AF75">
        <v>5.9999999999999609E-2</v>
      </c>
      <c r="AG75">
        <v>5.9999999999999609E-2</v>
      </c>
      <c r="AH75">
        <v>6.0000000000000497E-2</v>
      </c>
      <c r="AI75">
        <v>5.9999999999999609E-2</v>
      </c>
      <c r="AJ75">
        <v>5.9999999999999609E-2</v>
      </c>
      <c r="AK75">
        <v>5.9999999999999609E-2</v>
      </c>
      <c r="AL75">
        <v>6.0000000000000497E-2</v>
      </c>
      <c r="AM75">
        <v>5.9999999999999609E-2</v>
      </c>
      <c r="AN75">
        <v>5.9999999999999609E-2</v>
      </c>
      <c r="AO75">
        <v>5.9999999999999609E-2</v>
      </c>
      <c r="AP75">
        <v>5.9999999999999609E-2</v>
      </c>
      <c r="AQ75">
        <v>5.9999999999999609E-2</v>
      </c>
      <c r="AR75">
        <v>5.9999999999999609E-2</v>
      </c>
      <c r="AS75">
        <v>5.9999999999999609E-2</v>
      </c>
      <c r="AT75">
        <v>5.9999999999999609E-2</v>
      </c>
      <c r="AU75">
        <v>6.0000000000000497E-2</v>
      </c>
      <c r="AV75">
        <v>6.0000000000000497E-2</v>
      </c>
      <c r="AW75">
        <v>5.9999999999999609E-2</v>
      </c>
      <c r="AX75">
        <v>6.0000000000000497E-2</v>
      </c>
      <c r="AY75">
        <v>6.0000000000000497E-2</v>
      </c>
      <c r="AZ75">
        <v>5.9999999999999609E-2</v>
      </c>
      <c r="BA75">
        <v>6.0000000000000497E-2</v>
      </c>
      <c r="BB75">
        <v>6.0000000000000497E-2</v>
      </c>
      <c r="BC75">
        <v>6.0000000000000497E-2</v>
      </c>
      <c r="BD75">
        <v>5.9999999999999609E-2</v>
      </c>
      <c r="BE75">
        <v>5.9999999999999609E-2</v>
      </c>
      <c r="BF75">
        <v>6.0000000000000497E-2</v>
      </c>
      <c r="BG75">
        <v>5.9999999999999609E-2</v>
      </c>
      <c r="BH75">
        <v>5.9999999999999609E-2</v>
      </c>
      <c r="BI75">
        <v>6.0000000000000497E-2</v>
      </c>
      <c r="BJ75">
        <v>5.9999999999999609E-2</v>
      </c>
      <c r="BK75">
        <v>6.0000000000000497E-2</v>
      </c>
      <c r="BL75">
        <v>6.0000000000000497E-2</v>
      </c>
      <c r="BM75">
        <v>5.9999999999999609E-2</v>
      </c>
      <c r="BN75">
        <v>5.9999999999999609E-2</v>
      </c>
      <c r="BO75">
        <v>5.9999999999999609E-2</v>
      </c>
      <c r="BP75">
        <v>6.25E-2</v>
      </c>
      <c r="BQ75">
        <v>6.25E-2</v>
      </c>
      <c r="BR75">
        <v>6.25E-2</v>
      </c>
      <c r="BS75">
        <v>6.25E-2</v>
      </c>
      <c r="BT75">
        <v>6.25E-2</v>
      </c>
      <c r="BU75">
        <v>6.25E-2</v>
      </c>
      <c r="BV75">
        <v>6.25E-2</v>
      </c>
      <c r="BW75">
        <v>6.25E-2</v>
      </c>
      <c r="BX75">
        <v>6.25E-2</v>
      </c>
      <c r="BY75">
        <v>6.25E-2</v>
      </c>
      <c r="BZ75">
        <v>6.25E-2</v>
      </c>
      <c r="CA75">
        <v>6.25E-2</v>
      </c>
      <c r="CB75">
        <v>6.25E-2</v>
      </c>
      <c r="CC75">
        <v>6.25E-2</v>
      </c>
      <c r="CD75">
        <v>6.25E-2</v>
      </c>
      <c r="CE75">
        <v>6.25E-2</v>
      </c>
      <c r="CF75">
        <v>6.25E-2</v>
      </c>
      <c r="CG75">
        <v>6.25E-2</v>
      </c>
      <c r="CH75">
        <v>6.25E-2</v>
      </c>
      <c r="CI75">
        <v>6.25E-2</v>
      </c>
      <c r="CJ75">
        <v>6.25E-2</v>
      </c>
      <c r="CK75">
        <v>6.25E-2</v>
      </c>
      <c r="CL75">
        <v>6.25E-2</v>
      </c>
      <c r="CM75">
        <v>6.25E-2</v>
      </c>
      <c r="CN75">
        <v>6.25E-2</v>
      </c>
      <c r="CO75">
        <v>6.25E-2</v>
      </c>
      <c r="CP75">
        <v>6.25E-2</v>
      </c>
      <c r="CQ75">
        <v>6.25E-2</v>
      </c>
      <c r="CR75">
        <v>6.25E-2</v>
      </c>
      <c r="CS75">
        <v>6.25E-2</v>
      </c>
      <c r="CT75">
        <v>6.25E-2</v>
      </c>
      <c r="CU75">
        <v>6.25E-2</v>
      </c>
      <c r="CV75">
        <v>6.25E-2</v>
      </c>
      <c r="CW75">
        <v>6.25E-2</v>
      </c>
      <c r="CX75">
        <v>6.25E-2</v>
      </c>
      <c r="CY75">
        <v>6.25E-2</v>
      </c>
      <c r="CZ75">
        <v>6.25E-2</v>
      </c>
      <c r="DA75">
        <v>6.2499999999999112E-2</v>
      </c>
      <c r="DB75">
        <v>6.25E-2</v>
      </c>
      <c r="DC75">
        <v>6.25E-2</v>
      </c>
      <c r="DD75">
        <v>6.25E-2</v>
      </c>
      <c r="DE75">
        <v>6.25E-2</v>
      </c>
      <c r="DF75">
        <v>6.25E-2</v>
      </c>
      <c r="DG75">
        <v>6.25E-2</v>
      </c>
      <c r="DH75">
        <v>6.25E-2</v>
      </c>
      <c r="DI75">
        <v>6.25E-2</v>
      </c>
      <c r="DJ75">
        <v>6.25E-2</v>
      </c>
      <c r="DK75">
        <v>6.25E-2</v>
      </c>
      <c r="DL75">
        <v>6.25E-2</v>
      </c>
      <c r="DM75">
        <v>6.25E-2</v>
      </c>
      <c r="DN75">
        <v>6.2499999999999112E-2</v>
      </c>
      <c r="DO75">
        <v>6.25E-2</v>
      </c>
      <c r="DP75">
        <v>6.25E-2</v>
      </c>
      <c r="DQ75">
        <v>6.25E-2</v>
      </c>
      <c r="DR75">
        <v>6.25E-2</v>
      </c>
      <c r="DS75">
        <v>6.25E-2</v>
      </c>
      <c r="DT75">
        <v>6.25E-2</v>
      </c>
      <c r="DU75">
        <v>6.25E-2</v>
      </c>
      <c r="DV75">
        <v>6.25E-2</v>
      </c>
      <c r="DW75">
        <v>6.25E-2</v>
      </c>
      <c r="DX75">
        <v>6.25E-2</v>
      </c>
      <c r="DY75">
        <v>6.25E-2</v>
      </c>
      <c r="DZ75">
        <v>6.25E-2</v>
      </c>
      <c r="EA75">
        <v>6.25E-2</v>
      </c>
      <c r="EB75">
        <v>6.25E-2</v>
      </c>
      <c r="EC75">
        <v>6.25E-2</v>
      </c>
      <c r="ED75">
        <v>6.25E-2</v>
      </c>
      <c r="EE75">
        <v>6.25E-2</v>
      </c>
      <c r="EF75">
        <v>6.25E-2</v>
      </c>
      <c r="EG75">
        <v>6.25E-2</v>
      </c>
      <c r="EH75">
        <v>6.25E-2</v>
      </c>
      <c r="EI75">
        <v>6.25E-2</v>
      </c>
      <c r="EJ75">
        <v>6.25E-2</v>
      </c>
      <c r="EK75">
        <v>6.25E-2</v>
      </c>
      <c r="EL75">
        <v>6.25E-2</v>
      </c>
      <c r="EM75">
        <v>6.25E-2</v>
      </c>
      <c r="EN75">
        <v>6.25E-2</v>
      </c>
      <c r="EO75">
        <v>6.25E-2</v>
      </c>
      <c r="EP75">
        <v>6.25E-2</v>
      </c>
      <c r="EQ75">
        <v>6.25E-2</v>
      </c>
      <c r="ER75">
        <v>6.25E-2</v>
      </c>
      <c r="ES75">
        <v>6.25E-2</v>
      </c>
      <c r="ET75">
        <v>6.25E-2</v>
      </c>
      <c r="EU75">
        <v>6.25E-2</v>
      </c>
      <c r="EV75">
        <v>6.25E-2</v>
      </c>
      <c r="EW75">
        <v>6.25E-2</v>
      </c>
      <c r="EX75">
        <v>6.25E-2</v>
      </c>
      <c r="EY75">
        <v>6.25E-2</v>
      </c>
      <c r="EZ75">
        <v>6.25E-2</v>
      </c>
      <c r="FA75">
        <v>6.25E-2</v>
      </c>
      <c r="FB75">
        <v>6.25E-2</v>
      </c>
      <c r="FC75">
        <v>6.25E-2</v>
      </c>
      <c r="FD75">
        <v>6.2500000000001776E-2</v>
      </c>
      <c r="FE75">
        <v>6.25E-2</v>
      </c>
      <c r="FF75">
        <v>6.25E-2</v>
      </c>
      <c r="FG75">
        <v>6.25E-2</v>
      </c>
      <c r="FH75">
        <v>6.25E-2</v>
      </c>
      <c r="FI75">
        <v>6.25E-2</v>
      </c>
      <c r="FJ75">
        <v>6.25E-2</v>
      </c>
      <c r="FK75">
        <v>6.25E-2</v>
      </c>
      <c r="FL75">
        <v>6.25E-2</v>
      </c>
      <c r="FM75">
        <v>6.25E-2</v>
      </c>
      <c r="FN75">
        <v>6.25E-2</v>
      </c>
      <c r="FO75">
        <v>6.25E-2</v>
      </c>
      <c r="FP75">
        <v>6.25E-2</v>
      </c>
      <c r="FQ75">
        <v>6.25E-2</v>
      </c>
      <c r="FR75">
        <v>6.25E-2</v>
      </c>
      <c r="FS75">
        <v>6.25E-2</v>
      </c>
      <c r="FT75">
        <v>6.25E-2</v>
      </c>
      <c r="FU75">
        <v>6.25E-2</v>
      </c>
      <c r="FV75">
        <v>6.25E-2</v>
      </c>
      <c r="FW75">
        <v>6.25E-2</v>
      </c>
      <c r="FX75">
        <v>6.25E-2</v>
      </c>
      <c r="FY75">
        <v>6.25E-2</v>
      </c>
      <c r="FZ75">
        <v>6.25E-2</v>
      </c>
      <c r="GA75">
        <v>6.25E-2</v>
      </c>
      <c r="GB75">
        <v>6.25E-2</v>
      </c>
      <c r="GC75">
        <v>6.25E-2</v>
      </c>
      <c r="GD75">
        <v>6.25E-2</v>
      </c>
      <c r="GE75">
        <v>6.25E-2</v>
      </c>
      <c r="GF75">
        <v>6.25E-2</v>
      </c>
      <c r="GG75">
        <v>6.25E-2</v>
      </c>
      <c r="GH75">
        <v>6.25E-2</v>
      </c>
      <c r="GI75">
        <v>6.25E-2</v>
      </c>
      <c r="GJ75">
        <v>6.25E-2</v>
      </c>
      <c r="GK75">
        <v>6.25E-2</v>
      </c>
      <c r="GL75">
        <v>6.25E-2</v>
      </c>
      <c r="GM75">
        <v>6.25E-2</v>
      </c>
      <c r="GN75">
        <v>6.25E-2</v>
      </c>
      <c r="GO75">
        <v>6.25E-2</v>
      </c>
      <c r="GP75">
        <v>6.25E-2</v>
      </c>
      <c r="GQ75">
        <v>6.25E-2</v>
      </c>
      <c r="GR75">
        <v>6.25E-2</v>
      </c>
      <c r="GS75">
        <v>6.25E-2</v>
      </c>
      <c r="GT75">
        <v>6.25E-2</v>
      </c>
      <c r="GU75">
        <v>6.25E-2</v>
      </c>
      <c r="GV75">
        <v>6.25E-2</v>
      </c>
      <c r="GW75">
        <v>6.25E-2</v>
      </c>
      <c r="GX75">
        <v>6.25E-2</v>
      </c>
      <c r="GY75">
        <v>6.25E-2</v>
      </c>
      <c r="GZ75">
        <v>6.25E-2</v>
      </c>
      <c r="HA75">
        <v>6.25E-2</v>
      </c>
      <c r="HB75">
        <v>6.25E-2</v>
      </c>
      <c r="HC75">
        <v>6.25E-2</v>
      </c>
      <c r="HD75">
        <v>6.25E-2</v>
      </c>
      <c r="HE75">
        <v>6.25E-2</v>
      </c>
      <c r="HF75">
        <v>6.25E-2</v>
      </c>
      <c r="HG75">
        <v>6.25E-2</v>
      </c>
      <c r="HH75">
        <v>6.25E-2</v>
      </c>
      <c r="HI75">
        <v>6.25E-2</v>
      </c>
      <c r="HJ75">
        <v>6.25E-2</v>
      </c>
      <c r="HK75">
        <v>6.25E-2</v>
      </c>
      <c r="HL75">
        <v>6.25E-2</v>
      </c>
      <c r="HM75">
        <v>6.25E-2</v>
      </c>
      <c r="HN75">
        <v>6.25E-2</v>
      </c>
      <c r="HO75">
        <v>6.25E-2</v>
      </c>
      <c r="HP75">
        <v>6.25E-2</v>
      </c>
      <c r="HQ75">
        <v>6.25E-2</v>
      </c>
      <c r="HR75">
        <v>6.25E-2</v>
      </c>
      <c r="HS75">
        <v>6.25E-2</v>
      </c>
      <c r="HT75">
        <v>6.25E-2</v>
      </c>
      <c r="HU75">
        <v>6.25E-2</v>
      </c>
      <c r="HV75">
        <v>6.25E-2</v>
      </c>
      <c r="HW75">
        <v>6.25E-2</v>
      </c>
      <c r="HX75">
        <v>6.25E-2</v>
      </c>
      <c r="HY75">
        <v>6.25E-2</v>
      </c>
      <c r="HZ75">
        <v>6.25E-2</v>
      </c>
      <c r="IA75" s="216">
        <v>6.25E-2</v>
      </c>
      <c r="IB75" s="216">
        <v>6.25E-2</v>
      </c>
      <c r="IC75" s="216">
        <v>6.25E-2</v>
      </c>
    </row>
    <row r="76" spans="1:237" x14ac:dyDescent="0.2">
      <c r="A76" s="447">
        <f>A!A90</f>
        <v>39295</v>
      </c>
      <c r="B76" s="479">
        <f t="shared" si="10"/>
        <v>3.984</v>
      </c>
      <c r="C76" s="479">
        <v>3.9089999999999998</v>
      </c>
      <c r="D76" s="448">
        <f t="shared" si="11"/>
        <v>7.5000000000000178E-2</v>
      </c>
      <c r="F76" s="450">
        <v>36958</v>
      </c>
      <c r="K76">
        <v>-6.4999999999999503E-2</v>
      </c>
      <c r="L76">
        <v>-6.2999999999999723E-2</v>
      </c>
      <c r="M76">
        <v>-5.0999999999999268E-2</v>
      </c>
      <c r="N76">
        <v>-4.8000000000000931E-2</v>
      </c>
      <c r="O76">
        <v>-4.8000000000000931E-2</v>
      </c>
      <c r="P76">
        <v>-4.6000000000000263E-2</v>
      </c>
      <c r="Q76">
        <v>-4.6000000000000263E-2</v>
      </c>
      <c r="R76">
        <v>-4.3000000000000149E-2</v>
      </c>
      <c r="S76">
        <v>-4.3000000000001037E-2</v>
      </c>
      <c r="T76">
        <v>-4.3000000000000149E-2</v>
      </c>
      <c r="U76">
        <v>-4.3000000000000149E-2</v>
      </c>
      <c r="V76">
        <v>-4.3000000000000149E-2</v>
      </c>
      <c r="W76">
        <v>-4.3000000000000149E-2</v>
      </c>
      <c r="X76">
        <v>-4.3000000000000149E-2</v>
      </c>
      <c r="Y76">
        <v>-4.6999999999999709E-2</v>
      </c>
      <c r="Z76">
        <v>-4.8000000000000043E-2</v>
      </c>
      <c r="AA76">
        <v>-5.2999999999999936E-2</v>
      </c>
      <c r="AB76">
        <v>-5.2999999999999936E-2</v>
      </c>
      <c r="AC76">
        <v>-5.2999999999999936E-2</v>
      </c>
      <c r="AD76">
        <v>-5.3000000000000824E-2</v>
      </c>
      <c r="AE76">
        <v>-5.2999999999999936E-2</v>
      </c>
      <c r="AF76">
        <v>-5.2999999999999936E-2</v>
      </c>
      <c r="AG76">
        <v>-5.7999999999999829E-2</v>
      </c>
      <c r="AH76">
        <v>-5.8000000000000718E-2</v>
      </c>
      <c r="AI76">
        <v>-5.4999999999999716E-2</v>
      </c>
      <c r="AJ76">
        <v>-5.4999999999999716E-2</v>
      </c>
      <c r="AK76">
        <v>-5.2999999999999048E-2</v>
      </c>
      <c r="AL76">
        <v>-5.2999999999999936E-2</v>
      </c>
      <c r="AM76">
        <v>-5.2999999999999936E-2</v>
      </c>
      <c r="AN76">
        <v>-5.2999999999999936E-2</v>
      </c>
      <c r="AO76">
        <v>-5.2999999999999936E-2</v>
      </c>
      <c r="AP76">
        <v>-5.2999999999999936E-2</v>
      </c>
      <c r="AQ76">
        <v>-5.2999999999999936E-2</v>
      </c>
      <c r="AR76">
        <v>-5.2999999999999936E-2</v>
      </c>
      <c r="AS76">
        <v>-5.2999999999999936E-2</v>
      </c>
      <c r="AT76">
        <v>-5.2999999999999936E-2</v>
      </c>
      <c r="AU76">
        <v>-5.5000000000000604E-2</v>
      </c>
      <c r="AV76">
        <v>-5.5000000000000604E-2</v>
      </c>
      <c r="AW76">
        <v>-5.2999999999999936E-2</v>
      </c>
      <c r="AX76">
        <v>-5.2999999999999936E-2</v>
      </c>
      <c r="AY76">
        <v>-5.2999999999999936E-2</v>
      </c>
      <c r="AZ76">
        <v>-5.2999999999999936E-2</v>
      </c>
      <c r="BA76">
        <v>-5.2999999999999936E-2</v>
      </c>
      <c r="BB76">
        <v>-5.3000000000000824E-2</v>
      </c>
      <c r="BC76">
        <v>-5.2999999999999936E-2</v>
      </c>
      <c r="BD76">
        <v>-5.7999999999999829E-2</v>
      </c>
      <c r="BE76">
        <v>-5.7999999999999829E-2</v>
      </c>
      <c r="BF76">
        <v>-5.8000000000000718E-2</v>
      </c>
      <c r="BG76">
        <v>-5.9999999999999609E-2</v>
      </c>
      <c r="BH76">
        <v>-5.9999999999999609E-2</v>
      </c>
      <c r="BI76">
        <v>-5.7999999999999829E-2</v>
      </c>
      <c r="BJ76">
        <v>-5.7999999999998941E-2</v>
      </c>
      <c r="BK76">
        <v>-5.8000000000000718E-2</v>
      </c>
      <c r="BL76">
        <v>-5.8000000000000718E-2</v>
      </c>
      <c r="BM76">
        <v>-5.7999999999999829E-2</v>
      </c>
      <c r="BN76">
        <v>-5.7999999999999829E-2</v>
      </c>
      <c r="BO76">
        <v>-5.7999999999999829E-2</v>
      </c>
      <c r="BP76">
        <v>-5.7999999999999829E-2</v>
      </c>
      <c r="BQ76">
        <v>-5.7999999999999829E-2</v>
      </c>
      <c r="BR76">
        <v>-5.8000000000000718E-2</v>
      </c>
      <c r="BS76">
        <v>-5.9999999999999609E-2</v>
      </c>
      <c r="BT76">
        <v>-5.9999999999999609E-2</v>
      </c>
      <c r="BU76">
        <v>-5.7999999999998941E-2</v>
      </c>
      <c r="BV76">
        <v>-5.7999999999998941E-2</v>
      </c>
      <c r="BW76">
        <v>-5.7999999999999829E-2</v>
      </c>
      <c r="BX76">
        <v>-5.8000000000000718E-2</v>
      </c>
      <c r="BY76">
        <v>-5.7999999999999829E-2</v>
      </c>
      <c r="BZ76">
        <v>-5.7999999999999829E-2</v>
      </c>
      <c r="CA76">
        <v>-5.7999999999999829E-2</v>
      </c>
      <c r="CB76">
        <v>-5.8000000000000718E-2</v>
      </c>
      <c r="CC76">
        <v>-5.7999999999999829E-2</v>
      </c>
      <c r="CD76">
        <v>-5.8000000000000718E-2</v>
      </c>
      <c r="CE76">
        <v>-5.9999999999999609E-2</v>
      </c>
      <c r="CF76">
        <v>-5.9999999999999609E-2</v>
      </c>
      <c r="CG76">
        <v>-5.7999999999998941E-2</v>
      </c>
      <c r="CH76">
        <v>-5.7999999999999829E-2</v>
      </c>
      <c r="CI76">
        <v>-5.7999999999999829E-2</v>
      </c>
      <c r="CJ76">
        <v>-5.8000000000000718E-2</v>
      </c>
      <c r="CK76">
        <v>-5.7999999999999829E-2</v>
      </c>
      <c r="CL76">
        <v>-5.7999999999999829E-2</v>
      </c>
      <c r="CM76">
        <v>-5.7999999999999829E-2</v>
      </c>
      <c r="CN76">
        <v>-5.7999999999999829E-2</v>
      </c>
      <c r="CO76">
        <v>-5.7999999999999829E-2</v>
      </c>
      <c r="CP76">
        <v>-5.8000000000000718E-2</v>
      </c>
      <c r="CQ76">
        <v>-5.9999999999999609E-2</v>
      </c>
      <c r="CR76">
        <v>-5.9999999999999609E-2</v>
      </c>
      <c r="CS76">
        <v>-5.7999999999998941E-2</v>
      </c>
      <c r="CT76">
        <v>-5.7999999999999829E-2</v>
      </c>
      <c r="CU76">
        <v>-5.7999999999999829E-2</v>
      </c>
      <c r="CV76">
        <v>-5.8000000000000718E-2</v>
      </c>
      <c r="CW76">
        <v>-5.7999999999999829E-2</v>
      </c>
      <c r="CX76">
        <v>-5.7999999999999829E-2</v>
      </c>
      <c r="CY76">
        <v>-5.7999999999999829E-2</v>
      </c>
      <c r="CZ76">
        <v>-5.7999999999998941E-2</v>
      </c>
      <c r="DA76">
        <v>-5.7999999999998941E-2</v>
      </c>
      <c r="DB76">
        <v>-5.8000000000000718E-2</v>
      </c>
      <c r="DC76">
        <v>-5.9999999999999609E-2</v>
      </c>
      <c r="DD76">
        <v>-5.9999999999999609E-2</v>
      </c>
      <c r="DE76">
        <v>-5.7999999999999829E-2</v>
      </c>
      <c r="DF76">
        <v>-5.7999999999998941E-2</v>
      </c>
      <c r="DG76">
        <v>-5.8000000000000718E-2</v>
      </c>
      <c r="DH76">
        <v>-5.8000000000000718E-2</v>
      </c>
      <c r="DI76">
        <v>-5.7999999999999829E-2</v>
      </c>
      <c r="DJ76">
        <v>-5.7999999999999829E-2</v>
      </c>
      <c r="DK76">
        <v>-5.7999999999999829E-2</v>
      </c>
      <c r="DL76">
        <v>-5.7999999999999829E-2</v>
      </c>
      <c r="DM76">
        <v>-5.7999999999999829E-2</v>
      </c>
      <c r="DN76">
        <v>-5.7999999999998941E-2</v>
      </c>
      <c r="DO76">
        <v>-6.0000000000000497E-2</v>
      </c>
      <c r="DP76">
        <v>-6.0000000000000497E-2</v>
      </c>
      <c r="DQ76">
        <v>-5.7999999999999829E-2</v>
      </c>
      <c r="DR76">
        <v>-5.7999999999999829E-2</v>
      </c>
      <c r="DS76">
        <v>-5.7999999999999829E-2</v>
      </c>
      <c r="DT76">
        <v>-5.7999999999998941E-2</v>
      </c>
      <c r="DU76">
        <v>-5.8000000000000718E-2</v>
      </c>
      <c r="DV76">
        <v>-5.7999999999999829E-2</v>
      </c>
      <c r="DW76">
        <v>-5.7999999999999829E-2</v>
      </c>
      <c r="DX76">
        <v>-5.2999999999999936E-2</v>
      </c>
      <c r="DY76">
        <v>-5.2999999999999936E-2</v>
      </c>
      <c r="DZ76">
        <v>-5.2999999999999936E-2</v>
      </c>
      <c r="EA76">
        <v>-5.4999999999999716E-2</v>
      </c>
      <c r="EB76">
        <v>-5.4999999999999716E-2</v>
      </c>
      <c r="EC76">
        <v>-5.3000000000000824E-2</v>
      </c>
      <c r="ED76">
        <v>-5.3000000000000824E-2</v>
      </c>
      <c r="EE76">
        <v>-5.2999999999999048E-2</v>
      </c>
      <c r="EF76">
        <v>-5.2999999999999936E-2</v>
      </c>
      <c r="EG76">
        <v>-5.3000000000000824E-2</v>
      </c>
      <c r="EH76">
        <v>-5.2999999999999048E-2</v>
      </c>
      <c r="EI76">
        <v>-5.2999999999999048E-2</v>
      </c>
      <c r="EJ76">
        <v>-4.7999999999999154E-2</v>
      </c>
      <c r="EK76">
        <v>-4.7999999999999154E-2</v>
      </c>
      <c r="EL76">
        <v>-4.8000000000000043E-2</v>
      </c>
      <c r="EM76">
        <v>-4.9999999999999822E-2</v>
      </c>
      <c r="EN76">
        <v>-4.9999999999999822E-2</v>
      </c>
      <c r="EO76">
        <v>-4.8000000000000931E-2</v>
      </c>
      <c r="EP76">
        <v>-4.8000000000000931E-2</v>
      </c>
      <c r="EQ76">
        <v>-4.7999999999999154E-2</v>
      </c>
      <c r="ER76">
        <v>-4.8000000000000043E-2</v>
      </c>
      <c r="ES76">
        <v>-4.8000000000000931E-2</v>
      </c>
      <c r="ET76">
        <v>-4.8000000000000931E-2</v>
      </c>
      <c r="EU76">
        <v>-4.8000000000000043E-2</v>
      </c>
      <c r="EV76">
        <v>-4.2999999999999261E-2</v>
      </c>
      <c r="EW76">
        <v>-4.3000000000000149E-2</v>
      </c>
      <c r="EX76">
        <v>-4.2999999999999261E-2</v>
      </c>
      <c r="EY76">
        <v>-4.4999999999999929E-2</v>
      </c>
      <c r="EZ76">
        <v>-4.4999999999999929E-2</v>
      </c>
      <c r="FA76">
        <v>-4.3000000000000149E-2</v>
      </c>
      <c r="FB76">
        <v>-4.3000000000001037E-2</v>
      </c>
      <c r="FC76">
        <v>-4.3000000000000149E-2</v>
      </c>
      <c r="FD76">
        <v>-4.3000000000001037E-2</v>
      </c>
      <c r="FE76">
        <v>-4.2999999999999261E-2</v>
      </c>
      <c r="FF76">
        <v>-4.3000000000001037E-2</v>
      </c>
      <c r="FG76">
        <v>-4.2999999999999261E-2</v>
      </c>
      <c r="FH76">
        <v>-3.7999999999999368E-2</v>
      </c>
      <c r="FI76">
        <v>-3.7999999999999368E-2</v>
      </c>
      <c r="FJ76">
        <v>-3.7999999999999368E-2</v>
      </c>
      <c r="FK76">
        <v>-0.04</v>
      </c>
      <c r="FL76">
        <v>-0.04</v>
      </c>
      <c r="FM76">
        <v>-3.8000000000001144E-2</v>
      </c>
      <c r="FN76">
        <v>-3.8000000000000256E-2</v>
      </c>
      <c r="FO76">
        <v>-3.7999999999999368E-2</v>
      </c>
      <c r="FP76">
        <v>-3.8000000000001144E-2</v>
      </c>
      <c r="FQ76">
        <v>-3.7999999999999368E-2</v>
      </c>
      <c r="FR76">
        <v>-3.8000000000000256E-2</v>
      </c>
      <c r="FS76">
        <v>-3.7999999999999368E-2</v>
      </c>
      <c r="FT76">
        <v>-3.2999999999999474E-2</v>
      </c>
      <c r="FU76">
        <v>-3.2999999999999474E-2</v>
      </c>
      <c r="FV76">
        <v>-3.2999999999999474E-2</v>
      </c>
      <c r="FW76">
        <v>-3.5000000000000142E-2</v>
      </c>
      <c r="FX76">
        <v>-3.5000000000000142E-2</v>
      </c>
      <c r="FY76">
        <v>-3.3000000000000362E-2</v>
      </c>
      <c r="FZ76">
        <v>-3.3000000000001251E-2</v>
      </c>
      <c r="GA76">
        <v>-3.2999999999999474E-2</v>
      </c>
      <c r="GB76">
        <v>-3.3000000000000362E-2</v>
      </c>
      <c r="GC76">
        <v>-3.2999999999999474E-2</v>
      </c>
      <c r="GD76">
        <v>-3.3000000000001251E-2</v>
      </c>
      <c r="GE76">
        <v>-3.2999999999999474E-2</v>
      </c>
      <c r="GF76">
        <v>-2.7999999999999581E-2</v>
      </c>
      <c r="GG76">
        <v>-2.7999999999999581E-2</v>
      </c>
      <c r="GH76">
        <v>-2.7999999999999581E-2</v>
      </c>
      <c r="GI76">
        <v>-2.9999999999999361E-2</v>
      </c>
      <c r="GJ76">
        <v>-2.9999999999999361E-2</v>
      </c>
      <c r="GK76">
        <v>-2.8000000000000469E-2</v>
      </c>
      <c r="GL76">
        <v>-2.8000000000000469E-2</v>
      </c>
      <c r="GM76">
        <v>-2.7999999999998693E-2</v>
      </c>
      <c r="GN76">
        <v>-2.8000000000000469E-2</v>
      </c>
      <c r="GO76">
        <v>-2.7999999999999581E-2</v>
      </c>
      <c r="GP76">
        <v>-2.8000000000000469E-2</v>
      </c>
      <c r="GQ76">
        <v>-2.7999999999999581E-2</v>
      </c>
      <c r="GR76">
        <v>-2.2999999999999687E-2</v>
      </c>
      <c r="GS76">
        <v>-2.2999999999999687E-2</v>
      </c>
      <c r="GT76">
        <v>-2.2999999999999687E-2</v>
      </c>
      <c r="GU76">
        <v>-2.5000000000000355E-2</v>
      </c>
      <c r="GV76">
        <v>-2.5000000000000355E-2</v>
      </c>
      <c r="GW76">
        <v>-2.3000000000000576E-2</v>
      </c>
      <c r="GX76">
        <v>-2.3000000000000576E-2</v>
      </c>
      <c r="GY76">
        <v>-2.2999999999999687E-2</v>
      </c>
      <c r="GZ76">
        <v>-2.3000000000001464E-2</v>
      </c>
      <c r="HA76">
        <v>-2.2999999999999687E-2</v>
      </c>
      <c r="HB76">
        <v>-2.3000000000000576E-2</v>
      </c>
      <c r="HC76">
        <v>-2.2999999999999687E-2</v>
      </c>
      <c r="HD76">
        <v>-1.7999999999999794E-2</v>
      </c>
      <c r="HE76">
        <v>-1.7999999999999794E-2</v>
      </c>
      <c r="HF76">
        <v>-1.7999999999999794E-2</v>
      </c>
      <c r="HG76">
        <v>-2.0000000000000462E-2</v>
      </c>
      <c r="HH76">
        <v>-2.0000000000000462E-2</v>
      </c>
      <c r="HI76">
        <v>-1.8000000000000682E-2</v>
      </c>
      <c r="HJ76">
        <v>-1.8000000000000682E-2</v>
      </c>
      <c r="HK76">
        <v>-1.7999999999999794E-2</v>
      </c>
      <c r="HL76">
        <v>-1.8000000000000682E-2</v>
      </c>
      <c r="HM76">
        <v>-1.7999999999999794E-2</v>
      </c>
      <c r="HN76">
        <v>-1.800000000000157E-2</v>
      </c>
      <c r="HO76">
        <v>-1.7999999999998906E-2</v>
      </c>
      <c r="HP76">
        <v>-1.2999999999999012E-2</v>
      </c>
      <c r="HQ76">
        <v>-1.2999999999999012E-2</v>
      </c>
      <c r="HR76">
        <v>-1.2999999999999901E-2</v>
      </c>
      <c r="HS76">
        <v>-1.499999999999968E-2</v>
      </c>
      <c r="HT76">
        <v>-1.499999999999968E-2</v>
      </c>
      <c r="HU76">
        <v>-1.3000000000000789E-2</v>
      </c>
      <c r="HV76">
        <v>-1.3000000000000789E-2</v>
      </c>
      <c r="HW76">
        <v>-1.2999999999999012E-2</v>
      </c>
      <c r="HX76">
        <v>-1.3000000000000789E-2</v>
      </c>
      <c r="HY76">
        <v>-1.2999999999999012E-2</v>
      </c>
      <c r="HZ76">
        <v>-1.3000000000000789E-2</v>
      </c>
      <c r="IA76" s="216">
        <v>-1.2999999999999901E-2</v>
      </c>
      <c r="IB76" s="216">
        <v>-7.9999999999991189E-3</v>
      </c>
      <c r="IC76" s="216">
        <v>-8.0000000000000071E-3</v>
      </c>
    </row>
    <row r="77" spans="1:237" x14ac:dyDescent="0.2">
      <c r="A77" s="447">
        <f>A!A91</f>
        <v>39326</v>
      </c>
      <c r="B77" s="479">
        <f t="shared" si="10"/>
        <v>3.9990000000000001</v>
      </c>
      <c r="C77" s="479">
        <v>3.9239999999999999</v>
      </c>
      <c r="D77" s="448">
        <f t="shared" si="11"/>
        <v>7.5000000000000178E-2</v>
      </c>
      <c r="F77" s="450">
        <v>36959</v>
      </c>
      <c r="K77">
        <v>-0.21300000000000008</v>
      </c>
      <c r="L77">
        <v>-0.21</v>
      </c>
      <c r="M77">
        <v>-0.20900000000000052</v>
      </c>
      <c r="N77">
        <v>-0.20899999999999963</v>
      </c>
      <c r="O77">
        <v>-0.20899999999999963</v>
      </c>
      <c r="P77">
        <v>-0.20399999999999974</v>
      </c>
      <c r="Q77">
        <v>-0.20100000000000051</v>
      </c>
      <c r="R77">
        <v>-0.19399999999999995</v>
      </c>
      <c r="S77">
        <v>-0.19200000000000017</v>
      </c>
      <c r="T77">
        <v>-0.19</v>
      </c>
      <c r="U77">
        <v>-0.185</v>
      </c>
      <c r="V77">
        <v>-0.17199999999999971</v>
      </c>
      <c r="W77">
        <v>-0.16299999999999937</v>
      </c>
      <c r="X77">
        <v>-0.15799999999999947</v>
      </c>
      <c r="Y77">
        <v>-0.15700000000000003</v>
      </c>
      <c r="Z77">
        <v>-0.15</v>
      </c>
      <c r="AA77">
        <v>-0.14999999999999947</v>
      </c>
      <c r="AB77">
        <v>-0.15</v>
      </c>
      <c r="AC77">
        <v>-0.15</v>
      </c>
      <c r="AD77">
        <v>-0.14999999999999947</v>
      </c>
      <c r="AE77">
        <v>-0.14999999999999947</v>
      </c>
      <c r="AF77">
        <v>-0.14999999999999947</v>
      </c>
      <c r="AG77">
        <v>-0.14999999999999947</v>
      </c>
      <c r="AH77">
        <v>-0.14999999999999947</v>
      </c>
      <c r="AI77">
        <v>-0.15</v>
      </c>
      <c r="AJ77">
        <v>-0.15</v>
      </c>
      <c r="AK77">
        <v>-0.15</v>
      </c>
      <c r="AL77">
        <v>-0.15</v>
      </c>
      <c r="AM77">
        <v>-0.14999999999999947</v>
      </c>
      <c r="AN77">
        <v>-0.15</v>
      </c>
      <c r="AO77">
        <v>-0.14999999999999947</v>
      </c>
      <c r="AP77">
        <v>-0.15</v>
      </c>
      <c r="AQ77">
        <v>-0.14999999999999947</v>
      </c>
      <c r="AR77">
        <v>-0.14999999999999947</v>
      </c>
      <c r="AS77">
        <v>-0.14999999999999947</v>
      </c>
      <c r="AT77">
        <v>-0.15</v>
      </c>
      <c r="AU77">
        <v>-0.15999999999999925</v>
      </c>
      <c r="AV77">
        <v>-0.15999999999999925</v>
      </c>
      <c r="AW77">
        <v>-0.15999999999999925</v>
      </c>
      <c r="AX77">
        <v>-0.16</v>
      </c>
      <c r="AY77">
        <v>-0.16</v>
      </c>
      <c r="AZ77">
        <v>-0.16</v>
      </c>
      <c r="BA77">
        <v>-0.16</v>
      </c>
      <c r="BB77">
        <v>-0.15999999999999925</v>
      </c>
      <c r="BC77">
        <v>-0.16</v>
      </c>
      <c r="BD77">
        <v>-0.15</v>
      </c>
      <c r="BE77">
        <v>-0.15</v>
      </c>
      <c r="BF77">
        <v>-0.14999999999999947</v>
      </c>
      <c r="BG77">
        <v>-0.16</v>
      </c>
      <c r="BH77">
        <v>-0.16</v>
      </c>
      <c r="BI77">
        <v>-0.16</v>
      </c>
      <c r="BJ77">
        <v>-0.16</v>
      </c>
      <c r="BK77">
        <v>-0.15999999999999925</v>
      </c>
      <c r="BL77">
        <v>-0.15999999999999925</v>
      </c>
      <c r="BM77">
        <v>-0.16</v>
      </c>
      <c r="BN77">
        <v>-0.16</v>
      </c>
      <c r="BO77">
        <v>-0.16</v>
      </c>
      <c r="BP77">
        <v>-0.155</v>
      </c>
      <c r="BQ77">
        <v>-0.155</v>
      </c>
      <c r="BR77">
        <v>-0.15499999999999936</v>
      </c>
      <c r="BS77">
        <v>-0.16500000000000001</v>
      </c>
      <c r="BT77">
        <v>-0.16500000000000001</v>
      </c>
      <c r="BU77">
        <v>-0.16500000000000001</v>
      </c>
      <c r="BV77">
        <v>-0.16500000000000001</v>
      </c>
      <c r="BW77">
        <v>-0.16500000000000001</v>
      </c>
      <c r="BX77">
        <v>-0.16500000000000001</v>
      </c>
      <c r="BY77">
        <v>-0.16500000000000001</v>
      </c>
      <c r="BZ77">
        <v>-0.16500000000000001</v>
      </c>
      <c r="CA77">
        <v>-0.16500000000000001</v>
      </c>
      <c r="CB77">
        <v>-0.15499999999999936</v>
      </c>
      <c r="CC77">
        <v>-0.155</v>
      </c>
      <c r="CD77">
        <v>-0.155</v>
      </c>
      <c r="CE77">
        <v>-0.16500000000000001</v>
      </c>
      <c r="CF77">
        <v>-0.16500000000000001</v>
      </c>
      <c r="CG77">
        <v>-0.16500000000000001</v>
      </c>
      <c r="CH77">
        <v>-0.16500000000000001</v>
      </c>
      <c r="CI77">
        <v>-0.16500000000000001</v>
      </c>
      <c r="CJ77">
        <v>-0.16500000000000001</v>
      </c>
      <c r="CK77">
        <v>-0.16500000000000001</v>
      </c>
      <c r="CL77">
        <v>-0.16500000000000001</v>
      </c>
      <c r="CM77">
        <v>-0.16500000000000001</v>
      </c>
      <c r="CN77">
        <v>-0.15499999999999936</v>
      </c>
      <c r="CO77">
        <v>-0.155</v>
      </c>
      <c r="CP77">
        <v>-0.15499999999999936</v>
      </c>
      <c r="CQ77">
        <v>-0.16500000000000001</v>
      </c>
      <c r="CR77">
        <v>-0.16500000000000001</v>
      </c>
      <c r="CS77">
        <v>-0.16500000000000001</v>
      </c>
      <c r="CT77">
        <v>-0.16499999999999915</v>
      </c>
      <c r="CU77">
        <v>-0.16500000000000001</v>
      </c>
      <c r="CV77">
        <v>-0.16500000000000001</v>
      </c>
      <c r="CW77">
        <v>-0.16500000000000001</v>
      </c>
      <c r="CX77">
        <v>-0.16500000000000001</v>
      </c>
      <c r="CY77">
        <v>-0.16500000000000001</v>
      </c>
      <c r="CZ77">
        <v>-0.155</v>
      </c>
      <c r="DA77">
        <v>-0.155</v>
      </c>
      <c r="DB77">
        <v>-0.15499999999999936</v>
      </c>
      <c r="DC77">
        <v>-0.16500000000000001</v>
      </c>
      <c r="DD77">
        <v>-0.16500000000000001</v>
      </c>
      <c r="DE77">
        <v>-0.16500000000000001</v>
      </c>
      <c r="DF77">
        <v>-0.16500000000000001</v>
      </c>
      <c r="DG77">
        <v>-0.16500000000000001</v>
      </c>
      <c r="DH77">
        <v>-0.16500000000000001</v>
      </c>
      <c r="DI77">
        <v>-0.16500000000000001</v>
      </c>
      <c r="DJ77">
        <v>-0.16500000000000001</v>
      </c>
      <c r="DK77">
        <v>-0.16500000000000001</v>
      </c>
      <c r="DL77">
        <v>-0.155</v>
      </c>
      <c r="DM77">
        <v>-0.155</v>
      </c>
      <c r="DN77">
        <v>-0.155</v>
      </c>
      <c r="DO77">
        <v>-0.16500000000000001</v>
      </c>
      <c r="DP77">
        <v>-0.16500000000000001</v>
      </c>
      <c r="DQ77">
        <v>-0.16500000000000001</v>
      </c>
      <c r="DR77">
        <v>-0.16500000000000001</v>
      </c>
      <c r="DS77">
        <v>-0.16500000000000001</v>
      </c>
      <c r="DT77">
        <v>-0.16500000000000001</v>
      </c>
      <c r="DU77">
        <v>-0.16500000000000001</v>
      </c>
      <c r="DV77">
        <v>-0.16500000000000001</v>
      </c>
      <c r="DW77">
        <v>-0.16500000000000001</v>
      </c>
      <c r="DX77">
        <v>-0.15499999999999936</v>
      </c>
      <c r="DY77">
        <v>-0.15499999999999936</v>
      </c>
      <c r="DZ77">
        <v>-0.155</v>
      </c>
      <c r="EA77">
        <v>-0.16500000000000001</v>
      </c>
      <c r="EB77">
        <v>-0.16500000000000001</v>
      </c>
      <c r="EC77">
        <v>-0.16499999999999915</v>
      </c>
      <c r="ED77">
        <v>-0.16500000000000001</v>
      </c>
      <c r="EE77">
        <v>-0.16500000000000092</v>
      </c>
      <c r="EF77">
        <v>-0.16500000000000001</v>
      </c>
      <c r="EG77">
        <v>-0.16499999999999915</v>
      </c>
      <c r="EH77">
        <v>-0.16500000000000001</v>
      </c>
      <c r="EI77">
        <v>-0.16500000000000001</v>
      </c>
      <c r="EJ77">
        <v>-0.155</v>
      </c>
      <c r="EK77">
        <v>-0.155</v>
      </c>
      <c r="EL77">
        <v>-0.15499999999999936</v>
      </c>
      <c r="EM77">
        <v>-0.16500000000000001</v>
      </c>
      <c r="EN77">
        <v>-0.16500000000000001</v>
      </c>
      <c r="EO77">
        <v>-0.16499999999999915</v>
      </c>
      <c r="EP77">
        <v>-0.16499999999999915</v>
      </c>
      <c r="EQ77">
        <v>-0.16500000000000001</v>
      </c>
      <c r="ER77">
        <v>-0.16500000000000001</v>
      </c>
      <c r="ES77">
        <v>-0.16499999999999915</v>
      </c>
      <c r="ET77">
        <v>-0.16500000000000001</v>
      </c>
      <c r="EU77">
        <v>-0.16500000000000001</v>
      </c>
      <c r="EV77">
        <v>-0.155</v>
      </c>
      <c r="EW77">
        <v>-0.15499999999999936</v>
      </c>
      <c r="EX77">
        <v>-0.155</v>
      </c>
      <c r="EY77">
        <v>-0.16500000000000001</v>
      </c>
      <c r="EZ77">
        <v>-0.16500000000000001</v>
      </c>
      <c r="FA77">
        <v>-0.16500000000000001</v>
      </c>
      <c r="FB77">
        <v>-0.16499999999999915</v>
      </c>
      <c r="FC77">
        <v>-0.16500000000000001</v>
      </c>
      <c r="FD77">
        <v>-0.16500000000000001</v>
      </c>
      <c r="FE77">
        <v>-0.16500000000000092</v>
      </c>
      <c r="FF77">
        <v>-0.16500000000000001</v>
      </c>
      <c r="FG77">
        <v>-0.16500000000000001</v>
      </c>
      <c r="FH77">
        <v>-0.155</v>
      </c>
      <c r="FI77">
        <v>-0.155</v>
      </c>
      <c r="FJ77">
        <v>-0.15499999999999936</v>
      </c>
      <c r="FK77">
        <v>-0.16500000000000001</v>
      </c>
      <c r="FL77">
        <v>-0.16500000000000001</v>
      </c>
      <c r="FM77">
        <v>-0.16500000000000001</v>
      </c>
      <c r="FN77">
        <v>-0.16500000000000001</v>
      </c>
      <c r="FO77">
        <v>-0.16500000000000001</v>
      </c>
      <c r="FP77">
        <v>-0.16500000000000001</v>
      </c>
      <c r="FQ77">
        <v>-0.16500000000000181</v>
      </c>
      <c r="FR77">
        <v>-0.16500000000000001</v>
      </c>
      <c r="FS77">
        <v>-0.16500000000000001</v>
      </c>
      <c r="FT77">
        <v>-0.155</v>
      </c>
      <c r="FU77">
        <v>-0.155</v>
      </c>
      <c r="FV77">
        <v>-0.155</v>
      </c>
      <c r="FW77">
        <v>-0.16500000000000001</v>
      </c>
      <c r="FX77">
        <v>-0.16500000000000001</v>
      </c>
      <c r="FY77">
        <v>-0.16500000000000001</v>
      </c>
      <c r="FZ77">
        <v>-0.16500000000000001</v>
      </c>
      <c r="GA77">
        <v>-0.16500000000000001</v>
      </c>
      <c r="GB77">
        <v>-0.16500000000000001</v>
      </c>
      <c r="GC77">
        <v>-0.16500000000000001</v>
      </c>
      <c r="GD77">
        <v>-0.16500000000000001</v>
      </c>
      <c r="GE77">
        <v>-0.16500000000000001</v>
      </c>
      <c r="GF77">
        <v>-0.15499999999999936</v>
      </c>
      <c r="GG77">
        <v>-0.15499999999999936</v>
      </c>
      <c r="GH77">
        <v>-0.155</v>
      </c>
      <c r="GI77">
        <v>-0.16500000000000001</v>
      </c>
      <c r="GJ77">
        <v>-0.16500000000000001</v>
      </c>
      <c r="GK77">
        <v>-0.16500000000000001</v>
      </c>
      <c r="GL77">
        <v>-0.16500000000000001</v>
      </c>
      <c r="GM77">
        <v>-0.16500000000000001</v>
      </c>
      <c r="GN77">
        <v>-0.16500000000000001</v>
      </c>
      <c r="GO77">
        <v>-0.16500000000000001</v>
      </c>
      <c r="GP77">
        <v>-0.16500000000000001</v>
      </c>
      <c r="GQ77">
        <v>-0.16500000000000001</v>
      </c>
      <c r="GR77">
        <v>-0.155</v>
      </c>
      <c r="GS77">
        <v>-0.155</v>
      </c>
      <c r="GT77">
        <v>-0.15499999999999936</v>
      </c>
      <c r="GU77">
        <v>-0.16500000000000001</v>
      </c>
      <c r="GV77">
        <v>-0.16500000000000001</v>
      </c>
      <c r="GW77">
        <v>-0.16500000000000001</v>
      </c>
      <c r="GX77">
        <v>-0.16500000000000001</v>
      </c>
      <c r="GY77">
        <v>-0.16500000000000001</v>
      </c>
      <c r="GZ77">
        <v>-0.16500000000000001</v>
      </c>
      <c r="HA77">
        <v>-0.16500000000000001</v>
      </c>
      <c r="HB77">
        <v>-0.16500000000000001</v>
      </c>
      <c r="HC77">
        <v>-0.16500000000000001</v>
      </c>
      <c r="HD77">
        <v>-0.155</v>
      </c>
      <c r="HE77">
        <v>-0.15499999999999936</v>
      </c>
      <c r="HF77">
        <v>-0.155</v>
      </c>
      <c r="HG77">
        <v>-0.16500000000000001</v>
      </c>
      <c r="HH77">
        <v>-0.16500000000000001</v>
      </c>
      <c r="HI77">
        <v>-0.16500000000000001</v>
      </c>
      <c r="HJ77">
        <v>-0.16499999999999915</v>
      </c>
      <c r="HK77">
        <v>-0.16500000000000001</v>
      </c>
      <c r="HL77">
        <v>-0.16500000000000001</v>
      </c>
      <c r="HM77">
        <v>-0.16500000000000001</v>
      </c>
      <c r="HN77">
        <v>-0.16500000000000001</v>
      </c>
      <c r="HO77">
        <v>-0.16500000000000001</v>
      </c>
      <c r="HP77">
        <v>-0.155</v>
      </c>
      <c r="HQ77">
        <v>-0.155</v>
      </c>
      <c r="HR77">
        <v>-0.15499999999999936</v>
      </c>
      <c r="HS77">
        <v>-0.16500000000000001</v>
      </c>
      <c r="HT77">
        <v>-0.16500000000000001</v>
      </c>
      <c r="HU77">
        <v>-0.16500000000000001</v>
      </c>
      <c r="HV77">
        <v>-0.16500000000000001</v>
      </c>
      <c r="HW77">
        <v>-0.16500000000000001</v>
      </c>
      <c r="HX77">
        <v>-0.16500000000000001</v>
      </c>
      <c r="HY77">
        <v>-0.16500000000000001</v>
      </c>
      <c r="HZ77">
        <v>-0.16500000000000001</v>
      </c>
      <c r="IA77" s="216">
        <v>-0.16500000000000001</v>
      </c>
      <c r="IB77" s="216">
        <v>-0.155</v>
      </c>
      <c r="IC77" s="216">
        <v>-0.155</v>
      </c>
    </row>
    <row r="78" spans="1:237" x14ac:dyDescent="0.2">
      <c r="A78" s="447">
        <f>A!A92</f>
        <v>39356</v>
      </c>
      <c r="B78" s="479">
        <f t="shared" si="10"/>
        <v>4.0279999999999996</v>
      </c>
      <c r="C78" s="479">
        <v>3.9529999999999998</v>
      </c>
      <c r="D78" s="448">
        <f t="shared" si="11"/>
        <v>7.4999999999999734E-2</v>
      </c>
      <c r="F78" s="450">
        <v>36962</v>
      </c>
      <c r="K78">
        <v>8.6999999999999744E-2</v>
      </c>
      <c r="L78">
        <v>6.4000000000000057E-2</v>
      </c>
      <c r="M78">
        <v>5.9999999999999609E-2</v>
      </c>
      <c r="N78">
        <v>5.6999999999999496E-2</v>
      </c>
      <c r="O78">
        <v>5.3999999999999382E-2</v>
      </c>
      <c r="P78">
        <v>5.400000000000027E-2</v>
      </c>
      <c r="Q78">
        <v>4.9000000000000377E-2</v>
      </c>
      <c r="R78">
        <v>4.8999999999999488E-2</v>
      </c>
      <c r="S78">
        <v>4.9000000000001265E-2</v>
      </c>
      <c r="T78">
        <v>4.7000000000000597E-2</v>
      </c>
      <c r="U78">
        <v>4.2000000000000703E-2</v>
      </c>
      <c r="V78">
        <v>4.1999999999999815E-2</v>
      </c>
      <c r="W78">
        <v>2.0999999999999019E-2</v>
      </c>
      <c r="X78">
        <v>2.0999999999999019E-2</v>
      </c>
      <c r="Y78">
        <v>2.0999999999999908E-2</v>
      </c>
      <c r="Z78">
        <v>2.1000000000000796E-2</v>
      </c>
      <c r="AA78">
        <v>2.0999999999999908E-2</v>
      </c>
      <c r="AB78">
        <v>2.1000000000000796E-2</v>
      </c>
      <c r="AC78">
        <v>2.1000000000000796E-2</v>
      </c>
      <c r="AD78">
        <v>2.0999999999999908E-2</v>
      </c>
      <c r="AE78">
        <v>2.0999999999999908E-2</v>
      </c>
      <c r="AF78">
        <v>2.0999999999999908E-2</v>
      </c>
      <c r="AG78">
        <v>2.0999999999999908E-2</v>
      </c>
      <c r="AH78">
        <v>2.0999999999999908E-2</v>
      </c>
      <c r="AI78">
        <v>2.1000000000000796E-2</v>
      </c>
      <c r="AJ78">
        <v>2.1000000000000796E-2</v>
      </c>
      <c r="AK78">
        <v>2.0999999999999908E-2</v>
      </c>
      <c r="AL78">
        <v>2.0999999999999908E-2</v>
      </c>
      <c r="AM78">
        <v>2.0999999999999908E-2</v>
      </c>
      <c r="AN78">
        <v>2.1000000000000796E-2</v>
      </c>
      <c r="AO78">
        <v>2.0999999999999908E-2</v>
      </c>
      <c r="AP78">
        <v>2.1000000000000796E-2</v>
      </c>
      <c r="AQ78">
        <v>1.7999999999999794E-2</v>
      </c>
      <c r="AR78">
        <v>1.7999999999999794E-2</v>
      </c>
      <c r="AS78">
        <v>1.7999999999999794E-2</v>
      </c>
      <c r="AT78">
        <v>1.8000000000000682E-2</v>
      </c>
      <c r="AU78">
        <v>2.0999999999999908E-2</v>
      </c>
      <c r="AV78">
        <v>2.0999999999999908E-2</v>
      </c>
      <c r="AW78">
        <v>2.0999999999999019E-2</v>
      </c>
      <c r="AX78">
        <v>2.0999999999999908E-2</v>
      </c>
      <c r="AY78">
        <v>2.0999999999999908E-2</v>
      </c>
      <c r="AZ78">
        <v>2.0999999999999908E-2</v>
      </c>
      <c r="BA78">
        <v>2.0999999999999908E-2</v>
      </c>
      <c r="BB78">
        <v>2.0999999999999908E-2</v>
      </c>
      <c r="BC78">
        <v>1.7999999999999794E-2</v>
      </c>
      <c r="BD78">
        <v>1.7999999999999794E-2</v>
      </c>
      <c r="BE78">
        <v>1.8000000000000682E-2</v>
      </c>
      <c r="BF78">
        <v>1.7999999999999794E-2</v>
      </c>
      <c r="BG78">
        <v>2.1000000000000796E-2</v>
      </c>
      <c r="BH78">
        <v>2.1000000000000796E-2</v>
      </c>
      <c r="BI78">
        <v>2.0999999999999908E-2</v>
      </c>
      <c r="BJ78">
        <v>2.0999999999999019E-2</v>
      </c>
      <c r="BK78">
        <v>2.0999999999999908E-2</v>
      </c>
      <c r="BL78">
        <v>2.0999999999999908E-2</v>
      </c>
      <c r="BM78">
        <v>2.1000000000000796E-2</v>
      </c>
      <c r="BN78">
        <v>2.1000000000000796E-2</v>
      </c>
      <c r="BO78">
        <v>1.8000000000000682E-2</v>
      </c>
      <c r="BP78">
        <v>1.7999999999999794E-2</v>
      </c>
      <c r="BQ78">
        <v>1.7999999999999794E-2</v>
      </c>
      <c r="BR78">
        <v>1.7999999999999794E-2</v>
      </c>
      <c r="BS78">
        <v>2.0999999999999908E-2</v>
      </c>
      <c r="BT78">
        <v>2.0999999999999908E-2</v>
      </c>
      <c r="BU78">
        <v>2.0999999999999019E-2</v>
      </c>
      <c r="BV78">
        <v>2.0999999999999019E-2</v>
      </c>
      <c r="BW78">
        <v>2.1000000000000796E-2</v>
      </c>
      <c r="BX78">
        <v>2.1000000000000796E-2</v>
      </c>
      <c r="BY78">
        <v>2.0999999999999908E-2</v>
      </c>
      <c r="BZ78">
        <v>2.0999999999999908E-2</v>
      </c>
      <c r="CA78">
        <v>1.7999999999999794E-2</v>
      </c>
      <c r="CB78">
        <v>1.7999999999999794E-2</v>
      </c>
      <c r="CC78">
        <v>1.7999999999999794E-2</v>
      </c>
      <c r="CD78">
        <v>1.8000000000000682E-2</v>
      </c>
      <c r="CE78">
        <v>2.0999999999999908E-2</v>
      </c>
      <c r="CF78">
        <v>2.0999999999999908E-2</v>
      </c>
      <c r="CG78">
        <v>2.0999999999999019E-2</v>
      </c>
      <c r="CH78">
        <v>2.0999999999999908E-2</v>
      </c>
      <c r="CI78">
        <v>2.1000000000000796E-2</v>
      </c>
      <c r="CJ78">
        <v>2.1000000000000796E-2</v>
      </c>
      <c r="CK78">
        <v>2.0999999999999908E-2</v>
      </c>
      <c r="CL78">
        <v>2.0999999999999908E-2</v>
      </c>
      <c r="CM78">
        <v>1.7999999999999794E-2</v>
      </c>
      <c r="CN78">
        <v>1.7999999999999794E-2</v>
      </c>
      <c r="CO78">
        <v>1.7999999999999794E-2</v>
      </c>
      <c r="CP78">
        <v>1.7999999999999794E-2</v>
      </c>
      <c r="CQ78">
        <v>2.0999999999999908E-2</v>
      </c>
      <c r="CR78">
        <v>2.0999999999999908E-2</v>
      </c>
      <c r="CS78">
        <v>2.0999999999999019E-2</v>
      </c>
      <c r="CT78">
        <v>2.0999999999999019E-2</v>
      </c>
      <c r="CU78">
        <v>2.1000000000000796E-2</v>
      </c>
      <c r="CV78">
        <v>2.1000000000000796E-2</v>
      </c>
      <c r="CW78">
        <v>2.0999999999999908E-2</v>
      </c>
      <c r="CX78">
        <v>2.0999999999999908E-2</v>
      </c>
      <c r="CY78">
        <v>1.7999999999999794E-2</v>
      </c>
      <c r="CZ78">
        <v>1.7999999999999794E-2</v>
      </c>
      <c r="DA78">
        <v>1.7999999999999794E-2</v>
      </c>
      <c r="DB78">
        <v>1.7999999999999794E-2</v>
      </c>
      <c r="DC78">
        <v>2.0999999999999908E-2</v>
      </c>
      <c r="DD78">
        <v>2.0999999999999908E-2</v>
      </c>
      <c r="DE78">
        <v>2.0999999999999908E-2</v>
      </c>
      <c r="DF78">
        <v>2.0999999999999019E-2</v>
      </c>
      <c r="DG78">
        <v>2.1000000000000796E-2</v>
      </c>
      <c r="DH78">
        <v>2.1000000000000796E-2</v>
      </c>
      <c r="DI78">
        <v>2.0999999999999908E-2</v>
      </c>
      <c r="DJ78">
        <v>2.0999999999999908E-2</v>
      </c>
      <c r="DK78">
        <v>1.7999999999999794E-2</v>
      </c>
      <c r="DL78">
        <v>1.7999999999999794E-2</v>
      </c>
      <c r="DM78">
        <v>1.8000000000000682E-2</v>
      </c>
      <c r="DN78">
        <v>1.7999999999999794E-2</v>
      </c>
      <c r="DO78">
        <v>2.1000000000000796E-2</v>
      </c>
      <c r="DP78">
        <v>2.1000000000000796E-2</v>
      </c>
      <c r="DQ78">
        <v>2.0999999999999908E-2</v>
      </c>
      <c r="DR78">
        <v>2.0999999999999908E-2</v>
      </c>
      <c r="DS78">
        <v>2.0999999999999908E-2</v>
      </c>
      <c r="DT78">
        <v>2.0999999999999908E-2</v>
      </c>
      <c r="DU78">
        <v>2.1000000000000796E-2</v>
      </c>
      <c r="DV78">
        <v>2.1000000000000796E-2</v>
      </c>
      <c r="DW78">
        <v>1.7999999999999794E-2</v>
      </c>
      <c r="DX78">
        <v>1.7999999999998906E-2</v>
      </c>
      <c r="DY78">
        <v>1.7999999999998906E-2</v>
      </c>
      <c r="DZ78">
        <v>1.8000000000000682E-2</v>
      </c>
      <c r="EA78">
        <v>2.0999999999999908E-2</v>
      </c>
      <c r="EB78">
        <v>2.0999999999999908E-2</v>
      </c>
      <c r="EC78">
        <v>2.0999999999999019E-2</v>
      </c>
      <c r="ED78">
        <v>2.0999999999999908E-2</v>
      </c>
      <c r="EE78">
        <v>2.0999999999999908E-2</v>
      </c>
      <c r="EF78">
        <v>2.1000000000000796E-2</v>
      </c>
      <c r="EG78">
        <v>2.0999999999999019E-2</v>
      </c>
      <c r="EH78">
        <v>2.0999999999999908E-2</v>
      </c>
      <c r="EI78">
        <v>1.7999999999998906E-2</v>
      </c>
      <c r="EJ78">
        <v>1.7999999999999794E-2</v>
      </c>
      <c r="EK78">
        <v>1.7999999999999794E-2</v>
      </c>
      <c r="EL78">
        <v>1.7999999999998906E-2</v>
      </c>
      <c r="EM78">
        <v>2.0999999999999908E-2</v>
      </c>
      <c r="EN78">
        <v>2.0999999999999908E-2</v>
      </c>
      <c r="EO78">
        <v>2.0999999999999908E-2</v>
      </c>
      <c r="EP78">
        <v>2.0999999999999019E-2</v>
      </c>
      <c r="EQ78">
        <v>2.0999999999999019E-2</v>
      </c>
      <c r="ER78">
        <v>2.1000000000000796E-2</v>
      </c>
      <c r="ES78">
        <v>2.0999999999999908E-2</v>
      </c>
      <c r="ET78">
        <v>2.1000000000000796E-2</v>
      </c>
      <c r="EU78">
        <v>1.7999999999999794E-2</v>
      </c>
      <c r="EV78">
        <v>1.7999999999999794E-2</v>
      </c>
      <c r="EW78">
        <v>1.7999999999998906E-2</v>
      </c>
      <c r="EX78">
        <v>1.7999999999999794E-2</v>
      </c>
      <c r="EY78">
        <v>2.1000000000000796E-2</v>
      </c>
      <c r="EZ78">
        <v>2.1000000000000796E-2</v>
      </c>
      <c r="FA78">
        <v>2.0999999999999908E-2</v>
      </c>
      <c r="FB78">
        <v>2.0999999999999908E-2</v>
      </c>
      <c r="FC78">
        <v>2.0999999999999908E-2</v>
      </c>
      <c r="FD78">
        <v>2.0999999999999908E-2</v>
      </c>
      <c r="FE78">
        <v>2.0999999999999908E-2</v>
      </c>
      <c r="FF78">
        <v>2.1000000000000796E-2</v>
      </c>
      <c r="FG78">
        <v>1.7999999999998906E-2</v>
      </c>
      <c r="FH78">
        <v>1.7999999999999794E-2</v>
      </c>
      <c r="FI78">
        <v>1.7999999999999794E-2</v>
      </c>
      <c r="FJ78">
        <v>1.7999999999998906E-2</v>
      </c>
      <c r="FK78">
        <v>2.0999999999999908E-2</v>
      </c>
      <c r="FL78">
        <v>2.0999999999999908E-2</v>
      </c>
      <c r="FM78">
        <v>2.0999999999999908E-2</v>
      </c>
      <c r="FN78">
        <v>2.0999999999999908E-2</v>
      </c>
      <c r="FO78">
        <v>2.0999999999999019E-2</v>
      </c>
      <c r="FP78">
        <v>2.1000000000000796E-2</v>
      </c>
      <c r="FQ78">
        <v>2.1000000000000796E-2</v>
      </c>
      <c r="FR78">
        <v>2.0999999999999908E-2</v>
      </c>
      <c r="FS78">
        <v>1.7999999999999794E-2</v>
      </c>
      <c r="FT78">
        <v>1.7999999999999794E-2</v>
      </c>
      <c r="FU78">
        <v>1.7999999999999794E-2</v>
      </c>
      <c r="FV78">
        <v>1.7999999999999794E-2</v>
      </c>
      <c r="FW78">
        <v>2.1000000000000796E-2</v>
      </c>
      <c r="FX78">
        <v>2.1000000000000796E-2</v>
      </c>
      <c r="FY78">
        <v>2.0999999999999908E-2</v>
      </c>
      <c r="FZ78">
        <v>2.1000000000000796E-2</v>
      </c>
      <c r="GA78">
        <v>2.1000000000000796E-2</v>
      </c>
      <c r="GB78">
        <v>2.0999999999999908E-2</v>
      </c>
      <c r="GC78">
        <v>2.0999999999999019E-2</v>
      </c>
      <c r="GD78">
        <v>2.1000000000000796E-2</v>
      </c>
      <c r="GE78">
        <v>1.7999999999999794E-2</v>
      </c>
      <c r="GF78">
        <v>1.7999999999998906E-2</v>
      </c>
      <c r="GG78">
        <v>1.7999999999998906E-2</v>
      </c>
      <c r="GH78">
        <v>1.7999999999999794E-2</v>
      </c>
      <c r="GI78">
        <v>2.0999999999999908E-2</v>
      </c>
      <c r="GJ78">
        <v>2.0999999999999908E-2</v>
      </c>
      <c r="GK78">
        <v>2.0999999999999908E-2</v>
      </c>
      <c r="GL78">
        <v>2.0999999999999908E-2</v>
      </c>
      <c r="GM78">
        <v>2.0999999999999908E-2</v>
      </c>
      <c r="GN78">
        <v>2.1000000000000796E-2</v>
      </c>
      <c r="GO78">
        <v>2.0999999999999019E-2</v>
      </c>
      <c r="GP78">
        <v>2.0999999999999908E-2</v>
      </c>
      <c r="GQ78">
        <v>1.7999999999998906E-2</v>
      </c>
      <c r="GR78">
        <v>1.7999999999999794E-2</v>
      </c>
      <c r="GS78">
        <v>1.7999999999999794E-2</v>
      </c>
      <c r="GT78">
        <v>1.7999999999998906E-2</v>
      </c>
      <c r="GU78">
        <v>2.0999999999999908E-2</v>
      </c>
      <c r="GV78">
        <v>2.0999999999999908E-2</v>
      </c>
      <c r="GW78">
        <v>2.1000000000000796E-2</v>
      </c>
      <c r="GX78">
        <v>2.0999999999999908E-2</v>
      </c>
      <c r="GY78">
        <v>2.0999999999999908E-2</v>
      </c>
      <c r="GZ78">
        <v>2.1000000000000796E-2</v>
      </c>
      <c r="HA78">
        <v>2.0999999999999019E-2</v>
      </c>
      <c r="HB78">
        <v>2.1000000000000796E-2</v>
      </c>
      <c r="HC78">
        <v>1.7999999999999794E-2</v>
      </c>
      <c r="HD78">
        <v>1.7999999999999794E-2</v>
      </c>
      <c r="HE78">
        <v>1.7999999999998906E-2</v>
      </c>
      <c r="HF78">
        <v>1.7999999999999794E-2</v>
      </c>
      <c r="HG78">
        <v>2.1000000000000796E-2</v>
      </c>
      <c r="HH78">
        <v>2.1000000000000796E-2</v>
      </c>
      <c r="HI78">
        <v>2.0999999999999908E-2</v>
      </c>
      <c r="HJ78">
        <v>2.0999999999999908E-2</v>
      </c>
      <c r="HK78">
        <v>2.1000000000000796E-2</v>
      </c>
      <c r="HL78">
        <v>2.0999999999999908E-2</v>
      </c>
      <c r="HM78">
        <v>2.0999999999999019E-2</v>
      </c>
      <c r="HN78">
        <v>2.1000000000000796E-2</v>
      </c>
      <c r="HO78">
        <v>1.7999999999998906E-2</v>
      </c>
      <c r="HP78">
        <v>1.7999999999999794E-2</v>
      </c>
      <c r="HQ78">
        <v>1.7999999999999794E-2</v>
      </c>
      <c r="HR78">
        <v>1.7999999999998906E-2</v>
      </c>
      <c r="HS78">
        <v>2.0999999999999908E-2</v>
      </c>
      <c r="HT78">
        <v>2.0999999999999908E-2</v>
      </c>
      <c r="HU78">
        <v>2.0999999999999908E-2</v>
      </c>
      <c r="HV78">
        <v>2.0999999999999908E-2</v>
      </c>
      <c r="HW78">
        <v>2.0999999999999908E-2</v>
      </c>
      <c r="HX78">
        <v>2.1000000000000796E-2</v>
      </c>
      <c r="HY78">
        <v>2.0999999999999019E-2</v>
      </c>
      <c r="HZ78">
        <v>2.0999999999999908E-2</v>
      </c>
      <c r="IA78" s="216">
        <v>1.7999999999999794E-2</v>
      </c>
      <c r="IB78" s="216">
        <v>1.7999999999999794E-2</v>
      </c>
      <c r="IC78" s="216">
        <v>1.7999999999999794E-2</v>
      </c>
    </row>
    <row r="79" spans="1:237" x14ac:dyDescent="0.2">
      <c r="A79" s="447">
        <f>A!A93</f>
        <v>39387</v>
      </c>
      <c r="B79" s="479">
        <f t="shared" si="10"/>
        <v>4.1680000000000001</v>
      </c>
      <c r="C79" s="479">
        <v>4.093</v>
      </c>
      <c r="D79" s="448">
        <f t="shared" si="11"/>
        <v>7.5000000000000178E-2</v>
      </c>
      <c r="F79" s="450">
        <v>36963</v>
      </c>
      <c r="K79">
        <v>-0.15299999999999958</v>
      </c>
      <c r="L79">
        <v>-0.12999999999999901</v>
      </c>
      <c r="M79">
        <v>-0.11799999999999944</v>
      </c>
      <c r="N79">
        <v>-0.10799999999999965</v>
      </c>
      <c r="O79">
        <v>-9.9999999999999645E-2</v>
      </c>
      <c r="P79">
        <v>-9.4000000000000306E-2</v>
      </c>
      <c r="Q79">
        <v>-8.7000000000000632E-2</v>
      </c>
      <c r="R79">
        <v>-7.2000000000000064E-2</v>
      </c>
      <c r="S79">
        <v>-6.4000000000000945E-2</v>
      </c>
      <c r="T79">
        <v>-5.7000000000000384E-2</v>
      </c>
      <c r="U79">
        <v>-4.2000000000000703E-2</v>
      </c>
      <c r="V79">
        <v>-1.499999999999968E-2</v>
      </c>
      <c r="W79">
        <v>5.0000000000007816E-3</v>
      </c>
      <c r="X79">
        <v>1.1000000000000121E-2</v>
      </c>
      <c r="Y79">
        <v>9.0000000000003411E-3</v>
      </c>
      <c r="Z79">
        <v>8.9999999999994529E-3</v>
      </c>
      <c r="AA79">
        <v>4.9999999999998934E-3</v>
      </c>
      <c r="AB79">
        <v>4.9999999999998934E-3</v>
      </c>
      <c r="AC79">
        <v>4.9999999999998934E-3</v>
      </c>
      <c r="AD79">
        <v>4.9999999999998934E-3</v>
      </c>
      <c r="AE79">
        <v>4.9999999999998934E-3</v>
      </c>
      <c r="AF79">
        <v>4.9999999999998934E-3</v>
      </c>
      <c r="AG79">
        <v>4.9999999999998934E-3</v>
      </c>
      <c r="AH79">
        <v>4.9999999999998934E-3</v>
      </c>
      <c r="AI79">
        <v>4.9999999999998934E-3</v>
      </c>
      <c r="AJ79">
        <v>4.9999999999998934E-3</v>
      </c>
      <c r="AK79">
        <v>4.9999999999998934E-3</v>
      </c>
      <c r="AL79">
        <v>4.9999999999998934E-3</v>
      </c>
      <c r="AM79">
        <v>4.9999999999998934E-3</v>
      </c>
      <c r="AN79">
        <v>4.9999999999998934E-3</v>
      </c>
      <c r="AO79">
        <v>4.9999999999998934E-3</v>
      </c>
      <c r="AP79">
        <v>4.9999999999998934E-3</v>
      </c>
      <c r="AQ79">
        <v>4.9999999999998934E-3</v>
      </c>
      <c r="AR79">
        <v>4.9999999999998934E-3</v>
      </c>
      <c r="AS79">
        <v>4.9999999999998934E-3</v>
      </c>
      <c r="AT79">
        <v>4.9999999999998934E-3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5.0000000000007816E-3</v>
      </c>
      <c r="BE79">
        <v>4.9999999999998934E-3</v>
      </c>
      <c r="BF79">
        <v>4.9999999999998934E-3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4.9999999999998934E-3</v>
      </c>
      <c r="BQ79">
        <v>4.9999999999998934E-3</v>
      </c>
      <c r="BR79">
        <v>4.9999999999998934E-3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4.9999999999998934E-3</v>
      </c>
      <c r="CC79">
        <v>4.9999999999998934E-3</v>
      </c>
      <c r="CD79">
        <v>4.9999999999998934E-3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4.9999999999998934E-3</v>
      </c>
      <c r="CO79">
        <v>4.9999999999998934E-3</v>
      </c>
      <c r="CP79">
        <v>4.9999999999998934E-3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4.9999999999998934E-3</v>
      </c>
      <c r="DA79">
        <v>5.0000000000007816E-3</v>
      </c>
      <c r="DB79">
        <v>4.9999999999998934E-3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4.9999999999998934E-3</v>
      </c>
      <c r="DM79">
        <v>4.9999999999998934E-3</v>
      </c>
      <c r="DN79">
        <v>4.9999999999998934E-3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4.9999999999998934E-3</v>
      </c>
      <c r="DY79">
        <v>5.0000000000007816E-3</v>
      </c>
      <c r="DZ79">
        <v>4.9999999999998934E-3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4.9999999999998934E-3</v>
      </c>
      <c r="EK79">
        <v>4.9999999999998934E-3</v>
      </c>
      <c r="EL79">
        <v>5.0000000000007816E-3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4.9999999999998934E-3</v>
      </c>
      <c r="EW79">
        <v>4.9999999999998934E-3</v>
      </c>
      <c r="EX79">
        <v>4.9999999999998934E-3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4.9999999999998934E-3</v>
      </c>
      <c r="FI79">
        <v>4.9999999999998934E-3</v>
      </c>
      <c r="FJ79">
        <v>4.9999999999998934E-3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4.9999999999998934E-3</v>
      </c>
      <c r="FU79">
        <v>4.9999999999998934E-3</v>
      </c>
      <c r="FV79">
        <v>4.9999999999998934E-3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4.9999999999998934E-3</v>
      </c>
      <c r="GG79">
        <v>5.0000000000007816E-3</v>
      </c>
      <c r="GH79">
        <v>4.9999999999998934E-3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4.9999999999998934E-3</v>
      </c>
      <c r="GS79">
        <v>4.9999999999998934E-3</v>
      </c>
      <c r="GT79">
        <v>5.0000000000007816E-3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4.9999999999998934E-3</v>
      </c>
      <c r="HE79">
        <v>4.9999999999998934E-3</v>
      </c>
      <c r="HF79">
        <v>4.9999999999998934E-3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4.9999999999998934E-3</v>
      </c>
      <c r="HQ79">
        <v>4.9999999999998934E-3</v>
      </c>
      <c r="HR79">
        <v>4.9999999999998934E-3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 s="216">
        <v>0</v>
      </c>
      <c r="IB79" s="216">
        <v>4.9999999999998934E-3</v>
      </c>
      <c r="IC79" s="216">
        <v>4.9999999999998934E-3</v>
      </c>
    </row>
    <row r="80" spans="1:237" x14ac:dyDescent="0.2">
      <c r="A80" s="447">
        <f>A!A94</f>
        <v>39417</v>
      </c>
      <c r="B80" s="479">
        <f t="shared" si="10"/>
        <v>4.3129999999999997</v>
      </c>
      <c r="C80" s="479">
        <v>4.2380000000000004</v>
      </c>
      <c r="D80" s="448">
        <f t="shared" si="11"/>
        <v>7.4999999999999289E-2</v>
      </c>
      <c r="F80" s="450">
        <v>36964</v>
      </c>
      <c r="K80">
        <v>-9.4999999999999751E-2</v>
      </c>
      <c r="L80">
        <v>-0.11</v>
      </c>
      <c r="M80">
        <v>-0.11099999999999977</v>
      </c>
      <c r="N80">
        <v>-0.11099999999999977</v>
      </c>
      <c r="O80">
        <v>-0.11099999999999977</v>
      </c>
      <c r="P80">
        <v>-0.11199999999999921</v>
      </c>
      <c r="Q80">
        <v>-0.1089999999999991</v>
      </c>
      <c r="R80">
        <v>-0.10400000000000009</v>
      </c>
      <c r="S80">
        <v>-9.9000000000000199E-2</v>
      </c>
      <c r="T80">
        <v>-9.6000000000000085E-2</v>
      </c>
      <c r="U80">
        <v>-9.1000000000000192E-2</v>
      </c>
      <c r="V80">
        <v>-8.9999999999999858E-2</v>
      </c>
      <c r="W80">
        <v>-8.7000000000000632E-2</v>
      </c>
      <c r="X80">
        <v>-8.6999999999999744E-2</v>
      </c>
      <c r="Y80">
        <v>-8.5000000000000006E-2</v>
      </c>
      <c r="Z80">
        <v>-8.3999999999999631E-2</v>
      </c>
      <c r="AA80">
        <v>-8.3000000000000185E-2</v>
      </c>
      <c r="AB80">
        <v>-8.4000000000000519E-2</v>
      </c>
      <c r="AC80">
        <v>-8.4000000000000519E-2</v>
      </c>
      <c r="AD80">
        <v>-8.8999999999999524E-2</v>
      </c>
      <c r="AE80">
        <v>-8.9999999999999858E-2</v>
      </c>
      <c r="AF80">
        <v>-8.9999999999999858E-2</v>
      </c>
      <c r="AG80">
        <v>-9.6000000000000085E-2</v>
      </c>
      <c r="AH80">
        <v>-9.8999999999999311E-2</v>
      </c>
      <c r="AI80">
        <v>-0.10300000000000065</v>
      </c>
      <c r="AJ80">
        <v>-0.10300000000000065</v>
      </c>
      <c r="AK80">
        <v>-0.10300000000000065</v>
      </c>
      <c r="AL80">
        <v>-0.10299999999999976</v>
      </c>
      <c r="AM80">
        <v>-0.10299999999999976</v>
      </c>
      <c r="AN80">
        <v>-0.10299999999999976</v>
      </c>
      <c r="AO80">
        <v>-0.10299999999999976</v>
      </c>
      <c r="AP80">
        <v>-0.10299999999999976</v>
      </c>
      <c r="AQ80">
        <v>-0.10299999999999976</v>
      </c>
      <c r="AR80">
        <v>-0.10299999999999976</v>
      </c>
      <c r="AS80">
        <v>-0.10299999999999976</v>
      </c>
      <c r="AT80">
        <v>-0.10300000000000065</v>
      </c>
      <c r="AU80">
        <v>-9.7999999999999865E-2</v>
      </c>
      <c r="AV80">
        <v>-9.7999999999999865E-2</v>
      </c>
      <c r="AW80">
        <v>-9.7999999999999865E-2</v>
      </c>
      <c r="AX80">
        <v>-9.7999999999999865E-2</v>
      </c>
      <c r="AY80">
        <v>-9.7999999999999865E-2</v>
      </c>
      <c r="AZ80">
        <v>-9.7999999999999865E-2</v>
      </c>
      <c r="BA80">
        <v>-9.7999999999999865E-2</v>
      </c>
      <c r="BB80">
        <v>-9.7999999999999865E-2</v>
      </c>
      <c r="BC80">
        <v>-9.7999999999999865E-2</v>
      </c>
      <c r="BD80">
        <v>-0.10800000000000054</v>
      </c>
      <c r="BE80">
        <v>-0.10800000000000054</v>
      </c>
      <c r="BF80">
        <v>-0.10799999999999965</v>
      </c>
      <c r="BG80">
        <v>-0.10300000000000065</v>
      </c>
      <c r="BH80">
        <v>-0.10300000000000065</v>
      </c>
      <c r="BI80">
        <v>-0.10300000000000065</v>
      </c>
      <c r="BJ80">
        <v>-0.10299999999999976</v>
      </c>
      <c r="BK80">
        <v>-0.10300000000000065</v>
      </c>
      <c r="BL80">
        <v>-0.10299999999999976</v>
      </c>
      <c r="BM80">
        <v>-0.10300000000000065</v>
      </c>
      <c r="BN80">
        <v>-0.10300000000000065</v>
      </c>
      <c r="BO80">
        <v>-0.10300000000000065</v>
      </c>
      <c r="BP80">
        <v>-0.10799999999999965</v>
      </c>
      <c r="BQ80">
        <v>-0.10799999999999965</v>
      </c>
      <c r="BR80">
        <v>-0.10799999999999965</v>
      </c>
      <c r="BS80">
        <v>-0.10299999999999976</v>
      </c>
      <c r="BT80">
        <v>-0.10299999999999976</v>
      </c>
      <c r="BU80">
        <v>-0.10299999999999976</v>
      </c>
      <c r="BV80">
        <v>-0.10299999999999976</v>
      </c>
      <c r="BW80">
        <v>-0.10300000000000065</v>
      </c>
      <c r="BX80">
        <v>-0.10300000000000065</v>
      </c>
      <c r="BY80">
        <v>-0.10299999999999976</v>
      </c>
      <c r="BZ80">
        <v>-0.10299999999999976</v>
      </c>
      <c r="CA80">
        <v>-0.10299999999999976</v>
      </c>
      <c r="CB80">
        <v>-0.10799999999999965</v>
      </c>
      <c r="CC80">
        <v>-0.10799999999999965</v>
      </c>
      <c r="CD80">
        <v>-0.10800000000000054</v>
      </c>
      <c r="CE80">
        <v>-0.10299999999999976</v>
      </c>
      <c r="CF80">
        <v>-0.10299999999999976</v>
      </c>
      <c r="CG80">
        <v>-0.10299999999999976</v>
      </c>
      <c r="CH80">
        <v>-0.10299999999999976</v>
      </c>
      <c r="CI80">
        <v>-0.10300000000000065</v>
      </c>
      <c r="CJ80">
        <v>-0.10300000000000065</v>
      </c>
      <c r="CK80">
        <v>-0.10299999999999976</v>
      </c>
      <c r="CL80">
        <v>-0.10299999999999976</v>
      </c>
      <c r="CM80">
        <v>-0.10299999999999976</v>
      </c>
      <c r="CN80">
        <v>-0.10799999999999965</v>
      </c>
      <c r="CO80">
        <v>-0.10799999999999965</v>
      </c>
      <c r="CP80">
        <v>-0.10800000000000054</v>
      </c>
      <c r="CQ80">
        <v>-0.10299999999999976</v>
      </c>
      <c r="CR80">
        <v>-0.10299999999999976</v>
      </c>
      <c r="CS80">
        <v>-0.10299999999999976</v>
      </c>
      <c r="CT80">
        <v>-0.10299999999999976</v>
      </c>
      <c r="CU80">
        <v>-0.10300000000000065</v>
      </c>
      <c r="CV80">
        <v>-0.10300000000000065</v>
      </c>
      <c r="CW80">
        <v>-0.10299999999999976</v>
      </c>
      <c r="CX80">
        <v>-0.10299999999999976</v>
      </c>
      <c r="CY80">
        <v>-0.10299999999999976</v>
      </c>
      <c r="CZ80">
        <v>-0.10799999999999965</v>
      </c>
      <c r="DA80">
        <v>-0.10800000000000054</v>
      </c>
      <c r="DB80">
        <v>-0.10799999999999965</v>
      </c>
      <c r="DC80">
        <v>-0.10299999999999976</v>
      </c>
      <c r="DD80">
        <v>-0.10299999999999976</v>
      </c>
      <c r="DE80">
        <v>-0.10300000000000065</v>
      </c>
      <c r="DF80">
        <v>-0.10299999999999976</v>
      </c>
      <c r="DG80">
        <v>-0.10300000000000065</v>
      </c>
      <c r="DH80">
        <v>-0.10300000000000065</v>
      </c>
      <c r="DI80">
        <v>-0.10299999999999976</v>
      </c>
      <c r="DJ80">
        <v>-0.10299999999999976</v>
      </c>
      <c r="DK80">
        <v>-0.10299999999999976</v>
      </c>
      <c r="DL80">
        <v>-0.10799999999999965</v>
      </c>
      <c r="DM80">
        <v>-0.10800000000000054</v>
      </c>
      <c r="DN80">
        <v>-0.10799999999999965</v>
      </c>
      <c r="DO80">
        <v>-0.10300000000000065</v>
      </c>
      <c r="DP80">
        <v>-0.10300000000000065</v>
      </c>
      <c r="DQ80">
        <v>-0.10299999999999976</v>
      </c>
      <c r="DR80">
        <v>-0.10300000000000065</v>
      </c>
      <c r="DS80">
        <v>-0.10300000000000065</v>
      </c>
      <c r="DT80">
        <v>-0.10299999999999976</v>
      </c>
      <c r="DU80">
        <v>-0.10300000000000065</v>
      </c>
      <c r="DV80">
        <v>-0.10300000000000065</v>
      </c>
      <c r="DW80">
        <v>-0.10299999999999976</v>
      </c>
      <c r="DX80">
        <v>-0.10799999999999876</v>
      </c>
      <c r="DY80">
        <v>-0.10799999999999965</v>
      </c>
      <c r="DZ80">
        <v>-0.10800000000000054</v>
      </c>
      <c r="EA80">
        <v>-0.10299999999999976</v>
      </c>
      <c r="EB80">
        <v>-0.10299999999999976</v>
      </c>
      <c r="EC80">
        <v>-0.10299999999999976</v>
      </c>
      <c r="ED80">
        <v>-0.10299999999999976</v>
      </c>
      <c r="EE80">
        <v>-0.10299999999999976</v>
      </c>
      <c r="EF80">
        <v>-0.10300000000000065</v>
      </c>
      <c r="EG80">
        <v>-0.10299999999999887</v>
      </c>
      <c r="EH80">
        <v>-0.10300000000000065</v>
      </c>
      <c r="EI80">
        <v>-0.10299999999999887</v>
      </c>
      <c r="EJ80">
        <v>-0.10799999999999965</v>
      </c>
      <c r="EK80">
        <v>-0.10799999999999965</v>
      </c>
      <c r="EL80">
        <v>-0.10799999999999965</v>
      </c>
      <c r="EM80">
        <v>-0.10299999999999976</v>
      </c>
      <c r="EN80">
        <v>-0.10299999999999976</v>
      </c>
      <c r="EO80">
        <v>-0.10300000000000065</v>
      </c>
      <c r="EP80">
        <v>-0.10299999999999976</v>
      </c>
      <c r="EQ80">
        <v>-0.10299999999999976</v>
      </c>
      <c r="ER80">
        <v>-0.10299999999999976</v>
      </c>
      <c r="ES80">
        <v>-0.10299999999999976</v>
      </c>
      <c r="ET80">
        <v>-0.10300000000000153</v>
      </c>
      <c r="EU80">
        <v>-0.10299999999999976</v>
      </c>
      <c r="EV80">
        <v>-0.10799999999999965</v>
      </c>
      <c r="EW80">
        <v>-0.10799999999999965</v>
      </c>
      <c r="EX80">
        <v>-0.10799999999999965</v>
      </c>
      <c r="EY80">
        <v>-0.10300000000000065</v>
      </c>
      <c r="EZ80">
        <v>-0.10300000000000065</v>
      </c>
      <c r="FA80">
        <v>-0.10299999999999976</v>
      </c>
      <c r="FB80">
        <v>-0.10299999999999976</v>
      </c>
      <c r="FC80">
        <v>-0.10299999999999976</v>
      </c>
      <c r="FD80">
        <v>-0.10300000000000065</v>
      </c>
      <c r="FE80">
        <v>-0.10299999999999887</v>
      </c>
      <c r="FF80">
        <v>-0.10300000000000065</v>
      </c>
      <c r="FG80">
        <v>-0.10299999999999887</v>
      </c>
      <c r="FH80">
        <v>-0.10799999999999965</v>
      </c>
      <c r="FI80">
        <v>-0.10799999999999965</v>
      </c>
      <c r="FJ80">
        <v>-0.10799999999999876</v>
      </c>
      <c r="FK80">
        <v>-0.10299999999999976</v>
      </c>
      <c r="FL80">
        <v>-0.10300000000000065</v>
      </c>
      <c r="FM80">
        <v>-0.10299999999999887</v>
      </c>
      <c r="FN80">
        <v>-0.10299999999999887</v>
      </c>
      <c r="FO80">
        <v>-0.10299999999999976</v>
      </c>
      <c r="FP80">
        <v>-0.10300000000000065</v>
      </c>
      <c r="FQ80">
        <v>-0.10299999999999976</v>
      </c>
      <c r="FR80">
        <v>-0.10300000000000065</v>
      </c>
      <c r="FS80">
        <v>-0.10299999999999976</v>
      </c>
      <c r="FT80">
        <v>-0.10799999999999965</v>
      </c>
      <c r="FU80">
        <v>-0.10799999999999965</v>
      </c>
      <c r="FV80">
        <v>-0.10799999999999965</v>
      </c>
      <c r="FW80">
        <v>-0.10300000000000065</v>
      </c>
      <c r="FX80">
        <v>-0.10300000000000065</v>
      </c>
      <c r="FY80">
        <v>-0.10299999999999976</v>
      </c>
      <c r="FZ80">
        <v>-0.10299999999999976</v>
      </c>
      <c r="GA80">
        <v>-0.10300000000000153</v>
      </c>
      <c r="GB80">
        <v>-0.10300000000000065</v>
      </c>
      <c r="GC80">
        <v>-0.10299999999999976</v>
      </c>
      <c r="GD80">
        <v>-0.10299999999999976</v>
      </c>
      <c r="GE80">
        <v>-0.10299999999999976</v>
      </c>
      <c r="GF80">
        <v>-0.10799999999999876</v>
      </c>
      <c r="GG80">
        <v>-0.10799999999999965</v>
      </c>
      <c r="GH80">
        <v>-0.10799999999999965</v>
      </c>
      <c r="GI80">
        <v>-0.10300000000000065</v>
      </c>
      <c r="GJ80">
        <v>-0.10300000000000065</v>
      </c>
      <c r="GK80">
        <v>-0.10299999999999887</v>
      </c>
      <c r="GL80">
        <v>-0.10299999999999976</v>
      </c>
      <c r="GM80">
        <v>-0.10300000000000065</v>
      </c>
      <c r="GN80">
        <v>-0.10299999999999976</v>
      </c>
      <c r="GO80">
        <v>-0.10299999999999887</v>
      </c>
      <c r="GP80">
        <v>-0.10299999999999976</v>
      </c>
      <c r="GQ80">
        <v>-0.10299999999999887</v>
      </c>
      <c r="GR80">
        <v>-0.10799999999999965</v>
      </c>
      <c r="GS80">
        <v>-0.10799999999999965</v>
      </c>
      <c r="GT80">
        <v>-0.10799999999999965</v>
      </c>
      <c r="GU80">
        <v>-0.10300000000000065</v>
      </c>
      <c r="GV80">
        <v>-0.10300000000000065</v>
      </c>
      <c r="GW80">
        <v>-0.10299999999999976</v>
      </c>
      <c r="GX80">
        <v>-0.10299999999999887</v>
      </c>
      <c r="GY80">
        <v>-0.10300000000000065</v>
      </c>
      <c r="GZ80">
        <v>-0.10299999999999976</v>
      </c>
      <c r="HA80">
        <v>-0.10299999999999976</v>
      </c>
      <c r="HB80">
        <v>-0.10299999999999976</v>
      </c>
      <c r="HC80">
        <v>-0.10299999999999976</v>
      </c>
      <c r="HD80">
        <v>-0.10799999999999965</v>
      </c>
      <c r="HE80">
        <v>-0.10799999999999965</v>
      </c>
      <c r="HF80">
        <v>-0.10799999999999965</v>
      </c>
      <c r="HG80">
        <v>-0.10299999999999976</v>
      </c>
      <c r="HH80">
        <v>-0.10299999999999976</v>
      </c>
      <c r="HI80">
        <v>-0.10299999999999976</v>
      </c>
      <c r="HJ80">
        <v>-0.10299999999999976</v>
      </c>
      <c r="HK80">
        <v>-0.10300000000000065</v>
      </c>
      <c r="HL80">
        <v>-0.10299999999999887</v>
      </c>
      <c r="HM80">
        <v>-0.10299999999999887</v>
      </c>
      <c r="HN80">
        <v>-0.10299999999999976</v>
      </c>
      <c r="HO80">
        <v>-0.10299999999999887</v>
      </c>
      <c r="HP80">
        <v>-0.10799999999999965</v>
      </c>
      <c r="HQ80">
        <v>-0.10799999999999965</v>
      </c>
      <c r="HR80">
        <v>-0.10799999999999876</v>
      </c>
      <c r="HS80">
        <v>-0.10299999999999887</v>
      </c>
      <c r="HT80">
        <v>-0.10299999999999976</v>
      </c>
      <c r="HU80">
        <v>-0.10299999999999887</v>
      </c>
      <c r="HV80">
        <v>-0.10299999999999887</v>
      </c>
      <c r="HW80">
        <v>-0.10300000000000065</v>
      </c>
      <c r="HX80">
        <v>-0.10299999999999976</v>
      </c>
      <c r="HY80">
        <v>-0.10299999999999976</v>
      </c>
      <c r="HZ80">
        <v>-0.10299999999999887</v>
      </c>
      <c r="IA80" s="216">
        <v>-0.10299999999999976</v>
      </c>
      <c r="IB80" s="216">
        <v>-0.10799999999999965</v>
      </c>
      <c r="IC80" s="216">
        <v>-0.10799999999999965</v>
      </c>
    </row>
    <row r="81" spans="1:238" x14ac:dyDescent="0.2">
      <c r="A81" s="447">
        <f>A!A95</f>
        <v>39448</v>
      </c>
      <c r="B81" s="479">
        <f t="shared" si="10"/>
        <v>4.4080000000000004</v>
      </c>
      <c r="C81" s="479">
        <v>4.3330000000000002</v>
      </c>
      <c r="D81" s="448">
        <f t="shared" si="11"/>
        <v>7.5000000000000178E-2</v>
      </c>
      <c r="F81" s="450">
        <v>36965</v>
      </c>
      <c r="K81">
        <v>1.5999999999999126E-2</v>
      </c>
      <c r="L81">
        <v>9.9999999999944578E-4</v>
      </c>
      <c r="M81">
        <v>-9.0000000000003411E-3</v>
      </c>
      <c r="N81">
        <v>-1.6000000000000014E-2</v>
      </c>
      <c r="O81">
        <v>-2.0999999999999908E-2</v>
      </c>
      <c r="P81">
        <v>-2.1000000000000796E-2</v>
      </c>
      <c r="Q81">
        <v>-2.1000000000000796E-2</v>
      </c>
      <c r="R81">
        <v>-1.9000000000000128E-2</v>
      </c>
      <c r="S81">
        <v>-1.9000000000000128E-2</v>
      </c>
      <c r="T81">
        <v>-1.9000000000000128E-2</v>
      </c>
      <c r="U81">
        <v>-1.9000000000000128E-2</v>
      </c>
      <c r="V81">
        <v>-1.2999999999999901E-2</v>
      </c>
      <c r="W81">
        <v>-8.9999999999994529E-3</v>
      </c>
      <c r="X81">
        <v>-9.0000000000003411E-3</v>
      </c>
      <c r="Y81">
        <v>-9.0000000000003411E-3</v>
      </c>
      <c r="Z81">
        <v>-1.1000000000000121E-2</v>
      </c>
      <c r="AA81">
        <v>-1.0999999999999233E-2</v>
      </c>
      <c r="AB81">
        <v>-1.0999999999999233E-2</v>
      </c>
      <c r="AC81">
        <v>-1.1000000000000121E-2</v>
      </c>
      <c r="AD81">
        <v>-1.1000000000000121E-2</v>
      </c>
      <c r="AE81">
        <v>-1.1000000000000121E-2</v>
      </c>
      <c r="AF81">
        <v>-1.1000000000000121E-2</v>
      </c>
      <c r="AG81">
        <v>-1.1000000000000121E-2</v>
      </c>
      <c r="AH81">
        <v>-1.1000000000000121E-2</v>
      </c>
      <c r="AI81">
        <v>-1.1000000000000121E-2</v>
      </c>
      <c r="AJ81">
        <v>-1.1000000000000121E-2</v>
      </c>
      <c r="AK81">
        <v>-1.0999999999999233E-2</v>
      </c>
      <c r="AL81">
        <v>-1.1000000000000121E-2</v>
      </c>
      <c r="AM81">
        <v>-1.1000000000000121E-2</v>
      </c>
      <c r="AN81">
        <v>-1.1000000000001009E-2</v>
      </c>
      <c r="AO81">
        <v>-1.1000000000001009E-2</v>
      </c>
      <c r="AP81">
        <v>-1.1000000000000121E-2</v>
      </c>
      <c r="AQ81">
        <v>-1.1000000000001009E-2</v>
      </c>
      <c r="AR81">
        <v>-1.1000000000001009E-2</v>
      </c>
      <c r="AS81">
        <v>-1.1000000000000121E-2</v>
      </c>
      <c r="AT81">
        <v>-1.1000000000000121E-2</v>
      </c>
      <c r="AU81">
        <v>-1.1000000000000121E-2</v>
      </c>
      <c r="AV81">
        <v>-1.1000000000000121E-2</v>
      </c>
      <c r="AW81">
        <v>-1.0999999999999233E-2</v>
      </c>
      <c r="AX81">
        <v>-1.1000000000000121E-2</v>
      </c>
      <c r="AY81">
        <v>-1.0999999999999233E-2</v>
      </c>
      <c r="AZ81">
        <v>-1.1000000000000121E-2</v>
      </c>
      <c r="BA81">
        <v>-1.1000000000000121E-2</v>
      </c>
      <c r="BB81">
        <v>-1.1000000000000121E-2</v>
      </c>
      <c r="BC81">
        <v>-1.1000000000000121E-2</v>
      </c>
      <c r="BD81">
        <v>-1.1000000000000121E-2</v>
      </c>
      <c r="BE81">
        <v>-1.1000000000000121E-2</v>
      </c>
      <c r="BF81">
        <v>-1.1000000000000121E-2</v>
      </c>
      <c r="BG81">
        <v>-1.1000000000000121E-2</v>
      </c>
      <c r="BH81">
        <v>-1.1000000000000121E-2</v>
      </c>
      <c r="BI81">
        <v>-1.0999999999999233E-2</v>
      </c>
      <c r="BJ81">
        <v>-1.0999999999999233E-2</v>
      </c>
      <c r="BK81">
        <v>-1.0999999999999233E-2</v>
      </c>
      <c r="BL81">
        <v>-1.1000000000000121E-2</v>
      </c>
      <c r="BM81">
        <v>-1.1000000000000121E-2</v>
      </c>
      <c r="BN81">
        <v>-1.1000000000000121E-2</v>
      </c>
      <c r="BO81">
        <v>-1.1000000000000121E-2</v>
      </c>
      <c r="BP81">
        <v>-1.1000000000000121E-2</v>
      </c>
      <c r="BQ81">
        <v>-1.1000000000000121E-2</v>
      </c>
      <c r="BR81">
        <v>-1.1000000000001009E-2</v>
      </c>
      <c r="BS81">
        <v>-1.1000000000000121E-2</v>
      </c>
      <c r="BT81">
        <v>-1.1000000000000121E-2</v>
      </c>
      <c r="BU81">
        <v>-1.0999999999999233E-2</v>
      </c>
      <c r="BV81">
        <v>-1.1000000000000121E-2</v>
      </c>
      <c r="BW81">
        <v>-1.0999999999999233E-2</v>
      </c>
      <c r="BX81">
        <v>-1.1000000000000121E-2</v>
      </c>
      <c r="BY81">
        <v>-1.1000000000000121E-2</v>
      </c>
      <c r="BZ81">
        <v>-1.1000000000000121E-2</v>
      </c>
      <c r="CA81">
        <v>-1.1000000000000121E-2</v>
      </c>
      <c r="CB81">
        <v>-1.1000000000001009E-2</v>
      </c>
      <c r="CC81">
        <v>-1.1000000000000121E-2</v>
      </c>
      <c r="CD81">
        <v>-1.1000000000000121E-2</v>
      </c>
      <c r="CE81">
        <v>-1.1000000000000121E-2</v>
      </c>
      <c r="CF81">
        <v>-1.1000000000000121E-2</v>
      </c>
      <c r="CG81">
        <v>-1.0999999999999233E-2</v>
      </c>
      <c r="CH81">
        <v>-1.1000000000000121E-2</v>
      </c>
      <c r="CI81">
        <v>-1.0999999999999233E-2</v>
      </c>
      <c r="CJ81">
        <v>-1.1000000000000121E-2</v>
      </c>
      <c r="CK81">
        <v>-1.1000000000000121E-2</v>
      </c>
      <c r="CL81">
        <v>-1.1000000000000121E-2</v>
      </c>
      <c r="CM81">
        <v>-1.1000000000000121E-2</v>
      </c>
      <c r="CN81">
        <v>-1.1000000000001009E-2</v>
      </c>
      <c r="CO81">
        <v>-1.1000000000000121E-2</v>
      </c>
      <c r="CP81">
        <v>-1.1000000000000121E-2</v>
      </c>
      <c r="CQ81">
        <v>-1.1000000000000121E-2</v>
      </c>
      <c r="CR81">
        <v>-1.1000000000000121E-2</v>
      </c>
      <c r="CS81">
        <v>-1.0999999999999233E-2</v>
      </c>
      <c r="CT81">
        <v>-1.1000000000000121E-2</v>
      </c>
      <c r="CU81">
        <v>-1.0999999999999233E-2</v>
      </c>
      <c r="CV81">
        <v>-1.1000000000000121E-2</v>
      </c>
      <c r="CW81">
        <v>-1.1000000000000121E-2</v>
      </c>
      <c r="CX81">
        <v>-1.1000000000000121E-2</v>
      </c>
      <c r="CY81">
        <v>-1.1000000000000121E-2</v>
      </c>
      <c r="CZ81">
        <v>-1.1000000000000121E-2</v>
      </c>
      <c r="DA81">
        <v>-1.1000000000000121E-2</v>
      </c>
      <c r="DB81">
        <v>-1.1000000000001009E-2</v>
      </c>
      <c r="DC81">
        <v>-1.1000000000000121E-2</v>
      </c>
      <c r="DD81">
        <v>-1.1000000000000121E-2</v>
      </c>
      <c r="DE81">
        <v>-1.0999999999999233E-2</v>
      </c>
      <c r="DF81">
        <v>-1.0999999999999233E-2</v>
      </c>
      <c r="DG81">
        <v>-1.0999999999999233E-2</v>
      </c>
      <c r="DH81">
        <v>-1.1000000000000121E-2</v>
      </c>
      <c r="DI81">
        <v>-1.1000000000000121E-2</v>
      </c>
      <c r="DJ81">
        <v>-1.1000000000000121E-2</v>
      </c>
      <c r="DK81">
        <v>-1.1000000000000121E-2</v>
      </c>
      <c r="DL81">
        <v>-1.1000000000000121E-2</v>
      </c>
      <c r="DM81">
        <v>-1.1000000000000121E-2</v>
      </c>
      <c r="DN81">
        <v>-1.1000000000000121E-2</v>
      </c>
      <c r="DO81">
        <v>-1.1000000000000121E-2</v>
      </c>
      <c r="DP81">
        <v>-1.1000000000000121E-2</v>
      </c>
      <c r="DQ81">
        <v>-1.1000000000000121E-2</v>
      </c>
      <c r="DR81">
        <v>-1.0999999999999233E-2</v>
      </c>
      <c r="DS81">
        <v>-1.0999999999999233E-2</v>
      </c>
      <c r="DT81">
        <v>-1.1000000000000121E-2</v>
      </c>
      <c r="DU81">
        <v>-1.1000000000000121E-2</v>
      </c>
      <c r="DV81">
        <v>-1.1000000000000121E-2</v>
      </c>
      <c r="DW81">
        <v>-1.1000000000000121E-2</v>
      </c>
      <c r="DX81">
        <v>-1.1000000000001009E-2</v>
      </c>
      <c r="DY81">
        <v>-1.1000000000001009E-2</v>
      </c>
      <c r="DZ81">
        <v>-1.1000000000000121E-2</v>
      </c>
      <c r="EA81">
        <v>-1.1000000000000121E-2</v>
      </c>
      <c r="EB81">
        <v>-1.1000000000000121E-2</v>
      </c>
      <c r="EC81">
        <v>-1.1000000000000121E-2</v>
      </c>
      <c r="ED81">
        <v>-1.1000000000000121E-2</v>
      </c>
      <c r="EE81">
        <v>-1.0999999999999233E-2</v>
      </c>
      <c r="EF81">
        <v>-1.1000000000000121E-2</v>
      </c>
      <c r="EG81">
        <v>-1.1000000000001009E-2</v>
      </c>
      <c r="EH81">
        <v>-1.0999999999999233E-2</v>
      </c>
      <c r="EI81">
        <v>-1.1000000000001009E-2</v>
      </c>
      <c r="EJ81">
        <v>-1.1000000000000121E-2</v>
      </c>
      <c r="EK81">
        <v>-1.1000000000000121E-2</v>
      </c>
      <c r="EL81">
        <v>-1.1000000000001009E-2</v>
      </c>
      <c r="EM81">
        <v>-1.1000000000000121E-2</v>
      </c>
      <c r="EN81">
        <v>-1.1000000000000121E-2</v>
      </c>
      <c r="EO81">
        <v>-1.0999999999999233E-2</v>
      </c>
      <c r="EP81">
        <v>-1.0999999999999233E-2</v>
      </c>
      <c r="EQ81">
        <v>-1.0999999999999233E-2</v>
      </c>
      <c r="ER81">
        <v>-1.1000000000001009E-2</v>
      </c>
      <c r="ES81">
        <v>-1.1000000000000121E-2</v>
      </c>
      <c r="ET81">
        <v>-1.0999999999998344E-2</v>
      </c>
      <c r="EU81">
        <v>-1.1000000000000121E-2</v>
      </c>
      <c r="EV81">
        <v>-1.1000000000000121E-2</v>
      </c>
      <c r="EW81">
        <v>-1.1000000000000121E-2</v>
      </c>
      <c r="EX81">
        <v>-1.1000000000000121E-2</v>
      </c>
      <c r="EY81">
        <v>-1.1000000000000121E-2</v>
      </c>
      <c r="EZ81">
        <v>-1.1000000000000121E-2</v>
      </c>
      <c r="FA81">
        <v>-1.1000000000000121E-2</v>
      </c>
      <c r="FB81">
        <v>-1.1000000000000121E-2</v>
      </c>
      <c r="FC81">
        <v>-1.1000000000000121E-2</v>
      </c>
      <c r="FD81">
        <v>-1.0999999999999233E-2</v>
      </c>
      <c r="FE81">
        <v>-1.1000000000001009E-2</v>
      </c>
      <c r="FF81">
        <v>-1.0999999999999233E-2</v>
      </c>
      <c r="FG81">
        <v>-1.1000000000001009E-2</v>
      </c>
      <c r="FH81">
        <v>-1.1000000000000121E-2</v>
      </c>
      <c r="FI81">
        <v>-1.1000000000000121E-2</v>
      </c>
      <c r="FJ81">
        <v>-1.1000000000001009E-2</v>
      </c>
      <c r="FK81">
        <v>-1.1000000000000121E-2</v>
      </c>
      <c r="FL81">
        <v>-1.0999999999999233E-2</v>
      </c>
      <c r="FM81">
        <v>-1.1000000000000121E-2</v>
      </c>
      <c r="FN81">
        <v>-1.1000000000001009E-2</v>
      </c>
      <c r="FO81">
        <v>-1.1000000000000121E-2</v>
      </c>
      <c r="FP81">
        <v>-1.0999999999999233E-2</v>
      </c>
      <c r="FQ81">
        <v>-1.1000000000000121E-2</v>
      </c>
      <c r="FR81">
        <v>-1.0999999999999233E-2</v>
      </c>
      <c r="FS81">
        <v>-1.1000000000000121E-2</v>
      </c>
      <c r="FT81">
        <v>-1.1000000000000121E-2</v>
      </c>
      <c r="FU81">
        <v>-1.1000000000000121E-2</v>
      </c>
      <c r="FV81">
        <v>-1.1000000000000121E-2</v>
      </c>
      <c r="FW81">
        <v>-1.0999999999999233E-2</v>
      </c>
      <c r="FX81">
        <v>-1.0999999999999233E-2</v>
      </c>
      <c r="FY81">
        <v>-1.1000000000000121E-2</v>
      </c>
      <c r="FZ81">
        <v>-1.1000000000000121E-2</v>
      </c>
      <c r="GA81">
        <v>-1.1000000000000121E-2</v>
      </c>
      <c r="GB81">
        <v>-1.0999999999999233E-2</v>
      </c>
      <c r="GC81">
        <v>-1.1000000000000121E-2</v>
      </c>
      <c r="GD81">
        <v>-1.1000000000000121E-2</v>
      </c>
      <c r="GE81">
        <v>-1.1000000000000121E-2</v>
      </c>
      <c r="GF81">
        <v>-1.1000000000001009E-2</v>
      </c>
      <c r="GG81">
        <v>-1.1000000000001009E-2</v>
      </c>
      <c r="GH81">
        <v>-1.1000000000000121E-2</v>
      </c>
      <c r="GI81">
        <v>-1.0999999999999233E-2</v>
      </c>
      <c r="GJ81">
        <v>-1.0999999999999233E-2</v>
      </c>
      <c r="GK81">
        <v>-1.1000000000001009E-2</v>
      </c>
      <c r="GL81">
        <v>-1.1000000000000121E-2</v>
      </c>
      <c r="GM81">
        <v>-1.1000000000000121E-2</v>
      </c>
      <c r="GN81">
        <v>-1.1000000000000121E-2</v>
      </c>
      <c r="GO81">
        <v>-1.1000000000001009E-2</v>
      </c>
      <c r="GP81">
        <v>-1.1000000000000121E-2</v>
      </c>
      <c r="GQ81">
        <v>-1.1000000000001009E-2</v>
      </c>
      <c r="GR81">
        <v>-1.1000000000000121E-2</v>
      </c>
      <c r="GS81">
        <v>-1.1000000000000121E-2</v>
      </c>
      <c r="GT81">
        <v>-1.1000000000001009E-2</v>
      </c>
      <c r="GU81">
        <v>-1.0999999999998344E-2</v>
      </c>
      <c r="GV81">
        <v>-1.0999999999998344E-2</v>
      </c>
      <c r="GW81">
        <v>-1.1000000000000121E-2</v>
      </c>
      <c r="GX81">
        <v>-1.1000000000000121E-2</v>
      </c>
      <c r="GY81">
        <v>-1.1000000000000121E-2</v>
      </c>
      <c r="GZ81">
        <v>-1.1000000000000121E-2</v>
      </c>
      <c r="HA81">
        <v>-1.1000000000000121E-2</v>
      </c>
      <c r="HB81">
        <v>-1.1000000000000121E-2</v>
      </c>
      <c r="HC81">
        <v>-1.1000000000000121E-2</v>
      </c>
      <c r="HD81">
        <v>-1.1000000000000121E-2</v>
      </c>
      <c r="HE81">
        <v>-1.1000000000000121E-2</v>
      </c>
      <c r="HF81">
        <v>-1.1000000000000121E-2</v>
      </c>
      <c r="HG81">
        <v>-1.1000000000000121E-2</v>
      </c>
      <c r="HH81">
        <v>-1.1000000000000121E-2</v>
      </c>
      <c r="HI81">
        <v>-1.1000000000000121E-2</v>
      </c>
      <c r="HJ81">
        <v>-1.1000000000000121E-2</v>
      </c>
      <c r="HK81">
        <v>-1.1000000000000121E-2</v>
      </c>
      <c r="HL81">
        <v>-1.1000000000001009E-2</v>
      </c>
      <c r="HM81">
        <v>-1.1000000000001009E-2</v>
      </c>
      <c r="HN81">
        <v>-1.1000000000000121E-2</v>
      </c>
      <c r="HO81">
        <v>-1.1000000000001009E-2</v>
      </c>
      <c r="HP81">
        <v>-1.1000000000000121E-2</v>
      </c>
      <c r="HQ81">
        <v>-1.1000000000000121E-2</v>
      </c>
      <c r="HR81">
        <v>-1.1000000000001009E-2</v>
      </c>
      <c r="HS81">
        <v>-1.1000000000001009E-2</v>
      </c>
      <c r="HT81">
        <v>-1.1000000000000121E-2</v>
      </c>
      <c r="HU81">
        <v>-1.1000000000000121E-2</v>
      </c>
      <c r="HV81">
        <v>-1.1000000000001009E-2</v>
      </c>
      <c r="HW81">
        <v>-1.1000000000000121E-2</v>
      </c>
      <c r="HX81">
        <v>-1.1000000000000121E-2</v>
      </c>
      <c r="HY81">
        <v>-1.1000000000000121E-2</v>
      </c>
      <c r="HZ81">
        <v>-1.1000000000001009E-2</v>
      </c>
      <c r="IA81" s="216">
        <v>-1.1000000000000121E-2</v>
      </c>
      <c r="IB81" s="216">
        <v>-1.1000000000000121E-2</v>
      </c>
      <c r="IC81" s="216">
        <v>-1.1000000000000121E-2</v>
      </c>
    </row>
    <row r="82" spans="1:238" x14ac:dyDescent="0.2">
      <c r="A82" s="447">
        <f>A!A96</f>
        <v>39479</v>
      </c>
      <c r="B82" s="479">
        <f t="shared" si="10"/>
        <v>4.29</v>
      </c>
      <c r="C82" s="479">
        <v>4.2149999999999999</v>
      </c>
      <c r="D82" s="448">
        <f t="shared" si="11"/>
        <v>7.5000000000000178E-2</v>
      </c>
      <c r="F82" s="450">
        <v>36966</v>
      </c>
      <c r="K82">
        <v>0.10800000000000054</v>
      </c>
      <c r="L82">
        <v>0.10200000000000031</v>
      </c>
      <c r="M82">
        <v>9.1999999999999638E-2</v>
      </c>
      <c r="N82">
        <v>8.9000000000000412E-2</v>
      </c>
      <c r="O82">
        <v>8.3999999999999631E-2</v>
      </c>
      <c r="P82">
        <v>8.4000000000000519E-2</v>
      </c>
      <c r="Q82">
        <v>7.9000000000000625E-2</v>
      </c>
      <c r="R82">
        <v>7.2000000000000952E-2</v>
      </c>
      <c r="S82">
        <v>7.2000000000000952E-2</v>
      </c>
      <c r="T82">
        <v>6.7000000000001059E-2</v>
      </c>
      <c r="U82">
        <v>5.7000000000001272E-2</v>
      </c>
      <c r="V82">
        <v>5.4999999999999716E-2</v>
      </c>
      <c r="W82">
        <v>4.3999999999999595E-2</v>
      </c>
      <c r="X82">
        <v>3.8000000000000256E-2</v>
      </c>
      <c r="Y82">
        <v>3.8000000000000256E-2</v>
      </c>
      <c r="Z82">
        <v>3.8000000000000256E-2</v>
      </c>
      <c r="AA82">
        <v>3.7999999999999368E-2</v>
      </c>
      <c r="AB82">
        <v>3.7999999999999368E-2</v>
      </c>
      <c r="AC82">
        <v>3.8000000000000256E-2</v>
      </c>
      <c r="AD82">
        <v>3.8000000000000256E-2</v>
      </c>
      <c r="AE82">
        <v>3.8000000000000256E-2</v>
      </c>
      <c r="AF82">
        <v>3.7999999999999368E-2</v>
      </c>
      <c r="AG82">
        <v>2.8000000000000469E-2</v>
      </c>
      <c r="AH82">
        <v>2.0999999999999908E-2</v>
      </c>
      <c r="AI82">
        <v>1.1000000000000121E-2</v>
      </c>
      <c r="AJ82">
        <v>1.1000000000000121E-2</v>
      </c>
      <c r="AK82">
        <v>1.0999999999999233E-2</v>
      </c>
      <c r="AL82">
        <v>1.1000000000000121E-2</v>
      </c>
      <c r="AM82">
        <v>1.1000000000000121E-2</v>
      </c>
      <c r="AN82">
        <v>1.1000000000001009E-2</v>
      </c>
      <c r="AO82">
        <v>1.1000000000001009E-2</v>
      </c>
      <c r="AP82">
        <v>4.9999999999998934E-3</v>
      </c>
      <c r="AQ82">
        <v>0</v>
      </c>
      <c r="AR82">
        <v>0</v>
      </c>
      <c r="AS82">
        <v>0</v>
      </c>
      <c r="AT82">
        <v>0</v>
      </c>
      <c r="AU82">
        <v>1.1000000000000121E-2</v>
      </c>
      <c r="AV82">
        <v>1.1000000000000121E-2</v>
      </c>
      <c r="AW82">
        <v>1.0999999999999233E-2</v>
      </c>
      <c r="AX82">
        <v>1.1000000000000121E-2</v>
      </c>
      <c r="AY82">
        <v>1.0999999999999233E-2</v>
      </c>
      <c r="AZ82">
        <v>1.1000000000000121E-2</v>
      </c>
      <c r="BA82">
        <v>1.1000000000000121E-2</v>
      </c>
      <c r="BB82">
        <v>4.9999999999998934E-3</v>
      </c>
      <c r="BC82">
        <v>0</v>
      </c>
      <c r="BD82">
        <v>0</v>
      </c>
      <c r="BE82">
        <v>0</v>
      </c>
      <c r="BF82">
        <v>0</v>
      </c>
      <c r="BG82">
        <v>1.1000000000000121E-2</v>
      </c>
      <c r="BH82">
        <v>1.1000000000000121E-2</v>
      </c>
      <c r="BI82">
        <v>1.0999999999999233E-2</v>
      </c>
      <c r="BJ82">
        <v>1.0999999999999233E-2</v>
      </c>
      <c r="BK82">
        <v>1.0999999999999233E-2</v>
      </c>
      <c r="BL82">
        <v>1.1000000000000121E-2</v>
      </c>
      <c r="BM82">
        <v>1.1000000000000121E-2</v>
      </c>
      <c r="BN82">
        <v>4.9999999999998934E-3</v>
      </c>
      <c r="BO82">
        <v>0</v>
      </c>
      <c r="BP82">
        <v>0</v>
      </c>
      <c r="BQ82">
        <v>0</v>
      </c>
      <c r="BR82">
        <v>0</v>
      </c>
      <c r="BS82">
        <v>1.1000000000000121E-2</v>
      </c>
      <c r="BT82">
        <v>1.1000000000000121E-2</v>
      </c>
      <c r="BU82">
        <v>1.0999999999999233E-2</v>
      </c>
      <c r="BV82">
        <v>1.1000000000000121E-2</v>
      </c>
      <c r="BW82">
        <v>1.0999999999999233E-2</v>
      </c>
      <c r="BX82">
        <v>1.1000000000000121E-2</v>
      </c>
      <c r="BY82">
        <v>1.1000000000000121E-2</v>
      </c>
      <c r="BZ82">
        <v>4.9999999999998934E-3</v>
      </c>
      <c r="CA82">
        <v>0</v>
      </c>
      <c r="CB82">
        <v>0</v>
      </c>
      <c r="CC82">
        <v>0</v>
      </c>
      <c r="CD82">
        <v>0</v>
      </c>
      <c r="CE82">
        <v>1.1000000000000121E-2</v>
      </c>
      <c r="CF82">
        <v>1.1000000000000121E-2</v>
      </c>
      <c r="CG82">
        <v>1.0999999999999233E-2</v>
      </c>
      <c r="CH82">
        <v>1.1000000000000121E-2</v>
      </c>
      <c r="CI82">
        <v>1.0999999999999233E-2</v>
      </c>
      <c r="CJ82">
        <v>1.1000000000000121E-2</v>
      </c>
      <c r="CK82">
        <v>1.1000000000000121E-2</v>
      </c>
      <c r="CL82">
        <v>4.9999999999998934E-3</v>
      </c>
      <c r="CM82">
        <v>0</v>
      </c>
      <c r="CN82">
        <v>0</v>
      </c>
      <c r="CO82">
        <v>0</v>
      </c>
      <c r="CP82">
        <v>0</v>
      </c>
      <c r="CQ82">
        <v>1.1000000000000121E-2</v>
      </c>
      <c r="CR82">
        <v>1.1000000000000121E-2</v>
      </c>
      <c r="CS82">
        <v>1.0999999999999233E-2</v>
      </c>
      <c r="CT82">
        <v>1.1000000000000121E-2</v>
      </c>
      <c r="CU82">
        <v>1.0999999999999233E-2</v>
      </c>
      <c r="CV82">
        <v>1.1000000000000121E-2</v>
      </c>
      <c r="CW82">
        <v>1.1000000000000121E-2</v>
      </c>
      <c r="CX82">
        <v>4.9999999999998934E-3</v>
      </c>
      <c r="CY82">
        <v>0</v>
      </c>
      <c r="CZ82">
        <v>0</v>
      </c>
      <c r="DA82">
        <v>0</v>
      </c>
      <c r="DB82">
        <v>0</v>
      </c>
      <c r="DC82">
        <v>1.1000000000000121E-2</v>
      </c>
      <c r="DD82">
        <v>1.1000000000000121E-2</v>
      </c>
      <c r="DE82">
        <v>1.0999999999999233E-2</v>
      </c>
      <c r="DF82">
        <v>1.0999999999999233E-2</v>
      </c>
      <c r="DG82">
        <v>1.0999999999999233E-2</v>
      </c>
      <c r="DH82">
        <v>1.1000000000000121E-2</v>
      </c>
      <c r="DI82">
        <v>1.1000000000000121E-2</v>
      </c>
      <c r="DJ82">
        <v>4.9999999999998934E-3</v>
      </c>
      <c r="DK82">
        <v>0</v>
      </c>
      <c r="DL82">
        <v>0</v>
      </c>
      <c r="DM82">
        <v>0</v>
      </c>
      <c r="DN82">
        <v>0</v>
      </c>
      <c r="DO82">
        <v>1.1000000000000121E-2</v>
      </c>
      <c r="DP82">
        <v>1.1000000000000121E-2</v>
      </c>
      <c r="DQ82">
        <v>1.1000000000000121E-2</v>
      </c>
      <c r="DR82">
        <v>1.0999999999999233E-2</v>
      </c>
      <c r="DS82">
        <v>1.0999999999999233E-2</v>
      </c>
      <c r="DT82">
        <v>1.1000000000000121E-2</v>
      </c>
      <c r="DU82">
        <v>1.1000000000000121E-2</v>
      </c>
      <c r="DV82">
        <v>4.9999999999998934E-3</v>
      </c>
      <c r="DW82">
        <v>0</v>
      </c>
      <c r="DX82">
        <v>0</v>
      </c>
      <c r="DY82">
        <v>0</v>
      </c>
      <c r="DZ82">
        <v>0</v>
      </c>
      <c r="EA82">
        <v>1.1000000000000121E-2</v>
      </c>
      <c r="EB82">
        <v>1.1000000000000121E-2</v>
      </c>
      <c r="EC82">
        <v>1.1000000000000121E-2</v>
      </c>
      <c r="ED82">
        <v>1.1000000000000121E-2</v>
      </c>
      <c r="EE82">
        <v>1.0999999999999233E-2</v>
      </c>
      <c r="EF82">
        <v>1.1000000000000121E-2</v>
      </c>
      <c r="EG82">
        <v>1.1000000000001009E-2</v>
      </c>
      <c r="EH82">
        <v>4.9999999999998934E-3</v>
      </c>
      <c r="EI82">
        <v>0</v>
      </c>
      <c r="EJ82">
        <v>0</v>
      </c>
      <c r="EK82">
        <v>0</v>
      </c>
      <c r="EL82">
        <v>0</v>
      </c>
      <c r="EM82">
        <v>1.1000000000000121E-2</v>
      </c>
      <c r="EN82">
        <v>1.1000000000000121E-2</v>
      </c>
      <c r="EO82">
        <v>1.0999999999999233E-2</v>
      </c>
      <c r="EP82">
        <v>1.0999999999999233E-2</v>
      </c>
      <c r="EQ82">
        <v>1.0999999999999233E-2</v>
      </c>
      <c r="ER82">
        <v>1.1000000000001009E-2</v>
      </c>
      <c r="ES82">
        <v>1.1000000000000121E-2</v>
      </c>
      <c r="ET82">
        <v>4.9999999999998934E-3</v>
      </c>
      <c r="EU82">
        <v>0</v>
      </c>
      <c r="EV82">
        <v>0</v>
      </c>
      <c r="EW82">
        <v>0</v>
      </c>
      <c r="EX82">
        <v>0</v>
      </c>
      <c r="EY82">
        <v>1.1000000000000121E-2</v>
      </c>
      <c r="EZ82">
        <v>1.1000000000000121E-2</v>
      </c>
      <c r="FA82">
        <v>1.1000000000000121E-2</v>
      </c>
      <c r="FB82">
        <v>1.1000000000000121E-2</v>
      </c>
      <c r="FC82">
        <v>1.1000000000000121E-2</v>
      </c>
      <c r="FD82">
        <v>1.0999999999999233E-2</v>
      </c>
      <c r="FE82">
        <v>1.1000000000001009E-2</v>
      </c>
      <c r="FF82">
        <v>4.9999999999998934E-3</v>
      </c>
      <c r="FG82">
        <v>0</v>
      </c>
      <c r="FH82">
        <v>0</v>
      </c>
      <c r="FI82">
        <v>0</v>
      </c>
      <c r="FJ82">
        <v>0</v>
      </c>
      <c r="FK82">
        <v>1.1000000000000121E-2</v>
      </c>
      <c r="FL82">
        <v>1.0999999999999233E-2</v>
      </c>
      <c r="FM82">
        <v>1.1000000000000121E-2</v>
      </c>
      <c r="FN82">
        <v>1.1000000000001009E-2</v>
      </c>
      <c r="FO82">
        <v>1.1000000000000121E-2</v>
      </c>
      <c r="FP82">
        <v>1.0999999999999233E-2</v>
      </c>
      <c r="FQ82">
        <v>1.1000000000000121E-2</v>
      </c>
      <c r="FR82">
        <v>5.0000000000007816E-3</v>
      </c>
      <c r="FS82">
        <v>0</v>
      </c>
      <c r="FT82">
        <v>0</v>
      </c>
      <c r="FU82">
        <v>0</v>
      </c>
      <c r="FV82">
        <v>0</v>
      </c>
      <c r="FW82">
        <v>1.0999999999999233E-2</v>
      </c>
      <c r="FX82">
        <v>1.0999999999999233E-2</v>
      </c>
      <c r="FY82">
        <v>1.1000000000000121E-2</v>
      </c>
      <c r="FZ82">
        <v>1.1000000000000121E-2</v>
      </c>
      <c r="GA82">
        <v>1.1000000000000121E-2</v>
      </c>
      <c r="GB82">
        <v>1.0999999999999233E-2</v>
      </c>
      <c r="GC82">
        <v>1.1000000000000121E-2</v>
      </c>
      <c r="GD82">
        <v>4.9999999999998934E-3</v>
      </c>
      <c r="GE82">
        <v>0</v>
      </c>
      <c r="GF82">
        <v>0</v>
      </c>
      <c r="GG82">
        <v>0</v>
      </c>
      <c r="GH82">
        <v>0</v>
      </c>
      <c r="GI82">
        <v>1.0999999999999233E-2</v>
      </c>
      <c r="GJ82">
        <v>1.0999999999999233E-2</v>
      </c>
      <c r="GK82">
        <v>1.1000000000001009E-2</v>
      </c>
      <c r="GL82">
        <v>1.1000000000000121E-2</v>
      </c>
      <c r="GM82">
        <v>1.1000000000000121E-2</v>
      </c>
      <c r="GN82">
        <v>1.1000000000000121E-2</v>
      </c>
      <c r="GO82">
        <v>1.1000000000001009E-2</v>
      </c>
      <c r="GP82">
        <v>4.9999999999998934E-3</v>
      </c>
      <c r="GQ82">
        <v>0</v>
      </c>
      <c r="GR82">
        <v>0</v>
      </c>
      <c r="GS82">
        <v>0</v>
      </c>
      <c r="GT82">
        <v>0</v>
      </c>
      <c r="GU82">
        <v>1.0999999999998344E-2</v>
      </c>
      <c r="GV82">
        <v>1.0999999999998344E-2</v>
      </c>
      <c r="GW82">
        <v>1.1000000000000121E-2</v>
      </c>
      <c r="GX82">
        <v>1.1000000000000121E-2</v>
      </c>
      <c r="GY82">
        <v>1.1000000000000121E-2</v>
      </c>
      <c r="GZ82">
        <v>1.1000000000000121E-2</v>
      </c>
      <c r="HA82">
        <v>1.1000000000000121E-2</v>
      </c>
      <c r="HB82">
        <v>4.9999999999998934E-3</v>
      </c>
      <c r="HC82">
        <v>0</v>
      </c>
      <c r="HD82">
        <v>0</v>
      </c>
      <c r="HE82">
        <v>0</v>
      </c>
      <c r="HF82">
        <v>0</v>
      </c>
      <c r="HG82">
        <v>1.1000000000000121E-2</v>
      </c>
      <c r="HH82">
        <v>1.1000000000000121E-2</v>
      </c>
      <c r="HI82">
        <v>1.1000000000000121E-2</v>
      </c>
      <c r="HJ82">
        <v>1.1000000000000121E-2</v>
      </c>
      <c r="HK82">
        <v>1.1000000000000121E-2</v>
      </c>
      <c r="HL82">
        <v>1.1000000000001009E-2</v>
      </c>
      <c r="HM82">
        <v>1.1000000000001009E-2</v>
      </c>
      <c r="HN82">
        <v>4.9999999999998934E-3</v>
      </c>
      <c r="HO82">
        <v>0</v>
      </c>
      <c r="HP82">
        <v>0</v>
      </c>
      <c r="HQ82">
        <v>0</v>
      </c>
      <c r="HR82">
        <v>0</v>
      </c>
      <c r="HS82">
        <v>1.1000000000001009E-2</v>
      </c>
      <c r="HT82">
        <v>1.1000000000000121E-2</v>
      </c>
      <c r="HU82">
        <v>1.1000000000000121E-2</v>
      </c>
      <c r="HV82">
        <v>1.1000000000001009E-2</v>
      </c>
      <c r="HW82">
        <v>1.1000000000000121E-2</v>
      </c>
      <c r="HX82">
        <v>1.1000000000000121E-2</v>
      </c>
      <c r="HY82">
        <v>1.1000000000000121E-2</v>
      </c>
      <c r="HZ82">
        <v>5.0000000000007816E-3</v>
      </c>
      <c r="IA82" s="216">
        <v>0</v>
      </c>
      <c r="IB82" s="216">
        <v>0</v>
      </c>
      <c r="IC82" s="216">
        <v>0</v>
      </c>
    </row>
    <row r="83" spans="1:238" x14ac:dyDescent="0.2">
      <c r="A83" s="447">
        <f>A!A97</f>
        <v>39508</v>
      </c>
      <c r="B83" s="479">
        <f t="shared" si="10"/>
        <v>4.157</v>
      </c>
      <c r="C83" s="479">
        <v>4.0819999999999999</v>
      </c>
      <c r="D83" s="448">
        <f t="shared" si="11"/>
        <v>7.5000000000000178E-2</v>
      </c>
      <c r="F83" s="450">
        <v>36969</v>
      </c>
      <c r="K83">
        <v>2.8000000000000469E-2</v>
      </c>
      <c r="L83">
        <v>2.2999999999999687E-2</v>
      </c>
      <c r="M83">
        <v>2.8000000000000469E-2</v>
      </c>
      <c r="N83">
        <v>2.7999999999999581E-2</v>
      </c>
      <c r="O83">
        <v>2.7999999999999581E-2</v>
      </c>
      <c r="P83">
        <v>2.7999999999999581E-2</v>
      </c>
      <c r="Q83">
        <v>2.7999999999999581E-2</v>
      </c>
      <c r="R83">
        <v>2.7999999999999581E-2</v>
      </c>
      <c r="S83">
        <v>2.7999999999999581E-2</v>
      </c>
      <c r="T83">
        <v>2.7999999999998693E-2</v>
      </c>
      <c r="U83">
        <v>3.0999999999998806E-2</v>
      </c>
      <c r="V83">
        <v>2.4000000000000021E-2</v>
      </c>
      <c r="W83">
        <v>2.4000000000000021E-2</v>
      </c>
      <c r="X83">
        <v>1.9000000000000128E-2</v>
      </c>
      <c r="Y83">
        <v>1.9000000000000128E-2</v>
      </c>
      <c r="Z83">
        <v>1.699999999999946E-2</v>
      </c>
      <c r="AA83">
        <v>1.499999999999968E-2</v>
      </c>
      <c r="AB83">
        <v>1.2000000000000455E-2</v>
      </c>
      <c r="AC83">
        <v>6.9999999999996732E-3</v>
      </c>
      <c r="AD83">
        <v>6.9999999999996732E-3</v>
      </c>
      <c r="AE83">
        <v>6.9999999999996732E-3</v>
      </c>
      <c r="AF83">
        <v>8.0000000000008953E-3</v>
      </c>
      <c r="AG83">
        <v>7.9999999999991189E-3</v>
      </c>
      <c r="AH83">
        <v>3.9999999999995595E-3</v>
      </c>
      <c r="AI83">
        <v>3.9999999999995595E-3</v>
      </c>
      <c r="AJ83">
        <v>-8.0000000000000071E-3</v>
      </c>
      <c r="AK83">
        <v>-1.499999999999968E-2</v>
      </c>
      <c r="AL83">
        <v>-2.0000000000000462E-2</v>
      </c>
      <c r="AM83">
        <v>-2.0000000000000462E-2</v>
      </c>
      <c r="AN83">
        <v>-2.0000000000000462E-2</v>
      </c>
      <c r="AO83">
        <v>-2.0000000000000462E-2</v>
      </c>
      <c r="AP83">
        <v>-2.0000000000000462E-2</v>
      </c>
      <c r="AQ83">
        <v>-1.9999999999999574E-2</v>
      </c>
      <c r="AR83">
        <v>-1.9999999999999574E-2</v>
      </c>
      <c r="AS83">
        <v>-2.0000000000000462E-2</v>
      </c>
      <c r="AT83">
        <v>-1.9999999999999574E-2</v>
      </c>
      <c r="AU83">
        <v>-4.6000000000000263E-2</v>
      </c>
      <c r="AV83">
        <v>-3.8000000000000256E-2</v>
      </c>
      <c r="AW83">
        <v>-4.4999999999999929E-2</v>
      </c>
      <c r="AX83">
        <v>-3.0000000000000249E-2</v>
      </c>
      <c r="AY83">
        <v>-0.04</v>
      </c>
      <c r="AZ83">
        <v>-4.9999999999999822E-2</v>
      </c>
      <c r="BA83">
        <v>-3.0000000000000249E-2</v>
      </c>
      <c r="BB83">
        <v>-3.0000000000000249E-2</v>
      </c>
      <c r="BC83">
        <v>-3.0000000000000249E-2</v>
      </c>
      <c r="BD83">
        <v>-3.5000000000000142E-2</v>
      </c>
      <c r="BE83">
        <v>-3.5000000000000142E-2</v>
      </c>
      <c r="BF83">
        <v>-3.5000000000000142E-2</v>
      </c>
      <c r="BG83">
        <v>-6.0999999999999943E-2</v>
      </c>
      <c r="BH83">
        <v>-5.2999999999999936E-2</v>
      </c>
      <c r="BI83">
        <v>-5.9999999999999609E-2</v>
      </c>
      <c r="BJ83">
        <v>-4.4999999999999929E-2</v>
      </c>
      <c r="BK83">
        <v>-5.4999999999999716E-2</v>
      </c>
      <c r="BL83">
        <v>-6.5000000000000391E-2</v>
      </c>
      <c r="BM83">
        <v>-4.4999999999999929E-2</v>
      </c>
      <c r="BN83">
        <v>-4.4999999999999929E-2</v>
      </c>
      <c r="BO83">
        <v>-4.4999999999999929E-2</v>
      </c>
      <c r="BP83">
        <v>-4.5000000000000817E-2</v>
      </c>
      <c r="BQ83">
        <v>-4.4999999999999929E-2</v>
      </c>
      <c r="BR83">
        <v>-4.4999999999999929E-2</v>
      </c>
      <c r="BS83">
        <v>-7.1000000000000618E-2</v>
      </c>
      <c r="BT83">
        <v>-6.3000000000000611E-2</v>
      </c>
      <c r="BU83">
        <v>-7.0000000000000284E-2</v>
      </c>
      <c r="BV83">
        <v>-5.4999999999999716E-2</v>
      </c>
      <c r="BW83">
        <v>-6.4999999999999503E-2</v>
      </c>
      <c r="BX83">
        <v>-7.4999999999999289E-2</v>
      </c>
      <c r="BY83">
        <v>-5.4999999999999716E-2</v>
      </c>
      <c r="BZ83">
        <v>-5.4999999999999716E-2</v>
      </c>
      <c r="CA83">
        <v>-5.5000000000000604E-2</v>
      </c>
      <c r="CB83">
        <v>-4.9999999999999822E-2</v>
      </c>
      <c r="CC83">
        <v>-5.0000000000000711E-2</v>
      </c>
      <c r="CD83">
        <v>-4.9999999999999822E-2</v>
      </c>
      <c r="CE83">
        <v>-7.6000000000000512E-2</v>
      </c>
      <c r="CF83">
        <v>-6.8000000000000504E-2</v>
      </c>
      <c r="CG83">
        <v>-7.5000000000000178E-2</v>
      </c>
      <c r="CH83">
        <v>-6.0000000000000497E-2</v>
      </c>
      <c r="CI83">
        <v>-7.0000000000000284E-2</v>
      </c>
      <c r="CJ83">
        <v>-8.0000000000000071E-2</v>
      </c>
      <c r="CK83">
        <v>-6.0000000000000497E-2</v>
      </c>
      <c r="CL83">
        <v>-6.0000000000000497E-2</v>
      </c>
      <c r="CM83">
        <v>-6.0000000000000497E-2</v>
      </c>
      <c r="CN83">
        <v>-4.9999999999999822E-2</v>
      </c>
      <c r="CO83">
        <v>-5.0000000000000711E-2</v>
      </c>
      <c r="CP83">
        <v>-4.9999999999999822E-2</v>
      </c>
      <c r="CQ83">
        <v>-7.6000000000000512E-2</v>
      </c>
      <c r="CR83">
        <v>-6.8000000000000504E-2</v>
      </c>
      <c r="CS83">
        <v>-7.5000000000000178E-2</v>
      </c>
      <c r="CT83">
        <v>-6.0000000000000497E-2</v>
      </c>
      <c r="CU83">
        <v>-7.0000000000000284E-2</v>
      </c>
      <c r="CV83">
        <v>-8.0000000000000071E-2</v>
      </c>
      <c r="CW83">
        <v>-6.0000000000000497E-2</v>
      </c>
      <c r="CX83">
        <v>-6.0000000000000497E-2</v>
      </c>
      <c r="CY83">
        <v>-6.0000000000000497E-2</v>
      </c>
      <c r="CZ83">
        <v>-5.0000000000000711E-2</v>
      </c>
      <c r="DA83">
        <v>-4.9999999999999822E-2</v>
      </c>
      <c r="DB83">
        <v>-4.9999999999999822E-2</v>
      </c>
      <c r="DC83">
        <v>-7.6000000000000512E-2</v>
      </c>
      <c r="DD83">
        <v>-6.8000000000000504E-2</v>
      </c>
      <c r="DE83">
        <v>-7.5000000000000178E-2</v>
      </c>
      <c r="DF83">
        <v>-5.9999999999999609E-2</v>
      </c>
      <c r="DG83">
        <v>-6.9999999999999396E-2</v>
      </c>
      <c r="DH83">
        <v>-7.9999999999999183E-2</v>
      </c>
      <c r="DI83">
        <v>-5.9999999999999609E-2</v>
      </c>
      <c r="DJ83">
        <v>-5.9999999999999609E-2</v>
      </c>
      <c r="DK83">
        <v>-6.0000000000000497E-2</v>
      </c>
      <c r="DL83">
        <v>-4.9999999999999822E-2</v>
      </c>
      <c r="DM83">
        <v>-4.9999999999999822E-2</v>
      </c>
      <c r="DN83">
        <v>-5.0000000000000711E-2</v>
      </c>
      <c r="DO83">
        <v>-7.5999999999999623E-2</v>
      </c>
      <c r="DP83">
        <v>-6.7999999999999616E-2</v>
      </c>
      <c r="DQ83">
        <v>-7.5000000000000178E-2</v>
      </c>
      <c r="DR83">
        <v>-5.9999999999999609E-2</v>
      </c>
      <c r="DS83">
        <v>-6.9999999999999396E-2</v>
      </c>
      <c r="DT83">
        <v>-8.0000000000000071E-2</v>
      </c>
      <c r="DU83">
        <v>-5.9999999999999609E-2</v>
      </c>
      <c r="DV83">
        <v>-5.9999999999999609E-2</v>
      </c>
      <c r="DW83">
        <v>-5.9999999999999609E-2</v>
      </c>
      <c r="DX83">
        <v>-4.9999999999999822E-2</v>
      </c>
      <c r="DY83">
        <v>-4.9999999999999822E-2</v>
      </c>
      <c r="DZ83">
        <v>-4.9999999999999822E-2</v>
      </c>
      <c r="EA83">
        <v>-7.6000000000000512E-2</v>
      </c>
      <c r="EB83">
        <v>-6.8000000000000504E-2</v>
      </c>
      <c r="EC83">
        <v>-7.5000000000000178E-2</v>
      </c>
      <c r="ED83">
        <v>-6.0000000000000497E-2</v>
      </c>
      <c r="EE83">
        <v>-7.0000000000000284E-2</v>
      </c>
      <c r="EF83">
        <v>-8.0000000000000071E-2</v>
      </c>
      <c r="EG83">
        <v>-6.0000000000000497E-2</v>
      </c>
      <c r="EH83">
        <v>-6.0000000000000497E-2</v>
      </c>
      <c r="EI83">
        <v>-5.9999999999999609E-2</v>
      </c>
      <c r="EJ83">
        <v>-4.9999999999999822E-2</v>
      </c>
      <c r="EK83">
        <v>-4.9999999999999822E-2</v>
      </c>
      <c r="EL83">
        <v>-4.9999999999999822E-2</v>
      </c>
      <c r="EM83">
        <v>-7.6000000000000512E-2</v>
      </c>
      <c r="EN83">
        <v>-6.8000000000000504E-2</v>
      </c>
      <c r="EO83">
        <v>-7.4999999999999289E-2</v>
      </c>
      <c r="EP83">
        <v>-5.9999999999999609E-2</v>
      </c>
      <c r="EQ83">
        <v>-6.9999999999999396E-2</v>
      </c>
      <c r="ER83">
        <v>-8.0000000000000071E-2</v>
      </c>
      <c r="ES83">
        <v>-5.9999999999999609E-2</v>
      </c>
      <c r="ET83">
        <v>-6.0000000000000497E-2</v>
      </c>
      <c r="EU83">
        <v>-6.0000000000000497E-2</v>
      </c>
      <c r="EV83">
        <v>-4.9999999999999822E-2</v>
      </c>
      <c r="EW83">
        <v>-4.9999999999999822E-2</v>
      </c>
      <c r="EX83">
        <v>-4.9999999999999822E-2</v>
      </c>
      <c r="EY83">
        <v>-7.5999999999999623E-2</v>
      </c>
      <c r="EZ83">
        <v>-6.7999999999999616E-2</v>
      </c>
      <c r="FA83">
        <v>-7.5000000000000178E-2</v>
      </c>
      <c r="FB83">
        <v>-6.0000000000000497E-2</v>
      </c>
      <c r="FC83">
        <v>-7.0000000000000284E-2</v>
      </c>
      <c r="FD83">
        <v>-8.0000000000000071E-2</v>
      </c>
      <c r="FE83">
        <v>-6.0000000000000497E-2</v>
      </c>
      <c r="FF83">
        <v>-5.9999999999999609E-2</v>
      </c>
      <c r="FG83">
        <v>-5.9999999999999609E-2</v>
      </c>
      <c r="FH83">
        <v>-5.0000000000000711E-2</v>
      </c>
      <c r="FI83">
        <v>-5.0000000000000711E-2</v>
      </c>
      <c r="FJ83">
        <v>-4.9999999999999822E-2</v>
      </c>
      <c r="FK83">
        <v>-7.6000000000000512E-2</v>
      </c>
      <c r="FL83">
        <v>-6.7999999999999616E-2</v>
      </c>
      <c r="FM83">
        <v>-7.5000000000000178E-2</v>
      </c>
      <c r="FN83">
        <v>-6.0000000000000497E-2</v>
      </c>
      <c r="FO83">
        <v>-7.0000000000000284E-2</v>
      </c>
      <c r="FP83">
        <v>-8.0000000000000071E-2</v>
      </c>
      <c r="FQ83">
        <v>-6.0000000000000497E-2</v>
      </c>
      <c r="FR83">
        <v>-6.0000000000000497E-2</v>
      </c>
      <c r="FS83">
        <v>-6.0000000000000497E-2</v>
      </c>
      <c r="FT83">
        <v>-4.9999999999999822E-2</v>
      </c>
      <c r="FU83">
        <v>-4.9999999999999822E-2</v>
      </c>
      <c r="FV83">
        <v>-5.0000000000000711E-2</v>
      </c>
      <c r="FW83">
        <v>-7.5999999999999623E-2</v>
      </c>
      <c r="FX83">
        <v>-6.7999999999999616E-2</v>
      </c>
      <c r="FY83">
        <v>-7.5000000000000178E-2</v>
      </c>
      <c r="FZ83">
        <v>-6.0000000000000497E-2</v>
      </c>
      <c r="GA83">
        <v>-6.9999999999999396E-2</v>
      </c>
      <c r="GB83">
        <v>-8.0000000000000071E-2</v>
      </c>
      <c r="GC83">
        <v>-5.9999999999999609E-2</v>
      </c>
      <c r="GD83">
        <v>-5.9999999999999609E-2</v>
      </c>
      <c r="GE83">
        <v>-5.9999999999999609E-2</v>
      </c>
      <c r="GF83">
        <v>-4.9999999999999822E-2</v>
      </c>
      <c r="GG83">
        <v>-4.9999999999999822E-2</v>
      </c>
      <c r="GH83">
        <v>-4.9999999999999822E-2</v>
      </c>
      <c r="GI83">
        <v>-7.5999999999998735E-2</v>
      </c>
      <c r="GJ83">
        <v>-6.7999999999999616E-2</v>
      </c>
      <c r="GK83">
        <v>-7.5000000000000178E-2</v>
      </c>
      <c r="GL83">
        <v>-5.9999999999999609E-2</v>
      </c>
      <c r="GM83">
        <v>-7.0000000000000284E-2</v>
      </c>
      <c r="GN83">
        <v>-8.0000000000000959E-2</v>
      </c>
      <c r="GO83">
        <v>-6.0000000000000497E-2</v>
      </c>
      <c r="GP83">
        <v>-5.9999999999999609E-2</v>
      </c>
      <c r="GQ83">
        <v>-5.9999999999999609E-2</v>
      </c>
      <c r="GR83">
        <v>-4.9999999999999822E-2</v>
      </c>
      <c r="GS83">
        <v>-4.9999999999999822E-2</v>
      </c>
      <c r="GT83">
        <v>-4.9999999999999822E-2</v>
      </c>
      <c r="GU83">
        <v>-7.5999999999998735E-2</v>
      </c>
      <c r="GV83">
        <v>-6.7999999999999616E-2</v>
      </c>
      <c r="GW83">
        <v>-7.5000000000000178E-2</v>
      </c>
      <c r="GX83">
        <v>-6.0000000000000497E-2</v>
      </c>
      <c r="GY83">
        <v>-6.9999999999999396E-2</v>
      </c>
      <c r="GZ83">
        <v>-8.0000000000000071E-2</v>
      </c>
      <c r="HA83">
        <v>-5.9999999999999609E-2</v>
      </c>
      <c r="HB83">
        <v>-6.0000000000000497E-2</v>
      </c>
      <c r="HC83">
        <v>-6.0000000000000497E-2</v>
      </c>
      <c r="HD83">
        <v>-4.9999999999999822E-2</v>
      </c>
      <c r="HE83">
        <v>-4.9999999999999822E-2</v>
      </c>
      <c r="HF83">
        <v>-4.9999999999999822E-2</v>
      </c>
      <c r="HG83">
        <v>-7.6000000000000512E-2</v>
      </c>
      <c r="HH83">
        <v>-6.8000000000000504E-2</v>
      </c>
      <c r="HI83">
        <v>-7.4999999999999289E-2</v>
      </c>
      <c r="HJ83">
        <v>-5.9999999999999609E-2</v>
      </c>
      <c r="HK83">
        <v>-7.0000000000000284E-2</v>
      </c>
      <c r="HL83">
        <v>-8.0000000000000071E-2</v>
      </c>
      <c r="HM83">
        <v>-6.0000000000000497E-2</v>
      </c>
      <c r="HN83">
        <v>-5.9999999999999609E-2</v>
      </c>
      <c r="HO83">
        <v>-5.9999999999999609E-2</v>
      </c>
      <c r="HP83">
        <v>-5.0000000000000711E-2</v>
      </c>
      <c r="HQ83">
        <v>-5.0000000000000711E-2</v>
      </c>
      <c r="HR83">
        <v>-4.9999999999999822E-2</v>
      </c>
      <c r="HS83">
        <v>-7.6000000000000512E-2</v>
      </c>
      <c r="HT83">
        <v>-6.8000000000000504E-2</v>
      </c>
      <c r="HU83">
        <v>-7.5000000000000178E-2</v>
      </c>
      <c r="HV83">
        <v>-6.0000000000000497E-2</v>
      </c>
      <c r="HW83">
        <v>-7.0000000000000284E-2</v>
      </c>
      <c r="HX83">
        <v>-8.0000000000000071E-2</v>
      </c>
      <c r="HY83">
        <v>-6.0000000000000497E-2</v>
      </c>
      <c r="HZ83">
        <v>-6.0000000000000497E-2</v>
      </c>
      <c r="IA83" s="216">
        <v>-6.0000000000000497E-2</v>
      </c>
      <c r="IB83" s="216">
        <v>-4.9999999999999822E-2</v>
      </c>
      <c r="IC83" s="216">
        <v>-4.9999999999999822E-2</v>
      </c>
    </row>
    <row r="84" spans="1:238" x14ac:dyDescent="0.2">
      <c r="A84" s="447">
        <f>A!A98</f>
        <v>39539</v>
      </c>
      <c r="B84" s="479">
        <f t="shared" si="10"/>
        <v>3.9369999999999998</v>
      </c>
      <c r="C84" s="479">
        <v>3.8620000000000001</v>
      </c>
      <c r="D84" s="448">
        <f t="shared" si="11"/>
        <v>7.4999999999999734E-2</v>
      </c>
      <c r="F84" s="450">
        <v>36970</v>
      </c>
      <c r="K84">
        <v>0.2240000000000002</v>
      </c>
      <c r="L84">
        <v>0.25600000000000023</v>
      </c>
      <c r="M84">
        <v>0.26100000000000012</v>
      </c>
      <c r="N84">
        <v>0.26100000000000012</v>
      </c>
      <c r="O84">
        <v>0.26100000000000101</v>
      </c>
      <c r="P84">
        <v>0.24600000000000044</v>
      </c>
      <c r="Q84">
        <v>0.24399999999999977</v>
      </c>
      <c r="R84">
        <v>0.23399999999999999</v>
      </c>
      <c r="S84">
        <v>0.22399999999999931</v>
      </c>
      <c r="T84">
        <v>0.22200000000000131</v>
      </c>
      <c r="U84">
        <v>0.20600000000000041</v>
      </c>
      <c r="V84">
        <v>0.19600000000000062</v>
      </c>
      <c r="W84">
        <v>0.16500000000000001</v>
      </c>
      <c r="X84">
        <v>0.1379999999999999</v>
      </c>
      <c r="Y84">
        <v>0.12599999999999945</v>
      </c>
      <c r="Z84">
        <v>0.1120000000000001</v>
      </c>
      <c r="AA84">
        <v>9.5000000000000639E-2</v>
      </c>
      <c r="AB84">
        <v>8.8999999999999524E-2</v>
      </c>
      <c r="AC84">
        <v>8.9000000000000412E-2</v>
      </c>
      <c r="AD84">
        <v>8.8999999999999524E-2</v>
      </c>
      <c r="AE84">
        <v>8.3000000000000185E-2</v>
      </c>
      <c r="AF84">
        <v>7.6999999999999957E-2</v>
      </c>
      <c r="AG84">
        <v>6.3000000000000611E-2</v>
      </c>
      <c r="AH84">
        <v>5.400000000000027E-2</v>
      </c>
      <c r="AI84">
        <v>4.8000000000000043E-2</v>
      </c>
      <c r="AJ84">
        <v>4.4000000000000483E-2</v>
      </c>
      <c r="AK84">
        <v>3.900000000000059E-2</v>
      </c>
      <c r="AL84">
        <v>3.4000000000000696E-2</v>
      </c>
      <c r="AM84">
        <v>3.4000000000000696E-2</v>
      </c>
      <c r="AN84">
        <v>3.3999999999999808E-2</v>
      </c>
      <c r="AO84">
        <v>3.3999999999999808E-2</v>
      </c>
      <c r="AP84">
        <v>3.4000000000000696E-2</v>
      </c>
      <c r="AQ84">
        <v>3.4000000000000696E-2</v>
      </c>
      <c r="AR84">
        <v>3.4000000000000696E-2</v>
      </c>
      <c r="AS84">
        <v>3.4000000000000696E-2</v>
      </c>
      <c r="AT84">
        <v>3.3999999999999808E-2</v>
      </c>
      <c r="AU84">
        <v>3.2999999999999474E-2</v>
      </c>
      <c r="AV84">
        <v>2.8999999999999915E-2</v>
      </c>
      <c r="AW84">
        <v>2.4000000000000021E-2</v>
      </c>
      <c r="AX84">
        <v>1.9000000000000128E-2</v>
      </c>
      <c r="AY84">
        <v>1.9000000000000128E-2</v>
      </c>
      <c r="AZ84">
        <v>3.3999999999999808E-2</v>
      </c>
      <c r="BA84">
        <v>1.9000000000000128E-2</v>
      </c>
      <c r="BB84">
        <v>1.9000000000000128E-2</v>
      </c>
      <c r="BC84">
        <v>1.9000000000000128E-2</v>
      </c>
      <c r="BD84">
        <v>2.4000000000000021E-2</v>
      </c>
      <c r="BE84">
        <v>2.4000000000000909E-2</v>
      </c>
      <c r="BF84">
        <v>2.4000000000000021E-2</v>
      </c>
      <c r="BG84">
        <v>2.2999999999999687E-2</v>
      </c>
      <c r="BH84">
        <v>1.9000000000000128E-2</v>
      </c>
      <c r="BI84">
        <v>1.4000000000000234E-2</v>
      </c>
      <c r="BJ84">
        <v>9.0000000000003411E-3</v>
      </c>
      <c r="BK84">
        <v>9.0000000000003411E-3</v>
      </c>
      <c r="BL84">
        <v>2.4000000000000021E-2</v>
      </c>
      <c r="BM84">
        <v>8.9999999999994529E-3</v>
      </c>
      <c r="BN84">
        <v>9.0000000000003411E-3</v>
      </c>
      <c r="BO84">
        <v>9.0000000000003411E-3</v>
      </c>
      <c r="BP84">
        <v>1.4000000000001123E-2</v>
      </c>
      <c r="BQ84">
        <v>1.4000000000000234E-2</v>
      </c>
      <c r="BR84">
        <v>1.4000000000000234E-2</v>
      </c>
      <c r="BS84">
        <v>1.2999999999999901E-2</v>
      </c>
      <c r="BT84">
        <v>9.0000000000003411E-3</v>
      </c>
      <c r="BU84">
        <v>4.0000000000004476E-3</v>
      </c>
      <c r="BV84">
        <v>-1.000000000000334E-3</v>
      </c>
      <c r="BW84">
        <v>-1.000000000000334E-3</v>
      </c>
      <c r="BX84">
        <v>1.3999999999999346E-2</v>
      </c>
      <c r="BY84">
        <v>-1.000000000000334E-3</v>
      </c>
      <c r="BZ84">
        <v>-1.000000000000334E-3</v>
      </c>
      <c r="CA84">
        <v>-9.9999999999944578E-4</v>
      </c>
      <c r="CB84">
        <v>4.0000000000004476E-3</v>
      </c>
      <c r="CC84">
        <v>4.0000000000004476E-3</v>
      </c>
      <c r="CD84">
        <v>4.0000000000004476E-3</v>
      </c>
      <c r="CE84">
        <v>3.0000000000001137E-3</v>
      </c>
      <c r="CF84">
        <v>-9.9999999999944578E-4</v>
      </c>
      <c r="CG84">
        <v>-5.9999999999993392E-3</v>
      </c>
      <c r="CH84">
        <v>-1.0999999999999233E-2</v>
      </c>
      <c r="CI84">
        <v>-1.0999999999999233E-2</v>
      </c>
      <c r="CJ84">
        <v>4.0000000000004476E-3</v>
      </c>
      <c r="CK84">
        <v>-1.1000000000000121E-2</v>
      </c>
      <c r="CL84">
        <v>-1.0999999999999233E-2</v>
      </c>
      <c r="CM84">
        <v>-1.0999999999999233E-2</v>
      </c>
      <c r="CN84">
        <v>-5.9999999999993392E-3</v>
      </c>
      <c r="CO84">
        <v>-5.9999999999993392E-3</v>
      </c>
      <c r="CP84">
        <v>-5.9999999999993392E-3</v>
      </c>
      <c r="CQ84">
        <v>-6.9999999999996732E-3</v>
      </c>
      <c r="CR84">
        <v>-1.0999999999999233E-2</v>
      </c>
      <c r="CS84">
        <v>-1.5999999999999126E-2</v>
      </c>
      <c r="CT84">
        <v>-2.0999999999999019E-2</v>
      </c>
      <c r="CU84">
        <v>-2.0999999999999019E-2</v>
      </c>
      <c r="CV84">
        <v>-6.0000000000002274E-3</v>
      </c>
      <c r="CW84">
        <v>-2.0999999999999908E-2</v>
      </c>
      <c r="CX84">
        <v>-2.0999999999999019E-2</v>
      </c>
      <c r="CY84">
        <v>-2.0999999999999019E-2</v>
      </c>
      <c r="CZ84">
        <v>-1.5999999999999126E-2</v>
      </c>
      <c r="DA84">
        <v>-1.6000000000000014E-2</v>
      </c>
      <c r="DB84">
        <v>-1.5999999999999126E-2</v>
      </c>
      <c r="DC84">
        <v>-1.699999999999946E-2</v>
      </c>
      <c r="DD84">
        <v>-2.0999999999999019E-2</v>
      </c>
      <c r="DE84">
        <v>-2.5999999999998913E-2</v>
      </c>
      <c r="DF84">
        <v>-3.0999999999999694E-2</v>
      </c>
      <c r="DG84">
        <v>-3.0999999999999694E-2</v>
      </c>
      <c r="DH84">
        <v>-1.6000000000000902E-2</v>
      </c>
      <c r="DI84">
        <v>-3.1000000000000583E-2</v>
      </c>
      <c r="DJ84">
        <v>-3.0999999999999694E-2</v>
      </c>
      <c r="DK84">
        <v>-3.0999999999998806E-2</v>
      </c>
      <c r="DL84">
        <v>-2.5999999999999801E-2</v>
      </c>
      <c r="DM84">
        <v>-2.5999999999999801E-2</v>
      </c>
      <c r="DN84">
        <v>-2.5999999999998913E-2</v>
      </c>
      <c r="DO84">
        <v>-2.7000000000000135E-2</v>
      </c>
      <c r="DP84">
        <v>-3.0999999999999694E-2</v>
      </c>
      <c r="DQ84">
        <v>-3.5999999999999588E-2</v>
      </c>
      <c r="DR84">
        <v>-4.0999999999999481E-2</v>
      </c>
      <c r="DS84">
        <v>-4.0999999999999481E-2</v>
      </c>
      <c r="DT84">
        <v>-2.6000000000000689E-2</v>
      </c>
      <c r="DU84">
        <v>-4.1000000000000369E-2</v>
      </c>
      <c r="DV84">
        <v>-4.0999999999999481E-2</v>
      </c>
      <c r="DW84">
        <v>-4.0999999999999481E-2</v>
      </c>
      <c r="DX84">
        <v>-3.5999999999999588E-2</v>
      </c>
      <c r="DY84">
        <v>-3.5999999999999588E-2</v>
      </c>
      <c r="DZ84">
        <v>-3.5999999999999588E-2</v>
      </c>
      <c r="EA84">
        <v>-3.6999999999999922E-2</v>
      </c>
      <c r="EB84">
        <v>-4.0999999999999481E-2</v>
      </c>
      <c r="EC84">
        <v>-4.5999999999999375E-2</v>
      </c>
      <c r="ED84">
        <v>-5.0999999999999268E-2</v>
      </c>
      <c r="EE84">
        <v>-5.0999999999999268E-2</v>
      </c>
      <c r="EF84">
        <v>-3.6000000000000476E-2</v>
      </c>
      <c r="EG84">
        <v>-5.1000000000000156E-2</v>
      </c>
      <c r="EH84">
        <v>-5.0999999999999268E-2</v>
      </c>
      <c r="EI84">
        <v>-5.1000000000000156E-2</v>
      </c>
      <c r="EJ84">
        <v>-4.1000000000000369E-2</v>
      </c>
      <c r="EK84">
        <v>-4.0999999999999481E-2</v>
      </c>
      <c r="EL84">
        <v>-4.0999999999999481E-2</v>
      </c>
      <c r="EM84">
        <v>-4.1999999999999815E-2</v>
      </c>
      <c r="EN84">
        <v>-4.5999999999999375E-2</v>
      </c>
      <c r="EO84">
        <v>-5.1000000000000156E-2</v>
      </c>
      <c r="EP84">
        <v>-5.600000000000005E-2</v>
      </c>
      <c r="EQ84">
        <v>-5.600000000000005E-2</v>
      </c>
      <c r="ER84">
        <v>-4.1000000000000369E-2</v>
      </c>
      <c r="ES84">
        <v>-5.6000000000000938E-2</v>
      </c>
      <c r="ET84">
        <v>-5.600000000000005E-2</v>
      </c>
      <c r="EU84">
        <v>-5.600000000000005E-2</v>
      </c>
      <c r="EV84">
        <v>-4.1000000000000369E-2</v>
      </c>
      <c r="EW84">
        <v>-4.1000000000000369E-2</v>
      </c>
      <c r="EX84">
        <v>-4.0999999999999481E-2</v>
      </c>
      <c r="EY84">
        <v>-4.1999999999999815E-2</v>
      </c>
      <c r="EZ84">
        <v>-4.5999999999999375E-2</v>
      </c>
      <c r="FA84">
        <v>-5.0999999999999268E-2</v>
      </c>
      <c r="FB84">
        <v>-5.600000000000005E-2</v>
      </c>
      <c r="FC84">
        <v>-5.5999999999999162E-2</v>
      </c>
      <c r="FD84">
        <v>-4.0999999999999481E-2</v>
      </c>
      <c r="FE84">
        <v>-5.600000000000005E-2</v>
      </c>
      <c r="FF84">
        <v>-5.600000000000005E-2</v>
      </c>
      <c r="FG84">
        <v>-5.600000000000005E-2</v>
      </c>
      <c r="FH84">
        <v>-4.0999999999999481E-2</v>
      </c>
      <c r="FI84">
        <v>-4.0999999999999481E-2</v>
      </c>
      <c r="FJ84">
        <v>-4.1000000000000369E-2</v>
      </c>
      <c r="FK84">
        <v>-4.1999999999999815E-2</v>
      </c>
      <c r="FL84">
        <v>-4.5999999999999375E-2</v>
      </c>
      <c r="FM84">
        <v>-5.1000000000000156E-2</v>
      </c>
      <c r="FN84">
        <v>-5.600000000000005E-2</v>
      </c>
      <c r="FO84">
        <v>-5.600000000000005E-2</v>
      </c>
      <c r="FP84">
        <v>-4.0999999999999481E-2</v>
      </c>
      <c r="FQ84">
        <v>-5.600000000000005E-2</v>
      </c>
      <c r="FR84">
        <v>-5.600000000000005E-2</v>
      </c>
      <c r="FS84">
        <v>-5.600000000000005E-2</v>
      </c>
      <c r="FT84">
        <v>-4.1000000000000369E-2</v>
      </c>
      <c r="FU84">
        <v>-4.1000000000000369E-2</v>
      </c>
      <c r="FV84">
        <v>-4.0999999999999481E-2</v>
      </c>
      <c r="FW84">
        <v>-4.2000000000000703E-2</v>
      </c>
      <c r="FX84">
        <v>-4.6000000000000263E-2</v>
      </c>
      <c r="FY84">
        <v>-5.1000000000000156E-2</v>
      </c>
      <c r="FZ84">
        <v>-5.600000000000005E-2</v>
      </c>
      <c r="GA84">
        <v>-5.600000000000005E-2</v>
      </c>
      <c r="GB84">
        <v>-4.0999999999998593E-2</v>
      </c>
      <c r="GC84">
        <v>-5.600000000000005E-2</v>
      </c>
      <c r="GD84">
        <v>-5.6000000000000938E-2</v>
      </c>
      <c r="GE84">
        <v>-5.600000000000005E-2</v>
      </c>
      <c r="GF84">
        <v>-4.1000000000000369E-2</v>
      </c>
      <c r="GG84">
        <v>-4.0999999999999481E-2</v>
      </c>
      <c r="GH84">
        <v>-4.1000000000000369E-2</v>
      </c>
      <c r="GI84">
        <v>-4.2000000000000703E-2</v>
      </c>
      <c r="GJ84">
        <v>-4.6000000000000263E-2</v>
      </c>
      <c r="GK84">
        <v>-5.1000000000000156E-2</v>
      </c>
      <c r="GL84">
        <v>-5.600000000000005E-2</v>
      </c>
      <c r="GM84">
        <v>-5.600000000000005E-2</v>
      </c>
      <c r="GN84">
        <v>-4.0999999999999481E-2</v>
      </c>
      <c r="GO84">
        <v>-5.600000000000005E-2</v>
      </c>
      <c r="GP84">
        <v>-5.600000000000005E-2</v>
      </c>
      <c r="GQ84">
        <v>-5.600000000000005E-2</v>
      </c>
      <c r="GR84">
        <v>-4.1000000000000369E-2</v>
      </c>
      <c r="GS84">
        <v>-4.1000000000000369E-2</v>
      </c>
      <c r="GT84">
        <v>-4.0999999999999481E-2</v>
      </c>
      <c r="GU84">
        <v>-4.2000000000000703E-2</v>
      </c>
      <c r="GV84">
        <v>-4.5999999999999375E-2</v>
      </c>
      <c r="GW84">
        <v>-5.1000000000000156E-2</v>
      </c>
      <c r="GX84">
        <v>-5.600000000000005E-2</v>
      </c>
      <c r="GY84">
        <v>-5.600000000000005E-2</v>
      </c>
      <c r="GZ84">
        <v>-4.1000000000000369E-2</v>
      </c>
      <c r="HA84">
        <v>-5.6000000000000938E-2</v>
      </c>
      <c r="HB84">
        <v>-5.600000000000005E-2</v>
      </c>
      <c r="HC84">
        <v>-5.600000000000005E-2</v>
      </c>
      <c r="HD84">
        <v>-4.1000000000000369E-2</v>
      </c>
      <c r="HE84">
        <v>-4.1000000000000369E-2</v>
      </c>
      <c r="HF84">
        <v>-4.1000000000000369E-2</v>
      </c>
      <c r="HG84">
        <v>-4.1999999999999815E-2</v>
      </c>
      <c r="HH84">
        <v>-4.6000000000000263E-2</v>
      </c>
      <c r="HI84">
        <v>-5.1000000000000156E-2</v>
      </c>
      <c r="HJ84">
        <v>-5.6000000000000938E-2</v>
      </c>
      <c r="HK84">
        <v>-5.600000000000005E-2</v>
      </c>
      <c r="HL84">
        <v>-4.1000000000000369E-2</v>
      </c>
      <c r="HM84">
        <v>-5.600000000000005E-2</v>
      </c>
      <c r="HN84">
        <v>-5.600000000000005E-2</v>
      </c>
      <c r="HO84">
        <v>-5.600000000000005E-2</v>
      </c>
      <c r="HP84">
        <v>-4.0999999999999481E-2</v>
      </c>
      <c r="HQ84">
        <v>-4.0999999999999481E-2</v>
      </c>
      <c r="HR84">
        <v>-4.1000000000000369E-2</v>
      </c>
      <c r="HS84">
        <v>-4.2000000000000703E-2</v>
      </c>
      <c r="HT84">
        <v>-4.6000000000000263E-2</v>
      </c>
      <c r="HU84">
        <v>-5.1000000000000156E-2</v>
      </c>
      <c r="HV84">
        <v>-5.600000000000005E-2</v>
      </c>
      <c r="HW84">
        <v>-5.600000000000005E-2</v>
      </c>
      <c r="HX84">
        <v>-4.1000000000000369E-2</v>
      </c>
      <c r="HY84">
        <v>-5.600000000000005E-2</v>
      </c>
      <c r="HZ84">
        <v>-5.600000000000005E-2</v>
      </c>
      <c r="IA84" s="216">
        <v>-5.600000000000005E-2</v>
      </c>
      <c r="IB84" s="216">
        <v>-4.1000000000000369E-2</v>
      </c>
      <c r="IC84" s="216">
        <v>-4.1000000000000369E-2</v>
      </c>
    </row>
    <row r="85" spans="1:238" x14ac:dyDescent="0.2">
      <c r="A85" s="447">
        <f>A!A99</f>
        <v>39569</v>
      </c>
      <c r="B85" s="479">
        <f t="shared" si="10"/>
        <v>3.927</v>
      </c>
      <c r="C85" s="479">
        <v>3.8519999999999999</v>
      </c>
      <c r="D85" s="448">
        <f t="shared" si="11"/>
        <v>7.5000000000000178E-2</v>
      </c>
      <c r="F85" s="450">
        <v>36971</v>
      </c>
      <c r="K85">
        <v>-0.24600000000000044</v>
      </c>
      <c r="L85">
        <v>-0.25300000000000011</v>
      </c>
      <c r="M85">
        <v>-0.23800000000000043</v>
      </c>
      <c r="N85">
        <v>-0.22599999999999998</v>
      </c>
      <c r="O85">
        <v>-0.22100000000000097</v>
      </c>
      <c r="P85">
        <v>-0.21400000000000041</v>
      </c>
      <c r="Q85">
        <v>-0.21199999999999886</v>
      </c>
      <c r="R85">
        <v>-0.19699999999999918</v>
      </c>
      <c r="S85">
        <v>-0.18699999999999939</v>
      </c>
      <c r="T85">
        <v>-0.185</v>
      </c>
      <c r="U85">
        <v>-0.16699999999999982</v>
      </c>
      <c r="V85">
        <v>-0.17000000000000082</v>
      </c>
      <c r="W85">
        <v>-0.15</v>
      </c>
      <c r="X85">
        <v>-0.14499999999999999</v>
      </c>
      <c r="Y85">
        <v>-0.14499999999999999</v>
      </c>
      <c r="Z85">
        <v>-0.14499999999999999</v>
      </c>
      <c r="AA85">
        <v>-0.13500000000000068</v>
      </c>
      <c r="AB85">
        <v>-0.13300000000000001</v>
      </c>
      <c r="AC85">
        <v>-0.13300000000000001</v>
      </c>
      <c r="AD85">
        <v>-0.13300000000000001</v>
      </c>
      <c r="AE85">
        <v>-0.13300000000000001</v>
      </c>
      <c r="AF85">
        <v>-0.13300000000000001</v>
      </c>
      <c r="AG85">
        <v>-0.14299999999999979</v>
      </c>
      <c r="AH85">
        <v>-0.15299999999999958</v>
      </c>
      <c r="AI85">
        <v>-0.15299999999999958</v>
      </c>
      <c r="AJ85">
        <v>-0.15299999999999958</v>
      </c>
      <c r="AK85">
        <v>-0.1540000000000008</v>
      </c>
      <c r="AL85">
        <v>-0.13900000000000023</v>
      </c>
      <c r="AM85">
        <v>-0.13900000000000023</v>
      </c>
      <c r="AN85">
        <v>-0.13299999999999912</v>
      </c>
      <c r="AO85">
        <v>-0.13300000000000001</v>
      </c>
      <c r="AP85">
        <v>-0.13300000000000001</v>
      </c>
      <c r="AQ85">
        <v>-0.13300000000000001</v>
      </c>
      <c r="AR85">
        <v>-0.13300000000000001</v>
      </c>
      <c r="AS85">
        <v>-0.13300000000000001</v>
      </c>
      <c r="AT85">
        <v>-0.13300000000000001</v>
      </c>
      <c r="AU85">
        <v>-0.15299999999999958</v>
      </c>
      <c r="AV85">
        <v>-0.15299999999999958</v>
      </c>
      <c r="AW85">
        <v>-0.15399999999999991</v>
      </c>
      <c r="AX85">
        <v>-0.13900000000000023</v>
      </c>
      <c r="AY85">
        <v>-0.13900000000000023</v>
      </c>
      <c r="AZ85">
        <v>-0.13300000000000001</v>
      </c>
      <c r="BA85">
        <v>-0.13300000000000001</v>
      </c>
      <c r="BB85">
        <v>-0.13300000000000001</v>
      </c>
      <c r="BC85">
        <v>-0.13300000000000001</v>
      </c>
      <c r="BD85">
        <v>-0.13300000000000001</v>
      </c>
      <c r="BE85">
        <v>-0.1330000000000009</v>
      </c>
      <c r="BF85">
        <v>-0.13300000000000001</v>
      </c>
      <c r="BG85">
        <v>-0.15299999999999958</v>
      </c>
      <c r="BH85">
        <v>-0.15299999999999958</v>
      </c>
      <c r="BI85">
        <v>-0.15399999999999991</v>
      </c>
      <c r="BJ85">
        <v>-0.13900000000000023</v>
      </c>
      <c r="BK85">
        <v>-0.13900000000000023</v>
      </c>
      <c r="BL85">
        <v>-0.13300000000000001</v>
      </c>
      <c r="BM85">
        <v>-0.13300000000000001</v>
      </c>
      <c r="BN85">
        <v>-0.13300000000000001</v>
      </c>
      <c r="BO85">
        <v>-0.13300000000000001</v>
      </c>
      <c r="BP85">
        <v>-0.13300000000000001</v>
      </c>
      <c r="BQ85">
        <v>-0.13300000000000001</v>
      </c>
      <c r="BR85">
        <v>-0.13300000000000001</v>
      </c>
      <c r="BS85">
        <v>-0.15299999999999958</v>
      </c>
      <c r="BT85">
        <v>-0.15299999999999958</v>
      </c>
      <c r="BU85">
        <v>-0.15399999999999991</v>
      </c>
      <c r="BV85">
        <v>-0.13900000000000023</v>
      </c>
      <c r="BW85">
        <v>-0.13900000000000023</v>
      </c>
      <c r="BX85">
        <v>-0.13299999999999912</v>
      </c>
      <c r="BY85">
        <v>-0.13300000000000001</v>
      </c>
      <c r="BZ85">
        <v>-0.13300000000000001</v>
      </c>
      <c r="CA85">
        <v>-0.13300000000000001</v>
      </c>
      <c r="CB85">
        <v>-0.13300000000000001</v>
      </c>
      <c r="CC85">
        <v>-0.13300000000000001</v>
      </c>
      <c r="CD85">
        <v>-0.13300000000000001</v>
      </c>
      <c r="CE85">
        <v>-0.15300000000000047</v>
      </c>
      <c r="CF85">
        <v>-0.15300000000000047</v>
      </c>
      <c r="CG85">
        <v>-0.1540000000000008</v>
      </c>
      <c r="CH85">
        <v>-0.13900000000000023</v>
      </c>
      <c r="CI85">
        <v>-0.13900000000000023</v>
      </c>
      <c r="CJ85">
        <v>-0.13300000000000001</v>
      </c>
      <c r="CK85">
        <v>-0.13300000000000001</v>
      </c>
      <c r="CL85">
        <v>-0.13300000000000001</v>
      </c>
      <c r="CM85">
        <v>-0.13300000000000001</v>
      </c>
      <c r="CN85">
        <v>-0.13300000000000001</v>
      </c>
      <c r="CO85">
        <v>-0.13300000000000001</v>
      </c>
      <c r="CP85">
        <v>-0.13300000000000001</v>
      </c>
      <c r="CQ85">
        <v>-0.15300000000000047</v>
      </c>
      <c r="CR85">
        <v>-0.15300000000000047</v>
      </c>
      <c r="CS85">
        <v>-0.1540000000000008</v>
      </c>
      <c r="CT85">
        <v>-0.13900000000000023</v>
      </c>
      <c r="CU85">
        <v>-0.13900000000000023</v>
      </c>
      <c r="CV85">
        <v>-0.13299999999999912</v>
      </c>
      <c r="CW85">
        <v>-0.13300000000000001</v>
      </c>
      <c r="CX85">
        <v>-0.13300000000000001</v>
      </c>
      <c r="CY85">
        <v>-0.1330000000000009</v>
      </c>
      <c r="CZ85">
        <v>-0.13300000000000001</v>
      </c>
      <c r="DA85">
        <v>-0.13300000000000001</v>
      </c>
      <c r="DB85">
        <v>-0.13300000000000001</v>
      </c>
      <c r="DC85">
        <v>-0.15300000000000047</v>
      </c>
      <c r="DD85">
        <v>-0.15300000000000047</v>
      </c>
      <c r="DE85">
        <v>-0.1540000000000008</v>
      </c>
      <c r="DF85">
        <v>-0.13900000000000112</v>
      </c>
      <c r="DG85">
        <v>-0.13900000000000112</v>
      </c>
      <c r="DH85">
        <v>-0.13299999999999912</v>
      </c>
      <c r="DI85">
        <v>-0.13300000000000001</v>
      </c>
      <c r="DJ85">
        <v>-0.13300000000000001</v>
      </c>
      <c r="DK85">
        <v>-0.1330000000000009</v>
      </c>
      <c r="DL85">
        <v>-0.13300000000000001</v>
      </c>
      <c r="DM85">
        <v>-0.13300000000000001</v>
      </c>
      <c r="DN85">
        <v>-0.13300000000000001</v>
      </c>
      <c r="DO85">
        <v>-0.15300000000000047</v>
      </c>
      <c r="DP85">
        <v>-0.15300000000000047</v>
      </c>
      <c r="DQ85">
        <v>-0.1540000000000008</v>
      </c>
      <c r="DR85">
        <v>-0.13900000000000023</v>
      </c>
      <c r="DS85">
        <v>-0.13900000000000112</v>
      </c>
      <c r="DT85">
        <v>-0.13299999999999912</v>
      </c>
      <c r="DU85">
        <v>-0.13300000000000001</v>
      </c>
      <c r="DV85">
        <v>-0.13300000000000001</v>
      </c>
      <c r="DW85">
        <v>-0.1330000000000009</v>
      </c>
      <c r="DX85">
        <v>-0.13300000000000001</v>
      </c>
      <c r="DY85">
        <v>-0.13300000000000001</v>
      </c>
      <c r="DZ85">
        <v>-0.13300000000000001</v>
      </c>
      <c r="EA85">
        <v>-0.15300000000000047</v>
      </c>
      <c r="EB85">
        <v>-0.15300000000000047</v>
      </c>
      <c r="EC85">
        <v>-0.1540000000000008</v>
      </c>
      <c r="ED85">
        <v>-0.13900000000000023</v>
      </c>
      <c r="EE85">
        <v>-0.13900000000000023</v>
      </c>
      <c r="EF85">
        <v>-0.13299999999999912</v>
      </c>
      <c r="EG85">
        <v>-0.13300000000000001</v>
      </c>
      <c r="EH85">
        <v>-0.13300000000000001</v>
      </c>
      <c r="EI85">
        <v>-0.13299999999999912</v>
      </c>
      <c r="EJ85">
        <v>-0.13300000000000001</v>
      </c>
      <c r="EK85">
        <v>-0.1330000000000009</v>
      </c>
      <c r="EL85">
        <v>-0.13300000000000001</v>
      </c>
      <c r="EM85">
        <v>-0.15299999999999958</v>
      </c>
      <c r="EN85">
        <v>-0.15299999999999958</v>
      </c>
      <c r="EO85">
        <v>-0.15399999999999991</v>
      </c>
      <c r="EP85">
        <v>-0.13900000000000023</v>
      </c>
      <c r="EQ85">
        <v>-0.13900000000000023</v>
      </c>
      <c r="ER85">
        <v>-0.13300000000000001</v>
      </c>
      <c r="ES85">
        <v>-0.13300000000000001</v>
      </c>
      <c r="ET85">
        <v>-0.13300000000000001</v>
      </c>
      <c r="EU85">
        <v>-0.13299999999999912</v>
      </c>
      <c r="EV85">
        <v>-0.13299999999999912</v>
      </c>
      <c r="EW85">
        <v>-0.13299999999999912</v>
      </c>
      <c r="EX85">
        <v>-0.1330000000000009</v>
      </c>
      <c r="EY85">
        <v>-0.15300000000000047</v>
      </c>
      <c r="EZ85">
        <v>-0.15300000000000047</v>
      </c>
      <c r="FA85">
        <v>-0.1540000000000008</v>
      </c>
      <c r="FB85">
        <v>-0.13900000000000023</v>
      </c>
      <c r="FC85">
        <v>-0.13900000000000112</v>
      </c>
      <c r="FD85">
        <v>-0.13299999999999912</v>
      </c>
      <c r="FE85">
        <v>-0.13300000000000001</v>
      </c>
      <c r="FF85">
        <v>-0.1330000000000009</v>
      </c>
      <c r="FG85">
        <v>-0.13300000000000001</v>
      </c>
      <c r="FH85">
        <v>-0.13300000000000001</v>
      </c>
      <c r="FI85">
        <v>-0.13300000000000001</v>
      </c>
      <c r="FJ85">
        <v>-0.13299999999999912</v>
      </c>
      <c r="FK85">
        <v>-0.15299999999999958</v>
      </c>
      <c r="FL85">
        <v>-0.15300000000000047</v>
      </c>
      <c r="FM85">
        <v>-0.1540000000000008</v>
      </c>
      <c r="FN85">
        <v>-0.13900000000000023</v>
      </c>
      <c r="FO85">
        <v>-0.13899999999999935</v>
      </c>
      <c r="FP85">
        <v>-0.13300000000000001</v>
      </c>
      <c r="FQ85">
        <v>-0.13300000000000001</v>
      </c>
      <c r="FR85">
        <v>-0.1330000000000009</v>
      </c>
      <c r="FS85">
        <v>-0.13299999999999912</v>
      </c>
      <c r="FT85">
        <v>-0.13299999999999912</v>
      </c>
      <c r="FU85">
        <v>-0.13299999999999912</v>
      </c>
      <c r="FV85">
        <v>-0.13300000000000001</v>
      </c>
      <c r="FW85">
        <v>-0.15299999999999958</v>
      </c>
      <c r="FX85">
        <v>-0.15299999999999958</v>
      </c>
      <c r="FY85">
        <v>-0.15399999999999991</v>
      </c>
      <c r="FZ85">
        <v>-0.13900000000000023</v>
      </c>
      <c r="GA85">
        <v>-0.13900000000000023</v>
      </c>
      <c r="GB85">
        <v>-0.1330000000000009</v>
      </c>
      <c r="GC85">
        <v>-0.13300000000000001</v>
      </c>
      <c r="GD85">
        <v>-0.13300000000000001</v>
      </c>
      <c r="GE85">
        <v>-0.13300000000000001</v>
      </c>
      <c r="GF85">
        <v>-0.13299999999999912</v>
      </c>
      <c r="GG85">
        <v>-0.13300000000000001</v>
      </c>
      <c r="GH85">
        <v>-0.13299999999999912</v>
      </c>
      <c r="GI85">
        <v>-0.15300000000000047</v>
      </c>
      <c r="GJ85">
        <v>-0.15299999999999958</v>
      </c>
      <c r="GK85">
        <v>-0.15399999999999991</v>
      </c>
      <c r="GL85">
        <v>-0.13900000000000023</v>
      </c>
      <c r="GM85">
        <v>-0.13899999999999935</v>
      </c>
      <c r="GN85">
        <v>-0.1330000000000009</v>
      </c>
      <c r="GO85">
        <v>-0.13299999999999912</v>
      </c>
      <c r="GP85">
        <v>-0.1330000000000009</v>
      </c>
      <c r="GQ85">
        <v>-0.13300000000000001</v>
      </c>
      <c r="GR85">
        <v>-0.13300000000000001</v>
      </c>
      <c r="GS85">
        <v>-0.13300000000000001</v>
      </c>
      <c r="GT85">
        <v>-0.13300000000000001</v>
      </c>
      <c r="GU85">
        <v>-0.15299999999999958</v>
      </c>
      <c r="GV85">
        <v>-0.15299999999999958</v>
      </c>
      <c r="GW85">
        <v>-0.15399999999999991</v>
      </c>
      <c r="GX85">
        <v>-0.13899999999999935</v>
      </c>
      <c r="GY85">
        <v>-0.13900000000000023</v>
      </c>
      <c r="GZ85">
        <v>-0.13300000000000001</v>
      </c>
      <c r="HA85">
        <v>-0.13299999999999912</v>
      </c>
      <c r="HB85">
        <v>-0.13299999999999912</v>
      </c>
      <c r="HC85">
        <v>-0.13299999999999912</v>
      </c>
      <c r="HD85">
        <v>-0.13299999999999912</v>
      </c>
      <c r="HE85">
        <v>-0.13299999999999912</v>
      </c>
      <c r="HF85">
        <v>-0.13300000000000001</v>
      </c>
      <c r="HG85">
        <v>-0.15299999999999958</v>
      </c>
      <c r="HH85">
        <v>-0.15299999999999958</v>
      </c>
      <c r="HI85">
        <v>-0.15399999999999991</v>
      </c>
      <c r="HJ85">
        <v>-0.13899999999999935</v>
      </c>
      <c r="HK85">
        <v>-0.13900000000000023</v>
      </c>
      <c r="HL85">
        <v>-0.1330000000000009</v>
      </c>
      <c r="HM85">
        <v>-0.13300000000000001</v>
      </c>
      <c r="HN85">
        <v>-0.13300000000000001</v>
      </c>
      <c r="HO85">
        <v>-0.13300000000000001</v>
      </c>
      <c r="HP85">
        <v>-0.13300000000000001</v>
      </c>
      <c r="HQ85">
        <v>-0.13300000000000001</v>
      </c>
      <c r="HR85">
        <v>-0.13299999999999912</v>
      </c>
      <c r="HS85">
        <v>-0.15299999999999958</v>
      </c>
      <c r="HT85">
        <v>-0.15299999999999958</v>
      </c>
      <c r="HU85">
        <v>-0.15399999999999991</v>
      </c>
      <c r="HV85">
        <v>-0.13900000000000023</v>
      </c>
      <c r="HW85">
        <v>-0.13899999999999935</v>
      </c>
      <c r="HX85">
        <v>-0.1330000000000009</v>
      </c>
      <c r="HY85">
        <v>-0.13299999999999912</v>
      </c>
      <c r="HZ85">
        <v>-0.13300000000000001</v>
      </c>
      <c r="IA85" s="216">
        <v>-0.13299999999999912</v>
      </c>
      <c r="IB85" s="216">
        <v>-0.13299999999999912</v>
      </c>
      <c r="IC85" s="216">
        <v>-0.13299999999999912</v>
      </c>
    </row>
    <row r="86" spans="1:238" x14ac:dyDescent="0.2">
      <c r="A86" s="447">
        <f>A!A100</f>
        <v>39600</v>
      </c>
      <c r="B86" s="479">
        <f t="shared" si="10"/>
        <v>3.9630000000000001</v>
      </c>
      <c r="C86" s="479">
        <v>3.8879999999999999</v>
      </c>
      <c r="D86" s="448">
        <f t="shared" si="11"/>
        <v>7.5000000000000178E-2</v>
      </c>
      <c r="F86" s="450">
        <v>36971</v>
      </c>
      <c r="K86">
        <v>-0.24600000000000044</v>
      </c>
      <c r="L86">
        <v>-0.25300000000000011</v>
      </c>
      <c r="M86">
        <v>-0.23800000000000043</v>
      </c>
      <c r="N86">
        <v>-0.22599999999999998</v>
      </c>
      <c r="O86">
        <v>-0.22100000000000097</v>
      </c>
      <c r="P86">
        <v>-0.21400000000000041</v>
      </c>
      <c r="Q86">
        <v>-0.21199999999999886</v>
      </c>
      <c r="R86">
        <v>-0.19699999999999918</v>
      </c>
      <c r="S86">
        <v>-0.18699999999999939</v>
      </c>
      <c r="T86">
        <v>-0.185</v>
      </c>
      <c r="U86">
        <v>-0.16699999999999982</v>
      </c>
      <c r="V86">
        <v>-0.17000000000000082</v>
      </c>
      <c r="W86">
        <v>-0.15</v>
      </c>
      <c r="X86">
        <v>-0.14499999999999999</v>
      </c>
      <c r="Y86">
        <v>-0.14499999999999999</v>
      </c>
      <c r="Z86">
        <v>-0.14499999999999999</v>
      </c>
      <c r="AA86">
        <v>-0.13500000000000068</v>
      </c>
      <c r="AB86">
        <v>-0.13300000000000001</v>
      </c>
      <c r="AC86">
        <v>-0.13300000000000001</v>
      </c>
      <c r="AD86">
        <v>-0.13300000000000001</v>
      </c>
      <c r="AE86">
        <v>-0.13300000000000001</v>
      </c>
      <c r="AF86">
        <v>-0.13300000000000001</v>
      </c>
      <c r="AG86">
        <v>-0.14299999999999979</v>
      </c>
      <c r="AH86">
        <v>-0.15299999999999958</v>
      </c>
      <c r="AI86">
        <v>-0.15299999999999958</v>
      </c>
      <c r="AJ86">
        <v>-0.15299999999999958</v>
      </c>
      <c r="AK86">
        <v>-0.1540000000000008</v>
      </c>
      <c r="AL86">
        <v>-0.13900000000000023</v>
      </c>
      <c r="AM86">
        <v>-0.13900000000000023</v>
      </c>
      <c r="AN86">
        <v>-0.13299999999999912</v>
      </c>
      <c r="AO86">
        <v>-0.13300000000000001</v>
      </c>
      <c r="AP86">
        <v>-0.13300000000000001</v>
      </c>
      <c r="AQ86">
        <v>-0.13300000000000001</v>
      </c>
      <c r="AR86">
        <v>-0.13300000000000001</v>
      </c>
      <c r="AS86">
        <v>-0.13300000000000001</v>
      </c>
      <c r="AT86">
        <v>-0.13300000000000001</v>
      </c>
      <c r="AU86">
        <v>-0.15299999999999958</v>
      </c>
      <c r="AV86">
        <v>-0.15299999999999958</v>
      </c>
      <c r="AW86">
        <v>-0.15399999999999991</v>
      </c>
      <c r="AX86">
        <v>-0.13900000000000023</v>
      </c>
      <c r="AY86">
        <v>-0.13900000000000023</v>
      </c>
      <c r="AZ86">
        <v>-0.13300000000000001</v>
      </c>
      <c r="BA86">
        <v>-0.13300000000000001</v>
      </c>
      <c r="BB86">
        <v>-0.13300000000000001</v>
      </c>
      <c r="BC86">
        <v>-0.13300000000000001</v>
      </c>
      <c r="BD86">
        <v>-0.13300000000000001</v>
      </c>
      <c r="BE86">
        <v>-0.1330000000000009</v>
      </c>
      <c r="BF86">
        <v>-0.13300000000000001</v>
      </c>
      <c r="BG86">
        <v>-0.15299999999999958</v>
      </c>
      <c r="BH86">
        <v>-0.15299999999999958</v>
      </c>
      <c r="BI86">
        <v>-0.15399999999999991</v>
      </c>
      <c r="BJ86">
        <v>-0.13900000000000023</v>
      </c>
      <c r="BK86">
        <v>-0.13900000000000023</v>
      </c>
      <c r="BL86">
        <v>-0.13300000000000001</v>
      </c>
      <c r="BM86">
        <v>-0.13300000000000001</v>
      </c>
      <c r="BN86">
        <v>-0.13300000000000001</v>
      </c>
      <c r="BO86">
        <v>-0.13300000000000001</v>
      </c>
      <c r="BP86">
        <v>-0.13300000000000001</v>
      </c>
      <c r="BQ86">
        <v>-0.13300000000000001</v>
      </c>
      <c r="BR86">
        <v>-0.13300000000000001</v>
      </c>
      <c r="BS86">
        <v>-0.15299999999999958</v>
      </c>
      <c r="BT86">
        <v>-0.15299999999999958</v>
      </c>
      <c r="BU86">
        <v>-0.15399999999999991</v>
      </c>
      <c r="BV86">
        <v>-0.13900000000000023</v>
      </c>
      <c r="BW86">
        <v>-0.13900000000000023</v>
      </c>
      <c r="BX86">
        <v>-0.13299999999999912</v>
      </c>
      <c r="BY86">
        <v>-0.13300000000000001</v>
      </c>
      <c r="BZ86">
        <v>-0.13300000000000001</v>
      </c>
      <c r="CA86">
        <v>-0.13300000000000001</v>
      </c>
      <c r="CB86">
        <v>-0.13300000000000001</v>
      </c>
      <c r="CC86">
        <v>-0.13300000000000001</v>
      </c>
      <c r="CD86">
        <v>-0.13300000000000001</v>
      </c>
      <c r="CE86">
        <v>-0.15300000000000047</v>
      </c>
      <c r="CF86">
        <v>-0.15300000000000047</v>
      </c>
      <c r="CG86">
        <v>-0.1540000000000008</v>
      </c>
      <c r="CH86">
        <v>-0.13900000000000023</v>
      </c>
      <c r="CI86">
        <v>-0.13900000000000023</v>
      </c>
      <c r="CJ86">
        <v>-0.13300000000000001</v>
      </c>
      <c r="CK86">
        <v>-0.13300000000000001</v>
      </c>
      <c r="CL86">
        <v>-0.13300000000000001</v>
      </c>
      <c r="CM86">
        <v>-0.13300000000000001</v>
      </c>
      <c r="CN86">
        <v>-0.13300000000000001</v>
      </c>
      <c r="CO86">
        <v>-0.13300000000000001</v>
      </c>
      <c r="CP86">
        <v>-0.13300000000000001</v>
      </c>
      <c r="CQ86">
        <v>-0.15300000000000047</v>
      </c>
      <c r="CR86">
        <v>-0.15300000000000047</v>
      </c>
      <c r="CS86">
        <v>-0.1540000000000008</v>
      </c>
      <c r="CT86">
        <v>-0.13900000000000023</v>
      </c>
      <c r="CU86">
        <v>-0.13900000000000023</v>
      </c>
      <c r="CV86">
        <v>-0.13299999999999912</v>
      </c>
      <c r="CW86">
        <v>-0.13300000000000001</v>
      </c>
      <c r="CX86">
        <v>-0.13300000000000001</v>
      </c>
      <c r="CY86">
        <v>-0.1330000000000009</v>
      </c>
      <c r="CZ86">
        <v>-0.13300000000000001</v>
      </c>
      <c r="DA86">
        <v>-0.13300000000000001</v>
      </c>
      <c r="DB86">
        <v>-0.13300000000000001</v>
      </c>
      <c r="DC86">
        <v>-0.15300000000000047</v>
      </c>
      <c r="DD86">
        <v>-0.15300000000000047</v>
      </c>
      <c r="DE86">
        <v>-0.1540000000000008</v>
      </c>
      <c r="DF86">
        <v>-0.13900000000000112</v>
      </c>
      <c r="DG86">
        <v>-0.13900000000000112</v>
      </c>
      <c r="DH86">
        <v>-0.13299999999999912</v>
      </c>
      <c r="DI86">
        <v>-0.13300000000000001</v>
      </c>
      <c r="DJ86">
        <v>-0.13300000000000001</v>
      </c>
      <c r="DK86">
        <v>-0.1330000000000009</v>
      </c>
      <c r="DL86">
        <v>-0.13300000000000001</v>
      </c>
      <c r="DM86">
        <v>-0.13300000000000001</v>
      </c>
      <c r="DN86">
        <v>-0.13300000000000001</v>
      </c>
      <c r="DO86">
        <v>-0.15300000000000047</v>
      </c>
      <c r="DP86">
        <v>-0.15300000000000047</v>
      </c>
      <c r="DQ86">
        <v>-0.1540000000000008</v>
      </c>
      <c r="DR86">
        <v>-0.13900000000000023</v>
      </c>
      <c r="DS86">
        <v>-0.13900000000000112</v>
      </c>
      <c r="DT86">
        <v>-0.13299999999999912</v>
      </c>
      <c r="DU86">
        <v>-0.13300000000000001</v>
      </c>
      <c r="DV86">
        <v>-0.13300000000000001</v>
      </c>
      <c r="DW86">
        <v>-0.1330000000000009</v>
      </c>
      <c r="DX86">
        <v>-0.13300000000000001</v>
      </c>
      <c r="DY86">
        <v>-0.13300000000000001</v>
      </c>
      <c r="DZ86">
        <v>-0.13300000000000001</v>
      </c>
      <c r="EA86">
        <v>-0.15300000000000047</v>
      </c>
      <c r="EB86">
        <v>-0.15300000000000047</v>
      </c>
      <c r="EC86">
        <v>-0.1540000000000008</v>
      </c>
      <c r="ED86">
        <v>-0.13900000000000023</v>
      </c>
      <c r="EE86">
        <v>-0.13900000000000023</v>
      </c>
      <c r="EF86">
        <v>-0.13299999999999912</v>
      </c>
      <c r="EG86">
        <v>-0.13300000000000001</v>
      </c>
      <c r="EH86">
        <v>-0.13300000000000001</v>
      </c>
      <c r="EI86">
        <v>-0.13299999999999912</v>
      </c>
      <c r="EJ86">
        <v>-0.13300000000000001</v>
      </c>
      <c r="EK86">
        <v>-0.1330000000000009</v>
      </c>
      <c r="EL86">
        <v>-0.13300000000000001</v>
      </c>
      <c r="EM86">
        <v>-0.15299999999999958</v>
      </c>
      <c r="EN86">
        <v>-0.15299999999999958</v>
      </c>
      <c r="EO86">
        <v>-0.15399999999999991</v>
      </c>
      <c r="EP86">
        <v>-0.13900000000000023</v>
      </c>
      <c r="EQ86">
        <v>-0.13900000000000023</v>
      </c>
      <c r="ER86">
        <v>-0.13300000000000001</v>
      </c>
      <c r="ES86">
        <v>-0.13300000000000001</v>
      </c>
      <c r="ET86">
        <v>-0.13300000000000001</v>
      </c>
      <c r="EU86">
        <v>-0.13299999999999912</v>
      </c>
      <c r="EV86">
        <v>-0.13299999999999912</v>
      </c>
      <c r="EW86">
        <v>-0.13299999999999912</v>
      </c>
      <c r="EX86">
        <v>-0.1330000000000009</v>
      </c>
      <c r="EY86">
        <v>-0.15300000000000047</v>
      </c>
      <c r="EZ86">
        <v>-0.15300000000000047</v>
      </c>
      <c r="FA86">
        <v>-0.1540000000000008</v>
      </c>
      <c r="FB86">
        <v>-0.13900000000000023</v>
      </c>
      <c r="FC86">
        <v>-0.13900000000000112</v>
      </c>
      <c r="FD86">
        <v>-0.13299999999999912</v>
      </c>
      <c r="FE86">
        <v>-0.13300000000000001</v>
      </c>
      <c r="FF86">
        <v>-0.1330000000000009</v>
      </c>
      <c r="FG86">
        <v>-0.13300000000000001</v>
      </c>
      <c r="FH86">
        <v>-0.13300000000000001</v>
      </c>
      <c r="FI86">
        <v>-0.13300000000000001</v>
      </c>
      <c r="FJ86">
        <v>-0.13299999999999912</v>
      </c>
      <c r="FK86">
        <v>-0.15299999999999958</v>
      </c>
      <c r="FL86">
        <v>-0.15300000000000047</v>
      </c>
      <c r="FM86">
        <v>-0.1540000000000008</v>
      </c>
      <c r="FN86">
        <v>-0.13900000000000023</v>
      </c>
      <c r="FO86">
        <v>-0.13899999999999935</v>
      </c>
      <c r="FP86">
        <v>-0.13300000000000001</v>
      </c>
      <c r="FQ86">
        <v>-0.13300000000000001</v>
      </c>
      <c r="FR86">
        <v>-0.1330000000000009</v>
      </c>
      <c r="FS86">
        <v>-0.13299999999999912</v>
      </c>
      <c r="FT86">
        <v>-0.13299999999999912</v>
      </c>
      <c r="FU86">
        <v>-0.13299999999999912</v>
      </c>
      <c r="FV86">
        <v>-0.13300000000000001</v>
      </c>
      <c r="FW86">
        <v>-0.15299999999999958</v>
      </c>
      <c r="FX86">
        <v>-0.15299999999999958</v>
      </c>
      <c r="FY86">
        <v>-0.15399999999999991</v>
      </c>
      <c r="FZ86">
        <v>-0.13900000000000023</v>
      </c>
      <c r="GA86">
        <v>-0.13900000000000023</v>
      </c>
      <c r="GB86">
        <v>-0.1330000000000009</v>
      </c>
      <c r="GC86">
        <v>-0.13300000000000001</v>
      </c>
      <c r="GD86">
        <v>-0.13300000000000001</v>
      </c>
      <c r="GE86">
        <v>-0.13300000000000001</v>
      </c>
      <c r="GF86">
        <v>-0.13299999999999912</v>
      </c>
      <c r="GG86">
        <v>-0.13300000000000001</v>
      </c>
      <c r="GH86">
        <v>-0.13299999999999912</v>
      </c>
      <c r="GI86">
        <v>-0.15300000000000047</v>
      </c>
      <c r="GJ86">
        <v>-0.15299999999999958</v>
      </c>
      <c r="GK86">
        <v>-0.15399999999999991</v>
      </c>
      <c r="GL86">
        <v>-0.13900000000000023</v>
      </c>
      <c r="GM86">
        <v>-0.13899999999999935</v>
      </c>
      <c r="GN86">
        <v>-0.1330000000000009</v>
      </c>
      <c r="GO86">
        <v>-0.13299999999999912</v>
      </c>
      <c r="GP86">
        <v>-0.1330000000000009</v>
      </c>
      <c r="GQ86">
        <v>-0.13300000000000001</v>
      </c>
      <c r="GR86">
        <v>-0.13300000000000001</v>
      </c>
      <c r="GS86">
        <v>-0.13300000000000001</v>
      </c>
      <c r="GT86">
        <v>-0.13300000000000001</v>
      </c>
      <c r="GU86">
        <v>-0.15299999999999958</v>
      </c>
      <c r="GV86">
        <v>-0.15299999999999958</v>
      </c>
      <c r="GW86">
        <v>-0.15399999999999991</v>
      </c>
      <c r="GX86">
        <v>-0.13899999999999935</v>
      </c>
      <c r="GY86">
        <v>-0.13900000000000023</v>
      </c>
      <c r="GZ86">
        <v>-0.13300000000000001</v>
      </c>
      <c r="HA86">
        <v>-0.13299999999999912</v>
      </c>
      <c r="HB86">
        <v>-0.13299999999999912</v>
      </c>
      <c r="HC86">
        <v>-0.13299999999999912</v>
      </c>
      <c r="HD86">
        <v>-0.13299999999999912</v>
      </c>
      <c r="HE86">
        <v>-0.13299999999999912</v>
      </c>
      <c r="HF86">
        <v>-0.13300000000000001</v>
      </c>
      <c r="HG86">
        <v>-0.15299999999999958</v>
      </c>
      <c r="HH86">
        <v>-0.15299999999999958</v>
      </c>
      <c r="HI86">
        <v>-0.15399999999999991</v>
      </c>
      <c r="HJ86">
        <v>-0.13899999999999935</v>
      </c>
      <c r="HK86">
        <v>-0.13900000000000023</v>
      </c>
      <c r="HL86">
        <v>-0.1330000000000009</v>
      </c>
      <c r="HM86">
        <v>-0.13300000000000001</v>
      </c>
      <c r="HN86">
        <v>-0.13300000000000001</v>
      </c>
      <c r="HO86">
        <v>-0.13300000000000001</v>
      </c>
      <c r="HP86">
        <v>-0.13300000000000001</v>
      </c>
      <c r="HQ86">
        <v>-0.13300000000000001</v>
      </c>
      <c r="HR86">
        <v>-0.13299999999999912</v>
      </c>
      <c r="HS86">
        <v>-0.15299999999999958</v>
      </c>
      <c r="HT86">
        <v>-0.15299999999999958</v>
      </c>
      <c r="HU86">
        <v>-0.15399999999999991</v>
      </c>
      <c r="HV86">
        <v>-0.13900000000000023</v>
      </c>
      <c r="HW86">
        <v>-0.13899999999999935</v>
      </c>
      <c r="HX86">
        <v>-0.1330000000000009</v>
      </c>
      <c r="HY86">
        <v>-0.13299999999999912</v>
      </c>
      <c r="HZ86">
        <v>-0.13300000000000001</v>
      </c>
      <c r="IA86" s="216">
        <v>-0.13299999999999912</v>
      </c>
      <c r="IB86" s="216">
        <v>-0.13299999999999912</v>
      </c>
      <c r="IC86" s="216">
        <v>-0.13299999999999912</v>
      </c>
    </row>
    <row r="87" spans="1:238" x14ac:dyDescent="0.2">
      <c r="A87" s="447">
        <f>A!A101</f>
        <v>39630</v>
      </c>
      <c r="B87" s="479">
        <f t="shared" si="10"/>
        <v>4.0129999999999999</v>
      </c>
      <c r="C87" s="479">
        <v>3.9380000000000002</v>
      </c>
      <c r="D87" s="448">
        <f t="shared" si="11"/>
        <v>7.4999999999999734E-2</v>
      </c>
      <c r="F87" s="450">
        <v>36973</v>
      </c>
      <c r="K87">
        <v>6.0999999999999055E-2</v>
      </c>
      <c r="L87">
        <v>6.7999999999999616E-2</v>
      </c>
      <c r="M87">
        <v>6.7999999999999616E-2</v>
      </c>
      <c r="N87">
        <v>7.0000000000000284E-2</v>
      </c>
      <c r="O87">
        <v>7.4999999999999289E-2</v>
      </c>
      <c r="P87">
        <v>7.2000000000000952E-2</v>
      </c>
      <c r="Q87">
        <v>7.2000000000000952E-2</v>
      </c>
      <c r="R87">
        <v>6.7000000000000171E-2</v>
      </c>
      <c r="S87">
        <v>6.4999999999999503E-2</v>
      </c>
      <c r="T87">
        <v>6.5000000000000391E-2</v>
      </c>
      <c r="U87">
        <v>5.9999999999999609E-2</v>
      </c>
      <c r="V87">
        <v>4.5000000000000817E-2</v>
      </c>
      <c r="W87">
        <v>-6.9999999999996732E-3</v>
      </c>
      <c r="X87">
        <v>-6.9999999999996732E-3</v>
      </c>
      <c r="Y87">
        <v>-6.9999999999996732E-3</v>
      </c>
      <c r="Z87">
        <v>-6.9999999999996732E-3</v>
      </c>
      <c r="AA87">
        <v>-6.9999999999996732E-3</v>
      </c>
      <c r="AB87">
        <v>-7.0000000000005613E-3</v>
      </c>
      <c r="AC87">
        <v>-6.9999999999996732E-3</v>
      </c>
      <c r="AD87">
        <v>-6.9999999999996732E-3</v>
      </c>
      <c r="AE87">
        <v>-6.9999999999996732E-3</v>
      </c>
      <c r="AF87">
        <v>-6.9999999999996732E-3</v>
      </c>
      <c r="AG87">
        <v>-6.9999999999996732E-3</v>
      </c>
      <c r="AH87">
        <v>-7.0000000000005613E-3</v>
      </c>
      <c r="AI87">
        <v>-1.9999999999997797E-3</v>
      </c>
      <c r="AJ87">
        <v>-1.1000000000001009E-2</v>
      </c>
      <c r="AK87">
        <v>-2.6999999999999247E-2</v>
      </c>
      <c r="AL87">
        <v>-2.7000000000000135E-2</v>
      </c>
      <c r="AM87">
        <v>-3.2000000000000028E-2</v>
      </c>
      <c r="AN87">
        <v>-3.2000000000000028E-2</v>
      </c>
      <c r="AO87">
        <v>-3.2000000000000028E-2</v>
      </c>
      <c r="AP87">
        <v>-3.2000000000000028E-2</v>
      </c>
      <c r="AQ87">
        <v>-3.2000000000000028E-2</v>
      </c>
      <c r="AR87">
        <v>-3.2000000000000028E-2</v>
      </c>
      <c r="AS87">
        <v>-3.2000000000000028E-2</v>
      </c>
      <c r="AT87">
        <v>-3.2000000000000028E-2</v>
      </c>
      <c r="AU87">
        <v>-2.1999999999999353E-2</v>
      </c>
      <c r="AV87">
        <v>-3.0999999999999694E-2</v>
      </c>
      <c r="AW87">
        <v>-4.7000000000000597E-2</v>
      </c>
      <c r="AX87">
        <v>-4.6999999999999709E-2</v>
      </c>
      <c r="AY87">
        <v>-5.1999999999999602E-2</v>
      </c>
      <c r="AZ87">
        <v>-5.200000000000049E-2</v>
      </c>
      <c r="BA87">
        <v>-5.1999999999999602E-2</v>
      </c>
      <c r="BB87">
        <v>-5.1999999999999602E-2</v>
      </c>
      <c r="BC87">
        <v>-5.1999999999999602E-2</v>
      </c>
      <c r="BD87">
        <v>-4.1999999999999815E-2</v>
      </c>
      <c r="BE87">
        <v>-4.1999999999999815E-2</v>
      </c>
      <c r="BF87">
        <v>-4.1999999999999815E-2</v>
      </c>
      <c r="BG87">
        <v>-3.2000000000000028E-2</v>
      </c>
      <c r="BH87">
        <v>-4.1000000000000369E-2</v>
      </c>
      <c r="BI87">
        <v>-5.6999999999999496E-2</v>
      </c>
      <c r="BJ87">
        <v>-5.7000000000000384E-2</v>
      </c>
      <c r="BK87">
        <v>-6.2000000000000277E-2</v>
      </c>
      <c r="BL87">
        <v>-6.2000000000000277E-2</v>
      </c>
      <c r="BM87">
        <v>-6.2000000000000277E-2</v>
      </c>
      <c r="BN87">
        <v>-6.2000000000000277E-2</v>
      </c>
      <c r="BO87">
        <v>-6.2000000000000277E-2</v>
      </c>
      <c r="BP87">
        <v>-4.7000000000000597E-2</v>
      </c>
      <c r="BQ87">
        <v>-4.6999999999999709E-2</v>
      </c>
      <c r="BR87">
        <v>-4.6999999999999709E-2</v>
      </c>
      <c r="BS87">
        <v>-3.6999999999999922E-2</v>
      </c>
      <c r="BT87">
        <v>-4.6000000000000263E-2</v>
      </c>
      <c r="BU87">
        <v>-6.2000000000000277E-2</v>
      </c>
      <c r="BV87">
        <v>-6.2000000000000277E-2</v>
      </c>
      <c r="BW87">
        <v>-6.7000000000000171E-2</v>
      </c>
      <c r="BX87">
        <v>-6.7000000000000171E-2</v>
      </c>
      <c r="BY87">
        <v>-6.7000000000000171E-2</v>
      </c>
      <c r="BZ87">
        <v>-6.7000000000000171E-2</v>
      </c>
      <c r="CA87">
        <v>-6.6999999999999282E-2</v>
      </c>
      <c r="CB87">
        <v>-5.1999999999999602E-2</v>
      </c>
      <c r="CC87">
        <v>-5.1999999999999602E-2</v>
      </c>
      <c r="CD87">
        <v>-5.200000000000049E-2</v>
      </c>
      <c r="CE87">
        <v>-4.1999999999999815E-2</v>
      </c>
      <c r="CF87">
        <v>-5.1000000000000156E-2</v>
      </c>
      <c r="CG87">
        <v>-6.6999999999999282E-2</v>
      </c>
      <c r="CH87">
        <v>-6.6999999999999282E-2</v>
      </c>
      <c r="CI87">
        <v>-7.2000000000000064E-2</v>
      </c>
      <c r="CJ87">
        <v>-7.2000000000000064E-2</v>
      </c>
      <c r="CK87">
        <v>-7.2000000000000064E-2</v>
      </c>
      <c r="CL87">
        <v>-7.2000000000000064E-2</v>
      </c>
      <c r="CM87">
        <v>-7.2000000000000064E-2</v>
      </c>
      <c r="CN87">
        <v>-5.7000000000000384E-2</v>
      </c>
      <c r="CO87">
        <v>-5.7000000000000384E-2</v>
      </c>
      <c r="CP87">
        <v>-5.6999999999999496E-2</v>
      </c>
      <c r="CQ87">
        <v>-4.6999999999999709E-2</v>
      </c>
      <c r="CR87">
        <v>-5.6000000000000938E-2</v>
      </c>
      <c r="CS87">
        <v>-7.2000000000000064E-2</v>
      </c>
      <c r="CT87">
        <v>-7.2000000000000064E-2</v>
      </c>
      <c r="CU87">
        <v>-7.6999999999999957E-2</v>
      </c>
      <c r="CV87">
        <v>-7.6999999999999957E-2</v>
      </c>
      <c r="CW87">
        <v>-7.6999999999999957E-2</v>
      </c>
      <c r="CX87">
        <v>-7.6999999999999957E-2</v>
      </c>
      <c r="CY87">
        <v>-7.6999999999999069E-2</v>
      </c>
      <c r="CZ87">
        <v>-6.2000000000000277E-2</v>
      </c>
      <c r="DA87">
        <v>-6.2000000000000277E-2</v>
      </c>
      <c r="DB87">
        <v>-6.1999999999999389E-2</v>
      </c>
      <c r="DC87">
        <v>-5.200000000000049E-2</v>
      </c>
      <c r="DD87">
        <v>-6.1000000000000831E-2</v>
      </c>
      <c r="DE87">
        <v>-7.6999999999999957E-2</v>
      </c>
      <c r="DF87">
        <v>-7.6999999999999957E-2</v>
      </c>
      <c r="DG87">
        <v>-8.1999999999999851E-2</v>
      </c>
      <c r="DH87">
        <v>-8.2000000000000739E-2</v>
      </c>
      <c r="DI87">
        <v>-8.1999999999999851E-2</v>
      </c>
      <c r="DJ87">
        <v>-8.2000000000000739E-2</v>
      </c>
      <c r="DK87">
        <v>-8.1999999999999851E-2</v>
      </c>
      <c r="DL87">
        <v>-6.2000000000000277E-2</v>
      </c>
      <c r="DM87">
        <v>-6.2000000000000277E-2</v>
      </c>
      <c r="DN87">
        <v>-6.1999999999999389E-2</v>
      </c>
      <c r="DO87">
        <v>-5.200000000000049E-2</v>
      </c>
      <c r="DP87">
        <v>-6.1000000000000831E-2</v>
      </c>
      <c r="DQ87">
        <v>-7.6999999999999957E-2</v>
      </c>
      <c r="DR87">
        <v>-7.6999999999999957E-2</v>
      </c>
      <c r="DS87">
        <v>-8.1999999999999851E-2</v>
      </c>
      <c r="DT87">
        <v>-8.2000000000000739E-2</v>
      </c>
      <c r="DU87">
        <v>-8.1999999999999851E-2</v>
      </c>
      <c r="DV87">
        <v>-8.1999999999999851E-2</v>
      </c>
      <c r="DW87">
        <v>-8.1999999999999851E-2</v>
      </c>
      <c r="DX87">
        <v>-6.2000000000000277E-2</v>
      </c>
      <c r="DY87">
        <v>-6.2000000000000277E-2</v>
      </c>
      <c r="DZ87">
        <v>-6.2000000000000277E-2</v>
      </c>
      <c r="EA87">
        <v>-5.1999999999999602E-2</v>
      </c>
      <c r="EB87">
        <v>-6.1000000000000831E-2</v>
      </c>
      <c r="EC87">
        <v>-7.6999999999999957E-2</v>
      </c>
      <c r="ED87">
        <v>-7.6999999999999957E-2</v>
      </c>
      <c r="EE87">
        <v>-8.1999999999999851E-2</v>
      </c>
      <c r="EF87">
        <v>-8.1999999999999851E-2</v>
      </c>
      <c r="EG87">
        <v>-8.1999999999999851E-2</v>
      </c>
      <c r="EH87">
        <v>-8.1999999999999851E-2</v>
      </c>
      <c r="EI87">
        <v>-8.1999999999999851E-2</v>
      </c>
      <c r="EJ87">
        <v>-6.2000000000000277E-2</v>
      </c>
      <c r="EK87">
        <v>-6.1999999999999389E-2</v>
      </c>
      <c r="EL87">
        <v>-6.2000000000000277E-2</v>
      </c>
      <c r="EM87">
        <v>-5.1999999999999602E-2</v>
      </c>
      <c r="EN87">
        <v>-6.0999999999999943E-2</v>
      </c>
      <c r="EO87">
        <v>-7.6999999999999957E-2</v>
      </c>
      <c r="EP87">
        <v>-7.6999999999999957E-2</v>
      </c>
      <c r="EQ87">
        <v>-8.1999999999999851E-2</v>
      </c>
      <c r="ER87">
        <v>-8.2000000000000739E-2</v>
      </c>
      <c r="ES87">
        <v>-8.1999999999999851E-2</v>
      </c>
      <c r="ET87">
        <v>-8.1999999999999851E-2</v>
      </c>
      <c r="EU87">
        <v>-8.1999999999999851E-2</v>
      </c>
      <c r="EV87">
        <v>-6.1999999999999389E-2</v>
      </c>
      <c r="EW87">
        <v>-6.2000000000000277E-2</v>
      </c>
      <c r="EX87">
        <v>-6.1999999999999389E-2</v>
      </c>
      <c r="EY87">
        <v>-5.200000000000049E-2</v>
      </c>
      <c r="EZ87">
        <v>-6.1000000000000831E-2</v>
      </c>
      <c r="FA87">
        <v>-7.6999999999999957E-2</v>
      </c>
      <c r="FB87">
        <v>-7.6999999999999957E-2</v>
      </c>
      <c r="FC87">
        <v>-8.1999999999999851E-2</v>
      </c>
      <c r="FD87">
        <v>-8.2000000000000739E-2</v>
      </c>
      <c r="FE87">
        <v>-8.1999999999999851E-2</v>
      </c>
      <c r="FF87">
        <v>-8.1999999999999851E-2</v>
      </c>
      <c r="FG87">
        <v>-8.1999999999999851E-2</v>
      </c>
      <c r="FH87">
        <v>-6.2000000000000277E-2</v>
      </c>
      <c r="FI87">
        <v>-6.2000000000000277E-2</v>
      </c>
      <c r="FJ87">
        <v>-6.2000000000000277E-2</v>
      </c>
      <c r="FK87">
        <v>-5.1999999999999602E-2</v>
      </c>
      <c r="FL87">
        <v>-6.0999999999999943E-2</v>
      </c>
      <c r="FM87">
        <v>-7.6999999999999957E-2</v>
      </c>
      <c r="FN87">
        <v>-7.6999999999999957E-2</v>
      </c>
      <c r="FO87">
        <v>-8.1999999999999851E-2</v>
      </c>
      <c r="FP87">
        <v>-8.1999999999999851E-2</v>
      </c>
      <c r="FQ87">
        <v>-8.1999999999999851E-2</v>
      </c>
      <c r="FR87">
        <v>-8.1999999999999851E-2</v>
      </c>
      <c r="FS87">
        <v>-8.1999999999999851E-2</v>
      </c>
      <c r="FT87">
        <v>-6.2000000000000277E-2</v>
      </c>
      <c r="FU87">
        <v>-6.1999999999999389E-2</v>
      </c>
      <c r="FV87">
        <v>-6.2000000000000277E-2</v>
      </c>
      <c r="FW87">
        <v>-5.200000000000049E-2</v>
      </c>
      <c r="FX87">
        <v>-6.0999999999999943E-2</v>
      </c>
      <c r="FY87">
        <v>-7.6999999999999957E-2</v>
      </c>
      <c r="FZ87">
        <v>-7.6999999999999069E-2</v>
      </c>
      <c r="GA87">
        <v>-8.1999999999998963E-2</v>
      </c>
      <c r="GB87">
        <v>-8.2000000000000739E-2</v>
      </c>
      <c r="GC87">
        <v>-8.2000000000000739E-2</v>
      </c>
      <c r="GD87">
        <v>-8.1999999999999851E-2</v>
      </c>
      <c r="GE87">
        <v>-8.2000000000000739E-2</v>
      </c>
      <c r="GF87">
        <v>-6.2000000000001165E-2</v>
      </c>
      <c r="GG87">
        <v>-6.2000000000000277E-2</v>
      </c>
      <c r="GH87">
        <v>-6.1999999999999389E-2</v>
      </c>
      <c r="GI87">
        <v>-5.200000000000049E-2</v>
      </c>
      <c r="GJ87">
        <v>-6.1000000000000831E-2</v>
      </c>
      <c r="GK87">
        <v>-7.6999999999999957E-2</v>
      </c>
      <c r="GL87">
        <v>-7.6999999999999957E-2</v>
      </c>
      <c r="GM87">
        <v>-8.1999999999999851E-2</v>
      </c>
      <c r="GN87">
        <v>-8.1999999999999851E-2</v>
      </c>
      <c r="GO87">
        <v>-8.2000000000000739E-2</v>
      </c>
      <c r="GP87">
        <v>-8.1999999999998963E-2</v>
      </c>
      <c r="GQ87">
        <v>-8.1999999999999851E-2</v>
      </c>
      <c r="GR87">
        <v>-6.2000000000000277E-2</v>
      </c>
      <c r="GS87">
        <v>-6.2000000000000277E-2</v>
      </c>
      <c r="GT87">
        <v>-6.2000000000000277E-2</v>
      </c>
      <c r="GU87">
        <v>-5.1999999999999602E-2</v>
      </c>
      <c r="GV87">
        <v>-6.0999999999999943E-2</v>
      </c>
      <c r="GW87">
        <v>-7.7000000000000846E-2</v>
      </c>
      <c r="GX87">
        <v>-7.6999999999999957E-2</v>
      </c>
      <c r="GY87">
        <v>-8.1999999999999851E-2</v>
      </c>
      <c r="GZ87">
        <v>-8.1999999999999851E-2</v>
      </c>
      <c r="HA87">
        <v>-8.2000000000000739E-2</v>
      </c>
      <c r="HB87">
        <v>-8.1999999999998963E-2</v>
      </c>
      <c r="HC87">
        <v>-8.2000000000000739E-2</v>
      </c>
      <c r="HD87">
        <v>-6.2000000000000277E-2</v>
      </c>
      <c r="HE87">
        <v>-6.2000000000001165E-2</v>
      </c>
      <c r="HF87">
        <v>-6.2000000000000277E-2</v>
      </c>
      <c r="HG87">
        <v>-5.200000000000049E-2</v>
      </c>
      <c r="HH87">
        <v>-6.1000000000000831E-2</v>
      </c>
      <c r="HI87">
        <v>-7.7000000000000846E-2</v>
      </c>
      <c r="HJ87">
        <v>-7.7000000000000846E-2</v>
      </c>
      <c r="HK87">
        <v>-8.2000000000000739E-2</v>
      </c>
      <c r="HL87">
        <v>-8.1999999999998963E-2</v>
      </c>
      <c r="HM87">
        <v>-8.1999999999999851E-2</v>
      </c>
      <c r="HN87">
        <v>-8.2000000000000739E-2</v>
      </c>
      <c r="HO87">
        <v>-8.1999999999999851E-2</v>
      </c>
      <c r="HP87">
        <v>-6.2000000000000277E-2</v>
      </c>
      <c r="HQ87">
        <v>-6.2000000000000277E-2</v>
      </c>
      <c r="HR87">
        <v>-6.2000000000001165E-2</v>
      </c>
      <c r="HS87">
        <v>-5.200000000000049E-2</v>
      </c>
      <c r="HT87">
        <v>-6.0999999999999943E-2</v>
      </c>
      <c r="HU87">
        <v>-7.7000000000000846E-2</v>
      </c>
      <c r="HV87">
        <v>-7.6999999999999957E-2</v>
      </c>
      <c r="HW87">
        <v>-8.1999999999999851E-2</v>
      </c>
      <c r="HX87">
        <v>-8.1999999999999851E-2</v>
      </c>
      <c r="HY87">
        <v>-8.2000000000000739E-2</v>
      </c>
      <c r="HZ87">
        <v>-8.1999999999999851E-2</v>
      </c>
      <c r="IA87" s="216">
        <v>-8.2000000000000739E-2</v>
      </c>
      <c r="IB87" s="216">
        <v>-6.2000000000000277E-2</v>
      </c>
      <c r="IC87" s="216">
        <v>-6.2000000000000277E-2</v>
      </c>
    </row>
    <row r="88" spans="1:238" x14ac:dyDescent="0.2">
      <c r="A88" s="447">
        <f>A!A102</f>
        <v>39661</v>
      </c>
      <c r="B88" s="479">
        <f t="shared" si="10"/>
        <v>4.0439999999999996</v>
      </c>
      <c r="C88" s="479">
        <v>3.9689999999999999</v>
      </c>
      <c r="D88" s="448">
        <f t="shared" si="11"/>
        <v>7.4999999999999734E-2</v>
      </c>
      <c r="F88" s="450">
        <v>36976</v>
      </c>
      <c r="K88">
        <v>4.9000000000001265E-2</v>
      </c>
      <c r="L88">
        <v>4.4999999999999929E-2</v>
      </c>
      <c r="M88">
        <v>0.04</v>
      </c>
      <c r="N88">
        <v>3.7999999999999368E-2</v>
      </c>
      <c r="O88">
        <v>3.5000000000000142E-2</v>
      </c>
      <c r="P88">
        <v>3.4999999999999254E-2</v>
      </c>
      <c r="Q88">
        <v>3.5000000000000142E-2</v>
      </c>
      <c r="R88">
        <v>3.2000000000000028E-2</v>
      </c>
      <c r="S88">
        <v>3.2000000000000917E-2</v>
      </c>
      <c r="T88">
        <v>3.5999999999999588E-2</v>
      </c>
      <c r="U88">
        <v>3.6000000000000476E-2</v>
      </c>
      <c r="V88">
        <v>3.5999999999999588E-2</v>
      </c>
      <c r="W88">
        <v>5.0999999999999268E-2</v>
      </c>
      <c r="X88">
        <v>5.0999999999999268E-2</v>
      </c>
      <c r="Y88">
        <v>5.1000000000000156E-2</v>
      </c>
      <c r="Z88">
        <v>5.1000000000000156E-2</v>
      </c>
      <c r="AA88">
        <v>5.600000000000005E-2</v>
      </c>
      <c r="AB88">
        <v>5.7000000000000384E-2</v>
      </c>
      <c r="AC88">
        <v>5.6999999999999496E-2</v>
      </c>
      <c r="AD88">
        <v>5.6999999999999496E-2</v>
      </c>
      <c r="AE88">
        <v>5.4999999999999716E-2</v>
      </c>
      <c r="AF88">
        <v>5.4999999999999716E-2</v>
      </c>
      <c r="AG88">
        <v>5.4999999999999716E-2</v>
      </c>
      <c r="AH88">
        <v>5.4999999999999716E-2</v>
      </c>
      <c r="AI88">
        <v>5.4999999999999716E-2</v>
      </c>
      <c r="AJ88">
        <v>5.5000000000000604E-2</v>
      </c>
      <c r="AK88">
        <v>4.8000000000000043E-2</v>
      </c>
      <c r="AL88">
        <v>5.4999999999999716E-2</v>
      </c>
      <c r="AM88">
        <v>5.4999999999999716E-2</v>
      </c>
      <c r="AN88">
        <v>5.4999999999999716E-2</v>
      </c>
      <c r="AO88">
        <v>5.4999999999999716E-2</v>
      </c>
      <c r="AP88">
        <v>4.9000000000000377E-2</v>
      </c>
      <c r="AQ88">
        <v>4.6000000000000263E-2</v>
      </c>
      <c r="AR88">
        <v>4.6000000000000263E-2</v>
      </c>
      <c r="AS88">
        <v>4.6000000000000263E-2</v>
      </c>
      <c r="AT88">
        <v>4.5999999999999375E-2</v>
      </c>
      <c r="AU88">
        <v>5.4999999999999716E-2</v>
      </c>
      <c r="AV88">
        <v>5.4999999999999716E-2</v>
      </c>
      <c r="AW88">
        <v>4.8000000000000043E-2</v>
      </c>
      <c r="AX88">
        <v>5.5000000000000604E-2</v>
      </c>
      <c r="AY88">
        <v>5.5000000000000604E-2</v>
      </c>
      <c r="AZ88">
        <v>5.4999999999999716E-2</v>
      </c>
      <c r="BA88">
        <v>5.4999999999999716E-2</v>
      </c>
      <c r="BB88">
        <v>4.8999999999999488E-2</v>
      </c>
      <c r="BC88">
        <v>4.5999999999999375E-2</v>
      </c>
      <c r="BD88">
        <v>4.0999999999999481E-2</v>
      </c>
      <c r="BE88">
        <v>4.0999999999999481E-2</v>
      </c>
      <c r="BF88">
        <v>4.0999999999999481E-2</v>
      </c>
      <c r="BG88">
        <v>4.9999999999999822E-2</v>
      </c>
      <c r="BH88">
        <v>4.9999999999999822E-2</v>
      </c>
      <c r="BI88">
        <v>4.3000000000000149E-2</v>
      </c>
      <c r="BJ88">
        <v>5.0000000000000711E-2</v>
      </c>
      <c r="BK88">
        <v>5.0000000000000711E-2</v>
      </c>
      <c r="BL88">
        <v>4.9999999999999822E-2</v>
      </c>
      <c r="BM88">
        <v>5.0000000000000711E-2</v>
      </c>
      <c r="BN88">
        <v>4.3999999999999595E-2</v>
      </c>
      <c r="BO88">
        <v>4.0999999999999481E-2</v>
      </c>
      <c r="BP88">
        <v>4.1000000000000369E-2</v>
      </c>
      <c r="BQ88">
        <v>4.0999999999999481E-2</v>
      </c>
      <c r="BR88">
        <v>4.0999999999999481E-2</v>
      </c>
      <c r="BS88">
        <v>4.9999999999999822E-2</v>
      </c>
      <c r="BT88">
        <v>4.9999999999999822E-2</v>
      </c>
      <c r="BU88">
        <v>4.3000000000000149E-2</v>
      </c>
      <c r="BV88">
        <v>5.0000000000000711E-2</v>
      </c>
      <c r="BW88">
        <v>4.9999999999999822E-2</v>
      </c>
      <c r="BX88">
        <v>4.9999999999999822E-2</v>
      </c>
      <c r="BY88">
        <v>4.9999999999999822E-2</v>
      </c>
      <c r="BZ88">
        <v>4.3999999999999595E-2</v>
      </c>
      <c r="CA88">
        <v>4.0999999999999481E-2</v>
      </c>
      <c r="CB88">
        <v>4.0999999999999481E-2</v>
      </c>
      <c r="CC88">
        <v>4.0999999999999481E-2</v>
      </c>
      <c r="CD88">
        <v>4.0999999999999481E-2</v>
      </c>
      <c r="CE88">
        <v>4.9999999999999822E-2</v>
      </c>
      <c r="CF88">
        <v>4.9999999999999822E-2</v>
      </c>
      <c r="CG88">
        <v>4.3000000000000149E-2</v>
      </c>
      <c r="CH88">
        <v>4.9999999999999822E-2</v>
      </c>
      <c r="CI88">
        <v>5.0000000000000711E-2</v>
      </c>
      <c r="CJ88">
        <v>4.9999999999999822E-2</v>
      </c>
      <c r="CK88">
        <v>5.0000000000000711E-2</v>
      </c>
      <c r="CL88">
        <v>4.3999999999999595E-2</v>
      </c>
      <c r="CM88">
        <v>4.0999999999999481E-2</v>
      </c>
      <c r="CN88">
        <v>4.0999999999999481E-2</v>
      </c>
      <c r="CO88">
        <v>4.0999999999999481E-2</v>
      </c>
      <c r="CP88">
        <v>4.0999999999999481E-2</v>
      </c>
      <c r="CQ88">
        <v>4.9999999999999822E-2</v>
      </c>
      <c r="CR88">
        <v>5.0000000000000711E-2</v>
      </c>
      <c r="CS88">
        <v>4.3000000000000149E-2</v>
      </c>
      <c r="CT88">
        <v>4.9999999999999822E-2</v>
      </c>
      <c r="CU88">
        <v>4.9999999999999822E-2</v>
      </c>
      <c r="CV88">
        <v>4.9999999999999822E-2</v>
      </c>
      <c r="CW88">
        <v>4.9999999999999822E-2</v>
      </c>
      <c r="CX88">
        <v>4.3999999999999595E-2</v>
      </c>
      <c r="CY88">
        <v>4.0999999999999481E-2</v>
      </c>
      <c r="CZ88">
        <v>4.0999999999999481E-2</v>
      </c>
      <c r="DA88">
        <v>4.0999999999999481E-2</v>
      </c>
      <c r="DB88">
        <v>4.0999999999999481E-2</v>
      </c>
      <c r="DC88">
        <v>5.0000000000000711E-2</v>
      </c>
      <c r="DD88">
        <v>4.9999999999999822E-2</v>
      </c>
      <c r="DE88">
        <v>4.3000000000000149E-2</v>
      </c>
      <c r="DF88">
        <v>4.9999999999999822E-2</v>
      </c>
      <c r="DG88">
        <v>4.9999999999999822E-2</v>
      </c>
      <c r="DH88">
        <v>5.0000000000000711E-2</v>
      </c>
      <c r="DI88">
        <v>4.9999999999999822E-2</v>
      </c>
      <c r="DJ88">
        <v>4.4000000000000483E-2</v>
      </c>
      <c r="DK88">
        <v>4.0999999999999481E-2</v>
      </c>
      <c r="DL88">
        <v>4.0999999999999481E-2</v>
      </c>
      <c r="DM88">
        <v>4.0999999999999481E-2</v>
      </c>
      <c r="DN88">
        <v>4.0999999999999481E-2</v>
      </c>
      <c r="DO88">
        <v>5.0000000000000711E-2</v>
      </c>
      <c r="DP88">
        <v>4.9999999999999822E-2</v>
      </c>
      <c r="DQ88">
        <v>4.3000000000000149E-2</v>
      </c>
      <c r="DR88">
        <v>4.9999999999999822E-2</v>
      </c>
      <c r="DS88">
        <v>4.9999999999999822E-2</v>
      </c>
      <c r="DT88">
        <v>5.0000000000000711E-2</v>
      </c>
      <c r="DU88">
        <v>4.9999999999999822E-2</v>
      </c>
      <c r="DV88">
        <v>4.3999999999999595E-2</v>
      </c>
      <c r="DW88">
        <v>4.0999999999999481E-2</v>
      </c>
      <c r="DX88">
        <v>4.0999999999999481E-2</v>
      </c>
      <c r="DY88">
        <v>4.0999999999999481E-2</v>
      </c>
      <c r="DZ88">
        <v>4.0999999999999481E-2</v>
      </c>
      <c r="EA88">
        <v>4.9999999999999822E-2</v>
      </c>
      <c r="EB88">
        <v>5.0000000000000711E-2</v>
      </c>
      <c r="EC88">
        <v>4.3000000000000149E-2</v>
      </c>
      <c r="ED88">
        <v>4.9999999999999822E-2</v>
      </c>
      <c r="EE88">
        <v>4.9999999999999822E-2</v>
      </c>
      <c r="EF88">
        <v>4.9999999999999822E-2</v>
      </c>
      <c r="EG88">
        <v>4.9999999999999822E-2</v>
      </c>
      <c r="EH88">
        <v>4.3999999999999595E-2</v>
      </c>
      <c r="EI88">
        <v>4.0999999999999481E-2</v>
      </c>
      <c r="EJ88">
        <v>4.1000000000000369E-2</v>
      </c>
      <c r="EK88">
        <v>4.0999999999999481E-2</v>
      </c>
      <c r="EL88">
        <v>4.0999999999999481E-2</v>
      </c>
      <c r="EM88">
        <v>4.9999999999999822E-2</v>
      </c>
      <c r="EN88">
        <v>4.9999999999999822E-2</v>
      </c>
      <c r="EO88">
        <v>4.3000000000001037E-2</v>
      </c>
      <c r="EP88">
        <v>5.0000000000000711E-2</v>
      </c>
      <c r="EQ88">
        <v>5.0000000000000711E-2</v>
      </c>
      <c r="ER88">
        <v>4.9999999999999822E-2</v>
      </c>
      <c r="ES88">
        <v>4.9999999999999822E-2</v>
      </c>
      <c r="ET88">
        <v>4.3999999999999595E-2</v>
      </c>
      <c r="EU88">
        <v>4.0999999999999481E-2</v>
      </c>
      <c r="EV88">
        <v>4.0999999999999481E-2</v>
      </c>
      <c r="EW88">
        <v>4.0999999999999481E-2</v>
      </c>
      <c r="EX88">
        <v>4.0999999999999481E-2</v>
      </c>
      <c r="EY88">
        <v>4.9999999999999822E-2</v>
      </c>
      <c r="EZ88">
        <v>4.9999999999999822E-2</v>
      </c>
      <c r="FA88">
        <v>4.3000000000000149E-2</v>
      </c>
      <c r="FB88">
        <v>4.9999999999999822E-2</v>
      </c>
      <c r="FC88">
        <v>4.9999999999999822E-2</v>
      </c>
      <c r="FD88">
        <v>4.9999999999999822E-2</v>
      </c>
      <c r="FE88">
        <v>4.9999999999999822E-2</v>
      </c>
      <c r="FF88">
        <v>4.3999999999999595E-2</v>
      </c>
      <c r="FG88">
        <v>4.0999999999999481E-2</v>
      </c>
      <c r="FH88">
        <v>4.0999999999999481E-2</v>
      </c>
      <c r="FI88">
        <v>4.0999999999999481E-2</v>
      </c>
      <c r="FJ88">
        <v>4.0999999999999481E-2</v>
      </c>
      <c r="FK88">
        <v>4.9999999999999822E-2</v>
      </c>
      <c r="FL88">
        <v>4.9999999999999822E-2</v>
      </c>
      <c r="FM88">
        <v>4.3000000000000149E-2</v>
      </c>
      <c r="FN88">
        <v>4.9999999999999822E-2</v>
      </c>
      <c r="FO88">
        <v>4.9999999999999822E-2</v>
      </c>
      <c r="FP88">
        <v>4.9999999999999822E-2</v>
      </c>
      <c r="FQ88">
        <v>4.9999999999999822E-2</v>
      </c>
      <c r="FR88">
        <v>4.3999999999999595E-2</v>
      </c>
      <c r="FS88">
        <v>4.0999999999999481E-2</v>
      </c>
      <c r="FT88">
        <v>4.1000000000000369E-2</v>
      </c>
      <c r="FU88">
        <v>4.0999999999999481E-2</v>
      </c>
      <c r="FV88">
        <v>4.1000000000000369E-2</v>
      </c>
      <c r="FW88">
        <v>4.9999999999999822E-2</v>
      </c>
      <c r="FX88">
        <v>4.9999999999999822E-2</v>
      </c>
      <c r="FY88">
        <v>4.3000000000000149E-2</v>
      </c>
      <c r="FZ88">
        <v>4.9999999999999822E-2</v>
      </c>
      <c r="GA88">
        <v>4.9999999999999822E-2</v>
      </c>
      <c r="GB88">
        <v>4.9999999999999822E-2</v>
      </c>
      <c r="GC88">
        <v>5.0000000000000711E-2</v>
      </c>
      <c r="GD88">
        <v>4.3999999999999595E-2</v>
      </c>
      <c r="GE88">
        <v>4.1000000000000369E-2</v>
      </c>
      <c r="GF88">
        <v>4.1000000000000369E-2</v>
      </c>
      <c r="GG88">
        <v>4.0999999999999481E-2</v>
      </c>
      <c r="GH88">
        <v>4.0999999999999481E-2</v>
      </c>
      <c r="GI88">
        <v>5.0000000000000711E-2</v>
      </c>
      <c r="GJ88">
        <v>5.0000000000000711E-2</v>
      </c>
      <c r="GK88">
        <v>4.3000000000000149E-2</v>
      </c>
      <c r="GL88">
        <v>4.9999999999999822E-2</v>
      </c>
      <c r="GM88">
        <v>4.9999999999999822E-2</v>
      </c>
      <c r="GN88">
        <v>5.0000000000000711E-2</v>
      </c>
      <c r="GO88">
        <v>4.9999999999999822E-2</v>
      </c>
      <c r="GP88">
        <v>4.3999999999999595E-2</v>
      </c>
      <c r="GQ88">
        <v>4.1000000000000369E-2</v>
      </c>
      <c r="GR88">
        <v>4.1000000000000369E-2</v>
      </c>
      <c r="GS88">
        <v>4.1000000000000369E-2</v>
      </c>
      <c r="GT88">
        <v>4.0999999999999481E-2</v>
      </c>
      <c r="GU88">
        <v>4.9999999999999822E-2</v>
      </c>
      <c r="GV88">
        <v>4.9999999999999822E-2</v>
      </c>
      <c r="GW88">
        <v>4.3000000000001037E-2</v>
      </c>
      <c r="GX88">
        <v>4.9999999999999822E-2</v>
      </c>
      <c r="GY88">
        <v>4.9999999999999822E-2</v>
      </c>
      <c r="GZ88">
        <v>5.0000000000000711E-2</v>
      </c>
      <c r="HA88">
        <v>4.9999999999999822E-2</v>
      </c>
      <c r="HB88">
        <v>4.3999999999999595E-2</v>
      </c>
      <c r="HC88">
        <v>4.1000000000000369E-2</v>
      </c>
      <c r="HD88">
        <v>4.1000000000000369E-2</v>
      </c>
      <c r="HE88">
        <v>4.1000000000000369E-2</v>
      </c>
      <c r="HF88">
        <v>4.1000000000000369E-2</v>
      </c>
      <c r="HG88">
        <v>4.9999999999999822E-2</v>
      </c>
      <c r="HH88">
        <v>4.9999999999999822E-2</v>
      </c>
      <c r="HI88">
        <v>4.2999999999999261E-2</v>
      </c>
      <c r="HJ88">
        <v>4.9999999999999822E-2</v>
      </c>
      <c r="HK88">
        <v>4.9999999999999822E-2</v>
      </c>
      <c r="HL88">
        <v>4.9999999999999822E-2</v>
      </c>
      <c r="HM88">
        <v>4.9999999999999822E-2</v>
      </c>
      <c r="HN88">
        <v>4.3999999999999595E-2</v>
      </c>
      <c r="HO88">
        <v>4.0999999999999481E-2</v>
      </c>
      <c r="HP88">
        <v>4.0999999999999481E-2</v>
      </c>
      <c r="HQ88">
        <v>4.0999999999999481E-2</v>
      </c>
      <c r="HR88">
        <v>4.1000000000000369E-2</v>
      </c>
      <c r="HS88">
        <v>4.9999999999999822E-2</v>
      </c>
      <c r="HT88">
        <v>4.9999999999999822E-2</v>
      </c>
      <c r="HU88">
        <v>4.3000000000000149E-2</v>
      </c>
      <c r="HV88">
        <v>4.9999999999999822E-2</v>
      </c>
      <c r="HW88">
        <v>4.9999999999999822E-2</v>
      </c>
      <c r="HX88">
        <v>4.9999999999999822E-2</v>
      </c>
      <c r="HY88">
        <v>4.9999999999999822E-2</v>
      </c>
      <c r="HZ88">
        <v>4.3999999999999595E-2</v>
      </c>
      <c r="IA88" s="216">
        <v>4.1000000000000369E-2</v>
      </c>
      <c r="IB88" s="216">
        <v>4.1000000000000369E-2</v>
      </c>
      <c r="IC88" s="216">
        <v>4.1000000000000369E-2</v>
      </c>
    </row>
    <row r="89" spans="1:238" x14ac:dyDescent="0.2">
      <c r="A89" s="447">
        <f>A!A103</f>
        <v>39692</v>
      </c>
      <c r="B89" s="479">
        <f t="shared" si="10"/>
        <v>4.0590000000000002</v>
      </c>
      <c r="C89" s="479">
        <v>3.984</v>
      </c>
      <c r="D89" s="448">
        <f t="shared" si="11"/>
        <v>7.5000000000000178E-2</v>
      </c>
      <c r="F89" s="450">
        <v>36977</v>
      </c>
      <c r="K89">
        <v>0.29899999999999949</v>
      </c>
      <c r="L89">
        <v>0.28600000000000048</v>
      </c>
      <c r="M89">
        <v>0.28800000000000114</v>
      </c>
      <c r="N89">
        <v>0.28300000000000036</v>
      </c>
      <c r="O89">
        <v>0.27600000000000069</v>
      </c>
      <c r="P89">
        <v>0.2710000000000008</v>
      </c>
      <c r="Q89">
        <v>0.26100000000000012</v>
      </c>
      <c r="R89">
        <v>0.25900000000000034</v>
      </c>
      <c r="S89">
        <v>0.25100000000000033</v>
      </c>
      <c r="T89">
        <v>0.24100000000000055</v>
      </c>
      <c r="U89">
        <v>0.23099999999999987</v>
      </c>
      <c r="V89">
        <v>0.19599999999999973</v>
      </c>
      <c r="W89">
        <v>0.16600000000000037</v>
      </c>
      <c r="X89">
        <v>0.13600000000000012</v>
      </c>
      <c r="Y89">
        <v>0.10800000000000054</v>
      </c>
      <c r="Z89">
        <v>9.8999999999999311E-2</v>
      </c>
      <c r="AA89">
        <v>9.8999999999999311E-2</v>
      </c>
      <c r="AB89">
        <v>9.7999999999999865E-2</v>
      </c>
      <c r="AC89">
        <v>9.8000000000000753E-2</v>
      </c>
      <c r="AD89">
        <v>9.7999999999999865E-2</v>
      </c>
      <c r="AE89">
        <v>9.8000000000000753E-2</v>
      </c>
      <c r="AF89">
        <v>9.8000000000000753E-2</v>
      </c>
      <c r="AG89">
        <v>8.9999999999999858E-2</v>
      </c>
      <c r="AH89">
        <v>7.8000000000000291E-2</v>
      </c>
      <c r="AI89">
        <v>7.0000000000000284E-2</v>
      </c>
      <c r="AJ89">
        <v>5.7999999999999829E-2</v>
      </c>
      <c r="AK89">
        <v>5.2999999999999936E-2</v>
      </c>
      <c r="AL89">
        <v>4.8000000000000931E-2</v>
      </c>
      <c r="AM89">
        <v>4.8000000000000043E-2</v>
      </c>
      <c r="AN89">
        <v>4.8000000000000043E-2</v>
      </c>
      <c r="AO89">
        <v>4.8000000000000043E-2</v>
      </c>
      <c r="AP89">
        <v>4.8000000000000043E-2</v>
      </c>
      <c r="AQ89">
        <v>4.8000000000000043E-2</v>
      </c>
      <c r="AR89">
        <v>4.8000000000000043E-2</v>
      </c>
      <c r="AS89">
        <v>4.8000000000000043E-2</v>
      </c>
      <c r="AT89">
        <v>4.8000000000000043E-2</v>
      </c>
      <c r="AU89">
        <v>6.5000000000000391E-2</v>
      </c>
      <c r="AV89">
        <v>5.2999999999999936E-2</v>
      </c>
      <c r="AW89">
        <v>4.8000000000000931E-2</v>
      </c>
      <c r="AX89">
        <v>4.3000000000000149E-2</v>
      </c>
      <c r="AY89">
        <v>4.2999999999999261E-2</v>
      </c>
      <c r="AZ89">
        <v>4.3000000000000149E-2</v>
      </c>
      <c r="BA89">
        <v>4.3000000000000149E-2</v>
      </c>
      <c r="BB89">
        <v>4.3000000000000149E-2</v>
      </c>
      <c r="BC89">
        <v>4.3000000000000149E-2</v>
      </c>
      <c r="BD89">
        <v>4.3000000000000149E-2</v>
      </c>
      <c r="BE89">
        <v>4.3000000000000149E-2</v>
      </c>
      <c r="BF89">
        <v>4.3000000000000149E-2</v>
      </c>
      <c r="BG89">
        <v>6.0000000000000497E-2</v>
      </c>
      <c r="BH89">
        <v>4.8000000000000043E-2</v>
      </c>
      <c r="BI89">
        <v>4.3000000000000149E-2</v>
      </c>
      <c r="BJ89">
        <v>3.8000000000000256E-2</v>
      </c>
      <c r="BK89">
        <v>3.7999999999999368E-2</v>
      </c>
      <c r="BL89">
        <v>3.8000000000000256E-2</v>
      </c>
      <c r="BM89">
        <v>3.7999999999999368E-2</v>
      </c>
      <c r="BN89">
        <v>3.8000000000000256E-2</v>
      </c>
      <c r="BO89">
        <v>3.8000000000000256E-2</v>
      </c>
      <c r="BP89">
        <v>3.7999999999999368E-2</v>
      </c>
      <c r="BQ89">
        <v>3.8000000000000256E-2</v>
      </c>
      <c r="BR89">
        <v>3.8000000000000256E-2</v>
      </c>
      <c r="BS89">
        <v>5.4999999999999716E-2</v>
      </c>
      <c r="BT89">
        <v>4.3000000000000149E-2</v>
      </c>
      <c r="BU89">
        <v>3.8000000000000256E-2</v>
      </c>
      <c r="BV89">
        <v>3.2999999999999474E-2</v>
      </c>
      <c r="BW89">
        <v>3.3000000000000362E-2</v>
      </c>
      <c r="BX89">
        <v>3.3000000000000362E-2</v>
      </c>
      <c r="BY89">
        <v>3.3000000000000362E-2</v>
      </c>
      <c r="BZ89">
        <v>3.3000000000000362E-2</v>
      </c>
      <c r="CA89">
        <v>3.3000000000000362E-2</v>
      </c>
      <c r="CB89">
        <v>3.3000000000000362E-2</v>
      </c>
      <c r="CC89">
        <v>3.3000000000000362E-2</v>
      </c>
      <c r="CD89">
        <v>3.3000000000000362E-2</v>
      </c>
      <c r="CE89">
        <v>4.9999999999999822E-2</v>
      </c>
      <c r="CF89">
        <v>3.8000000000000256E-2</v>
      </c>
      <c r="CG89">
        <v>3.2999999999999474E-2</v>
      </c>
      <c r="CH89">
        <v>2.7999999999999581E-2</v>
      </c>
      <c r="CI89">
        <v>2.7999999999999581E-2</v>
      </c>
      <c r="CJ89">
        <v>2.8000000000000469E-2</v>
      </c>
      <c r="CK89">
        <v>2.7999999999999581E-2</v>
      </c>
      <c r="CL89">
        <v>2.8000000000000469E-2</v>
      </c>
      <c r="CM89">
        <v>2.8000000000000469E-2</v>
      </c>
      <c r="CN89">
        <v>2.8000000000000469E-2</v>
      </c>
      <c r="CO89">
        <v>2.8000000000000469E-2</v>
      </c>
      <c r="CP89">
        <v>2.8000000000000469E-2</v>
      </c>
      <c r="CQ89">
        <v>4.4999999999999929E-2</v>
      </c>
      <c r="CR89">
        <v>3.2999999999999474E-2</v>
      </c>
      <c r="CS89">
        <v>2.8000000000000469E-2</v>
      </c>
      <c r="CT89">
        <v>2.3000000000000576E-2</v>
      </c>
      <c r="CU89">
        <v>2.3000000000000576E-2</v>
      </c>
      <c r="CV89">
        <v>2.2999999999999687E-2</v>
      </c>
      <c r="CW89">
        <v>2.3000000000000576E-2</v>
      </c>
      <c r="CX89">
        <v>2.2999999999999687E-2</v>
      </c>
      <c r="CY89">
        <v>2.2999999999999687E-2</v>
      </c>
      <c r="CZ89">
        <v>2.8000000000000469E-2</v>
      </c>
      <c r="DA89">
        <v>2.8000000000000469E-2</v>
      </c>
      <c r="DB89">
        <v>2.8000000000000469E-2</v>
      </c>
      <c r="DC89">
        <v>4.4999999999999929E-2</v>
      </c>
      <c r="DD89">
        <v>3.3000000000000362E-2</v>
      </c>
      <c r="DE89">
        <v>2.8000000000000469E-2</v>
      </c>
      <c r="DF89">
        <v>2.3000000000000576E-2</v>
      </c>
      <c r="DG89">
        <v>2.3000000000000576E-2</v>
      </c>
      <c r="DH89">
        <v>2.2999999999999687E-2</v>
      </c>
      <c r="DI89">
        <v>2.3000000000000576E-2</v>
      </c>
      <c r="DJ89">
        <v>2.2999999999999687E-2</v>
      </c>
      <c r="DK89">
        <v>2.3000000000000576E-2</v>
      </c>
      <c r="DL89">
        <v>2.3000000000000576E-2</v>
      </c>
      <c r="DM89">
        <v>2.3000000000000576E-2</v>
      </c>
      <c r="DN89">
        <v>2.2999999999999687E-2</v>
      </c>
      <c r="DO89">
        <v>0.04</v>
      </c>
      <c r="DP89">
        <v>2.8000000000000469E-2</v>
      </c>
      <c r="DQ89">
        <v>2.3000000000000576E-2</v>
      </c>
      <c r="DR89">
        <v>1.8000000000000682E-2</v>
      </c>
      <c r="DS89">
        <v>1.7999999999999794E-2</v>
      </c>
      <c r="DT89">
        <v>1.7999999999999794E-2</v>
      </c>
      <c r="DU89">
        <v>1.7999999999999794E-2</v>
      </c>
      <c r="DV89">
        <v>1.7999999999999794E-2</v>
      </c>
      <c r="DW89">
        <v>1.8000000000000682E-2</v>
      </c>
      <c r="DX89">
        <v>2.3000000000000576E-2</v>
      </c>
      <c r="DY89">
        <v>2.3000000000000576E-2</v>
      </c>
      <c r="DZ89">
        <v>2.3000000000000576E-2</v>
      </c>
      <c r="EA89">
        <v>0.04</v>
      </c>
      <c r="EB89">
        <v>2.7999999999999581E-2</v>
      </c>
      <c r="EC89">
        <v>2.3000000000000576E-2</v>
      </c>
      <c r="ED89">
        <v>1.8000000000000682E-2</v>
      </c>
      <c r="EE89">
        <v>1.8000000000000682E-2</v>
      </c>
      <c r="EF89">
        <v>1.7999999999999794E-2</v>
      </c>
      <c r="EG89">
        <v>1.8000000000000682E-2</v>
      </c>
      <c r="EH89">
        <v>1.7999999999999794E-2</v>
      </c>
      <c r="EI89">
        <v>1.7999999999999794E-2</v>
      </c>
      <c r="EJ89">
        <v>2.7999999999999581E-2</v>
      </c>
      <c r="EK89">
        <v>2.7999999999999581E-2</v>
      </c>
      <c r="EL89">
        <v>2.8000000000000469E-2</v>
      </c>
      <c r="EM89">
        <v>4.4999999999999929E-2</v>
      </c>
      <c r="EN89">
        <v>3.3000000000000362E-2</v>
      </c>
      <c r="EO89">
        <v>2.7999999999999581E-2</v>
      </c>
      <c r="EP89">
        <v>2.2999999999999687E-2</v>
      </c>
      <c r="EQ89">
        <v>2.2999999999999687E-2</v>
      </c>
      <c r="ER89">
        <v>2.2999999999999687E-2</v>
      </c>
      <c r="ES89">
        <v>2.3000000000000576E-2</v>
      </c>
      <c r="ET89">
        <v>2.3000000000000576E-2</v>
      </c>
      <c r="EU89">
        <v>2.3000000000000576E-2</v>
      </c>
      <c r="EV89">
        <v>3.8000000000000256E-2</v>
      </c>
      <c r="EW89">
        <v>3.8000000000000256E-2</v>
      </c>
      <c r="EX89">
        <v>3.8000000000000256E-2</v>
      </c>
      <c r="EY89">
        <v>5.5000000000000604E-2</v>
      </c>
      <c r="EZ89">
        <v>4.3000000000000149E-2</v>
      </c>
      <c r="FA89">
        <v>3.8000000000000256E-2</v>
      </c>
      <c r="FB89">
        <v>3.3000000000000362E-2</v>
      </c>
      <c r="FC89">
        <v>3.3000000000000362E-2</v>
      </c>
      <c r="FD89">
        <v>3.3000000000000362E-2</v>
      </c>
      <c r="FE89">
        <v>3.3000000000000362E-2</v>
      </c>
      <c r="FF89">
        <v>3.3000000000000362E-2</v>
      </c>
      <c r="FG89">
        <v>3.3000000000000362E-2</v>
      </c>
      <c r="FH89">
        <v>5.2999999999999936E-2</v>
      </c>
      <c r="FI89">
        <v>5.3000000000000824E-2</v>
      </c>
      <c r="FJ89">
        <v>5.2999999999999936E-2</v>
      </c>
      <c r="FK89">
        <v>7.0000000000000284E-2</v>
      </c>
      <c r="FL89">
        <v>5.7999999999999829E-2</v>
      </c>
      <c r="FM89">
        <v>5.3000000000000824E-2</v>
      </c>
      <c r="FN89">
        <v>4.8000000000000043E-2</v>
      </c>
      <c r="FO89">
        <v>4.8000000000000043E-2</v>
      </c>
      <c r="FP89">
        <v>4.8000000000000043E-2</v>
      </c>
      <c r="FQ89">
        <v>4.8000000000000043E-2</v>
      </c>
      <c r="FR89">
        <v>4.8000000000000043E-2</v>
      </c>
      <c r="FS89">
        <v>4.7999999999999154E-2</v>
      </c>
      <c r="FT89">
        <v>6.7999999999999616E-2</v>
      </c>
      <c r="FU89">
        <v>6.7999999999999616E-2</v>
      </c>
      <c r="FV89">
        <v>6.7999999999999616E-2</v>
      </c>
      <c r="FW89">
        <v>8.5000000000000006E-2</v>
      </c>
      <c r="FX89">
        <v>7.3000000000000398E-2</v>
      </c>
      <c r="FY89">
        <v>6.7999999999999616E-2</v>
      </c>
      <c r="FZ89">
        <v>6.2999999999999723E-2</v>
      </c>
      <c r="GA89">
        <v>6.2999999999999723E-2</v>
      </c>
      <c r="GB89">
        <v>6.3000000000000611E-2</v>
      </c>
      <c r="GC89">
        <v>6.2999999999999723E-2</v>
      </c>
      <c r="GD89">
        <v>6.2999999999999723E-2</v>
      </c>
      <c r="GE89">
        <v>6.2999999999999723E-2</v>
      </c>
      <c r="GF89">
        <v>8.3000000000000185E-2</v>
      </c>
      <c r="GG89">
        <v>8.3000000000000185E-2</v>
      </c>
      <c r="GH89">
        <v>8.2999999999999297E-2</v>
      </c>
      <c r="GI89">
        <v>9.9999999999999645E-2</v>
      </c>
      <c r="GJ89">
        <v>8.8000000000000078E-2</v>
      </c>
      <c r="GK89">
        <v>8.3000000000000185E-2</v>
      </c>
      <c r="GL89">
        <v>7.8000000000000291E-2</v>
      </c>
      <c r="GM89">
        <v>7.8000000000000291E-2</v>
      </c>
      <c r="GN89">
        <v>7.7999999999999403E-2</v>
      </c>
      <c r="GO89">
        <v>7.7999999999999403E-2</v>
      </c>
      <c r="GP89">
        <v>7.7999999999999403E-2</v>
      </c>
      <c r="GQ89">
        <v>7.7999999999999403E-2</v>
      </c>
      <c r="GR89">
        <v>9.8000000000000753E-2</v>
      </c>
      <c r="GS89">
        <v>9.7999999999998977E-2</v>
      </c>
      <c r="GT89">
        <v>9.7999999999999865E-2</v>
      </c>
      <c r="GU89">
        <v>0.115</v>
      </c>
      <c r="GV89">
        <v>0.10299999999999976</v>
      </c>
      <c r="GW89">
        <v>9.7999999999999865E-2</v>
      </c>
      <c r="GX89">
        <v>9.300000000000086E-2</v>
      </c>
      <c r="GY89">
        <v>9.300000000000086E-2</v>
      </c>
      <c r="GZ89">
        <v>9.2999999999999083E-2</v>
      </c>
      <c r="HA89">
        <v>9.2999999999999972E-2</v>
      </c>
      <c r="HB89">
        <v>9.2999999999999972E-2</v>
      </c>
      <c r="HC89">
        <v>9.300000000000086E-2</v>
      </c>
      <c r="HD89">
        <v>0.11300000000000043</v>
      </c>
      <c r="HE89">
        <v>0.11300000000000043</v>
      </c>
      <c r="HF89">
        <v>0.11299999999999955</v>
      </c>
      <c r="HG89">
        <v>0.13000000000000078</v>
      </c>
      <c r="HH89">
        <v>0.11800000000000033</v>
      </c>
      <c r="HI89">
        <v>0.11300000000000132</v>
      </c>
      <c r="HJ89">
        <v>0.10800000000000143</v>
      </c>
      <c r="HK89">
        <v>0.10800000000000054</v>
      </c>
      <c r="HL89">
        <v>0.10799999999999965</v>
      </c>
      <c r="HM89">
        <v>0.10799999999999965</v>
      </c>
      <c r="HN89">
        <v>0.10800000000000143</v>
      </c>
      <c r="HO89">
        <v>0.10800000000000143</v>
      </c>
      <c r="HP89">
        <v>0.128000000000001</v>
      </c>
      <c r="HQ89">
        <v>0.128000000000001</v>
      </c>
      <c r="HR89">
        <v>0.128000000000001</v>
      </c>
      <c r="HS89">
        <v>0.14499999999999999</v>
      </c>
      <c r="HT89">
        <v>0.13299999999999912</v>
      </c>
      <c r="HU89">
        <v>0.12800000000000011</v>
      </c>
      <c r="HV89">
        <v>0.12300000000000022</v>
      </c>
      <c r="HW89">
        <v>0.12300000000000022</v>
      </c>
      <c r="HX89">
        <v>0.12300000000000022</v>
      </c>
      <c r="HY89">
        <v>0.12300000000000111</v>
      </c>
      <c r="HZ89">
        <v>0.12300000000000022</v>
      </c>
      <c r="IA89" s="216">
        <v>0.12300000000000022</v>
      </c>
      <c r="IB89" s="216">
        <v>0.14300000000000068</v>
      </c>
      <c r="IC89" s="216">
        <v>0.14300000000000068</v>
      </c>
    </row>
    <row r="90" spans="1:238" x14ac:dyDescent="0.2">
      <c r="A90" s="447">
        <f>A!A104</f>
        <v>39722</v>
      </c>
      <c r="B90" s="479">
        <f t="shared" si="10"/>
        <v>4.0880000000000001</v>
      </c>
      <c r="C90" s="479">
        <v>4.0129999999999999</v>
      </c>
      <c r="D90" s="448">
        <f t="shared" si="11"/>
        <v>7.5000000000000178E-2</v>
      </c>
      <c r="F90" s="450">
        <v>36978</v>
      </c>
      <c r="K90">
        <v>-0.23700000000000099</v>
      </c>
      <c r="L90">
        <v>-0.20800000000000107</v>
      </c>
      <c r="M90">
        <v>-0.19500000000000001</v>
      </c>
      <c r="N90">
        <v>-0.18300000000000072</v>
      </c>
      <c r="O90">
        <v>-0.17300000000000093</v>
      </c>
      <c r="P90">
        <v>-0.16300000000000114</v>
      </c>
      <c r="Q90">
        <v>-0.15300000000000136</v>
      </c>
      <c r="R90">
        <v>-0.14800000000000058</v>
      </c>
      <c r="S90">
        <v>-0.13800000000000079</v>
      </c>
      <c r="T90">
        <v>-0.1330000000000009</v>
      </c>
      <c r="U90">
        <v>-0.10800000000000054</v>
      </c>
      <c r="V90">
        <v>-9.2999999999999972E-2</v>
      </c>
      <c r="W90">
        <v>-7.3000000000000398E-2</v>
      </c>
      <c r="X90">
        <v>-3.8000000000000256E-2</v>
      </c>
      <c r="Y90">
        <v>-2.9000000000000803E-2</v>
      </c>
      <c r="Z90">
        <v>-2.4999999999999467E-2</v>
      </c>
      <c r="AA90">
        <v>-2.4999999999999467E-2</v>
      </c>
      <c r="AB90">
        <v>-2.5000000000000355E-2</v>
      </c>
      <c r="AC90">
        <v>-1.5000000000000568E-2</v>
      </c>
      <c r="AD90">
        <v>-9.9999999999997868E-3</v>
      </c>
      <c r="AE90">
        <v>-8.0000000000008953E-3</v>
      </c>
      <c r="AF90">
        <v>-8.0000000000008953E-3</v>
      </c>
      <c r="AG90">
        <v>-8.0000000000000071E-3</v>
      </c>
      <c r="AH90">
        <v>-8.0000000000000071E-3</v>
      </c>
      <c r="AI90">
        <v>-8.0000000000000071E-3</v>
      </c>
      <c r="AJ90">
        <v>-8.0000000000000071E-3</v>
      </c>
      <c r="AK90">
        <v>-8.0000000000000071E-3</v>
      </c>
      <c r="AL90">
        <v>-8.0000000000008953E-3</v>
      </c>
      <c r="AM90">
        <v>-8.0000000000000071E-3</v>
      </c>
      <c r="AN90">
        <v>-8.0000000000000071E-3</v>
      </c>
      <c r="AO90">
        <v>-8.0000000000000071E-3</v>
      </c>
      <c r="AP90">
        <v>-8.0000000000000071E-3</v>
      </c>
      <c r="AQ90">
        <v>-8.0000000000000071E-3</v>
      </c>
      <c r="AR90">
        <v>-8.0000000000000071E-3</v>
      </c>
      <c r="AS90">
        <v>-8.0000000000000071E-3</v>
      </c>
      <c r="AT90">
        <v>-8.0000000000000071E-3</v>
      </c>
      <c r="AU90">
        <v>-1.3000000000000789E-2</v>
      </c>
      <c r="AV90">
        <v>-1.2999999999999901E-2</v>
      </c>
      <c r="AW90">
        <v>-1.3000000000000789E-2</v>
      </c>
      <c r="AX90">
        <v>-1.3000000000000789E-2</v>
      </c>
      <c r="AY90">
        <v>-1.2999999999999901E-2</v>
      </c>
      <c r="AZ90">
        <v>-1.2999999999999901E-2</v>
      </c>
      <c r="BA90">
        <v>-1.2999999999999901E-2</v>
      </c>
      <c r="BB90">
        <v>-1.2999999999999901E-2</v>
      </c>
      <c r="BC90">
        <v>-1.2999999999999901E-2</v>
      </c>
      <c r="BD90">
        <v>-8.0000000000000071E-3</v>
      </c>
      <c r="BE90">
        <v>-8.0000000000000071E-3</v>
      </c>
      <c r="BF90">
        <v>-8.0000000000000071E-3</v>
      </c>
      <c r="BG90">
        <v>-1.3000000000000789E-2</v>
      </c>
      <c r="BH90">
        <v>-1.2999999999999901E-2</v>
      </c>
      <c r="BI90">
        <v>-1.3000000000000789E-2</v>
      </c>
      <c r="BJ90">
        <v>-1.3000000000000789E-2</v>
      </c>
      <c r="BK90">
        <v>-1.2999999999999901E-2</v>
      </c>
      <c r="BL90">
        <v>-1.2999999999999901E-2</v>
      </c>
      <c r="BM90">
        <v>-1.2999999999999901E-2</v>
      </c>
      <c r="BN90">
        <v>-1.2999999999999901E-2</v>
      </c>
      <c r="BO90">
        <v>-1.2999999999999901E-2</v>
      </c>
      <c r="BP90">
        <v>-8.0000000000000071E-3</v>
      </c>
      <c r="BQ90">
        <v>-8.0000000000008953E-3</v>
      </c>
      <c r="BR90">
        <v>-8.0000000000000071E-3</v>
      </c>
      <c r="BS90">
        <v>-1.2999999999999901E-2</v>
      </c>
      <c r="BT90">
        <v>-1.2999999999999901E-2</v>
      </c>
      <c r="BU90">
        <v>-1.2999999999999901E-2</v>
      </c>
      <c r="BV90">
        <v>-1.2999999999999901E-2</v>
      </c>
      <c r="BW90">
        <v>-1.2999999999999901E-2</v>
      </c>
      <c r="BX90">
        <v>-1.3000000000000789E-2</v>
      </c>
      <c r="BY90">
        <v>-1.2999999999999901E-2</v>
      </c>
      <c r="BZ90">
        <v>-1.3000000000000789E-2</v>
      </c>
      <c r="CA90">
        <v>-1.3000000000000789E-2</v>
      </c>
      <c r="CB90">
        <v>-8.0000000000008953E-3</v>
      </c>
      <c r="CC90">
        <v>-8.0000000000008953E-3</v>
      </c>
      <c r="CD90">
        <v>-8.0000000000000071E-3</v>
      </c>
      <c r="CE90">
        <v>-1.2999999999999901E-2</v>
      </c>
      <c r="CF90">
        <v>-1.2999999999999901E-2</v>
      </c>
      <c r="CG90">
        <v>-1.2999999999999901E-2</v>
      </c>
      <c r="CH90">
        <v>-1.2999999999999901E-2</v>
      </c>
      <c r="CI90">
        <v>-1.2999999999999901E-2</v>
      </c>
      <c r="CJ90">
        <v>-1.2999999999999901E-2</v>
      </c>
      <c r="CK90">
        <v>-1.2999999999999901E-2</v>
      </c>
      <c r="CL90">
        <v>-1.2999999999999901E-2</v>
      </c>
      <c r="CM90">
        <v>-1.3000000000000789E-2</v>
      </c>
      <c r="CN90">
        <v>-1.2999999999999901E-2</v>
      </c>
      <c r="CO90">
        <v>-1.2999999999999901E-2</v>
      </c>
      <c r="CP90">
        <v>-1.3000000000000789E-2</v>
      </c>
      <c r="CQ90">
        <v>-1.7999999999999794E-2</v>
      </c>
      <c r="CR90">
        <v>-1.7999999999999794E-2</v>
      </c>
      <c r="CS90">
        <v>-1.8000000000000682E-2</v>
      </c>
      <c r="CT90">
        <v>-1.8000000000000682E-2</v>
      </c>
      <c r="CU90">
        <v>-1.8000000000000682E-2</v>
      </c>
      <c r="CV90">
        <v>-1.7999999999999794E-2</v>
      </c>
      <c r="CW90">
        <v>-1.8000000000000682E-2</v>
      </c>
      <c r="CX90">
        <v>-1.7999999999999794E-2</v>
      </c>
      <c r="CY90">
        <v>-1.7999999999999794E-2</v>
      </c>
      <c r="CZ90">
        <v>-2.3000000000000576E-2</v>
      </c>
      <c r="DA90">
        <v>-2.3000000000000576E-2</v>
      </c>
      <c r="DB90">
        <v>-2.3000000000000576E-2</v>
      </c>
      <c r="DC90">
        <v>-2.8000000000000469E-2</v>
      </c>
      <c r="DD90">
        <v>-2.7999999999999581E-2</v>
      </c>
      <c r="DE90">
        <v>-2.8000000000000469E-2</v>
      </c>
      <c r="DF90">
        <v>-2.8000000000000469E-2</v>
      </c>
      <c r="DG90">
        <v>-2.8000000000000469E-2</v>
      </c>
      <c r="DH90">
        <v>-2.8000000000000469E-2</v>
      </c>
      <c r="DI90">
        <v>-2.8000000000000469E-2</v>
      </c>
      <c r="DJ90">
        <v>-2.8000000000000469E-2</v>
      </c>
      <c r="DK90">
        <v>-2.8000000000000469E-2</v>
      </c>
      <c r="DL90">
        <v>-2.8000000000000469E-2</v>
      </c>
      <c r="DM90">
        <v>-2.8000000000000469E-2</v>
      </c>
      <c r="DN90">
        <v>-2.7999999999999581E-2</v>
      </c>
      <c r="DO90">
        <v>-3.3000000000000362E-2</v>
      </c>
      <c r="DP90">
        <v>-3.3000000000000362E-2</v>
      </c>
      <c r="DQ90">
        <v>-3.3000000000000362E-2</v>
      </c>
      <c r="DR90">
        <v>-3.3000000000000362E-2</v>
      </c>
      <c r="DS90">
        <v>-3.2999999999999474E-2</v>
      </c>
      <c r="DT90">
        <v>-3.3000000000000362E-2</v>
      </c>
      <c r="DU90">
        <v>-3.2999999999999474E-2</v>
      </c>
      <c r="DV90">
        <v>-3.3000000000000362E-2</v>
      </c>
      <c r="DW90">
        <v>-3.3000000000000362E-2</v>
      </c>
      <c r="DX90">
        <v>-3.3000000000000362E-2</v>
      </c>
      <c r="DY90">
        <v>-3.3000000000000362E-2</v>
      </c>
      <c r="DZ90">
        <v>-3.3000000000000362E-2</v>
      </c>
      <c r="EA90">
        <v>-3.8000000000000256E-2</v>
      </c>
      <c r="EB90">
        <v>-3.8000000000000256E-2</v>
      </c>
      <c r="EC90">
        <v>-3.8000000000000256E-2</v>
      </c>
      <c r="ED90">
        <v>-3.8000000000000256E-2</v>
      </c>
      <c r="EE90">
        <v>-3.8000000000000256E-2</v>
      </c>
      <c r="EF90">
        <v>-3.8000000000000256E-2</v>
      </c>
      <c r="EG90">
        <v>-3.8000000000000256E-2</v>
      </c>
      <c r="EH90">
        <v>-3.8000000000000256E-2</v>
      </c>
      <c r="EI90">
        <v>-3.8000000000000256E-2</v>
      </c>
      <c r="EJ90">
        <v>-3.8000000000000256E-2</v>
      </c>
      <c r="EK90">
        <v>-3.8000000000000256E-2</v>
      </c>
      <c r="EL90">
        <v>-3.8000000000000256E-2</v>
      </c>
      <c r="EM90">
        <v>-4.3000000000000149E-2</v>
      </c>
      <c r="EN90">
        <v>-4.3000000000000149E-2</v>
      </c>
      <c r="EO90">
        <v>-4.3000000000000149E-2</v>
      </c>
      <c r="EP90">
        <v>-4.3000000000000149E-2</v>
      </c>
      <c r="EQ90">
        <v>-4.3000000000000149E-2</v>
      </c>
      <c r="ER90">
        <v>-4.2999999999999261E-2</v>
      </c>
      <c r="ES90">
        <v>-4.3000000000000149E-2</v>
      </c>
      <c r="ET90">
        <v>-4.3000000000000149E-2</v>
      </c>
      <c r="EU90">
        <v>-4.3000000000001037E-2</v>
      </c>
      <c r="EV90">
        <v>-4.8000000000000043E-2</v>
      </c>
      <c r="EW90">
        <v>-4.8000000000000043E-2</v>
      </c>
      <c r="EX90">
        <v>-4.8000000000000931E-2</v>
      </c>
      <c r="EY90">
        <v>-5.2999999999999936E-2</v>
      </c>
      <c r="EZ90">
        <v>-5.2999999999999936E-2</v>
      </c>
      <c r="FA90">
        <v>-5.2999999999999936E-2</v>
      </c>
      <c r="FB90">
        <v>-5.2999999999999936E-2</v>
      </c>
      <c r="FC90">
        <v>-5.3000000000000824E-2</v>
      </c>
      <c r="FD90">
        <v>-5.2999999999999936E-2</v>
      </c>
      <c r="FE90">
        <v>-5.3000000000000824E-2</v>
      </c>
      <c r="FF90">
        <v>-5.2999999999999936E-2</v>
      </c>
      <c r="FG90">
        <v>-5.2999999999999936E-2</v>
      </c>
      <c r="FH90">
        <v>-6.2999999999999723E-2</v>
      </c>
      <c r="FI90">
        <v>-6.3000000000000611E-2</v>
      </c>
      <c r="FJ90">
        <v>-6.2999999999999723E-2</v>
      </c>
      <c r="FK90">
        <v>-6.8000000000000504E-2</v>
      </c>
      <c r="FL90">
        <v>-6.8000000000000504E-2</v>
      </c>
      <c r="FM90">
        <v>-6.8000000000000504E-2</v>
      </c>
      <c r="FN90">
        <v>-6.7999999999999616E-2</v>
      </c>
      <c r="FO90">
        <v>-6.7999999999999616E-2</v>
      </c>
      <c r="FP90">
        <v>-6.8000000000000504E-2</v>
      </c>
      <c r="FQ90">
        <v>-6.7999999999999616E-2</v>
      </c>
      <c r="FR90">
        <v>-6.8000000000000504E-2</v>
      </c>
      <c r="FS90">
        <v>-6.7999999999999616E-2</v>
      </c>
      <c r="FT90">
        <v>-7.7999999999999403E-2</v>
      </c>
      <c r="FU90">
        <v>-7.7999999999999403E-2</v>
      </c>
      <c r="FV90">
        <v>-7.8000000000000291E-2</v>
      </c>
      <c r="FW90">
        <v>-8.2999999999999297E-2</v>
      </c>
      <c r="FX90">
        <v>-8.3000000000000185E-2</v>
      </c>
      <c r="FY90">
        <v>-8.3000000000000185E-2</v>
      </c>
      <c r="FZ90">
        <v>-8.3000000000000185E-2</v>
      </c>
      <c r="GA90">
        <v>-8.3000000000000185E-2</v>
      </c>
      <c r="GB90">
        <v>-8.3000000000000185E-2</v>
      </c>
      <c r="GC90">
        <v>-8.3000000000000185E-2</v>
      </c>
      <c r="GD90">
        <v>-8.2999999999999297E-2</v>
      </c>
      <c r="GE90">
        <v>-8.2999999999999297E-2</v>
      </c>
      <c r="GF90">
        <v>-9.2999999999999972E-2</v>
      </c>
      <c r="GG90">
        <v>-9.2999999999999972E-2</v>
      </c>
      <c r="GH90">
        <v>-9.2999999999999083E-2</v>
      </c>
      <c r="GI90">
        <v>-9.7999999999999865E-2</v>
      </c>
      <c r="GJ90">
        <v>-9.8000000000000753E-2</v>
      </c>
      <c r="GK90">
        <v>-9.7999999999999865E-2</v>
      </c>
      <c r="GL90">
        <v>-9.7999999999999865E-2</v>
      </c>
      <c r="GM90">
        <v>-9.7999999999999865E-2</v>
      </c>
      <c r="GN90">
        <v>-9.7999999999999865E-2</v>
      </c>
      <c r="GO90">
        <v>-9.7999999999998977E-2</v>
      </c>
      <c r="GP90">
        <v>-9.7999999999999865E-2</v>
      </c>
      <c r="GQ90">
        <v>-9.7999999999999865E-2</v>
      </c>
      <c r="GR90">
        <v>-0.10800000000000143</v>
      </c>
      <c r="GS90">
        <v>-0.10799999999999965</v>
      </c>
      <c r="GT90">
        <v>-0.10799999999999965</v>
      </c>
      <c r="GU90">
        <v>-0.11300000000000043</v>
      </c>
      <c r="GV90">
        <v>-0.11299999999999955</v>
      </c>
      <c r="GW90">
        <v>-0.11300000000000043</v>
      </c>
      <c r="GX90">
        <v>-0.11300000000000132</v>
      </c>
      <c r="GY90">
        <v>-0.11300000000000132</v>
      </c>
      <c r="GZ90">
        <v>-0.11299999999999955</v>
      </c>
      <c r="HA90">
        <v>-0.11299999999999955</v>
      </c>
      <c r="HB90">
        <v>-0.11299999999999955</v>
      </c>
      <c r="HC90">
        <v>-0.11300000000000132</v>
      </c>
      <c r="HD90">
        <v>-0.12300000000000022</v>
      </c>
      <c r="HE90">
        <v>-0.12300000000000022</v>
      </c>
      <c r="HF90">
        <v>-0.12300000000000022</v>
      </c>
      <c r="HG90">
        <v>-0.12800000000000011</v>
      </c>
      <c r="HH90">
        <v>-0.12800000000000011</v>
      </c>
      <c r="HI90">
        <v>-0.128000000000001</v>
      </c>
      <c r="HJ90">
        <v>-0.128000000000001</v>
      </c>
      <c r="HK90">
        <v>-0.12800000000000011</v>
      </c>
      <c r="HL90">
        <v>-0.12799999999999923</v>
      </c>
      <c r="HM90">
        <v>-0.12800000000000011</v>
      </c>
      <c r="HN90">
        <v>-0.128000000000001</v>
      </c>
      <c r="HO90">
        <v>-0.128000000000001</v>
      </c>
      <c r="HP90">
        <v>-0.13800000000000079</v>
      </c>
      <c r="HQ90">
        <v>-0.13800000000000079</v>
      </c>
      <c r="HR90">
        <v>-0.13800000000000079</v>
      </c>
      <c r="HS90">
        <v>-0.14299999999999891</v>
      </c>
      <c r="HT90">
        <v>-0.14299999999999979</v>
      </c>
      <c r="HU90">
        <v>-0.14300000000000068</v>
      </c>
      <c r="HV90">
        <v>-0.14300000000000068</v>
      </c>
      <c r="HW90">
        <v>-0.14300000000000068</v>
      </c>
      <c r="HX90">
        <v>-0.14299999999999979</v>
      </c>
      <c r="HY90">
        <v>-0.14300000000000068</v>
      </c>
      <c r="HZ90">
        <v>-0.14300000000000068</v>
      </c>
      <c r="IA90" s="216">
        <v>-0.14300000000000068</v>
      </c>
      <c r="IB90" s="216">
        <v>-0.15300000000000047</v>
      </c>
      <c r="IC90" s="216">
        <v>-0.15300000000000047</v>
      </c>
    </row>
    <row r="91" spans="1:238" x14ac:dyDescent="0.2">
      <c r="A91" s="447">
        <f>A!A105</f>
        <v>39753</v>
      </c>
      <c r="B91" s="479">
        <f t="shared" si="10"/>
        <v>4.2279999999999998</v>
      </c>
      <c r="C91" s="479">
        <v>4.1529999999999996</v>
      </c>
      <c r="D91" s="448">
        <f t="shared" si="11"/>
        <v>7.5000000000000178E-2</v>
      </c>
      <c r="F91" s="450">
        <v>36979</v>
      </c>
      <c r="L91">
        <v>-0.17899999999999938</v>
      </c>
      <c r="M91">
        <v>-0.18100000000000005</v>
      </c>
      <c r="N91">
        <v>-0.18</v>
      </c>
      <c r="O91">
        <v>-0.18</v>
      </c>
      <c r="P91">
        <v>-0.17499999999999999</v>
      </c>
      <c r="Q91">
        <v>-0.17499999999999999</v>
      </c>
      <c r="R91">
        <v>-0.17</v>
      </c>
      <c r="S91">
        <v>-0.17</v>
      </c>
      <c r="T91">
        <v>-0.16500000000000001</v>
      </c>
      <c r="U91">
        <v>-0.14000000000000001</v>
      </c>
      <c r="V91">
        <v>-0.14000000000000001</v>
      </c>
      <c r="W91">
        <v>-0.115</v>
      </c>
      <c r="X91">
        <v>-0.105</v>
      </c>
      <c r="Y91">
        <v>-8.9999999999999858E-2</v>
      </c>
      <c r="Z91">
        <v>-9.0000000000000746E-2</v>
      </c>
      <c r="AA91">
        <v>-8.9999999999999858E-2</v>
      </c>
      <c r="AB91">
        <v>-8.9999999999999858E-2</v>
      </c>
      <c r="AC91">
        <v>-8.5000000000000006E-2</v>
      </c>
      <c r="AD91">
        <v>-8.6999999999999744E-2</v>
      </c>
      <c r="AE91">
        <v>-8.8999999999999524E-2</v>
      </c>
      <c r="AF91">
        <v>-8.9999999999999858E-2</v>
      </c>
      <c r="AG91">
        <v>-7.6999999999999957E-2</v>
      </c>
      <c r="AH91">
        <v>-8.1999999999999851E-2</v>
      </c>
      <c r="AI91">
        <v>-8.6000000000000298E-2</v>
      </c>
      <c r="AJ91">
        <v>-7.6999999999999957E-2</v>
      </c>
      <c r="AK91">
        <v>-6.0000000000000497E-2</v>
      </c>
      <c r="AL91">
        <v>-5.4999999999999716E-2</v>
      </c>
      <c r="AM91">
        <v>-5.4999999999999716E-2</v>
      </c>
      <c r="AN91">
        <v>-5.4999999999999716E-2</v>
      </c>
      <c r="AO91">
        <v>-5.2999999999999936E-2</v>
      </c>
      <c r="AP91">
        <v>-5.2999999999999936E-2</v>
      </c>
      <c r="AQ91">
        <v>-5.3000000000000824E-2</v>
      </c>
      <c r="AR91">
        <v>-5.3000000000000824E-2</v>
      </c>
      <c r="AS91">
        <v>-5.2999999999999936E-2</v>
      </c>
      <c r="AT91">
        <v>-5.2999999999999936E-2</v>
      </c>
      <c r="AU91">
        <v>-7.1999999999999176E-2</v>
      </c>
      <c r="AV91">
        <v>-7.6999999999999957E-2</v>
      </c>
      <c r="AW91">
        <v>-5.9999999999999609E-2</v>
      </c>
      <c r="AX91">
        <v>-5.4999999999999716E-2</v>
      </c>
      <c r="AY91">
        <v>-5.4999999999999716E-2</v>
      </c>
      <c r="AZ91">
        <v>-5.5000000000000604E-2</v>
      </c>
      <c r="BA91">
        <v>-5.2999999999999936E-2</v>
      </c>
      <c r="BB91">
        <v>-5.2999999999999936E-2</v>
      </c>
      <c r="BC91">
        <v>-5.2999999999999936E-2</v>
      </c>
      <c r="BD91">
        <v>-5.3000000000000824E-2</v>
      </c>
      <c r="BE91">
        <v>-5.2999999999999936E-2</v>
      </c>
      <c r="BF91">
        <v>-5.2999999999999936E-2</v>
      </c>
      <c r="BG91">
        <v>-7.1999999999999176E-2</v>
      </c>
      <c r="BH91">
        <v>-7.6999999999999957E-2</v>
      </c>
      <c r="BI91">
        <v>-5.9999999999999609E-2</v>
      </c>
      <c r="BJ91">
        <v>-5.4999999999999716E-2</v>
      </c>
      <c r="BK91">
        <v>-5.4999999999999716E-2</v>
      </c>
      <c r="BL91">
        <v>-5.5000000000000604E-2</v>
      </c>
      <c r="BM91">
        <v>-5.2999999999999936E-2</v>
      </c>
      <c r="BN91">
        <v>-5.2999999999999936E-2</v>
      </c>
      <c r="BO91">
        <v>-5.2999999999999936E-2</v>
      </c>
      <c r="BP91">
        <v>-5.2999999999999936E-2</v>
      </c>
      <c r="BQ91">
        <v>-5.2999999999999936E-2</v>
      </c>
      <c r="BR91">
        <v>-5.2999999999999936E-2</v>
      </c>
      <c r="BS91">
        <v>-7.2000000000000064E-2</v>
      </c>
      <c r="BT91">
        <v>-7.6999999999999957E-2</v>
      </c>
      <c r="BU91">
        <v>-5.9999999999999609E-2</v>
      </c>
      <c r="BV91">
        <v>-5.4999999999999716E-2</v>
      </c>
      <c r="BW91">
        <v>-5.4999999999999716E-2</v>
      </c>
      <c r="BX91">
        <v>-5.4999999999999716E-2</v>
      </c>
      <c r="BY91">
        <v>-5.2999999999999936E-2</v>
      </c>
      <c r="BZ91">
        <v>-5.2999999999999936E-2</v>
      </c>
      <c r="CA91">
        <v>-5.2999999999999936E-2</v>
      </c>
      <c r="CB91">
        <v>-5.2999999999999936E-2</v>
      </c>
      <c r="CC91">
        <v>-5.2999999999999936E-2</v>
      </c>
      <c r="CD91">
        <v>-5.2999999999999936E-2</v>
      </c>
      <c r="CE91">
        <v>-7.2000000000000064E-2</v>
      </c>
      <c r="CF91">
        <v>-7.6999999999999957E-2</v>
      </c>
      <c r="CG91">
        <v>-5.9999999999999609E-2</v>
      </c>
      <c r="CH91">
        <v>-5.4999999999999716E-2</v>
      </c>
      <c r="CI91">
        <v>-5.4999999999999716E-2</v>
      </c>
      <c r="CJ91">
        <v>-5.5000000000000604E-2</v>
      </c>
      <c r="CK91">
        <v>-5.2999999999999936E-2</v>
      </c>
      <c r="CL91">
        <v>-5.3000000000000824E-2</v>
      </c>
      <c r="CM91">
        <v>-5.2999999999999936E-2</v>
      </c>
      <c r="CN91">
        <v>-5.2999999999999936E-2</v>
      </c>
      <c r="CO91">
        <v>-5.2999999999999936E-2</v>
      </c>
      <c r="CP91">
        <v>-5.2999999999999936E-2</v>
      </c>
      <c r="CQ91">
        <v>-7.2000000000000064E-2</v>
      </c>
      <c r="CR91">
        <v>-7.6999999999999957E-2</v>
      </c>
      <c r="CS91">
        <v>-5.9999999999999609E-2</v>
      </c>
      <c r="CT91">
        <v>-5.4999999999999716E-2</v>
      </c>
      <c r="CU91">
        <v>-5.4999999999999716E-2</v>
      </c>
      <c r="CV91">
        <v>-5.4999999999999716E-2</v>
      </c>
      <c r="CW91">
        <v>-5.2999999999999936E-2</v>
      </c>
      <c r="CX91">
        <v>-5.2999999999999936E-2</v>
      </c>
      <c r="CY91">
        <v>-5.2999999999999936E-2</v>
      </c>
      <c r="CZ91">
        <v>-5.2999999999999936E-2</v>
      </c>
      <c r="DA91">
        <v>-5.2999999999999936E-2</v>
      </c>
      <c r="DB91">
        <v>-5.2999999999999936E-2</v>
      </c>
      <c r="DC91">
        <v>-7.2000000000000064E-2</v>
      </c>
      <c r="DD91">
        <v>-7.6999999999999957E-2</v>
      </c>
      <c r="DE91">
        <v>-5.9999999999999609E-2</v>
      </c>
      <c r="DF91">
        <v>-5.4999999999999716E-2</v>
      </c>
      <c r="DG91">
        <v>-5.4999999999999716E-2</v>
      </c>
      <c r="DH91">
        <v>-5.4999999999999716E-2</v>
      </c>
      <c r="DI91">
        <v>-5.2999999999999936E-2</v>
      </c>
      <c r="DJ91">
        <v>-5.2999999999999936E-2</v>
      </c>
      <c r="DK91">
        <v>-5.2999999999999936E-2</v>
      </c>
      <c r="DL91">
        <v>-5.2999999999999936E-2</v>
      </c>
      <c r="DM91">
        <v>-5.2999999999999936E-2</v>
      </c>
      <c r="DN91">
        <v>-5.2999999999999936E-2</v>
      </c>
      <c r="DO91">
        <v>-7.2000000000000064E-2</v>
      </c>
      <c r="DP91">
        <v>-7.6999999999999069E-2</v>
      </c>
      <c r="DQ91">
        <v>-6.0000000000000497E-2</v>
      </c>
      <c r="DR91">
        <v>-5.5000000000000604E-2</v>
      </c>
      <c r="DS91">
        <v>-5.5000000000000604E-2</v>
      </c>
      <c r="DT91">
        <v>-5.4999999999999716E-2</v>
      </c>
      <c r="DU91">
        <v>-5.2999999999999936E-2</v>
      </c>
      <c r="DV91">
        <v>-5.2999999999999936E-2</v>
      </c>
      <c r="DW91">
        <v>-5.2999999999999936E-2</v>
      </c>
      <c r="DX91">
        <v>-5.2999999999999936E-2</v>
      </c>
      <c r="DY91">
        <v>-5.2999999999999936E-2</v>
      </c>
      <c r="DZ91">
        <v>-5.2999999999999936E-2</v>
      </c>
      <c r="EA91">
        <v>-7.2000000000000064E-2</v>
      </c>
      <c r="EB91">
        <v>-7.6999999999999069E-2</v>
      </c>
      <c r="EC91">
        <v>-6.0000000000000497E-2</v>
      </c>
      <c r="ED91">
        <v>-5.4999999999999716E-2</v>
      </c>
      <c r="EE91">
        <v>-5.5000000000000604E-2</v>
      </c>
      <c r="EF91">
        <v>-5.4999999999999716E-2</v>
      </c>
      <c r="EG91">
        <v>-5.2999999999999936E-2</v>
      </c>
      <c r="EH91">
        <v>-5.2999999999999936E-2</v>
      </c>
      <c r="EI91">
        <v>-5.2999999999999936E-2</v>
      </c>
      <c r="EJ91">
        <v>-5.2999999999999936E-2</v>
      </c>
      <c r="EK91">
        <v>-5.2999999999999936E-2</v>
      </c>
      <c r="EL91">
        <v>-5.2999999999999936E-2</v>
      </c>
      <c r="EM91">
        <v>-7.2000000000000064E-2</v>
      </c>
      <c r="EN91">
        <v>-7.6999999999999957E-2</v>
      </c>
      <c r="EO91">
        <v>-5.9999999999999609E-2</v>
      </c>
      <c r="EP91">
        <v>-5.4999999999999716E-2</v>
      </c>
      <c r="EQ91">
        <v>-5.4999999999999716E-2</v>
      </c>
      <c r="ER91">
        <v>-5.5000000000000604E-2</v>
      </c>
      <c r="ES91">
        <v>-5.2999999999999936E-2</v>
      </c>
      <c r="ET91">
        <v>-5.3000000000000824E-2</v>
      </c>
      <c r="EU91">
        <v>-5.2999999999999936E-2</v>
      </c>
      <c r="EV91">
        <v>-5.2999999999999936E-2</v>
      </c>
      <c r="EW91">
        <v>-5.2999999999999936E-2</v>
      </c>
      <c r="EX91">
        <v>-5.2999999999999936E-2</v>
      </c>
      <c r="EY91">
        <v>-7.2000000000000064E-2</v>
      </c>
      <c r="EZ91">
        <v>-7.6999999999999957E-2</v>
      </c>
      <c r="FA91">
        <v>-6.0000000000000497E-2</v>
      </c>
      <c r="FB91">
        <v>-5.5000000000000604E-2</v>
      </c>
      <c r="FC91">
        <v>-5.4999999999999716E-2</v>
      </c>
      <c r="FD91">
        <v>-5.4999999999999716E-2</v>
      </c>
      <c r="FE91">
        <v>-5.2999999999999936E-2</v>
      </c>
      <c r="FF91">
        <v>-5.2999999999999936E-2</v>
      </c>
      <c r="FG91">
        <v>-5.2999999999999936E-2</v>
      </c>
      <c r="FH91">
        <v>-5.2999999999999936E-2</v>
      </c>
      <c r="FI91">
        <v>-5.2999999999999936E-2</v>
      </c>
      <c r="FJ91">
        <v>-5.2999999999999936E-2</v>
      </c>
      <c r="FK91">
        <v>-7.2000000000000064E-2</v>
      </c>
      <c r="FL91">
        <v>-7.6999999999999069E-2</v>
      </c>
      <c r="FM91">
        <v>-5.9999999999999609E-2</v>
      </c>
      <c r="FN91">
        <v>-5.4999999999999716E-2</v>
      </c>
      <c r="FO91">
        <v>-5.4999999999999716E-2</v>
      </c>
      <c r="FP91">
        <v>-5.4999999999999716E-2</v>
      </c>
      <c r="FQ91">
        <v>-5.2999999999999936E-2</v>
      </c>
      <c r="FR91">
        <v>-5.2999999999999936E-2</v>
      </c>
      <c r="FS91">
        <v>-5.2999999999999936E-2</v>
      </c>
      <c r="FT91">
        <v>-5.2999999999999936E-2</v>
      </c>
      <c r="FU91">
        <v>-5.2999999999999936E-2</v>
      </c>
      <c r="FV91">
        <v>-5.2999999999999936E-2</v>
      </c>
      <c r="FW91">
        <v>-7.2000000000000064E-2</v>
      </c>
      <c r="FX91">
        <v>-7.6999999999999957E-2</v>
      </c>
      <c r="FY91">
        <v>-5.9999999999999609E-2</v>
      </c>
      <c r="FZ91">
        <v>-5.4999999999999716E-2</v>
      </c>
      <c r="GA91">
        <v>-5.4999999999999716E-2</v>
      </c>
      <c r="GB91">
        <v>-5.5000000000000604E-2</v>
      </c>
      <c r="GC91">
        <v>-5.2999999999999936E-2</v>
      </c>
      <c r="GD91">
        <v>-5.2999999999999936E-2</v>
      </c>
      <c r="GE91">
        <v>-5.2999999999999936E-2</v>
      </c>
      <c r="GF91">
        <v>-5.2999999999999936E-2</v>
      </c>
      <c r="GG91">
        <v>-5.2999999999999048E-2</v>
      </c>
      <c r="GH91">
        <v>-5.2999999999999936E-2</v>
      </c>
      <c r="GI91">
        <v>-7.2000000000000064E-2</v>
      </c>
      <c r="GJ91">
        <v>-7.6999999999999957E-2</v>
      </c>
      <c r="GK91">
        <v>-6.0000000000000497E-2</v>
      </c>
      <c r="GL91">
        <v>-5.5000000000000604E-2</v>
      </c>
      <c r="GM91">
        <v>-5.5000000000000604E-2</v>
      </c>
      <c r="GN91">
        <v>-5.4999999999999716E-2</v>
      </c>
      <c r="GO91">
        <v>-5.3000000000000824E-2</v>
      </c>
      <c r="GP91">
        <v>-5.2999999999999048E-2</v>
      </c>
      <c r="GQ91">
        <v>-5.2999999999999048E-2</v>
      </c>
      <c r="GR91">
        <v>-5.2999999999999048E-2</v>
      </c>
      <c r="GS91">
        <v>-5.2999999999999048E-2</v>
      </c>
      <c r="GT91">
        <v>-5.2999999999999936E-2</v>
      </c>
      <c r="GU91">
        <v>-7.2000000000000064E-2</v>
      </c>
      <c r="GV91">
        <v>-7.6999999999999957E-2</v>
      </c>
      <c r="GW91">
        <v>-5.9999999999999609E-2</v>
      </c>
      <c r="GX91">
        <v>-5.4999999999998828E-2</v>
      </c>
      <c r="GY91">
        <v>-5.4999999999998828E-2</v>
      </c>
      <c r="GZ91">
        <v>-5.4999999999999716E-2</v>
      </c>
      <c r="HA91">
        <v>-5.2999999999999936E-2</v>
      </c>
      <c r="HB91">
        <v>-5.2999999999999936E-2</v>
      </c>
      <c r="HC91">
        <v>-5.2999999999999048E-2</v>
      </c>
      <c r="HD91">
        <v>-5.2999999999999936E-2</v>
      </c>
      <c r="HE91">
        <v>-5.2999999999999936E-2</v>
      </c>
      <c r="HF91">
        <v>-5.2999999999999048E-2</v>
      </c>
      <c r="HG91">
        <v>-7.2000000000000064E-2</v>
      </c>
      <c r="HH91">
        <v>-7.6999999999999957E-2</v>
      </c>
      <c r="HI91">
        <v>-6.0000000000000497E-2</v>
      </c>
      <c r="HJ91">
        <v>-5.4999999999999716E-2</v>
      </c>
      <c r="HK91">
        <v>-5.4999999999999716E-2</v>
      </c>
      <c r="HL91">
        <v>-5.5000000000000604E-2</v>
      </c>
      <c r="HM91">
        <v>-5.2999999999999048E-2</v>
      </c>
      <c r="HN91">
        <v>-5.2999999999999048E-2</v>
      </c>
      <c r="HO91">
        <v>-5.2999999999999936E-2</v>
      </c>
      <c r="HP91">
        <v>-5.2999999999999048E-2</v>
      </c>
      <c r="HQ91">
        <v>-5.2999999999999048E-2</v>
      </c>
      <c r="HR91">
        <v>-5.2999999999999936E-2</v>
      </c>
      <c r="HS91">
        <v>-7.2000000000000952E-2</v>
      </c>
      <c r="HT91">
        <v>-7.6999999999999957E-2</v>
      </c>
      <c r="HU91">
        <v>-5.9999999999999609E-2</v>
      </c>
      <c r="HV91">
        <v>-5.4999999999999716E-2</v>
      </c>
      <c r="HW91">
        <v>-5.4999999999999716E-2</v>
      </c>
      <c r="HX91">
        <v>-5.4999999999999716E-2</v>
      </c>
      <c r="HY91">
        <v>-5.2999999999999936E-2</v>
      </c>
      <c r="HZ91">
        <v>-5.2999999999999048E-2</v>
      </c>
      <c r="IA91" s="216">
        <v>-5.2999999999999048E-2</v>
      </c>
      <c r="IB91" s="216">
        <v>-5.2999999999999936E-2</v>
      </c>
      <c r="IC91" s="216">
        <v>-5.2999999999999936E-2</v>
      </c>
      <c r="ID91" s="216">
        <v>-5.2999999999999048E-2</v>
      </c>
    </row>
    <row r="92" spans="1:238" x14ac:dyDescent="0.2">
      <c r="A92" s="447">
        <f>A!A106</f>
        <v>39783</v>
      </c>
      <c r="B92" s="479">
        <f t="shared" si="10"/>
        <v>4.3730000000000002</v>
      </c>
      <c r="C92" s="479">
        <v>4.298</v>
      </c>
      <c r="D92" s="448">
        <f t="shared" si="11"/>
        <v>7.5000000000000178E-2</v>
      </c>
      <c r="F92" s="450">
        <v>36980</v>
      </c>
      <c r="L92">
        <v>-0.24899999999999967</v>
      </c>
      <c r="M92">
        <v>-0.25500000000000078</v>
      </c>
      <c r="N92">
        <v>-0.25299999999999923</v>
      </c>
      <c r="O92">
        <v>-0.25</v>
      </c>
      <c r="P92">
        <v>-0.245</v>
      </c>
      <c r="Q92">
        <v>-0.24699999999999989</v>
      </c>
      <c r="R92">
        <v>-0.245</v>
      </c>
      <c r="S92">
        <v>-0.245</v>
      </c>
      <c r="T92">
        <v>-0.245</v>
      </c>
      <c r="U92">
        <v>-0.22500000000000053</v>
      </c>
      <c r="V92">
        <v>-0.20499999999999999</v>
      </c>
      <c r="W92">
        <v>-0.14999999999999947</v>
      </c>
      <c r="X92">
        <v>-0.14000000000000001</v>
      </c>
      <c r="Y92">
        <v>-0.13500000000000001</v>
      </c>
      <c r="Z92">
        <v>-0.13</v>
      </c>
      <c r="AA92">
        <v>-0.12599999999999945</v>
      </c>
      <c r="AB92">
        <v>-0.12199999999999989</v>
      </c>
      <c r="AC92">
        <v>-0.11899999999999977</v>
      </c>
      <c r="AD92">
        <v>-0.11899999999999977</v>
      </c>
      <c r="AE92">
        <v>-0.11899999999999977</v>
      </c>
      <c r="AF92">
        <v>-0.11899999999999977</v>
      </c>
      <c r="AG92">
        <v>-0.11899999999999977</v>
      </c>
      <c r="AH92">
        <v>-0.12</v>
      </c>
      <c r="AI92">
        <v>-0.11999999999999922</v>
      </c>
      <c r="AJ92">
        <v>-0.12</v>
      </c>
      <c r="AK92">
        <v>-0.12</v>
      </c>
      <c r="AL92">
        <v>-0.12</v>
      </c>
      <c r="AM92">
        <v>-0.12</v>
      </c>
      <c r="AN92">
        <v>-0.12</v>
      </c>
      <c r="AO92">
        <v>-0.12</v>
      </c>
      <c r="AP92">
        <v>-0.12</v>
      </c>
      <c r="AQ92">
        <v>-0.11999999999999922</v>
      </c>
      <c r="AR92">
        <v>-0.11999999999999922</v>
      </c>
      <c r="AS92">
        <v>-0.12</v>
      </c>
      <c r="AT92">
        <v>-0.12</v>
      </c>
      <c r="AU92">
        <v>-0.12000000000000055</v>
      </c>
      <c r="AV92">
        <v>-0.12</v>
      </c>
      <c r="AW92">
        <v>-0.12</v>
      </c>
      <c r="AX92">
        <v>-0.12</v>
      </c>
      <c r="AY92">
        <v>-0.12</v>
      </c>
      <c r="AZ92">
        <v>-0.11999999999999922</v>
      </c>
      <c r="BA92">
        <v>-0.12</v>
      </c>
      <c r="BB92">
        <v>-0.12</v>
      </c>
      <c r="BC92">
        <v>-0.12</v>
      </c>
      <c r="BD92">
        <v>-0.11499999999999932</v>
      </c>
      <c r="BE92">
        <v>-0.115</v>
      </c>
      <c r="BF92">
        <v>-0.115</v>
      </c>
      <c r="BG92">
        <v>-0.115</v>
      </c>
      <c r="BH92">
        <v>-0.115</v>
      </c>
      <c r="BI92">
        <v>-0.115</v>
      </c>
      <c r="BJ92">
        <v>-0.115</v>
      </c>
      <c r="BK92">
        <v>-0.115</v>
      </c>
      <c r="BL92">
        <v>-0.11499999999999932</v>
      </c>
      <c r="BM92">
        <v>-0.115</v>
      </c>
      <c r="BN92">
        <v>-0.115</v>
      </c>
      <c r="BO92">
        <v>-0.115</v>
      </c>
      <c r="BP92">
        <v>-0.115</v>
      </c>
      <c r="BQ92">
        <v>-0.115</v>
      </c>
      <c r="BR92">
        <v>-0.115</v>
      </c>
      <c r="BS92">
        <v>-0.115</v>
      </c>
      <c r="BT92">
        <v>-0.115</v>
      </c>
      <c r="BU92">
        <v>-0.115</v>
      </c>
      <c r="BV92">
        <v>-0.115</v>
      </c>
      <c r="BW92">
        <v>-0.115</v>
      </c>
      <c r="BX92">
        <v>-0.115</v>
      </c>
      <c r="BY92">
        <v>-0.115</v>
      </c>
      <c r="BZ92">
        <v>-0.11499999999999932</v>
      </c>
      <c r="CA92">
        <v>-0.11499999999999932</v>
      </c>
      <c r="CB92">
        <v>-0.115</v>
      </c>
      <c r="CC92">
        <v>-0.11499999999999932</v>
      </c>
      <c r="CD92">
        <v>-0.115</v>
      </c>
      <c r="CE92">
        <v>-0.115</v>
      </c>
      <c r="CF92">
        <v>-0.115</v>
      </c>
      <c r="CG92">
        <v>-0.115</v>
      </c>
      <c r="CH92">
        <v>-0.115</v>
      </c>
      <c r="CI92">
        <v>-0.115</v>
      </c>
      <c r="CJ92">
        <v>-0.115</v>
      </c>
      <c r="CK92">
        <v>-0.115</v>
      </c>
      <c r="CL92">
        <v>-0.11499999999999932</v>
      </c>
      <c r="CM92">
        <v>-0.11499999999999932</v>
      </c>
      <c r="CN92">
        <v>-0.115</v>
      </c>
      <c r="CO92">
        <v>-0.115</v>
      </c>
      <c r="CP92">
        <v>-0.11499999999999932</v>
      </c>
      <c r="CQ92">
        <v>-0.115</v>
      </c>
      <c r="CR92">
        <v>-0.115</v>
      </c>
      <c r="CS92">
        <v>-0.115</v>
      </c>
      <c r="CT92">
        <v>-0.115</v>
      </c>
      <c r="CU92">
        <v>-0.115</v>
      </c>
      <c r="CV92">
        <v>-0.115</v>
      </c>
      <c r="CW92">
        <v>-0.115</v>
      </c>
      <c r="CX92">
        <v>-0.115</v>
      </c>
      <c r="CY92">
        <v>-0.115</v>
      </c>
      <c r="CZ92">
        <v>-0.115</v>
      </c>
      <c r="DA92">
        <v>-0.115</v>
      </c>
      <c r="DB92">
        <v>-0.115</v>
      </c>
      <c r="DC92">
        <v>-0.11499999999999932</v>
      </c>
      <c r="DD92">
        <v>-0.115</v>
      </c>
      <c r="DE92">
        <v>-0.115</v>
      </c>
      <c r="DF92">
        <v>-0.115</v>
      </c>
      <c r="DG92">
        <v>-0.115</v>
      </c>
      <c r="DH92">
        <v>-0.115</v>
      </c>
      <c r="DI92">
        <v>-0.115</v>
      </c>
      <c r="DJ92">
        <v>-0.11499999999999932</v>
      </c>
      <c r="DK92">
        <v>-0.115</v>
      </c>
      <c r="DL92">
        <v>-0.115</v>
      </c>
      <c r="DM92">
        <v>-0.115</v>
      </c>
      <c r="DN92">
        <v>-0.115</v>
      </c>
      <c r="DO92">
        <v>-0.115</v>
      </c>
      <c r="DP92">
        <v>-0.115</v>
      </c>
      <c r="DQ92">
        <v>-0.11499999999999932</v>
      </c>
      <c r="DR92">
        <v>-0.11499999999999932</v>
      </c>
      <c r="DS92">
        <v>-0.11499999999999932</v>
      </c>
      <c r="DT92">
        <v>-0.115</v>
      </c>
      <c r="DU92">
        <v>-0.115</v>
      </c>
      <c r="DV92">
        <v>-0.115</v>
      </c>
      <c r="DW92">
        <v>-0.115</v>
      </c>
      <c r="DX92">
        <v>-0.115</v>
      </c>
      <c r="DY92">
        <v>-0.115</v>
      </c>
      <c r="DZ92">
        <v>-0.115</v>
      </c>
      <c r="EA92">
        <v>-0.115</v>
      </c>
      <c r="EB92">
        <v>-0.115</v>
      </c>
      <c r="EC92">
        <v>-0.11499999999999932</v>
      </c>
      <c r="ED92">
        <v>-0.115</v>
      </c>
      <c r="EE92">
        <v>-0.11499999999999932</v>
      </c>
      <c r="EF92">
        <v>-0.115</v>
      </c>
      <c r="EG92">
        <v>-0.115</v>
      </c>
      <c r="EH92">
        <v>-0.115</v>
      </c>
      <c r="EI92">
        <v>-0.115</v>
      </c>
      <c r="EJ92">
        <v>-0.115</v>
      </c>
      <c r="EK92">
        <v>-0.11499999999999932</v>
      </c>
      <c r="EL92">
        <v>-0.115</v>
      </c>
      <c r="EM92">
        <v>-0.11499999999999932</v>
      </c>
      <c r="EN92">
        <v>-0.115</v>
      </c>
      <c r="EO92">
        <v>-0.115</v>
      </c>
      <c r="EP92">
        <v>-0.115</v>
      </c>
      <c r="EQ92">
        <v>-0.115</v>
      </c>
      <c r="ER92">
        <v>-0.115</v>
      </c>
      <c r="ES92">
        <v>-0.115</v>
      </c>
      <c r="ET92">
        <v>-0.11499999999999932</v>
      </c>
      <c r="EU92">
        <v>-0.11499999999999932</v>
      </c>
      <c r="EV92">
        <v>-0.115</v>
      </c>
      <c r="EW92">
        <v>-0.115</v>
      </c>
      <c r="EX92">
        <v>-0.11499999999999932</v>
      </c>
      <c r="EY92">
        <v>-0.115</v>
      </c>
      <c r="EZ92">
        <v>-0.11499999999999932</v>
      </c>
      <c r="FA92">
        <v>-0.115</v>
      </c>
      <c r="FB92">
        <v>-0.115</v>
      </c>
      <c r="FC92">
        <v>-0.115</v>
      </c>
      <c r="FD92">
        <v>-0.115</v>
      </c>
      <c r="FE92">
        <v>-0.115</v>
      </c>
      <c r="FF92">
        <v>-0.115</v>
      </c>
      <c r="FG92">
        <v>-0.115</v>
      </c>
      <c r="FH92">
        <v>-0.115</v>
      </c>
      <c r="FI92">
        <v>-0.115</v>
      </c>
      <c r="FJ92">
        <v>-0.115</v>
      </c>
      <c r="FK92">
        <v>-0.115</v>
      </c>
      <c r="FL92">
        <v>-0.115</v>
      </c>
      <c r="FM92">
        <v>-0.115</v>
      </c>
      <c r="FN92">
        <v>-0.115</v>
      </c>
      <c r="FO92">
        <v>-0.115</v>
      </c>
      <c r="FP92">
        <v>-0.115</v>
      </c>
      <c r="FQ92">
        <v>-0.115</v>
      </c>
      <c r="FR92">
        <v>-0.11499999999999932</v>
      </c>
      <c r="FS92">
        <v>-0.115</v>
      </c>
      <c r="FT92">
        <v>-0.115</v>
      </c>
      <c r="FU92">
        <v>-0.115</v>
      </c>
      <c r="FV92">
        <v>-0.115</v>
      </c>
      <c r="FW92">
        <v>-0.115</v>
      </c>
      <c r="FX92">
        <v>-0.115</v>
      </c>
      <c r="FY92">
        <v>-0.115</v>
      </c>
      <c r="FZ92">
        <v>-0.115</v>
      </c>
      <c r="GA92">
        <v>-0.115</v>
      </c>
      <c r="GB92">
        <v>-0.11499999999999932</v>
      </c>
      <c r="GC92">
        <v>-0.115</v>
      </c>
      <c r="GD92">
        <v>-0.115</v>
      </c>
      <c r="GE92">
        <v>-0.115</v>
      </c>
      <c r="GF92">
        <v>-0.11499999999999932</v>
      </c>
      <c r="GG92">
        <v>-0.1150000000000011</v>
      </c>
      <c r="GH92">
        <v>-0.115</v>
      </c>
      <c r="GI92">
        <v>-0.115</v>
      </c>
      <c r="GJ92">
        <v>-0.11499999999999932</v>
      </c>
      <c r="GK92">
        <v>-0.11499999999999932</v>
      </c>
      <c r="GL92">
        <v>-0.11499999999999932</v>
      </c>
      <c r="GM92">
        <v>-0.11499999999999932</v>
      </c>
      <c r="GN92">
        <v>-0.115</v>
      </c>
      <c r="GO92">
        <v>-0.11499999999999932</v>
      </c>
      <c r="GP92">
        <v>-0.1150000000000011</v>
      </c>
      <c r="GQ92">
        <v>-0.115</v>
      </c>
      <c r="GR92">
        <v>-0.115</v>
      </c>
      <c r="GS92">
        <v>-0.115</v>
      </c>
      <c r="GT92">
        <v>-0.115</v>
      </c>
      <c r="GU92">
        <v>-0.11499999999999932</v>
      </c>
      <c r="GV92">
        <v>-0.115</v>
      </c>
      <c r="GW92">
        <v>-0.115</v>
      </c>
      <c r="GX92">
        <v>-0.115</v>
      </c>
      <c r="GY92">
        <v>-0.115</v>
      </c>
      <c r="GZ92">
        <v>-0.1150000000000011</v>
      </c>
      <c r="HA92">
        <v>-0.115</v>
      </c>
      <c r="HB92">
        <v>-0.115</v>
      </c>
      <c r="HC92">
        <v>-0.115</v>
      </c>
      <c r="HD92">
        <v>-0.11499999999999932</v>
      </c>
      <c r="HE92">
        <v>-0.11499999999999932</v>
      </c>
      <c r="HF92">
        <v>-0.115</v>
      </c>
      <c r="HG92">
        <v>-0.115</v>
      </c>
      <c r="HH92">
        <v>-0.11499999999999932</v>
      </c>
      <c r="HI92">
        <v>-0.11499999999999932</v>
      </c>
      <c r="HJ92">
        <v>-0.115</v>
      </c>
      <c r="HK92">
        <v>-0.115</v>
      </c>
      <c r="HL92">
        <v>-0.115</v>
      </c>
      <c r="HM92">
        <v>-0.115</v>
      </c>
      <c r="HN92">
        <v>-0.115</v>
      </c>
      <c r="HO92">
        <v>-0.11499999999999932</v>
      </c>
      <c r="HP92">
        <v>-0.115</v>
      </c>
      <c r="HQ92">
        <v>-0.115</v>
      </c>
      <c r="HR92">
        <v>-0.11499999999999932</v>
      </c>
      <c r="HS92">
        <v>-0.115</v>
      </c>
      <c r="HT92">
        <v>-0.11499999999999932</v>
      </c>
      <c r="HU92">
        <v>-0.11499999999999932</v>
      </c>
      <c r="HV92">
        <v>-0.115</v>
      </c>
      <c r="HW92">
        <v>-0.115</v>
      </c>
      <c r="HX92">
        <v>-0.115</v>
      </c>
      <c r="HY92">
        <v>-0.11499999999999932</v>
      </c>
      <c r="HZ92">
        <v>-0.115</v>
      </c>
      <c r="IA92" s="216">
        <v>-0.115</v>
      </c>
      <c r="IB92" s="216">
        <v>-0.115</v>
      </c>
      <c r="IC92" s="216">
        <v>-0.115</v>
      </c>
      <c r="ID92" s="216">
        <v>-0.115</v>
      </c>
    </row>
    <row r="93" spans="1:238" x14ac:dyDescent="0.2">
      <c r="A93" s="447">
        <f>A!A107</f>
        <v>39814</v>
      </c>
      <c r="B93" s="479">
        <f t="shared" si="10"/>
        <v>4.4729999999999999</v>
      </c>
      <c r="C93" s="479">
        <v>4.3979999999999997</v>
      </c>
      <c r="D93" s="448">
        <f t="shared" si="11"/>
        <v>7.5000000000000178E-2</v>
      </c>
      <c r="F93" s="450">
        <v>36983</v>
      </c>
      <c r="L93">
        <v>7.8000000000000291E-2</v>
      </c>
      <c r="M93">
        <v>7.099999999999973E-2</v>
      </c>
      <c r="N93">
        <v>6.7999999999999616E-2</v>
      </c>
      <c r="O93">
        <v>6.4999999999999503E-2</v>
      </c>
      <c r="P93">
        <v>6.0000000000000497E-2</v>
      </c>
      <c r="Q93">
        <v>6.2000000000000277E-2</v>
      </c>
      <c r="R93">
        <v>5.7999999999999829E-2</v>
      </c>
      <c r="S93">
        <v>5.4999999999999716E-2</v>
      </c>
      <c r="T93">
        <v>5.5000000000000604E-2</v>
      </c>
      <c r="U93">
        <v>0.04</v>
      </c>
      <c r="V93">
        <v>0.04</v>
      </c>
      <c r="W93">
        <v>0</v>
      </c>
      <c r="X93">
        <v>-1.5000000000000568E-2</v>
      </c>
      <c r="Y93">
        <v>-1.5000000000000568E-2</v>
      </c>
      <c r="Z93">
        <v>-1.499999999999968E-2</v>
      </c>
      <c r="AA93">
        <v>-1.9000000000001016E-2</v>
      </c>
      <c r="AB93">
        <v>-1.899999999999924E-2</v>
      </c>
      <c r="AC93">
        <v>-1.9000000000000128E-2</v>
      </c>
      <c r="AD93">
        <v>-1.9000000000000128E-2</v>
      </c>
      <c r="AE93">
        <v>-1.9000000000000128E-2</v>
      </c>
      <c r="AF93">
        <v>-1.9999999999999574E-2</v>
      </c>
      <c r="AG93">
        <v>-2.2999999999999687E-2</v>
      </c>
      <c r="AH93">
        <v>-0.04</v>
      </c>
      <c r="AI93">
        <v>-7.1000000000000618E-2</v>
      </c>
      <c r="AJ93">
        <v>-7.1000000000000618E-2</v>
      </c>
      <c r="AK93">
        <v>-7.2999999999999954E-2</v>
      </c>
      <c r="AL93">
        <v>-8.8000000000000078E-2</v>
      </c>
      <c r="AM93">
        <v>-8.8000000000000078E-2</v>
      </c>
      <c r="AN93">
        <v>-8.6999999999999744E-2</v>
      </c>
      <c r="AO93">
        <v>-8.6999999999999744E-2</v>
      </c>
      <c r="AP93">
        <v>-8.7000000000000632E-2</v>
      </c>
      <c r="AQ93">
        <v>-8.7000000000000632E-2</v>
      </c>
      <c r="AR93">
        <v>-8.7000000000000632E-2</v>
      </c>
      <c r="AS93">
        <v>-8.7000000000000632E-2</v>
      </c>
      <c r="AT93">
        <v>-8.6999999999999744E-2</v>
      </c>
      <c r="AU93">
        <v>-8.6999999999999744E-2</v>
      </c>
      <c r="AV93">
        <v>-7.1000000000000174E-2</v>
      </c>
      <c r="AW93">
        <v>-7.3000000000000398E-2</v>
      </c>
      <c r="AX93">
        <v>-8.8000000000000078E-2</v>
      </c>
      <c r="AY93">
        <v>-8.8000000000000078E-2</v>
      </c>
      <c r="AZ93">
        <v>-8.7000000000000188E-2</v>
      </c>
      <c r="BA93">
        <v>-8.6999999999999744E-2</v>
      </c>
      <c r="BB93">
        <v>-8.6999999999999744E-2</v>
      </c>
      <c r="BC93">
        <v>-8.7000000000000632E-2</v>
      </c>
      <c r="BD93">
        <v>-8.7000000000000632E-2</v>
      </c>
      <c r="BE93">
        <v>-8.6999999999999744E-2</v>
      </c>
      <c r="BF93">
        <v>-8.6999999999999744E-2</v>
      </c>
      <c r="BG93">
        <v>-8.6999999999999744E-2</v>
      </c>
      <c r="BH93">
        <v>-7.1000000000000618E-2</v>
      </c>
      <c r="BI93">
        <v>-7.2999999999999954E-2</v>
      </c>
      <c r="BJ93">
        <v>-8.8000000000000078E-2</v>
      </c>
      <c r="BK93">
        <v>-8.8000000000000078E-2</v>
      </c>
      <c r="BL93">
        <v>-8.7000000000000188E-2</v>
      </c>
      <c r="BM93">
        <v>-8.6999999999999744E-2</v>
      </c>
      <c r="BN93">
        <v>-8.6999999999999744E-2</v>
      </c>
      <c r="BO93">
        <v>-8.6999999999999744E-2</v>
      </c>
      <c r="BP93">
        <v>-8.6999999999999744E-2</v>
      </c>
      <c r="BQ93">
        <v>-8.6999999999999744E-2</v>
      </c>
      <c r="BR93">
        <v>-8.6999999999999744E-2</v>
      </c>
      <c r="BS93">
        <v>-8.6999999999999744E-2</v>
      </c>
      <c r="BT93">
        <v>-7.1000000000000174E-2</v>
      </c>
      <c r="BU93">
        <v>-7.3000000000000398E-2</v>
      </c>
      <c r="BV93">
        <v>-8.8000000000000078E-2</v>
      </c>
      <c r="BW93">
        <v>-8.8000000000000078E-2</v>
      </c>
      <c r="BX93">
        <v>-8.6999999999999744E-2</v>
      </c>
      <c r="BY93">
        <v>-8.6999999999999744E-2</v>
      </c>
      <c r="BZ93">
        <v>-8.7000000000000632E-2</v>
      </c>
      <c r="CA93">
        <v>-8.7000000000000632E-2</v>
      </c>
      <c r="CB93">
        <v>-8.6999999999999744E-2</v>
      </c>
      <c r="CC93">
        <v>-8.7000000000000632E-2</v>
      </c>
      <c r="CD93">
        <v>-8.6999999999999744E-2</v>
      </c>
      <c r="CE93">
        <v>-8.6999999999999744E-2</v>
      </c>
      <c r="CF93">
        <v>-7.1000000000000174E-2</v>
      </c>
      <c r="CG93">
        <v>-7.3000000000000398E-2</v>
      </c>
      <c r="CH93">
        <v>-8.8000000000000078E-2</v>
      </c>
      <c r="CI93">
        <v>-8.8000000000000078E-2</v>
      </c>
      <c r="CJ93">
        <v>-8.6999999999999744E-2</v>
      </c>
      <c r="CK93">
        <v>-8.6999999999999744E-2</v>
      </c>
      <c r="CL93">
        <v>-8.7000000000000632E-2</v>
      </c>
      <c r="CM93">
        <v>-8.7000000000000632E-2</v>
      </c>
      <c r="CN93">
        <v>-8.6999999999999744E-2</v>
      </c>
      <c r="CO93">
        <v>-8.6999999999999744E-2</v>
      </c>
      <c r="CP93">
        <v>-8.7000000000000632E-2</v>
      </c>
      <c r="CQ93">
        <v>-8.6999999999999744E-2</v>
      </c>
      <c r="CR93">
        <v>-7.099999999999973E-2</v>
      </c>
      <c r="CS93">
        <v>-7.3000000000000398E-2</v>
      </c>
      <c r="CT93">
        <v>-8.8000000000000078E-2</v>
      </c>
      <c r="CU93">
        <v>-8.8000000000000078E-2</v>
      </c>
      <c r="CV93">
        <v>-8.6999999999999744E-2</v>
      </c>
      <c r="CW93">
        <v>-8.6999999999999744E-2</v>
      </c>
      <c r="CX93">
        <v>-8.6999999999999744E-2</v>
      </c>
      <c r="CY93">
        <v>-8.6999999999999744E-2</v>
      </c>
      <c r="CZ93">
        <v>-8.6999999999999744E-2</v>
      </c>
      <c r="DA93">
        <v>-8.6999999999999744E-2</v>
      </c>
      <c r="DB93">
        <v>-8.6999999999999744E-2</v>
      </c>
      <c r="DC93">
        <v>-8.7000000000000632E-2</v>
      </c>
      <c r="DD93">
        <v>-7.1000000000000618E-2</v>
      </c>
      <c r="DE93">
        <v>-7.3000000000000398E-2</v>
      </c>
      <c r="DF93">
        <v>-8.8000000000000078E-2</v>
      </c>
      <c r="DG93">
        <v>-8.8000000000000078E-2</v>
      </c>
      <c r="DH93">
        <v>-8.6999999999999744E-2</v>
      </c>
      <c r="DI93">
        <v>-8.6999999999999744E-2</v>
      </c>
      <c r="DJ93">
        <v>-8.7000000000000632E-2</v>
      </c>
      <c r="DK93">
        <v>-8.6999999999999744E-2</v>
      </c>
      <c r="DL93">
        <v>-8.6999999999999744E-2</v>
      </c>
      <c r="DM93">
        <v>-8.6999999999999744E-2</v>
      </c>
      <c r="DN93">
        <v>-8.6999999999999744E-2</v>
      </c>
      <c r="DO93">
        <v>-8.6999999999999744E-2</v>
      </c>
      <c r="DP93">
        <v>-7.1000000000000618E-2</v>
      </c>
      <c r="DQ93">
        <v>-7.3000000000000398E-2</v>
      </c>
      <c r="DR93">
        <v>-8.8000000000000078E-2</v>
      </c>
      <c r="DS93">
        <v>-8.8000000000000078E-2</v>
      </c>
      <c r="DT93">
        <v>-8.6999999999999744E-2</v>
      </c>
      <c r="DU93">
        <v>-8.7000000000000632E-2</v>
      </c>
      <c r="DV93">
        <v>-8.6999999999999744E-2</v>
      </c>
      <c r="DW93">
        <v>-8.6999999999999744E-2</v>
      </c>
      <c r="DX93">
        <v>-8.6999999999999744E-2</v>
      </c>
      <c r="DY93">
        <v>-8.6999999999999744E-2</v>
      </c>
      <c r="DZ93">
        <v>-8.6999999999999744E-2</v>
      </c>
      <c r="EA93">
        <v>-8.6999999999999744E-2</v>
      </c>
      <c r="EB93">
        <v>-7.1000000000000618E-2</v>
      </c>
      <c r="EC93">
        <v>-7.3000000000000398E-2</v>
      </c>
      <c r="ED93">
        <v>-8.8000000000000078E-2</v>
      </c>
      <c r="EE93">
        <v>-8.8000000000000078E-2</v>
      </c>
      <c r="EF93">
        <v>-8.6999999999999744E-2</v>
      </c>
      <c r="EG93">
        <v>-8.6999999999999744E-2</v>
      </c>
      <c r="EH93">
        <v>-8.6999999999999744E-2</v>
      </c>
      <c r="EI93">
        <v>-8.6999999999999744E-2</v>
      </c>
      <c r="EJ93">
        <v>-8.6999999999999744E-2</v>
      </c>
      <c r="EK93">
        <v>-8.7000000000000632E-2</v>
      </c>
      <c r="EL93">
        <v>-8.6999999999999744E-2</v>
      </c>
      <c r="EM93">
        <v>-8.6999999999999744E-2</v>
      </c>
      <c r="EN93">
        <v>-7.099999999999973E-2</v>
      </c>
      <c r="EO93">
        <v>-7.3000000000000398E-2</v>
      </c>
      <c r="EP93">
        <v>-8.8000000000000078E-2</v>
      </c>
      <c r="EQ93">
        <v>-8.8000000000000078E-2</v>
      </c>
      <c r="ER93">
        <v>-8.6999999999999744E-2</v>
      </c>
      <c r="ES93">
        <v>-8.6999999999999744E-2</v>
      </c>
      <c r="ET93">
        <v>-8.7000000000000632E-2</v>
      </c>
      <c r="EU93">
        <v>-8.7000000000000632E-2</v>
      </c>
      <c r="EV93">
        <v>-8.6999999999999744E-2</v>
      </c>
      <c r="EW93">
        <v>-8.6999999999999744E-2</v>
      </c>
      <c r="EX93">
        <v>-8.7000000000000632E-2</v>
      </c>
      <c r="EY93">
        <v>-8.6999999999999744E-2</v>
      </c>
      <c r="EZ93">
        <v>-7.1000000000000618E-2</v>
      </c>
      <c r="FA93">
        <v>-7.299999999999951E-2</v>
      </c>
      <c r="FB93">
        <v>-8.8000000000000078E-2</v>
      </c>
      <c r="FC93">
        <v>-8.8000000000000078E-2</v>
      </c>
      <c r="FD93">
        <v>-8.6999999999999744E-2</v>
      </c>
      <c r="FE93">
        <v>-8.6999999999999744E-2</v>
      </c>
      <c r="FF93">
        <v>-8.6999999999999744E-2</v>
      </c>
      <c r="FG93">
        <v>-8.6999999999999744E-2</v>
      </c>
      <c r="FH93">
        <v>-8.6999999999999744E-2</v>
      </c>
      <c r="FI93">
        <v>-8.6999999999999744E-2</v>
      </c>
      <c r="FJ93">
        <v>-8.6999999999999744E-2</v>
      </c>
      <c r="FK93">
        <v>-8.6999999999999744E-2</v>
      </c>
      <c r="FL93">
        <v>-7.1000000000000618E-2</v>
      </c>
      <c r="FM93">
        <v>-7.3000000000000398E-2</v>
      </c>
      <c r="FN93">
        <v>-8.8000000000000078E-2</v>
      </c>
      <c r="FO93">
        <v>-8.8000000000000078E-2</v>
      </c>
      <c r="FP93">
        <v>-8.6999999999999744E-2</v>
      </c>
      <c r="FQ93">
        <v>-8.6999999999999744E-2</v>
      </c>
      <c r="FR93">
        <v>-8.7000000000000632E-2</v>
      </c>
      <c r="FS93">
        <v>-8.6999999999999744E-2</v>
      </c>
      <c r="FT93">
        <v>-8.7000000000000632E-2</v>
      </c>
      <c r="FU93">
        <v>-8.6999999999999744E-2</v>
      </c>
      <c r="FV93">
        <v>-8.6999999999999744E-2</v>
      </c>
      <c r="FW93">
        <v>-8.6999999999999744E-2</v>
      </c>
      <c r="FX93">
        <v>-7.099999999999973E-2</v>
      </c>
      <c r="FY93">
        <v>-7.3000000000000398E-2</v>
      </c>
      <c r="FZ93">
        <v>-8.8000000000000078E-2</v>
      </c>
      <c r="GA93">
        <v>-8.8000000000000078E-2</v>
      </c>
      <c r="GB93">
        <v>-8.7000000000000632E-2</v>
      </c>
      <c r="GC93">
        <v>-8.6999999999999744E-2</v>
      </c>
      <c r="GD93">
        <v>-8.6999999999999744E-2</v>
      </c>
      <c r="GE93">
        <v>-8.6999999999999744E-2</v>
      </c>
      <c r="GF93">
        <v>-8.7000000000000632E-2</v>
      </c>
      <c r="GG93">
        <v>-8.6999999999999744E-2</v>
      </c>
      <c r="GH93">
        <v>-8.6999999999999744E-2</v>
      </c>
      <c r="GI93">
        <v>-8.6999999999999744E-2</v>
      </c>
      <c r="GJ93">
        <v>-7.1000000000000618E-2</v>
      </c>
      <c r="GK93">
        <v>-7.3000000000000398E-2</v>
      </c>
      <c r="GL93">
        <v>-8.8000000000000966E-2</v>
      </c>
      <c r="GM93">
        <v>-8.8000000000000966E-2</v>
      </c>
      <c r="GN93">
        <v>-8.6999999999999744E-2</v>
      </c>
      <c r="GO93">
        <v>-8.7000000000000632E-2</v>
      </c>
      <c r="GP93">
        <v>-8.6999999999999744E-2</v>
      </c>
      <c r="GQ93">
        <v>-8.7000000000000632E-2</v>
      </c>
      <c r="GR93">
        <v>-8.7000000000000632E-2</v>
      </c>
      <c r="GS93">
        <v>-8.7000000000000632E-2</v>
      </c>
      <c r="GT93">
        <v>-8.6999999999999744E-2</v>
      </c>
      <c r="GU93">
        <v>-8.6999999999999744E-2</v>
      </c>
      <c r="GV93">
        <v>-7.099999999999973E-2</v>
      </c>
      <c r="GW93">
        <v>-7.3000000000000398E-2</v>
      </c>
      <c r="GX93">
        <v>-8.8000000000000078E-2</v>
      </c>
      <c r="GY93">
        <v>-8.8000000000000078E-2</v>
      </c>
      <c r="GZ93">
        <v>-8.6999999999999744E-2</v>
      </c>
      <c r="HA93">
        <v>-8.6999999999999744E-2</v>
      </c>
      <c r="HB93">
        <v>-8.7000000000000632E-2</v>
      </c>
      <c r="HC93">
        <v>-8.7000000000000632E-2</v>
      </c>
      <c r="HD93">
        <v>-8.7000000000000632E-2</v>
      </c>
      <c r="HE93">
        <v>-8.7000000000000632E-2</v>
      </c>
      <c r="HF93">
        <v>-8.7000000000000632E-2</v>
      </c>
      <c r="HG93">
        <v>-8.6999999999999744E-2</v>
      </c>
      <c r="HH93">
        <v>-7.1000000000000618E-2</v>
      </c>
      <c r="HI93">
        <v>-7.299999999999951E-2</v>
      </c>
      <c r="HJ93">
        <v>-8.8000000000000078E-2</v>
      </c>
      <c r="HK93">
        <v>-8.8000000000000078E-2</v>
      </c>
      <c r="HL93">
        <v>-8.6999999999999744E-2</v>
      </c>
      <c r="HM93">
        <v>-8.7000000000000632E-2</v>
      </c>
      <c r="HN93">
        <v>-8.7000000000000632E-2</v>
      </c>
      <c r="HO93">
        <v>-8.7000000000000632E-2</v>
      </c>
      <c r="HP93">
        <v>-8.7000000000000632E-2</v>
      </c>
      <c r="HQ93">
        <v>-8.7000000000000632E-2</v>
      </c>
      <c r="HR93">
        <v>-8.7000000000000632E-2</v>
      </c>
      <c r="HS93">
        <v>-8.6999999999999744E-2</v>
      </c>
      <c r="HT93">
        <v>-7.1000000000000618E-2</v>
      </c>
      <c r="HU93">
        <v>-7.3000000000000398E-2</v>
      </c>
      <c r="HV93">
        <v>-8.799999999999919E-2</v>
      </c>
      <c r="HW93">
        <v>-8.799999999999919E-2</v>
      </c>
      <c r="HX93">
        <v>-8.7000000000000632E-2</v>
      </c>
      <c r="HY93">
        <v>-8.7000000000000632E-2</v>
      </c>
      <c r="HZ93">
        <v>-8.7000000000000632E-2</v>
      </c>
      <c r="IA93" s="216">
        <v>-8.7000000000000632E-2</v>
      </c>
      <c r="IB93" s="216">
        <v>-8.7000000000000632E-2</v>
      </c>
      <c r="IC93" s="216">
        <v>-8.6999999999999744E-2</v>
      </c>
      <c r="ID93" s="216">
        <v>-8.7000000000000632E-2</v>
      </c>
    </row>
    <row r="94" spans="1:238" x14ac:dyDescent="0.2">
      <c r="A94" s="447">
        <f>A!A108</f>
        <v>39845</v>
      </c>
      <c r="B94" s="479">
        <f t="shared" si="10"/>
        <v>4.3550000000000004</v>
      </c>
      <c r="C94" s="479">
        <v>4.28</v>
      </c>
      <c r="D94" s="448">
        <f t="shared" si="11"/>
        <v>7.5000000000000178E-2</v>
      </c>
      <c r="F94" s="450">
        <v>36984</v>
      </c>
      <c r="L94">
        <v>1.1999999999999567E-2</v>
      </c>
      <c r="M94">
        <v>1.7000000000000348E-2</v>
      </c>
      <c r="N94">
        <v>1.9999999999999574E-2</v>
      </c>
      <c r="O94">
        <v>2.200000000000113E-2</v>
      </c>
      <c r="P94">
        <v>2.2999999999999687E-2</v>
      </c>
      <c r="Q94">
        <v>2.2000000000000242E-2</v>
      </c>
      <c r="R94">
        <v>2.2000000000000242E-2</v>
      </c>
      <c r="S94">
        <v>2.5000000000000355E-2</v>
      </c>
      <c r="T94">
        <v>2.4999999999999467E-2</v>
      </c>
      <c r="U94">
        <v>2.0000000000000462E-2</v>
      </c>
      <c r="V94">
        <v>1.9999999999999574E-2</v>
      </c>
      <c r="W94">
        <v>1.9999999999999574E-2</v>
      </c>
      <c r="X94">
        <v>1.5000000000000568E-2</v>
      </c>
      <c r="Y94">
        <v>1.5000000000000568E-2</v>
      </c>
      <c r="Z94">
        <v>1.499999999999968E-2</v>
      </c>
      <c r="AA94">
        <v>1.5000000000000568E-2</v>
      </c>
      <c r="AB94">
        <v>1.499999999999968E-2</v>
      </c>
      <c r="AC94">
        <v>1.2999999999999901E-2</v>
      </c>
      <c r="AD94">
        <v>1.499999999999968E-2</v>
      </c>
      <c r="AE94">
        <v>1.499999999999968E-2</v>
      </c>
      <c r="AF94">
        <v>1.499999999999968E-2</v>
      </c>
      <c r="AG94">
        <v>1.499999999999968E-2</v>
      </c>
      <c r="AH94">
        <v>1.499999999999968E-2</v>
      </c>
      <c r="AI94">
        <v>1.2000000000000011E-2</v>
      </c>
      <c r="AJ94">
        <v>1.5000000000000124E-2</v>
      </c>
      <c r="AK94">
        <v>1.499999999999968E-2</v>
      </c>
      <c r="AL94">
        <v>1.5000000000000124E-2</v>
      </c>
      <c r="AM94">
        <v>1.499999999999968E-2</v>
      </c>
      <c r="AN94">
        <v>1.499999999999968E-2</v>
      </c>
      <c r="AO94">
        <v>1.499999999999968E-2</v>
      </c>
      <c r="AP94">
        <v>1.5000000000000568E-2</v>
      </c>
      <c r="AQ94">
        <v>1.5000000000000568E-2</v>
      </c>
      <c r="AR94">
        <v>1.5000000000000568E-2</v>
      </c>
      <c r="AS94">
        <v>1.5000000000000568E-2</v>
      </c>
      <c r="AT94">
        <v>1.5000000000000124E-2</v>
      </c>
      <c r="AU94">
        <v>1.5000000000000124E-2</v>
      </c>
      <c r="AV94">
        <v>1.5000000000000124E-2</v>
      </c>
      <c r="AW94">
        <v>1.5000000000000124E-2</v>
      </c>
      <c r="AX94">
        <v>1.5000000000000124E-2</v>
      </c>
      <c r="AY94">
        <v>1.5000000000000124E-2</v>
      </c>
      <c r="AZ94">
        <v>1.499999999999968E-2</v>
      </c>
      <c r="BA94">
        <v>1.499999999999968E-2</v>
      </c>
      <c r="BB94">
        <v>1.499999999999968E-2</v>
      </c>
      <c r="BC94">
        <v>1.5000000000000568E-2</v>
      </c>
      <c r="BD94">
        <v>1.5000000000000568E-2</v>
      </c>
      <c r="BE94">
        <v>1.499999999999968E-2</v>
      </c>
      <c r="BF94">
        <v>1.5000000000000124E-2</v>
      </c>
      <c r="BG94">
        <v>1.499999999999968E-2</v>
      </c>
      <c r="BH94">
        <v>1.5000000000000124E-2</v>
      </c>
      <c r="BI94">
        <v>1.499999999999968E-2</v>
      </c>
      <c r="BJ94">
        <v>1.5000000000000124E-2</v>
      </c>
      <c r="BK94">
        <v>1.5000000000000124E-2</v>
      </c>
      <c r="BL94">
        <v>1.5000000000000124E-2</v>
      </c>
      <c r="BM94">
        <v>1.499999999999968E-2</v>
      </c>
      <c r="BN94">
        <v>1.499999999999968E-2</v>
      </c>
      <c r="BO94">
        <v>1.499999999999968E-2</v>
      </c>
      <c r="BP94">
        <v>1.499999999999968E-2</v>
      </c>
      <c r="BQ94">
        <v>1.5000000000000568E-2</v>
      </c>
      <c r="BR94">
        <v>1.499999999999968E-2</v>
      </c>
      <c r="BS94">
        <v>1.5000000000000124E-2</v>
      </c>
      <c r="BT94">
        <v>1.5000000000000124E-2</v>
      </c>
      <c r="BU94">
        <v>1.5000000000000124E-2</v>
      </c>
      <c r="BV94">
        <v>1.499999999999968E-2</v>
      </c>
      <c r="BW94">
        <v>1.499999999999968E-2</v>
      </c>
      <c r="BX94">
        <v>1.499999999999968E-2</v>
      </c>
      <c r="BY94">
        <v>1.499999999999968E-2</v>
      </c>
      <c r="BZ94">
        <v>1.5000000000000568E-2</v>
      </c>
      <c r="CA94">
        <v>1.5000000000000568E-2</v>
      </c>
      <c r="CB94">
        <v>1.5000000000000568E-2</v>
      </c>
      <c r="CC94">
        <v>1.5000000000000568E-2</v>
      </c>
      <c r="CD94">
        <v>1.499999999999968E-2</v>
      </c>
      <c r="CE94">
        <v>1.5000000000000124E-2</v>
      </c>
      <c r="CF94">
        <v>1.5000000000000124E-2</v>
      </c>
      <c r="CG94">
        <v>1.5000000000000124E-2</v>
      </c>
      <c r="CH94">
        <v>1.499999999999968E-2</v>
      </c>
      <c r="CI94">
        <v>1.499999999999968E-2</v>
      </c>
      <c r="CJ94">
        <v>1.5000000000000568E-2</v>
      </c>
      <c r="CK94">
        <v>1.499999999999968E-2</v>
      </c>
      <c r="CL94">
        <v>1.5000000000000568E-2</v>
      </c>
      <c r="CM94">
        <v>1.5000000000000568E-2</v>
      </c>
      <c r="CN94">
        <v>1.499999999999968E-2</v>
      </c>
      <c r="CO94">
        <v>1.499999999999968E-2</v>
      </c>
      <c r="CP94">
        <v>1.5000000000000568E-2</v>
      </c>
      <c r="CQ94">
        <v>1.5000000000000124E-2</v>
      </c>
      <c r="CR94">
        <v>1.499999999999968E-2</v>
      </c>
      <c r="CS94">
        <v>1.5000000000000568E-2</v>
      </c>
      <c r="CT94">
        <v>1.5000000000000568E-2</v>
      </c>
      <c r="CU94">
        <v>1.5000000000000568E-2</v>
      </c>
      <c r="CV94">
        <v>1.499999999999968E-2</v>
      </c>
      <c r="CW94">
        <v>1.499999999999968E-2</v>
      </c>
      <c r="CX94">
        <v>1.499999999999968E-2</v>
      </c>
      <c r="CY94">
        <v>1.499999999999968E-2</v>
      </c>
      <c r="CZ94">
        <v>1.499999999999968E-2</v>
      </c>
      <c r="DA94">
        <v>1.5000000000000568E-2</v>
      </c>
      <c r="DB94">
        <v>1.499999999999968E-2</v>
      </c>
      <c r="DC94">
        <v>1.5000000000000568E-2</v>
      </c>
      <c r="DD94">
        <v>1.5000000000000568E-2</v>
      </c>
      <c r="DE94">
        <v>1.499999999999968E-2</v>
      </c>
      <c r="DF94">
        <v>1.499999999999968E-2</v>
      </c>
      <c r="DG94">
        <v>1.499999999999968E-2</v>
      </c>
      <c r="DH94">
        <v>1.499999999999968E-2</v>
      </c>
      <c r="DI94">
        <v>1.499999999999968E-2</v>
      </c>
      <c r="DJ94">
        <v>1.5000000000000568E-2</v>
      </c>
      <c r="DK94">
        <v>1.5000000000000568E-2</v>
      </c>
      <c r="DL94">
        <v>1.499999999999968E-2</v>
      </c>
      <c r="DM94">
        <v>1.499999999999968E-2</v>
      </c>
      <c r="DN94">
        <v>1.499999999999968E-2</v>
      </c>
      <c r="DO94">
        <v>1.5000000000000568E-2</v>
      </c>
      <c r="DP94">
        <v>1.5000000000000568E-2</v>
      </c>
      <c r="DQ94">
        <v>1.499999999999968E-2</v>
      </c>
      <c r="DR94">
        <v>1.499999999999968E-2</v>
      </c>
      <c r="DS94">
        <v>1.499999999999968E-2</v>
      </c>
      <c r="DT94">
        <v>1.499999999999968E-2</v>
      </c>
      <c r="DU94">
        <v>1.5000000000000568E-2</v>
      </c>
      <c r="DV94">
        <v>1.499999999999968E-2</v>
      </c>
      <c r="DW94">
        <v>1.499999999999968E-2</v>
      </c>
      <c r="DX94">
        <v>1.499999999999968E-2</v>
      </c>
      <c r="DY94">
        <v>1.499999999999968E-2</v>
      </c>
      <c r="DZ94">
        <v>1.499999999999968E-2</v>
      </c>
      <c r="EA94">
        <v>1.5000000000000568E-2</v>
      </c>
      <c r="EB94">
        <v>1.5000000000000568E-2</v>
      </c>
      <c r="EC94">
        <v>1.499999999999968E-2</v>
      </c>
      <c r="ED94">
        <v>1.499999999999968E-2</v>
      </c>
      <c r="EE94">
        <v>1.499999999999968E-2</v>
      </c>
      <c r="EF94">
        <v>1.499999999999968E-2</v>
      </c>
      <c r="EG94">
        <v>1.499999999999968E-2</v>
      </c>
      <c r="EH94">
        <v>1.5000000000000568E-2</v>
      </c>
      <c r="EI94">
        <v>1.499999999999968E-2</v>
      </c>
      <c r="EJ94">
        <v>1.5000000000000568E-2</v>
      </c>
      <c r="EK94">
        <v>1.5000000000000568E-2</v>
      </c>
      <c r="EL94">
        <v>1.499999999999968E-2</v>
      </c>
      <c r="EM94">
        <v>1.499999999999968E-2</v>
      </c>
      <c r="EN94">
        <v>1.499999999999968E-2</v>
      </c>
      <c r="EO94">
        <v>1.5000000000000568E-2</v>
      </c>
      <c r="EP94">
        <v>1.499999999999968E-2</v>
      </c>
      <c r="EQ94">
        <v>1.499999999999968E-2</v>
      </c>
      <c r="ER94">
        <v>1.5000000000000568E-2</v>
      </c>
      <c r="ES94">
        <v>1.499999999999968E-2</v>
      </c>
      <c r="ET94">
        <v>1.5000000000000568E-2</v>
      </c>
      <c r="EU94">
        <v>1.5000000000000568E-2</v>
      </c>
      <c r="EV94">
        <v>1.499999999999968E-2</v>
      </c>
      <c r="EW94">
        <v>1.499999999999968E-2</v>
      </c>
      <c r="EX94">
        <v>1.5000000000000568E-2</v>
      </c>
      <c r="EY94">
        <v>1.499999999999968E-2</v>
      </c>
      <c r="EZ94">
        <v>1.499999999999968E-2</v>
      </c>
      <c r="FA94">
        <v>1.499999999999968E-2</v>
      </c>
      <c r="FB94">
        <v>1.5000000000000568E-2</v>
      </c>
      <c r="FC94">
        <v>1.5000000000000568E-2</v>
      </c>
      <c r="FD94">
        <v>1.499999999999968E-2</v>
      </c>
      <c r="FE94">
        <v>1.5000000000000568E-2</v>
      </c>
      <c r="FF94">
        <v>1.499999999999968E-2</v>
      </c>
      <c r="FG94">
        <v>1.499999999999968E-2</v>
      </c>
      <c r="FH94">
        <v>1.499999999999968E-2</v>
      </c>
      <c r="FI94">
        <v>1.499999999999968E-2</v>
      </c>
      <c r="FJ94">
        <v>1.499999999999968E-2</v>
      </c>
      <c r="FK94">
        <v>1.5000000000000568E-2</v>
      </c>
      <c r="FL94">
        <v>1.5000000000000568E-2</v>
      </c>
      <c r="FM94">
        <v>1.499999999999968E-2</v>
      </c>
      <c r="FN94">
        <v>1.499999999999968E-2</v>
      </c>
      <c r="FO94">
        <v>1.499999999999968E-2</v>
      </c>
      <c r="FP94">
        <v>1.499999999999968E-2</v>
      </c>
      <c r="FQ94">
        <v>1.499999999999968E-2</v>
      </c>
      <c r="FR94">
        <v>1.5000000000000568E-2</v>
      </c>
      <c r="FS94">
        <v>1.499999999999968E-2</v>
      </c>
      <c r="FT94">
        <v>1.5000000000000568E-2</v>
      </c>
      <c r="FU94">
        <v>1.499999999999968E-2</v>
      </c>
      <c r="FV94">
        <v>1.5000000000000568E-2</v>
      </c>
      <c r="FW94">
        <v>1.499999999999968E-2</v>
      </c>
      <c r="FX94">
        <v>1.499999999999968E-2</v>
      </c>
      <c r="FY94">
        <v>1.5000000000000568E-2</v>
      </c>
      <c r="FZ94">
        <v>1.499999999999968E-2</v>
      </c>
      <c r="GA94">
        <v>1.499999999999968E-2</v>
      </c>
      <c r="GB94">
        <v>1.5000000000000568E-2</v>
      </c>
      <c r="GC94">
        <v>1.499999999999968E-2</v>
      </c>
      <c r="GD94">
        <v>1.499999999999968E-2</v>
      </c>
      <c r="GE94">
        <v>1.499999999999968E-2</v>
      </c>
      <c r="GF94">
        <v>1.499999999999968E-2</v>
      </c>
      <c r="GG94">
        <v>1.499999999999968E-2</v>
      </c>
      <c r="GH94">
        <v>1.499999999999968E-2</v>
      </c>
      <c r="GI94">
        <v>1.5000000000000568E-2</v>
      </c>
      <c r="GJ94">
        <v>1.5000000000000568E-2</v>
      </c>
      <c r="GK94">
        <v>1.499999999999968E-2</v>
      </c>
      <c r="GL94">
        <v>1.5000000000000568E-2</v>
      </c>
      <c r="GM94">
        <v>1.5000000000000568E-2</v>
      </c>
      <c r="GN94">
        <v>1.499999999999968E-2</v>
      </c>
      <c r="GO94">
        <v>1.5000000000000568E-2</v>
      </c>
      <c r="GP94">
        <v>1.499999999999968E-2</v>
      </c>
      <c r="GQ94">
        <v>1.499999999999968E-2</v>
      </c>
      <c r="GR94">
        <v>1.5000000000000568E-2</v>
      </c>
      <c r="GS94">
        <v>1.5000000000000568E-2</v>
      </c>
      <c r="GT94">
        <v>1.499999999999968E-2</v>
      </c>
      <c r="GU94">
        <v>1.499999999999968E-2</v>
      </c>
      <c r="GV94">
        <v>1.499999999999968E-2</v>
      </c>
      <c r="GW94">
        <v>1.5000000000000568E-2</v>
      </c>
      <c r="GX94">
        <v>1.499999999999968E-2</v>
      </c>
      <c r="GY94">
        <v>1.499999999999968E-2</v>
      </c>
      <c r="GZ94">
        <v>1.5000000000000568E-2</v>
      </c>
      <c r="HA94">
        <v>1.499999999999968E-2</v>
      </c>
      <c r="HB94">
        <v>1.5000000000000568E-2</v>
      </c>
      <c r="HC94">
        <v>1.5000000000000568E-2</v>
      </c>
      <c r="HD94">
        <v>1.499999999999968E-2</v>
      </c>
      <c r="HE94">
        <v>1.499999999999968E-2</v>
      </c>
      <c r="HF94">
        <v>1.5000000000000568E-2</v>
      </c>
      <c r="HG94">
        <v>1.499999999999968E-2</v>
      </c>
      <c r="HH94">
        <v>1.499999999999968E-2</v>
      </c>
      <c r="HI94">
        <v>1.499999999999968E-2</v>
      </c>
      <c r="HJ94">
        <v>1.5000000000000568E-2</v>
      </c>
      <c r="HK94">
        <v>1.5000000000000568E-2</v>
      </c>
      <c r="HL94">
        <v>1.499999999999968E-2</v>
      </c>
      <c r="HM94">
        <v>1.5000000000000568E-2</v>
      </c>
      <c r="HN94">
        <v>1.499999999999968E-2</v>
      </c>
      <c r="HO94">
        <v>1.499999999999968E-2</v>
      </c>
      <c r="HP94">
        <v>1.499999999999968E-2</v>
      </c>
      <c r="HQ94">
        <v>1.499999999999968E-2</v>
      </c>
      <c r="HR94">
        <v>1.499999999999968E-2</v>
      </c>
      <c r="HS94">
        <v>1.5000000000000568E-2</v>
      </c>
      <c r="HT94">
        <v>1.5000000000000568E-2</v>
      </c>
      <c r="HU94">
        <v>1.499999999999968E-2</v>
      </c>
      <c r="HV94">
        <v>1.499999999999968E-2</v>
      </c>
      <c r="HW94">
        <v>1.499999999999968E-2</v>
      </c>
      <c r="HX94">
        <v>1.499999999999968E-2</v>
      </c>
      <c r="HY94">
        <v>1.499999999999968E-2</v>
      </c>
      <c r="HZ94">
        <v>1.5000000000000568E-2</v>
      </c>
      <c r="IA94" s="216">
        <v>1.499999999999968E-2</v>
      </c>
      <c r="IB94" s="216">
        <v>1.5000000000000568E-2</v>
      </c>
      <c r="IC94" s="216">
        <v>1.499999999999968E-2</v>
      </c>
      <c r="ID94" s="216">
        <v>1.5000000000000568E-2</v>
      </c>
    </row>
    <row r="95" spans="1:238" x14ac:dyDescent="0.2">
      <c r="A95" s="447">
        <f>A!A109</f>
        <v>39873</v>
      </c>
      <c r="B95" s="479">
        <f t="shared" si="10"/>
        <v>4.2220000000000004</v>
      </c>
      <c r="C95" s="479">
        <v>4.1470000000000002</v>
      </c>
      <c r="D95" s="448">
        <f t="shared" si="11"/>
        <v>7.5000000000000178E-2</v>
      </c>
      <c r="F95" s="450">
        <v>36985</v>
      </c>
      <c r="L95">
        <v>6.7000000000000171E-2</v>
      </c>
      <c r="M95">
        <v>6.7000000000000171E-2</v>
      </c>
      <c r="N95">
        <v>6.7000000000000171E-2</v>
      </c>
      <c r="O95">
        <v>6.6999999999999282E-2</v>
      </c>
      <c r="P95">
        <v>6.7000000000000171E-2</v>
      </c>
      <c r="Q95">
        <v>6.6999999999999282E-2</v>
      </c>
      <c r="R95">
        <v>6.899999999999995E-2</v>
      </c>
      <c r="S95">
        <v>6.8999999999999062E-2</v>
      </c>
      <c r="T95">
        <v>7.2000000000000952E-2</v>
      </c>
      <c r="U95">
        <v>7.3999999999999844E-2</v>
      </c>
      <c r="V95">
        <v>7.9000000000000625E-2</v>
      </c>
      <c r="W95">
        <v>6.7000000000000171E-2</v>
      </c>
      <c r="X95">
        <v>6.6999999999999282E-2</v>
      </c>
      <c r="Y95">
        <v>6.6999999999999282E-2</v>
      </c>
      <c r="Z95">
        <v>6.7000000000000171E-2</v>
      </c>
      <c r="AA95">
        <v>6.6999999999999282E-2</v>
      </c>
      <c r="AB95">
        <v>6.7000000000000171E-2</v>
      </c>
      <c r="AC95">
        <v>6.7000000000000171E-2</v>
      </c>
      <c r="AD95">
        <v>6.7000000000000171E-2</v>
      </c>
      <c r="AE95">
        <v>6.7000000000000171E-2</v>
      </c>
      <c r="AF95">
        <v>6.7000000000000171E-2</v>
      </c>
      <c r="AG95">
        <v>6.7000000000000171E-2</v>
      </c>
      <c r="AH95">
        <v>6.7000000000000171E-2</v>
      </c>
      <c r="AI95">
        <v>6.7000000000000615E-2</v>
      </c>
      <c r="AJ95">
        <v>6.7000000000000615E-2</v>
      </c>
      <c r="AK95">
        <v>6.7000000000000171E-2</v>
      </c>
      <c r="AL95">
        <v>6.6999999999999726E-2</v>
      </c>
      <c r="AM95">
        <v>6.7000000000000171E-2</v>
      </c>
      <c r="AN95">
        <v>6.7000000000000171E-2</v>
      </c>
      <c r="AO95">
        <v>6.7000000000000171E-2</v>
      </c>
      <c r="AP95">
        <v>6.7000000000000171E-2</v>
      </c>
      <c r="AQ95">
        <v>6.6999999999999282E-2</v>
      </c>
      <c r="AR95">
        <v>6.6999999999999282E-2</v>
      </c>
      <c r="AS95">
        <v>6.7000000000000171E-2</v>
      </c>
      <c r="AT95">
        <v>6.6999999999999726E-2</v>
      </c>
      <c r="AU95">
        <v>6.6999999999999726E-2</v>
      </c>
      <c r="AV95">
        <v>6.7000000000000615E-2</v>
      </c>
      <c r="AW95">
        <v>6.7000000000000171E-2</v>
      </c>
      <c r="AX95">
        <v>6.6999999999999726E-2</v>
      </c>
      <c r="AY95">
        <v>6.6999999999999726E-2</v>
      </c>
      <c r="AZ95">
        <v>6.6999999999999726E-2</v>
      </c>
      <c r="BA95">
        <v>6.7000000000000171E-2</v>
      </c>
      <c r="BB95">
        <v>6.7000000000000171E-2</v>
      </c>
      <c r="BC95">
        <v>6.7000000000000171E-2</v>
      </c>
      <c r="BD95">
        <v>6.7000000000000171E-2</v>
      </c>
      <c r="BE95">
        <v>6.7000000000000171E-2</v>
      </c>
      <c r="BF95">
        <v>6.6999999999999726E-2</v>
      </c>
      <c r="BG95">
        <v>6.6999999999999726E-2</v>
      </c>
      <c r="BH95">
        <v>6.7000000000000615E-2</v>
      </c>
      <c r="BI95">
        <v>6.7000000000000171E-2</v>
      </c>
      <c r="BJ95">
        <v>6.6999999999999726E-2</v>
      </c>
      <c r="BK95">
        <v>6.6999999999999726E-2</v>
      </c>
      <c r="BL95">
        <v>6.7000000000000171E-2</v>
      </c>
      <c r="BM95">
        <v>6.7000000000000171E-2</v>
      </c>
      <c r="BN95">
        <v>6.7000000000000171E-2</v>
      </c>
      <c r="BO95">
        <v>6.7000000000000171E-2</v>
      </c>
      <c r="BP95">
        <v>6.7000000000000171E-2</v>
      </c>
      <c r="BQ95">
        <v>6.6999999999999282E-2</v>
      </c>
      <c r="BR95">
        <v>6.7000000000000171E-2</v>
      </c>
      <c r="BS95">
        <v>6.6999999999999726E-2</v>
      </c>
      <c r="BT95">
        <v>6.7000000000000171E-2</v>
      </c>
      <c r="BU95">
        <v>6.6999999999999726E-2</v>
      </c>
      <c r="BV95">
        <v>6.7000000000000171E-2</v>
      </c>
      <c r="BW95">
        <v>6.7000000000000171E-2</v>
      </c>
      <c r="BX95">
        <v>6.7000000000000171E-2</v>
      </c>
      <c r="BY95">
        <v>6.7000000000000171E-2</v>
      </c>
      <c r="BZ95">
        <v>6.6999999999999282E-2</v>
      </c>
      <c r="CA95">
        <v>6.6999999999999282E-2</v>
      </c>
      <c r="CB95">
        <v>6.6999999999999282E-2</v>
      </c>
      <c r="CC95">
        <v>6.6999999999999282E-2</v>
      </c>
      <c r="CD95">
        <v>6.7000000000000171E-2</v>
      </c>
      <c r="CE95">
        <v>6.6999999999999726E-2</v>
      </c>
      <c r="CF95">
        <v>6.7000000000000171E-2</v>
      </c>
      <c r="CG95">
        <v>6.6999999999999726E-2</v>
      </c>
      <c r="CH95">
        <v>6.7000000000000171E-2</v>
      </c>
      <c r="CI95">
        <v>6.7000000000000171E-2</v>
      </c>
      <c r="CJ95">
        <v>6.6999999999999282E-2</v>
      </c>
      <c r="CK95">
        <v>6.7000000000000171E-2</v>
      </c>
      <c r="CL95">
        <v>6.7000000000000171E-2</v>
      </c>
      <c r="CM95">
        <v>6.6999999999999282E-2</v>
      </c>
      <c r="CN95">
        <v>6.7000000000000171E-2</v>
      </c>
      <c r="CO95">
        <v>6.7000000000000171E-2</v>
      </c>
      <c r="CP95">
        <v>6.6999999999999282E-2</v>
      </c>
      <c r="CQ95">
        <v>6.6999999999999726E-2</v>
      </c>
      <c r="CR95">
        <v>6.7000000000001059E-2</v>
      </c>
      <c r="CS95">
        <v>6.7000000000000171E-2</v>
      </c>
      <c r="CT95">
        <v>6.6999999999999282E-2</v>
      </c>
      <c r="CU95">
        <v>6.6999999999999282E-2</v>
      </c>
      <c r="CV95">
        <v>6.7000000000000171E-2</v>
      </c>
      <c r="CW95">
        <v>6.7000000000000171E-2</v>
      </c>
      <c r="CX95">
        <v>6.7000000000000171E-2</v>
      </c>
      <c r="CY95">
        <v>6.7000000000000171E-2</v>
      </c>
      <c r="CZ95">
        <v>6.7000000000000171E-2</v>
      </c>
      <c r="DA95">
        <v>6.6999999999999282E-2</v>
      </c>
      <c r="DB95">
        <v>6.7000000000000171E-2</v>
      </c>
      <c r="DC95">
        <v>6.6999999999999282E-2</v>
      </c>
      <c r="DD95">
        <v>6.7000000000000171E-2</v>
      </c>
      <c r="DE95">
        <v>6.7000000000000171E-2</v>
      </c>
      <c r="DF95">
        <v>6.7000000000000171E-2</v>
      </c>
      <c r="DG95">
        <v>6.7000000000000171E-2</v>
      </c>
      <c r="DH95">
        <v>6.7000000000000171E-2</v>
      </c>
      <c r="DI95">
        <v>6.7000000000000171E-2</v>
      </c>
      <c r="DJ95">
        <v>6.6999999999999282E-2</v>
      </c>
      <c r="DK95">
        <v>6.6999999999999282E-2</v>
      </c>
      <c r="DL95">
        <v>6.7000000000000171E-2</v>
      </c>
      <c r="DM95">
        <v>6.7000000000000171E-2</v>
      </c>
      <c r="DN95">
        <v>6.7000000000000171E-2</v>
      </c>
      <c r="DO95">
        <v>6.6999999999999282E-2</v>
      </c>
      <c r="DP95">
        <v>6.7000000000000171E-2</v>
      </c>
      <c r="DQ95">
        <v>6.7000000000000171E-2</v>
      </c>
      <c r="DR95">
        <v>6.7000000000000171E-2</v>
      </c>
      <c r="DS95">
        <v>6.7000000000000171E-2</v>
      </c>
      <c r="DT95">
        <v>6.7000000000000171E-2</v>
      </c>
      <c r="DU95">
        <v>6.7000000000000171E-2</v>
      </c>
      <c r="DV95">
        <v>6.7000000000000171E-2</v>
      </c>
      <c r="DW95">
        <v>6.7000000000000171E-2</v>
      </c>
      <c r="DX95">
        <v>6.7000000000000171E-2</v>
      </c>
      <c r="DY95">
        <v>6.7000000000000171E-2</v>
      </c>
      <c r="DZ95">
        <v>6.7000000000000171E-2</v>
      </c>
      <c r="EA95">
        <v>6.6999999999999282E-2</v>
      </c>
      <c r="EB95">
        <v>6.7000000000000171E-2</v>
      </c>
      <c r="EC95">
        <v>6.7000000000000171E-2</v>
      </c>
      <c r="ED95">
        <v>6.7000000000000171E-2</v>
      </c>
      <c r="EE95">
        <v>6.7000000000000171E-2</v>
      </c>
      <c r="EF95">
        <v>6.7000000000000171E-2</v>
      </c>
      <c r="EG95">
        <v>6.7000000000000171E-2</v>
      </c>
      <c r="EH95">
        <v>6.6999999999999282E-2</v>
      </c>
      <c r="EI95">
        <v>6.7000000000000171E-2</v>
      </c>
      <c r="EJ95">
        <v>6.6999999999999282E-2</v>
      </c>
      <c r="EK95">
        <v>6.6999999999999282E-2</v>
      </c>
      <c r="EL95">
        <v>6.7000000000000171E-2</v>
      </c>
      <c r="EM95">
        <v>6.7000000000000171E-2</v>
      </c>
      <c r="EN95">
        <v>6.7000000000000171E-2</v>
      </c>
      <c r="EO95">
        <v>6.6999999999999282E-2</v>
      </c>
      <c r="EP95">
        <v>6.7000000000000171E-2</v>
      </c>
      <c r="EQ95">
        <v>6.7000000000000171E-2</v>
      </c>
      <c r="ER95">
        <v>6.6999999999999282E-2</v>
      </c>
      <c r="ES95">
        <v>6.7000000000000171E-2</v>
      </c>
      <c r="ET95">
        <v>6.7000000000000171E-2</v>
      </c>
      <c r="EU95">
        <v>6.6999999999999282E-2</v>
      </c>
      <c r="EV95">
        <v>6.7000000000000171E-2</v>
      </c>
      <c r="EW95">
        <v>6.7000000000000171E-2</v>
      </c>
      <c r="EX95">
        <v>6.7000000000000171E-2</v>
      </c>
      <c r="EY95">
        <v>6.7000000000000171E-2</v>
      </c>
      <c r="EZ95">
        <v>6.7000000000001059E-2</v>
      </c>
      <c r="FA95">
        <v>6.7000000000000171E-2</v>
      </c>
      <c r="FB95">
        <v>6.6999999999999282E-2</v>
      </c>
      <c r="FC95">
        <v>6.6999999999999282E-2</v>
      </c>
      <c r="FD95">
        <v>6.7000000000000171E-2</v>
      </c>
      <c r="FE95">
        <v>6.6999999999999282E-2</v>
      </c>
      <c r="FF95">
        <v>6.7000000000000171E-2</v>
      </c>
      <c r="FG95">
        <v>6.7000000000000171E-2</v>
      </c>
      <c r="FH95">
        <v>6.7000000000000171E-2</v>
      </c>
      <c r="FI95">
        <v>6.7000000000000171E-2</v>
      </c>
      <c r="FJ95">
        <v>6.7000000000000171E-2</v>
      </c>
      <c r="FK95">
        <v>6.6999999999999282E-2</v>
      </c>
      <c r="FL95">
        <v>6.7000000000000171E-2</v>
      </c>
      <c r="FM95">
        <v>6.7000000000000171E-2</v>
      </c>
      <c r="FN95">
        <v>6.7000000000000171E-2</v>
      </c>
      <c r="FO95">
        <v>6.7000000000000171E-2</v>
      </c>
      <c r="FP95">
        <v>6.7000000000000171E-2</v>
      </c>
      <c r="FQ95">
        <v>6.7000000000000171E-2</v>
      </c>
      <c r="FR95">
        <v>6.6999999999999282E-2</v>
      </c>
      <c r="FS95">
        <v>6.7000000000000171E-2</v>
      </c>
      <c r="FT95">
        <v>6.7000000000000171E-2</v>
      </c>
      <c r="FU95">
        <v>6.7000000000000171E-2</v>
      </c>
      <c r="FV95">
        <v>6.6999999999999282E-2</v>
      </c>
      <c r="FW95">
        <v>6.7000000000000171E-2</v>
      </c>
      <c r="FX95">
        <v>6.7000000000000171E-2</v>
      </c>
      <c r="FY95">
        <v>6.7000000000000171E-2</v>
      </c>
      <c r="FZ95">
        <v>6.7000000000000171E-2</v>
      </c>
      <c r="GA95">
        <v>6.7000000000000171E-2</v>
      </c>
      <c r="GB95">
        <v>6.7000000000000171E-2</v>
      </c>
      <c r="GC95">
        <v>6.7000000000000171E-2</v>
      </c>
      <c r="GD95">
        <v>6.7000000000000171E-2</v>
      </c>
      <c r="GE95">
        <v>6.7000000000000171E-2</v>
      </c>
      <c r="GF95">
        <v>6.7000000000001059E-2</v>
      </c>
      <c r="GG95">
        <v>6.7000000000000171E-2</v>
      </c>
      <c r="GH95">
        <v>6.7000000000000171E-2</v>
      </c>
      <c r="GI95">
        <v>6.6999999999999282E-2</v>
      </c>
      <c r="GJ95">
        <v>6.7000000000000171E-2</v>
      </c>
      <c r="GK95">
        <v>6.7000000000000171E-2</v>
      </c>
      <c r="GL95">
        <v>6.7000000000000171E-2</v>
      </c>
      <c r="GM95">
        <v>6.7000000000000171E-2</v>
      </c>
      <c r="GN95">
        <v>6.7000000000000171E-2</v>
      </c>
      <c r="GO95">
        <v>6.7000000000000171E-2</v>
      </c>
      <c r="GP95">
        <v>6.7000000000000171E-2</v>
      </c>
      <c r="GQ95">
        <v>6.7000000000001059E-2</v>
      </c>
      <c r="GR95">
        <v>6.7000000000000171E-2</v>
      </c>
      <c r="GS95">
        <v>6.7000000000000171E-2</v>
      </c>
      <c r="GT95">
        <v>6.7000000000000171E-2</v>
      </c>
      <c r="GU95">
        <v>6.7000000000000171E-2</v>
      </c>
      <c r="GV95">
        <v>6.7000000000000171E-2</v>
      </c>
      <c r="GW95">
        <v>6.6999999999999282E-2</v>
      </c>
      <c r="GX95">
        <v>6.7000000000000171E-2</v>
      </c>
      <c r="GY95">
        <v>6.7000000000000171E-2</v>
      </c>
      <c r="GZ95">
        <v>6.6999999999999282E-2</v>
      </c>
      <c r="HA95">
        <v>6.7000000000000171E-2</v>
      </c>
      <c r="HB95">
        <v>6.7000000000000171E-2</v>
      </c>
      <c r="HC95">
        <v>6.7000000000000171E-2</v>
      </c>
      <c r="HD95">
        <v>6.7000000000000171E-2</v>
      </c>
      <c r="HE95">
        <v>6.7000000000001059E-2</v>
      </c>
      <c r="HF95">
        <v>6.7000000000000171E-2</v>
      </c>
      <c r="HG95">
        <v>6.7000000000000171E-2</v>
      </c>
      <c r="HH95">
        <v>6.7000000000001059E-2</v>
      </c>
      <c r="HI95">
        <v>6.7000000000000171E-2</v>
      </c>
      <c r="HJ95">
        <v>6.6999999999999282E-2</v>
      </c>
      <c r="HK95">
        <v>6.6999999999999282E-2</v>
      </c>
      <c r="HL95">
        <v>6.7000000000000171E-2</v>
      </c>
      <c r="HM95">
        <v>6.7000000000000171E-2</v>
      </c>
      <c r="HN95">
        <v>6.7000000000001059E-2</v>
      </c>
      <c r="HO95">
        <v>6.7000000000001059E-2</v>
      </c>
      <c r="HP95">
        <v>6.7000000000001059E-2</v>
      </c>
      <c r="HQ95">
        <v>6.7000000000001059E-2</v>
      </c>
      <c r="HR95">
        <v>6.7000000000001059E-2</v>
      </c>
      <c r="HS95">
        <v>6.6999999999999282E-2</v>
      </c>
      <c r="HT95">
        <v>6.7000000000000171E-2</v>
      </c>
      <c r="HU95">
        <v>6.7000000000001059E-2</v>
      </c>
      <c r="HV95">
        <v>6.7000000000000171E-2</v>
      </c>
      <c r="HW95">
        <v>6.7000000000000171E-2</v>
      </c>
      <c r="HX95">
        <v>6.7000000000001059E-2</v>
      </c>
      <c r="HY95">
        <v>6.7000000000000171E-2</v>
      </c>
      <c r="HZ95">
        <v>6.7000000000000171E-2</v>
      </c>
      <c r="IA95" s="216">
        <v>6.7000000000001059E-2</v>
      </c>
      <c r="IB95" s="216">
        <v>6.7000000000000171E-2</v>
      </c>
      <c r="IC95" s="216">
        <v>6.7000000000000171E-2</v>
      </c>
      <c r="ID95" s="216">
        <v>6.7000000000000171E-2</v>
      </c>
    </row>
    <row r="96" spans="1:238" x14ac:dyDescent="0.2">
      <c r="A96" s="447">
        <f>A!A110</f>
        <v>39904</v>
      </c>
      <c r="B96" s="479">
        <f t="shared" si="10"/>
        <v>4.0019999999999998</v>
      </c>
      <c r="C96" s="479">
        <v>3.927</v>
      </c>
      <c r="D96" s="448">
        <f t="shared" si="11"/>
        <v>7.4999999999999734E-2</v>
      </c>
      <c r="F96" s="450">
        <v>36986</v>
      </c>
      <c r="L96">
        <v>0.24</v>
      </c>
      <c r="M96">
        <v>0.24299999999999944</v>
      </c>
      <c r="N96">
        <v>0.24</v>
      </c>
      <c r="O96">
        <v>0.24300000000000033</v>
      </c>
      <c r="P96">
        <v>0.24399999999999977</v>
      </c>
      <c r="Q96">
        <v>0.24800000000000111</v>
      </c>
      <c r="R96">
        <v>0.25300000000000011</v>
      </c>
      <c r="S96">
        <v>0.253000000000001</v>
      </c>
      <c r="T96">
        <v>0.255</v>
      </c>
      <c r="U96">
        <v>0.25</v>
      </c>
      <c r="V96">
        <v>0.24699999999999989</v>
      </c>
      <c r="W96">
        <v>0.17799999999999994</v>
      </c>
      <c r="X96">
        <v>0.16100000000000048</v>
      </c>
      <c r="Y96">
        <v>0.15600000000000058</v>
      </c>
      <c r="Z96">
        <v>0.15300000000000047</v>
      </c>
      <c r="AA96">
        <v>0.15</v>
      </c>
      <c r="AB96">
        <v>0.14899999999999913</v>
      </c>
      <c r="AC96">
        <v>0.14900000000000002</v>
      </c>
      <c r="AD96">
        <v>0.14900000000000002</v>
      </c>
      <c r="AE96">
        <v>0.14900000000000002</v>
      </c>
      <c r="AF96">
        <v>0.14599999999999991</v>
      </c>
      <c r="AG96">
        <v>0.14599999999999991</v>
      </c>
      <c r="AH96">
        <v>0.14599999999999991</v>
      </c>
      <c r="AI96">
        <v>0.12399999999999967</v>
      </c>
      <c r="AJ96">
        <v>0.12399999999999922</v>
      </c>
      <c r="AK96">
        <v>0.12400000000000055</v>
      </c>
      <c r="AL96">
        <v>0.12400000000000055</v>
      </c>
      <c r="AM96">
        <v>0.12400000000000055</v>
      </c>
      <c r="AN96">
        <v>0.12400000000000055</v>
      </c>
      <c r="AO96">
        <v>0.12400000000000055</v>
      </c>
      <c r="AP96">
        <v>0.12399999999999967</v>
      </c>
      <c r="AQ96">
        <v>0.12400000000000055</v>
      </c>
      <c r="AR96">
        <v>0.12400000000000055</v>
      </c>
      <c r="AS96">
        <v>0.12399999999999967</v>
      </c>
      <c r="AT96">
        <v>0.12400000000000055</v>
      </c>
      <c r="AU96">
        <v>0.12400000000000011</v>
      </c>
      <c r="AV96">
        <v>0.12399999999999922</v>
      </c>
      <c r="AW96">
        <v>0.12400000000000011</v>
      </c>
      <c r="AX96">
        <v>0.12400000000000055</v>
      </c>
      <c r="AY96">
        <v>0.12400000000000055</v>
      </c>
      <c r="AZ96">
        <v>0.12400000000000055</v>
      </c>
      <c r="BA96">
        <v>0.12400000000000055</v>
      </c>
      <c r="BB96">
        <v>0.12399999999999967</v>
      </c>
      <c r="BC96">
        <v>0.12399999999999967</v>
      </c>
      <c r="BD96">
        <v>0.11899999999999977</v>
      </c>
      <c r="BE96">
        <v>0.11899999999999977</v>
      </c>
      <c r="BF96">
        <v>0.11900000000000066</v>
      </c>
      <c r="BG96">
        <v>0.11900000000000022</v>
      </c>
      <c r="BH96">
        <v>0.11899999999999933</v>
      </c>
      <c r="BI96">
        <v>0.11900000000000022</v>
      </c>
      <c r="BJ96">
        <v>0.11900000000000066</v>
      </c>
      <c r="BK96">
        <v>0.11900000000000066</v>
      </c>
      <c r="BL96">
        <v>0.11899999999999977</v>
      </c>
      <c r="BM96">
        <v>0.11900000000000066</v>
      </c>
      <c r="BN96">
        <v>0.11899999999999977</v>
      </c>
      <c r="BO96">
        <v>0.11899999999999977</v>
      </c>
      <c r="BP96">
        <v>0.10900000000000087</v>
      </c>
      <c r="BQ96">
        <v>0.10900000000000087</v>
      </c>
      <c r="BR96">
        <v>0.10899999999999999</v>
      </c>
      <c r="BS96">
        <v>0.10900000000000043</v>
      </c>
      <c r="BT96">
        <v>0.10899999999999999</v>
      </c>
      <c r="BU96">
        <v>0.10900000000000087</v>
      </c>
      <c r="BV96">
        <v>0.10899999999999999</v>
      </c>
      <c r="BW96">
        <v>0.10899999999999999</v>
      </c>
      <c r="BX96">
        <v>0.10900000000000087</v>
      </c>
      <c r="BY96">
        <v>0.10899999999999999</v>
      </c>
      <c r="BZ96">
        <v>0.10900000000000087</v>
      </c>
      <c r="CA96">
        <v>0.10900000000000087</v>
      </c>
      <c r="CB96">
        <v>9.9000000000001087E-2</v>
      </c>
      <c r="CC96">
        <v>9.9000000000001087E-2</v>
      </c>
      <c r="CD96">
        <v>9.9000000000000199E-2</v>
      </c>
      <c r="CE96">
        <v>9.9000000000000643E-2</v>
      </c>
      <c r="CF96">
        <v>9.9000000000000199E-2</v>
      </c>
      <c r="CG96">
        <v>9.9000000000000199E-2</v>
      </c>
      <c r="CH96">
        <v>9.9000000000000199E-2</v>
      </c>
      <c r="CI96">
        <v>9.9000000000000199E-2</v>
      </c>
      <c r="CJ96">
        <v>9.9000000000000199E-2</v>
      </c>
      <c r="CK96">
        <v>9.9000000000000199E-2</v>
      </c>
      <c r="CL96">
        <v>9.9000000000000199E-2</v>
      </c>
      <c r="CM96">
        <v>9.9000000000001087E-2</v>
      </c>
      <c r="CN96">
        <v>9.4000000000000306E-2</v>
      </c>
      <c r="CO96">
        <v>9.4000000000000306E-2</v>
      </c>
      <c r="CP96">
        <v>9.4000000000000306E-2</v>
      </c>
      <c r="CQ96">
        <v>9.4000000000000306E-2</v>
      </c>
      <c r="CR96">
        <v>9.3999999999999417E-2</v>
      </c>
      <c r="CS96">
        <v>9.4000000000000306E-2</v>
      </c>
      <c r="CT96">
        <v>9.4000000000000306E-2</v>
      </c>
      <c r="CU96">
        <v>9.4000000000000306E-2</v>
      </c>
      <c r="CV96">
        <v>9.4000000000000306E-2</v>
      </c>
      <c r="CW96">
        <v>9.4000000000000306E-2</v>
      </c>
      <c r="CX96">
        <v>9.4000000000000306E-2</v>
      </c>
      <c r="CY96">
        <v>9.4000000000000306E-2</v>
      </c>
      <c r="CZ96">
        <v>8.9000000000000412E-2</v>
      </c>
      <c r="DA96">
        <v>8.9000000000000412E-2</v>
      </c>
      <c r="DB96">
        <v>8.9000000000000412E-2</v>
      </c>
      <c r="DC96">
        <v>8.9000000000000412E-2</v>
      </c>
      <c r="DD96">
        <v>8.8999999999999524E-2</v>
      </c>
      <c r="DE96">
        <v>8.9000000000000412E-2</v>
      </c>
      <c r="DF96">
        <v>8.9000000000000412E-2</v>
      </c>
      <c r="DG96">
        <v>8.9000000000000412E-2</v>
      </c>
      <c r="DH96">
        <v>8.9000000000000412E-2</v>
      </c>
      <c r="DI96">
        <v>8.9000000000000412E-2</v>
      </c>
      <c r="DJ96">
        <v>8.9000000000000412E-2</v>
      </c>
      <c r="DK96">
        <v>8.9000000000000412E-2</v>
      </c>
      <c r="DL96">
        <v>8.4000000000000519E-2</v>
      </c>
      <c r="DM96">
        <v>8.4000000000000519E-2</v>
      </c>
      <c r="DN96">
        <v>8.4000000000000519E-2</v>
      </c>
      <c r="DO96">
        <v>8.4000000000000519E-2</v>
      </c>
      <c r="DP96">
        <v>8.3999999999999631E-2</v>
      </c>
      <c r="DQ96">
        <v>8.4000000000000519E-2</v>
      </c>
      <c r="DR96">
        <v>8.4000000000000519E-2</v>
      </c>
      <c r="DS96">
        <v>8.3999999999999631E-2</v>
      </c>
      <c r="DT96">
        <v>8.4000000000000519E-2</v>
      </c>
      <c r="DU96">
        <v>8.3999999999999631E-2</v>
      </c>
      <c r="DV96">
        <v>8.4000000000000519E-2</v>
      </c>
      <c r="DW96">
        <v>8.4000000000000519E-2</v>
      </c>
      <c r="DX96">
        <v>7.9000000000000625E-2</v>
      </c>
      <c r="DY96">
        <v>7.9000000000000625E-2</v>
      </c>
      <c r="DZ96">
        <v>7.9000000000000625E-2</v>
      </c>
      <c r="EA96">
        <v>7.9000000000000625E-2</v>
      </c>
      <c r="EB96">
        <v>7.8999999999999737E-2</v>
      </c>
      <c r="EC96">
        <v>7.9000000000000625E-2</v>
      </c>
      <c r="ED96">
        <v>7.8999999999999737E-2</v>
      </c>
      <c r="EE96">
        <v>7.8999999999999737E-2</v>
      </c>
      <c r="EF96">
        <v>7.9000000000000625E-2</v>
      </c>
      <c r="EG96">
        <v>7.8999999999999737E-2</v>
      </c>
      <c r="EH96">
        <v>7.9000000000000625E-2</v>
      </c>
      <c r="EI96">
        <v>7.9000000000000625E-2</v>
      </c>
      <c r="EJ96">
        <v>7.4000000000000732E-2</v>
      </c>
      <c r="EK96">
        <v>7.4000000000000732E-2</v>
      </c>
      <c r="EL96">
        <v>7.4000000000000732E-2</v>
      </c>
      <c r="EM96">
        <v>7.3999999999999844E-2</v>
      </c>
      <c r="EN96">
        <v>7.3999999999999844E-2</v>
      </c>
      <c r="EO96">
        <v>7.4000000000000732E-2</v>
      </c>
      <c r="EP96">
        <v>7.4000000000000732E-2</v>
      </c>
      <c r="EQ96">
        <v>7.4000000000000732E-2</v>
      </c>
      <c r="ER96">
        <v>7.4000000000000732E-2</v>
      </c>
      <c r="ES96">
        <v>7.4000000000000732E-2</v>
      </c>
      <c r="ET96">
        <v>7.3999999999999844E-2</v>
      </c>
      <c r="EU96">
        <v>7.4000000000000732E-2</v>
      </c>
      <c r="EV96">
        <v>6.899999999999995E-2</v>
      </c>
      <c r="EW96">
        <v>6.899999999999995E-2</v>
      </c>
      <c r="EX96">
        <v>6.899999999999995E-2</v>
      </c>
      <c r="EY96">
        <v>6.899999999999995E-2</v>
      </c>
      <c r="EZ96">
        <v>6.8999999999999062E-2</v>
      </c>
      <c r="FA96">
        <v>6.899999999999995E-2</v>
      </c>
      <c r="FB96">
        <v>6.9000000000000838E-2</v>
      </c>
      <c r="FC96">
        <v>6.9000000000000838E-2</v>
      </c>
      <c r="FD96">
        <v>6.899999999999995E-2</v>
      </c>
      <c r="FE96">
        <v>6.9000000000000838E-2</v>
      </c>
      <c r="FF96">
        <v>6.899999999999995E-2</v>
      </c>
      <c r="FG96">
        <v>6.899999999999995E-2</v>
      </c>
      <c r="FH96">
        <v>6.9000000000000838E-2</v>
      </c>
      <c r="FI96">
        <v>6.9000000000000838E-2</v>
      </c>
      <c r="FJ96">
        <v>6.899999999999995E-2</v>
      </c>
      <c r="FK96">
        <v>6.9000000000000838E-2</v>
      </c>
      <c r="FL96">
        <v>6.899999999999995E-2</v>
      </c>
      <c r="FM96">
        <v>6.9000000000000838E-2</v>
      </c>
      <c r="FN96">
        <v>6.899999999999995E-2</v>
      </c>
      <c r="FO96">
        <v>6.899999999999995E-2</v>
      </c>
      <c r="FP96">
        <v>6.9000000000000838E-2</v>
      </c>
      <c r="FQ96">
        <v>6.899999999999995E-2</v>
      </c>
      <c r="FR96">
        <v>6.9000000000000838E-2</v>
      </c>
      <c r="FS96">
        <v>6.9000000000000838E-2</v>
      </c>
      <c r="FT96">
        <v>6.899999999999995E-2</v>
      </c>
      <c r="FU96">
        <v>6.899999999999995E-2</v>
      </c>
      <c r="FV96">
        <v>6.9000000000000838E-2</v>
      </c>
      <c r="FW96">
        <v>6.899999999999995E-2</v>
      </c>
      <c r="FX96">
        <v>6.899999999999995E-2</v>
      </c>
      <c r="FY96">
        <v>6.899999999999995E-2</v>
      </c>
      <c r="FZ96">
        <v>6.9000000000000838E-2</v>
      </c>
      <c r="GA96">
        <v>6.9000000000000838E-2</v>
      </c>
      <c r="GB96">
        <v>6.899999999999995E-2</v>
      </c>
      <c r="GC96">
        <v>6.9000000000000838E-2</v>
      </c>
      <c r="GD96">
        <v>6.899999999999995E-2</v>
      </c>
      <c r="GE96">
        <v>6.899999999999995E-2</v>
      </c>
      <c r="GF96">
        <v>6.8999999999999062E-2</v>
      </c>
      <c r="GG96">
        <v>6.9000000000000838E-2</v>
      </c>
      <c r="GH96">
        <v>6.899999999999995E-2</v>
      </c>
      <c r="GI96">
        <v>6.9000000000000838E-2</v>
      </c>
      <c r="GJ96">
        <v>6.899999999999995E-2</v>
      </c>
      <c r="GK96">
        <v>6.899999999999995E-2</v>
      </c>
      <c r="GL96">
        <v>6.899999999999995E-2</v>
      </c>
      <c r="GM96">
        <v>6.899999999999995E-2</v>
      </c>
      <c r="GN96">
        <v>6.899999999999995E-2</v>
      </c>
      <c r="GO96">
        <v>6.899999999999995E-2</v>
      </c>
      <c r="GP96">
        <v>6.9000000000000838E-2</v>
      </c>
      <c r="GQ96">
        <v>6.899999999999995E-2</v>
      </c>
      <c r="GR96">
        <v>6.899999999999995E-2</v>
      </c>
      <c r="GS96">
        <v>6.899999999999995E-2</v>
      </c>
      <c r="GT96">
        <v>6.9000000000000838E-2</v>
      </c>
      <c r="GU96">
        <v>6.899999999999995E-2</v>
      </c>
      <c r="GV96">
        <v>6.899999999999995E-2</v>
      </c>
      <c r="GW96">
        <v>6.9000000000000838E-2</v>
      </c>
      <c r="GX96">
        <v>6.899999999999995E-2</v>
      </c>
      <c r="GY96">
        <v>6.899999999999995E-2</v>
      </c>
      <c r="GZ96">
        <v>6.9000000000000838E-2</v>
      </c>
      <c r="HA96">
        <v>6.899999999999995E-2</v>
      </c>
      <c r="HB96">
        <v>6.899999999999995E-2</v>
      </c>
      <c r="HC96">
        <v>6.899999999999995E-2</v>
      </c>
      <c r="HD96">
        <v>6.899999999999995E-2</v>
      </c>
      <c r="HE96">
        <v>6.8999999999999062E-2</v>
      </c>
      <c r="HF96">
        <v>6.899999999999995E-2</v>
      </c>
      <c r="HG96">
        <v>6.899999999999995E-2</v>
      </c>
      <c r="HH96">
        <v>6.8999999999999062E-2</v>
      </c>
      <c r="HI96">
        <v>6.899999999999995E-2</v>
      </c>
      <c r="HJ96">
        <v>6.9000000000000838E-2</v>
      </c>
      <c r="HK96">
        <v>6.9000000000000838E-2</v>
      </c>
      <c r="HL96">
        <v>6.899999999999995E-2</v>
      </c>
      <c r="HM96">
        <v>6.899999999999995E-2</v>
      </c>
      <c r="HN96">
        <v>6.8999999999999062E-2</v>
      </c>
      <c r="HO96">
        <v>6.8999999999999062E-2</v>
      </c>
      <c r="HP96">
        <v>6.899999999999995E-2</v>
      </c>
      <c r="HQ96">
        <v>6.899999999999995E-2</v>
      </c>
      <c r="HR96">
        <v>6.8999999999999062E-2</v>
      </c>
      <c r="HS96">
        <v>6.899999999999995E-2</v>
      </c>
      <c r="HT96">
        <v>6.8999999999999062E-2</v>
      </c>
      <c r="HU96">
        <v>6.899999999999995E-2</v>
      </c>
      <c r="HV96">
        <v>6.899999999999995E-2</v>
      </c>
      <c r="HW96">
        <v>6.899999999999995E-2</v>
      </c>
      <c r="HX96">
        <v>6.899999999999995E-2</v>
      </c>
      <c r="HY96">
        <v>6.899999999999995E-2</v>
      </c>
      <c r="HZ96">
        <v>6.899999999999995E-2</v>
      </c>
      <c r="IA96" s="216">
        <v>6.899999999999995E-2</v>
      </c>
      <c r="IB96" s="216">
        <v>6.899999999999995E-2</v>
      </c>
      <c r="IC96" s="216">
        <v>6.899999999999995E-2</v>
      </c>
      <c r="ID96" s="216">
        <v>6.899999999999995E-2</v>
      </c>
    </row>
    <row r="97" spans="1:239" x14ac:dyDescent="0.2">
      <c r="A97" s="447">
        <f>A!A111</f>
        <v>39934</v>
      </c>
      <c r="B97" s="479">
        <f t="shared" si="10"/>
        <v>3.992</v>
      </c>
      <c r="C97" s="479">
        <v>3.9169999999999998</v>
      </c>
      <c r="D97" s="448">
        <f t="shared" si="11"/>
        <v>7.5000000000000178E-2</v>
      </c>
      <c r="F97" s="450">
        <v>36987</v>
      </c>
      <c r="L97">
        <v>-3.4000000000000696E-2</v>
      </c>
      <c r="M97">
        <v>-2.8999999999999027E-2</v>
      </c>
      <c r="N97">
        <v>-3.3000000000000362E-2</v>
      </c>
      <c r="O97">
        <v>-3.2000000000000917E-2</v>
      </c>
      <c r="P97">
        <v>-2.8999999999999915E-2</v>
      </c>
      <c r="Q97">
        <v>-3.0000000000000249E-2</v>
      </c>
      <c r="R97">
        <v>-2.8000000000000469E-2</v>
      </c>
      <c r="S97">
        <v>-2.4999999999999467E-2</v>
      </c>
      <c r="T97">
        <v>-2.5000000000000355E-2</v>
      </c>
      <c r="U97">
        <v>-1.699999999999946E-2</v>
      </c>
      <c r="V97">
        <v>-3.9999999999995595E-3</v>
      </c>
      <c r="W97">
        <v>-3.0000000000001137E-3</v>
      </c>
      <c r="X97">
        <v>-3.0000000000001137E-3</v>
      </c>
      <c r="Y97">
        <v>1.9999999999997797E-3</v>
      </c>
      <c r="Z97">
        <v>1.9999999999997797E-3</v>
      </c>
      <c r="AA97">
        <v>2.0000000000006679E-3</v>
      </c>
      <c r="AB97">
        <v>-9.9999999999944578E-4</v>
      </c>
      <c r="AC97">
        <v>-1.9999999999997797E-3</v>
      </c>
      <c r="AD97">
        <v>-1.9999999999997797E-3</v>
      </c>
      <c r="AE97">
        <v>5.0000000000007816E-3</v>
      </c>
      <c r="AF97">
        <v>4.9999999999998934E-3</v>
      </c>
      <c r="AG97">
        <v>4.9999999999998934E-3</v>
      </c>
      <c r="AH97">
        <v>8.0000000000000071E-3</v>
      </c>
      <c r="AI97">
        <v>8.0000000000000071E-3</v>
      </c>
      <c r="AJ97">
        <v>8.0000000000008953E-3</v>
      </c>
      <c r="AK97">
        <v>8.0000000000000071E-3</v>
      </c>
      <c r="AL97">
        <v>8.0000000000000071E-3</v>
      </c>
      <c r="AM97">
        <v>8.0000000000000071E-3</v>
      </c>
      <c r="AN97">
        <v>8.0000000000000071E-3</v>
      </c>
      <c r="AO97">
        <v>8.0000000000000071E-3</v>
      </c>
      <c r="AP97">
        <v>8.0000000000000071E-3</v>
      </c>
      <c r="AQ97">
        <v>8.0000000000000071E-3</v>
      </c>
      <c r="AR97">
        <v>8.0000000000000071E-3</v>
      </c>
      <c r="AS97">
        <v>8.0000000000000071E-3</v>
      </c>
      <c r="AT97">
        <v>8.0000000000000071E-3</v>
      </c>
      <c r="AU97">
        <v>8.0000000000000071E-3</v>
      </c>
      <c r="AV97">
        <v>5.0000000000007816E-3</v>
      </c>
      <c r="AW97">
        <v>4.9999999999998934E-3</v>
      </c>
      <c r="AX97">
        <v>4.9999999999998934E-3</v>
      </c>
      <c r="AY97">
        <v>4.9999999999998934E-3</v>
      </c>
      <c r="AZ97">
        <v>4.9999999999998934E-3</v>
      </c>
      <c r="BA97">
        <v>4.9999999999998934E-3</v>
      </c>
      <c r="BB97">
        <v>5.0000000000007816E-3</v>
      </c>
      <c r="BC97">
        <v>4.9999999999998934E-3</v>
      </c>
      <c r="BD97">
        <v>9.9999999999997868E-3</v>
      </c>
      <c r="BE97">
        <v>1.0000000000000675E-2</v>
      </c>
      <c r="BF97">
        <v>9.9999999999997868E-3</v>
      </c>
      <c r="BG97">
        <v>1.0000000000000675E-2</v>
      </c>
      <c r="BH97">
        <v>1.0000000000000675E-2</v>
      </c>
      <c r="BI97">
        <v>9.9999999999997868E-3</v>
      </c>
      <c r="BJ97">
        <v>9.9999999999997868E-3</v>
      </c>
      <c r="BK97">
        <v>9.9999999999997868E-3</v>
      </c>
      <c r="BL97">
        <v>9.9999999999997868E-3</v>
      </c>
      <c r="BM97">
        <v>9.9999999999997868E-3</v>
      </c>
      <c r="BN97">
        <v>1.0000000000000675E-2</v>
      </c>
      <c r="BO97">
        <v>1.0000000000000675E-2</v>
      </c>
      <c r="BP97">
        <v>9.9999999999997868E-3</v>
      </c>
      <c r="BQ97">
        <v>9.9999999999997868E-3</v>
      </c>
      <c r="BR97">
        <v>1.0000000000000675E-2</v>
      </c>
      <c r="BS97">
        <v>9.9999999999997868E-3</v>
      </c>
      <c r="BT97">
        <v>9.9999999999997868E-3</v>
      </c>
      <c r="BU97">
        <v>9.9999999999997868E-3</v>
      </c>
      <c r="BV97">
        <v>1.0000000000000675E-2</v>
      </c>
      <c r="BW97">
        <v>1.0000000000000675E-2</v>
      </c>
      <c r="BX97">
        <v>9.9999999999997868E-3</v>
      </c>
      <c r="BY97">
        <v>9.9999999999997868E-3</v>
      </c>
      <c r="BZ97">
        <v>9.9999999999997868E-3</v>
      </c>
      <c r="CA97">
        <v>9.9999999999997868E-3</v>
      </c>
      <c r="CB97">
        <v>9.9999999999997868E-3</v>
      </c>
      <c r="CC97">
        <v>9.9999999999997868E-3</v>
      </c>
      <c r="CD97">
        <v>9.9999999999997868E-3</v>
      </c>
      <c r="CE97">
        <v>9.9999999999997868E-3</v>
      </c>
      <c r="CF97">
        <v>9.9999999999997868E-3</v>
      </c>
      <c r="CG97">
        <v>1.0000000000000675E-2</v>
      </c>
      <c r="CH97">
        <v>9.9999999999997868E-3</v>
      </c>
      <c r="CI97">
        <v>9.9999999999997868E-3</v>
      </c>
      <c r="CJ97">
        <v>1.0000000000000675E-2</v>
      </c>
      <c r="CK97">
        <v>9.9999999999997868E-3</v>
      </c>
      <c r="CL97">
        <v>9.9999999999997868E-3</v>
      </c>
      <c r="CM97">
        <v>9.9999999999997868E-3</v>
      </c>
      <c r="CN97">
        <v>9.9999999999997868E-3</v>
      </c>
      <c r="CO97">
        <v>9.9999999999997868E-3</v>
      </c>
      <c r="CP97">
        <v>1.0000000000000675E-2</v>
      </c>
      <c r="CQ97">
        <v>9.9999999999997868E-3</v>
      </c>
      <c r="CR97">
        <v>9.9999999999997868E-3</v>
      </c>
      <c r="CS97">
        <v>9.9999999999997868E-3</v>
      </c>
      <c r="CT97">
        <v>1.0000000000000675E-2</v>
      </c>
      <c r="CU97">
        <v>1.0000000000000675E-2</v>
      </c>
      <c r="CV97">
        <v>9.9999999999997868E-3</v>
      </c>
      <c r="CW97">
        <v>1.0000000000000675E-2</v>
      </c>
      <c r="CX97">
        <v>9.9999999999997868E-3</v>
      </c>
      <c r="CY97">
        <v>9.9999999999997868E-3</v>
      </c>
      <c r="CZ97">
        <v>9.9999999999997868E-3</v>
      </c>
      <c r="DA97">
        <v>1.0000000000000675E-2</v>
      </c>
      <c r="DB97">
        <v>9.9999999999997868E-3</v>
      </c>
      <c r="DC97">
        <v>1.0000000000000675E-2</v>
      </c>
      <c r="DD97">
        <v>1.0000000000000675E-2</v>
      </c>
      <c r="DE97">
        <v>9.9999999999997868E-3</v>
      </c>
      <c r="DF97">
        <v>9.9999999999997868E-3</v>
      </c>
      <c r="DG97">
        <v>9.9999999999997868E-3</v>
      </c>
      <c r="DH97">
        <v>9.9999999999997868E-3</v>
      </c>
      <c r="DI97">
        <v>9.9999999999997868E-3</v>
      </c>
      <c r="DJ97">
        <v>1.0000000000000675E-2</v>
      </c>
      <c r="DK97">
        <v>1.0000000000000675E-2</v>
      </c>
      <c r="DL97">
        <v>9.9999999999997868E-3</v>
      </c>
      <c r="DM97">
        <v>9.9999999999997868E-3</v>
      </c>
      <c r="DN97">
        <v>9.9999999999997868E-3</v>
      </c>
      <c r="DO97">
        <v>9.9999999999997868E-3</v>
      </c>
      <c r="DP97">
        <v>9.9999999999997868E-3</v>
      </c>
      <c r="DQ97">
        <v>9.9999999999997868E-3</v>
      </c>
      <c r="DR97">
        <v>9.9999999999997868E-3</v>
      </c>
      <c r="DS97">
        <v>1.0000000000000675E-2</v>
      </c>
      <c r="DT97">
        <v>9.9999999999997868E-3</v>
      </c>
      <c r="DU97">
        <v>1.0000000000000675E-2</v>
      </c>
      <c r="DV97">
        <v>9.9999999999997868E-3</v>
      </c>
      <c r="DW97">
        <v>9.9999999999997868E-3</v>
      </c>
      <c r="DX97">
        <v>9.9999999999997868E-3</v>
      </c>
      <c r="DY97">
        <v>9.9999999999997868E-3</v>
      </c>
      <c r="DZ97">
        <v>9.9999999999997868E-3</v>
      </c>
      <c r="EA97">
        <v>9.9999999999997868E-3</v>
      </c>
      <c r="EB97">
        <v>9.9999999999997868E-3</v>
      </c>
      <c r="EC97">
        <v>9.9999999999997868E-3</v>
      </c>
      <c r="ED97">
        <v>1.0000000000000675E-2</v>
      </c>
      <c r="EE97">
        <v>1.0000000000000675E-2</v>
      </c>
      <c r="EF97">
        <v>9.9999999999997868E-3</v>
      </c>
      <c r="EG97">
        <v>1.0000000000000675E-2</v>
      </c>
      <c r="EH97">
        <v>9.9999999999997868E-3</v>
      </c>
      <c r="EI97">
        <v>9.9999999999997868E-3</v>
      </c>
      <c r="EJ97">
        <v>9.9999999999997868E-3</v>
      </c>
      <c r="EK97">
        <v>9.9999999999997868E-3</v>
      </c>
      <c r="EL97">
        <v>9.9999999999997868E-3</v>
      </c>
      <c r="EM97">
        <v>9.9999999999997868E-3</v>
      </c>
      <c r="EN97">
        <v>9.9999999999997868E-3</v>
      </c>
      <c r="EO97">
        <v>9.9999999999997868E-3</v>
      </c>
      <c r="EP97">
        <v>9.9999999999997868E-3</v>
      </c>
      <c r="EQ97">
        <v>9.9999999999997868E-3</v>
      </c>
      <c r="ER97">
        <v>9.9999999999997868E-3</v>
      </c>
      <c r="ES97">
        <v>9.9999999999997868E-3</v>
      </c>
      <c r="ET97">
        <v>9.9999999999997868E-3</v>
      </c>
      <c r="EU97">
        <v>9.9999999999997868E-3</v>
      </c>
      <c r="EV97">
        <v>9.9999999999997868E-3</v>
      </c>
      <c r="EW97">
        <v>1.0000000000000675E-2</v>
      </c>
      <c r="EX97">
        <v>9.9999999999997868E-3</v>
      </c>
      <c r="EY97">
        <v>1.0000000000000675E-2</v>
      </c>
      <c r="EZ97">
        <v>1.0000000000000675E-2</v>
      </c>
      <c r="FA97">
        <v>9.9999999999997868E-3</v>
      </c>
      <c r="FB97">
        <v>9.9999999999997868E-3</v>
      </c>
      <c r="FC97">
        <v>9.9999999999997868E-3</v>
      </c>
      <c r="FD97">
        <v>9.9999999999997868E-3</v>
      </c>
      <c r="FE97">
        <v>9.9999999999997868E-3</v>
      </c>
      <c r="FF97">
        <v>1.0000000000000675E-2</v>
      </c>
      <c r="FG97">
        <v>1.0000000000000675E-2</v>
      </c>
      <c r="FH97">
        <v>9.9999999999997868E-3</v>
      </c>
      <c r="FI97">
        <v>9.9999999999997868E-3</v>
      </c>
      <c r="FJ97">
        <v>1.0000000000000675E-2</v>
      </c>
      <c r="FK97">
        <v>9.9999999999997868E-3</v>
      </c>
      <c r="FL97">
        <v>9.9999999999997868E-3</v>
      </c>
      <c r="FM97">
        <v>9.9999999999997868E-3</v>
      </c>
      <c r="FN97">
        <v>1.0000000000000675E-2</v>
      </c>
      <c r="FO97">
        <v>9.9999999999997868E-3</v>
      </c>
      <c r="FP97">
        <v>9.9999999999997868E-3</v>
      </c>
      <c r="FQ97">
        <v>9.9999999999997868E-3</v>
      </c>
      <c r="FR97">
        <v>9.9999999999997868E-3</v>
      </c>
      <c r="FS97">
        <v>9.9999999999997868E-3</v>
      </c>
      <c r="FT97">
        <v>1.2500000000000178E-2</v>
      </c>
      <c r="FU97">
        <v>1.2500000000000178E-2</v>
      </c>
      <c r="FV97">
        <v>1.2500000000000178E-2</v>
      </c>
      <c r="FW97">
        <v>1.2500000000000178E-2</v>
      </c>
      <c r="FX97">
        <v>1.2500000000000178E-2</v>
      </c>
      <c r="FY97">
        <v>1.2500000000000178E-2</v>
      </c>
      <c r="FZ97">
        <v>1.2499999999999289E-2</v>
      </c>
      <c r="GA97">
        <v>1.2499999999999289E-2</v>
      </c>
      <c r="GB97">
        <v>1.2500000000000178E-2</v>
      </c>
      <c r="GC97">
        <v>1.2499999999999289E-2</v>
      </c>
      <c r="GD97">
        <v>1.2500000000000178E-2</v>
      </c>
      <c r="GE97">
        <v>1.2500000000000178E-2</v>
      </c>
      <c r="GF97">
        <v>1.7500000000000071E-2</v>
      </c>
      <c r="GG97">
        <v>1.7499999999999183E-2</v>
      </c>
      <c r="GH97">
        <v>1.7500000000000071E-2</v>
      </c>
      <c r="GI97">
        <v>1.7500000000000071E-2</v>
      </c>
      <c r="GJ97">
        <v>1.7500000000000071E-2</v>
      </c>
      <c r="GK97">
        <v>1.7500000000000071E-2</v>
      </c>
      <c r="GL97">
        <v>1.7500000000000071E-2</v>
      </c>
      <c r="GM97">
        <v>1.7500000000000071E-2</v>
      </c>
      <c r="GN97">
        <v>1.7500000000000071E-2</v>
      </c>
      <c r="GO97">
        <v>1.7500000000000071E-2</v>
      </c>
      <c r="GP97">
        <v>1.7500000000000071E-2</v>
      </c>
      <c r="GQ97">
        <v>1.7499999999999183E-2</v>
      </c>
      <c r="GR97">
        <v>2.4999999999999467E-2</v>
      </c>
      <c r="GS97">
        <v>2.5000000000000355E-2</v>
      </c>
      <c r="GT97">
        <v>2.4999999999999467E-2</v>
      </c>
      <c r="GU97">
        <v>2.5000000000000355E-2</v>
      </c>
      <c r="GV97">
        <v>2.5000000000000355E-2</v>
      </c>
      <c r="GW97">
        <v>2.4999999999999467E-2</v>
      </c>
      <c r="GX97">
        <v>2.5000000000000355E-2</v>
      </c>
      <c r="GY97">
        <v>2.5000000000000355E-2</v>
      </c>
      <c r="GZ97">
        <v>2.4999999999999467E-2</v>
      </c>
      <c r="HA97">
        <v>2.5000000000000355E-2</v>
      </c>
      <c r="HB97">
        <v>2.5000000000000355E-2</v>
      </c>
      <c r="HC97">
        <v>2.5000000000000355E-2</v>
      </c>
      <c r="HD97">
        <v>3.5000000000000142E-2</v>
      </c>
      <c r="HE97">
        <v>3.5000000000000142E-2</v>
      </c>
      <c r="HF97">
        <v>3.5000000000000142E-2</v>
      </c>
      <c r="HG97">
        <v>3.5000000000000142E-2</v>
      </c>
      <c r="HH97">
        <v>3.5000000000000142E-2</v>
      </c>
      <c r="HI97">
        <v>3.5000000000000142E-2</v>
      </c>
      <c r="HJ97">
        <v>3.5000000000000142E-2</v>
      </c>
      <c r="HK97">
        <v>3.5000000000000142E-2</v>
      </c>
      <c r="HL97">
        <v>3.5000000000000142E-2</v>
      </c>
      <c r="HM97">
        <v>3.5000000000000142E-2</v>
      </c>
      <c r="HN97">
        <v>3.5000000000000142E-2</v>
      </c>
      <c r="HO97">
        <v>3.5000000000000142E-2</v>
      </c>
      <c r="HP97">
        <v>4.4999999999999929E-2</v>
      </c>
      <c r="HQ97">
        <v>4.4999999999999929E-2</v>
      </c>
      <c r="HR97">
        <v>4.4999999999999929E-2</v>
      </c>
      <c r="HS97">
        <v>4.4999999999999929E-2</v>
      </c>
      <c r="HT97">
        <v>4.4999999999999929E-2</v>
      </c>
      <c r="HU97">
        <v>4.4999999999999929E-2</v>
      </c>
      <c r="HV97">
        <v>4.4999999999999929E-2</v>
      </c>
      <c r="HW97">
        <v>4.4999999999999929E-2</v>
      </c>
      <c r="HX97">
        <v>4.4999999999999929E-2</v>
      </c>
      <c r="HY97">
        <v>4.4999999999999929E-2</v>
      </c>
      <c r="HZ97">
        <v>4.4999999999999929E-2</v>
      </c>
      <c r="IA97" s="216">
        <v>4.4999999999999929E-2</v>
      </c>
      <c r="IB97" s="216">
        <v>5.4999999999999716E-2</v>
      </c>
      <c r="IC97" s="216">
        <v>5.4999999999999716E-2</v>
      </c>
      <c r="ID97" s="216">
        <v>5.4999999999999716E-2</v>
      </c>
    </row>
    <row r="98" spans="1:239" x14ac:dyDescent="0.2">
      <c r="A98" s="447">
        <f>A!A112</f>
        <v>39965</v>
      </c>
      <c r="B98" s="479">
        <f t="shared" si="10"/>
        <v>4.0279999999999996</v>
      </c>
      <c r="C98" s="479">
        <v>3.9529999999999998</v>
      </c>
      <c r="D98" s="448">
        <f t="shared" si="11"/>
        <v>7.4999999999999734E-2</v>
      </c>
      <c r="F98" s="450">
        <v>36990</v>
      </c>
      <c r="L98">
        <v>8.9000000000000412E-2</v>
      </c>
      <c r="M98">
        <v>9.4999999999999751E-2</v>
      </c>
      <c r="N98">
        <v>0.10099999999999998</v>
      </c>
      <c r="O98">
        <v>0.105</v>
      </c>
      <c r="P98">
        <v>0.105</v>
      </c>
      <c r="Q98">
        <v>0.10799999999999965</v>
      </c>
      <c r="R98">
        <v>0.11100000000000065</v>
      </c>
      <c r="S98">
        <v>0.11099999999999977</v>
      </c>
      <c r="T98">
        <v>0.11299999999999955</v>
      </c>
      <c r="U98">
        <v>0.11299999999999955</v>
      </c>
      <c r="V98">
        <v>0.11299999999999955</v>
      </c>
      <c r="W98">
        <v>7.8000000000000291E-2</v>
      </c>
      <c r="X98">
        <v>7.5000000000000178E-2</v>
      </c>
      <c r="Y98">
        <v>7.5000000000000178E-2</v>
      </c>
      <c r="Z98">
        <v>7.8000000000000291E-2</v>
      </c>
      <c r="AA98">
        <v>7.7999999999999403E-2</v>
      </c>
      <c r="AB98">
        <v>7.7999999999999403E-2</v>
      </c>
      <c r="AC98">
        <v>7.7999999999999403E-2</v>
      </c>
      <c r="AD98">
        <v>7.7999999999999403E-2</v>
      </c>
      <c r="AE98">
        <v>7.7999999999999403E-2</v>
      </c>
      <c r="AF98">
        <v>7.7999999999999403E-2</v>
      </c>
      <c r="AG98">
        <v>7.8000000000000291E-2</v>
      </c>
      <c r="AH98">
        <v>7.8000000000000291E-2</v>
      </c>
      <c r="AI98">
        <v>7.8000000000000291E-2</v>
      </c>
      <c r="AJ98">
        <v>7.7999999999999403E-2</v>
      </c>
      <c r="AK98">
        <v>7.7999999999999403E-2</v>
      </c>
      <c r="AL98">
        <v>9.2999999999999972E-2</v>
      </c>
      <c r="AM98">
        <v>8.799999999999919E-2</v>
      </c>
      <c r="AN98">
        <v>7.7999999999999403E-2</v>
      </c>
      <c r="AO98">
        <v>7.7999999999999403E-2</v>
      </c>
      <c r="AP98">
        <v>7.8000000000000291E-2</v>
      </c>
      <c r="AQ98">
        <v>7.8000000000000291E-2</v>
      </c>
      <c r="AR98">
        <v>7.7999999999999403E-2</v>
      </c>
      <c r="AS98">
        <v>7.8000000000000291E-2</v>
      </c>
      <c r="AT98">
        <v>7.7999999999999403E-2</v>
      </c>
      <c r="AU98">
        <v>7.8000000000000291E-2</v>
      </c>
      <c r="AV98">
        <v>8.0999999999999517E-2</v>
      </c>
      <c r="AW98">
        <v>8.0999999999999517E-2</v>
      </c>
      <c r="AX98">
        <v>9.5999999999999197E-2</v>
      </c>
      <c r="AY98">
        <v>9.0999999999999304E-2</v>
      </c>
      <c r="AZ98">
        <v>8.0999999999999517E-2</v>
      </c>
      <c r="BA98">
        <v>8.0999999999999517E-2</v>
      </c>
      <c r="BB98">
        <v>8.0999999999999517E-2</v>
      </c>
      <c r="BC98">
        <v>8.1000000000000405E-2</v>
      </c>
      <c r="BD98">
        <v>7.5999999999999623E-2</v>
      </c>
      <c r="BE98">
        <v>7.5999999999999623E-2</v>
      </c>
      <c r="BF98">
        <v>7.5999999999999623E-2</v>
      </c>
      <c r="BG98">
        <v>7.5999999999999623E-2</v>
      </c>
      <c r="BH98">
        <v>7.5999999999999623E-2</v>
      </c>
      <c r="BI98">
        <v>7.5999999999999623E-2</v>
      </c>
      <c r="BJ98">
        <v>9.0999999999999304E-2</v>
      </c>
      <c r="BK98">
        <v>8.599999999999941E-2</v>
      </c>
      <c r="BL98">
        <v>7.5999999999999623E-2</v>
      </c>
      <c r="BM98">
        <v>7.5999999999999623E-2</v>
      </c>
      <c r="BN98">
        <v>7.5999999999999623E-2</v>
      </c>
      <c r="BO98">
        <v>7.5999999999999623E-2</v>
      </c>
      <c r="BP98">
        <v>7.5999999999999623E-2</v>
      </c>
      <c r="BQ98">
        <v>7.5999999999999623E-2</v>
      </c>
      <c r="BR98">
        <v>7.5999999999999623E-2</v>
      </c>
      <c r="BS98">
        <v>7.5999999999999623E-2</v>
      </c>
      <c r="BT98">
        <v>7.6000000000000512E-2</v>
      </c>
      <c r="BU98">
        <v>7.5999999999999623E-2</v>
      </c>
      <c r="BV98">
        <v>9.0999999999999304E-2</v>
      </c>
      <c r="BW98">
        <v>8.599999999999941E-2</v>
      </c>
      <c r="BX98">
        <v>7.5999999999999623E-2</v>
      </c>
      <c r="BY98">
        <v>7.6000000000000512E-2</v>
      </c>
      <c r="BZ98">
        <v>7.5999999999999623E-2</v>
      </c>
      <c r="CA98">
        <v>7.5999999999999623E-2</v>
      </c>
      <c r="CB98">
        <v>7.5999999999999623E-2</v>
      </c>
      <c r="CC98">
        <v>7.5999999999999623E-2</v>
      </c>
      <c r="CD98">
        <v>7.6000000000000512E-2</v>
      </c>
      <c r="CE98">
        <v>7.5999999999999623E-2</v>
      </c>
      <c r="CF98">
        <v>7.6000000000000512E-2</v>
      </c>
      <c r="CG98">
        <v>7.5999999999999623E-2</v>
      </c>
      <c r="CH98">
        <v>9.1000000000000192E-2</v>
      </c>
      <c r="CI98">
        <v>8.6000000000000298E-2</v>
      </c>
      <c r="CJ98">
        <v>7.5999999999999623E-2</v>
      </c>
      <c r="CK98">
        <v>7.5999999999999623E-2</v>
      </c>
      <c r="CL98">
        <v>7.5999999999999623E-2</v>
      </c>
      <c r="CM98">
        <v>7.5999999999999623E-2</v>
      </c>
      <c r="CN98">
        <v>7.5999999999999623E-2</v>
      </c>
      <c r="CO98">
        <v>7.5999999999999623E-2</v>
      </c>
      <c r="CP98">
        <v>7.5999999999999623E-2</v>
      </c>
      <c r="CQ98">
        <v>7.5999999999999623E-2</v>
      </c>
      <c r="CR98">
        <v>7.6000000000000512E-2</v>
      </c>
      <c r="CS98">
        <v>7.5999999999999623E-2</v>
      </c>
      <c r="CT98">
        <v>9.0999999999999304E-2</v>
      </c>
      <c r="CU98">
        <v>8.599999999999941E-2</v>
      </c>
      <c r="CV98">
        <v>7.5999999999999623E-2</v>
      </c>
      <c r="CW98">
        <v>7.5999999999999623E-2</v>
      </c>
      <c r="CX98">
        <v>7.5999999999999623E-2</v>
      </c>
      <c r="CY98">
        <v>7.5999999999999623E-2</v>
      </c>
      <c r="CZ98">
        <v>7.5999999999999623E-2</v>
      </c>
      <c r="DA98">
        <v>7.5999999999999623E-2</v>
      </c>
      <c r="DB98">
        <v>7.5999999999999623E-2</v>
      </c>
      <c r="DC98">
        <v>7.5999999999999623E-2</v>
      </c>
      <c r="DD98">
        <v>7.5999999999999623E-2</v>
      </c>
      <c r="DE98">
        <v>7.5999999999999623E-2</v>
      </c>
      <c r="DF98">
        <v>9.0999999999999304E-2</v>
      </c>
      <c r="DG98">
        <v>8.599999999999941E-2</v>
      </c>
      <c r="DH98">
        <v>7.5999999999999623E-2</v>
      </c>
      <c r="DI98">
        <v>7.5999999999999623E-2</v>
      </c>
      <c r="DJ98">
        <v>7.5999999999999623E-2</v>
      </c>
      <c r="DK98">
        <v>7.5999999999999623E-2</v>
      </c>
      <c r="DL98">
        <v>7.5999999999999623E-2</v>
      </c>
      <c r="DM98">
        <v>7.5999999999999623E-2</v>
      </c>
      <c r="DN98">
        <v>7.5999999999999623E-2</v>
      </c>
      <c r="DO98">
        <v>7.5999999999999623E-2</v>
      </c>
      <c r="DP98">
        <v>7.6000000000000512E-2</v>
      </c>
      <c r="DQ98">
        <v>7.5999999999999623E-2</v>
      </c>
      <c r="DR98">
        <v>9.0999999999999304E-2</v>
      </c>
      <c r="DS98">
        <v>8.599999999999941E-2</v>
      </c>
      <c r="DT98">
        <v>7.5999999999999623E-2</v>
      </c>
      <c r="DU98">
        <v>7.5999999999999623E-2</v>
      </c>
      <c r="DV98">
        <v>7.5999999999999623E-2</v>
      </c>
      <c r="DW98">
        <v>7.5999999999999623E-2</v>
      </c>
      <c r="DX98">
        <v>7.5999999999999623E-2</v>
      </c>
      <c r="DY98">
        <v>7.5999999999999623E-2</v>
      </c>
      <c r="DZ98">
        <v>7.5999999999999623E-2</v>
      </c>
      <c r="EA98">
        <v>7.5999999999999623E-2</v>
      </c>
      <c r="EB98">
        <v>7.6000000000000512E-2</v>
      </c>
      <c r="EC98">
        <v>7.5999999999999623E-2</v>
      </c>
      <c r="ED98">
        <v>9.0999999999999304E-2</v>
      </c>
      <c r="EE98">
        <v>8.599999999999941E-2</v>
      </c>
      <c r="EF98">
        <v>7.5999999999999623E-2</v>
      </c>
      <c r="EG98">
        <v>7.5999999999999623E-2</v>
      </c>
      <c r="EH98">
        <v>7.5999999999999623E-2</v>
      </c>
      <c r="EI98">
        <v>7.5999999999999623E-2</v>
      </c>
      <c r="EJ98">
        <v>7.5999999999999623E-2</v>
      </c>
      <c r="EK98">
        <v>7.5999999999999623E-2</v>
      </c>
      <c r="EL98">
        <v>7.5999999999999623E-2</v>
      </c>
      <c r="EM98">
        <v>7.5999999999999623E-2</v>
      </c>
      <c r="EN98">
        <v>7.6000000000000512E-2</v>
      </c>
      <c r="EO98">
        <v>7.5999999999999623E-2</v>
      </c>
      <c r="EP98">
        <v>9.0999999999999304E-2</v>
      </c>
      <c r="EQ98">
        <v>8.599999999999941E-2</v>
      </c>
      <c r="ER98">
        <v>7.5999999999999623E-2</v>
      </c>
      <c r="ES98">
        <v>7.5999999999999623E-2</v>
      </c>
      <c r="ET98">
        <v>7.5999999999999623E-2</v>
      </c>
      <c r="EU98">
        <v>7.5999999999999623E-2</v>
      </c>
      <c r="EV98">
        <v>7.5999999999999623E-2</v>
      </c>
      <c r="EW98">
        <v>7.5999999999999623E-2</v>
      </c>
      <c r="EX98">
        <v>7.5999999999999623E-2</v>
      </c>
      <c r="EY98">
        <v>7.5999999999999623E-2</v>
      </c>
      <c r="EZ98">
        <v>7.5999999999999623E-2</v>
      </c>
      <c r="FA98">
        <v>7.5999999999999623E-2</v>
      </c>
      <c r="FB98">
        <v>9.1000000000000192E-2</v>
      </c>
      <c r="FC98">
        <v>8.599999999999941E-2</v>
      </c>
      <c r="FD98">
        <v>7.5999999999999623E-2</v>
      </c>
      <c r="FE98">
        <v>7.5999999999999623E-2</v>
      </c>
      <c r="FF98">
        <v>7.5999999999999623E-2</v>
      </c>
      <c r="FG98">
        <v>7.5999999999999623E-2</v>
      </c>
      <c r="FH98">
        <v>7.5999999999999623E-2</v>
      </c>
      <c r="FI98">
        <v>7.5999999999999623E-2</v>
      </c>
      <c r="FJ98">
        <v>7.5999999999999623E-2</v>
      </c>
      <c r="FK98">
        <v>7.5999999999999623E-2</v>
      </c>
      <c r="FL98">
        <v>7.6000000000000512E-2</v>
      </c>
      <c r="FM98">
        <v>7.5999999999999623E-2</v>
      </c>
      <c r="FN98">
        <v>9.0999999999999304E-2</v>
      </c>
      <c r="FO98">
        <v>8.6000000000000298E-2</v>
      </c>
      <c r="FP98">
        <v>7.5999999999999623E-2</v>
      </c>
      <c r="FQ98">
        <v>7.5999999999999623E-2</v>
      </c>
      <c r="FR98">
        <v>7.5999999999999623E-2</v>
      </c>
      <c r="FS98">
        <v>7.5999999999999623E-2</v>
      </c>
      <c r="FT98">
        <v>7.5999999999999623E-2</v>
      </c>
      <c r="FU98">
        <v>7.5999999999999623E-2</v>
      </c>
      <c r="FV98">
        <v>7.5999999999999623E-2</v>
      </c>
      <c r="FW98">
        <v>7.5999999999999623E-2</v>
      </c>
      <c r="FX98">
        <v>7.6000000000000512E-2</v>
      </c>
      <c r="FY98">
        <v>7.5999999999999623E-2</v>
      </c>
      <c r="FZ98">
        <v>9.1000000000000192E-2</v>
      </c>
      <c r="GA98">
        <v>8.6000000000000298E-2</v>
      </c>
      <c r="GB98">
        <v>7.5999999999999623E-2</v>
      </c>
      <c r="GC98">
        <v>7.5999999999999623E-2</v>
      </c>
      <c r="GD98">
        <v>7.5999999999999623E-2</v>
      </c>
      <c r="GE98">
        <v>7.6000000000000512E-2</v>
      </c>
      <c r="GF98">
        <v>7.6000000000000512E-2</v>
      </c>
      <c r="GG98">
        <v>7.6000000000000512E-2</v>
      </c>
      <c r="GH98">
        <v>7.5999999999999623E-2</v>
      </c>
      <c r="GI98">
        <v>7.5999999999999623E-2</v>
      </c>
      <c r="GJ98">
        <v>7.5999999999999623E-2</v>
      </c>
      <c r="GK98">
        <v>7.5999999999999623E-2</v>
      </c>
      <c r="GL98">
        <v>9.0999999999999304E-2</v>
      </c>
      <c r="GM98">
        <v>8.599999999999941E-2</v>
      </c>
      <c r="GN98">
        <v>7.5999999999999623E-2</v>
      </c>
      <c r="GO98">
        <v>7.5999999999999623E-2</v>
      </c>
      <c r="GP98">
        <v>7.5999999999999623E-2</v>
      </c>
      <c r="GQ98">
        <v>7.6000000000000512E-2</v>
      </c>
      <c r="GR98">
        <v>7.6000000000000512E-2</v>
      </c>
      <c r="GS98">
        <v>7.5999999999999623E-2</v>
      </c>
      <c r="GT98">
        <v>7.6000000000000512E-2</v>
      </c>
      <c r="GU98">
        <v>7.5999999999999623E-2</v>
      </c>
      <c r="GV98">
        <v>7.5999999999999623E-2</v>
      </c>
      <c r="GW98">
        <v>7.5999999999999623E-2</v>
      </c>
      <c r="GX98">
        <v>9.1000000000000192E-2</v>
      </c>
      <c r="GY98">
        <v>8.6000000000000298E-2</v>
      </c>
      <c r="GZ98">
        <v>7.6000000000000512E-2</v>
      </c>
      <c r="HA98">
        <v>7.6000000000000512E-2</v>
      </c>
      <c r="HB98">
        <v>7.5999999999999623E-2</v>
      </c>
      <c r="HC98">
        <v>7.5999999999999623E-2</v>
      </c>
      <c r="HD98">
        <v>7.6000000000000512E-2</v>
      </c>
      <c r="HE98">
        <v>7.6000000000000512E-2</v>
      </c>
      <c r="HF98">
        <v>7.5999999999999623E-2</v>
      </c>
      <c r="HG98">
        <v>7.5999999999999623E-2</v>
      </c>
      <c r="HH98">
        <v>7.5999999999999623E-2</v>
      </c>
      <c r="HI98">
        <v>7.6000000000000512E-2</v>
      </c>
      <c r="HJ98">
        <v>9.1000000000000192E-2</v>
      </c>
      <c r="HK98">
        <v>8.6000000000000298E-2</v>
      </c>
      <c r="HL98">
        <v>7.6000000000000512E-2</v>
      </c>
      <c r="HM98">
        <v>7.5999999999999623E-2</v>
      </c>
      <c r="HN98">
        <v>7.6000000000000512E-2</v>
      </c>
      <c r="HO98">
        <v>7.6000000000000512E-2</v>
      </c>
      <c r="HP98">
        <v>7.5999999999999623E-2</v>
      </c>
      <c r="HQ98">
        <v>7.5999999999999623E-2</v>
      </c>
      <c r="HR98">
        <v>7.6000000000000512E-2</v>
      </c>
      <c r="HS98">
        <v>7.6000000000000512E-2</v>
      </c>
      <c r="HT98">
        <v>7.6000000000000512E-2</v>
      </c>
      <c r="HU98">
        <v>7.5999999999999623E-2</v>
      </c>
      <c r="HV98">
        <v>9.1000000000000192E-2</v>
      </c>
      <c r="HW98">
        <v>8.6000000000000298E-2</v>
      </c>
      <c r="HX98">
        <v>7.5999999999999623E-2</v>
      </c>
      <c r="HY98">
        <v>7.6000000000000512E-2</v>
      </c>
      <c r="HZ98">
        <v>7.6000000000000512E-2</v>
      </c>
      <c r="IA98" s="216">
        <v>7.5999999999999623E-2</v>
      </c>
      <c r="IB98" s="216">
        <v>7.6000000000000512E-2</v>
      </c>
      <c r="IC98" s="216">
        <v>7.6000000000000512E-2</v>
      </c>
      <c r="ID98" s="216">
        <v>7.6000000000000512E-2</v>
      </c>
    </row>
    <row r="99" spans="1:239" x14ac:dyDescent="0.2">
      <c r="A99" s="447">
        <f>A!A113</f>
        <v>39995</v>
      </c>
      <c r="B99" s="479">
        <f t="shared" si="10"/>
        <v>4.0780000000000003</v>
      </c>
      <c r="C99" s="479">
        <v>4.0030000000000001</v>
      </c>
      <c r="D99" s="448">
        <f t="shared" si="11"/>
        <v>7.5000000000000178E-2</v>
      </c>
      <c r="F99" s="450">
        <v>36991</v>
      </c>
      <c r="L99">
        <v>8.1999999999999851E-2</v>
      </c>
      <c r="M99">
        <v>7.5000000000000178E-2</v>
      </c>
      <c r="N99">
        <v>7.2000000000000952E-2</v>
      </c>
      <c r="O99">
        <v>7.2000000000000064E-2</v>
      </c>
      <c r="P99">
        <v>7.2000000000000952E-2</v>
      </c>
      <c r="Q99">
        <v>7.2000000000000064E-2</v>
      </c>
      <c r="R99">
        <v>7.2000000000000064E-2</v>
      </c>
      <c r="S99">
        <v>7.1999999999999176E-2</v>
      </c>
      <c r="T99">
        <v>7.2000000000000952E-2</v>
      </c>
      <c r="U99">
        <v>6.7000000000000171E-2</v>
      </c>
      <c r="V99">
        <v>6.7000000000000171E-2</v>
      </c>
      <c r="W99">
        <v>4.1999999999999815E-2</v>
      </c>
      <c r="X99">
        <v>3.2000000000000028E-2</v>
      </c>
      <c r="Y99">
        <v>3.8000000000000256E-2</v>
      </c>
      <c r="Z99">
        <v>3.8000000000000256E-2</v>
      </c>
      <c r="AA99">
        <v>3.8000000000000256E-2</v>
      </c>
      <c r="AB99">
        <v>3.5000000000000142E-2</v>
      </c>
      <c r="AC99">
        <v>3.5000000000000142E-2</v>
      </c>
      <c r="AD99">
        <v>3.5000000000000142E-2</v>
      </c>
      <c r="AE99">
        <v>3.5000000000000142E-2</v>
      </c>
      <c r="AF99">
        <v>3.5000000000000142E-2</v>
      </c>
      <c r="AG99">
        <v>3.5000000000000142E-2</v>
      </c>
      <c r="AH99">
        <v>3.5000000000000142E-2</v>
      </c>
      <c r="AI99">
        <v>9.9999999999997868E-3</v>
      </c>
      <c r="AJ99">
        <v>3.0000000000001137E-3</v>
      </c>
      <c r="AK99">
        <v>3.0000000000001137E-3</v>
      </c>
      <c r="AL99">
        <v>3.0000000000001137E-3</v>
      </c>
      <c r="AM99">
        <v>3.0000000000001137E-3</v>
      </c>
      <c r="AN99">
        <v>3.0000000000001137E-3</v>
      </c>
      <c r="AO99">
        <v>3.0000000000001137E-3</v>
      </c>
      <c r="AP99">
        <v>3.0000000000001137E-3</v>
      </c>
      <c r="AQ99">
        <v>2.9999999999992255E-3</v>
      </c>
      <c r="AR99">
        <v>3.0000000000001137E-3</v>
      </c>
      <c r="AS99">
        <v>2.9999999999992255E-3</v>
      </c>
      <c r="AT99">
        <v>3.0000000000001137E-3</v>
      </c>
      <c r="AU99">
        <v>3.0000000000001137E-3</v>
      </c>
      <c r="AV99">
        <v>3.0000000000001137E-3</v>
      </c>
      <c r="AW99">
        <v>3.0000000000001137E-3</v>
      </c>
      <c r="AX99">
        <v>3.0000000000001137E-3</v>
      </c>
      <c r="AY99">
        <v>3.0000000000001137E-3</v>
      </c>
      <c r="AZ99">
        <v>3.0000000000001137E-3</v>
      </c>
      <c r="BA99">
        <v>3.0000000000001137E-3</v>
      </c>
      <c r="BB99">
        <v>3.0000000000001137E-3</v>
      </c>
      <c r="BC99">
        <v>2.9999999999992255E-3</v>
      </c>
      <c r="BD99">
        <v>3.0000000000001137E-3</v>
      </c>
      <c r="BE99">
        <v>2.9999999999992255E-3</v>
      </c>
      <c r="BF99">
        <v>3.0000000000001137E-3</v>
      </c>
      <c r="BG99">
        <v>3.0000000000001137E-3</v>
      </c>
      <c r="BH99">
        <v>3.0000000000001137E-3</v>
      </c>
      <c r="BI99">
        <v>3.0000000000001137E-3</v>
      </c>
      <c r="BJ99">
        <v>3.0000000000001137E-3</v>
      </c>
      <c r="BK99">
        <v>3.0000000000001137E-3</v>
      </c>
      <c r="BL99">
        <v>3.0000000000001137E-3</v>
      </c>
      <c r="BM99">
        <v>3.0000000000001137E-3</v>
      </c>
      <c r="BN99">
        <v>3.0000000000001137E-3</v>
      </c>
      <c r="BO99">
        <v>2.9999999999992255E-3</v>
      </c>
      <c r="BP99">
        <v>3.0000000000001137E-3</v>
      </c>
      <c r="BQ99">
        <v>3.0000000000001137E-3</v>
      </c>
      <c r="BR99">
        <v>3.0000000000001137E-3</v>
      </c>
      <c r="BS99">
        <v>3.0000000000001137E-3</v>
      </c>
      <c r="BT99">
        <v>2.9999999999992255E-3</v>
      </c>
      <c r="BU99">
        <v>3.0000000000001137E-3</v>
      </c>
      <c r="BV99">
        <v>3.0000000000001137E-3</v>
      </c>
      <c r="BW99">
        <v>3.0000000000001137E-3</v>
      </c>
      <c r="BX99">
        <v>3.0000000000001137E-3</v>
      </c>
      <c r="BY99">
        <v>2.9999999999992255E-3</v>
      </c>
      <c r="BZ99">
        <v>3.0000000000001137E-3</v>
      </c>
      <c r="CA99">
        <v>3.0000000000001137E-3</v>
      </c>
      <c r="CB99">
        <v>3.0000000000001137E-3</v>
      </c>
      <c r="CC99">
        <v>3.0000000000001137E-3</v>
      </c>
      <c r="CD99">
        <v>2.9999999999992255E-3</v>
      </c>
      <c r="CE99">
        <v>3.0000000000001137E-3</v>
      </c>
      <c r="CF99">
        <v>2.9999999999992255E-3</v>
      </c>
      <c r="CG99">
        <v>3.0000000000001137E-3</v>
      </c>
      <c r="CH99">
        <v>3.0000000000001137E-3</v>
      </c>
      <c r="CI99">
        <v>3.0000000000001137E-3</v>
      </c>
      <c r="CJ99">
        <v>3.0000000000001137E-3</v>
      </c>
      <c r="CK99">
        <v>3.0000000000001137E-3</v>
      </c>
      <c r="CL99">
        <v>3.0000000000001137E-3</v>
      </c>
      <c r="CM99">
        <v>3.0000000000001137E-3</v>
      </c>
      <c r="CN99">
        <v>3.0000000000001137E-3</v>
      </c>
      <c r="CO99">
        <v>3.0000000000001137E-3</v>
      </c>
      <c r="CP99">
        <v>3.0000000000001137E-3</v>
      </c>
      <c r="CQ99">
        <v>3.0000000000001137E-3</v>
      </c>
      <c r="CR99">
        <v>2.9999999999992255E-3</v>
      </c>
      <c r="CS99">
        <v>3.0000000000001137E-3</v>
      </c>
      <c r="CT99">
        <v>3.0000000000001137E-3</v>
      </c>
      <c r="CU99">
        <v>3.0000000000001137E-3</v>
      </c>
      <c r="CV99">
        <v>3.0000000000001137E-3</v>
      </c>
      <c r="CW99">
        <v>2.9999999999992255E-3</v>
      </c>
      <c r="CX99">
        <v>3.0000000000001137E-3</v>
      </c>
      <c r="CY99">
        <v>3.0000000000001137E-3</v>
      </c>
      <c r="CZ99">
        <v>3.0000000000001137E-3</v>
      </c>
      <c r="DA99">
        <v>2.9999999999992255E-3</v>
      </c>
      <c r="DB99">
        <v>3.0000000000001137E-3</v>
      </c>
      <c r="DC99">
        <v>3.0000000000001137E-3</v>
      </c>
      <c r="DD99">
        <v>3.0000000000001137E-3</v>
      </c>
      <c r="DE99">
        <v>3.0000000000001137E-3</v>
      </c>
      <c r="DF99">
        <v>3.0000000000001137E-3</v>
      </c>
      <c r="DG99">
        <v>3.0000000000001137E-3</v>
      </c>
      <c r="DH99">
        <v>3.0000000000001137E-3</v>
      </c>
      <c r="DI99">
        <v>3.0000000000001137E-3</v>
      </c>
      <c r="DJ99">
        <v>3.0000000000001137E-3</v>
      </c>
      <c r="DK99">
        <v>2.9999999999992255E-3</v>
      </c>
      <c r="DL99">
        <v>3.0000000000001137E-3</v>
      </c>
      <c r="DM99">
        <v>3.0000000000001137E-3</v>
      </c>
      <c r="DN99">
        <v>3.0000000000001137E-3</v>
      </c>
      <c r="DO99">
        <v>3.0000000000001137E-3</v>
      </c>
      <c r="DP99">
        <v>2.9999999999992255E-3</v>
      </c>
      <c r="DQ99">
        <v>3.0000000000001137E-3</v>
      </c>
      <c r="DR99">
        <v>3.0000000000001137E-3</v>
      </c>
      <c r="DS99">
        <v>3.0000000000001137E-3</v>
      </c>
      <c r="DT99">
        <v>3.0000000000001137E-3</v>
      </c>
      <c r="DU99">
        <v>3.0000000000001137E-3</v>
      </c>
      <c r="DV99">
        <v>3.0000000000001137E-3</v>
      </c>
      <c r="DW99">
        <v>3.0000000000001137E-3</v>
      </c>
      <c r="DX99">
        <v>3.0000000000001137E-3</v>
      </c>
      <c r="DY99">
        <v>3.0000000000001137E-3</v>
      </c>
      <c r="DZ99">
        <v>3.0000000000001137E-3</v>
      </c>
      <c r="EA99">
        <v>3.0000000000001137E-3</v>
      </c>
      <c r="EB99">
        <v>2.9999999999992255E-3</v>
      </c>
      <c r="EC99">
        <v>3.0000000000001137E-3</v>
      </c>
      <c r="ED99">
        <v>3.0000000000001137E-3</v>
      </c>
      <c r="EE99">
        <v>3.0000000000001137E-3</v>
      </c>
      <c r="EF99">
        <v>3.0000000000001137E-3</v>
      </c>
      <c r="EG99">
        <v>3.0000000000001137E-3</v>
      </c>
      <c r="EH99">
        <v>3.0000000000001137E-3</v>
      </c>
      <c r="EI99">
        <v>3.0000000000001137E-3</v>
      </c>
      <c r="EJ99">
        <v>3.0000000000001137E-3</v>
      </c>
      <c r="EK99">
        <v>3.0000000000001137E-3</v>
      </c>
      <c r="EL99">
        <v>3.0000000000001137E-3</v>
      </c>
      <c r="EM99">
        <v>3.0000000000001137E-3</v>
      </c>
      <c r="EN99">
        <v>2.9999999999992255E-3</v>
      </c>
      <c r="EO99">
        <v>3.0000000000001137E-3</v>
      </c>
      <c r="EP99">
        <v>3.0000000000001137E-3</v>
      </c>
      <c r="EQ99">
        <v>3.0000000000001137E-3</v>
      </c>
      <c r="ER99">
        <v>3.0000000000001137E-3</v>
      </c>
      <c r="ES99">
        <v>3.0000000000001137E-3</v>
      </c>
      <c r="ET99">
        <v>3.0000000000001137E-3</v>
      </c>
      <c r="EU99">
        <v>3.0000000000001137E-3</v>
      </c>
      <c r="EV99">
        <v>3.0000000000001137E-3</v>
      </c>
      <c r="EW99">
        <v>2.9999999999992255E-3</v>
      </c>
      <c r="EX99">
        <v>3.0000000000001137E-3</v>
      </c>
      <c r="EY99">
        <v>3.0000000000001137E-3</v>
      </c>
      <c r="EZ99">
        <v>3.0000000000001137E-3</v>
      </c>
      <c r="FA99">
        <v>3.0000000000001137E-3</v>
      </c>
      <c r="FB99">
        <v>2.9999999999992255E-3</v>
      </c>
      <c r="FC99">
        <v>3.0000000000001137E-3</v>
      </c>
      <c r="FD99">
        <v>3.0000000000001137E-3</v>
      </c>
      <c r="FE99">
        <v>3.0000000000001137E-3</v>
      </c>
      <c r="FF99">
        <v>3.0000000000001137E-3</v>
      </c>
      <c r="FG99">
        <v>2.9999999999992255E-3</v>
      </c>
      <c r="FH99">
        <v>3.0000000000001137E-3</v>
      </c>
      <c r="FI99">
        <v>3.0000000000001137E-3</v>
      </c>
      <c r="FJ99">
        <v>3.0000000000001137E-3</v>
      </c>
      <c r="FK99">
        <v>3.0000000000001137E-3</v>
      </c>
      <c r="FL99">
        <v>2.9999999999992255E-3</v>
      </c>
      <c r="FM99">
        <v>3.0000000000001137E-3</v>
      </c>
      <c r="FN99">
        <v>3.0000000000001137E-3</v>
      </c>
      <c r="FO99">
        <v>3.0000000000001137E-3</v>
      </c>
      <c r="FP99">
        <v>3.0000000000001137E-3</v>
      </c>
      <c r="FQ99">
        <v>3.0000000000001137E-3</v>
      </c>
      <c r="FR99">
        <v>3.0000000000001137E-3</v>
      </c>
      <c r="FS99">
        <v>3.0000000000001137E-3</v>
      </c>
      <c r="FT99">
        <v>3.0000000000001137E-3</v>
      </c>
      <c r="FU99">
        <v>3.0000000000001137E-3</v>
      </c>
      <c r="FV99">
        <v>2.9999999999992255E-3</v>
      </c>
      <c r="FW99">
        <v>3.0000000000001137E-3</v>
      </c>
      <c r="FX99">
        <v>2.9999999999992255E-3</v>
      </c>
      <c r="FY99">
        <v>3.0000000000001137E-3</v>
      </c>
      <c r="FZ99">
        <v>3.0000000000001137E-3</v>
      </c>
      <c r="GA99">
        <v>3.0000000000001137E-3</v>
      </c>
      <c r="GB99">
        <v>3.0000000000001137E-3</v>
      </c>
      <c r="GC99">
        <v>3.0000000000001137E-3</v>
      </c>
      <c r="GD99">
        <v>3.0000000000001137E-3</v>
      </c>
      <c r="GE99">
        <v>2.9999999999992255E-3</v>
      </c>
      <c r="GF99">
        <v>2.9999999999992255E-3</v>
      </c>
      <c r="GG99">
        <v>2.9999999999992255E-3</v>
      </c>
      <c r="GH99">
        <v>3.0000000000001137E-3</v>
      </c>
      <c r="GI99">
        <v>3.0000000000001137E-3</v>
      </c>
      <c r="GJ99">
        <v>3.0000000000001137E-3</v>
      </c>
      <c r="GK99">
        <v>3.0000000000001137E-3</v>
      </c>
      <c r="GL99">
        <v>3.0000000000001137E-3</v>
      </c>
      <c r="GM99">
        <v>3.0000000000001137E-3</v>
      </c>
      <c r="GN99">
        <v>3.0000000000001137E-3</v>
      </c>
      <c r="GO99">
        <v>3.0000000000001137E-3</v>
      </c>
      <c r="GP99">
        <v>2.9999999999992255E-3</v>
      </c>
      <c r="GQ99">
        <v>2.9999999999992255E-3</v>
      </c>
      <c r="GR99">
        <v>2.9999999999992255E-3</v>
      </c>
      <c r="GS99">
        <v>2.9999999999992255E-3</v>
      </c>
      <c r="GT99">
        <v>2.9999999999992255E-3</v>
      </c>
      <c r="GU99">
        <v>3.0000000000001137E-3</v>
      </c>
      <c r="GV99">
        <v>3.0000000000001137E-3</v>
      </c>
      <c r="GW99">
        <v>3.0000000000001137E-3</v>
      </c>
      <c r="GX99">
        <v>2.9999999999992255E-3</v>
      </c>
      <c r="GY99">
        <v>2.9999999999992255E-3</v>
      </c>
      <c r="GZ99">
        <v>2.9999999999992255E-3</v>
      </c>
      <c r="HA99">
        <v>2.9999999999992255E-3</v>
      </c>
      <c r="HB99">
        <v>3.0000000000001137E-3</v>
      </c>
      <c r="HC99">
        <v>2.9999999999992255E-3</v>
      </c>
      <c r="HD99">
        <v>2.9999999999992255E-3</v>
      </c>
      <c r="HE99">
        <v>2.9999999999992255E-3</v>
      </c>
      <c r="HF99">
        <v>3.0000000000001137E-3</v>
      </c>
      <c r="HG99">
        <v>3.0000000000001137E-3</v>
      </c>
      <c r="HH99">
        <v>3.0000000000010019E-3</v>
      </c>
      <c r="HI99">
        <v>2.9999999999992255E-3</v>
      </c>
      <c r="HJ99">
        <v>2.9999999999992255E-3</v>
      </c>
      <c r="HK99">
        <v>2.9999999999992255E-3</v>
      </c>
      <c r="HL99">
        <v>2.9999999999992255E-3</v>
      </c>
      <c r="HM99">
        <v>3.0000000000001137E-3</v>
      </c>
      <c r="HN99">
        <v>2.9999999999992255E-3</v>
      </c>
      <c r="HO99">
        <v>2.9999999999992255E-3</v>
      </c>
      <c r="HP99">
        <v>3.0000000000001137E-3</v>
      </c>
      <c r="HQ99">
        <v>3.0000000000001137E-3</v>
      </c>
      <c r="HR99">
        <v>2.9999999999992255E-3</v>
      </c>
      <c r="HS99">
        <v>2.9999999999992255E-3</v>
      </c>
      <c r="HT99">
        <v>3.0000000000010019E-3</v>
      </c>
      <c r="HU99">
        <v>3.0000000000001137E-3</v>
      </c>
      <c r="HV99">
        <v>3.0000000000001137E-3</v>
      </c>
      <c r="HW99">
        <v>2.9999999999992255E-3</v>
      </c>
      <c r="HX99">
        <v>3.0000000000001137E-3</v>
      </c>
      <c r="HY99">
        <v>2.9999999999992255E-3</v>
      </c>
      <c r="HZ99">
        <v>2.9999999999992255E-3</v>
      </c>
      <c r="IA99" s="216">
        <v>3.0000000000001137E-3</v>
      </c>
      <c r="IB99" s="216">
        <v>2.9999999999992255E-3</v>
      </c>
      <c r="IC99" s="216">
        <v>2.9999999999992255E-3</v>
      </c>
      <c r="ID99" s="216">
        <v>2.9999999999992255E-3</v>
      </c>
    </row>
    <row r="100" spans="1:239" x14ac:dyDescent="0.2">
      <c r="A100" s="447">
        <f>A!A114</f>
        <v>40026</v>
      </c>
      <c r="B100" s="479">
        <f t="shared" si="10"/>
        <v>4.109</v>
      </c>
      <c r="C100" s="479">
        <v>4.0339999999999998</v>
      </c>
      <c r="D100" s="448">
        <f t="shared" si="11"/>
        <v>7.5000000000000178E-2</v>
      </c>
      <c r="F100" s="450">
        <v>36992</v>
      </c>
      <c r="L100">
        <v>-0.17400000000000038</v>
      </c>
      <c r="M100">
        <v>-0.17100000000000026</v>
      </c>
      <c r="N100">
        <v>-0.1639999999999997</v>
      </c>
      <c r="O100">
        <v>-0.1639999999999997</v>
      </c>
      <c r="P100">
        <v>-0.16100000000000048</v>
      </c>
      <c r="Q100">
        <v>-0.16</v>
      </c>
      <c r="R100">
        <v>-0.155</v>
      </c>
      <c r="S100">
        <v>-0.15299999999999958</v>
      </c>
      <c r="T100">
        <v>-0.15</v>
      </c>
      <c r="U100">
        <v>-0.14000000000000001</v>
      </c>
      <c r="V100">
        <v>-0.13500000000000001</v>
      </c>
      <c r="W100">
        <v>-9.9999999999999645E-2</v>
      </c>
      <c r="X100">
        <v>-9.5000000000000639E-2</v>
      </c>
      <c r="Y100">
        <v>-9.4999999999999751E-2</v>
      </c>
      <c r="Z100">
        <v>-9.100000000000108E-2</v>
      </c>
      <c r="AA100">
        <v>-9.1000000000000192E-2</v>
      </c>
      <c r="AB100">
        <v>-9.0999999999999304E-2</v>
      </c>
      <c r="AC100">
        <v>-9.0999999999999304E-2</v>
      </c>
      <c r="AD100">
        <v>-8.599999999999941E-2</v>
      </c>
      <c r="AE100">
        <v>-8.6000000000000298E-2</v>
      </c>
      <c r="AF100">
        <v>-8.599999999999941E-2</v>
      </c>
      <c r="AG100">
        <v>-8.6000000000000298E-2</v>
      </c>
      <c r="AH100">
        <v>-8.5000000000000006E-2</v>
      </c>
      <c r="AI100">
        <v>-8.5000000000000006E-2</v>
      </c>
      <c r="AJ100">
        <v>-8.5000000000000006E-2</v>
      </c>
      <c r="AK100">
        <v>-8.5000000000000006E-2</v>
      </c>
      <c r="AL100">
        <v>-8.5000000000000853E-2</v>
      </c>
      <c r="AM100">
        <v>-8.5000000000000006E-2</v>
      </c>
      <c r="AN100">
        <v>-8.5000000000000006E-2</v>
      </c>
      <c r="AO100">
        <v>-8.5000000000000006E-2</v>
      </c>
      <c r="AP100">
        <v>-8.5000000000000853E-2</v>
      </c>
      <c r="AQ100">
        <v>-8.5000000000000006E-2</v>
      </c>
      <c r="AR100">
        <v>-8.5000000000000006E-2</v>
      </c>
      <c r="AS100">
        <v>-8.5000000000000006E-2</v>
      </c>
      <c r="AT100">
        <v>-8.5000000000000006E-2</v>
      </c>
      <c r="AU100">
        <v>-8.5000000000000006E-2</v>
      </c>
      <c r="AV100">
        <v>-8.5000000000000006E-2</v>
      </c>
      <c r="AW100">
        <v>-8.5000000000000006E-2</v>
      </c>
      <c r="AX100">
        <v>-8.5000000000000006E-2</v>
      </c>
      <c r="AY100">
        <v>-8.5000000000000006E-2</v>
      </c>
      <c r="AZ100">
        <v>-8.5000000000000006E-2</v>
      </c>
      <c r="BA100">
        <v>-8.5000000000000006E-2</v>
      </c>
      <c r="BB100">
        <v>-8.5000000000000006E-2</v>
      </c>
      <c r="BC100">
        <v>-8.5000000000000006E-2</v>
      </c>
      <c r="BD100">
        <v>-8.5000000000000006E-2</v>
      </c>
      <c r="BE100">
        <v>-8.5000000000000006E-2</v>
      </c>
      <c r="BF100">
        <v>-8.5000000000000006E-2</v>
      </c>
      <c r="BG100">
        <v>-8.5000000000000006E-2</v>
      </c>
      <c r="BH100">
        <v>-8.5000000000000006E-2</v>
      </c>
      <c r="BI100">
        <v>-8.5000000000000006E-2</v>
      </c>
      <c r="BJ100">
        <v>-8.5000000000000006E-2</v>
      </c>
      <c r="BK100">
        <v>-8.5000000000000006E-2</v>
      </c>
      <c r="BL100">
        <v>-8.5000000000000006E-2</v>
      </c>
      <c r="BM100">
        <v>-8.5000000000000006E-2</v>
      </c>
      <c r="BN100">
        <v>-8.5000000000000006E-2</v>
      </c>
      <c r="BO100">
        <v>-8.5000000000000006E-2</v>
      </c>
      <c r="BP100">
        <v>-8.5000000000000006E-2</v>
      </c>
      <c r="BQ100">
        <v>-8.5000000000000006E-2</v>
      </c>
      <c r="BR100">
        <v>-8.5000000000000006E-2</v>
      </c>
      <c r="BS100">
        <v>-8.5000000000000006E-2</v>
      </c>
      <c r="BT100">
        <v>-8.5000000000000006E-2</v>
      </c>
      <c r="BU100">
        <v>-8.5000000000000006E-2</v>
      </c>
      <c r="BV100">
        <v>-8.5000000000000006E-2</v>
      </c>
      <c r="BW100">
        <v>-8.5000000000000006E-2</v>
      </c>
      <c r="BX100">
        <v>-8.5000000000000006E-2</v>
      </c>
      <c r="BY100">
        <v>-8.5000000000000006E-2</v>
      </c>
      <c r="BZ100">
        <v>-8.5000000000000006E-2</v>
      </c>
      <c r="CA100">
        <v>-8.5000000000000006E-2</v>
      </c>
      <c r="CB100">
        <v>-8.5000000000000006E-2</v>
      </c>
      <c r="CC100">
        <v>-8.5000000000000006E-2</v>
      </c>
      <c r="CD100">
        <v>-8.5000000000000006E-2</v>
      </c>
      <c r="CE100">
        <v>-8.5000000000000006E-2</v>
      </c>
      <c r="CF100">
        <v>-8.5000000000000006E-2</v>
      </c>
      <c r="CG100">
        <v>-8.5000000000000006E-2</v>
      </c>
      <c r="CH100">
        <v>-8.5000000000000006E-2</v>
      </c>
      <c r="CI100">
        <v>-8.5000000000000006E-2</v>
      </c>
      <c r="CJ100">
        <v>-8.5000000000000006E-2</v>
      </c>
      <c r="CK100">
        <v>-8.5000000000000006E-2</v>
      </c>
      <c r="CL100">
        <v>-8.5000000000000006E-2</v>
      </c>
      <c r="CM100">
        <v>-8.5000000000000006E-2</v>
      </c>
      <c r="CN100">
        <v>-8.5000000000000006E-2</v>
      </c>
      <c r="CO100">
        <v>-8.5000000000000006E-2</v>
      </c>
      <c r="CP100">
        <v>-8.5000000000000006E-2</v>
      </c>
      <c r="CQ100">
        <v>-8.5000000000000006E-2</v>
      </c>
      <c r="CR100">
        <v>-8.5000000000000006E-2</v>
      </c>
      <c r="CS100">
        <v>-8.5000000000000006E-2</v>
      </c>
      <c r="CT100">
        <v>-8.5000000000000006E-2</v>
      </c>
      <c r="CU100">
        <v>-8.5000000000000006E-2</v>
      </c>
      <c r="CV100">
        <v>-8.5000000000000006E-2</v>
      </c>
      <c r="CW100">
        <v>-8.5000000000000006E-2</v>
      </c>
      <c r="CX100">
        <v>-8.5000000000000006E-2</v>
      </c>
      <c r="CY100">
        <v>-8.5000000000000006E-2</v>
      </c>
      <c r="CZ100">
        <v>-8.5000000000000006E-2</v>
      </c>
      <c r="DA100">
        <v>-8.5000000000000006E-2</v>
      </c>
      <c r="DB100">
        <v>-8.5000000000000006E-2</v>
      </c>
      <c r="DC100">
        <v>-8.5000000000000006E-2</v>
      </c>
      <c r="DD100">
        <v>-8.5000000000000006E-2</v>
      </c>
      <c r="DE100">
        <v>-8.5000000000000006E-2</v>
      </c>
      <c r="DF100">
        <v>-8.5000000000000006E-2</v>
      </c>
      <c r="DG100">
        <v>-8.5000000000000006E-2</v>
      </c>
      <c r="DH100">
        <v>-8.5000000000000006E-2</v>
      </c>
      <c r="DI100">
        <v>-8.5000000000000006E-2</v>
      </c>
      <c r="DJ100">
        <v>-8.5000000000000006E-2</v>
      </c>
      <c r="DK100">
        <v>-8.5000000000000006E-2</v>
      </c>
      <c r="DL100">
        <v>-8.5000000000000006E-2</v>
      </c>
      <c r="DM100">
        <v>-8.5000000000000006E-2</v>
      </c>
      <c r="DN100">
        <v>-8.5000000000000006E-2</v>
      </c>
      <c r="DO100">
        <v>-8.5000000000000006E-2</v>
      </c>
      <c r="DP100">
        <v>-8.5000000000000006E-2</v>
      </c>
      <c r="DQ100">
        <v>-8.5000000000000006E-2</v>
      </c>
      <c r="DR100">
        <v>-8.5000000000000006E-2</v>
      </c>
      <c r="DS100">
        <v>-8.5000000000000006E-2</v>
      </c>
      <c r="DT100">
        <v>-8.5000000000000006E-2</v>
      </c>
      <c r="DU100">
        <v>-8.5000000000000006E-2</v>
      </c>
      <c r="DV100">
        <v>-8.5000000000000006E-2</v>
      </c>
      <c r="DW100">
        <v>-8.5000000000000006E-2</v>
      </c>
      <c r="DX100">
        <v>-8.5000000000000006E-2</v>
      </c>
      <c r="DY100">
        <v>-8.5000000000000006E-2</v>
      </c>
      <c r="DZ100">
        <v>-8.5000000000000006E-2</v>
      </c>
      <c r="EA100">
        <v>-8.5000000000000006E-2</v>
      </c>
      <c r="EB100">
        <v>-8.5000000000000006E-2</v>
      </c>
      <c r="EC100">
        <v>-8.5000000000000006E-2</v>
      </c>
      <c r="ED100">
        <v>-8.5000000000000006E-2</v>
      </c>
      <c r="EE100">
        <v>-8.5000000000000006E-2</v>
      </c>
      <c r="EF100">
        <v>-8.5000000000000006E-2</v>
      </c>
      <c r="EG100">
        <v>-8.5000000000000853E-2</v>
      </c>
      <c r="EH100">
        <v>-8.5000000000000006E-2</v>
      </c>
      <c r="EI100">
        <v>-8.5000000000000006E-2</v>
      </c>
      <c r="EJ100">
        <v>-8.5000000000000006E-2</v>
      </c>
      <c r="EK100">
        <v>-8.5000000000000006E-2</v>
      </c>
      <c r="EL100">
        <v>-8.5000000000000006E-2</v>
      </c>
      <c r="EM100">
        <v>-8.5000000000000006E-2</v>
      </c>
      <c r="EN100">
        <v>-8.5000000000000006E-2</v>
      </c>
      <c r="EO100">
        <v>-8.5000000000000006E-2</v>
      </c>
      <c r="EP100">
        <v>-8.5000000000000006E-2</v>
      </c>
      <c r="EQ100">
        <v>-8.5000000000000006E-2</v>
      </c>
      <c r="ER100">
        <v>-8.5000000000000006E-2</v>
      </c>
      <c r="ES100">
        <v>-8.5000000000000006E-2</v>
      </c>
      <c r="ET100">
        <v>-8.5000000000000006E-2</v>
      </c>
      <c r="EU100">
        <v>-8.5000000000000006E-2</v>
      </c>
      <c r="EV100">
        <v>-8.5000000000000006E-2</v>
      </c>
      <c r="EW100">
        <v>-8.5000000000000006E-2</v>
      </c>
      <c r="EX100">
        <v>-8.5000000000000006E-2</v>
      </c>
      <c r="EY100">
        <v>-8.5000000000000006E-2</v>
      </c>
      <c r="EZ100">
        <v>-8.5000000000000006E-2</v>
      </c>
      <c r="FA100">
        <v>-8.5000000000000006E-2</v>
      </c>
      <c r="FB100">
        <v>-8.5000000000000006E-2</v>
      </c>
      <c r="FC100">
        <v>-8.5000000000000006E-2</v>
      </c>
      <c r="FD100">
        <v>-8.5000000000000006E-2</v>
      </c>
      <c r="FE100">
        <v>-8.5000000000000006E-2</v>
      </c>
      <c r="FF100">
        <v>-8.5000000000000006E-2</v>
      </c>
      <c r="FG100">
        <v>-8.5000000000000006E-2</v>
      </c>
      <c r="FH100">
        <v>-8.5000000000000006E-2</v>
      </c>
      <c r="FI100">
        <v>-8.5000000000000006E-2</v>
      </c>
      <c r="FJ100">
        <v>-8.5000000000000853E-2</v>
      </c>
      <c r="FK100">
        <v>-8.5000000000000006E-2</v>
      </c>
      <c r="FL100">
        <v>-8.5000000000000006E-2</v>
      </c>
      <c r="FM100">
        <v>-8.5000000000000006E-2</v>
      </c>
      <c r="FN100">
        <v>-8.5000000000000006E-2</v>
      </c>
      <c r="FO100">
        <v>-8.5000000000000006E-2</v>
      </c>
      <c r="FP100">
        <v>-8.5000000000000006E-2</v>
      </c>
      <c r="FQ100">
        <v>-8.5000000000000006E-2</v>
      </c>
      <c r="FR100">
        <v>-8.5000000000000006E-2</v>
      </c>
      <c r="FS100">
        <v>-8.5000000000000006E-2</v>
      </c>
      <c r="FT100">
        <v>-8.5000000000000006E-2</v>
      </c>
      <c r="FU100">
        <v>-8.5000000000000006E-2</v>
      </c>
      <c r="FV100">
        <v>-8.5000000000000006E-2</v>
      </c>
      <c r="FW100">
        <v>-8.5000000000000006E-2</v>
      </c>
      <c r="FX100">
        <v>-8.5000000000000006E-2</v>
      </c>
      <c r="FY100">
        <v>-8.5000000000000006E-2</v>
      </c>
      <c r="FZ100">
        <v>-8.5000000000000006E-2</v>
      </c>
      <c r="GA100">
        <v>-8.5000000000000006E-2</v>
      </c>
      <c r="GB100">
        <v>-8.5000000000000006E-2</v>
      </c>
      <c r="GC100">
        <v>-8.5000000000000006E-2</v>
      </c>
      <c r="GD100">
        <v>-8.5000000000000006E-2</v>
      </c>
      <c r="GE100">
        <v>-8.5000000000000006E-2</v>
      </c>
      <c r="GF100">
        <v>-8.5000000000000006E-2</v>
      </c>
      <c r="GG100">
        <v>-8.5000000000000006E-2</v>
      </c>
      <c r="GH100">
        <v>-8.5000000000000006E-2</v>
      </c>
      <c r="GI100">
        <v>-8.5000000000000006E-2</v>
      </c>
      <c r="GJ100">
        <v>-8.5000000000000006E-2</v>
      </c>
      <c r="GK100">
        <v>-8.5000000000000006E-2</v>
      </c>
      <c r="GL100">
        <v>-8.5000000000000006E-2</v>
      </c>
      <c r="GM100">
        <v>-8.5000000000000006E-2</v>
      </c>
      <c r="GN100">
        <v>-8.5000000000000006E-2</v>
      </c>
      <c r="GO100">
        <v>-8.5000000000000006E-2</v>
      </c>
      <c r="GP100">
        <v>-8.5000000000000006E-2</v>
      </c>
      <c r="GQ100">
        <v>-8.5000000000000006E-2</v>
      </c>
      <c r="GR100">
        <v>-8.5000000000000006E-2</v>
      </c>
      <c r="GS100">
        <v>-8.5000000000000006E-2</v>
      </c>
      <c r="GT100">
        <v>-8.5000000000000006E-2</v>
      </c>
      <c r="GU100">
        <v>-8.5000000000000006E-2</v>
      </c>
      <c r="GV100">
        <v>-8.5000000000000006E-2</v>
      </c>
      <c r="GW100">
        <v>-8.5000000000000006E-2</v>
      </c>
      <c r="GX100">
        <v>-8.5000000000000006E-2</v>
      </c>
      <c r="GY100">
        <v>-8.5000000000000006E-2</v>
      </c>
      <c r="GZ100">
        <v>-8.5000000000000006E-2</v>
      </c>
      <c r="HA100">
        <v>-8.5000000000000006E-2</v>
      </c>
      <c r="HB100">
        <v>-8.5000000000000006E-2</v>
      </c>
      <c r="HC100">
        <v>-8.5000000000000006E-2</v>
      </c>
      <c r="HD100">
        <v>-8.5000000000000006E-2</v>
      </c>
      <c r="HE100">
        <v>-8.5000000000000006E-2</v>
      </c>
      <c r="HF100">
        <v>-8.5000000000000006E-2</v>
      </c>
      <c r="HG100">
        <v>-8.5000000000000006E-2</v>
      </c>
      <c r="HH100">
        <v>-8.5000000000000853E-2</v>
      </c>
      <c r="HI100">
        <v>-8.5000000000000006E-2</v>
      </c>
      <c r="HJ100">
        <v>-8.5000000000000006E-2</v>
      </c>
      <c r="HK100">
        <v>-8.5000000000000006E-2</v>
      </c>
      <c r="HL100">
        <v>-8.5000000000000006E-2</v>
      </c>
      <c r="HM100">
        <v>-8.5000000000000006E-2</v>
      </c>
      <c r="HN100">
        <v>-8.5000000000000006E-2</v>
      </c>
      <c r="HO100">
        <v>-8.5000000000000006E-2</v>
      </c>
      <c r="HP100">
        <v>-8.5000000000000006E-2</v>
      </c>
      <c r="HQ100">
        <v>-8.5000000000000006E-2</v>
      </c>
      <c r="HR100">
        <v>-8.5000000000000006E-2</v>
      </c>
      <c r="HS100">
        <v>-8.5000000000000006E-2</v>
      </c>
      <c r="HT100">
        <v>-8.5000000000000006E-2</v>
      </c>
      <c r="HU100">
        <v>-8.5000000000000006E-2</v>
      </c>
      <c r="HV100">
        <v>-8.5000000000000006E-2</v>
      </c>
      <c r="HW100">
        <v>-8.5000000000000006E-2</v>
      </c>
      <c r="HX100">
        <v>-8.5000000000000006E-2</v>
      </c>
      <c r="HY100">
        <v>-8.5000000000000006E-2</v>
      </c>
      <c r="HZ100">
        <v>-8.5000000000000006E-2</v>
      </c>
      <c r="IA100" s="216">
        <v>-8.5000000000000006E-2</v>
      </c>
      <c r="IB100" s="216">
        <v>-8.5000000000000006E-2</v>
      </c>
      <c r="IC100" s="216">
        <v>-8.5000000000000006E-2</v>
      </c>
      <c r="ID100" s="216">
        <v>-8.5000000000000006E-2</v>
      </c>
    </row>
    <row r="101" spans="1:239" x14ac:dyDescent="0.2">
      <c r="A101" s="447">
        <f>A!A115</f>
        <v>40057</v>
      </c>
      <c r="B101" s="479">
        <f t="shared" si="10"/>
        <v>4.1239999999999997</v>
      </c>
      <c r="C101" s="479">
        <v>4.0490000000000004</v>
      </c>
      <c r="D101" s="448">
        <f t="shared" si="11"/>
        <v>7.4999999999999289E-2</v>
      </c>
      <c r="F101" s="450">
        <v>36993</v>
      </c>
      <c r="L101">
        <v>-3.9999999999995595E-3</v>
      </c>
      <c r="M101">
        <v>-2.0000000000006679E-3</v>
      </c>
      <c r="N101">
        <v>0</v>
      </c>
      <c r="O101">
        <v>1.9999999999997797E-3</v>
      </c>
      <c r="P101">
        <v>7.0000000000005613E-3</v>
      </c>
      <c r="Q101">
        <v>8.0000000000000071E-3</v>
      </c>
      <c r="R101">
        <v>8.0000000000000071E-3</v>
      </c>
      <c r="S101">
        <v>1.2999999999999901E-2</v>
      </c>
      <c r="T101">
        <v>1.7999999999999794E-2</v>
      </c>
      <c r="U101">
        <v>1.2999999999999012E-2</v>
      </c>
      <c r="V101">
        <v>1.7999999999998906E-2</v>
      </c>
      <c r="W101">
        <v>1.7999999999999794E-2</v>
      </c>
      <c r="X101">
        <v>1.3000000000000789E-2</v>
      </c>
      <c r="Y101">
        <v>1.2999999999999901E-2</v>
      </c>
      <c r="Z101">
        <v>1.3000000000000789E-2</v>
      </c>
      <c r="AA101">
        <v>1.5000000000000568E-2</v>
      </c>
      <c r="AB101">
        <v>1.7999999999999794E-2</v>
      </c>
      <c r="AC101">
        <v>2.3999999999999133E-2</v>
      </c>
      <c r="AD101">
        <v>2.3999999999999133E-2</v>
      </c>
      <c r="AE101">
        <v>2.4000000000000021E-2</v>
      </c>
      <c r="AF101">
        <v>2.4000000000000021E-2</v>
      </c>
      <c r="AG101">
        <v>2.4000000000000021E-2</v>
      </c>
      <c r="AH101">
        <v>2.4000000000000021E-2</v>
      </c>
      <c r="AI101">
        <v>1.9000000000000128E-2</v>
      </c>
      <c r="AJ101">
        <v>1.499999999999968E-2</v>
      </c>
      <c r="AK101">
        <v>1.499999999999968E-2</v>
      </c>
      <c r="AL101">
        <v>1.5000000000000568E-2</v>
      </c>
      <c r="AM101">
        <v>1.499999999999968E-2</v>
      </c>
      <c r="AN101">
        <v>1.499999999999968E-2</v>
      </c>
      <c r="AO101">
        <v>1.499999999999968E-2</v>
      </c>
      <c r="AP101">
        <v>1.5000000000000568E-2</v>
      </c>
      <c r="AQ101">
        <v>1.5000000000000568E-2</v>
      </c>
      <c r="AR101">
        <v>1.5000000000000568E-2</v>
      </c>
      <c r="AS101">
        <v>1.5000000000000568E-2</v>
      </c>
      <c r="AT101">
        <v>1.499999999999968E-2</v>
      </c>
      <c r="AU101">
        <v>1.499999999999968E-2</v>
      </c>
      <c r="AV101">
        <v>1.499999999999968E-2</v>
      </c>
      <c r="AW101">
        <v>1.5000000000000568E-2</v>
      </c>
      <c r="AX101">
        <v>1.5000000000000568E-2</v>
      </c>
      <c r="AY101">
        <v>1.5000000000000568E-2</v>
      </c>
      <c r="AZ101">
        <v>1.5000000000000568E-2</v>
      </c>
      <c r="BA101">
        <v>1.499999999999968E-2</v>
      </c>
      <c r="BB101">
        <v>1.499999999999968E-2</v>
      </c>
      <c r="BC101">
        <v>1.5000000000000568E-2</v>
      </c>
      <c r="BD101">
        <v>1.5000000000000568E-2</v>
      </c>
      <c r="BE101">
        <v>1.5000000000000568E-2</v>
      </c>
      <c r="BF101">
        <v>1.499999999999968E-2</v>
      </c>
      <c r="BG101">
        <v>1.499999999999968E-2</v>
      </c>
      <c r="BH101">
        <v>1.499999999999968E-2</v>
      </c>
      <c r="BI101">
        <v>1.5000000000000568E-2</v>
      </c>
      <c r="BJ101">
        <v>1.5000000000000568E-2</v>
      </c>
      <c r="BK101">
        <v>1.5000000000000568E-2</v>
      </c>
      <c r="BL101">
        <v>1.5000000000000568E-2</v>
      </c>
      <c r="BM101">
        <v>1.499999999999968E-2</v>
      </c>
      <c r="BN101">
        <v>1.499999999999968E-2</v>
      </c>
      <c r="BO101">
        <v>1.5000000000000568E-2</v>
      </c>
      <c r="BP101">
        <v>1.499999999999968E-2</v>
      </c>
      <c r="BQ101">
        <v>1.499999999999968E-2</v>
      </c>
      <c r="BR101">
        <v>1.499999999999968E-2</v>
      </c>
      <c r="BS101">
        <v>1.5000000000000568E-2</v>
      </c>
      <c r="BT101">
        <v>1.499999999999968E-2</v>
      </c>
      <c r="BU101">
        <v>1.499999999999968E-2</v>
      </c>
      <c r="BV101">
        <v>1.499999999999968E-2</v>
      </c>
      <c r="BW101">
        <v>1.499999999999968E-2</v>
      </c>
      <c r="BX101">
        <v>1.499999999999968E-2</v>
      </c>
      <c r="BY101">
        <v>1.5000000000000568E-2</v>
      </c>
      <c r="BZ101">
        <v>1.499999999999968E-2</v>
      </c>
      <c r="CA101">
        <v>1.499999999999968E-2</v>
      </c>
      <c r="CB101">
        <v>1.499999999999968E-2</v>
      </c>
      <c r="CC101">
        <v>1.499999999999968E-2</v>
      </c>
      <c r="CD101">
        <v>1.5000000000000568E-2</v>
      </c>
      <c r="CE101">
        <v>1.499999999999968E-2</v>
      </c>
      <c r="CF101">
        <v>1.499999999999968E-2</v>
      </c>
      <c r="CG101">
        <v>1.499999999999968E-2</v>
      </c>
      <c r="CH101">
        <v>1.499999999999968E-2</v>
      </c>
      <c r="CI101">
        <v>1.499999999999968E-2</v>
      </c>
      <c r="CJ101">
        <v>1.499999999999968E-2</v>
      </c>
      <c r="CK101">
        <v>1.5000000000000568E-2</v>
      </c>
      <c r="CL101">
        <v>1.499999999999968E-2</v>
      </c>
      <c r="CM101">
        <v>1.499999999999968E-2</v>
      </c>
      <c r="CN101">
        <v>1.499999999999968E-2</v>
      </c>
      <c r="CO101">
        <v>1.499999999999968E-2</v>
      </c>
      <c r="CP101">
        <v>1.499999999999968E-2</v>
      </c>
      <c r="CQ101">
        <v>1.5000000000000568E-2</v>
      </c>
      <c r="CR101">
        <v>1.5000000000000568E-2</v>
      </c>
      <c r="CS101">
        <v>1.499999999999968E-2</v>
      </c>
      <c r="CT101">
        <v>1.499999999999968E-2</v>
      </c>
      <c r="CU101">
        <v>1.499999999999968E-2</v>
      </c>
      <c r="CV101">
        <v>1.499999999999968E-2</v>
      </c>
      <c r="CW101">
        <v>1.5000000000000568E-2</v>
      </c>
      <c r="CX101">
        <v>1.499999999999968E-2</v>
      </c>
      <c r="CY101">
        <v>1.499999999999968E-2</v>
      </c>
      <c r="CZ101">
        <v>1.5000000000000568E-2</v>
      </c>
      <c r="DA101">
        <v>1.5000000000000568E-2</v>
      </c>
      <c r="DB101">
        <v>1.499999999999968E-2</v>
      </c>
      <c r="DC101">
        <v>1.499999999999968E-2</v>
      </c>
      <c r="DD101">
        <v>1.499999999999968E-2</v>
      </c>
      <c r="DE101">
        <v>1.5000000000000568E-2</v>
      </c>
      <c r="DF101">
        <v>1.5000000000000568E-2</v>
      </c>
      <c r="DG101">
        <v>1.5000000000000568E-2</v>
      </c>
      <c r="DH101">
        <v>1.5000000000000568E-2</v>
      </c>
      <c r="DI101">
        <v>1.499999999999968E-2</v>
      </c>
      <c r="DJ101">
        <v>1.499999999999968E-2</v>
      </c>
      <c r="DK101">
        <v>1.5000000000000568E-2</v>
      </c>
      <c r="DL101">
        <v>1.499999999999968E-2</v>
      </c>
      <c r="DM101">
        <v>1.499999999999968E-2</v>
      </c>
      <c r="DN101">
        <v>1.499999999999968E-2</v>
      </c>
      <c r="DO101">
        <v>1.5000000000000568E-2</v>
      </c>
      <c r="DP101">
        <v>1.5000000000000568E-2</v>
      </c>
      <c r="DQ101">
        <v>1.499999999999968E-2</v>
      </c>
      <c r="DR101">
        <v>1.499999999999968E-2</v>
      </c>
      <c r="DS101">
        <v>1.499999999999968E-2</v>
      </c>
      <c r="DT101">
        <v>1.499999999999968E-2</v>
      </c>
      <c r="DU101">
        <v>1.499999999999968E-2</v>
      </c>
      <c r="DV101">
        <v>1.5000000000000568E-2</v>
      </c>
      <c r="DW101">
        <v>1.499999999999968E-2</v>
      </c>
      <c r="DX101">
        <v>1.499999999999968E-2</v>
      </c>
      <c r="DY101">
        <v>1.499999999999968E-2</v>
      </c>
      <c r="DZ101">
        <v>1.499999999999968E-2</v>
      </c>
      <c r="EA101">
        <v>1.5000000000000568E-2</v>
      </c>
      <c r="EB101">
        <v>1.5000000000000568E-2</v>
      </c>
      <c r="EC101">
        <v>1.499999999999968E-2</v>
      </c>
      <c r="ED101">
        <v>1.499999999999968E-2</v>
      </c>
      <c r="EE101">
        <v>1.499999999999968E-2</v>
      </c>
      <c r="EF101">
        <v>1.499999999999968E-2</v>
      </c>
      <c r="EG101">
        <v>1.5000000000000568E-2</v>
      </c>
      <c r="EH101">
        <v>1.499999999999968E-2</v>
      </c>
      <c r="EI101">
        <v>1.499999999999968E-2</v>
      </c>
      <c r="EJ101">
        <v>1.499999999999968E-2</v>
      </c>
      <c r="EK101">
        <v>1.5000000000000568E-2</v>
      </c>
      <c r="EL101">
        <v>1.499999999999968E-2</v>
      </c>
      <c r="EM101">
        <v>1.5000000000000568E-2</v>
      </c>
      <c r="EN101">
        <v>1.5000000000000568E-2</v>
      </c>
      <c r="EO101">
        <v>1.499999999999968E-2</v>
      </c>
      <c r="EP101">
        <v>1.499999999999968E-2</v>
      </c>
      <c r="EQ101">
        <v>1.499999999999968E-2</v>
      </c>
      <c r="ER101">
        <v>1.499999999999968E-2</v>
      </c>
      <c r="ES101">
        <v>1.499999999999968E-2</v>
      </c>
      <c r="ET101">
        <v>1.5000000000000568E-2</v>
      </c>
      <c r="EU101">
        <v>1.5000000000000568E-2</v>
      </c>
      <c r="EV101">
        <v>1.5000000000000568E-2</v>
      </c>
      <c r="EW101">
        <v>1.5000000000000568E-2</v>
      </c>
      <c r="EX101">
        <v>1.499999999999968E-2</v>
      </c>
      <c r="EY101">
        <v>1.499999999999968E-2</v>
      </c>
      <c r="EZ101">
        <v>1.499999999999968E-2</v>
      </c>
      <c r="FA101">
        <v>1.5000000000000568E-2</v>
      </c>
      <c r="FB101">
        <v>1.5000000000000568E-2</v>
      </c>
      <c r="FC101">
        <v>1.5000000000000568E-2</v>
      </c>
      <c r="FD101">
        <v>1.5000000000000568E-2</v>
      </c>
      <c r="FE101">
        <v>1.499999999999968E-2</v>
      </c>
      <c r="FF101">
        <v>1.499999999999968E-2</v>
      </c>
      <c r="FG101">
        <v>1.5000000000000568E-2</v>
      </c>
      <c r="FH101">
        <v>1.499999999999968E-2</v>
      </c>
      <c r="FI101">
        <v>1.499999999999968E-2</v>
      </c>
      <c r="FJ101">
        <v>1.5000000000000568E-2</v>
      </c>
      <c r="FK101">
        <v>1.499999999999968E-2</v>
      </c>
      <c r="FL101">
        <v>1.499999999999968E-2</v>
      </c>
      <c r="FM101">
        <v>1.499999999999968E-2</v>
      </c>
      <c r="FN101">
        <v>1.499999999999968E-2</v>
      </c>
      <c r="FO101">
        <v>1.499999999999968E-2</v>
      </c>
      <c r="FP101">
        <v>1.499999999999968E-2</v>
      </c>
      <c r="FQ101">
        <v>1.5000000000000568E-2</v>
      </c>
      <c r="FR101">
        <v>1.499999999999968E-2</v>
      </c>
      <c r="FS101">
        <v>1.499999999999968E-2</v>
      </c>
      <c r="FT101">
        <v>1.499999999999968E-2</v>
      </c>
      <c r="FU101">
        <v>1.499999999999968E-2</v>
      </c>
      <c r="FV101">
        <v>1.5000000000000568E-2</v>
      </c>
      <c r="FW101">
        <v>1.499999999999968E-2</v>
      </c>
      <c r="FX101">
        <v>1.499999999999968E-2</v>
      </c>
      <c r="FY101">
        <v>1.499999999999968E-2</v>
      </c>
      <c r="FZ101">
        <v>1.499999999999968E-2</v>
      </c>
      <c r="GA101">
        <v>1.499999999999968E-2</v>
      </c>
      <c r="GB101">
        <v>1.499999999999968E-2</v>
      </c>
      <c r="GC101">
        <v>1.5000000000000568E-2</v>
      </c>
      <c r="GD101">
        <v>1.499999999999968E-2</v>
      </c>
      <c r="GE101">
        <v>1.499999999999968E-2</v>
      </c>
      <c r="GF101">
        <v>1.5000000000000568E-2</v>
      </c>
      <c r="GG101">
        <v>1.5000000000000568E-2</v>
      </c>
      <c r="GH101">
        <v>1.499999999999968E-2</v>
      </c>
      <c r="GI101">
        <v>1.499999999999968E-2</v>
      </c>
      <c r="GJ101">
        <v>1.499999999999968E-2</v>
      </c>
      <c r="GK101">
        <v>1.5000000000000568E-2</v>
      </c>
      <c r="GL101">
        <v>1.5000000000000568E-2</v>
      </c>
      <c r="GM101">
        <v>1.499999999999968E-2</v>
      </c>
      <c r="GN101">
        <v>1.5000000000000568E-2</v>
      </c>
      <c r="GO101">
        <v>1.499999999999968E-2</v>
      </c>
      <c r="GP101">
        <v>1.5000000000000568E-2</v>
      </c>
      <c r="GQ101">
        <v>1.5000000000000568E-2</v>
      </c>
      <c r="GR101">
        <v>1.5000000000000568E-2</v>
      </c>
      <c r="GS101">
        <v>1.5000000000000568E-2</v>
      </c>
      <c r="GT101">
        <v>1.499999999999968E-2</v>
      </c>
      <c r="GU101">
        <v>1.499999999999968E-2</v>
      </c>
      <c r="GV101">
        <v>1.499999999999968E-2</v>
      </c>
      <c r="GW101">
        <v>1.5000000000000568E-2</v>
      </c>
      <c r="GX101">
        <v>1.5000000000000568E-2</v>
      </c>
      <c r="GY101">
        <v>1.5000000000000568E-2</v>
      </c>
      <c r="GZ101">
        <v>1.5000000000000568E-2</v>
      </c>
      <c r="HA101">
        <v>1.499999999999968E-2</v>
      </c>
      <c r="HB101">
        <v>1.499999999999968E-2</v>
      </c>
      <c r="HC101">
        <v>1.5000000000000568E-2</v>
      </c>
      <c r="HD101">
        <v>1.499999999999968E-2</v>
      </c>
      <c r="HE101">
        <v>1.499999999999968E-2</v>
      </c>
      <c r="HF101">
        <v>1.499999999999968E-2</v>
      </c>
      <c r="HG101">
        <v>1.5000000000000568E-2</v>
      </c>
      <c r="HH101">
        <v>1.5000000000000568E-2</v>
      </c>
      <c r="HI101">
        <v>1.499999999999968E-2</v>
      </c>
      <c r="HJ101">
        <v>1.499999999999968E-2</v>
      </c>
      <c r="HK101">
        <v>1.499999999999968E-2</v>
      </c>
      <c r="HL101">
        <v>1.499999999999968E-2</v>
      </c>
      <c r="HM101">
        <v>1.499999999999968E-2</v>
      </c>
      <c r="HN101">
        <v>1.5000000000000568E-2</v>
      </c>
      <c r="HO101">
        <v>1.499999999999968E-2</v>
      </c>
      <c r="HP101">
        <v>1.499999999999968E-2</v>
      </c>
      <c r="HQ101">
        <v>1.499999999999968E-2</v>
      </c>
      <c r="HR101">
        <v>1.5000000000000568E-2</v>
      </c>
      <c r="HS101">
        <v>1.5000000000000568E-2</v>
      </c>
      <c r="HT101">
        <v>1.499999999999968E-2</v>
      </c>
      <c r="HU101">
        <v>1.499999999999968E-2</v>
      </c>
      <c r="HV101">
        <v>1.499999999999968E-2</v>
      </c>
      <c r="HW101">
        <v>1.5000000000000568E-2</v>
      </c>
      <c r="HX101">
        <v>1.499999999999968E-2</v>
      </c>
      <c r="HY101">
        <v>1.5000000000000568E-2</v>
      </c>
      <c r="HZ101">
        <v>1.499999999999968E-2</v>
      </c>
      <c r="IA101" s="216">
        <v>1.499999999999968E-2</v>
      </c>
      <c r="IB101" s="216">
        <v>1.5000000000000568E-2</v>
      </c>
      <c r="IC101" s="216">
        <v>1.5000000000000568E-2</v>
      </c>
      <c r="ID101" s="216">
        <v>1.499999999999968E-2</v>
      </c>
    </row>
    <row r="102" spans="1:239" x14ac:dyDescent="0.2">
      <c r="A102" s="447">
        <f>A!A116</f>
        <v>40087</v>
      </c>
      <c r="B102" s="479">
        <f t="shared" si="10"/>
        <v>4.1529999999999996</v>
      </c>
      <c r="C102" s="479">
        <v>4.0780000000000003</v>
      </c>
      <c r="D102" s="448">
        <f t="shared" si="11"/>
        <v>7.4999999999999289E-2</v>
      </c>
      <c r="F102" s="450">
        <v>36997</v>
      </c>
      <c r="L102">
        <v>0.13500000000000001</v>
      </c>
      <c r="M102">
        <v>0.13000000000000078</v>
      </c>
      <c r="N102">
        <v>0.12699999999999889</v>
      </c>
      <c r="O102">
        <v>0.125</v>
      </c>
      <c r="P102">
        <v>0.12699999999999889</v>
      </c>
      <c r="Q102">
        <v>0.12800000000000011</v>
      </c>
      <c r="R102">
        <v>0.13</v>
      </c>
      <c r="S102">
        <v>0.12700000000000067</v>
      </c>
      <c r="T102">
        <v>0.12200000000000077</v>
      </c>
      <c r="U102">
        <v>0.11700000000000088</v>
      </c>
      <c r="V102">
        <v>0.11</v>
      </c>
      <c r="W102">
        <v>9.4999999999999751E-2</v>
      </c>
      <c r="X102">
        <v>8.9999999999999858E-2</v>
      </c>
      <c r="Y102">
        <v>8.9999999999999858E-2</v>
      </c>
      <c r="Z102">
        <v>8.9999999999999858E-2</v>
      </c>
      <c r="AA102">
        <v>9.0999999999999304E-2</v>
      </c>
      <c r="AB102">
        <v>8.9999999999999858E-2</v>
      </c>
      <c r="AC102">
        <v>9.0000000000000746E-2</v>
      </c>
      <c r="AD102">
        <v>9.0000000000000746E-2</v>
      </c>
      <c r="AE102">
        <v>8.9000000000000412E-2</v>
      </c>
      <c r="AF102">
        <v>8.9999999999999858E-2</v>
      </c>
      <c r="AG102">
        <v>8.6999999999999744E-2</v>
      </c>
      <c r="AH102">
        <v>8.6999999999999744E-2</v>
      </c>
      <c r="AI102">
        <v>7.6999999999999069E-2</v>
      </c>
      <c r="AJ102">
        <v>7.7000000000000846E-2</v>
      </c>
      <c r="AK102">
        <v>7.6999999999999957E-2</v>
      </c>
      <c r="AL102">
        <v>7.6999999999999957E-2</v>
      </c>
      <c r="AM102">
        <v>7.6999999999999957E-2</v>
      </c>
      <c r="AN102">
        <v>7.6999999999999957E-2</v>
      </c>
      <c r="AO102">
        <v>7.6999999999999957E-2</v>
      </c>
      <c r="AP102">
        <v>7.6999999999999957E-2</v>
      </c>
      <c r="AQ102">
        <v>7.6999999999999957E-2</v>
      </c>
      <c r="AR102">
        <v>7.6999999999999957E-2</v>
      </c>
      <c r="AS102">
        <v>7.6999999999999957E-2</v>
      </c>
      <c r="AT102">
        <v>7.6999999999999957E-2</v>
      </c>
      <c r="AU102">
        <v>7.6999999999999957E-2</v>
      </c>
      <c r="AV102">
        <v>7.7000000000000846E-2</v>
      </c>
      <c r="AW102">
        <v>7.6999999999999957E-2</v>
      </c>
      <c r="AX102">
        <v>7.6999999999999957E-2</v>
      </c>
      <c r="AY102">
        <v>7.6999999999999957E-2</v>
      </c>
      <c r="AZ102">
        <v>7.6999999999999957E-2</v>
      </c>
      <c r="BA102">
        <v>7.6999999999999957E-2</v>
      </c>
      <c r="BB102">
        <v>7.6999999999999957E-2</v>
      </c>
      <c r="BC102">
        <v>7.6999999999999957E-2</v>
      </c>
      <c r="BD102">
        <v>7.2000000000000064E-2</v>
      </c>
      <c r="BE102">
        <v>7.2000000000000064E-2</v>
      </c>
      <c r="BF102">
        <v>7.2000000000000064E-2</v>
      </c>
      <c r="BG102">
        <v>7.2000000000000064E-2</v>
      </c>
      <c r="BH102">
        <v>7.2000000000000064E-2</v>
      </c>
      <c r="BI102">
        <v>7.2000000000000064E-2</v>
      </c>
      <c r="BJ102">
        <v>7.2000000000000064E-2</v>
      </c>
      <c r="BK102">
        <v>7.1999999999999176E-2</v>
      </c>
      <c r="BL102">
        <v>7.2000000000000064E-2</v>
      </c>
      <c r="BM102">
        <v>7.2000000000000064E-2</v>
      </c>
      <c r="BN102">
        <v>7.2000000000000064E-2</v>
      </c>
      <c r="BO102">
        <v>7.2000000000000064E-2</v>
      </c>
      <c r="BP102">
        <v>7.2000000000000064E-2</v>
      </c>
      <c r="BQ102">
        <v>7.2000000000000064E-2</v>
      </c>
      <c r="BR102">
        <v>7.2000000000000064E-2</v>
      </c>
      <c r="BS102">
        <v>7.1999999999999176E-2</v>
      </c>
      <c r="BT102">
        <v>7.2000000000000952E-2</v>
      </c>
      <c r="BU102">
        <v>7.2000000000000064E-2</v>
      </c>
      <c r="BV102">
        <v>7.2000000000000064E-2</v>
      </c>
      <c r="BW102">
        <v>7.2000000000000064E-2</v>
      </c>
      <c r="BX102">
        <v>7.2000000000000064E-2</v>
      </c>
      <c r="BY102">
        <v>7.2000000000000064E-2</v>
      </c>
      <c r="BZ102">
        <v>7.2000000000000064E-2</v>
      </c>
      <c r="CA102">
        <v>7.2000000000000064E-2</v>
      </c>
      <c r="CB102">
        <v>7.2000000000000064E-2</v>
      </c>
      <c r="CC102">
        <v>7.2000000000000064E-2</v>
      </c>
      <c r="CD102">
        <v>7.2000000000000064E-2</v>
      </c>
      <c r="CE102">
        <v>7.2000000000000064E-2</v>
      </c>
      <c r="CF102">
        <v>7.2000000000000952E-2</v>
      </c>
      <c r="CG102">
        <v>7.2000000000000064E-2</v>
      </c>
      <c r="CH102">
        <v>7.2000000000000064E-2</v>
      </c>
      <c r="CI102">
        <v>7.2000000000000064E-2</v>
      </c>
      <c r="CJ102">
        <v>7.2000000000000064E-2</v>
      </c>
      <c r="CK102">
        <v>7.2000000000000064E-2</v>
      </c>
      <c r="CL102">
        <v>7.2000000000000064E-2</v>
      </c>
      <c r="CM102">
        <v>7.2000000000000064E-2</v>
      </c>
      <c r="CN102">
        <v>7.2000000000000064E-2</v>
      </c>
      <c r="CO102">
        <v>7.2000000000000064E-2</v>
      </c>
      <c r="CP102">
        <v>7.2000000000000064E-2</v>
      </c>
      <c r="CQ102">
        <v>7.1999999999999176E-2</v>
      </c>
      <c r="CR102">
        <v>7.2000000000000064E-2</v>
      </c>
      <c r="CS102">
        <v>7.2000000000000064E-2</v>
      </c>
      <c r="CT102">
        <v>7.2000000000000064E-2</v>
      </c>
      <c r="CU102">
        <v>7.2000000000000064E-2</v>
      </c>
      <c r="CV102">
        <v>7.2000000000000064E-2</v>
      </c>
      <c r="CW102">
        <v>7.2000000000000064E-2</v>
      </c>
      <c r="CX102">
        <v>7.2000000000000064E-2</v>
      </c>
      <c r="CY102">
        <v>7.2000000000000064E-2</v>
      </c>
      <c r="CZ102">
        <v>7.2000000000000064E-2</v>
      </c>
      <c r="DA102">
        <v>7.2000000000000064E-2</v>
      </c>
      <c r="DB102">
        <v>7.2000000000000064E-2</v>
      </c>
      <c r="DC102">
        <v>7.2000000000000064E-2</v>
      </c>
      <c r="DD102">
        <v>7.2000000000000064E-2</v>
      </c>
      <c r="DE102">
        <v>7.2000000000000064E-2</v>
      </c>
      <c r="DF102">
        <v>7.2000000000000064E-2</v>
      </c>
      <c r="DG102">
        <v>7.1999999999999176E-2</v>
      </c>
      <c r="DH102">
        <v>7.2000000000000064E-2</v>
      </c>
      <c r="DI102">
        <v>7.2000000000000064E-2</v>
      </c>
      <c r="DJ102">
        <v>7.2000000000000064E-2</v>
      </c>
      <c r="DK102">
        <v>7.2000000000000064E-2</v>
      </c>
      <c r="DL102">
        <v>7.2000000000000064E-2</v>
      </c>
      <c r="DM102">
        <v>7.2000000000000064E-2</v>
      </c>
      <c r="DN102">
        <v>7.2000000000000064E-2</v>
      </c>
      <c r="DO102">
        <v>7.1999999999999176E-2</v>
      </c>
      <c r="DP102">
        <v>7.2000000000000064E-2</v>
      </c>
      <c r="DQ102">
        <v>7.2000000000000064E-2</v>
      </c>
      <c r="DR102">
        <v>7.2000000000000064E-2</v>
      </c>
      <c r="DS102">
        <v>7.2000000000000064E-2</v>
      </c>
      <c r="DT102">
        <v>7.2000000000000064E-2</v>
      </c>
      <c r="DU102">
        <v>7.2000000000000064E-2</v>
      </c>
      <c r="DV102">
        <v>7.1999999999999176E-2</v>
      </c>
      <c r="DW102">
        <v>7.2000000000000064E-2</v>
      </c>
      <c r="DX102">
        <v>7.2000000000000064E-2</v>
      </c>
      <c r="DY102">
        <v>7.2000000000000064E-2</v>
      </c>
      <c r="DZ102">
        <v>7.2000000000000064E-2</v>
      </c>
      <c r="EA102">
        <v>7.1999999999999176E-2</v>
      </c>
      <c r="EB102">
        <v>7.2000000000000064E-2</v>
      </c>
      <c r="EC102">
        <v>7.2000000000000064E-2</v>
      </c>
      <c r="ED102">
        <v>7.2000000000000064E-2</v>
      </c>
      <c r="EE102">
        <v>7.2000000000000064E-2</v>
      </c>
      <c r="EF102">
        <v>7.2000000000000064E-2</v>
      </c>
      <c r="EG102">
        <v>7.2000000000000064E-2</v>
      </c>
      <c r="EH102">
        <v>7.2000000000000064E-2</v>
      </c>
      <c r="EI102">
        <v>7.2000000000000064E-2</v>
      </c>
      <c r="EJ102">
        <v>7.2000000000000064E-2</v>
      </c>
      <c r="EK102">
        <v>7.1999999999999176E-2</v>
      </c>
      <c r="EL102">
        <v>7.2000000000000064E-2</v>
      </c>
      <c r="EM102">
        <v>7.1999999999999176E-2</v>
      </c>
      <c r="EN102">
        <v>7.2000000000000064E-2</v>
      </c>
      <c r="EO102">
        <v>7.2000000000000064E-2</v>
      </c>
      <c r="EP102">
        <v>7.2000000000000064E-2</v>
      </c>
      <c r="EQ102">
        <v>7.2000000000000064E-2</v>
      </c>
      <c r="ER102">
        <v>7.2000000000000064E-2</v>
      </c>
      <c r="ES102">
        <v>7.2000000000000064E-2</v>
      </c>
      <c r="ET102">
        <v>7.2000000000000064E-2</v>
      </c>
      <c r="EU102">
        <v>7.1999999999999176E-2</v>
      </c>
      <c r="EV102">
        <v>7.2000000000000064E-2</v>
      </c>
      <c r="EW102">
        <v>7.2000000000000064E-2</v>
      </c>
      <c r="EX102">
        <v>7.2000000000000064E-2</v>
      </c>
      <c r="EY102">
        <v>7.2000000000000064E-2</v>
      </c>
      <c r="EZ102">
        <v>7.2000000000000064E-2</v>
      </c>
      <c r="FA102">
        <v>7.2000000000000064E-2</v>
      </c>
      <c r="FB102">
        <v>7.2000000000000064E-2</v>
      </c>
      <c r="FC102">
        <v>7.1999999999999176E-2</v>
      </c>
      <c r="FD102">
        <v>7.2000000000000064E-2</v>
      </c>
      <c r="FE102">
        <v>7.2000000000000064E-2</v>
      </c>
      <c r="FF102">
        <v>7.2000000000000064E-2</v>
      </c>
      <c r="FG102">
        <v>7.2000000000000064E-2</v>
      </c>
      <c r="FH102">
        <v>7.2000000000000064E-2</v>
      </c>
      <c r="FI102">
        <v>7.2000000000000064E-2</v>
      </c>
      <c r="FJ102">
        <v>7.2000000000000064E-2</v>
      </c>
      <c r="FK102">
        <v>7.2000000000000064E-2</v>
      </c>
      <c r="FL102">
        <v>7.2000000000000952E-2</v>
      </c>
      <c r="FM102">
        <v>7.2000000000000064E-2</v>
      </c>
      <c r="FN102">
        <v>7.2000000000000064E-2</v>
      </c>
      <c r="FO102">
        <v>7.2000000000000064E-2</v>
      </c>
      <c r="FP102">
        <v>7.2000000000000064E-2</v>
      </c>
      <c r="FQ102">
        <v>7.2000000000000064E-2</v>
      </c>
      <c r="FR102">
        <v>7.2000000000000064E-2</v>
      </c>
      <c r="FS102">
        <v>7.2000000000000952E-2</v>
      </c>
      <c r="FT102">
        <v>7.2000000000000952E-2</v>
      </c>
      <c r="FU102">
        <v>7.2000000000000064E-2</v>
      </c>
      <c r="FV102">
        <v>7.2000000000000064E-2</v>
      </c>
      <c r="FW102">
        <v>7.2000000000000064E-2</v>
      </c>
      <c r="FX102">
        <v>7.2000000000000952E-2</v>
      </c>
      <c r="FY102">
        <v>7.2000000000000064E-2</v>
      </c>
      <c r="FZ102">
        <v>7.2000000000000064E-2</v>
      </c>
      <c r="GA102">
        <v>7.2000000000000064E-2</v>
      </c>
      <c r="GB102">
        <v>7.2000000000000064E-2</v>
      </c>
      <c r="GC102">
        <v>7.2000000000000064E-2</v>
      </c>
      <c r="GD102">
        <v>7.2000000000000064E-2</v>
      </c>
      <c r="GE102">
        <v>7.2000000000000952E-2</v>
      </c>
      <c r="GF102">
        <v>7.2000000000000064E-2</v>
      </c>
      <c r="GG102">
        <v>7.2000000000000064E-2</v>
      </c>
      <c r="GH102">
        <v>7.2000000000000064E-2</v>
      </c>
      <c r="GI102">
        <v>7.2000000000000064E-2</v>
      </c>
      <c r="GJ102">
        <v>7.2000000000000064E-2</v>
      </c>
      <c r="GK102">
        <v>7.1999999999999176E-2</v>
      </c>
      <c r="GL102">
        <v>7.2000000000000064E-2</v>
      </c>
      <c r="GM102">
        <v>7.2000000000000064E-2</v>
      </c>
      <c r="GN102">
        <v>7.1999999999999176E-2</v>
      </c>
      <c r="GO102">
        <v>7.2000000000000064E-2</v>
      </c>
      <c r="GP102">
        <v>7.2000000000000064E-2</v>
      </c>
      <c r="GQ102">
        <v>7.2000000000000064E-2</v>
      </c>
      <c r="GR102">
        <v>7.2000000000000064E-2</v>
      </c>
      <c r="GS102">
        <v>7.2000000000000064E-2</v>
      </c>
      <c r="GT102">
        <v>7.2000000000000952E-2</v>
      </c>
      <c r="GU102">
        <v>7.2000000000000064E-2</v>
      </c>
      <c r="GV102">
        <v>7.2000000000000064E-2</v>
      </c>
      <c r="GW102">
        <v>7.2000000000000064E-2</v>
      </c>
      <c r="GX102">
        <v>7.2000000000000064E-2</v>
      </c>
      <c r="GY102">
        <v>7.2000000000000064E-2</v>
      </c>
      <c r="GZ102">
        <v>7.2000000000000064E-2</v>
      </c>
      <c r="HA102">
        <v>7.2000000000000952E-2</v>
      </c>
      <c r="HB102">
        <v>7.2000000000000064E-2</v>
      </c>
      <c r="HC102">
        <v>7.2000000000000064E-2</v>
      </c>
      <c r="HD102">
        <v>7.2000000000000952E-2</v>
      </c>
      <c r="HE102">
        <v>7.2000000000000952E-2</v>
      </c>
      <c r="HF102">
        <v>7.2000000000000952E-2</v>
      </c>
      <c r="HG102">
        <v>7.1999999999999176E-2</v>
      </c>
      <c r="HH102">
        <v>7.1999999999999176E-2</v>
      </c>
      <c r="HI102">
        <v>7.2000000000000952E-2</v>
      </c>
      <c r="HJ102">
        <v>7.2000000000000952E-2</v>
      </c>
      <c r="HK102">
        <v>7.2000000000000952E-2</v>
      </c>
      <c r="HL102">
        <v>7.2000000000000952E-2</v>
      </c>
      <c r="HM102">
        <v>7.2000000000000064E-2</v>
      </c>
      <c r="HN102">
        <v>7.2000000000000064E-2</v>
      </c>
      <c r="HO102">
        <v>7.2000000000000952E-2</v>
      </c>
      <c r="HP102">
        <v>7.2000000000000064E-2</v>
      </c>
      <c r="HQ102">
        <v>7.2000000000000952E-2</v>
      </c>
      <c r="HR102">
        <v>7.2000000000000064E-2</v>
      </c>
      <c r="HS102">
        <v>7.2000000000000064E-2</v>
      </c>
      <c r="HT102">
        <v>7.1999999999999176E-2</v>
      </c>
      <c r="HU102">
        <v>7.2000000000000064E-2</v>
      </c>
      <c r="HV102">
        <v>7.2000000000000952E-2</v>
      </c>
      <c r="HW102">
        <v>7.2000000000000064E-2</v>
      </c>
      <c r="HX102">
        <v>7.2000000000000064E-2</v>
      </c>
      <c r="HY102">
        <v>7.2000000000000064E-2</v>
      </c>
      <c r="HZ102">
        <v>7.2000000000000952E-2</v>
      </c>
      <c r="IA102" s="216">
        <v>7.2000000000000952E-2</v>
      </c>
      <c r="IB102" s="216">
        <v>7.2000000000000064E-2</v>
      </c>
      <c r="IC102" s="216">
        <v>7.2000000000000064E-2</v>
      </c>
      <c r="ID102" s="216">
        <v>7.2000000000000952E-2</v>
      </c>
    </row>
    <row r="103" spans="1:239" x14ac:dyDescent="0.2">
      <c r="A103" s="447">
        <f>A!A117</f>
        <v>40118</v>
      </c>
      <c r="B103" s="479">
        <f t="shared" si="10"/>
        <v>4.2930000000000001</v>
      </c>
      <c r="C103" s="479">
        <v>4.218</v>
      </c>
      <c r="D103" s="448">
        <f t="shared" si="11"/>
        <v>7.5000000000000178E-2</v>
      </c>
      <c r="F103" s="450">
        <v>36998</v>
      </c>
      <c r="L103">
        <v>-0.26800000000000068</v>
      </c>
      <c r="M103">
        <v>-0.26500000000000057</v>
      </c>
      <c r="N103">
        <v>-0.26200000000000045</v>
      </c>
      <c r="O103">
        <v>-0.25700000000000056</v>
      </c>
      <c r="P103">
        <v>-0.25199999999999978</v>
      </c>
      <c r="Q103">
        <v>-0.24699999999999989</v>
      </c>
      <c r="R103">
        <v>-0.24399999999999977</v>
      </c>
      <c r="S103">
        <v>-0.23399999999999999</v>
      </c>
      <c r="T103">
        <v>-0.2240000000000002</v>
      </c>
      <c r="U103">
        <v>-0.21200000000000063</v>
      </c>
      <c r="V103">
        <v>-0.19</v>
      </c>
      <c r="W103">
        <v>-0.12</v>
      </c>
      <c r="X103">
        <v>-0.115</v>
      </c>
      <c r="Y103">
        <v>-0.10899999999999999</v>
      </c>
      <c r="Z103">
        <v>-9.7999999999999865E-2</v>
      </c>
      <c r="AA103">
        <v>-9.4999999999999751E-2</v>
      </c>
      <c r="AB103">
        <v>-9.2000000000000526E-2</v>
      </c>
      <c r="AC103">
        <v>-9.0000000000000746E-2</v>
      </c>
      <c r="AD103">
        <v>-9.0000000000000746E-2</v>
      </c>
      <c r="AE103">
        <v>-8.9999999999999858E-2</v>
      </c>
      <c r="AF103">
        <v>-8.9999999999999858E-2</v>
      </c>
      <c r="AG103">
        <v>-8.9999999999999858E-2</v>
      </c>
      <c r="AH103">
        <v>-8.9999999999999858E-2</v>
      </c>
      <c r="AI103">
        <v>-8.9999999999999858E-2</v>
      </c>
      <c r="AJ103">
        <v>-9.0000000000000746E-2</v>
      </c>
      <c r="AK103">
        <v>-8.2999999999999297E-2</v>
      </c>
      <c r="AL103">
        <v>-8.2999999999999297E-2</v>
      </c>
      <c r="AM103">
        <v>-8.2999999999999297E-2</v>
      </c>
      <c r="AN103">
        <v>-8.2999999999999297E-2</v>
      </c>
      <c r="AO103">
        <v>-7.7999999999999403E-2</v>
      </c>
      <c r="AP103">
        <v>-7.7999999999999403E-2</v>
      </c>
      <c r="AQ103">
        <v>-7.7999999999999403E-2</v>
      </c>
      <c r="AR103">
        <v>-7.7999999999999403E-2</v>
      </c>
      <c r="AS103">
        <v>-7.7999999999999403E-2</v>
      </c>
      <c r="AT103">
        <v>-7.7999999999999403E-2</v>
      </c>
      <c r="AU103">
        <v>-7.8000000000000291E-2</v>
      </c>
      <c r="AV103">
        <v>-9.0000000000000746E-2</v>
      </c>
      <c r="AW103">
        <v>-8.3000000000000185E-2</v>
      </c>
      <c r="AX103">
        <v>-8.3000000000000185E-2</v>
      </c>
      <c r="AY103">
        <v>-8.3000000000000185E-2</v>
      </c>
      <c r="AZ103">
        <v>-8.3000000000000185E-2</v>
      </c>
      <c r="BA103">
        <v>-7.7999999999999403E-2</v>
      </c>
      <c r="BB103">
        <v>-7.7999999999999403E-2</v>
      </c>
      <c r="BC103">
        <v>-7.7999999999999403E-2</v>
      </c>
      <c r="BD103">
        <v>-7.299999999999951E-2</v>
      </c>
      <c r="BE103">
        <v>-7.299999999999951E-2</v>
      </c>
      <c r="BF103">
        <v>-7.299999999999951E-2</v>
      </c>
      <c r="BG103">
        <v>-7.3000000000000398E-2</v>
      </c>
      <c r="BH103">
        <v>-8.5000000000000006E-2</v>
      </c>
      <c r="BI103">
        <v>-7.8000000000000291E-2</v>
      </c>
      <c r="BJ103">
        <v>-7.8000000000000291E-2</v>
      </c>
      <c r="BK103">
        <v>-7.7999999999999403E-2</v>
      </c>
      <c r="BL103">
        <v>-7.8000000000000291E-2</v>
      </c>
      <c r="BM103">
        <v>-7.299999999999951E-2</v>
      </c>
      <c r="BN103">
        <v>-7.299999999999951E-2</v>
      </c>
      <c r="BO103">
        <v>-7.299999999999951E-2</v>
      </c>
      <c r="BP103">
        <v>-7.299999999999951E-2</v>
      </c>
      <c r="BQ103">
        <v>-7.299999999999951E-2</v>
      </c>
      <c r="BR103">
        <v>-7.299999999999951E-2</v>
      </c>
      <c r="BS103">
        <v>-7.299999999999951E-2</v>
      </c>
      <c r="BT103">
        <v>-8.5000000000000006E-2</v>
      </c>
      <c r="BU103">
        <v>-7.7999999999999403E-2</v>
      </c>
      <c r="BV103">
        <v>-7.7999999999999403E-2</v>
      </c>
      <c r="BW103">
        <v>-7.7999999999999403E-2</v>
      </c>
      <c r="BX103">
        <v>-7.7999999999999403E-2</v>
      </c>
      <c r="BY103">
        <v>-7.299999999999951E-2</v>
      </c>
      <c r="BZ103">
        <v>-7.299999999999951E-2</v>
      </c>
      <c r="CA103">
        <v>-7.299999999999951E-2</v>
      </c>
      <c r="CB103">
        <v>-7.299999999999951E-2</v>
      </c>
      <c r="CC103">
        <v>-7.299999999999951E-2</v>
      </c>
      <c r="CD103">
        <v>-7.299999999999951E-2</v>
      </c>
      <c r="CE103">
        <v>-7.3000000000000398E-2</v>
      </c>
      <c r="CF103">
        <v>-8.5000000000000006E-2</v>
      </c>
      <c r="CG103">
        <v>-7.7999999999999403E-2</v>
      </c>
      <c r="CH103">
        <v>-7.7999999999999403E-2</v>
      </c>
      <c r="CI103">
        <v>-7.7999999999999403E-2</v>
      </c>
      <c r="CJ103">
        <v>-7.7999999999999403E-2</v>
      </c>
      <c r="CK103">
        <v>-7.3000000000000398E-2</v>
      </c>
      <c r="CL103">
        <v>-7.299999999999951E-2</v>
      </c>
      <c r="CM103">
        <v>-7.299999999999951E-2</v>
      </c>
      <c r="CN103">
        <v>-7.299999999999951E-2</v>
      </c>
      <c r="CO103">
        <v>-7.299999999999951E-2</v>
      </c>
      <c r="CP103">
        <v>-7.299999999999951E-2</v>
      </c>
      <c r="CQ103">
        <v>-7.299999999999951E-2</v>
      </c>
      <c r="CR103">
        <v>-8.5000000000000006E-2</v>
      </c>
      <c r="CS103">
        <v>-7.7999999999999403E-2</v>
      </c>
      <c r="CT103">
        <v>-7.7999999999999403E-2</v>
      </c>
      <c r="CU103">
        <v>-7.7999999999999403E-2</v>
      </c>
      <c r="CV103">
        <v>-7.7999999999999403E-2</v>
      </c>
      <c r="CW103">
        <v>-7.299999999999951E-2</v>
      </c>
      <c r="CX103">
        <v>-7.299999999999951E-2</v>
      </c>
      <c r="CY103">
        <v>-7.299999999999951E-2</v>
      </c>
      <c r="CZ103">
        <v>-7.299999999999951E-2</v>
      </c>
      <c r="DA103">
        <v>-7.299999999999951E-2</v>
      </c>
      <c r="DB103">
        <v>-7.299999999999951E-2</v>
      </c>
      <c r="DC103">
        <v>-7.3000000000000398E-2</v>
      </c>
      <c r="DD103">
        <v>-8.5000000000000006E-2</v>
      </c>
      <c r="DE103">
        <v>-7.8000000000000291E-2</v>
      </c>
      <c r="DF103">
        <v>-7.8000000000000291E-2</v>
      </c>
      <c r="DG103">
        <v>-7.7999999999999403E-2</v>
      </c>
      <c r="DH103">
        <v>-7.8000000000000291E-2</v>
      </c>
      <c r="DI103">
        <v>-7.299999999999951E-2</v>
      </c>
      <c r="DJ103">
        <v>-7.299999999999951E-2</v>
      </c>
      <c r="DK103">
        <v>-7.299999999999951E-2</v>
      </c>
      <c r="DL103">
        <v>-7.299999999999951E-2</v>
      </c>
      <c r="DM103">
        <v>-7.299999999999951E-2</v>
      </c>
      <c r="DN103">
        <v>-7.299999999999951E-2</v>
      </c>
      <c r="DO103">
        <v>-7.299999999999951E-2</v>
      </c>
      <c r="DP103">
        <v>-8.5000000000000006E-2</v>
      </c>
      <c r="DQ103">
        <v>-7.7999999999999403E-2</v>
      </c>
      <c r="DR103">
        <v>-7.7999999999999403E-2</v>
      </c>
      <c r="DS103">
        <v>-7.7999999999999403E-2</v>
      </c>
      <c r="DT103">
        <v>-7.7999999999999403E-2</v>
      </c>
      <c r="DU103">
        <v>-7.299999999999951E-2</v>
      </c>
      <c r="DV103">
        <v>-7.299999999999951E-2</v>
      </c>
      <c r="DW103">
        <v>-7.299999999999951E-2</v>
      </c>
      <c r="DX103">
        <v>-7.299999999999951E-2</v>
      </c>
      <c r="DY103">
        <v>-7.299999999999951E-2</v>
      </c>
      <c r="DZ103">
        <v>-7.299999999999951E-2</v>
      </c>
      <c r="EA103">
        <v>-7.299999999999951E-2</v>
      </c>
      <c r="EB103">
        <v>-8.5000000000000006E-2</v>
      </c>
      <c r="EC103">
        <v>-7.7999999999999403E-2</v>
      </c>
      <c r="ED103">
        <v>-7.7999999999999403E-2</v>
      </c>
      <c r="EE103">
        <v>-7.7999999999999403E-2</v>
      </c>
      <c r="EF103">
        <v>-7.7999999999999403E-2</v>
      </c>
      <c r="EG103">
        <v>-7.299999999999951E-2</v>
      </c>
      <c r="EH103">
        <v>-7.299999999999951E-2</v>
      </c>
      <c r="EI103">
        <v>-7.299999999999951E-2</v>
      </c>
      <c r="EJ103">
        <v>-7.299999999999951E-2</v>
      </c>
      <c r="EK103">
        <v>-7.299999999999951E-2</v>
      </c>
      <c r="EL103">
        <v>-7.299999999999951E-2</v>
      </c>
      <c r="EM103">
        <v>-7.299999999999951E-2</v>
      </c>
      <c r="EN103">
        <v>-8.5000000000000006E-2</v>
      </c>
      <c r="EO103">
        <v>-7.7999999999999403E-2</v>
      </c>
      <c r="EP103">
        <v>-7.7999999999999403E-2</v>
      </c>
      <c r="EQ103">
        <v>-7.7999999999999403E-2</v>
      </c>
      <c r="ER103">
        <v>-7.7999999999999403E-2</v>
      </c>
      <c r="ES103">
        <v>-7.299999999999951E-2</v>
      </c>
      <c r="ET103">
        <v>-7.299999999999951E-2</v>
      </c>
      <c r="EU103">
        <v>-7.299999999999951E-2</v>
      </c>
      <c r="EV103">
        <v>-7.299999999999951E-2</v>
      </c>
      <c r="EW103">
        <v>-7.299999999999951E-2</v>
      </c>
      <c r="EX103">
        <v>-7.299999999999951E-2</v>
      </c>
      <c r="EY103">
        <v>-7.3000000000000398E-2</v>
      </c>
      <c r="EZ103">
        <v>-8.5000000000000006E-2</v>
      </c>
      <c r="FA103">
        <v>-7.8000000000000291E-2</v>
      </c>
      <c r="FB103">
        <v>-7.8000000000000291E-2</v>
      </c>
      <c r="FC103">
        <v>-7.7999999999999403E-2</v>
      </c>
      <c r="FD103">
        <v>-7.8000000000000291E-2</v>
      </c>
      <c r="FE103">
        <v>-7.299999999999951E-2</v>
      </c>
      <c r="FF103">
        <v>-7.299999999999951E-2</v>
      </c>
      <c r="FG103">
        <v>-7.299999999999951E-2</v>
      </c>
      <c r="FH103">
        <v>-7.299999999999951E-2</v>
      </c>
      <c r="FI103">
        <v>-7.299999999999951E-2</v>
      </c>
      <c r="FJ103">
        <v>-7.299999999999951E-2</v>
      </c>
      <c r="FK103">
        <v>-7.299999999999951E-2</v>
      </c>
      <c r="FL103">
        <v>-8.5000000000000006E-2</v>
      </c>
      <c r="FM103">
        <v>-7.7999999999999403E-2</v>
      </c>
      <c r="FN103">
        <v>-7.7999999999999403E-2</v>
      </c>
      <c r="FO103">
        <v>-7.7999999999999403E-2</v>
      </c>
      <c r="FP103">
        <v>-7.7999999999999403E-2</v>
      </c>
      <c r="FQ103">
        <v>-7.299999999999951E-2</v>
      </c>
      <c r="FR103">
        <v>-7.299999999999951E-2</v>
      </c>
      <c r="FS103">
        <v>-7.3000000000000398E-2</v>
      </c>
      <c r="FT103">
        <v>-7.3000000000001286E-2</v>
      </c>
      <c r="FU103">
        <v>-7.299999999999951E-2</v>
      </c>
      <c r="FV103">
        <v>-7.299999999999951E-2</v>
      </c>
      <c r="FW103">
        <v>-7.299999999999951E-2</v>
      </c>
      <c r="FX103">
        <v>-8.5000000000000006E-2</v>
      </c>
      <c r="FY103">
        <v>-7.7999999999999403E-2</v>
      </c>
      <c r="FZ103">
        <v>-7.7999999999999403E-2</v>
      </c>
      <c r="GA103">
        <v>-7.7999999999999403E-2</v>
      </c>
      <c r="GB103">
        <v>-7.7999999999999403E-2</v>
      </c>
      <c r="GC103">
        <v>-7.299999999999951E-2</v>
      </c>
      <c r="GD103">
        <v>-7.299999999999951E-2</v>
      </c>
      <c r="GE103">
        <v>-7.3000000000001286E-2</v>
      </c>
      <c r="GF103">
        <v>-7.3000000000000398E-2</v>
      </c>
      <c r="GG103">
        <v>-7.3000000000000398E-2</v>
      </c>
      <c r="GH103">
        <v>-7.299999999999951E-2</v>
      </c>
      <c r="GI103">
        <v>-7.3000000000000398E-2</v>
      </c>
      <c r="GJ103">
        <v>-8.5000000000000006E-2</v>
      </c>
      <c r="GK103">
        <v>-7.7999999999999403E-2</v>
      </c>
      <c r="GL103">
        <v>-7.8000000000000291E-2</v>
      </c>
      <c r="GM103">
        <v>-7.7999999999999403E-2</v>
      </c>
      <c r="GN103">
        <v>-7.7999999999999403E-2</v>
      </c>
      <c r="GO103">
        <v>-7.299999999999951E-2</v>
      </c>
      <c r="GP103">
        <v>-7.3000000000000398E-2</v>
      </c>
      <c r="GQ103">
        <v>-7.3000000000000398E-2</v>
      </c>
      <c r="GR103">
        <v>-7.3000000000000398E-2</v>
      </c>
      <c r="GS103">
        <v>-7.3000000000000398E-2</v>
      </c>
      <c r="GT103">
        <v>-7.3000000000000398E-2</v>
      </c>
      <c r="GU103">
        <v>-7.3000000000000398E-2</v>
      </c>
      <c r="GV103">
        <v>-8.5000000000000006E-2</v>
      </c>
      <c r="GW103">
        <v>-7.8000000000000291E-2</v>
      </c>
      <c r="GX103">
        <v>-7.8000000000000291E-2</v>
      </c>
      <c r="GY103">
        <v>-7.8000000000000291E-2</v>
      </c>
      <c r="GZ103">
        <v>-7.8000000000000291E-2</v>
      </c>
      <c r="HA103">
        <v>-7.3000000000001286E-2</v>
      </c>
      <c r="HB103">
        <v>-7.3000000000000398E-2</v>
      </c>
      <c r="HC103">
        <v>-7.3000000000000398E-2</v>
      </c>
      <c r="HD103">
        <v>-7.3000000000000398E-2</v>
      </c>
      <c r="HE103">
        <v>-7.3000000000000398E-2</v>
      </c>
      <c r="HF103">
        <v>-7.3000000000001286E-2</v>
      </c>
      <c r="HG103">
        <v>-7.299999999999951E-2</v>
      </c>
      <c r="HH103">
        <v>-8.4999999999999076E-2</v>
      </c>
      <c r="HI103">
        <v>-7.800000000000118E-2</v>
      </c>
      <c r="HJ103">
        <v>-7.800000000000118E-2</v>
      </c>
      <c r="HK103">
        <v>-7.800000000000118E-2</v>
      </c>
      <c r="HL103">
        <v>-7.800000000000118E-2</v>
      </c>
      <c r="HM103">
        <v>-7.3000000000000398E-2</v>
      </c>
      <c r="HN103">
        <v>-7.3000000000000398E-2</v>
      </c>
      <c r="HO103">
        <v>-7.3000000000000398E-2</v>
      </c>
      <c r="HP103">
        <v>-7.3000000000000398E-2</v>
      </c>
      <c r="HQ103">
        <v>-7.3000000000001286E-2</v>
      </c>
      <c r="HR103">
        <v>-7.3000000000000398E-2</v>
      </c>
      <c r="HS103">
        <v>-7.299999999999951E-2</v>
      </c>
      <c r="HT103">
        <v>-8.5000000000000006E-2</v>
      </c>
      <c r="HU103">
        <v>-7.8000000000000291E-2</v>
      </c>
      <c r="HV103">
        <v>-7.800000000000118E-2</v>
      </c>
      <c r="HW103">
        <v>-7.8000000000000291E-2</v>
      </c>
      <c r="HX103">
        <v>-7.8000000000000291E-2</v>
      </c>
      <c r="HY103">
        <v>-7.3000000000000398E-2</v>
      </c>
      <c r="HZ103">
        <v>-7.3000000000001286E-2</v>
      </c>
      <c r="IA103" s="216">
        <v>-7.3000000000001286E-2</v>
      </c>
      <c r="IB103" s="216">
        <v>-7.3000000000000398E-2</v>
      </c>
      <c r="IC103" s="216">
        <v>-7.3000000000000398E-2</v>
      </c>
      <c r="ID103" s="216">
        <v>-7.3000000000000398E-2</v>
      </c>
    </row>
    <row r="104" spans="1:239" x14ac:dyDescent="0.2">
      <c r="A104" s="447">
        <f>A!A118</f>
        <v>40148</v>
      </c>
      <c r="B104" s="479">
        <f t="shared" si="10"/>
        <v>4.4379999999999997</v>
      </c>
      <c r="C104" s="479">
        <v>4.3630000000000004</v>
      </c>
      <c r="D104" s="448">
        <f t="shared" si="11"/>
        <v>7.4999999999999289E-2</v>
      </c>
      <c r="F104" s="450">
        <v>36999</v>
      </c>
      <c r="L104">
        <v>-9.9999999999999645E-2</v>
      </c>
      <c r="M104">
        <v>-0.11</v>
      </c>
      <c r="N104">
        <v>-0.105</v>
      </c>
      <c r="O104">
        <v>-0.10299999999999976</v>
      </c>
      <c r="P104">
        <v>-0.10299999999999976</v>
      </c>
      <c r="Q104">
        <v>-0.10300000000000065</v>
      </c>
      <c r="R104">
        <v>-0.10099999999999998</v>
      </c>
      <c r="S104">
        <v>-9.8000000000000753E-2</v>
      </c>
      <c r="T104">
        <v>-9.8000000000000753E-2</v>
      </c>
      <c r="U104">
        <v>-8.0000000000000071E-2</v>
      </c>
      <c r="V104">
        <v>-4.4999999999999929E-2</v>
      </c>
      <c r="W104">
        <v>1.5000000000000568E-2</v>
      </c>
      <c r="X104">
        <v>1.499999999999968E-2</v>
      </c>
      <c r="Y104">
        <v>1.499999999999968E-2</v>
      </c>
      <c r="Z104">
        <v>1.499999999999968E-2</v>
      </c>
      <c r="AA104">
        <v>1.499999999999968E-2</v>
      </c>
      <c r="AB104">
        <v>1.5000000000000568E-2</v>
      </c>
      <c r="AC104">
        <v>1.5000000000000568E-2</v>
      </c>
      <c r="AD104">
        <v>1.5000000000000568E-2</v>
      </c>
      <c r="AE104">
        <v>1.499999999999968E-2</v>
      </c>
      <c r="AF104">
        <v>1.499999999999968E-2</v>
      </c>
      <c r="AG104">
        <v>1.5000000000000568E-2</v>
      </c>
      <c r="AH104">
        <v>1.499999999999968E-2</v>
      </c>
      <c r="AI104">
        <v>1.5000000000000568E-2</v>
      </c>
      <c r="AJ104">
        <v>1.5000000000000568E-2</v>
      </c>
      <c r="AK104">
        <v>1.499999999999968E-2</v>
      </c>
      <c r="AL104">
        <v>1.499999999999968E-2</v>
      </c>
      <c r="AM104">
        <v>1.5000000000000568E-2</v>
      </c>
      <c r="AN104">
        <v>1.499999999999968E-2</v>
      </c>
      <c r="AO104">
        <v>1.499999999999968E-2</v>
      </c>
      <c r="AP104">
        <v>1.499999999999968E-2</v>
      </c>
      <c r="AQ104">
        <v>1.499999999999968E-2</v>
      </c>
      <c r="AR104">
        <v>1.499999999999968E-2</v>
      </c>
      <c r="AS104">
        <v>1.499999999999968E-2</v>
      </c>
      <c r="AT104">
        <v>1.5000000000000568E-2</v>
      </c>
      <c r="AU104">
        <v>1.5000000000000568E-2</v>
      </c>
      <c r="AV104">
        <v>3.5000000000000142E-2</v>
      </c>
      <c r="AW104">
        <v>3.5000000000000142E-2</v>
      </c>
      <c r="AX104">
        <v>3.5000000000000142E-2</v>
      </c>
      <c r="AY104">
        <v>3.5000000000000142E-2</v>
      </c>
      <c r="AZ104">
        <v>3.5000000000000142E-2</v>
      </c>
      <c r="BA104">
        <v>3.5000000000000142E-2</v>
      </c>
      <c r="BB104">
        <v>3.5000000000000142E-2</v>
      </c>
      <c r="BC104">
        <v>3.5000000000000142E-2</v>
      </c>
      <c r="BD104">
        <v>2.4999999999999467E-2</v>
      </c>
      <c r="BE104">
        <v>2.4999999999999467E-2</v>
      </c>
      <c r="BF104">
        <v>2.5000000000000355E-2</v>
      </c>
      <c r="BG104">
        <v>2.5000000000000355E-2</v>
      </c>
      <c r="BH104">
        <v>4.4999999999999929E-2</v>
      </c>
      <c r="BI104">
        <v>4.4999999999999929E-2</v>
      </c>
      <c r="BJ104">
        <v>4.5000000000000817E-2</v>
      </c>
      <c r="BK104">
        <v>4.4999999999999929E-2</v>
      </c>
      <c r="BL104">
        <v>4.4999999999999929E-2</v>
      </c>
      <c r="BM104">
        <v>4.4999999999999929E-2</v>
      </c>
      <c r="BN104">
        <v>4.4999999999999929E-2</v>
      </c>
      <c r="BO104">
        <v>4.4999999999999929E-2</v>
      </c>
      <c r="BP104">
        <v>3.0000000000000249E-2</v>
      </c>
      <c r="BQ104">
        <v>3.0000000000000249E-2</v>
      </c>
      <c r="BR104">
        <v>2.9999999999999361E-2</v>
      </c>
      <c r="BS104">
        <v>2.9999999999999361E-2</v>
      </c>
      <c r="BT104">
        <v>4.9999999999999822E-2</v>
      </c>
      <c r="BU104">
        <v>4.9999999999999822E-2</v>
      </c>
      <c r="BV104">
        <v>4.9999999999999822E-2</v>
      </c>
      <c r="BW104">
        <v>4.9999999999999822E-2</v>
      </c>
      <c r="BX104">
        <v>4.9999999999999822E-2</v>
      </c>
      <c r="BY104">
        <v>4.9999999999999822E-2</v>
      </c>
      <c r="BZ104">
        <v>4.9999999999999822E-2</v>
      </c>
      <c r="CA104">
        <v>4.9999999999999822E-2</v>
      </c>
      <c r="CB104">
        <v>3.5000000000000142E-2</v>
      </c>
      <c r="CC104">
        <v>3.5000000000000142E-2</v>
      </c>
      <c r="CD104">
        <v>3.4999999999999254E-2</v>
      </c>
      <c r="CE104">
        <v>3.5000000000000142E-2</v>
      </c>
      <c r="CF104">
        <v>5.4999999999999716E-2</v>
      </c>
      <c r="CG104">
        <v>5.4999999999999716E-2</v>
      </c>
      <c r="CH104">
        <v>5.4999999999999716E-2</v>
      </c>
      <c r="CI104">
        <v>5.4999999999999716E-2</v>
      </c>
      <c r="CJ104">
        <v>5.4999999999999716E-2</v>
      </c>
      <c r="CK104">
        <v>5.5000000000000604E-2</v>
      </c>
      <c r="CL104">
        <v>5.4999999999999716E-2</v>
      </c>
      <c r="CM104">
        <v>5.4999999999999716E-2</v>
      </c>
      <c r="CN104">
        <v>3.5000000000000142E-2</v>
      </c>
      <c r="CO104">
        <v>3.5000000000000142E-2</v>
      </c>
      <c r="CP104">
        <v>3.5000000000000142E-2</v>
      </c>
      <c r="CQ104">
        <v>3.5000000000000142E-2</v>
      </c>
      <c r="CR104">
        <v>5.4999999999999716E-2</v>
      </c>
      <c r="CS104">
        <v>5.4999999999999716E-2</v>
      </c>
      <c r="CT104">
        <v>5.4999999999999716E-2</v>
      </c>
      <c r="CU104">
        <v>5.4999999999999716E-2</v>
      </c>
      <c r="CV104">
        <v>5.4999999999999716E-2</v>
      </c>
      <c r="CW104">
        <v>5.4999999999999716E-2</v>
      </c>
      <c r="CX104">
        <v>5.5000000000000604E-2</v>
      </c>
      <c r="CY104">
        <v>5.5000000000000604E-2</v>
      </c>
      <c r="CZ104">
        <v>3.4999999999999254E-2</v>
      </c>
      <c r="DA104">
        <v>3.4999999999999254E-2</v>
      </c>
      <c r="DB104">
        <v>3.5000000000000142E-2</v>
      </c>
      <c r="DC104">
        <v>3.5000000000000142E-2</v>
      </c>
      <c r="DD104">
        <v>5.5000000000000604E-2</v>
      </c>
      <c r="DE104">
        <v>5.5000000000000604E-2</v>
      </c>
      <c r="DF104">
        <v>5.5000000000000604E-2</v>
      </c>
      <c r="DG104">
        <v>5.5000000000000604E-2</v>
      </c>
      <c r="DH104">
        <v>5.5000000000000604E-2</v>
      </c>
      <c r="DI104">
        <v>5.4999999999999716E-2</v>
      </c>
      <c r="DJ104">
        <v>5.4999999999999716E-2</v>
      </c>
      <c r="DK104">
        <v>5.4999999999999716E-2</v>
      </c>
      <c r="DL104">
        <v>3.5000000000000142E-2</v>
      </c>
      <c r="DM104">
        <v>3.5000000000000142E-2</v>
      </c>
      <c r="DN104">
        <v>3.5000000000000142E-2</v>
      </c>
      <c r="DO104">
        <v>3.5000000000000142E-2</v>
      </c>
      <c r="DP104">
        <v>5.4999999999999716E-2</v>
      </c>
      <c r="DQ104">
        <v>5.4999999999999716E-2</v>
      </c>
      <c r="DR104">
        <v>5.4999999999999716E-2</v>
      </c>
      <c r="DS104">
        <v>5.4999999999999716E-2</v>
      </c>
      <c r="DT104">
        <v>5.4999999999999716E-2</v>
      </c>
      <c r="DU104">
        <v>5.4999999999999716E-2</v>
      </c>
      <c r="DV104">
        <v>5.5000000000000604E-2</v>
      </c>
      <c r="DW104">
        <v>5.5000000000000604E-2</v>
      </c>
      <c r="DX104">
        <v>3.5000000000000142E-2</v>
      </c>
      <c r="DY104">
        <v>3.5000000000000142E-2</v>
      </c>
      <c r="DZ104">
        <v>3.5000000000000142E-2</v>
      </c>
      <c r="EA104">
        <v>3.5000000000000142E-2</v>
      </c>
      <c r="EB104">
        <v>5.4999999999999716E-2</v>
      </c>
      <c r="EC104">
        <v>5.4999999999999716E-2</v>
      </c>
      <c r="ED104">
        <v>5.4999999999999716E-2</v>
      </c>
      <c r="EE104">
        <v>5.4999999999999716E-2</v>
      </c>
      <c r="EF104">
        <v>5.4999999999999716E-2</v>
      </c>
      <c r="EG104">
        <v>5.4999999999999716E-2</v>
      </c>
      <c r="EH104">
        <v>5.5000000000000604E-2</v>
      </c>
      <c r="EI104">
        <v>5.5000000000000604E-2</v>
      </c>
      <c r="EJ104">
        <v>3.5000000000000142E-2</v>
      </c>
      <c r="EK104">
        <v>3.5000000000000142E-2</v>
      </c>
      <c r="EL104">
        <v>3.5000000000000142E-2</v>
      </c>
      <c r="EM104">
        <v>3.5000000000000142E-2</v>
      </c>
      <c r="EN104">
        <v>5.4999999999999716E-2</v>
      </c>
      <c r="EO104">
        <v>5.4999999999999716E-2</v>
      </c>
      <c r="EP104">
        <v>5.5000000000000604E-2</v>
      </c>
      <c r="EQ104">
        <v>5.4999999999999716E-2</v>
      </c>
      <c r="ER104">
        <v>5.4999999999999716E-2</v>
      </c>
      <c r="ES104">
        <v>5.4999999999999716E-2</v>
      </c>
      <c r="ET104">
        <v>5.4999999999999716E-2</v>
      </c>
      <c r="EU104">
        <v>5.5000000000000604E-2</v>
      </c>
      <c r="EV104">
        <v>3.4999999999999254E-2</v>
      </c>
      <c r="EW104">
        <v>3.5000000000000142E-2</v>
      </c>
      <c r="EX104">
        <v>3.5000000000000142E-2</v>
      </c>
      <c r="EY104">
        <v>3.5000000000000142E-2</v>
      </c>
      <c r="EZ104">
        <v>5.5000000000000604E-2</v>
      </c>
      <c r="FA104">
        <v>5.5000000000000604E-2</v>
      </c>
      <c r="FB104">
        <v>5.5000000000000604E-2</v>
      </c>
      <c r="FC104">
        <v>5.5000000000000604E-2</v>
      </c>
      <c r="FD104">
        <v>5.5000000000000604E-2</v>
      </c>
      <c r="FE104">
        <v>5.4999999999999716E-2</v>
      </c>
      <c r="FF104">
        <v>5.4999999999999716E-2</v>
      </c>
      <c r="FG104">
        <v>5.4999999999999716E-2</v>
      </c>
      <c r="FH104">
        <v>3.5000000000000142E-2</v>
      </c>
      <c r="FI104">
        <v>3.5000000000000142E-2</v>
      </c>
      <c r="FJ104">
        <v>3.5000000000000142E-2</v>
      </c>
      <c r="FK104">
        <v>3.4999999999999254E-2</v>
      </c>
      <c r="FL104">
        <v>5.4999999999999716E-2</v>
      </c>
      <c r="FM104">
        <v>5.4999999999999716E-2</v>
      </c>
      <c r="FN104">
        <v>5.4999999999999716E-2</v>
      </c>
      <c r="FO104">
        <v>5.4999999999999716E-2</v>
      </c>
      <c r="FP104">
        <v>5.4999999999999716E-2</v>
      </c>
      <c r="FQ104">
        <v>5.4999999999999716E-2</v>
      </c>
      <c r="FR104">
        <v>5.5000000000000604E-2</v>
      </c>
      <c r="FS104">
        <v>5.4999999999999716E-2</v>
      </c>
      <c r="FT104">
        <v>3.5000000000000142E-2</v>
      </c>
      <c r="FU104">
        <v>3.5000000000000142E-2</v>
      </c>
      <c r="FV104">
        <v>3.5000000000000142E-2</v>
      </c>
      <c r="FW104">
        <v>3.4999999999999254E-2</v>
      </c>
      <c r="FX104">
        <v>5.4999999999999716E-2</v>
      </c>
      <c r="FY104">
        <v>5.4999999999999716E-2</v>
      </c>
      <c r="FZ104">
        <v>5.4999999999999716E-2</v>
      </c>
      <c r="GA104">
        <v>5.4999999999999716E-2</v>
      </c>
      <c r="GB104">
        <v>5.4999999999999716E-2</v>
      </c>
      <c r="GC104">
        <v>5.4999999999999716E-2</v>
      </c>
      <c r="GD104">
        <v>5.4999999999999716E-2</v>
      </c>
      <c r="GE104">
        <v>5.5000000000000604E-2</v>
      </c>
      <c r="GF104">
        <v>3.5000000000000142E-2</v>
      </c>
      <c r="GG104">
        <v>3.5000000000000142E-2</v>
      </c>
      <c r="GH104">
        <v>3.5000000000000142E-2</v>
      </c>
      <c r="GI104">
        <v>3.5000000000000142E-2</v>
      </c>
      <c r="GJ104">
        <v>5.5000000000000604E-2</v>
      </c>
      <c r="GK104">
        <v>5.5000000000000604E-2</v>
      </c>
      <c r="GL104">
        <v>5.5000000000000604E-2</v>
      </c>
      <c r="GM104">
        <v>5.5000000000000604E-2</v>
      </c>
      <c r="GN104">
        <v>5.5000000000000604E-2</v>
      </c>
      <c r="GO104">
        <v>5.4999999999999716E-2</v>
      </c>
      <c r="GP104">
        <v>5.4999999999999716E-2</v>
      </c>
      <c r="GQ104">
        <v>5.4999999999999716E-2</v>
      </c>
      <c r="GR104">
        <v>3.5000000000000142E-2</v>
      </c>
      <c r="GS104">
        <v>3.5000000000000142E-2</v>
      </c>
      <c r="GT104">
        <v>3.4999999999999254E-2</v>
      </c>
      <c r="GU104">
        <v>3.5000000000000142E-2</v>
      </c>
      <c r="GV104">
        <v>5.5000000000000604E-2</v>
      </c>
      <c r="GW104">
        <v>5.5000000000000604E-2</v>
      </c>
      <c r="GX104">
        <v>5.5000000000000604E-2</v>
      </c>
      <c r="GY104">
        <v>5.4999999999999716E-2</v>
      </c>
      <c r="GZ104">
        <v>5.4999999999999716E-2</v>
      </c>
      <c r="HA104">
        <v>5.5000000000000604E-2</v>
      </c>
      <c r="HB104">
        <v>5.4999999999999716E-2</v>
      </c>
      <c r="HC104">
        <v>5.4999999999999716E-2</v>
      </c>
      <c r="HD104">
        <v>3.4999999999999254E-2</v>
      </c>
      <c r="HE104">
        <v>3.4999999999999254E-2</v>
      </c>
      <c r="HF104">
        <v>3.5000000000000142E-2</v>
      </c>
      <c r="HG104">
        <v>3.5000000000000142E-2</v>
      </c>
      <c r="HH104">
        <v>5.4999999999999716E-2</v>
      </c>
      <c r="HI104">
        <v>5.5000000000000604E-2</v>
      </c>
      <c r="HJ104">
        <v>5.5000000000000604E-2</v>
      </c>
      <c r="HK104">
        <v>5.5000000000000604E-2</v>
      </c>
      <c r="HL104">
        <v>5.5000000000000604E-2</v>
      </c>
      <c r="HM104">
        <v>5.4999999999999716E-2</v>
      </c>
      <c r="HN104">
        <v>5.4999999999999716E-2</v>
      </c>
      <c r="HO104">
        <v>5.4999999999999716E-2</v>
      </c>
      <c r="HP104">
        <v>3.5000000000000142E-2</v>
      </c>
      <c r="HQ104">
        <v>3.5000000000000142E-2</v>
      </c>
      <c r="HR104">
        <v>3.5000000000000142E-2</v>
      </c>
      <c r="HS104">
        <v>3.5000000000000142E-2</v>
      </c>
      <c r="HT104">
        <v>5.4999999999999716E-2</v>
      </c>
      <c r="HU104">
        <v>5.4999999999999716E-2</v>
      </c>
      <c r="HV104">
        <v>5.4999999999999716E-2</v>
      </c>
      <c r="HW104">
        <v>5.4999999999999716E-2</v>
      </c>
      <c r="HX104">
        <v>5.4999999999999716E-2</v>
      </c>
      <c r="HY104">
        <v>5.4999999999999716E-2</v>
      </c>
      <c r="HZ104">
        <v>5.5000000000000604E-2</v>
      </c>
      <c r="IA104" s="216">
        <v>5.5000000000000604E-2</v>
      </c>
      <c r="IB104" s="216">
        <v>3.5000000000000142E-2</v>
      </c>
      <c r="IC104" s="216">
        <v>3.5000000000000142E-2</v>
      </c>
      <c r="ID104" s="216">
        <v>3.4999999999999254E-2</v>
      </c>
    </row>
    <row r="105" spans="1:239" x14ac:dyDescent="0.2">
      <c r="A105" s="447">
        <f>A!A119</f>
        <v>40179</v>
      </c>
      <c r="B105" s="479">
        <f t="shared" si="10"/>
        <v>4.5430000000000001</v>
      </c>
      <c r="C105" s="479">
        <v>4.468</v>
      </c>
      <c r="D105" s="448">
        <f t="shared" si="11"/>
        <v>7.5000000000000178E-2</v>
      </c>
      <c r="F105" s="450">
        <v>37000</v>
      </c>
      <c r="L105">
        <v>-4.6999999999999709E-2</v>
      </c>
      <c r="M105">
        <v>-4.2999999999999261E-2</v>
      </c>
      <c r="N105">
        <v>-4.2999999999999261E-2</v>
      </c>
      <c r="O105">
        <v>-0.04</v>
      </c>
      <c r="P105">
        <v>-3.2999999999999474E-2</v>
      </c>
      <c r="Q105">
        <v>-3.0000000000000249E-2</v>
      </c>
      <c r="R105">
        <v>-2.7000000000001023E-2</v>
      </c>
      <c r="S105">
        <v>-2.6999999999999247E-2</v>
      </c>
      <c r="T105">
        <v>-2.6999999999999247E-2</v>
      </c>
      <c r="U105">
        <v>-2.7000000000000135E-2</v>
      </c>
      <c r="V105">
        <v>-2.7000000000000135E-2</v>
      </c>
      <c r="W105">
        <v>-2.7000000000000135E-2</v>
      </c>
      <c r="X105">
        <v>-2.1999999999999353E-2</v>
      </c>
      <c r="Y105">
        <v>-1.4000000000000234E-2</v>
      </c>
      <c r="Z105">
        <v>-1.499999999999968E-2</v>
      </c>
      <c r="AA105">
        <v>-1.3999999999999346E-2</v>
      </c>
      <c r="AB105">
        <v>-1.4000000000000234E-2</v>
      </c>
      <c r="AC105">
        <v>-1.1999999999999567E-2</v>
      </c>
      <c r="AD105">
        <v>-1.2000000000000455E-2</v>
      </c>
      <c r="AE105">
        <v>-6.0000000000002274E-3</v>
      </c>
      <c r="AF105">
        <v>-5.9999999999993392E-3</v>
      </c>
      <c r="AG105">
        <v>0</v>
      </c>
      <c r="AH105">
        <v>4.9999999999998934E-3</v>
      </c>
      <c r="AI105">
        <v>9.0000000000003411E-3</v>
      </c>
      <c r="AJ105">
        <v>8.9999999999994529E-3</v>
      </c>
      <c r="AK105">
        <v>9.0000000000003411E-3</v>
      </c>
      <c r="AL105">
        <v>8.9999999999994529E-3</v>
      </c>
      <c r="AM105">
        <v>8.9999999999994529E-3</v>
      </c>
      <c r="AN105">
        <v>9.0000000000003411E-3</v>
      </c>
      <c r="AO105">
        <v>9.0000000000003411E-3</v>
      </c>
      <c r="AP105">
        <v>8.9999999999994529E-3</v>
      </c>
      <c r="AQ105">
        <v>8.9999999999994529E-3</v>
      </c>
      <c r="AR105">
        <v>8.9999999999994529E-3</v>
      </c>
      <c r="AS105">
        <v>8.9999999999994529E-3</v>
      </c>
      <c r="AT105">
        <v>8.9999999999994529E-3</v>
      </c>
      <c r="AU105">
        <v>-2.7000000000000135E-2</v>
      </c>
      <c r="AV105">
        <v>2.8999999999999915E-2</v>
      </c>
      <c r="AW105">
        <v>2.8999999999999915E-2</v>
      </c>
      <c r="AX105">
        <v>2.8999999999999915E-2</v>
      </c>
      <c r="AY105">
        <v>2.8999999999999915E-2</v>
      </c>
      <c r="AZ105">
        <v>2.8999999999999915E-2</v>
      </c>
      <c r="BA105">
        <v>2.8999999999999915E-2</v>
      </c>
      <c r="BB105">
        <v>2.8999999999999027E-2</v>
      </c>
      <c r="BC105">
        <v>2.8999999999999027E-2</v>
      </c>
      <c r="BD105">
        <v>3.9999999999995595E-3</v>
      </c>
      <c r="BE105">
        <v>4.0000000000004476E-3</v>
      </c>
      <c r="BF105">
        <v>3.9999999999995595E-3</v>
      </c>
      <c r="BG105">
        <v>-3.2000000000000028E-2</v>
      </c>
      <c r="BH105">
        <v>2.4000000000000021E-2</v>
      </c>
      <c r="BI105">
        <v>2.4000000000000021E-2</v>
      </c>
      <c r="BJ105">
        <v>2.3999999999999133E-2</v>
      </c>
      <c r="BK105">
        <v>2.4000000000000021E-2</v>
      </c>
      <c r="BL105">
        <v>2.4000000000000021E-2</v>
      </c>
      <c r="BM105">
        <v>2.4000000000000021E-2</v>
      </c>
      <c r="BN105">
        <v>2.4000000000000021E-2</v>
      </c>
      <c r="BO105">
        <v>2.3999999999999133E-2</v>
      </c>
      <c r="BP105">
        <v>3.9999999999995595E-3</v>
      </c>
      <c r="BQ105">
        <v>3.9999999999995595E-3</v>
      </c>
      <c r="BR105">
        <v>4.0000000000004476E-3</v>
      </c>
      <c r="BS105">
        <v>-3.2000000000000028E-2</v>
      </c>
      <c r="BT105">
        <v>2.4000000000000021E-2</v>
      </c>
      <c r="BU105">
        <v>2.4000000000000021E-2</v>
      </c>
      <c r="BV105">
        <v>2.4000000000000021E-2</v>
      </c>
      <c r="BW105">
        <v>2.4000000000000021E-2</v>
      </c>
      <c r="BX105">
        <v>2.4000000000000021E-2</v>
      </c>
      <c r="BY105">
        <v>2.4000000000000021E-2</v>
      </c>
      <c r="BZ105">
        <v>2.4000000000000021E-2</v>
      </c>
      <c r="CA105">
        <v>2.4000000000000021E-2</v>
      </c>
      <c r="CB105">
        <v>3.9999999999995595E-3</v>
      </c>
      <c r="CC105">
        <v>3.9999999999995595E-3</v>
      </c>
      <c r="CD105">
        <v>4.0000000000004476E-3</v>
      </c>
      <c r="CE105">
        <v>-3.2000000000000028E-2</v>
      </c>
      <c r="CF105">
        <v>2.4000000000000021E-2</v>
      </c>
      <c r="CG105">
        <v>2.4000000000000021E-2</v>
      </c>
      <c r="CH105">
        <v>2.4000000000000021E-2</v>
      </c>
      <c r="CI105">
        <v>2.4000000000000021E-2</v>
      </c>
      <c r="CJ105">
        <v>2.4000000000000021E-2</v>
      </c>
      <c r="CK105">
        <v>2.4000000000000021E-2</v>
      </c>
      <c r="CL105">
        <v>2.4000000000000021E-2</v>
      </c>
      <c r="CM105">
        <v>2.4000000000000021E-2</v>
      </c>
      <c r="CN105">
        <v>3.9999999999995595E-3</v>
      </c>
      <c r="CO105">
        <v>3.9999999999995595E-3</v>
      </c>
      <c r="CP105">
        <v>3.9999999999995595E-3</v>
      </c>
      <c r="CQ105">
        <v>-3.2000000000000028E-2</v>
      </c>
      <c r="CR105">
        <v>2.4000000000000021E-2</v>
      </c>
      <c r="CS105">
        <v>2.4000000000000021E-2</v>
      </c>
      <c r="CT105">
        <v>2.4000000000000021E-2</v>
      </c>
      <c r="CU105">
        <v>2.4000000000000021E-2</v>
      </c>
      <c r="CV105">
        <v>2.4000000000000021E-2</v>
      </c>
      <c r="CW105">
        <v>2.4000000000000021E-2</v>
      </c>
      <c r="CX105">
        <v>2.3999999999999133E-2</v>
      </c>
      <c r="CY105">
        <v>2.3999999999999133E-2</v>
      </c>
      <c r="CZ105">
        <v>4.0000000000004476E-3</v>
      </c>
      <c r="DA105">
        <v>4.0000000000004476E-3</v>
      </c>
      <c r="DB105">
        <v>3.9999999999995595E-3</v>
      </c>
      <c r="DC105">
        <v>-3.2000000000000028E-2</v>
      </c>
      <c r="DD105">
        <v>2.3999999999999133E-2</v>
      </c>
      <c r="DE105">
        <v>2.3999999999999133E-2</v>
      </c>
      <c r="DF105">
        <v>2.3999999999999133E-2</v>
      </c>
      <c r="DG105">
        <v>2.3999999999999133E-2</v>
      </c>
      <c r="DH105">
        <v>2.3999999999999133E-2</v>
      </c>
      <c r="DI105">
        <v>2.4000000000000021E-2</v>
      </c>
      <c r="DJ105">
        <v>2.4000000000000021E-2</v>
      </c>
      <c r="DK105">
        <v>2.4000000000000021E-2</v>
      </c>
      <c r="DL105">
        <v>3.9999999999995595E-3</v>
      </c>
      <c r="DM105">
        <v>3.9999999999995595E-3</v>
      </c>
      <c r="DN105">
        <v>3.9999999999995595E-3</v>
      </c>
      <c r="DO105">
        <v>-3.2000000000000028E-2</v>
      </c>
      <c r="DP105">
        <v>2.4000000000000021E-2</v>
      </c>
      <c r="DQ105">
        <v>2.4000000000000021E-2</v>
      </c>
      <c r="DR105">
        <v>2.4000000000000021E-2</v>
      </c>
      <c r="DS105">
        <v>2.4000000000000021E-2</v>
      </c>
      <c r="DT105">
        <v>2.4000000000000021E-2</v>
      </c>
      <c r="DU105">
        <v>2.4000000000000021E-2</v>
      </c>
      <c r="DV105">
        <v>2.3999999999999133E-2</v>
      </c>
      <c r="DW105">
        <v>2.3999999999999133E-2</v>
      </c>
      <c r="DX105">
        <v>3.9999999999995595E-3</v>
      </c>
      <c r="DY105">
        <v>3.9999999999995595E-3</v>
      </c>
      <c r="DZ105">
        <v>3.9999999999995595E-3</v>
      </c>
      <c r="EA105">
        <v>-3.2000000000000028E-2</v>
      </c>
      <c r="EB105">
        <v>2.4000000000000021E-2</v>
      </c>
      <c r="EC105">
        <v>2.4000000000000021E-2</v>
      </c>
      <c r="ED105">
        <v>2.4000000000000021E-2</v>
      </c>
      <c r="EE105">
        <v>2.4000000000000021E-2</v>
      </c>
      <c r="EF105">
        <v>2.4000000000000021E-2</v>
      </c>
      <c r="EG105">
        <v>2.4000000000000021E-2</v>
      </c>
      <c r="EH105">
        <v>2.3999999999999133E-2</v>
      </c>
      <c r="EI105">
        <v>2.3999999999999133E-2</v>
      </c>
      <c r="EJ105">
        <v>3.9999999999995595E-3</v>
      </c>
      <c r="EK105">
        <v>3.9999999999995595E-3</v>
      </c>
      <c r="EL105">
        <v>3.9999999999995595E-3</v>
      </c>
      <c r="EM105">
        <v>-3.2000000000000028E-2</v>
      </c>
      <c r="EN105">
        <v>2.4000000000000021E-2</v>
      </c>
      <c r="EO105">
        <v>2.4000000000000021E-2</v>
      </c>
      <c r="EP105">
        <v>2.3999999999999133E-2</v>
      </c>
      <c r="EQ105">
        <v>2.4000000000000021E-2</v>
      </c>
      <c r="ER105">
        <v>2.4000000000000021E-2</v>
      </c>
      <c r="ES105">
        <v>2.4000000000000021E-2</v>
      </c>
      <c r="ET105">
        <v>2.4000000000000021E-2</v>
      </c>
      <c r="EU105">
        <v>2.3999999999999133E-2</v>
      </c>
      <c r="EV105">
        <v>4.0000000000004476E-3</v>
      </c>
      <c r="EW105">
        <v>3.9999999999995595E-3</v>
      </c>
      <c r="EX105">
        <v>3.9999999999995595E-3</v>
      </c>
      <c r="EY105">
        <v>-3.2000000000000028E-2</v>
      </c>
      <c r="EZ105">
        <v>2.3999999999999133E-2</v>
      </c>
      <c r="FA105">
        <v>2.3999999999999133E-2</v>
      </c>
      <c r="FB105">
        <v>2.4000000000000021E-2</v>
      </c>
      <c r="FC105">
        <v>2.3999999999999133E-2</v>
      </c>
      <c r="FD105">
        <v>2.3999999999999133E-2</v>
      </c>
      <c r="FE105">
        <v>2.4000000000000021E-2</v>
      </c>
      <c r="FF105">
        <v>2.4000000000000021E-2</v>
      </c>
      <c r="FG105">
        <v>2.4000000000000021E-2</v>
      </c>
      <c r="FH105">
        <v>3.9999999999995595E-3</v>
      </c>
      <c r="FI105">
        <v>3.9999999999995595E-3</v>
      </c>
      <c r="FJ105">
        <v>3.9999999999995595E-3</v>
      </c>
      <c r="FK105">
        <v>-3.2000000000000028E-2</v>
      </c>
      <c r="FL105">
        <v>2.4000000000000021E-2</v>
      </c>
      <c r="FM105">
        <v>2.4000000000000021E-2</v>
      </c>
      <c r="FN105">
        <v>2.4000000000000021E-2</v>
      </c>
      <c r="FO105">
        <v>2.4000000000000021E-2</v>
      </c>
      <c r="FP105">
        <v>2.4000000000000021E-2</v>
      </c>
      <c r="FQ105">
        <v>2.4000000000000021E-2</v>
      </c>
      <c r="FR105">
        <v>2.3999999999999133E-2</v>
      </c>
      <c r="FS105">
        <v>2.3999999999999133E-2</v>
      </c>
      <c r="FT105">
        <v>3.9999999999995595E-3</v>
      </c>
      <c r="FU105">
        <v>3.9999999999995595E-3</v>
      </c>
      <c r="FV105">
        <v>3.9999999999995595E-3</v>
      </c>
      <c r="FW105">
        <v>-3.2000000000000028E-2</v>
      </c>
      <c r="FX105">
        <v>2.4000000000000021E-2</v>
      </c>
      <c r="FY105">
        <v>2.4000000000000021E-2</v>
      </c>
      <c r="FZ105">
        <v>2.4000000000000021E-2</v>
      </c>
      <c r="GA105">
        <v>2.4000000000000021E-2</v>
      </c>
      <c r="GB105">
        <v>2.4000000000000021E-2</v>
      </c>
      <c r="GC105">
        <v>2.4000000000000021E-2</v>
      </c>
      <c r="GD105">
        <v>2.4000000000000021E-2</v>
      </c>
      <c r="GE105">
        <v>2.3999999999999133E-2</v>
      </c>
      <c r="GF105">
        <v>3.9999999999995595E-3</v>
      </c>
      <c r="GG105">
        <v>3.9999999999995595E-3</v>
      </c>
      <c r="GH105">
        <v>3.9999999999995595E-3</v>
      </c>
      <c r="GI105">
        <v>-3.2000000000000028E-2</v>
      </c>
      <c r="GJ105">
        <v>2.3999999999999133E-2</v>
      </c>
      <c r="GK105">
        <v>2.3999999999999133E-2</v>
      </c>
      <c r="GL105">
        <v>2.3999999999999133E-2</v>
      </c>
      <c r="GM105">
        <v>2.3999999999999133E-2</v>
      </c>
      <c r="GN105">
        <v>2.3999999999999133E-2</v>
      </c>
      <c r="GO105">
        <v>2.4000000000000021E-2</v>
      </c>
      <c r="GP105">
        <v>2.4000000000000021E-2</v>
      </c>
      <c r="GQ105">
        <v>2.4000000000000021E-2</v>
      </c>
      <c r="GR105">
        <v>3.9999999999995595E-3</v>
      </c>
      <c r="GS105">
        <v>3.9999999999995595E-3</v>
      </c>
      <c r="GT105">
        <v>4.0000000000004476E-3</v>
      </c>
      <c r="GU105">
        <v>-3.2000000000000028E-2</v>
      </c>
      <c r="GV105">
        <v>2.3999999999999133E-2</v>
      </c>
      <c r="GW105">
        <v>2.3999999999999133E-2</v>
      </c>
      <c r="GX105">
        <v>2.3999999999999133E-2</v>
      </c>
      <c r="GY105">
        <v>2.4000000000000021E-2</v>
      </c>
      <c r="GZ105">
        <v>2.4000000000000021E-2</v>
      </c>
      <c r="HA105">
        <v>2.4000000000000021E-2</v>
      </c>
      <c r="HB105">
        <v>2.4000000000000021E-2</v>
      </c>
      <c r="HC105">
        <v>2.4000000000000021E-2</v>
      </c>
      <c r="HD105">
        <v>4.0000000000013358E-3</v>
      </c>
      <c r="HE105">
        <v>4.0000000000004476E-3</v>
      </c>
      <c r="HF105">
        <v>3.9999999999995595E-3</v>
      </c>
      <c r="HG105">
        <v>-3.2000000000000028E-2</v>
      </c>
      <c r="HH105">
        <v>2.3999999999999133E-2</v>
      </c>
      <c r="HI105">
        <v>2.3999999999999133E-2</v>
      </c>
      <c r="HJ105">
        <v>2.3999999999999133E-2</v>
      </c>
      <c r="HK105">
        <v>2.3999999999999133E-2</v>
      </c>
      <c r="HL105">
        <v>2.3999999999999133E-2</v>
      </c>
      <c r="HM105">
        <v>2.4000000000000021E-2</v>
      </c>
      <c r="HN105">
        <v>2.4000000000000021E-2</v>
      </c>
      <c r="HO105">
        <v>2.4000000000000909E-2</v>
      </c>
      <c r="HP105">
        <v>4.0000000000013358E-3</v>
      </c>
      <c r="HQ105">
        <v>4.0000000000013358E-3</v>
      </c>
      <c r="HR105">
        <v>3.9999999999995595E-3</v>
      </c>
      <c r="HS105">
        <v>-3.2000000000000917E-2</v>
      </c>
      <c r="HT105">
        <v>2.4000000000000021E-2</v>
      </c>
      <c r="HU105">
        <v>2.4000000000000021E-2</v>
      </c>
      <c r="HV105">
        <v>2.4000000000000021E-2</v>
      </c>
      <c r="HW105">
        <v>2.4000000000000021E-2</v>
      </c>
      <c r="HX105">
        <v>2.4000000000000021E-2</v>
      </c>
      <c r="HY105">
        <v>2.4000000000000021E-2</v>
      </c>
      <c r="HZ105">
        <v>2.4000000000000909E-2</v>
      </c>
      <c r="IA105" s="216">
        <v>2.4000000000000909E-2</v>
      </c>
      <c r="IB105" s="216">
        <v>4.0000000000004476E-3</v>
      </c>
      <c r="IC105" s="216">
        <v>4.0000000000004476E-3</v>
      </c>
      <c r="ID105" s="216">
        <v>4.0000000000013358E-3</v>
      </c>
    </row>
    <row r="106" spans="1:239" x14ac:dyDescent="0.2">
      <c r="A106" s="447">
        <f>A!A120</f>
        <v>40210</v>
      </c>
      <c r="B106" s="479">
        <f t="shared" si="10"/>
        <v>4.4249999999999998</v>
      </c>
      <c r="C106" s="479">
        <v>4.3499999999999996</v>
      </c>
      <c r="D106" s="448">
        <f t="shared" si="11"/>
        <v>7.5000000000000178E-2</v>
      </c>
      <c r="F106" s="450">
        <v>37001</v>
      </c>
      <c r="L106">
        <v>2.6999999999999247E-2</v>
      </c>
      <c r="M106">
        <v>3.2000000000000028E-2</v>
      </c>
      <c r="N106">
        <v>3.2999999999999474E-2</v>
      </c>
      <c r="O106">
        <v>3.700000000000081E-2</v>
      </c>
      <c r="P106">
        <v>0.04</v>
      </c>
      <c r="Q106">
        <v>4.4000000000001371E-2</v>
      </c>
      <c r="R106">
        <v>4.4000000000001371E-2</v>
      </c>
      <c r="S106">
        <v>4.9999999999999822E-2</v>
      </c>
      <c r="T106">
        <v>5.1999999999999602E-2</v>
      </c>
      <c r="U106">
        <v>4.7000000000000597E-2</v>
      </c>
      <c r="V106">
        <v>5.200000000000049E-2</v>
      </c>
      <c r="W106">
        <v>4.6999999999999709E-2</v>
      </c>
      <c r="X106">
        <v>4.8999999999999488E-2</v>
      </c>
      <c r="Y106">
        <v>4.9000000000000377E-2</v>
      </c>
      <c r="Z106">
        <v>4.9000000000000377E-2</v>
      </c>
      <c r="AA106">
        <v>4.8000000000000043E-2</v>
      </c>
      <c r="AB106">
        <v>5.1000000000000156E-2</v>
      </c>
      <c r="AC106">
        <v>5.1000000000000156E-2</v>
      </c>
      <c r="AD106">
        <v>5.1000000000001044E-2</v>
      </c>
      <c r="AE106">
        <v>5.1000000000000156E-2</v>
      </c>
      <c r="AF106">
        <v>5.0999999999999268E-2</v>
      </c>
      <c r="AG106">
        <v>5.0999999999999268E-2</v>
      </c>
      <c r="AH106">
        <v>5.1000000000000156E-2</v>
      </c>
      <c r="AI106">
        <v>5.0999999999999268E-2</v>
      </c>
      <c r="AJ106">
        <v>5.1000000000000156E-2</v>
      </c>
      <c r="AK106">
        <v>5.1000000000000156E-2</v>
      </c>
      <c r="AL106">
        <v>5.1000000000000156E-2</v>
      </c>
      <c r="AM106">
        <v>5.1000000000000156E-2</v>
      </c>
      <c r="AN106">
        <v>5.1000000000000156E-2</v>
      </c>
      <c r="AO106">
        <v>5.1000000000000156E-2</v>
      </c>
      <c r="AP106">
        <v>5.1000000000001044E-2</v>
      </c>
      <c r="AQ106">
        <v>5.1000000000000156E-2</v>
      </c>
      <c r="AR106">
        <v>5.1000000000000156E-2</v>
      </c>
      <c r="AS106">
        <v>5.1000000000000156E-2</v>
      </c>
      <c r="AT106">
        <v>5.1000000000000156E-2</v>
      </c>
      <c r="AU106">
        <v>5.1000000000000156E-2</v>
      </c>
      <c r="AV106">
        <v>5.1000000000000156E-2</v>
      </c>
      <c r="AW106">
        <v>5.1000000000000156E-2</v>
      </c>
      <c r="AX106">
        <v>5.1000000000000156E-2</v>
      </c>
      <c r="AY106">
        <v>5.1000000000000156E-2</v>
      </c>
      <c r="AZ106">
        <v>5.1000000000000156E-2</v>
      </c>
      <c r="BA106">
        <v>5.1000000000000156E-2</v>
      </c>
      <c r="BB106">
        <v>5.1000000000001044E-2</v>
      </c>
      <c r="BC106">
        <v>5.1000000000000156E-2</v>
      </c>
      <c r="BD106">
        <v>5.1000000000000156E-2</v>
      </c>
      <c r="BE106">
        <v>5.1000000000000156E-2</v>
      </c>
      <c r="BF106">
        <v>5.1000000000000156E-2</v>
      </c>
      <c r="BG106">
        <v>5.1000000000000156E-2</v>
      </c>
      <c r="BH106">
        <v>5.1000000000000156E-2</v>
      </c>
      <c r="BI106">
        <v>5.1000000000000156E-2</v>
      </c>
      <c r="BJ106">
        <v>5.1000000000000156E-2</v>
      </c>
      <c r="BK106">
        <v>5.1000000000000156E-2</v>
      </c>
      <c r="BL106">
        <v>5.1000000000000156E-2</v>
      </c>
      <c r="BM106">
        <v>5.1000000000000156E-2</v>
      </c>
      <c r="BN106">
        <v>5.1000000000000156E-2</v>
      </c>
      <c r="BO106">
        <v>5.1000000000001044E-2</v>
      </c>
      <c r="BP106">
        <v>5.1000000000000156E-2</v>
      </c>
      <c r="BQ106">
        <v>5.1000000000000156E-2</v>
      </c>
      <c r="BR106">
        <v>5.1000000000000156E-2</v>
      </c>
      <c r="BS106">
        <v>5.1000000000001044E-2</v>
      </c>
      <c r="BT106">
        <v>5.1000000000000156E-2</v>
      </c>
      <c r="BU106">
        <v>5.1000000000000156E-2</v>
      </c>
      <c r="BV106">
        <v>5.1000000000000156E-2</v>
      </c>
      <c r="BW106">
        <v>5.1000000000000156E-2</v>
      </c>
      <c r="BX106">
        <v>5.1000000000000156E-2</v>
      </c>
      <c r="BY106">
        <v>5.1000000000000156E-2</v>
      </c>
      <c r="BZ106">
        <v>5.1000000000000156E-2</v>
      </c>
      <c r="CA106">
        <v>5.1000000000000156E-2</v>
      </c>
      <c r="CB106">
        <v>5.1000000000000156E-2</v>
      </c>
      <c r="CC106">
        <v>5.1000000000000156E-2</v>
      </c>
      <c r="CD106">
        <v>5.1000000000000156E-2</v>
      </c>
      <c r="CE106">
        <v>5.1000000000001044E-2</v>
      </c>
      <c r="CF106">
        <v>5.1000000000000156E-2</v>
      </c>
      <c r="CG106">
        <v>5.1000000000000156E-2</v>
      </c>
      <c r="CH106">
        <v>5.1000000000000156E-2</v>
      </c>
      <c r="CI106">
        <v>5.1000000000000156E-2</v>
      </c>
      <c r="CJ106">
        <v>5.1000000000000156E-2</v>
      </c>
      <c r="CK106">
        <v>5.1000000000000156E-2</v>
      </c>
      <c r="CL106">
        <v>5.1000000000000156E-2</v>
      </c>
      <c r="CM106">
        <v>5.1000000000000156E-2</v>
      </c>
      <c r="CN106">
        <v>5.1000000000000156E-2</v>
      </c>
      <c r="CO106">
        <v>5.1000000000000156E-2</v>
      </c>
      <c r="CP106">
        <v>5.1000000000000156E-2</v>
      </c>
      <c r="CQ106">
        <v>5.1000000000000156E-2</v>
      </c>
      <c r="CR106">
        <v>5.1000000000000156E-2</v>
      </c>
      <c r="CS106">
        <v>5.1000000000000156E-2</v>
      </c>
      <c r="CT106">
        <v>5.1000000000000156E-2</v>
      </c>
      <c r="CU106">
        <v>5.1000000000000156E-2</v>
      </c>
      <c r="CV106">
        <v>5.1000000000000156E-2</v>
      </c>
      <c r="CW106">
        <v>5.1000000000000156E-2</v>
      </c>
      <c r="CX106">
        <v>5.1000000000000156E-2</v>
      </c>
      <c r="CY106">
        <v>5.1000000000000156E-2</v>
      </c>
      <c r="CZ106">
        <v>5.1000000000000156E-2</v>
      </c>
      <c r="DA106">
        <v>5.1000000000000156E-2</v>
      </c>
      <c r="DB106">
        <v>5.1000000000000156E-2</v>
      </c>
      <c r="DC106">
        <v>5.1000000000000156E-2</v>
      </c>
      <c r="DD106">
        <v>5.1000000000001044E-2</v>
      </c>
      <c r="DE106">
        <v>5.1000000000000156E-2</v>
      </c>
      <c r="DF106">
        <v>5.1000000000001044E-2</v>
      </c>
      <c r="DG106">
        <v>5.1000000000000156E-2</v>
      </c>
      <c r="DH106">
        <v>5.1000000000001044E-2</v>
      </c>
      <c r="DI106">
        <v>5.1000000000000156E-2</v>
      </c>
      <c r="DJ106">
        <v>5.1000000000000156E-2</v>
      </c>
      <c r="DK106">
        <v>5.1000000000000156E-2</v>
      </c>
      <c r="DL106">
        <v>5.1000000000000156E-2</v>
      </c>
      <c r="DM106">
        <v>5.1000000000000156E-2</v>
      </c>
      <c r="DN106">
        <v>5.1000000000000156E-2</v>
      </c>
      <c r="DO106">
        <v>5.1000000000000156E-2</v>
      </c>
      <c r="DP106">
        <v>5.1000000000000156E-2</v>
      </c>
      <c r="DQ106">
        <v>5.1000000000000156E-2</v>
      </c>
      <c r="DR106">
        <v>5.1000000000000156E-2</v>
      </c>
      <c r="DS106">
        <v>5.1000000000000156E-2</v>
      </c>
      <c r="DT106">
        <v>5.1000000000000156E-2</v>
      </c>
      <c r="DU106">
        <v>5.1000000000000156E-2</v>
      </c>
      <c r="DV106">
        <v>5.1000000000001044E-2</v>
      </c>
      <c r="DW106">
        <v>5.1000000000000156E-2</v>
      </c>
      <c r="DX106">
        <v>5.1000000000000156E-2</v>
      </c>
      <c r="DY106">
        <v>5.1000000000000156E-2</v>
      </c>
      <c r="DZ106">
        <v>5.1000000000000156E-2</v>
      </c>
      <c r="EA106">
        <v>5.1000000000000156E-2</v>
      </c>
      <c r="EB106">
        <v>5.1000000000000156E-2</v>
      </c>
      <c r="EC106">
        <v>5.1000000000000156E-2</v>
      </c>
      <c r="ED106">
        <v>5.1000000000000156E-2</v>
      </c>
      <c r="EE106">
        <v>5.1000000000000156E-2</v>
      </c>
      <c r="EF106">
        <v>5.1000000000000156E-2</v>
      </c>
      <c r="EG106">
        <v>5.1000000000000156E-2</v>
      </c>
      <c r="EH106">
        <v>5.1000000000000156E-2</v>
      </c>
      <c r="EI106">
        <v>5.1000000000000156E-2</v>
      </c>
      <c r="EJ106">
        <v>5.1000000000000156E-2</v>
      </c>
      <c r="EK106">
        <v>5.1000000000001044E-2</v>
      </c>
      <c r="EL106">
        <v>5.1000000000000156E-2</v>
      </c>
      <c r="EM106">
        <v>5.1000000000000156E-2</v>
      </c>
      <c r="EN106">
        <v>5.1000000000000156E-2</v>
      </c>
      <c r="EO106">
        <v>5.1000000000000156E-2</v>
      </c>
      <c r="EP106">
        <v>5.1000000000000156E-2</v>
      </c>
      <c r="EQ106">
        <v>5.1000000000000156E-2</v>
      </c>
      <c r="ER106">
        <v>5.1000000000000156E-2</v>
      </c>
      <c r="ES106">
        <v>5.1000000000000156E-2</v>
      </c>
      <c r="ET106">
        <v>5.1000000000000156E-2</v>
      </c>
      <c r="EU106">
        <v>5.1000000000001044E-2</v>
      </c>
      <c r="EV106">
        <v>5.1000000000000156E-2</v>
      </c>
      <c r="EW106">
        <v>5.1000000000000156E-2</v>
      </c>
      <c r="EX106">
        <v>5.1000000000000156E-2</v>
      </c>
      <c r="EY106">
        <v>5.1000000000000156E-2</v>
      </c>
      <c r="EZ106">
        <v>5.1000000000001044E-2</v>
      </c>
      <c r="FA106">
        <v>5.1000000000001044E-2</v>
      </c>
      <c r="FB106">
        <v>5.1000000000000156E-2</v>
      </c>
      <c r="FC106">
        <v>5.1000000000000156E-2</v>
      </c>
      <c r="FD106">
        <v>5.1000000000001044E-2</v>
      </c>
      <c r="FE106">
        <v>5.1000000000000156E-2</v>
      </c>
      <c r="FF106">
        <v>5.1000000000000156E-2</v>
      </c>
      <c r="FG106">
        <v>5.1000000000000156E-2</v>
      </c>
      <c r="FH106">
        <v>5.0999999999999268E-2</v>
      </c>
      <c r="FI106">
        <v>5.1000000000000156E-2</v>
      </c>
      <c r="FJ106">
        <v>5.1000000000000156E-2</v>
      </c>
      <c r="FK106">
        <v>5.1000000000001044E-2</v>
      </c>
      <c r="FL106">
        <v>5.1000000000000156E-2</v>
      </c>
      <c r="FM106">
        <v>5.1000000000000156E-2</v>
      </c>
      <c r="FN106">
        <v>5.1000000000000156E-2</v>
      </c>
      <c r="FO106">
        <v>5.1000000000000156E-2</v>
      </c>
      <c r="FP106">
        <v>5.1000000000000156E-2</v>
      </c>
      <c r="FQ106">
        <v>5.1000000000000156E-2</v>
      </c>
      <c r="FR106">
        <v>5.1000000000000156E-2</v>
      </c>
      <c r="FS106">
        <v>5.1000000000001044E-2</v>
      </c>
      <c r="FT106">
        <v>5.1000000000000156E-2</v>
      </c>
      <c r="FU106">
        <v>5.1000000000000156E-2</v>
      </c>
      <c r="FV106">
        <v>5.1000000000000156E-2</v>
      </c>
      <c r="FW106">
        <v>5.1000000000001044E-2</v>
      </c>
      <c r="FX106">
        <v>5.1000000000000156E-2</v>
      </c>
      <c r="FY106">
        <v>5.1000000000000156E-2</v>
      </c>
      <c r="FZ106">
        <v>5.1000000000000156E-2</v>
      </c>
      <c r="GA106">
        <v>5.1000000000000156E-2</v>
      </c>
      <c r="GB106">
        <v>5.1000000000000156E-2</v>
      </c>
      <c r="GC106">
        <v>5.1000000000000156E-2</v>
      </c>
      <c r="GD106">
        <v>5.1000000000000156E-2</v>
      </c>
      <c r="GE106">
        <v>5.1000000000001044E-2</v>
      </c>
      <c r="GF106">
        <v>5.1000000000000156E-2</v>
      </c>
      <c r="GG106">
        <v>5.1000000000000156E-2</v>
      </c>
      <c r="GH106">
        <v>5.1000000000000156E-2</v>
      </c>
      <c r="GI106">
        <v>5.1000000000000156E-2</v>
      </c>
      <c r="GJ106">
        <v>5.1000000000000156E-2</v>
      </c>
      <c r="GK106">
        <v>5.1000000000000156E-2</v>
      </c>
      <c r="GL106">
        <v>5.1000000000000156E-2</v>
      </c>
      <c r="GM106">
        <v>5.1000000000000156E-2</v>
      </c>
      <c r="GN106">
        <v>5.1000000000000156E-2</v>
      </c>
      <c r="GO106">
        <v>5.1000000000000156E-2</v>
      </c>
      <c r="GP106">
        <v>5.1000000000000156E-2</v>
      </c>
      <c r="GQ106">
        <v>5.1000000000000156E-2</v>
      </c>
      <c r="GR106">
        <v>5.1000000000000156E-2</v>
      </c>
      <c r="GS106">
        <v>5.1000000000000156E-2</v>
      </c>
      <c r="GT106">
        <v>5.1000000000000156E-2</v>
      </c>
      <c r="GU106">
        <v>5.1000000000000156E-2</v>
      </c>
      <c r="GV106">
        <v>5.1000000000001044E-2</v>
      </c>
      <c r="GW106">
        <v>5.1000000000000156E-2</v>
      </c>
      <c r="GX106">
        <v>5.1000000000000156E-2</v>
      </c>
      <c r="GY106">
        <v>5.1000000000000156E-2</v>
      </c>
      <c r="GZ106">
        <v>5.1000000000000156E-2</v>
      </c>
      <c r="HA106">
        <v>5.1000000000000156E-2</v>
      </c>
      <c r="HB106">
        <v>5.1000000000000156E-2</v>
      </c>
      <c r="HC106">
        <v>5.1000000000000156E-2</v>
      </c>
      <c r="HD106">
        <v>5.0999999999999268E-2</v>
      </c>
      <c r="HE106">
        <v>5.1000000000000156E-2</v>
      </c>
      <c r="HF106">
        <v>5.1000000000000156E-2</v>
      </c>
      <c r="HG106">
        <v>5.1000000000000156E-2</v>
      </c>
      <c r="HH106">
        <v>5.1000000000001044E-2</v>
      </c>
      <c r="HI106">
        <v>5.1000000000000156E-2</v>
      </c>
      <c r="HJ106">
        <v>5.1000000000001044E-2</v>
      </c>
      <c r="HK106">
        <v>5.1000000000000156E-2</v>
      </c>
      <c r="HL106">
        <v>5.1000000000001044E-2</v>
      </c>
      <c r="HM106">
        <v>5.1000000000000156E-2</v>
      </c>
      <c r="HN106">
        <v>5.1000000000000156E-2</v>
      </c>
      <c r="HO106">
        <v>5.0999999999999268E-2</v>
      </c>
      <c r="HP106">
        <v>5.099999999999838E-2</v>
      </c>
      <c r="HQ106">
        <v>5.099999999999838E-2</v>
      </c>
      <c r="HR106">
        <v>5.1000000000000156E-2</v>
      </c>
      <c r="HS106">
        <v>5.1000000000001044E-2</v>
      </c>
      <c r="HT106">
        <v>5.1000000000000156E-2</v>
      </c>
      <c r="HU106">
        <v>5.1000000000000156E-2</v>
      </c>
      <c r="HV106">
        <v>5.1000000000000156E-2</v>
      </c>
      <c r="HW106">
        <v>5.1000000000000156E-2</v>
      </c>
      <c r="HX106">
        <v>5.1000000000000156E-2</v>
      </c>
      <c r="HY106">
        <v>5.1000000000000156E-2</v>
      </c>
      <c r="HZ106">
        <v>5.0999999999999268E-2</v>
      </c>
      <c r="IA106" s="216">
        <v>5.099999999999838E-2</v>
      </c>
      <c r="IB106" s="216">
        <v>5.0999999999999268E-2</v>
      </c>
      <c r="IC106" s="216">
        <v>5.0999999999999268E-2</v>
      </c>
      <c r="ID106" s="216">
        <v>5.0999999999999268E-2</v>
      </c>
    </row>
    <row r="107" spans="1:239" x14ac:dyDescent="0.2">
      <c r="A107" s="447">
        <f>A!A121</f>
        <v>40238</v>
      </c>
      <c r="B107" s="479">
        <f t="shared" si="10"/>
        <v>4.2919999999999998</v>
      </c>
      <c r="C107" s="479">
        <v>4.2169999999999996</v>
      </c>
      <c r="D107" s="448">
        <f t="shared" si="11"/>
        <v>7.5000000000000178E-2</v>
      </c>
      <c r="F107" s="450">
        <v>37004</v>
      </c>
      <c r="L107">
        <v>-2.9999999999992255E-3</v>
      </c>
      <c r="M107">
        <v>-7.0000000000005613E-3</v>
      </c>
      <c r="N107">
        <v>-2.9999999999992255E-3</v>
      </c>
      <c r="O107">
        <v>5.9999999999993392E-3</v>
      </c>
      <c r="P107">
        <v>1.2999999999999012E-2</v>
      </c>
      <c r="Q107">
        <v>1.5999999999999126E-2</v>
      </c>
      <c r="R107">
        <v>1.9999999999999574E-2</v>
      </c>
      <c r="S107">
        <v>2.0000000000000462E-2</v>
      </c>
      <c r="T107">
        <v>2.2000000000000242E-2</v>
      </c>
      <c r="U107">
        <v>2.7000000000000135E-2</v>
      </c>
      <c r="V107">
        <v>3.700000000000081E-2</v>
      </c>
      <c r="W107">
        <v>3.2000000000000028E-2</v>
      </c>
      <c r="X107">
        <v>3.2000000000000917E-2</v>
      </c>
      <c r="Y107">
        <v>3.5000000000000142E-2</v>
      </c>
      <c r="Z107">
        <v>3.4999999999999254E-2</v>
      </c>
      <c r="AA107">
        <v>3.5000000000000142E-2</v>
      </c>
      <c r="AB107">
        <v>3.5000000000000142E-2</v>
      </c>
      <c r="AC107">
        <v>3.5000000000000142E-2</v>
      </c>
      <c r="AD107">
        <v>3.4999999999999254E-2</v>
      </c>
      <c r="AE107">
        <v>3.5000000000000142E-2</v>
      </c>
      <c r="AF107">
        <v>3.5000000000000142E-2</v>
      </c>
      <c r="AG107">
        <v>3.5000000000000142E-2</v>
      </c>
      <c r="AH107">
        <v>4.6000000000000263E-2</v>
      </c>
      <c r="AI107">
        <v>4.6000000000000263E-2</v>
      </c>
      <c r="AJ107">
        <v>4.6000000000000263E-2</v>
      </c>
      <c r="AK107">
        <v>4.5999999999999375E-2</v>
      </c>
      <c r="AL107">
        <v>4.6000000000000263E-2</v>
      </c>
      <c r="AM107">
        <v>4.5999999999999375E-2</v>
      </c>
      <c r="AN107">
        <v>4.5999999999999375E-2</v>
      </c>
      <c r="AO107">
        <v>4.5999999999999375E-2</v>
      </c>
      <c r="AP107">
        <v>4.5999999999999375E-2</v>
      </c>
      <c r="AQ107">
        <v>4.6000000000000263E-2</v>
      </c>
      <c r="AR107">
        <v>4.6000000000000263E-2</v>
      </c>
      <c r="AS107">
        <v>4.6000000000000263E-2</v>
      </c>
      <c r="AT107">
        <v>4.5999999999999375E-2</v>
      </c>
      <c r="AU107">
        <v>4.5999999999999375E-2</v>
      </c>
      <c r="AV107">
        <v>3.5999999999999588E-2</v>
      </c>
      <c r="AW107">
        <v>3.5999999999999588E-2</v>
      </c>
      <c r="AX107">
        <v>3.5999999999999588E-2</v>
      </c>
      <c r="AY107">
        <v>3.5999999999999588E-2</v>
      </c>
      <c r="AZ107">
        <v>3.5999999999999588E-2</v>
      </c>
      <c r="BA107">
        <v>3.5999999999999588E-2</v>
      </c>
      <c r="BB107">
        <v>3.5999999999999588E-2</v>
      </c>
      <c r="BC107">
        <v>3.5999999999999588E-2</v>
      </c>
      <c r="BD107">
        <v>5.1000000000000156E-2</v>
      </c>
      <c r="BE107">
        <v>5.0999999999999268E-2</v>
      </c>
      <c r="BF107">
        <v>5.1000000000000156E-2</v>
      </c>
      <c r="BG107">
        <v>5.0999999999999268E-2</v>
      </c>
      <c r="BH107">
        <v>4.0999999999999481E-2</v>
      </c>
      <c r="BI107">
        <v>4.0999999999999481E-2</v>
      </c>
      <c r="BJ107">
        <v>4.0999999999999481E-2</v>
      </c>
      <c r="BK107">
        <v>4.0999999999999481E-2</v>
      </c>
      <c r="BL107">
        <v>4.0999999999999481E-2</v>
      </c>
      <c r="BM107">
        <v>4.0999999999999481E-2</v>
      </c>
      <c r="BN107">
        <v>4.0999999999999481E-2</v>
      </c>
      <c r="BO107">
        <v>4.0999999999999481E-2</v>
      </c>
      <c r="BP107">
        <v>5.0999999999999268E-2</v>
      </c>
      <c r="BQ107">
        <v>5.1000000000000156E-2</v>
      </c>
      <c r="BR107">
        <v>5.0999999999999268E-2</v>
      </c>
      <c r="BS107">
        <v>5.0999999999999268E-2</v>
      </c>
      <c r="BT107">
        <v>4.0999999999999481E-2</v>
      </c>
      <c r="BU107">
        <v>4.0999999999999481E-2</v>
      </c>
      <c r="BV107">
        <v>4.0999999999999481E-2</v>
      </c>
      <c r="BW107">
        <v>4.0999999999999481E-2</v>
      </c>
      <c r="BX107">
        <v>4.0999999999999481E-2</v>
      </c>
      <c r="BY107">
        <v>4.0999999999999481E-2</v>
      </c>
      <c r="BZ107">
        <v>4.0999999999999481E-2</v>
      </c>
      <c r="CA107">
        <v>4.0999999999999481E-2</v>
      </c>
      <c r="CB107">
        <v>5.0999999999999268E-2</v>
      </c>
      <c r="CC107">
        <v>5.0999999999999268E-2</v>
      </c>
      <c r="CD107">
        <v>5.0999999999999268E-2</v>
      </c>
      <c r="CE107">
        <v>5.0999999999999268E-2</v>
      </c>
      <c r="CF107">
        <v>4.0999999999999481E-2</v>
      </c>
      <c r="CG107">
        <v>4.0999999999999481E-2</v>
      </c>
      <c r="CH107">
        <v>4.0999999999999481E-2</v>
      </c>
      <c r="CI107">
        <v>4.0999999999999481E-2</v>
      </c>
      <c r="CJ107">
        <v>4.0999999999999481E-2</v>
      </c>
      <c r="CK107">
        <v>4.0999999999999481E-2</v>
      </c>
      <c r="CL107">
        <v>4.0999999999999481E-2</v>
      </c>
      <c r="CM107">
        <v>4.0999999999999481E-2</v>
      </c>
      <c r="CN107">
        <v>5.1000000000000156E-2</v>
      </c>
      <c r="CO107">
        <v>5.1000000000000156E-2</v>
      </c>
      <c r="CP107">
        <v>5.0999999999999268E-2</v>
      </c>
      <c r="CQ107">
        <v>5.0999999999999268E-2</v>
      </c>
      <c r="CR107">
        <v>4.0999999999999481E-2</v>
      </c>
      <c r="CS107">
        <v>4.0999999999999481E-2</v>
      </c>
      <c r="CT107">
        <v>4.0999999999999481E-2</v>
      </c>
      <c r="CU107">
        <v>4.0999999999999481E-2</v>
      </c>
      <c r="CV107">
        <v>4.0999999999999481E-2</v>
      </c>
      <c r="CW107">
        <v>4.0999999999999481E-2</v>
      </c>
      <c r="CX107">
        <v>4.1000000000000369E-2</v>
      </c>
      <c r="CY107">
        <v>4.0999999999999481E-2</v>
      </c>
      <c r="CZ107">
        <v>5.0999999999999268E-2</v>
      </c>
      <c r="DA107">
        <v>5.0999999999999268E-2</v>
      </c>
      <c r="DB107">
        <v>5.1000000000000156E-2</v>
      </c>
      <c r="DC107">
        <v>5.1000000000000156E-2</v>
      </c>
      <c r="DD107">
        <v>4.0999999999999481E-2</v>
      </c>
      <c r="DE107">
        <v>4.1000000000000369E-2</v>
      </c>
      <c r="DF107">
        <v>4.0999999999999481E-2</v>
      </c>
      <c r="DG107">
        <v>4.0999999999999481E-2</v>
      </c>
      <c r="DH107">
        <v>4.0999999999999481E-2</v>
      </c>
      <c r="DI107">
        <v>4.0999999999999481E-2</v>
      </c>
      <c r="DJ107">
        <v>4.0999999999999481E-2</v>
      </c>
      <c r="DK107">
        <v>4.0999999999999481E-2</v>
      </c>
      <c r="DL107">
        <v>5.1000000000000156E-2</v>
      </c>
      <c r="DM107">
        <v>5.1000000000000156E-2</v>
      </c>
      <c r="DN107">
        <v>5.0999999999999268E-2</v>
      </c>
      <c r="DO107">
        <v>5.0999999999999268E-2</v>
      </c>
      <c r="DP107">
        <v>4.0999999999999481E-2</v>
      </c>
      <c r="DQ107">
        <v>4.0999999999999481E-2</v>
      </c>
      <c r="DR107">
        <v>4.0999999999999481E-2</v>
      </c>
      <c r="DS107">
        <v>4.0999999999999481E-2</v>
      </c>
      <c r="DT107">
        <v>4.0999999999999481E-2</v>
      </c>
      <c r="DU107">
        <v>4.0999999999999481E-2</v>
      </c>
      <c r="DV107">
        <v>4.0999999999999481E-2</v>
      </c>
      <c r="DW107">
        <v>4.1000000000000369E-2</v>
      </c>
      <c r="DX107">
        <v>4.5999999999999375E-2</v>
      </c>
      <c r="DY107">
        <v>4.6000000000000263E-2</v>
      </c>
      <c r="DZ107">
        <v>4.5999999999999375E-2</v>
      </c>
      <c r="EA107">
        <v>4.5999999999999375E-2</v>
      </c>
      <c r="EB107">
        <v>3.5999999999999588E-2</v>
      </c>
      <c r="EC107">
        <v>3.5999999999999588E-2</v>
      </c>
      <c r="ED107">
        <v>3.5999999999999588E-2</v>
      </c>
      <c r="EE107">
        <v>3.5999999999999588E-2</v>
      </c>
      <c r="EF107">
        <v>3.5999999999999588E-2</v>
      </c>
      <c r="EG107">
        <v>3.5999999999999588E-2</v>
      </c>
      <c r="EH107">
        <v>3.5999999999999588E-2</v>
      </c>
      <c r="EI107">
        <v>3.5999999999999588E-2</v>
      </c>
      <c r="EJ107">
        <v>3.5999999999999588E-2</v>
      </c>
      <c r="EK107">
        <v>3.5999999999999588E-2</v>
      </c>
      <c r="EL107">
        <v>3.5999999999999588E-2</v>
      </c>
      <c r="EM107">
        <v>3.5999999999999588E-2</v>
      </c>
      <c r="EN107">
        <v>2.5999999999999801E-2</v>
      </c>
      <c r="EO107">
        <v>2.5999999999999801E-2</v>
      </c>
      <c r="EP107">
        <v>2.5999999999999801E-2</v>
      </c>
      <c r="EQ107">
        <v>2.5999999999999801E-2</v>
      </c>
      <c r="ER107">
        <v>2.5999999999999801E-2</v>
      </c>
      <c r="ES107">
        <v>2.5999999999999801E-2</v>
      </c>
      <c r="ET107">
        <v>2.5999999999998913E-2</v>
      </c>
      <c r="EU107">
        <v>2.5999999999998913E-2</v>
      </c>
      <c r="EV107">
        <v>2.5999999999998913E-2</v>
      </c>
      <c r="EW107">
        <v>2.5999999999999801E-2</v>
      </c>
      <c r="EX107">
        <v>2.5999999999999801E-2</v>
      </c>
      <c r="EY107">
        <v>2.5999999999999801E-2</v>
      </c>
      <c r="EZ107">
        <v>1.5999999999999126E-2</v>
      </c>
      <c r="FA107">
        <v>1.5999999999999126E-2</v>
      </c>
      <c r="FB107">
        <v>1.5999999999999126E-2</v>
      </c>
      <c r="FC107">
        <v>1.6000000000000014E-2</v>
      </c>
      <c r="FD107">
        <v>1.5999999999999126E-2</v>
      </c>
      <c r="FE107">
        <v>1.6000000000000014E-2</v>
      </c>
      <c r="FF107">
        <v>1.5999999999999126E-2</v>
      </c>
      <c r="FG107">
        <v>1.5999999999999126E-2</v>
      </c>
      <c r="FH107">
        <v>1.6000000000000902E-2</v>
      </c>
      <c r="FI107">
        <v>1.6000000000000014E-2</v>
      </c>
      <c r="FJ107">
        <v>1.5999999999999126E-2</v>
      </c>
      <c r="FK107">
        <v>1.5999999999999126E-2</v>
      </c>
      <c r="FL107">
        <v>5.9999999999993392E-3</v>
      </c>
      <c r="FM107">
        <v>5.9999999999993392E-3</v>
      </c>
      <c r="FN107">
        <v>5.9999999999993392E-3</v>
      </c>
      <c r="FO107">
        <v>5.9999999999993392E-3</v>
      </c>
      <c r="FP107">
        <v>5.9999999999993392E-3</v>
      </c>
      <c r="FQ107">
        <v>5.9999999999993392E-3</v>
      </c>
      <c r="FR107">
        <v>6.0000000000002274E-3</v>
      </c>
      <c r="FS107">
        <v>5.9999999999993392E-3</v>
      </c>
      <c r="FT107">
        <v>8.5000000000006182E-3</v>
      </c>
      <c r="FU107">
        <v>8.49999999999973E-3</v>
      </c>
      <c r="FV107">
        <v>8.49999999999973E-3</v>
      </c>
      <c r="FW107">
        <v>8.49999999999973E-3</v>
      </c>
      <c r="FX107">
        <v>-1.500000000000945E-3</v>
      </c>
      <c r="FY107">
        <v>-1.500000000000945E-3</v>
      </c>
      <c r="FZ107">
        <v>-1.5000000000000568E-3</v>
      </c>
      <c r="GA107">
        <v>-1.500000000000945E-3</v>
      </c>
      <c r="GB107">
        <v>-1.500000000000945E-3</v>
      </c>
      <c r="GC107">
        <v>-1.500000000000945E-3</v>
      </c>
      <c r="GD107">
        <v>-1.5000000000000568E-3</v>
      </c>
      <c r="GE107">
        <v>-1.5000000000000568E-3</v>
      </c>
      <c r="GF107">
        <v>3.4999999999998366E-3</v>
      </c>
      <c r="GG107">
        <v>3.4999999999998366E-3</v>
      </c>
      <c r="GH107">
        <v>3.4999999999998366E-3</v>
      </c>
      <c r="GI107">
        <v>3.4999999999998366E-3</v>
      </c>
      <c r="GJ107">
        <v>-6.4999999999999503E-3</v>
      </c>
      <c r="GK107">
        <v>-6.4999999999999503E-3</v>
      </c>
      <c r="GL107">
        <v>-6.4999999999999503E-3</v>
      </c>
      <c r="GM107">
        <v>-6.4999999999999503E-3</v>
      </c>
      <c r="GN107">
        <v>-6.4999999999999503E-3</v>
      </c>
      <c r="GO107">
        <v>-6.4999999999999503E-3</v>
      </c>
      <c r="GP107">
        <v>-6.4999999999999503E-3</v>
      </c>
      <c r="GQ107">
        <v>-6.4999999999999503E-3</v>
      </c>
      <c r="GR107">
        <v>-1.5000000000000568E-3</v>
      </c>
      <c r="GS107">
        <v>-1.5000000000000568E-3</v>
      </c>
      <c r="GT107">
        <v>-1.5000000000000568E-3</v>
      </c>
      <c r="GU107">
        <v>-1.5000000000000568E-3</v>
      </c>
      <c r="GV107">
        <v>-1.1500000000000732E-2</v>
      </c>
      <c r="GW107">
        <v>-1.1499999999999844E-2</v>
      </c>
      <c r="GX107">
        <v>-1.1499999999999844E-2</v>
      </c>
      <c r="GY107">
        <v>-1.1499999999999844E-2</v>
      </c>
      <c r="GZ107">
        <v>-1.1499999999999844E-2</v>
      </c>
      <c r="HA107">
        <v>-1.1499999999999844E-2</v>
      </c>
      <c r="HB107">
        <v>-1.1499999999999844E-2</v>
      </c>
      <c r="HC107">
        <v>-1.1499999999999844E-2</v>
      </c>
      <c r="HD107">
        <v>-6.4999999999999503E-3</v>
      </c>
      <c r="HE107">
        <v>-6.4999999999999503E-3</v>
      </c>
      <c r="HF107">
        <v>-6.4999999999990621E-3</v>
      </c>
      <c r="HG107">
        <v>-6.5000000000008384E-3</v>
      </c>
      <c r="HH107">
        <v>-1.6500000000000625E-2</v>
      </c>
      <c r="HI107">
        <v>-1.6499999999999737E-2</v>
      </c>
      <c r="HJ107">
        <v>-1.6500000000000625E-2</v>
      </c>
      <c r="HK107">
        <v>-1.6499999999999737E-2</v>
      </c>
      <c r="HL107">
        <v>-1.6500000000000625E-2</v>
      </c>
      <c r="HM107">
        <v>-1.6499999999999737E-2</v>
      </c>
      <c r="HN107">
        <v>-1.6499999999999737E-2</v>
      </c>
      <c r="HO107">
        <v>-1.6499999999999737E-2</v>
      </c>
      <c r="HP107">
        <v>-1.1499999999999844E-2</v>
      </c>
      <c r="HQ107">
        <v>-1.1499999999999844E-2</v>
      </c>
      <c r="HR107">
        <v>-1.1499999999999844E-2</v>
      </c>
      <c r="HS107">
        <v>-1.1499999999999844E-2</v>
      </c>
      <c r="HT107">
        <v>-2.1499999999999631E-2</v>
      </c>
      <c r="HU107">
        <v>-2.1499999999999631E-2</v>
      </c>
      <c r="HV107">
        <v>-2.1499999999999631E-2</v>
      </c>
      <c r="HW107">
        <v>-2.1499999999999631E-2</v>
      </c>
      <c r="HX107">
        <v>-2.1499999999999631E-2</v>
      </c>
      <c r="HY107">
        <v>-2.1499999999999631E-2</v>
      </c>
      <c r="HZ107">
        <v>-2.1500000000000519E-2</v>
      </c>
      <c r="IA107" s="216">
        <v>-2.1499999999999631E-2</v>
      </c>
      <c r="IB107" s="216">
        <v>-1.6499999999999737E-2</v>
      </c>
      <c r="IC107" s="216">
        <v>-1.6499999999999737E-2</v>
      </c>
      <c r="ID107" s="216">
        <v>-1.6499999999999737E-2</v>
      </c>
    </row>
    <row r="108" spans="1:239" x14ac:dyDescent="0.2">
      <c r="A108" s="447">
        <f>A!A122</f>
        <v>40269</v>
      </c>
      <c r="B108" s="479">
        <f t="shared" si="10"/>
        <v>4.0720000000000001</v>
      </c>
      <c r="C108" s="479">
        <v>3.9969999999999999</v>
      </c>
      <c r="D108" s="448">
        <f t="shared" si="11"/>
        <v>7.5000000000000178E-2</v>
      </c>
      <c r="F108" s="450">
        <v>37005</v>
      </c>
      <c r="L108">
        <v>-4.6999999999999709E-2</v>
      </c>
      <c r="M108">
        <v>-6.0999999999999055E-2</v>
      </c>
      <c r="N108">
        <v>-6.2999999999999723E-2</v>
      </c>
      <c r="O108">
        <v>-6.5999999999999837E-2</v>
      </c>
      <c r="P108">
        <v>-6.4999999999999503E-2</v>
      </c>
      <c r="Q108">
        <v>-6.2999999999999723E-2</v>
      </c>
      <c r="R108">
        <v>-6.2000000000000277E-2</v>
      </c>
      <c r="S108">
        <v>-5.6000000000000938E-2</v>
      </c>
      <c r="T108">
        <v>-5.4999999999999716E-2</v>
      </c>
      <c r="U108">
        <v>-4.9999999999999822E-2</v>
      </c>
      <c r="V108">
        <v>-3.700000000000081E-2</v>
      </c>
      <c r="W108">
        <v>-4.2999999999999261E-2</v>
      </c>
      <c r="X108">
        <v>-3.0000000000000249E-2</v>
      </c>
      <c r="Y108">
        <v>-3.0000000000000249E-2</v>
      </c>
      <c r="Z108">
        <v>-2.9999999999999361E-2</v>
      </c>
      <c r="AA108">
        <v>-3.0000000000000249E-2</v>
      </c>
      <c r="AB108">
        <v>-2.9999999999999361E-2</v>
      </c>
      <c r="AC108">
        <v>-3.0000000000000249E-2</v>
      </c>
      <c r="AD108">
        <v>-2.9999999999999361E-2</v>
      </c>
      <c r="AE108">
        <v>-3.0000000000000249E-2</v>
      </c>
      <c r="AF108">
        <v>-3.0000000000000249E-2</v>
      </c>
      <c r="AG108">
        <v>-2.0000000000000462E-2</v>
      </c>
      <c r="AH108">
        <v>-2.5999999999999801E-2</v>
      </c>
      <c r="AI108">
        <v>-1.9999999999999574E-2</v>
      </c>
      <c r="AJ108">
        <v>-2.0000000000000462E-2</v>
      </c>
      <c r="AK108">
        <v>-1.9999999999999574E-2</v>
      </c>
      <c r="AL108">
        <v>-2.0000000000000462E-2</v>
      </c>
      <c r="AM108">
        <v>-1.9999999999999574E-2</v>
      </c>
      <c r="AN108">
        <v>-2.0000000000000462E-2</v>
      </c>
      <c r="AO108">
        <v>-1.9999999999999574E-2</v>
      </c>
      <c r="AP108">
        <v>-2.0000000000000462E-2</v>
      </c>
      <c r="AQ108">
        <v>-2.0000000000000462E-2</v>
      </c>
      <c r="AR108">
        <v>-2.0000000000000462E-2</v>
      </c>
      <c r="AS108">
        <v>-2.0000000000000462E-2</v>
      </c>
      <c r="AT108">
        <v>-1.899999999999924E-2</v>
      </c>
      <c r="AU108">
        <v>-1.0999999999999233E-2</v>
      </c>
      <c r="AV108">
        <v>-0.04</v>
      </c>
      <c r="AW108">
        <v>-0.04</v>
      </c>
      <c r="AX108">
        <v>-0.04</v>
      </c>
      <c r="AY108">
        <v>-0.04</v>
      </c>
      <c r="AZ108">
        <v>-0.04</v>
      </c>
      <c r="BA108">
        <v>-0.04</v>
      </c>
      <c r="BB108">
        <v>-0.04</v>
      </c>
      <c r="BC108">
        <v>-0.04</v>
      </c>
      <c r="BD108">
        <v>-1.5000000000000568E-2</v>
      </c>
      <c r="BE108">
        <v>-1.499999999999968E-2</v>
      </c>
      <c r="BF108">
        <v>-1.4000000000000234E-2</v>
      </c>
      <c r="BG108">
        <v>-5.9999999999993392E-3</v>
      </c>
      <c r="BH108">
        <v>-3.4999999999999254E-2</v>
      </c>
      <c r="BI108">
        <v>-3.4999999999999254E-2</v>
      </c>
      <c r="BJ108">
        <v>-3.4999999999999254E-2</v>
      </c>
      <c r="BK108">
        <v>-3.5000000000000142E-2</v>
      </c>
      <c r="BL108">
        <v>-3.4999999999999254E-2</v>
      </c>
      <c r="BM108">
        <v>-3.5000000000000142E-2</v>
      </c>
      <c r="BN108">
        <v>-3.5000000000000142E-2</v>
      </c>
      <c r="BO108">
        <v>-3.5000000000000142E-2</v>
      </c>
      <c r="BP108">
        <v>-1.499999999999968E-2</v>
      </c>
      <c r="BQ108">
        <v>-1.5000000000000568E-2</v>
      </c>
      <c r="BR108">
        <v>-1.3999999999999346E-2</v>
      </c>
      <c r="BS108">
        <v>-5.9999999999993392E-3</v>
      </c>
      <c r="BT108">
        <v>-3.5000000000000142E-2</v>
      </c>
      <c r="BU108">
        <v>-3.5000000000000142E-2</v>
      </c>
      <c r="BV108">
        <v>-3.5000000000000142E-2</v>
      </c>
      <c r="BW108">
        <v>-3.5000000000000142E-2</v>
      </c>
      <c r="BX108">
        <v>-3.5000000000000142E-2</v>
      </c>
      <c r="BY108">
        <v>-3.5000000000000142E-2</v>
      </c>
      <c r="BZ108">
        <v>-3.4999999999999254E-2</v>
      </c>
      <c r="CA108">
        <v>-3.5000000000000142E-2</v>
      </c>
      <c r="CB108">
        <v>-1.9999999999999574E-2</v>
      </c>
      <c r="CC108">
        <v>-1.9999999999999574E-2</v>
      </c>
      <c r="CD108">
        <v>-1.899999999999924E-2</v>
      </c>
      <c r="CE108">
        <v>-1.0999999999999233E-2</v>
      </c>
      <c r="CF108">
        <v>-0.04</v>
      </c>
      <c r="CG108">
        <v>-0.04</v>
      </c>
      <c r="CH108">
        <v>-0.04</v>
      </c>
      <c r="CI108">
        <v>-0.04</v>
      </c>
      <c r="CJ108">
        <v>-0.04</v>
      </c>
      <c r="CK108">
        <v>-0.04</v>
      </c>
      <c r="CL108">
        <v>-0.04</v>
      </c>
      <c r="CM108">
        <v>-0.04</v>
      </c>
      <c r="CN108">
        <v>-2.5000000000000355E-2</v>
      </c>
      <c r="CO108">
        <v>-2.5000000000000355E-2</v>
      </c>
      <c r="CP108">
        <v>-2.3999999999999133E-2</v>
      </c>
      <c r="CQ108">
        <v>-1.5999999999999126E-2</v>
      </c>
      <c r="CR108">
        <v>-4.4999999999999929E-2</v>
      </c>
      <c r="CS108">
        <v>-4.4999999999999929E-2</v>
      </c>
      <c r="CT108">
        <v>-4.4999999999999929E-2</v>
      </c>
      <c r="CU108">
        <v>-4.4999999999999929E-2</v>
      </c>
      <c r="CV108">
        <v>-4.4999999999999929E-2</v>
      </c>
      <c r="CW108">
        <v>-4.4999999999999929E-2</v>
      </c>
      <c r="CX108">
        <v>-4.5000000000000817E-2</v>
      </c>
      <c r="CY108">
        <v>-4.4999999999999929E-2</v>
      </c>
      <c r="CZ108">
        <v>-3.0000000000000249E-2</v>
      </c>
      <c r="DA108">
        <v>-3.0000000000000249E-2</v>
      </c>
      <c r="DB108">
        <v>-2.8999999999999915E-2</v>
      </c>
      <c r="DC108">
        <v>-2.0999999999999908E-2</v>
      </c>
      <c r="DD108">
        <v>-5.0000000000000711E-2</v>
      </c>
      <c r="DE108">
        <v>-5.0000000000000711E-2</v>
      </c>
      <c r="DF108">
        <v>-5.0000000000000711E-2</v>
      </c>
      <c r="DG108">
        <v>-4.9999999999999822E-2</v>
      </c>
      <c r="DH108">
        <v>-5.0000000000000711E-2</v>
      </c>
      <c r="DI108">
        <v>-4.9999999999999822E-2</v>
      </c>
      <c r="DJ108">
        <v>-4.9999999999999822E-2</v>
      </c>
      <c r="DK108">
        <v>-4.9999999999999822E-2</v>
      </c>
      <c r="DL108">
        <v>-3.5000000000000142E-2</v>
      </c>
      <c r="DM108">
        <v>-3.5000000000000142E-2</v>
      </c>
      <c r="DN108">
        <v>-3.399999999999892E-2</v>
      </c>
      <c r="DO108">
        <v>-2.5999999999998913E-2</v>
      </c>
      <c r="DP108">
        <v>-5.4999999999999716E-2</v>
      </c>
      <c r="DQ108">
        <v>-5.4999999999999716E-2</v>
      </c>
      <c r="DR108">
        <v>-5.4999999999999716E-2</v>
      </c>
      <c r="DS108">
        <v>-5.4999999999999716E-2</v>
      </c>
      <c r="DT108">
        <v>-5.4999999999999716E-2</v>
      </c>
      <c r="DU108">
        <v>-5.4999999999999716E-2</v>
      </c>
      <c r="DV108">
        <v>-5.5000000000000604E-2</v>
      </c>
      <c r="DW108">
        <v>-5.5000000000000604E-2</v>
      </c>
      <c r="DX108">
        <v>-3.4999999999999254E-2</v>
      </c>
      <c r="DY108">
        <v>-3.5000000000000142E-2</v>
      </c>
      <c r="DZ108">
        <v>-3.3999999999999808E-2</v>
      </c>
      <c r="EA108">
        <v>-2.5999999999999801E-2</v>
      </c>
      <c r="EB108">
        <v>-5.4999999999999716E-2</v>
      </c>
      <c r="EC108">
        <v>-5.4999999999999716E-2</v>
      </c>
      <c r="ED108">
        <v>-5.4999999999999716E-2</v>
      </c>
      <c r="EE108">
        <v>-5.4999999999999716E-2</v>
      </c>
      <c r="EF108">
        <v>-5.4999999999999716E-2</v>
      </c>
      <c r="EG108">
        <v>-5.5000000000000604E-2</v>
      </c>
      <c r="EH108">
        <v>-5.4999999999999716E-2</v>
      </c>
      <c r="EI108">
        <v>-5.4999999999999716E-2</v>
      </c>
      <c r="EJ108">
        <v>-3.4999999999999254E-2</v>
      </c>
      <c r="EK108">
        <v>-3.5000000000000142E-2</v>
      </c>
      <c r="EL108">
        <v>-3.3999999999999808E-2</v>
      </c>
      <c r="EM108">
        <v>-2.5999999999999801E-2</v>
      </c>
      <c r="EN108">
        <v>-5.4999999999999716E-2</v>
      </c>
      <c r="EO108">
        <v>-5.4999999999999716E-2</v>
      </c>
      <c r="EP108">
        <v>-5.4999999999999716E-2</v>
      </c>
      <c r="EQ108">
        <v>-5.4999999999999716E-2</v>
      </c>
      <c r="ER108">
        <v>-5.4999999999999716E-2</v>
      </c>
      <c r="ES108">
        <v>-5.5000000000000604E-2</v>
      </c>
      <c r="ET108">
        <v>-5.4999999999999716E-2</v>
      </c>
      <c r="EU108">
        <v>-5.4999999999999716E-2</v>
      </c>
      <c r="EV108">
        <v>-3.4999999999999254E-2</v>
      </c>
      <c r="EW108">
        <v>-3.5000000000000142E-2</v>
      </c>
      <c r="EX108">
        <v>-3.3999999999999808E-2</v>
      </c>
      <c r="EY108">
        <v>-2.5999999999999801E-2</v>
      </c>
      <c r="EZ108">
        <v>-5.4999999999999716E-2</v>
      </c>
      <c r="FA108">
        <v>-5.4999999999999716E-2</v>
      </c>
      <c r="FB108">
        <v>-5.4999999999999716E-2</v>
      </c>
      <c r="FC108">
        <v>-5.4999999999999716E-2</v>
      </c>
      <c r="FD108">
        <v>-5.4999999999999716E-2</v>
      </c>
      <c r="FE108">
        <v>-5.5000000000000604E-2</v>
      </c>
      <c r="FF108">
        <v>-5.4999999999999716E-2</v>
      </c>
      <c r="FG108">
        <v>-5.4999999999999716E-2</v>
      </c>
      <c r="FH108">
        <v>-3.5000000000000142E-2</v>
      </c>
      <c r="FI108">
        <v>-3.5000000000000142E-2</v>
      </c>
      <c r="FJ108">
        <v>-3.399999999999892E-2</v>
      </c>
      <c r="FK108">
        <v>-2.5999999999999801E-2</v>
      </c>
      <c r="FL108">
        <v>-5.4999999999999716E-2</v>
      </c>
      <c r="FM108">
        <v>-5.4999999999999716E-2</v>
      </c>
      <c r="FN108">
        <v>-5.4999999999999716E-2</v>
      </c>
      <c r="FO108">
        <v>-5.4999999999999716E-2</v>
      </c>
      <c r="FP108">
        <v>-5.4999999999999716E-2</v>
      </c>
      <c r="FQ108">
        <v>-5.4999999999999716E-2</v>
      </c>
      <c r="FR108">
        <v>-5.5000000000000604E-2</v>
      </c>
      <c r="FS108">
        <v>-5.4999999999999716E-2</v>
      </c>
      <c r="FT108">
        <v>-3.5000000000000142E-2</v>
      </c>
      <c r="FU108">
        <v>-3.5000000000000142E-2</v>
      </c>
      <c r="FV108">
        <v>-3.3999999999999808E-2</v>
      </c>
      <c r="FW108">
        <v>-2.5999999999999801E-2</v>
      </c>
      <c r="FX108">
        <v>-5.4999999999999716E-2</v>
      </c>
      <c r="FY108">
        <v>-5.4999999999999716E-2</v>
      </c>
      <c r="FZ108">
        <v>-5.5000000000000604E-2</v>
      </c>
      <c r="GA108">
        <v>-5.4999999999999716E-2</v>
      </c>
      <c r="GB108">
        <v>-5.4999999999999716E-2</v>
      </c>
      <c r="GC108">
        <v>-5.4999999999999716E-2</v>
      </c>
      <c r="GD108">
        <v>-5.4999999999999716E-2</v>
      </c>
      <c r="GE108">
        <v>-5.5000000000000604E-2</v>
      </c>
      <c r="GF108">
        <v>-3.5000000000000142E-2</v>
      </c>
      <c r="GG108">
        <v>-3.4999999999999254E-2</v>
      </c>
      <c r="GH108">
        <v>-3.3999999999999808E-2</v>
      </c>
      <c r="GI108">
        <v>-2.5999999999999801E-2</v>
      </c>
      <c r="GJ108">
        <v>-5.4999999999999716E-2</v>
      </c>
      <c r="GK108">
        <v>-5.4999999999999716E-2</v>
      </c>
      <c r="GL108">
        <v>-5.4999999999999716E-2</v>
      </c>
      <c r="GM108">
        <v>-5.5000000000000604E-2</v>
      </c>
      <c r="GN108">
        <v>-5.4999999999999716E-2</v>
      </c>
      <c r="GO108">
        <v>-5.5000000000000604E-2</v>
      </c>
      <c r="GP108">
        <v>-5.4999999999999716E-2</v>
      </c>
      <c r="GQ108">
        <v>-5.4999999999999716E-2</v>
      </c>
      <c r="GR108">
        <v>-3.5000000000000142E-2</v>
      </c>
      <c r="GS108">
        <v>-3.4999999999999254E-2</v>
      </c>
      <c r="GT108">
        <v>-3.3999999999999808E-2</v>
      </c>
      <c r="GU108">
        <v>-2.5999999999999801E-2</v>
      </c>
      <c r="GV108">
        <v>-5.4999999999999716E-2</v>
      </c>
      <c r="GW108">
        <v>-5.5000000000000604E-2</v>
      </c>
      <c r="GX108">
        <v>-5.4999999999999716E-2</v>
      </c>
      <c r="GY108">
        <v>-5.5000000000000604E-2</v>
      </c>
      <c r="GZ108">
        <v>-5.4999999999999716E-2</v>
      </c>
      <c r="HA108">
        <v>-5.5000000000000604E-2</v>
      </c>
      <c r="HB108">
        <v>-5.4999999999999716E-2</v>
      </c>
      <c r="HC108">
        <v>-5.4999999999999716E-2</v>
      </c>
      <c r="HD108">
        <v>-3.5000000000000142E-2</v>
      </c>
      <c r="HE108">
        <v>-3.5000000000000142E-2</v>
      </c>
      <c r="HF108">
        <v>-3.3999999999999808E-2</v>
      </c>
      <c r="HG108">
        <v>-2.5999999999998913E-2</v>
      </c>
      <c r="HH108">
        <v>-5.4999999999999716E-2</v>
      </c>
      <c r="HI108">
        <v>-5.4999999999999716E-2</v>
      </c>
      <c r="HJ108">
        <v>-5.4999999999999716E-2</v>
      </c>
      <c r="HK108">
        <v>-5.4999999999999716E-2</v>
      </c>
      <c r="HL108">
        <v>-5.4999999999999716E-2</v>
      </c>
      <c r="HM108">
        <v>-5.4999999999999716E-2</v>
      </c>
      <c r="HN108">
        <v>-5.5000000000000604E-2</v>
      </c>
      <c r="HO108">
        <v>-5.5000000000000604E-2</v>
      </c>
      <c r="HP108">
        <v>-3.5000000000000142E-2</v>
      </c>
      <c r="HQ108">
        <v>-3.4999999999999254E-2</v>
      </c>
      <c r="HR108">
        <v>-3.3999999999999808E-2</v>
      </c>
      <c r="HS108">
        <v>-2.6000000000000689E-2</v>
      </c>
      <c r="HT108">
        <v>-5.4999999999999716E-2</v>
      </c>
      <c r="HU108">
        <v>-5.4999999999999716E-2</v>
      </c>
      <c r="HV108">
        <v>-5.4999999999999716E-2</v>
      </c>
      <c r="HW108">
        <v>-5.5000000000000604E-2</v>
      </c>
      <c r="HX108">
        <v>-5.4999999999999716E-2</v>
      </c>
      <c r="HY108">
        <v>-5.5000000000000604E-2</v>
      </c>
      <c r="HZ108">
        <v>-5.4999999999999716E-2</v>
      </c>
      <c r="IA108" s="216">
        <v>-5.4999999999999716E-2</v>
      </c>
      <c r="IB108" s="216">
        <v>-3.5000000000000142E-2</v>
      </c>
      <c r="IC108" s="216">
        <v>-3.5000000000000142E-2</v>
      </c>
      <c r="ID108" s="216">
        <v>-3.3999999999999808E-2</v>
      </c>
    </row>
    <row r="109" spans="1:239" x14ac:dyDescent="0.2">
      <c r="A109" s="447">
        <f>A!A123</f>
        <v>40299</v>
      </c>
      <c r="B109" s="479">
        <f t="shared" si="10"/>
        <v>4.0620000000000003</v>
      </c>
      <c r="C109" s="479">
        <v>3.9870000000000001</v>
      </c>
      <c r="D109" s="448">
        <f t="shared" si="11"/>
        <v>7.5000000000000178E-2</v>
      </c>
      <c r="F109" s="450">
        <v>37006</v>
      </c>
      <c r="L109">
        <v>-9.6999999999999531E-2</v>
      </c>
      <c r="M109">
        <v>-0.12</v>
      </c>
      <c r="N109">
        <v>-0.12</v>
      </c>
      <c r="O109">
        <v>-0.12199999999999989</v>
      </c>
      <c r="P109">
        <v>-0.12</v>
      </c>
      <c r="Q109">
        <v>-0.12</v>
      </c>
      <c r="R109">
        <v>-0.12</v>
      </c>
      <c r="S109">
        <v>-0.1120000000000001</v>
      </c>
      <c r="T109">
        <v>-0.11</v>
      </c>
      <c r="U109">
        <v>-0.105</v>
      </c>
      <c r="V109">
        <v>-8.9999999999999858E-2</v>
      </c>
      <c r="W109">
        <v>-8.4000000000000519E-2</v>
      </c>
      <c r="X109">
        <v>-7.9000000000000625E-2</v>
      </c>
      <c r="Y109">
        <v>-7.6999999999999957E-2</v>
      </c>
      <c r="Z109">
        <v>-7.6999999999999957E-2</v>
      </c>
      <c r="AA109">
        <v>-7.7000000000000846E-2</v>
      </c>
      <c r="AB109">
        <v>-7.4000000000000732E-2</v>
      </c>
      <c r="AC109">
        <v>-7.4000000000000732E-2</v>
      </c>
      <c r="AD109">
        <v>-7.4000000000000732E-2</v>
      </c>
      <c r="AE109">
        <v>-6.4000000000000057E-2</v>
      </c>
      <c r="AF109">
        <v>-5.9999999999999609E-2</v>
      </c>
      <c r="AG109">
        <v>-5.9999999999999609E-2</v>
      </c>
      <c r="AH109">
        <v>-5.1000000000000156E-2</v>
      </c>
      <c r="AI109">
        <v>-5.1000000000001044E-2</v>
      </c>
      <c r="AJ109">
        <v>-5.0999999999999268E-2</v>
      </c>
      <c r="AK109">
        <v>-5.1000000000000156E-2</v>
      </c>
      <c r="AL109">
        <v>-5.0999999999999268E-2</v>
      </c>
      <c r="AM109">
        <v>-5.1000000000000156E-2</v>
      </c>
      <c r="AN109">
        <v>-5.0999999999999268E-2</v>
      </c>
      <c r="AO109">
        <v>-5.1000000000000156E-2</v>
      </c>
      <c r="AP109">
        <v>-5.0999999999999268E-2</v>
      </c>
      <c r="AQ109">
        <v>-5.0999999999999268E-2</v>
      </c>
      <c r="AR109">
        <v>-5.0999999999999268E-2</v>
      </c>
      <c r="AS109">
        <v>-5.0999999999999268E-2</v>
      </c>
      <c r="AT109">
        <v>-5.1000000000000156E-2</v>
      </c>
      <c r="AU109">
        <v>-5.1000000000000156E-2</v>
      </c>
      <c r="AV109">
        <v>-5.0999999999999268E-2</v>
      </c>
      <c r="AW109">
        <v>-5.0999999999999268E-2</v>
      </c>
      <c r="AX109">
        <v>-5.0999999999999268E-2</v>
      </c>
      <c r="AY109">
        <v>-5.0999999999999268E-2</v>
      </c>
      <c r="AZ109">
        <v>-5.0999999999999268E-2</v>
      </c>
      <c r="BA109">
        <v>-5.0999999999999268E-2</v>
      </c>
      <c r="BB109">
        <v>-5.1000000000000156E-2</v>
      </c>
      <c r="BC109">
        <v>-5.0999999999999268E-2</v>
      </c>
      <c r="BD109">
        <v>-5.0999999999999268E-2</v>
      </c>
      <c r="BE109">
        <v>-5.1000000000000156E-2</v>
      </c>
      <c r="BF109">
        <v>-5.1000000000000156E-2</v>
      </c>
      <c r="BG109">
        <v>-5.1000000000000156E-2</v>
      </c>
      <c r="BH109">
        <v>-5.1000000000000156E-2</v>
      </c>
      <c r="BI109">
        <v>-5.1000000000000156E-2</v>
      </c>
      <c r="BJ109">
        <v>-5.1000000000000156E-2</v>
      </c>
      <c r="BK109">
        <v>-5.0999999999999268E-2</v>
      </c>
      <c r="BL109">
        <v>-5.1000000000000156E-2</v>
      </c>
      <c r="BM109">
        <v>-5.0999999999999268E-2</v>
      </c>
      <c r="BN109">
        <v>-5.0999999999999268E-2</v>
      </c>
      <c r="BO109">
        <v>-5.1000000000000156E-2</v>
      </c>
      <c r="BP109">
        <v>-5.0999999999999268E-2</v>
      </c>
      <c r="BQ109">
        <v>-5.0999999999999268E-2</v>
      </c>
      <c r="BR109">
        <v>-5.1000000000000156E-2</v>
      </c>
      <c r="BS109">
        <v>-5.1000000000000156E-2</v>
      </c>
      <c r="BT109">
        <v>-5.0999999999999268E-2</v>
      </c>
      <c r="BU109">
        <v>-5.0999999999999268E-2</v>
      </c>
      <c r="BV109">
        <v>-5.0999999999999268E-2</v>
      </c>
      <c r="BW109">
        <v>-5.0999999999999268E-2</v>
      </c>
      <c r="BX109">
        <v>-5.0999999999999268E-2</v>
      </c>
      <c r="BY109">
        <v>-5.0999999999999268E-2</v>
      </c>
      <c r="BZ109">
        <v>-5.1000000000000156E-2</v>
      </c>
      <c r="CA109">
        <v>-5.0999999999999268E-2</v>
      </c>
      <c r="CB109">
        <v>-5.0999999999999268E-2</v>
      </c>
      <c r="CC109">
        <v>-5.0999999999999268E-2</v>
      </c>
      <c r="CD109">
        <v>-5.1000000000001044E-2</v>
      </c>
      <c r="CE109">
        <v>-5.1000000000001044E-2</v>
      </c>
      <c r="CF109">
        <v>-5.0999999999999268E-2</v>
      </c>
      <c r="CG109">
        <v>-5.0999999999999268E-2</v>
      </c>
      <c r="CH109">
        <v>-5.0999999999999268E-2</v>
      </c>
      <c r="CI109">
        <v>-5.0999999999999268E-2</v>
      </c>
      <c r="CJ109">
        <v>-5.0999999999999268E-2</v>
      </c>
      <c r="CK109">
        <v>-5.1000000000000156E-2</v>
      </c>
      <c r="CL109">
        <v>-5.0999999999999268E-2</v>
      </c>
      <c r="CM109">
        <v>-5.0999999999999268E-2</v>
      </c>
      <c r="CN109">
        <v>-5.0999999999999268E-2</v>
      </c>
      <c r="CO109">
        <v>-5.0999999999999268E-2</v>
      </c>
      <c r="CP109">
        <v>-5.1000000000000156E-2</v>
      </c>
      <c r="CQ109">
        <v>-5.1000000000001044E-2</v>
      </c>
      <c r="CR109">
        <v>-5.0999999999999268E-2</v>
      </c>
      <c r="CS109">
        <v>-5.0999999999999268E-2</v>
      </c>
      <c r="CT109">
        <v>-5.0999999999999268E-2</v>
      </c>
      <c r="CU109">
        <v>-5.0999999999999268E-2</v>
      </c>
      <c r="CV109">
        <v>-5.0999999999999268E-2</v>
      </c>
      <c r="CW109">
        <v>-5.1000000000000156E-2</v>
      </c>
      <c r="CX109">
        <v>-5.0999999999999268E-2</v>
      </c>
      <c r="CY109">
        <v>-5.0999999999999268E-2</v>
      </c>
      <c r="CZ109">
        <v>-5.0999999999999268E-2</v>
      </c>
      <c r="DA109">
        <v>-5.0999999999999268E-2</v>
      </c>
      <c r="DB109">
        <v>-5.1000000000000156E-2</v>
      </c>
      <c r="DC109">
        <v>-5.1000000000000156E-2</v>
      </c>
      <c r="DD109">
        <v>-5.0999999999999268E-2</v>
      </c>
      <c r="DE109">
        <v>-5.0999999999999268E-2</v>
      </c>
      <c r="DF109">
        <v>-5.0999999999999268E-2</v>
      </c>
      <c r="DG109">
        <v>-5.0999999999999268E-2</v>
      </c>
      <c r="DH109">
        <v>-5.0999999999999268E-2</v>
      </c>
      <c r="DI109">
        <v>-5.0999999999999268E-2</v>
      </c>
      <c r="DJ109">
        <v>-5.1000000000000156E-2</v>
      </c>
      <c r="DK109">
        <v>-5.1000000000000156E-2</v>
      </c>
      <c r="DL109">
        <v>-5.0999999999999268E-2</v>
      </c>
      <c r="DM109">
        <v>-5.0999999999999268E-2</v>
      </c>
      <c r="DN109">
        <v>-5.1000000000001044E-2</v>
      </c>
      <c r="DO109">
        <v>-5.1000000000001044E-2</v>
      </c>
      <c r="DP109">
        <v>-5.0999999999999268E-2</v>
      </c>
      <c r="DQ109">
        <v>-5.0999999999999268E-2</v>
      </c>
      <c r="DR109">
        <v>-5.0999999999999268E-2</v>
      </c>
      <c r="DS109">
        <v>-5.0999999999999268E-2</v>
      </c>
      <c r="DT109">
        <v>-5.0999999999999268E-2</v>
      </c>
      <c r="DU109">
        <v>-5.1000000000000156E-2</v>
      </c>
      <c r="DV109">
        <v>-5.0999999999999268E-2</v>
      </c>
      <c r="DW109">
        <v>-5.0999999999999268E-2</v>
      </c>
      <c r="DX109">
        <v>-5.1000000000000156E-2</v>
      </c>
      <c r="DY109">
        <v>-5.1000000000000156E-2</v>
      </c>
      <c r="DZ109">
        <v>-5.1000000000000156E-2</v>
      </c>
      <c r="EA109">
        <v>-5.1000000000000156E-2</v>
      </c>
      <c r="EB109">
        <v>-5.1000000000000156E-2</v>
      </c>
      <c r="EC109">
        <v>-5.1000000000000156E-2</v>
      </c>
      <c r="ED109">
        <v>-5.1000000000000156E-2</v>
      </c>
      <c r="EE109">
        <v>-5.1000000000000156E-2</v>
      </c>
      <c r="EF109">
        <v>-5.1000000000000156E-2</v>
      </c>
      <c r="EG109">
        <v>-5.0999999999999268E-2</v>
      </c>
      <c r="EH109">
        <v>-5.0999999999999268E-2</v>
      </c>
      <c r="EI109">
        <v>-5.0999999999999268E-2</v>
      </c>
      <c r="EJ109">
        <v>-5.1000000000000156E-2</v>
      </c>
      <c r="EK109">
        <v>-5.1000000000000156E-2</v>
      </c>
      <c r="EL109">
        <v>-5.1000000000000156E-2</v>
      </c>
      <c r="EM109">
        <v>-5.1000000000000156E-2</v>
      </c>
      <c r="EN109">
        <v>-5.1000000000000156E-2</v>
      </c>
      <c r="EO109">
        <v>-5.1000000000000156E-2</v>
      </c>
      <c r="EP109">
        <v>-5.1000000000000156E-2</v>
      </c>
      <c r="EQ109">
        <v>-5.1000000000000156E-2</v>
      </c>
      <c r="ER109">
        <v>-5.1000000000000156E-2</v>
      </c>
      <c r="ES109">
        <v>-5.0999999999999268E-2</v>
      </c>
      <c r="ET109">
        <v>-5.0999999999999268E-2</v>
      </c>
      <c r="EU109">
        <v>-5.0999999999999268E-2</v>
      </c>
      <c r="EV109">
        <v>-5.1000000000000156E-2</v>
      </c>
      <c r="EW109">
        <v>-5.1000000000000156E-2</v>
      </c>
      <c r="EX109">
        <v>-5.1000000000000156E-2</v>
      </c>
      <c r="EY109">
        <v>-5.1000000000000156E-2</v>
      </c>
      <c r="EZ109">
        <v>-5.1000000000000156E-2</v>
      </c>
      <c r="FA109">
        <v>-5.1000000000000156E-2</v>
      </c>
      <c r="FB109">
        <v>-5.1000000000000156E-2</v>
      </c>
      <c r="FC109">
        <v>-5.1000000000000156E-2</v>
      </c>
      <c r="FD109">
        <v>-5.1000000000000156E-2</v>
      </c>
      <c r="FE109">
        <v>-5.0999999999999268E-2</v>
      </c>
      <c r="FF109">
        <v>-5.0999999999999268E-2</v>
      </c>
      <c r="FG109">
        <v>-5.0999999999999268E-2</v>
      </c>
      <c r="FH109">
        <v>-5.1000000000000156E-2</v>
      </c>
      <c r="FI109">
        <v>-5.0999999999999268E-2</v>
      </c>
      <c r="FJ109">
        <v>-5.1000000000001044E-2</v>
      </c>
      <c r="FK109">
        <v>-5.1000000000000156E-2</v>
      </c>
      <c r="FL109">
        <v>-5.0999999999999268E-2</v>
      </c>
      <c r="FM109">
        <v>-5.0999999999999268E-2</v>
      </c>
      <c r="FN109">
        <v>-5.0999999999999268E-2</v>
      </c>
      <c r="FO109">
        <v>-5.1000000000000156E-2</v>
      </c>
      <c r="FP109">
        <v>-5.0999999999999268E-2</v>
      </c>
      <c r="FQ109">
        <v>-5.1000000000000156E-2</v>
      </c>
      <c r="FR109">
        <v>-5.0999999999999268E-2</v>
      </c>
      <c r="FS109">
        <v>-5.0999999999999268E-2</v>
      </c>
      <c r="FT109">
        <v>-5.1000000000000156E-2</v>
      </c>
      <c r="FU109">
        <v>-5.0999999999999268E-2</v>
      </c>
      <c r="FV109">
        <v>-5.1000000000000156E-2</v>
      </c>
      <c r="FW109">
        <v>-5.1000000000000156E-2</v>
      </c>
      <c r="FX109">
        <v>-5.0999999999999268E-2</v>
      </c>
      <c r="FY109">
        <v>-5.0999999999999268E-2</v>
      </c>
      <c r="FZ109">
        <v>-5.0999999999999268E-2</v>
      </c>
      <c r="GA109">
        <v>-5.0999999999999268E-2</v>
      </c>
      <c r="GB109">
        <v>-5.0999999999999268E-2</v>
      </c>
      <c r="GC109">
        <v>-5.0999999999999268E-2</v>
      </c>
      <c r="GD109">
        <v>-5.1000000000000156E-2</v>
      </c>
      <c r="GE109">
        <v>-5.1000000000000156E-2</v>
      </c>
      <c r="GF109">
        <v>-5.1000000000000156E-2</v>
      </c>
      <c r="GG109">
        <v>-5.1000000000000156E-2</v>
      </c>
      <c r="GH109">
        <v>-5.1000000000000156E-2</v>
      </c>
      <c r="GI109">
        <v>-5.1000000000000156E-2</v>
      </c>
      <c r="GJ109">
        <v>-5.1000000000000156E-2</v>
      </c>
      <c r="GK109">
        <v>-5.1000000000000156E-2</v>
      </c>
      <c r="GL109">
        <v>-5.1000000000000156E-2</v>
      </c>
      <c r="GM109">
        <v>-5.0999999999999268E-2</v>
      </c>
      <c r="GN109">
        <v>-5.1000000000000156E-2</v>
      </c>
      <c r="GO109">
        <v>-5.0999999999999268E-2</v>
      </c>
      <c r="GP109">
        <v>-5.1000000000000156E-2</v>
      </c>
      <c r="GQ109">
        <v>-5.1000000000000156E-2</v>
      </c>
      <c r="GR109">
        <v>-5.1000000000000156E-2</v>
      </c>
      <c r="GS109">
        <v>-5.1000000000000156E-2</v>
      </c>
      <c r="GT109">
        <v>-5.1000000000000156E-2</v>
      </c>
      <c r="GU109">
        <v>-5.1000000000000156E-2</v>
      </c>
      <c r="GV109">
        <v>-5.1000000000000156E-2</v>
      </c>
      <c r="GW109">
        <v>-5.0999999999999268E-2</v>
      </c>
      <c r="GX109">
        <v>-5.1000000000000156E-2</v>
      </c>
      <c r="GY109">
        <v>-5.0999999999999268E-2</v>
      </c>
      <c r="GZ109">
        <v>-5.1000000000000156E-2</v>
      </c>
      <c r="HA109">
        <v>-5.1000000000000156E-2</v>
      </c>
      <c r="HB109">
        <v>-5.1000000000000156E-2</v>
      </c>
      <c r="HC109">
        <v>-5.1000000000000156E-2</v>
      </c>
      <c r="HD109">
        <v>-5.1000000000000156E-2</v>
      </c>
      <c r="HE109">
        <v>-5.1000000000000156E-2</v>
      </c>
      <c r="HF109">
        <v>-5.1000000000001044E-2</v>
      </c>
      <c r="HG109">
        <v>-5.1000000000001044E-2</v>
      </c>
      <c r="HH109">
        <v>-5.0999999999999268E-2</v>
      </c>
      <c r="HI109">
        <v>-5.1000000000000156E-2</v>
      </c>
      <c r="HJ109">
        <v>-5.1000000000000156E-2</v>
      </c>
      <c r="HK109">
        <v>-5.1000000000000156E-2</v>
      </c>
      <c r="HL109">
        <v>-5.1000000000000156E-2</v>
      </c>
      <c r="HM109">
        <v>-5.1000000000000156E-2</v>
      </c>
      <c r="HN109">
        <v>-5.1000000000000156E-2</v>
      </c>
      <c r="HO109">
        <v>-5.1000000000000156E-2</v>
      </c>
      <c r="HP109">
        <v>-5.1000000000000156E-2</v>
      </c>
      <c r="HQ109">
        <v>-5.1000000000000156E-2</v>
      </c>
      <c r="HR109">
        <v>-5.1000000000000156E-2</v>
      </c>
      <c r="HS109">
        <v>-5.1000000000000156E-2</v>
      </c>
      <c r="HT109">
        <v>-5.1000000000000156E-2</v>
      </c>
      <c r="HU109">
        <v>-5.1000000000000156E-2</v>
      </c>
      <c r="HV109">
        <v>-5.1000000000000156E-2</v>
      </c>
      <c r="HW109">
        <v>-5.1000000000000156E-2</v>
      </c>
      <c r="HX109">
        <v>-5.1000000000000156E-2</v>
      </c>
      <c r="HY109">
        <v>-5.1000000000000156E-2</v>
      </c>
      <c r="HZ109">
        <v>-5.1000000000000156E-2</v>
      </c>
      <c r="IA109" s="216">
        <v>-5.1000000000000156E-2</v>
      </c>
      <c r="IB109" s="216">
        <v>-5.1000000000000156E-2</v>
      </c>
      <c r="IC109" s="216">
        <v>-5.1000000000000156E-2</v>
      </c>
      <c r="ID109" s="216">
        <v>-5.1000000000000156E-2</v>
      </c>
    </row>
    <row r="110" spans="1:239" x14ac:dyDescent="0.2">
      <c r="A110" s="447">
        <f>A!A124</f>
        <v>40330</v>
      </c>
      <c r="B110" s="479">
        <f t="shared" si="10"/>
        <v>4.0979999999999999</v>
      </c>
      <c r="C110" s="479">
        <v>4.0229999999999997</v>
      </c>
      <c r="D110" s="448">
        <f t="shared" si="11"/>
        <v>7.5000000000000178E-2</v>
      </c>
      <c r="F110" s="450">
        <v>37007</v>
      </c>
      <c r="L110">
        <v>-9.0000000000000746E-2</v>
      </c>
      <c r="M110">
        <v>-5.400000000000027E-2</v>
      </c>
      <c r="N110">
        <v>-5.5000000000000604E-2</v>
      </c>
      <c r="O110">
        <v>-5.5000000000000604E-2</v>
      </c>
      <c r="P110">
        <v>-5.4999999999999716E-2</v>
      </c>
      <c r="Q110">
        <v>-5.2999999999999936E-2</v>
      </c>
      <c r="R110">
        <v>-4.7999999999999154E-2</v>
      </c>
      <c r="S110">
        <v>-4.8000000000000043E-2</v>
      </c>
      <c r="T110">
        <v>-4.4999999999999929E-2</v>
      </c>
      <c r="U110">
        <v>-0.04</v>
      </c>
      <c r="V110">
        <v>-2.8999999999999915E-2</v>
      </c>
      <c r="W110">
        <v>-1.9000000000000128E-2</v>
      </c>
      <c r="X110">
        <v>-1.1999999999999567E-2</v>
      </c>
      <c r="Y110">
        <v>-1.9999999999997797E-3</v>
      </c>
      <c r="Z110">
        <v>3.9999999999995595E-3</v>
      </c>
      <c r="AA110">
        <v>4.0000000000004476E-3</v>
      </c>
      <c r="AB110">
        <v>6.0000000000002274E-3</v>
      </c>
      <c r="AC110">
        <v>6.0000000000002274E-3</v>
      </c>
      <c r="AD110">
        <v>1.1000000000000121E-2</v>
      </c>
      <c r="AE110">
        <v>1.6000000000000014E-2</v>
      </c>
      <c r="AF110">
        <v>2.0999999999999908E-2</v>
      </c>
      <c r="AG110">
        <v>2.4999999999999467E-2</v>
      </c>
      <c r="AH110">
        <v>2.4999999999999467E-2</v>
      </c>
      <c r="AI110">
        <v>2.5000000000000355E-2</v>
      </c>
      <c r="AJ110">
        <v>2.4999999999999467E-2</v>
      </c>
      <c r="AK110">
        <v>2.5000000000000355E-2</v>
      </c>
      <c r="AL110">
        <v>2.4999999999999467E-2</v>
      </c>
      <c r="AM110">
        <v>2.5000000000000355E-2</v>
      </c>
      <c r="AN110">
        <v>3.0000000000000249E-2</v>
      </c>
      <c r="AO110">
        <v>3.0000000000000249E-2</v>
      </c>
      <c r="AP110">
        <v>3.0000000000000249E-2</v>
      </c>
      <c r="AQ110">
        <v>3.0000000000000249E-2</v>
      </c>
      <c r="AR110">
        <v>2.9999999999999361E-2</v>
      </c>
      <c r="AS110">
        <v>3.0000000000000249E-2</v>
      </c>
      <c r="AT110">
        <v>2.9999999999999361E-2</v>
      </c>
      <c r="AU110">
        <v>2.9999999999999361E-2</v>
      </c>
      <c r="AV110">
        <v>2.4999999999999467E-2</v>
      </c>
      <c r="AW110">
        <v>2.4999999999999467E-2</v>
      </c>
      <c r="AX110">
        <v>2.4999999999999467E-2</v>
      </c>
      <c r="AY110">
        <v>2.4999999999999467E-2</v>
      </c>
      <c r="AZ110">
        <v>3.0000000000000249E-2</v>
      </c>
      <c r="BA110">
        <v>2.9999999999999361E-2</v>
      </c>
      <c r="BB110">
        <v>3.0000000000000249E-2</v>
      </c>
      <c r="BC110">
        <v>3.0000000000000249E-2</v>
      </c>
      <c r="BD110">
        <v>3.0000000000000249E-2</v>
      </c>
      <c r="BE110">
        <v>3.0000000000000249E-2</v>
      </c>
      <c r="BF110">
        <v>3.0000000000000249E-2</v>
      </c>
      <c r="BG110">
        <v>3.0000000000000249E-2</v>
      </c>
      <c r="BH110">
        <v>2.5000000000000355E-2</v>
      </c>
      <c r="BI110">
        <v>2.5000000000000355E-2</v>
      </c>
      <c r="BJ110">
        <v>2.5000000000000355E-2</v>
      </c>
      <c r="BK110">
        <v>2.5000000000000355E-2</v>
      </c>
      <c r="BL110">
        <v>3.0000000000000249E-2</v>
      </c>
      <c r="BM110">
        <v>3.0000000000000249E-2</v>
      </c>
      <c r="BN110">
        <v>2.9999999999999361E-2</v>
      </c>
      <c r="BO110">
        <v>3.0000000000000249E-2</v>
      </c>
      <c r="BP110">
        <v>2.9999999999999361E-2</v>
      </c>
      <c r="BQ110">
        <v>3.0000000000000249E-2</v>
      </c>
      <c r="BR110">
        <v>2.9999999999999361E-2</v>
      </c>
      <c r="BS110">
        <v>2.9999999999999361E-2</v>
      </c>
      <c r="BT110">
        <v>2.4999999999999467E-2</v>
      </c>
      <c r="BU110">
        <v>2.4999999999999467E-2</v>
      </c>
      <c r="BV110">
        <v>2.4999999999999467E-2</v>
      </c>
      <c r="BW110">
        <v>2.4999999999999467E-2</v>
      </c>
      <c r="BX110">
        <v>3.0000000000000249E-2</v>
      </c>
      <c r="BY110">
        <v>2.9999999999999361E-2</v>
      </c>
      <c r="BZ110">
        <v>3.0000000000000249E-2</v>
      </c>
      <c r="CA110">
        <v>3.0000000000000249E-2</v>
      </c>
      <c r="CB110">
        <v>2.9999999999999361E-2</v>
      </c>
      <c r="CC110">
        <v>2.9999999999999361E-2</v>
      </c>
      <c r="CD110">
        <v>3.0000000000000249E-2</v>
      </c>
      <c r="CE110">
        <v>3.0000000000000249E-2</v>
      </c>
      <c r="CF110">
        <v>2.4999999999999467E-2</v>
      </c>
      <c r="CG110">
        <v>2.4999999999999467E-2</v>
      </c>
      <c r="CH110">
        <v>2.4999999999999467E-2</v>
      </c>
      <c r="CI110">
        <v>2.4999999999999467E-2</v>
      </c>
      <c r="CJ110">
        <v>2.9999999999999361E-2</v>
      </c>
      <c r="CK110">
        <v>3.0000000000000249E-2</v>
      </c>
      <c r="CL110">
        <v>3.0000000000000249E-2</v>
      </c>
      <c r="CM110">
        <v>3.0000000000000249E-2</v>
      </c>
      <c r="CN110">
        <v>2.9999999999999361E-2</v>
      </c>
      <c r="CO110">
        <v>2.9999999999999361E-2</v>
      </c>
      <c r="CP110">
        <v>2.9999999999999361E-2</v>
      </c>
      <c r="CQ110">
        <v>3.0000000000000249E-2</v>
      </c>
      <c r="CR110">
        <v>2.4999999999999467E-2</v>
      </c>
      <c r="CS110">
        <v>2.4999999999999467E-2</v>
      </c>
      <c r="CT110">
        <v>2.4999999999999467E-2</v>
      </c>
      <c r="CU110">
        <v>2.4999999999999467E-2</v>
      </c>
      <c r="CV110">
        <v>2.9999999999999361E-2</v>
      </c>
      <c r="CW110">
        <v>3.0000000000000249E-2</v>
      </c>
      <c r="CX110">
        <v>3.0000000000000249E-2</v>
      </c>
      <c r="CY110">
        <v>3.0000000000000249E-2</v>
      </c>
      <c r="CZ110">
        <v>3.0000000000000249E-2</v>
      </c>
      <c r="DA110">
        <v>3.0000000000000249E-2</v>
      </c>
      <c r="DB110">
        <v>3.0000000000000249E-2</v>
      </c>
      <c r="DC110">
        <v>2.9999999999999361E-2</v>
      </c>
      <c r="DD110">
        <v>2.5000000000000355E-2</v>
      </c>
      <c r="DE110">
        <v>2.5000000000000355E-2</v>
      </c>
      <c r="DF110">
        <v>2.5000000000000355E-2</v>
      </c>
      <c r="DG110">
        <v>2.5000000000000355E-2</v>
      </c>
      <c r="DH110">
        <v>3.0000000000000249E-2</v>
      </c>
      <c r="DI110">
        <v>3.0000000000000249E-2</v>
      </c>
      <c r="DJ110">
        <v>3.0000000000000249E-2</v>
      </c>
      <c r="DK110">
        <v>3.0000000000000249E-2</v>
      </c>
      <c r="DL110">
        <v>2.9999999999999361E-2</v>
      </c>
      <c r="DM110">
        <v>2.9999999999999361E-2</v>
      </c>
      <c r="DN110">
        <v>3.0000000000000249E-2</v>
      </c>
      <c r="DO110">
        <v>3.0000000000000249E-2</v>
      </c>
      <c r="DP110">
        <v>2.4999999999999467E-2</v>
      </c>
      <c r="DQ110">
        <v>2.4999999999999467E-2</v>
      </c>
      <c r="DR110">
        <v>2.4999999999999467E-2</v>
      </c>
      <c r="DS110">
        <v>2.4999999999999467E-2</v>
      </c>
      <c r="DT110">
        <v>2.9999999999999361E-2</v>
      </c>
      <c r="DU110">
        <v>3.0000000000000249E-2</v>
      </c>
      <c r="DV110">
        <v>3.0000000000000249E-2</v>
      </c>
      <c r="DW110">
        <v>3.0000000000000249E-2</v>
      </c>
      <c r="DX110">
        <v>3.0000000000000249E-2</v>
      </c>
      <c r="DY110">
        <v>3.0000000000000249E-2</v>
      </c>
      <c r="DZ110">
        <v>3.0000000000000249E-2</v>
      </c>
      <c r="EA110">
        <v>3.0000000000000249E-2</v>
      </c>
      <c r="EB110">
        <v>2.5000000000000355E-2</v>
      </c>
      <c r="EC110">
        <v>2.5000000000000355E-2</v>
      </c>
      <c r="ED110">
        <v>2.5000000000000355E-2</v>
      </c>
      <c r="EE110">
        <v>2.5000000000000355E-2</v>
      </c>
      <c r="EF110">
        <v>3.0000000000000249E-2</v>
      </c>
      <c r="EG110">
        <v>3.0000000000000249E-2</v>
      </c>
      <c r="EH110">
        <v>3.0000000000000249E-2</v>
      </c>
      <c r="EI110">
        <v>2.9999999999999361E-2</v>
      </c>
      <c r="EJ110">
        <v>3.0000000000000249E-2</v>
      </c>
      <c r="EK110">
        <v>3.0000000000000249E-2</v>
      </c>
      <c r="EL110">
        <v>3.0000000000000249E-2</v>
      </c>
      <c r="EM110">
        <v>3.0000000000000249E-2</v>
      </c>
      <c r="EN110">
        <v>2.5000000000000355E-2</v>
      </c>
      <c r="EO110">
        <v>2.5000000000000355E-2</v>
      </c>
      <c r="EP110">
        <v>2.5000000000000355E-2</v>
      </c>
      <c r="EQ110">
        <v>2.5000000000000355E-2</v>
      </c>
      <c r="ER110">
        <v>3.0000000000000249E-2</v>
      </c>
      <c r="ES110">
        <v>3.0000000000000249E-2</v>
      </c>
      <c r="ET110">
        <v>2.9999999999999361E-2</v>
      </c>
      <c r="EU110">
        <v>2.9999999999999361E-2</v>
      </c>
      <c r="EV110">
        <v>3.0000000000000249E-2</v>
      </c>
      <c r="EW110">
        <v>3.0000000000000249E-2</v>
      </c>
      <c r="EX110">
        <v>3.0000000000000249E-2</v>
      </c>
      <c r="EY110">
        <v>3.0000000000000249E-2</v>
      </c>
      <c r="EZ110">
        <v>2.5000000000000355E-2</v>
      </c>
      <c r="FA110">
        <v>2.5000000000000355E-2</v>
      </c>
      <c r="FB110">
        <v>2.5000000000000355E-2</v>
      </c>
      <c r="FC110">
        <v>2.5000000000000355E-2</v>
      </c>
      <c r="FD110">
        <v>3.0000000000000249E-2</v>
      </c>
      <c r="FE110">
        <v>3.0000000000000249E-2</v>
      </c>
      <c r="FF110">
        <v>2.9999999999999361E-2</v>
      </c>
      <c r="FG110">
        <v>2.9999999999999361E-2</v>
      </c>
      <c r="FH110">
        <v>3.0000000000000249E-2</v>
      </c>
      <c r="FI110">
        <v>2.9999999999999361E-2</v>
      </c>
      <c r="FJ110">
        <v>3.0000000000000249E-2</v>
      </c>
      <c r="FK110">
        <v>3.0000000000000249E-2</v>
      </c>
      <c r="FL110">
        <v>2.4999999999999467E-2</v>
      </c>
      <c r="FM110">
        <v>2.4999999999999467E-2</v>
      </c>
      <c r="FN110">
        <v>2.4999999999999467E-2</v>
      </c>
      <c r="FO110">
        <v>2.5000000000000355E-2</v>
      </c>
      <c r="FP110">
        <v>2.9999999999999361E-2</v>
      </c>
      <c r="FQ110">
        <v>3.0000000000000249E-2</v>
      </c>
      <c r="FR110">
        <v>3.0000000000000249E-2</v>
      </c>
      <c r="FS110">
        <v>3.0000000000000249E-2</v>
      </c>
      <c r="FT110">
        <v>3.0000000000000249E-2</v>
      </c>
      <c r="FU110">
        <v>3.0000000000000249E-2</v>
      </c>
      <c r="FV110">
        <v>2.9999999999999361E-2</v>
      </c>
      <c r="FW110">
        <v>2.9999999999999361E-2</v>
      </c>
      <c r="FX110">
        <v>2.4999999999999467E-2</v>
      </c>
      <c r="FY110">
        <v>2.4999999999999467E-2</v>
      </c>
      <c r="FZ110">
        <v>2.4999999999999467E-2</v>
      </c>
      <c r="GA110">
        <v>2.4999999999999467E-2</v>
      </c>
      <c r="GB110">
        <v>3.0000000000000249E-2</v>
      </c>
      <c r="GC110">
        <v>2.9999999999999361E-2</v>
      </c>
      <c r="GD110">
        <v>3.0000000000000249E-2</v>
      </c>
      <c r="GE110">
        <v>3.0000000000000249E-2</v>
      </c>
      <c r="GF110">
        <v>3.0000000000000249E-2</v>
      </c>
      <c r="GG110">
        <v>2.9999999999999361E-2</v>
      </c>
      <c r="GH110">
        <v>3.0000000000000249E-2</v>
      </c>
      <c r="GI110">
        <v>3.0000000000000249E-2</v>
      </c>
      <c r="GJ110">
        <v>2.5000000000000355E-2</v>
      </c>
      <c r="GK110">
        <v>2.5000000000000355E-2</v>
      </c>
      <c r="GL110">
        <v>2.5000000000000355E-2</v>
      </c>
      <c r="GM110">
        <v>2.5000000000000355E-2</v>
      </c>
      <c r="GN110">
        <v>3.0000000000000249E-2</v>
      </c>
      <c r="GO110">
        <v>3.0000000000000249E-2</v>
      </c>
      <c r="GP110">
        <v>3.0000000000000249E-2</v>
      </c>
      <c r="GQ110">
        <v>3.0000000000000249E-2</v>
      </c>
      <c r="GR110">
        <v>3.0000000000000249E-2</v>
      </c>
      <c r="GS110">
        <v>2.9999999999999361E-2</v>
      </c>
      <c r="GT110">
        <v>3.0000000000000249E-2</v>
      </c>
      <c r="GU110">
        <v>3.0000000000000249E-2</v>
      </c>
      <c r="GV110">
        <v>2.5000000000000355E-2</v>
      </c>
      <c r="GW110">
        <v>2.5000000000000355E-2</v>
      </c>
      <c r="GX110">
        <v>2.5000000000000355E-2</v>
      </c>
      <c r="GY110">
        <v>2.4999999999999467E-2</v>
      </c>
      <c r="GZ110">
        <v>2.9999999999999361E-2</v>
      </c>
      <c r="HA110">
        <v>3.0000000000000249E-2</v>
      </c>
      <c r="HB110">
        <v>3.0000000000000249E-2</v>
      </c>
      <c r="HC110">
        <v>3.0000000000000249E-2</v>
      </c>
      <c r="HD110">
        <v>3.0000000000000249E-2</v>
      </c>
      <c r="HE110">
        <v>3.0000000000000249E-2</v>
      </c>
      <c r="HF110">
        <v>3.0000000000000249E-2</v>
      </c>
      <c r="HG110">
        <v>3.0000000000000249E-2</v>
      </c>
      <c r="HH110">
        <v>2.4999999999999467E-2</v>
      </c>
      <c r="HI110">
        <v>2.5000000000000355E-2</v>
      </c>
      <c r="HJ110">
        <v>2.5000000000000355E-2</v>
      </c>
      <c r="HK110">
        <v>2.5000000000000355E-2</v>
      </c>
      <c r="HL110">
        <v>3.0000000000000249E-2</v>
      </c>
      <c r="HM110">
        <v>3.0000000000000249E-2</v>
      </c>
      <c r="HN110">
        <v>3.0000000000000249E-2</v>
      </c>
      <c r="HO110">
        <v>3.0000000000000249E-2</v>
      </c>
      <c r="HP110">
        <v>3.0000000000000249E-2</v>
      </c>
      <c r="HQ110">
        <v>2.9999999999999361E-2</v>
      </c>
      <c r="HR110">
        <v>3.0000000000000249E-2</v>
      </c>
      <c r="HS110">
        <v>3.0000000000000249E-2</v>
      </c>
      <c r="HT110">
        <v>2.4999999999999467E-2</v>
      </c>
      <c r="HU110">
        <v>2.4999999999999467E-2</v>
      </c>
      <c r="HV110">
        <v>2.4999999999999467E-2</v>
      </c>
      <c r="HW110">
        <v>2.5000000000000355E-2</v>
      </c>
      <c r="HX110">
        <v>2.9999999999999361E-2</v>
      </c>
      <c r="HY110">
        <v>3.0000000000000249E-2</v>
      </c>
      <c r="HZ110">
        <v>3.0000000000000249E-2</v>
      </c>
      <c r="IA110" s="216">
        <v>3.0000000000000249E-2</v>
      </c>
      <c r="IB110" s="216">
        <v>3.0000000000000249E-2</v>
      </c>
      <c r="IC110" s="216">
        <v>3.0000000000000249E-2</v>
      </c>
      <c r="ID110" s="216">
        <v>2.9999999999999361E-2</v>
      </c>
    </row>
    <row r="111" spans="1:239" x14ac:dyDescent="0.2">
      <c r="A111" s="447">
        <f>A!A125</f>
        <v>40360</v>
      </c>
      <c r="B111" s="479">
        <f t="shared" si="10"/>
        <v>4.1479999999999997</v>
      </c>
      <c r="C111" s="479">
        <v>4.0730000000000004</v>
      </c>
      <c r="D111" s="448">
        <f t="shared" si="11"/>
        <v>7.4999999999999289E-2</v>
      </c>
      <c r="F111" s="450">
        <v>37008</v>
      </c>
      <c r="M111">
        <v>-7.3000000000000398E-2</v>
      </c>
      <c r="N111">
        <v>-6.7000000000000171E-2</v>
      </c>
      <c r="O111">
        <v>-6.4999999999999503E-2</v>
      </c>
      <c r="P111">
        <v>-6.0000000000000497E-2</v>
      </c>
      <c r="Q111">
        <v>-5.7000000000000384E-2</v>
      </c>
      <c r="R111">
        <v>-5.4000000000001158E-2</v>
      </c>
      <c r="S111">
        <v>-4.8000000000000043E-2</v>
      </c>
      <c r="T111">
        <v>-4.7000000000000597E-2</v>
      </c>
      <c r="U111">
        <v>-4.1999999999999815E-2</v>
      </c>
      <c r="V111">
        <v>-3.6000000000000476E-2</v>
      </c>
      <c r="W111">
        <v>-2.5999999999999801E-2</v>
      </c>
      <c r="X111">
        <v>-2.3000000000000576E-2</v>
      </c>
      <c r="Y111">
        <v>-2.3000000000000576E-2</v>
      </c>
      <c r="Z111">
        <v>-2.5000000000000355E-2</v>
      </c>
      <c r="AA111">
        <v>-1.2999999999999901E-2</v>
      </c>
      <c r="AB111">
        <v>-1.1000000000000121E-2</v>
      </c>
      <c r="AC111">
        <v>-1.1000000000000121E-2</v>
      </c>
      <c r="AD111">
        <v>-1.1000000000000121E-2</v>
      </c>
      <c r="AE111">
        <v>-1.1000000000000121E-2</v>
      </c>
      <c r="AF111">
        <v>-1.1000000000000121E-2</v>
      </c>
      <c r="AG111">
        <v>-9.9999999999997868E-3</v>
      </c>
      <c r="AH111">
        <v>-9.9999999999997868E-3</v>
      </c>
      <c r="AI111">
        <v>-9.9999999999997868E-3</v>
      </c>
      <c r="AJ111">
        <v>-4.0000000000004476E-3</v>
      </c>
      <c r="AK111">
        <v>5.9999999999993392E-3</v>
      </c>
      <c r="AL111">
        <v>2.0999999999999908E-2</v>
      </c>
      <c r="AM111">
        <v>2.5999999999999801E-2</v>
      </c>
      <c r="AN111">
        <v>2.5999999999999801E-2</v>
      </c>
      <c r="AO111">
        <v>2.5999999999999801E-2</v>
      </c>
      <c r="AP111">
        <v>2.5999999999998913E-2</v>
      </c>
      <c r="AQ111">
        <v>2.5999999999998913E-2</v>
      </c>
      <c r="AR111">
        <v>2.5999999999999801E-2</v>
      </c>
      <c r="AS111">
        <v>2.5999999999998913E-2</v>
      </c>
      <c r="AT111">
        <v>2.6000000000000689E-2</v>
      </c>
      <c r="AU111">
        <v>2.6000000000000689E-2</v>
      </c>
      <c r="AV111">
        <v>-6.899999999999995E-2</v>
      </c>
      <c r="AW111">
        <v>1.000000000000334E-3</v>
      </c>
      <c r="AX111">
        <v>1.6000000000000014E-2</v>
      </c>
      <c r="AY111">
        <v>2.0999999999999908E-2</v>
      </c>
      <c r="AZ111">
        <v>2.0999999999999019E-2</v>
      </c>
      <c r="BA111">
        <v>2.0999999999999908E-2</v>
      </c>
      <c r="BB111">
        <v>2.0999999999999908E-2</v>
      </c>
      <c r="BC111">
        <v>2.0999999999999019E-2</v>
      </c>
      <c r="BD111">
        <v>2.5999999999999801E-2</v>
      </c>
      <c r="BE111">
        <v>2.5999999999999801E-2</v>
      </c>
      <c r="BF111">
        <v>2.5999999999999801E-2</v>
      </c>
      <c r="BG111">
        <v>2.5999999999999801E-2</v>
      </c>
      <c r="BH111">
        <v>-6.9000000000000838E-2</v>
      </c>
      <c r="BI111">
        <v>9.9999999999944578E-4</v>
      </c>
      <c r="BJ111">
        <v>1.5999999999999126E-2</v>
      </c>
      <c r="BK111">
        <v>2.0999999999999019E-2</v>
      </c>
      <c r="BL111">
        <v>2.0999999999999908E-2</v>
      </c>
      <c r="BM111">
        <v>2.0999999999999019E-2</v>
      </c>
      <c r="BN111">
        <v>2.0999999999999908E-2</v>
      </c>
      <c r="BO111">
        <v>2.0999999999999908E-2</v>
      </c>
      <c r="BP111">
        <v>2.5999999999999801E-2</v>
      </c>
      <c r="BQ111">
        <v>2.5999999999998913E-2</v>
      </c>
      <c r="BR111">
        <v>2.6000000000000689E-2</v>
      </c>
      <c r="BS111">
        <v>2.6000000000000689E-2</v>
      </c>
      <c r="BT111">
        <v>-6.899999999999995E-2</v>
      </c>
      <c r="BU111">
        <v>1.000000000000334E-3</v>
      </c>
      <c r="BV111">
        <v>1.6000000000000014E-2</v>
      </c>
      <c r="BW111">
        <v>2.0999999999999908E-2</v>
      </c>
      <c r="BX111">
        <v>2.0999999999999019E-2</v>
      </c>
      <c r="BY111">
        <v>2.0999999999999908E-2</v>
      </c>
      <c r="BZ111">
        <v>2.0999999999999908E-2</v>
      </c>
      <c r="CA111">
        <v>2.0999999999999019E-2</v>
      </c>
      <c r="CB111">
        <v>2.5999999999999801E-2</v>
      </c>
      <c r="CC111">
        <v>2.5999999999999801E-2</v>
      </c>
      <c r="CD111">
        <v>2.6000000000000689E-2</v>
      </c>
      <c r="CE111">
        <v>2.6000000000000689E-2</v>
      </c>
      <c r="CF111">
        <v>-6.899999999999995E-2</v>
      </c>
      <c r="CG111">
        <v>9.9999999999944578E-4</v>
      </c>
      <c r="CH111">
        <v>1.6000000000000014E-2</v>
      </c>
      <c r="CI111">
        <v>2.0999999999999908E-2</v>
      </c>
      <c r="CJ111">
        <v>2.0999999999999908E-2</v>
      </c>
      <c r="CK111">
        <v>2.0999999999999908E-2</v>
      </c>
      <c r="CL111">
        <v>2.0999999999999019E-2</v>
      </c>
      <c r="CM111">
        <v>2.0999999999999019E-2</v>
      </c>
      <c r="CN111">
        <v>2.5999999999999801E-2</v>
      </c>
      <c r="CO111">
        <v>2.5999999999999801E-2</v>
      </c>
      <c r="CP111">
        <v>2.6000000000000689E-2</v>
      </c>
      <c r="CQ111">
        <v>2.6000000000000689E-2</v>
      </c>
      <c r="CR111">
        <v>-6.899999999999995E-2</v>
      </c>
      <c r="CS111">
        <v>9.9999999999944578E-4</v>
      </c>
      <c r="CT111">
        <v>1.6000000000000014E-2</v>
      </c>
      <c r="CU111">
        <v>2.0999999999999908E-2</v>
      </c>
      <c r="CV111">
        <v>2.0999999999999908E-2</v>
      </c>
      <c r="CW111">
        <v>2.0999999999999908E-2</v>
      </c>
      <c r="CX111">
        <v>2.0999999999999019E-2</v>
      </c>
      <c r="CY111">
        <v>2.0999999999999019E-2</v>
      </c>
      <c r="CZ111">
        <v>2.5999999999998913E-2</v>
      </c>
      <c r="DA111">
        <v>2.5999999999999801E-2</v>
      </c>
      <c r="DB111">
        <v>2.5999999999999801E-2</v>
      </c>
      <c r="DC111">
        <v>2.6000000000000689E-2</v>
      </c>
      <c r="DD111">
        <v>-6.9000000000000838E-2</v>
      </c>
      <c r="DE111">
        <v>9.9999999999944578E-4</v>
      </c>
      <c r="DF111">
        <v>1.5999999999999126E-2</v>
      </c>
      <c r="DG111">
        <v>2.0999999999999019E-2</v>
      </c>
      <c r="DH111">
        <v>2.0999999999999019E-2</v>
      </c>
      <c r="DI111">
        <v>2.0999999999999019E-2</v>
      </c>
      <c r="DJ111">
        <v>2.0999999999999908E-2</v>
      </c>
      <c r="DK111">
        <v>2.0999999999999908E-2</v>
      </c>
      <c r="DL111">
        <v>2.5999999999999801E-2</v>
      </c>
      <c r="DM111">
        <v>2.5999999999999801E-2</v>
      </c>
      <c r="DN111">
        <v>2.6000000000000689E-2</v>
      </c>
      <c r="DO111">
        <v>2.6000000000000689E-2</v>
      </c>
      <c r="DP111">
        <v>-6.899999999999995E-2</v>
      </c>
      <c r="DQ111">
        <v>9.9999999999944578E-4</v>
      </c>
      <c r="DR111">
        <v>1.6000000000000014E-2</v>
      </c>
      <c r="DS111">
        <v>2.0999999999999908E-2</v>
      </c>
      <c r="DT111">
        <v>2.0999999999999908E-2</v>
      </c>
      <c r="DU111">
        <v>2.0999999999999908E-2</v>
      </c>
      <c r="DV111">
        <v>2.0999999999999019E-2</v>
      </c>
      <c r="DW111">
        <v>2.0999999999999019E-2</v>
      </c>
      <c r="DX111">
        <v>2.5999999999999801E-2</v>
      </c>
      <c r="DY111">
        <v>2.5999999999999801E-2</v>
      </c>
      <c r="DZ111">
        <v>2.6000000000000689E-2</v>
      </c>
      <c r="EA111">
        <v>2.5999999999999801E-2</v>
      </c>
      <c r="EB111">
        <v>-6.9000000000000838E-2</v>
      </c>
      <c r="EC111">
        <v>9.9999999999944578E-4</v>
      </c>
      <c r="ED111">
        <v>1.6000000000000014E-2</v>
      </c>
      <c r="EE111">
        <v>2.0999999999999908E-2</v>
      </c>
      <c r="EF111">
        <v>2.0999999999999908E-2</v>
      </c>
      <c r="EG111">
        <v>2.0999999999999019E-2</v>
      </c>
      <c r="EH111">
        <v>2.0999999999999019E-2</v>
      </c>
      <c r="EI111">
        <v>2.0999999999999908E-2</v>
      </c>
      <c r="EJ111">
        <v>2.5999999999999801E-2</v>
      </c>
      <c r="EK111">
        <v>2.5999999999999801E-2</v>
      </c>
      <c r="EL111">
        <v>2.5999999999999801E-2</v>
      </c>
      <c r="EM111">
        <v>2.5999999999999801E-2</v>
      </c>
      <c r="EN111">
        <v>-6.9000000000000838E-2</v>
      </c>
      <c r="EO111">
        <v>9.9999999999944578E-4</v>
      </c>
      <c r="EP111">
        <v>1.5999999999999126E-2</v>
      </c>
      <c r="EQ111">
        <v>2.0999999999999019E-2</v>
      </c>
      <c r="ER111">
        <v>2.0999999999999908E-2</v>
      </c>
      <c r="ES111">
        <v>2.0999999999999019E-2</v>
      </c>
      <c r="ET111">
        <v>2.0999999999999908E-2</v>
      </c>
      <c r="EU111">
        <v>2.0999999999999908E-2</v>
      </c>
      <c r="EV111">
        <v>2.5999999999999801E-2</v>
      </c>
      <c r="EW111">
        <v>2.5999999999999801E-2</v>
      </c>
      <c r="EX111">
        <v>2.5999999999999801E-2</v>
      </c>
      <c r="EY111">
        <v>2.5999999999999801E-2</v>
      </c>
      <c r="EZ111">
        <v>-6.9000000000000838E-2</v>
      </c>
      <c r="FA111">
        <v>9.9999999999944578E-4</v>
      </c>
      <c r="FB111">
        <v>1.6000000000000014E-2</v>
      </c>
      <c r="FC111">
        <v>2.0999999999999019E-2</v>
      </c>
      <c r="FD111">
        <v>2.0999999999999908E-2</v>
      </c>
      <c r="FE111">
        <v>2.0999999999999019E-2</v>
      </c>
      <c r="FF111">
        <v>2.0999999999999908E-2</v>
      </c>
      <c r="FG111">
        <v>2.0999999999999908E-2</v>
      </c>
      <c r="FH111">
        <v>2.5999999999999801E-2</v>
      </c>
      <c r="FI111">
        <v>2.5999999999999801E-2</v>
      </c>
      <c r="FJ111">
        <v>2.6000000000000689E-2</v>
      </c>
      <c r="FK111">
        <v>2.6000000000000689E-2</v>
      </c>
      <c r="FL111">
        <v>-6.899999999999995E-2</v>
      </c>
      <c r="FM111">
        <v>9.9999999999944578E-4</v>
      </c>
      <c r="FN111">
        <v>1.6000000000000014E-2</v>
      </c>
      <c r="FO111">
        <v>2.0999999999999908E-2</v>
      </c>
      <c r="FP111">
        <v>2.0999999999999908E-2</v>
      </c>
      <c r="FQ111">
        <v>2.0999999999999908E-2</v>
      </c>
      <c r="FR111">
        <v>2.0999999999999019E-2</v>
      </c>
      <c r="FS111">
        <v>2.0999999999999019E-2</v>
      </c>
      <c r="FT111">
        <v>2.5999999999999801E-2</v>
      </c>
      <c r="FU111">
        <v>2.5999999999998913E-2</v>
      </c>
      <c r="FV111">
        <v>2.6000000000000689E-2</v>
      </c>
      <c r="FW111">
        <v>2.6000000000000689E-2</v>
      </c>
      <c r="FX111">
        <v>-6.899999999999995E-2</v>
      </c>
      <c r="FY111">
        <v>1.000000000000334E-3</v>
      </c>
      <c r="FZ111">
        <v>1.6000000000000014E-2</v>
      </c>
      <c r="GA111">
        <v>2.0999999999999908E-2</v>
      </c>
      <c r="GB111">
        <v>2.0999999999999019E-2</v>
      </c>
      <c r="GC111">
        <v>2.0999999999999908E-2</v>
      </c>
      <c r="GD111">
        <v>2.0999999999999908E-2</v>
      </c>
      <c r="GE111">
        <v>2.0999999999999908E-2</v>
      </c>
      <c r="GF111">
        <v>2.6000000000000689E-2</v>
      </c>
      <c r="GG111">
        <v>2.6000000000000689E-2</v>
      </c>
      <c r="GH111">
        <v>2.5999999999999801E-2</v>
      </c>
      <c r="GI111">
        <v>2.5999999999999801E-2</v>
      </c>
      <c r="GJ111">
        <v>-6.9000000000000838E-2</v>
      </c>
      <c r="GK111">
        <v>9.9999999999944578E-4</v>
      </c>
      <c r="GL111">
        <v>1.5999999999999126E-2</v>
      </c>
      <c r="GM111">
        <v>2.0999999999999019E-2</v>
      </c>
      <c r="GN111">
        <v>2.0999999999999908E-2</v>
      </c>
      <c r="GO111">
        <v>2.0999999999999019E-2</v>
      </c>
      <c r="GP111">
        <v>2.0999999999999908E-2</v>
      </c>
      <c r="GQ111">
        <v>2.0999999999999908E-2</v>
      </c>
      <c r="GR111">
        <v>2.6000000000000689E-2</v>
      </c>
      <c r="GS111">
        <v>2.6000000000000689E-2</v>
      </c>
      <c r="GT111">
        <v>2.5999999999999801E-2</v>
      </c>
      <c r="GU111">
        <v>2.5999999999999801E-2</v>
      </c>
      <c r="GV111">
        <v>-6.9000000000000838E-2</v>
      </c>
      <c r="GW111">
        <v>9.9999999999944578E-4</v>
      </c>
      <c r="GX111">
        <v>1.5999999999999126E-2</v>
      </c>
      <c r="GY111">
        <v>2.0999999999999908E-2</v>
      </c>
      <c r="GZ111">
        <v>2.1000000000000796E-2</v>
      </c>
      <c r="HA111">
        <v>2.0999999999999908E-2</v>
      </c>
      <c r="HB111">
        <v>2.0999999999999908E-2</v>
      </c>
      <c r="HC111">
        <v>2.0999999999999908E-2</v>
      </c>
      <c r="HD111">
        <v>2.5999999999999801E-2</v>
      </c>
      <c r="HE111">
        <v>2.5999999999999801E-2</v>
      </c>
      <c r="HF111">
        <v>2.6000000000000689E-2</v>
      </c>
      <c r="HG111">
        <v>2.6000000000000689E-2</v>
      </c>
      <c r="HH111">
        <v>-6.899999999999995E-2</v>
      </c>
      <c r="HI111">
        <v>9.9999999999944578E-4</v>
      </c>
      <c r="HJ111">
        <v>1.6000000000000014E-2</v>
      </c>
      <c r="HK111">
        <v>2.0999999999999908E-2</v>
      </c>
      <c r="HL111">
        <v>2.0999999999999908E-2</v>
      </c>
      <c r="HM111">
        <v>2.0999999999999908E-2</v>
      </c>
      <c r="HN111">
        <v>2.0999999999999908E-2</v>
      </c>
      <c r="HO111">
        <v>2.0999999999999908E-2</v>
      </c>
      <c r="HP111">
        <v>2.6000000000000689E-2</v>
      </c>
      <c r="HQ111">
        <v>2.6000000000000689E-2</v>
      </c>
      <c r="HR111">
        <v>2.5999999999999801E-2</v>
      </c>
      <c r="HS111">
        <v>2.5999999999999801E-2</v>
      </c>
      <c r="HT111">
        <v>-6.899999999999995E-2</v>
      </c>
      <c r="HU111">
        <v>1.000000000000334E-3</v>
      </c>
      <c r="HV111">
        <v>1.6000000000000014E-2</v>
      </c>
      <c r="HW111">
        <v>2.0999999999999908E-2</v>
      </c>
      <c r="HX111">
        <v>2.1000000000000796E-2</v>
      </c>
      <c r="HY111">
        <v>2.0999999999999908E-2</v>
      </c>
      <c r="HZ111">
        <v>2.0999999999999908E-2</v>
      </c>
      <c r="IA111" s="216">
        <v>2.0999999999999908E-2</v>
      </c>
      <c r="IB111" s="216">
        <v>2.5999999999999801E-2</v>
      </c>
      <c r="IC111" s="216">
        <v>2.5999999999999801E-2</v>
      </c>
      <c r="ID111" s="216">
        <v>2.6000000000000689E-2</v>
      </c>
      <c r="IE111" s="216">
        <v>2.6000000000000689E-2</v>
      </c>
    </row>
    <row r="112" spans="1:239" x14ac:dyDescent="0.2">
      <c r="A112" s="447">
        <f>A!A126</f>
        <v>40391</v>
      </c>
      <c r="B112" s="479">
        <f t="shared" si="10"/>
        <v>4.1790000000000003</v>
      </c>
      <c r="C112" s="479">
        <v>4.1040000000000001</v>
      </c>
      <c r="D112" s="448">
        <f t="shared" si="11"/>
        <v>7.5000000000000178E-2</v>
      </c>
      <c r="F112" s="450">
        <v>37011</v>
      </c>
      <c r="M112">
        <v>-0.17199999999999971</v>
      </c>
      <c r="N112">
        <v>-0.17</v>
      </c>
      <c r="O112">
        <v>-0.16</v>
      </c>
      <c r="P112">
        <v>-0.14999999999999947</v>
      </c>
      <c r="Q112">
        <v>-0.14499999999999999</v>
      </c>
      <c r="R112">
        <v>-0.1379999999999999</v>
      </c>
      <c r="S112">
        <v>-0.13100000000000023</v>
      </c>
      <c r="T112">
        <v>-0.13</v>
      </c>
      <c r="U112">
        <v>-0.115</v>
      </c>
      <c r="V112">
        <v>-0.10999999999999943</v>
      </c>
      <c r="W112">
        <v>-7.5000000000000178E-2</v>
      </c>
      <c r="X112">
        <v>-5.9999999999999609E-2</v>
      </c>
      <c r="Y112">
        <v>-5.9999999999999609E-2</v>
      </c>
      <c r="Z112">
        <v>-5.7999999999999829E-2</v>
      </c>
      <c r="AA112">
        <v>-5.1000000000000156E-2</v>
      </c>
      <c r="AB112">
        <v>-5.1000000000000156E-2</v>
      </c>
      <c r="AC112">
        <v>-5.0999999999999268E-2</v>
      </c>
      <c r="AD112">
        <v>-4.4999999999999929E-2</v>
      </c>
      <c r="AE112">
        <v>-4.4999999999999929E-2</v>
      </c>
      <c r="AF112">
        <v>-4.4999999999999929E-2</v>
      </c>
      <c r="AG112">
        <v>-4.4999999999999929E-2</v>
      </c>
      <c r="AH112">
        <v>-0.04</v>
      </c>
      <c r="AI112">
        <v>-0.04</v>
      </c>
      <c r="AJ112">
        <v>-3.5000000000000142E-2</v>
      </c>
      <c r="AK112">
        <v>-3.5000000000000142E-2</v>
      </c>
      <c r="AL112">
        <v>-3.5000000000000142E-2</v>
      </c>
      <c r="AM112">
        <v>-3.0000000000000249E-2</v>
      </c>
      <c r="AN112">
        <v>-3.0000000000000249E-2</v>
      </c>
      <c r="AO112">
        <v>-3.0000000000000249E-2</v>
      </c>
      <c r="AP112">
        <v>-2.9999999999999361E-2</v>
      </c>
      <c r="AQ112">
        <v>-1.499999999999968E-2</v>
      </c>
      <c r="AR112">
        <v>4.9999999999998934E-3</v>
      </c>
      <c r="AS112">
        <v>4.9999999999998934E-3</v>
      </c>
      <c r="AT112">
        <v>4.9999999999998934E-3</v>
      </c>
      <c r="AU112">
        <v>4.9999999999998934E-3</v>
      </c>
      <c r="AV112">
        <v>1.6000000000000014E-2</v>
      </c>
      <c r="AW112">
        <v>-4.5000000000000817E-2</v>
      </c>
      <c r="AX112">
        <v>-4.4999999999999929E-2</v>
      </c>
      <c r="AY112">
        <v>-0.04</v>
      </c>
      <c r="AZ112">
        <v>-0.04</v>
      </c>
      <c r="BA112">
        <v>-0.04</v>
      </c>
      <c r="BB112">
        <v>-0.04</v>
      </c>
      <c r="BC112">
        <v>-2.4999999999999467E-2</v>
      </c>
      <c r="BD112">
        <v>4.9999999999998934E-3</v>
      </c>
      <c r="BE112">
        <v>4.9999999999998934E-3</v>
      </c>
      <c r="BF112">
        <v>4.9999999999998934E-3</v>
      </c>
      <c r="BG112">
        <v>4.9999999999998934E-3</v>
      </c>
      <c r="BH112">
        <v>1.6000000000000902E-2</v>
      </c>
      <c r="BI112">
        <v>-4.4999999999999929E-2</v>
      </c>
      <c r="BJ112">
        <v>-4.4999999999999929E-2</v>
      </c>
      <c r="BK112">
        <v>-0.04</v>
      </c>
      <c r="BL112">
        <v>-0.04</v>
      </c>
      <c r="BM112">
        <v>-0.04</v>
      </c>
      <c r="BN112">
        <v>-0.04</v>
      </c>
      <c r="BO112">
        <v>-2.5000000000000355E-2</v>
      </c>
      <c r="BP112">
        <v>4.9999999999998934E-3</v>
      </c>
      <c r="BQ112">
        <v>4.9999999999998934E-3</v>
      </c>
      <c r="BR112">
        <v>4.9999999999998934E-3</v>
      </c>
      <c r="BS112">
        <v>4.9999999999998934E-3</v>
      </c>
      <c r="BT112">
        <v>1.6000000000000014E-2</v>
      </c>
      <c r="BU112">
        <v>-4.5000000000000817E-2</v>
      </c>
      <c r="BV112">
        <v>-4.4999999999999929E-2</v>
      </c>
      <c r="BW112">
        <v>-0.04</v>
      </c>
      <c r="BX112">
        <v>-0.04</v>
      </c>
      <c r="BY112">
        <v>-0.04</v>
      </c>
      <c r="BZ112">
        <v>-0.04</v>
      </c>
      <c r="CA112">
        <v>-2.4999999999999467E-2</v>
      </c>
      <c r="CB112">
        <v>4.9999999999998934E-3</v>
      </c>
      <c r="CC112">
        <v>4.9999999999998934E-3</v>
      </c>
      <c r="CD112">
        <v>4.9999999999998934E-3</v>
      </c>
      <c r="CE112">
        <v>4.9999999999998934E-3</v>
      </c>
      <c r="CF112">
        <v>1.6000000000000014E-2</v>
      </c>
      <c r="CG112">
        <v>-4.4999999999999929E-2</v>
      </c>
      <c r="CH112">
        <v>-4.4999999999999929E-2</v>
      </c>
      <c r="CI112">
        <v>-0.04</v>
      </c>
      <c r="CJ112">
        <v>-0.04</v>
      </c>
      <c r="CK112">
        <v>-0.04</v>
      </c>
      <c r="CL112">
        <v>-0.04</v>
      </c>
      <c r="CM112">
        <v>-2.4999999999999467E-2</v>
      </c>
      <c r="CN112">
        <v>4.9999999999998934E-3</v>
      </c>
      <c r="CO112">
        <v>4.9999999999998934E-3</v>
      </c>
      <c r="CP112">
        <v>4.9999999999998934E-3</v>
      </c>
      <c r="CQ112">
        <v>4.9999999999998934E-3</v>
      </c>
      <c r="CR112">
        <v>1.6000000000000014E-2</v>
      </c>
      <c r="CS112">
        <v>-4.4999999999999929E-2</v>
      </c>
      <c r="CT112">
        <v>-4.4999999999999929E-2</v>
      </c>
      <c r="CU112">
        <v>-0.04</v>
      </c>
      <c r="CV112">
        <v>-0.04</v>
      </c>
      <c r="CW112">
        <v>-0.04</v>
      </c>
      <c r="CX112">
        <v>-0.04</v>
      </c>
      <c r="CY112">
        <v>-2.4999999999999467E-2</v>
      </c>
      <c r="CZ112">
        <v>5.0000000000007816E-3</v>
      </c>
      <c r="DA112">
        <v>4.9999999999998934E-3</v>
      </c>
      <c r="DB112">
        <v>4.9999999999998934E-3</v>
      </c>
      <c r="DC112">
        <v>4.9999999999998934E-3</v>
      </c>
      <c r="DD112">
        <v>1.6000000000000014E-2</v>
      </c>
      <c r="DE112">
        <v>-4.4999999999999929E-2</v>
      </c>
      <c r="DF112">
        <v>-4.4999999999999929E-2</v>
      </c>
      <c r="DG112">
        <v>-0.04</v>
      </c>
      <c r="DH112">
        <v>-0.04</v>
      </c>
      <c r="DI112">
        <v>-0.04</v>
      </c>
      <c r="DJ112">
        <v>-0.04</v>
      </c>
      <c r="DK112">
        <v>-2.5000000000000355E-2</v>
      </c>
      <c r="DL112">
        <v>4.9999999999998934E-3</v>
      </c>
      <c r="DM112">
        <v>4.9999999999998934E-3</v>
      </c>
      <c r="DN112">
        <v>4.9999999999998934E-3</v>
      </c>
      <c r="DO112">
        <v>4.9999999999998934E-3</v>
      </c>
      <c r="DP112">
        <v>1.6000000000000014E-2</v>
      </c>
      <c r="DQ112">
        <v>-4.4999999999999929E-2</v>
      </c>
      <c r="DR112">
        <v>-4.4999999999999929E-2</v>
      </c>
      <c r="DS112">
        <v>-0.04</v>
      </c>
      <c r="DT112">
        <v>-0.04</v>
      </c>
      <c r="DU112">
        <v>-0.04</v>
      </c>
      <c r="DV112">
        <v>-0.04</v>
      </c>
      <c r="DW112">
        <v>-2.4999999999999467E-2</v>
      </c>
      <c r="DX112">
        <v>4.9999999999998934E-3</v>
      </c>
      <c r="DY112">
        <v>4.9999999999998934E-3</v>
      </c>
      <c r="DZ112">
        <v>4.9999999999998934E-3</v>
      </c>
      <c r="EA112">
        <v>5.0000000000007816E-3</v>
      </c>
      <c r="EB112">
        <v>1.6000000000000902E-2</v>
      </c>
      <c r="EC112">
        <v>-4.4999999999999929E-2</v>
      </c>
      <c r="ED112">
        <v>-4.5000000000000817E-2</v>
      </c>
      <c r="EE112">
        <v>-0.04</v>
      </c>
      <c r="EF112">
        <v>-0.04</v>
      </c>
      <c r="EG112">
        <v>-3.9999999999999147E-2</v>
      </c>
      <c r="EH112">
        <v>-0.04</v>
      </c>
      <c r="EI112">
        <v>-2.5000000000000355E-2</v>
      </c>
      <c r="EJ112">
        <v>4.9999999999998934E-3</v>
      </c>
      <c r="EK112">
        <v>4.9999999999998934E-3</v>
      </c>
      <c r="EL112">
        <v>5.0000000000007816E-3</v>
      </c>
      <c r="EM112">
        <v>4.9999999999998934E-3</v>
      </c>
      <c r="EN112">
        <v>1.6000000000000902E-2</v>
      </c>
      <c r="EO112">
        <v>-4.4999999999999929E-2</v>
      </c>
      <c r="EP112">
        <v>-4.4999999999999929E-2</v>
      </c>
      <c r="EQ112">
        <v>-0.04</v>
      </c>
      <c r="ER112">
        <v>-0.04</v>
      </c>
      <c r="ES112">
        <v>-0.04</v>
      </c>
      <c r="ET112">
        <v>-0.04</v>
      </c>
      <c r="EU112">
        <v>-2.5000000000000355E-2</v>
      </c>
      <c r="EV112">
        <v>4.9999999999998934E-3</v>
      </c>
      <c r="EW112">
        <v>4.9999999999998934E-3</v>
      </c>
      <c r="EX112">
        <v>5.0000000000007816E-3</v>
      </c>
      <c r="EY112">
        <v>5.0000000000007816E-3</v>
      </c>
      <c r="EZ112">
        <v>1.6000000000000902E-2</v>
      </c>
      <c r="FA112">
        <v>-4.4999999999999929E-2</v>
      </c>
      <c r="FB112">
        <v>-4.5000000000000817E-2</v>
      </c>
      <c r="FC112">
        <v>-3.9999999999999147E-2</v>
      </c>
      <c r="FD112">
        <v>-0.04</v>
      </c>
      <c r="FE112">
        <v>-0.04</v>
      </c>
      <c r="FF112">
        <v>-0.04</v>
      </c>
      <c r="FG112">
        <v>-2.5000000000000355E-2</v>
      </c>
      <c r="FH112">
        <v>4.9999999999998934E-3</v>
      </c>
      <c r="FI112">
        <v>4.9999999999998934E-3</v>
      </c>
      <c r="FJ112">
        <v>4.9999999999998934E-3</v>
      </c>
      <c r="FK112">
        <v>4.9999999999998934E-3</v>
      </c>
      <c r="FL112">
        <v>1.6000000000000014E-2</v>
      </c>
      <c r="FM112">
        <v>-4.4999999999999929E-2</v>
      </c>
      <c r="FN112">
        <v>-4.4999999999999929E-2</v>
      </c>
      <c r="FO112">
        <v>-0.04</v>
      </c>
      <c r="FP112">
        <v>-0.04</v>
      </c>
      <c r="FQ112">
        <v>-0.04</v>
      </c>
      <c r="FR112">
        <v>-0.04</v>
      </c>
      <c r="FS112">
        <v>-2.4999999999999467E-2</v>
      </c>
      <c r="FT112">
        <v>4.9999999999998934E-3</v>
      </c>
      <c r="FU112">
        <v>4.9999999999998934E-3</v>
      </c>
      <c r="FV112">
        <v>4.9999999999998934E-3</v>
      </c>
      <c r="FW112">
        <v>4.9999999999998934E-3</v>
      </c>
      <c r="FX112">
        <v>1.6000000000000014E-2</v>
      </c>
      <c r="FY112">
        <v>-4.5000000000000817E-2</v>
      </c>
      <c r="FZ112">
        <v>-4.4999999999999929E-2</v>
      </c>
      <c r="GA112">
        <v>-0.04</v>
      </c>
      <c r="GB112">
        <v>-0.04</v>
      </c>
      <c r="GC112">
        <v>-0.04</v>
      </c>
      <c r="GD112">
        <v>-0.04</v>
      </c>
      <c r="GE112">
        <v>-2.4999999999999467E-2</v>
      </c>
      <c r="GF112">
        <v>4.9999999999998934E-3</v>
      </c>
      <c r="GG112">
        <v>4.9999999999998934E-3</v>
      </c>
      <c r="GH112">
        <v>4.9999999999998934E-3</v>
      </c>
      <c r="GI112">
        <v>4.9999999999998934E-3</v>
      </c>
      <c r="GJ112">
        <v>1.6000000000000902E-2</v>
      </c>
      <c r="GK112">
        <v>-4.4999999999999929E-2</v>
      </c>
      <c r="GL112">
        <v>-4.4999999999999929E-2</v>
      </c>
      <c r="GM112">
        <v>-0.04</v>
      </c>
      <c r="GN112">
        <v>-0.04</v>
      </c>
      <c r="GO112">
        <v>-0.04</v>
      </c>
      <c r="GP112">
        <v>-0.04</v>
      </c>
      <c r="GQ112">
        <v>-2.5000000000000355E-2</v>
      </c>
      <c r="GR112">
        <v>4.9999999999998934E-3</v>
      </c>
      <c r="GS112">
        <v>4.9999999999998934E-3</v>
      </c>
      <c r="GT112">
        <v>4.9999999999998934E-3</v>
      </c>
      <c r="GU112">
        <v>4.9999999999998934E-3</v>
      </c>
      <c r="GV112">
        <v>1.6000000000000902E-2</v>
      </c>
      <c r="GW112">
        <v>-4.4999999999999929E-2</v>
      </c>
      <c r="GX112">
        <v>-4.4999999999999929E-2</v>
      </c>
      <c r="GY112">
        <v>-0.04</v>
      </c>
      <c r="GZ112">
        <v>-0.04</v>
      </c>
      <c r="HA112">
        <v>-0.04</v>
      </c>
      <c r="HB112">
        <v>-0.04</v>
      </c>
      <c r="HC112">
        <v>-2.5000000000000355E-2</v>
      </c>
      <c r="HD112">
        <v>4.9999999999998934E-3</v>
      </c>
      <c r="HE112">
        <v>4.9999999999998934E-3</v>
      </c>
      <c r="HF112">
        <v>4.9999999999998934E-3</v>
      </c>
      <c r="HG112">
        <v>4.9999999999998934E-3</v>
      </c>
      <c r="HH112">
        <v>1.6000000000000014E-2</v>
      </c>
      <c r="HI112">
        <v>-4.4999999999999929E-2</v>
      </c>
      <c r="HJ112">
        <v>-4.4999999999999929E-2</v>
      </c>
      <c r="HK112">
        <v>-0.04</v>
      </c>
      <c r="HL112">
        <v>-0.04</v>
      </c>
      <c r="HM112">
        <v>-0.04</v>
      </c>
      <c r="HN112">
        <v>-0.04</v>
      </c>
      <c r="HO112">
        <v>-2.4999999999999467E-2</v>
      </c>
      <c r="HP112">
        <v>4.9999999999998934E-3</v>
      </c>
      <c r="HQ112">
        <v>4.9999999999998934E-3</v>
      </c>
      <c r="HR112">
        <v>4.9999999999998934E-3</v>
      </c>
      <c r="HS112">
        <v>4.9999999999998934E-3</v>
      </c>
      <c r="HT112">
        <v>1.6000000000000902E-2</v>
      </c>
      <c r="HU112">
        <v>-4.4999999999999929E-2</v>
      </c>
      <c r="HV112">
        <v>-4.4999999999999929E-2</v>
      </c>
      <c r="HW112">
        <v>-0.04</v>
      </c>
      <c r="HX112">
        <v>-0.04</v>
      </c>
      <c r="HY112">
        <v>-0.04</v>
      </c>
      <c r="HZ112">
        <v>-0.04</v>
      </c>
      <c r="IA112" s="216">
        <v>-2.5000000000000355E-2</v>
      </c>
      <c r="IB112" s="216">
        <v>4.9999999999998934E-3</v>
      </c>
      <c r="IC112" s="216">
        <v>4.9999999999998934E-3</v>
      </c>
      <c r="ID112" s="216">
        <v>4.9999999999998934E-3</v>
      </c>
      <c r="IE112" s="216">
        <v>4.9999999999998934E-3</v>
      </c>
    </row>
    <row r="113" spans="1:239" x14ac:dyDescent="0.2">
      <c r="A113" s="447">
        <f>A!A127</f>
        <v>40422</v>
      </c>
      <c r="B113" s="479">
        <f t="shared" si="10"/>
        <v>4.194</v>
      </c>
      <c r="C113" s="479">
        <v>4.1189999999999998</v>
      </c>
      <c r="D113" s="448">
        <f t="shared" si="11"/>
        <v>7.5000000000000178E-2</v>
      </c>
      <c r="F113" s="450">
        <v>37012</v>
      </c>
      <c r="M113">
        <v>-5.400000000000027E-2</v>
      </c>
      <c r="N113">
        <v>-5.6999999999999496E-2</v>
      </c>
      <c r="O113">
        <v>-5.6999999999999496E-2</v>
      </c>
      <c r="P113">
        <v>-5.2999999999999936E-2</v>
      </c>
      <c r="Q113">
        <v>-5.5000000000000604E-2</v>
      </c>
      <c r="R113">
        <v>-4.8999999999999488E-2</v>
      </c>
      <c r="S113">
        <v>-4.3999999999999595E-2</v>
      </c>
      <c r="T113">
        <v>-4.3999999999999595E-2</v>
      </c>
      <c r="U113">
        <v>-4.3999999999999595E-2</v>
      </c>
      <c r="V113">
        <v>-3.8999999999999702E-2</v>
      </c>
      <c r="W113">
        <v>-1.9999999999999574E-2</v>
      </c>
      <c r="X113">
        <v>-1.5000000000000568E-2</v>
      </c>
      <c r="Y113">
        <v>-1.2999999999999901E-2</v>
      </c>
      <c r="Z113">
        <v>-1.2999999999999901E-2</v>
      </c>
      <c r="AA113">
        <v>-1.2999999999999901E-2</v>
      </c>
      <c r="AB113">
        <v>-9.9999999999997868E-3</v>
      </c>
      <c r="AC113">
        <v>-1.0000000000000675E-2</v>
      </c>
      <c r="AD113">
        <v>-5.9999999999993392E-3</v>
      </c>
      <c r="AE113">
        <v>-5.9999999999993392E-3</v>
      </c>
      <c r="AF113">
        <v>-9.9999999999944578E-4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3.0000000000001137E-3</v>
      </c>
      <c r="AO113">
        <v>4.9999999999998934E-3</v>
      </c>
      <c r="AP113">
        <v>4.9999999999998934E-3</v>
      </c>
      <c r="AQ113">
        <v>4.9999999999998934E-3</v>
      </c>
      <c r="AR113">
        <v>4.9999999999998934E-3</v>
      </c>
      <c r="AS113">
        <v>5.0000000000007816E-3</v>
      </c>
      <c r="AT113">
        <v>4.9999999999998934E-3</v>
      </c>
      <c r="AU113">
        <v>4.9999999999998934E-3</v>
      </c>
      <c r="AV113">
        <v>4.9999999999998934E-3</v>
      </c>
      <c r="AW113">
        <v>2.5000000000000355E-2</v>
      </c>
      <c r="AX113">
        <v>2.5000000000000355E-2</v>
      </c>
      <c r="AY113">
        <v>2.5000000000000355E-2</v>
      </c>
      <c r="AZ113">
        <v>2.8000000000000469E-2</v>
      </c>
      <c r="BA113">
        <v>3.0000000000000249E-2</v>
      </c>
      <c r="BB113">
        <v>2.9999999999999361E-2</v>
      </c>
      <c r="BC113">
        <v>3.0000000000000249E-2</v>
      </c>
      <c r="BD113">
        <v>9.9999999999997868E-3</v>
      </c>
      <c r="BE113">
        <v>9.9999999999997868E-3</v>
      </c>
      <c r="BF113">
        <v>1.0000000000000675E-2</v>
      </c>
      <c r="BG113">
        <v>1.0000000000000675E-2</v>
      </c>
      <c r="BH113">
        <v>9.9999999999997868E-3</v>
      </c>
      <c r="BI113">
        <v>3.0000000000000249E-2</v>
      </c>
      <c r="BJ113">
        <v>3.0000000000000249E-2</v>
      </c>
      <c r="BK113">
        <v>3.0000000000000249E-2</v>
      </c>
      <c r="BL113">
        <v>3.2999999999999474E-2</v>
      </c>
      <c r="BM113">
        <v>3.5000000000000142E-2</v>
      </c>
      <c r="BN113">
        <v>3.5000000000000142E-2</v>
      </c>
      <c r="BO113">
        <v>3.5000000000000142E-2</v>
      </c>
      <c r="BP113">
        <v>1.5000000000000568E-2</v>
      </c>
      <c r="BQ113">
        <v>1.5000000000000568E-2</v>
      </c>
      <c r="BR113">
        <v>1.499999999999968E-2</v>
      </c>
      <c r="BS113">
        <v>1.499999999999968E-2</v>
      </c>
      <c r="BT113">
        <v>1.5000000000000568E-2</v>
      </c>
      <c r="BU113">
        <v>3.5000000000000142E-2</v>
      </c>
      <c r="BV113">
        <v>3.5000000000000142E-2</v>
      </c>
      <c r="BW113">
        <v>3.5000000000000142E-2</v>
      </c>
      <c r="BX113">
        <v>3.8000000000000256E-2</v>
      </c>
      <c r="BY113">
        <v>0.04</v>
      </c>
      <c r="BZ113">
        <v>0.04</v>
      </c>
      <c r="CA113">
        <v>0.04</v>
      </c>
      <c r="CB113">
        <v>2.0000000000000462E-2</v>
      </c>
      <c r="CC113">
        <v>2.0000000000000462E-2</v>
      </c>
      <c r="CD113">
        <v>1.9999999999999574E-2</v>
      </c>
      <c r="CE113">
        <v>1.9999999999999574E-2</v>
      </c>
      <c r="CF113">
        <v>2.0000000000000462E-2</v>
      </c>
      <c r="CG113">
        <v>0.04</v>
      </c>
      <c r="CH113">
        <v>0.04</v>
      </c>
      <c r="CI113">
        <v>0.04</v>
      </c>
      <c r="CJ113">
        <v>4.3000000000000149E-2</v>
      </c>
      <c r="CK113">
        <v>4.4999999999999929E-2</v>
      </c>
      <c r="CL113">
        <v>4.4999999999999929E-2</v>
      </c>
      <c r="CM113">
        <v>4.4999999999999929E-2</v>
      </c>
      <c r="CN113">
        <v>2.5000000000000355E-2</v>
      </c>
      <c r="CO113">
        <v>2.5000000000000355E-2</v>
      </c>
      <c r="CP113">
        <v>2.5000000000000355E-2</v>
      </c>
      <c r="CQ113">
        <v>2.4999999999999467E-2</v>
      </c>
      <c r="CR113">
        <v>2.5000000000000355E-2</v>
      </c>
      <c r="CS113">
        <v>4.4999999999999929E-2</v>
      </c>
      <c r="CT113">
        <v>4.4999999999999929E-2</v>
      </c>
      <c r="CU113">
        <v>4.4999999999999929E-2</v>
      </c>
      <c r="CV113">
        <v>4.8000000000000043E-2</v>
      </c>
      <c r="CW113">
        <v>4.9999999999999822E-2</v>
      </c>
      <c r="CX113">
        <v>5.0000000000000711E-2</v>
      </c>
      <c r="CY113">
        <v>4.9999999999999822E-2</v>
      </c>
      <c r="CZ113">
        <v>2.9999999999999361E-2</v>
      </c>
      <c r="DA113">
        <v>2.9999999999999361E-2</v>
      </c>
      <c r="DB113">
        <v>3.0000000000000249E-2</v>
      </c>
      <c r="DC113">
        <v>3.0000000000000249E-2</v>
      </c>
      <c r="DD113">
        <v>3.0000000000000249E-2</v>
      </c>
      <c r="DE113">
        <v>4.9999999999999822E-2</v>
      </c>
      <c r="DF113">
        <v>4.9999999999999822E-2</v>
      </c>
      <c r="DG113">
        <v>4.9999999999999822E-2</v>
      </c>
      <c r="DH113">
        <v>5.3000000000000824E-2</v>
      </c>
      <c r="DI113">
        <v>5.4999999999999716E-2</v>
      </c>
      <c r="DJ113">
        <v>5.4999999999999716E-2</v>
      </c>
      <c r="DK113">
        <v>5.4999999999999716E-2</v>
      </c>
      <c r="DL113">
        <v>3.5000000000000142E-2</v>
      </c>
      <c r="DM113">
        <v>3.5000000000000142E-2</v>
      </c>
      <c r="DN113">
        <v>3.5000000000000142E-2</v>
      </c>
      <c r="DO113">
        <v>3.5000000000000142E-2</v>
      </c>
      <c r="DP113">
        <v>3.5000000000000142E-2</v>
      </c>
      <c r="DQ113">
        <v>5.5000000000000604E-2</v>
      </c>
      <c r="DR113">
        <v>5.4999999999999716E-2</v>
      </c>
      <c r="DS113">
        <v>5.4999999999999716E-2</v>
      </c>
      <c r="DT113">
        <v>5.7999999999999829E-2</v>
      </c>
      <c r="DU113">
        <v>5.9999999999999609E-2</v>
      </c>
      <c r="DV113">
        <v>6.0000000000000497E-2</v>
      </c>
      <c r="DW113">
        <v>5.9999999999999609E-2</v>
      </c>
      <c r="DX113">
        <v>3.5000000000000142E-2</v>
      </c>
      <c r="DY113">
        <v>3.5000000000000142E-2</v>
      </c>
      <c r="DZ113">
        <v>3.4999999999999254E-2</v>
      </c>
      <c r="EA113">
        <v>3.4999999999999254E-2</v>
      </c>
      <c r="EB113">
        <v>3.5000000000000142E-2</v>
      </c>
      <c r="EC113">
        <v>5.4999999999999716E-2</v>
      </c>
      <c r="ED113">
        <v>5.5000000000000604E-2</v>
      </c>
      <c r="EE113">
        <v>5.4999999999999716E-2</v>
      </c>
      <c r="EF113">
        <v>5.7999999999999829E-2</v>
      </c>
      <c r="EG113">
        <v>5.9999999999999609E-2</v>
      </c>
      <c r="EH113">
        <v>6.0000000000000497E-2</v>
      </c>
      <c r="EI113">
        <v>6.0000000000000497E-2</v>
      </c>
      <c r="EJ113">
        <v>3.5000000000000142E-2</v>
      </c>
      <c r="EK113">
        <v>3.5000000000000142E-2</v>
      </c>
      <c r="EL113">
        <v>3.4999999999999254E-2</v>
      </c>
      <c r="EM113">
        <v>3.5000000000000142E-2</v>
      </c>
      <c r="EN113">
        <v>3.5000000000000142E-2</v>
      </c>
      <c r="EO113">
        <v>5.4999999999999716E-2</v>
      </c>
      <c r="EP113">
        <v>5.5000000000000604E-2</v>
      </c>
      <c r="EQ113">
        <v>5.5000000000000604E-2</v>
      </c>
      <c r="ER113">
        <v>5.7999999999999829E-2</v>
      </c>
      <c r="ES113">
        <v>6.0000000000000497E-2</v>
      </c>
      <c r="ET113">
        <v>6.0000000000000497E-2</v>
      </c>
      <c r="EU113">
        <v>6.0000000000000497E-2</v>
      </c>
      <c r="EV113">
        <v>3.5000000000000142E-2</v>
      </c>
      <c r="EW113">
        <v>3.5000000000000142E-2</v>
      </c>
      <c r="EX113">
        <v>3.4999999999999254E-2</v>
      </c>
      <c r="EY113">
        <v>3.4999999999999254E-2</v>
      </c>
      <c r="EZ113">
        <v>3.5000000000000142E-2</v>
      </c>
      <c r="FA113">
        <v>5.4999999999999716E-2</v>
      </c>
      <c r="FB113">
        <v>5.5000000000000604E-2</v>
      </c>
      <c r="FC113">
        <v>5.4999999999999716E-2</v>
      </c>
      <c r="FD113">
        <v>5.7999999999999829E-2</v>
      </c>
      <c r="FE113">
        <v>6.0000000000000497E-2</v>
      </c>
      <c r="FF113">
        <v>6.0000000000000497E-2</v>
      </c>
      <c r="FG113">
        <v>6.0000000000000497E-2</v>
      </c>
      <c r="FH113">
        <v>3.5000000000000142E-2</v>
      </c>
      <c r="FI113">
        <v>3.5000000000000142E-2</v>
      </c>
      <c r="FJ113">
        <v>3.5000000000000142E-2</v>
      </c>
      <c r="FK113">
        <v>3.5000000000000142E-2</v>
      </c>
      <c r="FL113">
        <v>3.5000000000000142E-2</v>
      </c>
      <c r="FM113">
        <v>5.4999999999999716E-2</v>
      </c>
      <c r="FN113">
        <v>5.4999999999999716E-2</v>
      </c>
      <c r="FO113">
        <v>5.4999999999999716E-2</v>
      </c>
      <c r="FP113">
        <v>5.7999999999999829E-2</v>
      </c>
      <c r="FQ113">
        <v>5.9999999999999609E-2</v>
      </c>
      <c r="FR113">
        <v>6.0000000000000497E-2</v>
      </c>
      <c r="FS113">
        <v>5.9999999999999609E-2</v>
      </c>
      <c r="FT113">
        <v>3.5000000000000142E-2</v>
      </c>
      <c r="FU113">
        <v>3.5000000000000142E-2</v>
      </c>
      <c r="FV113">
        <v>3.5000000000000142E-2</v>
      </c>
      <c r="FW113">
        <v>3.5000000000000142E-2</v>
      </c>
      <c r="FX113">
        <v>3.5000000000000142E-2</v>
      </c>
      <c r="FY113">
        <v>5.5000000000000604E-2</v>
      </c>
      <c r="FZ113">
        <v>5.4999999999999716E-2</v>
      </c>
      <c r="GA113">
        <v>5.4999999999999716E-2</v>
      </c>
      <c r="GB113">
        <v>5.8000000000000718E-2</v>
      </c>
      <c r="GC113">
        <v>5.9999999999999609E-2</v>
      </c>
      <c r="GD113">
        <v>5.9999999999999609E-2</v>
      </c>
      <c r="GE113">
        <v>5.9999999999999609E-2</v>
      </c>
      <c r="GF113">
        <v>3.5000000000000142E-2</v>
      </c>
      <c r="GG113">
        <v>3.5000000000000142E-2</v>
      </c>
      <c r="GH113">
        <v>3.5000000000000142E-2</v>
      </c>
      <c r="GI113">
        <v>3.5000000000000142E-2</v>
      </c>
      <c r="GJ113">
        <v>3.4999999999999254E-2</v>
      </c>
      <c r="GK113">
        <v>5.4999999999999716E-2</v>
      </c>
      <c r="GL113">
        <v>5.5000000000000604E-2</v>
      </c>
      <c r="GM113">
        <v>5.5000000000000604E-2</v>
      </c>
      <c r="GN113">
        <v>5.7999999999999829E-2</v>
      </c>
      <c r="GO113">
        <v>6.0000000000000497E-2</v>
      </c>
      <c r="GP113">
        <v>5.9999999999999609E-2</v>
      </c>
      <c r="GQ113">
        <v>6.0000000000000497E-2</v>
      </c>
      <c r="GR113">
        <v>3.4999999999999254E-2</v>
      </c>
      <c r="GS113">
        <v>3.5000000000000142E-2</v>
      </c>
      <c r="GT113">
        <v>3.5000000000000142E-2</v>
      </c>
      <c r="GU113">
        <v>3.5000000000000142E-2</v>
      </c>
      <c r="GV113">
        <v>3.4999999999999254E-2</v>
      </c>
      <c r="GW113">
        <v>5.4999999999999716E-2</v>
      </c>
      <c r="GX113">
        <v>5.5000000000000604E-2</v>
      </c>
      <c r="GY113">
        <v>5.5000000000000604E-2</v>
      </c>
      <c r="GZ113">
        <v>5.7999999999998941E-2</v>
      </c>
      <c r="HA113">
        <v>6.0000000000000497E-2</v>
      </c>
      <c r="HB113">
        <v>5.9999999999999609E-2</v>
      </c>
      <c r="HC113">
        <v>6.0000000000000497E-2</v>
      </c>
      <c r="HD113">
        <v>3.5000000000000142E-2</v>
      </c>
      <c r="HE113">
        <v>3.5000000000000142E-2</v>
      </c>
      <c r="HF113">
        <v>3.5000000000000142E-2</v>
      </c>
      <c r="HG113">
        <v>3.5000000000000142E-2</v>
      </c>
      <c r="HH113">
        <v>3.5000000000000142E-2</v>
      </c>
      <c r="HI113">
        <v>5.5000000000000604E-2</v>
      </c>
      <c r="HJ113">
        <v>5.4999999999999716E-2</v>
      </c>
      <c r="HK113">
        <v>5.4999999999999716E-2</v>
      </c>
      <c r="HL113">
        <v>5.7999999999999829E-2</v>
      </c>
      <c r="HM113">
        <v>5.9999999999999609E-2</v>
      </c>
      <c r="HN113">
        <v>6.0000000000000497E-2</v>
      </c>
      <c r="HO113">
        <v>5.9999999999999609E-2</v>
      </c>
      <c r="HP113">
        <v>3.5000000000000142E-2</v>
      </c>
      <c r="HQ113">
        <v>3.5000000000000142E-2</v>
      </c>
      <c r="HR113">
        <v>3.5000000000000142E-2</v>
      </c>
      <c r="HS113">
        <v>3.5000000000000142E-2</v>
      </c>
      <c r="HT113">
        <v>3.4999999999999254E-2</v>
      </c>
      <c r="HU113">
        <v>5.4999999999999716E-2</v>
      </c>
      <c r="HV113">
        <v>5.5000000000000604E-2</v>
      </c>
      <c r="HW113">
        <v>5.5000000000000604E-2</v>
      </c>
      <c r="HX113">
        <v>5.7999999999998941E-2</v>
      </c>
      <c r="HY113">
        <v>6.0000000000000497E-2</v>
      </c>
      <c r="HZ113">
        <v>5.9999999999999609E-2</v>
      </c>
      <c r="IA113" s="216">
        <v>6.0000000000000497E-2</v>
      </c>
      <c r="IB113" s="216">
        <v>3.5000000000000142E-2</v>
      </c>
      <c r="IC113" s="216">
        <v>3.5000000000000142E-2</v>
      </c>
      <c r="ID113" s="216">
        <v>3.5000000000000142E-2</v>
      </c>
      <c r="IE113" s="216">
        <v>3.5000000000000142E-2</v>
      </c>
    </row>
    <row r="114" spans="1:239" x14ac:dyDescent="0.2">
      <c r="A114" s="447">
        <f>A!A128</f>
        <v>40452</v>
      </c>
      <c r="B114" s="479">
        <f t="shared" si="10"/>
        <v>4.2229999999999999</v>
      </c>
      <c r="C114" s="479">
        <v>4.1479999999999997</v>
      </c>
      <c r="D114" s="448">
        <f t="shared" si="11"/>
        <v>7.5000000000000178E-2</v>
      </c>
      <c r="F114" s="450">
        <v>37013</v>
      </c>
      <c r="M114">
        <v>-0.15800000000000036</v>
      </c>
      <c r="N114">
        <v>-0.155</v>
      </c>
      <c r="O114">
        <v>-0.14999999999999947</v>
      </c>
      <c r="P114">
        <v>-0.14900000000000002</v>
      </c>
      <c r="Q114">
        <v>-0.14699999999999935</v>
      </c>
      <c r="R114">
        <v>-0.13300000000000001</v>
      </c>
      <c r="S114">
        <v>-0.12900000000000045</v>
      </c>
      <c r="T114">
        <v>-0.12299999999999933</v>
      </c>
      <c r="U114">
        <v>-0.11799999999999944</v>
      </c>
      <c r="V114">
        <v>-0.10799999999999965</v>
      </c>
      <c r="W114">
        <v>-8.2000000000000739E-2</v>
      </c>
      <c r="X114">
        <v>-6.3999999999999169E-2</v>
      </c>
      <c r="Y114">
        <v>-6.4000000000000057E-2</v>
      </c>
      <c r="Z114">
        <v>-6.4000000000000057E-2</v>
      </c>
      <c r="AA114">
        <v>-6.4000000000000057E-2</v>
      </c>
      <c r="AB114">
        <v>-5.9000000000000163E-2</v>
      </c>
      <c r="AC114">
        <v>-5.2999999999999936E-2</v>
      </c>
      <c r="AD114">
        <v>-4.8000000000000043E-2</v>
      </c>
      <c r="AE114">
        <v>-4.3000000000000149E-2</v>
      </c>
      <c r="AF114">
        <v>-4.3000000000000149E-2</v>
      </c>
      <c r="AG114">
        <v>-4.3000000000000149E-2</v>
      </c>
      <c r="AH114">
        <v>-4.3000000000000149E-2</v>
      </c>
      <c r="AI114">
        <v>-2.8000000000000469E-2</v>
      </c>
      <c r="AJ114">
        <v>-2.7999999999999581E-2</v>
      </c>
      <c r="AK114">
        <v>-2.7999999999999581E-2</v>
      </c>
      <c r="AL114">
        <v>-2.7999999999999581E-2</v>
      </c>
      <c r="AM114">
        <v>-2.7999999999999581E-2</v>
      </c>
      <c r="AN114">
        <v>-2.4000000000000021E-2</v>
      </c>
      <c r="AO114">
        <v>-2.2999999999999687E-2</v>
      </c>
      <c r="AP114">
        <v>-2.3000000000000576E-2</v>
      </c>
      <c r="AQ114">
        <v>-2.2999999999999687E-2</v>
      </c>
      <c r="AR114">
        <v>-2.2999999999999687E-2</v>
      </c>
      <c r="AS114">
        <v>-2.3000000000000576E-2</v>
      </c>
      <c r="AT114">
        <v>-2.3000000000000576E-2</v>
      </c>
      <c r="AU114">
        <v>-2.3000000000000576E-2</v>
      </c>
      <c r="AV114">
        <v>-2.2999999999999687E-2</v>
      </c>
      <c r="AW114">
        <v>-2.7999999999999581E-2</v>
      </c>
      <c r="AX114">
        <v>-2.8000000000000469E-2</v>
      </c>
      <c r="AY114">
        <v>-2.8000000000000469E-2</v>
      </c>
      <c r="AZ114">
        <v>-2.4000000000000021E-2</v>
      </c>
      <c r="BA114">
        <v>-2.3000000000000576E-2</v>
      </c>
      <c r="BB114">
        <v>-2.2999999999999687E-2</v>
      </c>
      <c r="BC114">
        <v>-2.3000000000000576E-2</v>
      </c>
      <c r="BD114">
        <v>-2.2999999999999687E-2</v>
      </c>
      <c r="BE114">
        <v>-2.2999999999999687E-2</v>
      </c>
      <c r="BF114">
        <v>-2.2999999999999687E-2</v>
      </c>
      <c r="BG114">
        <v>-2.2999999999999687E-2</v>
      </c>
      <c r="BH114">
        <v>-2.3000000000000576E-2</v>
      </c>
      <c r="BI114">
        <v>-2.8000000000000469E-2</v>
      </c>
      <c r="BJ114">
        <v>-2.7999999999999581E-2</v>
      </c>
      <c r="BK114">
        <v>-2.7999999999999581E-2</v>
      </c>
      <c r="BL114">
        <v>-2.4000000000000021E-2</v>
      </c>
      <c r="BM114">
        <v>-2.2999999999999687E-2</v>
      </c>
      <c r="BN114">
        <v>-2.3000000000000576E-2</v>
      </c>
      <c r="BO114">
        <v>-2.2999999999999687E-2</v>
      </c>
      <c r="BP114">
        <v>-2.3000000000000576E-2</v>
      </c>
      <c r="BQ114">
        <v>-2.3000000000000576E-2</v>
      </c>
      <c r="BR114">
        <v>-2.2999999999999687E-2</v>
      </c>
      <c r="BS114">
        <v>-2.2999999999999687E-2</v>
      </c>
      <c r="BT114">
        <v>-2.2999999999999687E-2</v>
      </c>
      <c r="BU114">
        <v>-2.7999999999999581E-2</v>
      </c>
      <c r="BV114">
        <v>-2.8000000000000469E-2</v>
      </c>
      <c r="BW114">
        <v>-2.8000000000000469E-2</v>
      </c>
      <c r="BX114">
        <v>-2.4000000000000021E-2</v>
      </c>
      <c r="BY114">
        <v>-2.2999999999999687E-2</v>
      </c>
      <c r="BZ114">
        <v>-2.3000000000000576E-2</v>
      </c>
      <c r="CA114">
        <v>-2.3000000000000576E-2</v>
      </c>
      <c r="CB114">
        <v>-2.3000000000000576E-2</v>
      </c>
      <c r="CC114">
        <v>-2.3000000000000576E-2</v>
      </c>
      <c r="CD114">
        <v>-2.2999999999999687E-2</v>
      </c>
      <c r="CE114">
        <v>-2.2999999999999687E-2</v>
      </c>
      <c r="CF114">
        <v>-2.2999999999999687E-2</v>
      </c>
      <c r="CG114">
        <v>-2.7999999999999581E-2</v>
      </c>
      <c r="CH114">
        <v>-2.8000000000000469E-2</v>
      </c>
      <c r="CI114">
        <v>-2.8000000000000469E-2</v>
      </c>
      <c r="CJ114">
        <v>-2.4000000000000021E-2</v>
      </c>
      <c r="CK114">
        <v>-2.3000000000000576E-2</v>
      </c>
      <c r="CL114">
        <v>-2.2999999999999687E-2</v>
      </c>
      <c r="CM114">
        <v>-2.3000000000000576E-2</v>
      </c>
      <c r="CN114">
        <v>-2.3000000000000576E-2</v>
      </c>
      <c r="CO114">
        <v>-2.2999999999999687E-2</v>
      </c>
      <c r="CP114">
        <v>-2.2999999999999687E-2</v>
      </c>
      <c r="CQ114">
        <v>-2.2999999999999687E-2</v>
      </c>
      <c r="CR114">
        <v>-2.2999999999999687E-2</v>
      </c>
      <c r="CS114">
        <v>-2.7999999999999581E-2</v>
      </c>
      <c r="CT114">
        <v>-2.8000000000000469E-2</v>
      </c>
      <c r="CU114">
        <v>-2.8000000000000469E-2</v>
      </c>
      <c r="CV114">
        <v>-2.4000000000000021E-2</v>
      </c>
      <c r="CW114">
        <v>-2.2999999999999687E-2</v>
      </c>
      <c r="CX114">
        <v>-2.3000000000000576E-2</v>
      </c>
      <c r="CY114">
        <v>-2.2999999999999687E-2</v>
      </c>
      <c r="CZ114">
        <v>-2.2999999999999687E-2</v>
      </c>
      <c r="DA114">
        <v>-2.2999999999999687E-2</v>
      </c>
      <c r="DB114">
        <v>-2.3000000000000576E-2</v>
      </c>
      <c r="DC114">
        <v>-2.3000000000000576E-2</v>
      </c>
      <c r="DD114">
        <v>-2.3000000000000576E-2</v>
      </c>
      <c r="DE114">
        <v>-2.8000000000000469E-2</v>
      </c>
      <c r="DF114">
        <v>-2.7999999999999581E-2</v>
      </c>
      <c r="DG114">
        <v>-2.7999999999999581E-2</v>
      </c>
      <c r="DH114">
        <v>-2.4000000000000021E-2</v>
      </c>
      <c r="DI114">
        <v>-2.2999999999999687E-2</v>
      </c>
      <c r="DJ114">
        <v>-2.2999999999999687E-2</v>
      </c>
      <c r="DK114">
        <v>-2.2999999999999687E-2</v>
      </c>
      <c r="DL114">
        <v>-2.2999999999999687E-2</v>
      </c>
      <c r="DM114">
        <v>-2.2999999999999687E-2</v>
      </c>
      <c r="DN114">
        <v>-2.2999999999999687E-2</v>
      </c>
      <c r="DO114">
        <v>-2.2999999999999687E-2</v>
      </c>
      <c r="DP114">
        <v>-2.3000000000000576E-2</v>
      </c>
      <c r="DQ114">
        <v>-2.8000000000000469E-2</v>
      </c>
      <c r="DR114">
        <v>-2.7999999999999581E-2</v>
      </c>
      <c r="DS114">
        <v>-2.7999999999999581E-2</v>
      </c>
      <c r="DT114">
        <v>-2.4000000000000021E-2</v>
      </c>
      <c r="DU114">
        <v>-2.2999999999999687E-2</v>
      </c>
      <c r="DV114">
        <v>-2.3000000000000576E-2</v>
      </c>
      <c r="DW114">
        <v>-2.2999999999999687E-2</v>
      </c>
      <c r="DX114">
        <v>-2.3000000000000576E-2</v>
      </c>
      <c r="DY114">
        <v>-2.3000000000000576E-2</v>
      </c>
      <c r="DZ114">
        <v>-2.2999999999999687E-2</v>
      </c>
      <c r="EA114">
        <v>-2.2999999999999687E-2</v>
      </c>
      <c r="EB114">
        <v>-2.2999999999999687E-2</v>
      </c>
      <c r="EC114">
        <v>-2.7999999999999581E-2</v>
      </c>
      <c r="ED114">
        <v>-2.8000000000000469E-2</v>
      </c>
      <c r="EE114">
        <v>-2.8000000000000469E-2</v>
      </c>
      <c r="EF114">
        <v>-2.4000000000000021E-2</v>
      </c>
      <c r="EG114">
        <v>-2.2999999999999687E-2</v>
      </c>
      <c r="EH114">
        <v>-2.3000000000000576E-2</v>
      </c>
      <c r="EI114">
        <v>-2.3000000000000576E-2</v>
      </c>
      <c r="EJ114">
        <v>-2.3000000000000576E-2</v>
      </c>
      <c r="EK114">
        <v>-2.3000000000000576E-2</v>
      </c>
      <c r="EL114">
        <v>-2.2999999999999687E-2</v>
      </c>
      <c r="EM114">
        <v>-2.2999999999999687E-2</v>
      </c>
      <c r="EN114">
        <v>-2.2999999999999687E-2</v>
      </c>
      <c r="EO114">
        <v>-2.7999999999999581E-2</v>
      </c>
      <c r="EP114">
        <v>-2.8000000000000469E-2</v>
      </c>
      <c r="EQ114">
        <v>-2.8000000000000469E-2</v>
      </c>
      <c r="ER114">
        <v>-2.4000000000000021E-2</v>
      </c>
      <c r="ES114">
        <v>-2.2999999999999687E-2</v>
      </c>
      <c r="ET114">
        <v>-2.3000000000000576E-2</v>
      </c>
      <c r="EU114">
        <v>-2.3000000000000576E-2</v>
      </c>
      <c r="EV114">
        <v>-2.3000000000000576E-2</v>
      </c>
      <c r="EW114">
        <v>-2.3000000000000576E-2</v>
      </c>
      <c r="EX114">
        <v>-2.2999999999999687E-2</v>
      </c>
      <c r="EY114">
        <v>-2.2999999999999687E-2</v>
      </c>
      <c r="EZ114">
        <v>-2.2999999999999687E-2</v>
      </c>
      <c r="FA114">
        <v>-2.7999999999999581E-2</v>
      </c>
      <c r="FB114">
        <v>-2.8000000000000469E-2</v>
      </c>
      <c r="FC114">
        <v>-2.8000000000000469E-2</v>
      </c>
      <c r="FD114">
        <v>-2.4000000000000021E-2</v>
      </c>
      <c r="FE114">
        <v>-2.2999999999999687E-2</v>
      </c>
      <c r="FF114">
        <v>-2.3000000000000576E-2</v>
      </c>
      <c r="FG114">
        <v>-2.3000000000000576E-2</v>
      </c>
      <c r="FH114">
        <v>-2.3000000000000576E-2</v>
      </c>
      <c r="FI114">
        <v>-2.2999999999999687E-2</v>
      </c>
      <c r="FJ114">
        <v>-2.2999999999999687E-2</v>
      </c>
      <c r="FK114">
        <v>-2.2999999999999687E-2</v>
      </c>
      <c r="FL114">
        <v>-2.2999999999999687E-2</v>
      </c>
      <c r="FM114">
        <v>-2.7999999999999581E-2</v>
      </c>
      <c r="FN114">
        <v>-2.8000000000000469E-2</v>
      </c>
      <c r="FO114">
        <v>-2.7999999999999581E-2</v>
      </c>
      <c r="FP114">
        <v>-2.4000000000000021E-2</v>
      </c>
      <c r="FQ114">
        <v>-2.2999999999999687E-2</v>
      </c>
      <c r="FR114">
        <v>-2.3000000000000576E-2</v>
      </c>
      <c r="FS114">
        <v>-2.2999999999999687E-2</v>
      </c>
      <c r="FT114">
        <v>-2.2999999999999687E-2</v>
      </c>
      <c r="FU114">
        <v>-2.2999999999999687E-2</v>
      </c>
      <c r="FV114">
        <v>-2.3000000000000576E-2</v>
      </c>
      <c r="FW114">
        <v>-2.2999999999999687E-2</v>
      </c>
      <c r="FX114">
        <v>-2.3000000000000576E-2</v>
      </c>
      <c r="FY114">
        <v>-2.8000000000000469E-2</v>
      </c>
      <c r="FZ114">
        <v>-2.7999999999999581E-2</v>
      </c>
      <c r="GA114">
        <v>-2.7999999999999581E-2</v>
      </c>
      <c r="GB114">
        <v>-2.4000000000000021E-2</v>
      </c>
      <c r="GC114">
        <v>-2.2999999999999687E-2</v>
      </c>
      <c r="GD114">
        <v>-2.2999999999999687E-2</v>
      </c>
      <c r="GE114">
        <v>-2.2999999999999687E-2</v>
      </c>
      <c r="GF114">
        <v>-2.3000000000000576E-2</v>
      </c>
      <c r="GG114">
        <v>-2.3000000000000576E-2</v>
      </c>
      <c r="GH114">
        <v>-2.2999999999999687E-2</v>
      </c>
      <c r="GI114">
        <v>-2.3000000000000576E-2</v>
      </c>
      <c r="GJ114">
        <v>-2.2999999999999687E-2</v>
      </c>
      <c r="GK114">
        <v>-2.7999999999999581E-2</v>
      </c>
      <c r="GL114">
        <v>-2.8000000000000469E-2</v>
      </c>
      <c r="GM114">
        <v>-2.8000000000000469E-2</v>
      </c>
      <c r="GN114">
        <v>-2.4000000000000021E-2</v>
      </c>
      <c r="GO114">
        <v>-2.3000000000000576E-2</v>
      </c>
      <c r="GP114">
        <v>-2.2999999999999687E-2</v>
      </c>
      <c r="GQ114">
        <v>-2.3000000000000576E-2</v>
      </c>
      <c r="GR114">
        <v>-2.2999999999999687E-2</v>
      </c>
      <c r="GS114">
        <v>-2.3000000000000576E-2</v>
      </c>
      <c r="GT114">
        <v>-2.2999999999999687E-2</v>
      </c>
      <c r="GU114">
        <v>-2.3000000000000576E-2</v>
      </c>
      <c r="GV114">
        <v>-2.2999999999999687E-2</v>
      </c>
      <c r="GW114">
        <v>-2.7999999999999581E-2</v>
      </c>
      <c r="GX114">
        <v>-2.8000000000000469E-2</v>
      </c>
      <c r="GY114">
        <v>-2.8000000000000469E-2</v>
      </c>
      <c r="GZ114">
        <v>-2.4000000000000021E-2</v>
      </c>
      <c r="HA114">
        <v>-2.3000000000000576E-2</v>
      </c>
      <c r="HB114">
        <v>-2.2999999999999687E-2</v>
      </c>
      <c r="HC114">
        <v>-2.3000000000000576E-2</v>
      </c>
      <c r="HD114">
        <v>-2.2999999999999687E-2</v>
      </c>
      <c r="HE114">
        <v>-2.2999999999999687E-2</v>
      </c>
      <c r="HF114">
        <v>-2.2999999999999687E-2</v>
      </c>
      <c r="HG114">
        <v>-2.2999999999999687E-2</v>
      </c>
      <c r="HH114">
        <v>-2.3000000000000576E-2</v>
      </c>
      <c r="HI114">
        <v>-2.8000000000000469E-2</v>
      </c>
      <c r="HJ114">
        <v>-2.7999999999999581E-2</v>
      </c>
      <c r="HK114">
        <v>-2.7999999999999581E-2</v>
      </c>
      <c r="HL114">
        <v>-2.4000000000000021E-2</v>
      </c>
      <c r="HM114">
        <v>-2.2999999999999687E-2</v>
      </c>
      <c r="HN114">
        <v>-2.2999999999999687E-2</v>
      </c>
      <c r="HO114">
        <v>-2.2999999999999687E-2</v>
      </c>
      <c r="HP114">
        <v>-2.3000000000000576E-2</v>
      </c>
      <c r="HQ114">
        <v>-2.3000000000000576E-2</v>
      </c>
      <c r="HR114">
        <v>-2.2999999999999687E-2</v>
      </c>
      <c r="HS114">
        <v>-2.3000000000000576E-2</v>
      </c>
      <c r="HT114">
        <v>-2.2999999999999687E-2</v>
      </c>
      <c r="HU114">
        <v>-2.7999999999999581E-2</v>
      </c>
      <c r="HV114">
        <v>-2.8000000000000469E-2</v>
      </c>
      <c r="HW114">
        <v>-2.8000000000000469E-2</v>
      </c>
      <c r="HX114">
        <v>-2.4000000000000021E-2</v>
      </c>
      <c r="HY114">
        <v>-2.3000000000000576E-2</v>
      </c>
      <c r="HZ114">
        <v>-2.2999999999999687E-2</v>
      </c>
      <c r="IA114" s="216">
        <v>-2.3000000000000576E-2</v>
      </c>
      <c r="IB114" s="216">
        <v>-2.2999999999999687E-2</v>
      </c>
      <c r="IC114" s="216">
        <v>-2.2999999999999687E-2</v>
      </c>
      <c r="ID114" s="216">
        <v>-2.2999999999999687E-2</v>
      </c>
      <c r="IE114" s="216">
        <v>-2.2999999999999687E-2</v>
      </c>
    </row>
    <row r="115" spans="1:239" x14ac:dyDescent="0.2">
      <c r="A115" s="447">
        <f>A!A129</f>
        <v>40483</v>
      </c>
      <c r="B115" s="479">
        <f t="shared" si="10"/>
        <v>4.3630000000000004</v>
      </c>
      <c r="C115" s="479">
        <v>4.2880000000000003</v>
      </c>
      <c r="D115" s="448">
        <f t="shared" si="11"/>
        <v>7.5000000000000178E-2</v>
      </c>
      <c r="F115" s="450">
        <v>37014</v>
      </c>
      <c r="M115">
        <v>4.4000000000000483E-2</v>
      </c>
      <c r="N115">
        <v>4.1999999999999815E-2</v>
      </c>
      <c r="O115">
        <v>4.3999999999999595E-2</v>
      </c>
      <c r="P115">
        <v>3.5999999999999588E-2</v>
      </c>
      <c r="Q115">
        <v>3.3999999999999808E-2</v>
      </c>
      <c r="R115">
        <v>3.3999999999999808E-2</v>
      </c>
      <c r="S115">
        <v>3.5000000000000142E-2</v>
      </c>
      <c r="T115">
        <v>3.4999999999999254E-2</v>
      </c>
      <c r="U115">
        <v>2.9999999999999361E-2</v>
      </c>
      <c r="V115">
        <v>3.0000000000000249E-2</v>
      </c>
      <c r="W115">
        <v>3.0000000000000249E-2</v>
      </c>
      <c r="X115">
        <v>2.6999999999999247E-2</v>
      </c>
      <c r="Y115">
        <v>2.7000000000000135E-2</v>
      </c>
      <c r="Z115">
        <v>2.7000000000000135E-2</v>
      </c>
      <c r="AA115">
        <v>2.7000000000000135E-2</v>
      </c>
      <c r="AB115">
        <v>3.0000000000000249E-2</v>
      </c>
      <c r="AC115">
        <v>3.0000000000000249E-2</v>
      </c>
      <c r="AD115">
        <v>2.8000000000000469E-2</v>
      </c>
      <c r="AE115">
        <v>2.8000000000000469E-2</v>
      </c>
      <c r="AF115">
        <v>2.8000000000000469E-2</v>
      </c>
      <c r="AG115">
        <v>3.2000000000000028E-2</v>
      </c>
      <c r="AH115">
        <v>3.2000000000000028E-2</v>
      </c>
      <c r="AI115">
        <v>2.5000000000000355E-2</v>
      </c>
      <c r="AJ115">
        <v>2.5000000000000355E-2</v>
      </c>
      <c r="AK115">
        <v>2.9999999999999361E-2</v>
      </c>
      <c r="AL115">
        <v>3.5000000000000142E-2</v>
      </c>
      <c r="AM115">
        <v>3.4999999999999254E-2</v>
      </c>
      <c r="AN115">
        <v>3.5000000000000142E-2</v>
      </c>
      <c r="AO115">
        <v>3.5000000000000142E-2</v>
      </c>
      <c r="AP115">
        <v>3.5000000000000142E-2</v>
      </c>
      <c r="AQ115">
        <v>3.4999999999999254E-2</v>
      </c>
      <c r="AR115">
        <v>3.5000000000000142E-2</v>
      </c>
      <c r="AS115">
        <v>3.5000000000000142E-2</v>
      </c>
      <c r="AT115">
        <v>3.5000000000000142E-2</v>
      </c>
      <c r="AU115">
        <v>3.5000000000000142E-2</v>
      </c>
      <c r="AV115">
        <v>3.5000000000000142E-2</v>
      </c>
      <c r="AW115">
        <v>2.9999999999999361E-2</v>
      </c>
      <c r="AX115">
        <v>3.5000000000000142E-2</v>
      </c>
      <c r="AY115">
        <v>3.5000000000000142E-2</v>
      </c>
      <c r="AZ115">
        <v>3.5000000000000142E-2</v>
      </c>
      <c r="BA115">
        <v>3.5000000000000142E-2</v>
      </c>
      <c r="BB115">
        <v>3.5000000000000142E-2</v>
      </c>
      <c r="BC115">
        <v>3.5000000000000142E-2</v>
      </c>
      <c r="BD115">
        <v>3.4999999999999254E-2</v>
      </c>
      <c r="BE115">
        <v>3.5000000000000142E-2</v>
      </c>
      <c r="BF115">
        <v>3.5000000000000142E-2</v>
      </c>
      <c r="BG115">
        <v>3.5000000000000142E-2</v>
      </c>
      <c r="BH115">
        <v>3.5000000000000142E-2</v>
      </c>
      <c r="BI115">
        <v>3.0000000000000249E-2</v>
      </c>
      <c r="BJ115">
        <v>3.4999999999999254E-2</v>
      </c>
      <c r="BK115">
        <v>3.4999999999999254E-2</v>
      </c>
      <c r="BL115">
        <v>3.5000000000000142E-2</v>
      </c>
      <c r="BM115">
        <v>3.5000000000000142E-2</v>
      </c>
      <c r="BN115">
        <v>3.5000000000000142E-2</v>
      </c>
      <c r="BO115">
        <v>3.5000000000000142E-2</v>
      </c>
      <c r="BP115">
        <v>3.5000000000000142E-2</v>
      </c>
      <c r="BQ115">
        <v>3.5000000000000142E-2</v>
      </c>
      <c r="BR115">
        <v>3.5000000000000142E-2</v>
      </c>
      <c r="BS115">
        <v>3.4999999999999254E-2</v>
      </c>
      <c r="BT115">
        <v>3.5000000000000142E-2</v>
      </c>
      <c r="BU115">
        <v>3.0000000000000249E-2</v>
      </c>
      <c r="BV115">
        <v>3.5000000000000142E-2</v>
      </c>
      <c r="BW115">
        <v>3.5000000000000142E-2</v>
      </c>
      <c r="BX115">
        <v>3.5000000000000142E-2</v>
      </c>
      <c r="BY115">
        <v>3.4999999999999254E-2</v>
      </c>
      <c r="BZ115">
        <v>3.5000000000000142E-2</v>
      </c>
      <c r="CA115">
        <v>3.5000000000000142E-2</v>
      </c>
      <c r="CB115">
        <v>3.5000000000000142E-2</v>
      </c>
      <c r="CC115">
        <v>3.5000000000000142E-2</v>
      </c>
      <c r="CD115">
        <v>3.4999999999999254E-2</v>
      </c>
      <c r="CE115">
        <v>3.4999999999999254E-2</v>
      </c>
      <c r="CF115">
        <v>3.5000000000000142E-2</v>
      </c>
      <c r="CG115">
        <v>2.9999999999999361E-2</v>
      </c>
      <c r="CH115">
        <v>3.5000000000000142E-2</v>
      </c>
      <c r="CI115">
        <v>3.5000000000000142E-2</v>
      </c>
      <c r="CJ115">
        <v>3.5000000000000142E-2</v>
      </c>
      <c r="CK115">
        <v>3.5000000000000142E-2</v>
      </c>
      <c r="CL115">
        <v>3.5000000000000142E-2</v>
      </c>
      <c r="CM115">
        <v>3.5000000000000142E-2</v>
      </c>
      <c r="CN115">
        <v>3.5000000000000142E-2</v>
      </c>
      <c r="CO115">
        <v>3.4999999999999254E-2</v>
      </c>
      <c r="CP115">
        <v>3.5000000000000142E-2</v>
      </c>
      <c r="CQ115">
        <v>3.5000000000000142E-2</v>
      </c>
      <c r="CR115">
        <v>3.5000000000000142E-2</v>
      </c>
      <c r="CS115">
        <v>3.0000000000000249E-2</v>
      </c>
      <c r="CT115">
        <v>3.5000000000000142E-2</v>
      </c>
      <c r="CU115">
        <v>3.5000000000000142E-2</v>
      </c>
      <c r="CV115">
        <v>3.5000000000000142E-2</v>
      </c>
      <c r="CW115">
        <v>3.5000000000000142E-2</v>
      </c>
      <c r="CX115">
        <v>3.5000000000000142E-2</v>
      </c>
      <c r="CY115">
        <v>3.4999999999999254E-2</v>
      </c>
      <c r="CZ115">
        <v>3.5000000000000142E-2</v>
      </c>
      <c r="DA115">
        <v>3.5000000000000142E-2</v>
      </c>
      <c r="DB115">
        <v>3.5000000000000142E-2</v>
      </c>
      <c r="DC115">
        <v>3.5000000000000142E-2</v>
      </c>
      <c r="DD115">
        <v>3.5000000000000142E-2</v>
      </c>
      <c r="DE115">
        <v>3.0000000000000249E-2</v>
      </c>
      <c r="DF115">
        <v>3.5000000000000142E-2</v>
      </c>
      <c r="DG115">
        <v>3.5000000000000142E-2</v>
      </c>
      <c r="DH115">
        <v>3.4999999999999254E-2</v>
      </c>
      <c r="DI115">
        <v>3.5000000000000142E-2</v>
      </c>
      <c r="DJ115">
        <v>3.5000000000000142E-2</v>
      </c>
      <c r="DK115">
        <v>3.5000000000000142E-2</v>
      </c>
      <c r="DL115">
        <v>3.4999999999999254E-2</v>
      </c>
      <c r="DM115">
        <v>3.5000000000000142E-2</v>
      </c>
      <c r="DN115">
        <v>3.5000000000000142E-2</v>
      </c>
      <c r="DO115">
        <v>3.5000000000000142E-2</v>
      </c>
      <c r="DP115">
        <v>3.5000000000000142E-2</v>
      </c>
      <c r="DQ115">
        <v>3.0000000000000249E-2</v>
      </c>
      <c r="DR115">
        <v>3.4999999999999254E-2</v>
      </c>
      <c r="DS115">
        <v>3.4999999999999254E-2</v>
      </c>
      <c r="DT115">
        <v>3.5000000000000142E-2</v>
      </c>
      <c r="DU115">
        <v>3.5000000000000142E-2</v>
      </c>
      <c r="DV115">
        <v>3.5000000000000142E-2</v>
      </c>
      <c r="DW115">
        <v>3.5000000000000142E-2</v>
      </c>
      <c r="DX115">
        <v>3.5000000000000142E-2</v>
      </c>
      <c r="DY115">
        <v>3.5000000000000142E-2</v>
      </c>
      <c r="DZ115">
        <v>3.5000000000000142E-2</v>
      </c>
      <c r="EA115">
        <v>3.5000000000000142E-2</v>
      </c>
      <c r="EB115">
        <v>3.5000000000000142E-2</v>
      </c>
      <c r="EC115">
        <v>3.0000000000000249E-2</v>
      </c>
      <c r="ED115">
        <v>3.5000000000000142E-2</v>
      </c>
      <c r="EE115">
        <v>3.5000000000000142E-2</v>
      </c>
      <c r="EF115">
        <v>3.5000000000000142E-2</v>
      </c>
      <c r="EG115">
        <v>3.4999999999999254E-2</v>
      </c>
      <c r="EH115">
        <v>3.5000000000000142E-2</v>
      </c>
      <c r="EI115">
        <v>3.5000000000000142E-2</v>
      </c>
      <c r="EJ115">
        <v>3.5000000000000142E-2</v>
      </c>
      <c r="EK115">
        <v>3.5000000000000142E-2</v>
      </c>
      <c r="EL115">
        <v>3.5000000000000142E-2</v>
      </c>
      <c r="EM115">
        <v>3.4999999999999254E-2</v>
      </c>
      <c r="EN115">
        <v>3.5000000000000142E-2</v>
      </c>
      <c r="EO115">
        <v>3.0000000000000249E-2</v>
      </c>
      <c r="EP115">
        <v>3.5000000000000142E-2</v>
      </c>
      <c r="EQ115">
        <v>3.5000000000000142E-2</v>
      </c>
      <c r="ER115">
        <v>3.5000000000000142E-2</v>
      </c>
      <c r="ES115">
        <v>3.4999999999999254E-2</v>
      </c>
      <c r="ET115">
        <v>3.5000000000000142E-2</v>
      </c>
      <c r="EU115">
        <v>3.5000000000000142E-2</v>
      </c>
      <c r="EV115">
        <v>3.5000000000000142E-2</v>
      </c>
      <c r="EW115">
        <v>3.5000000000000142E-2</v>
      </c>
      <c r="EX115">
        <v>3.5000000000000142E-2</v>
      </c>
      <c r="EY115">
        <v>3.4999999999999254E-2</v>
      </c>
      <c r="EZ115">
        <v>3.5000000000000142E-2</v>
      </c>
      <c r="FA115">
        <v>3.0000000000000249E-2</v>
      </c>
      <c r="FB115">
        <v>3.5000000000000142E-2</v>
      </c>
      <c r="FC115">
        <v>3.5000000000000142E-2</v>
      </c>
      <c r="FD115">
        <v>3.5000000000000142E-2</v>
      </c>
      <c r="FE115">
        <v>3.4999999999999254E-2</v>
      </c>
      <c r="FF115">
        <v>3.5000000000000142E-2</v>
      </c>
      <c r="FG115">
        <v>3.5000000000000142E-2</v>
      </c>
      <c r="FH115">
        <v>3.5000000000000142E-2</v>
      </c>
      <c r="FI115">
        <v>3.4999999999999254E-2</v>
      </c>
      <c r="FJ115">
        <v>3.5000000000000142E-2</v>
      </c>
      <c r="FK115">
        <v>3.5000000000000142E-2</v>
      </c>
      <c r="FL115">
        <v>3.5000000000000142E-2</v>
      </c>
      <c r="FM115">
        <v>3.0000000000000249E-2</v>
      </c>
      <c r="FN115">
        <v>3.5000000000000142E-2</v>
      </c>
      <c r="FO115">
        <v>3.4999999999999254E-2</v>
      </c>
      <c r="FP115">
        <v>3.5000000000000142E-2</v>
      </c>
      <c r="FQ115">
        <v>3.5000000000000142E-2</v>
      </c>
      <c r="FR115">
        <v>3.5000000000000142E-2</v>
      </c>
      <c r="FS115">
        <v>3.4999999999999254E-2</v>
      </c>
      <c r="FT115">
        <v>3.5000000000000142E-2</v>
      </c>
      <c r="FU115">
        <v>3.5000000000000142E-2</v>
      </c>
      <c r="FV115">
        <v>3.5000000000000142E-2</v>
      </c>
      <c r="FW115">
        <v>3.5000000000000142E-2</v>
      </c>
      <c r="FX115">
        <v>3.5000000000000142E-2</v>
      </c>
      <c r="FY115">
        <v>3.0000000000000249E-2</v>
      </c>
      <c r="FZ115">
        <v>3.5000000000000142E-2</v>
      </c>
      <c r="GA115">
        <v>3.5000000000000142E-2</v>
      </c>
      <c r="GB115">
        <v>3.5000000000000142E-2</v>
      </c>
      <c r="GC115">
        <v>3.5000000000000142E-2</v>
      </c>
      <c r="GD115">
        <v>3.4999999999999254E-2</v>
      </c>
      <c r="GE115">
        <v>3.5000000000000142E-2</v>
      </c>
      <c r="GF115">
        <v>3.5000000000000142E-2</v>
      </c>
      <c r="GG115">
        <v>3.5000000000000142E-2</v>
      </c>
      <c r="GH115">
        <v>3.4999999999999254E-2</v>
      </c>
      <c r="GI115">
        <v>3.5000000000000142E-2</v>
      </c>
      <c r="GJ115">
        <v>3.5000000000000142E-2</v>
      </c>
      <c r="GK115">
        <v>2.9999999999999361E-2</v>
      </c>
      <c r="GL115">
        <v>3.5000000000000142E-2</v>
      </c>
      <c r="GM115">
        <v>3.5000000000000142E-2</v>
      </c>
      <c r="GN115">
        <v>3.5000000000000142E-2</v>
      </c>
      <c r="GO115">
        <v>3.5000000000000142E-2</v>
      </c>
      <c r="GP115">
        <v>3.5000000000000142E-2</v>
      </c>
      <c r="GQ115">
        <v>3.5000000000000142E-2</v>
      </c>
      <c r="GR115">
        <v>3.5000000000000142E-2</v>
      </c>
      <c r="GS115">
        <v>3.5000000000000142E-2</v>
      </c>
      <c r="GT115">
        <v>3.4999999999999254E-2</v>
      </c>
      <c r="GU115">
        <v>3.5000000000000142E-2</v>
      </c>
      <c r="GV115">
        <v>3.5000000000000142E-2</v>
      </c>
      <c r="GW115">
        <v>2.9999999999999361E-2</v>
      </c>
      <c r="GX115">
        <v>3.5000000000000142E-2</v>
      </c>
      <c r="GY115">
        <v>3.5000000000000142E-2</v>
      </c>
      <c r="GZ115">
        <v>3.5000000000000142E-2</v>
      </c>
      <c r="HA115">
        <v>3.5000000000000142E-2</v>
      </c>
      <c r="HB115">
        <v>3.5000000000000142E-2</v>
      </c>
      <c r="HC115">
        <v>3.5000000000000142E-2</v>
      </c>
      <c r="HD115">
        <v>3.4999999999999254E-2</v>
      </c>
      <c r="HE115">
        <v>3.5000000000000142E-2</v>
      </c>
      <c r="HF115">
        <v>3.5000000000000142E-2</v>
      </c>
      <c r="HG115">
        <v>3.5000000000000142E-2</v>
      </c>
      <c r="HH115">
        <v>3.5000000000000142E-2</v>
      </c>
      <c r="HI115">
        <v>3.0000000000000249E-2</v>
      </c>
      <c r="HJ115">
        <v>3.4999999999999254E-2</v>
      </c>
      <c r="HK115">
        <v>3.5000000000000142E-2</v>
      </c>
      <c r="HL115">
        <v>3.5000000000000142E-2</v>
      </c>
      <c r="HM115">
        <v>3.5000000000000142E-2</v>
      </c>
      <c r="HN115">
        <v>3.4999999999999254E-2</v>
      </c>
      <c r="HO115">
        <v>3.5000000000000142E-2</v>
      </c>
      <c r="HP115">
        <v>3.5000000000000142E-2</v>
      </c>
      <c r="HQ115">
        <v>3.5000000000000142E-2</v>
      </c>
      <c r="HR115">
        <v>3.4999999999999254E-2</v>
      </c>
      <c r="HS115">
        <v>3.5000000000000142E-2</v>
      </c>
      <c r="HT115">
        <v>3.5000000000000142E-2</v>
      </c>
      <c r="HU115">
        <v>2.9999999999999361E-2</v>
      </c>
      <c r="HV115">
        <v>3.5000000000000142E-2</v>
      </c>
      <c r="HW115">
        <v>3.5000000000000142E-2</v>
      </c>
      <c r="HX115">
        <v>3.5000000000000142E-2</v>
      </c>
      <c r="HY115">
        <v>3.5000000000000142E-2</v>
      </c>
      <c r="HZ115">
        <v>3.5000000000000142E-2</v>
      </c>
      <c r="IA115" s="216">
        <v>3.5000000000000142E-2</v>
      </c>
      <c r="IB115" s="216">
        <v>3.5000000000000142E-2</v>
      </c>
      <c r="IC115" s="216">
        <v>3.5000000000000142E-2</v>
      </c>
      <c r="ID115" s="216">
        <v>3.5000000000000142E-2</v>
      </c>
      <c r="IE115" s="216">
        <v>3.5000000000000142E-2</v>
      </c>
    </row>
    <row r="116" spans="1:239" x14ac:dyDescent="0.2">
      <c r="A116" s="447">
        <f>A!A130</f>
        <v>40513</v>
      </c>
      <c r="B116" s="479">
        <f t="shared" si="10"/>
        <v>4.508</v>
      </c>
      <c r="C116" s="479">
        <v>4.4329999999999998</v>
      </c>
      <c r="D116" s="448">
        <f t="shared" si="11"/>
        <v>7.5000000000000178E-2</v>
      </c>
      <c r="F116" s="450">
        <v>37015</v>
      </c>
      <c r="M116">
        <v>-3.6999999999999922E-2</v>
      </c>
      <c r="N116">
        <v>-2.9999999999999361E-2</v>
      </c>
      <c r="O116">
        <v>-3.0000000000000249E-2</v>
      </c>
      <c r="P116">
        <v>-2.7000000000000135E-2</v>
      </c>
      <c r="Q116">
        <v>-2.7000000000000135E-2</v>
      </c>
      <c r="R116">
        <v>-2.7999999999999581E-2</v>
      </c>
      <c r="S116">
        <v>-2.5000000000000355E-2</v>
      </c>
      <c r="T116">
        <v>-2.2999999999999687E-2</v>
      </c>
      <c r="U116">
        <v>-2.2999999999999687E-2</v>
      </c>
      <c r="V116">
        <v>-2.1000000000000796E-2</v>
      </c>
      <c r="W116">
        <v>-1.7999999999999794E-2</v>
      </c>
      <c r="X116">
        <v>-1.7999999999999794E-2</v>
      </c>
      <c r="Y116">
        <v>-1.5000000000000568E-2</v>
      </c>
      <c r="Z116">
        <v>-1.5000000000000568E-2</v>
      </c>
      <c r="AA116">
        <v>-1.5000000000000568E-2</v>
      </c>
      <c r="AB116">
        <v>-1.5000000000000568E-2</v>
      </c>
      <c r="AC116">
        <v>-1.3000000000000789E-2</v>
      </c>
      <c r="AD116">
        <v>-1.1000000000000121E-2</v>
      </c>
      <c r="AE116">
        <v>-1.1000000000000121E-2</v>
      </c>
      <c r="AF116">
        <v>-9.0000000000003411E-3</v>
      </c>
      <c r="AG116">
        <v>-8.9999999999994529E-3</v>
      </c>
      <c r="AH116">
        <v>-9.9999999999944578E-4</v>
      </c>
      <c r="AI116">
        <v>6.0000000000002274E-3</v>
      </c>
      <c r="AJ116">
        <v>9.9999999999997868E-3</v>
      </c>
      <c r="AK116">
        <v>1.0000000000000675E-2</v>
      </c>
      <c r="AL116">
        <v>9.9999999999997868E-3</v>
      </c>
      <c r="AM116">
        <v>1.0000000000000675E-2</v>
      </c>
      <c r="AN116">
        <v>9.9999999999997868E-3</v>
      </c>
      <c r="AO116">
        <v>9.9999999999997868E-3</v>
      </c>
      <c r="AP116">
        <v>9.9999999999997868E-3</v>
      </c>
      <c r="AQ116">
        <v>1.0000000000000675E-2</v>
      </c>
      <c r="AR116">
        <v>9.9999999999997868E-3</v>
      </c>
      <c r="AS116">
        <v>9.9999999999997868E-3</v>
      </c>
      <c r="AT116">
        <v>1.0000000000000675E-2</v>
      </c>
      <c r="AU116">
        <v>9.9999999999997868E-3</v>
      </c>
      <c r="AV116">
        <v>9.9999999999997868E-3</v>
      </c>
      <c r="AW116">
        <v>1.0000000000000675E-2</v>
      </c>
      <c r="AX116">
        <v>9.9999999999997868E-3</v>
      </c>
      <c r="AY116">
        <v>9.9999999999997868E-3</v>
      </c>
      <c r="AZ116">
        <v>9.9999999999997868E-3</v>
      </c>
      <c r="BA116">
        <v>9.9999999999997868E-3</v>
      </c>
      <c r="BB116">
        <v>9.9999999999997868E-3</v>
      </c>
      <c r="BC116">
        <v>9.9999999999997868E-3</v>
      </c>
      <c r="BD116">
        <v>1.0000000000000675E-2</v>
      </c>
      <c r="BE116">
        <v>9.9999999999997868E-3</v>
      </c>
      <c r="BF116">
        <v>9.9999999999997868E-3</v>
      </c>
      <c r="BG116">
        <v>9.9999999999997868E-3</v>
      </c>
      <c r="BH116">
        <v>9.9999999999997868E-3</v>
      </c>
      <c r="BI116">
        <v>9.9999999999997868E-3</v>
      </c>
      <c r="BJ116">
        <v>1.0000000000000675E-2</v>
      </c>
      <c r="BK116">
        <v>1.0000000000000675E-2</v>
      </c>
      <c r="BL116">
        <v>9.9999999999997868E-3</v>
      </c>
      <c r="BM116">
        <v>9.9999999999997868E-3</v>
      </c>
      <c r="BN116">
        <v>1.0000000000000675E-2</v>
      </c>
      <c r="BO116">
        <v>9.9999999999997868E-3</v>
      </c>
      <c r="BP116">
        <v>9.9999999999997868E-3</v>
      </c>
      <c r="BQ116">
        <v>9.9999999999997868E-3</v>
      </c>
      <c r="BR116">
        <v>9.9999999999997868E-3</v>
      </c>
      <c r="BS116">
        <v>1.0000000000000675E-2</v>
      </c>
      <c r="BT116">
        <v>9.9999999999997868E-3</v>
      </c>
      <c r="BU116">
        <v>9.9999999999997868E-3</v>
      </c>
      <c r="BV116">
        <v>9.9999999999997868E-3</v>
      </c>
      <c r="BW116">
        <v>9.9999999999997868E-3</v>
      </c>
      <c r="BX116">
        <v>9.9999999999997868E-3</v>
      </c>
      <c r="BY116">
        <v>1.0000000000000675E-2</v>
      </c>
      <c r="BZ116">
        <v>9.9999999999997868E-3</v>
      </c>
      <c r="CA116">
        <v>9.9999999999997868E-3</v>
      </c>
      <c r="CB116">
        <v>9.9999999999997868E-3</v>
      </c>
      <c r="CC116">
        <v>9.9999999999997868E-3</v>
      </c>
      <c r="CD116">
        <v>1.0000000000000675E-2</v>
      </c>
      <c r="CE116">
        <v>1.0000000000000675E-2</v>
      </c>
      <c r="CF116">
        <v>9.9999999999997868E-3</v>
      </c>
      <c r="CG116">
        <v>1.0000000000000675E-2</v>
      </c>
      <c r="CH116">
        <v>9.9999999999997868E-3</v>
      </c>
      <c r="CI116">
        <v>9.9999999999997868E-3</v>
      </c>
      <c r="CJ116">
        <v>9.9999999999997868E-3</v>
      </c>
      <c r="CK116">
        <v>1.0000000000000675E-2</v>
      </c>
      <c r="CL116">
        <v>9.9999999999997868E-3</v>
      </c>
      <c r="CM116">
        <v>9.9999999999997868E-3</v>
      </c>
      <c r="CN116">
        <v>1.0000000000000675E-2</v>
      </c>
      <c r="CO116">
        <v>1.0000000000000675E-2</v>
      </c>
      <c r="CP116">
        <v>9.9999999999997868E-3</v>
      </c>
      <c r="CQ116">
        <v>9.9999999999997868E-3</v>
      </c>
      <c r="CR116">
        <v>9.9999999999997868E-3</v>
      </c>
      <c r="CS116">
        <v>9.9999999999997868E-3</v>
      </c>
      <c r="CT116">
        <v>9.9999999999997868E-3</v>
      </c>
      <c r="CU116">
        <v>1.0000000000000675E-2</v>
      </c>
      <c r="CV116">
        <v>9.9999999999997868E-3</v>
      </c>
      <c r="CW116">
        <v>9.9999999999997868E-3</v>
      </c>
      <c r="CX116">
        <v>9.9999999999997868E-3</v>
      </c>
      <c r="CY116">
        <v>1.0000000000000675E-2</v>
      </c>
      <c r="CZ116">
        <v>9.9999999999997868E-3</v>
      </c>
      <c r="DA116">
        <v>9.9999999999997868E-3</v>
      </c>
      <c r="DB116">
        <v>9.9999999999997868E-3</v>
      </c>
      <c r="DC116">
        <v>9.9999999999997868E-3</v>
      </c>
      <c r="DD116">
        <v>1.0000000000000675E-2</v>
      </c>
      <c r="DE116">
        <v>9.9999999999997868E-3</v>
      </c>
      <c r="DF116">
        <v>9.9999999999997868E-3</v>
      </c>
      <c r="DG116">
        <v>9.9999999999997868E-3</v>
      </c>
      <c r="DH116">
        <v>1.0000000000000675E-2</v>
      </c>
      <c r="DI116">
        <v>9.9999999999997868E-3</v>
      </c>
      <c r="DJ116">
        <v>9.9999999999997868E-3</v>
      </c>
      <c r="DK116">
        <v>9.9999999999997868E-3</v>
      </c>
      <c r="DL116">
        <v>1.0000000000000675E-2</v>
      </c>
      <c r="DM116">
        <v>9.9999999999997868E-3</v>
      </c>
      <c r="DN116">
        <v>9.9999999999997868E-3</v>
      </c>
      <c r="DO116">
        <v>9.9999999999997868E-3</v>
      </c>
      <c r="DP116">
        <v>9.9999999999997868E-3</v>
      </c>
      <c r="DQ116">
        <v>9.9999999999997868E-3</v>
      </c>
      <c r="DR116">
        <v>1.0000000000000675E-2</v>
      </c>
      <c r="DS116">
        <v>1.0000000000000675E-2</v>
      </c>
      <c r="DT116">
        <v>9.9999999999997868E-3</v>
      </c>
      <c r="DU116">
        <v>9.9999999999997868E-3</v>
      </c>
      <c r="DV116">
        <v>1.0000000000000675E-2</v>
      </c>
      <c r="DW116">
        <v>9.9999999999997868E-3</v>
      </c>
      <c r="DX116">
        <v>9.9999999999997868E-3</v>
      </c>
      <c r="DY116">
        <v>1.0000000000000675E-2</v>
      </c>
      <c r="DZ116">
        <v>9.9999999999997868E-3</v>
      </c>
      <c r="EA116">
        <v>9.9999999999997868E-3</v>
      </c>
      <c r="EB116">
        <v>9.9999999999997868E-3</v>
      </c>
      <c r="EC116">
        <v>9.9999999999997868E-3</v>
      </c>
      <c r="ED116">
        <v>9.9999999999997868E-3</v>
      </c>
      <c r="EE116">
        <v>9.9999999999997868E-3</v>
      </c>
      <c r="EF116">
        <v>9.9999999999997868E-3</v>
      </c>
      <c r="EG116">
        <v>1.0000000000000675E-2</v>
      </c>
      <c r="EH116">
        <v>9.9999999999997868E-3</v>
      </c>
      <c r="EI116">
        <v>1.0000000000000675E-2</v>
      </c>
      <c r="EJ116">
        <v>9.9999999999997868E-3</v>
      </c>
      <c r="EK116">
        <v>9.9999999999997868E-3</v>
      </c>
      <c r="EL116">
        <v>9.9999999999997868E-3</v>
      </c>
      <c r="EM116">
        <v>1.0000000000000675E-2</v>
      </c>
      <c r="EN116">
        <v>9.9999999999997868E-3</v>
      </c>
      <c r="EO116">
        <v>9.9999999999997868E-3</v>
      </c>
      <c r="EP116">
        <v>9.9999999999997868E-3</v>
      </c>
      <c r="EQ116">
        <v>9.9999999999997868E-3</v>
      </c>
      <c r="ER116">
        <v>9.9999999999997868E-3</v>
      </c>
      <c r="ES116">
        <v>1.0000000000000675E-2</v>
      </c>
      <c r="ET116">
        <v>9.9999999999997868E-3</v>
      </c>
      <c r="EU116">
        <v>9.9999999999997868E-3</v>
      </c>
      <c r="EV116">
        <v>9.9999999999997868E-3</v>
      </c>
      <c r="EW116">
        <v>1.0000000000000675E-2</v>
      </c>
      <c r="EX116">
        <v>9.9999999999997868E-3</v>
      </c>
      <c r="EY116">
        <v>1.0000000000000675E-2</v>
      </c>
      <c r="EZ116">
        <v>9.9999999999997868E-3</v>
      </c>
      <c r="FA116">
        <v>9.9999999999997868E-3</v>
      </c>
      <c r="FB116">
        <v>9.9999999999997868E-3</v>
      </c>
      <c r="FC116">
        <v>9.9999999999997868E-3</v>
      </c>
      <c r="FD116">
        <v>9.9999999999997868E-3</v>
      </c>
      <c r="FE116">
        <v>1.0000000000000675E-2</v>
      </c>
      <c r="FF116">
        <v>9.9999999999997868E-3</v>
      </c>
      <c r="FG116">
        <v>1.0000000000000675E-2</v>
      </c>
      <c r="FH116">
        <v>1.0000000000000675E-2</v>
      </c>
      <c r="FI116">
        <v>1.0000000000000675E-2</v>
      </c>
      <c r="FJ116">
        <v>9.9999999999997868E-3</v>
      </c>
      <c r="FK116">
        <v>9.9999999999997868E-3</v>
      </c>
      <c r="FL116">
        <v>9.9999999999997868E-3</v>
      </c>
      <c r="FM116">
        <v>9.9999999999997868E-3</v>
      </c>
      <c r="FN116">
        <v>1.0000000000000675E-2</v>
      </c>
      <c r="FO116">
        <v>1.0000000000000675E-2</v>
      </c>
      <c r="FP116">
        <v>9.9999999999997868E-3</v>
      </c>
      <c r="FQ116">
        <v>9.9999999999997868E-3</v>
      </c>
      <c r="FR116">
        <v>9.9999999999997868E-3</v>
      </c>
      <c r="FS116">
        <v>1.0000000000000675E-2</v>
      </c>
      <c r="FT116">
        <v>9.9999999999997868E-3</v>
      </c>
      <c r="FU116">
        <v>9.9999999999997868E-3</v>
      </c>
      <c r="FV116">
        <v>9.9999999999997868E-3</v>
      </c>
      <c r="FW116">
        <v>9.9999999999997868E-3</v>
      </c>
      <c r="FX116">
        <v>9.9999999999997868E-3</v>
      </c>
      <c r="FY116">
        <v>9.9999999999997868E-3</v>
      </c>
      <c r="FZ116">
        <v>9.9999999999997868E-3</v>
      </c>
      <c r="GA116">
        <v>9.9999999999997868E-3</v>
      </c>
      <c r="GB116">
        <v>9.9999999999997868E-3</v>
      </c>
      <c r="GC116">
        <v>9.9999999999997868E-3</v>
      </c>
      <c r="GD116">
        <v>1.0000000000000675E-2</v>
      </c>
      <c r="GE116">
        <v>9.9999999999997868E-3</v>
      </c>
      <c r="GF116">
        <v>9.9999999999997868E-3</v>
      </c>
      <c r="GG116">
        <v>9.9999999999997868E-3</v>
      </c>
      <c r="GH116">
        <v>1.0000000000000675E-2</v>
      </c>
      <c r="GI116">
        <v>1.0000000000000675E-2</v>
      </c>
      <c r="GJ116">
        <v>9.9999999999997868E-3</v>
      </c>
      <c r="GK116">
        <v>1.0000000000000675E-2</v>
      </c>
      <c r="GL116">
        <v>9.9999999999997868E-3</v>
      </c>
      <c r="GM116">
        <v>9.9999999999997868E-3</v>
      </c>
      <c r="GN116">
        <v>9.9999999999997868E-3</v>
      </c>
      <c r="GO116">
        <v>9.9999999999997868E-3</v>
      </c>
      <c r="GP116">
        <v>9.9999999999997868E-3</v>
      </c>
      <c r="GQ116">
        <v>9.9999999999997868E-3</v>
      </c>
      <c r="GR116">
        <v>9.9999999999997868E-3</v>
      </c>
      <c r="GS116">
        <v>9.9999999999997868E-3</v>
      </c>
      <c r="GT116">
        <v>1.0000000000000675E-2</v>
      </c>
      <c r="GU116">
        <v>1.0000000000000675E-2</v>
      </c>
      <c r="GV116">
        <v>9.9999999999997868E-3</v>
      </c>
      <c r="GW116">
        <v>1.0000000000000675E-2</v>
      </c>
      <c r="GX116">
        <v>9.9999999999997868E-3</v>
      </c>
      <c r="GY116">
        <v>9.9999999999997868E-3</v>
      </c>
      <c r="GZ116">
        <v>9.9999999999997868E-3</v>
      </c>
      <c r="HA116">
        <v>9.9999999999997868E-3</v>
      </c>
      <c r="HB116">
        <v>9.9999999999997868E-3</v>
      </c>
      <c r="HC116">
        <v>9.9999999999997868E-3</v>
      </c>
      <c r="HD116">
        <v>1.0000000000000675E-2</v>
      </c>
      <c r="HE116">
        <v>9.9999999999997868E-3</v>
      </c>
      <c r="HF116">
        <v>9.9999999999997868E-3</v>
      </c>
      <c r="HG116">
        <v>9.9999999999997868E-3</v>
      </c>
      <c r="HH116">
        <v>9.9999999999997868E-3</v>
      </c>
      <c r="HI116">
        <v>9.9999999999997868E-3</v>
      </c>
      <c r="HJ116">
        <v>1.0000000000000675E-2</v>
      </c>
      <c r="HK116">
        <v>9.9999999999997868E-3</v>
      </c>
      <c r="HL116">
        <v>9.9999999999997868E-3</v>
      </c>
      <c r="HM116">
        <v>9.9999999999997868E-3</v>
      </c>
      <c r="HN116">
        <v>1.0000000000000675E-2</v>
      </c>
      <c r="HO116">
        <v>9.9999999999997868E-3</v>
      </c>
      <c r="HP116">
        <v>9.9999999999997868E-3</v>
      </c>
      <c r="HQ116">
        <v>9.9999999999997868E-3</v>
      </c>
      <c r="HR116">
        <v>1.0000000000000675E-2</v>
      </c>
      <c r="HS116">
        <v>1.0000000000000675E-2</v>
      </c>
      <c r="HT116">
        <v>9.9999999999997868E-3</v>
      </c>
      <c r="HU116">
        <v>1.0000000000000675E-2</v>
      </c>
      <c r="HV116">
        <v>9.9999999999997868E-3</v>
      </c>
      <c r="HW116">
        <v>9.9999999999997868E-3</v>
      </c>
      <c r="HX116">
        <v>9.9999999999997868E-3</v>
      </c>
      <c r="HY116">
        <v>9.9999999999997868E-3</v>
      </c>
      <c r="HZ116">
        <v>9.9999999999997868E-3</v>
      </c>
      <c r="IA116" s="216">
        <v>9.9999999999997868E-3</v>
      </c>
      <c r="IB116" s="216">
        <v>9.9999999999997868E-3</v>
      </c>
      <c r="IC116" s="216">
        <v>9.9999999999997868E-3</v>
      </c>
      <c r="ID116" s="216">
        <v>9.9999999999997868E-3</v>
      </c>
      <c r="IE116" s="216">
        <v>9.9999999999997868E-3</v>
      </c>
    </row>
    <row r="117" spans="1:239" x14ac:dyDescent="0.2">
      <c r="A117" s="447">
        <f>A!A131</f>
        <v>40544</v>
      </c>
      <c r="B117" s="479">
        <f t="shared" si="10"/>
        <v>4.6180000000000003</v>
      </c>
      <c r="C117" s="479">
        <v>4.5430000000000001</v>
      </c>
      <c r="D117" s="448">
        <f t="shared" si="11"/>
        <v>7.5000000000000178E-2</v>
      </c>
      <c r="F117" s="450">
        <v>37018</v>
      </c>
      <c r="M117">
        <v>-0.25100000000000033</v>
      </c>
      <c r="N117">
        <v>-0.25100000000000033</v>
      </c>
      <c r="O117">
        <v>-0.24699999999999989</v>
      </c>
      <c r="P117">
        <v>-0.24199999999999999</v>
      </c>
      <c r="Q117">
        <v>-0.24</v>
      </c>
      <c r="R117">
        <v>-0.23399999999999999</v>
      </c>
      <c r="S117">
        <v>-0.22500000000000001</v>
      </c>
      <c r="T117">
        <v>-0.22500000000000001</v>
      </c>
      <c r="U117">
        <v>-0.22</v>
      </c>
      <c r="V117">
        <v>-0.20699999999999985</v>
      </c>
      <c r="W117">
        <v>-0.17499999999999999</v>
      </c>
      <c r="X117">
        <v>-0.16</v>
      </c>
      <c r="Y117">
        <v>-0.16</v>
      </c>
      <c r="Z117">
        <v>-0.15999999999999925</v>
      </c>
      <c r="AA117">
        <v>-0.15999999999999925</v>
      </c>
      <c r="AB117">
        <v>-0.15799999999999947</v>
      </c>
      <c r="AC117">
        <v>-0.15599999999999969</v>
      </c>
      <c r="AD117">
        <v>-0.15600000000000058</v>
      </c>
      <c r="AE117">
        <v>-0.15599999999999969</v>
      </c>
      <c r="AF117">
        <v>-0.15299999999999958</v>
      </c>
      <c r="AG117">
        <v>-0.15300000000000047</v>
      </c>
      <c r="AH117">
        <v>-0.13300000000000001</v>
      </c>
      <c r="AI117">
        <v>-0.13</v>
      </c>
      <c r="AJ117">
        <v>-0.12</v>
      </c>
      <c r="AK117">
        <v>-0.115</v>
      </c>
      <c r="AL117">
        <v>-0.11</v>
      </c>
      <c r="AM117">
        <v>-0.11</v>
      </c>
      <c r="AN117">
        <v>-0.10200000000000031</v>
      </c>
      <c r="AO117">
        <v>-0.10000000000000053</v>
      </c>
      <c r="AP117">
        <v>-9.9999999999999645E-2</v>
      </c>
      <c r="AQ117">
        <v>-0.10000000000000053</v>
      </c>
      <c r="AR117">
        <v>-0.10199999999999942</v>
      </c>
      <c r="AS117">
        <v>-0.10199999999999942</v>
      </c>
      <c r="AT117">
        <v>-0.10200000000000031</v>
      </c>
      <c r="AU117">
        <v>-0.10199999999999942</v>
      </c>
      <c r="AV117">
        <v>-0.10200000000000031</v>
      </c>
      <c r="AW117">
        <v>-0.115</v>
      </c>
      <c r="AX117">
        <v>-0.11</v>
      </c>
      <c r="AY117">
        <v>-0.10999999999999943</v>
      </c>
      <c r="AZ117">
        <v>-0.10200000000000031</v>
      </c>
      <c r="BA117">
        <v>-9.9999999999999645E-2</v>
      </c>
      <c r="BB117">
        <v>-9.9999999999999645E-2</v>
      </c>
      <c r="BC117">
        <v>-9.9999999999999645E-2</v>
      </c>
      <c r="BD117">
        <v>-0.10200000000000031</v>
      </c>
      <c r="BE117">
        <v>-0.10200000000000031</v>
      </c>
      <c r="BF117">
        <v>-0.10200000000000031</v>
      </c>
      <c r="BG117">
        <v>-0.10200000000000031</v>
      </c>
      <c r="BH117">
        <v>-0.10199999999999942</v>
      </c>
      <c r="BI117">
        <v>-0.115</v>
      </c>
      <c r="BJ117">
        <v>-0.11</v>
      </c>
      <c r="BK117">
        <v>-0.11</v>
      </c>
      <c r="BL117">
        <v>-0.10199999999999942</v>
      </c>
      <c r="BM117">
        <v>-0.10000000000000053</v>
      </c>
      <c r="BN117">
        <v>-0.10000000000000053</v>
      </c>
      <c r="BO117">
        <v>-0.10000000000000053</v>
      </c>
      <c r="BP117">
        <v>-0.10199999999999942</v>
      </c>
      <c r="BQ117">
        <v>-0.10199999999999942</v>
      </c>
      <c r="BR117">
        <v>-0.10200000000000031</v>
      </c>
      <c r="BS117">
        <v>-0.10200000000000031</v>
      </c>
      <c r="BT117">
        <v>-0.10200000000000031</v>
      </c>
      <c r="BU117">
        <v>-0.115</v>
      </c>
      <c r="BV117">
        <v>-0.10999999999999943</v>
      </c>
      <c r="BW117">
        <v>-0.10999999999999943</v>
      </c>
      <c r="BX117">
        <v>-0.10200000000000031</v>
      </c>
      <c r="BY117">
        <v>-0.10000000000000053</v>
      </c>
      <c r="BZ117">
        <v>-9.9999999999999645E-2</v>
      </c>
      <c r="CA117">
        <v>-9.9999999999999645E-2</v>
      </c>
      <c r="CB117">
        <v>-0.10199999999999942</v>
      </c>
      <c r="CC117">
        <v>-0.10199999999999942</v>
      </c>
      <c r="CD117">
        <v>-0.10200000000000031</v>
      </c>
      <c r="CE117">
        <v>-0.10200000000000031</v>
      </c>
      <c r="CF117">
        <v>-0.10200000000000031</v>
      </c>
      <c r="CG117">
        <v>-0.115</v>
      </c>
      <c r="CH117">
        <v>-0.10999999999999943</v>
      </c>
      <c r="CI117">
        <v>-0.10999999999999943</v>
      </c>
      <c r="CJ117">
        <v>-0.10200000000000031</v>
      </c>
      <c r="CK117">
        <v>-0.10000000000000053</v>
      </c>
      <c r="CL117">
        <v>-9.9999999999999645E-2</v>
      </c>
      <c r="CM117">
        <v>-9.9999999999999645E-2</v>
      </c>
      <c r="CN117">
        <v>-0.10200000000000031</v>
      </c>
      <c r="CO117">
        <v>-0.10200000000000031</v>
      </c>
      <c r="CP117">
        <v>-0.10200000000000031</v>
      </c>
      <c r="CQ117">
        <v>-0.10200000000000031</v>
      </c>
      <c r="CR117">
        <v>-0.10200000000000031</v>
      </c>
      <c r="CS117">
        <v>-0.115</v>
      </c>
      <c r="CT117">
        <v>-0.10999999999999943</v>
      </c>
      <c r="CU117">
        <v>-0.11</v>
      </c>
      <c r="CV117">
        <v>-0.10199999999999942</v>
      </c>
      <c r="CW117">
        <v>-0.10000000000000053</v>
      </c>
      <c r="CX117">
        <v>-9.9999999999999645E-2</v>
      </c>
      <c r="CY117">
        <v>-0.10000000000000053</v>
      </c>
      <c r="CZ117">
        <v>-0.10200000000000031</v>
      </c>
      <c r="DA117">
        <v>-0.10200000000000031</v>
      </c>
      <c r="DB117">
        <v>-0.10199999999999942</v>
      </c>
      <c r="DC117">
        <v>-0.10199999999999942</v>
      </c>
      <c r="DD117">
        <v>-0.10200000000000031</v>
      </c>
      <c r="DE117">
        <v>-0.11499999999999932</v>
      </c>
      <c r="DF117">
        <v>-0.11</v>
      </c>
      <c r="DG117">
        <v>-0.11</v>
      </c>
      <c r="DH117">
        <v>-0.10200000000000031</v>
      </c>
      <c r="DI117">
        <v>-9.9999999999999645E-2</v>
      </c>
      <c r="DJ117">
        <v>-0.10000000000000053</v>
      </c>
      <c r="DK117">
        <v>-9.9999999999999645E-2</v>
      </c>
      <c r="DL117">
        <v>-0.10200000000000031</v>
      </c>
      <c r="DM117">
        <v>-0.10200000000000031</v>
      </c>
      <c r="DN117">
        <v>-0.10200000000000031</v>
      </c>
      <c r="DO117">
        <v>-0.10200000000000031</v>
      </c>
      <c r="DP117">
        <v>-0.10199999999999942</v>
      </c>
      <c r="DQ117">
        <v>-0.115</v>
      </c>
      <c r="DR117">
        <v>-0.11</v>
      </c>
      <c r="DS117">
        <v>-0.11</v>
      </c>
      <c r="DT117">
        <v>-0.10199999999999942</v>
      </c>
      <c r="DU117">
        <v>-0.10000000000000053</v>
      </c>
      <c r="DV117">
        <v>-0.10000000000000053</v>
      </c>
      <c r="DW117">
        <v>-0.10000000000000053</v>
      </c>
      <c r="DX117">
        <v>-0.10199999999999942</v>
      </c>
      <c r="DY117">
        <v>-0.10200000000000031</v>
      </c>
      <c r="DZ117">
        <v>-0.10200000000000031</v>
      </c>
      <c r="EA117">
        <v>-0.10200000000000031</v>
      </c>
      <c r="EB117">
        <v>-0.10200000000000031</v>
      </c>
      <c r="EC117">
        <v>-0.115</v>
      </c>
      <c r="ED117">
        <v>-0.10999999999999943</v>
      </c>
      <c r="EE117">
        <v>-0.10999999999999943</v>
      </c>
      <c r="EF117">
        <v>-0.10200000000000031</v>
      </c>
      <c r="EG117">
        <v>-0.10000000000000053</v>
      </c>
      <c r="EH117">
        <v>-9.9999999999999645E-2</v>
      </c>
      <c r="EI117">
        <v>-0.10000000000000053</v>
      </c>
      <c r="EJ117">
        <v>-0.10199999999999942</v>
      </c>
      <c r="EK117">
        <v>-0.10199999999999942</v>
      </c>
      <c r="EL117">
        <v>-0.10200000000000031</v>
      </c>
      <c r="EM117">
        <v>-0.10200000000000031</v>
      </c>
      <c r="EN117">
        <v>-0.10200000000000031</v>
      </c>
      <c r="EO117">
        <v>-0.115</v>
      </c>
      <c r="EP117">
        <v>-0.10999999999999943</v>
      </c>
      <c r="EQ117">
        <v>-0.10999999999999943</v>
      </c>
      <c r="ER117">
        <v>-0.10200000000000031</v>
      </c>
      <c r="ES117">
        <v>-0.10000000000000053</v>
      </c>
      <c r="ET117">
        <v>-9.9999999999999645E-2</v>
      </c>
      <c r="EU117">
        <v>-9.9999999999999645E-2</v>
      </c>
      <c r="EV117">
        <v>-0.10199999999999942</v>
      </c>
      <c r="EW117">
        <v>-0.10200000000000031</v>
      </c>
      <c r="EX117">
        <v>-0.10200000000000031</v>
      </c>
      <c r="EY117">
        <v>-0.10200000000000031</v>
      </c>
      <c r="EZ117">
        <v>-0.10200000000000031</v>
      </c>
      <c r="FA117">
        <v>-0.115</v>
      </c>
      <c r="FB117">
        <v>-0.10999999999999943</v>
      </c>
      <c r="FC117">
        <v>-0.10999999999999943</v>
      </c>
      <c r="FD117">
        <v>-0.10200000000000031</v>
      </c>
      <c r="FE117">
        <v>-0.10000000000000053</v>
      </c>
      <c r="FF117">
        <v>-9.9999999999999645E-2</v>
      </c>
      <c r="FG117">
        <v>-0.10000000000000053</v>
      </c>
      <c r="FH117">
        <v>-0.10200000000000031</v>
      </c>
      <c r="FI117">
        <v>-0.10200000000000031</v>
      </c>
      <c r="FJ117">
        <v>-0.10200000000000031</v>
      </c>
      <c r="FK117">
        <v>-0.10200000000000031</v>
      </c>
      <c r="FL117">
        <v>-0.10199999999999942</v>
      </c>
      <c r="FM117">
        <v>-0.115</v>
      </c>
      <c r="FN117">
        <v>-0.11</v>
      </c>
      <c r="FO117">
        <v>-0.11</v>
      </c>
      <c r="FP117">
        <v>-0.10199999999999942</v>
      </c>
      <c r="FQ117">
        <v>-0.10000000000000053</v>
      </c>
      <c r="FR117">
        <v>-9.9999999999999645E-2</v>
      </c>
      <c r="FS117">
        <v>-0.10000000000000053</v>
      </c>
      <c r="FT117">
        <v>-0.10200000000000031</v>
      </c>
      <c r="FU117">
        <v>-0.10200000000000031</v>
      </c>
      <c r="FV117">
        <v>-0.10199999999999942</v>
      </c>
      <c r="FW117">
        <v>-0.10199999999999942</v>
      </c>
      <c r="FX117">
        <v>-0.10199999999999942</v>
      </c>
      <c r="FY117">
        <v>-0.115</v>
      </c>
      <c r="FZ117">
        <v>-0.11</v>
      </c>
      <c r="GA117">
        <v>-0.11</v>
      </c>
      <c r="GB117">
        <v>-0.10199999999999942</v>
      </c>
      <c r="GC117">
        <v>-9.9999999999999645E-2</v>
      </c>
      <c r="GD117">
        <v>-0.10000000000000053</v>
      </c>
      <c r="GE117">
        <v>-9.9999999999999645E-2</v>
      </c>
      <c r="GF117">
        <v>-0.10199999999999942</v>
      </c>
      <c r="GG117">
        <v>-0.10199999999999942</v>
      </c>
      <c r="GH117">
        <v>-0.10200000000000031</v>
      </c>
      <c r="GI117">
        <v>-0.10200000000000031</v>
      </c>
      <c r="GJ117">
        <v>-0.10200000000000031</v>
      </c>
      <c r="GK117">
        <v>-0.115</v>
      </c>
      <c r="GL117">
        <v>-0.10999999999999943</v>
      </c>
      <c r="GM117">
        <v>-0.10999999999999943</v>
      </c>
      <c r="GN117">
        <v>-0.10200000000000031</v>
      </c>
      <c r="GO117">
        <v>-9.9999999999999645E-2</v>
      </c>
      <c r="GP117">
        <v>-9.9999999999999645E-2</v>
      </c>
      <c r="GQ117">
        <v>-9.9999999999999645E-2</v>
      </c>
      <c r="GR117">
        <v>-0.10199999999999942</v>
      </c>
      <c r="GS117">
        <v>-0.10199999999999942</v>
      </c>
      <c r="GT117">
        <v>-0.10200000000000031</v>
      </c>
      <c r="GU117">
        <v>-0.10200000000000031</v>
      </c>
      <c r="GV117">
        <v>-0.10200000000000031</v>
      </c>
      <c r="GW117">
        <v>-0.115</v>
      </c>
      <c r="GX117">
        <v>-0.10999999999999943</v>
      </c>
      <c r="GY117">
        <v>-0.10999999999999943</v>
      </c>
      <c r="GZ117">
        <v>-0.10200000000000031</v>
      </c>
      <c r="HA117">
        <v>-9.9999999999999645E-2</v>
      </c>
      <c r="HB117">
        <v>-9.9999999999999645E-2</v>
      </c>
      <c r="HC117">
        <v>-9.9999999999999645E-2</v>
      </c>
      <c r="HD117">
        <v>-0.10200000000000031</v>
      </c>
      <c r="HE117">
        <v>-0.10200000000000031</v>
      </c>
      <c r="HF117">
        <v>-0.10200000000000031</v>
      </c>
      <c r="HG117">
        <v>-0.10200000000000031</v>
      </c>
      <c r="HH117">
        <v>-0.10199999999999942</v>
      </c>
      <c r="HI117">
        <v>-0.115</v>
      </c>
      <c r="HJ117">
        <v>-0.11</v>
      </c>
      <c r="HK117">
        <v>-0.11</v>
      </c>
      <c r="HL117">
        <v>-0.10199999999999942</v>
      </c>
      <c r="HM117">
        <v>-9.9999999999999645E-2</v>
      </c>
      <c r="HN117">
        <v>-0.10000000000000053</v>
      </c>
      <c r="HO117">
        <v>-0.10000000000000053</v>
      </c>
      <c r="HP117">
        <v>-0.10199999999999942</v>
      </c>
      <c r="HQ117">
        <v>-0.10199999999999942</v>
      </c>
      <c r="HR117">
        <v>-0.10200000000000031</v>
      </c>
      <c r="HS117">
        <v>-0.10200000000000031</v>
      </c>
      <c r="HT117">
        <v>-0.10200000000000031</v>
      </c>
      <c r="HU117">
        <v>-0.115</v>
      </c>
      <c r="HV117">
        <v>-0.10999999999999943</v>
      </c>
      <c r="HW117">
        <v>-0.10999999999999943</v>
      </c>
      <c r="HX117">
        <v>-0.10200000000000031</v>
      </c>
      <c r="HY117">
        <v>-9.9999999999999645E-2</v>
      </c>
      <c r="HZ117">
        <v>-9.9999999999999645E-2</v>
      </c>
      <c r="IA117" s="216">
        <v>-9.9999999999999645E-2</v>
      </c>
      <c r="IB117" s="216">
        <v>-0.10200000000000031</v>
      </c>
      <c r="IC117" s="216">
        <v>-0.10200000000000031</v>
      </c>
      <c r="ID117" s="216">
        <v>-0.10199999999999942</v>
      </c>
      <c r="IE117" s="216">
        <v>-0.10200000000000031</v>
      </c>
    </row>
    <row r="118" spans="1:239" x14ac:dyDescent="0.2">
      <c r="A118" s="447">
        <f>A!A132</f>
        <v>40575</v>
      </c>
      <c r="B118" s="479">
        <f t="shared" si="10"/>
        <v>4.5</v>
      </c>
      <c r="C118" s="479">
        <v>4.4249999999999998</v>
      </c>
      <c r="D118" s="448">
        <f t="shared" si="11"/>
        <v>7.5000000000000178E-2</v>
      </c>
      <c r="F118" s="450">
        <v>37019</v>
      </c>
      <c r="M118">
        <v>0.04</v>
      </c>
      <c r="N118">
        <v>3.8999999999999702E-2</v>
      </c>
      <c r="O118">
        <v>3.5000000000000142E-2</v>
      </c>
      <c r="P118">
        <v>3.0000000000000249E-2</v>
      </c>
      <c r="Q118">
        <v>2.8000000000000469E-2</v>
      </c>
      <c r="R118">
        <v>2.2999999999999687E-2</v>
      </c>
      <c r="S118">
        <v>1.7999999999999794E-2</v>
      </c>
      <c r="T118">
        <v>1.7999999999999794E-2</v>
      </c>
      <c r="U118">
        <v>1.7999999999999794E-2</v>
      </c>
      <c r="V118">
        <v>1.8000000000000682E-2</v>
      </c>
      <c r="W118">
        <v>1.2999999999999901E-2</v>
      </c>
      <c r="X118">
        <v>3.0000000000001137E-3</v>
      </c>
      <c r="Y118">
        <v>0</v>
      </c>
      <c r="Z118">
        <v>0</v>
      </c>
      <c r="AA118">
        <v>-7.0000000000005613E-3</v>
      </c>
      <c r="AB118">
        <v>-7.0000000000005613E-3</v>
      </c>
      <c r="AC118">
        <v>-6.9999999999996732E-3</v>
      </c>
      <c r="AD118">
        <v>-6.9999999999996732E-3</v>
      </c>
      <c r="AE118">
        <v>-7.0000000000005613E-3</v>
      </c>
      <c r="AF118">
        <v>-7.0000000000005613E-3</v>
      </c>
      <c r="AG118">
        <v>-6.9999999999996732E-3</v>
      </c>
      <c r="AH118">
        <v>-8.0000000000000071E-3</v>
      </c>
      <c r="AI118">
        <v>-1.8000000000000682E-2</v>
      </c>
      <c r="AJ118">
        <v>-1.2000000000000455E-2</v>
      </c>
      <c r="AK118">
        <v>-1.2000000000000455E-2</v>
      </c>
      <c r="AL118">
        <v>-1.1999999999999567E-2</v>
      </c>
      <c r="AM118">
        <v>-9.0000000000003411E-3</v>
      </c>
      <c r="AN118">
        <v>-6.9999999999996732E-3</v>
      </c>
      <c r="AO118">
        <v>-6.9999999999996732E-3</v>
      </c>
      <c r="AP118">
        <v>-6.9999999999996732E-3</v>
      </c>
      <c r="AQ118">
        <v>-6.9999999999996732E-3</v>
      </c>
      <c r="AR118">
        <v>-7.0000000000005613E-3</v>
      </c>
      <c r="AS118">
        <v>-7.0000000000005613E-3</v>
      </c>
      <c r="AT118">
        <v>-6.9999999999996732E-3</v>
      </c>
      <c r="AU118">
        <v>-7.0000000000005613E-3</v>
      </c>
      <c r="AV118">
        <v>-6.9999999999996732E-3</v>
      </c>
      <c r="AW118">
        <v>1.2999999999999901E-2</v>
      </c>
      <c r="AX118">
        <v>1.3000000000000789E-2</v>
      </c>
      <c r="AY118">
        <v>1.6000000000000014E-2</v>
      </c>
      <c r="AZ118">
        <v>1.7999999999999794E-2</v>
      </c>
      <c r="BA118">
        <v>1.7999999999999794E-2</v>
      </c>
      <c r="BB118">
        <v>1.7999999999999794E-2</v>
      </c>
      <c r="BC118">
        <v>1.7999999999999794E-2</v>
      </c>
      <c r="BD118">
        <v>-1.9999999999997797E-3</v>
      </c>
      <c r="BE118">
        <v>-1.9999999999997797E-3</v>
      </c>
      <c r="BF118">
        <v>-1.9999999999997797E-3</v>
      </c>
      <c r="BG118">
        <v>-1.9999999999997797E-3</v>
      </c>
      <c r="BH118">
        <v>-2.0000000000006679E-3</v>
      </c>
      <c r="BI118">
        <v>1.8000000000000682E-2</v>
      </c>
      <c r="BJ118">
        <v>1.7999999999999794E-2</v>
      </c>
      <c r="BK118">
        <v>2.0999999999999908E-2</v>
      </c>
      <c r="BL118">
        <v>2.2999999999999687E-2</v>
      </c>
      <c r="BM118">
        <v>2.3000000000000576E-2</v>
      </c>
      <c r="BN118">
        <v>2.2999999999999687E-2</v>
      </c>
      <c r="BO118">
        <v>2.3000000000000576E-2</v>
      </c>
      <c r="BP118">
        <v>3.0000000000001137E-3</v>
      </c>
      <c r="BQ118">
        <v>3.0000000000001137E-3</v>
      </c>
      <c r="BR118">
        <v>3.0000000000001137E-3</v>
      </c>
      <c r="BS118">
        <v>3.0000000000001137E-3</v>
      </c>
      <c r="BT118">
        <v>3.0000000000001137E-3</v>
      </c>
      <c r="BU118">
        <v>2.2999999999999687E-2</v>
      </c>
      <c r="BV118">
        <v>2.2999999999999687E-2</v>
      </c>
      <c r="BW118">
        <v>2.5999999999999801E-2</v>
      </c>
      <c r="BX118">
        <v>2.8000000000000469E-2</v>
      </c>
      <c r="BY118">
        <v>2.8000000000000469E-2</v>
      </c>
      <c r="BZ118">
        <v>2.7999999999999581E-2</v>
      </c>
      <c r="CA118">
        <v>2.8000000000000469E-2</v>
      </c>
      <c r="CB118">
        <v>8.0000000000000071E-3</v>
      </c>
      <c r="CC118">
        <v>8.0000000000000071E-3</v>
      </c>
      <c r="CD118">
        <v>8.0000000000000071E-3</v>
      </c>
      <c r="CE118">
        <v>8.0000000000000071E-3</v>
      </c>
      <c r="CF118">
        <v>8.0000000000000071E-3</v>
      </c>
      <c r="CG118">
        <v>2.7999999999999581E-2</v>
      </c>
      <c r="CH118">
        <v>2.7999999999999581E-2</v>
      </c>
      <c r="CI118">
        <v>3.0999999999999694E-2</v>
      </c>
      <c r="CJ118">
        <v>3.3000000000000362E-2</v>
      </c>
      <c r="CK118">
        <v>3.3000000000000362E-2</v>
      </c>
      <c r="CL118">
        <v>3.2999999999999474E-2</v>
      </c>
      <c r="CM118">
        <v>3.3000000000000362E-2</v>
      </c>
      <c r="CN118">
        <v>1.2999999999999901E-2</v>
      </c>
      <c r="CO118">
        <v>1.2999999999999901E-2</v>
      </c>
      <c r="CP118">
        <v>1.2999999999999901E-2</v>
      </c>
      <c r="CQ118">
        <v>1.2999999999999901E-2</v>
      </c>
      <c r="CR118">
        <v>1.3000000000000789E-2</v>
      </c>
      <c r="CS118">
        <v>3.3000000000000362E-2</v>
      </c>
      <c r="CT118">
        <v>3.2999999999999474E-2</v>
      </c>
      <c r="CU118">
        <v>3.5999999999999588E-2</v>
      </c>
      <c r="CV118">
        <v>3.7999999999999368E-2</v>
      </c>
      <c r="CW118">
        <v>3.8000000000000256E-2</v>
      </c>
      <c r="CX118">
        <v>3.8000000000000256E-2</v>
      </c>
      <c r="CY118">
        <v>3.8000000000000256E-2</v>
      </c>
      <c r="CZ118">
        <v>1.8000000000000682E-2</v>
      </c>
      <c r="DA118">
        <v>1.8000000000000682E-2</v>
      </c>
      <c r="DB118">
        <v>1.7999999999999794E-2</v>
      </c>
      <c r="DC118">
        <v>1.7999999999999794E-2</v>
      </c>
      <c r="DD118">
        <v>1.7999999999999794E-2</v>
      </c>
      <c r="DE118">
        <v>3.7999999999999368E-2</v>
      </c>
      <c r="DF118">
        <v>3.8000000000000256E-2</v>
      </c>
      <c r="DG118">
        <v>4.1000000000000369E-2</v>
      </c>
      <c r="DH118">
        <v>4.3000000000000149E-2</v>
      </c>
      <c r="DI118">
        <v>4.3000000000000149E-2</v>
      </c>
      <c r="DJ118">
        <v>4.3000000000000149E-2</v>
      </c>
      <c r="DK118">
        <v>4.3000000000000149E-2</v>
      </c>
      <c r="DL118">
        <v>1.7999999999999794E-2</v>
      </c>
      <c r="DM118">
        <v>1.7999999999999794E-2</v>
      </c>
      <c r="DN118">
        <v>1.8000000000000682E-2</v>
      </c>
      <c r="DO118">
        <v>1.8000000000000682E-2</v>
      </c>
      <c r="DP118">
        <v>1.7999999999999794E-2</v>
      </c>
      <c r="DQ118">
        <v>3.8000000000000256E-2</v>
      </c>
      <c r="DR118">
        <v>3.8000000000000256E-2</v>
      </c>
      <c r="DS118">
        <v>4.1000000000000369E-2</v>
      </c>
      <c r="DT118">
        <v>4.2999999999999261E-2</v>
      </c>
      <c r="DU118">
        <v>4.3000000000000149E-2</v>
      </c>
      <c r="DV118">
        <v>4.3000000000000149E-2</v>
      </c>
      <c r="DW118">
        <v>4.3000000000000149E-2</v>
      </c>
      <c r="DX118">
        <v>1.7999999999999794E-2</v>
      </c>
      <c r="DY118">
        <v>1.7999999999999794E-2</v>
      </c>
      <c r="DZ118">
        <v>1.7999999999999794E-2</v>
      </c>
      <c r="EA118">
        <v>1.7999999999999794E-2</v>
      </c>
      <c r="EB118">
        <v>1.8000000000000682E-2</v>
      </c>
      <c r="EC118">
        <v>3.8000000000000256E-2</v>
      </c>
      <c r="ED118">
        <v>3.7999999999999368E-2</v>
      </c>
      <c r="EE118">
        <v>4.0999999999999481E-2</v>
      </c>
      <c r="EF118">
        <v>4.3000000000000149E-2</v>
      </c>
      <c r="EG118">
        <v>4.3000000000000149E-2</v>
      </c>
      <c r="EH118">
        <v>4.3000000000000149E-2</v>
      </c>
      <c r="EI118">
        <v>4.3000000000000149E-2</v>
      </c>
      <c r="EJ118">
        <v>1.7999999999999794E-2</v>
      </c>
      <c r="EK118">
        <v>1.7999999999999794E-2</v>
      </c>
      <c r="EL118">
        <v>1.7999999999999794E-2</v>
      </c>
      <c r="EM118">
        <v>1.7999999999999794E-2</v>
      </c>
      <c r="EN118">
        <v>1.8000000000000682E-2</v>
      </c>
      <c r="EO118">
        <v>3.8000000000000256E-2</v>
      </c>
      <c r="EP118">
        <v>3.7999999999999368E-2</v>
      </c>
      <c r="EQ118">
        <v>4.0999999999999481E-2</v>
      </c>
      <c r="ER118">
        <v>4.3000000000000149E-2</v>
      </c>
      <c r="ES118">
        <v>4.3000000000000149E-2</v>
      </c>
      <c r="ET118">
        <v>4.3000000000000149E-2</v>
      </c>
      <c r="EU118">
        <v>4.3000000000000149E-2</v>
      </c>
      <c r="EV118">
        <v>1.7999999999999794E-2</v>
      </c>
      <c r="EW118">
        <v>1.7999999999999794E-2</v>
      </c>
      <c r="EX118">
        <v>1.7999999999999794E-2</v>
      </c>
      <c r="EY118">
        <v>1.7999999999999794E-2</v>
      </c>
      <c r="EZ118">
        <v>1.8000000000000682E-2</v>
      </c>
      <c r="FA118">
        <v>3.8000000000000256E-2</v>
      </c>
      <c r="FB118">
        <v>3.7999999999999368E-2</v>
      </c>
      <c r="FC118">
        <v>4.0999999999999481E-2</v>
      </c>
      <c r="FD118">
        <v>4.3000000000000149E-2</v>
      </c>
      <c r="FE118">
        <v>4.3000000000000149E-2</v>
      </c>
      <c r="FF118">
        <v>4.3000000000000149E-2</v>
      </c>
      <c r="FG118">
        <v>4.3000000000000149E-2</v>
      </c>
      <c r="FH118">
        <v>1.7999999999999794E-2</v>
      </c>
      <c r="FI118">
        <v>1.7999999999999794E-2</v>
      </c>
      <c r="FJ118">
        <v>1.8000000000000682E-2</v>
      </c>
      <c r="FK118">
        <v>1.7999999999999794E-2</v>
      </c>
      <c r="FL118">
        <v>1.7999999999999794E-2</v>
      </c>
      <c r="FM118">
        <v>3.8000000000000256E-2</v>
      </c>
      <c r="FN118">
        <v>3.8000000000000256E-2</v>
      </c>
      <c r="FO118">
        <v>4.1000000000000369E-2</v>
      </c>
      <c r="FP118">
        <v>4.2999999999999261E-2</v>
      </c>
      <c r="FQ118">
        <v>4.3000000000000149E-2</v>
      </c>
      <c r="FR118">
        <v>4.3000000000000149E-2</v>
      </c>
      <c r="FS118">
        <v>4.3000000000000149E-2</v>
      </c>
      <c r="FT118">
        <v>1.7999999999999794E-2</v>
      </c>
      <c r="FU118">
        <v>1.8000000000000682E-2</v>
      </c>
      <c r="FV118">
        <v>1.7999999999999794E-2</v>
      </c>
      <c r="FW118">
        <v>1.7999999999999794E-2</v>
      </c>
      <c r="FX118">
        <v>1.7999999999999794E-2</v>
      </c>
      <c r="FY118">
        <v>3.8000000000000256E-2</v>
      </c>
      <c r="FZ118">
        <v>3.8000000000000256E-2</v>
      </c>
      <c r="GA118">
        <v>4.1000000000000369E-2</v>
      </c>
      <c r="GB118">
        <v>4.3000000000000149E-2</v>
      </c>
      <c r="GC118">
        <v>4.3000000000000149E-2</v>
      </c>
      <c r="GD118">
        <v>4.3000000000000149E-2</v>
      </c>
      <c r="GE118">
        <v>4.2999999999999261E-2</v>
      </c>
      <c r="GF118">
        <v>1.7999999999999794E-2</v>
      </c>
      <c r="GG118">
        <v>1.7999999999999794E-2</v>
      </c>
      <c r="GH118">
        <v>1.7999999999999794E-2</v>
      </c>
      <c r="GI118">
        <v>1.7999999999999794E-2</v>
      </c>
      <c r="GJ118">
        <v>1.7999999999999794E-2</v>
      </c>
      <c r="GK118">
        <v>3.8000000000000256E-2</v>
      </c>
      <c r="GL118">
        <v>3.7999999999999368E-2</v>
      </c>
      <c r="GM118">
        <v>4.0999999999999481E-2</v>
      </c>
      <c r="GN118">
        <v>4.3000000000000149E-2</v>
      </c>
      <c r="GO118">
        <v>4.3000000000000149E-2</v>
      </c>
      <c r="GP118">
        <v>4.3000000000000149E-2</v>
      </c>
      <c r="GQ118">
        <v>4.3000000000000149E-2</v>
      </c>
      <c r="GR118">
        <v>1.7999999999999794E-2</v>
      </c>
      <c r="GS118">
        <v>1.7999999999999794E-2</v>
      </c>
      <c r="GT118">
        <v>1.7999999999999794E-2</v>
      </c>
      <c r="GU118">
        <v>1.7999999999999794E-2</v>
      </c>
      <c r="GV118">
        <v>1.7999999999999794E-2</v>
      </c>
      <c r="GW118">
        <v>3.8000000000000256E-2</v>
      </c>
      <c r="GX118">
        <v>3.7999999999999368E-2</v>
      </c>
      <c r="GY118">
        <v>4.0999999999999481E-2</v>
      </c>
      <c r="GZ118">
        <v>4.3000000000000149E-2</v>
      </c>
      <c r="HA118">
        <v>4.3000000000000149E-2</v>
      </c>
      <c r="HB118">
        <v>4.3000000000000149E-2</v>
      </c>
      <c r="HC118">
        <v>4.3000000000000149E-2</v>
      </c>
      <c r="HD118">
        <v>1.7999999999999794E-2</v>
      </c>
      <c r="HE118">
        <v>1.7999999999999794E-2</v>
      </c>
      <c r="HF118">
        <v>1.8000000000000682E-2</v>
      </c>
      <c r="HG118">
        <v>1.8000000000000682E-2</v>
      </c>
      <c r="HH118">
        <v>1.7999999999999794E-2</v>
      </c>
      <c r="HI118">
        <v>3.8000000000000256E-2</v>
      </c>
      <c r="HJ118">
        <v>3.8000000000000256E-2</v>
      </c>
      <c r="HK118">
        <v>4.1000000000000369E-2</v>
      </c>
      <c r="HL118">
        <v>4.3000000000000149E-2</v>
      </c>
      <c r="HM118">
        <v>4.2999999999999261E-2</v>
      </c>
      <c r="HN118">
        <v>4.3000000000000149E-2</v>
      </c>
      <c r="HO118">
        <v>4.3000000000000149E-2</v>
      </c>
      <c r="HP118">
        <v>1.7999999999999794E-2</v>
      </c>
      <c r="HQ118">
        <v>1.7999999999999794E-2</v>
      </c>
      <c r="HR118">
        <v>1.7999999999999794E-2</v>
      </c>
      <c r="HS118">
        <v>1.7999999999999794E-2</v>
      </c>
      <c r="HT118">
        <v>1.7999999999999794E-2</v>
      </c>
      <c r="HU118">
        <v>3.8000000000000256E-2</v>
      </c>
      <c r="HV118">
        <v>3.7999999999999368E-2</v>
      </c>
      <c r="HW118">
        <v>4.0999999999999481E-2</v>
      </c>
      <c r="HX118">
        <v>4.3000000000000149E-2</v>
      </c>
      <c r="HY118">
        <v>4.3000000000000149E-2</v>
      </c>
      <c r="HZ118">
        <v>4.3000000000000149E-2</v>
      </c>
      <c r="IA118" s="216">
        <v>4.3000000000000149E-2</v>
      </c>
      <c r="IB118" s="216">
        <v>1.7999999999999794E-2</v>
      </c>
      <c r="IC118" s="216">
        <v>1.7999999999999794E-2</v>
      </c>
      <c r="ID118" s="216">
        <v>1.7999999999999794E-2</v>
      </c>
      <c r="IE118" s="216">
        <v>1.8000000000000682E-2</v>
      </c>
    </row>
    <row r="119" spans="1:239" x14ac:dyDescent="0.2">
      <c r="A119" s="447">
        <f>A!A133</f>
        <v>40603</v>
      </c>
      <c r="B119" s="479">
        <f t="shared" si="10"/>
        <v>4.367</v>
      </c>
      <c r="C119" s="479">
        <v>4.2919999999999998</v>
      </c>
      <c r="D119" s="448">
        <f t="shared" si="11"/>
        <v>7.5000000000000178E-2</v>
      </c>
      <c r="F119" s="450">
        <v>37020</v>
      </c>
      <c r="M119">
        <v>-7.6999999999999957E-2</v>
      </c>
      <c r="N119">
        <v>-8.0000000000000071E-2</v>
      </c>
      <c r="O119">
        <v>-8.1999999999999851E-2</v>
      </c>
      <c r="P119">
        <v>-8.6000000000000298E-2</v>
      </c>
      <c r="Q119">
        <v>-9.2999999999999972E-2</v>
      </c>
      <c r="R119">
        <v>-9.9000000000000199E-2</v>
      </c>
      <c r="S119">
        <v>-0.105</v>
      </c>
      <c r="T119">
        <v>-0.11</v>
      </c>
      <c r="U119">
        <v>-0.11</v>
      </c>
      <c r="V119">
        <v>-0.10300000000000065</v>
      </c>
      <c r="W119">
        <v>-9.2999999999999972E-2</v>
      </c>
      <c r="X119">
        <v>-9.1999999999999638E-2</v>
      </c>
      <c r="Y119">
        <v>-9.1999999999999638E-2</v>
      </c>
      <c r="Z119">
        <v>-9.2000000000000526E-2</v>
      </c>
      <c r="AA119">
        <v>-9.7999999999999865E-2</v>
      </c>
      <c r="AB119">
        <v>-9.7999999999999865E-2</v>
      </c>
      <c r="AC119">
        <v>-9.7999999999999865E-2</v>
      </c>
      <c r="AD119">
        <v>-9.7999999999999865E-2</v>
      </c>
      <c r="AE119">
        <v>-9.7999999999999865E-2</v>
      </c>
      <c r="AF119">
        <v>-9.7999999999999865E-2</v>
      </c>
      <c r="AG119">
        <v>-9.2999999999999972E-2</v>
      </c>
      <c r="AH119">
        <v>-9.2000000000000526E-2</v>
      </c>
      <c r="AI119">
        <v>-8.499999999999952E-2</v>
      </c>
      <c r="AJ119">
        <v>-8.499999999999952E-2</v>
      </c>
      <c r="AK119">
        <v>-8.499999999999952E-2</v>
      </c>
      <c r="AL119">
        <v>-8.5000000000000006E-2</v>
      </c>
      <c r="AM119">
        <v>-7.7999999999999403E-2</v>
      </c>
      <c r="AN119">
        <v>-7.3000000000000398E-2</v>
      </c>
      <c r="AO119">
        <v>-6.7999999999999616E-2</v>
      </c>
      <c r="AP119">
        <v>-6.5999999999999837E-2</v>
      </c>
      <c r="AQ119">
        <v>-6.5999999999999837E-2</v>
      </c>
      <c r="AR119">
        <v>-6.5999999999999837E-2</v>
      </c>
      <c r="AS119">
        <v>-6.5999999999999837E-2</v>
      </c>
      <c r="AT119">
        <v>-6.6000000000000725E-2</v>
      </c>
      <c r="AU119">
        <v>-6.5999999999999392E-2</v>
      </c>
      <c r="AV119">
        <v>-6.6000000000000281E-2</v>
      </c>
      <c r="AW119">
        <v>-7.0000000000000284E-2</v>
      </c>
      <c r="AX119">
        <v>-7.0000000000000284E-2</v>
      </c>
      <c r="AY119">
        <v>-6.3000000000000611E-2</v>
      </c>
      <c r="AZ119">
        <v>-5.7999999999999829E-2</v>
      </c>
      <c r="BA119">
        <v>-5.2999999999999936E-2</v>
      </c>
      <c r="BB119">
        <v>-5.1000000000000156E-2</v>
      </c>
      <c r="BC119">
        <v>-5.1000000000000156E-2</v>
      </c>
      <c r="BD119">
        <v>-6.5999999999999837E-2</v>
      </c>
      <c r="BE119">
        <v>-6.5999999999999837E-2</v>
      </c>
      <c r="BF119">
        <v>-6.5999999999999837E-2</v>
      </c>
      <c r="BG119">
        <v>-6.5999999999999837E-2</v>
      </c>
      <c r="BH119">
        <v>-6.5999999999999837E-2</v>
      </c>
      <c r="BI119">
        <v>-7.0000000000000284E-2</v>
      </c>
      <c r="BJ119">
        <v>-6.9999999999999396E-2</v>
      </c>
      <c r="BK119">
        <v>-6.2999999999999723E-2</v>
      </c>
      <c r="BL119">
        <v>-5.7999999999999829E-2</v>
      </c>
      <c r="BM119">
        <v>-5.2999999999999936E-2</v>
      </c>
      <c r="BN119">
        <v>-5.0999999999999268E-2</v>
      </c>
      <c r="BO119">
        <v>-5.1000000000000156E-2</v>
      </c>
      <c r="BP119">
        <v>-6.6000000000000725E-2</v>
      </c>
      <c r="BQ119">
        <v>-6.5999999999999837E-2</v>
      </c>
      <c r="BR119">
        <v>-6.5999999999999837E-2</v>
      </c>
      <c r="BS119">
        <v>-6.5999999999999837E-2</v>
      </c>
      <c r="BT119">
        <v>-6.5999999999999837E-2</v>
      </c>
      <c r="BU119">
        <v>-6.9999999999999396E-2</v>
      </c>
      <c r="BV119">
        <v>-7.0000000000000284E-2</v>
      </c>
      <c r="BW119">
        <v>-6.2999999999999723E-2</v>
      </c>
      <c r="BX119">
        <v>-5.7999999999999829E-2</v>
      </c>
      <c r="BY119">
        <v>-5.2999999999999936E-2</v>
      </c>
      <c r="BZ119">
        <v>-5.1000000000000156E-2</v>
      </c>
      <c r="CA119">
        <v>-5.1000000000000156E-2</v>
      </c>
      <c r="CB119">
        <v>-6.6000000000000725E-2</v>
      </c>
      <c r="CC119">
        <v>-6.5999999999999837E-2</v>
      </c>
      <c r="CD119">
        <v>-6.5999999999999837E-2</v>
      </c>
      <c r="CE119">
        <v>-6.5999999999999837E-2</v>
      </c>
      <c r="CF119">
        <v>-6.5999999999999837E-2</v>
      </c>
      <c r="CG119">
        <v>-6.9999999999999396E-2</v>
      </c>
      <c r="CH119">
        <v>-7.0000000000000284E-2</v>
      </c>
      <c r="CI119">
        <v>-6.2999999999999723E-2</v>
      </c>
      <c r="CJ119">
        <v>-5.7999999999999829E-2</v>
      </c>
      <c r="CK119">
        <v>-5.2999999999999936E-2</v>
      </c>
      <c r="CL119">
        <v>-5.0999999999999268E-2</v>
      </c>
      <c r="CM119">
        <v>-5.1000000000000156E-2</v>
      </c>
      <c r="CN119">
        <v>-6.5999999999999837E-2</v>
      </c>
      <c r="CO119">
        <v>-6.5999999999999837E-2</v>
      </c>
      <c r="CP119">
        <v>-6.5999999999999837E-2</v>
      </c>
      <c r="CQ119">
        <v>-6.5999999999999837E-2</v>
      </c>
      <c r="CR119">
        <v>-6.6000000000000725E-2</v>
      </c>
      <c r="CS119">
        <v>-7.0000000000000284E-2</v>
      </c>
      <c r="CT119">
        <v>-6.9999999999999396E-2</v>
      </c>
      <c r="CU119">
        <v>-6.2999999999999723E-2</v>
      </c>
      <c r="CV119">
        <v>-5.7999999999999829E-2</v>
      </c>
      <c r="CW119">
        <v>-5.2999999999999936E-2</v>
      </c>
      <c r="CX119">
        <v>-5.1000000000000156E-2</v>
      </c>
      <c r="CY119">
        <v>-5.1000000000000156E-2</v>
      </c>
      <c r="CZ119">
        <v>-6.6000000000000725E-2</v>
      </c>
      <c r="DA119">
        <v>-6.6000000000000725E-2</v>
      </c>
      <c r="DB119">
        <v>-6.5999999999999837E-2</v>
      </c>
      <c r="DC119">
        <v>-6.5999999999999837E-2</v>
      </c>
      <c r="DD119">
        <v>-6.5999999999999837E-2</v>
      </c>
      <c r="DE119">
        <v>-6.9999999999999396E-2</v>
      </c>
      <c r="DF119">
        <v>-7.0000000000000284E-2</v>
      </c>
      <c r="DG119">
        <v>-6.2999999999999723E-2</v>
      </c>
      <c r="DH119">
        <v>-5.7999999999999829E-2</v>
      </c>
      <c r="DI119">
        <v>-5.2999999999999936E-2</v>
      </c>
      <c r="DJ119">
        <v>-5.1000000000000156E-2</v>
      </c>
      <c r="DK119">
        <v>-5.1000000000000156E-2</v>
      </c>
      <c r="DL119">
        <v>-6.5999999999999837E-2</v>
      </c>
      <c r="DM119">
        <v>-6.5999999999999837E-2</v>
      </c>
      <c r="DN119">
        <v>-6.6000000000000725E-2</v>
      </c>
      <c r="DO119">
        <v>-6.6000000000000725E-2</v>
      </c>
      <c r="DP119">
        <v>-6.5999999999999837E-2</v>
      </c>
      <c r="DQ119">
        <v>-7.0000000000000284E-2</v>
      </c>
      <c r="DR119">
        <v>-7.0000000000000284E-2</v>
      </c>
      <c r="DS119">
        <v>-6.3000000000000611E-2</v>
      </c>
      <c r="DT119">
        <v>-5.7999999999999829E-2</v>
      </c>
      <c r="DU119">
        <v>-5.2999999999999936E-2</v>
      </c>
      <c r="DV119">
        <v>-5.1000000000000156E-2</v>
      </c>
      <c r="DW119">
        <v>-5.1000000000000156E-2</v>
      </c>
      <c r="DX119">
        <v>-6.5999999999999837E-2</v>
      </c>
      <c r="DY119">
        <v>-6.5999999999999837E-2</v>
      </c>
      <c r="DZ119">
        <v>-6.5999999999999837E-2</v>
      </c>
      <c r="EA119">
        <v>-6.5999999999999837E-2</v>
      </c>
      <c r="EB119">
        <v>-6.6000000000000725E-2</v>
      </c>
      <c r="EC119">
        <v>-7.0000000000000284E-2</v>
      </c>
      <c r="ED119">
        <v>-6.9999999999999396E-2</v>
      </c>
      <c r="EE119">
        <v>-6.2999999999999723E-2</v>
      </c>
      <c r="EF119">
        <v>-5.7999999999999829E-2</v>
      </c>
      <c r="EG119">
        <v>-5.2999999999999936E-2</v>
      </c>
      <c r="EH119">
        <v>-5.1000000000000156E-2</v>
      </c>
      <c r="EI119">
        <v>-5.1000000000000156E-2</v>
      </c>
      <c r="EJ119">
        <v>-6.5999999999999837E-2</v>
      </c>
      <c r="EK119">
        <v>-6.5999999999999837E-2</v>
      </c>
      <c r="EL119">
        <v>-6.5999999999999837E-2</v>
      </c>
      <c r="EM119">
        <v>-6.5999999999999837E-2</v>
      </c>
      <c r="EN119">
        <v>-6.6000000000000725E-2</v>
      </c>
      <c r="EO119">
        <v>-7.0000000000000284E-2</v>
      </c>
      <c r="EP119">
        <v>-6.9999999999999396E-2</v>
      </c>
      <c r="EQ119">
        <v>-6.2999999999999723E-2</v>
      </c>
      <c r="ER119">
        <v>-5.7999999999999829E-2</v>
      </c>
      <c r="ES119">
        <v>-5.2999999999999936E-2</v>
      </c>
      <c r="ET119">
        <v>-5.1000000000000156E-2</v>
      </c>
      <c r="EU119">
        <v>-5.1000000000000156E-2</v>
      </c>
      <c r="EV119">
        <v>-6.5999999999999837E-2</v>
      </c>
      <c r="EW119">
        <v>-6.5999999999999837E-2</v>
      </c>
      <c r="EX119">
        <v>-6.5999999999999837E-2</v>
      </c>
      <c r="EY119">
        <v>-6.5999999999999837E-2</v>
      </c>
      <c r="EZ119">
        <v>-6.6000000000000725E-2</v>
      </c>
      <c r="FA119">
        <v>-7.0000000000000284E-2</v>
      </c>
      <c r="FB119">
        <v>-6.9999999999999396E-2</v>
      </c>
      <c r="FC119">
        <v>-6.2999999999999723E-2</v>
      </c>
      <c r="FD119">
        <v>-5.7999999999999829E-2</v>
      </c>
      <c r="FE119">
        <v>-5.2999999999999936E-2</v>
      </c>
      <c r="FF119">
        <v>-5.1000000000000156E-2</v>
      </c>
      <c r="FG119">
        <v>-5.1000000000000156E-2</v>
      </c>
      <c r="FH119">
        <v>-6.5999999999999837E-2</v>
      </c>
      <c r="FI119">
        <v>-6.5999999999999837E-2</v>
      </c>
      <c r="FJ119">
        <v>-6.6000000000000725E-2</v>
      </c>
      <c r="FK119">
        <v>-6.5999999999999837E-2</v>
      </c>
      <c r="FL119">
        <v>-6.5999999999999837E-2</v>
      </c>
      <c r="FM119">
        <v>-7.0000000000000284E-2</v>
      </c>
      <c r="FN119">
        <v>-7.0000000000000284E-2</v>
      </c>
      <c r="FO119">
        <v>-6.3000000000000611E-2</v>
      </c>
      <c r="FP119">
        <v>-5.7999999999999829E-2</v>
      </c>
      <c r="FQ119">
        <v>-5.2999999999999936E-2</v>
      </c>
      <c r="FR119">
        <v>-5.1000000000000156E-2</v>
      </c>
      <c r="FS119">
        <v>-5.1000000000000156E-2</v>
      </c>
      <c r="FT119">
        <v>-6.5999999999999837E-2</v>
      </c>
      <c r="FU119">
        <v>-6.6000000000000725E-2</v>
      </c>
      <c r="FV119">
        <v>-6.5999999999999837E-2</v>
      </c>
      <c r="FW119">
        <v>-6.5999999999999837E-2</v>
      </c>
      <c r="FX119">
        <v>-6.5999999999999837E-2</v>
      </c>
      <c r="FY119">
        <v>-6.9999999999999396E-2</v>
      </c>
      <c r="FZ119">
        <v>-7.0000000000000284E-2</v>
      </c>
      <c r="GA119">
        <v>-6.2999999999999723E-2</v>
      </c>
      <c r="GB119">
        <v>-5.8000000000000718E-2</v>
      </c>
      <c r="GC119">
        <v>-5.3000000000000824E-2</v>
      </c>
      <c r="GD119">
        <v>-5.1000000000000156E-2</v>
      </c>
      <c r="GE119">
        <v>-5.0999999999999268E-2</v>
      </c>
      <c r="GF119">
        <v>-6.5999999999999837E-2</v>
      </c>
      <c r="GG119">
        <v>-6.5999999999999837E-2</v>
      </c>
      <c r="GH119">
        <v>-6.5999999999999837E-2</v>
      </c>
      <c r="GI119">
        <v>-6.5999999999999837E-2</v>
      </c>
      <c r="GJ119">
        <v>-6.5999999999999837E-2</v>
      </c>
      <c r="GK119">
        <v>-7.0000000000000284E-2</v>
      </c>
      <c r="GL119">
        <v>-6.9999999999999396E-2</v>
      </c>
      <c r="GM119">
        <v>-6.2999999999999723E-2</v>
      </c>
      <c r="GN119">
        <v>-5.7999999999999829E-2</v>
      </c>
      <c r="GO119">
        <v>-5.2999999999999936E-2</v>
      </c>
      <c r="GP119">
        <v>-5.1000000000000156E-2</v>
      </c>
      <c r="GQ119">
        <v>-5.1000000000000156E-2</v>
      </c>
      <c r="GR119">
        <v>-6.5999999999999837E-2</v>
      </c>
      <c r="GS119">
        <v>-6.5999999999999837E-2</v>
      </c>
      <c r="GT119">
        <v>-6.5999999999999837E-2</v>
      </c>
      <c r="GU119">
        <v>-6.5999999999999837E-2</v>
      </c>
      <c r="GV119">
        <v>-6.5999999999999837E-2</v>
      </c>
      <c r="GW119">
        <v>-7.0000000000000284E-2</v>
      </c>
      <c r="GX119">
        <v>-6.9999999999999396E-2</v>
      </c>
      <c r="GY119">
        <v>-6.2999999999999723E-2</v>
      </c>
      <c r="GZ119">
        <v>-5.7999999999999829E-2</v>
      </c>
      <c r="HA119">
        <v>-5.2999999999999936E-2</v>
      </c>
      <c r="HB119">
        <v>-5.1000000000000156E-2</v>
      </c>
      <c r="HC119">
        <v>-5.1000000000000156E-2</v>
      </c>
      <c r="HD119">
        <v>-6.5999999999999837E-2</v>
      </c>
      <c r="HE119">
        <v>-6.5999999999999837E-2</v>
      </c>
      <c r="HF119">
        <v>-6.5999999999999837E-2</v>
      </c>
      <c r="HG119">
        <v>-6.6000000000000725E-2</v>
      </c>
      <c r="HH119">
        <v>-6.5999999999999837E-2</v>
      </c>
      <c r="HI119">
        <v>-7.0000000000000284E-2</v>
      </c>
      <c r="HJ119">
        <v>-7.0000000000000284E-2</v>
      </c>
      <c r="HK119">
        <v>-6.3000000000000611E-2</v>
      </c>
      <c r="HL119">
        <v>-5.8000000000000718E-2</v>
      </c>
      <c r="HM119">
        <v>-5.2999999999999936E-2</v>
      </c>
      <c r="HN119">
        <v>-5.1000000000000156E-2</v>
      </c>
      <c r="HO119">
        <v>-5.1000000000000156E-2</v>
      </c>
      <c r="HP119">
        <v>-6.5999999999999837E-2</v>
      </c>
      <c r="HQ119">
        <v>-6.5999999999999837E-2</v>
      </c>
      <c r="HR119">
        <v>-6.5999999999999837E-2</v>
      </c>
      <c r="HS119">
        <v>-6.5999999999999837E-2</v>
      </c>
      <c r="HT119">
        <v>-6.5999999999999837E-2</v>
      </c>
      <c r="HU119">
        <v>-7.0000000000000284E-2</v>
      </c>
      <c r="HV119">
        <v>-6.9999999999999396E-2</v>
      </c>
      <c r="HW119">
        <v>-6.2999999999999723E-2</v>
      </c>
      <c r="HX119">
        <v>-5.7999999999999829E-2</v>
      </c>
      <c r="HY119">
        <v>-5.2999999999999936E-2</v>
      </c>
      <c r="HZ119">
        <v>-5.1000000000000156E-2</v>
      </c>
      <c r="IA119" s="216">
        <v>-5.1000000000000156E-2</v>
      </c>
      <c r="IB119" s="216">
        <v>-6.5999999999999837E-2</v>
      </c>
      <c r="IC119" s="216">
        <v>-6.5999999999999837E-2</v>
      </c>
      <c r="ID119" s="216">
        <v>-6.5999999999999837E-2</v>
      </c>
      <c r="IE119" s="216">
        <v>-6.6000000000000725E-2</v>
      </c>
    </row>
    <row r="120" spans="1:239" x14ac:dyDescent="0.2">
      <c r="A120" s="447">
        <f>A!A134</f>
        <v>40634</v>
      </c>
      <c r="B120" s="479">
        <f t="shared" si="10"/>
        <v>4.1470000000000002</v>
      </c>
      <c r="C120" s="479">
        <v>4.0720000000000001</v>
      </c>
      <c r="D120" s="448">
        <f t="shared" si="11"/>
        <v>7.5000000000000178E-2</v>
      </c>
      <c r="F120" s="450">
        <v>37021</v>
      </c>
      <c r="M120">
        <v>0.14599999999999991</v>
      </c>
      <c r="N120">
        <v>0.14100000000000001</v>
      </c>
      <c r="O120">
        <v>0.13400000000000034</v>
      </c>
      <c r="P120">
        <v>0.12800000000000011</v>
      </c>
      <c r="Q120">
        <v>0.12199999999999989</v>
      </c>
      <c r="R120">
        <v>0.10299999999999976</v>
      </c>
      <c r="S120">
        <v>7.8999999999999737E-2</v>
      </c>
      <c r="T120">
        <v>6.899999999999995E-2</v>
      </c>
      <c r="U120">
        <v>5.9000000000000163E-2</v>
      </c>
      <c r="V120">
        <v>4.8000000000000043E-2</v>
      </c>
      <c r="W120">
        <v>3.0000000000000249E-2</v>
      </c>
      <c r="X120">
        <v>1.9000000000000128E-2</v>
      </c>
      <c r="Y120">
        <v>1.9000000000000128E-2</v>
      </c>
      <c r="Z120">
        <v>1.9000000000000128E-2</v>
      </c>
      <c r="AA120">
        <v>8.0000000000000071E-3</v>
      </c>
      <c r="AB120">
        <v>8.0000000000000071E-3</v>
      </c>
      <c r="AC120">
        <v>8.0000000000000071E-3</v>
      </c>
      <c r="AD120">
        <v>8.0000000000000071E-3</v>
      </c>
      <c r="AE120">
        <v>8.0000000000000071E-3</v>
      </c>
      <c r="AF120">
        <v>8.0000000000000071E-3</v>
      </c>
      <c r="AG120">
        <v>8.0000000000000071E-3</v>
      </c>
      <c r="AH120">
        <v>6.9999999999996732E-3</v>
      </c>
      <c r="AI120">
        <v>-8.0000000000000071E-3</v>
      </c>
      <c r="AJ120">
        <v>-8.0000000000000071E-3</v>
      </c>
      <c r="AK120">
        <v>-8.0000000000000071E-3</v>
      </c>
      <c r="AL120">
        <v>-8.0000000000000071E-3</v>
      </c>
      <c r="AM120">
        <v>-3.0000000000001137E-3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1.9999999999997797E-3</v>
      </c>
      <c r="AX120">
        <v>1.9999999999997797E-3</v>
      </c>
      <c r="AY120">
        <v>7.0000000000005613E-3</v>
      </c>
      <c r="AZ120">
        <v>9.9999999999997868E-3</v>
      </c>
      <c r="BA120">
        <v>9.9999999999997868E-3</v>
      </c>
      <c r="BB120">
        <v>9.9999999999997868E-3</v>
      </c>
      <c r="BC120">
        <v>1.0000000000000675E-2</v>
      </c>
      <c r="BD120">
        <v>-5.0000000000007816E-3</v>
      </c>
      <c r="BE120">
        <v>-4.9999999999998934E-3</v>
      </c>
      <c r="BF120">
        <v>-4.9999999999998934E-3</v>
      </c>
      <c r="BG120">
        <v>-4.9999999999998934E-3</v>
      </c>
      <c r="BH120">
        <v>-4.9999999999998934E-3</v>
      </c>
      <c r="BI120">
        <v>-3.0000000000001137E-3</v>
      </c>
      <c r="BJ120">
        <v>-3.0000000000001137E-3</v>
      </c>
      <c r="BK120">
        <v>1.9999999999997797E-3</v>
      </c>
      <c r="BL120">
        <v>4.9999999999998934E-3</v>
      </c>
      <c r="BM120">
        <v>4.9999999999998934E-3</v>
      </c>
      <c r="BN120">
        <v>4.9999999999998934E-3</v>
      </c>
      <c r="BO120">
        <v>4.9999999999998934E-3</v>
      </c>
      <c r="BP120">
        <v>-9.9999999999997868E-3</v>
      </c>
      <c r="BQ120">
        <v>-1.0000000000000675E-2</v>
      </c>
      <c r="BR120">
        <v>-9.9999999999997868E-3</v>
      </c>
      <c r="BS120">
        <v>-1.0000000000000675E-2</v>
      </c>
      <c r="BT120">
        <v>-9.9999999999997868E-3</v>
      </c>
      <c r="BU120">
        <v>-8.0000000000000071E-3</v>
      </c>
      <c r="BV120">
        <v>-8.0000000000000071E-3</v>
      </c>
      <c r="BW120">
        <v>-3.0000000000001137E-3</v>
      </c>
      <c r="BX120">
        <v>0</v>
      </c>
      <c r="BY120">
        <v>0</v>
      </c>
      <c r="BZ120">
        <v>0</v>
      </c>
      <c r="CA120">
        <v>0</v>
      </c>
      <c r="CB120">
        <v>-1.499999999999968E-2</v>
      </c>
      <c r="CC120">
        <v>-1.5000000000000568E-2</v>
      </c>
      <c r="CD120">
        <v>-1.499999999999968E-2</v>
      </c>
      <c r="CE120">
        <v>-1.5000000000000568E-2</v>
      </c>
      <c r="CF120">
        <v>-1.499999999999968E-2</v>
      </c>
      <c r="CG120">
        <v>-1.2999999999999901E-2</v>
      </c>
      <c r="CH120">
        <v>-1.2999999999999901E-2</v>
      </c>
      <c r="CI120">
        <v>-8.0000000000000071E-3</v>
      </c>
      <c r="CJ120">
        <v>-4.9999999999998934E-3</v>
      </c>
      <c r="CK120">
        <v>-4.9999999999998934E-3</v>
      </c>
      <c r="CL120">
        <v>-5.0000000000007816E-3</v>
      </c>
      <c r="CM120">
        <v>-4.9999999999998934E-3</v>
      </c>
      <c r="CN120">
        <v>-2.0000000000000462E-2</v>
      </c>
      <c r="CO120">
        <v>-2.0000000000000462E-2</v>
      </c>
      <c r="CP120">
        <v>-1.9999999999999574E-2</v>
      </c>
      <c r="CQ120">
        <v>-1.9999999999999574E-2</v>
      </c>
      <c r="CR120">
        <v>-1.9999999999999574E-2</v>
      </c>
      <c r="CS120">
        <v>-1.7999999999999794E-2</v>
      </c>
      <c r="CT120">
        <v>-1.7999999999999794E-2</v>
      </c>
      <c r="CU120">
        <v>-1.2999999999999901E-2</v>
      </c>
      <c r="CV120">
        <v>-9.9999999999997868E-3</v>
      </c>
      <c r="CW120">
        <v>-9.9999999999997868E-3</v>
      </c>
      <c r="CX120">
        <v>-9.9999999999997868E-3</v>
      </c>
      <c r="CY120">
        <v>-9.9999999999997868E-3</v>
      </c>
      <c r="CZ120">
        <v>-2.9999999999999361E-2</v>
      </c>
      <c r="DA120">
        <v>-2.9999999999999361E-2</v>
      </c>
      <c r="DB120">
        <v>-3.0000000000000249E-2</v>
      </c>
      <c r="DC120">
        <v>-3.0000000000000249E-2</v>
      </c>
      <c r="DD120">
        <v>-3.0000000000000249E-2</v>
      </c>
      <c r="DE120">
        <v>-2.8000000000000469E-2</v>
      </c>
      <c r="DF120">
        <v>-2.7999999999999581E-2</v>
      </c>
      <c r="DG120">
        <v>-2.3000000000000576E-2</v>
      </c>
      <c r="DH120">
        <v>-2.0000000000000462E-2</v>
      </c>
      <c r="DI120">
        <v>-2.0000000000000462E-2</v>
      </c>
      <c r="DJ120">
        <v>-1.9999999999999574E-2</v>
      </c>
      <c r="DK120">
        <v>-2.0000000000000462E-2</v>
      </c>
      <c r="DL120">
        <v>-0.04</v>
      </c>
      <c r="DM120">
        <v>-0.04</v>
      </c>
      <c r="DN120">
        <v>-0.04</v>
      </c>
      <c r="DO120">
        <v>-0.04</v>
      </c>
      <c r="DP120">
        <v>-0.04</v>
      </c>
      <c r="DQ120">
        <v>-3.7999999999999368E-2</v>
      </c>
      <c r="DR120">
        <v>-3.8000000000000256E-2</v>
      </c>
      <c r="DS120">
        <v>-3.2999999999999474E-2</v>
      </c>
      <c r="DT120">
        <v>-2.9999999999999361E-2</v>
      </c>
      <c r="DU120">
        <v>-2.9999999999999361E-2</v>
      </c>
      <c r="DV120">
        <v>-3.0000000000000249E-2</v>
      </c>
      <c r="DW120">
        <v>-2.9999999999999361E-2</v>
      </c>
      <c r="DX120">
        <v>-4.9999999999999822E-2</v>
      </c>
      <c r="DY120">
        <v>-4.9999999999999822E-2</v>
      </c>
      <c r="DZ120">
        <v>-4.9999999999999822E-2</v>
      </c>
      <c r="EA120">
        <v>-4.9999999999999822E-2</v>
      </c>
      <c r="EB120">
        <v>-4.9999999999999822E-2</v>
      </c>
      <c r="EC120">
        <v>-4.8000000000000043E-2</v>
      </c>
      <c r="ED120">
        <v>-4.8000000000000043E-2</v>
      </c>
      <c r="EE120">
        <v>-4.3000000000000149E-2</v>
      </c>
      <c r="EF120">
        <v>-0.04</v>
      </c>
      <c r="EG120">
        <v>-0.04</v>
      </c>
      <c r="EH120">
        <v>-0.04</v>
      </c>
      <c r="EI120">
        <v>-0.04</v>
      </c>
      <c r="EJ120">
        <v>-5.5000000000000604E-2</v>
      </c>
      <c r="EK120">
        <v>-5.4999999999999716E-2</v>
      </c>
      <c r="EL120">
        <v>-5.4999999999999716E-2</v>
      </c>
      <c r="EM120">
        <v>-5.4999999999999716E-2</v>
      </c>
      <c r="EN120">
        <v>-5.4999999999999716E-2</v>
      </c>
      <c r="EO120">
        <v>-5.2999999999999936E-2</v>
      </c>
      <c r="EP120">
        <v>-5.2999999999999936E-2</v>
      </c>
      <c r="EQ120">
        <v>-4.8000000000000043E-2</v>
      </c>
      <c r="ER120">
        <v>-4.4999999999999929E-2</v>
      </c>
      <c r="ES120">
        <v>-4.4999999999999929E-2</v>
      </c>
      <c r="ET120">
        <v>-4.4999999999999929E-2</v>
      </c>
      <c r="EU120">
        <v>-4.4999999999999929E-2</v>
      </c>
      <c r="EV120">
        <v>-6.0000000000000497E-2</v>
      </c>
      <c r="EW120">
        <v>-6.0000000000000497E-2</v>
      </c>
      <c r="EX120">
        <v>-5.9999999999999609E-2</v>
      </c>
      <c r="EY120">
        <v>-5.9999999999999609E-2</v>
      </c>
      <c r="EZ120">
        <v>-5.9999999999999609E-2</v>
      </c>
      <c r="FA120">
        <v>-5.7999999999999829E-2</v>
      </c>
      <c r="FB120">
        <v>-5.7999999999999829E-2</v>
      </c>
      <c r="FC120">
        <v>-5.2999999999999936E-2</v>
      </c>
      <c r="FD120">
        <v>-4.9999999999999822E-2</v>
      </c>
      <c r="FE120">
        <v>-4.9999999999999822E-2</v>
      </c>
      <c r="FF120">
        <v>-4.9999999999999822E-2</v>
      </c>
      <c r="FG120">
        <v>-4.9999999999999822E-2</v>
      </c>
      <c r="FH120">
        <v>-6.5000000000000391E-2</v>
      </c>
      <c r="FI120">
        <v>-6.4999999999999503E-2</v>
      </c>
      <c r="FJ120">
        <v>-6.4999999999999503E-2</v>
      </c>
      <c r="FK120">
        <v>-6.4999999999999503E-2</v>
      </c>
      <c r="FL120">
        <v>-6.5000000000000391E-2</v>
      </c>
      <c r="FM120">
        <v>-6.2999999999999723E-2</v>
      </c>
      <c r="FN120">
        <v>-6.2999999999999723E-2</v>
      </c>
      <c r="FO120">
        <v>-5.7999999999999829E-2</v>
      </c>
      <c r="FP120">
        <v>-5.4999999999999716E-2</v>
      </c>
      <c r="FQ120">
        <v>-5.4999999999999716E-2</v>
      </c>
      <c r="FR120">
        <v>-5.4999999999999716E-2</v>
      </c>
      <c r="FS120">
        <v>-5.4999999999999716E-2</v>
      </c>
      <c r="FT120">
        <v>-6.9999999999999396E-2</v>
      </c>
      <c r="FU120">
        <v>-6.9999999999999396E-2</v>
      </c>
      <c r="FV120">
        <v>-7.0000000000000284E-2</v>
      </c>
      <c r="FW120">
        <v>-7.0000000000000284E-2</v>
      </c>
      <c r="FX120">
        <v>-7.0000000000000284E-2</v>
      </c>
      <c r="FY120">
        <v>-6.8000000000000504E-2</v>
      </c>
      <c r="FZ120">
        <v>-6.7999999999999616E-2</v>
      </c>
      <c r="GA120">
        <v>-6.3000000000000611E-2</v>
      </c>
      <c r="GB120">
        <v>-5.9999999999999609E-2</v>
      </c>
      <c r="GC120">
        <v>-5.9999999999999609E-2</v>
      </c>
      <c r="GD120">
        <v>-5.9999999999999609E-2</v>
      </c>
      <c r="GE120">
        <v>-6.0000000000000497E-2</v>
      </c>
      <c r="GF120">
        <v>-8.0000000000000071E-2</v>
      </c>
      <c r="GG120">
        <v>-8.0000000000000071E-2</v>
      </c>
      <c r="GH120">
        <v>-8.0000000000000071E-2</v>
      </c>
      <c r="GI120">
        <v>-8.0000000000000071E-2</v>
      </c>
      <c r="GJ120">
        <v>-8.0000000000000071E-2</v>
      </c>
      <c r="GK120">
        <v>-7.8000000000000291E-2</v>
      </c>
      <c r="GL120">
        <v>-7.8000000000000291E-2</v>
      </c>
      <c r="GM120">
        <v>-7.3000000000000398E-2</v>
      </c>
      <c r="GN120">
        <v>-7.0000000000000284E-2</v>
      </c>
      <c r="GO120">
        <v>-7.0000000000000284E-2</v>
      </c>
      <c r="GP120">
        <v>-7.0000000000000284E-2</v>
      </c>
      <c r="GQ120">
        <v>-7.0000000000000284E-2</v>
      </c>
      <c r="GR120">
        <v>-9.2500000000000249E-2</v>
      </c>
      <c r="GS120">
        <v>-9.2500000000000249E-2</v>
      </c>
      <c r="GT120">
        <v>-9.2500000000000249E-2</v>
      </c>
      <c r="GU120">
        <v>-9.2500000000000249E-2</v>
      </c>
      <c r="GV120">
        <v>-9.2500000000000249E-2</v>
      </c>
      <c r="GW120">
        <v>-9.0500000000000469E-2</v>
      </c>
      <c r="GX120">
        <v>-9.0500000000000469E-2</v>
      </c>
      <c r="GY120">
        <v>-8.5499999999999687E-2</v>
      </c>
      <c r="GZ120">
        <v>-8.2500000000000462E-2</v>
      </c>
      <c r="HA120">
        <v>-8.2500000000000462E-2</v>
      </c>
      <c r="HB120">
        <v>-8.2500000000000462E-2</v>
      </c>
      <c r="HC120">
        <v>-8.2500000000000462E-2</v>
      </c>
      <c r="HD120">
        <v>-0.1075</v>
      </c>
      <c r="HE120">
        <v>-0.1075</v>
      </c>
      <c r="HF120">
        <v>-0.10750000000000082</v>
      </c>
      <c r="HG120">
        <v>-0.1075</v>
      </c>
      <c r="HH120">
        <v>-0.1075</v>
      </c>
      <c r="HI120">
        <v>-0.10549999999999926</v>
      </c>
      <c r="HJ120">
        <v>-0.10550000000000015</v>
      </c>
      <c r="HK120">
        <v>-0.10049999999999937</v>
      </c>
      <c r="HL120">
        <v>-9.7499999999999254E-2</v>
      </c>
      <c r="HM120">
        <v>-9.7500000000000142E-2</v>
      </c>
      <c r="HN120">
        <v>-9.7500000000000142E-2</v>
      </c>
      <c r="HO120">
        <v>-9.7499999999999254E-2</v>
      </c>
      <c r="HP120">
        <v>-0.1225</v>
      </c>
      <c r="HQ120">
        <v>-0.1225</v>
      </c>
      <c r="HR120">
        <v>-0.1225</v>
      </c>
      <c r="HS120">
        <v>-0.1225</v>
      </c>
      <c r="HT120">
        <v>-0.1225</v>
      </c>
      <c r="HU120">
        <v>-0.12049999999999983</v>
      </c>
      <c r="HV120">
        <v>-0.12050000000000072</v>
      </c>
      <c r="HW120">
        <v>-0.11549999999999994</v>
      </c>
      <c r="HX120">
        <v>-0.1125</v>
      </c>
      <c r="HY120">
        <v>-0.1125</v>
      </c>
      <c r="HZ120">
        <v>-0.1125</v>
      </c>
      <c r="IA120" s="216">
        <v>-0.1125</v>
      </c>
      <c r="IB120" s="216">
        <v>-0.13750000000000001</v>
      </c>
      <c r="IC120" s="216">
        <v>-0.13750000000000001</v>
      </c>
      <c r="ID120" s="216">
        <v>-0.13750000000000001</v>
      </c>
      <c r="IE120" s="216">
        <v>-0.13749999999999929</v>
      </c>
    </row>
    <row r="121" spans="1:239" x14ac:dyDescent="0.2">
      <c r="A121" s="447">
        <f>A!A135</f>
        <v>40664</v>
      </c>
      <c r="B121" s="479">
        <f t="shared" si="10"/>
        <v>4.1369999999999996</v>
      </c>
      <c r="C121" s="479">
        <v>4.0620000000000003</v>
      </c>
      <c r="D121" s="448">
        <f t="shared" si="11"/>
        <v>7.4999999999999289E-2</v>
      </c>
      <c r="F121" s="450">
        <v>37022</v>
      </c>
      <c r="M121">
        <v>-7.0000000000000284E-2</v>
      </c>
      <c r="N121">
        <v>-6.4000000000000057E-2</v>
      </c>
      <c r="O121">
        <v>-6.2000000000000277E-2</v>
      </c>
      <c r="P121">
        <v>-5.9999999999999609E-2</v>
      </c>
      <c r="Q121">
        <v>-5.9000000000000163E-2</v>
      </c>
      <c r="R121">
        <v>-4.1999999999999815E-2</v>
      </c>
      <c r="S121">
        <v>-3.0000000000000249E-2</v>
      </c>
      <c r="T121">
        <v>-2.1999999999999353E-2</v>
      </c>
      <c r="U121">
        <v>-1.699999999999946E-2</v>
      </c>
      <c r="V121">
        <v>-3.0000000000001137E-3</v>
      </c>
      <c r="W121">
        <v>0</v>
      </c>
      <c r="X121">
        <v>0</v>
      </c>
      <c r="Y121">
        <v>-1.9999999999997797E-3</v>
      </c>
      <c r="Z121">
        <v>-6.9999999999996732E-3</v>
      </c>
      <c r="AA121">
        <v>9.9999999999997868E-3</v>
      </c>
      <c r="AB121">
        <v>9.9999999999997868E-3</v>
      </c>
      <c r="AC121">
        <v>0</v>
      </c>
      <c r="AD121">
        <v>0</v>
      </c>
      <c r="AE121">
        <v>0</v>
      </c>
      <c r="AF121">
        <v>-5.9999999999993392E-3</v>
      </c>
      <c r="AG121">
        <v>-1.6000000000000014E-2</v>
      </c>
      <c r="AH121">
        <v>-1.5999999999999126E-2</v>
      </c>
      <c r="AI121">
        <v>-3.6000000000000032E-2</v>
      </c>
      <c r="AJ121">
        <v>-4.0999999999999925E-2</v>
      </c>
      <c r="AK121">
        <v>-4.6000000000000263E-2</v>
      </c>
      <c r="AL121">
        <v>-5.1000000000000156E-2</v>
      </c>
      <c r="AM121">
        <v>-5.2999999999999936E-2</v>
      </c>
      <c r="AN121">
        <v>-6.2999999999999723E-2</v>
      </c>
      <c r="AO121">
        <v>-5.0000000000000711E-2</v>
      </c>
      <c r="AP121">
        <v>-4.9000000000000377E-2</v>
      </c>
      <c r="AQ121">
        <v>-4.4000000000000483E-2</v>
      </c>
      <c r="AR121">
        <v>-3.8000000000000256E-2</v>
      </c>
      <c r="AS121">
        <v>-3.8000000000000256E-2</v>
      </c>
      <c r="AT121">
        <v>-3.7999999999999368E-2</v>
      </c>
      <c r="AU121">
        <v>-3.8000000000000256E-2</v>
      </c>
      <c r="AV121">
        <v>-3.7999999999999812E-2</v>
      </c>
      <c r="AW121">
        <v>-5.0999999999999712E-2</v>
      </c>
      <c r="AX121">
        <v>-6.0999999999999943E-2</v>
      </c>
      <c r="AY121">
        <v>-6.3000000000000611E-2</v>
      </c>
      <c r="AZ121">
        <v>-8.2999999999999297E-2</v>
      </c>
      <c r="BA121">
        <v>-8.5000000000000006E-2</v>
      </c>
      <c r="BB121">
        <v>-6.4000000000000057E-2</v>
      </c>
      <c r="BC121">
        <v>-5.9000000000000163E-2</v>
      </c>
      <c r="BD121">
        <v>-3.7999999999999368E-2</v>
      </c>
      <c r="BE121">
        <v>-3.8000000000000256E-2</v>
      </c>
      <c r="BF121">
        <v>-3.8000000000000256E-2</v>
      </c>
      <c r="BG121">
        <v>-3.8000000000000256E-2</v>
      </c>
      <c r="BH121">
        <v>-3.7999999999999812E-2</v>
      </c>
      <c r="BI121">
        <v>-5.1000000000000156E-2</v>
      </c>
      <c r="BJ121">
        <v>-6.0999999999999943E-2</v>
      </c>
      <c r="BK121">
        <v>-6.2999999999999723E-2</v>
      </c>
      <c r="BL121">
        <v>-8.3000000000000185E-2</v>
      </c>
      <c r="BM121">
        <v>-8.5000000000000006E-2</v>
      </c>
      <c r="BN121">
        <v>-6.4000000000000057E-2</v>
      </c>
      <c r="BO121">
        <v>-5.9000000000000163E-2</v>
      </c>
      <c r="BP121">
        <v>-3.8000000000000256E-2</v>
      </c>
      <c r="BQ121">
        <v>-3.7999999999999368E-2</v>
      </c>
      <c r="BR121">
        <v>-3.8000000000000256E-2</v>
      </c>
      <c r="BS121">
        <v>-3.7999999999999368E-2</v>
      </c>
      <c r="BT121">
        <v>-3.8000000000000256E-2</v>
      </c>
      <c r="BU121">
        <v>-5.1000000000000156E-2</v>
      </c>
      <c r="BV121">
        <v>-6.0999999999999943E-2</v>
      </c>
      <c r="BW121">
        <v>-6.3000000000000611E-2</v>
      </c>
      <c r="BX121">
        <v>-8.3000000000000185E-2</v>
      </c>
      <c r="BY121">
        <v>-8.5000000000000006E-2</v>
      </c>
      <c r="BZ121">
        <v>-6.3999999999999169E-2</v>
      </c>
      <c r="CA121">
        <v>-5.9000000000000163E-2</v>
      </c>
      <c r="CB121">
        <v>-3.8000000000000256E-2</v>
      </c>
      <c r="CC121">
        <v>-3.7999999999999368E-2</v>
      </c>
      <c r="CD121">
        <v>-3.8000000000000256E-2</v>
      </c>
      <c r="CE121">
        <v>-3.7999999999999368E-2</v>
      </c>
      <c r="CF121">
        <v>-3.8000000000000256E-2</v>
      </c>
      <c r="CG121">
        <v>-5.1000000000000156E-2</v>
      </c>
      <c r="CH121">
        <v>-6.0999999999999943E-2</v>
      </c>
      <c r="CI121">
        <v>-6.3000000000000611E-2</v>
      </c>
      <c r="CJ121">
        <v>-8.3000000000000185E-2</v>
      </c>
      <c r="CK121">
        <v>-8.5000000000000006E-2</v>
      </c>
      <c r="CL121">
        <v>-6.3999999999999169E-2</v>
      </c>
      <c r="CM121">
        <v>-5.9000000000000163E-2</v>
      </c>
      <c r="CN121">
        <v>-3.7999999999999368E-2</v>
      </c>
      <c r="CO121">
        <v>-3.7999999999999368E-2</v>
      </c>
      <c r="CP121">
        <v>-3.8000000000000256E-2</v>
      </c>
      <c r="CQ121">
        <v>-3.8000000000000256E-2</v>
      </c>
      <c r="CR121">
        <v>-3.8000000000000256E-2</v>
      </c>
      <c r="CS121">
        <v>-5.1000000000000156E-2</v>
      </c>
      <c r="CT121">
        <v>-6.1000000000000831E-2</v>
      </c>
      <c r="CU121">
        <v>-6.2999999999999723E-2</v>
      </c>
      <c r="CV121">
        <v>-8.3000000000000185E-2</v>
      </c>
      <c r="CW121">
        <v>-8.5000000000000006E-2</v>
      </c>
      <c r="CX121">
        <v>-6.4000000000000057E-2</v>
      </c>
      <c r="CY121">
        <v>-5.9000000000000163E-2</v>
      </c>
      <c r="CZ121">
        <v>-3.8000000000000256E-2</v>
      </c>
      <c r="DA121">
        <v>-3.8000000000000256E-2</v>
      </c>
      <c r="DB121">
        <v>-3.8000000000000256E-2</v>
      </c>
      <c r="DC121">
        <v>-3.8000000000000256E-2</v>
      </c>
      <c r="DD121">
        <v>-3.7999999999999368E-2</v>
      </c>
      <c r="DE121">
        <v>-5.1000000000000156E-2</v>
      </c>
      <c r="DF121">
        <v>-6.0999999999999943E-2</v>
      </c>
      <c r="DG121">
        <v>-6.2999999999999723E-2</v>
      </c>
      <c r="DH121">
        <v>-8.3000000000000185E-2</v>
      </c>
      <c r="DI121">
        <v>-8.5000000000000006E-2</v>
      </c>
      <c r="DJ121">
        <v>-6.4000000000000057E-2</v>
      </c>
      <c r="DK121">
        <v>-5.9000000000000163E-2</v>
      </c>
      <c r="DL121">
        <v>-3.8000000000000256E-2</v>
      </c>
      <c r="DM121">
        <v>-3.8000000000000256E-2</v>
      </c>
      <c r="DN121">
        <v>-3.7999999999999368E-2</v>
      </c>
      <c r="DO121">
        <v>-3.7999999999999368E-2</v>
      </c>
      <c r="DP121">
        <v>-3.8000000000000256E-2</v>
      </c>
      <c r="DQ121">
        <v>-5.1000000000000156E-2</v>
      </c>
      <c r="DR121">
        <v>-6.0999999999999943E-2</v>
      </c>
      <c r="DS121">
        <v>-6.3000000000000611E-2</v>
      </c>
      <c r="DT121">
        <v>-8.3000000000000185E-2</v>
      </c>
      <c r="DU121">
        <v>-8.5000000000000853E-2</v>
      </c>
      <c r="DV121">
        <v>-6.4000000000000057E-2</v>
      </c>
      <c r="DW121">
        <v>-5.9000000000000163E-2</v>
      </c>
      <c r="DX121">
        <v>-3.8000000000000256E-2</v>
      </c>
      <c r="DY121">
        <v>-3.8000000000000256E-2</v>
      </c>
      <c r="DZ121">
        <v>-3.8000000000000256E-2</v>
      </c>
      <c r="EA121">
        <v>-3.8000000000000256E-2</v>
      </c>
      <c r="EB121">
        <v>-3.7999999999999368E-2</v>
      </c>
      <c r="EC121">
        <v>-5.1000000000000156E-2</v>
      </c>
      <c r="ED121">
        <v>-6.0999999999999943E-2</v>
      </c>
      <c r="EE121">
        <v>-6.2999999999999723E-2</v>
      </c>
      <c r="EF121">
        <v>-8.3000000000000185E-2</v>
      </c>
      <c r="EG121">
        <v>-8.5000000000000006E-2</v>
      </c>
      <c r="EH121">
        <v>-6.4000000000000057E-2</v>
      </c>
      <c r="EI121">
        <v>-5.9000000000000163E-2</v>
      </c>
      <c r="EJ121">
        <v>-3.7999999999999368E-2</v>
      </c>
      <c r="EK121">
        <v>-3.8000000000000256E-2</v>
      </c>
      <c r="EL121">
        <v>-3.8000000000000256E-2</v>
      </c>
      <c r="EM121">
        <v>-3.8000000000000256E-2</v>
      </c>
      <c r="EN121">
        <v>-3.8000000000000256E-2</v>
      </c>
      <c r="EO121">
        <v>-5.1000000000000156E-2</v>
      </c>
      <c r="EP121">
        <v>-6.0999999999999943E-2</v>
      </c>
      <c r="EQ121">
        <v>-6.2999999999999723E-2</v>
      </c>
      <c r="ER121">
        <v>-8.3000000000000185E-2</v>
      </c>
      <c r="ES121">
        <v>-8.5000000000000006E-2</v>
      </c>
      <c r="ET121">
        <v>-6.4000000000000057E-2</v>
      </c>
      <c r="EU121">
        <v>-5.9000000000000163E-2</v>
      </c>
      <c r="EV121">
        <v>-3.7999999999999368E-2</v>
      </c>
      <c r="EW121">
        <v>-3.7999999999999368E-2</v>
      </c>
      <c r="EX121">
        <v>-3.8000000000000256E-2</v>
      </c>
      <c r="EY121">
        <v>-3.8000000000000256E-2</v>
      </c>
      <c r="EZ121">
        <v>-3.8000000000000256E-2</v>
      </c>
      <c r="FA121">
        <v>-5.1000000000000156E-2</v>
      </c>
      <c r="FB121">
        <v>-6.0999999999999943E-2</v>
      </c>
      <c r="FC121">
        <v>-6.2999999999999723E-2</v>
      </c>
      <c r="FD121">
        <v>-8.3000000000000185E-2</v>
      </c>
      <c r="FE121">
        <v>-8.5000000000000006E-2</v>
      </c>
      <c r="FF121">
        <v>-6.4000000000000057E-2</v>
      </c>
      <c r="FG121">
        <v>-5.9000000000000163E-2</v>
      </c>
      <c r="FH121">
        <v>-3.7999999999999368E-2</v>
      </c>
      <c r="FI121">
        <v>-3.8000000000000256E-2</v>
      </c>
      <c r="FJ121">
        <v>-3.8000000000000256E-2</v>
      </c>
      <c r="FK121">
        <v>-3.8000000000000256E-2</v>
      </c>
      <c r="FL121">
        <v>-3.8000000000000256E-2</v>
      </c>
      <c r="FM121">
        <v>-5.1000000000000156E-2</v>
      </c>
      <c r="FN121">
        <v>-6.0999999999999943E-2</v>
      </c>
      <c r="FO121">
        <v>-6.2999999999999723E-2</v>
      </c>
      <c r="FP121">
        <v>-8.3000000000000185E-2</v>
      </c>
      <c r="FQ121">
        <v>-8.5000000000000006E-2</v>
      </c>
      <c r="FR121">
        <v>-6.4000000000000057E-2</v>
      </c>
      <c r="FS121">
        <v>-5.9000000000000163E-2</v>
      </c>
      <c r="FT121">
        <v>-3.8000000000000256E-2</v>
      </c>
      <c r="FU121">
        <v>-3.8000000000000256E-2</v>
      </c>
      <c r="FV121">
        <v>-3.8000000000000256E-2</v>
      </c>
      <c r="FW121">
        <v>-3.8000000000000256E-2</v>
      </c>
      <c r="FX121">
        <v>-3.8000000000000256E-2</v>
      </c>
      <c r="FY121">
        <v>-5.1000000000000156E-2</v>
      </c>
      <c r="FZ121">
        <v>-6.0999999999999943E-2</v>
      </c>
      <c r="GA121">
        <v>-6.2999999999999723E-2</v>
      </c>
      <c r="GB121">
        <v>-8.3000000000000185E-2</v>
      </c>
      <c r="GC121">
        <v>-8.5000000000000006E-2</v>
      </c>
      <c r="GD121">
        <v>-6.4000000000000057E-2</v>
      </c>
      <c r="GE121">
        <v>-5.9000000000000163E-2</v>
      </c>
      <c r="GF121">
        <v>-3.8000000000000256E-2</v>
      </c>
      <c r="GG121">
        <v>-3.8000000000000256E-2</v>
      </c>
      <c r="GH121">
        <v>-3.8000000000000256E-2</v>
      </c>
      <c r="GI121">
        <v>-3.8000000000000256E-2</v>
      </c>
      <c r="GJ121">
        <v>-3.7999999999999368E-2</v>
      </c>
      <c r="GK121">
        <v>-5.1000000000000156E-2</v>
      </c>
      <c r="GL121">
        <v>-6.0999999999999943E-2</v>
      </c>
      <c r="GM121">
        <v>-6.2999999999999723E-2</v>
      </c>
      <c r="GN121">
        <v>-8.3000000000000185E-2</v>
      </c>
      <c r="GO121">
        <v>-8.5000000000000006E-2</v>
      </c>
      <c r="GP121">
        <v>-6.4000000000000057E-2</v>
      </c>
      <c r="GQ121">
        <v>-5.9000000000000163E-2</v>
      </c>
      <c r="GR121">
        <v>-3.8000000000000256E-2</v>
      </c>
      <c r="GS121">
        <v>-3.8000000000000256E-2</v>
      </c>
      <c r="GT121">
        <v>-3.7999999999999368E-2</v>
      </c>
      <c r="GU121">
        <v>-3.8000000000000256E-2</v>
      </c>
      <c r="GV121">
        <v>-3.7999999999999368E-2</v>
      </c>
      <c r="GW121">
        <v>-5.0999999999999268E-2</v>
      </c>
      <c r="GX121">
        <v>-6.0999999999999943E-2</v>
      </c>
      <c r="GY121">
        <v>-6.3000000000000611E-2</v>
      </c>
      <c r="GZ121">
        <v>-8.2999999999999297E-2</v>
      </c>
      <c r="HA121">
        <v>-8.5000000000000006E-2</v>
      </c>
      <c r="HB121">
        <v>-6.4000000000000057E-2</v>
      </c>
      <c r="HC121">
        <v>-5.8999999999999275E-2</v>
      </c>
      <c r="HD121">
        <v>-3.8000000000000256E-2</v>
      </c>
      <c r="HE121">
        <v>-3.8000000000000256E-2</v>
      </c>
      <c r="HF121">
        <v>-3.7999999999999368E-2</v>
      </c>
      <c r="HG121">
        <v>-3.7999999999999368E-2</v>
      </c>
      <c r="HH121">
        <v>-3.8000000000000256E-2</v>
      </c>
      <c r="HI121">
        <v>-5.1000000000000156E-2</v>
      </c>
      <c r="HJ121">
        <v>-6.0999999999999943E-2</v>
      </c>
      <c r="HK121">
        <v>-6.3000000000000611E-2</v>
      </c>
      <c r="HL121">
        <v>-8.3000000000000185E-2</v>
      </c>
      <c r="HM121">
        <v>-8.5000000000000006E-2</v>
      </c>
      <c r="HN121">
        <v>-6.4000000000000057E-2</v>
      </c>
      <c r="HO121">
        <v>-5.9000000000000163E-2</v>
      </c>
      <c r="HP121">
        <v>-3.8000000000000256E-2</v>
      </c>
      <c r="HQ121">
        <v>-3.7999999999999368E-2</v>
      </c>
      <c r="HR121">
        <v>-3.8000000000000256E-2</v>
      </c>
      <c r="HS121">
        <v>-3.8000000000000256E-2</v>
      </c>
      <c r="HT121">
        <v>-3.8000000000000256E-2</v>
      </c>
      <c r="HU121">
        <v>-5.1000000000000156E-2</v>
      </c>
      <c r="HV121">
        <v>-6.0999999999999943E-2</v>
      </c>
      <c r="HW121">
        <v>-6.2999999999999723E-2</v>
      </c>
      <c r="HX121">
        <v>-8.3000000000000185E-2</v>
      </c>
      <c r="HY121">
        <v>-8.5000000000000006E-2</v>
      </c>
      <c r="HZ121">
        <v>-6.4000000000000057E-2</v>
      </c>
      <c r="IA121" s="216">
        <v>-5.9000000000000163E-2</v>
      </c>
      <c r="IB121" s="216">
        <v>-3.7999999999999368E-2</v>
      </c>
      <c r="IC121" s="216">
        <v>-3.7999999999999368E-2</v>
      </c>
      <c r="ID121" s="216">
        <v>-3.8000000000000256E-2</v>
      </c>
      <c r="IE121" s="216">
        <v>-3.8000000000000256E-2</v>
      </c>
    </row>
    <row r="122" spans="1:239" x14ac:dyDescent="0.2">
      <c r="A122" s="447">
        <f>A!A136</f>
        <v>40695</v>
      </c>
      <c r="B122" s="479">
        <f t="shared" si="10"/>
        <v>4.173</v>
      </c>
      <c r="C122" s="479">
        <v>4.0979999999999999</v>
      </c>
      <c r="D122" s="448">
        <f t="shared" si="11"/>
        <v>7.5000000000000178E-2</v>
      </c>
      <c r="F122" s="450">
        <v>37025</v>
      </c>
      <c r="M122">
        <v>0.11600000000000055</v>
      </c>
      <c r="N122">
        <v>0.115</v>
      </c>
      <c r="O122">
        <v>0.11299999999999955</v>
      </c>
      <c r="P122">
        <v>0.10599999999999987</v>
      </c>
      <c r="Q122">
        <v>9.9999999999999645E-2</v>
      </c>
      <c r="R122">
        <v>9.2999999999999972E-2</v>
      </c>
      <c r="S122">
        <v>8.8000000000000078E-2</v>
      </c>
      <c r="T122">
        <v>8.6999999999999744E-2</v>
      </c>
      <c r="U122">
        <v>8.1999999999999851E-2</v>
      </c>
      <c r="V122">
        <v>7.5000000000000178E-2</v>
      </c>
      <c r="W122">
        <v>6.1999999999999389E-2</v>
      </c>
      <c r="X122">
        <v>6.1999999999999389E-2</v>
      </c>
      <c r="Y122">
        <v>6.1999999999999389E-2</v>
      </c>
      <c r="Z122">
        <v>6.1999999999999389E-2</v>
      </c>
      <c r="AA122">
        <v>6.2000000000000277E-2</v>
      </c>
      <c r="AB122">
        <v>6.2000000000000277E-2</v>
      </c>
      <c r="AC122">
        <v>6.1999999999999389E-2</v>
      </c>
      <c r="AD122">
        <v>6.2000000000000277E-2</v>
      </c>
      <c r="AE122">
        <v>6.2000000000000277E-2</v>
      </c>
      <c r="AF122">
        <v>6.1999999999999389E-2</v>
      </c>
      <c r="AG122">
        <v>6.2000000000000277E-2</v>
      </c>
      <c r="AH122">
        <v>6.1999999999999389E-2</v>
      </c>
      <c r="AI122">
        <v>5.3999999999999826E-2</v>
      </c>
      <c r="AJ122">
        <v>5.3999999999999826E-2</v>
      </c>
      <c r="AK122">
        <v>4.9000000000000377E-2</v>
      </c>
      <c r="AL122">
        <v>4.3999999999999595E-2</v>
      </c>
      <c r="AM122">
        <v>4.1999999999999815E-2</v>
      </c>
      <c r="AN122">
        <v>4.1000000000000369E-2</v>
      </c>
      <c r="AO122">
        <v>3.4000000000000696E-2</v>
      </c>
      <c r="AP122">
        <v>3.3999999999999808E-2</v>
      </c>
      <c r="AQ122">
        <v>3.2000000000000028E-2</v>
      </c>
      <c r="AR122">
        <v>2.5000000000000355E-2</v>
      </c>
      <c r="AS122">
        <v>2.5000000000000355E-2</v>
      </c>
      <c r="AT122">
        <v>2.4999999999999467E-2</v>
      </c>
      <c r="AU122">
        <v>0.02</v>
      </c>
      <c r="AV122">
        <v>0.02</v>
      </c>
      <c r="AW122">
        <v>3.9000000000000146E-2</v>
      </c>
      <c r="AX122">
        <v>3.3999999999999808E-2</v>
      </c>
      <c r="AY122">
        <v>3.2000000000000028E-2</v>
      </c>
      <c r="AZ122">
        <v>3.0999999999999694E-2</v>
      </c>
      <c r="BA122">
        <v>2.4000000000000021E-2</v>
      </c>
      <c r="BB122">
        <v>2.4000000000000021E-2</v>
      </c>
      <c r="BC122">
        <v>2.1999999999999353E-2</v>
      </c>
      <c r="BD122">
        <v>2.4999999999999467E-2</v>
      </c>
      <c r="BE122">
        <v>2.4999999999999467E-2</v>
      </c>
      <c r="BF122">
        <v>2.5000000000000355E-2</v>
      </c>
      <c r="BG122">
        <v>0.02</v>
      </c>
      <c r="BH122">
        <v>0.02</v>
      </c>
      <c r="BI122">
        <v>3.8999999999999702E-2</v>
      </c>
      <c r="BJ122">
        <v>3.3999999999999808E-2</v>
      </c>
      <c r="BK122">
        <v>3.2000000000000028E-2</v>
      </c>
      <c r="BL122">
        <v>3.0999999999999694E-2</v>
      </c>
      <c r="BM122">
        <v>2.4000000000000021E-2</v>
      </c>
      <c r="BN122">
        <v>2.4000000000000021E-2</v>
      </c>
      <c r="BO122">
        <v>2.2000000000000242E-2</v>
      </c>
      <c r="BP122">
        <v>2.5000000000000355E-2</v>
      </c>
      <c r="BQ122">
        <v>2.4999999999999467E-2</v>
      </c>
      <c r="BR122">
        <v>2.4999999999999467E-2</v>
      </c>
      <c r="BS122">
        <v>1.9999999999999574E-2</v>
      </c>
      <c r="BT122">
        <v>0.02</v>
      </c>
      <c r="BU122">
        <v>3.8999999999999702E-2</v>
      </c>
      <c r="BV122">
        <v>3.4000000000000696E-2</v>
      </c>
      <c r="BW122">
        <v>3.2000000000000028E-2</v>
      </c>
      <c r="BX122">
        <v>3.0999999999999694E-2</v>
      </c>
      <c r="BY122">
        <v>2.4000000000000021E-2</v>
      </c>
      <c r="BZ122">
        <v>2.4000000000000021E-2</v>
      </c>
      <c r="CA122">
        <v>2.2000000000000242E-2</v>
      </c>
      <c r="CB122">
        <v>2.5000000000000355E-2</v>
      </c>
      <c r="CC122">
        <v>2.4999999999999467E-2</v>
      </c>
      <c r="CD122">
        <v>2.4999999999999467E-2</v>
      </c>
      <c r="CE122">
        <v>1.9999999999999574E-2</v>
      </c>
      <c r="CF122">
        <v>1.9999999999999574E-2</v>
      </c>
      <c r="CG122">
        <v>3.8999999999999702E-2</v>
      </c>
      <c r="CH122">
        <v>3.3999999999999808E-2</v>
      </c>
      <c r="CI122">
        <v>3.2000000000000028E-2</v>
      </c>
      <c r="CJ122">
        <v>3.0999999999999694E-2</v>
      </c>
      <c r="CK122">
        <v>2.4000000000000021E-2</v>
      </c>
      <c r="CL122">
        <v>2.3999999999999133E-2</v>
      </c>
      <c r="CM122">
        <v>2.2000000000000242E-2</v>
      </c>
      <c r="CN122">
        <v>2.4999999999999467E-2</v>
      </c>
      <c r="CO122">
        <v>2.4999999999999467E-2</v>
      </c>
      <c r="CP122">
        <v>2.5000000000000355E-2</v>
      </c>
      <c r="CQ122">
        <v>1.9999999999999574E-2</v>
      </c>
      <c r="CR122">
        <v>2.0000000000000462E-2</v>
      </c>
      <c r="CS122">
        <v>3.8999999999999702E-2</v>
      </c>
      <c r="CT122">
        <v>3.4000000000000696E-2</v>
      </c>
      <c r="CU122">
        <v>3.2000000000000028E-2</v>
      </c>
      <c r="CV122">
        <v>3.0999999999999694E-2</v>
      </c>
      <c r="CW122">
        <v>2.4000000000000021E-2</v>
      </c>
      <c r="CX122">
        <v>2.4000000000000021E-2</v>
      </c>
      <c r="CY122">
        <v>2.2000000000000242E-2</v>
      </c>
      <c r="CZ122">
        <v>2.5000000000000355E-2</v>
      </c>
      <c r="DA122">
        <v>2.5000000000000355E-2</v>
      </c>
      <c r="DB122">
        <v>2.5000000000000355E-2</v>
      </c>
      <c r="DC122">
        <v>2.0000000000000462E-2</v>
      </c>
      <c r="DD122">
        <v>1.9999999999999574E-2</v>
      </c>
      <c r="DE122">
        <v>3.900000000000059E-2</v>
      </c>
      <c r="DF122">
        <v>3.3999999999999808E-2</v>
      </c>
      <c r="DG122">
        <v>3.2000000000000028E-2</v>
      </c>
      <c r="DH122">
        <v>3.1000000000000583E-2</v>
      </c>
      <c r="DI122">
        <v>2.4000000000000021E-2</v>
      </c>
      <c r="DJ122">
        <v>2.4000000000000021E-2</v>
      </c>
      <c r="DK122">
        <v>2.2000000000000242E-2</v>
      </c>
      <c r="DL122">
        <v>2.5000000000000355E-2</v>
      </c>
      <c r="DM122">
        <v>2.5000000000000355E-2</v>
      </c>
      <c r="DN122">
        <v>2.4999999999999467E-2</v>
      </c>
      <c r="DO122">
        <v>1.9999999999999574E-2</v>
      </c>
      <c r="DP122">
        <v>1.9999999999999574E-2</v>
      </c>
      <c r="DQ122">
        <v>3.8999999999999702E-2</v>
      </c>
      <c r="DR122">
        <v>3.3999999999999808E-2</v>
      </c>
      <c r="DS122">
        <v>3.2000000000000028E-2</v>
      </c>
      <c r="DT122">
        <v>3.0999999999999694E-2</v>
      </c>
      <c r="DU122">
        <v>2.4000000000000021E-2</v>
      </c>
      <c r="DV122">
        <v>2.4000000000000021E-2</v>
      </c>
      <c r="DW122">
        <v>2.2000000000000242E-2</v>
      </c>
      <c r="DX122">
        <v>2.5000000000000355E-2</v>
      </c>
      <c r="DY122">
        <v>2.5000000000000355E-2</v>
      </c>
      <c r="DZ122">
        <v>2.5000000000000355E-2</v>
      </c>
      <c r="EA122">
        <v>2.0000000000000462E-2</v>
      </c>
      <c r="EB122">
        <v>1.9999999999999574E-2</v>
      </c>
      <c r="EC122">
        <v>3.900000000000059E-2</v>
      </c>
      <c r="ED122">
        <v>3.3999999999999808E-2</v>
      </c>
      <c r="EE122">
        <v>3.2000000000000028E-2</v>
      </c>
      <c r="EF122">
        <v>3.1000000000000583E-2</v>
      </c>
      <c r="EG122">
        <v>2.4000000000000021E-2</v>
      </c>
      <c r="EH122">
        <v>2.4000000000000021E-2</v>
      </c>
      <c r="EI122">
        <v>2.2000000000000242E-2</v>
      </c>
      <c r="EJ122">
        <v>2.4999999999999467E-2</v>
      </c>
      <c r="EK122">
        <v>2.4999999999999467E-2</v>
      </c>
      <c r="EL122">
        <v>2.5000000000000355E-2</v>
      </c>
      <c r="EM122">
        <v>2.0000000000000462E-2</v>
      </c>
      <c r="EN122">
        <v>2.0000000000000462E-2</v>
      </c>
      <c r="EO122">
        <v>3.8999999999999702E-2</v>
      </c>
      <c r="EP122">
        <v>3.3999999999999808E-2</v>
      </c>
      <c r="EQ122">
        <v>3.2000000000000028E-2</v>
      </c>
      <c r="ER122">
        <v>3.0999999999999694E-2</v>
      </c>
      <c r="ES122">
        <v>2.4000000000000021E-2</v>
      </c>
      <c r="ET122">
        <v>2.4000000000000021E-2</v>
      </c>
      <c r="EU122">
        <v>2.2000000000000242E-2</v>
      </c>
      <c r="EV122">
        <v>2.4999999999999467E-2</v>
      </c>
      <c r="EW122">
        <v>2.4999999999999467E-2</v>
      </c>
      <c r="EX122">
        <v>2.5000000000000355E-2</v>
      </c>
      <c r="EY122">
        <v>1.9999999999999574E-2</v>
      </c>
      <c r="EZ122">
        <v>2.0000000000000462E-2</v>
      </c>
      <c r="FA122">
        <v>3.8999999999999702E-2</v>
      </c>
      <c r="FB122">
        <v>3.3999999999999808E-2</v>
      </c>
      <c r="FC122">
        <v>3.2000000000000028E-2</v>
      </c>
      <c r="FD122">
        <v>3.0999999999999694E-2</v>
      </c>
      <c r="FE122">
        <v>2.4000000000000021E-2</v>
      </c>
      <c r="FF122">
        <v>2.4000000000000021E-2</v>
      </c>
      <c r="FG122">
        <v>2.2000000000000242E-2</v>
      </c>
      <c r="FH122">
        <v>2.4999999999999467E-2</v>
      </c>
      <c r="FI122">
        <v>2.4999999999999467E-2</v>
      </c>
      <c r="FJ122">
        <v>2.5000000000000355E-2</v>
      </c>
      <c r="FK122">
        <v>1.9999999999999574E-2</v>
      </c>
      <c r="FL122">
        <v>2.0000000000000462E-2</v>
      </c>
      <c r="FM122">
        <v>3.8999999999999702E-2</v>
      </c>
      <c r="FN122">
        <v>3.3999999999999808E-2</v>
      </c>
      <c r="FO122">
        <v>3.2000000000000028E-2</v>
      </c>
      <c r="FP122">
        <v>3.0999999999999694E-2</v>
      </c>
      <c r="FQ122">
        <v>2.4000000000000021E-2</v>
      </c>
      <c r="FR122">
        <v>2.4000000000000021E-2</v>
      </c>
      <c r="FS122">
        <v>2.2000000000000242E-2</v>
      </c>
      <c r="FT122">
        <v>2.4999999999999467E-2</v>
      </c>
      <c r="FU122">
        <v>2.5000000000000355E-2</v>
      </c>
      <c r="FV122">
        <v>2.5000000000000355E-2</v>
      </c>
      <c r="FW122">
        <v>2.0000000000000462E-2</v>
      </c>
      <c r="FX122">
        <v>2.0000000000000462E-2</v>
      </c>
      <c r="FY122">
        <v>3.900000000000059E-2</v>
      </c>
      <c r="FZ122">
        <v>3.3999999999999808E-2</v>
      </c>
      <c r="GA122">
        <v>3.2000000000000028E-2</v>
      </c>
      <c r="GB122">
        <v>3.1000000000000583E-2</v>
      </c>
      <c r="GC122">
        <v>2.4000000000000021E-2</v>
      </c>
      <c r="GD122">
        <v>2.4000000000000021E-2</v>
      </c>
      <c r="GE122">
        <v>2.2000000000000242E-2</v>
      </c>
      <c r="GF122">
        <v>2.5000000000000355E-2</v>
      </c>
      <c r="GG122">
        <v>2.5000000000000355E-2</v>
      </c>
      <c r="GH122">
        <v>2.5000000000000355E-2</v>
      </c>
      <c r="GI122">
        <v>2.0000000000000462E-2</v>
      </c>
      <c r="GJ122">
        <v>1.9999999999999574E-2</v>
      </c>
      <c r="GK122">
        <v>3.900000000000059E-2</v>
      </c>
      <c r="GL122">
        <v>3.3999999999999808E-2</v>
      </c>
      <c r="GM122">
        <v>3.2000000000000028E-2</v>
      </c>
      <c r="GN122">
        <v>3.1000000000000583E-2</v>
      </c>
      <c r="GO122">
        <v>2.4000000000000021E-2</v>
      </c>
      <c r="GP122">
        <v>2.4000000000000021E-2</v>
      </c>
      <c r="GQ122">
        <v>2.2000000000000242E-2</v>
      </c>
      <c r="GR122">
        <v>2.5000000000000355E-2</v>
      </c>
      <c r="GS122">
        <v>2.5000000000000355E-2</v>
      </c>
      <c r="GT122">
        <v>2.4999999999999467E-2</v>
      </c>
      <c r="GU122">
        <v>2.0000000000000462E-2</v>
      </c>
      <c r="GV122">
        <v>1.9999999999999574E-2</v>
      </c>
      <c r="GW122">
        <v>3.8999999999999702E-2</v>
      </c>
      <c r="GX122">
        <v>3.3999999999999808E-2</v>
      </c>
      <c r="GY122">
        <v>3.2000000000000028E-2</v>
      </c>
      <c r="GZ122">
        <v>3.0999999999999694E-2</v>
      </c>
      <c r="HA122">
        <v>2.4000000000000021E-2</v>
      </c>
      <c r="HB122">
        <v>2.4000000000000021E-2</v>
      </c>
      <c r="HC122">
        <v>2.1999999999999353E-2</v>
      </c>
      <c r="HD122">
        <v>2.5000000000000355E-2</v>
      </c>
      <c r="HE122">
        <v>2.5000000000000355E-2</v>
      </c>
      <c r="HF122">
        <v>2.4999999999999467E-2</v>
      </c>
      <c r="HG122">
        <v>1.9999999999999574E-2</v>
      </c>
      <c r="HH122">
        <v>1.9999999999999574E-2</v>
      </c>
      <c r="HI122">
        <v>3.8999999999999702E-2</v>
      </c>
      <c r="HJ122">
        <v>3.3999999999999808E-2</v>
      </c>
      <c r="HK122">
        <v>3.2000000000000028E-2</v>
      </c>
      <c r="HL122">
        <v>3.0999999999999694E-2</v>
      </c>
      <c r="HM122">
        <v>2.4000000000000021E-2</v>
      </c>
      <c r="HN122">
        <v>2.4000000000000021E-2</v>
      </c>
      <c r="HO122">
        <v>2.2000000000000242E-2</v>
      </c>
      <c r="HP122">
        <v>2.5000000000000355E-2</v>
      </c>
      <c r="HQ122">
        <v>2.4999999999999467E-2</v>
      </c>
      <c r="HR122">
        <v>2.4999999999999467E-2</v>
      </c>
      <c r="HS122">
        <v>1.9999999999999574E-2</v>
      </c>
      <c r="HT122">
        <v>2.0000000000000462E-2</v>
      </c>
      <c r="HU122">
        <v>3.8999999999999702E-2</v>
      </c>
      <c r="HV122">
        <v>3.4000000000000696E-2</v>
      </c>
      <c r="HW122">
        <v>3.2000000000000028E-2</v>
      </c>
      <c r="HX122">
        <v>3.0999999999999694E-2</v>
      </c>
      <c r="HY122">
        <v>2.4000000000000021E-2</v>
      </c>
      <c r="HZ122">
        <v>2.4000000000000021E-2</v>
      </c>
      <c r="IA122" s="216">
        <v>2.2000000000000242E-2</v>
      </c>
      <c r="IB122" s="216">
        <v>2.4999999999999467E-2</v>
      </c>
      <c r="IC122" s="216">
        <v>2.4999999999999467E-2</v>
      </c>
      <c r="ID122" s="216">
        <v>2.5000000000000355E-2</v>
      </c>
      <c r="IE122" s="216">
        <v>1.9999999999999574E-2</v>
      </c>
    </row>
    <row r="123" spans="1:239" x14ac:dyDescent="0.2">
      <c r="A123" s="447">
        <f>A!A137</f>
        <v>40725</v>
      </c>
      <c r="B123" s="479">
        <f t="shared" si="10"/>
        <v>4.2229999999999999</v>
      </c>
      <c r="C123" s="479">
        <v>4.1479999999999997</v>
      </c>
      <c r="D123" s="448">
        <f t="shared" si="11"/>
        <v>7.5000000000000178E-2</v>
      </c>
      <c r="F123" s="450">
        <v>37026</v>
      </c>
      <c r="M123">
        <v>0.25899999999999945</v>
      </c>
      <c r="N123">
        <v>0.25700000000000056</v>
      </c>
      <c r="O123">
        <v>0.25700000000000056</v>
      </c>
      <c r="P123">
        <v>0.255</v>
      </c>
      <c r="Q123">
        <v>0.25200000000000067</v>
      </c>
      <c r="R123">
        <v>0.25200000000000067</v>
      </c>
      <c r="S123">
        <v>0.25</v>
      </c>
      <c r="T123">
        <v>0.24599999999999955</v>
      </c>
      <c r="U123">
        <v>0.24099999999999966</v>
      </c>
      <c r="V123">
        <v>0.23300000000000054</v>
      </c>
      <c r="W123">
        <v>0.18599999999999994</v>
      </c>
      <c r="X123">
        <v>0.17100000000000026</v>
      </c>
      <c r="Y123">
        <v>0.17100000000000026</v>
      </c>
      <c r="Z123">
        <v>0.17100000000000026</v>
      </c>
      <c r="AA123">
        <v>0.16600000000000037</v>
      </c>
      <c r="AB123">
        <v>0.16600000000000037</v>
      </c>
      <c r="AC123">
        <v>0.16300000000000026</v>
      </c>
      <c r="AD123">
        <v>0.15999999999999925</v>
      </c>
      <c r="AE123">
        <v>0.14299999999999979</v>
      </c>
      <c r="AF123">
        <v>0.14100000000000001</v>
      </c>
      <c r="AG123">
        <v>0.13599999999999923</v>
      </c>
      <c r="AH123">
        <v>0.13600000000000012</v>
      </c>
      <c r="AI123">
        <v>0.121</v>
      </c>
      <c r="AJ123">
        <v>0.11100000000000021</v>
      </c>
      <c r="AK123">
        <v>0.10099999999999953</v>
      </c>
      <c r="AL123">
        <v>9.1000000000000192E-2</v>
      </c>
      <c r="AM123">
        <v>8.5000000000000006E-2</v>
      </c>
      <c r="AN123">
        <v>8.599999999999941E-2</v>
      </c>
      <c r="AO123">
        <v>8.5000000000000006E-2</v>
      </c>
      <c r="AP123">
        <v>8.1999999999999851E-2</v>
      </c>
      <c r="AQ123">
        <v>7.3999999999999844E-2</v>
      </c>
      <c r="AR123">
        <v>6.7000000000000171E-2</v>
      </c>
      <c r="AS123">
        <v>6.7000000000000171E-2</v>
      </c>
      <c r="AT123">
        <v>5.600000000000005E-2</v>
      </c>
      <c r="AU123">
        <v>4.1000000000000369E-2</v>
      </c>
      <c r="AV123">
        <v>4.0999999999999925E-2</v>
      </c>
      <c r="AW123">
        <v>0.10099999999999998</v>
      </c>
      <c r="AX123">
        <v>9.1000000000000192E-2</v>
      </c>
      <c r="AY123">
        <v>8.5000000000000006E-2</v>
      </c>
      <c r="AZ123">
        <v>8.6000000000000298E-2</v>
      </c>
      <c r="BA123">
        <v>8.5000000000000006E-2</v>
      </c>
      <c r="BB123">
        <v>8.2000000000000739E-2</v>
      </c>
      <c r="BC123">
        <v>7.4000000000000732E-2</v>
      </c>
      <c r="BD123">
        <v>6.7000000000000171E-2</v>
      </c>
      <c r="BE123">
        <v>6.7000000000000171E-2</v>
      </c>
      <c r="BF123">
        <v>5.600000000000005E-2</v>
      </c>
      <c r="BG123">
        <v>4.0999999999999925E-2</v>
      </c>
      <c r="BH123">
        <v>4.0999999999999925E-2</v>
      </c>
      <c r="BI123">
        <v>0.10100000000000087</v>
      </c>
      <c r="BJ123">
        <v>9.1000000000000192E-2</v>
      </c>
      <c r="BK123">
        <v>8.5000000000000006E-2</v>
      </c>
      <c r="BL123">
        <v>8.6000000000000298E-2</v>
      </c>
      <c r="BM123">
        <v>8.5000000000000006E-2</v>
      </c>
      <c r="BN123">
        <v>8.1999999999999851E-2</v>
      </c>
      <c r="BO123">
        <v>7.3999999999999844E-2</v>
      </c>
      <c r="BP123">
        <v>6.7000000000000171E-2</v>
      </c>
      <c r="BQ123">
        <v>6.7000000000000171E-2</v>
      </c>
      <c r="BR123">
        <v>5.600000000000005E-2</v>
      </c>
      <c r="BS123">
        <v>4.1000000000000369E-2</v>
      </c>
      <c r="BT123">
        <v>4.0999999999999925E-2</v>
      </c>
      <c r="BU123">
        <v>0.10099999999999998</v>
      </c>
      <c r="BV123">
        <v>9.0999999999999304E-2</v>
      </c>
      <c r="BW123">
        <v>8.5000000000000853E-2</v>
      </c>
      <c r="BX123">
        <v>8.6000000000000298E-2</v>
      </c>
      <c r="BY123">
        <v>8.5000000000000006E-2</v>
      </c>
      <c r="BZ123">
        <v>8.1999999999999851E-2</v>
      </c>
      <c r="CA123">
        <v>7.3999999999999844E-2</v>
      </c>
      <c r="CB123">
        <v>6.7000000000000171E-2</v>
      </c>
      <c r="CC123">
        <v>6.7000000000000171E-2</v>
      </c>
      <c r="CD123">
        <v>5.600000000000005E-2</v>
      </c>
      <c r="CE123">
        <v>4.1000000000000369E-2</v>
      </c>
      <c r="CF123">
        <v>4.1000000000000369E-2</v>
      </c>
      <c r="CG123">
        <v>0.10099999999999998</v>
      </c>
      <c r="CH123">
        <v>9.1000000000000192E-2</v>
      </c>
      <c r="CI123">
        <v>8.5000000000000006E-2</v>
      </c>
      <c r="CJ123">
        <v>8.6000000000000298E-2</v>
      </c>
      <c r="CK123">
        <v>8.5000000000000006E-2</v>
      </c>
      <c r="CL123">
        <v>8.2000000000000739E-2</v>
      </c>
      <c r="CM123">
        <v>7.3999999999999844E-2</v>
      </c>
      <c r="CN123">
        <v>6.7000000000000171E-2</v>
      </c>
      <c r="CO123">
        <v>6.7000000000000171E-2</v>
      </c>
      <c r="CP123">
        <v>5.600000000000005E-2</v>
      </c>
      <c r="CQ123">
        <v>4.1000000000000369E-2</v>
      </c>
      <c r="CR123">
        <v>4.0999999999999481E-2</v>
      </c>
      <c r="CS123">
        <v>0.10099999999999998</v>
      </c>
      <c r="CT123">
        <v>9.0999999999999304E-2</v>
      </c>
      <c r="CU123">
        <v>8.5000000000000006E-2</v>
      </c>
      <c r="CV123">
        <v>8.6000000000000298E-2</v>
      </c>
      <c r="CW123">
        <v>8.5000000000000006E-2</v>
      </c>
      <c r="CX123">
        <v>8.1999999999999851E-2</v>
      </c>
      <c r="CY123">
        <v>7.3999999999999844E-2</v>
      </c>
      <c r="CZ123">
        <v>6.6999999999999282E-2</v>
      </c>
      <c r="DA123">
        <v>6.6999999999999282E-2</v>
      </c>
      <c r="DB123">
        <v>5.600000000000005E-2</v>
      </c>
      <c r="DC123">
        <v>4.0999999999999481E-2</v>
      </c>
      <c r="DD123">
        <v>4.1000000000000369E-2</v>
      </c>
      <c r="DE123">
        <v>0.10099999999999998</v>
      </c>
      <c r="DF123">
        <v>9.1000000000000192E-2</v>
      </c>
      <c r="DG123">
        <v>8.5000000000000006E-2</v>
      </c>
      <c r="DH123">
        <v>8.599999999999941E-2</v>
      </c>
      <c r="DI123">
        <v>8.5000000000000006E-2</v>
      </c>
      <c r="DJ123">
        <v>8.1999999999999851E-2</v>
      </c>
      <c r="DK123">
        <v>7.3999999999999844E-2</v>
      </c>
      <c r="DL123">
        <v>6.7000000000000171E-2</v>
      </c>
      <c r="DM123">
        <v>6.7000000000000171E-2</v>
      </c>
      <c r="DN123">
        <v>5.600000000000005E-2</v>
      </c>
      <c r="DO123">
        <v>4.1000000000000369E-2</v>
      </c>
      <c r="DP123">
        <v>4.1000000000000369E-2</v>
      </c>
      <c r="DQ123">
        <v>0.10099999999999998</v>
      </c>
      <c r="DR123">
        <v>9.1000000000000192E-2</v>
      </c>
      <c r="DS123">
        <v>8.5000000000000006E-2</v>
      </c>
      <c r="DT123">
        <v>8.6000000000000298E-2</v>
      </c>
      <c r="DU123">
        <v>8.5000000000000853E-2</v>
      </c>
      <c r="DV123">
        <v>8.2000000000000739E-2</v>
      </c>
      <c r="DW123">
        <v>7.3999999999999844E-2</v>
      </c>
      <c r="DX123">
        <v>6.6999999999999282E-2</v>
      </c>
      <c r="DY123">
        <v>6.6999999999999282E-2</v>
      </c>
      <c r="DZ123">
        <v>5.600000000000005E-2</v>
      </c>
      <c r="EA123">
        <v>4.0999999999999481E-2</v>
      </c>
      <c r="EB123">
        <v>4.1000000000000369E-2</v>
      </c>
      <c r="EC123">
        <v>0.10099999999999998</v>
      </c>
      <c r="ED123">
        <v>9.1000000000000192E-2</v>
      </c>
      <c r="EE123">
        <v>8.5000000000000006E-2</v>
      </c>
      <c r="EF123">
        <v>8.599999999999941E-2</v>
      </c>
      <c r="EG123">
        <v>8.5000000000000006E-2</v>
      </c>
      <c r="EH123">
        <v>8.1999999999999851E-2</v>
      </c>
      <c r="EI123">
        <v>7.3999999999999844E-2</v>
      </c>
      <c r="EJ123">
        <v>6.7000000000000171E-2</v>
      </c>
      <c r="EK123">
        <v>6.7000000000000171E-2</v>
      </c>
      <c r="EL123">
        <v>5.600000000000005E-2</v>
      </c>
      <c r="EM123">
        <v>4.0999999999999481E-2</v>
      </c>
      <c r="EN123">
        <v>4.0999999999999481E-2</v>
      </c>
      <c r="EO123">
        <v>0.10100000000000087</v>
      </c>
      <c r="EP123">
        <v>9.1000000000000192E-2</v>
      </c>
      <c r="EQ123">
        <v>8.5000000000000006E-2</v>
      </c>
      <c r="ER123">
        <v>8.6000000000000298E-2</v>
      </c>
      <c r="ES123">
        <v>8.5000000000000006E-2</v>
      </c>
      <c r="ET123">
        <v>8.1999999999999851E-2</v>
      </c>
      <c r="EU123">
        <v>7.3999999999999844E-2</v>
      </c>
      <c r="EV123">
        <v>6.7000000000000171E-2</v>
      </c>
      <c r="EW123">
        <v>6.7000000000000171E-2</v>
      </c>
      <c r="EX123">
        <v>5.600000000000005E-2</v>
      </c>
      <c r="EY123">
        <v>4.1000000000000369E-2</v>
      </c>
      <c r="EZ123">
        <v>4.0999999999999481E-2</v>
      </c>
      <c r="FA123">
        <v>0.10099999999999998</v>
      </c>
      <c r="FB123">
        <v>9.1000000000000192E-2</v>
      </c>
      <c r="FC123">
        <v>8.5000000000000006E-2</v>
      </c>
      <c r="FD123">
        <v>8.6000000000000298E-2</v>
      </c>
      <c r="FE123">
        <v>8.5000000000000006E-2</v>
      </c>
      <c r="FF123">
        <v>8.1999999999999851E-2</v>
      </c>
      <c r="FG123">
        <v>7.3999999999999844E-2</v>
      </c>
      <c r="FH123">
        <v>6.7000000000000171E-2</v>
      </c>
      <c r="FI123">
        <v>6.7000000000000171E-2</v>
      </c>
      <c r="FJ123">
        <v>5.600000000000005E-2</v>
      </c>
      <c r="FK123">
        <v>4.1000000000000369E-2</v>
      </c>
      <c r="FL123">
        <v>4.0999999999999481E-2</v>
      </c>
      <c r="FM123">
        <v>0.10099999999999998</v>
      </c>
      <c r="FN123">
        <v>9.1000000000000192E-2</v>
      </c>
      <c r="FO123">
        <v>8.5000000000000006E-2</v>
      </c>
      <c r="FP123">
        <v>8.6000000000000298E-2</v>
      </c>
      <c r="FQ123">
        <v>8.5000000000000006E-2</v>
      </c>
      <c r="FR123">
        <v>8.1999999999999851E-2</v>
      </c>
      <c r="FS123">
        <v>7.3999999999999844E-2</v>
      </c>
      <c r="FT123">
        <v>6.7000000000000171E-2</v>
      </c>
      <c r="FU123">
        <v>6.6999999999999282E-2</v>
      </c>
      <c r="FV123">
        <v>5.600000000000005E-2</v>
      </c>
      <c r="FW123">
        <v>4.0999999999999481E-2</v>
      </c>
      <c r="FX123">
        <v>4.1000000000000369E-2</v>
      </c>
      <c r="FY123">
        <v>0.10099999999999998</v>
      </c>
      <c r="FZ123">
        <v>9.1000000000000192E-2</v>
      </c>
      <c r="GA123">
        <v>8.5000000000000006E-2</v>
      </c>
      <c r="GB123">
        <v>8.599999999999941E-2</v>
      </c>
      <c r="GC123">
        <v>8.5000000000000006E-2</v>
      </c>
      <c r="GD123">
        <v>8.1999999999999851E-2</v>
      </c>
      <c r="GE123">
        <v>7.3999999999999844E-2</v>
      </c>
      <c r="GF123">
        <v>6.6999999999999282E-2</v>
      </c>
      <c r="GG123">
        <v>6.7000000000000171E-2</v>
      </c>
      <c r="GH123">
        <v>5.600000000000005E-2</v>
      </c>
      <c r="GI123">
        <v>4.0999999999999481E-2</v>
      </c>
      <c r="GJ123">
        <v>4.1000000000000369E-2</v>
      </c>
      <c r="GK123">
        <v>0.10099999999999998</v>
      </c>
      <c r="GL123">
        <v>9.1000000000000192E-2</v>
      </c>
      <c r="GM123">
        <v>8.5000000000000006E-2</v>
      </c>
      <c r="GN123">
        <v>8.599999999999941E-2</v>
      </c>
      <c r="GO123">
        <v>8.5000000000000006E-2</v>
      </c>
      <c r="GP123">
        <v>8.1999999999999851E-2</v>
      </c>
      <c r="GQ123">
        <v>7.3999999999999844E-2</v>
      </c>
      <c r="GR123">
        <v>6.7000000000000171E-2</v>
      </c>
      <c r="GS123">
        <v>6.7000000000000171E-2</v>
      </c>
      <c r="GT123">
        <v>5.600000000000005E-2</v>
      </c>
      <c r="GU123">
        <v>4.1000000000000369E-2</v>
      </c>
      <c r="GV123">
        <v>4.1000000000000369E-2</v>
      </c>
      <c r="GW123">
        <v>0.10099999999999998</v>
      </c>
      <c r="GX123">
        <v>9.1000000000000192E-2</v>
      </c>
      <c r="GY123">
        <v>8.5000000000000006E-2</v>
      </c>
      <c r="GZ123">
        <v>8.6000000000000298E-2</v>
      </c>
      <c r="HA123">
        <v>8.5000000000000006E-2</v>
      </c>
      <c r="HB123">
        <v>8.1999999999999851E-2</v>
      </c>
      <c r="HC123">
        <v>7.4000000000000732E-2</v>
      </c>
      <c r="HD123">
        <v>6.7000000000000171E-2</v>
      </c>
      <c r="HE123">
        <v>6.7000000000000171E-2</v>
      </c>
      <c r="HF123">
        <v>5.600000000000005E-2</v>
      </c>
      <c r="HG123">
        <v>4.1000000000000369E-2</v>
      </c>
      <c r="HH123">
        <v>4.1000000000000369E-2</v>
      </c>
      <c r="HI123">
        <v>0.10099999999999998</v>
      </c>
      <c r="HJ123">
        <v>9.1000000000000192E-2</v>
      </c>
      <c r="HK123">
        <v>8.5000000000000006E-2</v>
      </c>
      <c r="HL123">
        <v>8.6000000000000298E-2</v>
      </c>
      <c r="HM123">
        <v>8.5000000000000006E-2</v>
      </c>
      <c r="HN123">
        <v>8.2000000000000739E-2</v>
      </c>
      <c r="HO123">
        <v>7.3999999999999844E-2</v>
      </c>
      <c r="HP123">
        <v>6.7000000000000171E-2</v>
      </c>
      <c r="HQ123">
        <v>6.7000000000000171E-2</v>
      </c>
      <c r="HR123">
        <v>5.600000000000005E-2</v>
      </c>
      <c r="HS123">
        <v>4.1000000000000369E-2</v>
      </c>
      <c r="HT123">
        <v>4.0999999999999481E-2</v>
      </c>
      <c r="HU123">
        <v>0.10099999999999998</v>
      </c>
      <c r="HV123">
        <v>9.0999999999999304E-2</v>
      </c>
      <c r="HW123">
        <v>8.5000000000000006E-2</v>
      </c>
      <c r="HX123">
        <v>8.6000000000000298E-2</v>
      </c>
      <c r="HY123">
        <v>8.5000000000000006E-2</v>
      </c>
      <c r="HZ123">
        <v>8.1999999999999851E-2</v>
      </c>
      <c r="IA123" s="216">
        <v>7.3999999999999844E-2</v>
      </c>
      <c r="IB123" s="216">
        <v>6.7000000000000171E-2</v>
      </c>
      <c r="IC123" s="216">
        <v>6.7000000000000171E-2</v>
      </c>
      <c r="ID123" s="216">
        <v>5.600000000000005E-2</v>
      </c>
      <c r="IE123" s="216">
        <v>4.1000000000000369E-2</v>
      </c>
    </row>
    <row r="124" spans="1:239" x14ac:dyDescent="0.2">
      <c r="A124" s="447">
        <f>A!A138</f>
        <v>40756</v>
      </c>
      <c r="B124" s="479">
        <f t="shared" si="10"/>
        <v>4.2539999999999996</v>
      </c>
      <c r="C124" s="479">
        <v>4.1790000000000003</v>
      </c>
      <c r="D124" s="448">
        <f t="shared" si="11"/>
        <v>7.4999999999999289E-2</v>
      </c>
      <c r="F124" s="450">
        <v>37027</v>
      </c>
      <c r="M124">
        <v>-0.35499999999999998</v>
      </c>
      <c r="N124">
        <v>-0.34500000000000064</v>
      </c>
      <c r="O124">
        <v>-0.32800000000000029</v>
      </c>
      <c r="P124">
        <v>-0.31599999999999984</v>
      </c>
      <c r="Q124">
        <v>-0.30800000000000072</v>
      </c>
      <c r="R124">
        <v>-0.29800000000000004</v>
      </c>
      <c r="S124">
        <v>-0.28799999999999937</v>
      </c>
      <c r="T124">
        <v>-0.2759999999999998</v>
      </c>
      <c r="U124">
        <v>-0.25600000000000023</v>
      </c>
      <c r="V124">
        <v>-0.23600000000000065</v>
      </c>
      <c r="W124">
        <v>-0.1949999999999994</v>
      </c>
      <c r="X124">
        <v>-0.17799999999999994</v>
      </c>
      <c r="Y124">
        <v>-0.17799999999999994</v>
      </c>
      <c r="Z124">
        <v>-0.17300000000000004</v>
      </c>
      <c r="AA124">
        <v>-0.17300000000000004</v>
      </c>
      <c r="AB124">
        <v>-0.16800000000000015</v>
      </c>
      <c r="AC124">
        <v>-0.16500000000000001</v>
      </c>
      <c r="AD124">
        <v>-0.15699999999999914</v>
      </c>
      <c r="AE124">
        <v>-0.14499999999999999</v>
      </c>
      <c r="AF124">
        <v>-0.13199999999999967</v>
      </c>
      <c r="AG124">
        <v>-0.12699999999999978</v>
      </c>
      <c r="AH124">
        <v>-0.11399999999999988</v>
      </c>
      <c r="AI124">
        <v>-8.1000000000000405E-2</v>
      </c>
      <c r="AJ124">
        <v>-7.6000000000000068E-2</v>
      </c>
      <c r="AK124">
        <v>-7.3999999999999844E-2</v>
      </c>
      <c r="AL124">
        <v>-7.2000000000000064E-2</v>
      </c>
      <c r="AM124">
        <v>-7.0000000000000284E-2</v>
      </c>
      <c r="AN124">
        <v>-6.4999999999999503E-2</v>
      </c>
      <c r="AO124">
        <v>-6.0000000000000497E-2</v>
      </c>
      <c r="AP124">
        <v>-4.8000000000000043E-2</v>
      </c>
      <c r="AQ124">
        <v>-3.5999999999999588E-2</v>
      </c>
      <c r="AR124">
        <v>-3.6000000000000476E-2</v>
      </c>
      <c r="AS124">
        <v>-3.6000000000000476E-2</v>
      </c>
      <c r="AT124">
        <v>-3.5999999999999588E-2</v>
      </c>
      <c r="AU124">
        <v>-3.6000000000000476E-2</v>
      </c>
      <c r="AV124">
        <v>-3.6000000000000032E-2</v>
      </c>
      <c r="AW124">
        <v>-7.3999999999999844E-2</v>
      </c>
      <c r="AX124">
        <v>-7.2000000000000064E-2</v>
      </c>
      <c r="AY124">
        <v>-6.9999999999999396E-2</v>
      </c>
      <c r="AZ124">
        <v>-6.5000000000000391E-2</v>
      </c>
      <c r="BA124">
        <v>-5.9999999999999609E-2</v>
      </c>
      <c r="BB124">
        <v>-4.8000000000000043E-2</v>
      </c>
      <c r="BC124">
        <v>-3.6000000000000476E-2</v>
      </c>
      <c r="BD124">
        <v>-3.0999999999999694E-2</v>
      </c>
      <c r="BE124">
        <v>-3.0999999999999694E-2</v>
      </c>
      <c r="BF124">
        <v>-3.1000000000000583E-2</v>
      </c>
      <c r="BG124">
        <v>-3.0999999999999694E-2</v>
      </c>
      <c r="BH124">
        <v>-3.1000000000000139E-2</v>
      </c>
      <c r="BI124">
        <v>-6.9000000000000838E-2</v>
      </c>
      <c r="BJ124">
        <v>-6.7000000000000171E-2</v>
      </c>
      <c r="BK124">
        <v>-6.5000000000000391E-2</v>
      </c>
      <c r="BL124">
        <v>-5.9999999999999609E-2</v>
      </c>
      <c r="BM124">
        <v>-5.4999999999999716E-2</v>
      </c>
      <c r="BN124">
        <v>-4.3000000000000149E-2</v>
      </c>
      <c r="BO124">
        <v>-3.0999999999999694E-2</v>
      </c>
      <c r="BP124">
        <v>-2.5999999999999801E-2</v>
      </c>
      <c r="BQ124">
        <v>-2.5999999999999801E-2</v>
      </c>
      <c r="BR124">
        <v>-2.5999999999999801E-2</v>
      </c>
      <c r="BS124">
        <v>-2.5999999999999801E-2</v>
      </c>
      <c r="BT124">
        <v>-2.5999999999999801E-2</v>
      </c>
      <c r="BU124">
        <v>-6.4000000000000057E-2</v>
      </c>
      <c r="BV124">
        <v>-6.1999999999999389E-2</v>
      </c>
      <c r="BW124">
        <v>-6.0000000000000497E-2</v>
      </c>
      <c r="BX124">
        <v>-5.4999999999999716E-2</v>
      </c>
      <c r="BY124">
        <v>-5.0000000000000711E-2</v>
      </c>
      <c r="BZ124">
        <v>-3.8000000000000256E-2</v>
      </c>
      <c r="CA124">
        <v>-2.5999999999999801E-2</v>
      </c>
      <c r="CB124">
        <v>-2.0999999999999908E-2</v>
      </c>
      <c r="CC124">
        <v>-2.0999999999999908E-2</v>
      </c>
      <c r="CD124">
        <v>-2.0999999999999908E-2</v>
      </c>
      <c r="CE124">
        <v>-2.0999999999999908E-2</v>
      </c>
      <c r="CF124">
        <v>-2.0999999999999908E-2</v>
      </c>
      <c r="CG124">
        <v>-5.9000000000000163E-2</v>
      </c>
      <c r="CH124">
        <v>-5.6999999999999496E-2</v>
      </c>
      <c r="CI124">
        <v>-5.4999999999999716E-2</v>
      </c>
      <c r="CJ124">
        <v>-4.9999999999999822E-2</v>
      </c>
      <c r="CK124">
        <v>-4.5000000000000817E-2</v>
      </c>
      <c r="CL124">
        <v>-3.3000000000000362E-2</v>
      </c>
      <c r="CM124">
        <v>-2.0999999999999908E-2</v>
      </c>
      <c r="CN124">
        <v>-2.0999999999999908E-2</v>
      </c>
      <c r="CO124">
        <v>-2.0999999999999908E-2</v>
      </c>
      <c r="CP124">
        <v>-2.1000000000000796E-2</v>
      </c>
      <c r="CQ124">
        <v>-2.0999999999999908E-2</v>
      </c>
      <c r="CR124">
        <v>-2.0999999999999908E-2</v>
      </c>
      <c r="CS124">
        <v>-5.8999999999999275E-2</v>
      </c>
      <c r="CT124">
        <v>-5.6999999999999496E-2</v>
      </c>
      <c r="CU124">
        <v>-5.5000000000000604E-2</v>
      </c>
      <c r="CV124">
        <v>-4.9999999999999822E-2</v>
      </c>
      <c r="CW124">
        <v>-4.4999999999999929E-2</v>
      </c>
      <c r="CX124">
        <v>-3.3000000000000362E-2</v>
      </c>
      <c r="CY124">
        <v>-2.0999999999999908E-2</v>
      </c>
      <c r="CZ124">
        <v>-2.0999999999999908E-2</v>
      </c>
      <c r="DA124">
        <v>-2.0999999999999908E-2</v>
      </c>
      <c r="DB124">
        <v>-2.0999999999999908E-2</v>
      </c>
      <c r="DC124">
        <v>-2.0999999999999908E-2</v>
      </c>
      <c r="DD124">
        <v>-2.1000000000000796E-2</v>
      </c>
      <c r="DE124">
        <v>-5.9000000000000163E-2</v>
      </c>
      <c r="DF124">
        <v>-5.7000000000000384E-2</v>
      </c>
      <c r="DG124">
        <v>-5.4999999999999716E-2</v>
      </c>
      <c r="DH124">
        <v>-4.9999999999999822E-2</v>
      </c>
      <c r="DI124">
        <v>-4.4999999999999929E-2</v>
      </c>
      <c r="DJ124">
        <v>-3.2999999999999474E-2</v>
      </c>
      <c r="DK124">
        <v>-2.0999999999999908E-2</v>
      </c>
      <c r="DL124">
        <v>-2.0999999999999908E-2</v>
      </c>
      <c r="DM124">
        <v>-2.0999999999999908E-2</v>
      </c>
      <c r="DN124">
        <v>-2.0999999999999908E-2</v>
      </c>
      <c r="DO124">
        <v>-2.0999999999999908E-2</v>
      </c>
      <c r="DP124">
        <v>-2.0999999999999908E-2</v>
      </c>
      <c r="DQ124">
        <v>-5.9000000000000163E-2</v>
      </c>
      <c r="DR124">
        <v>-5.6999999999999496E-2</v>
      </c>
      <c r="DS124">
        <v>-5.4999999999999716E-2</v>
      </c>
      <c r="DT124">
        <v>-4.9999999999999822E-2</v>
      </c>
      <c r="DU124">
        <v>-4.5000000000000817E-2</v>
      </c>
      <c r="DV124">
        <v>-3.3000000000000362E-2</v>
      </c>
      <c r="DW124">
        <v>-2.0999999999999908E-2</v>
      </c>
      <c r="DX124">
        <v>-2.0999999999999908E-2</v>
      </c>
      <c r="DY124">
        <v>-2.0999999999999908E-2</v>
      </c>
      <c r="DZ124">
        <v>-2.0999999999999908E-2</v>
      </c>
      <c r="EA124">
        <v>-2.0999999999999908E-2</v>
      </c>
      <c r="EB124">
        <v>-2.1000000000000796E-2</v>
      </c>
      <c r="EC124">
        <v>-5.9000000000000163E-2</v>
      </c>
      <c r="ED124">
        <v>-5.7000000000000384E-2</v>
      </c>
      <c r="EE124">
        <v>-5.4999999999999716E-2</v>
      </c>
      <c r="EF124">
        <v>-4.9999999999999822E-2</v>
      </c>
      <c r="EG124">
        <v>-4.4999999999999929E-2</v>
      </c>
      <c r="EH124">
        <v>-3.2999999999999474E-2</v>
      </c>
      <c r="EI124">
        <v>-2.0999999999999908E-2</v>
      </c>
      <c r="EJ124">
        <v>-2.5999999999999801E-2</v>
      </c>
      <c r="EK124">
        <v>-2.5999999999999801E-2</v>
      </c>
      <c r="EL124">
        <v>-2.6000000000000689E-2</v>
      </c>
      <c r="EM124">
        <v>-2.5999999999999801E-2</v>
      </c>
      <c r="EN124">
        <v>-2.5999999999999801E-2</v>
      </c>
      <c r="EO124">
        <v>-6.4000000000000057E-2</v>
      </c>
      <c r="EP124">
        <v>-6.2000000000000277E-2</v>
      </c>
      <c r="EQ124">
        <v>-6.0000000000000497E-2</v>
      </c>
      <c r="ER124">
        <v>-5.4999999999999716E-2</v>
      </c>
      <c r="ES124">
        <v>-4.9999999999999822E-2</v>
      </c>
      <c r="ET124">
        <v>-3.8000000000000256E-2</v>
      </c>
      <c r="EU124">
        <v>-2.5999999999999801E-2</v>
      </c>
      <c r="EV124">
        <v>-3.0999999999999694E-2</v>
      </c>
      <c r="EW124">
        <v>-3.0999999999999694E-2</v>
      </c>
      <c r="EX124">
        <v>-3.1000000000000583E-2</v>
      </c>
      <c r="EY124">
        <v>-3.0999999999999694E-2</v>
      </c>
      <c r="EZ124">
        <v>-3.0999999999999694E-2</v>
      </c>
      <c r="FA124">
        <v>-6.899999999999995E-2</v>
      </c>
      <c r="FB124">
        <v>-6.7000000000000171E-2</v>
      </c>
      <c r="FC124">
        <v>-6.5000000000000391E-2</v>
      </c>
      <c r="FD124">
        <v>-5.9999999999999609E-2</v>
      </c>
      <c r="FE124">
        <v>-5.5000000000000604E-2</v>
      </c>
      <c r="FF124">
        <v>-4.3000000000000149E-2</v>
      </c>
      <c r="FG124">
        <v>-3.0999999999999694E-2</v>
      </c>
      <c r="FH124">
        <v>-3.5999999999999588E-2</v>
      </c>
      <c r="FI124">
        <v>-3.5999999999999588E-2</v>
      </c>
      <c r="FJ124">
        <v>-3.6000000000000476E-2</v>
      </c>
      <c r="FK124">
        <v>-3.5999999999999588E-2</v>
      </c>
      <c r="FL124">
        <v>-3.5999999999999588E-2</v>
      </c>
      <c r="FM124">
        <v>-7.3999999999999844E-2</v>
      </c>
      <c r="FN124">
        <v>-7.2000000000000064E-2</v>
      </c>
      <c r="FO124">
        <v>-7.0000000000000284E-2</v>
      </c>
      <c r="FP124">
        <v>-6.4999999999999503E-2</v>
      </c>
      <c r="FQ124">
        <v>-6.0000000000000497E-2</v>
      </c>
      <c r="FR124">
        <v>-4.8000000000000043E-2</v>
      </c>
      <c r="FS124">
        <v>-3.5999999999999588E-2</v>
      </c>
      <c r="FT124">
        <v>-4.5999999999999375E-2</v>
      </c>
      <c r="FU124">
        <v>-4.5999999999999375E-2</v>
      </c>
      <c r="FV124">
        <v>-4.6000000000000263E-2</v>
      </c>
      <c r="FW124">
        <v>-4.5999999999999375E-2</v>
      </c>
      <c r="FX124">
        <v>-4.6000000000000263E-2</v>
      </c>
      <c r="FY124">
        <v>-8.4000000000000519E-2</v>
      </c>
      <c r="FZ124">
        <v>-8.1999999999999851E-2</v>
      </c>
      <c r="GA124">
        <v>-8.0000000000000071E-2</v>
      </c>
      <c r="GB124">
        <v>-7.5000000000000178E-2</v>
      </c>
      <c r="GC124">
        <v>-7.0000000000000284E-2</v>
      </c>
      <c r="GD124">
        <v>-5.7999999999999829E-2</v>
      </c>
      <c r="GE124">
        <v>-4.5999999999999375E-2</v>
      </c>
      <c r="GF124">
        <v>-5.600000000000005E-2</v>
      </c>
      <c r="GG124">
        <v>-5.600000000000005E-2</v>
      </c>
      <c r="GH124">
        <v>-5.600000000000005E-2</v>
      </c>
      <c r="GI124">
        <v>-5.600000000000005E-2</v>
      </c>
      <c r="GJ124">
        <v>-5.600000000000005E-2</v>
      </c>
      <c r="GK124">
        <v>-9.4000000000000306E-2</v>
      </c>
      <c r="GL124">
        <v>-9.2000000000000526E-2</v>
      </c>
      <c r="GM124">
        <v>-8.9999999999999858E-2</v>
      </c>
      <c r="GN124">
        <v>-8.5000000000000006E-2</v>
      </c>
      <c r="GO124">
        <v>-8.0000000000000071E-2</v>
      </c>
      <c r="GP124">
        <v>-6.7999999999999616E-2</v>
      </c>
      <c r="GQ124">
        <v>-5.600000000000005E-2</v>
      </c>
      <c r="GR124">
        <v>-6.6000000000000725E-2</v>
      </c>
      <c r="GS124">
        <v>-6.5999999999999837E-2</v>
      </c>
      <c r="GT124">
        <v>-6.5999999999999837E-2</v>
      </c>
      <c r="GU124">
        <v>-6.6000000000000725E-2</v>
      </c>
      <c r="GV124">
        <v>-6.5999999999999837E-2</v>
      </c>
      <c r="GW124">
        <v>-0.10400000000000009</v>
      </c>
      <c r="GX124">
        <v>-0.10200000000000031</v>
      </c>
      <c r="GY124">
        <v>-9.9999999999999645E-2</v>
      </c>
      <c r="GZ124">
        <v>-9.5000000000000639E-2</v>
      </c>
      <c r="HA124">
        <v>-8.9999999999999858E-2</v>
      </c>
      <c r="HB124">
        <v>-7.7999999999999403E-2</v>
      </c>
      <c r="HC124">
        <v>-6.6000000000000725E-2</v>
      </c>
      <c r="HD124">
        <v>-7.6000000000000512E-2</v>
      </c>
      <c r="HE124">
        <v>-7.6000000000000512E-2</v>
      </c>
      <c r="HF124">
        <v>-7.5999999999999623E-2</v>
      </c>
      <c r="HG124">
        <v>-7.6000000000000512E-2</v>
      </c>
      <c r="HH124">
        <v>-7.5999999999999623E-2</v>
      </c>
      <c r="HI124">
        <v>-0.11399999999999988</v>
      </c>
      <c r="HJ124">
        <v>-0.1120000000000001</v>
      </c>
      <c r="HK124">
        <v>-0.10999999999999943</v>
      </c>
      <c r="HL124">
        <v>-0.105</v>
      </c>
      <c r="HM124">
        <v>-9.9999999999999645E-2</v>
      </c>
      <c r="HN124">
        <v>-8.8000000000000078E-2</v>
      </c>
      <c r="HO124">
        <v>-7.6000000000000512E-2</v>
      </c>
      <c r="HP124">
        <v>-8.6000000000000298E-2</v>
      </c>
      <c r="HQ124">
        <v>-8.6000000000000298E-2</v>
      </c>
      <c r="HR124">
        <v>-8.599999999999941E-2</v>
      </c>
      <c r="HS124">
        <v>-8.6000000000000298E-2</v>
      </c>
      <c r="HT124">
        <v>-8.6000000000000298E-2</v>
      </c>
      <c r="HU124">
        <v>-0.12399999999999967</v>
      </c>
      <c r="HV124">
        <v>-0.12199999999999989</v>
      </c>
      <c r="HW124">
        <v>-0.12</v>
      </c>
      <c r="HX124">
        <v>-0.115</v>
      </c>
      <c r="HY124">
        <v>-0.11</v>
      </c>
      <c r="HZ124">
        <v>-9.7999999999999865E-2</v>
      </c>
      <c r="IA124" s="216">
        <v>-8.6000000000000298E-2</v>
      </c>
      <c r="IB124" s="216">
        <v>-9.6000000000000085E-2</v>
      </c>
      <c r="IC124" s="216">
        <v>-9.6000000000000085E-2</v>
      </c>
      <c r="ID124" s="216">
        <v>-9.6000000000000085E-2</v>
      </c>
      <c r="IE124" s="216">
        <v>-9.6000000000000085E-2</v>
      </c>
    </row>
    <row r="125" spans="1:239" x14ac:dyDescent="0.2">
      <c r="A125" s="447">
        <f>A!A139</f>
        <v>40787</v>
      </c>
      <c r="B125" s="479">
        <f t="shared" si="10"/>
        <v>4.2690000000000001</v>
      </c>
      <c r="C125" s="479">
        <v>4.194</v>
      </c>
      <c r="D125" s="448">
        <f t="shared" si="11"/>
        <v>7.5000000000000178E-2</v>
      </c>
      <c r="F125" s="450">
        <v>37028</v>
      </c>
      <c r="M125">
        <v>-4.9999999999999822E-2</v>
      </c>
      <c r="N125">
        <v>-4.9999999999999822E-2</v>
      </c>
      <c r="O125">
        <v>-4.9999999999999822E-2</v>
      </c>
      <c r="P125">
        <v>-4.7000000000000597E-2</v>
      </c>
      <c r="Q125">
        <v>-3.6999999999999922E-2</v>
      </c>
      <c r="R125">
        <v>-3.700000000000081E-2</v>
      </c>
      <c r="S125">
        <v>-3.2000000000000028E-2</v>
      </c>
      <c r="T125">
        <v>-2.7000000000000135E-2</v>
      </c>
      <c r="U125">
        <v>-2.1999999999999353E-2</v>
      </c>
      <c r="V125">
        <v>-2.1999999999999353E-2</v>
      </c>
      <c r="W125">
        <v>-1.0000000000000675E-2</v>
      </c>
      <c r="X125">
        <v>0</v>
      </c>
      <c r="Y125">
        <v>3.0000000000001137E-3</v>
      </c>
      <c r="Z125">
        <v>3.0000000000001137E-3</v>
      </c>
      <c r="AA125">
        <v>2.9999999999992255E-3</v>
      </c>
      <c r="AB125">
        <v>3.0000000000001137E-3</v>
      </c>
      <c r="AC125">
        <v>3.0000000000001137E-3</v>
      </c>
      <c r="AD125">
        <v>2.9999999999992255E-3</v>
      </c>
      <c r="AE125">
        <v>2.9999999999992255E-3</v>
      </c>
      <c r="AF125">
        <v>3.0000000000001137E-3</v>
      </c>
      <c r="AG125">
        <v>3.0000000000001137E-3</v>
      </c>
      <c r="AH125">
        <v>3.0000000000001137E-3</v>
      </c>
      <c r="AI125">
        <v>1.3000000000000789E-2</v>
      </c>
      <c r="AJ125">
        <v>1.2999999999999901E-2</v>
      </c>
      <c r="AK125">
        <v>1.2999999999999901E-2</v>
      </c>
      <c r="AL125">
        <v>1.2999999999999901E-2</v>
      </c>
      <c r="AM125">
        <v>1.4000000000000234E-2</v>
      </c>
      <c r="AN125">
        <v>2.5999999999999801E-2</v>
      </c>
      <c r="AO125">
        <v>2.7000000000000135E-2</v>
      </c>
      <c r="AP125">
        <v>2.7000000000000135E-2</v>
      </c>
      <c r="AQ125">
        <v>2.7000000000000135E-2</v>
      </c>
      <c r="AR125">
        <v>2.7000000000000135E-2</v>
      </c>
      <c r="AS125">
        <v>2.7000000000000135E-2</v>
      </c>
      <c r="AT125">
        <v>2.7000000000000135E-2</v>
      </c>
      <c r="AU125">
        <v>2.7000000000000135E-2</v>
      </c>
      <c r="AV125">
        <v>2.7000000000000135E-2</v>
      </c>
      <c r="AW125">
        <v>1.2999999999999901E-2</v>
      </c>
      <c r="AX125">
        <v>1.2999999999999901E-2</v>
      </c>
      <c r="AY125">
        <v>1.3999999999999346E-2</v>
      </c>
      <c r="AZ125">
        <v>2.5999999999999801E-2</v>
      </c>
      <c r="BA125">
        <v>2.7000000000000135E-2</v>
      </c>
      <c r="BB125">
        <v>2.6999999999999247E-2</v>
      </c>
      <c r="BC125">
        <v>2.7000000000000135E-2</v>
      </c>
      <c r="BD125">
        <v>3.2000000000000028E-2</v>
      </c>
      <c r="BE125">
        <v>3.2000000000000028E-2</v>
      </c>
      <c r="BF125">
        <v>3.2000000000000028E-2</v>
      </c>
      <c r="BG125">
        <v>3.2000000000000028E-2</v>
      </c>
      <c r="BH125">
        <v>3.2000000000000028E-2</v>
      </c>
      <c r="BI125">
        <v>1.8000000000000682E-2</v>
      </c>
      <c r="BJ125">
        <v>1.7999999999999794E-2</v>
      </c>
      <c r="BK125">
        <v>1.9000000000000128E-2</v>
      </c>
      <c r="BL125">
        <v>3.0999999999999694E-2</v>
      </c>
      <c r="BM125">
        <v>3.2000000000000028E-2</v>
      </c>
      <c r="BN125">
        <v>3.2000000000000028E-2</v>
      </c>
      <c r="BO125">
        <v>3.2000000000000028E-2</v>
      </c>
      <c r="BP125">
        <v>3.6999999999999922E-2</v>
      </c>
      <c r="BQ125">
        <v>3.6999999999999922E-2</v>
      </c>
      <c r="BR125">
        <v>3.6999999999999922E-2</v>
      </c>
      <c r="BS125">
        <v>3.6999999999999922E-2</v>
      </c>
      <c r="BT125">
        <v>3.6999999999999922E-2</v>
      </c>
      <c r="BU125">
        <v>2.3000000000000576E-2</v>
      </c>
      <c r="BV125">
        <v>2.2999999999999687E-2</v>
      </c>
      <c r="BW125">
        <v>2.4000000000000021E-2</v>
      </c>
      <c r="BX125">
        <v>3.5999999999999588E-2</v>
      </c>
      <c r="BY125">
        <v>3.6999999999999922E-2</v>
      </c>
      <c r="BZ125">
        <v>3.6999999999999922E-2</v>
      </c>
      <c r="CA125">
        <v>3.6999999999999922E-2</v>
      </c>
      <c r="CB125">
        <v>4.1999999999999815E-2</v>
      </c>
      <c r="CC125">
        <v>4.1999999999999815E-2</v>
      </c>
      <c r="CD125">
        <v>4.1999999999999815E-2</v>
      </c>
      <c r="CE125">
        <v>4.1999999999999815E-2</v>
      </c>
      <c r="CF125">
        <v>4.1999999999999815E-2</v>
      </c>
      <c r="CG125">
        <v>2.8000000000000469E-2</v>
      </c>
      <c r="CH125">
        <v>2.7999999999999581E-2</v>
      </c>
      <c r="CI125">
        <v>2.8999999999999915E-2</v>
      </c>
      <c r="CJ125">
        <v>4.0999999999999481E-2</v>
      </c>
      <c r="CK125">
        <v>4.2000000000000703E-2</v>
      </c>
      <c r="CL125">
        <v>4.1999999999999815E-2</v>
      </c>
      <c r="CM125">
        <v>4.1999999999999815E-2</v>
      </c>
      <c r="CN125">
        <v>4.6999999999999709E-2</v>
      </c>
      <c r="CO125">
        <v>4.6999999999999709E-2</v>
      </c>
      <c r="CP125">
        <v>4.7000000000000597E-2</v>
      </c>
      <c r="CQ125">
        <v>4.6999999999999709E-2</v>
      </c>
      <c r="CR125">
        <v>4.6999999999999709E-2</v>
      </c>
      <c r="CS125">
        <v>3.2999999999999474E-2</v>
      </c>
      <c r="CT125">
        <v>3.2999999999999474E-2</v>
      </c>
      <c r="CU125">
        <v>3.4000000000000696E-2</v>
      </c>
      <c r="CV125">
        <v>4.6000000000000263E-2</v>
      </c>
      <c r="CW125">
        <v>4.6999999999999709E-2</v>
      </c>
      <c r="CX125">
        <v>4.7000000000000597E-2</v>
      </c>
      <c r="CY125">
        <v>4.6999999999999709E-2</v>
      </c>
      <c r="CZ125">
        <v>5.200000000000049E-2</v>
      </c>
      <c r="DA125">
        <v>5.200000000000049E-2</v>
      </c>
      <c r="DB125">
        <v>5.1999999999999602E-2</v>
      </c>
      <c r="DC125">
        <v>5.200000000000049E-2</v>
      </c>
      <c r="DD125">
        <v>5.200000000000049E-2</v>
      </c>
      <c r="DE125">
        <v>3.8000000000000256E-2</v>
      </c>
      <c r="DF125">
        <v>3.8000000000000256E-2</v>
      </c>
      <c r="DG125">
        <v>3.8999999999999702E-2</v>
      </c>
      <c r="DH125">
        <v>5.1000000000000156E-2</v>
      </c>
      <c r="DI125">
        <v>5.1999999999999602E-2</v>
      </c>
      <c r="DJ125">
        <v>5.1999999999999602E-2</v>
      </c>
      <c r="DK125">
        <v>5.200000000000049E-2</v>
      </c>
      <c r="DL125">
        <v>5.6999999999999496E-2</v>
      </c>
      <c r="DM125">
        <v>5.6999999999999496E-2</v>
      </c>
      <c r="DN125">
        <v>5.7000000000000384E-2</v>
      </c>
      <c r="DO125">
        <v>5.6999999999999496E-2</v>
      </c>
      <c r="DP125">
        <v>5.6999999999999496E-2</v>
      </c>
      <c r="DQ125">
        <v>4.3000000000000149E-2</v>
      </c>
      <c r="DR125">
        <v>4.2999999999999261E-2</v>
      </c>
      <c r="DS125">
        <v>4.4000000000000483E-2</v>
      </c>
      <c r="DT125">
        <v>5.600000000000005E-2</v>
      </c>
      <c r="DU125">
        <v>5.7000000000000384E-2</v>
      </c>
      <c r="DV125">
        <v>5.7000000000000384E-2</v>
      </c>
      <c r="DW125">
        <v>5.6999999999999496E-2</v>
      </c>
      <c r="DX125">
        <v>6.2000000000000277E-2</v>
      </c>
      <c r="DY125">
        <v>6.2000000000000277E-2</v>
      </c>
      <c r="DZ125">
        <v>6.1999999999999389E-2</v>
      </c>
      <c r="EA125">
        <v>6.2000000000000277E-2</v>
      </c>
      <c r="EB125">
        <v>6.2000000000000277E-2</v>
      </c>
      <c r="EC125">
        <v>4.8000000000000043E-2</v>
      </c>
      <c r="ED125">
        <v>4.8000000000000043E-2</v>
      </c>
      <c r="EE125">
        <v>4.8999999999999488E-2</v>
      </c>
      <c r="EF125">
        <v>6.0999999999999943E-2</v>
      </c>
      <c r="EG125">
        <v>6.2000000000000277E-2</v>
      </c>
      <c r="EH125">
        <v>6.1999999999999389E-2</v>
      </c>
      <c r="EI125">
        <v>6.2000000000000277E-2</v>
      </c>
      <c r="EJ125">
        <v>6.7000000000000171E-2</v>
      </c>
      <c r="EK125">
        <v>6.7000000000000171E-2</v>
      </c>
      <c r="EL125">
        <v>6.7000000000000171E-2</v>
      </c>
      <c r="EM125">
        <v>6.7000000000000171E-2</v>
      </c>
      <c r="EN125">
        <v>6.7000000000000171E-2</v>
      </c>
      <c r="EO125">
        <v>5.2999999999999936E-2</v>
      </c>
      <c r="EP125">
        <v>5.2999999999999936E-2</v>
      </c>
      <c r="EQ125">
        <v>5.400000000000027E-2</v>
      </c>
      <c r="ER125">
        <v>6.5999999999999837E-2</v>
      </c>
      <c r="ES125">
        <v>6.6999999999999282E-2</v>
      </c>
      <c r="ET125">
        <v>6.7000000000000171E-2</v>
      </c>
      <c r="EU125">
        <v>6.7000000000000171E-2</v>
      </c>
      <c r="EV125">
        <v>7.2000000000000064E-2</v>
      </c>
      <c r="EW125">
        <v>7.2000000000000064E-2</v>
      </c>
      <c r="EX125">
        <v>7.2000000000000064E-2</v>
      </c>
      <c r="EY125">
        <v>7.2000000000000064E-2</v>
      </c>
      <c r="EZ125">
        <v>7.2000000000000064E-2</v>
      </c>
      <c r="FA125">
        <v>5.8000000000000718E-2</v>
      </c>
      <c r="FB125">
        <v>5.7999999999999829E-2</v>
      </c>
      <c r="FC125">
        <v>5.9000000000000163E-2</v>
      </c>
      <c r="FD125">
        <v>7.099999999999973E-2</v>
      </c>
      <c r="FE125">
        <v>7.2000000000000064E-2</v>
      </c>
      <c r="FF125">
        <v>7.2000000000000064E-2</v>
      </c>
      <c r="FG125">
        <v>7.2000000000000064E-2</v>
      </c>
      <c r="FH125">
        <v>7.6999999999999957E-2</v>
      </c>
      <c r="FI125">
        <v>7.6999999999999957E-2</v>
      </c>
      <c r="FJ125">
        <v>7.6999999999999957E-2</v>
      </c>
      <c r="FK125">
        <v>7.6999999999999957E-2</v>
      </c>
      <c r="FL125">
        <v>7.6999999999999957E-2</v>
      </c>
      <c r="FM125">
        <v>6.3000000000000611E-2</v>
      </c>
      <c r="FN125">
        <v>6.2999999999999723E-2</v>
      </c>
      <c r="FO125">
        <v>6.4000000000000057E-2</v>
      </c>
      <c r="FP125">
        <v>7.5999999999999623E-2</v>
      </c>
      <c r="FQ125">
        <v>7.6999999999999957E-2</v>
      </c>
      <c r="FR125">
        <v>7.6999999999999957E-2</v>
      </c>
      <c r="FS125">
        <v>7.6999999999999957E-2</v>
      </c>
      <c r="FT125">
        <v>8.1999999999999851E-2</v>
      </c>
      <c r="FU125">
        <v>8.1999999999999851E-2</v>
      </c>
      <c r="FV125">
        <v>8.1999999999999851E-2</v>
      </c>
      <c r="FW125">
        <v>8.1999999999999851E-2</v>
      </c>
      <c r="FX125">
        <v>8.1999999999999851E-2</v>
      </c>
      <c r="FY125">
        <v>6.8000000000000504E-2</v>
      </c>
      <c r="FZ125">
        <v>6.7999999999999616E-2</v>
      </c>
      <c r="GA125">
        <v>6.899999999999995E-2</v>
      </c>
      <c r="GB125">
        <v>8.1000000000000405E-2</v>
      </c>
      <c r="GC125">
        <v>8.1999999999999851E-2</v>
      </c>
      <c r="GD125">
        <v>8.1999999999999851E-2</v>
      </c>
      <c r="GE125">
        <v>8.1999999999999851E-2</v>
      </c>
      <c r="GF125">
        <v>8.7000000000000632E-2</v>
      </c>
      <c r="GG125">
        <v>8.6999999999999744E-2</v>
      </c>
      <c r="GH125">
        <v>8.6999999999999744E-2</v>
      </c>
      <c r="GI125">
        <v>8.7000000000000632E-2</v>
      </c>
      <c r="GJ125">
        <v>8.6999999999999744E-2</v>
      </c>
      <c r="GK125">
        <v>7.3000000000000398E-2</v>
      </c>
      <c r="GL125">
        <v>7.3000000000000398E-2</v>
      </c>
      <c r="GM125">
        <v>7.3999999999999844E-2</v>
      </c>
      <c r="GN125">
        <v>8.6000000000000298E-2</v>
      </c>
      <c r="GO125">
        <v>8.7000000000000632E-2</v>
      </c>
      <c r="GP125">
        <v>8.6999999999999744E-2</v>
      </c>
      <c r="GQ125">
        <v>8.7000000000000632E-2</v>
      </c>
      <c r="GR125">
        <v>9.2000000000000526E-2</v>
      </c>
      <c r="GS125">
        <v>9.1999999999999638E-2</v>
      </c>
      <c r="GT125">
        <v>9.1999999999999638E-2</v>
      </c>
      <c r="GU125">
        <v>9.2000000000000526E-2</v>
      </c>
      <c r="GV125">
        <v>9.1999999999999638E-2</v>
      </c>
      <c r="GW125">
        <v>7.8000000000000291E-2</v>
      </c>
      <c r="GX125">
        <v>7.8000000000000291E-2</v>
      </c>
      <c r="GY125">
        <v>7.8999999999999737E-2</v>
      </c>
      <c r="GZ125">
        <v>9.1000000000000192E-2</v>
      </c>
      <c r="HA125">
        <v>9.2000000000000526E-2</v>
      </c>
      <c r="HB125">
        <v>9.1999999999999638E-2</v>
      </c>
      <c r="HC125">
        <v>9.2000000000000526E-2</v>
      </c>
      <c r="HD125">
        <v>9.7000000000000419E-2</v>
      </c>
      <c r="HE125">
        <v>9.7000000000000419E-2</v>
      </c>
      <c r="HF125">
        <v>9.6999999999999531E-2</v>
      </c>
      <c r="HG125">
        <v>9.7000000000000419E-2</v>
      </c>
      <c r="HH125">
        <v>9.6999999999999531E-2</v>
      </c>
      <c r="HI125">
        <v>8.3000000000000185E-2</v>
      </c>
      <c r="HJ125">
        <v>8.3000000000000185E-2</v>
      </c>
      <c r="HK125">
        <v>8.3999999999999631E-2</v>
      </c>
      <c r="HL125">
        <v>9.6000000000000085E-2</v>
      </c>
      <c r="HM125">
        <v>9.7000000000000419E-2</v>
      </c>
      <c r="HN125">
        <v>9.6999999999999531E-2</v>
      </c>
      <c r="HO125">
        <v>9.7000000000000419E-2</v>
      </c>
      <c r="HP125">
        <v>0.10200000000000031</v>
      </c>
      <c r="HQ125">
        <v>0.10200000000000031</v>
      </c>
      <c r="HR125">
        <v>0.10199999999999942</v>
      </c>
      <c r="HS125">
        <v>0.10200000000000031</v>
      </c>
      <c r="HT125">
        <v>0.10200000000000031</v>
      </c>
      <c r="HU125">
        <v>8.8000000000000078E-2</v>
      </c>
      <c r="HV125">
        <v>8.8000000000000078E-2</v>
      </c>
      <c r="HW125">
        <v>8.8999999999999524E-2</v>
      </c>
      <c r="HX125">
        <v>0.10099999999999998</v>
      </c>
      <c r="HY125">
        <v>0.10200000000000031</v>
      </c>
      <c r="HZ125">
        <v>0.10199999999999942</v>
      </c>
      <c r="IA125" s="216">
        <v>0.10200000000000031</v>
      </c>
      <c r="IB125" s="216">
        <v>0.10700000000000021</v>
      </c>
      <c r="IC125" s="216">
        <v>0.10700000000000021</v>
      </c>
      <c r="ID125" s="216">
        <v>0.10699999999999932</v>
      </c>
      <c r="IE125" s="216">
        <v>0.10700000000000021</v>
      </c>
    </row>
    <row r="126" spans="1:239" x14ac:dyDescent="0.2">
      <c r="A126" s="447">
        <f>A!A140</f>
        <v>40817</v>
      </c>
      <c r="B126" s="479">
        <f t="shared" si="10"/>
        <v>4.298</v>
      </c>
      <c r="C126" s="479">
        <v>4.2229999999999999</v>
      </c>
      <c r="D126" s="448">
        <f t="shared" si="11"/>
        <v>7.5000000000000178E-2</v>
      </c>
      <c r="F126" s="450">
        <v>37029</v>
      </c>
      <c r="M126">
        <v>4.3000000000000149E-2</v>
      </c>
      <c r="N126">
        <v>4.1000000000000369E-2</v>
      </c>
      <c r="O126">
        <v>3.8000000000000256E-2</v>
      </c>
      <c r="P126">
        <v>3.8000000000000256E-2</v>
      </c>
      <c r="Q126">
        <v>3.5000000000000142E-2</v>
      </c>
      <c r="R126">
        <v>3.5000000000000142E-2</v>
      </c>
      <c r="S126">
        <v>3.4999999999999254E-2</v>
      </c>
      <c r="T126">
        <v>3.5000000000000142E-2</v>
      </c>
      <c r="U126">
        <v>3.2999999999999474E-2</v>
      </c>
      <c r="V126">
        <v>3.2999999999999474E-2</v>
      </c>
      <c r="W126">
        <v>3.5000000000000142E-2</v>
      </c>
      <c r="X126">
        <v>3.5000000000000142E-2</v>
      </c>
      <c r="Y126">
        <v>3.6999999999999922E-2</v>
      </c>
      <c r="Z126">
        <v>0.04</v>
      </c>
      <c r="AA126">
        <v>0.04</v>
      </c>
      <c r="AB126">
        <v>0.04</v>
      </c>
      <c r="AC126">
        <v>0.04</v>
      </c>
      <c r="AD126">
        <v>0.04</v>
      </c>
      <c r="AE126">
        <v>4.2000000000000703E-2</v>
      </c>
      <c r="AF126">
        <v>4.3000000000000149E-2</v>
      </c>
      <c r="AG126">
        <v>4.3000000000000149E-2</v>
      </c>
      <c r="AH126">
        <v>4.5999999999999375E-2</v>
      </c>
      <c r="AI126">
        <v>5.2999999999999936E-2</v>
      </c>
      <c r="AJ126">
        <v>6.3000000000000167E-2</v>
      </c>
      <c r="AK126">
        <v>6.8000000000000504E-2</v>
      </c>
      <c r="AL126">
        <v>6.5999999999999837E-2</v>
      </c>
      <c r="AM126">
        <v>6.5999999999999837E-2</v>
      </c>
      <c r="AN126">
        <v>5.1000000000000156E-2</v>
      </c>
      <c r="AO126">
        <v>5.1000000000000156E-2</v>
      </c>
      <c r="AP126">
        <v>5.1000000000000156E-2</v>
      </c>
      <c r="AQ126">
        <v>5.1000000000000156E-2</v>
      </c>
      <c r="AR126">
        <v>5.1000000000000156E-2</v>
      </c>
      <c r="AS126">
        <v>5.1000000000000156E-2</v>
      </c>
      <c r="AT126">
        <v>5.0999999999999268E-2</v>
      </c>
      <c r="AU126">
        <v>5.1000000000000156E-2</v>
      </c>
      <c r="AV126">
        <v>5.0999999999999712E-2</v>
      </c>
      <c r="AW126">
        <v>6.7999999999999616E-2</v>
      </c>
      <c r="AX126">
        <v>6.5999999999999837E-2</v>
      </c>
      <c r="AY126">
        <v>6.6000000000000725E-2</v>
      </c>
      <c r="AZ126">
        <v>5.1000000000000156E-2</v>
      </c>
      <c r="BA126">
        <v>5.1000000000000156E-2</v>
      </c>
      <c r="BB126">
        <v>5.1000000000000156E-2</v>
      </c>
      <c r="BC126">
        <v>5.1000000000000156E-2</v>
      </c>
      <c r="BD126">
        <v>5.1000000000000156E-2</v>
      </c>
      <c r="BE126">
        <v>5.1000000000000156E-2</v>
      </c>
      <c r="BF126">
        <v>5.1000000000000156E-2</v>
      </c>
      <c r="BG126">
        <v>5.1000000000000156E-2</v>
      </c>
      <c r="BH126">
        <v>5.1000000000000156E-2</v>
      </c>
      <c r="BI126">
        <v>6.7999999999999616E-2</v>
      </c>
      <c r="BJ126">
        <v>6.5999999999999837E-2</v>
      </c>
      <c r="BK126">
        <v>6.5999999999999837E-2</v>
      </c>
      <c r="BL126">
        <v>5.1000000000000156E-2</v>
      </c>
      <c r="BM126">
        <v>5.0999999999999268E-2</v>
      </c>
      <c r="BN126">
        <v>5.1000000000000156E-2</v>
      </c>
      <c r="BO126">
        <v>5.1000000000000156E-2</v>
      </c>
      <c r="BP126">
        <v>5.1000000000000156E-2</v>
      </c>
      <c r="BQ126">
        <v>5.1000000000000156E-2</v>
      </c>
      <c r="BR126">
        <v>5.1000000000000156E-2</v>
      </c>
      <c r="BS126">
        <v>5.1000000000000156E-2</v>
      </c>
      <c r="BT126">
        <v>5.1000000000000156E-2</v>
      </c>
      <c r="BU126">
        <v>6.7999999999999616E-2</v>
      </c>
      <c r="BV126">
        <v>6.5999999999999837E-2</v>
      </c>
      <c r="BW126">
        <v>6.5999999999999837E-2</v>
      </c>
      <c r="BX126">
        <v>5.1000000000000156E-2</v>
      </c>
      <c r="BY126">
        <v>5.1000000000000156E-2</v>
      </c>
      <c r="BZ126">
        <v>5.1000000000000156E-2</v>
      </c>
      <c r="CA126">
        <v>5.1000000000000156E-2</v>
      </c>
      <c r="CB126">
        <v>5.1000000000000156E-2</v>
      </c>
      <c r="CC126">
        <v>5.1000000000000156E-2</v>
      </c>
      <c r="CD126">
        <v>5.1000000000000156E-2</v>
      </c>
      <c r="CE126">
        <v>5.1000000000000156E-2</v>
      </c>
      <c r="CF126">
        <v>5.1000000000000156E-2</v>
      </c>
      <c r="CG126">
        <v>6.7999999999999616E-2</v>
      </c>
      <c r="CH126">
        <v>6.5999999999999837E-2</v>
      </c>
      <c r="CI126">
        <v>6.5999999999999837E-2</v>
      </c>
      <c r="CJ126">
        <v>5.1000000000000156E-2</v>
      </c>
      <c r="CK126">
        <v>5.0999999999999268E-2</v>
      </c>
      <c r="CL126">
        <v>5.1000000000000156E-2</v>
      </c>
      <c r="CM126">
        <v>5.1000000000000156E-2</v>
      </c>
      <c r="CN126">
        <v>5.1000000000000156E-2</v>
      </c>
      <c r="CO126">
        <v>5.1000000000000156E-2</v>
      </c>
      <c r="CP126">
        <v>5.1000000000000156E-2</v>
      </c>
      <c r="CQ126">
        <v>5.1000000000000156E-2</v>
      </c>
      <c r="CR126">
        <v>5.1000000000000156E-2</v>
      </c>
      <c r="CS126">
        <v>6.8000000000000504E-2</v>
      </c>
      <c r="CT126">
        <v>6.6000000000000725E-2</v>
      </c>
      <c r="CU126">
        <v>6.5999999999999837E-2</v>
      </c>
      <c r="CV126">
        <v>5.0999999999999268E-2</v>
      </c>
      <c r="CW126">
        <v>5.1000000000000156E-2</v>
      </c>
      <c r="CX126">
        <v>5.0999999999999268E-2</v>
      </c>
      <c r="CY126">
        <v>5.1000000000000156E-2</v>
      </c>
      <c r="CZ126">
        <v>5.1000000000000156E-2</v>
      </c>
      <c r="DA126">
        <v>5.1000000000000156E-2</v>
      </c>
      <c r="DB126">
        <v>5.1000000000000156E-2</v>
      </c>
      <c r="DC126">
        <v>5.0999999999999268E-2</v>
      </c>
      <c r="DD126">
        <v>5.1000000000000156E-2</v>
      </c>
      <c r="DE126">
        <v>6.7999999999999616E-2</v>
      </c>
      <c r="DF126">
        <v>6.5999999999999837E-2</v>
      </c>
      <c r="DG126">
        <v>6.5999999999999837E-2</v>
      </c>
      <c r="DH126">
        <v>5.1000000000000156E-2</v>
      </c>
      <c r="DI126">
        <v>5.1000000000000156E-2</v>
      </c>
      <c r="DJ126">
        <v>5.1000000000000156E-2</v>
      </c>
      <c r="DK126">
        <v>5.0999999999999268E-2</v>
      </c>
      <c r="DL126">
        <v>5.1000000000000156E-2</v>
      </c>
      <c r="DM126">
        <v>5.1000000000000156E-2</v>
      </c>
      <c r="DN126">
        <v>5.1000000000000156E-2</v>
      </c>
      <c r="DO126">
        <v>5.1000000000000156E-2</v>
      </c>
      <c r="DP126">
        <v>5.1000000000000156E-2</v>
      </c>
      <c r="DQ126">
        <v>6.8000000000000504E-2</v>
      </c>
      <c r="DR126">
        <v>6.6000000000000725E-2</v>
      </c>
      <c r="DS126">
        <v>6.5999999999999837E-2</v>
      </c>
      <c r="DT126">
        <v>5.0999999999999268E-2</v>
      </c>
      <c r="DU126">
        <v>5.1000000000000156E-2</v>
      </c>
      <c r="DV126">
        <v>5.0999999999999268E-2</v>
      </c>
      <c r="DW126">
        <v>5.1000000000000156E-2</v>
      </c>
      <c r="DX126">
        <v>5.1000000000000156E-2</v>
      </c>
      <c r="DY126">
        <v>5.1000000000000156E-2</v>
      </c>
      <c r="DZ126">
        <v>5.1000000000000156E-2</v>
      </c>
      <c r="EA126">
        <v>5.1000000000000156E-2</v>
      </c>
      <c r="EB126">
        <v>5.1000000000000156E-2</v>
      </c>
      <c r="EC126">
        <v>6.7999999999999616E-2</v>
      </c>
      <c r="ED126">
        <v>6.5999999999999837E-2</v>
      </c>
      <c r="EE126">
        <v>6.5999999999999837E-2</v>
      </c>
      <c r="EF126">
        <v>5.1000000000000156E-2</v>
      </c>
      <c r="EG126">
        <v>5.0999999999999268E-2</v>
      </c>
      <c r="EH126">
        <v>5.1000000000000156E-2</v>
      </c>
      <c r="EI126">
        <v>5.1000000000000156E-2</v>
      </c>
      <c r="EJ126">
        <v>5.1000000000000156E-2</v>
      </c>
      <c r="EK126">
        <v>5.1000000000000156E-2</v>
      </c>
      <c r="EL126">
        <v>5.1000000000000156E-2</v>
      </c>
      <c r="EM126">
        <v>5.1000000000000156E-2</v>
      </c>
      <c r="EN126">
        <v>5.1000000000000156E-2</v>
      </c>
      <c r="EO126">
        <v>6.7999999999999616E-2</v>
      </c>
      <c r="EP126">
        <v>6.5999999999999837E-2</v>
      </c>
      <c r="EQ126">
        <v>6.5999999999999837E-2</v>
      </c>
      <c r="ER126">
        <v>5.1000000000000156E-2</v>
      </c>
      <c r="ES126">
        <v>5.1000000000000156E-2</v>
      </c>
      <c r="ET126">
        <v>5.1000000000000156E-2</v>
      </c>
      <c r="EU126">
        <v>5.1000000000000156E-2</v>
      </c>
      <c r="EV126">
        <v>5.0999999999999268E-2</v>
      </c>
      <c r="EW126">
        <v>5.1000000000000156E-2</v>
      </c>
      <c r="EX126">
        <v>5.1000000000000156E-2</v>
      </c>
      <c r="EY126">
        <v>5.0999999999999268E-2</v>
      </c>
      <c r="EZ126">
        <v>5.1000000000000156E-2</v>
      </c>
      <c r="FA126">
        <v>6.7999999999999616E-2</v>
      </c>
      <c r="FB126">
        <v>6.5999999999999837E-2</v>
      </c>
      <c r="FC126">
        <v>6.5999999999999837E-2</v>
      </c>
      <c r="FD126">
        <v>5.1000000000000156E-2</v>
      </c>
      <c r="FE126">
        <v>5.1000000000000156E-2</v>
      </c>
      <c r="FF126">
        <v>5.1000000000000156E-2</v>
      </c>
      <c r="FG126">
        <v>5.0999999999999268E-2</v>
      </c>
      <c r="FH126">
        <v>5.1000000000000156E-2</v>
      </c>
      <c r="FI126">
        <v>5.1000000000000156E-2</v>
      </c>
      <c r="FJ126">
        <v>5.1000000000000156E-2</v>
      </c>
      <c r="FK126">
        <v>5.0999999999999268E-2</v>
      </c>
      <c r="FL126">
        <v>5.1000000000000156E-2</v>
      </c>
      <c r="FM126">
        <v>6.7999999999999616E-2</v>
      </c>
      <c r="FN126">
        <v>6.5999999999999837E-2</v>
      </c>
      <c r="FO126">
        <v>6.5999999999999837E-2</v>
      </c>
      <c r="FP126">
        <v>5.1000000000000156E-2</v>
      </c>
      <c r="FQ126">
        <v>5.1000000000000156E-2</v>
      </c>
      <c r="FR126">
        <v>5.1000000000000156E-2</v>
      </c>
      <c r="FS126">
        <v>5.0999999999999268E-2</v>
      </c>
      <c r="FT126">
        <v>5.1000000000000156E-2</v>
      </c>
      <c r="FU126">
        <v>5.1000000000000156E-2</v>
      </c>
      <c r="FV126">
        <v>5.1000000000000156E-2</v>
      </c>
      <c r="FW126">
        <v>5.1000000000000156E-2</v>
      </c>
      <c r="FX126">
        <v>5.1000000000000156E-2</v>
      </c>
      <c r="FY126">
        <v>6.7999999999999616E-2</v>
      </c>
      <c r="FZ126">
        <v>6.5999999999999837E-2</v>
      </c>
      <c r="GA126">
        <v>6.5999999999999837E-2</v>
      </c>
      <c r="GB126">
        <v>5.1000000000000156E-2</v>
      </c>
      <c r="GC126">
        <v>5.1000000000000156E-2</v>
      </c>
      <c r="GD126">
        <v>5.1000000000000156E-2</v>
      </c>
      <c r="GE126">
        <v>5.1000000000000156E-2</v>
      </c>
      <c r="GF126">
        <v>5.1000000000000156E-2</v>
      </c>
      <c r="GG126">
        <v>5.1000000000000156E-2</v>
      </c>
      <c r="GH126">
        <v>5.1000000000000156E-2</v>
      </c>
      <c r="GI126">
        <v>5.1000000000000156E-2</v>
      </c>
      <c r="GJ126">
        <v>5.1000000000000156E-2</v>
      </c>
      <c r="GK126">
        <v>6.7999999999999616E-2</v>
      </c>
      <c r="GL126">
        <v>6.5999999999999837E-2</v>
      </c>
      <c r="GM126">
        <v>6.5999999999999837E-2</v>
      </c>
      <c r="GN126">
        <v>5.1000000000000156E-2</v>
      </c>
      <c r="GO126">
        <v>5.0999999999999268E-2</v>
      </c>
      <c r="GP126">
        <v>5.1000000000000156E-2</v>
      </c>
      <c r="GQ126">
        <v>5.1000000000000156E-2</v>
      </c>
      <c r="GR126">
        <v>5.1000000000000156E-2</v>
      </c>
      <c r="GS126">
        <v>5.1000000000000156E-2</v>
      </c>
      <c r="GT126">
        <v>5.1000000000000156E-2</v>
      </c>
      <c r="GU126">
        <v>5.1000000000000156E-2</v>
      </c>
      <c r="GV126">
        <v>5.1000000000000156E-2</v>
      </c>
      <c r="GW126">
        <v>6.7999999999999616E-2</v>
      </c>
      <c r="GX126">
        <v>6.5999999999999837E-2</v>
      </c>
      <c r="GY126">
        <v>6.5999999999999837E-2</v>
      </c>
      <c r="GZ126">
        <v>5.1000000000000156E-2</v>
      </c>
      <c r="HA126">
        <v>5.0999999999999268E-2</v>
      </c>
      <c r="HB126">
        <v>5.1000000000000156E-2</v>
      </c>
      <c r="HC126">
        <v>5.1000000000000156E-2</v>
      </c>
      <c r="HD126">
        <v>5.1000000000000156E-2</v>
      </c>
      <c r="HE126">
        <v>5.1000000000000156E-2</v>
      </c>
      <c r="HF126">
        <v>5.1000000000000156E-2</v>
      </c>
      <c r="HG126">
        <v>5.1000000000000156E-2</v>
      </c>
      <c r="HH126">
        <v>5.1000000000000156E-2</v>
      </c>
      <c r="HI126">
        <v>6.7999999999999616E-2</v>
      </c>
      <c r="HJ126">
        <v>6.5999999999999837E-2</v>
      </c>
      <c r="HK126">
        <v>6.5999999999999837E-2</v>
      </c>
      <c r="HL126">
        <v>5.1000000000000156E-2</v>
      </c>
      <c r="HM126">
        <v>5.0999999999999268E-2</v>
      </c>
      <c r="HN126">
        <v>5.1000000000000156E-2</v>
      </c>
      <c r="HO126">
        <v>5.1000000000000156E-2</v>
      </c>
      <c r="HP126">
        <v>5.1000000000000156E-2</v>
      </c>
      <c r="HQ126">
        <v>5.1000000000000156E-2</v>
      </c>
      <c r="HR126">
        <v>5.1000000000000156E-2</v>
      </c>
      <c r="HS126">
        <v>5.1000000000000156E-2</v>
      </c>
      <c r="HT126">
        <v>5.1000000000000156E-2</v>
      </c>
      <c r="HU126">
        <v>6.7999999999999616E-2</v>
      </c>
      <c r="HV126">
        <v>6.5999999999999837E-2</v>
      </c>
      <c r="HW126">
        <v>6.5999999999999837E-2</v>
      </c>
      <c r="HX126">
        <v>5.1000000000000156E-2</v>
      </c>
      <c r="HY126">
        <v>5.0999999999999268E-2</v>
      </c>
      <c r="HZ126">
        <v>5.1000000000000156E-2</v>
      </c>
      <c r="IA126" s="216">
        <v>5.1000000000000156E-2</v>
      </c>
      <c r="IB126" s="216">
        <v>5.1000000000000156E-2</v>
      </c>
      <c r="IC126" s="216">
        <v>5.1000000000000156E-2</v>
      </c>
      <c r="ID126" s="216">
        <v>5.1000000000000156E-2</v>
      </c>
      <c r="IE126" s="216">
        <v>5.1000000000000156E-2</v>
      </c>
    </row>
    <row r="127" spans="1:239" x14ac:dyDescent="0.2">
      <c r="A127" s="447">
        <f>A!A141</f>
        <v>40848</v>
      </c>
      <c r="B127" s="479">
        <f t="shared" si="10"/>
        <v>4.4379999999999997</v>
      </c>
      <c r="C127" s="479">
        <v>4.3630000000000004</v>
      </c>
      <c r="D127" s="448">
        <f t="shared" si="11"/>
        <v>7.4999999999999289E-2</v>
      </c>
      <c r="F127" s="450">
        <v>37032</v>
      </c>
      <c r="M127">
        <v>-0.17799999999999994</v>
      </c>
      <c r="N127">
        <v>-0.17500000000000071</v>
      </c>
      <c r="O127">
        <v>-0.17</v>
      </c>
      <c r="P127">
        <v>-0.16800000000000015</v>
      </c>
      <c r="Q127">
        <v>-0.16199999999999992</v>
      </c>
      <c r="R127">
        <v>-0.15700000000000003</v>
      </c>
      <c r="S127">
        <v>-0.14699999999999935</v>
      </c>
      <c r="T127">
        <v>-0.14700000000000024</v>
      </c>
      <c r="U127">
        <v>-0.14199999999999946</v>
      </c>
      <c r="V127">
        <v>-0.13699999999999957</v>
      </c>
      <c r="W127">
        <v>-0.125</v>
      </c>
      <c r="X127">
        <v>-0.11899999999999977</v>
      </c>
      <c r="Y127">
        <v>-0.11899999999999977</v>
      </c>
      <c r="Z127">
        <v>-0.11899999999999977</v>
      </c>
      <c r="AA127">
        <v>-0.11799999999999944</v>
      </c>
      <c r="AB127">
        <v>-0.115</v>
      </c>
      <c r="AC127">
        <v>-0.115</v>
      </c>
      <c r="AD127">
        <v>-0.10999999999999943</v>
      </c>
      <c r="AE127">
        <v>-0.10700000000000021</v>
      </c>
      <c r="AF127">
        <v>-0.10800000000000054</v>
      </c>
      <c r="AG127">
        <v>-8.3000000000000185E-2</v>
      </c>
      <c r="AH127">
        <v>-7.099999999999973E-2</v>
      </c>
      <c r="AI127">
        <v>-6.3000000000000611E-2</v>
      </c>
      <c r="AJ127">
        <v>-6.0999999999999943E-2</v>
      </c>
      <c r="AK127">
        <v>-5.8000000000000718E-2</v>
      </c>
      <c r="AL127">
        <v>-3.7999999999999368E-2</v>
      </c>
      <c r="AM127">
        <v>-5.1000000000000156E-2</v>
      </c>
      <c r="AN127">
        <v>-5.1000000000000156E-2</v>
      </c>
      <c r="AO127">
        <v>-5.400000000000027E-2</v>
      </c>
      <c r="AP127">
        <v>-4.1000000000000369E-2</v>
      </c>
      <c r="AQ127">
        <v>-4.3000000000000149E-2</v>
      </c>
      <c r="AR127">
        <v>-4.3000000000000149E-2</v>
      </c>
      <c r="AS127">
        <v>-4.3000000000000149E-2</v>
      </c>
      <c r="AT127">
        <v>-4.2999999999999261E-2</v>
      </c>
      <c r="AU127">
        <v>-4.3000000000000149E-2</v>
      </c>
      <c r="AV127">
        <v>-4.2999999999999705E-2</v>
      </c>
      <c r="AW127">
        <v>-5.7999999999999829E-2</v>
      </c>
      <c r="AX127">
        <v>-3.7999999999999368E-2</v>
      </c>
      <c r="AY127">
        <v>-4.6000000000000263E-2</v>
      </c>
      <c r="AZ127">
        <v>-4.6000000000000263E-2</v>
      </c>
      <c r="BA127">
        <v>-4.9000000000000377E-2</v>
      </c>
      <c r="BB127">
        <v>-4.0999999999999481E-2</v>
      </c>
      <c r="BC127">
        <v>-2.8000000000000469E-2</v>
      </c>
      <c r="BD127">
        <v>-3.8000000000000256E-2</v>
      </c>
      <c r="BE127">
        <v>-3.8000000000000256E-2</v>
      </c>
      <c r="BF127">
        <v>-3.8000000000000256E-2</v>
      </c>
      <c r="BG127">
        <v>-3.8000000000000256E-2</v>
      </c>
      <c r="BH127">
        <v>-3.8000000000000256E-2</v>
      </c>
      <c r="BI127">
        <v>-5.2999999999999936E-2</v>
      </c>
      <c r="BJ127">
        <v>-3.2999999999999474E-2</v>
      </c>
      <c r="BK127">
        <v>-4.0999999999999481E-2</v>
      </c>
      <c r="BL127">
        <v>-4.1000000000000369E-2</v>
      </c>
      <c r="BM127">
        <v>-4.3999999999999595E-2</v>
      </c>
      <c r="BN127">
        <v>-3.6000000000000476E-2</v>
      </c>
      <c r="BO127">
        <v>-2.3000000000000576E-2</v>
      </c>
      <c r="BP127">
        <v>-3.8000000000000256E-2</v>
      </c>
      <c r="BQ127">
        <v>-3.8000000000000256E-2</v>
      </c>
      <c r="BR127">
        <v>-3.8000000000000256E-2</v>
      </c>
      <c r="BS127">
        <v>-3.8000000000000256E-2</v>
      </c>
      <c r="BT127">
        <v>-3.8000000000000256E-2</v>
      </c>
      <c r="BU127">
        <v>-5.2999999999999936E-2</v>
      </c>
      <c r="BV127">
        <v>-3.2999999999999474E-2</v>
      </c>
      <c r="BW127">
        <v>-4.0999999999999481E-2</v>
      </c>
      <c r="BX127">
        <v>-4.1000000000000369E-2</v>
      </c>
      <c r="BY127">
        <v>-4.3999999999999595E-2</v>
      </c>
      <c r="BZ127">
        <v>-3.6000000000000476E-2</v>
      </c>
      <c r="CA127">
        <v>-2.3000000000000576E-2</v>
      </c>
      <c r="CB127">
        <v>-3.8000000000000256E-2</v>
      </c>
      <c r="CC127">
        <v>-3.8000000000000256E-2</v>
      </c>
      <c r="CD127">
        <v>-3.7999999999999368E-2</v>
      </c>
      <c r="CE127">
        <v>-3.8000000000000256E-2</v>
      </c>
      <c r="CF127">
        <v>-3.8000000000000256E-2</v>
      </c>
      <c r="CG127">
        <v>-5.2999999999999936E-2</v>
      </c>
      <c r="CH127">
        <v>-3.2999999999999474E-2</v>
      </c>
      <c r="CI127">
        <v>-4.0999999999999481E-2</v>
      </c>
      <c r="CJ127">
        <v>-4.1000000000000369E-2</v>
      </c>
      <c r="CK127">
        <v>-4.3999999999999595E-2</v>
      </c>
      <c r="CL127">
        <v>-3.5999999999999588E-2</v>
      </c>
      <c r="CM127">
        <v>-2.3000000000000576E-2</v>
      </c>
      <c r="CN127">
        <v>-3.8000000000000256E-2</v>
      </c>
      <c r="CO127">
        <v>-3.8000000000000256E-2</v>
      </c>
      <c r="CP127">
        <v>-3.8000000000000256E-2</v>
      </c>
      <c r="CQ127">
        <v>-3.8000000000000256E-2</v>
      </c>
      <c r="CR127">
        <v>-3.7999999999999368E-2</v>
      </c>
      <c r="CS127">
        <v>-5.2999999999999936E-2</v>
      </c>
      <c r="CT127">
        <v>-3.3000000000000362E-2</v>
      </c>
      <c r="CU127">
        <v>-4.1000000000000369E-2</v>
      </c>
      <c r="CV127">
        <v>-4.0999999999999481E-2</v>
      </c>
      <c r="CW127">
        <v>-4.4000000000000483E-2</v>
      </c>
      <c r="CX127">
        <v>-3.5999999999999588E-2</v>
      </c>
      <c r="CY127">
        <v>-2.2999999999999687E-2</v>
      </c>
      <c r="CZ127">
        <v>-3.8000000000000256E-2</v>
      </c>
      <c r="DA127">
        <v>-3.8000000000000256E-2</v>
      </c>
      <c r="DB127">
        <v>-3.8000000000000256E-2</v>
      </c>
      <c r="DC127">
        <v>-3.7999999999999368E-2</v>
      </c>
      <c r="DD127">
        <v>-3.8000000000000256E-2</v>
      </c>
      <c r="DE127">
        <v>-5.2999999999999936E-2</v>
      </c>
      <c r="DF127">
        <v>-3.2999999999999474E-2</v>
      </c>
      <c r="DG127">
        <v>-4.0999999999999481E-2</v>
      </c>
      <c r="DH127">
        <v>-4.1000000000000369E-2</v>
      </c>
      <c r="DI127">
        <v>-4.3999999999999595E-2</v>
      </c>
      <c r="DJ127">
        <v>-3.6000000000000476E-2</v>
      </c>
      <c r="DK127">
        <v>-2.2999999999999687E-2</v>
      </c>
      <c r="DL127">
        <v>-3.8000000000000256E-2</v>
      </c>
      <c r="DM127">
        <v>-3.8000000000000256E-2</v>
      </c>
      <c r="DN127">
        <v>-3.8000000000000256E-2</v>
      </c>
      <c r="DO127">
        <v>-3.8000000000000256E-2</v>
      </c>
      <c r="DP127">
        <v>-3.7999999999999368E-2</v>
      </c>
      <c r="DQ127">
        <v>-5.2999999999999936E-2</v>
      </c>
      <c r="DR127">
        <v>-3.3000000000000362E-2</v>
      </c>
      <c r="DS127">
        <v>-4.1000000000000369E-2</v>
      </c>
      <c r="DT127">
        <v>-4.0999999999999481E-2</v>
      </c>
      <c r="DU127">
        <v>-4.4000000000000483E-2</v>
      </c>
      <c r="DV127">
        <v>-3.5999999999999588E-2</v>
      </c>
      <c r="DW127">
        <v>-2.2999999999999687E-2</v>
      </c>
      <c r="DX127">
        <v>-3.8000000000000256E-2</v>
      </c>
      <c r="DY127">
        <v>-3.8000000000000256E-2</v>
      </c>
      <c r="DZ127">
        <v>-3.7999999999999368E-2</v>
      </c>
      <c r="EA127">
        <v>-3.8000000000000256E-2</v>
      </c>
      <c r="EB127">
        <v>-3.8000000000000256E-2</v>
      </c>
      <c r="EC127">
        <v>-5.2999999999999936E-2</v>
      </c>
      <c r="ED127">
        <v>-3.2999999999999474E-2</v>
      </c>
      <c r="EE127">
        <v>-4.0999999999999481E-2</v>
      </c>
      <c r="EF127">
        <v>-4.1000000000000369E-2</v>
      </c>
      <c r="EG127">
        <v>-4.3999999999999595E-2</v>
      </c>
      <c r="EH127">
        <v>-3.5999999999999588E-2</v>
      </c>
      <c r="EI127">
        <v>-2.3000000000000576E-2</v>
      </c>
      <c r="EJ127">
        <v>-3.8000000000000256E-2</v>
      </c>
      <c r="EK127">
        <v>-3.8000000000000256E-2</v>
      </c>
      <c r="EL127">
        <v>-3.8000000000000256E-2</v>
      </c>
      <c r="EM127">
        <v>-3.8000000000000256E-2</v>
      </c>
      <c r="EN127">
        <v>-3.8000000000000256E-2</v>
      </c>
      <c r="EO127">
        <v>-5.2999999999999936E-2</v>
      </c>
      <c r="EP127">
        <v>-3.2999999999999474E-2</v>
      </c>
      <c r="EQ127">
        <v>-4.0999999999999481E-2</v>
      </c>
      <c r="ER127">
        <v>-4.1000000000000369E-2</v>
      </c>
      <c r="ES127">
        <v>-4.3999999999999595E-2</v>
      </c>
      <c r="ET127">
        <v>-3.6000000000000476E-2</v>
      </c>
      <c r="EU127">
        <v>-2.3000000000000576E-2</v>
      </c>
      <c r="EV127">
        <v>-3.7999999999999368E-2</v>
      </c>
      <c r="EW127">
        <v>-3.8000000000000256E-2</v>
      </c>
      <c r="EX127">
        <v>-3.8000000000000256E-2</v>
      </c>
      <c r="EY127">
        <v>-3.7999999999999368E-2</v>
      </c>
      <c r="EZ127">
        <v>-3.8000000000000256E-2</v>
      </c>
      <c r="FA127">
        <v>-5.2999999999999936E-2</v>
      </c>
      <c r="FB127">
        <v>-3.3000000000000362E-2</v>
      </c>
      <c r="FC127">
        <v>-4.0999999999999481E-2</v>
      </c>
      <c r="FD127">
        <v>-4.1000000000000369E-2</v>
      </c>
      <c r="FE127">
        <v>-4.3999999999999595E-2</v>
      </c>
      <c r="FF127">
        <v>-3.6000000000000476E-2</v>
      </c>
      <c r="FG127">
        <v>-2.2999999999999687E-2</v>
      </c>
      <c r="FH127">
        <v>-3.8000000000000256E-2</v>
      </c>
      <c r="FI127">
        <v>-3.8000000000000256E-2</v>
      </c>
      <c r="FJ127">
        <v>-3.8000000000000256E-2</v>
      </c>
      <c r="FK127">
        <v>-3.7999999999999368E-2</v>
      </c>
      <c r="FL127">
        <v>-3.8000000000000256E-2</v>
      </c>
      <c r="FM127">
        <v>-5.2999999999999936E-2</v>
      </c>
      <c r="FN127">
        <v>-3.2999999999999474E-2</v>
      </c>
      <c r="FO127">
        <v>-4.0999999999999481E-2</v>
      </c>
      <c r="FP127">
        <v>-4.1000000000000369E-2</v>
      </c>
      <c r="FQ127">
        <v>-4.3999999999999595E-2</v>
      </c>
      <c r="FR127">
        <v>-3.6000000000000476E-2</v>
      </c>
      <c r="FS127">
        <v>-2.2999999999999687E-2</v>
      </c>
      <c r="FT127">
        <v>-3.8000000000000256E-2</v>
      </c>
      <c r="FU127">
        <v>-3.8000000000000256E-2</v>
      </c>
      <c r="FV127">
        <v>-3.8000000000000256E-2</v>
      </c>
      <c r="FW127">
        <v>-3.8000000000000256E-2</v>
      </c>
      <c r="FX127">
        <v>-3.8000000000000256E-2</v>
      </c>
      <c r="FY127">
        <v>-5.2999999999999936E-2</v>
      </c>
      <c r="FZ127">
        <v>-3.2999999999999474E-2</v>
      </c>
      <c r="GA127">
        <v>-4.0999999999999481E-2</v>
      </c>
      <c r="GB127">
        <v>-4.1000000000000369E-2</v>
      </c>
      <c r="GC127">
        <v>-4.3999999999999595E-2</v>
      </c>
      <c r="GD127">
        <v>-3.6000000000000476E-2</v>
      </c>
      <c r="GE127">
        <v>-2.3000000000000576E-2</v>
      </c>
      <c r="GF127">
        <v>-3.8000000000000256E-2</v>
      </c>
      <c r="GG127">
        <v>-3.8000000000000256E-2</v>
      </c>
      <c r="GH127">
        <v>-3.8000000000000256E-2</v>
      </c>
      <c r="GI127">
        <v>-3.8000000000000256E-2</v>
      </c>
      <c r="GJ127">
        <v>-3.8000000000000256E-2</v>
      </c>
      <c r="GK127">
        <v>-5.2999999999999936E-2</v>
      </c>
      <c r="GL127">
        <v>-3.2999999999999474E-2</v>
      </c>
      <c r="GM127">
        <v>-4.0999999999999481E-2</v>
      </c>
      <c r="GN127">
        <v>-4.1000000000000369E-2</v>
      </c>
      <c r="GO127">
        <v>-4.3999999999999595E-2</v>
      </c>
      <c r="GP127">
        <v>-3.6000000000000476E-2</v>
      </c>
      <c r="GQ127">
        <v>-2.3000000000000576E-2</v>
      </c>
      <c r="GR127">
        <v>-3.8000000000000256E-2</v>
      </c>
      <c r="GS127">
        <v>-3.8000000000000256E-2</v>
      </c>
      <c r="GT127">
        <v>-3.8000000000000256E-2</v>
      </c>
      <c r="GU127">
        <v>-3.8000000000000256E-2</v>
      </c>
      <c r="GV127">
        <v>-3.8000000000000256E-2</v>
      </c>
      <c r="GW127">
        <v>-5.2999999999999936E-2</v>
      </c>
      <c r="GX127">
        <v>-3.2999999999999474E-2</v>
      </c>
      <c r="GY127">
        <v>-4.0999999999999481E-2</v>
      </c>
      <c r="GZ127">
        <v>-4.1000000000000369E-2</v>
      </c>
      <c r="HA127">
        <v>-4.3999999999999595E-2</v>
      </c>
      <c r="HB127">
        <v>-3.5999999999999588E-2</v>
      </c>
      <c r="HC127">
        <v>-2.3000000000000576E-2</v>
      </c>
      <c r="HD127">
        <v>-3.8000000000000256E-2</v>
      </c>
      <c r="HE127">
        <v>-3.8000000000000256E-2</v>
      </c>
      <c r="HF127">
        <v>-3.8000000000000256E-2</v>
      </c>
      <c r="HG127">
        <v>-3.8000000000000256E-2</v>
      </c>
      <c r="HH127">
        <v>-3.8000000000000256E-2</v>
      </c>
      <c r="HI127">
        <v>-5.2999999999999936E-2</v>
      </c>
      <c r="HJ127">
        <v>-3.2999999999999474E-2</v>
      </c>
      <c r="HK127">
        <v>-4.0999999999999481E-2</v>
      </c>
      <c r="HL127">
        <v>-4.1000000000000369E-2</v>
      </c>
      <c r="HM127">
        <v>-4.3999999999999595E-2</v>
      </c>
      <c r="HN127">
        <v>-3.5999999999999588E-2</v>
      </c>
      <c r="HO127">
        <v>-2.3000000000000576E-2</v>
      </c>
      <c r="HP127">
        <v>-3.8000000000000256E-2</v>
      </c>
      <c r="HQ127">
        <v>-3.8000000000000256E-2</v>
      </c>
      <c r="HR127">
        <v>-3.7999999999999368E-2</v>
      </c>
      <c r="HS127">
        <v>-3.8000000000000256E-2</v>
      </c>
      <c r="HT127">
        <v>-3.8000000000000256E-2</v>
      </c>
      <c r="HU127">
        <v>-5.2999999999999936E-2</v>
      </c>
      <c r="HV127">
        <v>-3.2999999999999474E-2</v>
      </c>
      <c r="HW127">
        <v>-4.0999999999999481E-2</v>
      </c>
      <c r="HX127">
        <v>-4.1000000000000369E-2</v>
      </c>
      <c r="HY127">
        <v>-4.3999999999999595E-2</v>
      </c>
      <c r="HZ127">
        <v>-3.5999999999999588E-2</v>
      </c>
      <c r="IA127" s="216">
        <v>-2.3000000000000576E-2</v>
      </c>
      <c r="IB127" s="216">
        <v>-3.8000000000000256E-2</v>
      </c>
      <c r="IC127" s="216">
        <v>-3.8000000000000256E-2</v>
      </c>
      <c r="ID127" s="216">
        <v>-3.7999999999999368E-2</v>
      </c>
      <c r="IE127" s="216">
        <v>-3.8000000000000256E-2</v>
      </c>
    </row>
    <row r="128" spans="1:239" x14ac:dyDescent="0.2">
      <c r="A128" s="447">
        <f>A!A142</f>
        <v>40878</v>
      </c>
      <c r="B128" s="479">
        <f t="shared" si="10"/>
        <v>4.5830000000000002</v>
      </c>
      <c r="C128" s="479">
        <v>4.508</v>
      </c>
      <c r="D128" s="448">
        <f t="shared" si="11"/>
        <v>7.5000000000000178E-2</v>
      </c>
      <c r="F128" s="450">
        <v>37033</v>
      </c>
      <c r="M128">
        <v>9.9999999999997868E-3</v>
      </c>
      <c r="N128">
        <v>-1.0999999999999233E-2</v>
      </c>
      <c r="O128">
        <v>-1.5000000000000568E-2</v>
      </c>
      <c r="P128">
        <v>-1.499999999999968E-2</v>
      </c>
      <c r="Q128">
        <v>-1.9999999999999574E-2</v>
      </c>
      <c r="R128">
        <v>-1.9000000000000128E-2</v>
      </c>
      <c r="S128">
        <v>-1.8000000000000682E-2</v>
      </c>
      <c r="T128">
        <v>-1.7999999999999794E-2</v>
      </c>
      <c r="U128">
        <v>-2.0999999999999908E-2</v>
      </c>
      <c r="V128">
        <v>-2.0999999999999908E-2</v>
      </c>
      <c r="W128">
        <v>-2.2999999999999687E-2</v>
      </c>
      <c r="X128">
        <v>-2.6000000000000689E-2</v>
      </c>
      <c r="Y128">
        <v>-2.6000000000000689E-2</v>
      </c>
      <c r="Z128">
        <v>-2.6000000000000689E-2</v>
      </c>
      <c r="AA128">
        <v>-2.5999999999999801E-2</v>
      </c>
      <c r="AB128">
        <v>-2.5999999999999801E-2</v>
      </c>
      <c r="AC128">
        <v>-2.5999999999999801E-2</v>
      </c>
      <c r="AD128">
        <v>-3.1000000000000583E-2</v>
      </c>
      <c r="AE128">
        <v>-3.1000000000000583E-2</v>
      </c>
      <c r="AF128">
        <v>-3.0999999999999694E-2</v>
      </c>
      <c r="AG128">
        <v>-3.0999999999999694E-2</v>
      </c>
      <c r="AH128">
        <v>-3.0999999999999694E-2</v>
      </c>
      <c r="AI128">
        <v>-3.0999999999999694E-2</v>
      </c>
      <c r="AJ128">
        <v>-3.1000000000000139E-2</v>
      </c>
      <c r="AK128">
        <v>-3.0999999999999694E-2</v>
      </c>
      <c r="AL128">
        <v>-3.1000000000000583E-2</v>
      </c>
      <c r="AM128">
        <v>-3.0999999999999694E-2</v>
      </c>
      <c r="AN128">
        <v>-3.0999999999999694E-2</v>
      </c>
      <c r="AO128">
        <v>-3.0999999999999694E-2</v>
      </c>
      <c r="AP128">
        <v>-3.0999999999999694E-2</v>
      </c>
      <c r="AQ128">
        <v>-3.1000000000000583E-2</v>
      </c>
      <c r="AR128">
        <v>-3.5000000000000142E-2</v>
      </c>
      <c r="AS128">
        <v>-3.8000000000000256E-2</v>
      </c>
      <c r="AT128">
        <v>-3.8000000000000256E-2</v>
      </c>
      <c r="AU128">
        <v>-3.7999999999999812E-2</v>
      </c>
      <c r="AV128">
        <v>-3.8000000000000256E-2</v>
      </c>
      <c r="AW128">
        <v>-3.0999999999999694E-2</v>
      </c>
      <c r="AX128">
        <v>-3.1000000000000583E-2</v>
      </c>
      <c r="AY128">
        <v>-3.1000000000000583E-2</v>
      </c>
      <c r="AZ128">
        <v>-3.0999999999999694E-2</v>
      </c>
      <c r="BA128">
        <v>-3.0999999999999694E-2</v>
      </c>
      <c r="BB128">
        <v>-3.1000000000000583E-2</v>
      </c>
      <c r="BC128">
        <v>-3.0999999999999694E-2</v>
      </c>
      <c r="BD128">
        <v>-3.0000000000000249E-2</v>
      </c>
      <c r="BE128">
        <v>-3.3000000000000362E-2</v>
      </c>
      <c r="BF128">
        <v>-3.2999999999999474E-2</v>
      </c>
      <c r="BG128">
        <v>-3.3000000000000362E-2</v>
      </c>
      <c r="BH128">
        <v>-3.2999999999999918E-2</v>
      </c>
      <c r="BI128">
        <v>-2.5999999999999801E-2</v>
      </c>
      <c r="BJ128">
        <v>-2.6000000000000689E-2</v>
      </c>
      <c r="BK128">
        <v>-2.6000000000000689E-2</v>
      </c>
      <c r="BL128">
        <v>-2.5999999999999801E-2</v>
      </c>
      <c r="BM128">
        <v>-2.5999999999999801E-2</v>
      </c>
      <c r="BN128">
        <v>-2.5999999999999801E-2</v>
      </c>
      <c r="BO128">
        <v>-2.5999999999999801E-2</v>
      </c>
      <c r="BP128">
        <v>-2.0000000000000462E-2</v>
      </c>
      <c r="BQ128">
        <v>-2.2999999999999687E-2</v>
      </c>
      <c r="BR128">
        <v>-2.2999999999999687E-2</v>
      </c>
      <c r="BS128">
        <v>-2.3000000000000576E-2</v>
      </c>
      <c r="BT128">
        <v>-2.2999999999999687E-2</v>
      </c>
      <c r="BU128">
        <v>-1.6000000000000014E-2</v>
      </c>
      <c r="BV128">
        <v>-1.6000000000000014E-2</v>
      </c>
      <c r="BW128">
        <v>-1.6000000000000014E-2</v>
      </c>
      <c r="BX128">
        <v>-1.6000000000000014E-2</v>
      </c>
      <c r="BY128">
        <v>-1.6000000000000014E-2</v>
      </c>
      <c r="BZ128">
        <v>-1.6000000000000014E-2</v>
      </c>
      <c r="CA128">
        <v>-1.6000000000000014E-2</v>
      </c>
      <c r="CB128">
        <v>-1.499999999999968E-2</v>
      </c>
      <c r="CC128">
        <v>-1.7999999999999794E-2</v>
      </c>
      <c r="CD128">
        <v>-1.8000000000000682E-2</v>
      </c>
      <c r="CE128">
        <v>-1.7999999999999794E-2</v>
      </c>
      <c r="CF128">
        <v>-1.7999999999999794E-2</v>
      </c>
      <c r="CG128">
        <v>-1.1000000000000121E-2</v>
      </c>
      <c r="CH128">
        <v>-1.1000000000000121E-2</v>
      </c>
      <c r="CI128">
        <v>-1.1000000000000121E-2</v>
      </c>
      <c r="CJ128">
        <v>-1.0999999999999233E-2</v>
      </c>
      <c r="CK128">
        <v>-1.1000000000000121E-2</v>
      </c>
      <c r="CL128">
        <v>-1.1000000000000121E-2</v>
      </c>
      <c r="CM128">
        <v>-1.1000000000000121E-2</v>
      </c>
      <c r="CN128">
        <v>-9.9999999999997868E-3</v>
      </c>
      <c r="CO128">
        <v>-1.2999999999999901E-2</v>
      </c>
      <c r="CP128">
        <v>-1.2999999999999901E-2</v>
      </c>
      <c r="CQ128">
        <v>-1.2999999999999901E-2</v>
      </c>
      <c r="CR128">
        <v>-1.3000000000000789E-2</v>
      </c>
      <c r="CS128">
        <v>-6.0000000000002274E-3</v>
      </c>
      <c r="CT128">
        <v>-6.0000000000002274E-3</v>
      </c>
      <c r="CU128">
        <v>-6.0000000000002274E-3</v>
      </c>
      <c r="CV128">
        <v>-6.0000000000002274E-3</v>
      </c>
      <c r="CW128">
        <v>-5.9999999999993392E-3</v>
      </c>
      <c r="CX128">
        <v>-6.0000000000002274E-3</v>
      </c>
      <c r="CY128">
        <v>-6.0000000000002274E-3</v>
      </c>
      <c r="CZ128">
        <v>-4.9999999999998934E-3</v>
      </c>
      <c r="DA128">
        <v>-8.0000000000000071E-3</v>
      </c>
      <c r="DB128">
        <v>-8.0000000000000071E-3</v>
      </c>
      <c r="DC128">
        <v>-8.0000000000000071E-3</v>
      </c>
      <c r="DD128">
        <v>-8.0000000000000071E-3</v>
      </c>
      <c r="DE128">
        <v>-1.000000000000334E-3</v>
      </c>
      <c r="DF128">
        <v>-1.000000000000334E-3</v>
      </c>
      <c r="DG128">
        <v>-1.000000000000334E-3</v>
      </c>
      <c r="DH128">
        <v>-9.9999999999944578E-4</v>
      </c>
      <c r="DI128">
        <v>-1.000000000000334E-3</v>
      </c>
      <c r="DJ128">
        <v>-9.9999999999944578E-4</v>
      </c>
      <c r="DK128">
        <v>-1.000000000000334E-3</v>
      </c>
      <c r="DL128">
        <v>0</v>
      </c>
      <c r="DM128">
        <v>-2.9999999999992255E-3</v>
      </c>
      <c r="DN128">
        <v>-3.0000000000001137E-3</v>
      </c>
      <c r="DO128">
        <v>-3.0000000000001137E-3</v>
      </c>
      <c r="DP128">
        <v>-3.0000000000001137E-3</v>
      </c>
      <c r="DQ128">
        <v>3.9999999999995595E-3</v>
      </c>
      <c r="DR128">
        <v>4.0000000000004476E-3</v>
      </c>
      <c r="DS128">
        <v>4.0000000000004476E-3</v>
      </c>
      <c r="DT128">
        <v>3.9999999999995595E-3</v>
      </c>
      <c r="DU128">
        <v>4.0000000000004476E-3</v>
      </c>
      <c r="DV128">
        <v>3.9999999999995595E-3</v>
      </c>
      <c r="DW128">
        <v>3.9999999999995595E-3</v>
      </c>
      <c r="DX128">
        <v>4.9999999999998934E-3</v>
      </c>
      <c r="DY128">
        <v>1.9999999999997797E-3</v>
      </c>
      <c r="DZ128">
        <v>1.9999999999997797E-3</v>
      </c>
      <c r="EA128">
        <v>1.9999999999997797E-3</v>
      </c>
      <c r="EB128">
        <v>2.0000000000006679E-3</v>
      </c>
      <c r="EC128">
        <v>9.0000000000003411E-3</v>
      </c>
      <c r="ED128">
        <v>8.9999999999994529E-3</v>
      </c>
      <c r="EE128">
        <v>8.9999999999994529E-3</v>
      </c>
      <c r="EF128">
        <v>9.0000000000003411E-3</v>
      </c>
      <c r="EG128">
        <v>9.0000000000003411E-3</v>
      </c>
      <c r="EH128">
        <v>8.9999999999994529E-3</v>
      </c>
      <c r="EI128">
        <v>9.0000000000003411E-3</v>
      </c>
      <c r="EJ128">
        <v>9.9999999999997868E-3</v>
      </c>
      <c r="EK128">
        <v>6.9999999999996732E-3</v>
      </c>
      <c r="EL128">
        <v>7.0000000000005613E-3</v>
      </c>
      <c r="EM128">
        <v>6.9999999999996732E-3</v>
      </c>
      <c r="EN128">
        <v>6.9999999999996732E-3</v>
      </c>
      <c r="EO128">
        <v>1.4000000000000234E-2</v>
      </c>
      <c r="EP128">
        <v>1.3999999999999346E-2</v>
      </c>
      <c r="EQ128">
        <v>1.3999999999999346E-2</v>
      </c>
      <c r="ER128">
        <v>1.4000000000000234E-2</v>
      </c>
      <c r="ES128">
        <v>1.4000000000000234E-2</v>
      </c>
      <c r="ET128">
        <v>1.4000000000000234E-2</v>
      </c>
      <c r="EU128">
        <v>1.4000000000000234E-2</v>
      </c>
      <c r="EV128">
        <v>1.499999999999968E-2</v>
      </c>
      <c r="EW128">
        <v>1.1999999999999567E-2</v>
      </c>
      <c r="EX128">
        <v>1.2000000000000455E-2</v>
      </c>
      <c r="EY128">
        <v>1.1999999999999567E-2</v>
      </c>
      <c r="EZ128">
        <v>1.1999999999999567E-2</v>
      </c>
      <c r="FA128">
        <v>1.9000000000000128E-2</v>
      </c>
      <c r="FB128">
        <v>1.9000000000000128E-2</v>
      </c>
      <c r="FC128">
        <v>1.899999999999924E-2</v>
      </c>
      <c r="FD128">
        <v>1.9000000000000128E-2</v>
      </c>
      <c r="FE128">
        <v>1.9000000000000128E-2</v>
      </c>
      <c r="FF128">
        <v>1.9000000000000128E-2</v>
      </c>
      <c r="FG128">
        <v>1.9000000000000128E-2</v>
      </c>
      <c r="FH128">
        <v>1.9999999999999574E-2</v>
      </c>
      <c r="FI128">
        <v>1.7000000000000348E-2</v>
      </c>
      <c r="FJ128">
        <v>1.7000000000000348E-2</v>
      </c>
      <c r="FK128">
        <v>1.699999999999946E-2</v>
      </c>
      <c r="FL128">
        <v>1.7000000000000348E-2</v>
      </c>
      <c r="FM128">
        <v>2.4000000000000021E-2</v>
      </c>
      <c r="FN128">
        <v>2.3999999999999133E-2</v>
      </c>
      <c r="FO128">
        <v>2.4000000000000021E-2</v>
      </c>
      <c r="FP128">
        <v>2.4000000000000021E-2</v>
      </c>
      <c r="FQ128">
        <v>2.4000000000000021E-2</v>
      </c>
      <c r="FR128">
        <v>2.4000000000000021E-2</v>
      </c>
      <c r="FS128">
        <v>2.4000000000000021E-2</v>
      </c>
      <c r="FT128">
        <v>2.4999999999999467E-2</v>
      </c>
      <c r="FU128">
        <v>2.2000000000000242E-2</v>
      </c>
      <c r="FV128">
        <v>2.2000000000000242E-2</v>
      </c>
      <c r="FW128">
        <v>2.2000000000000242E-2</v>
      </c>
      <c r="FX128">
        <v>2.2000000000000242E-2</v>
      </c>
      <c r="FY128">
        <v>2.8999999999999915E-2</v>
      </c>
      <c r="FZ128">
        <v>2.8999999999999915E-2</v>
      </c>
      <c r="GA128">
        <v>2.8999999999999915E-2</v>
      </c>
      <c r="GB128">
        <v>2.8999999999999915E-2</v>
      </c>
      <c r="GC128">
        <v>2.8999999999999915E-2</v>
      </c>
      <c r="GD128">
        <v>2.9000000000000803E-2</v>
      </c>
      <c r="GE128">
        <v>2.8999999999999915E-2</v>
      </c>
      <c r="GF128">
        <v>3.0000000000000249E-2</v>
      </c>
      <c r="GG128">
        <v>2.7000000000000135E-2</v>
      </c>
      <c r="GH128">
        <v>2.7000000000000135E-2</v>
      </c>
      <c r="GI128">
        <v>2.7000000000000135E-2</v>
      </c>
      <c r="GJ128">
        <v>2.7000000000000135E-2</v>
      </c>
      <c r="GK128">
        <v>3.3999999999999808E-2</v>
      </c>
      <c r="GL128">
        <v>3.3999999999999808E-2</v>
      </c>
      <c r="GM128">
        <v>3.3999999999999808E-2</v>
      </c>
      <c r="GN128">
        <v>3.4000000000000696E-2</v>
      </c>
      <c r="GO128">
        <v>3.3999999999999808E-2</v>
      </c>
      <c r="GP128">
        <v>3.4000000000000696E-2</v>
      </c>
      <c r="GQ128">
        <v>3.3999999999999808E-2</v>
      </c>
      <c r="GR128">
        <v>3.5000000000000142E-2</v>
      </c>
      <c r="GS128">
        <v>3.2000000000000028E-2</v>
      </c>
      <c r="GT128">
        <v>3.2000000000000028E-2</v>
      </c>
      <c r="GU128">
        <v>3.2000000000000028E-2</v>
      </c>
      <c r="GV128">
        <v>3.2000000000000028E-2</v>
      </c>
      <c r="GW128">
        <v>3.8999999999999702E-2</v>
      </c>
      <c r="GX128">
        <v>3.8999999999999702E-2</v>
      </c>
      <c r="GY128">
        <v>3.8999999999999702E-2</v>
      </c>
      <c r="GZ128">
        <v>3.900000000000059E-2</v>
      </c>
      <c r="HA128">
        <v>3.8999999999999702E-2</v>
      </c>
      <c r="HB128">
        <v>3.8999999999999702E-2</v>
      </c>
      <c r="HC128">
        <v>3.900000000000059E-2</v>
      </c>
      <c r="HD128">
        <v>0.04</v>
      </c>
      <c r="HE128">
        <v>3.6999999999999922E-2</v>
      </c>
      <c r="HF128">
        <v>3.700000000000081E-2</v>
      </c>
      <c r="HG128">
        <v>3.6999999999999922E-2</v>
      </c>
      <c r="HH128">
        <v>3.6999999999999922E-2</v>
      </c>
      <c r="HI128">
        <v>4.4000000000000483E-2</v>
      </c>
      <c r="HJ128">
        <v>4.3999999999999595E-2</v>
      </c>
      <c r="HK128">
        <v>4.3999999999999595E-2</v>
      </c>
      <c r="HL128">
        <v>4.4000000000000483E-2</v>
      </c>
      <c r="HM128">
        <v>4.3999999999999595E-2</v>
      </c>
      <c r="HN128">
        <v>4.3999999999999595E-2</v>
      </c>
      <c r="HO128">
        <v>4.4000000000000483E-2</v>
      </c>
      <c r="HP128">
        <v>4.4999999999999929E-2</v>
      </c>
      <c r="HQ128">
        <v>4.1999999999999815E-2</v>
      </c>
      <c r="HR128">
        <v>4.1999999999999815E-2</v>
      </c>
      <c r="HS128">
        <v>4.1999999999999815E-2</v>
      </c>
      <c r="HT128">
        <v>4.1999999999999815E-2</v>
      </c>
      <c r="HU128">
        <v>4.9000000000000377E-2</v>
      </c>
      <c r="HV128">
        <v>4.8999999999999488E-2</v>
      </c>
      <c r="HW128">
        <v>4.8999999999999488E-2</v>
      </c>
      <c r="HX128">
        <v>4.9000000000000377E-2</v>
      </c>
      <c r="HY128">
        <v>4.9000000000000377E-2</v>
      </c>
      <c r="HZ128">
        <v>4.8999999999999488E-2</v>
      </c>
      <c r="IA128" s="216">
        <v>4.9000000000000377E-2</v>
      </c>
      <c r="IB128" s="216">
        <v>4.9999999999999822E-2</v>
      </c>
      <c r="IC128" s="216">
        <v>4.6999999999999709E-2</v>
      </c>
      <c r="ID128" s="216">
        <v>4.6999999999999709E-2</v>
      </c>
      <c r="IE128" s="216">
        <v>4.6999999999999709E-2</v>
      </c>
    </row>
    <row r="129" spans="1:240" x14ac:dyDescent="0.2">
      <c r="A129" s="447">
        <f>A!A143</f>
        <v>40909</v>
      </c>
      <c r="B129" s="479">
        <f t="shared" si="10"/>
        <v>4.6980000000000004</v>
      </c>
      <c r="C129" s="479">
        <v>4.6230000000000002</v>
      </c>
      <c r="D129" s="448">
        <f t="shared" si="11"/>
        <v>7.5000000000000178E-2</v>
      </c>
      <c r="F129" s="450">
        <v>37034</v>
      </c>
      <c r="M129">
        <v>-9.9999999999997868E-3</v>
      </c>
      <c r="N129">
        <v>-1.0000000000000675E-2</v>
      </c>
      <c r="O129">
        <v>-1.1000000000000121E-2</v>
      </c>
      <c r="P129">
        <v>-9.0000000000003411E-3</v>
      </c>
      <c r="Q129">
        <v>-9.0000000000003411E-3</v>
      </c>
      <c r="R129">
        <v>-9.9999999999997868E-3</v>
      </c>
      <c r="S129">
        <v>-1.0999999999999233E-2</v>
      </c>
      <c r="T129">
        <v>-1.1000000000000121E-2</v>
      </c>
      <c r="U129">
        <v>-1.1000000000000121E-2</v>
      </c>
      <c r="V129">
        <v>-1.1000000000000121E-2</v>
      </c>
      <c r="W129">
        <v>-1.1000000000000121E-2</v>
      </c>
      <c r="X129">
        <v>-1.1000000000000121E-2</v>
      </c>
      <c r="Y129">
        <v>-1.1000000000000121E-2</v>
      </c>
      <c r="Z129">
        <v>-1.0999999999999233E-2</v>
      </c>
      <c r="AA129">
        <v>-2.0000000000006679E-3</v>
      </c>
      <c r="AB129">
        <v>0</v>
      </c>
      <c r="AC129">
        <v>4.9999999999998934E-3</v>
      </c>
      <c r="AD129">
        <v>0</v>
      </c>
      <c r="AE129">
        <v>0</v>
      </c>
      <c r="AF129">
        <v>4.9999999999998934E-3</v>
      </c>
      <c r="AG129">
        <v>8.0000000000000071E-3</v>
      </c>
      <c r="AH129">
        <v>1.1000000000000121E-2</v>
      </c>
      <c r="AI129">
        <v>1.1000000000000121E-2</v>
      </c>
      <c r="AJ129">
        <v>1.1000000000000121E-2</v>
      </c>
      <c r="AK129">
        <v>1.1000000000000121E-2</v>
      </c>
      <c r="AL129">
        <v>1.1000000000000121E-2</v>
      </c>
      <c r="AM129">
        <v>1.1000000000000121E-2</v>
      </c>
      <c r="AN129">
        <v>1.0999999999999233E-2</v>
      </c>
      <c r="AO129">
        <v>1.1000000000000121E-2</v>
      </c>
      <c r="AP129">
        <v>1.1000000000000121E-2</v>
      </c>
      <c r="AQ129">
        <v>1.1000000000000121E-2</v>
      </c>
      <c r="AR129">
        <v>1.1000000000000121E-2</v>
      </c>
      <c r="AS129">
        <v>1.1000000000000121E-2</v>
      </c>
      <c r="AT129">
        <v>1.1000000000000121E-2</v>
      </c>
      <c r="AU129">
        <v>1.0999999999999677E-2</v>
      </c>
      <c r="AV129">
        <v>1.1000000000000121E-2</v>
      </c>
      <c r="AW129">
        <v>1.1000000000000121E-2</v>
      </c>
      <c r="AX129">
        <v>1.1000000000000121E-2</v>
      </c>
      <c r="AY129">
        <v>1.1000000000000121E-2</v>
      </c>
      <c r="AZ129">
        <v>1.1000000000000121E-2</v>
      </c>
      <c r="BA129">
        <v>1.1000000000000121E-2</v>
      </c>
      <c r="BB129">
        <v>1.1000000000000121E-2</v>
      </c>
      <c r="BC129">
        <v>1.1000000000000121E-2</v>
      </c>
      <c r="BD129">
        <v>1.1000000000000121E-2</v>
      </c>
      <c r="BE129">
        <v>1.1000000000000121E-2</v>
      </c>
      <c r="BF129">
        <v>1.1000000000000121E-2</v>
      </c>
      <c r="BG129">
        <v>1.1000000000000121E-2</v>
      </c>
      <c r="BH129">
        <v>1.1000000000000121E-2</v>
      </c>
      <c r="BI129">
        <v>1.1000000000000121E-2</v>
      </c>
      <c r="BJ129">
        <v>1.1000000000000121E-2</v>
      </c>
      <c r="BK129">
        <v>1.1000000000000121E-2</v>
      </c>
      <c r="BL129">
        <v>1.1000000000000121E-2</v>
      </c>
      <c r="BM129">
        <v>1.1000000000000121E-2</v>
      </c>
      <c r="BN129">
        <v>1.1000000000000121E-2</v>
      </c>
      <c r="BO129">
        <v>1.1000000000000121E-2</v>
      </c>
      <c r="BP129">
        <v>1.1000000000000121E-2</v>
      </c>
      <c r="BQ129">
        <v>1.0999999999999233E-2</v>
      </c>
      <c r="BR129">
        <v>1.1000000000000121E-2</v>
      </c>
      <c r="BS129">
        <v>1.1000000000000121E-2</v>
      </c>
      <c r="BT129">
        <v>1.1000000000000121E-2</v>
      </c>
      <c r="BU129">
        <v>1.1000000000000121E-2</v>
      </c>
      <c r="BV129">
        <v>1.0999999999999233E-2</v>
      </c>
      <c r="BW129">
        <v>1.1000000000000121E-2</v>
      </c>
      <c r="BX129">
        <v>1.1000000000000121E-2</v>
      </c>
      <c r="BY129">
        <v>1.1000000000000121E-2</v>
      </c>
      <c r="BZ129">
        <v>1.1000000000000121E-2</v>
      </c>
      <c r="CA129">
        <v>1.1000000000000121E-2</v>
      </c>
      <c r="CB129">
        <v>1.1000000000000121E-2</v>
      </c>
      <c r="CC129">
        <v>1.1000000000000121E-2</v>
      </c>
      <c r="CD129">
        <v>1.1000000000000121E-2</v>
      </c>
      <c r="CE129">
        <v>1.1000000000000121E-2</v>
      </c>
      <c r="CF129">
        <v>1.1000000000000121E-2</v>
      </c>
      <c r="CG129">
        <v>1.1000000000000121E-2</v>
      </c>
      <c r="CH129">
        <v>1.1000000000000121E-2</v>
      </c>
      <c r="CI129">
        <v>1.1000000000000121E-2</v>
      </c>
      <c r="CJ129">
        <v>1.0999999999999233E-2</v>
      </c>
      <c r="CK129">
        <v>1.1000000000000121E-2</v>
      </c>
      <c r="CL129">
        <v>1.1000000000000121E-2</v>
      </c>
      <c r="CM129">
        <v>1.1000000000000121E-2</v>
      </c>
      <c r="CN129">
        <v>1.1000000000000121E-2</v>
      </c>
      <c r="CO129">
        <v>1.1000000000000121E-2</v>
      </c>
      <c r="CP129">
        <v>1.1000000000000121E-2</v>
      </c>
      <c r="CQ129">
        <v>1.1000000000000121E-2</v>
      </c>
      <c r="CR129">
        <v>1.1000000000000121E-2</v>
      </c>
      <c r="CS129">
        <v>1.1000000000000121E-2</v>
      </c>
      <c r="CT129">
        <v>1.1000000000000121E-2</v>
      </c>
      <c r="CU129">
        <v>1.1000000000000121E-2</v>
      </c>
      <c r="CV129">
        <v>1.1000000000000121E-2</v>
      </c>
      <c r="CW129">
        <v>1.0999999999999233E-2</v>
      </c>
      <c r="CX129">
        <v>1.1000000000000121E-2</v>
      </c>
      <c r="CY129">
        <v>1.1000000000000121E-2</v>
      </c>
      <c r="CZ129">
        <v>1.1000000000000121E-2</v>
      </c>
      <c r="DA129">
        <v>1.1000000000000121E-2</v>
      </c>
      <c r="DB129">
        <v>1.1000000000000121E-2</v>
      </c>
      <c r="DC129">
        <v>1.1000000000000121E-2</v>
      </c>
      <c r="DD129">
        <v>1.1000000000000121E-2</v>
      </c>
      <c r="DE129">
        <v>1.1000000000000121E-2</v>
      </c>
      <c r="DF129">
        <v>1.1000000000000121E-2</v>
      </c>
      <c r="DG129">
        <v>1.1000000000000121E-2</v>
      </c>
      <c r="DH129">
        <v>1.0999999999999233E-2</v>
      </c>
      <c r="DI129">
        <v>1.1000000000000121E-2</v>
      </c>
      <c r="DJ129">
        <v>1.1000000000000121E-2</v>
      </c>
      <c r="DK129">
        <v>1.1000000000000121E-2</v>
      </c>
      <c r="DL129">
        <v>1.1000000000000121E-2</v>
      </c>
      <c r="DM129">
        <v>1.0999999999999233E-2</v>
      </c>
      <c r="DN129">
        <v>1.1000000000000121E-2</v>
      </c>
      <c r="DO129">
        <v>1.1000000000000121E-2</v>
      </c>
      <c r="DP129">
        <v>1.1000000000000121E-2</v>
      </c>
      <c r="DQ129">
        <v>1.1000000000000121E-2</v>
      </c>
      <c r="DR129">
        <v>1.0999999999999233E-2</v>
      </c>
      <c r="DS129">
        <v>1.1000000000000121E-2</v>
      </c>
      <c r="DT129">
        <v>1.1000000000000121E-2</v>
      </c>
      <c r="DU129">
        <v>1.1000000000000121E-2</v>
      </c>
      <c r="DV129">
        <v>1.1000000000000121E-2</v>
      </c>
      <c r="DW129">
        <v>1.1000000000000121E-2</v>
      </c>
      <c r="DX129">
        <v>1.1000000000000121E-2</v>
      </c>
      <c r="DY129">
        <v>1.1000000000000121E-2</v>
      </c>
      <c r="DZ129">
        <v>1.1000000000000121E-2</v>
      </c>
      <c r="EA129">
        <v>1.1000000000000121E-2</v>
      </c>
      <c r="EB129">
        <v>1.0999999999999233E-2</v>
      </c>
      <c r="EC129">
        <v>1.1000000000000121E-2</v>
      </c>
      <c r="ED129">
        <v>1.1000000000000121E-2</v>
      </c>
      <c r="EE129">
        <v>1.1000000000000121E-2</v>
      </c>
      <c r="EF129">
        <v>1.1000000000000121E-2</v>
      </c>
      <c r="EG129">
        <v>1.1000000000000121E-2</v>
      </c>
      <c r="EH129">
        <v>1.1000000000000121E-2</v>
      </c>
      <c r="EI129">
        <v>1.1000000000000121E-2</v>
      </c>
      <c r="EJ129">
        <v>1.1000000000000121E-2</v>
      </c>
      <c r="EK129">
        <v>1.1000000000000121E-2</v>
      </c>
      <c r="EL129">
        <v>1.1000000000000121E-2</v>
      </c>
      <c r="EM129">
        <v>1.1000000000000121E-2</v>
      </c>
      <c r="EN129">
        <v>1.1000000000000121E-2</v>
      </c>
      <c r="EO129">
        <v>1.1000000000000121E-2</v>
      </c>
      <c r="EP129">
        <v>1.1000000000000121E-2</v>
      </c>
      <c r="EQ129">
        <v>1.1000000000000121E-2</v>
      </c>
      <c r="ER129">
        <v>1.1000000000000121E-2</v>
      </c>
      <c r="ES129">
        <v>1.0999999999999233E-2</v>
      </c>
      <c r="ET129">
        <v>1.1000000000000121E-2</v>
      </c>
      <c r="EU129">
        <v>1.1000000000000121E-2</v>
      </c>
      <c r="EV129">
        <v>1.1000000000000121E-2</v>
      </c>
      <c r="EW129">
        <v>1.1000000000000121E-2</v>
      </c>
      <c r="EX129">
        <v>1.1000000000000121E-2</v>
      </c>
      <c r="EY129">
        <v>1.1000000000000121E-2</v>
      </c>
      <c r="EZ129">
        <v>1.1000000000000121E-2</v>
      </c>
      <c r="FA129">
        <v>1.1000000000000121E-2</v>
      </c>
      <c r="FB129">
        <v>1.1000000000000121E-2</v>
      </c>
      <c r="FC129">
        <v>1.1000000000000121E-2</v>
      </c>
      <c r="FD129">
        <v>1.1000000000000121E-2</v>
      </c>
      <c r="FE129">
        <v>1.0999999999999233E-2</v>
      </c>
      <c r="FF129">
        <v>1.1000000000000121E-2</v>
      </c>
      <c r="FG129">
        <v>1.1000000000000121E-2</v>
      </c>
      <c r="FH129">
        <v>1.1000000000000121E-2</v>
      </c>
      <c r="FI129">
        <v>1.0999999999999233E-2</v>
      </c>
      <c r="FJ129">
        <v>1.1000000000000121E-2</v>
      </c>
      <c r="FK129">
        <v>1.1000000000000121E-2</v>
      </c>
      <c r="FL129">
        <v>1.1000000000000121E-2</v>
      </c>
      <c r="FM129">
        <v>1.1000000000000121E-2</v>
      </c>
      <c r="FN129">
        <v>1.1000000000000121E-2</v>
      </c>
      <c r="FO129">
        <v>1.0999999999999233E-2</v>
      </c>
      <c r="FP129">
        <v>1.1000000000000121E-2</v>
      </c>
      <c r="FQ129">
        <v>1.1000000000000121E-2</v>
      </c>
      <c r="FR129">
        <v>1.1000000000000121E-2</v>
      </c>
      <c r="FS129">
        <v>1.1000000000000121E-2</v>
      </c>
      <c r="FT129">
        <v>1.1000000000000121E-2</v>
      </c>
      <c r="FU129">
        <v>1.1000000000000121E-2</v>
      </c>
      <c r="FV129">
        <v>1.1000000000000121E-2</v>
      </c>
      <c r="FW129">
        <v>1.0999999999999233E-2</v>
      </c>
      <c r="FX129">
        <v>1.1000000000000121E-2</v>
      </c>
      <c r="FY129">
        <v>1.1000000000000121E-2</v>
      </c>
      <c r="FZ129">
        <v>1.1000000000000121E-2</v>
      </c>
      <c r="GA129">
        <v>1.1000000000000121E-2</v>
      </c>
      <c r="GB129">
        <v>1.1000000000000121E-2</v>
      </c>
      <c r="GC129">
        <v>1.1000000000000121E-2</v>
      </c>
      <c r="GD129">
        <v>1.0999999999999233E-2</v>
      </c>
      <c r="GE129">
        <v>1.1000000000000121E-2</v>
      </c>
      <c r="GF129">
        <v>1.0999999999999233E-2</v>
      </c>
      <c r="GG129">
        <v>1.1000000000000121E-2</v>
      </c>
      <c r="GH129">
        <v>1.1000000000000121E-2</v>
      </c>
      <c r="GI129">
        <v>1.1000000000000121E-2</v>
      </c>
      <c r="GJ129">
        <v>1.1000000000000121E-2</v>
      </c>
      <c r="GK129">
        <v>1.1000000000000121E-2</v>
      </c>
      <c r="GL129">
        <v>1.1000000000000121E-2</v>
      </c>
      <c r="GM129">
        <v>1.1000000000000121E-2</v>
      </c>
      <c r="GN129">
        <v>1.0999999999999233E-2</v>
      </c>
      <c r="GO129">
        <v>1.1000000000000121E-2</v>
      </c>
      <c r="GP129">
        <v>1.1000000000000121E-2</v>
      </c>
      <c r="GQ129">
        <v>1.1000000000000121E-2</v>
      </c>
      <c r="GR129">
        <v>1.1000000000000121E-2</v>
      </c>
      <c r="GS129">
        <v>1.1000000000000121E-2</v>
      </c>
      <c r="GT129">
        <v>1.1000000000000121E-2</v>
      </c>
      <c r="GU129">
        <v>1.1000000000000121E-2</v>
      </c>
      <c r="GV129">
        <v>1.1000000000000121E-2</v>
      </c>
      <c r="GW129">
        <v>1.1000000000000121E-2</v>
      </c>
      <c r="GX129">
        <v>1.1000000000000121E-2</v>
      </c>
      <c r="GY129">
        <v>1.1000000000000121E-2</v>
      </c>
      <c r="GZ129">
        <v>1.1000000000000121E-2</v>
      </c>
      <c r="HA129">
        <v>1.1000000000000121E-2</v>
      </c>
      <c r="HB129">
        <v>1.1000000000000121E-2</v>
      </c>
      <c r="HC129">
        <v>1.0999999999999233E-2</v>
      </c>
      <c r="HD129">
        <v>1.1000000000000121E-2</v>
      </c>
      <c r="HE129">
        <v>1.1000000000000121E-2</v>
      </c>
      <c r="HF129">
        <v>1.0999999999999233E-2</v>
      </c>
      <c r="HG129">
        <v>1.1000000000000121E-2</v>
      </c>
      <c r="HH129">
        <v>1.1000000000000121E-2</v>
      </c>
      <c r="HI129">
        <v>1.0999999999999233E-2</v>
      </c>
      <c r="HJ129">
        <v>1.1000000000000121E-2</v>
      </c>
      <c r="HK129">
        <v>1.1000000000000121E-2</v>
      </c>
      <c r="HL129">
        <v>1.1000000000000121E-2</v>
      </c>
      <c r="HM129">
        <v>1.1000000000000121E-2</v>
      </c>
      <c r="HN129">
        <v>1.1000000000000121E-2</v>
      </c>
      <c r="HO129">
        <v>1.1000000000000121E-2</v>
      </c>
      <c r="HP129">
        <v>1.1000000000000121E-2</v>
      </c>
      <c r="HQ129">
        <v>1.1000000000000121E-2</v>
      </c>
      <c r="HR129">
        <v>1.1000000000000121E-2</v>
      </c>
      <c r="HS129">
        <v>1.1000000000000121E-2</v>
      </c>
      <c r="HT129">
        <v>1.1000000000000121E-2</v>
      </c>
      <c r="HU129">
        <v>1.1000000000000121E-2</v>
      </c>
      <c r="HV129">
        <v>1.1000000000000121E-2</v>
      </c>
      <c r="HW129">
        <v>1.1000000000000121E-2</v>
      </c>
      <c r="HX129">
        <v>1.1000000000000121E-2</v>
      </c>
      <c r="HY129">
        <v>1.0999999999999233E-2</v>
      </c>
      <c r="HZ129">
        <v>1.1000000000000121E-2</v>
      </c>
      <c r="IA129" s="216">
        <v>1.1000000000000121E-2</v>
      </c>
      <c r="IB129" s="216">
        <v>1.1000000000000121E-2</v>
      </c>
      <c r="IC129" s="216">
        <v>1.1000000000000121E-2</v>
      </c>
      <c r="ID129" s="216">
        <v>1.1000000000000121E-2</v>
      </c>
      <c r="IE129" s="216">
        <v>1.1000000000000121E-2</v>
      </c>
    </row>
    <row r="130" spans="1:240" x14ac:dyDescent="0.2">
      <c r="A130" s="447">
        <f>A!A144</f>
        <v>40940</v>
      </c>
      <c r="B130" s="479">
        <f t="shared" si="10"/>
        <v>4.58</v>
      </c>
      <c r="C130" s="479">
        <v>4.5049999999999999</v>
      </c>
      <c r="D130" s="448">
        <f t="shared" si="11"/>
        <v>7.5000000000000178E-2</v>
      </c>
      <c r="F130" s="450">
        <v>37035</v>
      </c>
      <c r="M130">
        <v>-5.9000000000000163E-2</v>
      </c>
      <c r="N130">
        <v>-5.3999999999999382E-2</v>
      </c>
      <c r="O130">
        <v>-5.3999999999999382E-2</v>
      </c>
      <c r="P130">
        <v>-5.0999999999999268E-2</v>
      </c>
      <c r="Q130">
        <v>-5.200000000000049E-2</v>
      </c>
      <c r="R130">
        <v>-5.1999999999999602E-2</v>
      </c>
      <c r="S130">
        <v>-5.200000000000049E-2</v>
      </c>
      <c r="T130">
        <v>-4.8999999999999488E-2</v>
      </c>
      <c r="U130">
        <v>-4.7000000000000597E-2</v>
      </c>
      <c r="V130">
        <v>-4.7000000000000597E-2</v>
      </c>
      <c r="W130">
        <v>-4.1999999999999815E-2</v>
      </c>
      <c r="X130">
        <v>-4.1999999999999815E-2</v>
      </c>
      <c r="Y130">
        <v>-4.1999999999999815E-2</v>
      </c>
      <c r="Z130">
        <v>-4.2000000000000703E-2</v>
      </c>
      <c r="AA130">
        <v>-4.1999999999999815E-2</v>
      </c>
      <c r="AB130">
        <v>-4.2000000000000703E-2</v>
      </c>
      <c r="AC130">
        <v>-4.1999999999999815E-2</v>
      </c>
      <c r="AD130">
        <v>-4.6999999999999709E-2</v>
      </c>
      <c r="AE130">
        <v>-4.1999999999999815E-2</v>
      </c>
      <c r="AF130">
        <v>-4.1999999999999815E-2</v>
      </c>
      <c r="AG130">
        <v>-3.900000000000059E-2</v>
      </c>
      <c r="AH130">
        <v>-3.6000000000000476E-2</v>
      </c>
      <c r="AI130">
        <v>-2.0999999999999908E-2</v>
      </c>
      <c r="AJ130">
        <v>-1.3000000000000345E-2</v>
      </c>
      <c r="AK130">
        <v>-1.2999999999999901E-2</v>
      </c>
      <c r="AL130">
        <v>-1.2999999999999901E-2</v>
      </c>
      <c r="AM130">
        <v>-1.2999999999999901E-2</v>
      </c>
      <c r="AN130">
        <v>-1.2999999999999901E-2</v>
      </c>
      <c r="AO130">
        <v>-1.2999999999999901E-2</v>
      </c>
      <c r="AP130">
        <v>-1.2999999999999901E-2</v>
      </c>
      <c r="AQ130">
        <v>-1.2999999999999901E-2</v>
      </c>
      <c r="AR130">
        <v>-1.2999999999999901E-2</v>
      </c>
      <c r="AS130">
        <v>-1.2999999999999901E-2</v>
      </c>
      <c r="AT130">
        <v>-1.2999999999999901E-2</v>
      </c>
      <c r="AU130">
        <v>1.2000000000000011E-2</v>
      </c>
      <c r="AV130">
        <v>2.7000000000000135E-2</v>
      </c>
      <c r="AW130">
        <v>-1.2999999999999901E-2</v>
      </c>
      <c r="AX130">
        <v>-1.2999999999999901E-2</v>
      </c>
      <c r="AY130">
        <v>-1.2999999999999901E-2</v>
      </c>
      <c r="AZ130">
        <v>-1.2999999999999901E-2</v>
      </c>
      <c r="BA130">
        <v>-1.3000000000000789E-2</v>
      </c>
      <c r="BB130">
        <v>-1.2999999999999901E-2</v>
      </c>
      <c r="BC130">
        <v>-1.2999999999999901E-2</v>
      </c>
      <c r="BD130">
        <v>-1.7999999999999794E-2</v>
      </c>
      <c r="BE130">
        <v>-1.7999999999999794E-2</v>
      </c>
      <c r="BF130">
        <v>-1.8000000000000682E-2</v>
      </c>
      <c r="BG130">
        <v>6.9999999999996732E-3</v>
      </c>
      <c r="BH130">
        <v>2.1999999999999797E-2</v>
      </c>
      <c r="BI130">
        <v>-1.8000000000000682E-2</v>
      </c>
      <c r="BJ130">
        <v>-1.7999999999999794E-2</v>
      </c>
      <c r="BK130">
        <v>-1.7999999999999794E-2</v>
      </c>
      <c r="BL130">
        <v>-1.7999999999999794E-2</v>
      </c>
      <c r="BM130">
        <v>-1.8000000000000682E-2</v>
      </c>
      <c r="BN130">
        <v>-1.7999999999999794E-2</v>
      </c>
      <c r="BO130">
        <v>-1.7999999999999794E-2</v>
      </c>
      <c r="BP130">
        <v>-1.7999999999999794E-2</v>
      </c>
      <c r="BQ130">
        <v>-1.7999999999999794E-2</v>
      </c>
      <c r="BR130">
        <v>-1.7999999999999794E-2</v>
      </c>
      <c r="BS130">
        <v>7.0000000000005613E-3</v>
      </c>
      <c r="BT130">
        <v>2.1999999999999353E-2</v>
      </c>
      <c r="BU130">
        <v>-1.7999999999999794E-2</v>
      </c>
      <c r="BV130">
        <v>-1.7999999999999794E-2</v>
      </c>
      <c r="BW130">
        <v>-1.8000000000000682E-2</v>
      </c>
      <c r="BX130">
        <v>-1.7999999999999794E-2</v>
      </c>
      <c r="BY130">
        <v>-1.8000000000000682E-2</v>
      </c>
      <c r="BZ130">
        <v>-1.7999999999999794E-2</v>
      </c>
      <c r="CA130">
        <v>-1.7999999999999794E-2</v>
      </c>
      <c r="CB130">
        <v>-1.8000000000000682E-2</v>
      </c>
      <c r="CC130">
        <v>-1.7999999999999794E-2</v>
      </c>
      <c r="CD130">
        <v>-1.7999999999999794E-2</v>
      </c>
      <c r="CE130">
        <v>6.9999999999996732E-3</v>
      </c>
      <c r="CF130">
        <v>2.2000000000000242E-2</v>
      </c>
      <c r="CG130">
        <v>-1.7999999999999794E-2</v>
      </c>
      <c r="CH130">
        <v>-1.7999999999999794E-2</v>
      </c>
      <c r="CI130">
        <v>-1.7999999999999794E-2</v>
      </c>
      <c r="CJ130">
        <v>-1.7999999999999794E-2</v>
      </c>
      <c r="CK130">
        <v>-1.7999999999999794E-2</v>
      </c>
      <c r="CL130">
        <v>-1.8000000000000682E-2</v>
      </c>
      <c r="CM130">
        <v>-1.7999999999999794E-2</v>
      </c>
      <c r="CN130">
        <v>-1.7999999999999794E-2</v>
      </c>
      <c r="CO130">
        <v>-1.7999999999999794E-2</v>
      </c>
      <c r="CP130">
        <v>-1.8000000000000682E-2</v>
      </c>
      <c r="CQ130">
        <v>6.9999999999996732E-3</v>
      </c>
      <c r="CR130">
        <v>2.2000000000000242E-2</v>
      </c>
      <c r="CS130">
        <v>-1.8000000000000682E-2</v>
      </c>
      <c r="CT130">
        <v>-1.7999999999999794E-2</v>
      </c>
      <c r="CU130">
        <v>-1.7999999999999794E-2</v>
      </c>
      <c r="CV130">
        <v>-1.7999999999999794E-2</v>
      </c>
      <c r="CW130">
        <v>-1.7999999999999794E-2</v>
      </c>
      <c r="CX130">
        <v>-1.7999999999999794E-2</v>
      </c>
      <c r="CY130">
        <v>-1.7999999999999794E-2</v>
      </c>
      <c r="CZ130">
        <v>-1.8000000000000682E-2</v>
      </c>
      <c r="DA130">
        <v>-1.7999999999999794E-2</v>
      </c>
      <c r="DB130">
        <v>-1.7999999999999794E-2</v>
      </c>
      <c r="DC130">
        <v>6.9999999999996732E-3</v>
      </c>
      <c r="DD130">
        <v>2.2000000000000242E-2</v>
      </c>
      <c r="DE130">
        <v>-1.7999999999999794E-2</v>
      </c>
      <c r="DF130">
        <v>-1.7999999999999794E-2</v>
      </c>
      <c r="DG130">
        <v>-1.7999999999999794E-2</v>
      </c>
      <c r="DH130">
        <v>-1.7999999999999794E-2</v>
      </c>
      <c r="DI130">
        <v>-1.7999999999999794E-2</v>
      </c>
      <c r="DJ130">
        <v>-1.8000000000000682E-2</v>
      </c>
      <c r="DK130">
        <v>-1.7999999999999794E-2</v>
      </c>
      <c r="DL130">
        <v>-1.7999999999999794E-2</v>
      </c>
      <c r="DM130">
        <v>-1.7999999999999794E-2</v>
      </c>
      <c r="DN130">
        <v>-1.7999999999999794E-2</v>
      </c>
      <c r="DO130">
        <v>7.0000000000005613E-3</v>
      </c>
      <c r="DP130">
        <v>2.1999999999999353E-2</v>
      </c>
      <c r="DQ130">
        <v>-1.7999999999999794E-2</v>
      </c>
      <c r="DR130">
        <v>-1.7999999999999794E-2</v>
      </c>
      <c r="DS130">
        <v>-1.8000000000000682E-2</v>
      </c>
      <c r="DT130">
        <v>-1.7999999999999794E-2</v>
      </c>
      <c r="DU130">
        <v>-1.8000000000000682E-2</v>
      </c>
      <c r="DV130">
        <v>-1.7999999999999794E-2</v>
      </c>
      <c r="DW130">
        <v>-1.7999999999999794E-2</v>
      </c>
      <c r="DX130">
        <v>-1.7999999999999794E-2</v>
      </c>
      <c r="DY130">
        <v>-1.7999999999999794E-2</v>
      </c>
      <c r="DZ130">
        <v>-1.8000000000000682E-2</v>
      </c>
      <c r="EA130">
        <v>6.9999999999996732E-3</v>
      </c>
      <c r="EB130">
        <v>2.2000000000000242E-2</v>
      </c>
      <c r="EC130">
        <v>-1.8000000000000682E-2</v>
      </c>
      <c r="ED130">
        <v>-1.7999999999999794E-2</v>
      </c>
      <c r="EE130">
        <v>-1.7999999999999794E-2</v>
      </c>
      <c r="EF130">
        <v>-1.7999999999999794E-2</v>
      </c>
      <c r="EG130">
        <v>-1.8000000000000682E-2</v>
      </c>
      <c r="EH130">
        <v>-1.7999999999999794E-2</v>
      </c>
      <c r="EI130">
        <v>-1.7999999999999794E-2</v>
      </c>
      <c r="EJ130">
        <v>-1.7999999999999794E-2</v>
      </c>
      <c r="EK130">
        <v>-1.7999999999999794E-2</v>
      </c>
      <c r="EL130">
        <v>-1.8000000000000682E-2</v>
      </c>
      <c r="EM130">
        <v>6.9999999999996732E-3</v>
      </c>
      <c r="EN130">
        <v>2.2000000000000242E-2</v>
      </c>
      <c r="EO130">
        <v>-1.8000000000000682E-2</v>
      </c>
      <c r="EP130">
        <v>-1.7999999999999794E-2</v>
      </c>
      <c r="EQ130">
        <v>-1.7999999999999794E-2</v>
      </c>
      <c r="ER130">
        <v>-1.7999999999999794E-2</v>
      </c>
      <c r="ES130">
        <v>-1.7999999999999794E-2</v>
      </c>
      <c r="ET130">
        <v>-1.7999999999999794E-2</v>
      </c>
      <c r="EU130">
        <v>-1.7999999999999794E-2</v>
      </c>
      <c r="EV130">
        <v>-1.7999999999999794E-2</v>
      </c>
      <c r="EW130">
        <v>-1.7999999999999794E-2</v>
      </c>
      <c r="EX130">
        <v>-1.8000000000000682E-2</v>
      </c>
      <c r="EY130">
        <v>6.9999999999996732E-3</v>
      </c>
      <c r="EZ130">
        <v>2.2000000000000242E-2</v>
      </c>
      <c r="FA130">
        <v>-1.8000000000000682E-2</v>
      </c>
      <c r="FB130">
        <v>-1.7999999999999794E-2</v>
      </c>
      <c r="FC130">
        <v>-1.7999999999999794E-2</v>
      </c>
      <c r="FD130">
        <v>-1.7999999999999794E-2</v>
      </c>
      <c r="FE130">
        <v>-1.7999999999999794E-2</v>
      </c>
      <c r="FF130">
        <v>-1.7999999999999794E-2</v>
      </c>
      <c r="FG130">
        <v>-1.7999999999999794E-2</v>
      </c>
      <c r="FH130">
        <v>-1.7999999999999794E-2</v>
      </c>
      <c r="FI130">
        <v>-1.7999999999999794E-2</v>
      </c>
      <c r="FJ130">
        <v>-1.7999999999999794E-2</v>
      </c>
      <c r="FK130">
        <v>7.0000000000005613E-3</v>
      </c>
      <c r="FL130">
        <v>2.1999999999999353E-2</v>
      </c>
      <c r="FM130">
        <v>-1.7999999999999794E-2</v>
      </c>
      <c r="FN130">
        <v>-1.7999999999999794E-2</v>
      </c>
      <c r="FO130">
        <v>-1.7999999999999794E-2</v>
      </c>
      <c r="FP130">
        <v>-1.7999999999999794E-2</v>
      </c>
      <c r="FQ130">
        <v>-1.8000000000000682E-2</v>
      </c>
      <c r="FR130">
        <v>-1.7999999999999794E-2</v>
      </c>
      <c r="FS130">
        <v>-1.7999999999999794E-2</v>
      </c>
      <c r="FT130">
        <v>-1.7999999999999794E-2</v>
      </c>
      <c r="FU130">
        <v>-1.8000000000000682E-2</v>
      </c>
      <c r="FV130">
        <v>-1.7999999999999794E-2</v>
      </c>
      <c r="FW130">
        <v>7.0000000000005613E-3</v>
      </c>
      <c r="FX130">
        <v>2.1999999999999353E-2</v>
      </c>
      <c r="FY130">
        <v>-1.7999999999999794E-2</v>
      </c>
      <c r="FZ130">
        <v>-1.8000000000000682E-2</v>
      </c>
      <c r="GA130">
        <v>-1.8000000000000682E-2</v>
      </c>
      <c r="GB130">
        <v>-1.7999999999999794E-2</v>
      </c>
      <c r="GC130">
        <v>-1.7999999999999794E-2</v>
      </c>
      <c r="GD130">
        <v>-1.7999999999999794E-2</v>
      </c>
      <c r="GE130">
        <v>-1.7999999999999794E-2</v>
      </c>
      <c r="GF130">
        <v>-1.7999999999999794E-2</v>
      </c>
      <c r="GG130">
        <v>-1.8000000000000682E-2</v>
      </c>
      <c r="GH130">
        <v>-1.7999999999999794E-2</v>
      </c>
      <c r="GI130">
        <v>6.9999999999996732E-3</v>
      </c>
      <c r="GJ130">
        <v>2.2000000000000242E-2</v>
      </c>
      <c r="GK130">
        <v>-1.7999999999999794E-2</v>
      </c>
      <c r="GL130">
        <v>-1.8000000000000682E-2</v>
      </c>
      <c r="GM130">
        <v>-1.7999999999999794E-2</v>
      </c>
      <c r="GN130">
        <v>-1.7999999999999794E-2</v>
      </c>
      <c r="GO130">
        <v>-1.7999999999999794E-2</v>
      </c>
      <c r="GP130">
        <v>-1.8000000000000682E-2</v>
      </c>
      <c r="GQ130">
        <v>-1.7999999999999794E-2</v>
      </c>
      <c r="GR130">
        <v>-1.8000000000000682E-2</v>
      </c>
      <c r="GS130">
        <v>-1.7999999999999794E-2</v>
      </c>
      <c r="GT130">
        <v>-1.7999999999999794E-2</v>
      </c>
      <c r="GU130">
        <v>6.9999999999996732E-3</v>
      </c>
      <c r="GV130">
        <v>2.2000000000000242E-2</v>
      </c>
      <c r="GW130">
        <v>-1.7999999999999794E-2</v>
      </c>
      <c r="GX130">
        <v>-1.7999999999999794E-2</v>
      </c>
      <c r="GY130">
        <v>-1.7999999999999794E-2</v>
      </c>
      <c r="GZ130">
        <v>-1.8000000000000682E-2</v>
      </c>
      <c r="HA130">
        <v>-1.7999999999999794E-2</v>
      </c>
      <c r="HB130">
        <v>-1.8000000000000682E-2</v>
      </c>
      <c r="HC130">
        <v>-1.7999999999999794E-2</v>
      </c>
      <c r="HD130">
        <v>-1.7999999999999794E-2</v>
      </c>
      <c r="HE130">
        <v>-1.7999999999999794E-2</v>
      </c>
      <c r="HF130">
        <v>-1.7999999999999794E-2</v>
      </c>
      <c r="HG130">
        <v>6.9999999999996732E-3</v>
      </c>
      <c r="HH130">
        <v>2.2000000000000242E-2</v>
      </c>
      <c r="HI130">
        <v>-1.7999999999999794E-2</v>
      </c>
      <c r="HJ130">
        <v>-1.7999999999999794E-2</v>
      </c>
      <c r="HK130">
        <v>-1.7999999999999794E-2</v>
      </c>
      <c r="HL130">
        <v>-1.8000000000000682E-2</v>
      </c>
      <c r="HM130">
        <v>-1.7999999999999794E-2</v>
      </c>
      <c r="HN130">
        <v>-1.7999999999999794E-2</v>
      </c>
      <c r="HO130">
        <v>-1.8000000000000682E-2</v>
      </c>
      <c r="HP130">
        <v>-1.7999999999999794E-2</v>
      </c>
      <c r="HQ130">
        <v>-1.7999999999999794E-2</v>
      </c>
      <c r="HR130">
        <v>-1.8000000000000682E-2</v>
      </c>
      <c r="HS130">
        <v>6.9999999999996732E-3</v>
      </c>
      <c r="HT130">
        <v>2.2000000000000242E-2</v>
      </c>
      <c r="HU130">
        <v>-1.8000000000000682E-2</v>
      </c>
      <c r="HV130">
        <v>-1.7999999999999794E-2</v>
      </c>
      <c r="HW130">
        <v>-1.7999999999999794E-2</v>
      </c>
      <c r="HX130">
        <v>-1.7999999999999794E-2</v>
      </c>
      <c r="HY130">
        <v>-1.7999999999999794E-2</v>
      </c>
      <c r="HZ130">
        <v>-1.7999999999999794E-2</v>
      </c>
      <c r="IA130" s="216">
        <v>-1.7999999999999794E-2</v>
      </c>
      <c r="IB130" s="216">
        <v>-1.7999999999999794E-2</v>
      </c>
      <c r="IC130" s="216">
        <v>-1.7999999999999794E-2</v>
      </c>
      <c r="ID130" s="216">
        <v>-1.7999999999999794E-2</v>
      </c>
      <c r="IE130" s="216">
        <v>7.0000000000005613E-3</v>
      </c>
    </row>
    <row r="131" spans="1:240" x14ac:dyDescent="0.2">
      <c r="A131" s="447">
        <f>A!A145</f>
        <v>40969</v>
      </c>
      <c r="B131" s="479">
        <f t="shared" si="10"/>
        <v>4.4470000000000001</v>
      </c>
      <c r="C131" s="479">
        <v>4.3719999999999999</v>
      </c>
      <c r="D131" s="448">
        <f t="shared" si="11"/>
        <v>7.5000000000000178E-2</v>
      </c>
      <c r="F131" s="450">
        <v>37036</v>
      </c>
      <c r="M131">
        <v>-8.1000000000000405E-2</v>
      </c>
      <c r="N131">
        <v>-8.5000000000000006E-2</v>
      </c>
      <c r="O131">
        <v>-8.1999999999999851E-2</v>
      </c>
      <c r="P131">
        <v>-8.2000000000000739E-2</v>
      </c>
      <c r="Q131">
        <v>-7.8999999999999737E-2</v>
      </c>
      <c r="R131">
        <v>-7.8999999999999737E-2</v>
      </c>
      <c r="S131">
        <v>-7.8999999999999737E-2</v>
      </c>
      <c r="T131">
        <v>-7.6999999999999957E-2</v>
      </c>
      <c r="U131">
        <v>-7.8999999999999737E-2</v>
      </c>
      <c r="V131">
        <v>-7.6999999999999957E-2</v>
      </c>
      <c r="W131">
        <v>-7.6999999999999957E-2</v>
      </c>
      <c r="X131">
        <v>-7.6999999999999957E-2</v>
      </c>
      <c r="Y131">
        <v>-7.5000000000000178E-2</v>
      </c>
      <c r="Z131">
        <v>-7.4999999999999289E-2</v>
      </c>
      <c r="AA131">
        <v>-7.2000000000000064E-2</v>
      </c>
      <c r="AB131">
        <v>-6.9999999999999396E-2</v>
      </c>
      <c r="AC131">
        <v>-6.7000000000000171E-2</v>
      </c>
      <c r="AD131">
        <v>-6.7000000000000171E-2</v>
      </c>
      <c r="AE131">
        <v>-6.1999999999999389E-2</v>
      </c>
      <c r="AF131">
        <v>-6.2000000000000277E-2</v>
      </c>
      <c r="AG131">
        <v>-6.1999999999999389E-2</v>
      </c>
      <c r="AH131">
        <v>-6.1999999999999389E-2</v>
      </c>
      <c r="AI131">
        <v>-6.2000000000000277E-2</v>
      </c>
      <c r="AJ131">
        <v>-6.1999999999999833E-2</v>
      </c>
      <c r="AK131">
        <v>-6.2000000000000277E-2</v>
      </c>
      <c r="AL131">
        <v>-6.1999999999999833E-2</v>
      </c>
      <c r="AM131">
        <v>-6.2000000000000277E-2</v>
      </c>
      <c r="AN131">
        <v>-6.1999999999999389E-2</v>
      </c>
      <c r="AO131">
        <v>-6.2000000000000277E-2</v>
      </c>
      <c r="AP131">
        <v>-6.2000000000000277E-2</v>
      </c>
      <c r="AQ131">
        <v>-6.1999999999999389E-2</v>
      </c>
      <c r="AR131">
        <v>-6.2000000000000277E-2</v>
      </c>
      <c r="AS131">
        <v>-6.1999999999999389E-2</v>
      </c>
      <c r="AT131">
        <v>-6.2000000000000277E-2</v>
      </c>
      <c r="AU131">
        <v>-6.1999999999999833E-2</v>
      </c>
      <c r="AV131">
        <v>-6.2000000000000277E-2</v>
      </c>
      <c r="AW131">
        <v>-6.2000000000000277E-2</v>
      </c>
      <c r="AX131">
        <v>-6.2000000000000277E-2</v>
      </c>
      <c r="AY131">
        <v>-6.1999999999999389E-2</v>
      </c>
      <c r="AZ131">
        <v>-6.2000000000000277E-2</v>
      </c>
      <c r="BA131">
        <v>-6.1999999999999389E-2</v>
      </c>
      <c r="BB131">
        <v>-6.2000000000000277E-2</v>
      </c>
      <c r="BC131">
        <v>-6.2000000000000277E-2</v>
      </c>
      <c r="BD131">
        <v>-5.7000000000000384E-2</v>
      </c>
      <c r="BE131">
        <v>-5.7000000000000384E-2</v>
      </c>
      <c r="BF131">
        <v>-5.6999999999999496E-2</v>
      </c>
      <c r="BG131">
        <v>-5.6999999999999496E-2</v>
      </c>
      <c r="BH131">
        <v>-5.699999999999994E-2</v>
      </c>
      <c r="BI131">
        <v>-5.6999999999999496E-2</v>
      </c>
      <c r="BJ131">
        <v>-5.7000000000000384E-2</v>
      </c>
      <c r="BK131">
        <v>-5.6999999999999496E-2</v>
      </c>
      <c r="BL131">
        <v>-5.7000000000000384E-2</v>
      </c>
      <c r="BM131">
        <v>-5.6999999999999496E-2</v>
      </c>
      <c r="BN131">
        <v>-5.7000000000000384E-2</v>
      </c>
      <c r="BO131">
        <v>-5.7000000000000384E-2</v>
      </c>
      <c r="BP131">
        <v>-5.1999999999999602E-2</v>
      </c>
      <c r="BQ131">
        <v>-5.1999999999999602E-2</v>
      </c>
      <c r="BR131">
        <v>-5.200000000000049E-2</v>
      </c>
      <c r="BS131">
        <v>-5.200000000000049E-2</v>
      </c>
      <c r="BT131">
        <v>-5.1999999999999602E-2</v>
      </c>
      <c r="BU131">
        <v>-5.200000000000049E-2</v>
      </c>
      <c r="BV131">
        <v>-5.1999999999999602E-2</v>
      </c>
      <c r="BW131">
        <v>-5.1999999999999602E-2</v>
      </c>
      <c r="BX131">
        <v>-5.200000000000049E-2</v>
      </c>
      <c r="BY131">
        <v>-5.1999999999999602E-2</v>
      </c>
      <c r="BZ131">
        <v>-5.1999999999999602E-2</v>
      </c>
      <c r="CA131">
        <v>-5.200000000000049E-2</v>
      </c>
      <c r="CB131">
        <v>-4.6999999999999709E-2</v>
      </c>
      <c r="CC131">
        <v>-4.7000000000000597E-2</v>
      </c>
      <c r="CD131">
        <v>-4.6999999999999709E-2</v>
      </c>
      <c r="CE131">
        <v>-4.6999999999999709E-2</v>
      </c>
      <c r="CF131">
        <v>-4.7000000000000597E-2</v>
      </c>
      <c r="CG131">
        <v>-4.6999999999999709E-2</v>
      </c>
      <c r="CH131">
        <v>-4.7000000000000597E-2</v>
      </c>
      <c r="CI131">
        <v>-4.7000000000000597E-2</v>
      </c>
      <c r="CJ131">
        <v>-4.6999999999999709E-2</v>
      </c>
      <c r="CK131">
        <v>-4.7000000000000597E-2</v>
      </c>
      <c r="CL131">
        <v>-4.6999999999999709E-2</v>
      </c>
      <c r="CM131">
        <v>-4.6999999999999709E-2</v>
      </c>
      <c r="CN131">
        <v>-4.1999999999999815E-2</v>
      </c>
      <c r="CO131">
        <v>-4.1999999999999815E-2</v>
      </c>
      <c r="CP131">
        <v>-4.1999999999999815E-2</v>
      </c>
      <c r="CQ131">
        <v>-4.1999999999999815E-2</v>
      </c>
      <c r="CR131">
        <v>-4.1999999999999815E-2</v>
      </c>
      <c r="CS131">
        <v>-4.1999999999999815E-2</v>
      </c>
      <c r="CT131">
        <v>-4.1999999999999815E-2</v>
      </c>
      <c r="CU131">
        <v>-4.1999999999999815E-2</v>
      </c>
      <c r="CV131">
        <v>-4.2000000000000703E-2</v>
      </c>
      <c r="CW131">
        <v>-4.1999999999999815E-2</v>
      </c>
      <c r="CX131">
        <v>-4.1999999999999815E-2</v>
      </c>
      <c r="CY131">
        <v>-4.2000000000000703E-2</v>
      </c>
      <c r="CZ131">
        <v>-3.6999999999999922E-2</v>
      </c>
      <c r="DA131">
        <v>-3.700000000000081E-2</v>
      </c>
      <c r="DB131">
        <v>-3.6999999999999922E-2</v>
      </c>
      <c r="DC131">
        <v>-3.6999999999999922E-2</v>
      </c>
      <c r="DD131">
        <v>-3.6999999999999922E-2</v>
      </c>
      <c r="DE131">
        <v>-3.6999999999999922E-2</v>
      </c>
      <c r="DF131">
        <v>-3.700000000000081E-2</v>
      </c>
      <c r="DG131">
        <v>-3.6999999999999922E-2</v>
      </c>
      <c r="DH131">
        <v>-3.6999999999999922E-2</v>
      </c>
      <c r="DI131">
        <v>-3.6999999999999922E-2</v>
      </c>
      <c r="DJ131">
        <v>-3.6999999999999922E-2</v>
      </c>
      <c r="DK131">
        <v>-3.6999999999999922E-2</v>
      </c>
      <c r="DL131">
        <v>-3.2000000000000028E-2</v>
      </c>
      <c r="DM131">
        <v>-3.2000000000000028E-2</v>
      </c>
      <c r="DN131">
        <v>-3.2000000000000028E-2</v>
      </c>
      <c r="DO131">
        <v>-3.2000000000000028E-2</v>
      </c>
      <c r="DP131">
        <v>-3.2000000000000028E-2</v>
      </c>
      <c r="DQ131">
        <v>-3.2000000000000028E-2</v>
      </c>
      <c r="DR131">
        <v>-3.2000000000000028E-2</v>
      </c>
      <c r="DS131">
        <v>-3.2000000000000028E-2</v>
      </c>
      <c r="DT131">
        <v>-3.2000000000000028E-2</v>
      </c>
      <c r="DU131">
        <v>-3.199999999999914E-2</v>
      </c>
      <c r="DV131">
        <v>-3.2000000000000028E-2</v>
      </c>
      <c r="DW131">
        <v>-3.2000000000000028E-2</v>
      </c>
      <c r="DX131">
        <v>-2.7000000000000135E-2</v>
      </c>
      <c r="DY131">
        <v>-2.7000000000000135E-2</v>
      </c>
      <c r="DZ131">
        <v>-2.6999999999999247E-2</v>
      </c>
      <c r="EA131">
        <v>-2.6999999999999247E-2</v>
      </c>
      <c r="EB131">
        <v>-2.7000000000000135E-2</v>
      </c>
      <c r="EC131">
        <v>-2.6999999999999247E-2</v>
      </c>
      <c r="ED131">
        <v>-2.7000000000000135E-2</v>
      </c>
      <c r="EE131">
        <v>-2.7000000000000135E-2</v>
      </c>
      <c r="EF131">
        <v>-2.7000000000000135E-2</v>
      </c>
      <c r="EG131">
        <v>-2.7000000000000135E-2</v>
      </c>
      <c r="EH131">
        <v>-2.7000000000000135E-2</v>
      </c>
      <c r="EI131">
        <v>-2.7000000000000135E-2</v>
      </c>
      <c r="EJ131">
        <v>-2.2000000000000242E-2</v>
      </c>
      <c r="EK131">
        <v>-2.2000000000000242E-2</v>
      </c>
      <c r="EL131">
        <v>-2.1999999999999353E-2</v>
      </c>
      <c r="EM131">
        <v>-2.1999999999999353E-2</v>
      </c>
      <c r="EN131">
        <v>-2.2000000000000242E-2</v>
      </c>
      <c r="EO131">
        <v>-2.1999999999999353E-2</v>
      </c>
      <c r="EP131">
        <v>-2.2000000000000242E-2</v>
      </c>
      <c r="EQ131">
        <v>-2.2000000000000242E-2</v>
      </c>
      <c r="ER131">
        <v>-2.2000000000000242E-2</v>
      </c>
      <c r="ES131">
        <v>-2.2000000000000242E-2</v>
      </c>
      <c r="ET131">
        <v>-2.2000000000000242E-2</v>
      </c>
      <c r="EU131">
        <v>-2.2000000000000242E-2</v>
      </c>
      <c r="EV131">
        <v>-1.7000000000000348E-2</v>
      </c>
      <c r="EW131">
        <v>-1.7000000000000348E-2</v>
      </c>
      <c r="EX131">
        <v>-1.699999999999946E-2</v>
      </c>
      <c r="EY131">
        <v>-1.699999999999946E-2</v>
      </c>
      <c r="EZ131">
        <v>-1.7000000000000348E-2</v>
      </c>
      <c r="FA131">
        <v>-1.699999999999946E-2</v>
      </c>
      <c r="FB131">
        <v>-1.7000000000000348E-2</v>
      </c>
      <c r="FC131">
        <v>-1.7000000000000348E-2</v>
      </c>
      <c r="FD131">
        <v>-1.7000000000000348E-2</v>
      </c>
      <c r="FE131">
        <v>-1.699999999999946E-2</v>
      </c>
      <c r="FF131">
        <v>-1.7000000000000348E-2</v>
      </c>
      <c r="FG131">
        <v>-1.7000000000000348E-2</v>
      </c>
      <c r="FH131">
        <v>-1.7000000000000348E-2</v>
      </c>
      <c r="FI131">
        <v>-1.699999999999946E-2</v>
      </c>
      <c r="FJ131">
        <v>-1.7000000000000348E-2</v>
      </c>
      <c r="FK131">
        <v>-1.7000000000000348E-2</v>
      </c>
      <c r="FL131">
        <v>-1.699999999999946E-2</v>
      </c>
      <c r="FM131">
        <v>-1.7000000000000348E-2</v>
      </c>
      <c r="FN131">
        <v>-1.699999999999946E-2</v>
      </c>
      <c r="FO131">
        <v>-1.699999999999946E-2</v>
      </c>
      <c r="FP131">
        <v>-1.7000000000000348E-2</v>
      </c>
      <c r="FQ131">
        <v>-1.699999999999946E-2</v>
      </c>
      <c r="FR131">
        <v>-1.7000000000000348E-2</v>
      </c>
      <c r="FS131">
        <v>-1.7000000000000348E-2</v>
      </c>
      <c r="FT131">
        <v>-1.7000000000000348E-2</v>
      </c>
      <c r="FU131">
        <v>-1.699999999999946E-2</v>
      </c>
      <c r="FV131">
        <v>-1.7000000000000348E-2</v>
      </c>
      <c r="FW131">
        <v>-1.7000000000000348E-2</v>
      </c>
      <c r="FX131">
        <v>-1.699999999999946E-2</v>
      </c>
      <c r="FY131">
        <v>-1.7000000000000348E-2</v>
      </c>
      <c r="FZ131">
        <v>-1.699999999999946E-2</v>
      </c>
      <c r="GA131">
        <v>-1.699999999999946E-2</v>
      </c>
      <c r="GB131">
        <v>-1.7000000000000348E-2</v>
      </c>
      <c r="GC131">
        <v>-1.7000000000000348E-2</v>
      </c>
      <c r="GD131">
        <v>-1.699999999999946E-2</v>
      </c>
      <c r="GE131">
        <v>-1.7000000000000348E-2</v>
      </c>
      <c r="GF131">
        <v>-1.699999999999946E-2</v>
      </c>
      <c r="GG131">
        <v>-1.699999999999946E-2</v>
      </c>
      <c r="GH131">
        <v>-1.7000000000000348E-2</v>
      </c>
      <c r="GI131">
        <v>-1.7000000000000348E-2</v>
      </c>
      <c r="GJ131">
        <v>-1.7000000000000348E-2</v>
      </c>
      <c r="GK131">
        <v>-1.7000000000000348E-2</v>
      </c>
      <c r="GL131">
        <v>-1.699999999999946E-2</v>
      </c>
      <c r="GM131">
        <v>-1.7000000000000348E-2</v>
      </c>
      <c r="GN131">
        <v>-1.699999999999946E-2</v>
      </c>
      <c r="GO131">
        <v>-1.7000000000000348E-2</v>
      </c>
      <c r="GP131">
        <v>-1.699999999999946E-2</v>
      </c>
      <c r="GQ131">
        <v>-1.7000000000000348E-2</v>
      </c>
      <c r="GR131">
        <v>-1.699999999999946E-2</v>
      </c>
      <c r="GS131">
        <v>-1.7000000000000348E-2</v>
      </c>
      <c r="GT131">
        <v>-1.7000000000000348E-2</v>
      </c>
      <c r="GU131">
        <v>-1.7000000000000348E-2</v>
      </c>
      <c r="GV131">
        <v>-1.7000000000000348E-2</v>
      </c>
      <c r="GW131">
        <v>-1.7000000000000348E-2</v>
      </c>
      <c r="GX131">
        <v>-1.7000000000000348E-2</v>
      </c>
      <c r="GY131">
        <v>-1.7000000000000348E-2</v>
      </c>
      <c r="GZ131">
        <v>-1.699999999999946E-2</v>
      </c>
      <c r="HA131">
        <v>-1.7000000000000348E-2</v>
      </c>
      <c r="HB131">
        <v>-1.699999999999946E-2</v>
      </c>
      <c r="HC131">
        <v>-1.699999999999946E-2</v>
      </c>
      <c r="HD131">
        <v>-1.7000000000000348E-2</v>
      </c>
      <c r="HE131">
        <v>-1.7000000000000348E-2</v>
      </c>
      <c r="HF131">
        <v>-1.699999999999946E-2</v>
      </c>
      <c r="HG131">
        <v>-1.699999999999946E-2</v>
      </c>
      <c r="HH131">
        <v>-1.7000000000000348E-2</v>
      </c>
      <c r="HI131">
        <v>-1.699999999999946E-2</v>
      </c>
      <c r="HJ131">
        <v>-1.7000000000000348E-2</v>
      </c>
      <c r="HK131">
        <v>-1.7000000000000348E-2</v>
      </c>
      <c r="HL131">
        <v>-1.699999999999946E-2</v>
      </c>
      <c r="HM131">
        <v>-1.7000000000000348E-2</v>
      </c>
      <c r="HN131">
        <v>-1.7000000000000348E-2</v>
      </c>
      <c r="HO131">
        <v>-1.699999999999946E-2</v>
      </c>
      <c r="HP131">
        <v>-1.7000000000000348E-2</v>
      </c>
      <c r="HQ131">
        <v>-1.7000000000000348E-2</v>
      </c>
      <c r="HR131">
        <v>-1.699999999999946E-2</v>
      </c>
      <c r="HS131">
        <v>-1.699999999999946E-2</v>
      </c>
      <c r="HT131">
        <v>-1.7000000000000348E-2</v>
      </c>
      <c r="HU131">
        <v>-1.699999999999946E-2</v>
      </c>
      <c r="HV131">
        <v>-1.7000000000000348E-2</v>
      </c>
      <c r="HW131">
        <v>-1.7000000000000348E-2</v>
      </c>
      <c r="HX131">
        <v>-1.7000000000000348E-2</v>
      </c>
      <c r="HY131">
        <v>-1.699999999999946E-2</v>
      </c>
      <c r="HZ131">
        <v>-1.7000000000000348E-2</v>
      </c>
      <c r="IA131" s="216">
        <v>-1.7000000000000348E-2</v>
      </c>
      <c r="IB131" s="216">
        <v>-1.7000000000000348E-2</v>
      </c>
      <c r="IC131" s="216">
        <v>-1.699999999999946E-2</v>
      </c>
      <c r="ID131" s="216">
        <v>-1.7000000000000348E-2</v>
      </c>
      <c r="IE131" s="216">
        <v>-1.7000000000000348E-2</v>
      </c>
    </row>
    <row r="132" spans="1:240" x14ac:dyDescent="0.2">
      <c r="A132" s="447">
        <f>A!A146</f>
        <v>41000</v>
      </c>
      <c r="B132" s="479">
        <f t="shared" si="10"/>
        <v>4.2270000000000003</v>
      </c>
      <c r="C132" s="479">
        <v>4.1520000000000001</v>
      </c>
      <c r="D132" s="448">
        <f t="shared" si="11"/>
        <v>7.5000000000000178E-2</v>
      </c>
      <c r="F132" s="450">
        <v>37040</v>
      </c>
      <c r="M132">
        <v>-0.23499999999999999</v>
      </c>
      <c r="N132">
        <v>-0.22300000000000031</v>
      </c>
      <c r="O132">
        <v>-0.22000000000000064</v>
      </c>
      <c r="P132">
        <v>-0.21799999999999953</v>
      </c>
      <c r="Q132">
        <v>-0.22099999999999964</v>
      </c>
      <c r="R132">
        <v>-0.22100000000000009</v>
      </c>
      <c r="S132">
        <v>-0.22200000000000042</v>
      </c>
      <c r="T132">
        <v>-0.22200000000000042</v>
      </c>
      <c r="U132">
        <v>-0.22199999999999953</v>
      </c>
      <c r="V132">
        <v>-0.215</v>
      </c>
      <c r="W132">
        <v>-0.21700000000000008</v>
      </c>
      <c r="X132">
        <v>-0.21199999999999974</v>
      </c>
      <c r="Y132">
        <v>-0.20899999999999963</v>
      </c>
      <c r="Z132">
        <v>-0.20900000000000052</v>
      </c>
      <c r="AA132">
        <v>-0.20900000000000007</v>
      </c>
      <c r="AB132">
        <v>-0.20900000000000007</v>
      </c>
      <c r="AC132">
        <v>-0.20900000000000007</v>
      </c>
      <c r="AD132">
        <v>-0.20899999999999963</v>
      </c>
      <c r="AE132">
        <v>-0.20900000000000052</v>
      </c>
      <c r="AF132">
        <v>-0.20899999999999963</v>
      </c>
      <c r="AG132">
        <v>-0.20499999999999999</v>
      </c>
      <c r="AH132">
        <v>-0.20100000000000051</v>
      </c>
      <c r="AI132">
        <v>-0.19099999999999984</v>
      </c>
      <c r="AJ132">
        <v>-0.18100000000000005</v>
      </c>
      <c r="AK132">
        <v>-0.17099999999999982</v>
      </c>
      <c r="AL132">
        <v>-0.16599999999999993</v>
      </c>
      <c r="AM132">
        <v>-0.16599999999999993</v>
      </c>
      <c r="AN132">
        <v>-0.16600000000000037</v>
      </c>
      <c r="AO132">
        <v>-0.16599999999999993</v>
      </c>
      <c r="AP132">
        <v>-0.16599999999999948</v>
      </c>
      <c r="AQ132">
        <v>-0.16600000000000037</v>
      </c>
      <c r="AR132">
        <v>-0.16599999999999948</v>
      </c>
      <c r="AS132">
        <v>-0.16100000000000048</v>
      </c>
      <c r="AT132">
        <v>-0.14400000000000013</v>
      </c>
      <c r="AU132">
        <v>-0.14400000000000013</v>
      </c>
      <c r="AV132">
        <v>-0.13899999999999979</v>
      </c>
      <c r="AW132">
        <v>-0.14599999999999991</v>
      </c>
      <c r="AX132">
        <v>-0.16099999999999959</v>
      </c>
      <c r="AY132">
        <v>-0.16600000000000037</v>
      </c>
      <c r="AZ132">
        <v>-0.17099999999999982</v>
      </c>
      <c r="BA132">
        <v>-0.17100000000000026</v>
      </c>
      <c r="BB132">
        <v>-0.18599999999999994</v>
      </c>
      <c r="BC132">
        <v>-0.20099999999999962</v>
      </c>
      <c r="BD132">
        <v>-0.16099999999999959</v>
      </c>
      <c r="BE132">
        <v>-0.15599999999999969</v>
      </c>
      <c r="BF132">
        <v>-0.13900000000000023</v>
      </c>
      <c r="BG132">
        <v>-0.13900000000000023</v>
      </c>
      <c r="BH132">
        <v>-0.1339999999999999</v>
      </c>
      <c r="BI132">
        <v>-0.14100000000000001</v>
      </c>
      <c r="BJ132">
        <v>-0.15599999999999969</v>
      </c>
      <c r="BK132">
        <v>-0.16100000000000048</v>
      </c>
      <c r="BL132">
        <v>-0.16599999999999993</v>
      </c>
      <c r="BM132">
        <v>-0.16600000000000037</v>
      </c>
      <c r="BN132">
        <v>-0.18100000000000005</v>
      </c>
      <c r="BO132">
        <v>-0.19599999999999973</v>
      </c>
      <c r="BP132">
        <v>-0.16100000000000048</v>
      </c>
      <c r="BQ132">
        <v>-0.15600000000000058</v>
      </c>
      <c r="BR132">
        <v>-0.13900000000000023</v>
      </c>
      <c r="BS132">
        <v>-0.13899999999999979</v>
      </c>
      <c r="BT132">
        <v>-0.1339999999999999</v>
      </c>
      <c r="BU132">
        <v>-0.14100000000000001</v>
      </c>
      <c r="BV132">
        <v>-0.15600000000000014</v>
      </c>
      <c r="BW132">
        <v>-0.16100000000000003</v>
      </c>
      <c r="BX132">
        <v>-0.16599999999999948</v>
      </c>
      <c r="BY132">
        <v>-0.16600000000000037</v>
      </c>
      <c r="BZ132">
        <v>-0.18100000000000005</v>
      </c>
      <c r="CA132">
        <v>-0.19599999999999973</v>
      </c>
      <c r="CB132">
        <v>-0.16099999999999959</v>
      </c>
      <c r="CC132">
        <v>-0.15599999999999969</v>
      </c>
      <c r="CD132">
        <v>-0.13900000000000023</v>
      </c>
      <c r="CE132">
        <v>-0.13900000000000023</v>
      </c>
      <c r="CF132">
        <v>-0.1339999999999999</v>
      </c>
      <c r="CG132">
        <v>-0.14100000000000046</v>
      </c>
      <c r="CH132">
        <v>-0.15599999999999969</v>
      </c>
      <c r="CI132">
        <v>-0.16099999999999959</v>
      </c>
      <c r="CJ132">
        <v>-0.16600000000000037</v>
      </c>
      <c r="CK132">
        <v>-0.16599999999999948</v>
      </c>
      <c r="CL132">
        <v>-0.18100000000000005</v>
      </c>
      <c r="CM132">
        <v>-0.19600000000000062</v>
      </c>
      <c r="CN132">
        <v>-0.16100000000000048</v>
      </c>
      <c r="CO132">
        <v>-0.15600000000000058</v>
      </c>
      <c r="CP132">
        <v>-0.13900000000000023</v>
      </c>
      <c r="CQ132">
        <v>-0.13900000000000023</v>
      </c>
      <c r="CR132">
        <v>-0.1339999999999999</v>
      </c>
      <c r="CS132">
        <v>-0.14100000000000001</v>
      </c>
      <c r="CT132">
        <v>-0.15600000000000058</v>
      </c>
      <c r="CU132">
        <v>-0.16100000000000048</v>
      </c>
      <c r="CV132">
        <v>-0.16599999999999948</v>
      </c>
      <c r="CW132">
        <v>-0.16600000000000037</v>
      </c>
      <c r="CX132">
        <v>-0.18100000000000005</v>
      </c>
      <c r="CY132">
        <v>-0.19599999999999973</v>
      </c>
      <c r="CZ132">
        <v>-0.16099999999999959</v>
      </c>
      <c r="DA132">
        <v>-0.15599999999999969</v>
      </c>
      <c r="DB132">
        <v>-0.13900000000000023</v>
      </c>
      <c r="DC132">
        <v>-0.13900000000000023</v>
      </c>
      <c r="DD132">
        <v>-0.13400000000000034</v>
      </c>
      <c r="DE132">
        <v>-0.14100000000000001</v>
      </c>
      <c r="DF132">
        <v>-0.15599999999999969</v>
      </c>
      <c r="DG132">
        <v>-0.16100000000000048</v>
      </c>
      <c r="DH132">
        <v>-0.16599999999999948</v>
      </c>
      <c r="DI132">
        <v>-0.16600000000000037</v>
      </c>
      <c r="DJ132">
        <v>-0.18100000000000005</v>
      </c>
      <c r="DK132">
        <v>-0.19599999999999973</v>
      </c>
      <c r="DL132">
        <v>-0.16099999999999959</v>
      </c>
      <c r="DM132">
        <v>-0.15599999999999969</v>
      </c>
      <c r="DN132">
        <v>-0.13900000000000023</v>
      </c>
      <c r="DO132">
        <v>-0.13900000000000023</v>
      </c>
      <c r="DP132">
        <v>-0.13399999999999945</v>
      </c>
      <c r="DQ132">
        <v>-0.14100000000000001</v>
      </c>
      <c r="DR132">
        <v>-0.15599999999999969</v>
      </c>
      <c r="DS132">
        <v>-0.16099999999999959</v>
      </c>
      <c r="DT132">
        <v>-0.16600000000000037</v>
      </c>
      <c r="DU132">
        <v>-0.16600000000000037</v>
      </c>
      <c r="DV132">
        <v>-0.18100000000000005</v>
      </c>
      <c r="DW132">
        <v>-0.19599999999999973</v>
      </c>
      <c r="DX132">
        <v>-0.16100000000000048</v>
      </c>
      <c r="DY132">
        <v>-0.15599999999999969</v>
      </c>
      <c r="DZ132">
        <v>-0.13900000000000023</v>
      </c>
      <c r="EA132">
        <v>-0.13900000000000023</v>
      </c>
      <c r="EB132">
        <v>-0.13399999999999945</v>
      </c>
      <c r="EC132">
        <v>-0.14100000000000001</v>
      </c>
      <c r="ED132">
        <v>-0.15599999999999969</v>
      </c>
      <c r="EE132">
        <v>-0.16099999999999959</v>
      </c>
      <c r="EF132">
        <v>-0.16600000000000037</v>
      </c>
      <c r="EG132">
        <v>-0.16599999999999948</v>
      </c>
      <c r="EH132">
        <v>-0.18100000000000005</v>
      </c>
      <c r="EI132">
        <v>-0.19600000000000062</v>
      </c>
      <c r="EJ132">
        <v>-0.16099999999999959</v>
      </c>
      <c r="EK132">
        <v>-0.15599999999999969</v>
      </c>
      <c r="EL132">
        <v>-0.13900000000000023</v>
      </c>
      <c r="EM132">
        <v>-0.13900000000000023</v>
      </c>
      <c r="EN132">
        <v>-0.13399999999999945</v>
      </c>
      <c r="EO132">
        <v>-0.14100000000000001</v>
      </c>
      <c r="EP132">
        <v>-0.15599999999999969</v>
      </c>
      <c r="EQ132">
        <v>-0.16099999999999959</v>
      </c>
      <c r="ER132">
        <v>-0.16600000000000037</v>
      </c>
      <c r="ES132">
        <v>-0.16599999999999948</v>
      </c>
      <c r="ET132">
        <v>-0.18100000000000005</v>
      </c>
      <c r="EU132">
        <v>-0.19600000000000062</v>
      </c>
      <c r="EV132">
        <v>-0.16099999999999959</v>
      </c>
      <c r="EW132">
        <v>-0.15599999999999969</v>
      </c>
      <c r="EX132">
        <v>-0.13900000000000023</v>
      </c>
      <c r="EY132">
        <v>-0.13900000000000023</v>
      </c>
      <c r="EZ132">
        <v>-0.13399999999999945</v>
      </c>
      <c r="FA132">
        <v>-0.14100000000000001</v>
      </c>
      <c r="FB132">
        <v>-0.15599999999999969</v>
      </c>
      <c r="FC132">
        <v>-0.16099999999999959</v>
      </c>
      <c r="FD132">
        <v>-0.16600000000000037</v>
      </c>
      <c r="FE132">
        <v>-0.16600000000000037</v>
      </c>
      <c r="FF132">
        <v>-0.18100000000000005</v>
      </c>
      <c r="FG132">
        <v>-0.19599999999999973</v>
      </c>
      <c r="FH132">
        <v>-0.16099999999999959</v>
      </c>
      <c r="FI132">
        <v>-0.15600000000000058</v>
      </c>
      <c r="FJ132">
        <v>-0.13900000000000023</v>
      </c>
      <c r="FK132">
        <v>-0.13900000000000023</v>
      </c>
      <c r="FL132">
        <v>-0.13400000000000034</v>
      </c>
      <c r="FM132">
        <v>-0.14100000000000001</v>
      </c>
      <c r="FN132">
        <v>-0.15600000000000058</v>
      </c>
      <c r="FO132">
        <v>-0.16100000000000048</v>
      </c>
      <c r="FP132">
        <v>-0.16599999999999948</v>
      </c>
      <c r="FQ132">
        <v>-0.16600000000000037</v>
      </c>
      <c r="FR132">
        <v>-0.18100000000000005</v>
      </c>
      <c r="FS132">
        <v>-0.19599999999999973</v>
      </c>
      <c r="FT132">
        <v>-0.16099999999999959</v>
      </c>
      <c r="FU132">
        <v>-0.15600000000000058</v>
      </c>
      <c r="FV132">
        <v>-0.13900000000000023</v>
      </c>
      <c r="FW132">
        <v>-0.13900000000000023</v>
      </c>
      <c r="FX132">
        <v>-0.13400000000000034</v>
      </c>
      <c r="FY132">
        <v>-0.14100000000000001</v>
      </c>
      <c r="FZ132">
        <v>-0.15600000000000058</v>
      </c>
      <c r="GA132">
        <v>-0.16100000000000048</v>
      </c>
      <c r="GB132">
        <v>-0.16599999999999948</v>
      </c>
      <c r="GC132">
        <v>-0.16600000000000037</v>
      </c>
      <c r="GD132">
        <v>-0.18100000000000005</v>
      </c>
      <c r="GE132">
        <v>-0.19599999999999973</v>
      </c>
      <c r="GF132">
        <v>-0.16100000000000048</v>
      </c>
      <c r="GG132">
        <v>-0.15599999999999969</v>
      </c>
      <c r="GH132">
        <v>-0.13899999999999935</v>
      </c>
      <c r="GI132">
        <v>-0.13899999999999935</v>
      </c>
      <c r="GJ132">
        <v>-0.13400000000000034</v>
      </c>
      <c r="GK132">
        <v>-0.14100000000000001</v>
      </c>
      <c r="GL132">
        <v>-0.15600000000000058</v>
      </c>
      <c r="GM132">
        <v>-0.16100000000000048</v>
      </c>
      <c r="GN132">
        <v>-0.16600000000000037</v>
      </c>
      <c r="GO132">
        <v>-0.16599999999999948</v>
      </c>
      <c r="GP132">
        <v>-0.18100000000000005</v>
      </c>
      <c r="GQ132">
        <v>-0.19599999999999973</v>
      </c>
      <c r="GR132">
        <v>-0.16100000000000048</v>
      </c>
      <c r="GS132">
        <v>-0.15599999999999969</v>
      </c>
      <c r="GT132">
        <v>-0.13899999999999935</v>
      </c>
      <c r="GU132">
        <v>-0.13899999999999935</v>
      </c>
      <c r="GV132">
        <v>-0.13400000000000034</v>
      </c>
      <c r="GW132">
        <v>-0.14100000000000001</v>
      </c>
      <c r="GX132">
        <v>-0.15599999999999969</v>
      </c>
      <c r="GY132">
        <v>-0.16099999999999959</v>
      </c>
      <c r="GZ132">
        <v>-0.16600000000000037</v>
      </c>
      <c r="HA132">
        <v>-0.16599999999999948</v>
      </c>
      <c r="HB132">
        <v>-0.18100000000000005</v>
      </c>
      <c r="HC132">
        <v>-0.19600000000000062</v>
      </c>
      <c r="HD132">
        <v>-0.16100000000000048</v>
      </c>
      <c r="HE132">
        <v>-0.15599999999999969</v>
      </c>
      <c r="HF132">
        <v>-0.13900000000000023</v>
      </c>
      <c r="HG132">
        <v>-0.13900000000000023</v>
      </c>
      <c r="HH132">
        <v>-0.13399999999999945</v>
      </c>
      <c r="HI132">
        <v>-0.14100000000000001</v>
      </c>
      <c r="HJ132">
        <v>-0.15599999999999969</v>
      </c>
      <c r="HK132">
        <v>-0.16099999999999959</v>
      </c>
      <c r="HL132">
        <v>-0.16600000000000037</v>
      </c>
      <c r="HM132">
        <v>-0.16599999999999948</v>
      </c>
      <c r="HN132">
        <v>-0.18100000000000005</v>
      </c>
      <c r="HO132">
        <v>-0.19600000000000062</v>
      </c>
      <c r="HP132">
        <v>-0.16099999999999959</v>
      </c>
      <c r="HQ132">
        <v>-0.15599999999999969</v>
      </c>
      <c r="HR132">
        <v>-0.13900000000000023</v>
      </c>
      <c r="HS132">
        <v>-0.13900000000000023</v>
      </c>
      <c r="HT132">
        <v>-0.13399999999999945</v>
      </c>
      <c r="HU132">
        <v>-0.14100000000000001</v>
      </c>
      <c r="HV132">
        <v>-0.15599999999999969</v>
      </c>
      <c r="HW132">
        <v>-0.16099999999999959</v>
      </c>
      <c r="HX132">
        <v>-0.16600000000000037</v>
      </c>
      <c r="HY132">
        <v>-0.16600000000000037</v>
      </c>
      <c r="HZ132">
        <v>-0.18100000000000005</v>
      </c>
      <c r="IA132" s="216">
        <v>-0.19599999999999973</v>
      </c>
      <c r="IB132" s="216">
        <v>-0.16099999999999959</v>
      </c>
      <c r="IC132" s="216">
        <v>-0.15600000000000058</v>
      </c>
      <c r="ID132" s="216">
        <v>-0.13900000000000023</v>
      </c>
      <c r="IE132" s="216">
        <v>-0.13900000000000023</v>
      </c>
    </row>
    <row r="133" spans="1:240" x14ac:dyDescent="0.2">
      <c r="A133" s="447">
        <f>A!A147</f>
        <v>41030</v>
      </c>
      <c r="B133" s="479">
        <f t="shared" ref="B133:B196" si="12">INDEX(RelationshipPriceTable,MATCH(A133,RelationshipMonth,0),2)</f>
        <v>4.2169999999999996</v>
      </c>
      <c r="C133" s="479">
        <v>4.1420000000000003</v>
      </c>
      <c r="D133" s="448">
        <f t="shared" ref="D133:D196" si="13">B133-C133</f>
        <v>7.4999999999999289E-2</v>
      </c>
      <c r="F133" s="450">
        <v>37041</v>
      </c>
      <c r="N133">
        <v>0.17099999999999982</v>
      </c>
      <c r="O133">
        <v>0.16199999999999992</v>
      </c>
      <c r="P133">
        <v>0.15699999999999958</v>
      </c>
      <c r="Q133">
        <v>0.155</v>
      </c>
      <c r="R133">
        <v>0.14000000000000001</v>
      </c>
      <c r="S133">
        <v>0.12600000000000033</v>
      </c>
      <c r="T133">
        <v>0.12400000000000055</v>
      </c>
      <c r="U133">
        <v>0.11699999999999999</v>
      </c>
      <c r="V133">
        <v>0.10899999999999999</v>
      </c>
      <c r="W133">
        <v>8.2999999999999741E-2</v>
      </c>
      <c r="X133">
        <v>6.800000000000006E-2</v>
      </c>
      <c r="Y133">
        <v>6.3000000000000167E-2</v>
      </c>
      <c r="Z133">
        <v>5.0000000000000266E-2</v>
      </c>
      <c r="AA133">
        <v>3.7000000000000366E-2</v>
      </c>
      <c r="AB133">
        <v>3.6999999999999922E-2</v>
      </c>
      <c r="AC133">
        <v>3.6000000000000032E-2</v>
      </c>
      <c r="AD133">
        <v>2.5999999999999801E-2</v>
      </c>
      <c r="AE133">
        <v>2.0999999999999908E-2</v>
      </c>
      <c r="AF133">
        <v>2.0999999999999908E-2</v>
      </c>
      <c r="AG133">
        <v>2.0999999999999908E-2</v>
      </c>
      <c r="AH133">
        <v>2.0999999999999908E-2</v>
      </c>
      <c r="AI133">
        <v>2.0999999999999908E-2</v>
      </c>
      <c r="AJ133">
        <v>2.0999999999999908E-2</v>
      </c>
      <c r="AK133">
        <v>2.0999999999999908E-2</v>
      </c>
      <c r="AL133">
        <v>2.0999999999999908E-2</v>
      </c>
      <c r="AM133">
        <v>2.0999999999999908E-2</v>
      </c>
      <c r="AN133">
        <v>2.0999999999999908E-2</v>
      </c>
      <c r="AO133">
        <v>2.0999999999999908E-2</v>
      </c>
      <c r="AP133">
        <v>2.0999999999999908E-2</v>
      </c>
      <c r="AQ133">
        <v>2.0999999999999908E-2</v>
      </c>
      <c r="AR133">
        <v>2.0999999999999908E-2</v>
      </c>
      <c r="AS133">
        <v>2.0999999999999908E-2</v>
      </c>
      <c r="AT133">
        <v>2.0999999999999908E-2</v>
      </c>
      <c r="AU133">
        <v>9.9999999999988987E-4</v>
      </c>
      <c r="AV133">
        <v>9.9999999999988987E-4</v>
      </c>
      <c r="AW133">
        <v>-9.0000000000003411E-3</v>
      </c>
      <c r="AX133">
        <v>2.0999999999999908E-2</v>
      </c>
      <c r="AY133">
        <v>2.0999999999999908E-2</v>
      </c>
      <c r="AZ133">
        <v>2.0999999999999908E-2</v>
      </c>
      <c r="BA133">
        <v>2.0999999999999908E-2</v>
      </c>
      <c r="BB133">
        <v>2.0999999999999908E-2</v>
      </c>
      <c r="BC133">
        <v>2.0999999999999908E-2</v>
      </c>
      <c r="BD133">
        <v>2.0999999999999908E-2</v>
      </c>
      <c r="BE133">
        <v>2.0999999999999908E-2</v>
      </c>
      <c r="BF133">
        <v>2.0999999999999908E-2</v>
      </c>
      <c r="BG133">
        <v>1.000000000000334E-3</v>
      </c>
      <c r="BH133">
        <v>9.9999999999988987E-4</v>
      </c>
      <c r="BI133">
        <v>-8.999999999999897E-3</v>
      </c>
      <c r="BJ133">
        <v>2.0999999999999908E-2</v>
      </c>
      <c r="BK133">
        <v>2.0999999999999908E-2</v>
      </c>
      <c r="BL133">
        <v>2.0999999999999908E-2</v>
      </c>
      <c r="BM133">
        <v>2.0999999999999908E-2</v>
      </c>
      <c r="BN133">
        <v>2.0999999999999908E-2</v>
      </c>
      <c r="BO133">
        <v>2.0999999999999908E-2</v>
      </c>
      <c r="BP133">
        <v>2.0999999999999908E-2</v>
      </c>
      <c r="BQ133">
        <v>2.1000000000000796E-2</v>
      </c>
      <c r="BR133">
        <v>2.1000000000000796E-2</v>
      </c>
      <c r="BS133">
        <v>9.9999999999988987E-4</v>
      </c>
      <c r="BT133">
        <v>9.9999999999988987E-4</v>
      </c>
      <c r="BU133">
        <v>-8.999999999999897E-3</v>
      </c>
      <c r="BV133">
        <v>2.0999999999999908E-2</v>
      </c>
      <c r="BW133">
        <v>2.0999999999999464E-2</v>
      </c>
      <c r="BX133">
        <v>2.0999999999999908E-2</v>
      </c>
      <c r="BY133">
        <v>2.1000000000000796E-2</v>
      </c>
      <c r="BZ133">
        <v>2.0999999999999908E-2</v>
      </c>
      <c r="CA133">
        <v>2.0999999999999908E-2</v>
      </c>
      <c r="CB133">
        <v>2.0999999999999908E-2</v>
      </c>
      <c r="CC133">
        <v>2.0999999999999908E-2</v>
      </c>
      <c r="CD133">
        <v>2.0999999999999908E-2</v>
      </c>
      <c r="CE133">
        <v>9.9999999999988987E-4</v>
      </c>
      <c r="CF133">
        <v>1.000000000000334E-3</v>
      </c>
      <c r="CG133">
        <v>-8.999999999999897E-3</v>
      </c>
      <c r="CH133">
        <v>2.0999999999999908E-2</v>
      </c>
      <c r="CI133">
        <v>2.0999999999999908E-2</v>
      </c>
      <c r="CJ133">
        <v>2.0999999999999908E-2</v>
      </c>
      <c r="CK133">
        <v>2.0999999999999908E-2</v>
      </c>
      <c r="CL133">
        <v>2.0999999999999908E-2</v>
      </c>
      <c r="CM133">
        <v>2.1000000000000796E-2</v>
      </c>
      <c r="CN133">
        <v>2.0999999999999908E-2</v>
      </c>
      <c r="CO133">
        <v>2.1000000000000796E-2</v>
      </c>
      <c r="CP133">
        <v>2.1000000000000796E-2</v>
      </c>
      <c r="CQ133">
        <v>1.000000000000334E-3</v>
      </c>
      <c r="CR133">
        <v>9.9999999999988987E-4</v>
      </c>
      <c r="CS133">
        <v>-8.9999999999994529E-3</v>
      </c>
      <c r="CT133">
        <v>2.1000000000000796E-2</v>
      </c>
      <c r="CU133">
        <v>2.0999999999999908E-2</v>
      </c>
      <c r="CV133">
        <v>2.0999999999999908E-2</v>
      </c>
      <c r="CW133">
        <v>2.1000000000000796E-2</v>
      </c>
      <c r="CX133">
        <v>2.0999999999999908E-2</v>
      </c>
      <c r="CY133">
        <v>2.0999999999999908E-2</v>
      </c>
      <c r="CZ133">
        <v>2.0999999999999908E-2</v>
      </c>
      <c r="DA133">
        <v>2.0999999999999908E-2</v>
      </c>
      <c r="DB133">
        <v>2.0999999999999908E-2</v>
      </c>
      <c r="DC133">
        <v>1.000000000000334E-3</v>
      </c>
      <c r="DD133">
        <v>1.000000000000334E-3</v>
      </c>
      <c r="DE133">
        <v>-9.0000000000003411E-3</v>
      </c>
      <c r="DF133">
        <v>2.0999999999999908E-2</v>
      </c>
      <c r="DG133">
        <v>2.0999999999999908E-2</v>
      </c>
      <c r="DH133">
        <v>2.0999999999999908E-2</v>
      </c>
      <c r="DI133">
        <v>2.0999999999999908E-2</v>
      </c>
      <c r="DJ133">
        <v>2.0999999999999908E-2</v>
      </c>
      <c r="DK133">
        <v>2.0999999999999908E-2</v>
      </c>
      <c r="DL133">
        <v>2.0999999999999908E-2</v>
      </c>
      <c r="DM133">
        <v>2.0999999999999908E-2</v>
      </c>
      <c r="DN133">
        <v>2.0999999999999908E-2</v>
      </c>
      <c r="DO133">
        <v>1.000000000000334E-3</v>
      </c>
      <c r="DP133">
        <v>9.9999999999944578E-4</v>
      </c>
      <c r="DQ133">
        <v>-9.0000000000003411E-3</v>
      </c>
      <c r="DR133">
        <v>2.0999999999999908E-2</v>
      </c>
      <c r="DS133">
        <v>2.0999999999999908E-2</v>
      </c>
      <c r="DT133">
        <v>2.0999999999999908E-2</v>
      </c>
      <c r="DU133">
        <v>2.0999999999999908E-2</v>
      </c>
      <c r="DV133">
        <v>2.0999999999999908E-2</v>
      </c>
      <c r="DW133">
        <v>2.0999999999999908E-2</v>
      </c>
      <c r="DX133">
        <v>2.1000000000000796E-2</v>
      </c>
      <c r="DY133">
        <v>2.0999999999999908E-2</v>
      </c>
      <c r="DZ133">
        <v>2.0999999999999908E-2</v>
      </c>
      <c r="EA133">
        <v>1.000000000000334E-3</v>
      </c>
      <c r="EB133">
        <v>9.9999999999944578E-4</v>
      </c>
      <c r="EC133">
        <v>-9.0000000000003411E-3</v>
      </c>
      <c r="ED133">
        <v>2.0999999999999908E-2</v>
      </c>
      <c r="EE133">
        <v>2.0999999999999908E-2</v>
      </c>
      <c r="EF133">
        <v>2.0999999999999908E-2</v>
      </c>
      <c r="EG133">
        <v>2.0999999999999908E-2</v>
      </c>
      <c r="EH133">
        <v>2.0999999999999908E-2</v>
      </c>
      <c r="EI133">
        <v>2.1000000000000796E-2</v>
      </c>
      <c r="EJ133">
        <v>2.0999999999999908E-2</v>
      </c>
      <c r="EK133">
        <v>2.0999999999999908E-2</v>
      </c>
      <c r="EL133">
        <v>2.0999999999999908E-2</v>
      </c>
      <c r="EM133">
        <v>1.000000000000334E-3</v>
      </c>
      <c r="EN133">
        <v>9.9999999999944578E-4</v>
      </c>
      <c r="EO133">
        <v>-9.0000000000003411E-3</v>
      </c>
      <c r="EP133">
        <v>2.0999999999999908E-2</v>
      </c>
      <c r="EQ133">
        <v>2.0999999999999908E-2</v>
      </c>
      <c r="ER133">
        <v>2.0999999999999908E-2</v>
      </c>
      <c r="ES133">
        <v>2.0999999999999908E-2</v>
      </c>
      <c r="ET133">
        <v>2.0999999999999908E-2</v>
      </c>
      <c r="EU133">
        <v>2.1000000000000796E-2</v>
      </c>
      <c r="EV133">
        <v>2.0999999999999908E-2</v>
      </c>
      <c r="EW133">
        <v>2.0999999999999908E-2</v>
      </c>
      <c r="EX133">
        <v>2.0999999999999908E-2</v>
      </c>
      <c r="EY133">
        <v>1.000000000000334E-3</v>
      </c>
      <c r="EZ133">
        <v>9.9999999999944578E-4</v>
      </c>
      <c r="FA133">
        <v>-9.0000000000003411E-3</v>
      </c>
      <c r="FB133">
        <v>2.0999999999999908E-2</v>
      </c>
      <c r="FC133">
        <v>2.0999999999999908E-2</v>
      </c>
      <c r="FD133">
        <v>2.1000000000000796E-2</v>
      </c>
      <c r="FE133">
        <v>2.0999999999999908E-2</v>
      </c>
      <c r="FF133">
        <v>2.0999999999999908E-2</v>
      </c>
      <c r="FG133">
        <v>2.0999999999999908E-2</v>
      </c>
      <c r="FH133">
        <v>2.0999999999999908E-2</v>
      </c>
      <c r="FI133">
        <v>2.0999999999999908E-2</v>
      </c>
      <c r="FJ133">
        <v>2.0999999999999908E-2</v>
      </c>
      <c r="FK133">
        <v>1.000000000000334E-3</v>
      </c>
      <c r="FL133">
        <v>1.000000000000334E-3</v>
      </c>
      <c r="FM133">
        <v>-9.0000000000003411E-3</v>
      </c>
      <c r="FN133">
        <v>2.0999999999999908E-2</v>
      </c>
      <c r="FO133">
        <v>2.0999999999999908E-2</v>
      </c>
      <c r="FP133">
        <v>2.0999999999999908E-2</v>
      </c>
      <c r="FQ133">
        <v>2.0999999999999908E-2</v>
      </c>
      <c r="FR133">
        <v>2.1000000000000796E-2</v>
      </c>
      <c r="FS133">
        <v>2.0999999999999908E-2</v>
      </c>
      <c r="FT133">
        <v>2.0999999999999908E-2</v>
      </c>
      <c r="FU133">
        <v>2.0999999999999908E-2</v>
      </c>
      <c r="FV133">
        <v>2.0999999999999908E-2</v>
      </c>
      <c r="FW133">
        <v>1.000000000000334E-3</v>
      </c>
      <c r="FX133">
        <v>1.000000000000334E-3</v>
      </c>
      <c r="FY133">
        <v>-8.9999999999994529E-3</v>
      </c>
      <c r="FZ133">
        <v>2.0999999999999908E-2</v>
      </c>
      <c r="GA133">
        <v>2.0999999999999908E-2</v>
      </c>
      <c r="GB133">
        <v>2.0999999999999908E-2</v>
      </c>
      <c r="GC133">
        <v>2.0999999999999908E-2</v>
      </c>
      <c r="GD133">
        <v>2.0999999999999908E-2</v>
      </c>
      <c r="GE133">
        <v>2.0999999999999908E-2</v>
      </c>
      <c r="GF133">
        <v>2.0999999999999908E-2</v>
      </c>
      <c r="GG133">
        <v>2.0999999999999908E-2</v>
      </c>
      <c r="GH133">
        <v>2.0999999999999908E-2</v>
      </c>
      <c r="GI133">
        <v>9.9999999999944578E-4</v>
      </c>
      <c r="GJ133">
        <v>1.000000000000334E-3</v>
      </c>
      <c r="GK133">
        <v>-8.9999999999994529E-3</v>
      </c>
      <c r="GL133">
        <v>2.1000000000000796E-2</v>
      </c>
      <c r="GM133">
        <v>2.1000000000000796E-2</v>
      </c>
      <c r="GN133">
        <v>2.0999999999999908E-2</v>
      </c>
      <c r="GO133">
        <v>2.0999999999999908E-2</v>
      </c>
      <c r="GP133">
        <v>2.0999999999999908E-2</v>
      </c>
      <c r="GQ133">
        <v>2.0999999999999908E-2</v>
      </c>
      <c r="GR133">
        <v>2.0999999999999908E-2</v>
      </c>
      <c r="GS133">
        <v>2.0999999999999908E-2</v>
      </c>
      <c r="GT133">
        <v>2.0999999999999908E-2</v>
      </c>
      <c r="GU133">
        <v>9.9999999999944578E-4</v>
      </c>
      <c r="GV133">
        <v>1.000000000000334E-3</v>
      </c>
      <c r="GW133">
        <v>-8.9999999999994529E-3</v>
      </c>
      <c r="GX133">
        <v>2.0999999999999908E-2</v>
      </c>
      <c r="GY133">
        <v>2.0999999999999908E-2</v>
      </c>
      <c r="GZ133">
        <v>2.0999999999999908E-2</v>
      </c>
      <c r="HA133">
        <v>2.0999999999999908E-2</v>
      </c>
      <c r="HB133">
        <v>2.0999999999999908E-2</v>
      </c>
      <c r="HC133">
        <v>2.0999999999999908E-2</v>
      </c>
      <c r="HD133">
        <v>2.1000000000000796E-2</v>
      </c>
      <c r="HE133">
        <v>2.0999999999999908E-2</v>
      </c>
      <c r="HF133">
        <v>2.0999999999999908E-2</v>
      </c>
      <c r="HG133">
        <v>1.000000000000334E-3</v>
      </c>
      <c r="HH133">
        <v>9.9999999999944578E-4</v>
      </c>
      <c r="HI133">
        <v>-9.0000000000003411E-3</v>
      </c>
      <c r="HJ133">
        <v>2.0999999999999908E-2</v>
      </c>
      <c r="HK133">
        <v>2.0999999999999908E-2</v>
      </c>
      <c r="HL133">
        <v>2.0999999999999908E-2</v>
      </c>
      <c r="HM133">
        <v>2.0999999999999908E-2</v>
      </c>
      <c r="HN133">
        <v>2.0999999999999908E-2</v>
      </c>
      <c r="HO133">
        <v>2.1000000000000796E-2</v>
      </c>
      <c r="HP133">
        <v>2.0999999999999908E-2</v>
      </c>
      <c r="HQ133">
        <v>2.0999999999999908E-2</v>
      </c>
      <c r="HR133">
        <v>2.0999999999999908E-2</v>
      </c>
      <c r="HS133">
        <v>1.000000000000334E-3</v>
      </c>
      <c r="HT133">
        <v>9.9999999999944578E-4</v>
      </c>
      <c r="HU133">
        <v>-9.0000000000003411E-3</v>
      </c>
      <c r="HV133">
        <v>2.0999999999999908E-2</v>
      </c>
      <c r="HW133">
        <v>2.0999999999999908E-2</v>
      </c>
      <c r="HX133">
        <v>2.1000000000000796E-2</v>
      </c>
      <c r="HY133">
        <v>2.0999999999999908E-2</v>
      </c>
      <c r="HZ133">
        <v>2.0999999999999908E-2</v>
      </c>
      <c r="IA133" s="216">
        <v>2.0999999999999908E-2</v>
      </c>
      <c r="IB133" s="216">
        <v>2.0999999999999908E-2</v>
      </c>
      <c r="IC133" s="216">
        <v>2.0999999999999908E-2</v>
      </c>
      <c r="ID133" s="216">
        <v>2.0999999999999908E-2</v>
      </c>
      <c r="IE133" s="216">
        <v>1.000000000000334E-3</v>
      </c>
      <c r="IF133" s="216">
        <v>1.000000000000334E-3</v>
      </c>
    </row>
    <row r="134" spans="1:240" x14ac:dyDescent="0.2">
      <c r="A134" s="447">
        <f>A!A148</f>
        <v>41061</v>
      </c>
      <c r="B134" s="479">
        <f t="shared" si="12"/>
        <v>4.2530000000000001</v>
      </c>
      <c r="C134" s="479">
        <v>4.1779999999999999</v>
      </c>
      <c r="D134" s="448">
        <f t="shared" si="13"/>
        <v>7.5000000000000178E-2</v>
      </c>
      <c r="F134" s="450">
        <v>37042</v>
      </c>
      <c r="N134">
        <v>-6.6999999999999726E-2</v>
      </c>
      <c r="O134">
        <v>-6.4999999999999503E-2</v>
      </c>
      <c r="P134">
        <v>-6.4999999999999503E-2</v>
      </c>
      <c r="Q134">
        <v>-6.899999999999995E-2</v>
      </c>
      <c r="R134">
        <v>-7.2000000000000064E-2</v>
      </c>
      <c r="S134">
        <v>-7.3999999999999844E-2</v>
      </c>
      <c r="T134">
        <v>-8.4000000000000519E-2</v>
      </c>
      <c r="U134">
        <v>-8.4000000000000519E-2</v>
      </c>
      <c r="V134">
        <v>-8.3999999999999631E-2</v>
      </c>
      <c r="W134">
        <v>-8.5999999999999854E-2</v>
      </c>
      <c r="X134">
        <v>-8.6000000000000298E-2</v>
      </c>
      <c r="Y134">
        <v>-8.6000000000000298E-2</v>
      </c>
      <c r="Z134">
        <v>-9.1000000000000192E-2</v>
      </c>
      <c r="AA134">
        <v>-9.1000000000000192E-2</v>
      </c>
      <c r="AB134">
        <v>-9.1000000000000192E-2</v>
      </c>
      <c r="AC134">
        <v>-9.0999999999999748E-2</v>
      </c>
      <c r="AD134">
        <v>-0.10099999999999998</v>
      </c>
      <c r="AE134">
        <v>-0.10599999999999987</v>
      </c>
      <c r="AF134">
        <v>-0.10599999999999987</v>
      </c>
      <c r="AG134">
        <v>-0.10599999999999987</v>
      </c>
      <c r="AH134">
        <v>-0.10299999999999976</v>
      </c>
      <c r="AI134">
        <v>-0.10599999999999987</v>
      </c>
      <c r="AJ134">
        <v>-0.10599999999999987</v>
      </c>
      <c r="AK134">
        <v>-0.10599999999999987</v>
      </c>
      <c r="AL134">
        <v>-0.10599999999999987</v>
      </c>
      <c r="AM134">
        <v>-0.10599999999999987</v>
      </c>
      <c r="AN134">
        <v>-0.10599999999999987</v>
      </c>
      <c r="AO134">
        <v>-0.10599999999999987</v>
      </c>
      <c r="AP134">
        <v>-0.10600000000000032</v>
      </c>
      <c r="AQ134">
        <v>-0.10599999999999987</v>
      </c>
      <c r="AR134">
        <v>-0.10599999999999987</v>
      </c>
      <c r="AS134">
        <v>-0.10599999999999987</v>
      </c>
      <c r="AT134">
        <v>-0.10599999999999987</v>
      </c>
      <c r="AU134">
        <v>-0.10599999999999987</v>
      </c>
      <c r="AV134">
        <v>-0.10599999999999987</v>
      </c>
      <c r="AW134">
        <v>-9.9999999999999645E-2</v>
      </c>
      <c r="AX134">
        <v>-0.13599999999999968</v>
      </c>
      <c r="AY134">
        <v>-0.12599999999999989</v>
      </c>
      <c r="AZ134">
        <v>-0.12599999999999989</v>
      </c>
      <c r="BA134">
        <v>-0.12599999999999989</v>
      </c>
      <c r="BB134">
        <v>-0.12599999999999945</v>
      </c>
      <c r="BC134">
        <v>-0.12600000000000033</v>
      </c>
      <c r="BD134">
        <v>-0.11099999999999977</v>
      </c>
      <c r="BE134">
        <v>-0.11099999999999977</v>
      </c>
      <c r="BF134">
        <v>-0.11099999999999977</v>
      </c>
      <c r="BG134">
        <v>-0.11100000000000021</v>
      </c>
      <c r="BH134">
        <v>-0.11099999999999977</v>
      </c>
      <c r="BI134">
        <v>-0.105</v>
      </c>
      <c r="BJ134">
        <v>-0.14100000000000001</v>
      </c>
      <c r="BK134">
        <v>-0.13099999999999978</v>
      </c>
      <c r="BL134">
        <v>-0.13099999999999978</v>
      </c>
      <c r="BM134">
        <v>-0.13099999999999978</v>
      </c>
      <c r="BN134">
        <v>-0.13099999999999934</v>
      </c>
      <c r="BO134">
        <v>-0.13100000000000023</v>
      </c>
      <c r="BP134">
        <v>-0.11599999999999966</v>
      </c>
      <c r="BQ134">
        <v>-0.11600000000000055</v>
      </c>
      <c r="BR134">
        <v>-0.11600000000000055</v>
      </c>
      <c r="BS134">
        <v>-0.1160000000000001</v>
      </c>
      <c r="BT134">
        <v>-0.1160000000000001</v>
      </c>
      <c r="BU134">
        <v>-0.11</v>
      </c>
      <c r="BV134">
        <v>-0.14599999999999991</v>
      </c>
      <c r="BW134">
        <v>-0.13599999999999968</v>
      </c>
      <c r="BX134">
        <v>-0.13600000000000012</v>
      </c>
      <c r="BY134">
        <v>-0.13600000000000056</v>
      </c>
      <c r="BZ134">
        <v>-0.13600000000000012</v>
      </c>
      <c r="CA134">
        <v>-0.13600000000000012</v>
      </c>
      <c r="CB134">
        <v>-0.11600000000000055</v>
      </c>
      <c r="CC134">
        <v>-0.11599999999999966</v>
      </c>
      <c r="CD134">
        <v>-0.11599999999999966</v>
      </c>
      <c r="CE134">
        <v>-0.1160000000000001</v>
      </c>
      <c r="CF134">
        <v>-0.1160000000000001</v>
      </c>
      <c r="CG134">
        <v>-0.11</v>
      </c>
      <c r="CH134">
        <v>-0.14599999999999991</v>
      </c>
      <c r="CI134">
        <v>-0.13600000000000012</v>
      </c>
      <c r="CJ134">
        <v>-0.13599999999999968</v>
      </c>
      <c r="CK134">
        <v>-0.13600000000000012</v>
      </c>
      <c r="CL134">
        <v>-0.13600000000000012</v>
      </c>
      <c r="CM134">
        <v>-0.13600000000000012</v>
      </c>
      <c r="CN134">
        <v>-0.11599999999999966</v>
      </c>
      <c r="CO134">
        <v>-0.11600000000000055</v>
      </c>
      <c r="CP134">
        <v>-0.11600000000000055</v>
      </c>
      <c r="CQ134">
        <v>-0.1160000000000001</v>
      </c>
      <c r="CR134">
        <v>-0.1160000000000001</v>
      </c>
      <c r="CS134">
        <v>-0.11</v>
      </c>
      <c r="CT134">
        <v>-0.14600000000000035</v>
      </c>
      <c r="CU134">
        <v>-0.13599999999999923</v>
      </c>
      <c r="CV134">
        <v>-0.13600000000000012</v>
      </c>
      <c r="CW134">
        <v>-0.13600000000000012</v>
      </c>
      <c r="CX134">
        <v>-0.13600000000000012</v>
      </c>
      <c r="CY134">
        <v>-0.13600000000000012</v>
      </c>
      <c r="CZ134">
        <v>-0.11600000000000055</v>
      </c>
      <c r="DA134">
        <v>-0.11599999999999966</v>
      </c>
      <c r="DB134">
        <v>-0.11599999999999966</v>
      </c>
      <c r="DC134">
        <v>-0.1160000000000001</v>
      </c>
      <c r="DD134">
        <v>-0.11600000000000055</v>
      </c>
      <c r="DE134">
        <v>-0.11</v>
      </c>
      <c r="DF134">
        <v>-0.14599999999999991</v>
      </c>
      <c r="DG134">
        <v>-0.13600000000000012</v>
      </c>
      <c r="DH134">
        <v>-0.13600000000000012</v>
      </c>
      <c r="DI134">
        <v>-0.13600000000000012</v>
      </c>
      <c r="DJ134">
        <v>-0.13599999999999923</v>
      </c>
      <c r="DK134">
        <v>-0.13600000000000012</v>
      </c>
      <c r="DL134">
        <v>-0.11600000000000055</v>
      </c>
      <c r="DM134">
        <v>-0.11599999999999966</v>
      </c>
      <c r="DN134">
        <v>-0.11599999999999966</v>
      </c>
      <c r="DO134">
        <v>-0.11600000000000055</v>
      </c>
      <c r="DP134">
        <v>-0.11599999999999966</v>
      </c>
      <c r="DQ134">
        <v>-0.11</v>
      </c>
      <c r="DR134">
        <v>-0.14599999999999991</v>
      </c>
      <c r="DS134">
        <v>-0.13600000000000012</v>
      </c>
      <c r="DT134">
        <v>-0.13599999999999923</v>
      </c>
      <c r="DU134">
        <v>-0.13600000000000012</v>
      </c>
      <c r="DV134">
        <v>-0.13600000000000012</v>
      </c>
      <c r="DW134">
        <v>-0.13600000000000012</v>
      </c>
      <c r="DX134">
        <v>-0.11600000000000055</v>
      </c>
      <c r="DY134">
        <v>-0.11599999999999966</v>
      </c>
      <c r="DZ134">
        <v>-0.11599999999999966</v>
      </c>
      <c r="EA134">
        <v>-0.11600000000000055</v>
      </c>
      <c r="EB134">
        <v>-0.11599999999999966</v>
      </c>
      <c r="EC134">
        <v>-0.11</v>
      </c>
      <c r="ED134">
        <v>-0.14599999999999991</v>
      </c>
      <c r="EE134">
        <v>-0.13600000000000012</v>
      </c>
      <c r="EF134">
        <v>-0.13599999999999923</v>
      </c>
      <c r="EG134">
        <v>-0.13600000000000012</v>
      </c>
      <c r="EH134">
        <v>-0.13600000000000012</v>
      </c>
      <c r="EI134">
        <v>-0.13600000000000012</v>
      </c>
      <c r="EJ134">
        <v>-0.11600000000000055</v>
      </c>
      <c r="EK134">
        <v>-0.11599999999999966</v>
      </c>
      <c r="EL134">
        <v>-0.11599999999999966</v>
      </c>
      <c r="EM134">
        <v>-0.11600000000000055</v>
      </c>
      <c r="EN134">
        <v>-0.11599999999999966</v>
      </c>
      <c r="EO134">
        <v>-0.11</v>
      </c>
      <c r="EP134">
        <v>-0.14599999999999991</v>
      </c>
      <c r="EQ134">
        <v>-0.13600000000000012</v>
      </c>
      <c r="ER134">
        <v>-0.13599999999999923</v>
      </c>
      <c r="ES134">
        <v>-0.13600000000000012</v>
      </c>
      <c r="ET134">
        <v>-0.13600000000000012</v>
      </c>
      <c r="EU134">
        <v>-0.13600000000000012</v>
      </c>
      <c r="EV134">
        <v>-0.11600000000000055</v>
      </c>
      <c r="EW134">
        <v>-0.11599999999999966</v>
      </c>
      <c r="EX134">
        <v>-0.11599999999999966</v>
      </c>
      <c r="EY134">
        <v>-0.11600000000000055</v>
      </c>
      <c r="EZ134">
        <v>-0.11599999999999966</v>
      </c>
      <c r="FA134">
        <v>-0.10999999999999943</v>
      </c>
      <c r="FB134">
        <v>-0.14599999999999991</v>
      </c>
      <c r="FC134">
        <v>-0.13600000000000012</v>
      </c>
      <c r="FD134">
        <v>-0.13600000000000012</v>
      </c>
      <c r="FE134">
        <v>-0.13600000000000012</v>
      </c>
      <c r="FF134">
        <v>-0.13599999999999923</v>
      </c>
      <c r="FG134">
        <v>-0.13600000000000012</v>
      </c>
      <c r="FH134">
        <v>-0.11599999999999966</v>
      </c>
      <c r="FI134">
        <v>-0.11599999999999966</v>
      </c>
      <c r="FJ134">
        <v>-0.11599999999999966</v>
      </c>
      <c r="FK134">
        <v>-0.11600000000000055</v>
      </c>
      <c r="FL134">
        <v>-0.11600000000000055</v>
      </c>
      <c r="FM134">
        <v>-0.10999999999999943</v>
      </c>
      <c r="FN134">
        <v>-0.14599999999999991</v>
      </c>
      <c r="FO134">
        <v>-0.13600000000000012</v>
      </c>
      <c r="FP134">
        <v>-0.13600000000000012</v>
      </c>
      <c r="FQ134">
        <v>-0.13600000000000012</v>
      </c>
      <c r="FR134">
        <v>-0.13600000000000012</v>
      </c>
      <c r="FS134">
        <v>-0.13600000000000012</v>
      </c>
      <c r="FT134">
        <v>-0.11599999999999966</v>
      </c>
      <c r="FU134">
        <v>-0.11599999999999966</v>
      </c>
      <c r="FV134">
        <v>-0.11599999999999966</v>
      </c>
      <c r="FW134">
        <v>-0.11599999999999966</v>
      </c>
      <c r="FX134">
        <v>-0.11600000000000055</v>
      </c>
      <c r="FY134">
        <v>-0.11</v>
      </c>
      <c r="FZ134">
        <v>-0.14599999999999991</v>
      </c>
      <c r="GA134">
        <v>-0.13599999999999923</v>
      </c>
      <c r="GB134">
        <v>-0.13600000000000012</v>
      </c>
      <c r="GC134">
        <v>-0.13599999999999923</v>
      </c>
      <c r="GD134">
        <v>-0.13600000000000012</v>
      </c>
      <c r="GE134">
        <v>-0.13600000000000012</v>
      </c>
      <c r="GF134">
        <v>-0.11599999999999966</v>
      </c>
      <c r="GG134">
        <v>-0.11600000000000055</v>
      </c>
      <c r="GH134">
        <v>-0.11600000000000055</v>
      </c>
      <c r="GI134">
        <v>-0.11599999999999966</v>
      </c>
      <c r="GJ134">
        <v>-0.11599999999999966</v>
      </c>
      <c r="GK134">
        <v>-0.11</v>
      </c>
      <c r="GL134">
        <v>-0.1460000000000008</v>
      </c>
      <c r="GM134">
        <v>-0.13600000000000012</v>
      </c>
      <c r="GN134">
        <v>-0.13600000000000012</v>
      </c>
      <c r="GO134">
        <v>-0.13600000000000012</v>
      </c>
      <c r="GP134">
        <v>-0.13600000000000012</v>
      </c>
      <c r="GQ134">
        <v>-0.13600000000000012</v>
      </c>
      <c r="GR134">
        <v>-0.11599999999999966</v>
      </c>
      <c r="GS134">
        <v>-0.11600000000000055</v>
      </c>
      <c r="GT134">
        <v>-0.11600000000000055</v>
      </c>
      <c r="GU134">
        <v>-0.11599999999999966</v>
      </c>
      <c r="GV134">
        <v>-0.11599999999999966</v>
      </c>
      <c r="GW134">
        <v>-0.11</v>
      </c>
      <c r="GX134">
        <v>-0.14599999999999991</v>
      </c>
      <c r="GY134">
        <v>-0.13600000000000012</v>
      </c>
      <c r="GZ134">
        <v>-0.13600000000000012</v>
      </c>
      <c r="HA134">
        <v>-0.13600000000000012</v>
      </c>
      <c r="HB134">
        <v>-0.13600000000000012</v>
      </c>
      <c r="HC134">
        <v>-0.13599999999999923</v>
      </c>
      <c r="HD134">
        <v>-0.11600000000000055</v>
      </c>
      <c r="HE134">
        <v>-0.11599999999999966</v>
      </c>
      <c r="HF134">
        <v>-0.11599999999999966</v>
      </c>
      <c r="HG134">
        <v>-0.11600000000000055</v>
      </c>
      <c r="HH134">
        <v>-0.11599999999999966</v>
      </c>
      <c r="HI134">
        <v>-0.11</v>
      </c>
      <c r="HJ134">
        <v>-0.14599999999999991</v>
      </c>
      <c r="HK134">
        <v>-0.13600000000000012</v>
      </c>
      <c r="HL134">
        <v>-0.13599999999999923</v>
      </c>
      <c r="HM134">
        <v>-0.13600000000000012</v>
      </c>
      <c r="HN134">
        <v>-0.13600000000000012</v>
      </c>
      <c r="HO134">
        <v>-0.13600000000000012</v>
      </c>
      <c r="HP134">
        <v>-0.11600000000000055</v>
      </c>
      <c r="HQ134">
        <v>-0.11599999999999966</v>
      </c>
      <c r="HR134">
        <v>-0.11599999999999966</v>
      </c>
      <c r="HS134">
        <v>-0.11600000000000055</v>
      </c>
      <c r="HT134">
        <v>-0.11599999999999966</v>
      </c>
      <c r="HU134">
        <v>-0.10999999999999943</v>
      </c>
      <c r="HV134">
        <v>-0.14599999999999991</v>
      </c>
      <c r="HW134">
        <v>-0.13600000000000012</v>
      </c>
      <c r="HX134">
        <v>-0.13600000000000012</v>
      </c>
      <c r="HY134">
        <v>-0.13600000000000012</v>
      </c>
      <c r="HZ134">
        <v>-0.13600000000000012</v>
      </c>
      <c r="IA134" s="216">
        <v>-0.13600000000000012</v>
      </c>
      <c r="IB134" s="216">
        <v>-0.11599999999999966</v>
      </c>
      <c r="IC134" s="216">
        <v>-0.11599999999999966</v>
      </c>
      <c r="ID134" s="216">
        <v>-0.11599999999999966</v>
      </c>
      <c r="IE134" s="216">
        <v>-0.11600000000000055</v>
      </c>
      <c r="IF134" s="216">
        <v>-0.11600000000000055</v>
      </c>
    </row>
    <row r="135" spans="1:240" x14ac:dyDescent="0.2">
      <c r="A135" s="447">
        <f>A!A149</f>
        <v>41091</v>
      </c>
      <c r="B135" s="479">
        <f t="shared" si="12"/>
        <v>4.3029999999999999</v>
      </c>
      <c r="C135" s="479">
        <v>4.2279999999999998</v>
      </c>
      <c r="D135" s="448">
        <f t="shared" si="13"/>
        <v>7.5000000000000178E-2</v>
      </c>
      <c r="F135" s="450">
        <v>37043</v>
      </c>
      <c r="N135">
        <v>1.6000000000000014E-2</v>
      </c>
      <c r="O135">
        <v>1.9000000000000128E-2</v>
      </c>
      <c r="P135">
        <v>2.4000000000000021E-2</v>
      </c>
      <c r="Q135">
        <v>3.0999999999999694E-2</v>
      </c>
      <c r="R135">
        <v>3.3999999999999808E-2</v>
      </c>
      <c r="S135">
        <v>3.5999999999999588E-2</v>
      </c>
      <c r="T135">
        <v>3.6000000000000476E-2</v>
      </c>
      <c r="U135">
        <v>3.6000000000000476E-2</v>
      </c>
      <c r="V135">
        <v>3.5000000000000142E-2</v>
      </c>
      <c r="W135">
        <v>2.9999999999999805E-2</v>
      </c>
      <c r="X135">
        <v>3.0000000000000249E-2</v>
      </c>
      <c r="Y135">
        <v>3.0000000000000249E-2</v>
      </c>
      <c r="Z135">
        <v>3.5000000000000142E-2</v>
      </c>
      <c r="AA135">
        <v>3.5000000000000142E-2</v>
      </c>
      <c r="AB135">
        <v>3.5000000000000142E-2</v>
      </c>
      <c r="AC135">
        <v>3.5999999999999588E-2</v>
      </c>
      <c r="AD135">
        <v>3.0999999999999694E-2</v>
      </c>
      <c r="AE135">
        <v>3.0999999999999694E-2</v>
      </c>
      <c r="AF135">
        <v>3.0999999999999694E-2</v>
      </c>
      <c r="AG135">
        <v>3.0999999999999694E-2</v>
      </c>
      <c r="AH135">
        <v>3.1000000000000139E-2</v>
      </c>
      <c r="AI135">
        <v>3.0999999999999694E-2</v>
      </c>
      <c r="AJ135">
        <v>3.1000000000000139E-2</v>
      </c>
      <c r="AK135">
        <v>3.1000000000000139E-2</v>
      </c>
      <c r="AL135">
        <v>3.0999999999999694E-2</v>
      </c>
      <c r="AM135">
        <v>3.1000000000000139E-2</v>
      </c>
      <c r="AN135">
        <v>3.1000000000000139E-2</v>
      </c>
      <c r="AO135">
        <v>3.0999999999999694E-2</v>
      </c>
      <c r="AP135">
        <v>3.1000000000000139E-2</v>
      </c>
      <c r="AQ135">
        <v>3.0999999999999694E-2</v>
      </c>
      <c r="AR135">
        <v>3.0999999999999694E-2</v>
      </c>
      <c r="AS135">
        <v>3.0999999999999694E-2</v>
      </c>
      <c r="AT135">
        <v>3.1000000000000139E-2</v>
      </c>
      <c r="AU135">
        <v>3.1000000000000139E-2</v>
      </c>
      <c r="AV135">
        <v>3.0999999999999694E-2</v>
      </c>
      <c r="AW135">
        <v>3.0999999999999694E-2</v>
      </c>
      <c r="AX135">
        <v>3.0999999999999694E-2</v>
      </c>
      <c r="AY135">
        <v>3.1000000000000139E-2</v>
      </c>
      <c r="AZ135">
        <v>3.1000000000000139E-2</v>
      </c>
      <c r="BA135">
        <v>3.1000000000000139E-2</v>
      </c>
      <c r="BB135">
        <v>3.0999999999999694E-2</v>
      </c>
      <c r="BC135">
        <v>3.0999999999999694E-2</v>
      </c>
      <c r="BD135">
        <v>2.5999999999999801E-2</v>
      </c>
      <c r="BE135">
        <v>2.5999999999999801E-2</v>
      </c>
      <c r="BF135">
        <v>2.5999999999999801E-2</v>
      </c>
      <c r="BG135">
        <v>2.6000000000000245E-2</v>
      </c>
      <c r="BH135">
        <v>2.5999999999999801E-2</v>
      </c>
      <c r="BI135">
        <v>2.5999999999999801E-2</v>
      </c>
      <c r="BJ135">
        <v>2.6000000000000245E-2</v>
      </c>
      <c r="BK135">
        <v>2.5999999999999801E-2</v>
      </c>
      <c r="BL135">
        <v>2.5999999999999801E-2</v>
      </c>
      <c r="BM135">
        <v>2.5999999999999801E-2</v>
      </c>
      <c r="BN135">
        <v>2.5999999999999801E-2</v>
      </c>
      <c r="BO135">
        <v>2.5999999999999801E-2</v>
      </c>
      <c r="BP135">
        <v>2.5999999999999801E-2</v>
      </c>
      <c r="BQ135">
        <v>2.5999999999999801E-2</v>
      </c>
      <c r="BR135">
        <v>2.6000000000000245E-2</v>
      </c>
      <c r="BS135">
        <v>2.6000000000000245E-2</v>
      </c>
      <c r="BT135">
        <v>2.5999999999999801E-2</v>
      </c>
      <c r="BU135">
        <v>2.5999999999999801E-2</v>
      </c>
      <c r="BV135">
        <v>2.5999999999999801E-2</v>
      </c>
      <c r="BW135">
        <v>2.6000000000000245E-2</v>
      </c>
      <c r="BX135">
        <v>2.6000000000000245E-2</v>
      </c>
      <c r="BY135">
        <v>2.6000000000000245E-2</v>
      </c>
      <c r="BZ135">
        <v>2.5999999999999801E-2</v>
      </c>
      <c r="CA135">
        <v>2.6000000000000689E-2</v>
      </c>
      <c r="CB135">
        <v>2.5999999999999801E-2</v>
      </c>
      <c r="CC135">
        <v>2.5999999999999801E-2</v>
      </c>
      <c r="CD135">
        <v>2.5999999999999801E-2</v>
      </c>
      <c r="CE135">
        <v>2.6000000000000245E-2</v>
      </c>
      <c r="CF135">
        <v>2.5999999999999801E-2</v>
      </c>
      <c r="CG135">
        <v>2.5999999999999801E-2</v>
      </c>
      <c r="CH135">
        <v>2.5999999999999801E-2</v>
      </c>
      <c r="CI135">
        <v>2.6000000000000245E-2</v>
      </c>
      <c r="CJ135">
        <v>2.6000000000000245E-2</v>
      </c>
      <c r="CK135">
        <v>2.5999999999999801E-2</v>
      </c>
      <c r="CL135">
        <v>2.6000000000000689E-2</v>
      </c>
      <c r="CM135">
        <v>2.5999999999999801E-2</v>
      </c>
      <c r="CN135">
        <v>2.5999999999999801E-2</v>
      </c>
      <c r="CO135">
        <v>2.5999999999999801E-2</v>
      </c>
      <c r="CP135">
        <v>2.5999999999999801E-2</v>
      </c>
      <c r="CQ135">
        <v>2.6000000000000245E-2</v>
      </c>
      <c r="CR135">
        <v>2.5999999999999801E-2</v>
      </c>
      <c r="CS135">
        <v>2.5999999999999801E-2</v>
      </c>
      <c r="CT135">
        <v>2.5999999999999801E-2</v>
      </c>
      <c r="CU135">
        <v>2.5999999999999801E-2</v>
      </c>
      <c r="CV135">
        <v>2.5999999999999801E-2</v>
      </c>
      <c r="CW135">
        <v>2.5999999999999801E-2</v>
      </c>
      <c r="CX135">
        <v>2.5999999999999801E-2</v>
      </c>
      <c r="CY135">
        <v>2.6000000000000689E-2</v>
      </c>
      <c r="CZ135">
        <v>2.6000000000000689E-2</v>
      </c>
      <c r="DA135">
        <v>2.5999999999999801E-2</v>
      </c>
      <c r="DB135">
        <v>2.5999999999999801E-2</v>
      </c>
      <c r="DC135">
        <v>2.5999999999999801E-2</v>
      </c>
      <c r="DD135">
        <v>2.6000000000000245E-2</v>
      </c>
      <c r="DE135">
        <v>2.6000000000000245E-2</v>
      </c>
      <c r="DF135">
        <v>2.5999999999999801E-2</v>
      </c>
      <c r="DG135">
        <v>2.6000000000000689E-2</v>
      </c>
      <c r="DH135">
        <v>2.5999999999999801E-2</v>
      </c>
      <c r="DI135">
        <v>2.6000000000000689E-2</v>
      </c>
      <c r="DJ135">
        <v>2.5999999999999801E-2</v>
      </c>
      <c r="DK135">
        <v>2.5999999999999801E-2</v>
      </c>
      <c r="DL135">
        <v>2.6000000000000689E-2</v>
      </c>
      <c r="DM135">
        <v>2.5999999999999801E-2</v>
      </c>
      <c r="DN135">
        <v>2.5999999999999801E-2</v>
      </c>
      <c r="DO135">
        <v>2.5999999999999801E-2</v>
      </c>
      <c r="DP135">
        <v>2.5999999999999801E-2</v>
      </c>
      <c r="DQ135">
        <v>2.6000000000000689E-2</v>
      </c>
      <c r="DR135">
        <v>2.5999999999999801E-2</v>
      </c>
      <c r="DS135">
        <v>2.5999999999999801E-2</v>
      </c>
      <c r="DT135">
        <v>2.5999999999999801E-2</v>
      </c>
      <c r="DU135">
        <v>2.5999999999999801E-2</v>
      </c>
      <c r="DV135">
        <v>2.6000000000000689E-2</v>
      </c>
      <c r="DW135">
        <v>2.5999999999999801E-2</v>
      </c>
      <c r="DX135">
        <v>2.5999999999999801E-2</v>
      </c>
      <c r="DY135">
        <v>2.5999999999999801E-2</v>
      </c>
      <c r="DZ135">
        <v>2.5999999999999801E-2</v>
      </c>
      <c r="EA135">
        <v>2.5999999999999801E-2</v>
      </c>
      <c r="EB135">
        <v>2.5999999999999801E-2</v>
      </c>
      <c r="EC135">
        <v>2.6000000000000689E-2</v>
      </c>
      <c r="ED135">
        <v>2.5999999999999801E-2</v>
      </c>
      <c r="EE135">
        <v>2.5999999999999801E-2</v>
      </c>
      <c r="EF135">
        <v>2.5999999999999801E-2</v>
      </c>
      <c r="EG135">
        <v>2.5999999999999801E-2</v>
      </c>
      <c r="EH135">
        <v>2.6000000000000689E-2</v>
      </c>
      <c r="EI135">
        <v>2.5999999999999801E-2</v>
      </c>
      <c r="EJ135">
        <v>2.5999999999999801E-2</v>
      </c>
      <c r="EK135">
        <v>2.5999999999999801E-2</v>
      </c>
      <c r="EL135">
        <v>2.5999999999999801E-2</v>
      </c>
      <c r="EM135">
        <v>2.5999999999999801E-2</v>
      </c>
      <c r="EN135">
        <v>2.5999999999999801E-2</v>
      </c>
      <c r="EO135">
        <v>2.6000000000000689E-2</v>
      </c>
      <c r="EP135">
        <v>2.5999999999999801E-2</v>
      </c>
      <c r="EQ135">
        <v>2.5999999999999801E-2</v>
      </c>
      <c r="ER135">
        <v>2.5999999999999801E-2</v>
      </c>
      <c r="ES135">
        <v>2.5999999999999801E-2</v>
      </c>
      <c r="ET135">
        <v>2.6000000000000689E-2</v>
      </c>
      <c r="EU135">
        <v>2.5999999999999801E-2</v>
      </c>
      <c r="EV135">
        <v>2.6000000000000689E-2</v>
      </c>
      <c r="EW135">
        <v>2.5999999999999801E-2</v>
      </c>
      <c r="EX135">
        <v>2.5999999999999801E-2</v>
      </c>
      <c r="EY135">
        <v>2.6000000000000689E-2</v>
      </c>
      <c r="EZ135">
        <v>2.5999999999999801E-2</v>
      </c>
      <c r="FA135">
        <v>2.5999999999999801E-2</v>
      </c>
      <c r="FB135">
        <v>2.5999999999999801E-2</v>
      </c>
      <c r="FC135">
        <v>2.5999999999999801E-2</v>
      </c>
      <c r="FD135">
        <v>2.5999999999999801E-2</v>
      </c>
      <c r="FE135">
        <v>2.6000000000000689E-2</v>
      </c>
      <c r="FF135">
        <v>2.5999999999999801E-2</v>
      </c>
      <c r="FG135">
        <v>2.5999999999999801E-2</v>
      </c>
      <c r="FH135">
        <v>2.5999999999999801E-2</v>
      </c>
      <c r="FI135">
        <v>2.5999999999999801E-2</v>
      </c>
      <c r="FJ135">
        <v>2.5999999999999801E-2</v>
      </c>
      <c r="FK135">
        <v>2.6000000000000689E-2</v>
      </c>
      <c r="FL135">
        <v>2.5999999999999801E-2</v>
      </c>
      <c r="FM135">
        <v>2.5999999999999801E-2</v>
      </c>
      <c r="FN135">
        <v>2.5999999999999801E-2</v>
      </c>
      <c r="FO135">
        <v>2.6000000000000689E-2</v>
      </c>
      <c r="FP135">
        <v>2.5999999999999801E-2</v>
      </c>
      <c r="FQ135">
        <v>2.6000000000000689E-2</v>
      </c>
      <c r="FR135">
        <v>2.5999999999999801E-2</v>
      </c>
      <c r="FS135">
        <v>2.5999999999999801E-2</v>
      </c>
      <c r="FT135">
        <v>2.5999999999999801E-2</v>
      </c>
      <c r="FU135">
        <v>2.5999999999999801E-2</v>
      </c>
      <c r="FV135">
        <v>2.5999999999999801E-2</v>
      </c>
      <c r="FW135">
        <v>2.5999999999999801E-2</v>
      </c>
      <c r="FX135">
        <v>2.6000000000000689E-2</v>
      </c>
      <c r="FY135">
        <v>2.5999999999999801E-2</v>
      </c>
      <c r="FZ135">
        <v>2.6000000000000689E-2</v>
      </c>
      <c r="GA135">
        <v>2.5999999999999801E-2</v>
      </c>
      <c r="GB135">
        <v>2.5999999999999801E-2</v>
      </c>
      <c r="GC135">
        <v>2.5999999999999801E-2</v>
      </c>
      <c r="GD135">
        <v>2.5999999999999801E-2</v>
      </c>
      <c r="GE135">
        <v>2.5999999999999801E-2</v>
      </c>
      <c r="GF135">
        <v>2.5999999999999801E-2</v>
      </c>
      <c r="GG135">
        <v>2.5999999999999801E-2</v>
      </c>
      <c r="GH135">
        <v>2.5999999999999801E-2</v>
      </c>
      <c r="GI135">
        <v>2.5999999999999801E-2</v>
      </c>
      <c r="GJ135">
        <v>2.5999999999999801E-2</v>
      </c>
      <c r="GK135">
        <v>2.5999999999999801E-2</v>
      </c>
      <c r="GL135">
        <v>2.6000000000000689E-2</v>
      </c>
      <c r="GM135">
        <v>2.5999999999999801E-2</v>
      </c>
      <c r="GN135">
        <v>2.5999999999999801E-2</v>
      </c>
      <c r="GO135">
        <v>2.5999999999999801E-2</v>
      </c>
      <c r="GP135">
        <v>2.5999999999999801E-2</v>
      </c>
      <c r="GQ135">
        <v>2.6000000000000689E-2</v>
      </c>
      <c r="GR135">
        <v>2.5999999999999801E-2</v>
      </c>
      <c r="GS135">
        <v>2.6000000000000689E-2</v>
      </c>
      <c r="GT135">
        <v>2.6000000000000689E-2</v>
      </c>
      <c r="GU135">
        <v>2.5999999999999801E-2</v>
      </c>
      <c r="GV135">
        <v>2.5999999999999801E-2</v>
      </c>
      <c r="GW135">
        <v>2.5999999999999801E-2</v>
      </c>
      <c r="GX135">
        <v>2.5999999999999801E-2</v>
      </c>
      <c r="GY135">
        <v>2.5999999999999801E-2</v>
      </c>
      <c r="GZ135">
        <v>2.6000000000000689E-2</v>
      </c>
      <c r="HA135">
        <v>2.5999999999999801E-2</v>
      </c>
      <c r="HB135">
        <v>2.5999999999999801E-2</v>
      </c>
      <c r="HC135">
        <v>2.5999999999999801E-2</v>
      </c>
      <c r="HD135">
        <v>2.5999999999999801E-2</v>
      </c>
      <c r="HE135">
        <v>2.5999999999999801E-2</v>
      </c>
      <c r="HF135">
        <v>2.5999999999999801E-2</v>
      </c>
      <c r="HG135">
        <v>2.5999999999999801E-2</v>
      </c>
      <c r="HH135">
        <v>2.5999999999999801E-2</v>
      </c>
      <c r="HI135">
        <v>2.6000000000000689E-2</v>
      </c>
      <c r="HJ135">
        <v>2.5999999999999801E-2</v>
      </c>
      <c r="HK135">
        <v>2.5999999999999801E-2</v>
      </c>
      <c r="HL135">
        <v>2.5999999999999801E-2</v>
      </c>
      <c r="HM135">
        <v>2.5999999999999801E-2</v>
      </c>
      <c r="HN135">
        <v>2.6000000000000689E-2</v>
      </c>
      <c r="HO135">
        <v>2.5999999999999801E-2</v>
      </c>
      <c r="HP135">
        <v>2.6000000000000689E-2</v>
      </c>
      <c r="HQ135">
        <v>2.5999999999999801E-2</v>
      </c>
      <c r="HR135">
        <v>2.5999999999999801E-2</v>
      </c>
      <c r="HS135">
        <v>2.6000000000000689E-2</v>
      </c>
      <c r="HT135">
        <v>2.5999999999999801E-2</v>
      </c>
      <c r="HU135">
        <v>2.5999999999999801E-2</v>
      </c>
      <c r="HV135">
        <v>2.5999999999999801E-2</v>
      </c>
      <c r="HW135">
        <v>2.5999999999999801E-2</v>
      </c>
      <c r="HX135">
        <v>2.5999999999999801E-2</v>
      </c>
      <c r="HY135">
        <v>2.5999999999999801E-2</v>
      </c>
      <c r="HZ135">
        <v>2.6000000000000689E-2</v>
      </c>
      <c r="IA135" s="216">
        <v>2.5999999999999801E-2</v>
      </c>
      <c r="IB135" s="216">
        <v>2.5999999999999801E-2</v>
      </c>
      <c r="IC135" s="216">
        <v>2.5999999999999801E-2</v>
      </c>
      <c r="ID135" s="216">
        <v>2.5999999999999801E-2</v>
      </c>
      <c r="IE135" s="216">
        <v>2.6000000000000689E-2</v>
      </c>
      <c r="IF135" s="216">
        <v>2.5999999999999801E-2</v>
      </c>
    </row>
    <row r="136" spans="1:240" x14ac:dyDescent="0.2">
      <c r="A136" s="447">
        <f>A!A150</f>
        <v>41122</v>
      </c>
      <c r="B136" s="479">
        <f t="shared" si="12"/>
        <v>4.3339999999999996</v>
      </c>
      <c r="C136" s="479">
        <v>4.2590000000000003</v>
      </c>
      <c r="D136" s="448">
        <f t="shared" si="13"/>
        <v>7.4999999999999289E-2</v>
      </c>
      <c r="F136" s="450">
        <v>37046</v>
      </c>
      <c r="N136">
        <v>0.13899999999999979</v>
      </c>
      <c r="O136">
        <v>0.14199999999999946</v>
      </c>
      <c r="P136">
        <v>0.14199999999999946</v>
      </c>
      <c r="Q136">
        <v>0.14300000000000068</v>
      </c>
      <c r="R136">
        <v>0.14299999999999979</v>
      </c>
      <c r="S136">
        <v>0.14299999999999979</v>
      </c>
      <c r="T136">
        <v>0.14299999999999979</v>
      </c>
      <c r="U136">
        <v>0.13500000000000001</v>
      </c>
      <c r="V136">
        <v>0.13500000000000001</v>
      </c>
      <c r="W136">
        <v>0.115</v>
      </c>
      <c r="X136">
        <v>0.115</v>
      </c>
      <c r="Y136">
        <v>0.115</v>
      </c>
      <c r="Z136">
        <v>0.11</v>
      </c>
      <c r="AA136">
        <v>0.105</v>
      </c>
      <c r="AB136">
        <v>0.105</v>
      </c>
      <c r="AC136">
        <v>0.105</v>
      </c>
      <c r="AD136">
        <v>0.10300000000000065</v>
      </c>
      <c r="AE136">
        <v>0.10300000000000065</v>
      </c>
      <c r="AF136">
        <v>9.9999999999999645E-2</v>
      </c>
      <c r="AG136">
        <v>9.9999999999999645E-2</v>
      </c>
      <c r="AH136">
        <v>0.1</v>
      </c>
      <c r="AI136">
        <v>0.1</v>
      </c>
      <c r="AJ136">
        <v>9.9999999999999645E-2</v>
      </c>
      <c r="AK136">
        <v>9.9999999999999645E-2</v>
      </c>
      <c r="AL136">
        <v>0.1</v>
      </c>
      <c r="AM136">
        <v>9.9999999999999645E-2</v>
      </c>
      <c r="AN136">
        <v>9.9999999999999645E-2</v>
      </c>
      <c r="AO136">
        <v>0.1</v>
      </c>
      <c r="AP136">
        <v>9.9999999999999645E-2</v>
      </c>
      <c r="AQ136">
        <v>0.10000000000000053</v>
      </c>
      <c r="AR136">
        <v>9.9999999999999645E-2</v>
      </c>
      <c r="AS136">
        <v>0.10000000000000053</v>
      </c>
      <c r="AT136">
        <v>0.1</v>
      </c>
      <c r="AU136">
        <v>0.1</v>
      </c>
      <c r="AV136">
        <v>0.1</v>
      </c>
      <c r="AW136">
        <v>0.1</v>
      </c>
      <c r="AX136">
        <v>9.5000000000000195E-2</v>
      </c>
      <c r="AY136">
        <v>8.9999999999999858E-2</v>
      </c>
      <c r="AZ136">
        <v>8.5000000000000006E-2</v>
      </c>
      <c r="BA136">
        <v>8.0000000000000071E-2</v>
      </c>
      <c r="BB136">
        <v>8.0000000000000071E-2</v>
      </c>
      <c r="BC136">
        <v>7.5000000000000178E-2</v>
      </c>
      <c r="BD136">
        <v>8.9999999999999858E-2</v>
      </c>
      <c r="BE136">
        <v>8.9999999999999858E-2</v>
      </c>
      <c r="BF136">
        <v>8.9999999999999858E-2</v>
      </c>
      <c r="BG136">
        <v>8.9999999999999858E-2</v>
      </c>
      <c r="BH136">
        <v>8.9999999999999858E-2</v>
      </c>
      <c r="BI136">
        <v>8.9999999999999858E-2</v>
      </c>
      <c r="BJ136">
        <v>8.5000000000000006E-2</v>
      </c>
      <c r="BK136">
        <v>8.0000000000000071E-2</v>
      </c>
      <c r="BL136">
        <v>7.5000000000000178E-2</v>
      </c>
      <c r="BM136">
        <v>7.0000000000000284E-2</v>
      </c>
      <c r="BN136">
        <v>7.0000000000000284E-2</v>
      </c>
      <c r="BO136">
        <v>6.5000000000000391E-2</v>
      </c>
      <c r="BP136">
        <v>8.0000000000000071E-2</v>
      </c>
      <c r="BQ136">
        <v>8.0000000000000071E-2</v>
      </c>
      <c r="BR136">
        <v>7.9999999999999627E-2</v>
      </c>
      <c r="BS136">
        <v>8.0000000000000071E-2</v>
      </c>
      <c r="BT136">
        <v>8.0000000000000071E-2</v>
      </c>
      <c r="BU136">
        <v>8.0000000000000071E-2</v>
      </c>
      <c r="BV136">
        <v>7.5000000000000178E-2</v>
      </c>
      <c r="BW136">
        <v>6.999999999999984E-2</v>
      </c>
      <c r="BX136">
        <v>6.4999999999999947E-2</v>
      </c>
      <c r="BY136">
        <v>5.9999999999999609E-2</v>
      </c>
      <c r="BZ136">
        <v>6.0000000000000497E-2</v>
      </c>
      <c r="CA136">
        <v>5.4999999999999716E-2</v>
      </c>
      <c r="CB136">
        <v>7.0000000000000284E-2</v>
      </c>
      <c r="CC136">
        <v>7.0000000000000284E-2</v>
      </c>
      <c r="CD136">
        <v>7.0000000000000284E-2</v>
      </c>
      <c r="CE136">
        <v>6.999999999999984E-2</v>
      </c>
      <c r="CF136">
        <v>7.0000000000000284E-2</v>
      </c>
      <c r="CG136">
        <v>7.0000000000000284E-2</v>
      </c>
      <c r="CH136">
        <v>6.4999999999999947E-2</v>
      </c>
      <c r="CI136">
        <v>6.0000000000000053E-2</v>
      </c>
      <c r="CJ136">
        <v>5.4999999999999716E-2</v>
      </c>
      <c r="CK136">
        <v>5.0000000000000711E-2</v>
      </c>
      <c r="CL136">
        <v>4.9999999999999822E-2</v>
      </c>
      <c r="CM136">
        <v>4.4999999999999929E-2</v>
      </c>
      <c r="CN136">
        <v>6.5000000000000391E-2</v>
      </c>
      <c r="CO136">
        <v>6.5000000000000391E-2</v>
      </c>
      <c r="CP136">
        <v>6.5000000000000391E-2</v>
      </c>
      <c r="CQ136">
        <v>6.4999999999999947E-2</v>
      </c>
      <c r="CR136">
        <v>6.5000000000000391E-2</v>
      </c>
      <c r="CS136">
        <v>6.5000000000000391E-2</v>
      </c>
      <c r="CT136">
        <v>6.0000000000000053E-2</v>
      </c>
      <c r="CU136">
        <v>5.4999999999999716E-2</v>
      </c>
      <c r="CV136">
        <v>5.0000000000000711E-2</v>
      </c>
      <c r="CW136">
        <v>4.4999999999999929E-2</v>
      </c>
      <c r="CX136">
        <v>4.4999999999999929E-2</v>
      </c>
      <c r="CY136">
        <v>3.9999999999999147E-2</v>
      </c>
      <c r="CZ136">
        <v>5.9999999999999609E-2</v>
      </c>
      <c r="DA136">
        <v>6.0000000000000497E-2</v>
      </c>
      <c r="DB136">
        <v>6.0000000000000497E-2</v>
      </c>
      <c r="DC136">
        <v>6.0000000000000053E-2</v>
      </c>
      <c r="DD136">
        <v>6.0000000000000053E-2</v>
      </c>
      <c r="DE136">
        <v>5.9999999999999609E-2</v>
      </c>
      <c r="DF136">
        <v>5.5000000000000604E-2</v>
      </c>
      <c r="DG136">
        <v>4.9999999999999822E-2</v>
      </c>
      <c r="DH136">
        <v>4.4999999999999929E-2</v>
      </c>
      <c r="DI136">
        <v>0.04</v>
      </c>
      <c r="DJ136">
        <v>0.04</v>
      </c>
      <c r="DK136">
        <v>3.5000000000000142E-2</v>
      </c>
      <c r="DL136">
        <v>5.4999999999999716E-2</v>
      </c>
      <c r="DM136">
        <v>5.4999999999999716E-2</v>
      </c>
      <c r="DN136">
        <v>5.4999999999999716E-2</v>
      </c>
      <c r="DO136">
        <v>5.5000000000000604E-2</v>
      </c>
      <c r="DP136">
        <v>5.5000000000000604E-2</v>
      </c>
      <c r="DQ136">
        <v>5.4999999999999716E-2</v>
      </c>
      <c r="DR136">
        <v>4.9999999999999822E-2</v>
      </c>
      <c r="DS136">
        <v>4.4999999999999929E-2</v>
      </c>
      <c r="DT136">
        <v>0.04</v>
      </c>
      <c r="DU136">
        <v>3.5000000000000142E-2</v>
      </c>
      <c r="DV136">
        <v>3.4999999999999254E-2</v>
      </c>
      <c r="DW136">
        <v>3.0000000000000249E-2</v>
      </c>
      <c r="DX136">
        <v>5.0000000000000711E-2</v>
      </c>
      <c r="DY136">
        <v>4.9999999999999822E-2</v>
      </c>
      <c r="DZ136">
        <v>4.9999999999999822E-2</v>
      </c>
      <c r="EA136">
        <v>5.0000000000000711E-2</v>
      </c>
      <c r="EB136">
        <v>4.9999999999999822E-2</v>
      </c>
      <c r="EC136">
        <v>4.9999999999999822E-2</v>
      </c>
      <c r="ED136">
        <v>4.4999999999999929E-2</v>
      </c>
      <c r="EE136">
        <v>0.04</v>
      </c>
      <c r="EF136">
        <v>3.5000000000000142E-2</v>
      </c>
      <c r="EG136">
        <v>3.0000000000000249E-2</v>
      </c>
      <c r="EH136">
        <v>2.9999999999999361E-2</v>
      </c>
      <c r="EI136">
        <v>2.5000000000000355E-2</v>
      </c>
      <c r="EJ136">
        <v>4.5000000000000817E-2</v>
      </c>
      <c r="EK136">
        <v>4.4999999999999929E-2</v>
      </c>
      <c r="EL136">
        <v>4.4999999999999929E-2</v>
      </c>
      <c r="EM136">
        <v>4.4999999999999929E-2</v>
      </c>
      <c r="EN136">
        <v>4.4999999999999929E-2</v>
      </c>
      <c r="EO136">
        <v>4.4999999999999929E-2</v>
      </c>
      <c r="EP136">
        <v>0.04</v>
      </c>
      <c r="EQ136">
        <v>3.5000000000000142E-2</v>
      </c>
      <c r="ER136">
        <v>2.9999999999999361E-2</v>
      </c>
      <c r="ES136">
        <v>2.5000000000000355E-2</v>
      </c>
      <c r="ET136">
        <v>2.4999999999999467E-2</v>
      </c>
      <c r="EU136">
        <v>1.9999999999999574E-2</v>
      </c>
      <c r="EV136">
        <v>0.04</v>
      </c>
      <c r="EW136">
        <v>0.04</v>
      </c>
      <c r="EX136">
        <v>0.04</v>
      </c>
      <c r="EY136">
        <v>0.04</v>
      </c>
      <c r="EZ136">
        <v>0.04</v>
      </c>
      <c r="FA136">
        <v>0.04</v>
      </c>
      <c r="FB136">
        <v>3.5000000000000142E-2</v>
      </c>
      <c r="FC136">
        <v>3.0000000000000249E-2</v>
      </c>
      <c r="FD136">
        <v>2.5000000000000355E-2</v>
      </c>
      <c r="FE136">
        <v>1.9999999999999574E-2</v>
      </c>
      <c r="FF136">
        <v>1.9999999999999574E-2</v>
      </c>
      <c r="FG136">
        <v>1.499999999999968E-2</v>
      </c>
      <c r="FH136">
        <v>3.5000000000000142E-2</v>
      </c>
      <c r="FI136">
        <v>3.5000000000000142E-2</v>
      </c>
      <c r="FJ136">
        <v>3.5000000000000142E-2</v>
      </c>
      <c r="FK136">
        <v>3.5000000000000142E-2</v>
      </c>
      <c r="FL136">
        <v>3.5000000000000142E-2</v>
      </c>
      <c r="FM136">
        <v>3.5000000000000142E-2</v>
      </c>
      <c r="FN136">
        <v>3.0000000000000249E-2</v>
      </c>
      <c r="FO136">
        <v>2.4999999999999467E-2</v>
      </c>
      <c r="FP136">
        <v>2.0000000000000462E-2</v>
      </c>
      <c r="FQ136">
        <v>1.499999999999968E-2</v>
      </c>
      <c r="FR136">
        <v>1.499999999999968E-2</v>
      </c>
      <c r="FS136">
        <v>1.0000000000000675E-2</v>
      </c>
      <c r="FT136">
        <v>3.0000000000000249E-2</v>
      </c>
      <c r="FU136">
        <v>3.0000000000000249E-2</v>
      </c>
      <c r="FV136">
        <v>3.0000000000000249E-2</v>
      </c>
      <c r="FW136">
        <v>3.0000000000000249E-2</v>
      </c>
      <c r="FX136">
        <v>2.9999999999999361E-2</v>
      </c>
      <c r="FY136">
        <v>3.0000000000000249E-2</v>
      </c>
      <c r="FZ136">
        <v>2.4999999999999467E-2</v>
      </c>
      <c r="GA136">
        <v>1.9999999999999574E-2</v>
      </c>
      <c r="GB136">
        <v>1.5000000000000568E-2</v>
      </c>
      <c r="GC136">
        <v>9.9999999999997868E-3</v>
      </c>
      <c r="GD136">
        <v>9.9999999999997868E-3</v>
      </c>
      <c r="GE136">
        <v>5.0000000000007816E-3</v>
      </c>
      <c r="GF136">
        <v>2.5000000000000355E-2</v>
      </c>
      <c r="GG136">
        <v>2.5000000000000355E-2</v>
      </c>
      <c r="GH136">
        <v>2.5000000000000355E-2</v>
      </c>
      <c r="GI136">
        <v>2.5000000000000355E-2</v>
      </c>
      <c r="GJ136">
        <v>2.4999999999999467E-2</v>
      </c>
      <c r="GK136">
        <v>2.5000000000000355E-2</v>
      </c>
      <c r="GL136">
        <v>1.9999999999999574E-2</v>
      </c>
      <c r="GM136">
        <v>1.499999999999968E-2</v>
      </c>
      <c r="GN136">
        <v>1.0000000000000675E-2</v>
      </c>
      <c r="GO136">
        <v>4.9999999999998934E-3</v>
      </c>
      <c r="GP136">
        <v>4.9999999999998934E-3</v>
      </c>
      <c r="GQ136">
        <v>0</v>
      </c>
      <c r="GR136">
        <v>2.0000000000000462E-2</v>
      </c>
      <c r="GS136">
        <v>1.9999999999999574E-2</v>
      </c>
      <c r="GT136">
        <v>1.9999999999999574E-2</v>
      </c>
      <c r="GU136">
        <v>2.0000000000000462E-2</v>
      </c>
      <c r="GV136">
        <v>1.9999999999999574E-2</v>
      </c>
      <c r="GW136">
        <v>2.0000000000000462E-2</v>
      </c>
      <c r="GX136">
        <v>1.499999999999968E-2</v>
      </c>
      <c r="GY136">
        <v>9.9999999999997868E-3</v>
      </c>
      <c r="GZ136">
        <v>4.9999999999998934E-3</v>
      </c>
      <c r="HA136">
        <v>0</v>
      </c>
      <c r="HB136">
        <v>0</v>
      </c>
      <c r="HC136">
        <v>-4.9999999999998934E-3</v>
      </c>
      <c r="HD136">
        <v>1.5000000000000568E-2</v>
      </c>
      <c r="HE136">
        <v>1.499999999999968E-2</v>
      </c>
      <c r="HF136">
        <v>1.499999999999968E-2</v>
      </c>
      <c r="HG136">
        <v>1.5000000000000568E-2</v>
      </c>
      <c r="HH136">
        <v>1.499999999999968E-2</v>
      </c>
      <c r="HI136">
        <v>1.499999999999968E-2</v>
      </c>
      <c r="HJ136">
        <v>9.9999999999997868E-3</v>
      </c>
      <c r="HK136">
        <v>4.9999999999998934E-3</v>
      </c>
      <c r="HL136">
        <v>0</v>
      </c>
      <c r="HM136">
        <v>-4.9999999999998934E-3</v>
      </c>
      <c r="HN136">
        <v>-5.0000000000007816E-3</v>
      </c>
      <c r="HO136">
        <v>-9.9999999999997868E-3</v>
      </c>
      <c r="HP136">
        <v>9.9999999999997868E-3</v>
      </c>
      <c r="HQ136">
        <v>9.9999999999997868E-3</v>
      </c>
      <c r="HR136">
        <v>9.9999999999997868E-3</v>
      </c>
      <c r="HS136">
        <v>9.9999999999997868E-3</v>
      </c>
      <c r="HT136">
        <v>1.0000000000000675E-2</v>
      </c>
      <c r="HU136">
        <v>9.9999999999997868E-3</v>
      </c>
      <c r="HV136">
        <v>4.9999999999998934E-3</v>
      </c>
      <c r="HW136">
        <v>0</v>
      </c>
      <c r="HX136">
        <v>-4.9999999999998934E-3</v>
      </c>
      <c r="HY136">
        <v>-9.9999999999997868E-3</v>
      </c>
      <c r="HZ136">
        <v>-1.0000000000000675E-2</v>
      </c>
      <c r="IA136" s="216">
        <v>-1.499999999999968E-2</v>
      </c>
      <c r="IB136" s="216">
        <v>4.9999999999998934E-3</v>
      </c>
      <c r="IC136" s="216">
        <v>4.9999999999998934E-3</v>
      </c>
      <c r="ID136" s="216">
        <v>4.9999999999998934E-3</v>
      </c>
      <c r="IE136" s="216">
        <v>4.9999999999998934E-3</v>
      </c>
      <c r="IF136" s="216">
        <v>5.0000000000007816E-3</v>
      </c>
    </row>
    <row r="137" spans="1:240" x14ac:dyDescent="0.2">
      <c r="A137" s="447">
        <f>A!A151</f>
        <v>41153</v>
      </c>
      <c r="B137" s="479">
        <f t="shared" si="12"/>
        <v>4.3490000000000002</v>
      </c>
      <c r="C137" s="479">
        <v>4.274</v>
      </c>
      <c r="D137" s="448">
        <f t="shared" si="13"/>
        <v>7.5000000000000178E-2</v>
      </c>
      <c r="F137" s="450">
        <v>37047</v>
      </c>
      <c r="N137">
        <v>-0.17700000000000005</v>
      </c>
      <c r="O137">
        <v>-0.17599999999999971</v>
      </c>
      <c r="P137">
        <v>-0.17399999999999949</v>
      </c>
      <c r="Q137">
        <v>-0.16800000000000015</v>
      </c>
      <c r="R137">
        <v>-0.15499999999999936</v>
      </c>
      <c r="S137">
        <v>-0.14799999999999969</v>
      </c>
      <c r="T137">
        <v>-0.14599999999999991</v>
      </c>
      <c r="U137">
        <v>-0.13100000000000023</v>
      </c>
      <c r="V137">
        <v>-0.12600000000000033</v>
      </c>
      <c r="W137">
        <v>-0.1160000000000001</v>
      </c>
      <c r="X137">
        <v>-0.11099999999999977</v>
      </c>
      <c r="Y137">
        <v>-0.10599999999999987</v>
      </c>
      <c r="Z137">
        <v>-0.10099999999999998</v>
      </c>
      <c r="AA137">
        <v>-9.1000000000000192E-2</v>
      </c>
      <c r="AB137">
        <v>-8.9999999999999858E-2</v>
      </c>
      <c r="AC137">
        <v>-8.9999999999999858E-2</v>
      </c>
      <c r="AD137">
        <v>-9.0000000000000746E-2</v>
      </c>
      <c r="AE137">
        <v>-8.8000000000000078E-2</v>
      </c>
      <c r="AF137">
        <v>-8.0000000000000071E-2</v>
      </c>
      <c r="AG137">
        <v>-7.4999999999999289E-2</v>
      </c>
      <c r="AH137">
        <v>-7.6000000000000068E-2</v>
      </c>
      <c r="AI137">
        <v>-7.4999999999999734E-2</v>
      </c>
      <c r="AJ137">
        <v>-6.999999999999984E-2</v>
      </c>
      <c r="AK137">
        <v>-6.999999999999984E-2</v>
      </c>
      <c r="AL137">
        <v>-6.999999999999984E-2</v>
      </c>
      <c r="AM137">
        <v>-6.999999999999984E-2</v>
      </c>
      <c r="AN137">
        <v>-6.999999999999984E-2</v>
      </c>
      <c r="AO137">
        <v>-6.999999999999984E-2</v>
      </c>
      <c r="AP137">
        <v>-6.999999999999984E-2</v>
      </c>
      <c r="AQ137">
        <v>-7.0000000000000284E-2</v>
      </c>
      <c r="AR137">
        <v>-6.9999999999999396E-2</v>
      </c>
      <c r="AS137">
        <v>-7.0000000000000284E-2</v>
      </c>
      <c r="AT137">
        <v>-7.0000000000000284E-2</v>
      </c>
      <c r="AU137">
        <v>-7.0000000000000284E-2</v>
      </c>
      <c r="AV137">
        <v>-6.999999999999984E-2</v>
      </c>
      <c r="AW137">
        <v>-6.999999999999984E-2</v>
      </c>
      <c r="AX137">
        <v>-6.0000000000000053E-2</v>
      </c>
      <c r="AY137">
        <v>-6.0000000000000053E-2</v>
      </c>
      <c r="AZ137">
        <v>-6.0000000000000053E-2</v>
      </c>
      <c r="BA137">
        <v>-6.0000000000000053E-2</v>
      </c>
      <c r="BB137">
        <v>-5.9999999999999609E-2</v>
      </c>
      <c r="BC137">
        <v>-5.9999999999999609E-2</v>
      </c>
      <c r="BD137">
        <v>-6.5000000000000391E-2</v>
      </c>
      <c r="BE137">
        <v>-6.4999999999999503E-2</v>
      </c>
      <c r="BF137">
        <v>-6.4999999999999503E-2</v>
      </c>
      <c r="BG137">
        <v>-6.4999999999999947E-2</v>
      </c>
      <c r="BH137">
        <v>-6.4999999999999947E-2</v>
      </c>
      <c r="BI137">
        <v>-6.4999999999999947E-2</v>
      </c>
      <c r="BJ137">
        <v>-5.500000000000016E-2</v>
      </c>
      <c r="BK137">
        <v>-5.500000000000016E-2</v>
      </c>
      <c r="BL137">
        <v>-5.500000000000016E-2</v>
      </c>
      <c r="BM137">
        <v>-5.500000000000016E-2</v>
      </c>
      <c r="BN137">
        <v>-5.5000000000000604E-2</v>
      </c>
      <c r="BO137">
        <v>-5.4999999999999716E-2</v>
      </c>
      <c r="BP137">
        <v>-6.5000000000000391E-2</v>
      </c>
      <c r="BQ137">
        <v>-6.4999999999999503E-2</v>
      </c>
      <c r="BR137">
        <v>-6.4999999999999503E-2</v>
      </c>
      <c r="BS137">
        <v>-6.4999999999999947E-2</v>
      </c>
      <c r="BT137">
        <v>-6.4999999999999947E-2</v>
      </c>
      <c r="BU137">
        <v>-6.4999999999999947E-2</v>
      </c>
      <c r="BV137">
        <v>-5.500000000000016E-2</v>
      </c>
      <c r="BW137">
        <v>-5.500000000000016E-2</v>
      </c>
      <c r="BX137">
        <v>-5.500000000000016E-2</v>
      </c>
      <c r="BY137">
        <v>-5.4999999999999716E-2</v>
      </c>
      <c r="BZ137">
        <v>-5.5000000000000604E-2</v>
      </c>
      <c r="CA137">
        <v>-5.4999999999999716E-2</v>
      </c>
      <c r="CB137">
        <v>-6.4999999999999503E-2</v>
      </c>
      <c r="CC137">
        <v>-6.5000000000000391E-2</v>
      </c>
      <c r="CD137">
        <v>-6.5000000000000391E-2</v>
      </c>
      <c r="CE137">
        <v>-6.4999999999999947E-2</v>
      </c>
      <c r="CF137">
        <v>-6.4999999999999947E-2</v>
      </c>
      <c r="CG137">
        <v>-6.5000000000000391E-2</v>
      </c>
      <c r="CH137">
        <v>-5.4999999999999716E-2</v>
      </c>
      <c r="CI137">
        <v>-5.500000000000016E-2</v>
      </c>
      <c r="CJ137">
        <v>-5.4999999999999716E-2</v>
      </c>
      <c r="CK137">
        <v>-5.5000000000000604E-2</v>
      </c>
      <c r="CL137">
        <v>-5.5000000000000604E-2</v>
      </c>
      <c r="CM137">
        <v>-5.4999999999999716E-2</v>
      </c>
      <c r="CN137">
        <v>-6.5000000000000391E-2</v>
      </c>
      <c r="CO137">
        <v>-6.5000000000000391E-2</v>
      </c>
      <c r="CP137">
        <v>-6.5000000000000391E-2</v>
      </c>
      <c r="CQ137">
        <v>-6.4999999999999947E-2</v>
      </c>
      <c r="CR137">
        <v>-6.5000000000000391E-2</v>
      </c>
      <c r="CS137">
        <v>-6.5000000000000391E-2</v>
      </c>
      <c r="CT137">
        <v>-5.4999999999999716E-2</v>
      </c>
      <c r="CU137">
        <v>-5.4999999999999716E-2</v>
      </c>
      <c r="CV137">
        <v>-5.5000000000000604E-2</v>
      </c>
      <c r="CW137">
        <v>-5.4999999999999716E-2</v>
      </c>
      <c r="CX137">
        <v>-5.4999999999999716E-2</v>
      </c>
      <c r="CY137">
        <v>-5.4999999999999716E-2</v>
      </c>
      <c r="CZ137">
        <v>-6.4999999999999503E-2</v>
      </c>
      <c r="DA137">
        <v>-6.5000000000000391E-2</v>
      </c>
      <c r="DB137">
        <v>-6.5000000000000391E-2</v>
      </c>
      <c r="DC137">
        <v>-6.4999999999999947E-2</v>
      </c>
      <c r="DD137">
        <v>-6.4999999999999947E-2</v>
      </c>
      <c r="DE137">
        <v>-6.4999999999999503E-2</v>
      </c>
      <c r="DF137">
        <v>-5.5000000000000604E-2</v>
      </c>
      <c r="DG137">
        <v>-5.5000000000000604E-2</v>
      </c>
      <c r="DH137">
        <v>-5.4999999999999716E-2</v>
      </c>
      <c r="DI137">
        <v>-5.5000000000000604E-2</v>
      </c>
      <c r="DJ137">
        <v>-5.5000000000000604E-2</v>
      </c>
      <c r="DK137">
        <v>-5.4999999999999716E-2</v>
      </c>
      <c r="DL137">
        <v>-6.5000000000000391E-2</v>
      </c>
      <c r="DM137">
        <v>-6.4999999999999503E-2</v>
      </c>
      <c r="DN137">
        <v>-6.4999999999999503E-2</v>
      </c>
      <c r="DO137">
        <v>-6.5000000000000391E-2</v>
      </c>
      <c r="DP137">
        <v>-6.5000000000000391E-2</v>
      </c>
      <c r="DQ137">
        <v>-6.5000000000000391E-2</v>
      </c>
      <c r="DR137">
        <v>-5.4999999999999716E-2</v>
      </c>
      <c r="DS137">
        <v>-5.4999999999999716E-2</v>
      </c>
      <c r="DT137">
        <v>-5.5000000000000604E-2</v>
      </c>
      <c r="DU137">
        <v>-5.4999999999999716E-2</v>
      </c>
      <c r="DV137">
        <v>-5.4999999999999716E-2</v>
      </c>
      <c r="DW137">
        <v>-5.5000000000000604E-2</v>
      </c>
      <c r="DX137">
        <v>-6.5000000000000391E-2</v>
      </c>
      <c r="DY137">
        <v>-6.5000000000000391E-2</v>
      </c>
      <c r="DZ137">
        <v>-6.5000000000000391E-2</v>
      </c>
      <c r="EA137">
        <v>-6.5000000000000391E-2</v>
      </c>
      <c r="EB137">
        <v>-6.4999999999999503E-2</v>
      </c>
      <c r="EC137">
        <v>-6.5000000000000391E-2</v>
      </c>
      <c r="ED137">
        <v>-5.4999999999999716E-2</v>
      </c>
      <c r="EE137">
        <v>-5.4999999999999716E-2</v>
      </c>
      <c r="EF137">
        <v>-5.5000000000000604E-2</v>
      </c>
      <c r="EG137">
        <v>-5.4999999999999716E-2</v>
      </c>
      <c r="EH137">
        <v>-5.4999999999999716E-2</v>
      </c>
      <c r="EI137">
        <v>-5.5000000000000604E-2</v>
      </c>
      <c r="EJ137">
        <v>-6.5000000000000391E-2</v>
      </c>
      <c r="EK137">
        <v>-6.5000000000000391E-2</v>
      </c>
      <c r="EL137">
        <v>-6.5000000000000391E-2</v>
      </c>
      <c r="EM137">
        <v>-6.4999999999999503E-2</v>
      </c>
      <c r="EN137">
        <v>-6.4999999999999503E-2</v>
      </c>
      <c r="EO137">
        <v>-6.5000000000000391E-2</v>
      </c>
      <c r="EP137">
        <v>-5.4999999999999716E-2</v>
      </c>
      <c r="EQ137">
        <v>-5.4999999999999716E-2</v>
      </c>
      <c r="ER137">
        <v>-5.4999999999999716E-2</v>
      </c>
      <c r="ES137">
        <v>-5.4999999999999716E-2</v>
      </c>
      <c r="ET137">
        <v>-5.4999999999999716E-2</v>
      </c>
      <c r="EU137">
        <v>-5.4999999999999716E-2</v>
      </c>
      <c r="EV137">
        <v>-6.5000000000000391E-2</v>
      </c>
      <c r="EW137">
        <v>-6.5000000000000391E-2</v>
      </c>
      <c r="EX137">
        <v>-6.5000000000000391E-2</v>
      </c>
      <c r="EY137">
        <v>-6.5000000000000391E-2</v>
      </c>
      <c r="EZ137">
        <v>-6.4999999999999503E-2</v>
      </c>
      <c r="FA137">
        <v>-6.5000000000000391E-2</v>
      </c>
      <c r="FB137">
        <v>-5.4999999999999716E-2</v>
      </c>
      <c r="FC137">
        <v>-5.4999999999999716E-2</v>
      </c>
      <c r="FD137">
        <v>-5.5000000000000604E-2</v>
      </c>
      <c r="FE137">
        <v>-5.4999999999999716E-2</v>
      </c>
      <c r="FF137">
        <v>-5.4999999999999716E-2</v>
      </c>
      <c r="FG137">
        <v>-5.4999999999999716E-2</v>
      </c>
      <c r="FH137">
        <v>-6.5000000000000391E-2</v>
      </c>
      <c r="FI137">
        <v>-6.5000000000000391E-2</v>
      </c>
      <c r="FJ137">
        <v>-6.5000000000000391E-2</v>
      </c>
      <c r="FK137">
        <v>-6.5000000000000391E-2</v>
      </c>
      <c r="FL137">
        <v>-6.4999999999999503E-2</v>
      </c>
      <c r="FM137">
        <v>-6.5000000000000391E-2</v>
      </c>
      <c r="FN137">
        <v>-5.4999999999999716E-2</v>
      </c>
      <c r="FO137">
        <v>-5.4999999999999716E-2</v>
      </c>
      <c r="FP137">
        <v>-5.5000000000000604E-2</v>
      </c>
      <c r="FQ137">
        <v>-5.4999999999999716E-2</v>
      </c>
      <c r="FR137">
        <v>-5.4999999999999716E-2</v>
      </c>
      <c r="FS137">
        <v>-5.5000000000000604E-2</v>
      </c>
      <c r="FT137">
        <v>-6.5000000000000391E-2</v>
      </c>
      <c r="FU137">
        <v>-6.5000000000000391E-2</v>
      </c>
      <c r="FV137">
        <v>-6.5000000000000391E-2</v>
      </c>
      <c r="FW137">
        <v>-6.5000000000000391E-2</v>
      </c>
      <c r="FX137">
        <v>-6.4999999999999503E-2</v>
      </c>
      <c r="FY137">
        <v>-6.5000000000000391E-2</v>
      </c>
      <c r="FZ137">
        <v>-5.4999999999999716E-2</v>
      </c>
      <c r="GA137">
        <v>-5.4999999999999716E-2</v>
      </c>
      <c r="GB137">
        <v>-5.5000000000000604E-2</v>
      </c>
      <c r="GC137">
        <v>-5.4999999999999716E-2</v>
      </c>
      <c r="GD137">
        <v>-5.4999999999999716E-2</v>
      </c>
      <c r="GE137">
        <v>-5.5000000000000604E-2</v>
      </c>
      <c r="GF137">
        <v>-6.5000000000000391E-2</v>
      </c>
      <c r="GG137">
        <v>-6.4999999999999503E-2</v>
      </c>
      <c r="GH137">
        <v>-6.4999999999999503E-2</v>
      </c>
      <c r="GI137">
        <v>-6.5000000000000391E-2</v>
      </c>
      <c r="GJ137">
        <v>-6.4999999999999503E-2</v>
      </c>
      <c r="GK137">
        <v>-6.5000000000000391E-2</v>
      </c>
      <c r="GL137">
        <v>-5.4999999999999716E-2</v>
      </c>
      <c r="GM137">
        <v>-5.4999999999999716E-2</v>
      </c>
      <c r="GN137">
        <v>-5.5000000000000604E-2</v>
      </c>
      <c r="GO137">
        <v>-5.4999999999999716E-2</v>
      </c>
      <c r="GP137">
        <v>-5.4999999999999716E-2</v>
      </c>
      <c r="GQ137">
        <v>-5.5000000000000604E-2</v>
      </c>
      <c r="GR137">
        <v>-6.5000000000000391E-2</v>
      </c>
      <c r="GS137">
        <v>-6.4999999999999503E-2</v>
      </c>
      <c r="GT137">
        <v>-6.4999999999999503E-2</v>
      </c>
      <c r="GU137">
        <v>-6.5000000000000391E-2</v>
      </c>
      <c r="GV137">
        <v>-6.4999999999999503E-2</v>
      </c>
      <c r="GW137">
        <v>-6.5000000000000391E-2</v>
      </c>
      <c r="GX137">
        <v>-5.4999999999999716E-2</v>
      </c>
      <c r="GY137">
        <v>-5.4999999999999716E-2</v>
      </c>
      <c r="GZ137">
        <v>-5.5000000000000604E-2</v>
      </c>
      <c r="HA137">
        <v>-5.4999999999999716E-2</v>
      </c>
      <c r="HB137">
        <v>-5.4999999999999716E-2</v>
      </c>
      <c r="HC137">
        <v>-5.5000000000000604E-2</v>
      </c>
      <c r="HD137">
        <v>-6.5000000000000391E-2</v>
      </c>
      <c r="HE137">
        <v>-6.4999999999999503E-2</v>
      </c>
      <c r="HF137">
        <v>-6.4999999999999503E-2</v>
      </c>
      <c r="HG137">
        <v>-6.5000000000000391E-2</v>
      </c>
      <c r="HH137">
        <v>-6.4999999999999503E-2</v>
      </c>
      <c r="HI137">
        <v>-6.5000000000000391E-2</v>
      </c>
      <c r="HJ137">
        <v>-5.4999999999999716E-2</v>
      </c>
      <c r="HK137">
        <v>-5.4999999999999716E-2</v>
      </c>
      <c r="HL137">
        <v>-5.5000000000000604E-2</v>
      </c>
      <c r="HM137">
        <v>-5.4999999999999716E-2</v>
      </c>
      <c r="HN137">
        <v>-5.4999999999999716E-2</v>
      </c>
      <c r="HO137">
        <v>-5.5000000000000604E-2</v>
      </c>
      <c r="HP137">
        <v>-6.5000000000000391E-2</v>
      </c>
      <c r="HQ137">
        <v>-6.4999999999999503E-2</v>
      </c>
      <c r="HR137">
        <v>-6.4999999999999503E-2</v>
      </c>
      <c r="HS137">
        <v>-6.5000000000000391E-2</v>
      </c>
      <c r="HT137">
        <v>-6.5000000000000391E-2</v>
      </c>
      <c r="HU137">
        <v>-6.5000000000000391E-2</v>
      </c>
      <c r="HV137">
        <v>-5.4999999999999716E-2</v>
      </c>
      <c r="HW137">
        <v>-5.4999999999999716E-2</v>
      </c>
      <c r="HX137">
        <v>-5.5000000000000604E-2</v>
      </c>
      <c r="HY137">
        <v>-5.4999999999999716E-2</v>
      </c>
      <c r="HZ137">
        <v>-5.4999999999999716E-2</v>
      </c>
      <c r="IA137" s="216">
        <v>-5.5000000000000604E-2</v>
      </c>
      <c r="IB137" s="216">
        <v>-6.5000000000000391E-2</v>
      </c>
      <c r="IC137" s="216">
        <v>-6.4999999999999503E-2</v>
      </c>
      <c r="ID137" s="216">
        <v>-6.4999999999999503E-2</v>
      </c>
      <c r="IE137" s="216">
        <v>-6.5000000000000391E-2</v>
      </c>
      <c r="IF137" s="216">
        <v>-6.5000000000000391E-2</v>
      </c>
    </row>
    <row r="138" spans="1:240" x14ac:dyDescent="0.2">
      <c r="A138" s="447">
        <f>A!A152</f>
        <v>41183</v>
      </c>
      <c r="B138" s="479">
        <f t="shared" si="12"/>
        <v>4.3780000000000001</v>
      </c>
      <c r="C138" s="479">
        <v>4.3029999999999999</v>
      </c>
      <c r="D138" s="448">
        <f t="shared" si="13"/>
        <v>7.5000000000000178E-2</v>
      </c>
      <c r="F138" s="450">
        <v>37048</v>
      </c>
      <c r="N138">
        <v>-9.0999999999999748E-2</v>
      </c>
      <c r="O138">
        <v>-8.7000000000000188E-2</v>
      </c>
      <c r="P138">
        <v>-8.6000000000000298E-2</v>
      </c>
      <c r="Q138">
        <v>-8.4000000000000075E-2</v>
      </c>
      <c r="R138">
        <v>-7.9000000000000625E-2</v>
      </c>
      <c r="S138">
        <v>-7.099999999999973E-2</v>
      </c>
      <c r="T138">
        <v>-7.1000000000000618E-2</v>
      </c>
      <c r="U138">
        <v>-7.099999999999973E-2</v>
      </c>
      <c r="V138">
        <v>-6.899999999999995E-2</v>
      </c>
      <c r="W138">
        <v>-5.9000000000000163E-2</v>
      </c>
      <c r="X138">
        <v>-5.9000000000000163E-2</v>
      </c>
      <c r="Y138">
        <v>-5.9000000000000163E-2</v>
      </c>
      <c r="Z138">
        <v>-6.4000000000000057E-2</v>
      </c>
      <c r="AA138">
        <v>-5.8999999999999719E-2</v>
      </c>
      <c r="AB138">
        <v>-5.9000000000000163E-2</v>
      </c>
      <c r="AC138">
        <v>-5.699999999999994E-2</v>
      </c>
      <c r="AD138">
        <v>-4.9999999999999378E-2</v>
      </c>
      <c r="AE138">
        <v>-4.9999999999999822E-2</v>
      </c>
      <c r="AF138">
        <v>-4.9999999999999822E-2</v>
      </c>
      <c r="AG138">
        <v>-5.0000000000000711E-2</v>
      </c>
      <c r="AH138">
        <v>-5.0000000000000266E-2</v>
      </c>
      <c r="AI138">
        <v>-5.0000000000000266E-2</v>
      </c>
      <c r="AJ138">
        <v>-4.9999999999999822E-2</v>
      </c>
      <c r="AK138">
        <v>-4.9999999999999822E-2</v>
      </c>
      <c r="AL138">
        <v>-5.0000000000000266E-2</v>
      </c>
      <c r="AM138">
        <v>-4.9999999999999822E-2</v>
      </c>
      <c r="AN138">
        <v>-4.9999999999999822E-2</v>
      </c>
      <c r="AO138">
        <v>-5.0000000000000266E-2</v>
      </c>
      <c r="AP138">
        <v>-4.9999999999999822E-2</v>
      </c>
      <c r="AQ138">
        <v>-4.9999999999999822E-2</v>
      </c>
      <c r="AR138">
        <v>-4.9999999999999822E-2</v>
      </c>
      <c r="AS138">
        <v>-4.9999999999999822E-2</v>
      </c>
      <c r="AT138">
        <v>-4.9999999999999822E-2</v>
      </c>
      <c r="AU138">
        <v>-4.9999999999999822E-2</v>
      </c>
      <c r="AV138">
        <v>-5.0000000000000266E-2</v>
      </c>
      <c r="AW138">
        <v>-5.0000000000000266E-2</v>
      </c>
      <c r="AX138">
        <v>-5.500000000000016E-2</v>
      </c>
      <c r="AY138">
        <v>-4.9999999999999822E-2</v>
      </c>
      <c r="AZ138">
        <v>-4.4999999999999929E-2</v>
      </c>
      <c r="BA138">
        <v>-4.4999999999999929E-2</v>
      </c>
      <c r="BB138">
        <v>-4.5000000000000373E-2</v>
      </c>
      <c r="BC138">
        <v>-4.4999999999999929E-2</v>
      </c>
      <c r="BD138">
        <v>-4.4999999999999929E-2</v>
      </c>
      <c r="BE138">
        <v>-4.4999999999999929E-2</v>
      </c>
      <c r="BF138">
        <v>-4.5000000000000373E-2</v>
      </c>
      <c r="BG138">
        <v>-4.4999999999999929E-2</v>
      </c>
      <c r="BH138">
        <v>-4.4999999999999929E-2</v>
      </c>
      <c r="BI138">
        <v>-4.4999999999999929E-2</v>
      </c>
      <c r="BJ138">
        <v>-4.9999999999999822E-2</v>
      </c>
      <c r="BK138">
        <v>-4.4999999999999929E-2</v>
      </c>
      <c r="BL138">
        <v>-0.04</v>
      </c>
      <c r="BM138">
        <v>-0.04</v>
      </c>
      <c r="BN138">
        <v>-0.04</v>
      </c>
      <c r="BO138">
        <v>-0.04</v>
      </c>
      <c r="BP138">
        <v>-0.04</v>
      </c>
      <c r="BQ138">
        <v>-0.04</v>
      </c>
      <c r="BR138">
        <v>-0.04</v>
      </c>
      <c r="BS138">
        <v>-0.04</v>
      </c>
      <c r="BT138">
        <v>-0.04</v>
      </c>
      <c r="BU138">
        <v>-0.04</v>
      </c>
      <c r="BV138">
        <v>-4.4999999999999929E-2</v>
      </c>
      <c r="BW138">
        <v>-0.04</v>
      </c>
      <c r="BX138">
        <v>-3.5000000000000142E-2</v>
      </c>
      <c r="BY138">
        <v>-3.5000000000000142E-2</v>
      </c>
      <c r="BZ138">
        <v>-3.5000000000000142E-2</v>
      </c>
      <c r="CA138">
        <v>-3.5000000000000142E-2</v>
      </c>
      <c r="CB138">
        <v>-3.5000000000000142E-2</v>
      </c>
      <c r="CC138">
        <v>-3.5000000000000142E-2</v>
      </c>
      <c r="CD138">
        <v>-3.5000000000000142E-2</v>
      </c>
      <c r="CE138">
        <v>-3.5000000000000142E-2</v>
      </c>
      <c r="CF138">
        <v>-3.5000000000000142E-2</v>
      </c>
      <c r="CG138">
        <v>-3.4999999999999698E-2</v>
      </c>
      <c r="CH138">
        <v>-0.04</v>
      </c>
      <c r="CI138">
        <v>-3.5000000000000142E-2</v>
      </c>
      <c r="CJ138">
        <v>-3.0000000000000249E-2</v>
      </c>
      <c r="CK138">
        <v>-2.9999999999999805E-2</v>
      </c>
      <c r="CL138">
        <v>-2.9999999999999361E-2</v>
      </c>
      <c r="CM138">
        <v>-3.0000000000000249E-2</v>
      </c>
      <c r="CN138">
        <v>-3.5000000000000142E-2</v>
      </c>
      <c r="CO138">
        <v>-3.4999999999999254E-2</v>
      </c>
      <c r="CP138">
        <v>-3.4999999999999254E-2</v>
      </c>
      <c r="CQ138">
        <v>-3.5000000000000142E-2</v>
      </c>
      <c r="CR138">
        <v>-3.4999999999999698E-2</v>
      </c>
      <c r="CS138">
        <v>-3.4999999999999698E-2</v>
      </c>
      <c r="CT138">
        <v>-0.04</v>
      </c>
      <c r="CU138">
        <v>-3.5000000000000142E-2</v>
      </c>
      <c r="CV138">
        <v>-3.0000000000000249E-2</v>
      </c>
      <c r="CW138">
        <v>-3.0000000000000249E-2</v>
      </c>
      <c r="CX138">
        <v>-3.0000000000000249E-2</v>
      </c>
      <c r="CY138">
        <v>-3.0000000000000249E-2</v>
      </c>
      <c r="CZ138">
        <v>-3.5000000000000142E-2</v>
      </c>
      <c r="DA138">
        <v>-3.5000000000000142E-2</v>
      </c>
      <c r="DB138">
        <v>-3.5000000000000142E-2</v>
      </c>
      <c r="DC138">
        <v>-3.5000000000000142E-2</v>
      </c>
      <c r="DD138">
        <v>-3.5000000000000142E-2</v>
      </c>
      <c r="DE138">
        <v>-3.5000000000000142E-2</v>
      </c>
      <c r="DF138">
        <v>-0.04</v>
      </c>
      <c r="DG138">
        <v>-3.4999999999999254E-2</v>
      </c>
      <c r="DH138">
        <v>-3.0000000000000249E-2</v>
      </c>
      <c r="DI138">
        <v>-2.9999999999999361E-2</v>
      </c>
      <c r="DJ138">
        <v>-2.9999999999999361E-2</v>
      </c>
      <c r="DK138">
        <v>-3.0000000000000249E-2</v>
      </c>
      <c r="DL138">
        <v>-3.5000000000000142E-2</v>
      </c>
      <c r="DM138">
        <v>-3.5000000000000142E-2</v>
      </c>
      <c r="DN138">
        <v>-3.5000000000000142E-2</v>
      </c>
      <c r="DO138">
        <v>-3.5000000000000142E-2</v>
      </c>
      <c r="DP138">
        <v>-3.5000000000000142E-2</v>
      </c>
      <c r="DQ138">
        <v>-3.4999999999999254E-2</v>
      </c>
      <c r="DR138">
        <v>-0.04</v>
      </c>
      <c r="DS138">
        <v>-3.5000000000000142E-2</v>
      </c>
      <c r="DT138">
        <v>-2.9999999999999361E-2</v>
      </c>
      <c r="DU138">
        <v>-3.0000000000000249E-2</v>
      </c>
      <c r="DV138">
        <v>-3.0000000000000249E-2</v>
      </c>
      <c r="DW138">
        <v>-2.9999999999999361E-2</v>
      </c>
      <c r="DX138">
        <v>-3.5000000000000142E-2</v>
      </c>
      <c r="DY138">
        <v>-3.4999999999999254E-2</v>
      </c>
      <c r="DZ138">
        <v>-3.4999999999999254E-2</v>
      </c>
      <c r="EA138">
        <v>-3.5000000000000142E-2</v>
      </c>
      <c r="EB138">
        <v>-3.5000000000000142E-2</v>
      </c>
      <c r="EC138">
        <v>-3.5000000000000142E-2</v>
      </c>
      <c r="ED138">
        <v>-0.04</v>
      </c>
      <c r="EE138">
        <v>-3.5000000000000142E-2</v>
      </c>
      <c r="EF138">
        <v>-2.9999999999999361E-2</v>
      </c>
      <c r="EG138">
        <v>-3.0000000000000249E-2</v>
      </c>
      <c r="EH138">
        <v>-3.0000000000000249E-2</v>
      </c>
      <c r="EI138">
        <v>-3.0000000000000249E-2</v>
      </c>
      <c r="EJ138">
        <v>-3.5000000000000142E-2</v>
      </c>
      <c r="EK138">
        <v>-3.4999999999999254E-2</v>
      </c>
      <c r="EL138">
        <v>-3.4999999999999254E-2</v>
      </c>
      <c r="EM138">
        <v>-3.5000000000000142E-2</v>
      </c>
      <c r="EN138">
        <v>-3.5000000000000142E-2</v>
      </c>
      <c r="EO138">
        <v>-3.5000000000000142E-2</v>
      </c>
      <c r="EP138">
        <v>-0.04</v>
      </c>
      <c r="EQ138">
        <v>-3.5000000000000142E-2</v>
      </c>
      <c r="ER138">
        <v>-3.0000000000000249E-2</v>
      </c>
      <c r="ES138">
        <v>-3.0000000000000249E-2</v>
      </c>
      <c r="ET138">
        <v>-3.0000000000000249E-2</v>
      </c>
      <c r="EU138">
        <v>-3.0000000000000249E-2</v>
      </c>
      <c r="EV138">
        <v>-3.5000000000000142E-2</v>
      </c>
      <c r="EW138">
        <v>-3.4999999999999254E-2</v>
      </c>
      <c r="EX138">
        <v>-3.4999999999999254E-2</v>
      </c>
      <c r="EY138">
        <v>-3.5000000000000142E-2</v>
      </c>
      <c r="EZ138">
        <v>-3.5000000000000142E-2</v>
      </c>
      <c r="FA138">
        <v>-3.5000000000000142E-2</v>
      </c>
      <c r="FB138">
        <v>-0.04</v>
      </c>
      <c r="FC138">
        <v>-3.5000000000000142E-2</v>
      </c>
      <c r="FD138">
        <v>-3.0000000000000249E-2</v>
      </c>
      <c r="FE138">
        <v>-3.0000000000000249E-2</v>
      </c>
      <c r="FF138">
        <v>-3.0000000000000249E-2</v>
      </c>
      <c r="FG138">
        <v>-3.0000000000000249E-2</v>
      </c>
      <c r="FH138">
        <v>-3.5000000000000142E-2</v>
      </c>
      <c r="FI138">
        <v>-3.4999999999999254E-2</v>
      </c>
      <c r="FJ138">
        <v>-3.4999999999999254E-2</v>
      </c>
      <c r="FK138">
        <v>-3.5000000000000142E-2</v>
      </c>
      <c r="FL138">
        <v>-3.5000000000000142E-2</v>
      </c>
      <c r="FM138">
        <v>-3.5000000000000142E-2</v>
      </c>
      <c r="FN138">
        <v>-0.04</v>
      </c>
      <c r="FO138">
        <v>-3.5000000000000142E-2</v>
      </c>
      <c r="FP138">
        <v>-2.9999999999999361E-2</v>
      </c>
      <c r="FQ138">
        <v>-3.0000000000000249E-2</v>
      </c>
      <c r="FR138">
        <v>-3.0000000000000249E-2</v>
      </c>
      <c r="FS138">
        <v>-3.0000000000000249E-2</v>
      </c>
      <c r="FT138">
        <v>-3.5000000000000142E-2</v>
      </c>
      <c r="FU138">
        <v>-3.4999999999999254E-2</v>
      </c>
      <c r="FV138">
        <v>-3.4999999999999254E-2</v>
      </c>
      <c r="FW138">
        <v>-3.5000000000000142E-2</v>
      </c>
      <c r="FX138">
        <v>-3.5000000000000142E-2</v>
      </c>
      <c r="FY138">
        <v>-3.5000000000000142E-2</v>
      </c>
      <c r="FZ138">
        <v>-0.04</v>
      </c>
      <c r="GA138">
        <v>-3.5000000000000142E-2</v>
      </c>
      <c r="GB138">
        <v>-2.9999999999999361E-2</v>
      </c>
      <c r="GC138">
        <v>-3.0000000000000249E-2</v>
      </c>
      <c r="GD138">
        <v>-3.0000000000000249E-2</v>
      </c>
      <c r="GE138">
        <v>-2.9999999999999361E-2</v>
      </c>
      <c r="GF138">
        <v>-3.5000000000000142E-2</v>
      </c>
      <c r="GG138">
        <v>-3.5000000000000142E-2</v>
      </c>
      <c r="GH138">
        <v>-3.5000000000000142E-2</v>
      </c>
      <c r="GI138">
        <v>-3.5000000000000142E-2</v>
      </c>
      <c r="GJ138">
        <v>-3.5000000000000142E-2</v>
      </c>
      <c r="GK138">
        <v>-3.5000000000000142E-2</v>
      </c>
      <c r="GL138">
        <v>-0.04</v>
      </c>
      <c r="GM138">
        <v>-3.5000000000000142E-2</v>
      </c>
      <c r="GN138">
        <v>-2.9999999999999361E-2</v>
      </c>
      <c r="GO138">
        <v>-3.0000000000000249E-2</v>
      </c>
      <c r="GP138">
        <v>-3.0000000000000249E-2</v>
      </c>
      <c r="GQ138">
        <v>-2.9999999999999361E-2</v>
      </c>
      <c r="GR138">
        <v>-3.5000000000000142E-2</v>
      </c>
      <c r="GS138">
        <v>-3.5000000000000142E-2</v>
      </c>
      <c r="GT138">
        <v>-3.5000000000000142E-2</v>
      </c>
      <c r="GU138">
        <v>-3.5000000000000142E-2</v>
      </c>
      <c r="GV138">
        <v>-3.5000000000000142E-2</v>
      </c>
      <c r="GW138">
        <v>-3.4999999999999254E-2</v>
      </c>
      <c r="GX138">
        <v>-0.04</v>
      </c>
      <c r="GY138">
        <v>-3.5000000000000142E-2</v>
      </c>
      <c r="GZ138">
        <v>-2.9999999999999361E-2</v>
      </c>
      <c r="HA138">
        <v>-3.0000000000000249E-2</v>
      </c>
      <c r="HB138">
        <v>-3.0000000000000249E-2</v>
      </c>
      <c r="HC138">
        <v>-2.9999999999999361E-2</v>
      </c>
      <c r="HD138">
        <v>-3.5000000000000142E-2</v>
      </c>
      <c r="HE138">
        <v>-3.5000000000000142E-2</v>
      </c>
      <c r="HF138">
        <v>-3.5000000000000142E-2</v>
      </c>
      <c r="HG138">
        <v>-3.5000000000000142E-2</v>
      </c>
      <c r="HH138">
        <v>-3.5000000000000142E-2</v>
      </c>
      <c r="HI138">
        <v>-3.4999999999999254E-2</v>
      </c>
      <c r="HJ138">
        <v>-0.04</v>
      </c>
      <c r="HK138">
        <v>-3.5000000000000142E-2</v>
      </c>
      <c r="HL138">
        <v>-2.9999999999999361E-2</v>
      </c>
      <c r="HM138">
        <v>-3.0000000000000249E-2</v>
      </c>
      <c r="HN138">
        <v>-3.0000000000000249E-2</v>
      </c>
      <c r="HO138">
        <v>-2.9999999999999361E-2</v>
      </c>
      <c r="HP138">
        <v>-3.5000000000000142E-2</v>
      </c>
      <c r="HQ138">
        <v>-3.5000000000000142E-2</v>
      </c>
      <c r="HR138">
        <v>-3.5000000000000142E-2</v>
      </c>
      <c r="HS138">
        <v>-3.5000000000000142E-2</v>
      </c>
      <c r="HT138">
        <v>-3.5000000000000142E-2</v>
      </c>
      <c r="HU138">
        <v>-3.4999999999999254E-2</v>
      </c>
      <c r="HV138">
        <v>-0.04</v>
      </c>
      <c r="HW138">
        <v>-3.5000000000000142E-2</v>
      </c>
      <c r="HX138">
        <v>-2.9999999999999361E-2</v>
      </c>
      <c r="HY138">
        <v>-3.0000000000000249E-2</v>
      </c>
      <c r="HZ138">
        <v>-3.0000000000000249E-2</v>
      </c>
      <c r="IA138" s="216">
        <v>-2.9999999999999361E-2</v>
      </c>
      <c r="IB138" s="216">
        <v>-3.5000000000000142E-2</v>
      </c>
      <c r="IC138" s="216">
        <v>-3.5000000000000142E-2</v>
      </c>
      <c r="ID138" s="216">
        <v>-3.5000000000000142E-2</v>
      </c>
      <c r="IE138" s="216">
        <v>-3.5000000000000142E-2</v>
      </c>
      <c r="IF138" s="216">
        <v>-3.5000000000000142E-2</v>
      </c>
    </row>
    <row r="139" spans="1:240" x14ac:dyDescent="0.2">
      <c r="A139" s="447">
        <f>A!A153</f>
        <v>41214</v>
      </c>
      <c r="B139" s="479">
        <f t="shared" si="12"/>
        <v>4.5179999999999998</v>
      </c>
      <c r="C139" s="479">
        <v>4.4429999999999996</v>
      </c>
      <c r="D139" s="448">
        <f t="shared" si="13"/>
        <v>7.5000000000000178E-2</v>
      </c>
      <c r="F139" s="450">
        <v>37049</v>
      </c>
      <c r="N139">
        <v>-1.1000000000000121E-2</v>
      </c>
      <c r="O139">
        <v>-1.1000000000000121E-2</v>
      </c>
      <c r="P139">
        <v>-7.0000000000001172E-3</v>
      </c>
      <c r="Q139">
        <v>-3.0000000000001137E-3</v>
      </c>
      <c r="R139">
        <v>-9.9999999999944578E-4</v>
      </c>
      <c r="S139">
        <v>1.9999999999997797E-3</v>
      </c>
      <c r="T139">
        <v>2.0000000000006679E-3</v>
      </c>
      <c r="U139">
        <v>1.9999999999997797E-3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4.9999999999998934E-3</v>
      </c>
      <c r="AE139">
        <v>4.9999999999998934E-3</v>
      </c>
      <c r="AF139">
        <v>4.9999999999998934E-3</v>
      </c>
      <c r="AG139">
        <v>5.0000000000007816E-3</v>
      </c>
      <c r="AH139">
        <v>4.9999999999998934E-3</v>
      </c>
      <c r="AI139">
        <v>4.9999999999998934E-3</v>
      </c>
      <c r="AJ139">
        <v>4.9999999999998934E-3</v>
      </c>
      <c r="AK139">
        <v>4.9999999999998934E-3</v>
      </c>
      <c r="AL139">
        <v>5.0000000000003375E-3</v>
      </c>
      <c r="AM139">
        <v>4.9999999999998934E-3</v>
      </c>
      <c r="AN139">
        <v>4.9999999999998934E-3</v>
      </c>
      <c r="AO139">
        <v>5.0000000000003375E-3</v>
      </c>
      <c r="AP139">
        <v>4.9999999999998934E-3</v>
      </c>
      <c r="AQ139">
        <v>4.9999999999998934E-3</v>
      </c>
      <c r="AR139">
        <v>4.9999999999998934E-3</v>
      </c>
      <c r="AS139">
        <v>4.9999999999998934E-3</v>
      </c>
      <c r="AT139">
        <v>4.9999999999998934E-3</v>
      </c>
      <c r="AU139">
        <v>4.9999999999998934E-3</v>
      </c>
      <c r="AV139">
        <v>5.0000000000003375E-3</v>
      </c>
      <c r="AW139">
        <v>5.0000000000003375E-3</v>
      </c>
      <c r="AX139">
        <v>2.4999999999999911E-2</v>
      </c>
      <c r="AY139">
        <v>2.4999999999999911E-2</v>
      </c>
      <c r="AZ139">
        <v>2.4999999999999911E-2</v>
      </c>
      <c r="BA139">
        <v>2.4999999999999911E-2</v>
      </c>
      <c r="BB139">
        <v>2.4999999999999911E-2</v>
      </c>
      <c r="BC139">
        <v>2.4999999999999467E-2</v>
      </c>
      <c r="BD139">
        <v>1.0000000000000675E-2</v>
      </c>
      <c r="BE139">
        <v>9.9999999999997868E-3</v>
      </c>
      <c r="BF139">
        <v>1.0000000000000231E-2</v>
      </c>
      <c r="BG139">
        <v>9.9999999999997868E-3</v>
      </c>
      <c r="BH139">
        <v>1.0000000000000231E-2</v>
      </c>
      <c r="BI139">
        <v>9.9999999999997868E-3</v>
      </c>
      <c r="BJ139">
        <v>2.9999999999999805E-2</v>
      </c>
      <c r="BK139">
        <v>3.0000000000000249E-2</v>
      </c>
      <c r="BL139">
        <v>3.0000000000000249E-2</v>
      </c>
      <c r="BM139">
        <v>3.0000000000000249E-2</v>
      </c>
      <c r="BN139">
        <v>3.0000000000000249E-2</v>
      </c>
      <c r="BO139">
        <v>2.9999999999999361E-2</v>
      </c>
      <c r="BP139">
        <v>1.5000000000000568E-2</v>
      </c>
      <c r="BQ139">
        <v>1.499999999999968E-2</v>
      </c>
      <c r="BR139">
        <v>1.499999999999968E-2</v>
      </c>
      <c r="BS139">
        <v>1.499999999999968E-2</v>
      </c>
      <c r="BT139">
        <v>1.5000000000000124E-2</v>
      </c>
      <c r="BU139">
        <v>1.5000000000000124E-2</v>
      </c>
      <c r="BV139">
        <v>3.5000000000000142E-2</v>
      </c>
      <c r="BW139">
        <v>3.5000000000000142E-2</v>
      </c>
      <c r="BX139">
        <v>3.5000000000000142E-2</v>
      </c>
      <c r="BY139">
        <v>3.5000000000000142E-2</v>
      </c>
      <c r="BZ139">
        <v>3.5000000000000142E-2</v>
      </c>
      <c r="CA139">
        <v>3.5000000000000142E-2</v>
      </c>
      <c r="CB139">
        <v>1.499999999999968E-2</v>
      </c>
      <c r="CC139">
        <v>1.499999999999968E-2</v>
      </c>
      <c r="CD139">
        <v>1.499999999999968E-2</v>
      </c>
      <c r="CE139">
        <v>1.5000000000000124E-2</v>
      </c>
      <c r="CF139">
        <v>1.5000000000000124E-2</v>
      </c>
      <c r="CG139">
        <v>1.5000000000000124E-2</v>
      </c>
      <c r="CH139">
        <v>3.4999999999999698E-2</v>
      </c>
      <c r="CI139">
        <v>3.5000000000000142E-2</v>
      </c>
      <c r="CJ139">
        <v>3.5000000000000142E-2</v>
      </c>
      <c r="CK139">
        <v>3.4999999999999698E-2</v>
      </c>
      <c r="CL139">
        <v>3.5000000000000142E-2</v>
      </c>
      <c r="CM139">
        <v>3.5000000000000142E-2</v>
      </c>
      <c r="CN139">
        <v>1.5000000000000568E-2</v>
      </c>
      <c r="CO139">
        <v>1.499999999999968E-2</v>
      </c>
      <c r="CP139">
        <v>1.499999999999968E-2</v>
      </c>
      <c r="CQ139">
        <v>1.5000000000000124E-2</v>
      </c>
      <c r="CR139">
        <v>1.499999999999968E-2</v>
      </c>
      <c r="CS139">
        <v>1.499999999999968E-2</v>
      </c>
      <c r="CT139">
        <v>3.4999999999999698E-2</v>
      </c>
      <c r="CU139">
        <v>3.5000000000000142E-2</v>
      </c>
      <c r="CV139">
        <v>3.5000000000000142E-2</v>
      </c>
      <c r="CW139">
        <v>3.5000000000000142E-2</v>
      </c>
      <c r="CX139">
        <v>3.5000000000000142E-2</v>
      </c>
      <c r="CY139">
        <v>3.5000000000000142E-2</v>
      </c>
      <c r="CZ139">
        <v>1.499999999999968E-2</v>
      </c>
      <c r="DA139">
        <v>1.499999999999968E-2</v>
      </c>
      <c r="DB139">
        <v>1.499999999999968E-2</v>
      </c>
      <c r="DC139">
        <v>1.5000000000000124E-2</v>
      </c>
      <c r="DD139">
        <v>1.5000000000000124E-2</v>
      </c>
      <c r="DE139">
        <v>1.5000000000000124E-2</v>
      </c>
      <c r="DF139">
        <v>3.5000000000000142E-2</v>
      </c>
      <c r="DG139">
        <v>3.4999999999999254E-2</v>
      </c>
      <c r="DH139">
        <v>3.5000000000000142E-2</v>
      </c>
      <c r="DI139">
        <v>3.4999999999999254E-2</v>
      </c>
      <c r="DJ139">
        <v>3.5000000000000142E-2</v>
      </c>
      <c r="DK139">
        <v>3.5000000000000142E-2</v>
      </c>
      <c r="DL139">
        <v>1.5000000000000568E-2</v>
      </c>
      <c r="DM139">
        <v>1.499999999999968E-2</v>
      </c>
      <c r="DN139">
        <v>1.499999999999968E-2</v>
      </c>
      <c r="DO139">
        <v>1.5000000000000568E-2</v>
      </c>
      <c r="DP139">
        <v>1.499999999999968E-2</v>
      </c>
      <c r="DQ139">
        <v>1.499999999999968E-2</v>
      </c>
      <c r="DR139">
        <v>3.5000000000000142E-2</v>
      </c>
      <c r="DS139">
        <v>3.5000000000000142E-2</v>
      </c>
      <c r="DT139">
        <v>3.5000000000000142E-2</v>
      </c>
      <c r="DU139">
        <v>3.5000000000000142E-2</v>
      </c>
      <c r="DV139">
        <v>3.5000000000000142E-2</v>
      </c>
      <c r="DW139">
        <v>3.5000000000000142E-2</v>
      </c>
      <c r="DX139">
        <v>1.5000000000000568E-2</v>
      </c>
      <c r="DY139">
        <v>1.499999999999968E-2</v>
      </c>
      <c r="DZ139">
        <v>1.499999999999968E-2</v>
      </c>
      <c r="EA139">
        <v>1.5000000000000568E-2</v>
      </c>
      <c r="EB139">
        <v>1.499999999999968E-2</v>
      </c>
      <c r="EC139">
        <v>1.5000000000000568E-2</v>
      </c>
      <c r="ED139">
        <v>3.5000000000000142E-2</v>
      </c>
      <c r="EE139">
        <v>3.5000000000000142E-2</v>
      </c>
      <c r="EF139">
        <v>3.4999999999999254E-2</v>
      </c>
      <c r="EG139">
        <v>3.5000000000000142E-2</v>
      </c>
      <c r="EH139">
        <v>3.5000000000000142E-2</v>
      </c>
      <c r="EI139">
        <v>3.5000000000000142E-2</v>
      </c>
      <c r="EJ139">
        <v>1.5000000000000568E-2</v>
      </c>
      <c r="EK139">
        <v>1.499999999999968E-2</v>
      </c>
      <c r="EL139">
        <v>1.499999999999968E-2</v>
      </c>
      <c r="EM139">
        <v>1.499999999999968E-2</v>
      </c>
      <c r="EN139">
        <v>1.499999999999968E-2</v>
      </c>
      <c r="EO139">
        <v>1.5000000000000568E-2</v>
      </c>
      <c r="EP139">
        <v>3.5000000000000142E-2</v>
      </c>
      <c r="EQ139">
        <v>3.5000000000000142E-2</v>
      </c>
      <c r="ER139">
        <v>3.5000000000000142E-2</v>
      </c>
      <c r="ES139">
        <v>3.5000000000000142E-2</v>
      </c>
      <c r="ET139">
        <v>3.5000000000000142E-2</v>
      </c>
      <c r="EU139">
        <v>3.5000000000000142E-2</v>
      </c>
      <c r="EV139">
        <v>1.5000000000000568E-2</v>
      </c>
      <c r="EW139">
        <v>1.499999999999968E-2</v>
      </c>
      <c r="EX139">
        <v>1.499999999999968E-2</v>
      </c>
      <c r="EY139">
        <v>1.499999999999968E-2</v>
      </c>
      <c r="EZ139">
        <v>1.499999999999968E-2</v>
      </c>
      <c r="FA139">
        <v>1.5000000000000568E-2</v>
      </c>
      <c r="FB139">
        <v>3.5000000000000142E-2</v>
      </c>
      <c r="FC139">
        <v>3.5000000000000142E-2</v>
      </c>
      <c r="FD139">
        <v>3.5000000000000142E-2</v>
      </c>
      <c r="FE139">
        <v>3.5000000000000142E-2</v>
      </c>
      <c r="FF139">
        <v>3.5000000000000142E-2</v>
      </c>
      <c r="FG139">
        <v>3.5000000000000142E-2</v>
      </c>
      <c r="FH139">
        <v>1.5000000000000568E-2</v>
      </c>
      <c r="FI139">
        <v>1.499999999999968E-2</v>
      </c>
      <c r="FJ139">
        <v>1.499999999999968E-2</v>
      </c>
      <c r="FK139">
        <v>1.5000000000000568E-2</v>
      </c>
      <c r="FL139">
        <v>1.499999999999968E-2</v>
      </c>
      <c r="FM139">
        <v>1.5000000000000568E-2</v>
      </c>
      <c r="FN139">
        <v>3.5000000000000142E-2</v>
      </c>
      <c r="FO139">
        <v>3.5000000000000142E-2</v>
      </c>
      <c r="FP139">
        <v>3.4999999999999254E-2</v>
      </c>
      <c r="FQ139">
        <v>3.5000000000000142E-2</v>
      </c>
      <c r="FR139">
        <v>3.5000000000000142E-2</v>
      </c>
      <c r="FS139">
        <v>3.5000000000000142E-2</v>
      </c>
      <c r="FT139">
        <v>1.5000000000000568E-2</v>
      </c>
      <c r="FU139">
        <v>1.499999999999968E-2</v>
      </c>
      <c r="FV139">
        <v>1.499999999999968E-2</v>
      </c>
      <c r="FW139">
        <v>1.5000000000000568E-2</v>
      </c>
      <c r="FX139">
        <v>1.499999999999968E-2</v>
      </c>
      <c r="FY139">
        <v>1.5000000000000568E-2</v>
      </c>
      <c r="FZ139">
        <v>3.5000000000000142E-2</v>
      </c>
      <c r="GA139">
        <v>3.5000000000000142E-2</v>
      </c>
      <c r="GB139">
        <v>3.4999999999999254E-2</v>
      </c>
      <c r="GC139">
        <v>3.5000000000000142E-2</v>
      </c>
      <c r="GD139">
        <v>3.5000000000000142E-2</v>
      </c>
      <c r="GE139">
        <v>3.4999999999999254E-2</v>
      </c>
      <c r="GF139">
        <v>1.5000000000000568E-2</v>
      </c>
      <c r="GG139">
        <v>1.499999999999968E-2</v>
      </c>
      <c r="GH139">
        <v>1.499999999999968E-2</v>
      </c>
      <c r="GI139">
        <v>1.5000000000000568E-2</v>
      </c>
      <c r="GJ139">
        <v>1.499999999999968E-2</v>
      </c>
      <c r="GK139">
        <v>1.5000000000000568E-2</v>
      </c>
      <c r="GL139">
        <v>3.5000000000000142E-2</v>
      </c>
      <c r="GM139">
        <v>3.5000000000000142E-2</v>
      </c>
      <c r="GN139">
        <v>3.4999999999999254E-2</v>
      </c>
      <c r="GO139">
        <v>3.5000000000000142E-2</v>
      </c>
      <c r="GP139">
        <v>3.5000000000000142E-2</v>
      </c>
      <c r="GQ139">
        <v>3.4999999999999254E-2</v>
      </c>
      <c r="GR139">
        <v>1.5000000000000568E-2</v>
      </c>
      <c r="GS139">
        <v>1.499999999999968E-2</v>
      </c>
      <c r="GT139">
        <v>1.499999999999968E-2</v>
      </c>
      <c r="GU139">
        <v>1.5000000000000568E-2</v>
      </c>
      <c r="GV139">
        <v>1.499999999999968E-2</v>
      </c>
      <c r="GW139">
        <v>1.499999999999968E-2</v>
      </c>
      <c r="GX139">
        <v>3.5000000000000142E-2</v>
      </c>
      <c r="GY139">
        <v>3.5000000000000142E-2</v>
      </c>
      <c r="GZ139">
        <v>3.4999999999999254E-2</v>
      </c>
      <c r="HA139">
        <v>3.5000000000000142E-2</v>
      </c>
      <c r="HB139">
        <v>3.5000000000000142E-2</v>
      </c>
      <c r="HC139">
        <v>3.4999999999999254E-2</v>
      </c>
      <c r="HD139">
        <v>1.5000000000000568E-2</v>
      </c>
      <c r="HE139">
        <v>1.499999999999968E-2</v>
      </c>
      <c r="HF139">
        <v>1.499999999999968E-2</v>
      </c>
      <c r="HG139">
        <v>1.5000000000000568E-2</v>
      </c>
      <c r="HH139">
        <v>1.499999999999968E-2</v>
      </c>
      <c r="HI139">
        <v>1.499999999999968E-2</v>
      </c>
      <c r="HJ139">
        <v>3.5000000000000142E-2</v>
      </c>
      <c r="HK139">
        <v>3.5000000000000142E-2</v>
      </c>
      <c r="HL139">
        <v>3.5000000000000142E-2</v>
      </c>
      <c r="HM139">
        <v>3.5000000000000142E-2</v>
      </c>
      <c r="HN139">
        <v>3.5000000000000142E-2</v>
      </c>
      <c r="HO139">
        <v>3.4999999999999254E-2</v>
      </c>
      <c r="HP139">
        <v>1.5000000000000568E-2</v>
      </c>
      <c r="HQ139">
        <v>1.499999999999968E-2</v>
      </c>
      <c r="HR139">
        <v>1.499999999999968E-2</v>
      </c>
      <c r="HS139">
        <v>1.5000000000000568E-2</v>
      </c>
      <c r="HT139">
        <v>1.499999999999968E-2</v>
      </c>
      <c r="HU139">
        <v>1.499999999999968E-2</v>
      </c>
      <c r="HV139">
        <v>3.5000000000000142E-2</v>
      </c>
      <c r="HW139">
        <v>3.5000000000000142E-2</v>
      </c>
      <c r="HX139">
        <v>3.5000000000000142E-2</v>
      </c>
      <c r="HY139">
        <v>3.5000000000000142E-2</v>
      </c>
      <c r="HZ139">
        <v>3.5000000000000142E-2</v>
      </c>
      <c r="IA139" s="216">
        <v>3.5000000000000142E-2</v>
      </c>
      <c r="IB139" s="216">
        <v>1.5000000000000568E-2</v>
      </c>
      <c r="IC139" s="216">
        <v>1.499999999999968E-2</v>
      </c>
      <c r="ID139" s="216">
        <v>1.499999999999968E-2</v>
      </c>
      <c r="IE139" s="216">
        <v>1.5000000000000568E-2</v>
      </c>
      <c r="IF139" s="216">
        <v>1.5000000000000568E-2</v>
      </c>
    </row>
    <row r="140" spans="1:240" x14ac:dyDescent="0.2">
      <c r="A140" s="447">
        <f>A!A154</f>
        <v>41244</v>
      </c>
      <c r="B140" s="479">
        <f t="shared" si="12"/>
        <v>4.6630000000000003</v>
      </c>
      <c r="C140" s="479">
        <v>4.5880000000000001</v>
      </c>
      <c r="D140" s="448">
        <f t="shared" si="13"/>
        <v>7.5000000000000178E-2</v>
      </c>
      <c r="F140" s="450">
        <v>37050</v>
      </c>
      <c r="N140">
        <v>0.13200000000000012</v>
      </c>
      <c r="O140">
        <v>0.14100000000000001</v>
      </c>
      <c r="P140">
        <v>0.14400000000000057</v>
      </c>
      <c r="Q140">
        <v>0.14499999999999999</v>
      </c>
      <c r="R140">
        <v>0.14999999999999947</v>
      </c>
      <c r="S140">
        <v>0.155</v>
      </c>
      <c r="T140">
        <v>0.15200000000000014</v>
      </c>
      <c r="U140">
        <v>0.15200000000000014</v>
      </c>
      <c r="V140">
        <v>0.14700000000000024</v>
      </c>
      <c r="W140">
        <v>0.13200000000000012</v>
      </c>
      <c r="X140">
        <v>0.13200000000000012</v>
      </c>
      <c r="Y140">
        <v>0.13200000000000012</v>
      </c>
      <c r="Z140">
        <v>0.12700000000000022</v>
      </c>
      <c r="AA140">
        <v>0.12199999999999989</v>
      </c>
      <c r="AB140">
        <v>0.12199999999999989</v>
      </c>
      <c r="AC140">
        <v>0.12199999999999989</v>
      </c>
      <c r="AD140">
        <v>0.12200000000000033</v>
      </c>
      <c r="AE140">
        <v>0.12199999999999989</v>
      </c>
      <c r="AF140">
        <v>0.12199999999999989</v>
      </c>
      <c r="AG140">
        <v>0.12199999999999989</v>
      </c>
      <c r="AH140">
        <v>0.12199999999999989</v>
      </c>
      <c r="AI140">
        <v>0.12200000000000033</v>
      </c>
      <c r="AJ140">
        <v>0.1120000000000001</v>
      </c>
      <c r="AK140">
        <v>0.1</v>
      </c>
      <c r="AL140">
        <v>9.9999999999999645E-2</v>
      </c>
      <c r="AM140">
        <v>0.1</v>
      </c>
      <c r="AN140">
        <v>0.1</v>
      </c>
      <c r="AO140">
        <v>9.9999999999999645E-2</v>
      </c>
      <c r="AP140">
        <v>0.1</v>
      </c>
      <c r="AQ140">
        <v>9.9999999999999645E-2</v>
      </c>
      <c r="AR140">
        <v>9.9999999999999645E-2</v>
      </c>
      <c r="AS140">
        <v>9.9999999999999645E-2</v>
      </c>
      <c r="AT140">
        <v>0.1</v>
      </c>
      <c r="AU140">
        <v>0.1</v>
      </c>
      <c r="AV140">
        <v>9.9999999999999645E-2</v>
      </c>
      <c r="AW140">
        <v>9.9999999999999645E-2</v>
      </c>
      <c r="AX140">
        <v>0.1</v>
      </c>
      <c r="AY140">
        <v>0.1</v>
      </c>
      <c r="AZ140">
        <v>0.1</v>
      </c>
      <c r="BA140">
        <v>0.1</v>
      </c>
      <c r="BB140">
        <v>0.10000000000000053</v>
      </c>
      <c r="BC140">
        <v>0.10000000000000053</v>
      </c>
      <c r="BD140">
        <v>9.4999999999999751E-2</v>
      </c>
      <c r="BE140">
        <v>9.4999999999999751E-2</v>
      </c>
      <c r="BF140">
        <v>9.4999999999999751E-2</v>
      </c>
      <c r="BG140">
        <v>9.5000000000000195E-2</v>
      </c>
      <c r="BH140">
        <v>9.4999999999999751E-2</v>
      </c>
      <c r="BI140">
        <v>9.5000000000000195E-2</v>
      </c>
      <c r="BJ140">
        <v>9.5000000000000195E-2</v>
      </c>
      <c r="BK140">
        <v>9.4999999999999751E-2</v>
      </c>
      <c r="BL140">
        <v>9.4999999999999751E-2</v>
      </c>
      <c r="BM140">
        <v>9.4999999999999751E-2</v>
      </c>
      <c r="BN140">
        <v>9.4999999999999751E-2</v>
      </c>
      <c r="BO140">
        <v>9.5000000000000639E-2</v>
      </c>
      <c r="BP140">
        <v>8.9999999999999858E-2</v>
      </c>
      <c r="BQ140">
        <v>8.9999999999999858E-2</v>
      </c>
      <c r="BR140">
        <v>8.9999999999999858E-2</v>
      </c>
      <c r="BS140">
        <v>9.0000000000000302E-2</v>
      </c>
      <c r="BT140">
        <v>8.9999999999999858E-2</v>
      </c>
      <c r="BU140">
        <v>8.9999999999999858E-2</v>
      </c>
      <c r="BV140">
        <v>8.9999999999999858E-2</v>
      </c>
      <c r="BW140">
        <v>8.9999999999999858E-2</v>
      </c>
      <c r="BX140">
        <v>9.0000000000000302E-2</v>
      </c>
      <c r="BY140">
        <v>8.9999999999999858E-2</v>
      </c>
      <c r="BZ140">
        <v>8.9999999999999858E-2</v>
      </c>
      <c r="CA140">
        <v>8.9999999999999858E-2</v>
      </c>
      <c r="CB140">
        <v>8.9999999999999858E-2</v>
      </c>
      <c r="CC140">
        <v>9.0000000000000746E-2</v>
      </c>
      <c r="CD140">
        <v>9.0000000000000746E-2</v>
      </c>
      <c r="CE140">
        <v>8.9999999999999858E-2</v>
      </c>
      <c r="CF140">
        <v>8.9999999999999858E-2</v>
      </c>
      <c r="CG140">
        <v>8.9999999999999858E-2</v>
      </c>
      <c r="CH140">
        <v>8.9999999999999858E-2</v>
      </c>
      <c r="CI140">
        <v>9.0000000000000302E-2</v>
      </c>
      <c r="CJ140">
        <v>8.9999999999999858E-2</v>
      </c>
      <c r="CK140">
        <v>9.0000000000000746E-2</v>
      </c>
      <c r="CL140">
        <v>8.9999999999999858E-2</v>
      </c>
      <c r="CM140">
        <v>8.9999999999999858E-2</v>
      </c>
      <c r="CN140">
        <v>8.9999999999999858E-2</v>
      </c>
      <c r="CO140">
        <v>8.9999999999999858E-2</v>
      </c>
      <c r="CP140">
        <v>8.9999999999999858E-2</v>
      </c>
      <c r="CQ140">
        <v>8.9999999999999858E-2</v>
      </c>
      <c r="CR140">
        <v>9.0000000000000302E-2</v>
      </c>
      <c r="CS140">
        <v>9.0000000000000302E-2</v>
      </c>
      <c r="CT140">
        <v>9.0000000000000302E-2</v>
      </c>
      <c r="CU140">
        <v>8.9999999999999858E-2</v>
      </c>
      <c r="CV140">
        <v>8.9999999999999858E-2</v>
      </c>
      <c r="CW140">
        <v>8.9999999999999858E-2</v>
      </c>
      <c r="CX140">
        <v>8.9999999999999858E-2</v>
      </c>
      <c r="CY140">
        <v>8.9999999999999858E-2</v>
      </c>
      <c r="CZ140">
        <v>8.9999999999999858E-2</v>
      </c>
      <c r="DA140">
        <v>9.0000000000000746E-2</v>
      </c>
      <c r="DB140">
        <v>9.0000000000000746E-2</v>
      </c>
      <c r="DC140">
        <v>8.9999999999999858E-2</v>
      </c>
      <c r="DD140">
        <v>8.9999999999999858E-2</v>
      </c>
      <c r="DE140">
        <v>8.9999999999999414E-2</v>
      </c>
      <c r="DF140">
        <v>8.9999999999999858E-2</v>
      </c>
      <c r="DG140">
        <v>9.0000000000000746E-2</v>
      </c>
      <c r="DH140">
        <v>8.9999999999999858E-2</v>
      </c>
      <c r="DI140">
        <v>9.0000000000000746E-2</v>
      </c>
      <c r="DJ140">
        <v>8.9999999999999858E-2</v>
      </c>
      <c r="DK140">
        <v>8.9999999999999858E-2</v>
      </c>
      <c r="DL140">
        <v>8.9999999999999858E-2</v>
      </c>
      <c r="DM140">
        <v>8.9999999999999858E-2</v>
      </c>
      <c r="DN140">
        <v>8.9999999999999858E-2</v>
      </c>
      <c r="DO140">
        <v>8.9999999999999858E-2</v>
      </c>
      <c r="DP140">
        <v>9.0000000000000746E-2</v>
      </c>
      <c r="DQ140">
        <v>8.9999999999999858E-2</v>
      </c>
      <c r="DR140">
        <v>8.9999999999999858E-2</v>
      </c>
      <c r="DS140">
        <v>8.9999999999999858E-2</v>
      </c>
      <c r="DT140">
        <v>8.9999999999999858E-2</v>
      </c>
      <c r="DU140">
        <v>8.9999999999999858E-2</v>
      </c>
      <c r="DV140">
        <v>8.9999999999999858E-2</v>
      </c>
      <c r="DW140">
        <v>8.9999999999999858E-2</v>
      </c>
      <c r="DX140">
        <v>8.9999999999999858E-2</v>
      </c>
      <c r="DY140">
        <v>8.9999999999999858E-2</v>
      </c>
      <c r="DZ140">
        <v>8.9999999999999858E-2</v>
      </c>
      <c r="EA140">
        <v>8.9999999999999858E-2</v>
      </c>
      <c r="EB140">
        <v>8.9999999999999858E-2</v>
      </c>
      <c r="EC140">
        <v>8.9999999999999858E-2</v>
      </c>
      <c r="ED140">
        <v>8.9999999999999858E-2</v>
      </c>
      <c r="EE140">
        <v>8.9999999999999858E-2</v>
      </c>
      <c r="EF140">
        <v>9.0000000000000746E-2</v>
      </c>
      <c r="EG140">
        <v>8.9999999999999858E-2</v>
      </c>
      <c r="EH140">
        <v>8.9999999999999858E-2</v>
      </c>
      <c r="EI140">
        <v>8.9999999999999858E-2</v>
      </c>
      <c r="EJ140">
        <v>8.9999999999999858E-2</v>
      </c>
      <c r="EK140">
        <v>8.9999999999999858E-2</v>
      </c>
      <c r="EL140">
        <v>8.9999999999999858E-2</v>
      </c>
      <c r="EM140">
        <v>9.0000000000000746E-2</v>
      </c>
      <c r="EN140">
        <v>8.9999999999999858E-2</v>
      </c>
      <c r="EO140">
        <v>8.9999999999999858E-2</v>
      </c>
      <c r="EP140">
        <v>8.9999999999999858E-2</v>
      </c>
      <c r="EQ140">
        <v>8.9999999999999858E-2</v>
      </c>
      <c r="ER140">
        <v>8.9999999999999858E-2</v>
      </c>
      <c r="ES140">
        <v>8.9999999999999858E-2</v>
      </c>
      <c r="ET140">
        <v>8.9999999999999858E-2</v>
      </c>
      <c r="EU140">
        <v>8.9999999999999858E-2</v>
      </c>
      <c r="EV140">
        <v>8.9999999999999858E-2</v>
      </c>
      <c r="EW140">
        <v>8.9999999999999858E-2</v>
      </c>
      <c r="EX140">
        <v>8.9999999999999858E-2</v>
      </c>
      <c r="EY140">
        <v>9.0000000000000746E-2</v>
      </c>
      <c r="EZ140">
        <v>8.9999999999999858E-2</v>
      </c>
      <c r="FA140">
        <v>8.9999999999999858E-2</v>
      </c>
      <c r="FB140">
        <v>8.9999999999999858E-2</v>
      </c>
      <c r="FC140">
        <v>8.9999999999999858E-2</v>
      </c>
      <c r="FD140">
        <v>8.9999999999999858E-2</v>
      </c>
      <c r="FE140">
        <v>8.9999999999999858E-2</v>
      </c>
      <c r="FF140">
        <v>8.9999999999999858E-2</v>
      </c>
      <c r="FG140">
        <v>8.9999999999999858E-2</v>
      </c>
      <c r="FH140">
        <v>8.9999999999999858E-2</v>
      </c>
      <c r="FI140">
        <v>8.9999999999999858E-2</v>
      </c>
      <c r="FJ140">
        <v>8.9999999999999858E-2</v>
      </c>
      <c r="FK140">
        <v>8.9999999999999858E-2</v>
      </c>
      <c r="FL140">
        <v>8.9999999999999858E-2</v>
      </c>
      <c r="FM140">
        <v>8.9999999999999858E-2</v>
      </c>
      <c r="FN140">
        <v>8.9999999999999858E-2</v>
      </c>
      <c r="FO140">
        <v>8.9999999999999858E-2</v>
      </c>
      <c r="FP140">
        <v>9.0000000000000746E-2</v>
      </c>
      <c r="FQ140">
        <v>8.9999999999999858E-2</v>
      </c>
      <c r="FR140">
        <v>8.9999999999999858E-2</v>
      </c>
      <c r="FS140">
        <v>8.9999999999999858E-2</v>
      </c>
      <c r="FT140">
        <v>8.9999999999999858E-2</v>
      </c>
      <c r="FU140">
        <v>8.9999999999999858E-2</v>
      </c>
      <c r="FV140">
        <v>8.9999999999999858E-2</v>
      </c>
      <c r="FW140">
        <v>8.9999999999999858E-2</v>
      </c>
      <c r="FX140">
        <v>8.9999999999999858E-2</v>
      </c>
      <c r="FY140">
        <v>8.9999999999999858E-2</v>
      </c>
      <c r="FZ140">
        <v>8.9999999999999858E-2</v>
      </c>
      <c r="GA140">
        <v>8.9999999999999858E-2</v>
      </c>
      <c r="GB140">
        <v>9.0000000000000746E-2</v>
      </c>
      <c r="GC140">
        <v>8.9999999999999858E-2</v>
      </c>
      <c r="GD140">
        <v>8.9999999999999858E-2</v>
      </c>
      <c r="GE140">
        <v>9.0000000000000746E-2</v>
      </c>
      <c r="GF140">
        <v>8.9999999999999858E-2</v>
      </c>
      <c r="GG140">
        <v>8.9999999999999858E-2</v>
      </c>
      <c r="GH140">
        <v>8.9999999999999858E-2</v>
      </c>
      <c r="GI140">
        <v>8.9999999999999858E-2</v>
      </c>
      <c r="GJ140">
        <v>9.0000000000000746E-2</v>
      </c>
      <c r="GK140">
        <v>8.9999999999999858E-2</v>
      </c>
      <c r="GL140">
        <v>8.9999999999999858E-2</v>
      </c>
      <c r="GM140">
        <v>8.9999999999999858E-2</v>
      </c>
      <c r="GN140">
        <v>9.0000000000000746E-2</v>
      </c>
      <c r="GO140">
        <v>8.9999999999999858E-2</v>
      </c>
      <c r="GP140">
        <v>8.9999999999999858E-2</v>
      </c>
      <c r="GQ140">
        <v>9.0000000000000746E-2</v>
      </c>
      <c r="GR140">
        <v>8.9999999999999858E-2</v>
      </c>
      <c r="GS140">
        <v>8.9999999999999858E-2</v>
      </c>
      <c r="GT140">
        <v>8.9999999999999858E-2</v>
      </c>
      <c r="GU140">
        <v>8.9999999999999858E-2</v>
      </c>
      <c r="GV140">
        <v>9.0000000000000746E-2</v>
      </c>
      <c r="GW140">
        <v>8.9999999999999858E-2</v>
      </c>
      <c r="GX140">
        <v>8.9999999999999858E-2</v>
      </c>
      <c r="GY140">
        <v>8.9999999999999858E-2</v>
      </c>
      <c r="GZ140">
        <v>9.0000000000000746E-2</v>
      </c>
      <c r="HA140">
        <v>8.9999999999999858E-2</v>
      </c>
      <c r="HB140">
        <v>8.9999999999999858E-2</v>
      </c>
      <c r="HC140">
        <v>9.0000000000000746E-2</v>
      </c>
      <c r="HD140">
        <v>8.9999999999999858E-2</v>
      </c>
      <c r="HE140">
        <v>8.9999999999999858E-2</v>
      </c>
      <c r="HF140">
        <v>8.9999999999999858E-2</v>
      </c>
      <c r="HG140">
        <v>8.9999999999999858E-2</v>
      </c>
      <c r="HH140">
        <v>9.0000000000000746E-2</v>
      </c>
      <c r="HI140">
        <v>8.9999999999999858E-2</v>
      </c>
      <c r="HJ140">
        <v>8.9999999999999858E-2</v>
      </c>
      <c r="HK140">
        <v>8.9999999999999858E-2</v>
      </c>
      <c r="HL140">
        <v>8.9999999999999858E-2</v>
      </c>
      <c r="HM140">
        <v>8.9999999999999858E-2</v>
      </c>
      <c r="HN140">
        <v>8.9999999999999858E-2</v>
      </c>
      <c r="HO140">
        <v>9.0000000000000746E-2</v>
      </c>
      <c r="HP140">
        <v>8.9999999999999858E-2</v>
      </c>
      <c r="HQ140">
        <v>8.9999999999999858E-2</v>
      </c>
      <c r="HR140">
        <v>8.9999999999999858E-2</v>
      </c>
      <c r="HS140">
        <v>8.9999999999999858E-2</v>
      </c>
      <c r="HT140">
        <v>9.0000000000000746E-2</v>
      </c>
      <c r="HU140">
        <v>8.9999999999999858E-2</v>
      </c>
      <c r="HV140">
        <v>8.9999999999999858E-2</v>
      </c>
      <c r="HW140">
        <v>8.9999999999999858E-2</v>
      </c>
      <c r="HX140">
        <v>8.9999999999999858E-2</v>
      </c>
      <c r="HY140">
        <v>8.9999999999999858E-2</v>
      </c>
      <c r="HZ140">
        <v>8.9999999999999858E-2</v>
      </c>
      <c r="IA140" s="216">
        <v>8.9999999999999858E-2</v>
      </c>
      <c r="IB140" s="216">
        <v>8.9999999999999858E-2</v>
      </c>
      <c r="IC140" s="216">
        <v>8.9999999999999858E-2</v>
      </c>
      <c r="ID140" s="216">
        <v>8.9999999999999858E-2</v>
      </c>
      <c r="IE140" s="216">
        <v>8.9999999999999858E-2</v>
      </c>
      <c r="IF140" s="216">
        <v>8.9999999999999858E-2</v>
      </c>
    </row>
    <row r="141" spans="1:240" x14ac:dyDescent="0.2">
      <c r="A141" s="447">
        <f>A!A155</f>
        <v>41275</v>
      </c>
      <c r="B141" s="479">
        <f t="shared" si="12"/>
        <v>4.7830000000000004</v>
      </c>
      <c r="C141" s="479">
        <v>4.7080000000000002</v>
      </c>
      <c r="D141" s="448">
        <f t="shared" si="13"/>
        <v>7.5000000000000178E-2</v>
      </c>
      <c r="F141" s="450">
        <v>37053</v>
      </c>
      <c r="N141">
        <v>0.25700000000000012</v>
      </c>
      <c r="O141">
        <v>0.25300000000000011</v>
      </c>
      <c r="P141">
        <v>0.255</v>
      </c>
      <c r="Q141">
        <v>0.255</v>
      </c>
      <c r="R141">
        <v>0.25800000000000001</v>
      </c>
      <c r="S141">
        <v>0.26199999999999957</v>
      </c>
      <c r="T141">
        <v>0.26199999999999957</v>
      </c>
      <c r="U141">
        <v>0.24699999999999989</v>
      </c>
      <c r="V141">
        <v>0.24199999999999999</v>
      </c>
      <c r="W141">
        <v>0.20699999999999985</v>
      </c>
      <c r="X141">
        <v>0.2</v>
      </c>
      <c r="Y141">
        <v>0.19700000000000051</v>
      </c>
      <c r="Z141">
        <v>0.19699999999999962</v>
      </c>
      <c r="AA141">
        <v>0.19700000000000006</v>
      </c>
      <c r="AB141">
        <v>0.19700000000000006</v>
      </c>
      <c r="AC141">
        <v>0.19700000000000051</v>
      </c>
      <c r="AD141">
        <v>0.19199999999999928</v>
      </c>
      <c r="AE141">
        <v>0.19</v>
      </c>
      <c r="AF141">
        <v>0.19</v>
      </c>
      <c r="AG141">
        <v>0.19</v>
      </c>
      <c r="AH141">
        <v>0.19</v>
      </c>
      <c r="AI141">
        <v>0.19</v>
      </c>
      <c r="AJ141">
        <v>0.19</v>
      </c>
      <c r="AK141">
        <v>0.19</v>
      </c>
      <c r="AL141">
        <v>0.19</v>
      </c>
      <c r="AM141">
        <v>0.19</v>
      </c>
      <c r="AN141">
        <v>0.19</v>
      </c>
      <c r="AO141">
        <v>0.19</v>
      </c>
      <c r="AP141">
        <v>0.19</v>
      </c>
      <c r="AQ141">
        <v>0.19</v>
      </c>
      <c r="AR141">
        <v>0.19</v>
      </c>
      <c r="AS141">
        <v>0.19</v>
      </c>
      <c r="AT141">
        <v>0.19</v>
      </c>
      <c r="AU141">
        <v>0.19</v>
      </c>
      <c r="AV141">
        <v>0.19</v>
      </c>
      <c r="AW141">
        <v>0.19</v>
      </c>
      <c r="AX141">
        <v>0.18</v>
      </c>
      <c r="AY141">
        <v>0.18</v>
      </c>
      <c r="AZ141">
        <v>0.18</v>
      </c>
      <c r="BA141">
        <v>0.18</v>
      </c>
      <c r="BB141">
        <v>0.18</v>
      </c>
      <c r="BC141">
        <v>0.18</v>
      </c>
      <c r="BD141">
        <v>0.185</v>
      </c>
      <c r="BE141">
        <v>0.185</v>
      </c>
      <c r="BF141">
        <v>0.185</v>
      </c>
      <c r="BG141">
        <v>0.185</v>
      </c>
      <c r="BH141">
        <v>0.185</v>
      </c>
      <c r="BI141">
        <v>0.185</v>
      </c>
      <c r="BJ141">
        <v>0.17499999999999999</v>
      </c>
      <c r="BK141">
        <v>0.17499999999999999</v>
      </c>
      <c r="BL141">
        <v>0.17499999999999999</v>
      </c>
      <c r="BM141">
        <v>0.17499999999999999</v>
      </c>
      <c r="BN141">
        <v>0.17500000000000071</v>
      </c>
      <c r="BO141">
        <v>0.17499999999999999</v>
      </c>
      <c r="BP141">
        <v>0.18</v>
      </c>
      <c r="BQ141">
        <v>0.1800000000000006</v>
      </c>
      <c r="BR141">
        <v>0.1800000000000006</v>
      </c>
      <c r="BS141">
        <v>0.18</v>
      </c>
      <c r="BT141">
        <v>0.18</v>
      </c>
      <c r="BU141">
        <v>0.18</v>
      </c>
      <c r="BV141">
        <v>0.17</v>
      </c>
      <c r="BW141">
        <v>0.17</v>
      </c>
      <c r="BX141">
        <v>0.17</v>
      </c>
      <c r="BY141">
        <v>0.17</v>
      </c>
      <c r="BZ141">
        <v>0.17000000000000082</v>
      </c>
      <c r="CA141">
        <v>0.17</v>
      </c>
      <c r="CB141">
        <v>0.1800000000000006</v>
      </c>
      <c r="CC141">
        <v>0.18</v>
      </c>
      <c r="CD141">
        <v>0.18</v>
      </c>
      <c r="CE141">
        <v>0.1800000000000006</v>
      </c>
      <c r="CF141">
        <v>0.18</v>
      </c>
      <c r="CG141">
        <v>0.18</v>
      </c>
      <c r="CH141">
        <v>0.17</v>
      </c>
      <c r="CI141">
        <v>0.17</v>
      </c>
      <c r="CJ141">
        <v>0.17</v>
      </c>
      <c r="CK141">
        <v>0.17</v>
      </c>
      <c r="CL141">
        <v>0.17</v>
      </c>
      <c r="CM141">
        <v>0.17</v>
      </c>
      <c r="CN141">
        <v>0.18</v>
      </c>
      <c r="CO141">
        <v>0.18</v>
      </c>
      <c r="CP141">
        <v>0.18</v>
      </c>
      <c r="CQ141">
        <v>0.18</v>
      </c>
      <c r="CR141">
        <v>0.18</v>
      </c>
      <c r="CS141">
        <v>0.18</v>
      </c>
      <c r="CT141">
        <v>0.17</v>
      </c>
      <c r="CU141">
        <v>0.17</v>
      </c>
      <c r="CV141">
        <v>0.17000000000000082</v>
      </c>
      <c r="CW141">
        <v>0.17</v>
      </c>
      <c r="CX141">
        <v>0.17</v>
      </c>
      <c r="CY141">
        <v>0.17000000000000082</v>
      </c>
      <c r="CZ141">
        <v>0.1800000000000006</v>
      </c>
      <c r="DA141">
        <v>0.18</v>
      </c>
      <c r="DB141">
        <v>0.18</v>
      </c>
      <c r="DC141">
        <v>0.1800000000000006</v>
      </c>
      <c r="DD141">
        <v>0.18</v>
      </c>
      <c r="DE141">
        <v>0.1800000000000006</v>
      </c>
      <c r="DF141">
        <v>0.17</v>
      </c>
      <c r="DG141">
        <v>0.17</v>
      </c>
      <c r="DH141">
        <v>0.17</v>
      </c>
      <c r="DI141">
        <v>0.17</v>
      </c>
      <c r="DJ141">
        <v>0.17</v>
      </c>
      <c r="DK141">
        <v>0.17</v>
      </c>
      <c r="DL141">
        <v>0.18</v>
      </c>
      <c r="DM141">
        <v>0.1800000000000006</v>
      </c>
      <c r="DN141">
        <v>0.1800000000000006</v>
      </c>
      <c r="DO141">
        <v>0.18</v>
      </c>
      <c r="DP141">
        <v>0.18</v>
      </c>
      <c r="DQ141">
        <v>0.18</v>
      </c>
      <c r="DR141">
        <v>0.17</v>
      </c>
      <c r="DS141">
        <v>0.17</v>
      </c>
      <c r="DT141">
        <v>0.17</v>
      </c>
      <c r="DU141">
        <v>0.17</v>
      </c>
      <c r="DV141">
        <v>0.17000000000000082</v>
      </c>
      <c r="DW141">
        <v>0.17</v>
      </c>
      <c r="DX141">
        <v>0.18</v>
      </c>
      <c r="DY141">
        <v>0.18</v>
      </c>
      <c r="DZ141">
        <v>0.18</v>
      </c>
      <c r="EA141">
        <v>0.18</v>
      </c>
      <c r="EB141">
        <v>0.1800000000000006</v>
      </c>
      <c r="EC141">
        <v>0.18</v>
      </c>
      <c r="ED141">
        <v>0.17</v>
      </c>
      <c r="EE141">
        <v>0.17</v>
      </c>
      <c r="EF141">
        <v>0.17</v>
      </c>
      <c r="EG141">
        <v>0.17</v>
      </c>
      <c r="EH141">
        <v>0.17</v>
      </c>
      <c r="EI141">
        <v>0.17000000000000082</v>
      </c>
      <c r="EJ141">
        <v>0.18</v>
      </c>
      <c r="EK141">
        <v>0.18</v>
      </c>
      <c r="EL141">
        <v>0.18</v>
      </c>
      <c r="EM141">
        <v>0.18</v>
      </c>
      <c r="EN141">
        <v>0.1800000000000006</v>
      </c>
      <c r="EO141">
        <v>0.18</v>
      </c>
      <c r="EP141">
        <v>0.17</v>
      </c>
      <c r="EQ141">
        <v>0.17</v>
      </c>
      <c r="ER141">
        <v>0.17000000000000082</v>
      </c>
      <c r="ES141">
        <v>0.17</v>
      </c>
      <c r="ET141">
        <v>0.17</v>
      </c>
      <c r="EU141">
        <v>0.17</v>
      </c>
      <c r="EV141">
        <v>0.18</v>
      </c>
      <c r="EW141">
        <v>0.18</v>
      </c>
      <c r="EX141">
        <v>0.18</v>
      </c>
      <c r="EY141">
        <v>0.18</v>
      </c>
      <c r="EZ141">
        <v>0.1800000000000006</v>
      </c>
      <c r="FA141">
        <v>0.18</v>
      </c>
      <c r="FB141">
        <v>0.17</v>
      </c>
      <c r="FC141">
        <v>0.17</v>
      </c>
      <c r="FD141">
        <v>0.17000000000000082</v>
      </c>
      <c r="FE141">
        <v>0.17</v>
      </c>
      <c r="FF141">
        <v>0.17</v>
      </c>
      <c r="FG141">
        <v>0.17000000000000082</v>
      </c>
      <c r="FH141">
        <v>0.18</v>
      </c>
      <c r="FI141">
        <v>0.18</v>
      </c>
      <c r="FJ141">
        <v>0.18</v>
      </c>
      <c r="FK141">
        <v>0.18</v>
      </c>
      <c r="FL141">
        <v>0.1800000000000006</v>
      </c>
      <c r="FM141">
        <v>0.18</v>
      </c>
      <c r="FN141">
        <v>0.17</v>
      </c>
      <c r="FO141">
        <v>0.17</v>
      </c>
      <c r="FP141">
        <v>0.17</v>
      </c>
      <c r="FQ141">
        <v>0.17</v>
      </c>
      <c r="FR141">
        <v>0.17</v>
      </c>
      <c r="FS141">
        <v>0.17000000000000082</v>
      </c>
      <c r="FT141">
        <v>0.18</v>
      </c>
      <c r="FU141">
        <v>0.18</v>
      </c>
      <c r="FV141">
        <v>0.18</v>
      </c>
      <c r="FW141">
        <v>0.18</v>
      </c>
      <c r="FX141">
        <v>0.1800000000000006</v>
      </c>
      <c r="FY141">
        <v>0.18</v>
      </c>
      <c r="FZ141">
        <v>0.17</v>
      </c>
      <c r="GA141">
        <v>0.17</v>
      </c>
      <c r="GB141">
        <v>0.17</v>
      </c>
      <c r="GC141">
        <v>0.17</v>
      </c>
      <c r="GD141">
        <v>0.17</v>
      </c>
      <c r="GE141">
        <v>0.17</v>
      </c>
      <c r="GF141">
        <v>0.18</v>
      </c>
      <c r="GG141">
        <v>0.1800000000000006</v>
      </c>
      <c r="GH141">
        <v>0.1800000000000006</v>
      </c>
      <c r="GI141">
        <v>0.18</v>
      </c>
      <c r="GJ141">
        <v>0.18</v>
      </c>
      <c r="GK141">
        <v>0.18</v>
      </c>
      <c r="GL141">
        <v>0.17</v>
      </c>
      <c r="GM141">
        <v>0.17</v>
      </c>
      <c r="GN141">
        <v>0.17</v>
      </c>
      <c r="GO141">
        <v>0.17</v>
      </c>
      <c r="GP141">
        <v>0.17</v>
      </c>
      <c r="GQ141">
        <v>0.17</v>
      </c>
      <c r="GR141">
        <v>0.18</v>
      </c>
      <c r="GS141">
        <v>0.1800000000000006</v>
      </c>
      <c r="GT141">
        <v>0.1800000000000006</v>
      </c>
      <c r="GU141">
        <v>0.18</v>
      </c>
      <c r="GV141">
        <v>0.18</v>
      </c>
      <c r="GW141">
        <v>0.18</v>
      </c>
      <c r="GX141">
        <v>0.17</v>
      </c>
      <c r="GY141">
        <v>0.17</v>
      </c>
      <c r="GZ141">
        <v>0.17</v>
      </c>
      <c r="HA141">
        <v>0.17</v>
      </c>
      <c r="HB141">
        <v>0.17</v>
      </c>
      <c r="HC141">
        <v>0.17</v>
      </c>
      <c r="HD141">
        <v>0.18</v>
      </c>
      <c r="HE141">
        <v>0.1800000000000006</v>
      </c>
      <c r="HF141">
        <v>0.1800000000000006</v>
      </c>
      <c r="HG141">
        <v>0.18</v>
      </c>
      <c r="HH141">
        <v>0.18</v>
      </c>
      <c r="HI141">
        <v>0.18</v>
      </c>
      <c r="HJ141">
        <v>0.17</v>
      </c>
      <c r="HK141">
        <v>0.17</v>
      </c>
      <c r="HL141">
        <v>0.17</v>
      </c>
      <c r="HM141">
        <v>0.17</v>
      </c>
      <c r="HN141">
        <v>0.17</v>
      </c>
      <c r="HO141">
        <v>0.17</v>
      </c>
      <c r="HP141">
        <v>0.18</v>
      </c>
      <c r="HQ141">
        <v>0.1800000000000006</v>
      </c>
      <c r="HR141">
        <v>0.1800000000000006</v>
      </c>
      <c r="HS141">
        <v>0.18</v>
      </c>
      <c r="HT141">
        <v>0.18</v>
      </c>
      <c r="HU141">
        <v>0.18</v>
      </c>
      <c r="HV141">
        <v>0.17</v>
      </c>
      <c r="HW141">
        <v>0.17</v>
      </c>
      <c r="HX141">
        <v>0.17</v>
      </c>
      <c r="HY141">
        <v>0.17</v>
      </c>
      <c r="HZ141">
        <v>0.17000000000000082</v>
      </c>
      <c r="IA141" s="216">
        <v>0.17</v>
      </c>
      <c r="IB141" s="216">
        <v>0.18</v>
      </c>
      <c r="IC141" s="216">
        <v>0.1800000000000006</v>
      </c>
      <c r="ID141" s="216">
        <v>0.1800000000000006</v>
      </c>
      <c r="IE141" s="216">
        <v>0.18</v>
      </c>
      <c r="IF141" s="216">
        <v>0.18</v>
      </c>
    </row>
    <row r="142" spans="1:240" x14ac:dyDescent="0.2">
      <c r="A142" s="447">
        <f>A!A156</f>
        <v>41306</v>
      </c>
      <c r="B142" s="479">
        <f t="shared" si="12"/>
        <v>4.665</v>
      </c>
      <c r="C142" s="479">
        <v>4.59</v>
      </c>
      <c r="D142" s="448">
        <f t="shared" si="13"/>
        <v>7.5000000000000178E-2</v>
      </c>
      <c r="F142" s="450">
        <v>37054</v>
      </c>
      <c r="N142">
        <v>0.12199999999999989</v>
      </c>
      <c r="O142">
        <v>0.12600000000000033</v>
      </c>
      <c r="P142">
        <v>0.12699999999999978</v>
      </c>
      <c r="Q142">
        <v>0.13</v>
      </c>
      <c r="R142">
        <v>0.13100000000000023</v>
      </c>
      <c r="S142">
        <v>0.13200000000000056</v>
      </c>
      <c r="T142">
        <v>0.13</v>
      </c>
      <c r="U142">
        <v>0.13</v>
      </c>
      <c r="V142">
        <v>0.125</v>
      </c>
      <c r="W142">
        <v>0.11</v>
      </c>
      <c r="X142">
        <v>0.1120000000000001</v>
      </c>
      <c r="Y142">
        <v>0.10999999999999943</v>
      </c>
      <c r="Z142">
        <v>0.11600000000000055</v>
      </c>
      <c r="AA142">
        <v>0.11599999999999966</v>
      </c>
      <c r="AB142">
        <v>0.11599999999999966</v>
      </c>
      <c r="AC142">
        <v>0.11599999999999966</v>
      </c>
      <c r="AD142">
        <v>0.13100000000000023</v>
      </c>
      <c r="AE142">
        <v>0.13100000000000023</v>
      </c>
      <c r="AF142">
        <v>0.13100000000000023</v>
      </c>
      <c r="AG142">
        <v>0.13100000000000023</v>
      </c>
      <c r="AH142">
        <v>0.13100000000000023</v>
      </c>
      <c r="AI142">
        <v>7.7999999999999847E-2</v>
      </c>
      <c r="AJ142">
        <v>6.7999999999999616E-2</v>
      </c>
      <c r="AK142">
        <v>6.800000000000006E-2</v>
      </c>
      <c r="AL142">
        <v>6.7999999999999616E-2</v>
      </c>
      <c r="AM142">
        <v>6.8000000000000504E-2</v>
      </c>
      <c r="AN142">
        <v>6.7999999999999616E-2</v>
      </c>
      <c r="AO142">
        <v>6.8000000000000504E-2</v>
      </c>
      <c r="AP142">
        <v>6.7999999999999616E-2</v>
      </c>
      <c r="AQ142">
        <v>6.7999999999999616E-2</v>
      </c>
      <c r="AR142">
        <v>6.7999999999999616E-2</v>
      </c>
      <c r="AS142">
        <v>6.7999999999999616E-2</v>
      </c>
      <c r="AT142">
        <v>6.7999999999999616E-2</v>
      </c>
      <c r="AU142">
        <v>5.8000000000000274E-2</v>
      </c>
      <c r="AV142">
        <v>5.7999999999999385E-2</v>
      </c>
      <c r="AW142">
        <v>5.7999999999999829E-2</v>
      </c>
      <c r="AX142">
        <v>6.8000000000000504E-2</v>
      </c>
      <c r="AY142">
        <v>6.7999999999999616E-2</v>
      </c>
      <c r="AZ142">
        <v>6.8000000000000504E-2</v>
      </c>
      <c r="BA142">
        <v>6.7999999999999616E-2</v>
      </c>
      <c r="BB142">
        <v>6.7999999999999616E-2</v>
      </c>
      <c r="BC142">
        <v>6.8000000000000504E-2</v>
      </c>
      <c r="BD142">
        <v>6.8000000000000504E-2</v>
      </c>
      <c r="BE142">
        <v>6.7999999999999616E-2</v>
      </c>
      <c r="BF142">
        <v>6.7999999999999616E-2</v>
      </c>
      <c r="BG142">
        <v>5.7999999999999829E-2</v>
      </c>
      <c r="BH142">
        <v>5.7999999999999829E-2</v>
      </c>
      <c r="BI142">
        <v>5.8000000000000718E-2</v>
      </c>
      <c r="BJ142">
        <v>6.8000000000000504E-2</v>
      </c>
      <c r="BK142">
        <v>6.8000000000000504E-2</v>
      </c>
      <c r="BL142">
        <v>6.7999999999999616E-2</v>
      </c>
      <c r="BM142">
        <v>6.8000000000000504E-2</v>
      </c>
      <c r="BN142">
        <v>6.7999999999999616E-2</v>
      </c>
      <c r="BO142">
        <v>6.7999999999999616E-2</v>
      </c>
      <c r="BP142">
        <v>6.3000000000000611E-2</v>
      </c>
      <c r="BQ142">
        <v>6.2999999999999723E-2</v>
      </c>
      <c r="BR142">
        <v>6.2999999999999723E-2</v>
      </c>
      <c r="BS142">
        <v>5.2999999999999936E-2</v>
      </c>
      <c r="BT142">
        <v>5.2999999999999936E-2</v>
      </c>
      <c r="BU142">
        <v>5.2999999999999936E-2</v>
      </c>
      <c r="BV142">
        <v>6.2999999999999723E-2</v>
      </c>
      <c r="BW142">
        <v>6.3000000000000611E-2</v>
      </c>
      <c r="BX142">
        <v>6.2999999999999723E-2</v>
      </c>
      <c r="BY142">
        <v>6.3000000000000611E-2</v>
      </c>
      <c r="BZ142">
        <v>6.2999999999999723E-2</v>
      </c>
      <c r="CA142">
        <v>6.2999999999999723E-2</v>
      </c>
      <c r="CB142">
        <v>5.2999999999999936E-2</v>
      </c>
      <c r="CC142">
        <v>5.2999999999999936E-2</v>
      </c>
      <c r="CD142">
        <v>5.2999999999999936E-2</v>
      </c>
      <c r="CE142">
        <v>4.2999999999999261E-2</v>
      </c>
      <c r="CF142">
        <v>4.3000000000000149E-2</v>
      </c>
      <c r="CG142">
        <v>4.3000000000000149E-2</v>
      </c>
      <c r="CH142">
        <v>5.3000000000000824E-2</v>
      </c>
      <c r="CI142">
        <v>5.2999999999999936E-2</v>
      </c>
      <c r="CJ142">
        <v>5.2999999999999936E-2</v>
      </c>
      <c r="CK142">
        <v>5.2999999999999936E-2</v>
      </c>
      <c r="CL142">
        <v>5.2999999999999936E-2</v>
      </c>
      <c r="CM142">
        <v>5.2999999999999936E-2</v>
      </c>
      <c r="CN142">
        <v>4.8000000000000043E-2</v>
      </c>
      <c r="CO142">
        <v>4.8000000000000043E-2</v>
      </c>
      <c r="CP142">
        <v>4.8000000000000043E-2</v>
      </c>
      <c r="CQ142">
        <v>3.8000000000000256E-2</v>
      </c>
      <c r="CR142">
        <v>3.7999999999999368E-2</v>
      </c>
      <c r="CS142">
        <v>3.8000000000000256E-2</v>
      </c>
      <c r="CT142">
        <v>4.8000000000000043E-2</v>
      </c>
      <c r="CU142">
        <v>4.8000000000000043E-2</v>
      </c>
      <c r="CV142">
        <v>4.8000000000000043E-2</v>
      </c>
      <c r="CW142">
        <v>4.8000000000000043E-2</v>
      </c>
      <c r="CX142">
        <v>4.8000000000000043E-2</v>
      </c>
      <c r="CY142">
        <v>4.7999999999999154E-2</v>
      </c>
      <c r="CZ142">
        <v>4.2999999999999261E-2</v>
      </c>
      <c r="DA142">
        <v>4.3000000000000149E-2</v>
      </c>
      <c r="DB142">
        <v>4.3000000000000149E-2</v>
      </c>
      <c r="DC142">
        <v>3.2999999999999474E-2</v>
      </c>
      <c r="DD142">
        <v>3.3000000000000362E-2</v>
      </c>
      <c r="DE142">
        <v>3.2999999999999474E-2</v>
      </c>
      <c r="DF142">
        <v>4.3000000000000149E-2</v>
      </c>
      <c r="DG142">
        <v>4.2999999999999261E-2</v>
      </c>
      <c r="DH142">
        <v>4.3000000000000149E-2</v>
      </c>
      <c r="DI142">
        <v>4.2999999999999261E-2</v>
      </c>
      <c r="DJ142">
        <v>4.3000000000000149E-2</v>
      </c>
      <c r="DK142">
        <v>4.3000000000000149E-2</v>
      </c>
      <c r="DL142">
        <v>3.8000000000000256E-2</v>
      </c>
      <c r="DM142">
        <v>3.7999999999999368E-2</v>
      </c>
      <c r="DN142">
        <v>3.7999999999999368E-2</v>
      </c>
      <c r="DO142">
        <v>2.8000000000000469E-2</v>
      </c>
      <c r="DP142">
        <v>2.7999999999999581E-2</v>
      </c>
      <c r="DQ142">
        <v>2.8000000000000469E-2</v>
      </c>
      <c r="DR142">
        <v>3.8000000000000256E-2</v>
      </c>
      <c r="DS142">
        <v>3.8000000000000256E-2</v>
      </c>
      <c r="DT142">
        <v>3.8000000000000256E-2</v>
      </c>
      <c r="DU142">
        <v>3.8000000000000256E-2</v>
      </c>
      <c r="DV142">
        <v>3.7999999999999368E-2</v>
      </c>
      <c r="DW142">
        <v>3.7999999999999368E-2</v>
      </c>
      <c r="DX142">
        <v>3.3000000000000362E-2</v>
      </c>
      <c r="DY142">
        <v>3.3000000000000362E-2</v>
      </c>
      <c r="DZ142">
        <v>3.3000000000000362E-2</v>
      </c>
      <c r="EA142">
        <v>2.2999999999999687E-2</v>
      </c>
      <c r="EB142">
        <v>2.2999999999999687E-2</v>
      </c>
      <c r="EC142">
        <v>2.3000000000000576E-2</v>
      </c>
      <c r="ED142">
        <v>3.3000000000000362E-2</v>
      </c>
      <c r="EE142">
        <v>3.3000000000000362E-2</v>
      </c>
      <c r="EF142">
        <v>3.2999999999999474E-2</v>
      </c>
      <c r="EG142">
        <v>3.3000000000000362E-2</v>
      </c>
      <c r="EH142">
        <v>3.3000000000000362E-2</v>
      </c>
      <c r="EI142">
        <v>3.2999999999999474E-2</v>
      </c>
      <c r="EJ142">
        <v>2.7999999999999581E-2</v>
      </c>
      <c r="EK142">
        <v>2.8000000000000469E-2</v>
      </c>
      <c r="EL142">
        <v>2.8000000000000469E-2</v>
      </c>
      <c r="EM142">
        <v>1.7999999999999794E-2</v>
      </c>
      <c r="EN142">
        <v>1.7999999999999794E-2</v>
      </c>
      <c r="EO142">
        <v>1.7999999999999794E-2</v>
      </c>
      <c r="EP142">
        <v>2.7999999999999581E-2</v>
      </c>
      <c r="EQ142">
        <v>2.8000000000000469E-2</v>
      </c>
      <c r="ER142">
        <v>2.7999999999999581E-2</v>
      </c>
      <c r="ES142">
        <v>2.7999999999999581E-2</v>
      </c>
      <c r="ET142">
        <v>2.8000000000000469E-2</v>
      </c>
      <c r="EU142">
        <v>2.8000000000000469E-2</v>
      </c>
      <c r="EV142">
        <v>2.2999999999999687E-2</v>
      </c>
      <c r="EW142">
        <v>2.3000000000000576E-2</v>
      </c>
      <c r="EX142">
        <v>2.3000000000000576E-2</v>
      </c>
      <c r="EY142">
        <v>1.2999999999999901E-2</v>
      </c>
      <c r="EZ142">
        <v>1.2999999999999901E-2</v>
      </c>
      <c r="FA142">
        <v>1.2999999999999901E-2</v>
      </c>
      <c r="FB142">
        <v>2.2999999999999687E-2</v>
      </c>
      <c r="FC142">
        <v>2.2999999999999687E-2</v>
      </c>
      <c r="FD142">
        <v>2.2999999999999687E-2</v>
      </c>
      <c r="FE142">
        <v>2.2999999999999687E-2</v>
      </c>
      <c r="FF142">
        <v>2.3000000000000576E-2</v>
      </c>
      <c r="FG142">
        <v>2.2999999999999687E-2</v>
      </c>
      <c r="FH142">
        <v>1.7999999999999794E-2</v>
      </c>
      <c r="FI142">
        <v>1.8000000000000682E-2</v>
      </c>
      <c r="FJ142">
        <v>1.8000000000000682E-2</v>
      </c>
      <c r="FK142">
        <v>8.0000000000000071E-3</v>
      </c>
      <c r="FL142">
        <v>8.0000000000000071E-3</v>
      </c>
      <c r="FM142">
        <v>8.0000000000000071E-3</v>
      </c>
      <c r="FN142">
        <v>1.7999999999999794E-2</v>
      </c>
      <c r="FO142">
        <v>1.7999999999999794E-2</v>
      </c>
      <c r="FP142">
        <v>1.7999999999999794E-2</v>
      </c>
      <c r="FQ142">
        <v>1.7999999999999794E-2</v>
      </c>
      <c r="FR142">
        <v>1.8000000000000682E-2</v>
      </c>
      <c r="FS142">
        <v>1.7999999999999794E-2</v>
      </c>
      <c r="FT142">
        <v>1.2999999999999901E-2</v>
      </c>
      <c r="FU142">
        <v>1.3000000000000789E-2</v>
      </c>
      <c r="FV142">
        <v>1.3000000000000789E-2</v>
      </c>
      <c r="FW142">
        <v>3.0000000000001137E-3</v>
      </c>
      <c r="FX142">
        <v>3.0000000000001137E-3</v>
      </c>
      <c r="FY142">
        <v>3.0000000000001137E-3</v>
      </c>
      <c r="FZ142">
        <v>1.2999999999999901E-2</v>
      </c>
      <c r="GA142">
        <v>1.2999999999999901E-2</v>
      </c>
      <c r="GB142">
        <v>1.2999999999999901E-2</v>
      </c>
      <c r="GC142">
        <v>1.2999999999999901E-2</v>
      </c>
      <c r="GD142">
        <v>1.2999999999999901E-2</v>
      </c>
      <c r="GE142">
        <v>1.2999999999999901E-2</v>
      </c>
      <c r="GF142">
        <v>8.0000000000000071E-3</v>
      </c>
      <c r="GG142">
        <v>8.0000000000000071E-3</v>
      </c>
      <c r="GH142">
        <v>8.0000000000000071E-3</v>
      </c>
      <c r="GI142">
        <v>-1.9999999999997797E-3</v>
      </c>
      <c r="GJ142">
        <v>-1.9999999999997797E-3</v>
      </c>
      <c r="GK142">
        <v>-1.9999999999997797E-3</v>
      </c>
      <c r="GL142">
        <v>8.0000000000000071E-3</v>
      </c>
      <c r="GM142">
        <v>8.0000000000000071E-3</v>
      </c>
      <c r="GN142">
        <v>8.0000000000000071E-3</v>
      </c>
      <c r="GO142">
        <v>8.0000000000000071E-3</v>
      </c>
      <c r="GP142">
        <v>8.0000000000000071E-3</v>
      </c>
      <c r="GQ142">
        <v>8.0000000000000071E-3</v>
      </c>
      <c r="GR142">
        <v>3.0000000000001137E-3</v>
      </c>
      <c r="GS142">
        <v>2.9999999999992255E-3</v>
      </c>
      <c r="GT142">
        <v>2.9999999999992255E-3</v>
      </c>
      <c r="GU142">
        <v>-6.9999999999996732E-3</v>
      </c>
      <c r="GV142">
        <v>-6.9999999999996732E-3</v>
      </c>
      <c r="GW142">
        <v>-6.9999999999996732E-3</v>
      </c>
      <c r="GX142">
        <v>3.0000000000001137E-3</v>
      </c>
      <c r="GY142">
        <v>3.0000000000001137E-3</v>
      </c>
      <c r="GZ142">
        <v>3.0000000000001137E-3</v>
      </c>
      <c r="HA142">
        <v>3.0000000000001137E-3</v>
      </c>
      <c r="HB142">
        <v>3.0000000000001137E-3</v>
      </c>
      <c r="HC142">
        <v>3.0000000000001137E-3</v>
      </c>
      <c r="HD142">
        <v>-1.9999999999997797E-3</v>
      </c>
      <c r="HE142">
        <v>-2.0000000000006679E-3</v>
      </c>
      <c r="HF142">
        <v>-2.0000000000006679E-3</v>
      </c>
      <c r="HG142">
        <v>-1.1999999999999567E-2</v>
      </c>
      <c r="HH142">
        <v>-1.2000000000000455E-2</v>
      </c>
      <c r="HI142">
        <v>-1.1999999999999567E-2</v>
      </c>
      <c r="HJ142">
        <v>-1.9999999999997797E-3</v>
      </c>
      <c r="HK142">
        <v>-1.9999999999997797E-3</v>
      </c>
      <c r="HL142">
        <v>-1.9999999999997797E-3</v>
      </c>
      <c r="HM142">
        <v>-1.9999999999997797E-3</v>
      </c>
      <c r="HN142">
        <v>-1.9999999999997797E-3</v>
      </c>
      <c r="HO142">
        <v>-2.0000000000006679E-3</v>
      </c>
      <c r="HP142">
        <v>-6.9999999999996732E-3</v>
      </c>
      <c r="HQ142">
        <v>-7.0000000000005613E-3</v>
      </c>
      <c r="HR142">
        <v>-7.0000000000005613E-3</v>
      </c>
      <c r="HS142">
        <v>-1.699999999999946E-2</v>
      </c>
      <c r="HT142">
        <v>-1.7000000000000348E-2</v>
      </c>
      <c r="HU142">
        <v>-1.699999999999946E-2</v>
      </c>
      <c r="HV142">
        <v>-6.9999999999996732E-3</v>
      </c>
      <c r="HW142">
        <v>-6.9999999999996732E-3</v>
      </c>
      <c r="HX142">
        <v>-7.0000000000005613E-3</v>
      </c>
      <c r="HY142">
        <v>-6.9999999999996732E-3</v>
      </c>
      <c r="HZ142">
        <v>-7.0000000000005613E-3</v>
      </c>
      <c r="IA142" s="216">
        <v>-7.0000000000005613E-3</v>
      </c>
      <c r="IB142" s="216">
        <v>-1.1999999999999567E-2</v>
      </c>
      <c r="IC142" s="216">
        <v>-1.2000000000000455E-2</v>
      </c>
      <c r="ID142" s="216">
        <v>-1.2000000000000455E-2</v>
      </c>
      <c r="IE142" s="216">
        <v>-2.1999999999999353E-2</v>
      </c>
      <c r="IF142" s="216">
        <v>-2.2000000000000242E-2</v>
      </c>
    </row>
    <row r="143" spans="1:240" x14ac:dyDescent="0.2">
      <c r="A143" s="447">
        <f>A!A157</f>
        <v>41334</v>
      </c>
      <c r="B143" s="479">
        <f t="shared" si="12"/>
        <v>4.532</v>
      </c>
      <c r="C143" s="479">
        <v>4.4569999999999999</v>
      </c>
      <c r="D143" s="448">
        <f t="shared" si="13"/>
        <v>7.5000000000000178E-2</v>
      </c>
      <c r="F143" s="450">
        <v>37055</v>
      </c>
      <c r="N143">
        <v>-0.18900000000000006</v>
      </c>
      <c r="O143">
        <v>-0.18599999999999994</v>
      </c>
      <c r="P143">
        <v>-0.185</v>
      </c>
      <c r="Q143">
        <v>-0.185</v>
      </c>
      <c r="R143">
        <v>-0.18</v>
      </c>
      <c r="S143">
        <v>-0.17500000000000071</v>
      </c>
      <c r="T143">
        <v>-0.17499999999999999</v>
      </c>
      <c r="U143">
        <v>-0.17499999999999999</v>
      </c>
      <c r="V143">
        <v>-0.17499999999999999</v>
      </c>
      <c r="W143">
        <v>-0.17600000000000016</v>
      </c>
      <c r="X143">
        <v>-0.17599999999999971</v>
      </c>
      <c r="Y143">
        <v>-0.17799999999999994</v>
      </c>
      <c r="Z143">
        <v>-0.17600000000000016</v>
      </c>
      <c r="AA143">
        <v>-0.17600000000000016</v>
      </c>
      <c r="AB143">
        <v>-0.17399999999999949</v>
      </c>
      <c r="AC143">
        <v>-0.16900000000000048</v>
      </c>
      <c r="AD143">
        <v>-0.1639999999999997</v>
      </c>
      <c r="AE143">
        <v>-0.15899999999999981</v>
      </c>
      <c r="AF143">
        <v>-0.15899999999999981</v>
      </c>
      <c r="AG143">
        <v>-0.15899999999999981</v>
      </c>
      <c r="AH143">
        <v>-0.1590000000000007</v>
      </c>
      <c r="AI143">
        <v>-0.15899999999999981</v>
      </c>
      <c r="AJ143">
        <v>-0.15899999999999981</v>
      </c>
      <c r="AK143">
        <v>-0.15200000000000014</v>
      </c>
      <c r="AL143">
        <v>-0.16</v>
      </c>
      <c r="AM143">
        <v>-0.16</v>
      </c>
      <c r="AN143">
        <v>-0.15799999999999947</v>
      </c>
      <c r="AO143">
        <v>-0.15800000000000036</v>
      </c>
      <c r="AP143">
        <v>-0.15800000000000036</v>
      </c>
      <c r="AQ143">
        <v>-0.15799999999999947</v>
      </c>
      <c r="AR143">
        <v>-0.15800000000000036</v>
      </c>
      <c r="AS143">
        <v>-0.15799999999999947</v>
      </c>
      <c r="AT143">
        <v>-0.15799999999999947</v>
      </c>
      <c r="AU143">
        <v>-0.17800000000000038</v>
      </c>
      <c r="AV143">
        <v>-0.17799999999999949</v>
      </c>
      <c r="AW143">
        <v>-0.17799999999999994</v>
      </c>
      <c r="AX143">
        <v>-0.16</v>
      </c>
      <c r="AY143">
        <v>-0.16</v>
      </c>
      <c r="AZ143">
        <v>-0.15800000000000036</v>
      </c>
      <c r="BA143">
        <v>-0.15800000000000036</v>
      </c>
      <c r="BB143">
        <v>-0.15799999999999947</v>
      </c>
      <c r="BC143">
        <v>-0.15800000000000036</v>
      </c>
      <c r="BD143">
        <v>-0.15300000000000047</v>
      </c>
      <c r="BE143">
        <v>-0.15299999999999958</v>
      </c>
      <c r="BF143">
        <v>-0.15299999999999958</v>
      </c>
      <c r="BG143">
        <v>-0.1729999999999996</v>
      </c>
      <c r="BH143">
        <v>-0.17300000000000004</v>
      </c>
      <c r="BI143">
        <v>-0.17300000000000049</v>
      </c>
      <c r="BJ143">
        <v>-0.155</v>
      </c>
      <c r="BK143">
        <v>-0.155</v>
      </c>
      <c r="BL143">
        <v>-0.15299999999999958</v>
      </c>
      <c r="BM143">
        <v>-0.15300000000000047</v>
      </c>
      <c r="BN143">
        <v>-0.15299999999999958</v>
      </c>
      <c r="BO143">
        <v>-0.15299999999999958</v>
      </c>
      <c r="BP143">
        <v>-0.14300000000000068</v>
      </c>
      <c r="BQ143">
        <v>-0.14299999999999979</v>
      </c>
      <c r="BR143">
        <v>-0.14299999999999979</v>
      </c>
      <c r="BS143">
        <v>-0.16299999999999981</v>
      </c>
      <c r="BT143">
        <v>-0.16299999999999981</v>
      </c>
      <c r="BU143">
        <v>-0.16299999999999937</v>
      </c>
      <c r="BV143">
        <v>-0.14499999999999999</v>
      </c>
      <c r="BW143">
        <v>-0.14499999999999999</v>
      </c>
      <c r="BX143">
        <v>-0.14299999999999979</v>
      </c>
      <c r="BY143">
        <v>-0.14300000000000068</v>
      </c>
      <c r="BZ143">
        <v>-0.14299999999999979</v>
      </c>
      <c r="CA143">
        <v>-0.14299999999999979</v>
      </c>
      <c r="CB143">
        <v>-0.13300000000000001</v>
      </c>
      <c r="CC143">
        <v>-0.13300000000000001</v>
      </c>
      <c r="CD143">
        <v>-0.13300000000000001</v>
      </c>
      <c r="CE143">
        <v>-0.15299999999999958</v>
      </c>
      <c r="CF143">
        <v>-0.15300000000000002</v>
      </c>
      <c r="CG143">
        <v>-0.15300000000000047</v>
      </c>
      <c r="CH143">
        <v>-0.13500000000000068</v>
      </c>
      <c r="CI143">
        <v>-0.13500000000000068</v>
      </c>
      <c r="CJ143">
        <v>-0.13300000000000001</v>
      </c>
      <c r="CK143">
        <v>-0.13300000000000001</v>
      </c>
      <c r="CL143">
        <v>-0.13300000000000001</v>
      </c>
      <c r="CM143">
        <v>-0.13300000000000001</v>
      </c>
      <c r="CN143">
        <v>-0.12800000000000011</v>
      </c>
      <c r="CO143">
        <v>-0.12800000000000011</v>
      </c>
      <c r="CP143">
        <v>-0.12800000000000011</v>
      </c>
      <c r="CQ143">
        <v>-0.14800000000000058</v>
      </c>
      <c r="CR143">
        <v>-0.14799999999999969</v>
      </c>
      <c r="CS143">
        <v>-0.14799999999999969</v>
      </c>
      <c r="CT143">
        <v>-0.13</v>
      </c>
      <c r="CU143">
        <v>-0.13</v>
      </c>
      <c r="CV143">
        <v>-0.12800000000000011</v>
      </c>
      <c r="CW143">
        <v>-0.12800000000000011</v>
      </c>
      <c r="CX143">
        <v>-0.12800000000000011</v>
      </c>
      <c r="CY143">
        <v>-0.12799999999999923</v>
      </c>
      <c r="CZ143">
        <v>-0.12299999999999933</v>
      </c>
      <c r="DA143">
        <v>-0.12300000000000022</v>
      </c>
      <c r="DB143">
        <v>-0.12300000000000022</v>
      </c>
      <c r="DC143">
        <v>-0.14299999999999979</v>
      </c>
      <c r="DD143">
        <v>-0.14299999999999979</v>
      </c>
      <c r="DE143">
        <v>-0.14299999999999979</v>
      </c>
      <c r="DF143">
        <v>-0.125</v>
      </c>
      <c r="DG143">
        <v>-0.125</v>
      </c>
      <c r="DH143">
        <v>-0.12300000000000022</v>
      </c>
      <c r="DI143">
        <v>-0.12299999999999933</v>
      </c>
      <c r="DJ143">
        <v>-0.12300000000000022</v>
      </c>
      <c r="DK143">
        <v>-0.12300000000000022</v>
      </c>
      <c r="DL143">
        <v>-0.11800000000000033</v>
      </c>
      <c r="DM143">
        <v>-0.11799999999999944</v>
      </c>
      <c r="DN143">
        <v>-0.11799999999999944</v>
      </c>
      <c r="DO143">
        <v>-0.1379999999999999</v>
      </c>
      <c r="DP143">
        <v>-0.1379999999999999</v>
      </c>
      <c r="DQ143">
        <v>-0.1379999999999999</v>
      </c>
      <c r="DR143">
        <v>-0.12</v>
      </c>
      <c r="DS143">
        <v>-0.12</v>
      </c>
      <c r="DT143">
        <v>-0.11800000000000033</v>
      </c>
      <c r="DU143">
        <v>-0.11800000000000033</v>
      </c>
      <c r="DV143">
        <v>-0.11799999999999944</v>
      </c>
      <c r="DW143">
        <v>-0.11799999999999944</v>
      </c>
      <c r="DX143">
        <v>-0.11300000000000043</v>
      </c>
      <c r="DY143">
        <v>-0.11299999999999955</v>
      </c>
      <c r="DZ143">
        <v>-0.11299999999999955</v>
      </c>
      <c r="EA143">
        <v>-0.13300000000000001</v>
      </c>
      <c r="EB143">
        <v>-0.13300000000000001</v>
      </c>
      <c r="EC143">
        <v>-0.13300000000000001</v>
      </c>
      <c r="ED143">
        <v>-0.115</v>
      </c>
      <c r="EE143">
        <v>-0.115</v>
      </c>
      <c r="EF143">
        <v>-0.11299999999999955</v>
      </c>
      <c r="EG143">
        <v>-0.11300000000000043</v>
      </c>
      <c r="EH143">
        <v>-0.11300000000000043</v>
      </c>
      <c r="EI143">
        <v>-0.11299999999999955</v>
      </c>
      <c r="EJ143">
        <v>-0.10799999999999965</v>
      </c>
      <c r="EK143">
        <v>-0.10800000000000054</v>
      </c>
      <c r="EL143">
        <v>-0.10800000000000054</v>
      </c>
      <c r="EM143">
        <v>-0.12800000000000011</v>
      </c>
      <c r="EN143">
        <v>-0.12800000000000011</v>
      </c>
      <c r="EO143">
        <v>-0.12799999999999923</v>
      </c>
      <c r="EP143">
        <v>-0.10999999999999943</v>
      </c>
      <c r="EQ143">
        <v>-0.11</v>
      </c>
      <c r="ER143">
        <v>-0.10799999999999965</v>
      </c>
      <c r="ES143">
        <v>-0.10799999999999965</v>
      </c>
      <c r="ET143">
        <v>-0.10800000000000054</v>
      </c>
      <c r="EU143">
        <v>-0.10799999999999965</v>
      </c>
      <c r="EV143">
        <v>-0.10299999999999976</v>
      </c>
      <c r="EW143">
        <v>-0.10300000000000065</v>
      </c>
      <c r="EX143">
        <v>-0.10300000000000065</v>
      </c>
      <c r="EY143">
        <v>-0.12300000000000022</v>
      </c>
      <c r="EZ143">
        <v>-0.12300000000000022</v>
      </c>
      <c r="FA143">
        <v>-0.12299999999999933</v>
      </c>
      <c r="FB143">
        <v>-0.105</v>
      </c>
      <c r="FC143">
        <v>-0.105</v>
      </c>
      <c r="FD143">
        <v>-0.10299999999999976</v>
      </c>
      <c r="FE143">
        <v>-0.10299999999999976</v>
      </c>
      <c r="FF143">
        <v>-0.10300000000000065</v>
      </c>
      <c r="FG143">
        <v>-0.10299999999999976</v>
      </c>
      <c r="FH143">
        <v>-9.7999999999999865E-2</v>
      </c>
      <c r="FI143">
        <v>-9.7999999999999865E-2</v>
      </c>
      <c r="FJ143">
        <v>-9.7999999999999865E-2</v>
      </c>
      <c r="FK143">
        <v>-0.11800000000000033</v>
      </c>
      <c r="FL143">
        <v>-0.11800000000000033</v>
      </c>
      <c r="FM143">
        <v>-0.11799999999999944</v>
      </c>
      <c r="FN143">
        <v>-9.9999999999999645E-2</v>
      </c>
      <c r="FO143">
        <v>-9.9999999999999645E-2</v>
      </c>
      <c r="FP143">
        <v>-9.7999999999999865E-2</v>
      </c>
      <c r="FQ143">
        <v>-9.7999999999999865E-2</v>
      </c>
      <c r="FR143">
        <v>-9.8000000000000753E-2</v>
      </c>
      <c r="FS143">
        <v>-9.7999999999999865E-2</v>
      </c>
      <c r="FT143">
        <v>-9.2999999999999972E-2</v>
      </c>
      <c r="FU143">
        <v>-9.2999999999999972E-2</v>
      </c>
      <c r="FV143">
        <v>-9.2999999999999972E-2</v>
      </c>
      <c r="FW143">
        <v>-0.11300000000000043</v>
      </c>
      <c r="FX143">
        <v>-0.11300000000000043</v>
      </c>
      <c r="FY143">
        <v>-0.11299999999999955</v>
      </c>
      <c r="FZ143">
        <v>-9.4999999999999751E-2</v>
      </c>
      <c r="GA143">
        <v>-9.4999999999999751E-2</v>
      </c>
      <c r="GB143">
        <v>-9.2999999999999972E-2</v>
      </c>
      <c r="GC143">
        <v>-9.2999999999999972E-2</v>
      </c>
      <c r="GD143">
        <v>-9.2999999999999972E-2</v>
      </c>
      <c r="GE143">
        <v>-9.2999999999999972E-2</v>
      </c>
      <c r="GF143">
        <v>-8.8000000000000078E-2</v>
      </c>
      <c r="GG143">
        <v>-8.8000000000000078E-2</v>
      </c>
      <c r="GH143">
        <v>-8.8000000000000078E-2</v>
      </c>
      <c r="GI143">
        <v>-0.10800000000000054</v>
      </c>
      <c r="GJ143">
        <v>-0.10800000000000054</v>
      </c>
      <c r="GK143">
        <v>-0.10799999999999965</v>
      </c>
      <c r="GL143">
        <v>-8.9999999999999858E-2</v>
      </c>
      <c r="GM143">
        <v>-8.9999999999999858E-2</v>
      </c>
      <c r="GN143">
        <v>-8.8000000000000078E-2</v>
      </c>
      <c r="GO143">
        <v>-8.8000000000000078E-2</v>
      </c>
      <c r="GP143">
        <v>-8.8000000000000078E-2</v>
      </c>
      <c r="GQ143">
        <v>-8.8000000000000078E-2</v>
      </c>
      <c r="GR143">
        <v>-8.3000000000000185E-2</v>
      </c>
      <c r="GS143">
        <v>-8.2999999999999297E-2</v>
      </c>
      <c r="GT143">
        <v>-8.2999999999999297E-2</v>
      </c>
      <c r="GU143">
        <v>-0.10300000000000065</v>
      </c>
      <c r="GV143">
        <v>-0.10300000000000065</v>
      </c>
      <c r="GW143">
        <v>-0.10299999999999976</v>
      </c>
      <c r="GX143">
        <v>-8.5000000000000006E-2</v>
      </c>
      <c r="GY143">
        <v>-8.5000000000000006E-2</v>
      </c>
      <c r="GZ143">
        <v>-8.3000000000000185E-2</v>
      </c>
      <c r="HA143">
        <v>-8.3000000000000185E-2</v>
      </c>
      <c r="HB143">
        <v>-8.2999999999999297E-2</v>
      </c>
      <c r="HC143">
        <v>-8.3000000000000185E-2</v>
      </c>
      <c r="HD143">
        <v>-7.8000000000000291E-2</v>
      </c>
      <c r="HE143">
        <v>-7.7999999999999403E-2</v>
      </c>
      <c r="HF143">
        <v>-7.7999999999999403E-2</v>
      </c>
      <c r="HG143">
        <v>-9.7999999999999865E-2</v>
      </c>
      <c r="HH143">
        <v>-9.7999999999999865E-2</v>
      </c>
      <c r="HI143">
        <v>-9.7999999999999865E-2</v>
      </c>
      <c r="HJ143">
        <v>-8.0000000000000071E-2</v>
      </c>
      <c r="HK143">
        <v>-8.0000000000000071E-2</v>
      </c>
      <c r="HL143">
        <v>-7.8000000000000291E-2</v>
      </c>
      <c r="HM143">
        <v>-7.8000000000000291E-2</v>
      </c>
      <c r="HN143">
        <v>-7.7999999999999403E-2</v>
      </c>
      <c r="HO143">
        <v>-7.7999999999999403E-2</v>
      </c>
      <c r="HP143">
        <v>-7.3000000000000398E-2</v>
      </c>
      <c r="HQ143">
        <v>-7.299999999999951E-2</v>
      </c>
      <c r="HR143">
        <v>-7.299999999999951E-2</v>
      </c>
      <c r="HS143">
        <v>-9.2999999999999972E-2</v>
      </c>
      <c r="HT143">
        <v>-9.2999999999999972E-2</v>
      </c>
      <c r="HU143">
        <v>-9.2999999999999972E-2</v>
      </c>
      <c r="HV143">
        <v>-7.5000000000000178E-2</v>
      </c>
      <c r="HW143">
        <v>-7.5000000000000178E-2</v>
      </c>
      <c r="HX143">
        <v>-7.299999999999951E-2</v>
      </c>
      <c r="HY143">
        <v>-7.3000000000000398E-2</v>
      </c>
      <c r="HZ143">
        <v>-7.299999999999951E-2</v>
      </c>
      <c r="IA143" s="216">
        <v>-7.299999999999951E-2</v>
      </c>
      <c r="IB143" s="216">
        <v>-6.8000000000000504E-2</v>
      </c>
      <c r="IC143" s="216">
        <v>-6.7999999999999616E-2</v>
      </c>
      <c r="ID143" s="216">
        <v>-6.7999999999999616E-2</v>
      </c>
      <c r="IE143" s="216">
        <v>-8.8000000000000078E-2</v>
      </c>
      <c r="IF143" s="216">
        <v>-8.8000000000000078E-2</v>
      </c>
    </row>
    <row r="144" spans="1:240" x14ac:dyDescent="0.2">
      <c r="A144" s="447">
        <f>A!A158</f>
        <v>41365</v>
      </c>
      <c r="B144" s="479">
        <f t="shared" si="12"/>
        <v>4.3120000000000003</v>
      </c>
      <c r="C144" s="479">
        <v>4.2370000000000001</v>
      </c>
      <c r="D144" s="448">
        <f t="shared" si="13"/>
        <v>7.5000000000000178E-2</v>
      </c>
      <c r="F144" s="450">
        <v>37056</v>
      </c>
      <c r="N144">
        <v>-7.3999999999999844E-2</v>
      </c>
      <c r="O144">
        <v>-8.8000000000000078E-2</v>
      </c>
      <c r="P144">
        <v>-9.0999999999999304E-2</v>
      </c>
      <c r="Q144">
        <v>-9.4000000000000306E-2</v>
      </c>
      <c r="R144">
        <v>-9.6000000000000085E-2</v>
      </c>
      <c r="S144">
        <v>-9.6999999999999531E-2</v>
      </c>
      <c r="T144">
        <v>-9.9000000000000199E-2</v>
      </c>
      <c r="U144">
        <v>-0.10899999999999999</v>
      </c>
      <c r="V144">
        <v>-0.11900000000000066</v>
      </c>
      <c r="W144">
        <v>-0.12800000000000011</v>
      </c>
      <c r="X144">
        <v>-0.12800000000000011</v>
      </c>
      <c r="Y144">
        <v>-0.12599999999999989</v>
      </c>
      <c r="Z144">
        <v>-0.12400000000000011</v>
      </c>
      <c r="AA144">
        <v>-0.12399999999999967</v>
      </c>
      <c r="AB144">
        <v>-0.12400000000000011</v>
      </c>
      <c r="AC144">
        <v>-0.12399999999999967</v>
      </c>
      <c r="AD144">
        <v>-0.12400000000000055</v>
      </c>
      <c r="AE144">
        <v>-0.12399999999999967</v>
      </c>
      <c r="AF144">
        <v>-0.12400000000000055</v>
      </c>
      <c r="AG144">
        <v>-0.12400000000000055</v>
      </c>
      <c r="AH144">
        <v>-0.12399999999999967</v>
      </c>
      <c r="AI144">
        <v>-0.12400000000000011</v>
      </c>
      <c r="AJ144">
        <v>-0.12399999999999967</v>
      </c>
      <c r="AK144">
        <v>-0.12400000000000011</v>
      </c>
      <c r="AL144">
        <v>-0.12400000000000011</v>
      </c>
      <c r="AM144">
        <v>-0.12400000000000011</v>
      </c>
      <c r="AN144">
        <v>-0.12400000000000011</v>
      </c>
      <c r="AO144">
        <v>-0.12400000000000011</v>
      </c>
      <c r="AP144">
        <v>-0.12399999999999967</v>
      </c>
      <c r="AQ144">
        <v>-0.12400000000000055</v>
      </c>
      <c r="AR144">
        <v>-0.12399999999999967</v>
      </c>
      <c r="AS144">
        <v>-0.12400000000000055</v>
      </c>
      <c r="AT144">
        <v>-0.12400000000000011</v>
      </c>
      <c r="AU144">
        <v>-0.12399999999999967</v>
      </c>
      <c r="AV144">
        <v>-0.12400000000000011</v>
      </c>
      <c r="AW144">
        <v>-0.12400000000000011</v>
      </c>
      <c r="AX144">
        <v>-0.12400000000000011</v>
      </c>
      <c r="AY144">
        <v>-0.12399999999999967</v>
      </c>
      <c r="AZ144">
        <v>-0.12400000000000011</v>
      </c>
      <c r="BA144">
        <v>-0.12399999999999967</v>
      </c>
      <c r="BB144">
        <v>-0.12400000000000055</v>
      </c>
      <c r="BC144">
        <v>-0.12399999999999967</v>
      </c>
      <c r="BD144">
        <v>-0.12899999999999956</v>
      </c>
      <c r="BE144">
        <v>-0.12900000000000045</v>
      </c>
      <c r="BF144">
        <v>-0.12900000000000045</v>
      </c>
      <c r="BG144">
        <v>-0.129</v>
      </c>
      <c r="BH144">
        <v>-0.129</v>
      </c>
      <c r="BI144">
        <v>-0.129</v>
      </c>
      <c r="BJ144">
        <v>-0.129</v>
      </c>
      <c r="BK144">
        <v>-0.129</v>
      </c>
      <c r="BL144">
        <v>-0.129</v>
      </c>
      <c r="BM144">
        <v>-0.12899999999999956</v>
      </c>
      <c r="BN144">
        <v>-0.12900000000000045</v>
      </c>
      <c r="BO144">
        <v>-0.12900000000000045</v>
      </c>
      <c r="BP144">
        <v>-0.13399999999999945</v>
      </c>
      <c r="BQ144">
        <v>-0.13400000000000034</v>
      </c>
      <c r="BR144">
        <v>-0.13400000000000034</v>
      </c>
      <c r="BS144">
        <v>-0.1339999999999999</v>
      </c>
      <c r="BT144">
        <v>-0.13400000000000034</v>
      </c>
      <c r="BU144">
        <v>-0.13400000000000034</v>
      </c>
      <c r="BV144">
        <v>-0.1339999999999999</v>
      </c>
      <c r="BW144">
        <v>-0.1339999999999999</v>
      </c>
      <c r="BX144">
        <v>-0.1339999999999999</v>
      </c>
      <c r="BY144">
        <v>-0.13399999999999945</v>
      </c>
      <c r="BZ144">
        <v>-0.13400000000000034</v>
      </c>
      <c r="CA144">
        <v>-0.13400000000000034</v>
      </c>
      <c r="CB144">
        <v>-0.13900000000000023</v>
      </c>
      <c r="CC144">
        <v>-0.13900000000000023</v>
      </c>
      <c r="CD144">
        <v>-0.13900000000000023</v>
      </c>
      <c r="CE144">
        <v>-0.13900000000000023</v>
      </c>
      <c r="CF144">
        <v>-0.13899999999999979</v>
      </c>
      <c r="CG144">
        <v>-0.13899999999999979</v>
      </c>
      <c r="CH144">
        <v>-0.13899999999999979</v>
      </c>
      <c r="CI144">
        <v>-0.13899999999999935</v>
      </c>
      <c r="CJ144">
        <v>-0.13900000000000023</v>
      </c>
      <c r="CK144">
        <v>-0.13900000000000023</v>
      </c>
      <c r="CL144">
        <v>-0.13900000000000023</v>
      </c>
      <c r="CM144">
        <v>-0.13900000000000023</v>
      </c>
      <c r="CN144">
        <v>-0.13900000000000023</v>
      </c>
      <c r="CO144">
        <v>-0.13899999999999935</v>
      </c>
      <c r="CP144">
        <v>-0.13899999999999935</v>
      </c>
      <c r="CQ144">
        <v>-0.13899999999999979</v>
      </c>
      <c r="CR144">
        <v>-0.13899999999999979</v>
      </c>
      <c r="CS144">
        <v>-0.13900000000000023</v>
      </c>
      <c r="CT144">
        <v>-0.13900000000000023</v>
      </c>
      <c r="CU144">
        <v>-0.13900000000000023</v>
      </c>
      <c r="CV144">
        <v>-0.13900000000000023</v>
      </c>
      <c r="CW144">
        <v>-0.13900000000000023</v>
      </c>
      <c r="CX144">
        <v>-0.13899999999999935</v>
      </c>
      <c r="CY144">
        <v>-0.13900000000000023</v>
      </c>
      <c r="CZ144">
        <v>-0.13900000000000023</v>
      </c>
      <c r="DA144">
        <v>-0.13900000000000023</v>
      </c>
      <c r="DB144">
        <v>-0.13900000000000023</v>
      </c>
      <c r="DC144">
        <v>-0.13900000000000023</v>
      </c>
      <c r="DD144">
        <v>-0.13900000000000023</v>
      </c>
      <c r="DE144">
        <v>-0.13900000000000023</v>
      </c>
      <c r="DF144">
        <v>-0.13899999999999935</v>
      </c>
      <c r="DG144">
        <v>-0.13899999999999935</v>
      </c>
      <c r="DH144">
        <v>-0.13900000000000023</v>
      </c>
      <c r="DI144">
        <v>-0.13900000000000023</v>
      </c>
      <c r="DJ144">
        <v>-0.13900000000000023</v>
      </c>
      <c r="DK144">
        <v>-0.13900000000000023</v>
      </c>
      <c r="DL144">
        <v>-0.13899999999999935</v>
      </c>
      <c r="DM144">
        <v>-0.13900000000000023</v>
      </c>
      <c r="DN144">
        <v>-0.13900000000000023</v>
      </c>
      <c r="DO144">
        <v>-0.13900000000000023</v>
      </c>
      <c r="DP144">
        <v>-0.13899999999999935</v>
      </c>
      <c r="DQ144">
        <v>-0.13900000000000023</v>
      </c>
      <c r="DR144">
        <v>-0.13900000000000023</v>
      </c>
      <c r="DS144">
        <v>-0.13900000000000023</v>
      </c>
      <c r="DT144">
        <v>-0.13900000000000023</v>
      </c>
      <c r="DU144">
        <v>-0.13899999999999935</v>
      </c>
      <c r="DV144">
        <v>-0.13900000000000023</v>
      </c>
      <c r="DW144">
        <v>-0.13900000000000023</v>
      </c>
      <c r="DX144">
        <v>-0.13900000000000023</v>
      </c>
      <c r="DY144">
        <v>-0.13900000000000023</v>
      </c>
      <c r="DZ144">
        <v>-0.13900000000000023</v>
      </c>
      <c r="EA144">
        <v>-0.13899999999999935</v>
      </c>
      <c r="EB144">
        <v>-0.13900000000000023</v>
      </c>
      <c r="EC144">
        <v>-0.13900000000000023</v>
      </c>
      <c r="ED144">
        <v>-0.13900000000000023</v>
      </c>
      <c r="EE144">
        <v>-0.13900000000000023</v>
      </c>
      <c r="EF144">
        <v>-0.13900000000000023</v>
      </c>
      <c r="EG144">
        <v>-0.13900000000000023</v>
      </c>
      <c r="EH144">
        <v>-0.13899999999999935</v>
      </c>
      <c r="EI144">
        <v>-0.13900000000000023</v>
      </c>
      <c r="EJ144">
        <v>-0.13900000000000023</v>
      </c>
      <c r="EK144">
        <v>-0.13899999999999935</v>
      </c>
      <c r="EL144">
        <v>-0.13899999999999935</v>
      </c>
      <c r="EM144">
        <v>-0.13899999999999935</v>
      </c>
      <c r="EN144">
        <v>-0.13900000000000023</v>
      </c>
      <c r="EO144">
        <v>-0.13900000000000023</v>
      </c>
      <c r="EP144">
        <v>-0.13900000000000023</v>
      </c>
      <c r="EQ144">
        <v>-0.13900000000000023</v>
      </c>
      <c r="ER144">
        <v>-0.13900000000000023</v>
      </c>
      <c r="ES144">
        <v>-0.13900000000000023</v>
      </c>
      <c r="ET144">
        <v>-0.13899999999999935</v>
      </c>
      <c r="EU144">
        <v>-0.13900000000000023</v>
      </c>
      <c r="EV144">
        <v>-0.13900000000000023</v>
      </c>
      <c r="EW144">
        <v>-0.13899999999999935</v>
      </c>
      <c r="EX144">
        <v>-0.13899999999999935</v>
      </c>
      <c r="EY144">
        <v>-0.13899999999999935</v>
      </c>
      <c r="EZ144">
        <v>-0.13900000000000023</v>
      </c>
      <c r="FA144">
        <v>-0.13900000000000023</v>
      </c>
      <c r="FB144">
        <v>-0.13900000000000023</v>
      </c>
      <c r="FC144">
        <v>-0.13900000000000023</v>
      </c>
      <c r="FD144">
        <v>-0.13900000000000023</v>
      </c>
      <c r="FE144">
        <v>-0.13900000000000023</v>
      </c>
      <c r="FF144">
        <v>-0.13899999999999935</v>
      </c>
      <c r="FG144">
        <v>-0.13900000000000023</v>
      </c>
      <c r="FH144">
        <v>-0.13900000000000023</v>
      </c>
      <c r="FI144">
        <v>-0.13900000000000023</v>
      </c>
      <c r="FJ144">
        <v>-0.13900000000000023</v>
      </c>
      <c r="FK144">
        <v>-0.13899999999999935</v>
      </c>
      <c r="FL144">
        <v>-0.13900000000000023</v>
      </c>
      <c r="FM144">
        <v>-0.13900000000000023</v>
      </c>
      <c r="FN144">
        <v>-0.13900000000000023</v>
      </c>
      <c r="FO144">
        <v>-0.13900000000000023</v>
      </c>
      <c r="FP144">
        <v>-0.13900000000000023</v>
      </c>
      <c r="FQ144">
        <v>-0.13900000000000023</v>
      </c>
      <c r="FR144">
        <v>-0.13899999999999935</v>
      </c>
      <c r="FS144">
        <v>-0.13900000000000023</v>
      </c>
      <c r="FT144">
        <v>-0.13900000000000023</v>
      </c>
      <c r="FU144">
        <v>-0.13900000000000023</v>
      </c>
      <c r="FV144">
        <v>-0.13900000000000023</v>
      </c>
      <c r="FW144">
        <v>-0.13899999999999935</v>
      </c>
      <c r="FX144">
        <v>-0.13900000000000023</v>
      </c>
      <c r="FY144">
        <v>-0.13900000000000023</v>
      </c>
      <c r="FZ144">
        <v>-0.13900000000000023</v>
      </c>
      <c r="GA144">
        <v>-0.13900000000000023</v>
      </c>
      <c r="GB144">
        <v>-0.13900000000000023</v>
      </c>
      <c r="GC144">
        <v>-0.13900000000000023</v>
      </c>
      <c r="GD144">
        <v>-0.13899999999999935</v>
      </c>
      <c r="GE144">
        <v>-0.13900000000000023</v>
      </c>
      <c r="GF144">
        <v>-0.13900000000000023</v>
      </c>
      <c r="GG144">
        <v>-0.13900000000000023</v>
      </c>
      <c r="GH144">
        <v>-0.13900000000000023</v>
      </c>
      <c r="GI144">
        <v>-0.13899999999999935</v>
      </c>
      <c r="GJ144">
        <v>-0.13900000000000023</v>
      </c>
      <c r="GK144">
        <v>-0.13900000000000023</v>
      </c>
      <c r="GL144">
        <v>-0.13900000000000023</v>
      </c>
      <c r="GM144">
        <v>-0.13900000000000023</v>
      </c>
      <c r="GN144">
        <v>-0.13900000000000023</v>
      </c>
      <c r="GO144">
        <v>-0.13899999999999935</v>
      </c>
      <c r="GP144">
        <v>-0.13899999999999935</v>
      </c>
      <c r="GQ144">
        <v>-0.13900000000000023</v>
      </c>
      <c r="GR144">
        <v>-0.13899999999999935</v>
      </c>
      <c r="GS144">
        <v>-0.13900000000000023</v>
      </c>
      <c r="GT144">
        <v>-0.13900000000000023</v>
      </c>
      <c r="GU144">
        <v>-0.13899999999999935</v>
      </c>
      <c r="GV144">
        <v>-0.13899999999999935</v>
      </c>
      <c r="GW144">
        <v>-0.13900000000000023</v>
      </c>
      <c r="GX144">
        <v>-0.13900000000000023</v>
      </c>
      <c r="GY144">
        <v>-0.13900000000000023</v>
      </c>
      <c r="GZ144">
        <v>-0.13900000000000023</v>
      </c>
      <c r="HA144">
        <v>-0.13899999999999935</v>
      </c>
      <c r="HB144">
        <v>-0.13900000000000023</v>
      </c>
      <c r="HC144">
        <v>-0.13900000000000023</v>
      </c>
      <c r="HD144">
        <v>-0.13899999999999935</v>
      </c>
      <c r="HE144">
        <v>-0.13900000000000023</v>
      </c>
      <c r="HF144">
        <v>-0.13900000000000023</v>
      </c>
      <c r="HG144">
        <v>-0.13900000000000023</v>
      </c>
      <c r="HH144">
        <v>-0.13899999999999935</v>
      </c>
      <c r="HI144">
        <v>-0.13900000000000023</v>
      </c>
      <c r="HJ144">
        <v>-0.13900000000000023</v>
      </c>
      <c r="HK144">
        <v>-0.13900000000000023</v>
      </c>
      <c r="HL144">
        <v>-0.13900000000000023</v>
      </c>
      <c r="HM144">
        <v>-0.13899999999999935</v>
      </c>
      <c r="HN144">
        <v>-0.13900000000000023</v>
      </c>
      <c r="HO144">
        <v>-0.13900000000000023</v>
      </c>
      <c r="HP144">
        <v>-0.13899999999999935</v>
      </c>
      <c r="HQ144">
        <v>-0.13900000000000023</v>
      </c>
      <c r="HR144">
        <v>-0.13900000000000023</v>
      </c>
      <c r="HS144">
        <v>-0.13900000000000023</v>
      </c>
      <c r="HT144">
        <v>-0.13899999999999935</v>
      </c>
      <c r="HU144">
        <v>-0.13900000000000023</v>
      </c>
      <c r="HV144">
        <v>-0.13900000000000023</v>
      </c>
      <c r="HW144">
        <v>-0.13900000000000023</v>
      </c>
      <c r="HX144">
        <v>-0.13900000000000023</v>
      </c>
      <c r="HY144">
        <v>-0.13899999999999935</v>
      </c>
      <c r="HZ144">
        <v>-0.13900000000000023</v>
      </c>
      <c r="IA144" s="216">
        <v>-0.13900000000000023</v>
      </c>
      <c r="IB144" s="216">
        <v>-0.13899999999999935</v>
      </c>
      <c r="IC144" s="216">
        <v>-0.13900000000000023</v>
      </c>
      <c r="ID144" s="216">
        <v>-0.13900000000000023</v>
      </c>
      <c r="IE144" s="216">
        <v>-0.13900000000000023</v>
      </c>
      <c r="IF144" s="216">
        <v>-0.13899999999999935</v>
      </c>
    </row>
    <row r="145" spans="1:241" x14ac:dyDescent="0.2">
      <c r="A145" s="447">
        <f>A!A159</f>
        <v>41395</v>
      </c>
      <c r="B145" s="479">
        <f t="shared" si="12"/>
        <v>4.3019999999999996</v>
      </c>
      <c r="C145" s="479">
        <v>4.2270000000000003</v>
      </c>
      <c r="D145" s="448">
        <f t="shared" si="13"/>
        <v>7.4999999999999289E-2</v>
      </c>
      <c r="F145" s="450">
        <v>37057</v>
      </c>
      <c r="N145">
        <v>-5.9000000000000163E-2</v>
      </c>
      <c r="O145">
        <v>-5.7999999999999829E-2</v>
      </c>
      <c r="P145">
        <v>-6.0999999999999943E-2</v>
      </c>
      <c r="Q145">
        <v>-6.2999999999999723E-2</v>
      </c>
      <c r="R145">
        <v>-6.5000000000000391E-2</v>
      </c>
      <c r="S145">
        <v>-6.7000000000000171E-2</v>
      </c>
      <c r="T145">
        <v>-6.7000000000000171E-2</v>
      </c>
      <c r="U145">
        <v>-7.5000000000000178E-2</v>
      </c>
      <c r="V145">
        <v>-8.5000000000000006E-2</v>
      </c>
      <c r="W145">
        <v>-9.9999999999999645E-2</v>
      </c>
      <c r="X145">
        <v>-0.1</v>
      </c>
      <c r="Y145">
        <v>-0.1</v>
      </c>
      <c r="Z145">
        <v>-0.1</v>
      </c>
      <c r="AA145">
        <v>-0.1</v>
      </c>
      <c r="AB145">
        <v>-0.1</v>
      </c>
      <c r="AC145">
        <v>-0.1</v>
      </c>
      <c r="AD145">
        <v>-9.4999999999999751E-2</v>
      </c>
      <c r="AE145">
        <v>-9.0000000000000746E-2</v>
      </c>
      <c r="AF145">
        <v>-8.9999999999999858E-2</v>
      </c>
      <c r="AG145">
        <v>-8.9999999999999858E-2</v>
      </c>
      <c r="AH145">
        <v>-8.9999999999999858E-2</v>
      </c>
      <c r="AI145">
        <v>-8.9999999999999858E-2</v>
      </c>
      <c r="AJ145">
        <v>-9.0000000000000302E-2</v>
      </c>
      <c r="AK145">
        <v>-8.9999999999999858E-2</v>
      </c>
      <c r="AL145">
        <v>-8.9999999999999858E-2</v>
      </c>
      <c r="AM145">
        <v>-8.9999999999999858E-2</v>
      </c>
      <c r="AN145">
        <v>-9.0000000000000302E-2</v>
      </c>
      <c r="AO145">
        <v>-8.9999999999999858E-2</v>
      </c>
      <c r="AP145">
        <v>-8.9999999999999858E-2</v>
      </c>
      <c r="AQ145">
        <v>-8.9999999999999858E-2</v>
      </c>
      <c r="AR145">
        <v>-8.9999999999999858E-2</v>
      </c>
      <c r="AS145">
        <v>-8.9999999999999414E-2</v>
      </c>
      <c r="AT145">
        <v>-8.9999999999999858E-2</v>
      </c>
      <c r="AU145">
        <v>-9.0000000000000302E-2</v>
      </c>
      <c r="AV145">
        <v>-8.9999999999999858E-2</v>
      </c>
      <c r="AW145">
        <v>-8.9999999999999858E-2</v>
      </c>
      <c r="AX145">
        <v>-8.9999999999999858E-2</v>
      </c>
      <c r="AY145">
        <v>-9.0000000000000302E-2</v>
      </c>
      <c r="AZ145">
        <v>-8.9999999999999858E-2</v>
      </c>
      <c r="BA145">
        <v>-8.9999999999999858E-2</v>
      </c>
      <c r="BB145">
        <v>-8.9999999999999858E-2</v>
      </c>
      <c r="BC145">
        <v>-9.0000000000000746E-2</v>
      </c>
      <c r="BD145">
        <v>-8.9999999999999858E-2</v>
      </c>
      <c r="BE145">
        <v>-8.9999999999999858E-2</v>
      </c>
      <c r="BF145">
        <v>-8.9999999999999858E-2</v>
      </c>
      <c r="BG145">
        <v>-8.9999999999999858E-2</v>
      </c>
      <c r="BH145">
        <v>-8.9999999999999858E-2</v>
      </c>
      <c r="BI145">
        <v>-8.9999999999999858E-2</v>
      </c>
      <c r="BJ145">
        <v>-9.0000000000000302E-2</v>
      </c>
      <c r="BK145">
        <v>-8.9999999999999858E-2</v>
      </c>
      <c r="BL145">
        <v>-9.0000000000000302E-2</v>
      </c>
      <c r="BM145">
        <v>-9.0000000000000302E-2</v>
      </c>
      <c r="BN145">
        <v>-8.9999999999999858E-2</v>
      </c>
      <c r="BO145">
        <v>-8.9999999999999858E-2</v>
      </c>
      <c r="BP145">
        <v>-8.9999999999999858E-2</v>
      </c>
      <c r="BQ145">
        <v>-8.9999999999999858E-2</v>
      </c>
      <c r="BR145">
        <v>-8.9999999999999858E-2</v>
      </c>
      <c r="BS145">
        <v>-8.9999999999999858E-2</v>
      </c>
      <c r="BT145">
        <v>-8.9999999999999858E-2</v>
      </c>
      <c r="BU145">
        <v>-8.9999999999999858E-2</v>
      </c>
      <c r="BV145">
        <v>-9.0000000000000302E-2</v>
      </c>
      <c r="BW145">
        <v>-8.9999999999999858E-2</v>
      </c>
      <c r="BX145">
        <v>-9.0000000000000302E-2</v>
      </c>
      <c r="BY145">
        <v>-9.0000000000000302E-2</v>
      </c>
      <c r="BZ145">
        <v>-8.9999999999999858E-2</v>
      </c>
      <c r="CA145">
        <v>-8.9999999999999858E-2</v>
      </c>
      <c r="CB145">
        <v>-8.9999999999999858E-2</v>
      </c>
      <c r="CC145">
        <v>-8.9999999999999858E-2</v>
      </c>
      <c r="CD145">
        <v>-8.9999999999999858E-2</v>
      </c>
      <c r="CE145">
        <v>-8.9999999999999858E-2</v>
      </c>
      <c r="CF145">
        <v>-9.0000000000000302E-2</v>
      </c>
      <c r="CG145">
        <v>-9.0000000000000302E-2</v>
      </c>
      <c r="CH145">
        <v>-8.9999999999999858E-2</v>
      </c>
      <c r="CI145">
        <v>-9.0000000000000302E-2</v>
      </c>
      <c r="CJ145">
        <v>-8.9999999999999414E-2</v>
      </c>
      <c r="CK145">
        <v>-8.9999999999999858E-2</v>
      </c>
      <c r="CL145">
        <v>-8.9999999999999858E-2</v>
      </c>
      <c r="CM145">
        <v>-8.9999999999999858E-2</v>
      </c>
      <c r="CN145">
        <v>-8.9999999999999858E-2</v>
      </c>
      <c r="CO145">
        <v>-8.9999999999999858E-2</v>
      </c>
      <c r="CP145">
        <v>-8.9999999999999858E-2</v>
      </c>
      <c r="CQ145">
        <v>-8.9999999999999858E-2</v>
      </c>
      <c r="CR145">
        <v>-9.0000000000000302E-2</v>
      </c>
      <c r="CS145">
        <v>-9.0000000000000302E-2</v>
      </c>
      <c r="CT145">
        <v>-8.9999999999999858E-2</v>
      </c>
      <c r="CU145">
        <v>-8.9999999999999858E-2</v>
      </c>
      <c r="CV145">
        <v>-8.9999999999999858E-2</v>
      </c>
      <c r="CW145">
        <v>-8.9999999999999858E-2</v>
      </c>
      <c r="CX145">
        <v>-9.0000000000000746E-2</v>
      </c>
      <c r="CY145">
        <v>-8.9999999999999858E-2</v>
      </c>
      <c r="CZ145">
        <v>-8.9999999999999858E-2</v>
      </c>
      <c r="DA145">
        <v>-8.9999999999999858E-2</v>
      </c>
      <c r="DB145">
        <v>-8.9999999999999858E-2</v>
      </c>
      <c r="DC145">
        <v>-8.9999999999999858E-2</v>
      </c>
      <c r="DD145">
        <v>-9.0000000000000302E-2</v>
      </c>
      <c r="DE145">
        <v>-8.9999999999999858E-2</v>
      </c>
      <c r="DF145">
        <v>-9.0000000000000302E-2</v>
      </c>
      <c r="DG145">
        <v>-8.9999999999999858E-2</v>
      </c>
      <c r="DH145">
        <v>-8.9999999999999858E-2</v>
      </c>
      <c r="DI145">
        <v>-8.9999999999999858E-2</v>
      </c>
      <c r="DJ145">
        <v>-8.9999999999999858E-2</v>
      </c>
      <c r="DK145">
        <v>-8.9999999999999858E-2</v>
      </c>
      <c r="DL145">
        <v>-9.0000000000000746E-2</v>
      </c>
      <c r="DM145">
        <v>-8.9999999999999858E-2</v>
      </c>
      <c r="DN145">
        <v>-8.9999999999999858E-2</v>
      </c>
      <c r="DO145">
        <v>-9.0000000000000302E-2</v>
      </c>
      <c r="DP145">
        <v>-9.0000000000000302E-2</v>
      </c>
      <c r="DQ145">
        <v>-8.9999999999999858E-2</v>
      </c>
      <c r="DR145">
        <v>-8.9999999999999858E-2</v>
      </c>
      <c r="DS145">
        <v>-8.9999999999999858E-2</v>
      </c>
      <c r="DT145">
        <v>-8.9999999999999858E-2</v>
      </c>
      <c r="DU145">
        <v>-9.0000000000000746E-2</v>
      </c>
      <c r="DV145">
        <v>-8.9999999999999858E-2</v>
      </c>
      <c r="DW145">
        <v>-8.9999999999999858E-2</v>
      </c>
      <c r="DX145">
        <v>-8.9999999999999858E-2</v>
      </c>
      <c r="DY145">
        <v>-8.9999999999999858E-2</v>
      </c>
      <c r="DZ145">
        <v>-8.9999999999999858E-2</v>
      </c>
      <c r="EA145">
        <v>-9.0000000000000746E-2</v>
      </c>
      <c r="EB145">
        <v>-8.9999999999999858E-2</v>
      </c>
      <c r="EC145">
        <v>-8.9999999999999858E-2</v>
      </c>
      <c r="ED145">
        <v>-8.9999999999999858E-2</v>
      </c>
      <c r="EE145">
        <v>-8.9999999999999858E-2</v>
      </c>
      <c r="EF145">
        <v>-8.9999999999999858E-2</v>
      </c>
      <c r="EG145">
        <v>-8.9999999999999858E-2</v>
      </c>
      <c r="EH145">
        <v>-8.9999999999999858E-2</v>
      </c>
      <c r="EI145">
        <v>-8.9999999999999858E-2</v>
      </c>
      <c r="EJ145">
        <v>-8.9999999999999858E-2</v>
      </c>
      <c r="EK145">
        <v>-8.9999999999999858E-2</v>
      </c>
      <c r="EL145">
        <v>-8.9999999999999858E-2</v>
      </c>
      <c r="EM145">
        <v>-9.0000000000000746E-2</v>
      </c>
      <c r="EN145">
        <v>-8.9999999999999858E-2</v>
      </c>
      <c r="EO145">
        <v>-8.9999999999999858E-2</v>
      </c>
      <c r="EP145">
        <v>-8.9999999999999858E-2</v>
      </c>
      <c r="EQ145">
        <v>-8.9999999999999858E-2</v>
      </c>
      <c r="ER145">
        <v>-8.9999999999999858E-2</v>
      </c>
      <c r="ES145">
        <v>-8.9999999999999858E-2</v>
      </c>
      <c r="ET145">
        <v>-9.0000000000000746E-2</v>
      </c>
      <c r="EU145">
        <v>-8.9999999999999858E-2</v>
      </c>
      <c r="EV145">
        <v>-8.9999999999999858E-2</v>
      </c>
      <c r="EW145">
        <v>-8.9999999999999858E-2</v>
      </c>
      <c r="EX145">
        <v>-8.9999999999999858E-2</v>
      </c>
      <c r="EY145">
        <v>-9.0000000000000746E-2</v>
      </c>
      <c r="EZ145">
        <v>-8.9999999999999858E-2</v>
      </c>
      <c r="FA145">
        <v>-8.9999999999999858E-2</v>
      </c>
      <c r="FB145">
        <v>-8.9999999999999858E-2</v>
      </c>
      <c r="FC145">
        <v>-8.9999999999999858E-2</v>
      </c>
      <c r="FD145">
        <v>-8.9999999999999858E-2</v>
      </c>
      <c r="FE145">
        <v>-8.9999999999999858E-2</v>
      </c>
      <c r="FF145">
        <v>-9.0000000000000746E-2</v>
      </c>
      <c r="FG145">
        <v>-8.9999999999999858E-2</v>
      </c>
      <c r="FH145">
        <v>-8.9999999999999858E-2</v>
      </c>
      <c r="FI145">
        <v>-8.9999999999999858E-2</v>
      </c>
      <c r="FJ145">
        <v>-8.9999999999999858E-2</v>
      </c>
      <c r="FK145">
        <v>-9.0000000000000746E-2</v>
      </c>
      <c r="FL145">
        <v>-8.9999999999999858E-2</v>
      </c>
      <c r="FM145">
        <v>-8.9999999999999858E-2</v>
      </c>
      <c r="FN145">
        <v>-8.9999999999999858E-2</v>
      </c>
      <c r="FO145">
        <v>-8.9999999999999858E-2</v>
      </c>
      <c r="FP145">
        <v>-8.9999999999999858E-2</v>
      </c>
      <c r="FQ145">
        <v>-8.9999999999999858E-2</v>
      </c>
      <c r="FR145">
        <v>-8.9999999999999858E-2</v>
      </c>
      <c r="FS145">
        <v>-8.9999999999999858E-2</v>
      </c>
      <c r="FT145">
        <v>-8.9999999999999858E-2</v>
      </c>
      <c r="FU145">
        <v>-8.9999999999999858E-2</v>
      </c>
      <c r="FV145">
        <v>-8.9999999999999858E-2</v>
      </c>
      <c r="FW145">
        <v>-8.9999999999999858E-2</v>
      </c>
      <c r="FX145">
        <v>-8.9999999999999858E-2</v>
      </c>
      <c r="FY145">
        <v>-8.9999999999999858E-2</v>
      </c>
      <c r="FZ145">
        <v>-8.9999999999999858E-2</v>
      </c>
      <c r="GA145">
        <v>-8.9999999999999858E-2</v>
      </c>
      <c r="GB145">
        <v>-8.9999999999999858E-2</v>
      </c>
      <c r="GC145">
        <v>-8.9999999999999858E-2</v>
      </c>
      <c r="GD145">
        <v>-8.9999999999999858E-2</v>
      </c>
      <c r="GE145">
        <v>-8.9999999999999858E-2</v>
      </c>
      <c r="GF145">
        <v>-8.9999999999999858E-2</v>
      </c>
      <c r="GG145">
        <v>-8.9999999999999858E-2</v>
      </c>
      <c r="GH145">
        <v>-8.9999999999999858E-2</v>
      </c>
      <c r="GI145">
        <v>-8.9999999999999858E-2</v>
      </c>
      <c r="GJ145">
        <v>-8.9999999999999858E-2</v>
      </c>
      <c r="GK145">
        <v>-8.9999999999999858E-2</v>
      </c>
      <c r="GL145">
        <v>-8.9999999999999858E-2</v>
      </c>
      <c r="GM145">
        <v>-8.9999999999999858E-2</v>
      </c>
      <c r="GN145">
        <v>-8.9999999999999858E-2</v>
      </c>
      <c r="GO145">
        <v>-9.0000000000000746E-2</v>
      </c>
      <c r="GP145">
        <v>-8.9999999999999858E-2</v>
      </c>
      <c r="GQ145">
        <v>-8.9999999999999858E-2</v>
      </c>
      <c r="GR145">
        <v>-9.0000000000000746E-2</v>
      </c>
      <c r="GS145">
        <v>-8.9999999999999858E-2</v>
      </c>
      <c r="GT145">
        <v>-8.9999999999999858E-2</v>
      </c>
      <c r="GU145">
        <v>-8.9999999999999858E-2</v>
      </c>
      <c r="GV145">
        <v>-9.0000000000000746E-2</v>
      </c>
      <c r="GW145">
        <v>-8.9999999999999858E-2</v>
      </c>
      <c r="GX145">
        <v>-8.9999999999999858E-2</v>
      </c>
      <c r="GY145">
        <v>-8.9999999999999858E-2</v>
      </c>
      <c r="GZ145">
        <v>-8.9999999999999858E-2</v>
      </c>
      <c r="HA145">
        <v>-9.0000000000000746E-2</v>
      </c>
      <c r="HB145">
        <v>-8.9999999999999858E-2</v>
      </c>
      <c r="HC145">
        <v>-8.9999999999999858E-2</v>
      </c>
      <c r="HD145">
        <v>-9.0000000000000746E-2</v>
      </c>
      <c r="HE145">
        <v>-8.9999999999999858E-2</v>
      </c>
      <c r="HF145">
        <v>-8.9999999999999858E-2</v>
      </c>
      <c r="HG145">
        <v>-8.9999999999999858E-2</v>
      </c>
      <c r="HH145">
        <v>-9.0000000000000746E-2</v>
      </c>
      <c r="HI145">
        <v>-8.9999999999999858E-2</v>
      </c>
      <c r="HJ145">
        <v>-8.9999999999999858E-2</v>
      </c>
      <c r="HK145">
        <v>-8.9999999999999858E-2</v>
      </c>
      <c r="HL145">
        <v>-8.9999999999999858E-2</v>
      </c>
      <c r="HM145">
        <v>-9.0000000000000746E-2</v>
      </c>
      <c r="HN145">
        <v>-8.9999999999999858E-2</v>
      </c>
      <c r="HO145">
        <v>-8.9999999999999858E-2</v>
      </c>
      <c r="HP145">
        <v>-9.0000000000000746E-2</v>
      </c>
      <c r="HQ145">
        <v>-8.9999999999999858E-2</v>
      </c>
      <c r="HR145">
        <v>-8.9999999999999858E-2</v>
      </c>
      <c r="HS145">
        <v>-8.9999999999999858E-2</v>
      </c>
      <c r="HT145">
        <v>-9.0000000000000746E-2</v>
      </c>
      <c r="HU145">
        <v>-8.9999999999999858E-2</v>
      </c>
      <c r="HV145">
        <v>-8.9999999999999858E-2</v>
      </c>
      <c r="HW145">
        <v>-8.9999999999999858E-2</v>
      </c>
      <c r="HX145">
        <v>-8.9999999999999858E-2</v>
      </c>
      <c r="HY145">
        <v>-9.0000000000000746E-2</v>
      </c>
      <c r="HZ145">
        <v>-8.9999999999999858E-2</v>
      </c>
      <c r="IA145" s="216">
        <v>-8.9999999999999858E-2</v>
      </c>
      <c r="IB145" s="216">
        <v>-9.0000000000000746E-2</v>
      </c>
      <c r="IC145" s="216">
        <v>-8.9999999999999858E-2</v>
      </c>
      <c r="ID145" s="216">
        <v>-8.9999999999999858E-2</v>
      </c>
      <c r="IE145" s="216">
        <v>-8.9999999999999858E-2</v>
      </c>
      <c r="IF145" s="216">
        <v>-9.0000000000000746E-2</v>
      </c>
    </row>
    <row r="146" spans="1:241" x14ac:dyDescent="0.2">
      <c r="A146" s="447">
        <f>A!A160</f>
        <v>41426</v>
      </c>
      <c r="B146" s="479">
        <f t="shared" si="12"/>
        <v>4.3380000000000001</v>
      </c>
      <c r="C146" s="479">
        <v>4.2629999999999999</v>
      </c>
      <c r="D146" s="448">
        <f t="shared" si="13"/>
        <v>7.5000000000000178E-2</v>
      </c>
      <c r="F146" s="450">
        <v>37060</v>
      </c>
      <c r="N146">
        <v>-0.04</v>
      </c>
      <c r="O146">
        <v>-4.1000000000000369E-2</v>
      </c>
      <c r="P146">
        <v>-4.1000000000000369E-2</v>
      </c>
      <c r="Q146">
        <v>-4.1000000000000369E-2</v>
      </c>
      <c r="R146">
        <v>-4.4999999999999929E-2</v>
      </c>
      <c r="S146">
        <v>-4.9999999999999822E-2</v>
      </c>
      <c r="T146">
        <v>-5.2999999999999936E-2</v>
      </c>
      <c r="U146">
        <v>-5.4999999999999716E-2</v>
      </c>
      <c r="V146">
        <v>-6.4999999999999503E-2</v>
      </c>
      <c r="W146">
        <v>-7.5000000000000178E-2</v>
      </c>
      <c r="X146">
        <v>-6.999999999999984E-2</v>
      </c>
      <c r="Y146">
        <v>-6.999999999999984E-2</v>
      </c>
      <c r="Z146">
        <v>-6.999999999999984E-2</v>
      </c>
      <c r="AA146">
        <v>-6.999999999999984E-2</v>
      </c>
      <c r="AB146">
        <v>-6.999999999999984E-2</v>
      </c>
      <c r="AC146">
        <v>-6.999999999999984E-2</v>
      </c>
      <c r="AD146">
        <v>-6.999999999999984E-2</v>
      </c>
      <c r="AE146">
        <v>-6.9999999999999396E-2</v>
      </c>
      <c r="AF146">
        <v>-7.0000000000000284E-2</v>
      </c>
      <c r="AG146">
        <v>-6.9999999999999396E-2</v>
      </c>
      <c r="AH146">
        <v>-7.0000000000000284E-2</v>
      </c>
      <c r="AI146">
        <v>-7.0000000000000284E-2</v>
      </c>
      <c r="AJ146">
        <v>-6.999999999999984E-2</v>
      </c>
      <c r="AK146">
        <v>-6.999999999999984E-2</v>
      </c>
      <c r="AL146">
        <v>-7.0000000000000284E-2</v>
      </c>
      <c r="AM146">
        <v>-7.2000000000000064E-2</v>
      </c>
      <c r="AN146">
        <v>-7.199999999999962E-2</v>
      </c>
      <c r="AO146">
        <v>-7.2000000000000064E-2</v>
      </c>
      <c r="AP146">
        <v>-7.2000000000000064E-2</v>
      </c>
      <c r="AQ146">
        <v>-7.199999999999962E-2</v>
      </c>
      <c r="AR146">
        <v>-7.3999999999999844E-2</v>
      </c>
      <c r="AS146">
        <v>-7.4000000000000288E-2</v>
      </c>
      <c r="AT146">
        <v>-7.4000000000000288E-2</v>
      </c>
      <c r="AU146">
        <v>-7.3999999999999844E-2</v>
      </c>
      <c r="AV146">
        <v>-7.4000000000000288E-2</v>
      </c>
      <c r="AW146">
        <v>-7.4000000000000288E-2</v>
      </c>
      <c r="AX146">
        <v>-0.105</v>
      </c>
      <c r="AY146">
        <v>-0.10699999999999976</v>
      </c>
      <c r="AZ146">
        <v>-0.10700000000000021</v>
      </c>
      <c r="BA146">
        <v>-0.10700000000000021</v>
      </c>
      <c r="BB146">
        <v>-0.10699999999999976</v>
      </c>
      <c r="BC146">
        <v>-0.10699999999999932</v>
      </c>
      <c r="BD146">
        <v>-7.9000000000000625E-2</v>
      </c>
      <c r="BE146">
        <v>-7.9000000000000181E-2</v>
      </c>
      <c r="BF146">
        <v>-7.9000000000000181E-2</v>
      </c>
      <c r="BG146">
        <v>-7.9000000000000181E-2</v>
      </c>
      <c r="BH146">
        <v>-7.8999999999999737E-2</v>
      </c>
      <c r="BI146">
        <v>-7.8999999999999737E-2</v>
      </c>
      <c r="BJ146">
        <v>-0.11</v>
      </c>
      <c r="BK146">
        <v>-0.1120000000000001</v>
      </c>
      <c r="BL146">
        <v>-0.11199999999999966</v>
      </c>
      <c r="BM146">
        <v>-0.1120000000000001</v>
      </c>
      <c r="BN146">
        <v>-0.1120000000000001</v>
      </c>
      <c r="BO146">
        <v>-0.1120000000000001</v>
      </c>
      <c r="BP146">
        <v>-8.4000000000000519E-2</v>
      </c>
      <c r="BQ146">
        <v>-8.4000000000000075E-2</v>
      </c>
      <c r="BR146">
        <v>-8.4000000000000075E-2</v>
      </c>
      <c r="BS146">
        <v>-8.4000000000000075E-2</v>
      </c>
      <c r="BT146">
        <v>-8.4000000000000075E-2</v>
      </c>
      <c r="BU146">
        <v>-8.4000000000000075E-2</v>
      </c>
      <c r="BV146">
        <v>-0.115</v>
      </c>
      <c r="BW146">
        <v>-0.11699999999999999</v>
      </c>
      <c r="BX146">
        <v>-0.11699999999999999</v>
      </c>
      <c r="BY146">
        <v>-0.11699999999999999</v>
      </c>
      <c r="BZ146">
        <v>-0.11699999999999999</v>
      </c>
      <c r="CA146">
        <v>-0.11699999999999999</v>
      </c>
      <c r="CB146">
        <v>-8.9000000000000412E-2</v>
      </c>
      <c r="CC146">
        <v>-8.8999999999999524E-2</v>
      </c>
      <c r="CD146">
        <v>-8.8999999999999968E-2</v>
      </c>
      <c r="CE146">
        <v>-8.8999999999999968E-2</v>
      </c>
      <c r="CF146">
        <v>-8.8999999999999968E-2</v>
      </c>
      <c r="CG146">
        <v>-8.8999999999999968E-2</v>
      </c>
      <c r="CH146">
        <v>-0.12</v>
      </c>
      <c r="CI146">
        <v>-0.12199999999999989</v>
      </c>
      <c r="CJ146">
        <v>-0.12200000000000033</v>
      </c>
      <c r="CK146">
        <v>-0.12200000000000033</v>
      </c>
      <c r="CL146">
        <v>-0.12199999999999989</v>
      </c>
      <c r="CM146">
        <v>-0.12199999999999989</v>
      </c>
      <c r="CN146">
        <v>-9.3999999999999417E-2</v>
      </c>
      <c r="CO146">
        <v>-9.4000000000000306E-2</v>
      </c>
      <c r="CP146">
        <v>-9.4000000000000306E-2</v>
      </c>
      <c r="CQ146">
        <v>-9.3999999999999861E-2</v>
      </c>
      <c r="CR146">
        <v>-9.3999999999999861E-2</v>
      </c>
      <c r="CS146">
        <v>-9.3999999999999861E-2</v>
      </c>
      <c r="CT146">
        <v>-0.125</v>
      </c>
      <c r="CU146">
        <v>-0.12699999999999978</v>
      </c>
      <c r="CV146">
        <v>-0.12700000000000022</v>
      </c>
      <c r="CW146">
        <v>-0.12699999999999978</v>
      </c>
      <c r="CX146">
        <v>-0.12699999999999978</v>
      </c>
      <c r="CY146">
        <v>-0.12700000000000067</v>
      </c>
      <c r="CZ146">
        <v>-9.9000000000000199E-2</v>
      </c>
      <c r="DA146">
        <v>-9.9000000000000199E-2</v>
      </c>
      <c r="DB146">
        <v>-9.9000000000000199E-2</v>
      </c>
      <c r="DC146">
        <v>-9.9000000000000199E-2</v>
      </c>
      <c r="DD146">
        <v>-9.8999999999999755E-2</v>
      </c>
      <c r="DE146">
        <v>-9.8999999999999755E-2</v>
      </c>
      <c r="DF146">
        <v>-0.13</v>
      </c>
      <c r="DG146">
        <v>-0.13200000000000056</v>
      </c>
      <c r="DH146">
        <v>-0.13199999999999967</v>
      </c>
      <c r="DI146">
        <v>-0.13200000000000012</v>
      </c>
      <c r="DJ146">
        <v>-0.13199999999999967</v>
      </c>
      <c r="DK146">
        <v>-0.13199999999999967</v>
      </c>
      <c r="DL146">
        <v>-0.1039999999999992</v>
      </c>
      <c r="DM146">
        <v>-0.10400000000000009</v>
      </c>
      <c r="DN146">
        <v>-0.10400000000000009</v>
      </c>
      <c r="DO146">
        <v>-0.10399999999999965</v>
      </c>
      <c r="DP146">
        <v>-0.10400000000000009</v>
      </c>
      <c r="DQ146">
        <v>-0.10400000000000009</v>
      </c>
      <c r="DR146">
        <v>-0.13500000000000001</v>
      </c>
      <c r="DS146">
        <v>-0.13699999999999957</v>
      </c>
      <c r="DT146">
        <v>-0.13700000000000001</v>
      </c>
      <c r="DU146">
        <v>-0.13699999999999957</v>
      </c>
      <c r="DV146">
        <v>-0.13700000000000045</v>
      </c>
      <c r="DW146">
        <v>-0.13700000000000045</v>
      </c>
      <c r="DX146">
        <v>-0.10899999999999999</v>
      </c>
      <c r="DY146">
        <v>-0.10899999999999999</v>
      </c>
      <c r="DZ146">
        <v>-0.10899999999999999</v>
      </c>
      <c r="EA146">
        <v>-0.10899999999999954</v>
      </c>
      <c r="EB146">
        <v>-0.10899999999999999</v>
      </c>
      <c r="EC146">
        <v>-0.10900000000000043</v>
      </c>
      <c r="ED146">
        <v>-0.14000000000000057</v>
      </c>
      <c r="EE146">
        <v>-0.14200000000000035</v>
      </c>
      <c r="EF146">
        <v>-0.14200000000000035</v>
      </c>
      <c r="EG146">
        <v>-0.14199999999999946</v>
      </c>
      <c r="EH146">
        <v>-0.14200000000000035</v>
      </c>
      <c r="EI146">
        <v>-0.14200000000000035</v>
      </c>
      <c r="EJ146">
        <v>-0.11399999999999988</v>
      </c>
      <c r="EK146">
        <v>-0.11400000000000077</v>
      </c>
      <c r="EL146">
        <v>-0.11400000000000077</v>
      </c>
      <c r="EM146">
        <v>-0.11399999999999988</v>
      </c>
      <c r="EN146">
        <v>-0.11399999999999988</v>
      </c>
      <c r="EO146">
        <v>-0.11400000000000077</v>
      </c>
      <c r="EP146">
        <v>-0.14499999999999999</v>
      </c>
      <c r="EQ146">
        <v>-0.14700000000000024</v>
      </c>
      <c r="ER146">
        <v>-0.14700000000000024</v>
      </c>
      <c r="ES146">
        <v>-0.14700000000000024</v>
      </c>
      <c r="ET146">
        <v>-0.14699999999999935</v>
      </c>
      <c r="EU146">
        <v>-0.14700000000000024</v>
      </c>
      <c r="EV146">
        <v>-0.11899999999999977</v>
      </c>
      <c r="EW146">
        <v>-0.11900000000000066</v>
      </c>
      <c r="EX146">
        <v>-0.11900000000000066</v>
      </c>
      <c r="EY146">
        <v>-0.11899999999999977</v>
      </c>
      <c r="EZ146">
        <v>-0.11899999999999977</v>
      </c>
      <c r="FA146">
        <v>-0.11900000000000066</v>
      </c>
      <c r="FB146">
        <v>-0.15</v>
      </c>
      <c r="FC146">
        <v>-0.15200000000000014</v>
      </c>
      <c r="FD146">
        <v>-0.15200000000000014</v>
      </c>
      <c r="FE146">
        <v>-0.15200000000000014</v>
      </c>
      <c r="FF146">
        <v>-0.15199999999999925</v>
      </c>
      <c r="FG146">
        <v>-0.15200000000000014</v>
      </c>
      <c r="FH146">
        <v>-0.12399999999999967</v>
      </c>
      <c r="FI146">
        <v>-0.12400000000000055</v>
      </c>
      <c r="FJ146">
        <v>-0.12400000000000055</v>
      </c>
      <c r="FK146">
        <v>-0.12399999999999967</v>
      </c>
      <c r="FL146">
        <v>-0.12399999999999967</v>
      </c>
      <c r="FM146">
        <v>-0.12400000000000055</v>
      </c>
      <c r="FN146">
        <v>-0.155</v>
      </c>
      <c r="FO146">
        <v>-0.15700000000000003</v>
      </c>
      <c r="FP146">
        <v>-0.15700000000000003</v>
      </c>
      <c r="FQ146">
        <v>-0.15700000000000003</v>
      </c>
      <c r="FR146">
        <v>-0.15700000000000003</v>
      </c>
      <c r="FS146">
        <v>-0.15700000000000003</v>
      </c>
      <c r="FT146">
        <v>-0.12899999999999956</v>
      </c>
      <c r="FU146">
        <v>-0.12900000000000045</v>
      </c>
      <c r="FV146">
        <v>-0.12900000000000045</v>
      </c>
      <c r="FW146">
        <v>-0.12900000000000045</v>
      </c>
      <c r="FX146">
        <v>-0.12899999999999956</v>
      </c>
      <c r="FY146">
        <v>-0.12900000000000045</v>
      </c>
      <c r="FZ146">
        <v>-0.16</v>
      </c>
      <c r="GA146">
        <v>-0.16199999999999992</v>
      </c>
      <c r="GB146">
        <v>-0.16199999999999992</v>
      </c>
      <c r="GC146">
        <v>-0.16199999999999992</v>
      </c>
      <c r="GD146">
        <v>-0.16200000000000081</v>
      </c>
      <c r="GE146">
        <v>-0.16199999999999992</v>
      </c>
      <c r="GF146">
        <v>-0.13399999999999945</v>
      </c>
      <c r="GG146">
        <v>-0.13400000000000034</v>
      </c>
      <c r="GH146">
        <v>-0.13400000000000034</v>
      </c>
      <c r="GI146">
        <v>-0.13400000000000034</v>
      </c>
      <c r="GJ146">
        <v>-0.13399999999999945</v>
      </c>
      <c r="GK146">
        <v>-0.13400000000000034</v>
      </c>
      <c r="GL146">
        <v>-0.16500000000000001</v>
      </c>
      <c r="GM146">
        <v>-0.16699999999999982</v>
      </c>
      <c r="GN146">
        <v>-0.16699999999999982</v>
      </c>
      <c r="GO146">
        <v>-0.16699999999999982</v>
      </c>
      <c r="GP146">
        <v>-0.1670000000000007</v>
      </c>
      <c r="GQ146">
        <v>-0.16699999999999982</v>
      </c>
      <c r="GR146">
        <v>-0.13899999999999935</v>
      </c>
      <c r="GS146">
        <v>-0.13900000000000023</v>
      </c>
      <c r="GT146">
        <v>-0.13900000000000023</v>
      </c>
      <c r="GU146">
        <v>-0.13900000000000023</v>
      </c>
      <c r="GV146">
        <v>-0.13899999999999935</v>
      </c>
      <c r="GW146">
        <v>-0.13900000000000023</v>
      </c>
      <c r="GX146">
        <v>-0.17</v>
      </c>
      <c r="GY146">
        <v>-0.17199999999999971</v>
      </c>
      <c r="GZ146">
        <v>-0.17199999999999971</v>
      </c>
      <c r="HA146">
        <v>-0.17199999999999971</v>
      </c>
      <c r="HB146">
        <v>-0.1720000000000006</v>
      </c>
      <c r="HC146">
        <v>-0.17199999999999971</v>
      </c>
      <c r="HD146">
        <v>-0.14399999999999924</v>
      </c>
      <c r="HE146">
        <v>-0.14400000000000013</v>
      </c>
      <c r="HF146">
        <v>-0.14400000000000013</v>
      </c>
      <c r="HG146">
        <v>-0.14400000000000013</v>
      </c>
      <c r="HH146">
        <v>-0.14399999999999924</v>
      </c>
      <c r="HI146">
        <v>-0.14400000000000013</v>
      </c>
      <c r="HJ146">
        <v>-0.17499999999999999</v>
      </c>
      <c r="HK146">
        <v>-0.1769999999999996</v>
      </c>
      <c r="HL146">
        <v>-0.1769999999999996</v>
      </c>
      <c r="HM146">
        <v>-0.1769999999999996</v>
      </c>
      <c r="HN146">
        <v>-0.17700000000000049</v>
      </c>
      <c r="HO146">
        <v>-0.17700000000000049</v>
      </c>
      <c r="HP146">
        <v>-0.14900000000000002</v>
      </c>
      <c r="HQ146">
        <v>-0.14900000000000002</v>
      </c>
      <c r="HR146">
        <v>-0.14900000000000002</v>
      </c>
      <c r="HS146">
        <v>-0.14900000000000002</v>
      </c>
      <c r="HT146">
        <v>-0.14900000000000002</v>
      </c>
      <c r="HU146">
        <v>-0.14900000000000002</v>
      </c>
      <c r="HV146">
        <v>-0.18</v>
      </c>
      <c r="HW146">
        <v>-0.1819999999999995</v>
      </c>
      <c r="HX146">
        <v>-0.18200000000000038</v>
      </c>
      <c r="HY146">
        <v>-0.1819999999999995</v>
      </c>
      <c r="HZ146">
        <v>-0.18200000000000038</v>
      </c>
      <c r="IA146" s="216">
        <v>-0.18200000000000038</v>
      </c>
      <c r="IB146" s="216">
        <v>-0.15399999999999991</v>
      </c>
      <c r="IC146" s="216">
        <v>-0.15399999999999991</v>
      </c>
      <c r="ID146" s="216">
        <v>-0.15399999999999991</v>
      </c>
      <c r="IE146" s="216">
        <v>-0.15399999999999991</v>
      </c>
      <c r="IF146" s="216">
        <v>-0.15399999999999991</v>
      </c>
    </row>
    <row r="147" spans="1:241" x14ac:dyDescent="0.2">
      <c r="A147" s="447">
        <f>A!A161</f>
        <v>41456</v>
      </c>
      <c r="B147" s="479">
        <f t="shared" si="12"/>
        <v>4.3879999999999999</v>
      </c>
      <c r="C147" s="479">
        <v>4.3129999999999997</v>
      </c>
      <c r="D147" s="448">
        <f t="shared" si="13"/>
        <v>7.5000000000000178E-2</v>
      </c>
      <c r="F147" s="450">
        <v>37061</v>
      </c>
      <c r="N147">
        <v>4.1999999999999815E-2</v>
      </c>
      <c r="O147">
        <v>3.5999999999999588E-2</v>
      </c>
      <c r="P147">
        <v>2.8999999999999915E-2</v>
      </c>
      <c r="Q147">
        <v>2.5999999999999801E-2</v>
      </c>
      <c r="R147">
        <v>2.4000000000000021E-2</v>
      </c>
      <c r="S147">
        <v>2.2999999999999687E-2</v>
      </c>
      <c r="T147">
        <v>2.3000000000000576E-2</v>
      </c>
      <c r="U147">
        <v>2.4999999999999467E-2</v>
      </c>
      <c r="V147">
        <v>2.4999999999999467E-2</v>
      </c>
      <c r="W147">
        <v>2.7000000000000135E-2</v>
      </c>
      <c r="X147">
        <v>3.2000000000000028E-2</v>
      </c>
      <c r="Y147">
        <v>3.2000000000000028E-2</v>
      </c>
      <c r="Z147">
        <v>3.6999999999999922E-2</v>
      </c>
      <c r="AA147">
        <v>3.9000000000000146E-2</v>
      </c>
      <c r="AB147">
        <v>3.2000000000000028E-2</v>
      </c>
      <c r="AC147">
        <v>2.8999999999999915E-2</v>
      </c>
      <c r="AD147">
        <v>2.8999999999999471E-2</v>
      </c>
      <c r="AE147">
        <v>2.7000000000000135E-2</v>
      </c>
      <c r="AF147">
        <v>2.2000000000000242E-2</v>
      </c>
      <c r="AG147">
        <v>1.9999999999999574E-2</v>
      </c>
      <c r="AH147">
        <v>2.2000000000000242E-2</v>
      </c>
      <c r="AI147">
        <v>2.2000000000000242E-2</v>
      </c>
      <c r="AJ147">
        <v>2.7000000000000135E-2</v>
      </c>
      <c r="AK147">
        <v>3.1999999999999584E-2</v>
      </c>
      <c r="AL147">
        <v>3.2000000000000028E-2</v>
      </c>
      <c r="AM147">
        <v>3.2000000000000028E-2</v>
      </c>
      <c r="AN147">
        <v>3.2000000000000028E-2</v>
      </c>
      <c r="AO147">
        <v>3.2000000000000028E-2</v>
      </c>
      <c r="AP147">
        <v>3.2000000000000028E-2</v>
      </c>
      <c r="AQ147">
        <v>3.1999999999999584E-2</v>
      </c>
      <c r="AR147">
        <v>3.7999999999999368E-2</v>
      </c>
      <c r="AS147">
        <v>3.8000000000000256E-2</v>
      </c>
      <c r="AT147">
        <v>3.8000000000000256E-2</v>
      </c>
      <c r="AU147">
        <v>3.7999999999999812E-2</v>
      </c>
      <c r="AV147">
        <v>3.8000000000000256E-2</v>
      </c>
      <c r="AW147">
        <v>3.8000000000000256E-2</v>
      </c>
      <c r="AX147">
        <v>3.2000000000000028E-2</v>
      </c>
      <c r="AY147">
        <v>3.2000000000000028E-2</v>
      </c>
      <c r="AZ147">
        <v>3.2000000000000028E-2</v>
      </c>
      <c r="BA147">
        <v>3.2000000000000028E-2</v>
      </c>
      <c r="BB147">
        <v>3.2000000000000028E-2</v>
      </c>
      <c r="BC147">
        <v>3.2000000000000028E-2</v>
      </c>
      <c r="BD147">
        <v>3.8000000000000256E-2</v>
      </c>
      <c r="BE147">
        <v>3.8000000000000256E-2</v>
      </c>
      <c r="BF147">
        <v>3.8000000000000256E-2</v>
      </c>
      <c r="BG147">
        <v>3.7999999999999812E-2</v>
      </c>
      <c r="BH147">
        <v>3.7999999999999812E-2</v>
      </c>
      <c r="BI147">
        <v>3.7999999999999812E-2</v>
      </c>
      <c r="BJ147">
        <v>3.2000000000000028E-2</v>
      </c>
      <c r="BK147">
        <v>3.2000000000000028E-2</v>
      </c>
      <c r="BL147">
        <v>3.1999999999999584E-2</v>
      </c>
      <c r="BM147">
        <v>3.2000000000000028E-2</v>
      </c>
      <c r="BN147">
        <v>3.2000000000000028E-2</v>
      </c>
      <c r="BO147">
        <v>3.2000000000000028E-2</v>
      </c>
      <c r="BP147">
        <v>3.8000000000000256E-2</v>
      </c>
      <c r="BQ147">
        <v>3.7999999999999812E-2</v>
      </c>
      <c r="BR147">
        <v>3.7999999999999812E-2</v>
      </c>
      <c r="BS147">
        <v>3.7999999999999812E-2</v>
      </c>
      <c r="BT147">
        <v>3.8000000000000256E-2</v>
      </c>
      <c r="BU147">
        <v>3.8000000000000256E-2</v>
      </c>
      <c r="BV147">
        <v>3.2000000000000028E-2</v>
      </c>
      <c r="BW147">
        <v>3.2000000000000028E-2</v>
      </c>
      <c r="BX147">
        <v>3.2000000000000028E-2</v>
      </c>
      <c r="BY147">
        <v>3.2000000000000028E-2</v>
      </c>
      <c r="BZ147">
        <v>3.2000000000000028E-2</v>
      </c>
      <c r="CA147">
        <v>3.2000000000000028E-2</v>
      </c>
      <c r="CB147">
        <v>3.8000000000000256E-2</v>
      </c>
      <c r="CC147">
        <v>3.7999999999999368E-2</v>
      </c>
      <c r="CD147">
        <v>3.8000000000000256E-2</v>
      </c>
      <c r="CE147">
        <v>3.7999999999999812E-2</v>
      </c>
      <c r="CF147">
        <v>3.8000000000000256E-2</v>
      </c>
      <c r="CG147">
        <v>3.8000000000000256E-2</v>
      </c>
      <c r="CH147">
        <v>3.2000000000000028E-2</v>
      </c>
      <c r="CI147">
        <v>3.2000000000000028E-2</v>
      </c>
      <c r="CJ147">
        <v>3.2000000000000028E-2</v>
      </c>
      <c r="CK147">
        <v>3.2000000000000028E-2</v>
      </c>
      <c r="CL147">
        <v>3.2000000000000028E-2</v>
      </c>
      <c r="CM147">
        <v>3.2000000000000028E-2</v>
      </c>
      <c r="CN147">
        <v>3.7999999999999368E-2</v>
      </c>
      <c r="CO147">
        <v>3.8000000000000256E-2</v>
      </c>
      <c r="CP147">
        <v>3.7999999999999812E-2</v>
      </c>
      <c r="CQ147">
        <v>3.7999999999999812E-2</v>
      </c>
      <c r="CR147">
        <v>3.7999999999999812E-2</v>
      </c>
      <c r="CS147">
        <v>3.7999999999999812E-2</v>
      </c>
      <c r="CT147">
        <v>3.2000000000000028E-2</v>
      </c>
      <c r="CU147">
        <v>3.1999999999999584E-2</v>
      </c>
      <c r="CV147">
        <v>3.2000000000000028E-2</v>
      </c>
      <c r="CW147">
        <v>3.2000000000000028E-2</v>
      </c>
      <c r="CX147">
        <v>3.2000000000000028E-2</v>
      </c>
      <c r="CY147">
        <v>3.2000000000000028E-2</v>
      </c>
      <c r="CZ147">
        <v>3.8000000000000256E-2</v>
      </c>
      <c r="DA147">
        <v>3.8000000000000256E-2</v>
      </c>
      <c r="DB147">
        <v>3.8000000000000256E-2</v>
      </c>
      <c r="DC147">
        <v>3.8000000000000256E-2</v>
      </c>
      <c r="DD147">
        <v>3.7999999999999812E-2</v>
      </c>
      <c r="DE147">
        <v>3.7999999999999812E-2</v>
      </c>
      <c r="DF147">
        <v>3.1999999999999584E-2</v>
      </c>
      <c r="DG147">
        <v>3.2000000000000028E-2</v>
      </c>
      <c r="DH147">
        <v>3.2000000000000028E-2</v>
      </c>
      <c r="DI147">
        <v>3.2000000000000028E-2</v>
      </c>
      <c r="DJ147">
        <v>3.2000000000000028E-2</v>
      </c>
      <c r="DK147">
        <v>3.2000000000000028E-2</v>
      </c>
      <c r="DL147">
        <v>3.7999999999999368E-2</v>
      </c>
      <c r="DM147">
        <v>3.8000000000000256E-2</v>
      </c>
      <c r="DN147">
        <v>3.8000000000000256E-2</v>
      </c>
      <c r="DO147">
        <v>3.7999999999999812E-2</v>
      </c>
      <c r="DP147">
        <v>3.7999999999999812E-2</v>
      </c>
      <c r="DQ147">
        <v>3.7999999999999812E-2</v>
      </c>
      <c r="DR147">
        <v>3.2000000000000028E-2</v>
      </c>
      <c r="DS147">
        <v>3.2000000000000028E-2</v>
      </c>
      <c r="DT147">
        <v>3.1999999999999584E-2</v>
      </c>
      <c r="DU147">
        <v>3.2000000000000028E-2</v>
      </c>
      <c r="DV147">
        <v>3.2000000000000028E-2</v>
      </c>
      <c r="DW147">
        <v>3.2000000000000028E-2</v>
      </c>
      <c r="DX147">
        <v>3.8000000000000256E-2</v>
      </c>
      <c r="DY147">
        <v>3.7999999999999368E-2</v>
      </c>
      <c r="DZ147">
        <v>3.7999999999999368E-2</v>
      </c>
      <c r="EA147">
        <v>3.7999999999999812E-2</v>
      </c>
      <c r="EB147">
        <v>3.8000000000000256E-2</v>
      </c>
      <c r="EC147">
        <v>3.8000000000000256E-2</v>
      </c>
      <c r="ED147">
        <v>3.2000000000000028E-2</v>
      </c>
      <c r="EE147">
        <v>3.2000000000000028E-2</v>
      </c>
      <c r="EF147">
        <v>3.2000000000000028E-2</v>
      </c>
      <c r="EG147">
        <v>3.2000000000000028E-2</v>
      </c>
      <c r="EH147">
        <v>3.2000000000000028E-2</v>
      </c>
      <c r="EI147">
        <v>3.2000000000000028E-2</v>
      </c>
      <c r="EJ147">
        <v>3.8000000000000256E-2</v>
      </c>
      <c r="EK147">
        <v>3.8000000000000256E-2</v>
      </c>
      <c r="EL147">
        <v>3.8000000000000256E-2</v>
      </c>
      <c r="EM147">
        <v>3.8000000000000256E-2</v>
      </c>
      <c r="EN147">
        <v>3.8000000000000256E-2</v>
      </c>
      <c r="EO147">
        <v>3.8000000000000256E-2</v>
      </c>
      <c r="EP147">
        <v>3.2000000000000028E-2</v>
      </c>
      <c r="EQ147">
        <v>3.2000000000000028E-2</v>
      </c>
      <c r="ER147">
        <v>3.2000000000000028E-2</v>
      </c>
      <c r="ES147">
        <v>3.2000000000000028E-2</v>
      </c>
      <c r="ET147">
        <v>3.2000000000000028E-2</v>
      </c>
      <c r="EU147">
        <v>3.2000000000000028E-2</v>
      </c>
      <c r="EV147">
        <v>3.8000000000000256E-2</v>
      </c>
      <c r="EW147">
        <v>3.8000000000000256E-2</v>
      </c>
      <c r="EX147">
        <v>3.8000000000000256E-2</v>
      </c>
      <c r="EY147">
        <v>3.8000000000000256E-2</v>
      </c>
      <c r="EZ147">
        <v>3.8000000000000256E-2</v>
      </c>
      <c r="FA147">
        <v>3.8000000000000256E-2</v>
      </c>
      <c r="FB147">
        <v>3.2000000000000028E-2</v>
      </c>
      <c r="FC147">
        <v>3.2000000000000028E-2</v>
      </c>
      <c r="FD147">
        <v>3.2000000000000028E-2</v>
      </c>
      <c r="FE147">
        <v>3.2000000000000028E-2</v>
      </c>
      <c r="FF147">
        <v>3.2000000000000028E-2</v>
      </c>
      <c r="FG147">
        <v>3.2000000000000028E-2</v>
      </c>
      <c r="FH147">
        <v>3.8000000000000256E-2</v>
      </c>
      <c r="FI147">
        <v>3.8000000000000256E-2</v>
      </c>
      <c r="FJ147">
        <v>3.8000000000000256E-2</v>
      </c>
      <c r="FK147">
        <v>3.8000000000000256E-2</v>
      </c>
      <c r="FL147">
        <v>3.8000000000000256E-2</v>
      </c>
      <c r="FM147">
        <v>3.8000000000000256E-2</v>
      </c>
      <c r="FN147">
        <v>3.2000000000000028E-2</v>
      </c>
      <c r="FO147">
        <v>3.2000000000000028E-2</v>
      </c>
      <c r="FP147">
        <v>3.2000000000000028E-2</v>
      </c>
      <c r="FQ147">
        <v>3.2000000000000028E-2</v>
      </c>
      <c r="FR147">
        <v>3.2000000000000028E-2</v>
      </c>
      <c r="FS147">
        <v>3.2000000000000028E-2</v>
      </c>
      <c r="FT147">
        <v>3.8000000000000256E-2</v>
      </c>
      <c r="FU147">
        <v>3.8000000000000256E-2</v>
      </c>
      <c r="FV147">
        <v>3.8000000000000256E-2</v>
      </c>
      <c r="FW147">
        <v>3.8000000000000256E-2</v>
      </c>
      <c r="FX147">
        <v>3.7999999999999368E-2</v>
      </c>
      <c r="FY147">
        <v>3.8000000000000256E-2</v>
      </c>
      <c r="FZ147">
        <v>3.2000000000000028E-2</v>
      </c>
      <c r="GA147">
        <v>3.2000000000000028E-2</v>
      </c>
      <c r="GB147">
        <v>3.2000000000000028E-2</v>
      </c>
      <c r="GC147">
        <v>3.2000000000000028E-2</v>
      </c>
      <c r="GD147">
        <v>3.2000000000000028E-2</v>
      </c>
      <c r="GE147">
        <v>3.2000000000000028E-2</v>
      </c>
      <c r="GF147">
        <v>3.7999999999999368E-2</v>
      </c>
      <c r="GG147">
        <v>3.8000000000000256E-2</v>
      </c>
      <c r="GH147">
        <v>3.8000000000000256E-2</v>
      </c>
      <c r="GI147">
        <v>3.8000000000000256E-2</v>
      </c>
      <c r="GJ147">
        <v>3.7999999999999368E-2</v>
      </c>
      <c r="GK147">
        <v>3.8000000000000256E-2</v>
      </c>
      <c r="GL147">
        <v>3.2000000000000028E-2</v>
      </c>
      <c r="GM147">
        <v>3.2000000000000028E-2</v>
      </c>
      <c r="GN147">
        <v>3.2000000000000028E-2</v>
      </c>
      <c r="GO147">
        <v>3.2000000000000028E-2</v>
      </c>
      <c r="GP147">
        <v>3.2000000000000028E-2</v>
      </c>
      <c r="GQ147">
        <v>3.2000000000000028E-2</v>
      </c>
      <c r="GR147">
        <v>3.7999999999999368E-2</v>
      </c>
      <c r="GS147">
        <v>3.8000000000000256E-2</v>
      </c>
      <c r="GT147">
        <v>3.8000000000000256E-2</v>
      </c>
      <c r="GU147">
        <v>3.8000000000000256E-2</v>
      </c>
      <c r="GV147">
        <v>3.7999999999999368E-2</v>
      </c>
      <c r="GW147">
        <v>3.8000000000000256E-2</v>
      </c>
      <c r="GX147">
        <v>3.2000000000000028E-2</v>
      </c>
      <c r="GY147">
        <v>3.2000000000000028E-2</v>
      </c>
      <c r="GZ147">
        <v>3.2000000000000028E-2</v>
      </c>
      <c r="HA147">
        <v>3.2000000000000028E-2</v>
      </c>
      <c r="HB147">
        <v>3.2000000000000028E-2</v>
      </c>
      <c r="HC147">
        <v>3.2000000000000028E-2</v>
      </c>
      <c r="HD147">
        <v>3.7999999999999368E-2</v>
      </c>
      <c r="HE147">
        <v>3.8000000000000256E-2</v>
      </c>
      <c r="HF147">
        <v>3.8000000000000256E-2</v>
      </c>
      <c r="HG147">
        <v>3.7999999999999368E-2</v>
      </c>
      <c r="HH147">
        <v>3.7999999999999368E-2</v>
      </c>
      <c r="HI147">
        <v>3.8000000000000256E-2</v>
      </c>
      <c r="HJ147">
        <v>3.2000000000000028E-2</v>
      </c>
      <c r="HK147">
        <v>3.2000000000000028E-2</v>
      </c>
      <c r="HL147">
        <v>3.199999999999914E-2</v>
      </c>
      <c r="HM147">
        <v>3.2000000000000028E-2</v>
      </c>
      <c r="HN147">
        <v>3.2000000000000028E-2</v>
      </c>
      <c r="HO147">
        <v>3.2000000000000028E-2</v>
      </c>
      <c r="HP147">
        <v>3.8000000000000256E-2</v>
      </c>
      <c r="HQ147">
        <v>3.8000000000000256E-2</v>
      </c>
      <c r="HR147">
        <v>3.8000000000000256E-2</v>
      </c>
      <c r="HS147">
        <v>3.7999999999999368E-2</v>
      </c>
      <c r="HT147">
        <v>3.8000000000000256E-2</v>
      </c>
      <c r="HU147">
        <v>3.8000000000000256E-2</v>
      </c>
      <c r="HV147">
        <v>3.2000000000000028E-2</v>
      </c>
      <c r="HW147">
        <v>3.2000000000000028E-2</v>
      </c>
      <c r="HX147">
        <v>3.2000000000000028E-2</v>
      </c>
      <c r="HY147">
        <v>3.2000000000000028E-2</v>
      </c>
      <c r="HZ147">
        <v>3.2000000000000028E-2</v>
      </c>
      <c r="IA147" s="216">
        <v>3.2000000000000028E-2</v>
      </c>
      <c r="IB147" s="216">
        <v>3.8000000000000256E-2</v>
      </c>
      <c r="IC147" s="216">
        <v>3.7999999999999368E-2</v>
      </c>
      <c r="ID147" s="216">
        <v>3.7999999999999368E-2</v>
      </c>
      <c r="IE147" s="216">
        <v>3.7999999999999368E-2</v>
      </c>
      <c r="IF147" s="216">
        <v>3.8000000000000256E-2</v>
      </c>
    </row>
    <row r="148" spans="1:241" x14ac:dyDescent="0.2">
      <c r="A148" s="447">
        <f>A!A162</f>
        <v>41487</v>
      </c>
      <c r="B148" s="479">
        <f t="shared" si="12"/>
        <v>4.4189999999999996</v>
      </c>
      <c r="C148" s="479">
        <v>4.3440000000000003</v>
      </c>
      <c r="D148" s="448">
        <f t="shared" si="13"/>
        <v>7.4999999999999289E-2</v>
      </c>
      <c r="F148" s="450">
        <v>37062</v>
      </c>
      <c r="N148">
        <v>-0.24699999999999989</v>
      </c>
      <c r="O148">
        <v>-0.25099999999999945</v>
      </c>
      <c r="P148">
        <v>-0.24399999999999977</v>
      </c>
      <c r="Q148">
        <v>-0.23699999999999966</v>
      </c>
      <c r="R148">
        <v>-0.22199999999999953</v>
      </c>
      <c r="S148">
        <v>-0.21099999999999941</v>
      </c>
      <c r="T148">
        <v>-0.20600000000000041</v>
      </c>
      <c r="U148">
        <v>-0.2029999999999994</v>
      </c>
      <c r="V148">
        <v>-0.19799999999999951</v>
      </c>
      <c r="W148">
        <v>-0.18</v>
      </c>
      <c r="X148">
        <v>-0.17499999999999999</v>
      </c>
      <c r="Y148">
        <v>-0.17499999999999999</v>
      </c>
      <c r="Z148">
        <v>-0.17499999999999999</v>
      </c>
      <c r="AA148">
        <v>-0.17800000000000038</v>
      </c>
      <c r="AB148">
        <v>-0.17799999999999994</v>
      </c>
      <c r="AC148">
        <v>-0.17799999999999994</v>
      </c>
      <c r="AD148">
        <v>-0.17799999999999949</v>
      </c>
      <c r="AE148">
        <v>-0.17800000000000038</v>
      </c>
      <c r="AF148">
        <v>-0.17799999999999994</v>
      </c>
      <c r="AG148">
        <v>-0.17799999999999994</v>
      </c>
      <c r="AH148">
        <v>-0.17</v>
      </c>
      <c r="AI148">
        <v>-0.16700000000000026</v>
      </c>
      <c r="AJ148">
        <v>-0.16600000000000037</v>
      </c>
      <c r="AK148">
        <v>-0.16500000000000001</v>
      </c>
      <c r="AL148">
        <v>-0.16400000000000015</v>
      </c>
      <c r="AM148">
        <v>-0.16299999999999981</v>
      </c>
      <c r="AN148">
        <v>-0.16200000000000037</v>
      </c>
      <c r="AO148">
        <v>-0.16100000000000003</v>
      </c>
      <c r="AP148">
        <v>-0.15600000000000014</v>
      </c>
      <c r="AQ148">
        <v>-0.1509999999999998</v>
      </c>
      <c r="AR148">
        <v>-0.14599999999999946</v>
      </c>
      <c r="AS148">
        <v>-0.14600000000000035</v>
      </c>
      <c r="AT148">
        <v>-0.14600000000000035</v>
      </c>
      <c r="AU148">
        <v>-0.14599999999999991</v>
      </c>
      <c r="AV148">
        <v>-0.14599999999999991</v>
      </c>
      <c r="AW148">
        <v>-0.14599999999999991</v>
      </c>
      <c r="AX148">
        <v>-0.16400000000000015</v>
      </c>
      <c r="AY148">
        <v>-0.16300000000000026</v>
      </c>
      <c r="AZ148">
        <v>-0.16199999999999992</v>
      </c>
      <c r="BA148">
        <v>-0.16100000000000003</v>
      </c>
      <c r="BB148">
        <v>-0.15600000000000014</v>
      </c>
      <c r="BC148">
        <v>-0.15100000000000025</v>
      </c>
      <c r="BD148">
        <v>-0.14100000000000001</v>
      </c>
      <c r="BE148">
        <v>-0.14100000000000001</v>
      </c>
      <c r="BF148">
        <v>-0.14100000000000001</v>
      </c>
      <c r="BG148">
        <v>-0.14099999999999957</v>
      </c>
      <c r="BH148">
        <v>-0.14100000000000001</v>
      </c>
      <c r="BI148">
        <v>-0.14100000000000001</v>
      </c>
      <c r="BJ148">
        <v>-0.15899999999999981</v>
      </c>
      <c r="BK148">
        <v>-0.15799999999999992</v>
      </c>
      <c r="BL148">
        <v>-0.15699999999999958</v>
      </c>
      <c r="BM148">
        <v>-0.15599999999999969</v>
      </c>
      <c r="BN148">
        <v>-0.15100000000000025</v>
      </c>
      <c r="BO148">
        <v>-0.14599999999999991</v>
      </c>
      <c r="BP148">
        <v>-0.13600000000000012</v>
      </c>
      <c r="BQ148">
        <v>-0.13599999999999968</v>
      </c>
      <c r="BR148">
        <v>-0.13599999999999968</v>
      </c>
      <c r="BS148">
        <v>-0.13600000000000012</v>
      </c>
      <c r="BT148">
        <v>-0.13600000000000012</v>
      </c>
      <c r="BU148">
        <v>-0.13600000000000012</v>
      </c>
      <c r="BV148">
        <v>-0.15399999999999991</v>
      </c>
      <c r="BW148">
        <v>-0.15300000000000002</v>
      </c>
      <c r="BX148">
        <v>-0.15200000000000014</v>
      </c>
      <c r="BY148">
        <v>-0.1509999999999998</v>
      </c>
      <c r="BZ148">
        <v>-0.14600000000000035</v>
      </c>
      <c r="CA148">
        <v>-0.14100000000000001</v>
      </c>
      <c r="CB148">
        <v>-0.13100000000000023</v>
      </c>
      <c r="CC148">
        <v>-0.13099999999999978</v>
      </c>
      <c r="CD148">
        <v>-0.13100000000000023</v>
      </c>
      <c r="CE148">
        <v>-0.13099999999999978</v>
      </c>
      <c r="CF148">
        <v>-0.13100000000000023</v>
      </c>
      <c r="CG148">
        <v>-0.13100000000000023</v>
      </c>
      <c r="CH148">
        <v>-0.14900000000000002</v>
      </c>
      <c r="CI148">
        <v>-0.14800000000000013</v>
      </c>
      <c r="CJ148">
        <v>-0.1469999999999998</v>
      </c>
      <c r="CK148">
        <v>-0.14599999999999991</v>
      </c>
      <c r="CL148">
        <v>-0.14100000000000001</v>
      </c>
      <c r="CM148">
        <v>-0.13600000000000012</v>
      </c>
      <c r="CN148">
        <v>-0.12599999999999945</v>
      </c>
      <c r="CO148">
        <v>-0.12600000000000033</v>
      </c>
      <c r="CP148">
        <v>-0.12599999999999989</v>
      </c>
      <c r="CQ148">
        <v>-0.12599999999999989</v>
      </c>
      <c r="CR148">
        <v>-0.12599999999999989</v>
      </c>
      <c r="CS148">
        <v>-0.12599999999999989</v>
      </c>
      <c r="CT148">
        <v>-0.14400000000000013</v>
      </c>
      <c r="CU148">
        <v>-0.14299999999999979</v>
      </c>
      <c r="CV148">
        <v>-0.1419999999999999</v>
      </c>
      <c r="CW148">
        <v>-0.14100000000000001</v>
      </c>
      <c r="CX148">
        <v>-0.13599999999999968</v>
      </c>
      <c r="CY148">
        <v>-0.13099999999999934</v>
      </c>
      <c r="CZ148">
        <v>-0.12100000000000044</v>
      </c>
      <c r="DA148">
        <v>-0.12099999999999955</v>
      </c>
      <c r="DB148">
        <v>-0.121</v>
      </c>
      <c r="DC148">
        <v>-0.121</v>
      </c>
      <c r="DD148">
        <v>-0.121</v>
      </c>
      <c r="DE148">
        <v>-0.121</v>
      </c>
      <c r="DF148">
        <v>-0.13899999999999979</v>
      </c>
      <c r="DG148">
        <v>-0.1379999999999999</v>
      </c>
      <c r="DH148">
        <v>-0.13700000000000001</v>
      </c>
      <c r="DI148">
        <v>-0.13600000000000012</v>
      </c>
      <c r="DJ148">
        <v>-0.13100000000000023</v>
      </c>
      <c r="DK148">
        <v>-0.12600000000000033</v>
      </c>
      <c r="DL148">
        <v>-0.11599999999999966</v>
      </c>
      <c r="DM148">
        <v>-0.11600000000000055</v>
      </c>
      <c r="DN148">
        <v>-0.1160000000000001</v>
      </c>
      <c r="DO148">
        <v>-0.1160000000000001</v>
      </c>
      <c r="DP148">
        <v>-0.11599999999999966</v>
      </c>
      <c r="DQ148">
        <v>-0.11599999999999966</v>
      </c>
      <c r="DR148">
        <v>-0.13400000000000034</v>
      </c>
      <c r="DS148">
        <v>-0.13300000000000045</v>
      </c>
      <c r="DT148">
        <v>-0.13199999999999967</v>
      </c>
      <c r="DU148">
        <v>-0.13100000000000023</v>
      </c>
      <c r="DV148">
        <v>-0.12599999999999945</v>
      </c>
      <c r="DW148">
        <v>-0.12099999999999955</v>
      </c>
      <c r="DX148">
        <v>-0.11099999999999977</v>
      </c>
      <c r="DY148">
        <v>-0.11099999999999977</v>
      </c>
      <c r="DZ148">
        <v>-0.11099999999999977</v>
      </c>
      <c r="EA148">
        <v>-0.11099999999999977</v>
      </c>
      <c r="EB148">
        <v>-0.11100000000000021</v>
      </c>
      <c r="EC148">
        <v>-0.11100000000000021</v>
      </c>
      <c r="ED148">
        <v>-0.12899999999999956</v>
      </c>
      <c r="EE148">
        <v>-0.12799999999999967</v>
      </c>
      <c r="EF148">
        <v>-0.12699999999999978</v>
      </c>
      <c r="EG148">
        <v>-0.12600000000000033</v>
      </c>
      <c r="EH148">
        <v>-0.12100000000000044</v>
      </c>
      <c r="EI148">
        <v>-0.11599999999999966</v>
      </c>
      <c r="EJ148">
        <v>-0.10599999999999987</v>
      </c>
      <c r="EK148">
        <v>-0.10599999999999987</v>
      </c>
      <c r="EL148">
        <v>-0.10599999999999987</v>
      </c>
      <c r="EM148">
        <v>-0.10599999999999987</v>
      </c>
      <c r="EN148">
        <v>-0.10600000000000032</v>
      </c>
      <c r="EO148">
        <v>-0.10599999999999987</v>
      </c>
      <c r="EP148">
        <v>-0.12399999999999967</v>
      </c>
      <c r="EQ148">
        <v>-0.12300000000000022</v>
      </c>
      <c r="ER148">
        <v>-0.12199999999999989</v>
      </c>
      <c r="ES148">
        <v>-0.12099999999999955</v>
      </c>
      <c r="ET148">
        <v>-0.11600000000000055</v>
      </c>
      <c r="EU148">
        <v>-0.11099999999999977</v>
      </c>
      <c r="EV148">
        <v>-0.10099999999999998</v>
      </c>
      <c r="EW148">
        <v>-0.10099999999999998</v>
      </c>
      <c r="EX148">
        <v>-0.10099999999999998</v>
      </c>
      <c r="EY148">
        <v>-0.10099999999999998</v>
      </c>
      <c r="EZ148">
        <v>-0.10099999999999998</v>
      </c>
      <c r="FA148">
        <v>-0.10099999999999998</v>
      </c>
      <c r="FB148">
        <v>-0.11899999999999977</v>
      </c>
      <c r="FC148">
        <v>-0.11799999999999944</v>
      </c>
      <c r="FD148">
        <v>-0.11699999999999999</v>
      </c>
      <c r="FE148">
        <v>-0.11599999999999966</v>
      </c>
      <c r="FF148">
        <v>-0.11100000000000065</v>
      </c>
      <c r="FG148">
        <v>-0.10599999999999987</v>
      </c>
      <c r="FH148">
        <v>-9.6000000000000085E-2</v>
      </c>
      <c r="FI148">
        <v>-9.6000000000000085E-2</v>
      </c>
      <c r="FJ148">
        <v>-9.6000000000000085E-2</v>
      </c>
      <c r="FK148">
        <v>-9.6000000000000085E-2</v>
      </c>
      <c r="FL148">
        <v>-9.6000000000000085E-2</v>
      </c>
      <c r="FM148">
        <v>-9.6000000000000085E-2</v>
      </c>
      <c r="FN148">
        <v>-0.11399999999999988</v>
      </c>
      <c r="FO148">
        <v>-0.11299999999999955</v>
      </c>
      <c r="FP148">
        <v>-0.1120000000000001</v>
      </c>
      <c r="FQ148">
        <v>-0.11099999999999977</v>
      </c>
      <c r="FR148">
        <v>-0.10600000000000076</v>
      </c>
      <c r="FS148">
        <v>-0.10099999999999998</v>
      </c>
      <c r="FT148">
        <v>-9.1000000000000192E-2</v>
      </c>
      <c r="FU148">
        <v>-9.1000000000000192E-2</v>
      </c>
      <c r="FV148">
        <v>-9.1000000000000192E-2</v>
      </c>
      <c r="FW148">
        <v>-9.1000000000000192E-2</v>
      </c>
      <c r="FX148">
        <v>-9.0999999999999304E-2</v>
      </c>
      <c r="FY148">
        <v>-9.1000000000000192E-2</v>
      </c>
      <c r="FZ148">
        <v>-0.10899999999999999</v>
      </c>
      <c r="GA148">
        <v>-0.10799999999999965</v>
      </c>
      <c r="GB148">
        <v>-0.10700000000000021</v>
      </c>
      <c r="GC148">
        <v>-0.10599999999999987</v>
      </c>
      <c r="GD148">
        <v>-0.10099999999999998</v>
      </c>
      <c r="GE148">
        <v>-9.6000000000000085E-2</v>
      </c>
      <c r="GF148">
        <v>-8.599999999999941E-2</v>
      </c>
      <c r="GG148">
        <v>-8.6000000000000298E-2</v>
      </c>
      <c r="GH148">
        <v>-8.6000000000000298E-2</v>
      </c>
      <c r="GI148">
        <v>-8.6000000000000298E-2</v>
      </c>
      <c r="GJ148">
        <v>-8.599999999999941E-2</v>
      </c>
      <c r="GK148">
        <v>-8.6000000000000298E-2</v>
      </c>
      <c r="GL148">
        <v>-0.10400000000000009</v>
      </c>
      <c r="GM148">
        <v>-0.10299999999999976</v>
      </c>
      <c r="GN148">
        <v>-0.10200000000000031</v>
      </c>
      <c r="GO148">
        <v>-0.10099999999999998</v>
      </c>
      <c r="GP148">
        <v>-9.6000000000000085E-2</v>
      </c>
      <c r="GQ148">
        <v>-9.1000000000000192E-2</v>
      </c>
      <c r="GR148">
        <v>-8.0999999999999517E-2</v>
      </c>
      <c r="GS148">
        <v>-8.1000000000000405E-2</v>
      </c>
      <c r="GT148">
        <v>-8.1000000000000405E-2</v>
      </c>
      <c r="GU148">
        <v>-8.1000000000000405E-2</v>
      </c>
      <c r="GV148">
        <v>-8.0999999999999517E-2</v>
      </c>
      <c r="GW148">
        <v>-8.1000000000000405E-2</v>
      </c>
      <c r="GX148">
        <v>-9.9000000000000199E-2</v>
      </c>
      <c r="GY148">
        <v>-9.7999999999999865E-2</v>
      </c>
      <c r="GZ148">
        <v>-9.7000000000000419E-2</v>
      </c>
      <c r="HA148">
        <v>-9.6000000000000085E-2</v>
      </c>
      <c r="HB148">
        <v>-9.1000000000000192E-2</v>
      </c>
      <c r="HC148">
        <v>-8.6000000000000298E-2</v>
      </c>
      <c r="HD148">
        <v>-7.5999999999999623E-2</v>
      </c>
      <c r="HE148">
        <v>-7.6000000000000512E-2</v>
      </c>
      <c r="HF148">
        <v>-7.6000000000000512E-2</v>
      </c>
      <c r="HG148">
        <v>-7.5999999999999623E-2</v>
      </c>
      <c r="HH148">
        <v>-7.5999999999999623E-2</v>
      </c>
      <c r="HI148">
        <v>-7.6000000000000512E-2</v>
      </c>
      <c r="HJ148">
        <v>-9.4000000000000306E-2</v>
      </c>
      <c r="HK148">
        <v>-9.2999999999999972E-2</v>
      </c>
      <c r="HL148">
        <v>-9.1999999999999638E-2</v>
      </c>
      <c r="HM148">
        <v>-9.1000000000000192E-2</v>
      </c>
      <c r="HN148">
        <v>-8.599999999999941E-2</v>
      </c>
      <c r="HO148">
        <v>-8.0999999999999517E-2</v>
      </c>
      <c r="HP148">
        <v>-7.099999999999973E-2</v>
      </c>
      <c r="HQ148">
        <v>-7.1000000000000618E-2</v>
      </c>
      <c r="HR148">
        <v>-7.1000000000000618E-2</v>
      </c>
      <c r="HS148">
        <v>-7.099999999999973E-2</v>
      </c>
      <c r="HT148">
        <v>-7.099999999999973E-2</v>
      </c>
      <c r="HU148">
        <v>-7.1000000000000618E-2</v>
      </c>
      <c r="HV148">
        <v>-8.9000000000000412E-2</v>
      </c>
      <c r="HW148">
        <v>-8.8000000000000078E-2</v>
      </c>
      <c r="HX148">
        <v>-8.6999999999999744E-2</v>
      </c>
      <c r="HY148">
        <v>-8.6000000000000298E-2</v>
      </c>
      <c r="HZ148">
        <v>-8.0999999999999517E-2</v>
      </c>
      <c r="IA148" s="216">
        <v>-7.5999999999999623E-2</v>
      </c>
      <c r="IB148" s="216">
        <v>-6.5999999999999837E-2</v>
      </c>
      <c r="IC148" s="216">
        <v>-6.5999999999999837E-2</v>
      </c>
      <c r="ID148" s="216">
        <v>-6.5999999999999837E-2</v>
      </c>
      <c r="IE148" s="216">
        <v>-6.5999999999999837E-2</v>
      </c>
      <c r="IF148" s="216">
        <v>-6.5999999999999837E-2</v>
      </c>
    </row>
    <row r="149" spans="1:241" x14ac:dyDescent="0.2">
      <c r="A149" s="447">
        <f>A!A163</f>
        <v>41518</v>
      </c>
      <c r="B149" s="479">
        <f t="shared" si="12"/>
        <v>4.4340000000000002</v>
      </c>
      <c r="C149" s="479">
        <v>4.359</v>
      </c>
      <c r="D149" s="448">
        <f t="shared" si="13"/>
        <v>7.5000000000000178E-2</v>
      </c>
      <c r="F149" s="450">
        <v>37063</v>
      </c>
      <c r="N149">
        <v>1.2999999999999901E-2</v>
      </c>
      <c r="O149">
        <v>9.9999999999988987E-4</v>
      </c>
      <c r="P149">
        <v>-9.9999999999988987E-4</v>
      </c>
      <c r="Q149">
        <v>1.9999999999997797E-3</v>
      </c>
      <c r="R149">
        <v>4.9999999999998934E-3</v>
      </c>
      <c r="S149">
        <v>8.0000000000000071E-3</v>
      </c>
      <c r="T149">
        <v>9.9999999999997868E-3</v>
      </c>
      <c r="U149">
        <v>1.499999999999968E-2</v>
      </c>
      <c r="V149">
        <v>1.499999999999968E-2</v>
      </c>
      <c r="W149">
        <v>1.5000000000000124E-2</v>
      </c>
      <c r="X149">
        <v>1.5000000000000124E-2</v>
      </c>
      <c r="Y149">
        <v>1.5000000000000124E-2</v>
      </c>
      <c r="Z149">
        <v>1.5000000000000124E-2</v>
      </c>
      <c r="AA149">
        <v>1.5000000000000124E-2</v>
      </c>
      <c r="AB149">
        <v>1.499999999999968E-2</v>
      </c>
      <c r="AC149">
        <v>1.5000000000000124E-2</v>
      </c>
      <c r="AD149">
        <v>1.1000000000000121E-2</v>
      </c>
      <c r="AE149">
        <v>8.0000000000000071E-3</v>
      </c>
      <c r="AF149">
        <v>8.0000000000000071E-3</v>
      </c>
      <c r="AG149">
        <v>8.0000000000000071E-3</v>
      </c>
      <c r="AH149">
        <v>8.0000000000000071E-3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-4.9999999999998934E-3</v>
      </c>
      <c r="AV149">
        <v>-5.0000000000003375E-3</v>
      </c>
      <c r="AW149">
        <v>-5.0000000000003375E-3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-4.9999999999998934E-3</v>
      </c>
      <c r="BE149">
        <v>-4.9999999999998934E-3</v>
      </c>
      <c r="BF149">
        <v>-4.9999999999998934E-3</v>
      </c>
      <c r="BG149">
        <v>-1.0000000000000231E-2</v>
      </c>
      <c r="BH149">
        <v>-9.9999999999997868E-3</v>
      </c>
      <c r="BI149">
        <v>-1.0000000000000231E-2</v>
      </c>
      <c r="BJ149">
        <v>-5.0000000000003375E-3</v>
      </c>
      <c r="BK149">
        <v>-4.9999999999998934E-3</v>
      </c>
      <c r="BL149">
        <v>-5.0000000000003375E-3</v>
      </c>
      <c r="BM149">
        <v>-5.0000000000003375E-3</v>
      </c>
      <c r="BN149">
        <v>-4.9999999999998934E-3</v>
      </c>
      <c r="BO149">
        <v>-4.9999999999998934E-3</v>
      </c>
      <c r="BP149">
        <v>-9.9999999999997868E-3</v>
      </c>
      <c r="BQ149">
        <v>-1.0000000000000231E-2</v>
      </c>
      <c r="BR149">
        <v>-1.0000000000000231E-2</v>
      </c>
      <c r="BS149">
        <v>-1.499999999999968E-2</v>
      </c>
      <c r="BT149">
        <v>-1.5000000000000124E-2</v>
      </c>
      <c r="BU149">
        <v>-1.5000000000000124E-2</v>
      </c>
      <c r="BV149">
        <v>-1.0000000000000231E-2</v>
      </c>
      <c r="BW149">
        <v>-1.0000000000000231E-2</v>
      </c>
      <c r="BX149">
        <v>-9.9999999999997868E-3</v>
      </c>
      <c r="BY149">
        <v>-1.0000000000000231E-2</v>
      </c>
      <c r="BZ149">
        <v>-9.9999999999997868E-3</v>
      </c>
      <c r="CA149">
        <v>-9.9999999999997868E-3</v>
      </c>
      <c r="CB149">
        <v>-9.9999999999997868E-3</v>
      </c>
      <c r="CC149">
        <v>-9.9999999999997868E-3</v>
      </c>
      <c r="CD149">
        <v>-9.9999999999997868E-3</v>
      </c>
      <c r="CE149">
        <v>-1.5000000000000124E-2</v>
      </c>
      <c r="CF149">
        <v>-1.499999999999968E-2</v>
      </c>
      <c r="CG149">
        <v>-1.499999999999968E-2</v>
      </c>
      <c r="CH149">
        <v>-1.0000000000000231E-2</v>
      </c>
      <c r="CI149">
        <v>-9.9999999999997868E-3</v>
      </c>
      <c r="CJ149">
        <v>-1.0000000000000231E-2</v>
      </c>
      <c r="CK149">
        <v>-9.9999999999997868E-3</v>
      </c>
      <c r="CL149">
        <v>-1.0000000000000231E-2</v>
      </c>
      <c r="CM149">
        <v>-9.9999999999997868E-3</v>
      </c>
      <c r="CN149">
        <v>-1.0000000000000675E-2</v>
      </c>
      <c r="CO149">
        <v>-9.9999999999997868E-3</v>
      </c>
      <c r="CP149">
        <v>-9.9999999999997868E-3</v>
      </c>
      <c r="CQ149">
        <v>-1.5000000000000124E-2</v>
      </c>
      <c r="CR149">
        <v>-1.499999999999968E-2</v>
      </c>
      <c r="CS149">
        <v>-1.5000000000000124E-2</v>
      </c>
      <c r="CT149">
        <v>-1.0000000000000231E-2</v>
      </c>
      <c r="CU149">
        <v>-9.9999999999997868E-3</v>
      </c>
      <c r="CV149">
        <v>-1.0000000000000231E-2</v>
      </c>
      <c r="CW149">
        <v>-1.0000000000000231E-2</v>
      </c>
      <c r="CX149">
        <v>-1.0000000000000231E-2</v>
      </c>
      <c r="CY149">
        <v>-1.0000000000000675E-2</v>
      </c>
      <c r="CZ149">
        <v>-9.9999999999997868E-3</v>
      </c>
      <c r="DA149">
        <v>-1.0000000000000675E-2</v>
      </c>
      <c r="DB149">
        <v>-9.9999999999997868E-3</v>
      </c>
      <c r="DC149">
        <v>-1.5000000000000124E-2</v>
      </c>
      <c r="DD149">
        <v>-1.499999999999968E-2</v>
      </c>
      <c r="DE149">
        <v>-1.499999999999968E-2</v>
      </c>
      <c r="DF149">
        <v>-1.0000000000000231E-2</v>
      </c>
      <c r="DG149">
        <v>-9.9999999999997868E-3</v>
      </c>
      <c r="DH149">
        <v>-1.0000000000000231E-2</v>
      </c>
      <c r="DI149">
        <v>-9.9999999999997868E-3</v>
      </c>
      <c r="DJ149">
        <v>-1.0000000000000231E-2</v>
      </c>
      <c r="DK149">
        <v>-9.9999999999997868E-3</v>
      </c>
      <c r="DL149">
        <v>-9.9999999999997868E-3</v>
      </c>
      <c r="DM149">
        <v>-9.9999999999997868E-3</v>
      </c>
      <c r="DN149">
        <v>-1.0000000000000231E-2</v>
      </c>
      <c r="DO149">
        <v>-1.5000000000000124E-2</v>
      </c>
      <c r="DP149">
        <v>-1.5000000000000124E-2</v>
      </c>
      <c r="DQ149">
        <v>-1.5000000000000124E-2</v>
      </c>
      <c r="DR149">
        <v>-9.9999999999997868E-3</v>
      </c>
      <c r="DS149">
        <v>-9.9999999999997868E-3</v>
      </c>
      <c r="DT149">
        <v>-9.9999999999997868E-3</v>
      </c>
      <c r="DU149">
        <v>-9.9999999999997868E-3</v>
      </c>
      <c r="DV149">
        <v>-1.0000000000000675E-2</v>
      </c>
      <c r="DW149">
        <v>-9.9999999999997868E-3</v>
      </c>
      <c r="DX149">
        <v>-1.0000000000000675E-2</v>
      </c>
      <c r="DY149">
        <v>-9.9999999999997868E-3</v>
      </c>
      <c r="DZ149">
        <v>-9.9999999999997868E-3</v>
      </c>
      <c r="EA149">
        <v>-1.5000000000000124E-2</v>
      </c>
      <c r="EB149">
        <v>-1.499999999999968E-2</v>
      </c>
      <c r="EC149">
        <v>-1.499999999999968E-2</v>
      </c>
      <c r="ED149">
        <v>-1.0000000000000231E-2</v>
      </c>
      <c r="EE149">
        <v>-9.9999999999997868E-3</v>
      </c>
      <c r="EF149">
        <v>-1.0000000000000231E-2</v>
      </c>
      <c r="EG149">
        <v>-9.9999999999997868E-3</v>
      </c>
      <c r="EH149">
        <v>-9.9999999999997868E-3</v>
      </c>
      <c r="EI149">
        <v>-1.0000000000000675E-2</v>
      </c>
      <c r="EJ149">
        <v>-1.0000000000000675E-2</v>
      </c>
      <c r="EK149">
        <v>-9.9999999999997868E-3</v>
      </c>
      <c r="EL149">
        <v>-9.9999999999997868E-3</v>
      </c>
      <c r="EM149">
        <v>-1.5000000000000124E-2</v>
      </c>
      <c r="EN149">
        <v>-1.5000000000000124E-2</v>
      </c>
      <c r="EO149">
        <v>-1.5000000000000124E-2</v>
      </c>
      <c r="EP149">
        <v>-1.0000000000000231E-2</v>
      </c>
      <c r="EQ149">
        <v>-9.9999999999997868E-3</v>
      </c>
      <c r="ER149">
        <v>-9.9999999999997868E-3</v>
      </c>
      <c r="ES149">
        <v>-9.9999999999997868E-3</v>
      </c>
      <c r="ET149">
        <v>-9.9999999999997868E-3</v>
      </c>
      <c r="EU149">
        <v>-1.0000000000000675E-2</v>
      </c>
      <c r="EV149">
        <v>-1.0000000000000675E-2</v>
      </c>
      <c r="EW149">
        <v>-9.9999999999997868E-3</v>
      </c>
      <c r="EX149">
        <v>-9.9999999999997868E-3</v>
      </c>
      <c r="EY149">
        <v>-1.5000000000000568E-2</v>
      </c>
      <c r="EZ149">
        <v>-1.5000000000000124E-2</v>
      </c>
      <c r="FA149">
        <v>-1.499999999999968E-2</v>
      </c>
      <c r="FB149">
        <v>-9.9999999999997868E-3</v>
      </c>
      <c r="FC149">
        <v>-1.0000000000000675E-2</v>
      </c>
      <c r="FD149">
        <v>-9.9999999999997868E-3</v>
      </c>
      <c r="FE149">
        <v>-9.9999999999997868E-3</v>
      </c>
      <c r="FF149">
        <v>-9.9999999999997868E-3</v>
      </c>
      <c r="FG149">
        <v>-1.0000000000000675E-2</v>
      </c>
      <c r="FH149">
        <v>-1.0000000000000675E-2</v>
      </c>
      <c r="FI149">
        <v>-9.9999999999997868E-3</v>
      </c>
      <c r="FJ149">
        <v>-9.9999999999997868E-3</v>
      </c>
      <c r="FK149">
        <v>-1.499999999999968E-2</v>
      </c>
      <c r="FL149">
        <v>-1.5000000000000568E-2</v>
      </c>
      <c r="FM149">
        <v>-1.499999999999968E-2</v>
      </c>
      <c r="FN149">
        <v>-9.9999999999997868E-3</v>
      </c>
      <c r="FO149">
        <v>-1.0000000000000675E-2</v>
      </c>
      <c r="FP149">
        <v>-9.9999999999997868E-3</v>
      </c>
      <c r="FQ149">
        <v>-9.9999999999997868E-3</v>
      </c>
      <c r="FR149">
        <v>-9.9999999999997868E-3</v>
      </c>
      <c r="FS149">
        <v>-1.0000000000000675E-2</v>
      </c>
      <c r="FT149">
        <v>-1.0000000000000675E-2</v>
      </c>
      <c r="FU149">
        <v>-9.9999999999997868E-3</v>
      </c>
      <c r="FV149">
        <v>-9.9999999999997868E-3</v>
      </c>
      <c r="FW149">
        <v>-1.499999999999968E-2</v>
      </c>
      <c r="FX149">
        <v>-1.5000000000000568E-2</v>
      </c>
      <c r="FY149">
        <v>-1.499999999999968E-2</v>
      </c>
      <c r="FZ149">
        <v>-9.9999999999997868E-3</v>
      </c>
      <c r="GA149">
        <v>-1.0000000000000675E-2</v>
      </c>
      <c r="GB149">
        <v>-9.9999999999997868E-3</v>
      </c>
      <c r="GC149">
        <v>-9.9999999999997868E-3</v>
      </c>
      <c r="GD149">
        <v>-9.9999999999997868E-3</v>
      </c>
      <c r="GE149">
        <v>-9.9999999999997868E-3</v>
      </c>
      <c r="GF149">
        <v>-9.9999999999997868E-3</v>
      </c>
      <c r="GG149">
        <v>-9.9999999999997868E-3</v>
      </c>
      <c r="GH149">
        <v>-9.9999999999997868E-3</v>
      </c>
      <c r="GI149">
        <v>-1.499999999999968E-2</v>
      </c>
      <c r="GJ149">
        <v>-1.5000000000000568E-2</v>
      </c>
      <c r="GK149">
        <v>-1.499999999999968E-2</v>
      </c>
      <c r="GL149">
        <v>-9.9999999999997868E-3</v>
      </c>
      <c r="GM149">
        <v>-1.0000000000000675E-2</v>
      </c>
      <c r="GN149">
        <v>-9.9999999999997868E-3</v>
      </c>
      <c r="GO149">
        <v>-9.9999999999997868E-3</v>
      </c>
      <c r="GP149">
        <v>-9.9999999999997868E-3</v>
      </c>
      <c r="GQ149">
        <v>-9.9999999999997868E-3</v>
      </c>
      <c r="GR149">
        <v>-9.9999999999997868E-3</v>
      </c>
      <c r="GS149">
        <v>-9.9999999999997868E-3</v>
      </c>
      <c r="GT149">
        <v>-9.9999999999997868E-3</v>
      </c>
      <c r="GU149">
        <v>-1.499999999999968E-2</v>
      </c>
      <c r="GV149">
        <v>-1.5000000000000568E-2</v>
      </c>
      <c r="GW149">
        <v>-1.499999999999968E-2</v>
      </c>
      <c r="GX149">
        <v>-9.9999999999997868E-3</v>
      </c>
      <c r="GY149">
        <v>-1.0000000000000675E-2</v>
      </c>
      <c r="GZ149">
        <v>-9.9999999999997868E-3</v>
      </c>
      <c r="HA149">
        <v>-9.9999999999997868E-3</v>
      </c>
      <c r="HB149">
        <v>-9.9999999999997868E-3</v>
      </c>
      <c r="HC149">
        <v>-9.9999999999997868E-3</v>
      </c>
      <c r="HD149">
        <v>-9.9999999999997868E-3</v>
      </c>
      <c r="HE149">
        <v>-9.9999999999997868E-3</v>
      </c>
      <c r="HF149">
        <v>-9.9999999999997868E-3</v>
      </c>
      <c r="HG149">
        <v>-1.499999999999968E-2</v>
      </c>
      <c r="HH149">
        <v>-1.5000000000000568E-2</v>
      </c>
      <c r="HI149">
        <v>-1.499999999999968E-2</v>
      </c>
      <c r="HJ149">
        <v>-9.9999999999997868E-3</v>
      </c>
      <c r="HK149">
        <v>-1.0000000000000675E-2</v>
      </c>
      <c r="HL149">
        <v>-9.9999999999997868E-3</v>
      </c>
      <c r="HM149">
        <v>-9.9999999999997868E-3</v>
      </c>
      <c r="HN149">
        <v>-1.0000000000000675E-2</v>
      </c>
      <c r="HO149">
        <v>-9.9999999999997868E-3</v>
      </c>
      <c r="HP149">
        <v>-9.9999999999997868E-3</v>
      </c>
      <c r="HQ149">
        <v>-9.9999999999997868E-3</v>
      </c>
      <c r="HR149">
        <v>-9.9999999999997868E-3</v>
      </c>
      <c r="HS149">
        <v>-1.499999999999968E-2</v>
      </c>
      <c r="HT149">
        <v>-1.5000000000000568E-2</v>
      </c>
      <c r="HU149">
        <v>-1.499999999999968E-2</v>
      </c>
      <c r="HV149">
        <v>-9.9999999999997868E-3</v>
      </c>
      <c r="HW149">
        <v>-9.9999999999997868E-3</v>
      </c>
      <c r="HX149">
        <v>-9.9999999999997868E-3</v>
      </c>
      <c r="HY149">
        <v>-9.9999999999997868E-3</v>
      </c>
      <c r="HZ149">
        <v>-1.0000000000000675E-2</v>
      </c>
      <c r="IA149" s="216">
        <v>-9.9999999999997868E-3</v>
      </c>
      <c r="IB149" s="216">
        <v>-9.9999999999997868E-3</v>
      </c>
      <c r="IC149" s="216">
        <v>-9.9999999999997868E-3</v>
      </c>
      <c r="ID149" s="216">
        <v>-9.9999999999997868E-3</v>
      </c>
      <c r="IE149" s="216">
        <v>-1.499999999999968E-2</v>
      </c>
      <c r="IF149" s="216">
        <v>-1.499999999999968E-2</v>
      </c>
    </row>
    <row r="150" spans="1:241" x14ac:dyDescent="0.2">
      <c r="A150" s="447">
        <f>A!A164</f>
        <v>41548</v>
      </c>
      <c r="B150" s="479">
        <f t="shared" si="12"/>
        <v>4.4630000000000001</v>
      </c>
      <c r="C150" s="479">
        <v>4.3879999999999999</v>
      </c>
      <c r="D150" s="448">
        <f t="shared" si="13"/>
        <v>7.5000000000000178E-2</v>
      </c>
      <c r="F150" s="450">
        <v>37064</v>
      </c>
      <c r="N150">
        <v>-4.9999999999998934E-3</v>
      </c>
      <c r="O150">
        <v>-8.0000000000000071E-3</v>
      </c>
      <c r="P150">
        <v>-8.0000000000000071E-3</v>
      </c>
      <c r="Q150">
        <v>-6.9999999999996732E-3</v>
      </c>
      <c r="R150">
        <v>9.0000000000003411E-3</v>
      </c>
      <c r="S150">
        <v>2.0999999999999908E-2</v>
      </c>
      <c r="T150">
        <v>2.4000000000000021E-2</v>
      </c>
      <c r="U150">
        <v>2.4000000000000021E-2</v>
      </c>
      <c r="V150">
        <v>2.4000000000000021E-2</v>
      </c>
      <c r="W150">
        <v>2.4000000000000021E-2</v>
      </c>
      <c r="X150">
        <v>2.4000000000000021E-2</v>
      </c>
      <c r="Y150">
        <v>2.4000000000000021E-2</v>
      </c>
      <c r="Z150">
        <v>2.4000000000000021E-2</v>
      </c>
      <c r="AA150">
        <v>2.4999999999999911E-2</v>
      </c>
      <c r="AB150">
        <v>2.5000000000000355E-2</v>
      </c>
      <c r="AC150">
        <v>2.4999999999999911E-2</v>
      </c>
      <c r="AD150">
        <v>2.4999999999999911E-2</v>
      </c>
      <c r="AE150">
        <v>2.4999999999999911E-2</v>
      </c>
      <c r="AF150">
        <v>2.5000000000000355E-2</v>
      </c>
      <c r="AG150">
        <v>2.1999999999999797E-2</v>
      </c>
      <c r="AH150">
        <v>1.499999999999968E-2</v>
      </c>
      <c r="AI150">
        <v>5.0000000000003375E-3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-4.9999999999998934E-3</v>
      </c>
      <c r="CC150">
        <v>-5.0000000000003375E-3</v>
      </c>
      <c r="CD150">
        <v>-5.0000000000003375E-3</v>
      </c>
      <c r="CE150">
        <v>-4.9999999999998934E-3</v>
      </c>
      <c r="CF150">
        <v>-5.0000000000003375E-3</v>
      </c>
      <c r="CG150">
        <v>-5.0000000000003375E-3</v>
      </c>
      <c r="CH150">
        <v>-4.9999999999998934E-3</v>
      </c>
      <c r="CI150">
        <v>-5.0000000000003375E-3</v>
      </c>
      <c r="CJ150">
        <v>-4.9999999999998934E-3</v>
      </c>
      <c r="CK150">
        <v>-5.0000000000003375E-3</v>
      </c>
      <c r="CL150">
        <v>-4.9999999999998934E-3</v>
      </c>
      <c r="CM150">
        <v>-4.9999999999998934E-3</v>
      </c>
      <c r="CN150">
        <v>-9.9999999999997868E-3</v>
      </c>
      <c r="CO150">
        <v>-1.0000000000000231E-2</v>
      </c>
      <c r="CP150">
        <v>-1.0000000000000231E-2</v>
      </c>
      <c r="CQ150">
        <v>-9.9999999999997868E-3</v>
      </c>
      <c r="CR150">
        <v>-1.0000000000000231E-2</v>
      </c>
      <c r="CS150">
        <v>-9.9999999999997868E-3</v>
      </c>
      <c r="CT150">
        <v>-9.9999999999997868E-3</v>
      </c>
      <c r="CU150">
        <v>-1.0000000000000231E-2</v>
      </c>
      <c r="CV150">
        <v>-9.9999999999997868E-3</v>
      </c>
      <c r="CW150">
        <v>-9.9999999999997868E-3</v>
      </c>
      <c r="CX150">
        <v>-9.9999999999997868E-3</v>
      </c>
      <c r="CY150">
        <v>-9.9999999999997868E-3</v>
      </c>
      <c r="CZ150">
        <v>-1.499999999999968E-2</v>
      </c>
      <c r="DA150">
        <v>-1.499999999999968E-2</v>
      </c>
      <c r="DB150">
        <v>-1.5000000000000124E-2</v>
      </c>
      <c r="DC150">
        <v>-1.5000000000000124E-2</v>
      </c>
      <c r="DD150">
        <v>-1.5000000000000124E-2</v>
      </c>
      <c r="DE150">
        <v>-1.5000000000000124E-2</v>
      </c>
      <c r="DF150">
        <v>-1.499999999999968E-2</v>
      </c>
      <c r="DG150">
        <v>-1.5000000000000124E-2</v>
      </c>
      <c r="DH150">
        <v>-1.499999999999968E-2</v>
      </c>
      <c r="DI150">
        <v>-1.5000000000000124E-2</v>
      </c>
      <c r="DJ150">
        <v>-1.499999999999968E-2</v>
      </c>
      <c r="DK150">
        <v>-1.499999999999968E-2</v>
      </c>
      <c r="DL150">
        <v>-2.0000000000000462E-2</v>
      </c>
      <c r="DM150">
        <v>-1.9999999999999574E-2</v>
      </c>
      <c r="DN150">
        <v>-0.02</v>
      </c>
      <c r="DO150">
        <v>-1.9999999999999574E-2</v>
      </c>
      <c r="DP150">
        <v>-0.02</v>
      </c>
      <c r="DQ150">
        <v>-0.02</v>
      </c>
      <c r="DR150">
        <v>-0.02</v>
      </c>
      <c r="DS150">
        <v>-0.02</v>
      </c>
      <c r="DT150">
        <v>-0.02</v>
      </c>
      <c r="DU150">
        <v>-0.02</v>
      </c>
      <c r="DV150">
        <v>-1.9999999999999574E-2</v>
      </c>
      <c r="DW150">
        <v>-2.0000000000000462E-2</v>
      </c>
      <c r="DX150">
        <v>-2.4999999999999467E-2</v>
      </c>
      <c r="DY150">
        <v>-2.5000000000000355E-2</v>
      </c>
      <c r="DZ150">
        <v>-2.5000000000000355E-2</v>
      </c>
      <c r="EA150">
        <v>-2.4999999999999911E-2</v>
      </c>
      <c r="EB150">
        <v>-2.5000000000000355E-2</v>
      </c>
      <c r="EC150">
        <v>-2.5000000000000355E-2</v>
      </c>
      <c r="ED150">
        <v>-2.4999999999999911E-2</v>
      </c>
      <c r="EE150">
        <v>-2.5000000000000355E-2</v>
      </c>
      <c r="EF150">
        <v>-2.4999999999999911E-2</v>
      </c>
      <c r="EG150">
        <v>-2.5000000000000355E-2</v>
      </c>
      <c r="EH150">
        <v>-2.4999999999999467E-2</v>
      </c>
      <c r="EI150">
        <v>-2.4999999999999467E-2</v>
      </c>
      <c r="EJ150">
        <v>-2.9999999999999361E-2</v>
      </c>
      <c r="EK150">
        <v>-3.0000000000000249E-2</v>
      </c>
      <c r="EL150">
        <v>-3.0000000000000249E-2</v>
      </c>
      <c r="EM150">
        <v>-3.0000000000000249E-2</v>
      </c>
      <c r="EN150">
        <v>-2.9999999999999805E-2</v>
      </c>
      <c r="EO150">
        <v>-2.9999999999999805E-2</v>
      </c>
      <c r="EP150">
        <v>-2.9999999999999805E-2</v>
      </c>
      <c r="EQ150">
        <v>-2.9999999999999805E-2</v>
      </c>
      <c r="ER150">
        <v>-3.0000000000000249E-2</v>
      </c>
      <c r="ES150">
        <v>-3.0000000000000249E-2</v>
      </c>
      <c r="ET150">
        <v>-3.0000000000000249E-2</v>
      </c>
      <c r="EU150">
        <v>-2.9999999999999361E-2</v>
      </c>
      <c r="EV150">
        <v>-3.4999999999999254E-2</v>
      </c>
      <c r="EW150">
        <v>-3.5000000000000142E-2</v>
      </c>
      <c r="EX150">
        <v>-3.5000000000000142E-2</v>
      </c>
      <c r="EY150">
        <v>-3.4999999999999698E-2</v>
      </c>
      <c r="EZ150">
        <v>-3.5000000000000142E-2</v>
      </c>
      <c r="FA150">
        <v>-3.5000000000000142E-2</v>
      </c>
      <c r="FB150">
        <v>-3.5000000000000142E-2</v>
      </c>
      <c r="FC150">
        <v>-3.5000000000000142E-2</v>
      </c>
      <c r="FD150">
        <v>-3.5000000000000142E-2</v>
      </c>
      <c r="FE150">
        <v>-3.5000000000000142E-2</v>
      </c>
      <c r="FF150">
        <v>-3.5000000000000142E-2</v>
      </c>
      <c r="FG150">
        <v>-3.4999999999999254E-2</v>
      </c>
      <c r="FH150">
        <v>-0.04</v>
      </c>
      <c r="FI150">
        <v>-0.04</v>
      </c>
      <c r="FJ150">
        <v>-0.04</v>
      </c>
      <c r="FK150">
        <v>-0.04</v>
      </c>
      <c r="FL150">
        <v>-0.04</v>
      </c>
      <c r="FM150">
        <v>-0.04</v>
      </c>
      <c r="FN150">
        <v>-0.04</v>
      </c>
      <c r="FO150">
        <v>-0.04</v>
      </c>
      <c r="FP150">
        <v>-0.04</v>
      </c>
      <c r="FQ150">
        <v>-0.04</v>
      </c>
      <c r="FR150">
        <v>-0.04</v>
      </c>
      <c r="FS150">
        <v>-3.9999999999999147E-2</v>
      </c>
      <c r="FT150">
        <v>-4.4999999999999929E-2</v>
      </c>
      <c r="FU150">
        <v>-4.4999999999999929E-2</v>
      </c>
      <c r="FV150">
        <v>-4.4999999999999929E-2</v>
      </c>
      <c r="FW150">
        <v>-4.5000000000000817E-2</v>
      </c>
      <c r="FX150">
        <v>-4.4999999999999929E-2</v>
      </c>
      <c r="FY150">
        <v>-4.4999999999999929E-2</v>
      </c>
      <c r="FZ150">
        <v>-4.4999999999999929E-2</v>
      </c>
      <c r="GA150">
        <v>-4.4999999999999929E-2</v>
      </c>
      <c r="GB150">
        <v>-4.4999999999999929E-2</v>
      </c>
      <c r="GC150">
        <v>-4.4999999999999929E-2</v>
      </c>
      <c r="GD150">
        <v>-4.4999999999999929E-2</v>
      </c>
      <c r="GE150">
        <v>-4.5000000000000817E-2</v>
      </c>
      <c r="GF150">
        <v>-5.0000000000000711E-2</v>
      </c>
      <c r="GG150">
        <v>-4.9999999999999822E-2</v>
      </c>
      <c r="GH150">
        <v>-4.9999999999999822E-2</v>
      </c>
      <c r="GI150">
        <v>-5.0000000000000711E-2</v>
      </c>
      <c r="GJ150">
        <v>-4.9999999999999822E-2</v>
      </c>
      <c r="GK150">
        <v>-4.9999999999999822E-2</v>
      </c>
      <c r="GL150">
        <v>-4.9999999999999822E-2</v>
      </c>
      <c r="GM150">
        <v>-4.9999999999999822E-2</v>
      </c>
      <c r="GN150">
        <v>-4.9999999999999822E-2</v>
      </c>
      <c r="GO150">
        <v>-4.9999999999999822E-2</v>
      </c>
      <c r="GP150">
        <v>-4.9999999999999822E-2</v>
      </c>
      <c r="GQ150">
        <v>-5.0000000000000711E-2</v>
      </c>
      <c r="GR150">
        <v>-5.5000000000000604E-2</v>
      </c>
      <c r="GS150">
        <v>-5.4999999999999716E-2</v>
      </c>
      <c r="GT150">
        <v>-5.4999999999999716E-2</v>
      </c>
      <c r="GU150">
        <v>-5.5000000000000604E-2</v>
      </c>
      <c r="GV150">
        <v>-5.4999999999999716E-2</v>
      </c>
      <c r="GW150">
        <v>-5.4999999999999716E-2</v>
      </c>
      <c r="GX150">
        <v>-5.4999999999999716E-2</v>
      </c>
      <c r="GY150">
        <v>-5.4999999999999716E-2</v>
      </c>
      <c r="GZ150">
        <v>-5.5000000000000604E-2</v>
      </c>
      <c r="HA150">
        <v>-5.4999999999999716E-2</v>
      </c>
      <c r="HB150">
        <v>-5.4999999999999716E-2</v>
      </c>
      <c r="HC150">
        <v>-5.5000000000000604E-2</v>
      </c>
      <c r="HD150">
        <v>-6.0000000000000497E-2</v>
      </c>
      <c r="HE150">
        <v>-5.9999999999999609E-2</v>
      </c>
      <c r="HF150">
        <v>-5.9999999999999609E-2</v>
      </c>
      <c r="HG150">
        <v>-6.0000000000000497E-2</v>
      </c>
      <c r="HH150">
        <v>-5.9999999999999609E-2</v>
      </c>
      <c r="HI150">
        <v>-6.0000000000000497E-2</v>
      </c>
      <c r="HJ150">
        <v>-6.0000000000000497E-2</v>
      </c>
      <c r="HK150">
        <v>-5.9999999999999609E-2</v>
      </c>
      <c r="HL150">
        <v>-6.0000000000000497E-2</v>
      </c>
      <c r="HM150">
        <v>-6.0000000000000497E-2</v>
      </c>
      <c r="HN150">
        <v>-5.9999999999999609E-2</v>
      </c>
      <c r="HO150">
        <v>-6.0000000000000497E-2</v>
      </c>
      <c r="HP150">
        <v>-6.5000000000000391E-2</v>
      </c>
      <c r="HQ150">
        <v>-6.5000000000000391E-2</v>
      </c>
      <c r="HR150">
        <v>-6.5000000000000391E-2</v>
      </c>
      <c r="HS150">
        <v>-6.5000000000000391E-2</v>
      </c>
      <c r="HT150">
        <v>-6.4999999999999503E-2</v>
      </c>
      <c r="HU150">
        <v>-6.5000000000000391E-2</v>
      </c>
      <c r="HV150">
        <v>-6.5000000000000391E-2</v>
      </c>
      <c r="HW150">
        <v>-6.5000000000000391E-2</v>
      </c>
      <c r="HX150">
        <v>-6.5000000000000391E-2</v>
      </c>
      <c r="HY150">
        <v>-6.5000000000000391E-2</v>
      </c>
      <c r="HZ150">
        <v>-6.4999999999999503E-2</v>
      </c>
      <c r="IA150" s="216">
        <v>-6.5000000000000391E-2</v>
      </c>
      <c r="IB150" s="216">
        <v>-7.0000000000000284E-2</v>
      </c>
      <c r="IC150" s="216">
        <v>-7.0000000000000284E-2</v>
      </c>
      <c r="ID150" s="216">
        <v>-7.0000000000000284E-2</v>
      </c>
      <c r="IE150" s="216">
        <v>-7.0000000000000284E-2</v>
      </c>
      <c r="IF150" s="216">
        <v>-7.0000000000000284E-2</v>
      </c>
    </row>
    <row r="151" spans="1:241" x14ac:dyDescent="0.2">
      <c r="A151" s="447">
        <f>A!A165</f>
        <v>41579</v>
      </c>
      <c r="B151" s="479">
        <f t="shared" si="12"/>
        <v>4.6029999999999998</v>
      </c>
      <c r="C151" s="479">
        <v>4.5279999999999996</v>
      </c>
      <c r="D151" s="448">
        <f t="shared" si="13"/>
        <v>7.5000000000000178E-2</v>
      </c>
      <c r="F151" s="450">
        <v>37067</v>
      </c>
      <c r="N151">
        <v>-0.29599999999999982</v>
      </c>
      <c r="O151">
        <v>-0.28100000000000014</v>
      </c>
      <c r="P151">
        <v>-0.27200000000000024</v>
      </c>
      <c r="Q151">
        <v>-0.26300000000000034</v>
      </c>
      <c r="R151">
        <v>-0.23600000000000065</v>
      </c>
      <c r="S151">
        <v>-0.2110000000000003</v>
      </c>
      <c r="T151">
        <v>-0.20599999999999952</v>
      </c>
      <c r="U151">
        <v>-0.19599999999999973</v>
      </c>
      <c r="V151">
        <v>-0.19099999999999984</v>
      </c>
      <c r="W151">
        <v>-0.13600000000000012</v>
      </c>
      <c r="X151">
        <v>-0.1160000000000001</v>
      </c>
      <c r="Y151">
        <v>-0.1160000000000001</v>
      </c>
      <c r="Z151">
        <v>-0.11099999999999977</v>
      </c>
      <c r="AA151">
        <v>-0.11099999999999977</v>
      </c>
      <c r="AB151">
        <v>-0.11100000000000021</v>
      </c>
      <c r="AC151">
        <v>-0.10599999999999987</v>
      </c>
      <c r="AD151">
        <v>-9.2000000000000082E-2</v>
      </c>
      <c r="AE151">
        <v>-8.6999999999999744E-2</v>
      </c>
      <c r="AF151">
        <v>-8.7000000000000188E-2</v>
      </c>
      <c r="AG151">
        <v>-8.6999999999999744E-2</v>
      </c>
      <c r="AH151">
        <v>-8.6999999999999744E-2</v>
      </c>
      <c r="AI151">
        <v>-7.7000000000000401E-2</v>
      </c>
      <c r="AJ151">
        <v>-7.6999999999999957E-2</v>
      </c>
      <c r="AK151">
        <v>-7.7000000000000401E-2</v>
      </c>
      <c r="AL151">
        <v>-7.6999999999999957E-2</v>
      </c>
      <c r="AM151">
        <v>-7.6999999999999957E-2</v>
      </c>
      <c r="AN151">
        <v>-7.6999999999999957E-2</v>
      </c>
      <c r="AO151">
        <v>-7.6999999999999957E-2</v>
      </c>
      <c r="AP151">
        <v>-7.6999999999999957E-2</v>
      </c>
      <c r="AQ151">
        <v>-7.6999999999999957E-2</v>
      </c>
      <c r="AR151">
        <v>-7.6999999999999957E-2</v>
      </c>
      <c r="AS151">
        <v>-7.6999999999999957E-2</v>
      </c>
      <c r="AT151">
        <v>-7.6999999999999957E-2</v>
      </c>
      <c r="AU151">
        <v>-7.6999999999999957E-2</v>
      </c>
      <c r="AV151">
        <v>-7.6999999999999957E-2</v>
      </c>
      <c r="AW151">
        <v>-7.6999999999999957E-2</v>
      </c>
      <c r="AX151">
        <v>-6.6999999999999726E-2</v>
      </c>
      <c r="AY151">
        <v>-6.6999999999999726E-2</v>
      </c>
      <c r="AZ151">
        <v>-6.7000000000000171E-2</v>
      </c>
      <c r="BA151">
        <v>-6.6999999999999726E-2</v>
      </c>
      <c r="BB151">
        <v>-6.7000000000000171E-2</v>
      </c>
      <c r="BC151">
        <v>-6.7000000000000171E-2</v>
      </c>
      <c r="BD151">
        <v>-7.2000000000000064E-2</v>
      </c>
      <c r="BE151">
        <v>-7.2000000000000064E-2</v>
      </c>
      <c r="BF151">
        <v>-7.2000000000000064E-2</v>
      </c>
      <c r="BG151">
        <v>-7.2000000000000064E-2</v>
      </c>
      <c r="BH151">
        <v>-7.2000000000000064E-2</v>
      </c>
      <c r="BI151">
        <v>-7.199999999999962E-2</v>
      </c>
      <c r="BJ151">
        <v>-6.1999999999999833E-2</v>
      </c>
      <c r="BK151">
        <v>-6.2000000000000277E-2</v>
      </c>
      <c r="BL151">
        <v>-6.1999999999999833E-2</v>
      </c>
      <c r="BM151">
        <v>-6.1999999999999833E-2</v>
      </c>
      <c r="BN151">
        <v>-6.1999999999999833E-2</v>
      </c>
      <c r="BO151">
        <v>-6.1999999999999833E-2</v>
      </c>
      <c r="BP151">
        <v>-6.7000000000000171E-2</v>
      </c>
      <c r="BQ151">
        <v>-6.6999999999999726E-2</v>
      </c>
      <c r="BR151">
        <v>-6.6999999999999726E-2</v>
      </c>
      <c r="BS151">
        <v>-6.7000000000000171E-2</v>
      </c>
      <c r="BT151">
        <v>-6.6999999999999726E-2</v>
      </c>
      <c r="BU151">
        <v>-6.6999999999999726E-2</v>
      </c>
      <c r="BV151">
        <v>-5.699999999999994E-2</v>
      </c>
      <c r="BW151">
        <v>-5.699999999999994E-2</v>
      </c>
      <c r="BX151">
        <v>-5.699999999999994E-2</v>
      </c>
      <c r="BY151">
        <v>-5.699999999999994E-2</v>
      </c>
      <c r="BZ151">
        <v>-5.699999999999994E-2</v>
      </c>
      <c r="CA151">
        <v>-5.7000000000000384E-2</v>
      </c>
      <c r="CB151">
        <v>-6.2000000000000277E-2</v>
      </c>
      <c r="CC151">
        <v>-6.1999999999999833E-2</v>
      </c>
      <c r="CD151">
        <v>-6.1999999999999833E-2</v>
      </c>
      <c r="CE151">
        <v>-6.2000000000000277E-2</v>
      </c>
      <c r="CF151">
        <v>-6.1999999999999833E-2</v>
      </c>
      <c r="CG151">
        <v>-6.1999999999999833E-2</v>
      </c>
      <c r="CH151">
        <v>-5.2000000000000046E-2</v>
      </c>
      <c r="CI151">
        <v>-5.1999999999999602E-2</v>
      </c>
      <c r="CJ151">
        <v>-5.2000000000000046E-2</v>
      </c>
      <c r="CK151">
        <v>-5.2000000000000046E-2</v>
      </c>
      <c r="CL151">
        <v>-5.2000000000000046E-2</v>
      </c>
      <c r="CM151">
        <v>-5.2000000000000046E-2</v>
      </c>
      <c r="CN151">
        <v>-6.2000000000000277E-2</v>
      </c>
      <c r="CO151">
        <v>-6.1999999999999833E-2</v>
      </c>
      <c r="CP151">
        <v>-6.1999999999999833E-2</v>
      </c>
      <c r="CQ151">
        <v>-6.2000000000000277E-2</v>
      </c>
      <c r="CR151">
        <v>-6.1999999999999833E-2</v>
      </c>
      <c r="CS151">
        <v>-6.1999999999999833E-2</v>
      </c>
      <c r="CT151">
        <v>-5.2000000000000046E-2</v>
      </c>
      <c r="CU151">
        <v>-5.2000000000000046E-2</v>
      </c>
      <c r="CV151">
        <v>-5.2000000000000046E-2</v>
      </c>
      <c r="CW151">
        <v>-5.2000000000000046E-2</v>
      </c>
      <c r="CX151">
        <v>-5.2000000000000046E-2</v>
      </c>
      <c r="CY151">
        <v>-5.1999999999999602E-2</v>
      </c>
      <c r="CZ151">
        <v>-6.2000000000000277E-2</v>
      </c>
      <c r="DA151">
        <v>-6.1999999999999833E-2</v>
      </c>
      <c r="DB151">
        <v>-6.1999999999999833E-2</v>
      </c>
      <c r="DC151">
        <v>-6.1999999999999833E-2</v>
      </c>
      <c r="DD151">
        <v>-6.1999999999999833E-2</v>
      </c>
      <c r="DE151">
        <v>-6.2000000000000277E-2</v>
      </c>
      <c r="DF151">
        <v>-5.2000000000000046E-2</v>
      </c>
      <c r="DG151">
        <v>-5.2000000000000046E-2</v>
      </c>
      <c r="DH151">
        <v>-5.2000000000000046E-2</v>
      </c>
      <c r="DI151">
        <v>-5.2000000000000046E-2</v>
      </c>
      <c r="DJ151">
        <v>-5.2000000000000046E-2</v>
      </c>
      <c r="DK151">
        <v>-5.200000000000049E-2</v>
      </c>
      <c r="DL151">
        <v>-6.2000000000000277E-2</v>
      </c>
      <c r="DM151">
        <v>-6.2000000000000277E-2</v>
      </c>
      <c r="DN151">
        <v>-6.1999999999999833E-2</v>
      </c>
      <c r="DO151">
        <v>-6.2000000000000277E-2</v>
      </c>
      <c r="DP151">
        <v>-6.1999999999999833E-2</v>
      </c>
      <c r="DQ151">
        <v>-6.1999999999999833E-2</v>
      </c>
      <c r="DR151">
        <v>-5.2000000000000046E-2</v>
      </c>
      <c r="DS151">
        <v>-5.2000000000000046E-2</v>
      </c>
      <c r="DT151">
        <v>-5.2000000000000046E-2</v>
      </c>
      <c r="DU151">
        <v>-5.2000000000000046E-2</v>
      </c>
      <c r="DV151">
        <v>-5.2000000000000046E-2</v>
      </c>
      <c r="DW151">
        <v>-5.1999999999999602E-2</v>
      </c>
      <c r="DX151">
        <v>-6.2000000000000277E-2</v>
      </c>
      <c r="DY151">
        <v>-6.1999999999999389E-2</v>
      </c>
      <c r="DZ151">
        <v>-6.1999999999999833E-2</v>
      </c>
      <c r="EA151">
        <v>-6.2000000000000277E-2</v>
      </c>
      <c r="EB151">
        <v>-6.1999999999999833E-2</v>
      </c>
      <c r="EC151">
        <v>-6.1999999999999833E-2</v>
      </c>
      <c r="ED151">
        <v>-5.2000000000000046E-2</v>
      </c>
      <c r="EE151">
        <v>-5.1999999999999602E-2</v>
      </c>
      <c r="EF151">
        <v>-5.2000000000000046E-2</v>
      </c>
      <c r="EG151">
        <v>-5.2000000000000046E-2</v>
      </c>
      <c r="EH151">
        <v>-5.200000000000049E-2</v>
      </c>
      <c r="EI151">
        <v>-5.200000000000049E-2</v>
      </c>
      <c r="EJ151">
        <v>-6.2000000000000277E-2</v>
      </c>
      <c r="EK151">
        <v>-6.2000000000000277E-2</v>
      </c>
      <c r="EL151">
        <v>-6.2000000000000277E-2</v>
      </c>
      <c r="EM151">
        <v>-6.1999999999999833E-2</v>
      </c>
      <c r="EN151">
        <v>-6.1999999999999833E-2</v>
      </c>
      <c r="EO151">
        <v>-6.1999999999999833E-2</v>
      </c>
      <c r="EP151">
        <v>-5.2000000000000046E-2</v>
      </c>
      <c r="EQ151">
        <v>-5.2000000000000046E-2</v>
      </c>
      <c r="ER151">
        <v>-5.2000000000000046E-2</v>
      </c>
      <c r="ES151">
        <v>-5.2000000000000046E-2</v>
      </c>
      <c r="ET151">
        <v>-5.1999999999999602E-2</v>
      </c>
      <c r="EU151">
        <v>-5.200000000000049E-2</v>
      </c>
      <c r="EV151">
        <v>-6.2000000000000277E-2</v>
      </c>
      <c r="EW151">
        <v>-6.2000000000000277E-2</v>
      </c>
      <c r="EX151">
        <v>-6.2000000000000277E-2</v>
      </c>
      <c r="EY151">
        <v>-6.1999999999999833E-2</v>
      </c>
      <c r="EZ151">
        <v>-6.2000000000000277E-2</v>
      </c>
      <c r="FA151">
        <v>-6.2000000000000277E-2</v>
      </c>
      <c r="FB151">
        <v>-5.2000000000000046E-2</v>
      </c>
      <c r="FC151">
        <v>-5.1999999999999602E-2</v>
      </c>
      <c r="FD151">
        <v>-5.200000000000049E-2</v>
      </c>
      <c r="FE151">
        <v>-5.200000000000049E-2</v>
      </c>
      <c r="FF151">
        <v>-5.1999999999999602E-2</v>
      </c>
      <c r="FG151">
        <v>-5.200000000000049E-2</v>
      </c>
      <c r="FH151">
        <v>-6.1999999999999389E-2</v>
      </c>
      <c r="FI151">
        <v>-6.2000000000000277E-2</v>
      </c>
      <c r="FJ151">
        <v>-6.2000000000000277E-2</v>
      </c>
      <c r="FK151">
        <v>-6.2000000000000277E-2</v>
      </c>
      <c r="FL151">
        <v>-6.1999999999999833E-2</v>
      </c>
      <c r="FM151">
        <v>-6.2000000000000277E-2</v>
      </c>
      <c r="FN151">
        <v>-5.200000000000049E-2</v>
      </c>
      <c r="FO151">
        <v>-5.1999999999999602E-2</v>
      </c>
      <c r="FP151">
        <v>-5.200000000000049E-2</v>
      </c>
      <c r="FQ151">
        <v>-5.200000000000049E-2</v>
      </c>
      <c r="FR151">
        <v>-5.1999999999999602E-2</v>
      </c>
      <c r="FS151">
        <v>-5.200000000000049E-2</v>
      </c>
      <c r="FT151">
        <v>-6.1999999999999389E-2</v>
      </c>
      <c r="FU151">
        <v>-6.2000000000000277E-2</v>
      </c>
      <c r="FV151">
        <v>-6.2000000000000277E-2</v>
      </c>
      <c r="FW151">
        <v>-6.1999999999999389E-2</v>
      </c>
      <c r="FX151">
        <v>-6.1999999999999389E-2</v>
      </c>
      <c r="FY151">
        <v>-6.2000000000000277E-2</v>
      </c>
      <c r="FZ151">
        <v>-5.200000000000049E-2</v>
      </c>
      <c r="GA151">
        <v>-5.1999999999999602E-2</v>
      </c>
      <c r="GB151">
        <v>-5.200000000000049E-2</v>
      </c>
      <c r="GC151">
        <v>-5.200000000000049E-2</v>
      </c>
      <c r="GD151">
        <v>-5.1999999999999602E-2</v>
      </c>
      <c r="GE151">
        <v>-5.1999999999999602E-2</v>
      </c>
      <c r="GF151">
        <v>-6.1999999999999389E-2</v>
      </c>
      <c r="GG151">
        <v>-6.2000000000000277E-2</v>
      </c>
      <c r="GH151">
        <v>-6.2000000000000277E-2</v>
      </c>
      <c r="GI151">
        <v>-6.1999999999999389E-2</v>
      </c>
      <c r="GJ151">
        <v>-6.2000000000000277E-2</v>
      </c>
      <c r="GK151">
        <v>-6.2000000000000277E-2</v>
      </c>
      <c r="GL151">
        <v>-5.200000000000049E-2</v>
      </c>
      <c r="GM151">
        <v>-5.1999999999999602E-2</v>
      </c>
      <c r="GN151">
        <v>-5.200000000000049E-2</v>
      </c>
      <c r="GO151">
        <v>-5.200000000000049E-2</v>
      </c>
      <c r="GP151">
        <v>-5.1999999999999602E-2</v>
      </c>
      <c r="GQ151">
        <v>-5.1999999999999602E-2</v>
      </c>
      <c r="GR151">
        <v>-6.1999999999999389E-2</v>
      </c>
      <c r="GS151">
        <v>-6.2000000000000277E-2</v>
      </c>
      <c r="GT151">
        <v>-6.2000000000000277E-2</v>
      </c>
      <c r="GU151">
        <v>-6.1999999999999389E-2</v>
      </c>
      <c r="GV151">
        <v>-6.2000000000000277E-2</v>
      </c>
      <c r="GW151">
        <v>-6.2000000000000277E-2</v>
      </c>
      <c r="GX151">
        <v>-5.200000000000049E-2</v>
      </c>
      <c r="GY151">
        <v>-5.1999999999999602E-2</v>
      </c>
      <c r="GZ151">
        <v>-5.1999999999999602E-2</v>
      </c>
      <c r="HA151">
        <v>-5.200000000000049E-2</v>
      </c>
      <c r="HB151">
        <v>-5.200000000000049E-2</v>
      </c>
      <c r="HC151">
        <v>-5.1999999999999602E-2</v>
      </c>
      <c r="HD151">
        <v>-6.2000000000000277E-2</v>
      </c>
      <c r="HE151">
        <v>-6.2000000000000277E-2</v>
      </c>
      <c r="HF151">
        <v>-6.2000000000000277E-2</v>
      </c>
      <c r="HG151">
        <v>-6.1999999999999389E-2</v>
      </c>
      <c r="HH151">
        <v>-6.2000000000000277E-2</v>
      </c>
      <c r="HI151">
        <v>-6.1999999999999389E-2</v>
      </c>
      <c r="HJ151">
        <v>-5.1999999999999602E-2</v>
      </c>
      <c r="HK151">
        <v>-5.1999999999999602E-2</v>
      </c>
      <c r="HL151">
        <v>-5.1999999999999602E-2</v>
      </c>
      <c r="HM151">
        <v>-5.1999999999999602E-2</v>
      </c>
      <c r="HN151">
        <v>-5.200000000000049E-2</v>
      </c>
      <c r="HO151">
        <v>-5.1999999999999602E-2</v>
      </c>
      <c r="HP151">
        <v>-6.2000000000000277E-2</v>
      </c>
      <c r="HQ151">
        <v>-6.1999999999999389E-2</v>
      </c>
      <c r="HR151">
        <v>-6.1999999999999389E-2</v>
      </c>
      <c r="HS151">
        <v>-6.2000000000000277E-2</v>
      </c>
      <c r="HT151">
        <v>-6.2000000000000277E-2</v>
      </c>
      <c r="HU151">
        <v>-6.1999999999999389E-2</v>
      </c>
      <c r="HV151">
        <v>-5.1999999999999602E-2</v>
      </c>
      <c r="HW151">
        <v>-5.200000000000049E-2</v>
      </c>
      <c r="HX151">
        <v>-5.1999999999999602E-2</v>
      </c>
      <c r="HY151">
        <v>-5.1999999999999602E-2</v>
      </c>
      <c r="HZ151">
        <v>-5.200000000000049E-2</v>
      </c>
      <c r="IA151" s="216">
        <v>-5.1999999999999602E-2</v>
      </c>
      <c r="IB151" s="216">
        <v>-6.2000000000000277E-2</v>
      </c>
      <c r="IC151" s="216">
        <v>-6.1999999999999389E-2</v>
      </c>
      <c r="ID151" s="216">
        <v>-6.1999999999999389E-2</v>
      </c>
      <c r="IE151" s="216">
        <v>-6.2000000000000277E-2</v>
      </c>
      <c r="IF151" s="216">
        <v>-6.2000000000000277E-2</v>
      </c>
    </row>
    <row r="152" spans="1:241" x14ac:dyDescent="0.2">
      <c r="A152" s="447">
        <f>A!A166</f>
        <v>41609</v>
      </c>
      <c r="B152" s="479">
        <f t="shared" si="12"/>
        <v>4.7480000000000002</v>
      </c>
      <c r="C152" s="479">
        <v>4.673</v>
      </c>
      <c r="D152" s="448">
        <f t="shared" si="13"/>
        <v>7.5000000000000178E-2</v>
      </c>
      <c r="F152" s="450">
        <v>37068</v>
      </c>
      <c r="N152">
        <v>-4.9000000000000377E-2</v>
      </c>
      <c r="O152">
        <v>-4.1999999999999815E-2</v>
      </c>
      <c r="P152">
        <v>-3.7999999999999812E-2</v>
      </c>
      <c r="Q152">
        <v>-3.4999999999999698E-2</v>
      </c>
      <c r="R152">
        <v>-2.4999999999999911E-2</v>
      </c>
      <c r="S152">
        <v>-1.499999999999968E-2</v>
      </c>
      <c r="T152">
        <v>-1.2000000000000455E-2</v>
      </c>
      <c r="U152">
        <v>-1.2000000000000455E-2</v>
      </c>
      <c r="V152">
        <v>-9.9999999999997868E-3</v>
      </c>
      <c r="W152">
        <v>9.9999999999997868E-3</v>
      </c>
      <c r="X152">
        <v>1.5000000000000124E-2</v>
      </c>
      <c r="Y152">
        <v>1.5000000000000124E-2</v>
      </c>
      <c r="Z152">
        <v>1.499999999999968E-2</v>
      </c>
      <c r="AA152">
        <v>1.5000000000000124E-2</v>
      </c>
      <c r="AB152">
        <v>1.5000000000000124E-2</v>
      </c>
      <c r="AC152">
        <v>1.2999999999999901E-2</v>
      </c>
      <c r="AD152">
        <v>9.9999999999997868E-3</v>
      </c>
      <c r="AE152">
        <v>9.9999999999997868E-3</v>
      </c>
      <c r="AF152">
        <v>9.9999999999997868E-3</v>
      </c>
      <c r="AG152">
        <v>9.9999999999997868E-3</v>
      </c>
      <c r="AH152">
        <v>9.9999999999997868E-3</v>
      </c>
      <c r="AI152">
        <v>1.0000000000000231E-2</v>
      </c>
      <c r="AJ152">
        <v>1.0000000000000231E-2</v>
      </c>
      <c r="AK152">
        <v>1.0000000000000231E-2</v>
      </c>
      <c r="AL152">
        <v>1.0000000000000231E-2</v>
      </c>
      <c r="AM152">
        <v>9.9999999999997868E-3</v>
      </c>
      <c r="AN152">
        <v>1.0000000000000231E-2</v>
      </c>
      <c r="AO152">
        <v>1.0000000000000231E-2</v>
      </c>
      <c r="AP152">
        <v>9.9999999999997868E-3</v>
      </c>
      <c r="AQ152">
        <v>9.9999999999997868E-3</v>
      </c>
      <c r="AR152">
        <v>9.9999999999997868E-3</v>
      </c>
      <c r="AS152">
        <v>1.0000000000000231E-2</v>
      </c>
      <c r="AT152">
        <v>1.0000000000000231E-2</v>
      </c>
      <c r="AU152">
        <v>9.9999999999997868E-3</v>
      </c>
      <c r="AV152">
        <v>1.0000000000000231E-2</v>
      </c>
      <c r="AW152">
        <v>1.0000000000000231E-2</v>
      </c>
      <c r="AX152">
        <v>9.9999999999997868E-3</v>
      </c>
      <c r="AY152">
        <v>9.9999999999997868E-3</v>
      </c>
      <c r="AZ152">
        <v>1.0000000000000231E-2</v>
      </c>
      <c r="BA152">
        <v>9.9999999999997868E-3</v>
      </c>
      <c r="BB152">
        <v>1.0000000000000231E-2</v>
      </c>
      <c r="BC152">
        <v>1.0000000000000231E-2</v>
      </c>
      <c r="BD152">
        <v>9.9999999999997868E-3</v>
      </c>
      <c r="BE152">
        <v>9.9999999999997868E-3</v>
      </c>
      <c r="BF152">
        <v>9.9999999999997868E-3</v>
      </c>
      <c r="BG152">
        <v>1.0000000000000231E-2</v>
      </c>
      <c r="BH152">
        <v>9.9999999999997868E-3</v>
      </c>
      <c r="BI152">
        <v>9.9999999999997868E-3</v>
      </c>
      <c r="BJ152">
        <v>1.0000000000000231E-2</v>
      </c>
      <c r="BK152">
        <v>1.0000000000000231E-2</v>
      </c>
      <c r="BL152">
        <v>9.9999999999997868E-3</v>
      </c>
      <c r="BM152">
        <v>1.0000000000000231E-2</v>
      </c>
      <c r="BN152">
        <v>9.9999999999997868E-3</v>
      </c>
      <c r="BO152">
        <v>9.9999999999997868E-3</v>
      </c>
      <c r="BP152">
        <v>9.9999999999997868E-3</v>
      </c>
      <c r="BQ152">
        <v>9.9999999999997868E-3</v>
      </c>
      <c r="BR152">
        <v>9.9999999999997868E-3</v>
      </c>
      <c r="BS152">
        <v>1.0000000000000231E-2</v>
      </c>
      <c r="BT152">
        <v>9.9999999999997868E-3</v>
      </c>
      <c r="BU152">
        <v>9.9999999999997868E-3</v>
      </c>
      <c r="BV152">
        <v>9.9999999999997868E-3</v>
      </c>
      <c r="BW152">
        <v>1.0000000000000231E-2</v>
      </c>
      <c r="BX152">
        <v>9.9999999999997868E-3</v>
      </c>
      <c r="BY152">
        <v>1.0000000000000231E-2</v>
      </c>
      <c r="BZ152">
        <v>9.9999999999997868E-3</v>
      </c>
      <c r="CA152">
        <v>1.0000000000000231E-2</v>
      </c>
      <c r="CB152">
        <v>1.0000000000000231E-2</v>
      </c>
      <c r="CC152">
        <v>1.0000000000000231E-2</v>
      </c>
      <c r="CD152">
        <v>1.0000000000000231E-2</v>
      </c>
      <c r="CE152">
        <v>1.0000000000000231E-2</v>
      </c>
      <c r="CF152">
        <v>9.9999999999997868E-3</v>
      </c>
      <c r="CG152">
        <v>9.9999999999997868E-3</v>
      </c>
      <c r="CH152">
        <v>1.0000000000000231E-2</v>
      </c>
      <c r="CI152">
        <v>9.9999999999997868E-3</v>
      </c>
      <c r="CJ152">
        <v>1.0000000000000231E-2</v>
      </c>
      <c r="CK152">
        <v>1.0000000000000231E-2</v>
      </c>
      <c r="CL152">
        <v>1.0000000000000231E-2</v>
      </c>
      <c r="CM152">
        <v>9.9999999999997868E-3</v>
      </c>
      <c r="CN152">
        <v>1.0000000000000675E-2</v>
      </c>
      <c r="CO152">
        <v>9.9999999999997868E-3</v>
      </c>
      <c r="CP152">
        <v>9.9999999999997868E-3</v>
      </c>
      <c r="CQ152">
        <v>1.0000000000000231E-2</v>
      </c>
      <c r="CR152">
        <v>9.9999999999997868E-3</v>
      </c>
      <c r="CS152">
        <v>9.9999999999997868E-3</v>
      </c>
      <c r="CT152">
        <v>9.9999999999997868E-3</v>
      </c>
      <c r="CU152">
        <v>1.0000000000000231E-2</v>
      </c>
      <c r="CV152">
        <v>9.9999999999997868E-3</v>
      </c>
      <c r="CW152">
        <v>1.0000000000000231E-2</v>
      </c>
      <c r="CX152">
        <v>9.9999999999997868E-3</v>
      </c>
      <c r="CY152">
        <v>9.9999999999997868E-3</v>
      </c>
      <c r="CZ152">
        <v>9.9999999999997868E-3</v>
      </c>
      <c r="DA152">
        <v>9.9999999999997868E-3</v>
      </c>
      <c r="DB152">
        <v>9.9999999999997868E-3</v>
      </c>
      <c r="DC152">
        <v>9.9999999999997868E-3</v>
      </c>
      <c r="DD152">
        <v>9.9999999999997868E-3</v>
      </c>
      <c r="DE152">
        <v>1.0000000000000231E-2</v>
      </c>
      <c r="DF152">
        <v>9.9999999999997868E-3</v>
      </c>
      <c r="DG152">
        <v>1.0000000000000231E-2</v>
      </c>
      <c r="DH152">
        <v>9.9999999999997868E-3</v>
      </c>
      <c r="DI152">
        <v>9.9999999999997868E-3</v>
      </c>
      <c r="DJ152">
        <v>9.9999999999997868E-3</v>
      </c>
      <c r="DK152">
        <v>9.9999999999997868E-3</v>
      </c>
      <c r="DL152">
        <v>1.0000000000000675E-2</v>
      </c>
      <c r="DM152">
        <v>9.9999999999997868E-3</v>
      </c>
      <c r="DN152">
        <v>9.9999999999997868E-3</v>
      </c>
      <c r="DO152">
        <v>1.0000000000000231E-2</v>
      </c>
      <c r="DP152">
        <v>9.9999999999997868E-3</v>
      </c>
      <c r="DQ152">
        <v>9.9999999999997868E-3</v>
      </c>
      <c r="DR152">
        <v>9.9999999999997868E-3</v>
      </c>
      <c r="DS152">
        <v>1.0000000000000231E-2</v>
      </c>
      <c r="DT152">
        <v>9.9999999999997868E-3</v>
      </c>
      <c r="DU152">
        <v>1.0000000000000231E-2</v>
      </c>
      <c r="DV152">
        <v>9.9999999999997868E-3</v>
      </c>
      <c r="DW152">
        <v>9.9999999999997868E-3</v>
      </c>
      <c r="DX152">
        <v>9.9999999999997868E-3</v>
      </c>
      <c r="DY152">
        <v>9.9999999999997868E-3</v>
      </c>
      <c r="DZ152">
        <v>1.0000000000000231E-2</v>
      </c>
      <c r="EA152">
        <v>1.0000000000000231E-2</v>
      </c>
      <c r="EB152">
        <v>9.9999999999997868E-3</v>
      </c>
      <c r="EC152">
        <v>9.9999999999997868E-3</v>
      </c>
      <c r="ED152">
        <v>1.0000000000000231E-2</v>
      </c>
      <c r="EE152">
        <v>9.9999999999997868E-3</v>
      </c>
      <c r="EF152">
        <v>1.0000000000000231E-2</v>
      </c>
      <c r="EG152">
        <v>1.0000000000000231E-2</v>
      </c>
      <c r="EH152">
        <v>9.9999999999997868E-3</v>
      </c>
      <c r="EI152">
        <v>1.0000000000000675E-2</v>
      </c>
      <c r="EJ152">
        <v>9.9999999999997868E-3</v>
      </c>
      <c r="EK152">
        <v>1.0000000000000675E-2</v>
      </c>
      <c r="EL152">
        <v>1.0000000000000675E-2</v>
      </c>
      <c r="EM152">
        <v>1.0000000000000231E-2</v>
      </c>
      <c r="EN152">
        <v>9.9999999999997868E-3</v>
      </c>
      <c r="EO152">
        <v>9.9999999999997868E-3</v>
      </c>
      <c r="EP152">
        <v>9.9999999999997868E-3</v>
      </c>
      <c r="EQ152">
        <v>1.0000000000000231E-2</v>
      </c>
      <c r="ER152">
        <v>9.9999999999997868E-3</v>
      </c>
      <c r="ES152">
        <v>1.0000000000000231E-2</v>
      </c>
      <c r="ET152">
        <v>9.9999999999997868E-3</v>
      </c>
      <c r="EU152">
        <v>9.9999999999997868E-3</v>
      </c>
      <c r="EV152">
        <v>9.9999999999997868E-3</v>
      </c>
      <c r="EW152">
        <v>9.9999999999997868E-3</v>
      </c>
      <c r="EX152">
        <v>9.9999999999997868E-3</v>
      </c>
      <c r="EY152">
        <v>9.9999999999997868E-3</v>
      </c>
      <c r="EZ152">
        <v>1.0000000000000231E-2</v>
      </c>
      <c r="FA152">
        <v>1.0000000000000231E-2</v>
      </c>
      <c r="FB152">
        <v>9.9999999999997868E-3</v>
      </c>
      <c r="FC152">
        <v>9.9999999999997868E-3</v>
      </c>
      <c r="FD152">
        <v>1.0000000000000675E-2</v>
      </c>
      <c r="FE152">
        <v>1.0000000000000675E-2</v>
      </c>
      <c r="FF152">
        <v>9.9999999999997868E-3</v>
      </c>
      <c r="FG152">
        <v>9.9999999999997868E-3</v>
      </c>
      <c r="FH152">
        <v>9.9999999999997868E-3</v>
      </c>
      <c r="FI152">
        <v>9.9999999999997868E-3</v>
      </c>
      <c r="FJ152">
        <v>9.9999999999997868E-3</v>
      </c>
      <c r="FK152">
        <v>9.9999999999997868E-3</v>
      </c>
      <c r="FL152">
        <v>1.0000000000000231E-2</v>
      </c>
      <c r="FM152">
        <v>9.9999999999997868E-3</v>
      </c>
      <c r="FN152">
        <v>1.0000000000000675E-2</v>
      </c>
      <c r="FO152">
        <v>9.9999999999997868E-3</v>
      </c>
      <c r="FP152">
        <v>9.9999999999997868E-3</v>
      </c>
      <c r="FQ152">
        <v>1.0000000000000675E-2</v>
      </c>
      <c r="FR152">
        <v>9.9999999999997868E-3</v>
      </c>
      <c r="FS152">
        <v>9.9999999999997868E-3</v>
      </c>
      <c r="FT152">
        <v>9.9999999999997868E-3</v>
      </c>
      <c r="FU152">
        <v>9.9999999999997868E-3</v>
      </c>
      <c r="FV152">
        <v>9.9999999999997868E-3</v>
      </c>
      <c r="FW152">
        <v>9.9999999999997868E-3</v>
      </c>
      <c r="FX152">
        <v>9.9999999999997868E-3</v>
      </c>
      <c r="FY152">
        <v>9.9999999999997868E-3</v>
      </c>
      <c r="FZ152">
        <v>9.9999999999997868E-3</v>
      </c>
      <c r="GA152">
        <v>9.9999999999997868E-3</v>
      </c>
      <c r="GB152">
        <v>9.9999999999997868E-3</v>
      </c>
      <c r="GC152">
        <v>1.0000000000000675E-2</v>
      </c>
      <c r="GD152">
        <v>9.9999999999997868E-3</v>
      </c>
      <c r="GE152">
        <v>9.9999999999997868E-3</v>
      </c>
      <c r="GF152">
        <v>9.9999999999997868E-3</v>
      </c>
      <c r="GG152">
        <v>9.9999999999997868E-3</v>
      </c>
      <c r="GH152">
        <v>9.9999999999997868E-3</v>
      </c>
      <c r="GI152">
        <v>9.9999999999997868E-3</v>
      </c>
      <c r="GJ152">
        <v>1.0000000000000675E-2</v>
      </c>
      <c r="GK152">
        <v>9.9999999999997868E-3</v>
      </c>
      <c r="GL152">
        <v>9.9999999999997868E-3</v>
      </c>
      <c r="GM152">
        <v>9.9999999999997868E-3</v>
      </c>
      <c r="GN152">
        <v>9.9999999999997868E-3</v>
      </c>
      <c r="GO152">
        <v>9.9999999999997868E-3</v>
      </c>
      <c r="GP152">
        <v>9.9999999999997868E-3</v>
      </c>
      <c r="GQ152">
        <v>9.9999999999997868E-3</v>
      </c>
      <c r="GR152">
        <v>9.9999999999997868E-3</v>
      </c>
      <c r="GS152">
        <v>9.9999999999997868E-3</v>
      </c>
      <c r="GT152">
        <v>9.9999999999997868E-3</v>
      </c>
      <c r="GU152">
        <v>9.9999999999997868E-3</v>
      </c>
      <c r="GV152">
        <v>1.0000000000000675E-2</v>
      </c>
      <c r="GW152">
        <v>9.9999999999997868E-3</v>
      </c>
      <c r="GX152">
        <v>9.9999999999997868E-3</v>
      </c>
      <c r="GY152">
        <v>9.9999999999997868E-3</v>
      </c>
      <c r="GZ152">
        <v>9.9999999999997868E-3</v>
      </c>
      <c r="HA152">
        <v>9.9999999999997868E-3</v>
      </c>
      <c r="HB152">
        <v>1.0000000000000675E-2</v>
      </c>
      <c r="HC152">
        <v>9.9999999999997868E-3</v>
      </c>
      <c r="HD152">
        <v>1.0000000000000675E-2</v>
      </c>
      <c r="HE152">
        <v>9.9999999999997868E-3</v>
      </c>
      <c r="HF152">
        <v>9.9999999999997868E-3</v>
      </c>
      <c r="HG152">
        <v>9.9999999999997868E-3</v>
      </c>
      <c r="HH152">
        <v>1.0000000000000675E-2</v>
      </c>
      <c r="HI152">
        <v>9.9999999999997868E-3</v>
      </c>
      <c r="HJ152">
        <v>9.9999999999997868E-3</v>
      </c>
      <c r="HK152">
        <v>9.9999999999997868E-3</v>
      </c>
      <c r="HL152">
        <v>9.9999999999997868E-3</v>
      </c>
      <c r="HM152">
        <v>9.9999999999997868E-3</v>
      </c>
      <c r="HN152">
        <v>1.0000000000000675E-2</v>
      </c>
      <c r="HO152">
        <v>9.9999999999997868E-3</v>
      </c>
      <c r="HP152">
        <v>1.0000000000000675E-2</v>
      </c>
      <c r="HQ152">
        <v>9.9999999999997868E-3</v>
      </c>
      <c r="HR152">
        <v>9.9999999999997868E-3</v>
      </c>
      <c r="HS152">
        <v>1.0000000000000675E-2</v>
      </c>
      <c r="HT152">
        <v>9.9999999999997868E-3</v>
      </c>
      <c r="HU152">
        <v>9.9999999999997868E-3</v>
      </c>
      <c r="HV152">
        <v>9.9999999999997868E-3</v>
      </c>
      <c r="HW152">
        <v>1.0000000000000675E-2</v>
      </c>
      <c r="HX152">
        <v>9.9999999999997868E-3</v>
      </c>
      <c r="HY152">
        <v>9.9999999999997868E-3</v>
      </c>
      <c r="HZ152">
        <v>1.0000000000000675E-2</v>
      </c>
      <c r="IA152" s="216">
        <v>9.9999999999997868E-3</v>
      </c>
      <c r="IB152" s="216">
        <v>1.0000000000000675E-2</v>
      </c>
      <c r="IC152" s="216">
        <v>9.9999999999997868E-3</v>
      </c>
      <c r="ID152" s="216">
        <v>9.9999999999997868E-3</v>
      </c>
      <c r="IE152" s="216">
        <v>1.0000000000000675E-2</v>
      </c>
      <c r="IF152" s="216">
        <v>9.9999999999997868E-3</v>
      </c>
    </row>
    <row r="153" spans="1:241" x14ac:dyDescent="0.2">
      <c r="A153" s="447">
        <f>A!A167</f>
        <v>41640</v>
      </c>
      <c r="B153" s="479">
        <f t="shared" si="12"/>
        <v>4.8680000000000003</v>
      </c>
      <c r="C153" s="479">
        <v>4.7930000000000001</v>
      </c>
      <c r="D153" s="448">
        <f t="shared" si="13"/>
        <v>7.5000000000000178E-2</v>
      </c>
      <c r="F153" s="450">
        <v>37069</v>
      </c>
      <c r="N153">
        <v>-0.215</v>
      </c>
      <c r="O153">
        <v>-0.19300000000000006</v>
      </c>
      <c r="P153">
        <v>-0.18199999999999994</v>
      </c>
      <c r="Q153">
        <v>-0.17200000000000015</v>
      </c>
      <c r="R153">
        <v>-0.16</v>
      </c>
      <c r="S153">
        <v>-0.14499999999999999</v>
      </c>
      <c r="T153">
        <v>-0.14000000000000001</v>
      </c>
      <c r="U153">
        <v>-0.13</v>
      </c>
      <c r="V153">
        <v>-0.10700000000000021</v>
      </c>
      <c r="W153">
        <v>-4.6999999999999709E-2</v>
      </c>
      <c r="X153">
        <v>-4.2000000000000259E-2</v>
      </c>
      <c r="Y153">
        <v>-0.04</v>
      </c>
      <c r="Z153">
        <v>-3.7999999999999812E-2</v>
      </c>
      <c r="AA153">
        <v>-3.6000000000000032E-2</v>
      </c>
      <c r="AB153">
        <v>-3.4000000000000252E-2</v>
      </c>
      <c r="AC153">
        <v>-3.2000000000000028E-2</v>
      </c>
      <c r="AD153">
        <v>-3.1999999999999584E-2</v>
      </c>
      <c r="AE153">
        <v>-2.9999999999999805E-2</v>
      </c>
      <c r="AF153">
        <v>-2.9999999999999805E-2</v>
      </c>
      <c r="AG153">
        <v>-2.9999999999999805E-2</v>
      </c>
      <c r="AH153">
        <v>-2.9999999999999805E-2</v>
      </c>
      <c r="AI153">
        <v>-2.9999999999999805E-2</v>
      </c>
      <c r="AJ153">
        <v>-3.0000000000000249E-2</v>
      </c>
      <c r="AK153">
        <v>-3.0000000000000249E-2</v>
      </c>
      <c r="AL153">
        <v>-3.0000000000000249E-2</v>
      </c>
      <c r="AM153">
        <v>-2.9999999999999805E-2</v>
      </c>
      <c r="AN153">
        <v>-3.0000000000000249E-2</v>
      </c>
      <c r="AO153">
        <v>-3.0000000000000249E-2</v>
      </c>
      <c r="AP153">
        <v>-2.9999999999999805E-2</v>
      </c>
      <c r="AQ153">
        <v>-2.9999999999999805E-2</v>
      </c>
      <c r="AR153">
        <v>-2.9999999999999805E-2</v>
      </c>
      <c r="AS153">
        <v>-3.0000000000000249E-2</v>
      </c>
      <c r="AT153">
        <v>-3.0000000000000249E-2</v>
      </c>
      <c r="AU153">
        <v>-2.9999999999999805E-2</v>
      </c>
      <c r="AV153">
        <v>-3.0000000000000249E-2</v>
      </c>
      <c r="AW153">
        <v>-3.0000000000000249E-2</v>
      </c>
      <c r="AX153">
        <v>-2.9999999999999805E-2</v>
      </c>
      <c r="AY153">
        <v>-2.9999999999999805E-2</v>
      </c>
      <c r="AZ153">
        <v>-2.9999999999999805E-2</v>
      </c>
      <c r="BA153">
        <v>-2.9999999999999805E-2</v>
      </c>
      <c r="BB153">
        <v>-3.0000000000000249E-2</v>
      </c>
      <c r="BC153">
        <v>-3.0000000000000249E-2</v>
      </c>
      <c r="BD153">
        <v>-2.9999999999999805E-2</v>
      </c>
      <c r="BE153">
        <v>-2.9999999999999805E-2</v>
      </c>
      <c r="BF153">
        <v>-2.9999999999999805E-2</v>
      </c>
      <c r="BG153">
        <v>-3.0000000000000249E-2</v>
      </c>
      <c r="BH153">
        <v>-2.9999999999999805E-2</v>
      </c>
      <c r="BI153">
        <v>-2.9999999999999805E-2</v>
      </c>
      <c r="BJ153">
        <v>-3.0000000000000249E-2</v>
      </c>
      <c r="BK153">
        <v>-3.0000000000000249E-2</v>
      </c>
      <c r="BL153">
        <v>-2.9999999999999805E-2</v>
      </c>
      <c r="BM153">
        <v>-3.0000000000000249E-2</v>
      </c>
      <c r="BN153">
        <v>-2.9999999999999805E-2</v>
      </c>
      <c r="BO153">
        <v>-2.9999999999999805E-2</v>
      </c>
      <c r="BP153">
        <v>-2.9999999999999805E-2</v>
      </c>
      <c r="BQ153">
        <v>-2.9999999999999805E-2</v>
      </c>
      <c r="BR153">
        <v>-2.9999999999999805E-2</v>
      </c>
      <c r="BS153">
        <v>-3.0000000000000249E-2</v>
      </c>
      <c r="BT153">
        <v>-2.9999999999999805E-2</v>
      </c>
      <c r="BU153">
        <v>-2.9999999999999805E-2</v>
      </c>
      <c r="BV153">
        <v>-2.9999999999999805E-2</v>
      </c>
      <c r="BW153">
        <v>-3.0000000000000249E-2</v>
      </c>
      <c r="BX153">
        <v>-2.9999999999999805E-2</v>
      </c>
      <c r="BY153">
        <v>-3.0000000000000249E-2</v>
      </c>
      <c r="BZ153">
        <v>-2.9999999999999805E-2</v>
      </c>
      <c r="CA153">
        <v>-2.9999999999999805E-2</v>
      </c>
      <c r="CB153">
        <v>-3.0000000000000249E-2</v>
      </c>
      <c r="CC153">
        <v>-3.0000000000000249E-2</v>
      </c>
      <c r="CD153">
        <v>-3.0000000000000249E-2</v>
      </c>
      <c r="CE153">
        <v>-2.9999999999999805E-2</v>
      </c>
      <c r="CF153">
        <v>-2.9999999999999805E-2</v>
      </c>
      <c r="CG153">
        <v>-2.9999999999999805E-2</v>
      </c>
      <c r="CH153">
        <v>-3.0000000000000249E-2</v>
      </c>
      <c r="CI153">
        <v>-2.9999999999999805E-2</v>
      </c>
      <c r="CJ153">
        <v>-3.0000000000000249E-2</v>
      </c>
      <c r="CK153">
        <v>-3.0000000000000249E-2</v>
      </c>
      <c r="CL153">
        <v>-3.0000000000000249E-2</v>
      </c>
      <c r="CM153">
        <v>-2.9999999999999805E-2</v>
      </c>
      <c r="CN153">
        <v>-3.0000000000000249E-2</v>
      </c>
      <c r="CO153">
        <v>-2.9999999999999805E-2</v>
      </c>
      <c r="CP153">
        <v>-2.9999999999999805E-2</v>
      </c>
      <c r="CQ153">
        <v>-3.0000000000000249E-2</v>
      </c>
      <c r="CR153">
        <v>-2.9999999999999805E-2</v>
      </c>
      <c r="CS153">
        <v>-2.9999999999999805E-2</v>
      </c>
      <c r="CT153">
        <v>-2.9999999999999805E-2</v>
      </c>
      <c r="CU153">
        <v>-3.0000000000000249E-2</v>
      </c>
      <c r="CV153">
        <v>-2.9999999999999805E-2</v>
      </c>
      <c r="CW153">
        <v>-3.0000000000000249E-2</v>
      </c>
      <c r="CX153">
        <v>-2.9999999999999805E-2</v>
      </c>
      <c r="CY153">
        <v>-2.9999999999999805E-2</v>
      </c>
      <c r="CZ153">
        <v>-3.0000000000000249E-2</v>
      </c>
      <c r="DA153">
        <v>-2.9999999999999805E-2</v>
      </c>
      <c r="DB153">
        <v>-2.9999999999999805E-2</v>
      </c>
      <c r="DC153">
        <v>-2.9999999999999805E-2</v>
      </c>
      <c r="DD153">
        <v>-2.9999999999999805E-2</v>
      </c>
      <c r="DE153">
        <v>-2.9999999999999805E-2</v>
      </c>
      <c r="DF153">
        <v>-2.9999999999999805E-2</v>
      </c>
      <c r="DG153">
        <v>-3.0000000000000249E-2</v>
      </c>
      <c r="DH153">
        <v>-2.9999999999999805E-2</v>
      </c>
      <c r="DI153">
        <v>-2.9999999999999805E-2</v>
      </c>
      <c r="DJ153">
        <v>-2.9999999999999805E-2</v>
      </c>
      <c r="DK153">
        <v>-2.9999999999999361E-2</v>
      </c>
      <c r="DL153">
        <v>-3.0000000000000249E-2</v>
      </c>
      <c r="DM153">
        <v>-3.0000000000000249E-2</v>
      </c>
      <c r="DN153">
        <v>-2.9999999999999805E-2</v>
      </c>
      <c r="DO153">
        <v>-3.0000000000000249E-2</v>
      </c>
      <c r="DP153">
        <v>-2.9999999999999805E-2</v>
      </c>
      <c r="DQ153">
        <v>-2.9999999999999805E-2</v>
      </c>
      <c r="DR153">
        <v>-2.9999999999999805E-2</v>
      </c>
      <c r="DS153">
        <v>-3.0000000000000249E-2</v>
      </c>
      <c r="DT153">
        <v>-2.9999999999999805E-2</v>
      </c>
      <c r="DU153">
        <v>-3.0000000000000249E-2</v>
      </c>
      <c r="DV153">
        <v>-2.9999999999999805E-2</v>
      </c>
      <c r="DW153">
        <v>-3.0000000000000249E-2</v>
      </c>
      <c r="DX153">
        <v>-2.9999999999999361E-2</v>
      </c>
      <c r="DY153">
        <v>-3.0000000000000249E-2</v>
      </c>
      <c r="DZ153">
        <v>-3.0000000000000249E-2</v>
      </c>
      <c r="EA153">
        <v>-2.9999999999999805E-2</v>
      </c>
      <c r="EB153">
        <v>-2.9999999999999805E-2</v>
      </c>
      <c r="EC153">
        <v>-2.9999999999999805E-2</v>
      </c>
      <c r="ED153">
        <v>-3.0000000000000249E-2</v>
      </c>
      <c r="EE153">
        <v>-2.9999999999999805E-2</v>
      </c>
      <c r="EF153">
        <v>-3.0000000000000249E-2</v>
      </c>
      <c r="EG153">
        <v>-3.0000000000000249E-2</v>
      </c>
      <c r="EH153">
        <v>-2.9999999999999361E-2</v>
      </c>
      <c r="EI153">
        <v>-3.0000000000000249E-2</v>
      </c>
      <c r="EJ153">
        <v>-3.0000000000000249E-2</v>
      </c>
      <c r="EK153">
        <v>-3.0000000000000249E-2</v>
      </c>
      <c r="EL153">
        <v>-3.0000000000000249E-2</v>
      </c>
      <c r="EM153">
        <v>-3.0000000000000249E-2</v>
      </c>
      <c r="EN153">
        <v>-2.9999999999999805E-2</v>
      </c>
      <c r="EO153">
        <v>-2.9999999999999805E-2</v>
      </c>
      <c r="EP153">
        <v>-2.9999999999999805E-2</v>
      </c>
      <c r="EQ153">
        <v>-3.0000000000000249E-2</v>
      </c>
      <c r="ER153">
        <v>-2.9999999999999805E-2</v>
      </c>
      <c r="ES153">
        <v>-3.0000000000000249E-2</v>
      </c>
      <c r="ET153">
        <v>-3.0000000000000249E-2</v>
      </c>
      <c r="EU153">
        <v>-2.9999999999999361E-2</v>
      </c>
      <c r="EV153">
        <v>-3.0000000000000249E-2</v>
      </c>
      <c r="EW153">
        <v>-2.9999999999999361E-2</v>
      </c>
      <c r="EX153">
        <v>-2.9999999999999361E-2</v>
      </c>
      <c r="EY153">
        <v>-2.9999999999999805E-2</v>
      </c>
      <c r="EZ153">
        <v>-3.0000000000000249E-2</v>
      </c>
      <c r="FA153">
        <v>-3.0000000000000249E-2</v>
      </c>
      <c r="FB153">
        <v>-2.9999999999999805E-2</v>
      </c>
      <c r="FC153">
        <v>-3.0000000000000249E-2</v>
      </c>
      <c r="FD153">
        <v>-3.0000000000000249E-2</v>
      </c>
      <c r="FE153">
        <v>-3.0000000000000249E-2</v>
      </c>
      <c r="FF153">
        <v>-3.0000000000000249E-2</v>
      </c>
      <c r="FG153">
        <v>-2.9999999999999361E-2</v>
      </c>
      <c r="FH153">
        <v>-3.0000000000000249E-2</v>
      </c>
      <c r="FI153">
        <v>-2.9999999999999361E-2</v>
      </c>
      <c r="FJ153">
        <v>-2.9999999999999361E-2</v>
      </c>
      <c r="FK153">
        <v>-2.9999999999999805E-2</v>
      </c>
      <c r="FL153">
        <v>-3.0000000000000249E-2</v>
      </c>
      <c r="FM153">
        <v>-2.9999999999999805E-2</v>
      </c>
      <c r="FN153">
        <v>-3.0000000000000249E-2</v>
      </c>
      <c r="FO153">
        <v>-3.0000000000000249E-2</v>
      </c>
      <c r="FP153">
        <v>-2.9999999999999361E-2</v>
      </c>
      <c r="FQ153">
        <v>-3.0000000000000249E-2</v>
      </c>
      <c r="FR153">
        <v>-3.0000000000000249E-2</v>
      </c>
      <c r="FS153">
        <v>-2.9999999999999361E-2</v>
      </c>
      <c r="FT153">
        <v>-3.0000000000000249E-2</v>
      </c>
      <c r="FU153">
        <v>-2.9999999999999361E-2</v>
      </c>
      <c r="FV153">
        <v>-2.9999999999999361E-2</v>
      </c>
      <c r="FW153">
        <v>-3.0000000000000249E-2</v>
      </c>
      <c r="FX153">
        <v>-3.0000000000000249E-2</v>
      </c>
      <c r="FY153">
        <v>-2.9999999999999361E-2</v>
      </c>
      <c r="FZ153">
        <v>-2.9999999999999361E-2</v>
      </c>
      <c r="GA153">
        <v>-3.0000000000000249E-2</v>
      </c>
      <c r="GB153">
        <v>-2.9999999999999361E-2</v>
      </c>
      <c r="GC153">
        <v>-3.0000000000000249E-2</v>
      </c>
      <c r="GD153">
        <v>-3.0000000000000249E-2</v>
      </c>
      <c r="GE153">
        <v>-2.9999999999999361E-2</v>
      </c>
      <c r="GF153">
        <v>-3.0000000000000249E-2</v>
      </c>
      <c r="GG153">
        <v>-2.9999999999999361E-2</v>
      </c>
      <c r="GH153">
        <v>-2.9999999999999361E-2</v>
      </c>
      <c r="GI153">
        <v>-3.0000000000000249E-2</v>
      </c>
      <c r="GJ153">
        <v>-3.0000000000000249E-2</v>
      </c>
      <c r="GK153">
        <v>-3.0000000000000249E-2</v>
      </c>
      <c r="GL153">
        <v>-2.9999999999999361E-2</v>
      </c>
      <c r="GM153">
        <v>-3.0000000000000249E-2</v>
      </c>
      <c r="GN153">
        <v>-2.9999999999999361E-2</v>
      </c>
      <c r="GO153">
        <v>-2.9999999999999361E-2</v>
      </c>
      <c r="GP153">
        <v>-3.0000000000000249E-2</v>
      </c>
      <c r="GQ153">
        <v>-3.0000000000000249E-2</v>
      </c>
      <c r="GR153">
        <v>-3.0000000000000249E-2</v>
      </c>
      <c r="GS153">
        <v>-3.0000000000000249E-2</v>
      </c>
      <c r="GT153">
        <v>-3.0000000000000249E-2</v>
      </c>
      <c r="GU153">
        <v>-3.0000000000000249E-2</v>
      </c>
      <c r="GV153">
        <v>-3.0000000000000249E-2</v>
      </c>
      <c r="GW153">
        <v>-3.0000000000000249E-2</v>
      </c>
      <c r="GX153">
        <v>-2.9999999999999361E-2</v>
      </c>
      <c r="GY153">
        <v>-3.0000000000000249E-2</v>
      </c>
      <c r="GZ153">
        <v>-2.9999999999999361E-2</v>
      </c>
      <c r="HA153">
        <v>-2.9999999999999361E-2</v>
      </c>
      <c r="HB153">
        <v>-3.0000000000000249E-2</v>
      </c>
      <c r="HC153">
        <v>-3.0000000000000249E-2</v>
      </c>
      <c r="HD153">
        <v>-3.0000000000000249E-2</v>
      </c>
      <c r="HE153">
        <v>-3.0000000000000249E-2</v>
      </c>
      <c r="HF153">
        <v>-3.0000000000000249E-2</v>
      </c>
      <c r="HG153">
        <v>-3.0000000000000249E-2</v>
      </c>
      <c r="HH153">
        <v>-3.0000000000000249E-2</v>
      </c>
      <c r="HI153">
        <v>-3.0000000000000249E-2</v>
      </c>
      <c r="HJ153">
        <v>-2.9999999999999361E-2</v>
      </c>
      <c r="HK153">
        <v>-3.0000000000000249E-2</v>
      </c>
      <c r="HL153">
        <v>-3.0000000000000249E-2</v>
      </c>
      <c r="HM153">
        <v>-2.9999999999999361E-2</v>
      </c>
      <c r="HN153">
        <v>-3.0000000000000249E-2</v>
      </c>
      <c r="HO153">
        <v>-3.0000000000000249E-2</v>
      </c>
      <c r="HP153">
        <v>-3.0000000000000249E-2</v>
      </c>
      <c r="HQ153">
        <v>-3.0000000000000249E-2</v>
      </c>
      <c r="HR153">
        <v>-3.0000000000000249E-2</v>
      </c>
      <c r="HS153">
        <v>-3.0000000000000249E-2</v>
      </c>
      <c r="HT153">
        <v>-2.9999999999999361E-2</v>
      </c>
      <c r="HU153">
        <v>-3.0000000000000249E-2</v>
      </c>
      <c r="HV153">
        <v>-3.0000000000000249E-2</v>
      </c>
      <c r="HW153">
        <v>-3.0000000000000249E-2</v>
      </c>
      <c r="HX153">
        <v>-3.0000000000000249E-2</v>
      </c>
      <c r="HY153">
        <v>-3.0000000000000249E-2</v>
      </c>
      <c r="HZ153">
        <v>-3.0000000000000249E-2</v>
      </c>
      <c r="IA153" s="216">
        <v>-3.0000000000000249E-2</v>
      </c>
      <c r="IB153" s="216">
        <v>-3.0000000000000249E-2</v>
      </c>
      <c r="IC153" s="216">
        <v>-3.0000000000000249E-2</v>
      </c>
      <c r="ID153" s="216">
        <v>-3.0000000000000249E-2</v>
      </c>
      <c r="IE153" s="216">
        <v>-3.0000000000000249E-2</v>
      </c>
      <c r="IF153" s="216">
        <v>-2.9999999999999361E-2</v>
      </c>
    </row>
    <row r="154" spans="1:241" x14ac:dyDescent="0.2">
      <c r="A154" s="447">
        <f>A!A168</f>
        <v>41671</v>
      </c>
      <c r="B154" s="479">
        <f t="shared" si="12"/>
        <v>4.75</v>
      </c>
      <c r="C154" s="479">
        <v>4.6749999999999998</v>
      </c>
      <c r="D154" s="448">
        <f t="shared" si="13"/>
        <v>7.5000000000000178E-2</v>
      </c>
      <c r="F154" s="450">
        <v>37070</v>
      </c>
      <c r="O154">
        <v>-6.0000000000002274E-3</v>
      </c>
      <c r="P154">
        <v>-2.0000000000002238E-3</v>
      </c>
      <c r="Q154">
        <v>-1.9999999999997797E-3</v>
      </c>
      <c r="R154">
        <v>9.9999999999988987E-4</v>
      </c>
      <c r="S154">
        <v>5.0000000000003375E-3</v>
      </c>
      <c r="T154">
        <v>6.9999999999996732E-3</v>
      </c>
      <c r="U154">
        <v>7.0000000000001172E-3</v>
      </c>
      <c r="V154">
        <v>7.0000000000001172E-3</v>
      </c>
      <c r="W154">
        <v>2.1999999999999797E-2</v>
      </c>
      <c r="X154">
        <v>2.7000000000000135E-2</v>
      </c>
      <c r="Y154">
        <v>2.4999999999999911E-2</v>
      </c>
      <c r="Z154">
        <v>1.9000000000000128E-2</v>
      </c>
      <c r="AA154">
        <v>2.0999999999999908E-2</v>
      </c>
      <c r="AB154">
        <v>2.3000000000000131E-2</v>
      </c>
      <c r="AC154">
        <v>2.5999999999999801E-2</v>
      </c>
      <c r="AD154">
        <v>2.7999999999999581E-2</v>
      </c>
      <c r="AE154">
        <v>3.2000000000000028E-2</v>
      </c>
      <c r="AF154">
        <v>3.4999999999999698E-2</v>
      </c>
      <c r="AG154">
        <v>3.5000000000000142E-2</v>
      </c>
      <c r="AH154">
        <v>3.5000000000000142E-2</v>
      </c>
      <c r="AI154">
        <v>4.6999999999999709E-2</v>
      </c>
      <c r="AJ154">
        <v>5.400000000000027E-2</v>
      </c>
      <c r="AK154">
        <v>5.400000000000027E-2</v>
      </c>
      <c r="AL154">
        <v>5.400000000000027E-2</v>
      </c>
      <c r="AM154">
        <v>5.3999999999999826E-2</v>
      </c>
      <c r="AN154">
        <v>5.400000000000027E-2</v>
      </c>
      <c r="AO154">
        <v>5.400000000000027E-2</v>
      </c>
      <c r="AP154">
        <v>5.3999999999999826E-2</v>
      </c>
      <c r="AQ154">
        <v>5.3999999999999826E-2</v>
      </c>
      <c r="AR154">
        <v>5.3999999999999826E-2</v>
      </c>
      <c r="AS154">
        <v>5.400000000000027E-2</v>
      </c>
      <c r="AT154">
        <v>5.400000000000027E-2</v>
      </c>
      <c r="AU154">
        <v>5.3999999999999826E-2</v>
      </c>
      <c r="AV154">
        <v>5.400000000000027E-2</v>
      </c>
      <c r="AW154">
        <v>5.400000000000027E-2</v>
      </c>
      <c r="AX154">
        <v>6.1999999999999833E-2</v>
      </c>
      <c r="AY154">
        <v>3.3999999999999808E-2</v>
      </c>
      <c r="AZ154">
        <v>3.3999999999999808E-2</v>
      </c>
      <c r="BA154">
        <v>3.3999999999999808E-2</v>
      </c>
      <c r="BB154">
        <v>3.4000000000000252E-2</v>
      </c>
      <c r="BC154">
        <v>3.9000000000000146E-2</v>
      </c>
      <c r="BD154">
        <v>5.3999999999999826E-2</v>
      </c>
      <c r="BE154">
        <v>5.3999999999999826E-2</v>
      </c>
      <c r="BF154">
        <v>5.3999999999999826E-2</v>
      </c>
      <c r="BG154">
        <v>5.400000000000027E-2</v>
      </c>
      <c r="BH154">
        <v>5.3999999999999826E-2</v>
      </c>
      <c r="BI154">
        <v>5.3999999999999826E-2</v>
      </c>
      <c r="BJ154">
        <v>6.1999999999999833E-2</v>
      </c>
      <c r="BK154">
        <v>3.4000000000000252E-2</v>
      </c>
      <c r="BL154">
        <v>3.3999999999999808E-2</v>
      </c>
      <c r="BM154">
        <v>3.4000000000000252E-2</v>
      </c>
      <c r="BN154">
        <v>3.3999999999999808E-2</v>
      </c>
      <c r="BO154">
        <v>3.8999999999999702E-2</v>
      </c>
      <c r="BP154">
        <v>5.3999999999999826E-2</v>
      </c>
      <c r="BQ154">
        <v>5.3999999999999826E-2</v>
      </c>
      <c r="BR154">
        <v>5.3999999999999826E-2</v>
      </c>
      <c r="BS154">
        <v>5.400000000000027E-2</v>
      </c>
      <c r="BT154">
        <v>5.3999999999999826E-2</v>
      </c>
      <c r="BU154">
        <v>5.3999999999999826E-2</v>
      </c>
      <c r="BV154">
        <v>6.1999999999999833E-2</v>
      </c>
      <c r="BW154">
        <v>3.4000000000000252E-2</v>
      </c>
      <c r="BX154">
        <v>3.3999999999999808E-2</v>
      </c>
      <c r="BY154">
        <v>3.3999999999999808E-2</v>
      </c>
      <c r="BZ154">
        <v>3.3999999999999808E-2</v>
      </c>
      <c r="CA154">
        <v>3.8999999999999702E-2</v>
      </c>
      <c r="CB154">
        <v>5.3999999999999826E-2</v>
      </c>
      <c r="CC154">
        <v>5.3999999999999826E-2</v>
      </c>
      <c r="CD154">
        <v>5.3999999999999826E-2</v>
      </c>
      <c r="CE154">
        <v>5.3999999999999826E-2</v>
      </c>
      <c r="CF154">
        <v>5.3999999999999826E-2</v>
      </c>
      <c r="CG154">
        <v>5.3999999999999826E-2</v>
      </c>
      <c r="CH154">
        <v>6.2000000000000277E-2</v>
      </c>
      <c r="CI154">
        <v>3.3999999999999808E-2</v>
      </c>
      <c r="CJ154">
        <v>3.4000000000000252E-2</v>
      </c>
      <c r="CK154">
        <v>3.4000000000000252E-2</v>
      </c>
      <c r="CL154">
        <v>3.4000000000000252E-2</v>
      </c>
      <c r="CM154">
        <v>3.9000000000000146E-2</v>
      </c>
      <c r="CN154">
        <v>5.400000000000027E-2</v>
      </c>
      <c r="CO154">
        <v>5.3999999999999826E-2</v>
      </c>
      <c r="CP154">
        <v>5.3999999999999826E-2</v>
      </c>
      <c r="CQ154">
        <v>5.400000000000027E-2</v>
      </c>
      <c r="CR154">
        <v>5.3999999999999826E-2</v>
      </c>
      <c r="CS154">
        <v>5.3999999999999826E-2</v>
      </c>
      <c r="CT154">
        <v>6.1999999999999833E-2</v>
      </c>
      <c r="CU154">
        <v>3.4000000000000252E-2</v>
      </c>
      <c r="CV154">
        <v>3.3999999999999808E-2</v>
      </c>
      <c r="CW154">
        <v>3.4000000000000252E-2</v>
      </c>
      <c r="CX154">
        <v>3.3999999999999808E-2</v>
      </c>
      <c r="CY154">
        <v>3.9000000000000146E-2</v>
      </c>
      <c r="CZ154">
        <v>5.400000000000027E-2</v>
      </c>
      <c r="DA154">
        <v>5.3999999999999382E-2</v>
      </c>
      <c r="DB154">
        <v>5.3999999999999826E-2</v>
      </c>
      <c r="DC154">
        <v>5.3999999999999826E-2</v>
      </c>
      <c r="DD154">
        <v>5.3999999999999826E-2</v>
      </c>
      <c r="DE154">
        <v>5.3999999999999826E-2</v>
      </c>
      <c r="DF154">
        <v>6.1999999999999833E-2</v>
      </c>
      <c r="DG154">
        <v>3.4000000000000252E-2</v>
      </c>
      <c r="DH154">
        <v>3.3999999999999808E-2</v>
      </c>
      <c r="DI154">
        <v>3.3999999999999808E-2</v>
      </c>
      <c r="DJ154">
        <v>3.3999999999999808E-2</v>
      </c>
      <c r="DK154">
        <v>3.8999999999999702E-2</v>
      </c>
      <c r="DL154">
        <v>5.400000000000027E-2</v>
      </c>
      <c r="DM154">
        <v>5.400000000000027E-2</v>
      </c>
      <c r="DN154">
        <v>5.3999999999999826E-2</v>
      </c>
      <c r="DO154">
        <v>5.400000000000027E-2</v>
      </c>
      <c r="DP154">
        <v>5.3999999999999826E-2</v>
      </c>
      <c r="DQ154">
        <v>5.3999999999999826E-2</v>
      </c>
      <c r="DR154">
        <v>6.1999999999999833E-2</v>
      </c>
      <c r="DS154">
        <v>3.4000000000000252E-2</v>
      </c>
      <c r="DT154">
        <v>3.3999999999999808E-2</v>
      </c>
      <c r="DU154">
        <v>3.4000000000000252E-2</v>
      </c>
      <c r="DV154">
        <v>3.3999999999999808E-2</v>
      </c>
      <c r="DW154">
        <v>3.900000000000059E-2</v>
      </c>
      <c r="DX154">
        <v>5.3999999999999382E-2</v>
      </c>
      <c r="DY154">
        <v>5.400000000000027E-2</v>
      </c>
      <c r="DZ154">
        <v>5.400000000000027E-2</v>
      </c>
      <c r="EA154">
        <v>5.3999999999999826E-2</v>
      </c>
      <c r="EB154">
        <v>5.3999999999999826E-2</v>
      </c>
      <c r="EC154">
        <v>5.3999999999999826E-2</v>
      </c>
      <c r="ED154">
        <v>6.2000000000000277E-2</v>
      </c>
      <c r="EE154">
        <v>3.3999999999999808E-2</v>
      </c>
      <c r="EF154">
        <v>3.4000000000000252E-2</v>
      </c>
      <c r="EG154">
        <v>3.4000000000000252E-2</v>
      </c>
      <c r="EH154">
        <v>3.3999999999999808E-2</v>
      </c>
      <c r="EI154">
        <v>3.8999999999999702E-2</v>
      </c>
      <c r="EJ154">
        <v>5.400000000000027E-2</v>
      </c>
      <c r="EK154">
        <v>5.400000000000027E-2</v>
      </c>
      <c r="EL154">
        <v>5.400000000000027E-2</v>
      </c>
      <c r="EM154">
        <v>5.400000000000027E-2</v>
      </c>
      <c r="EN154">
        <v>5.3999999999999826E-2</v>
      </c>
      <c r="EO154">
        <v>5.3999999999999826E-2</v>
      </c>
      <c r="EP154">
        <v>6.1999999999999833E-2</v>
      </c>
      <c r="EQ154">
        <v>3.4000000000000252E-2</v>
      </c>
      <c r="ER154">
        <v>3.3999999999999808E-2</v>
      </c>
      <c r="ES154">
        <v>3.3999999999999808E-2</v>
      </c>
      <c r="ET154">
        <v>3.4000000000000696E-2</v>
      </c>
      <c r="EU154">
        <v>3.8999999999999702E-2</v>
      </c>
      <c r="EV154">
        <v>5.400000000000027E-2</v>
      </c>
      <c r="EW154">
        <v>5.3999999999999382E-2</v>
      </c>
      <c r="EX154">
        <v>5.3999999999999382E-2</v>
      </c>
      <c r="EY154">
        <v>5.3999999999999826E-2</v>
      </c>
      <c r="EZ154">
        <v>5.400000000000027E-2</v>
      </c>
      <c r="FA154">
        <v>5.400000000000027E-2</v>
      </c>
      <c r="FB154">
        <v>6.2000000000000277E-2</v>
      </c>
      <c r="FC154">
        <v>3.4000000000000696E-2</v>
      </c>
      <c r="FD154">
        <v>3.3999999999999808E-2</v>
      </c>
      <c r="FE154">
        <v>3.3999999999999808E-2</v>
      </c>
      <c r="FF154">
        <v>3.4000000000000696E-2</v>
      </c>
      <c r="FG154">
        <v>3.8999999999999702E-2</v>
      </c>
      <c r="FH154">
        <v>5.400000000000027E-2</v>
      </c>
      <c r="FI154">
        <v>5.3999999999999382E-2</v>
      </c>
      <c r="FJ154">
        <v>5.3999999999999382E-2</v>
      </c>
      <c r="FK154">
        <v>5.3999999999999826E-2</v>
      </c>
      <c r="FL154">
        <v>5.400000000000027E-2</v>
      </c>
      <c r="FM154">
        <v>5.3999999999999826E-2</v>
      </c>
      <c r="FN154">
        <v>6.2000000000000277E-2</v>
      </c>
      <c r="FO154">
        <v>3.4000000000000696E-2</v>
      </c>
      <c r="FP154">
        <v>3.3999999999999808E-2</v>
      </c>
      <c r="FQ154">
        <v>3.3999999999999808E-2</v>
      </c>
      <c r="FR154">
        <v>3.3999999999999808E-2</v>
      </c>
      <c r="FS154">
        <v>3.8999999999999702E-2</v>
      </c>
      <c r="FT154">
        <v>5.400000000000027E-2</v>
      </c>
      <c r="FU154">
        <v>5.3999999999999382E-2</v>
      </c>
      <c r="FV154">
        <v>5.3999999999999382E-2</v>
      </c>
      <c r="FW154">
        <v>5.400000000000027E-2</v>
      </c>
      <c r="FX154">
        <v>5.400000000000027E-2</v>
      </c>
      <c r="FY154">
        <v>5.3999999999999382E-2</v>
      </c>
      <c r="FZ154">
        <v>6.1999999999999389E-2</v>
      </c>
      <c r="GA154">
        <v>3.4000000000000696E-2</v>
      </c>
      <c r="GB154">
        <v>3.3999999999999808E-2</v>
      </c>
      <c r="GC154">
        <v>3.3999999999999808E-2</v>
      </c>
      <c r="GD154">
        <v>3.3999999999999808E-2</v>
      </c>
      <c r="GE154">
        <v>3.8999999999999702E-2</v>
      </c>
      <c r="GF154">
        <v>5.400000000000027E-2</v>
      </c>
      <c r="GG154">
        <v>5.3999999999999382E-2</v>
      </c>
      <c r="GH154">
        <v>5.3999999999999382E-2</v>
      </c>
      <c r="GI154">
        <v>5.400000000000027E-2</v>
      </c>
      <c r="GJ154">
        <v>5.400000000000027E-2</v>
      </c>
      <c r="GK154">
        <v>5.400000000000027E-2</v>
      </c>
      <c r="GL154">
        <v>6.1999999999999389E-2</v>
      </c>
      <c r="GM154">
        <v>3.3999999999999808E-2</v>
      </c>
      <c r="GN154">
        <v>3.3999999999999808E-2</v>
      </c>
      <c r="GO154">
        <v>3.3999999999999808E-2</v>
      </c>
      <c r="GP154">
        <v>3.3999999999999808E-2</v>
      </c>
      <c r="GQ154">
        <v>3.900000000000059E-2</v>
      </c>
      <c r="GR154">
        <v>5.400000000000027E-2</v>
      </c>
      <c r="GS154">
        <v>5.400000000000027E-2</v>
      </c>
      <c r="GT154">
        <v>5.400000000000027E-2</v>
      </c>
      <c r="GU154">
        <v>5.400000000000027E-2</v>
      </c>
      <c r="GV154">
        <v>5.400000000000027E-2</v>
      </c>
      <c r="GW154">
        <v>5.400000000000027E-2</v>
      </c>
      <c r="GX154">
        <v>6.1999999999999389E-2</v>
      </c>
      <c r="GY154">
        <v>3.3999999999999808E-2</v>
      </c>
      <c r="GZ154">
        <v>3.3999999999999808E-2</v>
      </c>
      <c r="HA154">
        <v>3.3999999999999808E-2</v>
      </c>
      <c r="HB154">
        <v>3.3999999999999808E-2</v>
      </c>
      <c r="HC154">
        <v>3.900000000000059E-2</v>
      </c>
      <c r="HD154">
        <v>5.400000000000027E-2</v>
      </c>
      <c r="HE154">
        <v>5.400000000000027E-2</v>
      </c>
      <c r="HF154">
        <v>5.400000000000027E-2</v>
      </c>
      <c r="HG154">
        <v>5.400000000000027E-2</v>
      </c>
      <c r="HH154">
        <v>5.400000000000027E-2</v>
      </c>
      <c r="HI154">
        <v>5.400000000000027E-2</v>
      </c>
      <c r="HJ154">
        <v>6.1999999999999389E-2</v>
      </c>
      <c r="HK154">
        <v>3.3999999999999808E-2</v>
      </c>
      <c r="HL154">
        <v>3.4000000000000696E-2</v>
      </c>
      <c r="HM154">
        <v>3.3999999999999808E-2</v>
      </c>
      <c r="HN154">
        <v>3.3999999999999808E-2</v>
      </c>
      <c r="HO154">
        <v>3.900000000000059E-2</v>
      </c>
      <c r="HP154">
        <v>5.400000000000027E-2</v>
      </c>
      <c r="HQ154">
        <v>5.400000000000027E-2</v>
      </c>
      <c r="HR154">
        <v>5.400000000000027E-2</v>
      </c>
      <c r="HS154">
        <v>5.400000000000027E-2</v>
      </c>
      <c r="HT154">
        <v>5.3999999999999382E-2</v>
      </c>
      <c r="HU154">
        <v>5.400000000000027E-2</v>
      </c>
      <c r="HV154">
        <v>6.2000000000000277E-2</v>
      </c>
      <c r="HW154">
        <v>3.3999999999999808E-2</v>
      </c>
      <c r="HX154">
        <v>3.4000000000000696E-2</v>
      </c>
      <c r="HY154">
        <v>3.4000000000000696E-2</v>
      </c>
      <c r="HZ154">
        <v>3.3999999999999808E-2</v>
      </c>
      <c r="IA154" s="216">
        <v>3.900000000000059E-2</v>
      </c>
      <c r="IB154" s="216">
        <v>5.400000000000027E-2</v>
      </c>
      <c r="IC154" s="216">
        <v>5.400000000000027E-2</v>
      </c>
      <c r="ID154" s="216">
        <v>5.400000000000027E-2</v>
      </c>
      <c r="IE154" s="216">
        <v>5.400000000000027E-2</v>
      </c>
      <c r="IF154" s="216">
        <v>5.3999999999999382E-2</v>
      </c>
      <c r="IG154" s="216">
        <v>5.400000000000027E-2</v>
      </c>
    </row>
    <row r="155" spans="1:241" x14ac:dyDescent="0.2">
      <c r="A155" s="447">
        <f>A!A169</f>
        <v>41699</v>
      </c>
      <c r="B155" s="479">
        <f t="shared" si="12"/>
        <v>4.617</v>
      </c>
      <c r="C155" s="479">
        <v>4.5419999999999998</v>
      </c>
      <c r="D155" s="448">
        <f t="shared" si="13"/>
        <v>7.5000000000000178E-2</v>
      </c>
      <c r="F155" s="450">
        <v>37071</v>
      </c>
      <c r="O155">
        <v>-0.18399999999999972</v>
      </c>
      <c r="P155">
        <v>-0.17899999999999983</v>
      </c>
      <c r="Q155">
        <v>-0.17100000000000026</v>
      </c>
      <c r="R155">
        <v>-0.16300000000000026</v>
      </c>
      <c r="S155">
        <v>-0.155</v>
      </c>
      <c r="T155">
        <v>-0.155</v>
      </c>
      <c r="U155">
        <v>-0.14499999999999999</v>
      </c>
      <c r="V155">
        <v>-0.14000000000000001</v>
      </c>
      <c r="W155">
        <v>-0.11</v>
      </c>
      <c r="X155">
        <v>-0.1</v>
      </c>
      <c r="Y155">
        <v>-0.1</v>
      </c>
      <c r="Z155">
        <v>-9.6000000000000085E-2</v>
      </c>
      <c r="AA155">
        <v>-9.6000000000000085E-2</v>
      </c>
      <c r="AB155">
        <v>-9.6000000000000085E-2</v>
      </c>
      <c r="AC155">
        <v>-9.5999999999999641E-2</v>
      </c>
      <c r="AD155">
        <v>-8.9999999999999858E-2</v>
      </c>
      <c r="AE155">
        <v>-8.0999999999999961E-2</v>
      </c>
      <c r="AF155">
        <v>-7.3999999999999844E-2</v>
      </c>
      <c r="AG155">
        <v>-7.4000000000000288E-2</v>
      </c>
      <c r="AH155">
        <v>-7.4000000000000288E-2</v>
      </c>
      <c r="AI155">
        <v>-4.5999999999999819E-2</v>
      </c>
      <c r="AJ155">
        <v>-4.6000000000000263E-2</v>
      </c>
      <c r="AK155">
        <v>-4.6000000000000263E-2</v>
      </c>
      <c r="AL155">
        <v>-4.6000000000000263E-2</v>
      </c>
      <c r="AM155">
        <v>-4.5999999999999819E-2</v>
      </c>
      <c r="AN155">
        <v>-4.6000000000000263E-2</v>
      </c>
      <c r="AO155">
        <v>-4.6000000000000263E-2</v>
      </c>
      <c r="AP155">
        <v>-4.5999999999999819E-2</v>
      </c>
      <c r="AQ155">
        <v>-4.5999999999999819E-2</v>
      </c>
      <c r="AR155">
        <v>-4.5999999999999819E-2</v>
      </c>
      <c r="AS155">
        <v>-4.6000000000000263E-2</v>
      </c>
      <c r="AT155">
        <v>-4.6000000000000263E-2</v>
      </c>
      <c r="AU155">
        <v>-4.5999999999999819E-2</v>
      </c>
      <c r="AV155">
        <v>-4.6000000000000263E-2</v>
      </c>
      <c r="AW155">
        <v>-4.6000000000000263E-2</v>
      </c>
      <c r="AX155">
        <v>-4.5999999999999819E-2</v>
      </c>
      <c r="AY155">
        <v>-3.6000000000000032E-2</v>
      </c>
      <c r="AZ155">
        <v>-3.6000000000000032E-2</v>
      </c>
      <c r="BA155">
        <v>-3.6000000000000032E-2</v>
      </c>
      <c r="BB155">
        <v>-3.6000000000000032E-2</v>
      </c>
      <c r="BC155">
        <v>-3.6000000000000032E-2</v>
      </c>
      <c r="BD155">
        <v>-4.0999999999999925E-2</v>
      </c>
      <c r="BE155">
        <v>-4.0999999999999925E-2</v>
      </c>
      <c r="BF155">
        <v>-4.0999999999999925E-2</v>
      </c>
      <c r="BG155">
        <v>-4.1000000000000369E-2</v>
      </c>
      <c r="BH155">
        <v>-4.0999999999999925E-2</v>
      </c>
      <c r="BI155">
        <v>-4.0999999999999925E-2</v>
      </c>
      <c r="BJ155">
        <v>-4.0999999999999925E-2</v>
      </c>
      <c r="BK155">
        <v>-3.1000000000000139E-2</v>
      </c>
      <c r="BL155">
        <v>-3.0999999999999694E-2</v>
      </c>
      <c r="BM155">
        <v>-3.1000000000000139E-2</v>
      </c>
      <c r="BN155">
        <v>-3.0999999999999694E-2</v>
      </c>
      <c r="BO155">
        <v>-3.0999999999999694E-2</v>
      </c>
      <c r="BP155">
        <v>-3.6000000000000032E-2</v>
      </c>
      <c r="BQ155">
        <v>-3.6000000000000032E-2</v>
      </c>
      <c r="BR155">
        <v>-3.6000000000000032E-2</v>
      </c>
      <c r="BS155">
        <v>-3.6000000000000032E-2</v>
      </c>
      <c r="BT155">
        <v>-3.6000000000000032E-2</v>
      </c>
      <c r="BU155">
        <v>-3.6000000000000032E-2</v>
      </c>
      <c r="BV155">
        <v>-3.6000000000000032E-2</v>
      </c>
      <c r="BW155">
        <v>-2.6000000000000245E-2</v>
      </c>
      <c r="BX155">
        <v>-2.5999999999999801E-2</v>
      </c>
      <c r="BY155">
        <v>-2.5999999999999801E-2</v>
      </c>
      <c r="BZ155">
        <v>-2.5999999999999801E-2</v>
      </c>
      <c r="CA155">
        <v>-2.5999999999999801E-2</v>
      </c>
      <c r="CB155">
        <v>-3.0999999999999694E-2</v>
      </c>
      <c r="CC155">
        <v>-3.0999999999999694E-2</v>
      </c>
      <c r="CD155">
        <v>-3.0999999999999694E-2</v>
      </c>
      <c r="CE155">
        <v>-3.1000000000000139E-2</v>
      </c>
      <c r="CF155">
        <v>-3.0999999999999694E-2</v>
      </c>
      <c r="CG155">
        <v>-3.0999999999999694E-2</v>
      </c>
      <c r="CH155">
        <v>-3.1000000000000139E-2</v>
      </c>
      <c r="CI155">
        <v>-2.0999999999999908E-2</v>
      </c>
      <c r="CJ155">
        <v>-2.1000000000000352E-2</v>
      </c>
      <c r="CK155">
        <v>-2.0999999999999908E-2</v>
      </c>
      <c r="CL155">
        <v>-2.1000000000000352E-2</v>
      </c>
      <c r="CM155">
        <v>-2.1000000000000352E-2</v>
      </c>
      <c r="CN155">
        <v>-2.6000000000000689E-2</v>
      </c>
      <c r="CO155">
        <v>-2.5999999999999801E-2</v>
      </c>
      <c r="CP155">
        <v>-2.5999999999999801E-2</v>
      </c>
      <c r="CQ155">
        <v>-2.6000000000000245E-2</v>
      </c>
      <c r="CR155">
        <v>-2.5999999999999801E-2</v>
      </c>
      <c r="CS155">
        <v>-2.5999999999999801E-2</v>
      </c>
      <c r="CT155">
        <v>-2.5999999999999801E-2</v>
      </c>
      <c r="CU155">
        <v>-1.6000000000000014E-2</v>
      </c>
      <c r="CV155">
        <v>-1.6000000000000014E-2</v>
      </c>
      <c r="CW155">
        <v>-1.6000000000000014E-2</v>
      </c>
      <c r="CX155">
        <v>-1.6000000000000014E-2</v>
      </c>
      <c r="CY155">
        <v>-1.6000000000000014E-2</v>
      </c>
      <c r="CZ155">
        <v>-2.0999999999999908E-2</v>
      </c>
      <c r="DA155">
        <v>-2.0999999999999464E-2</v>
      </c>
      <c r="DB155">
        <v>-2.0999999999999908E-2</v>
      </c>
      <c r="DC155">
        <v>-2.0999999999999908E-2</v>
      </c>
      <c r="DD155">
        <v>-2.0999999999999908E-2</v>
      </c>
      <c r="DE155">
        <v>-2.0999999999999908E-2</v>
      </c>
      <c r="DF155">
        <v>-2.0999999999999908E-2</v>
      </c>
      <c r="DG155">
        <v>-1.1000000000000121E-2</v>
      </c>
      <c r="DH155">
        <v>-1.1000000000000121E-2</v>
      </c>
      <c r="DI155">
        <v>-1.0999999999999677E-2</v>
      </c>
      <c r="DJ155">
        <v>-1.1000000000000121E-2</v>
      </c>
      <c r="DK155">
        <v>-1.1000000000000121E-2</v>
      </c>
      <c r="DL155">
        <v>-1.6000000000000014E-2</v>
      </c>
      <c r="DM155">
        <v>-1.6000000000000014E-2</v>
      </c>
      <c r="DN155">
        <v>-1.6000000000000014E-2</v>
      </c>
      <c r="DO155">
        <v>-1.6000000000000014E-2</v>
      </c>
      <c r="DP155">
        <v>-1.6000000000000014E-2</v>
      </c>
      <c r="DQ155">
        <v>-1.6000000000000014E-2</v>
      </c>
      <c r="DR155">
        <v>-1.6000000000000014E-2</v>
      </c>
      <c r="DS155">
        <v>-6.0000000000002274E-3</v>
      </c>
      <c r="DT155">
        <v>-5.9999999999997833E-3</v>
      </c>
      <c r="DU155">
        <v>-6.0000000000002274E-3</v>
      </c>
      <c r="DV155">
        <v>-5.9999999999997833E-3</v>
      </c>
      <c r="DW155">
        <v>-6.0000000000002274E-3</v>
      </c>
      <c r="DX155">
        <v>-1.0999999999999233E-2</v>
      </c>
      <c r="DY155">
        <v>-1.1000000000000121E-2</v>
      </c>
      <c r="DZ155">
        <v>-1.1000000000000121E-2</v>
      </c>
      <c r="EA155">
        <v>-1.1000000000000121E-2</v>
      </c>
      <c r="EB155">
        <v>-1.0999999999999677E-2</v>
      </c>
      <c r="EC155">
        <v>-1.0999999999999677E-2</v>
      </c>
      <c r="ED155">
        <v>-1.1000000000000121E-2</v>
      </c>
      <c r="EE155">
        <v>-9.9999999999988987E-4</v>
      </c>
      <c r="EF155">
        <v>-1.000000000000334E-3</v>
      </c>
      <c r="EG155">
        <v>-9.9999999999988987E-4</v>
      </c>
      <c r="EH155">
        <v>-1.000000000000334E-3</v>
      </c>
      <c r="EI155">
        <v>-9.9999999999944578E-4</v>
      </c>
      <c r="EJ155">
        <v>-6.0000000000002274E-3</v>
      </c>
      <c r="EK155">
        <v>-6.0000000000002274E-3</v>
      </c>
      <c r="EL155">
        <v>-6.0000000000002274E-3</v>
      </c>
      <c r="EM155">
        <v>-6.0000000000002274E-3</v>
      </c>
      <c r="EN155">
        <v>-5.9999999999997833E-3</v>
      </c>
      <c r="EO155">
        <v>-6.0000000000002274E-3</v>
      </c>
      <c r="EP155">
        <v>-5.9999999999997833E-3</v>
      </c>
      <c r="EQ155">
        <v>4.0000000000000036E-3</v>
      </c>
      <c r="ER155">
        <v>4.0000000000000036E-3</v>
      </c>
      <c r="ES155">
        <v>4.0000000000004476E-3</v>
      </c>
      <c r="ET155">
        <v>3.9999999999995595E-3</v>
      </c>
      <c r="EU155">
        <v>4.0000000000004476E-3</v>
      </c>
      <c r="EV155">
        <v>-1.000000000000334E-3</v>
      </c>
      <c r="EW155">
        <v>-9.9999999999944578E-4</v>
      </c>
      <c r="EX155">
        <v>-9.9999999999944578E-4</v>
      </c>
      <c r="EY155">
        <v>-9.9999999999988987E-4</v>
      </c>
      <c r="EZ155">
        <v>-9.9999999999988987E-4</v>
      </c>
      <c r="FA155">
        <v>-9.9999999999988987E-4</v>
      </c>
      <c r="FB155">
        <v>-1.000000000000334E-3</v>
      </c>
      <c r="FC155">
        <v>8.9999999999994529E-3</v>
      </c>
      <c r="FD155">
        <v>9.0000000000003411E-3</v>
      </c>
      <c r="FE155">
        <v>9.0000000000003411E-3</v>
      </c>
      <c r="FF155">
        <v>8.9999999999994529E-3</v>
      </c>
      <c r="FG155">
        <v>9.0000000000003411E-3</v>
      </c>
      <c r="FH155">
        <v>4.0000000000004476E-3</v>
      </c>
      <c r="FI155">
        <v>4.0000000000004476E-3</v>
      </c>
      <c r="FJ155">
        <v>4.0000000000004476E-3</v>
      </c>
      <c r="FK155">
        <v>4.0000000000004476E-3</v>
      </c>
      <c r="FL155">
        <v>3.9999999999995595E-3</v>
      </c>
      <c r="FM155">
        <v>4.0000000000004476E-3</v>
      </c>
      <c r="FN155">
        <v>3.9999999999995595E-3</v>
      </c>
      <c r="FO155">
        <v>1.3999999999999346E-2</v>
      </c>
      <c r="FP155">
        <v>1.4000000000000234E-2</v>
      </c>
      <c r="FQ155">
        <v>1.4000000000000234E-2</v>
      </c>
      <c r="FR155">
        <v>1.4000000000000234E-2</v>
      </c>
      <c r="FS155">
        <v>1.4000000000000234E-2</v>
      </c>
      <c r="FT155">
        <v>9.0000000000003411E-3</v>
      </c>
      <c r="FU155">
        <v>9.0000000000003411E-3</v>
      </c>
      <c r="FV155">
        <v>9.0000000000003411E-3</v>
      </c>
      <c r="FW155">
        <v>9.0000000000003411E-3</v>
      </c>
      <c r="FX155">
        <v>8.9999999999994529E-3</v>
      </c>
      <c r="FY155">
        <v>9.0000000000003411E-3</v>
      </c>
      <c r="FZ155">
        <v>9.0000000000003411E-3</v>
      </c>
      <c r="GA155">
        <v>1.899999999999924E-2</v>
      </c>
      <c r="GB155">
        <v>1.9000000000000128E-2</v>
      </c>
      <c r="GC155">
        <v>1.9000000000000128E-2</v>
      </c>
      <c r="GD155">
        <v>1.9000000000000128E-2</v>
      </c>
      <c r="GE155">
        <v>1.9000000000000128E-2</v>
      </c>
      <c r="GF155">
        <v>1.4000000000000234E-2</v>
      </c>
      <c r="GG155">
        <v>1.4000000000000234E-2</v>
      </c>
      <c r="GH155">
        <v>1.4000000000000234E-2</v>
      </c>
      <c r="GI155">
        <v>1.4000000000000234E-2</v>
      </c>
      <c r="GJ155">
        <v>1.3999999999999346E-2</v>
      </c>
      <c r="GK155">
        <v>1.4000000000000234E-2</v>
      </c>
      <c r="GL155">
        <v>1.4000000000000234E-2</v>
      </c>
      <c r="GM155">
        <v>2.4000000000000021E-2</v>
      </c>
      <c r="GN155">
        <v>2.4000000000000021E-2</v>
      </c>
      <c r="GO155">
        <v>2.4000000000000021E-2</v>
      </c>
      <c r="GP155">
        <v>2.4000000000000021E-2</v>
      </c>
      <c r="GQ155">
        <v>2.4000000000000021E-2</v>
      </c>
      <c r="GR155">
        <v>1.9000000000000128E-2</v>
      </c>
      <c r="GS155">
        <v>1.9000000000000128E-2</v>
      </c>
      <c r="GT155">
        <v>1.9000000000000128E-2</v>
      </c>
      <c r="GU155">
        <v>1.9000000000000128E-2</v>
      </c>
      <c r="GV155">
        <v>1.899999999999924E-2</v>
      </c>
      <c r="GW155">
        <v>1.9000000000000128E-2</v>
      </c>
      <c r="GX155">
        <v>1.9000000000000128E-2</v>
      </c>
      <c r="GY155">
        <v>2.8999999999999915E-2</v>
      </c>
      <c r="GZ155">
        <v>2.8999999999999915E-2</v>
      </c>
      <c r="HA155">
        <v>2.8999999999999915E-2</v>
      </c>
      <c r="HB155">
        <v>2.8999999999999915E-2</v>
      </c>
      <c r="HC155">
        <v>2.8999999999999915E-2</v>
      </c>
      <c r="HD155">
        <v>2.4000000000000021E-2</v>
      </c>
      <c r="HE155">
        <v>2.4000000000000021E-2</v>
      </c>
      <c r="HF155">
        <v>2.4000000000000021E-2</v>
      </c>
      <c r="HG155">
        <v>2.4000000000000021E-2</v>
      </c>
      <c r="HH155">
        <v>2.4000000000000021E-2</v>
      </c>
      <c r="HI155">
        <v>2.4000000000000021E-2</v>
      </c>
      <c r="HJ155">
        <v>2.4000000000000021E-2</v>
      </c>
      <c r="HK155">
        <v>3.4000000000000696E-2</v>
      </c>
      <c r="HL155">
        <v>3.3999999999999808E-2</v>
      </c>
      <c r="HM155">
        <v>3.3999999999999808E-2</v>
      </c>
      <c r="HN155">
        <v>3.3999999999999808E-2</v>
      </c>
      <c r="HO155">
        <v>3.3999999999999808E-2</v>
      </c>
      <c r="HP155">
        <v>2.8999999999999915E-2</v>
      </c>
      <c r="HQ155">
        <v>2.8999999999999915E-2</v>
      </c>
      <c r="HR155">
        <v>2.8999999999999915E-2</v>
      </c>
      <c r="HS155">
        <v>2.8999999999999915E-2</v>
      </c>
      <c r="HT155">
        <v>2.9000000000000803E-2</v>
      </c>
      <c r="HU155">
        <v>2.8999999999999915E-2</v>
      </c>
      <c r="HV155">
        <v>2.8999999999999915E-2</v>
      </c>
      <c r="HW155">
        <v>3.900000000000059E-2</v>
      </c>
      <c r="HX155">
        <v>3.8999999999999702E-2</v>
      </c>
      <c r="HY155">
        <v>3.8999999999999702E-2</v>
      </c>
      <c r="HZ155">
        <v>3.8999999999999702E-2</v>
      </c>
      <c r="IA155" s="216">
        <v>3.8999999999999702E-2</v>
      </c>
      <c r="IB155" s="216">
        <v>3.3999999999999808E-2</v>
      </c>
      <c r="IC155" s="216">
        <v>3.3999999999999808E-2</v>
      </c>
      <c r="ID155" s="216">
        <v>3.3999999999999808E-2</v>
      </c>
      <c r="IE155" s="216">
        <v>3.3999999999999808E-2</v>
      </c>
      <c r="IF155" s="216">
        <v>3.4000000000000696E-2</v>
      </c>
      <c r="IG155" s="216">
        <v>3.3999999999999808E-2</v>
      </c>
    </row>
    <row r="156" spans="1:241" x14ac:dyDescent="0.2">
      <c r="A156" s="447">
        <f>A!A170</f>
        <v>41730</v>
      </c>
      <c r="B156" s="479">
        <f t="shared" si="12"/>
        <v>4.3970000000000002</v>
      </c>
      <c r="C156" s="479">
        <v>4.3220000000000001</v>
      </c>
      <c r="D156" s="448">
        <f t="shared" si="13"/>
        <v>7.5000000000000178E-2</v>
      </c>
      <c r="F156" s="450">
        <v>37074</v>
      </c>
      <c r="O156">
        <v>2.0999999999999908E-2</v>
      </c>
      <c r="P156">
        <v>2.0999999999999908E-2</v>
      </c>
      <c r="Q156">
        <v>2.2000000000000242E-2</v>
      </c>
      <c r="R156">
        <v>2.9000000000000359E-2</v>
      </c>
      <c r="S156">
        <v>3.2000000000000028E-2</v>
      </c>
      <c r="T156">
        <v>3.2000000000000028E-2</v>
      </c>
      <c r="U156">
        <v>3.2000000000000028E-2</v>
      </c>
      <c r="V156">
        <v>3.2000000000000028E-2</v>
      </c>
      <c r="W156">
        <v>3.2000000000000028E-2</v>
      </c>
      <c r="X156">
        <v>3.2000000000000028E-2</v>
      </c>
      <c r="Y156">
        <v>3.2000000000000028E-2</v>
      </c>
      <c r="Z156">
        <v>3.1000000000000139E-2</v>
      </c>
      <c r="AA156">
        <v>3.1000000000000139E-2</v>
      </c>
      <c r="AB156">
        <v>3.4000000000000252E-2</v>
      </c>
      <c r="AC156">
        <v>3.8999999999999702E-2</v>
      </c>
      <c r="AD156">
        <v>3.9000000000000146E-2</v>
      </c>
      <c r="AE156">
        <v>3.8999999999999702E-2</v>
      </c>
      <c r="AF156">
        <v>3.9000000000000146E-2</v>
      </c>
      <c r="AG156">
        <v>3.9000000000000146E-2</v>
      </c>
      <c r="AH156">
        <v>3.9000000000000146E-2</v>
      </c>
      <c r="AI156">
        <v>4.8999999999999932E-2</v>
      </c>
      <c r="AJ156">
        <v>4.8999999999999932E-2</v>
      </c>
      <c r="AK156">
        <v>4.9000000000000377E-2</v>
      </c>
      <c r="AL156">
        <v>4.9000000000000377E-2</v>
      </c>
      <c r="AM156">
        <v>4.8999999999999932E-2</v>
      </c>
      <c r="AN156">
        <v>4.8999999999999932E-2</v>
      </c>
      <c r="AO156">
        <v>4.8999999999999932E-2</v>
      </c>
      <c r="AP156">
        <v>4.8999999999999932E-2</v>
      </c>
      <c r="AQ156">
        <v>4.8999999999999932E-2</v>
      </c>
      <c r="AR156">
        <v>4.8999999999999932E-2</v>
      </c>
      <c r="AS156">
        <v>4.8999999999999932E-2</v>
      </c>
      <c r="AT156">
        <v>4.8999999999999932E-2</v>
      </c>
      <c r="AU156">
        <v>4.8999999999999932E-2</v>
      </c>
      <c r="AV156">
        <v>4.8999999999999932E-2</v>
      </c>
      <c r="AW156">
        <v>4.8999999999999932E-2</v>
      </c>
      <c r="AX156">
        <v>4.8999999999999932E-2</v>
      </c>
      <c r="AY156">
        <v>4.8999999999999932E-2</v>
      </c>
      <c r="AZ156">
        <v>4.8999999999999932E-2</v>
      </c>
      <c r="BA156">
        <v>4.8999999999999932E-2</v>
      </c>
      <c r="BB156">
        <v>4.8999999999999932E-2</v>
      </c>
      <c r="BC156">
        <v>4.8999999999999932E-2</v>
      </c>
      <c r="BD156">
        <v>4.8999999999999932E-2</v>
      </c>
      <c r="BE156">
        <v>4.8999999999999932E-2</v>
      </c>
      <c r="BF156">
        <v>4.8999999999999932E-2</v>
      </c>
      <c r="BG156">
        <v>4.9000000000000377E-2</v>
      </c>
      <c r="BH156">
        <v>4.8999999999999932E-2</v>
      </c>
      <c r="BI156">
        <v>4.8999999999999932E-2</v>
      </c>
      <c r="BJ156">
        <v>4.8999999999999932E-2</v>
      </c>
      <c r="BK156">
        <v>4.8999999999999932E-2</v>
      </c>
      <c r="BL156">
        <v>4.8999999999999932E-2</v>
      </c>
      <c r="BM156">
        <v>4.8999999999999932E-2</v>
      </c>
      <c r="BN156">
        <v>4.8999999999999932E-2</v>
      </c>
      <c r="BO156">
        <v>4.8999999999999932E-2</v>
      </c>
      <c r="BP156">
        <v>4.9000000000000377E-2</v>
      </c>
      <c r="BQ156">
        <v>4.8999999999999932E-2</v>
      </c>
      <c r="BR156">
        <v>4.8999999999999932E-2</v>
      </c>
      <c r="BS156">
        <v>4.8999999999999932E-2</v>
      </c>
      <c r="BT156">
        <v>4.8999999999999932E-2</v>
      </c>
      <c r="BU156">
        <v>4.8999999999999932E-2</v>
      </c>
      <c r="BV156">
        <v>4.9000000000000377E-2</v>
      </c>
      <c r="BW156">
        <v>4.8999999999999932E-2</v>
      </c>
      <c r="BX156">
        <v>4.8999999999999932E-2</v>
      </c>
      <c r="BY156">
        <v>4.8999999999999932E-2</v>
      </c>
      <c r="BZ156">
        <v>4.8999999999999932E-2</v>
      </c>
      <c r="CA156">
        <v>4.8999999999999932E-2</v>
      </c>
      <c r="CB156">
        <v>4.9000000000000377E-2</v>
      </c>
      <c r="CC156">
        <v>4.8999999999999932E-2</v>
      </c>
      <c r="CD156">
        <v>4.8999999999999932E-2</v>
      </c>
      <c r="CE156">
        <v>4.8999999999999932E-2</v>
      </c>
      <c r="CF156">
        <v>4.8999999999999932E-2</v>
      </c>
      <c r="CG156">
        <v>4.8999999999999932E-2</v>
      </c>
      <c r="CH156">
        <v>4.8999999999999932E-2</v>
      </c>
      <c r="CI156">
        <v>4.8999999999999932E-2</v>
      </c>
      <c r="CJ156">
        <v>4.9000000000000377E-2</v>
      </c>
      <c r="CK156">
        <v>4.8999999999999932E-2</v>
      </c>
      <c r="CL156">
        <v>4.9000000000000377E-2</v>
      </c>
      <c r="CM156">
        <v>4.9000000000000377E-2</v>
      </c>
      <c r="CN156">
        <v>4.9000000000000377E-2</v>
      </c>
      <c r="CO156">
        <v>4.8999999999999932E-2</v>
      </c>
      <c r="CP156">
        <v>4.8999999999999932E-2</v>
      </c>
      <c r="CQ156">
        <v>4.8999999999999932E-2</v>
      </c>
      <c r="CR156">
        <v>4.8999999999999932E-2</v>
      </c>
      <c r="CS156">
        <v>4.8999999999999932E-2</v>
      </c>
      <c r="CT156">
        <v>4.8999999999999932E-2</v>
      </c>
      <c r="CU156">
        <v>4.8999999999999932E-2</v>
      </c>
      <c r="CV156">
        <v>4.9000000000000377E-2</v>
      </c>
      <c r="CW156">
        <v>4.8999999999999932E-2</v>
      </c>
      <c r="CX156">
        <v>4.8999999999999932E-2</v>
      </c>
      <c r="CY156">
        <v>4.8999999999999488E-2</v>
      </c>
      <c r="CZ156">
        <v>4.9000000000000377E-2</v>
      </c>
      <c r="DA156">
        <v>4.8999999999999932E-2</v>
      </c>
      <c r="DB156">
        <v>4.8999999999999932E-2</v>
      </c>
      <c r="DC156">
        <v>4.8999999999999932E-2</v>
      </c>
      <c r="DD156">
        <v>4.8999999999999932E-2</v>
      </c>
      <c r="DE156">
        <v>4.8999999999999932E-2</v>
      </c>
      <c r="DF156">
        <v>4.8999999999999932E-2</v>
      </c>
      <c r="DG156">
        <v>4.8999999999999932E-2</v>
      </c>
      <c r="DH156">
        <v>4.9000000000000377E-2</v>
      </c>
      <c r="DI156">
        <v>4.8999999999999932E-2</v>
      </c>
      <c r="DJ156">
        <v>4.9000000000000377E-2</v>
      </c>
      <c r="DK156">
        <v>4.9000000000000377E-2</v>
      </c>
      <c r="DL156">
        <v>4.8999999999999488E-2</v>
      </c>
      <c r="DM156">
        <v>4.9000000000000377E-2</v>
      </c>
      <c r="DN156">
        <v>4.8999999999999932E-2</v>
      </c>
      <c r="DO156">
        <v>4.8999999999999932E-2</v>
      </c>
      <c r="DP156">
        <v>4.8999999999999932E-2</v>
      </c>
      <c r="DQ156">
        <v>4.8999999999999932E-2</v>
      </c>
      <c r="DR156">
        <v>4.9000000000000377E-2</v>
      </c>
      <c r="DS156">
        <v>4.8999999999999932E-2</v>
      </c>
      <c r="DT156">
        <v>4.8999999999999932E-2</v>
      </c>
      <c r="DU156">
        <v>4.8999999999999932E-2</v>
      </c>
      <c r="DV156">
        <v>4.8999999999999932E-2</v>
      </c>
      <c r="DW156">
        <v>4.8999999999999488E-2</v>
      </c>
      <c r="DX156">
        <v>4.8999999999999488E-2</v>
      </c>
      <c r="DY156">
        <v>4.8999999999999488E-2</v>
      </c>
      <c r="DZ156">
        <v>4.8999999999999488E-2</v>
      </c>
      <c r="EA156">
        <v>4.8999999999999932E-2</v>
      </c>
      <c r="EB156">
        <v>4.8999999999999932E-2</v>
      </c>
      <c r="EC156">
        <v>4.8999999999999932E-2</v>
      </c>
      <c r="ED156">
        <v>4.8999999999999932E-2</v>
      </c>
      <c r="EE156">
        <v>4.8999999999999932E-2</v>
      </c>
      <c r="EF156">
        <v>4.9000000000000377E-2</v>
      </c>
      <c r="EG156">
        <v>4.8999999999999932E-2</v>
      </c>
      <c r="EH156">
        <v>4.9000000000000377E-2</v>
      </c>
      <c r="EI156">
        <v>4.8999999999999488E-2</v>
      </c>
      <c r="EJ156">
        <v>4.9000000000000377E-2</v>
      </c>
      <c r="EK156">
        <v>4.8999999999999488E-2</v>
      </c>
      <c r="EL156">
        <v>4.8999999999999488E-2</v>
      </c>
      <c r="EM156">
        <v>4.8999999999999932E-2</v>
      </c>
      <c r="EN156">
        <v>4.8999999999999932E-2</v>
      </c>
      <c r="EO156">
        <v>4.9000000000000377E-2</v>
      </c>
      <c r="EP156">
        <v>4.8999999999999932E-2</v>
      </c>
      <c r="EQ156">
        <v>4.8999999999999932E-2</v>
      </c>
      <c r="ER156">
        <v>4.8999999999999932E-2</v>
      </c>
      <c r="ES156">
        <v>4.8999999999999488E-2</v>
      </c>
      <c r="ET156">
        <v>4.9000000000000377E-2</v>
      </c>
      <c r="EU156">
        <v>4.8999999999999488E-2</v>
      </c>
      <c r="EV156">
        <v>4.9000000000000377E-2</v>
      </c>
      <c r="EW156">
        <v>4.8999999999999488E-2</v>
      </c>
      <c r="EX156">
        <v>4.8999999999999488E-2</v>
      </c>
      <c r="EY156">
        <v>4.8999999999999932E-2</v>
      </c>
      <c r="EZ156">
        <v>4.8999999999999932E-2</v>
      </c>
      <c r="FA156">
        <v>4.8999999999999488E-2</v>
      </c>
      <c r="FB156">
        <v>4.9000000000000377E-2</v>
      </c>
      <c r="FC156">
        <v>4.9000000000000377E-2</v>
      </c>
      <c r="FD156">
        <v>4.8999999999999488E-2</v>
      </c>
      <c r="FE156">
        <v>4.8999999999999488E-2</v>
      </c>
      <c r="FF156">
        <v>4.9000000000000377E-2</v>
      </c>
      <c r="FG156">
        <v>4.8999999999999488E-2</v>
      </c>
      <c r="FH156">
        <v>4.8999999999999488E-2</v>
      </c>
      <c r="FI156">
        <v>4.8999999999999488E-2</v>
      </c>
      <c r="FJ156">
        <v>4.8999999999999488E-2</v>
      </c>
      <c r="FK156">
        <v>4.8999999999999488E-2</v>
      </c>
      <c r="FL156">
        <v>4.9000000000000377E-2</v>
      </c>
      <c r="FM156">
        <v>4.8999999999999488E-2</v>
      </c>
      <c r="FN156">
        <v>4.9000000000000377E-2</v>
      </c>
      <c r="FO156">
        <v>4.9000000000000377E-2</v>
      </c>
      <c r="FP156">
        <v>4.8999999999999488E-2</v>
      </c>
      <c r="FQ156">
        <v>4.8999999999999488E-2</v>
      </c>
      <c r="FR156">
        <v>4.9000000000000377E-2</v>
      </c>
      <c r="FS156">
        <v>4.8999999999999488E-2</v>
      </c>
      <c r="FT156">
        <v>4.8999999999999488E-2</v>
      </c>
      <c r="FU156">
        <v>4.8999999999999488E-2</v>
      </c>
      <c r="FV156">
        <v>4.8999999999999488E-2</v>
      </c>
      <c r="FW156">
        <v>4.8999999999999488E-2</v>
      </c>
      <c r="FX156">
        <v>4.9000000000000377E-2</v>
      </c>
      <c r="FY156">
        <v>4.8999999999999488E-2</v>
      </c>
      <c r="FZ156">
        <v>4.9000000000000377E-2</v>
      </c>
      <c r="GA156">
        <v>4.9000000000000377E-2</v>
      </c>
      <c r="GB156">
        <v>4.8999999999999488E-2</v>
      </c>
      <c r="GC156">
        <v>4.8999999999999488E-2</v>
      </c>
      <c r="GD156">
        <v>4.9000000000000377E-2</v>
      </c>
      <c r="GE156">
        <v>4.8999999999999488E-2</v>
      </c>
      <c r="GF156">
        <v>4.8999999999999488E-2</v>
      </c>
      <c r="GG156">
        <v>4.9000000000000377E-2</v>
      </c>
      <c r="GH156">
        <v>4.9000000000000377E-2</v>
      </c>
      <c r="GI156">
        <v>4.8999999999999488E-2</v>
      </c>
      <c r="GJ156">
        <v>4.9000000000000377E-2</v>
      </c>
      <c r="GK156">
        <v>4.8999999999999488E-2</v>
      </c>
      <c r="GL156">
        <v>4.9000000000000377E-2</v>
      </c>
      <c r="GM156">
        <v>4.9000000000000377E-2</v>
      </c>
      <c r="GN156">
        <v>4.8999999999999488E-2</v>
      </c>
      <c r="GO156">
        <v>4.8999999999999488E-2</v>
      </c>
      <c r="GP156">
        <v>4.9000000000000377E-2</v>
      </c>
      <c r="GQ156">
        <v>4.8999999999999488E-2</v>
      </c>
      <c r="GR156">
        <v>4.8999999999999488E-2</v>
      </c>
      <c r="GS156">
        <v>4.9000000000000377E-2</v>
      </c>
      <c r="GT156">
        <v>4.9000000000000377E-2</v>
      </c>
      <c r="GU156">
        <v>4.8999999999999488E-2</v>
      </c>
      <c r="GV156">
        <v>4.9000000000000377E-2</v>
      </c>
      <c r="GW156">
        <v>4.9000000000000377E-2</v>
      </c>
      <c r="GX156">
        <v>4.9000000000000377E-2</v>
      </c>
      <c r="GY156">
        <v>4.9000000000000377E-2</v>
      </c>
      <c r="GZ156">
        <v>4.8999999999999488E-2</v>
      </c>
      <c r="HA156">
        <v>4.9000000000000377E-2</v>
      </c>
      <c r="HB156">
        <v>4.9000000000000377E-2</v>
      </c>
      <c r="HC156">
        <v>4.8999999999999488E-2</v>
      </c>
      <c r="HD156">
        <v>4.8999999999999488E-2</v>
      </c>
      <c r="HE156">
        <v>4.9000000000000377E-2</v>
      </c>
      <c r="HF156">
        <v>4.9000000000000377E-2</v>
      </c>
      <c r="HG156">
        <v>4.8999999999999488E-2</v>
      </c>
      <c r="HH156">
        <v>4.8999999999999488E-2</v>
      </c>
      <c r="HI156">
        <v>4.9000000000000377E-2</v>
      </c>
      <c r="HJ156">
        <v>4.9000000000000377E-2</v>
      </c>
      <c r="HK156">
        <v>4.8999999999999488E-2</v>
      </c>
      <c r="HL156">
        <v>4.8999999999999488E-2</v>
      </c>
      <c r="HM156">
        <v>4.9000000000000377E-2</v>
      </c>
      <c r="HN156">
        <v>4.9000000000000377E-2</v>
      </c>
      <c r="HO156">
        <v>4.8999999999999488E-2</v>
      </c>
      <c r="HP156">
        <v>4.8999999999999488E-2</v>
      </c>
      <c r="HQ156">
        <v>4.9000000000000377E-2</v>
      </c>
      <c r="HR156">
        <v>4.9000000000000377E-2</v>
      </c>
      <c r="HS156">
        <v>4.8999999999999488E-2</v>
      </c>
      <c r="HT156">
        <v>4.8999999999999488E-2</v>
      </c>
      <c r="HU156">
        <v>4.9000000000000377E-2</v>
      </c>
      <c r="HV156">
        <v>4.9000000000000377E-2</v>
      </c>
      <c r="HW156">
        <v>4.8999999999999488E-2</v>
      </c>
      <c r="HX156">
        <v>4.9000000000000377E-2</v>
      </c>
      <c r="HY156">
        <v>4.9000000000000377E-2</v>
      </c>
      <c r="HZ156">
        <v>4.9000000000000377E-2</v>
      </c>
      <c r="IA156" s="216">
        <v>4.8999999999999488E-2</v>
      </c>
      <c r="IB156" s="216">
        <v>4.8999999999999488E-2</v>
      </c>
      <c r="IC156" s="216">
        <v>4.9000000000000377E-2</v>
      </c>
      <c r="ID156" s="216">
        <v>4.9000000000000377E-2</v>
      </c>
      <c r="IE156" s="216">
        <v>4.8999999999999488E-2</v>
      </c>
      <c r="IF156" s="216">
        <v>4.8999999999999488E-2</v>
      </c>
      <c r="IG156" s="216">
        <v>4.9000000000000377E-2</v>
      </c>
    </row>
    <row r="157" spans="1:241" x14ac:dyDescent="0.2">
      <c r="A157" s="447">
        <f>A!A171</f>
        <v>41760</v>
      </c>
      <c r="B157" s="479">
        <f t="shared" si="12"/>
        <v>4.3869999999999996</v>
      </c>
      <c r="C157" s="479">
        <v>4.3120000000000003</v>
      </c>
      <c r="D157" s="448">
        <f t="shared" si="13"/>
        <v>7.4999999999999289E-2</v>
      </c>
      <c r="F157" s="450">
        <v>37075</v>
      </c>
      <c r="O157">
        <v>8.4000000000000075E-2</v>
      </c>
      <c r="P157">
        <v>9.0999999999999748E-2</v>
      </c>
      <c r="Q157">
        <v>9.4999999999999751E-2</v>
      </c>
      <c r="R157">
        <v>0.105</v>
      </c>
      <c r="S157">
        <v>0.115</v>
      </c>
      <c r="T157">
        <v>0.12</v>
      </c>
      <c r="U157">
        <v>0.12199999999999989</v>
      </c>
      <c r="V157">
        <v>0.125</v>
      </c>
      <c r="W157">
        <v>0.12699999999999978</v>
      </c>
      <c r="X157">
        <v>0.13200000000000012</v>
      </c>
      <c r="Y157">
        <v>0.13700000000000001</v>
      </c>
      <c r="Z157">
        <v>0.1419999999999999</v>
      </c>
      <c r="AA157">
        <v>0.1469999999999998</v>
      </c>
      <c r="AB157">
        <v>0.14399999999999968</v>
      </c>
      <c r="AC157">
        <v>0.14200000000000035</v>
      </c>
      <c r="AD157">
        <v>0.1419999999999999</v>
      </c>
      <c r="AE157">
        <v>0.14200000000000035</v>
      </c>
      <c r="AF157">
        <v>0.14199999999999946</v>
      </c>
      <c r="AG157">
        <v>0.1419999999999999</v>
      </c>
      <c r="AH157">
        <v>0.1419999999999999</v>
      </c>
      <c r="AI157">
        <v>0.1419999999999999</v>
      </c>
      <c r="AJ157">
        <v>0.14200000000000035</v>
      </c>
      <c r="AK157">
        <v>0.1419999999999999</v>
      </c>
      <c r="AL157">
        <v>0.1419999999999999</v>
      </c>
      <c r="AM157">
        <v>0.1419999999999999</v>
      </c>
      <c r="AN157">
        <v>0.14200000000000035</v>
      </c>
      <c r="AO157">
        <v>0.14200000000000035</v>
      </c>
      <c r="AP157">
        <v>0.1419999999999999</v>
      </c>
      <c r="AQ157">
        <v>0.1419999999999999</v>
      </c>
      <c r="AR157">
        <v>0.1419999999999999</v>
      </c>
      <c r="AS157">
        <v>0.14200000000000035</v>
      </c>
      <c r="AT157">
        <v>0.14200000000000035</v>
      </c>
      <c r="AU157">
        <v>0.1419999999999999</v>
      </c>
      <c r="AV157">
        <v>0.14200000000000035</v>
      </c>
      <c r="AW157">
        <v>0.14200000000000035</v>
      </c>
      <c r="AX157">
        <v>0.1419999999999999</v>
      </c>
      <c r="AY157">
        <v>0.14200000000000035</v>
      </c>
      <c r="AZ157">
        <v>0.1419999999999999</v>
      </c>
      <c r="BA157">
        <v>0.14200000000000035</v>
      </c>
      <c r="BB157">
        <v>0.1419999999999999</v>
      </c>
      <c r="BC157">
        <v>0.1419999999999999</v>
      </c>
      <c r="BD157">
        <v>0.14200000000000035</v>
      </c>
      <c r="BE157">
        <v>0.1419999999999999</v>
      </c>
      <c r="BF157">
        <v>0.1419999999999999</v>
      </c>
      <c r="BG157">
        <v>0.1419999999999999</v>
      </c>
      <c r="BH157">
        <v>0.1419999999999999</v>
      </c>
      <c r="BI157">
        <v>0.1419999999999999</v>
      </c>
      <c r="BJ157">
        <v>0.14200000000000035</v>
      </c>
      <c r="BK157">
        <v>0.1419999999999999</v>
      </c>
      <c r="BL157">
        <v>0.1419999999999999</v>
      </c>
      <c r="BM157">
        <v>0.1419999999999999</v>
      </c>
      <c r="BN157">
        <v>0.1419999999999999</v>
      </c>
      <c r="BO157">
        <v>0.1419999999999999</v>
      </c>
      <c r="BP157">
        <v>0.1419999999999999</v>
      </c>
      <c r="BQ157">
        <v>0.14200000000000035</v>
      </c>
      <c r="BR157">
        <v>0.14200000000000035</v>
      </c>
      <c r="BS157">
        <v>0.1419999999999999</v>
      </c>
      <c r="BT157">
        <v>0.1419999999999999</v>
      </c>
      <c r="BU157">
        <v>0.1419999999999999</v>
      </c>
      <c r="BV157">
        <v>0.1419999999999999</v>
      </c>
      <c r="BW157">
        <v>0.14200000000000035</v>
      </c>
      <c r="BX157">
        <v>0.1419999999999999</v>
      </c>
      <c r="BY157">
        <v>0.1419999999999999</v>
      </c>
      <c r="BZ157">
        <v>0.1419999999999999</v>
      </c>
      <c r="CA157">
        <v>0.1419999999999999</v>
      </c>
      <c r="CB157">
        <v>0.14199999999999946</v>
      </c>
      <c r="CC157">
        <v>0.14200000000000035</v>
      </c>
      <c r="CD157">
        <v>0.1419999999999999</v>
      </c>
      <c r="CE157">
        <v>0.14200000000000035</v>
      </c>
      <c r="CF157">
        <v>0.1419999999999999</v>
      </c>
      <c r="CG157">
        <v>0.1419999999999999</v>
      </c>
      <c r="CH157">
        <v>0.1419999999999999</v>
      </c>
      <c r="CI157">
        <v>0.1419999999999999</v>
      </c>
      <c r="CJ157">
        <v>0.1419999999999999</v>
      </c>
      <c r="CK157">
        <v>0.1419999999999999</v>
      </c>
      <c r="CL157">
        <v>0.1419999999999999</v>
      </c>
      <c r="CM157">
        <v>0.14199999999999946</v>
      </c>
      <c r="CN157">
        <v>0.14200000000000035</v>
      </c>
      <c r="CO157">
        <v>0.1419999999999999</v>
      </c>
      <c r="CP157">
        <v>0.1419999999999999</v>
      </c>
      <c r="CQ157">
        <v>0.1419999999999999</v>
      </c>
      <c r="CR157">
        <v>0.1419999999999999</v>
      </c>
      <c r="CS157">
        <v>0.1419999999999999</v>
      </c>
      <c r="CT157">
        <v>0.1419999999999999</v>
      </c>
      <c r="CU157">
        <v>0.1419999999999999</v>
      </c>
      <c r="CV157">
        <v>0.1419999999999999</v>
      </c>
      <c r="CW157">
        <v>0.1419999999999999</v>
      </c>
      <c r="CX157">
        <v>0.1419999999999999</v>
      </c>
      <c r="CY157">
        <v>0.14200000000000035</v>
      </c>
      <c r="CZ157">
        <v>0.14199999999999946</v>
      </c>
      <c r="DA157">
        <v>0.14200000000000035</v>
      </c>
      <c r="DB157">
        <v>0.14200000000000035</v>
      </c>
      <c r="DC157">
        <v>0.14200000000000035</v>
      </c>
      <c r="DD157">
        <v>0.1419999999999999</v>
      </c>
      <c r="DE157">
        <v>0.1419999999999999</v>
      </c>
      <c r="DF157">
        <v>0.1419999999999999</v>
      </c>
      <c r="DG157">
        <v>0.1419999999999999</v>
      </c>
      <c r="DH157">
        <v>0.1419999999999999</v>
      </c>
      <c r="DI157">
        <v>0.1419999999999999</v>
      </c>
      <c r="DJ157">
        <v>0.1419999999999999</v>
      </c>
      <c r="DK157">
        <v>0.14199999999999946</v>
      </c>
      <c r="DL157">
        <v>0.14200000000000035</v>
      </c>
      <c r="DM157">
        <v>0.14199999999999946</v>
      </c>
      <c r="DN157">
        <v>0.1419999999999999</v>
      </c>
      <c r="DO157">
        <v>0.1419999999999999</v>
      </c>
      <c r="DP157">
        <v>0.1419999999999999</v>
      </c>
      <c r="DQ157">
        <v>0.1419999999999999</v>
      </c>
      <c r="DR157">
        <v>0.1419999999999999</v>
      </c>
      <c r="DS157">
        <v>0.14200000000000035</v>
      </c>
      <c r="DT157">
        <v>0.1419999999999999</v>
      </c>
      <c r="DU157">
        <v>0.1419999999999999</v>
      </c>
      <c r="DV157">
        <v>0.14200000000000035</v>
      </c>
      <c r="DW157">
        <v>0.14200000000000035</v>
      </c>
      <c r="DX157">
        <v>0.14200000000000035</v>
      </c>
      <c r="DY157">
        <v>0.14200000000000035</v>
      </c>
      <c r="DZ157">
        <v>0.14200000000000035</v>
      </c>
      <c r="EA157">
        <v>0.14200000000000035</v>
      </c>
      <c r="EB157">
        <v>0.1419999999999999</v>
      </c>
      <c r="EC157">
        <v>0.1419999999999999</v>
      </c>
      <c r="ED157">
        <v>0.1419999999999999</v>
      </c>
      <c r="EE157">
        <v>0.14200000000000035</v>
      </c>
      <c r="EF157">
        <v>0.1419999999999999</v>
      </c>
      <c r="EG157">
        <v>0.1419999999999999</v>
      </c>
      <c r="EH157">
        <v>0.14199999999999946</v>
      </c>
      <c r="EI157">
        <v>0.14200000000000035</v>
      </c>
      <c r="EJ157">
        <v>0.14200000000000035</v>
      </c>
      <c r="EK157">
        <v>0.14200000000000035</v>
      </c>
      <c r="EL157">
        <v>0.14200000000000035</v>
      </c>
      <c r="EM157">
        <v>0.14200000000000035</v>
      </c>
      <c r="EN157">
        <v>0.14199999999999946</v>
      </c>
      <c r="EO157">
        <v>0.1419999999999999</v>
      </c>
      <c r="EP157">
        <v>0.1419999999999999</v>
      </c>
      <c r="EQ157">
        <v>0.14199999999999946</v>
      </c>
      <c r="ER157">
        <v>0.14200000000000035</v>
      </c>
      <c r="ES157">
        <v>0.14200000000000035</v>
      </c>
      <c r="ET157">
        <v>0.14199999999999946</v>
      </c>
      <c r="EU157">
        <v>0.14200000000000035</v>
      </c>
      <c r="EV157">
        <v>0.14200000000000035</v>
      </c>
      <c r="EW157">
        <v>0.14200000000000035</v>
      </c>
      <c r="EX157">
        <v>0.14200000000000035</v>
      </c>
      <c r="EY157">
        <v>0.14200000000000035</v>
      </c>
      <c r="EZ157">
        <v>0.14200000000000035</v>
      </c>
      <c r="FA157">
        <v>0.14200000000000035</v>
      </c>
      <c r="FB157">
        <v>0.14199999999999946</v>
      </c>
      <c r="FC157">
        <v>0.14200000000000035</v>
      </c>
      <c r="FD157">
        <v>0.14200000000000035</v>
      </c>
      <c r="FE157">
        <v>0.14200000000000035</v>
      </c>
      <c r="FF157">
        <v>0.14199999999999946</v>
      </c>
      <c r="FG157">
        <v>0.14200000000000035</v>
      </c>
      <c r="FH157">
        <v>0.14200000000000035</v>
      </c>
      <c r="FI157">
        <v>0.14200000000000035</v>
      </c>
      <c r="FJ157">
        <v>0.14200000000000035</v>
      </c>
      <c r="FK157">
        <v>0.14200000000000035</v>
      </c>
      <c r="FL157">
        <v>0.14200000000000035</v>
      </c>
      <c r="FM157">
        <v>0.14200000000000035</v>
      </c>
      <c r="FN157">
        <v>0.14199999999999946</v>
      </c>
      <c r="FO157">
        <v>0.14200000000000035</v>
      </c>
      <c r="FP157">
        <v>0.14200000000000035</v>
      </c>
      <c r="FQ157">
        <v>0.14200000000000035</v>
      </c>
      <c r="FR157">
        <v>0.14199999999999946</v>
      </c>
      <c r="FS157">
        <v>0.14200000000000035</v>
      </c>
      <c r="FT157">
        <v>0.14200000000000035</v>
      </c>
      <c r="FU157">
        <v>0.14200000000000035</v>
      </c>
      <c r="FV157">
        <v>0.14200000000000035</v>
      </c>
      <c r="FW157">
        <v>0.14200000000000035</v>
      </c>
      <c r="FX157">
        <v>0.14200000000000035</v>
      </c>
      <c r="FY157">
        <v>0.14200000000000035</v>
      </c>
      <c r="FZ157">
        <v>0.14199999999999946</v>
      </c>
      <c r="GA157">
        <v>0.14200000000000035</v>
      </c>
      <c r="GB157">
        <v>0.14200000000000035</v>
      </c>
      <c r="GC157">
        <v>0.14200000000000035</v>
      </c>
      <c r="GD157">
        <v>0.14199999999999946</v>
      </c>
      <c r="GE157">
        <v>0.14200000000000035</v>
      </c>
      <c r="GF157">
        <v>0.14200000000000035</v>
      </c>
      <c r="GG157">
        <v>0.14199999999999946</v>
      </c>
      <c r="GH157">
        <v>0.14199999999999946</v>
      </c>
      <c r="GI157">
        <v>0.14200000000000035</v>
      </c>
      <c r="GJ157">
        <v>0.14200000000000035</v>
      </c>
      <c r="GK157">
        <v>0.14200000000000035</v>
      </c>
      <c r="GL157">
        <v>0.14199999999999946</v>
      </c>
      <c r="GM157">
        <v>0.14200000000000035</v>
      </c>
      <c r="GN157">
        <v>0.14200000000000035</v>
      </c>
      <c r="GO157">
        <v>0.14200000000000035</v>
      </c>
      <c r="GP157">
        <v>0.14199999999999946</v>
      </c>
      <c r="GQ157">
        <v>0.14200000000000035</v>
      </c>
      <c r="GR157">
        <v>0.14200000000000035</v>
      </c>
      <c r="GS157">
        <v>0.14199999999999946</v>
      </c>
      <c r="GT157">
        <v>0.14199999999999946</v>
      </c>
      <c r="GU157">
        <v>0.14200000000000035</v>
      </c>
      <c r="GV157">
        <v>0.14200000000000035</v>
      </c>
      <c r="GW157">
        <v>0.14199999999999946</v>
      </c>
      <c r="GX157">
        <v>0.14199999999999946</v>
      </c>
      <c r="GY157">
        <v>0.14200000000000035</v>
      </c>
      <c r="GZ157">
        <v>0.14200000000000035</v>
      </c>
      <c r="HA157">
        <v>0.14199999999999946</v>
      </c>
      <c r="HB157">
        <v>0.14199999999999946</v>
      </c>
      <c r="HC157">
        <v>0.14200000000000035</v>
      </c>
      <c r="HD157">
        <v>0.14200000000000035</v>
      </c>
      <c r="HE157">
        <v>0.14199999999999946</v>
      </c>
      <c r="HF157">
        <v>0.14199999999999946</v>
      </c>
      <c r="HG157">
        <v>0.14200000000000035</v>
      </c>
      <c r="HH157">
        <v>0.14200000000000035</v>
      </c>
      <c r="HI157">
        <v>0.14199999999999946</v>
      </c>
      <c r="HJ157">
        <v>0.14199999999999946</v>
      </c>
      <c r="HK157">
        <v>0.14200000000000035</v>
      </c>
      <c r="HL157">
        <v>0.14200000000000035</v>
      </c>
      <c r="HM157">
        <v>0.14199999999999946</v>
      </c>
      <c r="HN157">
        <v>0.14200000000000035</v>
      </c>
      <c r="HO157">
        <v>0.14200000000000035</v>
      </c>
      <c r="HP157">
        <v>0.14200000000000035</v>
      </c>
      <c r="HQ157">
        <v>0.14199999999999946</v>
      </c>
      <c r="HR157">
        <v>0.14199999999999946</v>
      </c>
      <c r="HS157">
        <v>0.14200000000000035</v>
      </c>
      <c r="HT157">
        <v>0.14200000000000035</v>
      </c>
      <c r="HU157">
        <v>0.14199999999999946</v>
      </c>
      <c r="HV157">
        <v>0.14199999999999946</v>
      </c>
      <c r="HW157">
        <v>0.14200000000000035</v>
      </c>
      <c r="HX157">
        <v>0.14199999999999946</v>
      </c>
      <c r="HY157">
        <v>0.14199999999999946</v>
      </c>
      <c r="HZ157">
        <v>0.14200000000000035</v>
      </c>
      <c r="IA157" s="216">
        <v>0.14200000000000035</v>
      </c>
      <c r="IB157" s="216">
        <v>0.14200000000000035</v>
      </c>
      <c r="IC157" s="216">
        <v>0.14199999999999946</v>
      </c>
      <c r="ID157" s="216">
        <v>0.14199999999999946</v>
      </c>
      <c r="IE157" s="216">
        <v>0.14200000000000035</v>
      </c>
      <c r="IF157" s="216">
        <v>0.14200000000000035</v>
      </c>
      <c r="IG157" s="216">
        <v>0.14199999999999946</v>
      </c>
    </row>
    <row r="158" spans="1:241" x14ac:dyDescent="0.2">
      <c r="A158" s="447">
        <f>A!A172</f>
        <v>41791</v>
      </c>
      <c r="B158" s="479">
        <f t="shared" si="12"/>
        <v>4.423</v>
      </c>
      <c r="C158" s="479">
        <v>4.3479999999999999</v>
      </c>
      <c r="D158" s="448">
        <f t="shared" si="13"/>
        <v>7.5000000000000178E-2</v>
      </c>
      <c r="F158" s="450">
        <v>37077</v>
      </c>
      <c r="O158">
        <v>-6.4999999999999947E-2</v>
      </c>
      <c r="P158">
        <v>-5.9999999999999609E-2</v>
      </c>
      <c r="Q158">
        <v>-5.4999999999999716E-2</v>
      </c>
      <c r="R158">
        <v>-3.5000000000000142E-2</v>
      </c>
      <c r="S158">
        <v>-0.02</v>
      </c>
      <c r="T158">
        <v>-4.9999999999998934E-3</v>
      </c>
      <c r="U158">
        <v>3.0000000000001137E-3</v>
      </c>
      <c r="V158">
        <v>8.0000000000000071E-3</v>
      </c>
      <c r="W158">
        <v>2.6000000000000245E-2</v>
      </c>
      <c r="X158">
        <v>3.6000000000000032E-2</v>
      </c>
      <c r="Y158">
        <v>3.6000000000000032E-2</v>
      </c>
      <c r="Z158">
        <v>3.6000000000000032E-2</v>
      </c>
      <c r="AA158">
        <v>3.6000000000000032E-2</v>
      </c>
      <c r="AB158">
        <v>3.8000000000000256E-2</v>
      </c>
      <c r="AC158">
        <v>4.0999999999999925E-2</v>
      </c>
      <c r="AD158">
        <v>4.5999999999999819E-2</v>
      </c>
      <c r="AE158">
        <v>5.1000000000000156E-2</v>
      </c>
      <c r="AF158">
        <v>5.1000000000000156E-2</v>
      </c>
      <c r="AG158">
        <v>5.0999999999999712E-2</v>
      </c>
      <c r="AH158">
        <v>5.1000000000000156E-2</v>
      </c>
      <c r="AI158">
        <v>5.1000000000000156E-2</v>
      </c>
      <c r="AJ158">
        <v>5.0999999999999712E-2</v>
      </c>
      <c r="AK158">
        <v>5.0999999999999712E-2</v>
      </c>
      <c r="AL158">
        <v>5.0999999999999712E-2</v>
      </c>
      <c r="AM158">
        <v>5.1000000000000156E-2</v>
      </c>
      <c r="AN158">
        <v>5.0999999999999712E-2</v>
      </c>
      <c r="AO158">
        <v>5.0999999999999712E-2</v>
      </c>
      <c r="AP158">
        <v>5.1000000000000156E-2</v>
      </c>
      <c r="AQ158">
        <v>5.0999999999999712E-2</v>
      </c>
      <c r="AR158">
        <v>5.1000000000000156E-2</v>
      </c>
      <c r="AS158">
        <v>5.0999999999999712E-2</v>
      </c>
      <c r="AT158">
        <v>5.0999999999999712E-2</v>
      </c>
      <c r="AU158">
        <v>5.1000000000000156E-2</v>
      </c>
      <c r="AV158">
        <v>5.0999999999999712E-2</v>
      </c>
      <c r="AW158">
        <v>5.0999999999999712E-2</v>
      </c>
      <c r="AX158">
        <v>5.1000000000000156E-2</v>
      </c>
      <c r="AY158">
        <v>5.0999999999999712E-2</v>
      </c>
      <c r="AZ158">
        <v>5.1000000000000156E-2</v>
      </c>
      <c r="BA158">
        <v>5.0999999999999712E-2</v>
      </c>
      <c r="BB158">
        <v>5.1000000000000156E-2</v>
      </c>
      <c r="BC158">
        <v>5.1000000000000156E-2</v>
      </c>
      <c r="BD158">
        <v>5.1000000000000156E-2</v>
      </c>
      <c r="BE158">
        <v>5.1000000000000156E-2</v>
      </c>
      <c r="BF158">
        <v>5.1000000000000156E-2</v>
      </c>
      <c r="BG158">
        <v>5.0999999999999712E-2</v>
      </c>
      <c r="BH158">
        <v>5.1000000000000156E-2</v>
      </c>
      <c r="BI158">
        <v>5.1000000000000156E-2</v>
      </c>
      <c r="BJ158">
        <v>5.0999999999999712E-2</v>
      </c>
      <c r="BK158">
        <v>5.1000000000000156E-2</v>
      </c>
      <c r="BL158">
        <v>5.1000000000000156E-2</v>
      </c>
      <c r="BM158">
        <v>5.1000000000000156E-2</v>
      </c>
      <c r="BN158">
        <v>5.1000000000000156E-2</v>
      </c>
      <c r="BO158">
        <v>5.1000000000000156E-2</v>
      </c>
      <c r="BP158">
        <v>5.1000000000000156E-2</v>
      </c>
      <c r="BQ158">
        <v>5.0999999999999712E-2</v>
      </c>
      <c r="BR158">
        <v>5.0999999999999712E-2</v>
      </c>
      <c r="BS158">
        <v>5.1000000000000156E-2</v>
      </c>
      <c r="BT158">
        <v>5.1000000000000156E-2</v>
      </c>
      <c r="BU158">
        <v>5.1000000000000156E-2</v>
      </c>
      <c r="BV158">
        <v>5.0999999999999712E-2</v>
      </c>
      <c r="BW158">
        <v>5.0999999999999712E-2</v>
      </c>
      <c r="BX158">
        <v>5.1000000000000156E-2</v>
      </c>
      <c r="BY158">
        <v>5.1000000000000156E-2</v>
      </c>
      <c r="BZ158">
        <v>5.1000000000000156E-2</v>
      </c>
      <c r="CA158">
        <v>5.1000000000000156E-2</v>
      </c>
      <c r="CB158">
        <v>5.1000000000000156E-2</v>
      </c>
      <c r="CC158">
        <v>5.0999999999999268E-2</v>
      </c>
      <c r="CD158">
        <v>5.1000000000000156E-2</v>
      </c>
      <c r="CE158">
        <v>5.0999999999999712E-2</v>
      </c>
      <c r="CF158">
        <v>5.1000000000000156E-2</v>
      </c>
      <c r="CG158">
        <v>5.1000000000000156E-2</v>
      </c>
      <c r="CH158">
        <v>5.1000000000000156E-2</v>
      </c>
      <c r="CI158">
        <v>5.1000000000000156E-2</v>
      </c>
      <c r="CJ158">
        <v>5.1000000000000156E-2</v>
      </c>
      <c r="CK158">
        <v>5.1000000000000156E-2</v>
      </c>
      <c r="CL158">
        <v>5.1000000000000156E-2</v>
      </c>
      <c r="CM158">
        <v>5.1000000000000156E-2</v>
      </c>
      <c r="CN158">
        <v>5.0999999999999268E-2</v>
      </c>
      <c r="CO158">
        <v>5.1000000000000156E-2</v>
      </c>
      <c r="CP158">
        <v>5.1000000000000156E-2</v>
      </c>
      <c r="CQ158">
        <v>5.1000000000000156E-2</v>
      </c>
      <c r="CR158">
        <v>5.1000000000000156E-2</v>
      </c>
      <c r="CS158">
        <v>5.1000000000000156E-2</v>
      </c>
      <c r="CT158">
        <v>5.1000000000000156E-2</v>
      </c>
      <c r="CU158">
        <v>5.1000000000000156E-2</v>
      </c>
      <c r="CV158">
        <v>5.0999999999999712E-2</v>
      </c>
      <c r="CW158">
        <v>5.1000000000000156E-2</v>
      </c>
      <c r="CX158">
        <v>5.1000000000000156E-2</v>
      </c>
      <c r="CY158">
        <v>5.1000000000000156E-2</v>
      </c>
      <c r="CZ158">
        <v>5.1000000000000156E-2</v>
      </c>
      <c r="DA158">
        <v>5.0999999999999268E-2</v>
      </c>
      <c r="DB158">
        <v>5.0999999999999268E-2</v>
      </c>
      <c r="DC158">
        <v>5.0999999999999712E-2</v>
      </c>
      <c r="DD158">
        <v>5.1000000000000156E-2</v>
      </c>
      <c r="DE158">
        <v>5.1000000000000156E-2</v>
      </c>
      <c r="DF158">
        <v>5.1000000000000156E-2</v>
      </c>
      <c r="DG158">
        <v>5.1000000000000156E-2</v>
      </c>
      <c r="DH158">
        <v>5.1000000000000156E-2</v>
      </c>
      <c r="DI158">
        <v>5.0999999999999712E-2</v>
      </c>
      <c r="DJ158">
        <v>5.1000000000000156E-2</v>
      </c>
      <c r="DK158">
        <v>5.1000000000000156E-2</v>
      </c>
      <c r="DL158">
        <v>5.1000000000000156E-2</v>
      </c>
      <c r="DM158">
        <v>5.1000000000000156E-2</v>
      </c>
      <c r="DN158">
        <v>5.1000000000000156E-2</v>
      </c>
      <c r="DO158">
        <v>5.1000000000000156E-2</v>
      </c>
      <c r="DP158">
        <v>5.1000000000000156E-2</v>
      </c>
      <c r="DQ158">
        <v>5.1000000000000156E-2</v>
      </c>
      <c r="DR158">
        <v>5.0999999999999712E-2</v>
      </c>
      <c r="DS158">
        <v>5.1000000000000156E-2</v>
      </c>
      <c r="DT158">
        <v>5.1000000000000156E-2</v>
      </c>
      <c r="DU158">
        <v>5.1000000000000156E-2</v>
      </c>
      <c r="DV158">
        <v>5.0999999999999268E-2</v>
      </c>
      <c r="DW158">
        <v>5.1000000000000156E-2</v>
      </c>
      <c r="DX158">
        <v>5.1000000000000156E-2</v>
      </c>
      <c r="DY158">
        <v>5.1000000000000156E-2</v>
      </c>
      <c r="DZ158">
        <v>5.1000000000000156E-2</v>
      </c>
      <c r="EA158">
        <v>5.1000000000000156E-2</v>
      </c>
      <c r="EB158">
        <v>5.0999999999999712E-2</v>
      </c>
      <c r="EC158">
        <v>5.1000000000000156E-2</v>
      </c>
      <c r="ED158">
        <v>5.1000000000000156E-2</v>
      </c>
      <c r="EE158">
        <v>5.0999999999999268E-2</v>
      </c>
      <c r="EF158">
        <v>5.1000000000000156E-2</v>
      </c>
      <c r="EG158">
        <v>5.1000000000000156E-2</v>
      </c>
      <c r="EH158">
        <v>5.1000000000000156E-2</v>
      </c>
      <c r="EI158">
        <v>5.1000000000000156E-2</v>
      </c>
      <c r="EJ158">
        <v>5.0999999999999268E-2</v>
      </c>
      <c r="EK158">
        <v>5.1000000000000156E-2</v>
      </c>
      <c r="EL158">
        <v>5.1000000000000156E-2</v>
      </c>
      <c r="EM158">
        <v>5.1000000000000156E-2</v>
      </c>
      <c r="EN158">
        <v>5.1000000000000156E-2</v>
      </c>
      <c r="EO158">
        <v>5.1000000000000156E-2</v>
      </c>
      <c r="EP158">
        <v>5.1000000000000156E-2</v>
      </c>
      <c r="EQ158">
        <v>5.1000000000000156E-2</v>
      </c>
      <c r="ER158">
        <v>5.1000000000000156E-2</v>
      </c>
      <c r="ES158">
        <v>5.1000000000000156E-2</v>
      </c>
      <c r="ET158">
        <v>5.1000000000000156E-2</v>
      </c>
      <c r="EU158">
        <v>5.1000000000000156E-2</v>
      </c>
      <c r="EV158">
        <v>5.0999999999999268E-2</v>
      </c>
      <c r="EW158">
        <v>5.1000000000000156E-2</v>
      </c>
      <c r="EX158">
        <v>5.1000000000000156E-2</v>
      </c>
      <c r="EY158">
        <v>5.1000000000000156E-2</v>
      </c>
      <c r="EZ158">
        <v>5.0999999999999268E-2</v>
      </c>
      <c r="FA158">
        <v>5.1000000000000156E-2</v>
      </c>
      <c r="FB158">
        <v>5.1000000000000156E-2</v>
      </c>
      <c r="FC158">
        <v>5.0999999999999268E-2</v>
      </c>
      <c r="FD158">
        <v>5.1000000000000156E-2</v>
      </c>
      <c r="FE158">
        <v>5.1000000000000156E-2</v>
      </c>
      <c r="FF158">
        <v>5.1000000000000156E-2</v>
      </c>
      <c r="FG158">
        <v>5.1000000000000156E-2</v>
      </c>
      <c r="FH158">
        <v>5.1000000000000156E-2</v>
      </c>
      <c r="FI158">
        <v>5.1000000000000156E-2</v>
      </c>
      <c r="FJ158">
        <v>5.1000000000000156E-2</v>
      </c>
      <c r="FK158">
        <v>5.1000000000000156E-2</v>
      </c>
      <c r="FL158">
        <v>5.0999999999999268E-2</v>
      </c>
      <c r="FM158">
        <v>5.1000000000000156E-2</v>
      </c>
      <c r="FN158">
        <v>5.1000000000000156E-2</v>
      </c>
      <c r="FO158">
        <v>5.0999999999999268E-2</v>
      </c>
      <c r="FP158">
        <v>5.1000000000000156E-2</v>
      </c>
      <c r="FQ158">
        <v>5.1000000000000156E-2</v>
      </c>
      <c r="FR158">
        <v>5.1000000000000156E-2</v>
      </c>
      <c r="FS158">
        <v>5.1000000000000156E-2</v>
      </c>
      <c r="FT158">
        <v>5.1000000000000156E-2</v>
      </c>
      <c r="FU158">
        <v>5.1000000000000156E-2</v>
      </c>
      <c r="FV158">
        <v>5.1000000000000156E-2</v>
      </c>
      <c r="FW158">
        <v>5.1000000000000156E-2</v>
      </c>
      <c r="FX158">
        <v>5.0999999999999268E-2</v>
      </c>
      <c r="FY158">
        <v>5.1000000000000156E-2</v>
      </c>
      <c r="FZ158">
        <v>5.1000000000000156E-2</v>
      </c>
      <c r="GA158">
        <v>5.0999999999999268E-2</v>
      </c>
      <c r="GB158">
        <v>5.1000000000000156E-2</v>
      </c>
      <c r="GC158">
        <v>5.1000000000000156E-2</v>
      </c>
      <c r="GD158">
        <v>5.1000000000000156E-2</v>
      </c>
      <c r="GE158">
        <v>5.1000000000000156E-2</v>
      </c>
      <c r="GF158">
        <v>5.1000000000000156E-2</v>
      </c>
      <c r="GG158">
        <v>5.1000000000000156E-2</v>
      </c>
      <c r="GH158">
        <v>5.1000000000000156E-2</v>
      </c>
      <c r="GI158">
        <v>5.1000000000000156E-2</v>
      </c>
      <c r="GJ158">
        <v>5.0999999999999268E-2</v>
      </c>
      <c r="GK158">
        <v>5.1000000000000156E-2</v>
      </c>
      <c r="GL158">
        <v>5.1000000000000156E-2</v>
      </c>
      <c r="GM158">
        <v>5.0999999999999268E-2</v>
      </c>
      <c r="GN158">
        <v>5.1000000000000156E-2</v>
      </c>
      <c r="GO158">
        <v>5.1000000000000156E-2</v>
      </c>
      <c r="GP158">
        <v>5.1000000000000156E-2</v>
      </c>
      <c r="GQ158">
        <v>5.1000000000000156E-2</v>
      </c>
      <c r="GR158">
        <v>5.1000000000000156E-2</v>
      </c>
      <c r="GS158">
        <v>5.1000000000000156E-2</v>
      </c>
      <c r="GT158">
        <v>5.1000000000000156E-2</v>
      </c>
      <c r="GU158">
        <v>5.1000000000000156E-2</v>
      </c>
      <c r="GV158">
        <v>5.0999999999999268E-2</v>
      </c>
      <c r="GW158">
        <v>5.1000000000000156E-2</v>
      </c>
      <c r="GX158">
        <v>5.1000000000000156E-2</v>
      </c>
      <c r="GY158">
        <v>5.0999999999999268E-2</v>
      </c>
      <c r="GZ158">
        <v>5.1000000000000156E-2</v>
      </c>
      <c r="HA158">
        <v>5.1000000000000156E-2</v>
      </c>
      <c r="HB158">
        <v>5.1000000000000156E-2</v>
      </c>
      <c r="HC158">
        <v>5.1000000000000156E-2</v>
      </c>
      <c r="HD158">
        <v>5.1000000000000156E-2</v>
      </c>
      <c r="HE158">
        <v>5.1000000000000156E-2</v>
      </c>
      <c r="HF158">
        <v>5.1000000000000156E-2</v>
      </c>
      <c r="HG158">
        <v>5.1000000000000156E-2</v>
      </c>
      <c r="HH158">
        <v>5.1000000000000156E-2</v>
      </c>
      <c r="HI158">
        <v>5.1000000000000156E-2</v>
      </c>
      <c r="HJ158">
        <v>5.1000000000000156E-2</v>
      </c>
      <c r="HK158">
        <v>5.1000000000000156E-2</v>
      </c>
      <c r="HL158">
        <v>5.1000000000000156E-2</v>
      </c>
      <c r="HM158">
        <v>5.1000000000000156E-2</v>
      </c>
      <c r="HN158">
        <v>5.0999999999999268E-2</v>
      </c>
      <c r="HO158">
        <v>5.1000000000000156E-2</v>
      </c>
      <c r="HP158">
        <v>5.1000000000000156E-2</v>
      </c>
      <c r="HQ158">
        <v>5.1000000000000156E-2</v>
      </c>
      <c r="HR158">
        <v>5.1000000000000156E-2</v>
      </c>
      <c r="HS158">
        <v>5.1000000000000156E-2</v>
      </c>
      <c r="HT158">
        <v>5.1000000000000156E-2</v>
      </c>
      <c r="HU158">
        <v>5.1000000000000156E-2</v>
      </c>
      <c r="HV158">
        <v>5.1000000000000156E-2</v>
      </c>
      <c r="HW158">
        <v>5.1000000000000156E-2</v>
      </c>
      <c r="HX158">
        <v>5.1000000000000156E-2</v>
      </c>
      <c r="HY158">
        <v>5.1000000000000156E-2</v>
      </c>
      <c r="HZ158">
        <v>5.0999999999999268E-2</v>
      </c>
      <c r="IA158" s="216">
        <v>5.1000000000000156E-2</v>
      </c>
      <c r="IB158" s="216">
        <v>5.1000000000000156E-2</v>
      </c>
      <c r="IC158" s="216">
        <v>5.1000000000000156E-2</v>
      </c>
      <c r="ID158" s="216">
        <v>5.1000000000000156E-2</v>
      </c>
      <c r="IE158" s="216">
        <v>5.1000000000000156E-2</v>
      </c>
      <c r="IF158" s="216">
        <v>5.1000000000000156E-2</v>
      </c>
      <c r="IG158" s="216">
        <v>5.1000000000000156E-2</v>
      </c>
    </row>
    <row r="159" spans="1:241" x14ac:dyDescent="0.2">
      <c r="A159" s="447">
        <f>A!A173</f>
        <v>41821</v>
      </c>
      <c r="B159" s="479">
        <f t="shared" si="12"/>
        <v>4.4729999999999999</v>
      </c>
      <c r="C159" s="479">
        <v>4.3979999999999997</v>
      </c>
      <c r="D159" s="448">
        <f t="shared" si="13"/>
        <v>7.5000000000000178E-2</v>
      </c>
      <c r="F159" s="450">
        <v>37078</v>
      </c>
      <c r="O159">
        <v>8.1999999999999851E-2</v>
      </c>
      <c r="P159">
        <v>6.7999999999999616E-2</v>
      </c>
      <c r="Q159">
        <v>6.4999999999999947E-2</v>
      </c>
      <c r="R159">
        <v>6.999999999999984E-2</v>
      </c>
      <c r="S159">
        <v>6.9999999999999396E-2</v>
      </c>
      <c r="T159">
        <v>7.5000000000000178E-2</v>
      </c>
      <c r="U159">
        <v>7.5000000000000178E-2</v>
      </c>
      <c r="V159">
        <v>8.0000000000000071E-2</v>
      </c>
      <c r="W159">
        <v>8.9999999999999858E-2</v>
      </c>
      <c r="X159">
        <v>8.9999999999999858E-2</v>
      </c>
      <c r="Y159">
        <v>9.0000000000000302E-2</v>
      </c>
      <c r="Z159">
        <v>9.0999999999999748E-2</v>
      </c>
      <c r="AA159">
        <v>9.2000000000000082E-2</v>
      </c>
      <c r="AB159">
        <v>9.4999999999999751E-2</v>
      </c>
      <c r="AC159">
        <v>9.8999999999999755E-2</v>
      </c>
      <c r="AD159">
        <v>0.1030000000000002</v>
      </c>
      <c r="AE159">
        <v>0.10699999999999932</v>
      </c>
      <c r="AF159">
        <v>0.115</v>
      </c>
      <c r="AG159">
        <v>0.115</v>
      </c>
      <c r="AH159">
        <v>0.115</v>
      </c>
      <c r="AI159">
        <v>0.13</v>
      </c>
      <c r="AJ159">
        <v>0.13</v>
      </c>
      <c r="AK159">
        <v>0.13</v>
      </c>
      <c r="AL159">
        <v>0.13</v>
      </c>
      <c r="AM159">
        <v>0.13</v>
      </c>
      <c r="AN159">
        <v>0.13</v>
      </c>
      <c r="AO159">
        <v>0.13</v>
      </c>
      <c r="AP159">
        <v>0.13</v>
      </c>
      <c r="AQ159">
        <v>0.13000000000000078</v>
      </c>
      <c r="AR159">
        <v>0.13</v>
      </c>
      <c r="AS159">
        <v>0.13</v>
      </c>
      <c r="AT159">
        <v>0.13</v>
      </c>
      <c r="AU159">
        <v>0.13</v>
      </c>
      <c r="AV159">
        <v>0.13</v>
      </c>
      <c r="AW159">
        <v>0.13</v>
      </c>
      <c r="AX159">
        <v>0.13</v>
      </c>
      <c r="AY159">
        <v>0.13</v>
      </c>
      <c r="AZ159">
        <v>0.13</v>
      </c>
      <c r="BA159">
        <v>0.13</v>
      </c>
      <c r="BB159">
        <v>0.13</v>
      </c>
      <c r="BC159">
        <v>0.13</v>
      </c>
      <c r="BD159">
        <v>0.13500000000000001</v>
      </c>
      <c r="BE159">
        <v>0.13500000000000001</v>
      </c>
      <c r="BF159">
        <v>0.13500000000000001</v>
      </c>
      <c r="BG159">
        <v>0.13500000000000001</v>
      </c>
      <c r="BH159">
        <v>0.13500000000000001</v>
      </c>
      <c r="BI159">
        <v>0.13500000000000001</v>
      </c>
      <c r="BJ159">
        <v>0.13500000000000001</v>
      </c>
      <c r="BK159">
        <v>0.13500000000000001</v>
      </c>
      <c r="BL159">
        <v>0.13500000000000001</v>
      </c>
      <c r="BM159">
        <v>0.13500000000000001</v>
      </c>
      <c r="BN159">
        <v>0.13500000000000001</v>
      </c>
      <c r="BO159">
        <v>0.13500000000000001</v>
      </c>
      <c r="BP159">
        <v>0.14000000000000001</v>
      </c>
      <c r="BQ159">
        <v>0.14000000000000001</v>
      </c>
      <c r="BR159">
        <v>0.14000000000000001</v>
      </c>
      <c r="BS159">
        <v>0.14000000000000001</v>
      </c>
      <c r="BT159">
        <v>0.14000000000000001</v>
      </c>
      <c r="BU159">
        <v>0.14000000000000001</v>
      </c>
      <c r="BV159">
        <v>0.14000000000000001</v>
      </c>
      <c r="BW159">
        <v>0.14000000000000001</v>
      </c>
      <c r="BX159">
        <v>0.14000000000000001</v>
      </c>
      <c r="BY159">
        <v>0.14000000000000001</v>
      </c>
      <c r="BZ159">
        <v>0.14000000000000001</v>
      </c>
      <c r="CA159">
        <v>0.14000000000000001</v>
      </c>
      <c r="CB159">
        <v>0.14499999999999999</v>
      </c>
      <c r="CC159">
        <v>0.14499999999999999</v>
      </c>
      <c r="CD159">
        <v>0.14499999999999999</v>
      </c>
      <c r="CE159">
        <v>0.14499999999999999</v>
      </c>
      <c r="CF159">
        <v>0.14499999999999999</v>
      </c>
      <c r="CG159">
        <v>0.14499999999999999</v>
      </c>
      <c r="CH159">
        <v>0.14499999999999999</v>
      </c>
      <c r="CI159">
        <v>0.14499999999999999</v>
      </c>
      <c r="CJ159">
        <v>0.14499999999999999</v>
      </c>
      <c r="CK159">
        <v>0.14499999999999999</v>
      </c>
      <c r="CL159">
        <v>0.14499999999999999</v>
      </c>
      <c r="CM159">
        <v>0.14499999999999999</v>
      </c>
      <c r="CN159">
        <v>0.14499999999999999</v>
      </c>
      <c r="CO159">
        <v>0.14499999999999999</v>
      </c>
      <c r="CP159">
        <v>0.14499999999999999</v>
      </c>
      <c r="CQ159">
        <v>0.14499999999999999</v>
      </c>
      <c r="CR159">
        <v>0.14499999999999999</v>
      </c>
      <c r="CS159">
        <v>0.14499999999999999</v>
      </c>
      <c r="CT159">
        <v>0.14499999999999999</v>
      </c>
      <c r="CU159">
        <v>0.14499999999999999</v>
      </c>
      <c r="CV159">
        <v>0.14499999999999999</v>
      </c>
      <c r="CW159">
        <v>0.14499999999999999</v>
      </c>
      <c r="CX159">
        <v>0.14499999999999999</v>
      </c>
      <c r="CY159">
        <v>0.14499999999999999</v>
      </c>
      <c r="CZ159">
        <v>0.14499999999999999</v>
      </c>
      <c r="DA159">
        <v>0.14499999999999999</v>
      </c>
      <c r="DB159">
        <v>0.14499999999999999</v>
      </c>
      <c r="DC159">
        <v>0.14499999999999999</v>
      </c>
      <c r="DD159">
        <v>0.14499999999999999</v>
      </c>
      <c r="DE159">
        <v>0.14499999999999999</v>
      </c>
      <c r="DF159">
        <v>0.14499999999999999</v>
      </c>
      <c r="DG159">
        <v>0.14499999999999999</v>
      </c>
      <c r="DH159">
        <v>0.14499999999999999</v>
      </c>
      <c r="DI159">
        <v>0.14499999999999999</v>
      </c>
      <c r="DJ159">
        <v>0.14499999999999999</v>
      </c>
      <c r="DK159">
        <v>0.14499999999999999</v>
      </c>
      <c r="DL159">
        <v>0.14499999999999999</v>
      </c>
      <c r="DM159">
        <v>0.14499999999999999</v>
      </c>
      <c r="DN159">
        <v>0.14499999999999999</v>
      </c>
      <c r="DO159">
        <v>0.14499999999999999</v>
      </c>
      <c r="DP159">
        <v>0.14499999999999999</v>
      </c>
      <c r="DQ159">
        <v>0.14499999999999999</v>
      </c>
      <c r="DR159">
        <v>0.14499999999999999</v>
      </c>
      <c r="DS159">
        <v>0.14499999999999999</v>
      </c>
      <c r="DT159">
        <v>0.14499999999999999</v>
      </c>
      <c r="DU159">
        <v>0.14499999999999999</v>
      </c>
      <c r="DV159">
        <v>0.14499999999999999</v>
      </c>
      <c r="DW159">
        <v>0.14499999999999999</v>
      </c>
      <c r="DX159">
        <v>0.14499999999999999</v>
      </c>
      <c r="DY159">
        <v>0.14499999999999999</v>
      </c>
      <c r="DZ159">
        <v>0.14499999999999999</v>
      </c>
      <c r="EA159">
        <v>0.14499999999999999</v>
      </c>
      <c r="EB159">
        <v>0.14499999999999999</v>
      </c>
      <c r="EC159">
        <v>0.14499999999999999</v>
      </c>
      <c r="ED159">
        <v>0.14499999999999999</v>
      </c>
      <c r="EE159">
        <v>0.14499999999999999</v>
      </c>
      <c r="EF159">
        <v>0.14499999999999999</v>
      </c>
      <c r="EG159">
        <v>0.14499999999999999</v>
      </c>
      <c r="EH159">
        <v>0.14499999999999999</v>
      </c>
      <c r="EI159">
        <v>0.14499999999999999</v>
      </c>
      <c r="EJ159">
        <v>0.14499999999999999</v>
      </c>
      <c r="EK159">
        <v>0.14499999999999999</v>
      </c>
      <c r="EL159">
        <v>0.14499999999999999</v>
      </c>
      <c r="EM159">
        <v>0.14499999999999999</v>
      </c>
      <c r="EN159">
        <v>0.14499999999999999</v>
      </c>
      <c r="EO159">
        <v>0.14499999999999999</v>
      </c>
      <c r="EP159">
        <v>0.14499999999999999</v>
      </c>
      <c r="EQ159">
        <v>0.14499999999999999</v>
      </c>
      <c r="ER159">
        <v>0.14499999999999999</v>
      </c>
      <c r="ES159">
        <v>0.14499999999999999</v>
      </c>
      <c r="ET159">
        <v>0.14499999999999999</v>
      </c>
      <c r="EU159">
        <v>0.14499999999999999</v>
      </c>
      <c r="EV159">
        <v>0.14499999999999999</v>
      </c>
      <c r="EW159">
        <v>0.14499999999999999</v>
      </c>
      <c r="EX159">
        <v>0.14499999999999999</v>
      </c>
      <c r="EY159">
        <v>0.14499999999999999</v>
      </c>
      <c r="EZ159">
        <v>0.14499999999999999</v>
      </c>
      <c r="FA159">
        <v>0.14499999999999999</v>
      </c>
      <c r="FB159">
        <v>0.14499999999999999</v>
      </c>
      <c r="FC159">
        <v>0.14499999999999999</v>
      </c>
      <c r="FD159">
        <v>0.14499999999999999</v>
      </c>
      <c r="FE159">
        <v>0.14499999999999999</v>
      </c>
      <c r="FF159">
        <v>0.14499999999999999</v>
      </c>
      <c r="FG159">
        <v>0.14499999999999999</v>
      </c>
      <c r="FH159">
        <v>0.14499999999999999</v>
      </c>
      <c r="FI159">
        <v>0.14499999999999999</v>
      </c>
      <c r="FJ159">
        <v>0.14499999999999999</v>
      </c>
      <c r="FK159">
        <v>0.14499999999999999</v>
      </c>
      <c r="FL159">
        <v>0.14499999999999999</v>
      </c>
      <c r="FM159">
        <v>0.14499999999999999</v>
      </c>
      <c r="FN159">
        <v>0.14499999999999999</v>
      </c>
      <c r="FO159">
        <v>0.14499999999999999</v>
      </c>
      <c r="FP159">
        <v>0.14499999999999999</v>
      </c>
      <c r="FQ159">
        <v>0.14499999999999999</v>
      </c>
      <c r="FR159">
        <v>0.14499999999999999</v>
      </c>
      <c r="FS159">
        <v>0.14499999999999999</v>
      </c>
      <c r="FT159">
        <v>0.14499999999999999</v>
      </c>
      <c r="FU159">
        <v>0.14499999999999999</v>
      </c>
      <c r="FV159">
        <v>0.14499999999999999</v>
      </c>
      <c r="FW159">
        <v>0.14499999999999999</v>
      </c>
      <c r="FX159">
        <v>0.14499999999999999</v>
      </c>
      <c r="FY159">
        <v>0.14499999999999999</v>
      </c>
      <c r="FZ159">
        <v>0.14499999999999999</v>
      </c>
      <c r="GA159">
        <v>0.14499999999999999</v>
      </c>
      <c r="GB159">
        <v>0.14499999999999999</v>
      </c>
      <c r="GC159">
        <v>0.14499999999999999</v>
      </c>
      <c r="GD159">
        <v>0.14499999999999999</v>
      </c>
      <c r="GE159">
        <v>0.14499999999999999</v>
      </c>
      <c r="GF159">
        <v>0.14499999999999999</v>
      </c>
      <c r="GG159">
        <v>0.14499999999999999</v>
      </c>
      <c r="GH159">
        <v>0.14499999999999999</v>
      </c>
      <c r="GI159">
        <v>0.14499999999999999</v>
      </c>
      <c r="GJ159">
        <v>0.14499999999999999</v>
      </c>
      <c r="GK159">
        <v>0.14499999999999999</v>
      </c>
      <c r="GL159">
        <v>0.14499999999999999</v>
      </c>
      <c r="GM159">
        <v>0.14499999999999999</v>
      </c>
      <c r="GN159">
        <v>0.14499999999999999</v>
      </c>
      <c r="GO159">
        <v>0.14499999999999999</v>
      </c>
      <c r="GP159">
        <v>0.14499999999999999</v>
      </c>
      <c r="GQ159">
        <v>0.14499999999999999</v>
      </c>
      <c r="GR159">
        <v>0.14499999999999999</v>
      </c>
      <c r="GS159">
        <v>0.14499999999999999</v>
      </c>
      <c r="GT159">
        <v>0.14499999999999999</v>
      </c>
      <c r="GU159">
        <v>0.14499999999999999</v>
      </c>
      <c r="GV159">
        <v>0.14499999999999999</v>
      </c>
      <c r="GW159">
        <v>0.14499999999999999</v>
      </c>
      <c r="GX159">
        <v>0.14499999999999999</v>
      </c>
      <c r="GY159">
        <v>0.14499999999999999</v>
      </c>
      <c r="GZ159">
        <v>0.14499999999999999</v>
      </c>
      <c r="HA159">
        <v>0.14499999999999999</v>
      </c>
      <c r="HB159">
        <v>0.14499999999999999</v>
      </c>
      <c r="HC159">
        <v>0.14499999999999999</v>
      </c>
      <c r="HD159">
        <v>0.14499999999999999</v>
      </c>
      <c r="HE159">
        <v>0.14499999999999999</v>
      </c>
      <c r="HF159">
        <v>0.14499999999999999</v>
      </c>
      <c r="HG159">
        <v>0.14499999999999999</v>
      </c>
      <c r="HH159">
        <v>0.14499999999999999</v>
      </c>
      <c r="HI159">
        <v>0.14499999999999999</v>
      </c>
      <c r="HJ159">
        <v>0.14499999999999999</v>
      </c>
      <c r="HK159">
        <v>0.14499999999999999</v>
      </c>
      <c r="HL159">
        <v>0.14499999999999999</v>
      </c>
      <c r="HM159">
        <v>0.14499999999999999</v>
      </c>
      <c r="HN159">
        <v>0.14499999999999999</v>
      </c>
      <c r="HO159">
        <v>0.14499999999999999</v>
      </c>
      <c r="HP159">
        <v>0.14499999999999999</v>
      </c>
      <c r="HQ159">
        <v>0.14499999999999999</v>
      </c>
      <c r="HR159">
        <v>0.14499999999999999</v>
      </c>
      <c r="HS159">
        <v>0.14499999999999999</v>
      </c>
      <c r="HT159">
        <v>0.14499999999999999</v>
      </c>
      <c r="HU159">
        <v>0.14499999999999999</v>
      </c>
      <c r="HV159">
        <v>0.14499999999999999</v>
      </c>
      <c r="HW159">
        <v>0.14499999999999999</v>
      </c>
      <c r="HX159">
        <v>0.14499999999999999</v>
      </c>
      <c r="HY159">
        <v>0.14499999999999999</v>
      </c>
      <c r="HZ159">
        <v>0.14499999999999999</v>
      </c>
      <c r="IA159" s="216">
        <v>0.14499999999999999</v>
      </c>
      <c r="IB159" s="216">
        <v>0.14499999999999999</v>
      </c>
      <c r="IC159" s="216">
        <v>0.14499999999999999</v>
      </c>
      <c r="ID159" s="216">
        <v>0.14499999999999999</v>
      </c>
      <c r="IE159" s="216">
        <v>0.14499999999999999</v>
      </c>
      <c r="IF159" s="216">
        <v>0.14499999999999999</v>
      </c>
      <c r="IG159" s="216">
        <v>0.14499999999999999</v>
      </c>
    </row>
    <row r="160" spans="1:241" x14ac:dyDescent="0.2">
      <c r="A160" s="447">
        <f>A!A174</f>
        <v>41852</v>
      </c>
      <c r="B160" s="479">
        <f t="shared" si="12"/>
        <v>4.5039999999999996</v>
      </c>
      <c r="C160" s="479">
        <v>4.4290000000000003</v>
      </c>
      <c r="D160" s="448">
        <f t="shared" si="13"/>
        <v>7.4999999999999289E-2</v>
      </c>
      <c r="F160" s="450">
        <v>37081</v>
      </c>
      <c r="O160">
        <v>-6.4999999999999947E-2</v>
      </c>
      <c r="P160">
        <v>-6.2999999999999723E-2</v>
      </c>
      <c r="Q160">
        <v>-6.3000000000000167E-2</v>
      </c>
      <c r="R160">
        <v>-7.6999999999999957E-2</v>
      </c>
      <c r="S160">
        <v>-8.1999999999999407E-2</v>
      </c>
      <c r="T160">
        <v>-8.1999999999999851E-2</v>
      </c>
      <c r="U160">
        <v>-8.2000000000000295E-2</v>
      </c>
      <c r="V160">
        <v>-8.0000000000000071E-2</v>
      </c>
      <c r="W160">
        <v>-8.9999999999999858E-2</v>
      </c>
      <c r="X160">
        <v>-8.9999999999999858E-2</v>
      </c>
      <c r="Y160">
        <v>-9.0000000000000302E-2</v>
      </c>
      <c r="Z160">
        <v>-9.4999999999999751E-2</v>
      </c>
      <c r="AA160">
        <v>-9.6999999999999975E-2</v>
      </c>
      <c r="AB160">
        <v>-9.6999999999999975E-2</v>
      </c>
      <c r="AC160">
        <v>-9.6999999999999975E-2</v>
      </c>
      <c r="AD160">
        <v>-9.6999999999999975E-2</v>
      </c>
      <c r="AE160">
        <v>-9.1999999999999638E-2</v>
      </c>
      <c r="AF160">
        <v>-8.9999999999999858E-2</v>
      </c>
      <c r="AG160">
        <v>-8.9999999999999858E-2</v>
      </c>
      <c r="AH160">
        <v>-8.9999999999999858E-2</v>
      </c>
      <c r="AI160">
        <v>-8.9999999999999858E-2</v>
      </c>
      <c r="AJ160">
        <v>-9.0000000000000302E-2</v>
      </c>
      <c r="AK160">
        <v>-9.0000000000000302E-2</v>
      </c>
      <c r="AL160">
        <v>-9.0000000000000302E-2</v>
      </c>
      <c r="AM160">
        <v>-8.9999999999999858E-2</v>
      </c>
      <c r="AN160">
        <v>-9.0000000000000302E-2</v>
      </c>
      <c r="AO160">
        <v>-9.0000000000000302E-2</v>
      </c>
      <c r="AP160">
        <v>-8.9999999999999858E-2</v>
      </c>
      <c r="AQ160">
        <v>-9.0000000000000746E-2</v>
      </c>
      <c r="AR160">
        <v>-8.9999999999999858E-2</v>
      </c>
      <c r="AS160">
        <v>-8.9999999999999858E-2</v>
      </c>
      <c r="AT160">
        <v>-9.0000000000000302E-2</v>
      </c>
      <c r="AU160">
        <v>-8.9999999999999858E-2</v>
      </c>
      <c r="AV160">
        <v>-9.0000000000000302E-2</v>
      </c>
      <c r="AW160">
        <v>-8.9999999999999858E-2</v>
      </c>
      <c r="AX160">
        <v>-8.9999999999999858E-2</v>
      </c>
      <c r="AY160">
        <v>-9.0000000000000302E-2</v>
      </c>
      <c r="AZ160">
        <v>-8.9999999999999858E-2</v>
      </c>
      <c r="BA160">
        <v>-8.9999999999999858E-2</v>
      </c>
      <c r="BB160">
        <v>-9.0000000000000302E-2</v>
      </c>
      <c r="BC160">
        <v>-8.9999999999999858E-2</v>
      </c>
      <c r="BD160">
        <v>-8.9999999999999858E-2</v>
      </c>
      <c r="BE160">
        <v>-8.9999999999999858E-2</v>
      </c>
      <c r="BF160">
        <v>-8.9999999999999858E-2</v>
      </c>
      <c r="BG160">
        <v>-8.9999999999999858E-2</v>
      </c>
      <c r="BH160">
        <v>-8.9999999999999858E-2</v>
      </c>
      <c r="BI160">
        <v>-8.9999999999999858E-2</v>
      </c>
      <c r="BJ160">
        <v>-9.0000000000000302E-2</v>
      </c>
      <c r="BK160">
        <v>-8.9999999999999858E-2</v>
      </c>
      <c r="BL160">
        <v>-8.9999999999999858E-2</v>
      </c>
      <c r="BM160">
        <v>-8.9999999999999858E-2</v>
      </c>
      <c r="BN160">
        <v>-9.0000000000000302E-2</v>
      </c>
      <c r="BO160">
        <v>-8.9999999999999858E-2</v>
      </c>
      <c r="BP160">
        <v>-8.9999999999999858E-2</v>
      </c>
      <c r="BQ160">
        <v>-8.9999999999999858E-2</v>
      </c>
      <c r="BR160">
        <v>-8.9999999999999414E-2</v>
      </c>
      <c r="BS160">
        <v>-8.9999999999999858E-2</v>
      </c>
      <c r="BT160">
        <v>-8.9999999999999858E-2</v>
      </c>
      <c r="BU160">
        <v>-9.0000000000000302E-2</v>
      </c>
      <c r="BV160">
        <v>-8.9999999999999858E-2</v>
      </c>
      <c r="BW160">
        <v>-8.9999999999999858E-2</v>
      </c>
      <c r="BX160">
        <v>-9.0000000000000302E-2</v>
      </c>
      <c r="BY160">
        <v>-9.0000000000000302E-2</v>
      </c>
      <c r="BZ160">
        <v>-8.9999999999999858E-2</v>
      </c>
      <c r="CA160">
        <v>-8.9999999999999858E-2</v>
      </c>
      <c r="CB160">
        <v>-9.0000000000000746E-2</v>
      </c>
      <c r="CC160">
        <v>-8.9999999999999858E-2</v>
      </c>
      <c r="CD160">
        <v>-8.9999999999999858E-2</v>
      </c>
      <c r="CE160">
        <v>-8.9999999999999858E-2</v>
      </c>
      <c r="CF160">
        <v>-9.0000000000000302E-2</v>
      </c>
      <c r="CG160">
        <v>-9.0000000000000302E-2</v>
      </c>
      <c r="CH160">
        <v>-8.9999999999999858E-2</v>
      </c>
      <c r="CI160">
        <v>-9.0000000000000302E-2</v>
      </c>
      <c r="CJ160">
        <v>-9.0000000000000302E-2</v>
      </c>
      <c r="CK160">
        <v>-9.0000000000000302E-2</v>
      </c>
      <c r="CL160">
        <v>-8.9999999999999858E-2</v>
      </c>
      <c r="CM160">
        <v>-8.9999999999999858E-2</v>
      </c>
      <c r="CN160">
        <v>-8.9999999999999858E-2</v>
      </c>
      <c r="CO160">
        <v>-8.9999999999999858E-2</v>
      </c>
      <c r="CP160">
        <v>-8.9999999999999858E-2</v>
      </c>
      <c r="CQ160">
        <v>-8.9999999999999858E-2</v>
      </c>
      <c r="CR160">
        <v>-9.0000000000000302E-2</v>
      </c>
      <c r="CS160">
        <v>-9.0000000000000302E-2</v>
      </c>
      <c r="CT160">
        <v>-8.9999999999999414E-2</v>
      </c>
      <c r="CU160">
        <v>-9.0000000000000302E-2</v>
      </c>
      <c r="CV160">
        <v>-8.9999999999999858E-2</v>
      </c>
      <c r="CW160">
        <v>-8.9999999999999858E-2</v>
      </c>
      <c r="CX160">
        <v>-9.0000000000000746E-2</v>
      </c>
      <c r="CY160">
        <v>-8.9999999999999858E-2</v>
      </c>
      <c r="CZ160">
        <v>-9.0000000000000746E-2</v>
      </c>
      <c r="DA160">
        <v>-8.9999999999999858E-2</v>
      </c>
      <c r="DB160">
        <v>-8.9999999999999858E-2</v>
      </c>
      <c r="DC160">
        <v>-9.0000000000000302E-2</v>
      </c>
      <c r="DD160">
        <v>-8.9999999999999858E-2</v>
      </c>
      <c r="DE160">
        <v>-9.0000000000000302E-2</v>
      </c>
      <c r="DF160">
        <v>-8.9999999999999858E-2</v>
      </c>
      <c r="DG160">
        <v>-8.9999999999999858E-2</v>
      </c>
      <c r="DH160">
        <v>-8.9999999999999858E-2</v>
      </c>
      <c r="DI160">
        <v>-8.9999999999999858E-2</v>
      </c>
      <c r="DJ160">
        <v>-8.9999999999999858E-2</v>
      </c>
      <c r="DK160">
        <v>-8.9999999999999858E-2</v>
      </c>
      <c r="DL160">
        <v>-8.9999999999999858E-2</v>
      </c>
      <c r="DM160">
        <v>-9.0000000000000746E-2</v>
      </c>
      <c r="DN160">
        <v>-9.0000000000000746E-2</v>
      </c>
      <c r="DO160">
        <v>-8.9999999999999858E-2</v>
      </c>
      <c r="DP160">
        <v>-8.9999999999999858E-2</v>
      </c>
      <c r="DQ160">
        <v>-9.0000000000000746E-2</v>
      </c>
      <c r="DR160">
        <v>-8.9999999999999858E-2</v>
      </c>
      <c r="DS160">
        <v>-8.9999999999999858E-2</v>
      </c>
      <c r="DT160">
        <v>-8.9999999999999858E-2</v>
      </c>
      <c r="DU160">
        <v>-9.0000000000000746E-2</v>
      </c>
      <c r="DV160">
        <v>-8.9999999999999858E-2</v>
      </c>
      <c r="DW160">
        <v>-8.9999999999999858E-2</v>
      </c>
      <c r="DX160">
        <v>-8.9999999999999858E-2</v>
      </c>
      <c r="DY160">
        <v>-8.9999999999999858E-2</v>
      </c>
      <c r="DZ160">
        <v>-8.9999999999999858E-2</v>
      </c>
      <c r="EA160">
        <v>-8.9999999999999858E-2</v>
      </c>
      <c r="EB160">
        <v>-8.9999999999999858E-2</v>
      </c>
      <c r="EC160">
        <v>-8.9999999999999858E-2</v>
      </c>
      <c r="ED160">
        <v>-9.0000000000000746E-2</v>
      </c>
      <c r="EE160">
        <v>-8.9999999999999858E-2</v>
      </c>
      <c r="EF160">
        <v>-8.9999999999999858E-2</v>
      </c>
      <c r="EG160">
        <v>-8.9999999999999858E-2</v>
      </c>
      <c r="EH160">
        <v>-8.9999999999999858E-2</v>
      </c>
      <c r="EI160">
        <v>-8.9999999999999858E-2</v>
      </c>
      <c r="EJ160">
        <v>-8.9999999999999858E-2</v>
      </c>
      <c r="EK160">
        <v>-8.9999999999999858E-2</v>
      </c>
      <c r="EL160">
        <v>-8.9999999999999858E-2</v>
      </c>
      <c r="EM160">
        <v>-8.9999999999999858E-2</v>
      </c>
      <c r="EN160">
        <v>-8.9999999999999858E-2</v>
      </c>
      <c r="EO160">
        <v>-8.9999999999999858E-2</v>
      </c>
      <c r="EP160">
        <v>-8.9999999999999858E-2</v>
      </c>
      <c r="EQ160">
        <v>-8.9999999999999858E-2</v>
      </c>
      <c r="ER160">
        <v>-8.9999999999999858E-2</v>
      </c>
      <c r="ES160">
        <v>-8.9999999999999858E-2</v>
      </c>
      <c r="ET160">
        <v>-9.0000000000000746E-2</v>
      </c>
      <c r="EU160">
        <v>-8.9999999999999858E-2</v>
      </c>
      <c r="EV160">
        <v>-8.9999999999999858E-2</v>
      </c>
      <c r="EW160">
        <v>-8.9999999999999858E-2</v>
      </c>
      <c r="EX160">
        <v>-8.9999999999999858E-2</v>
      </c>
      <c r="EY160">
        <v>-8.9999999999999858E-2</v>
      </c>
      <c r="EZ160">
        <v>-8.9999999999999858E-2</v>
      </c>
      <c r="FA160">
        <v>-8.9999999999999858E-2</v>
      </c>
      <c r="FB160">
        <v>-8.9999999999999858E-2</v>
      </c>
      <c r="FC160">
        <v>-8.9999999999999858E-2</v>
      </c>
      <c r="FD160">
        <v>-8.9999999999999858E-2</v>
      </c>
      <c r="FE160">
        <v>-8.9999999999999858E-2</v>
      </c>
      <c r="FF160">
        <v>-9.0000000000000746E-2</v>
      </c>
      <c r="FG160">
        <v>-8.9999999999999858E-2</v>
      </c>
      <c r="FH160">
        <v>-8.9999999999999858E-2</v>
      </c>
      <c r="FI160">
        <v>-8.9999999999999858E-2</v>
      </c>
      <c r="FJ160">
        <v>-8.9999999999999858E-2</v>
      </c>
      <c r="FK160">
        <v>-8.9999999999999858E-2</v>
      </c>
      <c r="FL160">
        <v>-8.9999999999999858E-2</v>
      </c>
      <c r="FM160">
        <v>-8.9999999999999858E-2</v>
      </c>
      <c r="FN160">
        <v>-9.0000000000000746E-2</v>
      </c>
      <c r="FO160">
        <v>-8.9999999999999858E-2</v>
      </c>
      <c r="FP160">
        <v>-8.9999999999999858E-2</v>
      </c>
      <c r="FQ160">
        <v>-8.9999999999999858E-2</v>
      </c>
      <c r="FR160">
        <v>-8.9999999999999858E-2</v>
      </c>
      <c r="FS160">
        <v>-8.9999999999999858E-2</v>
      </c>
      <c r="FT160">
        <v>-8.9999999999999858E-2</v>
      </c>
      <c r="FU160">
        <v>-8.9999999999999858E-2</v>
      </c>
      <c r="FV160">
        <v>-8.9999999999999858E-2</v>
      </c>
      <c r="FW160">
        <v>-8.9999999999999858E-2</v>
      </c>
      <c r="FX160">
        <v>-8.9999999999999858E-2</v>
      </c>
      <c r="FY160">
        <v>-8.9999999999999858E-2</v>
      </c>
      <c r="FZ160">
        <v>-9.0000000000000746E-2</v>
      </c>
      <c r="GA160">
        <v>-8.9999999999999858E-2</v>
      </c>
      <c r="GB160">
        <v>-8.9999999999999858E-2</v>
      </c>
      <c r="GC160">
        <v>-8.9999999999999858E-2</v>
      </c>
      <c r="GD160">
        <v>-8.9999999999999858E-2</v>
      </c>
      <c r="GE160">
        <v>-8.9999999999999858E-2</v>
      </c>
      <c r="GF160">
        <v>-8.9999999999999858E-2</v>
      </c>
      <c r="GG160">
        <v>-8.9999999999999858E-2</v>
      </c>
      <c r="GH160">
        <v>-8.9999999999999858E-2</v>
      </c>
      <c r="GI160">
        <v>-8.9999999999999858E-2</v>
      </c>
      <c r="GJ160">
        <v>-8.9999999999999858E-2</v>
      </c>
      <c r="GK160">
        <v>-8.9999999999999858E-2</v>
      </c>
      <c r="GL160">
        <v>-9.0000000000000746E-2</v>
      </c>
      <c r="GM160">
        <v>-8.9999999999999858E-2</v>
      </c>
      <c r="GN160">
        <v>-8.9999999999999858E-2</v>
      </c>
      <c r="GO160">
        <v>-8.9999999999999858E-2</v>
      </c>
      <c r="GP160">
        <v>-8.9999999999999858E-2</v>
      </c>
      <c r="GQ160">
        <v>-8.9999999999999858E-2</v>
      </c>
      <c r="GR160">
        <v>-8.9999999999999858E-2</v>
      </c>
      <c r="GS160">
        <v>-8.9999999999999858E-2</v>
      </c>
      <c r="GT160">
        <v>-8.9999999999999858E-2</v>
      </c>
      <c r="GU160">
        <v>-8.9999999999999858E-2</v>
      </c>
      <c r="GV160">
        <v>-8.9999999999999858E-2</v>
      </c>
      <c r="GW160">
        <v>-8.9999999999999858E-2</v>
      </c>
      <c r="GX160">
        <v>-9.0000000000000746E-2</v>
      </c>
      <c r="GY160">
        <v>-8.9999999999999858E-2</v>
      </c>
      <c r="GZ160">
        <v>-8.9999999999999858E-2</v>
      </c>
      <c r="HA160">
        <v>-8.9999999999999858E-2</v>
      </c>
      <c r="HB160">
        <v>-8.9999999999999858E-2</v>
      </c>
      <c r="HC160">
        <v>-8.9999999999999858E-2</v>
      </c>
      <c r="HD160">
        <v>-8.9999999999999858E-2</v>
      </c>
      <c r="HE160">
        <v>-9.0000000000000746E-2</v>
      </c>
      <c r="HF160">
        <v>-9.0000000000000746E-2</v>
      </c>
      <c r="HG160">
        <v>-8.9999999999999858E-2</v>
      </c>
      <c r="HH160">
        <v>-8.9999999999999858E-2</v>
      </c>
      <c r="HI160">
        <v>-8.9999999999999858E-2</v>
      </c>
      <c r="HJ160">
        <v>-8.9999999999999858E-2</v>
      </c>
      <c r="HK160">
        <v>-8.9999999999999858E-2</v>
      </c>
      <c r="HL160">
        <v>-8.9999999999999858E-2</v>
      </c>
      <c r="HM160">
        <v>-8.9999999999999858E-2</v>
      </c>
      <c r="HN160">
        <v>-8.9999999999999858E-2</v>
      </c>
      <c r="HO160">
        <v>-8.9999999999999858E-2</v>
      </c>
      <c r="HP160">
        <v>-8.9999999999999858E-2</v>
      </c>
      <c r="HQ160">
        <v>-9.0000000000000746E-2</v>
      </c>
      <c r="HR160">
        <v>-9.0000000000000746E-2</v>
      </c>
      <c r="HS160">
        <v>-8.9999999999999858E-2</v>
      </c>
      <c r="HT160">
        <v>-8.9999999999999858E-2</v>
      </c>
      <c r="HU160">
        <v>-9.0000000000000746E-2</v>
      </c>
      <c r="HV160">
        <v>-8.9999999999999858E-2</v>
      </c>
      <c r="HW160">
        <v>-8.9999999999999858E-2</v>
      </c>
      <c r="HX160">
        <v>-8.9999999999999858E-2</v>
      </c>
      <c r="HY160">
        <v>-9.0000000000000746E-2</v>
      </c>
      <c r="HZ160">
        <v>-8.9999999999999858E-2</v>
      </c>
      <c r="IA160" s="216">
        <v>-8.9999999999999858E-2</v>
      </c>
      <c r="IB160" s="216">
        <v>-8.9999999999999858E-2</v>
      </c>
      <c r="IC160" s="216">
        <v>-9.0000000000000746E-2</v>
      </c>
      <c r="ID160" s="216">
        <v>-9.0000000000000746E-2</v>
      </c>
      <c r="IE160" s="216">
        <v>-8.9999999999999858E-2</v>
      </c>
      <c r="IF160" s="216">
        <v>-8.9999999999999858E-2</v>
      </c>
      <c r="IG160" s="216">
        <v>-9.0000000000000746E-2</v>
      </c>
    </row>
    <row r="161" spans="1:241" x14ac:dyDescent="0.2">
      <c r="A161" s="447">
        <f>A!A175</f>
        <v>41883</v>
      </c>
      <c r="B161" s="479">
        <f t="shared" si="12"/>
        <v>4.5190000000000001</v>
      </c>
      <c r="C161" s="479">
        <v>4.444</v>
      </c>
      <c r="D161" s="448">
        <f t="shared" si="13"/>
        <v>7.5000000000000178E-2</v>
      </c>
      <c r="F161" s="450">
        <v>37082</v>
      </c>
      <c r="O161">
        <v>0.129</v>
      </c>
      <c r="P161">
        <v>0.121</v>
      </c>
      <c r="Q161">
        <v>0.11799999999999988</v>
      </c>
      <c r="R161">
        <v>0.10400000000000009</v>
      </c>
      <c r="S161">
        <v>9.3999999999999861E-2</v>
      </c>
      <c r="T161">
        <v>8.9999999999999858E-2</v>
      </c>
      <c r="U161">
        <v>9.0000000000000302E-2</v>
      </c>
      <c r="V161">
        <v>8.9999999999999858E-2</v>
      </c>
      <c r="W161">
        <v>8.0000000000000071E-2</v>
      </c>
      <c r="X161">
        <v>8.0000000000000071E-2</v>
      </c>
      <c r="Y161">
        <v>8.0000000000000071E-2</v>
      </c>
      <c r="Z161">
        <v>7.4999999999999734E-2</v>
      </c>
      <c r="AA161">
        <v>7.4999999999999734E-2</v>
      </c>
      <c r="AB161">
        <v>7.5000000000000178E-2</v>
      </c>
      <c r="AC161">
        <v>7.5000000000000178E-2</v>
      </c>
      <c r="AD161">
        <v>7.5000000000000178E-2</v>
      </c>
      <c r="AE161">
        <v>7.5000000000000178E-2</v>
      </c>
      <c r="AF161">
        <v>7.5000000000000178E-2</v>
      </c>
      <c r="AG161">
        <v>7.5000000000000178E-2</v>
      </c>
      <c r="AH161">
        <v>7.5000000000000178E-2</v>
      </c>
      <c r="AI161">
        <v>7.4999999999999734E-2</v>
      </c>
      <c r="AJ161">
        <v>7.5000000000000178E-2</v>
      </c>
      <c r="AK161">
        <v>7.5000000000000178E-2</v>
      </c>
      <c r="AL161">
        <v>7.5000000000000178E-2</v>
      </c>
      <c r="AM161">
        <v>7.4999999999999734E-2</v>
      </c>
      <c r="AN161">
        <v>7.5000000000000178E-2</v>
      </c>
      <c r="AO161">
        <v>7.5000000000000178E-2</v>
      </c>
      <c r="AP161">
        <v>7.5000000000000178E-2</v>
      </c>
      <c r="AQ161">
        <v>7.5000000000000178E-2</v>
      </c>
      <c r="AR161">
        <v>7.5000000000000178E-2</v>
      </c>
      <c r="AS161">
        <v>7.5000000000000178E-2</v>
      </c>
      <c r="AT161">
        <v>7.5000000000000178E-2</v>
      </c>
      <c r="AU161">
        <v>7.4999999999999734E-2</v>
      </c>
      <c r="AV161">
        <v>7.5000000000000178E-2</v>
      </c>
      <c r="AW161">
        <v>7.5000000000000178E-2</v>
      </c>
      <c r="AX161">
        <v>7.4999999999999734E-2</v>
      </c>
      <c r="AY161">
        <v>7.5000000000000178E-2</v>
      </c>
      <c r="AZ161">
        <v>7.5000000000000178E-2</v>
      </c>
      <c r="BA161">
        <v>7.5000000000000178E-2</v>
      </c>
      <c r="BB161">
        <v>7.4999999999999734E-2</v>
      </c>
      <c r="BC161">
        <v>7.5000000000000178E-2</v>
      </c>
      <c r="BD161">
        <v>7.5000000000000178E-2</v>
      </c>
      <c r="BE161">
        <v>7.5000000000000178E-2</v>
      </c>
      <c r="BF161">
        <v>7.5000000000000178E-2</v>
      </c>
      <c r="BG161">
        <v>7.4999999999999734E-2</v>
      </c>
      <c r="BH161">
        <v>7.5000000000000178E-2</v>
      </c>
      <c r="BI161">
        <v>7.5000000000000178E-2</v>
      </c>
      <c r="BJ161">
        <v>7.5000000000000178E-2</v>
      </c>
      <c r="BK161">
        <v>7.5000000000000178E-2</v>
      </c>
      <c r="BL161">
        <v>7.4999999999999734E-2</v>
      </c>
      <c r="BM161">
        <v>7.5000000000000178E-2</v>
      </c>
      <c r="BN161">
        <v>7.4999999999999734E-2</v>
      </c>
      <c r="BO161">
        <v>7.5000000000000178E-2</v>
      </c>
      <c r="BP161">
        <v>7.5000000000000178E-2</v>
      </c>
      <c r="BQ161">
        <v>7.5000000000000178E-2</v>
      </c>
      <c r="BR161">
        <v>7.4999999999999734E-2</v>
      </c>
      <c r="BS161">
        <v>7.5000000000000178E-2</v>
      </c>
      <c r="BT161">
        <v>7.4999999999999734E-2</v>
      </c>
      <c r="BU161">
        <v>7.5000000000000178E-2</v>
      </c>
      <c r="BV161">
        <v>7.4999999999999734E-2</v>
      </c>
      <c r="BW161">
        <v>7.4999999999999734E-2</v>
      </c>
      <c r="BX161">
        <v>7.5000000000000178E-2</v>
      </c>
      <c r="BY161">
        <v>7.5000000000000178E-2</v>
      </c>
      <c r="BZ161">
        <v>7.4999999999999289E-2</v>
      </c>
      <c r="CA161">
        <v>7.5000000000000178E-2</v>
      </c>
      <c r="CB161">
        <v>7.5000000000000178E-2</v>
      </c>
      <c r="CC161">
        <v>7.5000000000000178E-2</v>
      </c>
      <c r="CD161">
        <v>7.5000000000000178E-2</v>
      </c>
      <c r="CE161">
        <v>7.4999999999999734E-2</v>
      </c>
      <c r="CF161">
        <v>7.5000000000000178E-2</v>
      </c>
      <c r="CG161">
        <v>7.5000000000000178E-2</v>
      </c>
      <c r="CH161">
        <v>7.4999999999999734E-2</v>
      </c>
      <c r="CI161">
        <v>7.5000000000000178E-2</v>
      </c>
      <c r="CJ161">
        <v>7.5000000000000178E-2</v>
      </c>
      <c r="CK161">
        <v>7.4999999999999734E-2</v>
      </c>
      <c r="CL161">
        <v>7.5000000000000178E-2</v>
      </c>
      <c r="CM161">
        <v>7.4999999999999289E-2</v>
      </c>
      <c r="CN161">
        <v>7.5000000000000178E-2</v>
      </c>
      <c r="CO161">
        <v>7.5000000000000178E-2</v>
      </c>
      <c r="CP161">
        <v>7.5000000000000178E-2</v>
      </c>
      <c r="CQ161">
        <v>7.4999999999999734E-2</v>
      </c>
      <c r="CR161">
        <v>7.5000000000000178E-2</v>
      </c>
      <c r="CS161">
        <v>7.5000000000000178E-2</v>
      </c>
      <c r="CT161">
        <v>7.4999999999999734E-2</v>
      </c>
      <c r="CU161">
        <v>7.4999999999999734E-2</v>
      </c>
      <c r="CV161">
        <v>7.5000000000000178E-2</v>
      </c>
      <c r="CW161">
        <v>7.5000000000000178E-2</v>
      </c>
      <c r="CX161">
        <v>7.5000000000000178E-2</v>
      </c>
      <c r="CY161">
        <v>7.5000000000000178E-2</v>
      </c>
      <c r="CZ161">
        <v>7.5000000000000178E-2</v>
      </c>
      <c r="DA161">
        <v>7.5000000000000178E-2</v>
      </c>
      <c r="DB161">
        <v>7.5000000000000178E-2</v>
      </c>
      <c r="DC161">
        <v>7.4999999999999734E-2</v>
      </c>
      <c r="DD161">
        <v>7.5000000000000178E-2</v>
      </c>
      <c r="DE161">
        <v>7.4999999999999734E-2</v>
      </c>
      <c r="DF161">
        <v>7.5000000000000178E-2</v>
      </c>
      <c r="DG161">
        <v>7.5000000000000178E-2</v>
      </c>
      <c r="DH161">
        <v>7.4999999999999289E-2</v>
      </c>
      <c r="DI161">
        <v>7.4999999999999289E-2</v>
      </c>
      <c r="DJ161">
        <v>7.5000000000000178E-2</v>
      </c>
      <c r="DK161">
        <v>7.4999999999999289E-2</v>
      </c>
      <c r="DL161">
        <v>7.5000000000000178E-2</v>
      </c>
      <c r="DM161">
        <v>7.5000000000000178E-2</v>
      </c>
      <c r="DN161">
        <v>7.5000000000000178E-2</v>
      </c>
      <c r="DO161">
        <v>7.5000000000000178E-2</v>
      </c>
      <c r="DP161">
        <v>7.5000000000000178E-2</v>
      </c>
      <c r="DQ161">
        <v>7.5000000000000178E-2</v>
      </c>
      <c r="DR161">
        <v>7.4999999999999289E-2</v>
      </c>
      <c r="DS161">
        <v>7.5000000000000178E-2</v>
      </c>
      <c r="DT161">
        <v>7.5000000000000178E-2</v>
      </c>
      <c r="DU161">
        <v>7.5000000000000178E-2</v>
      </c>
      <c r="DV161">
        <v>7.5000000000000178E-2</v>
      </c>
      <c r="DW161">
        <v>7.5000000000000178E-2</v>
      </c>
      <c r="DX161">
        <v>7.5000000000000178E-2</v>
      </c>
      <c r="DY161">
        <v>7.5000000000000178E-2</v>
      </c>
      <c r="DZ161">
        <v>7.5000000000000178E-2</v>
      </c>
      <c r="EA161">
        <v>7.5000000000000178E-2</v>
      </c>
      <c r="EB161">
        <v>7.4999999999999289E-2</v>
      </c>
      <c r="EC161">
        <v>7.5000000000000178E-2</v>
      </c>
      <c r="ED161">
        <v>7.5000000000000178E-2</v>
      </c>
      <c r="EE161">
        <v>7.4999999999999289E-2</v>
      </c>
      <c r="EF161">
        <v>7.5000000000000178E-2</v>
      </c>
      <c r="EG161">
        <v>7.5000000000000178E-2</v>
      </c>
      <c r="EH161">
        <v>7.4999999999999289E-2</v>
      </c>
      <c r="EI161">
        <v>7.5000000000000178E-2</v>
      </c>
      <c r="EJ161">
        <v>7.5000000000000178E-2</v>
      </c>
      <c r="EK161">
        <v>7.5000000000000178E-2</v>
      </c>
      <c r="EL161">
        <v>7.5000000000000178E-2</v>
      </c>
      <c r="EM161">
        <v>7.5000000000000178E-2</v>
      </c>
      <c r="EN161">
        <v>7.4999999999999289E-2</v>
      </c>
      <c r="EO161">
        <v>7.5000000000000178E-2</v>
      </c>
      <c r="EP161">
        <v>7.5000000000000178E-2</v>
      </c>
      <c r="EQ161">
        <v>7.4999999999999289E-2</v>
      </c>
      <c r="ER161">
        <v>7.5000000000000178E-2</v>
      </c>
      <c r="ES161">
        <v>7.5000000000000178E-2</v>
      </c>
      <c r="ET161">
        <v>7.5000000000000178E-2</v>
      </c>
      <c r="EU161">
        <v>7.5000000000000178E-2</v>
      </c>
      <c r="EV161">
        <v>7.5000000000000178E-2</v>
      </c>
      <c r="EW161">
        <v>7.5000000000000178E-2</v>
      </c>
      <c r="EX161">
        <v>7.5000000000000178E-2</v>
      </c>
      <c r="EY161">
        <v>7.5000000000000178E-2</v>
      </c>
      <c r="EZ161">
        <v>7.4999999999999289E-2</v>
      </c>
      <c r="FA161">
        <v>7.5000000000000178E-2</v>
      </c>
      <c r="FB161">
        <v>7.5000000000000178E-2</v>
      </c>
      <c r="FC161">
        <v>7.4999999999999289E-2</v>
      </c>
      <c r="FD161">
        <v>7.5000000000000178E-2</v>
      </c>
      <c r="FE161">
        <v>7.5000000000000178E-2</v>
      </c>
      <c r="FF161">
        <v>7.5000000000000178E-2</v>
      </c>
      <c r="FG161">
        <v>7.5000000000000178E-2</v>
      </c>
      <c r="FH161">
        <v>7.5000000000000178E-2</v>
      </c>
      <c r="FI161">
        <v>7.5000000000000178E-2</v>
      </c>
      <c r="FJ161">
        <v>7.5000000000000178E-2</v>
      </c>
      <c r="FK161">
        <v>7.5000000000000178E-2</v>
      </c>
      <c r="FL161">
        <v>7.4999999999999289E-2</v>
      </c>
      <c r="FM161">
        <v>7.5000000000000178E-2</v>
      </c>
      <c r="FN161">
        <v>7.5000000000000178E-2</v>
      </c>
      <c r="FO161">
        <v>7.4999999999999289E-2</v>
      </c>
      <c r="FP161">
        <v>7.5000000000000178E-2</v>
      </c>
      <c r="FQ161">
        <v>7.5000000000000178E-2</v>
      </c>
      <c r="FR161">
        <v>7.4999999999999289E-2</v>
      </c>
      <c r="FS161">
        <v>7.5000000000000178E-2</v>
      </c>
      <c r="FT161">
        <v>7.5000000000000178E-2</v>
      </c>
      <c r="FU161">
        <v>7.5000000000000178E-2</v>
      </c>
      <c r="FV161">
        <v>7.5000000000000178E-2</v>
      </c>
      <c r="FW161">
        <v>7.5000000000000178E-2</v>
      </c>
      <c r="FX161">
        <v>7.5000000000000178E-2</v>
      </c>
      <c r="FY161">
        <v>7.5000000000000178E-2</v>
      </c>
      <c r="FZ161">
        <v>7.5000000000000178E-2</v>
      </c>
      <c r="GA161">
        <v>7.5000000000000178E-2</v>
      </c>
      <c r="GB161">
        <v>7.5000000000000178E-2</v>
      </c>
      <c r="GC161">
        <v>7.5000000000000178E-2</v>
      </c>
      <c r="GD161">
        <v>7.4999999999999289E-2</v>
      </c>
      <c r="GE161">
        <v>7.5000000000000178E-2</v>
      </c>
      <c r="GF161">
        <v>7.5000000000000178E-2</v>
      </c>
      <c r="GG161">
        <v>7.5000000000000178E-2</v>
      </c>
      <c r="GH161">
        <v>7.5000000000000178E-2</v>
      </c>
      <c r="GI161">
        <v>7.5000000000000178E-2</v>
      </c>
      <c r="GJ161">
        <v>7.5000000000000178E-2</v>
      </c>
      <c r="GK161">
        <v>7.5000000000000178E-2</v>
      </c>
      <c r="GL161">
        <v>7.5000000000000178E-2</v>
      </c>
      <c r="GM161">
        <v>7.5000000000000178E-2</v>
      </c>
      <c r="GN161">
        <v>7.5000000000000178E-2</v>
      </c>
      <c r="GO161">
        <v>7.5000000000000178E-2</v>
      </c>
      <c r="GP161">
        <v>7.4999999999999289E-2</v>
      </c>
      <c r="GQ161">
        <v>7.5000000000000178E-2</v>
      </c>
      <c r="GR161">
        <v>7.5000000000000178E-2</v>
      </c>
      <c r="GS161">
        <v>7.5000000000000178E-2</v>
      </c>
      <c r="GT161">
        <v>7.5000000000000178E-2</v>
      </c>
      <c r="GU161">
        <v>7.5000000000000178E-2</v>
      </c>
      <c r="GV161">
        <v>7.5000000000000178E-2</v>
      </c>
      <c r="GW161">
        <v>7.5000000000000178E-2</v>
      </c>
      <c r="GX161">
        <v>7.5000000000000178E-2</v>
      </c>
      <c r="GY161">
        <v>7.5000000000000178E-2</v>
      </c>
      <c r="GZ161">
        <v>7.5000000000000178E-2</v>
      </c>
      <c r="HA161">
        <v>7.5000000000000178E-2</v>
      </c>
      <c r="HB161">
        <v>7.4999999999999289E-2</v>
      </c>
      <c r="HC161">
        <v>7.5000000000000178E-2</v>
      </c>
      <c r="HD161">
        <v>7.5000000000000178E-2</v>
      </c>
      <c r="HE161">
        <v>7.5000000000000178E-2</v>
      </c>
      <c r="HF161">
        <v>7.5000000000000178E-2</v>
      </c>
      <c r="HG161">
        <v>7.5000000000000178E-2</v>
      </c>
      <c r="HH161">
        <v>7.5000000000000178E-2</v>
      </c>
      <c r="HI161">
        <v>7.5000000000000178E-2</v>
      </c>
      <c r="HJ161">
        <v>7.4999999999999289E-2</v>
      </c>
      <c r="HK161">
        <v>7.5000000000000178E-2</v>
      </c>
      <c r="HL161">
        <v>7.5000000000000178E-2</v>
      </c>
      <c r="HM161">
        <v>7.5000000000000178E-2</v>
      </c>
      <c r="HN161">
        <v>7.4999999999999289E-2</v>
      </c>
      <c r="HO161">
        <v>7.5000000000000178E-2</v>
      </c>
      <c r="HP161">
        <v>7.5000000000000178E-2</v>
      </c>
      <c r="HQ161">
        <v>7.5000000000000178E-2</v>
      </c>
      <c r="HR161">
        <v>7.5000000000000178E-2</v>
      </c>
      <c r="HS161">
        <v>7.5000000000000178E-2</v>
      </c>
      <c r="HT161">
        <v>7.5000000000000178E-2</v>
      </c>
      <c r="HU161">
        <v>7.5000000000000178E-2</v>
      </c>
      <c r="HV161">
        <v>7.4999999999999289E-2</v>
      </c>
      <c r="HW161">
        <v>7.5000000000000178E-2</v>
      </c>
      <c r="HX161">
        <v>7.5000000000000178E-2</v>
      </c>
      <c r="HY161">
        <v>7.5000000000000178E-2</v>
      </c>
      <c r="HZ161">
        <v>7.5000000000000178E-2</v>
      </c>
      <c r="IA161" s="216">
        <v>7.5000000000000178E-2</v>
      </c>
      <c r="IB161" s="216">
        <v>7.5000000000000178E-2</v>
      </c>
      <c r="IC161" s="216">
        <v>7.5000000000000178E-2</v>
      </c>
      <c r="ID161" s="216">
        <v>7.5000000000000178E-2</v>
      </c>
      <c r="IE161" s="216">
        <v>7.5000000000000178E-2</v>
      </c>
      <c r="IF161" s="216">
        <v>7.5000000000000178E-2</v>
      </c>
      <c r="IG161" s="216">
        <v>7.5000000000000178E-2</v>
      </c>
    </row>
    <row r="162" spans="1:241" x14ac:dyDescent="0.2">
      <c r="A162" s="447">
        <f>A!A176</f>
        <v>41913</v>
      </c>
      <c r="B162" s="479">
        <f t="shared" si="12"/>
        <v>4.548</v>
      </c>
      <c r="C162" s="479">
        <v>4.4729999999999999</v>
      </c>
      <c r="D162" s="448">
        <f t="shared" si="13"/>
        <v>7.5000000000000178E-2</v>
      </c>
      <c r="F162" s="450"/>
    </row>
    <row r="163" spans="1:241" x14ac:dyDescent="0.2">
      <c r="A163" s="447">
        <f>A!A177</f>
        <v>41944</v>
      </c>
      <c r="B163" s="479">
        <f t="shared" si="12"/>
        <v>4.6879999999999997</v>
      </c>
      <c r="C163" s="479">
        <v>4.6130000000000004</v>
      </c>
      <c r="D163" s="448">
        <f t="shared" si="13"/>
        <v>7.4999999999999289E-2</v>
      </c>
      <c r="F163" s="450"/>
    </row>
    <row r="164" spans="1:241" x14ac:dyDescent="0.2">
      <c r="A164" s="447">
        <f>A!A178</f>
        <v>41974</v>
      </c>
      <c r="B164" s="479">
        <f t="shared" si="12"/>
        <v>4.8330000000000002</v>
      </c>
      <c r="C164" s="479">
        <v>4.758</v>
      </c>
      <c r="D164" s="448">
        <f t="shared" si="13"/>
        <v>7.5000000000000178E-2</v>
      </c>
      <c r="F164" s="450"/>
    </row>
    <row r="165" spans="1:241" x14ac:dyDescent="0.2">
      <c r="A165" s="447">
        <f>A!A179</f>
        <v>42005</v>
      </c>
      <c r="B165" s="479">
        <f t="shared" si="12"/>
        <v>4.9530000000000003</v>
      </c>
      <c r="C165" s="479">
        <v>4.8780000000000001</v>
      </c>
      <c r="D165" s="448">
        <f t="shared" si="13"/>
        <v>7.5000000000000178E-2</v>
      </c>
      <c r="F165" s="450"/>
    </row>
    <row r="166" spans="1:241" x14ac:dyDescent="0.2">
      <c r="A166" s="447">
        <f>A!A180</f>
        <v>42036</v>
      </c>
      <c r="B166" s="479">
        <f t="shared" si="12"/>
        <v>4.835</v>
      </c>
      <c r="C166" s="479">
        <v>4.76</v>
      </c>
      <c r="D166" s="448">
        <f t="shared" si="13"/>
        <v>7.5000000000000178E-2</v>
      </c>
      <c r="F166" s="450"/>
    </row>
    <row r="167" spans="1:241" x14ac:dyDescent="0.2">
      <c r="A167" s="447">
        <f>A!A181</f>
        <v>42064</v>
      </c>
      <c r="B167" s="479">
        <f t="shared" si="12"/>
        <v>4.702</v>
      </c>
      <c r="C167" s="479">
        <v>4.6269999999999998</v>
      </c>
      <c r="D167" s="448">
        <f t="shared" si="13"/>
        <v>7.5000000000000178E-2</v>
      </c>
      <c r="F167" s="450"/>
    </row>
    <row r="168" spans="1:241" x14ac:dyDescent="0.2">
      <c r="A168" s="447">
        <f>A!A182</f>
        <v>42095</v>
      </c>
      <c r="B168" s="479">
        <f t="shared" si="12"/>
        <v>4.4820000000000002</v>
      </c>
      <c r="C168" s="479">
        <v>4.407</v>
      </c>
      <c r="D168" s="448">
        <f t="shared" si="13"/>
        <v>7.5000000000000178E-2</v>
      </c>
      <c r="F168" s="450"/>
    </row>
    <row r="169" spans="1:241" x14ac:dyDescent="0.2">
      <c r="A169" s="447">
        <f>A!A183</f>
        <v>42125</v>
      </c>
      <c r="B169" s="479">
        <f t="shared" si="12"/>
        <v>4.4720000000000004</v>
      </c>
      <c r="C169" s="479">
        <v>4.3970000000000002</v>
      </c>
      <c r="D169" s="448">
        <f t="shared" si="13"/>
        <v>7.5000000000000178E-2</v>
      </c>
      <c r="F169" s="450"/>
    </row>
    <row r="170" spans="1:241" x14ac:dyDescent="0.2">
      <c r="A170" s="447">
        <f>A!A184</f>
        <v>42156</v>
      </c>
      <c r="B170" s="479">
        <f t="shared" si="12"/>
        <v>4.508</v>
      </c>
      <c r="C170" s="479">
        <v>4.4329999999999998</v>
      </c>
      <c r="D170" s="448">
        <f t="shared" si="13"/>
        <v>7.5000000000000178E-2</v>
      </c>
      <c r="F170" s="450"/>
    </row>
    <row r="171" spans="1:241" x14ac:dyDescent="0.2">
      <c r="A171" s="447">
        <f>A!A185</f>
        <v>42186</v>
      </c>
      <c r="B171" s="479">
        <f t="shared" si="12"/>
        <v>4.5579999999999998</v>
      </c>
      <c r="C171" s="479">
        <v>4.4829999999999997</v>
      </c>
      <c r="D171" s="448">
        <f t="shared" si="13"/>
        <v>7.5000000000000178E-2</v>
      </c>
      <c r="F171" s="450"/>
    </row>
    <row r="172" spans="1:241" x14ac:dyDescent="0.2">
      <c r="A172" s="447">
        <f>A!A186</f>
        <v>42217</v>
      </c>
      <c r="B172" s="479">
        <f t="shared" si="12"/>
        <v>4.5890000000000004</v>
      </c>
      <c r="C172" s="479">
        <v>4.5140000000000002</v>
      </c>
      <c r="D172" s="448">
        <f t="shared" si="13"/>
        <v>7.5000000000000178E-2</v>
      </c>
      <c r="F172" s="450"/>
    </row>
    <row r="173" spans="1:241" x14ac:dyDescent="0.2">
      <c r="A173" s="447">
        <f>A!A187</f>
        <v>42248</v>
      </c>
      <c r="B173" s="479">
        <f t="shared" si="12"/>
        <v>4.6040000000000001</v>
      </c>
      <c r="C173" s="479">
        <v>4.5289999999999999</v>
      </c>
      <c r="D173" s="448">
        <f t="shared" si="13"/>
        <v>7.5000000000000178E-2</v>
      </c>
      <c r="F173" s="450"/>
    </row>
    <row r="174" spans="1:241" x14ac:dyDescent="0.2">
      <c r="A174" s="447">
        <f>A!A188</f>
        <v>42278</v>
      </c>
      <c r="B174" s="479">
        <f t="shared" si="12"/>
        <v>4.633</v>
      </c>
      <c r="C174" s="479">
        <v>4.5579999999999998</v>
      </c>
      <c r="D174" s="448">
        <f t="shared" si="13"/>
        <v>7.5000000000000178E-2</v>
      </c>
      <c r="F174" s="450"/>
    </row>
    <row r="175" spans="1:241" x14ac:dyDescent="0.2">
      <c r="A175" s="447">
        <f>A!A189</f>
        <v>42309</v>
      </c>
      <c r="B175" s="479">
        <f t="shared" si="12"/>
        <v>4.7729999999999997</v>
      </c>
      <c r="C175" s="479">
        <v>4.6980000000000004</v>
      </c>
      <c r="D175" s="448">
        <f t="shared" si="13"/>
        <v>7.4999999999999289E-2</v>
      </c>
      <c r="F175" s="450"/>
    </row>
    <row r="176" spans="1:241" x14ac:dyDescent="0.2">
      <c r="A176" s="447">
        <f>A!A190</f>
        <v>42339</v>
      </c>
      <c r="B176" s="479">
        <f t="shared" si="12"/>
        <v>4.9180000000000001</v>
      </c>
      <c r="C176" s="479">
        <v>4.843</v>
      </c>
      <c r="D176" s="448">
        <f t="shared" si="13"/>
        <v>7.5000000000000178E-2</v>
      </c>
      <c r="F176" s="450"/>
    </row>
    <row r="177" spans="1:6" x14ac:dyDescent="0.2">
      <c r="A177" s="447">
        <f>A!A191</f>
        <v>42370</v>
      </c>
      <c r="B177" s="479">
        <f t="shared" si="12"/>
        <v>5.0380000000000003</v>
      </c>
      <c r="C177" s="479">
        <v>4.9630000000000001</v>
      </c>
      <c r="D177" s="448">
        <f t="shared" si="13"/>
        <v>7.5000000000000178E-2</v>
      </c>
      <c r="F177" s="450"/>
    </row>
    <row r="178" spans="1:6" x14ac:dyDescent="0.2">
      <c r="A178" s="447">
        <f>A!A192</f>
        <v>42401</v>
      </c>
      <c r="B178" s="479">
        <f t="shared" si="12"/>
        <v>4.92</v>
      </c>
      <c r="C178" s="479">
        <v>4.8449999999999998</v>
      </c>
      <c r="D178" s="448">
        <f t="shared" si="13"/>
        <v>7.5000000000000178E-2</v>
      </c>
      <c r="F178" s="450"/>
    </row>
    <row r="179" spans="1:6" x14ac:dyDescent="0.2">
      <c r="A179" s="447">
        <f>A!A193</f>
        <v>42430</v>
      </c>
      <c r="B179" s="479">
        <f t="shared" si="12"/>
        <v>4.7869999999999999</v>
      </c>
      <c r="C179" s="479">
        <v>4.7119999999999997</v>
      </c>
      <c r="D179" s="448">
        <f t="shared" si="13"/>
        <v>7.5000000000000178E-2</v>
      </c>
      <c r="F179" s="450"/>
    </row>
    <row r="180" spans="1:6" x14ac:dyDescent="0.2">
      <c r="A180" s="447">
        <f>A!A194</f>
        <v>42461</v>
      </c>
      <c r="B180" s="479">
        <f t="shared" si="12"/>
        <v>4.5670000000000002</v>
      </c>
      <c r="C180" s="479">
        <v>4.492</v>
      </c>
      <c r="D180" s="448">
        <f t="shared" si="13"/>
        <v>7.5000000000000178E-2</v>
      </c>
      <c r="F180" s="450"/>
    </row>
    <row r="181" spans="1:6" x14ac:dyDescent="0.2">
      <c r="A181" s="447">
        <f>A!A195</f>
        <v>42491</v>
      </c>
      <c r="B181" s="479">
        <f t="shared" si="12"/>
        <v>4.5570000000000004</v>
      </c>
      <c r="C181" s="479">
        <v>4.4820000000000002</v>
      </c>
      <c r="D181" s="448">
        <f t="shared" si="13"/>
        <v>7.5000000000000178E-2</v>
      </c>
      <c r="F181" s="450"/>
    </row>
    <row r="182" spans="1:6" x14ac:dyDescent="0.2">
      <c r="A182" s="447">
        <f>A!A196</f>
        <v>42522</v>
      </c>
      <c r="B182" s="479">
        <f t="shared" si="12"/>
        <v>4.593</v>
      </c>
      <c r="C182" s="479">
        <v>4.5179999999999998</v>
      </c>
      <c r="D182" s="448">
        <f t="shared" si="13"/>
        <v>7.5000000000000178E-2</v>
      </c>
      <c r="F182" s="450"/>
    </row>
    <row r="183" spans="1:6" x14ac:dyDescent="0.2">
      <c r="A183" s="447">
        <f>A!A197</f>
        <v>42552</v>
      </c>
      <c r="B183" s="479">
        <f t="shared" si="12"/>
        <v>4.6429999999999998</v>
      </c>
      <c r="C183" s="479">
        <v>4.5679999999999996</v>
      </c>
      <c r="D183" s="448">
        <f t="shared" si="13"/>
        <v>7.5000000000000178E-2</v>
      </c>
      <c r="F183" s="450"/>
    </row>
    <row r="184" spans="1:6" x14ac:dyDescent="0.2">
      <c r="A184" s="447">
        <f>A!A198</f>
        <v>42583</v>
      </c>
      <c r="B184" s="479">
        <f t="shared" si="12"/>
        <v>4.6740000000000004</v>
      </c>
      <c r="C184" s="479">
        <v>4.5990000000000002</v>
      </c>
      <c r="D184" s="448">
        <f t="shared" si="13"/>
        <v>7.5000000000000178E-2</v>
      </c>
      <c r="F184" s="450"/>
    </row>
    <row r="185" spans="1:6" x14ac:dyDescent="0.2">
      <c r="A185" s="447">
        <f>A!A199</f>
        <v>42614</v>
      </c>
      <c r="B185" s="479">
        <f t="shared" si="12"/>
        <v>4.6890000000000001</v>
      </c>
      <c r="C185" s="479">
        <v>4.6139999999999999</v>
      </c>
      <c r="D185" s="448">
        <f t="shared" si="13"/>
        <v>7.5000000000000178E-2</v>
      </c>
      <c r="F185" s="450"/>
    </row>
    <row r="186" spans="1:6" x14ac:dyDescent="0.2">
      <c r="A186" s="447">
        <f>A!A200</f>
        <v>42644</v>
      </c>
      <c r="B186" s="479">
        <f t="shared" si="12"/>
        <v>4.718</v>
      </c>
      <c r="C186" s="479">
        <v>4.6429999999999998</v>
      </c>
      <c r="D186" s="448">
        <f t="shared" si="13"/>
        <v>7.5000000000000178E-2</v>
      </c>
      <c r="F186" s="450"/>
    </row>
    <row r="187" spans="1:6" x14ac:dyDescent="0.2">
      <c r="A187" s="447">
        <f>A!A201</f>
        <v>42675</v>
      </c>
      <c r="B187" s="479">
        <f t="shared" si="12"/>
        <v>4.8579999999999997</v>
      </c>
      <c r="C187" s="479">
        <v>4.7830000000000004</v>
      </c>
      <c r="D187" s="448">
        <f t="shared" si="13"/>
        <v>7.4999999999999289E-2</v>
      </c>
      <c r="F187" s="450"/>
    </row>
    <row r="188" spans="1:6" x14ac:dyDescent="0.2">
      <c r="A188" s="447">
        <f>A!A202</f>
        <v>42705</v>
      </c>
      <c r="B188" s="479">
        <f t="shared" si="12"/>
        <v>5.0030000000000001</v>
      </c>
      <c r="C188" s="479">
        <v>4.9279999999999999</v>
      </c>
      <c r="D188" s="448">
        <f t="shared" si="13"/>
        <v>7.5000000000000178E-2</v>
      </c>
      <c r="F188" s="450"/>
    </row>
    <row r="189" spans="1:6" x14ac:dyDescent="0.2">
      <c r="A189" s="447">
        <f>A!A203</f>
        <v>42736</v>
      </c>
      <c r="B189" s="479">
        <f t="shared" si="12"/>
        <v>5.1230000000000002</v>
      </c>
      <c r="C189" s="479">
        <v>5.048</v>
      </c>
      <c r="D189" s="448">
        <f t="shared" si="13"/>
        <v>7.5000000000000178E-2</v>
      </c>
      <c r="F189" s="450"/>
    </row>
    <row r="190" spans="1:6" x14ac:dyDescent="0.2">
      <c r="A190" s="447">
        <f>A!A204</f>
        <v>42767</v>
      </c>
      <c r="B190" s="479">
        <f t="shared" si="12"/>
        <v>5.0049999999999999</v>
      </c>
      <c r="C190" s="479">
        <v>4.93</v>
      </c>
      <c r="D190" s="448">
        <f t="shared" si="13"/>
        <v>7.5000000000000178E-2</v>
      </c>
      <c r="F190" s="450"/>
    </row>
    <row r="191" spans="1:6" x14ac:dyDescent="0.2">
      <c r="A191" s="447">
        <f>A!A205</f>
        <v>42795</v>
      </c>
      <c r="B191" s="479">
        <f t="shared" si="12"/>
        <v>4.8719999999999999</v>
      </c>
      <c r="C191" s="479">
        <v>4.7969999999999997</v>
      </c>
      <c r="D191" s="448">
        <f t="shared" si="13"/>
        <v>7.5000000000000178E-2</v>
      </c>
      <c r="F191" s="450"/>
    </row>
    <row r="192" spans="1:6" x14ac:dyDescent="0.2">
      <c r="A192" s="447">
        <f>A!A206</f>
        <v>42826</v>
      </c>
      <c r="B192" s="479">
        <f t="shared" si="12"/>
        <v>4.6520000000000001</v>
      </c>
      <c r="C192" s="479">
        <v>4.577</v>
      </c>
      <c r="D192" s="448">
        <f t="shared" si="13"/>
        <v>7.5000000000000178E-2</v>
      </c>
      <c r="F192" s="450"/>
    </row>
    <row r="193" spans="1:6" x14ac:dyDescent="0.2">
      <c r="A193" s="447">
        <f>A!A207</f>
        <v>42856</v>
      </c>
      <c r="B193" s="479">
        <f t="shared" si="12"/>
        <v>4.6420000000000003</v>
      </c>
      <c r="C193" s="479">
        <v>4.5670000000000002</v>
      </c>
      <c r="D193" s="448">
        <f t="shared" si="13"/>
        <v>7.5000000000000178E-2</v>
      </c>
      <c r="F193" s="450"/>
    </row>
    <row r="194" spans="1:6" x14ac:dyDescent="0.2">
      <c r="A194" s="447">
        <f>A!A208</f>
        <v>42887</v>
      </c>
      <c r="B194" s="479">
        <f t="shared" si="12"/>
        <v>4.6779999999999999</v>
      </c>
      <c r="C194" s="479">
        <v>4.6029999999999998</v>
      </c>
      <c r="D194" s="448">
        <f t="shared" si="13"/>
        <v>7.5000000000000178E-2</v>
      </c>
      <c r="F194" s="450"/>
    </row>
    <row r="195" spans="1:6" x14ac:dyDescent="0.2">
      <c r="A195" s="447">
        <f>A!A209</f>
        <v>42917</v>
      </c>
      <c r="B195" s="479">
        <f t="shared" si="12"/>
        <v>4.7279999999999998</v>
      </c>
      <c r="C195" s="479">
        <v>4.6529999999999996</v>
      </c>
      <c r="D195" s="448">
        <f t="shared" si="13"/>
        <v>7.5000000000000178E-2</v>
      </c>
      <c r="F195" s="450"/>
    </row>
    <row r="196" spans="1:6" x14ac:dyDescent="0.2">
      <c r="A196" s="447">
        <f>A!A210</f>
        <v>42948</v>
      </c>
      <c r="B196" s="479">
        <f t="shared" si="12"/>
        <v>4.7590000000000003</v>
      </c>
      <c r="C196" s="479">
        <v>4.6840000000000002</v>
      </c>
      <c r="D196" s="448">
        <f t="shared" si="13"/>
        <v>7.5000000000000178E-2</v>
      </c>
      <c r="F196" s="450"/>
    </row>
    <row r="197" spans="1:6" x14ac:dyDescent="0.2">
      <c r="A197" s="447">
        <f>A!A211</f>
        <v>42979</v>
      </c>
      <c r="B197" s="479">
        <f t="shared" ref="B197:B243" si="14">INDEX(RelationshipPriceTable,MATCH(A197,RelationshipMonth,0),2)</f>
        <v>4.774</v>
      </c>
      <c r="C197" s="479">
        <v>4.6989999999999998</v>
      </c>
      <c r="D197" s="448">
        <f t="shared" ref="D197:D243" si="15">B197-C197</f>
        <v>7.5000000000000178E-2</v>
      </c>
      <c r="F197" s="450"/>
    </row>
    <row r="198" spans="1:6" x14ac:dyDescent="0.2">
      <c r="A198" s="447">
        <f>A!A212</f>
        <v>43009</v>
      </c>
      <c r="B198" s="479">
        <f t="shared" si="14"/>
        <v>4.8029999999999999</v>
      </c>
      <c r="C198" s="479">
        <v>4.7279999999999998</v>
      </c>
      <c r="D198" s="448">
        <f t="shared" si="15"/>
        <v>7.5000000000000178E-2</v>
      </c>
      <c r="F198" s="450"/>
    </row>
    <row r="199" spans="1:6" x14ac:dyDescent="0.2">
      <c r="A199" s="447">
        <f>A!A213</f>
        <v>43040</v>
      </c>
      <c r="B199" s="479">
        <f t="shared" si="14"/>
        <v>4.9429999999999996</v>
      </c>
      <c r="C199" s="479">
        <v>4.8680000000000003</v>
      </c>
      <c r="D199" s="448">
        <f t="shared" si="15"/>
        <v>7.4999999999999289E-2</v>
      </c>
      <c r="F199" s="450"/>
    </row>
    <row r="200" spans="1:6" x14ac:dyDescent="0.2">
      <c r="A200" s="447">
        <f>A!A214</f>
        <v>43070</v>
      </c>
      <c r="B200" s="479">
        <f t="shared" si="14"/>
        <v>5.0880000000000001</v>
      </c>
      <c r="C200" s="479">
        <v>5.0129999999999999</v>
      </c>
      <c r="D200" s="448">
        <f t="shared" si="15"/>
        <v>7.5000000000000178E-2</v>
      </c>
      <c r="F200" s="450"/>
    </row>
    <row r="201" spans="1:6" x14ac:dyDescent="0.2">
      <c r="A201" s="447">
        <f>A!A215</f>
        <v>43101</v>
      </c>
      <c r="B201" s="479">
        <f t="shared" si="14"/>
        <v>5.2080000000000002</v>
      </c>
      <c r="C201" s="479">
        <v>5.133</v>
      </c>
      <c r="D201" s="448">
        <f t="shared" si="15"/>
        <v>7.5000000000000178E-2</v>
      </c>
      <c r="F201" s="450"/>
    </row>
    <row r="202" spans="1:6" x14ac:dyDescent="0.2">
      <c r="A202" s="447">
        <f>A!A216</f>
        <v>43132</v>
      </c>
      <c r="B202" s="479">
        <f t="shared" si="14"/>
        <v>5.09</v>
      </c>
      <c r="C202" s="479">
        <v>5.0149999999999997</v>
      </c>
      <c r="D202" s="448">
        <f t="shared" si="15"/>
        <v>7.5000000000000178E-2</v>
      </c>
      <c r="F202" s="450"/>
    </row>
    <row r="203" spans="1:6" x14ac:dyDescent="0.2">
      <c r="A203" s="447">
        <f>A!A217</f>
        <v>43160</v>
      </c>
      <c r="B203" s="479">
        <f t="shared" si="14"/>
        <v>4.9569999999999999</v>
      </c>
      <c r="C203" s="479">
        <v>4.8819999999999997</v>
      </c>
      <c r="D203" s="448">
        <f t="shared" si="15"/>
        <v>7.5000000000000178E-2</v>
      </c>
      <c r="F203" s="450"/>
    </row>
    <row r="204" spans="1:6" x14ac:dyDescent="0.2">
      <c r="A204" s="447">
        <f>A!A218</f>
        <v>43191</v>
      </c>
      <c r="B204" s="479">
        <f t="shared" si="14"/>
        <v>4.7370000000000001</v>
      </c>
      <c r="C204" s="479">
        <v>4.6619999999999999</v>
      </c>
      <c r="D204" s="448">
        <f t="shared" si="15"/>
        <v>7.5000000000000178E-2</v>
      </c>
      <c r="F204" s="450"/>
    </row>
    <row r="205" spans="1:6" x14ac:dyDescent="0.2">
      <c r="A205" s="447">
        <f>A!A219</f>
        <v>43221</v>
      </c>
      <c r="B205" s="479">
        <f t="shared" si="14"/>
        <v>4.7270000000000003</v>
      </c>
      <c r="C205" s="479">
        <v>4.6520000000000001</v>
      </c>
      <c r="D205" s="448">
        <f t="shared" si="15"/>
        <v>7.5000000000000178E-2</v>
      </c>
      <c r="F205" s="450"/>
    </row>
    <row r="206" spans="1:6" x14ac:dyDescent="0.2">
      <c r="A206" s="447">
        <f>A!A220</f>
        <v>43252</v>
      </c>
      <c r="B206" s="479">
        <f t="shared" si="14"/>
        <v>4.7629999999999999</v>
      </c>
      <c r="C206" s="479">
        <v>4.6879999999999997</v>
      </c>
      <c r="D206" s="448">
        <f t="shared" si="15"/>
        <v>7.5000000000000178E-2</v>
      </c>
      <c r="F206" s="450"/>
    </row>
    <row r="207" spans="1:6" x14ac:dyDescent="0.2">
      <c r="A207" s="447">
        <f>A!A221</f>
        <v>43282</v>
      </c>
      <c r="B207" s="479">
        <f t="shared" si="14"/>
        <v>4.8129999999999997</v>
      </c>
      <c r="C207" s="479">
        <v>4.7380000000000004</v>
      </c>
      <c r="D207" s="448">
        <f t="shared" si="15"/>
        <v>7.4999999999999289E-2</v>
      </c>
      <c r="F207" s="450"/>
    </row>
    <row r="208" spans="1:6" x14ac:dyDescent="0.2">
      <c r="A208" s="447">
        <f>A!A222</f>
        <v>43313</v>
      </c>
      <c r="B208" s="479">
        <f t="shared" si="14"/>
        <v>4.8440000000000003</v>
      </c>
      <c r="C208" s="479">
        <v>4.7690000000000001</v>
      </c>
      <c r="D208" s="448">
        <f t="shared" si="15"/>
        <v>7.5000000000000178E-2</v>
      </c>
      <c r="F208" s="450"/>
    </row>
    <row r="209" spans="1:6" x14ac:dyDescent="0.2">
      <c r="A209" s="447">
        <f>A!A223</f>
        <v>43344</v>
      </c>
      <c r="B209" s="479">
        <f t="shared" si="14"/>
        <v>4.859</v>
      </c>
      <c r="C209" s="479">
        <v>4.7839999999999998</v>
      </c>
      <c r="D209" s="448">
        <f t="shared" si="15"/>
        <v>7.5000000000000178E-2</v>
      </c>
      <c r="F209" s="450"/>
    </row>
    <row r="210" spans="1:6" x14ac:dyDescent="0.2">
      <c r="A210" s="447">
        <f>A!A224</f>
        <v>43374</v>
      </c>
      <c r="B210" s="479">
        <f t="shared" si="14"/>
        <v>4.8879999999999999</v>
      </c>
      <c r="C210" s="479">
        <v>4.8129999999999997</v>
      </c>
      <c r="D210" s="448">
        <f t="shared" si="15"/>
        <v>7.5000000000000178E-2</v>
      </c>
      <c r="F210" s="450"/>
    </row>
    <row r="211" spans="1:6" x14ac:dyDescent="0.2">
      <c r="A211" s="447">
        <f>A!A225</f>
        <v>43405</v>
      </c>
      <c r="B211" s="479">
        <f t="shared" si="14"/>
        <v>5.0279999999999996</v>
      </c>
      <c r="C211" s="479">
        <v>4.9530000000000003</v>
      </c>
      <c r="D211" s="448">
        <f t="shared" si="15"/>
        <v>7.4999999999999289E-2</v>
      </c>
      <c r="F211" s="450"/>
    </row>
    <row r="212" spans="1:6" x14ac:dyDescent="0.2">
      <c r="A212" s="447">
        <f>A!A226</f>
        <v>43435</v>
      </c>
      <c r="B212" s="479">
        <f t="shared" si="14"/>
        <v>5.173</v>
      </c>
      <c r="C212" s="479">
        <v>5.0979999999999999</v>
      </c>
      <c r="D212" s="448">
        <f t="shared" si="15"/>
        <v>7.5000000000000178E-2</v>
      </c>
      <c r="F212" s="450"/>
    </row>
    <row r="213" spans="1:6" x14ac:dyDescent="0.2">
      <c r="A213" s="447">
        <f>A!A227</f>
        <v>43466</v>
      </c>
      <c r="B213" s="479">
        <f t="shared" si="14"/>
        <v>5.2930000000000001</v>
      </c>
      <c r="C213" s="479">
        <v>5.218</v>
      </c>
      <c r="D213" s="448">
        <f t="shared" si="15"/>
        <v>7.5000000000000178E-2</v>
      </c>
      <c r="F213" s="450"/>
    </row>
    <row r="214" spans="1:6" x14ac:dyDescent="0.2">
      <c r="A214" s="447">
        <f>A!A228</f>
        <v>43497</v>
      </c>
      <c r="B214" s="479">
        <f t="shared" si="14"/>
        <v>5.1749999999999998</v>
      </c>
      <c r="C214" s="479">
        <v>5.0999999999999996</v>
      </c>
      <c r="D214" s="448">
        <f t="shared" si="15"/>
        <v>7.5000000000000178E-2</v>
      </c>
      <c r="F214" s="450"/>
    </row>
    <row r="215" spans="1:6" x14ac:dyDescent="0.2">
      <c r="A215" s="447">
        <f>A!A229</f>
        <v>43525</v>
      </c>
      <c r="B215" s="479">
        <f t="shared" si="14"/>
        <v>5.0419999999999998</v>
      </c>
      <c r="C215" s="479">
        <v>4.9669999999999996</v>
      </c>
      <c r="D215" s="448">
        <f t="shared" si="15"/>
        <v>7.5000000000000178E-2</v>
      </c>
      <c r="F215" s="450"/>
    </row>
    <row r="216" spans="1:6" x14ac:dyDescent="0.2">
      <c r="A216" s="447">
        <f>A!A230</f>
        <v>43556</v>
      </c>
      <c r="B216" s="479">
        <f t="shared" si="14"/>
        <v>4.8220000000000001</v>
      </c>
      <c r="C216" s="479">
        <v>4.7469999999999999</v>
      </c>
      <c r="D216" s="448">
        <f t="shared" si="15"/>
        <v>7.5000000000000178E-2</v>
      </c>
      <c r="F216" s="450"/>
    </row>
    <row r="217" spans="1:6" x14ac:dyDescent="0.2">
      <c r="A217" s="447">
        <f>A!A231</f>
        <v>43586</v>
      </c>
      <c r="B217" s="479">
        <f t="shared" si="14"/>
        <v>4.8120000000000003</v>
      </c>
      <c r="C217" s="479">
        <v>4.7370000000000001</v>
      </c>
      <c r="D217" s="448">
        <f t="shared" si="15"/>
        <v>7.5000000000000178E-2</v>
      </c>
      <c r="F217" s="450"/>
    </row>
    <row r="218" spans="1:6" x14ac:dyDescent="0.2">
      <c r="A218" s="447">
        <f>A!A232</f>
        <v>43617</v>
      </c>
      <c r="B218" s="479">
        <f t="shared" si="14"/>
        <v>4.8479999999999999</v>
      </c>
      <c r="C218" s="479">
        <v>4.7729999999999997</v>
      </c>
      <c r="D218" s="448">
        <f t="shared" si="15"/>
        <v>7.5000000000000178E-2</v>
      </c>
      <c r="F218" s="450"/>
    </row>
    <row r="219" spans="1:6" x14ac:dyDescent="0.2">
      <c r="A219" s="447">
        <f>A!A233</f>
        <v>43647</v>
      </c>
      <c r="B219" s="479">
        <f t="shared" si="14"/>
        <v>4.8979999999999997</v>
      </c>
      <c r="C219" s="479">
        <v>4.8230000000000004</v>
      </c>
      <c r="D219" s="448">
        <f t="shared" si="15"/>
        <v>7.4999999999999289E-2</v>
      </c>
      <c r="F219" s="450"/>
    </row>
    <row r="220" spans="1:6" x14ac:dyDescent="0.2">
      <c r="A220" s="447">
        <f>A!A234</f>
        <v>43678</v>
      </c>
      <c r="B220" s="479">
        <f t="shared" si="14"/>
        <v>4.9290000000000003</v>
      </c>
      <c r="C220" s="479">
        <v>4.8540000000000001</v>
      </c>
      <c r="D220" s="448">
        <f t="shared" si="15"/>
        <v>7.5000000000000178E-2</v>
      </c>
      <c r="F220" s="450"/>
    </row>
    <row r="221" spans="1:6" x14ac:dyDescent="0.2">
      <c r="A221" s="447">
        <f>A!A235</f>
        <v>43709</v>
      </c>
      <c r="B221" s="479">
        <f t="shared" si="14"/>
        <v>4.944</v>
      </c>
      <c r="C221" s="479">
        <v>4.8689999999999998</v>
      </c>
      <c r="D221" s="448">
        <f t="shared" si="15"/>
        <v>7.5000000000000178E-2</v>
      </c>
      <c r="F221" s="450"/>
    </row>
    <row r="222" spans="1:6" x14ac:dyDescent="0.2">
      <c r="A222" s="447">
        <f>A!A236</f>
        <v>43739</v>
      </c>
      <c r="B222" s="479">
        <f t="shared" si="14"/>
        <v>4.9729999999999999</v>
      </c>
      <c r="C222" s="479">
        <v>4.8979999999999997</v>
      </c>
      <c r="D222" s="448">
        <f t="shared" si="15"/>
        <v>7.5000000000000178E-2</v>
      </c>
      <c r="F222" s="450"/>
    </row>
    <row r="223" spans="1:6" x14ac:dyDescent="0.2">
      <c r="A223" s="447">
        <f>A!A237</f>
        <v>43770</v>
      </c>
      <c r="B223" s="479">
        <f t="shared" si="14"/>
        <v>5.1130000000000004</v>
      </c>
      <c r="C223" s="479">
        <v>5.0380000000000003</v>
      </c>
      <c r="D223" s="448">
        <f t="shared" si="15"/>
        <v>7.5000000000000178E-2</v>
      </c>
      <c r="F223" s="450"/>
    </row>
    <row r="224" spans="1:6" x14ac:dyDescent="0.2">
      <c r="A224" s="447">
        <f>A!A238</f>
        <v>43800</v>
      </c>
      <c r="B224" s="479">
        <f t="shared" si="14"/>
        <v>5.258</v>
      </c>
      <c r="C224" s="479">
        <v>5.1829999999999998</v>
      </c>
      <c r="D224" s="448">
        <f t="shared" si="15"/>
        <v>7.5000000000000178E-2</v>
      </c>
      <c r="F224" s="450"/>
    </row>
    <row r="225" spans="1:6" x14ac:dyDescent="0.2">
      <c r="A225" s="447">
        <f>A!A239</f>
        <v>43831</v>
      </c>
      <c r="B225" s="479">
        <f t="shared" si="14"/>
        <v>5.3780000000000001</v>
      </c>
      <c r="C225" s="479">
        <v>5.3029999999999999</v>
      </c>
      <c r="D225" s="448">
        <f t="shared" si="15"/>
        <v>7.5000000000000178E-2</v>
      </c>
      <c r="F225" s="450"/>
    </row>
    <row r="226" spans="1:6" x14ac:dyDescent="0.2">
      <c r="A226" s="447">
        <f>A!A240</f>
        <v>43862</v>
      </c>
      <c r="B226" s="479">
        <f t="shared" si="14"/>
        <v>5.26</v>
      </c>
      <c r="C226" s="479">
        <v>5.1849999999999996</v>
      </c>
      <c r="D226" s="448">
        <f t="shared" si="15"/>
        <v>7.5000000000000178E-2</v>
      </c>
      <c r="F226" s="450"/>
    </row>
    <row r="227" spans="1:6" x14ac:dyDescent="0.2">
      <c r="A227" s="447">
        <f>A!A241</f>
        <v>43891</v>
      </c>
      <c r="B227" s="479">
        <f t="shared" si="14"/>
        <v>5.1269999999999998</v>
      </c>
      <c r="C227" s="479">
        <v>5.0519999999999996</v>
      </c>
      <c r="D227" s="448">
        <f t="shared" si="15"/>
        <v>7.5000000000000178E-2</v>
      </c>
      <c r="F227" s="450"/>
    </row>
    <row r="228" spans="1:6" x14ac:dyDescent="0.2">
      <c r="A228" s="447">
        <f>A!A242</f>
        <v>43922</v>
      </c>
      <c r="B228" s="479">
        <f t="shared" si="14"/>
        <v>4.907</v>
      </c>
      <c r="C228" s="479">
        <v>4.8319999999999999</v>
      </c>
      <c r="D228" s="448">
        <f t="shared" si="15"/>
        <v>7.5000000000000178E-2</v>
      </c>
      <c r="F228" s="450"/>
    </row>
    <row r="229" spans="1:6" x14ac:dyDescent="0.2">
      <c r="A229" s="447">
        <f>A!A243</f>
        <v>43952</v>
      </c>
      <c r="B229" s="479">
        <f t="shared" si="14"/>
        <v>4.8970000000000002</v>
      </c>
      <c r="C229" s="479">
        <v>4.8220000000000001</v>
      </c>
      <c r="D229" s="448">
        <f t="shared" si="15"/>
        <v>7.5000000000000178E-2</v>
      </c>
      <c r="F229" s="450"/>
    </row>
    <row r="230" spans="1:6" x14ac:dyDescent="0.2">
      <c r="A230" s="447">
        <f>A!A244</f>
        <v>43983</v>
      </c>
      <c r="B230" s="479">
        <f t="shared" si="14"/>
        <v>4.9329999999999998</v>
      </c>
      <c r="C230" s="479">
        <v>4.8579999999999997</v>
      </c>
      <c r="D230" s="448">
        <f t="shared" si="15"/>
        <v>7.5000000000000178E-2</v>
      </c>
      <c r="F230" s="450"/>
    </row>
    <row r="231" spans="1:6" x14ac:dyDescent="0.2">
      <c r="A231" s="447">
        <f>A!A245</f>
        <v>44013</v>
      </c>
      <c r="B231" s="479">
        <f t="shared" si="14"/>
        <v>4.9829999999999997</v>
      </c>
      <c r="C231" s="479">
        <v>4.9080000000000004</v>
      </c>
      <c r="D231" s="448">
        <f t="shared" si="15"/>
        <v>7.4999999999999289E-2</v>
      </c>
      <c r="F231" s="450"/>
    </row>
    <row r="232" spans="1:6" x14ac:dyDescent="0.2">
      <c r="A232" s="447">
        <f>A!A246</f>
        <v>44044</v>
      </c>
      <c r="B232" s="479">
        <f t="shared" si="14"/>
        <v>5.0140000000000002</v>
      </c>
      <c r="C232" s="479">
        <v>4.9390000000000001</v>
      </c>
      <c r="D232" s="448">
        <f t="shared" si="15"/>
        <v>7.5000000000000178E-2</v>
      </c>
      <c r="F232" s="450"/>
    </row>
    <row r="233" spans="1:6" x14ac:dyDescent="0.2">
      <c r="A233" s="447">
        <f>A!A247</f>
        <v>44075</v>
      </c>
      <c r="B233" s="479">
        <f t="shared" si="14"/>
        <v>5.0289999999999999</v>
      </c>
      <c r="C233" s="479">
        <v>4.9539999999999997</v>
      </c>
      <c r="D233" s="448">
        <f t="shared" si="15"/>
        <v>7.5000000000000178E-2</v>
      </c>
      <c r="F233" s="450"/>
    </row>
    <row r="234" spans="1:6" x14ac:dyDescent="0.2">
      <c r="A234" s="447">
        <f>A!A248</f>
        <v>44105</v>
      </c>
      <c r="B234" s="479">
        <f t="shared" si="14"/>
        <v>5.0579999999999998</v>
      </c>
      <c r="C234" s="479">
        <v>4.9829999999999997</v>
      </c>
      <c r="D234" s="448">
        <f t="shared" si="15"/>
        <v>7.5000000000000178E-2</v>
      </c>
      <c r="F234" s="450"/>
    </row>
    <row r="235" spans="1:6" x14ac:dyDescent="0.2">
      <c r="A235" s="447">
        <f>A!A249</f>
        <v>44136</v>
      </c>
      <c r="B235" s="479">
        <f t="shared" si="14"/>
        <v>5.1980000000000004</v>
      </c>
      <c r="C235" s="479">
        <v>5.1230000000000002</v>
      </c>
      <c r="D235" s="448">
        <f t="shared" si="15"/>
        <v>7.5000000000000178E-2</v>
      </c>
      <c r="F235" s="450"/>
    </row>
    <row r="236" spans="1:6" x14ac:dyDescent="0.2">
      <c r="A236" s="447">
        <f>A!A250</f>
        <v>44166</v>
      </c>
      <c r="B236" s="479">
        <f t="shared" si="14"/>
        <v>5.343</v>
      </c>
      <c r="C236" s="479">
        <v>5.2679999999999998</v>
      </c>
      <c r="D236" s="448">
        <f t="shared" si="15"/>
        <v>7.5000000000000178E-2</v>
      </c>
      <c r="F236" s="450"/>
    </row>
    <row r="237" spans="1:6" x14ac:dyDescent="0.2">
      <c r="A237" s="447">
        <f t="shared" ref="A237:A243" si="16">EOMONTH(A236,0)+1</f>
        <v>44197</v>
      </c>
      <c r="B237" s="479">
        <f t="shared" si="14"/>
        <v>5.4630000000000001</v>
      </c>
      <c r="C237" s="479">
        <v>5.3879999999999999</v>
      </c>
      <c r="D237" s="448">
        <f t="shared" si="15"/>
        <v>7.5000000000000178E-2</v>
      </c>
      <c r="F237" s="450"/>
    </row>
    <row r="238" spans="1:6" x14ac:dyDescent="0.2">
      <c r="A238" s="447">
        <f t="shared" si="16"/>
        <v>44228</v>
      </c>
      <c r="B238" s="479">
        <f t="shared" si="14"/>
        <v>5.3449999999999998</v>
      </c>
      <c r="C238" s="479">
        <v>5.27</v>
      </c>
      <c r="D238" s="448">
        <f t="shared" si="15"/>
        <v>7.5000000000000178E-2</v>
      </c>
      <c r="F238" s="450"/>
    </row>
    <row r="239" spans="1:6" x14ac:dyDescent="0.2">
      <c r="A239" s="447">
        <f t="shared" si="16"/>
        <v>44256</v>
      </c>
      <c r="B239" s="479">
        <f t="shared" si="14"/>
        <v>5.2119999999999997</v>
      </c>
      <c r="C239" s="479">
        <v>5.1369999999999996</v>
      </c>
      <c r="D239" s="448">
        <f t="shared" si="15"/>
        <v>7.5000000000000178E-2</v>
      </c>
      <c r="F239" s="450"/>
    </row>
    <row r="240" spans="1:6" x14ac:dyDescent="0.2">
      <c r="A240" s="447">
        <f t="shared" si="16"/>
        <v>44287</v>
      </c>
      <c r="B240" s="479">
        <f t="shared" si="14"/>
        <v>4.992</v>
      </c>
      <c r="C240" s="479">
        <v>4.9169999999999998</v>
      </c>
      <c r="D240" s="448">
        <f t="shared" si="15"/>
        <v>7.5000000000000178E-2</v>
      </c>
      <c r="F240" s="450"/>
    </row>
    <row r="241" spans="1:6" x14ac:dyDescent="0.2">
      <c r="A241" s="447">
        <f t="shared" si="16"/>
        <v>44317</v>
      </c>
      <c r="B241" s="479">
        <f t="shared" si="14"/>
        <v>4.9820000000000002</v>
      </c>
      <c r="C241" s="479">
        <v>4.907</v>
      </c>
      <c r="D241" s="448">
        <f t="shared" si="15"/>
        <v>7.5000000000000178E-2</v>
      </c>
      <c r="F241" s="450"/>
    </row>
    <row r="242" spans="1:6" x14ac:dyDescent="0.2">
      <c r="A242" s="447">
        <f t="shared" si="16"/>
        <v>44348</v>
      </c>
      <c r="B242" s="479">
        <f t="shared" si="14"/>
        <v>5.0179999999999998</v>
      </c>
      <c r="C242" s="479">
        <v>4.9429999999999996</v>
      </c>
      <c r="D242" s="448">
        <f t="shared" si="15"/>
        <v>7.5000000000000178E-2</v>
      </c>
      <c r="F242" s="450"/>
    </row>
    <row r="243" spans="1:6" x14ac:dyDescent="0.2">
      <c r="A243" s="447">
        <f t="shared" si="16"/>
        <v>44378</v>
      </c>
      <c r="B243" s="479">
        <f t="shared" si="14"/>
        <v>5.0679999999999996</v>
      </c>
      <c r="C243" s="479">
        <v>4.9930000000000003</v>
      </c>
      <c r="D243" s="448">
        <f t="shared" si="15"/>
        <v>7.4999999999999289E-2</v>
      </c>
      <c r="F243" s="450"/>
    </row>
    <row r="244" spans="1:6" x14ac:dyDescent="0.2">
      <c r="A244" s="447"/>
      <c r="C244" s="448"/>
      <c r="D244" s="448"/>
      <c r="F244" s="450"/>
    </row>
    <row r="245" spans="1:6" x14ac:dyDescent="0.2">
      <c r="A245" s="447"/>
      <c r="C245" s="448"/>
      <c r="D245" s="448"/>
      <c r="F245" s="450"/>
    </row>
    <row r="246" spans="1:6" x14ac:dyDescent="0.2">
      <c r="A246" s="447"/>
      <c r="C246" s="448"/>
      <c r="D246" s="448"/>
      <c r="F246" s="450"/>
    </row>
    <row r="247" spans="1:6" x14ac:dyDescent="0.2">
      <c r="A247" s="447"/>
      <c r="C247" s="448"/>
      <c r="D247" s="448"/>
      <c r="F247" s="450"/>
    </row>
    <row r="248" spans="1:6" x14ac:dyDescent="0.2">
      <c r="A248" s="447"/>
      <c r="C248" s="448"/>
      <c r="D248" s="448"/>
      <c r="F248" s="450"/>
    </row>
    <row r="249" spans="1:6" x14ac:dyDescent="0.2">
      <c r="A249" s="447"/>
      <c r="C249" s="448"/>
      <c r="D249" s="448"/>
      <c r="F249" s="450"/>
    </row>
    <row r="250" spans="1:6" x14ac:dyDescent="0.2">
      <c r="A250" s="447"/>
      <c r="C250" s="448"/>
      <c r="D250" s="448"/>
      <c r="F250" s="450"/>
    </row>
    <row r="251" spans="1:6" x14ac:dyDescent="0.2">
      <c r="A251" s="447"/>
      <c r="C251" s="448"/>
      <c r="D251" s="448"/>
      <c r="F251" s="450"/>
    </row>
    <row r="252" spans="1:6" x14ac:dyDescent="0.2">
      <c r="A252" s="447"/>
      <c r="C252" s="448"/>
      <c r="D252" s="448"/>
      <c r="F252" s="450"/>
    </row>
    <row r="253" spans="1:6" x14ac:dyDescent="0.2">
      <c r="A253" s="447"/>
      <c r="C253" s="448"/>
      <c r="D253" s="448"/>
      <c r="F253" s="450"/>
    </row>
    <row r="254" spans="1:6" x14ac:dyDescent="0.2">
      <c r="A254" s="447"/>
      <c r="C254" s="448"/>
      <c r="D254" s="448"/>
      <c r="F254" s="450"/>
    </row>
    <row r="255" spans="1:6" x14ac:dyDescent="0.2">
      <c r="A255" s="447"/>
      <c r="C255" s="448"/>
      <c r="D255" s="448"/>
      <c r="F255" s="450"/>
    </row>
    <row r="256" spans="1:6" x14ac:dyDescent="0.2">
      <c r="A256" s="447"/>
      <c r="C256" s="448"/>
      <c r="D256" s="448"/>
      <c r="F256" s="450"/>
    </row>
    <row r="257" spans="1:6" x14ac:dyDescent="0.2">
      <c r="A257" s="447"/>
      <c r="C257" s="448"/>
      <c r="D257" s="448"/>
      <c r="F257" s="450"/>
    </row>
    <row r="258" spans="1:6" x14ac:dyDescent="0.2">
      <c r="A258" s="447"/>
      <c r="C258" s="448"/>
      <c r="D258" s="448"/>
      <c r="F258" s="450"/>
    </row>
    <row r="259" spans="1:6" x14ac:dyDescent="0.2">
      <c r="A259" s="447"/>
      <c r="C259" s="448"/>
      <c r="D259" s="448"/>
      <c r="F259" s="450"/>
    </row>
    <row r="260" spans="1:6" x14ac:dyDescent="0.2">
      <c r="A260" s="447"/>
      <c r="F260" s="450"/>
    </row>
    <row r="261" spans="1:6" x14ac:dyDescent="0.2">
      <c r="A261" s="447"/>
      <c r="F261" s="450"/>
    </row>
    <row r="262" spans="1:6" x14ac:dyDescent="0.2">
      <c r="A262" s="447"/>
      <c r="F262" s="450"/>
    </row>
    <row r="263" spans="1:6" x14ac:dyDescent="0.2">
      <c r="A263" s="447"/>
      <c r="F263" s="450"/>
    </row>
    <row r="264" spans="1:6" x14ac:dyDescent="0.2">
      <c r="A264" s="447"/>
      <c r="F264" s="450"/>
    </row>
    <row r="265" spans="1:6" x14ac:dyDescent="0.2">
      <c r="A265" s="447"/>
      <c r="F265" s="450"/>
    </row>
    <row r="266" spans="1:6" x14ac:dyDescent="0.2">
      <c r="A266" s="447"/>
      <c r="F266" s="450"/>
    </row>
    <row r="267" spans="1:6" x14ac:dyDescent="0.2">
      <c r="A267" s="447"/>
      <c r="F267" s="450"/>
    </row>
    <row r="268" spans="1:6" x14ac:dyDescent="0.2">
      <c r="A268" s="447"/>
      <c r="F268" s="450"/>
    </row>
    <row r="269" spans="1:6" x14ac:dyDescent="0.2">
      <c r="A269" s="447"/>
      <c r="F269" s="450"/>
    </row>
    <row r="270" spans="1:6" x14ac:dyDescent="0.2">
      <c r="A270" s="447"/>
      <c r="F270" s="450"/>
    </row>
    <row r="271" spans="1:6" x14ac:dyDescent="0.2">
      <c r="A271" s="447"/>
      <c r="F271" s="450"/>
    </row>
    <row r="272" spans="1:6" x14ac:dyDescent="0.2">
      <c r="A272" s="447"/>
      <c r="F272" s="450"/>
    </row>
    <row r="273" spans="1:6" x14ac:dyDescent="0.2">
      <c r="A273" s="447"/>
      <c r="F273" s="450"/>
    </row>
    <row r="274" spans="1:6" x14ac:dyDescent="0.2">
      <c r="A274" s="447"/>
      <c r="F274" s="450"/>
    </row>
    <row r="275" spans="1:6" x14ac:dyDescent="0.2">
      <c r="A275" s="447"/>
      <c r="F275" s="450"/>
    </row>
    <row r="276" spans="1:6" x14ac:dyDescent="0.2">
      <c r="A276" s="447"/>
      <c r="F276" s="450"/>
    </row>
    <row r="277" spans="1:6" x14ac:dyDescent="0.2">
      <c r="A277" s="447"/>
      <c r="F277" s="450"/>
    </row>
    <row r="278" spans="1:6" x14ac:dyDescent="0.2">
      <c r="A278" s="447"/>
      <c r="F278" s="450"/>
    </row>
    <row r="279" spans="1:6" x14ac:dyDescent="0.2">
      <c r="A279" s="447"/>
      <c r="F279" s="450"/>
    </row>
    <row r="280" spans="1:6" x14ac:dyDescent="0.2">
      <c r="F280" s="450"/>
    </row>
    <row r="281" spans="1:6" x14ac:dyDescent="0.2">
      <c r="F281" s="450"/>
    </row>
    <row r="282" spans="1:6" x14ac:dyDescent="0.2">
      <c r="F282" s="450"/>
    </row>
    <row r="283" spans="1:6" x14ac:dyDescent="0.2">
      <c r="F283" s="450"/>
    </row>
    <row r="284" spans="1:6" x14ac:dyDescent="0.2">
      <c r="F284" s="450"/>
    </row>
    <row r="285" spans="1:6" x14ac:dyDescent="0.2">
      <c r="F285" s="450"/>
    </row>
    <row r="286" spans="1:6" x14ac:dyDescent="0.2">
      <c r="F286" s="450"/>
    </row>
    <row r="287" spans="1:6" x14ac:dyDescent="0.2">
      <c r="F287" s="450"/>
    </row>
    <row r="288" spans="1:6" x14ac:dyDescent="0.2">
      <c r="F288" s="450"/>
    </row>
    <row r="289" spans="6:6" x14ac:dyDescent="0.2">
      <c r="F289" s="450"/>
    </row>
    <row r="290" spans="6:6" x14ac:dyDescent="0.2">
      <c r="F290" s="450"/>
    </row>
    <row r="291" spans="6:6" x14ac:dyDescent="0.2">
      <c r="F291" s="450"/>
    </row>
    <row r="292" spans="6:6" x14ac:dyDescent="0.2">
      <c r="F292" s="450"/>
    </row>
    <row r="293" spans="6:6" x14ac:dyDescent="0.2">
      <c r="F293" s="450"/>
    </row>
    <row r="294" spans="6:6" x14ac:dyDescent="0.2">
      <c r="F294" s="450"/>
    </row>
    <row r="295" spans="6:6" x14ac:dyDescent="0.2">
      <c r="F295" s="450"/>
    </row>
    <row r="296" spans="6:6" x14ac:dyDescent="0.2">
      <c r="F296" s="450"/>
    </row>
    <row r="297" spans="6:6" x14ac:dyDescent="0.2">
      <c r="F297" s="450"/>
    </row>
    <row r="298" spans="6:6" x14ac:dyDescent="0.2">
      <c r="F298" s="450"/>
    </row>
    <row r="299" spans="6:6" x14ac:dyDescent="0.2">
      <c r="F299" s="450"/>
    </row>
    <row r="300" spans="6:6" x14ac:dyDescent="0.2">
      <c r="F300" s="450"/>
    </row>
    <row r="301" spans="6:6" x14ac:dyDescent="0.2">
      <c r="F301" s="450"/>
    </row>
    <row r="302" spans="6:6" x14ac:dyDescent="0.2">
      <c r="F302" s="450"/>
    </row>
    <row r="303" spans="6:6" x14ac:dyDescent="0.2">
      <c r="F303" s="450"/>
    </row>
    <row r="304" spans="6:6" x14ac:dyDescent="0.2">
      <c r="F304" s="450"/>
    </row>
    <row r="305" spans="6:6" x14ac:dyDescent="0.2">
      <c r="F305" s="450"/>
    </row>
    <row r="306" spans="6:6" x14ac:dyDescent="0.2">
      <c r="F306" s="450"/>
    </row>
    <row r="307" spans="6:6" x14ac:dyDescent="0.2">
      <c r="F307" s="450"/>
    </row>
    <row r="308" spans="6:6" x14ac:dyDescent="0.2">
      <c r="F308" s="450"/>
    </row>
    <row r="309" spans="6:6" x14ac:dyDescent="0.2">
      <c r="F309" s="450"/>
    </row>
    <row r="310" spans="6:6" x14ac:dyDescent="0.2">
      <c r="F310" s="450"/>
    </row>
    <row r="311" spans="6:6" x14ac:dyDescent="0.2">
      <c r="F311" s="450"/>
    </row>
    <row r="312" spans="6:6" x14ac:dyDescent="0.2">
      <c r="F312" s="450"/>
    </row>
    <row r="313" spans="6:6" x14ac:dyDescent="0.2">
      <c r="F313" s="450"/>
    </row>
    <row r="314" spans="6:6" x14ac:dyDescent="0.2">
      <c r="F314" s="450"/>
    </row>
    <row r="315" spans="6:6" x14ac:dyDescent="0.2">
      <c r="F315" s="450"/>
    </row>
    <row r="316" spans="6:6" x14ac:dyDescent="0.2">
      <c r="F316" s="450"/>
    </row>
    <row r="317" spans="6:6" x14ac:dyDescent="0.2">
      <c r="F317" s="450"/>
    </row>
    <row r="318" spans="6:6" x14ac:dyDescent="0.2">
      <c r="F318" s="450"/>
    </row>
    <row r="319" spans="6:6" x14ac:dyDescent="0.2">
      <c r="F319" s="450"/>
    </row>
    <row r="320" spans="6:6" x14ac:dyDescent="0.2">
      <c r="F320" s="450"/>
    </row>
    <row r="321" spans="6:6" x14ac:dyDescent="0.2">
      <c r="F321" s="450"/>
    </row>
    <row r="322" spans="6:6" x14ac:dyDescent="0.2">
      <c r="F322" s="450"/>
    </row>
    <row r="323" spans="6:6" x14ac:dyDescent="0.2">
      <c r="F323" s="450"/>
    </row>
    <row r="324" spans="6:6" x14ac:dyDescent="0.2">
      <c r="F324" s="450"/>
    </row>
    <row r="325" spans="6:6" x14ac:dyDescent="0.2">
      <c r="F325" s="450"/>
    </row>
    <row r="326" spans="6:6" x14ac:dyDescent="0.2">
      <c r="F326" s="450"/>
    </row>
    <row r="327" spans="6:6" x14ac:dyDescent="0.2">
      <c r="F327" s="450"/>
    </row>
    <row r="328" spans="6:6" x14ac:dyDescent="0.2">
      <c r="F328" s="450"/>
    </row>
    <row r="329" spans="6:6" x14ac:dyDescent="0.2">
      <c r="F329" s="450"/>
    </row>
    <row r="330" spans="6:6" x14ac:dyDescent="0.2">
      <c r="F330" s="450"/>
    </row>
    <row r="331" spans="6:6" x14ac:dyDescent="0.2">
      <c r="F331" s="450"/>
    </row>
    <row r="332" spans="6:6" x14ac:dyDescent="0.2">
      <c r="F332" s="450"/>
    </row>
    <row r="333" spans="6:6" x14ac:dyDescent="0.2">
      <c r="F333" s="450"/>
    </row>
    <row r="334" spans="6:6" x14ac:dyDescent="0.2">
      <c r="F334" s="450"/>
    </row>
    <row r="335" spans="6:6" x14ac:dyDescent="0.2">
      <c r="F335" s="450"/>
    </row>
    <row r="336" spans="6:6" x14ac:dyDescent="0.2">
      <c r="F336" s="450"/>
    </row>
    <row r="337" spans="6:6" x14ac:dyDescent="0.2">
      <c r="F337" s="450"/>
    </row>
    <row r="338" spans="6:6" x14ac:dyDescent="0.2">
      <c r="F338" s="450"/>
    </row>
    <row r="339" spans="6:6" x14ac:dyDescent="0.2">
      <c r="F339" s="450"/>
    </row>
    <row r="340" spans="6:6" x14ac:dyDescent="0.2">
      <c r="F340" s="450"/>
    </row>
    <row r="341" spans="6:6" x14ac:dyDescent="0.2">
      <c r="F341" s="450"/>
    </row>
    <row r="342" spans="6:6" x14ac:dyDescent="0.2">
      <c r="F342" s="450"/>
    </row>
    <row r="343" spans="6:6" x14ac:dyDescent="0.2">
      <c r="F343" s="450"/>
    </row>
    <row r="344" spans="6:6" x14ac:dyDescent="0.2">
      <c r="F344" s="450"/>
    </row>
    <row r="345" spans="6:6" x14ac:dyDescent="0.2">
      <c r="F345" s="450"/>
    </row>
    <row r="346" spans="6:6" x14ac:dyDescent="0.2">
      <c r="F346" s="450"/>
    </row>
    <row r="347" spans="6:6" x14ac:dyDescent="0.2">
      <c r="F347" s="450"/>
    </row>
    <row r="348" spans="6:6" x14ac:dyDescent="0.2">
      <c r="F348" s="450"/>
    </row>
    <row r="349" spans="6:6" x14ac:dyDescent="0.2">
      <c r="F349" s="450"/>
    </row>
    <row r="350" spans="6:6" x14ac:dyDescent="0.2">
      <c r="F350" s="450"/>
    </row>
    <row r="351" spans="6:6" x14ac:dyDescent="0.2">
      <c r="F351" s="450"/>
    </row>
    <row r="352" spans="6:6" x14ac:dyDescent="0.2">
      <c r="F352" s="450"/>
    </row>
    <row r="353" spans="6:6" x14ac:dyDescent="0.2">
      <c r="F353" s="450"/>
    </row>
    <row r="354" spans="6:6" x14ac:dyDescent="0.2">
      <c r="F354" s="450"/>
    </row>
    <row r="355" spans="6:6" x14ac:dyDescent="0.2">
      <c r="F355" s="450"/>
    </row>
    <row r="356" spans="6:6" x14ac:dyDescent="0.2">
      <c r="F356" s="450"/>
    </row>
    <row r="357" spans="6:6" x14ac:dyDescent="0.2">
      <c r="F357" s="450"/>
    </row>
    <row r="358" spans="6:6" x14ac:dyDescent="0.2">
      <c r="F358" s="450"/>
    </row>
    <row r="359" spans="6:6" x14ac:dyDescent="0.2">
      <c r="F359" s="450"/>
    </row>
    <row r="360" spans="6:6" x14ac:dyDescent="0.2">
      <c r="F360" s="450"/>
    </row>
    <row r="361" spans="6:6" x14ac:dyDescent="0.2">
      <c r="F361" s="450"/>
    </row>
    <row r="362" spans="6:6" x14ac:dyDescent="0.2">
      <c r="F362" s="450"/>
    </row>
    <row r="363" spans="6:6" x14ac:dyDescent="0.2">
      <c r="F363" s="450"/>
    </row>
    <row r="364" spans="6:6" x14ac:dyDescent="0.2">
      <c r="F364" s="450"/>
    </row>
    <row r="365" spans="6:6" x14ac:dyDescent="0.2">
      <c r="F365" s="450"/>
    </row>
    <row r="366" spans="6:6" x14ac:dyDescent="0.2">
      <c r="F366" s="450"/>
    </row>
    <row r="367" spans="6:6" x14ac:dyDescent="0.2">
      <c r="F367" s="450"/>
    </row>
    <row r="368" spans="6:6" x14ac:dyDescent="0.2">
      <c r="F368" s="450"/>
    </row>
    <row r="369" spans="6:6" x14ac:dyDescent="0.2">
      <c r="F369" s="450"/>
    </row>
    <row r="370" spans="6:6" x14ac:dyDescent="0.2">
      <c r="F370" s="450"/>
    </row>
    <row r="371" spans="6:6" x14ac:dyDescent="0.2">
      <c r="F371" s="450"/>
    </row>
    <row r="372" spans="6:6" x14ac:dyDescent="0.2">
      <c r="F372" s="450"/>
    </row>
    <row r="373" spans="6:6" x14ac:dyDescent="0.2">
      <c r="F373" s="450"/>
    </row>
    <row r="374" spans="6:6" x14ac:dyDescent="0.2">
      <c r="F374" s="450"/>
    </row>
    <row r="375" spans="6:6" x14ac:dyDescent="0.2">
      <c r="F375" s="450"/>
    </row>
    <row r="376" spans="6:6" x14ac:dyDescent="0.2">
      <c r="F376" s="450"/>
    </row>
    <row r="377" spans="6:6" x14ac:dyDescent="0.2">
      <c r="F377" s="450"/>
    </row>
    <row r="378" spans="6:6" x14ac:dyDescent="0.2">
      <c r="F378" s="450"/>
    </row>
    <row r="379" spans="6:6" x14ac:dyDescent="0.2">
      <c r="F379" s="450"/>
    </row>
    <row r="380" spans="6:6" x14ac:dyDescent="0.2">
      <c r="F380" s="450"/>
    </row>
    <row r="381" spans="6:6" x14ac:dyDescent="0.2">
      <c r="F381" s="450"/>
    </row>
    <row r="382" spans="6:6" x14ac:dyDescent="0.2">
      <c r="F382" s="450"/>
    </row>
    <row r="383" spans="6:6" x14ac:dyDescent="0.2">
      <c r="F383" s="450"/>
    </row>
    <row r="384" spans="6:6" x14ac:dyDescent="0.2">
      <c r="F384" s="450"/>
    </row>
    <row r="385" spans="6:6" x14ac:dyDescent="0.2">
      <c r="F385" s="450"/>
    </row>
    <row r="386" spans="6:6" x14ac:dyDescent="0.2">
      <c r="F386" s="450"/>
    </row>
    <row r="387" spans="6:6" x14ac:dyDescent="0.2">
      <c r="F387" s="450"/>
    </row>
    <row r="388" spans="6:6" x14ac:dyDescent="0.2">
      <c r="F388" s="450"/>
    </row>
    <row r="389" spans="6:6" x14ac:dyDescent="0.2">
      <c r="F389" s="450"/>
    </row>
    <row r="390" spans="6:6" x14ac:dyDescent="0.2">
      <c r="F390" s="450"/>
    </row>
    <row r="391" spans="6:6" x14ac:dyDescent="0.2">
      <c r="F391" s="450"/>
    </row>
    <row r="392" spans="6:6" x14ac:dyDescent="0.2">
      <c r="F392" s="450"/>
    </row>
    <row r="393" spans="6:6" x14ac:dyDescent="0.2">
      <c r="F393" s="450"/>
    </row>
    <row r="394" spans="6:6" x14ac:dyDescent="0.2">
      <c r="F394" s="450"/>
    </row>
    <row r="395" spans="6:6" x14ac:dyDescent="0.2">
      <c r="F395" s="450"/>
    </row>
    <row r="396" spans="6:6" x14ac:dyDescent="0.2">
      <c r="F396" s="450"/>
    </row>
    <row r="397" spans="6:6" x14ac:dyDescent="0.2">
      <c r="F397" s="450"/>
    </row>
    <row r="398" spans="6:6" x14ac:dyDescent="0.2">
      <c r="F398" s="450"/>
    </row>
    <row r="399" spans="6:6" x14ac:dyDescent="0.2">
      <c r="F399" s="450"/>
    </row>
    <row r="400" spans="6:6" x14ac:dyDescent="0.2">
      <c r="F400" s="450"/>
    </row>
    <row r="401" spans="6:6" x14ac:dyDescent="0.2">
      <c r="F401" s="450"/>
    </row>
    <row r="402" spans="6:6" x14ac:dyDescent="0.2">
      <c r="F402" s="450"/>
    </row>
    <row r="403" spans="6:6" x14ac:dyDescent="0.2">
      <c r="F403" s="450"/>
    </row>
    <row r="404" spans="6:6" x14ac:dyDescent="0.2">
      <c r="F404" s="450"/>
    </row>
    <row r="405" spans="6:6" x14ac:dyDescent="0.2">
      <c r="F405" s="450"/>
    </row>
    <row r="406" spans="6:6" x14ac:dyDescent="0.2">
      <c r="F406" s="450"/>
    </row>
    <row r="407" spans="6:6" x14ac:dyDescent="0.2">
      <c r="F407" s="450"/>
    </row>
    <row r="408" spans="6:6" x14ac:dyDescent="0.2">
      <c r="F408" s="450"/>
    </row>
    <row r="409" spans="6:6" x14ac:dyDescent="0.2">
      <c r="F409" s="450"/>
    </row>
    <row r="410" spans="6:6" x14ac:dyDescent="0.2">
      <c r="F410" s="450"/>
    </row>
    <row r="411" spans="6:6" x14ac:dyDescent="0.2">
      <c r="F411" s="450"/>
    </row>
    <row r="412" spans="6:6" x14ac:dyDescent="0.2">
      <c r="F412" s="450"/>
    </row>
    <row r="413" spans="6:6" x14ac:dyDescent="0.2">
      <c r="F413" s="450"/>
    </row>
    <row r="414" spans="6:6" x14ac:dyDescent="0.2">
      <c r="F414" s="450"/>
    </row>
    <row r="415" spans="6:6" x14ac:dyDescent="0.2">
      <c r="F415" s="450"/>
    </row>
    <row r="416" spans="6:6" x14ac:dyDescent="0.2">
      <c r="F416" s="450"/>
    </row>
    <row r="417" spans="6:6" x14ac:dyDescent="0.2">
      <c r="F417" s="450"/>
    </row>
    <row r="418" spans="6:6" x14ac:dyDescent="0.2">
      <c r="F418" s="450"/>
    </row>
    <row r="419" spans="6:6" x14ac:dyDescent="0.2">
      <c r="F419" s="450"/>
    </row>
    <row r="420" spans="6:6" x14ac:dyDescent="0.2">
      <c r="F420" s="450"/>
    </row>
    <row r="421" spans="6:6" x14ac:dyDescent="0.2">
      <c r="F421" s="450"/>
    </row>
    <row r="422" spans="6:6" x14ac:dyDescent="0.2">
      <c r="F422" s="450"/>
    </row>
    <row r="423" spans="6:6" x14ac:dyDescent="0.2">
      <c r="F423" s="450"/>
    </row>
    <row r="424" spans="6:6" x14ac:dyDescent="0.2">
      <c r="F424" s="450"/>
    </row>
    <row r="425" spans="6:6" x14ac:dyDescent="0.2">
      <c r="F425" s="450"/>
    </row>
    <row r="426" spans="6:6" x14ac:dyDescent="0.2">
      <c r="F426" s="450"/>
    </row>
    <row r="427" spans="6:6" x14ac:dyDescent="0.2">
      <c r="F427" s="450"/>
    </row>
    <row r="428" spans="6:6" x14ac:dyDescent="0.2">
      <c r="F428" s="450"/>
    </row>
    <row r="429" spans="6:6" x14ac:dyDescent="0.2">
      <c r="F429" s="450"/>
    </row>
    <row r="430" spans="6:6" x14ac:dyDescent="0.2">
      <c r="F430" s="450"/>
    </row>
    <row r="431" spans="6:6" x14ac:dyDescent="0.2">
      <c r="F431" s="450"/>
    </row>
    <row r="432" spans="6:6" x14ac:dyDescent="0.2">
      <c r="F432" s="450"/>
    </row>
    <row r="433" spans="6:6" x14ac:dyDescent="0.2">
      <c r="F433" s="450"/>
    </row>
    <row r="434" spans="6:6" x14ac:dyDescent="0.2">
      <c r="F434" s="450"/>
    </row>
    <row r="435" spans="6:6" x14ac:dyDescent="0.2">
      <c r="F435" s="450"/>
    </row>
    <row r="436" spans="6:6" x14ac:dyDescent="0.2">
      <c r="F436" s="450"/>
    </row>
    <row r="437" spans="6:6" x14ac:dyDescent="0.2">
      <c r="F437" s="450"/>
    </row>
    <row r="438" spans="6:6" x14ac:dyDescent="0.2">
      <c r="F438" s="450"/>
    </row>
    <row r="439" spans="6:6" x14ac:dyDescent="0.2">
      <c r="F439" s="450"/>
    </row>
    <row r="440" spans="6:6" x14ac:dyDescent="0.2">
      <c r="F440" s="450"/>
    </row>
    <row r="441" spans="6:6" x14ac:dyDescent="0.2">
      <c r="F441" s="450"/>
    </row>
    <row r="442" spans="6:6" x14ac:dyDescent="0.2">
      <c r="F442" s="450"/>
    </row>
    <row r="443" spans="6:6" x14ac:dyDescent="0.2">
      <c r="F443" s="450"/>
    </row>
    <row r="444" spans="6:6" x14ac:dyDescent="0.2">
      <c r="F444" s="450"/>
    </row>
    <row r="445" spans="6:6" x14ac:dyDescent="0.2">
      <c r="F445" s="450"/>
    </row>
    <row r="446" spans="6:6" x14ac:dyDescent="0.2">
      <c r="F446" s="450"/>
    </row>
    <row r="447" spans="6:6" x14ac:dyDescent="0.2">
      <c r="F447" s="450"/>
    </row>
    <row r="448" spans="6:6" x14ac:dyDescent="0.2">
      <c r="F448" s="450"/>
    </row>
    <row r="449" spans="6:6" x14ac:dyDescent="0.2">
      <c r="F449" s="450"/>
    </row>
    <row r="450" spans="6:6" x14ac:dyDescent="0.2">
      <c r="F450" s="450"/>
    </row>
    <row r="451" spans="6:6" x14ac:dyDescent="0.2">
      <c r="F451" s="450"/>
    </row>
    <row r="452" spans="6:6" x14ac:dyDescent="0.2">
      <c r="F452" s="450"/>
    </row>
    <row r="453" spans="6:6" x14ac:dyDescent="0.2">
      <c r="F453" s="450"/>
    </row>
    <row r="454" spans="6:6" x14ac:dyDescent="0.2">
      <c r="F454" s="450"/>
    </row>
    <row r="455" spans="6:6" x14ac:dyDescent="0.2">
      <c r="F455" s="450"/>
    </row>
    <row r="456" spans="6:6" x14ac:dyDescent="0.2">
      <c r="F456" s="450"/>
    </row>
    <row r="457" spans="6:6" x14ac:dyDescent="0.2">
      <c r="F457" s="450"/>
    </row>
    <row r="458" spans="6:6" x14ac:dyDescent="0.2">
      <c r="F458" s="450"/>
    </row>
    <row r="459" spans="6:6" x14ac:dyDescent="0.2">
      <c r="F459" s="450"/>
    </row>
    <row r="460" spans="6:6" x14ac:dyDescent="0.2">
      <c r="F460" s="450"/>
    </row>
    <row r="461" spans="6:6" x14ac:dyDescent="0.2">
      <c r="F461" s="450"/>
    </row>
    <row r="462" spans="6:6" x14ac:dyDescent="0.2">
      <c r="F462" s="450"/>
    </row>
    <row r="463" spans="6:6" x14ac:dyDescent="0.2">
      <c r="F463" s="450"/>
    </row>
    <row r="464" spans="6:6" x14ac:dyDescent="0.2">
      <c r="F464" s="450"/>
    </row>
    <row r="465" spans="6:6" x14ac:dyDescent="0.2">
      <c r="F465" s="450"/>
    </row>
    <row r="466" spans="6:6" x14ac:dyDescent="0.2">
      <c r="F466" s="450"/>
    </row>
    <row r="467" spans="6:6" x14ac:dyDescent="0.2">
      <c r="F467" s="450"/>
    </row>
    <row r="468" spans="6:6" x14ac:dyDescent="0.2">
      <c r="F468" s="450"/>
    </row>
    <row r="469" spans="6:6" x14ac:dyDescent="0.2">
      <c r="F469" s="450"/>
    </row>
    <row r="470" spans="6:6" x14ac:dyDescent="0.2">
      <c r="F470" s="450"/>
    </row>
    <row r="471" spans="6:6" x14ac:dyDescent="0.2">
      <c r="F471" s="450"/>
    </row>
    <row r="472" spans="6:6" x14ac:dyDescent="0.2">
      <c r="F472" s="450"/>
    </row>
    <row r="473" spans="6:6" x14ac:dyDescent="0.2">
      <c r="F473" s="450"/>
    </row>
    <row r="474" spans="6:6" x14ac:dyDescent="0.2">
      <c r="F474" s="450"/>
    </row>
    <row r="475" spans="6:6" x14ac:dyDescent="0.2">
      <c r="F475" s="450"/>
    </row>
    <row r="476" spans="6:6" x14ac:dyDescent="0.2">
      <c r="F476" s="450"/>
    </row>
    <row r="477" spans="6:6" x14ac:dyDescent="0.2">
      <c r="F477" s="450"/>
    </row>
    <row r="478" spans="6:6" x14ac:dyDescent="0.2">
      <c r="F478" s="450"/>
    </row>
    <row r="479" spans="6:6" x14ac:dyDescent="0.2">
      <c r="F479" s="450"/>
    </row>
    <row r="480" spans="6:6" x14ac:dyDescent="0.2">
      <c r="F480" s="450"/>
    </row>
    <row r="481" spans="6:6" x14ac:dyDescent="0.2">
      <c r="F481" s="450"/>
    </row>
    <row r="482" spans="6:6" x14ac:dyDescent="0.2">
      <c r="F482" s="450"/>
    </row>
    <row r="483" spans="6:6" x14ac:dyDescent="0.2">
      <c r="F483" s="450"/>
    </row>
    <row r="484" spans="6:6" x14ac:dyDescent="0.2">
      <c r="F484" s="450"/>
    </row>
    <row r="485" spans="6:6" x14ac:dyDescent="0.2">
      <c r="F485" s="450"/>
    </row>
    <row r="486" spans="6:6" x14ac:dyDescent="0.2">
      <c r="F486" s="450"/>
    </row>
    <row r="487" spans="6:6" x14ac:dyDescent="0.2">
      <c r="F487" s="450"/>
    </row>
    <row r="488" spans="6:6" x14ac:dyDescent="0.2">
      <c r="F488" s="450"/>
    </row>
    <row r="489" spans="6:6" x14ac:dyDescent="0.2">
      <c r="F489" s="450"/>
    </row>
    <row r="490" spans="6:6" x14ac:dyDescent="0.2">
      <c r="F490" s="450"/>
    </row>
    <row r="491" spans="6:6" x14ac:dyDescent="0.2">
      <c r="F491" s="450"/>
    </row>
    <row r="492" spans="6:6" x14ac:dyDescent="0.2">
      <c r="F492" s="450"/>
    </row>
    <row r="493" spans="6:6" x14ac:dyDescent="0.2">
      <c r="F493" s="450"/>
    </row>
    <row r="494" spans="6:6" x14ac:dyDescent="0.2">
      <c r="F494" s="450"/>
    </row>
    <row r="495" spans="6:6" x14ac:dyDescent="0.2">
      <c r="F495" s="450"/>
    </row>
    <row r="496" spans="6:6" x14ac:dyDescent="0.2">
      <c r="F496" s="450"/>
    </row>
    <row r="497" spans="6:6" x14ac:dyDescent="0.2">
      <c r="F497" s="450"/>
    </row>
    <row r="498" spans="6:6" x14ac:dyDescent="0.2">
      <c r="F498" s="450"/>
    </row>
    <row r="499" spans="6:6" x14ac:dyDescent="0.2">
      <c r="F499" s="450"/>
    </row>
    <row r="500" spans="6:6" x14ac:dyDescent="0.2">
      <c r="F500" s="450"/>
    </row>
    <row r="501" spans="6:6" x14ac:dyDescent="0.2">
      <c r="F501" s="450"/>
    </row>
    <row r="502" spans="6:6" x14ac:dyDescent="0.2">
      <c r="F502" s="450"/>
    </row>
    <row r="503" spans="6:6" x14ac:dyDescent="0.2">
      <c r="F503" s="450"/>
    </row>
    <row r="504" spans="6:6" x14ac:dyDescent="0.2">
      <c r="F504" s="450"/>
    </row>
    <row r="505" spans="6:6" x14ac:dyDescent="0.2">
      <c r="F505" s="450"/>
    </row>
    <row r="506" spans="6:6" x14ac:dyDescent="0.2">
      <c r="F506" s="450"/>
    </row>
    <row r="507" spans="6:6" x14ac:dyDescent="0.2">
      <c r="F507" s="450"/>
    </row>
    <row r="508" spans="6:6" x14ac:dyDescent="0.2">
      <c r="F508" s="450"/>
    </row>
    <row r="509" spans="6:6" x14ac:dyDescent="0.2">
      <c r="F509" s="450"/>
    </row>
    <row r="510" spans="6:6" x14ac:dyDescent="0.2">
      <c r="F510" s="450"/>
    </row>
    <row r="511" spans="6:6" x14ac:dyDescent="0.2">
      <c r="F511" s="450"/>
    </row>
    <row r="512" spans="6:6" x14ac:dyDescent="0.2">
      <c r="F512" s="450"/>
    </row>
    <row r="513" spans="6:6" x14ac:dyDescent="0.2">
      <c r="F513" s="450"/>
    </row>
    <row r="514" spans="6:6" x14ac:dyDescent="0.2">
      <c r="F514" s="450"/>
    </row>
    <row r="515" spans="6:6" x14ac:dyDescent="0.2">
      <c r="F515" s="450"/>
    </row>
    <row r="516" spans="6:6" x14ac:dyDescent="0.2">
      <c r="F516" s="450"/>
    </row>
    <row r="517" spans="6:6" x14ac:dyDescent="0.2">
      <c r="F517" s="450"/>
    </row>
    <row r="518" spans="6:6" x14ac:dyDescent="0.2">
      <c r="F518" s="450"/>
    </row>
    <row r="519" spans="6:6" x14ac:dyDescent="0.2">
      <c r="F519" s="450"/>
    </row>
    <row r="520" spans="6:6" x14ac:dyDescent="0.2">
      <c r="F520" s="450"/>
    </row>
    <row r="521" spans="6:6" x14ac:dyDescent="0.2">
      <c r="F521" s="450"/>
    </row>
    <row r="522" spans="6:6" x14ac:dyDescent="0.2">
      <c r="F522" s="450"/>
    </row>
    <row r="523" spans="6:6" x14ac:dyDescent="0.2">
      <c r="F523" s="450"/>
    </row>
    <row r="524" spans="6:6" x14ac:dyDescent="0.2">
      <c r="F524" s="450"/>
    </row>
    <row r="525" spans="6:6" x14ac:dyDescent="0.2">
      <c r="F525" s="450"/>
    </row>
    <row r="526" spans="6:6" x14ac:dyDescent="0.2">
      <c r="F526" s="450"/>
    </row>
    <row r="527" spans="6:6" x14ac:dyDescent="0.2">
      <c r="F527" s="450"/>
    </row>
    <row r="528" spans="6:6" x14ac:dyDescent="0.2">
      <c r="F528" s="450"/>
    </row>
    <row r="529" spans="6:6" x14ac:dyDescent="0.2">
      <c r="F529" s="450"/>
    </row>
    <row r="530" spans="6:6" x14ac:dyDescent="0.2">
      <c r="F530" s="450"/>
    </row>
    <row r="531" spans="6:6" x14ac:dyDescent="0.2">
      <c r="F531" s="450"/>
    </row>
    <row r="532" spans="6:6" x14ac:dyDescent="0.2">
      <c r="F532" s="450"/>
    </row>
    <row r="533" spans="6:6" x14ac:dyDescent="0.2">
      <c r="F533" s="450"/>
    </row>
    <row r="534" spans="6:6" x14ac:dyDescent="0.2">
      <c r="F534" s="450"/>
    </row>
    <row r="535" spans="6:6" x14ac:dyDescent="0.2">
      <c r="F535" s="450"/>
    </row>
    <row r="536" spans="6:6" x14ac:dyDescent="0.2">
      <c r="F536" s="450"/>
    </row>
    <row r="537" spans="6:6" x14ac:dyDescent="0.2">
      <c r="F537" s="450"/>
    </row>
    <row r="538" spans="6:6" x14ac:dyDescent="0.2">
      <c r="F538" s="450"/>
    </row>
    <row r="539" spans="6:6" x14ac:dyDescent="0.2">
      <c r="F539" s="450"/>
    </row>
    <row r="540" spans="6:6" x14ac:dyDescent="0.2">
      <c r="F540" s="450"/>
    </row>
    <row r="541" spans="6:6" x14ac:dyDescent="0.2">
      <c r="F541" s="450"/>
    </row>
    <row r="542" spans="6:6" x14ac:dyDescent="0.2">
      <c r="F542" s="450"/>
    </row>
    <row r="543" spans="6:6" x14ac:dyDescent="0.2">
      <c r="F543" s="450"/>
    </row>
    <row r="544" spans="6:6" x14ac:dyDescent="0.2">
      <c r="F544" s="450"/>
    </row>
    <row r="545" spans="6:6" x14ac:dyDescent="0.2">
      <c r="F545" s="450"/>
    </row>
    <row r="546" spans="6:6" x14ac:dyDescent="0.2">
      <c r="F546" s="450"/>
    </row>
    <row r="547" spans="6:6" x14ac:dyDescent="0.2">
      <c r="F547" s="450"/>
    </row>
    <row r="548" spans="6:6" x14ac:dyDescent="0.2">
      <c r="F548" s="450"/>
    </row>
    <row r="549" spans="6:6" x14ac:dyDescent="0.2">
      <c r="F549" s="450"/>
    </row>
    <row r="550" spans="6:6" x14ac:dyDescent="0.2">
      <c r="F550" s="450"/>
    </row>
    <row r="551" spans="6:6" x14ac:dyDescent="0.2">
      <c r="F551" s="450"/>
    </row>
    <row r="552" spans="6:6" x14ac:dyDescent="0.2">
      <c r="F552" s="450"/>
    </row>
    <row r="553" spans="6:6" x14ac:dyDescent="0.2">
      <c r="F553" s="450"/>
    </row>
    <row r="554" spans="6:6" x14ac:dyDescent="0.2">
      <c r="F554" s="450"/>
    </row>
    <row r="555" spans="6:6" x14ac:dyDescent="0.2">
      <c r="F555" s="450"/>
    </row>
    <row r="556" spans="6:6" x14ac:dyDescent="0.2">
      <c r="F556" s="450"/>
    </row>
    <row r="557" spans="6:6" x14ac:dyDescent="0.2">
      <c r="F557" s="450"/>
    </row>
    <row r="558" spans="6:6" x14ac:dyDescent="0.2">
      <c r="F558" s="450"/>
    </row>
    <row r="559" spans="6:6" x14ac:dyDescent="0.2">
      <c r="F559" s="450"/>
    </row>
    <row r="560" spans="6:6" x14ac:dyDescent="0.2">
      <c r="F560" s="450"/>
    </row>
    <row r="561" spans="6:6" x14ac:dyDescent="0.2">
      <c r="F561" s="450"/>
    </row>
    <row r="562" spans="6:6" x14ac:dyDescent="0.2">
      <c r="F562" s="450"/>
    </row>
    <row r="563" spans="6:6" x14ac:dyDescent="0.2">
      <c r="F563" s="450"/>
    </row>
    <row r="564" spans="6:6" x14ac:dyDescent="0.2">
      <c r="F564" s="450"/>
    </row>
    <row r="565" spans="6:6" x14ac:dyDescent="0.2">
      <c r="F565" s="450"/>
    </row>
    <row r="566" spans="6:6" x14ac:dyDescent="0.2">
      <c r="F566" s="450"/>
    </row>
    <row r="567" spans="6:6" x14ac:dyDescent="0.2">
      <c r="F567" s="450"/>
    </row>
    <row r="568" spans="6:6" x14ac:dyDescent="0.2">
      <c r="F568" s="450"/>
    </row>
    <row r="569" spans="6:6" x14ac:dyDescent="0.2">
      <c r="F569" s="450"/>
    </row>
    <row r="570" spans="6:6" x14ac:dyDescent="0.2">
      <c r="F570" s="450"/>
    </row>
    <row r="571" spans="6:6" x14ac:dyDescent="0.2">
      <c r="F571" s="450"/>
    </row>
    <row r="572" spans="6:6" x14ac:dyDescent="0.2">
      <c r="F572" s="450"/>
    </row>
    <row r="573" spans="6:6" x14ac:dyDescent="0.2">
      <c r="F573" s="450"/>
    </row>
    <row r="574" spans="6:6" x14ac:dyDescent="0.2">
      <c r="F574" s="450"/>
    </row>
    <row r="575" spans="6:6" x14ac:dyDescent="0.2">
      <c r="F575" s="450"/>
    </row>
    <row r="576" spans="6:6" x14ac:dyDescent="0.2">
      <c r="F576" s="450"/>
    </row>
    <row r="577" spans="6:6" x14ac:dyDescent="0.2">
      <c r="F577" s="450"/>
    </row>
    <row r="578" spans="6:6" x14ac:dyDescent="0.2">
      <c r="F578" s="450"/>
    </row>
    <row r="579" spans="6:6" x14ac:dyDescent="0.2">
      <c r="F579" s="450"/>
    </row>
    <row r="580" spans="6:6" x14ac:dyDescent="0.2">
      <c r="F580" s="450"/>
    </row>
    <row r="581" spans="6:6" x14ac:dyDescent="0.2">
      <c r="F581" s="450"/>
    </row>
    <row r="582" spans="6:6" x14ac:dyDescent="0.2">
      <c r="F582" s="450"/>
    </row>
    <row r="583" spans="6:6" x14ac:dyDescent="0.2">
      <c r="F583" s="450"/>
    </row>
    <row r="584" spans="6:6" x14ac:dyDescent="0.2">
      <c r="F584" s="450"/>
    </row>
    <row r="585" spans="6:6" x14ac:dyDescent="0.2">
      <c r="F585" s="450"/>
    </row>
    <row r="586" spans="6:6" x14ac:dyDescent="0.2">
      <c r="F586" s="450"/>
    </row>
    <row r="587" spans="6:6" x14ac:dyDescent="0.2">
      <c r="F587" s="450"/>
    </row>
    <row r="588" spans="6:6" x14ac:dyDescent="0.2">
      <c r="F588" s="450"/>
    </row>
    <row r="589" spans="6:6" x14ac:dyDescent="0.2">
      <c r="F589" s="450"/>
    </row>
    <row r="590" spans="6:6" x14ac:dyDescent="0.2">
      <c r="F590" s="450"/>
    </row>
    <row r="591" spans="6:6" x14ac:dyDescent="0.2">
      <c r="F591" s="450"/>
    </row>
    <row r="592" spans="6:6" x14ac:dyDescent="0.2">
      <c r="F592" s="450"/>
    </row>
    <row r="593" spans="6:6" x14ac:dyDescent="0.2">
      <c r="F593" s="450"/>
    </row>
    <row r="594" spans="6:6" x14ac:dyDescent="0.2">
      <c r="F594" s="450"/>
    </row>
    <row r="595" spans="6:6" x14ac:dyDescent="0.2">
      <c r="F595" s="450"/>
    </row>
    <row r="596" spans="6:6" x14ac:dyDescent="0.2">
      <c r="F596" s="450"/>
    </row>
    <row r="597" spans="6:6" x14ac:dyDescent="0.2">
      <c r="F597" s="450"/>
    </row>
    <row r="598" spans="6:6" x14ac:dyDescent="0.2">
      <c r="F598" s="450"/>
    </row>
    <row r="599" spans="6:6" x14ac:dyDescent="0.2">
      <c r="F599" s="450"/>
    </row>
    <row r="600" spans="6:6" x14ac:dyDescent="0.2">
      <c r="F600" s="450"/>
    </row>
    <row r="601" spans="6:6" x14ac:dyDescent="0.2">
      <c r="F601" s="450"/>
    </row>
    <row r="602" spans="6:6" x14ac:dyDescent="0.2">
      <c r="F602" s="450"/>
    </row>
    <row r="603" spans="6:6" x14ac:dyDescent="0.2">
      <c r="F603" s="450"/>
    </row>
    <row r="604" spans="6:6" x14ac:dyDescent="0.2">
      <c r="F604" s="450"/>
    </row>
    <row r="605" spans="6:6" x14ac:dyDescent="0.2">
      <c r="F605" s="450"/>
    </row>
    <row r="606" spans="6:6" x14ac:dyDescent="0.2">
      <c r="F606" s="450"/>
    </row>
    <row r="607" spans="6:6" x14ac:dyDescent="0.2">
      <c r="F607" s="450"/>
    </row>
    <row r="608" spans="6:6" x14ac:dyDescent="0.2">
      <c r="F608" s="450"/>
    </row>
    <row r="609" spans="6:6" x14ac:dyDescent="0.2">
      <c r="F609" s="450"/>
    </row>
    <row r="610" spans="6:6" x14ac:dyDescent="0.2">
      <c r="F610" s="450"/>
    </row>
    <row r="611" spans="6:6" x14ac:dyDescent="0.2">
      <c r="F611" s="450"/>
    </row>
    <row r="612" spans="6:6" x14ac:dyDescent="0.2">
      <c r="F612" s="450"/>
    </row>
    <row r="613" spans="6:6" x14ac:dyDescent="0.2">
      <c r="F613" s="450"/>
    </row>
    <row r="614" spans="6:6" x14ac:dyDescent="0.2">
      <c r="F614" s="450"/>
    </row>
    <row r="615" spans="6:6" x14ac:dyDescent="0.2">
      <c r="F615" s="450"/>
    </row>
    <row r="616" spans="6:6" x14ac:dyDescent="0.2">
      <c r="F616" s="450"/>
    </row>
    <row r="617" spans="6:6" x14ac:dyDescent="0.2">
      <c r="F617" s="450"/>
    </row>
    <row r="618" spans="6:6" x14ac:dyDescent="0.2">
      <c r="F618" s="450"/>
    </row>
    <row r="619" spans="6:6" x14ac:dyDescent="0.2">
      <c r="F619" s="450"/>
    </row>
    <row r="620" spans="6:6" x14ac:dyDescent="0.2">
      <c r="F620" s="450"/>
    </row>
    <row r="621" spans="6:6" x14ac:dyDescent="0.2">
      <c r="F621" s="450"/>
    </row>
    <row r="622" spans="6:6" x14ac:dyDescent="0.2">
      <c r="F622" s="450"/>
    </row>
    <row r="623" spans="6:6" x14ac:dyDescent="0.2">
      <c r="F623" s="450"/>
    </row>
    <row r="624" spans="6:6" x14ac:dyDescent="0.2">
      <c r="F624" s="450"/>
    </row>
    <row r="625" spans="6:6" x14ac:dyDescent="0.2">
      <c r="F625" s="450"/>
    </row>
    <row r="626" spans="6:6" x14ac:dyDescent="0.2">
      <c r="F626" s="450"/>
    </row>
    <row r="627" spans="6:6" x14ac:dyDescent="0.2">
      <c r="F627" s="450"/>
    </row>
    <row r="628" spans="6:6" x14ac:dyDescent="0.2">
      <c r="F628" s="450"/>
    </row>
    <row r="629" spans="6:6" x14ac:dyDescent="0.2">
      <c r="F629" s="450"/>
    </row>
    <row r="630" spans="6:6" x14ac:dyDescent="0.2">
      <c r="F630" s="450"/>
    </row>
    <row r="631" spans="6:6" x14ac:dyDescent="0.2">
      <c r="F631" s="450"/>
    </row>
    <row r="632" spans="6:6" x14ac:dyDescent="0.2">
      <c r="F632" s="450"/>
    </row>
    <row r="633" spans="6:6" x14ac:dyDescent="0.2">
      <c r="F633" s="450"/>
    </row>
    <row r="634" spans="6:6" x14ac:dyDescent="0.2">
      <c r="F634" s="450"/>
    </row>
    <row r="635" spans="6:6" x14ac:dyDescent="0.2">
      <c r="F635" s="450"/>
    </row>
    <row r="636" spans="6:6" x14ac:dyDescent="0.2">
      <c r="F636" s="450"/>
    </row>
    <row r="637" spans="6:6" x14ac:dyDescent="0.2">
      <c r="F637" s="450"/>
    </row>
    <row r="638" spans="6:6" x14ac:dyDescent="0.2">
      <c r="F638" s="450"/>
    </row>
    <row r="639" spans="6:6" x14ac:dyDescent="0.2">
      <c r="F639" s="450"/>
    </row>
    <row r="640" spans="6:6" x14ac:dyDescent="0.2">
      <c r="F640" s="450"/>
    </row>
    <row r="641" spans="6:6" x14ac:dyDescent="0.2">
      <c r="F641" s="450"/>
    </row>
    <row r="642" spans="6:6" x14ac:dyDescent="0.2">
      <c r="F642" s="450"/>
    </row>
    <row r="643" spans="6:6" x14ac:dyDescent="0.2">
      <c r="F643" s="450"/>
    </row>
    <row r="644" spans="6:6" x14ac:dyDescent="0.2">
      <c r="F644" s="450"/>
    </row>
    <row r="645" spans="6:6" x14ac:dyDescent="0.2">
      <c r="F645" s="450"/>
    </row>
    <row r="646" spans="6:6" x14ac:dyDescent="0.2">
      <c r="F646" s="450"/>
    </row>
    <row r="647" spans="6:6" x14ac:dyDescent="0.2">
      <c r="F647" s="450"/>
    </row>
    <row r="648" spans="6:6" x14ac:dyDescent="0.2">
      <c r="F648" s="450"/>
    </row>
    <row r="649" spans="6:6" x14ac:dyDescent="0.2">
      <c r="F649" s="450"/>
    </row>
    <row r="650" spans="6:6" x14ac:dyDescent="0.2">
      <c r="F650" s="450"/>
    </row>
    <row r="651" spans="6:6" x14ac:dyDescent="0.2">
      <c r="F651" s="450"/>
    </row>
    <row r="652" spans="6:6" x14ac:dyDescent="0.2">
      <c r="F652" s="450"/>
    </row>
    <row r="653" spans="6:6" x14ac:dyDescent="0.2">
      <c r="F653" s="450"/>
    </row>
    <row r="654" spans="6:6" x14ac:dyDescent="0.2">
      <c r="F654" s="450"/>
    </row>
    <row r="655" spans="6:6" x14ac:dyDescent="0.2">
      <c r="F655" s="450"/>
    </row>
    <row r="656" spans="6:6" x14ac:dyDescent="0.2">
      <c r="F656" s="450"/>
    </row>
    <row r="657" spans="6:6" x14ac:dyDescent="0.2">
      <c r="F657" s="450"/>
    </row>
    <row r="658" spans="6:6" x14ac:dyDescent="0.2">
      <c r="F658" s="450"/>
    </row>
    <row r="659" spans="6:6" x14ac:dyDescent="0.2">
      <c r="F659" s="450"/>
    </row>
    <row r="660" spans="6:6" x14ac:dyDescent="0.2">
      <c r="F660" s="450"/>
    </row>
    <row r="661" spans="6:6" x14ac:dyDescent="0.2">
      <c r="F661" s="450"/>
    </row>
    <row r="662" spans="6:6" x14ac:dyDescent="0.2">
      <c r="F662" s="450"/>
    </row>
    <row r="663" spans="6:6" x14ac:dyDescent="0.2">
      <c r="F663" s="450"/>
    </row>
    <row r="664" spans="6:6" x14ac:dyDescent="0.2">
      <c r="F664" s="450"/>
    </row>
    <row r="665" spans="6:6" x14ac:dyDescent="0.2">
      <c r="F665" s="450"/>
    </row>
    <row r="666" spans="6:6" x14ac:dyDescent="0.2">
      <c r="F666" s="450"/>
    </row>
    <row r="667" spans="6:6" x14ac:dyDescent="0.2">
      <c r="F667" s="450"/>
    </row>
    <row r="668" spans="6:6" x14ac:dyDescent="0.2">
      <c r="F668" s="450"/>
    </row>
    <row r="669" spans="6:6" x14ac:dyDescent="0.2">
      <c r="F669" s="450"/>
    </row>
    <row r="670" spans="6:6" x14ac:dyDescent="0.2">
      <c r="F670" s="450"/>
    </row>
    <row r="671" spans="6:6" x14ac:dyDescent="0.2">
      <c r="F671" s="450"/>
    </row>
    <row r="672" spans="6:6" x14ac:dyDescent="0.2">
      <c r="F672" s="450"/>
    </row>
    <row r="673" spans="6:6" x14ac:dyDescent="0.2">
      <c r="F673" s="450"/>
    </row>
    <row r="674" spans="6:6" x14ac:dyDescent="0.2">
      <c r="F674" s="450"/>
    </row>
    <row r="675" spans="6:6" x14ac:dyDescent="0.2">
      <c r="F675" s="450"/>
    </row>
    <row r="676" spans="6:6" x14ac:dyDescent="0.2">
      <c r="F676" s="450"/>
    </row>
    <row r="677" spans="6:6" x14ac:dyDescent="0.2">
      <c r="F677" s="450"/>
    </row>
    <row r="678" spans="6:6" x14ac:dyDescent="0.2">
      <c r="F678" s="450"/>
    </row>
    <row r="679" spans="6:6" x14ac:dyDescent="0.2">
      <c r="F679" s="450"/>
    </row>
    <row r="680" spans="6:6" x14ac:dyDescent="0.2">
      <c r="F680" s="450"/>
    </row>
    <row r="681" spans="6:6" x14ac:dyDescent="0.2">
      <c r="F681" s="450"/>
    </row>
    <row r="682" spans="6:6" x14ac:dyDescent="0.2">
      <c r="F682" s="450"/>
    </row>
    <row r="683" spans="6:6" x14ac:dyDescent="0.2">
      <c r="F683" s="450"/>
    </row>
    <row r="684" spans="6:6" x14ac:dyDescent="0.2">
      <c r="F684" s="450"/>
    </row>
    <row r="685" spans="6:6" x14ac:dyDescent="0.2">
      <c r="F685" s="450"/>
    </row>
    <row r="686" spans="6:6" x14ac:dyDescent="0.2">
      <c r="F686" s="450"/>
    </row>
    <row r="687" spans="6:6" x14ac:dyDescent="0.2">
      <c r="F687" s="450"/>
    </row>
    <row r="688" spans="6:6" x14ac:dyDescent="0.2">
      <c r="F688" s="450"/>
    </row>
    <row r="689" spans="6:6" x14ac:dyDescent="0.2">
      <c r="F689" s="450"/>
    </row>
    <row r="690" spans="6:6" x14ac:dyDescent="0.2">
      <c r="F690" s="450"/>
    </row>
    <row r="691" spans="6:6" x14ac:dyDescent="0.2">
      <c r="F691" s="450"/>
    </row>
    <row r="692" spans="6:6" x14ac:dyDescent="0.2">
      <c r="F692" s="450"/>
    </row>
    <row r="693" spans="6:6" x14ac:dyDescent="0.2">
      <c r="F693" s="450"/>
    </row>
    <row r="694" spans="6:6" x14ac:dyDescent="0.2">
      <c r="F694" s="450"/>
    </row>
    <row r="695" spans="6:6" x14ac:dyDescent="0.2">
      <c r="F695" s="450"/>
    </row>
    <row r="696" spans="6:6" x14ac:dyDescent="0.2">
      <c r="F696" s="450"/>
    </row>
    <row r="697" spans="6:6" x14ac:dyDescent="0.2">
      <c r="F697" s="450"/>
    </row>
    <row r="698" spans="6:6" x14ac:dyDescent="0.2">
      <c r="F698" s="450"/>
    </row>
    <row r="699" spans="6:6" x14ac:dyDescent="0.2">
      <c r="F699" s="450"/>
    </row>
    <row r="700" spans="6:6" x14ac:dyDescent="0.2">
      <c r="F700" s="450"/>
    </row>
    <row r="701" spans="6:6" x14ac:dyDescent="0.2">
      <c r="F701" s="450"/>
    </row>
    <row r="702" spans="6:6" x14ac:dyDescent="0.2">
      <c r="F702" s="450"/>
    </row>
    <row r="703" spans="6:6" x14ac:dyDescent="0.2">
      <c r="F703" s="450"/>
    </row>
    <row r="704" spans="6:6" x14ac:dyDescent="0.2">
      <c r="F704" s="450"/>
    </row>
    <row r="705" spans="6:6" x14ac:dyDescent="0.2">
      <c r="F705" s="450"/>
    </row>
    <row r="706" spans="6:6" x14ac:dyDescent="0.2">
      <c r="F706" s="450"/>
    </row>
    <row r="707" spans="6:6" x14ac:dyDescent="0.2">
      <c r="F707" s="450"/>
    </row>
    <row r="708" spans="6:6" x14ac:dyDescent="0.2">
      <c r="F708" s="450"/>
    </row>
    <row r="709" spans="6:6" x14ac:dyDescent="0.2">
      <c r="F709" s="450"/>
    </row>
    <row r="710" spans="6:6" x14ac:dyDescent="0.2">
      <c r="F710" s="450"/>
    </row>
    <row r="711" spans="6:6" x14ac:dyDescent="0.2">
      <c r="F711" s="450"/>
    </row>
    <row r="712" spans="6:6" x14ac:dyDescent="0.2">
      <c r="F712" s="450"/>
    </row>
    <row r="713" spans="6:6" x14ac:dyDescent="0.2">
      <c r="F713" s="450"/>
    </row>
    <row r="714" spans="6:6" x14ac:dyDescent="0.2">
      <c r="F714" s="450"/>
    </row>
    <row r="715" spans="6:6" x14ac:dyDescent="0.2">
      <c r="F715" s="450"/>
    </row>
    <row r="716" spans="6:6" x14ac:dyDescent="0.2">
      <c r="F716" s="450"/>
    </row>
    <row r="717" spans="6:6" x14ac:dyDescent="0.2">
      <c r="F717" s="450"/>
    </row>
    <row r="718" spans="6:6" x14ac:dyDescent="0.2">
      <c r="F718" s="450"/>
    </row>
    <row r="719" spans="6:6" x14ac:dyDescent="0.2">
      <c r="F719" s="450"/>
    </row>
    <row r="720" spans="6:6" x14ac:dyDescent="0.2">
      <c r="F720" s="450"/>
    </row>
    <row r="721" spans="6:6" x14ac:dyDescent="0.2">
      <c r="F721" s="450"/>
    </row>
    <row r="722" spans="6:6" x14ac:dyDescent="0.2">
      <c r="F722" s="450"/>
    </row>
    <row r="723" spans="6:6" x14ac:dyDescent="0.2">
      <c r="F723" s="450"/>
    </row>
    <row r="724" spans="6:6" x14ac:dyDescent="0.2">
      <c r="F724" s="450"/>
    </row>
    <row r="725" spans="6:6" x14ac:dyDescent="0.2">
      <c r="F725" s="450"/>
    </row>
    <row r="726" spans="6:6" x14ac:dyDescent="0.2">
      <c r="F726" s="450"/>
    </row>
    <row r="727" spans="6:6" x14ac:dyDescent="0.2">
      <c r="F727" s="450"/>
    </row>
    <row r="728" spans="6:6" x14ac:dyDescent="0.2">
      <c r="F728" s="450"/>
    </row>
    <row r="729" spans="6:6" x14ac:dyDescent="0.2">
      <c r="F729" s="450"/>
    </row>
    <row r="730" spans="6:6" x14ac:dyDescent="0.2">
      <c r="F730" s="450"/>
    </row>
    <row r="731" spans="6:6" x14ac:dyDescent="0.2">
      <c r="F731" s="450"/>
    </row>
    <row r="732" spans="6:6" x14ac:dyDescent="0.2">
      <c r="F732" s="450"/>
    </row>
    <row r="733" spans="6:6" x14ac:dyDescent="0.2">
      <c r="F733" s="450"/>
    </row>
    <row r="734" spans="6:6" x14ac:dyDescent="0.2">
      <c r="F734" s="450"/>
    </row>
    <row r="735" spans="6:6" x14ac:dyDescent="0.2">
      <c r="F735" s="450"/>
    </row>
    <row r="736" spans="6:6" x14ac:dyDescent="0.2">
      <c r="F736" s="450"/>
    </row>
    <row r="737" spans="6:6" x14ac:dyDescent="0.2">
      <c r="F737" s="450"/>
    </row>
    <row r="738" spans="6:6" x14ac:dyDescent="0.2">
      <c r="F738" s="450"/>
    </row>
    <row r="739" spans="6:6" x14ac:dyDescent="0.2">
      <c r="F739" s="450"/>
    </row>
    <row r="740" spans="6:6" x14ac:dyDescent="0.2">
      <c r="F740" s="450"/>
    </row>
    <row r="741" spans="6:6" x14ac:dyDescent="0.2">
      <c r="F741" s="450"/>
    </row>
    <row r="742" spans="6:6" x14ac:dyDescent="0.2">
      <c r="F742" s="450"/>
    </row>
    <row r="743" spans="6:6" x14ac:dyDescent="0.2">
      <c r="F743" s="450"/>
    </row>
    <row r="744" spans="6:6" x14ac:dyDescent="0.2">
      <c r="F744" s="450"/>
    </row>
    <row r="745" spans="6:6" x14ac:dyDescent="0.2">
      <c r="F745" s="450"/>
    </row>
    <row r="746" spans="6:6" x14ac:dyDescent="0.2">
      <c r="F746" s="450"/>
    </row>
    <row r="747" spans="6:6" x14ac:dyDescent="0.2">
      <c r="F747" s="450"/>
    </row>
    <row r="748" spans="6:6" x14ac:dyDescent="0.2">
      <c r="F748" s="450"/>
    </row>
    <row r="749" spans="6:6" x14ac:dyDescent="0.2">
      <c r="F749" s="450"/>
    </row>
    <row r="750" spans="6:6" x14ac:dyDescent="0.2">
      <c r="F750" s="450"/>
    </row>
    <row r="751" spans="6:6" x14ac:dyDescent="0.2">
      <c r="F751" s="450"/>
    </row>
    <row r="752" spans="6:6" x14ac:dyDescent="0.2">
      <c r="F752" s="450"/>
    </row>
    <row r="753" spans="6:6" x14ac:dyDescent="0.2">
      <c r="F753" s="450"/>
    </row>
    <row r="754" spans="6:6" x14ac:dyDescent="0.2">
      <c r="F754" s="450"/>
    </row>
    <row r="755" spans="6:6" x14ac:dyDescent="0.2">
      <c r="F755" s="450"/>
    </row>
    <row r="756" spans="6:6" x14ac:dyDescent="0.2">
      <c r="F756" s="450"/>
    </row>
    <row r="757" spans="6:6" x14ac:dyDescent="0.2">
      <c r="F757" s="450"/>
    </row>
    <row r="758" spans="6:6" x14ac:dyDescent="0.2">
      <c r="F758" s="450"/>
    </row>
    <row r="759" spans="6:6" x14ac:dyDescent="0.2">
      <c r="F759" s="450"/>
    </row>
    <row r="760" spans="6:6" x14ac:dyDescent="0.2">
      <c r="F760" s="450"/>
    </row>
    <row r="761" spans="6:6" x14ac:dyDescent="0.2">
      <c r="F761" s="450"/>
    </row>
    <row r="762" spans="6:6" x14ac:dyDescent="0.2">
      <c r="F762" s="450"/>
    </row>
    <row r="763" spans="6:6" x14ac:dyDescent="0.2">
      <c r="F763" s="450"/>
    </row>
    <row r="764" spans="6:6" x14ac:dyDescent="0.2">
      <c r="F764" s="450"/>
    </row>
    <row r="765" spans="6:6" x14ac:dyDescent="0.2">
      <c r="F765" s="450"/>
    </row>
    <row r="766" spans="6:6" x14ac:dyDescent="0.2">
      <c r="F766" s="450"/>
    </row>
    <row r="767" spans="6:6" x14ac:dyDescent="0.2">
      <c r="F767" s="450"/>
    </row>
    <row r="768" spans="6:6" x14ac:dyDescent="0.2">
      <c r="F768" s="450"/>
    </row>
    <row r="769" spans="6:6" x14ac:dyDescent="0.2">
      <c r="F769" s="450"/>
    </row>
    <row r="770" spans="6:6" x14ac:dyDescent="0.2">
      <c r="F770" s="450"/>
    </row>
    <row r="771" spans="6:6" x14ac:dyDescent="0.2">
      <c r="F771" s="450"/>
    </row>
    <row r="772" spans="6:6" x14ac:dyDescent="0.2">
      <c r="F772" s="450"/>
    </row>
    <row r="773" spans="6:6" x14ac:dyDescent="0.2">
      <c r="F773" s="450"/>
    </row>
    <row r="774" spans="6:6" x14ac:dyDescent="0.2">
      <c r="F774" s="450"/>
    </row>
    <row r="775" spans="6:6" x14ac:dyDescent="0.2">
      <c r="F775" s="450"/>
    </row>
    <row r="776" spans="6:6" x14ac:dyDescent="0.2">
      <c r="F776" s="450"/>
    </row>
    <row r="777" spans="6:6" x14ac:dyDescent="0.2">
      <c r="F777" s="450"/>
    </row>
    <row r="778" spans="6:6" x14ac:dyDescent="0.2">
      <c r="F778" s="450"/>
    </row>
    <row r="779" spans="6:6" x14ac:dyDescent="0.2">
      <c r="F779" s="450"/>
    </row>
    <row r="780" spans="6:6" x14ac:dyDescent="0.2">
      <c r="F780" s="450"/>
    </row>
    <row r="781" spans="6:6" x14ac:dyDescent="0.2">
      <c r="F781" s="450"/>
    </row>
    <row r="782" spans="6:6" x14ac:dyDescent="0.2">
      <c r="F782" s="450"/>
    </row>
    <row r="783" spans="6:6" x14ac:dyDescent="0.2">
      <c r="F783" s="450"/>
    </row>
    <row r="784" spans="6:6" x14ac:dyDescent="0.2">
      <c r="F784" s="450"/>
    </row>
    <row r="785" spans="6:6" x14ac:dyDescent="0.2">
      <c r="F785" s="450"/>
    </row>
    <row r="786" spans="6:6" x14ac:dyDescent="0.2">
      <c r="F786" s="450"/>
    </row>
    <row r="787" spans="6:6" x14ac:dyDescent="0.2">
      <c r="F787" s="450"/>
    </row>
    <row r="788" spans="6:6" x14ac:dyDescent="0.2">
      <c r="F788" s="450"/>
    </row>
    <row r="789" spans="6:6" x14ac:dyDescent="0.2">
      <c r="F789" s="450"/>
    </row>
    <row r="790" spans="6:6" x14ac:dyDescent="0.2">
      <c r="F790" s="450"/>
    </row>
    <row r="791" spans="6:6" x14ac:dyDescent="0.2">
      <c r="F791" s="450"/>
    </row>
    <row r="792" spans="6:6" x14ac:dyDescent="0.2">
      <c r="F792" s="450"/>
    </row>
    <row r="793" spans="6:6" x14ac:dyDescent="0.2">
      <c r="F793" s="450"/>
    </row>
    <row r="794" spans="6:6" x14ac:dyDescent="0.2">
      <c r="F794" s="450"/>
    </row>
    <row r="795" spans="6:6" x14ac:dyDescent="0.2">
      <c r="F795" s="450"/>
    </row>
    <row r="796" spans="6:6" x14ac:dyDescent="0.2">
      <c r="F796" s="450"/>
    </row>
    <row r="797" spans="6:6" x14ac:dyDescent="0.2">
      <c r="F797" s="450"/>
    </row>
    <row r="798" spans="6:6" x14ac:dyDescent="0.2">
      <c r="F798" s="450"/>
    </row>
    <row r="799" spans="6:6" x14ac:dyDescent="0.2">
      <c r="F799" s="450"/>
    </row>
    <row r="800" spans="6:6" x14ac:dyDescent="0.2">
      <c r="F800" s="450"/>
    </row>
    <row r="801" spans="6:6" x14ac:dyDescent="0.2">
      <c r="F801" s="450"/>
    </row>
    <row r="802" spans="6:6" x14ac:dyDescent="0.2">
      <c r="F802" s="450"/>
    </row>
    <row r="803" spans="6:6" x14ac:dyDescent="0.2">
      <c r="F803" s="450"/>
    </row>
    <row r="804" spans="6:6" x14ac:dyDescent="0.2">
      <c r="F804" s="450"/>
    </row>
    <row r="805" spans="6:6" x14ac:dyDescent="0.2">
      <c r="F805" s="450"/>
    </row>
    <row r="806" spans="6:6" x14ac:dyDescent="0.2">
      <c r="F806" s="450"/>
    </row>
    <row r="807" spans="6:6" x14ac:dyDescent="0.2">
      <c r="F807" s="450"/>
    </row>
    <row r="808" spans="6:6" x14ac:dyDescent="0.2">
      <c r="F808" s="450"/>
    </row>
    <row r="809" spans="6:6" x14ac:dyDescent="0.2">
      <c r="F809" s="450"/>
    </row>
    <row r="810" spans="6:6" x14ac:dyDescent="0.2">
      <c r="F810" s="450"/>
    </row>
    <row r="811" spans="6:6" x14ac:dyDescent="0.2">
      <c r="F811" s="450"/>
    </row>
    <row r="812" spans="6:6" x14ac:dyDescent="0.2">
      <c r="F812" s="450"/>
    </row>
    <row r="813" spans="6:6" x14ac:dyDescent="0.2">
      <c r="F813" s="450"/>
    </row>
    <row r="814" spans="6:6" x14ac:dyDescent="0.2">
      <c r="F814" s="450"/>
    </row>
    <row r="815" spans="6:6" x14ac:dyDescent="0.2">
      <c r="F815" s="450"/>
    </row>
    <row r="816" spans="6:6" x14ac:dyDescent="0.2">
      <c r="F816" s="450"/>
    </row>
    <row r="817" spans="6:6" x14ac:dyDescent="0.2">
      <c r="F817" s="450"/>
    </row>
    <row r="818" spans="6:6" x14ac:dyDescent="0.2">
      <c r="F818" s="450"/>
    </row>
    <row r="819" spans="6:6" x14ac:dyDescent="0.2">
      <c r="F819" s="450"/>
    </row>
    <row r="820" spans="6:6" x14ac:dyDescent="0.2">
      <c r="F820" s="450"/>
    </row>
    <row r="821" spans="6:6" x14ac:dyDescent="0.2">
      <c r="F821" s="450"/>
    </row>
    <row r="822" spans="6:6" x14ac:dyDescent="0.2">
      <c r="F822" s="450"/>
    </row>
    <row r="823" spans="6:6" x14ac:dyDescent="0.2">
      <c r="F823" s="450"/>
    </row>
    <row r="824" spans="6:6" x14ac:dyDescent="0.2">
      <c r="F824" s="450"/>
    </row>
    <row r="825" spans="6:6" x14ac:dyDescent="0.2">
      <c r="F825" s="450"/>
    </row>
    <row r="826" spans="6:6" x14ac:dyDescent="0.2">
      <c r="F826" s="450"/>
    </row>
    <row r="827" spans="6:6" x14ac:dyDescent="0.2">
      <c r="F827" s="450"/>
    </row>
    <row r="828" spans="6:6" x14ac:dyDescent="0.2">
      <c r="F828" s="450"/>
    </row>
    <row r="829" spans="6:6" x14ac:dyDescent="0.2">
      <c r="F829" s="450"/>
    </row>
    <row r="830" spans="6:6" x14ac:dyDescent="0.2">
      <c r="F830" s="450"/>
    </row>
    <row r="831" spans="6:6" x14ac:dyDescent="0.2">
      <c r="F831" s="450"/>
    </row>
    <row r="832" spans="6:6" x14ac:dyDescent="0.2">
      <c r="F832" s="450"/>
    </row>
    <row r="833" spans="6:6" x14ac:dyDescent="0.2">
      <c r="F833" s="450"/>
    </row>
    <row r="834" spans="6:6" x14ac:dyDescent="0.2">
      <c r="F834" s="450"/>
    </row>
    <row r="835" spans="6:6" x14ac:dyDescent="0.2">
      <c r="F835" s="450"/>
    </row>
    <row r="836" spans="6:6" x14ac:dyDescent="0.2">
      <c r="F836" s="450"/>
    </row>
    <row r="837" spans="6:6" x14ac:dyDescent="0.2">
      <c r="F837" s="450"/>
    </row>
    <row r="838" spans="6:6" x14ac:dyDescent="0.2">
      <c r="F838" s="450"/>
    </row>
    <row r="839" spans="6:6" x14ac:dyDescent="0.2">
      <c r="F839" s="450"/>
    </row>
    <row r="840" spans="6:6" x14ac:dyDescent="0.2">
      <c r="F840" s="450"/>
    </row>
    <row r="841" spans="6:6" x14ac:dyDescent="0.2">
      <c r="F841" s="450"/>
    </row>
    <row r="842" spans="6:6" x14ac:dyDescent="0.2">
      <c r="F842" s="450"/>
    </row>
    <row r="843" spans="6:6" x14ac:dyDescent="0.2">
      <c r="F843" s="450"/>
    </row>
    <row r="844" spans="6:6" x14ac:dyDescent="0.2">
      <c r="F844" s="450"/>
    </row>
    <row r="845" spans="6:6" x14ac:dyDescent="0.2">
      <c r="F845" s="450"/>
    </row>
    <row r="846" spans="6:6" x14ac:dyDescent="0.2">
      <c r="F846" s="450"/>
    </row>
    <row r="847" spans="6:6" x14ac:dyDescent="0.2">
      <c r="F847" s="450"/>
    </row>
    <row r="848" spans="6:6" x14ac:dyDescent="0.2">
      <c r="F848" s="450"/>
    </row>
    <row r="849" spans="6:6" x14ac:dyDescent="0.2">
      <c r="F849" s="450"/>
    </row>
    <row r="850" spans="6:6" x14ac:dyDescent="0.2">
      <c r="F850" s="450"/>
    </row>
    <row r="851" spans="6:6" x14ac:dyDescent="0.2">
      <c r="F851" s="450"/>
    </row>
    <row r="852" spans="6:6" x14ac:dyDescent="0.2">
      <c r="F852" s="450"/>
    </row>
    <row r="853" spans="6:6" x14ac:dyDescent="0.2">
      <c r="F853" s="450"/>
    </row>
    <row r="854" spans="6:6" x14ac:dyDescent="0.2">
      <c r="F854" s="450"/>
    </row>
    <row r="855" spans="6:6" x14ac:dyDescent="0.2">
      <c r="F855" s="450"/>
    </row>
    <row r="856" spans="6:6" x14ac:dyDescent="0.2">
      <c r="F856" s="450"/>
    </row>
    <row r="857" spans="6:6" x14ac:dyDescent="0.2">
      <c r="F857" s="450"/>
    </row>
    <row r="858" spans="6:6" x14ac:dyDescent="0.2">
      <c r="F858" s="450"/>
    </row>
    <row r="859" spans="6:6" x14ac:dyDescent="0.2">
      <c r="F859" s="450"/>
    </row>
    <row r="860" spans="6:6" x14ac:dyDescent="0.2">
      <c r="F860" s="450"/>
    </row>
    <row r="861" spans="6:6" x14ac:dyDescent="0.2">
      <c r="F861" s="450"/>
    </row>
    <row r="862" spans="6:6" x14ac:dyDescent="0.2">
      <c r="F862" s="450"/>
    </row>
    <row r="863" spans="6:6" x14ac:dyDescent="0.2">
      <c r="F863" s="450"/>
    </row>
    <row r="864" spans="6:6" x14ac:dyDescent="0.2">
      <c r="F864" s="450"/>
    </row>
    <row r="865" spans="6:6" x14ac:dyDescent="0.2">
      <c r="F865" s="450"/>
    </row>
    <row r="866" spans="6:6" x14ac:dyDescent="0.2">
      <c r="F866" s="450"/>
    </row>
    <row r="867" spans="6:6" x14ac:dyDescent="0.2">
      <c r="F867" s="450"/>
    </row>
    <row r="868" spans="6:6" x14ac:dyDescent="0.2">
      <c r="F868" s="450"/>
    </row>
    <row r="869" spans="6:6" x14ac:dyDescent="0.2">
      <c r="F869" s="450"/>
    </row>
    <row r="870" spans="6:6" x14ac:dyDescent="0.2">
      <c r="F870" s="450"/>
    </row>
    <row r="871" spans="6:6" x14ac:dyDescent="0.2">
      <c r="F871" s="450"/>
    </row>
    <row r="872" spans="6:6" x14ac:dyDescent="0.2">
      <c r="F872" s="450"/>
    </row>
    <row r="873" spans="6:6" x14ac:dyDescent="0.2">
      <c r="F873" s="450"/>
    </row>
    <row r="874" spans="6:6" x14ac:dyDescent="0.2">
      <c r="F874" s="450"/>
    </row>
    <row r="875" spans="6:6" x14ac:dyDescent="0.2">
      <c r="F875" s="450"/>
    </row>
    <row r="876" spans="6:6" x14ac:dyDescent="0.2">
      <c r="F876" s="450"/>
    </row>
    <row r="877" spans="6:6" x14ac:dyDescent="0.2">
      <c r="F877" s="450"/>
    </row>
    <row r="878" spans="6:6" x14ac:dyDescent="0.2">
      <c r="F878" s="450"/>
    </row>
    <row r="879" spans="6:6" x14ac:dyDescent="0.2">
      <c r="F879" s="450"/>
    </row>
    <row r="880" spans="6:6" x14ac:dyDescent="0.2">
      <c r="F880" s="450"/>
    </row>
    <row r="881" spans="6:6" x14ac:dyDescent="0.2">
      <c r="F881" s="450"/>
    </row>
    <row r="882" spans="6:6" x14ac:dyDescent="0.2">
      <c r="F882" s="450"/>
    </row>
    <row r="883" spans="6:6" x14ac:dyDescent="0.2">
      <c r="F883" s="450"/>
    </row>
    <row r="884" spans="6:6" x14ac:dyDescent="0.2">
      <c r="F884" s="450"/>
    </row>
    <row r="885" spans="6:6" x14ac:dyDescent="0.2">
      <c r="F885" s="450"/>
    </row>
    <row r="886" spans="6:6" x14ac:dyDescent="0.2">
      <c r="F886" s="450"/>
    </row>
    <row r="887" spans="6:6" x14ac:dyDescent="0.2">
      <c r="F887" s="450"/>
    </row>
    <row r="888" spans="6:6" x14ac:dyDescent="0.2">
      <c r="F888" s="450"/>
    </row>
    <row r="889" spans="6:6" x14ac:dyDescent="0.2">
      <c r="F889" s="450"/>
    </row>
    <row r="890" spans="6:6" x14ac:dyDescent="0.2">
      <c r="F890" s="450"/>
    </row>
    <row r="891" spans="6:6" x14ac:dyDescent="0.2">
      <c r="F891" s="450"/>
    </row>
    <row r="892" spans="6:6" x14ac:dyDescent="0.2">
      <c r="F892" s="450"/>
    </row>
    <row r="893" spans="6:6" x14ac:dyDescent="0.2">
      <c r="F893" s="450"/>
    </row>
    <row r="894" spans="6:6" x14ac:dyDescent="0.2">
      <c r="F894" s="450"/>
    </row>
    <row r="895" spans="6:6" x14ac:dyDescent="0.2">
      <c r="F895" s="450"/>
    </row>
    <row r="896" spans="6:6" x14ac:dyDescent="0.2">
      <c r="F896" s="450"/>
    </row>
    <row r="897" spans="6:6" x14ac:dyDescent="0.2">
      <c r="F897" s="450"/>
    </row>
    <row r="898" spans="6:6" x14ac:dyDescent="0.2">
      <c r="F898" s="450"/>
    </row>
    <row r="899" spans="6:6" x14ac:dyDescent="0.2">
      <c r="F899" s="450"/>
    </row>
    <row r="900" spans="6:6" x14ac:dyDescent="0.2">
      <c r="F900" s="450"/>
    </row>
    <row r="901" spans="6:6" x14ac:dyDescent="0.2">
      <c r="F901" s="450"/>
    </row>
    <row r="902" spans="6:6" x14ac:dyDescent="0.2">
      <c r="F902" s="450"/>
    </row>
    <row r="903" spans="6:6" x14ac:dyDescent="0.2">
      <c r="F903" s="450"/>
    </row>
    <row r="904" spans="6:6" x14ac:dyDescent="0.2">
      <c r="F904" s="450"/>
    </row>
    <row r="905" spans="6:6" x14ac:dyDescent="0.2">
      <c r="F905" s="450"/>
    </row>
    <row r="906" spans="6:6" x14ac:dyDescent="0.2">
      <c r="F906" s="450"/>
    </row>
    <row r="907" spans="6:6" x14ac:dyDescent="0.2">
      <c r="F907" s="450"/>
    </row>
    <row r="908" spans="6:6" x14ac:dyDescent="0.2">
      <c r="F908" s="450"/>
    </row>
    <row r="909" spans="6:6" x14ac:dyDescent="0.2">
      <c r="F909" s="450"/>
    </row>
    <row r="910" spans="6:6" x14ac:dyDescent="0.2">
      <c r="F910" s="450"/>
    </row>
    <row r="911" spans="6:6" x14ac:dyDescent="0.2">
      <c r="F911" s="450"/>
    </row>
    <row r="912" spans="6:6" x14ac:dyDescent="0.2">
      <c r="F912" s="450"/>
    </row>
    <row r="913" spans="6:6" x14ac:dyDescent="0.2">
      <c r="F913" s="450"/>
    </row>
    <row r="914" spans="6:6" x14ac:dyDescent="0.2">
      <c r="F914" s="450"/>
    </row>
    <row r="915" spans="6:6" x14ac:dyDescent="0.2">
      <c r="F915" s="450"/>
    </row>
    <row r="916" spans="6:6" x14ac:dyDescent="0.2">
      <c r="F916" s="450"/>
    </row>
    <row r="917" spans="6:6" x14ac:dyDescent="0.2">
      <c r="F917" s="450"/>
    </row>
    <row r="918" spans="6:6" x14ac:dyDescent="0.2">
      <c r="F918" s="450"/>
    </row>
    <row r="919" spans="6:6" x14ac:dyDescent="0.2">
      <c r="F919" s="450"/>
    </row>
    <row r="920" spans="6:6" x14ac:dyDescent="0.2">
      <c r="F920" s="450"/>
    </row>
    <row r="921" spans="6:6" x14ac:dyDescent="0.2">
      <c r="F921" s="450"/>
    </row>
    <row r="922" spans="6:6" x14ac:dyDescent="0.2">
      <c r="F922" s="450"/>
    </row>
    <row r="923" spans="6:6" x14ac:dyDescent="0.2">
      <c r="F923" s="450"/>
    </row>
    <row r="924" spans="6:6" x14ac:dyDescent="0.2">
      <c r="F924" s="450"/>
    </row>
    <row r="925" spans="6:6" x14ac:dyDescent="0.2">
      <c r="F925" s="450"/>
    </row>
    <row r="926" spans="6:6" x14ac:dyDescent="0.2">
      <c r="F926" s="450"/>
    </row>
    <row r="927" spans="6:6" x14ac:dyDescent="0.2">
      <c r="F927" s="450"/>
    </row>
    <row r="928" spans="6:6" x14ac:dyDescent="0.2">
      <c r="F928" s="450"/>
    </row>
    <row r="929" spans="6:6" x14ac:dyDescent="0.2">
      <c r="F929" s="450"/>
    </row>
    <row r="930" spans="6:6" x14ac:dyDescent="0.2">
      <c r="F930" s="450"/>
    </row>
    <row r="931" spans="6:6" x14ac:dyDescent="0.2">
      <c r="F931" s="450"/>
    </row>
    <row r="932" spans="6:6" x14ac:dyDescent="0.2">
      <c r="F932" s="450"/>
    </row>
    <row r="933" spans="6:6" x14ac:dyDescent="0.2">
      <c r="F933" s="450"/>
    </row>
    <row r="934" spans="6:6" x14ac:dyDescent="0.2">
      <c r="F934" s="450"/>
    </row>
    <row r="935" spans="6:6" x14ac:dyDescent="0.2">
      <c r="F935" s="450"/>
    </row>
    <row r="936" spans="6:6" x14ac:dyDescent="0.2">
      <c r="F936" s="450"/>
    </row>
    <row r="937" spans="6:6" x14ac:dyDescent="0.2">
      <c r="F937" s="450"/>
    </row>
    <row r="938" spans="6:6" x14ac:dyDescent="0.2">
      <c r="F938" s="450"/>
    </row>
    <row r="939" spans="6:6" x14ac:dyDescent="0.2">
      <c r="F939" s="450"/>
    </row>
    <row r="940" spans="6:6" x14ac:dyDescent="0.2">
      <c r="F940" s="450"/>
    </row>
    <row r="941" spans="6:6" x14ac:dyDescent="0.2">
      <c r="F941" s="450"/>
    </row>
    <row r="942" spans="6:6" x14ac:dyDescent="0.2">
      <c r="F942" s="450"/>
    </row>
    <row r="943" spans="6:6" x14ac:dyDescent="0.2">
      <c r="F943" s="450"/>
    </row>
    <row r="944" spans="6:6" x14ac:dyDescent="0.2">
      <c r="F944" s="450"/>
    </row>
    <row r="945" spans="6:6" x14ac:dyDescent="0.2">
      <c r="F945" s="450"/>
    </row>
    <row r="946" spans="6:6" x14ac:dyDescent="0.2">
      <c r="F946" s="450"/>
    </row>
    <row r="947" spans="6:6" x14ac:dyDescent="0.2">
      <c r="F947" s="450"/>
    </row>
    <row r="948" spans="6:6" x14ac:dyDescent="0.2">
      <c r="F948" s="450"/>
    </row>
    <row r="949" spans="6:6" x14ac:dyDescent="0.2">
      <c r="F949" s="450"/>
    </row>
    <row r="950" spans="6:6" x14ac:dyDescent="0.2">
      <c r="F950" s="450"/>
    </row>
    <row r="951" spans="6:6" x14ac:dyDescent="0.2">
      <c r="F951" s="450"/>
    </row>
    <row r="952" spans="6:6" x14ac:dyDescent="0.2">
      <c r="F952" s="450"/>
    </row>
    <row r="953" spans="6:6" x14ac:dyDescent="0.2">
      <c r="F953" s="450"/>
    </row>
    <row r="954" spans="6:6" x14ac:dyDescent="0.2">
      <c r="F954" s="450"/>
    </row>
    <row r="955" spans="6:6" x14ac:dyDescent="0.2">
      <c r="F955" s="450"/>
    </row>
    <row r="956" spans="6:6" x14ac:dyDescent="0.2">
      <c r="F956" s="450"/>
    </row>
    <row r="957" spans="6:6" x14ac:dyDescent="0.2">
      <c r="F957" s="450"/>
    </row>
    <row r="958" spans="6:6" x14ac:dyDescent="0.2">
      <c r="F958" s="450"/>
    </row>
    <row r="959" spans="6:6" x14ac:dyDescent="0.2">
      <c r="F959" s="450"/>
    </row>
    <row r="960" spans="6:6" x14ac:dyDescent="0.2">
      <c r="F960" s="450"/>
    </row>
    <row r="961" spans="6:6" x14ac:dyDescent="0.2">
      <c r="F961" s="450"/>
    </row>
    <row r="962" spans="6:6" x14ac:dyDescent="0.2">
      <c r="F962" s="450"/>
    </row>
    <row r="963" spans="6:6" x14ac:dyDescent="0.2">
      <c r="F963" s="450"/>
    </row>
    <row r="964" spans="6:6" x14ac:dyDescent="0.2">
      <c r="F964" s="450"/>
    </row>
    <row r="965" spans="6:6" x14ac:dyDescent="0.2">
      <c r="F965" s="450"/>
    </row>
    <row r="966" spans="6:6" x14ac:dyDescent="0.2">
      <c r="F966" s="450"/>
    </row>
    <row r="967" spans="6:6" x14ac:dyDescent="0.2">
      <c r="F967" s="450"/>
    </row>
    <row r="968" spans="6:6" x14ac:dyDescent="0.2">
      <c r="F968" s="450"/>
    </row>
    <row r="969" spans="6:6" x14ac:dyDescent="0.2">
      <c r="F969" s="450"/>
    </row>
    <row r="970" spans="6:6" x14ac:dyDescent="0.2">
      <c r="F970" s="450"/>
    </row>
    <row r="971" spans="6:6" x14ac:dyDescent="0.2">
      <c r="F971" s="450"/>
    </row>
    <row r="972" spans="6:6" x14ac:dyDescent="0.2">
      <c r="F972" s="450"/>
    </row>
    <row r="973" spans="6:6" x14ac:dyDescent="0.2">
      <c r="F973" s="450"/>
    </row>
    <row r="974" spans="6:6" x14ac:dyDescent="0.2">
      <c r="F974" s="450"/>
    </row>
    <row r="975" spans="6:6" x14ac:dyDescent="0.2">
      <c r="F975" s="450"/>
    </row>
    <row r="976" spans="6:6" x14ac:dyDescent="0.2">
      <c r="F976" s="450"/>
    </row>
    <row r="977" spans="6:6" x14ac:dyDescent="0.2">
      <c r="F977" s="450"/>
    </row>
    <row r="978" spans="6:6" x14ac:dyDescent="0.2">
      <c r="F978" s="450"/>
    </row>
    <row r="979" spans="6:6" x14ac:dyDescent="0.2">
      <c r="F979" s="450"/>
    </row>
    <row r="980" spans="6:6" x14ac:dyDescent="0.2">
      <c r="F980" s="450"/>
    </row>
    <row r="981" spans="6:6" x14ac:dyDescent="0.2">
      <c r="F981" s="450"/>
    </row>
    <row r="982" spans="6:6" x14ac:dyDescent="0.2">
      <c r="F982" s="450"/>
    </row>
    <row r="983" spans="6:6" x14ac:dyDescent="0.2">
      <c r="F983" s="450"/>
    </row>
    <row r="984" spans="6:6" x14ac:dyDescent="0.2">
      <c r="F984" s="450"/>
    </row>
    <row r="985" spans="6:6" x14ac:dyDescent="0.2">
      <c r="F985" s="450"/>
    </row>
    <row r="986" spans="6:6" x14ac:dyDescent="0.2">
      <c r="F986" s="450"/>
    </row>
    <row r="987" spans="6:6" x14ac:dyDescent="0.2">
      <c r="F987" s="450"/>
    </row>
    <row r="988" spans="6:6" x14ac:dyDescent="0.2">
      <c r="F988" s="450"/>
    </row>
    <row r="989" spans="6:6" x14ac:dyDescent="0.2">
      <c r="F989" s="450"/>
    </row>
    <row r="990" spans="6:6" x14ac:dyDescent="0.2">
      <c r="F990" s="450"/>
    </row>
    <row r="991" spans="6:6" x14ac:dyDescent="0.2">
      <c r="F991" s="450"/>
    </row>
    <row r="992" spans="6:6" x14ac:dyDescent="0.2">
      <c r="F992" s="450"/>
    </row>
    <row r="993" spans="6:6" x14ac:dyDescent="0.2">
      <c r="F993" s="450"/>
    </row>
    <row r="994" spans="6:6" x14ac:dyDescent="0.2">
      <c r="F994" s="450"/>
    </row>
    <row r="995" spans="6:6" x14ac:dyDescent="0.2">
      <c r="F995" s="450"/>
    </row>
    <row r="996" spans="6:6" x14ac:dyDescent="0.2">
      <c r="F996" s="450"/>
    </row>
    <row r="997" spans="6:6" x14ac:dyDescent="0.2">
      <c r="F997" s="450"/>
    </row>
    <row r="998" spans="6:6" x14ac:dyDescent="0.2">
      <c r="F998" s="450"/>
    </row>
    <row r="999" spans="6:6" x14ac:dyDescent="0.2">
      <c r="F999" s="450"/>
    </row>
    <row r="1000" spans="6:6" x14ac:dyDescent="0.2">
      <c r="F1000" s="450"/>
    </row>
    <row r="1001" spans="6:6" x14ac:dyDescent="0.2">
      <c r="F1001" s="450"/>
    </row>
    <row r="1002" spans="6:6" x14ac:dyDescent="0.2">
      <c r="F1002" s="450"/>
    </row>
    <row r="1003" spans="6:6" x14ac:dyDescent="0.2">
      <c r="F1003" s="450"/>
    </row>
    <row r="1004" spans="6:6" x14ac:dyDescent="0.2">
      <c r="F1004" s="450"/>
    </row>
    <row r="1005" spans="6:6" x14ac:dyDescent="0.2">
      <c r="F1005" s="450"/>
    </row>
    <row r="1006" spans="6:6" x14ac:dyDescent="0.2">
      <c r="F1006" s="450"/>
    </row>
    <row r="1007" spans="6:6" x14ac:dyDescent="0.2">
      <c r="F1007" s="450"/>
    </row>
    <row r="1008" spans="6:6" x14ac:dyDescent="0.2">
      <c r="F1008" s="450"/>
    </row>
    <row r="1009" spans="6:6" x14ac:dyDescent="0.2">
      <c r="F1009" s="450"/>
    </row>
    <row r="1010" spans="6:6" x14ac:dyDescent="0.2">
      <c r="F1010" s="450"/>
    </row>
    <row r="1011" spans="6:6" x14ac:dyDescent="0.2">
      <c r="F1011" s="450"/>
    </row>
    <row r="1012" spans="6:6" x14ac:dyDescent="0.2">
      <c r="F1012" s="450"/>
    </row>
    <row r="1013" spans="6:6" x14ac:dyDescent="0.2">
      <c r="F1013" s="450"/>
    </row>
    <row r="1014" spans="6:6" x14ac:dyDescent="0.2">
      <c r="F1014" s="450"/>
    </row>
    <row r="1015" spans="6:6" x14ac:dyDescent="0.2">
      <c r="F1015" s="450"/>
    </row>
    <row r="1016" spans="6:6" x14ac:dyDescent="0.2">
      <c r="F1016" s="450"/>
    </row>
    <row r="1017" spans="6:6" x14ac:dyDescent="0.2">
      <c r="F1017" s="450"/>
    </row>
    <row r="1018" spans="6:6" x14ac:dyDescent="0.2">
      <c r="F1018" s="450"/>
    </row>
    <row r="1019" spans="6:6" x14ac:dyDescent="0.2">
      <c r="F1019" s="450"/>
    </row>
    <row r="1020" spans="6:6" x14ac:dyDescent="0.2">
      <c r="F1020" s="450"/>
    </row>
    <row r="1021" spans="6:6" x14ac:dyDescent="0.2">
      <c r="F1021" s="450"/>
    </row>
    <row r="1022" spans="6:6" x14ac:dyDescent="0.2">
      <c r="F1022" s="450"/>
    </row>
    <row r="1023" spans="6:6" x14ac:dyDescent="0.2">
      <c r="F1023" s="450"/>
    </row>
    <row r="1024" spans="6:6" x14ac:dyDescent="0.2">
      <c r="F1024" s="450"/>
    </row>
    <row r="1025" spans="6:6" x14ac:dyDescent="0.2">
      <c r="F1025" s="450"/>
    </row>
    <row r="1026" spans="6:6" x14ac:dyDescent="0.2">
      <c r="F1026" s="450"/>
    </row>
    <row r="1027" spans="6:6" x14ac:dyDescent="0.2">
      <c r="F1027" s="450"/>
    </row>
    <row r="1028" spans="6:6" x14ac:dyDescent="0.2">
      <c r="F1028" s="450"/>
    </row>
    <row r="1029" spans="6:6" x14ac:dyDescent="0.2">
      <c r="F1029" s="450"/>
    </row>
    <row r="1030" spans="6:6" x14ac:dyDescent="0.2">
      <c r="F1030" s="450"/>
    </row>
    <row r="1031" spans="6:6" x14ac:dyDescent="0.2">
      <c r="F1031" s="450"/>
    </row>
    <row r="1032" spans="6:6" x14ac:dyDescent="0.2">
      <c r="F1032" s="450"/>
    </row>
    <row r="1033" spans="6:6" x14ac:dyDescent="0.2">
      <c r="F1033" s="450"/>
    </row>
    <row r="1034" spans="6:6" x14ac:dyDescent="0.2">
      <c r="F1034" s="450"/>
    </row>
    <row r="1035" spans="6:6" x14ac:dyDescent="0.2">
      <c r="F1035" s="450"/>
    </row>
    <row r="1036" spans="6:6" x14ac:dyDescent="0.2">
      <c r="F1036" s="450"/>
    </row>
    <row r="1037" spans="6:6" x14ac:dyDescent="0.2">
      <c r="F1037" s="450"/>
    </row>
    <row r="1038" spans="6:6" x14ac:dyDescent="0.2">
      <c r="F1038" s="450"/>
    </row>
    <row r="1039" spans="6:6" x14ac:dyDescent="0.2">
      <c r="F1039" s="450"/>
    </row>
    <row r="1040" spans="6:6" x14ac:dyDescent="0.2">
      <c r="F1040" s="450"/>
    </row>
    <row r="1041" spans="6:6" x14ac:dyDescent="0.2">
      <c r="F1041" s="450"/>
    </row>
    <row r="1042" spans="6:6" x14ac:dyDescent="0.2">
      <c r="F1042" s="450"/>
    </row>
    <row r="1043" spans="6:6" x14ac:dyDescent="0.2">
      <c r="F1043" s="450"/>
    </row>
    <row r="1044" spans="6:6" x14ac:dyDescent="0.2">
      <c r="F1044" s="450"/>
    </row>
    <row r="1045" spans="6:6" x14ac:dyDescent="0.2">
      <c r="F1045" s="450"/>
    </row>
    <row r="1046" spans="6:6" x14ac:dyDescent="0.2">
      <c r="F1046" s="450"/>
    </row>
    <row r="1047" spans="6:6" x14ac:dyDescent="0.2">
      <c r="F1047" s="450"/>
    </row>
    <row r="1048" spans="6:6" x14ac:dyDescent="0.2">
      <c r="F1048" s="450"/>
    </row>
    <row r="1049" spans="6:6" x14ac:dyDescent="0.2">
      <c r="F1049" s="450"/>
    </row>
    <row r="1050" spans="6:6" x14ac:dyDescent="0.2">
      <c r="F1050" s="450"/>
    </row>
    <row r="1051" spans="6:6" x14ac:dyDescent="0.2">
      <c r="F1051" s="450"/>
    </row>
    <row r="1052" spans="6:6" x14ac:dyDescent="0.2">
      <c r="F1052" s="450"/>
    </row>
    <row r="1053" spans="6:6" x14ac:dyDescent="0.2">
      <c r="F1053" s="450"/>
    </row>
    <row r="1054" spans="6:6" x14ac:dyDescent="0.2">
      <c r="F1054" s="450"/>
    </row>
    <row r="1055" spans="6:6" x14ac:dyDescent="0.2">
      <c r="F1055" s="450"/>
    </row>
    <row r="1056" spans="6:6" x14ac:dyDescent="0.2">
      <c r="F1056" s="450"/>
    </row>
    <row r="1057" spans="6:6" x14ac:dyDescent="0.2">
      <c r="F1057" s="450"/>
    </row>
    <row r="1058" spans="6:6" x14ac:dyDescent="0.2">
      <c r="F1058" s="450"/>
    </row>
    <row r="1059" spans="6:6" x14ac:dyDescent="0.2">
      <c r="F1059" s="450"/>
    </row>
    <row r="1060" spans="6:6" x14ac:dyDescent="0.2">
      <c r="F1060" s="450"/>
    </row>
    <row r="1061" spans="6:6" x14ac:dyDescent="0.2">
      <c r="F1061" s="450"/>
    </row>
    <row r="1062" spans="6:6" x14ac:dyDescent="0.2">
      <c r="F1062" s="450"/>
    </row>
    <row r="1063" spans="6:6" x14ac:dyDescent="0.2">
      <c r="F1063" s="450"/>
    </row>
    <row r="1064" spans="6:6" x14ac:dyDescent="0.2">
      <c r="F1064" s="450"/>
    </row>
    <row r="1065" spans="6:6" x14ac:dyDescent="0.2">
      <c r="F1065" s="450"/>
    </row>
    <row r="1066" spans="6:6" x14ac:dyDescent="0.2">
      <c r="F1066" s="450"/>
    </row>
    <row r="1067" spans="6:6" x14ac:dyDescent="0.2">
      <c r="F1067" s="450"/>
    </row>
    <row r="1068" spans="6:6" x14ac:dyDescent="0.2">
      <c r="F1068" s="450"/>
    </row>
    <row r="1069" spans="6:6" x14ac:dyDescent="0.2">
      <c r="F1069" s="450"/>
    </row>
    <row r="1070" spans="6:6" x14ac:dyDescent="0.2">
      <c r="F1070" s="450"/>
    </row>
    <row r="1071" spans="6:6" x14ac:dyDescent="0.2">
      <c r="F1071" s="450"/>
    </row>
    <row r="1072" spans="6:6" x14ac:dyDescent="0.2">
      <c r="F1072" s="450"/>
    </row>
    <row r="1073" spans="6:6" x14ac:dyDescent="0.2">
      <c r="F1073" s="450"/>
    </row>
    <row r="1074" spans="6:6" x14ac:dyDescent="0.2">
      <c r="F1074" s="450"/>
    </row>
    <row r="1075" spans="6:6" x14ac:dyDescent="0.2">
      <c r="F1075" s="450"/>
    </row>
    <row r="1076" spans="6:6" x14ac:dyDescent="0.2">
      <c r="F1076" s="450"/>
    </row>
    <row r="1077" spans="6:6" x14ac:dyDescent="0.2">
      <c r="F1077" s="450"/>
    </row>
    <row r="1078" spans="6:6" x14ac:dyDescent="0.2">
      <c r="F1078" s="450"/>
    </row>
    <row r="1079" spans="6:6" x14ac:dyDescent="0.2">
      <c r="F1079" s="450"/>
    </row>
    <row r="1080" spans="6:6" x14ac:dyDescent="0.2">
      <c r="F1080" s="450"/>
    </row>
    <row r="1081" spans="6:6" x14ac:dyDescent="0.2">
      <c r="F1081" s="450"/>
    </row>
    <row r="1082" spans="6:6" x14ac:dyDescent="0.2">
      <c r="F1082" s="450"/>
    </row>
    <row r="1083" spans="6:6" x14ac:dyDescent="0.2">
      <c r="F1083" s="450"/>
    </row>
    <row r="1084" spans="6:6" x14ac:dyDescent="0.2">
      <c r="F1084" s="450"/>
    </row>
    <row r="1085" spans="6:6" x14ac:dyDescent="0.2">
      <c r="F1085" s="450"/>
    </row>
    <row r="1086" spans="6:6" x14ac:dyDescent="0.2">
      <c r="F1086" s="450"/>
    </row>
    <row r="1087" spans="6:6" x14ac:dyDescent="0.2">
      <c r="F1087" s="450"/>
    </row>
    <row r="1088" spans="6:6" x14ac:dyDescent="0.2">
      <c r="F1088" s="450"/>
    </row>
    <row r="1089" spans="6:6" x14ac:dyDescent="0.2">
      <c r="F1089" s="450"/>
    </row>
    <row r="1090" spans="6:6" x14ac:dyDescent="0.2">
      <c r="F1090" s="450"/>
    </row>
    <row r="1091" spans="6:6" x14ac:dyDescent="0.2">
      <c r="F1091" s="450"/>
    </row>
    <row r="1092" spans="6:6" x14ac:dyDescent="0.2">
      <c r="F1092" s="450"/>
    </row>
    <row r="1093" spans="6:6" x14ac:dyDescent="0.2">
      <c r="F1093" s="450"/>
    </row>
    <row r="1094" spans="6:6" x14ac:dyDescent="0.2">
      <c r="F1094" s="450"/>
    </row>
    <row r="1095" spans="6:6" x14ac:dyDescent="0.2">
      <c r="F1095" s="450"/>
    </row>
    <row r="1096" spans="6:6" x14ac:dyDescent="0.2">
      <c r="F1096" s="450"/>
    </row>
    <row r="1097" spans="6:6" x14ac:dyDescent="0.2">
      <c r="F1097" s="450"/>
    </row>
    <row r="1098" spans="6:6" x14ac:dyDescent="0.2">
      <c r="F1098" s="450"/>
    </row>
    <row r="1099" spans="6:6" x14ac:dyDescent="0.2">
      <c r="F1099" s="450"/>
    </row>
    <row r="1100" spans="6:6" x14ac:dyDescent="0.2">
      <c r="F1100" s="450"/>
    </row>
    <row r="1101" spans="6:6" x14ac:dyDescent="0.2">
      <c r="F1101" s="450"/>
    </row>
    <row r="1102" spans="6:6" x14ac:dyDescent="0.2">
      <c r="F1102" s="450"/>
    </row>
    <row r="1103" spans="6:6" x14ac:dyDescent="0.2">
      <c r="F1103" s="450"/>
    </row>
    <row r="1104" spans="6:6" x14ac:dyDescent="0.2">
      <c r="F1104" s="450"/>
    </row>
    <row r="1105" spans="6:6" x14ac:dyDescent="0.2">
      <c r="F1105" s="450"/>
    </row>
    <row r="1106" spans="6:6" x14ac:dyDescent="0.2">
      <c r="F1106" s="450"/>
    </row>
    <row r="1107" spans="6:6" x14ac:dyDescent="0.2">
      <c r="F1107" s="450"/>
    </row>
    <row r="1108" spans="6:6" x14ac:dyDescent="0.2">
      <c r="F1108" s="450"/>
    </row>
    <row r="1109" spans="6:6" x14ac:dyDescent="0.2">
      <c r="F1109" s="450"/>
    </row>
    <row r="1110" spans="6:6" x14ac:dyDescent="0.2">
      <c r="F1110" s="450"/>
    </row>
    <row r="1111" spans="6:6" x14ac:dyDescent="0.2">
      <c r="F1111" s="450"/>
    </row>
    <row r="1112" spans="6:6" x14ac:dyDescent="0.2">
      <c r="F1112" s="450"/>
    </row>
    <row r="1113" spans="6:6" x14ac:dyDescent="0.2">
      <c r="F1113" s="450"/>
    </row>
    <row r="1114" spans="6:6" x14ac:dyDescent="0.2">
      <c r="F1114" s="450"/>
    </row>
    <row r="1115" spans="6:6" x14ac:dyDescent="0.2">
      <c r="F1115" s="450"/>
    </row>
    <row r="1116" spans="6:6" x14ac:dyDescent="0.2">
      <c r="F1116" s="450"/>
    </row>
    <row r="1117" spans="6:6" x14ac:dyDescent="0.2">
      <c r="F1117" s="450"/>
    </row>
    <row r="1118" spans="6:6" x14ac:dyDescent="0.2">
      <c r="F1118" s="450"/>
    </row>
    <row r="1119" spans="6:6" x14ac:dyDescent="0.2">
      <c r="F1119" s="450"/>
    </row>
    <row r="1120" spans="6:6" x14ac:dyDescent="0.2">
      <c r="F1120" s="450"/>
    </row>
    <row r="1121" spans="6:6" x14ac:dyDescent="0.2">
      <c r="F1121" s="450"/>
    </row>
    <row r="1122" spans="6:6" x14ac:dyDescent="0.2">
      <c r="F1122" s="450"/>
    </row>
    <row r="1123" spans="6:6" x14ac:dyDescent="0.2">
      <c r="F1123" s="450"/>
    </row>
    <row r="1124" spans="6:6" x14ac:dyDescent="0.2">
      <c r="F1124" s="450"/>
    </row>
    <row r="1125" spans="6:6" x14ac:dyDescent="0.2">
      <c r="F1125" s="450"/>
    </row>
    <row r="1126" spans="6:6" x14ac:dyDescent="0.2">
      <c r="F1126" s="450"/>
    </row>
    <row r="1127" spans="6:6" x14ac:dyDescent="0.2">
      <c r="F1127" s="450"/>
    </row>
    <row r="1128" spans="6:6" x14ac:dyDescent="0.2">
      <c r="F1128" s="450"/>
    </row>
    <row r="1129" spans="6:6" x14ac:dyDescent="0.2">
      <c r="F1129" s="450"/>
    </row>
    <row r="1130" spans="6:6" x14ac:dyDescent="0.2">
      <c r="F1130" s="450"/>
    </row>
    <row r="1131" spans="6:6" x14ac:dyDescent="0.2">
      <c r="F1131" s="450"/>
    </row>
    <row r="1132" spans="6:6" x14ac:dyDescent="0.2">
      <c r="F1132" s="450"/>
    </row>
    <row r="1133" spans="6:6" x14ac:dyDescent="0.2">
      <c r="F1133" s="450"/>
    </row>
    <row r="1134" spans="6:6" x14ac:dyDescent="0.2">
      <c r="F1134" s="450"/>
    </row>
    <row r="1135" spans="6:6" x14ac:dyDescent="0.2">
      <c r="F1135" s="450"/>
    </row>
    <row r="1136" spans="6:6" x14ac:dyDescent="0.2">
      <c r="F1136" s="450"/>
    </row>
    <row r="1137" spans="6:6" x14ac:dyDescent="0.2">
      <c r="F1137" s="450"/>
    </row>
    <row r="1138" spans="6:6" x14ac:dyDescent="0.2">
      <c r="F1138" s="450"/>
    </row>
    <row r="1139" spans="6:6" x14ac:dyDescent="0.2">
      <c r="F1139" s="450"/>
    </row>
    <row r="1140" spans="6:6" x14ac:dyDescent="0.2">
      <c r="F1140" s="450"/>
    </row>
    <row r="1141" spans="6:6" x14ac:dyDescent="0.2">
      <c r="F1141" s="450"/>
    </row>
    <row r="1142" spans="6:6" x14ac:dyDescent="0.2">
      <c r="F1142" s="450"/>
    </row>
    <row r="1143" spans="6:6" x14ac:dyDescent="0.2">
      <c r="F1143" s="450"/>
    </row>
    <row r="1144" spans="6:6" x14ac:dyDescent="0.2">
      <c r="F1144" s="450"/>
    </row>
    <row r="1145" spans="6:6" x14ac:dyDescent="0.2">
      <c r="F1145" s="450"/>
    </row>
    <row r="1146" spans="6:6" x14ac:dyDescent="0.2">
      <c r="F1146" s="450"/>
    </row>
    <row r="1147" spans="6:6" x14ac:dyDescent="0.2">
      <c r="F1147" s="450"/>
    </row>
    <row r="1148" spans="6:6" x14ac:dyDescent="0.2">
      <c r="F1148" s="450"/>
    </row>
    <row r="1149" spans="6:6" x14ac:dyDescent="0.2">
      <c r="F1149" s="450"/>
    </row>
    <row r="1150" spans="6:6" x14ac:dyDescent="0.2">
      <c r="F1150" s="450"/>
    </row>
    <row r="1151" spans="6:6" x14ac:dyDescent="0.2">
      <c r="F1151" s="450"/>
    </row>
    <row r="1152" spans="6:6" x14ac:dyDescent="0.2">
      <c r="F1152" s="450"/>
    </row>
    <row r="1153" spans="6:6" x14ac:dyDescent="0.2">
      <c r="F1153" s="450"/>
    </row>
    <row r="1154" spans="6:6" x14ac:dyDescent="0.2">
      <c r="F1154" s="450"/>
    </row>
    <row r="1155" spans="6:6" x14ac:dyDescent="0.2">
      <c r="F1155" s="450"/>
    </row>
    <row r="1156" spans="6:6" x14ac:dyDescent="0.2">
      <c r="F1156" s="450"/>
    </row>
    <row r="1157" spans="6:6" x14ac:dyDescent="0.2">
      <c r="F1157" s="450"/>
    </row>
    <row r="1158" spans="6:6" x14ac:dyDescent="0.2">
      <c r="F1158" s="450"/>
    </row>
    <row r="1159" spans="6:6" x14ac:dyDescent="0.2">
      <c r="F1159" s="450"/>
    </row>
    <row r="1160" spans="6:6" x14ac:dyDescent="0.2">
      <c r="F1160" s="450"/>
    </row>
    <row r="1161" spans="6:6" x14ac:dyDescent="0.2">
      <c r="F1161" s="450"/>
    </row>
    <row r="1162" spans="6:6" x14ac:dyDescent="0.2">
      <c r="F1162" s="450"/>
    </row>
    <row r="1163" spans="6:6" x14ac:dyDescent="0.2">
      <c r="F1163" s="450"/>
    </row>
    <row r="1164" spans="6:6" x14ac:dyDescent="0.2">
      <c r="F1164" s="450"/>
    </row>
    <row r="1165" spans="6:6" x14ac:dyDescent="0.2">
      <c r="F1165" s="450"/>
    </row>
    <row r="1166" spans="6:6" x14ac:dyDescent="0.2">
      <c r="F1166" s="450"/>
    </row>
    <row r="1167" spans="6:6" x14ac:dyDescent="0.2">
      <c r="F1167" s="450"/>
    </row>
    <row r="1168" spans="6:6" x14ac:dyDescent="0.2">
      <c r="F1168" s="450"/>
    </row>
    <row r="1169" spans="6:6" x14ac:dyDescent="0.2">
      <c r="F1169" s="450"/>
    </row>
    <row r="1170" spans="6:6" x14ac:dyDescent="0.2">
      <c r="F1170" s="450"/>
    </row>
    <row r="1171" spans="6:6" x14ac:dyDescent="0.2">
      <c r="F1171" s="450"/>
    </row>
    <row r="1172" spans="6:6" x14ac:dyDescent="0.2">
      <c r="F1172" s="450"/>
    </row>
    <row r="1173" spans="6:6" x14ac:dyDescent="0.2">
      <c r="F1173" s="450"/>
    </row>
    <row r="1174" spans="6:6" x14ac:dyDescent="0.2">
      <c r="F1174" s="450"/>
    </row>
    <row r="1175" spans="6:6" x14ac:dyDescent="0.2">
      <c r="F1175" s="450"/>
    </row>
    <row r="1176" spans="6:6" x14ac:dyDescent="0.2">
      <c r="F1176" s="450"/>
    </row>
    <row r="1177" spans="6:6" x14ac:dyDescent="0.2">
      <c r="F1177" s="450"/>
    </row>
    <row r="1178" spans="6:6" x14ac:dyDescent="0.2">
      <c r="F1178" s="450"/>
    </row>
    <row r="1179" spans="6:6" x14ac:dyDescent="0.2">
      <c r="F1179" s="450"/>
    </row>
    <row r="1180" spans="6:6" x14ac:dyDescent="0.2">
      <c r="F1180" s="450"/>
    </row>
    <row r="1181" spans="6:6" x14ac:dyDescent="0.2">
      <c r="F1181" s="450"/>
    </row>
    <row r="1182" spans="6:6" x14ac:dyDescent="0.2">
      <c r="F1182" s="450"/>
    </row>
    <row r="1183" spans="6:6" x14ac:dyDescent="0.2">
      <c r="F1183" s="450"/>
    </row>
    <row r="1184" spans="6:6" x14ac:dyDescent="0.2">
      <c r="F1184" s="450"/>
    </row>
    <row r="1185" spans="6:6" x14ac:dyDescent="0.2">
      <c r="F1185" s="450"/>
    </row>
    <row r="1186" spans="6:6" x14ac:dyDescent="0.2">
      <c r="F1186" s="450"/>
    </row>
    <row r="1187" spans="6:6" x14ac:dyDescent="0.2">
      <c r="F1187" s="450"/>
    </row>
    <row r="1188" spans="6:6" x14ac:dyDescent="0.2">
      <c r="F1188" s="450"/>
    </row>
    <row r="1189" spans="6:6" x14ac:dyDescent="0.2">
      <c r="F1189" s="450"/>
    </row>
    <row r="1190" spans="6:6" x14ac:dyDescent="0.2">
      <c r="F1190" s="450"/>
    </row>
    <row r="1191" spans="6:6" x14ac:dyDescent="0.2">
      <c r="F1191" s="450"/>
    </row>
    <row r="1192" spans="6:6" x14ac:dyDescent="0.2">
      <c r="F1192" s="450"/>
    </row>
    <row r="1193" spans="6:6" x14ac:dyDescent="0.2">
      <c r="F1193" s="450"/>
    </row>
    <row r="1194" spans="6:6" x14ac:dyDescent="0.2">
      <c r="F1194" s="450"/>
    </row>
    <row r="1195" spans="6:6" x14ac:dyDescent="0.2">
      <c r="F1195" s="450"/>
    </row>
    <row r="1196" spans="6:6" x14ac:dyDescent="0.2">
      <c r="F1196" s="450"/>
    </row>
    <row r="1197" spans="6:6" x14ac:dyDescent="0.2">
      <c r="F1197" s="450"/>
    </row>
    <row r="1198" spans="6:6" x14ac:dyDescent="0.2">
      <c r="F1198" s="450"/>
    </row>
    <row r="1199" spans="6:6" x14ac:dyDescent="0.2">
      <c r="F1199" s="450"/>
    </row>
    <row r="1200" spans="6:6" x14ac:dyDescent="0.2">
      <c r="F1200" s="450"/>
    </row>
    <row r="1201" spans="6:6" x14ac:dyDescent="0.2">
      <c r="F1201" s="450"/>
    </row>
    <row r="1202" spans="6:6" x14ac:dyDescent="0.2">
      <c r="F1202" s="450"/>
    </row>
    <row r="1203" spans="6:6" x14ac:dyDescent="0.2">
      <c r="F1203" s="450"/>
    </row>
    <row r="1204" spans="6:6" x14ac:dyDescent="0.2">
      <c r="F1204" s="450"/>
    </row>
    <row r="1205" spans="6:6" x14ac:dyDescent="0.2">
      <c r="F1205" s="450"/>
    </row>
    <row r="1206" spans="6:6" x14ac:dyDescent="0.2">
      <c r="F1206" s="450"/>
    </row>
    <row r="1207" spans="6:6" x14ac:dyDescent="0.2">
      <c r="F1207" s="450"/>
    </row>
    <row r="1208" spans="6:6" x14ac:dyDescent="0.2">
      <c r="F1208" s="450"/>
    </row>
    <row r="1209" spans="6:6" x14ac:dyDescent="0.2">
      <c r="F1209" s="450"/>
    </row>
    <row r="1210" spans="6:6" x14ac:dyDescent="0.2">
      <c r="F1210" s="450"/>
    </row>
    <row r="1211" spans="6:6" x14ac:dyDescent="0.2">
      <c r="F1211" s="450"/>
    </row>
    <row r="1212" spans="6:6" x14ac:dyDescent="0.2">
      <c r="F1212" s="450"/>
    </row>
    <row r="1213" spans="6:6" x14ac:dyDescent="0.2">
      <c r="F1213" s="450"/>
    </row>
    <row r="1214" spans="6:6" x14ac:dyDescent="0.2">
      <c r="F1214" s="450"/>
    </row>
    <row r="1215" spans="6:6" x14ac:dyDescent="0.2">
      <c r="F1215" s="450"/>
    </row>
    <row r="1216" spans="6:6" x14ac:dyDescent="0.2">
      <c r="F1216" s="450"/>
    </row>
    <row r="1217" spans="6:6" x14ac:dyDescent="0.2">
      <c r="F1217" s="450"/>
    </row>
    <row r="1218" spans="6:6" x14ac:dyDescent="0.2">
      <c r="F1218" s="450"/>
    </row>
    <row r="1219" spans="6:6" x14ac:dyDescent="0.2">
      <c r="F1219" s="450"/>
    </row>
    <row r="1220" spans="6:6" x14ac:dyDescent="0.2">
      <c r="F1220" s="450"/>
    </row>
    <row r="1221" spans="6:6" x14ac:dyDescent="0.2">
      <c r="F1221" s="450"/>
    </row>
    <row r="1222" spans="6:6" x14ac:dyDescent="0.2">
      <c r="F1222" s="450"/>
    </row>
    <row r="1223" spans="6:6" x14ac:dyDescent="0.2">
      <c r="F1223" s="450"/>
    </row>
    <row r="1224" spans="6:6" x14ac:dyDescent="0.2">
      <c r="F1224" s="450"/>
    </row>
    <row r="1225" spans="6:6" x14ac:dyDescent="0.2">
      <c r="F1225" s="450"/>
    </row>
    <row r="1226" spans="6:6" x14ac:dyDescent="0.2">
      <c r="F1226" s="450"/>
    </row>
    <row r="1227" spans="6:6" x14ac:dyDescent="0.2">
      <c r="F1227" s="450"/>
    </row>
    <row r="1228" spans="6:6" x14ac:dyDescent="0.2">
      <c r="F1228" s="450"/>
    </row>
    <row r="1229" spans="6:6" x14ac:dyDescent="0.2">
      <c r="F1229" s="450"/>
    </row>
    <row r="1230" spans="6:6" x14ac:dyDescent="0.2">
      <c r="F1230" s="450"/>
    </row>
    <row r="1231" spans="6:6" x14ac:dyDescent="0.2">
      <c r="F1231" s="450"/>
    </row>
    <row r="1232" spans="6:6" x14ac:dyDescent="0.2">
      <c r="F1232" s="450"/>
    </row>
    <row r="1233" spans="6:6" x14ac:dyDescent="0.2">
      <c r="F1233" s="450"/>
    </row>
    <row r="1234" spans="6:6" x14ac:dyDescent="0.2">
      <c r="F1234" s="450"/>
    </row>
    <row r="1235" spans="6:6" x14ac:dyDescent="0.2">
      <c r="F1235" s="450"/>
    </row>
    <row r="1236" spans="6:6" x14ac:dyDescent="0.2">
      <c r="F1236" s="450"/>
    </row>
    <row r="1237" spans="6:6" x14ac:dyDescent="0.2">
      <c r="F1237" s="450"/>
    </row>
    <row r="1238" spans="6:6" x14ac:dyDescent="0.2">
      <c r="F1238" s="450"/>
    </row>
    <row r="1239" spans="6:6" x14ac:dyDescent="0.2">
      <c r="F1239" s="450"/>
    </row>
    <row r="1240" spans="6:6" x14ac:dyDescent="0.2">
      <c r="F1240" s="450"/>
    </row>
    <row r="1241" spans="6:6" x14ac:dyDescent="0.2">
      <c r="F1241" s="450"/>
    </row>
    <row r="1242" spans="6:6" x14ac:dyDescent="0.2">
      <c r="F1242" s="450"/>
    </row>
    <row r="1243" spans="6:6" x14ac:dyDescent="0.2">
      <c r="F1243" s="450"/>
    </row>
    <row r="1244" spans="6:6" x14ac:dyDescent="0.2">
      <c r="F1244" s="450"/>
    </row>
    <row r="1245" spans="6:6" x14ac:dyDescent="0.2">
      <c r="F1245" s="450"/>
    </row>
    <row r="1246" spans="6:6" x14ac:dyDescent="0.2">
      <c r="F1246" s="450"/>
    </row>
    <row r="1247" spans="6:6" x14ac:dyDescent="0.2">
      <c r="F1247" s="450"/>
    </row>
    <row r="1248" spans="6:6" x14ac:dyDescent="0.2">
      <c r="F1248" s="450"/>
    </row>
    <row r="1249" spans="6:6" x14ac:dyDescent="0.2">
      <c r="F1249" s="450"/>
    </row>
    <row r="1250" spans="6:6" x14ac:dyDescent="0.2">
      <c r="F1250" s="450"/>
    </row>
    <row r="1251" spans="6:6" x14ac:dyDescent="0.2">
      <c r="F1251" s="450"/>
    </row>
    <row r="1252" spans="6:6" x14ac:dyDescent="0.2">
      <c r="F1252" s="450"/>
    </row>
    <row r="1253" spans="6:6" x14ac:dyDescent="0.2">
      <c r="F1253" s="450"/>
    </row>
    <row r="1254" spans="6:6" x14ac:dyDescent="0.2">
      <c r="F1254" s="450"/>
    </row>
    <row r="1255" spans="6:6" x14ac:dyDescent="0.2">
      <c r="F1255" s="450"/>
    </row>
    <row r="1256" spans="6:6" x14ac:dyDescent="0.2">
      <c r="F1256" s="450"/>
    </row>
    <row r="1257" spans="6:6" x14ac:dyDescent="0.2">
      <c r="F1257" s="450"/>
    </row>
    <row r="1258" spans="6:6" x14ac:dyDescent="0.2">
      <c r="F1258" s="450"/>
    </row>
    <row r="1259" spans="6:6" x14ac:dyDescent="0.2">
      <c r="F1259" s="450"/>
    </row>
    <row r="1260" spans="6:6" x14ac:dyDescent="0.2">
      <c r="F1260" s="450"/>
    </row>
    <row r="1261" spans="6:6" x14ac:dyDescent="0.2">
      <c r="F1261" s="450"/>
    </row>
    <row r="1262" spans="6:6" x14ac:dyDescent="0.2">
      <c r="F1262" s="450"/>
    </row>
    <row r="1263" spans="6:6" x14ac:dyDescent="0.2">
      <c r="F1263" s="450"/>
    </row>
    <row r="1264" spans="6:6" x14ac:dyDescent="0.2">
      <c r="F1264" s="450"/>
    </row>
    <row r="1265" spans="6:6" x14ac:dyDescent="0.2">
      <c r="F1265" s="450"/>
    </row>
    <row r="1266" spans="6:6" x14ac:dyDescent="0.2">
      <c r="F1266" s="450"/>
    </row>
    <row r="1267" spans="6:6" x14ac:dyDescent="0.2">
      <c r="F1267" s="450"/>
    </row>
    <row r="1268" spans="6:6" x14ac:dyDescent="0.2">
      <c r="F1268" s="450"/>
    </row>
    <row r="1269" spans="6:6" x14ac:dyDescent="0.2">
      <c r="F1269" s="450"/>
    </row>
    <row r="1270" spans="6:6" x14ac:dyDescent="0.2">
      <c r="F1270" s="450"/>
    </row>
    <row r="1271" spans="6:6" x14ac:dyDescent="0.2">
      <c r="F1271" s="450"/>
    </row>
    <row r="1272" spans="6:6" x14ac:dyDescent="0.2">
      <c r="F1272" s="450"/>
    </row>
    <row r="1273" spans="6:6" x14ac:dyDescent="0.2">
      <c r="F1273" s="450"/>
    </row>
    <row r="1274" spans="6:6" x14ac:dyDescent="0.2">
      <c r="F1274" s="450"/>
    </row>
    <row r="1275" spans="6:6" x14ac:dyDescent="0.2">
      <c r="F1275" s="450"/>
    </row>
    <row r="1276" spans="6:6" x14ac:dyDescent="0.2">
      <c r="F1276" s="450"/>
    </row>
    <row r="1277" spans="6:6" x14ac:dyDescent="0.2">
      <c r="F1277" s="450"/>
    </row>
    <row r="1278" spans="6:6" x14ac:dyDescent="0.2">
      <c r="F1278" s="450"/>
    </row>
    <row r="1279" spans="6:6" x14ac:dyDescent="0.2">
      <c r="F1279" s="450"/>
    </row>
    <row r="1280" spans="6:6" x14ac:dyDescent="0.2">
      <c r="F1280" s="450"/>
    </row>
    <row r="1281" spans="6:6" x14ac:dyDescent="0.2">
      <c r="F1281" s="450"/>
    </row>
    <row r="1282" spans="6:6" x14ac:dyDescent="0.2">
      <c r="F1282" s="450"/>
    </row>
    <row r="1283" spans="6:6" x14ac:dyDescent="0.2">
      <c r="F1283" s="450"/>
    </row>
    <row r="1284" spans="6:6" x14ac:dyDescent="0.2">
      <c r="F1284" s="450"/>
    </row>
    <row r="1285" spans="6:6" x14ac:dyDescent="0.2">
      <c r="F1285" s="450"/>
    </row>
    <row r="1286" spans="6:6" x14ac:dyDescent="0.2">
      <c r="F1286" s="450"/>
    </row>
    <row r="1287" spans="6:6" x14ac:dyDescent="0.2">
      <c r="F1287" s="450"/>
    </row>
    <row r="1288" spans="6:6" x14ac:dyDescent="0.2">
      <c r="F1288" s="450"/>
    </row>
    <row r="1289" spans="6:6" x14ac:dyDescent="0.2">
      <c r="F1289" s="450"/>
    </row>
    <row r="1290" spans="6:6" x14ac:dyDescent="0.2">
      <c r="F1290" s="450"/>
    </row>
    <row r="1291" spans="6:6" x14ac:dyDescent="0.2">
      <c r="F1291" s="450"/>
    </row>
    <row r="1292" spans="6:6" x14ac:dyDescent="0.2">
      <c r="F1292" s="450"/>
    </row>
    <row r="1293" spans="6:6" x14ac:dyDescent="0.2">
      <c r="F1293" s="450"/>
    </row>
    <row r="1294" spans="6:6" x14ac:dyDescent="0.2">
      <c r="F1294" s="450"/>
    </row>
    <row r="1295" spans="6:6" x14ac:dyDescent="0.2">
      <c r="F1295" s="450"/>
    </row>
    <row r="1296" spans="6:6" x14ac:dyDescent="0.2">
      <c r="F1296" s="450"/>
    </row>
    <row r="1297" spans="6:6" x14ac:dyDescent="0.2">
      <c r="F1297" s="450"/>
    </row>
    <row r="1298" spans="6:6" x14ac:dyDescent="0.2">
      <c r="F1298" s="450"/>
    </row>
    <row r="1299" spans="6:6" x14ac:dyDescent="0.2">
      <c r="F1299" s="450"/>
    </row>
    <row r="1300" spans="6:6" x14ac:dyDescent="0.2">
      <c r="F1300" s="450"/>
    </row>
    <row r="1301" spans="6:6" x14ac:dyDescent="0.2">
      <c r="F1301" s="450"/>
    </row>
    <row r="1302" spans="6:6" x14ac:dyDescent="0.2">
      <c r="F1302" s="450"/>
    </row>
    <row r="1303" spans="6:6" x14ac:dyDescent="0.2">
      <c r="F1303" s="450"/>
    </row>
    <row r="1304" spans="6:6" x14ac:dyDescent="0.2">
      <c r="F1304" s="450"/>
    </row>
    <row r="1305" spans="6:6" x14ac:dyDescent="0.2">
      <c r="F1305" s="450"/>
    </row>
    <row r="1306" spans="6:6" x14ac:dyDescent="0.2">
      <c r="F1306" s="450"/>
    </row>
    <row r="1307" spans="6:6" x14ac:dyDescent="0.2">
      <c r="F1307" s="450"/>
    </row>
    <row r="1308" spans="6:6" x14ac:dyDescent="0.2">
      <c r="F1308" s="450"/>
    </row>
    <row r="1309" spans="6:6" x14ac:dyDescent="0.2">
      <c r="F1309" s="450"/>
    </row>
    <row r="1310" spans="6:6" x14ac:dyDescent="0.2">
      <c r="F1310" s="450"/>
    </row>
    <row r="1311" spans="6:6" x14ac:dyDescent="0.2">
      <c r="F1311" s="450"/>
    </row>
    <row r="1312" spans="6:6" x14ac:dyDescent="0.2">
      <c r="F1312" s="450"/>
    </row>
    <row r="1313" spans="6:6" x14ac:dyDescent="0.2">
      <c r="F1313" s="450"/>
    </row>
    <row r="1314" spans="6:6" x14ac:dyDescent="0.2">
      <c r="F1314" s="450"/>
    </row>
    <row r="1315" spans="6:6" x14ac:dyDescent="0.2">
      <c r="F1315" s="450"/>
    </row>
    <row r="1316" spans="6:6" x14ac:dyDescent="0.2">
      <c r="F1316" s="450"/>
    </row>
    <row r="1317" spans="6:6" x14ac:dyDescent="0.2">
      <c r="F1317" s="450"/>
    </row>
    <row r="1318" spans="6:6" x14ac:dyDescent="0.2">
      <c r="F1318" s="450"/>
    </row>
    <row r="1319" spans="6:6" x14ac:dyDescent="0.2">
      <c r="F1319" s="450"/>
    </row>
    <row r="1320" spans="6:6" x14ac:dyDescent="0.2">
      <c r="F1320" s="450"/>
    </row>
    <row r="1321" spans="6:6" x14ac:dyDescent="0.2">
      <c r="F1321" s="450"/>
    </row>
    <row r="1322" spans="6:6" x14ac:dyDescent="0.2">
      <c r="F1322" s="450"/>
    </row>
    <row r="1323" spans="6:6" x14ac:dyDescent="0.2">
      <c r="F1323" s="450"/>
    </row>
    <row r="1324" spans="6:6" x14ac:dyDescent="0.2">
      <c r="F1324" s="450"/>
    </row>
    <row r="1325" spans="6:6" x14ac:dyDescent="0.2">
      <c r="F1325" s="450"/>
    </row>
    <row r="1326" spans="6:6" x14ac:dyDescent="0.2">
      <c r="F1326" s="450"/>
    </row>
    <row r="1327" spans="6:6" x14ac:dyDescent="0.2">
      <c r="F1327" s="450"/>
    </row>
    <row r="1328" spans="6:6" x14ac:dyDescent="0.2">
      <c r="F1328" s="450"/>
    </row>
    <row r="1329" spans="6:6" x14ac:dyDescent="0.2">
      <c r="F1329" s="450"/>
    </row>
    <row r="1330" spans="6:6" x14ac:dyDescent="0.2">
      <c r="F1330" s="450"/>
    </row>
    <row r="1331" spans="6:6" x14ac:dyDescent="0.2">
      <c r="F1331" s="450"/>
    </row>
    <row r="1332" spans="6:6" x14ac:dyDescent="0.2">
      <c r="F1332" s="450"/>
    </row>
    <row r="1333" spans="6:6" x14ac:dyDescent="0.2">
      <c r="F1333" s="450"/>
    </row>
    <row r="1334" spans="6:6" x14ac:dyDescent="0.2">
      <c r="F1334" s="450"/>
    </row>
    <row r="1335" spans="6:6" x14ac:dyDescent="0.2">
      <c r="F1335" s="450"/>
    </row>
    <row r="1336" spans="6:6" x14ac:dyDescent="0.2">
      <c r="F1336" s="450"/>
    </row>
    <row r="1337" spans="6:6" x14ac:dyDescent="0.2">
      <c r="F1337" s="450"/>
    </row>
    <row r="1338" spans="6:6" x14ac:dyDescent="0.2">
      <c r="F1338" s="450"/>
    </row>
    <row r="1339" spans="6:6" x14ac:dyDescent="0.2">
      <c r="F1339" s="450"/>
    </row>
    <row r="1340" spans="6:6" x14ac:dyDescent="0.2">
      <c r="F1340" s="450"/>
    </row>
    <row r="1341" spans="6:6" x14ac:dyDescent="0.2">
      <c r="F1341" s="450"/>
    </row>
    <row r="1342" spans="6:6" x14ac:dyDescent="0.2">
      <c r="F1342" s="450"/>
    </row>
    <row r="1343" spans="6:6" x14ac:dyDescent="0.2">
      <c r="F1343" s="450"/>
    </row>
    <row r="1344" spans="6:6" x14ac:dyDescent="0.2">
      <c r="F1344" s="450"/>
    </row>
    <row r="1345" spans="6:6" x14ac:dyDescent="0.2">
      <c r="F1345" s="450"/>
    </row>
    <row r="1346" spans="6:6" x14ac:dyDescent="0.2">
      <c r="F1346" s="450"/>
    </row>
    <row r="1347" spans="6:6" x14ac:dyDescent="0.2">
      <c r="F1347" s="450"/>
    </row>
    <row r="1348" spans="6:6" x14ac:dyDescent="0.2">
      <c r="F1348" s="450"/>
    </row>
    <row r="1349" spans="6:6" x14ac:dyDescent="0.2">
      <c r="F1349" s="450"/>
    </row>
    <row r="1350" spans="6:6" x14ac:dyDescent="0.2">
      <c r="F1350" s="450"/>
    </row>
    <row r="1351" spans="6:6" x14ac:dyDescent="0.2">
      <c r="F1351" s="450"/>
    </row>
    <row r="1352" spans="6:6" x14ac:dyDescent="0.2">
      <c r="F1352" s="450"/>
    </row>
    <row r="1353" spans="6:6" x14ac:dyDescent="0.2">
      <c r="F1353" s="450"/>
    </row>
    <row r="1354" spans="6:6" x14ac:dyDescent="0.2">
      <c r="F1354" s="450"/>
    </row>
    <row r="1355" spans="6:6" x14ac:dyDescent="0.2">
      <c r="F1355" s="450"/>
    </row>
    <row r="1356" spans="6:6" x14ac:dyDescent="0.2">
      <c r="F1356" s="450"/>
    </row>
    <row r="1357" spans="6:6" x14ac:dyDescent="0.2">
      <c r="F1357" s="450"/>
    </row>
    <row r="1358" spans="6:6" x14ac:dyDescent="0.2">
      <c r="F1358" s="450"/>
    </row>
    <row r="1359" spans="6:6" x14ac:dyDescent="0.2">
      <c r="F1359" s="450"/>
    </row>
    <row r="1360" spans="6:6" x14ac:dyDescent="0.2">
      <c r="F1360" s="450"/>
    </row>
    <row r="1361" spans="6:6" x14ac:dyDescent="0.2">
      <c r="F1361" s="450"/>
    </row>
    <row r="1362" spans="6:6" x14ac:dyDescent="0.2">
      <c r="F1362" s="450"/>
    </row>
    <row r="1363" spans="6:6" x14ac:dyDescent="0.2">
      <c r="F1363" s="450"/>
    </row>
    <row r="1364" spans="6:6" x14ac:dyDescent="0.2">
      <c r="F1364" s="450"/>
    </row>
    <row r="1365" spans="6:6" x14ac:dyDescent="0.2">
      <c r="F1365" s="450"/>
    </row>
    <row r="1366" spans="6:6" x14ac:dyDescent="0.2">
      <c r="F1366" s="450"/>
    </row>
    <row r="1367" spans="6:6" x14ac:dyDescent="0.2">
      <c r="F1367" s="450"/>
    </row>
    <row r="1368" spans="6:6" x14ac:dyDescent="0.2">
      <c r="F1368" s="450"/>
    </row>
    <row r="1369" spans="6:6" x14ac:dyDescent="0.2">
      <c r="F1369" s="450"/>
    </row>
    <row r="1370" spans="6:6" x14ac:dyDescent="0.2">
      <c r="F1370" s="450"/>
    </row>
    <row r="1371" spans="6:6" x14ac:dyDescent="0.2">
      <c r="F1371" s="450"/>
    </row>
    <row r="1372" spans="6:6" x14ac:dyDescent="0.2">
      <c r="F1372" s="450"/>
    </row>
    <row r="1373" spans="6:6" x14ac:dyDescent="0.2">
      <c r="F1373" s="450"/>
    </row>
    <row r="1374" spans="6:6" x14ac:dyDescent="0.2">
      <c r="F1374" s="450"/>
    </row>
    <row r="1375" spans="6:6" x14ac:dyDescent="0.2">
      <c r="F1375" s="450"/>
    </row>
    <row r="1376" spans="6:6" x14ac:dyDescent="0.2">
      <c r="F1376" s="450"/>
    </row>
    <row r="1377" spans="6:6" x14ac:dyDescent="0.2">
      <c r="F1377" s="450"/>
    </row>
    <row r="1378" spans="6:6" x14ac:dyDescent="0.2">
      <c r="F1378" s="450"/>
    </row>
    <row r="1379" spans="6:6" x14ac:dyDescent="0.2">
      <c r="F1379" s="450"/>
    </row>
    <row r="1380" spans="6:6" x14ac:dyDescent="0.2">
      <c r="F1380" s="450"/>
    </row>
    <row r="1381" spans="6:6" x14ac:dyDescent="0.2">
      <c r="F1381" s="450"/>
    </row>
    <row r="1382" spans="6:6" x14ac:dyDescent="0.2">
      <c r="F1382" s="450"/>
    </row>
    <row r="1383" spans="6:6" x14ac:dyDescent="0.2">
      <c r="F1383" s="450"/>
    </row>
    <row r="1384" spans="6:6" x14ac:dyDescent="0.2">
      <c r="F1384" s="450"/>
    </row>
    <row r="1385" spans="6:6" x14ac:dyDescent="0.2">
      <c r="F1385" s="450"/>
    </row>
    <row r="1386" spans="6:6" x14ac:dyDescent="0.2">
      <c r="F1386" s="450"/>
    </row>
    <row r="1387" spans="6:6" x14ac:dyDescent="0.2">
      <c r="F1387" s="450"/>
    </row>
    <row r="1388" spans="6:6" x14ac:dyDescent="0.2">
      <c r="F1388" s="450"/>
    </row>
    <row r="1389" spans="6:6" x14ac:dyDescent="0.2">
      <c r="F1389" s="450"/>
    </row>
    <row r="1390" spans="6:6" x14ac:dyDescent="0.2">
      <c r="F1390" s="450"/>
    </row>
    <row r="1391" spans="6:6" x14ac:dyDescent="0.2">
      <c r="F1391" s="450"/>
    </row>
    <row r="1392" spans="6:6" x14ac:dyDescent="0.2">
      <c r="F1392" s="450"/>
    </row>
    <row r="1393" spans="6:6" x14ac:dyDescent="0.2">
      <c r="F1393" s="450"/>
    </row>
    <row r="1394" spans="6:6" x14ac:dyDescent="0.2">
      <c r="F1394" s="450"/>
    </row>
    <row r="1395" spans="6:6" x14ac:dyDescent="0.2">
      <c r="F1395" s="450"/>
    </row>
    <row r="1396" spans="6:6" x14ac:dyDescent="0.2">
      <c r="F1396" s="450"/>
    </row>
    <row r="1397" spans="6:6" x14ac:dyDescent="0.2">
      <c r="F1397" s="450"/>
    </row>
    <row r="1398" spans="6:6" x14ac:dyDescent="0.2">
      <c r="F1398" s="450"/>
    </row>
    <row r="1399" spans="6:6" x14ac:dyDescent="0.2">
      <c r="F1399" s="450"/>
    </row>
    <row r="1400" spans="6:6" x14ac:dyDescent="0.2">
      <c r="F1400" s="450"/>
    </row>
    <row r="1401" spans="6:6" x14ac:dyDescent="0.2">
      <c r="F1401" s="450"/>
    </row>
    <row r="1402" spans="6:6" x14ac:dyDescent="0.2">
      <c r="F1402" s="450"/>
    </row>
    <row r="1403" spans="6:6" x14ac:dyDescent="0.2">
      <c r="F1403" s="450"/>
    </row>
    <row r="1404" spans="6:6" x14ac:dyDescent="0.2">
      <c r="F1404" s="450"/>
    </row>
    <row r="1405" spans="6:6" x14ac:dyDescent="0.2">
      <c r="F1405" s="450"/>
    </row>
    <row r="1406" spans="6:6" x14ac:dyDescent="0.2">
      <c r="F1406" s="450"/>
    </row>
    <row r="1407" spans="6:6" x14ac:dyDescent="0.2">
      <c r="F1407" s="450"/>
    </row>
    <row r="1408" spans="6:6" x14ac:dyDescent="0.2">
      <c r="F1408" s="450"/>
    </row>
    <row r="1409" spans="6:6" x14ac:dyDescent="0.2">
      <c r="F1409" s="450"/>
    </row>
    <row r="1410" spans="6:6" x14ac:dyDescent="0.2">
      <c r="F1410" s="450"/>
    </row>
    <row r="1411" spans="6:6" x14ac:dyDescent="0.2">
      <c r="F1411" s="450"/>
    </row>
    <row r="1412" spans="6:6" x14ac:dyDescent="0.2">
      <c r="F1412" s="450"/>
    </row>
    <row r="1413" spans="6:6" x14ac:dyDescent="0.2">
      <c r="F1413" s="450"/>
    </row>
    <row r="1414" spans="6:6" x14ac:dyDescent="0.2">
      <c r="F1414" s="450"/>
    </row>
    <row r="1415" spans="6:6" x14ac:dyDescent="0.2">
      <c r="F1415" s="450"/>
    </row>
    <row r="1416" spans="6:6" x14ac:dyDescent="0.2">
      <c r="F1416" s="450"/>
    </row>
    <row r="1417" spans="6:6" x14ac:dyDescent="0.2">
      <c r="F1417" s="450"/>
    </row>
    <row r="1418" spans="6:6" x14ac:dyDescent="0.2">
      <c r="F1418" s="450"/>
    </row>
    <row r="1419" spans="6:6" x14ac:dyDescent="0.2">
      <c r="F1419" s="450"/>
    </row>
    <row r="1420" spans="6:6" x14ac:dyDescent="0.2">
      <c r="F1420" s="450"/>
    </row>
    <row r="1421" spans="6:6" x14ac:dyDescent="0.2">
      <c r="F1421" s="450"/>
    </row>
    <row r="1422" spans="6:6" x14ac:dyDescent="0.2">
      <c r="F1422" s="450"/>
    </row>
    <row r="1423" spans="6:6" x14ac:dyDescent="0.2">
      <c r="F1423" s="450"/>
    </row>
    <row r="1424" spans="6:6" x14ac:dyDescent="0.2">
      <c r="F1424" s="450"/>
    </row>
    <row r="1425" spans="6:6" x14ac:dyDescent="0.2">
      <c r="F1425" s="450"/>
    </row>
    <row r="1426" spans="6:6" x14ac:dyDescent="0.2">
      <c r="F1426" s="450"/>
    </row>
    <row r="1427" spans="6:6" x14ac:dyDescent="0.2">
      <c r="F1427" s="450"/>
    </row>
    <row r="1428" spans="6:6" x14ac:dyDescent="0.2">
      <c r="F1428" s="450"/>
    </row>
    <row r="1429" spans="6:6" x14ac:dyDescent="0.2">
      <c r="F1429" s="450"/>
    </row>
    <row r="1430" spans="6:6" x14ac:dyDescent="0.2">
      <c r="F1430" s="450"/>
    </row>
    <row r="1431" spans="6:6" x14ac:dyDescent="0.2">
      <c r="F1431" s="450"/>
    </row>
    <row r="1432" spans="6:6" x14ac:dyDescent="0.2">
      <c r="F1432" s="450"/>
    </row>
    <row r="1433" spans="6:6" x14ac:dyDescent="0.2">
      <c r="F1433" s="450"/>
    </row>
    <row r="1434" spans="6:6" x14ac:dyDescent="0.2">
      <c r="F1434" s="450"/>
    </row>
    <row r="1435" spans="6:6" x14ac:dyDescent="0.2">
      <c r="F1435" s="450"/>
    </row>
    <row r="1436" spans="6:6" x14ac:dyDescent="0.2">
      <c r="F1436" s="450"/>
    </row>
    <row r="1437" spans="6:6" x14ac:dyDescent="0.2">
      <c r="F1437" s="450"/>
    </row>
    <row r="1438" spans="6:6" x14ac:dyDescent="0.2">
      <c r="F1438" s="450"/>
    </row>
    <row r="1439" spans="6:6" x14ac:dyDescent="0.2">
      <c r="F1439" s="450"/>
    </row>
    <row r="1440" spans="6:6" x14ac:dyDescent="0.2">
      <c r="F1440" s="450"/>
    </row>
    <row r="1441" spans="6:6" x14ac:dyDescent="0.2">
      <c r="F1441" s="450"/>
    </row>
    <row r="1442" spans="6:6" x14ac:dyDescent="0.2">
      <c r="F1442" s="450"/>
    </row>
    <row r="1443" spans="6:6" x14ac:dyDescent="0.2">
      <c r="F1443" s="450"/>
    </row>
    <row r="1444" spans="6:6" x14ac:dyDescent="0.2">
      <c r="F1444" s="450"/>
    </row>
    <row r="1445" spans="6:6" x14ac:dyDescent="0.2">
      <c r="F1445" s="450"/>
    </row>
    <row r="1446" spans="6:6" x14ac:dyDescent="0.2">
      <c r="F1446" s="450"/>
    </row>
    <row r="1447" spans="6:6" x14ac:dyDescent="0.2">
      <c r="F1447" s="450"/>
    </row>
    <row r="1448" spans="6:6" x14ac:dyDescent="0.2">
      <c r="F1448" s="450"/>
    </row>
    <row r="1449" spans="6:6" x14ac:dyDescent="0.2">
      <c r="F1449" s="450"/>
    </row>
    <row r="1450" spans="6:6" x14ac:dyDescent="0.2">
      <c r="F1450" s="450"/>
    </row>
    <row r="1451" spans="6:6" x14ac:dyDescent="0.2">
      <c r="F1451" s="450"/>
    </row>
    <row r="1452" spans="6:6" x14ac:dyDescent="0.2">
      <c r="F1452" s="450"/>
    </row>
    <row r="1453" spans="6:6" x14ac:dyDescent="0.2">
      <c r="F1453" s="450"/>
    </row>
    <row r="1454" spans="6:6" x14ac:dyDescent="0.2">
      <c r="F1454" s="450"/>
    </row>
    <row r="1455" spans="6:6" x14ac:dyDescent="0.2">
      <c r="F1455" s="450"/>
    </row>
    <row r="1456" spans="6:6" x14ac:dyDescent="0.2">
      <c r="F1456" s="450"/>
    </row>
    <row r="1457" spans="6:6" x14ac:dyDescent="0.2">
      <c r="F1457" s="450"/>
    </row>
    <row r="1458" spans="6:6" x14ac:dyDescent="0.2">
      <c r="F1458" s="450"/>
    </row>
    <row r="1459" spans="6:6" x14ac:dyDescent="0.2">
      <c r="F1459" s="450"/>
    </row>
    <row r="1460" spans="6:6" x14ac:dyDescent="0.2">
      <c r="F1460" s="450"/>
    </row>
    <row r="1461" spans="6:6" x14ac:dyDescent="0.2">
      <c r="F1461" s="450"/>
    </row>
    <row r="1462" spans="6:6" x14ac:dyDescent="0.2">
      <c r="F1462" s="450"/>
    </row>
    <row r="1463" spans="6:6" x14ac:dyDescent="0.2">
      <c r="F1463" s="450"/>
    </row>
    <row r="1464" spans="6:6" x14ac:dyDescent="0.2">
      <c r="F1464" s="450"/>
    </row>
    <row r="1465" spans="6:6" x14ac:dyDescent="0.2">
      <c r="F1465" s="450"/>
    </row>
    <row r="1466" spans="6:6" x14ac:dyDescent="0.2">
      <c r="F1466" s="450"/>
    </row>
    <row r="1467" spans="6:6" x14ac:dyDescent="0.2">
      <c r="F1467" s="450"/>
    </row>
    <row r="1468" spans="6:6" x14ac:dyDescent="0.2">
      <c r="F1468" s="450"/>
    </row>
    <row r="1469" spans="6:6" x14ac:dyDescent="0.2">
      <c r="F1469" s="450"/>
    </row>
    <row r="1470" spans="6:6" x14ac:dyDescent="0.2">
      <c r="F1470" s="450"/>
    </row>
    <row r="1471" spans="6:6" x14ac:dyDescent="0.2">
      <c r="F1471" s="450"/>
    </row>
    <row r="1472" spans="6:6" x14ac:dyDescent="0.2">
      <c r="F1472" s="450"/>
    </row>
    <row r="1473" spans="6:6" x14ac:dyDescent="0.2">
      <c r="F1473" s="450"/>
    </row>
    <row r="1474" spans="6:6" x14ac:dyDescent="0.2">
      <c r="F1474" s="450"/>
    </row>
    <row r="1475" spans="6:6" x14ac:dyDescent="0.2">
      <c r="F1475" s="450"/>
    </row>
    <row r="1476" spans="6:6" x14ac:dyDescent="0.2">
      <c r="F1476" s="450"/>
    </row>
    <row r="1477" spans="6:6" x14ac:dyDescent="0.2">
      <c r="F1477" s="450"/>
    </row>
    <row r="1478" spans="6:6" x14ac:dyDescent="0.2">
      <c r="F1478" s="450"/>
    </row>
    <row r="1479" spans="6:6" x14ac:dyDescent="0.2">
      <c r="F1479" s="450"/>
    </row>
    <row r="1480" spans="6:6" x14ac:dyDescent="0.2">
      <c r="F1480" s="450"/>
    </row>
    <row r="1481" spans="6:6" x14ac:dyDescent="0.2">
      <c r="F1481" s="450"/>
    </row>
    <row r="1482" spans="6:6" x14ac:dyDescent="0.2">
      <c r="F1482" s="450"/>
    </row>
    <row r="1483" spans="6:6" x14ac:dyDescent="0.2">
      <c r="F1483" s="450"/>
    </row>
    <row r="1484" spans="6:6" x14ac:dyDescent="0.2">
      <c r="F1484" s="450"/>
    </row>
    <row r="1485" spans="6:6" x14ac:dyDescent="0.2">
      <c r="F1485" s="450"/>
    </row>
    <row r="1486" spans="6:6" x14ac:dyDescent="0.2">
      <c r="F1486" s="450"/>
    </row>
    <row r="1487" spans="6:6" x14ac:dyDescent="0.2">
      <c r="F1487" s="450"/>
    </row>
    <row r="1488" spans="6:6" x14ac:dyDescent="0.2">
      <c r="F1488" s="450"/>
    </row>
    <row r="1489" spans="6:6" x14ac:dyDescent="0.2">
      <c r="F1489" s="450"/>
    </row>
    <row r="1490" spans="6:6" x14ac:dyDescent="0.2">
      <c r="F1490" s="450"/>
    </row>
    <row r="1491" spans="6:6" x14ac:dyDescent="0.2">
      <c r="F1491" s="450"/>
    </row>
    <row r="1492" spans="6:6" x14ac:dyDescent="0.2">
      <c r="F1492" s="450"/>
    </row>
    <row r="1493" spans="6:6" x14ac:dyDescent="0.2">
      <c r="F1493" s="450"/>
    </row>
    <row r="1494" spans="6:6" x14ac:dyDescent="0.2">
      <c r="F1494" s="450"/>
    </row>
    <row r="1495" spans="6:6" x14ac:dyDescent="0.2">
      <c r="F1495" s="450"/>
    </row>
    <row r="1496" spans="6:6" x14ac:dyDescent="0.2">
      <c r="F1496" s="450"/>
    </row>
    <row r="1497" spans="6:6" x14ac:dyDescent="0.2">
      <c r="F1497" s="450"/>
    </row>
    <row r="1498" spans="6:6" x14ac:dyDescent="0.2">
      <c r="F1498" s="450"/>
    </row>
    <row r="1499" spans="6:6" x14ac:dyDescent="0.2">
      <c r="F1499" s="450"/>
    </row>
    <row r="1500" spans="6:6" x14ac:dyDescent="0.2">
      <c r="F1500" s="450"/>
    </row>
    <row r="1501" spans="6:6" x14ac:dyDescent="0.2">
      <c r="F1501" s="450"/>
    </row>
    <row r="1502" spans="6:6" x14ac:dyDescent="0.2">
      <c r="F1502" s="450"/>
    </row>
    <row r="1503" spans="6:6" x14ac:dyDescent="0.2">
      <c r="F1503" s="450"/>
    </row>
    <row r="1504" spans="6:6" x14ac:dyDescent="0.2">
      <c r="F1504" s="450"/>
    </row>
    <row r="1505" spans="6:6" x14ac:dyDescent="0.2">
      <c r="F1505" s="450"/>
    </row>
    <row r="1506" spans="6:6" x14ac:dyDescent="0.2">
      <c r="F1506" s="450"/>
    </row>
    <row r="1507" spans="6:6" x14ac:dyDescent="0.2">
      <c r="F1507" s="450"/>
    </row>
    <row r="1508" spans="6:6" x14ac:dyDescent="0.2">
      <c r="F1508" s="450"/>
    </row>
    <row r="1509" spans="6:6" x14ac:dyDescent="0.2">
      <c r="F1509" s="450"/>
    </row>
    <row r="1510" spans="6:6" x14ac:dyDescent="0.2">
      <c r="F1510" s="450"/>
    </row>
    <row r="1511" spans="6:6" x14ac:dyDescent="0.2">
      <c r="F1511" s="450"/>
    </row>
    <row r="1512" spans="6:6" x14ac:dyDescent="0.2">
      <c r="F1512" s="450"/>
    </row>
    <row r="1513" spans="6:6" x14ac:dyDescent="0.2">
      <c r="F1513" s="450"/>
    </row>
    <row r="1514" spans="6:6" x14ac:dyDescent="0.2">
      <c r="F1514" s="450"/>
    </row>
    <row r="1515" spans="6:6" x14ac:dyDescent="0.2">
      <c r="F1515" s="450"/>
    </row>
    <row r="1516" spans="6:6" x14ac:dyDescent="0.2">
      <c r="F1516" s="450"/>
    </row>
    <row r="1517" spans="6:6" x14ac:dyDescent="0.2">
      <c r="F1517" s="450"/>
    </row>
    <row r="1518" spans="6:6" x14ac:dyDescent="0.2">
      <c r="F1518" s="450"/>
    </row>
    <row r="1519" spans="6:6" x14ac:dyDescent="0.2">
      <c r="F1519" s="450"/>
    </row>
    <row r="1520" spans="6:6" x14ac:dyDescent="0.2">
      <c r="F1520" s="450"/>
    </row>
    <row r="1521" spans="6:6" x14ac:dyDescent="0.2">
      <c r="F1521" s="450"/>
    </row>
    <row r="1522" spans="6:6" x14ac:dyDescent="0.2">
      <c r="F1522" s="450"/>
    </row>
    <row r="1523" spans="6:6" x14ac:dyDescent="0.2">
      <c r="F1523" s="450"/>
    </row>
    <row r="1524" spans="6:6" x14ac:dyDescent="0.2">
      <c r="F1524" s="450"/>
    </row>
    <row r="1525" spans="6:6" x14ac:dyDescent="0.2">
      <c r="F1525" s="450"/>
    </row>
    <row r="1526" spans="6:6" x14ac:dyDescent="0.2">
      <c r="F1526" s="450"/>
    </row>
    <row r="1527" spans="6:6" x14ac:dyDescent="0.2">
      <c r="F1527" s="450"/>
    </row>
    <row r="1528" spans="6:6" x14ac:dyDescent="0.2">
      <c r="F1528" s="450"/>
    </row>
    <row r="1529" spans="6:6" x14ac:dyDescent="0.2">
      <c r="F1529" s="450"/>
    </row>
    <row r="1530" spans="6:6" x14ac:dyDescent="0.2">
      <c r="F1530" s="450"/>
    </row>
    <row r="1531" spans="6:6" x14ac:dyDescent="0.2">
      <c r="F1531" s="450"/>
    </row>
    <row r="1532" spans="6:6" x14ac:dyDescent="0.2">
      <c r="F1532" s="450"/>
    </row>
    <row r="1533" spans="6:6" x14ac:dyDescent="0.2">
      <c r="F1533" s="450"/>
    </row>
    <row r="1534" spans="6:6" x14ac:dyDescent="0.2">
      <c r="F1534" s="450"/>
    </row>
    <row r="1535" spans="6:6" x14ac:dyDescent="0.2">
      <c r="F1535" s="450"/>
    </row>
    <row r="1536" spans="6:6" x14ac:dyDescent="0.2">
      <c r="F1536" s="450"/>
    </row>
    <row r="1537" spans="6:6" x14ac:dyDescent="0.2">
      <c r="F1537" s="450"/>
    </row>
    <row r="1538" spans="6:6" x14ac:dyDescent="0.2">
      <c r="F1538" s="450"/>
    </row>
    <row r="1539" spans="6:6" x14ac:dyDescent="0.2">
      <c r="F1539" s="450"/>
    </row>
    <row r="1540" spans="6:6" x14ac:dyDescent="0.2">
      <c r="F1540" s="450"/>
    </row>
    <row r="1541" spans="6:6" x14ac:dyDescent="0.2">
      <c r="F1541" s="450"/>
    </row>
    <row r="1542" spans="6:6" x14ac:dyDescent="0.2">
      <c r="F1542" s="450"/>
    </row>
    <row r="1543" spans="6:6" x14ac:dyDescent="0.2">
      <c r="F1543" s="450"/>
    </row>
    <row r="1544" spans="6:6" x14ac:dyDescent="0.2">
      <c r="F1544" s="450"/>
    </row>
    <row r="1545" spans="6:6" x14ac:dyDescent="0.2">
      <c r="F1545" s="450"/>
    </row>
    <row r="1546" spans="6:6" x14ac:dyDescent="0.2">
      <c r="F1546" s="450"/>
    </row>
    <row r="1547" spans="6:6" x14ac:dyDescent="0.2">
      <c r="F1547" s="450"/>
    </row>
    <row r="1548" spans="6:6" x14ac:dyDescent="0.2">
      <c r="F1548" s="450"/>
    </row>
    <row r="1549" spans="6:6" x14ac:dyDescent="0.2">
      <c r="F1549" s="450"/>
    </row>
    <row r="1550" spans="6:6" x14ac:dyDescent="0.2">
      <c r="F1550" s="450"/>
    </row>
    <row r="1551" spans="6:6" x14ac:dyDescent="0.2">
      <c r="F1551" s="450"/>
    </row>
    <row r="1552" spans="6:6" x14ac:dyDescent="0.2">
      <c r="F1552" s="450"/>
    </row>
    <row r="1553" spans="6:6" x14ac:dyDescent="0.2">
      <c r="F1553" s="450"/>
    </row>
    <row r="1554" spans="6:6" x14ac:dyDescent="0.2">
      <c r="F1554" s="450"/>
    </row>
    <row r="1555" spans="6:6" x14ac:dyDescent="0.2">
      <c r="F1555" s="450"/>
    </row>
    <row r="1556" spans="6:6" x14ac:dyDescent="0.2">
      <c r="F1556" s="450"/>
    </row>
    <row r="1557" spans="6:6" x14ac:dyDescent="0.2">
      <c r="F1557" s="450"/>
    </row>
    <row r="1558" spans="6:6" x14ac:dyDescent="0.2">
      <c r="F1558" s="450"/>
    </row>
    <row r="1559" spans="6:6" x14ac:dyDescent="0.2">
      <c r="F1559" s="450"/>
    </row>
    <row r="1560" spans="6:6" x14ac:dyDescent="0.2">
      <c r="F1560" s="450"/>
    </row>
    <row r="1561" spans="6:6" x14ac:dyDescent="0.2">
      <c r="F1561" s="450"/>
    </row>
    <row r="1562" spans="6:6" x14ac:dyDescent="0.2">
      <c r="F1562" s="450"/>
    </row>
    <row r="1563" spans="6:6" x14ac:dyDescent="0.2">
      <c r="F1563" s="450"/>
    </row>
    <row r="1564" spans="6:6" x14ac:dyDescent="0.2">
      <c r="F1564" s="450"/>
    </row>
    <row r="1565" spans="6:6" x14ac:dyDescent="0.2">
      <c r="F1565" s="450"/>
    </row>
    <row r="1566" spans="6:6" x14ac:dyDescent="0.2">
      <c r="F1566" s="450"/>
    </row>
    <row r="1567" spans="6:6" x14ac:dyDescent="0.2">
      <c r="F1567" s="450"/>
    </row>
    <row r="1568" spans="6:6" x14ac:dyDescent="0.2">
      <c r="F1568" s="450"/>
    </row>
    <row r="1569" spans="6:6" x14ac:dyDescent="0.2">
      <c r="F1569" s="450"/>
    </row>
    <row r="1570" spans="6:6" x14ac:dyDescent="0.2">
      <c r="F1570" s="450"/>
    </row>
    <row r="1571" spans="6:6" x14ac:dyDescent="0.2">
      <c r="F1571" s="450"/>
    </row>
    <row r="1572" spans="6:6" x14ac:dyDescent="0.2">
      <c r="F1572" s="450"/>
    </row>
    <row r="1573" spans="6:6" x14ac:dyDescent="0.2">
      <c r="F1573" s="450"/>
    </row>
    <row r="1574" spans="6:6" x14ac:dyDescent="0.2">
      <c r="F1574" s="450"/>
    </row>
    <row r="1575" spans="6:6" x14ac:dyDescent="0.2">
      <c r="F1575" s="450"/>
    </row>
    <row r="1576" spans="6:6" x14ac:dyDescent="0.2">
      <c r="F1576" s="450"/>
    </row>
    <row r="1577" spans="6:6" x14ac:dyDescent="0.2">
      <c r="F1577" s="450"/>
    </row>
    <row r="1578" spans="6:6" x14ac:dyDescent="0.2">
      <c r="F1578" s="450"/>
    </row>
    <row r="1579" spans="6:6" x14ac:dyDescent="0.2">
      <c r="F1579" s="450"/>
    </row>
    <row r="1580" spans="6:6" x14ac:dyDescent="0.2">
      <c r="F1580" s="450"/>
    </row>
    <row r="1581" spans="6:6" x14ac:dyDescent="0.2">
      <c r="F1581" s="450"/>
    </row>
    <row r="1582" spans="6:6" x14ac:dyDescent="0.2">
      <c r="F1582" s="450"/>
    </row>
    <row r="1583" spans="6:6" x14ac:dyDescent="0.2">
      <c r="F1583" s="450"/>
    </row>
    <row r="1584" spans="6:6" x14ac:dyDescent="0.2">
      <c r="F1584" s="450"/>
    </row>
    <row r="1585" spans="6:6" x14ac:dyDescent="0.2">
      <c r="F1585" s="450"/>
    </row>
    <row r="1586" spans="6:6" x14ac:dyDescent="0.2">
      <c r="F1586" s="450"/>
    </row>
    <row r="1587" spans="6:6" x14ac:dyDescent="0.2">
      <c r="F1587" s="450"/>
    </row>
    <row r="1588" spans="6:6" x14ac:dyDescent="0.2">
      <c r="F1588" s="450"/>
    </row>
    <row r="1589" spans="6:6" x14ac:dyDescent="0.2">
      <c r="F1589" s="450"/>
    </row>
    <row r="1590" spans="6:6" x14ac:dyDescent="0.2">
      <c r="F1590" s="450"/>
    </row>
    <row r="1591" spans="6:6" x14ac:dyDescent="0.2">
      <c r="F1591" s="450"/>
    </row>
    <row r="1592" spans="6:6" x14ac:dyDescent="0.2">
      <c r="F1592" s="450"/>
    </row>
    <row r="1593" spans="6:6" x14ac:dyDescent="0.2">
      <c r="F1593" s="450"/>
    </row>
    <row r="1594" spans="6:6" x14ac:dyDescent="0.2">
      <c r="F1594" s="450"/>
    </row>
    <row r="1595" spans="6:6" x14ac:dyDescent="0.2">
      <c r="F1595" s="450"/>
    </row>
    <row r="1596" spans="6:6" x14ac:dyDescent="0.2">
      <c r="F1596" s="450"/>
    </row>
    <row r="1597" spans="6:6" x14ac:dyDescent="0.2">
      <c r="F1597" s="450"/>
    </row>
    <row r="1598" spans="6:6" x14ac:dyDescent="0.2">
      <c r="F1598" s="450"/>
    </row>
    <row r="1599" spans="6:6" x14ac:dyDescent="0.2">
      <c r="F1599" s="450"/>
    </row>
    <row r="1600" spans="6:6" x14ac:dyDescent="0.2">
      <c r="F1600" s="450"/>
    </row>
    <row r="1601" spans="6:6" x14ac:dyDescent="0.2">
      <c r="F1601" s="450"/>
    </row>
    <row r="1602" spans="6:6" x14ac:dyDescent="0.2">
      <c r="F1602" s="450"/>
    </row>
    <row r="1603" spans="6:6" x14ac:dyDescent="0.2">
      <c r="F1603" s="450"/>
    </row>
    <row r="1604" spans="6:6" x14ac:dyDescent="0.2">
      <c r="F1604" s="450"/>
    </row>
    <row r="1605" spans="6:6" x14ac:dyDescent="0.2">
      <c r="F1605" s="450"/>
    </row>
    <row r="1606" spans="6:6" x14ac:dyDescent="0.2">
      <c r="F1606" s="450"/>
    </row>
    <row r="1607" spans="6:6" x14ac:dyDescent="0.2">
      <c r="F1607" s="450"/>
    </row>
    <row r="1608" spans="6:6" x14ac:dyDescent="0.2">
      <c r="F1608" s="450"/>
    </row>
    <row r="1609" spans="6:6" x14ac:dyDescent="0.2">
      <c r="F1609" s="450"/>
    </row>
    <row r="1610" spans="6:6" x14ac:dyDescent="0.2">
      <c r="F1610" s="450"/>
    </row>
    <row r="1611" spans="6:6" x14ac:dyDescent="0.2">
      <c r="F1611" s="450"/>
    </row>
    <row r="1612" spans="6:6" x14ac:dyDescent="0.2">
      <c r="F1612" s="450"/>
    </row>
    <row r="1613" spans="6:6" x14ac:dyDescent="0.2">
      <c r="F1613" s="450"/>
    </row>
    <row r="1614" spans="6:6" x14ac:dyDescent="0.2">
      <c r="F1614" s="450"/>
    </row>
    <row r="1615" spans="6:6" x14ac:dyDescent="0.2">
      <c r="F1615" s="450"/>
    </row>
    <row r="1616" spans="6:6" x14ac:dyDescent="0.2">
      <c r="F1616" s="450"/>
    </row>
    <row r="1617" spans="6:6" x14ac:dyDescent="0.2">
      <c r="F1617" s="450"/>
    </row>
    <row r="1618" spans="6:6" x14ac:dyDescent="0.2">
      <c r="F1618" s="450"/>
    </row>
    <row r="1619" spans="6:6" x14ac:dyDescent="0.2">
      <c r="F1619" s="450"/>
    </row>
    <row r="1620" spans="6:6" x14ac:dyDescent="0.2">
      <c r="F1620" s="450"/>
    </row>
    <row r="1621" spans="6:6" x14ac:dyDescent="0.2">
      <c r="F1621" s="450"/>
    </row>
    <row r="1622" spans="6:6" x14ac:dyDescent="0.2">
      <c r="F1622" s="450"/>
    </row>
    <row r="1623" spans="6:6" x14ac:dyDescent="0.2">
      <c r="F1623" s="450"/>
    </row>
    <row r="1624" spans="6:6" x14ac:dyDescent="0.2">
      <c r="F1624" s="450"/>
    </row>
    <row r="1625" spans="6:6" x14ac:dyDescent="0.2">
      <c r="F1625" s="450"/>
    </row>
    <row r="1626" spans="6:6" x14ac:dyDescent="0.2">
      <c r="F1626" s="450"/>
    </row>
    <row r="1627" spans="6:6" x14ac:dyDescent="0.2">
      <c r="F1627" s="450"/>
    </row>
    <row r="1628" spans="6:6" x14ac:dyDescent="0.2">
      <c r="F1628" s="450"/>
    </row>
    <row r="1629" spans="6:6" x14ac:dyDescent="0.2">
      <c r="F1629" s="450"/>
    </row>
    <row r="1630" spans="6:6" x14ac:dyDescent="0.2">
      <c r="F1630" s="450"/>
    </row>
    <row r="1631" spans="6:6" x14ac:dyDescent="0.2">
      <c r="F1631" s="450"/>
    </row>
    <row r="1632" spans="6:6" x14ac:dyDescent="0.2">
      <c r="F1632" s="450"/>
    </row>
    <row r="1633" spans="6:6" x14ac:dyDescent="0.2">
      <c r="F1633" s="450"/>
    </row>
    <row r="1634" spans="6:6" x14ac:dyDescent="0.2">
      <c r="F1634" s="450"/>
    </row>
    <row r="1635" spans="6:6" x14ac:dyDescent="0.2">
      <c r="F1635" s="450"/>
    </row>
    <row r="1636" spans="6:6" x14ac:dyDescent="0.2">
      <c r="F1636" s="450"/>
    </row>
    <row r="1637" spans="6:6" x14ac:dyDescent="0.2">
      <c r="F1637" s="450"/>
    </row>
    <row r="1638" spans="6:6" x14ac:dyDescent="0.2">
      <c r="F1638" s="450"/>
    </row>
    <row r="1639" spans="6:6" x14ac:dyDescent="0.2">
      <c r="F1639" s="450"/>
    </row>
    <row r="1640" spans="6:6" x14ac:dyDescent="0.2">
      <c r="F1640" s="450"/>
    </row>
    <row r="1641" spans="6:6" x14ac:dyDescent="0.2">
      <c r="F1641" s="450"/>
    </row>
    <row r="1642" spans="6:6" x14ac:dyDescent="0.2">
      <c r="F1642" s="450"/>
    </row>
    <row r="1643" spans="6:6" x14ac:dyDescent="0.2">
      <c r="F1643" s="450"/>
    </row>
    <row r="1644" spans="6:6" x14ac:dyDescent="0.2">
      <c r="F1644" s="450"/>
    </row>
    <row r="1645" spans="6:6" x14ac:dyDescent="0.2">
      <c r="F1645" s="450"/>
    </row>
    <row r="1646" spans="6:6" x14ac:dyDescent="0.2">
      <c r="F1646" s="450"/>
    </row>
    <row r="1647" spans="6:6" x14ac:dyDescent="0.2">
      <c r="F1647" s="450"/>
    </row>
    <row r="1648" spans="6:6" x14ac:dyDescent="0.2">
      <c r="F1648" s="450"/>
    </row>
    <row r="1649" spans="6:6" x14ac:dyDescent="0.2">
      <c r="F1649" s="450"/>
    </row>
    <row r="1650" spans="6:6" x14ac:dyDescent="0.2">
      <c r="F1650" s="450"/>
    </row>
    <row r="1651" spans="6:6" x14ac:dyDescent="0.2">
      <c r="F1651" s="450"/>
    </row>
    <row r="1652" spans="6:6" x14ac:dyDescent="0.2">
      <c r="F1652" s="450"/>
    </row>
    <row r="1653" spans="6:6" x14ac:dyDescent="0.2">
      <c r="F1653" s="450"/>
    </row>
    <row r="1654" spans="6:6" x14ac:dyDescent="0.2">
      <c r="F1654" s="450"/>
    </row>
    <row r="1655" spans="6:6" x14ac:dyDescent="0.2">
      <c r="F1655" s="450"/>
    </row>
    <row r="1656" spans="6:6" x14ac:dyDescent="0.2">
      <c r="F1656" s="450"/>
    </row>
    <row r="1657" spans="6:6" x14ac:dyDescent="0.2">
      <c r="F1657" s="450"/>
    </row>
    <row r="1658" spans="6:6" x14ac:dyDescent="0.2">
      <c r="F1658" s="450"/>
    </row>
    <row r="1659" spans="6:6" x14ac:dyDescent="0.2">
      <c r="F1659" s="450"/>
    </row>
    <row r="1660" spans="6:6" x14ac:dyDescent="0.2">
      <c r="F1660" s="450"/>
    </row>
    <row r="1661" spans="6:6" x14ac:dyDescent="0.2">
      <c r="F1661" s="450"/>
    </row>
    <row r="1662" spans="6:6" x14ac:dyDescent="0.2">
      <c r="F1662" s="450"/>
    </row>
    <row r="1663" spans="6:6" x14ac:dyDescent="0.2">
      <c r="F1663" s="450"/>
    </row>
    <row r="1664" spans="6:6" x14ac:dyDescent="0.2">
      <c r="F1664" s="450"/>
    </row>
    <row r="1665" spans="6:6" x14ac:dyDescent="0.2">
      <c r="F1665" s="450"/>
    </row>
    <row r="1666" spans="6:6" x14ac:dyDescent="0.2">
      <c r="F1666" s="450"/>
    </row>
    <row r="1667" spans="6:6" x14ac:dyDescent="0.2">
      <c r="F1667" s="450"/>
    </row>
    <row r="1668" spans="6:6" x14ac:dyDescent="0.2">
      <c r="F1668" s="450"/>
    </row>
    <row r="1669" spans="6:6" x14ac:dyDescent="0.2">
      <c r="F1669" s="450"/>
    </row>
    <row r="1670" spans="6:6" x14ac:dyDescent="0.2">
      <c r="F1670" s="450"/>
    </row>
    <row r="1671" spans="6:6" x14ac:dyDescent="0.2">
      <c r="F1671" s="450"/>
    </row>
    <row r="1672" spans="6:6" x14ac:dyDescent="0.2">
      <c r="F1672" s="450"/>
    </row>
    <row r="1673" spans="6:6" x14ac:dyDescent="0.2">
      <c r="F1673" s="450"/>
    </row>
    <row r="1674" spans="6:6" x14ac:dyDescent="0.2">
      <c r="F1674" s="450"/>
    </row>
    <row r="1675" spans="6:6" x14ac:dyDescent="0.2">
      <c r="F1675" s="450"/>
    </row>
    <row r="1676" spans="6:6" x14ac:dyDescent="0.2">
      <c r="F1676" s="450"/>
    </row>
    <row r="1677" spans="6:6" x14ac:dyDescent="0.2">
      <c r="F1677" s="450"/>
    </row>
    <row r="1678" spans="6:6" x14ac:dyDescent="0.2">
      <c r="F1678" s="450"/>
    </row>
    <row r="1679" spans="6:6" x14ac:dyDescent="0.2">
      <c r="F1679" s="450"/>
    </row>
    <row r="1680" spans="6:6" x14ac:dyDescent="0.2">
      <c r="F1680" s="450"/>
    </row>
    <row r="1681" spans="6:6" x14ac:dyDescent="0.2">
      <c r="F1681" s="450"/>
    </row>
    <row r="1682" spans="6:6" x14ac:dyDescent="0.2">
      <c r="F1682" s="450"/>
    </row>
    <row r="1683" spans="6:6" x14ac:dyDescent="0.2">
      <c r="F1683" s="450"/>
    </row>
    <row r="1684" spans="6:6" x14ac:dyDescent="0.2">
      <c r="F1684" s="450"/>
    </row>
    <row r="1685" spans="6:6" x14ac:dyDescent="0.2">
      <c r="F1685" s="450"/>
    </row>
    <row r="1686" spans="6:6" x14ac:dyDescent="0.2">
      <c r="F1686" s="450"/>
    </row>
    <row r="1687" spans="6:6" x14ac:dyDescent="0.2">
      <c r="F1687" s="450"/>
    </row>
    <row r="1688" spans="6:6" x14ac:dyDescent="0.2">
      <c r="F1688" s="450"/>
    </row>
    <row r="1689" spans="6:6" x14ac:dyDescent="0.2">
      <c r="F1689" s="450"/>
    </row>
    <row r="1690" spans="6:6" x14ac:dyDescent="0.2">
      <c r="F1690" s="450"/>
    </row>
    <row r="1691" spans="6:6" x14ac:dyDescent="0.2">
      <c r="F1691" s="450"/>
    </row>
    <row r="1692" spans="6:6" x14ac:dyDescent="0.2">
      <c r="F1692" s="450"/>
    </row>
    <row r="1693" spans="6:6" x14ac:dyDescent="0.2">
      <c r="F1693" s="450"/>
    </row>
    <row r="1694" spans="6:6" x14ac:dyDescent="0.2">
      <c r="F1694" s="450"/>
    </row>
    <row r="1695" spans="6:6" x14ac:dyDescent="0.2">
      <c r="F1695" s="450"/>
    </row>
    <row r="1696" spans="6:6" x14ac:dyDescent="0.2">
      <c r="F1696" s="450"/>
    </row>
    <row r="1697" spans="6:6" x14ac:dyDescent="0.2">
      <c r="F1697" s="450"/>
    </row>
    <row r="1698" spans="6:6" x14ac:dyDescent="0.2">
      <c r="F1698" s="450"/>
    </row>
    <row r="1699" spans="6:6" x14ac:dyDescent="0.2">
      <c r="F1699" s="450"/>
    </row>
    <row r="1700" spans="6:6" x14ac:dyDescent="0.2">
      <c r="F1700" s="450"/>
    </row>
    <row r="1701" spans="6:6" x14ac:dyDescent="0.2">
      <c r="F1701" s="450"/>
    </row>
    <row r="1702" spans="6:6" x14ac:dyDescent="0.2">
      <c r="F1702" s="450"/>
    </row>
    <row r="1703" spans="6:6" x14ac:dyDescent="0.2">
      <c r="F1703" s="450"/>
    </row>
    <row r="1704" spans="6:6" x14ac:dyDescent="0.2">
      <c r="F1704" s="450"/>
    </row>
    <row r="1705" spans="6:6" x14ac:dyDescent="0.2">
      <c r="F1705" s="450"/>
    </row>
    <row r="1706" spans="6:6" x14ac:dyDescent="0.2">
      <c r="F1706" s="450"/>
    </row>
    <row r="1707" spans="6:6" x14ac:dyDescent="0.2">
      <c r="F1707" s="450"/>
    </row>
    <row r="1708" spans="6:6" x14ac:dyDescent="0.2">
      <c r="F1708" s="450"/>
    </row>
    <row r="1709" spans="6:6" x14ac:dyDescent="0.2">
      <c r="F1709" s="450"/>
    </row>
    <row r="1710" spans="6:6" x14ac:dyDescent="0.2">
      <c r="F1710" s="450"/>
    </row>
    <row r="1711" spans="6:6" x14ac:dyDescent="0.2">
      <c r="F1711" s="450"/>
    </row>
    <row r="1712" spans="6:6" x14ac:dyDescent="0.2">
      <c r="F1712" s="450"/>
    </row>
    <row r="1713" spans="6:6" x14ac:dyDescent="0.2">
      <c r="F1713" s="450"/>
    </row>
    <row r="1714" spans="6:6" x14ac:dyDescent="0.2">
      <c r="F1714" s="450"/>
    </row>
    <row r="1715" spans="6:6" x14ac:dyDescent="0.2">
      <c r="F1715" s="450"/>
    </row>
    <row r="1716" spans="6:6" x14ac:dyDescent="0.2">
      <c r="F1716" s="450"/>
    </row>
    <row r="1717" spans="6:6" x14ac:dyDescent="0.2">
      <c r="F1717" s="450"/>
    </row>
    <row r="1718" spans="6:6" x14ac:dyDescent="0.2">
      <c r="F1718" s="450"/>
    </row>
    <row r="1719" spans="6:6" x14ac:dyDescent="0.2">
      <c r="F1719" s="450"/>
    </row>
    <row r="1720" spans="6:6" x14ac:dyDescent="0.2">
      <c r="F1720" s="450"/>
    </row>
    <row r="1721" spans="6:6" x14ac:dyDescent="0.2">
      <c r="F1721" s="450"/>
    </row>
    <row r="1722" spans="6:6" x14ac:dyDescent="0.2">
      <c r="F1722" s="450"/>
    </row>
    <row r="1723" spans="6:6" x14ac:dyDescent="0.2">
      <c r="F1723" s="450"/>
    </row>
    <row r="1724" spans="6:6" x14ac:dyDescent="0.2">
      <c r="F1724" s="450"/>
    </row>
    <row r="1725" spans="6:6" x14ac:dyDescent="0.2">
      <c r="F1725" s="450"/>
    </row>
    <row r="1726" spans="6:6" x14ac:dyDescent="0.2">
      <c r="F1726" s="450"/>
    </row>
    <row r="1727" spans="6:6" x14ac:dyDescent="0.2">
      <c r="F1727" s="450"/>
    </row>
    <row r="1728" spans="6:6" x14ac:dyDescent="0.2">
      <c r="F1728" s="450"/>
    </row>
    <row r="1729" spans="6:6" x14ac:dyDescent="0.2">
      <c r="F1729" s="450"/>
    </row>
    <row r="1730" spans="6:6" x14ac:dyDescent="0.2">
      <c r="F1730" s="450"/>
    </row>
    <row r="1731" spans="6:6" x14ac:dyDescent="0.2">
      <c r="F1731" s="450"/>
    </row>
    <row r="1732" spans="6:6" x14ac:dyDescent="0.2">
      <c r="F1732" s="450"/>
    </row>
    <row r="1733" spans="6:6" x14ac:dyDescent="0.2">
      <c r="F1733" s="450"/>
    </row>
    <row r="1734" spans="6:6" x14ac:dyDescent="0.2">
      <c r="F1734" s="450"/>
    </row>
    <row r="1735" spans="6:6" x14ac:dyDescent="0.2">
      <c r="F1735" s="450"/>
    </row>
    <row r="1736" spans="6:6" x14ac:dyDescent="0.2">
      <c r="F1736" s="450"/>
    </row>
    <row r="1737" spans="6:6" x14ac:dyDescent="0.2">
      <c r="F1737" s="450"/>
    </row>
    <row r="1738" spans="6:6" x14ac:dyDescent="0.2">
      <c r="F1738" s="450"/>
    </row>
    <row r="1739" spans="6:6" x14ac:dyDescent="0.2">
      <c r="F1739" s="450"/>
    </row>
    <row r="1740" spans="6:6" x14ac:dyDescent="0.2">
      <c r="F1740" s="450"/>
    </row>
    <row r="1741" spans="6:6" x14ac:dyDescent="0.2">
      <c r="F1741" s="450"/>
    </row>
    <row r="1742" spans="6:6" x14ac:dyDescent="0.2">
      <c r="F1742" s="450"/>
    </row>
    <row r="1743" spans="6:6" x14ac:dyDescent="0.2">
      <c r="F1743" s="450"/>
    </row>
    <row r="1744" spans="6:6" x14ac:dyDescent="0.2">
      <c r="F1744" s="450"/>
    </row>
    <row r="1745" spans="6:6" x14ac:dyDescent="0.2">
      <c r="F1745" s="450"/>
    </row>
    <row r="1746" spans="6:6" x14ac:dyDescent="0.2">
      <c r="F1746" s="450"/>
    </row>
    <row r="1747" spans="6:6" x14ac:dyDescent="0.2">
      <c r="F1747" s="450"/>
    </row>
    <row r="1748" spans="6:6" x14ac:dyDescent="0.2">
      <c r="F1748" s="450"/>
    </row>
    <row r="1749" spans="6:6" x14ac:dyDescent="0.2">
      <c r="F1749" s="450"/>
    </row>
    <row r="1750" spans="6:6" x14ac:dyDescent="0.2">
      <c r="F1750" s="450"/>
    </row>
    <row r="1751" spans="6:6" x14ac:dyDescent="0.2">
      <c r="F1751" s="450"/>
    </row>
    <row r="1752" spans="6:6" x14ac:dyDescent="0.2">
      <c r="F1752" s="450"/>
    </row>
    <row r="1753" spans="6:6" x14ac:dyDescent="0.2">
      <c r="F1753" s="450"/>
    </row>
    <row r="1754" spans="6:6" x14ac:dyDescent="0.2">
      <c r="F1754" s="450"/>
    </row>
    <row r="1755" spans="6:6" x14ac:dyDescent="0.2">
      <c r="F1755" s="450"/>
    </row>
    <row r="1756" spans="6:6" x14ac:dyDescent="0.2">
      <c r="F1756" s="450"/>
    </row>
    <row r="1757" spans="6:6" x14ac:dyDescent="0.2">
      <c r="F1757" s="450"/>
    </row>
    <row r="1758" spans="6:6" x14ac:dyDescent="0.2">
      <c r="F1758" s="450"/>
    </row>
    <row r="1759" spans="6:6" x14ac:dyDescent="0.2">
      <c r="F1759" s="450"/>
    </row>
    <row r="1760" spans="6:6" x14ac:dyDescent="0.2">
      <c r="F1760" s="450"/>
    </row>
    <row r="1761" spans="6:6" x14ac:dyDescent="0.2">
      <c r="F1761" s="450"/>
    </row>
    <row r="1762" spans="6:6" x14ac:dyDescent="0.2">
      <c r="F1762" s="450"/>
    </row>
    <row r="1763" spans="6:6" x14ac:dyDescent="0.2">
      <c r="F1763" s="450"/>
    </row>
    <row r="1764" spans="6:6" x14ac:dyDescent="0.2">
      <c r="F1764" s="450"/>
    </row>
    <row r="1765" spans="6:6" x14ac:dyDescent="0.2">
      <c r="F1765" s="450"/>
    </row>
    <row r="1766" spans="6:6" x14ac:dyDescent="0.2">
      <c r="F1766" s="450"/>
    </row>
    <row r="1767" spans="6:6" x14ac:dyDescent="0.2">
      <c r="F1767" s="450"/>
    </row>
    <row r="1768" spans="6:6" x14ac:dyDescent="0.2">
      <c r="F1768" s="450"/>
    </row>
    <row r="1769" spans="6:6" x14ac:dyDescent="0.2">
      <c r="F1769" s="450"/>
    </row>
    <row r="1770" spans="6:6" x14ac:dyDescent="0.2">
      <c r="F1770" s="450"/>
    </row>
    <row r="1771" spans="6:6" x14ac:dyDescent="0.2">
      <c r="F1771" s="450"/>
    </row>
    <row r="1772" spans="6:6" x14ac:dyDescent="0.2">
      <c r="F1772" s="450"/>
    </row>
    <row r="1773" spans="6:6" x14ac:dyDescent="0.2">
      <c r="F1773" s="450"/>
    </row>
    <row r="1774" spans="6:6" x14ac:dyDescent="0.2">
      <c r="F1774" s="450"/>
    </row>
    <row r="1775" spans="6:6" x14ac:dyDescent="0.2">
      <c r="F1775" s="450"/>
    </row>
    <row r="1776" spans="6:6" x14ac:dyDescent="0.2">
      <c r="F1776" s="450"/>
    </row>
    <row r="1777" spans="6:6" x14ac:dyDescent="0.2">
      <c r="F1777" s="450"/>
    </row>
    <row r="1778" spans="6:6" x14ac:dyDescent="0.2">
      <c r="F1778" s="450"/>
    </row>
    <row r="1779" spans="6:6" x14ac:dyDescent="0.2">
      <c r="F1779" s="450"/>
    </row>
    <row r="1780" spans="6:6" x14ac:dyDescent="0.2">
      <c r="F1780" s="450"/>
    </row>
    <row r="1781" spans="6:6" x14ac:dyDescent="0.2">
      <c r="F1781" s="450"/>
    </row>
    <row r="1782" spans="6:6" x14ac:dyDescent="0.2">
      <c r="F1782" s="450"/>
    </row>
    <row r="1783" spans="6:6" x14ac:dyDescent="0.2">
      <c r="F1783" s="450"/>
    </row>
    <row r="1784" spans="6:6" x14ac:dyDescent="0.2">
      <c r="F1784" s="450"/>
    </row>
    <row r="1785" spans="6:6" x14ac:dyDescent="0.2">
      <c r="F1785" s="450"/>
    </row>
    <row r="1786" spans="6:6" x14ac:dyDescent="0.2">
      <c r="F1786" s="450"/>
    </row>
    <row r="1787" spans="6:6" x14ac:dyDescent="0.2">
      <c r="F1787" s="450"/>
    </row>
    <row r="1788" spans="6:6" x14ac:dyDescent="0.2">
      <c r="F1788" s="450"/>
    </row>
    <row r="1789" spans="6:6" x14ac:dyDescent="0.2">
      <c r="F1789" s="450"/>
    </row>
    <row r="1790" spans="6:6" x14ac:dyDescent="0.2">
      <c r="F1790" s="450"/>
    </row>
    <row r="1791" spans="6:6" x14ac:dyDescent="0.2">
      <c r="F1791" s="450"/>
    </row>
    <row r="1792" spans="6:6" x14ac:dyDescent="0.2">
      <c r="F1792" s="450"/>
    </row>
    <row r="1793" spans="6:6" x14ac:dyDescent="0.2">
      <c r="F1793" s="450"/>
    </row>
    <row r="1794" spans="6:6" x14ac:dyDescent="0.2">
      <c r="F1794" s="450"/>
    </row>
    <row r="1795" spans="6:6" x14ac:dyDescent="0.2">
      <c r="F1795" s="450"/>
    </row>
    <row r="1796" spans="6:6" x14ac:dyDescent="0.2">
      <c r="F1796" s="450"/>
    </row>
    <row r="1797" spans="6:6" x14ac:dyDescent="0.2">
      <c r="F1797" s="450"/>
    </row>
    <row r="1798" spans="6:6" x14ac:dyDescent="0.2">
      <c r="F1798" s="450"/>
    </row>
    <row r="1799" spans="6:6" x14ac:dyDescent="0.2">
      <c r="F1799" s="450"/>
    </row>
    <row r="1800" spans="6:6" x14ac:dyDescent="0.2">
      <c r="F1800" s="450"/>
    </row>
    <row r="1801" spans="6:6" x14ac:dyDescent="0.2">
      <c r="F1801" s="450"/>
    </row>
    <row r="1802" spans="6:6" x14ac:dyDescent="0.2">
      <c r="F1802" s="450"/>
    </row>
    <row r="1803" spans="6:6" x14ac:dyDescent="0.2">
      <c r="F1803" s="450"/>
    </row>
    <row r="1804" spans="6:6" x14ac:dyDescent="0.2">
      <c r="F1804" s="450"/>
    </row>
    <row r="1805" spans="6:6" x14ac:dyDescent="0.2">
      <c r="F1805" s="450"/>
    </row>
    <row r="1806" spans="6:6" x14ac:dyDescent="0.2">
      <c r="F1806" s="450"/>
    </row>
    <row r="1807" spans="6:6" x14ac:dyDescent="0.2">
      <c r="F1807" s="450"/>
    </row>
    <row r="1808" spans="6:6" x14ac:dyDescent="0.2">
      <c r="F1808" s="450"/>
    </row>
    <row r="1809" spans="6:6" x14ac:dyDescent="0.2">
      <c r="F1809" s="450"/>
    </row>
    <row r="1810" spans="6:6" x14ac:dyDescent="0.2">
      <c r="F1810" s="450"/>
    </row>
    <row r="1811" spans="6:6" x14ac:dyDescent="0.2">
      <c r="F1811" s="450"/>
    </row>
    <row r="1812" spans="6:6" x14ac:dyDescent="0.2">
      <c r="F1812" s="450"/>
    </row>
    <row r="1813" spans="6:6" x14ac:dyDescent="0.2">
      <c r="F1813" s="450"/>
    </row>
    <row r="1814" spans="6:6" x14ac:dyDescent="0.2">
      <c r="F1814" s="450"/>
    </row>
    <row r="1815" spans="6:6" x14ac:dyDescent="0.2">
      <c r="F1815" s="450"/>
    </row>
    <row r="1816" spans="6:6" x14ac:dyDescent="0.2">
      <c r="F1816" s="450"/>
    </row>
    <row r="1817" spans="6:6" x14ac:dyDescent="0.2">
      <c r="F1817" s="450"/>
    </row>
    <row r="1818" spans="6:6" x14ac:dyDescent="0.2">
      <c r="F1818" s="450"/>
    </row>
    <row r="1819" spans="6:6" x14ac:dyDescent="0.2">
      <c r="F1819" s="450"/>
    </row>
    <row r="1820" spans="6:6" x14ac:dyDescent="0.2">
      <c r="F1820" s="450"/>
    </row>
    <row r="1821" spans="6:6" x14ac:dyDescent="0.2">
      <c r="F1821" s="450"/>
    </row>
    <row r="1822" spans="6:6" x14ac:dyDescent="0.2">
      <c r="F1822" s="450"/>
    </row>
    <row r="1823" spans="6:6" x14ac:dyDescent="0.2">
      <c r="F1823" s="450"/>
    </row>
    <row r="1824" spans="6:6" x14ac:dyDescent="0.2">
      <c r="F1824" s="450"/>
    </row>
    <row r="1825" spans="6:6" x14ac:dyDescent="0.2">
      <c r="F1825" s="450"/>
    </row>
    <row r="1826" spans="6:6" x14ac:dyDescent="0.2">
      <c r="F1826" s="450"/>
    </row>
    <row r="1827" spans="6:6" x14ac:dyDescent="0.2">
      <c r="F1827" s="450"/>
    </row>
    <row r="1828" spans="6:6" x14ac:dyDescent="0.2">
      <c r="F1828" s="450"/>
    </row>
    <row r="1829" spans="6:6" x14ac:dyDescent="0.2">
      <c r="F1829" s="450"/>
    </row>
    <row r="1830" spans="6:6" x14ac:dyDescent="0.2">
      <c r="F1830" s="450"/>
    </row>
    <row r="1831" spans="6:6" x14ac:dyDescent="0.2">
      <c r="F1831" s="450"/>
    </row>
    <row r="1832" spans="6:6" x14ac:dyDescent="0.2">
      <c r="F1832" s="450"/>
    </row>
    <row r="1833" spans="6:6" x14ac:dyDescent="0.2">
      <c r="F1833" s="450"/>
    </row>
    <row r="1834" spans="6:6" x14ac:dyDescent="0.2">
      <c r="F1834" s="450"/>
    </row>
    <row r="1835" spans="6:6" x14ac:dyDescent="0.2">
      <c r="F1835" s="450"/>
    </row>
    <row r="1836" spans="6:6" x14ac:dyDescent="0.2">
      <c r="F1836" s="450"/>
    </row>
    <row r="1837" spans="6:6" x14ac:dyDescent="0.2">
      <c r="F1837" s="450"/>
    </row>
    <row r="1838" spans="6:6" x14ac:dyDescent="0.2">
      <c r="F1838" s="450"/>
    </row>
    <row r="1839" spans="6:6" x14ac:dyDescent="0.2">
      <c r="F1839" s="450"/>
    </row>
    <row r="1840" spans="6:6" x14ac:dyDescent="0.2">
      <c r="F1840" s="450"/>
    </row>
    <row r="1841" spans="6:6" x14ac:dyDescent="0.2">
      <c r="F1841" s="450"/>
    </row>
    <row r="1842" spans="6:6" x14ac:dyDescent="0.2">
      <c r="F1842" s="450"/>
    </row>
    <row r="1843" spans="6:6" x14ac:dyDescent="0.2">
      <c r="F1843" s="450"/>
    </row>
    <row r="1844" spans="6:6" x14ac:dyDescent="0.2">
      <c r="F1844" s="450"/>
    </row>
    <row r="1845" spans="6:6" x14ac:dyDescent="0.2">
      <c r="F1845" s="450"/>
    </row>
    <row r="1846" spans="6:6" x14ac:dyDescent="0.2">
      <c r="F1846" s="450"/>
    </row>
    <row r="1847" spans="6:6" x14ac:dyDescent="0.2">
      <c r="F1847" s="450"/>
    </row>
    <row r="1848" spans="6:6" x14ac:dyDescent="0.2">
      <c r="F1848" s="450"/>
    </row>
    <row r="1849" spans="6:6" x14ac:dyDescent="0.2">
      <c r="F1849" s="450"/>
    </row>
    <row r="1850" spans="6:6" x14ac:dyDescent="0.2">
      <c r="F1850" s="450"/>
    </row>
    <row r="1851" spans="6:6" x14ac:dyDescent="0.2">
      <c r="F1851" s="450"/>
    </row>
    <row r="1852" spans="6:6" x14ac:dyDescent="0.2">
      <c r="F1852" s="450"/>
    </row>
    <row r="1853" spans="6:6" x14ac:dyDescent="0.2">
      <c r="F1853" s="450"/>
    </row>
    <row r="1854" spans="6:6" x14ac:dyDescent="0.2">
      <c r="F1854" s="450"/>
    </row>
    <row r="1855" spans="6:6" x14ac:dyDescent="0.2">
      <c r="F1855" s="450"/>
    </row>
    <row r="1856" spans="6:6" x14ac:dyDescent="0.2">
      <c r="F1856" s="450"/>
    </row>
    <row r="1857" spans="6:6" x14ac:dyDescent="0.2">
      <c r="F1857" s="450"/>
    </row>
    <row r="1858" spans="6:6" x14ac:dyDescent="0.2">
      <c r="F1858" s="450"/>
    </row>
    <row r="1859" spans="6:6" x14ac:dyDescent="0.2">
      <c r="F1859" s="450"/>
    </row>
    <row r="1860" spans="6:6" x14ac:dyDescent="0.2">
      <c r="F1860" s="450"/>
    </row>
    <row r="1861" spans="6:6" x14ac:dyDescent="0.2">
      <c r="F1861" s="450"/>
    </row>
    <row r="1862" spans="6:6" x14ac:dyDescent="0.2">
      <c r="F1862" s="450"/>
    </row>
    <row r="1863" spans="6:6" x14ac:dyDescent="0.2">
      <c r="F1863" s="450"/>
    </row>
    <row r="1864" spans="6:6" x14ac:dyDescent="0.2">
      <c r="F1864" s="450"/>
    </row>
    <row r="1865" spans="6:6" x14ac:dyDescent="0.2">
      <c r="F1865" s="450"/>
    </row>
    <row r="1866" spans="6:6" x14ac:dyDescent="0.2">
      <c r="F1866" s="450"/>
    </row>
    <row r="1867" spans="6:6" x14ac:dyDescent="0.2">
      <c r="F1867" s="450"/>
    </row>
    <row r="1868" spans="6:6" x14ac:dyDescent="0.2">
      <c r="F1868" s="450"/>
    </row>
    <row r="1869" spans="6:6" x14ac:dyDescent="0.2">
      <c r="F1869" s="450"/>
    </row>
    <row r="1870" spans="6:6" x14ac:dyDescent="0.2">
      <c r="F1870" s="450"/>
    </row>
    <row r="1871" spans="6:6" x14ac:dyDescent="0.2">
      <c r="F1871" s="450"/>
    </row>
    <row r="1872" spans="6:6" x14ac:dyDescent="0.2">
      <c r="F1872" s="450"/>
    </row>
    <row r="1873" spans="6:6" x14ac:dyDescent="0.2">
      <c r="F1873" s="450"/>
    </row>
    <row r="1874" spans="6:6" x14ac:dyDescent="0.2">
      <c r="F1874" s="450"/>
    </row>
    <row r="1875" spans="6:6" x14ac:dyDescent="0.2">
      <c r="F1875" s="450"/>
    </row>
    <row r="1876" spans="6:6" x14ac:dyDescent="0.2">
      <c r="F1876" s="450"/>
    </row>
    <row r="1877" spans="6:6" x14ac:dyDescent="0.2">
      <c r="F1877" s="450"/>
    </row>
    <row r="1878" spans="6:6" x14ac:dyDescent="0.2">
      <c r="F1878" s="450"/>
    </row>
    <row r="1879" spans="6:6" x14ac:dyDescent="0.2">
      <c r="F1879" s="450"/>
    </row>
    <row r="1880" spans="6:6" x14ac:dyDescent="0.2">
      <c r="F1880" s="450"/>
    </row>
    <row r="1881" spans="6:6" x14ac:dyDescent="0.2">
      <c r="F1881" s="450"/>
    </row>
    <row r="1882" spans="6:6" x14ac:dyDescent="0.2">
      <c r="F1882" s="450"/>
    </row>
    <row r="1883" spans="6:6" x14ac:dyDescent="0.2">
      <c r="F1883" s="450"/>
    </row>
    <row r="1884" spans="6:6" x14ac:dyDescent="0.2">
      <c r="F1884" s="450"/>
    </row>
    <row r="1885" spans="6:6" x14ac:dyDescent="0.2">
      <c r="F1885" s="450"/>
    </row>
    <row r="1886" spans="6:6" x14ac:dyDescent="0.2">
      <c r="F1886" s="450"/>
    </row>
    <row r="1887" spans="6:6" x14ac:dyDescent="0.2">
      <c r="F1887" s="450"/>
    </row>
    <row r="1888" spans="6:6" x14ac:dyDescent="0.2">
      <c r="F1888" s="450"/>
    </row>
    <row r="1889" spans="6:6" x14ac:dyDescent="0.2">
      <c r="F1889" s="450"/>
    </row>
    <row r="1890" spans="6:6" x14ac:dyDescent="0.2">
      <c r="F1890" s="450"/>
    </row>
    <row r="1891" spans="6:6" x14ac:dyDescent="0.2">
      <c r="F1891" s="450"/>
    </row>
    <row r="1892" spans="6:6" x14ac:dyDescent="0.2">
      <c r="F1892" s="450"/>
    </row>
    <row r="1893" spans="6:6" x14ac:dyDescent="0.2">
      <c r="F1893" s="450"/>
    </row>
    <row r="1894" spans="6:6" x14ac:dyDescent="0.2">
      <c r="F1894" s="450"/>
    </row>
    <row r="1895" spans="6:6" x14ac:dyDescent="0.2">
      <c r="F1895" s="450"/>
    </row>
    <row r="1896" spans="6:6" x14ac:dyDescent="0.2">
      <c r="F1896" s="450"/>
    </row>
    <row r="1897" spans="6:6" x14ac:dyDescent="0.2">
      <c r="F1897" s="450"/>
    </row>
    <row r="1898" spans="6:6" x14ac:dyDescent="0.2">
      <c r="F1898" s="450"/>
    </row>
    <row r="1899" spans="6:6" x14ac:dyDescent="0.2">
      <c r="F1899" s="450"/>
    </row>
    <row r="1900" spans="6:6" x14ac:dyDescent="0.2">
      <c r="F1900" s="450"/>
    </row>
    <row r="1901" spans="6:6" x14ac:dyDescent="0.2">
      <c r="F1901" s="450"/>
    </row>
    <row r="1902" spans="6:6" x14ac:dyDescent="0.2">
      <c r="F1902" s="450"/>
    </row>
    <row r="1903" spans="6:6" x14ac:dyDescent="0.2">
      <c r="F1903" s="450"/>
    </row>
    <row r="1904" spans="6:6" x14ac:dyDescent="0.2">
      <c r="F1904" s="450"/>
    </row>
    <row r="1905" spans="6:6" x14ac:dyDescent="0.2">
      <c r="F1905" s="450"/>
    </row>
    <row r="1906" spans="6:6" x14ac:dyDescent="0.2">
      <c r="F1906" s="450"/>
    </row>
    <row r="1907" spans="6:6" x14ac:dyDescent="0.2">
      <c r="F1907" s="450"/>
    </row>
    <row r="1908" spans="6:6" x14ac:dyDescent="0.2">
      <c r="F1908" s="450"/>
    </row>
    <row r="1909" spans="6:6" x14ac:dyDescent="0.2">
      <c r="F1909" s="450"/>
    </row>
    <row r="1910" spans="6:6" x14ac:dyDescent="0.2">
      <c r="F1910" s="450"/>
    </row>
    <row r="1911" spans="6:6" x14ac:dyDescent="0.2">
      <c r="F1911" s="450"/>
    </row>
    <row r="1912" spans="6:6" x14ac:dyDescent="0.2">
      <c r="F1912" s="450"/>
    </row>
    <row r="1913" spans="6:6" x14ac:dyDescent="0.2">
      <c r="F1913" s="450"/>
    </row>
    <row r="1914" spans="6:6" x14ac:dyDescent="0.2">
      <c r="F1914" s="450"/>
    </row>
    <row r="1915" spans="6:6" x14ac:dyDescent="0.2">
      <c r="F1915" s="450"/>
    </row>
    <row r="1916" spans="6:6" x14ac:dyDescent="0.2">
      <c r="F1916" s="450"/>
    </row>
    <row r="1917" spans="6:6" x14ac:dyDescent="0.2">
      <c r="F1917" s="450"/>
    </row>
    <row r="1918" spans="6:6" x14ac:dyDescent="0.2">
      <c r="F1918" s="450"/>
    </row>
    <row r="1919" spans="6:6" x14ac:dyDescent="0.2">
      <c r="F1919" s="450"/>
    </row>
    <row r="1920" spans="6:6" x14ac:dyDescent="0.2">
      <c r="F1920" s="450"/>
    </row>
    <row r="1921" spans="6:6" x14ac:dyDescent="0.2">
      <c r="F1921" s="450"/>
    </row>
    <row r="1922" spans="6:6" x14ac:dyDescent="0.2">
      <c r="F1922" s="450"/>
    </row>
    <row r="1923" spans="6:6" x14ac:dyDescent="0.2">
      <c r="F1923" s="450"/>
    </row>
    <row r="1924" spans="6:6" x14ac:dyDescent="0.2">
      <c r="F1924" s="450"/>
    </row>
    <row r="1925" spans="6:6" x14ac:dyDescent="0.2">
      <c r="F1925" s="450"/>
    </row>
    <row r="1926" spans="6:6" x14ac:dyDescent="0.2">
      <c r="F1926" s="450"/>
    </row>
    <row r="1927" spans="6:6" x14ac:dyDescent="0.2">
      <c r="F1927" s="450"/>
    </row>
    <row r="1928" spans="6:6" x14ac:dyDescent="0.2">
      <c r="F1928" s="450"/>
    </row>
    <row r="1929" spans="6:6" x14ac:dyDescent="0.2">
      <c r="F1929" s="450"/>
    </row>
    <row r="1930" spans="6:6" x14ac:dyDescent="0.2">
      <c r="F1930" s="450"/>
    </row>
    <row r="1931" spans="6:6" x14ac:dyDescent="0.2">
      <c r="F1931" s="450"/>
    </row>
    <row r="1932" spans="6:6" x14ac:dyDescent="0.2">
      <c r="F1932" s="450"/>
    </row>
    <row r="1933" spans="6:6" x14ac:dyDescent="0.2">
      <c r="F1933" s="450"/>
    </row>
    <row r="1934" spans="6:6" x14ac:dyDescent="0.2">
      <c r="F1934" s="450"/>
    </row>
    <row r="1935" spans="6:6" x14ac:dyDescent="0.2">
      <c r="F1935" s="450"/>
    </row>
    <row r="1936" spans="6:6" x14ac:dyDescent="0.2">
      <c r="F1936" s="450"/>
    </row>
    <row r="1937" spans="6:6" x14ac:dyDescent="0.2">
      <c r="F1937" s="450"/>
    </row>
    <row r="1938" spans="6:6" x14ac:dyDescent="0.2">
      <c r="F1938" s="450"/>
    </row>
    <row r="1939" spans="6:6" x14ac:dyDescent="0.2">
      <c r="F1939" s="450"/>
    </row>
    <row r="1940" spans="6:6" x14ac:dyDescent="0.2">
      <c r="F1940" s="450"/>
    </row>
    <row r="1941" spans="6:6" x14ac:dyDescent="0.2">
      <c r="F1941" s="450"/>
    </row>
    <row r="1942" spans="6:6" x14ac:dyDescent="0.2">
      <c r="F1942" s="450"/>
    </row>
    <row r="1943" spans="6:6" x14ac:dyDescent="0.2">
      <c r="F1943" s="450"/>
    </row>
    <row r="1944" spans="6:6" x14ac:dyDescent="0.2">
      <c r="F1944" s="450"/>
    </row>
    <row r="1945" spans="6:6" x14ac:dyDescent="0.2">
      <c r="F1945" s="450"/>
    </row>
    <row r="1946" spans="6:6" x14ac:dyDescent="0.2">
      <c r="F1946" s="450"/>
    </row>
    <row r="1947" spans="6:6" x14ac:dyDescent="0.2">
      <c r="F1947" s="450"/>
    </row>
    <row r="1948" spans="6:6" x14ac:dyDescent="0.2">
      <c r="F1948" s="450"/>
    </row>
    <row r="1949" spans="6:6" x14ac:dyDescent="0.2">
      <c r="F1949" s="450"/>
    </row>
    <row r="1950" spans="6:6" x14ac:dyDescent="0.2">
      <c r="F1950" s="450"/>
    </row>
    <row r="1951" spans="6:6" x14ac:dyDescent="0.2">
      <c r="F1951" s="450"/>
    </row>
    <row r="1952" spans="6:6" x14ac:dyDescent="0.2">
      <c r="F1952" s="450"/>
    </row>
    <row r="1953" spans="6:6" x14ac:dyDescent="0.2">
      <c r="F1953" s="450"/>
    </row>
    <row r="1954" spans="6:6" x14ac:dyDescent="0.2">
      <c r="F1954" s="450"/>
    </row>
    <row r="1955" spans="6:6" x14ac:dyDescent="0.2">
      <c r="F1955" s="450"/>
    </row>
    <row r="1956" spans="6:6" x14ac:dyDescent="0.2">
      <c r="F1956" s="450"/>
    </row>
    <row r="1957" spans="6:6" x14ac:dyDescent="0.2">
      <c r="F1957" s="450"/>
    </row>
    <row r="1958" spans="6:6" x14ac:dyDescent="0.2">
      <c r="F1958" s="450"/>
    </row>
    <row r="1959" spans="6:6" x14ac:dyDescent="0.2">
      <c r="F1959" s="450"/>
    </row>
    <row r="1960" spans="6:6" x14ac:dyDescent="0.2">
      <c r="F1960" s="450"/>
    </row>
    <row r="1961" spans="6:6" x14ac:dyDescent="0.2">
      <c r="F1961" s="450"/>
    </row>
    <row r="1962" spans="6:6" x14ac:dyDescent="0.2">
      <c r="F1962" s="450"/>
    </row>
    <row r="1963" spans="6:6" x14ac:dyDescent="0.2">
      <c r="F1963" s="450"/>
    </row>
    <row r="1964" spans="6:6" x14ac:dyDescent="0.2">
      <c r="F1964" s="450"/>
    </row>
    <row r="1965" spans="6:6" x14ac:dyDescent="0.2">
      <c r="F1965" s="450"/>
    </row>
    <row r="1966" spans="6:6" x14ac:dyDescent="0.2">
      <c r="F1966" s="450"/>
    </row>
    <row r="1967" spans="6:6" x14ac:dyDescent="0.2">
      <c r="F1967" s="450"/>
    </row>
    <row r="1968" spans="6:6" x14ac:dyDescent="0.2">
      <c r="F1968" s="450"/>
    </row>
    <row r="1969" spans="6:6" x14ac:dyDescent="0.2">
      <c r="F1969" s="450"/>
    </row>
    <row r="1970" spans="6:6" x14ac:dyDescent="0.2">
      <c r="F1970" s="450"/>
    </row>
    <row r="1971" spans="6:6" x14ac:dyDescent="0.2">
      <c r="F1971" s="450"/>
    </row>
    <row r="1972" spans="6:6" x14ac:dyDescent="0.2">
      <c r="F1972" s="450"/>
    </row>
    <row r="1973" spans="6:6" x14ac:dyDescent="0.2">
      <c r="F1973" s="450"/>
    </row>
    <row r="1974" spans="6:6" x14ac:dyDescent="0.2">
      <c r="F1974" s="450"/>
    </row>
    <row r="1975" spans="6:6" x14ac:dyDescent="0.2">
      <c r="F1975" s="450"/>
    </row>
    <row r="1976" spans="6:6" x14ac:dyDescent="0.2">
      <c r="F1976" s="450"/>
    </row>
    <row r="1977" spans="6:6" x14ac:dyDescent="0.2">
      <c r="F1977" s="450"/>
    </row>
    <row r="1978" spans="6:6" x14ac:dyDescent="0.2">
      <c r="F1978" s="450"/>
    </row>
    <row r="1979" spans="6:6" x14ac:dyDescent="0.2">
      <c r="F1979" s="450"/>
    </row>
    <row r="1980" spans="6:6" x14ac:dyDescent="0.2">
      <c r="F1980" s="450"/>
    </row>
    <row r="1981" spans="6:6" x14ac:dyDescent="0.2">
      <c r="F1981" s="450"/>
    </row>
    <row r="1982" spans="6:6" x14ac:dyDescent="0.2">
      <c r="F1982" s="450"/>
    </row>
    <row r="1983" spans="6:6" x14ac:dyDescent="0.2">
      <c r="F1983" s="450"/>
    </row>
    <row r="1984" spans="6:6" x14ac:dyDescent="0.2">
      <c r="F1984" s="450"/>
    </row>
    <row r="1985" spans="6:6" x14ac:dyDescent="0.2">
      <c r="F1985" s="450"/>
    </row>
    <row r="1986" spans="6:6" x14ac:dyDescent="0.2">
      <c r="F1986" s="450"/>
    </row>
    <row r="1987" spans="6:6" x14ac:dyDescent="0.2">
      <c r="F1987" s="450"/>
    </row>
    <row r="1988" spans="6:6" x14ac:dyDescent="0.2">
      <c r="F1988" s="450"/>
    </row>
    <row r="1989" spans="6:6" x14ac:dyDescent="0.2">
      <c r="F1989" s="450"/>
    </row>
    <row r="1990" spans="6:6" x14ac:dyDescent="0.2">
      <c r="F1990" s="450"/>
    </row>
    <row r="1991" spans="6:6" x14ac:dyDescent="0.2">
      <c r="F1991" s="450"/>
    </row>
    <row r="1992" spans="6:6" x14ac:dyDescent="0.2">
      <c r="F1992" s="450"/>
    </row>
    <row r="1993" spans="6:6" x14ac:dyDescent="0.2">
      <c r="F1993" s="450"/>
    </row>
    <row r="1994" spans="6:6" x14ac:dyDescent="0.2">
      <c r="F1994" s="450"/>
    </row>
    <row r="1995" spans="6:6" x14ac:dyDescent="0.2">
      <c r="F1995" s="450"/>
    </row>
    <row r="1996" spans="6:6" x14ac:dyDescent="0.2">
      <c r="F1996" s="450"/>
    </row>
    <row r="1997" spans="6:6" x14ac:dyDescent="0.2">
      <c r="F1997" s="450"/>
    </row>
    <row r="1998" spans="6:6" x14ac:dyDescent="0.2">
      <c r="F1998" s="450"/>
    </row>
    <row r="1999" spans="6:6" x14ac:dyDescent="0.2">
      <c r="F1999" s="450"/>
    </row>
    <row r="2000" spans="6:6" x14ac:dyDescent="0.2">
      <c r="F2000" s="450"/>
    </row>
    <row r="2001" spans="6:6" x14ac:dyDescent="0.2">
      <c r="F2001" s="450"/>
    </row>
    <row r="2002" spans="6:6" x14ac:dyDescent="0.2">
      <c r="F2002" s="450"/>
    </row>
    <row r="2003" spans="6:6" x14ac:dyDescent="0.2">
      <c r="F2003" s="450"/>
    </row>
    <row r="2004" spans="6:6" x14ac:dyDescent="0.2">
      <c r="F2004" s="450"/>
    </row>
    <row r="2005" spans="6:6" x14ac:dyDescent="0.2">
      <c r="F2005" s="450"/>
    </row>
    <row r="2006" spans="6:6" x14ac:dyDescent="0.2">
      <c r="F2006" s="450"/>
    </row>
    <row r="2007" spans="6:6" x14ac:dyDescent="0.2">
      <c r="F2007" s="450"/>
    </row>
    <row r="2008" spans="6:6" x14ac:dyDescent="0.2">
      <c r="F2008" s="450"/>
    </row>
    <row r="2009" spans="6:6" x14ac:dyDescent="0.2">
      <c r="F2009" s="450"/>
    </row>
    <row r="2010" spans="6:6" x14ac:dyDescent="0.2">
      <c r="F2010" s="450"/>
    </row>
    <row r="2011" spans="6:6" x14ac:dyDescent="0.2">
      <c r="F2011" s="450"/>
    </row>
    <row r="2012" spans="6:6" x14ac:dyDescent="0.2">
      <c r="F2012" s="450"/>
    </row>
    <row r="2013" spans="6:6" x14ac:dyDescent="0.2">
      <c r="F2013" s="450"/>
    </row>
    <row r="2014" spans="6:6" x14ac:dyDescent="0.2">
      <c r="F2014" s="450"/>
    </row>
    <row r="2015" spans="6:6" x14ac:dyDescent="0.2">
      <c r="F2015" s="450"/>
    </row>
    <row r="2016" spans="6:6" x14ac:dyDescent="0.2">
      <c r="F2016" s="450"/>
    </row>
    <row r="2017" spans="6:6" x14ac:dyDescent="0.2">
      <c r="F2017" s="450"/>
    </row>
    <row r="2018" spans="6:6" x14ac:dyDescent="0.2">
      <c r="F2018" s="450"/>
    </row>
    <row r="2019" spans="6:6" x14ac:dyDescent="0.2">
      <c r="F2019" s="450"/>
    </row>
    <row r="2020" spans="6:6" x14ac:dyDescent="0.2">
      <c r="F2020" s="450"/>
    </row>
    <row r="2021" spans="6:6" x14ac:dyDescent="0.2">
      <c r="F2021" s="450"/>
    </row>
    <row r="2022" spans="6:6" x14ac:dyDescent="0.2">
      <c r="F2022" s="450"/>
    </row>
    <row r="2023" spans="6:6" x14ac:dyDescent="0.2">
      <c r="F2023" s="450"/>
    </row>
    <row r="2024" spans="6:6" x14ac:dyDescent="0.2">
      <c r="F2024" s="450"/>
    </row>
    <row r="2025" spans="6:6" x14ac:dyDescent="0.2">
      <c r="F2025" s="450"/>
    </row>
    <row r="2026" spans="6:6" x14ac:dyDescent="0.2">
      <c r="F2026" s="450"/>
    </row>
    <row r="2027" spans="6:6" x14ac:dyDescent="0.2">
      <c r="F2027" s="450"/>
    </row>
    <row r="2028" spans="6:6" x14ac:dyDescent="0.2">
      <c r="F2028" s="450"/>
    </row>
    <row r="2029" spans="6:6" x14ac:dyDescent="0.2">
      <c r="F2029" s="450"/>
    </row>
    <row r="2030" spans="6:6" x14ac:dyDescent="0.2">
      <c r="F2030" s="450"/>
    </row>
    <row r="2031" spans="6:6" x14ac:dyDescent="0.2">
      <c r="F2031" s="450"/>
    </row>
    <row r="2032" spans="6:6" x14ac:dyDescent="0.2">
      <c r="F2032" s="450"/>
    </row>
    <row r="2033" spans="6:6" x14ac:dyDescent="0.2">
      <c r="F2033" s="450"/>
    </row>
    <row r="2034" spans="6:6" x14ac:dyDescent="0.2">
      <c r="F2034" s="450"/>
    </row>
    <row r="2035" spans="6:6" x14ac:dyDescent="0.2">
      <c r="F2035" s="450"/>
    </row>
    <row r="2036" spans="6:6" x14ac:dyDescent="0.2">
      <c r="F2036" s="450"/>
    </row>
    <row r="2037" spans="6:6" x14ac:dyDescent="0.2">
      <c r="F2037" s="450"/>
    </row>
    <row r="2038" spans="6:6" x14ac:dyDescent="0.2">
      <c r="F2038" s="450"/>
    </row>
    <row r="2039" spans="6:6" x14ac:dyDescent="0.2">
      <c r="F2039" s="450"/>
    </row>
    <row r="2040" spans="6:6" x14ac:dyDescent="0.2">
      <c r="F2040" s="450"/>
    </row>
    <row r="2041" spans="6:6" x14ac:dyDescent="0.2">
      <c r="F2041" s="450"/>
    </row>
    <row r="2042" spans="6:6" x14ac:dyDescent="0.2">
      <c r="F2042" s="450"/>
    </row>
    <row r="2043" spans="6:6" x14ac:dyDescent="0.2">
      <c r="F2043" s="450"/>
    </row>
    <row r="2044" spans="6:6" x14ac:dyDescent="0.2">
      <c r="F2044" s="450"/>
    </row>
    <row r="2045" spans="6:6" x14ac:dyDescent="0.2">
      <c r="F2045" s="450"/>
    </row>
    <row r="2046" spans="6:6" x14ac:dyDescent="0.2">
      <c r="F2046" s="450"/>
    </row>
    <row r="2047" spans="6:6" x14ac:dyDescent="0.2">
      <c r="F2047" s="450"/>
    </row>
    <row r="2048" spans="6:6" x14ac:dyDescent="0.2">
      <c r="F2048" s="450"/>
    </row>
    <row r="2049" spans="6:6" x14ac:dyDescent="0.2">
      <c r="F2049" s="450"/>
    </row>
    <row r="2050" spans="6:6" x14ac:dyDescent="0.2">
      <c r="F2050" s="450"/>
    </row>
    <row r="2051" spans="6:6" x14ac:dyDescent="0.2">
      <c r="F2051" s="450"/>
    </row>
    <row r="2052" spans="6:6" x14ac:dyDescent="0.2">
      <c r="F2052" s="450"/>
    </row>
    <row r="2053" spans="6:6" x14ac:dyDescent="0.2">
      <c r="F2053" s="450"/>
    </row>
    <row r="2054" spans="6:6" x14ac:dyDescent="0.2">
      <c r="F2054" s="450"/>
    </row>
    <row r="2055" spans="6:6" x14ac:dyDescent="0.2">
      <c r="F2055" s="450"/>
    </row>
    <row r="2056" spans="6:6" x14ac:dyDescent="0.2">
      <c r="F2056" s="450"/>
    </row>
    <row r="2057" spans="6:6" x14ac:dyDescent="0.2">
      <c r="F2057" s="450"/>
    </row>
    <row r="2058" spans="6:6" x14ac:dyDescent="0.2">
      <c r="F2058" s="450"/>
    </row>
    <row r="2059" spans="6:6" x14ac:dyDescent="0.2">
      <c r="F2059" s="450"/>
    </row>
    <row r="2060" spans="6:6" x14ac:dyDescent="0.2">
      <c r="F2060" s="450"/>
    </row>
    <row r="2061" spans="6:6" x14ac:dyDescent="0.2">
      <c r="F2061" s="450"/>
    </row>
    <row r="2062" spans="6:6" x14ac:dyDescent="0.2">
      <c r="F2062" s="450"/>
    </row>
    <row r="2063" spans="6:6" x14ac:dyDescent="0.2">
      <c r="F2063" s="450"/>
    </row>
    <row r="2064" spans="6:6" x14ac:dyDescent="0.2">
      <c r="F2064" s="450"/>
    </row>
    <row r="2065" spans="6:6" x14ac:dyDescent="0.2">
      <c r="F2065" s="450"/>
    </row>
    <row r="2066" spans="6:6" x14ac:dyDescent="0.2">
      <c r="F2066" s="450"/>
    </row>
    <row r="2067" spans="6:6" x14ac:dyDescent="0.2">
      <c r="F2067" s="450"/>
    </row>
    <row r="2068" spans="6:6" x14ac:dyDescent="0.2">
      <c r="F2068" s="450"/>
    </row>
    <row r="2069" spans="6:6" x14ac:dyDescent="0.2">
      <c r="F2069" s="450"/>
    </row>
    <row r="2070" spans="6:6" x14ac:dyDescent="0.2">
      <c r="F2070" s="450"/>
    </row>
    <row r="2071" spans="6:6" x14ac:dyDescent="0.2">
      <c r="F2071" s="450"/>
    </row>
    <row r="2072" spans="6:6" x14ac:dyDescent="0.2">
      <c r="F2072" s="450"/>
    </row>
    <row r="2073" spans="6:6" x14ac:dyDescent="0.2">
      <c r="F2073" s="450"/>
    </row>
    <row r="2074" spans="6:6" x14ac:dyDescent="0.2">
      <c r="F2074" s="450"/>
    </row>
    <row r="2075" spans="6:6" x14ac:dyDescent="0.2">
      <c r="F2075" s="450"/>
    </row>
    <row r="2076" spans="6:6" x14ac:dyDescent="0.2">
      <c r="F2076" s="450"/>
    </row>
    <row r="2077" spans="6:6" x14ac:dyDescent="0.2">
      <c r="F2077" s="450"/>
    </row>
    <row r="2078" spans="6:6" x14ac:dyDescent="0.2">
      <c r="F2078" s="450"/>
    </row>
    <row r="2079" spans="6:6" x14ac:dyDescent="0.2">
      <c r="F2079" s="450"/>
    </row>
    <row r="2080" spans="6:6" x14ac:dyDescent="0.2">
      <c r="F2080" s="450"/>
    </row>
    <row r="2081" spans="6:6" x14ac:dyDescent="0.2">
      <c r="F2081" s="450"/>
    </row>
    <row r="2082" spans="6:6" x14ac:dyDescent="0.2">
      <c r="F2082" s="450"/>
    </row>
    <row r="2083" spans="6:6" x14ac:dyDescent="0.2">
      <c r="F2083" s="450"/>
    </row>
    <row r="2084" spans="6:6" x14ac:dyDescent="0.2">
      <c r="F2084" s="450"/>
    </row>
    <row r="2085" spans="6:6" x14ac:dyDescent="0.2">
      <c r="F2085" s="450"/>
    </row>
    <row r="2086" spans="6:6" x14ac:dyDescent="0.2">
      <c r="F2086" s="450"/>
    </row>
    <row r="2087" spans="6:6" x14ac:dyDescent="0.2">
      <c r="F2087" s="450"/>
    </row>
    <row r="2088" spans="6:6" x14ac:dyDescent="0.2">
      <c r="F2088" s="450"/>
    </row>
    <row r="2089" spans="6:6" x14ac:dyDescent="0.2">
      <c r="F2089" s="450"/>
    </row>
    <row r="2090" spans="6:6" x14ac:dyDescent="0.2">
      <c r="F2090" s="450"/>
    </row>
    <row r="2091" spans="6:6" x14ac:dyDescent="0.2">
      <c r="F2091" s="450"/>
    </row>
    <row r="2092" spans="6:6" x14ac:dyDescent="0.2">
      <c r="F2092" s="450"/>
    </row>
    <row r="2093" spans="6:6" x14ac:dyDescent="0.2">
      <c r="F2093" s="450"/>
    </row>
    <row r="2094" spans="6:6" x14ac:dyDescent="0.2">
      <c r="F2094" s="450"/>
    </row>
    <row r="2095" spans="6:6" x14ac:dyDescent="0.2">
      <c r="F2095" s="450"/>
    </row>
    <row r="2096" spans="6:6" x14ac:dyDescent="0.2">
      <c r="F2096" s="450"/>
    </row>
    <row r="2097" spans="6:6" x14ac:dyDescent="0.2">
      <c r="F2097" s="450"/>
    </row>
    <row r="2098" spans="6:6" x14ac:dyDescent="0.2">
      <c r="F2098" s="450"/>
    </row>
    <row r="2099" spans="6:6" x14ac:dyDescent="0.2">
      <c r="F2099" s="450"/>
    </row>
    <row r="2100" spans="6:6" x14ac:dyDescent="0.2">
      <c r="F2100" s="450"/>
    </row>
    <row r="2101" spans="6:6" x14ac:dyDescent="0.2">
      <c r="F2101" s="450"/>
    </row>
    <row r="2102" spans="6:6" x14ac:dyDescent="0.2">
      <c r="F2102" s="450"/>
    </row>
    <row r="2103" spans="6:6" x14ac:dyDescent="0.2">
      <c r="F2103" s="450"/>
    </row>
    <row r="2104" spans="6:6" x14ac:dyDescent="0.2">
      <c r="F2104" s="450"/>
    </row>
    <row r="2105" spans="6:6" x14ac:dyDescent="0.2">
      <c r="F2105" s="450"/>
    </row>
    <row r="2106" spans="6:6" x14ac:dyDescent="0.2">
      <c r="F2106" s="450"/>
    </row>
    <row r="2107" spans="6:6" x14ac:dyDescent="0.2">
      <c r="F2107" s="450"/>
    </row>
    <row r="2108" spans="6:6" x14ac:dyDescent="0.2">
      <c r="F2108" s="450"/>
    </row>
    <row r="2109" spans="6:6" x14ac:dyDescent="0.2">
      <c r="F2109" s="450"/>
    </row>
    <row r="2110" spans="6:6" x14ac:dyDescent="0.2">
      <c r="F2110" s="450"/>
    </row>
    <row r="2111" spans="6:6" x14ac:dyDescent="0.2">
      <c r="F2111" s="450"/>
    </row>
    <row r="2112" spans="6:6" x14ac:dyDescent="0.2">
      <c r="F2112" s="450"/>
    </row>
    <row r="2113" spans="6:6" x14ac:dyDescent="0.2">
      <c r="F2113" s="450"/>
    </row>
    <row r="2114" spans="6:6" x14ac:dyDescent="0.2">
      <c r="F2114" s="450"/>
    </row>
    <row r="2115" spans="6:6" x14ac:dyDescent="0.2">
      <c r="F2115" s="450"/>
    </row>
    <row r="2116" spans="6:6" x14ac:dyDescent="0.2">
      <c r="F2116" s="450"/>
    </row>
    <row r="2117" spans="6:6" x14ac:dyDescent="0.2">
      <c r="F2117" s="450"/>
    </row>
    <row r="2118" spans="6:6" x14ac:dyDescent="0.2">
      <c r="F2118" s="450"/>
    </row>
    <row r="2119" spans="6:6" x14ac:dyDescent="0.2">
      <c r="F2119" s="450"/>
    </row>
    <row r="2120" spans="6:6" x14ac:dyDescent="0.2">
      <c r="F2120" s="450"/>
    </row>
    <row r="2121" spans="6:6" x14ac:dyDescent="0.2">
      <c r="F2121" s="450"/>
    </row>
    <row r="2122" spans="6:6" x14ac:dyDescent="0.2">
      <c r="F2122" s="450"/>
    </row>
    <row r="2123" spans="6:6" x14ac:dyDescent="0.2">
      <c r="F2123" s="450"/>
    </row>
    <row r="2124" spans="6:6" x14ac:dyDescent="0.2">
      <c r="F2124" s="450"/>
    </row>
    <row r="2125" spans="6:6" x14ac:dyDescent="0.2">
      <c r="F2125" s="450"/>
    </row>
    <row r="2126" spans="6:6" x14ac:dyDescent="0.2">
      <c r="F2126" s="450"/>
    </row>
    <row r="2127" spans="6:6" x14ac:dyDescent="0.2">
      <c r="F2127" s="450"/>
    </row>
    <row r="2128" spans="6:6" x14ac:dyDescent="0.2">
      <c r="F2128" s="450"/>
    </row>
    <row r="2129" spans="6:6" x14ac:dyDescent="0.2">
      <c r="F2129" s="450"/>
    </row>
    <row r="2130" spans="6:6" x14ac:dyDescent="0.2">
      <c r="F2130" s="450"/>
    </row>
    <row r="2131" spans="6:6" x14ac:dyDescent="0.2">
      <c r="F2131" s="450"/>
    </row>
    <row r="2132" spans="6:6" x14ac:dyDescent="0.2">
      <c r="F2132" s="450"/>
    </row>
    <row r="2133" spans="6:6" x14ac:dyDescent="0.2">
      <c r="F2133" s="450"/>
    </row>
    <row r="2134" spans="6:6" x14ac:dyDescent="0.2">
      <c r="F2134" s="450"/>
    </row>
    <row r="2135" spans="6:6" x14ac:dyDescent="0.2">
      <c r="F2135" s="450"/>
    </row>
    <row r="2136" spans="6:6" x14ac:dyDescent="0.2">
      <c r="F2136" s="450"/>
    </row>
    <row r="2137" spans="6:6" x14ac:dyDescent="0.2">
      <c r="F2137" s="450"/>
    </row>
    <row r="2138" spans="6:6" x14ac:dyDescent="0.2">
      <c r="F2138" s="450"/>
    </row>
    <row r="2139" spans="6:6" x14ac:dyDescent="0.2">
      <c r="F2139" s="450"/>
    </row>
    <row r="2140" spans="6:6" x14ac:dyDescent="0.2">
      <c r="F2140" s="450"/>
    </row>
    <row r="2141" spans="6:6" x14ac:dyDescent="0.2">
      <c r="F2141" s="450"/>
    </row>
    <row r="2142" spans="6:6" x14ac:dyDescent="0.2">
      <c r="F2142" s="450"/>
    </row>
    <row r="2143" spans="6:6" x14ac:dyDescent="0.2">
      <c r="F2143" s="450"/>
    </row>
    <row r="2144" spans="6:6" x14ac:dyDescent="0.2">
      <c r="F2144" s="450"/>
    </row>
    <row r="2145" spans="6:6" x14ac:dyDescent="0.2">
      <c r="F2145" s="450"/>
    </row>
    <row r="2146" spans="6:6" x14ac:dyDescent="0.2">
      <c r="F2146" s="450"/>
    </row>
    <row r="2147" spans="6:6" x14ac:dyDescent="0.2">
      <c r="F2147" s="450"/>
    </row>
    <row r="2148" spans="6:6" x14ac:dyDescent="0.2">
      <c r="F2148" s="450"/>
    </row>
    <row r="2149" spans="6:6" x14ac:dyDescent="0.2">
      <c r="F2149" s="450"/>
    </row>
    <row r="2150" spans="6:6" x14ac:dyDescent="0.2">
      <c r="F2150" s="450"/>
    </row>
    <row r="2151" spans="6:6" x14ac:dyDescent="0.2">
      <c r="F2151" s="450"/>
    </row>
    <row r="2152" spans="6:6" x14ac:dyDescent="0.2">
      <c r="F2152" s="450"/>
    </row>
    <row r="2153" spans="6:6" x14ac:dyDescent="0.2">
      <c r="F2153" s="450"/>
    </row>
    <row r="2154" spans="6:6" x14ac:dyDescent="0.2">
      <c r="F2154" s="450"/>
    </row>
    <row r="2155" spans="6:6" x14ac:dyDescent="0.2">
      <c r="F2155" s="450"/>
    </row>
    <row r="2156" spans="6:6" x14ac:dyDescent="0.2">
      <c r="F2156" s="450"/>
    </row>
    <row r="2157" spans="6:6" x14ac:dyDescent="0.2">
      <c r="F2157" s="450"/>
    </row>
    <row r="2158" spans="6:6" x14ac:dyDescent="0.2">
      <c r="F2158" s="450"/>
    </row>
    <row r="2159" spans="6:6" x14ac:dyDescent="0.2">
      <c r="F2159" s="450"/>
    </row>
    <row r="2160" spans="6:6" x14ac:dyDescent="0.2">
      <c r="F2160" s="450"/>
    </row>
    <row r="2161" spans="6:6" x14ac:dyDescent="0.2">
      <c r="F2161" s="450"/>
    </row>
    <row r="2162" spans="6:6" x14ac:dyDescent="0.2">
      <c r="F2162" s="450"/>
    </row>
    <row r="2163" spans="6:6" x14ac:dyDescent="0.2">
      <c r="F2163" s="450"/>
    </row>
    <row r="2164" spans="6:6" x14ac:dyDescent="0.2">
      <c r="F2164" s="450"/>
    </row>
    <row r="2165" spans="6:6" x14ac:dyDescent="0.2">
      <c r="F2165" s="450"/>
    </row>
    <row r="2166" spans="6:6" x14ac:dyDescent="0.2">
      <c r="F2166" s="450"/>
    </row>
    <row r="2167" spans="6:6" x14ac:dyDescent="0.2">
      <c r="F2167" s="450"/>
    </row>
    <row r="2168" spans="6:6" x14ac:dyDescent="0.2">
      <c r="F2168" s="450"/>
    </row>
    <row r="2169" spans="6:6" x14ac:dyDescent="0.2">
      <c r="F2169" s="450"/>
    </row>
    <row r="2170" spans="6:6" x14ac:dyDescent="0.2">
      <c r="F2170" s="450"/>
    </row>
    <row r="2171" spans="6:6" x14ac:dyDescent="0.2">
      <c r="F2171" s="450"/>
    </row>
    <row r="2172" spans="6:6" x14ac:dyDescent="0.2">
      <c r="F2172" s="450"/>
    </row>
    <row r="2173" spans="6:6" x14ac:dyDescent="0.2">
      <c r="F2173" s="450"/>
    </row>
    <row r="2174" spans="6:6" x14ac:dyDescent="0.2">
      <c r="F2174" s="450"/>
    </row>
    <row r="2175" spans="6:6" x14ac:dyDescent="0.2">
      <c r="F2175" s="450"/>
    </row>
    <row r="2176" spans="6:6" x14ac:dyDescent="0.2">
      <c r="F2176" s="450"/>
    </row>
    <row r="2177" spans="6:6" x14ac:dyDescent="0.2">
      <c r="F2177" s="450"/>
    </row>
    <row r="2178" spans="6:6" x14ac:dyDescent="0.2">
      <c r="F2178" s="450"/>
    </row>
    <row r="2179" spans="6:6" x14ac:dyDescent="0.2">
      <c r="F2179" s="450"/>
    </row>
    <row r="2180" spans="6:6" x14ac:dyDescent="0.2">
      <c r="F2180" s="450"/>
    </row>
    <row r="2181" spans="6:6" x14ac:dyDescent="0.2">
      <c r="F2181" s="450"/>
    </row>
    <row r="2182" spans="6:6" x14ac:dyDescent="0.2">
      <c r="F2182" s="450"/>
    </row>
    <row r="2183" spans="6:6" x14ac:dyDescent="0.2">
      <c r="F2183" s="450"/>
    </row>
    <row r="2184" spans="6:6" x14ac:dyDescent="0.2">
      <c r="F2184" s="450"/>
    </row>
    <row r="2185" spans="6:6" x14ac:dyDescent="0.2">
      <c r="F2185" s="450"/>
    </row>
    <row r="2186" spans="6:6" x14ac:dyDescent="0.2">
      <c r="F2186" s="450"/>
    </row>
    <row r="2187" spans="6:6" x14ac:dyDescent="0.2">
      <c r="F2187" s="450"/>
    </row>
    <row r="2188" spans="6:6" x14ac:dyDescent="0.2">
      <c r="F2188" s="450"/>
    </row>
    <row r="2189" spans="6:6" x14ac:dyDescent="0.2">
      <c r="F2189" s="450"/>
    </row>
    <row r="2190" spans="6:6" x14ac:dyDescent="0.2">
      <c r="F2190" s="450"/>
    </row>
    <row r="2191" spans="6:6" x14ac:dyDescent="0.2">
      <c r="F2191" s="450"/>
    </row>
    <row r="2192" spans="6:6" x14ac:dyDescent="0.2">
      <c r="F2192" s="450"/>
    </row>
    <row r="2193" spans="6:6" x14ac:dyDescent="0.2">
      <c r="F2193" s="450"/>
    </row>
    <row r="2194" spans="6:6" x14ac:dyDescent="0.2">
      <c r="F2194" s="450"/>
    </row>
    <row r="2195" spans="6:6" x14ac:dyDescent="0.2">
      <c r="F2195" s="450"/>
    </row>
    <row r="2196" spans="6:6" x14ac:dyDescent="0.2">
      <c r="F2196" s="450"/>
    </row>
    <row r="2197" spans="6:6" x14ac:dyDescent="0.2">
      <c r="F2197" s="450"/>
    </row>
    <row r="2198" spans="6:6" x14ac:dyDescent="0.2">
      <c r="F2198" s="450"/>
    </row>
    <row r="2199" spans="6:6" x14ac:dyDescent="0.2">
      <c r="F2199" s="450"/>
    </row>
    <row r="2200" spans="6:6" x14ac:dyDescent="0.2">
      <c r="F2200" s="450"/>
    </row>
    <row r="2201" spans="6:6" x14ac:dyDescent="0.2">
      <c r="F2201" s="450"/>
    </row>
    <row r="2202" spans="6:6" x14ac:dyDescent="0.2">
      <c r="F2202" s="450"/>
    </row>
    <row r="2203" spans="6:6" x14ac:dyDescent="0.2">
      <c r="F2203" s="450"/>
    </row>
    <row r="2204" spans="6:6" x14ac:dyDescent="0.2">
      <c r="F2204" s="450"/>
    </row>
    <row r="2205" spans="6:6" x14ac:dyDescent="0.2">
      <c r="F2205" s="450"/>
    </row>
    <row r="2206" spans="6:6" x14ac:dyDescent="0.2">
      <c r="F2206" s="450"/>
    </row>
    <row r="2207" spans="6:6" x14ac:dyDescent="0.2">
      <c r="F2207" s="450"/>
    </row>
    <row r="2208" spans="6:6" x14ac:dyDescent="0.2">
      <c r="F2208" s="450"/>
    </row>
    <row r="2209" spans="6:6" x14ac:dyDescent="0.2">
      <c r="F2209" s="450"/>
    </row>
    <row r="2210" spans="6:6" x14ac:dyDescent="0.2">
      <c r="F2210" s="450"/>
    </row>
    <row r="2211" spans="6:6" x14ac:dyDescent="0.2">
      <c r="F2211" s="450"/>
    </row>
    <row r="2212" spans="6:6" x14ac:dyDescent="0.2">
      <c r="F2212" s="450"/>
    </row>
    <row r="2213" spans="6:6" x14ac:dyDescent="0.2">
      <c r="F2213" s="450"/>
    </row>
    <row r="2214" spans="6:6" x14ac:dyDescent="0.2">
      <c r="F2214" s="450"/>
    </row>
    <row r="2215" spans="6:6" x14ac:dyDescent="0.2">
      <c r="F2215" s="450"/>
    </row>
    <row r="2216" spans="6:6" x14ac:dyDescent="0.2">
      <c r="F2216" s="450"/>
    </row>
    <row r="2217" spans="6:6" x14ac:dyDescent="0.2">
      <c r="F2217" s="450"/>
    </row>
    <row r="2218" spans="6:6" x14ac:dyDescent="0.2">
      <c r="F2218" s="450"/>
    </row>
    <row r="2219" spans="6:6" x14ac:dyDescent="0.2">
      <c r="F2219" s="450"/>
    </row>
    <row r="2220" spans="6:6" x14ac:dyDescent="0.2">
      <c r="F2220" s="450"/>
    </row>
    <row r="2221" spans="6:6" x14ac:dyDescent="0.2">
      <c r="F2221" s="450"/>
    </row>
    <row r="2222" spans="6:6" x14ac:dyDescent="0.2">
      <c r="F2222" s="450"/>
    </row>
    <row r="2223" spans="6:6" x14ac:dyDescent="0.2">
      <c r="F2223" s="450"/>
    </row>
    <row r="2224" spans="6:6" x14ac:dyDescent="0.2">
      <c r="F2224" s="450"/>
    </row>
    <row r="2225" spans="6:6" x14ac:dyDescent="0.2">
      <c r="F2225" s="450"/>
    </row>
    <row r="2226" spans="6:6" x14ac:dyDescent="0.2">
      <c r="F2226" s="450"/>
    </row>
    <row r="2227" spans="6:6" x14ac:dyDescent="0.2">
      <c r="F2227" s="450"/>
    </row>
    <row r="2228" spans="6:6" x14ac:dyDescent="0.2">
      <c r="F2228" s="450"/>
    </row>
    <row r="2229" spans="6:6" x14ac:dyDescent="0.2">
      <c r="F2229" s="450"/>
    </row>
    <row r="2230" spans="6:6" x14ac:dyDescent="0.2">
      <c r="F2230" s="450"/>
    </row>
    <row r="2231" spans="6:6" x14ac:dyDescent="0.2">
      <c r="F2231" s="450"/>
    </row>
    <row r="2232" spans="6:6" x14ac:dyDescent="0.2">
      <c r="F2232" s="450"/>
    </row>
    <row r="2233" spans="6:6" x14ac:dyDescent="0.2">
      <c r="F2233" s="450"/>
    </row>
    <row r="2234" spans="6:6" x14ac:dyDescent="0.2">
      <c r="F2234" s="450"/>
    </row>
    <row r="2235" spans="6:6" x14ac:dyDescent="0.2">
      <c r="F2235" s="450"/>
    </row>
    <row r="2236" spans="6:6" x14ac:dyDescent="0.2">
      <c r="F2236" s="450"/>
    </row>
    <row r="2237" spans="6:6" x14ac:dyDescent="0.2">
      <c r="F2237" s="450"/>
    </row>
    <row r="2238" spans="6:6" x14ac:dyDescent="0.2">
      <c r="F2238" s="450"/>
    </row>
    <row r="2239" spans="6:6" x14ac:dyDescent="0.2">
      <c r="F2239" s="450"/>
    </row>
    <row r="2240" spans="6:6" x14ac:dyDescent="0.2">
      <c r="F2240" s="450"/>
    </row>
    <row r="2241" spans="6:6" x14ac:dyDescent="0.2">
      <c r="F2241" s="450"/>
    </row>
    <row r="2242" spans="6:6" x14ac:dyDescent="0.2">
      <c r="F2242" s="450"/>
    </row>
    <row r="2243" spans="6:6" x14ac:dyDescent="0.2">
      <c r="F2243" s="450"/>
    </row>
    <row r="2244" spans="6:6" x14ac:dyDescent="0.2">
      <c r="F2244" s="450"/>
    </row>
    <row r="2245" spans="6:6" x14ac:dyDescent="0.2">
      <c r="F2245" s="450"/>
    </row>
    <row r="2246" spans="6:6" x14ac:dyDescent="0.2">
      <c r="F2246" s="450"/>
    </row>
    <row r="2247" spans="6:6" x14ac:dyDescent="0.2">
      <c r="F2247" s="450"/>
    </row>
    <row r="2248" spans="6:6" x14ac:dyDescent="0.2">
      <c r="F2248" s="450"/>
    </row>
    <row r="2249" spans="6:6" x14ac:dyDescent="0.2">
      <c r="F2249" s="450"/>
    </row>
    <row r="2250" spans="6:6" x14ac:dyDescent="0.2">
      <c r="F2250" s="450"/>
    </row>
    <row r="2251" spans="6:6" x14ac:dyDescent="0.2">
      <c r="F2251" s="450"/>
    </row>
    <row r="2252" spans="6:6" x14ac:dyDescent="0.2">
      <c r="F2252" s="450"/>
    </row>
    <row r="2253" spans="6:6" x14ac:dyDescent="0.2">
      <c r="F2253" s="450"/>
    </row>
    <row r="2254" spans="6:6" x14ac:dyDescent="0.2">
      <c r="F2254" s="450"/>
    </row>
    <row r="2255" spans="6:6" x14ac:dyDescent="0.2">
      <c r="F2255" s="450"/>
    </row>
    <row r="2256" spans="6:6" x14ac:dyDescent="0.2">
      <c r="F2256" s="450"/>
    </row>
    <row r="2257" spans="6:6" x14ac:dyDescent="0.2">
      <c r="F2257" s="450"/>
    </row>
    <row r="2258" spans="6:6" x14ac:dyDescent="0.2">
      <c r="F2258" s="450"/>
    </row>
    <row r="2259" spans="6:6" x14ac:dyDescent="0.2">
      <c r="F2259" s="450"/>
    </row>
    <row r="2260" spans="6:6" x14ac:dyDescent="0.2">
      <c r="F2260" s="450"/>
    </row>
    <row r="2261" spans="6:6" x14ac:dyDescent="0.2">
      <c r="F2261" s="450"/>
    </row>
    <row r="2262" spans="6:6" x14ac:dyDescent="0.2">
      <c r="F2262" s="450"/>
    </row>
    <row r="2263" spans="6:6" x14ac:dyDescent="0.2">
      <c r="F2263" s="450"/>
    </row>
    <row r="2264" spans="6:6" x14ac:dyDescent="0.2">
      <c r="F2264" s="450"/>
    </row>
    <row r="2265" spans="6:6" x14ac:dyDescent="0.2">
      <c r="F2265" s="450"/>
    </row>
    <row r="2266" spans="6:6" x14ac:dyDescent="0.2">
      <c r="F2266" s="450"/>
    </row>
    <row r="2267" spans="6:6" x14ac:dyDescent="0.2">
      <c r="F2267" s="450"/>
    </row>
    <row r="2268" spans="6:6" x14ac:dyDescent="0.2">
      <c r="F2268" s="450"/>
    </row>
    <row r="2269" spans="6:6" x14ac:dyDescent="0.2">
      <c r="F2269" s="450"/>
    </row>
    <row r="2270" spans="6:6" x14ac:dyDescent="0.2">
      <c r="F2270" s="450"/>
    </row>
    <row r="2271" spans="6:6" x14ac:dyDescent="0.2">
      <c r="F2271" s="450"/>
    </row>
    <row r="2272" spans="6:6" x14ac:dyDescent="0.2">
      <c r="F2272" s="450"/>
    </row>
    <row r="2273" spans="6:6" x14ac:dyDescent="0.2">
      <c r="F2273" s="450"/>
    </row>
    <row r="2274" spans="6:6" x14ac:dyDescent="0.2">
      <c r="F2274" s="450"/>
    </row>
    <row r="2275" spans="6:6" x14ac:dyDescent="0.2">
      <c r="F2275" s="450"/>
    </row>
    <row r="2276" spans="6:6" x14ac:dyDescent="0.2">
      <c r="F2276" s="450"/>
    </row>
    <row r="2277" spans="6:6" x14ac:dyDescent="0.2">
      <c r="F2277" s="450"/>
    </row>
    <row r="2278" spans="6:6" x14ac:dyDescent="0.2">
      <c r="F2278" s="450"/>
    </row>
    <row r="2279" spans="6:6" x14ac:dyDescent="0.2">
      <c r="F2279" s="450"/>
    </row>
    <row r="2280" spans="6:6" x14ac:dyDescent="0.2">
      <c r="F2280" s="450"/>
    </row>
    <row r="2281" spans="6:6" x14ac:dyDescent="0.2">
      <c r="F2281" s="450"/>
    </row>
    <row r="2282" spans="6:6" x14ac:dyDescent="0.2">
      <c r="F2282" s="450"/>
    </row>
    <row r="2283" spans="6:6" x14ac:dyDescent="0.2">
      <c r="F2283" s="450"/>
    </row>
    <row r="2284" spans="6:6" x14ac:dyDescent="0.2">
      <c r="F2284" s="450"/>
    </row>
    <row r="2285" spans="6:6" x14ac:dyDescent="0.2">
      <c r="F2285" s="450"/>
    </row>
    <row r="2286" spans="6:6" x14ac:dyDescent="0.2">
      <c r="F2286" s="450"/>
    </row>
    <row r="2287" spans="6:6" x14ac:dyDescent="0.2">
      <c r="F2287" s="450"/>
    </row>
    <row r="2288" spans="6:6" x14ac:dyDescent="0.2">
      <c r="F2288" s="450"/>
    </row>
    <row r="2289" spans="6:6" x14ac:dyDescent="0.2">
      <c r="F2289" s="450"/>
    </row>
    <row r="2290" spans="6:6" x14ac:dyDescent="0.2">
      <c r="F2290" s="450"/>
    </row>
    <row r="2291" spans="6:6" x14ac:dyDescent="0.2">
      <c r="F2291" s="450"/>
    </row>
    <row r="2292" spans="6:6" x14ac:dyDescent="0.2">
      <c r="F2292" s="450"/>
    </row>
    <row r="2293" spans="6:6" x14ac:dyDescent="0.2">
      <c r="F2293" s="450"/>
    </row>
    <row r="2294" spans="6:6" x14ac:dyDescent="0.2">
      <c r="F2294" s="450"/>
    </row>
    <row r="2295" spans="6:6" x14ac:dyDescent="0.2">
      <c r="F2295" s="450"/>
    </row>
    <row r="2296" spans="6:6" x14ac:dyDescent="0.2">
      <c r="F2296" s="450"/>
    </row>
    <row r="2297" spans="6:6" x14ac:dyDescent="0.2">
      <c r="F2297" s="450"/>
    </row>
    <row r="2298" spans="6:6" x14ac:dyDescent="0.2">
      <c r="F2298" s="450"/>
    </row>
    <row r="2299" spans="6:6" x14ac:dyDescent="0.2">
      <c r="F2299" s="450"/>
    </row>
    <row r="2300" spans="6:6" x14ac:dyDescent="0.2">
      <c r="F2300" s="450"/>
    </row>
    <row r="2301" spans="6:6" x14ac:dyDescent="0.2">
      <c r="F2301" s="450"/>
    </row>
    <row r="2302" spans="6:6" x14ac:dyDescent="0.2">
      <c r="F2302" s="450"/>
    </row>
    <row r="2303" spans="6:6" x14ac:dyDescent="0.2">
      <c r="F2303" s="450"/>
    </row>
    <row r="2304" spans="6:6" x14ac:dyDescent="0.2">
      <c r="F2304" s="450"/>
    </row>
    <row r="2305" spans="6:6" x14ac:dyDescent="0.2">
      <c r="F2305" s="450"/>
    </row>
    <row r="2306" spans="6:6" x14ac:dyDescent="0.2">
      <c r="F2306" s="450"/>
    </row>
    <row r="2307" spans="6:6" x14ac:dyDescent="0.2">
      <c r="F2307" s="450"/>
    </row>
    <row r="2308" spans="6:6" x14ac:dyDescent="0.2">
      <c r="F2308" s="450"/>
    </row>
    <row r="2309" spans="6:6" x14ac:dyDescent="0.2">
      <c r="F2309" s="450"/>
    </row>
    <row r="2310" spans="6:6" x14ac:dyDescent="0.2">
      <c r="F2310" s="450"/>
    </row>
    <row r="2311" spans="6:6" x14ac:dyDescent="0.2">
      <c r="F2311" s="450"/>
    </row>
    <row r="2312" spans="6:6" x14ac:dyDescent="0.2">
      <c r="F2312" s="450"/>
    </row>
    <row r="2313" spans="6:6" x14ac:dyDescent="0.2">
      <c r="F2313" s="450"/>
    </row>
    <row r="2314" spans="6:6" x14ac:dyDescent="0.2">
      <c r="F2314" s="450"/>
    </row>
    <row r="2315" spans="6:6" x14ac:dyDescent="0.2">
      <c r="F2315" s="450"/>
    </row>
    <row r="2316" spans="6:6" x14ac:dyDescent="0.2">
      <c r="F2316" s="450"/>
    </row>
    <row r="2317" spans="6:6" x14ac:dyDescent="0.2">
      <c r="F2317" s="450"/>
    </row>
    <row r="2318" spans="6:6" x14ac:dyDescent="0.2">
      <c r="F2318" s="450"/>
    </row>
    <row r="2319" spans="6:6" x14ac:dyDescent="0.2">
      <c r="F2319" s="450"/>
    </row>
    <row r="2320" spans="6:6" x14ac:dyDescent="0.2">
      <c r="F2320" s="450"/>
    </row>
    <row r="2321" spans="6:6" x14ac:dyDescent="0.2">
      <c r="F2321" s="450"/>
    </row>
    <row r="2322" spans="6:6" x14ac:dyDescent="0.2">
      <c r="F2322" s="450"/>
    </row>
    <row r="2323" spans="6:6" x14ac:dyDescent="0.2">
      <c r="F2323" s="450"/>
    </row>
    <row r="2324" spans="6:6" x14ac:dyDescent="0.2">
      <c r="F2324" s="450"/>
    </row>
    <row r="2325" spans="6:6" x14ac:dyDescent="0.2">
      <c r="F2325" s="450"/>
    </row>
    <row r="2326" spans="6:6" x14ac:dyDescent="0.2">
      <c r="F2326" s="450"/>
    </row>
    <row r="2327" spans="6:6" x14ac:dyDescent="0.2">
      <c r="F2327" s="450"/>
    </row>
    <row r="2328" spans="6:6" x14ac:dyDescent="0.2">
      <c r="F2328" s="450"/>
    </row>
    <row r="2329" spans="6:6" x14ac:dyDescent="0.2">
      <c r="F2329" s="450"/>
    </row>
    <row r="2330" spans="6:6" x14ac:dyDescent="0.2">
      <c r="F2330" s="450"/>
    </row>
    <row r="2331" spans="6:6" x14ac:dyDescent="0.2">
      <c r="F2331" s="450"/>
    </row>
    <row r="2332" spans="6:6" x14ac:dyDescent="0.2">
      <c r="F2332" s="450"/>
    </row>
    <row r="2333" spans="6:6" x14ac:dyDescent="0.2">
      <c r="F2333" s="450"/>
    </row>
    <row r="2334" spans="6:6" x14ac:dyDescent="0.2">
      <c r="F2334" s="450"/>
    </row>
    <row r="2335" spans="6:6" x14ac:dyDescent="0.2">
      <c r="F2335" s="450"/>
    </row>
    <row r="2336" spans="6:6" x14ac:dyDescent="0.2">
      <c r="F2336" s="450"/>
    </row>
    <row r="2337" spans="6:6" x14ac:dyDescent="0.2">
      <c r="F2337" s="450"/>
    </row>
    <row r="2338" spans="6:6" x14ac:dyDescent="0.2">
      <c r="F2338" s="450"/>
    </row>
    <row r="2339" spans="6:6" x14ac:dyDescent="0.2">
      <c r="F2339" s="450"/>
    </row>
    <row r="2340" spans="6:6" x14ac:dyDescent="0.2">
      <c r="F2340" s="450"/>
    </row>
    <row r="2341" spans="6:6" x14ac:dyDescent="0.2">
      <c r="F2341" s="450"/>
    </row>
    <row r="2342" spans="6:6" x14ac:dyDescent="0.2">
      <c r="F2342" s="450"/>
    </row>
    <row r="2343" spans="6:6" x14ac:dyDescent="0.2">
      <c r="F2343" s="450"/>
    </row>
    <row r="2344" spans="6:6" x14ac:dyDescent="0.2">
      <c r="F2344" s="450"/>
    </row>
    <row r="2345" spans="6:6" x14ac:dyDescent="0.2">
      <c r="F2345" s="450"/>
    </row>
    <row r="2346" spans="6:6" x14ac:dyDescent="0.2">
      <c r="F2346" s="450"/>
    </row>
    <row r="2347" spans="6:6" x14ac:dyDescent="0.2">
      <c r="F2347" s="450"/>
    </row>
    <row r="2348" spans="6:6" x14ac:dyDescent="0.2">
      <c r="F2348" s="450"/>
    </row>
    <row r="2349" spans="6:6" x14ac:dyDescent="0.2">
      <c r="F2349" s="450"/>
    </row>
    <row r="2350" spans="6:6" x14ac:dyDescent="0.2">
      <c r="F2350" s="450"/>
    </row>
    <row r="2351" spans="6:6" x14ac:dyDescent="0.2">
      <c r="F2351" s="450"/>
    </row>
    <row r="2352" spans="6:6" x14ac:dyDescent="0.2">
      <c r="F2352" s="450"/>
    </row>
    <row r="2353" spans="6:6" x14ac:dyDescent="0.2">
      <c r="F2353" s="450"/>
    </row>
    <row r="2354" spans="6:6" x14ac:dyDescent="0.2">
      <c r="F2354" s="450"/>
    </row>
    <row r="2355" spans="6:6" x14ac:dyDescent="0.2">
      <c r="F2355" s="450"/>
    </row>
    <row r="2356" spans="6:6" x14ac:dyDescent="0.2">
      <c r="F2356" s="450"/>
    </row>
    <row r="2357" spans="6:6" x14ac:dyDescent="0.2">
      <c r="F2357" s="450"/>
    </row>
    <row r="2358" spans="6:6" x14ac:dyDescent="0.2">
      <c r="F2358" s="450"/>
    </row>
    <row r="2359" spans="6:6" x14ac:dyDescent="0.2">
      <c r="F2359" s="450"/>
    </row>
    <row r="2360" spans="6:6" x14ac:dyDescent="0.2">
      <c r="F2360" s="450"/>
    </row>
    <row r="2361" spans="6:6" x14ac:dyDescent="0.2">
      <c r="F2361" s="450"/>
    </row>
    <row r="2362" spans="6:6" x14ac:dyDescent="0.2">
      <c r="F2362" s="450"/>
    </row>
    <row r="2363" spans="6:6" x14ac:dyDescent="0.2">
      <c r="F2363" s="450"/>
    </row>
    <row r="2364" spans="6:6" x14ac:dyDescent="0.2">
      <c r="F2364" s="450"/>
    </row>
    <row r="2365" spans="6:6" x14ac:dyDescent="0.2">
      <c r="F2365" s="450"/>
    </row>
    <row r="2366" spans="6:6" x14ac:dyDescent="0.2">
      <c r="F2366" s="450"/>
    </row>
    <row r="2367" spans="6:6" x14ac:dyDescent="0.2">
      <c r="F2367" s="450"/>
    </row>
    <row r="2368" spans="6:6" x14ac:dyDescent="0.2">
      <c r="F2368" s="450"/>
    </row>
    <row r="2369" spans="6:6" x14ac:dyDescent="0.2">
      <c r="F2369" s="450"/>
    </row>
    <row r="2370" spans="6:6" x14ac:dyDescent="0.2">
      <c r="F2370" s="450"/>
    </row>
    <row r="2371" spans="6:6" x14ac:dyDescent="0.2">
      <c r="F2371" s="450"/>
    </row>
    <row r="2372" spans="6:6" x14ac:dyDescent="0.2">
      <c r="F2372" s="450"/>
    </row>
    <row r="2373" spans="6:6" x14ac:dyDescent="0.2">
      <c r="F2373" s="450"/>
    </row>
    <row r="2374" spans="6:6" x14ac:dyDescent="0.2">
      <c r="F2374" s="450"/>
    </row>
    <row r="2375" spans="6:6" x14ac:dyDescent="0.2">
      <c r="F2375" s="450"/>
    </row>
    <row r="2376" spans="6:6" x14ac:dyDescent="0.2">
      <c r="F2376" s="450"/>
    </row>
    <row r="2377" spans="6:6" x14ac:dyDescent="0.2">
      <c r="F2377" s="450"/>
    </row>
    <row r="2378" spans="6:6" x14ac:dyDescent="0.2">
      <c r="F2378" s="450"/>
    </row>
    <row r="2379" spans="6:6" x14ac:dyDescent="0.2">
      <c r="F2379" s="450"/>
    </row>
    <row r="2380" spans="6:6" x14ac:dyDescent="0.2">
      <c r="F2380" s="450"/>
    </row>
    <row r="2381" spans="6:6" x14ac:dyDescent="0.2">
      <c r="F2381" s="450"/>
    </row>
    <row r="2382" spans="6:6" x14ac:dyDescent="0.2">
      <c r="F2382" s="450"/>
    </row>
    <row r="2383" spans="6:6" x14ac:dyDescent="0.2">
      <c r="F2383" s="450"/>
    </row>
    <row r="2384" spans="6:6" x14ac:dyDescent="0.2">
      <c r="F2384" s="450"/>
    </row>
    <row r="2385" spans="6:6" x14ac:dyDescent="0.2">
      <c r="F2385" s="450"/>
    </row>
    <row r="2386" spans="6:6" x14ac:dyDescent="0.2">
      <c r="F2386" s="450"/>
    </row>
    <row r="2387" spans="6:6" x14ac:dyDescent="0.2">
      <c r="F2387" s="450"/>
    </row>
    <row r="2388" spans="6:6" x14ac:dyDescent="0.2">
      <c r="F2388" s="450"/>
    </row>
    <row r="2389" spans="6:6" x14ac:dyDescent="0.2">
      <c r="F2389" s="450"/>
    </row>
    <row r="2390" spans="6:6" x14ac:dyDescent="0.2">
      <c r="F2390" s="450"/>
    </row>
    <row r="2391" spans="6:6" x14ac:dyDescent="0.2">
      <c r="F2391" s="450"/>
    </row>
    <row r="2392" spans="6:6" x14ac:dyDescent="0.2">
      <c r="F2392" s="450"/>
    </row>
    <row r="2393" spans="6:6" x14ac:dyDescent="0.2">
      <c r="F2393" s="450"/>
    </row>
    <row r="2394" spans="6:6" x14ac:dyDescent="0.2">
      <c r="F2394" s="450"/>
    </row>
    <row r="2395" spans="6:6" x14ac:dyDescent="0.2">
      <c r="F2395" s="450"/>
    </row>
    <row r="2396" spans="6:6" x14ac:dyDescent="0.2">
      <c r="F2396" s="450"/>
    </row>
    <row r="2397" spans="6:6" x14ac:dyDescent="0.2">
      <c r="F2397" s="450"/>
    </row>
    <row r="2398" spans="6:6" x14ac:dyDescent="0.2">
      <c r="F2398" s="450"/>
    </row>
    <row r="2399" spans="6:6" x14ac:dyDescent="0.2">
      <c r="F2399" s="450"/>
    </row>
    <row r="2400" spans="6:6" x14ac:dyDescent="0.2">
      <c r="F2400" s="450"/>
    </row>
    <row r="2401" spans="6:6" x14ac:dyDescent="0.2">
      <c r="F2401" s="450"/>
    </row>
    <row r="2402" spans="6:6" x14ac:dyDescent="0.2">
      <c r="F2402" s="450"/>
    </row>
    <row r="2403" spans="6:6" x14ac:dyDescent="0.2">
      <c r="F2403" s="450"/>
    </row>
    <row r="2404" spans="6:6" x14ac:dyDescent="0.2">
      <c r="F2404" s="450"/>
    </row>
    <row r="2405" spans="6:6" x14ac:dyDescent="0.2">
      <c r="F2405" s="450"/>
    </row>
    <row r="2406" spans="6:6" x14ac:dyDescent="0.2">
      <c r="F2406" s="450"/>
    </row>
    <row r="2407" spans="6:6" x14ac:dyDescent="0.2">
      <c r="F2407" s="450"/>
    </row>
    <row r="2408" spans="6:6" x14ac:dyDescent="0.2">
      <c r="F2408" s="450"/>
    </row>
    <row r="2409" spans="6:6" x14ac:dyDescent="0.2">
      <c r="F2409" s="450"/>
    </row>
    <row r="2410" spans="6:6" x14ac:dyDescent="0.2">
      <c r="F2410" s="450"/>
    </row>
    <row r="2411" spans="6:6" x14ac:dyDescent="0.2">
      <c r="F2411" s="450"/>
    </row>
    <row r="2412" spans="6:6" x14ac:dyDescent="0.2">
      <c r="F2412" s="450"/>
    </row>
    <row r="2413" spans="6:6" x14ac:dyDescent="0.2">
      <c r="F2413" s="450"/>
    </row>
    <row r="2414" spans="6:6" x14ac:dyDescent="0.2">
      <c r="F2414" s="450"/>
    </row>
    <row r="2415" spans="6:6" x14ac:dyDescent="0.2">
      <c r="F2415" s="450"/>
    </row>
    <row r="2416" spans="6:6" x14ac:dyDescent="0.2">
      <c r="F2416" s="450"/>
    </row>
    <row r="2417" spans="6:6" x14ac:dyDescent="0.2">
      <c r="F2417" s="450"/>
    </row>
    <row r="2418" spans="6:6" x14ac:dyDescent="0.2">
      <c r="F2418" s="450"/>
    </row>
    <row r="2419" spans="6:6" x14ac:dyDescent="0.2">
      <c r="F2419" s="450"/>
    </row>
    <row r="2420" spans="6:6" x14ac:dyDescent="0.2">
      <c r="F2420" s="450"/>
    </row>
    <row r="2421" spans="6:6" x14ac:dyDescent="0.2">
      <c r="F2421" s="450"/>
    </row>
    <row r="2422" spans="6:6" x14ac:dyDescent="0.2">
      <c r="F2422" s="450"/>
    </row>
    <row r="2423" spans="6:6" x14ac:dyDescent="0.2">
      <c r="F2423" s="450"/>
    </row>
    <row r="2424" spans="6:6" x14ac:dyDescent="0.2">
      <c r="F2424" s="450"/>
    </row>
    <row r="2425" spans="6:6" x14ac:dyDescent="0.2">
      <c r="F2425" s="450"/>
    </row>
    <row r="2426" spans="6:6" x14ac:dyDescent="0.2">
      <c r="F2426" s="450"/>
    </row>
    <row r="2427" spans="6:6" x14ac:dyDescent="0.2">
      <c r="F2427" s="450"/>
    </row>
    <row r="2428" spans="6:6" x14ac:dyDescent="0.2">
      <c r="F2428" s="450"/>
    </row>
    <row r="2429" spans="6:6" x14ac:dyDescent="0.2">
      <c r="F2429" s="450"/>
    </row>
    <row r="2430" spans="6:6" x14ac:dyDescent="0.2">
      <c r="F2430" s="450"/>
    </row>
    <row r="2431" spans="6:6" x14ac:dyDescent="0.2">
      <c r="F2431" s="450"/>
    </row>
    <row r="2432" spans="6:6" x14ac:dyDescent="0.2">
      <c r="F2432" s="450"/>
    </row>
    <row r="2433" spans="6:6" x14ac:dyDescent="0.2">
      <c r="F2433" s="450"/>
    </row>
    <row r="2434" spans="6:6" x14ac:dyDescent="0.2">
      <c r="F2434" s="450"/>
    </row>
    <row r="2435" spans="6:6" x14ac:dyDescent="0.2">
      <c r="F2435" s="450"/>
    </row>
    <row r="2436" spans="6:6" x14ac:dyDescent="0.2">
      <c r="F2436" s="450"/>
    </row>
    <row r="2437" spans="6:6" x14ac:dyDescent="0.2">
      <c r="F2437" s="450"/>
    </row>
    <row r="2438" spans="6:6" x14ac:dyDescent="0.2">
      <c r="F2438" s="450"/>
    </row>
    <row r="2439" spans="6:6" x14ac:dyDescent="0.2">
      <c r="F2439" s="450"/>
    </row>
    <row r="2440" spans="6:6" x14ac:dyDescent="0.2">
      <c r="F2440" s="450"/>
    </row>
    <row r="2441" spans="6:6" x14ac:dyDescent="0.2">
      <c r="F2441" s="450"/>
    </row>
    <row r="2442" spans="6:6" x14ac:dyDescent="0.2">
      <c r="F2442" s="450"/>
    </row>
    <row r="2443" spans="6:6" x14ac:dyDescent="0.2">
      <c r="F2443" s="450"/>
    </row>
    <row r="2444" spans="6:6" x14ac:dyDescent="0.2">
      <c r="F2444" s="450"/>
    </row>
    <row r="2445" spans="6:6" x14ac:dyDescent="0.2">
      <c r="F2445" s="450"/>
    </row>
    <row r="2446" spans="6:6" x14ac:dyDescent="0.2">
      <c r="F2446" s="450"/>
    </row>
    <row r="2447" spans="6:6" x14ac:dyDescent="0.2">
      <c r="F2447" s="450"/>
    </row>
    <row r="2448" spans="6:6" x14ac:dyDescent="0.2">
      <c r="F2448" s="450"/>
    </row>
    <row r="2449" spans="6:6" x14ac:dyDescent="0.2">
      <c r="F2449" s="450"/>
    </row>
    <row r="2450" spans="6:6" x14ac:dyDescent="0.2">
      <c r="F2450" s="450"/>
    </row>
    <row r="2451" spans="6:6" x14ac:dyDescent="0.2">
      <c r="F2451" s="450"/>
    </row>
    <row r="2452" spans="6:6" x14ac:dyDescent="0.2">
      <c r="F2452" s="450"/>
    </row>
    <row r="2453" spans="6:6" x14ac:dyDescent="0.2">
      <c r="F2453" s="450"/>
    </row>
    <row r="2454" spans="6:6" x14ac:dyDescent="0.2">
      <c r="F2454" s="450"/>
    </row>
    <row r="2455" spans="6:6" x14ac:dyDescent="0.2">
      <c r="F2455" s="450"/>
    </row>
    <row r="2456" spans="6:6" x14ac:dyDescent="0.2">
      <c r="F2456" s="450"/>
    </row>
    <row r="2457" spans="6:6" x14ac:dyDescent="0.2">
      <c r="F2457" s="450"/>
    </row>
    <row r="2458" spans="6:6" x14ac:dyDescent="0.2">
      <c r="F2458" s="450"/>
    </row>
    <row r="2459" spans="6:6" x14ac:dyDescent="0.2">
      <c r="F2459" s="450"/>
    </row>
    <row r="2460" spans="6:6" x14ac:dyDescent="0.2">
      <c r="F2460" s="450"/>
    </row>
    <row r="2461" spans="6:6" x14ac:dyDescent="0.2">
      <c r="F2461" s="450"/>
    </row>
    <row r="2462" spans="6:6" x14ac:dyDescent="0.2">
      <c r="F2462" s="450"/>
    </row>
    <row r="2463" spans="6:6" x14ac:dyDescent="0.2">
      <c r="F2463" s="450"/>
    </row>
    <row r="2464" spans="6:6" x14ac:dyDescent="0.2">
      <c r="F2464" s="450"/>
    </row>
    <row r="2465" spans="6:6" x14ac:dyDescent="0.2">
      <c r="F2465" s="450"/>
    </row>
    <row r="2466" spans="6:6" x14ac:dyDescent="0.2">
      <c r="F2466" s="450"/>
    </row>
    <row r="2467" spans="6:6" x14ac:dyDescent="0.2">
      <c r="F2467" s="450"/>
    </row>
    <row r="2468" spans="6:6" x14ac:dyDescent="0.2">
      <c r="F2468" s="450"/>
    </row>
    <row r="2469" spans="6:6" x14ac:dyDescent="0.2">
      <c r="F2469" s="450"/>
    </row>
    <row r="2470" spans="6:6" x14ac:dyDescent="0.2">
      <c r="F2470" s="450"/>
    </row>
    <row r="2471" spans="6:6" x14ac:dyDescent="0.2">
      <c r="F2471" s="450"/>
    </row>
    <row r="2472" spans="6:6" x14ac:dyDescent="0.2">
      <c r="F2472" s="450"/>
    </row>
    <row r="2473" spans="6:6" x14ac:dyDescent="0.2">
      <c r="F2473" s="450"/>
    </row>
    <row r="2474" spans="6:6" x14ac:dyDescent="0.2">
      <c r="F2474" s="450"/>
    </row>
    <row r="2475" spans="6:6" x14ac:dyDescent="0.2">
      <c r="F2475" s="450"/>
    </row>
    <row r="2476" spans="6:6" x14ac:dyDescent="0.2">
      <c r="F2476" s="450"/>
    </row>
    <row r="2477" spans="6:6" x14ac:dyDescent="0.2">
      <c r="F2477" s="450"/>
    </row>
    <row r="2478" spans="6:6" x14ac:dyDescent="0.2">
      <c r="F2478" s="450"/>
    </row>
    <row r="2479" spans="6:6" x14ac:dyDescent="0.2">
      <c r="F2479" s="450"/>
    </row>
    <row r="2480" spans="6:6" x14ac:dyDescent="0.2">
      <c r="F2480" s="450"/>
    </row>
    <row r="2481" spans="6:6" x14ac:dyDescent="0.2">
      <c r="F2481" s="450"/>
    </row>
    <row r="2482" spans="6:6" x14ac:dyDescent="0.2">
      <c r="F2482" s="450"/>
    </row>
    <row r="2483" spans="6:6" x14ac:dyDescent="0.2">
      <c r="F2483" s="450"/>
    </row>
    <row r="2484" spans="6:6" x14ac:dyDescent="0.2">
      <c r="F2484" s="450"/>
    </row>
    <row r="2485" spans="6:6" x14ac:dyDescent="0.2">
      <c r="F2485" s="450"/>
    </row>
    <row r="2486" spans="6:6" x14ac:dyDescent="0.2">
      <c r="F2486" s="450"/>
    </row>
    <row r="2487" spans="6:6" x14ac:dyDescent="0.2">
      <c r="F2487" s="450"/>
    </row>
    <row r="2488" spans="6:6" x14ac:dyDescent="0.2">
      <c r="F2488" s="450"/>
    </row>
    <row r="2489" spans="6:6" x14ac:dyDescent="0.2">
      <c r="F2489" s="450"/>
    </row>
    <row r="2490" spans="6:6" x14ac:dyDescent="0.2">
      <c r="F2490" s="450"/>
    </row>
    <row r="2491" spans="6:6" x14ac:dyDescent="0.2">
      <c r="F2491" s="450"/>
    </row>
    <row r="2492" spans="6:6" x14ac:dyDescent="0.2">
      <c r="F2492" s="450"/>
    </row>
    <row r="2493" spans="6:6" x14ac:dyDescent="0.2">
      <c r="F2493" s="450"/>
    </row>
    <row r="2494" spans="6:6" x14ac:dyDescent="0.2">
      <c r="F2494" s="450"/>
    </row>
    <row r="2495" spans="6:6" x14ac:dyDescent="0.2">
      <c r="F2495" s="450"/>
    </row>
    <row r="2496" spans="6:6" x14ac:dyDescent="0.2">
      <c r="F2496" s="450"/>
    </row>
    <row r="2497" spans="6:6" x14ac:dyDescent="0.2">
      <c r="F2497" s="450"/>
    </row>
    <row r="2498" spans="6:6" x14ac:dyDescent="0.2">
      <c r="F2498" s="450"/>
    </row>
    <row r="2499" spans="6:6" x14ac:dyDescent="0.2">
      <c r="F2499" s="450"/>
    </row>
    <row r="2500" spans="6:6" x14ac:dyDescent="0.2">
      <c r="F2500" s="450"/>
    </row>
    <row r="2501" spans="6:6" x14ac:dyDescent="0.2">
      <c r="F2501" s="450"/>
    </row>
    <row r="2502" spans="6:6" x14ac:dyDescent="0.2">
      <c r="F2502" s="450"/>
    </row>
    <row r="2503" spans="6:6" x14ac:dyDescent="0.2">
      <c r="F2503" s="450"/>
    </row>
    <row r="2504" spans="6:6" x14ac:dyDescent="0.2">
      <c r="F2504" s="450"/>
    </row>
    <row r="2505" spans="6:6" x14ac:dyDescent="0.2">
      <c r="F2505" s="450"/>
    </row>
    <row r="2506" spans="6:6" x14ac:dyDescent="0.2">
      <c r="F2506" s="450"/>
    </row>
    <row r="2507" spans="6:6" x14ac:dyDescent="0.2">
      <c r="F2507" s="450"/>
    </row>
    <row r="2508" spans="6:6" x14ac:dyDescent="0.2">
      <c r="F2508" s="450"/>
    </row>
    <row r="2509" spans="6:6" x14ac:dyDescent="0.2">
      <c r="F2509" s="450"/>
    </row>
    <row r="2510" spans="6:6" x14ac:dyDescent="0.2">
      <c r="F2510" s="450"/>
    </row>
    <row r="2511" spans="6:6" x14ac:dyDescent="0.2">
      <c r="F2511" s="450"/>
    </row>
    <row r="2512" spans="6:6" x14ac:dyDescent="0.2">
      <c r="F2512" s="450"/>
    </row>
    <row r="2513" spans="6:6" x14ac:dyDescent="0.2">
      <c r="F2513" s="450"/>
    </row>
    <row r="2514" spans="6:6" x14ac:dyDescent="0.2">
      <c r="F2514" s="450"/>
    </row>
    <row r="2515" spans="6:6" x14ac:dyDescent="0.2">
      <c r="F2515" s="450"/>
    </row>
    <row r="2516" spans="6:6" x14ac:dyDescent="0.2">
      <c r="F2516" s="450"/>
    </row>
    <row r="2517" spans="6:6" x14ac:dyDescent="0.2">
      <c r="F2517" s="450"/>
    </row>
    <row r="2518" spans="6:6" x14ac:dyDescent="0.2">
      <c r="F2518" s="450"/>
    </row>
    <row r="2519" spans="6:6" x14ac:dyDescent="0.2">
      <c r="F2519" s="450"/>
    </row>
    <row r="2520" spans="6:6" x14ac:dyDescent="0.2">
      <c r="F2520" s="450"/>
    </row>
    <row r="2521" spans="6:6" x14ac:dyDescent="0.2">
      <c r="F2521" s="450"/>
    </row>
    <row r="2522" spans="6:6" x14ac:dyDescent="0.2">
      <c r="F2522" s="450"/>
    </row>
    <row r="2523" spans="6:6" x14ac:dyDescent="0.2">
      <c r="F2523" s="450"/>
    </row>
    <row r="2524" spans="6:6" x14ac:dyDescent="0.2">
      <c r="F2524" s="450"/>
    </row>
    <row r="2525" spans="6:6" x14ac:dyDescent="0.2">
      <c r="F2525" s="450"/>
    </row>
    <row r="2526" spans="6:6" x14ac:dyDescent="0.2">
      <c r="F2526" s="450"/>
    </row>
    <row r="2527" spans="6:6" x14ac:dyDescent="0.2">
      <c r="F2527" s="450"/>
    </row>
    <row r="2528" spans="6:6" x14ac:dyDescent="0.2">
      <c r="F2528" s="450"/>
    </row>
    <row r="2529" spans="6:6" x14ac:dyDescent="0.2">
      <c r="F2529" s="450"/>
    </row>
    <row r="2530" spans="6:6" x14ac:dyDescent="0.2">
      <c r="F2530" s="450"/>
    </row>
    <row r="2531" spans="6:6" x14ac:dyDescent="0.2">
      <c r="F2531" s="450"/>
    </row>
    <row r="2532" spans="6:6" x14ac:dyDescent="0.2">
      <c r="F2532" s="450"/>
    </row>
    <row r="2533" spans="6:6" x14ac:dyDescent="0.2">
      <c r="F2533" s="450"/>
    </row>
    <row r="2534" spans="6:6" x14ac:dyDescent="0.2">
      <c r="F2534" s="450"/>
    </row>
    <row r="2535" spans="6:6" x14ac:dyDescent="0.2">
      <c r="F2535" s="450"/>
    </row>
    <row r="2536" spans="6:6" x14ac:dyDescent="0.2">
      <c r="F2536" s="450"/>
    </row>
    <row r="2537" spans="6:6" x14ac:dyDescent="0.2">
      <c r="F2537" s="450"/>
    </row>
    <row r="2538" spans="6:6" x14ac:dyDescent="0.2">
      <c r="F2538" s="450"/>
    </row>
    <row r="2539" spans="6:6" x14ac:dyDescent="0.2">
      <c r="F2539" s="450"/>
    </row>
    <row r="2540" spans="6:6" x14ac:dyDescent="0.2">
      <c r="F2540" s="450"/>
    </row>
    <row r="2541" spans="6:6" x14ac:dyDescent="0.2">
      <c r="F2541" s="450"/>
    </row>
    <row r="2542" spans="6:6" x14ac:dyDescent="0.2">
      <c r="F2542" s="450"/>
    </row>
    <row r="2543" spans="6:6" x14ac:dyDescent="0.2">
      <c r="F2543" s="450"/>
    </row>
    <row r="2544" spans="6:6" x14ac:dyDescent="0.2">
      <c r="F2544" s="450"/>
    </row>
    <row r="2545" spans="6:6" x14ac:dyDescent="0.2">
      <c r="F2545" s="450"/>
    </row>
    <row r="2546" spans="6:6" x14ac:dyDescent="0.2">
      <c r="F2546" s="450"/>
    </row>
    <row r="2547" spans="6:6" x14ac:dyDescent="0.2">
      <c r="F2547" s="450"/>
    </row>
    <row r="2548" spans="6:6" x14ac:dyDescent="0.2">
      <c r="F2548" s="450"/>
    </row>
    <row r="2549" spans="6:6" x14ac:dyDescent="0.2">
      <c r="F2549" s="450"/>
    </row>
    <row r="2550" spans="6:6" x14ac:dyDescent="0.2">
      <c r="F2550" s="450"/>
    </row>
    <row r="2551" spans="6:6" x14ac:dyDescent="0.2">
      <c r="F2551" s="450"/>
    </row>
    <row r="2552" spans="6:6" x14ac:dyDescent="0.2">
      <c r="F2552" s="450"/>
    </row>
    <row r="2553" spans="6:6" x14ac:dyDescent="0.2">
      <c r="F2553" s="450"/>
    </row>
    <row r="2554" spans="6:6" x14ac:dyDescent="0.2">
      <c r="F2554" s="450"/>
    </row>
    <row r="2555" spans="6:6" x14ac:dyDescent="0.2">
      <c r="F2555" s="450"/>
    </row>
    <row r="2556" spans="6:6" x14ac:dyDescent="0.2">
      <c r="F2556" s="450"/>
    </row>
    <row r="2557" spans="6:6" x14ac:dyDescent="0.2">
      <c r="F2557" s="450"/>
    </row>
    <row r="2558" spans="6:6" x14ac:dyDescent="0.2">
      <c r="F2558" s="450"/>
    </row>
    <row r="2559" spans="6:6" x14ac:dyDescent="0.2">
      <c r="F2559" s="450"/>
    </row>
    <row r="2560" spans="6:6" x14ac:dyDescent="0.2">
      <c r="F2560" s="450"/>
    </row>
    <row r="2561" spans="6:6" x14ac:dyDescent="0.2">
      <c r="F2561" s="450"/>
    </row>
    <row r="2562" spans="6:6" x14ac:dyDescent="0.2">
      <c r="F2562" s="450"/>
    </row>
    <row r="2563" spans="6:6" x14ac:dyDescent="0.2">
      <c r="F2563" s="450"/>
    </row>
    <row r="2564" spans="6:6" x14ac:dyDescent="0.2">
      <c r="F2564" s="450"/>
    </row>
    <row r="2565" spans="6:6" x14ac:dyDescent="0.2">
      <c r="F2565" s="450"/>
    </row>
    <row r="2566" spans="6:6" x14ac:dyDescent="0.2">
      <c r="F2566" s="450"/>
    </row>
    <row r="2567" spans="6:6" x14ac:dyDescent="0.2">
      <c r="F2567" s="450"/>
    </row>
    <row r="2568" spans="6:6" x14ac:dyDescent="0.2">
      <c r="F2568" s="450"/>
    </row>
    <row r="2569" spans="6:6" x14ac:dyDescent="0.2">
      <c r="F2569" s="450"/>
    </row>
    <row r="2570" spans="6:6" x14ac:dyDescent="0.2">
      <c r="F2570" s="450"/>
    </row>
    <row r="2571" spans="6:6" x14ac:dyDescent="0.2">
      <c r="F2571" s="450"/>
    </row>
    <row r="2572" spans="6:6" x14ac:dyDescent="0.2">
      <c r="F2572" s="450"/>
    </row>
    <row r="2573" spans="6:6" x14ac:dyDescent="0.2">
      <c r="F2573" s="450"/>
    </row>
    <row r="2574" spans="6:6" x14ac:dyDescent="0.2">
      <c r="F2574" s="450"/>
    </row>
    <row r="2575" spans="6:6" x14ac:dyDescent="0.2">
      <c r="F2575" s="450"/>
    </row>
    <row r="2576" spans="6:6" x14ac:dyDescent="0.2">
      <c r="F2576" s="450"/>
    </row>
    <row r="2577" spans="6:6" x14ac:dyDescent="0.2">
      <c r="F2577" s="450"/>
    </row>
    <row r="2578" spans="6:6" x14ac:dyDescent="0.2">
      <c r="F2578" s="450"/>
    </row>
    <row r="2579" spans="6:6" x14ac:dyDescent="0.2">
      <c r="F2579" s="450"/>
    </row>
    <row r="2580" spans="6:6" x14ac:dyDescent="0.2">
      <c r="F2580" s="450"/>
    </row>
    <row r="2581" spans="6:6" x14ac:dyDescent="0.2">
      <c r="F2581" s="450"/>
    </row>
    <row r="2582" spans="6:6" x14ac:dyDescent="0.2">
      <c r="F2582" s="450"/>
    </row>
    <row r="2583" spans="6:6" x14ac:dyDescent="0.2">
      <c r="F2583" s="450"/>
    </row>
    <row r="2584" spans="6:6" x14ac:dyDescent="0.2">
      <c r="F2584" s="450"/>
    </row>
    <row r="2585" spans="6:6" x14ac:dyDescent="0.2">
      <c r="F2585" s="450"/>
    </row>
    <row r="2586" spans="6:6" x14ac:dyDescent="0.2">
      <c r="F2586" s="450"/>
    </row>
    <row r="2587" spans="6:6" x14ac:dyDescent="0.2">
      <c r="F2587" s="450"/>
    </row>
    <row r="2588" spans="6:6" x14ac:dyDescent="0.2">
      <c r="F2588" s="450"/>
    </row>
    <row r="2589" spans="6:6" x14ac:dyDescent="0.2">
      <c r="F2589" s="450"/>
    </row>
    <row r="2590" spans="6:6" x14ac:dyDescent="0.2">
      <c r="F2590" s="450"/>
    </row>
    <row r="2591" spans="6:6" x14ac:dyDescent="0.2">
      <c r="F2591" s="450"/>
    </row>
    <row r="2592" spans="6:6" x14ac:dyDescent="0.2">
      <c r="F2592" s="450"/>
    </row>
    <row r="2593" spans="6:6" x14ac:dyDescent="0.2">
      <c r="F2593" s="450"/>
    </row>
    <row r="2594" spans="6:6" x14ac:dyDescent="0.2">
      <c r="F2594" s="450"/>
    </row>
    <row r="2595" spans="6:6" x14ac:dyDescent="0.2">
      <c r="F2595" s="450"/>
    </row>
    <row r="2596" spans="6:6" x14ac:dyDescent="0.2">
      <c r="F2596" s="450"/>
    </row>
    <row r="2597" spans="6:6" x14ac:dyDescent="0.2">
      <c r="F2597" s="450"/>
    </row>
    <row r="2598" spans="6:6" x14ac:dyDescent="0.2">
      <c r="F2598" s="450"/>
    </row>
    <row r="2599" spans="6:6" x14ac:dyDescent="0.2">
      <c r="F2599" s="450"/>
    </row>
    <row r="2600" spans="6:6" x14ac:dyDescent="0.2">
      <c r="F2600" s="450"/>
    </row>
    <row r="2601" spans="6:6" x14ac:dyDescent="0.2">
      <c r="F2601" s="450"/>
    </row>
    <row r="2602" spans="6:6" x14ac:dyDescent="0.2">
      <c r="F2602" s="450"/>
    </row>
    <row r="2603" spans="6:6" x14ac:dyDescent="0.2">
      <c r="F2603" s="450"/>
    </row>
    <row r="2604" spans="6:6" x14ac:dyDescent="0.2">
      <c r="F2604" s="450"/>
    </row>
    <row r="2605" spans="6:6" x14ac:dyDescent="0.2">
      <c r="F2605" s="450"/>
    </row>
    <row r="2606" spans="6:6" x14ac:dyDescent="0.2">
      <c r="F2606" s="450"/>
    </row>
    <row r="2607" spans="6:6" x14ac:dyDescent="0.2">
      <c r="F2607" s="450"/>
    </row>
    <row r="2608" spans="6:6" x14ac:dyDescent="0.2">
      <c r="F2608" s="450"/>
    </row>
    <row r="2609" spans="6:6" x14ac:dyDescent="0.2">
      <c r="F2609" s="450"/>
    </row>
    <row r="2610" spans="6:6" x14ac:dyDescent="0.2">
      <c r="F2610" s="450"/>
    </row>
    <row r="2611" spans="6:6" x14ac:dyDescent="0.2">
      <c r="F2611" s="450"/>
    </row>
    <row r="2612" spans="6:6" x14ac:dyDescent="0.2">
      <c r="F2612" s="450"/>
    </row>
    <row r="2613" spans="6:6" x14ac:dyDescent="0.2">
      <c r="F2613" s="450"/>
    </row>
    <row r="2614" spans="6:6" x14ac:dyDescent="0.2">
      <c r="F2614" s="450"/>
    </row>
    <row r="2615" spans="6:6" x14ac:dyDescent="0.2">
      <c r="F2615" s="450"/>
    </row>
    <row r="2616" spans="6:6" x14ac:dyDescent="0.2">
      <c r="F2616" s="450"/>
    </row>
    <row r="2617" spans="6:6" x14ac:dyDescent="0.2">
      <c r="F2617" s="450"/>
    </row>
    <row r="2618" spans="6:6" x14ac:dyDescent="0.2">
      <c r="F2618" s="450"/>
    </row>
    <row r="2619" spans="6:6" x14ac:dyDescent="0.2">
      <c r="F2619" s="450"/>
    </row>
    <row r="2620" spans="6:6" x14ac:dyDescent="0.2">
      <c r="F2620" s="450"/>
    </row>
    <row r="2621" spans="6:6" x14ac:dyDescent="0.2">
      <c r="F2621" s="450"/>
    </row>
    <row r="2622" spans="6:6" x14ac:dyDescent="0.2">
      <c r="F2622" s="450"/>
    </row>
    <row r="2623" spans="6:6" x14ac:dyDescent="0.2">
      <c r="F2623" s="450"/>
    </row>
    <row r="2624" spans="6:6" x14ac:dyDescent="0.2">
      <c r="F2624" s="450"/>
    </row>
    <row r="2625" spans="6:6" x14ac:dyDescent="0.2">
      <c r="F2625" s="450"/>
    </row>
    <row r="2626" spans="6:6" x14ac:dyDescent="0.2">
      <c r="F2626" s="450"/>
    </row>
    <row r="2627" spans="6:6" x14ac:dyDescent="0.2">
      <c r="F2627" s="450"/>
    </row>
    <row r="2628" spans="6:6" x14ac:dyDescent="0.2">
      <c r="F2628" s="450"/>
    </row>
    <row r="2629" spans="6:6" x14ac:dyDescent="0.2">
      <c r="F2629" s="450"/>
    </row>
    <row r="2630" spans="6:6" x14ac:dyDescent="0.2">
      <c r="F2630" s="450"/>
    </row>
    <row r="2631" spans="6:6" x14ac:dyDescent="0.2">
      <c r="F2631" s="450"/>
    </row>
    <row r="2632" spans="6:6" x14ac:dyDescent="0.2">
      <c r="F2632" s="450"/>
    </row>
    <row r="2633" spans="6:6" x14ac:dyDescent="0.2">
      <c r="F2633" s="450"/>
    </row>
    <row r="2634" spans="6:6" x14ac:dyDescent="0.2">
      <c r="F2634" s="450"/>
    </row>
    <row r="2635" spans="6:6" x14ac:dyDescent="0.2">
      <c r="F2635" s="450"/>
    </row>
    <row r="2636" spans="6:6" x14ac:dyDescent="0.2">
      <c r="F2636" s="450"/>
    </row>
    <row r="2637" spans="6:6" x14ac:dyDescent="0.2">
      <c r="F2637" s="450"/>
    </row>
    <row r="2638" spans="6:6" x14ac:dyDescent="0.2">
      <c r="F2638" s="450"/>
    </row>
    <row r="2639" spans="6:6" x14ac:dyDescent="0.2">
      <c r="F2639" s="450"/>
    </row>
    <row r="2640" spans="6:6" x14ac:dyDescent="0.2">
      <c r="F2640" s="450"/>
    </row>
    <row r="2641" spans="6:6" x14ac:dyDescent="0.2">
      <c r="F2641" s="450"/>
    </row>
    <row r="2642" spans="6:6" x14ac:dyDescent="0.2">
      <c r="F2642" s="450"/>
    </row>
    <row r="2643" spans="6:6" x14ac:dyDescent="0.2">
      <c r="F2643" s="450"/>
    </row>
    <row r="2644" spans="6:6" x14ac:dyDescent="0.2">
      <c r="F2644" s="450"/>
    </row>
    <row r="2645" spans="6:6" x14ac:dyDescent="0.2">
      <c r="F2645" s="450"/>
    </row>
    <row r="2646" spans="6:6" x14ac:dyDescent="0.2">
      <c r="F2646" s="450"/>
    </row>
    <row r="2647" spans="6:6" x14ac:dyDescent="0.2">
      <c r="F2647" s="450"/>
    </row>
    <row r="2648" spans="6:6" x14ac:dyDescent="0.2">
      <c r="F2648" s="450"/>
    </row>
    <row r="2649" spans="6:6" x14ac:dyDescent="0.2">
      <c r="F2649" s="450"/>
    </row>
    <row r="2650" spans="6:6" x14ac:dyDescent="0.2">
      <c r="F2650" s="450"/>
    </row>
    <row r="2651" spans="6:6" x14ac:dyDescent="0.2">
      <c r="F2651" s="450"/>
    </row>
    <row r="2652" spans="6:6" x14ac:dyDescent="0.2">
      <c r="F2652" s="450"/>
    </row>
    <row r="2653" spans="6:6" x14ac:dyDescent="0.2">
      <c r="F2653" s="450"/>
    </row>
    <row r="2654" spans="6:6" x14ac:dyDescent="0.2">
      <c r="F2654" s="450"/>
    </row>
    <row r="2655" spans="6:6" x14ac:dyDescent="0.2">
      <c r="F2655" s="450"/>
    </row>
    <row r="2656" spans="6:6" x14ac:dyDescent="0.2">
      <c r="F2656" s="450"/>
    </row>
    <row r="2657" spans="6:6" x14ac:dyDescent="0.2">
      <c r="F2657" s="450"/>
    </row>
    <row r="2658" spans="6:6" x14ac:dyDescent="0.2">
      <c r="F2658" s="450"/>
    </row>
    <row r="2659" spans="6:6" x14ac:dyDescent="0.2">
      <c r="F2659" s="450"/>
    </row>
    <row r="2660" spans="6:6" x14ac:dyDescent="0.2">
      <c r="F2660" s="450"/>
    </row>
    <row r="2661" spans="6:6" x14ac:dyDescent="0.2">
      <c r="F2661" s="450"/>
    </row>
    <row r="2662" spans="6:6" x14ac:dyDescent="0.2">
      <c r="F2662" s="450"/>
    </row>
    <row r="2663" spans="6:6" x14ac:dyDescent="0.2">
      <c r="F2663" s="450"/>
    </row>
    <row r="2664" spans="6:6" x14ac:dyDescent="0.2">
      <c r="F2664" s="450"/>
    </row>
    <row r="2665" spans="6:6" x14ac:dyDescent="0.2">
      <c r="F2665" s="450"/>
    </row>
    <row r="2666" spans="6:6" x14ac:dyDescent="0.2">
      <c r="F2666" s="450"/>
    </row>
    <row r="2667" spans="6:6" x14ac:dyDescent="0.2">
      <c r="F2667" s="450"/>
    </row>
    <row r="2668" spans="6:6" x14ac:dyDescent="0.2">
      <c r="F2668" s="450"/>
    </row>
    <row r="2669" spans="6:6" x14ac:dyDescent="0.2">
      <c r="F2669" s="450"/>
    </row>
    <row r="2670" spans="6:6" x14ac:dyDescent="0.2">
      <c r="F2670" s="450"/>
    </row>
    <row r="2671" spans="6:6" x14ac:dyDescent="0.2">
      <c r="F2671" s="450"/>
    </row>
    <row r="2672" spans="6:6" x14ac:dyDescent="0.2">
      <c r="F2672" s="450"/>
    </row>
    <row r="2673" spans="6:6" x14ac:dyDescent="0.2">
      <c r="F2673" s="450"/>
    </row>
    <row r="2674" spans="6:6" x14ac:dyDescent="0.2">
      <c r="F2674" s="450"/>
    </row>
    <row r="2675" spans="6:6" x14ac:dyDescent="0.2">
      <c r="F2675" s="450"/>
    </row>
    <row r="2676" spans="6:6" x14ac:dyDescent="0.2">
      <c r="F2676" s="450"/>
    </row>
    <row r="2677" spans="6:6" x14ac:dyDescent="0.2">
      <c r="F2677" s="450"/>
    </row>
    <row r="2678" spans="6:6" x14ac:dyDescent="0.2">
      <c r="F2678" s="450"/>
    </row>
    <row r="2679" spans="6:6" x14ac:dyDescent="0.2">
      <c r="F2679" s="450"/>
    </row>
    <row r="2680" spans="6:6" x14ac:dyDescent="0.2">
      <c r="F2680" s="450"/>
    </row>
    <row r="2681" spans="6:6" x14ac:dyDescent="0.2">
      <c r="F2681" s="450"/>
    </row>
    <row r="2682" spans="6:6" x14ac:dyDescent="0.2">
      <c r="F2682" s="450"/>
    </row>
    <row r="2683" spans="6:6" x14ac:dyDescent="0.2">
      <c r="F2683" s="450"/>
    </row>
    <row r="2684" spans="6:6" x14ac:dyDescent="0.2">
      <c r="F2684" s="450"/>
    </row>
    <row r="2685" spans="6:6" x14ac:dyDescent="0.2">
      <c r="F2685" s="450"/>
    </row>
    <row r="2686" spans="6:6" x14ac:dyDescent="0.2">
      <c r="F2686" s="450"/>
    </row>
    <row r="2687" spans="6:6" x14ac:dyDescent="0.2">
      <c r="F2687" s="450"/>
    </row>
    <row r="2688" spans="6:6" x14ac:dyDescent="0.2">
      <c r="F2688" s="450"/>
    </row>
    <row r="2689" spans="6:6" x14ac:dyDescent="0.2">
      <c r="F2689" s="450"/>
    </row>
    <row r="2690" spans="6:6" x14ac:dyDescent="0.2">
      <c r="F2690" s="450"/>
    </row>
    <row r="2691" spans="6:6" x14ac:dyDescent="0.2">
      <c r="F2691" s="450"/>
    </row>
    <row r="2692" spans="6:6" x14ac:dyDescent="0.2">
      <c r="F2692" s="450"/>
    </row>
    <row r="2693" spans="6:6" x14ac:dyDescent="0.2">
      <c r="F2693" s="450"/>
    </row>
    <row r="2694" spans="6:6" x14ac:dyDescent="0.2">
      <c r="F2694" s="450"/>
    </row>
    <row r="2695" spans="6:6" x14ac:dyDescent="0.2">
      <c r="F2695" s="450"/>
    </row>
    <row r="2696" spans="6:6" x14ac:dyDescent="0.2">
      <c r="F2696" s="450"/>
    </row>
    <row r="2697" spans="6:6" x14ac:dyDescent="0.2">
      <c r="F2697" s="450"/>
    </row>
    <row r="2698" spans="6:6" x14ac:dyDescent="0.2">
      <c r="F2698" s="450"/>
    </row>
    <row r="2699" spans="6:6" x14ac:dyDescent="0.2">
      <c r="F2699" s="450"/>
    </row>
    <row r="2700" spans="6:6" x14ac:dyDescent="0.2">
      <c r="F2700" s="450"/>
    </row>
    <row r="2701" spans="6:6" x14ac:dyDescent="0.2">
      <c r="F2701" s="450"/>
    </row>
    <row r="2702" spans="6:6" x14ac:dyDescent="0.2">
      <c r="F2702" s="450"/>
    </row>
    <row r="2703" spans="6:6" x14ac:dyDescent="0.2">
      <c r="F2703" s="450"/>
    </row>
    <row r="2704" spans="6:6" x14ac:dyDescent="0.2">
      <c r="F2704" s="450"/>
    </row>
    <row r="2705" spans="6:6" x14ac:dyDescent="0.2">
      <c r="F2705" s="450"/>
    </row>
    <row r="2706" spans="6:6" x14ac:dyDescent="0.2">
      <c r="F2706" s="450"/>
    </row>
    <row r="2707" spans="6:6" x14ac:dyDescent="0.2">
      <c r="F2707" s="450"/>
    </row>
    <row r="2708" spans="6:6" x14ac:dyDescent="0.2">
      <c r="F2708" s="450"/>
    </row>
    <row r="2709" spans="6:6" x14ac:dyDescent="0.2">
      <c r="F2709" s="450"/>
    </row>
    <row r="2710" spans="6:6" x14ac:dyDescent="0.2">
      <c r="F2710" s="450"/>
    </row>
    <row r="2711" spans="6:6" x14ac:dyDescent="0.2">
      <c r="F2711" s="450"/>
    </row>
    <row r="2712" spans="6:6" x14ac:dyDescent="0.2">
      <c r="F2712" s="450"/>
    </row>
    <row r="2713" spans="6:6" x14ac:dyDescent="0.2">
      <c r="F2713" s="450"/>
    </row>
    <row r="2714" spans="6:6" x14ac:dyDescent="0.2">
      <c r="F2714" s="450"/>
    </row>
    <row r="2715" spans="6:6" x14ac:dyDescent="0.2">
      <c r="F2715" s="450"/>
    </row>
    <row r="2716" spans="6:6" x14ac:dyDescent="0.2">
      <c r="F2716" s="450"/>
    </row>
    <row r="2717" spans="6:6" x14ac:dyDescent="0.2">
      <c r="F2717" s="450"/>
    </row>
    <row r="2718" spans="6:6" x14ac:dyDescent="0.2">
      <c r="F2718" s="450"/>
    </row>
    <row r="2719" spans="6:6" x14ac:dyDescent="0.2">
      <c r="F2719" s="450"/>
    </row>
    <row r="2720" spans="6:6" x14ac:dyDescent="0.2">
      <c r="F2720" s="450"/>
    </row>
    <row r="2721" spans="6:6" x14ac:dyDescent="0.2">
      <c r="F2721" s="450"/>
    </row>
    <row r="2722" spans="6:6" x14ac:dyDescent="0.2">
      <c r="F2722" s="450"/>
    </row>
    <row r="2723" spans="6:6" x14ac:dyDescent="0.2">
      <c r="F2723" s="450"/>
    </row>
    <row r="2724" spans="6:6" x14ac:dyDescent="0.2">
      <c r="F2724" s="450"/>
    </row>
    <row r="2725" spans="6:6" x14ac:dyDescent="0.2">
      <c r="F2725" s="450"/>
    </row>
    <row r="2726" spans="6:6" x14ac:dyDescent="0.2">
      <c r="F2726" s="450"/>
    </row>
    <row r="2727" spans="6:6" x14ac:dyDescent="0.2">
      <c r="F2727" s="450"/>
    </row>
    <row r="2728" spans="6:6" x14ac:dyDescent="0.2">
      <c r="F2728" s="450"/>
    </row>
    <row r="2729" spans="6:6" x14ac:dyDescent="0.2">
      <c r="F2729" s="450"/>
    </row>
    <row r="2730" spans="6:6" x14ac:dyDescent="0.2">
      <c r="F2730" s="450"/>
    </row>
    <row r="2731" spans="6:6" x14ac:dyDescent="0.2">
      <c r="F2731" s="450"/>
    </row>
    <row r="2732" spans="6:6" x14ac:dyDescent="0.2">
      <c r="F2732" s="450"/>
    </row>
    <row r="2733" spans="6:6" x14ac:dyDescent="0.2">
      <c r="F2733" s="450"/>
    </row>
    <row r="2734" spans="6:6" x14ac:dyDescent="0.2">
      <c r="F2734" s="450"/>
    </row>
    <row r="2735" spans="6:6" x14ac:dyDescent="0.2">
      <c r="F2735" s="450"/>
    </row>
    <row r="2736" spans="6:6" x14ac:dyDescent="0.2">
      <c r="F2736" s="450"/>
    </row>
    <row r="2737" spans="6:6" x14ac:dyDescent="0.2">
      <c r="F2737" s="450"/>
    </row>
    <row r="2738" spans="6:6" x14ac:dyDescent="0.2">
      <c r="F2738" s="450"/>
    </row>
    <row r="2739" spans="6:6" x14ac:dyDescent="0.2">
      <c r="F2739" s="450"/>
    </row>
    <row r="2740" spans="6:6" x14ac:dyDescent="0.2">
      <c r="F2740" s="450"/>
    </row>
    <row r="2741" spans="6:6" x14ac:dyDescent="0.2">
      <c r="F2741" s="450"/>
    </row>
    <row r="2742" spans="6:6" x14ac:dyDescent="0.2">
      <c r="F2742" s="450"/>
    </row>
    <row r="2743" spans="6:6" x14ac:dyDescent="0.2">
      <c r="F2743" s="450"/>
    </row>
    <row r="2744" spans="6:6" x14ac:dyDescent="0.2">
      <c r="F2744" s="450"/>
    </row>
    <row r="2745" spans="6:6" x14ac:dyDescent="0.2">
      <c r="F2745" s="450"/>
    </row>
    <row r="2746" spans="6:6" x14ac:dyDescent="0.2">
      <c r="F2746" s="450"/>
    </row>
    <row r="2747" spans="6:6" x14ac:dyDescent="0.2">
      <c r="F2747" s="450"/>
    </row>
    <row r="2748" spans="6:6" x14ac:dyDescent="0.2">
      <c r="F2748" s="450"/>
    </row>
    <row r="2749" spans="6:6" x14ac:dyDescent="0.2">
      <c r="F2749" s="450"/>
    </row>
    <row r="2750" spans="6:6" x14ac:dyDescent="0.2">
      <c r="F2750" s="450"/>
    </row>
    <row r="2751" spans="6:6" x14ac:dyDescent="0.2">
      <c r="F2751" s="450"/>
    </row>
    <row r="2752" spans="6:6" x14ac:dyDescent="0.2">
      <c r="F2752" s="450"/>
    </row>
    <row r="2753" spans="6:6" x14ac:dyDescent="0.2">
      <c r="F2753" s="450"/>
    </row>
    <row r="2754" spans="6:6" x14ac:dyDescent="0.2">
      <c r="F2754" s="450"/>
    </row>
    <row r="2755" spans="6:6" x14ac:dyDescent="0.2">
      <c r="F2755" s="450"/>
    </row>
    <row r="2756" spans="6:6" x14ac:dyDescent="0.2">
      <c r="F2756" s="450"/>
    </row>
    <row r="2757" spans="6:6" x14ac:dyDescent="0.2">
      <c r="F2757" s="450"/>
    </row>
    <row r="2758" spans="6:6" x14ac:dyDescent="0.2">
      <c r="F2758" s="450"/>
    </row>
    <row r="2759" spans="6:6" x14ac:dyDescent="0.2">
      <c r="F2759" s="450"/>
    </row>
    <row r="2760" spans="6:6" x14ac:dyDescent="0.2">
      <c r="F2760" s="450"/>
    </row>
    <row r="2761" spans="6:6" x14ac:dyDescent="0.2">
      <c r="F2761" s="450"/>
    </row>
    <row r="2762" spans="6:6" x14ac:dyDescent="0.2">
      <c r="F2762" s="450"/>
    </row>
    <row r="2763" spans="6:6" x14ac:dyDescent="0.2">
      <c r="F2763" s="450"/>
    </row>
    <row r="2764" spans="6:6" x14ac:dyDescent="0.2">
      <c r="F2764" s="450"/>
    </row>
    <row r="2765" spans="6:6" x14ac:dyDescent="0.2">
      <c r="F2765" s="450"/>
    </row>
    <row r="2766" spans="6:6" x14ac:dyDescent="0.2">
      <c r="F2766" s="450"/>
    </row>
    <row r="2767" spans="6:6" x14ac:dyDescent="0.2">
      <c r="F2767" s="450"/>
    </row>
    <row r="2768" spans="6:6" x14ac:dyDescent="0.2">
      <c r="F2768" s="450"/>
    </row>
    <row r="2769" spans="6:6" x14ac:dyDescent="0.2">
      <c r="F2769" s="450"/>
    </row>
    <row r="2770" spans="6:6" x14ac:dyDescent="0.2">
      <c r="F2770" s="450"/>
    </row>
    <row r="2771" spans="6:6" x14ac:dyDescent="0.2">
      <c r="F2771" s="450"/>
    </row>
    <row r="2772" spans="6:6" x14ac:dyDescent="0.2">
      <c r="F2772" s="450"/>
    </row>
    <row r="2773" spans="6:6" x14ac:dyDescent="0.2">
      <c r="F2773" s="450"/>
    </row>
    <row r="2774" spans="6:6" x14ac:dyDescent="0.2">
      <c r="F2774" s="450"/>
    </row>
    <row r="2775" spans="6:6" x14ac:dyDescent="0.2">
      <c r="F2775" s="450"/>
    </row>
    <row r="2776" spans="6:6" x14ac:dyDescent="0.2">
      <c r="F2776" s="450"/>
    </row>
    <row r="2777" spans="6:6" x14ac:dyDescent="0.2">
      <c r="F2777" s="450"/>
    </row>
    <row r="2778" spans="6:6" x14ac:dyDescent="0.2">
      <c r="F2778" s="450"/>
    </row>
    <row r="2779" spans="6:6" x14ac:dyDescent="0.2">
      <c r="F2779" s="450"/>
    </row>
    <row r="2780" spans="6:6" x14ac:dyDescent="0.2">
      <c r="F2780" s="450"/>
    </row>
    <row r="2781" spans="6:6" x14ac:dyDescent="0.2">
      <c r="F2781" s="450"/>
    </row>
    <row r="2782" spans="6:6" x14ac:dyDescent="0.2">
      <c r="F2782" s="450"/>
    </row>
    <row r="2783" spans="6:6" x14ac:dyDescent="0.2">
      <c r="F2783" s="450"/>
    </row>
    <row r="2784" spans="6:6" x14ac:dyDescent="0.2">
      <c r="F2784" s="450"/>
    </row>
    <row r="2785" spans="6:6" x14ac:dyDescent="0.2">
      <c r="F2785" s="450"/>
    </row>
    <row r="2786" spans="6:6" x14ac:dyDescent="0.2">
      <c r="F2786" s="450"/>
    </row>
    <row r="2787" spans="6:6" x14ac:dyDescent="0.2">
      <c r="F2787" s="450"/>
    </row>
    <row r="2788" spans="6:6" x14ac:dyDescent="0.2">
      <c r="F2788" s="450"/>
    </row>
    <row r="2789" spans="6:6" x14ac:dyDescent="0.2">
      <c r="F2789" s="450"/>
    </row>
    <row r="2790" spans="6:6" x14ac:dyDescent="0.2">
      <c r="F2790" s="450"/>
    </row>
    <row r="2791" spans="6:6" x14ac:dyDescent="0.2">
      <c r="F2791" s="450"/>
    </row>
    <row r="2792" spans="6:6" x14ac:dyDescent="0.2">
      <c r="F2792" s="450"/>
    </row>
    <row r="2793" spans="6:6" x14ac:dyDescent="0.2">
      <c r="F2793" s="450"/>
    </row>
    <row r="2794" spans="6:6" x14ac:dyDescent="0.2">
      <c r="F2794" s="450"/>
    </row>
    <row r="2795" spans="6:6" x14ac:dyDescent="0.2">
      <c r="F2795" s="450"/>
    </row>
    <row r="2796" spans="6:6" x14ac:dyDescent="0.2">
      <c r="F2796" s="450"/>
    </row>
    <row r="2797" spans="6:6" x14ac:dyDescent="0.2">
      <c r="F2797" s="450"/>
    </row>
    <row r="2798" spans="6:6" x14ac:dyDescent="0.2">
      <c r="F2798" s="450"/>
    </row>
    <row r="2799" spans="6:6" x14ac:dyDescent="0.2">
      <c r="F2799" s="450"/>
    </row>
    <row r="2800" spans="6:6" x14ac:dyDescent="0.2">
      <c r="F2800" s="450"/>
    </row>
    <row r="2801" spans="6:6" x14ac:dyDescent="0.2">
      <c r="F2801" s="450"/>
    </row>
    <row r="2802" spans="6:6" x14ac:dyDescent="0.2">
      <c r="F2802" s="450"/>
    </row>
    <row r="2803" spans="6:6" x14ac:dyDescent="0.2">
      <c r="F2803" s="450"/>
    </row>
    <row r="2804" spans="6:6" x14ac:dyDescent="0.2">
      <c r="F2804" s="450"/>
    </row>
    <row r="2805" spans="6:6" x14ac:dyDescent="0.2">
      <c r="F2805" s="450"/>
    </row>
    <row r="2806" spans="6:6" x14ac:dyDescent="0.2">
      <c r="F2806" s="450"/>
    </row>
    <row r="2807" spans="6:6" x14ac:dyDescent="0.2">
      <c r="F2807" s="450"/>
    </row>
    <row r="2808" spans="6:6" x14ac:dyDescent="0.2">
      <c r="F2808" s="450"/>
    </row>
    <row r="2809" spans="6:6" x14ac:dyDescent="0.2">
      <c r="F2809" s="450"/>
    </row>
    <row r="2810" spans="6:6" x14ac:dyDescent="0.2">
      <c r="F2810" s="450"/>
    </row>
    <row r="2811" spans="6:6" x14ac:dyDescent="0.2">
      <c r="F2811" s="450"/>
    </row>
    <row r="2812" spans="6:6" x14ac:dyDescent="0.2">
      <c r="F2812" s="450"/>
    </row>
    <row r="2813" spans="6:6" x14ac:dyDescent="0.2">
      <c r="F2813" s="450"/>
    </row>
    <row r="2814" spans="6:6" x14ac:dyDescent="0.2">
      <c r="F2814" s="450"/>
    </row>
    <row r="2815" spans="6:6" x14ac:dyDescent="0.2">
      <c r="F2815" s="450"/>
    </row>
    <row r="2816" spans="6:6" x14ac:dyDescent="0.2">
      <c r="F2816" s="450"/>
    </row>
    <row r="2817" spans="6:6" x14ac:dyDescent="0.2">
      <c r="F2817" s="450"/>
    </row>
    <row r="2818" spans="6:6" x14ac:dyDescent="0.2">
      <c r="F2818" s="450"/>
    </row>
    <row r="2819" spans="6:6" x14ac:dyDescent="0.2">
      <c r="F2819" s="450"/>
    </row>
    <row r="2820" spans="6:6" x14ac:dyDescent="0.2">
      <c r="F2820" s="450"/>
    </row>
    <row r="2821" spans="6:6" x14ac:dyDescent="0.2">
      <c r="F2821" s="450"/>
    </row>
    <row r="2822" spans="6:6" x14ac:dyDescent="0.2">
      <c r="F2822" s="450"/>
    </row>
    <row r="2823" spans="6:6" x14ac:dyDescent="0.2">
      <c r="F2823" s="450"/>
    </row>
    <row r="2824" spans="6:6" x14ac:dyDescent="0.2">
      <c r="F2824" s="450"/>
    </row>
    <row r="2825" spans="6:6" x14ac:dyDescent="0.2">
      <c r="F2825" s="450"/>
    </row>
    <row r="2826" spans="6:6" x14ac:dyDescent="0.2">
      <c r="F2826" s="450"/>
    </row>
    <row r="2827" spans="6:6" x14ac:dyDescent="0.2">
      <c r="F2827" s="450"/>
    </row>
    <row r="2828" spans="6:6" x14ac:dyDescent="0.2">
      <c r="F2828" s="450"/>
    </row>
    <row r="2829" spans="6:6" x14ac:dyDescent="0.2">
      <c r="F2829" s="450"/>
    </row>
    <row r="2830" spans="6:6" x14ac:dyDescent="0.2">
      <c r="F2830" s="450"/>
    </row>
    <row r="2831" spans="6:6" x14ac:dyDescent="0.2">
      <c r="F2831" s="450"/>
    </row>
    <row r="2832" spans="6:6" x14ac:dyDescent="0.2">
      <c r="F2832" s="450"/>
    </row>
    <row r="2833" spans="6:6" x14ac:dyDescent="0.2">
      <c r="F2833" s="450"/>
    </row>
    <row r="2834" spans="6:6" x14ac:dyDescent="0.2">
      <c r="F2834" s="450"/>
    </row>
    <row r="2835" spans="6:6" x14ac:dyDescent="0.2">
      <c r="F2835" s="450"/>
    </row>
    <row r="2836" spans="6:6" x14ac:dyDescent="0.2">
      <c r="F2836" s="450"/>
    </row>
    <row r="2837" spans="6:6" x14ac:dyDescent="0.2">
      <c r="F2837" s="450"/>
    </row>
    <row r="2838" spans="6:6" x14ac:dyDescent="0.2">
      <c r="F2838" s="450"/>
    </row>
    <row r="2839" spans="6:6" x14ac:dyDescent="0.2">
      <c r="F2839" s="450"/>
    </row>
    <row r="2840" spans="6:6" x14ac:dyDescent="0.2">
      <c r="F2840" s="450"/>
    </row>
    <row r="2841" spans="6:6" x14ac:dyDescent="0.2">
      <c r="F2841" s="450"/>
    </row>
    <row r="2842" spans="6:6" x14ac:dyDescent="0.2">
      <c r="F2842" s="450"/>
    </row>
    <row r="2843" spans="6:6" x14ac:dyDescent="0.2">
      <c r="F2843" s="450"/>
    </row>
    <row r="2844" spans="6:6" x14ac:dyDescent="0.2">
      <c r="F2844" s="450"/>
    </row>
    <row r="2845" spans="6:6" x14ac:dyDescent="0.2">
      <c r="F2845" s="450"/>
    </row>
    <row r="2846" spans="6:6" x14ac:dyDescent="0.2">
      <c r="F2846" s="450"/>
    </row>
    <row r="2847" spans="6:6" x14ac:dyDescent="0.2">
      <c r="F2847" s="450"/>
    </row>
    <row r="2848" spans="6:6" x14ac:dyDescent="0.2">
      <c r="F2848" s="450"/>
    </row>
    <row r="2849" spans="6:6" x14ac:dyDescent="0.2">
      <c r="F2849" s="450"/>
    </row>
    <row r="2850" spans="6:6" x14ac:dyDescent="0.2">
      <c r="F2850" s="450"/>
    </row>
    <row r="2851" spans="6:6" x14ac:dyDescent="0.2">
      <c r="F2851" s="450"/>
    </row>
    <row r="2852" spans="6:6" x14ac:dyDescent="0.2">
      <c r="F2852" s="450"/>
    </row>
    <row r="2853" spans="6:6" x14ac:dyDescent="0.2">
      <c r="F2853" s="450"/>
    </row>
    <row r="2854" spans="6:6" x14ac:dyDescent="0.2">
      <c r="F2854" s="450"/>
    </row>
    <row r="2855" spans="6:6" x14ac:dyDescent="0.2">
      <c r="F2855" s="450"/>
    </row>
    <row r="2856" spans="6:6" x14ac:dyDescent="0.2">
      <c r="F2856" s="450"/>
    </row>
    <row r="2857" spans="6:6" x14ac:dyDescent="0.2">
      <c r="F2857" s="450"/>
    </row>
    <row r="2858" spans="6:6" x14ac:dyDescent="0.2">
      <c r="F2858" s="450"/>
    </row>
    <row r="2859" spans="6:6" x14ac:dyDescent="0.2">
      <c r="F2859" s="450"/>
    </row>
    <row r="2860" spans="6:6" x14ac:dyDescent="0.2">
      <c r="F2860" s="450"/>
    </row>
    <row r="2861" spans="6:6" x14ac:dyDescent="0.2">
      <c r="F2861" s="450"/>
    </row>
    <row r="2862" spans="6:6" x14ac:dyDescent="0.2">
      <c r="F2862" s="450"/>
    </row>
    <row r="2863" spans="6:6" x14ac:dyDescent="0.2">
      <c r="F2863" s="450"/>
    </row>
    <row r="2864" spans="6:6" x14ac:dyDescent="0.2">
      <c r="F2864" s="450"/>
    </row>
    <row r="2865" spans="6:6" x14ac:dyDescent="0.2">
      <c r="F2865" s="450"/>
    </row>
    <row r="2866" spans="6:6" x14ac:dyDescent="0.2">
      <c r="F2866" s="450"/>
    </row>
    <row r="2867" spans="6:6" x14ac:dyDescent="0.2">
      <c r="F2867" s="450"/>
    </row>
    <row r="2868" spans="6:6" x14ac:dyDescent="0.2">
      <c r="F2868" s="450"/>
    </row>
    <row r="2869" spans="6:6" x14ac:dyDescent="0.2">
      <c r="F2869" s="450"/>
    </row>
    <row r="2870" spans="6:6" x14ac:dyDescent="0.2">
      <c r="F2870" s="450"/>
    </row>
    <row r="2871" spans="6:6" x14ac:dyDescent="0.2">
      <c r="F2871" s="450"/>
    </row>
    <row r="2872" spans="6:6" x14ac:dyDescent="0.2">
      <c r="F2872" s="450"/>
    </row>
    <row r="2873" spans="6:6" x14ac:dyDescent="0.2">
      <c r="F2873" s="450"/>
    </row>
    <row r="2874" spans="6:6" x14ac:dyDescent="0.2">
      <c r="F2874" s="450"/>
    </row>
    <row r="2875" spans="6:6" x14ac:dyDescent="0.2">
      <c r="F2875" s="450"/>
    </row>
    <row r="2876" spans="6:6" x14ac:dyDescent="0.2">
      <c r="F2876" s="450"/>
    </row>
    <row r="2877" spans="6:6" x14ac:dyDescent="0.2">
      <c r="F2877" s="450"/>
    </row>
    <row r="2878" spans="6:6" x14ac:dyDescent="0.2">
      <c r="F2878" s="450"/>
    </row>
    <row r="2879" spans="6:6" x14ac:dyDescent="0.2">
      <c r="F2879" s="450"/>
    </row>
    <row r="2880" spans="6:6" x14ac:dyDescent="0.2">
      <c r="F2880" s="450"/>
    </row>
    <row r="2881" spans="6:6" x14ac:dyDescent="0.2">
      <c r="F2881" s="450"/>
    </row>
    <row r="2882" spans="6:6" x14ac:dyDescent="0.2">
      <c r="F2882" s="450"/>
    </row>
    <row r="2883" spans="6:6" x14ac:dyDescent="0.2">
      <c r="F2883" s="450"/>
    </row>
    <row r="2884" spans="6:6" x14ac:dyDescent="0.2">
      <c r="F2884" s="450"/>
    </row>
    <row r="2885" spans="6:6" x14ac:dyDescent="0.2">
      <c r="F2885" s="450"/>
    </row>
    <row r="2886" spans="6:6" x14ac:dyDescent="0.2">
      <c r="F2886" s="450"/>
    </row>
    <row r="2887" spans="6:6" x14ac:dyDescent="0.2">
      <c r="F2887" s="450"/>
    </row>
    <row r="2888" spans="6:6" x14ac:dyDescent="0.2">
      <c r="F2888" s="450"/>
    </row>
    <row r="2889" spans="6:6" x14ac:dyDescent="0.2">
      <c r="F2889" s="450"/>
    </row>
    <row r="2890" spans="6:6" x14ac:dyDescent="0.2">
      <c r="F2890" s="450"/>
    </row>
    <row r="2891" spans="6:6" x14ac:dyDescent="0.2">
      <c r="F2891" s="450"/>
    </row>
    <row r="2892" spans="6:6" x14ac:dyDescent="0.2">
      <c r="F2892" s="450"/>
    </row>
    <row r="2893" spans="6:6" x14ac:dyDescent="0.2">
      <c r="F2893" s="450"/>
    </row>
    <row r="2894" spans="6:6" x14ac:dyDescent="0.2">
      <c r="F2894" s="450"/>
    </row>
    <row r="2895" spans="6:6" x14ac:dyDescent="0.2">
      <c r="F2895" s="450"/>
    </row>
    <row r="2896" spans="6:6" x14ac:dyDescent="0.2">
      <c r="F2896" s="450"/>
    </row>
    <row r="2897" spans="6:6" x14ac:dyDescent="0.2">
      <c r="F2897" s="450"/>
    </row>
    <row r="2898" spans="6:6" x14ac:dyDescent="0.2">
      <c r="F2898" s="450"/>
    </row>
    <row r="2899" spans="6:6" x14ac:dyDescent="0.2">
      <c r="F2899" s="450"/>
    </row>
    <row r="2900" spans="6:6" x14ac:dyDescent="0.2">
      <c r="F2900" s="450"/>
    </row>
    <row r="2901" spans="6:6" x14ac:dyDescent="0.2">
      <c r="F2901" s="450"/>
    </row>
    <row r="2902" spans="6:6" x14ac:dyDescent="0.2">
      <c r="F2902" s="450"/>
    </row>
    <row r="2903" spans="6:6" x14ac:dyDescent="0.2">
      <c r="F2903" s="450"/>
    </row>
    <row r="2904" spans="6:6" x14ac:dyDescent="0.2">
      <c r="F2904" s="450"/>
    </row>
    <row r="2905" spans="6:6" x14ac:dyDescent="0.2">
      <c r="F2905" s="450"/>
    </row>
    <row r="2906" spans="6:6" x14ac:dyDescent="0.2">
      <c r="F2906" s="450"/>
    </row>
    <row r="2907" spans="6:6" x14ac:dyDescent="0.2">
      <c r="F2907" s="450"/>
    </row>
    <row r="2908" spans="6:6" x14ac:dyDescent="0.2">
      <c r="F2908" s="450"/>
    </row>
    <row r="2909" spans="6:6" x14ac:dyDescent="0.2">
      <c r="F2909" s="450"/>
    </row>
    <row r="2910" spans="6:6" x14ac:dyDescent="0.2">
      <c r="F2910" s="450"/>
    </row>
    <row r="2911" spans="6:6" x14ac:dyDescent="0.2">
      <c r="F2911" s="450"/>
    </row>
    <row r="2912" spans="6:6" x14ac:dyDescent="0.2">
      <c r="F2912" s="450"/>
    </row>
    <row r="2913" spans="6:6" x14ac:dyDescent="0.2">
      <c r="F2913" s="450"/>
    </row>
    <row r="2914" spans="6:6" x14ac:dyDescent="0.2">
      <c r="F2914" s="450"/>
    </row>
    <row r="2915" spans="6:6" x14ac:dyDescent="0.2">
      <c r="F2915" s="450"/>
    </row>
    <row r="2916" spans="6:6" x14ac:dyDescent="0.2">
      <c r="F2916" s="450"/>
    </row>
    <row r="2917" spans="6:6" x14ac:dyDescent="0.2">
      <c r="F2917" s="450"/>
    </row>
    <row r="2918" spans="6:6" x14ac:dyDescent="0.2">
      <c r="F2918" s="450"/>
    </row>
    <row r="2919" spans="6:6" x14ac:dyDescent="0.2">
      <c r="F2919" s="450"/>
    </row>
    <row r="2920" spans="6:6" x14ac:dyDescent="0.2">
      <c r="F2920" s="450"/>
    </row>
    <row r="2921" spans="6:6" x14ac:dyDescent="0.2">
      <c r="F2921" s="450"/>
    </row>
    <row r="2922" spans="6:6" x14ac:dyDescent="0.2">
      <c r="F2922" s="450"/>
    </row>
    <row r="2923" spans="6:6" x14ac:dyDescent="0.2">
      <c r="F2923" s="450"/>
    </row>
    <row r="2924" spans="6:6" x14ac:dyDescent="0.2">
      <c r="F2924" s="450"/>
    </row>
    <row r="2925" spans="6:6" x14ac:dyDescent="0.2">
      <c r="F2925" s="450"/>
    </row>
    <row r="2926" spans="6:6" x14ac:dyDescent="0.2">
      <c r="F2926" s="450"/>
    </row>
    <row r="2927" spans="6:6" x14ac:dyDescent="0.2">
      <c r="F2927" s="450"/>
    </row>
    <row r="2928" spans="6:6" x14ac:dyDescent="0.2">
      <c r="F2928" s="450"/>
    </row>
    <row r="2929" spans="6:6" x14ac:dyDescent="0.2">
      <c r="F2929" s="450"/>
    </row>
    <row r="2930" spans="6:6" x14ac:dyDescent="0.2">
      <c r="F2930" s="450"/>
    </row>
    <row r="2931" spans="6:6" x14ac:dyDescent="0.2">
      <c r="F2931" s="450"/>
    </row>
    <row r="2932" spans="6:6" x14ac:dyDescent="0.2">
      <c r="F2932" s="450"/>
    </row>
    <row r="2933" spans="6:6" x14ac:dyDescent="0.2">
      <c r="F2933" s="450"/>
    </row>
    <row r="2934" spans="6:6" x14ac:dyDescent="0.2">
      <c r="F2934" s="450"/>
    </row>
    <row r="2935" spans="6:6" x14ac:dyDescent="0.2">
      <c r="F2935" s="450"/>
    </row>
    <row r="2936" spans="6:6" x14ac:dyDescent="0.2">
      <c r="F2936" s="450"/>
    </row>
    <row r="2937" spans="6:6" x14ac:dyDescent="0.2">
      <c r="F2937" s="450"/>
    </row>
    <row r="2938" spans="6:6" x14ac:dyDescent="0.2">
      <c r="F2938" s="450"/>
    </row>
    <row r="2939" spans="6:6" x14ac:dyDescent="0.2">
      <c r="F2939" s="450"/>
    </row>
    <row r="2940" spans="6:6" x14ac:dyDescent="0.2">
      <c r="F2940" s="450"/>
    </row>
    <row r="2941" spans="6:6" x14ac:dyDescent="0.2">
      <c r="F2941" s="450"/>
    </row>
    <row r="2942" spans="6:6" x14ac:dyDescent="0.2">
      <c r="F2942" s="450"/>
    </row>
    <row r="2943" spans="6:6" x14ac:dyDescent="0.2">
      <c r="F2943" s="450"/>
    </row>
    <row r="2944" spans="6:6" x14ac:dyDescent="0.2">
      <c r="F2944" s="450"/>
    </row>
    <row r="2945" spans="6:6" x14ac:dyDescent="0.2">
      <c r="F2945" s="450"/>
    </row>
    <row r="2946" spans="6:6" x14ac:dyDescent="0.2">
      <c r="F2946" s="450"/>
    </row>
    <row r="2947" spans="6:6" x14ac:dyDescent="0.2">
      <c r="F2947" s="450"/>
    </row>
    <row r="2948" spans="6:6" x14ac:dyDescent="0.2">
      <c r="F2948" s="450"/>
    </row>
    <row r="2949" spans="6:6" x14ac:dyDescent="0.2">
      <c r="F2949" s="450"/>
    </row>
    <row r="2950" spans="6:6" x14ac:dyDescent="0.2">
      <c r="F2950" s="450"/>
    </row>
    <row r="2951" spans="6:6" x14ac:dyDescent="0.2">
      <c r="F2951" s="450"/>
    </row>
    <row r="2952" spans="6:6" x14ac:dyDescent="0.2">
      <c r="F2952" s="450"/>
    </row>
    <row r="2953" spans="6:6" x14ac:dyDescent="0.2">
      <c r="F2953" s="450"/>
    </row>
    <row r="2954" spans="6:6" x14ac:dyDescent="0.2">
      <c r="F2954" s="450"/>
    </row>
    <row r="2955" spans="6:6" x14ac:dyDescent="0.2">
      <c r="F2955" s="450"/>
    </row>
    <row r="2956" spans="6:6" x14ac:dyDescent="0.2">
      <c r="F2956" s="450"/>
    </row>
    <row r="2957" spans="6:6" x14ac:dyDescent="0.2">
      <c r="F2957" s="450"/>
    </row>
    <row r="2958" spans="6:6" x14ac:dyDescent="0.2">
      <c r="F2958" s="450"/>
    </row>
    <row r="2959" spans="6:6" x14ac:dyDescent="0.2">
      <c r="F2959" s="450"/>
    </row>
    <row r="2960" spans="6:6" x14ac:dyDescent="0.2">
      <c r="F2960" s="450"/>
    </row>
    <row r="2961" spans="6:6" x14ac:dyDescent="0.2">
      <c r="F2961" s="450"/>
    </row>
    <row r="2962" spans="6:6" x14ac:dyDescent="0.2">
      <c r="F2962" s="450"/>
    </row>
    <row r="2963" spans="6:6" x14ac:dyDescent="0.2">
      <c r="F2963" s="450"/>
    </row>
    <row r="2964" spans="6:6" x14ac:dyDescent="0.2">
      <c r="F2964" s="450"/>
    </row>
    <row r="2965" spans="6:6" x14ac:dyDescent="0.2">
      <c r="F2965" s="450"/>
    </row>
    <row r="2966" spans="6:6" x14ac:dyDescent="0.2">
      <c r="F2966" s="450"/>
    </row>
    <row r="2967" spans="6:6" x14ac:dyDescent="0.2">
      <c r="F2967" s="450"/>
    </row>
    <row r="2968" spans="6:6" x14ac:dyDescent="0.2">
      <c r="F2968" s="450"/>
    </row>
    <row r="2969" spans="6:6" x14ac:dyDescent="0.2">
      <c r="F2969" s="450"/>
    </row>
    <row r="2970" spans="6:6" x14ac:dyDescent="0.2">
      <c r="F2970" s="450"/>
    </row>
    <row r="2971" spans="6:6" x14ac:dyDescent="0.2">
      <c r="F2971" s="450"/>
    </row>
    <row r="2972" spans="6:6" x14ac:dyDescent="0.2">
      <c r="F2972" s="450"/>
    </row>
    <row r="2973" spans="6:6" x14ac:dyDescent="0.2">
      <c r="F2973" s="450"/>
    </row>
    <row r="2974" spans="6:6" x14ac:dyDescent="0.2">
      <c r="F2974" s="450"/>
    </row>
    <row r="2975" spans="6:6" x14ac:dyDescent="0.2">
      <c r="F2975" s="450"/>
    </row>
    <row r="2976" spans="6:6" x14ac:dyDescent="0.2">
      <c r="F2976" s="450"/>
    </row>
    <row r="2977" spans="6:6" x14ac:dyDescent="0.2">
      <c r="F2977" s="450"/>
    </row>
    <row r="2978" spans="6:6" x14ac:dyDescent="0.2">
      <c r="F2978" s="450"/>
    </row>
    <row r="2979" spans="6:6" x14ac:dyDescent="0.2">
      <c r="F2979" s="450"/>
    </row>
    <row r="2980" spans="6:6" x14ac:dyDescent="0.2">
      <c r="F2980" s="450"/>
    </row>
    <row r="2981" spans="6:6" x14ac:dyDescent="0.2">
      <c r="F2981" s="450"/>
    </row>
    <row r="2982" spans="6:6" x14ac:dyDescent="0.2">
      <c r="F2982" s="450"/>
    </row>
    <row r="2983" spans="6:6" x14ac:dyDescent="0.2">
      <c r="F2983" s="450"/>
    </row>
    <row r="2984" spans="6:6" x14ac:dyDescent="0.2">
      <c r="F2984" s="450"/>
    </row>
    <row r="2985" spans="6:6" x14ac:dyDescent="0.2">
      <c r="F2985" s="450"/>
    </row>
    <row r="2986" spans="6:6" x14ac:dyDescent="0.2">
      <c r="F2986" s="450"/>
    </row>
    <row r="2987" spans="6:6" x14ac:dyDescent="0.2">
      <c r="F2987" s="450"/>
    </row>
    <row r="2988" spans="6:6" x14ac:dyDescent="0.2">
      <c r="F2988" s="450"/>
    </row>
    <row r="2989" spans="6:6" x14ac:dyDescent="0.2">
      <c r="F2989" s="450"/>
    </row>
    <row r="2990" spans="6:6" x14ac:dyDescent="0.2">
      <c r="F2990" s="450"/>
    </row>
    <row r="2991" spans="6:6" x14ac:dyDescent="0.2">
      <c r="F2991" s="450"/>
    </row>
    <row r="2992" spans="6:6" x14ac:dyDescent="0.2">
      <c r="F2992" s="450"/>
    </row>
    <row r="2993" spans="6:6" x14ac:dyDescent="0.2">
      <c r="F2993" s="450"/>
    </row>
    <row r="2994" spans="6:6" x14ac:dyDescent="0.2">
      <c r="F2994" s="450"/>
    </row>
    <row r="2995" spans="6:6" x14ac:dyDescent="0.2">
      <c r="F2995" s="450"/>
    </row>
    <row r="2996" spans="6:6" x14ac:dyDescent="0.2">
      <c r="F2996" s="450"/>
    </row>
    <row r="2997" spans="6:6" x14ac:dyDescent="0.2">
      <c r="F2997" s="450"/>
    </row>
    <row r="2998" spans="6:6" x14ac:dyDescent="0.2">
      <c r="F2998" s="450"/>
    </row>
    <row r="2999" spans="6:6" x14ac:dyDescent="0.2">
      <c r="F2999" s="450"/>
    </row>
    <row r="3000" spans="6:6" x14ac:dyDescent="0.2">
      <c r="F3000" s="450"/>
    </row>
    <row r="3001" spans="6:6" x14ac:dyDescent="0.2">
      <c r="F3001" s="450"/>
    </row>
    <row r="3002" spans="6:6" x14ac:dyDescent="0.2">
      <c r="F3002" s="450"/>
    </row>
    <row r="3003" spans="6:6" x14ac:dyDescent="0.2">
      <c r="F3003" s="450"/>
    </row>
    <row r="3004" spans="6:6" x14ac:dyDescent="0.2">
      <c r="F3004" s="450"/>
    </row>
    <row r="3005" spans="6:6" x14ac:dyDescent="0.2">
      <c r="F3005" s="450"/>
    </row>
    <row r="3006" spans="6:6" x14ac:dyDescent="0.2">
      <c r="F3006" s="450"/>
    </row>
    <row r="3007" spans="6:6" x14ac:dyDescent="0.2">
      <c r="F3007" s="450"/>
    </row>
    <row r="3008" spans="6:6" x14ac:dyDescent="0.2">
      <c r="F3008" s="450"/>
    </row>
    <row r="3009" spans="6:6" x14ac:dyDescent="0.2">
      <c r="F3009" s="450"/>
    </row>
    <row r="3010" spans="6:6" x14ac:dyDescent="0.2">
      <c r="F3010" s="450"/>
    </row>
    <row r="3011" spans="6:6" x14ac:dyDescent="0.2">
      <c r="F3011" s="450"/>
    </row>
    <row r="3012" spans="6:6" x14ac:dyDescent="0.2">
      <c r="F3012" s="450"/>
    </row>
    <row r="3013" spans="6:6" x14ac:dyDescent="0.2">
      <c r="F3013" s="450"/>
    </row>
    <row r="3014" spans="6:6" x14ac:dyDescent="0.2">
      <c r="F3014" s="450"/>
    </row>
    <row r="3015" spans="6:6" x14ac:dyDescent="0.2">
      <c r="F3015" s="450"/>
    </row>
    <row r="3016" spans="6:6" x14ac:dyDescent="0.2">
      <c r="F3016" s="450"/>
    </row>
    <row r="3017" spans="6:6" x14ac:dyDescent="0.2">
      <c r="F3017" s="450"/>
    </row>
    <row r="3018" spans="6:6" x14ac:dyDescent="0.2">
      <c r="F3018" s="450"/>
    </row>
    <row r="3019" spans="6:6" x14ac:dyDescent="0.2">
      <c r="F3019" s="450"/>
    </row>
    <row r="3020" spans="6:6" x14ac:dyDescent="0.2">
      <c r="F3020" s="450"/>
    </row>
    <row r="3021" spans="6:6" x14ac:dyDescent="0.2">
      <c r="F3021" s="450"/>
    </row>
    <row r="3022" spans="6:6" x14ac:dyDescent="0.2">
      <c r="F3022" s="450"/>
    </row>
    <row r="3023" spans="6:6" x14ac:dyDescent="0.2">
      <c r="F3023" s="450"/>
    </row>
    <row r="3024" spans="6:6" x14ac:dyDescent="0.2">
      <c r="F3024" s="450"/>
    </row>
    <row r="3025" spans="6:6" x14ac:dyDescent="0.2">
      <c r="F3025" s="450"/>
    </row>
    <row r="3026" spans="6:6" x14ac:dyDescent="0.2">
      <c r="F3026" s="450"/>
    </row>
    <row r="3027" spans="6:6" x14ac:dyDescent="0.2">
      <c r="F3027" s="450"/>
    </row>
    <row r="3028" spans="6:6" x14ac:dyDescent="0.2">
      <c r="F3028" s="450"/>
    </row>
    <row r="3029" spans="6:6" x14ac:dyDescent="0.2">
      <c r="F3029" s="450"/>
    </row>
    <row r="3030" spans="6:6" x14ac:dyDescent="0.2">
      <c r="F3030" s="450"/>
    </row>
    <row r="3031" spans="6:6" x14ac:dyDescent="0.2">
      <c r="F3031" s="450"/>
    </row>
    <row r="3032" spans="6:6" x14ac:dyDescent="0.2">
      <c r="F3032" s="450"/>
    </row>
    <row r="3033" spans="6:6" x14ac:dyDescent="0.2">
      <c r="F3033" s="450"/>
    </row>
    <row r="3034" spans="6:6" x14ac:dyDescent="0.2">
      <c r="F3034" s="450"/>
    </row>
    <row r="3035" spans="6:6" x14ac:dyDescent="0.2">
      <c r="F3035" s="450"/>
    </row>
    <row r="3036" spans="6:6" x14ac:dyDescent="0.2">
      <c r="F3036" s="450"/>
    </row>
    <row r="3037" spans="6:6" x14ac:dyDescent="0.2">
      <c r="F3037" s="450"/>
    </row>
    <row r="3038" spans="6:6" x14ac:dyDescent="0.2">
      <c r="F3038" s="450"/>
    </row>
    <row r="3039" spans="6:6" x14ac:dyDescent="0.2">
      <c r="F3039" s="450"/>
    </row>
    <row r="3040" spans="6:6" x14ac:dyDescent="0.2">
      <c r="F3040" s="450"/>
    </row>
    <row r="3041" spans="6:6" x14ac:dyDescent="0.2">
      <c r="F3041" s="450"/>
    </row>
    <row r="3042" spans="6:6" x14ac:dyDescent="0.2">
      <c r="F3042" s="450"/>
    </row>
    <row r="3043" spans="6:6" x14ac:dyDescent="0.2">
      <c r="F3043" s="450"/>
    </row>
    <row r="3044" spans="6:6" x14ac:dyDescent="0.2">
      <c r="F3044" s="450"/>
    </row>
    <row r="3045" spans="6:6" x14ac:dyDescent="0.2">
      <c r="F3045" s="450"/>
    </row>
    <row r="3046" spans="6:6" x14ac:dyDescent="0.2">
      <c r="F3046" s="450"/>
    </row>
    <row r="3047" spans="6:6" x14ac:dyDescent="0.2">
      <c r="F3047" s="450"/>
    </row>
    <row r="3048" spans="6:6" x14ac:dyDescent="0.2">
      <c r="F3048" s="450"/>
    </row>
    <row r="3049" spans="6:6" x14ac:dyDescent="0.2">
      <c r="F3049" s="450"/>
    </row>
    <row r="3050" spans="6:6" x14ac:dyDescent="0.2">
      <c r="F3050" s="450"/>
    </row>
    <row r="3051" spans="6:6" x14ac:dyDescent="0.2">
      <c r="F3051" s="450"/>
    </row>
    <row r="3052" spans="6:6" x14ac:dyDescent="0.2">
      <c r="F3052" s="450"/>
    </row>
    <row r="3053" spans="6:6" x14ac:dyDescent="0.2">
      <c r="F3053" s="450"/>
    </row>
    <row r="3054" spans="6:6" x14ac:dyDescent="0.2">
      <c r="F3054" s="450"/>
    </row>
    <row r="3055" spans="6:6" x14ac:dyDescent="0.2">
      <c r="F3055" s="450"/>
    </row>
    <row r="3056" spans="6:6" x14ac:dyDescent="0.2">
      <c r="F3056" s="450"/>
    </row>
    <row r="3057" spans="6:6" x14ac:dyDescent="0.2">
      <c r="F3057" s="450"/>
    </row>
    <row r="3058" spans="6:6" x14ac:dyDescent="0.2">
      <c r="F3058" s="450"/>
    </row>
    <row r="3059" spans="6:6" x14ac:dyDescent="0.2">
      <c r="F3059" s="450"/>
    </row>
    <row r="3060" spans="6:6" x14ac:dyDescent="0.2">
      <c r="F3060" s="450"/>
    </row>
    <row r="3061" spans="6:6" x14ac:dyDescent="0.2">
      <c r="F3061" s="450"/>
    </row>
    <row r="3062" spans="6:6" x14ac:dyDescent="0.2">
      <c r="F3062" s="450"/>
    </row>
    <row r="3063" spans="6:6" x14ac:dyDescent="0.2">
      <c r="F3063" s="450"/>
    </row>
    <row r="3064" spans="6:6" x14ac:dyDescent="0.2">
      <c r="F3064" s="450"/>
    </row>
    <row r="3065" spans="6:6" x14ac:dyDescent="0.2">
      <c r="F3065" s="450"/>
    </row>
    <row r="3066" spans="6:6" x14ac:dyDescent="0.2">
      <c r="F3066" s="450"/>
    </row>
    <row r="3067" spans="6:6" x14ac:dyDescent="0.2">
      <c r="F3067" s="450"/>
    </row>
    <row r="3068" spans="6:6" x14ac:dyDescent="0.2">
      <c r="F3068" s="450"/>
    </row>
    <row r="3069" spans="6:6" x14ac:dyDescent="0.2">
      <c r="F3069" s="450"/>
    </row>
    <row r="3070" spans="6:6" x14ac:dyDescent="0.2">
      <c r="F3070" s="450"/>
    </row>
    <row r="3071" spans="6:6" x14ac:dyDescent="0.2">
      <c r="F3071" s="450"/>
    </row>
    <row r="3072" spans="6:6" x14ac:dyDescent="0.2">
      <c r="F3072" s="450"/>
    </row>
    <row r="3073" spans="6:6" x14ac:dyDescent="0.2">
      <c r="F3073" s="450"/>
    </row>
    <row r="3074" spans="6:6" x14ac:dyDescent="0.2">
      <c r="F3074" s="450"/>
    </row>
    <row r="3075" spans="6:6" x14ac:dyDescent="0.2">
      <c r="F3075" s="450"/>
    </row>
    <row r="3076" spans="6:6" x14ac:dyDescent="0.2">
      <c r="F3076" s="450"/>
    </row>
    <row r="3077" spans="6:6" x14ac:dyDescent="0.2">
      <c r="F3077" s="450"/>
    </row>
    <row r="3078" spans="6:6" x14ac:dyDescent="0.2">
      <c r="F3078" s="450"/>
    </row>
    <row r="3079" spans="6:6" x14ac:dyDescent="0.2">
      <c r="F3079" s="450"/>
    </row>
    <row r="3080" spans="6:6" x14ac:dyDescent="0.2">
      <c r="F3080" s="450"/>
    </row>
    <row r="3081" spans="6:6" x14ac:dyDescent="0.2">
      <c r="F3081" s="450"/>
    </row>
    <row r="3082" spans="6:6" x14ac:dyDescent="0.2">
      <c r="F3082" s="450"/>
    </row>
    <row r="3083" spans="6:6" x14ac:dyDescent="0.2">
      <c r="F3083" s="450"/>
    </row>
    <row r="3084" spans="6:6" x14ac:dyDescent="0.2">
      <c r="F3084" s="450"/>
    </row>
    <row r="3085" spans="6:6" x14ac:dyDescent="0.2">
      <c r="F3085" s="450"/>
    </row>
    <row r="3086" spans="6:6" x14ac:dyDescent="0.2">
      <c r="F3086" s="450"/>
    </row>
    <row r="3087" spans="6:6" x14ac:dyDescent="0.2">
      <c r="F3087" s="450"/>
    </row>
    <row r="3088" spans="6:6" x14ac:dyDescent="0.2">
      <c r="F3088" s="450"/>
    </row>
    <row r="3089" spans="6:6" x14ac:dyDescent="0.2">
      <c r="F3089" s="450"/>
    </row>
    <row r="3090" spans="6:6" x14ac:dyDescent="0.2">
      <c r="F3090" s="450"/>
    </row>
    <row r="3091" spans="6:6" x14ac:dyDescent="0.2">
      <c r="F3091" s="450"/>
    </row>
    <row r="3092" spans="6:6" x14ac:dyDescent="0.2">
      <c r="F3092" s="450"/>
    </row>
    <row r="3093" spans="6:6" x14ac:dyDescent="0.2">
      <c r="F3093" s="450"/>
    </row>
    <row r="3094" spans="6:6" x14ac:dyDescent="0.2">
      <c r="F3094" s="450"/>
    </row>
    <row r="3095" spans="6:6" x14ac:dyDescent="0.2">
      <c r="F3095" s="450"/>
    </row>
    <row r="3096" spans="6:6" x14ac:dyDescent="0.2">
      <c r="F3096" s="450"/>
    </row>
    <row r="3097" spans="6:6" x14ac:dyDescent="0.2">
      <c r="F3097" s="450"/>
    </row>
    <row r="3098" spans="6:6" x14ac:dyDescent="0.2">
      <c r="F3098" s="450"/>
    </row>
    <row r="3099" spans="6:6" x14ac:dyDescent="0.2">
      <c r="F3099" s="450"/>
    </row>
    <row r="3100" spans="6:6" x14ac:dyDescent="0.2">
      <c r="F3100" s="450"/>
    </row>
    <row r="3101" spans="6:6" x14ac:dyDescent="0.2">
      <c r="F3101" s="450"/>
    </row>
    <row r="3102" spans="6:6" x14ac:dyDescent="0.2">
      <c r="F3102" s="450"/>
    </row>
    <row r="3103" spans="6:6" x14ac:dyDescent="0.2">
      <c r="F3103" s="450"/>
    </row>
    <row r="3104" spans="6:6" x14ac:dyDescent="0.2">
      <c r="F3104" s="450"/>
    </row>
    <row r="3105" spans="6:6" x14ac:dyDescent="0.2">
      <c r="F3105" s="450"/>
    </row>
    <row r="3106" spans="6:6" x14ac:dyDescent="0.2">
      <c r="F3106" s="450"/>
    </row>
    <row r="3107" spans="6:6" x14ac:dyDescent="0.2">
      <c r="F3107" s="450"/>
    </row>
    <row r="3108" spans="6:6" x14ac:dyDescent="0.2">
      <c r="F3108" s="450"/>
    </row>
    <row r="3109" spans="6:6" x14ac:dyDescent="0.2">
      <c r="F3109" s="450"/>
    </row>
    <row r="3110" spans="6:6" x14ac:dyDescent="0.2">
      <c r="F3110" s="450"/>
    </row>
    <row r="3111" spans="6:6" x14ac:dyDescent="0.2">
      <c r="F3111" s="450"/>
    </row>
    <row r="3112" spans="6:6" x14ac:dyDescent="0.2">
      <c r="F3112" s="450"/>
    </row>
    <row r="3113" spans="6:6" x14ac:dyDescent="0.2">
      <c r="F3113" s="450"/>
    </row>
    <row r="3114" spans="6:6" x14ac:dyDescent="0.2">
      <c r="F3114" s="450"/>
    </row>
    <row r="3115" spans="6:6" x14ac:dyDescent="0.2">
      <c r="F3115" s="450"/>
    </row>
    <row r="3116" spans="6:6" x14ac:dyDescent="0.2">
      <c r="F3116" s="450"/>
    </row>
    <row r="3117" spans="6:6" x14ac:dyDescent="0.2">
      <c r="F3117" s="450"/>
    </row>
    <row r="3118" spans="6:6" x14ac:dyDescent="0.2">
      <c r="F3118" s="450"/>
    </row>
    <row r="3119" spans="6:6" x14ac:dyDescent="0.2">
      <c r="F3119" s="450"/>
    </row>
    <row r="3120" spans="6:6" x14ac:dyDescent="0.2">
      <c r="F3120" s="450"/>
    </row>
    <row r="3121" spans="6:6" x14ac:dyDescent="0.2">
      <c r="F3121" s="450"/>
    </row>
    <row r="3122" spans="6:6" x14ac:dyDescent="0.2">
      <c r="F3122" s="450"/>
    </row>
    <row r="3123" spans="6:6" x14ac:dyDescent="0.2">
      <c r="F3123" s="450"/>
    </row>
    <row r="3124" spans="6:6" x14ac:dyDescent="0.2">
      <c r="F3124" s="450"/>
    </row>
    <row r="3125" spans="6:6" x14ac:dyDescent="0.2">
      <c r="F3125" s="450"/>
    </row>
    <row r="3126" spans="6:6" x14ac:dyDescent="0.2">
      <c r="F3126" s="450"/>
    </row>
    <row r="3127" spans="6:6" x14ac:dyDescent="0.2">
      <c r="F3127" s="450"/>
    </row>
    <row r="3128" spans="6:6" x14ac:dyDescent="0.2">
      <c r="F3128" s="450"/>
    </row>
    <row r="3129" spans="6:6" x14ac:dyDescent="0.2">
      <c r="F3129" s="450"/>
    </row>
    <row r="3130" spans="6:6" x14ac:dyDescent="0.2">
      <c r="F3130" s="450"/>
    </row>
    <row r="3131" spans="6:6" x14ac:dyDescent="0.2">
      <c r="F3131" s="450"/>
    </row>
    <row r="3132" spans="6:6" x14ac:dyDescent="0.2">
      <c r="F3132" s="450"/>
    </row>
    <row r="3133" spans="6:6" x14ac:dyDescent="0.2">
      <c r="F3133" s="450"/>
    </row>
    <row r="3134" spans="6:6" x14ac:dyDescent="0.2">
      <c r="F3134" s="450"/>
    </row>
    <row r="3135" spans="6:6" x14ac:dyDescent="0.2">
      <c r="F3135" s="450"/>
    </row>
    <row r="3136" spans="6:6" x14ac:dyDescent="0.2">
      <c r="F3136" s="450"/>
    </row>
    <row r="3137" spans="6:6" x14ac:dyDescent="0.2">
      <c r="F3137" s="450"/>
    </row>
    <row r="3138" spans="6:6" x14ac:dyDescent="0.2">
      <c r="F3138" s="450"/>
    </row>
    <row r="3139" spans="6:6" x14ac:dyDescent="0.2">
      <c r="F3139" s="450"/>
    </row>
    <row r="3140" spans="6:6" x14ac:dyDescent="0.2">
      <c r="F3140" s="450"/>
    </row>
    <row r="3141" spans="6:6" x14ac:dyDescent="0.2">
      <c r="F3141" s="450"/>
    </row>
    <row r="3142" spans="6:6" x14ac:dyDescent="0.2">
      <c r="F3142" s="450"/>
    </row>
    <row r="3143" spans="6:6" x14ac:dyDescent="0.2">
      <c r="F3143" s="450"/>
    </row>
    <row r="3144" spans="6:6" x14ac:dyDescent="0.2">
      <c r="F3144" s="450"/>
    </row>
    <row r="3145" spans="6:6" x14ac:dyDescent="0.2">
      <c r="F3145" s="450"/>
    </row>
    <row r="3146" spans="6:6" x14ac:dyDescent="0.2">
      <c r="F3146" s="450"/>
    </row>
    <row r="3147" spans="6:6" x14ac:dyDescent="0.2">
      <c r="F3147" s="450"/>
    </row>
    <row r="3148" spans="6:6" x14ac:dyDescent="0.2">
      <c r="F3148" s="450"/>
    </row>
    <row r="3149" spans="6:6" x14ac:dyDescent="0.2">
      <c r="F3149" s="450"/>
    </row>
    <row r="3150" spans="6:6" x14ac:dyDescent="0.2">
      <c r="F3150" s="450"/>
    </row>
    <row r="3151" spans="6:6" x14ac:dyDescent="0.2">
      <c r="F3151" s="450"/>
    </row>
    <row r="3152" spans="6:6" x14ac:dyDescent="0.2">
      <c r="F3152" s="450"/>
    </row>
    <row r="3153" spans="6:6" x14ac:dyDescent="0.2">
      <c r="F3153" s="450"/>
    </row>
    <row r="3154" spans="6:6" x14ac:dyDescent="0.2">
      <c r="F3154" s="450"/>
    </row>
    <row r="3155" spans="6:6" x14ac:dyDescent="0.2">
      <c r="F3155" s="450"/>
    </row>
    <row r="3156" spans="6:6" x14ac:dyDescent="0.2">
      <c r="F3156" s="450"/>
    </row>
    <row r="3157" spans="6:6" x14ac:dyDescent="0.2">
      <c r="F3157" s="450"/>
    </row>
    <row r="3158" spans="6:6" x14ac:dyDescent="0.2">
      <c r="F3158" s="450"/>
    </row>
    <row r="3159" spans="6:6" x14ac:dyDescent="0.2">
      <c r="F3159" s="450"/>
    </row>
    <row r="3160" spans="6:6" x14ac:dyDescent="0.2">
      <c r="F3160" s="450"/>
    </row>
    <row r="3161" spans="6:6" x14ac:dyDescent="0.2">
      <c r="F3161" s="450"/>
    </row>
    <row r="3162" spans="6:6" x14ac:dyDescent="0.2">
      <c r="F3162" s="450"/>
    </row>
    <row r="3163" spans="6:6" x14ac:dyDescent="0.2">
      <c r="F3163" s="450"/>
    </row>
    <row r="3164" spans="6:6" x14ac:dyDescent="0.2">
      <c r="F3164" s="450"/>
    </row>
    <row r="3165" spans="6:6" x14ac:dyDescent="0.2">
      <c r="F3165" s="450"/>
    </row>
    <row r="3166" spans="6:6" x14ac:dyDescent="0.2">
      <c r="F3166" s="450"/>
    </row>
    <row r="3167" spans="6:6" x14ac:dyDescent="0.2">
      <c r="F3167" s="450"/>
    </row>
    <row r="3168" spans="6:6" x14ac:dyDescent="0.2">
      <c r="F3168" s="450"/>
    </row>
    <row r="3169" spans="6:6" x14ac:dyDescent="0.2">
      <c r="F3169" s="450"/>
    </row>
    <row r="3170" spans="6:6" x14ac:dyDescent="0.2">
      <c r="F3170" s="450"/>
    </row>
    <row r="3171" spans="6:6" x14ac:dyDescent="0.2">
      <c r="F3171" s="450"/>
    </row>
    <row r="3172" spans="6:6" x14ac:dyDescent="0.2">
      <c r="F3172" s="450"/>
    </row>
    <row r="3173" spans="6:6" x14ac:dyDescent="0.2">
      <c r="F3173" s="450"/>
    </row>
    <row r="3174" spans="6:6" x14ac:dyDescent="0.2">
      <c r="F3174" s="450"/>
    </row>
    <row r="3175" spans="6:6" x14ac:dyDescent="0.2">
      <c r="F3175" s="450"/>
    </row>
    <row r="3176" spans="6:6" x14ac:dyDescent="0.2">
      <c r="F3176" s="450"/>
    </row>
    <row r="3177" spans="6:6" x14ac:dyDescent="0.2">
      <c r="F3177" s="450"/>
    </row>
    <row r="3178" spans="6:6" x14ac:dyDescent="0.2">
      <c r="F3178" s="450"/>
    </row>
    <row r="3179" spans="6:6" x14ac:dyDescent="0.2">
      <c r="F3179" s="450"/>
    </row>
    <row r="3180" spans="6:6" x14ac:dyDescent="0.2">
      <c r="F3180" s="450"/>
    </row>
    <row r="3181" spans="6:6" x14ac:dyDescent="0.2">
      <c r="F3181" s="450"/>
    </row>
    <row r="3182" spans="6:6" x14ac:dyDescent="0.2">
      <c r="F3182" s="450"/>
    </row>
    <row r="3183" spans="6:6" x14ac:dyDescent="0.2">
      <c r="F3183" s="450"/>
    </row>
    <row r="3184" spans="6:6" x14ac:dyDescent="0.2">
      <c r="F3184" s="450"/>
    </row>
    <row r="3185" spans="6:6" x14ac:dyDescent="0.2">
      <c r="F3185" s="450"/>
    </row>
    <row r="3186" spans="6:6" x14ac:dyDescent="0.2">
      <c r="F3186" s="450"/>
    </row>
    <row r="3187" spans="6:6" x14ac:dyDescent="0.2">
      <c r="F3187" s="450"/>
    </row>
    <row r="3188" spans="6:6" x14ac:dyDescent="0.2">
      <c r="F3188" s="450"/>
    </row>
    <row r="3189" spans="6:6" x14ac:dyDescent="0.2">
      <c r="F3189" s="450"/>
    </row>
    <row r="3190" spans="6:6" x14ac:dyDescent="0.2">
      <c r="F3190" s="450"/>
    </row>
    <row r="3191" spans="6:6" x14ac:dyDescent="0.2">
      <c r="F3191" s="450"/>
    </row>
    <row r="3192" spans="6:6" x14ac:dyDescent="0.2">
      <c r="F3192" s="450"/>
    </row>
    <row r="3193" spans="6:6" x14ac:dyDescent="0.2">
      <c r="F3193" s="450"/>
    </row>
    <row r="3194" spans="6:6" x14ac:dyDescent="0.2">
      <c r="F3194" s="450"/>
    </row>
    <row r="3195" spans="6:6" x14ac:dyDescent="0.2">
      <c r="F3195" s="450"/>
    </row>
    <row r="3196" spans="6:6" x14ac:dyDescent="0.2">
      <c r="F3196" s="450"/>
    </row>
    <row r="3197" spans="6:6" x14ac:dyDescent="0.2">
      <c r="F3197" s="450"/>
    </row>
    <row r="3198" spans="6:6" x14ac:dyDescent="0.2">
      <c r="F3198" s="450"/>
    </row>
    <row r="3199" spans="6:6" x14ac:dyDescent="0.2">
      <c r="F3199" s="450"/>
    </row>
    <row r="3200" spans="6:6" x14ac:dyDescent="0.2">
      <c r="F3200" s="450"/>
    </row>
    <row r="3201" spans="6:6" x14ac:dyDescent="0.2">
      <c r="F3201" s="450"/>
    </row>
    <row r="3202" spans="6:6" x14ac:dyDescent="0.2">
      <c r="F3202" s="450"/>
    </row>
    <row r="3203" spans="6:6" x14ac:dyDescent="0.2">
      <c r="F3203" s="450"/>
    </row>
    <row r="3204" spans="6:6" x14ac:dyDescent="0.2">
      <c r="F3204" s="450"/>
    </row>
    <row r="3205" spans="6:6" x14ac:dyDescent="0.2">
      <c r="F3205" s="450"/>
    </row>
    <row r="3206" spans="6:6" x14ac:dyDescent="0.2">
      <c r="F3206" s="450"/>
    </row>
    <row r="3207" spans="6:6" x14ac:dyDescent="0.2">
      <c r="F3207" s="450"/>
    </row>
    <row r="3208" spans="6:6" x14ac:dyDescent="0.2">
      <c r="F3208" s="450"/>
    </row>
    <row r="3209" spans="6:6" x14ac:dyDescent="0.2">
      <c r="F3209" s="450"/>
    </row>
    <row r="3210" spans="6:6" x14ac:dyDescent="0.2">
      <c r="F3210" s="450"/>
    </row>
    <row r="3211" spans="6:6" x14ac:dyDescent="0.2">
      <c r="F3211" s="450"/>
    </row>
    <row r="3212" spans="6:6" x14ac:dyDescent="0.2">
      <c r="F3212" s="450"/>
    </row>
    <row r="3213" spans="6:6" x14ac:dyDescent="0.2">
      <c r="F3213" s="450"/>
    </row>
    <row r="3214" spans="6:6" x14ac:dyDescent="0.2">
      <c r="F3214" s="450"/>
    </row>
    <row r="3215" spans="6:6" x14ac:dyDescent="0.2">
      <c r="F3215" s="450"/>
    </row>
    <row r="3216" spans="6:6" x14ac:dyDescent="0.2">
      <c r="F3216" s="450"/>
    </row>
    <row r="3217" spans="6:6" x14ac:dyDescent="0.2">
      <c r="F3217" s="450"/>
    </row>
    <row r="3218" spans="6:6" x14ac:dyDescent="0.2">
      <c r="F3218" s="450"/>
    </row>
    <row r="3219" spans="6:6" x14ac:dyDescent="0.2">
      <c r="F3219" s="450"/>
    </row>
    <row r="3220" spans="6:6" x14ac:dyDescent="0.2">
      <c r="F3220" s="450"/>
    </row>
    <row r="3221" spans="6:6" x14ac:dyDescent="0.2">
      <c r="F3221" s="450"/>
    </row>
    <row r="3222" spans="6:6" x14ac:dyDescent="0.2">
      <c r="F3222" s="450"/>
    </row>
    <row r="3223" spans="6:6" x14ac:dyDescent="0.2">
      <c r="F3223" s="450"/>
    </row>
    <row r="3224" spans="6:6" x14ac:dyDescent="0.2">
      <c r="F3224" s="450"/>
    </row>
    <row r="3225" spans="6:6" x14ac:dyDescent="0.2">
      <c r="F3225" s="450"/>
    </row>
    <row r="3226" spans="6:6" x14ac:dyDescent="0.2">
      <c r="F3226" s="450"/>
    </row>
    <row r="3227" spans="6:6" x14ac:dyDescent="0.2">
      <c r="F3227" s="450"/>
    </row>
    <row r="3228" spans="6:6" x14ac:dyDescent="0.2">
      <c r="F3228" s="450"/>
    </row>
    <row r="3229" spans="6:6" x14ac:dyDescent="0.2">
      <c r="F3229" s="450"/>
    </row>
    <row r="3230" spans="6:6" x14ac:dyDescent="0.2">
      <c r="F3230" s="450"/>
    </row>
    <row r="3231" spans="6:6" x14ac:dyDescent="0.2">
      <c r="F3231" s="450"/>
    </row>
    <row r="3232" spans="6:6" x14ac:dyDescent="0.2">
      <c r="F3232" s="450"/>
    </row>
    <row r="3233" spans="6:6" x14ac:dyDescent="0.2">
      <c r="F3233" s="450"/>
    </row>
    <row r="3234" spans="6:6" x14ac:dyDescent="0.2">
      <c r="F3234" s="450"/>
    </row>
    <row r="3235" spans="6:6" x14ac:dyDescent="0.2">
      <c r="F3235" s="450"/>
    </row>
    <row r="3236" spans="6:6" x14ac:dyDescent="0.2">
      <c r="F3236" s="450"/>
    </row>
    <row r="3237" spans="6:6" x14ac:dyDescent="0.2">
      <c r="F3237" s="450"/>
    </row>
    <row r="3238" spans="6:6" x14ac:dyDescent="0.2">
      <c r="F3238" s="450"/>
    </row>
    <row r="3239" spans="6:6" x14ac:dyDescent="0.2">
      <c r="F3239" s="450"/>
    </row>
    <row r="3240" spans="6:6" x14ac:dyDescent="0.2">
      <c r="F3240" s="450"/>
    </row>
    <row r="3241" spans="6:6" x14ac:dyDescent="0.2">
      <c r="F3241" s="450"/>
    </row>
    <row r="3242" spans="6:6" x14ac:dyDescent="0.2">
      <c r="F3242" s="450"/>
    </row>
    <row r="3243" spans="6:6" x14ac:dyDescent="0.2">
      <c r="F3243" s="450"/>
    </row>
    <row r="3244" spans="6:6" x14ac:dyDescent="0.2">
      <c r="F3244" s="450"/>
    </row>
    <row r="3245" spans="6:6" x14ac:dyDescent="0.2">
      <c r="F3245" s="450"/>
    </row>
    <row r="3246" spans="6:6" x14ac:dyDescent="0.2">
      <c r="F3246" s="450"/>
    </row>
    <row r="3247" spans="6:6" x14ac:dyDescent="0.2">
      <c r="F3247" s="450"/>
    </row>
    <row r="3248" spans="6:6" x14ac:dyDescent="0.2">
      <c r="F3248" s="450"/>
    </row>
    <row r="3249" spans="6:6" x14ac:dyDescent="0.2">
      <c r="F3249" s="450"/>
    </row>
    <row r="3250" spans="6:6" x14ac:dyDescent="0.2">
      <c r="F3250" s="450"/>
    </row>
    <row r="3251" spans="6:6" x14ac:dyDescent="0.2">
      <c r="F3251" s="450"/>
    </row>
    <row r="3252" spans="6:6" x14ac:dyDescent="0.2">
      <c r="F3252" s="450"/>
    </row>
    <row r="3253" spans="6:6" x14ac:dyDescent="0.2">
      <c r="F3253" s="450"/>
    </row>
    <row r="3254" spans="6:6" x14ac:dyDescent="0.2">
      <c r="F3254" s="450"/>
    </row>
    <row r="3255" spans="6:6" x14ac:dyDescent="0.2">
      <c r="F3255" s="450"/>
    </row>
    <row r="3256" spans="6:6" x14ac:dyDescent="0.2">
      <c r="F3256" s="450"/>
    </row>
    <row r="3257" spans="6:6" x14ac:dyDescent="0.2">
      <c r="F3257" s="450"/>
    </row>
    <row r="3258" spans="6:6" x14ac:dyDescent="0.2">
      <c r="F3258" s="450"/>
    </row>
    <row r="3259" spans="6:6" x14ac:dyDescent="0.2">
      <c r="F3259" s="450"/>
    </row>
    <row r="3260" spans="6:6" x14ac:dyDescent="0.2">
      <c r="F3260" s="450"/>
    </row>
    <row r="3261" spans="6:6" x14ac:dyDescent="0.2">
      <c r="F3261" s="450"/>
    </row>
    <row r="3262" spans="6:6" x14ac:dyDescent="0.2">
      <c r="F3262" s="450"/>
    </row>
    <row r="3263" spans="6:6" x14ac:dyDescent="0.2">
      <c r="F3263" s="450"/>
    </row>
    <row r="3264" spans="6:6" x14ac:dyDescent="0.2">
      <c r="F3264" s="450"/>
    </row>
    <row r="3265" spans="6:6" x14ac:dyDescent="0.2">
      <c r="F3265" s="450"/>
    </row>
    <row r="3266" spans="6:6" x14ac:dyDescent="0.2">
      <c r="F3266" s="450"/>
    </row>
    <row r="3267" spans="6:6" x14ac:dyDescent="0.2">
      <c r="F3267" s="450"/>
    </row>
    <row r="3268" spans="6:6" x14ac:dyDescent="0.2">
      <c r="F3268" s="450"/>
    </row>
    <row r="3269" spans="6:6" x14ac:dyDescent="0.2">
      <c r="F3269" s="450"/>
    </row>
    <row r="3270" spans="6:6" x14ac:dyDescent="0.2">
      <c r="F3270" s="450"/>
    </row>
    <row r="3271" spans="6:6" x14ac:dyDescent="0.2">
      <c r="F3271" s="450"/>
    </row>
    <row r="3272" spans="6:6" x14ac:dyDescent="0.2">
      <c r="F3272" s="450"/>
    </row>
    <row r="3273" spans="6:6" x14ac:dyDescent="0.2">
      <c r="F3273" s="450"/>
    </row>
    <row r="3274" spans="6:6" x14ac:dyDescent="0.2">
      <c r="F3274" s="450"/>
    </row>
    <row r="3275" spans="6:6" x14ac:dyDescent="0.2">
      <c r="F3275" s="450"/>
    </row>
    <row r="3276" spans="6:6" x14ac:dyDescent="0.2">
      <c r="F3276" s="450"/>
    </row>
    <row r="3277" spans="6:6" x14ac:dyDescent="0.2">
      <c r="F3277" s="450"/>
    </row>
    <row r="3278" spans="6:6" x14ac:dyDescent="0.2">
      <c r="F3278" s="450"/>
    </row>
    <row r="3279" spans="6:6" x14ac:dyDescent="0.2">
      <c r="F3279" s="450"/>
    </row>
    <row r="3280" spans="6:6" x14ac:dyDescent="0.2">
      <c r="F3280" s="450"/>
    </row>
    <row r="3281" spans="6:6" x14ac:dyDescent="0.2">
      <c r="F3281" s="450"/>
    </row>
    <row r="3282" spans="6:6" x14ac:dyDescent="0.2">
      <c r="F3282" s="450"/>
    </row>
    <row r="3283" spans="6:6" x14ac:dyDescent="0.2">
      <c r="F3283" s="450"/>
    </row>
    <row r="3284" spans="6:6" x14ac:dyDescent="0.2">
      <c r="F3284" s="450"/>
    </row>
    <row r="3285" spans="6:6" x14ac:dyDescent="0.2">
      <c r="F3285" s="450"/>
    </row>
    <row r="3286" spans="6:6" x14ac:dyDescent="0.2">
      <c r="F3286" s="450"/>
    </row>
    <row r="3287" spans="6:6" x14ac:dyDescent="0.2">
      <c r="F3287" s="450"/>
    </row>
    <row r="3288" spans="6:6" x14ac:dyDescent="0.2">
      <c r="F3288" s="450"/>
    </row>
    <row r="3289" spans="6:6" x14ac:dyDescent="0.2">
      <c r="F3289" s="450"/>
    </row>
    <row r="3290" spans="6:6" x14ac:dyDescent="0.2">
      <c r="F3290" s="450"/>
    </row>
    <row r="3291" spans="6:6" x14ac:dyDescent="0.2">
      <c r="F3291" s="450"/>
    </row>
    <row r="3292" spans="6:6" x14ac:dyDescent="0.2">
      <c r="F3292" s="450"/>
    </row>
    <row r="3293" spans="6:6" x14ac:dyDescent="0.2">
      <c r="F3293" s="450"/>
    </row>
    <row r="3294" spans="6:6" x14ac:dyDescent="0.2">
      <c r="F3294" s="450"/>
    </row>
    <row r="3295" spans="6:6" x14ac:dyDescent="0.2">
      <c r="F3295" s="450"/>
    </row>
    <row r="3296" spans="6:6" x14ac:dyDescent="0.2">
      <c r="F3296" s="450"/>
    </row>
    <row r="3297" spans="6:6" x14ac:dyDescent="0.2">
      <c r="F3297" s="450"/>
    </row>
    <row r="3298" spans="6:6" x14ac:dyDescent="0.2">
      <c r="F3298" s="450"/>
    </row>
    <row r="3299" spans="6:6" x14ac:dyDescent="0.2">
      <c r="F3299" s="450"/>
    </row>
    <row r="3300" spans="6:6" x14ac:dyDescent="0.2">
      <c r="F3300" s="450"/>
    </row>
    <row r="3301" spans="6:6" x14ac:dyDescent="0.2">
      <c r="F3301" s="450"/>
    </row>
    <row r="3302" spans="6:6" x14ac:dyDescent="0.2">
      <c r="F3302" s="450"/>
    </row>
    <row r="3303" spans="6:6" x14ac:dyDescent="0.2">
      <c r="F3303" s="450"/>
    </row>
    <row r="3304" spans="6:6" x14ac:dyDescent="0.2">
      <c r="F3304" s="450"/>
    </row>
    <row r="3305" spans="6:6" x14ac:dyDescent="0.2">
      <c r="F3305" s="450"/>
    </row>
    <row r="3306" spans="6:6" x14ac:dyDescent="0.2">
      <c r="F3306" s="450"/>
    </row>
    <row r="3307" spans="6:6" x14ac:dyDescent="0.2">
      <c r="F3307" s="450"/>
    </row>
    <row r="3308" spans="6:6" x14ac:dyDescent="0.2">
      <c r="F3308" s="450"/>
    </row>
    <row r="3309" spans="6:6" x14ac:dyDescent="0.2">
      <c r="F3309" s="450"/>
    </row>
    <row r="3310" spans="6:6" x14ac:dyDescent="0.2">
      <c r="F3310" s="450"/>
    </row>
    <row r="3311" spans="6:6" x14ac:dyDescent="0.2">
      <c r="F3311" s="450"/>
    </row>
    <row r="3312" spans="6:6" x14ac:dyDescent="0.2">
      <c r="F3312" s="450"/>
    </row>
    <row r="3313" spans="6:6" x14ac:dyDescent="0.2">
      <c r="F3313" s="450"/>
    </row>
    <row r="3314" spans="6:6" x14ac:dyDescent="0.2">
      <c r="F3314" s="450"/>
    </row>
    <row r="3315" spans="6:6" x14ac:dyDescent="0.2">
      <c r="F3315" s="450"/>
    </row>
    <row r="3316" spans="6:6" x14ac:dyDescent="0.2">
      <c r="F3316" s="450"/>
    </row>
    <row r="3317" spans="6:6" x14ac:dyDescent="0.2">
      <c r="F3317" s="450"/>
    </row>
    <row r="3318" spans="6:6" x14ac:dyDescent="0.2">
      <c r="F3318" s="450"/>
    </row>
    <row r="3319" spans="6:6" x14ac:dyDescent="0.2">
      <c r="F3319" s="450"/>
    </row>
    <row r="3320" spans="6:6" x14ac:dyDescent="0.2">
      <c r="F3320" s="450"/>
    </row>
    <row r="3321" spans="6:6" x14ac:dyDescent="0.2">
      <c r="F3321" s="450"/>
    </row>
    <row r="3322" spans="6:6" x14ac:dyDescent="0.2">
      <c r="F3322" s="450"/>
    </row>
    <row r="3323" spans="6:6" x14ac:dyDescent="0.2">
      <c r="F3323" s="450"/>
    </row>
    <row r="3324" spans="6:6" x14ac:dyDescent="0.2">
      <c r="F3324" s="450"/>
    </row>
    <row r="3325" spans="6:6" x14ac:dyDescent="0.2">
      <c r="F3325" s="450"/>
    </row>
    <row r="3326" spans="6:6" x14ac:dyDescent="0.2">
      <c r="F3326" s="450"/>
    </row>
    <row r="3327" spans="6:6" x14ac:dyDescent="0.2">
      <c r="F3327" s="450"/>
    </row>
    <row r="3328" spans="6:6" x14ac:dyDescent="0.2">
      <c r="F3328" s="450"/>
    </row>
    <row r="3329" spans="6:6" x14ac:dyDescent="0.2">
      <c r="F3329" s="450"/>
    </row>
    <row r="3330" spans="6:6" x14ac:dyDescent="0.2">
      <c r="F3330" s="450"/>
    </row>
    <row r="3331" spans="6:6" x14ac:dyDescent="0.2">
      <c r="F3331" s="450"/>
    </row>
    <row r="3332" spans="6:6" x14ac:dyDescent="0.2">
      <c r="F3332" s="450"/>
    </row>
    <row r="3333" spans="6:6" x14ac:dyDescent="0.2">
      <c r="F3333" s="450"/>
    </row>
    <row r="3334" spans="6:6" x14ac:dyDescent="0.2">
      <c r="F3334" s="450"/>
    </row>
    <row r="3335" spans="6:6" x14ac:dyDescent="0.2">
      <c r="F3335" s="450"/>
    </row>
    <row r="3336" spans="6:6" x14ac:dyDescent="0.2">
      <c r="F3336" s="450"/>
    </row>
    <row r="3337" spans="6:6" x14ac:dyDescent="0.2">
      <c r="F3337" s="450"/>
    </row>
    <row r="3338" spans="6:6" x14ac:dyDescent="0.2">
      <c r="F3338" s="450"/>
    </row>
    <row r="3339" spans="6:6" x14ac:dyDescent="0.2">
      <c r="F3339" s="450"/>
    </row>
    <row r="3340" spans="6:6" x14ac:dyDescent="0.2">
      <c r="F3340" s="450"/>
    </row>
    <row r="3341" spans="6:6" x14ac:dyDescent="0.2">
      <c r="F3341" s="450"/>
    </row>
    <row r="3342" spans="6:6" x14ac:dyDescent="0.2">
      <c r="F3342" s="450"/>
    </row>
    <row r="3343" spans="6:6" x14ac:dyDescent="0.2">
      <c r="F3343" s="450"/>
    </row>
    <row r="3344" spans="6:6" x14ac:dyDescent="0.2">
      <c r="F3344" s="450"/>
    </row>
    <row r="3345" spans="6:6" x14ac:dyDescent="0.2">
      <c r="F3345" s="450"/>
    </row>
    <row r="3346" spans="6:6" x14ac:dyDescent="0.2">
      <c r="F3346" s="450"/>
    </row>
    <row r="3347" spans="6:6" x14ac:dyDescent="0.2">
      <c r="F3347" s="450"/>
    </row>
    <row r="3348" spans="6:6" x14ac:dyDescent="0.2">
      <c r="F3348" s="450"/>
    </row>
    <row r="3349" spans="6:6" x14ac:dyDescent="0.2">
      <c r="F3349" s="450"/>
    </row>
    <row r="3350" spans="6:6" x14ac:dyDescent="0.2">
      <c r="F3350" s="450"/>
    </row>
    <row r="3351" spans="6:6" x14ac:dyDescent="0.2">
      <c r="F3351" s="450"/>
    </row>
    <row r="3352" spans="6:6" x14ac:dyDescent="0.2">
      <c r="F3352" s="450"/>
    </row>
    <row r="3353" spans="6:6" x14ac:dyDescent="0.2">
      <c r="F3353" s="450"/>
    </row>
    <row r="3354" spans="6:6" x14ac:dyDescent="0.2">
      <c r="F3354" s="450"/>
    </row>
    <row r="3355" spans="6:6" x14ac:dyDescent="0.2">
      <c r="F3355" s="450"/>
    </row>
    <row r="3356" spans="6:6" x14ac:dyDescent="0.2">
      <c r="F3356" s="450"/>
    </row>
    <row r="3357" spans="6:6" x14ac:dyDescent="0.2">
      <c r="F3357" s="450"/>
    </row>
    <row r="3358" spans="6:6" x14ac:dyDescent="0.2">
      <c r="F3358" s="450"/>
    </row>
    <row r="3359" spans="6:6" x14ac:dyDescent="0.2">
      <c r="F3359" s="450"/>
    </row>
    <row r="3360" spans="6:6" x14ac:dyDescent="0.2">
      <c r="F3360" s="450"/>
    </row>
    <row r="3361" spans="6:6" x14ac:dyDescent="0.2">
      <c r="F3361" s="450"/>
    </row>
    <row r="3362" spans="6:6" x14ac:dyDescent="0.2">
      <c r="F3362" s="450"/>
    </row>
    <row r="3363" spans="6:6" x14ac:dyDescent="0.2">
      <c r="F3363" s="450"/>
    </row>
    <row r="3364" spans="6:6" x14ac:dyDescent="0.2">
      <c r="F3364" s="450"/>
    </row>
    <row r="3365" spans="6:6" x14ac:dyDescent="0.2">
      <c r="F3365" s="450"/>
    </row>
    <row r="3366" spans="6:6" x14ac:dyDescent="0.2">
      <c r="F3366" s="450"/>
    </row>
    <row r="3367" spans="6:6" x14ac:dyDescent="0.2">
      <c r="F3367" s="450"/>
    </row>
    <row r="3368" spans="6:6" x14ac:dyDescent="0.2">
      <c r="F3368" s="450"/>
    </row>
    <row r="3369" spans="6:6" x14ac:dyDescent="0.2">
      <c r="F3369" s="450"/>
    </row>
    <row r="3370" spans="6:6" x14ac:dyDescent="0.2">
      <c r="F3370" s="450"/>
    </row>
    <row r="3371" spans="6:6" x14ac:dyDescent="0.2">
      <c r="F3371" s="450"/>
    </row>
    <row r="3372" spans="6:6" x14ac:dyDescent="0.2">
      <c r="F3372" s="450"/>
    </row>
    <row r="3373" spans="6:6" x14ac:dyDescent="0.2">
      <c r="F3373" s="450"/>
    </row>
    <row r="3374" spans="6:6" x14ac:dyDescent="0.2">
      <c r="F3374" s="450"/>
    </row>
    <row r="3375" spans="6:6" x14ac:dyDescent="0.2">
      <c r="F3375" s="450"/>
    </row>
    <row r="3376" spans="6:6" x14ac:dyDescent="0.2">
      <c r="F3376" s="450"/>
    </row>
    <row r="3377" spans="6:6" x14ac:dyDescent="0.2">
      <c r="F3377" s="450"/>
    </row>
    <row r="3378" spans="6:6" x14ac:dyDescent="0.2">
      <c r="F3378" s="450"/>
    </row>
    <row r="3379" spans="6:6" x14ac:dyDescent="0.2">
      <c r="F3379" s="450"/>
    </row>
    <row r="3380" spans="6:6" x14ac:dyDescent="0.2">
      <c r="F3380" s="450"/>
    </row>
    <row r="3381" spans="6:6" x14ac:dyDescent="0.2">
      <c r="F3381" s="450"/>
    </row>
    <row r="3382" spans="6:6" x14ac:dyDescent="0.2">
      <c r="F3382" s="450"/>
    </row>
    <row r="3383" spans="6:6" x14ac:dyDescent="0.2">
      <c r="F3383" s="450"/>
    </row>
    <row r="3384" spans="6:6" x14ac:dyDescent="0.2">
      <c r="F3384" s="450"/>
    </row>
    <row r="3385" spans="6:6" x14ac:dyDescent="0.2">
      <c r="F3385" s="450"/>
    </row>
    <row r="3386" spans="6:6" x14ac:dyDescent="0.2">
      <c r="F3386" s="450"/>
    </row>
    <row r="3387" spans="6:6" x14ac:dyDescent="0.2">
      <c r="F3387" s="450"/>
    </row>
    <row r="3388" spans="6:6" x14ac:dyDescent="0.2">
      <c r="F3388" s="450"/>
    </row>
    <row r="3389" spans="6:6" x14ac:dyDescent="0.2">
      <c r="F3389" s="450"/>
    </row>
    <row r="3390" spans="6:6" x14ac:dyDescent="0.2">
      <c r="F3390" s="450"/>
    </row>
    <row r="3391" spans="6:6" x14ac:dyDescent="0.2">
      <c r="F3391" s="450"/>
    </row>
    <row r="3392" spans="6:6" x14ac:dyDescent="0.2">
      <c r="F3392" s="450"/>
    </row>
    <row r="3393" spans="6:6" x14ac:dyDescent="0.2">
      <c r="F3393" s="450"/>
    </row>
    <row r="3394" spans="6:6" x14ac:dyDescent="0.2">
      <c r="F3394" s="450"/>
    </row>
    <row r="3395" spans="6:6" x14ac:dyDescent="0.2">
      <c r="F3395" s="450"/>
    </row>
    <row r="3396" spans="6:6" x14ac:dyDescent="0.2">
      <c r="F3396" s="450"/>
    </row>
    <row r="3397" spans="6:6" x14ac:dyDescent="0.2">
      <c r="F3397" s="450"/>
    </row>
    <row r="3398" spans="6:6" x14ac:dyDescent="0.2">
      <c r="F3398" s="450"/>
    </row>
    <row r="3399" spans="6:6" x14ac:dyDescent="0.2">
      <c r="F3399" s="450"/>
    </row>
    <row r="3400" spans="6:6" x14ac:dyDescent="0.2">
      <c r="F3400" s="450"/>
    </row>
    <row r="3401" spans="6:6" x14ac:dyDescent="0.2">
      <c r="F3401" s="450"/>
    </row>
    <row r="3402" spans="6:6" x14ac:dyDescent="0.2">
      <c r="F3402" s="450"/>
    </row>
    <row r="3403" spans="6:6" x14ac:dyDescent="0.2">
      <c r="F3403" s="450"/>
    </row>
    <row r="3404" spans="6:6" x14ac:dyDescent="0.2">
      <c r="F3404" s="450"/>
    </row>
    <row r="3405" spans="6:6" x14ac:dyDescent="0.2">
      <c r="F3405" s="450"/>
    </row>
    <row r="3406" spans="6:6" x14ac:dyDescent="0.2">
      <c r="F3406" s="450"/>
    </row>
    <row r="3407" spans="6:6" x14ac:dyDescent="0.2">
      <c r="F3407" s="450"/>
    </row>
    <row r="3408" spans="6:6" x14ac:dyDescent="0.2">
      <c r="F3408" s="450"/>
    </row>
    <row r="3409" spans="6:6" x14ac:dyDescent="0.2">
      <c r="F3409" s="450"/>
    </row>
    <row r="3410" spans="6:6" x14ac:dyDescent="0.2">
      <c r="F3410" s="450"/>
    </row>
    <row r="3411" spans="6:6" x14ac:dyDescent="0.2">
      <c r="F3411" s="450"/>
    </row>
    <row r="3412" spans="6:6" x14ac:dyDescent="0.2">
      <c r="F3412" s="450"/>
    </row>
    <row r="3413" spans="6:6" x14ac:dyDescent="0.2">
      <c r="F3413" s="450"/>
    </row>
    <row r="3414" spans="6:6" x14ac:dyDescent="0.2">
      <c r="F3414" s="450"/>
    </row>
    <row r="3415" spans="6:6" x14ac:dyDescent="0.2">
      <c r="F3415" s="450"/>
    </row>
    <row r="3416" spans="6:6" x14ac:dyDescent="0.2">
      <c r="F3416" s="450"/>
    </row>
    <row r="3417" spans="6:6" x14ac:dyDescent="0.2">
      <c r="F3417" s="450"/>
    </row>
    <row r="3418" spans="6:6" x14ac:dyDescent="0.2">
      <c r="F3418" s="450"/>
    </row>
    <row r="3419" spans="6:6" x14ac:dyDescent="0.2">
      <c r="F3419" s="450"/>
    </row>
    <row r="3420" spans="6:6" x14ac:dyDescent="0.2">
      <c r="F3420" s="450"/>
    </row>
    <row r="3421" spans="6:6" x14ac:dyDescent="0.2">
      <c r="F3421" s="450"/>
    </row>
    <row r="3422" spans="6:6" x14ac:dyDescent="0.2">
      <c r="F3422" s="450"/>
    </row>
    <row r="3423" spans="6:6" x14ac:dyDescent="0.2">
      <c r="F3423" s="450"/>
    </row>
    <row r="3424" spans="6:6" x14ac:dyDescent="0.2">
      <c r="F3424" s="450"/>
    </row>
    <row r="3425" spans="6:6" x14ac:dyDescent="0.2">
      <c r="F3425" s="450"/>
    </row>
    <row r="3426" spans="6:6" x14ac:dyDescent="0.2">
      <c r="F3426" s="450"/>
    </row>
    <row r="3427" spans="6:6" x14ac:dyDescent="0.2">
      <c r="F3427" s="450"/>
    </row>
    <row r="3428" spans="6:6" x14ac:dyDescent="0.2">
      <c r="F3428" s="450"/>
    </row>
    <row r="3429" spans="6:6" x14ac:dyDescent="0.2">
      <c r="F3429" s="450"/>
    </row>
    <row r="3430" spans="6:6" x14ac:dyDescent="0.2">
      <c r="F3430" s="450"/>
    </row>
    <row r="3431" spans="6:6" x14ac:dyDescent="0.2">
      <c r="F3431" s="450"/>
    </row>
    <row r="3432" spans="6:6" x14ac:dyDescent="0.2">
      <c r="F3432" s="450"/>
    </row>
    <row r="3433" spans="6:6" x14ac:dyDescent="0.2">
      <c r="F3433" s="450"/>
    </row>
    <row r="3434" spans="6:6" x14ac:dyDescent="0.2">
      <c r="F3434" s="450"/>
    </row>
    <row r="3435" spans="6:6" x14ac:dyDescent="0.2">
      <c r="F3435" s="450"/>
    </row>
    <row r="3436" spans="6:6" x14ac:dyDescent="0.2">
      <c r="F3436" s="450"/>
    </row>
    <row r="3437" spans="6:6" x14ac:dyDescent="0.2">
      <c r="F3437" s="450"/>
    </row>
    <row r="3438" spans="6:6" x14ac:dyDescent="0.2">
      <c r="F3438" s="450"/>
    </row>
    <row r="3439" spans="6:6" x14ac:dyDescent="0.2">
      <c r="F3439" s="450"/>
    </row>
    <row r="3440" spans="6:6" x14ac:dyDescent="0.2">
      <c r="F3440" s="450"/>
    </row>
    <row r="3441" spans="6:6" x14ac:dyDescent="0.2">
      <c r="F3441" s="450"/>
    </row>
    <row r="3442" spans="6:6" x14ac:dyDescent="0.2">
      <c r="F3442" s="450"/>
    </row>
    <row r="3443" spans="6:6" x14ac:dyDescent="0.2">
      <c r="F3443" s="450"/>
    </row>
    <row r="3444" spans="6:6" x14ac:dyDescent="0.2">
      <c r="F3444" s="450"/>
    </row>
    <row r="3445" spans="6:6" x14ac:dyDescent="0.2">
      <c r="F3445" s="450"/>
    </row>
    <row r="3446" spans="6:6" x14ac:dyDescent="0.2">
      <c r="F3446" s="450"/>
    </row>
    <row r="3447" spans="6:6" x14ac:dyDescent="0.2">
      <c r="F3447" s="450"/>
    </row>
    <row r="3448" spans="6:6" x14ac:dyDescent="0.2">
      <c r="F3448" s="450"/>
    </row>
    <row r="3449" spans="6:6" x14ac:dyDescent="0.2">
      <c r="F3449" s="450"/>
    </row>
    <row r="3450" spans="6:6" x14ac:dyDescent="0.2">
      <c r="F3450" s="450"/>
    </row>
    <row r="3451" spans="6:6" x14ac:dyDescent="0.2">
      <c r="F3451" s="450"/>
    </row>
    <row r="3452" spans="6:6" x14ac:dyDescent="0.2">
      <c r="F3452" s="450"/>
    </row>
    <row r="3453" spans="6:6" x14ac:dyDescent="0.2">
      <c r="F3453" s="450"/>
    </row>
    <row r="3454" spans="6:6" x14ac:dyDescent="0.2">
      <c r="F3454" s="450"/>
    </row>
    <row r="3455" spans="6:6" x14ac:dyDescent="0.2">
      <c r="F3455" s="450"/>
    </row>
    <row r="3456" spans="6:6" x14ac:dyDescent="0.2">
      <c r="F3456" s="450"/>
    </row>
    <row r="3457" spans="6:6" x14ac:dyDescent="0.2">
      <c r="F3457" s="450"/>
    </row>
    <row r="3458" spans="6:6" x14ac:dyDescent="0.2">
      <c r="F3458" s="450"/>
    </row>
    <row r="3459" spans="6:6" x14ac:dyDescent="0.2">
      <c r="F3459" s="450"/>
    </row>
    <row r="3460" spans="6:6" x14ac:dyDescent="0.2">
      <c r="F3460" s="450"/>
    </row>
    <row r="3461" spans="6:6" x14ac:dyDescent="0.2">
      <c r="F3461" s="450"/>
    </row>
    <row r="3462" spans="6:6" x14ac:dyDescent="0.2">
      <c r="F3462" s="450"/>
    </row>
    <row r="3463" spans="6:6" x14ac:dyDescent="0.2">
      <c r="F3463" s="450"/>
    </row>
    <row r="3464" spans="6:6" x14ac:dyDescent="0.2">
      <c r="F3464" s="450"/>
    </row>
    <row r="3465" spans="6:6" x14ac:dyDescent="0.2">
      <c r="F3465" s="450"/>
    </row>
    <row r="3466" spans="6:6" x14ac:dyDescent="0.2">
      <c r="F3466" s="450"/>
    </row>
    <row r="3467" spans="6:6" x14ac:dyDescent="0.2">
      <c r="F3467" s="450"/>
    </row>
    <row r="3468" spans="6:6" x14ac:dyDescent="0.2">
      <c r="F3468" s="450"/>
    </row>
    <row r="3469" spans="6:6" x14ac:dyDescent="0.2">
      <c r="F3469" s="450"/>
    </row>
    <row r="3470" spans="6:6" x14ac:dyDescent="0.2">
      <c r="F3470" s="450"/>
    </row>
    <row r="3471" spans="6:6" x14ac:dyDescent="0.2">
      <c r="F3471" s="450"/>
    </row>
    <row r="3472" spans="6:6" x14ac:dyDescent="0.2">
      <c r="F3472" s="450"/>
    </row>
    <row r="3473" spans="6:6" x14ac:dyDescent="0.2">
      <c r="F3473" s="450"/>
    </row>
    <row r="3474" spans="6:6" x14ac:dyDescent="0.2">
      <c r="F3474" s="450"/>
    </row>
    <row r="3475" spans="6:6" x14ac:dyDescent="0.2">
      <c r="F3475" s="450"/>
    </row>
    <row r="3476" spans="6:6" x14ac:dyDescent="0.2">
      <c r="F3476" s="450"/>
    </row>
    <row r="3477" spans="6:6" x14ac:dyDescent="0.2">
      <c r="F3477" s="450"/>
    </row>
    <row r="3478" spans="6:6" x14ac:dyDescent="0.2">
      <c r="F3478" s="450"/>
    </row>
    <row r="3479" spans="6:6" x14ac:dyDescent="0.2">
      <c r="F3479" s="450"/>
    </row>
    <row r="3480" spans="6:6" x14ac:dyDescent="0.2">
      <c r="F3480" s="450"/>
    </row>
    <row r="3481" spans="6:6" x14ac:dyDescent="0.2">
      <c r="F3481" s="450"/>
    </row>
    <row r="3482" spans="6:6" x14ac:dyDescent="0.2">
      <c r="F3482" s="450"/>
    </row>
    <row r="3483" spans="6:6" x14ac:dyDescent="0.2">
      <c r="F3483" s="450"/>
    </row>
    <row r="3484" spans="6:6" x14ac:dyDescent="0.2">
      <c r="F3484" s="450"/>
    </row>
    <row r="3485" spans="6:6" x14ac:dyDescent="0.2">
      <c r="F3485" s="450"/>
    </row>
    <row r="3486" spans="6:6" x14ac:dyDescent="0.2">
      <c r="F3486" s="450"/>
    </row>
    <row r="3487" spans="6:6" x14ac:dyDescent="0.2">
      <c r="F3487" s="450"/>
    </row>
    <row r="3488" spans="6:6" x14ac:dyDescent="0.2">
      <c r="F3488" s="450"/>
    </row>
    <row r="3489" spans="6:6" x14ac:dyDescent="0.2">
      <c r="F3489" s="450"/>
    </row>
    <row r="3490" spans="6:6" x14ac:dyDescent="0.2">
      <c r="F3490" s="450"/>
    </row>
    <row r="3491" spans="6:6" x14ac:dyDescent="0.2">
      <c r="F3491" s="450"/>
    </row>
    <row r="3492" spans="6:6" x14ac:dyDescent="0.2">
      <c r="F3492" s="450"/>
    </row>
    <row r="3493" spans="6:6" x14ac:dyDescent="0.2">
      <c r="F3493" s="450"/>
    </row>
    <row r="3494" spans="6:6" x14ac:dyDescent="0.2">
      <c r="F3494" s="450"/>
    </row>
    <row r="3495" spans="6:6" x14ac:dyDescent="0.2">
      <c r="F3495" s="450"/>
    </row>
    <row r="3496" spans="6:6" x14ac:dyDescent="0.2">
      <c r="F3496" s="450"/>
    </row>
    <row r="3497" spans="6:6" x14ac:dyDescent="0.2">
      <c r="F3497" s="450"/>
    </row>
    <row r="3498" spans="6:6" x14ac:dyDescent="0.2">
      <c r="F3498" s="450"/>
    </row>
    <row r="3499" spans="6:6" x14ac:dyDescent="0.2">
      <c r="F3499" s="450"/>
    </row>
    <row r="3500" spans="6:6" x14ac:dyDescent="0.2">
      <c r="F3500" s="450"/>
    </row>
    <row r="3501" spans="6:6" x14ac:dyDescent="0.2">
      <c r="F3501" s="450"/>
    </row>
    <row r="3502" spans="6:6" x14ac:dyDescent="0.2">
      <c r="F3502" s="450"/>
    </row>
    <row r="3503" spans="6:6" x14ac:dyDescent="0.2">
      <c r="F3503" s="450"/>
    </row>
    <row r="3504" spans="6:6" x14ac:dyDescent="0.2">
      <c r="F3504" s="450"/>
    </row>
    <row r="3505" spans="6:6" x14ac:dyDescent="0.2">
      <c r="F3505" s="450"/>
    </row>
    <row r="3506" spans="6:6" x14ac:dyDescent="0.2">
      <c r="F3506" s="450"/>
    </row>
    <row r="3507" spans="6:6" x14ac:dyDescent="0.2">
      <c r="F3507" s="450"/>
    </row>
    <row r="3508" spans="6:6" x14ac:dyDescent="0.2">
      <c r="F3508" s="450"/>
    </row>
    <row r="3509" spans="6:6" x14ac:dyDescent="0.2">
      <c r="F3509" s="450"/>
    </row>
    <row r="3510" spans="6:6" x14ac:dyDescent="0.2">
      <c r="F3510" s="450"/>
    </row>
    <row r="3511" spans="6:6" x14ac:dyDescent="0.2">
      <c r="F3511" s="450"/>
    </row>
    <row r="3512" spans="6:6" x14ac:dyDescent="0.2">
      <c r="F3512" s="450"/>
    </row>
    <row r="3513" spans="6:6" x14ac:dyDescent="0.2">
      <c r="F3513" s="450"/>
    </row>
    <row r="3514" spans="6:6" x14ac:dyDescent="0.2">
      <c r="F3514" s="450"/>
    </row>
    <row r="3515" spans="6:6" x14ac:dyDescent="0.2">
      <c r="F3515" s="450"/>
    </row>
    <row r="3516" spans="6:6" x14ac:dyDescent="0.2">
      <c r="F3516" s="450"/>
    </row>
    <row r="3517" spans="6:6" x14ac:dyDescent="0.2">
      <c r="F3517" s="450"/>
    </row>
    <row r="3518" spans="6:6" x14ac:dyDescent="0.2">
      <c r="F3518" s="450"/>
    </row>
    <row r="3519" spans="6:6" x14ac:dyDescent="0.2">
      <c r="F3519" s="450"/>
    </row>
    <row r="3520" spans="6:6" x14ac:dyDescent="0.2">
      <c r="F3520" s="450"/>
    </row>
    <row r="3521" spans="6:6" x14ac:dyDescent="0.2">
      <c r="F3521" s="450"/>
    </row>
    <row r="3522" spans="6:6" x14ac:dyDescent="0.2">
      <c r="F3522" s="450"/>
    </row>
    <row r="3523" spans="6:6" x14ac:dyDescent="0.2">
      <c r="F3523" s="450"/>
    </row>
    <row r="3524" spans="6:6" x14ac:dyDescent="0.2">
      <c r="F3524" s="450"/>
    </row>
    <row r="3525" spans="6:6" x14ac:dyDescent="0.2">
      <c r="F3525" s="450"/>
    </row>
    <row r="3526" spans="6:6" x14ac:dyDescent="0.2">
      <c r="F3526" s="450"/>
    </row>
    <row r="3527" spans="6:6" x14ac:dyDescent="0.2">
      <c r="F3527" s="450"/>
    </row>
    <row r="3528" spans="6:6" x14ac:dyDescent="0.2">
      <c r="F3528" s="450"/>
    </row>
    <row r="3529" spans="6:6" x14ac:dyDescent="0.2">
      <c r="F3529" s="450"/>
    </row>
    <row r="3530" spans="6:6" x14ac:dyDescent="0.2">
      <c r="F3530" s="450"/>
    </row>
    <row r="3531" spans="6:6" x14ac:dyDescent="0.2">
      <c r="F3531" s="450"/>
    </row>
    <row r="3532" spans="6:6" x14ac:dyDescent="0.2">
      <c r="F3532" s="450"/>
    </row>
    <row r="3533" spans="6:6" x14ac:dyDescent="0.2">
      <c r="F3533" s="450"/>
    </row>
    <row r="3534" spans="6:6" x14ac:dyDescent="0.2">
      <c r="F3534" s="450"/>
    </row>
    <row r="3535" spans="6:6" x14ac:dyDescent="0.2">
      <c r="F3535" s="450"/>
    </row>
    <row r="3536" spans="6:6" x14ac:dyDescent="0.2">
      <c r="F3536" s="450"/>
    </row>
    <row r="3537" spans="6:6" x14ac:dyDescent="0.2">
      <c r="F3537" s="450"/>
    </row>
    <row r="3538" spans="6:6" x14ac:dyDescent="0.2">
      <c r="F3538" s="450"/>
    </row>
    <row r="3539" spans="6:6" x14ac:dyDescent="0.2">
      <c r="F3539" s="450"/>
    </row>
    <row r="3540" spans="6:6" x14ac:dyDescent="0.2">
      <c r="F3540" s="450"/>
    </row>
    <row r="3541" spans="6:6" x14ac:dyDescent="0.2">
      <c r="F3541" s="450"/>
    </row>
    <row r="3542" spans="6:6" x14ac:dyDescent="0.2">
      <c r="F3542" s="450"/>
    </row>
    <row r="3543" spans="6:6" x14ac:dyDescent="0.2">
      <c r="F3543" s="450"/>
    </row>
    <row r="3544" spans="6:6" x14ac:dyDescent="0.2">
      <c r="F3544" s="450"/>
    </row>
    <row r="3545" spans="6:6" x14ac:dyDescent="0.2">
      <c r="F3545" s="450"/>
    </row>
    <row r="3546" spans="6:6" x14ac:dyDescent="0.2">
      <c r="F3546" s="450"/>
    </row>
    <row r="3547" spans="6:6" x14ac:dyDescent="0.2">
      <c r="F3547" s="450"/>
    </row>
    <row r="3548" spans="6:6" x14ac:dyDescent="0.2">
      <c r="F3548" s="450"/>
    </row>
    <row r="3549" spans="6:6" x14ac:dyDescent="0.2">
      <c r="F3549" s="450"/>
    </row>
    <row r="3550" spans="6:6" x14ac:dyDescent="0.2">
      <c r="F3550" s="450"/>
    </row>
    <row r="3551" spans="6:6" x14ac:dyDescent="0.2">
      <c r="F3551" s="450"/>
    </row>
    <row r="3552" spans="6:6" x14ac:dyDescent="0.2">
      <c r="F3552" s="450"/>
    </row>
    <row r="3553" spans="6:6" x14ac:dyDescent="0.2">
      <c r="F3553" s="450"/>
    </row>
    <row r="3554" spans="6:6" x14ac:dyDescent="0.2">
      <c r="F3554" s="450"/>
    </row>
    <row r="3555" spans="6:6" x14ac:dyDescent="0.2">
      <c r="F3555" s="450"/>
    </row>
    <row r="3556" spans="6:6" x14ac:dyDescent="0.2">
      <c r="F3556" s="450"/>
    </row>
    <row r="3557" spans="6:6" x14ac:dyDescent="0.2">
      <c r="F3557" s="450"/>
    </row>
    <row r="3558" spans="6:6" x14ac:dyDescent="0.2">
      <c r="F3558" s="450"/>
    </row>
    <row r="3559" spans="6:6" x14ac:dyDescent="0.2">
      <c r="F3559" s="450"/>
    </row>
    <row r="3560" spans="6:6" x14ac:dyDescent="0.2">
      <c r="F3560" s="450"/>
    </row>
    <row r="3561" spans="6:6" x14ac:dyDescent="0.2">
      <c r="F3561" s="450"/>
    </row>
    <row r="3562" spans="6:6" x14ac:dyDescent="0.2">
      <c r="F3562" s="450"/>
    </row>
    <row r="3563" spans="6:6" x14ac:dyDescent="0.2">
      <c r="F3563" s="450"/>
    </row>
    <row r="3564" spans="6:6" x14ac:dyDescent="0.2">
      <c r="F3564" s="450"/>
    </row>
    <row r="3565" spans="6:6" x14ac:dyDescent="0.2">
      <c r="F3565" s="450"/>
    </row>
    <row r="3566" spans="6:6" x14ac:dyDescent="0.2">
      <c r="F3566" s="450"/>
    </row>
    <row r="3567" spans="6:6" x14ac:dyDescent="0.2">
      <c r="F3567" s="450"/>
    </row>
    <row r="3568" spans="6:6" x14ac:dyDescent="0.2">
      <c r="F3568" s="450"/>
    </row>
    <row r="3569" spans="6:6" x14ac:dyDescent="0.2">
      <c r="F3569" s="450"/>
    </row>
    <row r="3570" spans="6:6" x14ac:dyDescent="0.2">
      <c r="F3570" s="450"/>
    </row>
    <row r="3571" spans="6:6" x14ac:dyDescent="0.2">
      <c r="F3571" s="450"/>
    </row>
    <row r="3572" spans="6:6" x14ac:dyDescent="0.2">
      <c r="F3572" s="450"/>
    </row>
    <row r="3573" spans="6:6" x14ac:dyDescent="0.2">
      <c r="F3573" s="450"/>
    </row>
    <row r="3574" spans="6:6" x14ac:dyDescent="0.2">
      <c r="F3574" s="450"/>
    </row>
    <row r="3575" spans="6:6" x14ac:dyDescent="0.2">
      <c r="F3575" s="450"/>
    </row>
    <row r="3576" spans="6:6" x14ac:dyDescent="0.2">
      <c r="F3576" s="450"/>
    </row>
    <row r="3577" spans="6:6" x14ac:dyDescent="0.2">
      <c r="F3577" s="450"/>
    </row>
    <row r="3578" spans="6:6" x14ac:dyDescent="0.2">
      <c r="F3578" s="450"/>
    </row>
    <row r="3579" spans="6:6" x14ac:dyDescent="0.2">
      <c r="F3579" s="450"/>
    </row>
    <row r="3580" spans="6:6" x14ac:dyDescent="0.2">
      <c r="F3580" s="450"/>
    </row>
    <row r="3581" spans="6:6" x14ac:dyDescent="0.2">
      <c r="F3581" s="450"/>
    </row>
    <row r="3582" spans="6:6" x14ac:dyDescent="0.2">
      <c r="F3582" s="450"/>
    </row>
    <row r="3583" spans="6:6" x14ac:dyDescent="0.2">
      <c r="F3583" s="450"/>
    </row>
    <row r="3584" spans="6:6" x14ac:dyDescent="0.2">
      <c r="F3584" s="450"/>
    </row>
    <row r="3585" spans="6:6" x14ac:dyDescent="0.2">
      <c r="F3585" s="450"/>
    </row>
    <row r="3586" spans="6:6" x14ac:dyDescent="0.2">
      <c r="F3586" s="450"/>
    </row>
    <row r="3587" spans="6:6" x14ac:dyDescent="0.2">
      <c r="F3587" s="450"/>
    </row>
    <row r="3588" spans="6:6" x14ac:dyDescent="0.2">
      <c r="F3588" s="450"/>
    </row>
    <row r="3589" spans="6:6" x14ac:dyDescent="0.2">
      <c r="F3589" s="450"/>
    </row>
    <row r="3590" spans="6:6" x14ac:dyDescent="0.2">
      <c r="F3590" s="450"/>
    </row>
    <row r="3591" spans="6:6" x14ac:dyDescent="0.2">
      <c r="F3591" s="450"/>
    </row>
    <row r="3592" spans="6:6" x14ac:dyDescent="0.2">
      <c r="F3592" s="450"/>
    </row>
    <row r="3593" spans="6:6" x14ac:dyDescent="0.2">
      <c r="F3593" s="450"/>
    </row>
    <row r="3594" spans="6:6" x14ac:dyDescent="0.2">
      <c r="F3594" s="450"/>
    </row>
    <row r="3595" spans="6:6" x14ac:dyDescent="0.2">
      <c r="F3595" s="450"/>
    </row>
    <row r="3596" spans="6:6" x14ac:dyDescent="0.2">
      <c r="F3596" s="450"/>
    </row>
    <row r="3597" spans="6:6" x14ac:dyDescent="0.2">
      <c r="F3597" s="450"/>
    </row>
    <row r="3598" spans="6:6" x14ac:dyDescent="0.2">
      <c r="F3598" s="450"/>
    </row>
    <row r="3599" spans="6:6" x14ac:dyDescent="0.2">
      <c r="F3599" s="450"/>
    </row>
    <row r="3600" spans="6:6" x14ac:dyDescent="0.2">
      <c r="F3600" s="450"/>
    </row>
    <row r="3601" spans="6:6" x14ac:dyDescent="0.2">
      <c r="F3601" s="450"/>
    </row>
    <row r="3602" spans="6:6" x14ac:dyDescent="0.2">
      <c r="F3602" s="450"/>
    </row>
    <row r="3603" spans="6:6" x14ac:dyDescent="0.2">
      <c r="F3603" s="450"/>
    </row>
    <row r="3604" spans="6:6" x14ac:dyDescent="0.2">
      <c r="F3604" s="450"/>
    </row>
    <row r="3605" spans="6:6" x14ac:dyDescent="0.2">
      <c r="F3605" s="450"/>
    </row>
    <row r="3606" spans="6:6" x14ac:dyDescent="0.2">
      <c r="F3606" s="450"/>
    </row>
    <row r="3607" spans="6:6" x14ac:dyDescent="0.2">
      <c r="F3607" s="450"/>
    </row>
    <row r="3608" spans="6:6" x14ac:dyDescent="0.2">
      <c r="F3608" s="450"/>
    </row>
    <row r="3609" spans="6:6" x14ac:dyDescent="0.2">
      <c r="F3609" s="450"/>
    </row>
    <row r="3610" spans="6:6" x14ac:dyDescent="0.2">
      <c r="F3610" s="450"/>
    </row>
    <row r="3611" spans="6:6" x14ac:dyDescent="0.2">
      <c r="F3611" s="450"/>
    </row>
    <row r="3612" spans="6:6" x14ac:dyDescent="0.2">
      <c r="F3612" s="450"/>
    </row>
    <row r="3613" spans="6:6" x14ac:dyDescent="0.2">
      <c r="F3613" s="450"/>
    </row>
    <row r="3614" spans="6:6" x14ac:dyDescent="0.2">
      <c r="F3614" s="450"/>
    </row>
    <row r="3615" spans="6:6" x14ac:dyDescent="0.2">
      <c r="F3615" s="450"/>
    </row>
    <row r="3616" spans="6:6" x14ac:dyDescent="0.2">
      <c r="F3616" s="450"/>
    </row>
    <row r="3617" spans="6:6" x14ac:dyDescent="0.2">
      <c r="F3617" s="450"/>
    </row>
    <row r="3618" spans="6:6" x14ac:dyDescent="0.2">
      <c r="F3618" s="450"/>
    </row>
    <row r="3619" spans="6:6" x14ac:dyDescent="0.2">
      <c r="F3619" s="450"/>
    </row>
    <row r="3620" spans="6:6" x14ac:dyDescent="0.2">
      <c r="F3620" s="450"/>
    </row>
    <row r="3621" spans="6:6" x14ac:dyDescent="0.2">
      <c r="F3621" s="450"/>
    </row>
    <row r="3622" spans="6:6" x14ac:dyDescent="0.2">
      <c r="F3622" s="450"/>
    </row>
    <row r="3623" spans="6:6" x14ac:dyDescent="0.2">
      <c r="F3623" s="450"/>
    </row>
    <row r="3624" spans="6:6" x14ac:dyDescent="0.2">
      <c r="F3624" s="450"/>
    </row>
    <row r="3625" spans="6:6" x14ac:dyDescent="0.2">
      <c r="F3625" s="450"/>
    </row>
    <row r="3626" spans="6:6" x14ac:dyDescent="0.2">
      <c r="F3626" s="450"/>
    </row>
    <row r="3627" spans="6:6" x14ac:dyDescent="0.2">
      <c r="F3627" s="450"/>
    </row>
    <row r="3628" spans="6:6" x14ac:dyDescent="0.2">
      <c r="F3628" s="450"/>
    </row>
    <row r="3629" spans="6:6" x14ac:dyDescent="0.2">
      <c r="F3629" s="450"/>
    </row>
    <row r="3630" spans="6:6" x14ac:dyDescent="0.2">
      <c r="F3630" s="450"/>
    </row>
    <row r="3631" spans="6:6" x14ac:dyDescent="0.2">
      <c r="F3631" s="450"/>
    </row>
    <row r="3632" spans="6:6" x14ac:dyDescent="0.2">
      <c r="F3632" s="450"/>
    </row>
    <row r="3633" spans="6:6" x14ac:dyDescent="0.2">
      <c r="F3633" s="450"/>
    </row>
    <row r="3634" spans="6:6" x14ac:dyDescent="0.2">
      <c r="F3634" s="450"/>
    </row>
    <row r="3635" spans="6:6" x14ac:dyDescent="0.2">
      <c r="F3635" s="450"/>
    </row>
    <row r="3636" spans="6:6" x14ac:dyDescent="0.2">
      <c r="F3636" s="450"/>
    </row>
    <row r="3637" spans="6:6" x14ac:dyDescent="0.2">
      <c r="F3637" s="450"/>
    </row>
    <row r="3638" spans="6:6" x14ac:dyDescent="0.2">
      <c r="F3638" s="450"/>
    </row>
    <row r="3639" spans="6:6" x14ac:dyDescent="0.2">
      <c r="F3639" s="450"/>
    </row>
    <row r="3640" spans="6:6" x14ac:dyDescent="0.2">
      <c r="F3640" s="450"/>
    </row>
    <row r="3641" spans="6:6" x14ac:dyDescent="0.2">
      <c r="F3641" s="450"/>
    </row>
    <row r="3642" spans="6:6" x14ac:dyDescent="0.2">
      <c r="F3642" s="450"/>
    </row>
    <row r="3643" spans="6:6" x14ac:dyDescent="0.2">
      <c r="F3643" s="450"/>
    </row>
    <row r="3644" spans="6:6" x14ac:dyDescent="0.2">
      <c r="F3644" s="450"/>
    </row>
    <row r="3645" spans="6:6" x14ac:dyDescent="0.2">
      <c r="F3645" s="450"/>
    </row>
    <row r="3646" spans="6:6" x14ac:dyDescent="0.2">
      <c r="F3646" s="450"/>
    </row>
    <row r="3647" spans="6:6" x14ac:dyDescent="0.2">
      <c r="F3647" s="450"/>
    </row>
    <row r="3648" spans="6:6" x14ac:dyDescent="0.2">
      <c r="F3648" s="450"/>
    </row>
    <row r="3649" spans="6:6" x14ac:dyDescent="0.2">
      <c r="F3649" s="450"/>
    </row>
    <row r="3650" spans="6:6" x14ac:dyDescent="0.2">
      <c r="F3650" s="450"/>
    </row>
    <row r="3651" spans="6:6" x14ac:dyDescent="0.2">
      <c r="F3651" s="450"/>
    </row>
    <row r="3652" spans="6:6" x14ac:dyDescent="0.2">
      <c r="F3652" s="450"/>
    </row>
    <row r="3653" spans="6:6" x14ac:dyDescent="0.2">
      <c r="F3653" s="450"/>
    </row>
    <row r="3654" spans="6:6" x14ac:dyDescent="0.2">
      <c r="F3654" s="450"/>
    </row>
    <row r="3655" spans="6:6" x14ac:dyDescent="0.2">
      <c r="F3655" s="450"/>
    </row>
    <row r="3656" spans="6:6" x14ac:dyDescent="0.2">
      <c r="F3656" s="450"/>
    </row>
    <row r="3657" spans="6:6" x14ac:dyDescent="0.2">
      <c r="F3657" s="450"/>
    </row>
    <row r="3658" spans="6:6" x14ac:dyDescent="0.2">
      <c r="F3658" s="450"/>
    </row>
    <row r="3659" spans="6:6" x14ac:dyDescent="0.2">
      <c r="F3659" s="450"/>
    </row>
    <row r="3660" spans="6:6" x14ac:dyDescent="0.2">
      <c r="F3660" s="450"/>
    </row>
    <row r="3661" spans="6:6" x14ac:dyDescent="0.2">
      <c r="F3661" s="450"/>
    </row>
    <row r="3662" spans="6:6" x14ac:dyDescent="0.2">
      <c r="F3662" s="450"/>
    </row>
    <row r="3663" spans="6:6" x14ac:dyDescent="0.2">
      <c r="F3663" s="450"/>
    </row>
    <row r="3664" spans="6:6" x14ac:dyDescent="0.2">
      <c r="F3664" s="450"/>
    </row>
    <row r="3665" spans="6:6" x14ac:dyDescent="0.2">
      <c r="F3665" s="450"/>
    </row>
    <row r="3666" spans="6:6" x14ac:dyDescent="0.2">
      <c r="F3666" s="450"/>
    </row>
    <row r="3667" spans="6:6" x14ac:dyDescent="0.2">
      <c r="F3667" s="450"/>
    </row>
    <row r="3668" spans="6:6" x14ac:dyDescent="0.2">
      <c r="F3668" s="450"/>
    </row>
    <row r="3669" spans="6:6" x14ac:dyDescent="0.2">
      <c r="F3669" s="450"/>
    </row>
    <row r="3670" spans="6:6" x14ac:dyDescent="0.2">
      <c r="F3670" s="450"/>
    </row>
    <row r="3671" spans="6:6" x14ac:dyDescent="0.2">
      <c r="F3671" s="450"/>
    </row>
    <row r="3672" spans="6:6" x14ac:dyDescent="0.2">
      <c r="F3672" s="450"/>
    </row>
    <row r="3673" spans="6:6" x14ac:dyDescent="0.2">
      <c r="F3673" s="450"/>
    </row>
    <row r="3674" spans="6:6" x14ac:dyDescent="0.2">
      <c r="F3674" s="450"/>
    </row>
    <row r="3675" spans="6:6" x14ac:dyDescent="0.2">
      <c r="F3675" s="450"/>
    </row>
    <row r="3676" spans="6:6" x14ac:dyDescent="0.2">
      <c r="F3676" s="450"/>
    </row>
    <row r="3677" spans="6:6" x14ac:dyDescent="0.2">
      <c r="F3677" s="450"/>
    </row>
    <row r="3678" spans="6:6" x14ac:dyDescent="0.2">
      <c r="F3678" s="450"/>
    </row>
    <row r="3679" spans="6:6" x14ac:dyDescent="0.2">
      <c r="F3679" s="450"/>
    </row>
    <row r="3680" spans="6:6" x14ac:dyDescent="0.2">
      <c r="F3680" s="450"/>
    </row>
    <row r="3681" spans="6:6" x14ac:dyDescent="0.2">
      <c r="F3681" s="450"/>
    </row>
    <row r="3682" spans="6:6" x14ac:dyDescent="0.2">
      <c r="F3682" s="450"/>
    </row>
    <row r="3683" spans="6:6" x14ac:dyDescent="0.2">
      <c r="F3683" s="450"/>
    </row>
    <row r="3684" spans="6:6" x14ac:dyDescent="0.2">
      <c r="F3684" s="450"/>
    </row>
    <row r="3685" spans="6:6" x14ac:dyDescent="0.2">
      <c r="F3685" s="450"/>
    </row>
    <row r="3686" spans="6:6" x14ac:dyDescent="0.2">
      <c r="F3686" s="450"/>
    </row>
    <row r="3687" spans="6:6" x14ac:dyDescent="0.2">
      <c r="F3687" s="450"/>
    </row>
    <row r="3688" spans="6:6" x14ac:dyDescent="0.2">
      <c r="F3688" s="450"/>
    </row>
    <row r="3689" spans="6:6" x14ac:dyDescent="0.2">
      <c r="F3689" s="450"/>
    </row>
    <row r="3690" spans="6:6" x14ac:dyDescent="0.2">
      <c r="F3690" s="450"/>
    </row>
    <row r="3691" spans="6:6" x14ac:dyDescent="0.2">
      <c r="F3691" s="450"/>
    </row>
    <row r="3692" spans="6:6" x14ac:dyDescent="0.2">
      <c r="F3692" s="450"/>
    </row>
    <row r="3693" spans="6:6" x14ac:dyDescent="0.2">
      <c r="F3693" s="450"/>
    </row>
    <row r="3694" spans="6:6" x14ac:dyDescent="0.2">
      <c r="F3694" s="450"/>
    </row>
    <row r="3695" spans="6:6" x14ac:dyDescent="0.2">
      <c r="F3695" s="450"/>
    </row>
    <row r="3696" spans="6:6" x14ac:dyDescent="0.2">
      <c r="F3696" s="450"/>
    </row>
    <row r="3697" spans="6:6" x14ac:dyDescent="0.2">
      <c r="F3697" s="450"/>
    </row>
    <row r="3698" spans="6:6" x14ac:dyDescent="0.2">
      <c r="F3698" s="450"/>
    </row>
    <row r="3699" spans="6:6" x14ac:dyDescent="0.2">
      <c r="F3699" s="450"/>
    </row>
    <row r="3700" spans="6:6" x14ac:dyDescent="0.2">
      <c r="F3700" s="450"/>
    </row>
    <row r="3701" spans="6:6" x14ac:dyDescent="0.2">
      <c r="F3701" s="450"/>
    </row>
    <row r="3702" spans="6:6" x14ac:dyDescent="0.2">
      <c r="F3702" s="450"/>
    </row>
    <row r="3703" spans="6:6" x14ac:dyDescent="0.2">
      <c r="F3703" s="450"/>
    </row>
    <row r="3704" spans="6:6" x14ac:dyDescent="0.2">
      <c r="F3704" s="450"/>
    </row>
    <row r="3705" spans="6:6" x14ac:dyDescent="0.2">
      <c r="F3705" s="450"/>
    </row>
    <row r="3706" spans="6:6" x14ac:dyDescent="0.2">
      <c r="F3706" s="450"/>
    </row>
    <row r="3707" spans="6:6" x14ac:dyDescent="0.2">
      <c r="F3707" s="450"/>
    </row>
    <row r="3708" spans="6:6" x14ac:dyDescent="0.2">
      <c r="F3708" s="450"/>
    </row>
    <row r="3709" spans="6:6" x14ac:dyDescent="0.2">
      <c r="F3709" s="450"/>
    </row>
    <row r="3710" spans="6:6" x14ac:dyDescent="0.2">
      <c r="F3710" s="450"/>
    </row>
    <row r="3711" spans="6:6" x14ac:dyDescent="0.2">
      <c r="F3711" s="450"/>
    </row>
    <row r="3712" spans="6:6" x14ac:dyDescent="0.2">
      <c r="F3712" s="450"/>
    </row>
    <row r="3713" spans="6:6" x14ac:dyDescent="0.2">
      <c r="F3713" s="450"/>
    </row>
    <row r="3714" spans="6:6" x14ac:dyDescent="0.2">
      <c r="F3714" s="450"/>
    </row>
    <row r="3715" spans="6:6" x14ac:dyDescent="0.2">
      <c r="F3715" s="450"/>
    </row>
    <row r="3716" spans="6:6" x14ac:dyDescent="0.2">
      <c r="F3716" s="450"/>
    </row>
    <row r="3717" spans="6:6" x14ac:dyDescent="0.2">
      <c r="F3717" s="450"/>
    </row>
    <row r="3718" spans="6:6" x14ac:dyDescent="0.2">
      <c r="F3718" s="450"/>
    </row>
    <row r="3719" spans="6:6" x14ac:dyDescent="0.2">
      <c r="F3719" s="450"/>
    </row>
    <row r="3720" spans="6:6" x14ac:dyDescent="0.2">
      <c r="F3720" s="450"/>
    </row>
    <row r="3721" spans="6:6" x14ac:dyDescent="0.2">
      <c r="F3721" s="450"/>
    </row>
    <row r="3722" spans="6:6" x14ac:dyDescent="0.2">
      <c r="F3722" s="450"/>
    </row>
    <row r="3723" spans="6:6" x14ac:dyDescent="0.2">
      <c r="F3723" s="450"/>
    </row>
    <row r="3724" spans="6:6" x14ac:dyDescent="0.2">
      <c r="F3724" s="450"/>
    </row>
    <row r="3725" spans="6:6" x14ac:dyDescent="0.2">
      <c r="F3725" s="450"/>
    </row>
    <row r="3726" spans="6:6" x14ac:dyDescent="0.2">
      <c r="F3726" s="450"/>
    </row>
    <row r="3727" spans="6:6" x14ac:dyDescent="0.2">
      <c r="F3727" s="450"/>
    </row>
    <row r="3728" spans="6:6" x14ac:dyDescent="0.2">
      <c r="F3728" s="450"/>
    </row>
    <row r="3729" spans="6:6" x14ac:dyDescent="0.2">
      <c r="F3729" s="450"/>
    </row>
    <row r="3730" spans="6:6" x14ac:dyDescent="0.2">
      <c r="F3730" s="450"/>
    </row>
    <row r="3731" spans="6:6" x14ac:dyDescent="0.2">
      <c r="F3731" s="450"/>
    </row>
    <row r="3732" spans="6:6" x14ac:dyDescent="0.2">
      <c r="F3732" s="450"/>
    </row>
    <row r="3733" spans="6:6" x14ac:dyDescent="0.2">
      <c r="F3733" s="450"/>
    </row>
    <row r="3734" spans="6:6" x14ac:dyDescent="0.2">
      <c r="F3734" s="450"/>
    </row>
    <row r="3735" spans="6:6" x14ac:dyDescent="0.2">
      <c r="F3735" s="450"/>
    </row>
    <row r="3736" spans="6:6" x14ac:dyDescent="0.2">
      <c r="F3736" s="450"/>
    </row>
    <row r="3737" spans="6:6" x14ac:dyDescent="0.2">
      <c r="F3737" s="450"/>
    </row>
    <row r="3738" spans="6:6" x14ac:dyDescent="0.2">
      <c r="F3738" s="450"/>
    </row>
    <row r="3739" spans="6:6" x14ac:dyDescent="0.2">
      <c r="F3739" s="450"/>
    </row>
    <row r="3740" spans="6:6" x14ac:dyDescent="0.2">
      <c r="F3740" s="450"/>
    </row>
    <row r="3741" spans="6:6" x14ac:dyDescent="0.2">
      <c r="F3741" s="450"/>
    </row>
    <row r="3742" spans="6:6" x14ac:dyDescent="0.2">
      <c r="F3742" s="450"/>
    </row>
    <row r="3743" spans="6:6" x14ac:dyDescent="0.2">
      <c r="F3743" s="450"/>
    </row>
    <row r="3744" spans="6:6" x14ac:dyDescent="0.2">
      <c r="F3744" s="450"/>
    </row>
    <row r="3745" spans="6:6" x14ac:dyDescent="0.2">
      <c r="F3745" s="450"/>
    </row>
    <row r="3746" spans="6:6" x14ac:dyDescent="0.2">
      <c r="F3746" s="450"/>
    </row>
    <row r="3747" spans="6:6" x14ac:dyDescent="0.2">
      <c r="F3747" s="450"/>
    </row>
    <row r="3748" spans="6:6" x14ac:dyDescent="0.2">
      <c r="F3748" s="450"/>
    </row>
    <row r="3749" spans="6:6" x14ac:dyDescent="0.2">
      <c r="F3749" s="450"/>
    </row>
    <row r="3750" spans="6:6" x14ac:dyDescent="0.2">
      <c r="F3750" s="450"/>
    </row>
    <row r="3751" spans="6:6" x14ac:dyDescent="0.2">
      <c r="F3751" s="450"/>
    </row>
    <row r="3752" spans="6:6" x14ac:dyDescent="0.2">
      <c r="F3752" s="450"/>
    </row>
    <row r="3753" spans="6:6" x14ac:dyDescent="0.2">
      <c r="F3753" s="450"/>
    </row>
    <row r="3754" spans="6:6" x14ac:dyDescent="0.2">
      <c r="F3754" s="450"/>
    </row>
    <row r="3755" spans="6:6" x14ac:dyDescent="0.2">
      <c r="F3755" s="450"/>
    </row>
    <row r="3756" spans="6:6" x14ac:dyDescent="0.2">
      <c r="F3756" s="450"/>
    </row>
    <row r="3757" spans="6:6" x14ac:dyDescent="0.2">
      <c r="F3757" s="450"/>
    </row>
    <row r="3758" spans="6:6" x14ac:dyDescent="0.2">
      <c r="F3758" s="450"/>
    </row>
    <row r="3759" spans="6:6" x14ac:dyDescent="0.2">
      <c r="F3759" s="450"/>
    </row>
    <row r="3760" spans="6:6" x14ac:dyDescent="0.2">
      <c r="F3760" s="450"/>
    </row>
    <row r="3761" spans="6:6" x14ac:dyDescent="0.2">
      <c r="F3761" s="450"/>
    </row>
    <row r="3762" spans="6:6" x14ac:dyDescent="0.2">
      <c r="F3762" s="450"/>
    </row>
    <row r="3763" spans="6:6" x14ac:dyDescent="0.2">
      <c r="F3763" s="450"/>
    </row>
    <row r="3764" spans="6:6" x14ac:dyDescent="0.2">
      <c r="F3764" s="450"/>
    </row>
    <row r="3765" spans="6:6" x14ac:dyDescent="0.2">
      <c r="F3765" s="450"/>
    </row>
    <row r="3766" spans="6:6" x14ac:dyDescent="0.2">
      <c r="F3766" s="450"/>
    </row>
    <row r="3767" spans="6:6" x14ac:dyDescent="0.2">
      <c r="F3767" s="450"/>
    </row>
    <row r="3768" spans="6:6" x14ac:dyDescent="0.2">
      <c r="F3768" s="450"/>
    </row>
    <row r="3769" spans="6:6" x14ac:dyDescent="0.2">
      <c r="F3769" s="450"/>
    </row>
    <row r="3770" spans="6:6" x14ac:dyDescent="0.2">
      <c r="F3770" s="450"/>
    </row>
    <row r="3771" spans="6:6" x14ac:dyDescent="0.2">
      <c r="F3771" s="450"/>
    </row>
    <row r="3772" spans="6:6" x14ac:dyDescent="0.2">
      <c r="F3772" s="450"/>
    </row>
    <row r="3773" spans="6:6" x14ac:dyDescent="0.2">
      <c r="F3773" s="450"/>
    </row>
    <row r="3774" spans="6:6" x14ac:dyDescent="0.2">
      <c r="F3774" s="450"/>
    </row>
    <row r="3775" spans="6:6" x14ac:dyDescent="0.2">
      <c r="F3775" s="450"/>
    </row>
    <row r="3776" spans="6:6" x14ac:dyDescent="0.2">
      <c r="F3776" s="450"/>
    </row>
    <row r="3777" spans="6:6" x14ac:dyDescent="0.2">
      <c r="F3777" s="450"/>
    </row>
    <row r="3778" spans="6:6" x14ac:dyDescent="0.2">
      <c r="F3778" s="450"/>
    </row>
    <row r="3779" spans="6:6" x14ac:dyDescent="0.2">
      <c r="F3779" s="450"/>
    </row>
    <row r="3780" spans="6:6" x14ac:dyDescent="0.2">
      <c r="F3780" s="450"/>
    </row>
    <row r="3781" spans="6:6" x14ac:dyDescent="0.2">
      <c r="F3781" s="450"/>
    </row>
    <row r="3782" spans="6:6" x14ac:dyDescent="0.2">
      <c r="F3782" s="450"/>
    </row>
    <row r="3783" spans="6:6" x14ac:dyDescent="0.2">
      <c r="F3783" s="450"/>
    </row>
    <row r="3784" spans="6:6" x14ac:dyDescent="0.2">
      <c r="F3784" s="450"/>
    </row>
    <row r="3785" spans="6:6" x14ac:dyDescent="0.2">
      <c r="F3785" s="450"/>
    </row>
    <row r="3786" spans="6:6" x14ac:dyDescent="0.2">
      <c r="F3786" s="450"/>
    </row>
    <row r="3787" spans="6:6" x14ac:dyDescent="0.2">
      <c r="F3787" s="450"/>
    </row>
    <row r="3788" spans="6:6" x14ac:dyDescent="0.2">
      <c r="F3788" s="450"/>
    </row>
    <row r="3789" spans="6:6" x14ac:dyDescent="0.2">
      <c r="F3789" s="450"/>
    </row>
    <row r="3790" spans="6:6" x14ac:dyDescent="0.2">
      <c r="F3790" s="450"/>
    </row>
    <row r="3791" spans="6:6" x14ac:dyDescent="0.2">
      <c r="F3791" s="450"/>
    </row>
    <row r="3792" spans="6:6" x14ac:dyDescent="0.2">
      <c r="F3792" s="450"/>
    </row>
    <row r="3793" spans="6:6" x14ac:dyDescent="0.2">
      <c r="F3793" s="450"/>
    </row>
    <row r="3794" spans="6:6" x14ac:dyDescent="0.2">
      <c r="F3794" s="450"/>
    </row>
    <row r="3795" spans="6:6" x14ac:dyDescent="0.2">
      <c r="F3795" s="450"/>
    </row>
    <row r="3796" spans="6:6" x14ac:dyDescent="0.2">
      <c r="F3796" s="450"/>
    </row>
    <row r="3797" spans="6:6" x14ac:dyDescent="0.2">
      <c r="F3797" s="450"/>
    </row>
    <row r="3798" spans="6:6" x14ac:dyDescent="0.2">
      <c r="F3798" s="450"/>
    </row>
    <row r="3799" spans="6:6" x14ac:dyDescent="0.2">
      <c r="F3799" s="450"/>
    </row>
    <row r="3800" spans="6:6" x14ac:dyDescent="0.2">
      <c r="F3800" s="450"/>
    </row>
    <row r="3801" spans="6:6" x14ac:dyDescent="0.2">
      <c r="F3801" s="450"/>
    </row>
    <row r="3802" spans="6:6" x14ac:dyDescent="0.2">
      <c r="F3802" s="450"/>
    </row>
    <row r="3803" spans="6:6" x14ac:dyDescent="0.2">
      <c r="F3803" s="450"/>
    </row>
    <row r="3804" spans="6:6" x14ac:dyDescent="0.2">
      <c r="F3804" s="450"/>
    </row>
    <row r="3805" spans="6:6" x14ac:dyDescent="0.2">
      <c r="F3805" s="450"/>
    </row>
    <row r="3806" spans="6:6" x14ac:dyDescent="0.2">
      <c r="F3806" s="450"/>
    </row>
    <row r="3807" spans="6:6" x14ac:dyDescent="0.2">
      <c r="F3807" s="450"/>
    </row>
    <row r="3808" spans="6:6" x14ac:dyDescent="0.2">
      <c r="F3808" s="450"/>
    </row>
    <row r="3809" spans="6:6" x14ac:dyDescent="0.2">
      <c r="F3809" s="450"/>
    </row>
    <row r="3810" spans="6:6" x14ac:dyDescent="0.2">
      <c r="F3810" s="450"/>
    </row>
    <row r="3811" spans="6:6" x14ac:dyDescent="0.2">
      <c r="F3811" s="450"/>
    </row>
    <row r="3812" spans="6:6" x14ac:dyDescent="0.2">
      <c r="F3812" s="450"/>
    </row>
    <row r="3813" spans="6:6" x14ac:dyDescent="0.2">
      <c r="F3813" s="450"/>
    </row>
    <row r="3814" spans="6:6" x14ac:dyDescent="0.2">
      <c r="F3814" s="450"/>
    </row>
    <row r="3815" spans="6:6" x14ac:dyDescent="0.2">
      <c r="F3815" s="450"/>
    </row>
    <row r="3816" spans="6:6" x14ac:dyDescent="0.2">
      <c r="F3816" s="450"/>
    </row>
    <row r="3817" spans="6:6" x14ac:dyDescent="0.2">
      <c r="F3817" s="450"/>
    </row>
    <row r="3818" spans="6:6" x14ac:dyDescent="0.2">
      <c r="F3818" s="450"/>
    </row>
    <row r="3819" spans="6:6" x14ac:dyDescent="0.2">
      <c r="F3819" s="450"/>
    </row>
    <row r="3820" spans="6:6" x14ac:dyDescent="0.2">
      <c r="F3820" s="450"/>
    </row>
    <row r="3821" spans="6:6" x14ac:dyDescent="0.2">
      <c r="F3821" s="450"/>
    </row>
    <row r="3822" spans="6:6" x14ac:dyDescent="0.2">
      <c r="F3822" s="450"/>
    </row>
    <row r="3823" spans="6:6" x14ac:dyDescent="0.2">
      <c r="F3823" s="450"/>
    </row>
    <row r="3824" spans="6:6" x14ac:dyDescent="0.2">
      <c r="F3824" s="450"/>
    </row>
    <row r="3825" spans="6:6" x14ac:dyDescent="0.2">
      <c r="F3825" s="450"/>
    </row>
    <row r="3826" spans="6:6" x14ac:dyDescent="0.2">
      <c r="F3826" s="450"/>
    </row>
    <row r="3827" spans="6:6" x14ac:dyDescent="0.2">
      <c r="F3827" s="450"/>
    </row>
    <row r="3828" spans="6:6" x14ac:dyDescent="0.2">
      <c r="F3828" s="450"/>
    </row>
    <row r="3829" spans="6:6" x14ac:dyDescent="0.2">
      <c r="F3829" s="450"/>
    </row>
    <row r="3830" spans="6:6" x14ac:dyDescent="0.2">
      <c r="F3830" s="450"/>
    </row>
    <row r="3831" spans="6:6" x14ac:dyDescent="0.2">
      <c r="F3831" s="450"/>
    </row>
    <row r="3832" spans="6:6" x14ac:dyDescent="0.2">
      <c r="F3832" s="450"/>
    </row>
    <row r="3833" spans="6:6" x14ac:dyDescent="0.2">
      <c r="F3833" s="450"/>
    </row>
    <row r="3834" spans="6:6" x14ac:dyDescent="0.2">
      <c r="F3834" s="450"/>
    </row>
    <row r="3835" spans="6:6" x14ac:dyDescent="0.2">
      <c r="F3835" s="450"/>
    </row>
    <row r="3836" spans="6:6" x14ac:dyDescent="0.2">
      <c r="F3836" s="450"/>
    </row>
    <row r="3837" spans="6:6" x14ac:dyDescent="0.2">
      <c r="F3837" s="450"/>
    </row>
    <row r="3838" spans="6:6" x14ac:dyDescent="0.2">
      <c r="F3838" s="450"/>
    </row>
    <row r="3839" spans="6:6" x14ac:dyDescent="0.2">
      <c r="F3839" s="450"/>
    </row>
    <row r="3840" spans="6:6" x14ac:dyDescent="0.2">
      <c r="F3840" s="450"/>
    </row>
    <row r="3841" spans="6:6" x14ac:dyDescent="0.2">
      <c r="F3841" s="450"/>
    </row>
    <row r="3842" spans="6:6" x14ac:dyDescent="0.2">
      <c r="F3842" s="450"/>
    </row>
    <row r="3843" spans="6:6" x14ac:dyDescent="0.2">
      <c r="F3843" s="450"/>
    </row>
    <row r="3844" spans="6:6" x14ac:dyDescent="0.2">
      <c r="F3844" s="450"/>
    </row>
    <row r="3845" spans="6:6" x14ac:dyDescent="0.2">
      <c r="F3845" s="450"/>
    </row>
    <row r="3846" spans="6:6" x14ac:dyDescent="0.2">
      <c r="F3846" s="450"/>
    </row>
    <row r="3847" spans="6:6" x14ac:dyDescent="0.2">
      <c r="F3847" s="450"/>
    </row>
    <row r="3848" spans="6:6" x14ac:dyDescent="0.2">
      <c r="F3848" s="450"/>
    </row>
    <row r="3849" spans="6:6" x14ac:dyDescent="0.2">
      <c r="F3849" s="450"/>
    </row>
    <row r="3850" spans="6:6" x14ac:dyDescent="0.2">
      <c r="F3850" s="450"/>
    </row>
    <row r="3851" spans="6:6" x14ac:dyDescent="0.2">
      <c r="F3851" s="450"/>
    </row>
    <row r="3852" spans="6:6" x14ac:dyDescent="0.2">
      <c r="F3852" s="450"/>
    </row>
    <row r="3853" spans="6:6" x14ac:dyDescent="0.2">
      <c r="F3853" s="450"/>
    </row>
    <row r="3854" spans="6:6" x14ac:dyDescent="0.2">
      <c r="F3854" s="450"/>
    </row>
    <row r="3855" spans="6:6" x14ac:dyDescent="0.2">
      <c r="F3855" s="450"/>
    </row>
    <row r="3856" spans="6:6" x14ac:dyDescent="0.2">
      <c r="F3856" s="450"/>
    </row>
    <row r="3857" spans="6:6" x14ac:dyDescent="0.2">
      <c r="F3857" s="450"/>
    </row>
    <row r="3858" spans="6:6" x14ac:dyDescent="0.2">
      <c r="F3858" s="450"/>
    </row>
    <row r="3859" spans="6:6" x14ac:dyDescent="0.2">
      <c r="F3859" s="450"/>
    </row>
    <row r="3860" spans="6:6" x14ac:dyDescent="0.2">
      <c r="F3860" s="450"/>
    </row>
    <row r="3861" spans="6:6" x14ac:dyDescent="0.2">
      <c r="F3861" s="450"/>
    </row>
    <row r="3862" spans="6:6" x14ac:dyDescent="0.2">
      <c r="F3862" s="450"/>
    </row>
    <row r="3863" spans="6:6" x14ac:dyDescent="0.2">
      <c r="F3863" s="450"/>
    </row>
    <row r="3864" spans="6:6" x14ac:dyDescent="0.2">
      <c r="F3864" s="450"/>
    </row>
    <row r="3865" spans="6:6" x14ac:dyDescent="0.2">
      <c r="F3865" s="450"/>
    </row>
    <row r="3866" spans="6:6" x14ac:dyDescent="0.2">
      <c r="F3866" s="450"/>
    </row>
    <row r="3867" spans="6:6" x14ac:dyDescent="0.2">
      <c r="F3867" s="450"/>
    </row>
    <row r="3868" spans="6:6" x14ac:dyDescent="0.2">
      <c r="F3868" s="450"/>
    </row>
    <row r="3869" spans="6:6" x14ac:dyDescent="0.2">
      <c r="F3869" s="450"/>
    </row>
    <row r="3870" spans="6:6" x14ac:dyDescent="0.2">
      <c r="F3870" s="450"/>
    </row>
    <row r="3871" spans="6:6" x14ac:dyDescent="0.2">
      <c r="F3871" s="450"/>
    </row>
    <row r="3872" spans="6:6" x14ac:dyDescent="0.2">
      <c r="F3872" s="450"/>
    </row>
    <row r="3873" spans="6:6" x14ac:dyDescent="0.2">
      <c r="F3873" s="450"/>
    </row>
    <row r="3874" spans="6:6" x14ac:dyDescent="0.2">
      <c r="F3874" s="450"/>
    </row>
    <row r="3875" spans="6:6" x14ac:dyDescent="0.2">
      <c r="F3875" s="450"/>
    </row>
    <row r="3876" spans="6:6" x14ac:dyDescent="0.2">
      <c r="F3876" s="450"/>
    </row>
    <row r="3877" spans="6:6" x14ac:dyDescent="0.2">
      <c r="F3877" s="450"/>
    </row>
    <row r="3878" spans="6:6" x14ac:dyDescent="0.2">
      <c r="F3878" s="450"/>
    </row>
    <row r="3879" spans="6:6" x14ac:dyDescent="0.2">
      <c r="F3879" s="450"/>
    </row>
    <row r="3880" spans="6:6" x14ac:dyDescent="0.2">
      <c r="F3880" s="450"/>
    </row>
    <row r="3881" spans="6:6" x14ac:dyDescent="0.2">
      <c r="F3881" s="450"/>
    </row>
    <row r="3882" spans="6:6" x14ac:dyDescent="0.2">
      <c r="F3882" s="450"/>
    </row>
    <row r="3883" spans="6:6" x14ac:dyDescent="0.2">
      <c r="F3883" s="450"/>
    </row>
    <row r="3884" spans="6:6" x14ac:dyDescent="0.2">
      <c r="F3884" s="450"/>
    </row>
    <row r="3885" spans="6:6" x14ac:dyDescent="0.2">
      <c r="F3885" s="450"/>
    </row>
    <row r="3886" spans="6:6" x14ac:dyDescent="0.2">
      <c r="F3886" s="450"/>
    </row>
    <row r="3887" spans="6:6" x14ac:dyDescent="0.2">
      <c r="F3887" s="450"/>
    </row>
    <row r="3888" spans="6:6" x14ac:dyDescent="0.2">
      <c r="F3888" s="450"/>
    </row>
    <row r="3889" spans="6:6" x14ac:dyDescent="0.2">
      <c r="F3889" s="450"/>
    </row>
    <row r="3890" spans="6:6" x14ac:dyDescent="0.2">
      <c r="F3890" s="450"/>
    </row>
    <row r="3891" spans="6:6" x14ac:dyDescent="0.2">
      <c r="F3891" s="450"/>
    </row>
    <row r="3892" spans="6:6" x14ac:dyDescent="0.2">
      <c r="F3892" s="450"/>
    </row>
    <row r="3893" spans="6:6" x14ac:dyDescent="0.2">
      <c r="F3893" s="450"/>
    </row>
    <row r="3894" spans="6:6" x14ac:dyDescent="0.2">
      <c r="F3894" s="450"/>
    </row>
    <row r="3895" spans="6:6" x14ac:dyDescent="0.2">
      <c r="F3895" s="450"/>
    </row>
    <row r="3896" spans="6:6" x14ac:dyDescent="0.2">
      <c r="F3896" s="450"/>
    </row>
    <row r="3897" spans="6:6" x14ac:dyDescent="0.2">
      <c r="F3897" s="450"/>
    </row>
    <row r="3898" spans="6:6" x14ac:dyDescent="0.2">
      <c r="F3898" s="450"/>
    </row>
    <row r="3899" spans="6:6" x14ac:dyDescent="0.2">
      <c r="F3899" s="450"/>
    </row>
    <row r="3900" spans="6:6" x14ac:dyDescent="0.2">
      <c r="F3900" s="450"/>
    </row>
    <row r="3901" spans="6:6" x14ac:dyDescent="0.2">
      <c r="F3901" s="450"/>
    </row>
    <row r="3902" spans="6:6" x14ac:dyDescent="0.2">
      <c r="F3902" s="450"/>
    </row>
    <row r="3903" spans="6:6" x14ac:dyDescent="0.2">
      <c r="F3903" s="450"/>
    </row>
    <row r="3904" spans="6:6" x14ac:dyDescent="0.2">
      <c r="F3904" s="450"/>
    </row>
    <row r="3905" spans="6:6" x14ac:dyDescent="0.2">
      <c r="F3905" s="450"/>
    </row>
    <row r="3906" spans="6:6" x14ac:dyDescent="0.2">
      <c r="F3906" s="450"/>
    </row>
    <row r="3907" spans="6:6" x14ac:dyDescent="0.2">
      <c r="F3907" s="450"/>
    </row>
    <row r="3908" spans="6:6" x14ac:dyDescent="0.2">
      <c r="F3908" s="450"/>
    </row>
    <row r="3909" spans="6:6" x14ac:dyDescent="0.2">
      <c r="F3909" s="450"/>
    </row>
    <row r="3910" spans="6:6" x14ac:dyDescent="0.2">
      <c r="F3910" s="450"/>
    </row>
    <row r="3911" spans="6:6" x14ac:dyDescent="0.2">
      <c r="F3911" s="450"/>
    </row>
    <row r="3912" spans="6:6" x14ac:dyDescent="0.2">
      <c r="F3912" s="450"/>
    </row>
    <row r="3913" spans="6:6" x14ac:dyDescent="0.2">
      <c r="F3913" s="450"/>
    </row>
    <row r="3914" spans="6:6" x14ac:dyDescent="0.2">
      <c r="F3914" s="450"/>
    </row>
    <row r="3915" spans="6:6" x14ac:dyDescent="0.2">
      <c r="F3915" s="450"/>
    </row>
    <row r="3916" spans="6:6" x14ac:dyDescent="0.2">
      <c r="F3916" s="450"/>
    </row>
    <row r="3917" spans="6:6" x14ac:dyDescent="0.2">
      <c r="F3917" s="450"/>
    </row>
    <row r="3918" spans="6:6" x14ac:dyDescent="0.2">
      <c r="F3918" s="450"/>
    </row>
    <row r="3919" spans="6:6" x14ac:dyDescent="0.2">
      <c r="F3919" s="450"/>
    </row>
    <row r="3920" spans="6:6" x14ac:dyDescent="0.2">
      <c r="F3920" s="450"/>
    </row>
    <row r="3921" spans="6:6" x14ac:dyDescent="0.2">
      <c r="F3921" s="450"/>
    </row>
    <row r="3922" spans="6:6" x14ac:dyDescent="0.2">
      <c r="F3922" s="450"/>
    </row>
    <row r="3923" spans="6:6" x14ac:dyDescent="0.2">
      <c r="F3923" s="450"/>
    </row>
    <row r="3924" spans="6:6" x14ac:dyDescent="0.2">
      <c r="F3924" s="450"/>
    </row>
    <row r="3925" spans="6:6" x14ac:dyDescent="0.2">
      <c r="F3925" s="450"/>
    </row>
    <row r="3926" spans="6:6" x14ac:dyDescent="0.2">
      <c r="F3926" s="450"/>
    </row>
    <row r="3927" spans="6:6" x14ac:dyDescent="0.2">
      <c r="F3927" s="450"/>
    </row>
    <row r="3928" spans="6:6" x14ac:dyDescent="0.2">
      <c r="F3928" s="450"/>
    </row>
    <row r="3929" spans="6:6" x14ac:dyDescent="0.2">
      <c r="F3929" s="450"/>
    </row>
    <row r="3930" spans="6:6" x14ac:dyDescent="0.2">
      <c r="F3930" s="450"/>
    </row>
    <row r="3931" spans="6:6" x14ac:dyDescent="0.2">
      <c r="F3931" s="450"/>
    </row>
    <row r="3932" spans="6:6" x14ac:dyDescent="0.2">
      <c r="F3932" s="450"/>
    </row>
    <row r="3933" spans="6:6" x14ac:dyDescent="0.2">
      <c r="F3933" s="450"/>
    </row>
    <row r="3934" spans="6:6" x14ac:dyDescent="0.2">
      <c r="F3934" s="450"/>
    </row>
    <row r="3935" spans="6:6" x14ac:dyDescent="0.2">
      <c r="F3935" s="450"/>
    </row>
    <row r="3936" spans="6:6" x14ac:dyDescent="0.2">
      <c r="F3936" s="450"/>
    </row>
    <row r="3937" spans="6:6" x14ac:dyDescent="0.2">
      <c r="F3937" s="450"/>
    </row>
    <row r="3938" spans="6:6" x14ac:dyDescent="0.2">
      <c r="F3938" s="450"/>
    </row>
    <row r="3939" spans="6:6" x14ac:dyDescent="0.2">
      <c r="F3939" s="450"/>
    </row>
    <row r="3940" spans="6:6" x14ac:dyDescent="0.2">
      <c r="F3940" s="450"/>
    </row>
    <row r="3941" spans="6:6" x14ac:dyDescent="0.2">
      <c r="F3941" s="450"/>
    </row>
    <row r="3942" spans="6:6" x14ac:dyDescent="0.2">
      <c r="F3942" s="450"/>
    </row>
    <row r="3943" spans="6:6" x14ac:dyDescent="0.2">
      <c r="F3943" s="450"/>
    </row>
    <row r="3944" spans="6:6" x14ac:dyDescent="0.2">
      <c r="F3944" s="450"/>
    </row>
    <row r="3945" spans="6:6" x14ac:dyDescent="0.2">
      <c r="F3945" s="450"/>
    </row>
    <row r="3946" spans="6:6" x14ac:dyDescent="0.2">
      <c r="F3946" s="450"/>
    </row>
    <row r="3947" spans="6:6" x14ac:dyDescent="0.2">
      <c r="F3947" s="450"/>
    </row>
    <row r="3948" spans="6:6" x14ac:dyDescent="0.2">
      <c r="F3948" s="450"/>
    </row>
    <row r="3949" spans="6:6" x14ac:dyDescent="0.2">
      <c r="F3949" s="450"/>
    </row>
    <row r="3950" spans="6:6" x14ac:dyDescent="0.2">
      <c r="F3950" s="450"/>
    </row>
    <row r="3951" spans="6:6" x14ac:dyDescent="0.2">
      <c r="F3951" s="450"/>
    </row>
    <row r="3952" spans="6:6" x14ac:dyDescent="0.2">
      <c r="F3952" s="450"/>
    </row>
    <row r="3953" spans="6:6" x14ac:dyDescent="0.2">
      <c r="F3953" s="450"/>
    </row>
    <row r="3954" spans="6:6" x14ac:dyDescent="0.2">
      <c r="F3954" s="450"/>
    </row>
    <row r="3955" spans="6:6" x14ac:dyDescent="0.2">
      <c r="F3955" s="450"/>
    </row>
    <row r="3956" spans="6:6" x14ac:dyDescent="0.2">
      <c r="F3956" s="450"/>
    </row>
    <row r="3957" spans="6:6" x14ac:dyDescent="0.2">
      <c r="F3957" s="450"/>
    </row>
    <row r="3958" spans="6:6" x14ac:dyDescent="0.2">
      <c r="F3958" s="450"/>
    </row>
    <row r="3959" spans="6:6" x14ac:dyDescent="0.2">
      <c r="F3959" s="450"/>
    </row>
    <row r="3960" spans="6:6" x14ac:dyDescent="0.2">
      <c r="F3960" s="450"/>
    </row>
    <row r="3961" spans="6:6" x14ac:dyDescent="0.2">
      <c r="F3961" s="450"/>
    </row>
    <row r="3962" spans="6:6" x14ac:dyDescent="0.2">
      <c r="F3962" s="450"/>
    </row>
    <row r="3963" spans="6:6" x14ac:dyDescent="0.2">
      <c r="F3963" s="450"/>
    </row>
    <row r="3964" spans="6:6" x14ac:dyDescent="0.2">
      <c r="F3964" s="450"/>
    </row>
    <row r="3965" spans="6:6" x14ac:dyDescent="0.2">
      <c r="F3965" s="450"/>
    </row>
    <row r="3966" spans="6:6" x14ac:dyDescent="0.2">
      <c r="F3966" s="450"/>
    </row>
    <row r="3967" spans="6:6" x14ac:dyDescent="0.2">
      <c r="F3967" s="450"/>
    </row>
    <row r="3968" spans="6:6" x14ac:dyDescent="0.2">
      <c r="F3968" s="450"/>
    </row>
    <row r="3969" spans="6:6" x14ac:dyDescent="0.2">
      <c r="F3969" s="450"/>
    </row>
    <row r="3970" spans="6:6" x14ac:dyDescent="0.2">
      <c r="F3970" s="450"/>
    </row>
    <row r="3971" spans="6:6" x14ac:dyDescent="0.2">
      <c r="F3971" s="450"/>
    </row>
    <row r="3972" spans="6:6" x14ac:dyDescent="0.2">
      <c r="F3972" s="450"/>
    </row>
    <row r="3973" spans="6:6" x14ac:dyDescent="0.2">
      <c r="F3973" s="450"/>
    </row>
    <row r="3974" spans="6:6" x14ac:dyDescent="0.2">
      <c r="F3974" s="450"/>
    </row>
    <row r="3975" spans="6:6" x14ac:dyDescent="0.2">
      <c r="F3975" s="450"/>
    </row>
    <row r="3976" spans="6:6" x14ac:dyDescent="0.2">
      <c r="F3976" s="450"/>
    </row>
    <row r="3977" spans="6:6" x14ac:dyDescent="0.2">
      <c r="F3977" s="450"/>
    </row>
    <row r="3978" spans="6:6" x14ac:dyDescent="0.2">
      <c r="F3978" s="450"/>
    </row>
    <row r="3979" spans="6:6" x14ac:dyDescent="0.2">
      <c r="F3979" s="450"/>
    </row>
    <row r="3980" spans="6:6" x14ac:dyDescent="0.2">
      <c r="F3980" s="450"/>
    </row>
    <row r="3981" spans="6:6" x14ac:dyDescent="0.2">
      <c r="F3981" s="450"/>
    </row>
    <row r="3982" spans="6:6" x14ac:dyDescent="0.2">
      <c r="F3982" s="450"/>
    </row>
    <row r="3983" spans="6:6" x14ac:dyDescent="0.2">
      <c r="F3983" s="450"/>
    </row>
    <row r="3984" spans="6:6" x14ac:dyDescent="0.2">
      <c r="F3984" s="450"/>
    </row>
    <row r="3985" spans="6:6" x14ac:dyDescent="0.2">
      <c r="F3985" s="450"/>
    </row>
    <row r="3986" spans="6:6" x14ac:dyDescent="0.2">
      <c r="F3986" s="450"/>
    </row>
    <row r="3987" spans="6:6" x14ac:dyDescent="0.2">
      <c r="F3987" s="450"/>
    </row>
    <row r="3988" spans="6:6" x14ac:dyDescent="0.2">
      <c r="F3988" s="450"/>
    </row>
    <row r="3989" spans="6:6" x14ac:dyDescent="0.2">
      <c r="F3989" s="450"/>
    </row>
    <row r="3990" spans="6:6" x14ac:dyDescent="0.2">
      <c r="F3990" s="450"/>
    </row>
    <row r="3991" spans="6:6" x14ac:dyDescent="0.2">
      <c r="F3991" s="450"/>
    </row>
    <row r="3992" spans="6:6" x14ac:dyDescent="0.2">
      <c r="F3992" s="450"/>
    </row>
    <row r="3993" spans="6:6" x14ac:dyDescent="0.2">
      <c r="F3993" s="450"/>
    </row>
    <row r="3994" spans="6:6" x14ac:dyDescent="0.2">
      <c r="F3994" s="450"/>
    </row>
    <row r="3995" spans="6:6" x14ac:dyDescent="0.2">
      <c r="F3995" s="450"/>
    </row>
    <row r="3996" spans="6:6" x14ac:dyDescent="0.2">
      <c r="F3996" s="450"/>
    </row>
    <row r="3997" spans="6:6" x14ac:dyDescent="0.2">
      <c r="F3997" s="450"/>
    </row>
    <row r="3998" spans="6:6" x14ac:dyDescent="0.2">
      <c r="F3998" s="450"/>
    </row>
    <row r="3999" spans="6:6" x14ac:dyDescent="0.2">
      <c r="F3999" s="450"/>
    </row>
    <row r="4000" spans="6:6" x14ac:dyDescent="0.2">
      <c r="F4000" s="450"/>
    </row>
    <row r="4001" spans="6:6" x14ac:dyDescent="0.2">
      <c r="F4001" s="450"/>
    </row>
    <row r="4002" spans="6:6" x14ac:dyDescent="0.2">
      <c r="F4002" s="450"/>
    </row>
    <row r="4003" spans="6:6" x14ac:dyDescent="0.2">
      <c r="F4003" s="450"/>
    </row>
    <row r="4004" spans="6:6" x14ac:dyDescent="0.2">
      <c r="F4004" s="450"/>
    </row>
    <row r="4005" spans="6:6" x14ac:dyDescent="0.2">
      <c r="F4005" s="450"/>
    </row>
    <row r="4006" spans="6:6" x14ac:dyDescent="0.2">
      <c r="F4006" s="450"/>
    </row>
    <row r="4007" spans="6:6" x14ac:dyDescent="0.2">
      <c r="F4007" s="450"/>
    </row>
    <row r="4008" spans="6:6" x14ac:dyDescent="0.2">
      <c r="F4008" s="450"/>
    </row>
    <row r="4009" spans="6:6" x14ac:dyDescent="0.2">
      <c r="F4009" s="450"/>
    </row>
    <row r="4010" spans="6:6" x14ac:dyDescent="0.2">
      <c r="F4010" s="450"/>
    </row>
    <row r="4011" spans="6:6" x14ac:dyDescent="0.2">
      <c r="F4011" s="450"/>
    </row>
    <row r="4012" spans="6:6" x14ac:dyDescent="0.2">
      <c r="F4012" s="450"/>
    </row>
    <row r="4013" spans="6:6" x14ac:dyDescent="0.2">
      <c r="F4013" s="450"/>
    </row>
    <row r="4014" spans="6:6" x14ac:dyDescent="0.2">
      <c r="F4014" s="450"/>
    </row>
    <row r="4015" spans="6:6" x14ac:dyDescent="0.2">
      <c r="F4015" s="450"/>
    </row>
    <row r="4016" spans="6:6" x14ac:dyDescent="0.2">
      <c r="F4016" s="450"/>
    </row>
    <row r="4017" spans="6:6" x14ac:dyDescent="0.2">
      <c r="F4017" s="450"/>
    </row>
    <row r="4018" spans="6:6" x14ac:dyDescent="0.2">
      <c r="F4018" s="450"/>
    </row>
    <row r="4019" spans="6:6" x14ac:dyDescent="0.2">
      <c r="F4019" s="450"/>
    </row>
    <row r="4020" spans="6:6" x14ac:dyDescent="0.2">
      <c r="F4020" s="450"/>
    </row>
    <row r="4021" spans="6:6" x14ac:dyDescent="0.2">
      <c r="F4021" s="450"/>
    </row>
    <row r="4022" spans="6:6" x14ac:dyDescent="0.2">
      <c r="F4022" s="450"/>
    </row>
    <row r="4023" spans="6:6" x14ac:dyDescent="0.2">
      <c r="F4023" s="450"/>
    </row>
    <row r="4024" spans="6:6" x14ac:dyDescent="0.2">
      <c r="F4024" s="450"/>
    </row>
    <row r="4025" spans="6:6" x14ac:dyDescent="0.2">
      <c r="F4025" s="450"/>
    </row>
    <row r="4026" spans="6:6" x14ac:dyDescent="0.2">
      <c r="F4026" s="450"/>
    </row>
    <row r="4027" spans="6:6" x14ac:dyDescent="0.2">
      <c r="F4027" s="450"/>
    </row>
    <row r="4028" spans="6:6" x14ac:dyDescent="0.2">
      <c r="F4028" s="450"/>
    </row>
    <row r="4029" spans="6:6" x14ac:dyDescent="0.2">
      <c r="F4029" s="450"/>
    </row>
    <row r="4030" spans="6:6" x14ac:dyDescent="0.2">
      <c r="F4030" s="450"/>
    </row>
    <row r="4031" spans="6:6" x14ac:dyDescent="0.2">
      <c r="F4031" s="450"/>
    </row>
    <row r="4032" spans="6:6" x14ac:dyDescent="0.2">
      <c r="F4032" s="450"/>
    </row>
    <row r="4033" spans="6:6" x14ac:dyDescent="0.2">
      <c r="F4033" s="450"/>
    </row>
    <row r="4034" spans="6:6" x14ac:dyDescent="0.2">
      <c r="F4034" s="450"/>
    </row>
    <row r="4035" spans="6:6" x14ac:dyDescent="0.2">
      <c r="F4035" s="450"/>
    </row>
    <row r="4036" spans="6:6" x14ac:dyDescent="0.2">
      <c r="F4036" s="450"/>
    </row>
    <row r="4037" spans="6:6" x14ac:dyDescent="0.2">
      <c r="F4037" s="450"/>
    </row>
    <row r="4038" spans="6:6" x14ac:dyDescent="0.2">
      <c r="F4038" s="450"/>
    </row>
    <row r="4039" spans="6:6" x14ac:dyDescent="0.2">
      <c r="F4039" s="450"/>
    </row>
    <row r="4040" spans="6:6" x14ac:dyDescent="0.2">
      <c r="F4040" s="450"/>
    </row>
    <row r="4041" spans="6:6" x14ac:dyDescent="0.2">
      <c r="F4041" s="450"/>
    </row>
    <row r="4042" spans="6:6" x14ac:dyDescent="0.2">
      <c r="F4042" s="450"/>
    </row>
    <row r="4043" spans="6:6" x14ac:dyDescent="0.2">
      <c r="F4043" s="450"/>
    </row>
    <row r="4044" spans="6:6" x14ac:dyDescent="0.2">
      <c r="F4044" s="450"/>
    </row>
    <row r="4045" spans="6:6" x14ac:dyDescent="0.2">
      <c r="F4045" s="450"/>
    </row>
    <row r="4046" spans="6:6" x14ac:dyDescent="0.2">
      <c r="F4046" s="450"/>
    </row>
    <row r="4047" spans="6:6" x14ac:dyDescent="0.2">
      <c r="F4047" s="450"/>
    </row>
    <row r="4048" spans="6:6" x14ac:dyDescent="0.2">
      <c r="F4048" s="450"/>
    </row>
    <row r="4049" spans="6:6" x14ac:dyDescent="0.2">
      <c r="F4049" s="450"/>
    </row>
    <row r="4050" spans="6:6" x14ac:dyDescent="0.2">
      <c r="F4050" s="450"/>
    </row>
    <row r="4051" spans="6:6" x14ac:dyDescent="0.2">
      <c r="F4051" s="450"/>
    </row>
    <row r="4052" spans="6:6" x14ac:dyDescent="0.2">
      <c r="F4052" s="450"/>
    </row>
    <row r="4053" spans="6:6" x14ac:dyDescent="0.2">
      <c r="F4053" s="450"/>
    </row>
    <row r="4054" spans="6:6" x14ac:dyDescent="0.2">
      <c r="F4054" s="450"/>
    </row>
    <row r="4055" spans="6:6" x14ac:dyDescent="0.2">
      <c r="F4055" s="450"/>
    </row>
    <row r="4056" spans="6:6" x14ac:dyDescent="0.2">
      <c r="F4056" s="450"/>
    </row>
    <row r="4057" spans="6:6" x14ac:dyDescent="0.2">
      <c r="F4057" s="450"/>
    </row>
    <row r="4058" spans="6:6" x14ac:dyDescent="0.2">
      <c r="F4058" s="450"/>
    </row>
    <row r="4059" spans="6:6" x14ac:dyDescent="0.2">
      <c r="F4059" s="450"/>
    </row>
    <row r="4060" spans="6:6" x14ac:dyDescent="0.2">
      <c r="F4060" s="450"/>
    </row>
    <row r="4061" spans="6:6" x14ac:dyDescent="0.2">
      <c r="F4061" s="450"/>
    </row>
    <row r="4062" spans="6:6" x14ac:dyDescent="0.2">
      <c r="F4062" s="450"/>
    </row>
    <row r="4063" spans="6:6" x14ac:dyDescent="0.2">
      <c r="F4063" s="450"/>
    </row>
    <row r="4064" spans="6:6" x14ac:dyDescent="0.2">
      <c r="F4064" s="450"/>
    </row>
    <row r="4065" spans="6:6" x14ac:dyDescent="0.2">
      <c r="F4065" s="450"/>
    </row>
    <row r="4066" spans="6:6" x14ac:dyDescent="0.2">
      <c r="F4066" s="450"/>
    </row>
    <row r="4067" spans="6:6" x14ac:dyDescent="0.2">
      <c r="F4067" s="450"/>
    </row>
    <row r="4068" spans="6:6" x14ac:dyDescent="0.2">
      <c r="F4068" s="450"/>
    </row>
    <row r="4069" spans="6:6" x14ac:dyDescent="0.2">
      <c r="F4069" s="450"/>
    </row>
    <row r="4070" spans="6:6" x14ac:dyDescent="0.2">
      <c r="F4070" s="450"/>
    </row>
    <row r="4071" spans="6:6" x14ac:dyDescent="0.2">
      <c r="F4071" s="450"/>
    </row>
    <row r="4072" spans="6:6" x14ac:dyDescent="0.2">
      <c r="F4072" s="450"/>
    </row>
    <row r="4073" spans="6:6" x14ac:dyDescent="0.2">
      <c r="F4073" s="450"/>
    </row>
    <row r="4074" spans="6:6" x14ac:dyDescent="0.2">
      <c r="F4074" s="450"/>
    </row>
    <row r="4075" spans="6:6" x14ac:dyDescent="0.2">
      <c r="F4075" s="450"/>
    </row>
    <row r="4076" spans="6:6" x14ac:dyDescent="0.2">
      <c r="F4076" s="450"/>
    </row>
    <row r="4077" spans="6:6" x14ac:dyDescent="0.2">
      <c r="F4077" s="450"/>
    </row>
    <row r="4078" spans="6:6" x14ac:dyDescent="0.2">
      <c r="F4078" s="450"/>
    </row>
    <row r="4079" spans="6:6" x14ac:dyDescent="0.2">
      <c r="F4079" s="450"/>
    </row>
    <row r="4080" spans="6:6" x14ac:dyDescent="0.2">
      <c r="F4080" s="450"/>
    </row>
    <row r="4081" spans="6:6" x14ac:dyDescent="0.2">
      <c r="F4081" s="450"/>
    </row>
    <row r="4082" spans="6:6" x14ac:dyDescent="0.2">
      <c r="F4082" s="450"/>
    </row>
    <row r="4083" spans="6:6" x14ac:dyDescent="0.2">
      <c r="F4083" s="450"/>
    </row>
    <row r="4084" spans="6:6" x14ac:dyDescent="0.2">
      <c r="F4084" s="450"/>
    </row>
    <row r="4085" spans="6:6" x14ac:dyDescent="0.2">
      <c r="F4085" s="450"/>
    </row>
    <row r="4086" spans="6:6" x14ac:dyDescent="0.2">
      <c r="F4086" s="450"/>
    </row>
    <row r="4087" spans="6:6" x14ac:dyDescent="0.2">
      <c r="F4087" s="450"/>
    </row>
    <row r="4088" spans="6:6" x14ac:dyDescent="0.2">
      <c r="F4088" s="450"/>
    </row>
    <row r="4089" spans="6:6" x14ac:dyDescent="0.2">
      <c r="F4089" s="450"/>
    </row>
    <row r="4090" spans="6:6" x14ac:dyDescent="0.2">
      <c r="F4090" s="450"/>
    </row>
    <row r="4091" spans="6:6" x14ac:dyDescent="0.2">
      <c r="F4091" s="450"/>
    </row>
    <row r="4092" spans="6:6" x14ac:dyDescent="0.2">
      <c r="F4092" s="450"/>
    </row>
    <row r="4093" spans="6:6" x14ac:dyDescent="0.2">
      <c r="F4093" s="450"/>
    </row>
    <row r="4094" spans="6:6" x14ac:dyDescent="0.2">
      <c r="F4094" s="450"/>
    </row>
    <row r="4095" spans="6:6" x14ac:dyDescent="0.2">
      <c r="F4095" s="450"/>
    </row>
    <row r="4096" spans="6:6" x14ac:dyDescent="0.2">
      <c r="F4096" s="450"/>
    </row>
    <row r="4097" spans="6:6" x14ac:dyDescent="0.2">
      <c r="F4097" s="450"/>
    </row>
    <row r="4098" spans="6:6" x14ac:dyDescent="0.2">
      <c r="F4098" s="450"/>
    </row>
    <row r="4099" spans="6:6" x14ac:dyDescent="0.2">
      <c r="F4099" s="450"/>
    </row>
    <row r="4100" spans="6:6" x14ac:dyDescent="0.2">
      <c r="F4100" s="450"/>
    </row>
    <row r="4101" spans="6:6" x14ac:dyDescent="0.2">
      <c r="F4101" s="450"/>
    </row>
    <row r="4102" spans="6:6" x14ac:dyDescent="0.2">
      <c r="F4102" s="450"/>
    </row>
    <row r="4103" spans="6:6" x14ac:dyDescent="0.2">
      <c r="F4103" s="450"/>
    </row>
    <row r="4104" spans="6:6" x14ac:dyDescent="0.2">
      <c r="F4104" s="450"/>
    </row>
    <row r="4105" spans="6:6" x14ac:dyDescent="0.2">
      <c r="F4105" s="450"/>
    </row>
    <row r="4106" spans="6:6" x14ac:dyDescent="0.2">
      <c r="F4106" s="450"/>
    </row>
    <row r="4107" spans="6:6" x14ac:dyDescent="0.2">
      <c r="F4107" s="450"/>
    </row>
    <row r="4108" spans="6:6" x14ac:dyDescent="0.2">
      <c r="F4108" s="450"/>
    </row>
    <row r="4109" spans="6:6" x14ac:dyDescent="0.2">
      <c r="F4109" s="450"/>
    </row>
    <row r="4110" spans="6:6" x14ac:dyDescent="0.2">
      <c r="F4110" s="450"/>
    </row>
    <row r="4111" spans="6:6" x14ac:dyDescent="0.2">
      <c r="F4111" s="450"/>
    </row>
    <row r="4112" spans="6:6" x14ac:dyDescent="0.2">
      <c r="F4112" s="450"/>
    </row>
    <row r="4113" spans="6:6" x14ac:dyDescent="0.2">
      <c r="F4113" s="450"/>
    </row>
    <row r="4114" spans="6:6" x14ac:dyDescent="0.2">
      <c r="F4114" s="450"/>
    </row>
    <row r="4115" spans="6:6" x14ac:dyDescent="0.2">
      <c r="F4115" s="450"/>
    </row>
    <row r="4116" spans="6:6" x14ac:dyDescent="0.2">
      <c r="F4116" s="450"/>
    </row>
    <row r="4117" spans="6:6" x14ac:dyDescent="0.2">
      <c r="F4117" s="450"/>
    </row>
    <row r="4118" spans="6:6" x14ac:dyDescent="0.2">
      <c r="F4118" s="450"/>
    </row>
    <row r="4119" spans="6:6" x14ac:dyDescent="0.2">
      <c r="F4119" s="450"/>
    </row>
    <row r="4120" spans="6:6" x14ac:dyDescent="0.2">
      <c r="F4120" s="450"/>
    </row>
    <row r="4121" spans="6:6" x14ac:dyDescent="0.2">
      <c r="F4121" s="450"/>
    </row>
    <row r="4122" spans="6:6" x14ac:dyDescent="0.2">
      <c r="F4122" s="450"/>
    </row>
    <row r="4123" spans="6:6" x14ac:dyDescent="0.2">
      <c r="F4123" s="450"/>
    </row>
    <row r="4124" spans="6:6" x14ac:dyDescent="0.2">
      <c r="F4124" s="450"/>
    </row>
    <row r="4125" spans="6:6" x14ac:dyDescent="0.2">
      <c r="F4125" s="450"/>
    </row>
    <row r="4126" spans="6:6" x14ac:dyDescent="0.2">
      <c r="F4126" s="450"/>
    </row>
    <row r="4127" spans="6:6" x14ac:dyDescent="0.2">
      <c r="F4127" s="450"/>
    </row>
    <row r="4128" spans="6:6" x14ac:dyDescent="0.2">
      <c r="F4128" s="450"/>
    </row>
    <row r="4129" spans="6:6" x14ac:dyDescent="0.2">
      <c r="F4129" s="450"/>
    </row>
    <row r="4130" spans="6:6" x14ac:dyDescent="0.2">
      <c r="F4130" s="450"/>
    </row>
    <row r="4131" spans="6:6" x14ac:dyDescent="0.2">
      <c r="F4131" s="450"/>
    </row>
    <row r="4132" spans="6:6" x14ac:dyDescent="0.2">
      <c r="F4132" s="450"/>
    </row>
    <row r="4133" spans="6:6" x14ac:dyDescent="0.2">
      <c r="F4133" s="450"/>
    </row>
    <row r="4134" spans="6:6" x14ac:dyDescent="0.2">
      <c r="F4134" s="450"/>
    </row>
    <row r="4135" spans="6:6" x14ac:dyDescent="0.2">
      <c r="F4135" s="450"/>
    </row>
    <row r="4136" spans="6:6" x14ac:dyDescent="0.2">
      <c r="F4136" s="450"/>
    </row>
    <row r="4137" spans="6:6" x14ac:dyDescent="0.2">
      <c r="F4137" s="450"/>
    </row>
    <row r="4138" spans="6:6" x14ac:dyDescent="0.2">
      <c r="F4138" s="450"/>
    </row>
    <row r="4139" spans="6:6" x14ac:dyDescent="0.2">
      <c r="F4139" s="450"/>
    </row>
    <row r="4140" spans="6:6" x14ac:dyDescent="0.2">
      <c r="F4140" s="450"/>
    </row>
    <row r="4141" spans="6:6" x14ac:dyDescent="0.2">
      <c r="F4141" s="450"/>
    </row>
    <row r="4142" spans="6:6" x14ac:dyDescent="0.2">
      <c r="F4142" s="450"/>
    </row>
    <row r="4143" spans="6:6" x14ac:dyDescent="0.2">
      <c r="F4143" s="450"/>
    </row>
    <row r="4144" spans="6:6" x14ac:dyDescent="0.2">
      <c r="F4144" s="450"/>
    </row>
    <row r="4145" spans="6:6" x14ac:dyDescent="0.2">
      <c r="F4145" s="450"/>
    </row>
    <row r="4146" spans="6:6" x14ac:dyDescent="0.2">
      <c r="F4146" s="450"/>
    </row>
    <row r="4147" spans="6:6" x14ac:dyDescent="0.2">
      <c r="F4147" s="450"/>
    </row>
    <row r="4148" spans="6:6" x14ac:dyDescent="0.2">
      <c r="F4148" s="450"/>
    </row>
    <row r="4149" spans="6:6" x14ac:dyDescent="0.2">
      <c r="F4149" s="450"/>
    </row>
    <row r="4150" spans="6:6" x14ac:dyDescent="0.2">
      <c r="F4150" s="450"/>
    </row>
    <row r="4151" spans="6:6" x14ac:dyDescent="0.2">
      <c r="F4151" s="450"/>
    </row>
    <row r="4152" spans="6:6" x14ac:dyDescent="0.2">
      <c r="F4152" s="450"/>
    </row>
    <row r="4153" spans="6:6" x14ac:dyDescent="0.2">
      <c r="F4153" s="450"/>
    </row>
    <row r="4154" spans="6:6" x14ac:dyDescent="0.2">
      <c r="F4154" s="450"/>
    </row>
    <row r="4155" spans="6:6" x14ac:dyDescent="0.2">
      <c r="F4155" s="450"/>
    </row>
    <row r="4156" spans="6:6" x14ac:dyDescent="0.2">
      <c r="F4156" s="450"/>
    </row>
    <row r="4157" spans="6:6" x14ac:dyDescent="0.2">
      <c r="F4157" s="450"/>
    </row>
    <row r="4158" spans="6:6" x14ac:dyDescent="0.2">
      <c r="F4158" s="450"/>
    </row>
    <row r="4159" spans="6:6" x14ac:dyDescent="0.2">
      <c r="F4159" s="450"/>
    </row>
    <row r="4160" spans="6:6" x14ac:dyDescent="0.2">
      <c r="F4160" s="450"/>
    </row>
    <row r="4161" spans="6:6" x14ac:dyDescent="0.2">
      <c r="F4161" s="450"/>
    </row>
    <row r="4162" spans="6:6" x14ac:dyDescent="0.2">
      <c r="F4162" s="450"/>
    </row>
    <row r="4163" spans="6:6" x14ac:dyDescent="0.2">
      <c r="F4163" s="450"/>
    </row>
    <row r="4164" spans="6:6" x14ac:dyDescent="0.2">
      <c r="F4164" s="450"/>
    </row>
    <row r="4165" spans="6:6" x14ac:dyDescent="0.2">
      <c r="F4165" s="450"/>
    </row>
    <row r="4166" spans="6:6" x14ac:dyDescent="0.2">
      <c r="F4166" s="450"/>
    </row>
    <row r="4167" spans="6:6" x14ac:dyDescent="0.2">
      <c r="F4167" s="450"/>
    </row>
    <row r="4168" spans="6:6" x14ac:dyDescent="0.2">
      <c r="F4168" s="450"/>
    </row>
    <row r="4169" spans="6:6" x14ac:dyDescent="0.2">
      <c r="F4169" s="450"/>
    </row>
    <row r="4170" spans="6:6" x14ac:dyDescent="0.2">
      <c r="F4170" s="450"/>
    </row>
    <row r="4171" spans="6:6" x14ac:dyDescent="0.2">
      <c r="F4171" s="450"/>
    </row>
    <row r="4172" spans="6:6" x14ac:dyDescent="0.2">
      <c r="F4172" s="450"/>
    </row>
    <row r="4173" spans="6:6" x14ac:dyDescent="0.2">
      <c r="F4173" s="450"/>
    </row>
    <row r="4174" spans="6:6" x14ac:dyDescent="0.2">
      <c r="F4174" s="450"/>
    </row>
    <row r="4175" spans="6:6" x14ac:dyDescent="0.2">
      <c r="F4175" s="450"/>
    </row>
    <row r="4176" spans="6:6" x14ac:dyDescent="0.2">
      <c r="F4176" s="450"/>
    </row>
    <row r="4177" spans="6:6" x14ac:dyDescent="0.2">
      <c r="F4177" s="450"/>
    </row>
    <row r="4178" spans="6:6" x14ac:dyDescent="0.2">
      <c r="F4178" s="450"/>
    </row>
    <row r="4179" spans="6:6" x14ac:dyDescent="0.2">
      <c r="F4179" s="450"/>
    </row>
    <row r="4180" spans="6:6" x14ac:dyDescent="0.2">
      <c r="F4180" s="450"/>
    </row>
    <row r="4181" spans="6:6" x14ac:dyDescent="0.2">
      <c r="F4181" s="450"/>
    </row>
    <row r="4182" spans="6:6" x14ac:dyDescent="0.2">
      <c r="F4182" s="450"/>
    </row>
    <row r="4183" spans="6:6" x14ac:dyDescent="0.2">
      <c r="F4183" s="450"/>
    </row>
    <row r="4184" spans="6:6" x14ac:dyDescent="0.2">
      <c r="F4184" s="450"/>
    </row>
    <row r="4185" spans="6:6" x14ac:dyDescent="0.2">
      <c r="F4185" s="450"/>
    </row>
    <row r="4186" spans="6:6" x14ac:dyDescent="0.2">
      <c r="F4186" s="450"/>
    </row>
    <row r="4187" spans="6:6" x14ac:dyDescent="0.2">
      <c r="F4187" s="450"/>
    </row>
    <row r="4188" spans="6:6" x14ac:dyDescent="0.2">
      <c r="F4188" s="450"/>
    </row>
    <row r="4189" spans="6:6" x14ac:dyDescent="0.2">
      <c r="F4189" s="450"/>
    </row>
    <row r="4190" spans="6:6" x14ac:dyDescent="0.2">
      <c r="F4190" s="450"/>
    </row>
    <row r="4191" spans="6:6" x14ac:dyDescent="0.2">
      <c r="F4191" s="450"/>
    </row>
    <row r="4192" spans="6:6" x14ac:dyDescent="0.2">
      <c r="F4192" s="450"/>
    </row>
    <row r="4193" spans="6:6" x14ac:dyDescent="0.2">
      <c r="F4193" s="450"/>
    </row>
    <row r="4194" spans="6:6" x14ac:dyDescent="0.2">
      <c r="F4194" s="450"/>
    </row>
    <row r="4195" spans="6:6" x14ac:dyDescent="0.2">
      <c r="F4195" s="450"/>
    </row>
    <row r="4196" spans="6:6" x14ac:dyDescent="0.2">
      <c r="F4196" s="450"/>
    </row>
    <row r="4197" spans="6:6" x14ac:dyDescent="0.2">
      <c r="F4197" s="450"/>
    </row>
    <row r="4198" spans="6:6" x14ac:dyDescent="0.2">
      <c r="F4198" s="450"/>
    </row>
    <row r="4199" spans="6:6" x14ac:dyDescent="0.2">
      <c r="F4199" s="450"/>
    </row>
    <row r="4200" spans="6:6" x14ac:dyDescent="0.2">
      <c r="F4200" s="450"/>
    </row>
    <row r="4201" spans="6:6" x14ac:dyDescent="0.2">
      <c r="F4201" s="450"/>
    </row>
    <row r="4202" spans="6:6" x14ac:dyDescent="0.2">
      <c r="F4202" s="450"/>
    </row>
    <row r="4203" spans="6:6" x14ac:dyDescent="0.2">
      <c r="F4203" s="450"/>
    </row>
    <row r="4204" spans="6:6" x14ac:dyDescent="0.2">
      <c r="F4204" s="450"/>
    </row>
    <row r="4205" spans="6:6" x14ac:dyDescent="0.2">
      <c r="F4205" s="450"/>
    </row>
    <row r="4206" spans="6:6" x14ac:dyDescent="0.2">
      <c r="F4206" s="450"/>
    </row>
    <row r="4207" spans="6:6" x14ac:dyDescent="0.2">
      <c r="F4207" s="450"/>
    </row>
    <row r="4208" spans="6:6" x14ac:dyDescent="0.2">
      <c r="F4208" s="450"/>
    </row>
    <row r="4209" spans="6:6" x14ac:dyDescent="0.2">
      <c r="F4209" s="450"/>
    </row>
    <row r="4210" spans="6:6" x14ac:dyDescent="0.2">
      <c r="F4210" s="450"/>
    </row>
    <row r="4211" spans="6:6" x14ac:dyDescent="0.2">
      <c r="F4211" s="450"/>
    </row>
    <row r="4212" spans="6:6" x14ac:dyDescent="0.2">
      <c r="F4212" s="450"/>
    </row>
    <row r="4213" spans="6:6" x14ac:dyDescent="0.2">
      <c r="F4213" s="450"/>
    </row>
    <row r="4214" spans="6:6" x14ac:dyDescent="0.2">
      <c r="F4214" s="450"/>
    </row>
    <row r="4215" spans="6:6" x14ac:dyDescent="0.2">
      <c r="F4215" s="450"/>
    </row>
    <row r="4216" spans="6:6" x14ac:dyDescent="0.2">
      <c r="F4216" s="450"/>
    </row>
    <row r="4217" spans="6:6" x14ac:dyDescent="0.2">
      <c r="F4217" s="450"/>
    </row>
    <row r="4218" spans="6:6" x14ac:dyDescent="0.2">
      <c r="F4218" s="450"/>
    </row>
    <row r="4219" spans="6:6" x14ac:dyDescent="0.2">
      <c r="F4219" s="450"/>
    </row>
    <row r="4220" spans="6:6" x14ac:dyDescent="0.2">
      <c r="F4220" s="450"/>
    </row>
    <row r="4221" spans="6:6" x14ac:dyDescent="0.2">
      <c r="F4221" s="450"/>
    </row>
    <row r="4222" spans="6:6" x14ac:dyDescent="0.2">
      <c r="F4222" s="450"/>
    </row>
    <row r="4223" spans="6:6" x14ac:dyDescent="0.2">
      <c r="F4223" s="450"/>
    </row>
    <row r="4224" spans="6:6" x14ac:dyDescent="0.2">
      <c r="F4224" s="450"/>
    </row>
    <row r="4225" spans="6:6" x14ac:dyDescent="0.2">
      <c r="F4225" s="450"/>
    </row>
    <row r="4226" spans="6:6" x14ac:dyDescent="0.2">
      <c r="F4226" s="450"/>
    </row>
    <row r="4227" spans="6:6" x14ac:dyDescent="0.2">
      <c r="F4227" s="450"/>
    </row>
    <row r="4228" spans="6:6" x14ac:dyDescent="0.2">
      <c r="F4228" s="450"/>
    </row>
    <row r="4229" spans="6:6" x14ac:dyDescent="0.2">
      <c r="F4229" s="450"/>
    </row>
    <row r="4230" spans="6:6" x14ac:dyDescent="0.2">
      <c r="F4230" s="450"/>
    </row>
    <row r="4231" spans="6:6" x14ac:dyDescent="0.2">
      <c r="F4231" s="450"/>
    </row>
    <row r="4232" spans="6:6" x14ac:dyDescent="0.2">
      <c r="F4232" s="450"/>
    </row>
    <row r="4233" spans="6:6" x14ac:dyDescent="0.2">
      <c r="F4233" s="450"/>
    </row>
    <row r="4234" spans="6:6" x14ac:dyDescent="0.2">
      <c r="F4234" s="450"/>
    </row>
    <row r="4235" spans="6:6" x14ac:dyDescent="0.2">
      <c r="F4235" s="450"/>
    </row>
    <row r="4236" spans="6:6" x14ac:dyDescent="0.2">
      <c r="F4236" s="450"/>
    </row>
    <row r="4237" spans="6:6" x14ac:dyDescent="0.2">
      <c r="F4237" s="450"/>
    </row>
    <row r="4238" spans="6:6" x14ac:dyDescent="0.2">
      <c r="F4238" s="450"/>
    </row>
    <row r="4239" spans="6:6" x14ac:dyDescent="0.2">
      <c r="F4239" s="450"/>
    </row>
    <row r="4240" spans="6:6" x14ac:dyDescent="0.2">
      <c r="F4240" s="450"/>
    </row>
    <row r="4241" spans="6:6" x14ac:dyDescent="0.2">
      <c r="F4241" s="450"/>
    </row>
    <row r="4242" spans="6:6" x14ac:dyDescent="0.2">
      <c r="F4242" s="450"/>
    </row>
    <row r="4243" spans="6:6" x14ac:dyDescent="0.2">
      <c r="F4243" s="450"/>
    </row>
    <row r="4244" spans="6:6" x14ac:dyDescent="0.2">
      <c r="F4244" s="450"/>
    </row>
    <row r="4245" spans="6:6" x14ac:dyDescent="0.2">
      <c r="F4245" s="450"/>
    </row>
    <row r="4246" spans="6:6" x14ac:dyDescent="0.2">
      <c r="F4246" s="450"/>
    </row>
    <row r="4247" spans="6:6" x14ac:dyDescent="0.2">
      <c r="F4247" s="450"/>
    </row>
    <row r="4248" spans="6:6" x14ac:dyDescent="0.2">
      <c r="F4248" s="450"/>
    </row>
    <row r="4249" spans="6:6" x14ac:dyDescent="0.2">
      <c r="F4249" s="450"/>
    </row>
    <row r="4250" spans="6:6" x14ac:dyDescent="0.2">
      <c r="F4250" s="450"/>
    </row>
    <row r="4251" spans="6:6" x14ac:dyDescent="0.2">
      <c r="F4251" s="450"/>
    </row>
    <row r="4252" spans="6:6" x14ac:dyDescent="0.2">
      <c r="F4252" s="450"/>
    </row>
    <row r="4253" spans="6:6" x14ac:dyDescent="0.2">
      <c r="F4253" s="450"/>
    </row>
    <row r="4254" spans="6:6" x14ac:dyDescent="0.2">
      <c r="F4254" s="450"/>
    </row>
    <row r="4255" spans="6:6" x14ac:dyDescent="0.2">
      <c r="F4255" s="450"/>
    </row>
    <row r="4256" spans="6:6" x14ac:dyDescent="0.2">
      <c r="F4256" s="450"/>
    </row>
    <row r="4257" spans="6:6" x14ac:dyDescent="0.2">
      <c r="F4257" s="450"/>
    </row>
    <row r="4258" spans="6:6" x14ac:dyDescent="0.2">
      <c r="F4258" s="450"/>
    </row>
    <row r="4259" spans="6:6" x14ac:dyDescent="0.2">
      <c r="F4259" s="450"/>
    </row>
    <row r="4260" spans="6:6" x14ac:dyDescent="0.2">
      <c r="F4260" s="450"/>
    </row>
    <row r="4261" spans="6:6" x14ac:dyDescent="0.2">
      <c r="F4261" s="450"/>
    </row>
    <row r="4262" spans="6:6" x14ac:dyDescent="0.2">
      <c r="F4262" s="450"/>
    </row>
    <row r="4263" spans="6:6" x14ac:dyDescent="0.2">
      <c r="F4263" s="450"/>
    </row>
    <row r="4264" spans="6:6" x14ac:dyDescent="0.2">
      <c r="F4264" s="450"/>
    </row>
    <row r="4265" spans="6:6" x14ac:dyDescent="0.2">
      <c r="F4265" s="450"/>
    </row>
    <row r="4266" spans="6:6" x14ac:dyDescent="0.2">
      <c r="F4266" s="450"/>
    </row>
    <row r="4267" spans="6:6" x14ac:dyDescent="0.2">
      <c r="F4267" s="450"/>
    </row>
    <row r="4268" spans="6:6" x14ac:dyDescent="0.2">
      <c r="F4268" s="450"/>
    </row>
    <row r="4269" spans="6:6" x14ac:dyDescent="0.2">
      <c r="F4269" s="450"/>
    </row>
    <row r="4270" spans="6:6" x14ac:dyDescent="0.2">
      <c r="F4270" s="450"/>
    </row>
    <row r="4271" spans="6:6" x14ac:dyDescent="0.2">
      <c r="F4271" s="450"/>
    </row>
    <row r="4272" spans="6:6" x14ac:dyDescent="0.2">
      <c r="F4272" s="450"/>
    </row>
    <row r="4273" spans="6:6" x14ac:dyDescent="0.2">
      <c r="F4273" s="450"/>
    </row>
    <row r="4274" spans="6:6" x14ac:dyDescent="0.2">
      <c r="F4274" s="450"/>
    </row>
    <row r="4275" spans="6:6" x14ac:dyDescent="0.2">
      <c r="F4275" s="450"/>
    </row>
    <row r="4276" spans="6:6" x14ac:dyDescent="0.2">
      <c r="F4276" s="450"/>
    </row>
    <row r="4277" spans="6:6" x14ac:dyDescent="0.2">
      <c r="F4277" s="450"/>
    </row>
    <row r="4278" spans="6:6" x14ac:dyDescent="0.2">
      <c r="F4278" s="450"/>
    </row>
    <row r="4279" spans="6:6" x14ac:dyDescent="0.2">
      <c r="F4279" s="450"/>
    </row>
    <row r="4280" spans="6:6" x14ac:dyDescent="0.2">
      <c r="F4280" s="450"/>
    </row>
    <row r="4281" spans="6:6" x14ac:dyDescent="0.2">
      <c r="F4281" s="450"/>
    </row>
    <row r="4282" spans="6:6" x14ac:dyDescent="0.2">
      <c r="F4282" s="450"/>
    </row>
    <row r="4283" spans="6:6" x14ac:dyDescent="0.2">
      <c r="F4283" s="450"/>
    </row>
    <row r="4284" spans="6:6" x14ac:dyDescent="0.2">
      <c r="F4284" s="450"/>
    </row>
    <row r="4285" spans="6:6" x14ac:dyDescent="0.2">
      <c r="F4285" s="450"/>
    </row>
    <row r="4286" spans="6:6" x14ac:dyDescent="0.2">
      <c r="F4286" s="450"/>
    </row>
    <row r="4287" spans="6:6" x14ac:dyDescent="0.2">
      <c r="F4287" s="450"/>
    </row>
    <row r="4288" spans="6:6" x14ac:dyDescent="0.2">
      <c r="F4288" s="450"/>
    </row>
    <row r="4289" spans="6:6" x14ac:dyDescent="0.2">
      <c r="F4289" s="450"/>
    </row>
    <row r="4290" spans="6:6" x14ac:dyDescent="0.2">
      <c r="F4290" s="450"/>
    </row>
    <row r="4291" spans="6:6" x14ac:dyDescent="0.2">
      <c r="F4291" s="450"/>
    </row>
    <row r="4292" spans="6:6" x14ac:dyDescent="0.2">
      <c r="F4292" s="450"/>
    </row>
    <row r="4293" spans="6:6" x14ac:dyDescent="0.2">
      <c r="F4293" s="450"/>
    </row>
    <row r="4294" spans="6:6" x14ac:dyDescent="0.2">
      <c r="F4294" s="450"/>
    </row>
    <row r="4295" spans="6:6" x14ac:dyDescent="0.2">
      <c r="F4295" s="450"/>
    </row>
    <row r="4296" spans="6:6" x14ac:dyDescent="0.2">
      <c r="F4296" s="450"/>
    </row>
    <row r="4297" spans="6:6" x14ac:dyDescent="0.2">
      <c r="F4297" s="450"/>
    </row>
    <row r="4298" spans="6:6" x14ac:dyDescent="0.2">
      <c r="F4298" s="450"/>
    </row>
    <row r="4299" spans="6:6" x14ac:dyDescent="0.2">
      <c r="F4299" s="450"/>
    </row>
    <row r="4300" spans="6:6" x14ac:dyDescent="0.2">
      <c r="F4300" s="450"/>
    </row>
    <row r="4301" spans="6:6" x14ac:dyDescent="0.2">
      <c r="F4301" s="450"/>
    </row>
    <row r="4302" spans="6:6" x14ac:dyDescent="0.2">
      <c r="F4302" s="450"/>
    </row>
    <row r="4303" spans="6:6" x14ac:dyDescent="0.2">
      <c r="F4303" s="450"/>
    </row>
    <row r="4304" spans="6:6" x14ac:dyDescent="0.2">
      <c r="F4304" s="450"/>
    </row>
    <row r="4305" spans="6:6" x14ac:dyDescent="0.2">
      <c r="F4305" s="450"/>
    </row>
    <row r="4306" spans="6:6" x14ac:dyDescent="0.2">
      <c r="F4306" s="450"/>
    </row>
    <row r="4307" spans="6:6" x14ac:dyDescent="0.2">
      <c r="F4307" s="450"/>
    </row>
    <row r="4308" spans="6:6" x14ac:dyDescent="0.2">
      <c r="F4308" s="450"/>
    </row>
    <row r="4309" spans="6:6" x14ac:dyDescent="0.2">
      <c r="F4309" s="450"/>
    </row>
    <row r="4310" spans="6:6" x14ac:dyDescent="0.2">
      <c r="F4310" s="450"/>
    </row>
    <row r="4311" spans="6:6" x14ac:dyDescent="0.2">
      <c r="F4311" s="450"/>
    </row>
    <row r="4312" spans="6:6" x14ac:dyDescent="0.2">
      <c r="F4312" s="450"/>
    </row>
    <row r="4313" spans="6:6" x14ac:dyDescent="0.2">
      <c r="F4313" s="450"/>
    </row>
    <row r="4314" spans="6:6" x14ac:dyDescent="0.2">
      <c r="F4314" s="450"/>
    </row>
    <row r="4315" spans="6:6" x14ac:dyDescent="0.2">
      <c r="F4315" s="450"/>
    </row>
    <row r="4316" spans="6:6" x14ac:dyDescent="0.2">
      <c r="F4316" s="450"/>
    </row>
    <row r="4317" spans="6:6" x14ac:dyDescent="0.2">
      <c r="F4317" s="450"/>
    </row>
    <row r="4318" spans="6:6" x14ac:dyDescent="0.2">
      <c r="F4318" s="450"/>
    </row>
    <row r="4319" spans="6:6" x14ac:dyDescent="0.2">
      <c r="F4319" s="450"/>
    </row>
    <row r="4320" spans="6:6" x14ac:dyDescent="0.2">
      <c r="F4320" s="450"/>
    </row>
    <row r="4321" spans="6:6" x14ac:dyDescent="0.2">
      <c r="F4321" s="450"/>
    </row>
    <row r="4322" spans="6:6" x14ac:dyDescent="0.2">
      <c r="F4322" s="450"/>
    </row>
    <row r="4323" spans="6:6" x14ac:dyDescent="0.2">
      <c r="F4323" s="450"/>
    </row>
    <row r="4324" spans="6:6" x14ac:dyDescent="0.2">
      <c r="F4324" s="450"/>
    </row>
    <row r="4325" spans="6:6" x14ac:dyDescent="0.2">
      <c r="F4325" s="450"/>
    </row>
    <row r="4326" spans="6:6" x14ac:dyDescent="0.2">
      <c r="F4326" s="450"/>
    </row>
    <row r="4327" spans="6:6" x14ac:dyDescent="0.2">
      <c r="F4327" s="450"/>
    </row>
    <row r="4328" spans="6:6" x14ac:dyDescent="0.2">
      <c r="F4328" s="450"/>
    </row>
    <row r="4329" spans="6:6" x14ac:dyDescent="0.2">
      <c r="F4329" s="450"/>
    </row>
    <row r="4330" spans="6:6" x14ac:dyDescent="0.2">
      <c r="F4330" s="450"/>
    </row>
    <row r="4331" spans="6:6" x14ac:dyDescent="0.2">
      <c r="F4331" s="450"/>
    </row>
    <row r="4332" spans="6:6" x14ac:dyDescent="0.2">
      <c r="F4332" s="450"/>
    </row>
    <row r="4333" spans="6:6" x14ac:dyDescent="0.2">
      <c r="F4333" s="450"/>
    </row>
    <row r="4334" spans="6:6" x14ac:dyDescent="0.2">
      <c r="F4334" s="450"/>
    </row>
    <row r="4335" spans="6:6" x14ac:dyDescent="0.2">
      <c r="F4335" s="450"/>
    </row>
    <row r="4336" spans="6:6" x14ac:dyDescent="0.2">
      <c r="F4336" s="450"/>
    </row>
    <row r="4337" spans="6:6" x14ac:dyDescent="0.2">
      <c r="F4337" s="450"/>
    </row>
    <row r="4338" spans="6:6" x14ac:dyDescent="0.2">
      <c r="F4338" s="450"/>
    </row>
    <row r="4339" spans="6:6" x14ac:dyDescent="0.2">
      <c r="F4339" s="450"/>
    </row>
    <row r="4340" spans="6:6" x14ac:dyDescent="0.2">
      <c r="F4340" s="450"/>
    </row>
    <row r="4341" spans="6:6" x14ac:dyDescent="0.2">
      <c r="F4341" s="450"/>
    </row>
    <row r="4342" spans="6:6" x14ac:dyDescent="0.2">
      <c r="F4342" s="450"/>
    </row>
    <row r="4343" spans="6:6" x14ac:dyDescent="0.2">
      <c r="F4343" s="450"/>
    </row>
    <row r="4344" spans="6:6" x14ac:dyDescent="0.2">
      <c r="F4344" s="450"/>
    </row>
    <row r="4345" spans="6:6" x14ac:dyDescent="0.2">
      <c r="F4345" s="450"/>
    </row>
    <row r="4346" spans="6:6" x14ac:dyDescent="0.2">
      <c r="F4346" s="450"/>
    </row>
    <row r="4347" spans="6:6" x14ac:dyDescent="0.2">
      <c r="F4347" s="450"/>
    </row>
    <row r="4348" spans="6:6" x14ac:dyDescent="0.2">
      <c r="F4348" s="450"/>
    </row>
    <row r="4349" spans="6:6" x14ac:dyDescent="0.2">
      <c r="F4349" s="450"/>
    </row>
    <row r="4350" spans="6:6" x14ac:dyDescent="0.2">
      <c r="F4350" s="450"/>
    </row>
    <row r="4351" spans="6:6" x14ac:dyDescent="0.2">
      <c r="F4351" s="450"/>
    </row>
    <row r="4352" spans="6:6" x14ac:dyDescent="0.2">
      <c r="F4352" s="450"/>
    </row>
    <row r="4353" spans="6:6" x14ac:dyDescent="0.2">
      <c r="F4353" s="450"/>
    </row>
    <row r="4354" spans="6:6" x14ac:dyDescent="0.2">
      <c r="F4354" s="450"/>
    </row>
    <row r="4355" spans="6:6" x14ac:dyDescent="0.2">
      <c r="F4355" s="450"/>
    </row>
    <row r="4356" spans="6:6" x14ac:dyDescent="0.2">
      <c r="F4356" s="450"/>
    </row>
    <row r="4357" spans="6:6" x14ac:dyDescent="0.2">
      <c r="F4357" s="450"/>
    </row>
    <row r="4358" spans="6:6" x14ac:dyDescent="0.2">
      <c r="F4358" s="450"/>
    </row>
    <row r="4359" spans="6:6" x14ac:dyDescent="0.2">
      <c r="F4359" s="450"/>
    </row>
    <row r="4360" spans="6:6" x14ac:dyDescent="0.2">
      <c r="F4360" s="450"/>
    </row>
    <row r="4361" spans="6:6" x14ac:dyDescent="0.2">
      <c r="F4361" s="450"/>
    </row>
    <row r="4362" spans="6:6" x14ac:dyDescent="0.2">
      <c r="F4362" s="450"/>
    </row>
    <row r="4363" spans="6:6" x14ac:dyDescent="0.2">
      <c r="F4363" s="450"/>
    </row>
    <row r="4364" spans="6:6" x14ac:dyDescent="0.2">
      <c r="F4364" s="450"/>
    </row>
    <row r="4365" spans="6:6" x14ac:dyDescent="0.2">
      <c r="F4365" s="450"/>
    </row>
    <row r="4366" spans="6:6" x14ac:dyDescent="0.2">
      <c r="F4366" s="450"/>
    </row>
    <row r="4367" spans="6:6" x14ac:dyDescent="0.2">
      <c r="F4367" s="450"/>
    </row>
    <row r="4368" spans="6:6" x14ac:dyDescent="0.2">
      <c r="F4368" s="450"/>
    </row>
    <row r="4369" spans="6:6" x14ac:dyDescent="0.2">
      <c r="F4369" s="450"/>
    </row>
    <row r="4370" spans="6:6" x14ac:dyDescent="0.2">
      <c r="F4370" s="450"/>
    </row>
    <row r="4371" spans="6:6" x14ac:dyDescent="0.2">
      <c r="F4371" s="450"/>
    </row>
    <row r="4372" spans="6:6" x14ac:dyDescent="0.2">
      <c r="F4372" s="450"/>
    </row>
    <row r="4373" spans="6:6" x14ac:dyDescent="0.2">
      <c r="F4373" s="450"/>
    </row>
    <row r="4374" spans="6:6" x14ac:dyDescent="0.2">
      <c r="F4374" s="450"/>
    </row>
    <row r="4375" spans="6:6" x14ac:dyDescent="0.2">
      <c r="F4375" s="450"/>
    </row>
    <row r="4376" spans="6:6" x14ac:dyDescent="0.2">
      <c r="F4376" s="450"/>
    </row>
    <row r="4377" spans="6:6" x14ac:dyDescent="0.2">
      <c r="F4377" s="450"/>
    </row>
    <row r="4378" spans="6:6" x14ac:dyDescent="0.2">
      <c r="F4378" s="450"/>
    </row>
    <row r="4379" spans="6:6" x14ac:dyDescent="0.2">
      <c r="F4379" s="450"/>
    </row>
    <row r="4380" spans="6:6" x14ac:dyDescent="0.2">
      <c r="F4380" s="450"/>
    </row>
    <row r="4381" spans="6:6" x14ac:dyDescent="0.2">
      <c r="F4381" s="450"/>
    </row>
    <row r="4382" spans="6:6" x14ac:dyDescent="0.2">
      <c r="F4382" s="450"/>
    </row>
    <row r="4383" spans="6:6" x14ac:dyDescent="0.2">
      <c r="F4383" s="450"/>
    </row>
    <row r="4384" spans="6:6" x14ac:dyDescent="0.2">
      <c r="F4384" s="450"/>
    </row>
    <row r="4385" spans="6:6" x14ac:dyDescent="0.2">
      <c r="F4385" s="450"/>
    </row>
    <row r="4386" spans="6:6" x14ac:dyDescent="0.2">
      <c r="F4386" s="450"/>
    </row>
    <row r="4387" spans="6:6" x14ac:dyDescent="0.2">
      <c r="F4387" s="450"/>
    </row>
    <row r="4388" spans="6:6" x14ac:dyDescent="0.2">
      <c r="F4388" s="450"/>
    </row>
    <row r="4389" spans="6:6" x14ac:dyDescent="0.2">
      <c r="F4389" s="450"/>
    </row>
    <row r="4390" spans="6:6" x14ac:dyDescent="0.2">
      <c r="F4390" s="450"/>
    </row>
    <row r="4391" spans="6:6" x14ac:dyDescent="0.2">
      <c r="F4391" s="450"/>
    </row>
    <row r="4392" spans="6:6" x14ac:dyDescent="0.2">
      <c r="F4392" s="450"/>
    </row>
    <row r="4393" spans="6:6" x14ac:dyDescent="0.2">
      <c r="F4393" s="450"/>
    </row>
    <row r="4394" spans="6:6" x14ac:dyDescent="0.2">
      <c r="F4394" s="450"/>
    </row>
    <row r="4395" spans="6:6" x14ac:dyDescent="0.2">
      <c r="F4395" s="450"/>
    </row>
    <row r="4396" spans="6:6" x14ac:dyDescent="0.2">
      <c r="F4396" s="450"/>
    </row>
    <row r="4397" spans="6:6" x14ac:dyDescent="0.2">
      <c r="F4397" s="450"/>
    </row>
    <row r="4398" spans="6:6" x14ac:dyDescent="0.2">
      <c r="F4398" s="450"/>
    </row>
    <row r="4399" spans="6:6" x14ac:dyDescent="0.2">
      <c r="F4399" s="450"/>
    </row>
    <row r="4400" spans="6:6" x14ac:dyDescent="0.2">
      <c r="F4400" s="450"/>
    </row>
    <row r="4401" spans="6:6" x14ac:dyDescent="0.2">
      <c r="F4401" s="450"/>
    </row>
    <row r="4402" spans="6:6" x14ac:dyDescent="0.2">
      <c r="F4402" s="450"/>
    </row>
    <row r="4403" spans="6:6" x14ac:dyDescent="0.2">
      <c r="F4403" s="450"/>
    </row>
    <row r="4404" spans="6:6" x14ac:dyDescent="0.2">
      <c r="F4404" s="450"/>
    </row>
    <row r="4405" spans="6:6" x14ac:dyDescent="0.2">
      <c r="F4405" s="450"/>
    </row>
    <row r="4406" spans="6:6" x14ac:dyDescent="0.2">
      <c r="F4406" s="450"/>
    </row>
    <row r="4407" spans="6:6" x14ac:dyDescent="0.2">
      <c r="F4407" s="450"/>
    </row>
    <row r="4408" spans="6:6" x14ac:dyDescent="0.2">
      <c r="F4408" s="450"/>
    </row>
    <row r="4409" spans="6:6" x14ac:dyDescent="0.2">
      <c r="F4409" s="450"/>
    </row>
    <row r="4410" spans="6:6" x14ac:dyDescent="0.2">
      <c r="F4410" s="450"/>
    </row>
    <row r="4411" spans="6:6" x14ac:dyDescent="0.2">
      <c r="F4411" s="450"/>
    </row>
    <row r="4412" spans="6:6" x14ac:dyDescent="0.2">
      <c r="F4412" s="450"/>
    </row>
    <row r="4413" spans="6:6" x14ac:dyDescent="0.2">
      <c r="F4413" s="450"/>
    </row>
    <row r="4414" spans="6:6" x14ac:dyDescent="0.2">
      <c r="F4414" s="450"/>
    </row>
    <row r="4415" spans="6:6" x14ac:dyDescent="0.2">
      <c r="F4415" s="450"/>
    </row>
    <row r="4416" spans="6:6" x14ac:dyDescent="0.2">
      <c r="F4416" s="450"/>
    </row>
    <row r="4417" spans="6:6" x14ac:dyDescent="0.2">
      <c r="F4417" s="450"/>
    </row>
    <row r="4418" spans="6:6" x14ac:dyDescent="0.2">
      <c r="F4418" s="450"/>
    </row>
    <row r="4419" spans="6:6" x14ac:dyDescent="0.2">
      <c r="F4419" s="450"/>
    </row>
    <row r="4420" spans="6:6" x14ac:dyDescent="0.2">
      <c r="F4420" s="450"/>
    </row>
    <row r="4421" spans="6:6" x14ac:dyDescent="0.2">
      <c r="F4421" s="450"/>
    </row>
    <row r="4422" spans="6:6" x14ac:dyDescent="0.2">
      <c r="F4422" s="450"/>
    </row>
    <row r="4423" spans="6:6" x14ac:dyDescent="0.2">
      <c r="F4423" s="450"/>
    </row>
    <row r="4424" spans="6:6" x14ac:dyDescent="0.2">
      <c r="F4424" s="450"/>
    </row>
    <row r="4425" spans="6:6" x14ac:dyDescent="0.2">
      <c r="F4425" s="450"/>
    </row>
    <row r="4426" spans="6:6" x14ac:dyDescent="0.2">
      <c r="F4426" s="450"/>
    </row>
    <row r="4427" spans="6:6" x14ac:dyDescent="0.2">
      <c r="F4427" s="450"/>
    </row>
    <row r="4428" spans="6:6" x14ac:dyDescent="0.2">
      <c r="F4428" s="450"/>
    </row>
    <row r="4429" spans="6:6" x14ac:dyDescent="0.2">
      <c r="F4429" s="450"/>
    </row>
    <row r="4430" spans="6:6" x14ac:dyDescent="0.2">
      <c r="F4430" s="450"/>
    </row>
    <row r="4431" spans="6:6" x14ac:dyDescent="0.2">
      <c r="F4431" s="450"/>
    </row>
    <row r="4432" spans="6:6" x14ac:dyDescent="0.2">
      <c r="F4432" s="450"/>
    </row>
    <row r="4433" spans="6:6" x14ac:dyDescent="0.2">
      <c r="F4433" s="450"/>
    </row>
    <row r="4434" spans="6:6" x14ac:dyDescent="0.2">
      <c r="F4434" s="450"/>
    </row>
    <row r="4435" spans="6:6" x14ac:dyDescent="0.2">
      <c r="F4435" s="450"/>
    </row>
    <row r="4436" spans="6:6" x14ac:dyDescent="0.2">
      <c r="F4436" s="450"/>
    </row>
    <row r="4437" spans="6:6" x14ac:dyDescent="0.2">
      <c r="F4437" s="450"/>
    </row>
    <row r="4438" spans="6:6" x14ac:dyDescent="0.2">
      <c r="F4438" s="450"/>
    </row>
    <row r="4439" spans="6:6" x14ac:dyDescent="0.2">
      <c r="F4439" s="450"/>
    </row>
    <row r="4440" spans="6:6" x14ac:dyDescent="0.2">
      <c r="F4440" s="450"/>
    </row>
    <row r="4441" spans="6:6" x14ac:dyDescent="0.2">
      <c r="F4441" s="450"/>
    </row>
    <row r="4442" spans="6:6" x14ac:dyDescent="0.2">
      <c r="F4442" s="450"/>
    </row>
    <row r="4443" spans="6:6" x14ac:dyDescent="0.2">
      <c r="F4443" s="450"/>
    </row>
    <row r="4444" spans="6:6" x14ac:dyDescent="0.2">
      <c r="F4444" s="450"/>
    </row>
    <row r="4445" spans="6:6" x14ac:dyDescent="0.2">
      <c r="F4445" s="450"/>
    </row>
    <row r="4446" spans="6:6" x14ac:dyDescent="0.2">
      <c r="F4446" s="450"/>
    </row>
    <row r="4447" spans="6:6" x14ac:dyDescent="0.2">
      <c r="F4447" s="450"/>
    </row>
    <row r="4448" spans="6:6" x14ac:dyDescent="0.2">
      <c r="F4448" s="450"/>
    </row>
    <row r="4449" spans="6:6" x14ac:dyDescent="0.2">
      <c r="F4449" s="450"/>
    </row>
    <row r="4450" spans="6:6" x14ac:dyDescent="0.2">
      <c r="F4450" s="450"/>
    </row>
    <row r="4451" spans="6:6" x14ac:dyDescent="0.2">
      <c r="F4451" s="450"/>
    </row>
    <row r="4452" spans="6:6" x14ac:dyDescent="0.2">
      <c r="F4452" s="450"/>
    </row>
    <row r="4453" spans="6:6" x14ac:dyDescent="0.2">
      <c r="F4453" s="450"/>
    </row>
    <row r="4454" spans="6:6" x14ac:dyDescent="0.2">
      <c r="F4454" s="450"/>
    </row>
    <row r="4455" spans="6:6" x14ac:dyDescent="0.2">
      <c r="F4455" s="450"/>
    </row>
    <row r="4456" spans="6:6" x14ac:dyDescent="0.2">
      <c r="F4456" s="450"/>
    </row>
    <row r="4457" spans="6:6" x14ac:dyDescent="0.2">
      <c r="F4457" s="450"/>
    </row>
    <row r="4458" spans="6:6" x14ac:dyDescent="0.2">
      <c r="F4458" s="450"/>
    </row>
    <row r="4459" spans="6:6" x14ac:dyDescent="0.2">
      <c r="F4459" s="450"/>
    </row>
    <row r="4460" spans="6:6" x14ac:dyDescent="0.2">
      <c r="F4460" s="450"/>
    </row>
    <row r="4461" spans="6:6" x14ac:dyDescent="0.2">
      <c r="F4461" s="450"/>
    </row>
    <row r="4462" spans="6:6" x14ac:dyDescent="0.2">
      <c r="F4462" s="450"/>
    </row>
    <row r="4463" spans="6:6" x14ac:dyDescent="0.2">
      <c r="F4463" s="450"/>
    </row>
    <row r="4464" spans="6:6" x14ac:dyDescent="0.2">
      <c r="F4464" s="450"/>
    </row>
    <row r="4465" spans="6:6" x14ac:dyDescent="0.2">
      <c r="F4465" s="450"/>
    </row>
    <row r="4466" spans="6:6" x14ac:dyDescent="0.2">
      <c r="F4466" s="450"/>
    </row>
    <row r="4467" spans="6:6" x14ac:dyDescent="0.2">
      <c r="F4467" s="450"/>
    </row>
    <row r="4468" spans="6:6" x14ac:dyDescent="0.2">
      <c r="F4468" s="450"/>
    </row>
    <row r="4469" spans="6:6" x14ac:dyDescent="0.2">
      <c r="F4469" s="450"/>
    </row>
    <row r="4470" spans="6:6" x14ac:dyDescent="0.2">
      <c r="F4470" s="450"/>
    </row>
    <row r="4471" spans="6:6" x14ac:dyDescent="0.2">
      <c r="F4471" s="450"/>
    </row>
    <row r="4472" spans="6:6" x14ac:dyDescent="0.2">
      <c r="F4472" s="450"/>
    </row>
    <row r="4473" spans="6:6" x14ac:dyDescent="0.2">
      <c r="F4473" s="450"/>
    </row>
    <row r="4474" spans="6:6" x14ac:dyDescent="0.2">
      <c r="F4474" s="450"/>
    </row>
    <row r="4475" spans="6:6" x14ac:dyDescent="0.2">
      <c r="F4475" s="450"/>
    </row>
    <row r="4476" spans="6:6" x14ac:dyDescent="0.2">
      <c r="F4476" s="450"/>
    </row>
    <row r="4477" spans="6:6" x14ac:dyDescent="0.2">
      <c r="F4477" s="450"/>
    </row>
    <row r="4478" spans="6:6" x14ac:dyDescent="0.2">
      <c r="F4478" s="450"/>
    </row>
    <row r="4479" spans="6:6" x14ac:dyDescent="0.2">
      <c r="F4479" s="450"/>
    </row>
    <row r="4480" spans="6:6" x14ac:dyDescent="0.2">
      <c r="F4480" s="450"/>
    </row>
    <row r="4481" spans="6:6" x14ac:dyDescent="0.2">
      <c r="F4481" s="450"/>
    </row>
    <row r="4482" spans="6:6" x14ac:dyDescent="0.2">
      <c r="F4482" s="450"/>
    </row>
    <row r="4483" spans="6:6" x14ac:dyDescent="0.2">
      <c r="F4483" s="450"/>
    </row>
    <row r="4484" spans="6:6" x14ac:dyDescent="0.2">
      <c r="F4484" s="450"/>
    </row>
    <row r="4485" spans="6:6" x14ac:dyDescent="0.2">
      <c r="F4485" s="450"/>
    </row>
    <row r="4486" spans="6:6" x14ac:dyDescent="0.2">
      <c r="F4486" s="450"/>
    </row>
    <row r="4487" spans="6:6" x14ac:dyDescent="0.2">
      <c r="F4487" s="450"/>
    </row>
    <row r="4488" spans="6:6" x14ac:dyDescent="0.2">
      <c r="F4488" s="450"/>
    </row>
    <row r="4489" spans="6:6" x14ac:dyDescent="0.2">
      <c r="F4489" s="450"/>
    </row>
    <row r="4490" spans="6:6" x14ac:dyDescent="0.2">
      <c r="F4490" s="450"/>
    </row>
    <row r="4491" spans="6:6" x14ac:dyDescent="0.2">
      <c r="F4491" s="450"/>
    </row>
    <row r="4492" spans="6:6" x14ac:dyDescent="0.2">
      <c r="F4492" s="450"/>
    </row>
    <row r="4493" spans="6:6" x14ac:dyDescent="0.2">
      <c r="F4493" s="450"/>
    </row>
    <row r="4494" spans="6:6" x14ac:dyDescent="0.2">
      <c r="F4494" s="450"/>
    </row>
    <row r="4495" spans="6:6" x14ac:dyDescent="0.2">
      <c r="F4495" s="450"/>
    </row>
    <row r="4496" spans="6:6" x14ac:dyDescent="0.2">
      <c r="F4496" s="450"/>
    </row>
    <row r="4497" spans="6:6" x14ac:dyDescent="0.2">
      <c r="F4497" s="450"/>
    </row>
    <row r="4498" spans="6:6" x14ac:dyDescent="0.2">
      <c r="F4498" s="450"/>
    </row>
    <row r="4499" spans="6:6" x14ac:dyDescent="0.2">
      <c r="F4499" s="450"/>
    </row>
    <row r="4500" spans="6:6" x14ac:dyDescent="0.2">
      <c r="F4500" s="450"/>
    </row>
    <row r="4501" spans="6:6" x14ac:dyDescent="0.2">
      <c r="F4501" s="450"/>
    </row>
    <row r="4502" spans="6:6" x14ac:dyDescent="0.2">
      <c r="F4502" s="450"/>
    </row>
    <row r="4503" spans="6:6" x14ac:dyDescent="0.2">
      <c r="F4503" s="450"/>
    </row>
    <row r="4504" spans="6:6" x14ac:dyDescent="0.2">
      <c r="F4504" s="450"/>
    </row>
    <row r="4505" spans="6:6" x14ac:dyDescent="0.2">
      <c r="F4505" s="450"/>
    </row>
    <row r="4506" spans="6:6" x14ac:dyDescent="0.2">
      <c r="F4506" s="450"/>
    </row>
    <row r="4507" spans="6:6" x14ac:dyDescent="0.2">
      <c r="F4507" s="450"/>
    </row>
    <row r="4508" spans="6:6" x14ac:dyDescent="0.2">
      <c r="F4508" s="450"/>
    </row>
    <row r="4509" spans="6:6" x14ac:dyDescent="0.2">
      <c r="F4509" s="450"/>
    </row>
    <row r="4510" spans="6:6" x14ac:dyDescent="0.2">
      <c r="F4510" s="450"/>
    </row>
    <row r="4511" spans="6:6" x14ac:dyDescent="0.2">
      <c r="F4511" s="450"/>
    </row>
    <row r="4512" spans="6:6" x14ac:dyDescent="0.2">
      <c r="F4512" s="450"/>
    </row>
    <row r="4513" spans="6:6" x14ac:dyDescent="0.2">
      <c r="F4513" s="450"/>
    </row>
    <row r="4514" spans="6:6" x14ac:dyDescent="0.2">
      <c r="F4514" s="450"/>
    </row>
    <row r="4515" spans="6:6" x14ac:dyDescent="0.2">
      <c r="F4515" s="450"/>
    </row>
    <row r="4516" spans="6:6" x14ac:dyDescent="0.2">
      <c r="F4516" s="450"/>
    </row>
    <row r="4517" spans="6:6" x14ac:dyDescent="0.2">
      <c r="F4517" s="450"/>
    </row>
    <row r="4518" spans="6:6" x14ac:dyDescent="0.2">
      <c r="F4518" s="450"/>
    </row>
    <row r="4519" spans="6:6" x14ac:dyDescent="0.2">
      <c r="F4519" s="450"/>
    </row>
    <row r="4520" spans="6:6" x14ac:dyDescent="0.2">
      <c r="F4520" s="450"/>
    </row>
    <row r="4521" spans="6:6" x14ac:dyDescent="0.2">
      <c r="F4521" s="450"/>
    </row>
    <row r="4522" spans="6:6" x14ac:dyDescent="0.2">
      <c r="F4522" s="450"/>
    </row>
    <row r="4523" spans="6:6" x14ac:dyDescent="0.2">
      <c r="F4523" s="450"/>
    </row>
    <row r="4524" spans="6:6" x14ac:dyDescent="0.2">
      <c r="F4524" s="450"/>
    </row>
    <row r="4525" spans="6:6" x14ac:dyDescent="0.2">
      <c r="F4525" s="450"/>
    </row>
    <row r="4526" spans="6:6" x14ac:dyDescent="0.2">
      <c r="F4526" s="450"/>
    </row>
    <row r="4527" spans="6:6" x14ac:dyDescent="0.2">
      <c r="F4527" s="450"/>
    </row>
    <row r="4528" spans="6:6" x14ac:dyDescent="0.2">
      <c r="F4528" s="450"/>
    </row>
    <row r="4529" spans="6:6" x14ac:dyDescent="0.2">
      <c r="F4529" s="450"/>
    </row>
    <row r="4530" spans="6:6" x14ac:dyDescent="0.2">
      <c r="F4530" s="450"/>
    </row>
    <row r="4531" spans="6:6" x14ac:dyDescent="0.2">
      <c r="F4531" s="450"/>
    </row>
    <row r="4532" spans="6:6" x14ac:dyDescent="0.2">
      <c r="F4532" s="450"/>
    </row>
    <row r="4533" spans="6:6" x14ac:dyDescent="0.2">
      <c r="F4533" s="450"/>
    </row>
    <row r="4534" spans="6:6" x14ac:dyDescent="0.2">
      <c r="F4534" s="450"/>
    </row>
    <row r="4535" spans="6:6" x14ac:dyDescent="0.2">
      <c r="F4535" s="450"/>
    </row>
    <row r="4536" spans="6:6" x14ac:dyDescent="0.2">
      <c r="F4536" s="450"/>
    </row>
    <row r="4537" spans="6:6" x14ac:dyDescent="0.2">
      <c r="F4537" s="450"/>
    </row>
    <row r="4538" spans="6:6" x14ac:dyDescent="0.2">
      <c r="F4538" s="450"/>
    </row>
    <row r="4539" spans="6:6" x14ac:dyDescent="0.2">
      <c r="F4539" s="450"/>
    </row>
    <row r="4540" spans="6:6" x14ac:dyDescent="0.2">
      <c r="F4540" s="450"/>
    </row>
    <row r="4541" spans="6:6" x14ac:dyDescent="0.2">
      <c r="F4541" s="450"/>
    </row>
    <row r="4542" spans="6:6" x14ac:dyDescent="0.2">
      <c r="F4542" s="450"/>
    </row>
    <row r="4543" spans="6:6" x14ac:dyDescent="0.2">
      <c r="F4543" s="450"/>
    </row>
    <row r="4544" spans="6:6" x14ac:dyDescent="0.2">
      <c r="F4544" s="450"/>
    </row>
    <row r="4545" spans="6:6" x14ac:dyDescent="0.2">
      <c r="F4545" s="450"/>
    </row>
    <row r="4546" spans="6:6" x14ac:dyDescent="0.2">
      <c r="F4546" s="450"/>
    </row>
    <row r="4547" spans="6:6" x14ac:dyDescent="0.2">
      <c r="F4547" s="450"/>
    </row>
    <row r="4548" spans="6:6" x14ac:dyDescent="0.2">
      <c r="F4548" s="450"/>
    </row>
    <row r="4549" spans="6:6" x14ac:dyDescent="0.2">
      <c r="F4549" s="450"/>
    </row>
    <row r="4550" spans="6:6" x14ac:dyDescent="0.2">
      <c r="F4550" s="450"/>
    </row>
    <row r="4551" spans="6:6" x14ac:dyDescent="0.2">
      <c r="F4551" s="450"/>
    </row>
    <row r="4552" spans="6:6" x14ac:dyDescent="0.2">
      <c r="F4552" s="450"/>
    </row>
    <row r="4553" spans="6:6" x14ac:dyDescent="0.2">
      <c r="F4553" s="450"/>
    </row>
    <row r="4554" spans="6:6" x14ac:dyDescent="0.2">
      <c r="F4554" s="450"/>
    </row>
    <row r="4555" spans="6:6" x14ac:dyDescent="0.2">
      <c r="F4555" s="450"/>
    </row>
    <row r="4556" spans="6:6" x14ac:dyDescent="0.2">
      <c r="F4556" s="450"/>
    </row>
    <row r="4557" spans="6:6" x14ac:dyDescent="0.2">
      <c r="F4557" s="450"/>
    </row>
    <row r="4558" spans="6:6" x14ac:dyDescent="0.2">
      <c r="F4558" s="450"/>
    </row>
    <row r="4559" spans="6:6" x14ac:dyDescent="0.2">
      <c r="F4559" s="450"/>
    </row>
    <row r="4560" spans="6:6" x14ac:dyDescent="0.2">
      <c r="F4560" s="450"/>
    </row>
    <row r="4561" spans="6:6" x14ac:dyDescent="0.2">
      <c r="F4561" s="450"/>
    </row>
    <row r="4562" spans="6:6" x14ac:dyDescent="0.2">
      <c r="F4562" s="450"/>
    </row>
    <row r="4563" spans="6:6" x14ac:dyDescent="0.2">
      <c r="F4563" s="450"/>
    </row>
    <row r="4564" spans="6:6" x14ac:dyDescent="0.2">
      <c r="F4564" s="450"/>
    </row>
    <row r="4565" spans="6:6" x14ac:dyDescent="0.2">
      <c r="F4565" s="450"/>
    </row>
    <row r="4566" spans="6:6" x14ac:dyDescent="0.2">
      <c r="F4566" s="450"/>
    </row>
    <row r="4567" spans="6:6" x14ac:dyDescent="0.2">
      <c r="F4567" s="450"/>
    </row>
    <row r="4568" spans="6:6" x14ac:dyDescent="0.2">
      <c r="F4568" s="450"/>
    </row>
    <row r="4569" spans="6:6" x14ac:dyDescent="0.2">
      <c r="F4569" s="450"/>
    </row>
    <row r="4570" spans="6:6" x14ac:dyDescent="0.2">
      <c r="F4570" s="450"/>
    </row>
    <row r="4571" spans="6:6" x14ac:dyDescent="0.2">
      <c r="F4571" s="450"/>
    </row>
    <row r="4572" spans="6:6" x14ac:dyDescent="0.2">
      <c r="F4572" s="450"/>
    </row>
    <row r="4573" spans="6:6" x14ac:dyDescent="0.2">
      <c r="F4573" s="450"/>
    </row>
    <row r="4574" spans="6:6" x14ac:dyDescent="0.2">
      <c r="F4574" s="450"/>
    </row>
    <row r="4575" spans="6:6" x14ac:dyDescent="0.2">
      <c r="F4575" s="450"/>
    </row>
    <row r="4576" spans="6:6" x14ac:dyDescent="0.2">
      <c r="F4576" s="450"/>
    </row>
    <row r="4577" spans="6:6" x14ac:dyDescent="0.2">
      <c r="F4577" s="450"/>
    </row>
    <row r="4578" spans="6:6" x14ac:dyDescent="0.2">
      <c r="F4578" s="450"/>
    </row>
    <row r="4579" spans="6:6" x14ac:dyDescent="0.2">
      <c r="F4579" s="450"/>
    </row>
    <row r="4580" spans="6:6" x14ac:dyDescent="0.2">
      <c r="F4580" s="450"/>
    </row>
    <row r="4581" spans="6:6" x14ac:dyDescent="0.2">
      <c r="F4581" s="450"/>
    </row>
    <row r="4582" spans="6:6" x14ac:dyDescent="0.2">
      <c r="F4582" s="450"/>
    </row>
    <row r="4583" spans="6:6" x14ac:dyDescent="0.2">
      <c r="F4583" s="450"/>
    </row>
    <row r="4584" spans="6:6" x14ac:dyDescent="0.2">
      <c r="F4584" s="450"/>
    </row>
    <row r="4585" spans="6:6" x14ac:dyDescent="0.2">
      <c r="F4585" s="450"/>
    </row>
    <row r="4586" spans="6:6" x14ac:dyDescent="0.2">
      <c r="F4586" s="450"/>
    </row>
    <row r="4587" spans="6:6" x14ac:dyDescent="0.2">
      <c r="F4587" s="450"/>
    </row>
    <row r="4588" spans="6:6" x14ac:dyDescent="0.2">
      <c r="F4588" s="450"/>
    </row>
    <row r="4589" spans="6:6" x14ac:dyDescent="0.2">
      <c r="F4589" s="450"/>
    </row>
    <row r="4590" spans="6:6" x14ac:dyDescent="0.2">
      <c r="F4590" s="450"/>
    </row>
    <row r="4591" spans="6:6" x14ac:dyDescent="0.2">
      <c r="F4591" s="450"/>
    </row>
    <row r="4592" spans="6:6" x14ac:dyDescent="0.2">
      <c r="F4592" s="450"/>
    </row>
    <row r="4593" spans="6:6" x14ac:dyDescent="0.2">
      <c r="F4593" s="450"/>
    </row>
    <row r="4594" spans="6:6" x14ac:dyDescent="0.2">
      <c r="F4594" s="450"/>
    </row>
    <row r="4595" spans="6:6" x14ac:dyDescent="0.2">
      <c r="F4595" s="450"/>
    </row>
    <row r="4596" spans="6:6" x14ac:dyDescent="0.2">
      <c r="F4596" s="450"/>
    </row>
    <row r="4597" spans="6:6" x14ac:dyDescent="0.2">
      <c r="F4597" s="450"/>
    </row>
    <row r="4598" spans="6:6" x14ac:dyDescent="0.2">
      <c r="F4598" s="450"/>
    </row>
    <row r="4599" spans="6:6" x14ac:dyDescent="0.2">
      <c r="F4599" s="450"/>
    </row>
    <row r="4600" spans="6:6" x14ac:dyDescent="0.2">
      <c r="F4600" s="450"/>
    </row>
    <row r="4601" spans="6:6" x14ac:dyDescent="0.2">
      <c r="F4601" s="450"/>
    </row>
    <row r="4602" spans="6:6" x14ac:dyDescent="0.2">
      <c r="F4602" s="450"/>
    </row>
    <row r="4603" spans="6:6" x14ac:dyDescent="0.2">
      <c r="F4603" s="450"/>
    </row>
    <row r="4604" spans="6:6" x14ac:dyDescent="0.2">
      <c r="F4604" s="450"/>
    </row>
    <row r="4605" spans="6:6" x14ac:dyDescent="0.2">
      <c r="F4605" s="450"/>
    </row>
    <row r="4606" spans="6:6" x14ac:dyDescent="0.2">
      <c r="F4606" s="450"/>
    </row>
    <row r="4607" spans="6:6" x14ac:dyDescent="0.2">
      <c r="F4607" s="450"/>
    </row>
    <row r="4608" spans="6:6" x14ac:dyDescent="0.2">
      <c r="F4608" s="450"/>
    </row>
    <row r="4609" spans="6:6" x14ac:dyDescent="0.2">
      <c r="F4609" s="450"/>
    </row>
    <row r="4610" spans="6:6" x14ac:dyDescent="0.2">
      <c r="F4610" s="450"/>
    </row>
    <row r="4611" spans="6:6" x14ac:dyDescent="0.2">
      <c r="F4611" s="450"/>
    </row>
    <row r="4612" spans="6:6" x14ac:dyDescent="0.2">
      <c r="F4612" s="450"/>
    </row>
    <row r="4613" spans="6:6" x14ac:dyDescent="0.2">
      <c r="F4613" s="450"/>
    </row>
    <row r="4614" spans="6:6" x14ac:dyDescent="0.2">
      <c r="F4614" s="450"/>
    </row>
    <row r="4615" spans="6:6" x14ac:dyDescent="0.2">
      <c r="F4615" s="450"/>
    </row>
    <row r="4616" spans="6:6" x14ac:dyDescent="0.2">
      <c r="F4616" s="450"/>
    </row>
    <row r="4617" spans="6:6" x14ac:dyDescent="0.2">
      <c r="F4617" s="450"/>
    </row>
    <row r="4618" spans="6:6" x14ac:dyDescent="0.2">
      <c r="F4618" s="450"/>
    </row>
    <row r="4619" spans="6:6" x14ac:dyDescent="0.2">
      <c r="F4619" s="450"/>
    </row>
    <row r="4620" spans="6:6" x14ac:dyDescent="0.2">
      <c r="F4620" s="450"/>
    </row>
    <row r="4621" spans="6:6" x14ac:dyDescent="0.2">
      <c r="F4621" s="450"/>
    </row>
    <row r="4622" spans="6:6" x14ac:dyDescent="0.2">
      <c r="F4622" s="450"/>
    </row>
    <row r="4623" spans="6:6" x14ac:dyDescent="0.2">
      <c r="F4623" s="450"/>
    </row>
    <row r="4624" spans="6:6" x14ac:dyDescent="0.2">
      <c r="F4624" s="450"/>
    </row>
    <row r="4625" spans="6:6" x14ac:dyDescent="0.2">
      <c r="F4625" s="450"/>
    </row>
    <row r="4626" spans="6:6" x14ac:dyDescent="0.2">
      <c r="F4626" s="450"/>
    </row>
    <row r="4627" spans="6:6" x14ac:dyDescent="0.2">
      <c r="F4627" s="450"/>
    </row>
    <row r="4628" spans="6:6" x14ac:dyDescent="0.2">
      <c r="F4628" s="450"/>
    </row>
    <row r="4629" spans="6:6" x14ac:dyDescent="0.2">
      <c r="F4629" s="450"/>
    </row>
    <row r="4630" spans="6:6" x14ac:dyDescent="0.2">
      <c r="F4630" s="450"/>
    </row>
    <row r="4631" spans="6:6" x14ac:dyDescent="0.2">
      <c r="F4631" s="450"/>
    </row>
    <row r="4632" spans="6:6" x14ac:dyDescent="0.2">
      <c r="F4632" s="450"/>
    </row>
    <row r="4633" spans="6:6" x14ac:dyDescent="0.2">
      <c r="F4633" s="450"/>
    </row>
    <row r="4634" spans="6:6" x14ac:dyDescent="0.2">
      <c r="F4634" s="450"/>
    </row>
    <row r="4635" spans="6:6" x14ac:dyDescent="0.2">
      <c r="F4635" s="450"/>
    </row>
    <row r="4636" spans="6:6" x14ac:dyDescent="0.2">
      <c r="F4636" s="450"/>
    </row>
    <row r="4637" spans="6:6" x14ac:dyDescent="0.2">
      <c r="F4637" s="450"/>
    </row>
    <row r="4638" spans="6:6" x14ac:dyDescent="0.2">
      <c r="F4638" s="450"/>
    </row>
    <row r="4639" spans="6:6" x14ac:dyDescent="0.2">
      <c r="F4639" s="450"/>
    </row>
    <row r="4640" spans="6:6" x14ac:dyDescent="0.2">
      <c r="F4640" s="450"/>
    </row>
    <row r="4641" spans="6:6" x14ac:dyDescent="0.2">
      <c r="F4641" s="450"/>
    </row>
    <row r="4642" spans="6:6" x14ac:dyDescent="0.2">
      <c r="F4642" s="450"/>
    </row>
    <row r="4643" spans="6:6" x14ac:dyDescent="0.2">
      <c r="F4643" s="450"/>
    </row>
    <row r="4644" spans="6:6" x14ac:dyDescent="0.2">
      <c r="F4644" s="450"/>
    </row>
    <row r="4645" spans="6:6" x14ac:dyDescent="0.2">
      <c r="F4645" s="450"/>
    </row>
    <row r="4646" spans="6:6" x14ac:dyDescent="0.2">
      <c r="F4646" s="450"/>
    </row>
    <row r="4647" spans="6:6" x14ac:dyDescent="0.2">
      <c r="F4647" s="450"/>
    </row>
    <row r="4648" spans="6:6" x14ac:dyDescent="0.2">
      <c r="F4648" s="450"/>
    </row>
    <row r="4649" spans="6:6" x14ac:dyDescent="0.2">
      <c r="F4649" s="450"/>
    </row>
    <row r="4650" spans="6:6" x14ac:dyDescent="0.2">
      <c r="F4650" s="450"/>
    </row>
    <row r="4651" spans="6:6" x14ac:dyDescent="0.2">
      <c r="F4651" s="450"/>
    </row>
    <row r="4652" spans="6:6" x14ac:dyDescent="0.2">
      <c r="F4652" s="450"/>
    </row>
    <row r="4653" spans="6:6" x14ac:dyDescent="0.2">
      <c r="F4653" s="450"/>
    </row>
    <row r="4654" spans="6:6" x14ac:dyDescent="0.2">
      <c r="F4654" s="450"/>
    </row>
    <row r="4655" spans="6:6" x14ac:dyDescent="0.2">
      <c r="F4655" s="450"/>
    </row>
    <row r="4656" spans="6:6" x14ac:dyDescent="0.2">
      <c r="F4656" s="450"/>
    </row>
    <row r="4657" spans="6:6" x14ac:dyDescent="0.2">
      <c r="F4657" s="450"/>
    </row>
    <row r="4658" spans="6:6" x14ac:dyDescent="0.2">
      <c r="F4658" s="450"/>
    </row>
    <row r="4659" spans="6:6" x14ac:dyDescent="0.2">
      <c r="F4659" s="450"/>
    </row>
    <row r="4660" spans="6:6" x14ac:dyDescent="0.2">
      <c r="F4660" s="450"/>
    </row>
    <row r="4661" spans="6:6" x14ac:dyDescent="0.2">
      <c r="F4661" s="450"/>
    </row>
    <row r="4662" spans="6:6" x14ac:dyDescent="0.2">
      <c r="F4662" s="450"/>
    </row>
    <row r="4663" spans="6:6" x14ac:dyDescent="0.2">
      <c r="F4663" s="450"/>
    </row>
    <row r="4664" spans="6:6" x14ac:dyDescent="0.2">
      <c r="F4664" s="450"/>
    </row>
    <row r="4665" spans="6:6" x14ac:dyDescent="0.2">
      <c r="F4665" s="450"/>
    </row>
    <row r="4666" spans="6:6" x14ac:dyDescent="0.2">
      <c r="F4666" s="450"/>
    </row>
    <row r="4667" spans="6:6" x14ac:dyDescent="0.2">
      <c r="F4667" s="450"/>
    </row>
    <row r="4668" spans="6:6" x14ac:dyDescent="0.2">
      <c r="F4668" s="450"/>
    </row>
    <row r="4669" spans="6:6" x14ac:dyDescent="0.2">
      <c r="F4669" s="450"/>
    </row>
    <row r="4670" spans="6:6" x14ac:dyDescent="0.2">
      <c r="F4670" s="450"/>
    </row>
    <row r="4671" spans="6:6" x14ac:dyDescent="0.2">
      <c r="F4671" s="450"/>
    </row>
    <row r="4672" spans="6:6" x14ac:dyDescent="0.2">
      <c r="F4672" s="450"/>
    </row>
    <row r="4673" spans="6:6" x14ac:dyDescent="0.2">
      <c r="F4673" s="450"/>
    </row>
    <row r="4674" spans="6:6" x14ac:dyDescent="0.2">
      <c r="F4674" s="450"/>
    </row>
    <row r="4675" spans="6:6" x14ac:dyDescent="0.2">
      <c r="F4675" s="450"/>
    </row>
    <row r="4676" spans="6:6" x14ac:dyDescent="0.2">
      <c r="F4676" s="450"/>
    </row>
    <row r="4677" spans="6:6" x14ac:dyDescent="0.2">
      <c r="F4677" s="450"/>
    </row>
    <row r="4678" spans="6:6" x14ac:dyDescent="0.2">
      <c r="F4678" s="450"/>
    </row>
    <row r="4679" spans="6:6" x14ac:dyDescent="0.2">
      <c r="F4679" s="450"/>
    </row>
    <row r="4680" spans="6:6" x14ac:dyDescent="0.2">
      <c r="F4680" s="450"/>
    </row>
    <row r="4681" spans="6:6" x14ac:dyDescent="0.2">
      <c r="F4681" s="450"/>
    </row>
    <row r="4682" spans="6:6" x14ac:dyDescent="0.2">
      <c r="F4682" s="450"/>
    </row>
    <row r="4683" spans="6:6" x14ac:dyDescent="0.2">
      <c r="F4683" s="450"/>
    </row>
    <row r="4684" spans="6:6" x14ac:dyDescent="0.2">
      <c r="F4684" s="450"/>
    </row>
    <row r="4685" spans="6:6" x14ac:dyDescent="0.2">
      <c r="F4685" s="450"/>
    </row>
    <row r="4686" spans="6:6" x14ac:dyDescent="0.2">
      <c r="F4686" s="450"/>
    </row>
    <row r="4687" spans="6:6" x14ac:dyDescent="0.2">
      <c r="F4687" s="450"/>
    </row>
    <row r="4688" spans="6:6" x14ac:dyDescent="0.2">
      <c r="F4688" s="450"/>
    </row>
    <row r="4689" spans="6:6" x14ac:dyDescent="0.2">
      <c r="F4689" s="450"/>
    </row>
    <row r="4690" spans="6:6" x14ac:dyDescent="0.2">
      <c r="F4690" s="450"/>
    </row>
    <row r="4691" spans="6:6" x14ac:dyDescent="0.2">
      <c r="F4691" s="450"/>
    </row>
    <row r="4692" spans="6:6" x14ac:dyDescent="0.2">
      <c r="F4692" s="450"/>
    </row>
    <row r="4693" spans="6:6" x14ac:dyDescent="0.2">
      <c r="F4693" s="450"/>
    </row>
    <row r="4694" spans="6:6" x14ac:dyDescent="0.2">
      <c r="F4694" s="450"/>
    </row>
    <row r="4695" spans="6:6" x14ac:dyDescent="0.2">
      <c r="F4695" s="450"/>
    </row>
    <row r="4696" spans="6:6" x14ac:dyDescent="0.2">
      <c r="F4696" s="450"/>
    </row>
    <row r="4697" spans="6:6" x14ac:dyDescent="0.2">
      <c r="F4697" s="450"/>
    </row>
    <row r="4698" spans="6:6" x14ac:dyDescent="0.2">
      <c r="F4698" s="450"/>
    </row>
    <row r="4699" spans="6:6" x14ac:dyDescent="0.2">
      <c r="F4699" s="450"/>
    </row>
    <row r="4700" spans="6:6" x14ac:dyDescent="0.2">
      <c r="F4700" s="450"/>
    </row>
    <row r="4701" spans="6:6" x14ac:dyDescent="0.2">
      <c r="F4701" s="450"/>
    </row>
    <row r="4702" spans="6:6" x14ac:dyDescent="0.2">
      <c r="F4702" s="450"/>
    </row>
    <row r="4703" spans="6:6" x14ac:dyDescent="0.2">
      <c r="F4703" s="450"/>
    </row>
    <row r="4704" spans="6:6" x14ac:dyDescent="0.2">
      <c r="F4704" s="450"/>
    </row>
    <row r="4705" spans="6:6" x14ac:dyDescent="0.2">
      <c r="F4705" s="450"/>
    </row>
    <row r="4706" spans="6:6" x14ac:dyDescent="0.2">
      <c r="F4706" s="450"/>
    </row>
    <row r="4707" spans="6:6" x14ac:dyDescent="0.2">
      <c r="F4707" s="450"/>
    </row>
    <row r="4708" spans="6:6" x14ac:dyDescent="0.2">
      <c r="F4708" s="450"/>
    </row>
    <row r="4709" spans="6:6" x14ac:dyDescent="0.2">
      <c r="F4709" s="450"/>
    </row>
    <row r="4710" spans="6:6" x14ac:dyDescent="0.2">
      <c r="F4710" s="450"/>
    </row>
    <row r="4711" spans="6:6" x14ac:dyDescent="0.2">
      <c r="F4711" s="450"/>
    </row>
    <row r="4712" spans="6:6" x14ac:dyDescent="0.2">
      <c r="F4712" s="450"/>
    </row>
    <row r="4713" spans="6:6" x14ac:dyDescent="0.2">
      <c r="F4713" s="450"/>
    </row>
    <row r="4714" spans="6:6" x14ac:dyDescent="0.2">
      <c r="F4714" s="450"/>
    </row>
    <row r="4715" spans="6:6" x14ac:dyDescent="0.2">
      <c r="F4715" s="450"/>
    </row>
    <row r="4716" spans="6:6" x14ac:dyDescent="0.2">
      <c r="F4716" s="450"/>
    </row>
    <row r="4717" spans="6:6" x14ac:dyDescent="0.2">
      <c r="F4717" s="450"/>
    </row>
    <row r="4718" spans="6:6" x14ac:dyDescent="0.2">
      <c r="F4718" s="450"/>
    </row>
    <row r="4719" spans="6:6" x14ac:dyDescent="0.2">
      <c r="F4719" s="450"/>
    </row>
    <row r="4720" spans="6:6" x14ac:dyDescent="0.2">
      <c r="F4720" s="450"/>
    </row>
    <row r="4721" spans="6:6" x14ac:dyDescent="0.2">
      <c r="F4721" s="450"/>
    </row>
    <row r="4722" spans="6:6" x14ac:dyDescent="0.2">
      <c r="F4722" s="450"/>
    </row>
    <row r="4723" spans="6:6" x14ac:dyDescent="0.2">
      <c r="F4723" s="450"/>
    </row>
    <row r="4724" spans="6:6" x14ac:dyDescent="0.2">
      <c r="F4724" s="450"/>
    </row>
    <row r="4725" spans="6:6" x14ac:dyDescent="0.2">
      <c r="F4725" s="450"/>
    </row>
    <row r="4726" spans="6:6" x14ac:dyDescent="0.2">
      <c r="F4726" s="450"/>
    </row>
    <row r="4727" spans="6:6" x14ac:dyDescent="0.2">
      <c r="F4727" s="450"/>
    </row>
    <row r="4728" spans="6:6" x14ac:dyDescent="0.2">
      <c r="F4728" s="450"/>
    </row>
    <row r="4729" spans="6:6" x14ac:dyDescent="0.2">
      <c r="F4729" s="450"/>
    </row>
    <row r="4730" spans="6:6" x14ac:dyDescent="0.2">
      <c r="F4730" s="450"/>
    </row>
    <row r="4731" spans="6:6" x14ac:dyDescent="0.2">
      <c r="F4731" s="450"/>
    </row>
    <row r="4732" spans="6:6" x14ac:dyDescent="0.2">
      <c r="F4732" s="450"/>
    </row>
    <row r="4733" spans="6:6" x14ac:dyDescent="0.2">
      <c r="F4733" s="450"/>
    </row>
    <row r="4734" spans="6:6" x14ac:dyDescent="0.2">
      <c r="F4734" s="450"/>
    </row>
    <row r="4735" spans="6:6" x14ac:dyDescent="0.2">
      <c r="F4735" s="450"/>
    </row>
    <row r="4736" spans="6:6" x14ac:dyDescent="0.2">
      <c r="F4736" s="450"/>
    </row>
    <row r="4737" spans="6:6" x14ac:dyDescent="0.2">
      <c r="F4737" s="450"/>
    </row>
    <row r="4738" spans="6:6" x14ac:dyDescent="0.2">
      <c r="F4738" s="450"/>
    </row>
    <row r="4739" spans="6:6" x14ac:dyDescent="0.2">
      <c r="F4739" s="450"/>
    </row>
    <row r="4740" spans="6:6" x14ac:dyDescent="0.2">
      <c r="F4740" s="450"/>
    </row>
    <row r="4741" spans="6:6" x14ac:dyDescent="0.2">
      <c r="F4741" s="450"/>
    </row>
    <row r="4742" spans="6:6" x14ac:dyDescent="0.2">
      <c r="F4742" s="450"/>
    </row>
    <row r="4743" spans="6:6" x14ac:dyDescent="0.2">
      <c r="F4743" s="450"/>
    </row>
    <row r="4744" spans="6:6" x14ac:dyDescent="0.2">
      <c r="F4744" s="450"/>
    </row>
    <row r="4745" spans="6:6" x14ac:dyDescent="0.2">
      <c r="F4745" s="450"/>
    </row>
    <row r="4746" spans="6:6" x14ac:dyDescent="0.2">
      <c r="F4746" s="450"/>
    </row>
    <row r="4747" spans="6:6" x14ac:dyDescent="0.2">
      <c r="F4747" s="450"/>
    </row>
    <row r="4748" spans="6:6" x14ac:dyDescent="0.2">
      <c r="F4748" s="450"/>
    </row>
    <row r="4749" spans="6:6" x14ac:dyDescent="0.2">
      <c r="F4749" s="450"/>
    </row>
    <row r="4750" spans="6:6" x14ac:dyDescent="0.2">
      <c r="F4750" s="450"/>
    </row>
    <row r="4751" spans="6:6" x14ac:dyDescent="0.2">
      <c r="F4751" s="450"/>
    </row>
    <row r="4752" spans="6:6" x14ac:dyDescent="0.2">
      <c r="F4752" s="450"/>
    </row>
    <row r="4753" spans="6:6" x14ac:dyDescent="0.2">
      <c r="F4753" s="450"/>
    </row>
    <row r="4754" spans="6:6" x14ac:dyDescent="0.2">
      <c r="F4754" s="450"/>
    </row>
    <row r="4755" spans="6:6" x14ac:dyDescent="0.2">
      <c r="F4755" s="450"/>
    </row>
    <row r="4756" spans="6:6" x14ac:dyDescent="0.2">
      <c r="F4756" s="450"/>
    </row>
    <row r="4757" spans="6:6" x14ac:dyDescent="0.2">
      <c r="F4757" s="450"/>
    </row>
    <row r="4758" spans="6:6" x14ac:dyDescent="0.2">
      <c r="F4758" s="450"/>
    </row>
    <row r="4759" spans="6:6" x14ac:dyDescent="0.2">
      <c r="F4759" s="450"/>
    </row>
    <row r="4760" spans="6:6" x14ac:dyDescent="0.2">
      <c r="F4760" s="450"/>
    </row>
    <row r="4761" spans="6:6" x14ac:dyDescent="0.2">
      <c r="F4761" s="450"/>
    </row>
    <row r="4762" spans="6:6" x14ac:dyDescent="0.2">
      <c r="F4762" s="450"/>
    </row>
    <row r="4763" spans="6:6" x14ac:dyDescent="0.2">
      <c r="F4763" s="450"/>
    </row>
    <row r="4764" spans="6:6" x14ac:dyDescent="0.2">
      <c r="F4764" s="450"/>
    </row>
    <row r="4765" spans="6:6" x14ac:dyDescent="0.2">
      <c r="F4765" s="450"/>
    </row>
    <row r="4766" spans="6:6" x14ac:dyDescent="0.2">
      <c r="F4766" s="450"/>
    </row>
    <row r="4767" spans="6:6" x14ac:dyDescent="0.2">
      <c r="F4767" s="450"/>
    </row>
    <row r="4768" spans="6:6" x14ac:dyDescent="0.2">
      <c r="F4768" s="450"/>
    </row>
    <row r="4769" spans="6:6" x14ac:dyDescent="0.2">
      <c r="F4769" s="450"/>
    </row>
    <row r="4770" spans="6:6" x14ac:dyDescent="0.2">
      <c r="F4770" s="450"/>
    </row>
    <row r="4771" spans="6:6" x14ac:dyDescent="0.2">
      <c r="F4771" s="450"/>
    </row>
    <row r="4772" spans="6:6" x14ac:dyDescent="0.2">
      <c r="F4772" s="450"/>
    </row>
    <row r="4773" spans="6:6" x14ac:dyDescent="0.2">
      <c r="F4773" s="450"/>
    </row>
    <row r="4774" spans="6:6" x14ac:dyDescent="0.2">
      <c r="F4774" s="450"/>
    </row>
    <row r="4775" spans="6:6" x14ac:dyDescent="0.2">
      <c r="F4775" s="450"/>
    </row>
    <row r="4776" spans="6:6" x14ac:dyDescent="0.2">
      <c r="F4776" s="450"/>
    </row>
    <row r="4777" spans="6:6" x14ac:dyDescent="0.2">
      <c r="F4777" s="450"/>
    </row>
    <row r="4778" spans="6:6" x14ac:dyDescent="0.2">
      <c r="F4778" s="450"/>
    </row>
    <row r="4779" spans="6:6" x14ac:dyDescent="0.2">
      <c r="F4779" s="450"/>
    </row>
    <row r="4780" spans="6:6" x14ac:dyDescent="0.2">
      <c r="F4780" s="450"/>
    </row>
    <row r="4781" spans="6:6" x14ac:dyDescent="0.2">
      <c r="F4781" s="450"/>
    </row>
    <row r="4782" spans="6:6" x14ac:dyDescent="0.2">
      <c r="F4782" s="450"/>
    </row>
    <row r="4783" spans="6:6" x14ac:dyDescent="0.2">
      <c r="F4783" s="450"/>
    </row>
    <row r="4784" spans="6:6" x14ac:dyDescent="0.2">
      <c r="F4784" s="450"/>
    </row>
    <row r="4785" spans="6:6" x14ac:dyDescent="0.2">
      <c r="F4785" s="450"/>
    </row>
    <row r="4786" spans="6:6" x14ac:dyDescent="0.2">
      <c r="F4786" s="450"/>
    </row>
    <row r="4787" spans="6:6" x14ac:dyDescent="0.2">
      <c r="F4787" s="450"/>
    </row>
    <row r="4788" spans="6:6" x14ac:dyDescent="0.2">
      <c r="F4788" s="450"/>
    </row>
    <row r="4789" spans="6:6" x14ac:dyDescent="0.2">
      <c r="F4789" s="450"/>
    </row>
    <row r="4790" spans="6:6" x14ac:dyDescent="0.2">
      <c r="F4790" s="450"/>
    </row>
    <row r="4791" spans="6:6" x14ac:dyDescent="0.2">
      <c r="F4791" s="450"/>
    </row>
    <row r="4792" spans="6:6" x14ac:dyDescent="0.2">
      <c r="F4792" s="450"/>
    </row>
    <row r="4793" spans="6:6" x14ac:dyDescent="0.2">
      <c r="F4793" s="450"/>
    </row>
    <row r="4794" spans="6:6" x14ac:dyDescent="0.2">
      <c r="F4794" s="450"/>
    </row>
    <row r="4795" spans="6:6" x14ac:dyDescent="0.2">
      <c r="F4795" s="450"/>
    </row>
    <row r="4796" spans="6:6" x14ac:dyDescent="0.2">
      <c r="F4796" s="450"/>
    </row>
    <row r="4797" spans="6:6" x14ac:dyDescent="0.2">
      <c r="F4797" s="450"/>
    </row>
    <row r="4798" spans="6:6" x14ac:dyDescent="0.2">
      <c r="F4798" s="450"/>
    </row>
    <row r="4799" spans="6:6" x14ac:dyDescent="0.2">
      <c r="F4799" s="450"/>
    </row>
    <row r="4800" spans="6:6" x14ac:dyDescent="0.2">
      <c r="F4800" s="450"/>
    </row>
    <row r="4801" spans="6:6" x14ac:dyDescent="0.2">
      <c r="F4801" s="450"/>
    </row>
    <row r="4802" spans="6:6" x14ac:dyDescent="0.2">
      <c r="F4802" s="450"/>
    </row>
    <row r="4803" spans="6:6" x14ac:dyDescent="0.2">
      <c r="F4803" s="450"/>
    </row>
    <row r="4804" spans="6:6" x14ac:dyDescent="0.2">
      <c r="F4804" s="450"/>
    </row>
    <row r="4805" spans="6:6" x14ac:dyDescent="0.2">
      <c r="F4805" s="450"/>
    </row>
    <row r="4806" spans="6:6" x14ac:dyDescent="0.2">
      <c r="F4806" s="450"/>
    </row>
    <row r="4807" spans="6:6" x14ac:dyDescent="0.2">
      <c r="F4807" s="450"/>
    </row>
    <row r="4808" spans="6:6" x14ac:dyDescent="0.2">
      <c r="F4808" s="450"/>
    </row>
    <row r="4809" spans="6:6" x14ac:dyDescent="0.2">
      <c r="F4809" s="450"/>
    </row>
    <row r="4810" spans="6:6" x14ac:dyDescent="0.2">
      <c r="F4810" s="450"/>
    </row>
    <row r="4811" spans="6:6" x14ac:dyDescent="0.2">
      <c r="F4811" s="450"/>
    </row>
    <row r="4812" spans="6:6" x14ac:dyDescent="0.2">
      <c r="F4812" s="450"/>
    </row>
    <row r="4813" spans="6:6" x14ac:dyDescent="0.2">
      <c r="F4813" s="450"/>
    </row>
    <row r="4814" spans="6:6" x14ac:dyDescent="0.2">
      <c r="F4814" s="450"/>
    </row>
    <row r="4815" spans="6:6" x14ac:dyDescent="0.2">
      <c r="F4815" s="450"/>
    </row>
    <row r="4816" spans="6:6" x14ac:dyDescent="0.2">
      <c r="F4816" s="450"/>
    </row>
    <row r="4817" spans="6:6" x14ac:dyDescent="0.2">
      <c r="F4817" s="450"/>
    </row>
    <row r="4818" spans="6:6" x14ac:dyDescent="0.2">
      <c r="F4818" s="450"/>
    </row>
    <row r="4819" spans="6:6" x14ac:dyDescent="0.2">
      <c r="F4819" s="450"/>
    </row>
    <row r="4820" spans="6:6" x14ac:dyDescent="0.2">
      <c r="F4820" s="450"/>
    </row>
    <row r="4821" spans="6:6" x14ac:dyDescent="0.2">
      <c r="F4821" s="450"/>
    </row>
    <row r="4822" spans="6:6" x14ac:dyDescent="0.2">
      <c r="F4822" s="450"/>
    </row>
    <row r="4823" spans="6:6" x14ac:dyDescent="0.2">
      <c r="F4823" s="450"/>
    </row>
    <row r="4824" spans="6:6" x14ac:dyDescent="0.2">
      <c r="F4824" s="450"/>
    </row>
    <row r="4825" spans="6:6" x14ac:dyDescent="0.2">
      <c r="F4825" s="450"/>
    </row>
    <row r="4826" spans="6:6" x14ac:dyDescent="0.2">
      <c r="F4826" s="450"/>
    </row>
    <row r="4827" spans="6:6" x14ac:dyDescent="0.2">
      <c r="F4827" s="450"/>
    </row>
    <row r="4828" spans="6:6" x14ac:dyDescent="0.2">
      <c r="F4828" s="450"/>
    </row>
    <row r="4829" spans="6:6" x14ac:dyDescent="0.2">
      <c r="F4829" s="450"/>
    </row>
    <row r="4830" spans="6:6" x14ac:dyDescent="0.2">
      <c r="F4830" s="450"/>
    </row>
    <row r="4831" spans="6:6" x14ac:dyDescent="0.2">
      <c r="F4831" s="450"/>
    </row>
    <row r="4832" spans="6:6" x14ac:dyDescent="0.2">
      <c r="F4832" s="450"/>
    </row>
    <row r="4833" spans="6:6" x14ac:dyDescent="0.2">
      <c r="F4833" s="450"/>
    </row>
    <row r="4834" spans="6:6" x14ac:dyDescent="0.2">
      <c r="F4834" s="450"/>
    </row>
    <row r="4835" spans="6:6" x14ac:dyDescent="0.2">
      <c r="F4835" s="450"/>
    </row>
    <row r="4836" spans="6:6" x14ac:dyDescent="0.2">
      <c r="F4836" s="450"/>
    </row>
    <row r="4837" spans="6:6" x14ac:dyDescent="0.2">
      <c r="F4837" s="450"/>
    </row>
    <row r="4838" spans="6:6" x14ac:dyDescent="0.2">
      <c r="F4838" s="450"/>
    </row>
    <row r="4839" spans="6:6" x14ac:dyDescent="0.2">
      <c r="F4839" s="450"/>
    </row>
    <row r="4840" spans="6:6" x14ac:dyDescent="0.2">
      <c r="F4840" s="450"/>
    </row>
    <row r="4841" spans="6:6" x14ac:dyDescent="0.2">
      <c r="F4841" s="450"/>
    </row>
    <row r="4842" spans="6:6" x14ac:dyDescent="0.2">
      <c r="F4842" s="450"/>
    </row>
    <row r="4843" spans="6:6" x14ac:dyDescent="0.2">
      <c r="F4843" s="450"/>
    </row>
    <row r="4844" spans="6:6" x14ac:dyDescent="0.2">
      <c r="F4844" s="450"/>
    </row>
    <row r="4845" spans="6:6" x14ac:dyDescent="0.2">
      <c r="F4845" s="450"/>
    </row>
    <row r="4846" spans="6:6" x14ac:dyDescent="0.2">
      <c r="F4846" s="450"/>
    </row>
    <row r="4847" spans="6:6" x14ac:dyDescent="0.2">
      <c r="F4847" s="450"/>
    </row>
    <row r="4848" spans="6:6" x14ac:dyDescent="0.2">
      <c r="F4848" s="450"/>
    </row>
    <row r="4849" spans="6:6" x14ac:dyDescent="0.2">
      <c r="F4849" s="450"/>
    </row>
    <row r="4850" spans="6:6" x14ac:dyDescent="0.2">
      <c r="F4850" s="450"/>
    </row>
    <row r="4851" spans="6:6" x14ac:dyDescent="0.2">
      <c r="F4851" s="450"/>
    </row>
    <row r="4852" spans="6:6" x14ac:dyDescent="0.2">
      <c r="F4852" s="450"/>
    </row>
    <row r="4853" spans="6:6" x14ac:dyDescent="0.2">
      <c r="F4853" s="450"/>
    </row>
    <row r="4854" spans="6:6" x14ac:dyDescent="0.2">
      <c r="F4854" s="450"/>
    </row>
    <row r="4855" spans="6:6" x14ac:dyDescent="0.2">
      <c r="F4855" s="450"/>
    </row>
    <row r="4856" spans="6:6" x14ac:dyDescent="0.2">
      <c r="F4856" s="450"/>
    </row>
    <row r="4857" spans="6:6" x14ac:dyDescent="0.2">
      <c r="F4857" s="450"/>
    </row>
    <row r="4858" spans="6:6" x14ac:dyDescent="0.2">
      <c r="F4858" s="450"/>
    </row>
    <row r="4859" spans="6:6" x14ac:dyDescent="0.2">
      <c r="F4859" s="450"/>
    </row>
    <row r="4860" spans="6:6" x14ac:dyDescent="0.2">
      <c r="F4860" s="450"/>
    </row>
    <row r="4861" spans="6:6" x14ac:dyDescent="0.2">
      <c r="F4861" s="450"/>
    </row>
    <row r="4862" spans="6:6" x14ac:dyDescent="0.2">
      <c r="F4862" s="450"/>
    </row>
    <row r="4863" spans="6:6" x14ac:dyDescent="0.2">
      <c r="F4863" s="450"/>
    </row>
    <row r="4864" spans="6:6" x14ac:dyDescent="0.2">
      <c r="F4864" s="450"/>
    </row>
    <row r="4865" spans="6:6" x14ac:dyDescent="0.2">
      <c r="F4865" s="450"/>
    </row>
    <row r="4866" spans="6:6" x14ac:dyDescent="0.2">
      <c r="F4866" s="450"/>
    </row>
    <row r="4867" spans="6:6" x14ac:dyDescent="0.2">
      <c r="F4867" s="450"/>
    </row>
    <row r="4868" spans="6:6" x14ac:dyDescent="0.2">
      <c r="F4868" s="450"/>
    </row>
    <row r="4869" spans="6:6" x14ac:dyDescent="0.2">
      <c r="F4869" s="450"/>
    </row>
    <row r="4870" spans="6:6" x14ac:dyDescent="0.2">
      <c r="F4870" s="450"/>
    </row>
    <row r="4871" spans="6:6" x14ac:dyDescent="0.2">
      <c r="F4871" s="450"/>
    </row>
    <row r="4872" spans="6:6" x14ac:dyDescent="0.2">
      <c r="F4872" s="450"/>
    </row>
    <row r="4873" spans="6:6" x14ac:dyDescent="0.2">
      <c r="F4873" s="450"/>
    </row>
    <row r="4874" spans="6:6" x14ac:dyDescent="0.2">
      <c r="F4874" s="450"/>
    </row>
    <row r="4875" spans="6:6" x14ac:dyDescent="0.2">
      <c r="F4875" s="450"/>
    </row>
    <row r="4876" spans="6:6" x14ac:dyDescent="0.2">
      <c r="F4876" s="450"/>
    </row>
    <row r="4877" spans="6:6" x14ac:dyDescent="0.2">
      <c r="F4877" s="450"/>
    </row>
    <row r="4878" spans="6:6" x14ac:dyDescent="0.2">
      <c r="F4878" s="450"/>
    </row>
    <row r="4879" spans="6:6" x14ac:dyDescent="0.2">
      <c r="F4879" s="450"/>
    </row>
    <row r="4880" spans="6:6" x14ac:dyDescent="0.2">
      <c r="F4880" s="450"/>
    </row>
    <row r="4881" spans="6:6" x14ac:dyDescent="0.2">
      <c r="F4881" s="450"/>
    </row>
    <row r="4882" spans="6:6" x14ac:dyDescent="0.2">
      <c r="F4882" s="450"/>
    </row>
    <row r="4883" spans="6:6" x14ac:dyDescent="0.2">
      <c r="F4883" s="450"/>
    </row>
    <row r="4884" spans="6:6" x14ac:dyDescent="0.2">
      <c r="F4884" s="450"/>
    </row>
    <row r="4885" spans="6:6" x14ac:dyDescent="0.2">
      <c r="F4885" s="450"/>
    </row>
    <row r="4886" spans="6:6" x14ac:dyDescent="0.2">
      <c r="F4886" s="450"/>
    </row>
    <row r="4887" spans="6:6" x14ac:dyDescent="0.2">
      <c r="F4887" s="450"/>
    </row>
    <row r="4888" spans="6:6" x14ac:dyDescent="0.2">
      <c r="F4888" s="450"/>
    </row>
    <row r="4889" spans="6:6" x14ac:dyDescent="0.2">
      <c r="F4889" s="450"/>
    </row>
    <row r="4890" spans="6:6" x14ac:dyDescent="0.2">
      <c r="F4890" s="450"/>
    </row>
    <row r="4891" spans="6:6" x14ac:dyDescent="0.2">
      <c r="F4891" s="450"/>
    </row>
    <row r="4892" spans="6:6" x14ac:dyDescent="0.2">
      <c r="F4892" s="450"/>
    </row>
    <row r="4893" spans="6:6" x14ac:dyDescent="0.2">
      <c r="F4893" s="450"/>
    </row>
    <row r="4894" spans="6:6" x14ac:dyDescent="0.2">
      <c r="F4894" s="450"/>
    </row>
    <row r="4895" spans="6:6" x14ac:dyDescent="0.2">
      <c r="F4895" s="450"/>
    </row>
    <row r="4896" spans="6:6" x14ac:dyDescent="0.2">
      <c r="F4896" s="450"/>
    </row>
    <row r="4897" spans="6:6" x14ac:dyDescent="0.2">
      <c r="F4897" s="450"/>
    </row>
    <row r="4898" spans="6:6" x14ac:dyDescent="0.2">
      <c r="F4898" s="450"/>
    </row>
    <row r="4899" spans="6:6" x14ac:dyDescent="0.2">
      <c r="F4899" s="450"/>
    </row>
    <row r="4900" spans="6:6" x14ac:dyDescent="0.2">
      <c r="F4900" s="450"/>
    </row>
    <row r="4901" spans="6:6" x14ac:dyDescent="0.2">
      <c r="F4901" s="450"/>
    </row>
    <row r="4902" spans="6:6" x14ac:dyDescent="0.2">
      <c r="F4902" s="450"/>
    </row>
    <row r="4903" spans="6:6" x14ac:dyDescent="0.2">
      <c r="F4903" s="450"/>
    </row>
    <row r="4904" spans="6:6" x14ac:dyDescent="0.2">
      <c r="F4904" s="450"/>
    </row>
    <row r="4905" spans="6:6" x14ac:dyDescent="0.2">
      <c r="F4905" s="450"/>
    </row>
    <row r="4906" spans="6:6" x14ac:dyDescent="0.2">
      <c r="F4906" s="450"/>
    </row>
    <row r="4907" spans="6:6" x14ac:dyDescent="0.2">
      <c r="F4907" s="450"/>
    </row>
    <row r="4908" spans="6:6" x14ac:dyDescent="0.2">
      <c r="F4908" s="450"/>
    </row>
    <row r="4909" spans="6:6" x14ac:dyDescent="0.2">
      <c r="F4909" s="450"/>
    </row>
    <row r="4910" spans="6:6" x14ac:dyDescent="0.2">
      <c r="F4910" s="450"/>
    </row>
    <row r="4911" spans="6:6" x14ac:dyDescent="0.2">
      <c r="F4911" s="450"/>
    </row>
    <row r="4912" spans="6:6" x14ac:dyDescent="0.2">
      <c r="F4912" s="450"/>
    </row>
    <row r="4913" spans="6:6" x14ac:dyDescent="0.2">
      <c r="F4913" s="450"/>
    </row>
    <row r="4914" spans="6:6" x14ac:dyDescent="0.2">
      <c r="F4914" s="450"/>
    </row>
    <row r="4915" spans="6:6" x14ac:dyDescent="0.2">
      <c r="F4915" s="450"/>
    </row>
    <row r="4916" spans="6:6" x14ac:dyDescent="0.2">
      <c r="F4916" s="450"/>
    </row>
    <row r="4917" spans="6:6" x14ac:dyDescent="0.2">
      <c r="F4917" s="450"/>
    </row>
    <row r="4918" spans="6:6" x14ac:dyDescent="0.2">
      <c r="F4918" s="450"/>
    </row>
    <row r="4919" spans="6:6" x14ac:dyDescent="0.2">
      <c r="F4919" s="450"/>
    </row>
    <row r="4920" spans="6:6" x14ac:dyDescent="0.2">
      <c r="F4920" s="450"/>
    </row>
    <row r="4921" spans="6:6" x14ac:dyDescent="0.2">
      <c r="F4921" s="450"/>
    </row>
    <row r="4922" spans="6:6" x14ac:dyDescent="0.2">
      <c r="F4922" s="450"/>
    </row>
    <row r="4923" spans="6:6" x14ac:dyDescent="0.2">
      <c r="F4923" s="450"/>
    </row>
    <row r="4924" spans="6:6" x14ac:dyDescent="0.2">
      <c r="F4924" s="450"/>
    </row>
    <row r="4925" spans="6:6" x14ac:dyDescent="0.2">
      <c r="F4925" s="450"/>
    </row>
    <row r="4926" spans="6:6" x14ac:dyDescent="0.2">
      <c r="F4926" s="450"/>
    </row>
    <row r="4927" spans="6:6" x14ac:dyDescent="0.2">
      <c r="F4927" s="450"/>
    </row>
    <row r="4928" spans="6:6" x14ac:dyDescent="0.2">
      <c r="F4928" s="450"/>
    </row>
    <row r="4929" spans="6:6" x14ac:dyDescent="0.2">
      <c r="F4929" s="450"/>
    </row>
    <row r="4930" spans="6:6" x14ac:dyDescent="0.2">
      <c r="F4930" s="450"/>
    </row>
    <row r="4931" spans="6:6" x14ac:dyDescent="0.2">
      <c r="F4931" s="450"/>
    </row>
    <row r="4932" spans="6:6" x14ac:dyDescent="0.2">
      <c r="F4932" s="450"/>
    </row>
    <row r="4933" spans="6:6" x14ac:dyDescent="0.2">
      <c r="F4933" s="450"/>
    </row>
    <row r="4934" spans="6:6" x14ac:dyDescent="0.2">
      <c r="F4934" s="450"/>
    </row>
    <row r="4935" spans="6:6" x14ac:dyDescent="0.2">
      <c r="F4935" s="450"/>
    </row>
    <row r="4936" spans="6:6" x14ac:dyDescent="0.2">
      <c r="F4936" s="450"/>
    </row>
    <row r="4937" spans="6:6" x14ac:dyDescent="0.2">
      <c r="F4937" s="450"/>
    </row>
    <row r="4938" spans="6:6" x14ac:dyDescent="0.2">
      <c r="F4938" s="450"/>
    </row>
    <row r="4939" spans="6:6" x14ac:dyDescent="0.2">
      <c r="F4939" s="450"/>
    </row>
    <row r="4940" spans="6:6" x14ac:dyDescent="0.2">
      <c r="F4940" s="450"/>
    </row>
    <row r="4941" spans="6:6" x14ac:dyDescent="0.2">
      <c r="F4941" s="450"/>
    </row>
    <row r="4942" spans="6:6" x14ac:dyDescent="0.2">
      <c r="F4942" s="450"/>
    </row>
    <row r="4943" spans="6:6" x14ac:dyDescent="0.2">
      <c r="F4943" s="450"/>
    </row>
    <row r="4944" spans="6:6" x14ac:dyDescent="0.2">
      <c r="F4944" s="450"/>
    </row>
    <row r="4945" spans="6:6" x14ac:dyDescent="0.2">
      <c r="F4945" s="450"/>
    </row>
    <row r="4946" spans="6:6" x14ac:dyDescent="0.2">
      <c r="F4946" s="450"/>
    </row>
    <row r="4947" spans="6:6" x14ac:dyDescent="0.2">
      <c r="F4947" s="450"/>
    </row>
    <row r="4948" spans="6:6" x14ac:dyDescent="0.2">
      <c r="F4948" s="450"/>
    </row>
    <row r="4949" spans="6:6" x14ac:dyDescent="0.2">
      <c r="F4949" s="450"/>
    </row>
    <row r="4950" spans="6:6" x14ac:dyDescent="0.2">
      <c r="F4950" s="450"/>
    </row>
    <row r="4951" spans="6:6" x14ac:dyDescent="0.2">
      <c r="F4951" s="450"/>
    </row>
    <row r="4952" spans="6:6" x14ac:dyDescent="0.2">
      <c r="F4952" s="450"/>
    </row>
    <row r="4953" spans="6:6" x14ac:dyDescent="0.2">
      <c r="F4953" s="450"/>
    </row>
    <row r="4954" spans="6:6" x14ac:dyDescent="0.2">
      <c r="F4954" s="450"/>
    </row>
    <row r="4955" spans="6:6" x14ac:dyDescent="0.2">
      <c r="F4955" s="450"/>
    </row>
    <row r="4956" spans="6:6" x14ac:dyDescent="0.2">
      <c r="F4956" s="450"/>
    </row>
    <row r="4957" spans="6:6" x14ac:dyDescent="0.2">
      <c r="F4957" s="450"/>
    </row>
    <row r="4958" spans="6:6" x14ac:dyDescent="0.2">
      <c r="F4958" s="450"/>
    </row>
    <row r="4959" spans="6:6" x14ac:dyDescent="0.2">
      <c r="F4959" s="450"/>
    </row>
    <row r="4960" spans="6:6" x14ac:dyDescent="0.2">
      <c r="F4960" s="450"/>
    </row>
    <row r="4961" spans="6:6" x14ac:dyDescent="0.2">
      <c r="F4961" s="450"/>
    </row>
    <row r="4962" spans="6:6" x14ac:dyDescent="0.2">
      <c r="F4962" s="450"/>
    </row>
    <row r="4963" spans="6:6" x14ac:dyDescent="0.2">
      <c r="F4963" s="450"/>
    </row>
    <row r="4964" spans="6:6" x14ac:dyDescent="0.2">
      <c r="F4964" s="450"/>
    </row>
    <row r="4965" spans="6:6" x14ac:dyDescent="0.2">
      <c r="F4965" s="450"/>
    </row>
    <row r="4966" spans="6:6" x14ac:dyDescent="0.2">
      <c r="F4966" s="450"/>
    </row>
    <row r="4967" spans="6:6" x14ac:dyDescent="0.2">
      <c r="F4967" s="450"/>
    </row>
    <row r="4968" spans="6:6" x14ac:dyDescent="0.2">
      <c r="F4968" s="450"/>
    </row>
    <row r="4969" spans="6:6" x14ac:dyDescent="0.2">
      <c r="F4969" s="450"/>
    </row>
    <row r="4970" spans="6:6" x14ac:dyDescent="0.2">
      <c r="F4970" s="450"/>
    </row>
    <row r="4971" spans="6:6" x14ac:dyDescent="0.2">
      <c r="F4971" s="450"/>
    </row>
    <row r="4972" spans="6:6" x14ac:dyDescent="0.2">
      <c r="F4972" s="450"/>
    </row>
    <row r="4973" spans="6:6" x14ac:dyDescent="0.2">
      <c r="F4973" s="450"/>
    </row>
    <row r="4974" spans="6:6" x14ac:dyDescent="0.2">
      <c r="F4974" s="450"/>
    </row>
    <row r="4975" spans="6:6" x14ac:dyDescent="0.2">
      <c r="F4975" s="450"/>
    </row>
    <row r="4976" spans="6:6" x14ac:dyDescent="0.2">
      <c r="F4976" s="450"/>
    </row>
    <row r="4977" spans="6:6" x14ac:dyDescent="0.2">
      <c r="F4977" s="450"/>
    </row>
    <row r="4978" spans="6:6" x14ac:dyDescent="0.2">
      <c r="F4978" s="450"/>
    </row>
    <row r="4979" spans="6:6" x14ac:dyDescent="0.2">
      <c r="F4979" s="450"/>
    </row>
    <row r="4980" spans="6:6" x14ac:dyDescent="0.2">
      <c r="F4980" s="450"/>
    </row>
    <row r="4981" spans="6:6" x14ac:dyDescent="0.2">
      <c r="F4981" s="450"/>
    </row>
    <row r="4982" spans="6:6" x14ac:dyDescent="0.2">
      <c r="F4982" s="450"/>
    </row>
    <row r="4983" spans="6:6" x14ac:dyDescent="0.2">
      <c r="F4983" s="450"/>
    </row>
    <row r="4984" spans="6:6" x14ac:dyDescent="0.2">
      <c r="F4984" s="450"/>
    </row>
    <row r="4985" spans="6:6" x14ac:dyDescent="0.2">
      <c r="F4985" s="450"/>
    </row>
    <row r="4986" spans="6:6" x14ac:dyDescent="0.2">
      <c r="F4986" s="450"/>
    </row>
    <row r="4987" spans="6:6" x14ac:dyDescent="0.2">
      <c r="F4987" s="450"/>
    </row>
    <row r="4988" spans="6:6" x14ac:dyDescent="0.2">
      <c r="F4988" s="450"/>
    </row>
    <row r="4989" spans="6:6" x14ac:dyDescent="0.2">
      <c r="F4989" s="450"/>
    </row>
    <row r="4990" spans="6:6" x14ac:dyDescent="0.2">
      <c r="F4990" s="450"/>
    </row>
    <row r="4991" spans="6:6" x14ac:dyDescent="0.2">
      <c r="F4991" s="450"/>
    </row>
    <row r="4992" spans="6:6" x14ac:dyDescent="0.2">
      <c r="F4992" s="450"/>
    </row>
    <row r="4993" spans="6:6" x14ac:dyDescent="0.2">
      <c r="F4993" s="450"/>
    </row>
    <row r="4994" spans="6:6" x14ac:dyDescent="0.2">
      <c r="F4994" s="450"/>
    </row>
    <row r="4995" spans="6:6" x14ac:dyDescent="0.2">
      <c r="F4995" s="450"/>
    </row>
    <row r="4996" spans="6:6" x14ac:dyDescent="0.2">
      <c r="F4996" s="450"/>
    </row>
    <row r="4997" spans="6:6" x14ac:dyDescent="0.2">
      <c r="F4997" s="450"/>
    </row>
    <row r="4998" spans="6:6" x14ac:dyDescent="0.2">
      <c r="F4998" s="450"/>
    </row>
    <row r="4999" spans="6:6" x14ac:dyDescent="0.2">
      <c r="F4999" s="450"/>
    </row>
    <row r="5000" spans="6:6" x14ac:dyDescent="0.2">
      <c r="F5000" s="450"/>
    </row>
    <row r="5001" spans="6:6" x14ac:dyDescent="0.2">
      <c r="F5001" s="450"/>
    </row>
    <row r="5002" spans="6:6" x14ac:dyDescent="0.2">
      <c r="F5002" s="450"/>
    </row>
    <row r="5003" spans="6:6" x14ac:dyDescent="0.2">
      <c r="F5003" s="450"/>
    </row>
    <row r="5004" spans="6:6" x14ac:dyDescent="0.2">
      <c r="F5004" s="450"/>
    </row>
    <row r="5005" spans="6:6" x14ac:dyDescent="0.2">
      <c r="F5005" s="450"/>
    </row>
    <row r="5006" spans="6:6" x14ac:dyDescent="0.2">
      <c r="F5006" s="450"/>
    </row>
    <row r="5007" spans="6:6" x14ac:dyDescent="0.2">
      <c r="F5007" s="450"/>
    </row>
    <row r="5008" spans="6:6" x14ac:dyDescent="0.2">
      <c r="F5008" s="450"/>
    </row>
    <row r="5009" spans="6:6" x14ac:dyDescent="0.2">
      <c r="F5009" s="450"/>
    </row>
    <row r="5010" spans="6:6" x14ac:dyDescent="0.2">
      <c r="F5010" s="450"/>
    </row>
    <row r="5011" spans="6:6" x14ac:dyDescent="0.2">
      <c r="F5011" s="450"/>
    </row>
    <row r="5012" spans="6:6" x14ac:dyDescent="0.2">
      <c r="F5012" s="450"/>
    </row>
    <row r="5013" spans="6:6" x14ac:dyDescent="0.2">
      <c r="F5013" s="450"/>
    </row>
    <row r="5014" spans="6:6" x14ac:dyDescent="0.2">
      <c r="F5014" s="450"/>
    </row>
    <row r="5015" spans="6:6" x14ac:dyDescent="0.2">
      <c r="F5015" s="450"/>
    </row>
    <row r="5016" spans="6:6" x14ac:dyDescent="0.2">
      <c r="F5016" s="450"/>
    </row>
    <row r="5017" spans="6:6" x14ac:dyDescent="0.2">
      <c r="F5017" s="450"/>
    </row>
    <row r="5018" spans="6:6" x14ac:dyDescent="0.2">
      <c r="F5018" s="450"/>
    </row>
    <row r="5019" spans="6:6" x14ac:dyDescent="0.2">
      <c r="F5019" s="450"/>
    </row>
    <row r="5020" spans="6:6" x14ac:dyDescent="0.2">
      <c r="F5020" s="450"/>
    </row>
    <row r="5021" spans="6:6" x14ac:dyDescent="0.2">
      <c r="F5021" s="450"/>
    </row>
    <row r="5022" spans="6:6" x14ac:dyDescent="0.2">
      <c r="F5022" s="450"/>
    </row>
    <row r="5023" spans="6:6" x14ac:dyDescent="0.2">
      <c r="F5023" s="450"/>
    </row>
    <row r="5024" spans="6:6" x14ac:dyDescent="0.2">
      <c r="F5024" s="450"/>
    </row>
    <row r="5025" spans="6:6" x14ac:dyDescent="0.2">
      <c r="F5025" s="450"/>
    </row>
    <row r="5026" spans="6:6" x14ac:dyDescent="0.2">
      <c r="F5026" s="450"/>
    </row>
    <row r="5027" spans="6:6" x14ac:dyDescent="0.2">
      <c r="F5027" s="450"/>
    </row>
    <row r="5028" spans="6:6" x14ac:dyDescent="0.2">
      <c r="F5028" s="450"/>
    </row>
    <row r="5029" spans="6:6" x14ac:dyDescent="0.2">
      <c r="F5029" s="450"/>
    </row>
    <row r="5030" spans="6:6" x14ac:dyDescent="0.2">
      <c r="F5030" s="450"/>
    </row>
    <row r="5031" spans="6:6" x14ac:dyDescent="0.2">
      <c r="F5031" s="450"/>
    </row>
    <row r="5032" spans="6:6" x14ac:dyDescent="0.2">
      <c r="F5032" s="450"/>
    </row>
    <row r="5033" spans="6:6" x14ac:dyDescent="0.2">
      <c r="F5033" s="450"/>
    </row>
    <row r="5034" spans="6:6" x14ac:dyDescent="0.2">
      <c r="F5034" s="450"/>
    </row>
    <row r="5035" spans="6:6" x14ac:dyDescent="0.2">
      <c r="F5035" s="450"/>
    </row>
    <row r="5036" spans="6:6" x14ac:dyDescent="0.2">
      <c r="F5036" s="450"/>
    </row>
    <row r="5037" spans="6:6" x14ac:dyDescent="0.2">
      <c r="F5037" s="450"/>
    </row>
    <row r="5038" spans="6:6" x14ac:dyDescent="0.2">
      <c r="F5038" s="450"/>
    </row>
    <row r="5039" spans="6:6" x14ac:dyDescent="0.2">
      <c r="F5039" s="450"/>
    </row>
    <row r="5040" spans="6:6" x14ac:dyDescent="0.2">
      <c r="F5040" s="450"/>
    </row>
    <row r="5041" spans="6:6" x14ac:dyDescent="0.2">
      <c r="F5041" s="450"/>
    </row>
    <row r="5042" spans="6:6" x14ac:dyDescent="0.2">
      <c r="F5042" s="450"/>
    </row>
    <row r="5043" spans="6:6" x14ac:dyDescent="0.2">
      <c r="F5043" s="450"/>
    </row>
    <row r="5044" spans="6:6" x14ac:dyDescent="0.2">
      <c r="F5044" s="450"/>
    </row>
    <row r="5045" spans="6:6" x14ac:dyDescent="0.2">
      <c r="F5045" s="450"/>
    </row>
    <row r="5046" spans="6:6" x14ac:dyDescent="0.2">
      <c r="F5046" s="450"/>
    </row>
    <row r="5047" spans="6:6" x14ac:dyDescent="0.2">
      <c r="F5047" s="450"/>
    </row>
    <row r="5048" spans="6:6" x14ac:dyDescent="0.2">
      <c r="F5048" s="450"/>
    </row>
    <row r="5049" spans="6:6" x14ac:dyDescent="0.2">
      <c r="F5049" s="450"/>
    </row>
    <row r="5050" spans="6:6" x14ac:dyDescent="0.2">
      <c r="F5050" s="450"/>
    </row>
    <row r="5051" spans="6:6" x14ac:dyDescent="0.2">
      <c r="F5051" s="450"/>
    </row>
    <row r="5052" spans="6:6" x14ac:dyDescent="0.2">
      <c r="F5052" s="450"/>
    </row>
    <row r="5053" spans="6:6" x14ac:dyDescent="0.2">
      <c r="F5053" s="450"/>
    </row>
    <row r="5054" spans="6:6" x14ac:dyDescent="0.2">
      <c r="F5054" s="450"/>
    </row>
    <row r="5055" spans="6:6" x14ac:dyDescent="0.2">
      <c r="F5055" s="450"/>
    </row>
    <row r="5056" spans="6:6" x14ac:dyDescent="0.2">
      <c r="F5056" s="450"/>
    </row>
    <row r="5057" spans="6:6" x14ac:dyDescent="0.2">
      <c r="F5057" s="450"/>
    </row>
    <row r="5058" spans="6:6" x14ac:dyDescent="0.2">
      <c r="F5058" s="450"/>
    </row>
    <row r="5059" spans="6:6" x14ac:dyDescent="0.2">
      <c r="F5059" s="450"/>
    </row>
    <row r="5060" spans="6:6" x14ac:dyDescent="0.2">
      <c r="F5060" s="450"/>
    </row>
    <row r="5061" spans="6:6" x14ac:dyDescent="0.2">
      <c r="F5061" s="450"/>
    </row>
    <row r="5062" spans="6:6" x14ac:dyDescent="0.2">
      <c r="F5062" s="450"/>
    </row>
    <row r="5063" spans="6:6" x14ac:dyDescent="0.2">
      <c r="F5063" s="450"/>
    </row>
    <row r="5064" spans="6:6" x14ac:dyDescent="0.2">
      <c r="F5064" s="450"/>
    </row>
    <row r="5065" spans="6:6" x14ac:dyDescent="0.2">
      <c r="F5065" s="450"/>
    </row>
    <row r="5066" spans="6:6" x14ac:dyDescent="0.2">
      <c r="F5066" s="450"/>
    </row>
    <row r="5067" spans="6:6" x14ac:dyDescent="0.2">
      <c r="F5067" s="450"/>
    </row>
    <row r="5068" spans="6:6" x14ac:dyDescent="0.2">
      <c r="F5068" s="450"/>
    </row>
    <row r="5069" spans="6:6" x14ac:dyDescent="0.2">
      <c r="F5069" s="450"/>
    </row>
    <row r="5070" spans="6:6" x14ac:dyDescent="0.2">
      <c r="F5070" s="450"/>
    </row>
    <row r="5071" spans="6:6" x14ac:dyDescent="0.2">
      <c r="F5071" s="450"/>
    </row>
    <row r="5072" spans="6:6" x14ac:dyDescent="0.2">
      <c r="F5072" s="450"/>
    </row>
    <row r="5073" spans="6:6" x14ac:dyDescent="0.2">
      <c r="F5073" s="450"/>
    </row>
    <row r="5074" spans="6:6" x14ac:dyDescent="0.2">
      <c r="F5074" s="450"/>
    </row>
    <row r="5075" spans="6:6" x14ac:dyDescent="0.2">
      <c r="F5075" s="450"/>
    </row>
    <row r="5076" spans="6:6" x14ac:dyDescent="0.2">
      <c r="F5076" s="450"/>
    </row>
    <row r="5077" spans="6:6" x14ac:dyDescent="0.2">
      <c r="F5077" s="450"/>
    </row>
    <row r="5078" spans="6:6" x14ac:dyDescent="0.2">
      <c r="F5078" s="450"/>
    </row>
    <row r="5079" spans="6:6" x14ac:dyDescent="0.2">
      <c r="F5079" s="450"/>
    </row>
    <row r="5080" spans="6:6" x14ac:dyDescent="0.2">
      <c r="F5080" s="450"/>
    </row>
    <row r="5081" spans="6:6" x14ac:dyDescent="0.2">
      <c r="F5081" s="450"/>
    </row>
    <row r="5082" spans="6:6" x14ac:dyDescent="0.2">
      <c r="F5082" s="450"/>
    </row>
    <row r="5083" spans="6:6" x14ac:dyDescent="0.2">
      <c r="F5083" s="450"/>
    </row>
    <row r="5084" spans="6:6" x14ac:dyDescent="0.2">
      <c r="F5084" s="450"/>
    </row>
    <row r="5085" spans="6:6" x14ac:dyDescent="0.2">
      <c r="F5085" s="450"/>
    </row>
    <row r="5086" spans="6:6" x14ac:dyDescent="0.2">
      <c r="F5086" s="450"/>
    </row>
    <row r="5087" spans="6:6" x14ac:dyDescent="0.2">
      <c r="F5087" s="450"/>
    </row>
    <row r="5088" spans="6:6" x14ac:dyDescent="0.2">
      <c r="F5088" s="450"/>
    </row>
    <row r="5089" spans="6:6" x14ac:dyDescent="0.2">
      <c r="F5089" s="450"/>
    </row>
    <row r="5090" spans="6:6" x14ac:dyDescent="0.2">
      <c r="F5090" s="450"/>
    </row>
    <row r="5091" spans="6:6" x14ac:dyDescent="0.2">
      <c r="F5091" s="450"/>
    </row>
    <row r="5092" spans="6:6" x14ac:dyDescent="0.2">
      <c r="F5092" s="450"/>
    </row>
    <row r="5093" spans="6:6" x14ac:dyDescent="0.2">
      <c r="F5093" s="450"/>
    </row>
    <row r="5094" spans="6:6" x14ac:dyDescent="0.2">
      <c r="F5094" s="450"/>
    </row>
    <row r="5095" spans="6:6" x14ac:dyDescent="0.2">
      <c r="F5095" s="450"/>
    </row>
    <row r="5096" spans="6:6" x14ac:dyDescent="0.2">
      <c r="F5096" s="450"/>
    </row>
    <row r="5097" spans="6:6" x14ac:dyDescent="0.2">
      <c r="F5097" s="450"/>
    </row>
    <row r="5098" spans="6:6" x14ac:dyDescent="0.2">
      <c r="F5098" s="450"/>
    </row>
    <row r="5099" spans="6:6" x14ac:dyDescent="0.2">
      <c r="F5099" s="450"/>
    </row>
    <row r="5100" spans="6:6" x14ac:dyDescent="0.2">
      <c r="F5100" s="450"/>
    </row>
    <row r="5101" spans="6:6" x14ac:dyDescent="0.2">
      <c r="F5101" s="450"/>
    </row>
    <row r="5102" spans="6:6" x14ac:dyDescent="0.2">
      <c r="F5102" s="450"/>
    </row>
    <row r="5103" spans="6:6" x14ac:dyDescent="0.2">
      <c r="F5103" s="450"/>
    </row>
    <row r="5104" spans="6:6" x14ac:dyDescent="0.2">
      <c r="F5104" s="450"/>
    </row>
    <row r="5105" spans="6:6" x14ac:dyDescent="0.2">
      <c r="F5105" s="450"/>
    </row>
    <row r="5106" spans="6:6" x14ac:dyDescent="0.2">
      <c r="F5106" s="450"/>
    </row>
    <row r="5107" spans="6:6" x14ac:dyDescent="0.2">
      <c r="F5107" s="450"/>
    </row>
    <row r="5108" spans="6:6" x14ac:dyDescent="0.2">
      <c r="F5108" s="450"/>
    </row>
    <row r="5109" spans="6:6" x14ac:dyDescent="0.2">
      <c r="F5109" s="450"/>
    </row>
    <row r="5110" spans="6:6" x14ac:dyDescent="0.2">
      <c r="F5110" s="450"/>
    </row>
    <row r="5111" spans="6:6" x14ac:dyDescent="0.2">
      <c r="F5111" s="450"/>
    </row>
    <row r="5112" spans="6:6" x14ac:dyDescent="0.2">
      <c r="F5112" s="450"/>
    </row>
    <row r="5113" spans="6:6" x14ac:dyDescent="0.2">
      <c r="F5113" s="450"/>
    </row>
    <row r="5114" spans="6:6" x14ac:dyDescent="0.2">
      <c r="F5114" s="450"/>
    </row>
    <row r="5115" spans="6:6" x14ac:dyDescent="0.2">
      <c r="F5115" s="450"/>
    </row>
    <row r="5116" spans="6:6" x14ac:dyDescent="0.2">
      <c r="F5116" s="450"/>
    </row>
    <row r="5117" spans="6:6" x14ac:dyDescent="0.2">
      <c r="F5117" s="450"/>
    </row>
    <row r="5118" spans="6:6" x14ac:dyDescent="0.2">
      <c r="F5118" s="450"/>
    </row>
    <row r="5119" spans="6:6" x14ac:dyDescent="0.2">
      <c r="F5119" s="450"/>
    </row>
    <row r="5120" spans="6:6" x14ac:dyDescent="0.2">
      <c r="F5120" s="450"/>
    </row>
    <row r="5121" spans="6:6" x14ac:dyDescent="0.2">
      <c r="F5121" s="450"/>
    </row>
    <row r="5122" spans="6:6" x14ac:dyDescent="0.2">
      <c r="F5122" s="450"/>
    </row>
    <row r="5123" spans="6:6" x14ac:dyDescent="0.2">
      <c r="F5123" s="450"/>
    </row>
    <row r="5124" spans="6:6" x14ac:dyDescent="0.2">
      <c r="F5124" s="450"/>
    </row>
    <row r="5125" spans="6:6" x14ac:dyDescent="0.2">
      <c r="F5125" s="450"/>
    </row>
    <row r="5126" spans="6:6" x14ac:dyDescent="0.2">
      <c r="F5126" s="450"/>
    </row>
    <row r="5127" spans="6:6" x14ac:dyDescent="0.2">
      <c r="F5127" s="450"/>
    </row>
    <row r="5128" spans="6:6" x14ac:dyDescent="0.2">
      <c r="F5128" s="450"/>
    </row>
    <row r="5129" spans="6:6" x14ac:dyDescent="0.2">
      <c r="F5129" s="450"/>
    </row>
    <row r="5130" spans="6:6" x14ac:dyDescent="0.2">
      <c r="F5130" s="450"/>
    </row>
    <row r="5131" spans="6:6" x14ac:dyDescent="0.2">
      <c r="F5131" s="450"/>
    </row>
    <row r="5132" spans="6:6" x14ac:dyDescent="0.2">
      <c r="F5132" s="450"/>
    </row>
    <row r="5133" spans="6:6" x14ac:dyDescent="0.2">
      <c r="F5133" s="450"/>
    </row>
    <row r="5134" spans="6:6" x14ac:dyDescent="0.2">
      <c r="F5134" s="450"/>
    </row>
    <row r="5135" spans="6:6" x14ac:dyDescent="0.2">
      <c r="F5135" s="450"/>
    </row>
    <row r="5136" spans="6:6" x14ac:dyDescent="0.2">
      <c r="F5136" s="450"/>
    </row>
    <row r="5137" spans="6:6" x14ac:dyDescent="0.2">
      <c r="F5137" s="450"/>
    </row>
    <row r="5138" spans="6:6" x14ac:dyDescent="0.2">
      <c r="F5138" s="450"/>
    </row>
    <row r="5139" spans="6:6" x14ac:dyDescent="0.2">
      <c r="F5139" s="450"/>
    </row>
    <row r="5140" spans="6:6" x14ac:dyDescent="0.2">
      <c r="F5140" s="450"/>
    </row>
    <row r="5141" spans="6:6" x14ac:dyDescent="0.2">
      <c r="F5141" s="450"/>
    </row>
    <row r="5142" spans="6:6" x14ac:dyDescent="0.2">
      <c r="F5142" s="450"/>
    </row>
    <row r="5143" spans="6:6" x14ac:dyDescent="0.2">
      <c r="F5143" s="450"/>
    </row>
    <row r="5144" spans="6:6" x14ac:dyDescent="0.2">
      <c r="F5144" s="450"/>
    </row>
    <row r="5145" spans="6:6" x14ac:dyDescent="0.2">
      <c r="F5145" s="450"/>
    </row>
    <row r="5146" spans="6:6" x14ac:dyDescent="0.2">
      <c r="F5146" s="450"/>
    </row>
    <row r="5147" spans="6:6" x14ac:dyDescent="0.2">
      <c r="F5147" s="450"/>
    </row>
    <row r="5148" spans="6:6" x14ac:dyDescent="0.2">
      <c r="F5148" s="450"/>
    </row>
    <row r="5149" spans="6:6" x14ac:dyDescent="0.2">
      <c r="F5149" s="450"/>
    </row>
    <row r="5150" spans="6:6" x14ac:dyDescent="0.2">
      <c r="F5150" s="450"/>
    </row>
    <row r="5151" spans="6:6" x14ac:dyDescent="0.2">
      <c r="F5151" s="450"/>
    </row>
    <row r="5152" spans="6:6" x14ac:dyDescent="0.2">
      <c r="F5152" s="450"/>
    </row>
    <row r="5153" spans="6:6" x14ac:dyDescent="0.2">
      <c r="F5153" s="450"/>
    </row>
    <row r="5154" spans="6:6" x14ac:dyDescent="0.2">
      <c r="F5154" s="450"/>
    </row>
    <row r="5155" spans="6:6" x14ac:dyDescent="0.2">
      <c r="F5155" s="450"/>
    </row>
    <row r="5156" spans="6:6" x14ac:dyDescent="0.2">
      <c r="F5156" s="450"/>
    </row>
    <row r="5157" spans="6:6" x14ac:dyDescent="0.2">
      <c r="F5157" s="450"/>
    </row>
    <row r="5158" spans="6:6" x14ac:dyDescent="0.2">
      <c r="F5158" s="450"/>
    </row>
    <row r="5159" spans="6:6" x14ac:dyDescent="0.2">
      <c r="F5159" s="450"/>
    </row>
    <row r="5160" spans="6:6" x14ac:dyDescent="0.2">
      <c r="F5160" s="450"/>
    </row>
    <row r="5161" spans="6:6" x14ac:dyDescent="0.2">
      <c r="F5161" s="450"/>
    </row>
    <row r="5162" spans="6:6" x14ac:dyDescent="0.2">
      <c r="F5162" s="450"/>
    </row>
    <row r="5163" spans="6:6" x14ac:dyDescent="0.2">
      <c r="F5163" s="450"/>
    </row>
    <row r="5164" spans="6:6" x14ac:dyDescent="0.2">
      <c r="F5164" s="450"/>
    </row>
    <row r="5165" spans="6:6" x14ac:dyDescent="0.2">
      <c r="F5165" s="450"/>
    </row>
    <row r="5166" spans="6:6" x14ac:dyDescent="0.2">
      <c r="F5166" s="450"/>
    </row>
    <row r="5167" spans="6:6" x14ac:dyDescent="0.2">
      <c r="F5167" s="450"/>
    </row>
    <row r="5168" spans="6:6" x14ac:dyDescent="0.2">
      <c r="F5168" s="450"/>
    </row>
    <row r="5169" spans="6:6" x14ac:dyDescent="0.2">
      <c r="F5169" s="450"/>
    </row>
    <row r="5170" spans="6:6" x14ac:dyDescent="0.2">
      <c r="F5170" s="450"/>
    </row>
    <row r="5171" spans="6:6" x14ac:dyDescent="0.2">
      <c r="F5171" s="450"/>
    </row>
    <row r="5172" spans="6:6" x14ac:dyDescent="0.2">
      <c r="F5172" s="450"/>
    </row>
    <row r="5173" spans="6:6" x14ac:dyDescent="0.2">
      <c r="F5173" s="450"/>
    </row>
    <row r="5174" spans="6:6" x14ac:dyDescent="0.2">
      <c r="F5174" s="450"/>
    </row>
    <row r="5175" spans="6:6" x14ac:dyDescent="0.2">
      <c r="F5175" s="450"/>
    </row>
    <row r="5176" spans="6:6" x14ac:dyDescent="0.2">
      <c r="F5176" s="450"/>
    </row>
    <row r="5177" spans="6:6" x14ac:dyDescent="0.2">
      <c r="F5177" s="450"/>
    </row>
    <row r="5178" spans="6:6" x14ac:dyDescent="0.2">
      <c r="F5178" s="450"/>
    </row>
    <row r="5179" spans="6:6" x14ac:dyDescent="0.2">
      <c r="F5179" s="450"/>
    </row>
    <row r="5180" spans="6:6" x14ac:dyDescent="0.2">
      <c r="F5180" s="450"/>
    </row>
    <row r="5181" spans="6:6" x14ac:dyDescent="0.2">
      <c r="F5181" s="450"/>
    </row>
    <row r="5182" spans="6:6" x14ac:dyDescent="0.2">
      <c r="F5182" s="450"/>
    </row>
    <row r="5183" spans="6:6" x14ac:dyDescent="0.2">
      <c r="F5183" s="450"/>
    </row>
    <row r="5184" spans="6:6" x14ac:dyDescent="0.2">
      <c r="F5184" s="450"/>
    </row>
    <row r="5185" spans="6:6" x14ac:dyDescent="0.2">
      <c r="F5185" s="450"/>
    </row>
    <row r="5186" spans="6:6" x14ac:dyDescent="0.2">
      <c r="F5186" s="450"/>
    </row>
    <row r="5187" spans="6:6" x14ac:dyDescent="0.2">
      <c r="F5187" s="450"/>
    </row>
    <row r="5188" spans="6:6" x14ac:dyDescent="0.2">
      <c r="F5188" s="450"/>
    </row>
    <row r="5189" spans="6:6" x14ac:dyDescent="0.2">
      <c r="F5189" s="450"/>
    </row>
    <row r="5190" spans="6:6" x14ac:dyDescent="0.2">
      <c r="F5190" s="450"/>
    </row>
    <row r="5191" spans="6:6" x14ac:dyDescent="0.2">
      <c r="F5191" s="450"/>
    </row>
    <row r="5192" spans="6:6" x14ac:dyDescent="0.2">
      <c r="F5192" s="450"/>
    </row>
    <row r="5193" spans="6:6" x14ac:dyDescent="0.2">
      <c r="F5193" s="450"/>
    </row>
    <row r="5194" spans="6:6" x14ac:dyDescent="0.2">
      <c r="F5194" s="450"/>
    </row>
    <row r="5195" spans="6:6" x14ac:dyDescent="0.2">
      <c r="F5195" s="450"/>
    </row>
    <row r="5196" spans="6:6" x14ac:dyDescent="0.2">
      <c r="F5196" s="450"/>
    </row>
    <row r="5197" spans="6:6" x14ac:dyDescent="0.2">
      <c r="F5197" s="450"/>
    </row>
    <row r="5198" spans="6:6" x14ac:dyDescent="0.2">
      <c r="F5198" s="450"/>
    </row>
    <row r="5199" spans="6:6" x14ac:dyDescent="0.2">
      <c r="F5199" s="450"/>
    </row>
    <row r="5200" spans="6:6" x14ac:dyDescent="0.2">
      <c r="F5200" s="450"/>
    </row>
    <row r="5201" spans="6:6" x14ac:dyDescent="0.2">
      <c r="F5201" s="450"/>
    </row>
    <row r="5202" spans="6:6" x14ac:dyDescent="0.2">
      <c r="F5202" s="450"/>
    </row>
    <row r="5203" spans="6:6" x14ac:dyDescent="0.2">
      <c r="F5203" s="450"/>
    </row>
    <row r="5204" spans="6:6" x14ac:dyDescent="0.2">
      <c r="F5204" s="450"/>
    </row>
    <row r="5205" spans="6:6" x14ac:dyDescent="0.2">
      <c r="F5205" s="450"/>
    </row>
    <row r="5206" spans="6:6" x14ac:dyDescent="0.2">
      <c r="F5206" s="450"/>
    </row>
    <row r="5207" spans="6:6" x14ac:dyDescent="0.2">
      <c r="F5207" s="450"/>
    </row>
    <row r="5208" spans="6:6" x14ac:dyDescent="0.2">
      <c r="F5208" s="450"/>
    </row>
    <row r="5209" spans="6:6" x14ac:dyDescent="0.2">
      <c r="F5209" s="450"/>
    </row>
    <row r="5210" spans="6:6" x14ac:dyDescent="0.2">
      <c r="F5210" s="450"/>
    </row>
    <row r="5211" spans="6:6" x14ac:dyDescent="0.2">
      <c r="F5211" s="450"/>
    </row>
    <row r="5212" spans="6:6" x14ac:dyDescent="0.2">
      <c r="F5212" s="450"/>
    </row>
    <row r="5213" spans="6:6" x14ac:dyDescent="0.2">
      <c r="F5213" s="450"/>
    </row>
    <row r="5214" spans="6:6" x14ac:dyDescent="0.2">
      <c r="F5214" s="450"/>
    </row>
    <row r="5215" spans="6:6" x14ac:dyDescent="0.2">
      <c r="F5215" s="450"/>
    </row>
    <row r="5216" spans="6:6" x14ac:dyDescent="0.2">
      <c r="F5216" s="450"/>
    </row>
    <row r="5217" spans="6:6" x14ac:dyDescent="0.2">
      <c r="F5217" s="450"/>
    </row>
    <row r="5218" spans="6:6" x14ac:dyDescent="0.2">
      <c r="F5218" s="450"/>
    </row>
    <row r="5219" spans="6:6" x14ac:dyDescent="0.2">
      <c r="F5219" s="450"/>
    </row>
    <row r="5220" spans="6:6" x14ac:dyDescent="0.2">
      <c r="F5220" s="450"/>
    </row>
    <row r="5221" spans="6:6" x14ac:dyDescent="0.2">
      <c r="F5221" s="450"/>
    </row>
    <row r="5222" spans="6:6" x14ac:dyDescent="0.2">
      <c r="F5222" s="450"/>
    </row>
    <row r="5223" spans="6:6" x14ac:dyDescent="0.2">
      <c r="F5223" s="450"/>
    </row>
    <row r="5224" spans="6:6" x14ac:dyDescent="0.2">
      <c r="F5224" s="450"/>
    </row>
    <row r="5225" spans="6:6" x14ac:dyDescent="0.2">
      <c r="F5225" s="450"/>
    </row>
    <row r="5226" spans="6:6" x14ac:dyDescent="0.2">
      <c r="F5226" s="450"/>
    </row>
    <row r="5227" spans="6:6" x14ac:dyDescent="0.2">
      <c r="F5227" s="450"/>
    </row>
    <row r="5228" spans="6:6" x14ac:dyDescent="0.2">
      <c r="F5228" s="450"/>
    </row>
    <row r="5229" spans="6:6" x14ac:dyDescent="0.2">
      <c r="F5229" s="450"/>
    </row>
    <row r="5230" spans="6:6" x14ac:dyDescent="0.2">
      <c r="F5230" s="450"/>
    </row>
    <row r="5231" spans="6:6" x14ac:dyDescent="0.2">
      <c r="F5231" s="450"/>
    </row>
    <row r="5232" spans="6:6" x14ac:dyDescent="0.2">
      <c r="F5232" s="450"/>
    </row>
    <row r="5233" spans="6:6" x14ac:dyDescent="0.2">
      <c r="F5233" s="450"/>
    </row>
    <row r="5234" spans="6:6" x14ac:dyDescent="0.2">
      <c r="F5234" s="450"/>
    </row>
    <row r="5235" spans="6:6" x14ac:dyDescent="0.2">
      <c r="F5235" s="450"/>
    </row>
    <row r="5236" spans="6:6" x14ac:dyDescent="0.2">
      <c r="F5236" s="450"/>
    </row>
    <row r="5237" spans="6:6" x14ac:dyDescent="0.2">
      <c r="F5237" s="450"/>
    </row>
    <row r="5238" spans="6:6" x14ac:dyDescent="0.2">
      <c r="F5238" s="450"/>
    </row>
    <row r="5239" spans="6:6" x14ac:dyDescent="0.2">
      <c r="F5239" s="450"/>
    </row>
    <row r="5240" spans="6:6" x14ac:dyDescent="0.2">
      <c r="F5240" s="450"/>
    </row>
    <row r="5241" spans="6:6" x14ac:dyDescent="0.2">
      <c r="F5241" s="450"/>
    </row>
    <row r="5242" spans="6:6" x14ac:dyDescent="0.2">
      <c r="F5242" s="450"/>
    </row>
    <row r="5243" spans="6:6" x14ac:dyDescent="0.2">
      <c r="F5243" s="450"/>
    </row>
    <row r="5244" spans="6:6" x14ac:dyDescent="0.2">
      <c r="F5244" s="450"/>
    </row>
    <row r="5245" spans="6:6" x14ac:dyDescent="0.2">
      <c r="F5245" s="450"/>
    </row>
    <row r="5246" spans="6:6" x14ac:dyDescent="0.2">
      <c r="F5246" s="450"/>
    </row>
    <row r="5247" spans="6:6" x14ac:dyDescent="0.2">
      <c r="F5247" s="450"/>
    </row>
    <row r="5248" spans="6:6" x14ac:dyDescent="0.2">
      <c r="F5248" s="450"/>
    </row>
    <row r="5249" spans="6:6" x14ac:dyDescent="0.2">
      <c r="F5249" s="450"/>
    </row>
    <row r="5250" spans="6:6" x14ac:dyDescent="0.2">
      <c r="F5250" s="450"/>
    </row>
    <row r="5251" spans="6:6" x14ac:dyDescent="0.2">
      <c r="F5251" s="450"/>
    </row>
    <row r="5252" spans="6:6" x14ac:dyDescent="0.2">
      <c r="F5252" s="450"/>
    </row>
    <row r="5253" spans="6:6" x14ac:dyDescent="0.2">
      <c r="F5253" s="450"/>
    </row>
    <row r="5254" spans="6:6" x14ac:dyDescent="0.2">
      <c r="F5254" s="450"/>
    </row>
    <row r="5255" spans="6:6" x14ac:dyDescent="0.2">
      <c r="F5255" s="450"/>
    </row>
    <row r="5256" spans="6:6" x14ac:dyDescent="0.2">
      <c r="F5256" s="450"/>
    </row>
    <row r="5257" spans="6:6" x14ac:dyDescent="0.2">
      <c r="F5257" s="450"/>
    </row>
    <row r="5258" spans="6:6" x14ac:dyDescent="0.2">
      <c r="F5258" s="450"/>
    </row>
    <row r="5259" spans="6:6" x14ac:dyDescent="0.2">
      <c r="F5259" s="450"/>
    </row>
    <row r="5260" spans="6:6" x14ac:dyDescent="0.2">
      <c r="F5260" s="450"/>
    </row>
    <row r="5261" spans="6:6" x14ac:dyDescent="0.2">
      <c r="F5261" s="450"/>
    </row>
    <row r="5262" spans="6:6" x14ac:dyDescent="0.2">
      <c r="F5262" s="450"/>
    </row>
    <row r="5263" spans="6:6" x14ac:dyDescent="0.2">
      <c r="F5263" s="450"/>
    </row>
    <row r="5264" spans="6:6" x14ac:dyDescent="0.2">
      <c r="F5264" s="450"/>
    </row>
    <row r="5265" spans="6:6" x14ac:dyDescent="0.2">
      <c r="F5265" s="450"/>
    </row>
    <row r="5266" spans="6:6" x14ac:dyDescent="0.2">
      <c r="F5266" s="450"/>
    </row>
    <row r="5267" spans="6:6" x14ac:dyDescent="0.2">
      <c r="F5267" s="450"/>
    </row>
    <row r="5268" spans="6:6" x14ac:dyDescent="0.2">
      <c r="F5268" s="450"/>
    </row>
    <row r="5269" spans="6:6" x14ac:dyDescent="0.2">
      <c r="F5269" s="450"/>
    </row>
    <row r="5270" spans="6:6" x14ac:dyDescent="0.2">
      <c r="F5270" s="450"/>
    </row>
    <row r="5271" spans="6:6" x14ac:dyDescent="0.2">
      <c r="F5271" s="450"/>
    </row>
    <row r="5272" spans="6:6" x14ac:dyDescent="0.2">
      <c r="F5272" s="450"/>
    </row>
    <row r="5273" spans="6:6" x14ac:dyDescent="0.2">
      <c r="F5273" s="450"/>
    </row>
    <row r="5274" spans="6:6" x14ac:dyDescent="0.2">
      <c r="F5274" s="450"/>
    </row>
    <row r="5275" spans="6:6" x14ac:dyDescent="0.2">
      <c r="F5275" s="450"/>
    </row>
    <row r="5276" spans="6:6" x14ac:dyDescent="0.2">
      <c r="F5276" s="450"/>
    </row>
    <row r="5277" spans="6:6" x14ac:dyDescent="0.2">
      <c r="F5277" s="450"/>
    </row>
    <row r="5278" spans="6:6" x14ac:dyDescent="0.2">
      <c r="F5278" s="450"/>
    </row>
    <row r="5279" spans="6:6" x14ac:dyDescent="0.2">
      <c r="F5279" s="450"/>
    </row>
    <row r="5280" spans="6:6" x14ac:dyDescent="0.2">
      <c r="F5280" s="450"/>
    </row>
    <row r="5281" spans="6:6" x14ac:dyDescent="0.2">
      <c r="F5281" s="450"/>
    </row>
    <row r="5282" spans="6:6" x14ac:dyDescent="0.2">
      <c r="F5282" s="450"/>
    </row>
    <row r="5283" spans="6:6" x14ac:dyDescent="0.2">
      <c r="F5283" s="450"/>
    </row>
    <row r="5284" spans="6:6" x14ac:dyDescent="0.2">
      <c r="F5284" s="450"/>
    </row>
    <row r="5285" spans="6:6" x14ac:dyDescent="0.2">
      <c r="F5285" s="450"/>
    </row>
    <row r="5286" spans="6:6" x14ac:dyDescent="0.2">
      <c r="F5286" s="450"/>
    </row>
    <row r="5287" spans="6:6" x14ac:dyDescent="0.2">
      <c r="F5287" s="450"/>
    </row>
    <row r="5288" spans="6:6" x14ac:dyDescent="0.2">
      <c r="F5288" s="450"/>
    </row>
    <row r="5289" spans="6:6" x14ac:dyDescent="0.2">
      <c r="F5289" s="450"/>
    </row>
    <row r="5290" spans="6:6" x14ac:dyDescent="0.2">
      <c r="F5290" s="450"/>
    </row>
    <row r="5291" spans="6:6" x14ac:dyDescent="0.2">
      <c r="F5291" s="450"/>
    </row>
    <row r="5292" spans="6:6" x14ac:dyDescent="0.2">
      <c r="F5292" s="450"/>
    </row>
    <row r="5293" spans="6:6" x14ac:dyDescent="0.2">
      <c r="F5293" s="450"/>
    </row>
    <row r="5294" spans="6:6" x14ac:dyDescent="0.2">
      <c r="F5294" s="450"/>
    </row>
    <row r="5295" spans="6:6" x14ac:dyDescent="0.2">
      <c r="F5295" s="450"/>
    </row>
    <row r="5296" spans="6:6" x14ac:dyDescent="0.2">
      <c r="F5296" s="450"/>
    </row>
    <row r="5297" spans="6:6" x14ac:dyDescent="0.2">
      <c r="F5297" s="450"/>
    </row>
    <row r="5298" spans="6:6" x14ac:dyDescent="0.2">
      <c r="F5298" s="450"/>
    </row>
    <row r="5299" spans="6:6" x14ac:dyDescent="0.2">
      <c r="F5299" s="450"/>
    </row>
    <row r="5300" spans="6:6" x14ac:dyDescent="0.2">
      <c r="F5300" s="450"/>
    </row>
    <row r="5301" spans="6:6" x14ac:dyDescent="0.2">
      <c r="F5301" s="450"/>
    </row>
    <row r="5302" spans="6:6" x14ac:dyDescent="0.2">
      <c r="F5302" s="450"/>
    </row>
    <row r="5303" spans="6:6" x14ac:dyDescent="0.2">
      <c r="F5303" s="450"/>
    </row>
    <row r="5304" spans="6:6" x14ac:dyDescent="0.2">
      <c r="F5304" s="450"/>
    </row>
    <row r="5305" spans="6:6" x14ac:dyDescent="0.2">
      <c r="F5305" s="450"/>
    </row>
    <row r="5306" spans="6:6" x14ac:dyDescent="0.2">
      <c r="F5306" s="450"/>
    </row>
    <row r="5307" spans="6:6" x14ac:dyDescent="0.2">
      <c r="F5307" s="450"/>
    </row>
    <row r="5308" spans="6:6" x14ac:dyDescent="0.2">
      <c r="F5308" s="450"/>
    </row>
    <row r="5309" spans="6:6" x14ac:dyDescent="0.2">
      <c r="F5309" s="450"/>
    </row>
    <row r="5310" spans="6:6" x14ac:dyDescent="0.2">
      <c r="F5310" s="450"/>
    </row>
    <row r="5311" spans="6:6" x14ac:dyDescent="0.2">
      <c r="F5311" s="450"/>
    </row>
    <row r="5312" spans="6:6" x14ac:dyDescent="0.2">
      <c r="F5312" s="450"/>
    </row>
    <row r="5313" spans="6:6" x14ac:dyDescent="0.2">
      <c r="F5313" s="450"/>
    </row>
    <row r="5314" spans="6:6" x14ac:dyDescent="0.2">
      <c r="F5314" s="450"/>
    </row>
    <row r="5315" spans="6:6" x14ac:dyDescent="0.2">
      <c r="F5315" s="450"/>
    </row>
    <row r="5316" spans="6:6" x14ac:dyDescent="0.2">
      <c r="F5316" s="450"/>
    </row>
    <row r="5317" spans="6:6" x14ac:dyDescent="0.2">
      <c r="F5317" s="450"/>
    </row>
    <row r="5318" spans="6:6" x14ac:dyDescent="0.2">
      <c r="F5318" s="450"/>
    </row>
    <row r="5319" spans="6:6" x14ac:dyDescent="0.2">
      <c r="F5319" s="450"/>
    </row>
    <row r="5320" spans="6:6" x14ac:dyDescent="0.2">
      <c r="F5320" s="450"/>
    </row>
    <row r="5321" spans="6:6" x14ac:dyDescent="0.2">
      <c r="F5321" s="450"/>
    </row>
    <row r="5322" spans="6:6" x14ac:dyDescent="0.2">
      <c r="F5322" s="450"/>
    </row>
    <row r="5323" spans="6:6" x14ac:dyDescent="0.2">
      <c r="F5323" s="450"/>
    </row>
    <row r="5324" spans="6:6" x14ac:dyDescent="0.2">
      <c r="F5324" s="450"/>
    </row>
    <row r="5325" spans="6:6" x14ac:dyDescent="0.2">
      <c r="F5325" s="450"/>
    </row>
    <row r="5326" spans="6:6" x14ac:dyDescent="0.2">
      <c r="F5326" s="450"/>
    </row>
    <row r="5327" spans="6:6" x14ac:dyDescent="0.2">
      <c r="F5327" s="450"/>
    </row>
    <row r="5328" spans="6:6" x14ac:dyDescent="0.2">
      <c r="F5328" s="450"/>
    </row>
    <row r="5329" spans="6:6" x14ac:dyDescent="0.2">
      <c r="F5329" s="450"/>
    </row>
    <row r="5330" spans="6:6" x14ac:dyDescent="0.2">
      <c r="F5330" s="450"/>
    </row>
    <row r="5331" spans="6:6" x14ac:dyDescent="0.2">
      <c r="F5331" s="450"/>
    </row>
    <row r="5332" spans="6:6" x14ac:dyDescent="0.2">
      <c r="F5332" s="450"/>
    </row>
    <row r="5333" spans="6:6" x14ac:dyDescent="0.2">
      <c r="F5333" s="450"/>
    </row>
    <row r="5334" spans="6:6" x14ac:dyDescent="0.2">
      <c r="F5334" s="450"/>
    </row>
    <row r="5335" spans="6:6" x14ac:dyDescent="0.2">
      <c r="F5335" s="450"/>
    </row>
    <row r="5336" spans="6:6" x14ac:dyDescent="0.2">
      <c r="F5336" s="450"/>
    </row>
    <row r="5337" spans="6:6" x14ac:dyDescent="0.2">
      <c r="F5337" s="450"/>
    </row>
    <row r="5338" spans="6:6" x14ac:dyDescent="0.2">
      <c r="F5338" s="450"/>
    </row>
    <row r="5339" spans="6:6" x14ac:dyDescent="0.2">
      <c r="F5339" s="450"/>
    </row>
    <row r="5340" spans="6:6" x14ac:dyDescent="0.2">
      <c r="F5340" s="450"/>
    </row>
    <row r="5341" spans="6:6" x14ac:dyDescent="0.2">
      <c r="F5341" s="450"/>
    </row>
    <row r="5342" spans="6:6" x14ac:dyDescent="0.2">
      <c r="F5342" s="450"/>
    </row>
    <row r="5343" spans="6:6" x14ac:dyDescent="0.2">
      <c r="F5343" s="450"/>
    </row>
    <row r="5344" spans="6:6" x14ac:dyDescent="0.2">
      <c r="F5344" s="450"/>
    </row>
    <row r="5345" spans="6:6" x14ac:dyDescent="0.2">
      <c r="F5345" s="450"/>
    </row>
    <row r="5346" spans="6:6" x14ac:dyDescent="0.2">
      <c r="F5346" s="450"/>
    </row>
    <row r="5347" spans="6:6" x14ac:dyDescent="0.2">
      <c r="F5347" s="450"/>
    </row>
    <row r="5348" spans="6:6" x14ac:dyDescent="0.2">
      <c r="F5348" s="450"/>
    </row>
    <row r="5349" spans="6:6" x14ac:dyDescent="0.2">
      <c r="F5349" s="450"/>
    </row>
    <row r="5350" spans="6:6" x14ac:dyDescent="0.2">
      <c r="F5350" s="450"/>
    </row>
    <row r="5351" spans="6:6" x14ac:dyDescent="0.2">
      <c r="F5351" s="450"/>
    </row>
    <row r="5352" spans="6:6" x14ac:dyDescent="0.2">
      <c r="F5352" s="450"/>
    </row>
    <row r="5353" spans="6:6" x14ac:dyDescent="0.2">
      <c r="F5353" s="450"/>
    </row>
    <row r="5354" spans="6:6" x14ac:dyDescent="0.2">
      <c r="F5354" s="450"/>
    </row>
    <row r="5355" spans="6:6" x14ac:dyDescent="0.2">
      <c r="F5355" s="450"/>
    </row>
    <row r="5356" spans="6:6" x14ac:dyDescent="0.2">
      <c r="F5356" s="450"/>
    </row>
    <row r="5357" spans="6:6" x14ac:dyDescent="0.2">
      <c r="F5357" s="450"/>
    </row>
    <row r="5358" spans="6:6" x14ac:dyDescent="0.2">
      <c r="F5358" s="450"/>
    </row>
    <row r="5359" spans="6:6" x14ac:dyDescent="0.2">
      <c r="F5359" s="450"/>
    </row>
    <row r="5360" spans="6:6" x14ac:dyDescent="0.2">
      <c r="F5360" s="450"/>
    </row>
    <row r="5361" spans="6:6" x14ac:dyDescent="0.2">
      <c r="F5361" s="450"/>
    </row>
    <row r="5362" spans="6:6" x14ac:dyDescent="0.2">
      <c r="F5362" s="450"/>
    </row>
    <row r="5363" spans="6:6" x14ac:dyDescent="0.2">
      <c r="F5363" s="450"/>
    </row>
    <row r="5364" spans="6:6" x14ac:dyDescent="0.2">
      <c r="F5364" s="450"/>
    </row>
    <row r="5365" spans="6:6" x14ac:dyDescent="0.2">
      <c r="F5365" s="450"/>
    </row>
    <row r="5366" spans="6:6" x14ac:dyDescent="0.2">
      <c r="F5366" s="450"/>
    </row>
    <row r="5367" spans="6:6" x14ac:dyDescent="0.2">
      <c r="F5367" s="450"/>
    </row>
    <row r="5368" spans="6:6" x14ac:dyDescent="0.2">
      <c r="F5368" s="450"/>
    </row>
    <row r="5369" spans="6:6" x14ac:dyDescent="0.2">
      <c r="F5369" s="450"/>
    </row>
    <row r="5370" spans="6:6" x14ac:dyDescent="0.2">
      <c r="F5370" s="450"/>
    </row>
    <row r="5371" spans="6:6" x14ac:dyDescent="0.2">
      <c r="F5371" s="450"/>
    </row>
    <row r="5372" spans="6:6" x14ac:dyDescent="0.2">
      <c r="F5372" s="450"/>
    </row>
    <row r="5373" spans="6:6" x14ac:dyDescent="0.2">
      <c r="F5373" s="450"/>
    </row>
    <row r="5374" spans="6:6" x14ac:dyDescent="0.2">
      <c r="F5374" s="450"/>
    </row>
    <row r="5375" spans="6:6" x14ac:dyDescent="0.2">
      <c r="F5375" s="450"/>
    </row>
    <row r="5376" spans="6:6" x14ac:dyDescent="0.2">
      <c r="F5376" s="450"/>
    </row>
    <row r="5377" spans="6:6" x14ac:dyDescent="0.2">
      <c r="F5377" s="450"/>
    </row>
    <row r="5378" spans="6:6" x14ac:dyDescent="0.2">
      <c r="F5378" s="450"/>
    </row>
    <row r="5379" spans="6:6" x14ac:dyDescent="0.2">
      <c r="F5379" s="450"/>
    </row>
    <row r="5380" spans="6:6" x14ac:dyDescent="0.2">
      <c r="F5380" s="450"/>
    </row>
    <row r="5381" spans="6:6" x14ac:dyDescent="0.2">
      <c r="F5381" s="450"/>
    </row>
    <row r="5382" spans="6:6" x14ac:dyDescent="0.2">
      <c r="F5382" s="450"/>
    </row>
    <row r="5383" spans="6:6" x14ac:dyDescent="0.2">
      <c r="F5383" s="450"/>
    </row>
    <row r="5384" spans="6:6" x14ac:dyDescent="0.2">
      <c r="F5384" s="450"/>
    </row>
    <row r="5385" spans="6:6" x14ac:dyDescent="0.2">
      <c r="F5385" s="450"/>
    </row>
    <row r="5386" spans="6:6" x14ac:dyDescent="0.2">
      <c r="F5386" s="450"/>
    </row>
    <row r="5387" spans="6:6" x14ac:dyDescent="0.2">
      <c r="F5387" s="450"/>
    </row>
    <row r="5388" spans="6:6" x14ac:dyDescent="0.2">
      <c r="F5388" s="450"/>
    </row>
    <row r="5389" spans="6:6" x14ac:dyDescent="0.2">
      <c r="F5389" s="450"/>
    </row>
    <row r="5390" spans="6:6" x14ac:dyDescent="0.2">
      <c r="F5390" s="450"/>
    </row>
    <row r="5391" spans="6:6" x14ac:dyDescent="0.2">
      <c r="F5391" s="450"/>
    </row>
    <row r="5392" spans="6:6" x14ac:dyDescent="0.2">
      <c r="F5392" s="450"/>
    </row>
    <row r="5393" spans="6:6" x14ac:dyDescent="0.2">
      <c r="F5393" s="450"/>
    </row>
    <row r="5394" spans="6:6" x14ac:dyDescent="0.2">
      <c r="F5394" s="450"/>
    </row>
    <row r="5395" spans="6:6" x14ac:dyDescent="0.2">
      <c r="F5395" s="450"/>
    </row>
    <row r="5396" spans="6:6" x14ac:dyDescent="0.2">
      <c r="F5396" s="450"/>
    </row>
    <row r="5397" spans="6:6" x14ac:dyDescent="0.2">
      <c r="F5397" s="450"/>
    </row>
    <row r="5398" spans="6:6" x14ac:dyDescent="0.2">
      <c r="F5398" s="450"/>
    </row>
    <row r="5399" spans="6:6" x14ac:dyDescent="0.2">
      <c r="F5399" s="450"/>
    </row>
    <row r="5400" spans="6:6" x14ac:dyDescent="0.2">
      <c r="F5400" s="450"/>
    </row>
    <row r="5401" spans="6:6" x14ac:dyDescent="0.2">
      <c r="F5401" s="450"/>
    </row>
    <row r="5402" spans="6:6" x14ac:dyDescent="0.2">
      <c r="F5402" s="450"/>
    </row>
    <row r="5403" spans="6:6" x14ac:dyDescent="0.2">
      <c r="F5403" s="450"/>
    </row>
    <row r="5404" spans="6:6" x14ac:dyDescent="0.2">
      <c r="F5404" s="450"/>
    </row>
    <row r="5405" spans="6:6" x14ac:dyDescent="0.2">
      <c r="F5405" s="450"/>
    </row>
    <row r="5406" spans="6:6" x14ac:dyDescent="0.2">
      <c r="F5406" s="450"/>
    </row>
    <row r="5407" spans="6:6" x14ac:dyDescent="0.2">
      <c r="F5407" s="450"/>
    </row>
    <row r="5408" spans="6:6" x14ac:dyDescent="0.2">
      <c r="F5408" s="450"/>
    </row>
    <row r="5409" spans="6:6" x14ac:dyDescent="0.2">
      <c r="F5409" s="450"/>
    </row>
    <row r="5410" spans="6:6" x14ac:dyDescent="0.2">
      <c r="F5410" s="450"/>
    </row>
    <row r="5411" spans="6:6" x14ac:dyDescent="0.2">
      <c r="F5411" s="450"/>
    </row>
    <row r="5412" spans="6:6" x14ac:dyDescent="0.2">
      <c r="F5412" s="450"/>
    </row>
    <row r="5413" spans="6:6" x14ac:dyDescent="0.2">
      <c r="F5413" s="450"/>
    </row>
    <row r="5414" spans="6:6" x14ac:dyDescent="0.2">
      <c r="F5414" s="450"/>
    </row>
    <row r="5415" spans="6:6" x14ac:dyDescent="0.2">
      <c r="F5415" s="450"/>
    </row>
    <row r="5416" spans="6:6" x14ac:dyDescent="0.2">
      <c r="F5416" s="450"/>
    </row>
    <row r="5417" spans="6:6" x14ac:dyDescent="0.2">
      <c r="F5417" s="450"/>
    </row>
    <row r="5418" spans="6:6" x14ac:dyDescent="0.2">
      <c r="F5418" s="450"/>
    </row>
    <row r="5419" spans="6:6" x14ac:dyDescent="0.2">
      <c r="F5419" s="450"/>
    </row>
    <row r="5420" spans="6:6" x14ac:dyDescent="0.2">
      <c r="F5420" s="450"/>
    </row>
    <row r="5421" spans="6:6" x14ac:dyDescent="0.2">
      <c r="F5421" s="450"/>
    </row>
    <row r="5422" spans="6:6" x14ac:dyDescent="0.2">
      <c r="F5422" s="450"/>
    </row>
    <row r="5423" spans="6:6" x14ac:dyDescent="0.2">
      <c r="F5423" s="450"/>
    </row>
    <row r="5424" spans="6:6" x14ac:dyDescent="0.2">
      <c r="F5424" s="450"/>
    </row>
    <row r="5425" spans="6:6" x14ac:dyDescent="0.2">
      <c r="F5425" s="450"/>
    </row>
    <row r="5426" spans="6:6" x14ac:dyDescent="0.2">
      <c r="F5426" s="450"/>
    </row>
    <row r="5427" spans="6:6" x14ac:dyDescent="0.2">
      <c r="F5427" s="450"/>
    </row>
    <row r="5428" spans="6:6" x14ac:dyDescent="0.2">
      <c r="F5428" s="450"/>
    </row>
    <row r="5429" spans="6:6" x14ac:dyDescent="0.2">
      <c r="F5429" s="450"/>
    </row>
    <row r="5430" spans="6:6" x14ac:dyDescent="0.2">
      <c r="F5430" s="450"/>
    </row>
    <row r="5431" spans="6:6" x14ac:dyDescent="0.2">
      <c r="F5431" s="450"/>
    </row>
    <row r="5432" spans="6:6" x14ac:dyDescent="0.2">
      <c r="F5432" s="450"/>
    </row>
    <row r="5433" spans="6:6" x14ac:dyDescent="0.2">
      <c r="F5433" s="450"/>
    </row>
    <row r="5434" spans="6:6" x14ac:dyDescent="0.2">
      <c r="F5434" s="450"/>
    </row>
    <row r="5435" spans="6:6" x14ac:dyDescent="0.2">
      <c r="F5435" s="450"/>
    </row>
    <row r="5436" spans="6:6" x14ac:dyDescent="0.2">
      <c r="F5436" s="450"/>
    </row>
    <row r="5437" spans="6:6" x14ac:dyDescent="0.2">
      <c r="F5437" s="450"/>
    </row>
    <row r="5438" spans="6:6" x14ac:dyDescent="0.2">
      <c r="F5438" s="450"/>
    </row>
    <row r="5439" spans="6:6" x14ac:dyDescent="0.2">
      <c r="F5439" s="450"/>
    </row>
    <row r="5440" spans="6:6" x14ac:dyDescent="0.2">
      <c r="F5440" s="450"/>
    </row>
    <row r="5441" spans="6:6" x14ac:dyDescent="0.2">
      <c r="F5441" s="450"/>
    </row>
    <row r="5442" spans="6:6" x14ac:dyDescent="0.2">
      <c r="F5442" s="450"/>
    </row>
    <row r="5443" spans="6:6" x14ac:dyDescent="0.2">
      <c r="F5443" s="450"/>
    </row>
    <row r="5444" spans="6:6" x14ac:dyDescent="0.2">
      <c r="F5444" s="450"/>
    </row>
    <row r="5445" spans="6:6" x14ac:dyDescent="0.2">
      <c r="F5445" s="450"/>
    </row>
    <row r="5446" spans="6:6" x14ac:dyDescent="0.2">
      <c r="F5446" s="450"/>
    </row>
    <row r="5447" spans="6:6" x14ac:dyDescent="0.2">
      <c r="F5447" s="450"/>
    </row>
    <row r="5448" spans="6:6" x14ac:dyDescent="0.2">
      <c r="F5448" s="450"/>
    </row>
    <row r="5449" spans="6:6" x14ac:dyDescent="0.2">
      <c r="F5449" s="450"/>
    </row>
    <row r="5450" spans="6:6" x14ac:dyDescent="0.2">
      <c r="F5450" s="450"/>
    </row>
    <row r="5451" spans="6:6" x14ac:dyDescent="0.2">
      <c r="F5451" s="450"/>
    </row>
    <row r="5452" spans="6:6" x14ac:dyDescent="0.2">
      <c r="F5452" s="450"/>
    </row>
    <row r="5453" spans="6:6" x14ac:dyDescent="0.2">
      <c r="F5453" s="450"/>
    </row>
    <row r="5454" spans="6:6" x14ac:dyDescent="0.2">
      <c r="F5454" s="450"/>
    </row>
    <row r="5455" spans="6:6" x14ac:dyDescent="0.2">
      <c r="F5455" s="450"/>
    </row>
    <row r="5456" spans="6:6" x14ac:dyDescent="0.2">
      <c r="F5456" s="450"/>
    </row>
    <row r="5457" spans="6:6" x14ac:dyDescent="0.2">
      <c r="F5457" s="450"/>
    </row>
    <row r="5458" spans="6:6" x14ac:dyDescent="0.2">
      <c r="F5458" s="450"/>
    </row>
    <row r="5459" spans="6:6" x14ac:dyDescent="0.2">
      <c r="F5459" s="450"/>
    </row>
    <row r="5460" spans="6:6" x14ac:dyDescent="0.2">
      <c r="F5460" s="450"/>
    </row>
    <row r="5461" spans="6:6" x14ac:dyDescent="0.2">
      <c r="F5461" s="450"/>
    </row>
    <row r="5462" spans="6:6" x14ac:dyDescent="0.2">
      <c r="F5462" s="450"/>
    </row>
    <row r="5463" spans="6:6" x14ac:dyDescent="0.2">
      <c r="F5463" s="450"/>
    </row>
    <row r="5464" spans="6:6" x14ac:dyDescent="0.2">
      <c r="F5464" s="450"/>
    </row>
    <row r="5465" spans="6:6" x14ac:dyDescent="0.2">
      <c r="F5465" s="450"/>
    </row>
    <row r="5466" spans="6:6" x14ac:dyDescent="0.2">
      <c r="F5466" s="450"/>
    </row>
    <row r="5467" spans="6:6" x14ac:dyDescent="0.2">
      <c r="F5467" s="450"/>
    </row>
    <row r="5468" spans="6:6" x14ac:dyDescent="0.2">
      <c r="F5468" s="450"/>
    </row>
    <row r="5469" spans="6:6" x14ac:dyDescent="0.2">
      <c r="F5469" s="450"/>
    </row>
    <row r="5470" spans="6:6" x14ac:dyDescent="0.2">
      <c r="F5470" s="450"/>
    </row>
    <row r="5471" spans="6:6" x14ac:dyDescent="0.2">
      <c r="F5471" s="450"/>
    </row>
    <row r="5472" spans="6:6" x14ac:dyDescent="0.2">
      <c r="F5472" s="450"/>
    </row>
    <row r="5473" spans="6:6" x14ac:dyDescent="0.2">
      <c r="F5473" s="450"/>
    </row>
    <row r="5474" spans="6:6" x14ac:dyDescent="0.2">
      <c r="F5474" s="450"/>
    </row>
    <row r="5475" spans="6:6" x14ac:dyDescent="0.2">
      <c r="F5475" s="450"/>
    </row>
    <row r="5476" spans="6:6" x14ac:dyDescent="0.2">
      <c r="F5476" s="450"/>
    </row>
    <row r="5477" spans="6:6" x14ac:dyDescent="0.2">
      <c r="F5477" s="450"/>
    </row>
    <row r="5478" spans="6:6" x14ac:dyDescent="0.2">
      <c r="F5478" s="450"/>
    </row>
    <row r="5479" spans="6:6" x14ac:dyDescent="0.2">
      <c r="F5479" s="450"/>
    </row>
    <row r="5480" spans="6:6" x14ac:dyDescent="0.2">
      <c r="F5480" s="450"/>
    </row>
    <row r="5481" spans="6:6" x14ac:dyDescent="0.2">
      <c r="F5481" s="450"/>
    </row>
    <row r="5482" spans="6:6" x14ac:dyDescent="0.2">
      <c r="F5482" s="450"/>
    </row>
    <row r="5483" spans="6:6" x14ac:dyDescent="0.2">
      <c r="F5483" s="450"/>
    </row>
    <row r="5484" spans="6:6" x14ac:dyDescent="0.2">
      <c r="F5484" s="450"/>
    </row>
    <row r="5485" spans="6:6" x14ac:dyDescent="0.2">
      <c r="F5485" s="450"/>
    </row>
    <row r="5486" spans="6:6" x14ac:dyDescent="0.2">
      <c r="F5486" s="450"/>
    </row>
    <row r="5487" spans="6:6" x14ac:dyDescent="0.2">
      <c r="F5487" s="450"/>
    </row>
    <row r="5488" spans="6:6" x14ac:dyDescent="0.2">
      <c r="F5488" s="450"/>
    </row>
    <row r="5489" spans="6:6" x14ac:dyDescent="0.2">
      <c r="F5489" s="450"/>
    </row>
    <row r="5490" spans="6:6" x14ac:dyDescent="0.2">
      <c r="F5490" s="450"/>
    </row>
    <row r="5491" spans="6:6" x14ac:dyDescent="0.2">
      <c r="F5491" s="450"/>
    </row>
    <row r="5492" spans="6:6" x14ac:dyDescent="0.2">
      <c r="F5492" s="450"/>
    </row>
    <row r="5493" spans="6:6" x14ac:dyDescent="0.2">
      <c r="F5493" s="450"/>
    </row>
    <row r="5494" spans="6:6" x14ac:dyDescent="0.2">
      <c r="F5494" s="450"/>
    </row>
    <row r="5495" spans="6:6" x14ac:dyDescent="0.2">
      <c r="F5495" s="450"/>
    </row>
    <row r="5496" spans="6:6" x14ac:dyDescent="0.2">
      <c r="F5496" s="450"/>
    </row>
    <row r="5497" spans="6:6" x14ac:dyDescent="0.2">
      <c r="F5497" s="450"/>
    </row>
    <row r="5498" spans="6:6" x14ac:dyDescent="0.2">
      <c r="F5498" s="450"/>
    </row>
    <row r="5499" spans="6:6" x14ac:dyDescent="0.2">
      <c r="F5499" s="450"/>
    </row>
    <row r="5500" spans="6:6" x14ac:dyDescent="0.2">
      <c r="F5500" s="450"/>
    </row>
    <row r="5501" spans="6:6" x14ac:dyDescent="0.2">
      <c r="F5501" s="450"/>
    </row>
    <row r="5502" spans="6:6" x14ac:dyDescent="0.2">
      <c r="F5502" s="450"/>
    </row>
    <row r="5503" spans="6:6" x14ac:dyDescent="0.2">
      <c r="F5503" s="450"/>
    </row>
    <row r="5504" spans="6:6" x14ac:dyDescent="0.2">
      <c r="F5504" s="450"/>
    </row>
    <row r="5505" spans="6:6" x14ac:dyDescent="0.2">
      <c r="F5505" s="450"/>
    </row>
    <row r="5506" spans="6:6" x14ac:dyDescent="0.2">
      <c r="F5506" s="450"/>
    </row>
    <row r="5507" spans="6:6" x14ac:dyDescent="0.2">
      <c r="F5507" s="450"/>
    </row>
    <row r="5508" spans="6:6" x14ac:dyDescent="0.2">
      <c r="F5508" s="450"/>
    </row>
    <row r="5509" spans="6:6" x14ac:dyDescent="0.2">
      <c r="F5509" s="450"/>
    </row>
    <row r="5510" spans="6:6" x14ac:dyDescent="0.2">
      <c r="F5510" s="450"/>
    </row>
    <row r="5511" spans="6:6" x14ac:dyDescent="0.2">
      <c r="F5511" s="450"/>
    </row>
    <row r="5512" spans="6:6" x14ac:dyDescent="0.2">
      <c r="F5512" s="450"/>
    </row>
    <row r="5513" spans="6:6" x14ac:dyDescent="0.2">
      <c r="F5513" s="450"/>
    </row>
    <row r="5514" spans="6:6" x14ac:dyDescent="0.2">
      <c r="F5514" s="450"/>
    </row>
    <row r="5515" spans="6:6" x14ac:dyDescent="0.2">
      <c r="F5515" s="450"/>
    </row>
    <row r="5516" spans="6:6" x14ac:dyDescent="0.2">
      <c r="F5516" s="450"/>
    </row>
    <row r="5517" spans="6:6" x14ac:dyDescent="0.2">
      <c r="F5517" s="450"/>
    </row>
    <row r="5518" spans="6:6" x14ac:dyDescent="0.2">
      <c r="F5518" s="450"/>
    </row>
    <row r="5519" spans="6:6" x14ac:dyDescent="0.2">
      <c r="F5519" s="450"/>
    </row>
    <row r="5520" spans="6:6" x14ac:dyDescent="0.2">
      <c r="F5520" s="450"/>
    </row>
    <row r="5521" spans="6:6" x14ac:dyDescent="0.2">
      <c r="F5521" s="450"/>
    </row>
    <row r="5522" spans="6:6" x14ac:dyDescent="0.2">
      <c r="F5522" s="450"/>
    </row>
    <row r="5523" spans="6:6" x14ac:dyDescent="0.2">
      <c r="F5523" s="450"/>
    </row>
    <row r="5524" spans="6:6" x14ac:dyDescent="0.2">
      <c r="F5524" s="450"/>
    </row>
    <row r="5525" spans="6:6" x14ac:dyDescent="0.2">
      <c r="F5525" s="450"/>
    </row>
    <row r="5526" spans="6:6" x14ac:dyDescent="0.2">
      <c r="F5526" s="450"/>
    </row>
    <row r="5527" spans="6:6" x14ac:dyDescent="0.2">
      <c r="F5527" s="450"/>
    </row>
    <row r="5528" spans="6:6" x14ac:dyDescent="0.2">
      <c r="F5528" s="450"/>
    </row>
    <row r="5529" spans="6:6" x14ac:dyDescent="0.2">
      <c r="F5529" s="450"/>
    </row>
    <row r="5530" spans="6:6" x14ac:dyDescent="0.2">
      <c r="F5530" s="450"/>
    </row>
    <row r="5531" spans="6:6" x14ac:dyDescent="0.2">
      <c r="F5531" s="450"/>
    </row>
    <row r="5532" spans="6:6" x14ac:dyDescent="0.2">
      <c r="F5532" s="450"/>
    </row>
    <row r="5533" spans="6:6" x14ac:dyDescent="0.2">
      <c r="F5533" s="450"/>
    </row>
    <row r="5534" spans="6:6" x14ac:dyDescent="0.2">
      <c r="F5534" s="450"/>
    </row>
    <row r="5535" spans="6:6" x14ac:dyDescent="0.2">
      <c r="F5535" s="450"/>
    </row>
    <row r="5536" spans="6:6" x14ac:dyDescent="0.2">
      <c r="F5536" s="450"/>
    </row>
    <row r="5537" spans="6:6" x14ac:dyDescent="0.2">
      <c r="F5537" s="450"/>
    </row>
    <row r="5538" spans="6:6" x14ac:dyDescent="0.2">
      <c r="F5538" s="450"/>
    </row>
    <row r="5539" spans="6:6" x14ac:dyDescent="0.2">
      <c r="F5539" s="450"/>
    </row>
    <row r="5540" spans="6:6" x14ac:dyDescent="0.2">
      <c r="F5540" s="450"/>
    </row>
    <row r="5541" spans="6:6" x14ac:dyDescent="0.2">
      <c r="F5541" s="450"/>
    </row>
    <row r="5542" spans="6:6" x14ac:dyDescent="0.2">
      <c r="F5542" s="450"/>
    </row>
    <row r="5543" spans="6:6" x14ac:dyDescent="0.2">
      <c r="F5543" s="450"/>
    </row>
    <row r="5544" spans="6:6" x14ac:dyDescent="0.2">
      <c r="F5544" s="450"/>
    </row>
    <row r="5545" spans="6:6" x14ac:dyDescent="0.2">
      <c r="F5545" s="450"/>
    </row>
    <row r="5546" spans="6:6" x14ac:dyDescent="0.2">
      <c r="F5546" s="450"/>
    </row>
    <row r="5547" spans="6:6" x14ac:dyDescent="0.2">
      <c r="F5547" s="450"/>
    </row>
    <row r="5548" spans="6:6" x14ac:dyDescent="0.2">
      <c r="F5548" s="450"/>
    </row>
    <row r="5549" spans="6:6" x14ac:dyDescent="0.2">
      <c r="F5549" s="450"/>
    </row>
    <row r="5550" spans="6:6" x14ac:dyDescent="0.2">
      <c r="F5550" s="450"/>
    </row>
    <row r="5551" spans="6:6" x14ac:dyDescent="0.2">
      <c r="F5551" s="450"/>
    </row>
    <row r="5552" spans="6:6" x14ac:dyDescent="0.2">
      <c r="F5552" s="450"/>
    </row>
    <row r="5553" spans="6:6" x14ac:dyDescent="0.2">
      <c r="F5553" s="450"/>
    </row>
    <row r="5554" spans="6:6" x14ac:dyDescent="0.2">
      <c r="F5554" s="450"/>
    </row>
    <row r="5555" spans="6:6" x14ac:dyDescent="0.2">
      <c r="F5555" s="450"/>
    </row>
    <row r="5556" spans="6:6" x14ac:dyDescent="0.2">
      <c r="F5556" s="450"/>
    </row>
    <row r="5557" spans="6:6" x14ac:dyDescent="0.2">
      <c r="F5557" s="450"/>
    </row>
    <row r="5558" spans="6:6" x14ac:dyDescent="0.2">
      <c r="F5558" s="450"/>
    </row>
    <row r="5559" spans="6:6" x14ac:dyDescent="0.2">
      <c r="F5559" s="450"/>
    </row>
    <row r="5560" spans="6:6" x14ac:dyDescent="0.2">
      <c r="F5560" s="450"/>
    </row>
    <row r="5561" spans="6:6" x14ac:dyDescent="0.2">
      <c r="F5561" s="450"/>
    </row>
    <row r="5562" spans="6:6" x14ac:dyDescent="0.2">
      <c r="F5562" s="450"/>
    </row>
    <row r="5563" spans="6:6" x14ac:dyDescent="0.2">
      <c r="F5563" s="450"/>
    </row>
    <row r="5564" spans="6:6" x14ac:dyDescent="0.2">
      <c r="F5564" s="450"/>
    </row>
    <row r="5565" spans="6:6" x14ac:dyDescent="0.2">
      <c r="F5565" s="450"/>
    </row>
    <row r="5566" spans="6:6" x14ac:dyDescent="0.2">
      <c r="F5566" s="450"/>
    </row>
    <row r="5567" spans="6:6" x14ac:dyDescent="0.2">
      <c r="F5567" s="450"/>
    </row>
    <row r="5568" spans="6:6" x14ac:dyDescent="0.2">
      <c r="F5568" s="450"/>
    </row>
    <row r="5569" spans="6:6" x14ac:dyDescent="0.2">
      <c r="F5569" s="450"/>
    </row>
    <row r="5570" spans="6:6" x14ac:dyDescent="0.2">
      <c r="F5570" s="450"/>
    </row>
    <row r="5571" spans="6:6" x14ac:dyDescent="0.2">
      <c r="F5571" s="450"/>
    </row>
    <row r="5572" spans="6:6" x14ac:dyDescent="0.2">
      <c r="F5572" s="450"/>
    </row>
    <row r="5573" spans="6:6" x14ac:dyDescent="0.2">
      <c r="F5573" s="450"/>
    </row>
    <row r="5574" spans="6:6" x14ac:dyDescent="0.2">
      <c r="F5574" s="450"/>
    </row>
    <row r="5575" spans="6:6" x14ac:dyDescent="0.2">
      <c r="F5575" s="450"/>
    </row>
    <row r="5576" spans="6:6" x14ac:dyDescent="0.2">
      <c r="F5576" s="450"/>
    </row>
    <row r="5577" spans="6:6" x14ac:dyDescent="0.2">
      <c r="F5577" s="450"/>
    </row>
    <row r="5578" spans="6:6" x14ac:dyDescent="0.2">
      <c r="F5578" s="450"/>
    </row>
    <row r="5579" spans="6:6" x14ac:dyDescent="0.2">
      <c r="F5579" s="450"/>
    </row>
    <row r="5580" spans="6:6" x14ac:dyDescent="0.2">
      <c r="F5580" s="450"/>
    </row>
    <row r="5581" spans="6:6" x14ac:dyDescent="0.2">
      <c r="F5581" s="450"/>
    </row>
    <row r="5582" spans="6:6" x14ac:dyDescent="0.2">
      <c r="F5582" s="450"/>
    </row>
    <row r="5583" spans="6:6" x14ac:dyDescent="0.2">
      <c r="F5583" s="450"/>
    </row>
    <row r="5584" spans="6:6" x14ac:dyDescent="0.2">
      <c r="F5584" s="450"/>
    </row>
    <row r="5585" spans="6:6" x14ac:dyDescent="0.2">
      <c r="F5585" s="450"/>
    </row>
    <row r="5586" spans="6:6" x14ac:dyDescent="0.2">
      <c r="F5586" s="450"/>
    </row>
    <row r="5587" spans="6:6" x14ac:dyDescent="0.2">
      <c r="F5587" s="450"/>
    </row>
    <row r="5588" spans="6:6" x14ac:dyDescent="0.2">
      <c r="F5588" s="450"/>
    </row>
    <row r="5589" spans="6:6" x14ac:dyDescent="0.2">
      <c r="F5589" s="450"/>
    </row>
    <row r="5590" spans="6:6" x14ac:dyDescent="0.2">
      <c r="F5590" s="450"/>
    </row>
    <row r="5591" spans="6:6" x14ac:dyDescent="0.2">
      <c r="F5591" s="450"/>
    </row>
    <row r="5592" spans="6:6" x14ac:dyDescent="0.2">
      <c r="F5592" s="450"/>
    </row>
    <row r="5593" spans="6:6" x14ac:dyDescent="0.2">
      <c r="F5593" s="450"/>
    </row>
    <row r="5594" spans="6:6" x14ac:dyDescent="0.2">
      <c r="F5594" s="450"/>
    </row>
    <row r="5595" spans="6:6" x14ac:dyDescent="0.2">
      <c r="F5595" s="450"/>
    </row>
    <row r="5596" spans="6:6" x14ac:dyDescent="0.2">
      <c r="F5596" s="450"/>
    </row>
    <row r="5597" spans="6:6" x14ac:dyDescent="0.2">
      <c r="F5597" s="450"/>
    </row>
    <row r="5598" spans="6:6" x14ac:dyDescent="0.2">
      <c r="F5598" s="450"/>
    </row>
    <row r="5599" spans="6:6" x14ac:dyDescent="0.2">
      <c r="F5599" s="450"/>
    </row>
    <row r="5600" spans="6:6" x14ac:dyDescent="0.2">
      <c r="F5600" s="450"/>
    </row>
    <row r="5601" spans="6:6" x14ac:dyDescent="0.2">
      <c r="F5601" s="450"/>
    </row>
    <row r="5602" spans="6:6" x14ac:dyDescent="0.2">
      <c r="F5602" s="450"/>
    </row>
    <row r="5603" spans="6:6" x14ac:dyDescent="0.2">
      <c r="F5603" s="450"/>
    </row>
    <row r="5604" spans="6:6" x14ac:dyDescent="0.2">
      <c r="F5604" s="450"/>
    </row>
    <row r="5605" spans="6:6" x14ac:dyDescent="0.2">
      <c r="F5605" s="450"/>
    </row>
    <row r="5606" spans="6:6" x14ac:dyDescent="0.2">
      <c r="F5606" s="450"/>
    </row>
    <row r="5607" spans="6:6" x14ac:dyDescent="0.2">
      <c r="F5607" s="450"/>
    </row>
    <row r="5608" spans="6:6" x14ac:dyDescent="0.2">
      <c r="F5608" s="450"/>
    </row>
    <row r="5609" spans="6:6" x14ac:dyDescent="0.2">
      <c r="F5609" s="450"/>
    </row>
    <row r="5610" spans="6:6" x14ac:dyDescent="0.2">
      <c r="F5610" s="450"/>
    </row>
    <row r="5611" spans="6:6" x14ac:dyDescent="0.2">
      <c r="F5611" s="450"/>
    </row>
    <row r="5612" spans="6:6" x14ac:dyDescent="0.2">
      <c r="F5612" s="450"/>
    </row>
    <row r="5613" spans="6:6" x14ac:dyDescent="0.2">
      <c r="F5613" s="450"/>
    </row>
    <row r="5614" spans="6:6" x14ac:dyDescent="0.2">
      <c r="F5614" s="450"/>
    </row>
    <row r="5615" spans="6:6" x14ac:dyDescent="0.2">
      <c r="F5615" s="450"/>
    </row>
    <row r="5616" spans="6:6" x14ac:dyDescent="0.2">
      <c r="F5616" s="450"/>
    </row>
    <row r="5617" spans="6:6" x14ac:dyDescent="0.2">
      <c r="F5617" s="450"/>
    </row>
    <row r="5618" spans="6:6" x14ac:dyDescent="0.2">
      <c r="F5618" s="450"/>
    </row>
    <row r="5619" spans="6:6" x14ac:dyDescent="0.2">
      <c r="F5619" s="450"/>
    </row>
    <row r="5620" spans="6:6" x14ac:dyDescent="0.2">
      <c r="F5620" s="450"/>
    </row>
    <row r="5621" spans="6:6" x14ac:dyDescent="0.2">
      <c r="F5621" s="450"/>
    </row>
    <row r="5622" spans="6:6" x14ac:dyDescent="0.2">
      <c r="F5622" s="450"/>
    </row>
    <row r="5623" spans="6:6" x14ac:dyDescent="0.2">
      <c r="F5623" s="450"/>
    </row>
    <row r="5624" spans="6:6" x14ac:dyDescent="0.2">
      <c r="F5624" s="450"/>
    </row>
    <row r="5625" spans="6:6" x14ac:dyDescent="0.2">
      <c r="F5625" s="450"/>
    </row>
    <row r="5626" spans="6:6" x14ac:dyDescent="0.2">
      <c r="F5626" s="450"/>
    </row>
    <row r="5627" spans="6:6" x14ac:dyDescent="0.2">
      <c r="F5627" s="450"/>
    </row>
    <row r="5628" spans="6:6" x14ac:dyDescent="0.2">
      <c r="F5628" s="450"/>
    </row>
    <row r="5629" spans="6:6" x14ac:dyDescent="0.2">
      <c r="F5629" s="450"/>
    </row>
    <row r="5630" spans="6:6" x14ac:dyDescent="0.2">
      <c r="F5630" s="450"/>
    </row>
    <row r="5631" spans="6:6" x14ac:dyDescent="0.2">
      <c r="F5631" s="450"/>
    </row>
    <row r="5632" spans="6:6" x14ac:dyDescent="0.2">
      <c r="F5632" s="450"/>
    </row>
    <row r="5633" spans="6:6" x14ac:dyDescent="0.2">
      <c r="F5633" s="450"/>
    </row>
    <row r="5634" spans="6:6" x14ac:dyDescent="0.2">
      <c r="F5634" s="450"/>
    </row>
    <row r="5635" spans="6:6" x14ac:dyDescent="0.2">
      <c r="F5635" s="450"/>
    </row>
    <row r="5636" spans="6:6" x14ac:dyDescent="0.2">
      <c r="F5636" s="450"/>
    </row>
    <row r="5637" spans="6:6" x14ac:dyDescent="0.2">
      <c r="F5637" s="450"/>
    </row>
    <row r="5638" spans="6:6" x14ac:dyDescent="0.2">
      <c r="F5638" s="450"/>
    </row>
    <row r="5639" spans="6:6" x14ac:dyDescent="0.2">
      <c r="F5639" s="450"/>
    </row>
    <row r="5640" spans="6:6" x14ac:dyDescent="0.2">
      <c r="F5640" s="450"/>
    </row>
    <row r="5641" spans="6:6" x14ac:dyDescent="0.2">
      <c r="F5641" s="450"/>
    </row>
    <row r="5642" spans="6:6" x14ac:dyDescent="0.2">
      <c r="F5642" s="450"/>
    </row>
    <row r="5643" spans="6:6" x14ac:dyDescent="0.2">
      <c r="F5643" s="450"/>
    </row>
    <row r="5644" spans="6:6" x14ac:dyDescent="0.2">
      <c r="F5644" s="450"/>
    </row>
    <row r="5645" spans="6:6" x14ac:dyDescent="0.2">
      <c r="F5645" s="450"/>
    </row>
    <row r="5646" spans="6:6" x14ac:dyDescent="0.2">
      <c r="F5646" s="450"/>
    </row>
    <row r="5647" spans="6:6" x14ac:dyDescent="0.2">
      <c r="F5647" s="450"/>
    </row>
    <row r="5648" spans="6:6" x14ac:dyDescent="0.2">
      <c r="F5648" s="450"/>
    </row>
    <row r="5649" spans="6:6" x14ac:dyDescent="0.2">
      <c r="F5649" s="450"/>
    </row>
    <row r="5650" spans="6:6" x14ac:dyDescent="0.2">
      <c r="F5650" s="450"/>
    </row>
    <row r="5651" spans="6:6" x14ac:dyDescent="0.2">
      <c r="F5651" s="450"/>
    </row>
    <row r="5652" spans="6:6" x14ac:dyDescent="0.2">
      <c r="F5652" s="450"/>
    </row>
    <row r="5653" spans="6:6" x14ac:dyDescent="0.2">
      <c r="F5653" s="450"/>
    </row>
    <row r="5654" spans="6:6" x14ac:dyDescent="0.2">
      <c r="F5654" s="450"/>
    </row>
    <row r="5655" spans="6:6" x14ac:dyDescent="0.2">
      <c r="F5655" s="450"/>
    </row>
    <row r="5656" spans="6:6" x14ac:dyDescent="0.2">
      <c r="F5656" s="450"/>
    </row>
    <row r="5657" spans="6:6" x14ac:dyDescent="0.2">
      <c r="F5657" s="450"/>
    </row>
    <row r="5658" spans="6:6" x14ac:dyDescent="0.2">
      <c r="F5658" s="450"/>
    </row>
    <row r="5659" spans="6:6" x14ac:dyDescent="0.2">
      <c r="F5659" s="450"/>
    </row>
    <row r="5660" spans="6:6" x14ac:dyDescent="0.2">
      <c r="F5660" s="450"/>
    </row>
    <row r="5661" spans="6:6" x14ac:dyDescent="0.2">
      <c r="F5661" s="450"/>
    </row>
    <row r="5662" spans="6:6" x14ac:dyDescent="0.2">
      <c r="F5662" s="450"/>
    </row>
    <row r="5663" spans="6:6" x14ac:dyDescent="0.2">
      <c r="F5663" s="450"/>
    </row>
    <row r="5664" spans="6:6" x14ac:dyDescent="0.2">
      <c r="F5664" s="450"/>
    </row>
    <row r="5665" spans="6:6" x14ac:dyDescent="0.2">
      <c r="F5665" s="450"/>
    </row>
    <row r="5666" spans="6:6" x14ac:dyDescent="0.2">
      <c r="F5666" s="450"/>
    </row>
    <row r="5667" spans="6:6" x14ac:dyDescent="0.2">
      <c r="F5667" s="450"/>
    </row>
    <row r="5668" spans="6:6" x14ac:dyDescent="0.2">
      <c r="F5668" s="450"/>
    </row>
    <row r="5669" spans="6:6" x14ac:dyDescent="0.2">
      <c r="F5669" s="450"/>
    </row>
    <row r="5670" spans="6:6" x14ac:dyDescent="0.2">
      <c r="F5670" s="450"/>
    </row>
    <row r="5671" spans="6:6" x14ac:dyDescent="0.2">
      <c r="F5671" s="450"/>
    </row>
    <row r="5672" spans="6:6" x14ac:dyDescent="0.2">
      <c r="F5672" s="450"/>
    </row>
    <row r="5673" spans="6:6" x14ac:dyDescent="0.2">
      <c r="F5673" s="450"/>
    </row>
    <row r="5674" spans="6:6" x14ac:dyDescent="0.2">
      <c r="F5674" s="450"/>
    </row>
    <row r="5675" spans="6:6" x14ac:dyDescent="0.2">
      <c r="F5675" s="450"/>
    </row>
    <row r="5676" spans="6:6" x14ac:dyDescent="0.2">
      <c r="F5676" s="450"/>
    </row>
    <row r="5677" spans="6:6" x14ac:dyDescent="0.2">
      <c r="F5677" s="450"/>
    </row>
    <row r="5678" spans="6:6" x14ac:dyDescent="0.2">
      <c r="F5678" s="450"/>
    </row>
    <row r="5679" spans="6:6" x14ac:dyDescent="0.2">
      <c r="F5679" s="450"/>
    </row>
    <row r="5680" spans="6:6" x14ac:dyDescent="0.2">
      <c r="F5680" s="450"/>
    </row>
    <row r="5681" spans="6:6" x14ac:dyDescent="0.2">
      <c r="F5681" s="450"/>
    </row>
    <row r="5682" spans="6:6" x14ac:dyDescent="0.2">
      <c r="F5682" s="450"/>
    </row>
    <row r="5683" spans="6:6" x14ac:dyDescent="0.2">
      <c r="F5683" s="450"/>
    </row>
    <row r="5684" spans="6:6" x14ac:dyDescent="0.2">
      <c r="F5684" s="450"/>
    </row>
    <row r="5685" spans="6:6" x14ac:dyDescent="0.2">
      <c r="F5685" s="450"/>
    </row>
    <row r="5686" spans="6:6" x14ac:dyDescent="0.2">
      <c r="F5686" s="450"/>
    </row>
    <row r="5687" spans="6:6" x14ac:dyDescent="0.2">
      <c r="F5687" s="450"/>
    </row>
    <row r="5688" spans="6:6" x14ac:dyDescent="0.2">
      <c r="F5688" s="450"/>
    </row>
    <row r="5689" spans="6:6" x14ac:dyDescent="0.2">
      <c r="F5689" s="450"/>
    </row>
    <row r="5690" spans="6:6" x14ac:dyDescent="0.2">
      <c r="F5690" s="450"/>
    </row>
    <row r="5691" spans="6:6" x14ac:dyDescent="0.2">
      <c r="F5691" s="450"/>
    </row>
    <row r="5692" spans="6:6" x14ac:dyDescent="0.2">
      <c r="F5692" s="450"/>
    </row>
    <row r="5693" spans="6:6" x14ac:dyDescent="0.2">
      <c r="F5693" s="450"/>
    </row>
    <row r="5694" spans="6:6" x14ac:dyDescent="0.2">
      <c r="F5694" s="450"/>
    </row>
    <row r="5695" spans="6:6" x14ac:dyDescent="0.2">
      <c r="F5695" s="450"/>
    </row>
    <row r="5696" spans="6:6" x14ac:dyDescent="0.2">
      <c r="F5696" s="450"/>
    </row>
    <row r="5697" spans="6:6" x14ac:dyDescent="0.2">
      <c r="F5697" s="450"/>
    </row>
    <row r="5698" spans="6:6" x14ac:dyDescent="0.2">
      <c r="F5698" s="450"/>
    </row>
    <row r="5699" spans="6:6" x14ac:dyDescent="0.2">
      <c r="F5699" s="450"/>
    </row>
    <row r="5700" spans="6:6" x14ac:dyDescent="0.2">
      <c r="F5700" s="450"/>
    </row>
    <row r="5701" spans="6:6" x14ac:dyDescent="0.2">
      <c r="F5701" s="450"/>
    </row>
    <row r="5702" spans="6:6" x14ac:dyDescent="0.2">
      <c r="F5702" s="450"/>
    </row>
    <row r="5703" spans="6:6" x14ac:dyDescent="0.2">
      <c r="F5703" s="450"/>
    </row>
    <row r="5704" spans="6:6" x14ac:dyDescent="0.2">
      <c r="F5704" s="450"/>
    </row>
    <row r="5705" spans="6:6" x14ac:dyDescent="0.2">
      <c r="F5705" s="450"/>
    </row>
    <row r="5706" spans="6:6" x14ac:dyDescent="0.2">
      <c r="F5706" s="450"/>
    </row>
    <row r="5707" spans="6:6" x14ac:dyDescent="0.2">
      <c r="F5707" s="450"/>
    </row>
    <row r="5708" spans="6:6" x14ac:dyDescent="0.2">
      <c r="F5708" s="450"/>
    </row>
    <row r="5709" spans="6:6" x14ac:dyDescent="0.2">
      <c r="F5709" s="450"/>
    </row>
    <row r="5710" spans="6:6" x14ac:dyDescent="0.2">
      <c r="F5710" s="450"/>
    </row>
    <row r="5711" spans="6:6" x14ac:dyDescent="0.2">
      <c r="F5711" s="450"/>
    </row>
    <row r="5712" spans="6:6" x14ac:dyDescent="0.2">
      <c r="F5712" s="450"/>
    </row>
    <row r="5713" spans="6:6" x14ac:dyDescent="0.2">
      <c r="F5713" s="450"/>
    </row>
    <row r="5714" spans="6:6" x14ac:dyDescent="0.2">
      <c r="F5714" s="450"/>
    </row>
    <row r="5715" spans="6:6" x14ac:dyDescent="0.2">
      <c r="F5715" s="450"/>
    </row>
    <row r="5716" spans="6:6" x14ac:dyDescent="0.2">
      <c r="F5716" s="450"/>
    </row>
    <row r="5717" spans="6:6" x14ac:dyDescent="0.2">
      <c r="F5717" s="450"/>
    </row>
    <row r="5718" spans="6:6" x14ac:dyDescent="0.2">
      <c r="F5718" s="450"/>
    </row>
    <row r="5719" spans="6:6" x14ac:dyDescent="0.2">
      <c r="F5719" s="450"/>
    </row>
    <row r="5720" spans="6:6" x14ac:dyDescent="0.2">
      <c r="F5720" s="450"/>
    </row>
    <row r="5721" spans="6:6" x14ac:dyDescent="0.2">
      <c r="F5721" s="450"/>
    </row>
    <row r="5722" spans="6:6" x14ac:dyDescent="0.2">
      <c r="F5722" s="450"/>
    </row>
    <row r="5723" spans="6:6" x14ac:dyDescent="0.2">
      <c r="F5723" s="450"/>
    </row>
    <row r="5724" spans="6:6" x14ac:dyDescent="0.2">
      <c r="F5724" s="450"/>
    </row>
    <row r="5725" spans="6:6" x14ac:dyDescent="0.2">
      <c r="F5725" s="450"/>
    </row>
    <row r="5726" spans="6:6" x14ac:dyDescent="0.2">
      <c r="F5726" s="450"/>
    </row>
    <row r="5727" spans="6:6" x14ac:dyDescent="0.2">
      <c r="F5727" s="450"/>
    </row>
    <row r="5728" spans="6:6" x14ac:dyDescent="0.2">
      <c r="F5728" s="450"/>
    </row>
    <row r="5729" spans="6:6" x14ac:dyDescent="0.2">
      <c r="F5729" s="450"/>
    </row>
    <row r="5730" spans="6:6" x14ac:dyDescent="0.2">
      <c r="F5730" s="450"/>
    </row>
    <row r="5731" spans="6:6" x14ac:dyDescent="0.2">
      <c r="F5731" s="450"/>
    </row>
    <row r="5732" spans="6:6" x14ac:dyDescent="0.2">
      <c r="F5732" s="450"/>
    </row>
    <row r="5733" spans="6:6" x14ac:dyDescent="0.2">
      <c r="F5733" s="450"/>
    </row>
    <row r="5734" spans="6:6" x14ac:dyDescent="0.2">
      <c r="F5734" s="450"/>
    </row>
    <row r="5735" spans="6:6" x14ac:dyDescent="0.2">
      <c r="F5735" s="450"/>
    </row>
    <row r="5736" spans="6:6" x14ac:dyDescent="0.2">
      <c r="F5736" s="450"/>
    </row>
    <row r="5737" spans="6:6" x14ac:dyDescent="0.2">
      <c r="F5737" s="450"/>
    </row>
    <row r="5738" spans="6:6" x14ac:dyDescent="0.2">
      <c r="F5738" s="450"/>
    </row>
    <row r="5739" spans="6:6" x14ac:dyDescent="0.2">
      <c r="F5739" s="450"/>
    </row>
    <row r="5740" spans="6:6" x14ac:dyDescent="0.2">
      <c r="F5740" s="450"/>
    </row>
    <row r="5741" spans="6:6" x14ac:dyDescent="0.2">
      <c r="F5741" s="450"/>
    </row>
    <row r="5742" spans="6:6" x14ac:dyDescent="0.2">
      <c r="F5742" s="450"/>
    </row>
    <row r="5743" spans="6:6" x14ac:dyDescent="0.2">
      <c r="F5743" s="450"/>
    </row>
    <row r="5744" spans="6:6" x14ac:dyDescent="0.2">
      <c r="F5744" s="450"/>
    </row>
    <row r="5745" spans="6:6" x14ac:dyDescent="0.2">
      <c r="F5745" s="450"/>
    </row>
    <row r="5746" spans="6:6" x14ac:dyDescent="0.2">
      <c r="F5746" s="450"/>
    </row>
    <row r="5747" spans="6:6" x14ac:dyDescent="0.2">
      <c r="F5747" s="450"/>
    </row>
    <row r="5748" spans="6:6" x14ac:dyDescent="0.2">
      <c r="F5748" s="450"/>
    </row>
    <row r="5749" spans="6:6" x14ac:dyDescent="0.2">
      <c r="F5749" s="450"/>
    </row>
    <row r="5750" spans="6:6" x14ac:dyDescent="0.2">
      <c r="F5750" s="450"/>
    </row>
    <row r="5751" spans="6:6" x14ac:dyDescent="0.2">
      <c r="F5751" s="450"/>
    </row>
    <row r="5752" spans="6:6" x14ac:dyDescent="0.2">
      <c r="F5752" s="450"/>
    </row>
    <row r="5753" spans="6:6" x14ac:dyDescent="0.2">
      <c r="F5753" s="450"/>
    </row>
    <row r="5754" spans="6:6" x14ac:dyDescent="0.2">
      <c r="F5754" s="450"/>
    </row>
    <row r="5755" spans="6:6" x14ac:dyDescent="0.2">
      <c r="F5755" s="450"/>
    </row>
    <row r="5756" spans="6:6" x14ac:dyDescent="0.2">
      <c r="F5756" s="450"/>
    </row>
    <row r="5757" spans="6:6" x14ac:dyDescent="0.2">
      <c r="F5757" s="450"/>
    </row>
    <row r="5758" spans="6:6" x14ac:dyDescent="0.2">
      <c r="F5758" s="450"/>
    </row>
    <row r="5759" spans="6:6" x14ac:dyDescent="0.2">
      <c r="F5759" s="450"/>
    </row>
    <row r="5760" spans="6:6" x14ac:dyDescent="0.2">
      <c r="F5760" s="450"/>
    </row>
    <row r="5761" spans="6:6" x14ac:dyDescent="0.2">
      <c r="F5761" s="450"/>
    </row>
    <row r="5762" spans="6:6" x14ac:dyDescent="0.2">
      <c r="F5762" s="450"/>
    </row>
    <row r="5763" spans="6:6" x14ac:dyDescent="0.2">
      <c r="F5763" s="450"/>
    </row>
    <row r="5764" spans="6:6" x14ac:dyDescent="0.2">
      <c r="F5764" s="450"/>
    </row>
    <row r="5765" spans="6:6" x14ac:dyDescent="0.2">
      <c r="F5765" s="450"/>
    </row>
    <row r="5766" spans="6:6" x14ac:dyDescent="0.2">
      <c r="F5766" s="450"/>
    </row>
    <row r="5767" spans="6:6" x14ac:dyDescent="0.2">
      <c r="F5767" s="450"/>
    </row>
    <row r="5768" spans="6:6" x14ac:dyDescent="0.2">
      <c r="F5768" s="450"/>
    </row>
    <row r="5769" spans="6:6" x14ac:dyDescent="0.2">
      <c r="F5769" s="450"/>
    </row>
    <row r="5770" spans="6:6" x14ac:dyDescent="0.2">
      <c r="F5770" s="450"/>
    </row>
    <row r="5771" spans="6:6" x14ac:dyDescent="0.2">
      <c r="F5771" s="450"/>
    </row>
    <row r="5772" spans="6:6" x14ac:dyDescent="0.2">
      <c r="F5772" s="450"/>
    </row>
    <row r="5773" spans="6:6" x14ac:dyDescent="0.2">
      <c r="F5773" s="450"/>
    </row>
    <row r="5774" spans="6:6" x14ac:dyDescent="0.2">
      <c r="F5774" s="450"/>
    </row>
    <row r="5775" spans="6:6" x14ac:dyDescent="0.2">
      <c r="F5775" s="450"/>
    </row>
    <row r="5776" spans="6:6" x14ac:dyDescent="0.2">
      <c r="F5776" s="450"/>
    </row>
    <row r="5777" spans="6:6" x14ac:dyDescent="0.2">
      <c r="F5777" s="450"/>
    </row>
    <row r="5778" spans="6:6" x14ac:dyDescent="0.2">
      <c r="F5778" s="450"/>
    </row>
    <row r="5779" spans="6:6" x14ac:dyDescent="0.2">
      <c r="F5779" s="450"/>
    </row>
    <row r="5780" spans="6:6" x14ac:dyDescent="0.2">
      <c r="F5780" s="450"/>
    </row>
    <row r="5781" spans="6:6" x14ac:dyDescent="0.2">
      <c r="F5781" s="450"/>
    </row>
    <row r="5782" spans="6:6" x14ac:dyDescent="0.2">
      <c r="F5782" s="450"/>
    </row>
    <row r="5783" spans="6:6" x14ac:dyDescent="0.2">
      <c r="F5783" s="450"/>
    </row>
    <row r="5784" spans="6:6" x14ac:dyDescent="0.2">
      <c r="F5784" s="450"/>
    </row>
    <row r="5785" spans="6:6" x14ac:dyDescent="0.2">
      <c r="F5785" s="450"/>
    </row>
    <row r="5786" spans="6:6" x14ac:dyDescent="0.2">
      <c r="F5786" s="450"/>
    </row>
    <row r="5787" spans="6:6" x14ac:dyDescent="0.2">
      <c r="F5787" s="450"/>
    </row>
    <row r="5788" spans="6:6" x14ac:dyDescent="0.2">
      <c r="F5788" s="450"/>
    </row>
    <row r="5789" spans="6:6" x14ac:dyDescent="0.2">
      <c r="F5789" s="450"/>
    </row>
    <row r="5790" spans="6:6" x14ac:dyDescent="0.2">
      <c r="F5790" s="450"/>
    </row>
    <row r="5791" spans="6:6" x14ac:dyDescent="0.2">
      <c r="F5791" s="450"/>
    </row>
    <row r="5792" spans="6:6" x14ac:dyDescent="0.2">
      <c r="F5792" s="450"/>
    </row>
    <row r="5793" spans="6:6" x14ac:dyDescent="0.2">
      <c r="F5793" s="450"/>
    </row>
    <row r="5794" spans="6:6" x14ac:dyDescent="0.2">
      <c r="F5794" s="450"/>
    </row>
    <row r="5795" spans="6:6" x14ac:dyDescent="0.2">
      <c r="F5795" s="450"/>
    </row>
    <row r="5796" spans="6:6" x14ac:dyDescent="0.2">
      <c r="F5796" s="450"/>
    </row>
    <row r="5797" spans="6:6" x14ac:dyDescent="0.2">
      <c r="F5797" s="450"/>
    </row>
    <row r="5798" spans="6:6" x14ac:dyDescent="0.2">
      <c r="F5798" s="450"/>
    </row>
    <row r="5799" spans="6:6" x14ac:dyDescent="0.2">
      <c r="F5799" s="450"/>
    </row>
    <row r="5800" spans="6:6" x14ac:dyDescent="0.2">
      <c r="F5800" s="450"/>
    </row>
    <row r="5801" spans="6:6" x14ac:dyDescent="0.2">
      <c r="F5801" s="450"/>
    </row>
    <row r="5802" spans="6:6" x14ac:dyDescent="0.2">
      <c r="F5802" s="450"/>
    </row>
    <row r="5803" spans="6:6" x14ac:dyDescent="0.2">
      <c r="F5803" s="450"/>
    </row>
    <row r="5804" spans="6:6" x14ac:dyDescent="0.2">
      <c r="F5804" s="450"/>
    </row>
    <row r="5805" spans="6:6" x14ac:dyDescent="0.2">
      <c r="F5805" s="450"/>
    </row>
    <row r="5806" spans="6:6" x14ac:dyDescent="0.2">
      <c r="F5806" s="450"/>
    </row>
    <row r="5807" spans="6:6" x14ac:dyDescent="0.2">
      <c r="F5807" s="450"/>
    </row>
    <row r="5808" spans="6:6" x14ac:dyDescent="0.2">
      <c r="F5808" s="450"/>
    </row>
    <row r="5809" spans="6:6" x14ac:dyDescent="0.2">
      <c r="F5809" s="450"/>
    </row>
    <row r="5810" spans="6:6" x14ac:dyDescent="0.2">
      <c r="F5810" s="450"/>
    </row>
    <row r="5811" spans="6:6" x14ac:dyDescent="0.2">
      <c r="F5811" s="450"/>
    </row>
    <row r="5812" spans="6:6" x14ac:dyDescent="0.2">
      <c r="F5812" s="450"/>
    </row>
    <row r="5813" spans="6:6" x14ac:dyDescent="0.2">
      <c r="F5813" s="450"/>
    </row>
    <row r="5814" spans="6:6" x14ac:dyDescent="0.2">
      <c r="F5814" s="450"/>
    </row>
    <row r="5815" spans="6:6" x14ac:dyDescent="0.2">
      <c r="F5815" s="450"/>
    </row>
    <row r="5816" spans="6:6" x14ac:dyDescent="0.2">
      <c r="F5816" s="450"/>
    </row>
    <row r="5817" spans="6:6" x14ac:dyDescent="0.2">
      <c r="F5817" s="450"/>
    </row>
    <row r="5818" spans="6:6" x14ac:dyDescent="0.2">
      <c r="F5818" s="450"/>
    </row>
    <row r="5819" spans="6:6" x14ac:dyDescent="0.2">
      <c r="F5819" s="450"/>
    </row>
    <row r="5820" spans="6:6" x14ac:dyDescent="0.2">
      <c r="F5820" s="450"/>
    </row>
    <row r="5821" spans="6:6" x14ac:dyDescent="0.2">
      <c r="F5821" s="450"/>
    </row>
    <row r="5822" spans="6:6" x14ac:dyDescent="0.2">
      <c r="F5822" s="450"/>
    </row>
    <row r="5823" spans="6:6" x14ac:dyDescent="0.2">
      <c r="F5823" s="450"/>
    </row>
    <row r="5824" spans="6:6" x14ac:dyDescent="0.2">
      <c r="F5824" s="450"/>
    </row>
    <row r="5825" spans="6:6" x14ac:dyDescent="0.2">
      <c r="F5825" s="450"/>
    </row>
    <row r="5826" spans="6:6" x14ac:dyDescent="0.2">
      <c r="F5826" s="450"/>
    </row>
    <row r="5827" spans="6:6" x14ac:dyDescent="0.2">
      <c r="F5827" s="450"/>
    </row>
    <row r="5828" spans="6:6" x14ac:dyDescent="0.2">
      <c r="F5828" s="450"/>
    </row>
    <row r="5829" spans="6:6" x14ac:dyDescent="0.2">
      <c r="F5829" s="450"/>
    </row>
    <row r="5830" spans="6:6" x14ac:dyDescent="0.2">
      <c r="F5830" s="450"/>
    </row>
    <row r="5831" spans="6:6" x14ac:dyDescent="0.2">
      <c r="F5831" s="450"/>
    </row>
    <row r="5832" spans="6:6" x14ac:dyDescent="0.2">
      <c r="F5832" s="450"/>
    </row>
    <row r="5833" spans="6:6" x14ac:dyDescent="0.2">
      <c r="F5833" s="450"/>
    </row>
    <row r="5834" spans="6:6" x14ac:dyDescent="0.2">
      <c r="F5834" s="450"/>
    </row>
    <row r="5835" spans="6:6" x14ac:dyDescent="0.2">
      <c r="F5835" s="450"/>
    </row>
    <row r="5836" spans="6:6" x14ac:dyDescent="0.2">
      <c r="F5836" s="450"/>
    </row>
    <row r="5837" spans="6:6" x14ac:dyDescent="0.2">
      <c r="F5837" s="450"/>
    </row>
    <row r="5838" spans="6:6" x14ac:dyDescent="0.2">
      <c r="F5838" s="450"/>
    </row>
    <row r="5839" spans="6:6" x14ac:dyDescent="0.2">
      <c r="F5839" s="450"/>
    </row>
    <row r="5840" spans="6:6" x14ac:dyDescent="0.2">
      <c r="F5840" s="450"/>
    </row>
    <row r="5841" spans="6:6" x14ac:dyDescent="0.2">
      <c r="F5841" s="450"/>
    </row>
    <row r="5842" spans="6:6" x14ac:dyDescent="0.2">
      <c r="F5842" s="450"/>
    </row>
    <row r="5843" spans="6:6" x14ac:dyDescent="0.2">
      <c r="F5843" s="450"/>
    </row>
    <row r="5844" spans="6:6" x14ac:dyDescent="0.2">
      <c r="F5844" s="450"/>
    </row>
    <row r="5845" spans="6:6" x14ac:dyDescent="0.2">
      <c r="F5845" s="450"/>
    </row>
    <row r="5846" spans="6:6" x14ac:dyDescent="0.2">
      <c r="F5846" s="450"/>
    </row>
    <row r="5847" spans="6:6" x14ac:dyDescent="0.2">
      <c r="F5847" s="450"/>
    </row>
    <row r="5848" spans="6:6" x14ac:dyDescent="0.2">
      <c r="F5848" s="450"/>
    </row>
    <row r="5849" spans="6:6" x14ac:dyDescent="0.2">
      <c r="F5849" s="450"/>
    </row>
    <row r="5850" spans="6:6" x14ac:dyDescent="0.2">
      <c r="F5850" s="450"/>
    </row>
    <row r="5851" spans="6:6" x14ac:dyDescent="0.2">
      <c r="F5851" s="450"/>
    </row>
    <row r="5852" spans="6:6" x14ac:dyDescent="0.2">
      <c r="F5852" s="450"/>
    </row>
    <row r="5853" spans="6:6" x14ac:dyDescent="0.2">
      <c r="F5853" s="450"/>
    </row>
    <row r="5854" spans="6:6" x14ac:dyDescent="0.2">
      <c r="F5854" s="450"/>
    </row>
    <row r="5855" spans="6:6" x14ac:dyDescent="0.2">
      <c r="F5855" s="450"/>
    </row>
    <row r="5856" spans="6:6" x14ac:dyDescent="0.2">
      <c r="F5856" s="450"/>
    </row>
    <row r="5857" spans="6:6" x14ac:dyDescent="0.2">
      <c r="F5857" s="450"/>
    </row>
    <row r="5858" spans="6:6" x14ac:dyDescent="0.2">
      <c r="F5858" s="450"/>
    </row>
    <row r="5859" spans="6:6" x14ac:dyDescent="0.2">
      <c r="F5859" s="450"/>
    </row>
    <row r="5860" spans="6:6" x14ac:dyDescent="0.2">
      <c r="F5860" s="450"/>
    </row>
    <row r="5861" spans="6:6" x14ac:dyDescent="0.2">
      <c r="F5861" s="450"/>
    </row>
    <row r="5862" spans="6:6" x14ac:dyDescent="0.2">
      <c r="F5862" s="450"/>
    </row>
    <row r="5863" spans="6:6" x14ac:dyDescent="0.2">
      <c r="F5863" s="450"/>
    </row>
    <row r="5864" spans="6:6" x14ac:dyDescent="0.2">
      <c r="F5864" s="450"/>
    </row>
    <row r="5865" spans="6:6" x14ac:dyDescent="0.2">
      <c r="F5865" s="450"/>
    </row>
    <row r="5866" spans="6:6" x14ac:dyDescent="0.2">
      <c r="F5866" s="450"/>
    </row>
    <row r="5867" spans="6:6" x14ac:dyDescent="0.2">
      <c r="F5867" s="450"/>
    </row>
    <row r="5868" spans="6:6" x14ac:dyDescent="0.2">
      <c r="F5868" s="450"/>
    </row>
    <row r="5869" spans="6:6" x14ac:dyDescent="0.2">
      <c r="F5869" s="450"/>
    </row>
    <row r="5870" spans="6:6" x14ac:dyDescent="0.2">
      <c r="F5870" s="450"/>
    </row>
    <row r="5871" spans="6:6" x14ac:dyDescent="0.2">
      <c r="F5871" s="450"/>
    </row>
    <row r="5872" spans="6:6" x14ac:dyDescent="0.2">
      <c r="F5872" s="450"/>
    </row>
    <row r="5873" spans="6:6" x14ac:dyDescent="0.2">
      <c r="F5873" s="450"/>
    </row>
    <row r="5874" spans="6:6" x14ac:dyDescent="0.2">
      <c r="F5874" s="450"/>
    </row>
    <row r="5875" spans="6:6" x14ac:dyDescent="0.2">
      <c r="F5875" s="450"/>
    </row>
    <row r="5876" spans="6:6" x14ac:dyDescent="0.2">
      <c r="F5876" s="450"/>
    </row>
    <row r="5877" spans="6:6" x14ac:dyDescent="0.2">
      <c r="F5877" s="450"/>
    </row>
    <row r="5878" spans="6:6" x14ac:dyDescent="0.2">
      <c r="F5878" s="450"/>
    </row>
    <row r="5879" spans="6:6" x14ac:dyDescent="0.2">
      <c r="F5879" s="450"/>
    </row>
    <row r="5880" spans="6:6" x14ac:dyDescent="0.2">
      <c r="F5880" s="450"/>
    </row>
    <row r="5881" spans="6:6" x14ac:dyDescent="0.2">
      <c r="F5881" s="450"/>
    </row>
    <row r="5882" spans="6:6" x14ac:dyDescent="0.2">
      <c r="F5882" s="450"/>
    </row>
    <row r="5883" spans="6:6" x14ac:dyDescent="0.2">
      <c r="F5883" s="450"/>
    </row>
    <row r="5884" spans="6:6" x14ac:dyDescent="0.2">
      <c r="F5884" s="450"/>
    </row>
    <row r="5885" spans="6:6" x14ac:dyDescent="0.2">
      <c r="F5885" s="450"/>
    </row>
    <row r="5886" spans="6:6" x14ac:dyDescent="0.2">
      <c r="F5886" s="450"/>
    </row>
    <row r="5887" spans="6:6" x14ac:dyDescent="0.2">
      <c r="F5887" s="450"/>
    </row>
    <row r="5888" spans="6:6" x14ac:dyDescent="0.2">
      <c r="F5888" s="450"/>
    </row>
    <row r="5889" spans="6:6" x14ac:dyDescent="0.2">
      <c r="F5889" s="450"/>
    </row>
    <row r="5890" spans="6:6" x14ac:dyDescent="0.2">
      <c r="F5890" s="450"/>
    </row>
    <row r="5891" spans="6:6" x14ac:dyDescent="0.2">
      <c r="F5891" s="450"/>
    </row>
    <row r="5892" spans="6:6" x14ac:dyDescent="0.2">
      <c r="F5892" s="450"/>
    </row>
    <row r="5893" spans="6:6" x14ac:dyDescent="0.2">
      <c r="F5893" s="450"/>
    </row>
    <row r="5894" spans="6:6" x14ac:dyDescent="0.2">
      <c r="F5894" s="450"/>
    </row>
    <row r="5895" spans="6:6" x14ac:dyDescent="0.2">
      <c r="F5895" s="450"/>
    </row>
    <row r="5896" spans="6:6" x14ac:dyDescent="0.2">
      <c r="F5896" s="450"/>
    </row>
    <row r="5897" spans="6:6" x14ac:dyDescent="0.2">
      <c r="F5897" s="450"/>
    </row>
    <row r="5898" spans="6:6" x14ac:dyDescent="0.2">
      <c r="F5898" s="450"/>
    </row>
    <row r="5899" spans="6:6" x14ac:dyDescent="0.2">
      <c r="F5899" s="450"/>
    </row>
    <row r="5900" spans="6:6" x14ac:dyDescent="0.2">
      <c r="F5900" s="450"/>
    </row>
    <row r="5901" spans="6:6" x14ac:dyDescent="0.2">
      <c r="F5901" s="450"/>
    </row>
    <row r="5902" spans="6:6" x14ac:dyDescent="0.2">
      <c r="F5902" s="450"/>
    </row>
    <row r="5903" spans="6:6" x14ac:dyDescent="0.2">
      <c r="F5903" s="450"/>
    </row>
    <row r="5904" spans="6:6" x14ac:dyDescent="0.2">
      <c r="F5904" s="450"/>
    </row>
    <row r="5905" spans="6:6" x14ac:dyDescent="0.2">
      <c r="F5905" s="450"/>
    </row>
    <row r="5906" spans="6:6" x14ac:dyDescent="0.2">
      <c r="F5906" s="450"/>
    </row>
    <row r="5907" spans="6:6" x14ac:dyDescent="0.2">
      <c r="F5907" s="450"/>
    </row>
    <row r="5908" spans="6:6" x14ac:dyDescent="0.2">
      <c r="F5908" s="450"/>
    </row>
    <row r="5909" spans="6:6" x14ac:dyDescent="0.2">
      <c r="F5909" s="450"/>
    </row>
    <row r="5910" spans="6:6" x14ac:dyDescent="0.2">
      <c r="F5910" s="450"/>
    </row>
    <row r="5911" spans="6:6" x14ac:dyDescent="0.2">
      <c r="F5911" s="450"/>
    </row>
    <row r="5912" spans="6:6" x14ac:dyDescent="0.2">
      <c r="F5912" s="450"/>
    </row>
    <row r="5913" spans="6:6" x14ac:dyDescent="0.2">
      <c r="F5913" s="450"/>
    </row>
    <row r="5914" spans="6:6" x14ac:dyDescent="0.2">
      <c r="F5914" s="450"/>
    </row>
    <row r="5915" spans="6:6" x14ac:dyDescent="0.2">
      <c r="F5915" s="450"/>
    </row>
    <row r="5916" spans="6:6" x14ac:dyDescent="0.2">
      <c r="F5916" s="450"/>
    </row>
    <row r="5917" spans="6:6" x14ac:dyDescent="0.2">
      <c r="F5917" s="450"/>
    </row>
    <row r="5918" spans="6:6" x14ac:dyDescent="0.2">
      <c r="F5918" s="450"/>
    </row>
    <row r="5919" spans="6:6" x14ac:dyDescent="0.2">
      <c r="F5919" s="450"/>
    </row>
    <row r="5920" spans="6:6" x14ac:dyDescent="0.2">
      <c r="F5920" s="450"/>
    </row>
    <row r="5921" spans="6:6" x14ac:dyDescent="0.2">
      <c r="F5921" s="450"/>
    </row>
    <row r="5922" spans="6:6" x14ac:dyDescent="0.2">
      <c r="F5922" s="450"/>
    </row>
    <row r="5923" spans="6:6" x14ac:dyDescent="0.2">
      <c r="F5923" s="450"/>
    </row>
    <row r="5924" spans="6:6" x14ac:dyDescent="0.2">
      <c r="F5924" s="450"/>
    </row>
    <row r="5925" spans="6:6" x14ac:dyDescent="0.2">
      <c r="F5925" s="450"/>
    </row>
    <row r="5926" spans="6:6" x14ac:dyDescent="0.2">
      <c r="F5926" s="450"/>
    </row>
    <row r="5927" spans="6:6" x14ac:dyDescent="0.2">
      <c r="F5927" s="450"/>
    </row>
    <row r="5928" spans="6:6" x14ac:dyDescent="0.2">
      <c r="F5928" s="450"/>
    </row>
    <row r="5929" spans="6:6" x14ac:dyDescent="0.2">
      <c r="F5929" s="450"/>
    </row>
    <row r="5930" spans="6:6" x14ac:dyDescent="0.2">
      <c r="F5930" s="450"/>
    </row>
    <row r="5931" spans="6:6" x14ac:dyDescent="0.2">
      <c r="F5931" s="450"/>
    </row>
    <row r="5932" spans="6:6" x14ac:dyDescent="0.2">
      <c r="F5932" s="450"/>
    </row>
    <row r="5933" spans="6:6" x14ac:dyDescent="0.2">
      <c r="F5933" s="450"/>
    </row>
    <row r="5934" spans="6:6" x14ac:dyDescent="0.2">
      <c r="F5934" s="450"/>
    </row>
    <row r="5935" spans="6:6" x14ac:dyDescent="0.2">
      <c r="F5935" s="450"/>
    </row>
    <row r="5936" spans="6:6" x14ac:dyDescent="0.2">
      <c r="F5936" s="450"/>
    </row>
    <row r="5937" spans="6:6" x14ac:dyDescent="0.2">
      <c r="F5937" s="450"/>
    </row>
    <row r="5938" spans="6:6" x14ac:dyDescent="0.2">
      <c r="F5938" s="450"/>
    </row>
    <row r="5939" spans="6:6" x14ac:dyDescent="0.2">
      <c r="F5939" s="450"/>
    </row>
    <row r="5940" spans="6:6" x14ac:dyDescent="0.2">
      <c r="F5940" s="450"/>
    </row>
    <row r="5941" spans="6:6" x14ac:dyDescent="0.2">
      <c r="F5941" s="450"/>
    </row>
    <row r="5942" spans="6:6" x14ac:dyDescent="0.2">
      <c r="F5942" s="450"/>
    </row>
    <row r="5943" spans="6:6" x14ac:dyDescent="0.2">
      <c r="F5943" s="450"/>
    </row>
    <row r="5944" spans="6:6" x14ac:dyDescent="0.2">
      <c r="F5944" s="450"/>
    </row>
    <row r="5945" spans="6:6" x14ac:dyDescent="0.2">
      <c r="F5945" s="450"/>
    </row>
    <row r="5946" spans="6:6" x14ac:dyDescent="0.2">
      <c r="F5946" s="450"/>
    </row>
    <row r="5947" spans="6:6" x14ac:dyDescent="0.2">
      <c r="F5947" s="450"/>
    </row>
    <row r="5948" spans="6:6" x14ac:dyDescent="0.2">
      <c r="F5948" s="450"/>
    </row>
    <row r="5949" spans="6:6" x14ac:dyDescent="0.2">
      <c r="F5949" s="450"/>
    </row>
    <row r="5950" spans="6:6" x14ac:dyDescent="0.2">
      <c r="F5950" s="450"/>
    </row>
    <row r="5951" spans="6:6" x14ac:dyDescent="0.2">
      <c r="F5951" s="450"/>
    </row>
    <row r="5952" spans="6:6" x14ac:dyDescent="0.2">
      <c r="F5952" s="450"/>
    </row>
    <row r="5953" spans="6:6" x14ac:dyDescent="0.2">
      <c r="F5953" s="450"/>
    </row>
    <row r="5954" spans="6:6" x14ac:dyDescent="0.2">
      <c r="F5954" s="450"/>
    </row>
    <row r="5955" spans="6:6" x14ac:dyDescent="0.2">
      <c r="F5955" s="450"/>
    </row>
    <row r="5956" spans="6:6" x14ac:dyDescent="0.2">
      <c r="F5956" s="450"/>
    </row>
    <row r="5957" spans="6:6" x14ac:dyDescent="0.2">
      <c r="F5957" s="450"/>
    </row>
    <row r="5958" spans="6:6" x14ac:dyDescent="0.2">
      <c r="F5958" s="450"/>
    </row>
    <row r="5959" spans="6:6" x14ac:dyDescent="0.2">
      <c r="F5959" s="450"/>
    </row>
    <row r="5960" spans="6:6" x14ac:dyDescent="0.2">
      <c r="F5960" s="450"/>
    </row>
    <row r="5961" spans="6:6" x14ac:dyDescent="0.2">
      <c r="F5961" s="450"/>
    </row>
    <row r="5962" spans="6:6" x14ac:dyDescent="0.2">
      <c r="F5962" s="450"/>
    </row>
    <row r="5963" spans="6:6" x14ac:dyDescent="0.2">
      <c r="F5963" s="450"/>
    </row>
    <row r="5964" spans="6:6" x14ac:dyDescent="0.2">
      <c r="F5964" s="450"/>
    </row>
    <row r="5965" spans="6:6" x14ac:dyDescent="0.2">
      <c r="F5965" s="450"/>
    </row>
    <row r="5966" spans="6:6" x14ac:dyDescent="0.2">
      <c r="F5966" s="450"/>
    </row>
    <row r="5967" spans="6:6" x14ac:dyDescent="0.2">
      <c r="F5967" s="450"/>
    </row>
    <row r="5968" spans="6:6" x14ac:dyDescent="0.2">
      <c r="F5968" s="450"/>
    </row>
    <row r="5969" spans="6:6" x14ac:dyDescent="0.2">
      <c r="F5969" s="450"/>
    </row>
    <row r="5970" spans="6:6" x14ac:dyDescent="0.2">
      <c r="F5970" s="450"/>
    </row>
    <row r="5971" spans="6:6" x14ac:dyDescent="0.2">
      <c r="F5971" s="450"/>
    </row>
    <row r="5972" spans="6:6" x14ac:dyDescent="0.2">
      <c r="F5972" s="450"/>
    </row>
    <row r="5973" spans="6:6" x14ac:dyDescent="0.2">
      <c r="F5973" s="450"/>
    </row>
    <row r="5974" spans="6:6" x14ac:dyDescent="0.2">
      <c r="F5974" s="450"/>
    </row>
    <row r="5975" spans="6:6" x14ac:dyDescent="0.2">
      <c r="F5975" s="450"/>
    </row>
    <row r="5976" spans="6:6" x14ac:dyDescent="0.2">
      <c r="F5976" s="450"/>
    </row>
    <row r="5977" spans="6:6" x14ac:dyDescent="0.2">
      <c r="F5977" s="450"/>
    </row>
    <row r="5978" spans="6:6" x14ac:dyDescent="0.2">
      <c r="F5978" s="450"/>
    </row>
    <row r="5979" spans="6:6" x14ac:dyDescent="0.2">
      <c r="F5979" s="450"/>
    </row>
    <row r="5980" spans="6:6" x14ac:dyDescent="0.2">
      <c r="F5980" s="450"/>
    </row>
    <row r="5981" spans="6:6" x14ac:dyDescent="0.2">
      <c r="F5981" s="450"/>
    </row>
    <row r="5982" spans="6:6" x14ac:dyDescent="0.2">
      <c r="F5982" s="450"/>
    </row>
    <row r="5983" spans="6:6" x14ac:dyDescent="0.2">
      <c r="F5983" s="450"/>
    </row>
    <row r="5984" spans="6:6" x14ac:dyDescent="0.2">
      <c r="F5984" s="450"/>
    </row>
    <row r="5985" spans="6:6" x14ac:dyDescent="0.2">
      <c r="F5985" s="450"/>
    </row>
    <row r="5986" spans="6:6" x14ac:dyDescent="0.2">
      <c r="F5986" s="450"/>
    </row>
    <row r="5987" spans="6:6" x14ac:dyDescent="0.2">
      <c r="F5987" s="450"/>
    </row>
    <row r="5988" spans="6:6" x14ac:dyDescent="0.2">
      <c r="F5988" s="450"/>
    </row>
    <row r="5989" spans="6:6" x14ac:dyDescent="0.2">
      <c r="F5989" s="450"/>
    </row>
    <row r="5990" spans="6:6" x14ac:dyDescent="0.2">
      <c r="F5990" s="450"/>
    </row>
    <row r="5991" spans="6:6" x14ac:dyDescent="0.2">
      <c r="F5991" s="450"/>
    </row>
    <row r="5992" spans="6:6" x14ac:dyDescent="0.2">
      <c r="F5992" s="450"/>
    </row>
    <row r="5993" spans="6:6" x14ac:dyDescent="0.2">
      <c r="F5993" s="450"/>
    </row>
    <row r="5994" spans="6:6" x14ac:dyDescent="0.2">
      <c r="F5994" s="450"/>
    </row>
    <row r="5995" spans="6:6" x14ac:dyDescent="0.2">
      <c r="F5995" s="450"/>
    </row>
    <row r="5996" spans="6:6" x14ac:dyDescent="0.2">
      <c r="F5996" s="450"/>
    </row>
    <row r="5997" spans="6:6" x14ac:dyDescent="0.2">
      <c r="F5997" s="450"/>
    </row>
    <row r="5998" spans="6:6" x14ac:dyDescent="0.2">
      <c r="F5998" s="450"/>
    </row>
    <row r="5999" spans="6:6" x14ac:dyDescent="0.2">
      <c r="F5999" s="450"/>
    </row>
    <row r="6000" spans="6:6" x14ac:dyDescent="0.2">
      <c r="F6000" s="450"/>
    </row>
    <row r="6001" spans="6:6" x14ac:dyDescent="0.2">
      <c r="F6001" s="450"/>
    </row>
    <row r="6002" spans="6:6" x14ac:dyDescent="0.2">
      <c r="F6002" s="450"/>
    </row>
    <row r="6003" spans="6:6" x14ac:dyDescent="0.2">
      <c r="F6003" s="450"/>
    </row>
    <row r="6004" spans="6:6" x14ac:dyDescent="0.2">
      <c r="F6004" s="450"/>
    </row>
    <row r="6005" spans="6:6" x14ac:dyDescent="0.2">
      <c r="F6005" s="450"/>
    </row>
    <row r="6006" spans="6:6" x14ac:dyDescent="0.2">
      <c r="F6006" s="450"/>
    </row>
    <row r="6007" spans="6:6" x14ac:dyDescent="0.2">
      <c r="F6007" s="450"/>
    </row>
    <row r="6008" spans="6:6" x14ac:dyDescent="0.2">
      <c r="F6008" s="450"/>
    </row>
    <row r="6009" spans="6:6" x14ac:dyDescent="0.2">
      <c r="F6009" s="450"/>
    </row>
    <row r="6010" spans="6:6" x14ac:dyDescent="0.2">
      <c r="F6010" s="450"/>
    </row>
    <row r="6011" spans="6:6" x14ac:dyDescent="0.2">
      <c r="F6011" s="450"/>
    </row>
    <row r="6012" spans="6:6" x14ac:dyDescent="0.2">
      <c r="F6012" s="450"/>
    </row>
    <row r="6013" spans="6:6" x14ac:dyDescent="0.2">
      <c r="F6013" s="450"/>
    </row>
    <row r="6014" spans="6:6" x14ac:dyDescent="0.2">
      <c r="F6014" s="450"/>
    </row>
    <row r="6015" spans="6:6" x14ac:dyDescent="0.2">
      <c r="F6015" s="450"/>
    </row>
    <row r="6016" spans="6:6" x14ac:dyDescent="0.2">
      <c r="F6016" s="450"/>
    </row>
    <row r="6017" spans="6:6" x14ac:dyDescent="0.2">
      <c r="F6017" s="450"/>
    </row>
    <row r="6018" spans="6:6" x14ac:dyDescent="0.2">
      <c r="F6018" s="450"/>
    </row>
    <row r="6019" spans="6:6" x14ac:dyDescent="0.2">
      <c r="F6019" s="450"/>
    </row>
    <row r="6020" spans="6:6" x14ac:dyDescent="0.2">
      <c r="F6020" s="450"/>
    </row>
    <row r="6021" spans="6:6" x14ac:dyDescent="0.2">
      <c r="F6021" s="450"/>
    </row>
    <row r="6022" spans="6:6" x14ac:dyDescent="0.2">
      <c r="F6022" s="450"/>
    </row>
    <row r="6023" spans="6:6" x14ac:dyDescent="0.2">
      <c r="F6023" s="450"/>
    </row>
    <row r="6024" spans="6:6" x14ac:dyDescent="0.2">
      <c r="F6024" s="450"/>
    </row>
    <row r="6025" spans="6:6" x14ac:dyDescent="0.2">
      <c r="F6025" s="450"/>
    </row>
    <row r="6026" spans="6:6" x14ac:dyDescent="0.2">
      <c r="F6026" s="450"/>
    </row>
    <row r="6027" spans="6:6" x14ac:dyDescent="0.2">
      <c r="F6027" s="450"/>
    </row>
    <row r="6028" spans="6:6" x14ac:dyDescent="0.2">
      <c r="F6028" s="450"/>
    </row>
    <row r="6029" spans="6:6" x14ac:dyDescent="0.2">
      <c r="F6029" s="450"/>
    </row>
    <row r="6030" spans="6:6" x14ac:dyDescent="0.2">
      <c r="F6030" s="450"/>
    </row>
    <row r="6031" spans="6:6" x14ac:dyDescent="0.2">
      <c r="F6031" s="450"/>
    </row>
    <row r="6032" spans="6:6" x14ac:dyDescent="0.2">
      <c r="F6032" s="450"/>
    </row>
    <row r="6033" spans="6:6" x14ac:dyDescent="0.2">
      <c r="F6033" s="450"/>
    </row>
    <row r="6034" spans="6:6" x14ac:dyDescent="0.2">
      <c r="F6034" s="450"/>
    </row>
    <row r="6035" spans="6:6" x14ac:dyDescent="0.2">
      <c r="F6035" s="450"/>
    </row>
    <row r="6036" spans="6:6" x14ac:dyDescent="0.2">
      <c r="F6036" s="450"/>
    </row>
    <row r="6037" spans="6:6" x14ac:dyDescent="0.2">
      <c r="F6037" s="450"/>
    </row>
    <row r="6038" spans="6:6" x14ac:dyDescent="0.2">
      <c r="F6038" s="450"/>
    </row>
    <row r="6039" spans="6:6" x14ac:dyDescent="0.2">
      <c r="F6039" s="450"/>
    </row>
    <row r="6040" spans="6:6" x14ac:dyDescent="0.2">
      <c r="F6040" s="450"/>
    </row>
    <row r="6041" spans="6:6" x14ac:dyDescent="0.2">
      <c r="F6041" s="450"/>
    </row>
    <row r="6042" spans="6:6" x14ac:dyDescent="0.2">
      <c r="F6042" s="450"/>
    </row>
    <row r="6043" spans="6:6" x14ac:dyDescent="0.2">
      <c r="F6043" s="450"/>
    </row>
    <row r="6044" spans="6:6" x14ac:dyDescent="0.2">
      <c r="F6044" s="450"/>
    </row>
    <row r="6045" spans="6:6" x14ac:dyDescent="0.2">
      <c r="F6045" s="450"/>
    </row>
    <row r="6046" spans="6:6" x14ac:dyDescent="0.2">
      <c r="F6046" s="450"/>
    </row>
    <row r="6047" spans="6:6" x14ac:dyDescent="0.2">
      <c r="F6047" s="450"/>
    </row>
    <row r="6048" spans="6:6" x14ac:dyDescent="0.2">
      <c r="F6048" s="450"/>
    </row>
    <row r="6049" spans="6:6" x14ac:dyDescent="0.2">
      <c r="F6049" s="450"/>
    </row>
    <row r="6050" spans="6:6" x14ac:dyDescent="0.2">
      <c r="F6050" s="450"/>
    </row>
    <row r="6051" spans="6:6" x14ac:dyDescent="0.2">
      <c r="F6051" s="450"/>
    </row>
    <row r="6052" spans="6:6" x14ac:dyDescent="0.2">
      <c r="F6052" s="450"/>
    </row>
    <row r="6053" spans="6:6" x14ac:dyDescent="0.2">
      <c r="F6053" s="450"/>
    </row>
    <row r="6054" spans="6:6" x14ac:dyDescent="0.2">
      <c r="F6054" s="450"/>
    </row>
    <row r="6055" spans="6:6" x14ac:dyDescent="0.2">
      <c r="F6055" s="450"/>
    </row>
    <row r="6056" spans="6:6" x14ac:dyDescent="0.2">
      <c r="F6056" s="450"/>
    </row>
    <row r="6057" spans="6:6" x14ac:dyDescent="0.2">
      <c r="F6057" s="450"/>
    </row>
    <row r="6058" spans="6:6" x14ac:dyDescent="0.2">
      <c r="F6058" s="450"/>
    </row>
    <row r="6059" spans="6:6" x14ac:dyDescent="0.2">
      <c r="F6059" s="450"/>
    </row>
    <row r="6060" spans="6:6" x14ac:dyDescent="0.2">
      <c r="F6060" s="450"/>
    </row>
    <row r="6061" spans="6:6" x14ac:dyDescent="0.2">
      <c r="F6061" s="450"/>
    </row>
    <row r="6062" spans="6:6" x14ac:dyDescent="0.2">
      <c r="F6062" s="450"/>
    </row>
    <row r="6063" spans="6:6" x14ac:dyDescent="0.2">
      <c r="F6063" s="450"/>
    </row>
    <row r="6064" spans="6:6" x14ac:dyDescent="0.2">
      <c r="F6064" s="450"/>
    </row>
    <row r="6065" spans="6:6" x14ac:dyDescent="0.2">
      <c r="F6065" s="450"/>
    </row>
    <row r="6066" spans="6:6" x14ac:dyDescent="0.2">
      <c r="F6066" s="450"/>
    </row>
    <row r="6067" spans="6:6" x14ac:dyDescent="0.2">
      <c r="F6067" s="450"/>
    </row>
    <row r="6068" spans="6:6" x14ac:dyDescent="0.2">
      <c r="F6068" s="450"/>
    </row>
    <row r="6069" spans="6:6" x14ac:dyDescent="0.2">
      <c r="F6069" s="450"/>
    </row>
    <row r="6070" spans="6:6" x14ac:dyDescent="0.2">
      <c r="F6070" s="450"/>
    </row>
    <row r="6071" spans="6:6" x14ac:dyDescent="0.2">
      <c r="F6071" s="450"/>
    </row>
    <row r="6072" spans="6:6" x14ac:dyDescent="0.2">
      <c r="F6072" s="450"/>
    </row>
    <row r="6073" spans="6:6" x14ac:dyDescent="0.2">
      <c r="F6073" s="450"/>
    </row>
    <row r="6074" spans="6:6" x14ac:dyDescent="0.2">
      <c r="F6074" s="450"/>
    </row>
    <row r="6075" spans="6:6" x14ac:dyDescent="0.2">
      <c r="F6075" s="450"/>
    </row>
    <row r="6076" spans="6:6" x14ac:dyDescent="0.2">
      <c r="F6076" s="450"/>
    </row>
    <row r="6077" spans="6:6" x14ac:dyDescent="0.2">
      <c r="F6077" s="450"/>
    </row>
    <row r="6078" spans="6:6" x14ac:dyDescent="0.2">
      <c r="F6078" s="450"/>
    </row>
    <row r="6079" spans="6:6" x14ac:dyDescent="0.2">
      <c r="F6079" s="450"/>
    </row>
    <row r="6080" spans="6:6" x14ac:dyDescent="0.2">
      <c r="F6080" s="450"/>
    </row>
    <row r="6081" spans="6:6" x14ac:dyDescent="0.2">
      <c r="F6081" s="450"/>
    </row>
    <row r="6082" spans="6:6" x14ac:dyDescent="0.2">
      <c r="F6082" s="450"/>
    </row>
    <row r="6083" spans="6:6" x14ac:dyDescent="0.2">
      <c r="F6083" s="450"/>
    </row>
    <row r="6084" spans="6:6" x14ac:dyDescent="0.2">
      <c r="F6084" s="450"/>
    </row>
    <row r="6085" spans="6:6" x14ac:dyDescent="0.2">
      <c r="F6085" s="450"/>
    </row>
    <row r="6086" spans="6:6" x14ac:dyDescent="0.2">
      <c r="F6086" s="450"/>
    </row>
    <row r="6087" spans="6:6" x14ac:dyDescent="0.2">
      <c r="F6087" s="450"/>
    </row>
    <row r="6088" spans="6:6" x14ac:dyDescent="0.2">
      <c r="F6088" s="450"/>
    </row>
    <row r="6089" spans="6:6" x14ac:dyDescent="0.2">
      <c r="F6089" s="450"/>
    </row>
    <row r="6090" spans="6:6" x14ac:dyDescent="0.2">
      <c r="F6090" s="450"/>
    </row>
    <row r="6091" spans="6:6" x14ac:dyDescent="0.2">
      <c r="F6091" s="450"/>
    </row>
    <row r="6092" spans="6:6" x14ac:dyDescent="0.2">
      <c r="F6092" s="450"/>
    </row>
    <row r="6093" spans="6:6" x14ac:dyDescent="0.2">
      <c r="F6093" s="450"/>
    </row>
    <row r="6094" spans="6:6" x14ac:dyDescent="0.2">
      <c r="F6094" s="450"/>
    </row>
    <row r="6095" spans="6:6" x14ac:dyDescent="0.2">
      <c r="F6095" s="450"/>
    </row>
    <row r="6096" spans="6:6" x14ac:dyDescent="0.2">
      <c r="F6096" s="450"/>
    </row>
    <row r="6097" spans="6:6" x14ac:dyDescent="0.2">
      <c r="F6097" s="450"/>
    </row>
    <row r="6098" spans="6:6" x14ac:dyDescent="0.2">
      <c r="F6098" s="450"/>
    </row>
    <row r="6099" spans="6:6" x14ac:dyDescent="0.2">
      <c r="F6099" s="450"/>
    </row>
    <row r="6100" spans="6:6" x14ac:dyDescent="0.2">
      <c r="F6100" s="450"/>
    </row>
    <row r="6101" spans="6:6" x14ac:dyDescent="0.2">
      <c r="F6101" s="450"/>
    </row>
    <row r="6102" spans="6:6" x14ac:dyDescent="0.2">
      <c r="F6102" s="450"/>
    </row>
    <row r="6103" spans="6:6" x14ac:dyDescent="0.2">
      <c r="F6103" s="450"/>
    </row>
    <row r="6104" spans="6:6" x14ac:dyDescent="0.2">
      <c r="F6104" s="450"/>
    </row>
    <row r="6105" spans="6:6" x14ac:dyDescent="0.2">
      <c r="F6105" s="450"/>
    </row>
    <row r="6106" spans="6:6" x14ac:dyDescent="0.2">
      <c r="F6106" s="450"/>
    </row>
    <row r="6107" spans="6:6" x14ac:dyDescent="0.2">
      <c r="F6107" s="450"/>
    </row>
    <row r="6108" spans="6:6" x14ac:dyDescent="0.2">
      <c r="F6108" s="450"/>
    </row>
    <row r="6109" spans="6:6" x14ac:dyDescent="0.2">
      <c r="F6109" s="450"/>
    </row>
    <row r="6110" spans="6:6" x14ac:dyDescent="0.2">
      <c r="F6110" s="450"/>
    </row>
    <row r="6111" spans="6:6" x14ac:dyDescent="0.2">
      <c r="F6111" s="450"/>
    </row>
    <row r="6112" spans="6:6" x14ac:dyDescent="0.2">
      <c r="F6112" s="450"/>
    </row>
    <row r="6113" spans="6:6" x14ac:dyDescent="0.2">
      <c r="F6113" s="450"/>
    </row>
    <row r="6114" spans="6:6" x14ac:dyDescent="0.2">
      <c r="F6114" s="450"/>
    </row>
    <row r="6115" spans="6:6" x14ac:dyDescent="0.2">
      <c r="F6115" s="450"/>
    </row>
    <row r="6116" spans="6:6" x14ac:dyDescent="0.2">
      <c r="F6116" s="450"/>
    </row>
    <row r="6117" spans="6:6" x14ac:dyDescent="0.2">
      <c r="F6117" s="450"/>
    </row>
    <row r="6118" spans="6:6" x14ac:dyDescent="0.2">
      <c r="F6118" s="450"/>
    </row>
    <row r="6119" spans="6:6" x14ac:dyDescent="0.2">
      <c r="F6119" s="450"/>
    </row>
    <row r="6120" spans="6:6" x14ac:dyDescent="0.2">
      <c r="F6120" s="450"/>
    </row>
    <row r="6121" spans="6:6" x14ac:dyDescent="0.2">
      <c r="F6121" s="450"/>
    </row>
    <row r="6122" spans="6:6" x14ac:dyDescent="0.2">
      <c r="F6122" s="450"/>
    </row>
    <row r="6123" spans="6:6" x14ac:dyDescent="0.2">
      <c r="F6123" s="450"/>
    </row>
    <row r="6124" spans="6:6" x14ac:dyDescent="0.2">
      <c r="F6124" s="450"/>
    </row>
    <row r="6125" spans="6:6" x14ac:dyDescent="0.2">
      <c r="F6125" s="450"/>
    </row>
    <row r="6126" spans="6:6" x14ac:dyDescent="0.2">
      <c r="F6126" s="450"/>
    </row>
    <row r="6127" spans="6:6" x14ac:dyDescent="0.2">
      <c r="F6127" s="450"/>
    </row>
    <row r="6128" spans="6:6" x14ac:dyDescent="0.2">
      <c r="F6128" s="450"/>
    </row>
    <row r="6129" spans="6:6" x14ac:dyDescent="0.2">
      <c r="F6129" s="450"/>
    </row>
    <row r="6130" spans="6:6" x14ac:dyDescent="0.2">
      <c r="F6130" s="450"/>
    </row>
    <row r="6131" spans="6:6" x14ac:dyDescent="0.2">
      <c r="F6131" s="450"/>
    </row>
    <row r="6132" spans="6:6" x14ac:dyDescent="0.2">
      <c r="F6132" s="450"/>
    </row>
    <row r="6133" spans="6:6" x14ac:dyDescent="0.2">
      <c r="F6133" s="450"/>
    </row>
    <row r="6134" spans="6:6" x14ac:dyDescent="0.2">
      <c r="F6134" s="450"/>
    </row>
    <row r="6135" spans="6:6" x14ac:dyDescent="0.2">
      <c r="F6135" s="450"/>
    </row>
    <row r="6136" spans="6:6" x14ac:dyDescent="0.2">
      <c r="F6136" s="450"/>
    </row>
    <row r="6137" spans="6:6" x14ac:dyDescent="0.2">
      <c r="F6137" s="450"/>
    </row>
    <row r="6138" spans="6:6" x14ac:dyDescent="0.2">
      <c r="F6138" s="450"/>
    </row>
    <row r="6139" spans="6:6" x14ac:dyDescent="0.2">
      <c r="F6139" s="450"/>
    </row>
    <row r="6140" spans="6:6" x14ac:dyDescent="0.2">
      <c r="F6140" s="450"/>
    </row>
    <row r="6141" spans="6:6" x14ac:dyDescent="0.2">
      <c r="F6141" s="450"/>
    </row>
    <row r="6142" spans="6:6" x14ac:dyDescent="0.2">
      <c r="F6142" s="450"/>
    </row>
    <row r="6143" spans="6:6" x14ac:dyDescent="0.2">
      <c r="F6143" s="450"/>
    </row>
    <row r="6144" spans="6:6" x14ac:dyDescent="0.2">
      <c r="F6144" s="450"/>
    </row>
    <row r="6145" spans="6:6" x14ac:dyDescent="0.2">
      <c r="F6145" s="450"/>
    </row>
    <row r="6146" spans="6:6" x14ac:dyDescent="0.2">
      <c r="F6146" s="450"/>
    </row>
    <row r="6147" spans="6:6" x14ac:dyDescent="0.2">
      <c r="F6147" s="450"/>
    </row>
    <row r="6148" spans="6:6" x14ac:dyDescent="0.2">
      <c r="F6148" s="450"/>
    </row>
    <row r="6149" spans="6:6" x14ac:dyDescent="0.2">
      <c r="F6149" s="450"/>
    </row>
    <row r="6150" spans="6:6" x14ac:dyDescent="0.2">
      <c r="F6150" s="450"/>
    </row>
    <row r="6151" spans="6:6" x14ac:dyDescent="0.2">
      <c r="F6151" s="450"/>
    </row>
    <row r="6152" spans="6:6" x14ac:dyDescent="0.2">
      <c r="F6152" s="450"/>
    </row>
    <row r="6153" spans="6:6" x14ac:dyDescent="0.2">
      <c r="F6153" s="450"/>
    </row>
    <row r="6154" spans="6:6" x14ac:dyDescent="0.2">
      <c r="F6154" s="450"/>
    </row>
    <row r="6155" spans="6:6" x14ac:dyDescent="0.2">
      <c r="F6155" s="450"/>
    </row>
    <row r="6156" spans="6:6" x14ac:dyDescent="0.2">
      <c r="F6156" s="450"/>
    </row>
    <row r="6157" spans="6:6" x14ac:dyDescent="0.2">
      <c r="F6157" s="450"/>
    </row>
    <row r="6158" spans="6:6" x14ac:dyDescent="0.2">
      <c r="F6158" s="450"/>
    </row>
    <row r="6159" spans="6:6" x14ac:dyDescent="0.2">
      <c r="F6159" s="450"/>
    </row>
    <row r="6160" spans="6:6" x14ac:dyDescent="0.2">
      <c r="F6160" s="450"/>
    </row>
    <row r="6161" spans="6:6" x14ac:dyDescent="0.2">
      <c r="F6161" s="450"/>
    </row>
    <row r="6162" spans="6:6" x14ac:dyDescent="0.2">
      <c r="F6162" s="450"/>
    </row>
    <row r="6163" spans="6:6" x14ac:dyDescent="0.2">
      <c r="F6163" s="450"/>
    </row>
    <row r="6164" spans="6:6" x14ac:dyDescent="0.2">
      <c r="F6164" s="450"/>
    </row>
    <row r="6165" spans="6:6" x14ac:dyDescent="0.2">
      <c r="F6165" s="450"/>
    </row>
    <row r="6166" spans="6:6" x14ac:dyDescent="0.2">
      <c r="F6166" s="450"/>
    </row>
    <row r="6167" spans="6:6" x14ac:dyDescent="0.2">
      <c r="F6167" s="450"/>
    </row>
    <row r="6168" spans="6:6" x14ac:dyDescent="0.2">
      <c r="F6168" s="450"/>
    </row>
    <row r="6169" spans="6:6" x14ac:dyDescent="0.2">
      <c r="F6169" s="450"/>
    </row>
    <row r="6170" spans="6:6" x14ac:dyDescent="0.2">
      <c r="F6170" s="450"/>
    </row>
    <row r="6171" spans="6:6" x14ac:dyDescent="0.2">
      <c r="F6171" s="450"/>
    </row>
    <row r="6172" spans="6:6" x14ac:dyDescent="0.2">
      <c r="F6172" s="450"/>
    </row>
    <row r="6173" spans="6:6" x14ac:dyDescent="0.2">
      <c r="F6173" s="450"/>
    </row>
    <row r="6174" spans="6:6" x14ac:dyDescent="0.2">
      <c r="F6174" s="450"/>
    </row>
    <row r="6175" spans="6:6" x14ac:dyDescent="0.2">
      <c r="F6175" s="450"/>
    </row>
    <row r="6176" spans="6:6" x14ac:dyDescent="0.2">
      <c r="F6176" s="450"/>
    </row>
    <row r="6177" spans="6:6" x14ac:dyDescent="0.2">
      <c r="F6177" s="450"/>
    </row>
    <row r="6178" spans="6:6" x14ac:dyDescent="0.2">
      <c r="F6178" s="450"/>
    </row>
    <row r="6179" spans="6:6" x14ac:dyDescent="0.2">
      <c r="F6179" s="450"/>
    </row>
    <row r="6180" spans="6:6" x14ac:dyDescent="0.2">
      <c r="F6180" s="450"/>
    </row>
    <row r="6181" spans="6:6" x14ac:dyDescent="0.2">
      <c r="F6181" s="450"/>
    </row>
    <row r="6182" spans="6:6" x14ac:dyDescent="0.2">
      <c r="F6182" s="450"/>
    </row>
    <row r="6183" spans="6:6" x14ac:dyDescent="0.2">
      <c r="F6183" s="450"/>
    </row>
    <row r="6184" spans="6:6" x14ac:dyDescent="0.2">
      <c r="F6184" s="450"/>
    </row>
    <row r="6185" spans="6:6" x14ac:dyDescent="0.2">
      <c r="F6185" s="450"/>
    </row>
    <row r="6186" spans="6:6" x14ac:dyDescent="0.2">
      <c r="F6186" s="450"/>
    </row>
    <row r="6187" spans="6:6" x14ac:dyDescent="0.2">
      <c r="F6187" s="450"/>
    </row>
    <row r="6188" spans="6:6" x14ac:dyDescent="0.2">
      <c r="F6188" s="450"/>
    </row>
    <row r="6189" spans="6:6" x14ac:dyDescent="0.2">
      <c r="F6189" s="450"/>
    </row>
    <row r="6190" spans="6:6" x14ac:dyDescent="0.2">
      <c r="F6190" s="450"/>
    </row>
    <row r="6191" spans="6:6" x14ac:dyDescent="0.2">
      <c r="F6191" s="450"/>
    </row>
    <row r="6192" spans="6:6" x14ac:dyDescent="0.2">
      <c r="F6192" s="450"/>
    </row>
    <row r="6193" spans="6:6" x14ac:dyDescent="0.2">
      <c r="F6193" s="450"/>
    </row>
    <row r="6194" spans="6:6" x14ac:dyDescent="0.2">
      <c r="F6194" s="450"/>
    </row>
    <row r="6195" spans="6:6" x14ac:dyDescent="0.2">
      <c r="F6195" s="450"/>
    </row>
    <row r="6196" spans="6:6" x14ac:dyDescent="0.2">
      <c r="F6196" s="450"/>
    </row>
    <row r="6197" spans="6:6" x14ac:dyDescent="0.2">
      <c r="F6197" s="450"/>
    </row>
    <row r="6198" spans="6:6" x14ac:dyDescent="0.2">
      <c r="F6198" s="450"/>
    </row>
    <row r="6199" spans="6:6" x14ac:dyDescent="0.2">
      <c r="F6199" s="450"/>
    </row>
    <row r="6200" spans="6:6" x14ac:dyDescent="0.2">
      <c r="F6200" s="450"/>
    </row>
    <row r="6201" spans="6:6" x14ac:dyDescent="0.2">
      <c r="F6201" s="450"/>
    </row>
    <row r="6202" spans="6:6" x14ac:dyDescent="0.2">
      <c r="F6202" s="450"/>
    </row>
    <row r="6203" spans="6:6" x14ac:dyDescent="0.2">
      <c r="F6203" s="450"/>
    </row>
    <row r="6204" spans="6:6" x14ac:dyDescent="0.2">
      <c r="F6204" s="450"/>
    </row>
    <row r="6205" spans="6:6" x14ac:dyDescent="0.2">
      <c r="F6205" s="450"/>
    </row>
    <row r="6206" spans="6:6" x14ac:dyDescent="0.2">
      <c r="F6206" s="450"/>
    </row>
    <row r="6207" spans="6:6" x14ac:dyDescent="0.2">
      <c r="F6207" s="450"/>
    </row>
    <row r="6208" spans="6:6" x14ac:dyDescent="0.2">
      <c r="F6208" s="450"/>
    </row>
    <row r="6209" spans="6:6" x14ac:dyDescent="0.2">
      <c r="F6209" s="450"/>
    </row>
    <row r="6210" spans="6:6" x14ac:dyDescent="0.2">
      <c r="F6210" s="450"/>
    </row>
    <row r="6211" spans="6:6" x14ac:dyDescent="0.2">
      <c r="F6211" s="450"/>
    </row>
    <row r="6212" spans="6:6" x14ac:dyDescent="0.2">
      <c r="F6212" s="450"/>
    </row>
    <row r="6213" spans="6:6" x14ac:dyDescent="0.2">
      <c r="F6213" s="450"/>
    </row>
    <row r="6214" spans="6:6" x14ac:dyDescent="0.2">
      <c r="F6214" s="450"/>
    </row>
    <row r="6215" spans="6:6" x14ac:dyDescent="0.2">
      <c r="F6215" s="450"/>
    </row>
    <row r="6216" spans="6:6" x14ac:dyDescent="0.2">
      <c r="F6216" s="450"/>
    </row>
    <row r="6217" spans="6:6" x14ac:dyDescent="0.2">
      <c r="F6217" s="450"/>
    </row>
    <row r="6218" spans="6:6" x14ac:dyDescent="0.2">
      <c r="F6218" s="450"/>
    </row>
    <row r="6219" spans="6:6" x14ac:dyDescent="0.2">
      <c r="F6219" s="450"/>
    </row>
    <row r="6220" spans="6:6" x14ac:dyDescent="0.2">
      <c r="F6220" s="450"/>
    </row>
    <row r="6221" spans="6:6" x14ac:dyDescent="0.2">
      <c r="F6221" s="450"/>
    </row>
    <row r="6222" spans="6:6" x14ac:dyDescent="0.2">
      <c r="F6222" s="450"/>
    </row>
    <row r="6223" spans="6:6" x14ac:dyDescent="0.2">
      <c r="F6223" s="450"/>
    </row>
    <row r="6224" spans="6:6" x14ac:dyDescent="0.2">
      <c r="F6224" s="450"/>
    </row>
    <row r="6225" spans="6:6" x14ac:dyDescent="0.2">
      <c r="F6225" s="450"/>
    </row>
    <row r="6226" spans="6:6" x14ac:dyDescent="0.2">
      <c r="F6226" s="450"/>
    </row>
    <row r="6227" spans="6:6" x14ac:dyDescent="0.2">
      <c r="F6227" s="450"/>
    </row>
    <row r="6228" spans="6:6" x14ac:dyDescent="0.2">
      <c r="F6228" s="450"/>
    </row>
    <row r="6229" spans="6:6" x14ac:dyDescent="0.2">
      <c r="F6229" s="450"/>
    </row>
    <row r="6230" spans="6:6" x14ac:dyDescent="0.2">
      <c r="F6230" s="450"/>
    </row>
    <row r="6231" spans="6:6" x14ac:dyDescent="0.2">
      <c r="F6231" s="450"/>
    </row>
    <row r="6232" spans="6:6" x14ac:dyDescent="0.2">
      <c r="F6232" s="450"/>
    </row>
    <row r="6233" spans="6:6" x14ac:dyDescent="0.2">
      <c r="F6233" s="450"/>
    </row>
    <row r="6234" spans="6:6" x14ac:dyDescent="0.2">
      <c r="F6234" s="450"/>
    </row>
    <row r="6235" spans="6:6" x14ac:dyDescent="0.2">
      <c r="F6235" s="450"/>
    </row>
    <row r="6236" spans="6:6" x14ac:dyDescent="0.2">
      <c r="F6236" s="450"/>
    </row>
    <row r="6237" spans="6:6" x14ac:dyDescent="0.2">
      <c r="F6237" s="450"/>
    </row>
    <row r="6238" spans="6:6" x14ac:dyDescent="0.2">
      <c r="F6238" s="450"/>
    </row>
    <row r="6239" spans="6:6" x14ac:dyDescent="0.2">
      <c r="F6239" s="450"/>
    </row>
    <row r="6240" spans="6:6" x14ac:dyDescent="0.2">
      <c r="F6240" s="450"/>
    </row>
    <row r="6241" spans="6:6" x14ac:dyDescent="0.2">
      <c r="F6241" s="450"/>
    </row>
    <row r="6242" spans="6:6" x14ac:dyDescent="0.2">
      <c r="F6242" s="450"/>
    </row>
    <row r="6243" spans="6:6" x14ac:dyDescent="0.2">
      <c r="F6243" s="450"/>
    </row>
    <row r="6244" spans="6:6" x14ac:dyDescent="0.2">
      <c r="F6244" s="450"/>
    </row>
    <row r="6245" spans="6:6" x14ac:dyDescent="0.2">
      <c r="F6245" s="450"/>
    </row>
    <row r="6246" spans="6:6" x14ac:dyDescent="0.2">
      <c r="F6246" s="450"/>
    </row>
    <row r="6247" spans="6:6" x14ac:dyDescent="0.2">
      <c r="F6247" s="450"/>
    </row>
    <row r="6248" spans="6:6" x14ac:dyDescent="0.2">
      <c r="F6248" s="450"/>
    </row>
    <row r="6249" spans="6:6" x14ac:dyDescent="0.2">
      <c r="F6249" s="450"/>
    </row>
    <row r="6250" spans="6:6" x14ac:dyDescent="0.2">
      <c r="F6250" s="450"/>
    </row>
    <row r="6251" spans="6:6" x14ac:dyDescent="0.2">
      <c r="F6251" s="450"/>
    </row>
    <row r="6252" spans="6:6" x14ac:dyDescent="0.2">
      <c r="F6252" s="450"/>
    </row>
    <row r="6253" spans="6:6" x14ac:dyDescent="0.2">
      <c r="F6253" s="450"/>
    </row>
    <row r="6254" spans="6:6" x14ac:dyDescent="0.2">
      <c r="F6254" s="450"/>
    </row>
    <row r="6255" spans="6:6" x14ac:dyDescent="0.2">
      <c r="F6255" s="450"/>
    </row>
    <row r="6256" spans="6:6" x14ac:dyDescent="0.2">
      <c r="F6256" s="450"/>
    </row>
    <row r="6257" spans="6:6" x14ac:dyDescent="0.2">
      <c r="F6257" s="450"/>
    </row>
    <row r="6258" spans="6:6" x14ac:dyDescent="0.2">
      <c r="F6258" s="450"/>
    </row>
    <row r="6259" spans="6:6" x14ac:dyDescent="0.2">
      <c r="F6259" s="450"/>
    </row>
    <row r="6260" spans="6:6" x14ac:dyDescent="0.2">
      <c r="F6260" s="450"/>
    </row>
    <row r="6261" spans="6:6" x14ac:dyDescent="0.2">
      <c r="F6261" s="450"/>
    </row>
    <row r="6262" spans="6:6" x14ac:dyDescent="0.2">
      <c r="F6262" s="450"/>
    </row>
    <row r="6263" spans="6:6" x14ac:dyDescent="0.2">
      <c r="F6263" s="450"/>
    </row>
    <row r="6264" spans="6:6" x14ac:dyDescent="0.2">
      <c r="F6264" s="450"/>
    </row>
    <row r="6265" spans="6:6" x14ac:dyDescent="0.2">
      <c r="F6265" s="450"/>
    </row>
    <row r="6266" spans="6:6" x14ac:dyDescent="0.2">
      <c r="F6266" s="450"/>
    </row>
    <row r="6267" spans="6:6" x14ac:dyDescent="0.2">
      <c r="F6267" s="450"/>
    </row>
    <row r="6268" spans="6:6" x14ac:dyDescent="0.2">
      <c r="F6268" s="450"/>
    </row>
    <row r="6269" spans="6:6" x14ac:dyDescent="0.2">
      <c r="F6269" s="450"/>
    </row>
    <row r="6270" spans="6:6" x14ac:dyDescent="0.2">
      <c r="F6270" s="450"/>
    </row>
    <row r="6271" spans="6:6" x14ac:dyDescent="0.2">
      <c r="F6271" s="450"/>
    </row>
    <row r="6272" spans="6:6" x14ac:dyDescent="0.2">
      <c r="F6272" s="450"/>
    </row>
    <row r="6273" spans="6:6" x14ac:dyDescent="0.2">
      <c r="F6273" s="450"/>
    </row>
    <row r="6274" spans="6:6" x14ac:dyDescent="0.2">
      <c r="F6274" s="450"/>
    </row>
    <row r="6275" spans="6:6" x14ac:dyDescent="0.2">
      <c r="F6275" s="450"/>
    </row>
    <row r="6276" spans="6:6" x14ac:dyDescent="0.2">
      <c r="F6276" s="450"/>
    </row>
    <row r="6277" spans="6:6" x14ac:dyDescent="0.2">
      <c r="F6277" s="450"/>
    </row>
    <row r="6278" spans="6:6" x14ac:dyDescent="0.2">
      <c r="F6278" s="450"/>
    </row>
    <row r="6279" spans="6:6" x14ac:dyDescent="0.2">
      <c r="F6279" s="450"/>
    </row>
    <row r="6280" spans="6:6" x14ac:dyDescent="0.2">
      <c r="F6280" s="450"/>
    </row>
    <row r="6281" spans="6:6" x14ac:dyDescent="0.2">
      <c r="F6281" s="450"/>
    </row>
    <row r="6282" spans="6:6" x14ac:dyDescent="0.2">
      <c r="F6282" s="450"/>
    </row>
    <row r="6283" spans="6:6" x14ac:dyDescent="0.2">
      <c r="F6283" s="450"/>
    </row>
    <row r="6284" spans="6:6" x14ac:dyDescent="0.2">
      <c r="F6284" s="450"/>
    </row>
    <row r="6285" spans="6:6" x14ac:dyDescent="0.2">
      <c r="F6285" s="450"/>
    </row>
    <row r="6286" spans="6:6" x14ac:dyDescent="0.2">
      <c r="F6286" s="450"/>
    </row>
    <row r="6287" spans="6:6" x14ac:dyDescent="0.2">
      <c r="F6287" s="450"/>
    </row>
    <row r="6288" spans="6:6" x14ac:dyDescent="0.2">
      <c r="F6288" s="450"/>
    </row>
    <row r="6289" spans="6:6" x14ac:dyDescent="0.2">
      <c r="F6289" s="450"/>
    </row>
    <row r="6290" spans="6:6" x14ac:dyDescent="0.2">
      <c r="F6290" s="450"/>
    </row>
    <row r="6291" spans="6:6" x14ac:dyDescent="0.2">
      <c r="F6291" s="450"/>
    </row>
    <row r="6292" spans="6:6" x14ac:dyDescent="0.2">
      <c r="F6292" s="450"/>
    </row>
    <row r="6293" spans="6:6" x14ac:dyDescent="0.2">
      <c r="F6293" s="450"/>
    </row>
    <row r="6294" spans="6:6" x14ac:dyDescent="0.2">
      <c r="F6294" s="450"/>
    </row>
    <row r="6295" spans="6:6" x14ac:dyDescent="0.2">
      <c r="F6295" s="450"/>
    </row>
    <row r="6296" spans="6:6" x14ac:dyDescent="0.2">
      <c r="F6296" s="450"/>
    </row>
    <row r="6297" spans="6:6" x14ac:dyDescent="0.2">
      <c r="F6297" s="450"/>
    </row>
    <row r="6298" spans="6:6" x14ac:dyDescent="0.2">
      <c r="F6298" s="450"/>
    </row>
    <row r="6299" spans="6:6" x14ac:dyDescent="0.2">
      <c r="F6299" s="450"/>
    </row>
    <row r="6300" spans="6:6" x14ac:dyDescent="0.2">
      <c r="F6300" s="450"/>
    </row>
    <row r="6301" spans="6:6" x14ac:dyDescent="0.2">
      <c r="F6301" s="450"/>
    </row>
    <row r="6302" spans="6:6" x14ac:dyDescent="0.2">
      <c r="F6302" s="450"/>
    </row>
    <row r="6303" spans="6:6" x14ac:dyDescent="0.2">
      <c r="F6303" s="450"/>
    </row>
    <row r="6304" spans="6:6" x14ac:dyDescent="0.2">
      <c r="F6304" s="450"/>
    </row>
    <row r="6305" spans="6:6" x14ac:dyDescent="0.2">
      <c r="F6305" s="450"/>
    </row>
    <row r="6306" spans="6:6" x14ac:dyDescent="0.2">
      <c r="F6306" s="450"/>
    </row>
    <row r="6307" spans="6:6" x14ac:dyDescent="0.2">
      <c r="F6307" s="450"/>
    </row>
    <row r="6308" spans="6:6" x14ac:dyDescent="0.2">
      <c r="F6308" s="450"/>
    </row>
    <row r="6309" spans="6:6" x14ac:dyDescent="0.2">
      <c r="F6309" s="450"/>
    </row>
    <row r="6310" spans="6:6" x14ac:dyDescent="0.2">
      <c r="F6310" s="450"/>
    </row>
    <row r="6311" spans="6:6" x14ac:dyDescent="0.2">
      <c r="F6311" s="450"/>
    </row>
    <row r="6312" spans="6:6" x14ac:dyDescent="0.2">
      <c r="F6312" s="450"/>
    </row>
    <row r="6313" spans="6:6" x14ac:dyDescent="0.2">
      <c r="F6313" s="450"/>
    </row>
    <row r="6314" spans="6:6" x14ac:dyDescent="0.2">
      <c r="F6314" s="450"/>
    </row>
    <row r="6315" spans="6:6" x14ac:dyDescent="0.2">
      <c r="F6315" s="450"/>
    </row>
    <row r="6316" spans="6:6" x14ac:dyDescent="0.2">
      <c r="F6316" s="450"/>
    </row>
    <row r="6317" spans="6:6" x14ac:dyDescent="0.2">
      <c r="F6317" s="450"/>
    </row>
    <row r="6318" spans="6:6" x14ac:dyDescent="0.2">
      <c r="F6318" s="450"/>
    </row>
    <row r="6319" spans="6:6" x14ac:dyDescent="0.2">
      <c r="F6319" s="450"/>
    </row>
    <row r="6320" spans="6:6" x14ac:dyDescent="0.2">
      <c r="F6320" s="450"/>
    </row>
    <row r="6321" spans="6:6" x14ac:dyDescent="0.2">
      <c r="F6321" s="450"/>
    </row>
    <row r="6322" spans="6:6" x14ac:dyDescent="0.2">
      <c r="F6322" s="450"/>
    </row>
    <row r="6323" spans="6:6" x14ac:dyDescent="0.2">
      <c r="F6323" s="450"/>
    </row>
    <row r="6324" spans="6:6" x14ac:dyDescent="0.2">
      <c r="F6324" s="450"/>
    </row>
    <row r="6325" spans="6:6" x14ac:dyDescent="0.2">
      <c r="F6325" s="450"/>
    </row>
    <row r="6326" spans="6:6" x14ac:dyDescent="0.2">
      <c r="F6326" s="450"/>
    </row>
    <row r="6327" spans="6:6" x14ac:dyDescent="0.2">
      <c r="F6327" s="450"/>
    </row>
    <row r="6328" spans="6:6" x14ac:dyDescent="0.2">
      <c r="F6328" s="450"/>
    </row>
    <row r="6329" spans="6:6" x14ac:dyDescent="0.2">
      <c r="F6329" s="450"/>
    </row>
    <row r="6330" spans="6:6" x14ac:dyDescent="0.2">
      <c r="F6330" s="450"/>
    </row>
    <row r="6331" spans="6:6" x14ac:dyDescent="0.2">
      <c r="F6331" s="450"/>
    </row>
    <row r="6332" spans="6:6" x14ac:dyDescent="0.2">
      <c r="F6332" s="450"/>
    </row>
    <row r="6333" spans="6:6" x14ac:dyDescent="0.2">
      <c r="F6333" s="450"/>
    </row>
    <row r="6334" spans="6:6" x14ac:dyDescent="0.2">
      <c r="F6334" s="450"/>
    </row>
    <row r="6335" spans="6:6" x14ac:dyDescent="0.2">
      <c r="F6335" s="450"/>
    </row>
    <row r="6336" spans="6:6" x14ac:dyDescent="0.2">
      <c r="F6336" s="450"/>
    </row>
    <row r="6337" spans="6:6" x14ac:dyDescent="0.2">
      <c r="F6337" s="450"/>
    </row>
    <row r="6338" spans="6:6" x14ac:dyDescent="0.2">
      <c r="F6338" s="450"/>
    </row>
    <row r="6339" spans="6:6" x14ac:dyDescent="0.2">
      <c r="F6339" s="450"/>
    </row>
    <row r="6340" spans="6:6" x14ac:dyDescent="0.2">
      <c r="F6340" s="450"/>
    </row>
    <row r="6341" spans="6:6" x14ac:dyDescent="0.2">
      <c r="F6341" s="450"/>
    </row>
    <row r="6342" spans="6:6" x14ac:dyDescent="0.2">
      <c r="F6342" s="450"/>
    </row>
    <row r="6343" spans="6:6" x14ac:dyDescent="0.2">
      <c r="F6343" s="450"/>
    </row>
    <row r="6344" spans="6:6" x14ac:dyDescent="0.2">
      <c r="F6344" s="450"/>
    </row>
    <row r="6345" spans="6:6" x14ac:dyDescent="0.2">
      <c r="F6345" s="450"/>
    </row>
    <row r="6346" spans="6:6" x14ac:dyDescent="0.2">
      <c r="F6346" s="450"/>
    </row>
    <row r="6347" spans="6:6" x14ac:dyDescent="0.2">
      <c r="F6347" s="450"/>
    </row>
    <row r="6348" spans="6:6" x14ac:dyDescent="0.2">
      <c r="F6348" s="450"/>
    </row>
    <row r="6349" spans="6:6" x14ac:dyDescent="0.2">
      <c r="F6349" s="450"/>
    </row>
    <row r="6350" spans="6:6" x14ac:dyDescent="0.2">
      <c r="F6350" s="450"/>
    </row>
    <row r="6351" spans="6:6" x14ac:dyDescent="0.2">
      <c r="F6351" s="450"/>
    </row>
    <row r="6352" spans="6:6" x14ac:dyDescent="0.2">
      <c r="F6352" s="450"/>
    </row>
    <row r="6353" spans="6:6" x14ac:dyDescent="0.2">
      <c r="F6353" s="450"/>
    </row>
    <row r="6354" spans="6:6" x14ac:dyDescent="0.2">
      <c r="F6354" s="450"/>
    </row>
    <row r="6355" spans="6:6" x14ac:dyDescent="0.2">
      <c r="F6355" s="450"/>
    </row>
    <row r="6356" spans="6:6" x14ac:dyDescent="0.2">
      <c r="F6356" s="450"/>
    </row>
    <row r="6357" spans="6:6" x14ac:dyDescent="0.2">
      <c r="F6357" s="450"/>
    </row>
    <row r="6358" spans="6:6" x14ac:dyDescent="0.2">
      <c r="F6358" s="450"/>
    </row>
    <row r="6359" spans="6:6" x14ac:dyDescent="0.2">
      <c r="F6359" s="450"/>
    </row>
    <row r="6360" spans="6:6" x14ac:dyDescent="0.2">
      <c r="F6360" s="450"/>
    </row>
    <row r="6361" spans="6:6" x14ac:dyDescent="0.2">
      <c r="F6361" s="450"/>
    </row>
    <row r="6362" spans="6:6" x14ac:dyDescent="0.2">
      <c r="F6362" s="450"/>
    </row>
    <row r="6363" spans="6:6" x14ac:dyDescent="0.2">
      <c r="F6363" s="450"/>
    </row>
    <row r="6364" spans="6:6" x14ac:dyDescent="0.2">
      <c r="F6364" s="450"/>
    </row>
    <row r="6365" spans="6:6" x14ac:dyDescent="0.2">
      <c r="F6365" s="450"/>
    </row>
    <row r="6366" spans="6:6" x14ac:dyDescent="0.2">
      <c r="F6366" s="450"/>
    </row>
    <row r="6367" spans="6:6" x14ac:dyDescent="0.2">
      <c r="F6367" s="450"/>
    </row>
    <row r="6368" spans="6:6" x14ac:dyDescent="0.2">
      <c r="F6368" s="450"/>
    </row>
    <row r="6369" spans="6:6" x14ac:dyDescent="0.2">
      <c r="F6369" s="450"/>
    </row>
    <row r="6370" spans="6:6" x14ac:dyDescent="0.2">
      <c r="F6370" s="450"/>
    </row>
    <row r="6371" spans="6:6" x14ac:dyDescent="0.2">
      <c r="F6371" s="450"/>
    </row>
    <row r="6372" spans="6:6" x14ac:dyDescent="0.2">
      <c r="F6372" s="450"/>
    </row>
    <row r="6373" spans="6:6" x14ac:dyDescent="0.2">
      <c r="F6373" s="450"/>
    </row>
    <row r="6374" spans="6:6" x14ac:dyDescent="0.2">
      <c r="F6374" s="450"/>
    </row>
    <row r="6375" spans="6:6" x14ac:dyDescent="0.2">
      <c r="F6375" s="450"/>
    </row>
    <row r="6376" spans="6:6" x14ac:dyDescent="0.2">
      <c r="F6376" s="450"/>
    </row>
    <row r="6377" spans="6:6" x14ac:dyDescent="0.2">
      <c r="F6377" s="450"/>
    </row>
    <row r="6378" spans="6:6" x14ac:dyDescent="0.2">
      <c r="F6378" s="450"/>
    </row>
    <row r="6379" spans="6:6" x14ac:dyDescent="0.2">
      <c r="F6379" s="450"/>
    </row>
    <row r="6380" spans="6:6" x14ac:dyDescent="0.2">
      <c r="F6380" s="450"/>
    </row>
    <row r="6381" spans="6:6" x14ac:dyDescent="0.2">
      <c r="F6381" s="450"/>
    </row>
    <row r="6382" spans="6:6" x14ac:dyDescent="0.2">
      <c r="F6382" s="450"/>
    </row>
    <row r="6383" spans="6:6" x14ac:dyDescent="0.2">
      <c r="F6383" s="450"/>
    </row>
    <row r="6384" spans="6:6" x14ac:dyDescent="0.2">
      <c r="F6384" s="450"/>
    </row>
    <row r="6385" spans="6:6" x14ac:dyDescent="0.2">
      <c r="F6385" s="450"/>
    </row>
    <row r="6386" spans="6:6" x14ac:dyDescent="0.2">
      <c r="F6386" s="450"/>
    </row>
    <row r="6387" spans="6:6" x14ac:dyDescent="0.2">
      <c r="F6387" s="450"/>
    </row>
    <row r="6388" spans="6:6" x14ac:dyDescent="0.2">
      <c r="F6388" s="450"/>
    </row>
    <row r="6389" spans="6:6" x14ac:dyDescent="0.2">
      <c r="F6389" s="450"/>
    </row>
    <row r="6390" spans="6:6" x14ac:dyDescent="0.2">
      <c r="F6390" s="450"/>
    </row>
    <row r="6391" spans="6:6" x14ac:dyDescent="0.2">
      <c r="F6391" s="450"/>
    </row>
    <row r="6392" spans="6:6" x14ac:dyDescent="0.2">
      <c r="F6392" s="450"/>
    </row>
    <row r="6393" spans="6:6" x14ac:dyDescent="0.2">
      <c r="F6393" s="450"/>
    </row>
    <row r="6394" spans="6:6" x14ac:dyDescent="0.2">
      <c r="F6394" s="450"/>
    </row>
    <row r="6395" spans="6:6" x14ac:dyDescent="0.2">
      <c r="F6395" s="450"/>
    </row>
    <row r="6396" spans="6:6" x14ac:dyDescent="0.2">
      <c r="F6396" s="450"/>
    </row>
    <row r="6397" spans="6:6" x14ac:dyDescent="0.2">
      <c r="F6397" s="450"/>
    </row>
    <row r="6398" spans="6:6" x14ac:dyDescent="0.2">
      <c r="F6398" s="450"/>
    </row>
    <row r="6399" spans="6:6" x14ac:dyDescent="0.2">
      <c r="F6399" s="450"/>
    </row>
    <row r="6400" spans="6:6" x14ac:dyDescent="0.2">
      <c r="F6400" s="450"/>
    </row>
    <row r="6401" spans="6:6" x14ac:dyDescent="0.2">
      <c r="F6401" s="450"/>
    </row>
    <row r="6402" spans="6:6" x14ac:dyDescent="0.2">
      <c r="F6402" s="450"/>
    </row>
    <row r="6403" spans="6:6" x14ac:dyDescent="0.2">
      <c r="F6403" s="450"/>
    </row>
    <row r="6404" spans="6:6" x14ac:dyDescent="0.2">
      <c r="F6404" s="450"/>
    </row>
    <row r="6405" spans="6:6" x14ac:dyDescent="0.2">
      <c r="F6405" s="450"/>
    </row>
    <row r="6406" spans="6:6" x14ac:dyDescent="0.2">
      <c r="F6406" s="450"/>
    </row>
    <row r="6407" spans="6:6" x14ac:dyDescent="0.2">
      <c r="F6407" s="450"/>
    </row>
    <row r="6408" spans="6:6" x14ac:dyDescent="0.2">
      <c r="F6408" s="450"/>
    </row>
    <row r="6409" spans="6:6" x14ac:dyDescent="0.2">
      <c r="F6409" s="450"/>
    </row>
    <row r="6410" spans="6:6" x14ac:dyDescent="0.2">
      <c r="F6410" s="450"/>
    </row>
    <row r="6411" spans="6:6" x14ac:dyDescent="0.2">
      <c r="F6411" s="450"/>
    </row>
    <row r="6412" spans="6:6" x14ac:dyDescent="0.2">
      <c r="F6412" s="450"/>
    </row>
    <row r="6413" spans="6:6" x14ac:dyDescent="0.2">
      <c r="F6413" s="450"/>
    </row>
    <row r="6414" spans="6:6" x14ac:dyDescent="0.2">
      <c r="F6414" s="450"/>
    </row>
    <row r="6415" spans="6:6" x14ac:dyDescent="0.2">
      <c r="F6415" s="450"/>
    </row>
    <row r="6416" spans="6:6" x14ac:dyDescent="0.2">
      <c r="F6416" s="450"/>
    </row>
    <row r="6417" spans="6:6" x14ac:dyDescent="0.2">
      <c r="F6417" s="450"/>
    </row>
    <row r="6418" spans="6:6" x14ac:dyDescent="0.2">
      <c r="F6418" s="450"/>
    </row>
    <row r="6419" spans="6:6" x14ac:dyDescent="0.2">
      <c r="F6419" s="450"/>
    </row>
    <row r="6420" spans="6:6" x14ac:dyDescent="0.2">
      <c r="F6420" s="450"/>
    </row>
    <row r="6421" spans="6:6" x14ac:dyDescent="0.2">
      <c r="F6421" s="450"/>
    </row>
    <row r="6422" spans="6:6" x14ac:dyDescent="0.2">
      <c r="F6422" s="450"/>
    </row>
    <row r="6423" spans="6:6" x14ac:dyDescent="0.2">
      <c r="F6423" s="450"/>
    </row>
    <row r="6424" spans="6:6" x14ac:dyDescent="0.2">
      <c r="F6424" s="450"/>
    </row>
    <row r="6425" spans="6:6" x14ac:dyDescent="0.2">
      <c r="F6425" s="450"/>
    </row>
    <row r="6426" spans="6:6" x14ac:dyDescent="0.2">
      <c r="F6426" s="450"/>
    </row>
    <row r="6427" spans="6:6" x14ac:dyDescent="0.2">
      <c r="F6427" s="450"/>
    </row>
    <row r="6428" spans="6:6" x14ac:dyDescent="0.2">
      <c r="F6428" s="450"/>
    </row>
    <row r="6429" spans="6:6" x14ac:dyDescent="0.2">
      <c r="F6429" s="450"/>
    </row>
    <row r="6430" spans="6:6" x14ac:dyDescent="0.2">
      <c r="F6430" s="450"/>
    </row>
    <row r="6431" spans="6:6" x14ac:dyDescent="0.2">
      <c r="F6431" s="450"/>
    </row>
    <row r="6432" spans="6:6" x14ac:dyDescent="0.2">
      <c r="F6432" s="450"/>
    </row>
    <row r="6433" spans="6:6" x14ac:dyDescent="0.2">
      <c r="F6433" s="450"/>
    </row>
    <row r="6434" spans="6:6" x14ac:dyDescent="0.2">
      <c r="F6434" s="450"/>
    </row>
    <row r="6435" spans="6:6" x14ac:dyDescent="0.2">
      <c r="F6435" s="450"/>
    </row>
    <row r="6436" spans="6:6" x14ac:dyDescent="0.2">
      <c r="F6436" s="450"/>
    </row>
    <row r="6437" spans="6:6" x14ac:dyDescent="0.2">
      <c r="F6437" s="450"/>
    </row>
    <row r="6438" spans="6:6" x14ac:dyDescent="0.2">
      <c r="F6438" s="450"/>
    </row>
    <row r="6439" spans="6:6" x14ac:dyDescent="0.2">
      <c r="F6439" s="450"/>
    </row>
    <row r="6440" spans="6:6" x14ac:dyDescent="0.2">
      <c r="F6440" s="450"/>
    </row>
    <row r="6441" spans="6:6" x14ac:dyDescent="0.2">
      <c r="F6441" s="450"/>
    </row>
    <row r="6442" spans="6:6" x14ac:dyDescent="0.2">
      <c r="F6442" s="450"/>
    </row>
    <row r="6443" spans="6:6" x14ac:dyDescent="0.2">
      <c r="F6443" s="450"/>
    </row>
    <row r="6444" spans="6:6" x14ac:dyDescent="0.2">
      <c r="F6444" s="450"/>
    </row>
    <row r="6445" spans="6:6" x14ac:dyDescent="0.2">
      <c r="F6445" s="450"/>
    </row>
    <row r="6446" spans="6:6" x14ac:dyDescent="0.2">
      <c r="F6446" s="450"/>
    </row>
    <row r="6447" spans="6:6" x14ac:dyDescent="0.2">
      <c r="F6447" s="450"/>
    </row>
    <row r="6448" spans="6:6" x14ac:dyDescent="0.2">
      <c r="F6448" s="450"/>
    </row>
    <row r="6449" spans="6:6" x14ac:dyDescent="0.2">
      <c r="F6449" s="450"/>
    </row>
    <row r="6450" spans="6:6" x14ac:dyDescent="0.2">
      <c r="F6450" s="450"/>
    </row>
    <row r="6451" spans="6:6" x14ac:dyDescent="0.2">
      <c r="F6451" s="450"/>
    </row>
    <row r="6452" spans="6:6" x14ac:dyDescent="0.2">
      <c r="F6452" s="450"/>
    </row>
    <row r="6453" spans="6:6" x14ac:dyDescent="0.2">
      <c r="F6453" s="450"/>
    </row>
    <row r="6454" spans="6:6" x14ac:dyDescent="0.2">
      <c r="F6454" s="450"/>
    </row>
    <row r="6455" spans="6:6" x14ac:dyDescent="0.2">
      <c r="F6455" s="450"/>
    </row>
    <row r="6456" spans="6:6" x14ac:dyDescent="0.2">
      <c r="F6456" s="450"/>
    </row>
    <row r="6457" spans="6:6" x14ac:dyDescent="0.2">
      <c r="F6457" s="450"/>
    </row>
    <row r="6458" spans="6:6" x14ac:dyDescent="0.2">
      <c r="F6458" s="450"/>
    </row>
    <row r="6459" spans="6:6" x14ac:dyDescent="0.2">
      <c r="F6459" s="450"/>
    </row>
    <row r="6460" spans="6:6" x14ac:dyDescent="0.2">
      <c r="F6460" s="450"/>
    </row>
    <row r="6461" spans="6:6" x14ac:dyDescent="0.2">
      <c r="F6461" s="450"/>
    </row>
    <row r="6462" spans="6:6" x14ac:dyDescent="0.2">
      <c r="F6462" s="450"/>
    </row>
    <row r="6463" spans="6:6" x14ac:dyDescent="0.2">
      <c r="F6463" s="450"/>
    </row>
    <row r="6464" spans="6:6" x14ac:dyDescent="0.2">
      <c r="F6464" s="450"/>
    </row>
    <row r="6465" spans="6:6" x14ac:dyDescent="0.2">
      <c r="F6465" s="450"/>
    </row>
    <row r="6466" spans="6:6" x14ac:dyDescent="0.2">
      <c r="F6466" s="450"/>
    </row>
    <row r="6467" spans="6:6" x14ac:dyDescent="0.2">
      <c r="F6467" s="450"/>
    </row>
    <row r="6468" spans="6:6" x14ac:dyDescent="0.2">
      <c r="F6468" s="450"/>
    </row>
    <row r="6469" spans="6:6" x14ac:dyDescent="0.2">
      <c r="F6469" s="450"/>
    </row>
    <row r="6470" spans="6:6" x14ac:dyDescent="0.2">
      <c r="F6470" s="450"/>
    </row>
    <row r="6471" spans="6:6" x14ac:dyDescent="0.2">
      <c r="F6471" s="450"/>
    </row>
    <row r="6472" spans="6:6" x14ac:dyDescent="0.2">
      <c r="F6472" s="450"/>
    </row>
    <row r="6473" spans="6:6" x14ac:dyDescent="0.2">
      <c r="F6473" s="450"/>
    </row>
    <row r="6474" spans="6:6" x14ac:dyDescent="0.2">
      <c r="F6474" s="450"/>
    </row>
    <row r="6475" spans="6:6" x14ac:dyDescent="0.2">
      <c r="F6475" s="450"/>
    </row>
    <row r="6476" spans="6:6" x14ac:dyDescent="0.2">
      <c r="F6476" s="450"/>
    </row>
    <row r="6477" spans="6:6" x14ac:dyDescent="0.2">
      <c r="F6477" s="450"/>
    </row>
    <row r="6478" spans="6:6" x14ac:dyDescent="0.2">
      <c r="F6478" s="450"/>
    </row>
    <row r="6479" spans="6:6" x14ac:dyDescent="0.2">
      <c r="F6479" s="450"/>
    </row>
    <row r="6480" spans="6:6" x14ac:dyDescent="0.2">
      <c r="F6480" s="450"/>
    </row>
    <row r="6481" spans="6:6" x14ac:dyDescent="0.2">
      <c r="F6481" s="450"/>
    </row>
    <row r="6482" spans="6:6" x14ac:dyDescent="0.2">
      <c r="F6482" s="450"/>
    </row>
    <row r="6483" spans="6:6" x14ac:dyDescent="0.2">
      <c r="F6483" s="450"/>
    </row>
    <row r="6484" spans="6:6" x14ac:dyDescent="0.2">
      <c r="F6484" s="450"/>
    </row>
    <row r="6485" spans="6:6" x14ac:dyDescent="0.2">
      <c r="F6485" s="450"/>
    </row>
    <row r="6486" spans="6:6" x14ac:dyDescent="0.2">
      <c r="F6486" s="450"/>
    </row>
    <row r="6487" spans="6:6" x14ac:dyDescent="0.2">
      <c r="F6487" s="450"/>
    </row>
    <row r="6488" spans="6:6" x14ac:dyDescent="0.2">
      <c r="F6488" s="450"/>
    </row>
    <row r="6489" spans="6:6" x14ac:dyDescent="0.2">
      <c r="F6489" s="450"/>
    </row>
    <row r="6490" spans="6:6" x14ac:dyDescent="0.2">
      <c r="F6490" s="450"/>
    </row>
    <row r="6491" spans="6:6" x14ac:dyDescent="0.2">
      <c r="F6491" s="450"/>
    </row>
    <row r="6492" spans="6:6" x14ac:dyDescent="0.2">
      <c r="F6492" s="450"/>
    </row>
    <row r="6493" spans="6:6" x14ac:dyDescent="0.2">
      <c r="F6493" s="450"/>
    </row>
    <row r="6494" spans="6:6" x14ac:dyDescent="0.2">
      <c r="F6494" s="450"/>
    </row>
    <row r="6495" spans="6:6" x14ac:dyDescent="0.2">
      <c r="F6495" s="450"/>
    </row>
    <row r="6496" spans="6:6" x14ac:dyDescent="0.2">
      <c r="F6496" s="450"/>
    </row>
    <row r="6497" spans="6:6" x14ac:dyDescent="0.2">
      <c r="F6497" s="450"/>
    </row>
    <row r="6498" spans="6:6" x14ac:dyDescent="0.2">
      <c r="F6498" s="450"/>
    </row>
    <row r="6499" spans="6:6" x14ac:dyDescent="0.2">
      <c r="F6499" s="450"/>
    </row>
    <row r="6500" spans="6:6" x14ac:dyDescent="0.2">
      <c r="F6500" s="450"/>
    </row>
    <row r="6501" spans="6:6" x14ac:dyDescent="0.2">
      <c r="F6501" s="450"/>
    </row>
    <row r="6502" spans="6:6" x14ac:dyDescent="0.2">
      <c r="F6502" s="450"/>
    </row>
    <row r="6503" spans="6:6" x14ac:dyDescent="0.2">
      <c r="F6503" s="450"/>
    </row>
    <row r="6504" spans="6:6" x14ac:dyDescent="0.2">
      <c r="F6504" s="450"/>
    </row>
    <row r="6505" spans="6:6" x14ac:dyDescent="0.2">
      <c r="F6505" s="450"/>
    </row>
    <row r="6506" spans="6:6" x14ac:dyDescent="0.2">
      <c r="F6506" s="450"/>
    </row>
    <row r="6507" spans="6:6" x14ac:dyDescent="0.2">
      <c r="F6507" s="450"/>
    </row>
    <row r="6508" spans="6:6" x14ac:dyDescent="0.2">
      <c r="F6508" s="450"/>
    </row>
    <row r="6509" spans="6:6" x14ac:dyDescent="0.2">
      <c r="F6509" s="450"/>
    </row>
    <row r="6510" spans="6:6" x14ac:dyDescent="0.2">
      <c r="F6510" s="450"/>
    </row>
    <row r="6511" spans="6:6" x14ac:dyDescent="0.2">
      <c r="F6511" s="450"/>
    </row>
    <row r="6512" spans="6:6" x14ac:dyDescent="0.2">
      <c r="F6512" s="450"/>
    </row>
    <row r="6513" spans="6:6" x14ac:dyDescent="0.2">
      <c r="F6513" s="450"/>
    </row>
    <row r="6514" spans="6:6" x14ac:dyDescent="0.2">
      <c r="F6514" s="450"/>
    </row>
    <row r="6515" spans="6:6" x14ac:dyDescent="0.2">
      <c r="F6515" s="450"/>
    </row>
    <row r="6516" spans="6:6" x14ac:dyDescent="0.2">
      <c r="F6516" s="450"/>
    </row>
    <row r="6517" spans="6:6" x14ac:dyDescent="0.2">
      <c r="F6517" s="450"/>
    </row>
    <row r="6518" spans="6:6" x14ac:dyDescent="0.2">
      <c r="F6518" s="450"/>
    </row>
    <row r="6519" spans="6:6" x14ac:dyDescent="0.2">
      <c r="F6519" s="450"/>
    </row>
    <row r="6520" spans="6:6" x14ac:dyDescent="0.2">
      <c r="F6520" s="450"/>
    </row>
    <row r="6521" spans="6:6" x14ac:dyDescent="0.2">
      <c r="F6521" s="450"/>
    </row>
    <row r="6522" spans="6:6" x14ac:dyDescent="0.2">
      <c r="F6522" s="450"/>
    </row>
    <row r="6523" spans="6:6" x14ac:dyDescent="0.2">
      <c r="F6523" s="450"/>
    </row>
    <row r="6524" spans="6:6" x14ac:dyDescent="0.2">
      <c r="F6524" s="450"/>
    </row>
    <row r="6525" spans="6:6" x14ac:dyDescent="0.2">
      <c r="F6525" s="450"/>
    </row>
    <row r="6526" spans="6:6" x14ac:dyDescent="0.2">
      <c r="F6526" s="450"/>
    </row>
    <row r="6527" spans="6:6" x14ac:dyDescent="0.2">
      <c r="F6527" s="450"/>
    </row>
    <row r="6528" spans="6:6" x14ac:dyDescent="0.2">
      <c r="F6528" s="450"/>
    </row>
    <row r="6529" spans="6:6" x14ac:dyDescent="0.2">
      <c r="F6529" s="450"/>
    </row>
    <row r="6530" spans="6:6" x14ac:dyDescent="0.2">
      <c r="F6530" s="450"/>
    </row>
    <row r="6531" spans="6:6" x14ac:dyDescent="0.2">
      <c r="F6531" s="450"/>
    </row>
    <row r="6532" spans="6:6" x14ac:dyDescent="0.2">
      <c r="F6532" s="450"/>
    </row>
    <row r="6533" spans="6:6" x14ac:dyDescent="0.2">
      <c r="F6533" s="450"/>
    </row>
    <row r="6534" spans="6:6" x14ac:dyDescent="0.2">
      <c r="F6534" s="450"/>
    </row>
    <row r="6535" spans="6:6" x14ac:dyDescent="0.2">
      <c r="F6535" s="450"/>
    </row>
    <row r="6536" spans="6:6" x14ac:dyDescent="0.2">
      <c r="F6536" s="450"/>
    </row>
    <row r="6537" spans="6:6" x14ac:dyDescent="0.2">
      <c r="F6537" s="450"/>
    </row>
    <row r="6538" spans="6:6" x14ac:dyDescent="0.2">
      <c r="F6538" s="450"/>
    </row>
    <row r="6539" spans="6:6" x14ac:dyDescent="0.2">
      <c r="F6539" s="450"/>
    </row>
    <row r="6540" spans="6:6" x14ac:dyDescent="0.2">
      <c r="F6540" s="450"/>
    </row>
    <row r="6541" spans="6:6" x14ac:dyDescent="0.2">
      <c r="F6541" s="450"/>
    </row>
    <row r="6542" spans="6:6" x14ac:dyDescent="0.2">
      <c r="F6542" s="450"/>
    </row>
    <row r="6543" spans="6:6" x14ac:dyDescent="0.2">
      <c r="F6543" s="450"/>
    </row>
    <row r="6544" spans="6:6" x14ac:dyDescent="0.2">
      <c r="F6544" s="450"/>
    </row>
    <row r="6545" spans="6:6" x14ac:dyDescent="0.2">
      <c r="F6545" s="450"/>
    </row>
    <row r="6546" spans="6:6" x14ac:dyDescent="0.2">
      <c r="F6546" s="450"/>
    </row>
    <row r="6547" spans="6:6" x14ac:dyDescent="0.2">
      <c r="F6547" s="450"/>
    </row>
    <row r="6548" spans="6:6" x14ac:dyDescent="0.2">
      <c r="F6548" s="450"/>
    </row>
    <row r="6549" spans="6:6" x14ac:dyDescent="0.2">
      <c r="F6549" s="450"/>
    </row>
    <row r="6550" spans="6:6" x14ac:dyDescent="0.2">
      <c r="F6550" s="450"/>
    </row>
    <row r="6551" spans="6:6" x14ac:dyDescent="0.2">
      <c r="F6551" s="450"/>
    </row>
    <row r="6552" spans="6:6" x14ac:dyDescent="0.2">
      <c r="F6552" s="450"/>
    </row>
    <row r="6553" spans="6:6" x14ac:dyDescent="0.2">
      <c r="F6553" s="450"/>
    </row>
    <row r="6554" spans="6:6" x14ac:dyDescent="0.2">
      <c r="F6554" s="450"/>
    </row>
    <row r="6555" spans="6:6" x14ac:dyDescent="0.2">
      <c r="F6555" s="450"/>
    </row>
    <row r="6556" spans="6:6" x14ac:dyDescent="0.2">
      <c r="F6556" s="450"/>
    </row>
    <row r="6557" spans="6:6" x14ac:dyDescent="0.2">
      <c r="F6557" s="450"/>
    </row>
    <row r="6558" spans="6:6" x14ac:dyDescent="0.2">
      <c r="F6558" s="450"/>
    </row>
    <row r="6559" spans="6:6" x14ac:dyDescent="0.2">
      <c r="F6559" s="450"/>
    </row>
    <row r="6560" spans="6:6" x14ac:dyDescent="0.2">
      <c r="F6560" s="450"/>
    </row>
    <row r="6561" spans="6:6" x14ac:dyDescent="0.2">
      <c r="F6561" s="450"/>
    </row>
    <row r="6562" spans="6:6" x14ac:dyDescent="0.2">
      <c r="F6562" s="450"/>
    </row>
    <row r="6563" spans="6:6" x14ac:dyDescent="0.2">
      <c r="F6563" s="450"/>
    </row>
    <row r="6564" spans="6:6" x14ac:dyDescent="0.2">
      <c r="F6564" s="450"/>
    </row>
    <row r="6565" spans="6:6" x14ac:dyDescent="0.2">
      <c r="F6565" s="450"/>
    </row>
    <row r="6566" spans="6:6" x14ac:dyDescent="0.2">
      <c r="F6566" s="450"/>
    </row>
    <row r="6567" spans="6:6" x14ac:dyDescent="0.2">
      <c r="F6567" s="450"/>
    </row>
    <row r="6568" spans="6:6" x14ac:dyDescent="0.2">
      <c r="F6568" s="450"/>
    </row>
    <row r="6569" spans="6:6" x14ac:dyDescent="0.2">
      <c r="F6569" s="450"/>
    </row>
    <row r="6570" spans="6:6" x14ac:dyDescent="0.2">
      <c r="F6570" s="450"/>
    </row>
    <row r="6571" spans="6:6" x14ac:dyDescent="0.2">
      <c r="F6571" s="450"/>
    </row>
    <row r="6572" spans="6:6" x14ac:dyDescent="0.2">
      <c r="F6572" s="450"/>
    </row>
    <row r="6573" spans="6:6" x14ac:dyDescent="0.2">
      <c r="F6573" s="450"/>
    </row>
    <row r="6574" spans="6:6" x14ac:dyDescent="0.2">
      <c r="F6574" s="450"/>
    </row>
    <row r="6575" spans="6:6" x14ac:dyDescent="0.2">
      <c r="F6575" s="450"/>
    </row>
    <row r="6576" spans="6:6" x14ac:dyDescent="0.2">
      <c r="F6576" s="450"/>
    </row>
    <row r="6577" spans="6:6" x14ac:dyDescent="0.2">
      <c r="F6577" s="450"/>
    </row>
    <row r="6578" spans="6:6" x14ac:dyDescent="0.2">
      <c r="F6578" s="450"/>
    </row>
    <row r="6579" spans="6:6" x14ac:dyDescent="0.2">
      <c r="F6579" s="450"/>
    </row>
    <row r="6580" spans="6:6" x14ac:dyDescent="0.2">
      <c r="F6580" s="450"/>
    </row>
    <row r="6581" spans="6:6" x14ac:dyDescent="0.2">
      <c r="F6581" s="450"/>
    </row>
    <row r="6582" spans="6:6" x14ac:dyDescent="0.2">
      <c r="F6582" s="450"/>
    </row>
    <row r="6583" spans="6:6" x14ac:dyDescent="0.2">
      <c r="F6583" s="450"/>
    </row>
    <row r="6584" spans="6:6" x14ac:dyDescent="0.2">
      <c r="F6584" s="450"/>
    </row>
    <row r="6585" spans="6:6" x14ac:dyDescent="0.2">
      <c r="F6585" s="450"/>
    </row>
    <row r="6586" spans="6:6" x14ac:dyDescent="0.2">
      <c r="F6586" s="450"/>
    </row>
    <row r="6587" spans="6:6" x14ac:dyDescent="0.2">
      <c r="F6587" s="450"/>
    </row>
    <row r="6588" spans="6:6" x14ac:dyDescent="0.2">
      <c r="F6588" s="450"/>
    </row>
    <row r="6589" spans="6:6" x14ac:dyDescent="0.2">
      <c r="F6589" s="450"/>
    </row>
    <row r="6590" spans="6:6" x14ac:dyDescent="0.2">
      <c r="F6590" s="450"/>
    </row>
    <row r="6591" spans="6:6" x14ac:dyDescent="0.2">
      <c r="F6591" s="450"/>
    </row>
    <row r="6592" spans="6:6" x14ac:dyDescent="0.2">
      <c r="F6592" s="450"/>
    </row>
    <row r="6593" spans="6:6" x14ac:dyDescent="0.2">
      <c r="F6593" s="450"/>
    </row>
    <row r="6594" spans="6:6" x14ac:dyDescent="0.2">
      <c r="F6594" s="450"/>
    </row>
    <row r="6595" spans="6:6" x14ac:dyDescent="0.2">
      <c r="F6595" s="450"/>
    </row>
    <row r="6596" spans="6:6" x14ac:dyDescent="0.2">
      <c r="F6596" s="450"/>
    </row>
    <row r="6597" spans="6:6" x14ac:dyDescent="0.2">
      <c r="F6597" s="450"/>
    </row>
    <row r="6598" spans="6:6" x14ac:dyDescent="0.2">
      <c r="F6598" s="450"/>
    </row>
    <row r="6599" spans="6:6" x14ac:dyDescent="0.2">
      <c r="F6599" s="450"/>
    </row>
    <row r="6600" spans="6:6" x14ac:dyDescent="0.2">
      <c r="F6600" s="450"/>
    </row>
    <row r="6601" spans="6:6" x14ac:dyDescent="0.2">
      <c r="F6601" s="450"/>
    </row>
    <row r="6602" spans="6:6" x14ac:dyDescent="0.2">
      <c r="F6602" s="450"/>
    </row>
    <row r="6603" spans="6:6" x14ac:dyDescent="0.2">
      <c r="F6603" s="450"/>
    </row>
    <row r="6604" spans="6:6" x14ac:dyDescent="0.2">
      <c r="F6604" s="450"/>
    </row>
    <row r="6605" spans="6:6" x14ac:dyDescent="0.2">
      <c r="F6605" s="450"/>
    </row>
    <row r="6606" spans="6:6" x14ac:dyDescent="0.2">
      <c r="F6606" s="450"/>
    </row>
    <row r="6607" spans="6:6" x14ac:dyDescent="0.2">
      <c r="F6607" s="450"/>
    </row>
    <row r="6608" spans="6:6" x14ac:dyDescent="0.2">
      <c r="F6608" s="450"/>
    </row>
    <row r="6609" spans="6:6" x14ac:dyDescent="0.2">
      <c r="F6609" s="450"/>
    </row>
    <row r="6610" spans="6:6" x14ac:dyDescent="0.2">
      <c r="F6610" s="450"/>
    </row>
    <row r="6611" spans="6:6" x14ac:dyDescent="0.2">
      <c r="F6611" s="450"/>
    </row>
    <row r="6612" spans="6:6" x14ac:dyDescent="0.2">
      <c r="F6612" s="450"/>
    </row>
    <row r="6613" spans="6:6" x14ac:dyDescent="0.2">
      <c r="F6613" s="450"/>
    </row>
    <row r="6614" spans="6:6" x14ac:dyDescent="0.2">
      <c r="F6614" s="450"/>
    </row>
    <row r="6615" spans="6:6" x14ac:dyDescent="0.2">
      <c r="F6615" s="450"/>
    </row>
    <row r="6616" spans="6:6" x14ac:dyDescent="0.2">
      <c r="F6616" s="450"/>
    </row>
    <row r="6617" spans="6:6" x14ac:dyDescent="0.2">
      <c r="F6617" s="450"/>
    </row>
    <row r="6618" spans="6:6" x14ac:dyDescent="0.2">
      <c r="F6618" s="450"/>
    </row>
    <row r="6619" spans="6:6" x14ac:dyDescent="0.2">
      <c r="F6619" s="450"/>
    </row>
    <row r="6620" spans="6:6" x14ac:dyDescent="0.2">
      <c r="F6620" s="450"/>
    </row>
    <row r="6621" spans="6:6" x14ac:dyDescent="0.2">
      <c r="F6621" s="450"/>
    </row>
    <row r="6622" spans="6:6" x14ac:dyDescent="0.2">
      <c r="F6622" s="450"/>
    </row>
    <row r="6623" spans="6:6" x14ac:dyDescent="0.2">
      <c r="F6623" s="450"/>
    </row>
    <row r="6624" spans="6:6" x14ac:dyDescent="0.2">
      <c r="F6624" s="450"/>
    </row>
    <row r="6625" spans="6:6" x14ac:dyDescent="0.2">
      <c r="F6625" s="450"/>
    </row>
    <row r="6626" spans="6:6" x14ac:dyDescent="0.2">
      <c r="F6626" s="450"/>
    </row>
    <row r="6627" spans="6:6" x14ac:dyDescent="0.2">
      <c r="F6627" s="450"/>
    </row>
    <row r="6628" spans="6:6" x14ac:dyDescent="0.2">
      <c r="F6628" s="450"/>
    </row>
    <row r="6629" spans="6:6" x14ac:dyDescent="0.2">
      <c r="F6629" s="450"/>
    </row>
    <row r="6630" spans="6:6" x14ac:dyDescent="0.2">
      <c r="F6630" s="450"/>
    </row>
    <row r="6631" spans="6:6" x14ac:dyDescent="0.2">
      <c r="F6631" s="450"/>
    </row>
    <row r="6632" spans="6:6" x14ac:dyDescent="0.2">
      <c r="F6632" s="450"/>
    </row>
    <row r="6633" spans="6:6" x14ac:dyDescent="0.2">
      <c r="F6633" s="450"/>
    </row>
    <row r="6634" spans="6:6" x14ac:dyDescent="0.2">
      <c r="F6634" s="450"/>
    </row>
    <row r="6635" spans="6:6" x14ac:dyDescent="0.2">
      <c r="F6635" s="450"/>
    </row>
    <row r="6636" spans="6:6" x14ac:dyDescent="0.2">
      <c r="F6636" s="450"/>
    </row>
    <row r="6637" spans="6:6" x14ac:dyDescent="0.2">
      <c r="F6637" s="450"/>
    </row>
    <row r="6638" spans="6:6" x14ac:dyDescent="0.2">
      <c r="F6638" s="450"/>
    </row>
    <row r="6639" spans="6:6" x14ac:dyDescent="0.2">
      <c r="F6639" s="450"/>
    </row>
    <row r="6640" spans="6:6" x14ac:dyDescent="0.2">
      <c r="F6640" s="450"/>
    </row>
    <row r="6641" spans="6:6" x14ac:dyDescent="0.2">
      <c r="F6641" s="450"/>
    </row>
    <row r="6642" spans="6:6" x14ac:dyDescent="0.2">
      <c r="F6642" s="450"/>
    </row>
    <row r="6643" spans="6:6" x14ac:dyDescent="0.2">
      <c r="F6643" s="450"/>
    </row>
    <row r="6644" spans="6:6" x14ac:dyDescent="0.2">
      <c r="F6644" s="450"/>
    </row>
    <row r="6645" spans="6:6" x14ac:dyDescent="0.2">
      <c r="F6645" s="450"/>
    </row>
    <row r="6646" spans="6:6" x14ac:dyDescent="0.2">
      <c r="F6646" s="450"/>
    </row>
    <row r="6647" spans="6:6" x14ac:dyDescent="0.2">
      <c r="F6647" s="450"/>
    </row>
    <row r="6648" spans="6:6" x14ac:dyDescent="0.2">
      <c r="F6648" s="450"/>
    </row>
    <row r="6649" spans="6:6" x14ac:dyDescent="0.2">
      <c r="F6649" s="450"/>
    </row>
    <row r="6650" spans="6:6" x14ac:dyDescent="0.2">
      <c r="F6650" s="450"/>
    </row>
    <row r="6651" spans="6:6" x14ac:dyDescent="0.2">
      <c r="F6651" s="450"/>
    </row>
    <row r="6652" spans="6:6" x14ac:dyDescent="0.2">
      <c r="F6652" s="450"/>
    </row>
    <row r="6653" spans="6:6" x14ac:dyDescent="0.2">
      <c r="F6653" s="450"/>
    </row>
    <row r="6654" spans="6:6" x14ac:dyDescent="0.2">
      <c r="F6654" s="450"/>
    </row>
    <row r="6655" spans="6:6" x14ac:dyDescent="0.2">
      <c r="F6655" s="450"/>
    </row>
    <row r="6656" spans="6:6" x14ac:dyDescent="0.2">
      <c r="F6656" s="450"/>
    </row>
    <row r="6657" spans="6:6" x14ac:dyDescent="0.2">
      <c r="F6657" s="450"/>
    </row>
    <row r="6658" spans="6:6" x14ac:dyDescent="0.2">
      <c r="F6658" s="450"/>
    </row>
    <row r="6659" spans="6:6" x14ac:dyDescent="0.2">
      <c r="F6659" s="450"/>
    </row>
    <row r="6660" spans="6:6" x14ac:dyDescent="0.2">
      <c r="F6660" s="450"/>
    </row>
    <row r="6661" spans="6:6" x14ac:dyDescent="0.2">
      <c r="F6661" s="450"/>
    </row>
    <row r="6662" spans="6:6" x14ac:dyDescent="0.2">
      <c r="F6662" s="450"/>
    </row>
    <row r="6663" spans="6:6" x14ac:dyDescent="0.2">
      <c r="F6663" s="450"/>
    </row>
    <row r="6664" spans="6:6" x14ac:dyDescent="0.2">
      <c r="F6664" s="450"/>
    </row>
    <row r="6665" spans="6:6" x14ac:dyDescent="0.2">
      <c r="F6665" s="450"/>
    </row>
    <row r="6666" spans="6:6" x14ac:dyDescent="0.2">
      <c r="F6666" s="450"/>
    </row>
    <row r="6667" spans="6:6" x14ac:dyDescent="0.2">
      <c r="F6667" s="450"/>
    </row>
    <row r="6668" spans="6:6" x14ac:dyDescent="0.2">
      <c r="F6668" s="450"/>
    </row>
    <row r="6669" spans="6:6" x14ac:dyDescent="0.2">
      <c r="F6669" s="450"/>
    </row>
    <row r="6670" spans="6:6" x14ac:dyDescent="0.2">
      <c r="F6670" s="450"/>
    </row>
    <row r="6671" spans="6:6" x14ac:dyDescent="0.2">
      <c r="F6671" s="450"/>
    </row>
    <row r="6672" spans="6:6" x14ac:dyDescent="0.2">
      <c r="F6672" s="450"/>
    </row>
    <row r="6673" spans="6:6" x14ac:dyDescent="0.2">
      <c r="F6673" s="450"/>
    </row>
    <row r="6674" spans="6:6" x14ac:dyDescent="0.2">
      <c r="F6674" s="450"/>
    </row>
    <row r="6675" spans="6:6" x14ac:dyDescent="0.2">
      <c r="F6675" s="450"/>
    </row>
    <row r="6676" spans="6:6" x14ac:dyDescent="0.2">
      <c r="F6676" s="450"/>
    </row>
    <row r="6677" spans="6:6" x14ac:dyDescent="0.2">
      <c r="F6677" s="450"/>
    </row>
    <row r="6678" spans="6:6" x14ac:dyDescent="0.2">
      <c r="F6678" s="450"/>
    </row>
    <row r="6679" spans="6:6" x14ac:dyDescent="0.2">
      <c r="F6679" s="450"/>
    </row>
    <row r="6680" spans="6:6" x14ac:dyDescent="0.2">
      <c r="F6680" s="450"/>
    </row>
    <row r="6681" spans="6:6" x14ac:dyDescent="0.2">
      <c r="F6681" s="450"/>
    </row>
    <row r="6682" spans="6:6" x14ac:dyDescent="0.2">
      <c r="F6682" s="450"/>
    </row>
    <row r="6683" spans="6:6" x14ac:dyDescent="0.2">
      <c r="F6683" s="450"/>
    </row>
    <row r="6684" spans="6:6" x14ac:dyDescent="0.2">
      <c r="F6684" s="450"/>
    </row>
    <row r="6685" spans="6:6" x14ac:dyDescent="0.2">
      <c r="F6685" s="450"/>
    </row>
    <row r="6686" spans="6:6" x14ac:dyDescent="0.2">
      <c r="F6686" s="450"/>
    </row>
    <row r="6687" spans="6:6" x14ac:dyDescent="0.2">
      <c r="F6687" s="450"/>
    </row>
    <row r="6688" spans="6:6" x14ac:dyDescent="0.2">
      <c r="F6688" s="450"/>
    </row>
    <row r="6689" spans="6:6" x14ac:dyDescent="0.2">
      <c r="F6689" s="450"/>
    </row>
    <row r="6690" spans="6:6" x14ac:dyDescent="0.2">
      <c r="F6690" s="450"/>
    </row>
    <row r="6691" spans="6:6" x14ac:dyDescent="0.2">
      <c r="F6691" s="450"/>
    </row>
    <row r="6692" spans="6:6" x14ac:dyDescent="0.2">
      <c r="F6692" s="450"/>
    </row>
    <row r="6693" spans="6:6" x14ac:dyDescent="0.2">
      <c r="F6693" s="450"/>
    </row>
    <row r="6694" spans="6:6" x14ac:dyDescent="0.2">
      <c r="F6694" s="450"/>
    </row>
    <row r="6695" spans="6:6" x14ac:dyDescent="0.2">
      <c r="F6695" s="450"/>
    </row>
    <row r="6696" spans="6:6" x14ac:dyDescent="0.2">
      <c r="F6696" s="450"/>
    </row>
    <row r="6697" spans="6:6" x14ac:dyDescent="0.2">
      <c r="F6697" s="450"/>
    </row>
    <row r="6698" spans="6:6" x14ac:dyDescent="0.2">
      <c r="F6698" s="450"/>
    </row>
    <row r="6699" spans="6:6" x14ac:dyDescent="0.2">
      <c r="F6699" s="450"/>
    </row>
    <row r="6700" spans="6:6" x14ac:dyDescent="0.2">
      <c r="F6700" s="450"/>
    </row>
    <row r="6701" spans="6:6" x14ac:dyDescent="0.2">
      <c r="F6701" s="450"/>
    </row>
    <row r="6702" spans="6:6" x14ac:dyDescent="0.2">
      <c r="F6702" s="450"/>
    </row>
    <row r="6703" spans="6:6" x14ac:dyDescent="0.2">
      <c r="F6703" s="450"/>
    </row>
    <row r="6704" spans="6:6" x14ac:dyDescent="0.2">
      <c r="F6704" s="450"/>
    </row>
    <row r="6705" spans="6:6" x14ac:dyDescent="0.2">
      <c r="F6705" s="450"/>
    </row>
    <row r="6706" spans="6:6" x14ac:dyDescent="0.2">
      <c r="F6706" s="450"/>
    </row>
    <row r="6707" spans="6:6" x14ac:dyDescent="0.2">
      <c r="F6707" s="450"/>
    </row>
    <row r="6708" spans="6:6" x14ac:dyDescent="0.2">
      <c r="F6708" s="450"/>
    </row>
    <row r="6709" spans="6:6" x14ac:dyDescent="0.2">
      <c r="F6709" s="450"/>
    </row>
    <row r="6710" spans="6:6" x14ac:dyDescent="0.2">
      <c r="F6710" s="450"/>
    </row>
    <row r="6711" spans="6:6" x14ac:dyDescent="0.2">
      <c r="F6711" s="450"/>
    </row>
    <row r="6712" spans="6:6" x14ac:dyDescent="0.2">
      <c r="F6712" s="450"/>
    </row>
    <row r="6713" spans="6:6" x14ac:dyDescent="0.2">
      <c r="F6713" s="450"/>
    </row>
    <row r="6714" spans="6:6" x14ac:dyDescent="0.2">
      <c r="F6714" s="450"/>
    </row>
    <row r="6715" spans="6:6" x14ac:dyDescent="0.2">
      <c r="F6715" s="450"/>
    </row>
    <row r="6716" spans="6:6" x14ac:dyDescent="0.2">
      <c r="F6716" s="450"/>
    </row>
    <row r="6717" spans="6:6" x14ac:dyDescent="0.2">
      <c r="F6717" s="450"/>
    </row>
    <row r="6718" spans="6:6" x14ac:dyDescent="0.2">
      <c r="F6718" s="450"/>
    </row>
    <row r="6719" spans="6:6" x14ac:dyDescent="0.2">
      <c r="F6719" s="450"/>
    </row>
    <row r="6720" spans="6:6" x14ac:dyDescent="0.2">
      <c r="F6720" s="450"/>
    </row>
    <row r="6721" spans="6:6" x14ac:dyDescent="0.2">
      <c r="F6721" s="450"/>
    </row>
    <row r="6722" spans="6:6" x14ac:dyDescent="0.2">
      <c r="F6722" s="450"/>
    </row>
    <row r="6723" spans="6:6" x14ac:dyDescent="0.2">
      <c r="F6723" s="450"/>
    </row>
    <row r="6724" spans="6:6" x14ac:dyDescent="0.2">
      <c r="F6724" s="450"/>
    </row>
    <row r="6725" spans="6:6" x14ac:dyDescent="0.2">
      <c r="F6725" s="450"/>
    </row>
    <row r="6726" spans="6:6" x14ac:dyDescent="0.2">
      <c r="F6726" s="450"/>
    </row>
    <row r="6727" spans="6:6" x14ac:dyDescent="0.2">
      <c r="F6727" s="450"/>
    </row>
    <row r="6728" spans="6:6" x14ac:dyDescent="0.2">
      <c r="F6728" s="450"/>
    </row>
    <row r="6729" spans="6:6" x14ac:dyDescent="0.2">
      <c r="F6729" s="450"/>
    </row>
    <row r="6730" spans="6:6" x14ac:dyDescent="0.2">
      <c r="F6730" s="450"/>
    </row>
    <row r="6731" spans="6:6" x14ac:dyDescent="0.2">
      <c r="F6731" s="450"/>
    </row>
    <row r="6732" spans="6:6" x14ac:dyDescent="0.2">
      <c r="F6732" s="450"/>
    </row>
    <row r="6733" spans="6:6" x14ac:dyDescent="0.2">
      <c r="F6733" s="450"/>
    </row>
    <row r="6734" spans="6:6" x14ac:dyDescent="0.2">
      <c r="F6734" s="450"/>
    </row>
    <row r="6735" spans="6:6" x14ac:dyDescent="0.2">
      <c r="F6735" s="450"/>
    </row>
    <row r="6736" spans="6:6" x14ac:dyDescent="0.2">
      <c r="F6736" s="450"/>
    </row>
    <row r="6737" spans="6:6" x14ac:dyDescent="0.2">
      <c r="F6737" s="450"/>
    </row>
    <row r="6738" spans="6:6" x14ac:dyDescent="0.2">
      <c r="F6738" s="450"/>
    </row>
    <row r="6739" spans="6:6" x14ac:dyDescent="0.2">
      <c r="F6739" s="450"/>
    </row>
    <row r="6740" spans="6:6" x14ac:dyDescent="0.2">
      <c r="F6740" s="450"/>
    </row>
    <row r="6741" spans="6:6" x14ac:dyDescent="0.2">
      <c r="F6741" s="450"/>
    </row>
    <row r="6742" spans="6:6" x14ac:dyDescent="0.2">
      <c r="F6742" s="450"/>
    </row>
    <row r="6743" spans="6:6" x14ac:dyDescent="0.2">
      <c r="F6743" s="450"/>
    </row>
    <row r="6744" spans="6:6" x14ac:dyDescent="0.2">
      <c r="F6744" s="450"/>
    </row>
    <row r="6745" spans="6:6" x14ac:dyDescent="0.2">
      <c r="F6745" s="450"/>
    </row>
    <row r="6746" spans="6:6" x14ac:dyDescent="0.2">
      <c r="F6746" s="450"/>
    </row>
    <row r="6747" spans="6:6" x14ac:dyDescent="0.2">
      <c r="F6747" s="450"/>
    </row>
    <row r="6748" spans="6:6" x14ac:dyDescent="0.2">
      <c r="F6748" s="450"/>
    </row>
    <row r="6749" spans="6:6" x14ac:dyDescent="0.2">
      <c r="F6749" s="450"/>
    </row>
    <row r="6750" spans="6:6" x14ac:dyDescent="0.2">
      <c r="F6750" s="450"/>
    </row>
    <row r="6751" spans="6:6" x14ac:dyDescent="0.2">
      <c r="F6751" s="450"/>
    </row>
    <row r="6752" spans="6:6" x14ac:dyDescent="0.2">
      <c r="F6752" s="450"/>
    </row>
    <row r="6753" spans="6:6" x14ac:dyDescent="0.2">
      <c r="F6753" s="450"/>
    </row>
    <row r="6754" spans="6:6" x14ac:dyDescent="0.2">
      <c r="F6754" s="450"/>
    </row>
    <row r="6755" spans="6:6" x14ac:dyDescent="0.2">
      <c r="F6755" s="450"/>
    </row>
    <row r="6756" spans="6:6" x14ac:dyDescent="0.2">
      <c r="F6756" s="450"/>
    </row>
    <row r="6757" spans="6:6" x14ac:dyDescent="0.2">
      <c r="F6757" s="450"/>
    </row>
    <row r="6758" spans="6:6" x14ac:dyDescent="0.2">
      <c r="F6758" s="450"/>
    </row>
    <row r="6759" spans="6:6" x14ac:dyDescent="0.2">
      <c r="F6759" s="450"/>
    </row>
    <row r="6760" spans="6:6" x14ac:dyDescent="0.2">
      <c r="F6760" s="450"/>
    </row>
    <row r="6761" spans="6:6" x14ac:dyDescent="0.2">
      <c r="F6761" s="450"/>
    </row>
    <row r="6762" spans="6:6" x14ac:dyDescent="0.2">
      <c r="F6762" s="450"/>
    </row>
    <row r="6763" spans="6:6" x14ac:dyDescent="0.2">
      <c r="F6763" s="450"/>
    </row>
    <row r="6764" spans="6:6" x14ac:dyDescent="0.2">
      <c r="F6764" s="450"/>
    </row>
    <row r="6765" spans="6:6" x14ac:dyDescent="0.2">
      <c r="F6765" s="450"/>
    </row>
    <row r="6766" spans="6:6" x14ac:dyDescent="0.2">
      <c r="F6766" s="450"/>
    </row>
    <row r="6767" spans="6:6" x14ac:dyDescent="0.2">
      <c r="F6767" s="450"/>
    </row>
    <row r="6768" spans="6:6" x14ac:dyDescent="0.2">
      <c r="F6768" s="450"/>
    </row>
    <row r="6769" spans="6:6" x14ac:dyDescent="0.2">
      <c r="F6769" s="450"/>
    </row>
    <row r="6770" spans="6:6" x14ac:dyDescent="0.2">
      <c r="F6770" s="450"/>
    </row>
    <row r="6771" spans="6:6" x14ac:dyDescent="0.2">
      <c r="F6771" s="450"/>
    </row>
    <row r="6772" spans="6:6" x14ac:dyDescent="0.2">
      <c r="F6772" s="450"/>
    </row>
    <row r="6773" spans="6:6" x14ac:dyDescent="0.2">
      <c r="F6773" s="450"/>
    </row>
    <row r="6774" spans="6:6" x14ac:dyDescent="0.2">
      <c r="F6774" s="450"/>
    </row>
    <row r="6775" spans="6:6" x14ac:dyDescent="0.2">
      <c r="F6775" s="450"/>
    </row>
    <row r="6776" spans="6:6" x14ac:dyDescent="0.2">
      <c r="F6776" s="450"/>
    </row>
    <row r="6777" spans="6:6" x14ac:dyDescent="0.2">
      <c r="F6777" s="450"/>
    </row>
    <row r="6778" spans="6:6" x14ac:dyDescent="0.2">
      <c r="F6778" s="450"/>
    </row>
    <row r="6779" spans="6:6" x14ac:dyDescent="0.2">
      <c r="F6779" s="450"/>
    </row>
    <row r="6780" spans="6:6" x14ac:dyDescent="0.2">
      <c r="F6780" s="450"/>
    </row>
    <row r="6781" spans="6:6" x14ac:dyDescent="0.2">
      <c r="F6781" s="450"/>
    </row>
    <row r="6782" spans="6:6" x14ac:dyDescent="0.2">
      <c r="F6782" s="450"/>
    </row>
    <row r="6783" spans="6:6" x14ac:dyDescent="0.2">
      <c r="F6783" s="450"/>
    </row>
    <row r="6784" spans="6:6" x14ac:dyDescent="0.2">
      <c r="F6784" s="450"/>
    </row>
    <row r="6785" spans="6:6" x14ac:dyDescent="0.2">
      <c r="F6785" s="450"/>
    </row>
    <row r="6786" spans="6:6" x14ac:dyDescent="0.2">
      <c r="F6786" s="450"/>
    </row>
    <row r="6787" spans="6:6" x14ac:dyDescent="0.2">
      <c r="F6787" s="450"/>
    </row>
    <row r="6788" spans="6:6" x14ac:dyDescent="0.2">
      <c r="F6788" s="450"/>
    </row>
    <row r="6789" spans="6:6" x14ac:dyDescent="0.2">
      <c r="F6789" s="450"/>
    </row>
    <row r="6790" spans="6:6" x14ac:dyDescent="0.2">
      <c r="F6790" s="450"/>
    </row>
    <row r="6791" spans="6:6" x14ac:dyDescent="0.2">
      <c r="F6791" s="450"/>
    </row>
    <row r="6792" spans="6:6" x14ac:dyDescent="0.2">
      <c r="F6792" s="450"/>
    </row>
    <row r="6793" spans="6:6" x14ac:dyDescent="0.2">
      <c r="F6793" s="450"/>
    </row>
    <row r="6794" spans="6:6" x14ac:dyDescent="0.2">
      <c r="F6794" s="450"/>
    </row>
    <row r="6795" spans="6:6" x14ac:dyDescent="0.2">
      <c r="F6795" s="450"/>
    </row>
    <row r="6796" spans="6:6" x14ac:dyDescent="0.2">
      <c r="F6796" s="450"/>
    </row>
    <row r="6797" spans="6:6" x14ac:dyDescent="0.2">
      <c r="F6797" s="450"/>
    </row>
    <row r="6798" spans="6:6" x14ac:dyDescent="0.2">
      <c r="F6798" s="450"/>
    </row>
    <row r="6799" spans="6:6" x14ac:dyDescent="0.2">
      <c r="F6799" s="450"/>
    </row>
    <row r="6800" spans="6:6" x14ac:dyDescent="0.2">
      <c r="F6800" s="450"/>
    </row>
    <row r="6801" spans="6:6" x14ac:dyDescent="0.2">
      <c r="F6801" s="450"/>
    </row>
    <row r="6802" spans="6:6" x14ac:dyDescent="0.2">
      <c r="F6802" s="450"/>
    </row>
    <row r="6803" spans="6:6" x14ac:dyDescent="0.2">
      <c r="F6803" s="450"/>
    </row>
    <row r="6804" spans="6:6" x14ac:dyDescent="0.2">
      <c r="F6804" s="450"/>
    </row>
    <row r="6805" spans="6:6" x14ac:dyDescent="0.2">
      <c r="F6805" s="450"/>
    </row>
    <row r="6806" spans="6:6" x14ac:dyDescent="0.2">
      <c r="F6806" s="450"/>
    </row>
    <row r="6807" spans="6:6" x14ac:dyDescent="0.2">
      <c r="F6807" s="450"/>
    </row>
    <row r="6808" spans="6:6" x14ac:dyDescent="0.2">
      <c r="F6808" s="450"/>
    </row>
    <row r="6809" spans="6:6" x14ac:dyDescent="0.2">
      <c r="F6809" s="450"/>
    </row>
    <row r="6810" spans="6:6" x14ac:dyDescent="0.2">
      <c r="F6810" s="450"/>
    </row>
    <row r="6811" spans="6:6" x14ac:dyDescent="0.2">
      <c r="F6811" s="450"/>
    </row>
    <row r="6812" spans="6:6" x14ac:dyDescent="0.2">
      <c r="F6812" s="450"/>
    </row>
    <row r="6813" spans="6:6" x14ac:dyDescent="0.2">
      <c r="F6813" s="450"/>
    </row>
    <row r="6814" spans="6:6" x14ac:dyDescent="0.2">
      <c r="F6814" s="450"/>
    </row>
    <row r="6815" spans="6:6" x14ac:dyDescent="0.2">
      <c r="F6815" s="450"/>
    </row>
    <row r="6816" spans="6:6" x14ac:dyDescent="0.2">
      <c r="F6816" s="450"/>
    </row>
    <row r="6817" spans="6:6" x14ac:dyDescent="0.2">
      <c r="F6817" s="450"/>
    </row>
    <row r="6818" spans="6:6" x14ac:dyDescent="0.2">
      <c r="F6818" s="450"/>
    </row>
    <row r="6819" spans="6:6" x14ac:dyDescent="0.2">
      <c r="F6819" s="450"/>
    </row>
    <row r="6820" spans="6:6" x14ac:dyDescent="0.2">
      <c r="F6820" s="450"/>
    </row>
    <row r="6821" spans="6:6" x14ac:dyDescent="0.2">
      <c r="F6821" s="450"/>
    </row>
    <row r="6822" spans="6:6" x14ac:dyDescent="0.2">
      <c r="F6822" s="450"/>
    </row>
    <row r="6823" spans="6:6" x14ac:dyDescent="0.2">
      <c r="F6823" s="450"/>
    </row>
    <row r="6824" spans="6:6" x14ac:dyDescent="0.2">
      <c r="F6824" s="450"/>
    </row>
    <row r="6825" spans="6:6" x14ac:dyDescent="0.2">
      <c r="F6825" s="450"/>
    </row>
    <row r="6826" spans="6:6" x14ac:dyDescent="0.2">
      <c r="F6826" s="450"/>
    </row>
    <row r="6827" spans="6:6" x14ac:dyDescent="0.2">
      <c r="F6827" s="450"/>
    </row>
    <row r="6828" spans="6:6" x14ac:dyDescent="0.2">
      <c r="F6828" s="450"/>
    </row>
    <row r="6829" spans="6:6" x14ac:dyDescent="0.2">
      <c r="F6829" s="450"/>
    </row>
    <row r="6830" spans="6:6" x14ac:dyDescent="0.2">
      <c r="F6830" s="450"/>
    </row>
    <row r="6831" spans="6:6" x14ac:dyDescent="0.2">
      <c r="F6831" s="450"/>
    </row>
    <row r="6832" spans="6:6" x14ac:dyDescent="0.2">
      <c r="F6832" s="450"/>
    </row>
    <row r="6833" spans="6:6" x14ac:dyDescent="0.2">
      <c r="F6833" s="450"/>
    </row>
    <row r="6834" spans="6:6" x14ac:dyDescent="0.2">
      <c r="F6834" s="450"/>
    </row>
    <row r="6835" spans="6:6" x14ac:dyDescent="0.2">
      <c r="F6835" s="450"/>
    </row>
    <row r="6836" spans="6:6" x14ac:dyDescent="0.2">
      <c r="F6836" s="450"/>
    </row>
    <row r="6837" spans="6:6" x14ac:dyDescent="0.2">
      <c r="F6837" s="450"/>
    </row>
    <row r="6838" spans="6:6" x14ac:dyDescent="0.2">
      <c r="F6838" s="450"/>
    </row>
    <row r="6839" spans="6:6" x14ac:dyDescent="0.2">
      <c r="F6839" s="450"/>
    </row>
    <row r="6840" spans="6:6" x14ac:dyDescent="0.2">
      <c r="F6840" s="450"/>
    </row>
    <row r="6841" spans="6:6" x14ac:dyDescent="0.2">
      <c r="F6841" s="450"/>
    </row>
    <row r="6842" spans="6:6" x14ac:dyDescent="0.2">
      <c r="F6842" s="450"/>
    </row>
    <row r="6843" spans="6:6" x14ac:dyDescent="0.2">
      <c r="F6843" s="450"/>
    </row>
    <row r="6844" spans="6:6" x14ac:dyDescent="0.2">
      <c r="F6844" s="450"/>
    </row>
    <row r="6845" spans="6:6" x14ac:dyDescent="0.2">
      <c r="F6845" s="450"/>
    </row>
    <row r="6846" spans="6:6" x14ac:dyDescent="0.2">
      <c r="F6846" s="450"/>
    </row>
    <row r="6847" spans="6:6" x14ac:dyDescent="0.2">
      <c r="F6847" s="450"/>
    </row>
    <row r="6848" spans="6:6" x14ac:dyDescent="0.2">
      <c r="F6848" s="450"/>
    </row>
    <row r="6849" spans="6:6" x14ac:dyDescent="0.2">
      <c r="F6849" s="450"/>
    </row>
    <row r="6850" spans="6:6" x14ac:dyDescent="0.2">
      <c r="F6850" s="450"/>
    </row>
    <row r="6851" spans="6:6" x14ac:dyDescent="0.2">
      <c r="F6851" s="450"/>
    </row>
    <row r="6852" spans="6:6" x14ac:dyDescent="0.2">
      <c r="F6852" s="450"/>
    </row>
    <row r="6853" spans="6:6" x14ac:dyDescent="0.2">
      <c r="F6853" s="450"/>
    </row>
    <row r="6854" spans="6:6" x14ac:dyDescent="0.2">
      <c r="F6854" s="450"/>
    </row>
    <row r="6855" spans="6:6" x14ac:dyDescent="0.2">
      <c r="F6855" s="450"/>
    </row>
    <row r="6856" spans="6:6" x14ac:dyDescent="0.2">
      <c r="F6856" s="450"/>
    </row>
    <row r="6857" spans="6:6" x14ac:dyDescent="0.2">
      <c r="F6857" s="450"/>
    </row>
    <row r="6858" spans="6:6" x14ac:dyDescent="0.2">
      <c r="F6858" s="450"/>
    </row>
    <row r="6859" spans="6:6" x14ac:dyDescent="0.2">
      <c r="F6859" s="450"/>
    </row>
    <row r="6860" spans="6:6" x14ac:dyDescent="0.2">
      <c r="F6860" s="450"/>
    </row>
    <row r="6861" spans="6:6" x14ac:dyDescent="0.2">
      <c r="F6861" s="450"/>
    </row>
    <row r="6862" spans="6:6" x14ac:dyDescent="0.2">
      <c r="F6862" s="450"/>
    </row>
    <row r="6863" spans="6:6" x14ac:dyDescent="0.2">
      <c r="F6863" s="450"/>
    </row>
    <row r="6864" spans="6:6" x14ac:dyDescent="0.2">
      <c r="F6864" s="450"/>
    </row>
    <row r="6865" spans="6:6" x14ac:dyDescent="0.2">
      <c r="F6865" s="450"/>
    </row>
    <row r="6866" spans="6:6" x14ac:dyDescent="0.2">
      <c r="F6866" s="450"/>
    </row>
    <row r="6867" spans="6:6" x14ac:dyDescent="0.2">
      <c r="F6867" s="450"/>
    </row>
    <row r="6868" spans="6:6" x14ac:dyDescent="0.2">
      <c r="F6868" s="450"/>
    </row>
    <row r="6869" spans="6:6" x14ac:dyDescent="0.2">
      <c r="F6869" s="450"/>
    </row>
    <row r="6870" spans="6:6" x14ac:dyDescent="0.2">
      <c r="F6870" s="450"/>
    </row>
    <row r="6871" spans="6:6" x14ac:dyDescent="0.2">
      <c r="F6871" s="450"/>
    </row>
    <row r="6872" spans="6:6" x14ac:dyDescent="0.2">
      <c r="F6872" s="450"/>
    </row>
    <row r="6873" spans="6:6" x14ac:dyDescent="0.2">
      <c r="F6873" s="450"/>
    </row>
    <row r="6874" spans="6:6" x14ac:dyDescent="0.2">
      <c r="F6874" s="450"/>
    </row>
    <row r="6875" spans="6:6" x14ac:dyDescent="0.2">
      <c r="F6875" s="450"/>
    </row>
    <row r="6876" spans="6:6" x14ac:dyDescent="0.2">
      <c r="F6876" s="450"/>
    </row>
    <row r="6877" spans="6:6" x14ac:dyDescent="0.2">
      <c r="F6877" s="450"/>
    </row>
    <row r="6878" spans="6:6" x14ac:dyDescent="0.2">
      <c r="F6878" s="450"/>
    </row>
    <row r="6879" spans="6:6" x14ac:dyDescent="0.2">
      <c r="F6879" s="450"/>
    </row>
    <row r="6880" spans="6:6" x14ac:dyDescent="0.2">
      <c r="F6880" s="450"/>
    </row>
    <row r="6881" spans="6:6" x14ac:dyDescent="0.2">
      <c r="F6881" s="450"/>
    </row>
    <row r="6882" spans="6:6" x14ac:dyDescent="0.2">
      <c r="F6882" s="450"/>
    </row>
    <row r="6883" spans="6:6" x14ac:dyDescent="0.2">
      <c r="F6883" s="450"/>
    </row>
    <row r="6884" spans="6:6" x14ac:dyDescent="0.2">
      <c r="F6884" s="450"/>
    </row>
    <row r="6885" spans="6:6" x14ac:dyDescent="0.2">
      <c r="F6885" s="450"/>
    </row>
    <row r="6886" spans="6:6" x14ac:dyDescent="0.2">
      <c r="F6886" s="450"/>
    </row>
    <row r="6887" spans="6:6" x14ac:dyDescent="0.2">
      <c r="F6887" s="450"/>
    </row>
    <row r="6888" spans="6:6" x14ac:dyDescent="0.2">
      <c r="F6888" s="450"/>
    </row>
    <row r="6889" spans="6:6" x14ac:dyDescent="0.2">
      <c r="F6889" s="450"/>
    </row>
    <row r="6890" spans="6:6" x14ac:dyDescent="0.2">
      <c r="F6890" s="450"/>
    </row>
    <row r="6891" spans="6:6" x14ac:dyDescent="0.2">
      <c r="F6891" s="450"/>
    </row>
    <row r="6892" spans="6:6" x14ac:dyDescent="0.2">
      <c r="F6892" s="450"/>
    </row>
    <row r="6893" spans="6:6" x14ac:dyDescent="0.2">
      <c r="F6893" s="450"/>
    </row>
    <row r="6894" spans="6:6" x14ac:dyDescent="0.2">
      <c r="F6894" s="450"/>
    </row>
    <row r="6895" spans="6:6" x14ac:dyDescent="0.2">
      <c r="F6895" s="450"/>
    </row>
    <row r="6896" spans="6:6" x14ac:dyDescent="0.2">
      <c r="F6896" s="450"/>
    </row>
    <row r="6897" spans="6:6" x14ac:dyDescent="0.2">
      <c r="F6897" s="450"/>
    </row>
    <row r="6898" spans="6:6" x14ac:dyDescent="0.2">
      <c r="F6898" s="450"/>
    </row>
    <row r="6899" spans="6:6" x14ac:dyDescent="0.2">
      <c r="F6899" s="450"/>
    </row>
    <row r="6900" spans="6:6" x14ac:dyDescent="0.2">
      <c r="F6900" s="450"/>
    </row>
    <row r="6901" spans="6:6" x14ac:dyDescent="0.2">
      <c r="F6901" s="450"/>
    </row>
    <row r="6902" spans="6:6" x14ac:dyDescent="0.2">
      <c r="F6902" s="450"/>
    </row>
    <row r="6903" spans="6:6" x14ac:dyDescent="0.2">
      <c r="F6903" s="450"/>
    </row>
    <row r="6904" spans="6:6" x14ac:dyDescent="0.2">
      <c r="F6904" s="450"/>
    </row>
    <row r="6905" spans="6:6" x14ac:dyDescent="0.2">
      <c r="F6905" s="450"/>
    </row>
    <row r="6906" spans="6:6" x14ac:dyDescent="0.2">
      <c r="F6906" s="450"/>
    </row>
    <row r="6907" spans="6:6" x14ac:dyDescent="0.2">
      <c r="F6907" s="450"/>
    </row>
    <row r="6908" spans="6:6" x14ac:dyDescent="0.2">
      <c r="F6908" s="450"/>
    </row>
    <row r="6909" spans="6:6" x14ac:dyDescent="0.2">
      <c r="F6909" s="450"/>
    </row>
    <row r="6910" spans="6:6" x14ac:dyDescent="0.2">
      <c r="F6910" s="450"/>
    </row>
    <row r="6911" spans="6:6" x14ac:dyDescent="0.2">
      <c r="F6911" s="450"/>
    </row>
    <row r="6912" spans="6:6" x14ac:dyDescent="0.2">
      <c r="F6912" s="450"/>
    </row>
    <row r="6913" spans="6:6" x14ac:dyDescent="0.2">
      <c r="F6913" s="450"/>
    </row>
    <row r="6914" spans="6:6" x14ac:dyDescent="0.2">
      <c r="F6914" s="450"/>
    </row>
    <row r="6915" spans="6:6" x14ac:dyDescent="0.2">
      <c r="F6915" s="450"/>
    </row>
    <row r="6916" spans="6:6" x14ac:dyDescent="0.2">
      <c r="F6916" s="450"/>
    </row>
    <row r="6917" spans="6:6" x14ac:dyDescent="0.2">
      <c r="F6917" s="450"/>
    </row>
    <row r="6918" spans="6:6" x14ac:dyDescent="0.2">
      <c r="F6918" s="450"/>
    </row>
    <row r="6919" spans="6:6" x14ac:dyDescent="0.2">
      <c r="F6919" s="450"/>
    </row>
    <row r="6920" spans="6:6" x14ac:dyDescent="0.2">
      <c r="F6920" s="450"/>
    </row>
    <row r="6921" spans="6:6" x14ac:dyDescent="0.2">
      <c r="F6921" s="450"/>
    </row>
    <row r="6922" spans="6:6" x14ac:dyDescent="0.2">
      <c r="F6922" s="450"/>
    </row>
    <row r="6923" spans="6:6" x14ac:dyDescent="0.2">
      <c r="F6923" s="450"/>
    </row>
    <row r="6924" spans="6:6" x14ac:dyDescent="0.2">
      <c r="F6924" s="450"/>
    </row>
    <row r="6925" spans="6:6" x14ac:dyDescent="0.2">
      <c r="F6925" s="450"/>
    </row>
    <row r="6926" spans="6:6" x14ac:dyDescent="0.2">
      <c r="F6926" s="450"/>
    </row>
    <row r="6927" spans="6:6" x14ac:dyDescent="0.2">
      <c r="F6927" s="450"/>
    </row>
    <row r="6928" spans="6:6" x14ac:dyDescent="0.2">
      <c r="F6928" s="450"/>
    </row>
    <row r="6929" spans="6:6" x14ac:dyDescent="0.2">
      <c r="F6929" s="450"/>
    </row>
    <row r="6930" spans="6:6" x14ac:dyDescent="0.2">
      <c r="F6930" s="450"/>
    </row>
    <row r="6931" spans="6:6" x14ac:dyDescent="0.2">
      <c r="F6931" s="450"/>
    </row>
    <row r="6932" spans="6:6" x14ac:dyDescent="0.2">
      <c r="F6932" s="450"/>
    </row>
    <row r="6933" spans="6:6" x14ac:dyDescent="0.2">
      <c r="F6933" s="450"/>
    </row>
    <row r="6934" spans="6:6" x14ac:dyDescent="0.2">
      <c r="F6934" s="450"/>
    </row>
    <row r="6935" spans="6:6" x14ac:dyDescent="0.2">
      <c r="F6935" s="450"/>
    </row>
    <row r="6936" spans="6:6" x14ac:dyDescent="0.2">
      <c r="F6936" s="450"/>
    </row>
    <row r="6937" spans="6:6" x14ac:dyDescent="0.2">
      <c r="F6937" s="450"/>
    </row>
    <row r="6938" spans="6:6" x14ac:dyDescent="0.2">
      <c r="F6938" s="450"/>
    </row>
    <row r="6939" spans="6:6" x14ac:dyDescent="0.2">
      <c r="F6939" s="450"/>
    </row>
    <row r="6940" spans="6:6" x14ac:dyDescent="0.2">
      <c r="F6940" s="450"/>
    </row>
    <row r="6941" spans="6:6" x14ac:dyDescent="0.2">
      <c r="F6941" s="450"/>
    </row>
    <row r="6942" spans="6:6" x14ac:dyDescent="0.2">
      <c r="F6942" s="450"/>
    </row>
    <row r="6943" spans="6:6" x14ac:dyDescent="0.2">
      <c r="F6943" s="450"/>
    </row>
    <row r="6944" spans="6:6" x14ac:dyDescent="0.2">
      <c r="F6944" s="450"/>
    </row>
    <row r="6945" spans="6:6" x14ac:dyDescent="0.2">
      <c r="F6945" s="450"/>
    </row>
    <row r="6946" spans="6:6" x14ac:dyDescent="0.2">
      <c r="F6946" s="450"/>
    </row>
    <row r="6947" spans="6:6" x14ac:dyDescent="0.2">
      <c r="F6947" s="450"/>
    </row>
    <row r="6948" spans="6:6" x14ac:dyDescent="0.2">
      <c r="F6948" s="450"/>
    </row>
    <row r="6949" spans="6:6" x14ac:dyDescent="0.2">
      <c r="F6949" s="450"/>
    </row>
    <row r="6950" spans="6:6" x14ac:dyDescent="0.2">
      <c r="F6950" s="450"/>
    </row>
    <row r="6951" spans="6:6" x14ac:dyDescent="0.2">
      <c r="F6951" s="450"/>
    </row>
    <row r="6952" spans="6:6" x14ac:dyDescent="0.2">
      <c r="F6952" s="450"/>
    </row>
    <row r="6953" spans="6:6" x14ac:dyDescent="0.2">
      <c r="F6953" s="450"/>
    </row>
    <row r="6954" spans="6:6" x14ac:dyDescent="0.2">
      <c r="F6954" s="450"/>
    </row>
    <row r="6955" spans="6:6" x14ac:dyDescent="0.2">
      <c r="F6955" s="450"/>
    </row>
    <row r="6956" spans="6:6" x14ac:dyDescent="0.2">
      <c r="F6956" s="450"/>
    </row>
    <row r="6957" spans="6:6" x14ac:dyDescent="0.2">
      <c r="F6957" s="450"/>
    </row>
    <row r="6958" spans="6:6" x14ac:dyDescent="0.2">
      <c r="F6958" s="450"/>
    </row>
    <row r="6959" spans="6:6" x14ac:dyDescent="0.2">
      <c r="F6959" s="450"/>
    </row>
    <row r="6960" spans="6:6" x14ac:dyDescent="0.2">
      <c r="F6960" s="450"/>
    </row>
    <row r="6961" spans="6:6" x14ac:dyDescent="0.2">
      <c r="F6961" s="450"/>
    </row>
    <row r="6962" spans="6:6" x14ac:dyDescent="0.2">
      <c r="F6962" s="450"/>
    </row>
    <row r="6963" spans="6:6" x14ac:dyDescent="0.2">
      <c r="F6963" s="450"/>
    </row>
    <row r="6964" spans="6:6" x14ac:dyDescent="0.2">
      <c r="F6964" s="450"/>
    </row>
    <row r="6965" spans="6:6" x14ac:dyDescent="0.2">
      <c r="F6965" s="450"/>
    </row>
    <row r="6966" spans="6:6" x14ac:dyDescent="0.2">
      <c r="F6966" s="450"/>
    </row>
    <row r="6967" spans="6:6" x14ac:dyDescent="0.2">
      <c r="F6967" s="450"/>
    </row>
    <row r="6968" spans="6:6" x14ac:dyDescent="0.2">
      <c r="F6968" s="450"/>
    </row>
    <row r="6969" spans="6:6" x14ac:dyDescent="0.2">
      <c r="F6969" s="450"/>
    </row>
    <row r="6970" spans="6:6" x14ac:dyDescent="0.2">
      <c r="F6970" s="450"/>
    </row>
    <row r="6971" spans="6:6" x14ac:dyDescent="0.2">
      <c r="F6971" s="450"/>
    </row>
    <row r="6972" spans="6:6" x14ac:dyDescent="0.2">
      <c r="F6972" s="450"/>
    </row>
    <row r="6973" spans="6:6" x14ac:dyDescent="0.2">
      <c r="F6973" s="450"/>
    </row>
    <row r="6974" spans="6:6" x14ac:dyDescent="0.2">
      <c r="F6974" s="450"/>
    </row>
    <row r="6975" spans="6:6" x14ac:dyDescent="0.2">
      <c r="F6975" s="450"/>
    </row>
    <row r="6976" spans="6:6" x14ac:dyDescent="0.2">
      <c r="F6976" s="450"/>
    </row>
    <row r="6977" spans="6:6" x14ac:dyDescent="0.2">
      <c r="F6977" s="450"/>
    </row>
    <row r="6978" spans="6:6" x14ac:dyDescent="0.2">
      <c r="F6978" s="450"/>
    </row>
    <row r="6979" spans="6:6" x14ac:dyDescent="0.2">
      <c r="F6979" s="450"/>
    </row>
    <row r="6980" spans="6:6" x14ac:dyDescent="0.2">
      <c r="F6980" s="450"/>
    </row>
    <row r="6981" spans="6:6" x14ac:dyDescent="0.2">
      <c r="F6981" s="450"/>
    </row>
    <row r="6982" spans="6:6" x14ac:dyDescent="0.2">
      <c r="F6982" s="450"/>
    </row>
    <row r="6983" spans="6:6" x14ac:dyDescent="0.2">
      <c r="F6983" s="450"/>
    </row>
    <row r="6984" spans="6:6" x14ac:dyDescent="0.2">
      <c r="F6984" s="450"/>
    </row>
    <row r="6985" spans="6:6" x14ac:dyDescent="0.2">
      <c r="F6985" s="450"/>
    </row>
    <row r="6986" spans="6:6" x14ac:dyDescent="0.2">
      <c r="F6986" s="450"/>
    </row>
    <row r="6987" spans="6:6" x14ac:dyDescent="0.2">
      <c r="F6987" s="450"/>
    </row>
    <row r="6988" spans="6:6" x14ac:dyDescent="0.2">
      <c r="F6988" s="450"/>
    </row>
    <row r="6989" spans="6:6" x14ac:dyDescent="0.2">
      <c r="F6989" s="450"/>
    </row>
    <row r="6990" spans="6:6" x14ac:dyDescent="0.2">
      <c r="F6990" s="450"/>
    </row>
    <row r="6991" spans="6:6" x14ac:dyDescent="0.2">
      <c r="F6991" s="450"/>
    </row>
    <row r="6992" spans="6:6" x14ac:dyDescent="0.2">
      <c r="F6992" s="450"/>
    </row>
    <row r="6993" spans="6:6" x14ac:dyDescent="0.2">
      <c r="F6993" s="450"/>
    </row>
    <row r="6994" spans="6:6" x14ac:dyDescent="0.2">
      <c r="F6994" s="450"/>
    </row>
    <row r="6995" spans="6:6" x14ac:dyDescent="0.2">
      <c r="F6995" s="450"/>
    </row>
    <row r="6996" spans="6:6" x14ac:dyDescent="0.2">
      <c r="F6996" s="450"/>
    </row>
    <row r="6997" spans="6:6" x14ac:dyDescent="0.2">
      <c r="F6997" s="450"/>
    </row>
    <row r="6998" spans="6:6" x14ac:dyDescent="0.2">
      <c r="F6998" s="450"/>
    </row>
    <row r="6999" spans="6:6" x14ac:dyDescent="0.2">
      <c r="F6999" s="450"/>
    </row>
    <row r="7000" spans="6:6" x14ac:dyDescent="0.2">
      <c r="F7000" s="450"/>
    </row>
    <row r="7001" spans="6:6" x14ac:dyDescent="0.2">
      <c r="F7001" s="450"/>
    </row>
    <row r="7002" spans="6:6" x14ac:dyDescent="0.2">
      <c r="F7002" s="450"/>
    </row>
    <row r="7003" spans="6:6" x14ac:dyDescent="0.2">
      <c r="F7003" s="450"/>
    </row>
    <row r="7004" spans="6:6" x14ac:dyDescent="0.2">
      <c r="F7004" s="450"/>
    </row>
    <row r="7005" spans="6:6" x14ac:dyDescent="0.2">
      <c r="F7005" s="450"/>
    </row>
    <row r="7006" spans="6:6" x14ac:dyDescent="0.2">
      <c r="F7006" s="450"/>
    </row>
    <row r="7007" spans="6:6" x14ac:dyDescent="0.2">
      <c r="F7007" s="450"/>
    </row>
    <row r="7008" spans="6:6" x14ac:dyDescent="0.2">
      <c r="F7008" s="450"/>
    </row>
    <row r="7009" spans="6:6" x14ac:dyDescent="0.2">
      <c r="F7009" s="450"/>
    </row>
    <row r="7010" spans="6:6" x14ac:dyDescent="0.2">
      <c r="F7010" s="450"/>
    </row>
    <row r="7011" spans="6:6" x14ac:dyDescent="0.2">
      <c r="F7011" s="450"/>
    </row>
    <row r="7012" spans="6:6" x14ac:dyDescent="0.2">
      <c r="F7012" s="450"/>
    </row>
    <row r="7013" spans="6:6" x14ac:dyDescent="0.2">
      <c r="F7013" s="450"/>
    </row>
    <row r="7014" spans="6:6" x14ac:dyDescent="0.2">
      <c r="F7014" s="450"/>
    </row>
    <row r="7015" spans="6:6" x14ac:dyDescent="0.2">
      <c r="F7015" s="450"/>
    </row>
    <row r="7016" spans="6:6" x14ac:dyDescent="0.2">
      <c r="F7016" s="450"/>
    </row>
    <row r="7017" spans="6:6" x14ac:dyDescent="0.2">
      <c r="F7017" s="450"/>
    </row>
    <row r="7018" spans="6:6" x14ac:dyDescent="0.2">
      <c r="F7018" s="450"/>
    </row>
    <row r="7019" spans="6:6" x14ac:dyDescent="0.2">
      <c r="F7019" s="450"/>
    </row>
    <row r="7020" spans="6:6" x14ac:dyDescent="0.2">
      <c r="F7020" s="450"/>
    </row>
    <row r="7021" spans="6:6" x14ac:dyDescent="0.2">
      <c r="F7021" s="450"/>
    </row>
    <row r="7022" spans="6:6" x14ac:dyDescent="0.2">
      <c r="F7022" s="450"/>
    </row>
    <row r="7023" spans="6:6" x14ac:dyDescent="0.2">
      <c r="F7023" s="450"/>
    </row>
    <row r="7024" spans="6:6" x14ac:dyDescent="0.2">
      <c r="F7024" s="450"/>
    </row>
    <row r="7025" spans="6:6" x14ac:dyDescent="0.2">
      <c r="F7025" s="450"/>
    </row>
    <row r="7026" spans="6:6" x14ac:dyDescent="0.2">
      <c r="F7026" s="450"/>
    </row>
    <row r="7027" spans="6:6" x14ac:dyDescent="0.2">
      <c r="F7027" s="450"/>
    </row>
    <row r="7028" spans="6:6" x14ac:dyDescent="0.2">
      <c r="F7028" s="450"/>
    </row>
    <row r="7029" spans="6:6" x14ac:dyDescent="0.2">
      <c r="F7029" s="450"/>
    </row>
    <row r="7030" spans="6:6" x14ac:dyDescent="0.2">
      <c r="F7030" s="450"/>
    </row>
    <row r="7031" spans="6:6" x14ac:dyDescent="0.2">
      <c r="F7031" s="450"/>
    </row>
    <row r="7032" spans="6:6" x14ac:dyDescent="0.2">
      <c r="F7032" s="450"/>
    </row>
    <row r="7033" spans="6:6" x14ac:dyDescent="0.2">
      <c r="F7033" s="450"/>
    </row>
    <row r="7034" spans="6:6" x14ac:dyDescent="0.2">
      <c r="F7034" s="450"/>
    </row>
    <row r="7035" spans="6:6" x14ac:dyDescent="0.2">
      <c r="F7035" s="450"/>
    </row>
    <row r="7036" spans="6:6" x14ac:dyDescent="0.2">
      <c r="F7036" s="450"/>
    </row>
    <row r="7037" spans="6:6" x14ac:dyDescent="0.2">
      <c r="F7037" s="450"/>
    </row>
    <row r="7038" spans="6:6" x14ac:dyDescent="0.2">
      <c r="F7038" s="450"/>
    </row>
    <row r="7039" spans="6:6" x14ac:dyDescent="0.2">
      <c r="F7039" s="450"/>
    </row>
    <row r="7040" spans="6:6" x14ac:dyDescent="0.2">
      <c r="F7040" s="450"/>
    </row>
    <row r="7041" spans="6:6" x14ac:dyDescent="0.2">
      <c r="F7041" s="450"/>
    </row>
    <row r="7042" spans="6:6" x14ac:dyDescent="0.2">
      <c r="F7042" s="450"/>
    </row>
    <row r="7043" spans="6:6" x14ac:dyDescent="0.2">
      <c r="F7043" s="450"/>
    </row>
    <row r="7044" spans="6:6" x14ac:dyDescent="0.2">
      <c r="F7044" s="450"/>
    </row>
    <row r="7045" spans="6:6" x14ac:dyDescent="0.2">
      <c r="F7045" s="450"/>
    </row>
    <row r="7046" spans="6:6" x14ac:dyDescent="0.2">
      <c r="F7046" s="450"/>
    </row>
    <row r="7047" spans="6:6" x14ac:dyDescent="0.2">
      <c r="F7047" s="450"/>
    </row>
    <row r="7048" spans="6:6" x14ac:dyDescent="0.2">
      <c r="F7048" s="450"/>
    </row>
    <row r="7049" spans="6:6" x14ac:dyDescent="0.2">
      <c r="F7049" s="450"/>
    </row>
    <row r="7050" spans="6:6" x14ac:dyDescent="0.2">
      <c r="F7050" s="450"/>
    </row>
    <row r="7051" spans="6:6" x14ac:dyDescent="0.2">
      <c r="F7051" s="450"/>
    </row>
    <row r="7052" spans="6:6" x14ac:dyDescent="0.2">
      <c r="F7052" s="450"/>
    </row>
    <row r="7053" spans="6:6" x14ac:dyDescent="0.2">
      <c r="F7053" s="450"/>
    </row>
    <row r="7054" spans="6:6" x14ac:dyDescent="0.2">
      <c r="F7054" s="450"/>
    </row>
    <row r="7055" spans="6:6" x14ac:dyDescent="0.2">
      <c r="F7055" s="450"/>
    </row>
    <row r="7056" spans="6:6" x14ac:dyDescent="0.2">
      <c r="F7056" s="450"/>
    </row>
    <row r="7057" spans="6:6" x14ac:dyDescent="0.2">
      <c r="F7057" s="450"/>
    </row>
    <row r="7058" spans="6:6" x14ac:dyDescent="0.2">
      <c r="F7058" s="450"/>
    </row>
    <row r="7059" spans="6:6" x14ac:dyDescent="0.2">
      <c r="F7059" s="450"/>
    </row>
    <row r="7060" spans="6:6" x14ac:dyDescent="0.2">
      <c r="F7060" s="450"/>
    </row>
    <row r="7061" spans="6:6" x14ac:dyDescent="0.2">
      <c r="F7061" s="450"/>
    </row>
    <row r="7062" spans="6:6" x14ac:dyDescent="0.2">
      <c r="F7062" s="450"/>
    </row>
    <row r="7063" spans="6:6" x14ac:dyDescent="0.2">
      <c r="F7063" s="450"/>
    </row>
    <row r="7064" spans="6:6" x14ac:dyDescent="0.2">
      <c r="F7064" s="450"/>
    </row>
    <row r="7065" spans="6:6" x14ac:dyDescent="0.2">
      <c r="F7065" s="450"/>
    </row>
    <row r="7066" spans="6:6" x14ac:dyDescent="0.2">
      <c r="F7066" s="450"/>
    </row>
    <row r="7067" spans="6:6" x14ac:dyDescent="0.2">
      <c r="F7067" s="450"/>
    </row>
    <row r="7068" spans="6:6" x14ac:dyDescent="0.2">
      <c r="F7068" s="450"/>
    </row>
    <row r="7069" spans="6:6" x14ac:dyDescent="0.2">
      <c r="F7069" s="450"/>
    </row>
    <row r="7070" spans="6:6" x14ac:dyDescent="0.2">
      <c r="F7070" s="450"/>
    </row>
    <row r="7071" spans="6:6" x14ac:dyDescent="0.2">
      <c r="F7071" s="450"/>
    </row>
    <row r="7072" spans="6:6" x14ac:dyDescent="0.2">
      <c r="F7072" s="450"/>
    </row>
    <row r="7073" spans="6:6" x14ac:dyDescent="0.2">
      <c r="F7073" s="450"/>
    </row>
    <row r="7074" spans="6:6" x14ac:dyDescent="0.2">
      <c r="F7074" s="450"/>
    </row>
    <row r="7075" spans="6:6" x14ac:dyDescent="0.2">
      <c r="F7075" s="450"/>
    </row>
    <row r="7076" spans="6:6" x14ac:dyDescent="0.2">
      <c r="F7076" s="450"/>
    </row>
    <row r="7077" spans="6:6" x14ac:dyDescent="0.2">
      <c r="F7077" s="450"/>
    </row>
    <row r="7078" spans="6:6" x14ac:dyDescent="0.2">
      <c r="F7078" s="450"/>
    </row>
    <row r="7079" spans="6:6" x14ac:dyDescent="0.2">
      <c r="F7079" s="450"/>
    </row>
    <row r="7080" spans="6:6" x14ac:dyDescent="0.2">
      <c r="F7080" s="450"/>
    </row>
    <row r="7081" spans="6:6" x14ac:dyDescent="0.2">
      <c r="F7081" s="450"/>
    </row>
    <row r="7082" spans="6:6" x14ac:dyDescent="0.2">
      <c r="F7082" s="450"/>
    </row>
    <row r="7083" spans="6:6" x14ac:dyDescent="0.2">
      <c r="F7083" s="450"/>
    </row>
    <row r="7084" spans="6:6" x14ac:dyDescent="0.2">
      <c r="F7084" s="450"/>
    </row>
    <row r="7085" spans="6:6" x14ac:dyDescent="0.2">
      <c r="F7085" s="450"/>
    </row>
    <row r="7086" spans="6:6" x14ac:dyDescent="0.2">
      <c r="F7086" s="450"/>
    </row>
    <row r="7087" spans="6:6" x14ac:dyDescent="0.2">
      <c r="F7087" s="450"/>
    </row>
    <row r="7088" spans="6:6" x14ac:dyDescent="0.2">
      <c r="F7088" s="450"/>
    </row>
    <row r="7089" spans="6:6" x14ac:dyDescent="0.2">
      <c r="F7089" s="450"/>
    </row>
    <row r="7090" spans="6:6" x14ac:dyDescent="0.2">
      <c r="F7090" s="450"/>
    </row>
    <row r="7091" spans="6:6" x14ac:dyDescent="0.2">
      <c r="F7091" s="450"/>
    </row>
    <row r="7092" spans="6:6" x14ac:dyDescent="0.2">
      <c r="F7092" s="450"/>
    </row>
    <row r="7093" spans="6:6" x14ac:dyDescent="0.2">
      <c r="F7093" s="450"/>
    </row>
    <row r="7094" spans="6:6" x14ac:dyDescent="0.2">
      <c r="F7094" s="450"/>
    </row>
    <row r="7095" spans="6:6" x14ac:dyDescent="0.2">
      <c r="F7095" s="450"/>
    </row>
    <row r="7096" spans="6:6" x14ac:dyDescent="0.2">
      <c r="F7096" s="450"/>
    </row>
    <row r="7097" spans="6:6" x14ac:dyDescent="0.2">
      <c r="F7097" s="450"/>
    </row>
    <row r="7098" spans="6:6" x14ac:dyDescent="0.2">
      <c r="F7098" s="450"/>
    </row>
    <row r="7099" spans="6:6" x14ac:dyDescent="0.2">
      <c r="F7099" s="450"/>
    </row>
    <row r="7100" spans="6:6" x14ac:dyDescent="0.2">
      <c r="F7100" s="450"/>
    </row>
    <row r="7101" spans="6:6" x14ac:dyDescent="0.2">
      <c r="F7101" s="450"/>
    </row>
    <row r="7102" spans="6:6" x14ac:dyDescent="0.2">
      <c r="F7102" s="450"/>
    </row>
    <row r="7103" spans="6:6" x14ac:dyDescent="0.2">
      <c r="F7103" s="450"/>
    </row>
    <row r="7104" spans="6:6" x14ac:dyDescent="0.2">
      <c r="F7104" s="450"/>
    </row>
    <row r="7105" spans="6:6" x14ac:dyDescent="0.2">
      <c r="F7105" s="450"/>
    </row>
    <row r="7106" spans="6:6" x14ac:dyDescent="0.2">
      <c r="F7106" s="450"/>
    </row>
    <row r="7107" spans="6:6" x14ac:dyDescent="0.2">
      <c r="F7107" s="450"/>
    </row>
    <row r="7108" spans="6:6" x14ac:dyDescent="0.2">
      <c r="F7108" s="450"/>
    </row>
    <row r="7109" spans="6:6" x14ac:dyDescent="0.2">
      <c r="F7109" s="450"/>
    </row>
    <row r="7110" spans="6:6" x14ac:dyDescent="0.2">
      <c r="F7110" s="450"/>
    </row>
    <row r="7111" spans="6:6" x14ac:dyDescent="0.2">
      <c r="F7111" s="450"/>
    </row>
    <row r="7112" spans="6:6" x14ac:dyDescent="0.2">
      <c r="F7112" s="450"/>
    </row>
    <row r="7113" spans="6:6" x14ac:dyDescent="0.2">
      <c r="F7113" s="450"/>
    </row>
    <row r="7114" spans="6:6" x14ac:dyDescent="0.2">
      <c r="F7114" s="450"/>
    </row>
    <row r="7115" spans="6:6" x14ac:dyDescent="0.2">
      <c r="F7115" s="450"/>
    </row>
    <row r="7116" spans="6:6" x14ac:dyDescent="0.2">
      <c r="F7116" s="450"/>
    </row>
    <row r="7117" spans="6:6" x14ac:dyDescent="0.2">
      <c r="F7117" s="450"/>
    </row>
    <row r="7118" spans="6:6" x14ac:dyDescent="0.2">
      <c r="F7118" s="450"/>
    </row>
    <row r="7119" spans="6:6" x14ac:dyDescent="0.2">
      <c r="F7119" s="450"/>
    </row>
    <row r="7120" spans="6:6" x14ac:dyDescent="0.2">
      <c r="F7120" s="450"/>
    </row>
    <row r="7121" spans="6:6" x14ac:dyDescent="0.2">
      <c r="F7121" s="450"/>
    </row>
    <row r="7122" spans="6:6" x14ac:dyDescent="0.2">
      <c r="F7122" s="450"/>
    </row>
    <row r="7123" spans="6:6" x14ac:dyDescent="0.2">
      <c r="F7123" s="450"/>
    </row>
    <row r="7124" spans="6:6" x14ac:dyDescent="0.2">
      <c r="F7124" s="450"/>
    </row>
    <row r="7125" spans="6:6" x14ac:dyDescent="0.2">
      <c r="F7125" s="450"/>
    </row>
    <row r="7126" spans="6:6" x14ac:dyDescent="0.2">
      <c r="F7126" s="450"/>
    </row>
    <row r="7127" spans="6:6" x14ac:dyDescent="0.2">
      <c r="F7127" s="450"/>
    </row>
    <row r="7128" spans="6:6" x14ac:dyDescent="0.2">
      <c r="F7128" s="450"/>
    </row>
    <row r="7129" spans="6:6" x14ac:dyDescent="0.2">
      <c r="F7129" s="450"/>
    </row>
    <row r="7130" spans="6:6" x14ac:dyDescent="0.2">
      <c r="F7130" s="450"/>
    </row>
    <row r="7131" spans="6:6" x14ac:dyDescent="0.2">
      <c r="F7131" s="450"/>
    </row>
    <row r="7132" spans="6:6" x14ac:dyDescent="0.2">
      <c r="F7132" s="450"/>
    </row>
    <row r="7133" spans="6:6" x14ac:dyDescent="0.2">
      <c r="F7133" s="450"/>
    </row>
    <row r="7134" spans="6:6" x14ac:dyDescent="0.2">
      <c r="F7134" s="450"/>
    </row>
    <row r="7135" spans="6:6" x14ac:dyDescent="0.2">
      <c r="F7135" s="450"/>
    </row>
    <row r="7136" spans="6:6" x14ac:dyDescent="0.2">
      <c r="F7136" s="450"/>
    </row>
    <row r="7137" spans="6:6" x14ac:dyDescent="0.2">
      <c r="F7137" s="450"/>
    </row>
    <row r="7138" spans="6:6" x14ac:dyDescent="0.2">
      <c r="F7138" s="450"/>
    </row>
    <row r="7139" spans="6:6" x14ac:dyDescent="0.2">
      <c r="F7139" s="450"/>
    </row>
    <row r="7140" spans="6:6" x14ac:dyDescent="0.2">
      <c r="F7140" s="450"/>
    </row>
    <row r="7141" spans="6:6" x14ac:dyDescent="0.2">
      <c r="F7141" s="450"/>
    </row>
    <row r="7142" spans="6:6" x14ac:dyDescent="0.2">
      <c r="F7142" s="450"/>
    </row>
    <row r="7143" spans="6:6" x14ac:dyDescent="0.2">
      <c r="F7143" s="450"/>
    </row>
    <row r="7144" spans="6:6" x14ac:dyDescent="0.2">
      <c r="F7144" s="450"/>
    </row>
    <row r="7145" spans="6:6" x14ac:dyDescent="0.2">
      <c r="F7145" s="450"/>
    </row>
    <row r="7146" spans="6:6" x14ac:dyDescent="0.2">
      <c r="F7146" s="450"/>
    </row>
    <row r="7147" spans="6:6" x14ac:dyDescent="0.2">
      <c r="F7147" s="450"/>
    </row>
    <row r="7148" spans="6:6" x14ac:dyDescent="0.2">
      <c r="F7148" s="450"/>
    </row>
    <row r="7149" spans="6:6" x14ac:dyDescent="0.2">
      <c r="F7149" s="450"/>
    </row>
    <row r="7150" spans="6:6" x14ac:dyDescent="0.2">
      <c r="F7150" s="450"/>
    </row>
    <row r="7151" spans="6:6" x14ac:dyDescent="0.2">
      <c r="F7151" s="450"/>
    </row>
    <row r="7152" spans="6:6" x14ac:dyDescent="0.2">
      <c r="F7152" s="450"/>
    </row>
    <row r="7153" spans="6:6" x14ac:dyDescent="0.2">
      <c r="F7153" s="450"/>
    </row>
    <row r="7154" spans="6:6" x14ac:dyDescent="0.2">
      <c r="F7154" s="450"/>
    </row>
    <row r="7155" spans="6:6" x14ac:dyDescent="0.2">
      <c r="F7155" s="450"/>
    </row>
    <row r="7156" spans="6:6" x14ac:dyDescent="0.2">
      <c r="F7156" s="450"/>
    </row>
    <row r="7157" spans="6:6" x14ac:dyDescent="0.2">
      <c r="F7157" s="450"/>
    </row>
    <row r="7158" spans="6:6" x14ac:dyDescent="0.2">
      <c r="F7158" s="450"/>
    </row>
    <row r="7159" spans="6:6" x14ac:dyDescent="0.2">
      <c r="F7159" s="450"/>
    </row>
    <row r="7160" spans="6:6" x14ac:dyDescent="0.2">
      <c r="F7160" s="450"/>
    </row>
    <row r="7161" spans="6:6" x14ac:dyDescent="0.2">
      <c r="F7161" s="450"/>
    </row>
    <row r="7162" spans="6:6" x14ac:dyDescent="0.2">
      <c r="F7162" s="450"/>
    </row>
    <row r="7163" spans="6:6" x14ac:dyDescent="0.2">
      <c r="F7163" s="450"/>
    </row>
    <row r="7164" spans="6:6" x14ac:dyDescent="0.2">
      <c r="F7164" s="450"/>
    </row>
    <row r="7165" spans="6:6" x14ac:dyDescent="0.2">
      <c r="F7165" s="450"/>
    </row>
    <row r="7166" spans="6:6" x14ac:dyDescent="0.2">
      <c r="F7166" s="450"/>
    </row>
    <row r="7167" spans="6:6" x14ac:dyDescent="0.2">
      <c r="F7167" s="450"/>
    </row>
    <row r="7168" spans="6:6" x14ac:dyDescent="0.2">
      <c r="F7168" s="450"/>
    </row>
    <row r="7169" spans="6:6" x14ac:dyDescent="0.2">
      <c r="F7169" s="450"/>
    </row>
    <row r="7170" spans="6:6" x14ac:dyDescent="0.2">
      <c r="F7170" s="450"/>
    </row>
    <row r="7171" spans="6:6" x14ac:dyDescent="0.2">
      <c r="F7171" s="450"/>
    </row>
    <row r="7172" spans="6:6" x14ac:dyDescent="0.2">
      <c r="F7172" s="450"/>
    </row>
    <row r="7173" spans="6:6" x14ac:dyDescent="0.2">
      <c r="F7173" s="450"/>
    </row>
    <row r="7174" spans="6:6" x14ac:dyDescent="0.2">
      <c r="F7174" s="450"/>
    </row>
    <row r="7175" spans="6:6" x14ac:dyDescent="0.2">
      <c r="F7175" s="450"/>
    </row>
    <row r="7176" spans="6:6" x14ac:dyDescent="0.2">
      <c r="F7176" s="450"/>
    </row>
    <row r="7177" spans="6:6" x14ac:dyDescent="0.2">
      <c r="F7177" s="450"/>
    </row>
    <row r="7178" spans="6:6" x14ac:dyDescent="0.2">
      <c r="F7178" s="450"/>
    </row>
    <row r="7179" spans="6:6" x14ac:dyDescent="0.2">
      <c r="F7179" s="450"/>
    </row>
    <row r="7180" spans="6:6" x14ac:dyDescent="0.2">
      <c r="F7180" s="450"/>
    </row>
    <row r="7181" spans="6:6" x14ac:dyDescent="0.2">
      <c r="F7181" s="450"/>
    </row>
    <row r="7182" spans="6:6" x14ac:dyDescent="0.2">
      <c r="F7182" s="450"/>
    </row>
    <row r="7183" spans="6:6" x14ac:dyDescent="0.2">
      <c r="F7183" s="450"/>
    </row>
    <row r="7184" spans="6:6" x14ac:dyDescent="0.2">
      <c r="F7184" s="450"/>
    </row>
    <row r="7185" spans="6:6" x14ac:dyDescent="0.2">
      <c r="F7185" s="450"/>
    </row>
    <row r="7186" spans="6:6" x14ac:dyDescent="0.2">
      <c r="F7186" s="450"/>
    </row>
    <row r="7187" spans="6:6" x14ac:dyDescent="0.2">
      <c r="F7187" s="450"/>
    </row>
    <row r="7188" spans="6:6" x14ac:dyDescent="0.2">
      <c r="F7188" s="450"/>
    </row>
    <row r="7189" spans="6:6" x14ac:dyDescent="0.2">
      <c r="F7189" s="450"/>
    </row>
    <row r="7190" spans="6:6" x14ac:dyDescent="0.2">
      <c r="F7190" s="450"/>
    </row>
    <row r="7191" spans="6:6" x14ac:dyDescent="0.2">
      <c r="F7191" s="450"/>
    </row>
    <row r="7192" spans="6:6" x14ac:dyDescent="0.2">
      <c r="F7192" s="450"/>
    </row>
    <row r="7193" spans="6:6" x14ac:dyDescent="0.2">
      <c r="F7193" s="450"/>
    </row>
    <row r="7194" spans="6:6" x14ac:dyDescent="0.2">
      <c r="F7194" s="450"/>
    </row>
    <row r="7195" spans="6:6" x14ac:dyDescent="0.2">
      <c r="F7195" s="450"/>
    </row>
    <row r="7196" spans="6:6" x14ac:dyDescent="0.2">
      <c r="F7196" s="450"/>
    </row>
    <row r="7197" spans="6:6" x14ac:dyDescent="0.2">
      <c r="F7197" s="450"/>
    </row>
    <row r="7198" spans="6:6" x14ac:dyDescent="0.2">
      <c r="F7198" s="450"/>
    </row>
    <row r="7199" spans="6:6" x14ac:dyDescent="0.2">
      <c r="F7199" s="450"/>
    </row>
    <row r="7200" spans="6:6" x14ac:dyDescent="0.2">
      <c r="F7200" s="450"/>
    </row>
    <row r="7201" spans="6:6" x14ac:dyDescent="0.2">
      <c r="F7201" s="450"/>
    </row>
    <row r="7202" spans="6:6" x14ac:dyDescent="0.2">
      <c r="F7202" s="450"/>
    </row>
    <row r="7203" spans="6:6" x14ac:dyDescent="0.2">
      <c r="F7203" s="450"/>
    </row>
    <row r="7204" spans="6:6" x14ac:dyDescent="0.2">
      <c r="F7204" s="450"/>
    </row>
    <row r="7205" spans="6:6" x14ac:dyDescent="0.2">
      <c r="F7205" s="450"/>
    </row>
    <row r="7206" spans="6:6" x14ac:dyDescent="0.2">
      <c r="F7206" s="450"/>
    </row>
    <row r="7207" spans="6:6" x14ac:dyDescent="0.2">
      <c r="F7207" s="450"/>
    </row>
    <row r="7208" spans="6:6" x14ac:dyDescent="0.2">
      <c r="F7208" s="450"/>
    </row>
    <row r="7209" spans="6:6" x14ac:dyDescent="0.2">
      <c r="F7209" s="450"/>
    </row>
    <row r="7210" spans="6:6" x14ac:dyDescent="0.2">
      <c r="F7210" s="450"/>
    </row>
    <row r="7211" spans="6:6" x14ac:dyDescent="0.2">
      <c r="F7211" s="450"/>
    </row>
    <row r="7212" spans="6:6" x14ac:dyDescent="0.2">
      <c r="F7212" s="450"/>
    </row>
    <row r="7213" spans="6:6" x14ac:dyDescent="0.2">
      <c r="F7213" s="450"/>
    </row>
    <row r="7214" spans="6:6" x14ac:dyDescent="0.2">
      <c r="F7214" s="450"/>
    </row>
    <row r="7215" spans="6:6" x14ac:dyDescent="0.2">
      <c r="F7215" s="450"/>
    </row>
    <row r="7216" spans="6:6" x14ac:dyDescent="0.2">
      <c r="F7216" s="450"/>
    </row>
    <row r="7217" spans="6:6" x14ac:dyDescent="0.2">
      <c r="F7217" s="450"/>
    </row>
    <row r="7218" spans="6:6" x14ac:dyDescent="0.2">
      <c r="F7218" s="450"/>
    </row>
    <row r="7219" spans="6:6" x14ac:dyDescent="0.2">
      <c r="F7219" s="450"/>
    </row>
    <row r="7220" spans="6:6" x14ac:dyDescent="0.2">
      <c r="F7220" s="450"/>
    </row>
    <row r="7221" spans="6:6" x14ac:dyDescent="0.2">
      <c r="F7221" s="450"/>
    </row>
    <row r="7222" spans="6:6" x14ac:dyDescent="0.2">
      <c r="F7222" s="450"/>
    </row>
    <row r="7223" spans="6:6" x14ac:dyDescent="0.2">
      <c r="F7223" s="450"/>
    </row>
    <row r="7224" spans="6:6" x14ac:dyDescent="0.2">
      <c r="F7224" s="450"/>
    </row>
    <row r="7225" spans="6:6" x14ac:dyDescent="0.2">
      <c r="F7225" s="450"/>
    </row>
    <row r="7226" spans="6:6" x14ac:dyDescent="0.2">
      <c r="F7226" s="450"/>
    </row>
    <row r="7227" spans="6:6" x14ac:dyDescent="0.2">
      <c r="F7227" s="450"/>
    </row>
    <row r="7228" spans="6:6" x14ac:dyDescent="0.2">
      <c r="F7228" s="450"/>
    </row>
    <row r="7229" spans="6:6" x14ac:dyDescent="0.2">
      <c r="F7229" s="450"/>
    </row>
    <row r="7230" spans="6:6" x14ac:dyDescent="0.2">
      <c r="F7230" s="450"/>
    </row>
    <row r="7231" spans="6:6" x14ac:dyDescent="0.2">
      <c r="F7231" s="450"/>
    </row>
    <row r="7232" spans="6:6" x14ac:dyDescent="0.2">
      <c r="F7232" s="450"/>
    </row>
    <row r="7233" spans="6:6" x14ac:dyDescent="0.2">
      <c r="F7233" s="450"/>
    </row>
    <row r="7234" spans="6:6" x14ac:dyDescent="0.2">
      <c r="F7234" s="450"/>
    </row>
    <row r="7235" spans="6:6" x14ac:dyDescent="0.2">
      <c r="F7235" s="450"/>
    </row>
    <row r="7236" spans="6:6" x14ac:dyDescent="0.2">
      <c r="F7236" s="450"/>
    </row>
    <row r="7237" spans="6:6" x14ac:dyDescent="0.2">
      <c r="F7237" s="450"/>
    </row>
    <row r="7238" spans="6:6" x14ac:dyDescent="0.2">
      <c r="F7238" s="450"/>
    </row>
    <row r="7239" spans="6:6" x14ac:dyDescent="0.2">
      <c r="F7239" s="450"/>
    </row>
    <row r="7240" spans="6:6" x14ac:dyDescent="0.2">
      <c r="F7240" s="450"/>
    </row>
    <row r="7241" spans="6:6" x14ac:dyDescent="0.2">
      <c r="F7241" s="450"/>
    </row>
    <row r="7242" spans="6:6" x14ac:dyDescent="0.2">
      <c r="F7242" s="450"/>
    </row>
    <row r="7243" spans="6:6" x14ac:dyDescent="0.2">
      <c r="F7243" s="450"/>
    </row>
    <row r="7244" spans="6:6" x14ac:dyDescent="0.2">
      <c r="F7244" s="450"/>
    </row>
    <row r="7245" spans="6:6" x14ac:dyDescent="0.2">
      <c r="F7245" s="450"/>
    </row>
    <row r="7246" spans="6:6" x14ac:dyDescent="0.2">
      <c r="F7246" s="450"/>
    </row>
    <row r="7247" spans="6:6" x14ac:dyDescent="0.2">
      <c r="F7247" s="450"/>
    </row>
    <row r="7248" spans="6:6" x14ac:dyDescent="0.2">
      <c r="F7248" s="450"/>
    </row>
    <row r="7249" spans="6:6" x14ac:dyDescent="0.2">
      <c r="F7249" s="450"/>
    </row>
    <row r="7250" spans="6:6" x14ac:dyDescent="0.2">
      <c r="F7250" s="450"/>
    </row>
    <row r="7251" spans="6:6" x14ac:dyDescent="0.2">
      <c r="F7251" s="450"/>
    </row>
    <row r="7252" spans="6:6" x14ac:dyDescent="0.2">
      <c r="F7252" s="450"/>
    </row>
    <row r="7253" spans="6:6" x14ac:dyDescent="0.2">
      <c r="F7253" s="450"/>
    </row>
    <row r="7254" spans="6:6" x14ac:dyDescent="0.2">
      <c r="F7254" s="450"/>
    </row>
    <row r="7255" spans="6:6" x14ac:dyDescent="0.2">
      <c r="F7255" s="450"/>
    </row>
    <row r="7256" spans="6:6" x14ac:dyDescent="0.2">
      <c r="F7256" s="450"/>
    </row>
    <row r="7257" spans="6:6" x14ac:dyDescent="0.2">
      <c r="F7257" s="450"/>
    </row>
    <row r="7258" spans="6:6" x14ac:dyDescent="0.2">
      <c r="F7258" s="450"/>
    </row>
    <row r="7259" spans="6:6" x14ac:dyDescent="0.2">
      <c r="F7259" s="450"/>
    </row>
    <row r="7260" spans="6:6" x14ac:dyDescent="0.2">
      <c r="F7260" s="450"/>
    </row>
    <row r="7261" spans="6:6" x14ac:dyDescent="0.2">
      <c r="F7261" s="450"/>
    </row>
    <row r="7262" spans="6:6" x14ac:dyDescent="0.2">
      <c r="F7262" s="450"/>
    </row>
    <row r="7263" spans="6:6" x14ac:dyDescent="0.2">
      <c r="F7263" s="450"/>
    </row>
    <row r="7264" spans="6:6" x14ac:dyDescent="0.2">
      <c r="F7264" s="450"/>
    </row>
    <row r="7265" spans="6:6" x14ac:dyDescent="0.2">
      <c r="F7265" s="450"/>
    </row>
    <row r="7266" spans="6:6" x14ac:dyDescent="0.2">
      <c r="F7266" s="450"/>
    </row>
    <row r="7267" spans="6:6" x14ac:dyDescent="0.2">
      <c r="F7267" s="450"/>
    </row>
    <row r="7268" spans="6:6" x14ac:dyDescent="0.2">
      <c r="F7268" s="450"/>
    </row>
    <row r="7269" spans="6:6" x14ac:dyDescent="0.2">
      <c r="F7269" s="450"/>
    </row>
    <row r="7270" spans="6:6" x14ac:dyDescent="0.2">
      <c r="F7270" s="450"/>
    </row>
    <row r="7271" spans="6:6" x14ac:dyDescent="0.2">
      <c r="F7271" s="450"/>
    </row>
    <row r="7272" spans="6:6" x14ac:dyDescent="0.2">
      <c r="F7272" s="450"/>
    </row>
    <row r="7273" spans="6:6" x14ac:dyDescent="0.2">
      <c r="F7273" s="450"/>
    </row>
    <row r="7274" spans="6:6" x14ac:dyDescent="0.2">
      <c r="F7274" s="450"/>
    </row>
    <row r="7275" spans="6:6" x14ac:dyDescent="0.2">
      <c r="F7275" s="450"/>
    </row>
    <row r="7276" spans="6:6" x14ac:dyDescent="0.2">
      <c r="F7276" s="450"/>
    </row>
    <row r="7277" spans="6:6" x14ac:dyDescent="0.2">
      <c r="F7277" s="450"/>
    </row>
    <row r="7278" spans="6:6" x14ac:dyDescent="0.2">
      <c r="F7278" s="450"/>
    </row>
    <row r="7279" spans="6:6" x14ac:dyDescent="0.2">
      <c r="F7279" s="450"/>
    </row>
    <row r="7280" spans="6:6" x14ac:dyDescent="0.2">
      <c r="F7280" s="450"/>
    </row>
    <row r="7281" spans="6:6" x14ac:dyDescent="0.2">
      <c r="F7281" s="450"/>
    </row>
    <row r="7282" spans="6:6" x14ac:dyDescent="0.2">
      <c r="F7282" s="450"/>
    </row>
    <row r="7283" spans="6:6" x14ac:dyDescent="0.2">
      <c r="F7283" s="450"/>
    </row>
    <row r="7284" spans="6:6" x14ac:dyDescent="0.2">
      <c r="F7284" s="450"/>
    </row>
    <row r="7285" spans="6:6" x14ac:dyDescent="0.2">
      <c r="F7285" s="450"/>
    </row>
    <row r="7286" spans="6:6" x14ac:dyDescent="0.2">
      <c r="F7286" s="450"/>
    </row>
    <row r="7287" spans="6:6" x14ac:dyDescent="0.2">
      <c r="F7287" s="450"/>
    </row>
    <row r="7288" spans="6:6" x14ac:dyDescent="0.2">
      <c r="F7288" s="450"/>
    </row>
    <row r="7289" spans="6:6" x14ac:dyDescent="0.2">
      <c r="F7289" s="450"/>
    </row>
    <row r="7290" spans="6:6" x14ac:dyDescent="0.2">
      <c r="F7290" s="450"/>
    </row>
    <row r="7291" spans="6:6" x14ac:dyDescent="0.2">
      <c r="F7291" s="450"/>
    </row>
    <row r="7292" spans="6:6" x14ac:dyDescent="0.2">
      <c r="F7292" s="450"/>
    </row>
    <row r="7293" spans="6:6" x14ac:dyDescent="0.2">
      <c r="F7293" s="450"/>
    </row>
    <row r="7294" spans="6:6" x14ac:dyDescent="0.2">
      <c r="F7294" s="450"/>
    </row>
    <row r="7295" spans="6:6" x14ac:dyDescent="0.2">
      <c r="F7295" s="450"/>
    </row>
    <row r="7296" spans="6:6" x14ac:dyDescent="0.2">
      <c r="F7296" s="450"/>
    </row>
    <row r="7297" spans="6:6" x14ac:dyDescent="0.2">
      <c r="F7297" s="450"/>
    </row>
    <row r="7298" spans="6:6" x14ac:dyDescent="0.2">
      <c r="F7298" s="450"/>
    </row>
    <row r="7299" spans="6:6" x14ac:dyDescent="0.2">
      <c r="F7299" s="450"/>
    </row>
    <row r="7300" spans="6:6" x14ac:dyDescent="0.2">
      <c r="F7300" s="450"/>
    </row>
    <row r="7301" spans="6:6" x14ac:dyDescent="0.2">
      <c r="F7301" s="450"/>
    </row>
    <row r="7302" spans="6:6" x14ac:dyDescent="0.2">
      <c r="F7302" s="450"/>
    </row>
    <row r="7303" spans="6:6" x14ac:dyDescent="0.2">
      <c r="F7303" s="450"/>
    </row>
    <row r="7304" spans="6:6" x14ac:dyDescent="0.2">
      <c r="F7304" s="450"/>
    </row>
    <row r="7305" spans="6:6" x14ac:dyDescent="0.2">
      <c r="F7305" s="450"/>
    </row>
    <row r="7306" spans="6:6" x14ac:dyDescent="0.2">
      <c r="F7306" s="450"/>
    </row>
    <row r="7307" spans="6:6" x14ac:dyDescent="0.2">
      <c r="F7307" s="450"/>
    </row>
    <row r="7308" spans="6:6" x14ac:dyDescent="0.2">
      <c r="F7308" s="450"/>
    </row>
    <row r="7309" spans="6:6" x14ac:dyDescent="0.2">
      <c r="F7309" s="450"/>
    </row>
    <row r="7310" spans="6:6" x14ac:dyDescent="0.2">
      <c r="F7310" s="450"/>
    </row>
    <row r="7311" spans="6:6" x14ac:dyDescent="0.2">
      <c r="F7311" s="450"/>
    </row>
    <row r="7312" spans="6:6" x14ac:dyDescent="0.2">
      <c r="F7312" s="450"/>
    </row>
    <row r="7313" spans="6:6" x14ac:dyDescent="0.2">
      <c r="F7313" s="450"/>
    </row>
    <row r="7314" spans="6:6" x14ac:dyDescent="0.2">
      <c r="F7314" s="450"/>
    </row>
    <row r="7315" spans="6:6" x14ac:dyDescent="0.2">
      <c r="F7315" s="450"/>
    </row>
    <row r="7316" spans="6:6" x14ac:dyDescent="0.2">
      <c r="F7316" s="450"/>
    </row>
    <row r="7317" spans="6:6" x14ac:dyDescent="0.2">
      <c r="F7317" s="450"/>
    </row>
    <row r="7318" spans="6:6" x14ac:dyDescent="0.2">
      <c r="F7318" s="450"/>
    </row>
    <row r="7319" spans="6:6" x14ac:dyDescent="0.2">
      <c r="F7319" s="450"/>
    </row>
    <row r="7320" spans="6:6" x14ac:dyDescent="0.2">
      <c r="F7320" s="450"/>
    </row>
    <row r="7321" spans="6:6" x14ac:dyDescent="0.2">
      <c r="F7321" s="450"/>
    </row>
    <row r="7322" spans="6:6" x14ac:dyDescent="0.2">
      <c r="F7322" s="450"/>
    </row>
    <row r="7323" spans="6:6" x14ac:dyDescent="0.2">
      <c r="F7323" s="450"/>
    </row>
    <row r="7324" spans="6:6" x14ac:dyDescent="0.2">
      <c r="F7324" s="450"/>
    </row>
    <row r="7325" spans="6:6" x14ac:dyDescent="0.2">
      <c r="F7325" s="450"/>
    </row>
    <row r="7326" spans="6:6" x14ac:dyDescent="0.2">
      <c r="F7326" s="450"/>
    </row>
    <row r="7327" spans="6:6" x14ac:dyDescent="0.2">
      <c r="F7327" s="450"/>
    </row>
    <row r="7328" spans="6:6" x14ac:dyDescent="0.2">
      <c r="F7328" s="450"/>
    </row>
    <row r="7329" spans="6:6" x14ac:dyDescent="0.2">
      <c r="F7329" s="450"/>
    </row>
    <row r="7330" spans="6:6" x14ac:dyDescent="0.2">
      <c r="F7330" s="450"/>
    </row>
    <row r="7331" spans="6:6" x14ac:dyDescent="0.2">
      <c r="F7331" s="450"/>
    </row>
    <row r="7332" spans="6:6" x14ac:dyDescent="0.2">
      <c r="F7332" s="450"/>
    </row>
    <row r="7333" spans="6:6" x14ac:dyDescent="0.2">
      <c r="F7333" s="450"/>
    </row>
    <row r="7334" spans="6:6" x14ac:dyDescent="0.2">
      <c r="F7334" s="450"/>
    </row>
    <row r="7335" spans="6:6" x14ac:dyDescent="0.2">
      <c r="F7335" s="450"/>
    </row>
    <row r="7336" spans="6:6" x14ac:dyDescent="0.2">
      <c r="F7336" s="450"/>
    </row>
    <row r="7337" spans="6:6" x14ac:dyDescent="0.2">
      <c r="F7337" s="450"/>
    </row>
    <row r="7338" spans="6:6" x14ac:dyDescent="0.2">
      <c r="F7338" s="450"/>
    </row>
    <row r="7339" spans="6:6" x14ac:dyDescent="0.2">
      <c r="F7339" s="450"/>
    </row>
    <row r="7340" spans="6:6" x14ac:dyDescent="0.2">
      <c r="F7340" s="450"/>
    </row>
    <row r="7341" spans="6:6" x14ac:dyDescent="0.2">
      <c r="F7341" s="450"/>
    </row>
    <row r="7342" spans="6:6" x14ac:dyDescent="0.2">
      <c r="F7342" s="450"/>
    </row>
    <row r="7343" spans="6:6" x14ac:dyDescent="0.2">
      <c r="F7343" s="450"/>
    </row>
    <row r="7344" spans="6:6" x14ac:dyDescent="0.2">
      <c r="F7344" s="450"/>
    </row>
    <row r="7345" spans="6:6" x14ac:dyDescent="0.2">
      <c r="F7345" s="450"/>
    </row>
    <row r="7346" spans="6:6" x14ac:dyDescent="0.2">
      <c r="F7346" s="450"/>
    </row>
    <row r="7347" spans="6:6" x14ac:dyDescent="0.2">
      <c r="F7347" s="450"/>
    </row>
    <row r="7348" spans="6:6" x14ac:dyDescent="0.2">
      <c r="F7348" s="450"/>
    </row>
    <row r="7349" spans="6:6" x14ac:dyDescent="0.2">
      <c r="F7349" s="450"/>
    </row>
    <row r="7350" spans="6:6" x14ac:dyDescent="0.2">
      <c r="F7350" s="450"/>
    </row>
    <row r="7351" spans="6:6" x14ac:dyDescent="0.2">
      <c r="F7351" s="450"/>
    </row>
    <row r="7352" spans="6:6" x14ac:dyDescent="0.2">
      <c r="F7352" s="450"/>
    </row>
    <row r="7353" spans="6:6" x14ac:dyDescent="0.2">
      <c r="F7353" s="450"/>
    </row>
    <row r="7354" spans="6:6" x14ac:dyDescent="0.2">
      <c r="F7354" s="450"/>
    </row>
    <row r="7355" spans="6:6" x14ac:dyDescent="0.2">
      <c r="F7355" s="450"/>
    </row>
    <row r="7356" spans="6:6" x14ac:dyDescent="0.2">
      <c r="F7356" s="450"/>
    </row>
    <row r="7357" spans="6:6" x14ac:dyDescent="0.2">
      <c r="F7357" s="450"/>
    </row>
    <row r="7358" spans="6:6" x14ac:dyDescent="0.2">
      <c r="F7358" s="450"/>
    </row>
    <row r="7359" spans="6:6" x14ac:dyDescent="0.2">
      <c r="F7359" s="450"/>
    </row>
    <row r="7360" spans="6:6" x14ac:dyDescent="0.2">
      <c r="F7360" s="450"/>
    </row>
    <row r="7361" spans="6:6" x14ac:dyDescent="0.2">
      <c r="F7361" s="450"/>
    </row>
    <row r="7362" spans="6:6" x14ac:dyDescent="0.2">
      <c r="F7362" s="450"/>
    </row>
    <row r="7363" spans="6:6" x14ac:dyDescent="0.2">
      <c r="F7363" s="450"/>
    </row>
    <row r="7364" spans="6:6" x14ac:dyDescent="0.2">
      <c r="F7364" s="450"/>
    </row>
    <row r="7365" spans="6:6" x14ac:dyDescent="0.2">
      <c r="F7365" s="450"/>
    </row>
    <row r="7366" spans="6:6" x14ac:dyDescent="0.2">
      <c r="F7366" s="450"/>
    </row>
    <row r="7367" spans="6:6" x14ac:dyDescent="0.2">
      <c r="F7367" s="450"/>
    </row>
    <row r="7368" spans="6:6" x14ac:dyDescent="0.2">
      <c r="F7368" s="450"/>
    </row>
    <row r="7369" spans="6:6" x14ac:dyDescent="0.2">
      <c r="F7369" s="450"/>
    </row>
    <row r="7370" spans="6:6" x14ac:dyDescent="0.2">
      <c r="F7370" s="450"/>
    </row>
    <row r="7371" spans="6:6" x14ac:dyDescent="0.2">
      <c r="F7371" s="450"/>
    </row>
    <row r="7372" spans="6:6" x14ac:dyDescent="0.2">
      <c r="F7372" s="450"/>
    </row>
    <row r="7373" spans="6:6" x14ac:dyDescent="0.2">
      <c r="F7373" s="450"/>
    </row>
    <row r="7374" spans="6:6" x14ac:dyDescent="0.2">
      <c r="F7374" s="450"/>
    </row>
    <row r="7375" spans="6:6" x14ac:dyDescent="0.2">
      <c r="F7375" s="450"/>
    </row>
    <row r="7376" spans="6:6" x14ac:dyDescent="0.2">
      <c r="F7376" s="450"/>
    </row>
    <row r="7377" spans="6:6" x14ac:dyDescent="0.2">
      <c r="F7377" s="450"/>
    </row>
    <row r="7378" spans="6:6" x14ac:dyDescent="0.2">
      <c r="F7378" s="450"/>
    </row>
    <row r="7379" spans="6:6" x14ac:dyDescent="0.2">
      <c r="F7379" s="450"/>
    </row>
    <row r="7380" spans="6:6" x14ac:dyDescent="0.2">
      <c r="F7380" s="450"/>
    </row>
    <row r="7381" spans="6:6" x14ac:dyDescent="0.2">
      <c r="F7381" s="450"/>
    </row>
    <row r="7382" spans="6:6" x14ac:dyDescent="0.2">
      <c r="F7382" s="450"/>
    </row>
    <row r="7383" spans="6:6" x14ac:dyDescent="0.2">
      <c r="F7383" s="450"/>
    </row>
    <row r="7384" spans="6:6" x14ac:dyDescent="0.2">
      <c r="F7384" s="450"/>
    </row>
    <row r="7385" spans="6:6" x14ac:dyDescent="0.2">
      <c r="F7385" s="450"/>
    </row>
    <row r="7386" spans="6:6" x14ac:dyDescent="0.2">
      <c r="F7386" s="450"/>
    </row>
    <row r="7387" spans="6:6" x14ac:dyDescent="0.2">
      <c r="F7387" s="450"/>
    </row>
    <row r="7388" spans="6:6" x14ac:dyDescent="0.2">
      <c r="F7388" s="450"/>
    </row>
    <row r="7389" spans="6:6" x14ac:dyDescent="0.2">
      <c r="F7389" s="450"/>
    </row>
    <row r="7390" spans="6:6" x14ac:dyDescent="0.2">
      <c r="F7390" s="450"/>
    </row>
    <row r="7391" spans="6:6" x14ac:dyDescent="0.2">
      <c r="F7391" s="450"/>
    </row>
    <row r="7392" spans="6:6" x14ac:dyDescent="0.2">
      <c r="F7392" s="450"/>
    </row>
    <row r="7393" spans="6:6" x14ac:dyDescent="0.2">
      <c r="F7393" s="450"/>
    </row>
    <row r="7394" spans="6:6" x14ac:dyDescent="0.2">
      <c r="F7394" s="450"/>
    </row>
    <row r="7395" spans="6:6" x14ac:dyDescent="0.2">
      <c r="F7395" s="450"/>
    </row>
    <row r="7396" spans="6:6" x14ac:dyDescent="0.2">
      <c r="F7396" s="450"/>
    </row>
    <row r="7397" spans="6:6" x14ac:dyDescent="0.2">
      <c r="F7397" s="450"/>
    </row>
    <row r="7398" spans="6:6" x14ac:dyDescent="0.2">
      <c r="F7398" s="450"/>
    </row>
    <row r="7399" spans="6:6" x14ac:dyDescent="0.2">
      <c r="F7399" s="450"/>
    </row>
    <row r="7400" spans="6:6" x14ac:dyDescent="0.2">
      <c r="F7400" s="450"/>
    </row>
    <row r="7401" spans="6:6" x14ac:dyDescent="0.2">
      <c r="F7401" s="450"/>
    </row>
    <row r="7402" spans="6:6" x14ac:dyDescent="0.2">
      <c r="F7402" s="450"/>
    </row>
    <row r="7403" spans="6:6" x14ac:dyDescent="0.2">
      <c r="F7403" s="450"/>
    </row>
    <row r="7404" spans="6:6" x14ac:dyDescent="0.2">
      <c r="F7404" s="450"/>
    </row>
    <row r="7405" spans="6:6" x14ac:dyDescent="0.2">
      <c r="F7405" s="450"/>
    </row>
    <row r="7406" spans="6:6" x14ac:dyDescent="0.2">
      <c r="F7406" s="450"/>
    </row>
    <row r="7407" spans="6:6" x14ac:dyDescent="0.2">
      <c r="F7407" s="450"/>
    </row>
    <row r="7408" spans="6:6" x14ac:dyDescent="0.2">
      <c r="F7408" s="450"/>
    </row>
    <row r="7409" spans="6:6" x14ac:dyDescent="0.2">
      <c r="F7409" s="450"/>
    </row>
    <row r="7410" spans="6:6" x14ac:dyDescent="0.2">
      <c r="F7410" s="450"/>
    </row>
    <row r="7411" spans="6:6" x14ac:dyDescent="0.2">
      <c r="F7411" s="450"/>
    </row>
    <row r="7412" spans="6:6" x14ac:dyDescent="0.2">
      <c r="F7412" s="450"/>
    </row>
    <row r="7413" spans="6:6" x14ac:dyDescent="0.2">
      <c r="F7413" s="450"/>
    </row>
    <row r="7414" spans="6:6" x14ac:dyDescent="0.2">
      <c r="F7414" s="450"/>
    </row>
    <row r="7415" spans="6:6" x14ac:dyDescent="0.2">
      <c r="F7415" s="450"/>
    </row>
    <row r="7416" spans="6:6" x14ac:dyDescent="0.2">
      <c r="F7416" s="450"/>
    </row>
    <row r="7417" spans="6:6" x14ac:dyDescent="0.2">
      <c r="F7417" s="450"/>
    </row>
    <row r="7418" spans="6:6" x14ac:dyDescent="0.2">
      <c r="F7418" s="450"/>
    </row>
    <row r="7419" spans="6:6" x14ac:dyDescent="0.2">
      <c r="F7419" s="450"/>
    </row>
    <row r="7420" spans="6:6" x14ac:dyDescent="0.2">
      <c r="F7420" s="450"/>
    </row>
    <row r="7421" spans="6:6" x14ac:dyDescent="0.2">
      <c r="F7421" s="450"/>
    </row>
    <row r="7422" spans="6:6" x14ac:dyDescent="0.2">
      <c r="F7422" s="450"/>
    </row>
    <row r="7423" spans="6:6" x14ac:dyDescent="0.2">
      <c r="F7423" s="450"/>
    </row>
    <row r="7424" spans="6:6" x14ac:dyDescent="0.2">
      <c r="F7424" s="450"/>
    </row>
    <row r="7425" spans="6:6" x14ac:dyDescent="0.2">
      <c r="F7425" s="450"/>
    </row>
    <row r="7426" spans="6:6" x14ac:dyDescent="0.2">
      <c r="F7426" s="450"/>
    </row>
    <row r="7427" spans="6:6" x14ac:dyDescent="0.2">
      <c r="F7427" s="450"/>
    </row>
    <row r="7428" spans="6:6" x14ac:dyDescent="0.2">
      <c r="F7428" s="450"/>
    </row>
    <row r="7429" spans="6:6" x14ac:dyDescent="0.2">
      <c r="F7429" s="450"/>
    </row>
    <row r="7430" spans="6:6" x14ac:dyDescent="0.2">
      <c r="F7430" s="450"/>
    </row>
    <row r="7431" spans="6:6" x14ac:dyDescent="0.2">
      <c r="F7431" s="450"/>
    </row>
    <row r="7432" spans="6:6" x14ac:dyDescent="0.2">
      <c r="F7432" s="450"/>
    </row>
    <row r="7433" spans="6:6" x14ac:dyDescent="0.2">
      <c r="F7433" s="450"/>
    </row>
    <row r="7434" spans="6:6" x14ac:dyDescent="0.2">
      <c r="F7434" s="450"/>
    </row>
    <row r="7435" spans="6:6" x14ac:dyDescent="0.2">
      <c r="F7435" s="450"/>
    </row>
    <row r="7436" spans="6:6" x14ac:dyDescent="0.2">
      <c r="F7436" s="450"/>
    </row>
    <row r="7437" spans="6:6" x14ac:dyDescent="0.2">
      <c r="F7437" s="450"/>
    </row>
    <row r="7438" spans="6:6" x14ac:dyDescent="0.2">
      <c r="F7438" s="450"/>
    </row>
    <row r="7439" spans="6:6" x14ac:dyDescent="0.2">
      <c r="F7439" s="450"/>
    </row>
    <row r="7440" spans="6:6" x14ac:dyDescent="0.2">
      <c r="F7440" s="450"/>
    </row>
    <row r="7441" spans="6:6" x14ac:dyDescent="0.2">
      <c r="F7441" s="450"/>
    </row>
    <row r="7442" spans="6:6" x14ac:dyDescent="0.2">
      <c r="F7442" s="450"/>
    </row>
    <row r="7443" spans="6:6" x14ac:dyDescent="0.2">
      <c r="F7443" s="450"/>
    </row>
    <row r="7444" spans="6:6" x14ac:dyDescent="0.2">
      <c r="F7444" s="450"/>
    </row>
    <row r="7445" spans="6:6" x14ac:dyDescent="0.2">
      <c r="F7445" s="450"/>
    </row>
    <row r="7446" spans="6:6" x14ac:dyDescent="0.2">
      <c r="F7446" s="450"/>
    </row>
    <row r="7447" spans="6:6" x14ac:dyDescent="0.2">
      <c r="F7447" s="450"/>
    </row>
    <row r="7448" spans="6:6" x14ac:dyDescent="0.2">
      <c r="F7448" s="450"/>
    </row>
    <row r="7449" spans="6:6" x14ac:dyDescent="0.2">
      <c r="F7449" s="450"/>
    </row>
    <row r="7450" spans="6:6" x14ac:dyDescent="0.2">
      <c r="F7450" s="450"/>
    </row>
    <row r="7451" spans="6:6" x14ac:dyDescent="0.2">
      <c r="F7451" s="450"/>
    </row>
    <row r="7452" spans="6:6" x14ac:dyDescent="0.2">
      <c r="F7452" s="450"/>
    </row>
    <row r="7453" spans="6:6" x14ac:dyDescent="0.2">
      <c r="F7453" s="450"/>
    </row>
    <row r="7454" spans="6:6" x14ac:dyDescent="0.2">
      <c r="F7454" s="450"/>
    </row>
    <row r="7455" spans="6:6" x14ac:dyDescent="0.2">
      <c r="F7455" s="450"/>
    </row>
    <row r="7456" spans="6:6" x14ac:dyDescent="0.2">
      <c r="F7456" s="450"/>
    </row>
    <row r="7457" spans="6:6" x14ac:dyDescent="0.2">
      <c r="F7457" s="450"/>
    </row>
    <row r="7458" spans="6:6" x14ac:dyDescent="0.2">
      <c r="F7458" s="450"/>
    </row>
    <row r="7459" spans="6:6" x14ac:dyDescent="0.2">
      <c r="F7459" s="450"/>
    </row>
    <row r="7460" spans="6:6" x14ac:dyDescent="0.2">
      <c r="F7460" s="450"/>
    </row>
    <row r="7461" spans="6:6" x14ac:dyDescent="0.2">
      <c r="F7461" s="450"/>
    </row>
    <row r="7462" spans="6:6" x14ac:dyDescent="0.2">
      <c r="F7462" s="450"/>
    </row>
    <row r="7463" spans="6:6" x14ac:dyDescent="0.2">
      <c r="F7463" s="450"/>
    </row>
    <row r="7464" spans="6:6" x14ac:dyDescent="0.2">
      <c r="F7464" s="450"/>
    </row>
    <row r="7465" spans="6:6" x14ac:dyDescent="0.2">
      <c r="F7465" s="450"/>
    </row>
    <row r="7466" spans="6:6" x14ac:dyDescent="0.2">
      <c r="F7466" s="450"/>
    </row>
    <row r="7467" spans="6:6" x14ac:dyDescent="0.2">
      <c r="F7467" s="450"/>
    </row>
    <row r="7468" spans="6:6" x14ac:dyDescent="0.2">
      <c r="F7468" s="450"/>
    </row>
    <row r="7469" spans="6:6" x14ac:dyDescent="0.2">
      <c r="F7469" s="450"/>
    </row>
    <row r="7470" spans="6:6" x14ac:dyDescent="0.2">
      <c r="F7470" s="450"/>
    </row>
    <row r="7471" spans="6:6" x14ac:dyDescent="0.2">
      <c r="F7471" s="450"/>
    </row>
    <row r="7472" spans="6:6" x14ac:dyDescent="0.2">
      <c r="F7472" s="450"/>
    </row>
    <row r="7473" spans="6:6" x14ac:dyDescent="0.2">
      <c r="F7473" s="450"/>
    </row>
    <row r="7474" spans="6:6" x14ac:dyDescent="0.2">
      <c r="F7474" s="450"/>
    </row>
    <row r="7475" spans="6:6" x14ac:dyDescent="0.2">
      <c r="F7475" s="450"/>
    </row>
    <row r="7476" spans="6:6" x14ac:dyDescent="0.2">
      <c r="F7476" s="450"/>
    </row>
    <row r="7477" spans="6:6" x14ac:dyDescent="0.2">
      <c r="F7477" s="450"/>
    </row>
    <row r="7478" spans="6:6" x14ac:dyDescent="0.2">
      <c r="F7478" s="450"/>
    </row>
    <row r="7479" spans="6:6" x14ac:dyDescent="0.2">
      <c r="F7479" s="450"/>
    </row>
    <row r="7480" spans="6:6" x14ac:dyDescent="0.2">
      <c r="F7480" s="450"/>
    </row>
    <row r="7481" spans="6:6" x14ac:dyDescent="0.2">
      <c r="F7481" s="450"/>
    </row>
    <row r="7482" spans="6:6" x14ac:dyDescent="0.2">
      <c r="F7482" s="450"/>
    </row>
    <row r="7483" spans="6:6" x14ac:dyDescent="0.2">
      <c r="F7483" s="450"/>
    </row>
    <row r="7484" spans="6:6" x14ac:dyDescent="0.2">
      <c r="F7484" s="450"/>
    </row>
    <row r="7485" spans="6:6" x14ac:dyDescent="0.2">
      <c r="F7485" s="450"/>
    </row>
    <row r="7486" spans="6:6" x14ac:dyDescent="0.2">
      <c r="F7486" s="450"/>
    </row>
    <row r="7487" spans="6:6" x14ac:dyDescent="0.2">
      <c r="F7487" s="450"/>
    </row>
    <row r="7488" spans="6:6" x14ac:dyDescent="0.2">
      <c r="F7488" s="450"/>
    </row>
    <row r="7489" spans="6:6" x14ac:dyDescent="0.2">
      <c r="F7489" s="450"/>
    </row>
    <row r="7490" spans="6:6" x14ac:dyDescent="0.2">
      <c r="F7490" s="450"/>
    </row>
    <row r="7491" spans="6:6" x14ac:dyDescent="0.2">
      <c r="F7491" s="450"/>
    </row>
    <row r="7492" spans="6:6" x14ac:dyDescent="0.2">
      <c r="F7492" s="450"/>
    </row>
    <row r="7493" spans="6:6" x14ac:dyDescent="0.2">
      <c r="F7493" s="450"/>
    </row>
    <row r="7494" spans="6:6" x14ac:dyDescent="0.2">
      <c r="F7494" s="450"/>
    </row>
    <row r="7495" spans="6:6" x14ac:dyDescent="0.2">
      <c r="F7495" s="450"/>
    </row>
    <row r="7496" spans="6:6" x14ac:dyDescent="0.2">
      <c r="F7496" s="450"/>
    </row>
    <row r="7497" spans="6:6" x14ac:dyDescent="0.2">
      <c r="F7497" s="450"/>
    </row>
    <row r="7498" spans="6:6" x14ac:dyDescent="0.2">
      <c r="F7498" s="450"/>
    </row>
    <row r="7499" spans="6:6" x14ac:dyDescent="0.2">
      <c r="F7499" s="450"/>
    </row>
    <row r="7500" spans="6:6" x14ac:dyDescent="0.2">
      <c r="F7500" s="450"/>
    </row>
    <row r="7501" spans="6:6" x14ac:dyDescent="0.2">
      <c r="F7501" s="450"/>
    </row>
    <row r="7502" spans="6:6" x14ac:dyDescent="0.2">
      <c r="F7502" s="450"/>
    </row>
    <row r="7503" spans="6:6" x14ac:dyDescent="0.2">
      <c r="F7503" s="450"/>
    </row>
    <row r="7504" spans="6:6" x14ac:dyDescent="0.2">
      <c r="F7504" s="450"/>
    </row>
    <row r="7505" spans="6:6" x14ac:dyDescent="0.2">
      <c r="F7505" s="450"/>
    </row>
    <row r="7506" spans="6:6" x14ac:dyDescent="0.2">
      <c r="F7506" s="450"/>
    </row>
    <row r="7507" spans="6:6" x14ac:dyDescent="0.2">
      <c r="F7507" s="450"/>
    </row>
    <row r="7508" spans="6:6" x14ac:dyDescent="0.2">
      <c r="F7508" s="450"/>
    </row>
    <row r="7509" spans="6:6" x14ac:dyDescent="0.2">
      <c r="F7509" s="450"/>
    </row>
    <row r="7510" spans="6:6" x14ac:dyDescent="0.2">
      <c r="F7510" s="450"/>
    </row>
    <row r="7511" spans="6:6" x14ac:dyDescent="0.2">
      <c r="F7511" s="450"/>
    </row>
    <row r="7512" spans="6:6" x14ac:dyDescent="0.2">
      <c r="F7512" s="450"/>
    </row>
    <row r="7513" spans="6:6" x14ac:dyDescent="0.2">
      <c r="F7513" s="450"/>
    </row>
    <row r="7514" spans="6:6" x14ac:dyDescent="0.2">
      <c r="F7514" s="450"/>
    </row>
    <row r="7515" spans="6:6" x14ac:dyDescent="0.2">
      <c r="F7515" s="450"/>
    </row>
    <row r="7516" spans="6:6" x14ac:dyDescent="0.2">
      <c r="F7516" s="450"/>
    </row>
    <row r="7517" spans="6:6" x14ac:dyDescent="0.2">
      <c r="F7517" s="450"/>
    </row>
    <row r="7518" spans="6:6" x14ac:dyDescent="0.2">
      <c r="F7518" s="450"/>
    </row>
    <row r="7519" spans="6:6" x14ac:dyDescent="0.2">
      <c r="F7519" s="450"/>
    </row>
    <row r="7520" spans="6:6" x14ac:dyDescent="0.2">
      <c r="F7520" s="450"/>
    </row>
    <row r="7521" spans="6:6" x14ac:dyDescent="0.2">
      <c r="F7521" s="450"/>
    </row>
    <row r="7522" spans="6:6" x14ac:dyDescent="0.2">
      <c r="F7522" s="450"/>
    </row>
    <row r="7523" spans="6:6" x14ac:dyDescent="0.2">
      <c r="F7523" s="450"/>
    </row>
    <row r="7524" spans="6:6" x14ac:dyDescent="0.2">
      <c r="F7524" s="450"/>
    </row>
    <row r="7525" spans="6:6" x14ac:dyDescent="0.2">
      <c r="F7525" s="450"/>
    </row>
    <row r="7526" spans="6:6" x14ac:dyDescent="0.2">
      <c r="F7526" s="450"/>
    </row>
    <row r="7527" spans="6:6" x14ac:dyDescent="0.2">
      <c r="F7527" s="450"/>
    </row>
    <row r="7528" spans="6:6" x14ac:dyDescent="0.2">
      <c r="F7528" s="450"/>
    </row>
    <row r="7529" spans="6:6" x14ac:dyDescent="0.2">
      <c r="F7529" s="450"/>
    </row>
    <row r="7530" spans="6:6" x14ac:dyDescent="0.2">
      <c r="F7530" s="450"/>
    </row>
    <row r="7531" spans="6:6" x14ac:dyDescent="0.2">
      <c r="F7531" s="450"/>
    </row>
    <row r="7532" spans="6:6" x14ac:dyDescent="0.2">
      <c r="F7532" s="450"/>
    </row>
    <row r="7533" spans="6:6" x14ac:dyDescent="0.2">
      <c r="F7533" s="450"/>
    </row>
    <row r="7534" spans="6:6" x14ac:dyDescent="0.2">
      <c r="F7534" s="450"/>
    </row>
    <row r="7535" spans="6:6" x14ac:dyDescent="0.2">
      <c r="F7535" s="450"/>
    </row>
    <row r="7536" spans="6:6" x14ac:dyDescent="0.2">
      <c r="F7536" s="450"/>
    </row>
    <row r="7537" spans="6:6" x14ac:dyDescent="0.2">
      <c r="F7537" s="450"/>
    </row>
    <row r="7538" spans="6:6" x14ac:dyDescent="0.2">
      <c r="F7538" s="450"/>
    </row>
    <row r="7539" spans="6:6" x14ac:dyDescent="0.2">
      <c r="F7539" s="450"/>
    </row>
    <row r="7540" spans="6:6" x14ac:dyDescent="0.2">
      <c r="F7540" s="450"/>
    </row>
    <row r="7541" spans="6:6" x14ac:dyDescent="0.2">
      <c r="F7541" s="450"/>
    </row>
    <row r="7542" spans="6:6" x14ac:dyDescent="0.2">
      <c r="F7542" s="450"/>
    </row>
    <row r="7543" spans="6:6" x14ac:dyDescent="0.2">
      <c r="F7543" s="450"/>
    </row>
    <row r="7544" spans="6:6" x14ac:dyDescent="0.2">
      <c r="F7544" s="450"/>
    </row>
    <row r="7545" spans="6:6" x14ac:dyDescent="0.2">
      <c r="F7545" s="450"/>
    </row>
    <row r="7546" spans="6:6" x14ac:dyDescent="0.2">
      <c r="F7546" s="450"/>
    </row>
    <row r="7547" spans="6:6" x14ac:dyDescent="0.2">
      <c r="F7547" s="450"/>
    </row>
    <row r="7548" spans="6:6" x14ac:dyDescent="0.2">
      <c r="F7548" s="450"/>
    </row>
    <row r="7549" spans="6:6" x14ac:dyDescent="0.2">
      <c r="F7549" s="450"/>
    </row>
    <row r="7550" spans="6:6" x14ac:dyDescent="0.2">
      <c r="F7550" s="450"/>
    </row>
    <row r="7551" spans="6:6" x14ac:dyDescent="0.2">
      <c r="F7551" s="450"/>
    </row>
    <row r="7552" spans="6:6" x14ac:dyDescent="0.2">
      <c r="F7552" s="450"/>
    </row>
    <row r="7553" spans="6:6" x14ac:dyDescent="0.2">
      <c r="F7553" s="450"/>
    </row>
    <row r="7554" spans="6:6" x14ac:dyDescent="0.2">
      <c r="F7554" s="450"/>
    </row>
    <row r="7555" spans="6:6" x14ac:dyDescent="0.2">
      <c r="F7555" s="450"/>
    </row>
    <row r="7556" spans="6:6" x14ac:dyDescent="0.2">
      <c r="F7556" s="450"/>
    </row>
    <row r="7557" spans="6:6" x14ac:dyDescent="0.2">
      <c r="F7557" s="450"/>
    </row>
    <row r="7558" spans="6:6" x14ac:dyDescent="0.2">
      <c r="F7558" s="450"/>
    </row>
    <row r="7559" spans="6:6" x14ac:dyDescent="0.2">
      <c r="F7559" s="450"/>
    </row>
    <row r="7560" spans="6:6" x14ac:dyDescent="0.2">
      <c r="F7560" s="450"/>
    </row>
    <row r="7561" spans="6:6" x14ac:dyDescent="0.2">
      <c r="F7561" s="450"/>
    </row>
    <row r="7562" spans="6:6" x14ac:dyDescent="0.2">
      <c r="F7562" s="450"/>
    </row>
    <row r="7563" spans="6:6" x14ac:dyDescent="0.2">
      <c r="F7563" s="450"/>
    </row>
    <row r="7564" spans="6:6" x14ac:dyDescent="0.2">
      <c r="F7564" s="450"/>
    </row>
    <row r="7565" spans="6:6" x14ac:dyDescent="0.2">
      <c r="F7565" s="450"/>
    </row>
    <row r="7566" spans="6:6" x14ac:dyDescent="0.2">
      <c r="F7566" s="450"/>
    </row>
    <row r="7567" spans="6:6" x14ac:dyDescent="0.2">
      <c r="F7567" s="450"/>
    </row>
    <row r="7568" spans="6:6" x14ac:dyDescent="0.2">
      <c r="F7568" s="450"/>
    </row>
    <row r="7569" spans="6:6" x14ac:dyDescent="0.2">
      <c r="F7569" s="450"/>
    </row>
    <row r="7570" spans="6:6" x14ac:dyDescent="0.2">
      <c r="F7570" s="450"/>
    </row>
    <row r="7571" spans="6:6" x14ac:dyDescent="0.2">
      <c r="F7571" s="450"/>
    </row>
    <row r="7572" spans="6:6" x14ac:dyDescent="0.2">
      <c r="F7572" s="450"/>
    </row>
    <row r="7573" spans="6:6" x14ac:dyDescent="0.2">
      <c r="F7573" s="450"/>
    </row>
    <row r="7574" spans="6:6" x14ac:dyDescent="0.2">
      <c r="F7574" s="450"/>
    </row>
    <row r="7575" spans="6:6" x14ac:dyDescent="0.2">
      <c r="F7575" s="450"/>
    </row>
    <row r="7576" spans="6:6" x14ac:dyDescent="0.2">
      <c r="F7576" s="450"/>
    </row>
    <row r="7577" spans="6:6" x14ac:dyDescent="0.2">
      <c r="F7577" s="450"/>
    </row>
    <row r="7578" spans="6:6" x14ac:dyDescent="0.2">
      <c r="F7578" s="450"/>
    </row>
    <row r="7579" spans="6:6" x14ac:dyDescent="0.2">
      <c r="F7579" s="450"/>
    </row>
    <row r="7580" spans="6:6" x14ac:dyDescent="0.2">
      <c r="F7580" s="450"/>
    </row>
    <row r="7581" spans="6:6" x14ac:dyDescent="0.2">
      <c r="F7581" s="450"/>
    </row>
    <row r="7582" spans="6:6" x14ac:dyDescent="0.2">
      <c r="F7582" s="450"/>
    </row>
    <row r="7583" spans="6:6" x14ac:dyDescent="0.2">
      <c r="F7583" s="450"/>
    </row>
    <row r="7584" spans="6:6" x14ac:dyDescent="0.2">
      <c r="F7584" s="450"/>
    </row>
    <row r="7585" spans="6:6" x14ac:dyDescent="0.2">
      <c r="F7585" s="450"/>
    </row>
    <row r="7586" spans="6:6" x14ac:dyDescent="0.2">
      <c r="F7586" s="450"/>
    </row>
    <row r="7587" spans="6:6" x14ac:dyDescent="0.2">
      <c r="F7587" s="450"/>
    </row>
    <row r="7588" spans="6:6" x14ac:dyDescent="0.2">
      <c r="F7588" s="450"/>
    </row>
    <row r="7589" spans="6:6" x14ac:dyDescent="0.2">
      <c r="F7589" s="450"/>
    </row>
    <row r="7590" spans="6:6" x14ac:dyDescent="0.2">
      <c r="F7590" s="450"/>
    </row>
    <row r="7591" spans="6:6" x14ac:dyDescent="0.2">
      <c r="F7591" s="450"/>
    </row>
    <row r="7592" spans="6:6" x14ac:dyDescent="0.2">
      <c r="F7592" s="450"/>
    </row>
    <row r="7593" spans="6:6" x14ac:dyDescent="0.2">
      <c r="F7593" s="450"/>
    </row>
    <row r="7594" spans="6:6" x14ac:dyDescent="0.2">
      <c r="F7594" s="450"/>
    </row>
    <row r="7595" spans="6:6" x14ac:dyDescent="0.2">
      <c r="F7595" s="450"/>
    </row>
    <row r="7596" spans="6:6" x14ac:dyDescent="0.2">
      <c r="F7596" s="450"/>
    </row>
    <row r="7597" spans="6:6" x14ac:dyDescent="0.2">
      <c r="F7597" s="450"/>
    </row>
    <row r="7598" spans="6:6" x14ac:dyDescent="0.2">
      <c r="F7598" s="450"/>
    </row>
    <row r="7599" spans="6:6" x14ac:dyDescent="0.2">
      <c r="F7599" s="450"/>
    </row>
    <row r="7600" spans="6:6" x14ac:dyDescent="0.2">
      <c r="F7600" s="450"/>
    </row>
    <row r="7601" spans="6:6" x14ac:dyDescent="0.2">
      <c r="F7601" s="450"/>
    </row>
    <row r="7602" spans="6:6" x14ac:dyDescent="0.2">
      <c r="F7602" s="450"/>
    </row>
    <row r="7603" spans="6:6" x14ac:dyDescent="0.2">
      <c r="F7603" s="450"/>
    </row>
    <row r="7604" spans="6:6" x14ac:dyDescent="0.2">
      <c r="F7604" s="450"/>
    </row>
    <row r="7605" spans="6:6" x14ac:dyDescent="0.2">
      <c r="F7605" s="450"/>
    </row>
    <row r="7606" spans="6:6" x14ac:dyDescent="0.2">
      <c r="F7606" s="450"/>
    </row>
    <row r="7607" spans="6:6" x14ac:dyDescent="0.2">
      <c r="F7607" s="450"/>
    </row>
    <row r="7608" spans="6:6" x14ac:dyDescent="0.2">
      <c r="F7608" s="450"/>
    </row>
    <row r="7609" spans="6:6" x14ac:dyDescent="0.2">
      <c r="F7609" s="450"/>
    </row>
    <row r="7610" spans="6:6" x14ac:dyDescent="0.2">
      <c r="F7610" s="450"/>
    </row>
    <row r="7611" spans="6:6" x14ac:dyDescent="0.2">
      <c r="F7611" s="450"/>
    </row>
    <row r="7612" spans="6:6" x14ac:dyDescent="0.2">
      <c r="F7612" s="450"/>
    </row>
    <row r="7613" spans="6:6" x14ac:dyDescent="0.2">
      <c r="F7613" s="450"/>
    </row>
    <row r="7614" spans="6:6" x14ac:dyDescent="0.2">
      <c r="F7614" s="450"/>
    </row>
    <row r="7615" spans="6:6" x14ac:dyDescent="0.2">
      <c r="F7615" s="450"/>
    </row>
    <row r="7616" spans="6:6" x14ac:dyDescent="0.2">
      <c r="F7616" s="450"/>
    </row>
    <row r="7617" spans="6:6" x14ac:dyDescent="0.2">
      <c r="F7617" s="450"/>
    </row>
    <row r="7618" spans="6:6" x14ac:dyDescent="0.2">
      <c r="F7618" s="450"/>
    </row>
    <row r="7619" spans="6:6" x14ac:dyDescent="0.2">
      <c r="F7619" s="450"/>
    </row>
    <row r="7620" spans="6:6" x14ac:dyDescent="0.2">
      <c r="F7620" s="450"/>
    </row>
    <row r="7621" spans="6:6" x14ac:dyDescent="0.2">
      <c r="F7621" s="450"/>
    </row>
    <row r="7622" spans="6:6" x14ac:dyDescent="0.2">
      <c r="F7622" s="450"/>
    </row>
    <row r="7623" spans="6:6" x14ac:dyDescent="0.2">
      <c r="F7623" s="450"/>
    </row>
    <row r="7624" spans="6:6" x14ac:dyDescent="0.2">
      <c r="F7624" s="450"/>
    </row>
    <row r="7625" spans="6:6" x14ac:dyDescent="0.2">
      <c r="F7625" s="450"/>
    </row>
    <row r="7626" spans="6:6" x14ac:dyDescent="0.2">
      <c r="F7626" s="450"/>
    </row>
    <row r="7627" spans="6:6" x14ac:dyDescent="0.2">
      <c r="F7627" s="450"/>
    </row>
    <row r="7628" spans="6:6" x14ac:dyDescent="0.2">
      <c r="F7628" s="450"/>
    </row>
    <row r="7629" spans="6:6" x14ac:dyDescent="0.2">
      <c r="F7629" s="450"/>
    </row>
    <row r="7630" spans="6:6" x14ac:dyDescent="0.2">
      <c r="F7630" s="450"/>
    </row>
    <row r="7631" spans="6:6" x14ac:dyDescent="0.2">
      <c r="F7631" s="450"/>
    </row>
    <row r="7632" spans="6:6" x14ac:dyDescent="0.2">
      <c r="F7632" s="450"/>
    </row>
    <row r="7633" spans="6:6" x14ac:dyDescent="0.2">
      <c r="F7633" s="450"/>
    </row>
    <row r="7634" spans="6:6" x14ac:dyDescent="0.2">
      <c r="F7634" s="450"/>
    </row>
    <row r="7635" spans="6:6" x14ac:dyDescent="0.2">
      <c r="F7635" s="450"/>
    </row>
    <row r="7636" spans="6:6" x14ac:dyDescent="0.2">
      <c r="F7636" s="450"/>
    </row>
    <row r="7637" spans="6:6" x14ac:dyDescent="0.2">
      <c r="F7637" s="450"/>
    </row>
    <row r="7638" spans="6:6" x14ac:dyDescent="0.2">
      <c r="F7638" s="450"/>
    </row>
    <row r="7639" spans="6:6" x14ac:dyDescent="0.2">
      <c r="F7639" s="450"/>
    </row>
    <row r="7640" spans="6:6" x14ac:dyDescent="0.2">
      <c r="F7640" s="450"/>
    </row>
    <row r="7641" spans="6:6" x14ac:dyDescent="0.2">
      <c r="F7641" s="450"/>
    </row>
    <row r="7642" spans="6:6" x14ac:dyDescent="0.2">
      <c r="F7642" s="450"/>
    </row>
    <row r="7643" spans="6:6" x14ac:dyDescent="0.2">
      <c r="F7643" s="450"/>
    </row>
    <row r="7644" spans="6:6" x14ac:dyDescent="0.2">
      <c r="F7644" s="450"/>
    </row>
    <row r="7645" spans="6:6" x14ac:dyDescent="0.2">
      <c r="F7645" s="450"/>
    </row>
    <row r="7646" spans="6:6" x14ac:dyDescent="0.2">
      <c r="F7646" s="450"/>
    </row>
    <row r="7647" spans="6:6" x14ac:dyDescent="0.2">
      <c r="F7647" s="450"/>
    </row>
    <row r="7648" spans="6:6" x14ac:dyDescent="0.2">
      <c r="F7648" s="450"/>
    </row>
    <row r="7649" spans="6:6" x14ac:dyDescent="0.2">
      <c r="F7649" s="450"/>
    </row>
    <row r="7650" spans="6:6" x14ac:dyDescent="0.2">
      <c r="F7650" s="450"/>
    </row>
    <row r="7651" spans="6:6" x14ac:dyDescent="0.2">
      <c r="F7651" s="450"/>
    </row>
    <row r="7652" spans="6:6" x14ac:dyDescent="0.2">
      <c r="F7652" s="450"/>
    </row>
    <row r="7653" spans="6:6" x14ac:dyDescent="0.2">
      <c r="F7653" s="450"/>
    </row>
    <row r="7654" spans="6:6" x14ac:dyDescent="0.2">
      <c r="F7654" s="450"/>
    </row>
    <row r="7655" spans="6:6" x14ac:dyDescent="0.2">
      <c r="F7655" s="450"/>
    </row>
    <row r="7656" spans="6:6" x14ac:dyDescent="0.2">
      <c r="F7656" s="450"/>
    </row>
    <row r="7657" spans="6:6" x14ac:dyDescent="0.2">
      <c r="F7657" s="450"/>
    </row>
    <row r="7658" spans="6:6" x14ac:dyDescent="0.2">
      <c r="F7658" s="450"/>
    </row>
    <row r="7659" spans="6:6" x14ac:dyDescent="0.2">
      <c r="F7659" s="450"/>
    </row>
    <row r="7660" spans="6:6" x14ac:dyDescent="0.2">
      <c r="F7660" s="450"/>
    </row>
    <row r="7661" spans="6:6" x14ac:dyDescent="0.2">
      <c r="F7661" s="450"/>
    </row>
    <row r="7662" spans="6:6" x14ac:dyDescent="0.2">
      <c r="F7662" s="450"/>
    </row>
    <row r="7663" spans="6:6" x14ac:dyDescent="0.2">
      <c r="F7663" s="450"/>
    </row>
    <row r="7664" spans="6:6" x14ac:dyDescent="0.2">
      <c r="F7664" s="450"/>
    </row>
    <row r="7665" spans="6:6" x14ac:dyDescent="0.2">
      <c r="F7665" s="450"/>
    </row>
    <row r="7666" spans="6:6" x14ac:dyDescent="0.2">
      <c r="F7666" s="450"/>
    </row>
    <row r="7667" spans="6:6" x14ac:dyDescent="0.2">
      <c r="F7667" s="450"/>
    </row>
    <row r="7668" spans="6:6" x14ac:dyDescent="0.2">
      <c r="F7668" s="450"/>
    </row>
    <row r="7669" spans="6:6" x14ac:dyDescent="0.2">
      <c r="F7669" s="450"/>
    </row>
    <row r="7670" spans="6:6" x14ac:dyDescent="0.2">
      <c r="F7670" s="450"/>
    </row>
    <row r="7671" spans="6:6" x14ac:dyDescent="0.2">
      <c r="F7671" s="450"/>
    </row>
    <row r="7672" spans="6:6" x14ac:dyDescent="0.2">
      <c r="F7672" s="450"/>
    </row>
    <row r="7673" spans="6:6" x14ac:dyDescent="0.2">
      <c r="F7673" s="450"/>
    </row>
    <row r="7674" spans="6:6" x14ac:dyDescent="0.2">
      <c r="F7674" s="450"/>
    </row>
    <row r="7675" spans="6:6" x14ac:dyDescent="0.2">
      <c r="F7675" s="450"/>
    </row>
    <row r="7676" spans="6:6" x14ac:dyDescent="0.2">
      <c r="F7676" s="450"/>
    </row>
    <row r="7677" spans="6:6" x14ac:dyDescent="0.2">
      <c r="F7677" s="450"/>
    </row>
    <row r="7678" spans="6:6" x14ac:dyDescent="0.2">
      <c r="F7678" s="450"/>
    </row>
    <row r="7679" spans="6:6" x14ac:dyDescent="0.2">
      <c r="F7679" s="450"/>
    </row>
    <row r="7680" spans="6:6" x14ac:dyDescent="0.2">
      <c r="F7680" s="450"/>
    </row>
    <row r="7681" spans="6:6" x14ac:dyDescent="0.2">
      <c r="F7681" s="450"/>
    </row>
    <row r="7682" spans="6:6" x14ac:dyDescent="0.2">
      <c r="F7682" s="450"/>
    </row>
    <row r="7683" spans="6:6" x14ac:dyDescent="0.2">
      <c r="F7683" s="450"/>
    </row>
    <row r="7684" spans="6:6" x14ac:dyDescent="0.2">
      <c r="F7684" s="450"/>
    </row>
    <row r="7685" spans="6:6" x14ac:dyDescent="0.2">
      <c r="F7685" s="450"/>
    </row>
    <row r="7686" spans="6:6" x14ac:dyDescent="0.2">
      <c r="F7686" s="450"/>
    </row>
    <row r="7687" spans="6:6" x14ac:dyDescent="0.2">
      <c r="F7687" s="450"/>
    </row>
    <row r="7688" spans="6:6" x14ac:dyDescent="0.2">
      <c r="F7688" s="450"/>
    </row>
    <row r="7689" spans="6:6" x14ac:dyDescent="0.2">
      <c r="F7689" s="450"/>
    </row>
    <row r="7690" spans="6:6" x14ac:dyDescent="0.2">
      <c r="F7690" s="450"/>
    </row>
    <row r="7691" spans="6:6" x14ac:dyDescent="0.2">
      <c r="F7691" s="450"/>
    </row>
    <row r="7692" spans="6:6" x14ac:dyDescent="0.2">
      <c r="F7692" s="450"/>
    </row>
    <row r="7693" spans="6:6" x14ac:dyDescent="0.2">
      <c r="F7693" s="450"/>
    </row>
    <row r="7694" spans="6:6" x14ac:dyDescent="0.2">
      <c r="F7694" s="450"/>
    </row>
    <row r="7695" spans="6:6" x14ac:dyDescent="0.2">
      <c r="F7695" s="450"/>
    </row>
    <row r="7696" spans="6:6" x14ac:dyDescent="0.2">
      <c r="F7696" s="450"/>
    </row>
    <row r="7697" spans="6:6" x14ac:dyDescent="0.2">
      <c r="F7697" s="450"/>
    </row>
    <row r="7698" spans="6:6" x14ac:dyDescent="0.2">
      <c r="F7698" s="450"/>
    </row>
    <row r="7699" spans="6:6" x14ac:dyDescent="0.2">
      <c r="F7699" s="450"/>
    </row>
    <row r="7700" spans="6:6" x14ac:dyDescent="0.2">
      <c r="F7700" s="450"/>
    </row>
    <row r="7701" spans="6:6" x14ac:dyDescent="0.2">
      <c r="F7701" s="450"/>
    </row>
    <row r="7702" spans="6:6" x14ac:dyDescent="0.2">
      <c r="F7702" s="450"/>
    </row>
    <row r="7703" spans="6:6" x14ac:dyDescent="0.2">
      <c r="F7703" s="450"/>
    </row>
    <row r="7704" spans="6:6" x14ac:dyDescent="0.2">
      <c r="F7704" s="450"/>
    </row>
    <row r="7705" spans="6:6" x14ac:dyDescent="0.2">
      <c r="F7705" s="450"/>
    </row>
    <row r="7706" spans="6:6" x14ac:dyDescent="0.2">
      <c r="F7706" s="450"/>
    </row>
    <row r="7707" spans="6:6" x14ac:dyDescent="0.2">
      <c r="F7707" s="450"/>
    </row>
    <row r="7708" spans="6:6" x14ac:dyDescent="0.2">
      <c r="F7708" s="450"/>
    </row>
    <row r="7709" spans="6:6" x14ac:dyDescent="0.2">
      <c r="F7709" s="450"/>
    </row>
    <row r="7710" spans="6:6" x14ac:dyDescent="0.2">
      <c r="F7710" s="450"/>
    </row>
    <row r="7711" spans="6:6" x14ac:dyDescent="0.2">
      <c r="F7711" s="450"/>
    </row>
    <row r="7712" spans="6:6" x14ac:dyDescent="0.2">
      <c r="F7712" s="450"/>
    </row>
    <row r="7713" spans="6:6" x14ac:dyDescent="0.2">
      <c r="F7713" s="450"/>
    </row>
    <row r="7714" spans="6:6" x14ac:dyDescent="0.2">
      <c r="F7714" s="450"/>
    </row>
    <row r="7715" spans="6:6" x14ac:dyDescent="0.2">
      <c r="F7715" s="450"/>
    </row>
    <row r="7716" spans="6:6" x14ac:dyDescent="0.2">
      <c r="F7716" s="450"/>
    </row>
    <row r="7717" spans="6:6" x14ac:dyDescent="0.2">
      <c r="F7717" s="450"/>
    </row>
    <row r="7718" spans="6:6" x14ac:dyDescent="0.2">
      <c r="F7718" s="450"/>
    </row>
    <row r="7719" spans="6:6" x14ac:dyDescent="0.2">
      <c r="F7719" s="450"/>
    </row>
    <row r="7720" spans="6:6" x14ac:dyDescent="0.2">
      <c r="F7720" s="450"/>
    </row>
    <row r="7721" spans="6:6" x14ac:dyDescent="0.2">
      <c r="F7721" s="450"/>
    </row>
    <row r="7722" spans="6:6" x14ac:dyDescent="0.2">
      <c r="F7722" s="450"/>
    </row>
    <row r="7723" spans="6:6" x14ac:dyDescent="0.2">
      <c r="F7723" s="450"/>
    </row>
    <row r="7724" spans="6:6" x14ac:dyDescent="0.2">
      <c r="F7724" s="450"/>
    </row>
    <row r="7725" spans="6:6" x14ac:dyDescent="0.2">
      <c r="F7725" s="450"/>
    </row>
    <row r="7726" spans="6:6" x14ac:dyDescent="0.2">
      <c r="F7726" s="450"/>
    </row>
    <row r="7727" spans="6:6" x14ac:dyDescent="0.2">
      <c r="F7727" s="450"/>
    </row>
    <row r="7728" spans="6:6" x14ac:dyDescent="0.2">
      <c r="F7728" s="450"/>
    </row>
    <row r="7729" spans="6:6" x14ac:dyDescent="0.2">
      <c r="F7729" s="450"/>
    </row>
    <row r="7730" spans="6:6" x14ac:dyDescent="0.2">
      <c r="F7730" s="450"/>
    </row>
    <row r="7731" spans="6:6" x14ac:dyDescent="0.2">
      <c r="F7731" s="450"/>
    </row>
    <row r="7732" spans="6:6" x14ac:dyDescent="0.2">
      <c r="F7732" s="450"/>
    </row>
    <row r="7733" spans="6:6" x14ac:dyDescent="0.2">
      <c r="F7733" s="450"/>
    </row>
    <row r="7734" spans="6:6" x14ac:dyDescent="0.2">
      <c r="F7734" s="450"/>
    </row>
    <row r="7735" spans="6:6" x14ac:dyDescent="0.2">
      <c r="F7735" s="450"/>
    </row>
    <row r="7736" spans="6:6" x14ac:dyDescent="0.2">
      <c r="F7736" s="450"/>
    </row>
    <row r="7737" spans="6:6" x14ac:dyDescent="0.2">
      <c r="F7737" s="450"/>
    </row>
    <row r="7738" spans="6:6" x14ac:dyDescent="0.2">
      <c r="F7738" s="450"/>
    </row>
    <row r="7739" spans="6:6" x14ac:dyDescent="0.2">
      <c r="F7739" s="450"/>
    </row>
    <row r="7740" spans="6:6" x14ac:dyDescent="0.2">
      <c r="F7740" s="450"/>
    </row>
    <row r="7741" spans="6:6" x14ac:dyDescent="0.2">
      <c r="F7741" s="450"/>
    </row>
    <row r="7742" spans="6:6" x14ac:dyDescent="0.2">
      <c r="F7742" s="450"/>
    </row>
    <row r="7743" spans="6:6" x14ac:dyDescent="0.2">
      <c r="F7743" s="450"/>
    </row>
    <row r="7744" spans="6:6" x14ac:dyDescent="0.2">
      <c r="F7744" s="450"/>
    </row>
    <row r="7745" spans="6:6" x14ac:dyDescent="0.2">
      <c r="F7745" s="450"/>
    </row>
    <row r="7746" spans="6:6" x14ac:dyDescent="0.2">
      <c r="F7746" s="450"/>
    </row>
    <row r="7747" spans="6:6" x14ac:dyDescent="0.2">
      <c r="F7747" s="450"/>
    </row>
    <row r="7748" spans="6:6" x14ac:dyDescent="0.2">
      <c r="F7748" s="450"/>
    </row>
    <row r="7749" spans="6:6" x14ac:dyDescent="0.2">
      <c r="F7749" s="450"/>
    </row>
    <row r="7750" spans="6:6" x14ac:dyDescent="0.2">
      <c r="F7750" s="450"/>
    </row>
    <row r="7751" spans="6:6" x14ac:dyDescent="0.2">
      <c r="F7751" s="450"/>
    </row>
    <row r="7752" spans="6:6" x14ac:dyDescent="0.2">
      <c r="F7752" s="450"/>
    </row>
    <row r="7753" spans="6:6" x14ac:dyDescent="0.2">
      <c r="F7753" s="450"/>
    </row>
    <row r="7754" spans="6:6" x14ac:dyDescent="0.2">
      <c r="F7754" s="450"/>
    </row>
    <row r="7755" spans="6:6" x14ac:dyDescent="0.2">
      <c r="F7755" s="450"/>
    </row>
    <row r="7756" spans="6:6" x14ac:dyDescent="0.2">
      <c r="F7756" s="450"/>
    </row>
    <row r="7757" spans="6:6" x14ac:dyDescent="0.2">
      <c r="F7757" s="450"/>
    </row>
    <row r="7758" spans="6:6" x14ac:dyDescent="0.2">
      <c r="F7758" s="450"/>
    </row>
    <row r="7759" spans="6:6" x14ac:dyDescent="0.2">
      <c r="F7759" s="450"/>
    </row>
    <row r="7760" spans="6:6" x14ac:dyDescent="0.2">
      <c r="F7760" s="450"/>
    </row>
    <row r="7761" spans="6:6" x14ac:dyDescent="0.2">
      <c r="F7761" s="450"/>
    </row>
    <row r="7762" spans="6:6" x14ac:dyDescent="0.2">
      <c r="F7762" s="450"/>
    </row>
    <row r="7763" spans="6:6" x14ac:dyDescent="0.2">
      <c r="F7763" s="450"/>
    </row>
    <row r="7764" spans="6:6" x14ac:dyDescent="0.2">
      <c r="F7764" s="450"/>
    </row>
    <row r="7765" spans="6:6" x14ac:dyDescent="0.2">
      <c r="F7765" s="450"/>
    </row>
    <row r="7766" spans="6:6" x14ac:dyDescent="0.2">
      <c r="F7766" s="450"/>
    </row>
    <row r="7767" spans="6:6" x14ac:dyDescent="0.2">
      <c r="F7767" s="450"/>
    </row>
    <row r="7768" spans="6:6" x14ac:dyDescent="0.2">
      <c r="F7768" s="450"/>
    </row>
    <row r="7769" spans="6:6" x14ac:dyDescent="0.2">
      <c r="F7769" s="450"/>
    </row>
    <row r="7770" spans="6:6" x14ac:dyDescent="0.2">
      <c r="F7770" s="450"/>
    </row>
    <row r="7771" spans="6:6" x14ac:dyDescent="0.2">
      <c r="F7771" s="450"/>
    </row>
    <row r="7772" spans="6:6" x14ac:dyDescent="0.2">
      <c r="F7772" s="450"/>
    </row>
    <row r="7773" spans="6:6" x14ac:dyDescent="0.2">
      <c r="F7773" s="450"/>
    </row>
    <row r="7774" spans="6:6" x14ac:dyDescent="0.2">
      <c r="F7774" s="450"/>
    </row>
    <row r="7775" spans="6:6" x14ac:dyDescent="0.2">
      <c r="F7775" s="450"/>
    </row>
    <row r="7776" spans="6:6" x14ac:dyDescent="0.2">
      <c r="F7776" s="450"/>
    </row>
    <row r="7777" spans="6:6" x14ac:dyDescent="0.2">
      <c r="F7777" s="450"/>
    </row>
    <row r="7778" spans="6:6" x14ac:dyDescent="0.2">
      <c r="F7778" s="450"/>
    </row>
    <row r="7779" spans="6:6" x14ac:dyDescent="0.2">
      <c r="F7779" s="450"/>
    </row>
    <row r="7780" spans="6:6" x14ac:dyDescent="0.2">
      <c r="F7780" s="450"/>
    </row>
    <row r="7781" spans="6:6" x14ac:dyDescent="0.2">
      <c r="F7781" s="450"/>
    </row>
    <row r="7782" spans="6:6" x14ac:dyDescent="0.2">
      <c r="F7782" s="450"/>
    </row>
    <row r="7783" spans="6:6" x14ac:dyDescent="0.2">
      <c r="F7783" s="450"/>
    </row>
    <row r="7784" spans="6:6" x14ac:dyDescent="0.2">
      <c r="F7784" s="450"/>
    </row>
    <row r="7785" spans="6:6" x14ac:dyDescent="0.2">
      <c r="F7785" s="450"/>
    </row>
    <row r="7786" spans="6:6" x14ac:dyDescent="0.2">
      <c r="F7786" s="450"/>
    </row>
    <row r="7787" spans="6:6" x14ac:dyDescent="0.2">
      <c r="F7787" s="450"/>
    </row>
    <row r="7788" spans="6:6" x14ac:dyDescent="0.2">
      <c r="F7788" s="450"/>
    </row>
    <row r="7789" spans="6:6" x14ac:dyDescent="0.2">
      <c r="F7789" s="450"/>
    </row>
    <row r="7790" spans="6:6" x14ac:dyDescent="0.2">
      <c r="F7790" s="450"/>
    </row>
    <row r="7791" spans="6:6" x14ac:dyDescent="0.2">
      <c r="F7791" s="450"/>
    </row>
    <row r="7792" spans="6:6" x14ac:dyDescent="0.2">
      <c r="F7792" s="450"/>
    </row>
    <row r="7793" spans="6:6" x14ac:dyDescent="0.2">
      <c r="F7793" s="450"/>
    </row>
    <row r="7794" spans="6:6" x14ac:dyDescent="0.2">
      <c r="F7794" s="450"/>
    </row>
    <row r="7795" spans="6:6" x14ac:dyDescent="0.2">
      <c r="F7795" s="450"/>
    </row>
    <row r="7796" spans="6:6" x14ac:dyDescent="0.2">
      <c r="F7796" s="450"/>
    </row>
    <row r="7797" spans="6:6" x14ac:dyDescent="0.2">
      <c r="F7797" s="450"/>
    </row>
    <row r="7798" spans="6:6" x14ac:dyDescent="0.2">
      <c r="F7798" s="450"/>
    </row>
    <row r="7799" spans="6:6" x14ac:dyDescent="0.2">
      <c r="F7799" s="450"/>
    </row>
    <row r="7800" spans="6:6" x14ac:dyDescent="0.2">
      <c r="F7800" s="450"/>
    </row>
    <row r="7801" spans="6:6" x14ac:dyDescent="0.2">
      <c r="F7801" s="450"/>
    </row>
    <row r="7802" spans="6:6" x14ac:dyDescent="0.2">
      <c r="F7802" s="450"/>
    </row>
    <row r="7803" spans="6:6" x14ac:dyDescent="0.2">
      <c r="F7803" s="450"/>
    </row>
    <row r="7804" spans="6:6" x14ac:dyDescent="0.2">
      <c r="F7804" s="450"/>
    </row>
    <row r="7805" spans="6:6" x14ac:dyDescent="0.2">
      <c r="F7805" s="450"/>
    </row>
    <row r="7806" spans="6:6" x14ac:dyDescent="0.2">
      <c r="F7806" s="450"/>
    </row>
    <row r="7807" spans="6:6" x14ac:dyDescent="0.2">
      <c r="F7807" s="450"/>
    </row>
    <row r="7808" spans="6:6" x14ac:dyDescent="0.2">
      <c r="F7808" s="450"/>
    </row>
    <row r="7809" spans="6:6" x14ac:dyDescent="0.2">
      <c r="F7809" s="450"/>
    </row>
    <row r="7810" spans="6:6" x14ac:dyDescent="0.2">
      <c r="F7810" s="450"/>
    </row>
    <row r="7811" spans="6:6" x14ac:dyDescent="0.2">
      <c r="F7811" s="450"/>
    </row>
    <row r="7812" spans="6:6" x14ac:dyDescent="0.2">
      <c r="F7812" s="450"/>
    </row>
    <row r="7813" spans="6:6" x14ac:dyDescent="0.2">
      <c r="F7813" s="450"/>
    </row>
    <row r="7814" spans="6:6" x14ac:dyDescent="0.2">
      <c r="F7814" s="450"/>
    </row>
    <row r="7815" spans="6:6" x14ac:dyDescent="0.2">
      <c r="F7815" s="450"/>
    </row>
    <row r="7816" spans="6:6" x14ac:dyDescent="0.2">
      <c r="F7816" s="450"/>
    </row>
    <row r="7817" spans="6:6" x14ac:dyDescent="0.2">
      <c r="F7817" s="450"/>
    </row>
    <row r="7818" spans="6:6" x14ac:dyDescent="0.2">
      <c r="F7818" s="450"/>
    </row>
    <row r="7819" spans="6:6" x14ac:dyDescent="0.2">
      <c r="F7819" s="450"/>
    </row>
    <row r="7820" spans="6:6" x14ac:dyDescent="0.2">
      <c r="F7820" s="450"/>
    </row>
    <row r="7821" spans="6:6" x14ac:dyDescent="0.2">
      <c r="F7821" s="450"/>
    </row>
    <row r="7822" spans="6:6" x14ac:dyDescent="0.2">
      <c r="F7822" s="450"/>
    </row>
    <row r="7823" spans="6:6" x14ac:dyDescent="0.2">
      <c r="F7823" s="450"/>
    </row>
    <row r="7824" spans="6:6" x14ac:dyDescent="0.2">
      <c r="F7824" s="450"/>
    </row>
    <row r="7825" spans="6:6" x14ac:dyDescent="0.2">
      <c r="F7825" s="450"/>
    </row>
    <row r="7826" spans="6:6" x14ac:dyDescent="0.2">
      <c r="F7826" s="450"/>
    </row>
    <row r="7827" spans="6:6" x14ac:dyDescent="0.2">
      <c r="F7827" s="450"/>
    </row>
    <row r="7828" spans="6:6" x14ac:dyDescent="0.2">
      <c r="F7828" s="450"/>
    </row>
    <row r="7829" spans="6:6" x14ac:dyDescent="0.2">
      <c r="F7829" s="450"/>
    </row>
    <row r="7830" spans="6:6" x14ac:dyDescent="0.2">
      <c r="F7830" s="450"/>
    </row>
    <row r="7831" spans="6:6" x14ac:dyDescent="0.2">
      <c r="F7831" s="450"/>
    </row>
    <row r="7832" spans="6:6" x14ac:dyDescent="0.2">
      <c r="F7832" s="450"/>
    </row>
    <row r="7833" spans="6:6" x14ac:dyDescent="0.2">
      <c r="F7833" s="450"/>
    </row>
    <row r="7834" spans="6:6" x14ac:dyDescent="0.2">
      <c r="F7834" s="450"/>
    </row>
    <row r="7835" spans="6:6" x14ac:dyDescent="0.2">
      <c r="F7835" s="450"/>
    </row>
    <row r="7836" spans="6:6" x14ac:dyDescent="0.2">
      <c r="F7836" s="450"/>
    </row>
    <row r="7837" spans="6:6" x14ac:dyDescent="0.2">
      <c r="F7837" s="450"/>
    </row>
    <row r="7838" spans="6:6" x14ac:dyDescent="0.2">
      <c r="F7838" s="450"/>
    </row>
    <row r="7839" spans="6:6" x14ac:dyDescent="0.2">
      <c r="F7839" s="450"/>
    </row>
    <row r="7840" spans="6:6" x14ac:dyDescent="0.2">
      <c r="F7840" s="450"/>
    </row>
    <row r="7841" spans="6:6" x14ac:dyDescent="0.2">
      <c r="F7841" s="450"/>
    </row>
    <row r="7842" spans="6:6" x14ac:dyDescent="0.2">
      <c r="F7842" s="450"/>
    </row>
    <row r="7843" spans="6:6" x14ac:dyDescent="0.2">
      <c r="F7843" s="450"/>
    </row>
    <row r="7844" spans="6:6" x14ac:dyDescent="0.2">
      <c r="F7844" s="450"/>
    </row>
    <row r="7845" spans="6:6" x14ac:dyDescent="0.2">
      <c r="F7845" s="450"/>
    </row>
    <row r="7846" spans="6:6" x14ac:dyDescent="0.2">
      <c r="F7846" s="450"/>
    </row>
    <row r="7847" spans="6:6" x14ac:dyDescent="0.2">
      <c r="F7847" s="450"/>
    </row>
    <row r="7848" spans="6:6" x14ac:dyDescent="0.2">
      <c r="F7848" s="450"/>
    </row>
    <row r="7849" spans="6:6" x14ac:dyDescent="0.2">
      <c r="F7849" s="450"/>
    </row>
    <row r="7850" spans="6:6" x14ac:dyDescent="0.2">
      <c r="F7850" s="450"/>
    </row>
    <row r="7851" spans="6:6" x14ac:dyDescent="0.2">
      <c r="F7851" s="450"/>
    </row>
    <row r="7852" spans="6:6" x14ac:dyDescent="0.2">
      <c r="F7852" s="450"/>
    </row>
    <row r="7853" spans="6:6" x14ac:dyDescent="0.2">
      <c r="F7853" s="450"/>
    </row>
    <row r="7854" spans="6:6" x14ac:dyDescent="0.2">
      <c r="F7854" s="450"/>
    </row>
    <row r="7855" spans="6:6" x14ac:dyDescent="0.2">
      <c r="F7855" s="450"/>
    </row>
    <row r="7856" spans="6:6" x14ac:dyDescent="0.2">
      <c r="F7856" s="450"/>
    </row>
    <row r="7857" spans="6:6" x14ac:dyDescent="0.2">
      <c r="F7857" s="450"/>
    </row>
    <row r="7858" spans="6:6" x14ac:dyDescent="0.2">
      <c r="F7858" s="450"/>
    </row>
    <row r="7859" spans="6:6" x14ac:dyDescent="0.2">
      <c r="F7859" s="450"/>
    </row>
    <row r="7860" spans="6:6" x14ac:dyDescent="0.2">
      <c r="F7860" s="450"/>
    </row>
    <row r="7861" spans="6:6" x14ac:dyDescent="0.2">
      <c r="F7861" s="450"/>
    </row>
    <row r="7862" spans="6:6" x14ac:dyDescent="0.2">
      <c r="F7862" s="450"/>
    </row>
    <row r="7863" spans="6:6" x14ac:dyDescent="0.2">
      <c r="F7863" s="450"/>
    </row>
    <row r="7864" spans="6:6" x14ac:dyDescent="0.2">
      <c r="F7864" s="450"/>
    </row>
    <row r="7865" spans="6:6" x14ac:dyDescent="0.2">
      <c r="F7865" s="450"/>
    </row>
    <row r="7866" spans="6:6" x14ac:dyDescent="0.2">
      <c r="F7866" s="450"/>
    </row>
    <row r="7867" spans="6:6" x14ac:dyDescent="0.2">
      <c r="F7867" s="450"/>
    </row>
    <row r="7868" spans="6:6" x14ac:dyDescent="0.2">
      <c r="F7868" s="450"/>
    </row>
    <row r="7869" spans="6:6" x14ac:dyDescent="0.2">
      <c r="F7869" s="450"/>
    </row>
    <row r="7870" spans="6:6" x14ac:dyDescent="0.2">
      <c r="F7870" s="450"/>
    </row>
    <row r="7871" spans="6:6" x14ac:dyDescent="0.2">
      <c r="F7871" s="450"/>
    </row>
    <row r="7872" spans="6:6" x14ac:dyDescent="0.2">
      <c r="F7872" s="450"/>
    </row>
    <row r="7873" spans="6:6" x14ac:dyDescent="0.2">
      <c r="F7873" s="450"/>
    </row>
    <row r="7874" spans="6:6" x14ac:dyDescent="0.2">
      <c r="F7874" s="450"/>
    </row>
    <row r="7875" spans="6:6" x14ac:dyDescent="0.2">
      <c r="F7875" s="450"/>
    </row>
    <row r="7876" spans="6:6" x14ac:dyDescent="0.2">
      <c r="F7876" s="450"/>
    </row>
    <row r="7877" spans="6:6" x14ac:dyDescent="0.2">
      <c r="F7877" s="450"/>
    </row>
    <row r="7878" spans="6:6" x14ac:dyDescent="0.2">
      <c r="F7878" s="450"/>
    </row>
    <row r="7879" spans="6:6" x14ac:dyDescent="0.2">
      <c r="F7879" s="450"/>
    </row>
    <row r="7880" spans="6:6" x14ac:dyDescent="0.2">
      <c r="F7880" s="450"/>
    </row>
    <row r="7881" spans="6:6" x14ac:dyDescent="0.2">
      <c r="F7881" s="450"/>
    </row>
    <row r="7882" spans="6:6" x14ac:dyDescent="0.2">
      <c r="F7882" s="450"/>
    </row>
    <row r="7883" spans="6:6" x14ac:dyDescent="0.2">
      <c r="F7883" s="450"/>
    </row>
    <row r="7884" spans="6:6" x14ac:dyDescent="0.2">
      <c r="F7884" s="450"/>
    </row>
    <row r="7885" spans="6:6" x14ac:dyDescent="0.2">
      <c r="F7885" s="450"/>
    </row>
    <row r="7886" spans="6:6" x14ac:dyDescent="0.2">
      <c r="F7886" s="450"/>
    </row>
    <row r="7887" spans="6:6" x14ac:dyDescent="0.2">
      <c r="F7887" s="450"/>
    </row>
    <row r="7888" spans="6:6" x14ac:dyDescent="0.2">
      <c r="F7888" s="450"/>
    </row>
    <row r="7889" spans="6:6" x14ac:dyDescent="0.2">
      <c r="F7889" s="450"/>
    </row>
    <row r="7890" spans="6:6" x14ac:dyDescent="0.2">
      <c r="F7890" s="450"/>
    </row>
    <row r="7891" spans="6:6" x14ac:dyDescent="0.2">
      <c r="F7891" s="450"/>
    </row>
    <row r="7892" spans="6:6" x14ac:dyDescent="0.2">
      <c r="F7892" s="450"/>
    </row>
    <row r="7893" spans="6:6" x14ac:dyDescent="0.2">
      <c r="F7893" s="450"/>
    </row>
    <row r="7894" spans="6:6" x14ac:dyDescent="0.2">
      <c r="F7894" s="450"/>
    </row>
    <row r="7895" spans="6:6" x14ac:dyDescent="0.2">
      <c r="F7895" s="450"/>
    </row>
    <row r="7896" spans="6:6" x14ac:dyDescent="0.2">
      <c r="F7896" s="450"/>
    </row>
    <row r="7897" spans="6:6" x14ac:dyDescent="0.2">
      <c r="F7897" s="450"/>
    </row>
    <row r="7898" spans="6:6" x14ac:dyDescent="0.2">
      <c r="F7898" s="450"/>
    </row>
    <row r="7899" spans="6:6" x14ac:dyDescent="0.2">
      <c r="F7899" s="450"/>
    </row>
    <row r="7900" spans="6:6" x14ac:dyDescent="0.2">
      <c r="F7900" s="450"/>
    </row>
    <row r="7901" spans="6:6" x14ac:dyDescent="0.2">
      <c r="F7901" s="450"/>
    </row>
    <row r="7902" spans="6:6" x14ac:dyDescent="0.2">
      <c r="F7902" s="450"/>
    </row>
    <row r="7903" spans="6:6" x14ac:dyDescent="0.2">
      <c r="F7903" s="450"/>
    </row>
    <row r="7904" spans="6:6" x14ac:dyDescent="0.2">
      <c r="F7904" s="450"/>
    </row>
    <row r="7905" spans="6:6" x14ac:dyDescent="0.2">
      <c r="F7905" s="450"/>
    </row>
    <row r="7906" spans="6:6" x14ac:dyDescent="0.2">
      <c r="F7906" s="450"/>
    </row>
    <row r="7907" spans="6:6" x14ac:dyDescent="0.2">
      <c r="F7907" s="450"/>
    </row>
    <row r="7908" spans="6:6" x14ac:dyDescent="0.2">
      <c r="F7908" s="450"/>
    </row>
    <row r="7909" spans="6:6" x14ac:dyDescent="0.2">
      <c r="F7909" s="450"/>
    </row>
    <row r="7910" spans="6:6" x14ac:dyDescent="0.2">
      <c r="F7910" s="450"/>
    </row>
    <row r="7911" spans="6:6" x14ac:dyDescent="0.2">
      <c r="F7911" s="450"/>
    </row>
    <row r="7912" spans="6:6" x14ac:dyDescent="0.2">
      <c r="F7912" s="450"/>
    </row>
    <row r="7913" spans="6:6" x14ac:dyDescent="0.2">
      <c r="F7913" s="450"/>
    </row>
    <row r="7914" spans="6:6" x14ac:dyDescent="0.2">
      <c r="F7914" s="450"/>
    </row>
    <row r="7915" spans="6:6" x14ac:dyDescent="0.2">
      <c r="F7915" s="450"/>
    </row>
    <row r="7916" spans="6:6" x14ac:dyDescent="0.2">
      <c r="F7916" s="450"/>
    </row>
    <row r="7917" spans="6:6" x14ac:dyDescent="0.2">
      <c r="F7917" s="450"/>
    </row>
    <row r="7918" spans="6:6" x14ac:dyDescent="0.2">
      <c r="F7918" s="450"/>
    </row>
    <row r="7919" spans="6:6" x14ac:dyDescent="0.2">
      <c r="F7919" s="450"/>
    </row>
    <row r="7920" spans="6:6" x14ac:dyDescent="0.2">
      <c r="F7920" s="450"/>
    </row>
    <row r="7921" spans="6:6" x14ac:dyDescent="0.2">
      <c r="F7921" s="450"/>
    </row>
    <row r="7922" spans="6:6" x14ac:dyDescent="0.2">
      <c r="F7922" s="450"/>
    </row>
    <row r="7923" spans="6:6" x14ac:dyDescent="0.2">
      <c r="F7923" s="450"/>
    </row>
    <row r="7924" spans="6:6" x14ac:dyDescent="0.2">
      <c r="F7924" s="450"/>
    </row>
    <row r="7925" spans="6:6" x14ac:dyDescent="0.2">
      <c r="F7925" s="450"/>
    </row>
    <row r="7926" spans="6:6" x14ac:dyDescent="0.2">
      <c r="F7926" s="450"/>
    </row>
    <row r="7927" spans="6:6" x14ac:dyDescent="0.2">
      <c r="F7927" s="450"/>
    </row>
    <row r="7928" spans="6:6" x14ac:dyDescent="0.2">
      <c r="F7928" s="450"/>
    </row>
    <row r="7929" spans="6:6" x14ac:dyDescent="0.2">
      <c r="F7929" s="450"/>
    </row>
    <row r="7930" spans="6:6" x14ac:dyDescent="0.2">
      <c r="F7930" s="450"/>
    </row>
    <row r="7931" spans="6:6" x14ac:dyDescent="0.2">
      <c r="F7931" s="450"/>
    </row>
    <row r="7932" spans="6:6" x14ac:dyDescent="0.2">
      <c r="F7932" s="450"/>
    </row>
    <row r="7933" spans="6:6" x14ac:dyDescent="0.2">
      <c r="F7933" s="450"/>
    </row>
    <row r="7934" spans="6:6" x14ac:dyDescent="0.2">
      <c r="F7934" s="450"/>
    </row>
    <row r="7935" spans="6:6" x14ac:dyDescent="0.2">
      <c r="F7935" s="450"/>
    </row>
    <row r="7936" spans="6:6" x14ac:dyDescent="0.2">
      <c r="F7936" s="450"/>
    </row>
    <row r="7937" spans="6:6" x14ac:dyDescent="0.2">
      <c r="F7937" s="450"/>
    </row>
    <row r="7938" spans="6:6" x14ac:dyDescent="0.2">
      <c r="F7938" s="450"/>
    </row>
    <row r="7939" spans="6:6" x14ac:dyDescent="0.2">
      <c r="F7939" s="450"/>
    </row>
    <row r="7940" spans="6:6" x14ac:dyDescent="0.2">
      <c r="F7940" s="450"/>
    </row>
    <row r="7941" spans="6:6" x14ac:dyDescent="0.2">
      <c r="F7941" s="450"/>
    </row>
    <row r="7942" spans="6:6" x14ac:dyDescent="0.2">
      <c r="F7942" s="450"/>
    </row>
    <row r="7943" spans="6:6" x14ac:dyDescent="0.2">
      <c r="F7943" s="450"/>
    </row>
    <row r="7944" spans="6:6" x14ac:dyDescent="0.2">
      <c r="F7944" s="450"/>
    </row>
    <row r="7945" spans="6:6" x14ac:dyDescent="0.2">
      <c r="F7945" s="450"/>
    </row>
    <row r="7946" spans="6:6" x14ac:dyDescent="0.2">
      <c r="F7946" s="450"/>
    </row>
    <row r="7947" spans="6:6" x14ac:dyDescent="0.2">
      <c r="F7947" s="450"/>
    </row>
    <row r="7948" spans="6:6" x14ac:dyDescent="0.2">
      <c r="F7948" s="450"/>
    </row>
    <row r="7949" spans="6:6" x14ac:dyDescent="0.2">
      <c r="F7949" s="450"/>
    </row>
    <row r="7950" spans="6:6" x14ac:dyDescent="0.2">
      <c r="F7950" s="450"/>
    </row>
    <row r="7951" spans="6:6" x14ac:dyDescent="0.2">
      <c r="F7951" s="450"/>
    </row>
    <row r="7952" spans="6:6" x14ac:dyDescent="0.2">
      <c r="F7952" s="450"/>
    </row>
    <row r="7953" spans="6:6" x14ac:dyDescent="0.2">
      <c r="F7953" s="450"/>
    </row>
    <row r="7954" spans="6:6" x14ac:dyDescent="0.2">
      <c r="F7954" s="450"/>
    </row>
    <row r="7955" spans="6:6" x14ac:dyDescent="0.2">
      <c r="F7955" s="450"/>
    </row>
    <row r="7956" spans="6:6" x14ac:dyDescent="0.2">
      <c r="F7956" s="450"/>
    </row>
    <row r="7957" spans="6:6" x14ac:dyDescent="0.2">
      <c r="F7957" s="450"/>
    </row>
    <row r="7958" spans="6:6" x14ac:dyDescent="0.2">
      <c r="F7958" s="450"/>
    </row>
    <row r="7959" spans="6:6" x14ac:dyDescent="0.2">
      <c r="F7959" s="450"/>
    </row>
    <row r="7960" spans="6:6" x14ac:dyDescent="0.2">
      <c r="F7960" s="450"/>
    </row>
    <row r="7961" spans="6:6" x14ac:dyDescent="0.2">
      <c r="F7961" s="450"/>
    </row>
    <row r="7962" spans="6:6" x14ac:dyDescent="0.2">
      <c r="F7962" s="450"/>
    </row>
    <row r="7963" spans="6:6" x14ac:dyDescent="0.2">
      <c r="F7963" s="450"/>
    </row>
    <row r="7964" spans="6:6" x14ac:dyDescent="0.2">
      <c r="F7964" s="450"/>
    </row>
    <row r="7965" spans="6:6" x14ac:dyDescent="0.2">
      <c r="F7965" s="450"/>
    </row>
    <row r="7966" spans="6:6" x14ac:dyDescent="0.2">
      <c r="F7966" s="450"/>
    </row>
    <row r="7967" spans="6:6" x14ac:dyDescent="0.2">
      <c r="F7967" s="450"/>
    </row>
    <row r="7968" spans="6:6" x14ac:dyDescent="0.2">
      <c r="F7968" s="450"/>
    </row>
    <row r="7969" spans="6:6" x14ac:dyDescent="0.2">
      <c r="F7969" s="450"/>
    </row>
    <row r="7970" spans="6:6" x14ac:dyDescent="0.2">
      <c r="F7970" s="450"/>
    </row>
    <row r="7971" spans="6:6" x14ac:dyDescent="0.2">
      <c r="F7971" s="450"/>
    </row>
    <row r="7972" spans="6:6" x14ac:dyDescent="0.2">
      <c r="F7972" s="450"/>
    </row>
    <row r="7973" spans="6:6" x14ac:dyDescent="0.2">
      <c r="F7973" s="450"/>
    </row>
    <row r="7974" spans="6:6" x14ac:dyDescent="0.2">
      <c r="F7974" s="450"/>
    </row>
    <row r="7975" spans="6:6" x14ac:dyDescent="0.2">
      <c r="F7975" s="450"/>
    </row>
    <row r="7976" spans="6:6" x14ac:dyDescent="0.2">
      <c r="F7976" s="450"/>
    </row>
    <row r="7977" spans="6:6" x14ac:dyDescent="0.2">
      <c r="F7977" s="450"/>
    </row>
    <row r="7978" spans="6:6" x14ac:dyDescent="0.2">
      <c r="F7978" s="450"/>
    </row>
    <row r="7979" spans="6:6" x14ac:dyDescent="0.2">
      <c r="F7979" s="450"/>
    </row>
    <row r="7980" spans="6:6" x14ac:dyDescent="0.2">
      <c r="F7980" s="450"/>
    </row>
    <row r="7981" spans="6:6" x14ac:dyDescent="0.2">
      <c r="F7981" s="450"/>
    </row>
    <row r="7982" spans="6:6" x14ac:dyDescent="0.2">
      <c r="F7982" s="450"/>
    </row>
    <row r="7983" spans="6:6" x14ac:dyDescent="0.2">
      <c r="F7983" s="450"/>
    </row>
    <row r="7984" spans="6:6" x14ac:dyDescent="0.2">
      <c r="F7984" s="450"/>
    </row>
    <row r="7985" spans="6:6" x14ac:dyDescent="0.2">
      <c r="F7985" s="450"/>
    </row>
    <row r="7986" spans="6:6" x14ac:dyDescent="0.2">
      <c r="F7986" s="450"/>
    </row>
    <row r="7987" spans="6:6" x14ac:dyDescent="0.2">
      <c r="F7987" s="450"/>
    </row>
    <row r="7988" spans="6:6" x14ac:dyDescent="0.2">
      <c r="F7988" s="450"/>
    </row>
    <row r="7989" spans="6:6" x14ac:dyDescent="0.2">
      <c r="F7989" s="450"/>
    </row>
    <row r="7990" spans="6:6" x14ac:dyDescent="0.2">
      <c r="F7990" s="450"/>
    </row>
    <row r="7991" spans="6:6" x14ac:dyDescent="0.2">
      <c r="F7991" s="450"/>
    </row>
    <row r="7992" spans="6:6" x14ac:dyDescent="0.2">
      <c r="F7992" s="450"/>
    </row>
    <row r="7993" spans="6:6" x14ac:dyDescent="0.2">
      <c r="F7993" s="450"/>
    </row>
    <row r="7994" spans="6:6" x14ac:dyDescent="0.2">
      <c r="F7994" s="450"/>
    </row>
    <row r="7995" spans="6:6" x14ac:dyDescent="0.2">
      <c r="F7995" s="450"/>
    </row>
    <row r="7996" spans="6:6" x14ac:dyDescent="0.2">
      <c r="F7996" s="450"/>
    </row>
    <row r="7997" spans="6:6" x14ac:dyDescent="0.2">
      <c r="F7997" s="450"/>
    </row>
    <row r="7998" spans="6:6" x14ac:dyDescent="0.2">
      <c r="F7998" s="450"/>
    </row>
    <row r="7999" spans="6:6" x14ac:dyDescent="0.2">
      <c r="F7999" s="450"/>
    </row>
    <row r="8000" spans="6:6" x14ac:dyDescent="0.2">
      <c r="F8000" s="450"/>
    </row>
    <row r="8001" spans="6:6" x14ac:dyDescent="0.2">
      <c r="F8001" s="450"/>
    </row>
    <row r="8002" spans="6:6" x14ac:dyDescent="0.2">
      <c r="F8002" s="450"/>
    </row>
    <row r="8003" spans="6:6" x14ac:dyDescent="0.2">
      <c r="F8003" s="450"/>
    </row>
    <row r="8004" spans="6:6" x14ac:dyDescent="0.2">
      <c r="F8004" s="450"/>
    </row>
    <row r="8005" spans="6:6" x14ac:dyDescent="0.2">
      <c r="F8005" s="450"/>
    </row>
    <row r="8006" spans="6:6" x14ac:dyDescent="0.2">
      <c r="F8006" s="450"/>
    </row>
    <row r="8007" spans="6:6" x14ac:dyDescent="0.2">
      <c r="F8007" s="450"/>
    </row>
    <row r="8008" spans="6:6" x14ac:dyDescent="0.2">
      <c r="F8008" s="450"/>
    </row>
    <row r="8009" spans="6:6" x14ac:dyDescent="0.2">
      <c r="F8009" s="450"/>
    </row>
    <row r="8010" spans="6:6" x14ac:dyDescent="0.2">
      <c r="F8010" s="450"/>
    </row>
    <row r="8011" spans="6:6" x14ac:dyDescent="0.2">
      <c r="F8011" s="450"/>
    </row>
    <row r="8012" spans="6:6" x14ac:dyDescent="0.2">
      <c r="F8012" s="450"/>
    </row>
    <row r="8013" spans="6:6" x14ac:dyDescent="0.2">
      <c r="F8013" s="450"/>
    </row>
    <row r="8014" spans="6:6" x14ac:dyDescent="0.2">
      <c r="F8014" s="450"/>
    </row>
    <row r="8015" spans="6:6" x14ac:dyDescent="0.2">
      <c r="F8015" s="450"/>
    </row>
    <row r="8016" spans="6:6" x14ac:dyDescent="0.2">
      <c r="F8016" s="450"/>
    </row>
    <row r="8017" spans="6:6" x14ac:dyDescent="0.2">
      <c r="F8017" s="450"/>
    </row>
    <row r="8018" spans="6:6" x14ac:dyDescent="0.2">
      <c r="F8018" s="450"/>
    </row>
    <row r="8019" spans="6:6" x14ac:dyDescent="0.2">
      <c r="F8019" s="450"/>
    </row>
    <row r="8020" spans="6:6" x14ac:dyDescent="0.2">
      <c r="F8020" s="450"/>
    </row>
    <row r="8021" spans="6:6" x14ac:dyDescent="0.2">
      <c r="F8021" s="450"/>
    </row>
    <row r="8022" spans="6:6" x14ac:dyDescent="0.2">
      <c r="F8022" s="450"/>
    </row>
    <row r="8023" spans="6:6" x14ac:dyDescent="0.2">
      <c r="F8023" s="450"/>
    </row>
    <row r="8024" spans="6:6" x14ac:dyDescent="0.2">
      <c r="F8024" s="450"/>
    </row>
    <row r="8025" spans="6:6" x14ac:dyDescent="0.2">
      <c r="F8025" s="450"/>
    </row>
    <row r="8026" spans="6:6" x14ac:dyDescent="0.2">
      <c r="F8026" s="450"/>
    </row>
    <row r="8027" spans="6:6" x14ac:dyDescent="0.2">
      <c r="F8027" s="450"/>
    </row>
    <row r="8028" spans="6:6" x14ac:dyDescent="0.2">
      <c r="F8028" s="450"/>
    </row>
    <row r="8029" spans="6:6" x14ac:dyDescent="0.2">
      <c r="F8029" s="450"/>
    </row>
    <row r="8030" spans="6:6" x14ac:dyDescent="0.2">
      <c r="F8030" s="450"/>
    </row>
    <row r="8031" spans="6:6" x14ac:dyDescent="0.2">
      <c r="F8031" s="450"/>
    </row>
    <row r="8032" spans="6:6" x14ac:dyDescent="0.2">
      <c r="F8032" s="450"/>
    </row>
    <row r="8033" spans="6:6" x14ac:dyDescent="0.2">
      <c r="F8033" s="450"/>
    </row>
    <row r="8034" spans="6:6" x14ac:dyDescent="0.2">
      <c r="F8034" s="450"/>
    </row>
    <row r="8035" spans="6:6" x14ac:dyDescent="0.2">
      <c r="F8035" s="450"/>
    </row>
    <row r="8036" spans="6:6" x14ac:dyDescent="0.2">
      <c r="F8036" s="450"/>
    </row>
    <row r="8037" spans="6:6" x14ac:dyDescent="0.2">
      <c r="F8037" s="450"/>
    </row>
    <row r="8038" spans="6:6" x14ac:dyDescent="0.2">
      <c r="F8038" s="450"/>
    </row>
    <row r="8039" spans="6:6" x14ac:dyDescent="0.2">
      <c r="F8039" s="450"/>
    </row>
    <row r="8040" spans="6:6" x14ac:dyDescent="0.2">
      <c r="F8040" s="450"/>
    </row>
    <row r="8041" spans="6:6" x14ac:dyDescent="0.2">
      <c r="F8041" s="450"/>
    </row>
    <row r="8042" spans="6:6" x14ac:dyDescent="0.2">
      <c r="F8042" s="450"/>
    </row>
    <row r="8043" spans="6:6" x14ac:dyDescent="0.2">
      <c r="F8043" s="450"/>
    </row>
    <row r="8044" spans="6:6" x14ac:dyDescent="0.2">
      <c r="F8044" s="450"/>
    </row>
    <row r="8045" spans="6:6" x14ac:dyDescent="0.2">
      <c r="F8045" s="450"/>
    </row>
    <row r="8046" spans="6:6" x14ac:dyDescent="0.2">
      <c r="F8046" s="450"/>
    </row>
    <row r="8047" spans="6:6" x14ac:dyDescent="0.2">
      <c r="F8047" s="450"/>
    </row>
    <row r="8048" spans="6:6" x14ac:dyDescent="0.2">
      <c r="F8048" s="450"/>
    </row>
    <row r="8049" spans="6:6" x14ac:dyDescent="0.2">
      <c r="F8049" s="450"/>
    </row>
    <row r="8050" spans="6:6" x14ac:dyDescent="0.2">
      <c r="F8050" s="450"/>
    </row>
    <row r="8051" spans="6:6" x14ac:dyDescent="0.2">
      <c r="F8051" s="450"/>
    </row>
    <row r="8052" spans="6:6" x14ac:dyDescent="0.2">
      <c r="F8052" s="450"/>
    </row>
    <row r="8053" spans="6:6" x14ac:dyDescent="0.2">
      <c r="F8053" s="450"/>
    </row>
    <row r="8054" spans="6:6" x14ac:dyDescent="0.2">
      <c r="F8054" s="450"/>
    </row>
    <row r="8055" spans="6:6" x14ac:dyDescent="0.2">
      <c r="F8055" s="450"/>
    </row>
    <row r="8056" spans="6:6" x14ac:dyDescent="0.2">
      <c r="F8056" s="450"/>
    </row>
    <row r="8057" spans="6:6" x14ac:dyDescent="0.2">
      <c r="F8057" s="450"/>
    </row>
    <row r="8058" spans="6:6" x14ac:dyDescent="0.2">
      <c r="F8058" s="450"/>
    </row>
    <row r="8059" spans="6:6" x14ac:dyDescent="0.2">
      <c r="F8059" s="450"/>
    </row>
    <row r="8060" spans="6:6" x14ac:dyDescent="0.2">
      <c r="F8060" s="450"/>
    </row>
    <row r="8061" spans="6:6" x14ac:dyDescent="0.2">
      <c r="F8061" s="450"/>
    </row>
    <row r="8062" spans="6:6" x14ac:dyDescent="0.2">
      <c r="F8062" s="450"/>
    </row>
    <row r="8063" spans="6:6" x14ac:dyDescent="0.2">
      <c r="F8063" s="450"/>
    </row>
    <row r="8064" spans="6:6" x14ac:dyDescent="0.2">
      <c r="F8064" s="450"/>
    </row>
    <row r="8065" spans="6:6" x14ac:dyDescent="0.2">
      <c r="F8065" s="450"/>
    </row>
    <row r="8066" spans="6:6" x14ac:dyDescent="0.2">
      <c r="F8066" s="450"/>
    </row>
    <row r="8067" spans="6:6" x14ac:dyDescent="0.2">
      <c r="F8067" s="450"/>
    </row>
    <row r="8068" spans="6:6" x14ac:dyDescent="0.2">
      <c r="F8068" s="450"/>
    </row>
    <row r="8069" spans="6:6" x14ac:dyDescent="0.2">
      <c r="F8069" s="450"/>
    </row>
    <row r="8070" spans="6:6" x14ac:dyDescent="0.2">
      <c r="F8070" s="450"/>
    </row>
    <row r="8071" spans="6:6" x14ac:dyDescent="0.2">
      <c r="F8071" s="450"/>
    </row>
    <row r="8072" spans="6:6" x14ac:dyDescent="0.2">
      <c r="F8072" s="450"/>
    </row>
    <row r="8073" spans="6:6" x14ac:dyDescent="0.2">
      <c r="F8073" s="450"/>
    </row>
    <row r="8074" spans="6:6" x14ac:dyDescent="0.2">
      <c r="F8074" s="450"/>
    </row>
    <row r="8075" spans="6:6" x14ac:dyDescent="0.2">
      <c r="F8075" s="450"/>
    </row>
    <row r="8076" spans="6:6" x14ac:dyDescent="0.2">
      <c r="F8076" s="450"/>
    </row>
    <row r="8077" spans="6:6" x14ac:dyDescent="0.2">
      <c r="F8077" s="450"/>
    </row>
    <row r="8078" spans="6:6" x14ac:dyDescent="0.2">
      <c r="F8078" s="450"/>
    </row>
    <row r="8079" spans="6:6" x14ac:dyDescent="0.2">
      <c r="F8079" s="450"/>
    </row>
    <row r="8080" spans="6:6" x14ac:dyDescent="0.2">
      <c r="F8080" s="450"/>
    </row>
    <row r="8081" spans="6:6" x14ac:dyDescent="0.2">
      <c r="F8081" s="450"/>
    </row>
    <row r="8082" spans="6:6" x14ac:dyDescent="0.2">
      <c r="F8082" s="450"/>
    </row>
    <row r="8083" spans="6:6" x14ac:dyDescent="0.2">
      <c r="F8083" s="450"/>
    </row>
    <row r="8084" spans="6:6" x14ac:dyDescent="0.2">
      <c r="F8084" s="450"/>
    </row>
    <row r="8085" spans="6:6" x14ac:dyDescent="0.2">
      <c r="F8085" s="450"/>
    </row>
    <row r="8086" spans="6:6" x14ac:dyDescent="0.2">
      <c r="F8086" s="450"/>
    </row>
    <row r="8087" spans="6:6" x14ac:dyDescent="0.2">
      <c r="F8087" s="450"/>
    </row>
    <row r="8088" spans="6:6" x14ac:dyDescent="0.2">
      <c r="F8088" s="450"/>
    </row>
    <row r="8089" spans="6:6" x14ac:dyDescent="0.2">
      <c r="F8089" s="450"/>
    </row>
    <row r="8090" spans="6:6" x14ac:dyDescent="0.2">
      <c r="F8090" s="450"/>
    </row>
    <row r="8091" spans="6:6" x14ac:dyDescent="0.2">
      <c r="F8091" s="450"/>
    </row>
    <row r="8092" spans="6:6" x14ac:dyDescent="0.2">
      <c r="F8092" s="450"/>
    </row>
    <row r="8093" spans="6:6" x14ac:dyDescent="0.2">
      <c r="F8093" s="450"/>
    </row>
    <row r="8094" spans="6:6" x14ac:dyDescent="0.2">
      <c r="F8094" s="450"/>
    </row>
    <row r="8095" spans="6:6" x14ac:dyDescent="0.2">
      <c r="F8095" s="450"/>
    </row>
    <row r="8096" spans="6:6" x14ac:dyDescent="0.2">
      <c r="F8096" s="450"/>
    </row>
    <row r="8097" spans="6:6" x14ac:dyDescent="0.2">
      <c r="F8097" s="450"/>
    </row>
    <row r="8098" spans="6:6" x14ac:dyDescent="0.2">
      <c r="F8098" s="450"/>
    </row>
    <row r="8099" spans="6:6" x14ac:dyDescent="0.2">
      <c r="F8099" s="450"/>
    </row>
    <row r="8100" spans="6:6" x14ac:dyDescent="0.2">
      <c r="F8100" s="450"/>
    </row>
    <row r="8101" spans="6:6" x14ac:dyDescent="0.2">
      <c r="F8101" s="450"/>
    </row>
    <row r="8102" spans="6:6" x14ac:dyDescent="0.2">
      <c r="F8102" s="450"/>
    </row>
    <row r="8103" spans="6:6" x14ac:dyDescent="0.2">
      <c r="F8103" s="450"/>
    </row>
    <row r="8104" spans="6:6" x14ac:dyDescent="0.2">
      <c r="F8104" s="450"/>
    </row>
    <row r="8105" spans="6:6" x14ac:dyDescent="0.2">
      <c r="F8105" s="450"/>
    </row>
    <row r="8106" spans="6:6" x14ac:dyDescent="0.2">
      <c r="F8106" s="450"/>
    </row>
    <row r="8107" spans="6:6" x14ac:dyDescent="0.2">
      <c r="F8107" s="450"/>
    </row>
    <row r="8108" spans="6:6" x14ac:dyDescent="0.2">
      <c r="F8108" s="450"/>
    </row>
    <row r="8109" spans="6:6" x14ac:dyDescent="0.2">
      <c r="F8109" s="450"/>
    </row>
    <row r="8110" spans="6:6" x14ac:dyDescent="0.2">
      <c r="F8110" s="450"/>
    </row>
    <row r="8111" spans="6:6" x14ac:dyDescent="0.2">
      <c r="F8111" s="450"/>
    </row>
    <row r="8112" spans="6:6" x14ac:dyDescent="0.2">
      <c r="F8112" s="450"/>
    </row>
    <row r="8113" spans="6:6" x14ac:dyDescent="0.2">
      <c r="F8113" s="450"/>
    </row>
    <row r="8114" spans="6:6" x14ac:dyDescent="0.2">
      <c r="F8114" s="450"/>
    </row>
    <row r="8115" spans="6:6" x14ac:dyDescent="0.2">
      <c r="F8115" s="450"/>
    </row>
    <row r="8116" spans="6:6" x14ac:dyDescent="0.2">
      <c r="F8116" s="450"/>
    </row>
    <row r="8117" spans="6:6" x14ac:dyDescent="0.2">
      <c r="F8117" s="450"/>
    </row>
    <row r="8118" spans="6:6" x14ac:dyDescent="0.2">
      <c r="F8118" s="450"/>
    </row>
    <row r="8119" spans="6:6" x14ac:dyDescent="0.2">
      <c r="F8119" s="450"/>
    </row>
    <row r="8120" spans="6:6" x14ac:dyDescent="0.2">
      <c r="F8120" s="450"/>
    </row>
    <row r="8121" spans="6:6" x14ac:dyDescent="0.2">
      <c r="F8121" s="450"/>
    </row>
    <row r="8122" spans="6:6" x14ac:dyDescent="0.2">
      <c r="F8122" s="450"/>
    </row>
    <row r="8123" spans="6:6" x14ac:dyDescent="0.2">
      <c r="F8123" s="450"/>
    </row>
    <row r="8124" spans="6:6" x14ac:dyDescent="0.2">
      <c r="F8124" s="450"/>
    </row>
    <row r="8125" spans="6:6" x14ac:dyDescent="0.2">
      <c r="F8125" s="450"/>
    </row>
    <row r="8126" spans="6:6" x14ac:dyDescent="0.2">
      <c r="F8126" s="450"/>
    </row>
    <row r="8127" spans="6:6" x14ac:dyDescent="0.2">
      <c r="F8127" s="450"/>
    </row>
    <row r="8128" spans="6:6" x14ac:dyDescent="0.2">
      <c r="F8128" s="450"/>
    </row>
    <row r="8129" spans="6:6" x14ac:dyDescent="0.2">
      <c r="F8129" s="450"/>
    </row>
    <row r="8130" spans="6:6" x14ac:dyDescent="0.2">
      <c r="F8130" s="450"/>
    </row>
    <row r="8131" spans="6:6" x14ac:dyDescent="0.2">
      <c r="F8131" s="450"/>
    </row>
    <row r="8132" spans="6:6" x14ac:dyDescent="0.2">
      <c r="F8132" s="450"/>
    </row>
    <row r="8133" spans="6:6" x14ac:dyDescent="0.2">
      <c r="F8133" s="450"/>
    </row>
    <row r="8134" spans="6:6" x14ac:dyDescent="0.2">
      <c r="F8134" s="450"/>
    </row>
    <row r="8135" spans="6:6" x14ac:dyDescent="0.2">
      <c r="F8135" s="450"/>
    </row>
    <row r="8136" spans="6:6" x14ac:dyDescent="0.2">
      <c r="F8136" s="450"/>
    </row>
    <row r="8137" spans="6:6" x14ac:dyDescent="0.2">
      <c r="F8137" s="450"/>
    </row>
    <row r="8138" spans="6:6" x14ac:dyDescent="0.2">
      <c r="F8138" s="450"/>
    </row>
    <row r="8139" spans="6:6" x14ac:dyDescent="0.2">
      <c r="F8139" s="450"/>
    </row>
    <row r="8140" spans="6:6" x14ac:dyDescent="0.2">
      <c r="F8140" s="450"/>
    </row>
    <row r="8141" spans="6:6" x14ac:dyDescent="0.2">
      <c r="F8141" s="450"/>
    </row>
    <row r="8142" spans="6:6" x14ac:dyDescent="0.2">
      <c r="F8142" s="450"/>
    </row>
    <row r="8143" spans="6:6" x14ac:dyDescent="0.2">
      <c r="F8143" s="450"/>
    </row>
    <row r="8144" spans="6:6" x14ac:dyDescent="0.2">
      <c r="F8144" s="450"/>
    </row>
    <row r="8145" spans="6:6" x14ac:dyDescent="0.2">
      <c r="F8145" s="450"/>
    </row>
    <row r="8146" spans="6:6" x14ac:dyDescent="0.2">
      <c r="F8146" s="450"/>
    </row>
    <row r="8147" spans="6:6" x14ac:dyDescent="0.2">
      <c r="F8147" s="450"/>
    </row>
    <row r="8148" spans="6:6" x14ac:dyDescent="0.2">
      <c r="F8148" s="450"/>
    </row>
    <row r="8149" spans="6:6" x14ac:dyDescent="0.2">
      <c r="F8149" s="450"/>
    </row>
    <row r="8150" spans="6:6" x14ac:dyDescent="0.2">
      <c r="F8150" s="450"/>
    </row>
    <row r="8151" spans="6:6" x14ac:dyDescent="0.2">
      <c r="F8151" s="450"/>
    </row>
    <row r="8152" spans="6:6" x14ac:dyDescent="0.2">
      <c r="F8152" s="450"/>
    </row>
    <row r="8153" spans="6:6" x14ac:dyDescent="0.2">
      <c r="F8153" s="450"/>
    </row>
    <row r="8154" spans="6:6" x14ac:dyDescent="0.2">
      <c r="F8154" s="450"/>
    </row>
    <row r="8155" spans="6:6" x14ac:dyDescent="0.2">
      <c r="F8155" s="450"/>
    </row>
    <row r="8156" spans="6:6" x14ac:dyDescent="0.2">
      <c r="F8156" s="450"/>
    </row>
    <row r="8157" spans="6:6" x14ac:dyDescent="0.2">
      <c r="F8157" s="450"/>
    </row>
    <row r="8158" spans="6:6" x14ac:dyDescent="0.2">
      <c r="F8158" s="450"/>
    </row>
    <row r="8159" spans="6:6" x14ac:dyDescent="0.2">
      <c r="F8159" s="450"/>
    </row>
    <row r="8160" spans="6:6" x14ac:dyDescent="0.2">
      <c r="F8160" s="450"/>
    </row>
    <row r="8161" spans="6:6" x14ac:dyDescent="0.2">
      <c r="F8161" s="450"/>
    </row>
    <row r="8162" spans="6:6" x14ac:dyDescent="0.2">
      <c r="F8162" s="450"/>
    </row>
    <row r="8163" spans="6:6" x14ac:dyDescent="0.2">
      <c r="F8163" s="450"/>
    </row>
    <row r="8164" spans="6:6" x14ac:dyDescent="0.2">
      <c r="F8164" s="450"/>
    </row>
    <row r="8165" spans="6:6" x14ac:dyDescent="0.2">
      <c r="F8165" s="450"/>
    </row>
    <row r="8166" spans="6:6" x14ac:dyDescent="0.2">
      <c r="F8166" s="450"/>
    </row>
    <row r="8167" spans="6:6" x14ac:dyDescent="0.2">
      <c r="F8167" s="450"/>
    </row>
    <row r="8168" spans="6:6" x14ac:dyDescent="0.2">
      <c r="F8168" s="450"/>
    </row>
    <row r="8169" spans="6:6" x14ac:dyDescent="0.2">
      <c r="F8169" s="450"/>
    </row>
    <row r="8170" spans="6:6" x14ac:dyDescent="0.2">
      <c r="F8170" s="450"/>
    </row>
    <row r="8171" spans="6:6" x14ac:dyDescent="0.2">
      <c r="F8171" s="450"/>
    </row>
    <row r="8172" spans="6:6" x14ac:dyDescent="0.2">
      <c r="F8172" s="450"/>
    </row>
    <row r="8173" spans="6:6" x14ac:dyDescent="0.2">
      <c r="F8173" s="450"/>
    </row>
    <row r="8174" spans="6:6" x14ac:dyDescent="0.2">
      <c r="F8174" s="450"/>
    </row>
    <row r="8175" spans="6:6" x14ac:dyDescent="0.2">
      <c r="F8175" s="450"/>
    </row>
    <row r="8176" spans="6:6" x14ac:dyDescent="0.2">
      <c r="F8176" s="450"/>
    </row>
    <row r="8177" spans="6:6" x14ac:dyDescent="0.2">
      <c r="F8177" s="450"/>
    </row>
    <row r="8178" spans="6:6" x14ac:dyDescent="0.2">
      <c r="F8178" s="450"/>
    </row>
    <row r="8179" spans="6:6" x14ac:dyDescent="0.2">
      <c r="F8179" s="450"/>
    </row>
    <row r="8180" spans="6:6" x14ac:dyDescent="0.2">
      <c r="F8180" s="450"/>
    </row>
    <row r="8181" spans="6:6" x14ac:dyDescent="0.2">
      <c r="F8181" s="450"/>
    </row>
    <row r="8182" spans="6:6" x14ac:dyDescent="0.2">
      <c r="F8182" s="450"/>
    </row>
    <row r="8183" spans="6:6" x14ac:dyDescent="0.2">
      <c r="F8183" s="450"/>
    </row>
    <row r="8184" spans="6:6" x14ac:dyDescent="0.2">
      <c r="F8184" s="450"/>
    </row>
    <row r="8185" spans="6:6" x14ac:dyDescent="0.2">
      <c r="F8185" s="450"/>
    </row>
    <row r="8186" spans="6:6" x14ac:dyDescent="0.2">
      <c r="F8186" s="450"/>
    </row>
    <row r="8187" spans="6:6" x14ac:dyDescent="0.2">
      <c r="F8187" s="450"/>
    </row>
    <row r="8188" spans="6:6" x14ac:dyDescent="0.2">
      <c r="F8188" s="450"/>
    </row>
    <row r="8189" spans="6:6" x14ac:dyDescent="0.2">
      <c r="F8189" s="450"/>
    </row>
    <row r="8190" spans="6:6" x14ac:dyDescent="0.2">
      <c r="F8190" s="450"/>
    </row>
    <row r="8191" spans="6:6" x14ac:dyDescent="0.2">
      <c r="F8191" s="450"/>
    </row>
    <row r="8192" spans="6:6" x14ac:dyDescent="0.2">
      <c r="F8192" s="450"/>
    </row>
    <row r="8193" spans="6:6" x14ac:dyDescent="0.2">
      <c r="F8193" s="450"/>
    </row>
    <row r="8194" spans="6:6" x14ac:dyDescent="0.2">
      <c r="F8194" s="450"/>
    </row>
    <row r="8195" spans="6:6" x14ac:dyDescent="0.2">
      <c r="F8195" s="450"/>
    </row>
    <row r="8196" spans="6:6" x14ac:dyDescent="0.2">
      <c r="F8196" s="450"/>
    </row>
    <row r="8197" spans="6:6" x14ac:dyDescent="0.2">
      <c r="F8197" s="450"/>
    </row>
    <row r="8198" spans="6:6" x14ac:dyDescent="0.2">
      <c r="F8198" s="450"/>
    </row>
    <row r="8199" spans="6:6" x14ac:dyDescent="0.2">
      <c r="F8199" s="450"/>
    </row>
    <row r="8200" spans="6:6" x14ac:dyDescent="0.2">
      <c r="F8200" s="450"/>
    </row>
    <row r="8201" spans="6:6" x14ac:dyDescent="0.2">
      <c r="F8201" s="450"/>
    </row>
    <row r="8202" spans="6:6" x14ac:dyDescent="0.2">
      <c r="F8202" s="450"/>
    </row>
    <row r="8203" spans="6:6" x14ac:dyDescent="0.2">
      <c r="F8203" s="450"/>
    </row>
    <row r="8204" spans="6:6" x14ac:dyDescent="0.2">
      <c r="F8204" s="450"/>
    </row>
    <row r="8205" spans="6:6" x14ac:dyDescent="0.2">
      <c r="F8205" s="450"/>
    </row>
    <row r="8206" spans="6:6" x14ac:dyDescent="0.2">
      <c r="F8206" s="450"/>
    </row>
    <row r="8207" spans="6:6" x14ac:dyDescent="0.2">
      <c r="F8207" s="450"/>
    </row>
    <row r="8208" spans="6:6" x14ac:dyDescent="0.2">
      <c r="F8208" s="450"/>
    </row>
    <row r="8209" spans="6:6" x14ac:dyDescent="0.2">
      <c r="F8209" s="450"/>
    </row>
    <row r="8210" spans="6:6" x14ac:dyDescent="0.2">
      <c r="F8210" s="450"/>
    </row>
    <row r="8211" spans="6:6" x14ac:dyDescent="0.2">
      <c r="F8211" s="450"/>
    </row>
    <row r="8212" spans="6:6" x14ac:dyDescent="0.2">
      <c r="F8212" s="450"/>
    </row>
    <row r="8213" spans="6:6" x14ac:dyDescent="0.2">
      <c r="F8213" s="450"/>
    </row>
    <row r="8214" spans="6:6" x14ac:dyDescent="0.2">
      <c r="F8214" s="450"/>
    </row>
    <row r="8215" spans="6:6" x14ac:dyDescent="0.2">
      <c r="F8215" s="450"/>
    </row>
    <row r="8216" spans="6:6" x14ac:dyDescent="0.2">
      <c r="F8216" s="450"/>
    </row>
    <row r="8217" spans="6:6" x14ac:dyDescent="0.2">
      <c r="F8217" s="450"/>
    </row>
    <row r="8218" spans="6:6" x14ac:dyDescent="0.2">
      <c r="F8218" s="450"/>
    </row>
    <row r="8219" spans="6:6" x14ac:dyDescent="0.2">
      <c r="F8219" s="450"/>
    </row>
    <row r="8220" spans="6:6" x14ac:dyDescent="0.2">
      <c r="F8220" s="450"/>
    </row>
    <row r="8221" spans="6:6" x14ac:dyDescent="0.2">
      <c r="F8221" s="450"/>
    </row>
    <row r="8222" spans="6:6" x14ac:dyDescent="0.2">
      <c r="F8222" s="450"/>
    </row>
    <row r="8223" spans="6:6" x14ac:dyDescent="0.2">
      <c r="F8223" s="450"/>
    </row>
    <row r="8224" spans="6:6" x14ac:dyDescent="0.2">
      <c r="F8224" s="450"/>
    </row>
    <row r="8225" spans="6:6" x14ac:dyDescent="0.2">
      <c r="F8225" s="450"/>
    </row>
    <row r="8226" spans="6:6" x14ac:dyDescent="0.2">
      <c r="F8226" s="450"/>
    </row>
    <row r="8227" spans="6:6" x14ac:dyDescent="0.2">
      <c r="F8227" s="450"/>
    </row>
    <row r="8228" spans="6:6" x14ac:dyDescent="0.2">
      <c r="F8228" s="450"/>
    </row>
    <row r="8229" spans="6:6" x14ac:dyDescent="0.2">
      <c r="F8229" s="450"/>
    </row>
    <row r="8230" spans="6:6" x14ac:dyDescent="0.2">
      <c r="F8230" s="450"/>
    </row>
    <row r="8231" spans="6:6" x14ac:dyDescent="0.2">
      <c r="F8231" s="450"/>
    </row>
    <row r="8232" spans="6:6" x14ac:dyDescent="0.2">
      <c r="F8232" s="450"/>
    </row>
    <row r="8233" spans="6:6" x14ac:dyDescent="0.2">
      <c r="F8233" s="450"/>
    </row>
    <row r="8234" spans="6:6" x14ac:dyDescent="0.2">
      <c r="F8234" s="450"/>
    </row>
    <row r="8235" spans="6:6" x14ac:dyDescent="0.2">
      <c r="F8235" s="450"/>
    </row>
    <row r="8236" spans="6:6" x14ac:dyDescent="0.2">
      <c r="F8236" s="450"/>
    </row>
    <row r="8237" spans="6:6" x14ac:dyDescent="0.2">
      <c r="F8237" s="450"/>
    </row>
    <row r="8238" spans="6:6" x14ac:dyDescent="0.2">
      <c r="F8238" s="450"/>
    </row>
    <row r="8239" spans="6:6" x14ac:dyDescent="0.2">
      <c r="F8239" s="450"/>
    </row>
    <row r="8240" spans="6:6" x14ac:dyDescent="0.2">
      <c r="F8240" s="450"/>
    </row>
    <row r="8241" spans="6:6" x14ac:dyDescent="0.2">
      <c r="F8241" s="450"/>
    </row>
    <row r="8242" spans="6:6" x14ac:dyDescent="0.2">
      <c r="F8242" s="450"/>
    </row>
    <row r="8243" spans="6:6" x14ac:dyDescent="0.2">
      <c r="F8243" s="450"/>
    </row>
    <row r="8244" spans="6:6" x14ac:dyDescent="0.2">
      <c r="F8244" s="450"/>
    </row>
    <row r="8245" spans="6:6" x14ac:dyDescent="0.2">
      <c r="F8245" s="450"/>
    </row>
    <row r="8246" spans="6:6" x14ac:dyDescent="0.2">
      <c r="F8246" s="450"/>
    </row>
    <row r="8247" spans="6:6" x14ac:dyDescent="0.2">
      <c r="F8247" s="450"/>
    </row>
    <row r="8248" spans="6:6" x14ac:dyDescent="0.2">
      <c r="F8248" s="450"/>
    </row>
    <row r="8249" spans="6:6" x14ac:dyDescent="0.2">
      <c r="F8249" s="450"/>
    </row>
    <row r="8250" spans="6:6" x14ac:dyDescent="0.2">
      <c r="F8250" s="450"/>
    </row>
    <row r="8251" spans="6:6" x14ac:dyDescent="0.2">
      <c r="F8251" s="450"/>
    </row>
    <row r="8252" spans="6:6" x14ac:dyDescent="0.2">
      <c r="F8252" s="450"/>
    </row>
    <row r="8253" spans="6:6" x14ac:dyDescent="0.2">
      <c r="F8253" s="450"/>
    </row>
    <row r="8254" spans="6:6" x14ac:dyDescent="0.2">
      <c r="F8254" s="450"/>
    </row>
    <row r="8255" spans="6:6" x14ac:dyDescent="0.2">
      <c r="F8255" s="450"/>
    </row>
    <row r="8256" spans="6:6" x14ac:dyDescent="0.2">
      <c r="F8256" s="450"/>
    </row>
    <row r="8257" spans="6:6" x14ac:dyDescent="0.2">
      <c r="F8257" s="450"/>
    </row>
    <row r="8258" spans="6:6" x14ac:dyDescent="0.2">
      <c r="F8258" s="450"/>
    </row>
    <row r="8259" spans="6:6" x14ac:dyDescent="0.2">
      <c r="F8259" s="450"/>
    </row>
    <row r="8260" spans="6:6" x14ac:dyDescent="0.2">
      <c r="F8260" s="450"/>
    </row>
    <row r="8261" spans="6:6" x14ac:dyDescent="0.2">
      <c r="F8261" s="450"/>
    </row>
    <row r="8262" spans="6:6" x14ac:dyDescent="0.2">
      <c r="F8262" s="450"/>
    </row>
    <row r="8263" spans="6:6" x14ac:dyDescent="0.2">
      <c r="F8263" s="450"/>
    </row>
    <row r="8264" spans="6:6" x14ac:dyDescent="0.2">
      <c r="F8264" s="450"/>
    </row>
    <row r="8265" spans="6:6" x14ac:dyDescent="0.2">
      <c r="F8265" s="450"/>
    </row>
    <row r="8266" spans="6:6" x14ac:dyDescent="0.2">
      <c r="F8266" s="450"/>
    </row>
    <row r="8267" spans="6:6" x14ac:dyDescent="0.2">
      <c r="F8267" s="450"/>
    </row>
    <row r="8268" spans="6:6" x14ac:dyDescent="0.2">
      <c r="F8268" s="450"/>
    </row>
    <row r="8269" spans="6:6" x14ac:dyDescent="0.2">
      <c r="F8269" s="450"/>
    </row>
    <row r="8270" spans="6:6" x14ac:dyDescent="0.2">
      <c r="F8270" s="450"/>
    </row>
    <row r="8271" spans="6:6" x14ac:dyDescent="0.2">
      <c r="F8271" s="450"/>
    </row>
    <row r="8272" spans="6:6" x14ac:dyDescent="0.2">
      <c r="F8272" s="450"/>
    </row>
    <row r="8273" spans="6:6" x14ac:dyDescent="0.2">
      <c r="F8273" s="450"/>
    </row>
    <row r="8274" spans="6:6" x14ac:dyDescent="0.2">
      <c r="F8274" s="450"/>
    </row>
    <row r="8275" spans="6:6" x14ac:dyDescent="0.2">
      <c r="F8275" s="450"/>
    </row>
    <row r="8276" spans="6:6" x14ac:dyDescent="0.2">
      <c r="F8276" s="450"/>
    </row>
    <row r="8277" spans="6:6" x14ac:dyDescent="0.2">
      <c r="F8277" s="450"/>
    </row>
    <row r="8278" spans="6:6" x14ac:dyDescent="0.2">
      <c r="F8278" s="450"/>
    </row>
    <row r="8279" spans="6:6" x14ac:dyDescent="0.2">
      <c r="F8279" s="450"/>
    </row>
    <row r="8280" spans="6:6" x14ac:dyDescent="0.2">
      <c r="F8280" s="450"/>
    </row>
    <row r="8281" spans="6:6" x14ac:dyDescent="0.2">
      <c r="F8281" s="450"/>
    </row>
    <row r="8282" spans="6:6" x14ac:dyDescent="0.2">
      <c r="F8282" s="450"/>
    </row>
    <row r="8283" spans="6:6" x14ac:dyDescent="0.2">
      <c r="F8283" s="450"/>
    </row>
    <row r="8284" spans="6:6" x14ac:dyDescent="0.2">
      <c r="F8284" s="450"/>
    </row>
    <row r="8285" spans="6:6" x14ac:dyDescent="0.2">
      <c r="F8285" s="450"/>
    </row>
    <row r="8286" spans="6:6" x14ac:dyDescent="0.2">
      <c r="F8286" s="450"/>
    </row>
    <row r="8287" spans="6:6" x14ac:dyDescent="0.2">
      <c r="F8287" s="450"/>
    </row>
    <row r="8288" spans="6:6" x14ac:dyDescent="0.2">
      <c r="F8288" s="450"/>
    </row>
    <row r="8289" spans="6:6" x14ac:dyDescent="0.2">
      <c r="F8289" s="450"/>
    </row>
    <row r="8290" spans="6:6" x14ac:dyDescent="0.2">
      <c r="F8290" s="450"/>
    </row>
    <row r="8291" spans="6:6" x14ac:dyDescent="0.2">
      <c r="F8291" s="450"/>
    </row>
    <row r="8292" spans="6:6" x14ac:dyDescent="0.2">
      <c r="F8292" s="450"/>
    </row>
    <row r="8293" spans="6:6" x14ac:dyDescent="0.2">
      <c r="F8293" s="450"/>
    </row>
    <row r="8294" spans="6:6" x14ac:dyDescent="0.2">
      <c r="F8294" s="450"/>
    </row>
    <row r="8295" spans="6:6" x14ac:dyDescent="0.2">
      <c r="F8295" s="450"/>
    </row>
    <row r="8296" spans="6:6" x14ac:dyDescent="0.2">
      <c r="F8296" s="450"/>
    </row>
    <row r="8297" spans="6:6" x14ac:dyDescent="0.2">
      <c r="F8297" s="450"/>
    </row>
    <row r="8298" spans="6:6" x14ac:dyDescent="0.2">
      <c r="F8298" s="450"/>
    </row>
    <row r="8299" spans="6:6" x14ac:dyDescent="0.2">
      <c r="F8299" s="450"/>
    </row>
    <row r="8300" spans="6:6" x14ac:dyDescent="0.2">
      <c r="F8300" s="450"/>
    </row>
    <row r="8301" spans="6:6" x14ac:dyDescent="0.2">
      <c r="F8301" s="450"/>
    </row>
    <row r="8302" spans="6:6" x14ac:dyDescent="0.2">
      <c r="F8302" s="450"/>
    </row>
    <row r="8303" spans="6:6" x14ac:dyDescent="0.2">
      <c r="F8303" s="450"/>
    </row>
    <row r="8304" spans="6:6" x14ac:dyDescent="0.2">
      <c r="F8304" s="450"/>
    </row>
    <row r="8305" spans="6:6" x14ac:dyDescent="0.2">
      <c r="F8305" s="450"/>
    </row>
    <row r="8306" spans="6:6" x14ac:dyDescent="0.2">
      <c r="F8306" s="450"/>
    </row>
    <row r="8307" spans="6:6" x14ac:dyDescent="0.2">
      <c r="F8307" s="450"/>
    </row>
    <row r="8308" spans="6:6" x14ac:dyDescent="0.2">
      <c r="F8308" s="450"/>
    </row>
    <row r="8309" spans="6:6" x14ac:dyDescent="0.2">
      <c r="F8309" s="450"/>
    </row>
    <row r="8310" spans="6:6" x14ac:dyDescent="0.2">
      <c r="F8310" s="450"/>
    </row>
    <row r="8311" spans="6:6" x14ac:dyDescent="0.2">
      <c r="F8311" s="450"/>
    </row>
    <row r="8312" spans="6:6" x14ac:dyDescent="0.2">
      <c r="F8312" s="450"/>
    </row>
    <row r="8313" spans="6:6" x14ac:dyDescent="0.2">
      <c r="F8313" s="450"/>
    </row>
    <row r="8314" spans="6:6" x14ac:dyDescent="0.2">
      <c r="F8314" s="450"/>
    </row>
    <row r="8315" spans="6:6" x14ac:dyDescent="0.2">
      <c r="F8315" s="450"/>
    </row>
    <row r="8316" spans="6:6" x14ac:dyDescent="0.2">
      <c r="F8316" s="450"/>
    </row>
    <row r="8317" spans="6:6" x14ac:dyDescent="0.2">
      <c r="F8317" s="450"/>
    </row>
    <row r="8318" spans="6:6" x14ac:dyDescent="0.2">
      <c r="F8318" s="450"/>
    </row>
    <row r="8319" spans="6:6" x14ac:dyDescent="0.2">
      <c r="F8319" s="450"/>
    </row>
    <row r="8320" spans="6:6" x14ac:dyDescent="0.2">
      <c r="F8320" s="450"/>
    </row>
    <row r="8321" spans="6:6" x14ac:dyDescent="0.2">
      <c r="F8321" s="450"/>
    </row>
    <row r="8322" spans="6:6" x14ac:dyDescent="0.2">
      <c r="F8322" s="450"/>
    </row>
    <row r="8323" spans="6:6" x14ac:dyDescent="0.2">
      <c r="F8323" s="450"/>
    </row>
    <row r="8324" spans="6:6" x14ac:dyDescent="0.2">
      <c r="F8324" s="450"/>
    </row>
    <row r="8325" spans="6:6" x14ac:dyDescent="0.2">
      <c r="F8325" s="450"/>
    </row>
    <row r="8326" spans="6:6" x14ac:dyDescent="0.2">
      <c r="F8326" s="450"/>
    </row>
    <row r="8327" spans="6:6" x14ac:dyDescent="0.2">
      <c r="F8327" s="450"/>
    </row>
    <row r="8328" spans="6:6" x14ac:dyDescent="0.2">
      <c r="F8328" s="450"/>
    </row>
    <row r="8329" spans="6:6" x14ac:dyDescent="0.2">
      <c r="F8329" s="450"/>
    </row>
    <row r="8330" spans="6:6" x14ac:dyDescent="0.2">
      <c r="F8330" s="450"/>
    </row>
    <row r="8331" spans="6:6" x14ac:dyDescent="0.2">
      <c r="F8331" s="450"/>
    </row>
    <row r="8332" spans="6:6" x14ac:dyDescent="0.2">
      <c r="F8332" s="450"/>
    </row>
    <row r="8333" spans="6:6" x14ac:dyDescent="0.2">
      <c r="F8333" s="450"/>
    </row>
    <row r="8334" spans="6:6" x14ac:dyDescent="0.2">
      <c r="F8334" s="450"/>
    </row>
    <row r="8335" spans="6:6" x14ac:dyDescent="0.2">
      <c r="F8335" s="450"/>
    </row>
    <row r="8336" spans="6:6" x14ac:dyDescent="0.2">
      <c r="F8336" s="450"/>
    </row>
    <row r="8337" spans="6:6" x14ac:dyDescent="0.2">
      <c r="F8337" s="450"/>
    </row>
    <row r="8338" spans="6:6" x14ac:dyDescent="0.2">
      <c r="F8338" s="450"/>
    </row>
    <row r="8339" spans="6:6" x14ac:dyDescent="0.2">
      <c r="F8339" s="450"/>
    </row>
    <row r="8340" spans="6:6" x14ac:dyDescent="0.2">
      <c r="F8340" s="450"/>
    </row>
    <row r="8341" spans="6:6" x14ac:dyDescent="0.2">
      <c r="F8341" s="450"/>
    </row>
    <row r="8342" spans="6:6" x14ac:dyDescent="0.2">
      <c r="F8342" s="450"/>
    </row>
    <row r="8343" spans="6:6" x14ac:dyDescent="0.2">
      <c r="F8343" s="450"/>
    </row>
    <row r="8344" spans="6:6" x14ac:dyDescent="0.2">
      <c r="F8344" s="450"/>
    </row>
    <row r="8345" spans="6:6" x14ac:dyDescent="0.2">
      <c r="F8345" s="450"/>
    </row>
    <row r="8346" spans="6:6" x14ac:dyDescent="0.2">
      <c r="F8346" s="450"/>
    </row>
    <row r="8347" spans="6:6" x14ac:dyDescent="0.2">
      <c r="F8347" s="450"/>
    </row>
    <row r="8348" spans="6:6" x14ac:dyDescent="0.2">
      <c r="F8348" s="450"/>
    </row>
    <row r="8349" spans="6:6" x14ac:dyDescent="0.2">
      <c r="F8349" s="450"/>
    </row>
    <row r="8350" spans="6:6" x14ac:dyDescent="0.2">
      <c r="F8350" s="450"/>
    </row>
    <row r="8351" spans="6:6" x14ac:dyDescent="0.2">
      <c r="F8351" s="450"/>
    </row>
    <row r="8352" spans="6:6" x14ac:dyDescent="0.2">
      <c r="F8352" s="450"/>
    </row>
    <row r="8353" spans="6:6" x14ac:dyDescent="0.2">
      <c r="F8353" s="450"/>
    </row>
    <row r="8354" spans="6:6" x14ac:dyDescent="0.2">
      <c r="F8354" s="450"/>
    </row>
    <row r="8355" spans="6:6" x14ac:dyDescent="0.2">
      <c r="F8355" s="450"/>
    </row>
    <row r="8356" spans="6:6" x14ac:dyDescent="0.2">
      <c r="F8356" s="450"/>
    </row>
    <row r="8357" spans="6:6" x14ac:dyDescent="0.2">
      <c r="F8357" s="450"/>
    </row>
    <row r="8358" spans="6:6" x14ac:dyDescent="0.2">
      <c r="F8358" s="450"/>
    </row>
    <row r="8359" spans="6:6" x14ac:dyDescent="0.2">
      <c r="F8359" s="450"/>
    </row>
    <row r="8360" spans="6:6" x14ac:dyDescent="0.2">
      <c r="F8360" s="450"/>
    </row>
    <row r="8361" spans="6:6" x14ac:dyDescent="0.2">
      <c r="F8361" s="450"/>
    </row>
    <row r="8362" spans="6:6" x14ac:dyDescent="0.2">
      <c r="F8362" s="450"/>
    </row>
    <row r="8363" spans="6:6" x14ac:dyDescent="0.2">
      <c r="F8363" s="450"/>
    </row>
    <row r="8364" spans="6:6" x14ac:dyDescent="0.2">
      <c r="F8364" s="450"/>
    </row>
    <row r="8365" spans="6:6" x14ac:dyDescent="0.2">
      <c r="F8365" s="450"/>
    </row>
    <row r="8366" spans="6:6" x14ac:dyDescent="0.2">
      <c r="F8366" s="450"/>
    </row>
    <row r="8367" spans="6:6" x14ac:dyDescent="0.2">
      <c r="F8367" s="450"/>
    </row>
    <row r="8368" spans="6:6" x14ac:dyDescent="0.2">
      <c r="F8368" s="450"/>
    </row>
    <row r="8369" spans="6:6" x14ac:dyDescent="0.2">
      <c r="F8369" s="450"/>
    </row>
    <row r="8370" spans="6:6" x14ac:dyDescent="0.2">
      <c r="F8370" s="450"/>
    </row>
    <row r="8371" spans="6:6" x14ac:dyDescent="0.2">
      <c r="F8371" s="450"/>
    </row>
    <row r="8372" spans="6:6" x14ac:dyDescent="0.2">
      <c r="F8372" s="450"/>
    </row>
    <row r="8373" spans="6:6" x14ac:dyDescent="0.2">
      <c r="F8373" s="450"/>
    </row>
    <row r="8374" spans="6:6" x14ac:dyDescent="0.2">
      <c r="F8374" s="450"/>
    </row>
    <row r="8375" spans="6:6" x14ac:dyDescent="0.2">
      <c r="F8375" s="450"/>
    </row>
    <row r="8376" spans="6:6" x14ac:dyDescent="0.2">
      <c r="F8376" s="450"/>
    </row>
    <row r="8377" spans="6:6" x14ac:dyDescent="0.2">
      <c r="F8377" s="450"/>
    </row>
    <row r="8378" spans="6:6" x14ac:dyDescent="0.2">
      <c r="F8378" s="450"/>
    </row>
    <row r="8379" spans="6:6" x14ac:dyDescent="0.2">
      <c r="F8379" s="450"/>
    </row>
    <row r="8380" spans="6:6" x14ac:dyDescent="0.2">
      <c r="F8380" s="450"/>
    </row>
    <row r="8381" spans="6:6" x14ac:dyDescent="0.2">
      <c r="F8381" s="450"/>
    </row>
    <row r="8382" spans="6:6" x14ac:dyDescent="0.2">
      <c r="F8382" s="450"/>
    </row>
    <row r="8383" spans="6:6" x14ac:dyDescent="0.2">
      <c r="F8383" s="450"/>
    </row>
    <row r="8384" spans="6:6" x14ac:dyDescent="0.2">
      <c r="F8384" s="450"/>
    </row>
    <row r="8385" spans="6:6" x14ac:dyDescent="0.2">
      <c r="F8385" s="450"/>
    </row>
    <row r="8386" spans="6:6" x14ac:dyDescent="0.2">
      <c r="F8386" s="450"/>
    </row>
    <row r="8387" spans="6:6" x14ac:dyDescent="0.2">
      <c r="F8387" s="450"/>
    </row>
    <row r="8388" spans="6:6" x14ac:dyDescent="0.2">
      <c r="F8388" s="450"/>
    </row>
    <row r="8389" spans="6:6" x14ac:dyDescent="0.2">
      <c r="F8389" s="450"/>
    </row>
    <row r="8390" spans="6:6" x14ac:dyDescent="0.2">
      <c r="F8390" s="450"/>
    </row>
    <row r="8391" spans="6:6" x14ac:dyDescent="0.2">
      <c r="F8391" s="450"/>
    </row>
    <row r="8392" spans="6:6" x14ac:dyDescent="0.2">
      <c r="F8392" s="450"/>
    </row>
    <row r="8393" spans="6:6" x14ac:dyDescent="0.2">
      <c r="F8393" s="450"/>
    </row>
    <row r="8394" spans="6:6" x14ac:dyDescent="0.2">
      <c r="F8394" s="450"/>
    </row>
    <row r="8395" spans="6:6" x14ac:dyDescent="0.2">
      <c r="F8395" s="450"/>
    </row>
    <row r="8396" spans="6:6" x14ac:dyDescent="0.2">
      <c r="F8396" s="450"/>
    </row>
    <row r="8397" spans="6:6" x14ac:dyDescent="0.2">
      <c r="F8397" s="450"/>
    </row>
    <row r="8398" spans="6:6" x14ac:dyDescent="0.2">
      <c r="F8398" s="450"/>
    </row>
    <row r="8399" spans="6:6" x14ac:dyDescent="0.2">
      <c r="F8399" s="450"/>
    </row>
    <row r="8400" spans="6:6" x14ac:dyDescent="0.2">
      <c r="F8400" s="450"/>
    </row>
    <row r="8401" spans="6:6" x14ac:dyDescent="0.2">
      <c r="F8401" s="450"/>
    </row>
    <row r="8402" spans="6:6" x14ac:dyDescent="0.2">
      <c r="F8402" s="450"/>
    </row>
    <row r="8403" spans="6:6" x14ac:dyDescent="0.2">
      <c r="F8403" s="450"/>
    </row>
    <row r="8404" spans="6:6" x14ac:dyDescent="0.2">
      <c r="F8404" s="450"/>
    </row>
    <row r="8405" spans="6:6" x14ac:dyDescent="0.2">
      <c r="F8405" s="450"/>
    </row>
    <row r="8406" spans="6:6" x14ac:dyDescent="0.2">
      <c r="F8406" s="450"/>
    </row>
    <row r="8407" spans="6:6" x14ac:dyDescent="0.2">
      <c r="F8407" s="450"/>
    </row>
    <row r="8408" spans="6:6" x14ac:dyDescent="0.2">
      <c r="F8408" s="450"/>
    </row>
    <row r="8409" spans="6:6" x14ac:dyDescent="0.2">
      <c r="F8409" s="450"/>
    </row>
    <row r="8410" spans="6:6" x14ac:dyDescent="0.2">
      <c r="F8410" s="450"/>
    </row>
    <row r="8411" spans="6:6" x14ac:dyDescent="0.2">
      <c r="F8411" s="450"/>
    </row>
    <row r="8412" spans="6:6" x14ac:dyDescent="0.2">
      <c r="F8412" s="450"/>
    </row>
    <row r="8413" spans="6:6" x14ac:dyDescent="0.2">
      <c r="F8413" s="450"/>
    </row>
    <row r="8414" spans="6:6" x14ac:dyDescent="0.2">
      <c r="F8414" s="450"/>
    </row>
    <row r="8415" spans="6:6" x14ac:dyDescent="0.2">
      <c r="F8415" s="450"/>
    </row>
    <row r="8416" spans="6:6" x14ac:dyDescent="0.2">
      <c r="F8416" s="450"/>
    </row>
    <row r="8417" spans="6:6" x14ac:dyDescent="0.2">
      <c r="F8417" s="450"/>
    </row>
    <row r="8418" spans="6:6" x14ac:dyDescent="0.2">
      <c r="F8418" s="450"/>
    </row>
    <row r="8419" spans="6:6" x14ac:dyDescent="0.2">
      <c r="F8419" s="450"/>
    </row>
    <row r="8420" spans="6:6" x14ac:dyDescent="0.2">
      <c r="F8420" s="450"/>
    </row>
    <row r="8421" spans="6:6" x14ac:dyDescent="0.2">
      <c r="F8421" s="450"/>
    </row>
    <row r="8422" spans="6:6" x14ac:dyDescent="0.2">
      <c r="F8422" s="450"/>
    </row>
    <row r="8423" spans="6:6" x14ac:dyDescent="0.2">
      <c r="F8423" s="450"/>
    </row>
    <row r="8424" spans="6:6" x14ac:dyDescent="0.2">
      <c r="F8424" s="450"/>
    </row>
    <row r="8425" spans="6:6" x14ac:dyDescent="0.2">
      <c r="F8425" s="450"/>
    </row>
    <row r="8426" spans="6:6" x14ac:dyDescent="0.2">
      <c r="F8426" s="450"/>
    </row>
    <row r="8427" spans="6:6" x14ac:dyDescent="0.2">
      <c r="F8427" s="450"/>
    </row>
    <row r="8428" spans="6:6" x14ac:dyDescent="0.2">
      <c r="F8428" s="450"/>
    </row>
    <row r="8429" spans="6:6" x14ac:dyDescent="0.2">
      <c r="F8429" s="450"/>
    </row>
    <row r="8430" spans="6:6" x14ac:dyDescent="0.2">
      <c r="F8430" s="450"/>
    </row>
    <row r="8431" spans="6:6" x14ac:dyDescent="0.2">
      <c r="F8431" s="450"/>
    </row>
    <row r="8432" spans="6:6" x14ac:dyDescent="0.2">
      <c r="F8432" s="450"/>
    </row>
    <row r="8433" spans="6:6" x14ac:dyDescent="0.2">
      <c r="F8433" s="450"/>
    </row>
    <row r="8434" spans="6:6" x14ac:dyDescent="0.2">
      <c r="F8434" s="450"/>
    </row>
    <row r="8435" spans="6:6" x14ac:dyDescent="0.2">
      <c r="F8435" s="450"/>
    </row>
    <row r="8436" spans="6:6" x14ac:dyDescent="0.2">
      <c r="F8436" s="450"/>
    </row>
    <row r="8437" spans="6:6" x14ac:dyDescent="0.2">
      <c r="F8437" s="450"/>
    </row>
    <row r="8438" spans="6:6" x14ac:dyDescent="0.2">
      <c r="F8438" s="450"/>
    </row>
    <row r="8439" spans="6:6" x14ac:dyDescent="0.2">
      <c r="F8439" s="450"/>
    </row>
    <row r="8440" spans="6:6" x14ac:dyDescent="0.2">
      <c r="F8440" s="450"/>
    </row>
    <row r="8441" spans="6:6" x14ac:dyDescent="0.2">
      <c r="F8441" s="450"/>
    </row>
    <row r="8442" spans="6:6" x14ac:dyDescent="0.2">
      <c r="F8442" s="450"/>
    </row>
    <row r="8443" spans="6:6" x14ac:dyDescent="0.2">
      <c r="F8443" s="450"/>
    </row>
    <row r="8444" spans="6:6" x14ac:dyDescent="0.2">
      <c r="F8444" s="450"/>
    </row>
    <row r="8445" spans="6:6" x14ac:dyDescent="0.2">
      <c r="F8445" s="450"/>
    </row>
    <row r="8446" spans="6:6" x14ac:dyDescent="0.2">
      <c r="F8446" s="450"/>
    </row>
    <row r="8447" spans="6:6" x14ac:dyDescent="0.2">
      <c r="F8447" s="450"/>
    </row>
    <row r="8448" spans="6:6" x14ac:dyDescent="0.2">
      <c r="F8448" s="450"/>
    </row>
    <row r="8449" spans="6:6" x14ac:dyDescent="0.2">
      <c r="F8449" s="450"/>
    </row>
    <row r="8450" spans="6:6" x14ac:dyDescent="0.2">
      <c r="F8450" s="450"/>
    </row>
    <row r="8451" spans="6:6" x14ac:dyDescent="0.2">
      <c r="F8451" s="450"/>
    </row>
    <row r="8452" spans="6:6" x14ac:dyDescent="0.2">
      <c r="F8452" s="450"/>
    </row>
    <row r="8453" spans="6:6" x14ac:dyDescent="0.2">
      <c r="F8453" s="450"/>
    </row>
    <row r="8454" spans="6:6" x14ac:dyDescent="0.2">
      <c r="F8454" s="450"/>
    </row>
    <row r="8455" spans="6:6" x14ac:dyDescent="0.2">
      <c r="F8455" s="450"/>
    </row>
    <row r="8456" spans="6:6" x14ac:dyDescent="0.2">
      <c r="F8456" s="450"/>
    </row>
    <row r="8457" spans="6:6" x14ac:dyDescent="0.2">
      <c r="F8457" s="450"/>
    </row>
    <row r="8458" spans="6:6" x14ac:dyDescent="0.2">
      <c r="F8458" s="450"/>
    </row>
    <row r="8459" spans="6:6" x14ac:dyDescent="0.2">
      <c r="F8459" s="450"/>
    </row>
    <row r="8460" spans="6:6" x14ac:dyDescent="0.2">
      <c r="F8460" s="450"/>
    </row>
    <row r="8461" spans="6:6" x14ac:dyDescent="0.2">
      <c r="F8461" s="450"/>
    </row>
    <row r="8462" spans="6:6" x14ac:dyDescent="0.2">
      <c r="F8462" s="450"/>
    </row>
    <row r="8463" spans="6:6" x14ac:dyDescent="0.2">
      <c r="F8463" s="450"/>
    </row>
    <row r="8464" spans="6:6" x14ac:dyDescent="0.2">
      <c r="F8464" s="450"/>
    </row>
    <row r="8465" spans="6:6" x14ac:dyDescent="0.2">
      <c r="F8465" s="450"/>
    </row>
    <row r="8466" spans="6:6" x14ac:dyDescent="0.2">
      <c r="F8466" s="450"/>
    </row>
    <row r="8467" spans="6:6" x14ac:dyDescent="0.2">
      <c r="F8467" s="450"/>
    </row>
    <row r="8468" spans="6:6" x14ac:dyDescent="0.2">
      <c r="F8468" s="450"/>
    </row>
    <row r="8469" spans="6:6" x14ac:dyDescent="0.2">
      <c r="F8469" s="450"/>
    </row>
    <row r="8470" spans="6:6" x14ac:dyDescent="0.2">
      <c r="F8470" s="450"/>
    </row>
    <row r="8471" spans="6:6" x14ac:dyDescent="0.2">
      <c r="F8471" s="450"/>
    </row>
    <row r="8472" spans="6:6" x14ac:dyDescent="0.2">
      <c r="F8472" s="450"/>
    </row>
    <row r="8473" spans="6:6" x14ac:dyDescent="0.2">
      <c r="F8473" s="450"/>
    </row>
    <row r="8474" spans="6:6" x14ac:dyDescent="0.2">
      <c r="F8474" s="450"/>
    </row>
    <row r="8475" spans="6:6" x14ac:dyDescent="0.2">
      <c r="F8475" s="450"/>
    </row>
    <row r="8476" spans="6:6" x14ac:dyDescent="0.2">
      <c r="F8476" s="450"/>
    </row>
    <row r="8477" spans="6:6" x14ac:dyDescent="0.2">
      <c r="F8477" s="450"/>
    </row>
    <row r="8478" spans="6:6" x14ac:dyDescent="0.2">
      <c r="F8478" s="450"/>
    </row>
    <row r="8479" spans="6:6" x14ac:dyDescent="0.2">
      <c r="F8479" s="450"/>
    </row>
    <row r="8480" spans="6:6" x14ac:dyDescent="0.2">
      <c r="F8480" s="450"/>
    </row>
    <row r="8481" spans="6:6" x14ac:dyDescent="0.2">
      <c r="F8481" s="450"/>
    </row>
    <row r="8482" spans="6:6" x14ac:dyDescent="0.2">
      <c r="F8482" s="450"/>
    </row>
    <row r="8483" spans="6:6" x14ac:dyDescent="0.2">
      <c r="F8483" s="450"/>
    </row>
    <row r="8484" spans="6:6" x14ac:dyDescent="0.2">
      <c r="F8484" s="450"/>
    </row>
    <row r="8485" spans="6:6" x14ac:dyDescent="0.2">
      <c r="F8485" s="450"/>
    </row>
    <row r="8486" spans="6:6" x14ac:dyDescent="0.2">
      <c r="F8486" s="450"/>
    </row>
    <row r="8487" spans="6:6" x14ac:dyDescent="0.2">
      <c r="F8487" s="450"/>
    </row>
    <row r="8488" spans="6:6" x14ac:dyDescent="0.2">
      <c r="F8488" s="450"/>
    </row>
    <row r="8489" spans="6:6" x14ac:dyDescent="0.2">
      <c r="F8489" s="450"/>
    </row>
    <row r="8490" spans="6:6" x14ac:dyDescent="0.2">
      <c r="F8490" s="450"/>
    </row>
    <row r="8491" spans="6:6" x14ac:dyDescent="0.2">
      <c r="F8491" s="450"/>
    </row>
    <row r="8492" spans="6:6" x14ac:dyDescent="0.2">
      <c r="F8492" s="450"/>
    </row>
    <row r="8493" spans="6:6" x14ac:dyDescent="0.2">
      <c r="F8493" s="450"/>
    </row>
    <row r="8494" spans="6:6" x14ac:dyDescent="0.2">
      <c r="F8494" s="450"/>
    </row>
    <row r="8495" spans="6:6" x14ac:dyDescent="0.2">
      <c r="F8495" s="450"/>
    </row>
    <row r="8496" spans="6:6" x14ac:dyDescent="0.2">
      <c r="F8496" s="450"/>
    </row>
    <row r="8497" spans="6:6" x14ac:dyDescent="0.2">
      <c r="F8497" s="450"/>
    </row>
    <row r="8498" spans="6:6" x14ac:dyDescent="0.2">
      <c r="F8498" s="450"/>
    </row>
    <row r="8499" spans="6:6" x14ac:dyDescent="0.2">
      <c r="F8499" s="450"/>
    </row>
    <row r="8500" spans="6:6" x14ac:dyDescent="0.2">
      <c r="F8500" s="450"/>
    </row>
    <row r="8501" spans="6:6" x14ac:dyDescent="0.2">
      <c r="F8501" s="450"/>
    </row>
    <row r="8502" spans="6:6" x14ac:dyDescent="0.2">
      <c r="F8502" s="450"/>
    </row>
    <row r="8503" spans="6:6" x14ac:dyDescent="0.2">
      <c r="F8503" s="450"/>
    </row>
    <row r="8504" spans="6:6" x14ac:dyDescent="0.2">
      <c r="F8504" s="450"/>
    </row>
    <row r="8505" spans="6:6" x14ac:dyDescent="0.2">
      <c r="F8505" s="450"/>
    </row>
    <row r="8506" spans="6:6" x14ac:dyDescent="0.2">
      <c r="F8506" s="450"/>
    </row>
    <row r="8507" spans="6:6" x14ac:dyDescent="0.2">
      <c r="F8507" s="450"/>
    </row>
    <row r="8508" spans="6:6" x14ac:dyDescent="0.2">
      <c r="F8508" s="450"/>
    </row>
    <row r="8509" spans="6:6" x14ac:dyDescent="0.2">
      <c r="F8509" s="450"/>
    </row>
    <row r="8510" spans="6:6" x14ac:dyDescent="0.2">
      <c r="F8510" s="450"/>
    </row>
    <row r="8511" spans="6:6" x14ac:dyDescent="0.2">
      <c r="F8511" s="450"/>
    </row>
    <row r="8512" spans="6:6" x14ac:dyDescent="0.2">
      <c r="F8512" s="450"/>
    </row>
    <row r="8513" spans="6:6" x14ac:dyDescent="0.2">
      <c r="F8513" s="450"/>
    </row>
    <row r="8514" spans="6:6" x14ac:dyDescent="0.2">
      <c r="F8514" s="450"/>
    </row>
    <row r="8515" spans="6:6" x14ac:dyDescent="0.2">
      <c r="F8515" s="450"/>
    </row>
    <row r="8516" spans="6:6" x14ac:dyDescent="0.2">
      <c r="F8516" s="450"/>
    </row>
    <row r="8517" spans="6:6" x14ac:dyDescent="0.2">
      <c r="F8517" s="450"/>
    </row>
    <row r="8518" spans="6:6" x14ac:dyDescent="0.2">
      <c r="F8518" s="450"/>
    </row>
    <row r="8519" spans="6:6" x14ac:dyDescent="0.2">
      <c r="F8519" s="450"/>
    </row>
    <row r="8520" spans="6:6" x14ac:dyDescent="0.2">
      <c r="F8520" s="450"/>
    </row>
    <row r="8521" spans="6:6" x14ac:dyDescent="0.2">
      <c r="F8521" s="450"/>
    </row>
    <row r="8522" spans="6:6" x14ac:dyDescent="0.2">
      <c r="F8522" s="450"/>
    </row>
    <row r="8523" spans="6:6" x14ac:dyDescent="0.2">
      <c r="F8523" s="450"/>
    </row>
    <row r="8524" spans="6:6" x14ac:dyDescent="0.2">
      <c r="F8524" s="450"/>
    </row>
    <row r="8525" spans="6:6" x14ac:dyDescent="0.2">
      <c r="F8525" s="450"/>
    </row>
    <row r="8526" spans="6:6" x14ac:dyDescent="0.2">
      <c r="F8526" s="450"/>
    </row>
    <row r="8527" spans="6:6" x14ac:dyDescent="0.2">
      <c r="F8527" s="450"/>
    </row>
    <row r="8528" spans="6:6" x14ac:dyDescent="0.2">
      <c r="F8528" s="450"/>
    </row>
    <row r="8529" spans="6:6" x14ac:dyDescent="0.2">
      <c r="F8529" s="450"/>
    </row>
    <row r="8530" spans="6:6" x14ac:dyDescent="0.2">
      <c r="F8530" s="450"/>
    </row>
    <row r="8531" spans="6:6" x14ac:dyDescent="0.2">
      <c r="F8531" s="450"/>
    </row>
    <row r="8532" spans="6:6" x14ac:dyDescent="0.2">
      <c r="F8532" s="450"/>
    </row>
    <row r="8533" spans="6:6" x14ac:dyDescent="0.2">
      <c r="F8533" s="450"/>
    </row>
    <row r="8534" spans="6:6" x14ac:dyDescent="0.2">
      <c r="F8534" s="450"/>
    </row>
    <row r="8535" spans="6:6" x14ac:dyDescent="0.2">
      <c r="F8535" s="450"/>
    </row>
    <row r="8536" spans="6:6" x14ac:dyDescent="0.2">
      <c r="F8536" s="450"/>
    </row>
    <row r="8537" spans="6:6" x14ac:dyDescent="0.2">
      <c r="F8537" s="450"/>
    </row>
    <row r="8538" spans="6:6" x14ac:dyDescent="0.2">
      <c r="F8538" s="450"/>
    </row>
    <row r="8539" spans="6:6" x14ac:dyDescent="0.2">
      <c r="F8539" s="450"/>
    </row>
    <row r="8540" spans="6:6" x14ac:dyDescent="0.2">
      <c r="F8540" s="450"/>
    </row>
    <row r="8541" spans="6:6" x14ac:dyDescent="0.2">
      <c r="F8541" s="450"/>
    </row>
    <row r="8542" spans="6:6" x14ac:dyDescent="0.2">
      <c r="F8542" s="450"/>
    </row>
    <row r="8543" spans="6:6" x14ac:dyDescent="0.2">
      <c r="F8543" s="450"/>
    </row>
    <row r="8544" spans="6:6" x14ac:dyDescent="0.2">
      <c r="F8544" s="450"/>
    </row>
    <row r="8545" spans="6:6" x14ac:dyDescent="0.2">
      <c r="F8545" s="450"/>
    </row>
    <row r="8546" spans="6:6" x14ac:dyDescent="0.2">
      <c r="F8546" s="450"/>
    </row>
    <row r="8547" spans="6:6" x14ac:dyDescent="0.2">
      <c r="F8547" s="450"/>
    </row>
    <row r="8548" spans="6:6" x14ac:dyDescent="0.2">
      <c r="F8548" s="450"/>
    </row>
    <row r="8549" spans="6:6" x14ac:dyDescent="0.2">
      <c r="F8549" s="450"/>
    </row>
    <row r="8550" spans="6:6" x14ac:dyDescent="0.2">
      <c r="F8550" s="450"/>
    </row>
    <row r="8551" spans="6:6" x14ac:dyDescent="0.2">
      <c r="F8551" s="450"/>
    </row>
    <row r="8552" spans="6:6" x14ac:dyDescent="0.2">
      <c r="F8552" s="450"/>
    </row>
    <row r="8553" spans="6:6" x14ac:dyDescent="0.2">
      <c r="F8553" s="450"/>
    </row>
    <row r="8554" spans="6:6" x14ac:dyDescent="0.2">
      <c r="F8554" s="450"/>
    </row>
    <row r="8555" spans="6:6" x14ac:dyDescent="0.2">
      <c r="F8555" s="450"/>
    </row>
    <row r="8556" spans="6:6" x14ac:dyDescent="0.2">
      <c r="F8556" s="450"/>
    </row>
    <row r="8557" spans="6:6" x14ac:dyDescent="0.2">
      <c r="F8557" s="450"/>
    </row>
    <row r="8558" spans="6:6" x14ac:dyDescent="0.2">
      <c r="F8558" s="450"/>
    </row>
    <row r="8559" spans="6:6" x14ac:dyDescent="0.2">
      <c r="F8559" s="450"/>
    </row>
    <row r="8560" spans="6:6" x14ac:dyDescent="0.2">
      <c r="F8560" s="450"/>
    </row>
    <row r="8561" spans="6:6" x14ac:dyDescent="0.2">
      <c r="F8561" s="450"/>
    </row>
    <row r="8562" spans="6:6" x14ac:dyDescent="0.2">
      <c r="F8562" s="450"/>
    </row>
    <row r="8563" spans="6:6" x14ac:dyDescent="0.2">
      <c r="F8563" s="450"/>
    </row>
    <row r="8564" spans="6:6" x14ac:dyDescent="0.2">
      <c r="F8564" s="450"/>
    </row>
    <row r="8565" spans="6:6" x14ac:dyDescent="0.2">
      <c r="F8565" s="450"/>
    </row>
    <row r="8566" spans="6:6" x14ac:dyDescent="0.2">
      <c r="F8566" s="450"/>
    </row>
    <row r="8567" spans="6:6" x14ac:dyDescent="0.2">
      <c r="F8567" s="450"/>
    </row>
    <row r="8568" spans="6:6" x14ac:dyDescent="0.2">
      <c r="F8568" s="450"/>
    </row>
    <row r="8569" spans="6:6" x14ac:dyDescent="0.2">
      <c r="F8569" s="450"/>
    </row>
    <row r="8570" spans="6:6" x14ac:dyDescent="0.2">
      <c r="F8570" s="450"/>
    </row>
    <row r="8571" spans="6:6" x14ac:dyDescent="0.2">
      <c r="F8571" s="450"/>
    </row>
    <row r="8572" spans="6:6" x14ac:dyDescent="0.2">
      <c r="F8572" s="450"/>
    </row>
    <row r="8573" spans="6:6" x14ac:dyDescent="0.2">
      <c r="F8573" s="450"/>
    </row>
    <row r="8574" spans="6:6" x14ac:dyDescent="0.2">
      <c r="F8574" s="450"/>
    </row>
    <row r="8575" spans="6:6" x14ac:dyDescent="0.2">
      <c r="F8575" s="450"/>
    </row>
    <row r="8576" spans="6:6" x14ac:dyDescent="0.2">
      <c r="F8576" s="450"/>
    </row>
    <row r="8577" spans="6:6" x14ac:dyDescent="0.2">
      <c r="F8577" s="450"/>
    </row>
    <row r="8578" spans="6:6" x14ac:dyDescent="0.2">
      <c r="F8578" s="450"/>
    </row>
    <row r="8579" spans="6:6" x14ac:dyDescent="0.2">
      <c r="F8579" s="450"/>
    </row>
    <row r="8580" spans="6:6" x14ac:dyDescent="0.2">
      <c r="F8580" s="450"/>
    </row>
    <row r="8581" spans="6:6" x14ac:dyDescent="0.2">
      <c r="F8581" s="450"/>
    </row>
    <row r="8582" spans="6:6" x14ac:dyDescent="0.2">
      <c r="F8582" s="450"/>
    </row>
    <row r="8583" spans="6:6" x14ac:dyDescent="0.2">
      <c r="F8583" s="450"/>
    </row>
    <row r="8584" spans="6:6" x14ac:dyDescent="0.2">
      <c r="F8584" s="450"/>
    </row>
    <row r="8585" spans="6:6" x14ac:dyDescent="0.2">
      <c r="F8585" s="450"/>
    </row>
    <row r="8586" spans="6:6" x14ac:dyDescent="0.2">
      <c r="F8586" s="450"/>
    </row>
    <row r="8587" spans="6:6" x14ac:dyDescent="0.2">
      <c r="F8587" s="450"/>
    </row>
    <row r="8588" spans="6:6" x14ac:dyDescent="0.2">
      <c r="F8588" s="450"/>
    </row>
    <row r="8589" spans="6:6" x14ac:dyDescent="0.2">
      <c r="F8589" s="450"/>
    </row>
    <row r="8590" spans="6:6" x14ac:dyDescent="0.2">
      <c r="F8590" s="450"/>
    </row>
    <row r="8591" spans="6:6" x14ac:dyDescent="0.2">
      <c r="F8591" s="450"/>
    </row>
    <row r="8592" spans="6:6" x14ac:dyDescent="0.2">
      <c r="F8592" s="450"/>
    </row>
    <row r="8593" spans="6:6" x14ac:dyDescent="0.2">
      <c r="F8593" s="450"/>
    </row>
    <row r="8594" spans="6:6" x14ac:dyDescent="0.2">
      <c r="F8594" s="450"/>
    </row>
    <row r="8595" spans="6:6" x14ac:dyDescent="0.2">
      <c r="F8595" s="450"/>
    </row>
    <row r="8596" spans="6:6" x14ac:dyDescent="0.2">
      <c r="F8596" s="450"/>
    </row>
    <row r="8597" spans="6:6" x14ac:dyDescent="0.2">
      <c r="F8597" s="450"/>
    </row>
    <row r="8598" spans="6:6" x14ac:dyDescent="0.2">
      <c r="F8598" s="450"/>
    </row>
    <row r="8599" spans="6:6" x14ac:dyDescent="0.2">
      <c r="F8599" s="450"/>
    </row>
    <row r="8600" spans="6:6" x14ac:dyDescent="0.2">
      <c r="F8600" s="450"/>
    </row>
    <row r="8601" spans="6:6" x14ac:dyDescent="0.2">
      <c r="F8601" s="450"/>
    </row>
    <row r="8602" spans="6:6" x14ac:dyDescent="0.2">
      <c r="F8602" s="450"/>
    </row>
    <row r="8603" spans="6:6" x14ac:dyDescent="0.2">
      <c r="F8603" s="450"/>
    </row>
    <row r="8604" spans="6:6" x14ac:dyDescent="0.2">
      <c r="F8604" s="450"/>
    </row>
    <row r="8605" spans="6:6" x14ac:dyDescent="0.2">
      <c r="F8605" s="450"/>
    </row>
    <row r="8606" spans="6:6" x14ac:dyDescent="0.2">
      <c r="F8606" s="450"/>
    </row>
    <row r="8607" spans="6:6" x14ac:dyDescent="0.2">
      <c r="F8607" s="450"/>
    </row>
    <row r="8608" spans="6:6" x14ac:dyDescent="0.2">
      <c r="F8608" s="450"/>
    </row>
    <row r="8609" spans="6:6" x14ac:dyDescent="0.2">
      <c r="F8609" s="450"/>
    </row>
    <row r="8610" spans="6:6" x14ac:dyDescent="0.2">
      <c r="F8610" s="450"/>
    </row>
    <row r="8611" spans="6:6" x14ac:dyDescent="0.2">
      <c r="F8611" s="450"/>
    </row>
    <row r="8612" spans="6:6" x14ac:dyDescent="0.2">
      <c r="F8612" s="450"/>
    </row>
    <row r="8613" spans="6:6" x14ac:dyDescent="0.2">
      <c r="F8613" s="450"/>
    </row>
    <row r="8614" spans="6:6" x14ac:dyDescent="0.2">
      <c r="F8614" s="450"/>
    </row>
    <row r="8615" spans="6:6" x14ac:dyDescent="0.2">
      <c r="F8615" s="450"/>
    </row>
    <row r="8616" spans="6:6" x14ac:dyDescent="0.2">
      <c r="F8616" s="450"/>
    </row>
    <row r="8617" spans="6:6" x14ac:dyDescent="0.2">
      <c r="F8617" s="450"/>
    </row>
    <row r="8618" spans="6:6" x14ac:dyDescent="0.2">
      <c r="F8618" s="450"/>
    </row>
    <row r="8619" spans="6:6" x14ac:dyDescent="0.2">
      <c r="F8619" s="450"/>
    </row>
    <row r="8620" spans="6:6" x14ac:dyDescent="0.2">
      <c r="F8620" s="450"/>
    </row>
    <row r="8621" spans="6:6" x14ac:dyDescent="0.2">
      <c r="F8621" s="450"/>
    </row>
    <row r="8622" spans="6:6" x14ac:dyDescent="0.2">
      <c r="F8622" s="450"/>
    </row>
    <row r="8623" spans="6:6" x14ac:dyDescent="0.2">
      <c r="F8623" s="450"/>
    </row>
    <row r="8624" spans="6:6" x14ac:dyDescent="0.2">
      <c r="F8624" s="450"/>
    </row>
    <row r="8625" spans="6:6" x14ac:dyDescent="0.2">
      <c r="F8625" s="450"/>
    </row>
    <row r="8626" spans="6:6" x14ac:dyDescent="0.2">
      <c r="F8626" s="450"/>
    </row>
    <row r="8627" spans="6:6" x14ac:dyDescent="0.2">
      <c r="F8627" s="450"/>
    </row>
    <row r="8628" spans="6:6" x14ac:dyDescent="0.2">
      <c r="F8628" s="450"/>
    </row>
    <row r="8629" spans="6:6" x14ac:dyDescent="0.2">
      <c r="F8629" s="450"/>
    </row>
    <row r="8630" spans="6:6" x14ac:dyDescent="0.2">
      <c r="F8630" s="450"/>
    </row>
    <row r="8631" spans="6:6" x14ac:dyDescent="0.2">
      <c r="F8631" s="450"/>
    </row>
    <row r="8632" spans="6:6" x14ac:dyDescent="0.2">
      <c r="F8632" s="450"/>
    </row>
    <row r="8633" spans="6:6" x14ac:dyDescent="0.2">
      <c r="F8633" s="450"/>
    </row>
    <row r="8634" spans="6:6" x14ac:dyDescent="0.2">
      <c r="F8634" s="450"/>
    </row>
    <row r="8635" spans="6:6" x14ac:dyDescent="0.2">
      <c r="F8635" s="450"/>
    </row>
    <row r="8636" spans="6:6" x14ac:dyDescent="0.2">
      <c r="F8636" s="450"/>
    </row>
    <row r="8637" spans="6:6" x14ac:dyDescent="0.2">
      <c r="F8637" s="450"/>
    </row>
    <row r="8638" spans="6:6" x14ac:dyDescent="0.2">
      <c r="F8638" s="450"/>
    </row>
    <row r="8639" spans="6:6" x14ac:dyDescent="0.2">
      <c r="F8639" s="450"/>
    </row>
    <row r="8640" spans="6:6" x14ac:dyDescent="0.2">
      <c r="F8640" s="450"/>
    </row>
    <row r="8641" spans="6:6" x14ac:dyDescent="0.2">
      <c r="F8641" s="450"/>
    </row>
    <row r="8642" spans="6:6" x14ac:dyDescent="0.2">
      <c r="F8642" s="450"/>
    </row>
    <row r="8643" spans="6:6" x14ac:dyDescent="0.2">
      <c r="F8643" s="450"/>
    </row>
    <row r="8644" spans="6:6" x14ac:dyDescent="0.2">
      <c r="F8644" s="450"/>
    </row>
    <row r="8645" spans="6:6" x14ac:dyDescent="0.2">
      <c r="F8645" s="450"/>
    </row>
    <row r="8646" spans="6:6" x14ac:dyDescent="0.2">
      <c r="F8646" s="450"/>
    </row>
    <row r="8647" spans="6:6" x14ac:dyDescent="0.2">
      <c r="F8647" s="450"/>
    </row>
    <row r="8648" spans="6:6" x14ac:dyDescent="0.2">
      <c r="F8648" s="450"/>
    </row>
    <row r="8649" spans="6:6" x14ac:dyDescent="0.2">
      <c r="F8649" s="450"/>
    </row>
    <row r="8650" spans="6:6" x14ac:dyDescent="0.2">
      <c r="F8650" s="450"/>
    </row>
    <row r="8651" spans="6:6" x14ac:dyDescent="0.2">
      <c r="F8651" s="450"/>
    </row>
    <row r="8652" spans="6:6" x14ac:dyDescent="0.2">
      <c r="F8652" s="450"/>
    </row>
    <row r="8653" spans="6:6" x14ac:dyDescent="0.2">
      <c r="F8653" s="450"/>
    </row>
    <row r="8654" spans="6:6" x14ac:dyDescent="0.2">
      <c r="F8654" s="450"/>
    </row>
    <row r="8655" spans="6:6" x14ac:dyDescent="0.2">
      <c r="F8655" s="450"/>
    </row>
    <row r="8656" spans="6:6" x14ac:dyDescent="0.2">
      <c r="F8656" s="450"/>
    </row>
    <row r="8657" spans="6:6" x14ac:dyDescent="0.2">
      <c r="F8657" s="450"/>
    </row>
    <row r="8658" spans="6:6" x14ac:dyDescent="0.2">
      <c r="F8658" s="450"/>
    </row>
    <row r="8659" spans="6:6" x14ac:dyDescent="0.2">
      <c r="F8659" s="450"/>
    </row>
    <row r="8660" spans="6:6" x14ac:dyDescent="0.2">
      <c r="F8660" s="450"/>
    </row>
    <row r="8661" spans="6:6" x14ac:dyDescent="0.2">
      <c r="F8661" s="450"/>
    </row>
    <row r="8662" spans="6:6" x14ac:dyDescent="0.2">
      <c r="F8662" s="450"/>
    </row>
    <row r="8663" spans="6:6" x14ac:dyDescent="0.2">
      <c r="F8663" s="450"/>
    </row>
    <row r="8664" spans="6:6" x14ac:dyDescent="0.2">
      <c r="F8664" s="450"/>
    </row>
    <row r="8665" spans="6:6" x14ac:dyDescent="0.2">
      <c r="F8665" s="450"/>
    </row>
    <row r="8666" spans="6:6" x14ac:dyDescent="0.2">
      <c r="F8666" s="450"/>
    </row>
    <row r="8667" spans="6:6" x14ac:dyDescent="0.2">
      <c r="F8667" s="450"/>
    </row>
    <row r="8668" spans="6:6" x14ac:dyDescent="0.2">
      <c r="F8668" s="450"/>
    </row>
    <row r="8669" spans="6:6" x14ac:dyDescent="0.2">
      <c r="F8669" s="450"/>
    </row>
    <row r="8670" spans="6:6" x14ac:dyDescent="0.2">
      <c r="F8670" s="450"/>
    </row>
    <row r="8671" spans="6:6" x14ac:dyDescent="0.2">
      <c r="F8671" s="450"/>
    </row>
    <row r="8672" spans="6:6" x14ac:dyDescent="0.2">
      <c r="F8672" s="450"/>
    </row>
    <row r="8673" spans="6:6" x14ac:dyDescent="0.2">
      <c r="F8673" s="450"/>
    </row>
    <row r="8674" spans="6:6" x14ac:dyDescent="0.2">
      <c r="F8674" s="450"/>
    </row>
    <row r="8675" spans="6:6" x14ac:dyDescent="0.2">
      <c r="F8675" s="450"/>
    </row>
    <row r="8676" spans="6:6" x14ac:dyDescent="0.2">
      <c r="F8676" s="450"/>
    </row>
    <row r="8677" spans="6:6" x14ac:dyDescent="0.2">
      <c r="F8677" s="450"/>
    </row>
    <row r="8678" spans="6:6" x14ac:dyDescent="0.2">
      <c r="F8678" s="450"/>
    </row>
    <row r="8679" spans="6:6" x14ac:dyDescent="0.2">
      <c r="F8679" s="450"/>
    </row>
    <row r="8680" spans="6:6" x14ac:dyDescent="0.2">
      <c r="F8680" s="450"/>
    </row>
    <row r="8681" spans="6:6" x14ac:dyDescent="0.2">
      <c r="F8681" s="450"/>
    </row>
    <row r="8682" spans="6:6" x14ac:dyDescent="0.2">
      <c r="F8682" s="450"/>
    </row>
    <row r="8683" spans="6:6" x14ac:dyDescent="0.2">
      <c r="F8683" s="450"/>
    </row>
    <row r="8684" spans="6:6" x14ac:dyDescent="0.2">
      <c r="F8684" s="450"/>
    </row>
    <row r="8685" spans="6:6" x14ac:dyDescent="0.2">
      <c r="F8685" s="450"/>
    </row>
    <row r="8686" spans="6:6" x14ac:dyDescent="0.2">
      <c r="F8686" s="450"/>
    </row>
    <row r="8687" spans="6:6" x14ac:dyDescent="0.2">
      <c r="F8687" s="450"/>
    </row>
    <row r="8688" spans="6:6" x14ac:dyDescent="0.2">
      <c r="F8688" s="450"/>
    </row>
    <row r="8689" spans="6:6" x14ac:dyDescent="0.2">
      <c r="F8689" s="450"/>
    </row>
    <row r="8690" spans="6:6" x14ac:dyDescent="0.2">
      <c r="F8690" s="450"/>
    </row>
    <row r="8691" spans="6:6" x14ac:dyDescent="0.2">
      <c r="F8691" s="450"/>
    </row>
    <row r="8692" spans="6:6" x14ac:dyDescent="0.2">
      <c r="F8692" s="450"/>
    </row>
    <row r="8693" spans="6:6" x14ac:dyDescent="0.2">
      <c r="F8693" s="450"/>
    </row>
    <row r="8694" spans="6:6" x14ac:dyDescent="0.2">
      <c r="F8694" s="450"/>
    </row>
    <row r="8695" spans="6:6" x14ac:dyDescent="0.2">
      <c r="F8695" s="450"/>
    </row>
    <row r="8696" spans="6:6" x14ac:dyDescent="0.2">
      <c r="F8696" s="450"/>
    </row>
    <row r="8697" spans="6:6" x14ac:dyDescent="0.2">
      <c r="F8697" s="450"/>
    </row>
    <row r="8698" spans="6:6" x14ac:dyDescent="0.2">
      <c r="F8698" s="450"/>
    </row>
    <row r="8699" spans="6:6" x14ac:dyDescent="0.2">
      <c r="F8699" s="450"/>
    </row>
    <row r="8700" spans="6:6" x14ac:dyDescent="0.2">
      <c r="F8700" s="450"/>
    </row>
    <row r="8701" spans="6:6" x14ac:dyDescent="0.2">
      <c r="F8701" s="450"/>
    </row>
    <row r="8702" spans="6:6" x14ac:dyDescent="0.2">
      <c r="F8702" s="450"/>
    </row>
    <row r="8703" spans="6:6" x14ac:dyDescent="0.2">
      <c r="F8703" s="450"/>
    </row>
    <row r="8704" spans="6:6" x14ac:dyDescent="0.2">
      <c r="F8704" s="450"/>
    </row>
    <row r="8705" spans="6:6" x14ac:dyDescent="0.2">
      <c r="F8705" s="450"/>
    </row>
    <row r="8706" spans="6:6" x14ac:dyDescent="0.2">
      <c r="F8706" s="450"/>
    </row>
    <row r="8707" spans="6:6" x14ac:dyDescent="0.2">
      <c r="F8707" s="450"/>
    </row>
    <row r="8708" spans="6:6" x14ac:dyDescent="0.2">
      <c r="F8708" s="450"/>
    </row>
    <row r="8709" spans="6:6" x14ac:dyDescent="0.2">
      <c r="F8709" s="450"/>
    </row>
    <row r="8710" spans="6:6" x14ac:dyDescent="0.2">
      <c r="F8710" s="450"/>
    </row>
    <row r="8711" spans="6:6" x14ac:dyDescent="0.2">
      <c r="F8711" s="450"/>
    </row>
    <row r="8712" spans="6:6" x14ac:dyDescent="0.2">
      <c r="F8712" s="450"/>
    </row>
    <row r="8713" spans="6:6" x14ac:dyDescent="0.2">
      <c r="F8713" s="450"/>
    </row>
    <row r="8714" spans="6:6" x14ac:dyDescent="0.2">
      <c r="F8714" s="450"/>
    </row>
    <row r="8715" spans="6:6" x14ac:dyDescent="0.2">
      <c r="F8715" s="450"/>
    </row>
    <row r="8716" spans="6:6" x14ac:dyDescent="0.2">
      <c r="F8716" s="450"/>
    </row>
    <row r="8717" spans="6:6" x14ac:dyDescent="0.2">
      <c r="F8717" s="450"/>
    </row>
    <row r="8718" spans="6:6" x14ac:dyDescent="0.2">
      <c r="F8718" s="450"/>
    </row>
    <row r="8719" spans="6:6" x14ac:dyDescent="0.2">
      <c r="F8719" s="450"/>
    </row>
    <row r="8720" spans="6:6" x14ac:dyDescent="0.2">
      <c r="F8720" s="450"/>
    </row>
    <row r="8721" spans="6:6" x14ac:dyDescent="0.2">
      <c r="F8721" s="450"/>
    </row>
    <row r="8722" spans="6:6" x14ac:dyDescent="0.2">
      <c r="F8722" s="450"/>
    </row>
    <row r="8723" spans="6:6" x14ac:dyDescent="0.2">
      <c r="F8723" s="450"/>
    </row>
    <row r="8724" spans="6:6" x14ac:dyDescent="0.2">
      <c r="F8724" s="450"/>
    </row>
    <row r="8725" spans="6:6" x14ac:dyDescent="0.2">
      <c r="F8725" s="450"/>
    </row>
    <row r="8726" spans="6:6" x14ac:dyDescent="0.2">
      <c r="F8726" s="450"/>
    </row>
    <row r="8727" spans="6:6" x14ac:dyDescent="0.2">
      <c r="F8727" s="450"/>
    </row>
    <row r="8728" spans="6:6" x14ac:dyDescent="0.2">
      <c r="F8728" s="450"/>
    </row>
    <row r="8729" spans="6:6" x14ac:dyDescent="0.2">
      <c r="F8729" s="450"/>
    </row>
    <row r="8730" spans="6:6" x14ac:dyDescent="0.2">
      <c r="F8730" s="450"/>
    </row>
    <row r="8731" spans="6:6" x14ac:dyDescent="0.2">
      <c r="F8731" s="450"/>
    </row>
    <row r="8732" spans="6:6" x14ac:dyDescent="0.2">
      <c r="F8732" s="450"/>
    </row>
    <row r="8733" spans="6:6" x14ac:dyDescent="0.2">
      <c r="F8733" s="450"/>
    </row>
    <row r="8734" spans="6:6" x14ac:dyDescent="0.2">
      <c r="F8734" s="450"/>
    </row>
    <row r="8735" spans="6:6" x14ac:dyDescent="0.2">
      <c r="F8735" s="450"/>
    </row>
    <row r="8736" spans="6:6" x14ac:dyDescent="0.2">
      <c r="F8736" s="450"/>
    </row>
    <row r="8737" spans="6:6" x14ac:dyDescent="0.2">
      <c r="F8737" s="450"/>
    </row>
    <row r="8738" spans="6:6" x14ac:dyDescent="0.2">
      <c r="F8738" s="450"/>
    </row>
    <row r="8739" spans="6:6" x14ac:dyDescent="0.2">
      <c r="F8739" s="450"/>
    </row>
    <row r="8740" spans="6:6" x14ac:dyDescent="0.2">
      <c r="F8740" s="450"/>
    </row>
    <row r="8741" spans="6:6" x14ac:dyDescent="0.2">
      <c r="F8741" s="450"/>
    </row>
    <row r="8742" spans="6:6" x14ac:dyDescent="0.2">
      <c r="F8742" s="450"/>
    </row>
    <row r="8743" spans="6:6" x14ac:dyDescent="0.2">
      <c r="F8743" s="450"/>
    </row>
    <row r="8744" spans="6:6" x14ac:dyDescent="0.2">
      <c r="F8744" s="450"/>
    </row>
    <row r="8745" spans="6:6" x14ac:dyDescent="0.2">
      <c r="F8745" s="450"/>
    </row>
    <row r="8746" spans="6:6" x14ac:dyDescent="0.2">
      <c r="F8746" s="450"/>
    </row>
    <row r="8747" spans="6:6" x14ac:dyDescent="0.2">
      <c r="F8747" s="450"/>
    </row>
    <row r="8748" spans="6:6" x14ac:dyDescent="0.2">
      <c r="F8748" s="450"/>
    </row>
    <row r="8749" spans="6:6" x14ac:dyDescent="0.2">
      <c r="F8749" s="450"/>
    </row>
    <row r="8750" spans="6:6" x14ac:dyDescent="0.2">
      <c r="F8750" s="450"/>
    </row>
    <row r="8751" spans="6:6" x14ac:dyDescent="0.2">
      <c r="F8751" s="450"/>
    </row>
    <row r="8752" spans="6:6" x14ac:dyDescent="0.2">
      <c r="F8752" s="450"/>
    </row>
    <row r="8753" spans="6:6" x14ac:dyDescent="0.2">
      <c r="F8753" s="450"/>
    </row>
    <row r="8754" spans="6:6" x14ac:dyDescent="0.2">
      <c r="F8754" s="450"/>
    </row>
    <row r="8755" spans="6:6" x14ac:dyDescent="0.2">
      <c r="F8755" s="450"/>
    </row>
    <row r="8756" spans="6:6" x14ac:dyDescent="0.2">
      <c r="F8756" s="450"/>
    </row>
    <row r="8757" spans="6:6" x14ac:dyDescent="0.2">
      <c r="F8757" s="450"/>
    </row>
    <row r="8758" spans="6:6" x14ac:dyDescent="0.2">
      <c r="F8758" s="450"/>
    </row>
    <row r="8759" spans="6:6" x14ac:dyDescent="0.2">
      <c r="F8759" s="450"/>
    </row>
    <row r="8760" spans="6:6" x14ac:dyDescent="0.2">
      <c r="F8760" s="450"/>
    </row>
    <row r="8761" spans="6:6" x14ac:dyDescent="0.2">
      <c r="F8761" s="450"/>
    </row>
    <row r="8762" spans="6:6" x14ac:dyDescent="0.2">
      <c r="F8762" s="450"/>
    </row>
    <row r="8763" spans="6:6" x14ac:dyDescent="0.2">
      <c r="F8763" s="450"/>
    </row>
    <row r="8764" spans="6:6" x14ac:dyDescent="0.2">
      <c r="F8764" s="450"/>
    </row>
    <row r="8765" spans="6:6" x14ac:dyDescent="0.2">
      <c r="F8765" s="450"/>
    </row>
    <row r="8766" spans="6:6" x14ac:dyDescent="0.2">
      <c r="F8766" s="450"/>
    </row>
    <row r="8767" spans="6:6" x14ac:dyDescent="0.2">
      <c r="F8767" s="450"/>
    </row>
    <row r="8768" spans="6:6" x14ac:dyDescent="0.2">
      <c r="F8768" s="450"/>
    </row>
    <row r="8769" spans="6:6" x14ac:dyDescent="0.2">
      <c r="F8769" s="450"/>
    </row>
    <row r="8770" spans="6:6" x14ac:dyDescent="0.2">
      <c r="F8770" s="450"/>
    </row>
    <row r="8771" spans="6:6" x14ac:dyDescent="0.2">
      <c r="F8771" s="450"/>
    </row>
    <row r="8772" spans="6:6" x14ac:dyDescent="0.2">
      <c r="F8772" s="450"/>
    </row>
    <row r="8773" spans="6:6" x14ac:dyDescent="0.2">
      <c r="F8773" s="450"/>
    </row>
    <row r="8774" spans="6:6" x14ac:dyDescent="0.2">
      <c r="F8774" s="450"/>
    </row>
    <row r="8775" spans="6:6" x14ac:dyDescent="0.2">
      <c r="F8775" s="450"/>
    </row>
    <row r="8776" spans="6:6" x14ac:dyDescent="0.2">
      <c r="F8776" s="450"/>
    </row>
    <row r="8777" spans="6:6" x14ac:dyDescent="0.2">
      <c r="F8777" s="450"/>
    </row>
    <row r="8778" spans="6:6" x14ac:dyDescent="0.2">
      <c r="F8778" s="450"/>
    </row>
    <row r="8779" spans="6:6" x14ac:dyDescent="0.2">
      <c r="F8779" s="450"/>
    </row>
    <row r="8780" spans="6:6" x14ac:dyDescent="0.2">
      <c r="F8780" s="450"/>
    </row>
    <row r="8781" spans="6:6" x14ac:dyDescent="0.2">
      <c r="F8781" s="450"/>
    </row>
    <row r="8782" spans="6:6" x14ac:dyDescent="0.2">
      <c r="F8782" s="450"/>
    </row>
    <row r="8783" spans="6:6" x14ac:dyDescent="0.2">
      <c r="F8783" s="450"/>
    </row>
    <row r="8784" spans="6:6" x14ac:dyDescent="0.2">
      <c r="F8784" s="450"/>
    </row>
    <row r="8785" spans="6:6" x14ac:dyDescent="0.2">
      <c r="F8785" s="450"/>
    </row>
    <row r="8786" spans="6:6" x14ac:dyDescent="0.2">
      <c r="F8786" s="450"/>
    </row>
    <row r="8787" spans="6:6" x14ac:dyDescent="0.2">
      <c r="F8787" s="450"/>
    </row>
    <row r="8788" spans="6:6" x14ac:dyDescent="0.2">
      <c r="F8788" s="450"/>
    </row>
    <row r="8789" spans="6:6" x14ac:dyDescent="0.2">
      <c r="F8789" s="450"/>
    </row>
    <row r="8790" spans="6:6" x14ac:dyDescent="0.2">
      <c r="F8790" s="450"/>
    </row>
    <row r="8791" spans="6:6" x14ac:dyDescent="0.2">
      <c r="F8791" s="450"/>
    </row>
    <row r="8792" spans="6:6" x14ac:dyDescent="0.2">
      <c r="F8792" s="450"/>
    </row>
    <row r="8793" spans="6:6" x14ac:dyDescent="0.2">
      <c r="F8793" s="450"/>
    </row>
    <row r="8794" spans="6:6" x14ac:dyDescent="0.2">
      <c r="F8794" s="450"/>
    </row>
    <row r="8795" spans="6:6" x14ac:dyDescent="0.2">
      <c r="F8795" s="450"/>
    </row>
    <row r="8796" spans="6:6" x14ac:dyDescent="0.2">
      <c r="F8796" s="450"/>
    </row>
    <row r="8797" spans="6:6" x14ac:dyDescent="0.2">
      <c r="F8797" s="450"/>
    </row>
    <row r="8798" spans="6:6" x14ac:dyDescent="0.2">
      <c r="F8798" s="450"/>
    </row>
    <row r="8799" spans="6:6" x14ac:dyDescent="0.2">
      <c r="F8799" s="450"/>
    </row>
    <row r="8800" spans="6:6" x14ac:dyDescent="0.2">
      <c r="F8800" s="450"/>
    </row>
    <row r="8801" spans="6:6" x14ac:dyDescent="0.2">
      <c r="F8801" s="450"/>
    </row>
    <row r="8802" spans="6:6" x14ac:dyDescent="0.2">
      <c r="F8802" s="450"/>
    </row>
    <row r="8803" spans="6:6" x14ac:dyDescent="0.2">
      <c r="F8803" s="450"/>
    </row>
    <row r="8804" spans="6:6" x14ac:dyDescent="0.2">
      <c r="F8804" s="450"/>
    </row>
    <row r="8805" spans="6:6" x14ac:dyDescent="0.2">
      <c r="F8805" s="450"/>
    </row>
    <row r="8806" spans="6:6" x14ac:dyDescent="0.2">
      <c r="F8806" s="450"/>
    </row>
    <row r="8807" spans="6:6" x14ac:dyDescent="0.2">
      <c r="F8807" s="450"/>
    </row>
    <row r="8808" spans="6:6" x14ac:dyDescent="0.2">
      <c r="F8808" s="450"/>
    </row>
    <row r="8809" spans="6:6" x14ac:dyDescent="0.2">
      <c r="F8809" s="450"/>
    </row>
    <row r="8810" spans="6:6" x14ac:dyDescent="0.2">
      <c r="F8810" s="450"/>
    </row>
    <row r="8811" spans="6:6" x14ac:dyDescent="0.2">
      <c r="F8811" s="450"/>
    </row>
    <row r="8812" spans="6:6" x14ac:dyDescent="0.2">
      <c r="F8812" s="450"/>
    </row>
    <row r="8813" spans="6:6" x14ac:dyDescent="0.2">
      <c r="F8813" s="450"/>
    </row>
    <row r="8814" spans="6:6" x14ac:dyDescent="0.2">
      <c r="F8814" s="450"/>
    </row>
    <row r="8815" spans="6:6" x14ac:dyDescent="0.2">
      <c r="F8815" s="450"/>
    </row>
    <row r="8816" spans="6:6" x14ac:dyDescent="0.2">
      <c r="F8816" s="450"/>
    </row>
    <row r="8817" spans="6:6" x14ac:dyDescent="0.2">
      <c r="F8817" s="450"/>
    </row>
    <row r="8818" spans="6:6" x14ac:dyDescent="0.2">
      <c r="F8818" s="450"/>
    </row>
    <row r="8819" spans="6:6" x14ac:dyDescent="0.2">
      <c r="F8819" s="450"/>
    </row>
    <row r="8820" spans="6:6" x14ac:dyDescent="0.2">
      <c r="F8820" s="450"/>
    </row>
    <row r="8821" spans="6:6" x14ac:dyDescent="0.2">
      <c r="F8821" s="450"/>
    </row>
    <row r="8822" spans="6:6" x14ac:dyDescent="0.2">
      <c r="F8822" s="450"/>
    </row>
    <row r="8823" spans="6:6" x14ac:dyDescent="0.2">
      <c r="F8823" s="450"/>
    </row>
    <row r="8824" spans="6:6" x14ac:dyDescent="0.2">
      <c r="F8824" s="450"/>
    </row>
    <row r="8825" spans="6:6" x14ac:dyDescent="0.2">
      <c r="F8825" s="450"/>
    </row>
    <row r="8826" spans="6:6" x14ac:dyDescent="0.2">
      <c r="F8826" s="450"/>
    </row>
    <row r="8827" spans="6:6" x14ac:dyDescent="0.2">
      <c r="F8827" s="450"/>
    </row>
    <row r="8828" spans="6:6" x14ac:dyDescent="0.2">
      <c r="F8828" s="450"/>
    </row>
    <row r="8829" spans="6:6" x14ac:dyDescent="0.2">
      <c r="F8829" s="450"/>
    </row>
    <row r="8830" spans="6:6" x14ac:dyDescent="0.2">
      <c r="F8830" s="450"/>
    </row>
    <row r="8831" spans="6:6" x14ac:dyDescent="0.2">
      <c r="F8831" s="450"/>
    </row>
    <row r="8832" spans="6:6" x14ac:dyDescent="0.2">
      <c r="F8832" s="450"/>
    </row>
    <row r="8833" spans="6:6" x14ac:dyDescent="0.2">
      <c r="F8833" s="450"/>
    </row>
    <row r="8834" spans="6:6" x14ac:dyDescent="0.2">
      <c r="F8834" s="450"/>
    </row>
    <row r="8835" spans="6:6" x14ac:dyDescent="0.2">
      <c r="F8835" s="450"/>
    </row>
    <row r="8836" spans="6:6" x14ac:dyDescent="0.2">
      <c r="F8836" s="450"/>
    </row>
    <row r="8837" spans="6:6" x14ac:dyDescent="0.2">
      <c r="F8837" s="450"/>
    </row>
    <row r="8838" spans="6:6" x14ac:dyDescent="0.2">
      <c r="F8838" s="450"/>
    </row>
    <row r="8839" spans="6:6" x14ac:dyDescent="0.2">
      <c r="F8839" s="450"/>
    </row>
    <row r="8840" spans="6:6" x14ac:dyDescent="0.2">
      <c r="F8840" s="450"/>
    </row>
    <row r="8841" spans="6:6" x14ac:dyDescent="0.2">
      <c r="F8841" s="450"/>
    </row>
    <row r="8842" spans="6:6" x14ac:dyDescent="0.2">
      <c r="F8842" s="450"/>
    </row>
    <row r="8843" spans="6:6" x14ac:dyDescent="0.2">
      <c r="F8843" s="450"/>
    </row>
    <row r="8844" spans="6:6" x14ac:dyDescent="0.2">
      <c r="F8844" s="450"/>
    </row>
    <row r="8845" spans="6:6" x14ac:dyDescent="0.2">
      <c r="F8845" s="450"/>
    </row>
    <row r="8846" spans="6:6" x14ac:dyDescent="0.2">
      <c r="F8846" s="450"/>
    </row>
    <row r="8847" spans="6:6" x14ac:dyDescent="0.2">
      <c r="F8847" s="450"/>
    </row>
    <row r="8848" spans="6:6" x14ac:dyDescent="0.2">
      <c r="F8848" s="450"/>
    </row>
    <row r="8849" spans="6:6" x14ac:dyDescent="0.2">
      <c r="F8849" s="450"/>
    </row>
    <row r="8850" spans="6:6" x14ac:dyDescent="0.2">
      <c r="F8850" s="450"/>
    </row>
    <row r="8851" spans="6:6" x14ac:dyDescent="0.2">
      <c r="F8851" s="450"/>
    </row>
    <row r="8852" spans="6:6" x14ac:dyDescent="0.2">
      <c r="F8852" s="450"/>
    </row>
    <row r="8853" spans="6:6" x14ac:dyDescent="0.2">
      <c r="F8853" s="450"/>
    </row>
    <row r="8854" spans="6:6" x14ac:dyDescent="0.2">
      <c r="F8854" s="450"/>
    </row>
    <row r="8855" spans="6:6" x14ac:dyDescent="0.2">
      <c r="F8855" s="450"/>
    </row>
    <row r="8856" spans="6:6" x14ac:dyDescent="0.2">
      <c r="F8856" s="450"/>
    </row>
    <row r="8857" spans="6:6" x14ac:dyDescent="0.2">
      <c r="F8857" s="450"/>
    </row>
    <row r="8858" spans="6:6" x14ac:dyDescent="0.2">
      <c r="F8858" s="450"/>
    </row>
    <row r="8859" spans="6:6" x14ac:dyDescent="0.2">
      <c r="F8859" s="450"/>
    </row>
    <row r="8860" spans="6:6" x14ac:dyDescent="0.2">
      <c r="F8860" s="450"/>
    </row>
    <row r="8861" spans="6:6" x14ac:dyDescent="0.2">
      <c r="F8861" s="450"/>
    </row>
    <row r="8862" spans="6:6" x14ac:dyDescent="0.2">
      <c r="F8862" s="450"/>
    </row>
    <row r="8863" spans="6:6" x14ac:dyDescent="0.2">
      <c r="F8863" s="450"/>
    </row>
    <row r="8864" spans="6:6" x14ac:dyDescent="0.2">
      <c r="F8864" s="450"/>
    </row>
    <row r="8865" spans="6:6" x14ac:dyDescent="0.2">
      <c r="F8865" s="450"/>
    </row>
    <row r="8866" spans="6:6" x14ac:dyDescent="0.2">
      <c r="F8866" s="450"/>
    </row>
    <row r="8867" spans="6:6" x14ac:dyDescent="0.2">
      <c r="F8867" s="450"/>
    </row>
    <row r="8868" spans="6:6" x14ac:dyDescent="0.2">
      <c r="F8868" s="450"/>
    </row>
    <row r="8869" spans="6:6" x14ac:dyDescent="0.2">
      <c r="F8869" s="450"/>
    </row>
    <row r="8870" spans="6:6" x14ac:dyDescent="0.2">
      <c r="F8870" s="450"/>
    </row>
    <row r="8871" spans="6:6" x14ac:dyDescent="0.2">
      <c r="F8871" s="450"/>
    </row>
    <row r="8872" spans="6:6" x14ac:dyDescent="0.2">
      <c r="F8872" s="450"/>
    </row>
    <row r="8873" spans="6:6" x14ac:dyDescent="0.2">
      <c r="F8873" s="450"/>
    </row>
    <row r="8874" spans="6:6" x14ac:dyDescent="0.2">
      <c r="F8874" s="450"/>
    </row>
    <row r="8875" spans="6:6" x14ac:dyDescent="0.2">
      <c r="F8875" s="450"/>
    </row>
    <row r="8876" spans="6:6" x14ac:dyDescent="0.2">
      <c r="F8876" s="450"/>
    </row>
    <row r="8877" spans="6:6" x14ac:dyDescent="0.2">
      <c r="F8877" s="450"/>
    </row>
    <row r="8878" spans="6:6" x14ac:dyDescent="0.2">
      <c r="F8878" s="450"/>
    </row>
    <row r="8879" spans="6:6" x14ac:dyDescent="0.2">
      <c r="F8879" s="450"/>
    </row>
    <row r="8880" spans="6:6" x14ac:dyDescent="0.2">
      <c r="F8880" s="450"/>
    </row>
    <row r="8881" spans="6:6" x14ac:dyDescent="0.2">
      <c r="F8881" s="450"/>
    </row>
    <row r="8882" spans="6:6" x14ac:dyDescent="0.2">
      <c r="F8882" s="450"/>
    </row>
    <row r="8883" spans="6:6" x14ac:dyDescent="0.2">
      <c r="F8883" s="450"/>
    </row>
    <row r="8884" spans="6:6" x14ac:dyDescent="0.2">
      <c r="F8884" s="450"/>
    </row>
    <row r="8885" spans="6:6" x14ac:dyDescent="0.2">
      <c r="F8885" s="450"/>
    </row>
    <row r="8886" spans="6:6" x14ac:dyDescent="0.2">
      <c r="F8886" s="450"/>
    </row>
    <row r="8887" spans="6:6" x14ac:dyDescent="0.2">
      <c r="F8887" s="450"/>
    </row>
    <row r="8888" spans="6:6" x14ac:dyDescent="0.2">
      <c r="F8888" s="450"/>
    </row>
    <row r="8889" spans="6:6" x14ac:dyDescent="0.2">
      <c r="F8889" s="450"/>
    </row>
    <row r="8890" spans="6:6" x14ac:dyDescent="0.2">
      <c r="F8890" s="450"/>
    </row>
    <row r="8891" spans="6:6" x14ac:dyDescent="0.2">
      <c r="F8891" s="450"/>
    </row>
    <row r="8892" spans="6:6" x14ac:dyDescent="0.2">
      <c r="F8892" s="450"/>
    </row>
    <row r="8893" spans="6:6" x14ac:dyDescent="0.2">
      <c r="F8893" s="450"/>
    </row>
    <row r="8894" spans="6:6" x14ac:dyDescent="0.2">
      <c r="F8894" s="450"/>
    </row>
    <row r="8895" spans="6:6" x14ac:dyDescent="0.2">
      <c r="F8895" s="450"/>
    </row>
    <row r="8896" spans="6:6" x14ac:dyDescent="0.2">
      <c r="F8896" s="450"/>
    </row>
    <row r="8897" spans="6:6" x14ac:dyDescent="0.2">
      <c r="F8897" s="450"/>
    </row>
    <row r="8898" spans="6:6" x14ac:dyDescent="0.2">
      <c r="F8898" s="450"/>
    </row>
    <row r="8899" spans="6:6" x14ac:dyDescent="0.2">
      <c r="F8899" s="450"/>
    </row>
    <row r="8900" spans="6:6" x14ac:dyDescent="0.2">
      <c r="F8900" s="450"/>
    </row>
    <row r="8901" spans="6:6" x14ac:dyDescent="0.2">
      <c r="F8901" s="450"/>
    </row>
    <row r="8902" spans="6:6" x14ac:dyDescent="0.2">
      <c r="F8902" s="450"/>
    </row>
    <row r="8903" spans="6:6" x14ac:dyDescent="0.2">
      <c r="F8903" s="450"/>
    </row>
    <row r="8904" spans="6:6" x14ac:dyDescent="0.2">
      <c r="F8904" s="450"/>
    </row>
    <row r="8905" spans="6:6" x14ac:dyDescent="0.2">
      <c r="F8905" s="450"/>
    </row>
    <row r="8906" spans="6:6" x14ac:dyDescent="0.2">
      <c r="F8906" s="450"/>
    </row>
    <row r="8907" spans="6:6" x14ac:dyDescent="0.2">
      <c r="F8907" s="450"/>
    </row>
    <row r="8908" spans="6:6" x14ac:dyDescent="0.2">
      <c r="F8908" s="450"/>
    </row>
    <row r="8909" spans="6:6" x14ac:dyDescent="0.2">
      <c r="F8909" s="450"/>
    </row>
    <row r="8910" spans="6:6" x14ac:dyDescent="0.2">
      <c r="F8910" s="450"/>
    </row>
    <row r="8911" spans="6:6" x14ac:dyDescent="0.2">
      <c r="F8911" s="450"/>
    </row>
    <row r="8912" spans="6:6" x14ac:dyDescent="0.2">
      <c r="F8912" s="450"/>
    </row>
    <row r="8913" spans="6:6" x14ac:dyDescent="0.2">
      <c r="F8913" s="450"/>
    </row>
    <row r="8914" spans="6:6" x14ac:dyDescent="0.2">
      <c r="F8914" s="450"/>
    </row>
    <row r="8915" spans="6:6" x14ac:dyDescent="0.2">
      <c r="F8915" s="450"/>
    </row>
    <row r="8916" spans="6:6" x14ac:dyDescent="0.2">
      <c r="F8916" s="450"/>
    </row>
    <row r="8917" spans="6:6" x14ac:dyDescent="0.2">
      <c r="F8917" s="450"/>
    </row>
    <row r="8918" spans="6:6" x14ac:dyDescent="0.2">
      <c r="F8918" s="450"/>
    </row>
    <row r="8919" spans="6:6" x14ac:dyDescent="0.2">
      <c r="F8919" s="450"/>
    </row>
    <row r="8920" spans="6:6" x14ac:dyDescent="0.2">
      <c r="F8920" s="450"/>
    </row>
    <row r="8921" spans="6:6" x14ac:dyDescent="0.2">
      <c r="F8921" s="450"/>
    </row>
    <row r="8922" spans="6:6" x14ac:dyDescent="0.2">
      <c r="F8922" s="450"/>
    </row>
    <row r="8923" spans="6:6" x14ac:dyDescent="0.2">
      <c r="F8923" s="450"/>
    </row>
    <row r="8924" spans="6:6" x14ac:dyDescent="0.2">
      <c r="F8924" s="450"/>
    </row>
    <row r="8925" spans="6:6" x14ac:dyDescent="0.2">
      <c r="F8925" s="450"/>
    </row>
    <row r="8926" spans="6:6" x14ac:dyDescent="0.2">
      <c r="F8926" s="450"/>
    </row>
    <row r="8927" spans="6:6" x14ac:dyDescent="0.2">
      <c r="F8927" s="450"/>
    </row>
    <row r="8928" spans="6:6" x14ac:dyDescent="0.2">
      <c r="F8928" s="450"/>
    </row>
    <row r="8929" spans="6:6" x14ac:dyDescent="0.2">
      <c r="F8929" s="450"/>
    </row>
    <row r="8930" spans="6:6" x14ac:dyDescent="0.2">
      <c r="F8930" s="450"/>
    </row>
    <row r="8931" spans="6:6" x14ac:dyDescent="0.2">
      <c r="F8931" s="450"/>
    </row>
    <row r="8932" spans="6:6" x14ac:dyDescent="0.2">
      <c r="F8932" s="450"/>
    </row>
    <row r="8933" spans="6:6" x14ac:dyDescent="0.2">
      <c r="F8933" s="450"/>
    </row>
    <row r="8934" spans="6:6" x14ac:dyDescent="0.2">
      <c r="F8934" s="450"/>
    </row>
    <row r="8935" spans="6:6" x14ac:dyDescent="0.2">
      <c r="F8935" s="450"/>
    </row>
    <row r="8936" spans="6:6" x14ac:dyDescent="0.2">
      <c r="F8936" s="450"/>
    </row>
    <row r="8937" spans="6:6" x14ac:dyDescent="0.2">
      <c r="F8937" s="450"/>
    </row>
    <row r="8938" spans="6:6" x14ac:dyDescent="0.2">
      <c r="F8938" s="450"/>
    </row>
    <row r="8939" spans="6:6" x14ac:dyDescent="0.2">
      <c r="F8939" s="450"/>
    </row>
    <row r="8940" spans="6:6" x14ac:dyDescent="0.2">
      <c r="F8940" s="450"/>
    </row>
    <row r="8941" spans="6:6" x14ac:dyDescent="0.2">
      <c r="F8941" s="450"/>
    </row>
    <row r="8942" spans="6:6" x14ac:dyDescent="0.2">
      <c r="F8942" s="450"/>
    </row>
    <row r="8943" spans="6:6" x14ac:dyDescent="0.2">
      <c r="F8943" s="450"/>
    </row>
    <row r="8944" spans="6:6" x14ac:dyDescent="0.2">
      <c r="F8944" s="450"/>
    </row>
    <row r="8945" spans="6:6" x14ac:dyDescent="0.2">
      <c r="F8945" s="450"/>
    </row>
    <row r="8946" spans="6:6" x14ac:dyDescent="0.2">
      <c r="F8946" s="450"/>
    </row>
    <row r="8947" spans="6:6" x14ac:dyDescent="0.2">
      <c r="F8947" s="450"/>
    </row>
    <row r="8948" spans="6:6" x14ac:dyDescent="0.2">
      <c r="F8948" s="450"/>
    </row>
    <row r="8949" spans="6:6" x14ac:dyDescent="0.2">
      <c r="F8949" s="450"/>
    </row>
    <row r="8950" spans="6:6" x14ac:dyDescent="0.2">
      <c r="F8950" s="450"/>
    </row>
    <row r="8951" spans="6:6" x14ac:dyDescent="0.2">
      <c r="F8951" s="450"/>
    </row>
    <row r="8952" spans="6:6" x14ac:dyDescent="0.2">
      <c r="F8952" s="450"/>
    </row>
    <row r="8953" spans="6:6" x14ac:dyDescent="0.2">
      <c r="F8953" s="450"/>
    </row>
    <row r="8954" spans="6:6" x14ac:dyDescent="0.2">
      <c r="F8954" s="450"/>
    </row>
    <row r="8955" spans="6:6" x14ac:dyDescent="0.2">
      <c r="F8955" s="450"/>
    </row>
    <row r="8956" spans="6:6" x14ac:dyDescent="0.2">
      <c r="F8956" s="450"/>
    </row>
    <row r="8957" spans="6:6" x14ac:dyDescent="0.2">
      <c r="F8957" s="450"/>
    </row>
    <row r="8958" spans="6:6" x14ac:dyDescent="0.2">
      <c r="F8958" s="450"/>
    </row>
    <row r="8959" spans="6:6" x14ac:dyDescent="0.2">
      <c r="F8959" s="450"/>
    </row>
    <row r="8960" spans="6:6" x14ac:dyDescent="0.2">
      <c r="F8960" s="450"/>
    </row>
    <row r="8961" spans="6:6" x14ac:dyDescent="0.2">
      <c r="F8961" s="450"/>
    </row>
    <row r="8962" spans="6:6" x14ac:dyDescent="0.2">
      <c r="F8962" s="450"/>
    </row>
    <row r="8963" spans="6:6" x14ac:dyDescent="0.2">
      <c r="F8963" s="450"/>
    </row>
    <row r="8964" spans="6:6" x14ac:dyDescent="0.2">
      <c r="F8964" s="450"/>
    </row>
    <row r="8965" spans="6:6" x14ac:dyDescent="0.2">
      <c r="F8965" s="450"/>
    </row>
    <row r="8966" spans="6:6" x14ac:dyDescent="0.2">
      <c r="F8966" s="450"/>
    </row>
    <row r="8967" spans="6:6" x14ac:dyDescent="0.2">
      <c r="F8967" s="450"/>
    </row>
    <row r="8968" spans="6:6" x14ac:dyDescent="0.2">
      <c r="F8968" s="450"/>
    </row>
    <row r="8969" spans="6:6" x14ac:dyDescent="0.2">
      <c r="F8969" s="450"/>
    </row>
    <row r="8970" spans="6:6" x14ac:dyDescent="0.2">
      <c r="F8970" s="450"/>
    </row>
    <row r="8971" spans="6:6" x14ac:dyDescent="0.2">
      <c r="F8971" s="450"/>
    </row>
    <row r="8972" spans="6:6" x14ac:dyDescent="0.2">
      <c r="F8972" s="450"/>
    </row>
    <row r="8973" spans="6:6" x14ac:dyDescent="0.2">
      <c r="F8973" s="450"/>
    </row>
    <row r="8974" spans="6:6" x14ac:dyDescent="0.2">
      <c r="F8974" s="450"/>
    </row>
    <row r="8975" spans="6:6" x14ac:dyDescent="0.2">
      <c r="F8975" s="450"/>
    </row>
    <row r="8976" spans="6:6" x14ac:dyDescent="0.2">
      <c r="F8976" s="450"/>
    </row>
    <row r="8977" spans="6:6" x14ac:dyDescent="0.2">
      <c r="F8977" s="450"/>
    </row>
    <row r="8978" spans="6:6" x14ac:dyDescent="0.2">
      <c r="F8978" s="450"/>
    </row>
    <row r="8979" spans="6:6" x14ac:dyDescent="0.2">
      <c r="F8979" s="450"/>
    </row>
    <row r="8980" spans="6:6" x14ac:dyDescent="0.2">
      <c r="F8980" s="450"/>
    </row>
    <row r="8981" spans="6:6" x14ac:dyDescent="0.2">
      <c r="F8981" s="450"/>
    </row>
    <row r="8982" spans="6:6" x14ac:dyDescent="0.2">
      <c r="F8982" s="450"/>
    </row>
    <row r="8983" spans="6:6" x14ac:dyDescent="0.2">
      <c r="F8983" s="450"/>
    </row>
    <row r="8984" spans="6:6" x14ac:dyDescent="0.2">
      <c r="F8984" s="450"/>
    </row>
    <row r="8985" spans="6:6" x14ac:dyDescent="0.2">
      <c r="F8985" s="450"/>
    </row>
    <row r="8986" spans="6:6" x14ac:dyDescent="0.2">
      <c r="F8986" s="450"/>
    </row>
    <row r="8987" spans="6:6" x14ac:dyDescent="0.2">
      <c r="F8987" s="450"/>
    </row>
    <row r="8988" spans="6:6" x14ac:dyDescent="0.2">
      <c r="F8988" s="450"/>
    </row>
    <row r="8989" spans="6:6" x14ac:dyDescent="0.2">
      <c r="F8989" s="450"/>
    </row>
    <row r="8990" spans="6:6" x14ac:dyDescent="0.2">
      <c r="F8990" s="450"/>
    </row>
    <row r="8991" spans="6:6" x14ac:dyDescent="0.2">
      <c r="F8991" s="450"/>
    </row>
    <row r="8992" spans="6:6" x14ac:dyDescent="0.2">
      <c r="F8992" s="450"/>
    </row>
    <row r="8993" spans="6:6" x14ac:dyDescent="0.2">
      <c r="F8993" s="450"/>
    </row>
    <row r="8994" spans="6:6" x14ac:dyDescent="0.2">
      <c r="F8994" s="450"/>
    </row>
    <row r="8995" spans="6:6" x14ac:dyDescent="0.2">
      <c r="F8995" s="450"/>
    </row>
    <row r="8996" spans="6:6" x14ac:dyDescent="0.2">
      <c r="F8996" s="450"/>
    </row>
    <row r="8997" spans="6:6" x14ac:dyDescent="0.2">
      <c r="F8997" s="450"/>
    </row>
    <row r="8998" spans="6:6" x14ac:dyDescent="0.2">
      <c r="F8998" s="450"/>
    </row>
    <row r="8999" spans="6:6" x14ac:dyDescent="0.2">
      <c r="F8999" s="450"/>
    </row>
    <row r="9000" spans="6:6" x14ac:dyDescent="0.2">
      <c r="F9000" s="450"/>
    </row>
    <row r="9001" spans="6:6" x14ac:dyDescent="0.2">
      <c r="F9001" s="450"/>
    </row>
    <row r="9002" spans="6:6" x14ac:dyDescent="0.2">
      <c r="F9002" s="450"/>
    </row>
    <row r="9003" spans="6:6" x14ac:dyDescent="0.2">
      <c r="F9003" s="450"/>
    </row>
    <row r="9004" spans="6:6" x14ac:dyDescent="0.2">
      <c r="F9004" s="450"/>
    </row>
    <row r="9005" spans="6:6" x14ac:dyDescent="0.2">
      <c r="F9005" s="450"/>
    </row>
    <row r="9006" spans="6:6" x14ac:dyDescent="0.2">
      <c r="F9006" s="450"/>
    </row>
    <row r="9007" spans="6:6" x14ac:dyDescent="0.2">
      <c r="F9007" s="450"/>
    </row>
    <row r="9008" spans="6:6" x14ac:dyDescent="0.2">
      <c r="F9008" s="450"/>
    </row>
    <row r="9009" spans="6:6" x14ac:dyDescent="0.2">
      <c r="F9009" s="450"/>
    </row>
    <row r="9010" spans="6:6" x14ac:dyDescent="0.2">
      <c r="F9010" s="450"/>
    </row>
    <row r="9011" spans="6:6" x14ac:dyDescent="0.2">
      <c r="F9011" s="450"/>
    </row>
    <row r="9012" spans="6:6" x14ac:dyDescent="0.2">
      <c r="F9012" s="450"/>
    </row>
    <row r="9013" spans="6:6" x14ac:dyDescent="0.2">
      <c r="F9013" s="450"/>
    </row>
    <row r="9014" spans="6:6" x14ac:dyDescent="0.2">
      <c r="F9014" s="450"/>
    </row>
    <row r="9015" spans="6:6" x14ac:dyDescent="0.2">
      <c r="F9015" s="450"/>
    </row>
    <row r="9016" spans="6:6" x14ac:dyDescent="0.2">
      <c r="F9016" s="450"/>
    </row>
    <row r="9017" spans="6:6" x14ac:dyDescent="0.2">
      <c r="F9017" s="450"/>
    </row>
    <row r="9018" spans="6:6" x14ac:dyDescent="0.2">
      <c r="F9018" s="450"/>
    </row>
    <row r="9019" spans="6:6" x14ac:dyDescent="0.2">
      <c r="F9019" s="450"/>
    </row>
    <row r="9020" spans="6:6" x14ac:dyDescent="0.2">
      <c r="F9020" s="450"/>
    </row>
    <row r="9021" spans="6:6" x14ac:dyDescent="0.2">
      <c r="F9021" s="450"/>
    </row>
    <row r="9022" spans="6:6" x14ac:dyDescent="0.2">
      <c r="F9022" s="450"/>
    </row>
    <row r="9023" spans="6:6" x14ac:dyDescent="0.2">
      <c r="F9023" s="450"/>
    </row>
    <row r="9024" spans="6:6" x14ac:dyDescent="0.2">
      <c r="F9024" s="450"/>
    </row>
    <row r="9025" spans="6:6" x14ac:dyDescent="0.2">
      <c r="F9025" s="450"/>
    </row>
    <row r="9026" spans="6:6" x14ac:dyDescent="0.2">
      <c r="F9026" s="450"/>
    </row>
    <row r="9027" spans="6:6" x14ac:dyDescent="0.2">
      <c r="F9027" s="450"/>
    </row>
    <row r="9028" spans="6:6" x14ac:dyDescent="0.2">
      <c r="F9028" s="450"/>
    </row>
    <row r="9029" spans="6:6" x14ac:dyDescent="0.2">
      <c r="F9029" s="450"/>
    </row>
    <row r="9030" spans="6:6" x14ac:dyDescent="0.2">
      <c r="F9030" s="450"/>
    </row>
    <row r="9031" spans="6:6" x14ac:dyDescent="0.2">
      <c r="F9031" s="450"/>
    </row>
    <row r="9032" spans="6:6" x14ac:dyDescent="0.2">
      <c r="F9032" s="450"/>
    </row>
    <row r="9033" spans="6:6" x14ac:dyDescent="0.2">
      <c r="F9033" s="450"/>
    </row>
    <row r="9034" spans="6:6" x14ac:dyDescent="0.2">
      <c r="F9034" s="450"/>
    </row>
    <row r="9035" spans="6:6" x14ac:dyDescent="0.2">
      <c r="F9035" s="450"/>
    </row>
    <row r="9036" spans="6:6" x14ac:dyDescent="0.2">
      <c r="F9036" s="450"/>
    </row>
    <row r="9037" spans="6:6" x14ac:dyDescent="0.2">
      <c r="F9037" s="450"/>
    </row>
    <row r="9038" spans="6:6" x14ac:dyDescent="0.2">
      <c r="F9038" s="450"/>
    </row>
    <row r="9039" spans="6:6" x14ac:dyDescent="0.2">
      <c r="F9039" s="450"/>
    </row>
    <row r="9040" spans="6:6" x14ac:dyDescent="0.2">
      <c r="F9040" s="450"/>
    </row>
    <row r="9041" spans="6:6" x14ac:dyDescent="0.2">
      <c r="F9041" s="450"/>
    </row>
    <row r="9042" spans="6:6" x14ac:dyDescent="0.2">
      <c r="F9042" s="450"/>
    </row>
    <row r="9043" spans="6:6" x14ac:dyDescent="0.2">
      <c r="F9043" s="450"/>
    </row>
    <row r="9044" spans="6:6" x14ac:dyDescent="0.2">
      <c r="F9044" s="450"/>
    </row>
    <row r="9045" spans="6:6" x14ac:dyDescent="0.2">
      <c r="F9045" s="450"/>
    </row>
    <row r="9046" spans="6:6" x14ac:dyDescent="0.2">
      <c r="F9046" s="450"/>
    </row>
    <row r="9047" spans="6:6" x14ac:dyDescent="0.2">
      <c r="F9047" s="450"/>
    </row>
    <row r="9048" spans="6:6" x14ac:dyDescent="0.2">
      <c r="F9048" s="450"/>
    </row>
    <row r="9049" spans="6:6" x14ac:dyDescent="0.2">
      <c r="F9049" s="450"/>
    </row>
    <row r="9050" spans="6:6" x14ac:dyDescent="0.2">
      <c r="F9050" s="450"/>
    </row>
    <row r="9051" spans="6:6" x14ac:dyDescent="0.2">
      <c r="F9051" s="450"/>
    </row>
    <row r="9052" spans="6:6" x14ac:dyDescent="0.2">
      <c r="F9052" s="450"/>
    </row>
    <row r="9053" spans="6:6" x14ac:dyDescent="0.2">
      <c r="F9053" s="450"/>
    </row>
    <row r="9054" spans="6:6" x14ac:dyDescent="0.2">
      <c r="F9054" s="450"/>
    </row>
    <row r="9055" spans="6:6" x14ac:dyDescent="0.2">
      <c r="F9055" s="450"/>
    </row>
    <row r="9056" spans="6:6" x14ac:dyDescent="0.2">
      <c r="F9056" s="450"/>
    </row>
    <row r="9057" spans="6:6" x14ac:dyDescent="0.2">
      <c r="F9057" s="450"/>
    </row>
    <row r="9058" spans="6:6" x14ac:dyDescent="0.2">
      <c r="F9058" s="450"/>
    </row>
    <row r="9059" spans="6:6" x14ac:dyDescent="0.2">
      <c r="F9059" s="450"/>
    </row>
    <row r="9060" spans="6:6" x14ac:dyDescent="0.2">
      <c r="F9060" s="450"/>
    </row>
    <row r="9061" spans="6:6" x14ac:dyDescent="0.2">
      <c r="F9061" s="450"/>
    </row>
    <row r="9062" spans="6:6" x14ac:dyDescent="0.2">
      <c r="F9062" s="450"/>
    </row>
    <row r="9063" spans="6:6" x14ac:dyDescent="0.2">
      <c r="F9063" s="450"/>
    </row>
    <row r="9064" spans="6:6" x14ac:dyDescent="0.2">
      <c r="F9064" s="450"/>
    </row>
    <row r="9065" spans="6:6" x14ac:dyDescent="0.2">
      <c r="F9065" s="450"/>
    </row>
    <row r="9066" spans="6:6" x14ac:dyDescent="0.2">
      <c r="F9066" s="450"/>
    </row>
    <row r="9067" spans="6:6" x14ac:dyDescent="0.2">
      <c r="F9067" s="450"/>
    </row>
    <row r="9068" spans="6:6" x14ac:dyDescent="0.2">
      <c r="F9068" s="450"/>
    </row>
    <row r="9069" spans="6:6" x14ac:dyDescent="0.2">
      <c r="F9069" s="450"/>
    </row>
    <row r="9070" spans="6:6" x14ac:dyDescent="0.2">
      <c r="F9070" s="450"/>
    </row>
    <row r="9071" spans="6:6" x14ac:dyDescent="0.2">
      <c r="F9071" s="450"/>
    </row>
    <row r="9072" spans="6:6" x14ac:dyDescent="0.2">
      <c r="F9072" s="450"/>
    </row>
    <row r="9073" spans="6:6" x14ac:dyDescent="0.2">
      <c r="F9073" s="450"/>
    </row>
    <row r="9074" spans="6:6" x14ac:dyDescent="0.2">
      <c r="F9074" s="450"/>
    </row>
    <row r="9075" spans="6:6" x14ac:dyDescent="0.2">
      <c r="F9075" s="450"/>
    </row>
    <row r="9076" spans="6:6" x14ac:dyDescent="0.2">
      <c r="F9076" s="450"/>
    </row>
    <row r="9077" spans="6:6" x14ac:dyDescent="0.2">
      <c r="F9077" s="450"/>
    </row>
    <row r="9078" spans="6:6" x14ac:dyDescent="0.2">
      <c r="F9078" s="450"/>
    </row>
    <row r="9079" spans="6:6" x14ac:dyDescent="0.2">
      <c r="F9079" s="450"/>
    </row>
    <row r="9080" spans="6:6" x14ac:dyDescent="0.2">
      <c r="F9080" s="450"/>
    </row>
    <row r="9081" spans="6:6" x14ac:dyDescent="0.2">
      <c r="F9081" s="450"/>
    </row>
    <row r="9082" spans="6:6" x14ac:dyDescent="0.2">
      <c r="F9082" s="450"/>
    </row>
    <row r="9083" spans="6:6" x14ac:dyDescent="0.2">
      <c r="F9083" s="450"/>
    </row>
    <row r="9084" spans="6:6" x14ac:dyDescent="0.2">
      <c r="F9084" s="450"/>
    </row>
    <row r="9085" spans="6:6" x14ac:dyDescent="0.2">
      <c r="F9085" s="450"/>
    </row>
    <row r="9086" spans="6:6" x14ac:dyDescent="0.2">
      <c r="F9086" s="450"/>
    </row>
    <row r="9087" spans="6:6" x14ac:dyDescent="0.2">
      <c r="F9087" s="450"/>
    </row>
    <row r="9088" spans="6:6" x14ac:dyDescent="0.2">
      <c r="F9088" s="450"/>
    </row>
    <row r="9089" spans="6:6" x14ac:dyDescent="0.2">
      <c r="F9089" s="450"/>
    </row>
    <row r="9090" spans="6:6" x14ac:dyDescent="0.2">
      <c r="F9090" s="450"/>
    </row>
    <row r="9091" spans="6:6" x14ac:dyDescent="0.2">
      <c r="F9091" s="450"/>
    </row>
    <row r="9092" spans="6:6" x14ac:dyDescent="0.2">
      <c r="F9092" s="450"/>
    </row>
    <row r="9093" spans="6:6" x14ac:dyDescent="0.2">
      <c r="F9093" s="450"/>
    </row>
    <row r="9094" spans="6:6" x14ac:dyDescent="0.2">
      <c r="F9094" s="450"/>
    </row>
    <row r="9095" spans="6:6" x14ac:dyDescent="0.2">
      <c r="F9095" s="450"/>
    </row>
    <row r="9096" spans="6:6" x14ac:dyDescent="0.2">
      <c r="F9096" s="450"/>
    </row>
    <row r="9097" spans="6:6" x14ac:dyDescent="0.2">
      <c r="F9097" s="450"/>
    </row>
    <row r="9098" spans="6:6" x14ac:dyDescent="0.2">
      <c r="F9098" s="450"/>
    </row>
    <row r="9099" spans="6:6" x14ac:dyDescent="0.2">
      <c r="F9099" s="450"/>
    </row>
    <row r="9100" spans="6:6" x14ac:dyDescent="0.2">
      <c r="F9100" s="450"/>
    </row>
    <row r="9101" spans="6:6" x14ac:dyDescent="0.2">
      <c r="F9101" s="450"/>
    </row>
    <row r="9102" spans="6:6" x14ac:dyDescent="0.2">
      <c r="F9102" s="450"/>
    </row>
    <row r="9103" spans="6:6" x14ac:dyDescent="0.2">
      <c r="F9103" s="450"/>
    </row>
    <row r="9104" spans="6:6" x14ac:dyDescent="0.2">
      <c r="F9104" s="450"/>
    </row>
    <row r="9105" spans="6:6" x14ac:dyDescent="0.2">
      <c r="F9105" s="450"/>
    </row>
    <row r="9106" spans="6:6" x14ac:dyDescent="0.2">
      <c r="F9106" s="450"/>
    </row>
    <row r="9107" spans="6:6" x14ac:dyDescent="0.2">
      <c r="F9107" s="450"/>
    </row>
    <row r="9108" spans="6:6" x14ac:dyDescent="0.2">
      <c r="F9108" s="450"/>
    </row>
    <row r="9109" spans="6:6" x14ac:dyDescent="0.2">
      <c r="F9109" s="450"/>
    </row>
    <row r="9110" spans="6:6" x14ac:dyDescent="0.2">
      <c r="F9110" s="450"/>
    </row>
    <row r="9111" spans="6:6" x14ac:dyDescent="0.2">
      <c r="F9111" s="450"/>
    </row>
    <row r="9112" spans="6:6" x14ac:dyDescent="0.2">
      <c r="F9112" s="450"/>
    </row>
    <row r="9113" spans="6:6" x14ac:dyDescent="0.2">
      <c r="F9113" s="450"/>
    </row>
    <row r="9114" spans="6:6" x14ac:dyDescent="0.2">
      <c r="F9114" s="450"/>
    </row>
    <row r="9115" spans="6:6" x14ac:dyDescent="0.2">
      <c r="F9115" s="450"/>
    </row>
    <row r="9116" spans="6:6" x14ac:dyDescent="0.2">
      <c r="F9116" s="450"/>
    </row>
    <row r="9117" spans="6:6" x14ac:dyDescent="0.2">
      <c r="F9117" s="450"/>
    </row>
    <row r="9118" spans="6:6" x14ac:dyDescent="0.2">
      <c r="F9118" s="450"/>
    </row>
    <row r="9119" spans="6:6" x14ac:dyDescent="0.2">
      <c r="F9119" s="450"/>
    </row>
    <row r="9120" spans="6:6" x14ac:dyDescent="0.2">
      <c r="F9120" s="450"/>
    </row>
    <row r="9121" spans="6:6" x14ac:dyDescent="0.2">
      <c r="F9121" s="450"/>
    </row>
    <row r="9122" spans="6:6" x14ac:dyDescent="0.2">
      <c r="F9122" s="450"/>
    </row>
    <row r="9123" spans="6:6" x14ac:dyDescent="0.2">
      <c r="F9123" s="450"/>
    </row>
    <row r="9124" spans="6:6" x14ac:dyDescent="0.2">
      <c r="F9124" s="450"/>
    </row>
    <row r="9125" spans="6:6" x14ac:dyDescent="0.2">
      <c r="F9125" s="450"/>
    </row>
    <row r="9126" spans="6:6" x14ac:dyDescent="0.2">
      <c r="F9126" s="450"/>
    </row>
    <row r="9127" spans="6:6" x14ac:dyDescent="0.2">
      <c r="F9127" s="450"/>
    </row>
    <row r="9128" spans="6:6" x14ac:dyDescent="0.2">
      <c r="F9128" s="450"/>
    </row>
    <row r="9129" spans="6:6" x14ac:dyDescent="0.2">
      <c r="F9129" s="450"/>
    </row>
    <row r="9130" spans="6:6" x14ac:dyDescent="0.2">
      <c r="F9130" s="450"/>
    </row>
    <row r="9131" spans="6:6" x14ac:dyDescent="0.2">
      <c r="F9131" s="450"/>
    </row>
    <row r="9132" spans="6:6" x14ac:dyDescent="0.2">
      <c r="F9132" s="450"/>
    </row>
    <row r="9133" spans="6:6" x14ac:dyDescent="0.2">
      <c r="F9133" s="450"/>
    </row>
    <row r="9134" spans="6:6" x14ac:dyDescent="0.2">
      <c r="F9134" s="450"/>
    </row>
    <row r="9135" spans="6:6" x14ac:dyDescent="0.2">
      <c r="F9135" s="450"/>
    </row>
    <row r="9136" spans="6:6" x14ac:dyDescent="0.2">
      <c r="F9136" s="450"/>
    </row>
    <row r="9137" spans="6:6" x14ac:dyDescent="0.2">
      <c r="F9137" s="450"/>
    </row>
    <row r="9138" spans="6:6" x14ac:dyDescent="0.2">
      <c r="F9138" s="450"/>
    </row>
    <row r="9139" spans="6:6" x14ac:dyDescent="0.2">
      <c r="F9139" s="450"/>
    </row>
    <row r="9140" spans="6:6" x14ac:dyDescent="0.2">
      <c r="F9140" s="450"/>
    </row>
    <row r="9141" spans="6:6" x14ac:dyDescent="0.2">
      <c r="F9141" s="450"/>
    </row>
    <row r="9142" spans="6:6" x14ac:dyDescent="0.2">
      <c r="F9142" s="450"/>
    </row>
    <row r="9143" spans="6:6" x14ac:dyDescent="0.2">
      <c r="F9143" s="450"/>
    </row>
    <row r="9144" spans="6:6" x14ac:dyDescent="0.2">
      <c r="F9144" s="450"/>
    </row>
    <row r="9145" spans="6:6" x14ac:dyDescent="0.2">
      <c r="F9145" s="450"/>
    </row>
    <row r="9146" spans="6:6" x14ac:dyDescent="0.2">
      <c r="F9146" s="450"/>
    </row>
    <row r="9147" spans="6:6" x14ac:dyDescent="0.2">
      <c r="F9147" s="450"/>
    </row>
    <row r="9148" spans="6:6" x14ac:dyDescent="0.2">
      <c r="F9148" s="450"/>
    </row>
    <row r="9149" spans="6:6" x14ac:dyDescent="0.2">
      <c r="F9149" s="450"/>
    </row>
    <row r="9150" spans="6:6" x14ac:dyDescent="0.2">
      <c r="F9150" s="450"/>
    </row>
    <row r="9151" spans="6:6" x14ac:dyDescent="0.2">
      <c r="F9151" s="450"/>
    </row>
    <row r="9152" spans="6:6" x14ac:dyDescent="0.2">
      <c r="F9152" s="450"/>
    </row>
    <row r="9153" spans="6:6" x14ac:dyDescent="0.2">
      <c r="F9153" s="450"/>
    </row>
    <row r="9154" spans="6:6" x14ac:dyDescent="0.2">
      <c r="F9154" s="450"/>
    </row>
    <row r="9155" spans="6:6" x14ac:dyDescent="0.2">
      <c r="F9155" s="450"/>
    </row>
    <row r="9156" spans="6:6" x14ac:dyDescent="0.2">
      <c r="F9156" s="450"/>
    </row>
    <row r="9157" spans="6:6" x14ac:dyDescent="0.2">
      <c r="F9157" s="450"/>
    </row>
    <row r="9158" spans="6:6" x14ac:dyDescent="0.2">
      <c r="F9158" s="450"/>
    </row>
    <row r="9159" spans="6:6" x14ac:dyDescent="0.2">
      <c r="F9159" s="450"/>
    </row>
    <row r="9160" spans="6:6" x14ac:dyDescent="0.2">
      <c r="F9160" s="450"/>
    </row>
    <row r="9161" spans="6:6" x14ac:dyDescent="0.2">
      <c r="F9161" s="450"/>
    </row>
    <row r="9162" spans="6:6" x14ac:dyDescent="0.2">
      <c r="F9162" s="450"/>
    </row>
    <row r="9163" spans="6:6" x14ac:dyDescent="0.2">
      <c r="F9163" s="450"/>
    </row>
    <row r="9164" spans="6:6" x14ac:dyDescent="0.2">
      <c r="F9164" s="450"/>
    </row>
    <row r="9165" spans="6:6" x14ac:dyDescent="0.2">
      <c r="F9165" s="450"/>
    </row>
    <row r="9166" spans="6:6" x14ac:dyDescent="0.2">
      <c r="F9166" s="450"/>
    </row>
    <row r="9167" spans="6:6" x14ac:dyDescent="0.2">
      <c r="F9167" s="450"/>
    </row>
    <row r="9168" spans="6:6" x14ac:dyDescent="0.2">
      <c r="F9168" s="450"/>
    </row>
    <row r="9169" spans="6:6" x14ac:dyDescent="0.2">
      <c r="F9169" s="450"/>
    </row>
    <row r="9170" spans="6:6" x14ac:dyDescent="0.2">
      <c r="F9170" s="450"/>
    </row>
    <row r="9171" spans="6:6" x14ac:dyDescent="0.2">
      <c r="F9171" s="450"/>
    </row>
    <row r="9172" spans="6:6" x14ac:dyDescent="0.2">
      <c r="F9172" s="450"/>
    </row>
    <row r="9173" spans="6:6" x14ac:dyDescent="0.2">
      <c r="F9173" s="450"/>
    </row>
    <row r="9174" spans="6:6" x14ac:dyDescent="0.2">
      <c r="F9174" s="450"/>
    </row>
    <row r="9175" spans="6:6" x14ac:dyDescent="0.2">
      <c r="F9175" s="450"/>
    </row>
    <row r="9176" spans="6:6" x14ac:dyDescent="0.2">
      <c r="F9176" s="450"/>
    </row>
    <row r="9177" spans="6:6" x14ac:dyDescent="0.2">
      <c r="F9177" s="450"/>
    </row>
    <row r="9178" spans="6:6" x14ac:dyDescent="0.2">
      <c r="F9178" s="450"/>
    </row>
    <row r="9179" spans="6:6" x14ac:dyDescent="0.2">
      <c r="F9179" s="450"/>
    </row>
    <row r="9180" spans="6:6" x14ac:dyDescent="0.2">
      <c r="F9180" s="450"/>
    </row>
    <row r="9181" spans="6:6" x14ac:dyDescent="0.2">
      <c r="F9181" s="450"/>
    </row>
    <row r="9182" spans="6:6" x14ac:dyDescent="0.2">
      <c r="F9182" s="450"/>
    </row>
    <row r="9183" spans="6:6" x14ac:dyDescent="0.2">
      <c r="F9183" s="450"/>
    </row>
    <row r="9184" spans="6:6" x14ac:dyDescent="0.2">
      <c r="F9184" s="450"/>
    </row>
    <row r="9185" spans="6:6" x14ac:dyDescent="0.2">
      <c r="F9185" s="450"/>
    </row>
    <row r="9186" spans="6:6" x14ac:dyDescent="0.2">
      <c r="F9186" s="450"/>
    </row>
    <row r="9187" spans="6:6" x14ac:dyDescent="0.2">
      <c r="F9187" s="450"/>
    </row>
    <row r="9188" spans="6:6" x14ac:dyDescent="0.2">
      <c r="F9188" s="450"/>
    </row>
    <row r="9189" spans="6:6" x14ac:dyDescent="0.2">
      <c r="F9189" s="450"/>
    </row>
    <row r="9190" spans="6:6" x14ac:dyDescent="0.2">
      <c r="F9190" s="450"/>
    </row>
    <row r="9191" spans="6:6" x14ac:dyDescent="0.2">
      <c r="F9191" s="450"/>
    </row>
    <row r="9192" spans="6:6" x14ac:dyDescent="0.2">
      <c r="F9192" s="450"/>
    </row>
    <row r="9193" spans="6:6" x14ac:dyDescent="0.2">
      <c r="F9193" s="450"/>
    </row>
    <row r="9194" spans="6:6" x14ac:dyDescent="0.2">
      <c r="F9194" s="450"/>
    </row>
    <row r="9195" spans="6:6" x14ac:dyDescent="0.2">
      <c r="F9195" s="450"/>
    </row>
    <row r="9196" spans="6:6" x14ac:dyDescent="0.2">
      <c r="F9196" s="450"/>
    </row>
    <row r="9197" spans="6:6" x14ac:dyDescent="0.2">
      <c r="F9197" s="450"/>
    </row>
    <row r="9198" spans="6:6" x14ac:dyDescent="0.2">
      <c r="F9198" s="450"/>
    </row>
    <row r="9199" spans="6:6" x14ac:dyDescent="0.2">
      <c r="F9199" s="450"/>
    </row>
    <row r="9200" spans="6:6" x14ac:dyDescent="0.2">
      <c r="F9200" s="450"/>
    </row>
    <row r="9201" spans="6:6" x14ac:dyDescent="0.2">
      <c r="F9201" s="450"/>
    </row>
    <row r="9202" spans="6:6" x14ac:dyDescent="0.2">
      <c r="F9202" s="450"/>
    </row>
    <row r="9203" spans="6:6" x14ac:dyDescent="0.2">
      <c r="F9203" s="450"/>
    </row>
    <row r="9204" spans="6:6" x14ac:dyDescent="0.2">
      <c r="F9204" s="450"/>
    </row>
    <row r="9205" spans="6:6" x14ac:dyDescent="0.2">
      <c r="F9205" s="450"/>
    </row>
    <row r="9206" spans="6:6" x14ac:dyDescent="0.2">
      <c r="F9206" s="450"/>
    </row>
    <row r="9207" spans="6:6" x14ac:dyDescent="0.2">
      <c r="F9207" s="450"/>
    </row>
    <row r="9208" spans="6:6" x14ac:dyDescent="0.2">
      <c r="F9208" s="450"/>
    </row>
    <row r="9209" spans="6:6" x14ac:dyDescent="0.2">
      <c r="F9209" s="450"/>
    </row>
    <row r="9210" spans="6:6" x14ac:dyDescent="0.2">
      <c r="F9210" s="450"/>
    </row>
    <row r="9211" spans="6:6" x14ac:dyDescent="0.2">
      <c r="F9211" s="450"/>
    </row>
    <row r="9212" spans="6:6" x14ac:dyDescent="0.2">
      <c r="F9212" s="450"/>
    </row>
    <row r="9213" spans="6:6" x14ac:dyDescent="0.2">
      <c r="F9213" s="450"/>
    </row>
    <row r="9214" spans="6:6" x14ac:dyDescent="0.2">
      <c r="F9214" s="450"/>
    </row>
    <row r="9215" spans="6:6" x14ac:dyDescent="0.2">
      <c r="F9215" s="450"/>
    </row>
    <row r="9216" spans="6:6" x14ac:dyDescent="0.2">
      <c r="F9216" s="450"/>
    </row>
    <row r="9217" spans="6:6" x14ac:dyDescent="0.2">
      <c r="F9217" s="450"/>
    </row>
    <row r="9218" spans="6:6" x14ac:dyDescent="0.2">
      <c r="F9218" s="450"/>
    </row>
    <row r="9219" spans="6:6" x14ac:dyDescent="0.2">
      <c r="F9219" s="450"/>
    </row>
    <row r="9220" spans="6:6" x14ac:dyDescent="0.2">
      <c r="F9220" s="450"/>
    </row>
    <row r="9221" spans="6:6" x14ac:dyDescent="0.2">
      <c r="F9221" s="450"/>
    </row>
    <row r="9222" spans="6:6" x14ac:dyDescent="0.2">
      <c r="F9222" s="450"/>
    </row>
    <row r="9223" spans="6:6" x14ac:dyDescent="0.2">
      <c r="F9223" s="450"/>
    </row>
    <row r="9224" spans="6:6" x14ac:dyDescent="0.2">
      <c r="F9224" s="450"/>
    </row>
    <row r="9225" spans="6:6" x14ac:dyDescent="0.2">
      <c r="F9225" s="450"/>
    </row>
    <row r="9226" spans="6:6" x14ac:dyDescent="0.2">
      <c r="F9226" s="450"/>
    </row>
    <row r="9227" spans="6:6" x14ac:dyDescent="0.2">
      <c r="F9227" s="450"/>
    </row>
    <row r="9228" spans="6:6" x14ac:dyDescent="0.2">
      <c r="F9228" s="450"/>
    </row>
    <row r="9229" spans="6:6" x14ac:dyDescent="0.2">
      <c r="F9229" s="450"/>
    </row>
    <row r="9230" spans="6:6" x14ac:dyDescent="0.2">
      <c r="F9230" s="450"/>
    </row>
    <row r="9231" spans="6:6" x14ac:dyDescent="0.2">
      <c r="F9231" s="450"/>
    </row>
    <row r="9232" spans="6:6" x14ac:dyDescent="0.2">
      <c r="F9232" s="450"/>
    </row>
    <row r="9233" spans="6:6" x14ac:dyDescent="0.2">
      <c r="F9233" s="450"/>
    </row>
    <row r="9234" spans="6:6" x14ac:dyDescent="0.2">
      <c r="F9234" s="450"/>
    </row>
    <row r="9235" spans="6:6" x14ac:dyDescent="0.2">
      <c r="F9235" s="450"/>
    </row>
    <row r="9236" spans="6:6" x14ac:dyDescent="0.2">
      <c r="F9236" s="450"/>
    </row>
    <row r="9237" spans="6:6" x14ac:dyDescent="0.2">
      <c r="F9237" s="450"/>
    </row>
    <row r="9238" spans="6:6" x14ac:dyDescent="0.2">
      <c r="F9238" s="450"/>
    </row>
    <row r="9239" spans="6:6" x14ac:dyDescent="0.2">
      <c r="F9239" s="450"/>
    </row>
    <row r="9240" spans="6:6" x14ac:dyDescent="0.2">
      <c r="F9240" s="450"/>
    </row>
    <row r="9241" spans="6:6" x14ac:dyDescent="0.2">
      <c r="F9241" s="450"/>
    </row>
    <row r="9242" spans="6:6" x14ac:dyDescent="0.2">
      <c r="F9242" s="450"/>
    </row>
    <row r="9243" spans="6:6" x14ac:dyDescent="0.2">
      <c r="F9243" s="450"/>
    </row>
    <row r="9244" spans="6:6" x14ac:dyDescent="0.2">
      <c r="F9244" s="450"/>
    </row>
    <row r="9245" spans="6:6" x14ac:dyDescent="0.2">
      <c r="F9245" s="450"/>
    </row>
    <row r="9246" spans="6:6" x14ac:dyDescent="0.2">
      <c r="F9246" s="450"/>
    </row>
    <row r="9247" spans="6:6" x14ac:dyDescent="0.2">
      <c r="F9247" s="450"/>
    </row>
    <row r="9248" spans="6:6" x14ac:dyDescent="0.2">
      <c r="F9248" s="450"/>
    </row>
    <row r="9249" spans="6:6" x14ac:dyDescent="0.2">
      <c r="F9249" s="450"/>
    </row>
    <row r="9250" spans="6:6" x14ac:dyDescent="0.2">
      <c r="F9250" s="450"/>
    </row>
    <row r="9251" spans="6:6" x14ac:dyDescent="0.2">
      <c r="F9251" s="450"/>
    </row>
    <row r="9252" spans="6:6" x14ac:dyDescent="0.2">
      <c r="F9252" s="450"/>
    </row>
    <row r="9253" spans="6:6" x14ac:dyDescent="0.2">
      <c r="F9253" s="450"/>
    </row>
    <row r="9254" spans="6:6" x14ac:dyDescent="0.2">
      <c r="F9254" s="450"/>
    </row>
    <row r="9255" spans="6:6" x14ac:dyDescent="0.2">
      <c r="F9255" s="450"/>
    </row>
    <row r="9256" spans="6:6" x14ac:dyDescent="0.2">
      <c r="F9256" s="450"/>
    </row>
    <row r="9257" spans="6:6" x14ac:dyDescent="0.2">
      <c r="F9257" s="450"/>
    </row>
    <row r="9258" spans="6:6" x14ac:dyDescent="0.2">
      <c r="F9258" s="450"/>
    </row>
    <row r="9259" spans="6:6" x14ac:dyDescent="0.2">
      <c r="F9259" s="450"/>
    </row>
    <row r="9260" spans="6:6" x14ac:dyDescent="0.2">
      <c r="F9260" s="450"/>
    </row>
    <row r="9261" spans="6:6" x14ac:dyDescent="0.2">
      <c r="F9261" s="450"/>
    </row>
    <row r="9262" spans="6:6" x14ac:dyDescent="0.2">
      <c r="F9262" s="450"/>
    </row>
    <row r="9263" spans="6:6" x14ac:dyDescent="0.2">
      <c r="F9263" s="450"/>
    </row>
    <row r="9264" spans="6:6" x14ac:dyDescent="0.2">
      <c r="F9264" s="450"/>
    </row>
    <row r="9265" spans="6:6" x14ac:dyDescent="0.2">
      <c r="F9265" s="450"/>
    </row>
    <row r="9266" spans="6:6" x14ac:dyDescent="0.2">
      <c r="F9266" s="450"/>
    </row>
    <row r="9267" spans="6:6" x14ac:dyDescent="0.2">
      <c r="F9267" s="450"/>
    </row>
    <row r="9268" spans="6:6" x14ac:dyDescent="0.2">
      <c r="F9268" s="450"/>
    </row>
    <row r="9269" spans="6:6" x14ac:dyDescent="0.2">
      <c r="F9269" s="450"/>
    </row>
    <row r="9270" spans="6:6" x14ac:dyDescent="0.2">
      <c r="F9270" s="450"/>
    </row>
    <row r="9271" spans="6:6" x14ac:dyDescent="0.2">
      <c r="F9271" s="450"/>
    </row>
    <row r="9272" spans="6:6" x14ac:dyDescent="0.2">
      <c r="F9272" s="450"/>
    </row>
    <row r="9273" spans="6:6" x14ac:dyDescent="0.2">
      <c r="F9273" s="450"/>
    </row>
    <row r="9274" spans="6:6" x14ac:dyDescent="0.2">
      <c r="F9274" s="450"/>
    </row>
    <row r="9275" spans="6:6" x14ac:dyDescent="0.2">
      <c r="F9275" s="450"/>
    </row>
    <row r="9276" spans="6:6" x14ac:dyDescent="0.2">
      <c r="F9276" s="450"/>
    </row>
    <row r="9277" spans="6:6" x14ac:dyDescent="0.2">
      <c r="F9277" s="450"/>
    </row>
    <row r="9278" spans="6:6" x14ac:dyDescent="0.2">
      <c r="F9278" s="450"/>
    </row>
    <row r="9279" spans="6:6" x14ac:dyDescent="0.2">
      <c r="F9279" s="450"/>
    </row>
    <row r="9280" spans="6:6" x14ac:dyDescent="0.2">
      <c r="F9280" s="450"/>
    </row>
    <row r="9281" spans="6:6" x14ac:dyDescent="0.2">
      <c r="F9281" s="450"/>
    </row>
    <row r="9282" spans="6:6" x14ac:dyDescent="0.2">
      <c r="F9282" s="450"/>
    </row>
    <row r="9283" spans="6:6" x14ac:dyDescent="0.2">
      <c r="F9283" s="450"/>
    </row>
    <row r="9284" spans="6:6" x14ac:dyDescent="0.2">
      <c r="F9284" s="450"/>
    </row>
    <row r="9285" spans="6:6" x14ac:dyDescent="0.2">
      <c r="F9285" s="450"/>
    </row>
    <row r="9286" spans="6:6" x14ac:dyDescent="0.2">
      <c r="F9286" s="450"/>
    </row>
    <row r="9287" spans="6:6" x14ac:dyDescent="0.2">
      <c r="F9287" s="450"/>
    </row>
    <row r="9288" spans="6:6" x14ac:dyDescent="0.2">
      <c r="F9288" s="450"/>
    </row>
    <row r="9289" spans="6:6" x14ac:dyDescent="0.2">
      <c r="F9289" s="450"/>
    </row>
    <row r="9290" spans="6:6" x14ac:dyDescent="0.2">
      <c r="F9290" s="450"/>
    </row>
    <row r="9291" spans="6:6" x14ac:dyDescent="0.2">
      <c r="F9291" s="450"/>
    </row>
    <row r="9292" spans="6:6" x14ac:dyDescent="0.2">
      <c r="F9292" s="450"/>
    </row>
    <row r="9293" spans="6:6" x14ac:dyDescent="0.2">
      <c r="F9293" s="450"/>
    </row>
    <row r="9294" spans="6:6" x14ac:dyDescent="0.2">
      <c r="F9294" s="450"/>
    </row>
    <row r="9295" spans="6:6" x14ac:dyDescent="0.2">
      <c r="F9295" s="450"/>
    </row>
    <row r="9296" spans="6:6" x14ac:dyDescent="0.2">
      <c r="F9296" s="450"/>
    </row>
    <row r="9297" spans="6:6" x14ac:dyDescent="0.2">
      <c r="F9297" s="450"/>
    </row>
    <row r="9298" spans="6:6" x14ac:dyDescent="0.2">
      <c r="F9298" s="450"/>
    </row>
    <row r="9299" spans="6:6" x14ac:dyDescent="0.2">
      <c r="F9299" s="450"/>
    </row>
    <row r="9300" spans="6:6" x14ac:dyDescent="0.2">
      <c r="F9300" s="450"/>
    </row>
    <row r="9301" spans="6:6" x14ac:dyDescent="0.2">
      <c r="F9301" s="450"/>
    </row>
    <row r="9302" spans="6:6" x14ac:dyDescent="0.2">
      <c r="F9302" s="450"/>
    </row>
    <row r="9303" spans="6:6" x14ac:dyDescent="0.2">
      <c r="F9303" s="450"/>
    </row>
    <row r="9304" spans="6:6" x14ac:dyDescent="0.2">
      <c r="F9304" s="450"/>
    </row>
    <row r="9305" spans="6:6" x14ac:dyDescent="0.2">
      <c r="F9305" s="450"/>
    </row>
    <row r="9306" spans="6:6" x14ac:dyDescent="0.2">
      <c r="F9306" s="450"/>
    </row>
    <row r="9307" spans="6:6" x14ac:dyDescent="0.2">
      <c r="F9307" s="450"/>
    </row>
    <row r="9308" spans="6:6" x14ac:dyDescent="0.2">
      <c r="F9308" s="450"/>
    </row>
    <row r="9309" spans="6:6" x14ac:dyDescent="0.2">
      <c r="F9309" s="450"/>
    </row>
    <row r="9310" spans="6:6" x14ac:dyDescent="0.2">
      <c r="F9310" s="450"/>
    </row>
    <row r="9311" spans="6:6" x14ac:dyDescent="0.2">
      <c r="F9311" s="450"/>
    </row>
    <row r="9312" spans="6:6" x14ac:dyDescent="0.2">
      <c r="F9312" s="450"/>
    </row>
    <row r="9313" spans="6:6" x14ac:dyDescent="0.2">
      <c r="F9313" s="450"/>
    </row>
    <row r="9314" spans="6:6" x14ac:dyDescent="0.2">
      <c r="F9314" s="450"/>
    </row>
    <row r="9315" spans="6:6" x14ac:dyDescent="0.2">
      <c r="F9315" s="450"/>
    </row>
    <row r="9316" spans="6:6" x14ac:dyDescent="0.2">
      <c r="F9316" s="450"/>
    </row>
    <row r="9317" spans="6:6" x14ac:dyDescent="0.2">
      <c r="F9317" s="450"/>
    </row>
    <row r="9318" spans="6:6" x14ac:dyDescent="0.2">
      <c r="F9318" s="450"/>
    </row>
    <row r="9319" spans="6:6" x14ac:dyDescent="0.2">
      <c r="F9319" s="450"/>
    </row>
    <row r="9320" spans="6:6" x14ac:dyDescent="0.2">
      <c r="F9320" s="450"/>
    </row>
    <row r="9321" spans="6:6" x14ac:dyDescent="0.2">
      <c r="F9321" s="450"/>
    </row>
    <row r="9322" spans="6:6" x14ac:dyDescent="0.2">
      <c r="F9322" s="450"/>
    </row>
    <row r="9323" spans="6:6" x14ac:dyDescent="0.2">
      <c r="F9323" s="450"/>
    </row>
    <row r="9324" spans="6:6" x14ac:dyDescent="0.2">
      <c r="F9324" s="450"/>
    </row>
    <row r="9325" spans="6:6" x14ac:dyDescent="0.2">
      <c r="F9325" s="450"/>
    </row>
    <row r="9326" spans="6:6" x14ac:dyDescent="0.2">
      <c r="F9326" s="450"/>
    </row>
    <row r="9327" spans="6:6" x14ac:dyDescent="0.2">
      <c r="F9327" s="450"/>
    </row>
    <row r="9328" spans="6:6" x14ac:dyDescent="0.2">
      <c r="F9328" s="450"/>
    </row>
    <row r="9329" spans="6:6" x14ac:dyDescent="0.2">
      <c r="F9329" s="450"/>
    </row>
    <row r="9330" spans="6:6" x14ac:dyDescent="0.2">
      <c r="F9330" s="450"/>
    </row>
    <row r="9331" spans="6:6" x14ac:dyDescent="0.2">
      <c r="F9331" s="450"/>
    </row>
    <row r="9332" spans="6:6" x14ac:dyDescent="0.2">
      <c r="F9332" s="450"/>
    </row>
    <row r="9333" spans="6:6" x14ac:dyDescent="0.2">
      <c r="F9333" s="450"/>
    </row>
    <row r="9334" spans="6:6" x14ac:dyDescent="0.2">
      <c r="F9334" s="450"/>
    </row>
    <row r="9335" spans="6:6" x14ac:dyDescent="0.2">
      <c r="F9335" s="450"/>
    </row>
    <row r="9336" spans="6:6" x14ac:dyDescent="0.2">
      <c r="F9336" s="450"/>
    </row>
    <row r="9337" spans="6:6" x14ac:dyDescent="0.2">
      <c r="F9337" s="450"/>
    </row>
    <row r="9338" spans="6:6" x14ac:dyDescent="0.2">
      <c r="F9338" s="450"/>
    </row>
    <row r="9339" spans="6:6" x14ac:dyDescent="0.2">
      <c r="F9339" s="450"/>
    </row>
    <row r="9340" spans="6:6" x14ac:dyDescent="0.2">
      <c r="F9340" s="450"/>
    </row>
    <row r="9341" spans="6:6" x14ac:dyDescent="0.2">
      <c r="F9341" s="450"/>
    </row>
    <row r="9342" spans="6:6" x14ac:dyDescent="0.2">
      <c r="F9342" s="450"/>
    </row>
    <row r="9343" spans="6:6" x14ac:dyDescent="0.2">
      <c r="F9343" s="450"/>
    </row>
    <row r="9344" spans="6:6" x14ac:dyDescent="0.2">
      <c r="F9344" s="450"/>
    </row>
    <row r="9345" spans="6:6" x14ac:dyDescent="0.2">
      <c r="F9345" s="450"/>
    </row>
    <row r="9346" spans="6:6" x14ac:dyDescent="0.2">
      <c r="F9346" s="450"/>
    </row>
    <row r="9347" spans="6:6" x14ac:dyDescent="0.2">
      <c r="F9347" s="450"/>
    </row>
    <row r="9348" spans="6:6" x14ac:dyDescent="0.2">
      <c r="F9348" s="450"/>
    </row>
    <row r="9349" spans="6:6" x14ac:dyDescent="0.2">
      <c r="F9349" s="450"/>
    </row>
    <row r="9350" spans="6:6" x14ac:dyDescent="0.2">
      <c r="F9350" s="450"/>
    </row>
    <row r="9351" spans="6:6" x14ac:dyDescent="0.2">
      <c r="F9351" s="450"/>
    </row>
    <row r="9352" spans="6:6" x14ac:dyDescent="0.2">
      <c r="F9352" s="450"/>
    </row>
    <row r="9353" spans="6:6" x14ac:dyDescent="0.2">
      <c r="F9353" s="450"/>
    </row>
    <row r="9354" spans="6:6" x14ac:dyDescent="0.2">
      <c r="F9354" s="450"/>
    </row>
    <row r="9355" spans="6:6" x14ac:dyDescent="0.2">
      <c r="F9355" s="450"/>
    </row>
    <row r="9356" spans="6:6" x14ac:dyDescent="0.2">
      <c r="F9356" s="450"/>
    </row>
    <row r="9357" spans="6:6" x14ac:dyDescent="0.2">
      <c r="F9357" s="450"/>
    </row>
    <row r="9358" spans="6:6" x14ac:dyDescent="0.2">
      <c r="F9358" s="450"/>
    </row>
    <row r="9359" spans="6:6" x14ac:dyDescent="0.2">
      <c r="F9359" s="450"/>
    </row>
    <row r="9360" spans="6:6" x14ac:dyDescent="0.2">
      <c r="F9360" s="450"/>
    </row>
    <row r="9361" spans="6:6" x14ac:dyDescent="0.2">
      <c r="F9361" s="450"/>
    </row>
    <row r="9362" spans="6:6" x14ac:dyDescent="0.2">
      <c r="F9362" s="450"/>
    </row>
    <row r="9363" spans="6:6" x14ac:dyDescent="0.2">
      <c r="F9363" s="450"/>
    </row>
    <row r="9364" spans="6:6" x14ac:dyDescent="0.2">
      <c r="F9364" s="450"/>
    </row>
    <row r="9365" spans="6:6" x14ac:dyDescent="0.2">
      <c r="F9365" s="450"/>
    </row>
    <row r="9366" spans="6:6" x14ac:dyDescent="0.2">
      <c r="F9366" s="450"/>
    </row>
    <row r="9367" spans="6:6" x14ac:dyDescent="0.2">
      <c r="F9367" s="450"/>
    </row>
    <row r="9368" spans="6:6" x14ac:dyDescent="0.2">
      <c r="F9368" s="450"/>
    </row>
    <row r="9369" spans="6:6" x14ac:dyDescent="0.2">
      <c r="F9369" s="450"/>
    </row>
    <row r="9370" spans="6:6" x14ac:dyDescent="0.2">
      <c r="F9370" s="450"/>
    </row>
    <row r="9371" spans="6:6" x14ac:dyDescent="0.2">
      <c r="F9371" s="450"/>
    </row>
    <row r="9372" spans="6:6" x14ac:dyDescent="0.2">
      <c r="F9372" s="450"/>
    </row>
    <row r="9373" spans="6:6" x14ac:dyDescent="0.2">
      <c r="F9373" s="450"/>
    </row>
    <row r="9374" spans="6:6" x14ac:dyDescent="0.2">
      <c r="F9374" s="450"/>
    </row>
    <row r="9375" spans="6:6" x14ac:dyDescent="0.2">
      <c r="F9375" s="450"/>
    </row>
    <row r="9376" spans="6:6" x14ac:dyDescent="0.2">
      <c r="F9376" s="450"/>
    </row>
    <row r="9377" spans="6:6" x14ac:dyDescent="0.2">
      <c r="F9377" s="450"/>
    </row>
    <row r="9378" spans="6:6" x14ac:dyDescent="0.2">
      <c r="F9378" s="450"/>
    </row>
    <row r="9379" spans="6:6" x14ac:dyDescent="0.2">
      <c r="F9379" s="450"/>
    </row>
    <row r="9380" spans="6:6" x14ac:dyDescent="0.2">
      <c r="F9380" s="450"/>
    </row>
    <row r="9381" spans="6:6" x14ac:dyDescent="0.2">
      <c r="F9381" s="450"/>
    </row>
    <row r="9382" spans="6:6" x14ac:dyDescent="0.2">
      <c r="F9382" s="450"/>
    </row>
    <row r="9383" spans="6:6" x14ac:dyDescent="0.2">
      <c r="F9383" s="450"/>
    </row>
    <row r="9384" spans="6:6" x14ac:dyDescent="0.2">
      <c r="F9384" s="450"/>
    </row>
    <row r="9385" spans="6:6" x14ac:dyDescent="0.2">
      <c r="F9385" s="450"/>
    </row>
    <row r="9386" spans="6:6" x14ac:dyDescent="0.2">
      <c r="F9386" s="450"/>
    </row>
    <row r="9387" spans="6:6" x14ac:dyDescent="0.2">
      <c r="F9387" s="450"/>
    </row>
    <row r="9388" spans="6:6" x14ac:dyDescent="0.2">
      <c r="F9388" s="450"/>
    </row>
    <row r="9389" spans="6:6" x14ac:dyDescent="0.2">
      <c r="F9389" s="450"/>
    </row>
    <row r="9390" spans="6:6" x14ac:dyDescent="0.2">
      <c r="F9390" s="450"/>
    </row>
    <row r="9391" spans="6:6" x14ac:dyDescent="0.2">
      <c r="F9391" s="450"/>
    </row>
    <row r="9392" spans="6:6" x14ac:dyDescent="0.2">
      <c r="F9392" s="450"/>
    </row>
    <row r="9393" spans="6:6" x14ac:dyDescent="0.2">
      <c r="F9393" s="450"/>
    </row>
    <row r="9394" spans="6:6" x14ac:dyDescent="0.2">
      <c r="F9394" s="450"/>
    </row>
    <row r="9395" spans="6:6" x14ac:dyDescent="0.2">
      <c r="F9395" s="450"/>
    </row>
    <row r="9396" spans="6:6" x14ac:dyDescent="0.2">
      <c r="F9396" s="450"/>
    </row>
    <row r="9397" spans="6:6" x14ac:dyDescent="0.2">
      <c r="F9397" s="450"/>
    </row>
    <row r="9398" spans="6:6" x14ac:dyDescent="0.2">
      <c r="F9398" s="450"/>
    </row>
    <row r="9399" spans="6:6" x14ac:dyDescent="0.2">
      <c r="F9399" s="450"/>
    </row>
    <row r="9400" spans="6:6" x14ac:dyDescent="0.2">
      <c r="F9400" s="450"/>
    </row>
    <row r="9401" spans="6:6" x14ac:dyDescent="0.2">
      <c r="F9401" s="450"/>
    </row>
    <row r="9402" spans="6:6" x14ac:dyDescent="0.2">
      <c r="F9402" s="450"/>
    </row>
    <row r="9403" spans="6:6" x14ac:dyDescent="0.2">
      <c r="F9403" s="450"/>
    </row>
    <row r="9404" spans="6:6" x14ac:dyDescent="0.2">
      <c r="F9404" s="450"/>
    </row>
    <row r="9405" spans="6:6" x14ac:dyDescent="0.2">
      <c r="F9405" s="450"/>
    </row>
    <row r="9406" spans="6:6" x14ac:dyDescent="0.2">
      <c r="F9406" s="450"/>
    </row>
    <row r="9407" spans="6:6" x14ac:dyDescent="0.2">
      <c r="F9407" s="450"/>
    </row>
    <row r="9408" spans="6:6" x14ac:dyDescent="0.2">
      <c r="F9408" s="450"/>
    </row>
    <row r="9409" spans="6:6" x14ac:dyDescent="0.2">
      <c r="F9409" s="450"/>
    </row>
    <row r="9410" spans="6:6" x14ac:dyDescent="0.2">
      <c r="F9410" s="450"/>
    </row>
    <row r="9411" spans="6:6" x14ac:dyDescent="0.2">
      <c r="F9411" s="450"/>
    </row>
    <row r="9412" spans="6:6" x14ac:dyDescent="0.2">
      <c r="F9412" s="450"/>
    </row>
    <row r="9413" spans="6:6" x14ac:dyDescent="0.2">
      <c r="F9413" s="450"/>
    </row>
    <row r="9414" spans="6:6" x14ac:dyDescent="0.2">
      <c r="F9414" s="450"/>
    </row>
    <row r="9415" spans="6:6" x14ac:dyDescent="0.2">
      <c r="F9415" s="450"/>
    </row>
    <row r="9416" spans="6:6" x14ac:dyDescent="0.2">
      <c r="F9416" s="450"/>
    </row>
    <row r="9417" spans="6:6" x14ac:dyDescent="0.2">
      <c r="F9417" s="450"/>
    </row>
    <row r="9418" spans="6:6" x14ac:dyDescent="0.2">
      <c r="F9418" s="450"/>
    </row>
    <row r="9419" spans="6:6" x14ac:dyDescent="0.2">
      <c r="F9419" s="450"/>
    </row>
    <row r="9420" spans="6:6" x14ac:dyDescent="0.2">
      <c r="F9420" s="450"/>
    </row>
    <row r="9421" spans="6:6" x14ac:dyDescent="0.2">
      <c r="F9421" s="450"/>
    </row>
    <row r="9422" spans="6:6" x14ac:dyDescent="0.2">
      <c r="F9422" s="450"/>
    </row>
    <row r="9423" spans="6:6" x14ac:dyDescent="0.2">
      <c r="F9423" s="450"/>
    </row>
    <row r="9424" spans="6:6" x14ac:dyDescent="0.2">
      <c r="F9424" s="450"/>
    </row>
    <row r="9425" spans="6:6" x14ac:dyDescent="0.2">
      <c r="F9425" s="450"/>
    </row>
    <row r="9426" spans="6:6" x14ac:dyDescent="0.2">
      <c r="F9426" s="450"/>
    </row>
    <row r="9427" spans="6:6" x14ac:dyDescent="0.2">
      <c r="F9427" s="450"/>
    </row>
    <row r="9428" spans="6:6" x14ac:dyDescent="0.2">
      <c r="F9428" s="450"/>
    </row>
    <row r="9429" spans="6:6" x14ac:dyDescent="0.2">
      <c r="F9429" s="450"/>
    </row>
    <row r="9430" spans="6:6" x14ac:dyDescent="0.2">
      <c r="F9430" s="450"/>
    </row>
    <row r="9431" spans="6:6" x14ac:dyDescent="0.2">
      <c r="F9431" s="450"/>
    </row>
    <row r="9432" spans="6:6" x14ac:dyDescent="0.2">
      <c r="F9432" s="450"/>
    </row>
    <row r="9433" spans="6:6" x14ac:dyDescent="0.2">
      <c r="F9433" s="450"/>
    </row>
    <row r="9434" spans="6:6" x14ac:dyDescent="0.2">
      <c r="F9434" s="450"/>
    </row>
    <row r="9435" spans="6:6" x14ac:dyDescent="0.2">
      <c r="F9435" s="450"/>
    </row>
    <row r="9436" spans="6:6" x14ac:dyDescent="0.2">
      <c r="F9436" s="450"/>
    </row>
    <row r="9437" spans="6:6" x14ac:dyDescent="0.2">
      <c r="F9437" s="450"/>
    </row>
    <row r="9438" spans="6:6" x14ac:dyDescent="0.2">
      <c r="F9438" s="450"/>
    </row>
    <row r="9439" spans="6:6" x14ac:dyDescent="0.2">
      <c r="F9439" s="450"/>
    </row>
    <row r="9440" spans="6:6" x14ac:dyDescent="0.2">
      <c r="F9440" s="450"/>
    </row>
    <row r="9441" spans="6:6" x14ac:dyDescent="0.2">
      <c r="F9441" s="450"/>
    </row>
    <row r="9442" spans="6:6" x14ac:dyDescent="0.2">
      <c r="F9442" s="450"/>
    </row>
    <row r="9443" spans="6:6" x14ac:dyDescent="0.2">
      <c r="F9443" s="450"/>
    </row>
    <row r="9444" spans="6:6" x14ac:dyDescent="0.2">
      <c r="F9444" s="450"/>
    </row>
    <row r="9445" spans="6:6" x14ac:dyDescent="0.2">
      <c r="F9445" s="450"/>
    </row>
    <row r="9446" spans="6:6" x14ac:dyDescent="0.2">
      <c r="F9446" s="450"/>
    </row>
    <row r="9447" spans="6:6" x14ac:dyDescent="0.2">
      <c r="F9447" s="450"/>
    </row>
    <row r="9448" spans="6:6" x14ac:dyDescent="0.2">
      <c r="F9448" s="450"/>
    </row>
    <row r="9449" spans="6:6" x14ac:dyDescent="0.2">
      <c r="F9449" s="450"/>
    </row>
    <row r="9450" spans="6:6" x14ac:dyDescent="0.2">
      <c r="F9450" s="450"/>
    </row>
    <row r="9451" spans="6:6" x14ac:dyDescent="0.2">
      <c r="F9451" s="450"/>
    </row>
    <row r="9452" spans="6:6" x14ac:dyDescent="0.2">
      <c r="F9452" s="450"/>
    </row>
    <row r="9453" spans="6:6" x14ac:dyDescent="0.2">
      <c r="F9453" s="450"/>
    </row>
    <row r="9454" spans="6:6" x14ac:dyDescent="0.2">
      <c r="F9454" s="450"/>
    </row>
    <row r="9455" spans="6:6" x14ac:dyDescent="0.2">
      <c r="F9455" s="450"/>
    </row>
    <row r="9456" spans="6:6" x14ac:dyDescent="0.2">
      <c r="F9456" s="450"/>
    </row>
    <row r="9457" spans="6:6" x14ac:dyDescent="0.2">
      <c r="F9457" s="450"/>
    </row>
    <row r="9458" spans="6:6" x14ac:dyDescent="0.2">
      <c r="F9458" s="450"/>
    </row>
    <row r="9459" spans="6:6" x14ac:dyDescent="0.2">
      <c r="F9459" s="450"/>
    </row>
    <row r="9460" spans="6:6" x14ac:dyDescent="0.2">
      <c r="F9460" s="450"/>
    </row>
    <row r="9461" spans="6:6" x14ac:dyDescent="0.2">
      <c r="F9461" s="450"/>
    </row>
    <row r="9462" spans="6:6" x14ac:dyDescent="0.2">
      <c r="F9462" s="450"/>
    </row>
    <row r="9463" spans="6:6" x14ac:dyDescent="0.2">
      <c r="F9463" s="450"/>
    </row>
    <row r="9464" spans="6:6" x14ac:dyDescent="0.2">
      <c r="F9464" s="450"/>
    </row>
    <row r="9465" spans="6:6" x14ac:dyDescent="0.2">
      <c r="F9465" s="450"/>
    </row>
    <row r="9466" spans="6:6" x14ac:dyDescent="0.2">
      <c r="F9466" s="450"/>
    </row>
    <row r="9467" spans="6:6" x14ac:dyDescent="0.2">
      <c r="F9467" s="450"/>
    </row>
    <row r="9468" spans="6:6" x14ac:dyDescent="0.2">
      <c r="F9468" s="450"/>
    </row>
    <row r="9469" spans="6:6" x14ac:dyDescent="0.2">
      <c r="F9469" s="450"/>
    </row>
    <row r="9470" spans="6:6" x14ac:dyDescent="0.2">
      <c r="F9470" s="450"/>
    </row>
    <row r="9471" spans="6:6" x14ac:dyDescent="0.2">
      <c r="F9471" s="450"/>
    </row>
    <row r="9472" spans="6:6" x14ac:dyDescent="0.2">
      <c r="F9472" s="450"/>
    </row>
    <row r="9473" spans="6:6" x14ac:dyDescent="0.2">
      <c r="F9473" s="450"/>
    </row>
    <row r="9474" spans="6:6" x14ac:dyDescent="0.2">
      <c r="F9474" s="450"/>
    </row>
    <row r="9475" spans="6:6" x14ac:dyDescent="0.2">
      <c r="F9475" s="450"/>
    </row>
    <row r="9476" spans="6:6" x14ac:dyDescent="0.2">
      <c r="F9476" s="450"/>
    </row>
    <row r="9477" spans="6:6" x14ac:dyDescent="0.2">
      <c r="F9477" s="450"/>
    </row>
    <row r="9478" spans="6:6" x14ac:dyDescent="0.2">
      <c r="F9478" s="450"/>
    </row>
    <row r="9479" spans="6:6" x14ac:dyDescent="0.2">
      <c r="F9479" s="450"/>
    </row>
    <row r="9480" spans="6:6" x14ac:dyDescent="0.2">
      <c r="F9480" s="450"/>
    </row>
    <row r="9481" spans="6:6" x14ac:dyDescent="0.2">
      <c r="F9481" s="450"/>
    </row>
    <row r="9482" spans="6:6" x14ac:dyDescent="0.2">
      <c r="F9482" s="450"/>
    </row>
    <row r="9483" spans="6:6" x14ac:dyDescent="0.2">
      <c r="F9483" s="450"/>
    </row>
    <row r="9484" spans="6:6" x14ac:dyDescent="0.2">
      <c r="F9484" s="450"/>
    </row>
    <row r="9485" spans="6:6" x14ac:dyDescent="0.2">
      <c r="F9485" s="450"/>
    </row>
    <row r="9486" spans="6:6" x14ac:dyDescent="0.2">
      <c r="F9486" s="450"/>
    </row>
    <row r="9487" spans="6:6" x14ac:dyDescent="0.2">
      <c r="F9487" s="450"/>
    </row>
    <row r="9488" spans="6:6" x14ac:dyDescent="0.2">
      <c r="F9488" s="450"/>
    </row>
    <row r="9489" spans="6:6" x14ac:dyDescent="0.2">
      <c r="F9489" s="450"/>
    </row>
    <row r="9490" spans="6:6" x14ac:dyDescent="0.2">
      <c r="F9490" s="450"/>
    </row>
    <row r="9491" spans="6:6" x14ac:dyDescent="0.2">
      <c r="F9491" s="450"/>
    </row>
    <row r="9492" spans="6:6" x14ac:dyDescent="0.2">
      <c r="F9492" s="450"/>
    </row>
    <row r="9493" spans="6:6" x14ac:dyDescent="0.2">
      <c r="F9493" s="450"/>
    </row>
    <row r="9494" spans="6:6" x14ac:dyDescent="0.2">
      <c r="F9494" s="450"/>
    </row>
    <row r="9495" spans="6:6" x14ac:dyDescent="0.2">
      <c r="F9495" s="450"/>
    </row>
    <row r="9496" spans="6:6" x14ac:dyDescent="0.2">
      <c r="F9496" s="450"/>
    </row>
    <row r="9497" spans="6:6" x14ac:dyDescent="0.2">
      <c r="F9497" s="450"/>
    </row>
    <row r="9498" spans="6:6" x14ac:dyDescent="0.2">
      <c r="F9498" s="450"/>
    </row>
    <row r="9499" spans="6:6" x14ac:dyDescent="0.2">
      <c r="F9499" s="450"/>
    </row>
    <row r="9500" spans="6:6" x14ac:dyDescent="0.2">
      <c r="F9500" s="450"/>
    </row>
    <row r="9501" spans="6:6" x14ac:dyDescent="0.2">
      <c r="F9501" s="450"/>
    </row>
    <row r="9502" spans="6:6" x14ac:dyDescent="0.2">
      <c r="F9502" s="450"/>
    </row>
    <row r="9503" spans="6:6" x14ac:dyDescent="0.2">
      <c r="F9503" s="450"/>
    </row>
    <row r="9504" spans="6:6" x14ac:dyDescent="0.2">
      <c r="F9504" s="450"/>
    </row>
    <row r="9505" spans="6:6" x14ac:dyDescent="0.2">
      <c r="F9505" s="450"/>
    </row>
    <row r="9506" spans="6:6" x14ac:dyDescent="0.2">
      <c r="F9506" s="450"/>
    </row>
    <row r="9507" spans="6:6" x14ac:dyDescent="0.2">
      <c r="F9507" s="450"/>
    </row>
    <row r="9508" spans="6:6" x14ac:dyDescent="0.2">
      <c r="F9508" s="450"/>
    </row>
    <row r="9509" spans="6:6" x14ac:dyDescent="0.2">
      <c r="F9509" s="450"/>
    </row>
    <row r="9510" spans="6:6" x14ac:dyDescent="0.2">
      <c r="F9510" s="450"/>
    </row>
    <row r="9511" spans="6:6" x14ac:dyDescent="0.2">
      <c r="F9511" s="450"/>
    </row>
    <row r="9512" spans="6:6" x14ac:dyDescent="0.2">
      <c r="F9512" s="450"/>
    </row>
    <row r="9513" spans="6:6" x14ac:dyDescent="0.2">
      <c r="F9513" s="450"/>
    </row>
    <row r="9514" spans="6:6" x14ac:dyDescent="0.2">
      <c r="F9514" s="450"/>
    </row>
    <row r="9515" spans="6:6" x14ac:dyDescent="0.2">
      <c r="F9515" s="450"/>
    </row>
    <row r="9516" spans="6:6" x14ac:dyDescent="0.2">
      <c r="F9516" s="450"/>
    </row>
    <row r="9517" spans="6:6" x14ac:dyDescent="0.2">
      <c r="F9517" s="450"/>
    </row>
    <row r="9518" spans="6:6" x14ac:dyDescent="0.2">
      <c r="F9518" s="450"/>
    </row>
    <row r="9519" spans="6:6" x14ac:dyDescent="0.2">
      <c r="F9519" s="450"/>
    </row>
    <row r="9520" spans="6:6" x14ac:dyDescent="0.2">
      <c r="F9520" s="450"/>
    </row>
    <row r="9521" spans="6:6" x14ac:dyDescent="0.2">
      <c r="F9521" s="450"/>
    </row>
    <row r="9522" spans="6:6" x14ac:dyDescent="0.2">
      <c r="F9522" s="450"/>
    </row>
    <row r="9523" spans="6:6" x14ac:dyDescent="0.2">
      <c r="F9523" s="450"/>
    </row>
    <row r="9524" spans="6:6" x14ac:dyDescent="0.2">
      <c r="F9524" s="450"/>
    </row>
    <row r="9525" spans="6:6" x14ac:dyDescent="0.2">
      <c r="F9525" s="450"/>
    </row>
    <row r="9526" spans="6:6" x14ac:dyDescent="0.2">
      <c r="F9526" s="450"/>
    </row>
    <row r="9527" spans="6:6" x14ac:dyDescent="0.2">
      <c r="F9527" s="450"/>
    </row>
    <row r="9528" spans="6:6" x14ac:dyDescent="0.2">
      <c r="F9528" s="450"/>
    </row>
    <row r="9529" spans="6:6" x14ac:dyDescent="0.2">
      <c r="F9529" s="450"/>
    </row>
    <row r="9530" spans="6:6" x14ac:dyDescent="0.2">
      <c r="F9530" s="450"/>
    </row>
    <row r="9531" spans="6:6" x14ac:dyDescent="0.2">
      <c r="F9531" s="450"/>
    </row>
    <row r="9532" spans="6:6" x14ac:dyDescent="0.2">
      <c r="F9532" s="450"/>
    </row>
    <row r="9533" spans="6:6" x14ac:dyDescent="0.2">
      <c r="F9533" s="450"/>
    </row>
    <row r="9534" spans="6:6" x14ac:dyDescent="0.2">
      <c r="F9534" s="450"/>
    </row>
    <row r="9535" spans="6:6" x14ac:dyDescent="0.2">
      <c r="F9535" s="450"/>
    </row>
    <row r="9536" spans="6:6" x14ac:dyDescent="0.2">
      <c r="F9536" s="450"/>
    </row>
    <row r="9537" spans="6:6" x14ac:dyDescent="0.2">
      <c r="F9537" s="450"/>
    </row>
    <row r="9538" spans="6:6" x14ac:dyDescent="0.2">
      <c r="F9538" s="450"/>
    </row>
    <row r="9539" spans="6:6" x14ac:dyDescent="0.2">
      <c r="F9539" s="450"/>
    </row>
    <row r="9540" spans="6:6" x14ac:dyDescent="0.2">
      <c r="F9540" s="450"/>
    </row>
    <row r="9541" spans="6:6" x14ac:dyDescent="0.2">
      <c r="F9541" s="450"/>
    </row>
    <row r="9542" spans="6:6" x14ac:dyDescent="0.2">
      <c r="F9542" s="450"/>
    </row>
    <row r="9543" spans="6:6" x14ac:dyDescent="0.2">
      <c r="F9543" s="450"/>
    </row>
    <row r="9544" spans="6:6" x14ac:dyDescent="0.2">
      <c r="F9544" s="450"/>
    </row>
    <row r="9545" spans="6:6" x14ac:dyDescent="0.2">
      <c r="F9545" s="450"/>
    </row>
    <row r="9546" spans="6:6" x14ac:dyDescent="0.2">
      <c r="F9546" s="450"/>
    </row>
    <row r="9547" spans="6:6" x14ac:dyDescent="0.2">
      <c r="F9547" s="450"/>
    </row>
    <row r="9548" spans="6:6" x14ac:dyDescent="0.2">
      <c r="F9548" s="450"/>
    </row>
    <row r="9549" spans="6:6" x14ac:dyDescent="0.2">
      <c r="F9549" s="450"/>
    </row>
    <row r="9550" spans="6:6" x14ac:dyDescent="0.2">
      <c r="F9550" s="450"/>
    </row>
    <row r="9551" spans="6:6" x14ac:dyDescent="0.2">
      <c r="F9551" s="450"/>
    </row>
    <row r="9552" spans="6:6" x14ac:dyDescent="0.2">
      <c r="F9552" s="450"/>
    </row>
    <row r="9553" spans="6:6" x14ac:dyDescent="0.2">
      <c r="F9553" s="450"/>
    </row>
    <row r="9554" spans="6:6" x14ac:dyDescent="0.2">
      <c r="F9554" s="450"/>
    </row>
    <row r="9555" spans="6:6" x14ac:dyDescent="0.2">
      <c r="F9555" s="450"/>
    </row>
    <row r="9556" spans="6:6" x14ac:dyDescent="0.2">
      <c r="F9556" s="450"/>
    </row>
    <row r="9557" spans="6:6" x14ac:dyDescent="0.2">
      <c r="F9557" s="450"/>
    </row>
    <row r="9558" spans="6:6" x14ac:dyDescent="0.2">
      <c r="F9558" s="450"/>
    </row>
    <row r="9559" spans="6:6" x14ac:dyDescent="0.2">
      <c r="F9559" s="450"/>
    </row>
    <row r="9560" spans="6:6" x14ac:dyDescent="0.2">
      <c r="F9560" s="450"/>
    </row>
    <row r="9561" spans="6:6" x14ac:dyDescent="0.2">
      <c r="F9561" s="450"/>
    </row>
    <row r="9562" spans="6:6" x14ac:dyDescent="0.2">
      <c r="F9562" s="450"/>
    </row>
    <row r="9563" spans="6:6" x14ac:dyDescent="0.2">
      <c r="F9563" s="450"/>
    </row>
    <row r="9564" spans="6:6" x14ac:dyDescent="0.2">
      <c r="F9564" s="450"/>
    </row>
    <row r="9565" spans="6:6" x14ac:dyDescent="0.2">
      <c r="F9565" s="450"/>
    </row>
    <row r="9566" spans="6:6" x14ac:dyDescent="0.2">
      <c r="F9566" s="450"/>
    </row>
    <row r="9567" spans="6:6" x14ac:dyDescent="0.2">
      <c r="F9567" s="450"/>
    </row>
    <row r="9568" spans="6:6" x14ac:dyDescent="0.2">
      <c r="F9568" s="450"/>
    </row>
    <row r="9569" spans="6:6" x14ac:dyDescent="0.2">
      <c r="F9569" s="450"/>
    </row>
    <row r="9570" spans="6:6" x14ac:dyDescent="0.2">
      <c r="F9570" s="450"/>
    </row>
    <row r="9571" spans="6:6" x14ac:dyDescent="0.2">
      <c r="F9571" s="450"/>
    </row>
    <row r="9572" spans="6:6" x14ac:dyDescent="0.2">
      <c r="F9572" s="450"/>
    </row>
    <row r="9573" spans="6:6" x14ac:dyDescent="0.2">
      <c r="F9573" s="450"/>
    </row>
    <row r="9574" spans="6:6" x14ac:dyDescent="0.2">
      <c r="F9574" s="450"/>
    </row>
    <row r="9575" spans="6:6" x14ac:dyDescent="0.2">
      <c r="F9575" s="450"/>
    </row>
    <row r="9576" spans="6:6" x14ac:dyDescent="0.2">
      <c r="F9576" s="450"/>
    </row>
    <row r="9577" spans="6:6" x14ac:dyDescent="0.2">
      <c r="F9577" s="450"/>
    </row>
    <row r="9578" spans="6:6" x14ac:dyDescent="0.2">
      <c r="F9578" s="450"/>
    </row>
    <row r="9579" spans="6:6" x14ac:dyDescent="0.2">
      <c r="F9579" s="450"/>
    </row>
    <row r="9580" spans="6:6" x14ac:dyDescent="0.2">
      <c r="F9580" s="450"/>
    </row>
    <row r="9581" spans="6:6" x14ac:dyDescent="0.2">
      <c r="F9581" s="450"/>
    </row>
    <row r="9582" spans="6:6" x14ac:dyDescent="0.2">
      <c r="F9582" s="450"/>
    </row>
    <row r="9583" spans="6:6" x14ac:dyDescent="0.2">
      <c r="F9583" s="450"/>
    </row>
    <row r="9584" spans="6:6" x14ac:dyDescent="0.2">
      <c r="F9584" s="450"/>
    </row>
    <row r="9585" spans="6:6" x14ac:dyDescent="0.2">
      <c r="F9585" s="450"/>
    </row>
    <row r="9586" spans="6:6" x14ac:dyDescent="0.2">
      <c r="F9586" s="450"/>
    </row>
    <row r="9587" spans="6:6" x14ac:dyDescent="0.2">
      <c r="F9587" s="450"/>
    </row>
    <row r="9588" spans="6:6" x14ac:dyDescent="0.2">
      <c r="F9588" s="450"/>
    </row>
    <row r="9589" spans="6:6" x14ac:dyDescent="0.2">
      <c r="F9589" s="450"/>
    </row>
    <row r="9590" spans="6:6" x14ac:dyDescent="0.2">
      <c r="F9590" s="450"/>
    </row>
    <row r="9591" spans="6:6" x14ac:dyDescent="0.2">
      <c r="F9591" s="450"/>
    </row>
    <row r="9592" spans="6:6" x14ac:dyDescent="0.2">
      <c r="F9592" s="450"/>
    </row>
    <row r="9593" spans="6:6" x14ac:dyDescent="0.2">
      <c r="F9593" s="450"/>
    </row>
    <row r="9594" spans="6:6" x14ac:dyDescent="0.2">
      <c r="F9594" s="450"/>
    </row>
    <row r="9595" spans="6:6" x14ac:dyDescent="0.2">
      <c r="F9595" s="450"/>
    </row>
    <row r="9596" spans="6:6" x14ac:dyDescent="0.2">
      <c r="F9596" s="450"/>
    </row>
    <row r="9597" spans="6:6" x14ac:dyDescent="0.2">
      <c r="F9597" s="450"/>
    </row>
    <row r="9598" spans="6:6" x14ac:dyDescent="0.2">
      <c r="F9598" s="450"/>
    </row>
    <row r="9599" spans="6:6" x14ac:dyDescent="0.2">
      <c r="F9599" s="450"/>
    </row>
    <row r="9600" spans="6:6" x14ac:dyDescent="0.2">
      <c r="F9600" s="450"/>
    </row>
    <row r="9601" spans="6:6" x14ac:dyDescent="0.2">
      <c r="F9601" s="450"/>
    </row>
    <row r="9602" spans="6:6" x14ac:dyDescent="0.2">
      <c r="F9602" s="450"/>
    </row>
    <row r="9603" spans="6:6" x14ac:dyDescent="0.2">
      <c r="F9603" s="450"/>
    </row>
    <row r="9604" spans="6:6" x14ac:dyDescent="0.2">
      <c r="F9604" s="450"/>
    </row>
    <row r="9605" spans="6:6" x14ac:dyDescent="0.2">
      <c r="F9605" s="450"/>
    </row>
    <row r="9606" spans="6:6" x14ac:dyDescent="0.2">
      <c r="F9606" s="450"/>
    </row>
    <row r="9607" spans="6:6" x14ac:dyDescent="0.2">
      <c r="F9607" s="450"/>
    </row>
    <row r="9608" spans="6:6" x14ac:dyDescent="0.2">
      <c r="F9608" s="450"/>
    </row>
    <row r="9609" spans="6:6" x14ac:dyDescent="0.2">
      <c r="F9609" s="450"/>
    </row>
    <row r="9610" spans="6:6" x14ac:dyDescent="0.2">
      <c r="F9610" s="450"/>
    </row>
    <row r="9611" spans="6:6" x14ac:dyDescent="0.2">
      <c r="F9611" s="450"/>
    </row>
    <row r="9612" spans="6:6" x14ac:dyDescent="0.2">
      <c r="F9612" s="450"/>
    </row>
    <row r="9613" spans="6:6" x14ac:dyDescent="0.2">
      <c r="F9613" s="450"/>
    </row>
    <row r="9614" spans="6:6" x14ac:dyDescent="0.2">
      <c r="F9614" s="450"/>
    </row>
    <row r="9615" spans="6:6" x14ac:dyDescent="0.2">
      <c r="F9615" s="450"/>
    </row>
    <row r="9616" spans="6:6" x14ac:dyDescent="0.2">
      <c r="F9616" s="450"/>
    </row>
    <row r="9617" spans="6:6" x14ac:dyDescent="0.2">
      <c r="F9617" s="450"/>
    </row>
    <row r="9618" spans="6:6" x14ac:dyDescent="0.2">
      <c r="F9618" s="450"/>
    </row>
    <row r="9619" spans="6:6" x14ac:dyDescent="0.2">
      <c r="F9619" s="450"/>
    </row>
    <row r="9620" spans="6:6" x14ac:dyDescent="0.2">
      <c r="F9620" s="450"/>
    </row>
    <row r="9621" spans="6:6" x14ac:dyDescent="0.2">
      <c r="F9621" s="450"/>
    </row>
    <row r="9622" spans="6:6" x14ac:dyDescent="0.2">
      <c r="F9622" s="450"/>
    </row>
    <row r="9623" spans="6:6" x14ac:dyDescent="0.2">
      <c r="F9623" s="450"/>
    </row>
    <row r="9624" spans="6:6" x14ac:dyDescent="0.2">
      <c r="F9624" s="450"/>
    </row>
    <row r="9625" spans="6:6" x14ac:dyDescent="0.2">
      <c r="F9625" s="450"/>
    </row>
    <row r="9626" spans="6:6" x14ac:dyDescent="0.2">
      <c r="F9626" s="450"/>
    </row>
    <row r="9627" spans="6:6" x14ac:dyDescent="0.2">
      <c r="F9627" s="450"/>
    </row>
    <row r="9628" spans="6:6" x14ac:dyDescent="0.2">
      <c r="F9628" s="450"/>
    </row>
    <row r="9629" spans="6:6" x14ac:dyDescent="0.2">
      <c r="F9629" s="450"/>
    </row>
    <row r="9630" spans="6:6" x14ac:dyDescent="0.2">
      <c r="F9630" s="450"/>
    </row>
    <row r="9631" spans="6:6" x14ac:dyDescent="0.2">
      <c r="F9631" s="450"/>
    </row>
    <row r="9632" spans="6:6" x14ac:dyDescent="0.2">
      <c r="F9632" s="450"/>
    </row>
    <row r="9633" spans="6:6" x14ac:dyDescent="0.2">
      <c r="F9633" s="450"/>
    </row>
    <row r="9634" spans="6:6" x14ac:dyDescent="0.2">
      <c r="F9634" s="450"/>
    </row>
    <row r="9635" spans="6:6" x14ac:dyDescent="0.2">
      <c r="F9635" s="450"/>
    </row>
    <row r="9636" spans="6:6" x14ac:dyDescent="0.2">
      <c r="F9636" s="450"/>
    </row>
    <row r="9637" spans="6:6" x14ac:dyDescent="0.2">
      <c r="F9637" s="450"/>
    </row>
    <row r="9638" spans="6:6" x14ac:dyDescent="0.2">
      <c r="F9638" s="450"/>
    </row>
    <row r="9639" spans="6:6" x14ac:dyDescent="0.2">
      <c r="F9639" s="450"/>
    </row>
    <row r="9640" spans="6:6" x14ac:dyDescent="0.2">
      <c r="F9640" s="450"/>
    </row>
    <row r="9641" spans="6:6" x14ac:dyDescent="0.2">
      <c r="F9641" s="450"/>
    </row>
    <row r="9642" spans="6:6" x14ac:dyDescent="0.2">
      <c r="F9642" s="450"/>
    </row>
    <row r="9643" spans="6:6" x14ac:dyDescent="0.2">
      <c r="F9643" s="450"/>
    </row>
    <row r="9644" spans="6:6" x14ac:dyDescent="0.2">
      <c r="F9644" s="450"/>
    </row>
    <row r="9645" spans="6:6" x14ac:dyDescent="0.2">
      <c r="F9645" s="450"/>
    </row>
    <row r="9646" spans="6:6" x14ac:dyDescent="0.2">
      <c r="F9646" s="450"/>
    </row>
    <row r="9647" spans="6:6" x14ac:dyDescent="0.2">
      <c r="F9647" s="450"/>
    </row>
    <row r="9648" spans="6:6" x14ac:dyDescent="0.2">
      <c r="F9648" s="450"/>
    </row>
    <row r="9649" spans="6:6" x14ac:dyDescent="0.2">
      <c r="F9649" s="450"/>
    </row>
    <row r="9650" spans="6:6" x14ac:dyDescent="0.2">
      <c r="F9650" s="450"/>
    </row>
    <row r="9651" spans="6:6" x14ac:dyDescent="0.2">
      <c r="F9651" s="450"/>
    </row>
    <row r="9652" spans="6:6" x14ac:dyDescent="0.2">
      <c r="F9652" s="450"/>
    </row>
    <row r="9653" spans="6:6" x14ac:dyDescent="0.2">
      <c r="F9653" s="450"/>
    </row>
    <row r="9654" spans="6:6" x14ac:dyDescent="0.2">
      <c r="F9654" s="450"/>
    </row>
    <row r="9655" spans="6:6" x14ac:dyDescent="0.2">
      <c r="F9655" s="450"/>
    </row>
    <row r="9656" spans="6:6" x14ac:dyDescent="0.2">
      <c r="F9656" s="450"/>
    </row>
    <row r="9657" spans="6:6" x14ac:dyDescent="0.2">
      <c r="F9657" s="450"/>
    </row>
    <row r="9658" spans="6:6" x14ac:dyDescent="0.2">
      <c r="F9658" s="450"/>
    </row>
    <row r="9659" spans="6:6" x14ac:dyDescent="0.2">
      <c r="F9659" s="450"/>
    </row>
    <row r="9660" spans="6:6" x14ac:dyDescent="0.2">
      <c r="F9660" s="450"/>
    </row>
    <row r="9661" spans="6:6" x14ac:dyDescent="0.2">
      <c r="F9661" s="450"/>
    </row>
    <row r="9662" spans="6:6" x14ac:dyDescent="0.2">
      <c r="F9662" s="450"/>
    </row>
    <row r="9663" spans="6:6" x14ac:dyDescent="0.2">
      <c r="F9663" s="450"/>
    </row>
    <row r="9664" spans="6:6" x14ac:dyDescent="0.2">
      <c r="F9664" s="450"/>
    </row>
    <row r="9665" spans="6:6" x14ac:dyDescent="0.2">
      <c r="F9665" s="450"/>
    </row>
    <row r="9666" spans="6:6" x14ac:dyDescent="0.2">
      <c r="F9666" s="450"/>
    </row>
    <row r="9667" spans="6:6" x14ac:dyDescent="0.2">
      <c r="F9667" s="450"/>
    </row>
    <row r="9668" spans="6:6" x14ac:dyDescent="0.2">
      <c r="F9668" s="450"/>
    </row>
    <row r="9669" spans="6:6" x14ac:dyDescent="0.2">
      <c r="F9669" s="450"/>
    </row>
    <row r="9670" spans="6:6" x14ac:dyDescent="0.2">
      <c r="F9670" s="450"/>
    </row>
    <row r="9671" spans="6:6" x14ac:dyDescent="0.2">
      <c r="F9671" s="450"/>
    </row>
    <row r="9672" spans="6:6" x14ac:dyDescent="0.2">
      <c r="F9672" s="450"/>
    </row>
    <row r="9673" spans="6:6" x14ac:dyDescent="0.2">
      <c r="F9673" s="450"/>
    </row>
    <row r="9674" spans="6:6" x14ac:dyDescent="0.2">
      <c r="F9674" s="450"/>
    </row>
    <row r="9675" spans="6:6" x14ac:dyDescent="0.2">
      <c r="F9675" s="450"/>
    </row>
    <row r="9676" spans="6:6" x14ac:dyDescent="0.2">
      <c r="F9676" s="450"/>
    </row>
    <row r="9677" spans="6:6" x14ac:dyDescent="0.2">
      <c r="F9677" s="450"/>
    </row>
    <row r="9678" spans="6:6" x14ac:dyDescent="0.2">
      <c r="F9678" s="450"/>
    </row>
    <row r="9679" spans="6:6" x14ac:dyDescent="0.2">
      <c r="F9679" s="450"/>
    </row>
    <row r="9680" spans="6:6" x14ac:dyDescent="0.2">
      <c r="F9680" s="450"/>
    </row>
    <row r="9681" spans="6:6" x14ac:dyDescent="0.2">
      <c r="F9681" s="450"/>
    </row>
    <row r="9682" spans="6:6" x14ac:dyDescent="0.2">
      <c r="F9682" s="450"/>
    </row>
    <row r="9683" spans="6:6" x14ac:dyDescent="0.2">
      <c r="F9683" s="450"/>
    </row>
    <row r="9684" spans="6:6" x14ac:dyDescent="0.2">
      <c r="F9684" s="450"/>
    </row>
    <row r="9685" spans="6:6" x14ac:dyDescent="0.2">
      <c r="F9685" s="450"/>
    </row>
    <row r="9686" spans="6:6" x14ac:dyDescent="0.2">
      <c r="F9686" s="450"/>
    </row>
    <row r="9687" spans="6:6" x14ac:dyDescent="0.2">
      <c r="F9687" s="450"/>
    </row>
    <row r="9688" spans="6:6" x14ac:dyDescent="0.2">
      <c r="F9688" s="450"/>
    </row>
    <row r="9689" spans="6:6" x14ac:dyDescent="0.2">
      <c r="F9689" s="450"/>
    </row>
    <row r="9690" spans="6:6" x14ac:dyDescent="0.2">
      <c r="F9690" s="450"/>
    </row>
    <row r="9691" spans="6:6" x14ac:dyDescent="0.2">
      <c r="F9691" s="450"/>
    </row>
    <row r="9692" spans="6:6" x14ac:dyDescent="0.2">
      <c r="F9692" s="450"/>
    </row>
    <row r="9693" spans="6:6" x14ac:dyDescent="0.2">
      <c r="F9693" s="450"/>
    </row>
    <row r="9694" spans="6:6" x14ac:dyDescent="0.2">
      <c r="F9694" s="450"/>
    </row>
    <row r="9695" spans="6:6" x14ac:dyDescent="0.2">
      <c r="F9695" s="450"/>
    </row>
    <row r="9696" spans="6:6" x14ac:dyDescent="0.2">
      <c r="F9696" s="450"/>
    </row>
    <row r="9697" spans="6:6" x14ac:dyDescent="0.2">
      <c r="F9697" s="450"/>
    </row>
    <row r="9698" spans="6:6" x14ac:dyDescent="0.2">
      <c r="F9698" s="450"/>
    </row>
    <row r="9699" spans="6:6" x14ac:dyDescent="0.2">
      <c r="F9699" s="450"/>
    </row>
    <row r="9700" spans="6:6" x14ac:dyDescent="0.2">
      <c r="F9700" s="450"/>
    </row>
    <row r="9701" spans="6:6" x14ac:dyDescent="0.2">
      <c r="F9701" s="450"/>
    </row>
    <row r="9702" spans="6:6" x14ac:dyDescent="0.2">
      <c r="F9702" s="450"/>
    </row>
    <row r="9703" spans="6:6" x14ac:dyDescent="0.2">
      <c r="F9703" s="450"/>
    </row>
    <row r="9704" spans="6:6" x14ac:dyDescent="0.2">
      <c r="F9704" s="450"/>
    </row>
    <row r="9705" spans="6:6" x14ac:dyDescent="0.2">
      <c r="F9705" s="450"/>
    </row>
    <row r="9706" spans="6:6" x14ac:dyDescent="0.2">
      <c r="F9706" s="450"/>
    </row>
    <row r="9707" spans="6:6" x14ac:dyDescent="0.2">
      <c r="F9707" s="450"/>
    </row>
    <row r="9708" spans="6:6" x14ac:dyDescent="0.2">
      <c r="F9708" s="450"/>
    </row>
    <row r="9709" spans="6:6" x14ac:dyDescent="0.2">
      <c r="F9709" s="450"/>
    </row>
    <row r="9710" spans="6:6" x14ac:dyDescent="0.2">
      <c r="F9710" s="450"/>
    </row>
    <row r="9711" spans="6:6" x14ac:dyDescent="0.2">
      <c r="F9711" s="450"/>
    </row>
    <row r="9712" spans="6:6" x14ac:dyDescent="0.2">
      <c r="F9712" s="450"/>
    </row>
    <row r="9713" spans="6:6" x14ac:dyDescent="0.2">
      <c r="F9713" s="450"/>
    </row>
    <row r="9714" spans="6:6" x14ac:dyDescent="0.2">
      <c r="F9714" s="450"/>
    </row>
    <row r="9715" spans="6:6" x14ac:dyDescent="0.2">
      <c r="F9715" s="450"/>
    </row>
    <row r="9716" spans="6:6" x14ac:dyDescent="0.2">
      <c r="F9716" s="450"/>
    </row>
    <row r="9717" spans="6:6" x14ac:dyDescent="0.2">
      <c r="F9717" s="450"/>
    </row>
    <row r="9718" spans="6:6" x14ac:dyDescent="0.2">
      <c r="F9718" s="450"/>
    </row>
    <row r="9719" spans="6:6" x14ac:dyDescent="0.2">
      <c r="F9719" s="450"/>
    </row>
    <row r="9720" spans="6:6" x14ac:dyDescent="0.2">
      <c r="F9720" s="450"/>
    </row>
    <row r="9721" spans="6:6" x14ac:dyDescent="0.2">
      <c r="F9721" s="450"/>
    </row>
    <row r="9722" spans="6:6" x14ac:dyDescent="0.2">
      <c r="F9722" s="450"/>
    </row>
    <row r="9723" spans="6:6" x14ac:dyDescent="0.2">
      <c r="F9723" s="450"/>
    </row>
    <row r="9724" spans="6:6" x14ac:dyDescent="0.2">
      <c r="F9724" s="450"/>
    </row>
    <row r="9725" spans="6:6" x14ac:dyDescent="0.2">
      <c r="F9725" s="450"/>
    </row>
    <row r="9726" spans="6:6" x14ac:dyDescent="0.2">
      <c r="F9726" s="450"/>
    </row>
    <row r="9727" spans="6:6" x14ac:dyDescent="0.2">
      <c r="F9727" s="450"/>
    </row>
    <row r="9728" spans="6:6" x14ac:dyDescent="0.2">
      <c r="F9728" s="450"/>
    </row>
    <row r="9729" spans="6:6" x14ac:dyDescent="0.2">
      <c r="F9729" s="450"/>
    </row>
    <row r="9730" spans="6:6" x14ac:dyDescent="0.2">
      <c r="F9730" s="450"/>
    </row>
    <row r="9731" spans="6:6" x14ac:dyDescent="0.2">
      <c r="F9731" s="450"/>
    </row>
    <row r="9732" spans="6:6" x14ac:dyDescent="0.2">
      <c r="F9732" s="450"/>
    </row>
    <row r="9733" spans="6:6" x14ac:dyDescent="0.2">
      <c r="F9733" s="450"/>
    </row>
    <row r="9734" spans="6:6" x14ac:dyDescent="0.2">
      <c r="F9734" s="450"/>
    </row>
    <row r="9735" spans="6:6" x14ac:dyDescent="0.2">
      <c r="F9735" s="450"/>
    </row>
    <row r="9736" spans="6:6" x14ac:dyDescent="0.2">
      <c r="F9736" s="450"/>
    </row>
    <row r="9737" spans="6:6" x14ac:dyDescent="0.2">
      <c r="F9737" s="450"/>
    </row>
    <row r="9738" spans="6:6" x14ac:dyDescent="0.2">
      <c r="F9738" s="450"/>
    </row>
    <row r="9739" spans="6:6" x14ac:dyDescent="0.2">
      <c r="F9739" s="450"/>
    </row>
    <row r="9740" spans="6:6" x14ac:dyDescent="0.2">
      <c r="F9740" s="450"/>
    </row>
    <row r="9741" spans="6:6" x14ac:dyDescent="0.2">
      <c r="F9741" s="450"/>
    </row>
    <row r="9742" spans="6:6" x14ac:dyDescent="0.2">
      <c r="F9742" s="450"/>
    </row>
    <row r="9743" spans="6:6" x14ac:dyDescent="0.2">
      <c r="F9743" s="450"/>
    </row>
    <row r="9744" spans="6:6" x14ac:dyDescent="0.2">
      <c r="F9744" s="450"/>
    </row>
    <row r="9745" spans="6:6" x14ac:dyDescent="0.2">
      <c r="F9745" s="450"/>
    </row>
    <row r="9746" spans="6:6" x14ac:dyDescent="0.2">
      <c r="F9746" s="450"/>
    </row>
    <row r="9747" spans="6:6" x14ac:dyDescent="0.2">
      <c r="F9747" s="450"/>
    </row>
    <row r="9748" spans="6:6" x14ac:dyDescent="0.2">
      <c r="F9748" s="450"/>
    </row>
    <row r="9749" spans="6:6" x14ac:dyDescent="0.2">
      <c r="F9749" s="450"/>
    </row>
    <row r="9750" spans="6:6" x14ac:dyDescent="0.2">
      <c r="F9750" s="450"/>
    </row>
    <row r="9751" spans="6:6" x14ac:dyDescent="0.2">
      <c r="F9751" s="450"/>
    </row>
    <row r="9752" spans="6:6" x14ac:dyDescent="0.2">
      <c r="F9752" s="450"/>
    </row>
    <row r="9753" spans="6:6" x14ac:dyDescent="0.2">
      <c r="F9753" s="450"/>
    </row>
    <row r="9754" spans="6:6" x14ac:dyDescent="0.2">
      <c r="F9754" s="450"/>
    </row>
    <row r="9755" spans="6:6" x14ac:dyDescent="0.2">
      <c r="F9755" s="450"/>
    </row>
    <row r="9756" spans="6:6" x14ac:dyDescent="0.2">
      <c r="F9756" s="450"/>
    </row>
    <row r="9757" spans="6:6" x14ac:dyDescent="0.2">
      <c r="F9757" s="450"/>
    </row>
    <row r="9758" spans="6:6" x14ac:dyDescent="0.2">
      <c r="F9758" s="450"/>
    </row>
    <row r="9759" spans="6:6" x14ac:dyDescent="0.2">
      <c r="F9759" s="450"/>
    </row>
    <row r="9760" spans="6:6" x14ac:dyDescent="0.2">
      <c r="F9760" s="450"/>
    </row>
    <row r="9761" spans="6:6" x14ac:dyDescent="0.2">
      <c r="F9761" s="450"/>
    </row>
    <row r="9762" spans="6:6" x14ac:dyDescent="0.2">
      <c r="F9762" s="450"/>
    </row>
    <row r="9763" spans="6:6" x14ac:dyDescent="0.2">
      <c r="F9763" s="450"/>
    </row>
    <row r="9764" spans="6:6" x14ac:dyDescent="0.2">
      <c r="F9764" s="450"/>
    </row>
    <row r="9765" spans="6:6" x14ac:dyDescent="0.2">
      <c r="F9765" s="450"/>
    </row>
    <row r="9766" spans="6:6" x14ac:dyDescent="0.2">
      <c r="F9766" s="450"/>
    </row>
    <row r="9767" spans="6:6" x14ac:dyDescent="0.2">
      <c r="F9767" s="450"/>
    </row>
    <row r="9768" spans="6:6" x14ac:dyDescent="0.2">
      <c r="F9768" s="450"/>
    </row>
    <row r="9769" spans="6:6" x14ac:dyDescent="0.2">
      <c r="F9769" s="450"/>
    </row>
    <row r="9770" spans="6:6" x14ac:dyDescent="0.2">
      <c r="F9770" s="450"/>
    </row>
    <row r="9771" spans="6:6" x14ac:dyDescent="0.2">
      <c r="F9771" s="450"/>
    </row>
    <row r="9772" spans="6:6" x14ac:dyDescent="0.2">
      <c r="F9772" s="450"/>
    </row>
    <row r="9773" spans="6:6" x14ac:dyDescent="0.2">
      <c r="F9773" s="450"/>
    </row>
    <row r="9774" spans="6:6" x14ac:dyDescent="0.2">
      <c r="F9774" s="450"/>
    </row>
    <row r="9775" spans="6:6" x14ac:dyDescent="0.2">
      <c r="F9775" s="450"/>
    </row>
    <row r="9776" spans="6:6" x14ac:dyDescent="0.2">
      <c r="F9776" s="450"/>
    </row>
    <row r="9777" spans="6:6" x14ac:dyDescent="0.2">
      <c r="F9777" s="450"/>
    </row>
    <row r="9778" spans="6:6" x14ac:dyDescent="0.2">
      <c r="F9778" s="450"/>
    </row>
    <row r="9779" spans="6:6" x14ac:dyDescent="0.2">
      <c r="F9779" s="450"/>
    </row>
    <row r="9780" spans="6:6" x14ac:dyDescent="0.2">
      <c r="F9780" s="450"/>
    </row>
    <row r="9781" spans="6:6" x14ac:dyDescent="0.2">
      <c r="F9781" s="450"/>
    </row>
    <row r="9782" spans="6:6" x14ac:dyDescent="0.2">
      <c r="F9782" s="450"/>
    </row>
    <row r="9783" spans="6:6" x14ac:dyDescent="0.2">
      <c r="F9783" s="450"/>
    </row>
    <row r="9784" spans="6:6" x14ac:dyDescent="0.2">
      <c r="F9784" s="450"/>
    </row>
    <row r="9785" spans="6:6" x14ac:dyDescent="0.2">
      <c r="F9785" s="450"/>
    </row>
    <row r="9786" spans="6:6" x14ac:dyDescent="0.2">
      <c r="F9786" s="450"/>
    </row>
    <row r="9787" spans="6:6" x14ac:dyDescent="0.2">
      <c r="F9787" s="450"/>
    </row>
    <row r="9788" spans="6:6" x14ac:dyDescent="0.2">
      <c r="F9788" s="450"/>
    </row>
    <row r="9789" spans="6:6" x14ac:dyDescent="0.2">
      <c r="F9789" s="450"/>
    </row>
    <row r="9790" spans="6:6" x14ac:dyDescent="0.2">
      <c r="F9790" s="450"/>
    </row>
    <row r="9791" spans="6:6" x14ac:dyDescent="0.2">
      <c r="F9791" s="450"/>
    </row>
    <row r="9792" spans="6:6" x14ac:dyDescent="0.2">
      <c r="F9792" s="450"/>
    </row>
    <row r="9793" spans="6:6" x14ac:dyDescent="0.2">
      <c r="F9793" s="450"/>
    </row>
    <row r="9794" spans="6:6" x14ac:dyDescent="0.2">
      <c r="F9794" s="450"/>
    </row>
    <row r="9795" spans="6:6" x14ac:dyDescent="0.2">
      <c r="F9795" s="450"/>
    </row>
    <row r="9796" spans="6:6" x14ac:dyDescent="0.2">
      <c r="F9796" s="450"/>
    </row>
    <row r="9797" spans="6:6" x14ac:dyDescent="0.2">
      <c r="F9797" s="450"/>
    </row>
    <row r="9798" spans="6:6" x14ac:dyDescent="0.2">
      <c r="F9798" s="450"/>
    </row>
    <row r="9799" spans="6:6" x14ac:dyDescent="0.2">
      <c r="F9799" s="450"/>
    </row>
    <row r="9800" spans="6:6" x14ac:dyDescent="0.2">
      <c r="F9800" s="450"/>
    </row>
    <row r="9801" spans="6:6" x14ac:dyDescent="0.2">
      <c r="F9801" s="450"/>
    </row>
    <row r="9802" spans="6:6" x14ac:dyDescent="0.2">
      <c r="F9802" s="450"/>
    </row>
    <row r="9803" spans="6:6" x14ac:dyDescent="0.2">
      <c r="F9803" s="450"/>
    </row>
    <row r="9804" spans="6:6" x14ac:dyDescent="0.2">
      <c r="F9804" s="450"/>
    </row>
    <row r="9805" spans="6:6" x14ac:dyDescent="0.2">
      <c r="F9805" s="450"/>
    </row>
    <row r="9806" spans="6:6" x14ac:dyDescent="0.2">
      <c r="F9806" s="450"/>
    </row>
    <row r="9807" spans="6:6" x14ac:dyDescent="0.2">
      <c r="F9807" s="450"/>
    </row>
    <row r="9808" spans="6:6" x14ac:dyDescent="0.2">
      <c r="F9808" s="450"/>
    </row>
    <row r="9809" spans="6:6" x14ac:dyDescent="0.2">
      <c r="F9809" s="450"/>
    </row>
    <row r="9810" spans="6:6" x14ac:dyDescent="0.2">
      <c r="F9810" s="450"/>
    </row>
    <row r="9811" spans="6:6" x14ac:dyDescent="0.2">
      <c r="F9811" s="450"/>
    </row>
    <row r="9812" spans="6:6" x14ac:dyDescent="0.2">
      <c r="F9812" s="450"/>
    </row>
    <row r="9813" spans="6:6" x14ac:dyDescent="0.2">
      <c r="F9813" s="450"/>
    </row>
    <row r="9814" spans="6:6" x14ac:dyDescent="0.2">
      <c r="F9814" s="450"/>
    </row>
    <row r="9815" spans="6:6" x14ac:dyDescent="0.2">
      <c r="F9815" s="450"/>
    </row>
    <row r="9816" spans="6:6" x14ac:dyDescent="0.2">
      <c r="F9816" s="450"/>
    </row>
    <row r="9817" spans="6:6" x14ac:dyDescent="0.2">
      <c r="F9817" s="450"/>
    </row>
    <row r="9818" spans="6:6" x14ac:dyDescent="0.2">
      <c r="F9818" s="450"/>
    </row>
    <row r="9819" spans="6:6" x14ac:dyDescent="0.2">
      <c r="F9819" s="450"/>
    </row>
    <row r="9820" spans="6:6" x14ac:dyDescent="0.2">
      <c r="F9820" s="450"/>
    </row>
    <row r="9821" spans="6:6" x14ac:dyDescent="0.2">
      <c r="F9821" s="450"/>
    </row>
    <row r="9822" spans="6:6" x14ac:dyDescent="0.2">
      <c r="F9822" s="450"/>
    </row>
    <row r="9823" spans="6:6" x14ac:dyDescent="0.2">
      <c r="F9823" s="450"/>
    </row>
    <row r="9824" spans="6:6" x14ac:dyDescent="0.2">
      <c r="F9824" s="450"/>
    </row>
    <row r="9825" spans="6:6" x14ac:dyDescent="0.2">
      <c r="F9825" s="450"/>
    </row>
    <row r="9826" spans="6:6" x14ac:dyDescent="0.2">
      <c r="F9826" s="450"/>
    </row>
    <row r="9827" spans="6:6" x14ac:dyDescent="0.2">
      <c r="F9827" s="450"/>
    </row>
    <row r="9828" spans="6:6" x14ac:dyDescent="0.2">
      <c r="F9828" s="450"/>
    </row>
    <row r="9829" spans="6:6" x14ac:dyDescent="0.2">
      <c r="F9829" s="450"/>
    </row>
    <row r="9830" spans="6:6" x14ac:dyDescent="0.2">
      <c r="F9830" s="450"/>
    </row>
    <row r="9831" spans="6:6" x14ac:dyDescent="0.2">
      <c r="F9831" s="450"/>
    </row>
    <row r="9832" spans="6:6" x14ac:dyDescent="0.2">
      <c r="F9832" s="450"/>
    </row>
    <row r="9833" spans="6:6" x14ac:dyDescent="0.2">
      <c r="F9833" s="450"/>
    </row>
    <row r="9834" spans="6:6" x14ac:dyDescent="0.2">
      <c r="F9834" s="450"/>
    </row>
    <row r="9835" spans="6:6" x14ac:dyDescent="0.2">
      <c r="F9835" s="450"/>
    </row>
    <row r="9836" spans="6:6" x14ac:dyDescent="0.2">
      <c r="F9836" s="450"/>
    </row>
    <row r="9837" spans="6:6" x14ac:dyDescent="0.2">
      <c r="F9837" s="450"/>
    </row>
    <row r="9838" spans="6:6" x14ac:dyDescent="0.2">
      <c r="F9838" s="450"/>
    </row>
    <row r="9839" spans="6:6" x14ac:dyDescent="0.2">
      <c r="F9839" s="450"/>
    </row>
    <row r="9840" spans="6:6" x14ac:dyDescent="0.2">
      <c r="F9840" s="450"/>
    </row>
    <row r="9841" spans="6:6" x14ac:dyDescent="0.2">
      <c r="F9841" s="450"/>
    </row>
    <row r="9842" spans="6:6" x14ac:dyDescent="0.2">
      <c r="F9842" s="450"/>
    </row>
    <row r="9843" spans="6:6" x14ac:dyDescent="0.2">
      <c r="F9843" s="450"/>
    </row>
    <row r="9844" spans="6:6" x14ac:dyDescent="0.2">
      <c r="F9844" s="450"/>
    </row>
    <row r="9845" spans="6:6" x14ac:dyDescent="0.2">
      <c r="F9845" s="450"/>
    </row>
    <row r="9846" spans="6:6" x14ac:dyDescent="0.2">
      <c r="F9846" s="450"/>
    </row>
    <row r="9847" spans="6:6" x14ac:dyDescent="0.2">
      <c r="F9847" s="450"/>
    </row>
    <row r="9848" spans="6:6" x14ac:dyDescent="0.2">
      <c r="F9848" s="450"/>
    </row>
    <row r="9849" spans="6:6" x14ac:dyDescent="0.2">
      <c r="F9849" s="450"/>
    </row>
    <row r="9850" spans="6:6" x14ac:dyDescent="0.2">
      <c r="F9850" s="450"/>
    </row>
    <row r="9851" spans="6:6" x14ac:dyDescent="0.2">
      <c r="F9851" s="450"/>
    </row>
    <row r="9852" spans="6:6" x14ac:dyDescent="0.2">
      <c r="F9852" s="450"/>
    </row>
    <row r="9853" spans="6:6" x14ac:dyDescent="0.2">
      <c r="F9853" s="450"/>
    </row>
    <row r="9854" spans="6:6" x14ac:dyDescent="0.2">
      <c r="F9854" s="450"/>
    </row>
    <row r="9855" spans="6:6" x14ac:dyDescent="0.2">
      <c r="F9855" s="450"/>
    </row>
    <row r="9856" spans="6:6" x14ac:dyDescent="0.2">
      <c r="F9856" s="450"/>
    </row>
    <row r="9857" spans="6:6" x14ac:dyDescent="0.2">
      <c r="F9857" s="450"/>
    </row>
    <row r="9858" spans="6:6" x14ac:dyDescent="0.2">
      <c r="F9858" s="450"/>
    </row>
    <row r="9859" spans="6:6" x14ac:dyDescent="0.2">
      <c r="F9859" s="450"/>
    </row>
    <row r="9860" spans="6:6" x14ac:dyDescent="0.2">
      <c r="F9860" s="450"/>
    </row>
    <row r="9861" spans="6:6" x14ac:dyDescent="0.2">
      <c r="F9861" s="450"/>
    </row>
    <row r="9862" spans="6:6" x14ac:dyDescent="0.2">
      <c r="F9862" s="450"/>
    </row>
    <row r="9863" spans="6:6" x14ac:dyDescent="0.2">
      <c r="F9863" s="450"/>
    </row>
    <row r="9864" spans="6:6" x14ac:dyDescent="0.2">
      <c r="F9864" s="450"/>
    </row>
    <row r="9865" spans="6:6" x14ac:dyDescent="0.2">
      <c r="F9865" s="450"/>
    </row>
    <row r="9866" spans="6:6" x14ac:dyDescent="0.2">
      <c r="F9866" s="450"/>
    </row>
    <row r="9867" spans="6:6" x14ac:dyDescent="0.2">
      <c r="F9867" s="450"/>
    </row>
    <row r="9868" spans="6:6" x14ac:dyDescent="0.2">
      <c r="F9868" s="450"/>
    </row>
    <row r="9869" spans="6:6" x14ac:dyDescent="0.2">
      <c r="F9869" s="450"/>
    </row>
    <row r="9870" spans="6:6" x14ac:dyDescent="0.2">
      <c r="F9870" s="450"/>
    </row>
    <row r="9871" spans="6:6" x14ac:dyDescent="0.2">
      <c r="F9871" s="450"/>
    </row>
    <row r="9872" spans="6:6" x14ac:dyDescent="0.2">
      <c r="F9872" s="450"/>
    </row>
    <row r="9873" spans="6:6" x14ac:dyDescent="0.2">
      <c r="F9873" s="450"/>
    </row>
    <row r="9874" spans="6:6" x14ac:dyDescent="0.2">
      <c r="F9874" s="450"/>
    </row>
    <row r="9875" spans="6:6" x14ac:dyDescent="0.2">
      <c r="F9875" s="450"/>
    </row>
    <row r="9876" spans="6:6" x14ac:dyDescent="0.2">
      <c r="F9876" s="450"/>
    </row>
    <row r="9877" spans="6:6" x14ac:dyDescent="0.2">
      <c r="F9877" s="450"/>
    </row>
    <row r="9878" spans="6:6" x14ac:dyDescent="0.2">
      <c r="F9878" s="450"/>
    </row>
    <row r="9879" spans="6:6" x14ac:dyDescent="0.2">
      <c r="F9879" s="450"/>
    </row>
    <row r="9880" spans="6:6" x14ac:dyDescent="0.2">
      <c r="F9880" s="450"/>
    </row>
    <row r="9881" spans="6:6" x14ac:dyDescent="0.2">
      <c r="F9881" s="450"/>
    </row>
    <row r="9882" spans="6:6" x14ac:dyDescent="0.2">
      <c r="F9882" s="450"/>
    </row>
    <row r="9883" spans="6:6" x14ac:dyDescent="0.2">
      <c r="F9883" s="450"/>
    </row>
    <row r="9884" spans="6:6" x14ac:dyDescent="0.2">
      <c r="F9884" s="450"/>
    </row>
    <row r="9885" spans="6:6" x14ac:dyDescent="0.2">
      <c r="F9885" s="450"/>
    </row>
    <row r="9886" spans="6:6" x14ac:dyDescent="0.2">
      <c r="F9886" s="450"/>
    </row>
    <row r="9887" spans="6:6" x14ac:dyDescent="0.2">
      <c r="F9887" s="450"/>
    </row>
    <row r="9888" spans="6:6" x14ac:dyDescent="0.2">
      <c r="F9888" s="450"/>
    </row>
    <row r="9889" spans="6:6" x14ac:dyDescent="0.2">
      <c r="F9889" s="450"/>
    </row>
    <row r="9890" spans="6:6" x14ac:dyDescent="0.2">
      <c r="F9890" s="450"/>
    </row>
    <row r="9891" spans="6:6" x14ac:dyDescent="0.2">
      <c r="F9891" s="450"/>
    </row>
    <row r="9892" spans="6:6" x14ac:dyDescent="0.2">
      <c r="F9892" s="450"/>
    </row>
    <row r="9893" spans="6:6" x14ac:dyDescent="0.2">
      <c r="F9893" s="450"/>
    </row>
    <row r="9894" spans="6:6" x14ac:dyDescent="0.2">
      <c r="F9894" s="450"/>
    </row>
    <row r="9895" spans="6:6" x14ac:dyDescent="0.2">
      <c r="F9895" s="450"/>
    </row>
    <row r="9896" spans="6:6" x14ac:dyDescent="0.2">
      <c r="F9896" s="450"/>
    </row>
    <row r="9897" spans="6:6" x14ac:dyDescent="0.2">
      <c r="F9897" s="450"/>
    </row>
    <row r="9898" spans="6:6" x14ac:dyDescent="0.2">
      <c r="F9898" s="450"/>
    </row>
    <row r="9899" spans="6:6" x14ac:dyDescent="0.2">
      <c r="F9899" s="450"/>
    </row>
    <row r="9900" spans="6:6" x14ac:dyDescent="0.2">
      <c r="F9900" s="450"/>
    </row>
    <row r="9901" spans="6:6" x14ac:dyDescent="0.2">
      <c r="F9901" s="450"/>
    </row>
    <row r="9902" spans="6:6" x14ac:dyDescent="0.2">
      <c r="F9902" s="450"/>
    </row>
    <row r="9903" spans="6:6" x14ac:dyDescent="0.2">
      <c r="F9903" s="450"/>
    </row>
    <row r="9904" spans="6:6" x14ac:dyDescent="0.2">
      <c r="F9904" s="450"/>
    </row>
    <row r="9905" spans="6:6" x14ac:dyDescent="0.2">
      <c r="F9905" s="450"/>
    </row>
    <row r="9906" spans="6:6" x14ac:dyDescent="0.2">
      <c r="F9906" s="450"/>
    </row>
    <row r="9907" spans="6:6" x14ac:dyDescent="0.2">
      <c r="F9907" s="450"/>
    </row>
    <row r="9908" spans="6:6" x14ac:dyDescent="0.2">
      <c r="F9908" s="450"/>
    </row>
    <row r="9909" spans="6:6" x14ac:dyDescent="0.2">
      <c r="F9909" s="450"/>
    </row>
    <row r="9910" spans="6:6" x14ac:dyDescent="0.2">
      <c r="F9910" s="450"/>
    </row>
    <row r="9911" spans="6:6" x14ac:dyDescent="0.2">
      <c r="F9911" s="450"/>
    </row>
    <row r="9912" spans="6:6" x14ac:dyDescent="0.2">
      <c r="F9912" s="450"/>
    </row>
    <row r="9913" spans="6:6" x14ac:dyDescent="0.2">
      <c r="F9913" s="450"/>
    </row>
    <row r="9914" spans="6:6" x14ac:dyDescent="0.2">
      <c r="F9914" s="450"/>
    </row>
    <row r="9915" spans="6:6" x14ac:dyDescent="0.2">
      <c r="F9915" s="450"/>
    </row>
    <row r="9916" spans="6:6" x14ac:dyDescent="0.2">
      <c r="F9916" s="450"/>
    </row>
    <row r="9917" spans="6:6" x14ac:dyDescent="0.2">
      <c r="F9917" s="450"/>
    </row>
    <row r="9918" spans="6:6" x14ac:dyDescent="0.2">
      <c r="F9918" s="450"/>
    </row>
    <row r="9919" spans="6:6" x14ac:dyDescent="0.2">
      <c r="F9919" s="450"/>
    </row>
    <row r="9920" spans="6:6" x14ac:dyDescent="0.2">
      <c r="F9920" s="450"/>
    </row>
    <row r="9921" spans="6:6" x14ac:dyDescent="0.2">
      <c r="F9921" s="450"/>
    </row>
    <row r="9922" spans="6:6" x14ac:dyDescent="0.2">
      <c r="F9922" s="450"/>
    </row>
    <row r="9923" spans="6:6" x14ac:dyDescent="0.2">
      <c r="F9923" s="450"/>
    </row>
    <row r="9924" spans="6:6" x14ac:dyDescent="0.2">
      <c r="F9924" s="450"/>
    </row>
    <row r="9925" spans="6:6" x14ac:dyDescent="0.2">
      <c r="F9925" s="450"/>
    </row>
    <row r="9926" spans="6:6" x14ac:dyDescent="0.2">
      <c r="F9926" s="450"/>
    </row>
    <row r="9927" spans="6:6" x14ac:dyDescent="0.2">
      <c r="F9927" s="450"/>
    </row>
    <row r="9928" spans="6:6" x14ac:dyDescent="0.2">
      <c r="F9928" s="450"/>
    </row>
    <row r="9929" spans="6:6" x14ac:dyDescent="0.2">
      <c r="F9929" s="450"/>
    </row>
    <row r="9930" spans="6:6" x14ac:dyDescent="0.2">
      <c r="F9930" s="450"/>
    </row>
    <row r="9931" spans="6:6" x14ac:dyDescent="0.2">
      <c r="F9931" s="450"/>
    </row>
    <row r="9932" spans="6:6" x14ac:dyDescent="0.2">
      <c r="F9932" s="450"/>
    </row>
    <row r="9933" spans="6:6" x14ac:dyDescent="0.2">
      <c r="F9933" s="450"/>
    </row>
    <row r="9934" spans="6:6" x14ac:dyDescent="0.2">
      <c r="F9934" s="450"/>
    </row>
    <row r="9935" spans="6:6" x14ac:dyDescent="0.2">
      <c r="F9935" s="450"/>
    </row>
    <row r="9936" spans="6:6" x14ac:dyDescent="0.2">
      <c r="F9936" s="450"/>
    </row>
    <row r="9937" spans="6:6" x14ac:dyDescent="0.2">
      <c r="F9937" s="450"/>
    </row>
    <row r="9938" spans="6:6" x14ac:dyDescent="0.2">
      <c r="F9938" s="450"/>
    </row>
    <row r="9939" spans="6:6" x14ac:dyDescent="0.2">
      <c r="F9939" s="450"/>
    </row>
    <row r="9940" spans="6:6" x14ac:dyDescent="0.2">
      <c r="F9940" s="450"/>
    </row>
    <row r="9941" spans="6:6" x14ac:dyDescent="0.2">
      <c r="F9941" s="450"/>
    </row>
    <row r="9942" spans="6:6" x14ac:dyDescent="0.2">
      <c r="F9942" s="450"/>
    </row>
    <row r="9943" spans="6:6" x14ac:dyDescent="0.2">
      <c r="F9943" s="450"/>
    </row>
    <row r="9944" spans="6:6" x14ac:dyDescent="0.2">
      <c r="F9944" s="450"/>
    </row>
    <row r="9945" spans="6:6" x14ac:dyDescent="0.2">
      <c r="F9945" s="450"/>
    </row>
    <row r="9946" spans="6:6" x14ac:dyDescent="0.2">
      <c r="F9946" s="450"/>
    </row>
    <row r="9947" spans="6:6" x14ac:dyDescent="0.2">
      <c r="F9947" s="450"/>
    </row>
    <row r="9948" spans="6:6" x14ac:dyDescent="0.2">
      <c r="F9948" s="450"/>
    </row>
    <row r="9949" spans="6:6" x14ac:dyDescent="0.2">
      <c r="F9949" s="450"/>
    </row>
    <row r="9950" spans="6:6" x14ac:dyDescent="0.2">
      <c r="F9950" s="450"/>
    </row>
    <row r="9951" spans="6:6" x14ac:dyDescent="0.2">
      <c r="F9951" s="450"/>
    </row>
    <row r="9952" spans="6:6" x14ac:dyDescent="0.2">
      <c r="F9952" s="450"/>
    </row>
    <row r="9953" spans="6:6" x14ac:dyDescent="0.2">
      <c r="F9953" s="450"/>
    </row>
    <row r="9954" spans="6:6" x14ac:dyDescent="0.2">
      <c r="F9954" s="450"/>
    </row>
    <row r="9955" spans="6:6" x14ac:dyDescent="0.2">
      <c r="F9955" s="450"/>
    </row>
    <row r="9956" spans="6:6" x14ac:dyDescent="0.2">
      <c r="F9956" s="450"/>
    </row>
    <row r="9957" spans="6:6" x14ac:dyDescent="0.2">
      <c r="F9957" s="450"/>
    </row>
    <row r="9958" spans="6:6" x14ac:dyDescent="0.2">
      <c r="F9958" s="450"/>
    </row>
    <row r="9959" spans="6:6" x14ac:dyDescent="0.2">
      <c r="F9959" s="450"/>
    </row>
    <row r="9960" spans="6:6" x14ac:dyDescent="0.2">
      <c r="F9960" s="450"/>
    </row>
    <row r="9961" spans="6:6" x14ac:dyDescent="0.2">
      <c r="F9961" s="450"/>
    </row>
    <row r="9962" spans="6:6" x14ac:dyDescent="0.2">
      <c r="F9962" s="450"/>
    </row>
    <row r="9963" spans="6:6" x14ac:dyDescent="0.2">
      <c r="F9963" s="450"/>
    </row>
    <row r="9964" spans="6:6" x14ac:dyDescent="0.2">
      <c r="F9964" s="450"/>
    </row>
    <row r="9965" spans="6:6" x14ac:dyDescent="0.2">
      <c r="F9965" s="450"/>
    </row>
    <row r="9966" spans="6:6" x14ac:dyDescent="0.2">
      <c r="F9966" s="450"/>
    </row>
    <row r="9967" spans="6:6" x14ac:dyDescent="0.2">
      <c r="F9967" s="450"/>
    </row>
    <row r="9968" spans="6:6" x14ac:dyDescent="0.2">
      <c r="F9968" s="450"/>
    </row>
    <row r="9969" spans="6:6" x14ac:dyDescent="0.2">
      <c r="F9969" s="450"/>
    </row>
    <row r="9970" spans="6:6" x14ac:dyDescent="0.2">
      <c r="F9970" s="450"/>
    </row>
    <row r="9971" spans="6:6" x14ac:dyDescent="0.2">
      <c r="F9971" s="450"/>
    </row>
    <row r="9972" spans="6:6" x14ac:dyDescent="0.2">
      <c r="F9972" s="450"/>
    </row>
    <row r="9973" spans="6:6" x14ac:dyDescent="0.2">
      <c r="F9973" s="450"/>
    </row>
    <row r="9974" spans="6:6" x14ac:dyDescent="0.2">
      <c r="F9974" s="450"/>
    </row>
    <row r="9975" spans="6:6" x14ac:dyDescent="0.2">
      <c r="F9975" s="450"/>
    </row>
    <row r="9976" spans="6:6" x14ac:dyDescent="0.2">
      <c r="F9976" s="450"/>
    </row>
    <row r="9977" spans="6:6" x14ac:dyDescent="0.2">
      <c r="F9977" s="450"/>
    </row>
    <row r="9978" spans="6:6" x14ac:dyDescent="0.2">
      <c r="F9978" s="450"/>
    </row>
    <row r="9979" spans="6:6" x14ac:dyDescent="0.2">
      <c r="F9979" s="450"/>
    </row>
    <row r="9980" spans="6:6" x14ac:dyDescent="0.2">
      <c r="F9980" s="450"/>
    </row>
    <row r="9981" spans="6:6" x14ac:dyDescent="0.2">
      <c r="F9981" s="450"/>
    </row>
    <row r="9982" spans="6:6" x14ac:dyDescent="0.2">
      <c r="F9982" s="450"/>
    </row>
    <row r="9983" spans="6:6" x14ac:dyDescent="0.2">
      <c r="F9983" s="450"/>
    </row>
    <row r="9984" spans="6:6" x14ac:dyDescent="0.2">
      <c r="F9984" s="450"/>
    </row>
    <row r="9985" spans="6:6" x14ac:dyDescent="0.2">
      <c r="F9985" s="450"/>
    </row>
    <row r="9986" spans="6:6" x14ac:dyDescent="0.2">
      <c r="F9986" s="450"/>
    </row>
    <row r="9987" spans="6:6" x14ac:dyDescent="0.2">
      <c r="F9987" s="450"/>
    </row>
    <row r="9988" spans="6:6" x14ac:dyDescent="0.2">
      <c r="F9988" s="450"/>
    </row>
    <row r="9989" spans="6:6" x14ac:dyDescent="0.2">
      <c r="F9989" s="450"/>
    </row>
    <row r="9990" spans="6:6" x14ac:dyDescent="0.2">
      <c r="F9990" s="450"/>
    </row>
    <row r="9991" spans="6:6" x14ac:dyDescent="0.2">
      <c r="F9991" s="450"/>
    </row>
    <row r="9992" spans="6:6" x14ac:dyDescent="0.2">
      <c r="F9992" s="450"/>
    </row>
    <row r="9993" spans="6:6" x14ac:dyDescent="0.2">
      <c r="F9993" s="450"/>
    </row>
    <row r="9994" spans="6:6" x14ac:dyDescent="0.2">
      <c r="F9994" s="450"/>
    </row>
    <row r="9995" spans="6:6" x14ac:dyDescent="0.2">
      <c r="F9995" s="450"/>
    </row>
    <row r="9996" spans="6:6" x14ac:dyDescent="0.2">
      <c r="F9996" s="450"/>
    </row>
    <row r="9997" spans="6:6" x14ac:dyDescent="0.2">
      <c r="F9997" s="450"/>
    </row>
    <row r="9998" spans="6:6" x14ac:dyDescent="0.2">
      <c r="F9998" s="450"/>
    </row>
    <row r="9999" spans="6:6" x14ac:dyDescent="0.2">
      <c r="F9999" s="450"/>
    </row>
    <row r="10000" spans="6:6" x14ac:dyDescent="0.2">
      <c r="F10000" s="450"/>
    </row>
    <row r="10001" spans="6:6" x14ac:dyDescent="0.2">
      <c r="F10001" s="450"/>
    </row>
    <row r="10002" spans="6:6" x14ac:dyDescent="0.2">
      <c r="F10002" s="450"/>
    </row>
    <row r="10003" spans="6:6" x14ac:dyDescent="0.2">
      <c r="F10003" s="450"/>
    </row>
    <row r="10004" spans="6:6" x14ac:dyDescent="0.2">
      <c r="F10004" s="450"/>
    </row>
    <row r="10005" spans="6:6" x14ac:dyDescent="0.2">
      <c r="F10005" s="450"/>
    </row>
    <row r="10006" spans="6:6" x14ac:dyDescent="0.2">
      <c r="F10006" s="450"/>
    </row>
    <row r="10007" spans="6:6" x14ac:dyDescent="0.2">
      <c r="F10007" s="450"/>
    </row>
    <row r="10008" spans="6:6" x14ac:dyDescent="0.2">
      <c r="F10008" s="450"/>
    </row>
    <row r="10009" spans="6:6" x14ac:dyDescent="0.2">
      <c r="F10009" s="450"/>
    </row>
    <row r="10010" spans="6:6" x14ac:dyDescent="0.2">
      <c r="F10010" s="450"/>
    </row>
    <row r="10011" spans="6:6" x14ac:dyDescent="0.2">
      <c r="F10011" s="450"/>
    </row>
    <row r="10012" spans="6:6" x14ac:dyDescent="0.2">
      <c r="F10012" s="450"/>
    </row>
    <row r="10013" spans="6:6" x14ac:dyDescent="0.2">
      <c r="F10013" s="450"/>
    </row>
    <row r="10014" spans="6:6" x14ac:dyDescent="0.2">
      <c r="F10014" s="450"/>
    </row>
    <row r="10015" spans="6:6" x14ac:dyDescent="0.2">
      <c r="F10015" s="450"/>
    </row>
    <row r="10016" spans="6:6" x14ac:dyDescent="0.2">
      <c r="F10016" s="450"/>
    </row>
    <row r="10017" spans="6:6" x14ac:dyDescent="0.2">
      <c r="F10017" s="450"/>
    </row>
    <row r="10018" spans="6:6" x14ac:dyDescent="0.2">
      <c r="F10018" s="450"/>
    </row>
    <row r="10019" spans="6:6" x14ac:dyDescent="0.2">
      <c r="F10019" s="450"/>
    </row>
    <row r="10020" spans="6:6" x14ac:dyDescent="0.2">
      <c r="F10020" s="450"/>
    </row>
    <row r="10021" spans="6:6" x14ac:dyDescent="0.2">
      <c r="F10021" s="450"/>
    </row>
    <row r="10022" spans="6:6" x14ac:dyDescent="0.2">
      <c r="F10022" s="450"/>
    </row>
    <row r="10023" spans="6:6" x14ac:dyDescent="0.2">
      <c r="F10023" s="450"/>
    </row>
    <row r="10024" spans="6:6" x14ac:dyDescent="0.2">
      <c r="F10024" s="450"/>
    </row>
    <row r="10025" spans="6:6" x14ac:dyDescent="0.2">
      <c r="F10025" s="450"/>
    </row>
    <row r="10026" spans="6:6" x14ac:dyDescent="0.2">
      <c r="F10026" s="450"/>
    </row>
    <row r="10027" spans="6:6" x14ac:dyDescent="0.2">
      <c r="F10027" s="450"/>
    </row>
    <row r="10028" spans="6:6" x14ac:dyDescent="0.2">
      <c r="F10028" s="450"/>
    </row>
    <row r="10029" spans="6:6" x14ac:dyDescent="0.2">
      <c r="F10029" s="450"/>
    </row>
    <row r="10030" spans="6:6" x14ac:dyDescent="0.2">
      <c r="F10030" s="450"/>
    </row>
    <row r="10031" spans="6:6" x14ac:dyDescent="0.2">
      <c r="F10031" s="450"/>
    </row>
    <row r="10032" spans="6:6" x14ac:dyDescent="0.2">
      <c r="F10032" s="450"/>
    </row>
    <row r="10033" spans="6:6" x14ac:dyDescent="0.2">
      <c r="F10033" s="450"/>
    </row>
    <row r="10034" spans="6:6" x14ac:dyDescent="0.2">
      <c r="F10034" s="450"/>
    </row>
    <row r="10035" spans="6:6" x14ac:dyDescent="0.2">
      <c r="F10035" s="450"/>
    </row>
    <row r="10036" spans="6:6" x14ac:dyDescent="0.2">
      <c r="F10036" s="450"/>
    </row>
    <row r="10037" spans="6:6" x14ac:dyDescent="0.2">
      <c r="F10037" s="450"/>
    </row>
    <row r="10038" spans="6:6" x14ac:dyDescent="0.2">
      <c r="F10038" s="450"/>
    </row>
    <row r="10039" spans="6:6" x14ac:dyDescent="0.2">
      <c r="F10039" s="450"/>
    </row>
    <row r="10040" spans="6:6" x14ac:dyDescent="0.2">
      <c r="F10040" s="450"/>
    </row>
    <row r="10041" spans="6:6" x14ac:dyDescent="0.2">
      <c r="F10041" s="450"/>
    </row>
    <row r="10042" spans="6:6" x14ac:dyDescent="0.2">
      <c r="F10042" s="450"/>
    </row>
    <row r="10043" spans="6:6" x14ac:dyDescent="0.2">
      <c r="F10043" s="450"/>
    </row>
    <row r="10044" spans="6:6" x14ac:dyDescent="0.2">
      <c r="F10044" s="450"/>
    </row>
    <row r="10045" spans="6:6" x14ac:dyDescent="0.2">
      <c r="F10045" s="450"/>
    </row>
    <row r="10046" spans="6:6" x14ac:dyDescent="0.2">
      <c r="F10046" s="450"/>
    </row>
    <row r="10047" spans="6:6" x14ac:dyDescent="0.2">
      <c r="F10047" s="450"/>
    </row>
    <row r="10048" spans="6:6" x14ac:dyDescent="0.2">
      <c r="F10048" s="450"/>
    </row>
    <row r="10049" spans="6:6" x14ac:dyDescent="0.2">
      <c r="F10049" s="450"/>
    </row>
    <row r="10050" spans="6:6" x14ac:dyDescent="0.2">
      <c r="F10050" s="450"/>
    </row>
    <row r="10051" spans="6:6" x14ac:dyDescent="0.2">
      <c r="F10051" s="450"/>
    </row>
    <row r="10052" spans="6:6" x14ac:dyDescent="0.2">
      <c r="F10052" s="450"/>
    </row>
    <row r="10053" spans="6:6" x14ac:dyDescent="0.2">
      <c r="F10053" s="450"/>
    </row>
    <row r="10054" spans="6:6" x14ac:dyDescent="0.2">
      <c r="F10054" s="450"/>
    </row>
    <row r="10055" spans="6:6" x14ac:dyDescent="0.2">
      <c r="F10055" s="450"/>
    </row>
    <row r="10056" spans="6:6" x14ac:dyDescent="0.2">
      <c r="F10056" s="450"/>
    </row>
    <row r="10057" spans="6:6" x14ac:dyDescent="0.2">
      <c r="F10057" s="450"/>
    </row>
    <row r="10058" spans="6:6" x14ac:dyDescent="0.2">
      <c r="F10058" s="450"/>
    </row>
    <row r="10059" spans="6:6" x14ac:dyDescent="0.2">
      <c r="F10059" s="450"/>
    </row>
    <row r="10060" spans="6:6" x14ac:dyDescent="0.2">
      <c r="F10060" s="450"/>
    </row>
    <row r="10061" spans="6:6" x14ac:dyDescent="0.2">
      <c r="F10061" s="450"/>
    </row>
    <row r="10062" spans="6:6" x14ac:dyDescent="0.2">
      <c r="F10062" s="450"/>
    </row>
    <row r="10063" spans="6:6" x14ac:dyDescent="0.2">
      <c r="F10063" s="450"/>
    </row>
    <row r="10064" spans="6:6" x14ac:dyDescent="0.2">
      <c r="F10064" s="450"/>
    </row>
    <row r="10065" spans="6:6" x14ac:dyDescent="0.2">
      <c r="F10065" s="450"/>
    </row>
    <row r="10066" spans="6:6" x14ac:dyDescent="0.2">
      <c r="F10066" s="450"/>
    </row>
    <row r="10067" spans="6:6" x14ac:dyDescent="0.2">
      <c r="F10067" s="450"/>
    </row>
    <row r="10068" spans="6:6" x14ac:dyDescent="0.2">
      <c r="F10068" s="450"/>
    </row>
    <row r="10069" spans="6:6" x14ac:dyDescent="0.2">
      <c r="F10069" s="450"/>
    </row>
    <row r="10070" spans="6:6" x14ac:dyDescent="0.2">
      <c r="F10070" s="450"/>
    </row>
    <row r="10071" spans="6:6" x14ac:dyDescent="0.2">
      <c r="F10071" s="450"/>
    </row>
    <row r="10072" spans="6:6" x14ac:dyDescent="0.2">
      <c r="F10072" s="450"/>
    </row>
    <row r="10073" spans="6:6" x14ac:dyDescent="0.2">
      <c r="F10073" s="450"/>
    </row>
    <row r="10074" spans="6:6" x14ac:dyDescent="0.2">
      <c r="F10074" s="450"/>
    </row>
    <row r="10075" spans="6:6" x14ac:dyDescent="0.2">
      <c r="F10075" s="450"/>
    </row>
    <row r="10076" spans="6:6" x14ac:dyDescent="0.2">
      <c r="F10076" s="450"/>
    </row>
    <row r="10077" spans="6:6" x14ac:dyDescent="0.2">
      <c r="F10077" s="450"/>
    </row>
    <row r="10078" spans="6:6" x14ac:dyDescent="0.2">
      <c r="F10078" s="450"/>
    </row>
    <row r="10079" spans="6:6" x14ac:dyDescent="0.2">
      <c r="F10079" s="450"/>
    </row>
    <row r="10080" spans="6:6" x14ac:dyDescent="0.2">
      <c r="F10080" s="450"/>
    </row>
    <row r="10081" spans="6:6" x14ac:dyDescent="0.2">
      <c r="F10081" s="450"/>
    </row>
    <row r="10082" spans="6:6" x14ac:dyDescent="0.2">
      <c r="F10082" s="450"/>
    </row>
    <row r="10083" spans="6:6" x14ac:dyDescent="0.2">
      <c r="F10083" s="450"/>
    </row>
    <row r="10084" spans="6:6" x14ac:dyDescent="0.2">
      <c r="F10084" s="450"/>
    </row>
    <row r="10085" spans="6:6" x14ac:dyDescent="0.2">
      <c r="F10085" s="450"/>
    </row>
    <row r="10086" spans="6:6" x14ac:dyDescent="0.2">
      <c r="F10086" s="450"/>
    </row>
    <row r="10087" spans="6:6" x14ac:dyDescent="0.2">
      <c r="F10087" s="450"/>
    </row>
    <row r="10088" spans="6:6" x14ac:dyDescent="0.2">
      <c r="F10088" s="450"/>
    </row>
    <row r="10089" spans="6:6" x14ac:dyDescent="0.2">
      <c r="F10089" s="450"/>
    </row>
    <row r="10090" spans="6:6" x14ac:dyDescent="0.2">
      <c r="F10090" s="450"/>
    </row>
    <row r="10091" spans="6:6" x14ac:dyDescent="0.2">
      <c r="F10091" s="450"/>
    </row>
    <row r="10092" spans="6:6" x14ac:dyDescent="0.2">
      <c r="F10092" s="450"/>
    </row>
    <row r="10093" spans="6:6" x14ac:dyDescent="0.2">
      <c r="F10093" s="450"/>
    </row>
    <row r="10094" spans="6:6" x14ac:dyDescent="0.2">
      <c r="F10094" s="450"/>
    </row>
    <row r="10095" spans="6:6" x14ac:dyDescent="0.2">
      <c r="F10095" s="450"/>
    </row>
    <row r="10096" spans="6:6" x14ac:dyDescent="0.2">
      <c r="F10096" s="450"/>
    </row>
    <row r="10097" spans="6:6" x14ac:dyDescent="0.2">
      <c r="F10097" s="450"/>
    </row>
    <row r="10098" spans="6:6" x14ac:dyDescent="0.2">
      <c r="F10098" s="450"/>
    </row>
    <row r="10099" spans="6:6" x14ac:dyDescent="0.2">
      <c r="F10099" s="450"/>
    </row>
    <row r="10100" spans="6:6" x14ac:dyDescent="0.2">
      <c r="F10100" s="450"/>
    </row>
    <row r="10101" spans="6:6" x14ac:dyDescent="0.2">
      <c r="F10101" s="450"/>
    </row>
    <row r="10102" spans="6:6" x14ac:dyDescent="0.2">
      <c r="F10102" s="450"/>
    </row>
    <row r="10103" spans="6:6" x14ac:dyDescent="0.2">
      <c r="F10103" s="450"/>
    </row>
    <row r="10104" spans="6:6" x14ac:dyDescent="0.2">
      <c r="F10104" s="450"/>
    </row>
    <row r="10105" spans="6:6" x14ac:dyDescent="0.2">
      <c r="F10105" s="450"/>
    </row>
    <row r="10106" spans="6:6" x14ac:dyDescent="0.2">
      <c r="F10106" s="450"/>
    </row>
    <row r="10107" spans="6:6" x14ac:dyDescent="0.2">
      <c r="F10107" s="450"/>
    </row>
    <row r="10108" spans="6:6" x14ac:dyDescent="0.2">
      <c r="F10108" s="450"/>
    </row>
    <row r="10109" spans="6:6" x14ac:dyDescent="0.2">
      <c r="F10109" s="450"/>
    </row>
    <row r="10110" spans="6:6" x14ac:dyDescent="0.2">
      <c r="F10110" s="450"/>
    </row>
    <row r="10111" spans="6:6" x14ac:dyDescent="0.2">
      <c r="F10111" s="450"/>
    </row>
    <row r="10112" spans="6:6" x14ac:dyDescent="0.2">
      <c r="F10112" s="450"/>
    </row>
    <row r="10113" spans="6:6" x14ac:dyDescent="0.2">
      <c r="F10113" s="450"/>
    </row>
    <row r="10114" spans="6:6" x14ac:dyDescent="0.2">
      <c r="F10114" s="450"/>
    </row>
    <row r="10115" spans="6:6" x14ac:dyDescent="0.2">
      <c r="F10115" s="450"/>
    </row>
    <row r="10116" spans="6:6" x14ac:dyDescent="0.2">
      <c r="F10116" s="450"/>
    </row>
    <row r="10117" spans="6:6" x14ac:dyDescent="0.2">
      <c r="F10117" s="450"/>
    </row>
    <row r="10118" spans="6:6" x14ac:dyDescent="0.2">
      <c r="F10118" s="450"/>
    </row>
    <row r="10119" spans="6:6" x14ac:dyDescent="0.2">
      <c r="F10119" s="450"/>
    </row>
    <row r="10120" spans="6:6" x14ac:dyDescent="0.2">
      <c r="F10120" s="450"/>
    </row>
    <row r="10121" spans="6:6" x14ac:dyDescent="0.2">
      <c r="F10121" s="450"/>
    </row>
    <row r="10122" spans="6:6" x14ac:dyDescent="0.2">
      <c r="F10122" s="450"/>
    </row>
    <row r="10123" spans="6:6" x14ac:dyDescent="0.2">
      <c r="F10123" s="450"/>
    </row>
    <row r="10124" spans="6:6" x14ac:dyDescent="0.2">
      <c r="F10124" s="450"/>
    </row>
    <row r="10125" spans="6:6" x14ac:dyDescent="0.2">
      <c r="F10125" s="450"/>
    </row>
    <row r="10126" spans="6:6" x14ac:dyDescent="0.2">
      <c r="F10126" s="450"/>
    </row>
    <row r="10127" spans="6:6" x14ac:dyDescent="0.2">
      <c r="F10127" s="450"/>
    </row>
    <row r="10128" spans="6:6" x14ac:dyDescent="0.2">
      <c r="F10128" s="450"/>
    </row>
    <row r="10129" spans="6:6" x14ac:dyDescent="0.2">
      <c r="F10129" s="450"/>
    </row>
    <row r="10130" spans="6:6" x14ac:dyDescent="0.2">
      <c r="F10130" s="450"/>
    </row>
    <row r="10131" spans="6:6" x14ac:dyDescent="0.2">
      <c r="F10131" s="450"/>
    </row>
    <row r="10132" spans="6:6" x14ac:dyDescent="0.2">
      <c r="F10132" s="450"/>
    </row>
    <row r="10133" spans="6:6" x14ac:dyDescent="0.2">
      <c r="F10133" s="450"/>
    </row>
    <row r="10134" spans="6:6" x14ac:dyDescent="0.2">
      <c r="F10134" s="450"/>
    </row>
    <row r="10135" spans="6:6" x14ac:dyDescent="0.2">
      <c r="F10135" s="450"/>
    </row>
    <row r="10136" spans="6:6" x14ac:dyDescent="0.2">
      <c r="F10136" s="450"/>
    </row>
    <row r="10137" spans="6:6" x14ac:dyDescent="0.2">
      <c r="F10137" s="450"/>
    </row>
    <row r="10138" spans="6:6" x14ac:dyDescent="0.2">
      <c r="F10138" s="450"/>
    </row>
    <row r="10139" spans="6:6" x14ac:dyDescent="0.2">
      <c r="F10139" s="450"/>
    </row>
    <row r="10140" spans="6:6" x14ac:dyDescent="0.2">
      <c r="F10140" s="450"/>
    </row>
    <row r="10141" spans="6:6" x14ac:dyDescent="0.2">
      <c r="F10141" s="450"/>
    </row>
    <row r="10142" spans="6:6" x14ac:dyDescent="0.2">
      <c r="F10142" s="450"/>
    </row>
    <row r="10143" spans="6:6" x14ac:dyDescent="0.2">
      <c r="F10143" s="450"/>
    </row>
    <row r="10144" spans="6:6" x14ac:dyDescent="0.2">
      <c r="F10144" s="450"/>
    </row>
    <row r="10145" spans="6:6" x14ac:dyDescent="0.2">
      <c r="F10145" s="450"/>
    </row>
    <row r="10146" spans="6:6" x14ac:dyDescent="0.2">
      <c r="F10146" s="450"/>
    </row>
    <row r="10147" spans="6:6" x14ac:dyDescent="0.2">
      <c r="F10147" s="450"/>
    </row>
    <row r="10148" spans="6:6" x14ac:dyDescent="0.2">
      <c r="F10148" s="450"/>
    </row>
    <row r="10149" spans="6:6" x14ac:dyDescent="0.2">
      <c r="F10149" s="450"/>
    </row>
    <row r="10150" spans="6:6" x14ac:dyDescent="0.2">
      <c r="F10150" s="450"/>
    </row>
    <row r="10151" spans="6:6" x14ac:dyDescent="0.2">
      <c r="F10151" s="450"/>
    </row>
    <row r="10152" spans="6:6" x14ac:dyDescent="0.2">
      <c r="F10152" s="450"/>
    </row>
    <row r="10153" spans="6:6" x14ac:dyDescent="0.2">
      <c r="F10153" s="450"/>
    </row>
    <row r="10154" spans="6:6" x14ac:dyDescent="0.2">
      <c r="F10154" s="450"/>
    </row>
    <row r="10155" spans="6:6" x14ac:dyDescent="0.2">
      <c r="F10155" s="450"/>
    </row>
    <row r="10156" spans="6:6" x14ac:dyDescent="0.2">
      <c r="F10156" s="450"/>
    </row>
    <row r="10157" spans="6:6" x14ac:dyDescent="0.2">
      <c r="F10157" s="450"/>
    </row>
    <row r="10158" spans="6:6" x14ac:dyDescent="0.2">
      <c r="F10158" s="450"/>
    </row>
    <row r="10159" spans="6:6" x14ac:dyDescent="0.2">
      <c r="F10159" s="450"/>
    </row>
    <row r="10160" spans="6:6" x14ac:dyDescent="0.2">
      <c r="F10160" s="450"/>
    </row>
    <row r="10161" spans="6:6" x14ac:dyDescent="0.2">
      <c r="F10161" s="450"/>
    </row>
    <row r="10162" spans="6:6" x14ac:dyDescent="0.2">
      <c r="F10162" s="450"/>
    </row>
    <row r="10163" spans="6:6" x14ac:dyDescent="0.2">
      <c r="F10163" s="450"/>
    </row>
    <row r="10164" spans="6:6" x14ac:dyDescent="0.2">
      <c r="F10164" s="450"/>
    </row>
    <row r="10165" spans="6:6" x14ac:dyDescent="0.2">
      <c r="F10165" s="450"/>
    </row>
    <row r="10166" spans="6:6" x14ac:dyDescent="0.2">
      <c r="F10166" s="450"/>
    </row>
    <row r="10167" spans="6:6" x14ac:dyDescent="0.2">
      <c r="F10167" s="450"/>
    </row>
    <row r="10168" spans="6:6" x14ac:dyDescent="0.2">
      <c r="F10168" s="450"/>
    </row>
    <row r="10169" spans="6:6" x14ac:dyDescent="0.2">
      <c r="F10169" s="450"/>
    </row>
    <row r="10170" spans="6:6" x14ac:dyDescent="0.2">
      <c r="F10170" s="450"/>
    </row>
    <row r="10171" spans="6:6" x14ac:dyDescent="0.2">
      <c r="F10171" s="450"/>
    </row>
    <row r="10172" spans="6:6" x14ac:dyDescent="0.2">
      <c r="F10172" s="450"/>
    </row>
    <row r="10173" spans="6:6" x14ac:dyDescent="0.2">
      <c r="F10173" s="450"/>
    </row>
    <row r="10174" spans="6:6" x14ac:dyDescent="0.2">
      <c r="F10174" s="450"/>
    </row>
    <row r="10175" spans="6:6" x14ac:dyDescent="0.2">
      <c r="F10175" s="450"/>
    </row>
    <row r="10176" spans="6:6" x14ac:dyDescent="0.2">
      <c r="F10176" s="450"/>
    </row>
    <row r="10177" spans="6:6" x14ac:dyDescent="0.2">
      <c r="F10177" s="450"/>
    </row>
    <row r="10178" spans="6:6" x14ac:dyDescent="0.2">
      <c r="F10178" s="450"/>
    </row>
    <row r="10179" spans="6:6" x14ac:dyDescent="0.2">
      <c r="F10179" s="450"/>
    </row>
    <row r="10180" spans="6:6" x14ac:dyDescent="0.2">
      <c r="F10180" s="450"/>
    </row>
    <row r="10181" spans="6:6" x14ac:dyDescent="0.2">
      <c r="F10181" s="450"/>
    </row>
    <row r="10182" spans="6:6" x14ac:dyDescent="0.2">
      <c r="F10182" s="450"/>
    </row>
    <row r="10183" spans="6:6" x14ac:dyDescent="0.2">
      <c r="F10183" s="450"/>
    </row>
    <row r="10184" spans="6:6" x14ac:dyDescent="0.2">
      <c r="F10184" s="450"/>
    </row>
    <row r="10185" spans="6:6" x14ac:dyDescent="0.2">
      <c r="F10185" s="450"/>
    </row>
    <row r="10186" spans="6:6" x14ac:dyDescent="0.2">
      <c r="F10186" s="450"/>
    </row>
    <row r="10187" spans="6:6" x14ac:dyDescent="0.2">
      <c r="F10187" s="450"/>
    </row>
    <row r="10188" spans="6:6" x14ac:dyDescent="0.2">
      <c r="F10188" s="450"/>
    </row>
    <row r="10189" spans="6:6" x14ac:dyDescent="0.2">
      <c r="F10189" s="450"/>
    </row>
    <row r="10190" spans="6:6" x14ac:dyDescent="0.2">
      <c r="F10190" s="450"/>
    </row>
    <row r="10191" spans="6:6" x14ac:dyDescent="0.2">
      <c r="F10191" s="450"/>
    </row>
    <row r="10192" spans="6:6" x14ac:dyDescent="0.2">
      <c r="F10192" s="450"/>
    </row>
    <row r="10193" spans="6:6" x14ac:dyDescent="0.2">
      <c r="F10193" s="450"/>
    </row>
    <row r="10194" spans="6:6" x14ac:dyDescent="0.2">
      <c r="F10194" s="450"/>
    </row>
    <row r="10195" spans="6:6" x14ac:dyDescent="0.2">
      <c r="F10195" s="450"/>
    </row>
    <row r="10196" spans="6:6" x14ac:dyDescent="0.2">
      <c r="F10196" s="450"/>
    </row>
    <row r="10197" spans="6:6" x14ac:dyDescent="0.2">
      <c r="F10197" s="450"/>
    </row>
    <row r="10198" spans="6:6" x14ac:dyDescent="0.2">
      <c r="F10198" s="450"/>
    </row>
    <row r="10199" spans="6:6" x14ac:dyDescent="0.2">
      <c r="F10199" s="450"/>
    </row>
    <row r="10200" spans="6:6" x14ac:dyDescent="0.2">
      <c r="F10200" s="450"/>
    </row>
    <row r="10201" spans="6:6" x14ac:dyDescent="0.2">
      <c r="F10201" s="450"/>
    </row>
    <row r="10202" spans="6:6" x14ac:dyDescent="0.2">
      <c r="F10202" s="450"/>
    </row>
    <row r="10203" spans="6:6" x14ac:dyDescent="0.2">
      <c r="F10203" s="450"/>
    </row>
    <row r="10204" spans="6:6" x14ac:dyDescent="0.2">
      <c r="F10204" s="450"/>
    </row>
    <row r="10205" spans="6:6" x14ac:dyDescent="0.2">
      <c r="F10205" s="450"/>
    </row>
    <row r="10206" spans="6:6" x14ac:dyDescent="0.2">
      <c r="F10206" s="450"/>
    </row>
    <row r="10207" spans="6:6" x14ac:dyDescent="0.2">
      <c r="F10207" s="450"/>
    </row>
    <row r="10208" spans="6:6" x14ac:dyDescent="0.2">
      <c r="F10208" s="450"/>
    </row>
    <row r="10209" spans="6:6" x14ac:dyDescent="0.2">
      <c r="F10209" s="450"/>
    </row>
    <row r="10210" spans="6:6" x14ac:dyDescent="0.2">
      <c r="F10210" s="450"/>
    </row>
    <row r="10211" spans="6:6" x14ac:dyDescent="0.2">
      <c r="F10211" s="450"/>
    </row>
    <row r="10212" spans="6:6" x14ac:dyDescent="0.2">
      <c r="F10212" s="450"/>
    </row>
    <row r="10213" spans="6:6" x14ac:dyDescent="0.2">
      <c r="F10213" s="450"/>
    </row>
    <row r="10214" spans="6:6" x14ac:dyDescent="0.2">
      <c r="F10214" s="450"/>
    </row>
    <row r="10215" spans="6:6" x14ac:dyDescent="0.2">
      <c r="F10215" s="450"/>
    </row>
    <row r="10216" spans="6:6" x14ac:dyDescent="0.2">
      <c r="F10216" s="450"/>
    </row>
    <row r="10217" spans="6:6" x14ac:dyDescent="0.2">
      <c r="F10217" s="450"/>
    </row>
    <row r="10218" spans="6:6" x14ac:dyDescent="0.2">
      <c r="F10218" s="450"/>
    </row>
    <row r="10219" spans="6:6" x14ac:dyDescent="0.2">
      <c r="F10219" s="450"/>
    </row>
    <row r="10220" spans="6:6" x14ac:dyDescent="0.2">
      <c r="F10220" s="450"/>
    </row>
    <row r="10221" spans="6:6" x14ac:dyDescent="0.2">
      <c r="F10221" s="450"/>
    </row>
    <row r="10222" spans="6:6" x14ac:dyDescent="0.2">
      <c r="F10222" s="450"/>
    </row>
    <row r="10223" spans="6:6" x14ac:dyDescent="0.2">
      <c r="F10223" s="450"/>
    </row>
    <row r="10224" spans="6:6" x14ac:dyDescent="0.2">
      <c r="F10224" s="450"/>
    </row>
    <row r="10225" spans="6:6" x14ac:dyDescent="0.2">
      <c r="F10225" s="450"/>
    </row>
    <row r="10226" spans="6:6" x14ac:dyDescent="0.2">
      <c r="F10226" s="450"/>
    </row>
    <row r="10227" spans="6:6" x14ac:dyDescent="0.2">
      <c r="F10227" s="450"/>
    </row>
    <row r="10228" spans="6:6" x14ac:dyDescent="0.2">
      <c r="F10228" s="450"/>
    </row>
    <row r="10229" spans="6:6" x14ac:dyDescent="0.2">
      <c r="F10229" s="450"/>
    </row>
    <row r="10230" spans="6:6" x14ac:dyDescent="0.2">
      <c r="F10230" s="450"/>
    </row>
    <row r="10231" spans="6:6" x14ac:dyDescent="0.2">
      <c r="F10231" s="450"/>
    </row>
    <row r="10232" spans="6:6" x14ac:dyDescent="0.2">
      <c r="F10232" s="450"/>
    </row>
    <row r="10233" spans="6:6" x14ac:dyDescent="0.2">
      <c r="F10233" s="450"/>
    </row>
    <row r="10234" spans="6:6" x14ac:dyDescent="0.2">
      <c r="F10234" s="450"/>
    </row>
    <row r="10235" spans="6:6" x14ac:dyDescent="0.2">
      <c r="F10235" s="450"/>
    </row>
    <row r="10236" spans="6:6" x14ac:dyDescent="0.2">
      <c r="F10236" s="450"/>
    </row>
    <row r="10237" spans="6:6" x14ac:dyDescent="0.2">
      <c r="F10237" s="450"/>
    </row>
    <row r="10238" spans="6:6" x14ac:dyDescent="0.2">
      <c r="F10238" s="450"/>
    </row>
    <row r="10239" spans="6:6" x14ac:dyDescent="0.2">
      <c r="F10239" s="450"/>
    </row>
    <row r="10240" spans="6:6" x14ac:dyDescent="0.2">
      <c r="F10240" s="450"/>
    </row>
    <row r="10241" spans="6:6" x14ac:dyDescent="0.2">
      <c r="F10241" s="450"/>
    </row>
    <row r="10242" spans="6:6" x14ac:dyDescent="0.2">
      <c r="F10242" s="450"/>
    </row>
    <row r="10243" spans="6:6" x14ac:dyDescent="0.2">
      <c r="F10243" s="450"/>
    </row>
    <row r="10244" spans="6:6" x14ac:dyDescent="0.2">
      <c r="F10244" s="450"/>
    </row>
    <row r="10245" spans="6:6" x14ac:dyDescent="0.2">
      <c r="F10245" s="450"/>
    </row>
    <row r="10246" spans="6:6" x14ac:dyDescent="0.2">
      <c r="F10246" s="450"/>
    </row>
    <row r="10247" spans="6:6" x14ac:dyDescent="0.2">
      <c r="F10247" s="450"/>
    </row>
    <row r="10248" spans="6:6" x14ac:dyDescent="0.2">
      <c r="F10248" s="450"/>
    </row>
    <row r="10249" spans="6:6" x14ac:dyDescent="0.2">
      <c r="F10249" s="450"/>
    </row>
    <row r="10250" spans="6:6" x14ac:dyDescent="0.2">
      <c r="F10250" s="450"/>
    </row>
    <row r="10251" spans="6:6" x14ac:dyDescent="0.2">
      <c r="F10251" s="450"/>
    </row>
    <row r="10252" spans="6:6" x14ac:dyDescent="0.2">
      <c r="F10252" s="450"/>
    </row>
    <row r="10253" spans="6:6" x14ac:dyDescent="0.2">
      <c r="F10253" s="450"/>
    </row>
    <row r="10254" spans="6:6" x14ac:dyDescent="0.2">
      <c r="F10254" s="450"/>
    </row>
    <row r="10255" spans="6:6" x14ac:dyDescent="0.2">
      <c r="F10255" s="450"/>
    </row>
    <row r="10256" spans="6:6" x14ac:dyDescent="0.2">
      <c r="F10256" s="450"/>
    </row>
    <row r="10257" spans="6:6" x14ac:dyDescent="0.2">
      <c r="F10257" s="450"/>
    </row>
    <row r="10258" spans="6:6" x14ac:dyDescent="0.2">
      <c r="F10258" s="450"/>
    </row>
    <row r="10259" spans="6:6" x14ac:dyDescent="0.2">
      <c r="F10259" s="450"/>
    </row>
    <row r="10260" spans="6:6" x14ac:dyDescent="0.2">
      <c r="F10260" s="450"/>
    </row>
    <row r="10261" spans="6:6" x14ac:dyDescent="0.2">
      <c r="F10261" s="450"/>
    </row>
    <row r="10262" spans="6:6" x14ac:dyDescent="0.2">
      <c r="F10262" s="450"/>
    </row>
    <row r="10263" spans="6:6" x14ac:dyDescent="0.2">
      <c r="F10263" s="450"/>
    </row>
    <row r="10264" spans="6:6" x14ac:dyDescent="0.2">
      <c r="F10264" s="450"/>
    </row>
    <row r="10265" spans="6:6" x14ac:dyDescent="0.2">
      <c r="F10265" s="450"/>
    </row>
    <row r="10266" spans="6:6" x14ac:dyDescent="0.2">
      <c r="F10266" s="450"/>
    </row>
    <row r="10267" spans="6:6" x14ac:dyDescent="0.2">
      <c r="F10267" s="450"/>
    </row>
    <row r="10268" spans="6:6" x14ac:dyDescent="0.2">
      <c r="F10268" s="450"/>
    </row>
    <row r="10269" spans="6:6" x14ac:dyDescent="0.2">
      <c r="F10269" s="450"/>
    </row>
    <row r="10270" spans="6:6" x14ac:dyDescent="0.2">
      <c r="F10270" s="450"/>
    </row>
    <row r="10271" spans="6:6" x14ac:dyDescent="0.2">
      <c r="F10271" s="450"/>
    </row>
    <row r="10272" spans="6:6" x14ac:dyDescent="0.2">
      <c r="F10272" s="450"/>
    </row>
    <row r="10273" spans="6:6" x14ac:dyDescent="0.2">
      <c r="F10273" s="450"/>
    </row>
    <row r="10274" spans="6:6" x14ac:dyDescent="0.2">
      <c r="F10274" s="450"/>
    </row>
    <row r="10275" spans="6:6" x14ac:dyDescent="0.2">
      <c r="F10275" s="450"/>
    </row>
    <row r="10276" spans="6:6" x14ac:dyDescent="0.2">
      <c r="F10276" s="450"/>
    </row>
    <row r="10277" spans="6:6" x14ac:dyDescent="0.2">
      <c r="F10277" s="450"/>
    </row>
    <row r="10278" spans="6:6" x14ac:dyDescent="0.2">
      <c r="F10278" s="450"/>
    </row>
    <row r="10279" spans="6:6" x14ac:dyDescent="0.2">
      <c r="F10279" s="450"/>
    </row>
    <row r="10280" spans="6:6" x14ac:dyDescent="0.2">
      <c r="F10280" s="450"/>
    </row>
    <row r="10281" spans="6:6" x14ac:dyDescent="0.2">
      <c r="F10281" s="450"/>
    </row>
    <row r="10282" spans="6:6" x14ac:dyDescent="0.2">
      <c r="F10282" s="450"/>
    </row>
    <row r="10283" spans="6:6" x14ac:dyDescent="0.2">
      <c r="F10283" s="450"/>
    </row>
    <row r="10284" spans="6:6" x14ac:dyDescent="0.2">
      <c r="F10284" s="450"/>
    </row>
    <row r="10285" spans="6:6" x14ac:dyDescent="0.2">
      <c r="F10285" s="450"/>
    </row>
    <row r="10286" spans="6:6" x14ac:dyDescent="0.2">
      <c r="F10286" s="450"/>
    </row>
    <row r="10287" spans="6:6" x14ac:dyDescent="0.2">
      <c r="F10287" s="450"/>
    </row>
    <row r="10288" spans="6:6" x14ac:dyDescent="0.2">
      <c r="F10288" s="450"/>
    </row>
    <row r="10289" spans="6:6" x14ac:dyDescent="0.2">
      <c r="F10289" s="450"/>
    </row>
    <row r="10290" spans="6:6" x14ac:dyDescent="0.2">
      <c r="F10290" s="450"/>
    </row>
    <row r="10291" spans="6:6" x14ac:dyDescent="0.2">
      <c r="F10291" s="450"/>
    </row>
    <row r="10292" spans="6:6" x14ac:dyDescent="0.2">
      <c r="F10292" s="450"/>
    </row>
    <row r="10293" spans="6:6" x14ac:dyDescent="0.2">
      <c r="F10293" s="450"/>
    </row>
    <row r="10294" spans="6:6" x14ac:dyDescent="0.2">
      <c r="F10294" s="450"/>
    </row>
    <row r="10295" spans="6:6" x14ac:dyDescent="0.2">
      <c r="F10295" s="450"/>
    </row>
    <row r="10296" spans="6:6" x14ac:dyDescent="0.2">
      <c r="F10296" s="450"/>
    </row>
    <row r="10297" spans="6:6" x14ac:dyDescent="0.2">
      <c r="F10297" s="450"/>
    </row>
    <row r="10298" spans="6:6" x14ac:dyDescent="0.2">
      <c r="F10298" s="450"/>
    </row>
    <row r="10299" spans="6:6" x14ac:dyDescent="0.2">
      <c r="F10299" s="450"/>
    </row>
    <row r="10300" spans="6:6" x14ac:dyDescent="0.2">
      <c r="F10300" s="450"/>
    </row>
    <row r="10301" spans="6:6" x14ac:dyDescent="0.2">
      <c r="F10301" s="450"/>
    </row>
    <row r="10302" spans="6:6" x14ac:dyDescent="0.2">
      <c r="F10302" s="450"/>
    </row>
    <row r="10303" spans="6:6" x14ac:dyDescent="0.2">
      <c r="F10303" s="450"/>
    </row>
    <row r="10304" spans="6:6" x14ac:dyDescent="0.2">
      <c r="F10304" s="450"/>
    </row>
    <row r="10305" spans="6:6" x14ac:dyDescent="0.2">
      <c r="F10305" s="450"/>
    </row>
    <row r="10306" spans="6:6" x14ac:dyDescent="0.2">
      <c r="F10306" s="450"/>
    </row>
    <row r="10307" spans="6:6" x14ac:dyDescent="0.2">
      <c r="F10307" s="450"/>
    </row>
    <row r="10308" spans="6:6" x14ac:dyDescent="0.2">
      <c r="F10308" s="450"/>
    </row>
    <row r="10309" spans="6:6" x14ac:dyDescent="0.2">
      <c r="F10309" s="450"/>
    </row>
    <row r="10310" spans="6:6" x14ac:dyDescent="0.2">
      <c r="F10310" s="450"/>
    </row>
    <row r="10311" spans="6:6" x14ac:dyDescent="0.2">
      <c r="F10311" s="450"/>
    </row>
    <row r="10312" spans="6:6" x14ac:dyDescent="0.2">
      <c r="F10312" s="450"/>
    </row>
    <row r="10313" spans="6:6" x14ac:dyDescent="0.2">
      <c r="F10313" s="450"/>
    </row>
    <row r="10314" spans="6:6" x14ac:dyDescent="0.2">
      <c r="F10314" s="450"/>
    </row>
    <row r="10315" spans="6:6" x14ac:dyDescent="0.2">
      <c r="F10315" s="450"/>
    </row>
    <row r="10316" spans="6:6" x14ac:dyDescent="0.2">
      <c r="F10316" s="450"/>
    </row>
    <row r="10317" spans="6:6" x14ac:dyDescent="0.2">
      <c r="F10317" s="450"/>
    </row>
    <row r="10318" spans="6:6" x14ac:dyDescent="0.2">
      <c r="F10318" s="450"/>
    </row>
    <row r="10319" spans="6:6" x14ac:dyDescent="0.2">
      <c r="F10319" s="450"/>
    </row>
    <row r="10320" spans="6:6" x14ac:dyDescent="0.2">
      <c r="F10320" s="450"/>
    </row>
    <row r="10321" spans="6:6" x14ac:dyDescent="0.2">
      <c r="F10321" s="450"/>
    </row>
    <row r="10322" spans="6:6" x14ac:dyDescent="0.2">
      <c r="F10322" s="450"/>
    </row>
    <row r="10323" spans="6:6" x14ac:dyDescent="0.2">
      <c r="F10323" s="450"/>
    </row>
    <row r="10324" spans="6:6" x14ac:dyDescent="0.2">
      <c r="F10324" s="450"/>
    </row>
    <row r="10325" spans="6:6" x14ac:dyDescent="0.2">
      <c r="F10325" s="450"/>
    </row>
    <row r="10326" spans="6:6" x14ac:dyDescent="0.2">
      <c r="F10326" s="450"/>
    </row>
    <row r="10327" spans="6:6" x14ac:dyDescent="0.2">
      <c r="F10327" s="450"/>
    </row>
    <row r="10328" spans="6:6" x14ac:dyDescent="0.2">
      <c r="F10328" s="450"/>
    </row>
    <row r="10329" spans="6:6" x14ac:dyDescent="0.2">
      <c r="F10329" s="450"/>
    </row>
    <row r="10330" spans="6:6" x14ac:dyDescent="0.2">
      <c r="F10330" s="450"/>
    </row>
    <row r="10331" spans="6:6" x14ac:dyDescent="0.2">
      <c r="F10331" s="450"/>
    </row>
    <row r="10332" spans="6:6" x14ac:dyDescent="0.2">
      <c r="F10332" s="450"/>
    </row>
    <row r="10333" spans="6:6" x14ac:dyDescent="0.2">
      <c r="F10333" s="450"/>
    </row>
    <row r="10334" spans="6:6" x14ac:dyDescent="0.2">
      <c r="F10334" s="450"/>
    </row>
    <row r="10335" spans="6:6" x14ac:dyDescent="0.2">
      <c r="F10335" s="450"/>
    </row>
    <row r="10336" spans="6:6" x14ac:dyDescent="0.2">
      <c r="F10336" s="450"/>
    </row>
    <row r="10337" spans="6:6" x14ac:dyDescent="0.2">
      <c r="F10337" s="450"/>
    </row>
    <row r="10338" spans="6:6" x14ac:dyDescent="0.2">
      <c r="F10338" s="450"/>
    </row>
    <row r="10339" spans="6:6" x14ac:dyDescent="0.2">
      <c r="F10339" s="450"/>
    </row>
    <row r="10340" spans="6:6" x14ac:dyDescent="0.2">
      <c r="F10340" s="450"/>
    </row>
    <row r="10341" spans="6:6" x14ac:dyDescent="0.2">
      <c r="F10341" s="450"/>
    </row>
    <row r="10342" spans="6:6" x14ac:dyDescent="0.2">
      <c r="F10342" s="450"/>
    </row>
    <row r="10343" spans="6:6" x14ac:dyDescent="0.2">
      <c r="F10343" s="450"/>
    </row>
    <row r="10344" spans="6:6" x14ac:dyDescent="0.2">
      <c r="F10344" s="450"/>
    </row>
    <row r="10345" spans="6:6" x14ac:dyDescent="0.2">
      <c r="F10345" s="450"/>
    </row>
    <row r="10346" spans="6:6" x14ac:dyDescent="0.2">
      <c r="F10346" s="450"/>
    </row>
    <row r="10347" spans="6:6" x14ac:dyDescent="0.2">
      <c r="F10347" s="450"/>
    </row>
    <row r="10348" spans="6:6" x14ac:dyDescent="0.2">
      <c r="F10348" s="450"/>
    </row>
    <row r="10349" spans="6:6" x14ac:dyDescent="0.2">
      <c r="F10349" s="450"/>
    </row>
    <row r="10350" spans="6:6" x14ac:dyDescent="0.2">
      <c r="F10350" s="450"/>
    </row>
    <row r="10351" spans="6:6" x14ac:dyDescent="0.2">
      <c r="F10351" s="450"/>
    </row>
    <row r="10352" spans="6:6" x14ac:dyDescent="0.2">
      <c r="F10352" s="450"/>
    </row>
    <row r="10353" spans="6:6" x14ac:dyDescent="0.2">
      <c r="F10353" s="450"/>
    </row>
    <row r="10354" spans="6:6" x14ac:dyDescent="0.2">
      <c r="F10354" s="450"/>
    </row>
    <row r="10355" spans="6:6" x14ac:dyDescent="0.2">
      <c r="F10355" s="450"/>
    </row>
    <row r="10356" spans="6:6" x14ac:dyDescent="0.2">
      <c r="F10356" s="450"/>
    </row>
    <row r="10357" spans="6:6" x14ac:dyDescent="0.2">
      <c r="F10357" s="450"/>
    </row>
    <row r="10358" spans="6:6" x14ac:dyDescent="0.2">
      <c r="F10358" s="450"/>
    </row>
    <row r="10359" spans="6:6" x14ac:dyDescent="0.2">
      <c r="F10359" s="450"/>
    </row>
    <row r="10360" spans="6:6" x14ac:dyDescent="0.2">
      <c r="F10360" s="450"/>
    </row>
    <row r="10361" spans="6:6" x14ac:dyDescent="0.2">
      <c r="F10361" s="450"/>
    </row>
    <row r="10362" spans="6:6" x14ac:dyDescent="0.2">
      <c r="F10362" s="450"/>
    </row>
    <row r="10363" spans="6:6" x14ac:dyDescent="0.2">
      <c r="F10363" s="450"/>
    </row>
    <row r="10364" spans="6:6" x14ac:dyDescent="0.2">
      <c r="F10364" s="450"/>
    </row>
    <row r="10365" spans="6:6" x14ac:dyDescent="0.2">
      <c r="F10365" s="450"/>
    </row>
    <row r="10366" spans="6:6" x14ac:dyDescent="0.2">
      <c r="F10366" s="450"/>
    </row>
    <row r="10367" spans="6:6" x14ac:dyDescent="0.2">
      <c r="F10367" s="450"/>
    </row>
    <row r="10368" spans="6:6" x14ac:dyDescent="0.2">
      <c r="F10368" s="450"/>
    </row>
    <row r="10369" spans="6:6" x14ac:dyDescent="0.2">
      <c r="F10369" s="450"/>
    </row>
    <row r="10370" spans="6:6" x14ac:dyDescent="0.2">
      <c r="F10370" s="450"/>
    </row>
    <row r="10371" spans="6:6" x14ac:dyDescent="0.2">
      <c r="F10371" s="450"/>
    </row>
    <row r="10372" spans="6:6" x14ac:dyDescent="0.2">
      <c r="F10372" s="450"/>
    </row>
    <row r="10373" spans="6:6" x14ac:dyDescent="0.2">
      <c r="F10373" s="450"/>
    </row>
    <row r="10374" spans="6:6" x14ac:dyDescent="0.2">
      <c r="F10374" s="450"/>
    </row>
    <row r="10375" spans="6:6" x14ac:dyDescent="0.2">
      <c r="F10375" s="450"/>
    </row>
    <row r="10376" spans="6:6" x14ac:dyDescent="0.2">
      <c r="F10376" s="450"/>
    </row>
    <row r="10377" spans="6:6" x14ac:dyDescent="0.2">
      <c r="F10377" s="450"/>
    </row>
    <row r="10378" spans="6:6" x14ac:dyDescent="0.2">
      <c r="F10378" s="450"/>
    </row>
    <row r="10379" spans="6:6" x14ac:dyDescent="0.2">
      <c r="F10379" s="450"/>
    </row>
    <row r="10380" spans="6:6" x14ac:dyDescent="0.2">
      <c r="F10380" s="450"/>
    </row>
    <row r="10381" spans="6:6" x14ac:dyDescent="0.2">
      <c r="F10381" s="450"/>
    </row>
    <row r="10382" spans="6:6" x14ac:dyDescent="0.2">
      <c r="F10382" s="450"/>
    </row>
    <row r="10383" spans="6:6" x14ac:dyDescent="0.2">
      <c r="F10383" s="450"/>
    </row>
    <row r="10384" spans="6:6" x14ac:dyDescent="0.2">
      <c r="F10384" s="450"/>
    </row>
    <row r="10385" spans="6:6" x14ac:dyDescent="0.2">
      <c r="F10385" s="450"/>
    </row>
    <row r="10386" spans="6:6" x14ac:dyDescent="0.2">
      <c r="F10386" s="450"/>
    </row>
    <row r="10387" spans="6:6" x14ac:dyDescent="0.2">
      <c r="F10387" s="450"/>
    </row>
    <row r="10388" spans="6:6" x14ac:dyDescent="0.2">
      <c r="F10388" s="450"/>
    </row>
    <row r="10389" spans="6:6" x14ac:dyDescent="0.2">
      <c r="F10389" s="450"/>
    </row>
    <row r="10390" spans="6:6" x14ac:dyDescent="0.2">
      <c r="F10390" s="450"/>
    </row>
    <row r="10391" spans="6:6" x14ac:dyDescent="0.2">
      <c r="F10391" s="450"/>
    </row>
    <row r="10392" spans="6:6" x14ac:dyDescent="0.2">
      <c r="F10392" s="450"/>
    </row>
    <row r="10393" spans="6:6" x14ac:dyDescent="0.2">
      <c r="F10393" s="450"/>
    </row>
    <row r="10394" spans="6:6" x14ac:dyDescent="0.2">
      <c r="F10394" s="450"/>
    </row>
    <row r="10395" spans="6:6" x14ac:dyDescent="0.2">
      <c r="F10395" s="450"/>
    </row>
    <row r="10396" spans="6:6" x14ac:dyDescent="0.2">
      <c r="F10396" s="450"/>
    </row>
    <row r="10397" spans="6:6" x14ac:dyDescent="0.2">
      <c r="F10397" s="450"/>
    </row>
    <row r="10398" spans="6:6" x14ac:dyDescent="0.2">
      <c r="F10398" s="450"/>
    </row>
    <row r="10399" spans="6:6" x14ac:dyDescent="0.2">
      <c r="F10399" s="450"/>
    </row>
    <row r="10400" spans="6:6" x14ac:dyDescent="0.2">
      <c r="F10400" s="450"/>
    </row>
    <row r="10401" spans="6:6" x14ac:dyDescent="0.2">
      <c r="F10401" s="450"/>
    </row>
    <row r="10402" spans="6:6" x14ac:dyDescent="0.2">
      <c r="F10402" s="450"/>
    </row>
    <row r="10403" spans="6:6" x14ac:dyDescent="0.2">
      <c r="F10403" s="450"/>
    </row>
    <row r="10404" spans="6:6" x14ac:dyDescent="0.2">
      <c r="F10404" s="450"/>
    </row>
    <row r="10405" spans="6:6" x14ac:dyDescent="0.2">
      <c r="F10405" s="450"/>
    </row>
    <row r="10406" spans="6:6" x14ac:dyDescent="0.2">
      <c r="F10406" s="450"/>
    </row>
    <row r="10407" spans="6:6" x14ac:dyDescent="0.2">
      <c r="F10407" s="450"/>
    </row>
    <row r="10408" spans="6:6" x14ac:dyDescent="0.2">
      <c r="F10408" s="450"/>
    </row>
    <row r="10409" spans="6:6" x14ac:dyDescent="0.2">
      <c r="F10409" s="450"/>
    </row>
    <row r="10410" spans="6:6" x14ac:dyDescent="0.2">
      <c r="F10410" s="450"/>
    </row>
    <row r="10411" spans="6:6" x14ac:dyDescent="0.2">
      <c r="F10411" s="450"/>
    </row>
    <row r="10412" spans="6:6" x14ac:dyDescent="0.2">
      <c r="F10412" s="450"/>
    </row>
    <row r="10413" spans="6:6" x14ac:dyDescent="0.2">
      <c r="F10413" s="450"/>
    </row>
    <row r="10414" spans="6:6" x14ac:dyDescent="0.2">
      <c r="F10414" s="450"/>
    </row>
    <row r="10415" spans="6:6" x14ac:dyDescent="0.2">
      <c r="F10415" s="450"/>
    </row>
    <row r="10416" spans="6:6" x14ac:dyDescent="0.2">
      <c r="F10416" s="450"/>
    </row>
    <row r="10417" spans="6:6" x14ac:dyDescent="0.2">
      <c r="F10417" s="450"/>
    </row>
    <row r="10418" spans="6:6" x14ac:dyDescent="0.2">
      <c r="F10418" s="450"/>
    </row>
    <row r="10419" spans="6:6" x14ac:dyDescent="0.2">
      <c r="F10419" s="450"/>
    </row>
    <row r="10420" spans="6:6" x14ac:dyDescent="0.2">
      <c r="F10420" s="450"/>
    </row>
    <row r="10421" spans="6:6" x14ac:dyDescent="0.2">
      <c r="F10421" s="450"/>
    </row>
    <row r="10422" spans="6:6" x14ac:dyDescent="0.2">
      <c r="F10422" s="450"/>
    </row>
    <row r="10423" spans="6:6" x14ac:dyDescent="0.2">
      <c r="F10423" s="450"/>
    </row>
    <row r="10424" spans="6:6" x14ac:dyDescent="0.2">
      <c r="F10424" s="450"/>
    </row>
    <row r="10425" spans="6:6" x14ac:dyDescent="0.2">
      <c r="F10425" s="450"/>
    </row>
    <row r="10426" spans="6:6" x14ac:dyDescent="0.2">
      <c r="F10426" s="450"/>
    </row>
    <row r="10427" spans="6:6" x14ac:dyDescent="0.2">
      <c r="F10427" s="450"/>
    </row>
    <row r="10428" spans="6:6" x14ac:dyDescent="0.2">
      <c r="F10428" s="450"/>
    </row>
    <row r="10429" spans="6:6" x14ac:dyDescent="0.2">
      <c r="F10429" s="450"/>
    </row>
    <row r="10430" spans="6:6" x14ac:dyDescent="0.2">
      <c r="F10430" s="450"/>
    </row>
    <row r="10431" spans="6:6" x14ac:dyDescent="0.2">
      <c r="F10431" s="450"/>
    </row>
    <row r="10432" spans="6:6" x14ac:dyDescent="0.2">
      <c r="F10432" s="450"/>
    </row>
    <row r="10433" spans="6:6" x14ac:dyDescent="0.2">
      <c r="F10433" s="450"/>
    </row>
    <row r="10434" spans="6:6" x14ac:dyDescent="0.2">
      <c r="F10434" s="450"/>
    </row>
    <row r="10435" spans="6:6" x14ac:dyDescent="0.2">
      <c r="F10435" s="450"/>
    </row>
    <row r="10436" spans="6:6" x14ac:dyDescent="0.2">
      <c r="F10436" s="450"/>
    </row>
    <row r="10437" spans="6:6" x14ac:dyDescent="0.2">
      <c r="F10437" s="450"/>
    </row>
    <row r="10438" spans="6:6" x14ac:dyDescent="0.2">
      <c r="F10438" s="450"/>
    </row>
    <row r="10439" spans="6:6" x14ac:dyDescent="0.2">
      <c r="F10439" s="450"/>
    </row>
    <row r="10440" spans="6:6" x14ac:dyDescent="0.2">
      <c r="F10440" s="450"/>
    </row>
    <row r="10441" spans="6:6" x14ac:dyDescent="0.2">
      <c r="F10441" s="450"/>
    </row>
    <row r="10442" spans="6:6" x14ac:dyDescent="0.2">
      <c r="F10442" s="450"/>
    </row>
    <row r="10443" spans="6:6" x14ac:dyDescent="0.2">
      <c r="F10443" s="450"/>
    </row>
    <row r="10444" spans="6:6" x14ac:dyDescent="0.2">
      <c r="F10444" s="450"/>
    </row>
    <row r="10445" spans="6:6" x14ac:dyDescent="0.2">
      <c r="F10445" s="450"/>
    </row>
    <row r="10446" spans="6:6" x14ac:dyDescent="0.2">
      <c r="F10446" s="450"/>
    </row>
    <row r="10447" spans="6:6" x14ac:dyDescent="0.2">
      <c r="F10447" s="450"/>
    </row>
    <row r="10448" spans="6:6" x14ac:dyDescent="0.2">
      <c r="F10448" s="450"/>
    </row>
    <row r="10449" spans="6:6" x14ac:dyDescent="0.2">
      <c r="F10449" s="450"/>
    </row>
    <row r="10450" spans="6:6" x14ac:dyDescent="0.2">
      <c r="F10450" s="450"/>
    </row>
    <row r="10451" spans="6:6" x14ac:dyDescent="0.2">
      <c r="F10451" s="450"/>
    </row>
    <row r="10452" spans="6:6" x14ac:dyDescent="0.2">
      <c r="F10452" s="450"/>
    </row>
    <row r="10453" spans="6:6" x14ac:dyDescent="0.2">
      <c r="F10453" s="450"/>
    </row>
    <row r="10454" spans="6:6" x14ac:dyDescent="0.2">
      <c r="F10454" s="450"/>
    </row>
    <row r="10455" spans="6:6" x14ac:dyDescent="0.2">
      <c r="F10455" s="450"/>
    </row>
    <row r="10456" spans="6:6" x14ac:dyDescent="0.2">
      <c r="F10456" s="450"/>
    </row>
    <row r="10457" spans="6:6" x14ac:dyDescent="0.2">
      <c r="F10457" s="450"/>
    </row>
    <row r="10458" spans="6:6" x14ac:dyDescent="0.2">
      <c r="F10458" s="450"/>
    </row>
    <row r="10459" spans="6:6" x14ac:dyDescent="0.2">
      <c r="F10459" s="450"/>
    </row>
    <row r="10460" spans="6:6" x14ac:dyDescent="0.2">
      <c r="F10460" s="450"/>
    </row>
    <row r="10461" spans="6:6" x14ac:dyDescent="0.2">
      <c r="F10461" s="450"/>
    </row>
    <row r="10462" spans="6:6" x14ac:dyDescent="0.2">
      <c r="F10462" s="450"/>
    </row>
    <row r="10463" spans="6:6" x14ac:dyDescent="0.2">
      <c r="F10463" s="450"/>
    </row>
    <row r="10464" spans="6:6" x14ac:dyDescent="0.2">
      <c r="F10464" s="450"/>
    </row>
    <row r="10465" spans="6:6" x14ac:dyDescent="0.2">
      <c r="F10465" s="450"/>
    </row>
    <row r="10466" spans="6:6" x14ac:dyDescent="0.2">
      <c r="F10466" s="450"/>
    </row>
    <row r="10467" spans="6:6" x14ac:dyDescent="0.2">
      <c r="F10467" s="450"/>
    </row>
    <row r="10468" spans="6:6" x14ac:dyDescent="0.2">
      <c r="F10468" s="450"/>
    </row>
    <row r="10469" spans="6:6" x14ac:dyDescent="0.2">
      <c r="F10469" s="450"/>
    </row>
    <row r="10470" spans="6:6" x14ac:dyDescent="0.2">
      <c r="F10470" s="450"/>
    </row>
    <row r="10471" spans="6:6" x14ac:dyDescent="0.2">
      <c r="F10471" s="450"/>
    </row>
    <row r="10472" spans="6:6" x14ac:dyDescent="0.2">
      <c r="F10472" s="450"/>
    </row>
    <row r="10473" spans="6:6" x14ac:dyDescent="0.2">
      <c r="F10473" s="450"/>
    </row>
    <row r="10474" spans="6:6" x14ac:dyDescent="0.2">
      <c r="F10474" s="450"/>
    </row>
    <row r="10475" spans="6:6" x14ac:dyDescent="0.2">
      <c r="F10475" s="450"/>
    </row>
    <row r="10476" spans="6:6" x14ac:dyDescent="0.2">
      <c r="F10476" s="450"/>
    </row>
    <row r="10477" spans="6:6" x14ac:dyDescent="0.2">
      <c r="F10477" s="450"/>
    </row>
    <row r="10478" spans="6:6" x14ac:dyDescent="0.2">
      <c r="F10478" s="450"/>
    </row>
    <row r="10479" spans="6:6" x14ac:dyDescent="0.2">
      <c r="F10479" s="450"/>
    </row>
    <row r="10480" spans="6:6" x14ac:dyDescent="0.2">
      <c r="F10480" s="450"/>
    </row>
    <row r="10481" spans="6:6" x14ac:dyDescent="0.2">
      <c r="F10481" s="450"/>
    </row>
    <row r="10482" spans="6:6" x14ac:dyDescent="0.2">
      <c r="F10482" s="450"/>
    </row>
    <row r="10483" spans="6:6" x14ac:dyDescent="0.2">
      <c r="F10483" s="450"/>
    </row>
    <row r="10484" spans="6:6" x14ac:dyDescent="0.2">
      <c r="F10484" s="450"/>
    </row>
    <row r="10485" spans="6:6" x14ac:dyDescent="0.2">
      <c r="F10485" s="450"/>
    </row>
    <row r="10486" spans="6:6" x14ac:dyDescent="0.2">
      <c r="F10486" s="450"/>
    </row>
    <row r="10487" spans="6:6" x14ac:dyDescent="0.2">
      <c r="F10487" s="450"/>
    </row>
    <row r="10488" spans="6:6" x14ac:dyDescent="0.2">
      <c r="F10488" s="450"/>
    </row>
    <row r="10489" spans="6:6" x14ac:dyDescent="0.2">
      <c r="F10489" s="450"/>
    </row>
    <row r="10490" spans="6:6" x14ac:dyDescent="0.2">
      <c r="F10490" s="450"/>
    </row>
    <row r="10491" spans="6:6" x14ac:dyDescent="0.2">
      <c r="F10491" s="450"/>
    </row>
    <row r="10492" spans="6:6" x14ac:dyDescent="0.2">
      <c r="F10492" s="450"/>
    </row>
    <row r="10493" spans="6:6" x14ac:dyDescent="0.2">
      <c r="F10493" s="450"/>
    </row>
    <row r="10494" spans="6:6" x14ac:dyDescent="0.2">
      <c r="F10494" s="450"/>
    </row>
    <row r="10495" spans="6:6" x14ac:dyDescent="0.2">
      <c r="F10495" s="450"/>
    </row>
    <row r="10496" spans="6:6" x14ac:dyDescent="0.2">
      <c r="F10496" s="450"/>
    </row>
    <row r="10497" spans="6:6" x14ac:dyDescent="0.2">
      <c r="F10497" s="450"/>
    </row>
    <row r="10498" spans="6:6" x14ac:dyDescent="0.2">
      <c r="F10498" s="450"/>
    </row>
    <row r="10499" spans="6:6" x14ac:dyDescent="0.2">
      <c r="F10499" s="450"/>
    </row>
    <row r="10500" spans="6:6" x14ac:dyDescent="0.2">
      <c r="F10500" s="450"/>
    </row>
    <row r="10501" spans="6:6" x14ac:dyDescent="0.2">
      <c r="F10501" s="450"/>
    </row>
    <row r="10502" spans="6:6" x14ac:dyDescent="0.2">
      <c r="F10502" s="450"/>
    </row>
    <row r="10503" spans="6:6" x14ac:dyDescent="0.2">
      <c r="F10503" s="450"/>
    </row>
    <row r="10504" spans="6:6" x14ac:dyDescent="0.2">
      <c r="F10504" s="450"/>
    </row>
    <row r="10505" spans="6:6" x14ac:dyDescent="0.2">
      <c r="F10505" s="450"/>
    </row>
    <row r="10506" spans="6:6" x14ac:dyDescent="0.2">
      <c r="F10506" s="450"/>
    </row>
    <row r="10507" spans="6:6" x14ac:dyDescent="0.2">
      <c r="F10507" s="450"/>
    </row>
    <row r="10508" spans="6:6" x14ac:dyDescent="0.2">
      <c r="F10508" s="450"/>
    </row>
    <row r="10509" spans="6:6" x14ac:dyDescent="0.2">
      <c r="F10509" s="450"/>
    </row>
    <row r="10510" spans="6:6" x14ac:dyDescent="0.2">
      <c r="F10510" s="450"/>
    </row>
    <row r="10511" spans="6:6" x14ac:dyDescent="0.2">
      <c r="F10511" s="450"/>
    </row>
    <row r="10512" spans="6:6" x14ac:dyDescent="0.2">
      <c r="F10512" s="450"/>
    </row>
    <row r="10513" spans="6:6" x14ac:dyDescent="0.2">
      <c r="F10513" s="450"/>
    </row>
    <row r="10514" spans="6:6" x14ac:dyDescent="0.2">
      <c r="F10514" s="450"/>
    </row>
    <row r="10515" spans="6:6" x14ac:dyDescent="0.2">
      <c r="F10515" s="450"/>
    </row>
    <row r="10516" spans="6:6" x14ac:dyDescent="0.2">
      <c r="F10516" s="450"/>
    </row>
    <row r="10517" spans="6:6" x14ac:dyDescent="0.2">
      <c r="F10517" s="450"/>
    </row>
    <row r="10518" spans="6:6" x14ac:dyDescent="0.2">
      <c r="F10518" s="450"/>
    </row>
    <row r="10519" spans="6:6" x14ac:dyDescent="0.2">
      <c r="F10519" s="450"/>
    </row>
    <row r="10520" spans="6:6" x14ac:dyDescent="0.2">
      <c r="F10520" s="450"/>
    </row>
    <row r="10521" spans="6:6" x14ac:dyDescent="0.2">
      <c r="F10521" s="450"/>
    </row>
    <row r="10522" spans="6:6" x14ac:dyDescent="0.2">
      <c r="F10522" s="450"/>
    </row>
    <row r="10523" spans="6:6" x14ac:dyDescent="0.2">
      <c r="F10523" s="450"/>
    </row>
    <row r="10524" spans="6:6" x14ac:dyDescent="0.2">
      <c r="F10524" s="450"/>
    </row>
    <row r="10525" spans="6:6" x14ac:dyDescent="0.2">
      <c r="F10525" s="450"/>
    </row>
    <row r="10526" spans="6:6" x14ac:dyDescent="0.2">
      <c r="F10526" s="450"/>
    </row>
    <row r="10527" spans="6:6" x14ac:dyDescent="0.2">
      <c r="F10527" s="450"/>
    </row>
    <row r="10528" spans="6:6" x14ac:dyDescent="0.2">
      <c r="F10528" s="450"/>
    </row>
    <row r="10529" spans="6:6" x14ac:dyDescent="0.2">
      <c r="F10529" s="450"/>
    </row>
    <row r="10530" spans="6:6" x14ac:dyDescent="0.2">
      <c r="F10530" s="450"/>
    </row>
    <row r="10531" spans="6:6" x14ac:dyDescent="0.2">
      <c r="F10531" s="450"/>
    </row>
    <row r="10532" spans="6:6" x14ac:dyDescent="0.2">
      <c r="F10532" s="450"/>
    </row>
    <row r="10533" spans="6:6" x14ac:dyDescent="0.2">
      <c r="F10533" s="450"/>
    </row>
    <row r="10534" spans="6:6" x14ac:dyDescent="0.2">
      <c r="F10534" s="450"/>
    </row>
    <row r="10535" spans="6:6" x14ac:dyDescent="0.2">
      <c r="F10535" s="450"/>
    </row>
    <row r="10536" spans="6:6" x14ac:dyDescent="0.2">
      <c r="F10536" s="450"/>
    </row>
    <row r="10537" spans="6:6" x14ac:dyDescent="0.2">
      <c r="F10537" s="450"/>
    </row>
    <row r="10538" spans="6:6" x14ac:dyDescent="0.2">
      <c r="F10538" s="450"/>
    </row>
    <row r="10539" spans="6:6" x14ac:dyDescent="0.2">
      <c r="F10539" s="450"/>
    </row>
    <row r="10540" spans="6:6" x14ac:dyDescent="0.2">
      <c r="F10540" s="450"/>
    </row>
    <row r="10541" spans="6:6" x14ac:dyDescent="0.2">
      <c r="F10541" s="450"/>
    </row>
    <row r="10542" spans="6:6" x14ac:dyDescent="0.2">
      <c r="F10542" s="450"/>
    </row>
    <row r="10543" spans="6:6" x14ac:dyDescent="0.2">
      <c r="F10543" s="450"/>
    </row>
    <row r="10544" spans="6:6" x14ac:dyDescent="0.2">
      <c r="F10544" s="450"/>
    </row>
    <row r="10545" spans="6:6" x14ac:dyDescent="0.2">
      <c r="F10545" s="450"/>
    </row>
    <row r="10546" spans="6:6" x14ac:dyDescent="0.2">
      <c r="F10546" s="450"/>
    </row>
    <row r="10547" spans="6:6" x14ac:dyDescent="0.2">
      <c r="F10547" s="450"/>
    </row>
    <row r="10548" spans="6:6" x14ac:dyDescent="0.2">
      <c r="F10548" s="450"/>
    </row>
    <row r="10549" spans="6:6" x14ac:dyDescent="0.2">
      <c r="F10549" s="450"/>
    </row>
    <row r="10550" spans="6:6" x14ac:dyDescent="0.2">
      <c r="F10550" s="450"/>
    </row>
    <row r="10551" spans="6:6" x14ac:dyDescent="0.2">
      <c r="F10551" s="450"/>
    </row>
    <row r="10552" spans="6:6" x14ac:dyDescent="0.2">
      <c r="F10552" s="450"/>
    </row>
    <row r="10553" spans="6:6" x14ac:dyDescent="0.2">
      <c r="F10553" s="450"/>
    </row>
    <row r="10554" spans="6:6" x14ac:dyDescent="0.2">
      <c r="F10554" s="450"/>
    </row>
    <row r="10555" spans="6:6" x14ac:dyDescent="0.2">
      <c r="F10555" s="450"/>
    </row>
    <row r="10556" spans="6:6" x14ac:dyDescent="0.2">
      <c r="F10556" s="450"/>
    </row>
    <row r="10557" spans="6:6" x14ac:dyDescent="0.2">
      <c r="F10557" s="450"/>
    </row>
    <row r="10558" spans="6:6" x14ac:dyDescent="0.2">
      <c r="F10558" s="450"/>
    </row>
    <row r="10559" spans="6:6" x14ac:dyDescent="0.2">
      <c r="F10559" s="450"/>
    </row>
    <row r="10560" spans="6:6" x14ac:dyDescent="0.2">
      <c r="F10560" s="450"/>
    </row>
    <row r="10561" spans="6:6" x14ac:dyDescent="0.2">
      <c r="F10561" s="450"/>
    </row>
    <row r="10562" spans="6:6" x14ac:dyDescent="0.2">
      <c r="F10562" s="450"/>
    </row>
    <row r="10563" spans="6:6" x14ac:dyDescent="0.2">
      <c r="F10563" s="450"/>
    </row>
    <row r="10564" spans="6:6" x14ac:dyDescent="0.2">
      <c r="F10564" s="450"/>
    </row>
    <row r="10565" spans="6:6" x14ac:dyDescent="0.2">
      <c r="F10565" s="450"/>
    </row>
    <row r="10566" spans="6:6" x14ac:dyDescent="0.2">
      <c r="F10566" s="450"/>
    </row>
    <row r="10567" spans="6:6" x14ac:dyDescent="0.2">
      <c r="F10567" s="450"/>
    </row>
    <row r="10568" spans="6:6" x14ac:dyDescent="0.2">
      <c r="F10568" s="450"/>
    </row>
    <row r="10569" spans="6:6" x14ac:dyDescent="0.2">
      <c r="F10569" s="450"/>
    </row>
    <row r="10570" spans="6:6" x14ac:dyDescent="0.2">
      <c r="F10570" s="450"/>
    </row>
    <row r="10571" spans="6:6" x14ac:dyDescent="0.2">
      <c r="F10571" s="450"/>
    </row>
    <row r="10572" spans="6:6" x14ac:dyDescent="0.2">
      <c r="F10572" s="450"/>
    </row>
    <row r="10573" spans="6:6" x14ac:dyDescent="0.2">
      <c r="F10573" s="450"/>
    </row>
    <row r="10574" spans="6:6" x14ac:dyDescent="0.2">
      <c r="F10574" s="450"/>
    </row>
    <row r="10575" spans="6:6" x14ac:dyDescent="0.2">
      <c r="F10575" s="450"/>
    </row>
    <row r="10576" spans="6:6" x14ac:dyDescent="0.2">
      <c r="F10576" s="450"/>
    </row>
    <row r="10577" spans="6:6" x14ac:dyDescent="0.2">
      <c r="F10577" s="450"/>
    </row>
    <row r="10578" spans="6:6" x14ac:dyDescent="0.2">
      <c r="F10578" s="450"/>
    </row>
    <row r="10579" spans="6:6" x14ac:dyDescent="0.2">
      <c r="F10579" s="450"/>
    </row>
    <row r="10580" spans="6:6" x14ac:dyDescent="0.2">
      <c r="F10580" s="450"/>
    </row>
    <row r="10581" spans="6:6" x14ac:dyDescent="0.2">
      <c r="F10581" s="450"/>
    </row>
    <row r="10582" spans="6:6" x14ac:dyDescent="0.2">
      <c r="F10582" s="450"/>
    </row>
    <row r="10583" spans="6:6" x14ac:dyDescent="0.2">
      <c r="F10583" s="450"/>
    </row>
    <row r="10584" spans="6:6" x14ac:dyDescent="0.2">
      <c r="F10584" s="450"/>
    </row>
    <row r="10585" spans="6:6" x14ac:dyDescent="0.2">
      <c r="F10585" s="450"/>
    </row>
    <row r="10586" spans="6:6" x14ac:dyDescent="0.2">
      <c r="F10586" s="450"/>
    </row>
    <row r="10587" spans="6:6" x14ac:dyDescent="0.2">
      <c r="F10587" s="450"/>
    </row>
    <row r="10588" spans="6:6" x14ac:dyDescent="0.2">
      <c r="F10588" s="450"/>
    </row>
    <row r="10589" spans="6:6" x14ac:dyDescent="0.2">
      <c r="F10589" s="450"/>
    </row>
    <row r="10590" spans="6:6" x14ac:dyDescent="0.2">
      <c r="F10590" s="450"/>
    </row>
    <row r="10591" spans="6:6" x14ac:dyDescent="0.2">
      <c r="F10591" s="450"/>
    </row>
    <row r="10592" spans="6:6" x14ac:dyDescent="0.2">
      <c r="F10592" s="450"/>
    </row>
    <row r="10593" spans="6:6" x14ac:dyDescent="0.2">
      <c r="F10593" s="450"/>
    </row>
    <row r="10594" spans="6:6" x14ac:dyDescent="0.2">
      <c r="F10594" s="450"/>
    </row>
    <row r="10595" spans="6:6" x14ac:dyDescent="0.2">
      <c r="F10595" s="450"/>
    </row>
    <row r="10596" spans="6:6" x14ac:dyDescent="0.2">
      <c r="F10596" s="450"/>
    </row>
    <row r="10597" spans="6:6" x14ac:dyDescent="0.2">
      <c r="F10597" s="450"/>
    </row>
    <row r="10598" spans="6:6" x14ac:dyDescent="0.2">
      <c r="F10598" s="450"/>
    </row>
    <row r="10599" spans="6:6" x14ac:dyDescent="0.2">
      <c r="F10599" s="450"/>
    </row>
    <row r="10600" spans="6:6" x14ac:dyDescent="0.2">
      <c r="F10600" s="450"/>
    </row>
    <row r="10601" spans="6:6" x14ac:dyDescent="0.2">
      <c r="F10601" s="450"/>
    </row>
    <row r="10602" spans="6:6" x14ac:dyDescent="0.2">
      <c r="F10602" s="450"/>
    </row>
    <row r="10603" spans="6:6" x14ac:dyDescent="0.2">
      <c r="F10603" s="450"/>
    </row>
    <row r="10604" spans="6:6" x14ac:dyDescent="0.2">
      <c r="F10604" s="450"/>
    </row>
    <row r="10605" spans="6:6" x14ac:dyDescent="0.2">
      <c r="F10605" s="450"/>
    </row>
    <row r="10606" spans="6:6" x14ac:dyDescent="0.2">
      <c r="F10606" s="450"/>
    </row>
    <row r="10607" spans="6:6" x14ac:dyDescent="0.2">
      <c r="F10607" s="450"/>
    </row>
    <row r="10608" spans="6:6" x14ac:dyDescent="0.2">
      <c r="F10608" s="450"/>
    </row>
    <row r="10609" spans="6:6" x14ac:dyDescent="0.2">
      <c r="F10609" s="450"/>
    </row>
    <row r="10610" spans="6:6" x14ac:dyDescent="0.2">
      <c r="F10610" s="450"/>
    </row>
    <row r="10611" spans="6:6" x14ac:dyDescent="0.2">
      <c r="F10611" s="450"/>
    </row>
    <row r="10612" spans="6:6" x14ac:dyDescent="0.2">
      <c r="F10612" s="450"/>
    </row>
    <row r="10613" spans="6:6" x14ac:dyDescent="0.2">
      <c r="F10613" s="450"/>
    </row>
    <row r="10614" spans="6:6" x14ac:dyDescent="0.2">
      <c r="F10614" s="450"/>
    </row>
    <row r="10615" spans="6:6" x14ac:dyDescent="0.2">
      <c r="F10615" s="450"/>
    </row>
    <row r="10616" spans="6:6" x14ac:dyDescent="0.2">
      <c r="F10616" s="450"/>
    </row>
    <row r="10617" spans="6:6" x14ac:dyDescent="0.2">
      <c r="F10617" s="450"/>
    </row>
    <row r="10618" spans="6:6" x14ac:dyDescent="0.2">
      <c r="F10618" s="450"/>
    </row>
    <row r="10619" spans="6:6" x14ac:dyDescent="0.2">
      <c r="F10619" s="450"/>
    </row>
    <row r="10620" spans="6:6" x14ac:dyDescent="0.2">
      <c r="F10620" s="450"/>
    </row>
    <row r="10621" spans="6:6" x14ac:dyDescent="0.2">
      <c r="F10621" s="450"/>
    </row>
    <row r="10622" spans="6:6" x14ac:dyDescent="0.2">
      <c r="F10622" s="450"/>
    </row>
    <row r="10623" spans="6:6" x14ac:dyDescent="0.2">
      <c r="F10623" s="450"/>
    </row>
    <row r="10624" spans="6:6" x14ac:dyDescent="0.2">
      <c r="F10624" s="450"/>
    </row>
    <row r="10625" spans="6:6" x14ac:dyDescent="0.2">
      <c r="F10625" s="450"/>
    </row>
    <row r="10626" spans="6:6" x14ac:dyDescent="0.2">
      <c r="F10626" s="450"/>
    </row>
    <row r="10627" spans="6:6" x14ac:dyDescent="0.2">
      <c r="F10627" s="450"/>
    </row>
    <row r="10628" spans="6:6" x14ac:dyDescent="0.2">
      <c r="F10628" s="450"/>
    </row>
    <row r="10629" spans="6:6" x14ac:dyDescent="0.2">
      <c r="F10629" s="450"/>
    </row>
    <row r="10630" spans="6:6" x14ac:dyDescent="0.2">
      <c r="F10630" s="450"/>
    </row>
    <row r="10631" spans="6:6" x14ac:dyDescent="0.2">
      <c r="F10631" s="450"/>
    </row>
    <row r="10632" spans="6:6" x14ac:dyDescent="0.2">
      <c r="F10632" s="450"/>
    </row>
    <row r="10633" spans="6:6" x14ac:dyDescent="0.2">
      <c r="F10633" s="450"/>
    </row>
    <row r="10634" spans="6:6" x14ac:dyDescent="0.2">
      <c r="F10634" s="450"/>
    </row>
    <row r="10635" spans="6:6" x14ac:dyDescent="0.2">
      <c r="F10635" s="450"/>
    </row>
    <row r="10636" spans="6:6" x14ac:dyDescent="0.2">
      <c r="F10636" s="450"/>
    </row>
    <row r="10637" spans="6:6" x14ac:dyDescent="0.2">
      <c r="F10637" s="450"/>
    </row>
    <row r="10638" spans="6:6" x14ac:dyDescent="0.2">
      <c r="F10638" s="450"/>
    </row>
    <row r="10639" spans="6:6" x14ac:dyDescent="0.2">
      <c r="F10639" s="450"/>
    </row>
    <row r="10640" spans="6:6" x14ac:dyDescent="0.2">
      <c r="F10640" s="450"/>
    </row>
    <row r="10641" spans="6:6" x14ac:dyDescent="0.2">
      <c r="F10641" s="450"/>
    </row>
    <row r="10642" spans="6:6" x14ac:dyDescent="0.2">
      <c r="F10642" s="450"/>
    </row>
    <row r="10643" spans="6:6" x14ac:dyDescent="0.2">
      <c r="F10643" s="450"/>
    </row>
    <row r="10644" spans="6:6" x14ac:dyDescent="0.2">
      <c r="F10644" s="450"/>
    </row>
    <row r="10645" spans="6:6" x14ac:dyDescent="0.2">
      <c r="F10645" s="450"/>
    </row>
    <row r="10646" spans="6:6" x14ac:dyDescent="0.2">
      <c r="F10646" s="450"/>
    </row>
    <row r="10647" spans="6:6" x14ac:dyDescent="0.2">
      <c r="F10647" s="450"/>
    </row>
    <row r="10648" spans="6:6" x14ac:dyDescent="0.2">
      <c r="F10648" s="450"/>
    </row>
    <row r="10649" spans="6:6" x14ac:dyDescent="0.2">
      <c r="F10649" s="450"/>
    </row>
    <row r="10650" spans="6:6" x14ac:dyDescent="0.2">
      <c r="F10650" s="450"/>
    </row>
    <row r="10651" spans="6:6" x14ac:dyDescent="0.2">
      <c r="F10651" s="450"/>
    </row>
    <row r="10652" spans="6:6" x14ac:dyDescent="0.2">
      <c r="F10652" s="450"/>
    </row>
    <row r="10653" spans="6:6" x14ac:dyDescent="0.2">
      <c r="F10653" s="450"/>
    </row>
    <row r="10654" spans="6:6" x14ac:dyDescent="0.2">
      <c r="F10654" s="450"/>
    </row>
    <row r="10655" spans="6:6" x14ac:dyDescent="0.2">
      <c r="F10655" s="450"/>
    </row>
    <row r="10656" spans="6:6" x14ac:dyDescent="0.2">
      <c r="F10656" s="450"/>
    </row>
    <row r="10657" spans="6:6" x14ac:dyDescent="0.2">
      <c r="F10657" s="450"/>
    </row>
    <row r="10658" spans="6:6" x14ac:dyDescent="0.2">
      <c r="F10658" s="450"/>
    </row>
    <row r="10659" spans="6:6" x14ac:dyDescent="0.2">
      <c r="F10659" s="450"/>
    </row>
    <row r="10660" spans="6:6" x14ac:dyDescent="0.2">
      <c r="F10660" s="450"/>
    </row>
    <row r="10661" spans="6:6" x14ac:dyDescent="0.2">
      <c r="F10661" s="450"/>
    </row>
    <row r="10662" spans="6:6" x14ac:dyDescent="0.2">
      <c r="F10662" s="450"/>
    </row>
    <row r="10663" spans="6:6" x14ac:dyDescent="0.2">
      <c r="F10663" s="450"/>
    </row>
    <row r="10664" spans="6:6" x14ac:dyDescent="0.2">
      <c r="F10664" s="450"/>
    </row>
    <row r="10665" spans="6:6" x14ac:dyDescent="0.2">
      <c r="F10665" s="450"/>
    </row>
    <row r="10666" spans="6:6" x14ac:dyDescent="0.2">
      <c r="F10666" s="450"/>
    </row>
    <row r="10667" spans="6:6" x14ac:dyDescent="0.2">
      <c r="F10667" s="450"/>
    </row>
    <row r="10668" spans="6:6" x14ac:dyDescent="0.2">
      <c r="F10668" s="450"/>
    </row>
    <row r="10669" spans="6:6" x14ac:dyDescent="0.2">
      <c r="F10669" s="450"/>
    </row>
    <row r="10670" spans="6:6" x14ac:dyDescent="0.2">
      <c r="F10670" s="450"/>
    </row>
    <row r="10671" spans="6:6" x14ac:dyDescent="0.2">
      <c r="F10671" s="450"/>
    </row>
    <row r="10672" spans="6:6" x14ac:dyDescent="0.2">
      <c r="F10672" s="450"/>
    </row>
    <row r="10673" spans="6:6" x14ac:dyDescent="0.2">
      <c r="F10673" s="450"/>
    </row>
    <row r="10674" spans="6:6" x14ac:dyDescent="0.2">
      <c r="F10674" s="450"/>
    </row>
    <row r="10675" spans="6:6" x14ac:dyDescent="0.2">
      <c r="F10675" s="450"/>
    </row>
    <row r="10676" spans="6:6" x14ac:dyDescent="0.2">
      <c r="F10676" s="450"/>
    </row>
    <row r="10677" spans="6:6" x14ac:dyDescent="0.2">
      <c r="F10677" s="450"/>
    </row>
    <row r="10678" spans="6:6" x14ac:dyDescent="0.2">
      <c r="F10678" s="450"/>
    </row>
    <row r="10679" spans="6:6" x14ac:dyDescent="0.2">
      <c r="F10679" s="450"/>
    </row>
    <row r="10680" spans="6:6" x14ac:dyDescent="0.2">
      <c r="F10680" s="450"/>
    </row>
    <row r="10681" spans="6:6" x14ac:dyDescent="0.2">
      <c r="F10681" s="450"/>
    </row>
    <row r="10682" spans="6:6" x14ac:dyDescent="0.2">
      <c r="F10682" s="450"/>
    </row>
    <row r="10683" spans="6:6" x14ac:dyDescent="0.2">
      <c r="F10683" s="450"/>
    </row>
    <row r="10684" spans="6:6" x14ac:dyDescent="0.2">
      <c r="F10684" s="450"/>
    </row>
    <row r="10685" spans="6:6" x14ac:dyDescent="0.2">
      <c r="F10685" s="450"/>
    </row>
    <row r="10686" spans="6:6" x14ac:dyDescent="0.2">
      <c r="F10686" s="450"/>
    </row>
    <row r="10687" spans="6:6" x14ac:dyDescent="0.2">
      <c r="F10687" s="450"/>
    </row>
    <row r="10688" spans="6:6" x14ac:dyDescent="0.2">
      <c r="F10688" s="450"/>
    </row>
    <row r="10689" spans="6:6" x14ac:dyDescent="0.2">
      <c r="F10689" s="450"/>
    </row>
    <row r="10690" spans="6:6" x14ac:dyDescent="0.2">
      <c r="F10690" s="450"/>
    </row>
    <row r="10691" spans="6:6" x14ac:dyDescent="0.2">
      <c r="F10691" s="450"/>
    </row>
    <row r="10692" spans="6:6" x14ac:dyDescent="0.2">
      <c r="F10692" s="450"/>
    </row>
    <row r="10693" spans="6:6" x14ac:dyDescent="0.2">
      <c r="F10693" s="450"/>
    </row>
    <row r="10694" spans="6:6" x14ac:dyDescent="0.2">
      <c r="F10694" s="450"/>
    </row>
    <row r="10695" spans="6:6" x14ac:dyDescent="0.2">
      <c r="F10695" s="450"/>
    </row>
    <row r="10696" spans="6:6" x14ac:dyDescent="0.2">
      <c r="F10696" s="450"/>
    </row>
    <row r="10697" spans="6:6" x14ac:dyDescent="0.2">
      <c r="F10697" s="450"/>
    </row>
    <row r="10698" spans="6:6" x14ac:dyDescent="0.2">
      <c r="F10698" s="450"/>
    </row>
    <row r="10699" spans="6:6" x14ac:dyDescent="0.2">
      <c r="F10699" s="450"/>
    </row>
    <row r="10700" spans="6:6" x14ac:dyDescent="0.2">
      <c r="F10700" s="450"/>
    </row>
    <row r="10701" spans="6:6" x14ac:dyDescent="0.2">
      <c r="F10701" s="450"/>
    </row>
    <row r="10702" spans="6:6" x14ac:dyDescent="0.2">
      <c r="F10702" s="450"/>
    </row>
    <row r="10703" spans="6:6" x14ac:dyDescent="0.2">
      <c r="F10703" s="450"/>
    </row>
    <row r="10704" spans="6:6" x14ac:dyDescent="0.2">
      <c r="F10704" s="450"/>
    </row>
    <row r="10705" spans="6:6" x14ac:dyDescent="0.2">
      <c r="F10705" s="450"/>
    </row>
    <row r="10706" spans="6:6" x14ac:dyDescent="0.2">
      <c r="F10706" s="450"/>
    </row>
    <row r="10707" spans="6:6" x14ac:dyDescent="0.2">
      <c r="F10707" s="450"/>
    </row>
    <row r="10708" spans="6:6" x14ac:dyDescent="0.2">
      <c r="F10708" s="450"/>
    </row>
    <row r="10709" spans="6:6" x14ac:dyDescent="0.2">
      <c r="F10709" s="450"/>
    </row>
    <row r="10710" spans="6:6" x14ac:dyDescent="0.2">
      <c r="F10710" s="450"/>
    </row>
    <row r="10711" spans="6:6" x14ac:dyDescent="0.2">
      <c r="F10711" s="450"/>
    </row>
    <row r="10712" spans="6:6" x14ac:dyDescent="0.2">
      <c r="F10712" s="450"/>
    </row>
    <row r="10713" spans="6:6" x14ac:dyDescent="0.2">
      <c r="F10713" s="450"/>
    </row>
    <row r="10714" spans="6:6" x14ac:dyDescent="0.2">
      <c r="F10714" s="450"/>
    </row>
    <row r="10715" spans="6:6" x14ac:dyDescent="0.2">
      <c r="F10715" s="450"/>
    </row>
    <row r="10716" spans="6:6" x14ac:dyDescent="0.2">
      <c r="F10716" s="450"/>
    </row>
    <row r="10717" spans="6:6" x14ac:dyDescent="0.2">
      <c r="F10717" s="450"/>
    </row>
    <row r="10718" spans="6:6" x14ac:dyDescent="0.2">
      <c r="F10718" s="450"/>
    </row>
    <row r="10719" spans="6:6" x14ac:dyDescent="0.2">
      <c r="F10719" s="450"/>
    </row>
    <row r="10720" spans="6:6" x14ac:dyDescent="0.2">
      <c r="F10720" s="450"/>
    </row>
    <row r="10721" spans="6:6" x14ac:dyDescent="0.2">
      <c r="F10721" s="450"/>
    </row>
    <row r="10722" spans="6:6" x14ac:dyDescent="0.2">
      <c r="F10722" s="450"/>
    </row>
    <row r="10723" spans="6:6" x14ac:dyDescent="0.2">
      <c r="F10723" s="450"/>
    </row>
    <row r="10724" spans="6:6" x14ac:dyDescent="0.2">
      <c r="F10724" s="450"/>
    </row>
    <row r="10725" spans="6:6" x14ac:dyDescent="0.2">
      <c r="F10725" s="450"/>
    </row>
    <row r="10726" spans="6:6" x14ac:dyDescent="0.2">
      <c r="F10726" s="450"/>
    </row>
    <row r="10727" spans="6:6" x14ac:dyDescent="0.2">
      <c r="F10727" s="450"/>
    </row>
    <row r="10728" spans="6:6" x14ac:dyDescent="0.2">
      <c r="F10728" s="450"/>
    </row>
    <row r="10729" spans="6:6" x14ac:dyDescent="0.2">
      <c r="F10729" s="450"/>
    </row>
    <row r="10730" spans="6:6" x14ac:dyDescent="0.2">
      <c r="F10730" s="450"/>
    </row>
    <row r="10731" spans="6:6" x14ac:dyDescent="0.2">
      <c r="F10731" s="450"/>
    </row>
    <row r="10732" spans="6:6" x14ac:dyDescent="0.2">
      <c r="F10732" s="450"/>
    </row>
    <row r="10733" spans="6:6" x14ac:dyDescent="0.2">
      <c r="F10733" s="450"/>
    </row>
    <row r="10734" spans="6:6" x14ac:dyDescent="0.2">
      <c r="F10734" s="450"/>
    </row>
    <row r="10735" spans="6:6" x14ac:dyDescent="0.2">
      <c r="F10735" s="450"/>
    </row>
    <row r="10736" spans="6:6" x14ac:dyDescent="0.2">
      <c r="F10736" s="450"/>
    </row>
    <row r="10737" spans="6:6" x14ac:dyDescent="0.2">
      <c r="F10737" s="450"/>
    </row>
    <row r="10738" spans="6:6" x14ac:dyDescent="0.2">
      <c r="F10738" s="450"/>
    </row>
    <row r="10739" spans="6:6" x14ac:dyDescent="0.2">
      <c r="F10739" s="450"/>
    </row>
    <row r="10740" spans="6:6" x14ac:dyDescent="0.2">
      <c r="F10740" s="450"/>
    </row>
    <row r="10741" spans="6:6" x14ac:dyDescent="0.2">
      <c r="F10741" s="450"/>
    </row>
    <row r="10742" spans="6:6" x14ac:dyDescent="0.2">
      <c r="F10742" s="450"/>
    </row>
    <row r="10743" spans="6:6" x14ac:dyDescent="0.2">
      <c r="F10743" s="450"/>
    </row>
    <row r="10744" spans="6:6" x14ac:dyDescent="0.2">
      <c r="F10744" s="450"/>
    </row>
    <row r="10745" spans="6:6" x14ac:dyDescent="0.2">
      <c r="F10745" s="450"/>
    </row>
    <row r="10746" spans="6:6" x14ac:dyDescent="0.2">
      <c r="F10746" s="450"/>
    </row>
    <row r="10747" spans="6:6" x14ac:dyDescent="0.2">
      <c r="F10747" s="450"/>
    </row>
    <row r="10748" spans="6:6" x14ac:dyDescent="0.2">
      <c r="F10748" s="450"/>
    </row>
    <row r="10749" spans="6:6" x14ac:dyDescent="0.2">
      <c r="F10749" s="450"/>
    </row>
    <row r="10750" spans="6:6" x14ac:dyDescent="0.2">
      <c r="F10750" s="450"/>
    </row>
    <row r="10751" spans="6:6" x14ac:dyDescent="0.2">
      <c r="F10751" s="450"/>
    </row>
    <row r="10752" spans="6:6" x14ac:dyDescent="0.2">
      <c r="F10752" s="450"/>
    </row>
    <row r="10753" spans="6:6" x14ac:dyDescent="0.2">
      <c r="F10753" s="450"/>
    </row>
    <row r="10754" spans="6:6" x14ac:dyDescent="0.2">
      <c r="F10754" s="450"/>
    </row>
    <row r="10755" spans="6:6" x14ac:dyDescent="0.2">
      <c r="F10755" s="450"/>
    </row>
    <row r="10756" spans="6:6" x14ac:dyDescent="0.2">
      <c r="F10756" s="450"/>
    </row>
    <row r="10757" spans="6:6" x14ac:dyDescent="0.2">
      <c r="F10757" s="450"/>
    </row>
    <row r="10758" spans="6:6" x14ac:dyDescent="0.2">
      <c r="F10758" s="450"/>
    </row>
    <row r="10759" spans="6:6" x14ac:dyDescent="0.2">
      <c r="F10759" s="450"/>
    </row>
    <row r="10760" spans="6:6" x14ac:dyDescent="0.2">
      <c r="F10760" s="450"/>
    </row>
    <row r="10761" spans="6:6" x14ac:dyDescent="0.2">
      <c r="F10761" s="450"/>
    </row>
    <row r="10762" spans="6:6" x14ac:dyDescent="0.2">
      <c r="F10762" s="450"/>
    </row>
    <row r="10763" spans="6:6" x14ac:dyDescent="0.2">
      <c r="F10763" s="450"/>
    </row>
    <row r="10764" spans="6:6" x14ac:dyDescent="0.2">
      <c r="F10764" s="450"/>
    </row>
    <row r="10765" spans="6:6" x14ac:dyDescent="0.2">
      <c r="F10765" s="450"/>
    </row>
    <row r="10766" spans="6:6" x14ac:dyDescent="0.2">
      <c r="F10766" s="450"/>
    </row>
    <row r="10767" spans="6:6" x14ac:dyDescent="0.2">
      <c r="F10767" s="450"/>
    </row>
    <row r="10768" spans="6:6" x14ac:dyDescent="0.2">
      <c r="F10768" s="450"/>
    </row>
    <row r="10769" spans="6:6" x14ac:dyDescent="0.2">
      <c r="F10769" s="450"/>
    </row>
    <row r="10770" spans="6:6" x14ac:dyDescent="0.2">
      <c r="F10770" s="450"/>
    </row>
    <row r="10771" spans="6:6" x14ac:dyDescent="0.2">
      <c r="F10771" s="450"/>
    </row>
    <row r="10772" spans="6:6" x14ac:dyDescent="0.2">
      <c r="F10772" s="450"/>
    </row>
    <row r="10773" spans="6:6" x14ac:dyDescent="0.2">
      <c r="F10773" s="450"/>
    </row>
    <row r="10774" spans="6:6" x14ac:dyDescent="0.2">
      <c r="F10774" s="450"/>
    </row>
    <row r="10775" spans="6:6" x14ac:dyDescent="0.2">
      <c r="F10775" s="450"/>
    </row>
    <row r="10776" spans="6:6" x14ac:dyDescent="0.2">
      <c r="F10776" s="450"/>
    </row>
    <row r="10777" spans="6:6" x14ac:dyDescent="0.2">
      <c r="F10777" s="450"/>
    </row>
    <row r="10778" spans="6:6" x14ac:dyDescent="0.2">
      <c r="F10778" s="450"/>
    </row>
    <row r="10779" spans="6:6" x14ac:dyDescent="0.2">
      <c r="F10779" s="450"/>
    </row>
    <row r="10780" spans="6:6" x14ac:dyDescent="0.2">
      <c r="F10780" s="450"/>
    </row>
    <row r="10781" spans="6:6" x14ac:dyDescent="0.2">
      <c r="F10781" s="450"/>
    </row>
    <row r="10782" spans="6:6" x14ac:dyDescent="0.2">
      <c r="F10782" s="450"/>
    </row>
    <row r="10783" spans="6:6" x14ac:dyDescent="0.2">
      <c r="F10783" s="450"/>
    </row>
    <row r="10784" spans="6:6" x14ac:dyDescent="0.2">
      <c r="F10784" s="450"/>
    </row>
    <row r="10785" spans="6:6" x14ac:dyDescent="0.2">
      <c r="F10785" s="450"/>
    </row>
    <row r="10786" spans="6:6" x14ac:dyDescent="0.2">
      <c r="F10786" s="450"/>
    </row>
    <row r="10787" spans="6:6" x14ac:dyDescent="0.2">
      <c r="F10787" s="450"/>
    </row>
    <row r="10788" spans="6:6" x14ac:dyDescent="0.2">
      <c r="F10788" s="450"/>
    </row>
    <row r="10789" spans="6:6" x14ac:dyDescent="0.2">
      <c r="F10789" s="450"/>
    </row>
    <row r="10790" spans="6:6" x14ac:dyDescent="0.2">
      <c r="F10790" s="450"/>
    </row>
    <row r="10791" spans="6:6" x14ac:dyDescent="0.2">
      <c r="F10791" s="450"/>
    </row>
    <row r="10792" spans="6:6" x14ac:dyDescent="0.2">
      <c r="F10792" s="450"/>
    </row>
    <row r="10793" spans="6:6" x14ac:dyDescent="0.2">
      <c r="F10793" s="450"/>
    </row>
    <row r="10794" spans="6:6" x14ac:dyDescent="0.2">
      <c r="F10794" s="450"/>
    </row>
    <row r="10795" spans="6:6" x14ac:dyDescent="0.2">
      <c r="F10795" s="450"/>
    </row>
    <row r="10796" spans="6:6" x14ac:dyDescent="0.2">
      <c r="F10796" s="450"/>
    </row>
    <row r="10797" spans="6:6" x14ac:dyDescent="0.2">
      <c r="F10797" s="450"/>
    </row>
    <row r="10798" spans="6:6" x14ac:dyDescent="0.2">
      <c r="F10798" s="450"/>
    </row>
    <row r="10799" spans="6:6" x14ac:dyDescent="0.2">
      <c r="F10799" s="450"/>
    </row>
    <row r="10800" spans="6:6" x14ac:dyDescent="0.2">
      <c r="F10800" s="450"/>
    </row>
    <row r="10801" spans="6:6" x14ac:dyDescent="0.2">
      <c r="F10801" s="450"/>
    </row>
    <row r="10802" spans="6:6" x14ac:dyDescent="0.2">
      <c r="F10802" s="450"/>
    </row>
    <row r="10803" spans="6:6" x14ac:dyDescent="0.2">
      <c r="F10803" s="450"/>
    </row>
    <row r="10804" spans="6:6" x14ac:dyDescent="0.2">
      <c r="F10804" s="450"/>
    </row>
    <row r="10805" spans="6:6" x14ac:dyDescent="0.2">
      <c r="F10805" s="450"/>
    </row>
    <row r="10806" spans="6:6" x14ac:dyDescent="0.2">
      <c r="F10806" s="450"/>
    </row>
    <row r="10807" spans="6:6" x14ac:dyDescent="0.2">
      <c r="F10807" s="450"/>
    </row>
    <row r="10808" spans="6:6" x14ac:dyDescent="0.2">
      <c r="F10808" s="450"/>
    </row>
    <row r="10809" spans="6:6" x14ac:dyDescent="0.2">
      <c r="F10809" s="450"/>
    </row>
    <row r="10810" spans="6:6" x14ac:dyDescent="0.2">
      <c r="F10810" s="450"/>
    </row>
    <row r="10811" spans="6:6" x14ac:dyDescent="0.2">
      <c r="F10811" s="450"/>
    </row>
    <row r="10812" spans="6:6" x14ac:dyDescent="0.2">
      <c r="F10812" s="450"/>
    </row>
    <row r="10813" spans="6:6" x14ac:dyDescent="0.2">
      <c r="F10813" s="450"/>
    </row>
    <row r="10814" spans="6:6" x14ac:dyDescent="0.2">
      <c r="F10814" s="450"/>
    </row>
    <row r="10815" spans="6:6" x14ac:dyDescent="0.2">
      <c r="F10815" s="450"/>
    </row>
    <row r="10816" spans="6:6" x14ac:dyDescent="0.2">
      <c r="F10816" s="450"/>
    </row>
    <row r="10817" spans="6:6" x14ac:dyDescent="0.2">
      <c r="F10817" s="450"/>
    </row>
    <row r="10818" spans="6:6" x14ac:dyDescent="0.2">
      <c r="F10818" s="450"/>
    </row>
    <row r="10819" spans="6:6" x14ac:dyDescent="0.2">
      <c r="F10819" s="450"/>
    </row>
    <row r="10820" spans="6:6" x14ac:dyDescent="0.2">
      <c r="F10820" s="450"/>
    </row>
    <row r="10821" spans="6:6" x14ac:dyDescent="0.2">
      <c r="F10821" s="450"/>
    </row>
    <row r="10822" spans="6:6" x14ac:dyDescent="0.2">
      <c r="F10822" s="450"/>
    </row>
    <row r="10823" spans="6:6" x14ac:dyDescent="0.2">
      <c r="F10823" s="450"/>
    </row>
    <row r="10824" spans="6:6" x14ac:dyDescent="0.2">
      <c r="F10824" s="450"/>
    </row>
    <row r="10825" spans="6:6" x14ac:dyDescent="0.2">
      <c r="F10825" s="450"/>
    </row>
    <row r="10826" spans="6:6" x14ac:dyDescent="0.2">
      <c r="F10826" s="450"/>
    </row>
    <row r="10827" spans="6:6" x14ac:dyDescent="0.2">
      <c r="F10827" s="450"/>
    </row>
    <row r="10828" spans="6:6" x14ac:dyDescent="0.2">
      <c r="F10828" s="450"/>
    </row>
    <row r="10829" spans="6:6" x14ac:dyDescent="0.2">
      <c r="F10829" s="450"/>
    </row>
    <row r="10830" spans="6:6" x14ac:dyDescent="0.2">
      <c r="F10830" s="450"/>
    </row>
    <row r="10831" spans="6:6" x14ac:dyDescent="0.2">
      <c r="F10831" s="450"/>
    </row>
    <row r="10832" spans="6:6" x14ac:dyDescent="0.2">
      <c r="F10832" s="450"/>
    </row>
    <row r="10833" spans="6:6" x14ac:dyDescent="0.2">
      <c r="F10833" s="450"/>
    </row>
    <row r="10834" spans="6:6" x14ac:dyDescent="0.2">
      <c r="F10834" s="450"/>
    </row>
    <row r="10835" spans="6:6" x14ac:dyDescent="0.2">
      <c r="F10835" s="450"/>
    </row>
    <row r="10836" spans="6:6" x14ac:dyDescent="0.2">
      <c r="F10836" s="450"/>
    </row>
    <row r="10837" spans="6:6" x14ac:dyDescent="0.2">
      <c r="F10837" s="450"/>
    </row>
    <row r="10838" spans="6:6" x14ac:dyDescent="0.2">
      <c r="F10838" s="450"/>
    </row>
    <row r="10839" spans="6:6" x14ac:dyDescent="0.2">
      <c r="F10839" s="450"/>
    </row>
    <row r="10840" spans="6:6" x14ac:dyDescent="0.2">
      <c r="F10840" s="450"/>
    </row>
    <row r="10841" spans="6:6" x14ac:dyDescent="0.2">
      <c r="F10841" s="450"/>
    </row>
    <row r="10842" spans="6:6" x14ac:dyDescent="0.2">
      <c r="F10842" s="450"/>
    </row>
    <row r="10843" spans="6:6" x14ac:dyDescent="0.2">
      <c r="F10843" s="450"/>
    </row>
    <row r="10844" spans="6:6" x14ac:dyDescent="0.2">
      <c r="F10844" s="450"/>
    </row>
    <row r="10845" spans="6:6" x14ac:dyDescent="0.2">
      <c r="F10845" s="450"/>
    </row>
    <row r="10846" spans="6:6" x14ac:dyDescent="0.2">
      <c r="F10846" s="450"/>
    </row>
    <row r="10847" spans="6:6" x14ac:dyDescent="0.2">
      <c r="F10847" s="450"/>
    </row>
    <row r="10848" spans="6:6" x14ac:dyDescent="0.2">
      <c r="F10848" s="450"/>
    </row>
    <row r="10849" spans="6:6" x14ac:dyDescent="0.2">
      <c r="F10849" s="450"/>
    </row>
    <row r="10850" spans="6:6" x14ac:dyDescent="0.2">
      <c r="F10850" s="450"/>
    </row>
    <row r="10851" spans="6:6" x14ac:dyDescent="0.2">
      <c r="F10851" s="450"/>
    </row>
    <row r="10852" spans="6:6" x14ac:dyDescent="0.2">
      <c r="F10852" s="450"/>
    </row>
    <row r="10853" spans="6:6" x14ac:dyDescent="0.2">
      <c r="F10853" s="450"/>
    </row>
    <row r="10854" spans="6:6" x14ac:dyDescent="0.2">
      <c r="F10854" s="450"/>
    </row>
    <row r="10855" spans="6:6" x14ac:dyDescent="0.2">
      <c r="F10855" s="450"/>
    </row>
    <row r="10856" spans="6:6" x14ac:dyDescent="0.2">
      <c r="F10856" s="450"/>
    </row>
    <row r="10857" spans="6:6" x14ac:dyDescent="0.2">
      <c r="F10857" s="450"/>
    </row>
    <row r="10858" spans="6:6" x14ac:dyDescent="0.2">
      <c r="F10858" s="450"/>
    </row>
    <row r="10859" spans="6:6" x14ac:dyDescent="0.2">
      <c r="F10859" s="450"/>
    </row>
    <row r="10860" spans="6:6" x14ac:dyDescent="0.2">
      <c r="F10860" s="450"/>
    </row>
    <row r="10861" spans="6:6" x14ac:dyDescent="0.2">
      <c r="F10861" s="450"/>
    </row>
    <row r="10862" spans="6:6" x14ac:dyDescent="0.2">
      <c r="F10862" s="450"/>
    </row>
    <row r="10863" spans="6:6" x14ac:dyDescent="0.2">
      <c r="F10863" s="450"/>
    </row>
    <row r="10864" spans="6:6" x14ac:dyDescent="0.2">
      <c r="F10864" s="450"/>
    </row>
    <row r="10865" spans="6:6" x14ac:dyDescent="0.2">
      <c r="F10865" s="450"/>
    </row>
    <row r="10866" spans="6:6" x14ac:dyDescent="0.2">
      <c r="F10866" s="450"/>
    </row>
    <row r="10867" spans="6:6" x14ac:dyDescent="0.2">
      <c r="F10867" s="450"/>
    </row>
    <row r="10868" spans="6:6" x14ac:dyDescent="0.2">
      <c r="F10868" s="450"/>
    </row>
    <row r="10869" spans="6:6" x14ac:dyDescent="0.2">
      <c r="F10869" s="450"/>
    </row>
    <row r="10870" spans="6:6" x14ac:dyDescent="0.2">
      <c r="F10870" s="450"/>
    </row>
    <row r="10871" spans="6:6" x14ac:dyDescent="0.2">
      <c r="F10871" s="450"/>
    </row>
    <row r="10872" spans="6:6" x14ac:dyDescent="0.2">
      <c r="F10872" s="450"/>
    </row>
    <row r="10873" spans="6:6" x14ac:dyDescent="0.2">
      <c r="F10873" s="450"/>
    </row>
    <row r="10874" spans="6:6" x14ac:dyDescent="0.2">
      <c r="F10874" s="450"/>
    </row>
    <row r="10875" spans="6:6" x14ac:dyDescent="0.2">
      <c r="F10875" s="450"/>
    </row>
    <row r="10876" spans="6:6" x14ac:dyDescent="0.2">
      <c r="F10876" s="450"/>
    </row>
    <row r="10877" spans="6:6" x14ac:dyDescent="0.2">
      <c r="F10877" s="450"/>
    </row>
    <row r="10878" spans="6:6" x14ac:dyDescent="0.2">
      <c r="F10878" s="450"/>
    </row>
    <row r="10879" spans="6:6" x14ac:dyDescent="0.2">
      <c r="F10879" s="450"/>
    </row>
    <row r="10880" spans="6:6" x14ac:dyDescent="0.2">
      <c r="F10880" s="450"/>
    </row>
    <row r="10881" spans="6:6" x14ac:dyDescent="0.2">
      <c r="F10881" s="450"/>
    </row>
    <row r="10882" spans="6:6" x14ac:dyDescent="0.2">
      <c r="F10882" s="450"/>
    </row>
    <row r="10883" spans="6:6" x14ac:dyDescent="0.2">
      <c r="F10883" s="450"/>
    </row>
    <row r="10884" spans="6:6" x14ac:dyDescent="0.2">
      <c r="F10884" s="450"/>
    </row>
    <row r="10885" spans="6:6" x14ac:dyDescent="0.2">
      <c r="F10885" s="450"/>
    </row>
    <row r="10886" spans="6:6" x14ac:dyDescent="0.2">
      <c r="F10886" s="450"/>
    </row>
    <row r="10887" spans="6:6" x14ac:dyDescent="0.2">
      <c r="F10887" s="450"/>
    </row>
    <row r="10888" spans="6:6" x14ac:dyDescent="0.2">
      <c r="F10888" s="450"/>
    </row>
    <row r="10889" spans="6:6" x14ac:dyDescent="0.2">
      <c r="F10889" s="450"/>
    </row>
    <row r="10890" spans="6:6" x14ac:dyDescent="0.2">
      <c r="F10890" s="450"/>
    </row>
    <row r="10891" spans="6:6" x14ac:dyDescent="0.2">
      <c r="F10891" s="450"/>
    </row>
    <row r="10892" spans="6:6" x14ac:dyDescent="0.2">
      <c r="F10892" s="450"/>
    </row>
    <row r="10893" spans="6:6" x14ac:dyDescent="0.2">
      <c r="F10893" s="450"/>
    </row>
    <row r="10894" spans="6:6" x14ac:dyDescent="0.2">
      <c r="F10894" s="450"/>
    </row>
    <row r="10895" spans="6:6" x14ac:dyDescent="0.2">
      <c r="F10895" s="450"/>
    </row>
    <row r="10896" spans="6:6" x14ac:dyDescent="0.2">
      <c r="F10896" s="450"/>
    </row>
    <row r="10897" spans="6:6" x14ac:dyDescent="0.2">
      <c r="F10897" s="450"/>
    </row>
    <row r="10898" spans="6:6" x14ac:dyDescent="0.2">
      <c r="F10898" s="450"/>
    </row>
    <row r="10899" spans="6:6" x14ac:dyDescent="0.2">
      <c r="F10899" s="450"/>
    </row>
    <row r="10900" spans="6:6" x14ac:dyDescent="0.2">
      <c r="F10900" s="450"/>
    </row>
    <row r="10901" spans="6:6" x14ac:dyDescent="0.2">
      <c r="F10901" s="450"/>
    </row>
    <row r="10902" spans="6:6" x14ac:dyDescent="0.2">
      <c r="F10902" s="450"/>
    </row>
    <row r="10903" spans="6:6" x14ac:dyDescent="0.2">
      <c r="F10903" s="450"/>
    </row>
    <row r="10904" spans="6:6" x14ac:dyDescent="0.2">
      <c r="F10904" s="450"/>
    </row>
    <row r="10905" spans="6:6" x14ac:dyDescent="0.2">
      <c r="F10905" s="450"/>
    </row>
    <row r="10906" spans="6:6" x14ac:dyDescent="0.2">
      <c r="F10906" s="450"/>
    </row>
    <row r="10907" spans="6:6" x14ac:dyDescent="0.2">
      <c r="F10907" s="450"/>
    </row>
    <row r="10908" spans="6:6" x14ac:dyDescent="0.2">
      <c r="F10908" s="450"/>
    </row>
    <row r="10909" spans="6:6" x14ac:dyDescent="0.2">
      <c r="F10909" s="450"/>
    </row>
    <row r="10910" spans="6:6" x14ac:dyDescent="0.2">
      <c r="F10910" s="450"/>
    </row>
    <row r="10911" spans="6:6" x14ac:dyDescent="0.2">
      <c r="F10911" s="450"/>
    </row>
    <row r="10912" spans="6:6" x14ac:dyDescent="0.2">
      <c r="F10912" s="450"/>
    </row>
    <row r="10913" spans="6:6" x14ac:dyDescent="0.2">
      <c r="F10913" s="450"/>
    </row>
    <row r="10914" spans="6:6" x14ac:dyDescent="0.2">
      <c r="F10914" s="450"/>
    </row>
    <row r="10915" spans="6:6" x14ac:dyDescent="0.2">
      <c r="F10915" s="450"/>
    </row>
    <row r="10916" spans="6:6" x14ac:dyDescent="0.2">
      <c r="F10916" s="450"/>
    </row>
    <row r="10917" spans="6:6" x14ac:dyDescent="0.2">
      <c r="F10917" s="450"/>
    </row>
    <row r="10918" spans="6:6" x14ac:dyDescent="0.2">
      <c r="F10918" s="450"/>
    </row>
    <row r="10919" spans="6:6" x14ac:dyDescent="0.2">
      <c r="F10919" s="450"/>
    </row>
    <row r="10920" spans="6:6" x14ac:dyDescent="0.2">
      <c r="F10920" s="450"/>
    </row>
    <row r="10921" spans="6:6" x14ac:dyDescent="0.2">
      <c r="F10921" s="450"/>
    </row>
    <row r="10922" spans="6:6" x14ac:dyDescent="0.2">
      <c r="F10922" s="450"/>
    </row>
    <row r="10923" spans="6:6" x14ac:dyDescent="0.2">
      <c r="F10923" s="450"/>
    </row>
    <row r="10924" spans="6:6" x14ac:dyDescent="0.2">
      <c r="F10924" s="450"/>
    </row>
    <row r="10925" spans="6:6" x14ac:dyDescent="0.2">
      <c r="F10925" s="450"/>
    </row>
    <row r="10926" spans="6:6" x14ac:dyDescent="0.2">
      <c r="F10926" s="450"/>
    </row>
    <row r="10927" spans="6:6" x14ac:dyDescent="0.2">
      <c r="F10927" s="450"/>
    </row>
    <row r="10928" spans="6:6" x14ac:dyDescent="0.2">
      <c r="F10928" s="450"/>
    </row>
    <row r="10929" spans="6:6" x14ac:dyDescent="0.2">
      <c r="F10929" s="450"/>
    </row>
    <row r="10930" spans="6:6" x14ac:dyDescent="0.2">
      <c r="F10930" s="450"/>
    </row>
    <row r="10931" spans="6:6" x14ac:dyDescent="0.2">
      <c r="F10931" s="450"/>
    </row>
    <row r="10932" spans="6:6" x14ac:dyDescent="0.2">
      <c r="F10932" s="450"/>
    </row>
    <row r="10933" spans="6:6" x14ac:dyDescent="0.2">
      <c r="F10933" s="450"/>
    </row>
    <row r="10934" spans="6:6" x14ac:dyDescent="0.2">
      <c r="F10934" s="450"/>
    </row>
    <row r="10935" spans="6:6" x14ac:dyDescent="0.2">
      <c r="F10935" s="450"/>
    </row>
    <row r="10936" spans="6:6" x14ac:dyDescent="0.2">
      <c r="F10936" s="450"/>
    </row>
    <row r="10937" spans="6:6" x14ac:dyDescent="0.2">
      <c r="F10937" s="450"/>
    </row>
    <row r="10938" spans="6:6" x14ac:dyDescent="0.2">
      <c r="F10938" s="450"/>
    </row>
    <row r="10939" spans="6:6" x14ac:dyDescent="0.2">
      <c r="F10939" s="450"/>
    </row>
    <row r="10940" spans="6:6" x14ac:dyDescent="0.2">
      <c r="F10940" s="450"/>
    </row>
    <row r="10941" spans="6:6" x14ac:dyDescent="0.2">
      <c r="F10941" s="450"/>
    </row>
    <row r="10942" spans="6:6" x14ac:dyDescent="0.2">
      <c r="F10942" s="450"/>
    </row>
    <row r="10943" spans="6:6" x14ac:dyDescent="0.2">
      <c r="F10943" s="450"/>
    </row>
    <row r="10944" spans="6:6" x14ac:dyDescent="0.2">
      <c r="F10944" s="450"/>
    </row>
    <row r="10945" spans="6:6" x14ac:dyDescent="0.2">
      <c r="F10945" s="450"/>
    </row>
    <row r="10946" spans="6:6" x14ac:dyDescent="0.2">
      <c r="F10946" s="450"/>
    </row>
    <row r="10947" spans="6:6" x14ac:dyDescent="0.2">
      <c r="F10947" s="450"/>
    </row>
    <row r="10948" spans="6:6" x14ac:dyDescent="0.2">
      <c r="F10948" s="450"/>
    </row>
    <row r="10949" spans="6:6" x14ac:dyDescent="0.2">
      <c r="F10949" s="450"/>
    </row>
    <row r="10950" spans="6:6" x14ac:dyDescent="0.2">
      <c r="F10950" s="450"/>
    </row>
    <row r="10951" spans="6:6" x14ac:dyDescent="0.2">
      <c r="F10951" s="450"/>
    </row>
    <row r="10952" spans="6:6" x14ac:dyDescent="0.2">
      <c r="F10952" s="450"/>
    </row>
    <row r="10953" spans="6:6" x14ac:dyDescent="0.2">
      <c r="F10953" s="450"/>
    </row>
    <row r="10954" spans="6:6" x14ac:dyDescent="0.2">
      <c r="F10954" s="450"/>
    </row>
    <row r="10955" spans="6:6" x14ac:dyDescent="0.2">
      <c r="F10955" s="450"/>
    </row>
    <row r="10956" spans="6:6" x14ac:dyDescent="0.2">
      <c r="F10956" s="450"/>
    </row>
    <row r="10957" spans="6:6" x14ac:dyDescent="0.2">
      <c r="F10957" s="450"/>
    </row>
    <row r="10958" spans="6:6" x14ac:dyDescent="0.2">
      <c r="F10958" s="450"/>
    </row>
    <row r="10959" spans="6:6" x14ac:dyDescent="0.2">
      <c r="F10959" s="450"/>
    </row>
    <row r="10960" spans="6:6" x14ac:dyDescent="0.2">
      <c r="F10960" s="450"/>
    </row>
    <row r="10961" spans="6:6" x14ac:dyDescent="0.2">
      <c r="F10961" s="450"/>
    </row>
    <row r="10962" spans="6:6" x14ac:dyDescent="0.2">
      <c r="F10962" s="450"/>
    </row>
    <row r="10963" spans="6:6" x14ac:dyDescent="0.2">
      <c r="F10963" s="450"/>
    </row>
    <row r="10964" spans="6:6" x14ac:dyDescent="0.2">
      <c r="F10964" s="450"/>
    </row>
    <row r="10965" spans="6:6" x14ac:dyDescent="0.2">
      <c r="F10965" s="450"/>
    </row>
    <row r="10966" spans="6:6" x14ac:dyDescent="0.2">
      <c r="F10966" s="450"/>
    </row>
    <row r="10967" spans="6:6" x14ac:dyDescent="0.2">
      <c r="F10967" s="450"/>
    </row>
    <row r="10968" spans="6:6" x14ac:dyDescent="0.2">
      <c r="F10968" s="450"/>
    </row>
    <row r="10969" spans="6:6" x14ac:dyDescent="0.2">
      <c r="F10969" s="450"/>
    </row>
    <row r="10970" spans="6:6" x14ac:dyDescent="0.2">
      <c r="F10970" s="450"/>
    </row>
    <row r="10971" spans="6:6" x14ac:dyDescent="0.2">
      <c r="F10971" s="450"/>
    </row>
    <row r="10972" spans="6:6" x14ac:dyDescent="0.2">
      <c r="F10972" s="450"/>
    </row>
    <row r="10973" spans="6:6" x14ac:dyDescent="0.2">
      <c r="F10973" s="450"/>
    </row>
    <row r="10974" spans="6:6" x14ac:dyDescent="0.2">
      <c r="F10974" s="450"/>
    </row>
    <row r="10975" spans="6:6" x14ac:dyDescent="0.2">
      <c r="F10975" s="450"/>
    </row>
    <row r="10976" spans="6:6" x14ac:dyDescent="0.2">
      <c r="F10976" s="450"/>
    </row>
    <row r="10977" spans="6:6" x14ac:dyDescent="0.2">
      <c r="F10977" s="450"/>
    </row>
    <row r="10978" spans="6:6" x14ac:dyDescent="0.2">
      <c r="F10978" s="450"/>
    </row>
    <row r="10979" spans="6:6" x14ac:dyDescent="0.2">
      <c r="F10979" s="450"/>
    </row>
    <row r="10980" spans="6:6" x14ac:dyDescent="0.2">
      <c r="F10980" s="450"/>
    </row>
    <row r="10981" spans="6:6" x14ac:dyDescent="0.2">
      <c r="F10981" s="450"/>
    </row>
    <row r="10982" spans="6:6" x14ac:dyDescent="0.2">
      <c r="F10982" s="450"/>
    </row>
    <row r="10983" spans="6:6" x14ac:dyDescent="0.2">
      <c r="F10983" s="450"/>
    </row>
    <row r="10984" spans="6:6" x14ac:dyDescent="0.2">
      <c r="F10984" s="450"/>
    </row>
    <row r="10985" spans="6:6" x14ac:dyDescent="0.2">
      <c r="F10985" s="450"/>
    </row>
    <row r="10986" spans="6:6" x14ac:dyDescent="0.2">
      <c r="F10986" s="450"/>
    </row>
    <row r="10987" spans="6:6" x14ac:dyDescent="0.2">
      <c r="F10987" s="450"/>
    </row>
    <row r="10988" spans="6:6" x14ac:dyDescent="0.2">
      <c r="F10988" s="450"/>
    </row>
    <row r="10989" spans="6:6" x14ac:dyDescent="0.2">
      <c r="F10989" s="450"/>
    </row>
    <row r="10990" spans="6:6" x14ac:dyDescent="0.2">
      <c r="F10990" s="450"/>
    </row>
    <row r="10991" spans="6:6" x14ac:dyDescent="0.2">
      <c r="F10991" s="450"/>
    </row>
    <row r="10992" spans="6:6" x14ac:dyDescent="0.2">
      <c r="F10992" s="450"/>
    </row>
    <row r="10993" spans="6:6" x14ac:dyDescent="0.2">
      <c r="F10993" s="450"/>
    </row>
    <row r="10994" spans="6:6" x14ac:dyDescent="0.2">
      <c r="F10994" s="450"/>
    </row>
    <row r="10995" spans="6:6" x14ac:dyDescent="0.2">
      <c r="F10995" s="450"/>
    </row>
    <row r="10996" spans="6:6" x14ac:dyDescent="0.2">
      <c r="F10996" s="450"/>
    </row>
    <row r="10997" spans="6:6" x14ac:dyDescent="0.2">
      <c r="F10997" s="450"/>
    </row>
    <row r="10998" spans="6:6" x14ac:dyDescent="0.2">
      <c r="F10998" s="450"/>
    </row>
    <row r="10999" spans="6:6" x14ac:dyDescent="0.2">
      <c r="F10999" s="450"/>
    </row>
    <row r="11000" spans="6:6" x14ac:dyDescent="0.2">
      <c r="F11000" s="450"/>
    </row>
    <row r="11001" spans="6:6" x14ac:dyDescent="0.2">
      <c r="F11001" s="450"/>
    </row>
    <row r="11002" spans="6:6" x14ac:dyDescent="0.2">
      <c r="F11002" s="450"/>
    </row>
    <row r="11003" spans="6:6" x14ac:dyDescent="0.2">
      <c r="F11003" s="450"/>
    </row>
    <row r="11004" spans="6:6" x14ac:dyDescent="0.2">
      <c r="F11004" s="450"/>
    </row>
    <row r="11005" spans="6:6" x14ac:dyDescent="0.2">
      <c r="F11005" s="450"/>
    </row>
    <row r="11006" spans="6:6" x14ac:dyDescent="0.2">
      <c r="F11006" s="450"/>
    </row>
    <row r="11007" spans="6:6" x14ac:dyDescent="0.2">
      <c r="F11007" s="450"/>
    </row>
    <row r="11008" spans="6:6" x14ac:dyDescent="0.2">
      <c r="F11008" s="450"/>
    </row>
    <row r="11009" spans="6:6" x14ac:dyDescent="0.2">
      <c r="F11009" s="450"/>
    </row>
    <row r="11010" spans="6:6" x14ac:dyDescent="0.2">
      <c r="F11010" s="450"/>
    </row>
    <row r="11011" spans="6:6" x14ac:dyDescent="0.2">
      <c r="F11011" s="450"/>
    </row>
    <row r="11012" spans="6:6" x14ac:dyDescent="0.2">
      <c r="F11012" s="450"/>
    </row>
    <row r="11013" spans="6:6" x14ac:dyDescent="0.2">
      <c r="F11013" s="450"/>
    </row>
    <row r="11014" spans="6:6" x14ac:dyDescent="0.2">
      <c r="F11014" s="450"/>
    </row>
    <row r="11015" spans="6:6" x14ac:dyDescent="0.2">
      <c r="F11015" s="450"/>
    </row>
    <row r="11016" spans="6:6" x14ac:dyDescent="0.2">
      <c r="F11016" s="450"/>
    </row>
    <row r="11017" spans="6:6" x14ac:dyDescent="0.2">
      <c r="F11017" s="450"/>
    </row>
    <row r="11018" spans="6:6" x14ac:dyDescent="0.2">
      <c r="F11018" s="450"/>
    </row>
    <row r="11019" spans="6:6" x14ac:dyDescent="0.2">
      <c r="F11019" s="450"/>
    </row>
    <row r="11020" spans="6:6" x14ac:dyDescent="0.2">
      <c r="F11020" s="450"/>
    </row>
    <row r="11021" spans="6:6" x14ac:dyDescent="0.2">
      <c r="F11021" s="450"/>
    </row>
    <row r="11022" spans="6:6" x14ac:dyDescent="0.2">
      <c r="F11022" s="450"/>
    </row>
    <row r="11023" spans="6:6" x14ac:dyDescent="0.2">
      <c r="F11023" s="450"/>
    </row>
    <row r="11024" spans="6:6" x14ac:dyDescent="0.2">
      <c r="F11024" s="450"/>
    </row>
    <row r="11025" spans="6:6" x14ac:dyDescent="0.2">
      <c r="F11025" s="450"/>
    </row>
    <row r="11026" spans="6:6" x14ac:dyDescent="0.2">
      <c r="F11026" s="450"/>
    </row>
    <row r="11027" spans="6:6" x14ac:dyDescent="0.2">
      <c r="F11027" s="450"/>
    </row>
    <row r="11028" spans="6:6" x14ac:dyDescent="0.2">
      <c r="F11028" s="450"/>
    </row>
    <row r="11029" spans="6:6" x14ac:dyDescent="0.2">
      <c r="F11029" s="450"/>
    </row>
    <row r="11030" spans="6:6" x14ac:dyDescent="0.2">
      <c r="F11030" s="450"/>
    </row>
    <row r="11031" spans="6:6" x14ac:dyDescent="0.2">
      <c r="F11031" s="450"/>
    </row>
    <row r="11032" spans="6:6" x14ac:dyDescent="0.2">
      <c r="F11032" s="450"/>
    </row>
    <row r="11033" spans="6:6" x14ac:dyDescent="0.2">
      <c r="F11033" s="450"/>
    </row>
    <row r="11034" spans="6:6" x14ac:dyDescent="0.2">
      <c r="F11034" s="450"/>
    </row>
    <row r="11035" spans="6:6" x14ac:dyDescent="0.2">
      <c r="F11035" s="450"/>
    </row>
    <row r="11036" spans="6:6" x14ac:dyDescent="0.2">
      <c r="F11036" s="450"/>
    </row>
    <row r="11037" spans="6:6" x14ac:dyDescent="0.2">
      <c r="F11037" s="450"/>
    </row>
    <row r="11038" spans="6:6" x14ac:dyDescent="0.2">
      <c r="F11038" s="450"/>
    </row>
    <row r="11039" spans="6:6" x14ac:dyDescent="0.2">
      <c r="F11039" s="450"/>
    </row>
    <row r="11040" spans="6:6" x14ac:dyDescent="0.2">
      <c r="F11040" s="450"/>
    </row>
    <row r="11041" spans="6:6" x14ac:dyDescent="0.2">
      <c r="F11041" s="450"/>
    </row>
    <row r="11042" spans="6:6" x14ac:dyDescent="0.2">
      <c r="F11042" s="450"/>
    </row>
    <row r="11043" spans="6:6" x14ac:dyDescent="0.2">
      <c r="F11043" s="450"/>
    </row>
    <row r="11044" spans="6:6" x14ac:dyDescent="0.2">
      <c r="F11044" s="450"/>
    </row>
    <row r="11045" spans="6:6" x14ac:dyDescent="0.2">
      <c r="F11045" s="450"/>
    </row>
    <row r="11046" spans="6:6" x14ac:dyDescent="0.2">
      <c r="F11046" s="450"/>
    </row>
    <row r="11047" spans="6:6" x14ac:dyDescent="0.2">
      <c r="F11047" s="450"/>
    </row>
    <row r="11048" spans="6:6" x14ac:dyDescent="0.2">
      <c r="F11048" s="450"/>
    </row>
    <row r="11049" spans="6:6" x14ac:dyDescent="0.2">
      <c r="F11049" s="450"/>
    </row>
    <row r="11050" spans="6:6" x14ac:dyDescent="0.2">
      <c r="F11050" s="450"/>
    </row>
    <row r="11051" spans="6:6" x14ac:dyDescent="0.2">
      <c r="F11051" s="450"/>
    </row>
    <row r="11052" spans="6:6" x14ac:dyDescent="0.2">
      <c r="F11052" s="450"/>
    </row>
    <row r="11053" spans="6:6" x14ac:dyDescent="0.2">
      <c r="F11053" s="450"/>
    </row>
    <row r="11054" spans="6:6" x14ac:dyDescent="0.2">
      <c r="F11054" s="450"/>
    </row>
    <row r="11055" spans="6:6" x14ac:dyDescent="0.2">
      <c r="F11055" s="450"/>
    </row>
    <row r="11056" spans="6:6" x14ac:dyDescent="0.2">
      <c r="F11056" s="450"/>
    </row>
    <row r="11057" spans="6:6" x14ac:dyDescent="0.2">
      <c r="F11057" s="450"/>
    </row>
    <row r="11058" spans="6:6" x14ac:dyDescent="0.2">
      <c r="F11058" s="450"/>
    </row>
    <row r="11059" spans="6:6" x14ac:dyDescent="0.2">
      <c r="F11059" s="450"/>
    </row>
    <row r="11060" spans="6:6" x14ac:dyDescent="0.2">
      <c r="F11060" s="450"/>
    </row>
    <row r="11061" spans="6:6" x14ac:dyDescent="0.2">
      <c r="F11061" s="450"/>
    </row>
    <row r="11062" spans="6:6" x14ac:dyDescent="0.2">
      <c r="F11062" s="450"/>
    </row>
    <row r="11063" spans="6:6" x14ac:dyDescent="0.2">
      <c r="F11063" s="450"/>
    </row>
    <row r="11064" spans="6:6" x14ac:dyDescent="0.2">
      <c r="F11064" s="450"/>
    </row>
    <row r="11065" spans="6:6" x14ac:dyDescent="0.2">
      <c r="F11065" s="450"/>
    </row>
    <row r="11066" spans="6:6" x14ac:dyDescent="0.2">
      <c r="F11066" s="450"/>
    </row>
    <row r="11067" spans="6:6" x14ac:dyDescent="0.2">
      <c r="F11067" s="450"/>
    </row>
    <row r="11068" spans="6:6" x14ac:dyDescent="0.2">
      <c r="F11068" s="450"/>
    </row>
    <row r="11069" spans="6:6" x14ac:dyDescent="0.2">
      <c r="F11069" s="450"/>
    </row>
    <row r="11070" spans="6:6" x14ac:dyDescent="0.2">
      <c r="F11070" s="450"/>
    </row>
    <row r="11071" spans="6:6" x14ac:dyDescent="0.2">
      <c r="F11071" s="450"/>
    </row>
    <row r="11072" spans="6:6" x14ac:dyDescent="0.2">
      <c r="F11072" s="450"/>
    </row>
    <row r="11073" spans="6:6" x14ac:dyDescent="0.2">
      <c r="F11073" s="450"/>
    </row>
    <row r="11074" spans="6:6" x14ac:dyDescent="0.2">
      <c r="F11074" s="450"/>
    </row>
    <row r="11075" spans="6:6" x14ac:dyDescent="0.2">
      <c r="F11075" s="450"/>
    </row>
    <row r="11076" spans="6:6" x14ac:dyDescent="0.2">
      <c r="F11076" s="450"/>
    </row>
    <row r="11077" spans="6:6" x14ac:dyDescent="0.2">
      <c r="F11077" s="450"/>
    </row>
    <row r="11078" spans="6:6" x14ac:dyDescent="0.2">
      <c r="F11078" s="450"/>
    </row>
    <row r="11079" spans="6:6" x14ac:dyDescent="0.2">
      <c r="F11079" s="450"/>
    </row>
    <row r="11080" spans="6:6" x14ac:dyDescent="0.2">
      <c r="F11080" s="450"/>
    </row>
    <row r="11081" spans="6:6" x14ac:dyDescent="0.2">
      <c r="F11081" s="450"/>
    </row>
    <row r="11082" spans="6:6" x14ac:dyDescent="0.2">
      <c r="F11082" s="450"/>
    </row>
    <row r="11083" spans="6:6" x14ac:dyDescent="0.2">
      <c r="F11083" s="450"/>
    </row>
    <row r="11084" spans="6:6" x14ac:dyDescent="0.2">
      <c r="F11084" s="450"/>
    </row>
    <row r="11085" spans="6:6" x14ac:dyDescent="0.2">
      <c r="F11085" s="450"/>
    </row>
    <row r="11086" spans="6:6" x14ac:dyDescent="0.2">
      <c r="F11086" s="450"/>
    </row>
    <row r="11087" spans="6:6" x14ac:dyDescent="0.2">
      <c r="F11087" s="450"/>
    </row>
    <row r="11088" spans="6:6" x14ac:dyDescent="0.2">
      <c r="F11088" s="450"/>
    </row>
    <row r="11089" spans="6:6" x14ac:dyDescent="0.2">
      <c r="F11089" s="450"/>
    </row>
    <row r="11090" spans="6:6" x14ac:dyDescent="0.2">
      <c r="F11090" s="450"/>
    </row>
    <row r="11091" spans="6:6" x14ac:dyDescent="0.2">
      <c r="F11091" s="450"/>
    </row>
    <row r="11092" spans="6:6" x14ac:dyDescent="0.2">
      <c r="F11092" s="450"/>
    </row>
    <row r="11093" spans="6:6" x14ac:dyDescent="0.2">
      <c r="F11093" s="450"/>
    </row>
    <row r="11094" spans="6:6" x14ac:dyDescent="0.2">
      <c r="F11094" s="450"/>
    </row>
    <row r="11095" spans="6:6" x14ac:dyDescent="0.2">
      <c r="F11095" s="450"/>
    </row>
    <row r="11096" spans="6:6" x14ac:dyDescent="0.2">
      <c r="F11096" s="450"/>
    </row>
    <row r="11097" spans="6:6" x14ac:dyDescent="0.2">
      <c r="F11097" s="450"/>
    </row>
    <row r="11098" spans="6:6" x14ac:dyDescent="0.2">
      <c r="F11098" s="450"/>
    </row>
    <row r="11099" spans="6:6" x14ac:dyDescent="0.2">
      <c r="F11099" s="450"/>
    </row>
    <row r="11100" spans="6:6" x14ac:dyDescent="0.2">
      <c r="F11100" s="450"/>
    </row>
    <row r="11101" spans="6:6" x14ac:dyDescent="0.2">
      <c r="F11101" s="450"/>
    </row>
    <row r="11102" spans="6:6" x14ac:dyDescent="0.2">
      <c r="F11102" s="450"/>
    </row>
    <row r="11103" spans="6:6" x14ac:dyDescent="0.2">
      <c r="F11103" s="450"/>
    </row>
    <row r="11104" spans="6:6" x14ac:dyDescent="0.2">
      <c r="F11104" s="450"/>
    </row>
    <row r="11105" spans="6:6" x14ac:dyDescent="0.2">
      <c r="F11105" s="450"/>
    </row>
    <row r="11106" spans="6:6" x14ac:dyDescent="0.2">
      <c r="F11106" s="450"/>
    </row>
    <row r="11107" spans="6:6" x14ac:dyDescent="0.2">
      <c r="F11107" s="450"/>
    </row>
    <row r="11108" spans="6:6" x14ac:dyDescent="0.2">
      <c r="F11108" s="450"/>
    </row>
    <row r="11109" spans="6:6" x14ac:dyDescent="0.2">
      <c r="F11109" s="450"/>
    </row>
    <row r="11110" spans="6:6" x14ac:dyDescent="0.2">
      <c r="F11110" s="450"/>
    </row>
    <row r="11111" spans="6:6" x14ac:dyDescent="0.2">
      <c r="F11111" s="450"/>
    </row>
    <row r="11112" spans="6:6" x14ac:dyDescent="0.2">
      <c r="F11112" s="450"/>
    </row>
    <row r="11113" spans="6:6" x14ac:dyDescent="0.2">
      <c r="F11113" s="450"/>
    </row>
    <row r="11114" spans="6:6" x14ac:dyDescent="0.2">
      <c r="F11114" s="450"/>
    </row>
    <row r="11115" spans="6:6" x14ac:dyDescent="0.2">
      <c r="F11115" s="450"/>
    </row>
    <row r="11116" spans="6:6" x14ac:dyDescent="0.2">
      <c r="F11116" s="450"/>
    </row>
    <row r="11117" spans="6:6" x14ac:dyDescent="0.2">
      <c r="F11117" s="450"/>
    </row>
    <row r="11118" spans="6:6" x14ac:dyDescent="0.2">
      <c r="F11118" s="450"/>
    </row>
    <row r="11119" spans="6:6" x14ac:dyDescent="0.2">
      <c r="F11119" s="450"/>
    </row>
    <row r="11120" spans="6:6" x14ac:dyDescent="0.2">
      <c r="F11120" s="450"/>
    </row>
    <row r="11121" spans="6:6" x14ac:dyDescent="0.2">
      <c r="F11121" s="450"/>
    </row>
    <row r="11122" spans="6:6" x14ac:dyDescent="0.2">
      <c r="F11122" s="450"/>
    </row>
    <row r="11123" spans="6:6" x14ac:dyDescent="0.2">
      <c r="F11123" s="450"/>
    </row>
    <row r="11124" spans="6:6" x14ac:dyDescent="0.2">
      <c r="F11124" s="450"/>
    </row>
    <row r="11125" spans="6:6" x14ac:dyDescent="0.2">
      <c r="F11125" s="450"/>
    </row>
    <row r="11126" spans="6:6" x14ac:dyDescent="0.2">
      <c r="F11126" s="450"/>
    </row>
    <row r="11127" spans="6:6" x14ac:dyDescent="0.2">
      <c r="F11127" s="450"/>
    </row>
    <row r="11128" spans="6:6" x14ac:dyDescent="0.2">
      <c r="F11128" s="450"/>
    </row>
    <row r="11129" spans="6:6" x14ac:dyDescent="0.2">
      <c r="F11129" s="450"/>
    </row>
    <row r="11130" spans="6:6" x14ac:dyDescent="0.2">
      <c r="F11130" s="450"/>
    </row>
    <row r="11131" spans="6:6" x14ac:dyDescent="0.2">
      <c r="F11131" s="450"/>
    </row>
    <row r="11132" spans="6:6" x14ac:dyDescent="0.2">
      <c r="F11132" s="450"/>
    </row>
    <row r="11133" spans="6:6" x14ac:dyDescent="0.2">
      <c r="F11133" s="450"/>
    </row>
    <row r="11134" spans="6:6" x14ac:dyDescent="0.2">
      <c r="F11134" s="450"/>
    </row>
    <row r="11135" spans="6:6" x14ac:dyDescent="0.2">
      <c r="F11135" s="450"/>
    </row>
    <row r="11136" spans="6:6" x14ac:dyDescent="0.2">
      <c r="F11136" s="450"/>
    </row>
    <row r="11137" spans="6:6" x14ac:dyDescent="0.2">
      <c r="F11137" s="450"/>
    </row>
    <row r="11138" spans="6:6" x14ac:dyDescent="0.2">
      <c r="F11138" s="450"/>
    </row>
    <row r="11139" spans="6:6" x14ac:dyDescent="0.2">
      <c r="F11139" s="450"/>
    </row>
    <row r="11140" spans="6:6" x14ac:dyDescent="0.2">
      <c r="F11140" s="450"/>
    </row>
    <row r="11141" spans="6:6" x14ac:dyDescent="0.2">
      <c r="F11141" s="450"/>
    </row>
    <row r="11142" spans="6:6" x14ac:dyDescent="0.2">
      <c r="F11142" s="450"/>
    </row>
    <row r="11143" spans="6:6" x14ac:dyDescent="0.2">
      <c r="F11143" s="450"/>
    </row>
    <row r="11144" spans="6:6" x14ac:dyDescent="0.2">
      <c r="F11144" s="450"/>
    </row>
    <row r="11145" spans="6:6" x14ac:dyDescent="0.2">
      <c r="F11145" s="450"/>
    </row>
    <row r="11146" spans="6:6" x14ac:dyDescent="0.2">
      <c r="F11146" s="450"/>
    </row>
    <row r="11147" spans="6:6" x14ac:dyDescent="0.2">
      <c r="F11147" s="450"/>
    </row>
    <row r="11148" spans="6:6" x14ac:dyDescent="0.2">
      <c r="F11148" s="450"/>
    </row>
    <row r="11149" spans="6:6" x14ac:dyDescent="0.2">
      <c r="F11149" s="450"/>
    </row>
    <row r="11150" spans="6:6" x14ac:dyDescent="0.2">
      <c r="F11150" s="450"/>
    </row>
    <row r="11151" spans="6:6" x14ac:dyDescent="0.2">
      <c r="F11151" s="450"/>
    </row>
    <row r="11152" spans="6:6" x14ac:dyDescent="0.2">
      <c r="F11152" s="450"/>
    </row>
    <row r="11153" spans="6:6" x14ac:dyDescent="0.2">
      <c r="F11153" s="450"/>
    </row>
    <row r="11154" spans="6:6" x14ac:dyDescent="0.2">
      <c r="F11154" s="450"/>
    </row>
    <row r="11155" spans="6:6" x14ac:dyDescent="0.2">
      <c r="F11155" s="450"/>
    </row>
    <row r="11156" spans="6:6" x14ac:dyDescent="0.2">
      <c r="F11156" s="450"/>
    </row>
    <row r="11157" spans="6:6" x14ac:dyDescent="0.2">
      <c r="F11157" s="450"/>
    </row>
    <row r="11158" spans="6:6" x14ac:dyDescent="0.2">
      <c r="F11158" s="450"/>
    </row>
    <row r="11159" spans="6:6" x14ac:dyDescent="0.2">
      <c r="F11159" s="450"/>
    </row>
    <row r="11160" spans="6:6" x14ac:dyDescent="0.2">
      <c r="F11160" s="450"/>
    </row>
    <row r="11161" spans="6:6" x14ac:dyDescent="0.2">
      <c r="F11161" s="450"/>
    </row>
    <row r="11162" spans="6:6" x14ac:dyDescent="0.2">
      <c r="F11162" s="450"/>
    </row>
    <row r="11163" spans="6:6" x14ac:dyDescent="0.2">
      <c r="F11163" s="450"/>
    </row>
    <row r="11164" spans="6:6" x14ac:dyDescent="0.2">
      <c r="F11164" s="450"/>
    </row>
    <row r="11165" spans="6:6" x14ac:dyDescent="0.2">
      <c r="F11165" s="450"/>
    </row>
    <row r="11166" spans="6:6" x14ac:dyDescent="0.2">
      <c r="F11166" s="450"/>
    </row>
    <row r="11167" spans="6:6" x14ac:dyDescent="0.2">
      <c r="F11167" s="450"/>
    </row>
    <row r="11168" spans="6:6" x14ac:dyDescent="0.2">
      <c r="F11168" s="450"/>
    </row>
    <row r="11169" spans="6:6" x14ac:dyDescent="0.2">
      <c r="F11169" s="450"/>
    </row>
    <row r="11170" spans="6:6" x14ac:dyDescent="0.2">
      <c r="F11170" s="450"/>
    </row>
    <row r="11171" spans="6:6" x14ac:dyDescent="0.2">
      <c r="F11171" s="450"/>
    </row>
    <row r="11172" spans="6:6" x14ac:dyDescent="0.2">
      <c r="F11172" s="450"/>
    </row>
    <row r="11173" spans="6:6" x14ac:dyDescent="0.2">
      <c r="F11173" s="450"/>
    </row>
    <row r="11174" spans="6:6" x14ac:dyDescent="0.2">
      <c r="F11174" s="450"/>
    </row>
    <row r="11175" spans="6:6" x14ac:dyDescent="0.2">
      <c r="F11175" s="450"/>
    </row>
    <row r="11176" spans="6:6" x14ac:dyDescent="0.2">
      <c r="F11176" s="450"/>
    </row>
    <row r="11177" spans="6:6" x14ac:dyDescent="0.2">
      <c r="F11177" s="450"/>
    </row>
    <row r="11178" spans="6:6" x14ac:dyDescent="0.2">
      <c r="F11178" s="450"/>
    </row>
    <row r="11179" spans="6:6" x14ac:dyDescent="0.2">
      <c r="F11179" s="450"/>
    </row>
    <row r="11180" spans="6:6" x14ac:dyDescent="0.2">
      <c r="F11180" s="450"/>
    </row>
    <row r="11181" spans="6:6" x14ac:dyDescent="0.2">
      <c r="F11181" s="450"/>
    </row>
    <row r="11182" spans="6:6" x14ac:dyDescent="0.2">
      <c r="F11182" s="450"/>
    </row>
    <row r="11183" spans="6:6" x14ac:dyDescent="0.2">
      <c r="F11183" s="450"/>
    </row>
    <row r="11184" spans="6:6" x14ac:dyDescent="0.2">
      <c r="F11184" s="450"/>
    </row>
    <row r="11185" spans="6:6" x14ac:dyDescent="0.2">
      <c r="F11185" s="450"/>
    </row>
    <row r="11186" spans="6:6" x14ac:dyDescent="0.2">
      <c r="F11186" s="450"/>
    </row>
    <row r="11187" spans="6:6" x14ac:dyDescent="0.2">
      <c r="F11187" s="450"/>
    </row>
    <row r="11188" spans="6:6" x14ac:dyDescent="0.2">
      <c r="F11188" s="450"/>
    </row>
    <row r="11189" spans="6:6" x14ac:dyDescent="0.2">
      <c r="F11189" s="450"/>
    </row>
    <row r="11190" spans="6:6" x14ac:dyDescent="0.2">
      <c r="F11190" s="450"/>
    </row>
    <row r="11191" spans="6:6" x14ac:dyDescent="0.2">
      <c r="F11191" s="450"/>
    </row>
    <row r="11192" spans="6:6" x14ac:dyDescent="0.2">
      <c r="F11192" s="450"/>
    </row>
    <row r="11193" spans="6:6" x14ac:dyDescent="0.2">
      <c r="F11193" s="450"/>
    </row>
    <row r="11194" spans="6:6" x14ac:dyDescent="0.2">
      <c r="F11194" s="450"/>
    </row>
    <row r="11195" spans="6:6" x14ac:dyDescent="0.2">
      <c r="F11195" s="450"/>
    </row>
    <row r="11196" spans="6:6" x14ac:dyDescent="0.2">
      <c r="F11196" s="450"/>
    </row>
    <row r="11197" spans="6:6" x14ac:dyDescent="0.2">
      <c r="F11197" s="450"/>
    </row>
    <row r="11198" spans="6:6" x14ac:dyDescent="0.2">
      <c r="F11198" s="450"/>
    </row>
    <row r="11199" spans="6:6" x14ac:dyDescent="0.2">
      <c r="F11199" s="450"/>
    </row>
    <row r="11200" spans="6:6" x14ac:dyDescent="0.2">
      <c r="F11200" s="450"/>
    </row>
    <row r="11201" spans="6:6" x14ac:dyDescent="0.2">
      <c r="F11201" s="450"/>
    </row>
    <row r="11202" spans="6:6" x14ac:dyDescent="0.2">
      <c r="F11202" s="450"/>
    </row>
    <row r="11203" spans="6:6" x14ac:dyDescent="0.2">
      <c r="F11203" s="450"/>
    </row>
    <row r="11204" spans="6:6" x14ac:dyDescent="0.2">
      <c r="F11204" s="450"/>
    </row>
    <row r="11205" spans="6:6" x14ac:dyDescent="0.2">
      <c r="F11205" s="450"/>
    </row>
    <row r="11206" spans="6:6" x14ac:dyDescent="0.2">
      <c r="F11206" s="450"/>
    </row>
    <row r="11207" spans="6:6" x14ac:dyDescent="0.2">
      <c r="F11207" s="450"/>
    </row>
    <row r="11208" spans="6:6" x14ac:dyDescent="0.2">
      <c r="F11208" s="450"/>
    </row>
    <row r="11209" spans="6:6" x14ac:dyDescent="0.2">
      <c r="F11209" s="450"/>
    </row>
    <row r="11210" spans="6:6" x14ac:dyDescent="0.2">
      <c r="F11210" s="450"/>
    </row>
    <row r="11211" spans="6:6" x14ac:dyDescent="0.2">
      <c r="F11211" s="450"/>
    </row>
    <row r="11212" spans="6:6" x14ac:dyDescent="0.2">
      <c r="F11212" s="450"/>
    </row>
    <row r="11213" spans="6:6" x14ac:dyDescent="0.2">
      <c r="F11213" s="450"/>
    </row>
    <row r="11214" spans="6:6" x14ac:dyDescent="0.2">
      <c r="F11214" s="450"/>
    </row>
    <row r="11215" spans="6:6" x14ac:dyDescent="0.2">
      <c r="F11215" s="450"/>
    </row>
    <row r="11216" spans="6:6" x14ac:dyDescent="0.2">
      <c r="F11216" s="450"/>
    </row>
    <row r="11217" spans="6:6" x14ac:dyDescent="0.2">
      <c r="F11217" s="450"/>
    </row>
    <row r="11218" spans="6:6" x14ac:dyDescent="0.2">
      <c r="F11218" s="450"/>
    </row>
    <row r="11219" spans="6:6" x14ac:dyDescent="0.2">
      <c r="F11219" s="450"/>
    </row>
    <row r="11220" spans="6:6" x14ac:dyDescent="0.2">
      <c r="F11220" s="450"/>
    </row>
    <row r="11221" spans="6:6" x14ac:dyDescent="0.2">
      <c r="F11221" s="450"/>
    </row>
    <row r="11222" spans="6:6" x14ac:dyDescent="0.2">
      <c r="F11222" s="450"/>
    </row>
    <row r="11223" spans="6:6" x14ac:dyDescent="0.2">
      <c r="F11223" s="450"/>
    </row>
    <row r="11224" spans="6:6" x14ac:dyDescent="0.2">
      <c r="F11224" s="450"/>
    </row>
    <row r="11225" spans="6:6" x14ac:dyDescent="0.2">
      <c r="F11225" s="450"/>
    </row>
    <row r="11226" spans="6:6" x14ac:dyDescent="0.2">
      <c r="F11226" s="450"/>
    </row>
    <row r="11227" spans="6:6" x14ac:dyDescent="0.2">
      <c r="F11227" s="450"/>
    </row>
    <row r="11228" spans="6:6" x14ac:dyDescent="0.2">
      <c r="F11228" s="450"/>
    </row>
    <row r="11229" spans="6:6" x14ac:dyDescent="0.2">
      <c r="F11229" s="450"/>
    </row>
    <row r="11230" spans="6:6" x14ac:dyDescent="0.2">
      <c r="F11230" s="450"/>
    </row>
    <row r="11231" spans="6:6" x14ac:dyDescent="0.2">
      <c r="F11231" s="450"/>
    </row>
    <row r="11232" spans="6:6" x14ac:dyDescent="0.2">
      <c r="F11232" s="450"/>
    </row>
    <row r="11233" spans="6:6" x14ac:dyDescent="0.2">
      <c r="F11233" s="450"/>
    </row>
    <row r="11234" spans="6:6" x14ac:dyDescent="0.2">
      <c r="F11234" s="450"/>
    </row>
    <row r="11235" spans="6:6" x14ac:dyDescent="0.2">
      <c r="F11235" s="450"/>
    </row>
    <row r="11236" spans="6:6" x14ac:dyDescent="0.2">
      <c r="F11236" s="450"/>
    </row>
    <row r="11237" spans="6:6" x14ac:dyDescent="0.2">
      <c r="F11237" s="450"/>
    </row>
    <row r="11238" spans="6:6" x14ac:dyDescent="0.2">
      <c r="F11238" s="450"/>
    </row>
    <row r="11239" spans="6:6" x14ac:dyDescent="0.2">
      <c r="F11239" s="450"/>
    </row>
    <row r="11240" spans="6:6" x14ac:dyDescent="0.2">
      <c r="F11240" s="450"/>
    </row>
    <row r="11241" spans="6:6" x14ac:dyDescent="0.2">
      <c r="F11241" s="450"/>
    </row>
    <row r="11242" spans="6:6" x14ac:dyDescent="0.2">
      <c r="F11242" s="450"/>
    </row>
    <row r="11243" spans="6:6" x14ac:dyDescent="0.2">
      <c r="F11243" s="450"/>
    </row>
    <row r="11244" spans="6:6" x14ac:dyDescent="0.2">
      <c r="F11244" s="450"/>
    </row>
    <row r="11245" spans="6:6" x14ac:dyDescent="0.2">
      <c r="F11245" s="450"/>
    </row>
    <row r="11246" spans="6:6" x14ac:dyDescent="0.2">
      <c r="F11246" s="450"/>
    </row>
    <row r="11247" spans="6:6" x14ac:dyDescent="0.2">
      <c r="F11247" s="450"/>
    </row>
    <row r="11248" spans="6:6" x14ac:dyDescent="0.2">
      <c r="F11248" s="450"/>
    </row>
    <row r="11249" spans="6:6" x14ac:dyDescent="0.2">
      <c r="F11249" s="450"/>
    </row>
    <row r="11250" spans="6:6" x14ac:dyDescent="0.2">
      <c r="F11250" s="450"/>
    </row>
    <row r="11251" spans="6:6" x14ac:dyDescent="0.2">
      <c r="F11251" s="450"/>
    </row>
    <row r="11252" spans="6:6" x14ac:dyDescent="0.2">
      <c r="F11252" s="450"/>
    </row>
    <row r="11253" spans="6:6" x14ac:dyDescent="0.2">
      <c r="F11253" s="450"/>
    </row>
    <row r="11254" spans="6:6" x14ac:dyDescent="0.2">
      <c r="F11254" s="450"/>
    </row>
    <row r="11255" spans="6:6" x14ac:dyDescent="0.2">
      <c r="F11255" s="450"/>
    </row>
    <row r="11256" spans="6:6" x14ac:dyDescent="0.2">
      <c r="F11256" s="450"/>
    </row>
    <row r="11257" spans="6:6" x14ac:dyDescent="0.2">
      <c r="F11257" s="450"/>
    </row>
    <row r="11258" spans="6:6" x14ac:dyDescent="0.2">
      <c r="F11258" s="450"/>
    </row>
    <row r="11259" spans="6:6" x14ac:dyDescent="0.2">
      <c r="F11259" s="450"/>
    </row>
    <row r="11260" spans="6:6" x14ac:dyDescent="0.2">
      <c r="F11260" s="450"/>
    </row>
    <row r="11261" spans="6:6" x14ac:dyDescent="0.2">
      <c r="F11261" s="450"/>
    </row>
    <row r="11262" spans="6:6" x14ac:dyDescent="0.2">
      <c r="F11262" s="450"/>
    </row>
    <row r="11263" spans="6:6" x14ac:dyDescent="0.2">
      <c r="F11263" s="450"/>
    </row>
    <row r="11264" spans="6:6" x14ac:dyDescent="0.2">
      <c r="F11264" s="450"/>
    </row>
    <row r="11265" spans="6:6" x14ac:dyDescent="0.2">
      <c r="F11265" s="450"/>
    </row>
    <row r="11266" spans="6:6" x14ac:dyDescent="0.2">
      <c r="F11266" s="450"/>
    </row>
    <row r="11267" spans="6:6" x14ac:dyDescent="0.2">
      <c r="F11267" s="450"/>
    </row>
    <row r="11268" spans="6:6" x14ac:dyDescent="0.2">
      <c r="F11268" s="450"/>
    </row>
    <row r="11269" spans="6:6" x14ac:dyDescent="0.2">
      <c r="F11269" s="450"/>
    </row>
    <row r="11270" spans="6:6" x14ac:dyDescent="0.2">
      <c r="F11270" s="450"/>
    </row>
    <row r="11271" spans="6:6" x14ac:dyDescent="0.2">
      <c r="F11271" s="450"/>
    </row>
    <row r="11272" spans="6:6" x14ac:dyDescent="0.2">
      <c r="F11272" s="450"/>
    </row>
    <row r="11273" spans="6:6" x14ac:dyDescent="0.2">
      <c r="F11273" s="450"/>
    </row>
    <row r="11274" spans="6:6" x14ac:dyDescent="0.2">
      <c r="F11274" s="450"/>
    </row>
    <row r="11275" spans="6:6" x14ac:dyDescent="0.2">
      <c r="F11275" s="450"/>
    </row>
    <row r="11276" spans="6:6" x14ac:dyDescent="0.2">
      <c r="F11276" s="450"/>
    </row>
    <row r="11277" spans="6:6" x14ac:dyDescent="0.2">
      <c r="F11277" s="450"/>
    </row>
    <row r="11278" spans="6:6" x14ac:dyDescent="0.2">
      <c r="F11278" s="450"/>
    </row>
    <row r="11279" spans="6:6" x14ac:dyDescent="0.2">
      <c r="F11279" s="450"/>
    </row>
    <row r="11280" spans="6:6" x14ac:dyDescent="0.2">
      <c r="F11280" s="450"/>
    </row>
    <row r="11281" spans="6:6" x14ac:dyDescent="0.2">
      <c r="F11281" s="450"/>
    </row>
    <row r="11282" spans="6:6" x14ac:dyDescent="0.2">
      <c r="F11282" s="450"/>
    </row>
    <row r="11283" spans="6:6" x14ac:dyDescent="0.2">
      <c r="F11283" s="450"/>
    </row>
    <row r="11284" spans="6:6" x14ac:dyDescent="0.2">
      <c r="F11284" s="450"/>
    </row>
    <row r="11285" spans="6:6" x14ac:dyDescent="0.2">
      <c r="F11285" s="450"/>
    </row>
    <row r="11286" spans="6:6" x14ac:dyDescent="0.2">
      <c r="F11286" s="450"/>
    </row>
    <row r="11287" spans="6:6" x14ac:dyDescent="0.2">
      <c r="F11287" s="450"/>
    </row>
    <row r="11288" spans="6:6" x14ac:dyDescent="0.2">
      <c r="F11288" s="450"/>
    </row>
    <row r="11289" spans="6:6" x14ac:dyDescent="0.2">
      <c r="F11289" s="450"/>
    </row>
    <row r="11290" spans="6:6" x14ac:dyDescent="0.2">
      <c r="F11290" s="450"/>
    </row>
    <row r="11291" spans="6:6" x14ac:dyDescent="0.2">
      <c r="F11291" s="450"/>
    </row>
    <row r="11292" spans="6:6" x14ac:dyDescent="0.2">
      <c r="F11292" s="450"/>
    </row>
    <row r="11293" spans="6:6" x14ac:dyDescent="0.2">
      <c r="F11293" s="450"/>
    </row>
    <row r="11294" spans="6:6" x14ac:dyDescent="0.2">
      <c r="F11294" s="450"/>
    </row>
    <row r="11295" spans="6:6" x14ac:dyDescent="0.2">
      <c r="F11295" s="450"/>
    </row>
    <row r="11296" spans="6:6" x14ac:dyDescent="0.2">
      <c r="F11296" s="450"/>
    </row>
    <row r="11297" spans="6:6" x14ac:dyDescent="0.2">
      <c r="F11297" s="450"/>
    </row>
    <row r="11298" spans="6:6" x14ac:dyDescent="0.2">
      <c r="F11298" s="450"/>
    </row>
    <row r="11299" spans="6:6" x14ac:dyDescent="0.2">
      <c r="F11299" s="450"/>
    </row>
    <row r="11300" spans="6:6" x14ac:dyDescent="0.2">
      <c r="F11300" s="450"/>
    </row>
    <row r="11301" spans="6:6" x14ac:dyDescent="0.2">
      <c r="F11301" s="450"/>
    </row>
    <row r="11302" spans="6:6" x14ac:dyDescent="0.2">
      <c r="F11302" s="450"/>
    </row>
    <row r="11303" spans="6:6" x14ac:dyDescent="0.2">
      <c r="F11303" s="450"/>
    </row>
    <row r="11304" spans="6:6" x14ac:dyDescent="0.2">
      <c r="F11304" s="450"/>
    </row>
    <row r="11305" spans="6:6" x14ac:dyDescent="0.2">
      <c r="F11305" s="450"/>
    </row>
    <row r="11306" spans="6:6" x14ac:dyDescent="0.2">
      <c r="F11306" s="450"/>
    </row>
    <row r="11307" spans="6:6" x14ac:dyDescent="0.2">
      <c r="F11307" s="450"/>
    </row>
    <row r="11308" spans="6:6" x14ac:dyDescent="0.2">
      <c r="F11308" s="450"/>
    </row>
    <row r="11309" spans="6:6" x14ac:dyDescent="0.2">
      <c r="F11309" s="450"/>
    </row>
    <row r="11310" spans="6:6" x14ac:dyDescent="0.2">
      <c r="F11310" s="450"/>
    </row>
    <row r="11311" spans="6:6" x14ac:dyDescent="0.2">
      <c r="F11311" s="450"/>
    </row>
    <row r="11312" spans="6:6" x14ac:dyDescent="0.2">
      <c r="F11312" s="450"/>
    </row>
    <row r="11313" spans="6:6" x14ac:dyDescent="0.2">
      <c r="F11313" s="450"/>
    </row>
    <row r="11314" spans="6:6" x14ac:dyDescent="0.2">
      <c r="F11314" s="450"/>
    </row>
    <row r="11315" spans="6:6" x14ac:dyDescent="0.2">
      <c r="F11315" s="450"/>
    </row>
    <row r="11316" spans="6:6" x14ac:dyDescent="0.2">
      <c r="F11316" s="450"/>
    </row>
    <row r="11317" spans="6:6" x14ac:dyDescent="0.2">
      <c r="F11317" s="450"/>
    </row>
    <row r="11318" spans="6:6" x14ac:dyDescent="0.2">
      <c r="F11318" s="450"/>
    </row>
    <row r="11319" spans="6:6" x14ac:dyDescent="0.2">
      <c r="F11319" s="450"/>
    </row>
    <row r="11320" spans="6:6" x14ac:dyDescent="0.2">
      <c r="F11320" s="450"/>
    </row>
    <row r="11321" spans="6:6" x14ac:dyDescent="0.2">
      <c r="F11321" s="450"/>
    </row>
    <row r="11322" spans="6:6" x14ac:dyDescent="0.2">
      <c r="F11322" s="450"/>
    </row>
    <row r="11323" spans="6:6" x14ac:dyDescent="0.2">
      <c r="F11323" s="450"/>
    </row>
    <row r="11324" spans="6:6" x14ac:dyDescent="0.2">
      <c r="F11324" s="450"/>
    </row>
    <row r="11325" spans="6:6" x14ac:dyDescent="0.2">
      <c r="F11325" s="450"/>
    </row>
    <row r="11326" spans="6:6" x14ac:dyDescent="0.2">
      <c r="F11326" s="450"/>
    </row>
    <row r="11327" spans="6:6" x14ac:dyDescent="0.2">
      <c r="F11327" s="450"/>
    </row>
    <row r="11328" spans="6:6" x14ac:dyDescent="0.2">
      <c r="F11328" s="450"/>
    </row>
    <row r="11329" spans="6:6" x14ac:dyDescent="0.2">
      <c r="F11329" s="450"/>
    </row>
    <row r="11330" spans="6:6" x14ac:dyDescent="0.2">
      <c r="F11330" s="450"/>
    </row>
    <row r="11331" spans="6:6" x14ac:dyDescent="0.2">
      <c r="F11331" s="450"/>
    </row>
    <row r="11332" spans="6:6" x14ac:dyDescent="0.2">
      <c r="F11332" s="450"/>
    </row>
    <row r="11333" spans="6:6" x14ac:dyDescent="0.2">
      <c r="F11333" s="450"/>
    </row>
    <row r="11334" spans="6:6" x14ac:dyDescent="0.2">
      <c r="F11334" s="450"/>
    </row>
    <row r="11335" spans="6:6" x14ac:dyDescent="0.2">
      <c r="F11335" s="450"/>
    </row>
    <row r="11336" spans="6:6" x14ac:dyDescent="0.2">
      <c r="F11336" s="450"/>
    </row>
    <row r="11337" spans="6:6" x14ac:dyDescent="0.2">
      <c r="F11337" s="450"/>
    </row>
    <row r="11338" spans="6:6" x14ac:dyDescent="0.2">
      <c r="F11338" s="450"/>
    </row>
    <row r="11339" spans="6:6" x14ac:dyDescent="0.2">
      <c r="F11339" s="450"/>
    </row>
    <row r="11340" spans="6:6" x14ac:dyDescent="0.2">
      <c r="F11340" s="450"/>
    </row>
    <row r="11341" spans="6:6" x14ac:dyDescent="0.2">
      <c r="F11341" s="450"/>
    </row>
    <row r="11342" spans="6:6" x14ac:dyDescent="0.2">
      <c r="F11342" s="450"/>
    </row>
    <row r="11343" spans="6:6" x14ac:dyDescent="0.2">
      <c r="F11343" s="450"/>
    </row>
    <row r="11344" spans="6:6" x14ac:dyDescent="0.2">
      <c r="F11344" s="450"/>
    </row>
    <row r="11345" spans="6:6" x14ac:dyDescent="0.2">
      <c r="F11345" s="450"/>
    </row>
    <row r="11346" spans="6:6" x14ac:dyDescent="0.2">
      <c r="F11346" s="450"/>
    </row>
    <row r="11347" spans="6:6" x14ac:dyDescent="0.2">
      <c r="F11347" s="450"/>
    </row>
    <row r="11348" spans="6:6" x14ac:dyDescent="0.2">
      <c r="F11348" s="450"/>
    </row>
    <row r="11349" spans="6:6" x14ac:dyDescent="0.2">
      <c r="F11349" s="450"/>
    </row>
    <row r="11350" spans="6:6" x14ac:dyDescent="0.2">
      <c r="F11350" s="450"/>
    </row>
    <row r="11351" spans="6:6" x14ac:dyDescent="0.2">
      <c r="F11351" s="450"/>
    </row>
    <row r="11352" spans="6:6" x14ac:dyDescent="0.2">
      <c r="F11352" s="450"/>
    </row>
    <row r="11353" spans="6:6" x14ac:dyDescent="0.2">
      <c r="F11353" s="450"/>
    </row>
    <row r="11354" spans="6:6" x14ac:dyDescent="0.2">
      <c r="F11354" s="450"/>
    </row>
    <row r="11355" spans="6:6" x14ac:dyDescent="0.2">
      <c r="F11355" s="450"/>
    </row>
    <row r="11356" spans="6:6" x14ac:dyDescent="0.2">
      <c r="F11356" s="450"/>
    </row>
    <row r="11357" spans="6:6" x14ac:dyDescent="0.2">
      <c r="F11357" s="450"/>
    </row>
    <row r="11358" spans="6:6" x14ac:dyDescent="0.2">
      <c r="F11358" s="450"/>
    </row>
    <row r="11359" spans="6:6" x14ac:dyDescent="0.2">
      <c r="F11359" s="450"/>
    </row>
    <row r="11360" spans="6:6" x14ac:dyDescent="0.2">
      <c r="F11360" s="450"/>
    </row>
    <row r="11361" spans="6:6" x14ac:dyDescent="0.2">
      <c r="F11361" s="450"/>
    </row>
    <row r="11362" spans="6:6" x14ac:dyDescent="0.2">
      <c r="F11362" s="450"/>
    </row>
    <row r="11363" spans="6:6" x14ac:dyDescent="0.2">
      <c r="F11363" s="450"/>
    </row>
    <row r="11364" spans="6:6" x14ac:dyDescent="0.2">
      <c r="F11364" s="450"/>
    </row>
    <row r="11365" spans="6:6" x14ac:dyDescent="0.2">
      <c r="F11365" s="450"/>
    </row>
    <row r="11366" spans="6:6" x14ac:dyDescent="0.2">
      <c r="F11366" s="450"/>
    </row>
    <row r="11367" spans="6:6" x14ac:dyDescent="0.2">
      <c r="F11367" s="450"/>
    </row>
    <row r="11368" spans="6:6" x14ac:dyDescent="0.2">
      <c r="F11368" s="450"/>
    </row>
    <row r="11369" spans="6:6" x14ac:dyDescent="0.2">
      <c r="F11369" s="450"/>
    </row>
    <row r="11370" spans="6:6" x14ac:dyDescent="0.2">
      <c r="F11370" s="450"/>
    </row>
    <row r="11371" spans="6:6" x14ac:dyDescent="0.2">
      <c r="F11371" s="450"/>
    </row>
    <row r="11372" spans="6:6" x14ac:dyDescent="0.2">
      <c r="F11372" s="450"/>
    </row>
    <row r="11373" spans="6:6" x14ac:dyDescent="0.2">
      <c r="F11373" s="450"/>
    </row>
    <row r="11374" spans="6:6" x14ac:dyDescent="0.2">
      <c r="F11374" s="450"/>
    </row>
    <row r="11375" spans="6:6" x14ac:dyDescent="0.2">
      <c r="F11375" s="450"/>
    </row>
    <row r="11376" spans="6:6" x14ac:dyDescent="0.2">
      <c r="F11376" s="450"/>
    </row>
    <row r="11377" spans="6:6" x14ac:dyDescent="0.2">
      <c r="F11377" s="450"/>
    </row>
    <row r="11378" spans="6:6" x14ac:dyDescent="0.2">
      <c r="F11378" s="450"/>
    </row>
    <row r="11379" spans="6:6" x14ac:dyDescent="0.2">
      <c r="F11379" s="450"/>
    </row>
    <row r="11380" spans="6:6" x14ac:dyDescent="0.2">
      <c r="F11380" s="450"/>
    </row>
    <row r="11381" spans="6:6" x14ac:dyDescent="0.2">
      <c r="F11381" s="450"/>
    </row>
    <row r="11382" spans="6:6" x14ac:dyDescent="0.2">
      <c r="F11382" s="450"/>
    </row>
    <row r="11383" spans="6:6" x14ac:dyDescent="0.2">
      <c r="F11383" s="450"/>
    </row>
    <row r="11384" spans="6:6" x14ac:dyDescent="0.2">
      <c r="F11384" s="450"/>
    </row>
    <row r="11385" spans="6:6" x14ac:dyDescent="0.2">
      <c r="F11385" s="450"/>
    </row>
    <row r="11386" spans="6:6" x14ac:dyDescent="0.2">
      <c r="F11386" s="450"/>
    </row>
    <row r="11387" spans="6:6" x14ac:dyDescent="0.2">
      <c r="F11387" s="450"/>
    </row>
    <row r="11388" spans="6:6" x14ac:dyDescent="0.2">
      <c r="F11388" s="450"/>
    </row>
    <row r="11389" spans="6:6" x14ac:dyDescent="0.2">
      <c r="F11389" s="450"/>
    </row>
    <row r="11390" spans="6:6" x14ac:dyDescent="0.2">
      <c r="F11390" s="450"/>
    </row>
    <row r="11391" spans="6:6" x14ac:dyDescent="0.2">
      <c r="F11391" s="450"/>
    </row>
    <row r="11392" spans="6:6" x14ac:dyDescent="0.2">
      <c r="F11392" s="450"/>
    </row>
    <row r="11393" spans="6:6" x14ac:dyDescent="0.2">
      <c r="F11393" s="450"/>
    </row>
    <row r="11394" spans="6:6" x14ac:dyDescent="0.2">
      <c r="F11394" s="450"/>
    </row>
    <row r="11395" spans="6:6" x14ac:dyDescent="0.2">
      <c r="F11395" s="450"/>
    </row>
    <row r="11396" spans="6:6" x14ac:dyDescent="0.2">
      <c r="F11396" s="450"/>
    </row>
    <row r="11397" spans="6:6" x14ac:dyDescent="0.2">
      <c r="F11397" s="450"/>
    </row>
    <row r="11398" spans="6:6" x14ac:dyDescent="0.2">
      <c r="F11398" s="450"/>
    </row>
    <row r="11399" spans="6:6" x14ac:dyDescent="0.2">
      <c r="F11399" s="450"/>
    </row>
    <row r="11400" spans="6:6" x14ac:dyDescent="0.2">
      <c r="F11400" s="450"/>
    </row>
    <row r="11401" spans="6:6" x14ac:dyDescent="0.2">
      <c r="F11401" s="450"/>
    </row>
    <row r="11402" spans="6:6" x14ac:dyDescent="0.2">
      <c r="F11402" s="450"/>
    </row>
    <row r="11403" spans="6:6" x14ac:dyDescent="0.2">
      <c r="F11403" s="450"/>
    </row>
    <row r="11404" spans="6:6" x14ac:dyDescent="0.2">
      <c r="F11404" s="450"/>
    </row>
    <row r="11405" spans="6:6" x14ac:dyDescent="0.2">
      <c r="F11405" s="450"/>
    </row>
    <row r="11406" spans="6:6" x14ac:dyDescent="0.2">
      <c r="F11406" s="450"/>
    </row>
    <row r="11407" spans="6:6" x14ac:dyDescent="0.2">
      <c r="F11407" s="450"/>
    </row>
    <row r="11408" spans="6:6" x14ac:dyDescent="0.2">
      <c r="F11408" s="450"/>
    </row>
    <row r="11409" spans="6:6" x14ac:dyDescent="0.2">
      <c r="F11409" s="450"/>
    </row>
    <row r="11410" spans="6:6" x14ac:dyDescent="0.2">
      <c r="F11410" s="450"/>
    </row>
    <row r="11411" spans="6:6" x14ac:dyDescent="0.2">
      <c r="F11411" s="450"/>
    </row>
    <row r="11412" spans="6:6" x14ac:dyDescent="0.2">
      <c r="F11412" s="450"/>
    </row>
    <row r="11413" spans="6:6" x14ac:dyDescent="0.2">
      <c r="F11413" s="450"/>
    </row>
    <row r="11414" spans="6:6" x14ac:dyDescent="0.2">
      <c r="F11414" s="450"/>
    </row>
    <row r="11415" spans="6:6" x14ac:dyDescent="0.2">
      <c r="F11415" s="450"/>
    </row>
    <row r="11416" spans="6:6" x14ac:dyDescent="0.2">
      <c r="F11416" s="450"/>
    </row>
    <row r="11417" spans="6:6" x14ac:dyDescent="0.2">
      <c r="F11417" s="450"/>
    </row>
    <row r="11418" spans="6:6" x14ac:dyDescent="0.2">
      <c r="F11418" s="450"/>
    </row>
    <row r="11419" spans="6:6" x14ac:dyDescent="0.2">
      <c r="F11419" s="450"/>
    </row>
    <row r="11420" spans="6:6" x14ac:dyDescent="0.2">
      <c r="F11420" s="450"/>
    </row>
    <row r="11421" spans="6:6" x14ac:dyDescent="0.2">
      <c r="F11421" s="450"/>
    </row>
    <row r="11422" spans="6:6" x14ac:dyDescent="0.2">
      <c r="F11422" s="450"/>
    </row>
    <row r="11423" spans="6:6" x14ac:dyDescent="0.2">
      <c r="F11423" s="450"/>
    </row>
    <row r="11424" spans="6:6" x14ac:dyDescent="0.2">
      <c r="F11424" s="450"/>
    </row>
    <row r="11425" spans="6:6" x14ac:dyDescent="0.2">
      <c r="F11425" s="450"/>
    </row>
    <row r="11426" spans="6:6" x14ac:dyDescent="0.2">
      <c r="F11426" s="450"/>
    </row>
    <row r="11427" spans="6:6" x14ac:dyDescent="0.2">
      <c r="F11427" s="450"/>
    </row>
    <row r="11428" spans="6:6" x14ac:dyDescent="0.2">
      <c r="F11428" s="450"/>
    </row>
    <row r="11429" spans="6:6" x14ac:dyDescent="0.2">
      <c r="F11429" s="450"/>
    </row>
    <row r="11430" spans="6:6" x14ac:dyDescent="0.2">
      <c r="F11430" s="450"/>
    </row>
    <row r="11431" spans="6:6" x14ac:dyDescent="0.2">
      <c r="F11431" s="450"/>
    </row>
    <row r="11432" spans="6:6" x14ac:dyDescent="0.2">
      <c r="F11432" s="450"/>
    </row>
    <row r="11433" spans="6:6" x14ac:dyDescent="0.2">
      <c r="F11433" s="450"/>
    </row>
    <row r="11434" spans="6:6" x14ac:dyDescent="0.2">
      <c r="F11434" s="450"/>
    </row>
    <row r="11435" spans="6:6" x14ac:dyDescent="0.2">
      <c r="F11435" s="450"/>
    </row>
    <row r="11436" spans="6:6" x14ac:dyDescent="0.2">
      <c r="F11436" s="450"/>
    </row>
    <row r="11437" spans="6:6" x14ac:dyDescent="0.2">
      <c r="F11437" s="450"/>
    </row>
    <row r="11438" spans="6:6" x14ac:dyDescent="0.2">
      <c r="F11438" s="450"/>
    </row>
    <row r="11439" spans="6:6" x14ac:dyDescent="0.2">
      <c r="F11439" s="450"/>
    </row>
    <row r="11440" spans="6:6" x14ac:dyDescent="0.2">
      <c r="F11440" s="450"/>
    </row>
    <row r="11441" spans="6:6" x14ac:dyDescent="0.2">
      <c r="F11441" s="450"/>
    </row>
    <row r="11442" spans="6:6" x14ac:dyDescent="0.2">
      <c r="F11442" s="450"/>
    </row>
    <row r="11443" spans="6:6" x14ac:dyDescent="0.2">
      <c r="F11443" s="450"/>
    </row>
    <row r="11444" spans="6:6" x14ac:dyDescent="0.2">
      <c r="F11444" s="450"/>
    </row>
    <row r="11445" spans="6:6" x14ac:dyDescent="0.2">
      <c r="F11445" s="450"/>
    </row>
    <row r="11446" spans="6:6" x14ac:dyDescent="0.2">
      <c r="F11446" s="450"/>
    </row>
    <row r="11447" spans="6:6" x14ac:dyDescent="0.2">
      <c r="F11447" s="450"/>
    </row>
    <row r="11448" spans="6:6" x14ac:dyDescent="0.2">
      <c r="F11448" s="450"/>
    </row>
    <row r="11449" spans="6:6" x14ac:dyDescent="0.2">
      <c r="F11449" s="450"/>
    </row>
    <row r="11450" spans="6:6" x14ac:dyDescent="0.2">
      <c r="F11450" s="450"/>
    </row>
    <row r="11451" spans="6:6" x14ac:dyDescent="0.2">
      <c r="F11451" s="450"/>
    </row>
    <row r="11452" spans="6:6" x14ac:dyDescent="0.2">
      <c r="F11452" s="450"/>
    </row>
    <row r="11453" spans="6:6" x14ac:dyDescent="0.2">
      <c r="F11453" s="450"/>
    </row>
    <row r="11454" spans="6:6" x14ac:dyDescent="0.2">
      <c r="F11454" s="450"/>
    </row>
    <row r="11455" spans="6:6" x14ac:dyDescent="0.2">
      <c r="F11455" s="450"/>
    </row>
    <row r="11456" spans="6:6" x14ac:dyDescent="0.2">
      <c r="F11456" s="450"/>
    </row>
    <row r="11457" spans="6:6" x14ac:dyDescent="0.2">
      <c r="F11457" s="450"/>
    </row>
    <row r="11458" spans="6:6" x14ac:dyDescent="0.2">
      <c r="F11458" s="450"/>
    </row>
    <row r="11459" spans="6:6" x14ac:dyDescent="0.2">
      <c r="F11459" s="450"/>
    </row>
    <row r="11460" spans="6:6" x14ac:dyDescent="0.2">
      <c r="F11460" s="450"/>
    </row>
    <row r="11461" spans="6:6" x14ac:dyDescent="0.2">
      <c r="F11461" s="450"/>
    </row>
    <row r="11462" spans="6:6" x14ac:dyDescent="0.2">
      <c r="F11462" s="450"/>
    </row>
    <row r="11463" spans="6:6" x14ac:dyDescent="0.2">
      <c r="F11463" s="450"/>
    </row>
    <row r="11464" spans="6:6" x14ac:dyDescent="0.2">
      <c r="F11464" s="450"/>
    </row>
    <row r="11465" spans="6:6" x14ac:dyDescent="0.2">
      <c r="F11465" s="450"/>
    </row>
    <row r="11466" spans="6:6" x14ac:dyDescent="0.2">
      <c r="F11466" s="450"/>
    </row>
    <row r="11467" spans="6:6" x14ac:dyDescent="0.2">
      <c r="F11467" s="450"/>
    </row>
    <row r="11468" spans="6:6" x14ac:dyDescent="0.2">
      <c r="F11468" s="450"/>
    </row>
    <row r="11469" spans="6:6" x14ac:dyDescent="0.2">
      <c r="F11469" s="450"/>
    </row>
    <row r="11470" spans="6:6" x14ac:dyDescent="0.2">
      <c r="F11470" s="450"/>
    </row>
    <row r="11471" spans="6:6" x14ac:dyDescent="0.2">
      <c r="F11471" s="450"/>
    </row>
    <row r="11472" spans="6:6" x14ac:dyDescent="0.2">
      <c r="F11472" s="450"/>
    </row>
    <row r="11473" spans="6:6" x14ac:dyDescent="0.2">
      <c r="F11473" s="450"/>
    </row>
    <row r="11474" spans="6:6" x14ac:dyDescent="0.2">
      <c r="F11474" s="450"/>
    </row>
    <row r="11475" spans="6:6" x14ac:dyDescent="0.2">
      <c r="F11475" s="450"/>
    </row>
    <row r="11476" spans="6:6" x14ac:dyDescent="0.2">
      <c r="F11476" s="450"/>
    </row>
    <row r="11477" spans="6:6" x14ac:dyDescent="0.2">
      <c r="F11477" s="450"/>
    </row>
    <row r="11478" spans="6:6" x14ac:dyDescent="0.2">
      <c r="F11478" s="450"/>
    </row>
    <row r="11479" spans="6:6" x14ac:dyDescent="0.2">
      <c r="F11479" s="450"/>
    </row>
    <row r="11480" spans="6:6" x14ac:dyDescent="0.2">
      <c r="F11480" s="450"/>
    </row>
    <row r="11481" spans="6:6" x14ac:dyDescent="0.2">
      <c r="F11481" s="450"/>
    </row>
    <row r="11482" spans="6:6" x14ac:dyDescent="0.2">
      <c r="F11482" s="450"/>
    </row>
    <row r="11483" spans="6:6" x14ac:dyDescent="0.2">
      <c r="F11483" s="450"/>
    </row>
    <row r="11484" spans="6:6" x14ac:dyDescent="0.2">
      <c r="F11484" s="450"/>
    </row>
    <row r="11485" spans="6:6" x14ac:dyDescent="0.2">
      <c r="F11485" s="450"/>
    </row>
    <row r="11486" spans="6:6" x14ac:dyDescent="0.2">
      <c r="F11486" s="450"/>
    </row>
    <row r="11487" spans="6:6" x14ac:dyDescent="0.2">
      <c r="F11487" s="450"/>
    </row>
    <row r="11488" spans="6:6" x14ac:dyDescent="0.2">
      <c r="F11488" s="450"/>
    </row>
    <row r="11489" spans="6:6" x14ac:dyDescent="0.2">
      <c r="F11489" s="450"/>
    </row>
    <row r="11490" spans="6:6" x14ac:dyDescent="0.2">
      <c r="F11490" s="450"/>
    </row>
    <row r="11491" spans="6:6" x14ac:dyDescent="0.2">
      <c r="F11491" s="450"/>
    </row>
    <row r="11492" spans="6:6" x14ac:dyDescent="0.2">
      <c r="F11492" s="450"/>
    </row>
    <row r="11493" spans="6:6" x14ac:dyDescent="0.2">
      <c r="F11493" s="450"/>
    </row>
    <row r="11494" spans="6:6" x14ac:dyDescent="0.2">
      <c r="F11494" s="450"/>
    </row>
    <row r="11495" spans="6:6" x14ac:dyDescent="0.2">
      <c r="F11495" s="450"/>
    </row>
    <row r="11496" spans="6:6" x14ac:dyDescent="0.2">
      <c r="F11496" s="450"/>
    </row>
    <row r="11497" spans="6:6" x14ac:dyDescent="0.2">
      <c r="F11497" s="450"/>
    </row>
    <row r="11498" spans="6:6" x14ac:dyDescent="0.2">
      <c r="F11498" s="450"/>
    </row>
    <row r="11499" spans="6:6" x14ac:dyDescent="0.2">
      <c r="F11499" s="450"/>
    </row>
    <row r="11500" spans="6:6" x14ac:dyDescent="0.2">
      <c r="F11500" s="450"/>
    </row>
    <row r="11501" spans="6:6" x14ac:dyDescent="0.2">
      <c r="F11501" s="450"/>
    </row>
    <row r="11502" spans="6:6" x14ac:dyDescent="0.2">
      <c r="F11502" s="450"/>
    </row>
    <row r="11503" spans="6:6" x14ac:dyDescent="0.2">
      <c r="F11503" s="450"/>
    </row>
    <row r="11504" spans="6:6" x14ac:dyDescent="0.2">
      <c r="F11504" s="450"/>
    </row>
    <row r="11505" spans="6:6" x14ac:dyDescent="0.2">
      <c r="F11505" s="450"/>
    </row>
    <row r="11506" spans="6:6" x14ac:dyDescent="0.2">
      <c r="F11506" s="450"/>
    </row>
    <row r="11507" spans="6:6" x14ac:dyDescent="0.2">
      <c r="F11507" s="450"/>
    </row>
    <row r="11508" spans="6:6" x14ac:dyDescent="0.2">
      <c r="F11508" s="450"/>
    </row>
    <row r="11509" spans="6:6" x14ac:dyDescent="0.2">
      <c r="F11509" s="450"/>
    </row>
    <row r="11510" spans="6:6" x14ac:dyDescent="0.2">
      <c r="F11510" s="450"/>
    </row>
    <row r="11511" spans="6:6" x14ac:dyDescent="0.2">
      <c r="F11511" s="450"/>
    </row>
    <row r="11512" spans="6:6" x14ac:dyDescent="0.2">
      <c r="F11512" s="450"/>
    </row>
    <row r="11513" spans="6:6" x14ac:dyDescent="0.2">
      <c r="F11513" s="450"/>
    </row>
    <row r="11514" spans="6:6" x14ac:dyDescent="0.2">
      <c r="F11514" s="450"/>
    </row>
    <row r="11515" spans="6:6" x14ac:dyDescent="0.2">
      <c r="F11515" s="450"/>
    </row>
    <row r="11516" spans="6:6" x14ac:dyDescent="0.2">
      <c r="F11516" s="450"/>
    </row>
    <row r="11517" spans="6:6" x14ac:dyDescent="0.2">
      <c r="F11517" s="450"/>
    </row>
    <row r="11518" spans="6:6" x14ac:dyDescent="0.2">
      <c r="F11518" s="450"/>
    </row>
    <row r="11519" spans="6:6" x14ac:dyDescent="0.2">
      <c r="F11519" s="450"/>
    </row>
    <row r="11520" spans="6:6" x14ac:dyDescent="0.2">
      <c r="F11520" s="450"/>
    </row>
    <row r="11521" spans="6:6" x14ac:dyDescent="0.2">
      <c r="F11521" s="450"/>
    </row>
    <row r="11522" spans="6:6" x14ac:dyDescent="0.2">
      <c r="F11522" s="450"/>
    </row>
    <row r="11523" spans="6:6" x14ac:dyDescent="0.2">
      <c r="F11523" s="450"/>
    </row>
    <row r="11524" spans="6:6" x14ac:dyDescent="0.2">
      <c r="F11524" s="450"/>
    </row>
    <row r="11525" spans="6:6" x14ac:dyDescent="0.2">
      <c r="F11525" s="450"/>
    </row>
    <row r="11526" spans="6:6" x14ac:dyDescent="0.2">
      <c r="F11526" s="450"/>
    </row>
    <row r="11527" spans="6:6" x14ac:dyDescent="0.2">
      <c r="F11527" s="450"/>
    </row>
    <row r="11528" spans="6:6" x14ac:dyDescent="0.2">
      <c r="F11528" s="450"/>
    </row>
    <row r="11529" spans="6:6" x14ac:dyDescent="0.2">
      <c r="F11529" s="450"/>
    </row>
    <row r="11530" spans="6:6" x14ac:dyDescent="0.2">
      <c r="F11530" s="450"/>
    </row>
    <row r="11531" spans="6:6" x14ac:dyDescent="0.2">
      <c r="F11531" s="450"/>
    </row>
    <row r="11532" spans="6:6" x14ac:dyDescent="0.2">
      <c r="F11532" s="450"/>
    </row>
    <row r="11533" spans="6:6" x14ac:dyDescent="0.2">
      <c r="F11533" s="450"/>
    </row>
    <row r="11534" spans="6:6" x14ac:dyDescent="0.2">
      <c r="F11534" s="450"/>
    </row>
    <row r="11535" spans="6:6" x14ac:dyDescent="0.2">
      <c r="F11535" s="450"/>
    </row>
    <row r="11536" spans="6:6" x14ac:dyDescent="0.2">
      <c r="F11536" s="450"/>
    </row>
    <row r="11537" spans="6:6" x14ac:dyDescent="0.2">
      <c r="F11537" s="450"/>
    </row>
    <row r="11538" spans="6:6" x14ac:dyDescent="0.2">
      <c r="F11538" s="450"/>
    </row>
    <row r="11539" spans="6:6" x14ac:dyDescent="0.2">
      <c r="F11539" s="450"/>
    </row>
    <row r="11540" spans="6:6" x14ac:dyDescent="0.2">
      <c r="F11540" s="450"/>
    </row>
    <row r="11541" spans="6:6" x14ac:dyDescent="0.2">
      <c r="F11541" s="450"/>
    </row>
    <row r="11542" spans="6:6" x14ac:dyDescent="0.2">
      <c r="F11542" s="450"/>
    </row>
    <row r="11543" spans="6:6" x14ac:dyDescent="0.2">
      <c r="F11543" s="450"/>
    </row>
    <row r="11544" spans="6:6" x14ac:dyDescent="0.2">
      <c r="F11544" s="450"/>
    </row>
    <row r="11545" spans="6:6" x14ac:dyDescent="0.2">
      <c r="F11545" s="450"/>
    </row>
    <row r="11546" spans="6:6" x14ac:dyDescent="0.2">
      <c r="F11546" s="450"/>
    </row>
    <row r="11547" spans="6:6" x14ac:dyDescent="0.2">
      <c r="F11547" s="450"/>
    </row>
    <row r="11548" spans="6:6" x14ac:dyDescent="0.2">
      <c r="F11548" s="450"/>
    </row>
    <row r="11549" spans="6:6" x14ac:dyDescent="0.2">
      <c r="F11549" s="450"/>
    </row>
    <row r="11550" spans="6:6" x14ac:dyDescent="0.2">
      <c r="F11550" s="450"/>
    </row>
    <row r="11551" spans="6:6" x14ac:dyDescent="0.2">
      <c r="F11551" s="450"/>
    </row>
    <row r="11552" spans="6:6" x14ac:dyDescent="0.2">
      <c r="F11552" s="450"/>
    </row>
    <row r="11553" spans="6:6" x14ac:dyDescent="0.2">
      <c r="F11553" s="450"/>
    </row>
    <row r="11554" spans="6:6" x14ac:dyDescent="0.2">
      <c r="F11554" s="450"/>
    </row>
    <row r="11555" spans="6:6" x14ac:dyDescent="0.2">
      <c r="F11555" s="450"/>
    </row>
    <row r="11556" spans="6:6" x14ac:dyDescent="0.2">
      <c r="F11556" s="450"/>
    </row>
    <row r="11557" spans="6:6" x14ac:dyDescent="0.2">
      <c r="F11557" s="450"/>
    </row>
    <row r="11558" spans="6:6" x14ac:dyDescent="0.2">
      <c r="F11558" s="450"/>
    </row>
    <row r="11559" spans="6:6" x14ac:dyDescent="0.2">
      <c r="F11559" s="450"/>
    </row>
    <row r="11560" spans="6:6" x14ac:dyDescent="0.2">
      <c r="F11560" s="450"/>
    </row>
    <row r="11561" spans="6:6" x14ac:dyDescent="0.2">
      <c r="F11561" s="450"/>
    </row>
    <row r="11562" spans="6:6" x14ac:dyDescent="0.2">
      <c r="F11562" s="450"/>
    </row>
    <row r="11563" spans="6:6" x14ac:dyDescent="0.2">
      <c r="F11563" s="450"/>
    </row>
    <row r="11564" spans="6:6" x14ac:dyDescent="0.2">
      <c r="F11564" s="450"/>
    </row>
    <row r="11565" spans="6:6" x14ac:dyDescent="0.2">
      <c r="F11565" s="450"/>
    </row>
    <row r="11566" spans="6:6" x14ac:dyDescent="0.2">
      <c r="F11566" s="450"/>
    </row>
    <row r="11567" spans="6:6" x14ac:dyDescent="0.2">
      <c r="F11567" s="450"/>
    </row>
    <row r="11568" spans="6:6" x14ac:dyDescent="0.2">
      <c r="F11568" s="450"/>
    </row>
    <row r="11569" spans="6:6" x14ac:dyDescent="0.2">
      <c r="F11569" s="450"/>
    </row>
    <row r="11570" spans="6:6" x14ac:dyDescent="0.2">
      <c r="F11570" s="450"/>
    </row>
    <row r="11571" spans="6:6" x14ac:dyDescent="0.2">
      <c r="F11571" s="450"/>
    </row>
    <row r="11572" spans="6:6" x14ac:dyDescent="0.2">
      <c r="F11572" s="450"/>
    </row>
    <row r="11573" spans="6:6" x14ac:dyDescent="0.2">
      <c r="F11573" s="450"/>
    </row>
    <row r="11574" spans="6:6" x14ac:dyDescent="0.2">
      <c r="F11574" s="450"/>
    </row>
    <row r="11575" spans="6:6" x14ac:dyDescent="0.2">
      <c r="F11575" s="450"/>
    </row>
    <row r="11576" spans="6:6" x14ac:dyDescent="0.2">
      <c r="F11576" s="450"/>
    </row>
    <row r="11577" spans="6:6" x14ac:dyDescent="0.2">
      <c r="F11577" s="450"/>
    </row>
    <row r="11578" spans="6:6" x14ac:dyDescent="0.2">
      <c r="F11578" s="450"/>
    </row>
    <row r="11579" spans="6:6" x14ac:dyDescent="0.2">
      <c r="F11579" s="450"/>
    </row>
    <row r="11580" spans="6:6" x14ac:dyDescent="0.2">
      <c r="F11580" s="450"/>
    </row>
    <row r="11581" spans="6:6" x14ac:dyDescent="0.2">
      <c r="F11581" s="450"/>
    </row>
    <row r="11582" spans="6:6" x14ac:dyDescent="0.2">
      <c r="F11582" s="450"/>
    </row>
    <row r="11583" spans="6:6" x14ac:dyDescent="0.2">
      <c r="F11583" s="450"/>
    </row>
    <row r="11584" spans="6:6" x14ac:dyDescent="0.2">
      <c r="F11584" s="450"/>
    </row>
    <row r="11585" spans="6:6" x14ac:dyDescent="0.2">
      <c r="F11585" s="450"/>
    </row>
    <row r="11586" spans="6:6" x14ac:dyDescent="0.2">
      <c r="F11586" s="450"/>
    </row>
    <row r="11587" spans="6:6" x14ac:dyDescent="0.2">
      <c r="F11587" s="450"/>
    </row>
    <row r="11588" spans="6:6" x14ac:dyDescent="0.2">
      <c r="F11588" s="450"/>
    </row>
    <row r="11589" spans="6:6" x14ac:dyDescent="0.2">
      <c r="F11589" s="450"/>
    </row>
    <row r="11590" spans="6:6" x14ac:dyDescent="0.2">
      <c r="F11590" s="450"/>
    </row>
    <row r="11591" spans="6:6" x14ac:dyDescent="0.2">
      <c r="F11591" s="450"/>
    </row>
    <row r="11592" spans="6:6" x14ac:dyDescent="0.2">
      <c r="F11592" s="450"/>
    </row>
    <row r="11593" spans="6:6" x14ac:dyDescent="0.2">
      <c r="F11593" s="450"/>
    </row>
    <row r="11594" spans="6:6" x14ac:dyDescent="0.2">
      <c r="F11594" s="450"/>
    </row>
    <row r="11595" spans="6:6" x14ac:dyDescent="0.2">
      <c r="F11595" s="450"/>
    </row>
    <row r="11596" spans="6:6" x14ac:dyDescent="0.2">
      <c r="F11596" s="450"/>
    </row>
    <row r="11597" spans="6:6" x14ac:dyDescent="0.2">
      <c r="F11597" s="450"/>
    </row>
    <row r="11598" spans="6:6" x14ac:dyDescent="0.2">
      <c r="F11598" s="450"/>
    </row>
    <row r="11599" spans="6:6" x14ac:dyDescent="0.2">
      <c r="F11599" s="450"/>
    </row>
    <row r="11600" spans="6:6" x14ac:dyDescent="0.2">
      <c r="F11600" s="450"/>
    </row>
    <row r="11601" spans="6:6" x14ac:dyDescent="0.2">
      <c r="F11601" s="450"/>
    </row>
    <row r="11602" spans="6:6" x14ac:dyDescent="0.2">
      <c r="F11602" s="450"/>
    </row>
    <row r="11603" spans="6:6" x14ac:dyDescent="0.2">
      <c r="F11603" s="450"/>
    </row>
    <row r="11604" spans="6:6" x14ac:dyDescent="0.2">
      <c r="F11604" s="450"/>
    </row>
    <row r="11605" spans="6:6" x14ac:dyDescent="0.2">
      <c r="F11605" s="450"/>
    </row>
    <row r="11606" spans="6:6" x14ac:dyDescent="0.2">
      <c r="F11606" s="450"/>
    </row>
    <row r="11607" spans="6:6" x14ac:dyDescent="0.2">
      <c r="F11607" s="450"/>
    </row>
    <row r="11608" spans="6:6" x14ac:dyDescent="0.2">
      <c r="F11608" s="450"/>
    </row>
    <row r="11609" spans="6:6" x14ac:dyDescent="0.2">
      <c r="F11609" s="450"/>
    </row>
    <row r="11610" spans="6:6" x14ac:dyDescent="0.2">
      <c r="F11610" s="450"/>
    </row>
    <row r="11611" spans="6:6" x14ac:dyDescent="0.2">
      <c r="F11611" s="450"/>
    </row>
    <row r="11612" spans="6:6" x14ac:dyDescent="0.2">
      <c r="F11612" s="450"/>
    </row>
    <row r="11613" spans="6:6" x14ac:dyDescent="0.2">
      <c r="F11613" s="450"/>
    </row>
    <row r="11614" spans="6:6" x14ac:dyDescent="0.2">
      <c r="F11614" s="450"/>
    </row>
    <row r="11615" spans="6:6" x14ac:dyDescent="0.2">
      <c r="F11615" s="450"/>
    </row>
    <row r="11616" spans="6:6" x14ac:dyDescent="0.2">
      <c r="F11616" s="450"/>
    </row>
    <row r="11617" spans="6:6" x14ac:dyDescent="0.2">
      <c r="F11617" s="450"/>
    </row>
    <row r="11618" spans="6:6" x14ac:dyDescent="0.2">
      <c r="F11618" s="450"/>
    </row>
    <row r="11619" spans="6:6" x14ac:dyDescent="0.2">
      <c r="F11619" s="450"/>
    </row>
    <row r="11620" spans="6:6" x14ac:dyDescent="0.2">
      <c r="F11620" s="450"/>
    </row>
    <row r="11621" spans="6:6" x14ac:dyDescent="0.2">
      <c r="F11621" s="450"/>
    </row>
    <row r="11622" spans="6:6" x14ac:dyDescent="0.2">
      <c r="F11622" s="450"/>
    </row>
    <row r="11623" spans="6:6" x14ac:dyDescent="0.2">
      <c r="F11623" s="450"/>
    </row>
    <row r="11624" spans="6:6" x14ac:dyDescent="0.2">
      <c r="F11624" s="450"/>
    </row>
    <row r="11625" spans="6:6" x14ac:dyDescent="0.2">
      <c r="F11625" s="450"/>
    </row>
    <row r="11626" spans="6:6" x14ac:dyDescent="0.2">
      <c r="F11626" s="450"/>
    </row>
    <row r="11627" spans="6:6" x14ac:dyDescent="0.2">
      <c r="F11627" s="450"/>
    </row>
    <row r="11628" spans="6:6" x14ac:dyDescent="0.2">
      <c r="F11628" s="450"/>
    </row>
    <row r="11629" spans="6:6" x14ac:dyDescent="0.2">
      <c r="F11629" s="450"/>
    </row>
    <row r="11630" spans="6:6" x14ac:dyDescent="0.2">
      <c r="F11630" s="450"/>
    </row>
    <row r="11631" spans="6:6" x14ac:dyDescent="0.2">
      <c r="F11631" s="450"/>
    </row>
    <row r="11632" spans="6:6" x14ac:dyDescent="0.2">
      <c r="F11632" s="450"/>
    </row>
    <row r="11633" spans="6:6" x14ac:dyDescent="0.2">
      <c r="F11633" s="450"/>
    </row>
    <row r="11634" spans="6:6" x14ac:dyDescent="0.2">
      <c r="F11634" s="450"/>
    </row>
    <row r="11635" spans="6:6" x14ac:dyDescent="0.2">
      <c r="F11635" s="450"/>
    </row>
    <row r="11636" spans="6:6" x14ac:dyDescent="0.2">
      <c r="F11636" s="450"/>
    </row>
    <row r="11637" spans="6:6" x14ac:dyDescent="0.2">
      <c r="F11637" s="450"/>
    </row>
    <row r="11638" spans="6:6" x14ac:dyDescent="0.2">
      <c r="F11638" s="450"/>
    </row>
    <row r="11639" spans="6:6" x14ac:dyDescent="0.2">
      <c r="F11639" s="450"/>
    </row>
    <row r="11640" spans="6:6" x14ac:dyDescent="0.2">
      <c r="F11640" s="450"/>
    </row>
    <row r="11641" spans="6:6" x14ac:dyDescent="0.2">
      <c r="F11641" s="450"/>
    </row>
    <row r="11642" spans="6:6" x14ac:dyDescent="0.2">
      <c r="F11642" s="450"/>
    </row>
    <row r="11643" spans="6:6" x14ac:dyDescent="0.2">
      <c r="F11643" s="450"/>
    </row>
    <row r="11644" spans="6:6" x14ac:dyDescent="0.2">
      <c r="F11644" s="450"/>
    </row>
    <row r="11645" spans="6:6" x14ac:dyDescent="0.2">
      <c r="F11645" s="450"/>
    </row>
    <row r="11646" spans="6:6" x14ac:dyDescent="0.2">
      <c r="F11646" s="450"/>
    </row>
    <row r="11647" spans="6:6" x14ac:dyDescent="0.2">
      <c r="F11647" s="450"/>
    </row>
    <row r="11648" spans="6:6" x14ac:dyDescent="0.2">
      <c r="F11648" s="450"/>
    </row>
    <row r="11649" spans="6:6" x14ac:dyDescent="0.2">
      <c r="F11649" s="450"/>
    </row>
    <row r="11650" spans="6:6" x14ac:dyDescent="0.2">
      <c r="F11650" s="450"/>
    </row>
    <row r="11651" spans="6:6" x14ac:dyDescent="0.2">
      <c r="F11651" s="450"/>
    </row>
    <row r="11652" spans="6:6" x14ac:dyDescent="0.2">
      <c r="F11652" s="450"/>
    </row>
    <row r="11653" spans="6:6" x14ac:dyDescent="0.2">
      <c r="F11653" s="450"/>
    </row>
    <row r="11654" spans="6:6" x14ac:dyDescent="0.2">
      <c r="F11654" s="450"/>
    </row>
    <row r="11655" spans="6:6" x14ac:dyDescent="0.2">
      <c r="F11655" s="450"/>
    </row>
    <row r="11656" spans="6:6" x14ac:dyDescent="0.2">
      <c r="F11656" s="450"/>
    </row>
    <row r="11657" spans="6:6" x14ac:dyDescent="0.2">
      <c r="F11657" s="450"/>
    </row>
    <row r="11658" spans="6:6" x14ac:dyDescent="0.2">
      <c r="F11658" s="450"/>
    </row>
    <row r="11659" spans="6:6" x14ac:dyDescent="0.2">
      <c r="F11659" s="450"/>
    </row>
    <row r="11660" spans="6:6" x14ac:dyDescent="0.2">
      <c r="F11660" s="450"/>
    </row>
    <row r="11661" spans="6:6" x14ac:dyDescent="0.2">
      <c r="F11661" s="450"/>
    </row>
    <row r="11662" spans="6:6" x14ac:dyDescent="0.2">
      <c r="F11662" s="450"/>
    </row>
    <row r="11663" spans="6:6" x14ac:dyDescent="0.2">
      <c r="F11663" s="450"/>
    </row>
    <row r="11664" spans="6:6" x14ac:dyDescent="0.2">
      <c r="F11664" s="450"/>
    </row>
    <row r="11665" spans="6:6" x14ac:dyDescent="0.2">
      <c r="F11665" s="450"/>
    </row>
    <row r="11666" spans="6:6" x14ac:dyDescent="0.2">
      <c r="F11666" s="450"/>
    </row>
    <row r="11667" spans="6:6" x14ac:dyDescent="0.2">
      <c r="F11667" s="450"/>
    </row>
    <row r="11668" spans="6:6" x14ac:dyDescent="0.2">
      <c r="F11668" s="450"/>
    </row>
    <row r="11669" spans="6:6" x14ac:dyDescent="0.2">
      <c r="F11669" s="450"/>
    </row>
    <row r="11670" spans="6:6" x14ac:dyDescent="0.2">
      <c r="F11670" s="450"/>
    </row>
    <row r="11671" spans="6:6" x14ac:dyDescent="0.2">
      <c r="F11671" s="450"/>
    </row>
    <row r="11672" spans="6:6" x14ac:dyDescent="0.2">
      <c r="F11672" s="450"/>
    </row>
    <row r="11673" spans="6:6" x14ac:dyDescent="0.2">
      <c r="F11673" s="450"/>
    </row>
    <row r="11674" spans="6:6" x14ac:dyDescent="0.2">
      <c r="F11674" s="450"/>
    </row>
    <row r="11675" spans="6:6" x14ac:dyDescent="0.2">
      <c r="F11675" s="450"/>
    </row>
    <row r="11676" spans="6:6" x14ac:dyDescent="0.2">
      <c r="F11676" s="450"/>
    </row>
    <row r="11677" spans="6:6" x14ac:dyDescent="0.2">
      <c r="F11677" s="450"/>
    </row>
    <row r="11678" spans="6:6" x14ac:dyDescent="0.2">
      <c r="F11678" s="450"/>
    </row>
    <row r="11679" spans="6:6" x14ac:dyDescent="0.2">
      <c r="F11679" s="450"/>
    </row>
    <row r="11680" spans="6:6" x14ac:dyDescent="0.2">
      <c r="F11680" s="450"/>
    </row>
    <row r="11681" spans="6:6" x14ac:dyDescent="0.2">
      <c r="F11681" s="450"/>
    </row>
    <row r="11682" spans="6:6" x14ac:dyDescent="0.2">
      <c r="F11682" s="450"/>
    </row>
    <row r="11683" spans="6:6" x14ac:dyDescent="0.2">
      <c r="F11683" s="450"/>
    </row>
    <row r="11684" spans="6:6" x14ac:dyDescent="0.2">
      <c r="F11684" s="450"/>
    </row>
    <row r="11685" spans="6:6" x14ac:dyDescent="0.2">
      <c r="F11685" s="450"/>
    </row>
    <row r="11686" spans="6:6" x14ac:dyDescent="0.2">
      <c r="F11686" s="450"/>
    </row>
    <row r="11687" spans="6:6" x14ac:dyDescent="0.2">
      <c r="F11687" s="450"/>
    </row>
    <row r="11688" spans="6:6" x14ac:dyDescent="0.2">
      <c r="F11688" s="450"/>
    </row>
    <row r="11689" spans="6:6" x14ac:dyDescent="0.2">
      <c r="F11689" s="450"/>
    </row>
    <row r="11690" spans="6:6" x14ac:dyDescent="0.2">
      <c r="F11690" s="450"/>
    </row>
    <row r="11691" spans="6:6" x14ac:dyDescent="0.2">
      <c r="F11691" s="450"/>
    </row>
    <row r="11692" spans="6:6" x14ac:dyDescent="0.2">
      <c r="F11692" s="450"/>
    </row>
    <row r="11693" spans="6:6" x14ac:dyDescent="0.2">
      <c r="F11693" s="450"/>
    </row>
    <row r="11694" spans="6:6" x14ac:dyDescent="0.2">
      <c r="F11694" s="450"/>
    </row>
    <row r="11695" spans="6:6" x14ac:dyDescent="0.2">
      <c r="F11695" s="450"/>
    </row>
    <row r="11696" spans="6:6" x14ac:dyDescent="0.2">
      <c r="F11696" s="450"/>
    </row>
    <row r="11697" spans="6:6" x14ac:dyDescent="0.2">
      <c r="F11697" s="450"/>
    </row>
    <row r="11698" spans="6:6" x14ac:dyDescent="0.2">
      <c r="F11698" s="450"/>
    </row>
    <row r="11699" spans="6:6" x14ac:dyDescent="0.2">
      <c r="F11699" s="450"/>
    </row>
    <row r="11700" spans="6:6" x14ac:dyDescent="0.2">
      <c r="F11700" s="450"/>
    </row>
    <row r="11701" spans="6:6" x14ac:dyDescent="0.2">
      <c r="F11701" s="450"/>
    </row>
    <row r="11702" spans="6:6" x14ac:dyDescent="0.2">
      <c r="F11702" s="450"/>
    </row>
    <row r="11703" spans="6:6" x14ac:dyDescent="0.2">
      <c r="F11703" s="450"/>
    </row>
    <row r="11704" spans="6:6" x14ac:dyDescent="0.2">
      <c r="F11704" s="450"/>
    </row>
    <row r="11705" spans="6:6" x14ac:dyDescent="0.2">
      <c r="F11705" s="450"/>
    </row>
    <row r="11706" spans="6:6" x14ac:dyDescent="0.2">
      <c r="F11706" s="450"/>
    </row>
    <row r="11707" spans="6:6" x14ac:dyDescent="0.2">
      <c r="F11707" s="450"/>
    </row>
    <row r="11708" spans="6:6" x14ac:dyDescent="0.2">
      <c r="F11708" s="450"/>
    </row>
    <row r="11709" spans="6:6" x14ac:dyDescent="0.2">
      <c r="F11709" s="450"/>
    </row>
    <row r="11710" spans="6:6" x14ac:dyDescent="0.2">
      <c r="F11710" s="450"/>
    </row>
    <row r="11711" spans="6:6" x14ac:dyDescent="0.2">
      <c r="F11711" s="450"/>
    </row>
    <row r="11712" spans="6:6" x14ac:dyDescent="0.2">
      <c r="F11712" s="450"/>
    </row>
    <row r="11713" spans="6:6" x14ac:dyDescent="0.2">
      <c r="F11713" s="450"/>
    </row>
    <row r="11714" spans="6:6" x14ac:dyDescent="0.2">
      <c r="F11714" s="450"/>
    </row>
    <row r="11715" spans="6:6" x14ac:dyDescent="0.2">
      <c r="F11715" s="450"/>
    </row>
    <row r="11716" spans="6:6" x14ac:dyDescent="0.2">
      <c r="F11716" s="450"/>
    </row>
    <row r="11717" spans="6:6" x14ac:dyDescent="0.2">
      <c r="F11717" s="450"/>
    </row>
    <row r="11718" spans="6:6" x14ac:dyDescent="0.2">
      <c r="F11718" s="450"/>
    </row>
    <row r="11719" spans="6:6" x14ac:dyDescent="0.2">
      <c r="F11719" s="450"/>
    </row>
    <row r="11720" spans="6:6" x14ac:dyDescent="0.2">
      <c r="F11720" s="450"/>
    </row>
    <row r="11721" spans="6:6" x14ac:dyDescent="0.2">
      <c r="F11721" s="450"/>
    </row>
    <row r="11722" spans="6:6" x14ac:dyDescent="0.2">
      <c r="F11722" s="450"/>
    </row>
    <row r="11723" spans="6:6" x14ac:dyDescent="0.2">
      <c r="F11723" s="450"/>
    </row>
    <row r="11724" spans="6:6" x14ac:dyDescent="0.2">
      <c r="F11724" s="450"/>
    </row>
    <row r="11725" spans="6:6" x14ac:dyDescent="0.2">
      <c r="F11725" s="450"/>
    </row>
    <row r="11726" spans="6:6" x14ac:dyDescent="0.2">
      <c r="F11726" s="450"/>
    </row>
    <row r="11727" spans="6:6" x14ac:dyDescent="0.2">
      <c r="F11727" s="450"/>
    </row>
    <row r="11728" spans="6:6" x14ac:dyDescent="0.2">
      <c r="F11728" s="450"/>
    </row>
    <row r="11729" spans="6:6" x14ac:dyDescent="0.2">
      <c r="F11729" s="450"/>
    </row>
    <row r="11730" spans="6:6" x14ac:dyDescent="0.2">
      <c r="F11730" s="450"/>
    </row>
    <row r="11731" spans="6:6" x14ac:dyDescent="0.2">
      <c r="F11731" s="450"/>
    </row>
    <row r="11732" spans="6:6" x14ac:dyDescent="0.2">
      <c r="F11732" s="450"/>
    </row>
    <row r="11733" spans="6:6" x14ac:dyDescent="0.2">
      <c r="F11733" s="450"/>
    </row>
    <row r="11734" spans="6:6" x14ac:dyDescent="0.2">
      <c r="F11734" s="450"/>
    </row>
    <row r="11735" spans="6:6" x14ac:dyDescent="0.2">
      <c r="F11735" s="450"/>
    </row>
    <row r="11736" spans="6:6" x14ac:dyDescent="0.2">
      <c r="F11736" s="450"/>
    </row>
    <row r="11737" spans="6:6" x14ac:dyDescent="0.2">
      <c r="F11737" s="450"/>
    </row>
    <row r="11738" spans="6:6" x14ac:dyDescent="0.2">
      <c r="F11738" s="450"/>
    </row>
    <row r="11739" spans="6:6" x14ac:dyDescent="0.2">
      <c r="F11739" s="450"/>
    </row>
    <row r="11740" spans="6:6" x14ac:dyDescent="0.2">
      <c r="F11740" s="450"/>
    </row>
    <row r="11741" spans="6:6" x14ac:dyDescent="0.2">
      <c r="F11741" s="450"/>
    </row>
    <row r="11742" spans="6:6" x14ac:dyDescent="0.2">
      <c r="F11742" s="450"/>
    </row>
    <row r="11743" spans="6:6" x14ac:dyDescent="0.2">
      <c r="F11743" s="450"/>
    </row>
    <row r="11744" spans="6:6" x14ac:dyDescent="0.2">
      <c r="F11744" s="450"/>
    </row>
    <row r="11745" spans="6:6" x14ac:dyDescent="0.2">
      <c r="F11745" s="450"/>
    </row>
    <row r="11746" spans="6:6" x14ac:dyDescent="0.2">
      <c r="F11746" s="450"/>
    </row>
    <row r="11747" spans="6:6" x14ac:dyDescent="0.2">
      <c r="F11747" s="450"/>
    </row>
    <row r="11748" spans="6:6" x14ac:dyDescent="0.2">
      <c r="F11748" s="450"/>
    </row>
    <row r="11749" spans="6:6" x14ac:dyDescent="0.2">
      <c r="F11749" s="450"/>
    </row>
    <row r="11750" spans="6:6" x14ac:dyDescent="0.2">
      <c r="F11750" s="450"/>
    </row>
    <row r="11751" spans="6:6" x14ac:dyDescent="0.2">
      <c r="F11751" s="450"/>
    </row>
    <row r="11752" spans="6:6" x14ac:dyDescent="0.2">
      <c r="F11752" s="450"/>
    </row>
    <row r="11753" spans="6:6" x14ac:dyDescent="0.2">
      <c r="F11753" s="450"/>
    </row>
    <row r="11754" spans="6:6" x14ac:dyDescent="0.2">
      <c r="F11754" s="450"/>
    </row>
    <row r="11755" spans="6:6" x14ac:dyDescent="0.2">
      <c r="F11755" s="450"/>
    </row>
    <row r="11756" spans="6:6" x14ac:dyDescent="0.2">
      <c r="F11756" s="450"/>
    </row>
    <row r="11757" spans="6:6" x14ac:dyDescent="0.2">
      <c r="F11757" s="450"/>
    </row>
    <row r="11758" spans="6:6" x14ac:dyDescent="0.2">
      <c r="F11758" s="450"/>
    </row>
    <row r="11759" spans="6:6" x14ac:dyDescent="0.2">
      <c r="F11759" s="450"/>
    </row>
    <row r="11760" spans="6:6" x14ac:dyDescent="0.2">
      <c r="F11760" s="450"/>
    </row>
    <row r="11761" spans="6:6" x14ac:dyDescent="0.2">
      <c r="F11761" s="450"/>
    </row>
    <row r="11762" spans="6:6" x14ac:dyDescent="0.2">
      <c r="F11762" s="450"/>
    </row>
    <row r="11763" spans="6:6" x14ac:dyDescent="0.2">
      <c r="F11763" s="450"/>
    </row>
    <row r="11764" spans="6:6" x14ac:dyDescent="0.2">
      <c r="F11764" s="450"/>
    </row>
    <row r="11765" spans="6:6" x14ac:dyDescent="0.2">
      <c r="F11765" s="450"/>
    </row>
    <row r="11766" spans="6:6" x14ac:dyDescent="0.2">
      <c r="F11766" s="450"/>
    </row>
    <row r="11767" spans="6:6" x14ac:dyDescent="0.2">
      <c r="F11767" s="450"/>
    </row>
    <row r="11768" spans="6:6" x14ac:dyDescent="0.2">
      <c r="F11768" s="450"/>
    </row>
    <row r="11769" spans="6:6" x14ac:dyDescent="0.2">
      <c r="F11769" s="450"/>
    </row>
    <row r="11770" spans="6:6" x14ac:dyDescent="0.2">
      <c r="F11770" s="450"/>
    </row>
    <row r="11771" spans="6:6" x14ac:dyDescent="0.2">
      <c r="F11771" s="450"/>
    </row>
    <row r="11772" spans="6:6" x14ac:dyDescent="0.2">
      <c r="F11772" s="450"/>
    </row>
    <row r="11773" spans="6:6" x14ac:dyDescent="0.2">
      <c r="F11773" s="450"/>
    </row>
    <row r="11774" spans="6:6" x14ac:dyDescent="0.2">
      <c r="F11774" s="450"/>
    </row>
    <row r="11775" spans="6:6" x14ac:dyDescent="0.2">
      <c r="F11775" s="450"/>
    </row>
    <row r="11776" spans="6:6" x14ac:dyDescent="0.2">
      <c r="F11776" s="450"/>
    </row>
    <row r="11777" spans="6:6" x14ac:dyDescent="0.2">
      <c r="F11777" s="450"/>
    </row>
    <row r="11778" spans="6:6" x14ac:dyDescent="0.2">
      <c r="F11778" s="450"/>
    </row>
    <row r="11779" spans="6:6" x14ac:dyDescent="0.2">
      <c r="F11779" s="450"/>
    </row>
    <row r="11780" spans="6:6" x14ac:dyDescent="0.2">
      <c r="F11780" s="450"/>
    </row>
    <row r="11781" spans="6:6" x14ac:dyDescent="0.2">
      <c r="F11781" s="450"/>
    </row>
    <row r="11782" spans="6:6" x14ac:dyDescent="0.2">
      <c r="F11782" s="450"/>
    </row>
    <row r="11783" spans="6:6" x14ac:dyDescent="0.2">
      <c r="F11783" s="450"/>
    </row>
    <row r="11784" spans="6:6" x14ac:dyDescent="0.2">
      <c r="F11784" s="450"/>
    </row>
    <row r="11785" spans="6:6" x14ac:dyDescent="0.2">
      <c r="F11785" s="450"/>
    </row>
    <row r="11786" spans="6:6" x14ac:dyDescent="0.2">
      <c r="F11786" s="450"/>
    </row>
    <row r="11787" spans="6:6" x14ac:dyDescent="0.2">
      <c r="F11787" s="450"/>
    </row>
    <row r="11788" spans="6:6" x14ac:dyDescent="0.2">
      <c r="F11788" s="450"/>
    </row>
    <row r="11789" spans="6:6" x14ac:dyDescent="0.2">
      <c r="F11789" s="450"/>
    </row>
    <row r="11790" spans="6:6" x14ac:dyDescent="0.2">
      <c r="F11790" s="450"/>
    </row>
    <row r="11791" spans="6:6" x14ac:dyDescent="0.2">
      <c r="F11791" s="450"/>
    </row>
    <row r="11792" spans="6:6" x14ac:dyDescent="0.2">
      <c r="F11792" s="450"/>
    </row>
    <row r="11793" spans="6:6" x14ac:dyDescent="0.2">
      <c r="F11793" s="450"/>
    </row>
    <row r="11794" spans="6:6" x14ac:dyDescent="0.2">
      <c r="F11794" s="450"/>
    </row>
    <row r="11795" spans="6:6" x14ac:dyDescent="0.2">
      <c r="F11795" s="450"/>
    </row>
    <row r="11796" spans="6:6" x14ac:dyDescent="0.2">
      <c r="F11796" s="450"/>
    </row>
    <row r="11797" spans="6:6" x14ac:dyDescent="0.2">
      <c r="F11797" s="450"/>
    </row>
    <row r="11798" spans="6:6" x14ac:dyDescent="0.2">
      <c r="F11798" s="450"/>
    </row>
    <row r="11799" spans="6:6" x14ac:dyDescent="0.2">
      <c r="F11799" s="450"/>
    </row>
    <row r="11800" spans="6:6" x14ac:dyDescent="0.2">
      <c r="F11800" s="450"/>
    </row>
    <row r="11801" spans="6:6" x14ac:dyDescent="0.2">
      <c r="F11801" s="450"/>
    </row>
    <row r="11802" spans="6:6" x14ac:dyDescent="0.2">
      <c r="F11802" s="450"/>
    </row>
    <row r="11803" spans="6:6" x14ac:dyDescent="0.2">
      <c r="F11803" s="450"/>
    </row>
    <row r="11804" spans="6:6" x14ac:dyDescent="0.2">
      <c r="F11804" s="450"/>
    </row>
    <row r="11805" spans="6:6" x14ac:dyDescent="0.2">
      <c r="F11805" s="450"/>
    </row>
    <row r="11806" spans="6:6" x14ac:dyDescent="0.2">
      <c r="F11806" s="450"/>
    </row>
    <row r="11807" spans="6:6" x14ac:dyDescent="0.2">
      <c r="F11807" s="450"/>
    </row>
    <row r="11808" spans="6:6" x14ac:dyDescent="0.2">
      <c r="F11808" s="450"/>
    </row>
    <row r="11809" spans="6:6" x14ac:dyDescent="0.2">
      <c r="F11809" s="450"/>
    </row>
    <row r="11810" spans="6:6" x14ac:dyDescent="0.2">
      <c r="F11810" s="450"/>
    </row>
    <row r="11811" spans="6:6" x14ac:dyDescent="0.2">
      <c r="F11811" s="450"/>
    </row>
    <row r="11812" spans="6:6" x14ac:dyDescent="0.2">
      <c r="F11812" s="450"/>
    </row>
    <row r="11813" spans="6:6" x14ac:dyDescent="0.2">
      <c r="F11813" s="450"/>
    </row>
    <row r="11814" spans="6:6" x14ac:dyDescent="0.2">
      <c r="F11814" s="450"/>
    </row>
    <row r="11815" spans="6:6" x14ac:dyDescent="0.2">
      <c r="F11815" s="450"/>
    </row>
    <row r="11816" spans="6:6" x14ac:dyDescent="0.2">
      <c r="F11816" s="450"/>
    </row>
    <row r="11817" spans="6:6" x14ac:dyDescent="0.2">
      <c r="F11817" s="450"/>
    </row>
    <row r="11818" spans="6:6" x14ac:dyDescent="0.2">
      <c r="F11818" s="450"/>
    </row>
    <row r="11819" spans="6:6" x14ac:dyDescent="0.2">
      <c r="F11819" s="450"/>
    </row>
    <row r="11820" spans="6:6" x14ac:dyDescent="0.2">
      <c r="F11820" s="450"/>
    </row>
    <row r="11821" spans="6:6" x14ac:dyDescent="0.2">
      <c r="F11821" s="450"/>
    </row>
    <row r="11822" spans="6:6" x14ac:dyDescent="0.2">
      <c r="F11822" s="450"/>
    </row>
    <row r="11823" spans="6:6" x14ac:dyDescent="0.2">
      <c r="F11823" s="450"/>
    </row>
    <row r="11824" spans="6:6" x14ac:dyDescent="0.2">
      <c r="F11824" s="450"/>
    </row>
    <row r="11825" spans="6:6" x14ac:dyDescent="0.2">
      <c r="F11825" s="450"/>
    </row>
    <row r="11826" spans="6:6" x14ac:dyDescent="0.2">
      <c r="F11826" s="450"/>
    </row>
    <row r="11827" spans="6:6" x14ac:dyDescent="0.2">
      <c r="F11827" s="450"/>
    </row>
    <row r="11828" spans="6:6" x14ac:dyDescent="0.2">
      <c r="F11828" s="450"/>
    </row>
    <row r="11829" spans="6:6" x14ac:dyDescent="0.2">
      <c r="F11829" s="450"/>
    </row>
    <row r="11830" spans="6:6" x14ac:dyDescent="0.2">
      <c r="F11830" s="450"/>
    </row>
    <row r="11831" spans="6:6" x14ac:dyDescent="0.2">
      <c r="F11831" s="450"/>
    </row>
    <row r="11832" spans="6:6" x14ac:dyDescent="0.2">
      <c r="F11832" s="450"/>
    </row>
    <row r="11833" spans="6:6" x14ac:dyDescent="0.2">
      <c r="F11833" s="450"/>
    </row>
    <row r="11834" spans="6:6" x14ac:dyDescent="0.2">
      <c r="F11834" s="450"/>
    </row>
    <row r="11835" spans="6:6" x14ac:dyDescent="0.2">
      <c r="F11835" s="450"/>
    </row>
    <row r="11836" spans="6:6" x14ac:dyDescent="0.2">
      <c r="F11836" s="450"/>
    </row>
    <row r="11837" spans="6:6" x14ac:dyDescent="0.2">
      <c r="F11837" s="450"/>
    </row>
    <row r="11838" spans="6:6" x14ac:dyDescent="0.2">
      <c r="F11838" s="450"/>
    </row>
    <row r="11839" spans="6:6" x14ac:dyDescent="0.2">
      <c r="F11839" s="450"/>
    </row>
    <row r="11840" spans="6:6" x14ac:dyDescent="0.2">
      <c r="F11840" s="450"/>
    </row>
    <row r="11841" spans="6:6" x14ac:dyDescent="0.2">
      <c r="F11841" s="450"/>
    </row>
    <row r="11842" spans="6:6" x14ac:dyDescent="0.2">
      <c r="F11842" s="450"/>
    </row>
    <row r="11843" spans="6:6" x14ac:dyDescent="0.2">
      <c r="F11843" s="450"/>
    </row>
    <row r="11844" spans="6:6" x14ac:dyDescent="0.2">
      <c r="F11844" s="450"/>
    </row>
    <row r="11845" spans="6:6" x14ac:dyDescent="0.2">
      <c r="F11845" s="450"/>
    </row>
    <row r="11846" spans="6:6" x14ac:dyDescent="0.2">
      <c r="F11846" s="450"/>
    </row>
    <row r="11847" spans="6:6" x14ac:dyDescent="0.2">
      <c r="F11847" s="450"/>
    </row>
    <row r="11848" spans="6:6" x14ac:dyDescent="0.2">
      <c r="F11848" s="450"/>
    </row>
    <row r="11849" spans="6:6" x14ac:dyDescent="0.2">
      <c r="F11849" s="450"/>
    </row>
    <row r="11850" spans="6:6" x14ac:dyDescent="0.2">
      <c r="F11850" s="450"/>
    </row>
    <row r="11851" spans="6:6" x14ac:dyDescent="0.2">
      <c r="F11851" s="450"/>
    </row>
    <row r="11852" spans="6:6" x14ac:dyDescent="0.2">
      <c r="F11852" s="450"/>
    </row>
    <row r="11853" spans="6:6" x14ac:dyDescent="0.2">
      <c r="F11853" s="450"/>
    </row>
    <row r="11854" spans="6:6" x14ac:dyDescent="0.2">
      <c r="F11854" s="450"/>
    </row>
    <row r="11855" spans="6:6" x14ac:dyDescent="0.2">
      <c r="F11855" s="450"/>
    </row>
    <row r="11856" spans="6:6" x14ac:dyDescent="0.2">
      <c r="F11856" s="450"/>
    </row>
    <row r="11857" spans="6:6" x14ac:dyDescent="0.2">
      <c r="F11857" s="450"/>
    </row>
    <row r="11858" spans="6:6" x14ac:dyDescent="0.2">
      <c r="F11858" s="450"/>
    </row>
    <row r="11859" spans="6:6" x14ac:dyDescent="0.2">
      <c r="F11859" s="450"/>
    </row>
    <row r="11860" spans="6:6" x14ac:dyDescent="0.2">
      <c r="F11860" s="450"/>
    </row>
    <row r="11861" spans="6:6" x14ac:dyDescent="0.2">
      <c r="F11861" s="450"/>
    </row>
    <row r="11862" spans="6:6" x14ac:dyDescent="0.2">
      <c r="F11862" s="450"/>
    </row>
    <row r="11863" spans="6:6" x14ac:dyDescent="0.2">
      <c r="F11863" s="450"/>
    </row>
    <row r="11864" spans="6:6" x14ac:dyDescent="0.2">
      <c r="F11864" s="450"/>
    </row>
    <row r="11865" spans="6:6" x14ac:dyDescent="0.2">
      <c r="F11865" s="450"/>
    </row>
    <row r="11866" spans="6:6" x14ac:dyDescent="0.2">
      <c r="F11866" s="450"/>
    </row>
    <row r="11867" spans="6:6" x14ac:dyDescent="0.2">
      <c r="F11867" s="450"/>
    </row>
    <row r="11868" spans="6:6" x14ac:dyDescent="0.2">
      <c r="F11868" s="450"/>
    </row>
    <row r="11869" spans="6:6" x14ac:dyDescent="0.2">
      <c r="F11869" s="450"/>
    </row>
    <row r="11870" spans="6:6" x14ac:dyDescent="0.2">
      <c r="F11870" s="450"/>
    </row>
    <row r="11871" spans="6:6" x14ac:dyDescent="0.2">
      <c r="F11871" s="450"/>
    </row>
    <row r="11872" spans="6:6" x14ac:dyDescent="0.2">
      <c r="F11872" s="450"/>
    </row>
    <row r="11873" spans="6:6" x14ac:dyDescent="0.2">
      <c r="F11873" s="450"/>
    </row>
    <row r="11874" spans="6:6" x14ac:dyDescent="0.2">
      <c r="F11874" s="450"/>
    </row>
    <row r="11875" spans="6:6" x14ac:dyDescent="0.2">
      <c r="F11875" s="450"/>
    </row>
    <row r="11876" spans="6:6" x14ac:dyDescent="0.2">
      <c r="F11876" s="450"/>
    </row>
    <row r="11877" spans="6:6" x14ac:dyDescent="0.2">
      <c r="F11877" s="450"/>
    </row>
    <row r="11878" spans="6:6" x14ac:dyDescent="0.2">
      <c r="F11878" s="450"/>
    </row>
    <row r="11879" spans="6:6" x14ac:dyDescent="0.2">
      <c r="F11879" s="450"/>
    </row>
    <row r="11880" spans="6:6" x14ac:dyDescent="0.2">
      <c r="F11880" s="450"/>
    </row>
    <row r="11881" spans="6:6" x14ac:dyDescent="0.2">
      <c r="F11881" s="450"/>
    </row>
    <row r="11882" spans="6:6" x14ac:dyDescent="0.2">
      <c r="F11882" s="450"/>
    </row>
    <row r="11883" spans="6:6" x14ac:dyDescent="0.2">
      <c r="F11883" s="450"/>
    </row>
    <row r="11884" spans="6:6" x14ac:dyDescent="0.2">
      <c r="F11884" s="450"/>
    </row>
    <row r="11885" spans="6:6" x14ac:dyDescent="0.2">
      <c r="F11885" s="450"/>
    </row>
    <row r="11886" spans="6:6" x14ac:dyDescent="0.2">
      <c r="F11886" s="450"/>
    </row>
    <row r="11887" spans="6:6" x14ac:dyDescent="0.2">
      <c r="F11887" s="450"/>
    </row>
    <row r="11888" spans="6:6" x14ac:dyDescent="0.2">
      <c r="F11888" s="450"/>
    </row>
    <row r="11889" spans="6:6" x14ac:dyDescent="0.2">
      <c r="F11889" s="450"/>
    </row>
    <row r="11890" spans="6:6" x14ac:dyDescent="0.2">
      <c r="F11890" s="450"/>
    </row>
    <row r="11891" spans="6:6" x14ac:dyDescent="0.2">
      <c r="F11891" s="450"/>
    </row>
    <row r="11892" spans="6:6" x14ac:dyDescent="0.2">
      <c r="F11892" s="450"/>
    </row>
    <row r="11893" spans="6:6" x14ac:dyDescent="0.2">
      <c r="F11893" s="450"/>
    </row>
    <row r="11894" spans="6:6" x14ac:dyDescent="0.2">
      <c r="F11894" s="450"/>
    </row>
    <row r="11895" spans="6:6" x14ac:dyDescent="0.2">
      <c r="F11895" s="450"/>
    </row>
    <row r="11896" spans="6:6" x14ac:dyDescent="0.2">
      <c r="F11896" s="450"/>
    </row>
    <row r="11897" spans="6:6" x14ac:dyDescent="0.2">
      <c r="F11897" s="450"/>
    </row>
    <row r="11898" spans="6:6" x14ac:dyDescent="0.2">
      <c r="F11898" s="450"/>
    </row>
    <row r="11899" spans="6:6" x14ac:dyDescent="0.2">
      <c r="F11899" s="450"/>
    </row>
    <row r="11900" spans="6:6" x14ac:dyDescent="0.2">
      <c r="F11900" s="450"/>
    </row>
    <row r="11901" spans="6:6" x14ac:dyDescent="0.2">
      <c r="F11901" s="450"/>
    </row>
    <row r="11902" spans="6:6" x14ac:dyDescent="0.2">
      <c r="F11902" s="450"/>
    </row>
    <row r="11903" spans="6:6" x14ac:dyDescent="0.2">
      <c r="F11903" s="450"/>
    </row>
    <row r="11904" spans="6:6" x14ac:dyDescent="0.2">
      <c r="F11904" s="450"/>
    </row>
    <row r="11905" spans="6:6" x14ac:dyDescent="0.2">
      <c r="F11905" s="450"/>
    </row>
    <row r="11906" spans="6:6" x14ac:dyDescent="0.2">
      <c r="F11906" s="450"/>
    </row>
    <row r="11907" spans="6:6" x14ac:dyDescent="0.2">
      <c r="F11907" s="450"/>
    </row>
    <row r="11908" spans="6:6" x14ac:dyDescent="0.2">
      <c r="F11908" s="450"/>
    </row>
    <row r="11909" spans="6:6" x14ac:dyDescent="0.2">
      <c r="F11909" s="450"/>
    </row>
    <row r="11910" spans="6:6" x14ac:dyDescent="0.2">
      <c r="F11910" s="450"/>
    </row>
    <row r="11911" spans="6:6" x14ac:dyDescent="0.2">
      <c r="F11911" s="450"/>
    </row>
    <row r="11912" spans="6:6" x14ac:dyDescent="0.2">
      <c r="F11912" s="450"/>
    </row>
    <row r="11913" spans="6:6" x14ac:dyDescent="0.2">
      <c r="F11913" s="450"/>
    </row>
    <row r="11914" spans="6:6" x14ac:dyDescent="0.2">
      <c r="F11914" s="450"/>
    </row>
    <row r="11915" spans="6:6" x14ac:dyDescent="0.2">
      <c r="F11915" s="450"/>
    </row>
    <row r="11916" spans="6:6" x14ac:dyDescent="0.2">
      <c r="F11916" s="450"/>
    </row>
    <row r="11917" spans="6:6" x14ac:dyDescent="0.2">
      <c r="F11917" s="450"/>
    </row>
    <row r="11918" spans="6:6" x14ac:dyDescent="0.2">
      <c r="F11918" s="450"/>
    </row>
    <row r="11919" spans="6:6" x14ac:dyDescent="0.2">
      <c r="F11919" s="450"/>
    </row>
    <row r="11920" spans="6:6" x14ac:dyDescent="0.2">
      <c r="F11920" s="450"/>
    </row>
    <row r="11921" spans="6:6" x14ac:dyDescent="0.2">
      <c r="F11921" s="450"/>
    </row>
    <row r="11922" spans="6:6" x14ac:dyDescent="0.2">
      <c r="F11922" s="450"/>
    </row>
    <row r="11923" spans="6:6" x14ac:dyDescent="0.2">
      <c r="F11923" s="450"/>
    </row>
    <row r="11924" spans="6:6" x14ac:dyDescent="0.2">
      <c r="F11924" s="450"/>
    </row>
    <row r="11925" spans="6:6" x14ac:dyDescent="0.2">
      <c r="F11925" s="450"/>
    </row>
    <row r="11926" spans="6:6" x14ac:dyDescent="0.2">
      <c r="F11926" s="450"/>
    </row>
    <row r="11927" spans="6:6" x14ac:dyDescent="0.2">
      <c r="F11927" s="450"/>
    </row>
    <row r="11928" spans="6:6" x14ac:dyDescent="0.2">
      <c r="F11928" s="450"/>
    </row>
    <row r="11929" spans="6:6" x14ac:dyDescent="0.2">
      <c r="F11929" s="450"/>
    </row>
    <row r="11930" spans="6:6" x14ac:dyDescent="0.2">
      <c r="F11930" s="450"/>
    </row>
    <row r="11931" spans="6:6" x14ac:dyDescent="0.2">
      <c r="F11931" s="450"/>
    </row>
    <row r="11932" spans="6:6" x14ac:dyDescent="0.2">
      <c r="F11932" s="450"/>
    </row>
    <row r="11933" spans="6:6" x14ac:dyDescent="0.2">
      <c r="F11933" s="450"/>
    </row>
    <row r="11934" spans="6:6" x14ac:dyDescent="0.2">
      <c r="F11934" s="450"/>
    </row>
    <row r="11935" spans="6:6" x14ac:dyDescent="0.2">
      <c r="F11935" s="450"/>
    </row>
    <row r="11936" spans="6:6" x14ac:dyDescent="0.2">
      <c r="F11936" s="450"/>
    </row>
    <row r="11937" spans="6:6" x14ac:dyDescent="0.2">
      <c r="F11937" s="450"/>
    </row>
    <row r="11938" spans="6:6" x14ac:dyDescent="0.2">
      <c r="F11938" s="450"/>
    </row>
    <row r="11939" spans="6:6" x14ac:dyDescent="0.2">
      <c r="F11939" s="450"/>
    </row>
    <row r="11940" spans="6:6" x14ac:dyDescent="0.2">
      <c r="F11940" s="450"/>
    </row>
    <row r="11941" spans="6:6" x14ac:dyDescent="0.2">
      <c r="F11941" s="450"/>
    </row>
    <row r="11942" spans="6:6" x14ac:dyDescent="0.2">
      <c r="F11942" s="450"/>
    </row>
    <row r="11943" spans="6:6" x14ac:dyDescent="0.2">
      <c r="F11943" s="450"/>
    </row>
    <row r="11944" spans="6:6" x14ac:dyDescent="0.2">
      <c r="F11944" s="450"/>
    </row>
    <row r="11945" spans="6:6" x14ac:dyDescent="0.2">
      <c r="F11945" s="450"/>
    </row>
    <row r="11946" spans="6:6" x14ac:dyDescent="0.2">
      <c r="F11946" s="450"/>
    </row>
    <row r="11947" spans="6:6" x14ac:dyDescent="0.2">
      <c r="F11947" s="450"/>
    </row>
    <row r="11948" spans="6:6" x14ac:dyDescent="0.2">
      <c r="F11948" s="450"/>
    </row>
    <row r="11949" spans="6:6" x14ac:dyDescent="0.2">
      <c r="F11949" s="450"/>
    </row>
    <row r="11950" spans="6:6" x14ac:dyDescent="0.2">
      <c r="F11950" s="450"/>
    </row>
    <row r="11951" spans="6:6" x14ac:dyDescent="0.2">
      <c r="F11951" s="450"/>
    </row>
    <row r="11952" spans="6:6" x14ac:dyDescent="0.2">
      <c r="F11952" s="450"/>
    </row>
    <row r="11953" spans="6:6" x14ac:dyDescent="0.2">
      <c r="F11953" s="450"/>
    </row>
    <row r="11954" spans="6:6" x14ac:dyDescent="0.2">
      <c r="F11954" s="450"/>
    </row>
    <row r="11955" spans="6:6" x14ac:dyDescent="0.2">
      <c r="F11955" s="450"/>
    </row>
    <row r="11956" spans="6:6" x14ac:dyDescent="0.2">
      <c r="F11956" s="450"/>
    </row>
    <row r="11957" spans="6:6" x14ac:dyDescent="0.2">
      <c r="F11957" s="450"/>
    </row>
    <row r="11958" spans="6:6" x14ac:dyDescent="0.2">
      <c r="F11958" s="450"/>
    </row>
    <row r="11959" spans="6:6" x14ac:dyDescent="0.2">
      <c r="F11959" s="450"/>
    </row>
    <row r="11960" spans="6:6" x14ac:dyDescent="0.2">
      <c r="F11960" s="450"/>
    </row>
    <row r="11961" spans="6:6" x14ac:dyDescent="0.2">
      <c r="F11961" s="450"/>
    </row>
    <row r="11962" spans="6:6" x14ac:dyDescent="0.2">
      <c r="F11962" s="450"/>
    </row>
    <row r="11963" spans="6:6" x14ac:dyDescent="0.2">
      <c r="F11963" s="450"/>
    </row>
    <row r="11964" spans="6:6" x14ac:dyDescent="0.2">
      <c r="F11964" s="450"/>
    </row>
    <row r="11965" spans="6:6" x14ac:dyDescent="0.2">
      <c r="F11965" s="450"/>
    </row>
    <row r="11966" spans="6:6" x14ac:dyDescent="0.2">
      <c r="F11966" s="450"/>
    </row>
    <row r="11967" spans="6:6" x14ac:dyDescent="0.2">
      <c r="F11967" s="450"/>
    </row>
    <row r="11968" spans="6:6" x14ac:dyDescent="0.2">
      <c r="F11968" s="450"/>
    </row>
    <row r="11969" spans="6:6" x14ac:dyDescent="0.2">
      <c r="F11969" s="450"/>
    </row>
    <row r="11970" spans="6:6" x14ac:dyDescent="0.2">
      <c r="F11970" s="450"/>
    </row>
    <row r="11971" spans="6:6" x14ac:dyDescent="0.2">
      <c r="F11971" s="450"/>
    </row>
    <row r="11972" spans="6:6" x14ac:dyDescent="0.2">
      <c r="F11972" s="450"/>
    </row>
    <row r="11973" spans="6:6" x14ac:dyDescent="0.2">
      <c r="F11973" s="450"/>
    </row>
    <row r="11974" spans="6:6" x14ac:dyDescent="0.2">
      <c r="F11974" s="450"/>
    </row>
    <row r="11975" spans="6:6" x14ac:dyDescent="0.2">
      <c r="F11975" s="450"/>
    </row>
    <row r="11976" spans="6:6" x14ac:dyDescent="0.2">
      <c r="F11976" s="450"/>
    </row>
    <row r="11977" spans="6:6" x14ac:dyDescent="0.2">
      <c r="F11977" s="450"/>
    </row>
    <row r="11978" spans="6:6" x14ac:dyDescent="0.2">
      <c r="F11978" s="450"/>
    </row>
    <row r="11979" spans="6:6" x14ac:dyDescent="0.2">
      <c r="F11979" s="450"/>
    </row>
    <row r="11980" spans="6:6" x14ac:dyDescent="0.2">
      <c r="F11980" s="450"/>
    </row>
    <row r="11981" spans="6:6" x14ac:dyDescent="0.2">
      <c r="F11981" s="450"/>
    </row>
    <row r="11982" spans="6:6" x14ac:dyDescent="0.2">
      <c r="F11982" s="450"/>
    </row>
    <row r="11983" spans="6:6" x14ac:dyDescent="0.2">
      <c r="F11983" s="450"/>
    </row>
    <row r="11984" spans="6:6" x14ac:dyDescent="0.2">
      <c r="F11984" s="450"/>
    </row>
    <row r="11985" spans="6:6" x14ac:dyDescent="0.2">
      <c r="F11985" s="450"/>
    </row>
    <row r="11986" spans="6:6" x14ac:dyDescent="0.2">
      <c r="F11986" s="450"/>
    </row>
    <row r="11987" spans="6:6" x14ac:dyDescent="0.2">
      <c r="F11987" s="450"/>
    </row>
    <row r="11988" spans="6:6" x14ac:dyDescent="0.2">
      <c r="F11988" s="450"/>
    </row>
    <row r="11989" spans="6:6" x14ac:dyDescent="0.2">
      <c r="F11989" s="450"/>
    </row>
    <row r="11990" spans="6:6" x14ac:dyDescent="0.2">
      <c r="F11990" s="450"/>
    </row>
    <row r="11991" spans="6:6" x14ac:dyDescent="0.2">
      <c r="F11991" s="450"/>
    </row>
    <row r="11992" spans="6:6" x14ac:dyDescent="0.2">
      <c r="F11992" s="450"/>
    </row>
    <row r="11993" spans="6:6" x14ac:dyDescent="0.2">
      <c r="F11993" s="450"/>
    </row>
    <row r="11994" spans="6:6" x14ac:dyDescent="0.2">
      <c r="F11994" s="450"/>
    </row>
    <row r="11995" spans="6:6" x14ac:dyDescent="0.2">
      <c r="F11995" s="450"/>
    </row>
    <row r="11996" spans="6:6" x14ac:dyDescent="0.2">
      <c r="F11996" s="450"/>
    </row>
    <row r="11997" spans="6:6" x14ac:dyDescent="0.2">
      <c r="F11997" s="450"/>
    </row>
    <row r="11998" spans="6:6" x14ac:dyDescent="0.2">
      <c r="F11998" s="450"/>
    </row>
    <row r="11999" spans="6:6" x14ac:dyDescent="0.2">
      <c r="F11999" s="450"/>
    </row>
    <row r="12000" spans="6:6" x14ac:dyDescent="0.2">
      <c r="F12000" s="450"/>
    </row>
    <row r="12001" spans="6:6" x14ac:dyDescent="0.2">
      <c r="F12001" s="450"/>
    </row>
    <row r="12002" spans="6:6" x14ac:dyDescent="0.2">
      <c r="F12002" s="450"/>
    </row>
    <row r="12003" spans="6:6" x14ac:dyDescent="0.2">
      <c r="F12003" s="450"/>
    </row>
    <row r="12004" spans="6:6" x14ac:dyDescent="0.2">
      <c r="F12004" s="450"/>
    </row>
    <row r="12005" spans="6:6" x14ac:dyDescent="0.2">
      <c r="F12005" s="450"/>
    </row>
    <row r="12006" spans="6:6" x14ac:dyDescent="0.2">
      <c r="F12006" s="450"/>
    </row>
    <row r="12007" spans="6:6" x14ac:dyDescent="0.2">
      <c r="F12007" s="450"/>
    </row>
    <row r="12008" spans="6:6" x14ac:dyDescent="0.2">
      <c r="F12008" s="450"/>
    </row>
    <row r="12009" spans="6:6" x14ac:dyDescent="0.2">
      <c r="F12009" s="450"/>
    </row>
    <row r="12010" spans="6:6" x14ac:dyDescent="0.2">
      <c r="F12010" s="450"/>
    </row>
    <row r="12011" spans="6:6" x14ac:dyDescent="0.2">
      <c r="F12011" s="450"/>
    </row>
    <row r="12012" spans="6:6" x14ac:dyDescent="0.2">
      <c r="F12012" s="450"/>
    </row>
    <row r="12013" spans="6:6" x14ac:dyDescent="0.2">
      <c r="F12013" s="450"/>
    </row>
    <row r="12014" spans="6:6" x14ac:dyDescent="0.2">
      <c r="F12014" s="450"/>
    </row>
    <row r="12015" spans="6:6" x14ac:dyDescent="0.2">
      <c r="F12015" s="450"/>
    </row>
    <row r="12016" spans="6:6" x14ac:dyDescent="0.2">
      <c r="F12016" s="450"/>
    </row>
    <row r="12017" spans="6:6" x14ac:dyDescent="0.2">
      <c r="F12017" s="450"/>
    </row>
    <row r="12018" spans="6:6" x14ac:dyDescent="0.2">
      <c r="F12018" s="450"/>
    </row>
    <row r="12019" spans="6:6" x14ac:dyDescent="0.2">
      <c r="F12019" s="450"/>
    </row>
    <row r="12020" spans="6:6" x14ac:dyDescent="0.2">
      <c r="F12020" s="450"/>
    </row>
    <row r="12021" spans="6:6" x14ac:dyDescent="0.2">
      <c r="F12021" s="450"/>
    </row>
    <row r="12022" spans="6:6" x14ac:dyDescent="0.2">
      <c r="F12022" s="450"/>
    </row>
    <row r="12023" spans="6:6" x14ac:dyDescent="0.2">
      <c r="F12023" s="450"/>
    </row>
    <row r="12024" spans="6:6" x14ac:dyDescent="0.2">
      <c r="F12024" s="450"/>
    </row>
    <row r="12025" spans="6:6" x14ac:dyDescent="0.2">
      <c r="F12025" s="450"/>
    </row>
    <row r="12026" spans="6:6" x14ac:dyDescent="0.2">
      <c r="F12026" s="450"/>
    </row>
    <row r="12027" spans="6:6" x14ac:dyDescent="0.2">
      <c r="F12027" s="450"/>
    </row>
    <row r="12028" spans="6:6" x14ac:dyDescent="0.2">
      <c r="F12028" s="450"/>
    </row>
    <row r="12029" spans="6:6" x14ac:dyDescent="0.2">
      <c r="F12029" s="450"/>
    </row>
    <row r="12030" spans="6:6" x14ac:dyDescent="0.2">
      <c r="F12030" s="450"/>
    </row>
    <row r="12031" spans="6:6" x14ac:dyDescent="0.2">
      <c r="F12031" s="450"/>
    </row>
    <row r="12032" spans="6:6" x14ac:dyDescent="0.2">
      <c r="F12032" s="450"/>
    </row>
    <row r="12033" spans="6:6" x14ac:dyDescent="0.2">
      <c r="F12033" s="450"/>
    </row>
    <row r="12034" spans="6:6" x14ac:dyDescent="0.2">
      <c r="F12034" s="450"/>
    </row>
    <row r="12035" spans="6:6" x14ac:dyDescent="0.2">
      <c r="F12035" s="450"/>
    </row>
    <row r="12036" spans="6:6" x14ac:dyDescent="0.2">
      <c r="F12036" s="450"/>
    </row>
    <row r="12037" spans="6:6" x14ac:dyDescent="0.2">
      <c r="F12037" s="450"/>
    </row>
    <row r="12038" spans="6:6" x14ac:dyDescent="0.2">
      <c r="F12038" s="450"/>
    </row>
    <row r="12039" spans="6:6" x14ac:dyDescent="0.2">
      <c r="F12039" s="450"/>
    </row>
    <row r="12040" spans="6:6" x14ac:dyDescent="0.2">
      <c r="F12040" s="450"/>
    </row>
    <row r="12041" spans="6:6" x14ac:dyDescent="0.2">
      <c r="F12041" s="450"/>
    </row>
    <row r="12042" spans="6:6" x14ac:dyDescent="0.2">
      <c r="F12042" s="450"/>
    </row>
    <row r="12043" spans="6:6" x14ac:dyDescent="0.2">
      <c r="F12043" s="450"/>
    </row>
    <row r="12044" spans="6:6" x14ac:dyDescent="0.2">
      <c r="F12044" s="450"/>
    </row>
    <row r="12045" spans="6:6" x14ac:dyDescent="0.2">
      <c r="F12045" s="450"/>
    </row>
    <row r="12046" spans="6:6" x14ac:dyDescent="0.2">
      <c r="F12046" s="450"/>
    </row>
    <row r="12047" spans="6:6" x14ac:dyDescent="0.2">
      <c r="F12047" s="450"/>
    </row>
    <row r="12048" spans="6:6" x14ac:dyDescent="0.2">
      <c r="F12048" s="450"/>
    </row>
    <row r="12049" spans="6:6" x14ac:dyDescent="0.2">
      <c r="F12049" s="450"/>
    </row>
    <row r="12050" spans="6:6" x14ac:dyDescent="0.2">
      <c r="F12050" s="450"/>
    </row>
    <row r="12051" spans="6:6" x14ac:dyDescent="0.2">
      <c r="F12051" s="450"/>
    </row>
    <row r="12052" spans="6:6" x14ac:dyDescent="0.2">
      <c r="F12052" s="450"/>
    </row>
    <row r="12053" spans="6:6" x14ac:dyDescent="0.2">
      <c r="F12053" s="450"/>
    </row>
    <row r="12054" spans="6:6" x14ac:dyDescent="0.2">
      <c r="F12054" s="450"/>
    </row>
    <row r="12055" spans="6:6" x14ac:dyDescent="0.2">
      <c r="F12055" s="450"/>
    </row>
    <row r="12056" spans="6:6" x14ac:dyDescent="0.2">
      <c r="F12056" s="450"/>
    </row>
    <row r="12057" spans="6:6" x14ac:dyDescent="0.2">
      <c r="F12057" s="450"/>
    </row>
    <row r="12058" spans="6:6" x14ac:dyDescent="0.2">
      <c r="F12058" s="450"/>
    </row>
    <row r="12059" spans="6:6" x14ac:dyDescent="0.2">
      <c r="F12059" s="450"/>
    </row>
    <row r="12060" spans="6:6" x14ac:dyDescent="0.2">
      <c r="F12060" s="450"/>
    </row>
    <row r="12061" spans="6:6" x14ac:dyDescent="0.2">
      <c r="F12061" s="450"/>
    </row>
    <row r="12062" spans="6:6" x14ac:dyDescent="0.2">
      <c r="F12062" s="450"/>
    </row>
    <row r="12063" spans="6:6" x14ac:dyDescent="0.2">
      <c r="F12063" s="450"/>
    </row>
    <row r="12064" spans="6:6" x14ac:dyDescent="0.2">
      <c r="F12064" s="450"/>
    </row>
    <row r="12065" spans="6:6" x14ac:dyDescent="0.2">
      <c r="F12065" s="450"/>
    </row>
    <row r="12066" spans="6:6" x14ac:dyDescent="0.2">
      <c r="F12066" s="450"/>
    </row>
    <row r="12067" spans="6:6" x14ac:dyDescent="0.2">
      <c r="F12067" s="450"/>
    </row>
    <row r="12068" spans="6:6" x14ac:dyDescent="0.2">
      <c r="F12068" s="450"/>
    </row>
    <row r="12069" spans="6:6" x14ac:dyDescent="0.2">
      <c r="F12069" s="450"/>
    </row>
    <row r="12070" spans="6:6" x14ac:dyDescent="0.2">
      <c r="F12070" s="450"/>
    </row>
    <row r="12071" spans="6:6" x14ac:dyDescent="0.2">
      <c r="F12071" s="450"/>
    </row>
    <row r="12072" spans="6:6" x14ac:dyDescent="0.2">
      <c r="F12072" s="450"/>
    </row>
    <row r="12073" spans="6:6" x14ac:dyDescent="0.2">
      <c r="F12073" s="450"/>
    </row>
    <row r="12074" spans="6:6" x14ac:dyDescent="0.2">
      <c r="F12074" s="450"/>
    </row>
    <row r="12075" spans="6:6" x14ac:dyDescent="0.2">
      <c r="F12075" s="450"/>
    </row>
    <row r="12076" spans="6:6" x14ac:dyDescent="0.2">
      <c r="F12076" s="450"/>
    </row>
    <row r="12077" spans="6:6" x14ac:dyDescent="0.2">
      <c r="F12077" s="450"/>
    </row>
    <row r="12078" spans="6:6" x14ac:dyDescent="0.2">
      <c r="F12078" s="450"/>
    </row>
    <row r="12079" spans="6:6" x14ac:dyDescent="0.2">
      <c r="F12079" s="450"/>
    </row>
    <row r="12080" spans="6:6" x14ac:dyDescent="0.2">
      <c r="F12080" s="450"/>
    </row>
    <row r="12081" spans="6:6" x14ac:dyDescent="0.2">
      <c r="F12081" s="450"/>
    </row>
    <row r="12082" spans="6:6" x14ac:dyDescent="0.2">
      <c r="F12082" s="450"/>
    </row>
    <row r="12083" spans="6:6" x14ac:dyDescent="0.2">
      <c r="F12083" s="450"/>
    </row>
    <row r="12084" spans="6:6" x14ac:dyDescent="0.2">
      <c r="F12084" s="450"/>
    </row>
    <row r="12085" spans="6:6" x14ac:dyDescent="0.2">
      <c r="F12085" s="450"/>
    </row>
    <row r="12086" spans="6:6" x14ac:dyDescent="0.2">
      <c r="F12086" s="450"/>
    </row>
    <row r="12087" spans="6:6" x14ac:dyDescent="0.2">
      <c r="F12087" s="450"/>
    </row>
    <row r="12088" spans="6:6" x14ac:dyDescent="0.2">
      <c r="F12088" s="450"/>
    </row>
    <row r="12089" spans="6:6" x14ac:dyDescent="0.2">
      <c r="F12089" s="450"/>
    </row>
    <row r="12090" spans="6:6" x14ac:dyDescent="0.2">
      <c r="F12090" s="450"/>
    </row>
    <row r="12091" spans="6:6" x14ac:dyDescent="0.2">
      <c r="F12091" s="450"/>
    </row>
    <row r="12092" spans="6:6" x14ac:dyDescent="0.2">
      <c r="F12092" s="450"/>
    </row>
    <row r="12093" spans="6:6" x14ac:dyDescent="0.2">
      <c r="F12093" s="450"/>
    </row>
    <row r="12094" spans="6:6" x14ac:dyDescent="0.2">
      <c r="F12094" s="450"/>
    </row>
    <row r="12095" spans="6:6" x14ac:dyDescent="0.2">
      <c r="F12095" s="450"/>
    </row>
    <row r="12096" spans="6:6" x14ac:dyDescent="0.2">
      <c r="F12096" s="450"/>
    </row>
    <row r="12097" spans="6:6" x14ac:dyDescent="0.2">
      <c r="F12097" s="450"/>
    </row>
    <row r="12098" spans="6:6" x14ac:dyDescent="0.2">
      <c r="F12098" s="450"/>
    </row>
    <row r="12099" spans="6:6" x14ac:dyDescent="0.2">
      <c r="F12099" s="450"/>
    </row>
    <row r="12100" spans="6:6" x14ac:dyDescent="0.2">
      <c r="F12100" s="450"/>
    </row>
    <row r="12101" spans="6:6" x14ac:dyDescent="0.2">
      <c r="F12101" s="450"/>
    </row>
    <row r="12102" spans="6:6" x14ac:dyDescent="0.2">
      <c r="F12102" s="450"/>
    </row>
    <row r="12103" spans="6:6" x14ac:dyDescent="0.2">
      <c r="F12103" s="450"/>
    </row>
    <row r="12104" spans="6:6" x14ac:dyDescent="0.2">
      <c r="F12104" s="450"/>
    </row>
    <row r="12105" spans="6:6" x14ac:dyDescent="0.2">
      <c r="F12105" s="450"/>
    </row>
    <row r="12106" spans="6:6" x14ac:dyDescent="0.2">
      <c r="F12106" s="450"/>
    </row>
    <row r="12107" spans="6:6" x14ac:dyDescent="0.2">
      <c r="F12107" s="450"/>
    </row>
    <row r="12108" spans="6:6" x14ac:dyDescent="0.2">
      <c r="F12108" s="450"/>
    </row>
    <row r="12109" spans="6:6" x14ac:dyDescent="0.2">
      <c r="F12109" s="450"/>
    </row>
    <row r="12110" spans="6:6" x14ac:dyDescent="0.2">
      <c r="F12110" s="450"/>
    </row>
    <row r="12111" spans="6:6" x14ac:dyDescent="0.2">
      <c r="F12111" s="450"/>
    </row>
    <row r="12112" spans="6:6" x14ac:dyDescent="0.2">
      <c r="F12112" s="450"/>
    </row>
    <row r="12113" spans="6:6" x14ac:dyDescent="0.2">
      <c r="F12113" s="450"/>
    </row>
    <row r="12114" spans="6:6" x14ac:dyDescent="0.2">
      <c r="F12114" s="450"/>
    </row>
    <row r="12115" spans="6:6" x14ac:dyDescent="0.2">
      <c r="F12115" s="450"/>
    </row>
    <row r="12116" spans="6:6" x14ac:dyDescent="0.2">
      <c r="F12116" s="450"/>
    </row>
    <row r="12117" spans="6:6" x14ac:dyDescent="0.2">
      <c r="F12117" s="450"/>
    </row>
    <row r="12118" spans="6:6" x14ac:dyDescent="0.2">
      <c r="F12118" s="450"/>
    </row>
    <row r="12119" spans="6:6" x14ac:dyDescent="0.2">
      <c r="F12119" s="450"/>
    </row>
    <row r="12120" spans="6:6" x14ac:dyDescent="0.2">
      <c r="F12120" s="450"/>
    </row>
    <row r="12121" spans="6:6" x14ac:dyDescent="0.2">
      <c r="F12121" s="450"/>
    </row>
    <row r="12122" spans="6:6" x14ac:dyDescent="0.2">
      <c r="F12122" s="450"/>
    </row>
    <row r="12123" spans="6:6" x14ac:dyDescent="0.2">
      <c r="F12123" s="450"/>
    </row>
    <row r="12124" spans="6:6" x14ac:dyDescent="0.2">
      <c r="F12124" s="450"/>
    </row>
    <row r="12125" spans="6:6" x14ac:dyDescent="0.2">
      <c r="F12125" s="450"/>
    </row>
    <row r="12126" spans="6:6" x14ac:dyDescent="0.2">
      <c r="F12126" s="450"/>
    </row>
    <row r="12127" spans="6:6" x14ac:dyDescent="0.2">
      <c r="F12127" s="450"/>
    </row>
    <row r="12128" spans="6:6" x14ac:dyDescent="0.2">
      <c r="F12128" s="450"/>
    </row>
    <row r="12129" spans="6:6" x14ac:dyDescent="0.2">
      <c r="F12129" s="450"/>
    </row>
    <row r="12130" spans="6:6" x14ac:dyDescent="0.2">
      <c r="F12130" s="450"/>
    </row>
    <row r="12131" spans="6:6" x14ac:dyDescent="0.2">
      <c r="F12131" s="450"/>
    </row>
    <row r="12132" spans="6:6" x14ac:dyDescent="0.2">
      <c r="F12132" s="450"/>
    </row>
    <row r="12133" spans="6:6" x14ac:dyDescent="0.2">
      <c r="F12133" s="450"/>
    </row>
    <row r="12134" spans="6:6" x14ac:dyDescent="0.2">
      <c r="F12134" s="450"/>
    </row>
    <row r="12135" spans="6:6" x14ac:dyDescent="0.2">
      <c r="F12135" s="450"/>
    </row>
    <row r="12136" spans="6:6" x14ac:dyDescent="0.2">
      <c r="F12136" s="450"/>
    </row>
    <row r="12137" spans="6:6" x14ac:dyDescent="0.2">
      <c r="F12137" s="450"/>
    </row>
    <row r="12138" spans="6:6" x14ac:dyDescent="0.2">
      <c r="F12138" s="450"/>
    </row>
    <row r="12139" spans="6:6" x14ac:dyDescent="0.2">
      <c r="F12139" s="450"/>
    </row>
    <row r="12140" spans="6:6" x14ac:dyDescent="0.2">
      <c r="F12140" s="450"/>
    </row>
    <row r="12141" spans="6:6" x14ac:dyDescent="0.2">
      <c r="F12141" s="450"/>
    </row>
    <row r="12142" spans="6:6" x14ac:dyDescent="0.2">
      <c r="F12142" s="450"/>
    </row>
    <row r="12143" spans="6:6" x14ac:dyDescent="0.2">
      <c r="F12143" s="450"/>
    </row>
    <row r="12144" spans="6:6" x14ac:dyDescent="0.2">
      <c r="F12144" s="450"/>
    </row>
    <row r="12145" spans="6:6" x14ac:dyDescent="0.2">
      <c r="F12145" s="450"/>
    </row>
    <row r="12146" spans="6:6" x14ac:dyDescent="0.2">
      <c r="F12146" s="450"/>
    </row>
    <row r="12147" spans="6:6" x14ac:dyDescent="0.2">
      <c r="F12147" s="450"/>
    </row>
    <row r="12148" spans="6:6" x14ac:dyDescent="0.2">
      <c r="F12148" s="450"/>
    </row>
    <row r="12149" spans="6:6" x14ac:dyDescent="0.2">
      <c r="F12149" s="450"/>
    </row>
    <row r="12150" spans="6:6" x14ac:dyDescent="0.2">
      <c r="F12150" s="450"/>
    </row>
    <row r="12151" spans="6:6" x14ac:dyDescent="0.2">
      <c r="F12151" s="450"/>
    </row>
    <row r="12152" spans="6:6" x14ac:dyDescent="0.2">
      <c r="F12152" s="450"/>
    </row>
    <row r="12153" spans="6:6" x14ac:dyDescent="0.2">
      <c r="F12153" s="450"/>
    </row>
    <row r="12154" spans="6:6" x14ac:dyDescent="0.2">
      <c r="F12154" s="450"/>
    </row>
    <row r="12155" spans="6:6" x14ac:dyDescent="0.2">
      <c r="F12155" s="450"/>
    </row>
    <row r="12156" spans="6:6" x14ac:dyDescent="0.2">
      <c r="F12156" s="450"/>
    </row>
    <row r="12157" spans="6:6" x14ac:dyDescent="0.2">
      <c r="F12157" s="450"/>
    </row>
    <row r="12158" spans="6:6" x14ac:dyDescent="0.2">
      <c r="F12158" s="450"/>
    </row>
    <row r="12159" spans="6:6" x14ac:dyDescent="0.2">
      <c r="F12159" s="450"/>
    </row>
    <row r="12160" spans="6:6" x14ac:dyDescent="0.2">
      <c r="F12160" s="450"/>
    </row>
    <row r="12161" spans="6:6" x14ac:dyDescent="0.2">
      <c r="F12161" s="450"/>
    </row>
    <row r="12162" spans="6:6" x14ac:dyDescent="0.2">
      <c r="F12162" s="450"/>
    </row>
    <row r="12163" spans="6:6" x14ac:dyDescent="0.2">
      <c r="F12163" s="450"/>
    </row>
    <row r="12164" spans="6:6" x14ac:dyDescent="0.2">
      <c r="F12164" s="450"/>
    </row>
    <row r="12165" spans="6:6" x14ac:dyDescent="0.2">
      <c r="F12165" s="450"/>
    </row>
    <row r="12166" spans="6:6" x14ac:dyDescent="0.2">
      <c r="F12166" s="450"/>
    </row>
    <row r="12167" spans="6:6" x14ac:dyDescent="0.2">
      <c r="F12167" s="450"/>
    </row>
    <row r="12168" spans="6:6" x14ac:dyDescent="0.2">
      <c r="F12168" s="450"/>
    </row>
    <row r="12169" spans="6:6" x14ac:dyDescent="0.2">
      <c r="F12169" s="450"/>
    </row>
    <row r="12170" spans="6:6" x14ac:dyDescent="0.2">
      <c r="F12170" s="450"/>
    </row>
    <row r="12171" spans="6:6" x14ac:dyDescent="0.2">
      <c r="F12171" s="450"/>
    </row>
    <row r="12172" spans="6:6" x14ac:dyDescent="0.2">
      <c r="F12172" s="450"/>
    </row>
    <row r="12173" spans="6:6" x14ac:dyDescent="0.2">
      <c r="F12173" s="450"/>
    </row>
    <row r="12174" spans="6:6" x14ac:dyDescent="0.2">
      <c r="F12174" s="450"/>
    </row>
    <row r="12175" spans="6:6" x14ac:dyDescent="0.2">
      <c r="F12175" s="450"/>
    </row>
    <row r="12176" spans="6:6" x14ac:dyDescent="0.2">
      <c r="F12176" s="450"/>
    </row>
    <row r="12177" spans="6:6" x14ac:dyDescent="0.2">
      <c r="F12177" s="450"/>
    </row>
    <row r="12178" spans="6:6" x14ac:dyDescent="0.2">
      <c r="F12178" s="450"/>
    </row>
    <row r="12179" spans="6:6" x14ac:dyDescent="0.2">
      <c r="F12179" s="450"/>
    </row>
    <row r="12180" spans="6:6" x14ac:dyDescent="0.2">
      <c r="F12180" s="450"/>
    </row>
    <row r="12181" spans="6:6" x14ac:dyDescent="0.2">
      <c r="F12181" s="450"/>
    </row>
    <row r="12182" spans="6:6" x14ac:dyDescent="0.2">
      <c r="F12182" s="450"/>
    </row>
    <row r="12183" spans="6:6" x14ac:dyDescent="0.2">
      <c r="F12183" s="450"/>
    </row>
    <row r="12184" spans="6:6" x14ac:dyDescent="0.2">
      <c r="F12184" s="450"/>
    </row>
    <row r="12185" spans="6:6" x14ac:dyDescent="0.2">
      <c r="F12185" s="450"/>
    </row>
    <row r="12186" spans="6:6" x14ac:dyDescent="0.2">
      <c r="F12186" s="450"/>
    </row>
    <row r="12187" spans="6:6" x14ac:dyDescent="0.2">
      <c r="F12187" s="450"/>
    </row>
    <row r="12188" spans="6:6" x14ac:dyDescent="0.2">
      <c r="F12188" s="450"/>
    </row>
    <row r="12189" spans="6:6" x14ac:dyDescent="0.2">
      <c r="F12189" s="450"/>
    </row>
    <row r="12190" spans="6:6" x14ac:dyDescent="0.2">
      <c r="F12190" s="450"/>
    </row>
    <row r="12191" spans="6:6" x14ac:dyDescent="0.2">
      <c r="F12191" s="450"/>
    </row>
    <row r="12192" spans="6:6" x14ac:dyDescent="0.2">
      <c r="F12192" s="450"/>
    </row>
    <row r="12193" spans="6:6" x14ac:dyDescent="0.2">
      <c r="F12193" s="450"/>
    </row>
    <row r="12194" spans="6:6" x14ac:dyDescent="0.2">
      <c r="F12194" s="450"/>
    </row>
    <row r="12195" spans="6:6" x14ac:dyDescent="0.2">
      <c r="F12195" s="450"/>
    </row>
    <row r="12196" spans="6:6" x14ac:dyDescent="0.2">
      <c r="F12196" s="450"/>
    </row>
    <row r="12197" spans="6:6" x14ac:dyDescent="0.2">
      <c r="F12197" s="450"/>
    </row>
    <row r="12198" spans="6:6" x14ac:dyDescent="0.2">
      <c r="F12198" s="450"/>
    </row>
    <row r="12199" spans="6:6" x14ac:dyDescent="0.2">
      <c r="F12199" s="450"/>
    </row>
    <row r="12200" spans="6:6" x14ac:dyDescent="0.2">
      <c r="F12200" s="450"/>
    </row>
    <row r="12201" spans="6:6" x14ac:dyDescent="0.2">
      <c r="F12201" s="450"/>
    </row>
    <row r="12202" spans="6:6" x14ac:dyDescent="0.2">
      <c r="F12202" s="450"/>
    </row>
    <row r="12203" spans="6:6" x14ac:dyDescent="0.2">
      <c r="F12203" s="450"/>
    </row>
    <row r="12204" spans="6:6" x14ac:dyDescent="0.2">
      <c r="F12204" s="450"/>
    </row>
    <row r="12205" spans="6:6" x14ac:dyDescent="0.2">
      <c r="F12205" s="450"/>
    </row>
    <row r="12206" spans="6:6" x14ac:dyDescent="0.2">
      <c r="F12206" s="450"/>
    </row>
    <row r="12207" spans="6:6" x14ac:dyDescent="0.2">
      <c r="F12207" s="450"/>
    </row>
    <row r="12208" spans="6:6" x14ac:dyDescent="0.2">
      <c r="F12208" s="450"/>
    </row>
    <row r="12209" spans="6:6" x14ac:dyDescent="0.2">
      <c r="F12209" s="450"/>
    </row>
    <row r="12210" spans="6:6" x14ac:dyDescent="0.2">
      <c r="F12210" s="450"/>
    </row>
    <row r="12211" spans="6:6" x14ac:dyDescent="0.2">
      <c r="F12211" s="450"/>
    </row>
    <row r="12212" spans="6:6" x14ac:dyDescent="0.2">
      <c r="F12212" s="450"/>
    </row>
    <row r="12213" spans="6:6" x14ac:dyDescent="0.2">
      <c r="F12213" s="450"/>
    </row>
    <row r="12214" spans="6:6" x14ac:dyDescent="0.2">
      <c r="F12214" s="450"/>
    </row>
    <row r="12215" spans="6:6" x14ac:dyDescent="0.2">
      <c r="F12215" s="450"/>
    </row>
    <row r="12216" spans="6:6" x14ac:dyDescent="0.2">
      <c r="F12216" s="450"/>
    </row>
    <row r="12217" spans="6:6" x14ac:dyDescent="0.2">
      <c r="F12217" s="450"/>
    </row>
    <row r="12218" spans="6:6" x14ac:dyDescent="0.2">
      <c r="F12218" s="450"/>
    </row>
    <row r="12219" spans="6:6" x14ac:dyDescent="0.2">
      <c r="F12219" s="450"/>
    </row>
    <row r="12220" spans="6:6" x14ac:dyDescent="0.2">
      <c r="F12220" s="450"/>
    </row>
    <row r="12221" spans="6:6" x14ac:dyDescent="0.2">
      <c r="F12221" s="450"/>
    </row>
    <row r="12222" spans="6:6" x14ac:dyDescent="0.2">
      <c r="F12222" s="450"/>
    </row>
    <row r="12223" spans="6:6" x14ac:dyDescent="0.2">
      <c r="F12223" s="450"/>
    </row>
    <row r="12224" spans="6:6" x14ac:dyDescent="0.2">
      <c r="F12224" s="450"/>
    </row>
    <row r="12225" spans="6:6" x14ac:dyDescent="0.2">
      <c r="F12225" s="450"/>
    </row>
    <row r="12226" spans="6:6" x14ac:dyDescent="0.2">
      <c r="F12226" s="450"/>
    </row>
    <row r="12227" spans="6:6" x14ac:dyDescent="0.2">
      <c r="F12227" s="450"/>
    </row>
    <row r="12228" spans="6:6" x14ac:dyDescent="0.2">
      <c r="F12228" s="450"/>
    </row>
    <row r="12229" spans="6:6" x14ac:dyDescent="0.2">
      <c r="F12229" s="450"/>
    </row>
    <row r="12230" spans="6:6" x14ac:dyDescent="0.2">
      <c r="F12230" s="450"/>
    </row>
    <row r="12231" spans="6:6" x14ac:dyDescent="0.2">
      <c r="F12231" s="450"/>
    </row>
    <row r="12232" spans="6:6" x14ac:dyDescent="0.2">
      <c r="F12232" s="450"/>
    </row>
    <row r="12233" spans="6:6" x14ac:dyDescent="0.2">
      <c r="F12233" s="450"/>
    </row>
    <row r="12234" spans="6:6" x14ac:dyDescent="0.2">
      <c r="F12234" s="450"/>
    </row>
    <row r="12235" spans="6:6" x14ac:dyDescent="0.2">
      <c r="F12235" s="450"/>
    </row>
    <row r="12236" spans="6:6" x14ac:dyDescent="0.2">
      <c r="F12236" s="450"/>
    </row>
    <row r="12237" spans="6:6" x14ac:dyDescent="0.2">
      <c r="F12237" s="450"/>
    </row>
    <row r="12238" spans="6:6" x14ac:dyDescent="0.2">
      <c r="F12238" s="450"/>
    </row>
    <row r="12239" spans="6:6" x14ac:dyDescent="0.2">
      <c r="F12239" s="450"/>
    </row>
    <row r="12240" spans="6:6" x14ac:dyDescent="0.2">
      <c r="F12240" s="450"/>
    </row>
    <row r="12241" spans="6:6" x14ac:dyDescent="0.2">
      <c r="F12241" s="450"/>
    </row>
    <row r="12242" spans="6:6" x14ac:dyDescent="0.2">
      <c r="F12242" s="450"/>
    </row>
    <row r="12243" spans="6:6" x14ac:dyDescent="0.2">
      <c r="F12243" s="450"/>
    </row>
    <row r="12244" spans="6:6" x14ac:dyDescent="0.2">
      <c r="F12244" s="450"/>
    </row>
    <row r="12245" spans="6:6" x14ac:dyDescent="0.2">
      <c r="F12245" s="450"/>
    </row>
    <row r="12246" spans="6:6" x14ac:dyDescent="0.2">
      <c r="F12246" s="450"/>
    </row>
    <row r="12247" spans="6:6" x14ac:dyDescent="0.2">
      <c r="F12247" s="450"/>
    </row>
    <row r="12248" spans="6:6" x14ac:dyDescent="0.2">
      <c r="F12248" s="450"/>
    </row>
    <row r="12249" spans="6:6" x14ac:dyDescent="0.2">
      <c r="F12249" s="450"/>
    </row>
    <row r="12250" spans="6:6" x14ac:dyDescent="0.2">
      <c r="F12250" s="450"/>
    </row>
    <row r="12251" spans="6:6" x14ac:dyDescent="0.2">
      <c r="F12251" s="450"/>
    </row>
    <row r="12252" spans="6:6" x14ac:dyDescent="0.2">
      <c r="F12252" s="450"/>
    </row>
    <row r="12253" spans="6:6" x14ac:dyDescent="0.2">
      <c r="F12253" s="450"/>
    </row>
    <row r="12254" spans="6:6" x14ac:dyDescent="0.2">
      <c r="F12254" s="450"/>
    </row>
    <row r="12255" spans="6:6" x14ac:dyDescent="0.2">
      <c r="F12255" s="450"/>
    </row>
    <row r="12256" spans="6:6" x14ac:dyDescent="0.2">
      <c r="F12256" s="450"/>
    </row>
    <row r="12257" spans="6:6" x14ac:dyDescent="0.2">
      <c r="F12257" s="450"/>
    </row>
    <row r="12258" spans="6:6" x14ac:dyDescent="0.2">
      <c r="F12258" s="450"/>
    </row>
    <row r="12259" spans="6:6" x14ac:dyDescent="0.2">
      <c r="F12259" s="450"/>
    </row>
    <row r="12260" spans="6:6" x14ac:dyDescent="0.2">
      <c r="F12260" s="450"/>
    </row>
    <row r="12261" spans="6:6" x14ac:dyDescent="0.2">
      <c r="F12261" s="450"/>
    </row>
    <row r="12262" spans="6:6" x14ac:dyDescent="0.2">
      <c r="F12262" s="450"/>
    </row>
    <row r="12263" spans="6:6" x14ac:dyDescent="0.2">
      <c r="F12263" s="450"/>
    </row>
    <row r="12264" spans="6:6" x14ac:dyDescent="0.2">
      <c r="F12264" s="450"/>
    </row>
    <row r="12265" spans="6:6" x14ac:dyDescent="0.2">
      <c r="F12265" s="450"/>
    </row>
    <row r="12266" spans="6:6" x14ac:dyDescent="0.2">
      <c r="F12266" s="450"/>
    </row>
    <row r="12267" spans="6:6" x14ac:dyDescent="0.2">
      <c r="F12267" s="450"/>
    </row>
    <row r="12268" spans="6:6" x14ac:dyDescent="0.2">
      <c r="F12268" s="450"/>
    </row>
    <row r="12269" spans="6:6" x14ac:dyDescent="0.2">
      <c r="F12269" s="450"/>
    </row>
    <row r="12270" spans="6:6" x14ac:dyDescent="0.2">
      <c r="F12270" s="450"/>
    </row>
    <row r="12271" spans="6:6" x14ac:dyDescent="0.2">
      <c r="F12271" s="450"/>
    </row>
    <row r="12272" spans="6:6" x14ac:dyDescent="0.2">
      <c r="F12272" s="450"/>
    </row>
    <row r="12273" spans="6:6" x14ac:dyDescent="0.2">
      <c r="F12273" s="450"/>
    </row>
    <row r="12274" spans="6:6" x14ac:dyDescent="0.2">
      <c r="F12274" s="450"/>
    </row>
    <row r="12275" spans="6:6" x14ac:dyDescent="0.2">
      <c r="F12275" s="450"/>
    </row>
    <row r="12276" spans="6:6" x14ac:dyDescent="0.2">
      <c r="F12276" s="450"/>
    </row>
    <row r="12277" spans="6:6" x14ac:dyDescent="0.2">
      <c r="F12277" s="450"/>
    </row>
    <row r="12278" spans="6:6" x14ac:dyDescent="0.2">
      <c r="F12278" s="450"/>
    </row>
    <row r="12279" spans="6:6" x14ac:dyDescent="0.2">
      <c r="F12279" s="450"/>
    </row>
    <row r="12280" spans="6:6" x14ac:dyDescent="0.2">
      <c r="F12280" s="450"/>
    </row>
    <row r="12281" spans="6:6" x14ac:dyDescent="0.2">
      <c r="F12281" s="450"/>
    </row>
    <row r="12282" spans="6:6" x14ac:dyDescent="0.2">
      <c r="F12282" s="450"/>
    </row>
    <row r="12283" spans="6:6" x14ac:dyDescent="0.2">
      <c r="F12283" s="450"/>
    </row>
    <row r="12284" spans="6:6" x14ac:dyDescent="0.2">
      <c r="F12284" s="450"/>
    </row>
    <row r="12285" spans="6:6" x14ac:dyDescent="0.2">
      <c r="F12285" s="450"/>
    </row>
    <row r="12286" spans="6:6" x14ac:dyDescent="0.2">
      <c r="F12286" s="450"/>
    </row>
    <row r="12287" spans="6:6" x14ac:dyDescent="0.2">
      <c r="F12287" s="450"/>
    </row>
    <row r="12288" spans="6:6" x14ac:dyDescent="0.2">
      <c r="F12288" s="450"/>
    </row>
    <row r="12289" spans="6:6" x14ac:dyDescent="0.2">
      <c r="F12289" s="450"/>
    </row>
    <row r="12290" spans="6:6" x14ac:dyDescent="0.2">
      <c r="F12290" s="450"/>
    </row>
    <row r="12291" spans="6:6" x14ac:dyDescent="0.2">
      <c r="F12291" s="450"/>
    </row>
    <row r="12292" spans="6:6" x14ac:dyDescent="0.2">
      <c r="F12292" s="450"/>
    </row>
    <row r="12293" spans="6:6" x14ac:dyDescent="0.2">
      <c r="F12293" s="450"/>
    </row>
    <row r="12294" spans="6:6" x14ac:dyDescent="0.2">
      <c r="F12294" s="450"/>
    </row>
    <row r="12295" spans="6:6" x14ac:dyDescent="0.2">
      <c r="F12295" s="450"/>
    </row>
    <row r="12296" spans="6:6" x14ac:dyDescent="0.2">
      <c r="F12296" s="450"/>
    </row>
    <row r="12297" spans="6:6" x14ac:dyDescent="0.2">
      <c r="F12297" s="450"/>
    </row>
    <row r="12298" spans="6:6" x14ac:dyDescent="0.2">
      <c r="F12298" s="450"/>
    </row>
    <row r="12299" spans="6:6" x14ac:dyDescent="0.2">
      <c r="F12299" s="450"/>
    </row>
    <row r="12300" spans="6:6" x14ac:dyDescent="0.2">
      <c r="F12300" s="450"/>
    </row>
    <row r="12301" spans="6:6" x14ac:dyDescent="0.2">
      <c r="F12301" s="450"/>
    </row>
    <row r="12302" spans="6:6" x14ac:dyDescent="0.2">
      <c r="F12302" s="450"/>
    </row>
    <row r="12303" spans="6:6" x14ac:dyDescent="0.2">
      <c r="F12303" s="450"/>
    </row>
    <row r="12304" spans="6:6" x14ac:dyDescent="0.2">
      <c r="F12304" s="450"/>
    </row>
    <row r="12305" spans="6:6" x14ac:dyDescent="0.2">
      <c r="F12305" s="450"/>
    </row>
    <row r="12306" spans="6:6" x14ac:dyDescent="0.2">
      <c r="F12306" s="450"/>
    </row>
    <row r="12307" spans="6:6" x14ac:dyDescent="0.2">
      <c r="F12307" s="450"/>
    </row>
    <row r="12308" spans="6:6" x14ac:dyDescent="0.2">
      <c r="F12308" s="450"/>
    </row>
    <row r="12309" spans="6:6" x14ac:dyDescent="0.2">
      <c r="F12309" s="450"/>
    </row>
    <row r="12310" spans="6:6" x14ac:dyDescent="0.2">
      <c r="F12310" s="450"/>
    </row>
    <row r="12311" spans="6:6" x14ac:dyDescent="0.2">
      <c r="F12311" s="450"/>
    </row>
    <row r="12312" spans="6:6" x14ac:dyDescent="0.2">
      <c r="F12312" s="450"/>
    </row>
    <row r="12313" spans="6:6" x14ac:dyDescent="0.2">
      <c r="F12313" s="450"/>
    </row>
    <row r="12314" spans="6:6" x14ac:dyDescent="0.2">
      <c r="F12314" s="450"/>
    </row>
    <row r="12315" spans="6:6" x14ac:dyDescent="0.2">
      <c r="F12315" s="450"/>
    </row>
    <row r="12316" spans="6:6" x14ac:dyDescent="0.2">
      <c r="F12316" s="450"/>
    </row>
    <row r="12317" spans="6:6" x14ac:dyDescent="0.2">
      <c r="F12317" s="450"/>
    </row>
    <row r="12318" spans="6:6" x14ac:dyDescent="0.2">
      <c r="F12318" s="450"/>
    </row>
    <row r="12319" spans="6:6" x14ac:dyDescent="0.2">
      <c r="F12319" s="450"/>
    </row>
    <row r="12320" spans="6:6" x14ac:dyDescent="0.2">
      <c r="F12320" s="450"/>
    </row>
    <row r="12321" spans="6:6" x14ac:dyDescent="0.2">
      <c r="F12321" s="450"/>
    </row>
    <row r="12322" spans="6:6" x14ac:dyDescent="0.2">
      <c r="F12322" s="450"/>
    </row>
    <row r="12323" spans="6:6" x14ac:dyDescent="0.2">
      <c r="F12323" s="450"/>
    </row>
    <row r="12324" spans="6:6" x14ac:dyDescent="0.2">
      <c r="F12324" s="450"/>
    </row>
    <row r="12325" spans="6:6" x14ac:dyDescent="0.2">
      <c r="F12325" s="450"/>
    </row>
    <row r="12326" spans="6:6" x14ac:dyDescent="0.2">
      <c r="F12326" s="450"/>
    </row>
    <row r="12327" spans="6:6" x14ac:dyDescent="0.2">
      <c r="F12327" s="450"/>
    </row>
    <row r="12328" spans="6:6" x14ac:dyDescent="0.2">
      <c r="F12328" s="450"/>
    </row>
    <row r="12329" spans="6:6" x14ac:dyDescent="0.2">
      <c r="F12329" s="450"/>
    </row>
    <row r="12330" spans="6:6" x14ac:dyDescent="0.2">
      <c r="F12330" s="450"/>
    </row>
    <row r="12331" spans="6:6" x14ac:dyDescent="0.2">
      <c r="F12331" s="450"/>
    </row>
    <row r="12332" spans="6:6" x14ac:dyDescent="0.2">
      <c r="F12332" s="450"/>
    </row>
    <row r="12333" spans="6:6" x14ac:dyDescent="0.2">
      <c r="F12333" s="450"/>
    </row>
    <row r="12334" spans="6:6" x14ac:dyDescent="0.2">
      <c r="F12334" s="450"/>
    </row>
    <row r="12335" spans="6:6" x14ac:dyDescent="0.2">
      <c r="F12335" s="450"/>
    </row>
    <row r="12336" spans="6:6" x14ac:dyDescent="0.2">
      <c r="F12336" s="450"/>
    </row>
    <row r="12337" spans="6:6" x14ac:dyDescent="0.2">
      <c r="F12337" s="450"/>
    </row>
    <row r="12338" spans="6:6" x14ac:dyDescent="0.2">
      <c r="F12338" s="450"/>
    </row>
    <row r="12339" spans="6:6" x14ac:dyDescent="0.2">
      <c r="F12339" s="450"/>
    </row>
    <row r="12340" spans="6:6" x14ac:dyDescent="0.2">
      <c r="F12340" s="450"/>
    </row>
    <row r="12341" spans="6:6" x14ac:dyDescent="0.2">
      <c r="F12341" s="450"/>
    </row>
    <row r="12342" spans="6:6" x14ac:dyDescent="0.2">
      <c r="F12342" s="450"/>
    </row>
    <row r="12343" spans="6:6" x14ac:dyDescent="0.2">
      <c r="F12343" s="450"/>
    </row>
    <row r="12344" spans="6:6" x14ac:dyDescent="0.2">
      <c r="F12344" s="450"/>
    </row>
    <row r="12345" spans="6:6" x14ac:dyDescent="0.2">
      <c r="F12345" s="450"/>
    </row>
    <row r="12346" spans="6:6" x14ac:dyDescent="0.2">
      <c r="F12346" s="450"/>
    </row>
    <row r="12347" spans="6:6" x14ac:dyDescent="0.2">
      <c r="F12347" s="450"/>
    </row>
    <row r="12348" spans="6:6" x14ac:dyDescent="0.2">
      <c r="F12348" s="450"/>
    </row>
    <row r="12349" spans="6:6" x14ac:dyDescent="0.2">
      <c r="F12349" s="450"/>
    </row>
    <row r="12350" spans="6:6" x14ac:dyDescent="0.2">
      <c r="F12350" s="450"/>
    </row>
    <row r="12351" spans="6:6" x14ac:dyDescent="0.2">
      <c r="F12351" s="450"/>
    </row>
    <row r="12352" spans="6:6" x14ac:dyDescent="0.2">
      <c r="F12352" s="450"/>
    </row>
    <row r="12353" spans="6:6" x14ac:dyDescent="0.2">
      <c r="F12353" s="450"/>
    </row>
    <row r="12354" spans="6:6" x14ac:dyDescent="0.2">
      <c r="F12354" s="450"/>
    </row>
    <row r="12355" spans="6:6" x14ac:dyDescent="0.2">
      <c r="F12355" s="450"/>
    </row>
    <row r="12356" spans="6:6" x14ac:dyDescent="0.2">
      <c r="F12356" s="450"/>
    </row>
    <row r="12357" spans="6:6" x14ac:dyDescent="0.2">
      <c r="F12357" s="450"/>
    </row>
    <row r="12358" spans="6:6" x14ac:dyDescent="0.2">
      <c r="F12358" s="450"/>
    </row>
    <row r="12359" spans="6:6" x14ac:dyDescent="0.2">
      <c r="F12359" s="450"/>
    </row>
    <row r="12360" spans="6:6" x14ac:dyDescent="0.2">
      <c r="F12360" s="450"/>
    </row>
    <row r="12361" spans="6:6" x14ac:dyDescent="0.2">
      <c r="F12361" s="450"/>
    </row>
    <row r="12362" spans="6:6" x14ac:dyDescent="0.2">
      <c r="F12362" s="450"/>
    </row>
    <row r="12363" spans="6:6" x14ac:dyDescent="0.2">
      <c r="F12363" s="450"/>
    </row>
    <row r="12364" spans="6:6" x14ac:dyDescent="0.2">
      <c r="F12364" s="450"/>
    </row>
    <row r="12365" spans="6:6" x14ac:dyDescent="0.2">
      <c r="F12365" s="450"/>
    </row>
    <row r="12366" spans="6:6" x14ac:dyDescent="0.2">
      <c r="F12366" s="450"/>
    </row>
    <row r="12367" spans="6:6" x14ac:dyDescent="0.2">
      <c r="F12367" s="450"/>
    </row>
    <row r="12368" spans="6:6" x14ac:dyDescent="0.2">
      <c r="F12368" s="450"/>
    </row>
    <row r="12369" spans="6:6" x14ac:dyDescent="0.2">
      <c r="F12369" s="450"/>
    </row>
    <row r="12370" spans="6:6" x14ac:dyDescent="0.2">
      <c r="F12370" s="450"/>
    </row>
    <row r="12371" spans="6:6" x14ac:dyDescent="0.2">
      <c r="F12371" s="450"/>
    </row>
    <row r="12372" spans="6:6" x14ac:dyDescent="0.2">
      <c r="F12372" s="450"/>
    </row>
    <row r="12373" spans="6:6" x14ac:dyDescent="0.2">
      <c r="F12373" s="450"/>
    </row>
    <row r="12374" spans="6:6" x14ac:dyDescent="0.2">
      <c r="F12374" s="450"/>
    </row>
    <row r="12375" spans="6:6" x14ac:dyDescent="0.2">
      <c r="F12375" s="450"/>
    </row>
    <row r="12376" spans="6:6" x14ac:dyDescent="0.2">
      <c r="F12376" s="450"/>
    </row>
    <row r="12377" spans="6:6" x14ac:dyDescent="0.2">
      <c r="F12377" s="450"/>
    </row>
    <row r="12378" spans="6:6" x14ac:dyDescent="0.2">
      <c r="F12378" s="450"/>
    </row>
    <row r="12379" spans="6:6" x14ac:dyDescent="0.2">
      <c r="F12379" s="450"/>
    </row>
    <row r="12380" spans="6:6" x14ac:dyDescent="0.2">
      <c r="F12380" s="450"/>
    </row>
    <row r="12381" spans="6:6" x14ac:dyDescent="0.2">
      <c r="F12381" s="450"/>
    </row>
    <row r="12382" spans="6:6" x14ac:dyDescent="0.2">
      <c r="F12382" s="450"/>
    </row>
    <row r="12383" spans="6:6" x14ac:dyDescent="0.2">
      <c r="F12383" s="450"/>
    </row>
    <row r="12384" spans="6:6" x14ac:dyDescent="0.2">
      <c r="F12384" s="450"/>
    </row>
    <row r="12385" spans="6:6" x14ac:dyDescent="0.2">
      <c r="F12385" s="450"/>
    </row>
    <row r="12386" spans="6:6" x14ac:dyDescent="0.2">
      <c r="F12386" s="450"/>
    </row>
    <row r="12387" spans="6:6" x14ac:dyDescent="0.2">
      <c r="F12387" s="450"/>
    </row>
    <row r="12388" spans="6:6" x14ac:dyDescent="0.2">
      <c r="F12388" s="450"/>
    </row>
    <row r="12389" spans="6:6" x14ac:dyDescent="0.2">
      <c r="F12389" s="450"/>
    </row>
    <row r="12390" spans="6:6" x14ac:dyDescent="0.2">
      <c r="F12390" s="450"/>
    </row>
    <row r="12391" spans="6:6" x14ac:dyDescent="0.2">
      <c r="F12391" s="450"/>
    </row>
    <row r="12392" spans="6:6" x14ac:dyDescent="0.2">
      <c r="F12392" s="450"/>
    </row>
    <row r="12393" spans="6:6" x14ac:dyDescent="0.2">
      <c r="F12393" s="450"/>
    </row>
    <row r="12394" spans="6:6" x14ac:dyDescent="0.2">
      <c r="F12394" s="450"/>
    </row>
    <row r="12395" spans="6:6" x14ac:dyDescent="0.2">
      <c r="F12395" s="450"/>
    </row>
    <row r="12396" spans="6:6" x14ac:dyDescent="0.2">
      <c r="F12396" s="450"/>
    </row>
    <row r="12397" spans="6:6" x14ac:dyDescent="0.2">
      <c r="F12397" s="450"/>
    </row>
    <row r="12398" spans="6:6" x14ac:dyDescent="0.2">
      <c r="F12398" s="450"/>
    </row>
    <row r="12399" spans="6:6" x14ac:dyDescent="0.2">
      <c r="F12399" s="450"/>
    </row>
    <row r="12400" spans="6:6" x14ac:dyDescent="0.2">
      <c r="F12400" s="450"/>
    </row>
    <row r="12401" spans="6:6" x14ac:dyDescent="0.2">
      <c r="F12401" s="450"/>
    </row>
    <row r="12402" spans="6:6" x14ac:dyDescent="0.2">
      <c r="F12402" s="450"/>
    </row>
    <row r="12403" spans="6:6" x14ac:dyDescent="0.2">
      <c r="F12403" s="450"/>
    </row>
    <row r="12404" spans="6:6" x14ac:dyDescent="0.2">
      <c r="F12404" s="450"/>
    </row>
    <row r="12405" spans="6:6" x14ac:dyDescent="0.2">
      <c r="F12405" s="450"/>
    </row>
    <row r="12406" spans="6:6" x14ac:dyDescent="0.2">
      <c r="F12406" s="450"/>
    </row>
    <row r="12407" spans="6:6" x14ac:dyDescent="0.2">
      <c r="F12407" s="450"/>
    </row>
    <row r="12408" spans="6:6" x14ac:dyDescent="0.2">
      <c r="F12408" s="450"/>
    </row>
    <row r="12409" spans="6:6" x14ac:dyDescent="0.2">
      <c r="F12409" s="450"/>
    </row>
    <row r="12410" spans="6:6" x14ac:dyDescent="0.2">
      <c r="F12410" s="450"/>
    </row>
    <row r="12411" spans="6:6" x14ac:dyDescent="0.2">
      <c r="F12411" s="450"/>
    </row>
    <row r="12412" spans="6:6" x14ac:dyDescent="0.2">
      <c r="F12412" s="450"/>
    </row>
    <row r="12413" spans="6:6" x14ac:dyDescent="0.2">
      <c r="F12413" s="450"/>
    </row>
    <row r="12414" spans="6:6" x14ac:dyDescent="0.2">
      <c r="F12414" s="450"/>
    </row>
    <row r="12415" spans="6:6" x14ac:dyDescent="0.2">
      <c r="F12415" s="450"/>
    </row>
    <row r="12416" spans="6:6" x14ac:dyDescent="0.2">
      <c r="F12416" s="450"/>
    </row>
    <row r="12417" spans="6:6" x14ac:dyDescent="0.2">
      <c r="F12417" s="450"/>
    </row>
    <row r="12418" spans="6:6" x14ac:dyDescent="0.2">
      <c r="F12418" s="450"/>
    </row>
    <row r="12419" spans="6:6" x14ac:dyDescent="0.2">
      <c r="F12419" s="450"/>
    </row>
    <row r="12420" spans="6:6" x14ac:dyDescent="0.2">
      <c r="F12420" s="450"/>
    </row>
    <row r="12421" spans="6:6" x14ac:dyDescent="0.2">
      <c r="F12421" s="450"/>
    </row>
    <row r="12422" spans="6:6" x14ac:dyDescent="0.2">
      <c r="F12422" s="450"/>
    </row>
    <row r="12423" spans="6:6" x14ac:dyDescent="0.2">
      <c r="F12423" s="450"/>
    </row>
    <row r="12424" spans="6:6" x14ac:dyDescent="0.2">
      <c r="F12424" s="450"/>
    </row>
    <row r="12425" spans="6:6" x14ac:dyDescent="0.2">
      <c r="F12425" s="450"/>
    </row>
    <row r="12426" spans="6:6" x14ac:dyDescent="0.2">
      <c r="F12426" s="450"/>
    </row>
    <row r="12427" spans="6:6" x14ac:dyDescent="0.2">
      <c r="F12427" s="450"/>
    </row>
    <row r="12428" spans="6:6" x14ac:dyDescent="0.2">
      <c r="F12428" s="450"/>
    </row>
    <row r="12429" spans="6:6" x14ac:dyDescent="0.2">
      <c r="F12429" s="450"/>
    </row>
    <row r="12430" spans="6:6" x14ac:dyDescent="0.2">
      <c r="F12430" s="450"/>
    </row>
    <row r="12431" spans="6:6" x14ac:dyDescent="0.2">
      <c r="F12431" s="450"/>
    </row>
    <row r="12432" spans="6:6" x14ac:dyDescent="0.2">
      <c r="F12432" s="450"/>
    </row>
    <row r="12433" spans="6:6" x14ac:dyDescent="0.2">
      <c r="F12433" s="450"/>
    </row>
    <row r="12434" spans="6:6" x14ac:dyDescent="0.2">
      <c r="F12434" s="450"/>
    </row>
    <row r="12435" spans="6:6" x14ac:dyDescent="0.2">
      <c r="F12435" s="450"/>
    </row>
    <row r="12436" spans="6:6" x14ac:dyDescent="0.2">
      <c r="F12436" s="450"/>
    </row>
    <row r="12437" spans="6:6" x14ac:dyDescent="0.2">
      <c r="F12437" s="450"/>
    </row>
    <row r="12438" spans="6:6" x14ac:dyDescent="0.2">
      <c r="F12438" s="450"/>
    </row>
    <row r="12439" spans="6:6" x14ac:dyDescent="0.2">
      <c r="F12439" s="450"/>
    </row>
    <row r="12440" spans="6:6" x14ac:dyDescent="0.2">
      <c r="F12440" s="450"/>
    </row>
    <row r="12441" spans="6:6" x14ac:dyDescent="0.2">
      <c r="F12441" s="450"/>
    </row>
    <row r="12442" spans="6:6" x14ac:dyDescent="0.2">
      <c r="F12442" s="450"/>
    </row>
    <row r="12443" spans="6:6" x14ac:dyDescent="0.2">
      <c r="F12443" s="450"/>
    </row>
    <row r="12444" spans="6:6" x14ac:dyDescent="0.2">
      <c r="F12444" s="450"/>
    </row>
    <row r="12445" spans="6:6" x14ac:dyDescent="0.2">
      <c r="F12445" s="450"/>
    </row>
    <row r="12446" spans="6:6" x14ac:dyDescent="0.2">
      <c r="F12446" s="450"/>
    </row>
    <row r="12447" spans="6:6" x14ac:dyDescent="0.2">
      <c r="F12447" s="450"/>
    </row>
    <row r="12448" spans="6:6" x14ac:dyDescent="0.2">
      <c r="F12448" s="450"/>
    </row>
    <row r="12449" spans="6:6" x14ac:dyDescent="0.2">
      <c r="F12449" s="450"/>
    </row>
    <row r="12450" spans="6:6" x14ac:dyDescent="0.2">
      <c r="F12450" s="450"/>
    </row>
    <row r="12451" spans="6:6" x14ac:dyDescent="0.2">
      <c r="F12451" s="450"/>
    </row>
    <row r="12452" spans="6:6" x14ac:dyDescent="0.2">
      <c r="F12452" s="450"/>
    </row>
    <row r="12453" spans="6:6" x14ac:dyDescent="0.2">
      <c r="F12453" s="450"/>
    </row>
    <row r="12454" spans="6:6" x14ac:dyDescent="0.2">
      <c r="F12454" s="450"/>
    </row>
    <row r="12455" spans="6:6" x14ac:dyDescent="0.2">
      <c r="F12455" s="450"/>
    </row>
    <row r="12456" spans="6:6" x14ac:dyDescent="0.2">
      <c r="F12456" s="450"/>
    </row>
    <row r="12457" spans="6:6" x14ac:dyDescent="0.2">
      <c r="F12457" s="450"/>
    </row>
    <row r="12458" spans="6:6" x14ac:dyDescent="0.2">
      <c r="F12458" s="450"/>
    </row>
    <row r="12459" spans="6:6" x14ac:dyDescent="0.2">
      <c r="F12459" s="450"/>
    </row>
    <row r="12460" spans="6:6" x14ac:dyDescent="0.2">
      <c r="F12460" s="450"/>
    </row>
    <row r="12461" spans="6:6" x14ac:dyDescent="0.2">
      <c r="F12461" s="450"/>
    </row>
    <row r="12462" spans="6:6" x14ac:dyDescent="0.2">
      <c r="F12462" s="450"/>
    </row>
    <row r="12463" spans="6:6" x14ac:dyDescent="0.2">
      <c r="F12463" s="450"/>
    </row>
    <row r="12464" spans="6:6" x14ac:dyDescent="0.2">
      <c r="F12464" s="450"/>
    </row>
    <row r="12465" spans="6:6" x14ac:dyDescent="0.2">
      <c r="F12465" s="450"/>
    </row>
    <row r="12466" spans="6:6" x14ac:dyDescent="0.2">
      <c r="F12466" s="450"/>
    </row>
    <row r="12467" spans="6:6" x14ac:dyDescent="0.2">
      <c r="F12467" s="450"/>
    </row>
    <row r="12468" spans="6:6" x14ac:dyDescent="0.2">
      <c r="F12468" s="450"/>
    </row>
    <row r="12469" spans="6:6" x14ac:dyDescent="0.2">
      <c r="F12469" s="450"/>
    </row>
    <row r="12470" spans="6:6" x14ac:dyDescent="0.2">
      <c r="F12470" s="450"/>
    </row>
    <row r="12471" spans="6:6" x14ac:dyDescent="0.2">
      <c r="F12471" s="450"/>
    </row>
    <row r="12472" spans="6:6" x14ac:dyDescent="0.2">
      <c r="F12472" s="450"/>
    </row>
    <row r="12473" spans="6:6" x14ac:dyDescent="0.2">
      <c r="F12473" s="450"/>
    </row>
    <row r="12474" spans="6:6" x14ac:dyDescent="0.2">
      <c r="F12474" s="450"/>
    </row>
    <row r="12475" spans="6:6" x14ac:dyDescent="0.2">
      <c r="F12475" s="450"/>
    </row>
    <row r="12476" spans="6:6" x14ac:dyDescent="0.2">
      <c r="F12476" s="450"/>
    </row>
    <row r="12477" spans="6:6" x14ac:dyDescent="0.2">
      <c r="F12477" s="450"/>
    </row>
    <row r="12478" spans="6:6" x14ac:dyDescent="0.2">
      <c r="F12478" s="450"/>
    </row>
    <row r="12479" spans="6:6" x14ac:dyDescent="0.2">
      <c r="F12479" s="450"/>
    </row>
    <row r="12480" spans="6:6" x14ac:dyDescent="0.2">
      <c r="F12480" s="450"/>
    </row>
    <row r="12481" spans="6:6" x14ac:dyDescent="0.2">
      <c r="F12481" s="450"/>
    </row>
    <row r="12482" spans="6:6" x14ac:dyDescent="0.2">
      <c r="F12482" s="450"/>
    </row>
    <row r="12483" spans="6:6" x14ac:dyDescent="0.2">
      <c r="F12483" s="450"/>
    </row>
    <row r="12484" spans="6:6" x14ac:dyDescent="0.2">
      <c r="F12484" s="450"/>
    </row>
    <row r="12485" spans="6:6" x14ac:dyDescent="0.2">
      <c r="F12485" s="450"/>
    </row>
    <row r="12486" spans="6:6" x14ac:dyDescent="0.2">
      <c r="F12486" s="450"/>
    </row>
    <row r="12487" spans="6:6" x14ac:dyDescent="0.2">
      <c r="F12487" s="450"/>
    </row>
    <row r="12488" spans="6:6" x14ac:dyDescent="0.2">
      <c r="F12488" s="450"/>
    </row>
    <row r="12489" spans="6:6" x14ac:dyDescent="0.2">
      <c r="F12489" s="450"/>
    </row>
    <row r="12490" spans="6:6" x14ac:dyDescent="0.2">
      <c r="F12490" s="450"/>
    </row>
    <row r="12491" spans="6:6" x14ac:dyDescent="0.2">
      <c r="F12491" s="450"/>
    </row>
    <row r="12492" spans="6:6" x14ac:dyDescent="0.2">
      <c r="F12492" s="450"/>
    </row>
    <row r="12493" spans="6:6" x14ac:dyDescent="0.2">
      <c r="F12493" s="450"/>
    </row>
    <row r="12494" spans="6:6" x14ac:dyDescent="0.2">
      <c r="F12494" s="450"/>
    </row>
    <row r="12495" spans="6:6" x14ac:dyDescent="0.2">
      <c r="F12495" s="450"/>
    </row>
    <row r="12496" spans="6:6" x14ac:dyDescent="0.2">
      <c r="F12496" s="450"/>
    </row>
    <row r="12497" spans="6:6" x14ac:dyDescent="0.2">
      <c r="F12497" s="450"/>
    </row>
    <row r="12498" spans="6:6" x14ac:dyDescent="0.2">
      <c r="F12498" s="450"/>
    </row>
    <row r="12499" spans="6:6" x14ac:dyDescent="0.2">
      <c r="F12499" s="450"/>
    </row>
    <row r="12500" spans="6:6" x14ac:dyDescent="0.2">
      <c r="F12500" s="450"/>
    </row>
    <row r="12501" spans="6:6" x14ac:dyDescent="0.2">
      <c r="F12501" s="450"/>
    </row>
    <row r="12502" spans="6:6" x14ac:dyDescent="0.2">
      <c r="F12502" s="450"/>
    </row>
    <row r="12503" spans="6:6" x14ac:dyDescent="0.2">
      <c r="F12503" s="450"/>
    </row>
    <row r="12504" spans="6:6" x14ac:dyDescent="0.2">
      <c r="F12504" s="450"/>
    </row>
    <row r="12505" spans="6:6" x14ac:dyDescent="0.2">
      <c r="F12505" s="450"/>
    </row>
    <row r="12506" spans="6:6" x14ac:dyDescent="0.2">
      <c r="F12506" s="450"/>
    </row>
    <row r="12507" spans="6:6" x14ac:dyDescent="0.2">
      <c r="F12507" s="450"/>
    </row>
    <row r="12508" spans="6:6" x14ac:dyDescent="0.2">
      <c r="F12508" s="450"/>
    </row>
    <row r="12509" spans="6:6" x14ac:dyDescent="0.2">
      <c r="F12509" s="450"/>
    </row>
    <row r="12510" spans="6:6" x14ac:dyDescent="0.2">
      <c r="F12510" s="450"/>
    </row>
    <row r="12511" spans="6:6" x14ac:dyDescent="0.2">
      <c r="F12511" s="450"/>
    </row>
    <row r="12512" spans="6:6" x14ac:dyDescent="0.2">
      <c r="F12512" s="450"/>
    </row>
    <row r="12513" spans="6:6" x14ac:dyDescent="0.2">
      <c r="F12513" s="450"/>
    </row>
    <row r="12514" spans="6:6" x14ac:dyDescent="0.2">
      <c r="F12514" s="450"/>
    </row>
    <row r="12515" spans="6:6" x14ac:dyDescent="0.2">
      <c r="F12515" s="450"/>
    </row>
    <row r="12516" spans="6:6" x14ac:dyDescent="0.2">
      <c r="F12516" s="450"/>
    </row>
    <row r="12517" spans="6:6" x14ac:dyDescent="0.2">
      <c r="F12517" s="450"/>
    </row>
    <row r="12518" spans="6:6" x14ac:dyDescent="0.2">
      <c r="F12518" s="450"/>
    </row>
    <row r="12519" spans="6:6" x14ac:dyDescent="0.2">
      <c r="F12519" s="450"/>
    </row>
    <row r="12520" spans="6:6" x14ac:dyDescent="0.2">
      <c r="F12520" s="450"/>
    </row>
    <row r="12521" spans="6:6" x14ac:dyDescent="0.2">
      <c r="F12521" s="450"/>
    </row>
    <row r="12522" spans="6:6" x14ac:dyDescent="0.2">
      <c r="F12522" s="450"/>
    </row>
    <row r="12523" spans="6:6" x14ac:dyDescent="0.2">
      <c r="F12523" s="450"/>
    </row>
    <row r="12524" spans="6:6" x14ac:dyDescent="0.2">
      <c r="F12524" s="450"/>
    </row>
    <row r="12525" spans="6:6" x14ac:dyDescent="0.2">
      <c r="F12525" s="450"/>
    </row>
    <row r="12526" spans="6:6" x14ac:dyDescent="0.2">
      <c r="F12526" s="450"/>
    </row>
    <row r="12527" spans="6:6" x14ac:dyDescent="0.2">
      <c r="F12527" s="450"/>
    </row>
    <row r="12528" spans="6:6" x14ac:dyDescent="0.2">
      <c r="F12528" s="450"/>
    </row>
    <row r="12529" spans="6:6" x14ac:dyDescent="0.2">
      <c r="F12529" s="450"/>
    </row>
    <row r="12530" spans="6:6" x14ac:dyDescent="0.2">
      <c r="F12530" s="450"/>
    </row>
    <row r="12531" spans="6:6" x14ac:dyDescent="0.2">
      <c r="F12531" s="450"/>
    </row>
    <row r="12532" spans="6:6" x14ac:dyDescent="0.2">
      <c r="F12532" s="450"/>
    </row>
    <row r="12533" spans="6:6" x14ac:dyDescent="0.2">
      <c r="F12533" s="450"/>
    </row>
    <row r="12534" spans="6:6" x14ac:dyDescent="0.2">
      <c r="F12534" s="450"/>
    </row>
    <row r="12535" spans="6:6" x14ac:dyDescent="0.2">
      <c r="F12535" s="450"/>
    </row>
    <row r="12536" spans="6:6" x14ac:dyDescent="0.2">
      <c r="F12536" s="450"/>
    </row>
    <row r="12537" spans="6:6" x14ac:dyDescent="0.2">
      <c r="F12537" s="450"/>
    </row>
    <row r="12538" spans="6:6" x14ac:dyDescent="0.2">
      <c r="F12538" s="450"/>
    </row>
    <row r="12539" spans="6:6" x14ac:dyDescent="0.2">
      <c r="F12539" s="450"/>
    </row>
    <row r="12540" spans="6:6" x14ac:dyDescent="0.2">
      <c r="F12540" s="450"/>
    </row>
    <row r="12541" spans="6:6" x14ac:dyDescent="0.2">
      <c r="F12541" s="450"/>
    </row>
    <row r="12542" spans="6:6" x14ac:dyDescent="0.2">
      <c r="F12542" s="450"/>
    </row>
    <row r="12543" spans="6:6" x14ac:dyDescent="0.2">
      <c r="F12543" s="450"/>
    </row>
    <row r="12544" spans="6:6" x14ac:dyDescent="0.2">
      <c r="F12544" s="450"/>
    </row>
    <row r="12545" spans="6:6" x14ac:dyDescent="0.2">
      <c r="F12545" s="450"/>
    </row>
    <row r="12546" spans="6:6" x14ac:dyDescent="0.2">
      <c r="F12546" s="450"/>
    </row>
    <row r="12547" spans="6:6" x14ac:dyDescent="0.2">
      <c r="F12547" s="450"/>
    </row>
    <row r="12548" spans="6:6" x14ac:dyDescent="0.2">
      <c r="F12548" s="450"/>
    </row>
    <row r="12549" spans="6:6" x14ac:dyDescent="0.2">
      <c r="F12549" s="450"/>
    </row>
    <row r="12550" spans="6:6" x14ac:dyDescent="0.2">
      <c r="F12550" s="450"/>
    </row>
    <row r="12551" spans="6:6" x14ac:dyDescent="0.2">
      <c r="F12551" s="450"/>
    </row>
    <row r="12552" spans="6:6" x14ac:dyDescent="0.2">
      <c r="F12552" s="450"/>
    </row>
    <row r="12553" spans="6:6" x14ac:dyDescent="0.2">
      <c r="F12553" s="450"/>
    </row>
    <row r="12554" spans="6:6" x14ac:dyDescent="0.2">
      <c r="F12554" s="450"/>
    </row>
    <row r="12555" spans="6:6" x14ac:dyDescent="0.2">
      <c r="F12555" s="450"/>
    </row>
    <row r="12556" spans="6:6" x14ac:dyDescent="0.2">
      <c r="F12556" s="450"/>
    </row>
    <row r="12557" spans="6:6" x14ac:dyDescent="0.2">
      <c r="F12557" s="450"/>
    </row>
    <row r="12558" spans="6:6" x14ac:dyDescent="0.2">
      <c r="F12558" s="450"/>
    </row>
    <row r="12559" spans="6:6" x14ac:dyDescent="0.2">
      <c r="F12559" s="450"/>
    </row>
    <row r="12560" spans="6:6" x14ac:dyDescent="0.2">
      <c r="F12560" s="450"/>
    </row>
    <row r="12561" spans="6:6" x14ac:dyDescent="0.2">
      <c r="F12561" s="450"/>
    </row>
    <row r="12562" spans="6:6" x14ac:dyDescent="0.2">
      <c r="F12562" s="450"/>
    </row>
    <row r="12563" spans="6:6" x14ac:dyDescent="0.2">
      <c r="F12563" s="450"/>
    </row>
    <row r="12564" spans="6:6" x14ac:dyDescent="0.2">
      <c r="F12564" s="450"/>
    </row>
    <row r="12565" spans="6:6" x14ac:dyDescent="0.2">
      <c r="F12565" s="450"/>
    </row>
    <row r="12566" spans="6:6" x14ac:dyDescent="0.2">
      <c r="F12566" s="450"/>
    </row>
    <row r="12567" spans="6:6" x14ac:dyDescent="0.2">
      <c r="F12567" s="450"/>
    </row>
    <row r="12568" spans="6:6" x14ac:dyDescent="0.2">
      <c r="F12568" s="450"/>
    </row>
    <row r="12569" spans="6:6" x14ac:dyDescent="0.2">
      <c r="F12569" s="450"/>
    </row>
    <row r="12570" spans="6:6" x14ac:dyDescent="0.2">
      <c r="F12570" s="450"/>
    </row>
    <row r="12571" spans="6:6" x14ac:dyDescent="0.2">
      <c r="F12571" s="450"/>
    </row>
    <row r="12572" spans="6:6" x14ac:dyDescent="0.2">
      <c r="F12572" s="450"/>
    </row>
    <row r="12573" spans="6:6" x14ac:dyDescent="0.2">
      <c r="F12573" s="450"/>
    </row>
    <row r="12574" spans="6:6" x14ac:dyDescent="0.2">
      <c r="F12574" s="450"/>
    </row>
    <row r="12575" spans="6:6" x14ac:dyDescent="0.2">
      <c r="F12575" s="450"/>
    </row>
    <row r="12576" spans="6:6" x14ac:dyDescent="0.2">
      <c r="F12576" s="450"/>
    </row>
    <row r="12577" spans="6:6" x14ac:dyDescent="0.2">
      <c r="F12577" s="450"/>
    </row>
    <row r="12578" spans="6:6" x14ac:dyDescent="0.2">
      <c r="F12578" s="450"/>
    </row>
    <row r="12579" spans="6:6" x14ac:dyDescent="0.2">
      <c r="F12579" s="450"/>
    </row>
    <row r="12580" spans="6:6" x14ac:dyDescent="0.2">
      <c r="F12580" s="450"/>
    </row>
    <row r="12581" spans="6:6" x14ac:dyDescent="0.2">
      <c r="F12581" s="450"/>
    </row>
    <row r="12582" spans="6:6" x14ac:dyDescent="0.2">
      <c r="F12582" s="450"/>
    </row>
    <row r="12583" spans="6:6" x14ac:dyDescent="0.2">
      <c r="F12583" s="450"/>
    </row>
    <row r="12584" spans="6:6" x14ac:dyDescent="0.2">
      <c r="F12584" s="450"/>
    </row>
    <row r="12585" spans="6:6" x14ac:dyDescent="0.2">
      <c r="F12585" s="450"/>
    </row>
    <row r="12586" spans="6:6" x14ac:dyDescent="0.2">
      <c r="F12586" s="450"/>
    </row>
    <row r="12587" spans="6:6" x14ac:dyDescent="0.2">
      <c r="F12587" s="450"/>
    </row>
    <row r="12588" spans="6:6" x14ac:dyDescent="0.2">
      <c r="F12588" s="450"/>
    </row>
    <row r="12589" spans="6:6" x14ac:dyDescent="0.2">
      <c r="F12589" s="450"/>
    </row>
    <row r="12590" spans="6:6" x14ac:dyDescent="0.2">
      <c r="F12590" s="450"/>
    </row>
    <row r="12591" spans="6:6" x14ac:dyDescent="0.2">
      <c r="F12591" s="450"/>
    </row>
    <row r="12592" spans="6:6" x14ac:dyDescent="0.2">
      <c r="F12592" s="450"/>
    </row>
    <row r="12593" spans="6:6" x14ac:dyDescent="0.2">
      <c r="F12593" s="450"/>
    </row>
    <row r="12594" spans="6:6" x14ac:dyDescent="0.2">
      <c r="F12594" s="450"/>
    </row>
    <row r="12595" spans="6:6" x14ac:dyDescent="0.2">
      <c r="F12595" s="450"/>
    </row>
    <row r="12596" spans="6:6" x14ac:dyDescent="0.2">
      <c r="F12596" s="450"/>
    </row>
    <row r="12597" spans="6:6" x14ac:dyDescent="0.2">
      <c r="F12597" s="450"/>
    </row>
    <row r="12598" spans="6:6" x14ac:dyDescent="0.2">
      <c r="F12598" s="450"/>
    </row>
    <row r="12599" spans="6:6" x14ac:dyDescent="0.2">
      <c r="F12599" s="450"/>
    </row>
    <row r="12600" spans="6:6" x14ac:dyDescent="0.2">
      <c r="F12600" s="450"/>
    </row>
    <row r="12601" spans="6:6" x14ac:dyDescent="0.2">
      <c r="F12601" s="450"/>
    </row>
    <row r="12602" spans="6:6" x14ac:dyDescent="0.2">
      <c r="F12602" s="450"/>
    </row>
    <row r="12603" spans="6:6" x14ac:dyDescent="0.2">
      <c r="F12603" s="450"/>
    </row>
    <row r="12604" spans="6:6" x14ac:dyDescent="0.2">
      <c r="F12604" s="450"/>
    </row>
    <row r="12605" spans="6:6" x14ac:dyDescent="0.2">
      <c r="F12605" s="450"/>
    </row>
    <row r="12606" spans="6:6" x14ac:dyDescent="0.2">
      <c r="F12606" s="450"/>
    </row>
    <row r="12607" spans="6:6" x14ac:dyDescent="0.2">
      <c r="F12607" s="450"/>
    </row>
    <row r="12608" spans="6:6" x14ac:dyDescent="0.2">
      <c r="F12608" s="450"/>
    </row>
    <row r="12609" spans="6:6" x14ac:dyDescent="0.2">
      <c r="F12609" s="450"/>
    </row>
    <row r="12610" spans="6:6" x14ac:dyDescent="0.2">
      <c r="F12610" s="450"/>
    </row>
    <row r="12611" spans="6:6" x14ac:dyDescent="0.2">
      <c r="F12611" s="450"/>
    </row>
    <row r="12612" spans="6:6" x14ac:dyDescent="0.2">
      <c r="F12612" s="450"/>
    </row>
    <row r="12613" spans="6:6" x14ac:dyDescent="0.2">
      <c r="F12613" s="450"/>
    </row>
    <row r="12614" spans="6:6" x14ac:dyDescent="0.2">
      <c r="F12614" s="450"/>
    </row>
    <row r="12615" spans="6:6" x14ac:dyDescent="0.2">
      <c r="F12615" s="450"/>
    </row>
    <row r="12616" spans="6:6" x14ac:dyDescent="0.2">
      <c r="F12616" s="450"/>
    </row>
    <row r="12617" spans="6:6" x14ac:dyDescent="0.2">
      <c r="F12617" s="450"/>
    </row>
    <row r="12618" spans="6:6" x14ac:dyDescent="0.2">
      <c r="F12618" s="450"/>
    </row>
    <row r="12619" spans="6:6" x14ac:dyDescent="0.2">
      <c r="F12619" s="450"/>
    </row>
    <row r="12620" spans="6:6" x14ac:dyDescent="0.2">
      <c r="F12620" s="450"/>
    </row>
    <row r="12621" spans="6:6" x14ac:dyDescent="0.2">
      <c r="F12621" s="450"/>
    </row>
    <row r="12622" spans="6:6" x14ac:dyDescent="0.2">
      <c r="F12622" s="450"/>
    </row>
    <row r="12623" spans="6:6" x14ac:dyDescent="0.2">
      <c r="F12623" s="450"/>
    </row>
    <row r="12624" spans="6:6" x14ac:dyDescent="0.2">
      <c r="F12624" s="450"/>
    </row>
    <row r="12625" spans="6:6" x14ac:dyDescent="0.2">
      <c r="F12625" s="450"/>
    </row>
    <row r="12626" spans="6:6" x14ac:dyDescent="0.2">
      <c r="F12626" s="450"/>
    </row>
    <row r="12627" spans="6:6" x14ac:dyDescent="0.2">
      <c r="F12627" s="450"/>
    </row>
    <row r="12628" spans="6:6" x14ac:dyDescent="0.2">
      <c r="F12628" s="450"/>
    </row>
    <row r="12629" spans="6:6" x14ac:dyDescent="0.2">
      <c r="F12629" s="450"/>
    </row>
    <row r="12630" spans="6:6" x14ac:dyDescent="0.2">
      <c r="F12630" s="450"/>
    </row>
    <row r="12631" spans="6:6" x14ac:dyDescent="0.2">
      <c r="F12631" s="450"/>
    </row>
    <row r="12632" spans="6:6" x14ac:dyDescent="0.2">
      <c r="F12632" s="450"/>
    </row>
    <row r="12633" spans="6:6" x14ac:dyDescent="0.2">
      <c r="F12633" s="450"/>
    </row>
    <row r="12634" spans="6:6" x14ac:dyDescent="0.2">
      <c r="F12634" s="450"/>
    </row>
    <row r="12635" spans="6:6" x14ac:dyDescent="0.2">
      <c r="F12635" s="450"/>
    </row>
    <row r="12636" spans="6:6" x14ac:dyDescent="0.2">
      <c r="F12636" s="450"/>
    </row>
    <row r="12637" spans="6:6" x14ac:dyDescent="0.2">
      <c r="F12637" s="450"/>
    </row>
    <row r="12638" spans="6:6" x14ac:dyDescent="0.2">
      <c r="F12638" s="450"/>
    </row>
    <row r="12639" spans="6:6" x14ac:dyDescent="0.2">
      <c r="F12639" s="450"/>
    </row>
    <row r="12640" spans="6:6" x14ac:dyDescent="0.2">
      <c r="F12640" s="450"/>
    </row>
    <row r="12641" spans="6:6" x14ac:dyDescent="0.2">
      <c r="F12641" s="450"/>
    </row>
    <row r="12642" spans="6:6" x14ac:dyDescent="0.2">
      <c r="F12642" s="450"/>
    </row>
    <row r="12643" spans="6:6" x14ac:dyDescent="0.2">
      <c r="F12643" s="450"/>
    </row>
    <row r="12644" spans="6:6" x14ac:dyDescent="0.2">
      <c r="F12644" s="450"/>
    </row>
    <row r="12645" spans="6:6" x14ac:dyDescent="0.2">
      <c r="F12645" s="450"/>
    </row>
    <row r="12646" spans="6:6" x14ac:dyDescent="0.2">
      <c r="F12646" s="450"/>
    </row>
    <row r="12647" spans="6:6" x14ac:dyDescent="0.2">
      <c r="F12647" s="450"/>
    </row>
    <row r="12648" spans="6:6" x14ac:dyDescent="0.2">
      <c r="F12648" s="450"/>
    </row>
    <row r="12649" spans="6:6" x14ac:dyDescent="0.2">
      <c r="F12649" s="450"/>
    </row>
    <row r="12650" spans="6:6" x14ac:dyDescent="0.2">
      <c r="F12650" s="450"/>
    </row>
    <row r="12651" spans="6:6" x14ac:dyDescent="0.2">
      <c r="F12651" s="450"/>
    </row>
    <row r="12652" spans="6:6" x14ac:dyDescent="0.2">
      <c r="F12652" s="450"/>
    </row>
    <row r="12653" spans="6:6" x14ac:dyDescent="0.2">
      <c r="F12653" s="450"/>
    </row>
    <row r="12654" spans="6:6" x14ac:dyDescent="0.2">
      <c r="F12654" s="450"/>
    </row>
    <row r="12655" spans="6:6" x14ac:dyDescent="0.2">
      <c r="F12655" s="450"/>
    </row>
    <row r="12656" spans="6:6" x14ac:dyDescent="0.2">
      <c r="F12656" s="450"/>
    </row>
    <row r="12657" spans="6:6" x14ac:dyDescent="0.2">
      <c r="F12657" s="450"/>
    </row>
    <row r="12658" spans="6:6" x14ac:dyDescent="0.2">
      <c r="F12658" s="450"/>
    </row>
    <row r="12659" spans="6:6" x14ac:dyDescent="0.2">
      <c r="F12659" s="450"/>
    </row>
    <row r="12660" spans="6:6" x14ac:dyDescent="0.2">
      <c r="F12660" s="450"/>
    </row>
    <row r="12661" spans="6:6" x14ac:dyDescent="0.2">
      <c r="F12661" s="450"/>
    </row>
    <row r="12662" spans="6:6" x14ac:dyDescent="0.2">
      <c r="F12662" s="450"/>
    </row>
    <row r="12663" spans="6:6" x14ac:dyDescent="0.2">
      <c r="F12663" s="450"/>
    </row>
    <row r="12664" spans="6:6" x14ac:dyDescent="0.2">
      <c r="F12664" s="450"/>
    </row>
    <row r="12665" spans="6:6" x14ac:dyDescent="0.2">
      <c r="F12665" s="450"/>
    </row>
    <row r="12666" spans="6:6" x14ac:dyDescent="0.2">
      <c r="F12666" s="450"/>
    </row>
    <row r="12667" spans="6:6" x14ac:dyDescent="0.2">
      <c r="F12667" s="450"/>
    </row>
    <row r="12668" spans="6:6" x14ac:dyDescent="0.2">
      <c r="F12668" s="450"/>
    </row>
    <row r="12669" spans="6:6" x14ac:dyDescent="0.2">
      <c r="F12669" s="450"/>
    </row>
    <row r="12670" spans="6:6" x14ac:dyDescent="0.2">
      <c r="F12670" s="450"/>
    </row>
    <row r="12671" spans="6:6" x14ac:dyDescent="0.2">
      <c r="F12671" s="450"/>
    </row>
    <row r="12672" spans="6:6" x14ac:dyDescent="0.2">
      <c r="F12672" s="450"/>
    </row>
    <row r="12673" spans="6:6" x14ac:dyDescent="0.2">
      <c r="F12673" s="450"/>
    </row>
    <row r="12674" spans="6:6" x14ac:dyDescent="0.2">
      <c r="F12674" s="450"/>
    </row>
    <row r="12675" spans="6:6" x14ac:dyDescent="0.2">
      <c r="F12675" s="450"/>
    </row>
    <row r="12676" spans="6:6" x14ac:dyDescent="0.2">
      <c r="F12676" s="450"/>
    </row>
    <row r="12677" spans="6:6" x14ac:dyDescent="0.2">
      <c r="F12677" s="450"/>
    </row>
    <row r="12678" spans="6:6" x14ac:dyDescent="0.2">
      <c r="F12678" s="450"/>
    </row>
    <row r="12679" spans="6:6" x14ac:dyDescent="0.2">
      <c r="F12679" s="450"/>
    </row>
    <row r="12680" spans="6:6" x14ac:dyDescent="0.2">
      <c r="F12680" s="450"/>
    </row>
    <row r="12681" spans="6:6" x14ac:dyDescent="0.2">
      <c r="F12681" s="450"/>
    </row>
    <row r="12682" spans="6:6" x14ac:dyDescent="0.2">
      <c r="F12682" s="450"/>
    </row>
    <row r="12683" spans="6:6" x14ac:dyDescent="0.2">
      <c r="F12683" s="450"/>
    </row>
    <row r="12684" spans="6:6" x14ac:dyDescent="0.2">
      <c r="F12684" s="450"/>
    </row>
    <row r="12685" spans="6:6" x14ac:dyDescent="0.2">
      <c r="F12685" s="450"/>
    </row>
    <row r="12686" spans="6:6" x14ac:dyDescent="0.2">
      <c r="F12686" s="450"/>
    </row>
    <row r="12687" spans="6:6" x14ac:dyDescent="0.2">
      <c r="F12687" s="450"/>
    </row>
    <row r="12688" spans="6:6" x14ac:dyDescent="0.2">
      <c r="F12688" s="450"/>
    </row>
    <row r="12689" spans="6:6" x14ac:dyDescent="0.2">
      <c r="F12689" s="450"/>
    </row>
    <row r="12690" spans="6:6" x14ac:dyDescent="0.2">
      <c r="F12690" s="450"/>
    </row>
    <row r="12691" spans="6:6" x14ac:dyDescent="0.2">
      <c r="F12691" s="450"/>
    </row>
    <row r="12692" spans="6:6" x14ac:dyDescent="0.2">
      <c r="F12692" s="450"/>
    </row>
    <row r="12693" spans="6:6" x14ac:dyDescent="0.2">
      <c r="F12693" s="450"/>
    </row>
    <row r="12694" spans="6:6" x14ac:dyDescent="0.2">
      <c r="F12694" s="450"/>
    </row>
    <row r="12695" spans="6:6" x14ac:dyDescent="0.2">
      <c r="F12695" s="450"/>
    </row>
    <row r="12696" spans="6:6" x14ac:dyDescent="0.2">
      <c r="F12696" s="450"/>
    </row>
    <row r="12697" spans="6:6" x14ac:dyDescent="0.2">
      <c r="F12697" s="450"/>
    </row>
    <row r="12698" spans="6:6" x14ac:dyDescent="0.2">
      <c r="F12698" s="450"/>
    </row>
    <row r="12699" spans="6:6" x14ac:dyDescent="0.2">
      <c r="F12699" s="450"/>
    </row>
    <row r="12700" spans="6:6" x14ac:dyDescent="0.2">
      <c r="F12700" s="450"/>
    </row>
    <row r="12701" spans="6:6" x14ac:dyDescent="0.2">
      <c r="F12701" s="450"/>
    </row>
    <row r="12702" spans="6:6" x14ac:dyDescent="0.2">
      <c r="F12702" s="450"/>
    </row>
    <row r="12703" spans="6:6" x14ac:dyDescent="0.2">
      <c r="F12703" s="450"/>
    </row>
    <row r="12704" spans="6:6" x14ac:dyDescent="0.2">
      <c r="F12704" s="450"/>
    </row>
    <row r="12705" spans="6:6" x14ac:dyDescent="0.2">
      <c r="F12705" s="450"/>
    </row>
    <row r="12706" spans="6:6" x14ac:dyDescent="0.2">
      <c r="F12706" s="450"/>
    </row>
    <row r="12707" spans="6:6" x14ac:dyDescent="0.2">
      <c r="F12707" s="450"/>
    </row>
    <row r="12708" spans="6:6" x14ac:dyDescent="0.2">
      <c r="F12708" s="450"/>
    </row>
    <row r="12709" spans="6:6" x14ac:dyDescent="0.2">
      <c r="F12709" s="450"/>
    </row>
    <row r="12710" spans="6:6" x14ac:dyDescent="0.2">
      <c r="F12710" s="450"/>
    </row>
    <row r="12711" spans="6:6" x14ac:dyDescent="0.2">
      <c r="F12711" s="450"/>
    </row>
    <row r="12712" spans="6:6" x14ac:dyDescent="0.2">
      <c r="F12712" s="450"/>
    </row>
    <row r="12713" spans="6:6" x14ac:dyDescent="0.2">
      <c r="F12713" s="450"/>
    </row>
    <row r="12714" spans="6:6" x14ac:dyDescent="0.2">
      <c r="F12714" s="450"/>
    </row>
    <row r="12715" spans="6:6" x14ac:dyDescent="0.2">
      <c r="F12715" s="450"/>
    </row>
    <row r="12716" spans="6:6" x14ac:dyDescent="0.2">
      <c r="F12716" s="450"/>
    </row>
    <row r="12717" spans="6:6" x14ac:dyDescent="0.2">
      <c r="F12717" s="450"/>
    </row>
    <row r="12718" spans="6:6" x14ac:dyDescent="0.2">
      <c r="F12718" s="450"/>
    </row>
    <row r="12719" spans="6:6" x14ac:dyDescent="0.2">
      <c r="F12719" s="450"/>
    </row>
    <row r="12720" spans="6:6" x14ac:dyDescent="0.2">
      <c r="F12720" s="450"/>
    </row>
    <row r="12721" spans="6:6" x14ac:dyDescent="0.2">
      <c r="F12721" s="450"/>
    </row>
    <row r="12722" spans="6:6" x14ac:dyDescent="0.2">
      <c r="F12722" s="450"/>
    </row>
    <row r="12723" spans="6:6" x14ac:dyDescent="0.2">
      <c r="F12723" s="450"/>
    </row>
    <row r="12724" spans="6:6" x14ac:dyDescent="0.2">
      <c r="F12724" s="450"/>
    </row>
    <row r="12725" spans="6:6" x14ac:dyDescent="0.2">
      <c r="F12725" s="450"/>
    </row>
    <row r="12726" spans="6:6" x14ac:dyDescent="0.2">
      <c r="F12726" s="450"/>
    </row>
    <row r="12727" spans="6:6" x14ac:dyDescent="0.2">
      <c r="F12727" s="450"/>
    </row>
    <row r="12728" spans="6:6" x14ac:dyDescent="0.2">
      <c r="F12728" s="450"/>
    </row>
    <row r="12729" spans="6:6" x14ac:dyDescent="0.2">
      <c r="F12729" s="450"/>
    </row>
    <row r="12730" spans="6:6" x14ac:dyDescent="0.2">
      <c r="F12730" s="450"/>
    </row>
    <row r="12731" spans="6:6" x14ac:dyDescent="0.2">
      <c r="F12731" s="450"/>
    </row>
    <row r="12732" spans="6:6" x14ac:dyDescent="0.2">
      <c r="F12732" s="450"/>
    </row>
    <row r="12733" spans="6:6" x14ac:dyDescent="0.2">
      <c r="F12733" s="450"/>
    </row>
    <row r="12734" spans="6:6" x14ac:dyDescent="0.2">
      <c r="F12734" s="450"/>
    </row>
    <row r="12735" spans="6:6" x14ac:dyDescent="0.2">
      <c r="F12735" s="450"/>
    </row>
    <row r="12736" spans="6:6" x14ac:dyDescent="0.2">
      <c r="F12736" s="450"/>
    </row>
    <row r="12737" spans="6:6" x14ac:dyDescent="0.2">
      <c r="F12737" s="450"/>
    </row>
    <row r="12738" spans="6:6" x14ac:dyDescent="0.2">
      <c r="F12738" s="450"/>
    </row>
    <row r="12739" spans="6:6" x14ac:dyDescent="0.2">
      <c r="F12739" s="450"/>
    </row>
    <row r="12740" spans="6:6" x14ac:dyDescent="0.2">
      <c r="F12740" s="450"/>
    </row>
    <row r="12741" spans="6:6" x14ac:dyDescent="0.2">
      <c r="F12741" s="450"/>
    </row>
    <row r="12742" spans="6:6" x14ac:dyDescent="0.2">
      <c r="F12742" s="450"/>
    </row>
    <row r="12743" spans="6:6" x14ac:dyDescent="0.2">
      <c r="F12743" s="450"/>
    </row>
    <row r="12744" spans="6:6" x14ac:dyDescent="0.2">
      <c r="F12744" s="450"/>
    </row>
    <row r="12745" spans="6:6" x14ac:dyDescent="0.2">
      <c r="F12745" s="450"/>
    </row>
    <row r="12746" spans="6:6" x14ac:dyDescent="0.2">
      <c r="F12746" s="450"/>
    </row>
    <row r="12747" spans="6:6" x14ac:dyDescent="0.2">
      <c r="F12747" s="450"/>
    </row>
    <row r="12748" spans="6:6" x14ac:dyDescent="0.2">
      <c r="F12748" s="450"/>
    </row>
    <row r="12749" spans="6:6" x14ac:dyDescent="0.2">
      <c r="F12749" s="450"/>
    </row>
    <row r="12750" spans="6:6" x14ac:dyDescent="0.2">
      <c r="F12750" s="450"/>
    </row>
    <row r="12751" spans="6:6" x14ac:dyDescent="0.2">
      <c r="F12751" s="450"/>
    </row>
    <row r="12752" spans="6:6" x14ac:dyDescent="0.2">
      <c r="F12752" s="450"/>
    </row>
    <row r="12753" spans="6:6" x14ac:dyDescent="0.2">
      <c r="F12753" s="450"/>
    </row>
    <row r="12754" spans="6:6" x14ac:dyDescent="0.2">
      <c r="F12754" s="450"/>
    </row>
    <row r="12755" spans="6:6" x14ac:dyDescent="0.2">
      <c r="F12755" s="450"/>
    </row>
    <row r="12756" spans="6:6" x14ac:dyDescent="0.2">
      <c r="F12756" s="450"/>
    </row>
    <row r="12757" spans="6:6" x14ac:dyDescent="0.2">
      <c r="F12757" s="450"/>
    </row>
    <row r="12758" spans="6:6" x14ac:dyDescent="0.2">
      <c r="F12758" s="450"/>
    </row>
    <row r="12759" spans="6:6" x14ac:dyDescent="0.2">
      <c r="F12759" s="450"/>
    </row>
    <row r="12760" spans="6:6" x14ac:dyDescent="0.2">
      <c r="F12760" s="450"/>
    </row>
    <row r="12761" spans="6:6" x14ac:dyDescent="0.2">
      <c r="F12761" s="450"/>
    </row>
    <row r="12762" spans="6:6" x14ac:dyDescent="0.2">
      <c r="F12762" s="450"/>
    </row>
    <row r="12763" spans="6:6" x14ac:dyDescent="0.2">
      <c r="F12763" s="450"/>
    </row>
    <row r="12764" spans="6:6" x14ac:dyDescent="0.2">
      <c r="F12764" s="450"/>
    </row>
    <row r="12765" spans="6:6" x14ac:dyDescent="0.2">
      <c r="F12765" s="450"/>
    </row>
    <row r="12766" spans="6:6" x14ac:dyDescent="0.2">
      <c r="F12766" s="450"/>
    </row>
    <row r="12767" spans="6:6" x14ac:dyDescent="0.2">
      <c r="F12767" s="450"/>
    </row>
    <row r="12768" spans="6:6" x14ac:dyDescent="0.2">
      <c r="F12768" s="450"/>
    </row>
    <row r="12769" spans="6:6" x14ac:dyDescent="0.2">
      <c r="F12769" s="450"/>
    </row>
    <row r="12770" spans="6:6" x14ac:dyDescent="0.2">
      <c r="F12770" s="450"/>
    </row>
    <row r="12771" spans="6:6" x14ac:dyDescent="0.2">
      <c r="F12771" s="450"/>
    </row>
    <row r="12772" spans="6:6" x14ac:dyDescent="0.2">
      <c r="F12772" s="450"/>
    </row>
    <row r="12773" spans="6:6" x14ac:dyDescent="0.2">
      <c r="F12773" s="450"/>
    </row>
    <row r="12774" spans="6:6" x14ac:dyDescent="0.2">
      <c r="F12774" s="450"/>
    </row>
    <row r="12775" spans="6:6" x14ac:dyDescent="0.2">
      <c r="F12775" s="450"/>
    </row>
    <row r="12776" spans="6:6" x14ac:dyDescent="0.2">
      <c r="F12776" s="450"/>
    </row>
    <row r="12777" spans="6:6" x14ac:dyDescent="0.2">
      <c r="F12777" s="450"/>
    </row>
    <row r="12778" spans="6:6" x14ac:dyDescent="0.2">
      <c r="F12778" s="450"/>
    </row>
    <row r="12779" spans="6:6" x14ac:dyDescent="0.2">
      <c r="F12779" s="450"/>
    </row>
    <row r="12780" spans="6:6" x14ac:dyDescent="0.2">
      <c r="F12780" s="450"/>
    </row>
    <row r="12781" spans="6:6" x14ac:dyDescent="0.2">
      <c r="F12781" s="450"/>
    </row>
    <row r="12782" spans="6:6" x14ac:dyDescent="0.2">
      <c r="F12782" s="450"/>
    </row>
    <row r="12783" spans="6:6" x14ac:dyDescent="0.2">
      <c r="F12783" s="450"/>
    </row>
    <row r="12784" spans="6:6" x14ac:dyDescent="0.2">
      <c r="F12784" s="450"/>
    </row>
    <row r="12785" spans="6:6" x14ac:dyDescent="0.2">
      <c r="F12785" s="450"/>
    </row>
    <row r="12786" spans="6:6" x14ac:dyDescent="0.2">
      <c r="F12786" s="450"/>
    </row>
    <row r="12787" spans="6:6" x14ac:dyDescent="0.2">
      <c r="F12787" s="450"/>
    </row>
    <row r="12788" spans="6:6" x14ac:dyDescent="0.2">
      <c r="F12788" s="450"/>
    </row>
    <row r="12789" spans="6:6" x14ac:dyDescent="0.2">
      <c r="F12789" s="450"/>
    </row>
    <row r="12790" spans="6:6" x14ac:dyDescent="0.2">
      <c r="F12790" s="450"/>
    </row>
    <row r="12791" spans="6:6" x14ac:dyDescent="0.2">
      <c r="F12791" s="450"/>
    </row>
    <row r="12792" spans="6:6" x14ac:dyDescent="0.2">
      <c r="F12792" s="450"/>
    </row>
    <row r="12793" spans="6:6" x14ac:dyDescent="0.2">
      <c r="F12793" s="450"/>
    </row>
    <row r="12794" spans="6:6" x14ac:dyDescent="0.2">
      <c r="F12794" s="450"/>
    </row>
    <row r="12795" spans="6:6" x14ac:dyDescent="0.2">
      <c r="F12795" s="450"/>
    </row>
    <row r="12796" spans="6:6" x14ac:dyDescent="0.2">
      <c r="F12796" s="450"/>
    </row>
    <row r="12797" spans="6:6" x14ac:dyDescent="0.2">
      <c r="F12797" s="450"/>
    </row>
    <row r="12798" spans="6:6" x14ac:dyDescent="0.2">
      <c r="F12798" s="450"/>
    </row>
    <row r="12799" spans="6:6" x14ac:dyDescent="0.2">
      <c r="F12799" s="450"/>
    </row>
    <row r="12800" spans="6:6" x14ac:dyDescent="0.2">
      <c r="F12800" s="450"/>
    </row>
    <row r="12801" spans="6:6" x14ac:dyDescent="0.2">
      <c r="F12801" s="450"/>
    </row>
    <row r="12802" spans="6:6" x14ac:dyDescent="0.2">
      <c r="F12802" s="450"/>
    </row>
    <row r="12803" spans="6:6" x14ac:dyDescent="0.2">
      <c r="F12803" s="450"/>
    </row>
    <row r="12804" spans="6:6" x14ac:dyDescent="0.2">
      <c r="F12804" s="450"/>
    </row>
    <row r="12805" spans="6:6" x14ac:dyDescent="0.2">
      <c r="F12805" s="450"/>
    </row>
    <row r="12806" spans="6:6" x14ac:dyDescent="0.2">
      <c r="F12806" s="450"/>
    </row>
    <row r="12807" spans="6:6" x14ac:dyDescent="0.2">
      <c r="F12807" s="450"/>
    </row>
    <row r="12808" spans="6:6" x14ac:dyDescent="0.2">
      <c r="F12808" s="450"/>
    </row>
    <row r="12809" spans="6:6" x14ac:dyDescent="0.2">
      <c r="F12809" s="450"/>
    </row>
    <row r="12810" spans="6:6" x14ac:dyDescent="0.2">
      <c r="F12810" s="450"/>
    </row>
    <row r="12811" spans="6:6" x14ac:dyDescent="0.2">
      <c r="F12811" s="450"/>
    </row>
    <row r="12812" spans="6:6" x14ac:dyDescent="0.2">
      <c r="F12812" s="450"/>
    </row>
    <row r="12813" spans="6:6" x14ac:dyDescent="0.2">
      <c r="F12813" s="450"/>
    </row>
    <row r="12814" spans="6:6" x14ac:dyDescent="0.2">
      <c r="F12814" s="450"/>
    </row>
    <row r="12815" spans="6:6" x14ac:dyDescent="0.2">
      <c r="F12815" s="450"/>
    </row>
    <row r="12816" spans="6:6" x14ac:dyDescent="0.2">
      <c r="F12816" s="450"/>
    </row>
    <row r="12817" spans="6:6" x14ac:dyDescent="0.2">
      <c r="F12817" s="450"/>
    </row>
    <row r="12818" spans="6:6" x14ac:dyDescent="0.2">
      <c r="F12818" s="450"/>
    </row>
    <row r="12819" spans="6:6" x14ac:dyDescent="0.2">
      <c r="F12819" s="450"/>
    </row>
    <row r="12820" spans="6:6" x14ac:dyDescent="0.2">
      <c r="F12820" s="450"/>
    </row>
    <row r="12821" spans="6:6" x14ac:dyDescent="0.2">
      <c r="F12821" s="450"/>
    </row>
    <row r="12822" spans="6:6" x14ac:dyDescent="0.2">
      <c r="F12822" s="450"/>
    </row>
    <row r="12823" spans="6:6" x14ac:dyDescent="0.2">
      <c r="F12823" s="450"/>
    </row>
    <row r="12824" spans="6:6" x14ac:dyDescent="0.2">
      <c r="F12824" s="450"/>
    </row>
    <row r="12825" spans="6:6" x14ac:dyDescent="0.2">
      <c r="F12825" s="450"/>
    </row>
    <row r="12826" spans="6:6" x14ac:dyDescent="0.2">
      <c r="F12826" s="450"/>
    </row>
    <row r="12827" spans="6:6" x14ac:dyDescent="0.2">
      <c r="F12827" s="450"/>
    </row>
    <row r="12828" spans="6:6" x14ac:dyDescent="0.2">
      <c r="F12828" s="450"/>
    </row>
    <row r="12829" spans="6:6" x14ac:dyDescent="0.2">
      <c r="F12829" s="450"/>
    </row>
    <row r="12830" spans="6:6" x14ac:dyDescent="0.2">
      <c r="F12830" s="450"/>
    </row>
    <row r="12831" spans="6:6" x14ac:dyDescent="0.2">
      <c r="F12831" s="450"/>
    </row>
    <row r="12832" spans="6:6" x14ac:dyDescent="0.2">
      <c r="F12832" s="450"/>
    </row>
    <row r="12833" spans="6:6" x14ac:dyDescent="0.2">
      <c r="F12833" s="450"/>
    </row>
    <row r="12834" spans="6:6" x14ac:dyDescent="0.2">
      <c r="F12834" s="450"/>
    </row>
    <row r="12835" spans="6:6" x14ac:dyDescent="0.2">
      <c r="F12835" s="450"/>
    </row>
    <row r="12836" spans="6:6" x14ac:dyDescent="0.2">
      <c r="F12836" s="450"/>
    </row>
    <row r="12837" spans="6:6" x14ac:dyDescent="0.2">
      <c r="F12837" s="450"/>
    </row>
    <row r="12838" spans="6:6" x14ac:dyDescent="0.2">
      <c r="F12838" s="450"/>
    </row>
    <row r="12839" spans="6:6" x14ac:dyDescent="0.2">
      <c r="F12839" s="450"/>
    </row>
    <row r="12840" spans="6:6" x14ac:dyDescent="0.2">
      <c r="F12840" s="450"/>
    </row>
    <row r="12841" spans="6:6" x14ac:dyDescent="0.2">
      <c r="F12841" s="450"/>
    </row>
    <row r="12842" spans="6:6" x14ac:dyDescent="0.2">
      <c r="F12842" s="450"/>
    </row>
    <row r="12843" spans="6:6" x14ac:dyDescent="0.2">
      <c r="F12843" s="450"/>
    </row>
    <row r="12844" spans="6:6" x14ac:dyDescent="0.2">
      <c r="F12844" s="450"/>
    </row>
    <row r="12845" spans="6:6" x14ac:dyDescent="0.2">
      <c r="F12845" s="450"/>
    </row>
    <row r="12846" spans="6:6" x14ac:dyDescent="0.2">
      <c r="F12846" s="450"/>
    </row>
    <row r="12847" spans="6:6" x14ac:dyDescent="0.2">
      <c r="F12847" s="450"/>
    </row>
    <row r="12848" spans="6:6" x14ac:dyDescent="0.2">
      <c r="F12848" s="450"/>
    </row>
    <row r="12849" spans="6:6" x14ac:dyDescent="0.2">
      <c r="F12849" s="450"/>
    </row>
    <row r="12850" spans="6:6" x14ac:dyDescent="0.2">
      <c r="F12850" s="450"/>
    </row>
    <row r="12851" spans="6:6" x14ac:dyDescent="0.2">
      <c r="F12851" s="450"/>
    </row>
    <row r="12852" spans="6:6" x14ac:dyDescent="0.2">
      <c r="F12852" s="450"/>
    </row>
    <row r="12853" spans="6:6" x14ac:dyDescent="0.2">
      <c r="F12853" s="450"/>
    </row>
    <row r="12854" spans="6:6" x14ac:dyDescent="0.2">
      <c r="F12854" s="450"/>
    </row>
    <row r="12855" spans="6:6" x14ac:dyDescent="0.2">
      <c r="F12855" s="450"/>
    </row>
    <row r="12856" spans="6:6" x14ac:dyDescent="0.2">
      <c r="F12856" s="450"/>
    </row>
    <row r="12857" spans="6:6" x14ac:dyDescent="0.2">
      <c r="F12857" s="450"/>
    </row>
    <row r="12858" spans="6:6" x14ac:dyDescent="0.2">
      <c r="F12858" s="450"/>
    </row>
    <row r="12859" spans="6:6" x14ac:dyDescent="0.2">
      <c r="F12859" s="450"/>
    </row>
    <row r="12860" spans="6:6" x14ac:dyDescent="0.2">
      <c r="F12860" s="450"/>
    </row>
    <row r="12861" spans="6:6" x14ac:dyDescent="0.2">
      <c r="F12861" s="450"/>
    </row>
    <row r="12862" spans="6:6" x14ac:dyDescent="0.2">
      <c r="F12862" s="450"/>
    </row>
    <row r="12863" spans="6:6" x14ac:dyDescent="0.2">
      <c r="F12863" s="450"/>
    </row>
    <row r="12864" spans="6:6" x14ac:dyDescent="0.2">
      <c r="F12864" s="450"/>
    </row>
    <row r="12865" spans="6:6" x14ac:dyDescent="0.2">
      <c r="F12865" s="450"/>
    </row>
    <row r="12866" spans="6:6" x14ac:dyDescent="0.2">
      <c r="F12866" s="450"/>
    </row>
    <row r="12867" spans="6:6" x14ac:dyDescent="0.2">
      <c r="F12867" s="450"/>
    </row>
    <row r="12868" spans="6:6" x14ac:dyDescent="0.2">
      <c r="F12868" s="450"/>
    </row>
    <row r="12869" spans="6:6" x14ac:dyDescent="0.2">
      <c r="F12869" s="450"/>
    </row>
    <row r="12870" spans="6:6" x14ac:dyDescent="0.2">
      <c r="F12870" s="450"/>
    </row>
    <row r="12871" spans="6:6" x14ac:dyDescent="0.2">
      <c r="F12871" s="450"/>
    </row>
    <row r="12872" spans="6:6" x14ac:dyDescent="0.2">
      <c r="F12872" s="450"/>
    </row>
    <row r="12873" spans="6:6" x14ac:dyDescent="0.2">
      <c r="F12873" s="450"/>
    </row>
    <row r="12874" spans="6:6" x14ac:dyDescent="0.2">
      <c r="F12874" s="450"/>
    </row>
    <row r="12875" spans="6:6" x14ac:dyDescent="0.2">
      <c r="F12875" s="450"/>
    </row>
    <row r="12876" spans="6:6" x14ac:dyDescent="0.2">
      <c r="F12876" s="450"/>
    </row>
    <row r="12877" spans="6:6" x14ac:dyDescent="0.2">
      <c r="F12877" s="450"/>
    </row>
    <row r="12878" spans="6:6" x14ac:dyDescent="0.2">
      <c r="F12878" s="450"/>
    </row>
    <row r="12879" spans="6:6" x14ac:dyDescent="0.2">
      <c r="F12879" s="450"/>
    </row>
    <row r="12880" spans="6:6" x14ac:dyDescent="0.2">
      <c r="F12880" s="450"/>
    </row>
    <row r="12881" spans="6:6" x14ac:dyDescent="0.2">
      <c r="F12881" s="450"/>
    </row>
    <row r="12882" spans="6:6" x14ac:dyDescent="0.2">
      <c r="F12882" s="450"/>
    </row>
    <row r="12883" spans="6:6" x14ac:dyDescent="0.2">
      <c r="F12883" s="450"/>
    </row>
    <row r="12884" spans="6:6" x14ac:dyDescent="0.2">
      <c r="F12884" s="450"/>
    </row>
    <row r="12885" spans="6:6" x14ac:dyDescent="0.2">
      <c r="F12885" s="450"/>
    </row>
    <row r="12886" spans="6:6" x14ac:dyDescent="0.2">
      <c r="F12886" s="450"/>
    </row>
    <row r="12887" spans="6:6" x14ac:dyDescent="0.2">
      <c r="F12887" s="450"/>
    </row>
    <row r="12888" spans="6:6" x14ac:dyDescent="0.2">
      <c r="F12888" s="450"/>
    </row>
    <row r="12889" spans="6:6" x14ac:dyDescent="0.2">
      <c r="F12889" s="450"/>
    </row>
    <row r="12890" spans="6:6" x14ac:dyDescent="0.2">
      <c r="F12890" s="450"/>
    </row>
    <row r="12891" spans="6:6" x14ac:dyDescent="0.2">
      <c r="F12891" s="450"/>
    </row>
    <row r="12892" spans="6:6" x14ac:dyDescent="0.2">
      <c r="F12892" s="450"/>
    </row>
    <row r="12893" spans="6:6" x14ac:dyDescent="0.2">
      <c r="F12893" s="450"/>
    </row>
    <row r="12894" spans="6:6" x14ac:dyDescent="0.2">
      <c r="F12894" s="450"/>
    </row>
    <row r="12895" spans="6:6" x14ac:dyDescent="0.2">
      <c r="F12895" s="450"/>
    </row>
    <row r="12896" spans="6:6" x14ac:dyDescent="0.2">
      <c r="F12896" s="450"/>
    </row>
    <row r="12897" spans="6:6" x14ac:dyDescent="0.2">
      <c r="F12897" s="450"/>
    </row>
    <row r="12898" spans="6:6" x14ac:dyDescent="0.2">
      <c r="F12898" s="450"/>
    </row>
    <row r="12899" spans="6:6" x14ac:dyDescent="0.2">
      <c r="F12899" s="450"/>
    </row>
    <row r="12900" spans="6:6" x14ac:dyDescent="0.2">
      <c r="F12900" s="450"/>
    </row>
    <row r="12901" spans="6:6" x14ac:dyDescent="0.2">
      <c r="F12901" s="450"/>
    </row>
    <row r="12902" spans="6:6" x14ac:dyDescent="0.2">
      <c r="F12902" s="450"/>
    </row>
    <row r="12903" spans="6:6" x14ac:dyDescent="0.2">
      <c r="F12903" s="450"/>
    </row>
    <row r="12904" spans="6:6" x14ac:dyDescent="0.2">
      <c r="F12904" s="450"/>
    </row>
    <row r="12905" spans="6:6" x14ac:dyDescent="0.2">
      <c r="F12905" s="450"/>
    </row>
    <row r="12906" spans="6:6" x14ac:dyDescent="0.2">
      <c r="F12906" s="450"/>
    </row>
    <row r="12907" spans="6:6" x14ac:dyDescent="0.2">
      <c r="F12907" s="450"/>
    </row>
    <row r="12908" spans="6:6" x14ac:dyDescent="0.2">
      <c r="F12908" s="450"/>
    </row>
    <row r="12909" spans="6:6" x14ac:dyDescent="0.2">
      <c r="F12909" s="450"/>
    </row>
    <row r="12910" spans="6:6" x14ac:dyDescent="0.2">
      <c r="F12910" s="450"/>
    </row>
    <row r="12911" spans="6:6" x14ac:dyDescent="0.2">
      <c r="F12911" s="450"/>
    </row>
    <row r="12912" spans="6:6" x14ac:dyDescent="0.2">
      <c r="F12912" s="450"/>
    </row>
    <row r="12913" spans="6:6" x14ac:dyDescent="0.2">
      <c r="F12913" s="450"/>
    </row>
    <row r="12914" spans="6:6" x14ac:dyDescent="0.2">
      <c r="F12914" s="450"/>
    </row>
    <row r="12915" spans="6:6" x14ac:dyDescent="0.2">
      <c r="F12915" s="450"/>
    </row>
    <row r="12916" spans="6:6" x14ac:dyDescent="0.2">
      <c r="F12916" s="450"/>
    </row>
    <row r="12917" spans="6:6" x14ac:dyDescent="0.2">
      <c r="F12917" s="450"/>
    </row>
    <row r="12918" spans="6:6" x14ac:dyDescent="0.2">
      <c r="F12918" s="450"/>
    </row>
    <row r="12919" spans="6:6" x14ac:dyDescent="0.2">
      <c r="F12919" s="450"/>
    </row>
    <row r="12920" spans="6:6" x14ac:dyDescent="0.2">
      <c r="F12920" s="450"/>
    </row>
    <row r="12921" spans="6:6" x14ac:dyDescent="0.2">
      <c r="F12921" s="450"/>
    </row>
    <row r="12922" spans="6:6" x14ac:dyDescent="0.2">
      <c r="F12922" s="450"/>
    </row>
    <row r="12923" spans="6:6" x14ac:dyDescent="0.2">
      <c r="F12923" s="450"/>
    </row>
    <row r="12924" spans="6:6" x14ac:dyDescent="0.2">
      <c r="F12924" s="450"/>
    </row>
    <row r="12925" spans="6:6" x14ac:dyDescent="0.2">
      <c r="F12925" s="450"/>
    </row>
    <row r="12926" spans="6:6" x14ac:dyDescent="0.2">
      <c r="F12926" s="450"/>
    </row>
    <row r="12927" spans="6:6" x14ac:dyDescent="0.2">
      <c r="F12927" s="450"/>
    </row>
    <row r="12928" spans="6:6" x14ac:dyDescent="0.2">
      <c r="F12928" s="450"/>
    </row>
    <row r="12929" spans="6:6" x14ac:dyDescent="0.2">
      <c r="F12929" s="450"/>
    </row>
    <row r="12930" spans="6:6" x14ac:dyDescent="0.2">
      <c r="F12930" s="450"/>
    </row>
    <row r="12931" spans="6:6" x14ac:dyDescent="0.2">
      <c r="F12931" s="450"/>
    </row>
    <row r="12932" spans="6:6" x14ac:dyDescent="0.2">
      <c r="F12932" s="450"/>
    </row>
    <row r="12933" spans="6:6" x14ac:dyDescent="0.2">
      <c r="F12933" s="450"/>
    </row>
    <row r="12934" spans="6:6" x14ac:dyDescent="0.2">
      <c r="F12934" s="450"/>
    </row>
    <row r="12935" spans="6:6" x14ac:dyDescent="0.2">
      <c r="F12935" s="450"/>
    </row>
    <row r="12936" spans="6:6" x14ac:dyDescent="0.2">
      <c r="F12936" s="450"/>
    </row>
    <row r="12937" spans="6:6" x14ac:dyDescent="0.2">
      <c r="F12937" s="450"/>
    </row>
    <row r="12938" spans="6:6" x14ac:dyDescent="0.2">
      <c r="F12938" s="450"/>
    </row>
    <row r="12939" spans="6:6" x14ac:dyDescent="0.2">
      <c r="F12939" s="450"/>
    </row>
    <row r="12940" spans="6:6" x14ac:dyDescent="0.2">
      <c r="F12940" s="450"/>
    </row>
    <row r="12941" spans="6:6" x14ac:dyDescent="0.2">
      <c r="F12941" s="450"/>
    </row>
    <row r="12942" spans="6:6" x14ac:dyDescent="0.2">
      <c r="F12942" s="450"/>
    </row>
    <row r="12943" spans="6:6" x14ac:dyDescent="0.2">
      <c r="F12943" s="450"/>
    </row>
    <row r="12944" spans="6:6" x14ac:dyDescent="0.2">
      <c r="F12944" s="450"/>
    </row>
    <row r="12945" spans="6:6" x14ac:dyDescent="0.2">
      <c r="F12945" s="450"/>
    </row>
    <row r="12946" spans="6:6" x14ac:dyDescent="0.2">
      <c r="F12946" s="450"/>
    </row>
    <row r="12947" spans="6:6" x14ac:dyDescent="0.2">
      <c r="F12947" s="450"/>
    </row>
    <row r="12948" spans="6:6" x14ac:dyDescent="0.2">
      <c r="F12948" s="450"/>
    </row>
    <row r="12949" spans="6:6" x14ac:dyDescent="0.2">
      <c r="F12949" s="450"/>
    </row>
    <row r="12950" spans="6:6" x14ac:dyDescent="0.2">
      <c r="F12950" s="450"/>
    </row>
    <row r="12951" spans="6:6" x14ac:dyDescent="0.2">
      <c r="F12951" s="450"/>
    </row>
    <row r="12952" spans="6:6" x14ac:dyDescent="0.2">
      <c r="F12952" s="450"/>
    </row>
    <row r="12953" spans="6:6" x14ac:dyDescent="0.2">
      <c r="F12953" s="450"/>
    </row>
    <row r="12954" spans="6:6" x14ac:dyDescent="0.2">
      <c r="F12954" s="450"/>
    </row>
    <row r="12955" spans="6:6" x14ac:dyDescent="0.2">
      <c r="F12955" s="450"/>
    </row>
    <row r="12956" spans="6:6" x14ac:dyDescent="0.2">
      <c r="F12956" s="450"/>
    </row>
    <row r="12957" spans="6:6" x14ac:dyDescent="0.2">
      <c r="F12957" s="450"/>
    </row>
    <row r="12958" spans="6:6" x14ac:dyDescent="0.2">
      <c r="F12958" s="450"/>
    </row>
    <row r="12959" spans="6:6" x14ac:dyDescent="0.2">
      <c r="F12959" s="450"/>
    </row>
    <row r="12960" spans="6:6" x14ac:dyDescent="0.2">
      <c r="F12960" s="450"/>
    </row>
    <row r="12961" spans="6:6" x14ac:dyDescent="0.2">
      <c r="F12961" s="450"/>
    </row>
    <row r="12962" spans="6:6" x14ac:dyDescent="0.2">
      <c r="F12962" s="450"/>
    </row>
    <row r="12963" spans="6:6" x14ac:dyDescent="0.2">
      <c r="F12963" s="450"/>
    </row>
    <row r="12964" spans="6:6" x14ac:dyDescent="0.2">
      <c r="F12964" s="450"/>
    </row>
    <row r="12965" spans="6:6" x14ac:dyDescent="0.2">
      <c r="F12965" s="450"/>
    </row>
    <row r="12966" spans="6:6" x14ac:dyDescent="0.2">
      <c r="F12966" s="450"/>
    </row>
    <row r="12967" spans="6:6" x14ac:dyDescent="0.2">
      <c r="F12967" s="450"/>
    </row>
    <row r="12968" spans="6:6" x14ac:dyDescent="0.2">
      <c r="F12968" s="450"/>
    </row>
    <row r="12969" spans="6:6" x14ac:dyDescent="0.2">
      <c r="F12969" s="450"/>
    </row>
    <row r="12970" spans="6:6" x14ac:dyDescent="0.2">
      <c r="F12970" s="450"/>
    </row>
    <row r="12971" spans="6:6" x14ac:dyDescent="0.2">
      <c r="F12971" s="450"/>
    </row>
    <row r="12972" spans="6:6" x14ac:dyDescent="0.2">
      <c r="F12972" s="450"/>
    </row>
    <row r="12973" spans="6:6" x14ac:dyDescent="0.2">
      <c r="F12973" s="450"/>
    </row>
    <row r="12974" spans="6:6" x14ac:dyDescent="0.2">
      <c r="F12974" s="450"/>
    </row>
    <row r="12975" spans="6:6" x14ac:dyDescent="0.2">
      <c r="F12975" s="450"/>
    </row>
    <row r="12976" spans="6:6" x14ac:dyDescent="0.2">
      <c r="F12976" s="450"/>
    </row>
    <row r="12977" spans="6:6" x14ac:dyDescent="0.2">
      <c r="F12977" s="450"/>
    </row>
    <row r="12978" spans="6:6" x14ac:dyDescent="0.2">
      <c r="F12978" s="450"/>
    </row>
    <row r="12979" spans="6:6" x14ac:dyDescent="0.2">
      <c r="F12979" s="450"/>
    </row>
    <row r="12980" spans="6:6" x14ac:dyDescent="0.2">
      <c r="F12980" s="450"/>
    </row>
    <row r="12981" spans="6:6" x14ac:dyDescent="0.2">
      <c r="F12981" s="450"/>
    </row>
    <row r="12982" spans="6:6" x14ac:dyDescent="0.2">
      <c r="F12982" s="450"/>
    </row>
    <row r="12983" spans="6:6" x14ac:dyDescent="0.2">
      <c r="F12983" s="450"/>
    </row>
    <row r="12984" spans="6:6" x14ac:dyDescent="0.2">
      <c r="F12984" s="450"/>
    </row>
    <row r="12985" spans="6:6" x14ac:dyDescent="0.2">
      <c r="F12985" s="450"/>
    </row>
    <row r="12986" spans="6:6" x14ac:dyDescent="0.2">
      <c r="F12986" s="450"/>
    </row>
    <row r="12987" spans="6:6" x14ac:dyDescent="0.2">
      <c r="F12987" s="450"/>
    </row>
    <row r="12988" spans="6:6" x14ac:dyDescent="0.2">
      <c r="F12988" s="450"/>
    </row>
    <row r="12989" spans="6:6" x14ac:dyDescent="0.2">
      <c r="F12989" s="450"/>
    </row>
    <row r="12990" spans="6:6" x14ac:dyDescent="0.2">
      <c r="F12990" s="450"/>
    </row>
    <row r="12991" spans="6:6" x14ac:dyDescent="0.2">
      <c r="F12991" s="450"/>
    </row>
    <row r="12992" spans="6:6" x14ac:dyDescent="0.2">
      <c r="F12992" s="450"/>
    </row>
    <row r="12993" spans="6:6" x14ac:dyDescent="0.2">
      <c r="F12993" s="450"/>
    </row>
    <row r="12994" spans="6:6" x14ac:dyDescent="0.2">
      <c r="F12994" s="450"/>
    </row>
    <row r="12995" spans="6:6" x14ac:dyDescent="0.2">
      <c r="F12995" s="450"/>
    </row>
    <row r="12996" spans="6:6" x14ac:dyDescent="0.2">
      <c r="F12996" s="450"/>
    </row>
    <row r="12997" spans="6:6" x14ac:dyDescent="0.2">
      <c r="F12997" s="450"/>
    </row>
    <row r="12998" spans="6:6" x14ac:dyDescent="0.2">
      <c r="F12998" s="450"/>
    </row>
    <row r="12999" spans="6:6" x14ac:dyDescent="0.2">
      <c r="F12999" s="450"/>
    </row>
    <row r="13000" spans="6:6" x14ac:dyDescent="0.2">
      <c r="F13000" s="450"/>
    </row>
    <row r="13001" spans="6:6" x14ac:dyDescent="0.2">
      <c r="F13001" s="450"/>
    </row>
    <row r="13002" spans="6:6" x14ac:dyDescent="0.2">
      <c r="F13002" s="450"/>
    </row>
    <row r="13003" spans="6:6" x14ac:dyDescent="0.2">
      <c r="F13003" s="450"/>
    </row>
    <row r="13004" spans="6:6" x14ac:dyDescent="0.2">
      <c r="F13004" s="450"/>
    </row>
    <row r="13005" spans="6:6" x14ac:dyDescent="0.2">
      <c r="F13005" s="450"/>
    </row>
    <row r="13006" spans="6:6" x14ac:dyDescent="0.2">
      <c r="F13006" s="450"/>
    </row>
    <row r="13007" spans="6:6" x14ac:dyDescent="0.2">
      <c r="F13007" s="450"/>
    </row>
    <row r="13008" spans="6:6" x14ac:dyDescent="0.2">
      <c r="F13008" s="450"/>
    </row>
    <row r="13009" spans="6:6" x14ac:dyDescent="0.2">
      <c r="F13009" s="450"/>
    </row>
    <row r="13010" spans="6:6" x14ac:dyDescent="0.2">
      <c r="F13010" s="450"/>
    </row>
    <row r="13011" spans="6:6" x14ac:dyDescent="0.2">
      <c r="F13011" s="450"/>
    </row>
    <row r="13012" spans="6:6" x14ac:dyDescent="0.2">
      <c r="F13012" s="450"/>
    </row>
    <row r="13013" spans="6:6" x14ac:dyDescent="0.2">
      <c r="F13013" s="450"/>
    </row>
    <row r="13014" spans="6:6" x14ac:dyDescent="0.2">
      <c r="F13014" s="450"/>
    </row>
    <row r="13015" spans="6:6" x14ac:dyDescent="0.2">
      <c r="F13015" s="450"/>
    </row>
    <row r="13016" spans="6:6" x14ac:dyDescent="0.2">
      <c r="F13016" s="450"/>
    </row>
    <row r="13017" spans="6:6" x14ac:dyDescent="0.2">
      <c r="F13017" s="450"/>
    </row>
    <row r="13018" spans="6:6" x14ac:dyDescent="0.2">
      <c r="F13018" s="450"/>
    </row>
    <row r="13019" spans="6:6" x14ac:dyDescent="0.2">
      <c r="F13019" s="450"/>
    </row>
    <row r="13020" spans="6:6" x14ac:dyDescent="0.2">
      <c r="F13020" s="450"/>
    </row>
    <row r="13021" spans="6:6" x14ac:dyDescent="0.2">
      <c r="F13021" s="450"/>
    </row>
    <row r="13022" spans="6:6" x14ac:dyDescent="0.2">
      <c r="F13022" s="450"/>
    </row>
    <row r="13023" spans="6:6" x14ac:dyDescent="0.2">
      <c r="F13023" s="450"/>
    </row>
    <row r="13024" spans="6:6" x14ac:dyDescent="0.2">
      <c r="F13024" s="450"/>
    </row>
    <row r="13025" spans="6:6" x14ac:dyDescent="0.2">
      <c r="F13025" s="450"/>
    </row>
    <row r="13026" spans="6:6" x14ac:dyDescent="0.2">
      <c r="F13026" s="450"/>
    </row>
    <row r="13027" spans="6:6" x14ac:dyDescent="0.2">
      <c r="F13027" s="450"/>
    </row>
    <row r="13028" spans="6:6" x14ac:dyDescent="0.2">
      <c r="F13028" s="450"/>
    </row>
    <row r="13029" spans="6:6" x14ac:dyDescent="0.2">
      <c r="F13029" s="450"/>
    </row>
    <row r="13030" spans="6:6" x14ac:dyDescent="0.2">
      <c r="F13030" s="450"/>
    </row>
    <row r="13031" spans="6:6" x14ac:dyDescent="0.2">
      <c r="F13031" s="450"/>
    </row>
    <row r="13032" spans="6:6" x14ac:dyDescent="0.2">
      <c r="F13032" s="450"/>
    </row>
    <row r="13033" spans="6:6" x14ac:dyDescent="0.2">
      <c r="F13033" s="450"/>
    </row>
    <row r="13034" spans="6:6" x14ac:dyDescent="0.2">
      <c r="F13034" s="450"/>
    </row>
    <row r="13035" spans="6:6" x14ac:dyDescent="0.2">
      <c r="F13035" s="450"/>
    </row>
    <row r="13036" spans="6:6" x14ac:dyDescent="0.2">
      <c r="F13036" s="450"/>
    </row>
    <row r="13037" spans="6:6" x14ac:dyDescent="0.2">
      <c r="F13037" s="450"/>
    </row>
    <row r="13038" spans="6:6" x14ac:dyDescent="0.2">
      <c r="F13038" s="450"/>
    </row>
    <row r="13039" spans="6:6" x14ac:dyDescent="0.2">
      <c r="F13039" s="450"/>
    </row>
    <row r="13040" spans="6:6" x14ac:dyDescent="0.2">
      <c r="F13040" s="450"/>
    </row>
    <row r="13041" spans="6:6" x14ac:dyDescent="0.2">
      <c r="F13041" s="450"/>
    </row>
    <row r="13042" spans="6:6" x14ac:dyDescent="0.2">
      <c r="F13042" s="450"/>
    </row>
    <row r="13043" spans="6:6" x14ac:dyDescent="0.2">
      <c r="F13043" s="450"/>
    </row>
    <row r="13044" spans="6:6" x14ac:dyDescent="0.2">
      <c r="F13044" s="450"/>
    </row>
    <row r="13045" spans="6:6" x14ac:dyDescent="0.2">
      <c r="F13045" s="450"/>
    </row>
    <row r="13046" spans="6:6" x14ac:dyDescent="0.2">
      <c r="F13046" s="450"/>
    </row>
    <row r="13047" spans="6:6" x14ac:dyDescent="0.2">
      <c r="F13047" s="450"/>
    </row>
    <row r="13048" spans="6:6" x14ac:dyDescent="0.2">
      <c r="F13048" s="450"/>
    </row>
    <row r="13049" spans="6:6" x14ac:dyDescent="0.2">
      <c r="F13049" s="450"/>
    </row>
    <row r="13050" spans="6:6" x14ac:dyDescent="0.2">
      <c r="F13050" s="450"/>
    </row>
    <row r="13051" spans="6:6" x14ac:dyDescent="0.2">
      <c r="F13051" s="450"/>
    </row>
    <row r="13052" spans="6:6" x14ac:dyDescent="0.2">
      <c r="F13052" s="450"/>
    </row>
    <row r="13053" spans="6:6" x14ac:dyDescent="0.2">
      <c r="F13053" s="450"/>
    </row>
    <row r="13054" spans="6:6" x14ac:dyDescent="0.2">
      <c r="F13054" s="450"/>
    </row>
    <row r="13055" spans="6:6" x14ac:dyDescent="0.2">
      <c r="F13055" s="450"/>
    </row>
    <row r="13056" spans="6:6" x14ac:dyDescent="0.2">
      <c r="F13056" s="450"/>
    </row>
    <row r="13057" spans="6:6" x14ac:dyDescent="0.2">
      <c r="F13057" s="450"/>
    </row>
    <row r="13058" spans="6:6" x14ac:dyDescent="0.2">
      <c r="F13058" s="450"/>
    </row>
    <row r="13059" spans="6:6" x14ac:dyDescent="0.2">
      <c r="F13059" s="450"/>
    </row>
    <row r="13060" spans="6:6" x14ac:dyDescent="0.2">
      <c r="F13060" s="450"/>
    </row>
    <row r="13061" spans="6:6" x14ac:dyDescent="0.2">
      <c r="F13061" s="450"/>
    </row>
    <row r="13062" spans="6:6" x14ac:dyDescent="0.2">
      <c r="F13062" s="450"/>
    </row>
    <row r="13063" spans="6:6" x14ac:dyDescent="0.2">
      <c r="F13063" s="450"/>
    </row>
    <row r="13064" spans="6:6" x14ac:dyDescent="0.2">
      <c r="F13064" s="450"/>
    </row>
    <row r="13065" spans="6:6" x14ac:dyDescent="0.2">
      <c r="F13065" s="450"/>
    </row>
    <row r="13066" spans="6:6" x14ac:dyDescent="0.2">
      <c r="F13066" s="450"/>
    </row>
    <row r="13067" spans="6:6" x14ac:dyDescent="0.2">
      <c r="F13067" s="450"/>
    </row>
    <row r="13068" spans="6:6" x14ac:dyDescent="0.2">
      <c r="F13068" s="450"/>
    </row>
    <row r="13069" spans="6:6" x14ac:dyDescent="0.2">
      <c r="F13069" s="450"/>
    </row>
    <row r="13070" spans="6:6" x14ac:dyDescent="0.2">
      <c r="F13070" s="450"/>
    </row>
    <row r="13071" spans="6:6" x14ac:dyDescent="0.2">
      <c r="F13071" s="450"/>
    </row>
    <row r="13072" spans="6:6" x14ac:dyDescent="0.2">
      <c r="F13072" s="450"/>
    </row>
    <row r="13073" spans="6:6" x14ac:dyDescent="0.2">
      <c r="F13073" s="450"/>
    </row>
    <row r="13074" spans="6:6" x14ac:dyDescent="0.2">
      <c r="F13074" s="450"/>
    </row>
    <row r="13075" spans="6:6" x14ac:dyDescent="0.2">
      <c r="F13075" s="450"/>
    </row>
    <row r="13076" spans="6:6" x14ac:dyDescent="0.2">
      <c r="F13076" s="450"/>
    </row>
    <row r="13077" spans="6:6" x14ac:dyDescent="0.2">
      <c r="F13077" s="450"/>
    </row>
    <row r="13078" spans="6:6" x14ac:dyDescent="0.2">
      <c r="F13078" s="450"/>
    </row>
    <row r="13079" spans="6:6" x14ac:dyDescent="0.2">
      <c r="F13079" s="450"/>
    </row>
    <row r="13080" spans="6:6" x14ac:dyDescent="0.2">
      <c r="F13080" s="450"/>
    </row>
    <row r="13081" spans="6:6" x14ac:dyDescent="0.2">
      <c r="F13081" s="450"/>
    </row>
    <row r="13082" spans="6:6" x14ac:dyDescent="0.2">
      <c r="F13082" s="450"/>
    </row>
    <row r="13083" spans="6:6" x14ac:dyDescent="0.2">
      <c r="F13083" s="450"/>
    </row>
    <row r="13084" spans="6:6" x14ac:dyDescent="0.2">
      <c r="F13084" s="450"/>
    </row>
    <row r="13085" spans="6:6" x14ac:dyDescent="0.2">
      <c r="F13085" s="450"/>
    </row>
    <row r="13086" spans="6:6" x14ac:dyDescent="0.2">
      <c r="F13086" s="450"/>
    </row>
    <row r="13087" spans="6:6" x14ac:dyDescent="0.2">
      <c r="F13087" s="450"/>
    </row>
    <row r="13088" spans="6:6" x14ac:dyDescent="0.2">
      <c r="F13088" s="450"/>
    </row>
    <row r="13089" spans="6:6" x14ac:dyDescent="0.2">
      <c r="F13089" s="450"/>
    </row>
    <row r="13090" spans="6:6" x14ac:dyDescent="0.2">
      <c r="F13090" s="450"/>
    </row>
    <row r="13091" spans="6:6" x14ac:dyDescent="0.2">
      <c r="F13091" s="450"/>
    </row>
    <row r="13092" spans="6:6" x14ac:dyDescent="0.2">
      <c r="F13092" s="450"/>
    </row>
    <row r="13093" spans="6:6" x14ac:dyDescent="0.2">
      <c r="F13093" s="450"/>
    </row>
    <row r="13094" spans="6:6" x14ac:dyDescent="0.2">
      <c r="F13094" s="450"/>
    </row>
    <row r="13095" spans="6:6" x14ac:dyDescent="0.2">
      <c r="F13095" s="450"/>
    </row>
    <row r="13096" spans="6:6" x14ac:dyDescent="0.2">
      <c r="F13096" s="450"/>
    </row>
    <row r="13097" spans="6:6" x14ac:dyDescent="0.2">
      <c r="F13097" s="450"/>
    </row>
    <row r="13098" spans="6:6" x14ac:dyDescent="0.2">
      <c r="F13098" s="450"/>
    </row>
    <row r="13099" spans="6:6" x14ac:dyDescent="0.2">
      <c r="F13099" s="450"/>
    </row>
    <row r="13100" spans="6:6" x14ac:dyDescent="0.2">
      <c r="F13100" s="450"/>
    </row>
    <row r="13101" spans="6:6" x14ac:dyDescent="0.2">
      <c r="F13101" s="450"/>
    </row>
    <row r="13102" spans="6:6" x14ac:dyDescent="0.2">
      <c r="F13102" s="450"/>
    </row>
    <row r="13103" spans="6:6" x14ac:dyDescent="0.2">
      <c r="F13103" s="450"/>
    </row>
    <row r="13104" spans="6:6" x14ac:dyDescent="0.2">
      <c r="F13104" s="450"/>
    </row>
    <row r="13105" spans="6:6" x14ac:dyDescent="0.2">
      <c r="F13105" s="450"/>
    </row>
    <row r="13106" spans="6:6" x14ac:dyDescent="0.2">
      <c r="F13106" s="450"/>
    </row>
    <row r="13107" spans="6:6" x14ac:dyDescent="0.2">
      <c r="F13107" s="450"/>
    </row>
    <row r="13108" spans="6:6" x14ac:dyDescent="0.2">
      <c r="F13108" s="450"/>
    </row>
    <row r="13109" spans="6:6" x14ac:dyDescent="0.2">
      <c r="F13109" s="450"/>
    </row>
    <row r="13110" spans="6:6" x14ac:dyDescent="0.2">
      <c r="F13110" s="450"/>
    </row>
    <row r="13111" spans="6:6" x14ac:dyDescent="0.2">
      <c r="F13111" s="450"/>
    </row>
    <row r="13112" spans="6:6" x14ac:dyDescent="0.2">
      <c r="F13112" s="450"/>
    </row>
    <row r="13113" spans="6:6" x14ac:dyDescent="0.2">
      <c r="F13113" s="450"/>
    </row>
    <row r="13114" spans="6:6" x14ac:dyDescent="0.2">
      <c r="F13114" s="450"/>
    </row>
    <row r="13115" spans="6:6" x14ac:dyDescent="0.2">
      <c r="F13115" s="450"/>
    </row>
    <row r="13116" spans="6:6" x14ac:dyDescent="0.2">
      <c r="F13116" s="450"/>
    </row>
    <row r="13117" spans="6:6" x14ac:dyDescent="0.2">
      <c r="F13117" s="450"/>
    </row>
    <row r="13118" spans="6:6" x14ac:dyDescent="0.2">
      <c r="F13118" s="450"/>
    </row>
    <row r="13119" spans="6:6" x14ac:dyDescent="0.2">
      <c r="F13119" s="450"/>
    </row>
    <row r="13120" spans="6:6" x14ac:dyDescent="0.2">
      <c r="F13120" s="450"/>
    </row>
    <row r="13121" spans="6:6" x14ac:dyDescent="0.2">
      <c r="F13121" s="450"/>
    </row>
    <row r="13122" spans="6:6" x14ac:dyDescent="0.2">
      <c r="F13122" s="450"/>
    </row>
    <row r="13123" spans="6:6" x14ac:dyDescent="0.2">
      <c r="F13123" s="450"/>
    </row>
    <row r="13124" spans="6:6" x14ac:dyDescent="0.2">
      <c r="F13124" s="450"/>
    </row>
    <row r="13125" spans="6:6" x14ac:dyDescent="0.2">
      <c r="F13125" s="450"/>
    </row>
    <row r="13126" spans="6:6" x14ac:dyDescent="0.2">
      <c r="F13126" s="450"/>
    </row>
    <row r="13127" spans="6:6" x14ac:dyDescent="0.2">
      <c r="F13127" s="450"/>
    </row>
    <row r="13128" spans="6:6" x14ac:dyDescent="0.2">
      <c r="F13128" s="450"/>
    </row>
    <row r="13129" spans="6:6" x14ac:dyDescent="0.2">
      <c r="F13129" s="450"/>
    </row>
    <row r="13130" spans="6:6" x14ac:dyDescent="0.2">
      <c r="F13130" s="450"/>
    </row>
    <row r="13131" spans="6:6" x14ac:dyDescent="0.2">
      <c r="F13131" s="450"/>
    </row>
    <row r="13132" spans="6:6" x14ac:dyDescent="0.2">
      <c r="F13132" s="450"/>
    </row>
    <row r="13133" spans="6:6" x14ac:dyDescent="0.2">
      <c r="F13133" s="450"/>
    </row>
    <row r="13134" spans="6:6" x14ac:dyDescent="0.2">
      <c r="F13134" s="450"/>
    </row>
    <row r="13135" spans="6:6" x14ac:dyDescent="0.2">
      <c r="F13135" s="450"/>
    </row>
    <row r="13136" spans="6:6" x14ac:dyDescent="0.2">
      <c r="F13136" s="450"/>
    </row>
    <row r="13137" spans="6:6" x14ac:dyDescent="0.2">
      <c r="F13137" s="450"/>
    </row>
    <row r="13138" spans="6:6" x14ac:dyDescent="0.2">
      <c r="F13138" s="450"/>
    </row>
    <row r="13139" spans="6:6" x14ac:dyDescent="0.2">
      <c r="F13139" s="450"/>
    </row>
    <row r="13140" spans="6:6" x14ac:dyDescent="0.2">
      <c r="F13140" s="450"/>
    </row>
    <row r="13141" spans="6:6" x14ac:dyDescent="0.2">
      <c r="F13141" s="450"/>
    </row>
    <row r="13142" spans="6:6" x14ac:dyDescent="0.2">
      <c r="F13142" s="450"/>
    </row>
    <row r="13143" spans="6:6" x14ac:dyDescent="0.2">
      <c r="F13143" s="450"/>
    </row>
    <row r="13144" spans="6:6" x14ac:dyDescent="0.2">
      <c r="F13144" s="450"/>
    </row>
    <row r="13145" spans="6:6" x14ac:dyDescent="0.2">
      <c r="F13145" s="450"/>
    </row>
    <row r="13146" spans="6:6" x14ac:dyDescent="0.2">
      <c r="F13146" s="450"/>
    </row>
    <row r="13147" spans="6:6" x14ac:dyDescent="0.2">
      <c r="F13147" s="450"/>
    </row>
    <row r="13148" spans="6:6" x14ac:dyDescent="0.2">
      <c r="F13148" s="450"/>
    </row>
    <row r="13149" spans="6:6" x14ac:dyDescent="0.2">
      <c r="F13149" s="450"/>
    </row>
    <row r="13150" spans="6:6" x14ac:dyDescent="0.2">
      <c r="F13150" s="450"/>
    </row>
    <row r="13151" spans="6:6" x14ac:dyDescent="0.2">
      <c r="F13151" s="450"/>
    </row>
    <row r="13152" spans="6:6" x14ac:dyDescent="0.2">
      <c r="F13152" s="450"/>
    </row>
    <row r="13153" spans="6:6" x14ac:dyDescent="0.2">
      <c r="F13153" s="450"/>
    </row>
    <row r="13154" spans="6:6" x14ac:dyDescent="0.2">
      <c r="F13154" s="450"/>
    </row>
    <row r="13155" spans="6:6" x14ac:dyDescent="0.2">
      <c r="F13155" s="450"/>
    </row>
    <row r="13156" spans="6:6" x14ac:dyDescent="0.2">
      <c r="F13156" s="450"/>
    </row>
    <row r="13157" spans="6:6" x14ac:dyDescent="0.2">
      <c r="F13157" s="450"/>
    </row>
    <row r="13158" spans="6:6" x14ac:dyDescent="0.2">
      <c r="F13158" s="450"/>
    </row>
    <row r="13159" spans="6:6" x14ac:dyDescent="0.2">
      <c r="F13159" s="450"/>
    </row>
    <row r="13160" spans="6:6" x14ac:dyDescent="0.2">
      <c r="F13160" s="450"/>
    </row>
    <row r="13161" spans="6:6" x14ac:dyDescent="0.2">
      <c r="F13161" s="450"/>
    </row>
    <row r="13162" spans="6:6" x14ac:dyDescent="0.2">
      <c r="F13162" s="450"/>
    </row>
    <row r="13163" spans="6:6" x14ac:dyDescent="0.2">
      <c r="F13163" s="450"/>
    </row>
    <row r="13164" spans="6:6" x14ac:dyDescent="0.2">
      <c r="F13164" s="450"/>
    </row>
    <row r="13165" spans="6:6" x14ac:dyDescent="0.2">
      <c r="F13165" s="450"/>
    </row>
    <row r="13166" spans="6:6" x14ac:dyDescent="0.2">
      <c r="F13166" s="450"/>
    </row>
    <row r="13167" spans="6:6" x14ac:dyDescent="0.2">
      <c r="F13167" s="450"/>
    </row>
    <row r="13168" spans="6:6" x14ac:dyDescent="0.2">
      <c r="F13168" s="450"/>
    </row>
    <row r="13169" spans="6:6" x14ac:dyDescent="0.2">
      <c r="F13169" s="450"/>
    </row>
    <row r="13170" spans="6:6" x14ac:dyDescent="0.2">
      <c r="F13170" s="450"/>
    </row>
    <row r="13171" spans="6:6" x14ac:dyDescent="0.2">
      <c r="F13171" s="450"/>
    </row>
    <row r="13172" spans="6:6" x14ac:dyDescent="0.2">
      <c r="F13172" s="450"/>
    </row>
    <row r="13173" spans="6:6" x14ac:dyDescent="0.2">
      <c r="F13173" s="450"/>
    </row>
    <row r="13174" spans="6:6" x14ac:dyDescent="0.2">
      <c r="F13174" s="450"/>
    </row>
    <row r="13175" spans="6:6" x14ac:dyDescent="0.2">
      <c r="F13175" s="450"/>
    </row>
    <row r="13176" spans="6:6" x14ac:dyDescent="0.2">
      <c r="F13176" s="450"/>
    </row>
    <row r="13177" spans="6:6" x14ac:dyDescent="0.2">
      <c r="F13177" s="450"/>
    </row>
    <row r="13178" spans="6:6" x14ac:dyDescent="0.2">
      <c r="F13178" s="450"/>
    </row>
    <row r="13179" spans="6:6" x14ac:dyDescent="0.2">
      <c r="F13179" s="450"/>
    </row>
    <row r="13180" spans="6:6" x14ac:dyDescent="0.2">
      <c r="F13180" s="450"/>
    </row>
    <row r="13181" spans="6:6" x14ac:dyDescent="0.2">
      <c r="F13181" s="450"/>
    </row>
    <row r="13182" spans="6:6" x14ac:dyDescent="0.2">
      <c r="F13182" s="450"/>
    </row>
    <row r="13183" spans="6:6" x14ac:dyDescent="0.2">
      <c r="F13183" s="450"/>
    </row>
    <row r="13184" spans="6:6" x14ac:dyDescent="0.2">
      <c r="F13184" s="450"/>
    </row>
    <row r="13185" spans="6:6" x14ac:dyDescent="0.2">
      <c r="F13185" s="450"/>
    </row>
    <row r="13186" spans="6:6" x14ac:dyDescent="0.2">
      <c r="F13186" s="450"/>
    </row>
    <row r="13187" spans="6:6" x14ac:dyDescent="0.2">
      <c r="F13187" s="450"/>
    </row>
    <row r="13188" spans="6:6" x14ac:dyDescent="0.2">
      <c r="F13188" s="450"/>
    </row>
    <row r="13189" spans="6:6" x14ac:dyDescent="0.2">
      <c r="F13189" s="450"/>
    </row>
    <row r="13190" spans="6:6" x14ac:dyDescent="0.2">
      <c r="F13190" s="450"/>
    </row>
    <row r="13191" spans="6:6" x14ac:dyDescent="0.2">
      <c r="F13191" s="450"/>
    </row>
    <row r="13192" spans="6:6" x14ac:dyDescent="0.2">
      <c r="F13192" s="450"/>
    </row>
    <row r="13193" spans="6:6" x14ac:dyDescent="0.2">
      <c r="F13193" s="450"/>
    </row>
    <row r="13194" spans="6:6" x14ac:dyDescent="0.2">
      <c r="F13194" s="450"/>
    </row>
    <row r="13195" spans="6:6" x14ac:dyDescent="0.2">
      <c r="F13195" s="450"/>
    </row>
    <row r="13196" spans="6:6" x14ac:dyDescent="0.2">
      <c r="F13196" s="450"/>
    </row>
    <row r="13197" spans="6:6" x14ac:dyDescent="0.2">
      <c r="F13197" s="450"/>
    </row>
    <row r="13198" spans="6:6" x14ac:dyDescent="0.2">
      <c r="F13198" s="450"/>
    </row>
    <row r="13199" spans="6:6" x14ac:dyDescent="0.2">
      <c r="F13199" s="450"/>
    </row>
    <row r="13200" spans="6:6" x14ac:dyDescent="0.2">
      <c r="F13200" s="450"/>
    </row>
    <row r="13201" spans="6:6" x14ac:dyDescent="0.2">
      <c r="F13201" s="450"/>
    </row>
    <row r="13202" spans="6:6" x14ac:dyDescent="0.2">
      <c r="F13202" s="450"/>
    </row>
    <row r="13203" spans="6:6" x14ac:dyDescent="0.2">
      <c r="F13203" s="450"/>
    </row>
    <row r="13204" spans="6:6" x14ac:dyDescent="0.2">
      <c r="F13204" s="450"/>
    </row>
    <row r="13205" spans="6:6" x14ac:dyDescent="0.2">
      <c r="F13205" s="450"/>
    </row>
    <row r="13206" spans="6:6" x14ac:dyDescent="0.2">
      <c r="F13206" s="450"/>
    </row>
    <row r="13207" spans="6:6" x14ac:dyDescent="0.2">
      <c r="F13207" s="450"/>
    </row>
    <row r="13208" spans="6:6" x14ac:dyDescent="0.2">
      <c r="F13208" s="450"/>
    </row>
    <row r="13209" spans="6:6" x14ac:dyDescent="0.2">
      <c r="F13209" s="450"/>
    </row>
    <row r="13210" spans="6:6" x14ac:dyDescent="0.2">
      <c r="F13210" s="450"/>
    </row>
    <row r="13211" spans="6:6" x14ac:dyDescent="0.2">
      <c r="F13211" s="450"/>
    </row>
    <row r="13212" spans="6:6" x14ac:dyDescent="0.2">
      <c r="F13212" s="450"/>
    </row>
    <row r="13213" spans="6:6" x14ac:dyDescent="0.2">
      <c r="F13213" s="450"/>
    </row>
    <row r="13214" spans="6:6" x14ac:dyDescent="0.2">
      <c r="F13214" s="450"/>
    </row>
    <row r="13215" spans="6:6" x14ac:dyDescent="0.2">
      <c r="F13215" s="450"/>
    </row>
    <row r="13216" spans="6:6" x14ac:dyDescent="0.2">
      <c r="F13216" s="450"/>
    </row>
    <row r="13217" spans="6:6" x14ac:dyDescent="0.2">
      <c r="F13217" s="450"/>
    </row>
    <row r="13218" spans="6:6" x14ac:dyDescent="0.2">
      <c r="F13218" s="450"/>
    </row>
    <row r="13219" spans="6:6" x14ac:dyDescent="0.2">
      <c r="F13219" s="450"/>
    </row>
    <row r="13220" spans="6:6" x14ac:dyDescent="0.2">
      <c r="F13220" s="450"/>
    </row>
    <row r="13221" spans="6:6" x14ac:dyDescent="0.2">
      <c r="F13221" s="450"/>
    </row>
    <row r="13222" spans="6:6" x14ac:dyDescent="0.2">
      <c r="F13222" s="450"/>
    </row>
    <row r="13223" spans="6:6" x14ac:dyDescent="0.2">
      <c r="F13223" s="450"/>
    </row>
    <row r="13224" spans="6:6" x14ac:dyDescent="0.2">
      <c r="F13224" s="450"/>
    </row>
    <row r="13225" spans="6:6" x14ac:dyDescent="0.2">
      <c r="F13225" s="450"/>
    </row>
    <row r="13226" spans="6:6" x14ac:dyDescent="0.2">
      <c r="F13226" s="450"/>
    </row>
    <row r="13227" spans="6:6" x14ac:dyDescent="0.2">
      <c r="F13227" s="450"/>
    </row>
    <row r="13228" spans="6:6" x14ac:dyDescent="0.2">
      <c r="F13228" s="450"/>
    </row>
    <row r="13229" spans="6:6" x14ac:dyDescent="0.2">
      <c r="F13229" s="450"/>
    </row>
    <row r="13230" spans="6:6" x14ac:dyDescent="0.2">
      <c r="F13230" s="450"/>
    </row>
    <row r="13231" spans="6:6" x14ac:dyDescent="0.2">
      <c r="F13231" s="450"/>
    </row>
    <row r="13232" spans="6:6" x14ac:dyDescent="0.2">
      <c r="F13232" s="450"/>
    </row>
    <row r="13233" spans="6:6" x14ac:dyDescent="0.2">
      <c r="F13233" s="450"/>
    </row>
    <row r="13234" spans="6:6" x14ac:dyDescent="0.2">
      <c r="F13234" s="450"/>
    </row>
    <row r="13235" spans="6:6" x14ac:dyDescent="0.2">
      <c r="F13235" s="450"/>
    </row>
    <row r="13236" spans="6:6" x14ac:dyDescent="0.2">
      <c r="F13236" s="450"/>
    </row>
    <row r="13237" spans="6:6" x14ac:dyDescent="0.2">
      <c r="F13237" s="450"/>
    </row>
    <row r="13238" spans="6:6" x14ac:dyDescent="0.2">
      <c r="F13238" s="450"/>
    </row>
    <row r="13239" spans="6:6" x14ac:dyDescent="0.2">
      <c r="F13239" s="450"/>
    </row>
    <row r="13240" spans="6:6" x14ac:dyDescent="0.2">
      <c r="F13240" s="450"/>
    </row>
    <row r="13241" spans="6:6" x14ac:dyDescent="0.2">
      <c r="F13241" s="450"/>
    </row>
    <row r="13242" spans="6:6" x14ac:dyDescent="0.2">
      <c r="F13242" s="450"/>
    </row>
    <row r="13243" spans="6:6" x14ac:dyDescent="0.2">
      <c r="F13243" s="450"/>
    </row>
    <row r="13244" spans="6:6" x14ac:dyDescent="0.2">
      <c r="F13244" s="450"/>
    </row>
    <row r="13245" spans="6:6" x14ac:dyDescent="0.2">
      <c r="F13245" s="450"/>
    </row>
    <row r="13246" spans="6:6" x14ac:dyDescent="0.2">
      <c r="F13246" s="450"/>
    </row>
    <row r="13247" spans="6:6" x14ac:dyDescent="0.2">
      <c r="F13247" s="450"/>
    </row>
    <row r="13248" spans="6:6" x14ac:dyDescent="0.2">
      <c r="F13248" s="450"/>
    </row>
    <row r="13249" spans="6:6" x14ac:dyDescent="0.2">
      <c r="F13249" s="450"/>
    </row>
    <row r="13250" spans="6:6" x14ac:dyDescent="0.2">
      <c r="F13250" s="450"/>
    </row>
    <row r="13251" spans="6:6" x14ac:dyDescent="0.2">
      <c r="F13251" s="450"/>
    </row>
    <row r="13252" spans="6:6" x14ac:dyDescent="0.2">
      <c r="F13252" s="450"/>
    </row>
    <row r="13253" spans="6:6" x14ac:dyDescent="0.2">
      <c r="F13253" s="450"/>
    </row>
    <row r="13254" spans="6:6" x14ac:dyDescent="0.2">
      <c r="F13254" s="450"/>
    </row>
    <row r="13255" spans="6:6" x14ac:dyDescent="0.2">
      <c r="F13255" s="450"/>
    </row>
    <row r="13256" spans="6:6" x14ac:dyDescent="0.2">
      <c r="F13256" s="450"/>
    </row>
    <row r="13257" spans="6:6" x14ac:dyDescent="0.2">
      <c r="F13257" s="450"/>
    </row>
    <row r="13258" spans="6:6" x14ac:dyDescent="0.2">
      <c r="F13258" s="450"/>
    </row>
    <row r="13259" spans="6:6" x14ac:dyDescent="0.2">
      <c r="F13259" s="450"/>
    </row>
    <row r="13260" spans="6:6" x14ac:dyDescent="0.2">
      <c r="F13260" s="450"/>
    </row>
    <row r="13261" spans="6:6" x14ac:dyDescent="0.2">
      <c r="F13261" s="450"/>
    </row>
    <row r="13262" spans="6:6" x14ac:dyDescent="0.2">
      <c r="F13262" s="450"/>
    </row>
    <row r="13263" spans="6:6" x14ac:dyDescent="0.2">
      <c r="F13263" s="450"/>
    </row>
    <row r="13264" spans="6:6" x14ac:dyDescent="0.2">
      <c r="F13264" s="450"/>
    </row>
    <row r="13265" spans="6:6" x14ac:dyDescent="0.2">
      <c r="F13265" s="450"/>
    </row>
    <row r="13266" spans="6:6" x14ac:dyDescent="0.2">
      <c r="F13266" s="450"/>
    </row>
    <row r="13267" spans="6:6" x14ac:dyDescent="0.2">
      <c r="F13267" s="450"/>
    </row>
    <row r="13268" spans="6:6" x14ac:dyDescent="0.2">
      <c r="F13268" s="450"/>
    </row>
    <row r="13269" spans="6:6" x14ac:dyDescent="0.2">
      <c r="F13269" s="450"/>
    </row>
    <row r="13270" spans="6:6" x14ac:dyDescent="0.2">
      <c r="F13270" s="450"/>
    </row>
    <row r="13271" spans="6:6" x14ac:dyDescent="0.2">
      <c r="F13271" s="450"/>
    </row>
    <row r="13272" spans="6:6" x14ac:dyDescent="0.2">
      <c r="F13272" s="450"/>
    </row>
    <row r="13273" spans="6:6" x14ac:dyDescent="0.2">
      <c r="F13273" s="450"/>
    </row>
    <row r="13274" spans="6:6" x14ac:dyDescent="0.2">
      <c r="F13274" s="450"/>
    </row>
    <row r="13275" spans="6:6" x14ac:dyDescent="0.2">
      <c r="F13275" s="450"/>
    </row>
    <row r="13276" spans="6:6" x14ac:dyDescent="0.2">
      <c r="F13276" s="450"/>
    </row>
    <row r="13277" spans="6:6" x14ac:dyDescent="0.2">
      <c r="F13277" s="450"/>
    </row>
    <row r="13278" spans="6:6" x14ac:dyDescent="0.2">
      <c r="F13278" s="450"/>
    </row>
    <row r="13279" spans="6:6" x14ac:dyDescent="0.2">
      <c r="F13279" s="450"/>
    </row>
    <row r="13280" spans="6:6" x14ac:dyDescent="0.2">
      <c r="F13280" s="450"/>
    </row>
    <row r="13281" spans="6:6" x14ac:dyDescent="0.2">
      <c r="F13281" s="450"/>
    </row>
    <row r="13282" spans="6:6" x14ac:dyDescent="0.2">
      <c r="F13282" s="450"/>
    </row>
    <row r="13283" spans="6:6" x14ac:dyDescent="0.2">
      <c r="F13283" s="450"/>
    </row>
    <row r="13284" spans="6:6" x14ac:dyDescent="0.2">
      <c r="F13284" s="450"/>
    </row>
    <row r="13285" spans="6:6" x14ac:dyDescent="0.2">
      <c r="F13285" s="450"/>
    </row>
    <row r="13286" spans="6:6" x14ac:dyDescent="0.2">
      <c r="F13286" s="450"/>
    </row>
    <row r="13287" spans="6:6" x14ac:dyDescent="0.2">
      <c r="F13287" s="450"/>
    </row>
    <row r="13288" spans="6:6" x14ac:dyDescent="0.2">
      <c r="F13288" s="450"/>
    </row>
    <row r="13289" spans="6:6" x14ac:dyDescent="0.2">
      <c r="F13289" s="450"/>
    </row>
    <row r="13290" spans="6:6" x14ac:dyDescent="0.2">
      <c r="F13290" s="450"/>
    </row>
    <row r="13291" spans="6:6" x14ac:dyDescent="0.2">
      <c r="F13291" s="450"/>
    </row>
    <row r="13292" spans="6:6" x14ac:dyDescent="0.2">
      <c r="F13292" s="450"/>
    </row>
    <row r="13293" spans="6:6" x14ac:dyDescent="0.2">
      <c r="F13293" s="450"/>
    </row>
    <row r="13294" spans="6:6" x14ac:dyDescent="0.2">
      <c r="F13294" s="450"/>
    </row>
    <row r="13295" spans="6:6" x14ac:dyDescent="0.2">
      <c r="F13295" s="450"/>
    </row>
    <row r="13296" spans="6:6" x14ac:dyDescent="0.2">
      <c r="F13296" s="450"/>
    </row>
    <row r="13297" spans="6:6" x14ac:dyDescent="0.2">
      <c r="F13297" s="450"/>
    </row>
    <row r="13298" spans="6:6" x14ac:dyDescent="0.2">
      <c r="F13298" s="450"/>
    </row>
    <row r="13299" spans="6:6" x14ac:dyDescent="0.2">
      <c r="F13299" s="450"/>
    </row>
    <row r="13300" spans="6:6" x14ac:dyDescent="0.2">
      <c r="F13300" s="450"/>
    </row>
    <row r="13301" spans="6:6" x14ac:dyDescent="0.2">
      <c r="F13301" s="450"/>
    </row>
    <row r="13302" spans="6:6" x14ac:dyDescent="0.2">
      <c r="F13302" s="450"/>
    </row>
    <row r="13303" spans="6:6" x14ac:dyDescent="0.2">
      <c r="F13303" s="450"/>
    </row>
    <row r="13304" spans="6:6" x14ac:dyDescent="0.2">
      <c r="F13304" s="450"/>
    </row>
    <row r="13305" spans="6:6" x14ac:dyDescent="0.2">
      <c r="F13305" s="450"/>
    </row>
    <row r="13306" spans="6:6" x14ac:dyDescent="0.2">
      <c r="F13306" s="450"/>
    </row>
    <row r="13307" spans="6:6" x14ac:dyDescent="0.2">
      <c r="F13307" s="450"/>
    </row>
    <row r="13308" spans="6:6" x14ac:dyDescent="0.2">
      <c r="F13308" s="450"/>
    </row>
    <row r="13309" spans="6:6" x14ac:dyDescent="0.2">
      <c r="F13309" s="450"/>
    </row>
    <row r="13310" spans="6:6" x14ac:dyDescent="0.2">
      <c r="F13310" s="450"/>
    </row>
    <row r="13311" spans="6:6" x14ac:dyDescent="0.2">
      <c r="F13311" s="450"/>
    </row>
    <row r="13312" spans="6:6" x14ac:dyDescent="0.2">
      <c r="F13312" s="450"/>
    </row>
    <row r="13313" spans="6:6" x14ac:dyDescent="0.2">
      <c r="F13313" s="450"/>
    </row>
    <row r="13314" spans="6:6" x14ac:dyDescent="0.2">
      <c r="F13314" s="450"/>
    </row>
    <row r="13315" spans="6:6" x14ac:dyDescent="0.2">
      <c r="F13315" s="450"/>
    </row>
    <row r="13316" spans="6:6" x14ac:dyDescent="0.2">
      <c r="F13316" s="450"/>
    </row>
    <row r="13317" spans="6:6" x14ac:dyDescent="0.2">
      <c r="F13317" s="450"/>
    </row>
    <row r="13318" spans="6:6" x14ac:dyDescent="0.2">
      <c r="F13318" s="450"/>
    </row>
    <row r="13319" spans="6:6" x14ac:dyDescent="0.2">
      <c r="F13319" s="450"/>
    </row>
    <row r="13320" spans="6:6" x14ac:dyDescent="0.2">
      <c r="F13320" s="450"/>
    </row>
    <row r="13321" spans="6:6" x14ac:dyDescent="0.2">
      <c r="F13321" s="450"/>
    </row>
    <row r="13322" spans="6:6" x14ac:dyDescent="0.2">
      <c r="F13322" s="450"/>
    </row>
    <row r="13323" spans="6:6" x14ac:dyDescent="0.2">
      <c r="F13323" s="450"/>
    </row>
    <row r="13324" spans="6:6" x14ac:dyDescent="0.2">
      <c r="F13324" s="450"/>
    </row>
    <row r="13325" spans="6:6" x14ac:dyDescent="0.2">
      <c r="F13325" s="450"/>
    </row>
    <row r="13326" spans="6:6" x14ac:dyDescent="0.2">
      <c r="F13326" s="450"/>
    </row>
    <row r="13327" spans="6:6" x14ac:dyDescent="0.2">
      <c r="F13327" s="450"/>
    </row>
    <row r="13328" spans="6:6" x14ac:dyDescent="0.2">
      <c r="F13328" s="450"/>
    </row>
    <row r="13329" spans="6:6" x14ac:dyDescent="0.2">
      <c r="F13329" s="450"/>
    </row>
    <row r="13330" spans="6:6" x14ac:dyDescent="0.2">
      <c r="F13330" s="450"/>
    </row>
    <row r="13331" spans="6:6" x14ac:dyDescent="0.2">
      <c r="F13331" s="450"/>
    </row>
    <row r="13332" spans="6:6" x14ac:dyDescent="0.2">
      <c r="F13332" s="450"/>
    </row>
    <row r="13333" spans="6:6" x14ac:dyDescent="0.2">
      <c r="F13333" s="450"/>
    </row>
    <row r="13334" spans="6:6" x14ac:dyDescent="0.2">
      <c r="F13334" s="450"/>
    </row>
    <row r="13335" spans="6:6" x14ac:dyDescent="0.2">
      <c r="F13335" s="450"/>
    </row>
    <row r="13336" spans="6:6" x14ac:dyDescent="0.2">
      <c r="F13336" s="450"/>
    </row>
    <row r="13337" spans="6:6" x14ac:dyDescent="0.2">
      <c r="F13337" s="450"/>
    </row>
    <row r="13338" spans="6:6" x14ac:dyDescent="0.2">
      <c r="F13338" s="450"/>
    </row>
    <row r="13339" spans="6:6" x14ac:dyDescent="0.2">
      <c r="F13339" s="450"/>
    </row>
    <row r="13340" spans="6:6" x14ac:dyDescent="0.2">
      <c r="F13340" s="450"/>
    </row>
    <row r="13341" spans="6:6" x14ac:dyDescent="0.2">
      <c r="F13341" s="450"/>
    </row>
    <row r="13342" spans="6:6" x14ac:dyDescent="0.2">
      <c r="F13342" s="450"/>
    </row>
    <row r="13343" spans="6:6" x14ac:dyDescent="0.2">
      <c r="F13343" s="450"/>
    </row>
    <row r="13344" spans="6:6" x14ac:dyDescent="0.2">
      <c r="F13344" s="450"/>
    </row>
    <row r="13345" spans="6:6" x14ac:dyDescent="0.2">
      <c r="F13345" s="450"/>
    </row>
    <row r="13346" spans="6:6" x14ac:dyDescent="0.2">
      <c r="F13346" s="450"/>
    </row>
    <row r="13347" spans="6:6" x14ac:dyDescent="0.2">
      <c r="F13347" s="450"/>
    </row>
    <row r="13348" spans="6:6" x14ac:dyDescent="0.2">
      <c r="F13348" s="450"/>
    </row>
    <row r="13349" spans="6:6" x14ac:dyDescent="0.2">
      <c r="F13349" s="450"/>
    </row>
    <row r="13350" spans="6:6" x14ac:dyDescent="0.2">
      <c r="F13350" s="450"/>
    </row>
    <row r="13351" spans="6:6" x14ac:dyDescent="0.2">
      <c r="F13351" s="450"/>
    </row>
    <row r="13352" spans="6:6" x14ac:dyDescent="0.2">
      <c r="F13352" s="450"/>
    </row>
    <row r="13353" spans="6:6" x14ac:dyDescent="0.2">
      <c r="F13353" s="450"/>
    </row>
    <row r="13354" spans="6:6" x14ac:dyDescent="0.2">
      <c r="F13354" s="450"/>
    </row>
    <row r="13355" spans="6:6" x14ac:dyDescent="0.2">
      <c r="F13355" s="450"/>
    </row>
    <row r="13356" spans="6:6" x14ac:dyDescent="0.2">
      <c r="F13356" s="450"/>
    </row>
    <row r="13357" spans="6:6" x14ac:dyDescent="0.2">
      <c r="F13357" s="450"/>
    </row>
    <row r="13358" spans="6:6" x14ac:dyDescent="0.2">
      <c r="F13358" s="450"/>
    </row>
    <row r="13359" spans="6:6" x14ac:dyDescent="0.2">
      <c r="F13359" s="450"/>
    </row>
    <row r="13360" spans="6:6" x14ac:dyDescent="0.2">
      <c r="F13360" s="450"/>
    </row>
    <row r="13361" spans="6:6" x14ac:dyDescent="0.2">
      <c r="F13361" s="450"/>
    </row>
    <row r="13362" spans="6:6" x14ac:dyDescent="0.2">
      <c r="F13362" s="450"/>
    </row>
    <row r="13363" spans="6:6" x14ac:dyDescent="0.2">
      <c r="F13363" s="450"/>
    </row>
    <row r="13364" spans="6:6" x14ac:dyDescent="0.2">
      <c r="F13364" s="450"/>
    </row>
    <row r="13365" spans="6:6" x14ac:dyDescent="0.2">
      <c r="F13365" s="450"/>
    </row>
    <row r="13366" spans="6:6" x14ac:dyDescent="0.2">
      <c r="F13366" s="450"/>
    </row>
    <row r="13367" spans="6:6" x14ac:dyDescent="0.2">
      <c r="F13367" s="450"/>
    </row>
    <row r="13368" spans="6:6" x14ac:dyDescent="0.2">
      <c r="F13368" s="450"/>
    </row>
    <row r="13369" spans="6:6" x14ac:dyDescent="0.2">
      <c r="F13369" s="450"/>
    </row>
    <row r="13370" spans="6:6" x14ac:dyDescent="0.2">
      <c r="F13370" s="450"/>
    </row>
    <row r="13371" spans="6:6" x14ac:dyDescent="0.2">
      <c r="F13371" s="450"/>
    </row>
    <row r="13372" spans="6:6" x14ac:dyDescent="0.2">
      <c r="F13372" s="450"/>
    </row>
    <row r="13373" spans="6:6" x14ac:dyDescent="0.2">
      <c r="F13373" s="450"/>
    </row>
    <row r="13374" spans="6:6" x14ac:dyDescent="0.2">
      <c r="F13374" s="450"/>
    </row>
    <row r="13375" spans="6:6" x14ac:dyDescent="0.2">
      <c r="F13375" s="450"/>
    </row>
    <row r="13376" spans="6:6" x14ac:dyDescent="0.2">
      <c r="F13376" s="450"/>
    </row>
    <row r="13377" spans="6:6" x14ac:dyDescent="0.2">
      <c r="F13377" s="450"/>
    </row>
    <row r="13378" spans="6:6" x14ac:dyDescent="0.2">
      <c r="F13378" s="450"/>
    </row>
    <row r="13379" spans="6:6" x14ac:dyDescent="0.2">
      <c r="F13379" s="450"/>
    </row>
    <row r="13380" spans="6:6" x14ac:dyDescent="0.2">
      <c r="F13380" s="450"/>
    </row>
    <row r="13381" spans="6:6" x14ac:dyDescent="0.2">
      <c r="F13381" s="450"/>
    </row>
    <row r="13382" spans="6:6" x14ac:dyDescent="0.2">
      <c r="F13382" s="450"/>
    </row>
    <row r="13383" spans="6:6" x14ac:dyDescent="0.2">
      <c r="F13383" s="450"/>
    </row>
    <row r="13384" spans="6:6" x14ac:dyDescent="0.2">
      <c r="F13384" s="450"/>
    </row>
    <row r="13385" spans="6:6" x14ac:dyDescent="0.2">
      <c r="F13385" s="450"/>
    </row>
    <row r="13386" spans="6:6" x14ac:dyDescent="0.2">
      <c r="F13386" s="450"/>
    </row>
    <row r="13387" spans="6:6" x14ac:dyDescent="0.2">
      <c r="F13387" s="450"/>
    </row>
    <row r="13388" spans="6:6" x14ac:dyDescent="0.2">
      <c r="F13388" s="450"/>
    </row>
    <row r="13389" spans="6:6" x14ac:dyDescent="0.2">
      <c r="F13389" s="450"/>
    </row>
    <row r="13390" spans="6:6" x14ac:dyDescent="0.2">
      <c r="F13390" s="450"/>
    </row>
    <row r="13391" spans="6:6" x14ac:dyDescent="0.2">
      <c r="F13391" s="450"/>
    </row>
    <row r="13392" spans="6:6" x14ac:dyDescent="0.2">
      <c r="F13392" s="450"/>
    </row>
    <row r="13393" spans="6:6" x14ac:dyDescent="0.2">
      <c r="F13393" s="450"/>
    </row>
    <row r="13394" spans="6:6" x14ac:dyDescent="0.2">
      <c r="F13394" s="450"/>
    </row>
    <row r="13395" spans="6:6" x14ac:dyDescent="0.2">
      <c r="F13395" s="450"/>
    </row>
    <row r="13396" spans="6:6" x14ac:dyDescent="0.2">
      <c r="F13396" s="450"/>
    </row>
    <row r="13397" spans="6:6" x14ac:dyDescent="0.2">
      <c r="F13397" s="450"/>
    </row>
    <row r="13398" spans="6:6" x14ac:dyDescent="0.2">
      <c r="F13398" s="450"/>
    </row>
    <row r="13399" spans="6:6" x14ac:dyDescent="0.2">
      <c r="F13399" s="450"/>
    </row>
    <row r="13400" spans="6:6" x14ac:dyDescent="0.2">
      <c r="F13400" s="450"/>
    </row>
    <row r="13401" spans="6:6" x14ac:dyDescent="0.2">
      <c r="F13401" s="450"/>
    </row>
    <row r="13402" spans="6:6" x14ac:dyDescent="0.2">
      <c r="F13402" s="450"/>
    </row>
    <row r="13403" spans="6:6" x14ac:dyDescent="0.2">
      <c r="F13403" s="450"/>
    </row>
    <row r="13404" spans="6:6" x14ac:dyDescent="0.2">
      <c r="F13404" s="450"/>
    </row>
    <row r="13405" spans="6:6" x14ac:dyDescent="0.2">
      <c r="F13405" s="450"/>
    </row>
    <row r="13406" spans="6:6" x14ac:dyDescent="0.2">
      <c r="F13406" s="450"/>
    </row>
    <row r="13407" spans="6:6" x14ac:dyDescent="0.2">
      <c r="F13407" s="450"/>
    </row>
    <row r="13408" spans="6:6" x14ac:dyDescent="0.2">
      <c r="F13408" s="450"/>
    </row>
    <row r="13409" spans="6:6" x14ac:dyDescent="0.2">
      <c r="F13409" s="450"/>
    </row>
    <row r="13410" spans="6:6" x14ac:dyDescent="0.2">
      <c r="F13410" s="450"/>
    </row>
    <row r="13411" spans="6:6" x14ac:dyDescent="0.2">
      <c r="F13411" s="450"/>
    </row>
    <row r="13412" spans="6:6" x14ac:dyDescent="0.2">
      <c r="F13412" s="450"/>
    </row>
    <row r="13413" spans="6:6" x14ac:dyDescent="0.2">
      <c r="F13413" s="450"/>
    </row>
    <row r="13414" spans="6:6" x14ac:dyDescent="0.2">
      <c r="F13414" s="450"/>
    </row>
    <row r="13415" spans="6:6" x14ac:dyDescent="0.2">
      <c r="F13415" s="450"/>
    </row>
    <row r="13416" spans="6:6" x14ac:dyDescent="0.2">
      <c r="F13416" s="450"/>
    </row>
    <row r="13417" spans="6:6" x14ac:dyDescent="0.2">
      <c r="F13417" s="450"/>
    </row>
    <row r="13418" spans="6:6" x14ac:dyDescent="0.2">
      <c r="F13418" s="450"/>
    </row>
    <row r="13419" spans="6:6" x14ac:dyDescent="0.2">
      <c r="F13419" s="450"/>
    </row>
    <row r="13420" spans="6:6" x14ac:dyDescent="0.2">
      <c r="F13420" s="450"/>
    </row>
    <row r="13421" spans="6:6" x14ac:dyDescent="0.2">
      <c r="F13421" s="450"/>
    </row>
    <row r="13422" spans="6:6" x14ac:dyDescent="0.2">
      <c r="F13422" s="450"/>
    </row>
    <row r="13423" spans="6:6" x14ac:dyDescent="0.2">
      <c r="F13423" s="450"/>
    </row>
    <row r="13424" spans="6:6" x14ac:dyDescent="0.2">
      <c r="F13424" s="450"/>
    </row>
    <row r="13425" spans="6:6" x14ac:dyDescent="0.2">
      <c r="F13425" s="450"/>
    </row>
    <row r="13426" spans="6:6" x14ac:dyDescent="0.2">
      <c r="F13426" s="450"/>
    </row>
    <row r="13427" spans="6:6" x14ac:dyDescent="0.2">
      <c r="F13427" s="450"/>
    </row>
    <row r="13428" spans="6:6" x14ac:dyDescent="0.2">
      <c r="F13428" s="450"/>
    </row>
    <row r="13429" spans="6:6" x14ac:dyDescent="0.2">
      <c r="F13429" s="450"/>
    </row>
    <row r="13430" spans="6:6" x14ac:dyDescent="0.2">
      <c r="F13430" s="450"/>
    </row>
    <row r="13431" spans="6:6" x14ac:dyDescent="0.2">
      <c r="F13431" s="450"/>
    </row>
    <row r="13432" spans="6:6" x14ac:dyDescent="0.2">
      <c r="F13432" s="450"/>
    </row>
    <row r="13433" spans="6:6" x14ac:dyDescent="0.2">
      <c r="F13433" s="450"/>
    </row>
    <row r="13434" spans="6:6" x14ac:dyDescent="0.2">
      <c r="F13434" s="450"/>
    </row>
    <row r="13435" spans="6:6" x14ac:dyDescent="0.2">
      <c r="F13435" s="450"/>
    </row>
    <row r="13436" spans="6:6" x14ac:dyDescent="0.2">
      <c r="F13436" s="450"/>
    </row>
    <row r="13437" spans="6:6" x14ac:dyDescent="0.2">
      <c r="F13437" s="450"/>
    </row>
    <row r="13438" spans="6:6" x14ac:dyDescent="0.2">
      <c r="F13438" s="450"/>
    </row>
    <row r="13439" spans="6:6" x14ac:dyDescent="0.2">
      <c r="F13439" s="450"/>
    </row>
    <row r="13440" spans="6:6" x14ac:dyDescent="0.2">
      <c r="F13440" s="450"/>
    </row>
    <row r="13441" spans="6:6" x14ac:dyDescent="0.2">
      <c r="F13441" s="450"/>
    </row>
    <row r="13442" spans="6:6" x14ac:dyDescent="0.2">
      <c r="F13442" s="450"/>
    </row>
    <row r="13443" spans="6:6" x14ac:dyDescent="0.2">
      <c r="F13443" s="450"/>
    </row>
    <row r="13444" spans="6:6" x14ac:dyDescent="0.2">
      <c r="F13444" s="450"/>
    </row>
    <row r="13445" spans="6:6" x14ac:dyDescent="0.2">
      <c r="F13445" s="450"/>
    </row>
    <row r="13446" spans="6:6" x14ac:dyDescent="0.2">
      <c r="F13446" s="450"/>
    </row>
    <row r="13447" spans="6:6" x14ac:dyDescent="0.2">
      <c r="F13447" s="450"/>
    </row>
    <row r="13448" spans="6:6" x14ac:dyDescent="0.2">
      <c r="F13448" s="450"/>
    </row>
    <row r="13449" spans="6:6" x14ac:dyDescent="0.2">
      <c r="F13449" s="450"/>
    </row>
    <row r="13450" spans="6:6" x14ac:dyDescent="0.2">
      <c r="F13450" s="450"/>
    </row>
    <row r="13451" spans="6:6" x14ac:dyDescent="0.2">
      <c r="F13451" s="450"/>
    </row>
    <row r="13452" spans="6:6" x14ac:dyDescent="0.2">
      <c r="F13452" s="450"/>
    </row>
    <row r="13453" spans="6:6" x14ac:dyDescent="0.2">
      <c r="F13453" s="450"/>
    </row>
    <row r="13454" spans="6:6" x14ac:dyDescent="0.2">
      <c r="F13454" s="450"/>
    </row>
    <row r="13455" spans="6:6" x14ac:dyDescent="0.2">
      <c r="F13455" s="450"/>
    </row>
    <row r="13456" spans="6:6" x14ac:dyDescent="0.2">
      <c r="F13456" s="450"/>
    </row>
    <row r="13457" spans="6:6" x14ac:dyDescent="0.2">
      <c r="F13457" s="450"/>
    </row>
    <row r="13458" spans="6:6" x14ac:dyDescent="0.2">
      <c r="F13458" s="450"/>
    </row>
    <row r="13459" spans="6:6" x14ac:dyDescent="0.2">
      <c r="F13459" s="450"/>
    </row>
    <row r="13460" spans="6:6" x14ac:dyDescent="0.2">
      <c r="F13460" s="450"/>
    </row>
    <row r="13461" spans="6:6" x14ac:dyDescent="0.2">
      <c r="F13461" s="450"/>
    </row>
    <row r="13462" spans="6:6" x14ac:dyDescent="0.2">
      <c r="F13462" s="450"/>
    </row>
    <row r="13463" spans="6:6" x14ac:dyDescent="0.2">
      <c r="F13463" s="450"/>
    </row>
    <row r="13464" spans="6:6" x14ac:dyDescent="0.2">
      <c r="F13464" s="450"/>
    </row>
    <row r="13465" spans="6:6" x14ac:dyDescent="0.2">
      <c r="F13465" s="450"/>
    </row>
    <row r="13466" spans="6:6" x14ac:dyDescent="0.2">
      <c r="F13466" s="450"/>
    </row>
    <row r="13467" spans="6:6" x14ac:dyDescent="0.2">
      <c r="F13467" s="450"/>
    </row>
    <row r="13468" spans="6:6" x14ac:dyDescent="0.2">
      <c r="F13468" s="450"/>
    </row>
    <row r="13469" spans="6:6" x14ac:dyDescent="0.2">
      <c r="F13469" s="450"/>
    </row>
    <row r="13470" spans="6:6" x14ac:dyDescent="0.2">
      <c r="F13470" s="450"/>
    </row>
    <row r="13471" spans="6:6" x14ac:dyDescent="0.2">
      <c r="F13471" s="450"/>
    </row>
    <row r="13472" spans="6:6" x14ac:dyDescent="0.2">
      <c r="F13472" s="450"/>
    </row>
    <row r="13473" spans="6:6" x14ac:dyDescent="0.2">
      <c r="F13473" s="450"/>
    </row>
    <row r="13474" spans="6:6" x14ac:dyDescent="0.2">
      <c r="F13474" s="450"/>
    </row>
    <row r="13475" spans="6:6" x14ac:dyDescent="0.2">
      <c r="F13475" s="450"/>
    </row>
    <row r="13476" spans="6:6" x14ac:dyDescent="0.2">
      <c r="F13476" s="450"/>
    </row>
    <row r="13477" spans="6:6" x14ac:dyDescent="0.2">
      <c r="F13477" s="450"/>
    </row>
    <row r="13478" spans="6:6" x14ac:dyDescent="0.2">
      <c r="F13478" s="450"/>
    </row>
    <row r="13479" spans="6:6" x14ac:dyDescent="0.2">
      <c r="F13479" s="450"/>
    </row>
    <row r="13480" spans="6:6" x14ac:dyDescent="0.2">
      <c r="F13480" s="450"/>
    </row>
    <row r="13481" spans="6:6" x14ac:dyDescent="0.2">
      <c r="F13481" s="450"/>
    </row>
    <row r="13482" spans="6:6" x14ac:dyDescent="0.2">
      <c r="F13482" s="450"/>
    </row>
    <row r="13483" spans="6:6" x14ac:dyDescent="0.2">
      <c r="F13483" s="450"/>
    </row>
    <row r="13484" spans="6:6" x14ac:dyDescent="0.2">
      <c r="F13484" s="450"/>
    </row>
    <row r="13485" spans="6:6" x14ac:dyDescent="0.2">
      <c r="F13485" s="450"/>
    </row>
    <row r="13486" spans="6:6" x14ac:dyDescent="0.2">
      <c r="F13486" s="450"/>
    </row>
    <row r="13487" spans="6:6" x14ac:dyDescent="0.2">
      <c r="F13487" s="450"/>
    </row>
    <row r="13488" spans="6:6" x14ac:dyDescent="0.2">
      <c r="F13488" s="450"/>
    </row>
    <row r="13489" spans="6:6" x14ac:dyDescent="0.2">
      <c r="F13489" s="450"/>
    </row>
    <row r="13490" spans="6:6" x14ac:dyDescent="0.2">
      <c r="F13490" s="450"/>
    </row>
    <row r="13491" spans="6:6" x14ac:dyDescent="0.2">
      <c r="F13491" s="450"/>
    </row>
    <row r="13492" spans="6:6" x14ac:dyDescent="0.2">
      <c r="F13492" s="450"/>
    </row>
    <row r="13493" spans="6:6" x14ac:dyDescent="0.2">
      <c r="F13493" s="450"/>
    </row>
    <row r="13494" spans="6:6" x14ac:dyDescent="0.2">
      <c r="F13494" s="450"/>
    </row>
    <row r="13495" spans="6:6" x14ac:dyDescent="0.2">
      <c r="F13495" s="450"/>
    </row>
    <row r="13496" spans="6:6" x14ac:dyDescent="0.2">
      <c r="F13496" s="450"/>
    </row>
    <row r="13497" spans="6:6" x14ac:dyDescent="0.2">
      <c r="F13497" s="450"/>
    </row>
    <row r="13498" spans="6:6" x14ac:dyDescent="0.2">
      <c r="F13498" s="450"/>
    </row>
    <row r="13499" spans="6:6" x14ac:dyDescent="0.2">
      <c r="F13499" s="450"/>
    </row>
    <row r="13500" spans="6:6" x14ac:dyDescent="0.2">
      <c r="F13500" s="450"/>
    </row>
    <row r="13501" spans="6:6" x14ac:dyDescent="0.2">
      <c r="F13501" s="450"/>
    </row>
    <row r="13502" spans="6:6" x14ac:dyDescent="0.2">
      <c r="F13502" s="450"/>
    </row>
    <row r="13503" spans="6:6" x14ac:dyDescent="0.2">
      <c r="F13503" s="450"/>
    </row>
    <row r="13504" spans="6:6" x14ac:dyDescent="0.2">
      <c r="F13504" s="450"/>
    </row>
    <row r="13505" spans="6:6" x14ac:dyDescent="0.2">
      <c r="F13505" s="450"/>
    </row>
    <row r="13506" spans="6:6" x14ac:dyDescent="0.2">
      <c r="F13506" s="450"/>
    </row>
    <row r="13507" spans="6:6" x14ac:dyDescent="0.2">
      <c r="F13507" s="450"/>
    </row>
    <row r="13508" spans="6:6" x14ac:dyDescent="0.2">
      <c r="F13508" s="450"/>
    </row>
    <row r="13509" spans="6:6" x14ac:dyDescent="0.2">
      <c r="F13509" s="450"/>
    </row>
    <row r="13510" spans="6:6" x14ac:dyDescent="0.2">
      <c r="F13510" s="450"/>
    </row>
    <row r="13511" spans="6:6" x14ac:dyDescent="0.2">
      <c r="F13511" s="450"/>
    </row>
    <row r="13512" spans="6:6" x14ac:dyDescent="0.2">
      <c r="F13512" s="450"/>
    </row>
    <row r="13513" spans="6:6" x14ac:dyDescent="0.2">
      <c r="F13513" s="450"/>
    </row>
    <row r="13514" spans="6:6" x14ac:dyDescent="0.2">
      <c r="F13514" s="450"/>
    </row>
    <row r="13515" spans="6:6" x14ac:dyDescent="0.2">
      <c r="F13515" s="450"/>
    </row>
    <row r="13516" spans="6:6" x14ac:dyDescent="0.2">
      <c r="F13516" s="450"/>
    </row>
    <row r="13517" spans="6:6" x14ac:dyDescent="0.2">
      <c r="F13517" s="450"/>
    </row>
    <row r="13518" spans="6:6" x14ac:dyDescent="0.2">
      <c r="F13518" s="450"/>
    </row>
    <row r="13519" spans="6:6" x14ac:dyDescent="0.2">
      <c r="F13519" s="450"/>
    </row>
    <row r="13520" spans="6:6" x14ac:dyDescent="0.2">
      <c r="F13520" s="450"/>
    </row>
    <row r="13521" spans="6:6" x14ac:dyDescent="0.2">
      <c r="F13521" s="450"/>
    </row>
    <row r="13522" spans="6:6" x14ac:dyDescent="0.2">
      <c r="F13522" s="450"/>
    </row>
    <row r="13523" spans="6:6" x14ac:dyDescent="0.2">
      <c r="F13523" s="450"/>
    </row>
    <row r="13524" spans="6:6" x14ac:dyDescent="0.2">
      <c r="F13524" s="450"/>
    </row>
    <row r="13525" spans="6:6" x14ac:dyDescent="0.2">
      <c r="F13525" s="450"/>
    </row>
    <row r="13526" spans="6:6" x14ac:dyDescent="0.2">
      <c r="F13526" s="450"/>
    </row>
    <row r="13527" spans="6:6" x14ac:dyDescent="0.2">
      <c r="F13527" s="450"/>
    </row>
    <row r="13528" spans="6:6" x14ac:dyDescent="0.2">
      <c r="F13528" s="450"/>
    </row>
    <row r="13529" spans="6:6" x14ac:dyDescent="0.2">
      <c r="F13529" s="450"/>
    </row>
    <row r="13530" spans="6:6" x14ac:dyDescent="0.2">
      <c r="F13530" s="450"/>
    </row>
    <row r="13531" spans="6:6" x14ac:dyDescent="0.2">
      <c r="F13531" s="450"/>
    </row>
    <row r="13532" spans="6:6" x14ac:dyDescent="0.2">
      <c r="F13532" s="450"/>
    </row>
    <row r="13533" spans="6:6" x14ac:dyDescent="0.2">
      <c r="F13533" s="450"/>
    </row>
    <row r="13534" spans="6:6" x14ac:dyDescent="0.2">
      <c r="F13534" s="450"/>
    </row>
    <row r="13535" spans="6:6" x14ac:dyDescent="0.2">
      <c r="F13535" s="450"/>
    </row>
    <row r="13536" spans="6:6" x14ac:dyDescent="0.2">
      <c r="F13536" s="450"/>
    </row>
    <row r="13537" spans="6:6" x14ac:dyDescent="0.2">
      <c r="F13537" s="450"/>
    </row>
    <row r="13538" spans="6:6" x14ac:dyDescent="0.2">
      <c r="F13538" s="450"/>
    </row>
    <row r="13539" spans="6:6" x14ac:dyDescent="0.2">
      <c r="F13539" s="450"/>
    </row>
    <row r="13540" spans="6:6" x14ac:dyDescent="0.2">
      <c r="F13540" s="450"/>
    </row>
    <row r="13541" spans="6:6" x14ac:dyDescent="0.2">
      <c r="F13541" s="450"/>
    </row>
    <row r="13542" spans="6:6" x14ac:dyDescent="0.2">
      <c r="F13542" s="450"/>
    </row>
    <row r="13543" spans="6:6" x14ac:dyDescent="0.2">
      <c r="F13543" s="450"/>
    </row>
    <row r="13544" spans="6:6" x14ac:dyDescent="0.2">
      <c r="F13544" s="450"/>
    </row>
    <row r="13545" spans="6:6" x14ac:dyDescent="0.2">
      <c r="F13545" s="450"/>
    </row>
    <row r="13546" spans="6:6" x14ac:dyDescent="0.2">
      <c r="F13546" s="450"/>
    </row>
    <row r="13547" spans="6:6" x14ac:dyDescent="0.2">
      <c r="F13547" s="450"/>
    </row>
    <row r="13548" spans="6:6" x14ac:dyDescent="0.2">
      <c r="F13548" s="450"/>
    </row>
    <row r="13549" spans="6:6" x14ac:dyDescent="0.2">
      <c r="F13549" s="450"/>
    </row>
    <row r="13550" spans="6:6" x14ac:dyDescent="0.2">
      <c r="F13550" s="450"/>
    </row>
    <row r="13551" spans="6:6" x14ac:dyDescent="0.2">
      <c r="F13551" s="450"/>
    </row>
    <row r="13552" spans="6:6" x14ac:dyDescent="0.2">
      <c r="F13552" s="450"/>
    </row>
    <row r="13553" spans="6:6" x14ac:dyDescent="0.2">
      <c r="F13553" s="450"/>
    </row>
    <row r="13554" spans="6:6" x14ac:dyDescent="0.2">
      <c r="F13554" s="450"/>
    </row>
    <row r="13555" spans="6:6" x14ac:dyDescent="0.2">
      <c r="F13555" s="450"/>
    </row>
    <row r="13556" spans="6:6" x14ac:dyDescent="0.2">
      <c r="F13556" s="450"/>
    </row>
    <row r="13557" spans="6:6" x14ac:dyDescent="0.2">
      <c r="F13557" s="450"/>
    </row>
    <row r="13558" spans="6:6" x14ac:dyDescent="0.2">
      <c r="F13558" s="450"/>
    </row>
    <row r="13559" spans="6:6" x14ac:dyDescent="0.2">
      <c r="F13559" s="450"/>
    </row>
    <row r="13560" spans="6:6" x14ac:dyDescent="0.2">
      <c r="F13560" s="450"/>
    </row>
    <row r="13561" spans="6:6" x14ac:dyDescent="0.2">
      <c r="F13561" s="450"/>
    </row>
    <row r="13562" spans="6:6" x14ac:dyDescent="0.2">
      <c r="F13562" s="450"/>
    </row>
    <row r="13563" spans="6:6" x14ac:dyDescent="0.2">
      <c r="F13563" s="450"/>
    </row>
    <row r="13564" spans="6:6" x14ac:dyDescent="0.2">
      <c r="F13564" s="450"/>
    </row>
    <row r="13565" spans="6:6" x14ac:dyDescent="0.2">
      <c r="F13565" s="450"/>
    </row>
    <row r="13566" spans="6:6" x14ac:dyDescent="0.2">
      <c r="F13566" s="450"/>
    </row>
    <row r="13567" spans="6:6" x14ac:dyDescent="0.2">
      <c r="F13567" s="450"/>
    </row>
    <row r="13568" spans="6:6" x14ac:dyDescent="0.2">
      <c r="F13568" s="450"/>
    </row>
    <row r="13569" spans="6:6" x14ac:dyDescent="0.2">
      <c r="F13569" s="450"/>
    </row>
    <row r="13570" spans="6:6" x14ac:dyDescent="0.2">
      <c r="F13570" s="450"/>
    </row>
    <row r="13571" spans="6:6" x14ac:dyDescent="0.2">
      <c r="F13571" s="450"/>
    </row>
    <row r="13572" spans="6:6" x14ac:dyDescent="0.2">
      <c r="F13572" s="450"/>
    </row>
    <row r="13573" spans="6:6" x14ac:dyDescent="0.2">
      <c r="F13573" s="450"/>
    </row>
    <row r="13574" spans="6:6" x14ac:dyDescent="0.2">
      <c r="F13574" s="450"/>
    </row>
    <row r="13575" spans="6:6" x14ac:dyDescent="0.2">
      <c r="F13575" s="450"/>
    </row>
    <row r="13576" spans="6:6" x14ac:dyDescent="0.2">
      <c r="F13576" s="450"/>
    </row>
    <row r="13577" spans="6:6" x14ac:dyDescent="0.2">
      <c r="F13577" s="450"/>
    </row>
    <row r="13578" spans="6:6" x14ac:dyDescent="0.2">
      <c r="F13578" s="450"/>
    </row>
    <row r="13579" spans="6:6" x14ac:dyDescent="0.2">
      <c r="F13579" s="450"/>
    </row>
    <row r="13580" spans="6:6" x14ac:dyDescent="0.2">
      <c r="F13580" s="450"/>
    </row>
    <row r="13581" spans="6:6" x14ac:dyDescent="0.2">
      <c r="F13581" s="450"/>
    </row>
    <row r="13582" spans="6:6" x14ac:dyDescent="0.2">
      <c r="F13582" s="450"/>
    </row>
    <row r="13583" spans="6:6" x14ac:dyDescent="0.2">
      <c r="F13583" s="450"/>
    </row>
    <row r="13584" spans="6:6" x14ac:dyDescent="0.2">
      <c r="F13584" s="450"/>
    </row>
    <row r="13585" spans="6:6" x14ac:dyDescent="0.2">
      <c r="F13585" s="450"/>
    </row>
    <row r="13586" spans="6:6" x14ac:dyDescent="0.2">
      <c r="F13586" s="450"/>
    </row>
    <row r="13587" spans="6:6" x14ac:dyDescent="0.2">
      <c r="F13587" s="450"/>
    </row>
    <row r="13588" spans="6:6" x14ac:dyDescent="0.2">
      <c r="F13588" s="450"/>
    </row>
    <row r="13589" spans="6:6" x14ac:dyDescent="0.2">
      <c r="F13589" s="450"/>
    </row>
    <row r="13590" spans="6:6" x14ac:dyDescent="0.2">
      <c r="F13590" s="450"/>
    </row>
    <row r="13591" spans="6:6" x14ac:dyDescent="0.2">
      <c r="F13591" s="450"/>
    </row>
    <row r="13592" spans="6:6" x14ac:dyDescent="0.2">
      <c r="F13592" s="450"/>
    </row>
    <row r="13593" spans="6:6" x14ac:dyDescent="0.2">
      <c r="F13593" s="450"/>
    </row>
    <row r="13594" spans="6:6" x14ac:dyDescent="0.2">
      <c r="F13594" s="450"/>
    </row>
    <row r="13595" spans="6:6" x14ac:dyDescent="0.2">
      <c r="F13595" s="450"/>
    </row>
    <row r="13596" spans="6:6" x14ac:dyDescent="0.2">
      <c r="F13596" s="450"/>
    </row>
    <row r="13597" spans="6:6" x14ac:dyDescent="0.2">
      <c r="F13597" s="450"/>
    </row>
    <row r="13598" spans="6:6" x14ac:dyDescent="0.2">
      <c r="F13598" s="450"/>
    </row>
    <row r="13599" spans="6:6" x14ac:dyDescent="0.2">
      <c r="F13599" s="450"/>
    </row>
    <row r="13600" spans="6:6" x14ac:dyDescent="0.2">
      <c r="F13600" s="450"/>
    </row>
    <row r="13601" spans="6:6" x14ac:dyDescent="0.2">
      <c r="F13601" s="450"/>
    </row>
    <row r="13602" spans="6:6" x14ac:dyDescent="0.2">
      <c r="F13602" s="450"/>
    </row>
    <row r="13603" spans="6:6" x14ac:dyDescent="0.2">
      <c r="F13603" s="450"/>
    </row>
    <row r="13604" spans="6:6" x14ac:dyDescent="0.2">
      <c r="F13604" s="450"/>
    </row>
    <row r="13605" spans="6:6" x14ac:dyDescent="0.2">
      <c r="F13605" s="450"/>
    </row>
    <row r="13606" spans="6:6" x14ac:dyDescent="0.2">
      <c r="F13606" s="450"/>
    </row>
    <row r="13607" spans="6:6" x14ac:dyDescent="0.2">
      <c r="F13607" s="450"/>
    </row>
    <row r="13608" spans="6:6" x14ac:dyDescent="0.2">
      <c r="F13608" s="450"/>
    </row>
    <row r="13609" spans="6:6" x14ac:dyDescent="0.2">
      <c r="F13609" s="450"/>
    </row>
    <row r="13610" spans="6:6" x14ac:dyDescent="0.2">
      <c r="F13610" s="450"/>
    </row>
    <row r="13611" spans="6:6" x14ac:dyDescent="0.2">
      <c r="F13611" s="450"/>
    </row>
    <row r="13612" spans="6:6" x14ac:dyDescent="0.2">
      <c r="F13612" s="450"/>
    </row>
    <row r="13613" spans="6:6" x14ac:dyDescent="0.2">
      <c r="F13613" s="450"/>
    </row>
    <row r="13614" spans="6:6" x14ac:dyDescent="0.2">
      <c r="F13614" s="450"/>
    </row>
    <row r="13615" spans="6:6" x14ac:dyDescent="0.2">
      <c r="F13615" s="450"/>
    </row>
    <row r="13616" spans="6:6" x14ac:dyDescent="0.2">
      <c r="F13616" s="450"/>
    </row>
    <row r="13617" spans="6:6" x14ac:dyDescent="0.2">
      <c r="F13617" s="450"/>
    </row>
    <row r="13618" spans="6:6" x14ac:dyDescent="0.2">
      <c r="F13618" s="450"/>
    </row>
    <row r="13619" spans="6:6" x14ac:dyDescent="0.2">
      <c r="F13619" s="450"/>
    </row>
    <row r="13620" spans="6:6" x14ac:dyDescent="0.2">
      <c r="F13620" s="450"/>
    </row>
    <row r="13621" spans="6:6" x14ac:dyDescent="0.2">
      <c r="F13621" s="450"/>
    </row>
    <row r="13622" spans="6:6" x14ac:dyDescent="0.2">
      <c r="F13622" s="450"/>
    </row>
    <row r="13623" spans="6:6" x14ac:dyDescent="0.2">
      <c r="F13623" s="450"/>
    </row>
    <row r="13624" spans="6:6" x14ac:dyDescent="0.2">
      <c r="F13624" s="450"/>
    </row>
    <row r="13625" spans="6:6" x14ac:dyDescent="0.2">
      <c r="F13625" s="450"/>
    </row>
    <row r="13626" spans="6:6" x14ac:dyDescent="0.2">
      <c r="F13626" s="450"/>
    </row>
    <row r="13627" spans="6:6" x14ac:dyDescent="0.2">
      <c r="F13627" s="450"/>
    </row>
    <row r="13628" spans="6:6" x14ac:dyDescent="0.2">
      <c r="F13628" s="450"/>
    </row>
    <row r="13629" spans="6:6" x14ac:dyDescent="0.2">
      <c r="F13629" s="450"/>
    </row>
    <row r="13630" spans="6:6" x14ac:dyDescent="0.2">
      <c r="F13630" s="450"/>
    </row>
    <row r="13631" spans="6:6" x14ac:dyDescent="0.2">
      <c r="F13631" s="450"/>
    </row>
    <row r="13632" spans="6:6" x14ac:dyDescent="0.2">
      <c r="F13632" s="450"/>
    </row>
    <row r="13633" spans="6:6" x14ac:dyDescent="0.2">
      <c r="F13633" s="450"/>
    </row>
    <row r="13634" spans="6:6" x14ac:dyDescent="0.2">
      <c r="F13634" s="450"/>
    </row>
    <row r="13635" spans="6:6" x14ac:dyDescent="0.2">
      <c r="F13635" s="450"/>
    </row>
    <row r="13636" spans="6:6" x14ac:dyDescent="0.2">
      <c r="F13636" s="450"/>
    </row>
    <row r="13637" spans="6:6" x14ac:dyDescent="0.2">
      <c r="F13637" s="450"/>
    </row>
    <row r="13638" spans="6:6" x14ac:dyDescent="0.2">
      <c r="F13638" s="450"/>
    </row>
    <row r="13639" spans="6:6" x14ac:dyDescent="0.2">
      <c r="F13639" s="450"/>
    </row>
    <row r="13640" spans="6:6" x14ac:dyDescent="0.2">
      <c r="F13640" s="450"/>
    </row>
    <row r="13641" spans="6:6" x14ac:dyDescent="0.2">
      <c r="F13641" s="450"/>
    </row>
    <row r="13642" spans="6:6" x14ac:dyDescent="0.2">
      <c r="F13642" s="450"/>
    </row>
    <row r="13643" spans="6:6" x14ac:dyDescent="0.2">
      <c r="F13643" s="450"/>
    </row>
    <row r="13644" spans="6:6" x14ac:dyDescent="0.2">
      <c r="F13644" s="450"/>
    </row>
    <row r="13645" spans="6:6" x14ac:dyDescent="0.2">
      <c r="F13645" s="450"/>
    </row>
    <row r="13646" spans="6:6" x14ac:dyDescent="0.2">
      <c r="F13646" s="450"/>
    </row>
    <row r="13647" spans="6:6" x14ac:dyDescent="0.2">
      <c r="F13647" s="450"/>
    </row>
    <row r="13648" spans="6:6" x14ac:dyDescent="0.2">
      <c r="F13648" s="450"/>
    </row>
    <row r="13649" spans="6:6" x14ac:dyDescent="0.2">
      <c r="F13649" s="450"/>
    </row>
    <row r="13650" spans="6:6" x14ac:dyDescent="0.2">
      <c r="F13650" s="450"/>
    </row>
    <row r="13651" spans="6:6" x14ac:dyDescent="0.2">
      <c r="F13651" s="450"/>
    </row>
    <row r="13652" spans="6:6" x14ac:dyDescent="0.2">
      <c r="F13652" s="450"/>
    </row>
    <row r="13653" spans="6:6" x14ac:dyDescent="0.2">
      <c r="F13653" s="450"/>
    </row>
    <row r="13654" spans="6:6" x14ac:dyDescent="0.2">
      <c r="F13654" s="450"/>
    </row>
    <row r="13655" spans="6:6" x14ac:dyDescent="0.2">
      <c r="F13655" s="450"/>
    </row>
    <row r="13656" spans="6:6" x14ac:dyDescent="0.2">
      <c r="F13656" s="450"/>
    </row>
    <row r="13657" spans="6:6" x14ac:dyDescent="0.2">
      <c r="F13657" s="450"/>
    </row>
    <row r="13658" spans="6:6" x14ac:dyDescent="0.2">
      <c r="F13658" s="450"/>
    </row>
    <row r="13659" spans="6:6" x14ac:dyDescent="0.2">
      <c r="F13659" s="450"/>
    </row>
    <row r="13660" spans="6:6" x14ac:dyDescent="0.2">
      <c r="F13660" s="450"/>
    </row>
    <row r="13661" spans="6:6" x14ac:dyDescent="0.2">
      <c r="F13661" s="450"/>
    </row>
    <row r="13662" spans="6:6" x14ac:dyDescent="0.2">
      <c r="F13662" s="450"/>
    </row>
    <row r="13663" spans="6:6" x14ac:dyDescent="0.2">
      <c r="F13663" s="450"/>
    </row>
    <row r="13664" spans="6:6" x14ac:dyDescent="0.2">
      <c r="F13664" s="450"/>
    </row>
    <row r="13665" spans="6:6" x14ac:dyDescent="0.2">
      <c r="F13665" s="450"/>
    </row>
    <row r="13666" spans="6:6" x14ac:dyDescent="0.2">
      <c r="F13666" s="450"/>
    </row>
    <row r="13667" spans="6:6" x14ac:dyDescent="0.2">
      <c r="F13667" s="450"/>
    </row>
    <row r="13668" spans="6:6" x14ac:dyDescent="0.2">
      <c r="F13668" s="450"/>
    </row>
    <row r="13669" spans="6:6" x14ac:dyDescent="0.2">
      <c r="F13669" s="450"/>
    </row>
    <row r="13670" spans="6:6" x14ac:dyDescent="0.2">
      <c r="F13670" s="450"/>
    </row>
    <row r="13671" spans="6:6" x14ac:dyDescent="0.2">
      <c r="F13671" s="450"/>
    </row>
    <row r="13672" spans="6:6" x14ac:dyDescent="0.2">
      <c r="F13672" s="450"/>
    </row>
    <row r="13673" spans="6:6" x14ac:dyDescent="0.2">
      <c r="F13673" s="450"/>
    </row>
    <row r="13674" spans="6:6" x14ac:dyDescent="0.2">
      <c r="F13674" s="450"/>
    </row>
    <row r="13675" spans="6:6" x14ac:dyDescent="0.2">
      <c r="F13675" s="450"/>
    </row>
    <row r="13676" spans="6:6" x14ac:dyDescent="0.2">
      <c r="F13676" s="450"/>
    </row>
    <row r="13677" spans="6:6" x14ac:dyDescent="0.2">
      <c r="F13677" s="450"/>
    </row>
    <row r="13678" spans="6:6" x14ac:dyDescent="0.2">
      <c r="F13678" s="450"/>
    </row>
    <row r="13679" spans="6:6" x14ac:dyDescent="0.2">
      <c r="F13679" s="450"/>
    </row>
    <row r="13680" spans="6:6" x14ac:dyDescent="0.2">
      <c r="F13680" s="450"/>
    </row>
    <row r="13681" spans="6:6" x14ac:dyDescent="0.2">
      <c r="F13681" s="450"/>
    </row>
    <row r="13682" spans="6:6" x14ac:dyDescent="0.2">
      <c r="F13682" s="450"/>
    </row>
    <row r="13683" spans="6:6" x14ac:dyDescent="0.2">
      <c r="F13683" s="450"/>
    </row>
    <row r="13684" spans="6:6" x14ac:dyDescent="0.2">
      <c r="F13684" s="450"/>
    </row>
    <row r="13685" spans="6:6" x14ac:dyDescent="0.2">
      <c r="F13685" s="450"/>
    </row>
    <row r="13686" spans="6:6" x14ac:dyDescent="0.2">
      <c r="F13686" s="450"/>
    </row>
    <row r="13687" spans="6:6" x14ac:dyDescent="0.2">
      <c r="F13687" s="450"/>
    </row>
    <row r="13688" spans="6:6" x14ac:dyDescent="0.2">
      <c r="F13688" s="450"/>
    </row>
    <row r="13689" spans="6:6" x14ac:dyDescent="0.2">
      <c r="F13689" s="450"/>
    </row>
    <row r="13690" spans="6:6" x14ac:dyDescent="0.2">
      <c r="F13690" s="450"/>
    </row>
    <row r="13691" spans="6:6" x14ac:dyDescent="0.2">
      <c r="F13691" s="450"/>
    </row>
    <row r="13692" spans="6:6" x14ac:dyDescent="0.2">
      <c r="F13692" s="450"/>
    </row>
    <row r="13693" spans="6:6" x14ac:dyDescent="0.2">
      <c r="F13693" s="450"/>
    </row>
    <row r="13694" spans="6:6" x14ac:dyDescent="0.2">
      <c r="F13694" s="450"/>
    </row>
    <row r="13695" spans="6:6" x14ac:dyDescent="0.2">
      <c r="F13695" s="450"/>
    </row>
    <row r="13696" spans="6:6" x14ac:dyDescent="0.2">
      <c r="F13696" s="450"/>
    </row>
    <row r="13697" spans="6:6" x14ac:dyDescent="0.2">
      <c r="F13697" s="450"/>
    </row>
    <row r="13698" spans="6:6" x14ac:dyDescent="0.2">
      <c r="F13698" s="450"/>
    </row>
    <row r="13699" spans="6:6" x14ac:dyDescent="0.2">
      <c r="F13699" s="450"/>
    </row>
    <row r="13700" spans="6:6" x14ac:dyDescent="0.2">
      <c r="F13700" s="450"/>
    </row>
    <row r="13701" spans="6:6" x14ac:dyDescent="0.2">
      <c r="F13701" s="450"/>
    </row>
    <row r="13702" spans="6:6" x14ac:dyDescent="0.2">
      <c r="F13702" s="450"/>
    </row>
    <row r="13703" spans="6:6" x14ac:dyDescent="0.2">
      <c r="F13703" s="450"/>
    </row>
    <row r="13704" spans="6:6" x14ac:dyDescent="0.2">
      <c r="F13704" s="450"/>
    </row>
    <row r="13705" spans="6:6" x14ac:dyDescent="0.2">
      <c r="F13705" s="450"/>
    </row>
    <row r="13706" spans="6:6" x14ac:dyDescent="0.2">
      <c r="F13706" s="450"/>
    </row>
    <row r="13707" spans="6:6" x14ac:dyDescent="0.2">
      <c r="F13707" s="450"/>
    </row>
    <row r="13708" spans="6:6" x14ac:dyDescent="0.2">
      <c r="F13708" s="450"/>
    </row>
    <row r="13709" spans="6:6" x14ac:dyDescent="0.2">
      <c r="F13709" s="450"/>
    </row>
    <row r="13710" spans="6:6" x14ac:dyDescent="0.2">
      <c r="F13710" s="450"/>
    </row>
    <row r="13711" spans="6:6" x14ac:dyDescent="0.2">
      <c r="F13711" s="450"/>
    </row>
    <row r="13712" spans="6:6" x14ac:dyDescent="0.2">
      <c r="F13712" s="450"/>
    </row>
    <row r="13713" spans="6:6" x14ac:dyDescent="0.2">
      <c r="F13713" s="450"/>
    </row>
    <row r="13714" spans="6:6" x14ac:dyDescent="0.2">
      <c r="F13714" s="450"/>
    </row>
    <row r="13715" spans="6:6" x14ac:dyDescent="0.2">
      <c r="F13715" s="450"/>
    </row>
    <row r="13716" spans="6:6" x14ac:dyDescent="0.2">
      <c r="F13716" s="450"/>
    </row>
    <row r="13717" spans="6:6" x14ac:dyDescent="0.2">
      <c r="F13717" s="450"/>
    </row>
    <row r="13718" spans="6:6" x14ac:dyDescent="0.2">
      <c r="F13718" s="450"/>
    </row>
    <row r="13719" spans="6:6" x14ac:dyDescent="0.2">
      <c r="F13719" s="450"/>
    </row>
    <row r="13720" spans="6:6" x14ac:dyDescent="0.2">
      <c r="F13720" s="450"/>
    </row>
    <row r="13721" spans="6:6" x14ac:dyDescent="0.2">
      <c r="F13721" s="450"/>
    </row>
    <row r="13722" spans="6:6" x14ac:dyDescent="0.2">
      <c r="F13722" s="450"/>
    </row>
    <row r="13723" spans="6:6" x14ac:dyDescent="0.2">
      <c r="F13723" s="450"/>
    </row>
    <row r="13724" spans="6:6" x14ac:dyDescent="0.2">
      <c r="F13724" s="450"/>
    </row>
    <row r="13725" spans="6:6" x14ac:dyDescent="0.2">
      <c r="F13725" s="450"/>
    </row>
    <row r="13726" spans="6:6" x14ac:dyDescent="0.2">
      <c r="F13726" s="450"/>
    </row>
    <row r="13727" spans="6:6" x14ac:dyDescent="0.2">
      <c r="F13727" s="450"/>
    </row>
    <row r="13728" spans="6:6" x14ac:dyDescent="0.2">
      <c r="F13728" s="450"/>
    </row>
    <row r="13729" spans="6:6" x14ac:dyDescent="0.2">
      <c r="F13729" s="450"/>
    </row>
    <row r="13730" spans="6:6" x14ac:dyDescent="0.2">
      <c r="F13730" s="450"/>
    </row>
    <row r="13731" spans="6:6" x14ac:dyDescent="0.2">
      <c r="F13731" s="450"/>
    </row>
    <row r="13732" spans="6:6" x14ac:dyDescent="0.2">
      <c r="F13732" s="450"/>
    </row>
    <row r="13733" spans="6:6" x14ac:dyDescent="0.2">
      <c r="F13733" s="450"/>
    </row>
    <row r="13734" spans="6:6" x14ac:dyDescent="0.2">
      <c r="F13734" s="450"/>
    </row>
    <row r="13735" spans="6:6" x14ac:dyDescent="0.2">
      <c r="F13735" s="450"/>
    </row>
    <row r="13736" spans="6:6" x14ac:dyDescent="0.2">
      <c r="F13736" s="450"/>
    </row>
    <row r="13737" spans="6:6" x14ac:dyDescent="0.2">
      <c r="F13737" s="450"/>
    </row>
    <row r="13738" spans="6:6" x14ac:dyDescent="0.2">
      <c r="F13738" s="450"/>
    </row>
    <row r="13739" spans="6:6" x14ac:dyDescent="0.2">
      <c r="F13739" s="450"/>
    </row>
    <row r="13740" spans="6:6" x14ac:dyDescent="0.2">
      <c r="F13740" s="450"/>
    </row>
    <row r="13741" spans="6:6" x14ac:dyDescent="0.2">
      <c r="F13741" s="450"/>
    </row>
    <row r="13742" spans="6:6" x14ac:dyDescent="0.2">
      <c r="F13742" s="450"/>
    </row>
    <row r="13743" spans="6:6" x14ac:dyDescent="0.2">
      <c r="F13743" s="450"/>
    </row>
    <row r="13744" spans="6:6" x14ac:dyDescent="0.2">
      <c r="F13744" s="450"/>
    </row>
    <row r="13745" spans="6:6" x14ac:dyDescent="0.2">
      <c r="F13745" s="450"/>
    </row>
    <row r="13746" spans="6:6" x14ac:dyDescent="0.2">
      <c r="F13746" s="450"/>
    </row>
    <row r="13747" spans="6:6" x14ac:dyDescent="0.2">
      <c r="F13747" s="450"/>
    </row>
    <row r="13748" spans="6:6" x14ac:dyDescent="0.2">
      <c r="F13748" s="450"/>
    </row>
    <row r="13749" spans="6:6" x14ac:dyDescent="0.2">
      <c r="F13749" s="450"/>
    </row>
    <row r="13750" spans="6:6" x14ac:dyDescent="0.2">
      <c r="F13750" s="450"/>
    </row>
    <row r="13751" spans="6:6" x14ac:dyDescent="0.2">
      <c r="F13751" s="450"/>
    </row>
    <row r="13752" spans="6:6" x14ac:dyDescent="0.2">
      <c r="F13752" s="450"/>
    </row>
    <row r="13753" spans="6:6" x14ac:dyDescent="0.2">
      <c r="F13753" s="450"/>
    </row>
    <row r="13754" spans="6:6" x14ac:dyDescent="0.2">
      <c r="F13754" s="450"/>
    </row>
    <row r="13755" spans="6:6" x14ac:dyDescent="0.2">
      <c r="F13755" s="450"/>
    </row>
    <row r="13756" spans="6:6" x14ac:dyDescent="0.2">
      <c r="F13756" s="450"/>
    </row>
    <row r="13757" spans="6:6" x14ac:dyDescent="0.2">
      <c r="F13757" s="450"/>
    </row>
    <row r="13758" spans="6:6" x14ac:dyDescent="0.2">
      <c r="F13758" s="450"/>
    </row>
    <row r="13759" spans="6:6" x14ac:dyDescent="0.2">
      <c r="F13759" s="450"/>
    </row>
    <row r="13760" spans="6:6" x14ac:dyDescent="0.2">
      <c r="F13760" s="450"/>
    </row>
    <row r="13761" spans="6:6" x14ac:dyDescent="0.2">
      <c r="F13761" s="450"/>
    </row>
    <row r="13762" spans="6:6" x14ac:dyDescent="0.2">
      <c r="F13762" s="450"/>
    </row>
    <row r="13763" spans="6:6" x14ac:dyDescent="0.2">
      <c r="F13763" s="450"/>
    </row>
    <row r="13764" spans="6:6" x14ac:dyDescent="0.2">
      <c r="F13764" s="450"/>
    </row>
    <row r="13765" spans="6:6" x14ac:dyDescent="0.2">
      <c r="F13765" s="450"/>
    </row>
    <row r="13766" spans="6:6" x14ac:dyDescent="0.2">
      <c r="F13766" s="450"/>
    </row>
    <row r="13767" spans="6:6" x14ac:dyDescent="0.2">
      <c r="F13767" s="450"/>
    </row>
    <row r="13768" spans="6:6" x14ac:dyDescent="0.2">
      <c r="F13768" s="450"/>
    </row>
    <row r="13769" spans="6:6" x14ac:dyDescent="0.2">
      <c r="F13769" s="450"/>
    </row>
    <row r="13770" spans="6:6" x14ac:dyDescent="0.2">
      <c r="F13770" s="450"/>
    </row>
    <row r="13771" spans="6:6" x14ac:dyDescent="0.2">
      <c r="F13771" s="450"/>
    </row>
    <row r="13772" spans="6:6" x14ac:dyDescent="0.2">
      <c r="F13772" s="450"/>
    </row>
    <row r="13773" spans="6:6" x14ac:dyDescent="0.2">
      <c r="F13773" s="450"/>
    </row>
    <row r="13774" spans="6:6" x14ac:dyDescent="0.2">
      <c r="F13774" s="450"/>
    </row>
    <row r="13775" spans="6:6" x14ac:dyDescent="0.2">
      <c r="F13775" s="450"/>
    </row>
    <row r="13776" spans="6:6" x14ac:dyDescent="0.2">
      <c r="F13776" s="450"/>
    </row>
    <row r="13777" spans="6:6" x14ac:dyDescent="0.2">
      <c r="F13777" s="450"/>
    </row>
    <row r="13778" spans="6:6" x14ac:dyDescent="0.2">
      <c r="F13778" s="450"/>
    </row>
    <row r="13779" spans="6:6" x14ac:dyDescent="0.2">
      <c r="F13779" s="450"/>
    </row>
    <row r="13780" spans="6:6" x14ac:dyDescent="0.2">
      <c r="F13780" s="450"/>
    </row>
    <row r="13781" spans="6:6" x14ac:dyDescent="0.2">
      <c r="F13781" s="450"/>
    </row>
    <row r="13782" spans="6:6" x14ac:dyDescent="0.2">
      <c r="F13782" s="450"/>
    </row>
    <row r="13783" spans="6:6" x14ac:dyDescent="0.2">
      <c r="F13783" s="450"/>
    </row>
    <row r="13784" spans="6:6" x14ac:dyDescent="0.2">
      <c r="F13784" s="450"/>
    </row>
    <row r="13785" spans="6:6" x14ac:dyDescent="0.2">
      <c r="F13785" s="450"/>
    </row>
    <row r="13786" spans="6:6" x14ac:dyDescent="0.2">
      <c r="F13786" s="450"/>
    </row>
    <row r="13787" spans="6:6" x14ac:dyDescent="0.2">
      <c r="F13787" s="450"/>
    </row>
    <row r="13788" spans="6:6" x14ac:dyDescent="0.2">
      <c r="F13788" s="450"/>
    </row>
    <row r="13789" spans="6:6" x14ac:dyDescent="0.2">
      <c r="F13789" s="450"/>
    </row>
    <row r="13790" spans="6:6" x14ac:dyDescent="0.2">
      <c r="F13790" s="450"/>
    </row>
    <row r="13791" spans="6:6" x14ac:dyDescent="0.2">
      <c r="F13791" s="450"/>
    </row>
    <row r="13792" spans="6:6" x14ac:dyDescent="0.2">
      <c r="F13792" s="450"/>
    </row>
    <row r="13793" spans="6:6" x14ac:dyDescent="0.2">
      <c r="F13793" s="450"/>
    </row>
    <row r="13794" spans="6:6" x14ac:dyDescent="0.2">
      <c r="F13794" s="450"/>
    </row>
    <row r="13795" spans="6:6" x14ac:dyDescent="0.2">
      <c r="F13795" s="450"/>
    </row>
    <row r="13796" spans="6:6" x14ac:dyDescent="0.2">
      <c r="F13796" s="450"/>
    </row>
    <row r="13797" spans="6:6" x14ac:dyDescent="0.2">
      <c r="F13797" s="450"/>
    </row>
    <row r="13798" spans="6:6" x14ac:dyDescent="0.2">
      <c r="F13798" s="450"/>
    </row>
    <row r="13799" spans="6:6" x14ac:dyDescent="0.2">
      <c r="F13799" s="450"/>
    </row>
    <row r="13800" spans="6:6" x14ac:dyDescent="0.2">
      <c r="F13800" s="450"/>
    </row>
    <row r="13801" spans="6:6" x14ac:dyDescent="0.2">
      <c r="F13801" s="450"/>
    </row>
    <row r="13802" spans="6:6" x14ac:dyDescent="0.2">
      <c r="F13802" s="450"/>
    </row>
    <row r="13803" spans="6:6" x14ac:dyDescent="0.2">
      <c r="F13803" s="450"/>
    </row>
    <row r="13804" spans="6:6" x14ac:dyDescent="0.2">
      <c r="F13804" s="450"/>
    </row>
    <row r="13805" spans="6:6" x14ac:dyDescent="0.2">
      <c r="F13805" s="450"/>
    </row>
    <row r="13806" spans="6:6" x14ac:dyDescent="0.2">
      <c r="F13806" s="450"/>
    </row>
    <row r="13807" spans="6:6" x14ac:dyDescent="0.2">
      <c r="F13807" s="450"/>
    </row>
    <row r="13808" spans="6:6" x14ac:dyDescent="0.2">
      <c r="F13808" s="450"/>
    </row>
    <row r="13809" spans="6:6" x14ac:dyDescent="0.2">
      <c r="F13809" s="450"/>
    </row>
    <row r="13810" spans="6:6" x14ac:dyDescent="0.2">
      <c r="F13810" s="450"/>
    </row>
    <row r="13811" spans="6:6" x14ac:dyDescent="0.2">
      <c r="F13811" s="450"/>
    </row>
    <row r="13812" spans="6:6" x14ac:dyDescent="0.2">
      <c r="F13812" s="450"/>
    </row>
    <row r="13813" spans="6:6" x14ac:dyDescent="0.2">
      <c r="F13813" s="450"/>
    </row>
    <row r="13814" spans="6:6" x14ac:dyDescent="0.2">
      <c r="F13814" s="450"/>
    </row>
    <row r="13815" spans="6:6" x14ac:dyDescent="0.2">
      <c r="F13815" s="450"/>
    </row>
    <row r="13816" spans="6:6" x14ac:dyDescent="0.2">
      <c r="F13816" s="450"/>
    </row>
    <row r="13817" spans="6:6" x14ac:dyDescent="0.2">
      <c r="F13817" s="450"/>
    </row>
    <row r="13818" spans="6:6" x14ac:dyDescent="0.2">
      <c r="F13818" s="450"/>
    </row>
    <row r="13819" spans="6:6" x14ac:dyDescent="0.2">
      <c r="F13819" s="450"/>
    </row>
    <row r="13820" spans="6:6" x14ac:dyDescent="0.2">
      <c r="F13820" s="450"/>
    </row>
    <row r="13821" spans="6:6" x14ac:dyDescent="0.2">
      <c r="F13821" s="450"/>
    </row>
    <row r="13822" spans="6:6" x14ac:dyDescent="0.2">
      <c r="F13822" s="450"/>
    </row>
    <row r="13823" spans="6:6" x14ac:dyDescent="0.2">
      <c r="F13823" s="450"/>
    </row>
    <row r="13824" spans="6:6" x14ac:dyDescent="0.2">
      <c r="F13824" s="450"/>
    </row>
    <row r="13825" spans="6:6" x14ac:dyDescent="0.2">
      <c r="F13825" s="450"/>
    </row>
    <row r="13826" spans="6:6" x14ac:dyDescent="0.2">
      <c r="F13826" s="450"/>
    </row>
    <row r="13827" spans="6:6" x14ac:dyDescent="0.2">
      <c r="F13827" s="450"/>
    </row>
    <row r="13828" spans="6:6" x14ac:dyDescent="0.2">
      <c r="F13828" s="450"/>
    </row>
    <row r="13829" spans="6:6" x14ac:dyDescent="0.2">
      <c r="F13829" s="450"/>
    </row>
    <row r="13830" spans="6:6" x14ac:dyDescent="0.2">
      <c r="F13830" s="450"/>
    </row>
    <row r="13831" spans="6:6" x14ac:dyDescent="0.2">
      <c r="F13831" s="450"/>
    </row>
    <row r="13832" spans="6:6" x14ac:dyDescent="0.2">
      <c r="F13832" s="450"/>
    </row>
    <row r="13833" spans="6:6" x14ac:dyDescent="0.2">
      <c r="F13833" s="450"/>
    </row>
    <row r="13834" spans="6:6" x14ac:dyDescent="0.2">
      <c r="F13834" s="450"/>
    </row>
    <row r="13835" spans="6:6" x14ac:dyDescent="0.2">
      <c r="F13835" s="450"/>
    </row>
    <row r="13836" spans="6:6" x14ac:dyDescent="0.2">
      <c r="F13836" s="450"/>
    </row>
    <row r="13837" spans="6:6" x14ac:dyDescent="0.2">
      <c r="F13837" s="450"/>
    </row>
    <row r="13838" spans="6:6" x14ac:dyDescent="0.2">
      <c r="F13838" s="450"/>
    </row>
    <row r="13839" spans="6:6" x14ac:dyDescent="0.2">
      <c r="F13839" s="450"/>
    </row>
    <row r="13840" spans="6:6" x14ac:dyDescent="0.2">
      <c r="F13840" s="450"/>
    </row>
    <row r="13841" spans="6:6" x14ac:dyDescent="0.2">
      <c r="F13841" s="450"/>
    </row>
    <row r="13842" spans="6:6" x14ac:dyDescent="0.2">
      <c r="F13842" s="450"/>
    </row>
    <row r="13843" spans="6:6" x14ac:dyDescent="0.2">
      <c r="F13843" s="450"/>
    </row>
    <row r="13844" spans="6:6" x14ac:dyDescent="0.2">
      <c r="F13844" s="450"/>
    </row>
    <row r="13845" spans="6:6" x14ac:dyDescent="0.2">
      <c r="F13845" s="450"/>
    </row>
    <row r="13846" spans="6:6" x14ac:dyDescent="0.2">
      <c r="F13846" s="450"/>
    </row>
    <row r="13847" spans="6:6" x14ac:dyDescent="0.2">
      <c r="F13847" s="450"/>
    </row>
    <row r="13848" spans="6:6" x14ac:dyDescent="0.2">
      <c r="F13848" s="450"/>
    </row>
    <row r="13849" spans="6:6" x14ac:dyDescent="0.2">
      <c r="F13849" s="450"/>
    </row>
    <row r="13850" spans="6:6" x14ac:dyDescent="0.2">
      <c r="F13850" s="450"/>
    </row>
    <row r="13851" spans="6:6" x14ac:dyDescent="0.2">
      <c r="F13851" s="450"/>
    </row>
    <row r="13852" spans="6:6" x14ac:dyDescent="0.2">
      <c r="F13852" s="450"/>
    </row>
    <row r="13853" spans="6:6" x14ac:dyDescent="0.2">
      <c r="F13853" s="450"/>
    </row>
    <row r="13854" spans="6:6" x14ac:dyDescent="0.2">
      <c r="F13854" s="450"/>
    </row>
    <row r="13855" spans="6:6" x14ac:dyDescent="0.2">
      <c r="F13855" s="450"/>
    </row>
    <row r="13856" spans="6:6" x14ac:dyDescent="0.2">
      <c r="F13856" s="450"/>
    </row>
    <row r="13857" spans="6:6" x14ac:dyDescent="0.2">
      <c r="F13857" s="450"/>
    </row>
    <row r="13858" spans="6:6" x14ac:dyDescent="0.2">
      <c r="F13858" s="450"/>
    </row>
    <row r="13859" spans="6:6" x14ac:dyDescent="0.2">
      <c r="F13859" s="450"/>
    </row>
    <row r="13860" spans="6:6" x14ac:dyDescent="0.2">
      <c r="F13860" s="450"/>
    </row>
    <row r="13861" spans="6:6" x14ac:dyDescent="0.2">
      <c r="F13861" s="450"/>
    </row>
    <row r="13862" spans="6:6" x14ac:dyDescent="0.2">
      <c r="F13862" s="450"/>
    </row>
    <row r="13863" spans="6:6" x14ac:dyDescent="0.2">
      <c r="F13863" s="450"/>
    </row>
    <row r="13864" spans="6:6" x14ac:dyDescent="0.2">
      <c r="F13864" s="450"/>
    </row>
    <row r="13865" spans="6:6" x14ac:dyDescent="0.2">
      <c r="F13865" s="450"/>
    </row>
    <row r="13866" spans="6:6" x14ac:dyDescent="0.2">
      <c r="F13866" s="450"/>
    </row>
    <row r="13867" spans="6:6" x14ac:dyDescent="0.2">
      <c r="F13867" s="450"/>
    </row>
    <row r="13868" spans="6:6" x14ac:dyDescent="0.2">
      <c r="F13868" s="450"/>
    </row>
    <row r="13869" spans="6:6" x14ac:dyDescent="0.2">
      <c r="F13869" s="450"/>
    </row>
    <row r="13870" spans="6:6" x14ac:dyDescent="0.2">
      <c r="F13870" s="450"/>
    </row>
    <row r="13871" spans="6:6" x14ac:dyDescent="0.2">
      <c r="F13871" s="450"/>
    </row>
    <row r="13872" spans="6:6" x14ac:dyDescent="0.2">
      <c r="F13872" s="450"/>
    </row>
    <row r="13873" spans="6:6" x14ac:dyDescent="0.2">
      <c r="F13873" s="450"/>
    </row>
    <row r="13874" spans="6:6" x14ac:dyDescent="0.2">
      <c r="F13874" s="450"/>
    </row>
    <row r="13875" spans="6:6" x14ac:dyDescent="0.2">
      <c r="F13875" s="450"/>
    </row>
    <row r="13876" spans="6:6" x14ac:dyDescent="0.2">
      <c r="F13876" s="450"/>
    </row>
    <row r="13877" spans="6:6" x14ac:dyDescent="0.2">
      <c r="F13877" s="450"/>
    </row>
    <row r="13878" spans="6:6" x14ac:dyDescent="0.2">
      <c r="F13878" s="450"/>
    </row>
    <row r="13879" spans="6:6" x14ac:dyDescent="0.2">
      <c r="F13879" s="450"/>
    </row>
    <row r="13880" spans="6:6" x14ac:dyDescent="0.2">
      <c r="F13880" s="450"/>
    </row>
    <row r="13881" spans="6:6" x14ac:dyDescent="0.2">
      <c r="F13881" s="450"/>
    </row>
    <row r="13882" spans="6:6" x14ac:dyDescent="0.2">
      <c r="F13882" s="450"/>
    </row>
    <row r="13883" spans="6:6" x14ac:dyDescent="0.2">
      <c r="F13883" s="450"/>
    </row>
    <row r="13884" spans="6:6" x14ac:dyDescent="0.2">
      <c r="F13884" s="450"/>
    </row>
    <row r="13885" spans="6:6" x14ac:dyDescent="0.2">
      <c r="F13885" s="450"/>
    </row>
    <row r="13886" spans="6:6" x14ac:dyDescent="0.2">
      <c r="F13886" s="450"/>
    </row>
    <row r="13887" spans="6:6" x14ac:dyDescent="0.2">
      <c r="F13887" s="450"/>
    </row>
    <row r="13888" spans="6:6" x14ac:dyDescent="0.2">
      <c r="F13888" s="450"/>
    </row>
    <row r="13889" spans="6:6" x14ac:dyDescent="0.2">
      <c r="F13889" s="450"/>
    </row>
    <row r="13890" spans="6:6" x14ac:dyDescent="0.2">
      <c r="F13890" s="450"/>
    </row>
    <row r="13891" spans="6:6" x14ac:dyDescent="0.2">
      <c r="F13891" s="450"/>
    </row>
    <row r="13892" spans="6:6" x14ac:dyDescent="0.2">
      <c r="F13892" s="450"/>
    </row>
    <row r="13893" spans="6:6" x14ac:dyDescent="0.2">
      <c r="F13893" s="450"/>
    </row>
    <row r="13894" spans="6:6" x14ac:dyDescent="0.2">
      <c r="F13894" s="450"/>
    </row>
    <row r="13895" spans="6:6" x14ac:dyDescent="0.2">
      <c r="F13895" s="450"/>
    </row>
    <row r="13896" spans="6:6" x14ac:dyDescent="0.2">
      <c r="F13896" s="450"/>
    </row>
    <row r="13897" spans="6:6" x14ac:dyDescent="0.2">
      <c r="F13897" s="450"/>
    </row>
    <row r="13898" spans="6:6" x14ac:dyDescent="0.2">
      <c r="F13898" s="450"/>
    </row>
    <row r="13899" spans="6:6" x14ac:dyDescent="0.2">
      <c r="F13899" s="450"/>
    </row>
    <row r="13900" spans="6:6" x14ac:dyDescent="0.2">
      <c r="F13900" s="450"/>
    </row>
    <row r="13901" spans="6:6" x14ac:dyDescent="0.2">
      <c r="F13901" s="450"/>
    </row>
    <row r="13902" spans="6:6" x14ac:dyDescent="0.2">
      <c r="F13902" s="450"/>
    </row>
    <row r="13903" spans="6:6" x14ac:dyDescent="0.2">
      <c r="F13903" s="450"/>
    </row>
    <row r="13904" spans="6:6" x14ac:dyDescent="0.2">
      <c r="F13904" s="450"/>
    </row>
    <row r="13905" spans="6:6" x14ac:dyDescent="0.2">
      <c r="F13905" s="450"/>
    </row>
    <row r="13906" spans="6:6" x14ac:dyDescent="0.2">
      <c r="F13906" s="450"/>
    </row>
    <row r="13907" spans="6:6" x14ac:dyDescent="0.2">
      <c r="F13907" s="450"/>
    </row>
    <row r="13908" spans="6:6" x14ac:dyDescent="0.2">
      <c r="F13908" s="450"/>
    </row>
    <row r="13909" spans="6:6" x14ac:dyDescent="0.2">
      <c r="F13909" s="450"/>
    </row>
    <row r="13910" spans="6:6" x14ac:dyDescent="0.2">
      <c r="F13910" s="450"/>
    </row>
    <row r="13911" spans="6:6" x14ac:dyDescent="0.2">
      <c r="F13911" s="450"/>
    </row>
    <row r="13912" spans="6:6" x14ac:dyDescent="0.2">
      <c r="F13912" s="450"/>
    </row>
    <row r="13913" spans="6:6" x14ac:dyDescent="0.2">
      <c r="F13913" s="450"/>
    </row>
    <row r="13914" spans="6:6" x14ac:dyDescent="0.2">
      <c r="F13914" s="450"/>
    </row>
    <row r="13915" spans="6:6" x14ac:dyDescent="0.2">
      <c r="F13915" s="450"/>
    </row>
    <row r="13916" spans="6:6" x14ac:dyDescent="0.2">
      <c r="F13916" s="450"/>
    </row>
    <row r="13917" spans="6:6" x14ac:dyDescent="0.2">
      <c r="F13917" s="450"/>
    </row>
    <row r="13918" spans="6:6" x14ac:dyDescent="0.2">
      <c r="F13918" s="450"/>
    </row>
    <row r="13919" spans="6:6" x14ac:dyDescent="0.2">
      <c r="F13919" s="450"/>
    </row>
    <row r="13920" spans="6:6" x14ac:dyDescent="0.2">
      <c r="F13920" s="450"/>
    </row>
    <row r="13921" spans="6:6" x14ac:dyDescent="0.2">
      <c r="F13921" s="450"/>
    </row>
    <row r="13922" spans="6:6" x14ac:dyDescent="0.2">
      <c r="F13922" s="450"/>
    </row>
    <row r="13923" spans="6:6" x14ac:dyDescent="0.2">
      <c r="F13923" s="450"/>
    </row>
    <row r="13924" spans="6:6" x14ac:dyDescent="0.2">
      <c r="F13924" s="450"/>
    </row>
    <row r="13925" spans="6:6" x14ac:dyDescent="0.2">
      <c r="F13925" s="450"/>
    </row>
    <row r="13926" spans="6:6" x14ac:dyDescent="0.2">
      <c r="F13926" s="450"/>
    </row>
    <row r="13927" spans="6:6" x14ac:dyDescent="0.2">
      <c r="F13927" s="450"/>
    </row>
    <row r="13928" spans="6:6" x14ac:dyDescent="0.2">
      <c r="F13928" s="450"/>
    </row>
    <row r="13929" spans="6:6" x14ac:dyDescent="0.2">
      <c r="F13929" s="450"/>
    </row>
    <row r="13930" spans="6:6" x14ac:dyDescent="0.2">
      <c r="F13930" s="450"/>
    </row>
    <row r="13931" spans="6:6" x14ac:dyDescent="0.2">
      <c r="F13931" s="450"/>
    </row>
    <row r="13932" spans="6:6" x14ac:dyDescent="0.2">
      <c r="F13932" s="450"/>
    </row>
    <row r="13933" spans="6:6" x14ac:dyDescent="0.2">
      <c r="F13933" s="450"/>
    </row>
    <row r="13934" spans="6:6" x14ac:dyDescent="0.2">
      <c r="F13934" s="450"/>
    </row>
    <row r="13935" spans="6:6" x14ac:dyDescent="0.2">
      <c r="F13935" s="450"/>
    </row>
    <row r="13936" spans="6:6" x14ac:dyDescent="0.2">
      <c r="F13936" s="450"/>
    </row>
    <row r="13937" spans="6:6" x14ac:dyDescent="0.2">
      <c r="F13937" s="450"/>
    </row>
    <row r="13938" spans="6:6" x14ac:dyDescent="0.2">
      <c r="F13938" s="450"/>
    </row>
    <row r="13939" spans="6:6" x14ac:dyDescent="0.2">
      <c r="F13939" s="450"/>
    </row>
    <row r="13940" spans="6:6" x14ac:dyDescent="0.2">
      <c r="F13940" s="450"/>
    </row>
    <row r="13941" spans="6:6" x14ac:dyDescent="0.2">
      <c r="F13941" s="450"/>
    </row>
    <row r="13942" spans="6:6" x14ac:dyDescent="0.2">
      <c r="F13942" s="450"/>
    </row>
    <row r="13943" spans="6:6" x14ac:dyDescent="0.2">
      <c r="F13943" s="450"/>
    </row>
    <row r="13944" spans="6:6" x14ac:dyDescent="0.2">
      <c r="F13944" s="450"/>
    </row>
    <row r="13945" spans="6:6" x14ac:dyDescent="0.2">
      <c r="F13945" s="450"/>
    </row>
    <row r="13946" spans="6:6" x14ac:dyDescent="0.2">
      <c r="F13946" s="450"/>
    </row>
    <row r="13947" spans="6:6" x14ac:dyDescent="0.2">
      <c r="F13947" s="450"/>
    </row>
    <row r="13948" spans="6:6" x14ac:dyDescent="0.2">
      <c r="F13948" s="450"/>
    </row>
    <row r="13949" spans="6:6" x14ac:dyDescent="0.2">
      <c r="F13949" s="450"/>
    </row>
    <row r="13950" spans="6:6" x14ac:dyDescent="0.2">
      <c r="F13950" s="450"/>
    </row>
    <row r="13951" spans="6:6" x14ac:dyDescent="0.2">
      <c r="F13951" s="450"/>
    </row>
    <row r="13952" spans="6:6" x14ac:dyDescent="0.2">
      <c r="F13952" s="450"/>
    </row>
    <row r="13953" spans="6:6" x14ac:dyDescent="0.2">
      <c r="F13953" s="450"/>
    </row>
    <row r="13954" spans="6:6" x14ac:dyDescent="0.2">
      <c r="F13954" s="450"/>
    </row>
    <row r="13955" spans="6:6" x14ac:dyDescent="0.2">
      <c r="F13955" s="450"/>
    </row>
    <row r="13956" spans="6:6" x14ac:dyDescent="0.2">
      <c r="F13956" s="450"/>
    </row>
    <row r="13957" spans="6:6" x14ac:dyDescent="0.2">
      <c r="F13957" s="450"/>
    </row>
    <row r="13958" spans="6:6" x14ac:dyDescent="0.2">
      <c r="F13958" s="450"/>
    </row>
    <row r="13959" spans="6:6" x14ac:dyDescent="0.2">
      <c r="F13959" s="450"/>
    </row>
    <row r="13960" spans="6:6" x14ac:dyDescent="0.2">
      <c r="F13960" s="450"/>
    </row>
    <row r="13961" spans="6:6" x14ac:dyDescent="0.2">
      <c r="F13961" s="450"/>
    </row>
    <row r="13962" spans="6:6" x14ac:dyDescent="0.2">
      <c r="F13962" s="450"/>
    </row>
    <row r="13963" spans="6:6" x14ac:dyDescent="0.2">
      <c r="F13963" s="450"/>
    </row>
    <row r="13964" spans="6:6" x14ac:dyDescent="0.2">
      <c r="F13964" s="450"/>
    </row>
    <row r="13965" spans="6:6" x14ac:dyDescent="0.2">
      <c r="F13965" s="450"/>
    </row>
    <row r="13966" spans="6:6" x14ac:dyDescent="0.2">
      <c r="F13966" s="450"/>
    </row>
    <row r="13967" spans="6:6" x14ac:dyDescent="0.2">
      <c r="F13967" s="450"/>
    </row>
    <row r="13968" spans="6:6" x14ac:dyDescent="0.2">
      <c r="F13968" s="450"/>
    </row>
    <row r="13969" spans="6:6" x14ac:dyDescent="0.2">
      <c r="F13969" s="450"/>
    </row>
    <row r="13970" spans="6:6" x14ac:dyDescent="0.2">
      <c r="F13970" s="450"/>
    </row>
    <row r="13971" spans="6:6" x14ac:dyDescent="0.2">
      <c r="F13971" s="450"/>
    </row>
    <row r="13972" spans="6:6" x14ac:dyDescent="0.2">
      <c r="F13972" s="450"/>
    </row>
    <row r="13973" spans="6:6" x14ac:dyDescent="0.2">
      <c r="F13973" s="450"/>
    </row>
    <row r="13974" spans="6:6" x14ac:dyDescent="0.2">
      <c r="F13974" s="450"/>
    </row>
    <row r="13975" spans="6:6" x14ac:dyDescent="0.2">
      <c r="F13975" s="450"/>
    </row>
    <row r="13976" spans="6:6" x14ac:dyDescent="0.2">
      <c r="F13976" s="450"/>
    </row>
    <row r="13977" spans="6:6" x14ac:dyDescent="0.2">
      <c r="F13977" s="450"/>
    </row>
    <row r="13978" spans="6:6" x14ac:dyDescent="0.2">
      <c r="F13978" s="450"/>
    </row>
    <row r="13979" spans="6:6" x14ac:dyDescent="0.2">
      <c r="F13979" s="450"/>
    </row>
    <row r="13980" spans="6:6" x14ac:dyDescent="0.2">
      <c r="F13980" s="450"/>
    </row>
    <row r="13981" spans="6:6" x14ac:dyDescent="0.2">
      <c r="F13981" s="450"/>
    </row>
    <row r="13982" spans="6:6" x14ac:dyDescent="0.2">
      <c r="F13982" s="450"/>
    </row>
    <row r="13983" spans="6:6" x14ac:dyDescent="0.2">
      <c r="F13983" s="450"/>
    </row>
    <row r="13984" spans="6:6" x14ac:dyDescent="0.2">
      <c r="F13984" s="450"/>
    </row>
    <row r="13985" spans="6:6" x14ac:dyDescent="0.2">
      <c r="F13985" s="450"/>
    </row>
    <row r="13986" spans="6:6" x14ac:dyDescent="0.2">
      <c r="F13986" s="450"/>
    </row>
    <row r="13987" spans="6:6" x14ac:dyDescent="0.2">
      <c r="F13987" s="450"/>
    </row>
    <row r="13988" spans="6:6" x14ac:dyDescent="0.2">
      <c r="F13988" s="450"/>
    </row>
    <row r="13989" spans="6:6" x14ac:dyDescent="0.2">
      <c r="F13989" s="450"/>
    </row>
    <row r="13990" spans="6:6" x14ac:dyDescent="0.2">
      <c r="F13990" s="450"/>
    </row>
    <row r="13991" spans="6:6" x14ac:dyDescent="0.2">
      <c r="F13991" s="450"/>
    </row>
    <row r="13992" spans="6:6" x14ac:dyDescent="0.2">
      <c r="F13992" s="450"/>
    </row>
    <row r="13993" spans="6:6" x14ac:dyDescent="0.2">
      <c r="F13993" s="450"/>
    </row>
    <row r="13994" spans="6:6" x14ac:dyDescent="0.2">
      <c r="F13994" s="450"/>
    </row>
    <row r="13995" spans="6:6" x14ac:dyDescent="0.2">
      <c r="F13995" s="450"/>
    </row>
    <row r="13996" spans="6:6" x14ac:dyDescent="0.2">
      <c r="F13996" s="450"/>
    </row>
    <row r="13997" spans="6:6" x14ac:dyDescent="0.2">
      <c r="F13997" s="450"/>
    </row>
    <row r="13998" spans="6:6" x14ac:dyDescent="0.2">
      <c r="F13998" s="450"/>
    </row>
    <row r="13999" spans="6:6" x14ac:dyDescent="0.2">
      <c r="F13999" s="450"/>
    </row>
    <row r="14000" spans="6:6" x14ac:dyDescent="0.2">
      <c r="F14000" s="450"/>
    </row>
    <row r="14001" spans="6:6" x14ac:dyDescent="0.2">
      <c r="F14001" s="450"/>
    </row>
    <row r="14002" spans="6:6" x14ac:dyDescent="0.2">
      <c r="F14002" s="450"/>
    </row>
    <row r="14003" spans="6:6" x14ac:dyDescent="0.2">
      <c r="F14003" s="450"/>
    </row>
    <row r="14004" spans="6:6" x14ac:dyDescent="0.2">
      <c r="F14004" s="450"/>
    </row>
    <row r="14005" spans="6:6" x14ac:dyDescent="0.2">
      <c r="F14005" s="450"/>
    </row>
    <row r="14006" spans="6:6" x14ac:dyDescent="0.2">
      <c r="F14006" s="450"/>
    </row>
    <row r="14007" spans="6:6" x14ac:dyDescent="0.2">
      <c r="F14007" s="450"/>
    </row>
    <row r="14008" spans="6:6" x14ac:dyDescent="0.2">
      <c r="F14008" s="450"/>
    </row>
    <row r="14009" spans="6:6" x14ac:dyDescent="0.2">
      <c r="F14009" s="450"/>
    </row>
    <row r="14010" spans="6:6" x14ac:dyDescent="0.2">
      <c r="F14010" s="450"/>
    </row>
    <row r="14011" spans="6:6" x14ac:dyDescent="0.2">
      <c r="F14011" s="450"/>
    </row>
    <row r="14012" spans="6:6" x14ac:dyDescent="0.2">
      <c r="F14012" s="450"/>
    </row>
    <row r="14013" spans="6:6" x14ac:dyDescent="0.2">
      <c r="F14013" s="450"/>
    </row>
    <row r="14014" spans="6:6" x14ac:dyDescent="0.2">
      <c r="F14014" s="450"/>
    </row>
    <row r="14015" spans="6:6" x14ac:dyDescent="0.2">
      <c r="F14015" s="450"/>
    </row>
    <row r="14016" spans="6:6" x14ac:dyDescent="0.2">
      <c r="F14016" s="450"/>
    </row>
    <row r="14017" spans="6:6" x14ac:dyDescent="0.2">
      <c r="F14017" s="450"/>
    </row>
    <row r="14018" spans="6:6" x14ac:dyDescent="0.2">
      <c r="F14018" s="450"/>
    </row>
    <row r="14019" spans="6:6" x14ac:dyDescent="0.2">
      <c r="F14019" s="450"/>
    </row>
    <row r="14020" spans="6:6" x14ac:dyDescent="0.2">
      <c r="F14020" s="450"/>
    </row>
    <row r="14021" spans="6:6" x14ac:dyDescent="0.2">
      <c r="F14021" s="450"/>
    </row>
    <row r="14022" spans="6:6" x14ac:dyDescent="0.2">
      <c r="F14022" s="450"/>
    </row>
    <row r="14023" spans="6:6" x14ac:dyDescent="0.2">
      <c r="F14023" s="450"/>
    </row>
    <row r="14024" spans="6:6" x14ac:dyDescent="0.2">
      <c r="F14024" s="450"/>
    </row>
    <row r="14025" spans="6:6" x14ac:dyDescent="0.2">
      <c r="F14025" s="450"/>
    </row>
    <row r="14026" spans="6:6" x14ac:dyDescent="0.2">
      <c r="F14026" s="450"/>
    </row>
    <row r="14027" spans="6:6" x14ac:dyDescent="0.2">
      <c r="F14027" s="450"/>
    </row>
    <row r="14028" spans="6:6" x14ac:dyDescent="0.2">
      <c r="F14028" s="450"/>
    </row>
    <row r="14029" spans="6:6" x14ac:dyDescent="0.2">
      <c r="F14029" s="450"/>
    </row>
    <row r="14030" spans="6:6" x14ac:dyDescent="0.2">
      <c r="F14030" s="450"/>
    </row>
    <row r="14031" spans="6:6" x14ac:dyDescent="0.2">
      <c r="F14031" s="450"/>
    </row>
    <row r="14032" spans="6:6" x14ac:dyDescent="0.2">
      <c r="F14032" s="450"/>
    </row>
    <row r="14033" spans="6:6" x14ac:dyDescent="0.2">
      <c r="F14033" s="450"/>
    </row>
    <row r="14034" spans="6:6" x14ac:dyDescent="0.2">
      <c r="F14034" s="450"/>
    </row>
    <row r="14035" spans="6:6" x14ac:dyDescent="0.2">
      <c r="F14035" s="450"/>
    </row>
    <row r="14036" spans="6:6" x14ac:dyDescent="0.2">
      <c r="F14036" s="450"/>
    </row>
    <row r="14037" spans="6:6" x14ac:dyDescent="0.2">
      <c r="F14037" s="450"/>
    </row>
    <row r="14038" spans="6:6" x14ac:dyDescent="0.2">
      <c r="F14038" s="450"/>
    </row>
    <row r="14039" spans="6:6" x14ac:dyDescent="0.2">
      <c r="F14039" s="450"/>
    </row>
    <row r="14040" spans="6:6" x14ac:dyDescent="0.2">
      <c r="F14040" s="450"/>
    </row>
    <row r="14041" spans="6:6" x14ac:dyDescent="0.2">
      <c r="F14041" s="450"/>
    </row>
    <row r="14042" spans="6:6" x14ac:dyDescent="0.2">
      <c r="F14042" s="450"/>
    </row>
    <row r="14043" spans="6:6" x14ac:dyDescent="0.2">
      <c r="F14043" s="450"/>
    </row>
    <row r="14044" spans="6:6" x14ac:dyDescent="0.2">
      <c r="F14044" s="450"/>
    </row>
    <row r="14045" spans="6:6" x14ac:dyDescent="0.2">
      <c r="F14045" s="450"/>
    </row>
    <row r="14046" spans="6:6" x14ac:dyDescent="0.2">
      <c r="F14046" s="450"/>
    </row>
    <row r="14047" spans="6:6" x14ac:dyDescent="0.2">
      <c r="F14047" s="450"/>
    </row>
    <row r="14048" spans="6:6" x14ac:dyDescent="0.2">
      <c r="F14048" s="450"/>
    </row>
    <row r="14049" spans="6:6" x14ac:dyDescent="0.2">
      <c r="F14049" s="450"/>
    </row>
    <row r="14050" spans="6:6" x14ac:dyDescent="0.2">
      <c r="F14050" s="450"/>
    </row>
    <row r="14051" spans="6:6" x14ac:dyDescent="0.2">
      <c r="F14051" s="450"/>
    </row>
    <row r="14052" spans="6:6" x14ac:dyDescent="0.2">
      <c r="F14052" s="450"/>
    </row>
    <row r="14053" spans="6:6" x14ac:dyDescent="0.2">
      <c r="F14053" s="450"/>
    </row>
    <row r="14054" spans="6:6" x14ac:dyDescent="0.2">
      <c r="F14054" s="450"/>
    </row>
    <row r="14055" spans="6:6" x14ac:dyDescent="0.2">
      <c r="F14055" s="450"/>
    </row>
    <row r="14056" spans="6:6" x14ac:dyDescent="0.2">
      <c r="F14056" s="450"/>
    </row>
    <row r="14057" spans="6:6" x14ac:dyDescent="0.2">
      <c r="F14057" s="450"/>
    </row>
    <row r="14058" spans="6:6" x14ac:dyDescent="0.2">
      <c r="F14058" s="450"/>
    </row>
    <row r="14059" spans="6:6" x14ac:dyDescent="0.2">
      <c r="F14059" s="450"/>
    </row>
    <row r="14060" spans="6:6" x14ac:dyDescent="0.2">
      <c r="F14060" s="450"/>
    </row>
    <row r="14061" spans="6:6" x14ac:dyDescent="0.2">
      <c r="F14061" s="450"/>
    </row>
    <row r="14062" spans="6:6" x14ac:dyDescent="0.2">
      <c r="F14062" s="450"/>
    </row>
    <row r="14063" spans="6:6" x14ac:dyDescent="0.2">
      <c r="F14063" s="450"/>
    </row>
    <row r="14064" spans="6:6" x14ac:dyDescent="0.2">
      <c r="F14064" s="450"/>
    </row>
    <row r="14065" spans="6:6" x14ac:dyDescent="0.2">
      <c r="F14065" s="450"/>
    </row>
    <row r="14066" spans="6:6" x14ac:dyDescent="0.2">
      <c r="F14066" s="450"/>
    </row>
    <row r="14067" spans="6:6" x14ac:dyDescent="0.2">
      <c r="F14067" s="450"/>
    </row>
    <row r="14068" spans="6:6" x14ac:dyDescent="0.2">
      <c r="F14068" s="450"/>
    </row>
    <row r="14069" spans="6:6" x14ac:dyDescent="0.2">
      <c r="F14069" s="450"/>
    </row>
    <row r="14070" spans="6:6" x14ac:dyDescent="0.2">
      <c r="F14070" s="450"/>
    </row>
    <row r="14071" spans="6:6" x14ac:dyDescent="0.2">
      <c r="F14071" s="450"/>
    </row>
    <row r="14072" spans="6:6" x14ac:dyDescent="0.2">
      <c r="F14072" s="450"/>
    </row>
    <row r="14073" spans="6:6" x14ac:dyDescent="0.2">
      <c r="F14073" s="450"/>
    </row>
    <row r="14074" spans="6:6" x14ac:dyDescent="0.2">
      <c r="F14074" s="450"/>
    </row>
    <row r="14075" spans="6:6" x14ac:dyDescent="0.2">
      <c r="F14075" s="450"/>
    </row>
    <row r="14076" spans="6:6" x14ac:dyDescent="0.2">
      <c r="F14076" s="450"/>
    </row>
    <row r="14077" spans="6:6" x14ac:dyDescent="0.2">
      <c r="F14077" s="450"/>
    </row>
    <row r="14078" spans="6:6" x14ac:dyDescent="0.2">
      <c r="F14078" s="450"/>
    </row>
    <row r="14079" spans="6:6" x14ac:dyDescent="0.2">
      <c r="F14079" s="450"/>
    </row>
    <row r="14080" spans="6:6" x14ac:dyDescent="0.2">
      <c r="F14080" s="450"/>
    </row>
    <row r="14081" spans="6:6" x14ac:dyDescent="0.2">
      <c r="F14081" s="450"/>
    </row>
    <row r="14082" spans="6:6" x14ac:dyDescent="0.2">
      <c r="F14082" s="450"/>
    </row>
    <row r="14083" spans="6:6" x14ac:dyDescent="0.2">
      <c r="F14083" s="450"/>
    </row>
    <row r="14084" spans="6:6" x14ac:dyDescent="0.2">
      <c r="F14084" s="450"/>
    </row>
    <row r="14085" spans="6:6" x14ac:dyDescent="0.2">
      <c r="F14085" s="450"/>
    </row>
    <row r="14086" spans="6:6" x14ac:dyDescent="0.2">
      <c r="F14086" s="450"/>
    </row>
    <row r="14087" spans="6:6" x14ac:dyDescent="0.2">
      <c r="F14087" s="450"/>
    </row>
    <row r="14088" spans="6:6" x14ac:dyDescent="0.2">
      <c r="F14088" s="450"/>
    </row>
    <row r="14089" spans="6:6" x14ac:dyDescent="0.2">
      <c r="F14089" s="450"/>
    </row>
    <row r="14090" spans="6:6" x14ac:dyDescent="0.2">
      <c r="F14090" s="450"/>
    </row>
    <row r="14091" spans="6:6" x14ac:dyDescent="0.2">
      <c r="F14091" s="450"/>
    </row>
    <row r="14092" spans="6:6" x14ac:dyDescent="0.2">
      <c r="F14092" s="450"/>
    </row>
    <row r="14093" spans="6:6" x14ac:dyDescent="0.2">
      <c r="F14093" s="450"/>
    </row>
    <row r="14094" spans="6:6" x14ac:dyDescent="0.2">
      <c r="F14094" s="450"/>
    </row>
    <row r="14095" spans="6:6" x14ac:dyDescent="0.2">
      <c r="F14095" s="450"/>
    </row>
    <row r="14096" spans="6:6" x14ac:dyDescent="0.2">
      <c r="F14096" s="450"/>
    </row>
    <row r="14097" spans="6:6" x14ac:dyDescent="0.2">
      <c r="F14097" s="450"/>
    </row>
    <row r="14098" spans="6:6" x14ac:dyDescent="0.2">
      <c r="F14098" s="450"/>
    </row>
    <row r="14099" spans="6:6" x14ac:dyDescent="0.2">
      <c r="F14099" s="450"/>
    </row>
    <row r="14100" spans="6:6" x14ac:dyDescent="0.2">
      <c r="F14100" s="450"/>
    </row>
    <row r="14101" spans="6:6" x14ac:dyDescent="0.2">
      <c r="F14101" s="450"/>
    </row>
    <row r="14102" spans="6:6" x14ac:dyDescent="0.2">
      <c r="F14102" s="450"/>
    </row>
    <row r="14103" spans="6:6" x14ac:dyDescent="0.2">
      <c r="F14103" s="450"/>
    </row>
    <row r="14104" spans="6:6" x14ac:dyDescent="0.2">
      <c r="F14104" s="450"/>
    </row>
    <row r="14105" spans="6:6" x14ac:dyDescent="0.2">
      <c r="F14105" s="450"/>
    </row>
    <row r="14106" spans="6:6" x14ac:dyDescent="0.2">
      <c r="F14106" s="450"/>
    </row>
    <row r="14107" spans="6:6" x14ac:dyDescent="0.2">
      <c r="F14107" s="450"/>
    </row>
    <row r="14108" spans="6:6" x14ac:dyDescent="0.2">
      <c r="F14108" s="450"/>
    </row>
    <row r="14109" spans="6:6" x14ac:dyDescent="0.2">
      <c r="F14109" s="450"/>
    </row>
    <row r="14110" spans="6:6" x14ac:dyDescent="0.2">
      <c r="F14110" s="450"/>
    </row>
    <row r="14111" spans="6:6" x14ac:dyDescent="0.2">
      <c r="F14111" s="450"/>
    </row>
    <row r="14112" spans="6:6" x14ac:dyDescent="0.2">
      <c r="F14112" s="450"/>
    </row>
    <row r="14113" spans="6:6" x14ac:dyDescent="0.2">
      <c r="F14113" s="450"/>
    </row>
    <row r="14114" spans="6:6" x14ac:dyDescent="0.2">
      <c r="F14114" s="450"/>
    </row>
    <row r="14115" spans="6:6" x14ac:dyDescent="0.2">
      <c r="F14115" s="450"/>
    </row>
    <row r="14116" spans="6:6" x14ac:dyDescent="0.2">
      <c r="F14116" s="450"/>
    </row>
    <row r="14117" spans="6:6" x14ac:dyDescent="0.2">
      <c r="F14117" s="450"/>
    </row>
    <row r="14118" spans="6:6" x14ac:dyDescent="0.2">
      <c r="F14118" s="450"/>
    </row>
    <row r="14119" spans="6:6" x14ac:dyDescent="0.2">
      <c r="F14119" s="450"/>
    </row>
    <row r="14120" spans="6:6" x14ac:dyDescent="0.2">
      <c r="F14120" s="450"/>
    </row>
    <row r="14121" spans="6:6" x14ac:dyDescent="0.2">
      <c r="F14121" s="450"/>
    </row>
    <row r="14122" spans="6:6" x14ac:dyDescent="0.2">
      <c r="F14122" s="450"/>
    </row>
    <row r="14123" spans="6:6" x14ac:dyDescent="0.2">
      <c r="F14123" s="450"/>
    </row>
    <row r="14124" spans="6:6" x14ac:dyDescent="0.2">
      <c r="F14124" s="450"/>
    </row>
    <row r="14125" spans="6:6" x14ac:dyDescent="0.2">
      <c r="F14125" s="450"/>
    </row>
    <row r="14126" spans="6:6" x14ac:dyDescent="0.2">
      <c r="F14126" s="450"/>
    </row>
    <row r="14127" spans="6:6" x14ac:dyDescent="0.2">
      <c r="F14127" s="450"/>
    </row>
    <row r="14128" spans="6:6" x14ac:dyDescent="0.2">
      <c r="F14128" s="450"/>
    </row>
    <row r="14129" spans="6:6" x14ac:dyDescent="0.2">
      <c r="F14129" s="450"/>
    </row>
    <row r="14130" spans="6:6" x14ac:dyDescent="0.2">
      <c r="F14130" s="450"/>
    </row>
    <row r="14131" spans="6:6" x14ac:dyDescent="0.2">
      <c r="F14131" s="450"/>
    </row>
    <row r="14132" spans="6:6" x14ac:dyDescent="0.2">
      <c r="F14132" s="450"/>
    </row>
    <row r="14133" spans="6:6" x14ac:dyDescent="0.2">
      <c r="F14133" s="450"/>
    </row>
    <row r="14134" spans="6:6" x14ac:dyDescent="0.2">
      <c r="F14134" s="450"/>
    </row>
    <row r="14135" spans="6:6" x14ac:dyDescent="0.2">
      <c r="F14135" s="450"/>
    </row>
    <row r="14136" spans="6:6" x14ac:dyDescent="0.2">
      <c r="F14136" s="450"/>
    </row>
    <row r="14137" spans="6:6" x14ac:dyDescent="0.2">
      <c r="F14137" s="450"/>
    </row>
    <row r="14138" spans="6:6" x14ac:dyDescent="0.2">
      <c r="F14138" s="450"/>
    </row>
    <row r="14139" spans="6:6" x14ac:dyDescent="0.2">
      <c r="F14139" s="450"/>
    </row>
    <row r="14140" spans="6:6" x14ac:dyDescent="0.2">
      <c r="F14140" s="450"/>
    </row>
    <row r="14141" spans="6:6" x14ac:dyDescent="0.2">
      <c r="F14141" s="450"/>
    </row>
    <row r="14142" spans="6:6" x14ac:dyDescent="0.2">
      <c r="F14142" s="450"/>
    </row>
    <row r="14143" spans="6:6" x14ac:dyDescent="0.2">
      <c r="F14143" s="450"/>
    </row>
    <row r="14144" spans="6:6" x14ac:dyDescent="0.2">
      <c r="F14144" s="450"/>
    </row>
    <row r="14145" spans="6:6" x14ac:dyDescent="0.2">
      <c r="F14145" s="450"/>
    </row>
    <row r="14146" spans="6:6" x14ac:dyDescent="0.2">
      <c r="F14146" s="450"/>
    </row>
    <row r="14147" spans="6:6" x14ac:dyDescent="0.2">
      <c r="F14147" s="450"/>
    </row>
    <row r="14148" spans="6:6" x14ac:dyDescent="0.2">
      <c r="F14148" s="450"/>
    </row>
    <row r="14149" spans="6:6" x14ac:dyDescent="0.2">
      <c r="F14149" s="450"/>
    </row>
    <row r="14150" spans="6:6" x14ac:dyDescent="0.2">
      <c r="F14150" s="450"/>
    </row>
    <row r="14151" spans="6:6" x14ac:dyDescent="0.2">
      <c r="F14151" s="450"/>
    </row>
    <row r="14152" spans="6:6" x14ac:dyDescent="0.2">
      <c r="F14152" s="450"/>
    </row>
    <row r="14153" spans="6:6" x14ac:dyDescent="0.2">
      <c r="F14153" s="450"/>
    </row>
    <row r="14154" spans="6:6" x14ac:dyDescent="0.2">
      <c r="F14154" s="450"/>
    </row>
    <row r="14155" spans="6:6" x14ac:dyDescent="0.2">
      <c r="F14155" s="450"/>
    </row>
    <row r="14156" spans="6:6" x14ac:dyDescent="0.2">
      <c r="F14156" s="450"/>
    </row>
    <row r="14157" spans="6:6" x14ac:dyDescent="0.2">
      <c r="F14157" s="450"/>
    </row>
    <row r="14158" spans="6:6" x14ac:dyDescent="0.2">
      <c r="F14158" s="450"/>
    </row>
    <row r="14159" spans="6:6" x14ac:dyDescent="0.2">
      <c r="F14159" s="450"/>
    </row>
    <row r="14160" spans="6:6" x14ac:dyDescent="0.2">
      <c r="F14160" s="450"/>
    </row>
    <row r="14161" spans="6:6" x14ac:dyDescent="0.2">
      <c r="F14161" s="450"/>
    </row>
    <row r="14162" spans="6:6" x14ac:dyDescent="0.2">
      <c r="F14162" s="450"/>
    </row>
    <row r="14163" spans="6:6" x14ac:dyDescent="0.2">
      <c r="F14163" s="450"/>
    </row>
    <row r="14164" spans="6:6" x14ac:dyDescent="0.2">
      <c r="F14164" s="450"/>
    </row>
    <row r="14165" spans="6:6" x14ac:dyDescent="0.2">
      <c r="F14165" s="450"/>
    </row>
    <row r="14166" spans="6:6" x14ac:dyDescent="0.2">
      <c r="F14166" s="450"/>
    </row>
    <row r="14167" spans="6:6" x14ac:dyDescent="0.2">
      <c r="F14167" s="450"/>
    </row>
    <row r="14168" spans="6:6" x14ac:dyDescent="0.2">
      <c r="F14168" s="450"/>
    </row>
    <row r="14169" spans="6:6" x14ac:dyDescent="0.2">
      <c r="F14169" s="450"/>
    </row>
    <row r="14170" spans="6:6" x14ac:dyDescent="0.2">
      <c r="F14170" s="450"/>
    </row>
    <row r="14171" spans="6:6" x14ac:dyDescent="0.2">
      <c r="F14171" s="450"/>
    </row>
    <row r="14172" spans="6:6" x14ac:dyDescent="0.2">
      <c r="F14172" s="450"/>
    </row>
    <row r="14173" spans="6:6" x14ac:dyDescent="0.2">
      <c r="F14173" s="450"/>
    </row>
    <row r="14174" spans="6:6" x14ac:dyDescent="0.2">
      <c r="F14174" s="450"/>
    </row>
    <row r="14175" spans="6:6" x14ac:dyDescent="0.2">
      <c r="F14175" s="450"/>
    </row>
    <row r="14176" spans="6:6" x14ac:dyDescent="0.2">
      <c r="F14176" s="450"/>
    </row>
    <row r="14177" spans="6:6" x14ac:dyDescent="0.2">
      <c r="F14177" s="450"/>
    </row>
    <row r="14178" spans="6:6" x14ac:dyDescent="0.2">
      <c r="F14178" s="450"/>
    </row>
    <row r="14179" spans="6:6" x14ac:dyDescent="0.2">
      <c r="F14179" s="450"/>
    </row>
    <row r="14180" spans="6:6" x14ac:dyDescent="0.2">
      <c r="F14180" s="450"/>
    </row>
    <row r="14181" spans="6:6" x14ac:dyDescent="0.2">
      <c r="F14181" s="450"/>
    </row>
    <row r="14182" spans="6:6" x14ac:dyDescent="0.2">
      <c r="F14182" s="450"/>
    </row>
    <row r="14183" spans="6:6" x14ac:dyDescent="0.2">
      <c r="F14183" s="450"/>
    </row>
    <row r="14184" spans="6:6" x14ac:dyDescent="0.2">
      <c r="F14184" s="450"/>
    </row>
    <row r="14185" spans="6:6" x14ac:dyDescent="0.2">
      <c r="F14185" s="450"/>
    </row>
    <row r="14186" spans="6:6" x14ac:dyDescent="0.2">
      <c r="F14186" s="450"/>
    </row>
    <row r="14187" spans="6:6" x14ac:dyDescent="0.2">
      <c r="F14187" s="450"/>
    </row>
    <row r="14188" spans="6:6" x14ac:dyDescent="0.2">
      <c r="F14188" s="450"/>
    </row>
    <row r="14189" spans="6:6" x14ac:dyDescent="0.2">
      <c r="F14189" s="450"/>
    </row>
    <row r="14190" spans="6:6" x14ac:dyDescent="0.2">
      <c r="F14190" s="450"/>
    </row>
    <row r="14191" spans="6:6" x14ac:dyDescent="0.2">
      <c r="F14191" s="450"/>
    </row>
    <row r="14192" spans="6:6" x14ac:dyDescent="0.2">
      <c r="F14192" s="450"/>
    </row>
    <row r="14193" spans="6:6" x14ac:dyDescent="0.2">
      <c r="F14193" s="450"/>
    </row>
    <row r="14194" spans="6:6" x14ac:dyDescent="0.2">
      <c r="F14194" s="450"/>
    </row>
    <row r="14195" spans="6:6" x14ac:dyDescent="0.2">
      <c r="F14195" s="450"/>
    </row>
    <row r="14196" spans="6:6" x14ac:dyDescent="0.2">
      <c r="F14196" s="450"/>
    </row>
    <row r="14197" spans="6:6" x14ac:dyDescent="0.2">
      <c r="F14197" s="450"/>
    </row>
    <row r="14198" spans="6:6" x14ac:dyDescent="0.2">
      <c r="F14198" s="450"/>
    </row>
    <row r="14199" spans="6:6" x14ac:dyDescent="0.2">
      <c r="F14199" s="450"/>
    </row>
    <row r="14200" spans="6:6" x14ac:dyDescent="0.2">
      <c r="F14200" s="450"/>
    </row>
    <row r="14201" spans="6:6" x14ac:dyDescent="0.2">
      <c r="F14201" s="450"/>
    </row>
    <row r="14202" spans="6:6" x14ac:dyDescent="0.2">
      <c r="F14202" s="450"/>
    </row>
    <row r="14203" spans="6:6" x14ac:dyDescent="0.2">
      <c r="F14203" s="450"/>
    </row>
    <row r="14204" spans="6:6" x14ac:dyDescent="0.2">
      <c r="F14204" s="450"/>
    </row>
    <row r="14205" spans="6:6" x14ac:dyDescent="0.2">
      <c r="F14205" s="450"/>
    </row>
    <row r="14206" spans="6:6" x14ac:dyDescent="0.2">
      <c r="F14206" s="450"/>
    </row>
    <row r="14207" spans="6:6" x14ac:dyDescent="0.2">
      <c r="F14207" s="450"/>
    </row>
    <row r="14208" spans="6:6" x14ac:dyDescent="0.2">
      <c r="F14208" s="450"/>
    </row>
    <row r="14209" spans="6:6" x14ac:dyDescent="0.2">
      <c r="F14209" s="450"/>
    </row>
    <row r="14210" spans="6:6" x14ac:dyDescent="0.2">
      <c r="F14210" s="450"/>
    </row>
    <row r="14211" spans="6:6" x14ac:dyDescent="0.2">
      <c r="F14211" s="450"/>
    </row>
    <row r="14212" spans="6:6" x14ac:dyDescent="0.2">
      <c r="F14212" s="450"/>
    </row>
    <row r="14213" spans="6:6" x14ac:dyDescent="0.2">
      <c r="F14213" s="450"/>
    </row>
    <row r="14214" spans="6:6" x14ac:dyDescent="0.2">
      <c r="F14214" s="450"/>
    </row>
    <row r="14215" spans="6:6" x14ac:dyDescent="0.2">
      <c r="F14215" s="450"/>
    </row>
    <row r="14216" spans="6:6" x14ac:dyDescent="0.2">
      <c r="F14216" s="450"/>
    </row>
    <row r="14217" spans="6:6" x14ac:dyDescent="0.2">
      <c r="F14217" s="450"/>
    </row>
    <row r="14218" spans="6:6" x14ac:dyDescent="0.2">
      <c r="F14218" s="450"/>
    </row>
    <row r="14219" spans="6:6" x14ac:dyDescent="0.2">
      <c r="F14219" s="450"/>
    </row>
    <row r="14220" spans="6:6" x14ac:dyDescent="0.2">
      <c r="F14220" s="450"/>
    </row>
    <row r="14221" spans="6:6" x14ac:dyDescent="0.2">
      <c r="F14221" s="450"/>
    </row>
    <row r="14222" spans="6:6" x14ac:dyDescent="0.2">
      <c r="F14222" s="450"/>
    </row>
    <row r="14223" spans="6:6" x14ac:dyDescent="0.2">
      <c r="F14223" s="450"/>
    </row>
    <row r="14224" spans="6:6" x14ac:dyDescent="0.2">
      <c r="F14224" s="450"/>
    </row>
    <row r="14225" spans="6:6" x14ac:dyDescent="0.2">
      <c r="F14225" s="450"/>
    </row>
    <row r="14226" spans="6:6" x14ac:dyDescent="0.2">
      <c r="F14226" s="450"/>
    </row>
    <row r="14227" spans="6:6" x14ac:dyDescent="0.2">
      <c r="F14227" s="450"/>
    </row>
    <row r="14228" spans="6:6" x14ac:dyDescent="0.2">
      <c r="F14228" s="450"/>
    </row>
    <row r="14229" spans="6:6" x14ac:dyDescent="0.2">
      <c r="F14229" s="450"/>
    </row>
    <row r="14230" spans="6:6" x14ac:dyDescent="0.2">
      <c r="F14230" s="450"/>
    </row>
    <row r="14231" spans="6:6" x14ac:dyDescent="0.2">
      <c r="F14231" s="450"/>
    </row>
    <row r="14232" spans="6:6" x14ac:dyDescent="0.2">
      <c r="F14232" s="450"/>
    </row>
    <row r="14233" spans="6:6" x14ac:dyDescent="0.2">
      <c r="F14233" s="450"/>
    </row>
    <row r="14234" spans="6:6" x14ac:dyDescent="0.2">
      <c r="F14234" s="450"/>
    </row>
    <row r="14235" spans="6:6" x14ac:dyDescent="0.2">
      <c r="F14235" s="450"/>
    </row>
    <row r="14236" spans="6:6" x14ac:dyDescent="0.2">
      <c r="F14236" s="450"/>
    </row>
    <row r="14237" spans="6:6" x14ac:dyDescent="0.2">
      <c r="F14237" s="450"/>
    </row>
    <row r="14238" spans="6:6" x14ac:dyDescent="0.2">
      <c r="F14238" s="450"/>
    </row>
    <row r="14239" spans="6:6" x14ac:dyDescent="0.2">
      <c r="F14239" s="450"/>
    </row>
    <row r="14240" spans="6:6" x14ac:dyDescent="0.2">
      <c r="F14240" s="450"/>
    </row>
    <row r="14241" spans="6:6" x14ac:dyDescent="0.2">
      <c r="F14241" s="450"/>
    </row>
    <row r="14242" spans="6:6" x14ac:dyDescent="0.2">
      <c r="F14242" s="450"/>
    </row>
    <row r="14243" spans="6:6" x14ac:dyDescent="0.2">
      <c r="F14243" s="450"/>
    </row>
    <row r="14244" spans="6:6" x14ac:dyDescent="0.2">
      <c r="F14244" s="450"/>
    </row>
    <row r="14245" spans="6:6" x14ac:dyDescent="0.2">
      <c r="F14245" s="450"/>
    </row>
    <row r="14246" spans="6:6" x14ac:dyDescent="0.2">
      <c r="F14246" s="450"/>
    </row>
    <row r="14247" spans="6:6" x14ac:dyDescent="0.2">
      <c r="F14247" s="450"/>
    </row>
    <row r="14248" spans="6:6" x14ac:dyDescent="0.2">
      <c r="F14248" s="450"/>
    </row>
    <row r="14249" spans="6:6" x14ac:dyDescent="0.2">
      <c r="F14249" s="450"/>
    </row>
    <row r="14250" spans="6:6" x14ac:dyDescent="0.2">
      <c r="F14250" s="450"/>
    </row>
    <row r="14251" spans="6:6" x14ac:dyDescent="0.2">
      <c r="F14251" s="450"/>
    </row>
    <row r="14252" spans="6:6" x14ac:dyDescent="0.2">
      <c r="F14252" s="450"/>
    </row>
    <row r="14253" spans="6:6" x14ac:dyDescent="0.2">
      <c r="F14253" s="450"/>
    </row>
    <row r="14254" spans="6:6" x14ac:dyDescent="0.2">
      <c r="F14254" s="450"/>
    </row>
    <row r="14255" spans="6:6" x14ac:dyDescent="0.2">
      <c r="F14255" s="450"/>
    </row>
    <row r="14256" spans="6:6" x14ac:dyDescent="0.2">
      <c r="F14256" s="450"/>
    </row>
    <row r="14257" spans="6:6" x14ac:dyDescent="0.2">
      <c r="F14257" s="450"/>
    </row>
    <row r="14258" spans="6:6" x14ac:dyDescent="0.2">
      <c r="F14258" s="450"/>
    </row>
    <row r="14259" spans="6:6" x14ac:dyDescent="0.2">
      <c r="F14259" s="450"/>
    </row>
    <row r="14260" spans="6:6" x14ac:dyDescent="0.2">
      <c r="F14260" s="450"/>
    </row>
    <row r="14261" spans="6:6" x14ac:dyDescent="0.2">
      <c r="F14261" s="450"/>
    </row>
    <row r="14262" spans="6:6" x14ac:dyDescent="0.2">
      <c r="F14262" s="450"/>
    </row>
    <row r="14263" spans="6:6" x14ac:dyDescent="0.2">
      <c r="F14263" s="450"/>
    </row>
    <row r="14264" spans="6:6" x14ac:dyDescent="0.2">
      <c r="F14264" s="450"/>
    </row>
    <row r="14265" spans="6:6" x14ac:dyDescent="0.2">
      <c r="F14265" s="450"/>
    </row>
    <row r="14266" spans="6:6" x14ac:dyDescent="0.2">
      <c r="F14266" s="450"/>
    </row>
    <row r="14267" spans="6:6" x14ac:dyDescent="0.2">
      <c r="F14267" s="450"/>
    </row>
    <row r="14268" spans="6:6" x14ac:dyDescent="0.2">
      <c r="F14268" s="450"/>
    </row>
    <row r="14269" spans="6:6" x14ac:dyDescent="0.2">
      <c r="F14269" s="450"/>
    </row>
    <row r="14270" spans="6:6" x14ac:dyDescent="0.2">
      <c r="F14270" s="450"/>
    </row>
    <row r="14271" spans="6:6" x14ac:dyDescent="0.2">
      <c r="F14271" s="450"/>
    </row>
    <row r="14272" spans="6:6" x14ac:dyDescent="0.2">
      <c r="F14272" s="450"/>
    </row>
    <row r="14273" spans="6:6" x14ac:dyDescent="0.2">
      <c r="F14273" s="450"/>
    </row>
    <row r="14274" spans="6:6" x14ac:dyDescent="0.2">
      <c r="F14274" s="450"/>
    </row>
    <row r="14275" spans="6:6" x14ac:dyDescent="0.2">
      <c r="F14275" s="450"/>
    </row>
    <row r="14276" spans="6:6" x14ac:dyDescent="0.2">
      <c r="F14276" s="450"/>
    </row>
    <row r="14277" spans="6:6" x14ac:dyDescent="0.2">
      <c r="F14277" s="450"/>
    </row>
    <row r="14278" spans="6:6" x14ac:dyDescent="0.2">
      <c r="F14278" s="450"/>
    </row>
    <row r="14279" spans="6:6" x14ac:dyDescent="0.2">
      <c r="F14279" s="450"/>
    </row>
    <row r="14280" spans="6:6" x14ac:dyDescent="0.2">
      <c r="F14280" s="450"/>
    </row>
    <row r="14281" spans="6:6" x14ac:dyDescent="0.2">
      <c r="F14281" s="450"/>
    </row>
    <row r="14282" spans="6:6" x14ac:dyDescent="0.2">
      <c r="F14282" s="450"/>
    </row>
    <row r="14283" spans="6:6" x14ac:dyDescent="0.2">
      <c r="F14283" s="450"/>
    </row>
    <row r="14284" spans="6:6" x14ac:dyDescent="0.2">
      <c r="F14284" s="450"/>
    </row>
    <row r="14285" spans="6:6" x14ac:dyDescent="0.2">
      <c r="F14285" s="450"/>
    </row>
    <row r="14286" spans="6:6" x14ac:dyDescent="0.2">
      <c r="F14286" s="450"/>
    </row>
    <row r="14287" spans="6:6" x14ac:dyDescent="0.2">
      <c r="F14287" s="450"/>
    </row>
    <row r="14288" spans="6:6" x14ac:dyDescent="0.2">
      <c r="F14288" s="450"/>
    </row>
    <row r="14289" spans="6:6" x14ac:dyDescent="0.2">
      <c r="F14289" s="450"/>
    </row>
    <row r="14290" spans="6:6" x14ac:dyDescent="0.2">
      <c r="F14290" s="450"/>
    </row>
    <row r="14291" spans="6:6" x14ac:dyDescent="0.2">
      <c r="F14291" s="450"/>
    </row>
    <row r="14292" spans="6:6" x14ac:dyDescent="0.2">
      <c r="F14292" s="450"/>
    </row>
    <row r="14293" spans="6:6" x14ac:dyDescent="0.2">
      <c r="F14293" s="450"/>
    </row>
    <row r="14294" spans="6:6" x14ac:dyDescent="0.2">
      <c r="F14294" s="450"/>
    </row>
    <row r="14295" spans="6:6" x14ac:dyDescent="0.2">
      <c r="F14295" s="450"/>
    </row>
    <row r="14296" spans="6:6" x14ac:dyDescent="0.2">
      <c r="F14296" s="450"/>
    </row>
    <row r="14297" spans="6:6" x14ac:dyDescent="0.2">
      <c r="F14297" s="450"/>
    </row>
    <row r="14298" spans="6:6" x14ac:dyDescent="0.2">
      <c r="F14298" s="450"/>
    </row>
    <row r="14299" spans="6:6" x14ac:dyDescent="0.2">
      <c r="F14299" s="450"/>
    </row>
    <row r="14300" spans="6:6" x14ac:dyDescent="0.2">
      <c r="F14300" s="450"/>
    </row>
    <row r="14301" spans="6:6" x14ac:dyDescent="0.2">
      <c r="F14301" s="450"/>
    </row>
    <row r="14302" spans="6:6" x14ac:dyDescent="0.2">
      <c r="F14302" s="450"/>
    </row>
    <row r="14303" spans="6:6" x14ac:dyDescent="0.2">
      <c r="F14303" s="450"/>
    </row>
    <row r="14304" spans="6:6" x14ac:dyDescent="0.2">
      <c r="F14304" s="450"/>
    </row>
    <row r="14305" spans="6:6" x14ac:dyDescent="0.2">
      <c r="F14305" s="450"/>
    </row>
    <row r="14306" spans="6:6" x14ac:dyDescent="0.2">
      <c r="F14306" s="450"/>
    </row>
    <row r="14307" spans="6:6" x14ac:dyDescent="0.2">
      <c r="F14307" s="450"/>
    </row>
    <row r="14308" spans="6:6" x14ac:dyDescent="0.2">
      <c r="F14308" s="450"/>
    </row>
    <row r="14309" spans="6:6" x14ac:dyDescent="0.2">
      <c r="F14309" s="450"/>
    </row>
    <row r="14310" spans="6:6" x14ac:dyDescent="0.2">
      <c r="F14310" s="450"/>
    </row>
    <row r="14311" spans="6:6" x14ac:dyDescent="0.2">
      <c r="F14311" s="450"/>
    </row>
    <row r="14312" spans="6:6" x14ac:dyDescent="0.2">
      <c r="F14312" s="450"/>
    </row>
    <row r="14313" spans="6:6" x14ac:dyDescent="0.2">
      <c r="F14313" s="450"/>
    </row>
    <row r="14314" spans="6:6" x14ac:dyDescent="0.2">
      <c r="F14314" s="450"/>
    </row>
    <row r="14315" spans="6:6" x14ac:dyDescent="0.2">
      <c r="F14315" s="450"/>
    </row>
    <row r="14316" spans="6:6" x14ac:dyDescent="0.2">
      <c r="F14316" s="450"/>
    </row>
    <row r="14317" spans="6:6" x14ac:dyDescent="0.2">
      <c r="F14317" s="450"/>
    </row>
    <row r="14318" spans="6:6" x14ac:dyDescent="0.2">
      <c r="F14318" s="450"/>
    </row>
    <row r="14319" spans="6:6" x14ac:dyDescent="0.2">
      <c r="F14319" s="450"/>
    </row>
    <row r="14320" spans="6:6" x14ac:dyDescent="0.2">
      <c r="F14320" s="450"/>
    </row>
    <row r="14321" spans="6:6" x14ac:dyDescent="0.2">
      <c r="F14321" s="450"/>
    </row>
    <row r="14322" spans="6:6" x14ac:dyDescent="0.2">
      <c r="F14322" s="450"/>
    </row>
    <row r="14323" spans="6:6" x14ac:dyDescent="0.2">
      <c r="F14323" s="450"/>
    </row>
    <row r="14324" spans="6:6" x14ac:dyDescent="0.2">
      <c r="F14324" s="450"/>
    </row>
    <row r="14325" spans="6:6" x14ac:dyDescent="0.2">
      <c r="F14325" s="450"/>
    </row>
    <row r="14326" spans="6:6" x14ac:dyDescent="0.2">
      <c r="F14326" s="450"/>
    </row>
    <row r="14327" spans="6:6" x14ac:dyDescent="0.2">
      <c r="F14327" s="450"/>
    </row>
    <row r="14328" spans="6:6" x14ac:dyDescent="0.2">
      <c r="F14328" s="450"/>
    </row>
    <row r="14329" spans="6:6" x14ac:dyDescent="0.2">
      <c r="F14329" s="450"/>
    </row>
    <row r="14330" spans="6:6" x14ac:dyDescent="0.2">
      <c r="F14330" s="450"/>
    </row>
    <row r="14331" spans="6:6" x14ac:dyDescent="0.2">
      <c r="F14331" s="450"/>
    </row>
    <row r="14332" spans="6:6" x14ac:dyDescent="0.2">
      <c r="F14332" s="450"/>
    </row>
    <row r="14333" spans="6:6" x14ac:dyDescent="0.2">
      <c r="F14333" s="450"/>
    </row>
    <row r="14334" spans="6:6" x14ac:dyDescent="0.2">
      <c r="F14334" s="450"/>
    </row>
    <row r="14335" spans="6:6" x14ac:dyDescent="0.2">
      <c r="F14335" s="450"/>
    </row>
    <row r="14336" spans="6:6" x14ac:dyDescent="0.2">
      <c r="F14336" s="450"/>
    </row>
    <row r="14337" spans="6:6" x14ac:dyDescent="0.2">
      <c r="F14337" s="450"/>
    </row>
    <row r="14338" spans="6:6" x14ac:dyDescent="0.2">
      <c r="F14338" s="450"/>
    </row>
    <row r="14339" spans="6:6" x14ac:dyDescent="0.2">
      <c r="F14339" s="450"/>
    </row>
    <row r="14340" spans="6:6" x14ac:dyDescent="0.2">
      <c r="F14340" s="450"/>
    </row>
    <row r="14341" spans="6:6" x14ac:dyDescent="0.2">
      <c r="F14341" s="450"/>
    </row>
    <row r="14342" spans="6:6" x14ac:dyDescent="0.2">
      <c r="F14342" s="450"/>
    </row>
    <row r="14343" spans="6:6" x14ac:dyDescent="0.2">
      <c r="F14343" s="450"/>
    </row>
    <row r="14344" spans="6:6" x14ac:dyDescent="0.2">
      <c r="F14344" s="450"/>
    </row>
    <row r="14345" spans="6:6" x14ac:dyDescent="0.2">
      <c r="F14345" s="450"/>
    </row>
    <row r="14346" spans="6:6" x14ac:dyDescent="0.2">
      <c r="F14346" s="450"/>
    </row>
    <row r="14347" spans="6:6" x14ac:dyDescent="0.2">
      <c r="F14347" s="450"/>
    </row>
    <row r="14348" spans="6:6" x14ac:dyDescent="0.2">
      <c r="F14348" s="450"/>
    </row>
    <row r="14349" spans="6:6" x14ac:dyDescent="0.2">
      <c r="F14349" s="450"/>
    </row>
    <row r="14350" spans="6:6" x14ac:dyDescent="0.2">
      <c r="F14350" s="450"/>
    </row>
    <row r="14351" spans="6:6" x14ac:dyDescent="0.2">
      <c r="F14351" s="450"/>
    </row>
    <row r="14352" spans="6:6" x14ac:dyDescent="0.2">
      <c r="F14352" s="450"/>
    </row>
    <row r="14353" spans="6:6" x14ac:dyDescent="0.2">
      <c r="F14353" s="450"/>
    </row>
    <row r="14354" spans="6:6" x14ac:dyDescent="0.2">
      <c r="F14354" s="450"/>
    </row>
    <row r="14355" spans="6:6" x14ac:dyDescent="0.2">
      <c r="F14355" s="450"/>
    </row>
    <row r="14356" spans="6:6" x14ac:dyDescent="0.2">
      <c r="F14356" s="450"/>
    </row>
    <row r="14357" spans="6:6" x14ac:dyDescent="0.2">
      <c r="F14357" s="450"/>
    </row>
    <row r="14358" spans="6:6" x14ac:dyDescent="0.2">
      <c r="F14358" s="450"/>
    </row>
    <row r="14359" spans="6:6" x14ac:dyDescent="0.2">
      <c r="F14359" s="450"/>
    </row>
    <row r="14360" spans="6:6" x14ac:dyDescent="0.2">
      <c r="F14360" s="450"/>
    </row>
    <row r="14361" spans="6:6" x14ac:dyDescent="0.2">
      <c r="F14361" s="450"/>
    </row>
    <row r="14362" spans="6:6" x14ac:dyDescent="0.2">
      <c r="F14362" s="450"/>
    </row>
    <row r="14363" spans="6:6" x14ac:dyDescent="0.2">
      <c r="F14363" s="450"/>
    </row>
    <row r="14364" spans="6:6" x14ac:dyDescent="0.2">
      <c r="F14364" s="450"/>
    </row>
    <row r="14365" spans="6:6" x14ac:dyDescent="0.2">
      <c r="F14365" s="450"/>
    </row>
    <row r="14366" spans="6:6" x14ac:dyDescent="0.2">
      <c r="F14366" s="450"/>
    </row>
    <row r="14367" spans="6:6" x14ac:dyDescent="0.2">
      <c r="F14367" s="450"/>
    </row>
    <row r="14368" spans="6:6" x14ac:dyDescent="0.2">
      <c r="F14368" s="450"/>
    </row>
    <row r="14369" spans="6:6" x14ac:dyDescent="0.2">
      <c r="F14369" s="450"/>
    </row>
    <row r="14370" spans="6:6" x14ac:dyDescent="0.2">
      <c r="F14370" s="450"/>
    </row>
    <row r="14371" spans="6:6" x14ac:dyDescent="0.2">
      <c r="F14371" s="450"/>
    </row>
    <row r="14372" spans="6:6" x14ac:dyDescent="0.2">
      <c r="F14372" s="450"/>
    </row>
    <row r="14373" spans="6:6" x14ac:dyDescent="0.2">
      <c r="F14373" s="450"/>
    </row>
    <row r="14374" spans="6:6" x14ac:dyDescent="0.2">
      <c r="F14374" s="450"/>
    </row>
    <row r="14375" spans="6:6" x14ac:dyDescent="0.2">
      <c r="F14375" s="450"/>
    </row>
    <row r="14376" spans="6:6" x14ac:dyDescent="0.2">
      <c r="F14376" s="450"/>
    </row>
    <row r="14377" spans="6:6" x14ac:dyDescent="0.2">
      <c r="F14377" s="450"/>
    </row>
    <row r="14378" spans="6:6" x14ac:dyDescent="0.2">
      <c r="F14378" s="450"/>
    </row>
    <row r="14379" spans="6:6" x14ac:dyDescent="0.2">
      <c r="F14379" s="450"/>
    </row>
    <row r="14380" spans="6:6" x14ac:dyDescent="0.2">
      <c r="F14380" s="450"/>
    </row>
    <row r="14381" spans="6:6" x14ac:dyDescent="0.2">
      <c r="F14381" s="450"/>
    </row>
    <row r="14382" spans="6:6" x14ac:dyDescent="0.2">
      <c r="F14382" s="450"/>
    </row>
    <row r="14383" spans="6:6" x14ac:dyDescent="0.2">
      <c r="F14383" s="450"/>
    </row>
    <row r="14384" spans="6:6" x14ac:dyDescent="0.2">
      <c r="F14384" s="450"/>
    </row>
    <row r="14385" spans="6:6" x14ac:dyDescent="0.2">
      <c r="F14385" s="450"/>
    </row>
    <row r="14386" spans="6:6" x14ac:dyDescent="0.2">
      <c r="F14386" s="450"/>
    </row>
    <row r="14387" spans="6:6" x14ac:dyDescent="0.2">
      <c r="F14387" s="450"/>
    </row>
    <row r="14388" spans="6:6" x14ac:dyDescent="0.2">
      <c r="F14388" s="450"/>
    </row>
    <row r="14389" spans="6:6" x14ac:dyDescent="0.2">
      <c r="F14389" s="450"/>
    </row>
    <row r="14390" spans="6:6" x14ac:dyDescent="0.2">
      <c r="F14390" s="450"/>
    </row>
    <row r="14391" spans="6:6" x14ac:dyDescent="0.2">
      <c r="F14391" s="450"/>
    </row>
    <row r="14392" spans="6:6" x14ac:dyDescent="0.2">
      <c r="F14392" s="450"/>
    </row>
    <row r="14393" spans="6:6" x14ac:dyDescent="0.2">
      <c r="F14393" s="450"/>
    </row>
    <row r="14394" spans="6:6" x14ac:dyDescent="0.2">
      <c r="F14394" s="450"/>
    </row>
    <row r="14395" spans="6:6" x14ac:dyDescent="0.2">
      <c r="F14395" s="450"/>
    </row>
    <row r="14396" spans="6:6" x14ac:dyDescent="0.2">
      <c r="F14396" s="450"/>
    </row>
    <row r="14397" spans="6:6" x14ac:dyDescent="0.2">
      <c r="F14397" s="450"/>
    </row>
    <row r="14398" spans="6:6" x14ac:dyDescent="0.2">
      <c r="F14398" s="450"/>
    </row>
    <row r="14399" spans="6:6" x14ac:dyDescent="0.2">
      <c r="F14399" s="450"/>
    </row>
    <row r="14400" spans="6:6" x14ac:dyDescent="0.2">
      <c r="F14400" s="450"/>
    </row>
    <row r="14401" spans="6:6" x14ac:dyDescent="0.2">
      <c r="F14401" s="450"/>
    </row>
    <row r="14402" spans="6:6" x14ac:dyDescent="0.2">
      <c r="F14402" s="450"/>
    </row>
    <row r="14403" spans="6:6" x14ac:dyDescent="0.2">
      <c r="F14403" s="450"/>
    </row>
    <row r="14404" spans="6:6" x14ac:dyDescent="0.2">
      <c r="F14404" s="450"/>
    </row>
    <row r="14405" spans="6:6" x14ac:dyDescent="0.2">
      <c r="F14405" s="450"/>
    </row>
    <row r="14406" spans="6:6" x14ac:dyDescent="0.2">
      <c r="F14406" s="450"/>
    </row>
    <row r="14407" spans="6:6" x14ac:dyDescent="0.2">
      <c r="F14407" s="450"/>
    </row>
    <row r="14408" spans="6:6" x14ac:dyDescent="0.2">
      <c r="F14408" s="450"/>
    </row>
    <row r="14409" spans="6:6" x14ac:dyDescent="0.2">
      <c r="F14409" s="450"/>
    </row>
    <row r="14410" spans="6:6" x14ac:dyDescent="0.2">
      <c r="F14410" s="450"/>
    </row>
    <row r="14411" spans="6:6" x14ac:dyDescent="0.2">
      <c r="F14411" s="450"/>
    </row>
    <row r="14412" spans="6:6" x14ac:dyDescent="0.2">
      <c r="F14412" s="450"/>
    </row>
    <row r="14413" spans="6:6" x14ac:dyDescent="0.2">
      <c r="F14413" s="450"/>
    </row>
    <row r="14414" spans="6:6" x14ac:dyDescent="0.2">
      <c r="F14414" s="450"/>
    </row>
    <row r="14415" spans="6:6" x14ac:dyDescent="0.2">
      <c r="F14415" s="450"/>
    </row>
    <row r="14416" spans="6:6" x14ac:dyDescent="0.2">
      <c r="F14416" s="450"/>
    </row>
    <row r="14417" spans="6:6" x14ac:dyDescent="0.2">
      <c r="F14417" s="450"/>
    </row>
    <row r="14418" spans="6:6" x14ac:dyDescent="0.2">
      <c r="F14418" s="450"/>
    </row>
    <row r="14419" spans="6:6" x14ac:dyDescent="0.2">
      <c r="F14419" s="450"/>
    </row>
    <row r="14420" spans="6:6" x14ac:dyDescent="0.2">
      <c r="F14420" s="450"/>
    </row>
    <row r="14421" spans="6:6" x14ac:dyDescent="0.2">
      <c r="F14421" s="450"/>
    </row>
    <row r="14422" spans="6:6" x14ac:dyDescent="0.2">
      <c r="F14422" s="450"/>
    </row>
    <row r="14423" spans="6:6" x14ac:dyDescent="0.2">
      <c r="F14423" s="450"/>
    </row>
    <row r="14424" spans="6:6" x14ac:dyDescent="0.2">
      <c r="F14424" s="450"/>
    </row>
    <row r="14425" spans="6:6" x14ac:dyDescent="0.2">
      <c r="F14425" s="450"/>
    </row>
    <row r="14426" spans="6:6" x14ac:dyDescent="0.2">
      <c r="F14426" s="450"/>
    </row>
    <row r="14427" spans="6:6" x14ac:dyDescent="0.2">
      <c r="F14427" s="450"/>
    </row>
    <row r="14428" spans="6:6" x14ac:dyDescent="0.2">
      <c r="F14428" s="450"/>
    </row>
    <row r="14429" spans="6:6" x14ac:dyDescent="0.2">
      <c r="F14429" s="450"/>
    </row>
    <row r="14430" spans="6:6" x14ac:dyDescent="0.2">
      <c r="F14430" s="450"/>
    </row>
    <row r="14431" spans="6:6" x14ac:dyDescent="0.2">
      <c r="F14431" s="450"/>
    </row>
    <row r="14432" spans="6:6" x14ac:dyDescent="0.2">
      <c r="F14432" s="450"/>
    </row>
    <row r="14433" spans="6:6" x14ac:dyDescent="0.2">
      <c r="F14433" s="450"/>
    </row>
    <row r="14434" spans="6:6" x14ac:dyDescent="0.2">
      <c r="F14434" s="450"/>
    </row>
    <row r="14435" spans="6:6" x14ac:dyDescent="0.2">
      <c r="F14435" s="450"/>
    </row>
    <row r="14436" spans="6:6" x14ac:dyDescent="0.2">
      <c r="F14436" s="450"/>
    </row>
    <row r="14437" spans="6:6" x14ac:dyDescent="0.2">
      <c r="F14437" s="450"/>
    </row>
    <row r="14438" spans="6:6" x14ac:dyDescent="0.2">
      <c r="F14438" s="450"/>
    </row>
    <row r="14439" spans="6:6" x14ac:dyDescent="0.2">
      <c r="F14439" s="450"/>
    </row>
    <row r="14440" spans="6:6" x14ac:dyDescent="0.2">
      <c r="F14440" s="450"/>
    </row>
    <row r="14441" spans="6:6" x14ac:dyDescent="0.2">
      <c r="F14441" s="450"/>
    </row>
    <row r="14442" spans="6:6" x14ac:dyDescent="0.2">
      <c r="F14442" s="450"/>
    </row>
    <row r="14443" spans="6:6" x14ac:dyDescent="0.2">
      <c r="F14443" s="450"/>
    </row>
    <row r="14444" spans="6:6" x14ac:dyDescent="0.2">
      <c r="F14444" s="450"/>
    </row>
    <row r="14445" spans="6:6" x14ac:dyDescent="0.2">
      <c r="F14445" s="450"/>
    </row>
    <row r="14446" spans="6:6" x14ac:dyDescent="0.2">
      <c r="F14446" s="450"/>
    </row>
    <row r="14447" spans="6:6" x14ac:dyDescent="0.2">
      <c r="F14447" s="450"/>
    </row>
    <row r="14448" spans="6:6" x14ac:dyDescent="0.2">
      <c r="F14448" s="450"/>
    </row>
    <row r="14449" spans="6:6" x14ac:dyDescent="0.2">
      <c r="F14449" s="450"/>
    </row>
    <row r="14450" spans="6:6" x14ac:dyDescent="0.2">
      <c r="F14450" s="450"/>
    </row>
    <row r="14451" spans="6:6" x14ac:dyDescent="0.2">
      <c r="F14451" s="450"/>
    </row>
    <row r="14452" spans="6:6" x14ac:dyDescent="0.2">
      <c r="F14452" s="450"/>
    </row>
    <row r="14453" spans="6:6" x14ac:dyDescent="0.2">
      <c r="F14453" s="450"/>
    </row>
    <row r="14454" spans="6:6" x14ac:dyDescent="0.2">
      <c r="F14454" s="450"/>
    </row>
    <row r="14455" spans="6:6" x14ac:dyDescent="0.2">
      <c r="F14455" s="450"/>
    </row>
    <row r="14456" spans="6:6" x14ac:dyDescent="0.2">
      <c r="F14456" s="450"/>
    </row>
    <row r="14457" spans="6:6" x14ac:dyDescent="0.2">
      <c r="F14457" s="450"/>
    </row>
    <row r="14458" spans="6:6" x14ac:dyDescent="0.2">
      <c r="F14458" s="450"/>
    </row>
    <row r="14459" spans="6:6" x14ac:dyDescent="0.2">
      <c r="F14459" s="450"/>
    </row>
    <row r="14460" spans="6:6" x14ac:dyDescent="0.2">
      <c r="F14460" s="450"/>
    </row>
    <row r="14461" spans="6:6" x14ac:dyDescent="0.2">
      <c r="F14461" s="450"/>
    </row>
    <row r="14462" spans="6:6" x14ac:dyDescent="0.2">
      <c r="F14462" s="450"/>
    </row>
    <row r="14463" spans="6:6" x14ac:dyDescent="0.2">
      <c r="F14463" s="450"/>
    </row>
    <row r="14464" spans="6:6" x14ac:dyDescent="0.2">
      <c r="F14464" s="450"/>
    </row>
    <row r="14465" spans="6:6" x14ac:dyDescent="0.2">
      <c r="F14465" s="450"/>
    </row>
    <row r="14466" spans="6:6" x14ac:dyDescent="0.2">
      <c r="F14466" s="450"/>
    </row>
    <row r="14467" spans="6:6" x14ac:dyDescent="0.2">
      <c r="F14467" s="450"/>
    </row>
    <row r="14468" spans="6:6" x14ac:dyDescent="0.2">
      <c r="F14468" s="450"/>
    </row>
    <row r="14469" spans="6:6" x14ac:dyDescent="0.2">
      <c r="F14469" s="450"/>
    </row>
    <row r="14470" spans="6:6" x14ac:dyDescent="0.2">
      <c r="F14470" s="450"/>
    </row>
    <row r="14471" spans="6:6" x14ac:dyDescent="0.2">
      <c r="F14471" s="450"/>
    </row>
    <row r="14472" spans="6:6" x14ac:dyDescent="0.2">
      <c r="F14472" s="450"/>
    </row>
    <row r="14473" spans="6:6" x14ac:dyDescent="0.2">
      <c r="F14473" s="450"/>
    </row>
    <row r="14474" spans="6:6" x14ac:dyDescent="0.2">
      <c r="F14474" s="450"/>
    </row>
    <row r="14475" spans="6:6" x14ac:dyDescent="0.2">
      <c r="F14475" s="450"/>
    </row>
    <row r="14476" spans="6:6" x14ac:dyDescent="0.2">
      <c r="F14476" s="450"/>
    </row>
    <row r="14477" spans="6:6" x14ac:dyDescent="0.2">
      <c r="F14477" s="450"/>
    </row>
    <row r="14478" spans="6:6" x14ac:dyDescent="0.2">
      <c r="F14478" s="450"/>
    </row>
    <row r="14479" spans="6:6" x14ac:dyDescent="0.2">
      <c r="F14479" s="450"/>
    </row>
    <row r="14480" spans="6:6" x14ac:dyDescent="0.2">
      <c r="F14480" s="450"/>
    </row>
    <row r="14481" spans="6:6" x14ac:dyDescent="0.2">
      <c r="F14481" s="450"/>
    </row>
    <row r="14482" spans="6:6" x14ac:dyDescent="0.2">
      <c r="F14482" s="450"/>
    </row>
    <row r="14483" spans="6:6" x14ac:dyDescent="0.2">
      <c r="F14483" s="450"/>
    </row>
    <row r="14484" spans="6:6" x14ac:dyDescent="0.2">
      <c r="F14484" s="450"/>
    </row>
    <row r="14485" spans="6:6" x14ac:dyDescent="0.2">
      <c r="F14485" s="450"/>
    </row>
    <row r="14486" spans="6:6" x14ac:dyDescent="0.2">
      <c r="F14486" s="450"/>
    </row>
    <row r="14487" spans="6:6" x14ac:dyDescent="0.2">
      <c r="F14487" s="450"/>
    </row>
    <row r="14488" spans="6:6" x14ac:dyDescent="0.2">
      <c r="F14488" s="450"/>
    </row>
    <row r="14489" spans="6:6" x14ac:dyDescent="0.2">
      <c r="F14489" s="450"/>
    </row>
    <row r="14490" spans="6:6" x14ac:dyDescent="0.2">
      <c r="F14490" s="450"/>
    </row>
    <row r="14491" spans="6:6" x14ac:dyDescent="0.2">
      <c r="F14491" s="450"/>
    </row>
    <row r="14492" spans="6:6" x14ac:dyDescent="0.2">
      <c r="F14492" s="450"/>
    </row>
    <row r="14493" spans="6:6" x14ac:dyDescent="0.2">
      <c r="F14493" s="450"/>
    </row>
    <row r="14494" spans="6:6" x14ac:dyDescent="0.2">
      <c r="F14494" s="450"/>
    </row>
    <row r="14495" spans="6:6" x14ac:dyDescent="0.2">
      <c r="F14495" s="450"/>
    </row>
    <row r="14496" spans="6:6" x14ac:dyDescent="0.2">
      <c r="F14496" s="450"/>
    </row>
    <row r="14497" spans="6:6" x14ac:dyDescent="0.2">
      <c r="F14497" s="450"/>
    </row>
    <row r="14498" spans="6:6" x14ac:dyDescent="0.2">
      <c r="F14498" s="450"/>
    </row>
    <row r="14499" spans="6:6" x14ac:dyDescent="0.2">
      <c r="F14499" s="450"/>
    </row>
    <row r="14500" spans="6:6" x14ac:dyDescent="0.2">
      <c r="F14500" s="450"/>
    </row>
    <row r="14501" spans="6:6" x14ac:dyDescent="0.2">
      <c r="F14501" s="450"/>
    </row>
    <row r="14502" spans="6:6" x14ac:dyDescent="0.2">
      <c r="F14502" s="450"/>
    </row>
    <row r="14503" spans="6:6" x14ac:dyDescent="0.2">
      <c r="F14503" s="450"/>
    </row>
    <row r="14504" spans="6:6" x14ac:dyDescent="0.2">
      <c r="F14504" s="450"/>
    </row>
    <row r="14505" spans="6:6" x14ac:dyDescent="0.2">
      <c r="F14505" s="450"/>
    </row>
    <row r="14506" spans="6:6" x14ac:dyDescent="0.2">
      <c r="F14506" s="450"/>
    </row>
    <row r="14507" spans="6:6" x14ac:dyDescent="0.2">
      <c r="F14507" s="450"/>
    </row>
    <row r="14508" spans="6:6" x14ac:dyDescent="0.2">
      <c r="F14508" s="450"/>
    </row>
    <row r="14509" spans="6:6" x14ac:dyDescent="0.2">
      <c r="F14509" s="450"/>
    </row>
    <row r="14510" spans="6:6" x14ac:dyDescent="0.2">
      <c r="F14510" s="450"/>
    </row>
    <row r="14511" spans="6:6" x14ac:dyDescent="0.2">
      <c r="F14511" s="450"/>
    </row>
    <row r="14512" spans="6:6" x14ac:dyDescent="0.2">
      <c r="F14512" s="450"/>
    </row>
    <row r="14513" spans="6:6" x14ac:dyDescent="0.2">
      <c r="F14513" s="450"/>
    </row>
    <row r="14514" spans="6:6" x14ac:dyDescent="0.2">
      <c r="F14514" s="450"/>
    </row>
    <row r="14515" spans="6:6" x14ac:dyDescent="0.2">
      <c r="F14515" s="450"/>
    </row>
    <row r="14516" spans="6:6" x14ac:dyDescent="0.2">
      <c r="F14516" s="450"/>
    </row>
    <row r="14517" spans="6:6" x14ac:dyDescent="0.2">
      <c r="F14517" s="450"/>
    </row>
    <row r="14518" spans="6:6" x14ac:dyDescent="0.2">
      <c r="F14518" s="450"/>
    </row>
    <row r="14519" spans="6:6" x14ac:dyDescent="0.2">
      <c r="F14519" s="450"/>
    </row>
    <row r="14520" spans="6:6" x14ac:dyDescent="0.2">
      <c r="F14520" s="450"/>
    </row>
    <row r="14521" spans="6:6" x14ac:dyDescent="0.2">
      <c r="F14521" s="450"/>
    </row>
    <row r="14522" spans="6:6" x14ac:dyDescent="0.2">
      <c r="F14522" s="450"/>
    </row>
    <row r="14523" spans="6:6" x14ac:dyDescent="0.2">
      <c r="F14523" s="450"/>
    </row>
    <row r="14524" spans="6:6" x14ac:dyDescent="0.2">
      <c r="F14524" s="450"/>
    </row>
    <row r="14525" spans="6:6" x14ac:dyDescent="0.2">
      <c r="F14525" s="450"/>
    </row>
    <row r="14526" spans="6:6" x14ac:dyDescent="0.2">
      <c r="F14526" s="450"/>
    </row>
    <row r="14527" spans="6:6" x14ac:dyDescent="0.2">
      <c r="F14527" s="450"/>
    </row>
    <row r="14528" spans="6:6" x14ac:dyDescent="0.2">
      <c r="F14528" s="450"/>
    </row>
    <row r="14529" spans="6:6" x14ac:dyDescent="0.2">
      <c r="F14529" s="450"/>
    </row>
    <row r="14530" spans="6:6" x14ac:dyDescent="0.2">
      <c r="F14530" s="450"/>
    </row>
    <row r="14531" spans="6:6" x14ac:dyDescent="0.2">
      <c r="F14531" s="450"/>
    </row>
    <row r="14532" spans="6:6" x14ac:dyDescent="0.2">
      <c r="F14532" s="450"/>
    </row>
    <row r="14533" spans="6:6" x14ac:dyDescent="0.2">
      <c r="F14533" s="450"/>
    </row>
    <row r="14534" spans="6:6" x14ac:dyDescent="0.2">
      <c r="F14534" s="450"/>
    </row>
    <row r="14535" spans="6:6" x14ac:dyDescent="0.2">
      <c r="F14535" s="450"/>
    </row>
    <row r="14536" spans="6:6" x14ac:dyDescent="0.2">
      <c r="F14536" s="450"/>
    </row>
    <row r="14537" spans="6:6" x14ac:dyDescent="0.2">
      <c r="F14537" s="450"/>
    </row>
    <row r="14538" spans="6:6" x14ac:dyDescent="0.2">
      <c r="F14538" s="450"/>
    </row>
    <row r="14539" spans="6:6" x14ac:dyDescent="0.2">
      <c r="F14539" s="450"/>
    </row>
    <row r="14540" spans="6:6" x14ac:dyDescent="0.2">
      <c r="F14540" s="450"/>
    </row>
    <row r="14541" spans="6:6" x14ac:dyDescent="0.2">
      <c r="F14541" s="450"/>
    </row>
    <row r="14542" spans="6:6" x14ac:dyDescent="0.2">
      <c r="F14542" s="450"/>
    </row>
    <row r="14543" spans="6:6" x14ac:dyDescent="0.2">
      <c r="F14543" s="450"/>
    </row>
    <row r="14544" spans="6:6" x14ac:dyDescent="0.2">
      <c r="F14544" s="450"/>
    </row>
    <row r="14545" spans="6:6" x14ac:dyDescent="0.2">
      <c r="F14545" s="450"/>
    </row>
    <row r="14546" spans="6:6" x14ac:dyDescent="0.2">
      <c r="F14546" s="450"/>
    </row>
    <row r="14547" spans="6:6" x14ac:dyDescent="0.2">
      <c r="F14547" s="450"/>
    </row>
    <row r="14548" spans="6:6" x14ac:dyDescent="0.2">
      <c r="F14548" s="450"/>
    </row>
    <row r="14549" spans="6:6" x14ac:dyDescent="0.2">
      <c r="F14549" s="450"/>
    </row>
    <row r="14550" spans="6:6" x14ac:dyDescent="0.2">
      <c r="F14550" s="450"/>
    </row>
    <row r="14551" spans="6:6" x14ac:dyDescent="0.2">
      <c r="F14551" s="450"/>
    </row>
    <row r="14552" spans="6:6" x14ac:dyDescent="0.2">
      <c r="F14552" s="450"/>
    </row>
    <row r="14553" spans="6:6" x14ac:dyDescent="0.2">
      <c r="F14553" s="450"/>
    </row>
    <row r="14554" spans="6:6" x14ac:dyDescent="0.2">
      <c r="F14554" s="450"/>
    </row>
    <row r="14555" spans="6:6" x14ac:dyDescent="0.2">
      <c r="F14555" s="450"/>
    </row>
    <row r="14556" spans="6:6" x14ac:dyDescent="0.2">
      <c r="F14556" s="450"/>
    </row>
    <row r="14557" spans="6:6" x14ac:dyDescent="0.2">
      <c r="F14557" s="450"/>
    </row>
    <row r="14558" spans="6:6" x14ac:dyDescent="0.2">
      <c r="F14558" s="450"/>
    </row>
    <row r="14559" spans="6:6" x14ac:dyDescent="0.2">
      <c r="F14559" s="450"/>
    </row>
    <row r="14560" spans="6:6" x14ac:dyDescent="0.2">
      <c r="F14560" s="450"/>
    </row>
    <row r="14561" spans="6:6" x14ac:dyDescent="0.2">
      <c r="F14561" s="450"/>
    </row>
    <row r="14562" spans="6:6" x14ac:dyDescent="0.2">
      <c r="F14562" s="450"/>
    </row>
    <row r="14563" spans="6:6" x14ac:dyDescent="0.2">
      <c r="F14563" s="450"/>
    </row>
    <row r="14564" spans="6:6" x14ac:dyDescent="0.2">
      <c r="F14564" s="450"/>
    </row>
    <row r="14565" spans="6:6" x14ac:dyDescent="0.2">
      <c r="F14565" s="450"/>
    </row>
    <row r="14566" spans="6:6" x14ac:dyDescent="0.2">
      <c r="F14566" s="450"/>
    </row>
    <row r="14567" spans="6:6" x14ac:dyDescent="0.2">
      <c r="F14567" s="450"/>
    </row>
    <row r="14568" spans="6:6" x14ac:dyDescent="0.2">
      <c r="F14568" s="450"/>
    </row>
    <row r="14569" spans="6:6" x14ac:dyDescent="0.2">
      <c r="F14569" s="450"/>
    </row>
    <row r="14570" spans="6:6" x14ac:dyDescent="0.2">
      <c r="F14570" s="450"/>
    </row>
    <row r="14571" spans="6:6" x14ac:dyDescent="0.2">
      <c r="F14571" s="450"/>
    </row>
    <row r="14572" spans="6:6" x14ac:dyDescent="0.2">
      <c r="F14572" s="450"/>
    </row>
    <row r="14573" spans="6:6" x14ac:dyDescent="0.2">
      <c r="F14573" s="450"/>
    </row>
    <row r="14574" spans="6:6" x14ac:dyDescent="0.2">
      <c r="F14574" s="450"/>
    </row>
    <row r="14575" spans="6:6" x14ac:dyDescent="0.2">
      <c r="F14575" s="450"/>
    </row>
    <row r="14576" spans="6:6" x14ac:dyDescent="0.2">
      <c r="F14576" s="450"/>
    </row>
    <row r="14577" spans="6:6" x14ac:dyDescent="0.2">
      <c r="F14577" s="450"/>
    </row>
    <row r="14578" spans="6:6" x14ac:dyDescent="0.2">
      <c r="F14578" s="450"/>
    </row>
    <row r="14579" spans="6:6" x14ac:dyDescent="0.2">
      <c r="F14579" s="450"/>
    </row>
    <row r="14580" spans="6:6" x14ac:dyDescent="0.2">
      <c r="F14580" s="450"/>
    </row>
    <row r="14581" spans="6:6" x14ac:dyDescent="0.2">
      <c r="F14581" s="450"/>
    </row>
    <row r="14582" spans="6:6" x14ac:dyDescent="0.2">
      <c r="F14582" s="450"/>
    </row>
    <row r="14583" spans="6:6" x14ac:dyDescent="0.2">
      <c r="F14583" s="450"/>
    </row>
    <row r="14584" spans="6:6" x14ac:dyDescent="0.2">
      <c r="F14584" s="450"/>
    </row>
    <row r="14585" spans="6:6" x14ac:dyDescent="0.2">
      <c r="F14585" s="450"/>
    </row>
    <row r="14586" spans="6:6" x14ac:dyDescent="0.2">
      <c r="F14586" s="450"/>
    </row>
    <row r="14587" spans="6:6" x14ac:dyDescent="0.2">
      <c r="F14587" s="450"/>
    </row>
    <row r="14588" spans="6:6" x14ac:dyDescent="0.2">
      <c r="F14588" s="450"/>
    </row>
    <row r="14589" spans="6:6" x14ac:dyDescent="0.2">
      <c r="F14589" s="450"/>
    </row>
    <row r="14590" spans="6:6" x14ac:dyDescent="0.2">
      <c r="F14590" s="450"/>
    </row>
    <row r="14591" spans="6:6" x14ac:dyDescent="0.2">
      <c r="F14591" s="450"/>
    </row>
    <row r="14592" spans="6:6" x14ac:dyDescent="0.2">
      <c r="F14592" s="450"/>
    </row>
    <row r="14593" spans="6:6" x14ac:dyDescent="0.2">
      <c r="F14593" s="450"/>
    </row>
    <row r="14594" spans="6:6" x14ac:dyDescent="0.2">
      <c r="F14594" s="450"/>
    </row>
    <row r="14595" spans="6:6" x14ac:dyDescent="0.2">
      <c r="F14595" s="450"/>
    </row>
    <row r="14596" spans="6:6" x14ac:dyDescent="0.2">
      <c r="F14596" s="450"/>
    </row>
    <row r="14597" spans="6:6" x14ac:dyDescent="0.2">
      <c r="F14597" s="450"/>
    </row>
    <row r="14598" spans="6:6" x14ac:dyDescent="0.2">
      <c r="F14598" s="450"/>
    </row>
    <row r="14599" spans="6:6" x14ac:dyDescent="0.2">
      <c r="F14599" s="450"/>
    </row>
    <row r="14600" spans="6:6" x14ac:dyDescent="0.2">
      <c r="F14600" s="450"/>
    </row>
    <row r="14601" spans="6:6" x14ac:dyDescent="0.2">
      <c r="F14601" s="450"/>
    </row>
    <row r="14602" spans="6:6" x14ac:dyDescent="0.2">
      <c r="F14602" s="450"/>
    </row>
    <row r="14603" spans="6:6" x14ac:dyDescent="0.2">
      <c r="F14603" s="450"/>
    </row>
    <row r="14604" spans="6:6" x14ac:dyDescent="0.2">
      <c r="F14604" s="450"/>
    </row>
    <row r="14605" spans="6:6" x14ac:dyDescent="0.2">
      <c r="F14605" s="450"/>
    </row>
    <row r="14606" spans="6:6" x14ac:dyDescent="0.2">
      <c r="F14606" s="450"/>
    </row>
    <row r="14607" spans="6:6" x14ac:dyDescent="0.2">
      <c r="F14607" s="450"/>
    </row>
    <row r="14608" spans="6:6" x14ac:dyDescent="0.2">
      <c r="F14608" s="450"/>
    </row>
    <row r="14609" spans="6:6" x14ac:dyDescent="0.2">
      <c r="F14609" s="450"/>
    </row>
    <row r="14610" spans="6:6" x14ac:dyDescent="0.2">
      <c r="F14610" s="450"/>
    </row>
    <row r="14611" spans="6:6" x14ac:dyDescent="0.2">
      <c r="F14611" s="450"/>
    </row>
    <row r="14612" spans="6:6" x14ac:dyDescent="0.2">
      <c r="F14612" s="450"/>
    </row>
    <row r="14613" spans="6:6" x14ac:dyDescent="0.2">
      <c r="F14613" s="450"/>
    </row>
    <row r="14614" spans="6:6" x14ac:dyDescent="0.2">
      <c r="F14614" s="450"/>
    </row>
    <row r="14615" spans="6:6" x14ac:dyDescent="0.2">
      <c r="F14615" s="450"/>
    </row>
    <row r="14616" spans="6:6" x14ac:dyDescent="0.2">
      <c r="F14616" s="450"/>
    </row>
    <row r="14617" spans="6:6" x14ac:dyDescent="0.2">
      <c r="F14617" s="450"/>
    </row>
    <row r="14618" spans="6:6" x14ac:dyDescent="0.2">
      <c r="F14618" s="450"/>
    </row>
    <row r="14619" spans="6:6" x14ac:dyDescent="0.2">
      <c r="F14619" s="450"/>
    </row>
    <row r="14620" spans="6:6" x14ac:dyDescent="0.2">
      <c r="F14620" s="450"/>
    </row>
    <row r="14621" spans="6:6" x14ac:dyDescent="0.2">
      <c r="F14621" s="450"/>
    </row>
    <row r="14622" spans="6:6" x14ac:dyDescent="0.2">
      <c r="F14622" s="450"/>
    </row>
    <row r="14623" spans="6:6" x14ac:dyDescent="0.2">
      <c r="F14623" s="450"/>
    </row>
    <row r="14624" spans="6:6" x14ac:dyDescent="0.2">
      <c r="F14624" s="450"/>
    </row>
    <row r="14625" spans="6:6" x14ac:dyDescent="0.2">
      <c r="F14625" s="450"/>
    </row>
    <row r="14626" spans="6:6" x14ac:dyDescent="0.2">
      <c r="F14626" s="450"/>
    </row>
    <row r="14627" spans="6:6" x14ac:dyDescent="0.2">
      <c r="F14627" s="450"/>
    </row>
    <row r="14628" spans="6:6" x14ac:dyDescent="0.2">
      <c r="F14628" s="450"/>
    </row>
    <row r="14629" spans="6:6" x14ac:dyDescent="0.2">
      <c r="F14629" s="450"/>
    </row>
    <row r="14630" spans="6:6" x14ac:dyDescent="0.2">
      <c r="F14630" s="450"/>
    </row>
    <row r="14631" spans="6:6" x14ac:dyDescent="0.2">
      <c r="F14631" s="450"/>
    </row>
    <row r="14632" spans="6:6" x14ac:dyDescent="0.2">
      <c r="F14632" s="450"/>
    </row>
    <row r="14633" spans="6:6" x14ac:dyDescent="0.2">
      <c r="F14633" s="450"/>
    </row>
    <row r="14634" spans="6:6" x14ac:dyDescent="0.2">
      <c r="F14634" s="450"/>
    </row>
    <row r="14635" spans="6:6" x14ac:dyDescent="0.2">
      <c r="F14635" s="450"/>
    </row>
    <row r="14636" spans="6:6" x14ac:dyDescent="0.2">
      <c r="F14636" s="450"/>
    </row>
    <row r="14637" spans="6:6" x14ac:dyDescent="0.2">
      <c r="F14637" s="450"/>
    </row>
    <row r="14638" spans="6:6" x14ac:dyDescent="0.2">
      <c r="F14638" s="450"/>
    </row>
    <row r="14639" spans="6:6" x14ac:dyDescent="0.2">
      <c r="F14639" s="450"/>
    </row>
    <row r="14640" spans="6:6" x14ac:dyDescent="0.2">
      <c r="F14640" s="450"/>
    </row>
    <row r="14641" spans="6:6" x14ac:dyDescent="0.2">
      <c r="F14641" s="450"/>
    </row>
    <row r="14642" spans="6:6" x14ac:dyDescent="0.2">
      <c r="F14642" s="450"/>
    </row>
    <row r="14643" spans="6:6" x14ac:dyDescent="0.2">
      <c r="F14643" s="450"/>
    </row>
    <row r="14644" spans="6:6" x14ac:dyDescent="0.2">
      <c r="F14644" s="450"/>
    </row>
    <row r="14645" spans="6:6" x14ac:dyDescent="0.2">
      <c r="F14645" s="450"/>
    </row>
    <row r="14646" spans="6:6" x14ac:dyDescent="0.2">
      <c r="F14646" s="450"/>
    </row>
    <row r="14647" spans="6:6" x14ac:dyDescent="0.2">
      <c r="F14647" s="450"/>
    </row>
    <row r="14648" spans="6:6" x14ac:dyDescent="0.2">
      <c r="F14648" s="450"/>
    </row>
    <row r="14649" spans="6:6" x14ac:dyDescent="0.2">
      <c r="F14649" s="450"/>
    </row>
    <row r="14650" spans="6:6" x14ac:dyDescent="0.2">
      <c r="F14650" s="450"/>
    </row>
    <row r="14651" spans="6:6" x14ac:dyDescent="0.2">
      <c r="F14651" s="450"/>
    </row>
    <row r="14652" spans="6:6" x14ac:dyDescent="0.2">
      <c r="F14652" s="450"/>
    </row>
    <row r="14653" spans="6:6" x14ac:dyDescent="0.2">
      <c r="F14653" s="450"/>
    </row>
    <row r="14654" spans="6:6" x14ac:dyDescent="0.2">
      <c r="F14654" s="450"/>
    </row>
    <row r="14655" spans="6:6" x14ac:dyDescent="0.2">
      <c r="F14655" s="450"/>
    </row>
    <row r="14656" spans="6:6" x14ac:dyDescent="0.2">
      <c r="F14656" s="450"/>
    </row>
    <row r="14657" spans="6:6" x14ac:dyDescent="0.2">
      <c r="F14657" s="450"/>
    </row>
    <row r="14658" spans="6:6" x14ac:dyDescent="0.2">
      <c r="F14658" s="450"/>
    </row>
    <row r="14659" spans="6:6" x14ac:dyDescent="0.2">
      <c r="F14659" s="450"/>
    </row>
    <row r="14660" spans="6:6" x14ac:dyDescent="0.2">
      <c r="F14660" s="450"/>
    </row>
    <row r="14661" spans="6:6" x14ac:dyDescent="0.2">
      <c r="F14661" s="450"/>
    </row>
    <row r="14662" spans="6:6" x14ac:dyDescent="0.2">
      <c r="F14662" s="450"/>
    </row>
    <row r="14663" spans="6:6" x14ac:dyDescent="0.2">
      <c r="F14663" s="450"/>
    </row>
    <row r="14664" spans="6:6" x14ac:dyDescent="0.2">
      <c r="F14664" s="450"/>
    </row>
    <row r="14665" spans="6:6" x14ac:dyDescent="0.2">
      <c r="F14665" s="450"/>
    </row>
    <row r="14666" spans="6:6" x14ac:dyDescent="0.2">
      <c r="F14666" s="450"/>
    </row>
    <row r="14667" spans="6:6" x14ac:dyDescent="0.2">
      <c r="F14667" s="450"/>
    </row>
    <row r="14668" spans="6:6" x14ac:dyDescent="0.2">
      <c r="F14668" s="450"/>
    </row>
    <row r="14669" spans="6:6" x14ac:dyDescent="0.2">
      <c r="F14669" s="450"/>
    </row>
    <row r="14670" spans="6:6" x14ac:dyDescent="0.2">
      <c r="F14670" s="450"/>
    </row>
    <row r="14671" spans="6:6" x14ac:dyDescent="0.2">
      <c r="F14671" s="450"/>
    </row>
    <row r="14672" spans="6:6" x14ac:dyDescent="0.2">
      <c r="F14672" s="450"/>
    </row>
    <row r="14673" spans="6:6" x14ac:dyDescent="0.2">
      <c r="F14673" s="450"/>
    </row>
    <row r="14674" spans="6:6" x14ac:dyDescent="0.2">
      <c r="F14674" s="450"/>
    </row>
    <row r="14675" spans="6:6" x14ac:dyDescent="0.2">
      <c r="F14675" s="450"/>
    </row>
    <row r="14676" spans="6:6" x14ac:dyDescent="0.2">
      <c r="F14676" s="450"/>
    </row>
    <row r="14677" spans="6:6" x14ac:dyDescent="0.2">
      <c r="F14677" s="450"/>
    </row>
    <row r="14678" spans="6:6" x14ac:dyDescent="0.2">
      <c r="F14678" s="450"/>
    </row>
    <row r="14679" spans="6:6" x14ac:dyDescent="0.2">
      <c r="F14679" s="450"/>
    </row>
    <row r="14680" spans="6:6" x14ac:dyDescent="0.2">
      <c r="F14680" s="450"/>
    </row>
    <row r="14681" spans="6:6" x14ac:dyDescent="0.2">
      <c r="F14681" s="450"/>
    </row>
    <row r="14682" spans="6:6" x14ac:dyDescent="0.2">
      <c r="F14682" s="450"/>
    </row>
    <row r="14683" spans="6:6" x14ac:dyDescent="0.2">
      <c r="F14683" s="450"/>
    </row>
    <row r="14684" spans="6:6" x14ac:dyDescent="0.2">
      <c r="F14684" s="450"/>
    </row>
    <row r="14685" spans="6:6" x14ac:dyDescent="0.2">
      <c r="F14685" s="450"/>
    </row>
    <row r="14686" spans="6:6" x14ac:dyDescent="0.2">
      <c r="F14686" s="450"/>
    </row>
    <row r="14687" spans="6:6" x14ac:dyDescent="0.2">
      <c r="F14687" s="450"/>
    </row>
    <row r="14688" spans="6:6" x14ac:dyDescent="0.2">
      <c r="F14688" s="450"/>
    </row>
    <row r="14689" spans="6:6" x14ac:dyDescent="0.2">
      <c r="F14689" s="450"/>
    </row>
    <row r="14690" spans="6:6" x14ac:dyDescent="0.2">
      <c r="F14690" s="450"/>
    </row>
    <row r="14691" spans="6:6" x14ac:dyDescent="0.2">
      <c r="F14691" s="450"/>
    </row>
    <row r="14692" spans="6:6" x14ac:dyDescent="0.2">
      <c r="F14692" s="450"/>
    </row>
    <row r="14693" spans="6:6" x14ac:dyDescent="0.2">
      <c r="F14693" s="450"/>
    </row>
    <row r="14694" spans="6:6" x14ac:dyDescent="0.2">
      <c r="F14694" s="450"/>
    </row>
    <row r="14695" spans="6:6" x14ac:dyDescent="0.2">
      <c r="F14695" s="450"/>
    </row>
    <row r="14696" spans="6:6" x14ac:dyDescent="0.2">
      <c r="F14696" s="450"/>
    </row>
    <row r="14697" spans="6:6" x14ac:dyDescent="0.2">
      <c r="F14697" s="450"/>
    </row>
    <row r="14698" spans="6:6" x14ac:dyDescent="0.2">
      <c r="F14698" s="450"/>
    </row>
    <row r="14699" spans="6:6" x14ac:dyDescent="0.2">
      <c r="F14699" s="450"/>
    </row>
    <row r="14700" spans="6:6" x14ac:dyDescent="0.2">
      <c r="F14700" s="450"/>
    </row>
    <row r="14701" spans="6:6" x14ac:dyDescent="0.2">
      <c r="F14701" s="450"/>
    </row>
    <row r="14702" spans="6:6" x14ac:dyDescent="0.2">
      <c r="F14702" s="450"/>
    </row>
    <row r="14703" spans="6:6" x14ac:dyDescent="0.2">
      <c r="F14703" s="450"/>
    </row>
    <row r="14704" spans="6:6" x14ac:dyDescent="0.2">
      <c r="F14704" s="450"/>
    </row>
    <row r="14705" spans="6:6" x14ac:dyDescent="0.2">
      <c r="F14705" s="450"/>
    </row>
    <row r="14706" spans="6:6" x14ac:dyDescent="0.2">
      <c r="F14706" s="450"/>
    </row>
    <row r="14707" spans="6:6" x14ac:dyDescent="0.2">
      <c r="F14707" s="450"/>
    </row>
    <row r="14708" spans="6:6" x14ac:dyDescent="0.2">
      <c r="F14708" s="450"/>
    </row>
    <row r="14709" spans="6:6" x14ac:dyDescent="0.2">
      <c r="F14709" s="450"/>
    </row>
    <row r="14710" spans="6:6" x14ac:dyDescent="0.2">
      <c r="F14710" s="450"/>
    </row>
    <row r="14711" spans="6:6" x14ac:dyDescent="0.2">
      <c r="F14711" s="450"/>
    </row>
    <row r="14712" spans="6:6" x14ac:dyDescent="0.2">
      <c r="F14712" s="450"/>
    </row>
    <row r="14713" spans="6:6" x14ac:dyDescent="0.2">
      <c r="F14713" s="450"/>
    </row>
    <row r="14714" spans="6:6" x14ac:dyDescent="0.2">
      <c r="F14714" s="450"/>
    </row>
    <row r="14715" spans="6:6" x14ac:dyDescent="0.2">
      <c r="F14715" s="450"/>
    </row>
    <row r="14716" spans="6:6" x14ac:dyDescent="0.2">
      <c r="F14716" s="450"/>
    </row>
    <row r="14717" spans="6:6" x14ac:dyDescent="0.2">
      <c r="F14717" s="450"/>
    </row>
    <row r="14718" spans="6:6" x14ac:dyDescent="0.2">
      <c r="F14718" s="450"/>
    </row>
    <row r="14719" spans="6:6" x14ac:dyDescent="0.2">
      <c r="F14719" s="450"/>
    </row>
    <row r="14720" spans="6:6" x14ac:dyDescent="0.2">
      <c r="F14720" s="450"/>
    </row>
    <row r="14721" spans="6:6" x14ac:dyDescent="0.2">
      <c r="F14721" s="450"/>
    </row>
    <row r="14722" spans="6:6" x14ac:dyDescent="0.2">
      <c r="F14722" s="450"/>
    </row>
    <row r="14723" spans="6:6" x14ac:dyDescent="0.2">
      <c r="F14723" s="450"/>
    </row>
    <row r="14724" spans="6:6" x14ac:dyDescent="0.2">
      <c r="F14724" s="450"/>
    </row>
    <row r="14725" spans="6:6" x14ac:dyDescent="0.2">
      <c r="F14725" s="450"/>
    </row>
    <row r="14726" spans="6:6" x14ac:dyDescent="0.2">
      <c r="F14726" s="450"/>
    </row>
    <row r="14727" spans="6:6" x14ac:dyDescent="0.2">
      <c r="F14727" s="450"/>
    </row>
    <row r="14728" spans="6:6" x14ac:dyDescent="0.2">
      <c r="F14728" s="450"/>
    </row>
    <row r="14729" spans="6:6" x14ac:dyDescent="0.2">
      <c r="F14729" s="450"/>
    </row>
    <row r="14730" spans="6:6" x14ac:dyDescent="0.2">
      <c r="F14730" s="450"/>
    </row>
    <row r="14731" spans="6:6" x14ac:dyDescent="0.2">
      <c r="F14731" s="450"/>
    </row>
    <row r="14732" spans="6:6" x14ac:dyDescent="0.2">
      <c r="F14732" s="450"/>
    </row>
    <row r="14733" spans="6:6" x14ac:dyDescent="0.2">
      <c r="F14733" s="450"/>
    </row>
    <row r="14734" spans="6:6" x14ac:dyDescent="0.2">
      <c r="F14734" s="450"/>
    </row>
    <row r="14735" spans="6:6" x14ac:dyDescent="0.2">
      <c r="F14735" s="450"/>
    </row>
    <row r="14736" spans="6:6" x14ac:dyDescent="0.2">
      <c r="F14736" s="450"/>
    </row>
    <row r="14737" spans="6:6" x14ac:dyDescent="0.2">
      <c r="F14737" s="450"/>
    </row>
    <row r="14738" spans="6:6" x14ac:dyDescent="0.2">
      <c r="F14738" s="450"/>
    </row>
    <row r="14739" spans="6:6" x14ac:dyDescent="0.2">
      <c r="F14739" s="450"/>
    </row>
    <row r="14740" spans="6:6" x14ac:dyDescent="0.2">
      <c r="F14740" s="450"/>
    </row>
    <row r="14741" spans="6:6" x14ac:dyDescent="0.2">
      <c r="F14741" s="450"/>
    </row>
    <row r="14742" spans="6:6" x14ac:dyDescent="0.2">
      <c r="F14742" s="450"/>
    </row>
    <row r="14743" spans="6:6" x14ac:dyDescent="0.2">
      <c r="F14743" s="450"/>
    </row>
    <row r="14744" spans="6:6" x14ac:dyDescent="0.2">
      <c r="F14744" s="450"/>
    </row>
    <row r="14745" spans="6:6" x14ac:dyDescent="0.2">
      <c r="F14745" s="450"/>
    </row>
    <row r="14746" spans="6:6" x14ac:dyDescent="0.2">
      <c r="F14746" s="450"/>
    </row>
    <row r="14747" spans="6:6" x14ac:dyDescent="0.2">
      <c r="F14747" s="450"/>
    </row>
    <row r="14748" spans="6:6" x14ac:dyDescent="0.2">
      <c r="F14748" s="450"/>
    </row>
    <row r="14749" spans="6:6" x14ac:dyDescent="0.2">
      <c r="F14749" s="450"/>
    </row>
    <row r="14750" spans="6:6" x14ac:dyDescent="0.2">
      <c r="F14750" s="450"/>
    </row>
    <row r="14751" spans="6:6" x14ac:dyDescent="0.2">
      <c r="F14751" s="450"/>
    </row>
    <row r="14752" spans="6:6" x14ac:dyDescent="0.2">
      <c r="F14752" s="450"/>
    </row>
    <row r="14753" spans="6:6" x14ac:dyDescent="0.2">
      <c r="F14753" s="450"/>
    </row>
    <row r="14754" spans="6:6" x14ac:dyDescent="0.2">
      <c r="F14754" s="450"/>
    </row>
    <row r="14755" spans="6:6" x14ac:dyDescent="0.2">
      <c r="F14755" s="450"/>
    </row>
    <row r="14756" spans="6:6" x14ac:dyDescent="0.2">
      <c r="F14756" s="450"/>
    </row>
    <row r="14757" spans="6:6" x14ac:dyDescent="0.2">
      <c r="F14757" s="450"/>
    </row>
    <row r="14758" spans="6:6" x14ac:dyDescent="0.2">
      <c r="F14758" s="450"/>
    </row>
    <row r="14759" spans="6:6" x14ac:dyDescent="0.2">
      <c r="F14759" s="450"/>
    </row>
    <row r="14760" spans="6:6" x14ac:dyDescent="0.2">
      <c r="F14760" s="450"/>
    </row>
    <row r="14761" spans="6:6" x14ac:dyDescent="0.2">
      <c r="F14761" s="450"/>
    </row>
    <row r="14762" spans="6:6" x14ac:dyDescent="0.2">
      <c r="F14762" s="450"/>
    </row>
    <row r="14763" spans="6:6" x14ac:dyDescent="0.2">
      <c r="F14763" s="450"/>
    </row>
    <row r="14764" spans="6:6" x14ac:dyDescent="0.2">
      <c r="F14764" s="450"/>
    </row>
    <row r="14765" spans="6:6" x14ac:dyDescent="0.2">
      <c r="F14765" s="450"/>
    </row>
    <row r="14766" spans="6:6" x14ac:dyDescent="0.2">
      <c r="F14766" s="450"/>
    </row>
    <row r="14767" spans="6:6" x14ac:dyDescent="0.2">
      <c r="F14767" s="450"/>
    </row>
    <row r="14768" spans="6:6" x14ac:dyDescent="0.2">
      <c r="F14768" s="450"/>
    </row>
    <row r="14769" spans="6:6" x14ac:dyDescent="0.2">
      <c r="F14769" s="450"/>
    </row>
    <row r="14770" spans="6:6" x14ac:dyDescent="0.2">
      <c r="F14770" s="450"/>
    </row>
    <row r="14771" spans="6:6" x14ac:dyDescent="0.2">
      <c r="F14771" s="450"/>
    </row>
    <row r="14772" spans="6:6" x14ac:dyDescent="0.2">
      <c r="F14772" s="450"/>
    </row>
    <row r="14773" spans="6:6" x14ac:dyDescent="0.2">
      <c r="F14773" s="450"/>
    </row>
    <row r="14774" spans="6:6" x14ac:dyDescent="0.2">
      <c r="F14774" s="450"/>
    </row>
    <row r="14775" spans="6:6" x14ac:dyDescent="0.2">
      <c r="F14775" s="450"/>
    </row>
    <row r="14776" spans="6:6" x14ac:dyDescent="0.2">
      <c r="F14776" s="450"/>
    </row>
    <row r="14777" spans="6:6" x14ac:dyDescent="0.2">
      <c r="F14777" s="450"/>
    </row>
    <row r="14778" spans="6:6" x14ac:dyDescent="0.2">
      <c r="F14778" s="450"/>
    </row>
    <row r="14779" spans="6:6" x14ac:dyDescent="0.2">
      <c r="F14779" s="450"/>
    </row>
    <row r="14780" spans="6:6" x14ac:dyDescent="0.2">
      <c r="F14780" s="450"/>
    </row>
    <row r="14781" spans="6:6" x14ac:dyDescent="0.2">
      <c r="F14781" s="450"/>
    </row>
    <row r="14782" spans="6:6" x14ac:dyDescent="0.2">
      <c r="F14782" s="450"/>
    </row>
    <row r="14783" spans="6:6" x14ac:dyDescent="0.2">
      <c r="F14783" s="450"/>
    </row>
    <row r="14784" spans="6:6" x14ac:dyDescent="0.2">
      <c r="F14784" s="450"/>
    </row>
    <row r="14785" spans="6:6" x14ac:dyDescent="0.2">
      <c r="F14785" s="450"/>
    </row>
    <row r="14786" spans="6:6" x14ac:dyDescent="0.2">
      <c r="F14786" s="450"/>
    </row>
    <row r="14787" spans="6:6" x14ac:dyDescent="0.2">
      <c r="F14787" s="450"/>
    </row>
    <row r="14788" spans="6:6" x14ac:dyDescent="0.2">
      <c r="F14788" s="450"/>
    </row>
    <row r="14789" spans="6:6" x14ac:dyDescent="0.2">
      <c r="F14789" s="450"/>
    </row>
    <row r="14790" spans="6:6" x14ac:dyDescent="0.2">
      <c r="F14790" s="450"/>
    </row>
    <row r="14791" spans="6:6" x14ac:dyDescent="0.2">
      <c r="F14791" s="450"/>
    </row>
    <row r="14792" spans="6:6" x14ac:dyDescent="0.2">
      <c r="F14792" s="450"/>
    </row>
    <row r="14793" spans="6:6" x14ac:dyDescent="0.2">
      <c r="F14793" s="450"/>
    </row>
    <row r="14794" spans="6:6" x14ac:dyDescent="0.2">
      <c r="F14794" s="450"/>
    </row>
    <row r="14795" spans="6:6" x14ac:dyDescent="0.2">
      <c r="F14795" s="450"/>
    </row>
    <row r="14796" spans="6:6" x14ac:dyDescent="0.2">
      <c r="F14796" s="450"/>
    </row>
    <row r="14797" spans="6:6" x14ac:dyDescent="0.2">
      <c r="F14797" s="450"/>
    </row>
    <row r="14798" spans="6:6" x14ac:dyDescent="0.2">
      <c r="F14798" s="450"/>
    </row>
    <row r="14799" spans="6:6" x14ac:dyDescent="0.2">
      <c r="F14799" s="450"/>
    </row>
    <row r="14800" spans="6:6" x14ac:dyDescent="0.2">
      <c r="F14800" s="450"/>
    </row>
    <row r="14801" spans="6:6" x14ac:dyDescent="0.2">
      <c r="F14801" s="450"/>
    </row>
    <row r="14802" spans="6:6" x14ac:dyDescent="0.2">
      <c r="F14802" s="450"/>
    </row>
    <row r="14803" spans="6:6" x14ac:dyDescent="0.2">
      <c r="F14803" s="450"/>
    </row>
    <row r="14804" spans="6:6" x14ac:dyDescent="0.2">
      <c r="F14804" s="450"/>
    </row>
    <row r="14805" spans="6:6" x14ac:dyDescent="0.2">
      <c r="F14805" s="450"/>
    </row>
    <row r="14806" spans="6:6" x14ac:dyDescent="0.2">
      <c r="F14806" s="450"/>
    </row>
    <row r="14807" spans="6:6" x14ac:dyDescent="0.2">
      <c r="F14807" s="450"/>
    </row>
    <row r="14808" spans="6:6" x14ac:dyDescent="0.2">
      <c r="F14808" s="450"/>
    </row>
    <row r="14809" spans="6:6" x14ac:dyDescent="0.2">
      <c r="F14809" s="450"/>
    </row>
    <row r="14810" spans="6:6" x14ac:dyDescent="0.2">
      <c r="F14810" s="450"/>
    </row>
    <row r="14811" spans="6:6" x14ac:dyDescent="0.2">
      <c r="F14811" s="450"/>
    </row>
    <row r="14812" spans="6:6" x14ac:dyDescent="0.2">
      <c r="F14812" s="450"/>
    </row>
    <row r="14813" spans="6:6" x14ac:dyDescent="0.2">
      <c r="F14813" s="450"/>
    </row>
    <row r="14814" spans="6:6" x14ac:dyDescent="0.2">
      <c r="F14814" s="450"/>
    </row>
    <row r="14815" spans="6:6" x14ac:dyDescent="0.2">
      <c r="F14815" s="450"/>
    </row>
    <row r="14816" spans="6:6" x14ac:dyDescent="0.2">
      <c r="F14816" s="450"/>
    </row>
    <row r="14817" spans="6:6" x14ac:dyDescent="0.2">
      <c r="F14817" s="450"/>
    </row>
    <row r="14818" spans="6:6" x14ac:dyDescent="0.2">
      <c r="F14818" s="450"/>
    </row>
    <row r="14819" spans="6:6" x14ac:dyDescent="0.2">
      <c r="F14819" s="450"/>
    </row>
    <row r="14820" spans="6:6" x14ac:dyDescent="0.2">
      <c r="F14820" s="450"/>
    </row>
    <row r="14821" spans="6:6" x14ac:dyDescent="0.2">
      <c r="F14821" s="450"/>
    </row>
    <row r="14822" spans="6:6" x14ac:dyDescent="0.2">
      <c r="F14822" s="450"/>
    </row>
    <row r="14823" spans="6:6" x14ac:dyDescent="0.2">
      <c r="F14823" s="450"/>
    </row>
    <row r="14824" spans="6:6" x14ac:dyDescent="0.2">
      <c r="F14824" s="450"/>
    </row>
    <row r="14825" spans="6:6" x14ac:dyDescent="0.2">
      <c r="F14825" s="450"/>
    </row>
    <row r="14826" spans="6:6" x14ac:dyDescent="0.2">
      <c r="F14826" s="450"/>
    </row>
    <row r="14827" spans="6:6" x14ac:dyDescent="0.2">
      <c r="F14827" s="450"/>
    </row>
    <row r="14828" spans="6:6" x14ac:dyDescent="0.2">
      <c r="F14828" s="450"/>
    </row>
    <row r="14829" spans="6:6" x14ac:dyDescent="0.2">
      <c r="F14829" s="450"/>
    </row>
    <row r="14830" spans="6:6" x14ac:dyDescent="0.2">
      <c r="F14830" s="450"/>
    </row>
    <row r="14831" spans="6:6" x14ac:dyDescent="0.2">
      <c r="F14831" s="450"/>
    </row>
    <row r="14832" spans="6:6" x14ac:dyDescent="0.2">
      <c r="F14832" s="450"/>
    </row>
    <row r="14833" spans="6:6" x14ac:dyDescent="0.2">
      <c r="F14833" s="450"/>
    </row>
    <row r="14834" spans="6:6" x14ac:dyDescent="0.2">
      <c r="F14834" s="450"/>
    </row>
    <row r="14835" spans="6:6" x14ac:dyDescent="0.2">
      <c r="F14835" s="450"/>
    </row>
    <row r="14836" spans="6:6" x14ac:dyDescent="0.2">
      <c r="F14836" s="450"/>
    </row>
    <row r="14837" spans="6:6" x14ac:dyDescent="0.2">
      <c r="F14837" s="450"/>
    </row>
    <row r="14838" spans="6:6" x14ac:dyDescent="0.2">
      <c r="F14838" s="450"/>
    </row>
    <row r="14839" spans="6:6" x14ac:dyDescent="0.2">
      <c r="F14839" s="450"/>
    </row>
    <row r="14840" spans="6:6" x14ac:dyDescent="0.2">
      <c r="F14840" s="450"/>
    </row>
    <row r="14841" spans="6:6" x14ac:dyDescent="0.2">
      <c r="F14841" s="450"/>
    </row>
    <row r="14842" spans="6:6" x14ac:dyDescent="0.2">
      <c r="F14842" s="450"/>
    </row>
    <row r="14843" spans="6:6" x14ac:dyDescent="0.2">
      <c r="F14843" s="450"/>
    </row>
    <row r="14844" spans="6:6" x14ac:dyDescent="0.2">
      <c r="F14844" s="450"/>
    </row>
    <row r="14845" spans="6:6" x14ac:dyDescent="0.2">
      <c r="F14845" s="450"/>
    </row>
    <row r="14846" spans="6:6" x14ac:dyDescent="0.2">
      <c r="F14846" s="450"/>
    </row>
    <row r="14847" spans="6:6" x14ac:dyDescent="0.2">
      <c r="F14847" s="450"/>
    </row>
    <row r="14848" spans="6:6" x14ac:dyDescent="0.2">
      <c r="F14848" s="450"/>
    </row>
    <row r="14849" spans="6:6" x14ac:dyDescent="0.2">
      <c r="F14849" s="450"/>
    </row>
    <row r="14850" spans="6:6" x14ac:dyDescent="0.2">
      <c r="F14850" s="450"/>
    </row>
    <row r="14851" spans="6:6" x14ac:dyDescent="0.2">
      <c r="F14851" s="450"/>
    </row>
    <row r="14852" spans="6:6" x14ac:dyDescent="0.2">
      <c r="F14852" s="450"/>
    </row>
    <row r="14853" spans="6:6" x14ac:dyDescent="0.2">
      <c r="F14853" s="450"/>
    </row>
    <row r="14854" spans="6:6" x14ac:dyDescent="0.2">
      <c r="F14854" s="450"/>
    </row>
    <row r="14855" spans="6:6" x14ac:dyDescent="0.2">
      <c r="F14855" s="450"/>
    </row>
    <row r="14856" spans="6:6" x14ac:dyDescent="0.2">
      <c r="F14856" s="450"/>
    </row>
    <row r="14857" spans="6:6" x14ac:dyDescent="0.2">
      <c r="F14857" s="450"/>
    </row>
    <row r="14858" spans="6:6" x14ac:dyDescent="0.2">
      <c r="F14858" s="450"/>
    </row>
    <row r="14859" spans="6:6" x14ac:dyDescent="0.2">
      <c r="F14859" s="450"/>
    </row>
    <row r="14860" spans="6:6" x14ac:dyDescent="0.2">
      <c r="F14860" s="450"/>
    </row>
    <row r="14861" spans="6:6" x14ac:dyDescent="0.2">
      <c r="F14861" s="450"/>
    </row>
    <row r="14862" spans="6:6" x14ac:dyDescent="0.2">
      <c r="F14862" s="450"/>
    </row>
    <row r="14863" spans="6:6" x14ac:dyDescent="0.2">
      <c r="F14863" s="450"/>
    </row>
    <row r="14864" spans="6:6" x14ac:dyDescent="0.2">
      <c r="F14864" s="450"/>
    </row>
    <row r="14865" spans="6:6" x14ac:dyDescent="0.2">
      <c r="F14865" s="450"/>
    </row>
    <row r="14866" spans="6:6" x14ac:dyDescent="0.2">
      <c r="F14866" s="450"/>
    </row>
    <row r="14867" spans="6:6" x14ac:dyDescent="0.2">
      <c r="F14867" s="450"/>
    </row>
    <row r="14868" spans="6:6" x14ac:dyDescent="0.2">
      <c r="F14868" s="450"/>
    </row>
    <row r="14869" spans="6:6" x14ac:dyDescent="0.2">
      <c r="F14869" s="450"/>
    </row>
    <row r="14870" spans="6:6" x14ac:dyDescent="0.2">
      <c r="F14870" s="450"/>
    </row>
    <row r="14871" spans="6:6" x14ac:dyDescent="0.2">
      <c r="F14871" s="450"/>
    </row>
    <row r="14872" spans="6:6" x14ac:dyDescent="0.2">
      <c r="F14872" s="450"/>
    </row>
    <row r="14873" spans="6:6" x14ac:dyDescent="0.2">
      <c r="F14873" s="450"/>
    </row>
    <row r="14874" spans="6:6" x14ac:dyDescent="0.2">
      <c r="F14874" s="450"/>
    </row>
    <row r="14875" spans="6:6" x14ac:dyDescent="0.2">
      <c r="F14875" s="450"/>
    </row>
    <row r="14876" spans="6:6" x14ac:dyDescent="0.2">
      <c r="F14876" s="450"/>
    </row>
    <row r="14877" spans="6:6" x14ac:dyDescent="0.2">
      <c r="F14877" s="450"/>
    </row>
    <row r="14878" spans="6:6" x14ac:dyDescent="0.2">
      <c r="F14878" s="450"/>
    </row>
    <row r="14879" spans="6:6" x14ac:dyDescent="0.2">
      <c r="F14879" s="450"/>
    </row>
    <row r="14880" spans="6:6" x14ac:dyDescent="0.2">
      <c r="F14880" s="450"/>
    </row>
    <row r="14881" spans="6:6" x14ac:dyDescent="0.2">
      <c r="F14881" s="450"/>
    </row>
    <row r="14882" spans="6:6" x14ac:dyDescent="0.2">
      <c r="F14882" s="450"/>
    </row>
    <row r="14883" spans="6:6" x14ac:dyDescent="0.2">
      <c r="F14883" s="450"/>
    </row>
    <row r="14884" spans="6:6" x14ac:dyDescent="0.2">
      <c r="F14884" s="450"/>
    </row>
    <row r="14885" spans="6:6" x14ac:dyDescent="0.2">
      <c r="F14885" s="450"/>
    </row>
    <row r="14886" spans="6:6" x14ac:dyDescent="0.2">
      <c r="F14886" s="450"/>
    </row>
    <row r="14887" spans="6:6" x14ac:dyDescent="0.2">
      <c r="F14887" s="450"/>
    </row>
    <row r="14888" spans="6:6" x14ac:dyDescent="0.2">
      <c r="F14888" s="450"/>
    </row>
    <row r="14889" spans="6:6" x14ac:dyDescent="0.2">
      <c r="F14889" s="450"/>
    </row>
    <row r="14890" spans="6:6" x14ac:dyDescent="0.2">
      <c r="F14890" s="450"/>
    </row>
    <row r="14891" spans="6:6" x14ac:dyDescent="0.2">
      <c r="F14891" s="450"/>
    </row>
    <row r="14892" spans="6:6" x14ac:dyDescent="0.2">
      <c r="F14892" s="450"/>
    </row>
    <row r="14893" spans="6:6" x14ac:dyDescent="0.2">
      <c r="F14893" s="450"/>
    </row>
    <row r="14894" spans="6:6" x14ac:dyDescent="0.2">
      <c r="F14894" s="450"/>
    </row>
    <row r="14895" spans="6:6" x14ac:dyDescent="0.2">
      <c r="F14895" s="450"/>
    </row>
    <row r="14896" spans="6:6" x14ac:dyDescent="0.2">
      <c r="F14896" s="450"/>
    </row>
    <row r="14897" spans="6:6" x14ac:dyDescent="0.2">
      <c r="F14897" s="450"/>
    </row>
    <row r="14898" spans="6:6" x14ac:dyDescent="0.2">
      <c r="F14898" s="450"/>
    </row>
    <row r="14899" spans="6:6" x14ac:dyDescent="0.2">
      <c r="F14899" s="450"/>
    </row>
    <row r="14900" spans="6:6" x14ac:dyDescent="0.2">
      <c r="F14900" s="450"/>
    </row>
    <row r="14901" spans="6:6" x14ac:dyDescent="0.2">
      <c r="F14901" s="450"/>
    </row>
    <row r="14902" spans="6:6" x14ac:dyDescent="0.2">
      <c r="F14902" s="450"/>
    </row>
    <row r="14903" spans="6:6" x14ac:dyDescent="0.2">
      <c r="F14903" s="450"/>
    </row>
    <row r="14904" spans="6:6" x14ac:dyDescent="0.2">
      <c r="F14904" s="450"/>
    </row>
    <row r="14905" spans="6:6" x14ac:dyDescent="0.2">
      <c r="F14905" s="450"/>
    </row>
    <row r="14906" spans="6:6" x14ac:dyDescent="0.2">
      <c r="F14906" s="450"/>
    </row>
    <row r="14907" spans="6:6" x14ac:dyDescent="0.2">
      <c r="F14907" s="450"/>
    </row>
    <row r="14908" spans="6:6" x14ac:dyDescent="0.2">
      <c r="F14908" s="450"/>
    </row>
    <row r="14909" spans="6:6" x14ac:dyDescent="0.2">
      <c r="F14909" s="450"/>
    </row>
    <row r="14910" spans="6:6" x14ac:dyDescent="0.2">
      <c r="F14910" s="450"/>
    </row>
    <row r="14911" spans="6:6" x14ac:dyDescent="0.2">
      <c r="F14911" s="450"/>
    </row>
    <row r="14912" spans="6:6" x14ac:dyDescent="0.2">
      <c r="F14912" s="450"/>
    </row>
    <row r="14913" spans="6:6" x14ac:dyDescent="0.2">
      <c r="F14913" s="450"/>
    </row>
    <row r="14914" spans="6:6" x14ac:dyDescent="0.2">
      <c r="F14914" s="450"/>
    </row>
    <row r="14915" spans="6:6" x14ac:dyDescent="0.2">
      <c r="F14915" s="450"/>
    </row>
    <row r="14916" spans="6:6" x14ac:dyDescent="0.2">
      <c r="F14916" s="450"/>
    </row>
    <row r="14917" spans="6:6" x14ac:dyDescent="0.2">
      <c r="F14917" s="450"/>
    </row>
    <row r="14918" spans="6:6" x14ac:dyDescent="0.2">
      <c r="F14918" s="450"/>
    </row>
    <row r="14919" spans="6:6" x14ac:dyDescent="0.2">
      <c r="F14919" s="450"/>
    </row>
    <row r="14920" spans="6:6" x14ac:dyDescent="0.2">
      <c r="F14920" s="450"/>
    </row>
    <row r="14921" spans="6:6" x14ac:dyDescent="0.2">
      <c r="F14921" s="450"/>
    </row>
    <row r="14922" spans="6:6" x14ac:dyDescent="0.2">
      <c r="F14922" s="450"/>
    </row>
    <row r="14923" spans="6:6" x14ac:dyDescent="0.2">
      <c r="F14923" s="450"/>
    </row>
    <row r="14924" spans="6:6" x14ac:dyDescent="0.2">
      <c r="F14924" s="450"/>
    </row>
    <row r="14925" spans="6:6" x14ac:dyDescent="0.2">
      <c r="F14925" s="450"/>
    </row>
    <row r="14926" spans="6:6" x14ac:dyDescent="0.2">
      <c r="F14926" s="450"/>
    </row>
    <row r="14927" spans="6:6" x14ac:dyDescent="0.2">
      <c r="F14927" s="450"/>
    </row>
    <row r="14928" spans="6:6" x14ac:dyDescent="0.2">
      <c r="F14928" s="450"/>
    </row>
    <row r="14929" spans="6:6" x14ac:dyDescent="0.2">
      <c r="F14929" s="450"/>
    </row>
    <row r="14930" spans="6:6" x14ac:dyDescent="0.2">
      <c r="F14930" s="450"/>
    </row>
    <row r="14931" spans="6:6" x14ac:dyDescent="0.2">
      <c r="F14931" s="450"/>
    </row>
    <row r="14932" spans="6:6" x14ac:dyDescent="0.2">
      <c r="F14932" s="450"/>
    </row>
    <row r="14933" spans="6:6" x14ac:dyDescent="0.2">
      <c r="F14933" s="450"/>
    </row>
    <row r="14934" spans="6:6" x14ac:dyDescent="0.2">
      <c r="F14934" s="450"/>
    </row>
    <row r="14935" spans="6:6" x14ac:dyDescent="0.2">
      <c r="F14935" s="450"/>
    </row>
    <row r="14936" spans="6:6" x14ac:dyDescent="0.2">
      <c r="F14936" s="450"/>
    </row>
    <row r="14937" spans="6:6" x14ac:dyDescent="0.2">
      <c r="F14937" s="450"/>
    </row>
    <row r="14938" spans="6:6" x14ac:dyDescent="0.2">
      <c r="F14938" s="450"/>
    </row>
    <row r="14939" spans="6:6" x14ac:dyDescent="0.2">
      <c r="F14939" s="450"/>
    </row>
    <row r="14940" spans="6:6" x14ac:dyDescent="0.2">
      <c r="F14940" s="450"/>
    </row>
    <row r="14941" spans="6:6" x14ac:dyDescent="0.2">
      <c r="F14941" s="450"/>
    </row>
    <row r="14942" spans="6:6" x14ac:dyDescent="0.2">
      <c r="F14942" s="450"/>
    </row>
    <row r="14943" spans="6:6" x14ac:dyDescent="0.2">
      <c r="F14943" s="450"/>
    </row>
    <row r="14944" spans="6:6" x14ac:dyDescent="0.2">
      <c r="F14944" s="450"/>
    </row>
    <row r="14945" spans="6:6" x14ac:dyDescent="0.2">
      <c r="F14945" s="450"/>
    </row>
    <row r="14946" spans="6:6" x14ac:dyDescent="0.2">
      <c r="F14946" s="450"/>
    </row>
    <row r="14947" spans="6:6" x14ac:dyDescent="0.2">
      <c r="F14947" s="450"/>
    </row>
    <row r="14948" spans="6:6" x14ac:dyDescent="0.2">
      <c r="F14948" s="450"/>
    </row>
    <row r="14949" spans="6:6" x14ac:dyDescent="0.2">
      <c r="F14949" s="450"/>
    </row>
    <row r="14950" spans="6:6" x14ac:dyDescent="0.2">
      <c r="F14950" s="450"/>
    </row>
    <row r="14951" spans="6:6" x14ac:dyDescent="0.2">
      <c r="F14951" s="450"/>
    </row>
    <row r="14952" spans="6:6" x14ac:dyDescent="0.2">
      <c r="F14952" s="450"/>
    </row>
    <row r="14953" spans="6:6" x14ac:dyDescent="0.2">
      <c r="F14953" s="450"/>
    </row>
    <row r="14954" spans="6:6" x14ac:dyDescent="0.2">
      <c r="F14954" s="450"/>
    </row>
    <row r="14955" spans="6:6" x14ac:dyDescent="0.2">
      <c r="F14955" s="450"/>
    </row>
    <row r="14956" spans="6:6" x14ac:dyDescent="0.2">
      <c r="F14956" s="450"/>
    </row>
    <row r="14957" spans="6:6" x14ac:dyDescent="0.2">
      <c r="F14957" s="450"/>
    </row>
    <row r="14958" spans="6:6" x14ac:dyDescent="0.2">
      <c r="F14958" s="450"/>
    </row>
    <row r="14959" spans="6:6" x14ac:dyDescent="0.2">
      <c r="F14959" s="450"/>
    </row>
    <row r="14960" spans="6:6" x14ac:dyDescent="0.2">
      <c r="F14960" s="450"/>
    </row>
    <row r="14961" spans="6:6" x14ac:dyDescent="0.2">
      <c r="F14961" s="450"/>
    </row>
    <row r="14962" spans="6:6" x14ac:dyDescent="0.2">
      <c r="F14962" s="450"/>
    </row>
    <row r="14963" spans="6:6" x14ac:dyDescent="0.2">
      <c r="F14963" s="450"/>
    </row>
    <row r="14964" spans="6:6" x14ac:dyDescent="0.2">
      <c r="F14964" s="450"/>
    </row>
    <row r="14965" spans="6:6" x14ac:dyDescent="0.2">
      <c r="F14965" s="450"/>
    </row>
    <row r="14966" spans="6:6" x14ac:dyDescent="0.2">
      <c r="F14966" s="450"/>
    </row>
    <row r="14967" spans="6:6" x14ac:dyDescent="0.2">
      <c r="F14967" s="450"/>
    </row>
    <row r="14968" spans="6:6" x14ac:dyDescent="0.2">
      <c r="F14968" s="450"/>
    </row>
    <row r="14969" spans="6:6" x14ac:dyDescent="0.2">
      <c r="F14969" s="450"/>
    </row>
    <row r="14970" spans="6:6" x14ac:dyDescent="0.2">
      <c r="F14970" s="450"/>
    </row>
    <row r="14971" spans="6:6" x14ac:dyDescent="0.2">
      <c r="F14971" s="450"/>
    </row>
    <row r="14972" spans="6:6" x14ac:dyDescent="0.2">
      <c r="F14972" s="450"/>
    </row>
    <row r="14973" spans="6:6" x14ac:dyDescent="0.2">
      <c r="F14973" s="450"/>
    </row>
    <row r="14974" spans="6:6" x14ac:dyDescent="0.2">
      <c r="F14974" s="450"/>
    </row>
    <row r="14975" spans="6:6" x14ac:dyDescent="0.2">
      <c r="F14975" s="450"/>
    </row>
    <row r="14976" spans="6:6" x14ac:dyDescent="0.2">
      <c r="F14976" s="450"/>
    </row>
    <row r="14977" spans="6:6" x14ac:dyDescent="0.2">
      <c r="F14977" s="450"/>
    </row>
    <row r="14978" spans="6:6" x14ac:dyDescent="0.2">
      <c r="F14978" s="450"/>
    </row>
    <row r="14979" spans="6:6" x14ac:dyDescent="0.2">
      <c r="F14979" s="450"/>
    </row>
    <row r="14980" spans="6:6" x14ac:dyDescent="0.2">
      <c r="F14980" s="450"/>
    </row>
    <row r="14981" spans="6:6" x14ac:dyDescent="0.2">
      <c r="F14981" s="450"/>
    </row>
    <row r="14982" spans="6:6" x14ac:dyDescent="0.2">
      <c r="F14982" s="450"/>
    </row>
    <row r="14983" spans="6:6" x14ac:dyDescent="0.2">
      <c r="F14983" s="450"/>
    </row>
    <row r="14984" spans="6:6" x14ac:dyDescent="0.2">
      <c r="F14984" s="450"/>
    </row>
    <row r="14985" spans="6:6" x14ac:dyDescent="0.2">
      <c r="F14985" s="450"/>
    </row>
    <row r="14986" spans="6:6" x14ac:dyDescent="0.2">
      <c r="F14986" s="450"/>
    </row>
    <row r="14987" spans="6:6" x14ac:dyDescent="0.2">
      <c r="F14987" s="450"/>
    </row>
    <row r="14988" spans="6:6" x14ac:dyDescent="0.2">
      <c r="F14988" s="450"/>
    </row>
    <row r="14989" spans="6:6" x14ac:dyDescent="0.2">
      <c r="F14989" s="450"/>
    </row>
    <row r="14990" spans="6:6" x14ac:dyDescent="0.2">
      <c r="F14990" s="450"/>
    </row>
    <row r="14991" spans="6:6" x14ac:dyDescent="0.2">
      <c r="F14991" s="450"/>
    </row>
    <row r="14992" spans="6:6" x14ac:dyDescent="0.2">
      <c r="F14992" s="450"/>
    </row>
    <row r="14993" spans="6:6" x14ac:dyDescent="0.2">
      <c r="F14993" s="450"/>
    </row>
    <row r="14994" spans="6:6" x14ac:dyDescent="0.2">
      <c r="F14994" s="450"/>
    </row>
    <row r="14995" spans="6:6" x14ac:dyDescent="0.2">
      <c r="F14995" s="450"/>
    </row>
    <row r="14996" spans="6:6" x14ac:dyDescent="0.2">
      <c r="F14996" s="450"/>
    </row>
    <row r="14997" spans="6:6" x14ac:dyDescent="0.2">
      <c r="F14997" s="450"/>
    </row>
    <row r="14998" spans="6:6" x14ac:dyDescent="0.2">
      <c r="F14998" s="450"/>
    </row>
    <row r="14999" spans="6:6" x14ac:dyDescent="0.2">
      <c r="F14999" s="450"/>
    </row>
    <row r="15000" spans="6:6" x14ac:dyDescent="0.2">
      <c r="F15000" s="450"/>
    </row>
    <row r="15001" spans="6:6" x14ac:dyDescent="0.2">
      <c r="F15001" s="450"/>
    </row>
    <row r="15002" spans="6:6" x14ac:dyDescent="0.2">
      <c r="F15002" s="450"/>
    </row>
    <row r="15003" spans="6:6" x14ac:dyDescent="0.2">
      <c r="F15003" s="450"/>
    </row>
    <row r="15004" spans="6:6" x14ac:dyDescent="0.2">
      <c r="F15004" s="450"/>
    </row>
    <row r="15005" spans="6:6" x14ac:dyDescent="0.2">
      <c r="F15005" s="450"/>
    </row>
    <row r="15006" spans="6:6" x14ac:dyDescent="0.2">
      <c r="F15006" s="450"/>
    </row>
    <row r="15007" spans="6:6" x14ac:dyDescent="0.2">
      <c r="F15007" s="450"/>
    </row>
    <row r="15008" spans="6:6" x14ac:dyDescent="0.2">
      <c r="F15008" s="450"/>
    </row>
    <row r="15009" spans="6:6" x14ac:dyDescent="0.2">
      <c r="F15009" s="450"/>
    </row>
    <row r="15010" spans="6:6" x14ac:dyDescent="0.2">
      <c r="F15010" s="450"/>
    </row>
    <row r="15011" spans="6:6" x14ac:dyDescent="0.2">
      <c r="F15011" s="450"/>
    </row>
    <row r="15012" spans="6:6" x14ac:dyDescent="0.2">
      <c r="F15012" s="450"/>
    </row>
    <row r="15013" spans="6:6" x14ac:dyDescent="0.2">
      <c r="F15013" s="450"/>
    </row>
    <row r="15014" spans="6:6" x14ac:dyDescent="0.2">
      <c r="F15014" s="450"/>
    </row>
    <row r="15015" spans="6:6" x14ac:dyDescent="0.2">
      <c r="F15015" s="450"/>
    </row>
    <row r="15016" spans="6:6" x14ac:dyDescent="0.2">
      <c r="F15016" s="450"/>
    </row>
    <row r="15017" spans="6:6" x14ac:dyDescent="0.2">
      <c r="F15017" s="450"/>
    </row>
    <row r="15018" spans="6:6" x14ac:dyDescent="0.2">
      <c r="F15018" s="450"/>
    </row>
    <row r="15019" spans="6:6" x14ac:dyDescent="0.2">
      <c r="F15019" s="450"/>
    </row>
    <row r="15020" spans="6:6" x14ac:dyDescent="0.2">
      <c r="F15020" s="450"/>
    </row>
    <row r="15021" spans="6:6" x14ac:dyDescent="0.2">
      <c r="F15021" s="450"/>
    </row>
    <row r="15022" spans="6:6" x14ac:dyDescent="0.2">
      <c r="F15022" s="450"/>
    </row>
    <row r="15023" spans="6:6" x14ac:dyDescent="0.2">
      <c r="F15023" s="450"/>
    </row>
    <row r="15024" spans="6:6" x14ac:dyDescent="0.2">
      <c r="F15024" s="450"/>
    </row>
    <row r="15025" spans="6:6" x14ac:dyDescent="0.2">
      <c r="F15025" s="450"/>
    </row>
    <row r="15026" spans="6:6" x14ac:dyDescent="0.2">
      <c r="F15026" s="450"/>
    </row>
    <row r="15027" spans="6:6" x14ac:dyDescent="0.2">
      <c r="F15027" s="450"/>
    </row>
    <row r="15028" spans="6:6" x14ac:dyDescent="0.2">
      <c r="F15028" s="450"/>
    </row>
    <row r="15029" spans="6:6" x14ac:dyDescent="0.2">
      <c r="F15029" s="450"/>
    </row>
    <row r="15030" spans="6:6" x14ac:dyDescent="0.2">
      <c r="F15030" s="450"/>
    </row>
    <row r="15031" spans="6:6" x14ac:dyDescent="0.2">
      <c r="F15031" s="450"/>
    </row>
    <row r="15032" spans="6:6" x14ac:dyDescent="0.2">
      <c r="F15032" s="450"/>
    </row>
    <row r="15033" spans="6:6" x14ac:dyDescent="0.2">
      <c r="F15033" s="450"/>
    </row>
    <row r="15034" spans="6:6" x14ac:dyDescent="0.2">
      <c r="F15034" s="450"/>
    </row>
    <row r="15035" spans="6:6" x14ac:dyDescent="0.2">
      <c r="F15035" s="450"/>
    </row>
    <row r="15036" spans="6:6" x14ac:dyDescent="0.2">
      <c r="F15036" s="450"/>
    </row>
    <row r="15037" spans="6:6" x14ac:dyDescent="0.2">
      <c r="F15037" s="450"/>
    </row>
    <row r="15038" spans="6:6" x14ac:dyDescent="0.2">
      <c r="F15038" s="450"/>
    </row>
    <row r="15039" spans="6:6" x14ac:dyDescent="0.2">
      <c r="F15039" s="450"/>
    </row>
    <row r="15040" spans="6:6" x14ac:dyDescent="0.2">
      <c r="F15040" s="450"/>
    </row>
    <row r="15041" spans="6:6" x14ac:dyDescent="0.2">
      <c r="F15041" s="450"/>
    </row>
    <row r="15042" spans="6:6" x14ac:dyDescent="0.2">
      <c r="F15042" s="450"/>
    </row>
    <row r="15043" spans="6:6" x14ac:dyDescent="0.2">
      <c r="F15043" s="450"/>
    </row>
    <row r="15044" spans="6:6" x14ac:dyDescent="0.2">
      <c r="F15044" s="450"/>
    </row>
    <row r="15045" spans="6:6" x14ac:dyDescent="0.2">
      <c r="F15045" s="450"/>
    </row>
    <row r="15046" spans="6:6" x14ac:dyDescent="0.2">
      <c r="F15046" s="450"/>
    </row>
    <row r="15047" spans="6:6" x14ac:dyDescent="0.2">
      <c r="F15047" s="450"/>
    </row>
    <row r="15048" spans="6:6" x14ac:dyDescent="0.2">
      <c r="F15048" s="450"/>
    </row>
    <row r="15049" spans="6:6" x14ac:dyDescent="0.2">
      <c r="F15049" s="450"/>
    </row>
    <row r="15050" spans="6:6" x14ac:dyDescent="0.2">
      <c r="F15050" s="450"/>
    </row>
    <row r="15051" spans="6:6" x14ac:dyDescent="0.2">
      <c r="F15051" s="450"/>
    </row>
    <row r="15052" spans="6:6" x14ac:dyDescent="0.2">
      <c r="F15052" s="450"/>
    </row>
    <row r="15053" spans="6:6" x14ac:dyDescent="0.2">
      <c r="F15053" s="450"/>
    </row>
    <row r="15054" spans="6:6" x14ac:dyDescent="0.2">
      <c r="F15054" s="450"/>
    </row>
    <row r="15055" spans="6:6" x14ac:dyDescent="0.2">
      <c r="F15055" s="450"/>
    </row>
    <row r="15056" spans="6:6" x14ac:dyDescent="0.2">
      <c r="F15056" s="450"/>
    </row>
    <row r="15057" spans="6:6" x14ac:dyDescent="0.2">
      <c r="F15057" s="450"/>
    </row>
    <row r="15058" spans="6:6" x14ac:dyDescent="0.2">
      <c r="F15058" s="450"/>
    </row>
    <row r="15059" spans="6:6" x14ac:dyDescent="0.2">
      <c r="F15059" s="450"/>
    </row>
    <row r="15060" spans="6:6" x14ac:dyDescent="0.2">
      <c r="F15060" s="450"/>
    </row>
    <row r="15061" spans="6:6" x14ac:dyDescent="0.2">
      <c r="F15061" s="450"/>
    </row>
    <row r="15062" spans="6:6" x14ac:dyDescent="0.2">
      <c r="F15062" s="450"/>
    </row>
    <row r="15063" spans="6:6" x14ac:dyDescent="0.2">
      <c r="F15063" s="450"/>
    </row>
    <row r="15064" spans="6:6" x14ac:dyDescent="0.2">
      <c r="F15064" s="450"/>
    </row>
    <row r="15065" spans="6:6" x14ac:dyDescent="0.2">
      <c r="F15065" s="450"/>
    </row>
    <row r="15066" spans="6:6" x14ac:dyDescent="0.2">
      <c r="F15066" s="450"/>
    </row>
    <row r="15067" spans="6:6" x14ac:dyDescent="0.2">
      <c r="F15067" s="450"/>
    </row>
    <row r="15068" spans="6:6" x14ac:dyDescent="0.2">
      <c r="F15068" s="450"/>
    </row>
    <row r="15069" spans="6:6" x14ac:dyDescent="0.2">
      <c r="F15069" s="450"/>
    </row>
    <row r="15070" spans="6:6" x14ac:dyDescent="0.2">
      <c r="F15070" s="450"/>
    </row>
    <row r="15071" spans="6:6" x14ac:dyDescent="0.2">
      <c r="F15071" s="450"/>
    </row>
    <row r="15072" spans="6:6" x14ac:dyDescent="0.2">
      <c r="F15072" s="450"/>
    </row>
    <row r="15073" spans="6:6" x14ac:dyDescent="0.2">
      <c r="F15073" s="450"/>
    </row>
    <row r="15074" spans="6:6" x14ac:dyDescent="0.2">
      <c r="F15074" s="450"/>
    </row>
    <row r="15075" spans="6:6" x14ac:dyDescent="0.2">
      <c r="F15075" s="450"/>
    </row>
    <row r="15076" spans="6:6" x14ac:dyDescent="0.2">
      <c r="F15076" s="450"/>
    </row>
    <row r="15077" spans="6:6" x14ac:dyDescent="0.2">
      <c r="F15077" s="450"/>
    </row>
    <row r="15078" spans="6:6" x14ac:dyDescent="0.2">
      <c r="F15078" s="450"/>
    </row>
    <row r="15079" spans="6:6" x14ac:dyDescent="0.2">
      <c r="F15079" s="450"/>
    </row>
    <row r="15080" spans="6:6" x14ac:dyDescent="0.2">
      <c r="F15080" s="450"/>
    </row>
    <row r="15081" spans="6:6" x14ac:dyDescent="0.2">
      <c r="F15081" s="450"/>
    </row>
    <row r="15082" spans="6:6" x14ac:dyDescent="0.2">
      <c r="F15082" s="450"/>
    </row>
    <row r="15083" spans="6:6" x14ac:dyDescent="0.2">
      <c r="F15083" s="450"/>
    </row>
    <row r="15084" spans="6:6" x14ac:dyDescent="0.2">
      <c r="F15084" s="450"/>
    </row>
    <row r="15085" spans="6:6" x14ac:dyDescent="0.2">
      <c r="F15085" s="450"/>
    </row>
    <row r="15086" spans="6:6" x14ac:dyDescent="0.2">
      <c r="F15086" s="450"/>
    </row>
    <row r="15087" spans="6:6" x14ac:dyDescent="0.2">
      <c r="F15087" s="450"/>
    </row>
    <row r="15088" spans="6:6" x14ac:dyDescent="0.2">
      <c r="F15088" s="450"/>
    </row>
    <row r="15089" spans="6:6" x14ac:dyDescent="0.2">
      <c r="F15089" s="450"/>
    </row>
    <row r="15090" spans="6:6" x14ac:dyDescent="0.2">
      <c r="F15090" s="450"/>
    </row>
    <row r="15091" spans="6:6" x14ac:dyDescent="0.2">
      <c r="F15091" s="450"/>
    </row>
    <row r="15092" spans="6:6" x14ac:dyDescent="0.2">
      <c r="F15092" s="450"/>
    </row>
    <row r="15093" spans="6:6" x14ac:dyDescent="0.2">
      <c r="F15093" s="450"/>
    </row>
    <row r="15094" spans="6:6" x14ac:dyDescent="0.2">
      <c r="F15094" s="450"/>
    </row>
    <row r="15095" spans="6:6" x14ac:dyDescent="0.2">
      <c r="F15095" s="450"/>
    </row>
    <row r="15096" spans="6:6" x14ac:dyDescent="0.2">
      <c r="F15096" s="450"/>
    </row>
    <row r="15097" spans="6:6" x14ac:dyDescent="0.2">
      <c r="F15097" s="450"/>
    </row>
    <row r="15098" spans="6:6" x14ac:dyDescent="0.2">
      <c r="F15098" s="450"/>
    </row>
    <row r="15099" spans="6:6" x14ac:dyDescent="0.2">
      <c r="F15099" s="450"/>
    </row>
    <row r="15100" spans="6:6" x14ac:dyDescent="0.2">
      <c r="F15100" s="450"/>
    </row>
    <row r="15101" spans="6:6" x14ac:dyDescent="0.2">
      <c r="F15101" s="450"/>
    </row>
    <row r="15102" spans="6:6" x14ac:dyDescent="0.2">
      <c r="F15102" s="450"/>
    </row>
    <row r="15103" spans="6:6" x14ac:dyDescent="0.2">
      <c r="F15103" s="450"/>
    </row>
    <row r="15104" spans="6:6" x14ac:dyDescent="0.2">
      <c r="F15104" s="450"/>
    </row>
    <row r="15105" spans="6:6" x14ac:dyDescent="0.2">
      <c r="F15105" s="450"/>
    </row>
    <row r="15106" spans="6:6" x14ac:dyDescent="0.2">
      <c r="F15106" s="450"/>
    </row>
    <row r="15107" spans="6:6" x14ac:dyDescent="0.2">
      <c r="F15107" s="450"/>
    </row>
    <row r="15108" spans="6:6" x14ac:dyDescent="0.2">
      <c r="F15108" s="450"/>
    </row>
    <row r="15109" spans="6:6" x14ac:dyDescent="0.2">
      <c r="F15109" s="450"/>
    </row>
    <row r="15110" spans="6:6" x14ac:dyDescent="0.2">
      <c r="F15110" s="450"/>
    </row>
    <row r="15111" spans="6:6" x14ac:dyDescent="0.2">
      <c r="F15111" s="450"/>
    </row>
    <row r="15112" spans="6:6" x14ac:dyDescent="0.2">
      <c r="F15112" s="450"/>
    </row>
    <row r="15113" spans="6:6" x14ac:dyDescent="0.2">
      <c r="F15113" s="450"/>
    </row>
    <row r="15114" spans="6:6" x14ac:dyDescent="0.2">
      <c r="F15114" s="450"/>
    </row>
    <row r="15115" spans="6:6" x14ac:dyDescent="0.2">
      <c r="F15115" s="450"/>
    </row>
    <row r="15116" spans="6:6" x14ac:dyDescent="0.2">
      <c r="F15116" s="450"/>
    </row>
    <row r="15117" spans="6:6" x14ac:dyDescent="0.2">
      <c r="F15117" s="450"/>
    </row>
    <row r="15118" spans="6:6" x14ac:dyDescent="0.2">
      <c r="F15118" s="450"/>
    </row>
    <row r="15119" spans="6:6" x14ac:dyDescent="0.2">
      <c r="F15119" s="450"/>
    </row>
    <row r="15120" spans="6:6" x14ac:dyDescent="0.2">
      <c r="F15120" s="450"/>
    </row>
    <row r="15121" spans="6:6" x14ac:dyDescent="0.2">
      <c r="F15121" s="450"/>
    </row>
    <row r="15122" spans="6:6" x14ac:dyDescent="0.2">
      <c r="F15122" s="450"/>
    </row>
    <row r="15123" spans="6:6" x14ac:dyDescent="0.2">
      <c r="F15123" s="450"/>
    </row>
    <row r="15124" spans="6:6" x14ac:dyDescent="0.2">
      <c r="F15124" s="450"/>
    </row>
    <row r="15125" spans="6:6" x14ac:dyDescent="0.2">
      <c r="F15125" s="450"/>
    </row>
    <row r="15126" spans="6:6" x14ac:dyDescent="0.2">
      <c r="F15126" s="450"/>
    </row>
    <row r="15127" spans="6:6" x14ac:dyDescent="0.2">
      <c r="F15127" s="450"/>
    </row>
    <row r="15128" spans="6:6" x14ac:dyDescent="0.2">
      <c r="F15128" s="450"/>
    </row>
    <row r="15129" spans="6:6" x14ac:dyDescent="0.2">
      <c r="F15129" s="450"/>
    </row>
    <row r="15130" spans="6:6" x14ac:dyDescent="0.2">
      <c r="F15130" s="450"/>
    </row>
    <row r="15131" spans="6:6" x14ac:dyDescent="0.2">
      <c r="F15131" s="450"/>
    </row>
    <row r="15132" spans="6:6" x14ac:dyDescent="0.2">
      <c r="F15132" s="450"/>
    </row>
    <row r="15133" spans="6:6" x14ac:dyDescent="0.2">
      <c r="F15133" s="450"/>
    </row>
    <row r="15134" spans="6:6" x14ac:dyDescent="0.2">
      <c r="F15134" s="450"/>
    </row>
    <row r="15135" spans="6:6" x14ac:dyDescent="0.2">
      <c r="F15135" s="450"/>
    </row>
    <row r="15136" spans="6:6" x14ac:dyDescent="0.2">
      <c r="F15136" s="450"/>
    </row>
    <row r="15137" spans="6:6" x14ac:dyDescent="0.2">
      <c r="F15137" s="450"/>
    </row>
    <row r="15138" spans="6:6" x14ac:dyDescent="0.2">
      <c r="F15138" s="450"/>
    </row>
    <row r="15139" spans="6:6" x14ac:dyDescent="0.2">
      <c r="F15139" s="450"/>
    </row>
    <row r="15140" spans="6:6" x14ac:dyDescent="0.2">
      <c r="F15140" s="450"/>
    </row>
    <row r="15141" spans="6:6" x14ac:dyDescent="0.2">
      <c r="F15141" s="450"/>
    </row>
    <row r="15142" spans="6:6" x14ac:dyDescent="0.2">
      <c r="F15142" s="450"/>
    </row>
    <row r="15143" spans="6:6" x14ac:dyDescent="0.2">
      <c r="F15143" s="450"/>
    </row>
    <row r="15144" spans="6:6" x14ac:dyDescent="0.2">
      <c r="F15144" s="450"/>
    </row>
    <row r="15145" spans="6:6" x14ac:dyDescent="0.2">
      <c r="F15145" s="450"/>
    </row>
    <row r="15146" spans="6:6" x14ac:dyDescent="0.2">
      <c r="F15146" s="450"/>
    </row>
    <row r="15147" spans="6:6" x14ac:dyDescent="0.2">
      <c r="F15147" s="450"/>
    </row>
    <row r="15148" spans="6:6" x14ac:dyDescent="0.2">
      <c r="F15148" s="450"/>
    </row>
    <row r="15149" spans="6:6" x14ac:dyDescent="0.2">
      <c r="F15149" s="450"/>
    </row>
    <row r="15150" spans="6:6" x14ac:dyDescent="0.2">
      <c r="F15150" s="450"/>
    </row>
    <row r="15151" spans="6:6" x14ac:dyDescent="0.2">
      <c r="F15151" s="450"/>
    </row>
    <row r="15152" spans="6:6" x14ac:dyDescent="0.2">
      <c r="F15152" s="450"/>
    </row>
    <row r="15153" spans="6:6" x14ac:dyDescent="0.2">
      <c r="F15153" s="450"/>
    </row>
    <row r="15154" spans="6:6" x14ac:dyDescent="0.2">
      <c r="F15154" s="450"/>
    </row>
    <row r="15155" spans="6:6" x14ac:dyDescent="0.2">
      <c r="F15155" s="450"/>
    </row>
    <row r="15156" spans="6:6" x14ac:dyDescent="0.2">
      <c r="F15156" s="450"/>
    </row>
    <row r="15157" spans="6:6" x14ac:dyDescent="0.2">
      <c r="F15157" s="450"/>
    </row>
    <row r="15158" spans="6:6" x14ac:dyDescent="0.2">
      <c r="F15158" s="450"/>
    </row>
    <row r="15159" spans="6:6" x14ac:dyDescent="0.2">
      <c r="F15159" s="450"/>
    </row>
    <row r="15160" spans="6:6" x14ac:dyDescent="0.2">
      <c r="F15160" s="450"/>
    </row>
    <row r="15161" spans="6:6" x14ac:dyDescent="0.2">
      <c r="F15161" s="450"/>
    </row>
    <row r="15162" spans="6:6" x14ac:dyDescent="0.2">
      <c r="F15162" s="450"/>
    </row>
    <row r="15163" spans="6:6" x14ac:dyDescent="0.2">
      <c r="F15163" s="450"/>
    </row>
    <row r="15164" spans="6:6" x14ac:dyDescent="0.2">
      <c r="F15164" s="450"/>
    </row>
    <row r="15165" spans="6:6" x14ac:dyDescent="0.2">
      <c r="F15165" s="450"/>
    </row>
    <row r="15166" spans="6:6" x14ac:dyDescent="0.2">
      <c r="F15166" s="450"/>
    </row>
    <row r="15167" spans="6:6" x14ac:dyDescent="0.2">
      <c r="F15167" s="450"/>
    </row>
    <row r="15168" spans="6:6" x14ac:dyDescent="0.2">
      <c r="F15168" s="450"/>
    </row>
    <row r="15169" spans="6:6" x14ac:dyDescent="0.2">
      <c r="F15169" s="450"/>
    </row>
    <row r="15170" spans="6:6" x14ac:dyDescent="0.2">
      <c r="F15170" s="450"/>
    </row>
    <row r="15171" spans="6:6" x14ac:dyDescent="0.2">
      <c r="F15171" s="450"/>
    </row>
    <row r="15172" spans="6:6" x14ac:dyDescent="0.2">
      <c r="F15172" s="450"/>
    </row>
    <row r="15173" spans="6:6" x14ac:dyDescent="0.2">
      <c r="F15173" s="450"/>
    </row>
    <row r="15174" spans="6:6" x14ac:dyDescent="0.2">
      <c r="F15174" s="450"/>
    </row>
    <row r="15175" spans="6:6" x14ac:dyDescent="0.2">
      <c r="F15175" s="450"/>
    </row>
    <row r="15176" spans="6:6" x14ac:dyDescent="0.2">
      <c r="F15176" s="450"/>
    </row>
    <row r="15177" spans="6:6" x14ac:dyDescent="0.2">
      <c r="F15177" s="450"/>
    </row>
    <row r="15178" spans="6:6" x14ac:dyDescent="0.2">
      <c r="F15178" s="450"/>
    </row>
    <row r="15179" spans="6:6" x14ac:dyDescent="0.2">
      <c r="F15179" s="450"/>
    </row>
    <row r="15180" spans="6:6" x14ac:dyDescent="0.2">
      <c r="F15180" s="450"/>
    </row>
    <row r="15181" spans="6:6" x14ac:dyDescent="0.2">
      <c r="F15181" s="450"/>
    </row>
    <row r="15182" spans="6:6" x14ac:dyDescent="0.2">
      <c r="F15182" s="450"/>
    </row>
    <row r="15183" spans="6:6" x14ac:dyDescent="0.2">
      <c r="F15183" s="450"/>
    </row>
    <row r="15184" spans="6:6" x14ac:dyDescent="0.2">
      <c r="F15184" s="450"/>
    </row>
    <row r="15185" spans="6:6" x14ac:dyDescent="0.2">
      <c r="F15185" s="450"/>
    </row>
    <row r="15186" spans="6:6" x14ac:dyDescent="0.2">
      <c r="F15186" s="450"/>
    </row>
    <row r="15187" spans="6:6" x14ac:dyDescent="0.2">
      <c r="F15187" s="450"/>
    </row>
    <row r="15188" spans="6:6" x14ac:dyDescent="0.2">
      <c r="F15188" s="450"/>
    </row>
    <row r="15189" spans="6:6" x14ac:dyDescent="0.2">
      <c r="F15189" s="450"/>
    </row>
    <row r="15190" spans="6:6" x14ac:dyDescent="0.2">
      <c r="F15190" s="450"/>
    </row>
    <row r="15191" spans="6:6" x14ac:dyDescent="0.2">
      <c r="F15191" s="450"/>
    </row>
    <row r="15192" spans="6:6" x14ac:dyDescent="0.2">
      <c r="F15192" s="450"/>
    </row>
    <row r="15193" spans="6:6" x14ac:dyDescent="0.2">
      <c r="F15193" s="450"/>
    </row>
    <row r="15194" spans="6:6" x14ac:dyDescent="0.2">
      <c r="F15194" s="450"/>
    </row>
    <row r="15195" spans="6:6" x14ac:dyDescent="0.2">
      <c r="F15195" s="450"/>
    </row>
    <row r="15196" spans="6:6" x14ac:dyDescent="0.2">
      <c r="F15196" s="450"/>
    </row>
    <row r="15197" spans="6:6" x14ac:dyDescent="0.2">
      <c r="F15197" s="450"/>
    </row>
    <row r="15198" spans="6:6" x14ac:dyDescent="0.2">
      <c r="F15198" s="450"/>
    </row>
    <row r="15199" spans="6:6" x14ac:dyDescent="0.2">
      <c r="F15199" s="450"/>
    </row>
    <row r="15200" spans="6:6" x14ac:dyDescent="0.2">
      <c r="F15200" s="450"/>
    </row>
    <row r="15201" spans="6:6" x14ac:dyDescent="0.2">
      <c r="F15201" s="450"/>
    </row>
    <row r="15202" spans="6:6" x14ac:dyDescent="0.2">
      <c r="F15202" s="450"/>
    </row>
    <row r="15203" spans="6:6" x14ac:dyDescent="0.2">
      <c r="F15203" s="450"/>
    </row>
    <row r="15204" spans="6:6" x14ac:dyDescent="0.2">
      <c r="F15204" s="450"/>
    </row>
    <row r="15205" spans="6:6" x14ac:dyDescent="0.2">
      <c r="F15205" s="450"/>
    </row>
    <row r="15206" spans="6:6" x14ac:dyDescent="0.2">
      <c r="F15206" s="450"/>
    </row>
    <row r="15207" spans="6:6" x14ac:dyDescent="0.2">
      <c r="F15207" s="450"/>
    </row>
    <row r="15208" spans="6:6" x14ac:dyDescent="0.2">
      <c r="F15208" s="450"/>
    </row>
    <row r="15209" spans="6:6" x14ac:dyDescent="0.2">
      <c r="F15209" s="450"/>
    </row>
    <row r="15210" spans="6:6" x14ac:dyDescent="0.2">
      <c r="F15210" s="450"/>
    </row>
    <row r="15211" spans="6:6" x14ac:dyDescent="0.2">
      <c r="F15211" s="450"/>
    </row>
    <row r="15212" spans="6:6" x14ac:dyDescent="0.2">
      <c r="F15212" s="450"/>
    </row>
    <row r="15213" spans="6:6" x14ac:dyDescent="0.2">
      <c r="F15213" s="450"/>
    </row>
    <row r="15214" spans="6:6" x14ac:dyDescent="0.2">
      <c r="F15214" s="450"/>
    </row>
    <row r="15215" spans="6:6" x14ac:dyDescent="0.2">
      <c r="F15215" s="450"/>
    </row>
    <row r="15216" spans="6:6" x14ac:dyDescent="0.2">
      <c r="F15216" s="450"/>
    </row>
    <row r="15217" spans="6:6" x14ac:dyDescent="0.2">
      <c r="F15217" s="450"/>
    </row>
    <row r="15218" spans="6:6" x14ac:dyDescent="0.2">
      <c r="F15218" s="450"/>
    </row>
    <row r="15219" spans="6:6" x14ac:dyDescent="0.2">
      <c r="F15219" s="450"/>
    </row>
    <row r="15220" spans="6:6" x14ac:dyDescent="0.2">
      <c r="F15220" s="450"/>
    </row>
    <row r="15221" spans="6:6" x14ac:dyDescent="0.2">
      <c r="F15221" s="450"/>
    </row>
    <row r="15222" spans="6:6" x14ac:dyDescent="0.2">
      <c r="F15222" s="450"/>
    </row>
    <row r="15223" spans="6:6" x14ac:dyDescent="0.2">
      <c r="F15223" s="450"/>
    </row>
    <row r="15224" spans="6:6" x14ac:dyDescent="0.2">
      <c r="F15224" s="450"/>
    </row>
    <row r="15225" spans="6:6" x14ac:dyDescent="0.2">
      <c r="F15225" s="450"/>
    </row>
    <row r="15226" spans="6:6" x14ac:dyDescent="0.2">
      <c r="F15226" s="450"/>
    </row>
    <row r="15227" spans="6:6" x14ac:dyDescent="0.2">
      <c r="F15227" s="450"/>
    </row>
    <row r="15228" spans="6:6" x14ac:dyDescent="0.2">
      <c r="F15228" s="450"/>
    </row>
    <row r="15229" spans="6:6" x14ac:dyDescent="0.2">
      <c r="F15229" s="450"/>
    </row>
    <row r="15230" spans="6:6" x14ac:dyDescent="0.2">
      <c r="F15230" s="450"/>
    </row>
    <row r="15231" spans="6:6" x14ac:dyDescent="0.2">
      <c r="F15231" s="450"/>
    </row>
    <row r="15232" spans="6:6" x14ac:dyDescent="0.2">
      <c r="F15232" s="450"/>
    </row>
    <row r="15233" spans="6:6" x14ac:dyDescent="0.2">
      <c r="F15233" s="450"/>
    </row>
    <row r="15234" spans="6:6" x14ac:dyDescent="0.2">
      <c r="F15234" s="450"/>
    </row>
    <row r="15235" spans="6:6" x14ac:dyDescent="0.2">
      <c r="F15235" s="450"/>
    </row>
    <row r="15236" spans="6:6" x14ac:dyDescent="0.2">
      <c r="F15236" s="450"/>
    </row>
    <row r="15237" spans="6:6" x14ac:dyDescent="0.2">
      <c r="F15237" s="450"/>
    </row>
    <row r="15238" spans="6:6" x14ac:dyDescent="0.2">
      <c r="F15238" s="450"/>
    </row>
    <row r="15239" spans="6:6" x14ac:dyDescent="0.2">
      <c r="F15239" s="450"/>
    </row>
    <row r="15240" spans="6:6" x14ac:dyDescent="0.2">
      <c r="F15240" s="450"/>
    </row>
    <row r="15241" spans="6:6" x14ac:dyDescent="0.2">
      <c r="F15241" s="450"/>
    </row>
    <row r="15242" spans="6:6" x14ac:dyDescent="0.2">
      <c r="F15242" s="450"/>
    </row>
    <row r="15243" spans="6:6" x14ac:dyDescent="0.2">
      <c r="F15243" s="450"/>
    </row>
    <row r="15244" spans="6:6" x14ac:dyDescent="0.2">
      <c r="F15244" s="450"/>
    </row>
    <row r="15245" spans="6:6" x14ac:dyDescent="0.2">
      <c r="F15245" s="450"/>
    </row>
    <row r="15246" spans="6:6" x14ac:dyDescent="0.2">
      <c r="F15246" s="450"/>
    </row>
    <row r="15247" spans="6:6" x14ac:dyDescent="0.2">
      <c r="F15247" s="450"/>
    </row>
    <row r="15248" spans="6:6" x14ac:dyDescent="0.2">
      <c r="F15248" s="450"/>
    </row>
    <row r="15249" spans="6:6" x14ac:dyDescent="0.2">
      <c r="F15249" s="450"/>
    </row>
    <row r="15250" spans="6:6" x14ac:dyDescent="0.2">
      <c r="F15250" s="450"/>
    </row>
    <row r="15251" spans="6:6" x14ac:dyDescent="0.2">
      <c r="F15251" s="450"/>
    </row>
    <row r="15252" spans="6:6" x14ac:dyDescent="0.2">
      <c r="F15252" s="450"/>
    </row>
    <row r="15253" spans="6:6" x14ac:dyDescent="0.2">
      <c r="F15253" s="450"/>
    </row>
    <row r="15254" spans="6:6" x14ac:dyDescent="0.2">
      <c r="F15254" s="450"/>
    </row>
    <row r="15255" spans="6:6" x14ac:dyDescent="0.2">
      <c r="F15255" s="450"/>
    </row>
    <row r="15256" spans="6:6" x14ac:dyDescent="0.2">
      <c r="F15256" s="450"/>
    </row>
    <row r="15257" spans="6:6" x14ac:dyDescent="0.2">
      <c r="F15257" s="450"/>
    </row>
    <row r="15258" spans="6:6" x14ac:dyDescent="0.2">
      <c r="F15258" s="450"/>
    </row>
    <row r="15259" spans="6:6" x14ac:dyDescent="0.2">
      <c r="F15259" s="450"/>
    </row>
    <row r="15260" spans="6:6" x14ac:dyDescent="0.2">
      <c r="F15260" s="450"/>
    </row>
    <row r="15261" spans="6:6" x14ac:dyDescent="0.2">
      <c r="F15261" s="450"/>
    </row>
    <row r="15262" spans="6:6" x14ac:dyDescent="0.2">
      <c r="F15262" s="450"/>
    </row>
    <row r="15263" spans="6:6" x14ac:dyDescent="0.2">
      <c r="F15263" s="450"/>
    </row>
    <row r="15264" spans="6:6" x14ac:dyDescent="0.2">
      <c r="F15264" s="450"/>
    </row>
    <row r="15265" spans="6:6" x14ac:dyDescent="0.2">
      <c r="F15265" s="450"/>
    </row>
    <row r="15266" spans="6:6" x14ac:dyDescent="0.2">
      <c r="F15266" s="450"/>
    </row>
    <row r="15267" spans="6:6" x14ac:dyDescent="0.2">
      <c r="F15267" s="450"/>
    </row>
    <row r="15268" spans="6:6" x14ac:dyDescent="0.2">
      <c r="F15268" s="450"/>
    </row>
    <row r="15269" spans="6:6" x14ac:dyDescent="0.2">
      <c r="F15269" s="450"/>
    </row>
    <row r="15270" spans="6:6" x14ac:dyDescent="0.2">
      <c r="F15270" s="450"/>
    </row>
    <row r="15271" spans="6:6" x14ac:dyDescent="0.2">
      <c r="F15271" s="450"/>
    </row>
    <row r="15272" spans="6:6" x14ac:dyDescent="0.2">
      <c r="F15272" s="450"/>
    </row>
    <row r="15273" spans="6:6" x14ac:dyDescent="0.2">
      <c r="F15273" s="450"/>
    </row>
    <row r="15274" spans="6:6" x14ac:dyDescent="0.2">
      <c r="F15274" s="450"/>
    </row>
    <row r="15275" spans="6:6" x14ac:dyDescent="0.2">
      <c r="F15275" s="450"/>
    </row>
    <row r="15276" spans="6:6" x14ac:dyDescent="0.2">
      <c r="F15276" s="450"/>
    </row>
    <row r="15277" spans="6:6" x14ac:dyDescent="0.2">
      <c r="F15277" s="450"/>
    </row>
    <row r="15278" spans="6:6" x14ac:dyDescent="0.2">
      <c r="F15278" s="450"/>
    </row>
    <row r="15279" spans="6:6" x14ac:dyDescent="0.2">
      <c r="F15279" s="450"/>
    </row>
    <row r="15280" spans="6:6" x14ac:dyDescent="0.2">
      <c r="F15280" s="450"/>
    </row>
    <row r="15281" spans="6:6" x14ac:dyDescent="0.2">
      <c r="F15281" s="450"/>
    </row>
    <row r="15282" spans="6:6" x14ac:dyDescent="0.2">
      <c r="F15282" s="450"/>
    </row>
    <row r="15283" spans="6:6" x14ac:dyDescent="0.2">
      <c r="F15283" s="450"/>
    </row>
    <row r="15284" spans="6:6" x14ac:dyDescent="0.2">
      <c r="F15284" s="450"/>
    </row>
    <row r="15285" spans="6:6" x14ac:dyDescent="0.2">
      <c r="F15285" s="450"/>
    </row>
    <row r="15286" spans="6:6" x14ac:dyDescent="0.2">
      <c r="F15286" s="450"/>
    </row>
    <row r="15287" spans="6:6" x14ac:dyDescent="0.2">
      <c r="F15287" s="450"/>
    </row>
    <row r="15288" spans="6:6" x14ac:dyDescent="0.2">
      <c r="F15288" s="450"/>
    </row>
    <row r="15289" spans="6:6" x14ac:dyDescent="0.2">
      <c r="F15289" s="450"/>
    </row>
    <row r="15290" spans="6:6" x14ac:dyDescent="0.2">
      <c r="F15290" s="450"/>
    </row>
    <row r="15291" spans="6:6" x14ac:dyDescent="0.2">
      <c r="F15291" s="450"/>
    </row>
    <row r="15292" spans="6:6" x14ac:dyDescent="0.2">
      <c r="F15292" s="450"/>
    </row>
    <row r="15293" spans="6:6" x14ac:dyDescent="0.2">
      <c r="F15293" s="450"/>
    </row>
    <row r="15294" spans="6:6" x14ac:dyDescent="0.2">
      <c r="F15294" s="450"/>
    </row>
    <row r="15295" spans="6:6" x14ac:dyDescent="0.2">
      <c r="F15295" s="450"/>
    </row>
    <row r="15296" spans="6:6" x14ac:dyDescent="0.2">
      <c r="F15296" s="450"/>
    </row>
    <row r="15297" spans="6:6" x14ac:dyDescent="0.2">
      <c r="F15297" s="450"/>
    </row>
    <row r="15298" spans="6:6" x14ac:dyDescent="0.2">
      <c r="F15298" s="450"/>
    </row>
    <row r="15299" spans="6:6" x14ac:dyDescent="0.2">
      <c r="F15299" s="450"/>
    </row>
    <row r="15300" spans="6:6" x14ac:dyDescent="0.2">
      <c r="F15300" s="450"/>
    </row>
    <row r="15301" spans="6:6" x14ac:dyDescent="0.2">
      <c r="F15301" s="450"/>
    </row>
    <row r="15302" spans="6:6" x14ac:dyDescent="0.2">
      <c r="F15302" s="450"/>
    </row>
    <row r="15303" spans="6:6" x14ac:dyDescent="0.2">
      <c r="F15303" s="450"/>
    </row>
    <row r="15304" spans="6:6" x14ac:dyDescent="0.2">
      <c r="F15304" s="450"/>
    </row>
    <row r="15305" spans="6:6" x14ac:dyDescent="0.2">
      <c r="F15305" s="450"/>
    </row>
    <row r="15306" spans="6:6" x14ac:dyDescent="0.2">
      <c r="F15306" s="450"/>
    </row>
    <row r="15307" spans="6:6" x14ac:dyDescent="0.2">
      <c r="F15307" s="450"/>
    </row>
    <row r="15308" spans="6:6" x14ac:dyDescent="0.2">
      <c r="F15308" s="450"/>
    </row>
    <row r="15309" spans="6:6" x14ac:dyDescent="0.2">
      <c r="F15309" s="450"/>
    </row>
    <row r="15310" spans="6:6" x14ac:dyDescent="0.2">
      <c r="F15310" s="450"/>
    </row>
    <row r="15311" spans="6:6" x14ac:dyDescent="0.2">
      <c r="F15311" s="450"/>
    </row>
    <row r="15312" spans="6:6" x14ac:dyDescent="0.2">
      <c r="F15312" s="450"/>
    </row>
    <row r="15313" spans="6:6" x14ac:dyDescent="0.2">
      <c r="F15313" s="450"/>
    </row>
    <row r="15314" spans="6:6" x14ac:dyDescent="0.2">
      <c r="F15314" s="450"/>
    </row>
    <row r="15315" spans="6:6" x14ac:dyDescent="0.2">
      <c r="F15315" s="450"/>
    </row>
    <row r="15316" spans="6:6" x14ac:dyDescent="0.2">
      <c r="F15316" s="450"/>
    </row>
    <row r="15317" spans="6:6" x14ac:dyDescent="0.2">
      <c r="F15317" s="450"/>
    </row>
    <row r="15318" spans="6:6" x14ac:dyDescent="0.2">
      <c r="F15318" s="450"/>
    </row>
    <row r="15319" spans="6:6" x14ac:dyDescent="0.2">
      <c r="F15319" s="450"/>
    </row>
    <row r="15320" spans="6:6" x14ac:dyDescent="0.2">
      <c r="F15320" s="450"/>
    </row>
    <row r="15321" spans="6:6" x14ac:dyDescent="0.2">
      <c r="F15321" s="450"/>
    </row>
    <row r="15322" spans="6:6" x14ac:dyDescent="0.2">
      <c r="F15322" s="450"/>
    </row>
    <row r="15323" spans="6:6" x14ac:dyDescent="0.2">
      <c r="F15323" s="450"/>
    </row>
    <row r="15324" spans="6:6" x14ac:dyDescent="0.2">
      <c r="F15324" s="450"/>
    </row>
    <row r="15325" spans="6:6" x14ac:dyDescent="0.2">
      <c r="F15325" s="450"/>
    </row>
    <row r="15326" spans="6:6" x14ac:dyDescent="0.2">
      <c r="F15326" s="450"/>
    </row>
    <row r="15327" spans="6:6" x14ac:dyDescent="0.2">
      <c r="F15327" s="450"/>
    </row>
    <row r="15328" spans="6:6" x14ac:dyDescent="0.2">
      <c r="F15328" s="450"/>
    </row>
    <row r="15329" spans="6:6" x14ac:dyDescent="0.2">
      <c r="F15329" s="450"/>
    </row>
    <row r="15330" spans="6:6" x14ac:dyDescent="0.2">
      <c r="F15330" s="450"/>
    </row>
    <row r="15331" spans="6:6" x14ac:dyDescent="0.2">
      <c r="F15331" s="450"/>
    </row>
    <row r="15332" spans="6:6" x14ac:dyDescent="0.2">
      <c r="F15332" s="450"/>
    </row>
    <row r="15333" spans="6:6" x14ac:dyDescent="0.2">
      <c r="F15333" s="450"/>
    </row>
    <row r="15334" spans="6:6" x14ac:dyDescent="0.2">
      <c r="F15334" s="450"/>
    </row>
    <row r="15335" spans="6:6" x14ac:dyDescent="0.2">
      <c r="F15335" s="450"/>
    </row>
    <row r="15336" spans="6:6" x14ac:dyDescent="0.2">
      <c r="F15336" s="450"/>
    </row>
    <row r="15337" spans="6:6" x14ac:dyDescent="0.2">
      <c r="F15337" s="450"/>
    </row>
    <row r="15338" spans="6:6" x14ac:dyDescent="0.2">
      <c r="F15338" s="450"/>
    </row>
    <row r="15339" spans="6:6" x14ac:dyDescent="0.2">
      <c r="F15339" s="450"/>
    </row>
    <row r="15340" spans="6:6" x14ac:dyDescent="0.2">
      <c r="F15340" s="450"/>
    </row>
    <row r="15341" spans="6:6" x14ac:dyDescent="0.2">
      <c r="F15341" s="450"/>
    </row>
    <row r="15342" spans="6:6" x14ac:dyDescent="0.2">
      <c r="F15342" s="450"/>
    </row>
    <row r="15343" spans="6:6" x14ac:dyDescent="0.2">
      <c r="F15343" s="450"/>
    </row>
    <row r="15344" spans="6:6" x14ac:dyDescent="0.2">
      <c r="F15344" s="450"/>
    </row>
    <row r="15345" spans="6:6" x14ac:dyDescent="0.2">
      <c r="F15345" s="450"/>
    </row>
    <row r="15346" spans="6:6" x14ac:dyDescent="0.2">
      <c r="F15346" s="450"/>
    </row>
    <row r="15347" spans="6:6" x14ac:dyDescent="0.2">
      <c r="F15347" s="450"/>
    </row>
    <row r="15348" spans="6:6" x14ac:dyDescent="0.2">
      <c r="F15348" s="450"/>
    </row>
    <row r="15349" spans="6:6" x14ac:dyDescent="0.2">
      <c r="F15349" s="450"/>
    </row>
    <row r="15350" spans="6:6" x14ac:dyDescent="0.2">
      <c r="F15350" s="450"/>
    </row>
    <row r="15351" spans="6:6" x14ac:dyDescent="0.2">
      <c r="F15351" s="450"/>
    </row>
    <row r="15352" spans="6:6" x14ac:dyDescent="0.2">
      <c r="F15352" s="450"/>
    </row>
    <row r="15353" spans="6:6" x14ac:dyDescent="0.2">
      <c r="F15353" s="450"/>
    </row>
    <row r="15354" spans="6:6" x14ac:dyDescent="0.2">
      <c r="F15354" s="450"/>
    </row>
    <row r="15355" spans="6:6" x14ac:dyDescent="0.2">
      <c r="F15355" s="450"/>
    </row>
    <row r="15356" spans="6:6" x14ac:dyDescent="0.2">
      <c r="F15356" s="450"/>
    </row>
    <row r="15357" spans="6:6" x14ac:dyDescent="0.2">
      <c r="F15357" s="450"/>
    </row>
    <row r="15358" spans="6:6" x14ac:dyDescent="0.2">
      <c r="F15358" s="450"/>
    </row>
    <row r="15359" spans="6:6" x14ac:dyDescent="0.2">
      <c r="F15359" s="450"/>
    </row>
    <row r="15360" spans="6:6" x14ac:dyDescent="0.2">
      <c r="F15360" s="450"/>
    </row>
    <row r="15361" spans="6:6" x14ac:dyDescent="0.2">
      <c r="F15361" s="450"/>
    </row>
    <row r="15362" spans="6:6" x14ac:dyDescent="0.2">
      <c r="F15362" s="450"/>
    </row>
    <row r="15363" spans="6:6" x14ac:dyDescent="0.2">
      <c r="F15363" s="450"/>
    </row>
    <row r="15364" spans="6:6" x14ac:dyDescent="0.2">
      <c r="F15364" s="450"/>
    </row>
    <row r="15365" spans="6:6" x14ac:dyDescent="0.2">
      <c r="F15365" s="450"/>
    </row>
    <row r="15366" spans="6:6" x14ac:dyDescent="0.2">
      <c r="F15366" s="450"/>
    </row>
    <row r="15367" spans="6:6" x14ac:dyDescent="0.2">
      <c r="F15367" s="450"/>
    </row>
    <row r="15368" spans="6:6" x14ac:dyDescent="0.2">
      <c r="F15368" s="450"/>
    </row>
    <row r="15369" spans="6:6" x14ac:dyDescent="0.2">
      <c r="F15369" s="450"/>
    </row>
    <row r="15370" spans="6:6" x14ac:dyDescent="0.2">
      <c r="F15370" s="450"/>
    </row>
    <row r="15371" spans="6:6" x14ac:dyDescent="0.2">
      <c r="F15371" s="450"/>
    </row>
    <row r="15372" spans="6:6" x14ac:dyDescent="0.2">
      <c r="F15372" s="450"/>
    </row>
    <row r="15373" spans="6:6" x14ac:dyDescent="0.2">
      <c r="F15373" s="450"/>
    </row>
    <row r="15374" spans="6:6" x14ac:dyDescent="0.2">
      <c r="F15374" s="450"/>
    </row>
    <row r="15375" spans="6:6" x14ac:dyDescent="0.2">
      <c r="F15375" s="450"/>
    </row>
    <row r="15376" spans="6:6" x14ac:dyDescent="0.2">
      <c r="F15376" s="450"/>
    </row>
    <row r="15377" spans="6:6" x14ac:dyDescent="0.2">
      <c r="F15377" s="450"/>
    </row>
    <row r="15378" spans="6:6" x14ac:dyDescent="0.2">
      <c r="F15378" s="450"/>
    </row>
    <row r="15379" spans="6:6" x14ac:dyDescent="0.2">
      <c r="F15379" s="450"/>
    </row>
    <row r="15380" spans="6:6" x14ac:dyDescent="0.2">
      <c r="F15380" s="450"/>
    </row>
    <row r="15381" spans="6:6" x14ac:dyDescent="0.2">
      <c r="F15381" s="450"/>
    </row>
    <row r="15382" spans="6:6" x14ac:dyDescent="0.2">
      <c r="F15382" s="450"/>
    </row>
    <row r="15383" spans="6:6" x14ac:dyDescent="0.2">
      <c r="F15383" s="450"/>
    </row>
    <row r="15384" spans="6:6" x14ac:dyDescent="0.2">
      <c r="F15384" s="450"/>
    </row>
    <row r="15385" spans="6:6" x14ac:dyDescent="0.2">
      <c r="F15385" s="450"/>
    </row>
    <row r="15386" spans="6:6" x14ac:dyDescent="0.2">
      <c r="F15386" s="450"/>
    </row>
    <row r="15387" spans="6:6" x14ac:dyDescent="0.2">
      <c r="F15387" s="450"/>
    </row>
    <row r="15388" spans="6:6" x14ac:dyDescent="0.2">
      <c r="F15388" s="450"/>
    </row>
    <row r="15389" spans="6:6" x14ac:dyDescent="0.2">
      <c r="F15389" s="450"/>
    </row>
    <row r="15390" spans="6:6" x14ac:dyDescent="0.2">
      <c r="F15390" s="450"/>
    </row>
    <row r="15391" spans="6:6" x14ac:dyDescent="0.2">
      <c r="F15391" s="450"/>
    </row>
    <row r="15392" spans="6:6" x14ac:dyDescent="0.2">
      <c r="F15392" s="450"/>
    </row>
    <row r="15393" spans="6:6" x14ac:dyDescent="0.2">
      <c r="F15393" s="450"/>
    </row>
    <row r="15394" spans="6:6" x14ac:dyDescent="0.2">
      <c r="F15394" s="450"/>
    </row>
    <row r="15395" spans="6:6" x14ac:dyDescent="0.2">
      <c r="F15395" s="450"/>
    </row>
    <row r="15396" spans="6:6" x14ac:dyDescent="0.2">
      <c r="F15396" s="450"/>
    </row>
    <row r="15397" spans="6:6" x14ac:dyDescent="0.2">
      <c r="F15397" s="450"/>
    </row>
    <row r="15398" spans="6:6" x14ac:dyDescent="0.2">
      <c r="F15398" s="450"/>
    </row>
    <row r="15399" spans="6:6" x14ac:dyDescent="0.2">
      <c r="F15399" s="450"/>
    </row>
    <row r="15400" spans="6:6" x14ac:dyDescent="0.2">
      <c r="F15400" s="450"/>
    </row>
    <row r="15401" spans="6:6" x14ac:dyDescent="0.2">
      <c r="F15401" s="450"/>
    </row>
    <row r="15402" spans="6:6" x14ac:dyDescent="0.2">
      <c r="F15402" s="450"/>
    </row>
    <row r="15403" spans="6:6" x14ac:dyDescent="0.2">
      <c r="F15403" s="450"/>
    </row>
    <row r="15404" spans="6:6" x14ac:dyDescent="0.2">
      <c r="F15404" s="450"/>
    </row>
    <row r="15405" spans="6:6" x14ac:dyDescent="0.2">
      <c r="F15405" s="450"/>
    </row>
    <row r="15406" spans="6:6" x14ac:dyDescent="0.2">
      <c r="F15406" s="450"/>
    </row>
    <row r="15407" spans="6:6" x14ac:dyDescent="0.2">
      <c r="F15407" s="450"/>
    </row>
    <row r="15408" spans="6:6" x14ac:dyDescent="0.2">
      <c r="F15408" s="450"/>
    </row>
    <row r="15409" spans="6:6" x14ac:dyDescent="0.2">
      <c r="F15409" s="450"/>
    </row>
    <row r="15410" spans="6:6" x14ac:dyDescent="0.2">
      <c r="F15410" s="450"/>
    </row>
    <row r="15411" spans="6:6" x14ac:dyDescent="0.2">
      <c r="F15411" s="450"/>
    </row>
    <row r="15412" spans="6:6" x14ac:dyDescent="0.2">
      <c r="F15412" s="450"/>
    </row>
    <row r="15413" spans="6:6" x14ac:dyDescent="0.2">
      <c r="F15413" s="450"/>
    </row>
    <row r="15414" spans="6:6" x14ac:dyDescent="0.2">
      <c r="F15414" s="450"/>
    </row>
    <row r="15415" spans="6:6" x14ac:dyDescent="0.2">
      <c r="F15415" s="450"/>
    </row>
    <row r="15416" spans="6:6" x14ac:dyDescent="0.2">
      <c r="F15416" s="450"/>
    </row>
    <row r="15417" spans="6:6" x14ac:dyDescent="0.2">
      <c r="F15417" s="450"/>
    </row>
    <row r="15418" spans="6:6" x14ac:dyDescent="0.2">
      <c r="F15418" s="450"/>
    </row>
    <row r="15419" spans="6:6" x14ac:dyDescent="0.2">
      <c r="F15419" s="450"/>
    </row>
    <row r="15420" spans="6:6" x14ac:dyDescent="0.2">
      <c r="F15420" s="450"/>
    </row>
    <row r="15421" spans="6:6" x14ac:dyDescent="0.2">
      <c r="F15421" s="450"/>
    </row>
    <row r="15422" spans="6:6" x14ac:dyDescent="0.2">
      <c r="F15422" s="450"/>
    </row>
    <row r="15423" spans="6:6" x14ac:dyDescent="0.2">
      <c r="F15423" s="450"/>
    </row>
    <row r="15424" spans="6:6" x14ac:dyDescent="0.2">
      <c r="F15424" s="450"/>
    </row>
    <row r="15425" spans="6:6" x14ac:dyDescent="0.2">
      <c r="F15425" s="450"/>
    </row>
    <row r="15426" spans="6:6" x14ac:dyDescent="0.2">
      <c r="F15426" s="450"/>
    </row>
    <row r="15427" spans="6:6" x14ac:dyDescent="0.2">
      <c r="F15427" s="450"/>
    </row>
    <row r="15428" spans="6:6" x14ac:dyDescent="0.2">
      <c r="F15428" s="450"/>
    </row>
    <row r="15429" spans="6:6" x14ac:dyDescent="0.2">
      <c r="F15429" s="450"/>
    </row>
    <row r="15430" spans="6:6" x14ac:dyDescent="0.2">
      <c r="F15430" s="450"/>
    </row>
    <row r="15431" spans="6:6" x14ac:dyDescent="0.2">
      <c r="F15431" s="450"/>
    </row>
    <row r="15432" spans="6:6" x14ac:dyDescent="0.2">
      <c r="F15432" s="450"/>
    </row>
    <row r="15433" spans="6:6" x14ac:dyDescent="0.2">
      <c r="F15433" s="450"/>
    </row>
    <row r="15434" spans="6:6" x14ac:dyDescent="0.2">
      <c r="F15434" s="450"/>
    </row>
    <row r="15435" spans="6:6" x14ac:dyDescent="0.2">
      <c r="F15435" s="450"/>
    </row>
    <row r="15436" spans="6:6" x14ac:dyDescent="0.2">
      <c r="F15436" s="450"/>
    </row>
    <row r="15437" spans="6:6" x14ac:dyDescent="0.2">
      <c r="F15437" s="450"/>
    </row>
    <row r="15438" spans="6:6" x14ac:dyDescent="0.2">
      <c r="F15438" s="450"/>
    </row>
    <row r="15439" spans="6:6" x14ac:dyDescent="0.2">
      <c r="F15439" s="450"/>
    </row>
    <row r="15440" spans="6:6" x14ac:dyDescent="0.2">
      <c r="F15440" s="450"/>
    </row>
    <row r="15441" spans="6:6" x14ac:dyDescent="0.2">
      <c r="F15441" s="450"/>
    </row>
    <row r="15442" spans="6:6" x14ac:dyDescent="0.2">
      <c r="F15442" s="450"/>
    </row>
    <row r="15443" spans="6:6" x14ac:dyDescent="0.2">
      <c r="F15443" s="450"/>
    </row>
    <row r="15444" spans="6:6" x14ac:dyDescent="0.2">
      <c r="F15444" s="450"/>
    </row>
    <row r="15445" spans="6:6" x14ac:dyDescent="0.2">
      <c r="F15445" s="450"/>
    </row>
    <row r="15446" spans="6:6" x14ac:dyDescent="0.2">
      <c r="F15446" s="450"/>
    </row>
    <row r="15447" spans="6:6" x14ac:dyDescent="0.2">
      <c r="F15447" s="450"/>
    </row>
    <row r="15448" spans="6:6" x14ac:dyDescent="0.2">
      <c r="F15448" s="450"/>
    </row>
    <row r="15449" spans="6:6" x14ac:dyDescent="0.2">
      <c r="F15449" s="450"/>
    </row>
    <row r="15450" spans="6:6" x14ac:dyDescent="0.2">
      <c r="F15450" s="450"/>
    </row>
    <row r="15451" spans="6:6" x14ac:dyDescent="0.2">
      <c r="F15451" s="450"/>
    </row>
    <row r="15452" spans="6:6" x14ac:dyDescent="0.2">
      <c r="F15452" s="450"/>
    </row>
    <row r="15453" spans="6:6" x14ac:dyDescent="0.2">
      <c r="F15453" s="450"/>
    </row>
    <row r="15454" spans="6:6" x14ac:dyDescent="0.2">
      <c r="F15454" s="450"/>
    </row>
    <row r="15455" spans="6:6" x14ac:dyDescent="0.2">
      <c r="F15455" s="450"/>
    </row>
    <row r="15456" spans="6:6" x14ac:dyDescent="0.2">
      <c r="F15456" s="450"/>
    </row>
    <row r="15457" spans="6:6" x14ac:dyDescent="0.2">
      <c r="F15457" s="450"/>
    </row>
    <row r="15458" spans="6:6" x14ac:dyDescent="0.2">
      <c r="F15458" s="450"/>
    </row>
    <row r="15459" spans="6:6" x14ac:dyDescent="0.2">
      <c r="F15459" s="450"/>
    </row>
    <row r="15460" spans="6:6" x14ac:dyDescent="0.2">
      <c r="F15460" s="450"/>
    </row>
    <row r="15461" spans="6:6" x14ac:dyDescent="0.2">
      <c r="F15461" s="450"/>
    </row>
    <row r="15462" spans="6:6" x14ac:dyDescent="0.2">
      <c r="F15462" s="450"/>
    </row>
    <row r="15463" spans="6:6" x14ac:dyDescent="0.2">
      <c r="F15463" s="450"/>
    </row>
    <row r="15464" spans="6:6" x14ac:dyDescent="0.2">
      <c r="F15464" s="450"/>
    </row>
    <row r="15465" spans="6:6" x14ac:dyDescent="0.2">
      <c r="F15465" s="450"/>
    </row>
    <row r="15466" spans="6:6" x14ac:dyDescent="0.2">
      <c r="F15466" s="450"/>
    </row>
    <row r="15467" spans="6:6" x14ac:dyDescent="0.2">
      <c r="F15467" s="450"/>
    </row>
    <row r="15468" spans="6:6" x14ac:dyDescent="0.2">
      <c r="F15468" s="450"/>
    </row>
    <row r="15469" spans="6:6" x14ac:dyDescent="0.2">
      <c r="F15469" s="450"/>
    </row>
    <row r="15470" spans="6:6" x14ac:dyDescent="0.2">
      <c r="F15470" s="450"/>
    </row>
    <row r="15471" spans="6:6" x14ac:dyDescent="0.2">
      <c r="F15471" s="450"/>
    </row>
    <row r="15472" spans="6:6" x14ac:dyDescent="0.2">
      <c r="F15472" s="450"/>
    </row>
    <row r="15473" spans="6:6" x14ac:dyDescent="0.2">
      <c r="F15473" s="450"/>
    </row>
    <row r="15474" spans="6:6" x14ac:dyDescent="0.2">
      <c r="F15474" s="450"/>
    </row>
    <row r="15475" spans="6:6" x14ac:dyDescent="0.2">
      <c r="F15475" s="450"/>
    </row>
    <row r="15476" spans="6:6" x14ac:dyDescent="0.2">
      <c r="F15476" s="450"/>
    </row>
    <row r="15477" spans="6:6" x14ac:dyDescent="0.2">
      <c r="F15477" s="450"/>
    </row>
    <row r="15478" spans="6:6" x14ac:dyDescent="0.2">
      <c r="F15478" s="450"/>
    </row>
    <row r="15479" spans="6:6" x14ac:dyDescent="0.2">
      <c r="F15479" s="450"/>
    </row>
    <row r="15480" spans="6:6" x14ac:dyDescent="0.2">
      <c r="F15480" s="450"/>
    </row>
    <row r="15481" spans="6:6" x14ac:dyDescent="0.2">
      <c r="F15481" s="450"/>
    </row>
    <row r="15482" spans="6:6" x14ac:dyDescent="0.2">
      <c r="F15482" s="450"/>
    </row>
    <row r="15483" spans="6:6" x14ac:dyDescent="0.2">
      <c r="F15483" s="450"/>
    </row>
    <row r="15484" spans="6:6" x14ac:dyDescent="0.2">
      <c r="F15484" s="450"/>
    </row>
    <row r="15485" spans="6:6" x14ac:dyDescent="0.2">
      <c r="F15485" s="450"/>
    </row>
    <row r="15486" spans="6:6" x14ac:dyDescent="0.2">
      <c r="F15486" s="450"/>
    </row>
    <row r="15487" spans="6:6" x14ac:dyDescent="0.2">
      <c r="F15487" s="450"/>
    </row>
    <row r="15488" spans="6:6" x14ac:dyDescent="0.2">
      <c r="F15488" s="450"/>
    </row>
    <row r="15489" spans="6:6" x14ac:dyDescent="0.2">
      <c r="F15489" s="450"/>
    </row>
    <row r="15490" spans="6:6" x14ac:dyDescent="0.2">
      <c r="F15490" s="450"/>
    </row>
    <row r="15491" spans="6:6" x14ac:dyDescent="0.2">
      <c r="F15491" s="450"/>
    </row>
    <row r="15492" spans="6:6" x14ac:dyDescent="0.2">
      <c r="F15492" s="450"/>
    </row>
    <row r="15493" spans="6:6" x14ac:dyDescent="0.2">
      <c r="F15493" s="450"/>
    </row>
    <row r="15494" spans="6:6" x14ac:dyDescent="0.2">
      <c r="F15494" s="450"/>
    </row>
    <row r="15495" spans="6:6" x14ac:dyDescent="0.2">
      <c r="F15495" s="450"/>
    </row>
    <row r="15496" spans="6:6" x14ac:dyDescent="0.2">
      <c r="F15496" s="450"/>
    </row>
    <row r="15497" spans="6:6" x14ac:dyDescent="0.2">
      <c r="F15497" s="450"/>
    </row>
    <row r="15498" spans="6:6" x14ac:dyDescent="0.2">
      <c r="F15498" s="450"/>
    </row>
    <row r="15499" spans="6:6" x14ac:dyDescent="0.2">
      <c r="F15499" s="450"/>
    </row>
    <row r="15500" spans="6:6" x14ac:dyDescent="0.2">
      <c r="F15500" s="450"/>
    </row>
    <row r="15501" spans="6:6" x14ac:dyDescent="0.2">
      <c r="F15501" s="450"/>
    </row>
    <row r="15502" spans="6:6" x14ac:dyDescent="0.2">
      <c r="F15502" s="450"/>
    </row>
    <row r="15503" spans="6:6" x14ac:dyDescent="0.2">
      <c r="F15503" s="450"/>
    </row>
    <row r="15504" spans="6:6" x14ac:dyDescent="0.2">
      <c r="F15504" s="450"/>
    </row>
    <row r="15505" spans="6:6" x14ac:dyDescent="0.2">
      <c r="F15505" s="450"/>
    </row>
    <row r="15506" spans="6:6" x14ac:dyDescent="0.2">
      <c r="F15506" s="450"/>
    </row>
    <row r="15507" spans="6:6" x14ac:dyDescent="0.2">
      <c r="F15507" s="450"/>
    </row>
    <row r="15508" spans="6:6" x14ac:dyDescent="0.2">
      <c r="F15508" s="450"/>
    </row>
    <row r="15509" spans="6:6" x14ac:dyDescent="0.2">
      <c r="F15509" s="450"/>
    </row>
    <row r="15510" spans="6:6" x14ac:dyDescent="0.2">
      <c r="F15510" s="450"/>
    </row>
    <row r="15511" spans="6:6" x14ac:dyDescent="0.2">
      <c r="F15511" s="450"/>
    </row>
    <row r="15512" spans="6:6" x14ac:dyDescent="0.2">
      <c r="F15512" s="450"/>
    </row>
    <row r="15513" spans="6:6" x14ac:dyDescent="0.2">
      <c r="F15513" s="450"/>
    </row>
    <row r="15514" spans="6:6" x14ac:dyDescent="0.2">
      <c r="F15514" s="450"/>
    </row>
    <row r="15515" spans="6:6" x14ac:dyDescent="0.2">
      <c r="F15515" s="450"/>
    </row>
    <row r="15516" spans="6:6" x14ac:dyDescent="0.2">
      <c r="F15516" s="450"/>
    </row>
    <row r="15517" spans="6:6" x14ac:dyDescent="0.2">
      <c r="F15517" s="450"/>
    </row>
    <row r="15518" spans="6:6" x14ac:dyDescent="0.2">
      <c r="F15518" s="450"/>
    </row>
    <row r="15519" spans="6:6" x14ac:dyDescent="0.2">
      <c r="F15519" s="450"/>
    </row>
    <row r="15520" spans="6:6" x14ac:dyDescent="0.2">
      <c r="F15520" s="450"/>
    </row>
    <row r="15521" spans="6:6" x14ac:dyDescent="0.2">
      <c r="F15521" s="450"/>
    </row>
    <row r="15522" spans="6:6" x14ac:dyDescent="0.2">
      <c r="F15522" s="450"/>
    </row>
    <row r="15523" spans="6:6" x14ac:dyDescent="0.2">
      <c r="F15523" s="450"/>
    </row>
    <row r="15524" spans="6:6" x14ac:dyDescent="0.2">
      <c r="F15524" s="450"/>
    </row>
    <row r="15525" spans="6:6" x14ac:dyDescent="0.2">
      <c r="F15525" s="450"/>
    </row>
    <row r="15526" spans="6:6" x14ac:dyDescent="0.2">
      <c r="F15526" s="450"/>
    </row>
    <row r="15527" spans="6:6" x14ac:dyDescent="0.2">
      <c r="F15527" s="450"/>
    </row>
    <row r="15528" spans="6:6" x14ac:dyDescent="0.2">
      <c r="F15528" s="450"/>
    </row>
    <row r="15529" spans="6:6" x14ac:dyDescent="0.2">
      <c r="F15529" s="450"/>
    </row>
    <row r="15530" spans="6:6" x14ac:dyDescent="0.2">
      <c r="F15530" s="450"/>
    </row>
    <row r="15531" spans="6:6" x14ac:dyDescent="0.2">
      <c r="F15531" s="450"/>
    </row>
    <row r="15532" spans="6:6" x14ac:dyDescent="0.2">
      <c r="F15532" s="450"/>
    </row>
    <row r="15533" spans="6:6" x14ac:dyDescent="0.2">
      <c r="F15533" s="450"/>
    </row>
    <row r="15534" spans="6:6" x14ac:dyDescent="0.2">
      <c r="F15534" s="450"/>
    </row>
    <row r="15535" spans="6:6" x14ac:dyDescent="0.2">
      <c r="F15535" s="450"/>
    </row>
    <row r="15536" spans="6:6" x14ac:dyDescent="0.2">
      <c r="F15536" s="450"/>
    </row>
    <row r="15537" spans="6:6" x14ac:dyDescent="0.2">
      <c r="F15537" s="450"/>
    </row>
    <row r="15538" spans="6:6" x14ac:dyDescent="0.2">
      <c r="F15538" s="450"/>
    </row>
    <row r="15539" spans="6:6" x14ac:dyDescent="0.2">
      <c r="F15539" s="450"/>
    </row>
    <row r="15540" spans="6:6" x14ac:dyDescent="0.2">
      <c r="F15540" s="450"/>
    </row>
    <row r="15541" spans="6:6" x14ac:dyDescent="0.2">
      <c r="F15541" s="450"/>
    </row>
    <row r="15542" spans="6:6" x14ac:dyDescent="0.2">
      <c r="F15542" s="450"/>
    </row>
    <row r="15543" spans="6:6" x14ac:dyDescent="0.2">
      <c r="F15543" s="450"/>
    </row>
    <row r="15544" spans="6:6" x14ac:dyDescent="0.2">
      <c r="F15544" s="450"/>
    </row>
    <row r="15545" spans="6:6" x14ac:dyDescent="0.2">
      <c r="F15545" s="450"/>
    </row>
    <row r="15546" spans="6:6" x14ac:dyDescent="0.2">
      <c r="F15546" s="450"/>
    </row>
    <row r="15547" spans="6:6" x14ac:dyDescent="0.2">
      <c r="F15547" s="450"/>
    </row>
    <row r="15548" spans="6:6" x14ac:dyDescent="0.2">
      <c r="F15548" s="450"/>
    </row>
    <row r="15549" spans="6:6" x14ac:dyDescent="0.2">
      <c r="F15549" s="450"/>
    </row>
    <row r="15550" spans="6:6" x14ac:dyDescent="0.2">
      <c r="F15550" s="450"/>
    </row>
    <row r="15551" spans="6:6" x14ac:dyDescent="0.2">
      <c r="F15551" s="450"/>
    </row>
    <row r="15552" spans="6:6" x14ac:dyDescent="0.2">
      <c r="F15552" s="450"/>
    </row>
    <row r="15553" spans="6:6" x14ac:dyDescent="0.2">
      <c r="F15553" s="450"/>
    </row>
    <row r="15554" spans="6:6" x14ac:dyDescent="0.2">
      <c r="F15554" s="450"/>
    </row>
    <row r="15555" spans="6:6" x14ac:dyDescent="0.2">
      <c r="F15555" s="450"/>
    </row>
    <row r="15556" spans="6:6" x14ac:dyDescent="0.2">
      <c r="F15556" s="450"/>
    </row>
    <row r="15557" spans="6:6" x14ac:dyDescent="0.2">
      <c r="F15557" s="450"/>
    </row>
    <row r="15558" spans="6:6" x14ac:dyDescent="0.2">
      <c r="F15558" s="450"/>
    </row>
    <row r="15559" spans="6:6" x14ac:dyDescent="0.2">
      <c r="F15559" s="450"/>
    </row>
    <row r="15560" spans="6:6" x14ac:dyDescent="0.2">
      <c r="F15560" s="450"/>
    </row>
    <row r="15561" spans="6:6" x14ac:dyDescent="0.2">
      <c r="F15561" s="450"/>
    </row>
    <row r="15562" spans="6:6" x14ac:dyDescent="0.2">
      <c r="F15562" s="450"/>
    </row>
    <row r="15563" spans="6:6" x14ac:dyDescent="0.2">
      <c r="F15563" s="450"/>
    </row>
    <row r="15564" spans="6:6" x14ac:dyDescent="0.2">
      <c r="F15564" s="450"/>
    </row>
    <row r="15565" spans="6:6" x14ac:dyDescent="0.2">
      <c r="F15565" s="450"/>
    </row>
    <row r="15566" spans="6:6" x14ac:dyDescent="0.2">
      <c r="F15566" s="450"/>
    </row>
    <row r="15567" spans="6:6" x14ac:dyDescent="0.2">
      <c r="F15567" s="450"/>
    </row>
    <row r="15568" spans="6:6" x14ac:dyDescent="0.2">
      <c r="F15568" s="450"/>
    </row>
    <row r="15569" spans="6:6" x14ac:dyDescent="0.2">
      <c r="F15569" s="450"/>
    </row>
    <row r="15570" spans="6:6" x14ac:dyDescent="0.2">
      <c r="F15570" s="450"/>
    </row>
    <row r="15571" spans="6:6" x14ac:dyDescent="0.2">
      <c r="F15571" s="450"/>
    </row>
    <row r="15572" spans="6:6" x14ac:dyDescent="0.2">
      <c r="F15572" s="450"/>
    </row>
    <row r="15573" spans="6:6" x14ac:dyDescent="0.2">
      <c r="F15573" s="450"/>
    </row>
    <row r="15574" spans="6:6" x14ac:dyDescent="0.2">
      <c r="F15574" s="450"/>
    </row>
    <row r="15575" spans="6:6" x14ac:dyDescent="0.2">
      <c r="F15575" s="450"/>
    </row>
    <row r="15576" spans="6:6" x14ac:dyDescent="0.2">
      <c r="F15576" s="450"/>
    </row>
    <row r="15577" spans="6:6" x14ac:dyDescent="0.2">
      <c r="F15577" s="450"/>
    </row>
    <row r="15578" spans="6:6" x14ac:dyDescent="0.2">
      <c r="F15578" s="450"/>
    </row>
    <row r="15579" spans="6:6" x14ac:dyDescent="0.2">
      <c r="F15579" s="450"/>
    </row>
    <row r="15580" spans="6:6" x14ac:dyDescent="0.2">
      <c r="F15580" s="450"/>
    </row>
    <row r="15581" spans="6:6" x14ac:dyDescent="0.2">
      <c r="F15581" s="450"/>
    </row>
    <row r="15582" spans="6:6" x14ac:dyDescent="0.2">
      <c r="F15582" s="450"/>
    </row>
    <row r="15583" spans="6:6" x14ac:dyDescent="0.2">
      <c r="F15583" s="450"/>
    </row>
    <row r="15584" spans="6:6" x14ac:dyDescent="0.2">
      <c r="F15584" s="450"/>
    </row>
    <row r="15585" spans="6:6" x14ac:dyDescent="0.2">
      <c r="F15585" s="450"/>
    </row>
    <row r="15586" spans="6:6" x14ac:dyDescent="0.2">
      <c r="F15586" s="450"/>
    </row>
    <row r="15587" spans="6:6" x14ac:dyDescent="0.2">
      <c r="F15587" s="450"/>
    </row>
    <row r="15588" spans="6:6" x14ac:dyDescent="0.2">
      <c r="F15588" s="450"/>
    </row>
    <row r="15589" spans="6:6" x14ac:dyDescent="0.2">
      <c r="F15589" s="450"/>
    </row>
    <row r="15590" spans="6:6" x14ac:dyDescent="0.2">
      <c r="F15590" s="450"/>
    </row>
    <row r="15591" spans="6:6" x14ac:dyDescent="0.2">
      <c r="F15591" s="450"/>
    </row>
    <row r="15592" spans="6:6" x14ac:dyDescent="0.2">
      <c r="F15592" s="450"/>
    </row>
    <row r="15593" spans="6:6" x14ac:dyDescent="0.2">
      <c r="F15593" s="450"/>
    </row>
    <row r="15594" spans="6:6" x14ac:dyDescent="0.2">
      <c r="F15594" s="450"/>
    </row>
    <row r="15595" spans="6:6" x14ac:dyDescent="0.2">
      <c r="F15595" s="450"/>
    </row>
    <row r="15596" spans="6:6" x14ac:dyDescent="0.2">
      <c r="F15596" s="450"/>
    </row>
    <row r="15597" spans="6:6" x14ac:dyDescent="0.2">
      <c r="F15597" s="450"/>
    </row>
    <row r="15598" spans="6:6" x14ac:dyDescent="0.2">
      <c r="F15598" s="450"/>
    </row>
    <row r="15599" spans="6:6" x14ac:dyDescent="0.2">
      <c r="F15599" s="450"/>
    </row>
    <row r="15600" spans="6:6" x14ac:dyDescent="0.2">
      <c r="F15600" s="450"/>
    </row>
    <row r="15601" spans="6:6" x14ac:dyDescent="0.2">
      <c r="F15601" s="450"/>
    </row>
    <row r="15602" spans="6:6" x14ac:dyDescent="0.2">
      <c r="F15602" s="450"/>
    </row>
    <row r="15603" spans="6:6" x14ac:dyDescent="0.2">
      <c r="F15603" s="450"/>
    </row>
    <row r="15604" spans="6:6" x14ac:dyDescent="0.2">
      <c r="F15604" s="450"/>
    </row>
    <row r="15605" spans="6:6" x14ac:dyDescent="0.2">
      <c r="F15605" s="450"/>
    </row>
    <row r="15606" spans="6:6" x14ac:dyDescent="0.2">
      <c r="F15606" s="450"/>
    </row>
    <row r="15607" spans="6:6" x14ac:dyDescent="0.2">
      <c r="F15607" s="450"/>
    </row>
    <row r="15608" spans="6:6" x14ac:dyDescent="0.2">
      <c r="F15608" s="450"/>
    </row>
    <row r="15609" spans="6:6" x14ac:dyDescent="0.2">
      <c r="F15609" s="450"/>
    </row>
    <row r="15610" spans="6:6" x14ac:dyDescent="0.2">
      <c r="F15610" s="450"/>
    </row>
    <row r="15611" spans="6:6" x14ac:dyDescent="0.2">
      <c r="F15611" s="450"/>
    </row>
    <row r="15612" spans="6:6" x14ac:dyDescent="0.2">
      <c r="F15612" s="450"/>
    </row>
    <row r="15613" spans="6:6" x14ac:dyDescent="0.2">
      <c r="F15613" s="450"/>
    </row>
    <row r="15614" spans="6:6" x14ac:dyDescent="0.2">
      <c r="F15614" s="450"/>
    </row>
    <row r="15615" spans="6:6" x14ac:dyDescent="0.2">
      <c r="F15615" s="450"/>
    </row>
    <row r="15616" spans="6:6" x14ac:dyDescent="0.2">
      <c r="F15616" s="450"/>
    </row>
    <row r="15617" spans="6:6" x14ac:dyDescent="0.2">
      <c r="F15617" s="450"/>
    </row>
    <row r="15618" spans="6:6" x14ac:dyDescent="0.2">
      <c r="F15618" s="450"/>
    </row>
    <row r="15619" spans="6:6" x14ac:dyDescent="0.2">
      <c r="F15619" s="450"/>
    </row>
    <row r="15620" spans="6:6" x14ac:dyDescent="0.2">
      <c r="F15620" s="450"/>
    </row>
    <row r="15621" spans="6:6" x14ac:dyDescent="0.2">
      <c r="F15621" s="450"/>
    </row>
    <row r="15622" spans="6:6" x14ac:dyDescent="0.2">
      <c r="F15622" s="450"/>
    </row>
    <row r="15623" spans="6:6" x14ac:dyDescent="0.2">
      <c r="F15623" s="450"/>
    </row>
    <row r="15624" spans="6:6" x14ac:dyDescent="0.2">
      <c r="F15624" s="450"/>
    </row>
    <row r="15625" spans="6:6" x14ac:dyDescent="0.2">
      <c r="F15625" s="450"/>
    </row>
    <row r="15626" spans="6:6" x14ac:dyDescent="0.2">
      <c r="F15626" s="450"/>
    </row>
    <row r="15627" spans="6:6" x14ac:dyDescent="0.2">
      <c r="F15627" s="450"/>
    </row>
    <row r="15628" spans="6:6" x14ac:dyDescent="0.2">
      <c r="F15628" s="450"/>
    </row>
    <row r="15629" spans="6:6" x14ac:dyDescent="0.2">
      <c r="F15629" s="450"/>
    </row>
    <row r="15630" spans="6:6" x14ac:dyDescent="0.2">
      <c r="F15630" s="450"/>
    </row>
    <row r="15631" spans="6:6" x14ac:dyDescent="0.2">
      <c r="F15631" s="450"/>
    </row>
    <row r="15632" spans="6:6" x14ac:dyDescent="0.2">
      <c r="F15632" s="450"/>
    </row>
    <row r="15633" spans="6:6" x14ac:dyDescent="0.2">
      <c r="F15633" s="450"/>
    </row>
    <row r="15634" spans="6:6" x14ac:dyDescent="0.2">
      <c r="F15634" s="450"/>
    </row>
    <row r="15635" spans="6:6" x14ac:dyDescent="0.2">
      <c r="F15635" s="450"/>
    </row>
    <row r="15636" spans="6:6" x14ac:dyDescent="0.2">
      <c r="F15636" s="450"/>
    </row>
    <row r="15637" spans="6:6" x14ac:dyDescent="0.2">
      <c r="F15637" s="450"/>
    </row>
    <row r="15638" spans="6:6" x14ac:dyDescent="0.2">
      <c r="F15638" s="450"/>
    </row>
    <row r="15639" spans="6:6" x14ac:dyDescent="0.2">
      <c r="F15639" s="450"/>
    </row>
    <row r="15640" spans="6:6" x14ac:dyDescent="0.2">
      <c r="F15640" s="450"/>
    </row>
    <row r="15641" spans="6:6" x14ac:dyDescent="0.2">
      <c r="F15641" s="450"/>
    </row>
    <row r="15642" spans="6:6" x14ac:dyDescent="0.2">
      <c r="F15642" s="450"/>
    </row>
    <row r="15643" spans="6:6" x14ac:dyDescent="0.2">
      <c r="F15643" s="450"/>
    </row>
    <row r="15644" spans="6:6" x14ac:dyDescent="0.2">
      <c r="F15644" s="450"/>
    </row>
    <row r="15645" spans="6:6" x14ac:dyDescent="0.2">
      <c r="F15645" s="450"/>
    </row>
    <row r="15646" spans="6:6" x14ac:dyDescent="0.2">
      <c r="F15646" s="450"/>
    </row>
    <row r="15647" spans="6:6" x14ac:dyDescent="0.2">
      <c r="F15647" s="450"/>
    </row>
    <row r="15648" spans="6:6" x14ac:dyDescent="0.2">
      <c r="F15648" s="450"/>
    </row>
    <row r="15649" spans="6:6" x14ac:dyDescent="0.2">
      <c r="F15649" s="450"/>
    </row>
    <row r="15650" spans="6:6" x14ac:dyDescent="0.2">
      <c r="F15650" s="450"/>
    </row>
    <row r="15651" spans="6:6" x14ac:dyDescent="0.2">
      <c r="F15651" s="450"/>
    </row>
    <row r="15652" spans="6:6" x14ac:dyDescent="0.2">
      <c r="F15652" s="450"/>
    </row>
    <row r="15653" spans="6:6" x14ac:dyDescent="0.2">
      <c r="F15653" s="450"/>
    </row>
    <row r="15654" spans="6:6" x14ac:dyDescent="0.2">
      <c r="F15654" s="450"/>
    </row>
    <row r="15655" spans="6:6" x14ac:dyDescent="0.2">
      <c r="F15655" s="450"/>
    </row>
    <row r="15656" spans="6:6" x14ac:dyDescent="0.2">
      <c r="F15656" s="450"/>
    </row>
    <row r="15657" spans="6:6" x14ac:dyDescent="0.2">
      <c r="F15657" s="450"/>
    </row>
    <row r="15658" spans="6:6" x14ac:dyDescent="0.2">
      <c r="F15658" s="450"/>
    </row>
    <row r="15659" spans="6:6" x14ac:dyDescent="0.2">
      <c r="F15659" s="450"/>
    </row>
    <row r="15660" spans="6:6" x14ac:dyDescent="0.2">
      <c r="F15660" s="450"/>
    </row>
    <row r="15661" spans="6:6" x14ac:dyDescent="0.2">
      <c r="F15661" s="450"/>
    </row>
    <row r="15662" spans="6:6" x14ac:dyDescent="0.2">
      <c r="F15662" s="450"/>
    </row>
    <row r="15663" spans="6:6" x14ac:dyDescent="0.2">
      <c r="F15663" s="450"/>
    </row>
    <row r="15664" spans="6:6" x14ac:dyDescent="0.2">
      <c r="F15664" s="450"/>
    </row>
    <row r="15665" spans="6:6" x14ac:dyDescent="0.2">
      <c r="F15665" s="450"/>
    </row>
    <row r="15666" spans="6:6" x14ac:dyDescent="0.2">
      <c r="F15666" s="450"/>
    </row>
    <row r="15667" spans="6:6" x14ac:dyDescent="0.2">
      <c r="F15667" s="450"/>
    </row>
    <row r="15668" spans="6:6" x14ac:dyDescent="0.2">
      <c r="F15668" s="450"/>
    </row>
    <row r="15669" spans="6:6" x14ac:dyDescent="0.2">
      <c r="F15669" s="450"/>
    </row>
    <row r="15670" spans="6:6" x14ac:dyDescent="0.2">
      <c r="F15670" s="450"/>
    </row>
    <row r="15671" spans="6:6" x14ac:dyDescent="0.2">
      <c r="F15671" s="450"/>
    </row>
    <row r="15672" spans="6:6" x14ac:dyDescent="0.2">
      <c r="F15672" s="450"/>
    </row>
    <row r="15673" spans="6:6" x14ac:dyDescent="0.2">
      <c r="F15673" s="450"/>
    </row>
    <row r="15674" spans="6:6" x14ac:dyDescent="0.2">
      <c r="F15674" s="450"/>
    </row>
    <row r="15675" spans="6:6" x14ac:dyDescent="0.2">
      <c r="F15675" s="450"/>
    </row>
    <row r="15676" spans="6:6" x14ac:dyDescent="0.2">
      <c r="F15676" s="450"/>
    </row>
    <row r="15677" spans="6:6" x14ac:dyDescent="0.2">
      <c r="F15677" s="450"/>
    </row>
    <row r="15678" spans="6:6" x14ac:dyDescent="0.2">
      <c r="F15678" s="450"/>
    </row>
    <row r="15679" spans="6:6" x14ac:dyDescent="0.2">
      <c r="F15679" s="450"/>
    </row>
    <row r="15680" spans="6:6" x14ac:dyDescent="0.2">
      <c r="F15680" s="450"/>
    </row>
    <row r="15681" spans="6:6" x14ac:dyDescent="0.2">
      <c r="F15681" s="450"/>
    </row>
    <row r="15682" spans="6:6" x14ac:dyDescent="0.2">
      <c r="F15682" s="450"/>
    </row>
    <row r="15683" spans="6:6" x14ac:dyDescent="0.2">
      <c r="F15683" s="450"/>
    </row>
    <row r="15684" spans="6:6" x14ac:dyDescent="0.2">
      <c r="F15684" s="450"/>
    </row>
    <row r="15685" spans="6:6" x14ac:dyDescent="0.2">
      <c r="F15685" s="450"/>
    </row>
    <row r="15686" spans="6:6" x14ac:dyDescent="0.2">
      <c r="F15686" s="450"/>
    </row>
    <row r="15687" spans="6:6" x14ac:dyDescent="0.2">
      <c r="F15687" s="450"/>
    </row>
    <row r="15688" spans="6:6" x14ac:dyDescent="0.2">
      <c r="F15688" s="450"/>
    </row>
    <row r="15689" spans="6:6" x14ac:dyDescent="0.2">
      <c r="F15689" s="450"/>
    </row>
    <row r="15690" spans="6:6" x14ac:dyDescent="0.2">
      <c r="F15690" s="450"/>
    </row>
    <row r="15691" spans="6:6" x14ac:dyDescent="0.2">
      <c r="F15691" s="450"/>
    </row>
    <row r="15692" spans="6:6" x14ac:dyDescent="0.2">
      <c r="F15692" s="450"/>
    </row>
    <row r="15693" spans="6:6" x14ac:dyDescent="0.2">
      <c r="F15693" s="450"/>
    </row>
    <row r="15694" spans="6:6" x14ac:dyDescent="0.2">
      <c r="F15694" s="450"/>
    </row>
    <row r="15695" spans="6:6" x14ac:dyDescent="0.2">
      <c r="F15695" s="450"/>
    </row>
    <row r="15696" spans="6:6" x14ac:dyDescent="0.2">
      <c r="F15696" s="450"/>
    </row>
    <row r="15697" spans="6:6" x14ac:dyDescent="0.2">
      <c r="F15697" s="450"/>
    </row>
    <row r="15698" spans="6:6" x14ac:dyDescent="0.2">
      <c r="F15698" s="450"/>
    </row>
    <row r="15699" spans="6:6" x14ac:dyDescent="0.2">
      <c r="F15699" s="450"/>
    </row>
    <row r="15700" spans="6:6" x14ac:dyDescent="0.2">
      <c r="F15700" s="450"/>
    </row>
    <row r="15701" spans="6:6" x14ac:dyDescent="0.2">
      <c r="F15701" s="450"/>
    </row>
    <row r="15702" spans="6:6" x14ac:dyDescent="0.2">
      <c r="F15702" s="450"/>
    </row>
    <row r="15703" spans="6:6" x14ac:dyDescent="0.2">
      <c r="F15703" s="450"/>
    </row>
    <row r="15704" spans="6:6" x14ac:dyDescent="0.2">
      <c r="F15704" s="450"/>
    </row>
    <row r="15705" spans="6:6" x14ac:dyDescent="0.2">
      <c r="F15705" s="450"/>
    </row>
    <row r="15706" spans="6:6" x14ac:dyDescent="0.2">
      <c r="F15706" s="450"/>
    </row>
    <row r="15707" spans="6:6" x14ac:dyDescent="0.2">
      <c r="F15707" s="450"/>
    </row>
    <row r="15708" spans="6:6" x14ac:dyDescent="0.2">
      <c r="F15708" s="450"/>
    </row>
    <row r="15709" spans="6:6" x14ac:dyDescent="0.2">
      <c r="F15709" s="450"/>
    </row>
    <row r="15710" spans="6:6" x14ac:dyDescent="0.2">
      <c r="F15710" s="450"/>
    </row>
    <row r="15711" spans="6:6" x14ac:dyDescent="0.2">
      <c r="F15711" s="450"/>
    </row>
    <row r="15712" spans="6:6" x14ac:dyDescent="0.2">
      <c r="F15712" s="450"/>
    </row>
    <row r="15713" spans="6:6" x14ac:dyDescent="0.2">
      <c r="F15713" s="450"/>
    </row>
    <row r="15714" spans="6:6" x14ac:dyDescent="0.2">
      <c r="F15714" s="450"/>
    </row>
    <row r="15715" spans="6:6" x14ac:dyDescent="0.2">
      <c r="F15715" s="450"/>
    </row>
    <row r="15716" spans="6:6" x14ac:dyDescent="0.2">
      <c r="F15716" s="450"/>
    </row>
    <row r="15717" spans="6:6" x14ac:dyDescent="0.2">
      <c r="F15717" s="450"/>
    </row>
    <row r="15718" spans="6:6" x14ac:dyDescent="0.2">
      <c r="F15718" s="450"/>
    </row>
    <row r="15719" spans="6:6" x14ac:dyDescent="0.2">
      <c r="F15719" s="450"/>
    </row>
    <row r="15720" spans="6:6" x14ac:dyDescent="0.2">
      <c r="F15720" s="450"/>
    </row>
    <row r="15721" spans="6:6" x14ac:dyDescent="0.2">
      <c r="F15721" s="450"/>
    </row>
    <row r="15722" spans="6:6" x14ac:dyDescent="0.2">
      <c r="F15722" s="450"/>
    </row>
    <row r="15723" spans="6:6" x14ac:dyDescent="0.2">
      <c r="F15723" s="450"/>
    </row>
    <row r="15724" spans="6:6" x14ac:dyDescent="0.2">
      <c r="F15724" s="450"/>
    </row>
    <row r="15725" spans="6:6" x14ac:dyDescent="0.2">
      <c r="F15725" s="450"/>
    </row>
    <row r="15726" spans="6:6" x14ac:dyDescent="0.2">
      <c r="F15726" s="450"/>
    </row>
    <row r="15727" spans="6:6" x14ac:dyDescent="0.2">
      <c r="F15727" s="450"/>
    </row>
    <row r="15728" spans="6:6" x14ac:dyDescent="0.2">
      <c r="F15728" s="450"/>
    </row>
    <row r="15729" spans="6:6" x14ac:dyDescent="0.2">
      <c r="F15729" s="450"/>
    </row>
    <row r="15730" spans="6:6" x14ac:dyDescent="0.2">
      <c r="F15730" s="450"/>
    </row>
    <row r="15731" spans="6:6" x14ac:dyDescent="0.2">
      <c r="F15731" s="450"/>
    </row>
    <row r="15732" spans="6:6" x14ac:dyDescent="0.2">
      <c r="F15732" s="450"/>
    </row>
    <row r="15733" spans="6:6" x14ac:dyDescent="0.2">
      <c r="F15733" s="450"/>
    </row>
    <row r="15734" spans="6:6" x14ac:dyDescent="0.2">
      <c r="F15734" s="450"/>
    </row>
    <row r="15735" spans="6:6" x14ac:dyDescent="0.2">
      <c r="F15735" s="450"/>
    </row>
    <row r="15736" spans="6:6" x14ac:dyDescent="0.2">
      <c r="F15736" s="450"/>
    </row>
    <row r="15737" spans="6:6" x14ac:dyDescent="0.2">
      <c r="F15737" s="450"/>
    </row>
    <row r="15738" spans="6:6" x14ac:dyDescent="0.2">
      <c r="F15738" s="450"/>
    </row>
    <row r="15739" spans="6:6" x14ac:dyDescent="0.2">
      <c r="F15739" s="450"/>
    </row>
    <row r="15740" spans="6:6" x14ac:dyDescent="0.2">
      <c r="F15740" s="450"/>
    </row>
    <row r="15741" spans="6:6" x14ac:dyDescent="0.2">
      <c r="F15741" s="450"/>
    </row>
    <row r="15742" spans="6:6" x14ac:dyDescent="0.2">
      <c r="F15742" s="450"/>
    </row>
    <row r="15743" spans="6:6" x14ac:dyDescent="0.2">
      <c r="F15743" s="450"/>
    </row>
    <row r="15744" spans="6:6" x14ac:dyDescent="0.2">
      <c r="F15744" s="450"/>
    </row>
    <row r="15745" spans="6:6" x14ac:dyDescent="0.2">
      <c r="F15745" s="450"/>
    </row>
    <row r="15746" spans="6:6" x14ac:dyDescent="0.2">
      <c r="F15746" s="450"/>
    </row>
    <row r="15747" spans="6:6" x14ac:dyDescent="0.2">
      <c r="F15747" s="450"/>
    </row>
    <row r="15748" spans="6:6" x14ac:dyDescent="0.2">
      <c r="F15748" s="450"/>
    </row>
    <row r="15749" spans="6:6" x14ac:dyDescent="0.2">
      <c r="F15749" s="450"/>
    </row>
    <row r="15750" spans="6:6" x14ac:dyDescent="0.2">
      <c r="F15750" s="450"/>
    </row>
    <row r="15751" spans="6:6" x14ac:dyDescent="0.2">
      <c r="F15751" s="450"/>
    </row>
    <row r="15752" spans="6:6" x14ac:dyDescent="0.2">
      <c r="F15752" s="450"/>
    </row>
    <row r="15753" spans="6:6" x14ac:dyDescent="0.2">
      <c r="F15753" s="450"/>
    </row>
    <row r="15754" spans="6:6" x14ac:dyDescent="0.2">
      <c r="F15754" s="450"/>
    </row>
    <row r="15755" spans="6:6" x14ac:dyDescent="0.2">
      <c r="F15755" s="450"/>
    </row>
    <row r="15756" spans="6:6" x14ac:dyDescent="0.2">
      <c r="F15756" s="450"/>
    </row>
    <row r="15757" spans="6:6" x14ac:dyDescent="0.2">
      <c r="F15757" s="450"/>
    </row>
    <row r="15758" spans="6:6" x14ac:dyDescent="0.2">
      <c r="F15758" s="450"/>
    </row>
    <row r="15759" spans="6:6" x14ac:dyDescent="0.2">
      <c r="F15759" s="450"/>
    </row>
    <row r="15760" spans="6:6" x14ac:dyDescent="0.2">
      <c r="F15760" s="450"/>
    </row>
    <row r="15761" spans="6:6" x14ac:dyDescent="0.2">
      <c r="F15761" s="450"/>
    </row>
    <row r="15762" spans="6:6" x14ac:dyDescent="0.2">
      <c r="F15762" s="450"/>
    </row>
    <row r="15763" spans="6:6" x14ac:dyDescent="0.2">
      <c r="F15763" s="450"/>
    </row>
    <row r="15764" spans="6:6" x14ac:dyDescent="0.2">
      <c r="F15764" s="450"/>
    </row>
    <row r="15765" spans="6:6" x14ac:dyDescent="0.2">
      <c r="F15765" s="450"/>
    </row>
    <row r="15766" spans="6:6" x14ac:dyDescent="0.2">
      <c r="F15766" s="450"/>
    </row>
    <row r="15767" spans="6:6" x14ac:dyDescent="0.2">
      <c r="F15767" s="450"/>
    </row>
    <row r="15768" spans="6:6" x14ac:dyDescent="0.2">
      <c r="F15768" s="450"/>
    </row>
    <row r="15769" spans="6:6" x14ac:dyDescent="0.2">
      <c r="F15769" s="450"/>
    </row>
    <row r="15770" spans="6:6" x14ac:dyDescent="0.2">
      <c r="F15770" s="450"/>
    </row>
    <row r="15771" spans="6:6" x14ac:dyDescent="0.2">
      <c r="F15771" s="450"/>
    </row>
    <row r="15772" spans="6:6" x14ac:dyDescent="0.2">
      <c r="F15772" s="450"/>
    </row>
    <row r="15773" spans="6:6" x14ac:dyDescent="0.2">
      <c r="F15773" s="450"/>
    </row>
    <row r="15774" spans="6:6" x14ac:dyDescent="0.2">
      <c r="F15774" s="450"/>
    </row>
    <row r="15775" spans="6:6" x14ac:dyDescent="0.2">
      <c r="F15775" s="450"/>
    </row>
    <row r="15776" spans="6:6" x14ac:dyDescent="0.2">
      <c r="F15776" s="450"/>
    </row>
    <row r="15777" spans="6:6" x14ac:dyDescent="0.2">
      <c r="F15777" s="450"/>
    </row>
    <row r="15778" spans="6:6" x14ac:dyDescent="0.2">
      <c r="F15778" s="450"/>
    </row>
    <row r="15779" spans="6:6" x14ac:dyDescent="0.2">
      <c r="F15779" s="450"/>
    </row>
    <row r="15780" spans="6:6" x14ac:dyDescent="0.2">
      <c r="F15780" s="450"/>
    </row>
    <row r="15781" spans="6:6" x14ac:dyDescent="0.2">
      <c r="F15781" s="450"/>
    </row>
    <row r="15782" spans="6:6" x14ac:dyDescent="0.2">
      <c r="F15782" s="450"/>
    </row>
    <row r="15783" spans="6:6" x14ac:dyDescent="0.2">
      <c r="F15783" s="450"/>
    </row>
    <row r="15784" spans="6:6" x14ac:dyDescent="0.2">
      <c r="F15784" s="450"/>
    </row>
    <row r="15785" spans="6:6" x14ac:dyDescent="0.2">
      <c r="F15785" s="450"/>
    </row>
    <row r="15786" spans="6:6" x14ac:dyDescent="0.2">
      <c r="F15786" s="450"/>
    </row>
    <row r="15787" spans="6:6" x14ac:dyDescent="0.2">
      <c r="F15787" s="450"/>
    </row>
    <row r="15788" spans="6:6" x14ac:dyDescent="0.2">
      <c r="F15788" s="450"/>
    </row>
    <row r="15789" spans="6:6" x14ac:dyDescent="0.2">
      <c r="F15789" s="450"/>
    </row>
    <row r="15790" spans="6:6" x14ac:dyDescent="0.2">
      <c r="F15790" s="450"/>
    </row>
    <row r="15791" spans="6:6" x14ac:dyDescent="0.2">
      <c r="F15791" s="450"/>
    </row>
    <row r="15792" spans="6:6" x14ac:dyDescent="0.2">
      <c r="F15792" s="450"/>
    </row>
    <row r="15793" spans="6:6" x14ac:dyDescent="0.2">
      <c r="F15793" s="450"/>
    </row>
    <row r="15794" spans="6:6" x14ac:dyDescent="0.2">
      <c r="F15794" s="450"/>
    </row>
    <row r="15795" spans="6:6" x14ac:dyDescent="0.2">
      <c r="F15795" s="450"/>
    </row>
    <row r="15796" spans="6:6" x14ac:dyDescent="0.2">
      <c r="F15796" s="450"/>
    </row>
    <row r="15797" spans="6:6" x14ac:dyDescent="0.2">
      <c r="F15797" s="450"/>
    </row>
    <row r="15798" spans="6:6" x14ac:dyDescent="0.2">
      <c r="F15798" s="450"/>
    </row>
    <row r="15799" spans="6:6" x14ac:dyDescent="0.2">
      <c r="F15799" s="450"/>
    </row>
    <row r="15800" spans="6:6" x14ac:dyDescent="0.2">
      <c r="F15800" s="450"/>
    </row>
    <row r="15801" spans="6:6" x14ac:dyDescent="0.2">
      <c r="F15801" s="450"/>
    </row>
    <row r="15802" spans="6:6" x14ac:dyDescent="0.2">
      <c r="F15802" s="450"/>
    </row>
    <row r="15803" spans="6:6" x14ac:dyDescent="0.2">
      <c r="F15803" s="450"/>
    </row>
    <row r="15804" spans="6:6" x14ac:dyDescent="0.2">
      <c r="F15804" s="450"/>
    </row>
    <row r="15805" spans="6:6" x14ac:dyDescent="0.2">
      <c r="F15805" s="450"/>
    </row>
    <row r="15806" spans="6:6" x14ac:dyDescent="0.2">
      <c r="F15806" s="450"/>
    </row>
    <row r="15807" spans="6:6" x14ac:dyDescent="0.2">
      <c r="F15807" s="450"/>
    </row>
    <row r="15808" spans="6:6" x14ac:dyDescent="0.2">
      <c r="F15808" s="450"/>
    </row>
    <row r="15809" spans="6:6" x14ac:dyDescent="0.2">
      <c r="F15809" s="450"/>
    </row>
    <row r="15810" spans="6:6" x14ac:dyDescent="0.2">
      <c r="F15810" s="450"/>
    </row>
    <row r="15811" spans="6:6" x14ac:dyDescent="0.2">
      <c r="F15811" s="450"/>
    </row>
    <row r="15812" spans="6:6" x14ac:dyDescent="0.2">
      <c r="F15812" s="450"/>
    </row>
    <row r="15813" spans="6:6" x14ac:dyDescent="0.2">
      <c r="F15813" s="450"/>
    </row>
    <row r="15814" spans="6:6" x14ac:dyDescent="0.2">
      <c r="F15814" s="450"/>
    </row>
    <row r="15815" spans="6:6" x14ac:dyDescent="0.2">
      <c r="F15815" s="450"/>
    </row>
    <row r="15816" spans="6:6" x14ac:dyDescent="0.2">
      <c r="F15816" s="450"/>
    </row>
    <row r="15817" spans="6:6" x14ac:dyDescent="0.2">
      <c r="F15817" s="450"/>
    </row>
    <row r="15818" spans="6:6" x14ac:dyDescent="0.2">
      <c r="F15818" s="450"/>
    </row>
    <row r="15819" spans="6:6" x14ac:dyDescent="0.2">
      <c r="F15819" s="450"/>
    </row>
    <row r="15820" spans="6:6" x14ac:dyDescent="0.2">
      <c r="F15820" s="450"/>
    </row>
    <row r="15821" spans="6:6" x14ac:dyDescent="0.2">
      <c r="F15821" s="450"/>
    </row>
    <row r="15822" spans="6:6" x14ac:dyDescent="0.2">
      <c r="F15822" s="450"/>
    </row>
    <row r="15823" spans="6:6" x14ac:dyDescent="0.2">
      <c r="F15823" s="450"/>
    </row>
    <row r="15824" spans="6:6" x14ac:dyDescent="0.2">
      <c r="F15824" s="450"/>
    </row>
    <row r="15825" spans="6:6" x14ac:dyDescent="0.2">
      <c r="F15825" s="450"/>
    </row>
    <row r="15826" spans="6:6" x14ac:dyDescent="0.2">
      <c r="F15826" s="450"/>
    </row>
    <row r="15827" spans="6:6" x14ac:dyDescent="0.2">
      <c r="F15827" s="450"/>
    </row>
    <row r="15828" spans="6:6" x14ac:dyDescent="0.2">
      <c r="F15828" s="450"/>
    </row>
    <row r="15829" spans="6:6" x14ac:dyDescent="0.2">
      <c r="F15829" s="450"/>
    </row>
    <row r="15830" spans="6:6" x14ac:dyDescent="0.2">
      <c r="F15830" s="450"/>
    </row>
    <row r="15831" spans="6:6" x14ac:dyDescent="0.2">
      <c r="F15831" s="450"/>
    </row>
    <row r="15832" spans="6:6" x14ac:dyDescent="0.2">
      <c r="F15832" s="450"/>
    </row>
    <row r="15833" spans="6:6" x14ac:dyDescent="0.2">
      <c r="F15833" s="450"/>
    </row>
    <row r="15834" spans="6:6" x14ac:dyDescent="0.2">
      <c r="F15834" s="450"/>
    </row>
    <row r="15835" spans="6:6" x14ac:dyDescent="0.2">
      <c r="F15835" s="450"/>
    </row>
    <row r="15836" spans="6:6" x14ac:dyDescent="0.2">
      <c r="F15836" s="450"/>
    </row>
    <row r="15837" spans="6:6" x14ac:dyDescent="0.2">
      <c r="F15837" s="450"/>
    </row>
    <row r="15838" spans="6:6" x14ac:dyDescent="0.2">
      <c r="F15838" s="450"/>
    </row>
    <row r="15839" spans="6:6" x14ac:dyDescent="0.2">
      <c r="F15839" s="450"/>
    </row>
    <row r="15840" spans="6:6" x14ac:dyDescent="0.2">
      <c r="F15840" s="450"/>
    </row>
    <row r="15841" spans="6:6" x14ac:dyDescent="0.2">
      <c r="F15841" s="450"/>
    </row>
    <row r="15842" spans="6:6" x14ac:dyDescent="0.2">
      <c r="F15842" s="450"/>
    </row>
    <row r="15843" spans="6:6" x14ac:dyDescent="0.2">
      <c r="F15843" s="450"/>
    </row>
    <row r="15844" spans="6:6" x14ac:dyDescent="0.2">
      <c r="F15844" s="450"/>
    </row>
    <row r="15845" spans="6:6" x14ac:dyDescent="0.2">
      <c r="F15845" s="450"/>
    </row>
    <row r="15846" spans="6:6" x14ac:dyDescent="0.2">
      <c r="F15846" s="450"/>
    </row>
    <row r="15847" spans="6:6" x14ac:dyDescent="0.2">
      <c r="F15847" s="450"/>
    </row>
    <row r="15848" spans="6:6" x14ac:dyDescent="0.2">
      <c r="F15848" s="450"/>
    </row>
    <row r="15849" spans="6:6" x14ac:dyDescent="0.2">
      <c r="F15849" s="450"/>
    </row>
    <row r="15850" spans="6:6" x14ac:dyDescent="0.2">
      <c r="F15850" s="450"/>
    </row>
    <row r="15851" spans="6:6" x14ac:dyDescent="0.2">
      <c r="F15851" s="450"/>
    </row>
    <row r="15852" spans="6:6" x14ac:dyDescent="0.2">
      <c r="F15852" s="450"/>
    </row>
    <row r="15853" spans="6:6" x14ac:dyDescent="0.2">
      <c r="F15853" s="450"/>
    </row>
    <row r="15854" spans="6:6" x14ac:dyDescent="0.2">
      <c r="F15854" s="450"/>
    </row>
    <row r="15855" spans="6:6" x14ac:dyDescent="0.2">
      <c r="F15855" s="450"/>
    </row>
    <row r="15856" spans="6:6" x14ac:dyDescent="0.2">
      <c r="F15856" s="450"/>
    </row>
    <row r="15857" spans="6:6" x14ac:dyDescent="0.2">
      <c r="F15857" s="450"/>
    </row>
    <row r="15858" spans="6:6" x14ac:dyDescent="0.2">
      <c r="F15858" s="450"/>
    </row>
    <row r="15859" spans="6:6" x14ac:dyDescent="0.2">
      <c r="F15859" s="450"/>
    </row>
    <row r="15860" spans="6:6" x14ac:dyDescent="0.2">
      <c r="F15860" s="450"/>
    </row>
    <row r="15861" spans="6:6" x14ac:dyDescent="0.2">
      <c r="F15861" s="450"/>
    </row>
    <row r="15862" spans="6:6" x14ac:dyDescent="0.2">
      <c r="F15862" s="450"/>
    </row>
    <row r="15863" spans="6:6" x14ac:dyDescent="0.2">
      <c r="F15863" s="450"/>
    </row>
    <row r="15864" spans="6:6" x14ac:dyDescent="0.2">
      <c r="F15864" s="450"/>
    </row>
    <row r="15865" spans="6:6" x14ac:dyDescent="0.2">
      <c r="F15865" s="450"/>
    </row>
    <row r="15866" spans="6:6" x14ac:dyDescent="0.2">
      <c r="F15866" s="450"/>
    </row>
    <row r="15867" spans="6:6" x14ac:dyDescent="0.2">
      <c r="F15867" s="450"/>
    </row>
    <row r="15868" spans="6:6" x14ac:dyDescent="0.2">
      <c r="F15868" s="450"/>
    </row>
    <row r="15869" spans="6:6" x14ac:dyDescent="0.2">
      <c r="F15869" s="450"/>
    </row>
    <row r="15870" spans="6:6" x14ac:dyDescent="0.2">
      <c r="F15870" s="450"/>
    </row>
    <row r="15871" spans="6:6" x14ac:dyDescent="0.2">
      <c r="F15871" s="450"/>
    </row>
    <row r="15872" spans="6:6" x14ac:dyDescent="0.2">
      <c r="F15872" s="450"/>
    </row>
    <row r="15873" spans="6:6" x14ac:dyDescent="0.2">
      <c r="F15873" s="450"/>
    </row>
    <row r="15874" spans="6:6" x14ac:dyDescent="0.2">
      <c r="F15874" s="450"/>
    </row>
    <row r="15875" spans="6:6" x14ac:dyDescent="0.2">
      <c r="F15875" s="450"/>
    </row>
    <row r="15876" spans="6:6" x14ac:dyDescent="0.2">
      <c r="F15876" s="450"/>
    </row>
    <row r="15877" spans="6:6" x14ac:dyDescent="0.2">
      <c r="F15877" s="450"/>
    </row>
    <row r="15878" spans="6:6" x14ac:dyDescent="0.2">
      <c r="F15878" s="450"/>
    </row>
    <row r="15879" spans="6:6" x14ac:dyDescent="0.2">
      <c r="F15879" s="450"/>
    </row>
    <row r="15880" spans="6:6" x14ac:dyDescent="0.2">
      <c r="F15880" s="450"/>
    </row>
    <row r="15881" spans="6:6" x14ac:dyDescent="0.2">
      <c r="F15881" s="450"/>
    </row>
    <row r="15882" spans="6:6" x14ac:dyDescent="0.2">
      <c r="F15882" s="450"/>
    </row>
    <row r="15883" spans="6:6" x14ac:dyDescent="0.2">
      <c r="F15883" s="450"/>
    </row>
    <row r="15884" spans="6:6" x14ac:dyDescent="0.2">
      <c r="F15884" s="450"/>
    </row>
    <row r="15885" spans="6:6" x14ac:dyDescent="0.2">
      <c r="F15885" s="450"/>
    </row>
    <row r="15886" spans="6:6" x14ac:dyDescent="0.2">
      <c r="F15886" s="450"/>
    </row>
    <row r="15887" spans="6:6" x14ac:dyDescent="0.2">
      <c r="F15887" s="450"/>
    </row>
    <row r="15888" spans="6:6" x14ac:dyDescent="0.2">
      <c r="F15888" s="450"/>
    </row>
    <row r="15889" spans="6:6" x14ac:dyDescent="0.2">
      <c r="F15889" s="450"/>
    </row>
    <row r="15890" spans="6:6" x14ac:dyDescent="0.2">
      <c r="F15890" s="450"/>
    </row>
    <row r="15891" spans="6:6" x14ac:dyDescent="0.2">
      <c r="F15891" s="450"/>
    </row>
    <row r="15892" spans="6:6" x14ac:dyDescent="0.2">
      <c r="F15892" s="450"/>
    </row>
    <row r="15893" spans="6:6" x14ac:dyDescent="0.2">
      <c r="F15893" s="450"/>
    </row>
    <row r="15894" spans="6:6" x14ac:dyDescent="0.2">
      <c r="F15894" s="450"/>
    </row>
    <row r="15895" spans="6:6" x14ac:dyDescent="0.2">
      <c r="F15895" s="450"/>
    </row>
    <row r="15896" spans="6:6" x14ac:dyDescent="0.2">
      <c r="F15896" s="450"/>
    </row>
    <row r="15897" spans="6:6" x14ac:dyDescent="0.2">
      <c r="F15897" s="450"/>
    </row>
    <row r="15898" spans="6:6" x14ac:dyDescent="0.2">
      <c r="F15898" s="450"/>
    </row>
    <row r="15899" spans="6:6" x14ac:dyDescent="0.2">
      <c r="F15899" s="450"/>
    </row>
    <row r="15900" spans="6:6" x14ac:dyDescent="0.2">
      <c r="F15900" s="450"/>
    </row>
    <row r="15901" spans="6:6" x14ac:dyDescent="0.2">
      <c r="F15901" s="450"/>
    </row>
    <row r="15902" spans="6:6" x14ac:dyDescent="0.2">
      <c r="F15902" s="450"/>
    </row>
    <row r="15903" spans="6:6" x14ac:dyDescent="0.2">
      <c r="F15903" s="450"/>
    </row>
    <row r="15904" spans="6:6" x14ac:dyDescent="0.2">
      <c r="F15904" s="450"/>
    </row>
    <row r="15905" spans="6:6" x14ac:dyDescent="0.2">
      <c r="F15905" s="450"/>
    </row>
    <row r="15906" spans="6:6" x14ac:dyDescent="0.2">
      <c r="F15906" s="450"/>
    </row>
    <row r="15907" spans="6:6" x14ac:dyDescent="0.2">
      <c r="F15907" s="450"/>
    </row>
    <row r="15908" spans="6:6" x14ac:dyDescent="0.2">
      <c r="F15908" s="450"/>
    </row>
    <row r="15909" spans="6:6" x14ac:dyDescent="0.2">
      <c r="F15909" s="450"/>
    </row>
    <row r="15910" spans="6:6" x14ac:dyDescent="0.2">
      <c r="F15910" s="450"/>
    </row>
    <row r="15911" spans="6:6" x14ac:dyDescent="0.2">
      <c r="F15911" s="450"/>
    </row>
    <row r="15912" spans="6:6" x14ac:dyDescent="0.2">
      <c r="F15912" s="450"/>
    </row>
    <row r="15913" spans="6:6" x14ac:dyDescent="0.2">
      <c r="F15913" s="450"/>
    </row>
    <row r="15914" spans="6:6" x14ac:dyDescent="0.2">
      <c r="F15914" s="450"/>
    </row>
    <row r="15915" spans="6:6" x14ac:dyDescent="0.2">
      <c r="F15915" s="450"/>
    </row>
    <row r="15916" spans="6:6" x14ac:dyDescent="0.2">
      <c r="F15916" s="450"/>
    </row>
    <row r="15917" spans="6:6" x14ac:dyDescent="0.2">
      <c r="F15917" s="450"/>
    </row>
    <row r="15918" spans="6:6" x14ac:dyDescent="0.2">
      <c r="F15918" s="450"/>
    </row>
    <row r="15919" spans="6:6" x14ac:dyDescent="0.2">
      <c r="F15919" s="450"/>
    </row>
    <row r="15920" spans="6:6" x14ac:dyDescent="0.2">
      <c r="F15920" s="450"/>
    </row>
    <row r="15921" spans="6:6" x14ac:dyDescent="0.2">
      <c r="F15921" s="450"/>
    </row>
    <row r="15922" spans="6:6" x14ac:dyDescent="0.2">
      <c r="F15922" s="450"/>
    </row>
    <row r="15923" spans="6:6" x14ac:dyDescent="0.2">
      <c r="F15923" s="450"/>
    </row>
    <row r="15924" spans="6:6" x14ac:dyDescent="0.2">
      <c r="F15924" s="450"/>
    </row>
    <row r="15925" spans="6:6" x14ac:dyDescent="0.2">
      <c r="F15925" s="450"/>
    </row>
    <row r="15926" spans="6:6" x14ac:dyDescent="0.2">
      <c r="F15926" s="450"/>
    </row>
    <row r="15927" spans="6:6" x14ac:dyDescent="0.2">
      <c r="F15927" s="450"/>
    </row>
    <row r="15928" spans="6:6" x14ac:dyDescent="0.2">
      <c r="F15928" s="450"/>
    </row>
    <row r="15929" spans="6:6" x14ac:dyDescent="0.2">
      <c r="F15929" s="450"/>
    </row>
    <row r="15930" spans="6:6" x14ac:dyDescent="0.2">
      <c r="F15930" s="450"/>
    </row>
    <row r="15931" spans="6:6" x14ac:dyDescent="0.2">
      <c r="F15931" s="450"/>
    </row>
    <row r="15932" spans="6:6" x14ac:dyDescent="0.2">
      <c r="F15932" s="450"/>
    </row>
    <row r="15933" spans="6:6" x14ac:dyDescent="0.2">
      <c r="F15933" s="450"/>
    </row>
    <row r="15934" spans="6:6" x14ac:dyDescent="0.2">
      <c r="F15934" s="450"/>
    </row>
    <row r="15935" spans="6:6" x14ac:dyDescent="0.2">
      <c r="F15935" s="450"/>
    </row>
    <row r="15936" spans="6:6" x14ac:dyDescent="0.2">
      <c r="F15936" s="450"/>
    </row>
    <row r="15937" spans="6:6" x14ac:dyDescent="0.2">
      <c r="F15937" s="450"/>
    </row>
    <row r="15938" spans="6:6" x14ac:dyDescent="0.2">
      <c r="F15938" s="450"/>
    </row>
    <row r="15939" spans="6:6" x14ac:dyDescent="0.2">
      <c r="F15939" s="450"/>
    </row>
    <row r="15940" spans="6:6" x14ac:dyDescent="0.2">
      <c r="F15940" s="450"/>
    </row>
    <row r="15941" spans="6:6" x14ac:dyDescent="0.2">
      <c r="F15941" s="450"/>
    </row>
    <row r="15942" spans="6:6" x14ac:dyDescent="0.2">
      <c r="F15942" s="450"/>
    </row>
    <row r="15943" spans="6:6" x14ac:dyDescent="0.2">
      <c r="F15943" s="450"/>
    </row>
    <row r="15944" spans="6:6" x14ac:dyDescent="0.2">
      <c r="F15944" s="450"/>
    </row>
    <row r="15945" spans="6:6" x14ac:dyDescent="0.2">
      <c r="F15945" s="450"/>
    </row>
    <row r="15946" spans="6:6" x14ac:dyDescent="0.2">
      <c r="F15946" s="450"/>
    </row>
    <row r="15947" spans="6:6" x14ac:dyDescent="0.2">
      <c r="F15947" s="450"/>
    </row>
    <row r="15948" spans="6:6" x14ac:dyDescent="0.2">
      <c r="F15948" s="450"/>
    </row>
    <row r="15949" spans="6:6" x14ac:dyDescent="0.2">
      <c r="F15949" s="450"/>
    </row>
    <row r="15950" spans="6:6" x14ac:dyDescent="0.2">
      <c r="F15950" s="450"/>
    </row>
    <row r="15951" spans="6:6" x14ac:dyDescent="0.2">
      <c r="F15951" s="450"/>
    </row>
    <row r="15952" spans="6:6" x14ac:dyDescent="0.2">
      <c r="F15952" s="450"/>
    </row>
    <row r="15953" spans="6:6" x14ac:dyDescent="0.2">
      <c r="F15953" s="450"/>
    </row>
    <row r="15954" spans="6:6" x14ac:dyDescent="0.2">
      <c r="F15954" s="450"/>
    </row>
    <row r="15955" spans="6:6" x14ac:dyDescent="0.2">
      <c r="F15955" s="450"/>
    </row>
    <row r="15956" spans="6:6" x14ac:dyDescent="0.2">
      <c r="F15956" s="450"/>
    </row>
    <row r="15957" spans="6:6" x14ac:dyDescent="0.2">
      <c r="F15957" s="450"/>
    </row>
    <row r="15958" spans="6:6" x14ac:dyDescent="0.2">
      <c r="F15958" s="450"/>
    </row>
    <row r="15959" spans="6:6" x14ac:dyDescent="0.2">
      <c r="F15959" s="450"/>
    </row>
    <row r="15960" spans="6:6" x14ac:dyDescent="0.2">
      <c r="F15960" s="450"/>
    </row>
    <row r="15961" spans="6:6" x14ac:dyDescent="0.2">
      <c r="F15961" s="450"/>
    </row>
    <row r="15962" spans="6:6" x14ac:dyDescent="0.2">
      <c r="F15962" s="450"/>
    </row>
    <row r="15963" spans="6:6" x14ac:dyDescent="0.2">
      <c r="F15963" s="450"/>
    </row>
    <row r="15964" spans="6:6" x14ac:dyDescent="0.2">
      <c r="F15964" s="450"/>
    </row>
    <row r="15965" spans="6:6" x14ac:dyDescent="0.2">
      <c r="F15965" s="450"/>
    </row>
    <row r="15966" spans="6:6" x14ac:dyDescent="0.2">
      <c r="F15966" s="450"/>
    </row>
    <row r="15967" spans="6:6" x14ac:dyDescent="0.2">
      <c r="F15967" s="450"/>
    </row>
    <row r="15968" spans="6:6" x14ac:dyDescent="0.2">
      <c r="F15968" s="450"/>
    </row>
    <row r="15969" spans="6:6" x14ac:dyDescent="0.2">
      <c r="F15969" s="450"/>
    </row>
    <row r="15970" spans="6:6" x14ac:dyDescent="0.2">
      <c r="F15970" s="450"/>
    </row>
    <row r="15971" spans="6:6" x14ac:dyDescent="0.2">
      <c r="F15971" s="450"/>
    </row>
    <row r="15972" spans="6:6" x14ac:dyDescent="0.2">
      <c r="F15972" s="450"/>
    </row>
    <row r="15973" spans="6:6" x14ac:dyDescent="0.2">
      <c r="F15973" s="450"/>
    </row>
    <row r="15974" spans="6:6" x14ac:dyDescent="0.2">
      <c r="F15974" s="450"/>
    </row>
    <row r="15975" spans="6:6" x14ac:dyDescent="0.2">
      <c r="F15975" s="450"/>
    </row>
    <row r="15976" spans="6:6" x14ac:dyDescent="0.2">
      <c r="F15976" s="450"/>
    </row>
    <row r="15977" spans="6:6" x14ac:dyDescent="0.2">
      <c r="F15977" s="450"/>
    </row>
    <row r="15978" spans="6:6" x14ac:dyDescent="0.2">
      <c r="F15978" s="450"/>
    </row>
    <row r="15979" spans="6:6" x14ac:dyDescent="0.2">
      <c r="F15979" s="450"/>
    </row>
    <row r="15980" spans="6:6" x14ac:dyDescent="0.2">
      <c r="F15980" s="450"/>
    </row>
    <row r="15981" spans="6:6" x14ac:dyDescent="0.2">
      <c r="F15981" s="450"/>
    </row>
    <row r="15982" spans="6:6" x14ac:dyDescent="0.2">
      <c r="F15982" s="450"/>
    </row>
    <row r="15983" spans="6:6" x14ac:dyDescent="0.2">
      <c r="F15983" s="450"/>
    </row>
    <row r="15984" spans="6:6" x14ac:dyDescent="0.2">
      <c r="F15984" s="450"/>
    </row>
    <row r="15985" spans="6:6" x14ac:dyDescent="0.2">
      <c r="F15985" s="450"/>
    </row>
    <row r="15986" spans="6:6" x14ac:dyDescent="0.2">
      <c r="F15986" s="450"/>
    </row>
    <row r="15987" spans="6:6" x14ac:dyDescent="0.2">
      <c r="F15987" s="450"/>
    </row>
    <row r="15988" spans="6:6" x14ac:dyDescent="0.2">
      <c r="F15988" s="450"/>
    </row>
    <row r="15989" spans="6:6" x14ac:dyDescent="0.2">
      <c r="F15989" s="450"/>
    </row>
    <row r="15990" spans="6:6" x14ac:dyDescent="0.2">
      <c r="F15990" s="450"/>
    </row>
    <row r="15991" spans="6:6" x14ac:dyDescent="0.2">
      <c r="F15991" s="450"/>
    </row>
    <row r="15992" spans="6:6" x14ac:dyDescent="0.2">
      <c r="F15992" s="450"/>
    </row>
    <row r="15993" spans="6:6" x14ac:dyDescent="0.2">
      <c r="F15993" s="450"/>
    </row>
    <row r="15994" spans="6:6" x14ac:dyDescent="0.2">
      <c r="F15994" s="450"/>
    </row>
    <row r="15995" spans="6:6" x14ac:dyDescent="0.2">
      <c r="F15995" s="450"/>
    </row>
    <row r="15996" spans="6:6" x14ac:dyDescent="0.2">
      <c r="F15996" s="450"/>
    </row>
    <row r="15997" spans="6:6" x14ac:dyDescent="0.2">
      <c r="F15997" s="450"/>
    </row>
    <row r="15998" spans="6:6" x14ac:dyDescent="0.2">
      <c r="F15998" s="450"/>
    </row>
    <row r="15999" spans="6:6" x14ac:dyDescent="0.2">
      <c r="F15999" s="450"/>
    </row>
    <row r="16000" spans="6:6" x14ac:dyDescent="0.2">
      <c r="F16000" s="450"/>
    </row>
    <row r="16001" spans="6:6" x14ac:dyDescent="0.2">
      <c r="F16001" s="450"/>
    </row>
    <row r="16002" spans="6:6" x14ac:dyDescent="0.2">
      <c r="F16002" s="450"/>
    </row>
    <row r="16003" spans="6:6" x14ac:dyDescent="0.2">
      <c r="F16003" s="450"/>
    </row>
    <row r="16004" spans="6:6" x14ac:dyDescent="0.2">
      <c r="F16004" s="450"/>
    </row>
    <row r="16005" spans="6:6" x14ac:dyDescent="0.2">
      <c r="F16005" s="450"/>
    </row>
    <row r="16006" spans="6:6" x14ac:dyDescent="0.2">
      <c r="F16006" s="450"/>
    </row>
    <row r="16007" spans="6:6" x14ac:dyDescent="0.2">
      <c r="F16007" s="450"/>
    </row>
    <row r="16008" spans="6:6" x14ac:dyDescent="0.2">
      <c r="F16008" s="450"/>
    </row>
    <row r="16009" spans="6:6" x14ac:dyDescent="0.2">
      <c r="F16009" s="450"/>
    </row>
    <row r="16010" spans="6:6" x14ac:dyDescent="0.2">
      <c r="F16010" s="450"/>
    </row>
    <row r="16011" spans="6:6" x14ac:dyDescent="0.2">
      <c r="F16011" s="450"/>
    </row>
    <row r="16012" spans="6:6" x14ac:dyDescent="0.2">
      <c r="F16012" s="450"/>
    </row>
    <row r="16013" spans="6:6" x14ac:dyDescent="0.2">
      <c r="F16013" s="450"/>
    </row>
    <row r="16014" spans="6:6" x14ac:dyDescent="0.2">
      <c r="F16014" s="450"/>
    </row>
    <row r="16015" spans="6:6" x14ac:dyDescent="0.2">
      <c r="F16015" s="450"/>
    </row>
    <row r="16016" spans="6:6" x14ac:dyDescent="0.2">
      <c r="F16016" s="450"/>
    </row>
    <row r="16017" spans="6:6" x14ac:dyDescent="0.2">
      <c r="F16017" s="450"/>
    </row>
    <row r="16018" spans="6:6" x14ac:dyDescent="0.2">
      <c r="F16018" s="450"/>
    </row>
    <row r="16019" spans="6:6" x14ac:dyDescent="0.2">
      <c r="F16019" s="450"/>
    </row>
    <row r="16020" spans="6:6" x14ac:dyDescent="0.2">
      <c r="F16020" s="450"/>
    </row>
    <row r="16021" spans="6:6" x14ac:dyDescent="0.2">
      <c r="F16021" s="450"/>
    </row>
    <row r="16022" spans="6:6" x14ac:dyDescent="0.2">
      <c r="F16022" s="450"/>
    </row>
    <row r="16023" spans="6:6" x14ac:dyDescent="0.2">
      <c r="F16023" s="450"/>
    </row>
    <row r="16024" spans="6:6" x14ac:dyDescent="0.2">
      <c r="F16024" s="450"/>
    </row>
    <row r="16025" spans="6:6" x14ac:dyDescent="0.2">
      <c r="F16025" s="450"/>
    </row>
    <row r="16026" spans="6:6" x14ac:dyDescent="0.2">
      <c r="F16026" s="450"/>
    </row>
    <row r="16027" spans="6:6" x14ac:dyDescent="0.2">
      <c r="F16027" s="450"/>
    </row>
    <row r="16028" spans="6:6" x14ac:dyDescent="0.2">
      <c r="F16028" s="450"/>
    </row>
    <row r="16029" spans="6:6" x14ac:dyDescent="0.2">
      <c r="F16029" s="450"/>
    </row>
    <row r="16030" spans="6:6" x14ac:dyDescent="0.2">
      <c r="F16030" s="450"/>
    </row>
    <row r="16031" spans="6:6" x14ac:dyDescent="0.2">
      <c r="F16031" s="450"/>
    </row>
    <row r="16032" spans="6:6" x14ac:dyDescent="0.2">
      <c r="F16032" s="450"/>
    </row>
    <row r="16033" spans="6:6" x14ac:dyDescent="0.2">
      <c r="F16033" s="450"/>
    </row>
    <row r="16034" spans="6:6" x14ac:dyDescent="0.2">
      <c r="F16034" s="450"/>
    </row>
    <row r="16035" spans="6:6" x14ac:dyDescent="0.2">
      <c r="F16035" s="450"/>
    </row>
    <row r="16036" spans="6:6" x14ac:dyDescent="0.2">
      <c r="F16036" s="450"/>
    </row>
    <row r="16037" spans="6:6" x14ac:dyDescent="0.2">
      <c r="F16037" s="450"/>
    </row>
    <row r="16038" spans="6:6" x14ac:dyDescent="0.2">
      <c r="F16038" s="450"/>
    </row>
    <row r="16039" spans="6:6" x14ac:dyDescent="0.2">
      <c r="F16039" s="450"/>
    </row>
    <row r="16040" spans="6:6" x14ac:dyDescent="0.2">
      <c r="F16040" s="450"/>
    </row>
    <row r="16041" spans="6:6" x14ac:dyDescent="0.2">
      <c r="F16041" s="450"/>
    </row>
    <row r="16042" spans="6:6" x14ac:dyDescent="0.2">
      <c r="F16042" s="450"/>
    </row>
    <row r="16043" spans="6:6" x14ac:dyDescent="0.2">
      <c r="F16043" s="450"/>
    </row>
    <row r="16044" spans="6:6" x14ac:dyDescent="0.2">
      <c r="F16044" s="450"/>
    </row>
    <row r="16045" spans="6:6" x14ac:dyDescent="0.2">
      <c r="F16045" s="450"/>
    </row>
    <row r="16046" spans="6:6" x14ac:dyDescent="0.2">
      <c r="F16046" s="450"/>
    </row>
    <row r="16047" spans="6:6" x14ac:dyDescent="0.2">
      <c r="F16047" s="450"/>
    </row>
    <row r="16048" spans="6:6" x14ac:dyDescent="0.2">
      <c r="F16048" s="450"/>
    </row>
    <row r="16049" spans="6:6" x14ac:dyDescent="0.2">
      <c r="F16049" s="450"/>
    </row>
    <row r="16050" spans="6:6" x14ac:dyDescent="0.2">
      <c r="F16050" s="450"/>
    </row>
    <row r="16051" spans="6:6" x14ac:dyDescent="0.2">
      <c r="F16051" s="450"/>
    </row>
    <row r="16052" spans="6:6" x14ac:dyDescent="0.2">
      <c r="F16052" s="450"/>
    </row>
    <row r="16053" spans="6:6" x14ac:dyDescent="0.2">
      <c r="F16053" s="450"/>
    </row>
    <row r="16054" spans="6:6" x14ac:dyDescent="0.2">
      <c r="F16054" s="450"/>
    </row>
    <row r="16055" spans="6:6" x14ac:dyDescent="0.2">
      <c r="F16055" s="450"/>
    </row>
    <row r="16056" spans="6:6" x14ac:dyDescent="0.2">
      <c r="F16056" s="450"/>
    </row>
    <row r="16057" spans="6:6" x14ac:dyDescent="0.2">
      <c r="F16057" s="450"/>
    </row>
    <row r="16058" spans="6:6" x14ac:dyDescent="0.2">
      <c r="F16058" s="450"/>
    </row>
    <row r="16059" spans="6:6" x14ac:dyDescent="0.2">
      <c r="F16059" s="450"/>
    </row>
    <row r="16060" spans="6:6" x14ac:dyDescent="0.2">
      <c r="F16060" s="450"/>
    </row>
    <row r="16061" spans="6:6" x14ac:dyDescent="0.2">
      <c r="F16061" s="450"/>
    </row>
    <row r="16062" spans="6:6" x14ac:dyDescent="0.2">
      <c r="F16062" s="450"/>
    </row>
    <row r="16063" spans="6:6" x14ac:dyDescent="0.2">
      <c r="F16063" s="450"/>
    </row>
    <row r="16064" spans="6:6" x14ac:dyDescent="0.2">
      <c r="F16064" s="450"/>
    </row>
    <row r="16065" spans="6:6" x14ac:dyDescent="0.2">
      <c r="F16065" s="450"/>
    </row>
    <row r="16066" spans="6:6" x14ac:dyDescent="0.2">
      <c r="F16066" s="450"/>
    </row>
    <row r="16067" spans="6:6" x14ac:dyDescent="0.2">
      <c r="F16067" s="450"/>
    </row>
    <row r="16068" spans="6:6" x14ac:dyDescent="0.2">
      <c r="F16068" s="450"/>
    </row>
    <row r="16069" spans="6:6" x14ac:dyDescent="0.2">
      <c r="F16069" s="450"/>
    </row>
    <row r="16070" spans="6:6" x14ac:dyDescent="0.2">
      <c r="F16070" s="450"/>
    </row>
    <row r="16071" spans="6:6" x14ac:dyDescent="0.2">
      <c r="F16071" s="450"/>
    </row>
    <row r="16072" spans="6:6" x14ac:dyDescent="0.2">
      <c r="F16072" s="450"/>
    </row>
    <row r="16073" spans="6:6" x14ac:dyDescent="0.2">
      <c r="F16073" s="450"/>
    </row>
    <row r="16074" spans="6:6" x14ac:dyDescent="0.2">
      <c r="F16074" s="450"/>
    </row>
    <row r="16075" spans="6:6" x14ac:dyDescent="0.2">
      <c r="F16075" s="450"/>
    </row>
    <row r="16076" spans="6:6" x14ac:dyDescent="0.2">
      <c r="F16076" s="450"/>
    </row>
    <row r="16077" spans="6:6" x14ac:dyDescent="0.2">
      <c r="F16077" s="450"/>
    </row>
    <row r="16078" spans="6:6" x14ac:dyDescent="0.2">
      <c r="F16078" s="450"/>
    </row>
    <row r="16079" spans="6:6" x14ac:dyDescent="0.2">
      <c r="F16079" s="450"/>
    </row>
    <row r="16080" spans="6:6" x14ac:dyDescent="0.2">
      <c r="F16080" s="450"/>
    </row>
    <row r="16081" spans="6:6" x14ac:dyDescent="0.2">
      <c r="F16081" s="450"/>
    </row>
    <row r="16082" spans="6:6" x14ac:dyDescent="0.2">
      <c r="F16082" s="450"/>
    </row>
    <row r="16083" spans="6:6" x14ac:dyDescent="0.2">
      <c r="F16083" s="450"/>
    </row>
    <row r="16084" spans="6:6" x14ac:dyDescent="0.2">
      <c r="F16084" s="450"/>
    </row>
    <row r="16085" spans="6:6" x14ac:dyDescent="0.2">
      <c r="F16085" s="450"/>
    </row>
    <row r="16086" spans="6:6" x14ac:dyDescent="0.2">
      <c r="F16086" s="450"/>
    </row>
    <row r="16087" spans="6:6" x14ac:dyDescent="0.2">
      <c r="F16087" s="450"/>
    </row>
    <row r="16088" spans="6:6" x14ac:dyDescent="0.2">
      <c r="F16088" s="450"/>
    </row>
    <row r="16089" spans="6:6" x14ac:dyDescent="0.2">
      <c r="F16089" s="450"/>
    </row>
    <row r="16090" spans="6:6" x14ac:dyDescent="0.2">
      <c r="F16090" s="450"/>
    </row>
    <row r="16091" spans="6:6" x14ac:dyDescent="0.2">
      <c r="F16091" s="450"/>
    </row>
    <row r="16092" spans="6:6" x14ac:dyDescent="0.2">
      <c r="F16092" s="450"/>
    </row>
    <row r="16093" spans="6:6" x14ac:dyDescent="0.2">
      <c r="F16093" s="450"/>
    </row>
    <row r="16094" spans="6:6" x14ac:dyDescent="0.2">
      <c r="F16094" s="450"/>
    </row>
    <row r="16095" spans="6:6" x14ac:dyDescent="0.2">
      <c r="F16095" s="450"/>
    </row>
    <row r="16096" spans="6:6" x14ac:dyDescent="0.2">
      <c r="F16096" s="450"/>
    </row>
    <row r="16097" spans="6:6" x14ac:dyDescent="0.2">
      <c r="F16097" s="450"/>
    </row>
    <row r="16098" spans="6:6" x14ac:dyDescent="0.2">
      <c r="F16098" s="450"/>
    </row>
    <row r="16099" spans="6:6" x14ac:dyDescent="0.2">
      <c r="F16099" s="450"/>
    </row>
    <row r="16100" spans="6:6" x14ac:dyDescent="0.2">
      <c r="F16100" s="450"/>
    </row>
    <row r="16101" spans="6:6" x14ac:dyDescent="0.2">
      <c r="F16101" s="450"/>
    </row>
    <row r="16102" spans="6:6" x14ac:dyDescent="0.2">
      <c r="F16102" s="450"/>
    </row>
    <row r="16103" spans="6:6" x14ac:dyDescent="0.2">
      <c r="F16103" s="450"/>
    </row>
    <row r="16104" spans="6:6" x14ac:dyDescent="0.2">
      <c r="F16104" s="450"/>
    </row>
    <row r="16105" spans="6:6" x14ac:dyDescent="0.2">
      <c r="F16105" s="450"/>
    </row>
    <row r="16106" spans="6:6" x14ac:dyDescent="0.2">
      <c r="F16106" s="450"/>
    </row>
    <row r="16107" spans="6:6" x14ac:dyDescent="0.2">
      <c r="F16107" s="450"/>
    </row>
    <row r="16108" spans="6:6" x14ac:dyDescent="0.2">
      <c r="F16108" s="450"/>
    </row>
    <row r="16109" spans="6:6" x14ac:dyDescent="0.2">
      <c r="F16109" s="450"/>
    </row>
    <row r="16110" spans="6:6" x14ac:dyDescent="0.2">
      <c r="F16110" s="450"/>
    </row>
    <row r="16111" spans="6:6" x14ac:dyDescent="0.2">
      <c r="F16111" s="450"/>
    </row>
    <row r="16112" spans="6:6" x14ac:dyDescent="0.2">
      <c r="F16112" s="450"/>
    </row>
    <row r="16113" spans="6:6" x14ac:dyDescent="0.2">
      <c r="F16113" s="450"/>
    </row>
    <row r="16114" spans="6:6" x14ac:dyDescent="0.2">
      <c r="F16114" s="450"/>
    </row>
    <row r="16115" spans="6:6" x14ac:dyDescent="0.2">
      <c r="F16115" s="450"/>
    </row>
    <row r="16116" spans="6:6" x14ac:dyDescent="0.2">
      <c r="F16116" s="450"/>
    </row>
    <row r="16117" spans="6:6" x14ac:dyDescent="0.2">
      <c r="F16117" s="450"/>
    </row>
    <row r="16118" spans="6:6" x14ac:dyDescent="0.2">
      <c r="F16118" s="450"/>
    </row>
    <row r="16119" spans="6:6" x14ac:dyDescent="0.2">
      <c r="F16119" s="450"/>
    </row>
    <row r="16120" spans="6:6" x14ac:dyDescent="0.2">
      <c r="F16120" s="450"/>
    </row>
    <row r="16121" spans="6:6" x14ac:dyDescent="0.2">
      <c r="F16121" s="450"/>
    </row>
    <row r="16122" spans="6:6" x14ac:dyDescent="0.2">
      <c r="F16122" s="450"/>
    </row>
    <row r="16123" spans="6:6" x14ac:dyDescent="0.2">
      <c r="F16123" s="450"/>
    </row>
    <row r="16124" spans="6:6" x14ac:dyDescent="0.2">
      <c r="F16124" s="450"/>
    </row>
    <row r="16125" spans="6:6" x14ac:dyDescent="0.2">
      <c r="F16125" s="450"/>
    </row>
    <row r="16126" spans="6:6" x14ac:dyDescent="0.2">
      <c r="F16126" s="450"/>
    </row>
    <row r="16127" spans="6:6" x14ac:dyDescent="0.2">
      <c r="F16127" s="450"/>
    </row>
    <row r="16128" spans="6:6" x14ac:dyDescent="0.2">
      <c r="F16128" s="450"/>
    </row>
    <row r="16129" spans="6:6" x14ac:dyDescent="0.2">
      <c r="F16129" s="450"/>
    </row>
    <row r="16130" spans="6:6" x14ac:dyDescent="0.2">
      <c r="F16130" s="450"/>
    </row>
    <row r="16131" spans="6:6" x14ac:dyDescent="0.2">
      <c r="F16131" s="450"/>
    </row>
    <row r="16132" spans="6:6" x14ac:dyDescent="0.2">
      <c r="F16132" s="450"/>
    </row>
    <row r="16133" spans="6:6" x14ac:dyDescent="0.2">
      <c r="F16133" s="450"/>
    </row>
    <row r="16134" spans="6:6" x14ac:dyDescent="0.2">
      <c r="F16134" s="450"/>
    </row>
    <row r="16135" spans="6:6" x14ac:dyDescent="0.2">
      <c r="F16135" s="450"/>
    </row>
    <row r="16136" spans="6:6" x14ac:dyDescent="0.2">
      <c r="F16136" s="450"/>
    </row>
    <row r="16137" spans="6:6" x14ac:dyDescent="0.2">
      <c r="F16137" s="450"/>
    </row>
    <row r="16138" spans="6:6" x14ac:dyDescent="0.2">
      <c r="F16138" s="450"/>
    </row>
    <row r="16139" spans="6:6" x14ac:dyDescent="0.2">
      <c r="F16139" s="450"/>
    </row>
    <row r="16140" spans="6:6" x14ac:dyDescent="0.2">
      <c r="F16140" s="450"/>
    </row>
    <row r="16141" spans="6:6" x14ac:dyDescent="0.2">
      <c r="F16141" s="450"/>
    </row>
    <row r="16142" spans="6:6" x14ac:dyDescent="0.2">
      <c r="F16142" s="450"/>
    </row>
    <row r="16143" spans="6:6" x14ac:dyDescent="0.2">
      <c r="F16143" s="450"/>
    </row>
    <row r="16144" spans="6:6" x14ac:dyDescent="0.2">
      <c r="F16144" s="450"/>
    </row>
    <row r="16145" spans="6:6" x14ac:dyDescent="0.2">
      <c r="F16145" s="450"/>
    </row>
    <row r="16146" spans="6:6" x14ac:dyDescent="0.2">
      <c r="F16146" s="450"/>
    </row>
    <row r="16147" spans="6:6" x14ac:dyDescent="0.2">
      <c r="F16147" s="450"/>
    </row>
    <row r="16148" spans="6:6" x14ac:dyDescent="0.2">
      <c r="F16148" s="450"/>
    </row>
    <row r="16149" spans="6:6" x14ac:dyDescent="0.2">
      <c r="F16149" s="450"/>
    </row>
    <row r="16150" spans="6:6" x14ac:dyDescent="0.2">
      <c r="F16150" s="450"/>
    </row>
    <row r="16151" spans="6:6" x14ac:dyDescent="0.2">
      <c r="F16151" s="450"/>
    </row>
    <row r="16152" spans="6:6" x14ac:dyDescent="0.2">
      <c r="F16152" s="450"/>
    </row>
    <row r="16153" spans="6:6" x14ac:dyDescent="0.2">
      <c r="F16153" s="450"/>
    </row>
    <row r="16154" spans="6:6" x14ac:dyDescent="0.2">
      <c r="F16154" s="450"/>
    </row>
    <row r="16155" spans="6:6" x14ac:dyDescent="0.2">
      <c r="F16155" s="450"/>
    </row>
    <row r="16156" spans="6:6" x14ac:dyDescent="0.2">
      <c r="F16156" s="450"/>
    </row>
    <row r="16157" spans="6:6" x14ac:dyDescent="0.2">
      <c r="F16157" s="450"/>
    </row>
    <row r="16158" spans="6:6" x14ac:dyDescent="0.2">
      <c r="F16158" s="450"/>
    </row>
    <row r="16159" spans="6:6" x14ac:dyDescent="0.2">
      <c r="F16159" s="450"/>
    </row>
    <row r="16160" spans="6:6" x14ac:dyDescent="0.2">
      <c r="F16160" s="450"/>
    </row>
    <row r="16161" spans="6:6" x14ac:dyDescent="0.2">
      <c r="F16161" s="450"/>
    </row>
    <row r="16162" spans="6:6" x14ac:dyDescent="0.2">
      <c r="F16162" s="450"/>
    </row>
    <row r="16163" spans="6:6" x14ac:dyDescent="0.2">
      <c r="F16163" s="450"/>
    </row>
    <row r="16164" spans="6:6" x14ac:dyDescent="0.2">
      <c r="F16164" s="450"/>
    </row>
    <row r="16165" spans="6:6" x14ac:dyDescent="0.2">
      <c r="F16165" s="450"/>
    </row>
    <row r="16166" spans="6:6" x14ac:dyDescent="0.2">
      <c r="F16166" s="450"/>
    </row>
    <row r="16167" spans="6:6" x14ac:dyDescent="0.2">
      <c r="F16167" s="450"/>
    </row>
    <row r="16168" spans="6:6" x14ac:dyDescent="0.2">
      <c r="F16168" s="450"/>
    </row>
    <row r="16169" spans="6:6" x14ac:dyDescent="0.2">
      <c r="F16169" s="450"/>
    </row>
    <row r="16170" spans="6:6" x14ac:dyDescent="0.2">
      <c r="F16170" s="450"/>
    </row>
    <row r="16171" spans="6:6" x14ac:dyDescent="0.2">
      <c r="F16171" s="450"/>
    </row>
    <row r="16172" spans="6:6" x14ac:dyDescent="0.2">
      <c r="F16172" s="450"/>
    </row>
    <row r="16173" spans="6:6" x14ac:dyDescent="0.2">
      <c r="F16173" s="450"/>
    </row>
    <row r="16174" spans="6:6" x14ac:dyDescent="0.2">
      <c r="F16174" s="450"/>
    </row>
    <row r="16175" spans="6:6" x14ac:dyDescent="0.2">
      <c r="F16175" s="450"/>
    </row>
    <row r="16176" spans="6:6" x14ac:dyDescent="0.2">
      <c r="F16176" s="450"/>
    </row>
    <row r="16177" spans="6:6" x14ac:dyDescent="0.2">
      <c r="F16177" s="450"/>
    </row>
    <row r="16178" spans="6:6" x14ac:dyDescent="0.2">
      <c r="F16178" s="450"/>
    </row>
    <row r="16179" spans="6:6" x14ac:dyDescent="0.2">
      <c r="F16179" s="450"/>
    </row>
    <row r="16180" spans="6:6" x14ac:dyDescent="0.2">
      <c r="F16180" s="450"/>
    </row>
    <row r="16181" spans="6:6" x14ac:dyDescent="0.2">
      <c r="F16181" s="450"/>
    </row>
    <row r="16182" spans="6:6" x14ac:dyDescent="0.2">
      <c r="F16182" s="450"/>
    </row>
    <row r="16183" spans="6:6" x14ac:dyDescent="0.2">
      <c r="F16183" s="450"/>
    </row>
    <row r="16184" spans="6:6" x14ac:dyDescent="0.2">
      <c r="F16184" s="450"/>
    </row>
    <row r="16185" spans="6:6" x14ac:dyDescent="0.2">
      <c r="F16185" s="450"/>
    </row>
    <row r="16186" spans="6:6" x14ac:dyDescent="0.2">
      <c r="F16186" s="450"/>
    </row>
    <row r="16187" spans="6:6" x14ac:dyDescent="0.2">
      <c r="F16187" s="450"/>
    </row>
    <row r="16188" spans="6:6" x14ac:dyDescent="0.2">
      <c r="F16188" s="450"/>
    </row>
    <row r="16189" spans="6:6" x14ac:dyDescent="0.2">
      <c r="F16189" s="450"/>
    </row>
    <row r="16190" spans="6:6" x14ac:dyDescent="0.2">
      <c r="F16190" s="450"/>
    </row>
    <row r="16191" spans="6:6" x14ac:dyDescent="0.2">
      <c r="F16191" s="450"/>
    </row>
    <row r="16192" spans="6:6" x14ac:dyDescent="0.2">
      <c r="F16192" s="450"/>
    </row>
    <row r="16193" spans="6:6" x14ac:dyDescent="0.2">
      <c r="F16193" s="450"/>
    </row>
    <row r="16194" spans="6:6" x14ac:dyDescent="0.2">
      <c r="F16194" s="450"/>
    </row>
    <row r="16195" spans="6:6" x14ac:dyDescent="0.2">
      <c r="F16195" s="450"/>
    </row>
    <row r="16196" spans="6:6" x14ac:dyDescent="0.2">
      <c r="F16196" s="450"/>
    </row>
    <row r="16197" spans="6:6" x14ac:dyDescent="0.2">
      <c r="F16197" s="450"/>
    </row>
    <row r="16198" spans="6:6" x14ac:dyDescent="0.2">
      <c r="F16198" s="450"/>
    </row>
    <row r="16199" spans="6:6" x14ac:dyDescent="0.2">
      <c r="F16199" s="450"/>
    </row>
    <row r="16200" spans="6:6" x14ac:dyDescent="0.2">
      <c r="F16200" s="450"/>
    </row>
    <row r="16201" spans="6:6" x14ac:dyDescent="0.2">
      <c r="F16201" s="450"/>
    </row>
    <row r="16202" spans="6:6" x14ac:dyDescent="0.2">
      <c r="F16202" s="450"/>
    </row>
    <row r="16203" spans="6:6" x14ac:dyDescent="0.2">
      <c r="F16203" s="450"/>
    </row>
    <row r="16204" spans="6:6" x14ac:dyDescent="0.2">
      <c r="F16204" s="450"/>
    </row>
    <row r="16205" spans="6:6" x14ac:dyDescent="0.2">
      <c r="F16205" s="450"/>
    </row>
    <row r="16206" spans="6:6" x14ac:dyDescent="0.2">
      <c r="F16206" s="450"/>
    </row>
    <row r="16207" spans="6:6" x14ac:dyDescent="0.2">
      <c r="F16207" s="450"/>
    </row>
    <row r="16208" spans="6:6" x14ac:dyDescent="0.2">
      <c r="F16208" s="450"/>
    </row>
    <row r="16209" spans="6:6" x14ac:dyDescent="0.2">
      <c r="F16209" s="450"/>
    </row>
    <row r="16210" spans="6:6" x14ac:dyDescent="0.2">
      <c r="F16210" s="450"/>
    </row>
    <row r="16211" spans="6:6" x14ac:dyDescent="0.2">
      <c r="F16211" s="450"/>
    </row>
    <row r="16212" spans="6:6" x14ac:dyDescent="0.2">
      <c r="F16212" s="450"/>
    </row>
    <row r="16213" spans="6:6" x14ac:dyDescent="0.2">
      <c r="F16213" s="450"/>
    </row>
    <row r="16214" spans="6:6" x14ac:dyDescent="0.2">
      <c r="F16214" s="450"/>
    </row>
    <row r="16215" spans="6:6" x14ac:dyDescent="0.2">
      <c r="F16215" s="450"/>
    </row>
    <row r="16216" spans="6:6" x14ac:dyDescent="0.2">
      <c r="F16216" s="450"/>
    </row>
    <row r="16217" spans="6:6" x14ac:dyDescent="0.2">
      <c r="F16217" s="450"/>
    </row>
    <row r="16218" spans="6:6" x14ac:dyDescent="0.2">
      <c r="F16218" s="450"/>
    </row>
    <row r="16219" spans="6:6" x14ac:dyDescent="0.2">
      <c r="F16219" s="450"/>
    </row>
    <row r="16220" spans="6:6" x14ac:dyDescent="0.2">
      <c r="F16220" s="450"/>
    </row>
    <row r="16221" spans="6:6" x14ac:dyDescent="0.2">
      <c r="F16221" s="450"/>
    </row>
    <row r="16222" spans="6:6" x14ac:dyDescent="0.2">
      <c r="F16222" s="450"/>
    </row>
    <row r="16223" spans="6:6" x14ac:dyDescent="0.2">
      <c r="F16223" s="450"/>
    </row>
    <row r="16224" spans="6:6" x14ac:dyDescent="0.2">
      <c r="F16224" s="450"/>
    </row>
    <row r="16225" spans="6:6" x14ac:dyDescent="0.2">
      <c r="F16225" s="450"/>
    </row>
    <row r="16226" spans="6:6" x14ac:dyDescent="0.2">
      <c r="F16226" s="450"/>
    </row>
    <row r="16227" spans="6:6" x14ac:dyDescent="0.2">
      <c r="F16227" s="450"/>
    </row>
    <row r="16228" spans="6:6" x14ac:dyDescent="0.2">
      <c r="F16228" s="450"/>
    </row>
    <row r="16229" spans="6:6" x14ac:dyDescent="0.2">
      <c r="F16229" s="450"/>
    </row>
    <row r="16230" spans="6:6" x14ac:dyDescent="0.2">
      <c r="F16230" s="450"/>
    </row>
    <row r="16231" spans="6:6" x14ac:dyDescent="0.2">
      <c r="F16231" s="450"/>
    </row>
    <row r="16232" spans="6:6" x14ac:dyDescent="0.2">
      <c r="F16232" s="450"/>
    </row>
    <row r="16233" spans="6:6" x14ac:dyDescent="0.2">
      <c r="F16233" s="450"/>
    </row>
    <row r="16234" spans="6:6" x14ac:dyDescent="0.2">
      <c r="F16234" s="450"/>
    </row>
    <row r="16235" spans="6:6" x14ac:dyDescent="0.2">
      <c r="F16235" s="450"/>
    </row>
    <row r="16236" spans="6:6" x14ac:dyDescent="0.2">
      <c r="F16236" s="450"/>
    </row>
    <row r="16237" spans="6:6" x14ac:dyDescent="0.2">
      <c r="F16237" s="450"/>
    </row>
    <row r="16238" spans="6:6" x14ac:dyDescent="0.2">
      <c r="F16238" s="450"/>
    </row>
    <row r="16239" spans="6:6" x14ac:dyDescent="0.2">
      <c r="F16239" s="450"/>
    </row>
    <row r="16240" spans="6:6" x14ac:dyDescent="0.2">
      <c r="F16240" s="450"/>
    </row>
    <row r="16241" spans="6:6" x14ac:dyDescent="0.2">
      <c r="F16241" s="450"/>
    </row>
    <row r="16242" spans="6:6" x14ac:dyDescent="0.2">
      <c r="F16242" s="450"/>
    </row>
    <row r="16243" spans="6:6" x14ac:dyDescent="0.2">
      <c r="F16243" s="450"/>
    </row>
    <row r="16244" spans="6:6" x14ac:dyDescent="0.2">
      <c r="F16244" s="450"/>
    </row>
    <row r="16245" spans="6:6" x14ac:dyDescent="0.2">
      <c r="F16245" s="450"/>
    </row>
    <row r="16246" spans="6:6" x14ac:dyDescent="0.2">
      <c r="F16246" s="450"/>
    </row>
    <row r="16247" spans="6:6" x14ac:dyDescent="0.2">
      <c r="F16247" s="450"/>
    </row>
    <row r="16248" spans="6:6" x14ac:dyDescent="0.2">
      <c r="F16248" s="450"/>
    </row>
    <row r="16249" spans="6:6" x14ac:dyDescent="0.2">
      <c r="F16249" s="450"/>
    </row>
    <row r="16250" spans="6:6" x14ac:dyDescent="0.2">
      <c r="F16250" s="450"/>
    </row>
    <row r="16251" spans="6:6" x14ac:dyDescent="0.2">
      <c r="F16251" s="450"/>
    </row>
    <row r="16252" spans="6:6" x14ac:dyDescent="0.2">
      <c r="F16252" s="450"/>
    </row>
    <row r="16253" spans="6:6" x14ac:dyDescent="0.2">
      <c r="F16253" s="450"/>
    </row>
    <row r="16254" spans="6:6" x14ac:dyDescent="0.2">
      <c r="F16254" s="450"/>
    </row>
    <row r="16255" spans="6:6" x14ac:dyDescent="0.2">
      <c r="F16255" s="450"/>
    </row>
    <row r="16256" spans="6:6" x14ac:dyDescent="0.2">
      <c r="F16256" s="450"/>
    </row>
    <row r="16257" spans="6:6" x14ac:dyDescent="0.2">
      <c r="F16257" s="450"/>
    </row>
    <row r="16258" spans="6:6" x14ac:dyDescent="0.2">
      <c r="F16258" s="450"/>
    </row>
    <row r="16259" spans="6:6" x14ac:dyDescent="0.2">
      <c r="F16259" s="450"/>
    </row>
    <row r="16260" spans="6:6" x14ac:dyDescent="0.2">
      <c r="F16260" s="450"/>
    </row>
    <row r="16261" spans="6:6" x14ac:dyDescent="0.2">
      <c r="F16261" s="450"/>
    </row>
    <row r="16262" spans="6:6" x14ac:dyDescent="0.2">
      <c r="F16262" s="450"/>
    </row>
    <row r="16263" spans="6:6" x14ac:dyDescent="0.2">
      <c r="F16263" s="450"/>
    </row>
    <row r="16264" spans="6:6" x14ac:dyDescent="0.2">
      <c r="F16264" s="450"/>
    </row>
    <row r="16265" spans="6:6" x14ac:dyDescent="0.2">
      <c r="F16265" s="450"/>
    </row>
    <row r="16266" spans="6:6" x14ac:dyDescent="0.2">
      <c r="F16266" s="450"/>
    </row>
    <row r="16267" spans="6:6" x14ac:dyDescent="0.2">
      <c r="F16267" s="450"/>
    </row>
    <row r="16268" spans="6:6" x14ac:dyDescent="0.2">
      <c r="F16268" s="450"/>
    </row>
    <row r="16269" spans="6:6" x14ac:dyDescent="0.2">
      <c r="F16269" s="450"/>
    </row>
    <row r="16270" spans="6:6" x14ac:dyDescent="0.2">
      <c r="F16270" s="450"/>
    </row>
    <row r="16271" spans="6:6" x14ac:dyDescent="0.2">
      <c r="F16271" s="450"/>
    </row>
    <row r="16272" spans="6:6" x14ac:dyDescent="0.2">
      <c r="F16272" s="450"/>
    </row>
    <row r="16273" spans="6:6" x14ac:dyDescent="0.2">
      <c r="F16273" s="450"/>
    </row>
    <row r="16274" spans="6:6" x14ac:dyDescent="0.2">
      <c r="F16274" s="450"/>
    </row>
    <row r="16275" spans="6:6" x14ac:dyDescent="0.2">
      <c r="F16275" s="450"/>
    </row>
    <row r="16276" spans="6:6" x14ac:dyDescent="0.2">
      <c r="F16276" s="450"/>
    </row>
    <row r="16277" spans="6:6" x14ac:dyDescent="0.2">
      <c r="F16277" s="450"/>
    </row>
    <row r="16278" spans="6:6" x14ac:dyDescent="0.2">
      <c r="F16278" s="450"/>
    </row>
    <row r="16279" spans="6:6" x14ac:dyDescent="0.2">
      <c r="F16279" s="450"/>
    </row>
    <row r="16280" spans="6:6" x14ac:dyDescent="0.2">
      <c r="F16280" s="450"/>
    </row>
    <row r="16281" spans="6:6" x14ac:dyDescent="0.2">
      <c r="F16281" s="450"/>
    </row>
    <row r="16282" spans="6:6" x14ac:dyDescent="0.2">
      <c r="F16282" s="450"/>
    </row>
    <row r="16283" spans="6:6" x14ac:dyDescent="0.2">
      <c r="F16283" s="450"/>
    </row>
    <row r="16284" spans="6:6" x14ac:dyDescent="0.2">
      <c r="F16284" s="450"/>
    </row>
    <row r="16285" spans="6:6" x14ac:dyDescent="0.2">
      <c r="F16285" s="450"/>
    </row>
    <row r="16286" spans="6:6" x14ac:dyDescent="0.2">
      <c r="F16286" s="450"/>
    </row>
    <row r="16287" spans="6:6" x14ac:dyDescent="0.2">
      <c r="F16287" s="450"/>
    </row>
    <row r="16288" spans="6:6" x14ac:dyDescent="0.2">
      <c r="F16288" s="450"/>
    </row>
    <row r="16289" spans="6:6" x14ac:dyDescent="0.2">
      <c r="F16289" s="450"/>
    </row>
    <row r="16290" spans="6:6" x14ac:dyDescent="0.2">
      <c r="F16290" s="450"/>
    </row>
    <row r="16291" spans="6:6" x14ac:dyDescent="0.2">
      <c r="F16291" s="450"/>
    </row>
    <row r="16292" spans="6:6" x14ac:dyDescent="0.2">
      <c r="F16292" s="450"/>
    </row>
    <row r="16293" spans="6:6" x14ac:dyDescent="0.2">
      <c r="F16293" s="450"/>
    </row>
    <row r="16294" spans="6:6" x14ac:dyDescent="0.2">
      <c r="F16294" s="450"/>
    </row>
    <row r="16295" spans="6:6" x14ac:dyDescent="0.2">
      <c r="F16295" s="450"/>
    </row>
    <row r="16296" spans="6:6" x14ac:dyDescent="0.2">
      <c r="F16296" s="450"/>
    </row>
    <row r="16297" spans="6:6" x14ac:dyDescent="0.2">
      <c r="F16297" s="450"/>
    </row>
    <row r="16298" spans="6:6" x14ac:dyDescent="0.2">
      <c r="F16298" s="450"/>
    </row>
    <row r="16299" spans="6:6" x14ac:dyDescent="0.2">
      <c r="F16299" s="450"/>
    </row>
    <row r="16300" spans="6:6" x14ac:dyDescent="0.2">
      <c r="F16300" s="450"/>
    </row>
    <row r="16301" spans="6:6" x14ac:dyDescent="0.2">
      <c r="F16301" s="450"/>
    </row>
    <row r="16302" spans="6:6" x14ac:dyDescent="0.2">
      <c r="F16302" s="450"/>
    </row>
    <row r="16303" spans="6:6" x14ac:dyDescent="0.2">
      <c r="F16303" s="450"/>
    </row>
    <row r="16304" spans="6:6" x14ac:dyDescent="0.2">
      <c r="F16304" s="450"/>
    </row>
    <row r="16305" spans="6:6" x14ac:dyDescent="0.2">
      <c r="F16305" s="450"/>
    </row>
    <row r="16306" spans="6:6" x14ac:dyDescent="0.2">
      <c r="F16306" s="450"/>
    </row>
    <row r="16307" spans="6:6" x14ac:dyDescent="0.2">
      <c r="F16307" s="450"/>
    </row>
    <row r="16308" spans="6:6" x14ac:dyDescent="0.2">
      <c r="F16308" s="450"/>
    </row>
    <row r="16309" spans="6:6" x14ac:dyDescent="0.2">
      <c r="F16309" s="450"/>
    </row>
    <row r="16310" spans="6:6" x14ac:dyDescent="0.2">
      <c r="F16310" s="450"/>
    </row>
    <row r="16311" spans="6:6" x14ac:dyDescent="0.2">
      <c r="F16311" s="450"/>
    </row>
    <row r="16312" spans="6:6" x14ac:dyDescent="0.2">
      <c r="F16312" s="450"/>
    </row>
    <row r="16313" spans="6:6" x14ac:dyDescent="0.2">
      <c r="F16313" s="450"/>
    </row>
    <row r="16314" spans="6:6" x14ac:dyDescent="0.2">
      <c r="F16314" s="450"/>
    </row>
    <row r="16315" spans="6:6" x14ac:dyDescent="0.2">
      <c r="F16315" s="450"/>
    </row>
    <row r="16316" spans="6:6" x14ac:dyDescent="0.2">
      <c r="F16316" s="450"/>
    </row>
    <row r="16317" spans="6:6" x14ac:dyDescent="0.2">
      <c r="F16317" s="450"/>
    </row>
    <row r="16318" spans="6:6" x14ac:dyDescent="0.2">
      <c r="F16318" s="450"/>
    </row>
    <row r="16319" spans="6:6" x14ac:dyDescent="0.2">
      <c r="F16319" s="450"/>
    </row>
    <row r="16320" spans="6:6" x14ac:dyDescent="0.2">
      <c r="F16320" s="450"/>
    </row>
    <row r="16321" spans="6:6" x14ac:dyDescent="0.2">
      <c r="F16321" s="450"/>
    </row>
    <row r="16322" spans="6:6" x14ac:dyDescent="0.2">
      <c r="F16322" s="450"/>
    </row>
    <row r="16323" spans="6:6" x14ac:dyDescent="0.2">
      <c r="F16323" s="450"/>
    </row>
    <row r="16324" spans="6:6" x14ac:dyDescent="0.2">
      <c r="F16324" s="450"/>
    </row>
    <row r="16325" spans="6:6" x14ac:dyDescent="0.2">
      <c r="F16325" s="450"/>
    </row>
    <row r="16326" spans="6:6" x14ac:dyDescent="0.2">
      <c r="F16326" s="450"/>
    </row>
    <row r="16327" spans="6:6" x14ac:dyDescent="0.2">
      <c r="F16327" s="450"/>
    </row>
    <row r="16328" spans="6:6" x14ac:dyDescent="0.2">
      <c r="F16328" s="450"/>
    </row>
    <row r="16329" spans="6:6" x14ac:dyDescent="0.2">
      <c r="F16329" s="450"/>
    </row>
    <row r="16330" spans="6:6" x14ac:dyDescent="0.2">
      <c r="F16330" s="450"/>
    </row>
    <row r="16331" spans="6:6" x14ac:dyDescent="0.2">
      <c r="F16331" s="450"/>
    </row>
    <row r="16332" spans="6:6" x14ac:dyDescent="0.2">
      <c r="F16332" s="450"/>
    </row>
    <row r="16333" spans="6:6" x14ac:dyDescent="0.2">
      <c r="F16333" s="450"/>
    </row>
    <row r="16334" spans="6:6" x14ac:dyDescent="0.2">
      <c r="F16334" s="450"/>
    </row>
    <row r="16335" spans="6:6" x14ac:dyDescent="0.2">
      <c r="F16335" s="450"/>
    </row>
    <row r="16336" spans="6:6" x14ac:dyDescent="0.2">
      <c r="F16336" s="450"/>
    </row>
    <row r="16337" spans="6:6" x14ac:dyDescent="0.2">
      <c r="F16337" s="450"/>
    </row>
    <row r="16338" spans="6:6" x14ac:dyDescent="0.2">
      <c r="F16338" s="450"/>
    </row>
    <row r="16339" spans="6:6" x14ac:dyDescent="0.2">
      <c r="F16339" s="450"/>
    </row>
    <row r="16340" spans="6:6" x14ac:dyDescent="0.2">
      <c r="F16340" s="450"/>
    </row>
    <row r="16341" spans="6:6" x14ac:dyDescent="0.2">
      <c r="F16341" s="450"/>
    </row>
    <row r="16342" spans="6:6" x14ac:dyDescent="0.2">
      <c r="F16342" s="450"/>
    </row>
    <row r="16343" spans="6:6" x14ac:dyDescent="0.2">
      <c r="F16343" s="450"/>
    </row>
    <row r="16344" spans="6:6" x14ac:dyDescent="0.2">
      <c r="F16344" s="450"/>
    </row>
    <row r="16345" spans="6:6" x14ac:dyDescent="0.2">
      <c r="F16345" s="450"/>
    </row>
    <row r="16346" spans="6:6" x14ac:dyDescent="0.2">
      <c r="F16346" s="450"/>
    </row>
    <row r="16347" spans="6:6" x14ac:dyDescent="0.2">
      <c r="F16347" s="450"/>
    </row>
    <row r="16348" spans="6:6" x14ac:dyDescent="0.2">
      <c r="F16348" s="450"/>
    </row>
    <row r="16349" spans="6:6" x14ac:dyDescent="0.2">
      <c r="F16349" s="450"/>
    </row>
    <row r="16350" spans="6:6" x14ac:dyDescent="0.2">
      <c r="F16350" s="450"/>
    </row>
    <row r="16351" spans="6:6" x14ac:dyDescent="0.2">
      <c r="F16351" s="450"/>
    </row>
    <row r="16352" spans="6:6" x14ac:dyDescent="0.2">
      <c r="F16352" s="450"/>
    </row>
    <row r="16353" spans="6:6" x14ac:dyDescent="0.2">
      <c r="F16353" s="450"/>
    </row>
    <row r="16354" spans="6:6" x14ac:dyDescent="0.2">
      <c r="F16354" s="450"/>
    </row>
    <row r="16355" spans="6:6" x14ac:dyDescent="0.2">
      <c r="F16355" s="450"/>
    </row>
    <row r="16356" spans="6:6" x14ac:dyDescent="0.2">
      <c r="F16356" s="450"/>
    </row>
    <row r="16357" spans="6:6" x14ac:dyDescent="0.2">
      <c r="F16357" s="450"/>
    </row>
    <row r="16358" spans="6:6" x14ac:dyDescent="0.2">
      <c r="F16358" s="450"/>
    </row>
    <row r="16359" spans="6:6" x14ac:dyDescent="0.2">
      <c r="F16359" s="450"/>
    </row>
    <row r="16360" spans="6:6" x14ac:dyDescent="0.2">
      <c r="F16360" s="450"/>
    </row>
    <row r="16361" spans="6:6" x14ac:dyDescent="0.2">
      <c r="F16361" s="450"/>
    </row>
    <row r="16362" spans="6:6" x14ac:dyDescent="0.2">
      <c r="F16362" s="450"/>
    </row>
    <row r="16363" spans="6:6" x14ac:dyDescent="0.2">
      <c r="F16363" s="450"/>
    </row>
    <row r="16364" spans="6:6" x14ac:dyDescent="0.2">
      <c r="F16364" s="450"/>
    </row>
    <row r="16365" spans="6:6" x14ac:dyDescent="0.2">
      <c r="F16365" s="450"/>
    </row>
    <row r="16366" spans="6:6" x14ac:dyDescent="0.2">
      <c r="F16366" s="450"/>
    </row>
    <row r="16367" spans="6:6" x14ac:dyDescent="0.2">
      <c r="F16367" s="450"/>
    </row>
    <row r="16368" spans="6:6" x14ac:dyDescent="0.2">
      <c r="F16368" s="450"/>
    </row>
    <row r="16369" spans="6:6" x14ac:dyDescent="0.2">
      <c r="F16369" s="450"/>
    </row>
    <row r="16370" spans="6:6" x14ac:dyDescent="0.2">
      <c r="F16370" s="450"/>
    </row>
    <row r="16371" spans="6:6" x14ac:dyDescent="0.2">
      <c r="F16371" s="450"/>
    </row>
    <row r="16372" spans="6:6" x14ac:dyDescent="0.2">
      <c r="F16372" s="450"/>
    </row>
    <row r="16373" spans="6:6" x14ac:dyDescent="0.2">
      <c r="F16373" s="450"/>
    </row>
    <row r="16374" spans="6:6" x14ac:dyDescent="0.2">
      <c r="F16374" s="450"/>
    </row>
    <row r="16375" spans="6:6" x14ac:dyDescent="0.2">
      <c r="F16375" s="450"/>
    </row>
    <row r="16376" spans="6:6" x14ac:dyDescent="0.2">
      <c r="F16376" s="450"/>
    </row>
    <row r="16377" spans="6:6" x14ac:dyDescent="0.2">
      <c r="F16377" s="450"/>
    </row>
    <row r="16378" spans="6:6" x14ac:dyDescent="0.2">
      <c r="F16378" s="450"/>
    </row>
    <row r="16379" spans="6:6" x14ac:dyDescent="0.2">
      <c r="F16379" s="450"/>
    </row>
    <row r="16380" spans="6:6" x14ac:dyDescent="0.2">
      <c r="F16380" s="450"/>
    </row>
    <row r="16381" spans="6:6" x14ac:dyDescent="0.2">
      <c r="F16381" s="450"/>
    </row>
    <row r="16382" spans="6:6" x14ac:dyDescent="0.2">
      <c r="F16382" s="450"/>
    </row>
    <row r="16383" spans="6:6" x14ac:dyDescent="0.2">
      <c r="F16383" s="450"/>
    </row>
    <row r="16384" spans="6:6" x14ac:dyDescent="0.2">
      <c r="F16384" s="450"/>
    </row>
    <row r="16385" spans="6:6" x14ac:dyDescent="0.2">
      <c r="F16385" s="450"/>
    </row>
    <row r="16386" spans="6:6" x14ac:dyDescent="0.2">
      <c r="F16386" s="450"/>
    </row>
    <row r="16387" spans="6:6" x14ac:dyDescent="0.2">
      <c r="F16387" s="450"/>
    </row>
    <row r="16388" spans="6:6" x14ac:dyDescent="0.2">
      <c r="F16388" s="450"/>
    </row>
    <row r="16389" spans="6:6" x14ac:dyDescent="0.2">
      <c r="F16389" s="450"/>
    </row>
    <row r="16390" spans="6:6" x14ac:dyDescent="0.2">
      <c r="F16390" s="450"/>
    </row>
    <row r="16391" spans="6:6" x14ac:dyDescent="0.2">
      <c r="F16391" s="450"/>
    </row>
    <row r="16392" spans="6:6" x14ac:dyDescent="0.2">
      <c r="F16392" s="450"/>
    </row>
    <row r="16393" spans="6:6" x14ac:dyDescent="0.2">
      <c r="F16393" s="450"/>
    </row>
    <row r="16394" spans="6:6" x14ac:dyDescent="0.2">
      <c r="F16394" s="450"/>
    </row>
    <row r="16395" spans="6:6" x14ac:dyDescent="0.2">
      <c r="F16395" s="450"/>
    </row>
    <row r="16396" spans="6:6" x14ac:dyDescent="0.2">
      <c r="F16396" s="450"/>
    </row>
    <row r="16397" spans="6:6" x14ac:dyDescent="0.2">
      <c r="F16397" s="450"/>
    </row>
    <row r="16398" spans="6:6" x14ac:dyDescent="0.2">
      <c r="F16398" s="450"/>
    </row>
    <row r="16399" spans="6:6" x14ac:dyDescent="0.2">
      <c r="F16399" s="450"/>
    </row>
    <row r="16400" spans="6:6" x14ac:dyDescent="0.2">
      <c r="F16400" s="450"/>
    </row>
    <row r="16401" spans="6:6" x14ac:dyDescent="0.2">
      <c r="F16401" s="450"/>
    </row>
    <row r="16402" spans="6:6" x14ac:dyDescent="0.2">
      <c r="F16402" s="450"/>
    </row>
    <row r="16403" spans="6:6" x14ac:dyDescent="0.2">
      <c r="F16403" s="450"/>
    </row>
    <row r="16404" spans="6:6" x14ac:dyDescent="0.2">
      <c r="F16404" s="450"/>
    </row>
    <row r="16405" spans="6:6" x14ac:dyDescent="0.2">
      <c r="F16405" s="450"/>
    </row>
    <row r="16406" spans="6:6" x14ac:dyDescent="0.2">
      <c r="F16406" s="450"/>
    </row>
    <row r="16407" spans="6:6" x14ac:dyDescent="0.2">
      <c r="F16407" s="450"/>
    </row>
    <row r="16408" spans="6:6" x14ac:dyDescent="0.2">
      <c r="F16408" s="450"/>
    </row>
    <row r="16409" spans="6:6" x14ac:dyDescent="0.2">
      <c r="F16409" s="450"/>
    </row>
    <row r="16410" spans="6:6" x14ac:dyDescent="0.2">
      <c r="F16410" s="450"/>
    </row>
    <row r="16411" spans="6:6" x14ac:dyDescent="0.2">
      <c r="F16411" s="450"/>
    </row>
    <row r="16412" spans="6:6" x14ac:dyDescent="0.2">
      <c r="F16412" s="450"/>
    </row>
    <row r="16413" spans="6:6" x14ac:dyDescent="0.2">
      <c r="F16413" s="450"/>
    </row>
    <row r="16414" spans="6:6" x14ac:dyDescent="0.2">
      <c r="F16414" s="450"/>
    </row>
    <row r="16415" spans="6:6" x14ac:dyDescent="0.2">
      <c r="F16415" s="450"/>
    </row>
    <row r="16416" spans="6:6" x14ac:dyDescent="0.2">
      <c r="F16416" s="450"/>
    </row>
    <row r="16417" spans="6:6" x14ac:dyDescent="0.2">
      <c r="F16417" s="450"/>
    </row>
    <row r="16418" spans="6:6" x14ac:dyDescent="0.2">
      <c r="F16418" s="450"/>
    </row>
    <row r="16419" spans="6:6" x14ac:dyDescent="0.2">
      <c r="F16419" s="450"/>
    </row>
    <row r="16420" spans="6:6" x14ac:dyDescent="0.2">
      <c r="F16420" s="450"/>
    </row>
    <row r="16421" spans="6:6" x14ac:dyDescent="0.2">
      <c r="F16421" s="450"/>
    </row>
    <row r="16422" spans="6:6" x14ac:dyDescent="0.2">
      <c r="F16422" s="450"/>
    </row>
    <row r="16423" spans="6:6" x14ac:dyDescent="0.2">
      <c r="F16423" s="450"/>
    </row>
    <row r="16424" spans="6:6" x14ac:dyDescent="0.2">
      <c r="F16424" s="450"/>
    </row>
    <row r="16425" spans="6:6" x14ac:dyDescent="0.2">
      <c r="F16425" s="450"/>
    </row>
    <row r="16426" spans="6:6" x14ac:dyDescent="0.2">
      <c r="F16426" s="450"/>
    </row>
    <row r="16427" spans="6:6" x14ac:dyDescent="0.2">
      <c r="F16427" s="450"/>
    </row>
    <row r="16428" spans="6:6" x14ac:dyDescent="0.2">
      <c r="F16428" s="450"/>
    </row>
    <row r="16429" spans="6:6" x14ac:dyDescent="0.2">
      <c r="F16429" s="450"/>
    </row>
    <row r="16430" spans="6:6" x14ac:dyDescent="0.2">
      <c r="F16430" s="450"/>
    </row>
    <row r="16431" spans="6:6" x14ac:dyDescent="0.2">
      <c r="F16431" s="450"/>
    </row>
    <row r="16432" spans="6:6" x14ac:dyDescent="0.2">
      <c r="F16432" s="450"/>
    </row>
    <row r="16433" spans="6:6" x14ac:dyDescent="0.2">
      <c r="F16433" s="450"/>
    </row>
    <row r="16434" spans="6:6" x14ac:dyDescent="0.2">
      <c r="F16434" s="450"/>
    </row>
    <row r="16435" spans="6:6" x14ac:dyDescent="0.2">
      <c r="F16435" s="450"/>
    </row>
    <row r="16436" spans="6:6" x14ac:dyDescent="0.2">
      <c r="F16436" s="450"/>
    </row>
    <row r="16437" spans="6:6" x14ac:dyDescent="0.2">
      <c r="F16437" s="450"/>
    </row>
    <row r="16438" spans="6:6" x14ac:dyDescent="0.2">
      <c r="F16438" s="450"/>
    </row>
    <row r="16439" spans="6:6" x14ac:dyDescent="0.2">
      <c r="F16439" s="450"/>
    </row>
    <row r="16440" spans="6:6" x14ac:dyDescent="0.2">
      <c r="F16440" s="450"/>
    </row>
    <row r="16441" spans="6:6" x14ac:dyDescent="0.2">
      <c r="F16441" s="450"/>
    </row>
    <row r="16442" spans="6:6" x14ac:dyDescent="0.2">
      <c r="F16442" s="450"/>
    </row>
    <row r="16443" spans="6:6" x14ac:dyDescent="0.2">
      <c r="F16443" s="450"/>
    </row>
    <row r="16444" spans="6:6" x14ac:dyDescent="0.2">
      <c r="F16444" s="450"/>
    </row>
    <row r="16445" spans="6:6" x14ac:dyDescent="0.2">
      <c r="F16445" s="450"/>
    </row>
    <row r="16446" spans="6:6" x14ac:dyDescent="0.2">
      <c r="F16446" s="450"/>
    </row>
    <row r="16447" spans="6:6" x14ac:dyDescent="0.2">
      <c r="F16447" s="450"/>
    </row>
    <row r="16448" spans="6:6" x14ac:dyDescent="0.2">
      <c r="F16448" s="450"/>
    </row>
    <row r="16449" spans="6:6" x14ac:dyDescent="0.2">
      <c r="F16449" s="450"/>
    </row>
    <row r="16450" spans="6:6" x14ac:dyDescent="0.2">
      <c r="F16450" s="450"/>
    </row>
    <row r="16451" spans="6:6" x14ac:dyDescent="0.2">
      <c r="F16451" s="450"/>
    </row>
    <row r="16452" spans="6:6" x14ac:dyDescent="0.2">
      <c r="F16452" s="450"/>
    </row>
    <row r="16453" spans="6:6" x14ac:dyDescent="0.2">
      <c r="F16453" s="450"/>
    </row>
    <row r="16454" spans="6:6" x14ac:dyDescent="0.2">
      <c r="F16454" s="450"/>
    </row>
    <row r="16455" spans="6:6" x14ac:dyDescent="0.2">
      <c r="F16455" s="450"/>
    </row>
    <row r="16456" spans="6:6" x14ac:dyDescent="0.2">
      <c r="F16456" s="450"/>
    </row>
    <row r="16457" spans="6:6" x14ac:dyDescent="0.2">
      <c r="F16457" s="450"/>
    </row>
    <row r="16458" spans="6:6" x14ac:dyDescent="0.2">
      <c r="F16458" s="450"/>
    </row>
    <row r="16459" spans="6:6" x14ac:dyDescent="0.2">
      <c r="F16459" s="450"/>
    </row>
    <row r="16460" spans="6:6" x14ac:dyDescent="0.2">
      <c r="F16460" s="450"/>
    </row>
    <row r="16461" spans="6:6" x14ac:dyDescent="0.2">
      <c r="F16461" s="450"/>
    </row>
    <row r="16462" spans="6:6" x14ac:dyDescent="0.2">
      <c r="F16462" s="450"/>
    </row>
    <row r="16463" spans="6:6" x14ac:dyDescent="0.2">
      <c r="F16463" s="450"/>
    </row>
    <row r="16464" spans="6:6" x14ac:dyDescent="0.2">
      <c r="F16464" s="450"/>
    </row>
    <row r="16465" spans="6:6" x14ac:dyDescent="0.2">
      <c r="F16465" s="450"/>
    </row>
    <row r="16466" spans="6:6" x14ac:dyDescent="0.2">
      <c r="F16466" s="450"/>
    </row>
    <row r="16467" spans="6:6" x14ac:dyDescent="0.2">
      <c r="F16467" s="450"/>
    </row>
    <row r="16468" spans="6:6" x14ac:dyDescent="0.2">
      <c r="F16468" s="450"/>
    </row>
    <row r="16469" spans="6:6" x14ac:dyDescent="0.2">
      <c r="F16469" s="450"/>
    </row>
    <row r="16470" spans="6:6" x14ac:dyDescent="0.2">
      <c r="F16470" s="450"/>
    </row>
    <row r="16471" spans="6:6" x14ac:dyDescent="0.2">
      <c r="F16471" s="450"/>
    </row>
    <row r="16472" spans="6:6" x14ac:dyDescent="0.2">
      <c r="F16472" s="450"/>
    </row>
    <row r="16473" spans="6:6" x14ac:dyDescent="0.2">
      <c r="F16473" s="450"/>
    </row>
    <row r="16474" spans="6:6" x14ac:dyDescent="0.2">
      <c r="F16474" s="450"/>
    </row>
    <row r="16475" spans="6:6" x14ac:dyDescent="0.2">
      <c r="F16475" s="450"/>
    </row>
    <row r="16476" spans="6:6" x14ac:dyDescent="0.2">
      <c r="F16476" s="450"/>
    </row>
    <row r="16477" spans="6:6" x14ac:dyDescent="0.2">
      <c r="F16477" s="450"/>
    </row>
    <row r="16478" spans="6:6" x14ac:dyDescent="0.2">
      <c r="F16478" s="450"/>
    </row>
    <row r="16479" spans="6:6" x14ac:dyDescent="0.2">
      <c r="F16479" s="450"/>
    </row>
    <row r="16480" spans="6:6" x14ac:dyDescent="0.2">
      <c r="F16480" s="450"/>
    </row>
    <row r="16481" spans="6:6" x14ac:dyDescent="0.2">
      <c r="F16481" s="450"/>
    </row>
    <row r="16482" spans="6:6" x14ac:dyDescent="0.2">
      <c r="F16482" s="450"/>
    </row>
    <row r="16483" spans="6:6" x14ac:dyDescent="0.2">
      <c r="F16483" s="450"/>
    </row>
    <row r="16484" spans="6:6" x14ac:dyDescent="0.2">
      <c r="F16484" s="450"/>
    </row>
    <row r="16485" spans="6:6" x14ac:dyDescent="0.2">
      <c r="F16485" s="450"/>
    </row>
    <row r="16486" spans="6:6" x14ac:dyDescent="0.2">
      <c r="F16486" s="450"/>
    </row>
    <row r="16487" spans="6:6" x14ac:dyDescent="0.2">
      <c r="F16487" s="450"/>
    </row>
    <row r="16488" spans="6:6" x14ac:dyDescent="0.2">
      <c r="F16488" s="450"/>
    </row>
    <row r="16489" spans="6:6" x14ac:dyDescent="0.2">
      <c r="F16489" s="450"/>
    </row>
    <row r="16490" spans="6:6" x14ac:dyDescent="0.2">
      <c r="F16490" s="450"/>
    </row>
    <row r="16491" spans="6:6" x14ac:dyDescent="0.2">
      <c r="F16491" s="450"/>
    </row>
    <row r="16492" spans="6:6" x14ac:dyDescent="0.2">
      <c r="F16492" s="450"/>
    </row>
    <row r="16493" spans="6:6" x14ac:dyDescent="0.2">
      <c r="F16493" s="450"/>
    </row>
    <row r="16494" spans="6:6" x14ac:dyDescent="0.2">
      <c r="F16494" s="450"/>
    </row>
    <row r="16495" spans="6:6" x14ac:dyDescent="0.2">
      <c r="F16495" s="450"/>
    </row>
    <row r="16496" spans="6:6" x14ac:dyDescent="0.2">
      <c r="F16496" s="450"/>
    </row>
    <row r="16497" spans="6:6" x14ac:dyDescent="0.2">
      <c r="F16497" s="450"/>
    </row>
    <row r="16498" spans="6:6" x14ac:dyDescent="0.2">
      <c r="F16498" s="450"/>
    </row>
    <row r="16499" spans="6:6" x14ac:dyDescent="0.2">
      <c r="F16499" s="450"/>
    </row>
    <row r="16500" spans="6:6" x14ac:dyDescent="0.2">
      <c r="F16500" s="450"/>
    </row>
    <row r="16501" spans="6:6" x14ac:dyDescent="0.2">
      <c r="F16501" s="450"/>
    </row>
    <row r="16502" spans="6:6" x14ac:dyDescent="0.2">
      <c r="F16502" s="450"/>
    </row>
    <row r="16503" spans="6:6" x14ac:dyDescent="0.2">
      <c r="F16503" s="450"/>
    </row>
    <row r="16504" spans="6:6" x14ac:dyDescent="0.2">
      <c r="F16504" s="450"/>
    </row>
    <row r="16505" spans="6:6" x14ac:dyDescent="0.2">
      <c r="F16505" s="450"/>
    </row>
    <row r="16506" spans="6:6" x14ac:dyDescent="0.2">
      <c r="F16506" s="450"/>
    </row>
    <row r="16507" spans="6:6" x14ac:dyDescent="0.2">
      <c r="F16507" s="450"/>
    </row>
    <row r="16508" spans="6:6" x14ac:dyDescent="0.2">
      <c r="F16508" s="450"/>
    </row>
    <row r="16509" spans="6:6" x14ac:dyDescent="0.2">
      <c r="F16509" s="450"/>
    </row>
    <row r="16510" spans="6:6" x14ac:dyDescent="0.2">
      <c r="F16510" s="450"/>
    </row>
    <row r="16511" spans="6:6" x14ac:dyDescent="0.2">
      <c r="F16511" s="450"/>
    </row>
    <row r="16512" spans="6:6" x14ac:dyDescent="0.2">
      <c r="F16512" s="450"/>
    </row>
    <row r="16513" spans="6:6" x14ac:dyDescent="0.2">
      <c r="F16513" s="450"/>
    </row>
    <row r="16514" spans="6:6" x14ac:dyDescent="0.2">
      <c r="F16514" s="450"/>
    </row>
    <row r="16515" spans="6:6" x14ac:dyDescent="0.2">
      <c r="F16515" s="450"/>
    </row>
    <row r="16516" spans="6:6" x14ac:dyDescent="0.2">
      <c r="F16516" s="450"/>
    </row>
    <row r="16517" spans="6:6" x14ac:dyDescent="0.2">
      <c r="F16517" s="450"/>
    </row>
    <row r="16518" spans="6:6" x14ac:dyDescent="0.2">
      <c r="F16518" s="450"/>
    </row>
    <row r="16519" spans="6:6" x14ac:dyDescent="0.2">
      <c r="F16519" s="450"/>
    </row>
    <row r="16520" spans="6:6" x14ac:dyDescent="0.2">
      <c r="F16520" s="450"/>
    </row>
    <row r="16521" spans="6:6" x14ac:dyDescent="0.2">
      <c r="F16521" s="450"/>
    </row>
    <row r="16522" spans="6:6" x14ac:dyDescent="0.2">
      <c r="F16522" s="450"/>
    </row>
    <row r="16523" spans="6:6" x14ac:dyDescent="0.2">
      <c r="F16523" s="450"/>
    </row>
    <row r="16524" spans="6:6" x14ac:dyDescent="0.2">
      <c r="F16524" s="450"/>
    </row>
    <row r="16525" spans="6:6" x14ac:dyDescent="0.2">
      <c r="F16525" s="450"/>
    </row>
    <row r="16526" spans="6:6" x14ac:dyDescent="0.2">
      <c r="F16526" s="450"/>
    </row>
    <row r="16527" spans="6:6" x14ac:dyDescent="0.2">
      <c r="F16527" s="450"/>
    </row>
    <row r="16528" spans="6:6" x14ac:dyDescent="0.2">
      <c r="F16528" s="450"/>
    </row>
    <row r="16529" spans="6:6" x14ac:dyDescent="0.2">
      <c r="F16529" s="450"/>
    </row>
    <row r="16530" spans="6:6" x14ac:dyDescent="0.2">
      <c r="F16530" s="450"/>
    </row>
    <row r="16531" spans="6:6" x14ac:dyDescent="0.2">
      <c r="F16531" s="450"/>
    </row>
    <row r="16532" spans="6:6" x14ac:dyDescent="0.2">
      <c r="F16532" s="450"/>
    </row>
    <row r="16533" spans="6:6" x14ac:dyDescent="0.2">
      <c r="F16533" s="450"/>
    </row>
    <row r="16534" spans="6:6" x14ac:dyDescent="0.2">
      <c r="F16534" s="450"/>
    </row>
    <row r="16535" spans="6:6" x14ac:dyDescent="0.2">
      <c r="F16535" s="450"/>
    </row>
    <row r="16536" spans="6:6" x14ac:dyDescent="0.2">
      <c r="F16536" s="450"/>
    </row>
    <row r="16537" spans="6:6" x14ac:dyDescent="0.2">
      <c r="F16537" s="450"/>
    </row>
    <row r="16538" spans="6:6" x14ac:dyDescent="0.2">
      <c r="F16538" s="450"/>
    </row>
    <row r="16539" spans="6:6" x14ac:dyDescent="0.2">
      <c r="F16539" s="450"/>
    </row>
    <row r="16540" spans="6:6" x14ac:dyDescent="0.2">
      <c r="F16540" s="450"/>
    </row>
    <row r="16541" spans="6:6" x14ac:dyDescent="0.2">
      <c r="F16541" s="450"/>
    </row>
    <row r="16542" spans="6:6" x14ac:dyDescent="0.2">
      <c r="F16542" s="450"/>
    </row>
    <row r="16543" spans="6:6" x14ac:dyDescent="0.2">
      <c r="F16543" s="450"/>
    </row>
    <row r="16544" spans="6:6" x14ac:dyDescent="0.2">
      <c r="F16544" s="450"/>
    </row>
    <row r="16545" spans="6:6" x14ac:dyDescent="0.2">
      <c r="F16545" s="450"/>
    </row>
    <row r="16546" spans="6:6" x14ac:dyDescent="0.2">
      <c r="F16546" s="450"/>
    </row>
    <row r="16547" spans="6:6" x14ac:dyDescent="0.2">
      <c r="F16547" s="450"/>
    </row>
    <row r="16548" spans="6:6" x14ac:dyDescent="0.2">
      <c r="F16548" s="450"/>
    </row>
    <row r="16549" spans="6:6" x14ac:dyDescent="0.2">
      <c r="F16549" s="450"/>
    </row>
    <row r="16550" spans="6:6" x14ac:dyDescent="0.2">
      <c r="F16550" s="450"/>
    </row>
    <row r="16551" spans="6:6" x14ac:dyDescent="0.2">
      <c r="F16551" s="450"/>
    </row>
    <row r="16552" spans="6:6" x14ac:dyDescent="0.2">
      <c r="F16552" s="450"/>
    </row>
    <row r="16553" spans="6:6" x14ac:dyDescent="0.2">
      <c r="F16553" s="450"/>
    </row>
    <row r="16554" spans="6:6" x14ac:dyDescent="0.2">
      <c r="F16554" s="450"/>
    </row>
    <row r="16555" spans="6:6" x14ac:dyDescent="0.2">
      <c r="F16555" s="450"/>
    </row>
    <row r="16556" spans="6:6" x14ac:dyDescent="0.2">
      <c r="F16556" s="450"/>
    </row>
    <row r="16557" spans="6:6" x14ac:dyDescent="0.2">
      <c r="F16557" s="450"/>
    </row>
    <row r="16558" spans="6:6" x14ac:dyDescent="0.2">
      <c r="F16558" s="450"/>
    </row>
    <row r="16559" spans="6:6" x14ac:dyDescent="0.2">
      <c r="F16559" s="450"/>
    </row>
    <row r="16560" spans="6:6" x14ac:dyDescent="0.2">
      <c r="F16560" s="450"/>
    </row>
    <row r="16561" spans="6:6" x14ac:dyDescent="0.2">
      <c r="F16561" s="450"/>
    </row>
    <row r="16562" spans="6:6" x14ac:dyDescent="0.2">
      <c r="F16562" s="450"/>
    </row>
    <row r="16563" spans="6:6" x14ac:dyDescent="0.2">
      <c r="F16563" s="450"/>
    </row>
    <row r="16564" spans="6:6" x14ac:dyDescent="0.2">
      <c r="F16564" s="450"/>
    </row>
    <row r="16565" spans="6:6" x14ac:dyDescent="0.2">
      <c r="F16565" s="450"/>
    </row>
    <row r="16566" spans="6:6" x14ac:dyDescent="0.2">
      <c r="F16566" s="450"/>
    </row>
    <row r="16567" spans="6:6" x14ac:dyDescent="0.2">
      <c r="F16567" s="450"/>
    </row>
    <row r="16568" spans="6:6" x14ac:dyDescent="0.2">
      <c r="F16568" s="450"/>
    </row>
    <row r="16569" spans="6:6" x14ac:dyDescent="0.2">
      <c r="F16569" s="450"/>
    </row>
    <row r="16570" spans="6:6" x14ac:dyDescent="0.2">
      <c r="F16570" s="450"/>
    </row>
    <row r="16571" spans="6:6" x14ac:dyDescent="0.2">
      <c r="F16571" s="450"/>
    </row>
    <row r="16572" spans="6:6" x14ac:dyDescent="0.2">
      <c r="F16572" s="450"/>
    </row>
    <row r="16573" spans="6:6" x14ac:dyDescent="0.2">
      <c r="F16573" s="450"/>
    </row>
    <row r="16574" spans="6:6" x14ac:dyDescent="0.2">
      <c r="F16574" s="450"/>
    </row>
    <row r="16575" spans="6:6" x14ac:dyDescent="0.2">
      <c r="F16575" s="450"/>
    </row>
    <row r="16576" spans="6:6" x14ac:dyDescent="0.2">
      <c r="F16576" s="450"/>
    </row>
    <row r="16577" spans="6:6" x14ac:dyDescent="0.2">
      <c r="F16577" s="450"/>
    </row>
    <row r="16578" spans="6:6" x14ac:dyDescent="0.2">
      <c r="F16578" s="450"/>
    </row>
    <row r="16579" spans="6:6" x14ac:dyDescent="0.2">
      <c r="F16579" s="450"/>
    </row>
    <row r="16580" spans="6:6" x14ac:dyDescent="0.2">
      <c r="F16580" s="450"/>
    </row>
    <row r="16581" spans="6:6" x14ac:dyDescent="0.2">
      <c r="F16581" s="450"/>
    </row>
    <row r="16582" spans="6:6" x14ac:dyDescent="0.2">
      <c r="F16582" s="450"/>
    </row>
    <row r="16583" spans="6:6" x14ac:dyDescent="0.2">
      <c r="F16583" s="450"/>
    </row>
    <row r="16584" spans="6:6" x14ac:dyDescent="0.2">
      <c r="F16584" s="450"/>
    </row>
    <row r="16585" spans="6:6" x14ac:dyDescent="0.2">
      <c r="F16585" s="450"/>
    </row>
    <row r="16586" spans="6:6" x14ac:dyDescent="0.2">
      <c r="F16586" s="450"/>
    </row>
    <row r="16587" spans="6:6" x14ac:dyDescent="0.2">
      <c r="F16587" s="450"/>
    </row>
    <row r="16588" spans="6:6" x14ac:dyDescent="0.2">
      <c r="F16588" s="450"/>
    </row>
    <row r="16589" spans="6:6" x14ac:dyDescent="0.2">
      <c r="F16589" s="450"/>
    </row>
    <row r="16590" spans="6:6" x14ac:dyDescent="0.2">
      <c r="F16590" s="450"/>
    </row>
    <row r="16591" spans="6:6" x14ac:dyDescent="0.2">
      <c r="F16591" s="450"/>
    </row>
    <row r="16592" spans="6:6" x14ac:dyDescent="0.2">
      <c r="F16592" s="450"/>
    </row>
    <row r="16593" spans="6:6" x14ac:dyDescent="0.2">
      <c r="F16593" s="450"/>
    </row>
    <row r="16594" spans="6:6" x14ac:dyDescent="0.2">
      <c r="F16594" s="450"/>
    </row>
    <row r="16595" spans="6:6" x14ac:dyDescent="0.2">
      <c r="F16595" s="450"/>
    </row>
    <row r="16596" spans="6:6" x14ac:dyDescent="0.2">
      <c r="F16596" s="450"/>
    </row>
    <row r="16597" spans="6:6" x14ac:dyDescent="0.2">
      <c r="F16597" s="450"/>
    </row>
    <row r="16598" spans="6:6" x14ac:dyDescent="0.2">
      <c r="F16598" s="450"/>
    </row>
    <row r="16599" spans="6:6" x14ac:dyDescent="0.2">
      <c r="F16599" s="450"/>
    </row>
    <row r="16600" spans="6:6" x14ac:dyDescent="0.2">
      <c r="F16600" s="450"/>
    </row>
    <row r="16601" spans="6:6" x14ac:dyDescent="0.2">
      <c r="F16601" s="450"/>
    </row>
    <row r="16602" spans="6:6" x14ac:dyDescent="0.2">
      <c r="F16602" s="450"/>
    </row>
    <row r="16603" spans="6:6" x14ac:dyDescent="0.2">
      <c r="F16603" s="450"/>
    </row>
    <row r="16604" spans="6:6" x14ac:dyDescent="0.2">
      <c r="F16604" s="450"/>
    </row>
    <row r="16605" spans="6:6" x14ac:dyDescent="0.2">
      <c r="F16605" s="450"/>
    </row>
    <row r="16606" spans="6:6" x14ac:dyDescent="0.2">
      <c r="F16606" s="450"/>
    </row>
    <row r="16607" spans="6:6" x14ac:dyDescent="0.2">
      <c r="F16607" s="450"/>
    </row>
    <row r="16608" spans="6:6" x14ac:dyDescent="0.2">
      <c r="F16608" s="450"/>
    </row>
    <row r="16609" spans="6:6" x14ac:dyDescent="0.2">
      <c r="F16609" s="450"/>
    </row>
    <row r="16610" spans="6:6" x14ac:dyDescent="0.2">
      <c r="F16610" s="450"/>
    </row>
    <row r="16611" spans="6:6" x14ac:dyDescent="0.2">
      <c r="F16611" s="450"/>
    </row>
    <row r="16612" spans="6:6" x14ac:dyDescent="0.2">
      <c r="F16612" s="450"/>
    </row>
    <row r="16613" spans="6:6" x14ac:dyDescent="0.2">
      <c r="F16613" s="450"/>
    </row>
    <row r="16614" spans="6:6" x14ac:dyDescent="0.2">
      <c r="F16614" s="450"/>
    </row>
    <row r="16615" spans="6:6" x14ac:dyDescent="0.2">
      <c r="F16615" s="450"/>
    </row>
    <row r="16616" spans="6:6" x14ac:dyDescent="0.2">
      <c r="F16616" s="450"/>
    </row>
    <row r="16617" spans="6:6" x14ac:dyDescent="0.2">
      <c r="F16617" s="450"/>
    </row>
    <row r="16618" spans="6:6" x14ac:dyDescent="0.2">
      <c r="F16618" s="450"/>
    </row>
    <row r="16619" spans="6:6" x14ac:dyDescent="0.2">
      <c r="F16619" s="450"/>
    </row>
    <row r="16620" spans="6:6" x14ac:dyDescent="0.2">
      <c r="F16620" s="450"/>
    </row>
    <row r="16621" spans="6:6" x14ac:dyDescent="0.2">
      <c r="F16621" s="450"/>
    </row>
    <row r="16622" spans="6:6" x14ac:dyDescent="0.2">
      <c r="F16622" s="450"/>
    </row>
    <row r="16623" spans="6:6" x14ac:dyDescent="0.2">
      <c r="F16623" s="450"/>
    </row>
    <row r="16624" spans="6:6" x14ac:dyDescent="0.2">
      <c r="F16624" s="450"/>
    </row>
    <row r="16625" spans="6:6" x14ac:dyDescent="0.2">
      <c r="F16625" s="450"/>
    </row>
    <row r="16626" spans="6:6" x14ac:dyDescent="0.2">
      <c r="F16626" s="450"/>
    </row>
    <row r="16627" spans="6:6" x14ac:dyDescent="0.2">
      <c r="F16627" s="450"/>
    </row>
    <row r="16628" spans="6:6" x14ac:dyDescent="0.2">
      <c r="F16628" s="450"/>
    </row>
    <row r="16629" spans="6:6" x14ac:dyDescent="0.2">
      <c r="F16629" s="450"/>
    </row>
    <row r="16630" spans="6:6" x14ac:dyDescent="0.2">
      <c r="F16630" s="450"/>
    </row>
    <row r="16631" spans="6:6" x14ac:dyDescent="0.2">
      <c r="F16631" s="450"/>
    </row>
    <row r="16632" spans="6:6" x14ac:dyDescent="0.2">
      <c r="F16632" s="450"/>
    </row>
    <row r="16633" spans="6:6" x14ac:dyDescent="0.2">
      <c r="F16633" s="450"/>
    </row>
    <row r="16634" spans="6:6" x14ac:dyDescent="0.2">
      <c r="F16634" s="450"/>
    </row>
    <row r="16635" spans="6:6" x14ac:dyDescent="0.2">
      <c r="F16635" s="450"/>
    </row>
    <row r="16636" spans="6:6" x14ac:dyDescent="0.2">
      <c r="F16636" s="450"/>
    </row>
    <row r="16637" spans="6:6" x14ac:dyDescent="0.2">
      <c r="F16637" s="450"/>
    </row>
    <row r="16638" spans="6:6" x14ac:dyDescent="0.2">
      <c r="F16638" s="450"/>
    </row>
    <row r="16639" spans="6:6" x14ac:dyDescent="0.2">
      <c r="F16639" s="450"/>
    </row>
    <row r="16640" spans="6:6" x14ac:dyDescent="0.2">
      <c r="F16640" s="450"/>
    </row>
    <row r="16641" spans="6:6" x14ac:dyDescent="0.2">
      <c r="F16641" s="450"/>
    </row>
    <row r="16642" spans="6:6" x14ac:dyDescent="0.2">
      <c r="F16642" s="450"/>
    </row>
    <row r="16643" spans="6:6" x14ac:dyDescent="0.2">
      <c r="F16643" s="450"/>
    </row>
    <row r="16644" spans="6:6" x14ac:dyDescent="0.2">
      <c r="F16644" s="450"/>
    </row>
    <row r="16645" spans="6:6" x14ac:dyDescent="0.2">
      <c r="F16645" s="450"/>
    </row>
    <row r="16646" spans="6:6" x14ac:dyDescent="0.2">
      <c r="F16646" s="450"/>
    </row>
    <row r="16647" spans="6:6" x14ac:dyDescent="0.2">
      <c r="F16647" s="450"/>
    </row>
    <row r="16648" spans="6:6" x14ac:dyDescent="0.2">
      <c r="F16648" s="450"/>
    </row>
    <row r="16649" spans="6:6" x14ac:dyDescent="0.2">
      <c r="F16649" s="450"/>
    </row>
    <row r="16650" spans="6:6" x14ac:dyDescent="0.2">
      <c r="F16650" s="450"/>
    </row>
    <row r="16651" spans="6:6" x14ac:dyDescent="0.2">
      <c r="F16651" s="450"/>
    </row>
    <row r="16652" spans="6:6" x14ac:dyDescent="0.2">
      <c r="F16652" s="450"/>
    </row>
    <row r="16653" spans="6:6" x14ac:dyDescent="0.2">
      <c r="F16653" s="450"/>
    </row>
    <row r="16654" spans="6:6" x14ac:dyDescent="0.2">
      <c r="F16654" s="450"/>
    </row>
    <row r="16655" spans="6:6" x14ac:dyDescent="0.2">
      <c r="F16655" s="450"/>
    </row>
    <row r="16656" spans="6:6" x14ac:dyDescent="0.2">
      <c r="F16656" s="450"/>
    </row>
    <row r="16657" spans="6:6" x14ac:dyDescent="0.2">
      <c r="F16657" s="450"/>
    </row>
    <row r="16658" spans="6:6" x14ac:dyDescent="0.2">
      <c r="F16658" s="450"/>
    </row>
    <row r="16659" spans="6:6" x14ac:dyDescent="0.2">
      <c r="F16659" s="450"/>
    </row>
    <row r="16660" spans="6:6" x14ac:dyDescent="0.2">
      <c r="F16660" s="450"/>
    </row>
    <row r="16661" spans="6:6" x14ac:dyDescent="0.2">
      <c r="F16661" s="450"/>
    </row>
    <row r="16662" spans="6:6" x14ac:dyDescent="0.2">
      <c r="F16662" s="450"/>
    </row>
    <row r="16663" spans="6:6" x14ac:dyDescent="0.2">
      <c r="F16663" s="450"/>
    </row>
    <row r="16664" spans="6:6" x14ac:dyDescent="0.2">
      <c r="F16664" s="450"/>
    </row>
    <row r="16665" spans="6:6" x14ac:dyDescent="0.2">
      <c r="F16665" s="450"/>
    </row>
    <row r="16666" spans="6:6" x14ac:dyDescent="0.2">
      <c r="F16666" s="450"/>
    </row>
    <row r="16667" spans="6:6" x14ac:dyDescent="0.2">
      <c r="F16667" s="450"/>
    </row>
    <row r="16668" spans="6:6" x14ac:dyDescent="0.2">
      <c r="F16668" s="450"/>
    </row>
    <row r="16669" spans="6:6" x14ac:dyDescent="0.2">
      <c r="F16669" s="450"/>
    </row>
    <row r="16670" spans="6:6" x14ac:dyDescent="0.2">
      <c r="F16670" s="450"/>
    </row>
    <row r="16671" spans="6:6" x14ac:dyDescent="0.2">
      <c r="F16671" s="450"/>
    </row>
    <row r="16672" spans="6:6" x14ac:dyDescent="0.2">
      <c r="F16672" s="450"/>
    </row>
    <row r="16673" spans="6:6" x14ac:dyDescent="0.2">
      <c r="F16673" s="450"/>
    </row>
    <row r="16674" spans="6:6" x14ac:dyDescent="0.2">
      <c r="F16674" s="450"/>
    </row>
    <row r="16675" spans="6:6" x14ac:dyDescent="0.2">
      <c r="F16675" s="450"/>
    </row>
    <row r="16676" spans="6:6" x14ac:dyDescent="0.2">
      <c r="F16676" s="450"/>
    </row>
    <row r="16677" spans="6:6" x14ac:dyDescent="0.2">
      <c r="F16677" s="450"/>
    </row>
    <row r="16678" spans="6:6" x14ac:dyDescent="0.2">
      <c r="F16678" s="450"/>
    </row>
    <row r="16679" spans="6:6" x14ac:dyDescent="0.2">
      <c r="F16679" s="450"/>
    </row>
    <row r="16680" spans="6:6" x14ac:dyDescent="0.2">
      <c r="F16680" s="450"/>
    </row>
    <row r="16681" spans="6:6" x14ac:dyDescent="0.2">
      <c r="F16681" s="450"/>
    </row>
    <row r="16682" spans="6:6" x14ac:dyDescent="0.2">
      <c r="F16682" s="450"/>
    </row>
    <row r="16683" spans="6:6" x14ac:dyDescent="0.2">
      <c r="F16683" s="450"/>
    </row>
    <row r="16684" spans="6:6" x14ac:dyDescent="0.2">
      <c r="F16684" s="450"/>
    </row>
    <row r="16685" spans="6:6" x14ac:dyDescent="0.2">
      <c r="F16685" s="450"/>
    </row>
    <row r="16686" spans="6:6" x14ac:dyDescent="0.2">
      <c r="F16686" s="450"/>
    </row>
    <row r="16687" spans="6:6" x14ac:dyDescent="0.2">
      <c r="F16687" s="450"/>
    </row>
    <row r="16688" spans="6:6" x14ac:dyDescent="0.2">
      <c r="F16688" s="450"/>
    </row>
    <row r="16689" spans="6:6" x14ac:dyDescent="0.2">
      <c r="F16689" s="450"/>
    </row>
    <row r="16690" spans="6:6" x14ac:dyDescent="0.2">
      <c r="F16690" s="450"/>
    </row>
    <row r="16691" spans="6:6" x14ac:dyDescent="0.2">
      <c r="F16691" s="450"/>
    </row>
    <row r="16692" spans="6:6" x14ac:dyDescent="0.2">
      <c r="F16692" s="450"/>
    </row>
    <row r="16693" spans="6:6" x14ac:dyDescent="0.2">
      <c r="F16693" s="450"/>
    </row>
    <row r="16694" spans="6:6" x14ac:dyDescent="0.2">
      <c r="F16694" s="450"/>
    </row>
    <row r="16695" spans="6:6" x14ac:dyDescent="0.2">
      <c r="F16695" s="450"/>
    </row>
    <row r="16696" spans="6:6" x14ac:dyDescent="0.2">
      <c r="F16696" s="450"/>
    </row>
    <row r="16697" spans="6:6" x14ac:dyDescent="0.2">
      <c r="F16697" s="450"/>
    </row>
    <row r="16698" spans="6:6" x14ac:dyDescent="0.2">
      <c r="F16698" s="450"/>
    </row>
    <row r="16699" spans="6:6" x14ac:dyDescent="0.2">
      <c r="F16699" s="450"/>
    </row>
    <row r="16700" spans="6:6" x14ac:dyDescent="0.2">
      <c r="F16700" s="450"/>
    </row>
    <row r="16701" spans="6:6" x14ac:dyDescent="0.2">
      <c r="F16701" s="450"/>
    </row>
    <row r="16702" spans="6:6" x14ac:dyDescent="0.2">
      <c r="F16702" s="450"/>
    </row>
    <row r="16703" spans="6:6" x14ac:dyDescent="0.2">
      <c r="F16703" s="450"/>
    </row>
    <row r="16704" spans="6:6" x14ac:dyDescent="0.2">
      <c r="F16704" s="450"/>
    </row>
    <row r="16705" spans="6:6" x14ac:dyDescent="0.2">
      <c r="F16705" s="450"/>
    </row>
    <row r="16706" spans="6:6" x14ac:dyDescent="0.2">
      <c r="F16706" s="450"/>
    </row>
    <row r="16707" spans="6:6" x14ac:dyDescent="0.2">
      <c r="F16707" s="450"/>
    </row>
    <row r="16708" spans="6:6" x14ac:dyDescent="0.2">
      <c r="F16708" s="450"/>
    </row>
    <row r="16709" spans="6:6" x14ac:dyDescent="0.2">
      <c r="F16709" s="450"/>
    </row>
    <row r="16710" spans="6:6" x14ac:dyDescent="0.2">
      <c r="F16710" s="450"/>
    </row>
    <row r="16711" spans="6:6" x14ac:dyDescent="0.2">
      <c r="F16711" s="450"/>
    </row>
    <row r="16712" spans="6:6" x14ac:dyDescent="0.2">
      <c r="F16712" s="450"/>
    </row>
    <row r="16713" spans="6:6" x14ac:dyDescent="0.2">
      <c r="F16713" s="450"/>
    </row>
    <row r="16714" spans="6:6" x14ac:dyDescent="0.2">
      <c r="F16714" s="450"/>
    </row>
    <row r="16715" spans="6:6" x14ac:dyDescent="0.2">
      <c r="F16715" s="450"/>
    </row>
    <row r="16716" spans="6:6" x14ac:dyDescent="0.2">
      <c r="F16716" s="450"/>
    </row>
    <row r="16717" spans="6:6" x14ac:dyDescent="0.2">
      <c r="F16717" s="450"/>
    </row>
    <row r="16718" spans="6:6" x14ac:dyDescent="0.2">
      <c r="F16718" s="450"/>
    </row>
    <row r="16719" spans="6:6" x14ac:dyDescent="0.2">
      <c r="F16719" s="450"/>
    </row>
    <row r="16720" spans="6:6" x14ac:dyDescent="0.2">
      <c r="F16720" s="450"/>
    </row>
    <row r="16721" spans="6:6" x14ac:dyDescent="0.2">
      <c r="F16721" s="450"/>
    </row>
    <row r="16722" spans="6:6" x14ac:dyDescent="0.2">
      <c r="F16722" s="450"/>
    </row>
    <row r="16723" spans="6:6" x14ac:dyDescent="0.2">
      <c r="F16723" s="450"/>
    </row>
    <row r="16724" spans="6:6" x14ac:dyDescent="0.2">
      <c r="F16724" s="450"/>
    </row>
    <row r="16725" spans="6:6" x14ac:dyDescent="0.2">
      <c r="F16725" s="450"/>
    </row>
    <row r="16726" spans="6:6" x14ac:dyDescent="0.2">
      <c r="F16726" s="450"/>
    </row>
    <row r="16727" spans="6:6" x14ac:dyDescent="0.2">
      <c r="F16727" s="450"/>
    </row>
    <row r="16728" spans="6:6" x14ac:dyDescent="0.2">
      <c r="F16728" s="450"/>
    </row>
    <row r="16729" spans="6:6" x14ac:dyDescent="0.2">
      <c r="F16729" s="450"/>
    </row>
    <row r="16730" spans="6:6" x14ac:dyDescent="0.2">
      <c r="F16730" s="450"/>
    </row>
    <row r="16731" spans="6:6" x14ac:dyDescent="0.2">
      <c r="F16731" s="450"/>
    </row>
    <row r="16732" spans="6:6" x14ac:dyDescent="0.2">
      <c r="F16732" s="450"/>
    </row>
    <row r="16733" spans="6:6" x14ac:dyDescent="0.2">
      <c r="F16733" s="450"/>
    </row>
    <row r="16734" spans="6:6" x14ac:dyDescent="0.2">
      <c r="F16734" s="450"/>
    </row>
    <row r="16735" spans="6:6" x14ac:dyDescent="0.2">
      <c r="F16735" s="450"/>
    </row>
    <row r="16736" spans="6:6" x14ac:dyDescent="0.2">
      <c r="F16736" s="450"/>
    </row>
    <row r="16737" spans="6:6" x14ac:dyDescent="0.2">
      <c r="F16737" s="450"/>
    </row>
    <row r="16738" spans="6:6" x14ac:dyDescent="0.2">
      <c r="F16738" s="450"/>
    </row>
    <row r="16739" spans="6:6" x14ac:dyDescent="0.2">
      <c r="F16739" s="450"/>
    </row>
    <row r="16740" spans="6:6" x14ac:dyDescent="0.2">
      <c r="F16740" s="450"/>
    </row>
    <row r="16741" spans="6:6" x14ac:dyDescent="0.2">
      <c r="F16741" s="450"/>
    </row>
    <row r="16742" spans="6:6" x14ac:dyDescent="0.2">
      <c r="F16742" s="450"/>
    </row>
    <row r="16743" spans="6:6" x14ac:dyDescent="0.2">
      <c r="F16743" s="450"/>
    </row>
    <row r="16744" spans="6:6" x14ac:dyDescent="0.2">
      <c r="F16744" s="450"/>
    </row>
    <row r="16745" spans="6:6" x14ac:dyDescent="0.2">
      <c r="F16745" s="450"/>
    </row>
    <row r="16746" spans="6:6" x14ac:dyDescent="0.2">
      <c r="F16746" s="450"/>
    </row>
    <row r="16747" spans="6:6" x14ac:dyDescent="0.2">
      <c r="F16747" s="450"/>
    </row>
    <row r="16748" spans="6:6" x14ac:dyDescent="0.2">
      <c r="F16748" s="450"/>
    </row>
    <row r="16749" spans="6:6" x14ac:dyDescent="0.2">
      <c r="F16749" s="450"/>
    </row>
    <row r="16750" spans="6:6" x14ac:dyDescent="0.2">
      <c r="F16750" s="450"/>
    </row>
    <row r="16751" spans="6:6" x14ac:dyDescent="0.2">
      <c r="F16751" s="450"/>
    </row>
    <row r="16752" spans="6:6" x14ac:dyDescent="0.2">
      <c r="F16752" s="450"/>
    </row>
    <row r="16753" spans="6:6" x14ac:dyDescent="0.2">
      <c r="F16753" s="450"/>
    </row>
    <row r="16754" spans="6:6" x14ac:dyDescent="0.2">
      <c r="F16754" s="450"/>
    </row>
    <row r="16755" spans="6:6" x14ac:dyDescent="0.2">
      <c r="F16755" s="450"/>
    </row>
    <row r="16756" spans="6:6" x14ac:dyDescent="0.2">
      <c r="F16756" s="450"/>
    </row>
    <row r="16757" spans="6:6" x14ac:dyDescent="0.2">
      <c r="F16757" s="450"/>
    </row>
    <row r="16758" spans="6:6" x14ac:dyDescent="0.2">
      <c r="F16758" s="450"/>
    </row>
    <row r="16759" spans="6:6" x14ac:dyDescent="0.2">
      <c r="F16759" s="450"/>
    </row>
    <row r="16760" spans="6:6" x14ac:dyDescent="0.2">
      <c r="F16760" s="450"/>
    </row>
    <row r="16761" spans="6:6" x14ac:dyDescent="0.2">
      <c r="F16761" s="450"/>
    </row>
    <row r="16762" spans="6:6" x14ac:dyDescent="0.2">
      <c r="F16762" s="450"/>
    </row>
    <row r="16763" spans="6:6" x14ac:dyDescent="0.2">
      <c r="F16763" s="450"/>
    </row>
    <row r="16764" spans="6:6" x14ac:dyDescent="0.2">
      <c r="F16764" s="450"/>
    </row>
    <row r="16765" spans="6:6" x14ac:dyDescent="0.2">
      <c r="F16765" s="450"/>
    </row>
    <row r="16766" spans="6:6" x14ac:dyDescent="0.2">
      <c r="F16766" s="450"/>
    </row>
    <row r="16767" spans="6:6" x14ac:dyDescent="0.2">
      <c r="F16767" s="450"/>
    </row>
    <row r="16768" spans="6:6" x14ac:dyDescent="0.2">
      <c r="F16768" s="450"/>
    </row>
    <row r="16769" spans="6:6" x14ac:dyDescent="0.2">
      <c r="F16769" s="450"/>
    </row>
    <row r="16770" spans="6:6" x14ac:dyDescent="0.2">
      <c r="F16770" s="450"/>
    </row>
    <row r="16771" spans="6:6" x14ac:dyDescent="0.2">
      <c r="F16771" s="450"/>
    </row>
    <row r="16772" spans="6:6" x14ac:dyDescent="0.2">
      <c r="F16772" s="450"/>
    </row>
    <row r="16773" spans="6:6" x14ac:dyDescent="0.2">
      <c r="F16773" s="450"/>
    </row>
    <row r="16774" spans="6:6" x14ac:dyDescent="0.2">
      <c r="F16774" s="450"/>
    </row>
    <row r="16775" spans="6:6" x14ac:dyDescent="0.2">
      <c r="F16775" s="450"/>
    </row>
    <row r="16776" spans="6:6" x14ac:dyDescent="0.2">
      <c r="F16776" s="450"/>
    </row>
    <row r="16777" spans="6:6" x14ac:dyDescent="0.2">
      <c r="F16777" s="450"/>
    </row>
    <row r="16778" spans="6:6" x14ac:dyDescent="0.2">
      <c r="F16778" s="450"/>
    </row>
    <row r="16779" spans="6:6" x14ac:dyDescent="0.2">
      <c r="F16779" s="450"/>
    </row>
    <row r="16780" spans="6:6" x14ac:dyDescent="0.2">
      <c r="F16780" s="450"/>
    </row>
    <row r="16781" spans="6:6" x14ac:dyDescent="0.2">
      <c r="F16781" s="450"/>
    </row>
    <row r="16782" spans="6:6" x14ac:dyDescent="0.2">
      <c r="F16782" s="450"/>
    </row>
    <row r="16783" spans="6:6" x14ac:dyDescent="0.2">
      <c r="F16783" s="450"/>
    </row>
    <row r="16784" spans="6:6" x14ac:dyDescent="0.2">
      <c r="F16784" s="450"/>
    </row>
    <row r="16785" spans="6:6" x14ac:dyDescent="0.2">
      <c r="F16785" s="450"/>
    </row>
    <row r="16786" spans="6:6" x14ac:dyDescent="0.2">
      <c r="F16786" s="450"/>
    </row>
    <row r="16787" spans="6:6" x14ac:dyDescent="0.2">
      <c r="F16787" s="450"/>
    </row>
    <row r="16788" spans="6:6" x14ac:dyDescent="0.2">
      <c r="F16788" s="450"/>
    </row>
    <row r="16789" spans="6:6" x14ac:dyDescent="0.2">
      <c r="F16789" s="450"/>
    </row>
    <row r="16790" spans="6:6" x14ac:dyDescent="0.2">
      <c r="F16790" s="450"/>
    </row>
    <row r="16791" spans="6:6" x14ac:dyDescent="0.2">
      <c r="F16791" s="450"/>
    </row>
    <row r="16792" spans="6:6" x14ac:dyDescent="0.2">
      <c r="F16792" s="450"/>
    </row>
    <row r="16793" spans="6:6" x14ac:dyDescent="0.2">
      <c r="F16793" s="450"/>
    </row>
    <row r="16794" spans="6:6" x14ac:dyDescent="0.2">
      <c r="F16794" s="450"/>
    </row>
    <row r="16795" spans="6:6" x14ac:dyDescent="0.2">
      <c r="F16795" s="450"/>
    </row>
    <row r="16796" spans="6:6" x14ac:dyDescent="0.2">
      <c r="F16796" s="450"/>
    </row>
    <row r="16797" spans="6:6" x14ac:dyDescent="0.2">
      <c r="F16797" s="450"/>
    </row>
    <row r="16798" spans="6:6" x14ac:dyDescent="0.2">
      <c r="F16798" s="450"/>
    </row>
    <row r="16799" spans="6:6" x14ac:dyDescent="0.2">
      <c r="F16799" s="450"/>
    </row>
    <row r="16800" spans="6:6" x14ac:dyDescent="0.2">
      <c r="F16800" s="450"/>
    </row>
    <row r="16801" spans="6:6" x14ac:dyDescent="0.2">
      <c r="F16801" s="450"/>
    </row>
    <row r="16802" spans="6:6" x14ac:dyDescent="0.2">
      <c r="F16802" s="450"/>
    </row>
    <row r="16803" spans="6:6" x14ac:dyDescent="0.2">
      <c r="F16803" s="450"/>
    </row>
    <row r="16804" spans="6:6" x14ac:dyDescent="0.2">
      <c r="F16804" s="450"/>
    </row>
    <row r="16805" spans="6:6" x14ac:dyDescent="0.2">
      <c r="F16805" s="450"/>
    </row>
    <row r="16806" spans="6:6" x14ac:dyDescent="0.2">
      <c r="F16806" s="450"/>
    </row>
    <row r="16807" spans="6:6" x14ac:dyDescent="0.2">
      <c r="F16807" s="450"/>
    </row>
    <row r="16808" spans="6:6" x14ac:dyDescent="0.2">
      <c r="F16808" s="450"/>
    </row>
    <row r="16809" spans="6:6" x14ac:dyDescent="0.2">
      <c r="F16809" s="450"/>
    </row>
    <row r="16810" spans="6:6" x14ac:dyDescent="0.2">
      <c r="F16810" s="450"/>
    </row>
    <row r="16811" spans="6:6" x14ac:dyDescent="0.2">
      <c r="F16811" s="450"/>
    </row>
    <row r="16812" spans="6:6" x14ac:dyDescent="0.2">
      <c r="F16812" s="450"/>
    </row>
    <row r="16813" spans="6:6" x14ac:dyDescent="0.2">
      <c r="F16813" s="450"/>
    </row>
    <row r="16814" spans="6:6" x14ac:dyDescent="0.2">
      <c r="F16814" s="450"/>
    </row>
    <row r="16815" spans="6:6" x14ac:dyDescent="0.2">
      <c r="F16815" s="450"/>
    </row>
    <row r="16816" spans="6:6" x14ac:dyDescent="0.2">
      <c r="F16816" s="450"/>
    </row>
    <row r="16817" spans="6:6" x14ac:dyDescent="0.2">
      <c r="F16817" s="450"/>
    </row>
    <row r="16818" spans="6:6" x14ac:dyDescent="0.2">
      <c r="F16818" s="450"/>
    </row>
    <row r="16819" spans="6:6" x14ac:dyDescent="0.2">
      <c r="F16819" s="450"/>
    </row>
    <row r="16820" spans="6:6" x14ac:dyDescent="0.2">
      <c r="F16820" s="450"/>
    </row>
    <row r="16821" spans="6:6" x14ac:dyDescent="0.2">
      <c r="F16821" s="450"/>
    </row>
    <row r="16822" spans="6:6" x14ac:dyDescent="0.2">
      <c r="F16822" s="450"/>
    </row>
    <row r="16823" spans="6:6" x14ac:dyDescent="0.2">
      <c r="F16823" s="450"/>
    </row>
    <row r="16824" spans="6:6" x14ac:dyDescent="0.2">
      <c r="F16824" s="450"/>
    </row>
    <row r="16825" spans="6:6" x14ac:dyDescent="0.2">
      <c r="F16825" s="450"/>
    </row>
    <row r="16826" spans="6:6" x14ac:dyDescent="0.2">
      <c r="F16826" s="450"/>
    </row>
    <row r="16827" spans="6:6" x14ac:dyDescent="0.2">
      <c r="F16827" s="450"/>
    </row>
    <row r="16828" spans="6:6" x14ac:dyDescent="0.2">
      <c r="F16828" s="450"/>
    </row>
    <row r="16829" spans="6:6" x14ac:dyDescent="0.2">
      <c r="F16829" s="450"/>
    </row>
    <row r="16830" spans="6:6" x14ac:dyDescent="0.2">
      <c r="F16830" s="450"/>
    </row>
    <row r="16831" spans="6:6" x14ac:dyDescent="0.2">
      <c r="F16831" s="450"/>
    </row>
    <row r="16832" spans="6:6" x14ac:dyDescent="0.2">
      <c r="F16832" s="450"/>
    </row>
    <row r="16833" spans="6:6" x14ac:dyDescent="0.2">
      <c r="F16833" s="450"/>
    </row>
    <row r="16834" spans="6:6" x14ac:dyDescent="0.2">
      <c r="F16834" s="450"/>
    </row>
    <row r="16835" spans="6:6" x14ac:dyDescent="0.2">
      <c r="F16835" s="450"/>
    </row>
    <row r="16836" spans="6:6" x14ac:dyDescent="0.2">
      <c r="F16836" s="450"/>
    </row>
    <row r="16837" spans="6:6" x14ac:dyDescent="0.2">
      <c r="F16837" s="450"/>
    </row>
    <row r="16838" spans="6:6" x14ac:dyDescent="0.2">
      <c r="F16838" s="450"/>
    </row>
    <row r="16839" spans="6:6" x14ac:dyDescent="0.2">
      <c r="F16839" s="450"/>
    </row>
    <row r="16840" spans="6:6" x14ac:dyDescent="0.2">
      <c r="F16840" s="450"/>
    </row>
    <row r="16841" spans="6:6" x14ac:dyDescent="0.2">
      <c r="F16841" s="450"/>
    </row>
    <row r="16842" spans="6:6" x14ac:dyDescent="0.2">
      <c r="F16842" s="450"/>
    </row>
    <row r="16843" spans="6:6" x14ac:dyDescent="0.2">
      <c r="F16843" s="450"/>
    </row>
    <row r="16844" spans="6:6" x14ac:dyDescent="0.2">
      <c r="F16844" s="450"/>
    </row>
    <row r="16845" spans="6:6" x14ac:dyDescent="0.2">
      <c r="F16845" s="450"/>
    </row>
    <row r="16846" spans="6:6" x14ac:dyDescent="0.2">
      <c r="F16846" s="450"/>
    </row>
    <row r="16847" spans="6:6" x14ac:dyDescent="0.2">
      <c r="F16847" s="450"/>
    </row>
    <row r="16848" spans="6:6" x14ac:dyDescent="0.2">
      <c r="F16848" s="450"/>
    </row>
    <row r="16849" spans="6:6" x14ac:dyDescent="0.2">
      <c r="F16849" s="450"/>
    </row>
    <row r="16850" spans="6:6" x14ac:dyDescent="0.2">
      <c r="F16850" s="450"/>
    </row>
    <row r="16851" spans="6:6" x14ac:dyDescent="0.2">
      <c r="F16851" s="450"/>
    </row>
    <row r="16852" spans="6:6" x14ac:dyDescent="0.2">
      <c r="F16852" s="450"/>
    </row>
    <row r="16853" spans="6:6" x14ac:dyDescent="0.2">
      <c r="F16853" s="450"/>
    </row>
    <row r="16854" spans="6:6" x14ac:dyDescent="0.2">
      <c r="F16854" s="450"/>
    </row>
    <row r="16855" spans="6:6" x14ac:dyDescent="0.2">
      <c r="F16855" s="450"/>
    </row>
    <row r="16856" spans="6:6" x14ac:dyDescent="0.2">
      <c r="F16856" s="450"/>
    </row>
    <row r="16857" spans="6:6" x14ac:dyDescent="0.2">
      <c r="F16857" s="450"/>
    </row>
    <row r="16858" spans="6:6" x14ac:dyDescent="0.2">
      <c r="F16858" s="450"/>
    </row>
    <row r="16859" spans="6:6" x14ac:dyDescent="0.2">
      <c r="F16859" s="450"/>
    </row>
    <row r="16860" spans="6:6" x14ac:dyDescent="0.2">
      <c r="F16860" s="450"/>
    </row>
    <row r="16861" spans="6:6" x14ac:dyDescent="0.2">
      <c r="F16861" s="450"/>
    </row>
    <row r="16862" spans="6:6" x14ac:dyDescent="0.2">
      <c r="F16862" s="450"/>
    </row>
    <row r="16863" spans="6:6" x14ac:dyDescent="0.2">
      <c r="F16863" s="450"/>
    </row>
    <row r="16864" spans="6:6" x14ac:dyDescent="0.2">
      <c r="F16864" s="450"/>
    </row>
    <row r="16865" spans="6:6" x14ac:dyDescent="0.2">
      <c r="F16865" s="450"/>
    </row>
    <row r="16866" spans="6:6" x14ac:dyDescent="0.2">
      <c r="F16866" s="450"/>
    </row>
    <row r="16867" spans="6:6" x14ac:dyDescent="0.2">
      <c r="F16867" s="450"/>
    </row>
    <row r="16868" spans="6:6" x14ac:dyDescent="0.2">
      <c r="F16868" s="450"/>
    </row>
    <row r="16869" spans="6:6" x14ac:dyDescent="0.2">
      <c r="F16869" s="450"/>
    </row>
    <row r="16870" spans="6:6" x14ac:dyDescent="0.2">
      <c r="F16870" s="450"/>
    </row>
    <row r="16871" spans="6:6" x14ac:dyDescent="0.2">
      <c r="F16871" s="450"/>
    </row>
    <row r="16872" spans="6:6" x14ac:dyDescent="0.2">
      <c r="F16872" s="450"/>
    </row>
    <row r="16873" spans="6:6" x14ac:dyDescent="0.2">
      <c r="F16873" s="450"/>
    </row>
    <row r="16874" spans="6:6" x14ac:dyDescent="0.2">
      <c r="F16874" s="450"/>
    </row>
    <row r="16875" spans="6:6" x14ac:dyDescent="0.2">
      <c r="F16875" s="450"/>
    </row>
    <row r="16876" spans="6:6" x14ac:dyDescent="0.2">
      <c r="F16876" s="450"/>
    </row>
    <row r="16877" spans="6:6" x14ac:dyDescent="0.2">
      <c r="F16877" s="450"/>
    </row>
    <row r="16878" spans="6:6" x14ac:dyDescent="0.2">
      <c r="F16878" s="450"/>
    </row>
    <row r="16879" spans="6:6" x14ac:dyDescent="0.2">
      <c r="F16879" s="450"/>
    </row>
    <row r="16880" spans="6:6" x14ac:dyDescent="0.2">
      <c r="F16880" s="450"/>
    </row>
    <row r="16881" spans="6:6" x14ac:dyDescent="0.2">
      <c r="F16881" s="450"/>
    </row>
    <row r="16882" spans="6:6" x14ac:dyDescent="0.2">
      <c r="F16882" s="450"/>
    </row>
    <row r="16883" spans="6:6" x14ac:dyDescent="0.2">
      <c r="F16883" s="450"/>
    </row>
    <row r="16884" spans="6:6" x14ac:dyDescent="0.2">
      <c r="F16884" s="450"/>
    </row>
    <row r="16885" spans="6:6" x14ac:dyDescent="0.2">
      <c r="F16885" s="450"/>
    </row>
    <row r="16886" spans="6:6" x14ac:dyDescent="0.2">
      <c r="F16886" s="450"/>
    </row>
    <row r="16887" spans="6:6" x14ac:dyDescent="0.2">
      <c r="F16887" s="450"/>
    </row>
    <row r="16888" spans="6:6" x14ac:dyDescent="0.2">
      <c r="F16888" s="450"/>
    </row>
    <row r="16889" spans="6:6" x14ac:dyDescent="0.2">
      <c r="F16889" s="450"/>
    </row>
    <row r="16890" spans="6:6" x14ac:dyDescent="0.2">
      <c r="F16890" s="450"/>
    </row>
    <row r="16891" spans="6:6" x14ac:dyDescent="0.2">
      <c r="F16891" s="450"/>
    </row>
    <row r="16892" spans="6:6" x14ac:dyDescent="0.2">
      <c r="F16892" s="450"/>
    </row>
    <row r="16893" spans="6:6" x14ac:dyDescent="0.2">
      <c r="F16893" s="450"/>
    </row>
    <row r="16894" spans="6:6" x14ac:dyDescent="0.2">
      <c r="F16894" s="450"/>
    </row>
    <row r="16895" spans="6:6" x14ac:dyDescent="0.2">
      <c r="F16895" s="450"/>
    </row>
    <row r="16896" spans="6:6" x14ac:dyDescent="0.2">
      <c r="F16896" s="450"/>
    </row>
    <row r="16897" spans="6:6" x14ac:dyDescent="0.2">
      <c r="F16897" s="450"/>
    </row>
    <row r="16898" spans="6:6" x14ac:dyDescent="0.2">
      <c r="F16898" s="450"/>
    </row>
    <row r="16899" spans="6:6" x14ac:dyDescent="0.2">
      <c r="F16899" s="450"/>
    </row>
    <row r="16900" spans="6:6" x14ac:dyDescent="0.2">
      <c r="F16900" s="450"/>
    </row>
    <row r="16901" spans="6:6" x14ac:dyDescent="0.2">
      <c r="F16901" s="450"/>
    </row>
    <row r="16902" spans="6:6" x14ac:dyDescent="0.2">
      <c r="F16902" s="450"/>
    </row>
    <row r="16903" spans="6:6" x14ac:dyDescent="0.2">
      <c r="F16903" s="450"/>
    </row>
    <row r="16904" spans="6:6" x14ac:dyDescent="0.2">
      <c r="F16904" s="450"/>
    </row>
    <row r="16905" spans="6:6" x14ac:dyDescent="0.2">
      <c r="F16905" s="450"/>
    </row>
    <row r="16906" spans="6:6" x14ac:dyDescent="0.2">
      <c r="F16906" s="450"/>
    </row>
    <row r="16907" spans="6:6" x14ac:dyDescent="0.2">
      <c r="F16907" s="450"/>
    </row>
    <row r="16908" spans="6:6" x14ac:dyDescent="0.2">
      <c r="F16908" s="450"/>
    </row>
    <row r="16909" spans="6:6" x14ac:dyDescent="0.2">
      <c r="F16909" s="450"/>
    </row>
    <row r="16910" spans="6:6" x14ac:dyDescent="0.2">
      <c r="F16910" s="450"/>
    </row>
    <row r="16911" spans="6:6" x14ac:dyDescent="0.2">
      <c r="F16911" s="450"/>
    </row>
    <row r="16912" spans="6:6" x14ac:dyDescent="0.2">
      <c r="F16912" s="450"/>
    </row>
    <row r="16913" spans="6:6" x14ac:dyDescent="0.2">
      <c r="F16913" s="450"/>
    </row>
    <row r="16914" spans="6:6" x14ac:dyDescent="0.2">
      <c r="F16914" s="450"/>
    </row>
    <row r="16915" spans="6:6" x14ac:dyDescent="0.2">
      <c r="F16915" s="450"/>
    </row>
    <row r="16916" spans="6:6" x14ac:dyDescent="0.2">
      <c r="F16916" s="450"/>
    </row>
    <row r="16917" spans="6:6" x14ac:dyDescent="0.2">
      <c r="F16917" s="450"/>
    </row>
    <row r="16918" spans="6:6" x14ac:dyDescent="0.2">
      <c r="F16918" s="450"/>
    </row>
    <row r="16919" spans="6:6" x14ac:dyDescent="0.2">
      <c r="F16919" s="450"/>
    </row>
    <row r="16920" spans="6:6" x14ac:dyDescent="0.2">
      <c r="F16920" s="450"/>
    </row>
    <row r="16921" spans="6:6" x14ac:dyDescent="0.2">
      <c r="F16921" s="450"/>
    </row>
    <row r="16922" spans="6:6" x14ac:dyDescent="0.2">
      <c r="F16922" s="450"/>
    </row>
    <row r="16923" spans="6:6" x14ac:dyDescent="0.2">
      <c r="F16923" s="450"/>
    </row>
    <row r="16924" spans="6:6" x14ac:dyDescent="0.2">
      <c r="F16924" s="450"/>
    </row>
    <row r="16925" spans="6:6" x14ac:dyDescent="0.2">
      <c r="F16925" s="450"/>
    </row>
    <row r="16926" spans="6:6" x14ac:dyDescent="0.2">
      <c r="F16926" s="450"/>
    </row>
    <row r="16927" spans="6:6" x14ac:dyDescent="0.2">
      <c r="F16927" s="450"/>
    </row>
    <row r="16928" spans="6:6" x14ac:dyDescent="0.2">
      <c r="F16928" s="450"/>
    </row>
    <row r="16929" spans="6:6" x14ac:dyDescent="0.2">
      <c r="F16929" s="450"/>
    </row>
    <row r="16930" spans="6:6" x14ac:dyDescent="0.2">
      <c r="F16930" s="450"/>
    </row>
    <row r="16931" spans="6:6" x14ac:dyDescent="0.2">
      <c r="F16931" s="450"/>
    </row>
    <row r="16932" spans="6:6" x14ac:dyDescent="0.2">
      <c r="F16932" s="450"/>
    </row>
    <row r="16933" spans="6:6" x14ac:dyDescent="0.2">
      <c r="F16933" s="450"/>
    </row>
    <row r="16934" spans="6:6" x14ac:dyDescent="0.2">
      <c r="F16934" s="450"/>
    </row>
    <row r="16935" spans="6:6" x14ac:dyDescent="0.2">
      <c r="F16935" s="450"/>
    </row>
    <row r="16936" spans="6:6" x14ac:dyDescent="0.2">
      <c r="F16936" s="450"/>
    </row>
    <row r="16937" spans="6:6" x14ac:dyDescent="0.2">
      <c r="F16937" s="450"/>
    </row>
    <row r="16938" spans="6:6" x14ac:dyDescent="0.2">
      <c r="F16938" s="450"/>
    </row>
    <row r="16939" spans="6:6" x14ac:dyDescent="0.2">
      <c r="F16939" s="450"/>
    </row>
    <row r="16940" spans="6:6" x14ac:dyDescent="0.2">
      <c r="F16940" s="450"/>
    </row>
    <row r="16941" spans="6:6" x14ac:dyDescent="0.2">
      <c r="F16941" s="450"/>
    </row>
    <row r="16942" spans="6:6" x14ac:dyDescent="0.2">
      <c r="F16942" s="450"/>
    </row>
    <row r="16943" spans="6:6" x14ac:dyDescent="0.2">
      <c r="F16943" s="450"/>
    </row>
    <row r="16944" spans="6:6" x14ac:dyDescent="0.2">
      <c r="F16944" s="450"/>
    </row>
    <row r="16945" spans="6:6" x14ac:dyDescent="0.2">
      <c r="F16945" s="450"/>
    </row>
    <row r="16946" spans="6:6" x14ac:dyDescent="0.2">
      <c r="F16946" s="450"/>
    </row>
    <row r="16947" spans="6:6" x14ac:dyDescent="0.2">
      <c r="F16947" s="450"/>
    </row>
    <row r="16948" spans="6:6" x14ac:dyDescent="0.2">
      <c r="F16948" s="450"/>
    </row>
    <row r="16949" spans="6:6" x14ac:dyDescent="0.2">
      <c r="F16949" s="450"/>
    </row>
    <row r="16950" spans="6:6" x14ac:dyDescent="0.2">
      <c r="F16950" s="450"/>
    </row>
    <row r="16951" spans="6:6" x14ac:dyDescent="0.2">
      <c r="F16951" s="450"/>
    </row>
    <row r="16952" spans="6:6" x14ac:dyDescent="0.2">
      <c r="F16952" s="450"/>
    </row>
    <row r="16953" spans="6:6" x14ac:dyDescent="0.2">
      <c r="F16953" s="450"/>
    </row>
    <row r="16954" spans="6:6" x14ac:dyDescent="0.2">
      <c r="F16954" s="450"/>
    </row>
    <row r="16955" spans="6:6" x14ac:dyDescent="0.2">
      <c r="F16955" s="450"/>
    </row>
    <row r="16956" spans="6:6" x14ac:dyDescent="0.2">
      <c r="F16956" s="450"/>
    </row>
    <row r="16957" spans="6:6" x14ac:dyDescent="0.2">
      <c r="F16957" s="450"/>
    </row>
    <row r="16958" spans="6:6" x14ac:dyDescent="0.2">
      <c r="F16958" s="450"/>
    </row>
    <row r="16959" spans="6:6" x14ac:dyDescent="0.2">
      <c r="F16959" s="450"/>
    </row>
    <row r="16960" spans="6:6" x14ac:dyDescent="0.2">
      <c r="F16960" s="450"/>
    </row>
    <row r="16961" spans="6:6" x14ac:dyDescent="0.2">
      <c r="F16961" s="450"/>
    </row>
    <row r="16962" spans="6:6" x14ac:dyDescent="0.2">
      <c r="F16962" s="450"/>
    </row>
    <row r="16963" spans="6:6" x14ac:dyDescent="0.2">
      <c r="F16963" s="450"/>
    </row>
    <row r="16964" spans="6:6" x14ac:dyDescent="0.2">
      <c r="F16964" s="450"/>
    </row>
    <row r="16965" spans="6:6" x14ac:dyDescent="0.2">
      <c r="F16965" s="450"/>
    </row>
    <row r="16966" spans="6:6" x14ac:dyDescent="0.2">
      <c r="F16966" s="450"/>
    </row>
    <row r="16967" spans="6:6" x14ac:dyDescent="0.2">
      <c r="F16967" s="450"/>
    </row>
    <row r="16968" spans="6:6" x14ac:dyDescent="0.2">
      <c r="F16968" s="450"/>
    </row>
    <row r="16969" spans="6:6" x14ac:dyDescent="0.2">
      <c r="F16969" s="450"/>
    </row>
    <row r="16970" spans="6:6" x14ac:dyDescent="0.2">
      <c r="F16970" s="450"/>
    </row>
    <row r="16971" spans="6:6" x14ac:dyDescent="0.2">
      <c r="F16971" s="450"/>
    </row>
    <row r="16972" spans="6:6" x14ac:dyDescent="0.2">
      <c r="F16972" s="450"/>
    </row>
    <row r="16973" spans="6:6" x14ac:dyDescent="0.2">
      <c r="F16973" s="450"/>
    </row>
    <row r="16974" spans="6:6" x14ac:dyDescent="0.2">
      <c r="F16974" s="450"/>
    </row>
    <row r="16975" spans="6:6" x14ac:dyDescent="0.2">
      <c r="F16975" s="450"/>
    </row>
    <row r="16976" spans="6:6" x14ac:dyDescent="0.2">
      <c r="F16976" s="450"/>
    </row>
    <row r="16977" spans="6:6" x14ac:dyDescent="0.2">
      <c r="F16977" s="450"/>
    </row>
    <row r="16978" spans="6:6" x14ac:dyDescent="0.2">
      <c r="F16978" s="450"/>
    </row>
    <row r="16979" spans="6:6" x14ac:dyDescent="0.2">
      <c r="F16979" s="450"/>
    </row>
    <row r="16980" spans="6:6" x14ac:dyDescent="0.2">
      <c r="F16980" s="450"/>
    </row>
    <row r="16981" spans="6:6" x14ac:dyDescent="0.2">
      <c r="F16981" s="450"/>
    </row>
    <row r="16982" spans="6:6" x14ac:dyDescent="0.2">
      <c r="F16982" s="450"/>
    </row>
    <row r="16983" spans="6:6" x14ac:dyDescent="0.2">
      <c r="F16983" s="450"/>
    </row>
    <row r="16984" spans="6:6" x14ac:dyDescent="0.2">
      <c r="F16984" s="450"/>
    </row>
    <row r="16985" spans="6:6" x14ac:dyDescent="0.2">
      <c r="F16985" s="450"/>
    </row>
    <row r="16986" spans="6:6" x14ac:dyDescent="0.2">
      <c r="F16986" s="450"/>
    </row>
    <row r="16987" spans="6:6" x14ac:dyDescent="0.2">
      <c r="F16987" s="450"/>
    </row>
    <row r="16988" spans="6:6" x14ac:dyDescent="0.2">
      <c r="F16988" s="450"/>
    </row>
    <row r="16989" spans="6:6" x14ac:dyDescent="0.2">
      <c r="F16989" s="450"/>
    </row>
    <row r="16990" spans="6:6" x14ac:dyDescent="0.2">
      <c r="F16990" s="450"/>
    </row>
    <row r="16991" spans="6:6" x14ac:dyDescent="0.2">
      <c r="F16991" s="450"/>
    </row>
    <row r="16992" spans="6:6" x14ac:dyDescent="0.2">
      <c r="F16992" s="450"/>
    </row>
    <row r="16993" spans="6:6" x14ac:dyDescent="0.2">
      <c r="F16993" s="450"/>
    </row>
    <row r="16994" spans="6:6" x14ac:dyDescent="0.2">
      <c r="F16994" s="450"/>
    </row>
    <row r="16995" spans="6:6" x14ac:dyDescent="0.2">
      <c r="F16995" s="450"/>
    </row>
    <row r="16996" spans="6:6" x14ac:dyDescent="0.2">
      <c r="F16996" s="450"/>
    </row>
    <row r="16997" spans="6:6" x14ac:dyDescent="0.2">
      <c r="F16997" s="450"/>
    </row>
    <row r="16998" spans="6:6" x14ac:dyDescent="0.2">
      <c r="F16998" s="450"/>
    </row>
    <row r="16999" spans="6:6" x14ac:dyDescent="0.2">
      <c r="F16999" s="450"/>
    </row>
    <row r="17000" spans="6:6" x14ac:dyDescent="0.2">
      <c r="F17000" s="450"/>
    </row>
    <row r="17001" spans="6:6" x14ac:dyDescent="0.2">
      <c r="F17001" s="450"/>
    </row>
    <row r="17002" spans="6:6" x14ac:dyDescent="0.2">
      <c r="F17002" s="450"/>
    </row>
    <row r="17003" spans="6:6" x14ac:dyDescent="0.2">
      <c r="F17003" s="450"/>
    </row>
    <row r="17004" spans="6:6" x14ac:dyDescent="0.2">
      <c r="F17004" s="450"/>
    </row>
    <row r="17005" spans="6:6" x14ac:dyDescent="0.2">
      <c r="F17005" s="450"/>
    </row>
    <row r="17006" spans="6:6" x14ac:dyDescent="0.2">
      <c r="F17006" s="450"/>
    </row>
    <row r="17007" spans="6:6" x14ac:dyDescent="0.2">
      <c r="F17007" s="450"/>
    </row>
    <row r="17008" spans="6:6" x14ac:dyDescent="0.2">
      <c r="F17008" s="450"/>
    </row>
    <row r="17009" spans="6:6" x14ac:dyDescent="0.2">
      <c r="F17009" s="450"/>
    </row>
    <row r="17010" spans="6:6" x14ac:dyDescent="0.2">
      <c r="F17010" s="450"/>
    </row>
    <row r="17011" spans="6:6" x14ac:dyDescent="0.2">
      <c r="F17011" s="450"/>
    </row>
    <row r="17012" spans="6:6" x14ac:dyDescent="0.2">
      <c r="F17012" s="450"/>
    </row>
    <row r="17013" spans="6:6" x14ac:dyDescent="0.2">
      <c r="F17013" s="450"/>
    </row>
    <row r="17014" spans="6:6" x14ac:dyDescent="0.2">
      <c r="F17014" s="450"/>
    </row>
    <row r="17015" spans="6:6" x14ac:dyDescent="0.2">
      <c r="F17015" s="450"/>
    </row>
    <row r="17016" spans="6:6" x14ac:dyDescent="0.2">
      <c r="F17016" s="450"/>
    </row>
    <row r="17017" spans="6:6" x14ac:dyDescent="0.2">
      <c r="F17017" s="450"/>
    </row>
    <row r="17018" spans="6:6" x14ac:dyDescent="0.2">
      <c r="F17018" s="450"/>
    </row>
    <row r="17019" spans="6:6" x14ac:dyDescent="0.2">
      <c r="F17019" s="450"/>
    </row>
    <row r="17020" spans="6:6" x14ac:dyDescent="0.2">
      <c r="F17020" s="450"/>
    </row>
    <row r="17021" spans="6:6" x14ac:dyDescent="0.2">
      <c r="F17021" s="450"/>
    </row>
    <row r="17022" spans="6:6" x14ac:dyDescent="0.2">
      <c r="F17022" s="450"/>
    </row>
    <row r="17023" spans="6:6" x14ac:dyDescent="0.2">
      <c r="F17023" s="450"/>
    </row>
    <row r="17024" spans="6:6" x14ac:dyDescent="0.2">
      <c r="F17024" s="450"/>
    </row>
    <row r="17025" spans="6:6" x14ac:dyDescent="0.2">
      <c r="F17025" s="450"/>
    </row>
    <row r="17026" spans="6:6" x14ac:dyDescent="0.2">
      <c r="F17026" s="450"/>
    </row>
    <row r="17027" spans="6:6" x14ac:dyDescent="0.2">
      <c r="F17027" s="450"/>
    </row>
    <row r="17028" spans="6:6" x14ac:dyDescent="0.2">
      <c r="F17028" s="450"/>
    </row>
    <row r="17029" spans="6:6" x14ac:dyDescent="0.2">
      <c r="F17029" s="450"/>
    </row>
    <row r="17030" spans="6:6" x14ac:dyDescent="0.2">
      <c r="F17030" s="450"/>
    </row>
    <row r="17031" spans="6:6" x14ac:dyDescent="0.2">
      <c r="F17031" s="450"/>
    </row>
    <row r="17032" spans="6:6" x14ac:dyDescent="0.2">
      <c r="F17032" s="450"/>
    </row>
    <row r="17033" spans="6:6" x14ac:dyDescent="0.2">
      <c r="F17033" s="450"/>
    </row>
    <row r="17034" spans="6:6" x14ac:dyDescent="0.2">
      <c r="F17034" s="450"/>
    </row>
    <row r="17035" spans="6:6" x14ac:dyDescent="0.2">
      <c r="F17035" s="450"/>
    </row>
    <row r="17036" spans="6:6" x14ac:dyDescent="0.2">
      <c r="F17036" s="450"/>
    </row>
    <row r="17037" spans="6:6" x14ac:dyDescent="0.2">
      <c r="F17037" s="450"/>
    </row>
    <row r="17038" spans="6:6" x14ac:dyDescent="0.2">
      <c r="F17038" s="450"/>
    </row>
    <row r="17039" spans="6:6" x14ac:dyDescent="0.2">
      <c r="F17039" s="450"/>
    </row>
    <row r="17040" spans="6:6" x14ac:dyDescent="0.2">
      <c r="F17040" s="450"/>
    </row>
    <row r="17041" spans="6:6" x14ac:dyDescent="0.2">
      <c r="F17041" s="450"/>
    </row>
    <row r="17042" spans="6:6" x14ac:dyDescent="0.2">
      <c r="F17042" s="450"/>
    </row>
    <row r="17043" spans="6:6" x14ac:dyDescent="0.2">
      <c r="F17043" s="450"/>
    </row>
    <row r="17044" spans="6:6" x14ac:dyDescent="0.2">
      <c r="F17044" s="450"/>
    </row>
    <row r="17045" spans="6:6" x14ac:dyDescent="0.2">
      <c r="F17045" s="450"/>
    </row>
    <row r="17046" spans="6:6" x14ac:dyDescent="0.2">
      <c r="F17046" s="450"/>
    </row>
    <row r="17047" spans="6:6" x14ac:dyDescent="0.2">
      <c r="F17047" s="450"/>
    </row>
    <row r="17048" spans="6:6" x14ac:dyDescent="0.2">
      <c r="F17048" s="450"/>
    </row>
    <row r="17049" spans="6:6" x14ac:dyDescent="0.2">
      <c r="F17049" s="450"/>
    </row>
    <row r="17050" spans="6:6" x14ac:dyDescent="0.2">
      <c r="F17050" s="450"/>
    </row>
    <row r="17051" spans="6:6" x14ac:dyDescent="0.2">
      <c r="F17051" s="450"/>
    </row>
    <row r="17052" spans="6:6" x14ac:dyDescent="0.2">
      <c r="F17052" s="450"/>
    </row>
    <row r="17053" spans="6:6" x14ac:dyDescent="0.2">
      <c r="F17053" s="450"/>
    </row>
    <row r="17054" spans="6:6" x14ac:dyDescent="0.2">
      <c r="F17054" s="450"/>
    </row>
    <row r="17055" spans="6:6" x14ac:dyDescent="0.2">
      <c r="F17055" s="450"/>
    </row>
    <row r="17056" spans="6:6" x14ac:dyDescent="0.2">
      <c r="F17056" s="450"/>
    </row>
    <row r="17057" spans="6:6" x14ac:dyDescent="0.2">
      <c r="F17057" s="450"/>
    </row>
    <row r="17058" spans="6:6" x14ac:dyDescent="0.2">
      <c r="F17058" s="450"/>
    </row>
    <row r="17059" spans="6:6" x14ac:dyDescent="0.2">
      <c r="F17059" s="450"/>
    </row>
    <row r="17060" spans="6:6" x14ac:dyDescent="0.2">
      <c r="F17060" s="450"/>
    </row>
    <row r="17061" spans="6:6" x14ac:dyDescent="0.2">
      <c r="F17061" s="450"/>
    </row>
    <row r="17062" spans="6:6" x14ac:dyDescent="0.2">
      <c r="F17062" s="450"/>
    </row>
    <row r="17063" spans="6:6" x14ac:dyDescent="0.2">
      <c r="F17063" s="450"/>
    </row>
    <row r="17064" spans="6:6" x14ac:dyDescent="0.2">
      <c r="F17064" s="450"/>
    </row>
    <row r="17065" spans="6:6" x14ac:dyDescent="0.2">
      <c r="F17065" s="450"/>
    </row>
    <row r="17066" spans="6:6" x14ac:dyDescent="0.2">
      <c r="F17066" s="450"/>
    </row>
    <row r="17067" spans="6:6" x14ac:dyDescent="0.2">
      <c r="F17067" s="450"/>
    </row>
    <row r="17068" spans="6:6" x14ac:dyDescent="0.2">
      <c r="F17068" s="450"/>
    </row>
    <row r="17069" spans="6:6" x14ac:dyDescent="0.2">
      <c r="F17069" s="450"/>
    </row>
    <row r="17070" spans="6:6" x14ac:dyDescent="0.2">
      <c r="F17070" s="450"/>
    </row>
    <row r="17071" spans="6:6" x14ac:dyDescent="0.2">
      <c r="F17071" s="450"/>
    </row>
    <row r="17072" spans="6:6" x14ac:dyDescent="0.2">
      <c r="F17072" s="450"/>
    </row>
    <row r="17073" spans="6:6" x14ac:dyDescent="0.2">
      <c r="F17073" s="450"/>
    </row>
    <row r="17074" spans="6:6" x14ac:dyDescent="0.2">
      <c r="F17074" s="450"/>
    </row>
    <row r="17075" spans="6:6" x14ac:dyDescent="0.2">
      <c r="F17075" s="450"/>
    </row>
    <row r="17076" spans="6:6" x14ac:dyDescent="0.2">
      <c r="F17076" s="450"/>
    </row>
    <row r="17077" spans="6:6" x14ac:dyDescent="0.2">
      <c r="F17077" s="450"/>
    </row>
    <row r="17078" spans="6:6" x14ac:dyDescent="0.2">
      <c r="F17078" s="450"/>
    </row>
    <row r="17079" spans="6:6" x14ac:dyDescent="0.2">
      <c r="F17079" s="450"/>
    </row>
    <row r="17080" spans="6:6" x14ac:dyDescent="0.2">
      <c r="F17080" s="450"/>
    </row>
    <row r="17081" spans="6:6" x14ac:dyDescent="0.2">
      <c r="F17081" s="450"/>
    </row>
    <row r="17082" spans="6:6" x14ac:dyDescent="0.2">
      <c r="F17082" s="450"/>
    </row>
    <row r="17083" spans="6:6" x14ac:dyDescent="0.2">
      <c r="F17083" s="450"/>
    </row>
    <row r="17084" spans="6:6" x14ac:dyDescent="0.2">
      <c r="F17084" s="450"/>
    </row>
    <row r="17085" spans="6:6" x14ac:dyDescent="0.2">
      <c r="F17085" s="450"/>
    </row>
    <row r="17086" spans="6:6" x14ac:dyDescent="0.2">
      <c r="F17086" s="450"/>
    </row>
    <row r="17087" spans="6:6" x14ac:dyDescent="0.2">
      <c r="F17087" s="450"/>
    </row>
    <row r="17088" spans="6:6" x14ac:dyDescent="0.2">
      <c r="F17088" s="450"/>
    </row>
    <row r="17089" spans="6:6" x14ac:dyDescent="0.2">
      <c r="F17089" s="450"/>
    </row>
    <row r="17090" spans="6:6" x14ac:dyDescent="0.2">
      <c r="F17090" s="450"/>
    </row>
    <row r="17091" spans="6:6" x14ac:dyDescent="0.2">
      <c r="F17091" s="450"/>
    </row>
    <row r="17092" spans="6:6" x14ac:dyDescent="0.2">
      <c r="F17092" s="450"/>
    </row>
    <row r="17093" spans="6:6" x14ac:dyDescent="0.2">
      <c r="F17093" s="450"/>
    </row>
    <row r="17094" spans="6:6" x14ac:dyDescent="0.2">
      <c r="F17094" s="450"/>
    </row>
    <row r="17095" spans="6:6" x14ac:dyDescent="0.2">
      <c r="F17095" s="450"/>
    </row>
    <row r="17096" spans="6:6" x14ac:dyDescent="0.2">
      <c r="F17096" s="450"/>
    </row>
    <row r="17097" spans="6:6" x14ac:dyDescent="0.2">
      <c r="F17097" s="450"/>
    </row>
    <row r="17098" spans="6:6" x14ac:dyDescent="0.2">
      <c r="F17098" s="450"/>
    </row>
    <row r="17099" spans="6:6" x14ac:dyDescent="0.2">
      <c r="F17099" s="450"/>
    </row>
    <row r="17100" spans="6:6" x14ac:dyDescent="0.2">
      <c r="F17100" s="450"/>
    </row>
    <row r="17101" spans="6:6" x14ac:dyDescent="0.2">
      <c r="F17101" s="450"/>
    </row>
    <row r="17102" spans="6:6" x14ac:dyDescent="0.2">
      <c r="F17102" s="450"/>
    </row>
    <row r="17103" spans="6:6" x14ac:dyDescent="0.2">
      <c r="F17103" s="450"/>
    </row>
    <row r="17104" spans="6:6" x14ac:dyDescent="0.2">
      <c r="F17104" s="450"/>
    </row>
    <row r="17105" spans="6:6" x14ac:dyDescent="0.2">
      <c r="F17105" s="450"/>
    </row>
    <row r="17106" spans="6:6" x14ac:dyDescent="0.2">
      <c r="F17106" s="450"/>
    </row>
    <row r="17107" spans="6:6" x14ac:dyDescent="0.2">
      <c r="F17107" s="450"/>
    </row>
    <row r="17108" spans="6:6" x14ac:dyDescent="0.2">
      <c r="F17108" s="450"/>
    </row>
    <row r="17109" spans="6:6" x14ac:dyDescent="0.2">
      <c r="F17109" s="450"/>
    </row>
    <row r="17110" spans="6:6" x14ac:dyDescent="0.2">
      <c r="F17110" s="450"/>
    </row>
    <row r="17111" spans="6:6" x14ac:dyDescent="0.2">
      <c r="F17111" s="450"/>
    </row>
    <row r="17112" spans="6:6" x14ac:dyDescent="0.2">
      <c r="F17112" s="450"/>
    </row>
    <row r="17113" spans="6:6" x14ac:dyDescent="0.2">
      <c r="F17113" s="450"/>
    </row>
    <row r="17114" spans="6:6" x14ac:dyDescent="0.2">
      <c r="F17114" s="450"/>
    </row>
    <row r="17115" spans="6:6" x14ac:dyDescent="0.2">
      <c r="F17115" s="450"/>
    </row>
    <row r="17116" spans="6:6" x14ac:dyDescent="0.2">
      <c r="F17116" s="450"/>
    </row>
    <row r="17117" spans="6:6" x14ac:dyDescent="0.2">
      <c r="F17117" s="450"/>
    </row>
    <row r="17118" spans="6:6" x14ac:dyDescent="0.2">
      <c r="F17118" s="450"/>
    </row>
    <row r="17119" spans="6:6" x14ac:dyDescent="0.2">
      <c r="F17119" s="450"/>
    </row>
    <row r="17120" spans="6:6" x14ac:dyDescent="0.2">
      <c r="F17120" s="450"/>
    </row>
    <row r="17121" spans="6:6" x14ac:dyDescent="0.2">
      <c r="F17121" s="450"/>
    </row>
    <row r="17122" spans="6:6" x14ac:dyDescent="0.2">
      <c r="F17122" s="450"/>
    </row>
    <row r="17123" spans="6:6" x14ac:dyDescent="0.2">
      <c r="F17123" s="450"/>
    </row>
    <row r="17124" spans="6:6" x14ac:dyDescent="0.2">
      <c r="F17124" s="450"/>
    </row>
    <row r="17125" spans="6:6" x14ac:dyDescent="0.2">
      <c r="F17125" s="450"/>
    </row>
    <row r="17126" spans="6:6" x14ac:dyDescent="0.2">
      <c r="F17126" s="450"/>
    </row>
    <row r="17127" spans="6:6" x14ac:dyDescent="0.2">
      <c r="F17127" s="450"/>
    </row>
    <row r="17128" spans="6:6" x14ac:dyDescent="0.2">
      <c r="F17128" s="450"/>
    </row>
    <row r="17129" spans="6:6" x14ac:dyDescent="0.2">
      <c r="F17129" s="450"/>
    </row>
    <row r="17130" spans="6:6" x14ac:dyDescent="0.2">
      <c r="F17130" s="450"/>
    </row>
    <row r="17131" spans="6:6" x14ac:dyDescent="0.2">
      <c r="F17131" s="450"/>
    </row>
    <row r="17132" spans="6:6" x14ac:dyDescent="0.2">
      <c r="F17132" s="450"/>
    </row>
    <row r="17133" spans="6:6" x14ac:dyDescent="0.2">
      <c r="F17133" s="450"/>
    </row>
    <row r="17134" spans="6:6" x14ac:dyDescent="0.2">
      <c r="F17134" s="450"/>
    </row>
    <row r="17135" spans="6:6" x14ac:dyDescent="0.2">
      <c r="F17135" s="450"/>
    </row>
    <row r="17136" spans="6:6" x14ac:dyDescent="0.2">
      <c r="F17136" s="450"/>
    </row>
    <row r="17137" spans="6:6" x14ac:dyDescent="0.2">
      <c r="F17137" s="450"/>
    </row>
    <row r="17138" spans="6:6" x14ac:dyDescent="0.2">
      <c r="F17138" s="450"/>
    </row>
    <row r="17139" spans="6:6" x14ac:dyDescent="0.2">
      <c r="F17139" s="450"/>
    </row>
    <row r="17140" spans="6:6" x14ac:dyDescent="0.2">
      <c r="F17140" s="450"/>
    </row>
    <row r="17141" spans="6:6" x14ac:dyDescent="0.2">
      <c r="F17141" s="450"/>
    </row>
    <row r="17142" spans="6:6" x14ac:dyDescent="0.2">
      <c r="F17142" s="450"/>
    </row>
    <row r="17143" spans="6:6" x14ac:dyDescent="0.2">
      <c r="F17143" s="450"/>
    </row>
    <row r="17144" spans="6:6" x14ac:dyDescent="0.2">
      <c r="F17144" s="450"/>
    </row>
    <row r="17145" spans="6:6" x14ac:dyDescent="0.2">
      <c r="F17145" s="450"/>
    </row>
    <row r="17146" spans="6:6" x14ac:dyDescent="0.2">
      <c r="F17146" s="450"/>
    </row>
    <row r="17147" spans="6:6" x14ac:dyDescent="0.2">
      <c r="F17147" s="450"/>
    </row>
    <row r="17148" spans="6:6" x14ac:dyDescent="0.2">
      <c r="F17148" s="450"/>
    </row>
    <row r="17149" spans="6:6" x14ac:dyDescent="0.2">
      <c r="F17149" s="450"/>
    </row>
    <row r="17150" spans="6:6" x14ac:dyDescent="0.2">
      <c r="F17150" s="450"/>
    </row>
    <row r="17151" spans="6:6" x14ac:dyDescent="0.2">
      <c r="F17151" s="450"/>
    </row>
    <row r="17152" spans="6:6" x14ac:dyDescent="0.2">
      <c r="F17152" s="450"/>
    </row>
    <row r="17153" spans="6:6" x14ac:dyDescent="0.2">
      <c r="F17153" s="450"/>
    </row>
    <row r="17154" spans="6:6" x14ac:dyDescent="0.2">
      <c r="F17154" s="450"/>
    </row>
    <row r="17155" spans="6:6" x14ac:dyDescent="0.2">
      <c r="F17155" s="450"/>
    </row>
    <row r="17156" spans="6:6" x14ac:dyDescent="0.2">
      <c r="F17156" s="450"/>
    </row>
    <row r="17157" spans="6:6" x14ac:dyDescent="0.2">
      <c r="F17157" s="450"/>
    </row>
    <row r="17158" spans="6:6" x14ac:dyDescent="0.2">
      <c r="F17158" s="450"/>
    </row>
    <row r="17159" spans="6:6" x14ac:dyDescent="0.2">
      <c r="F17159" s="450"/>
    </row>
    <row r="17160" spans="6:6" x14ac:dyDescent="0.2">
      <c r="F17160" s="450"/>
    </row>
    <row r="17161" spans="6:6" x14ac:dyDescent="0.2">
      <c r="F17161" s="450"/>
    </row>
    <row r="17162" spans="6:6" x14ac:dyDescent="0.2">
      <c r="F17162" s="450"/>
    </row>
    <row r="17163" spans="6:6" x14ac:dyDescent="0.2">
      <c r="F17163" s="450"/>
    </row>
    <row r="17164" spans="6:6" x14ac:dyDescent="0.2">
      <c r="F17164" s="450"/>
    </row>
    <row r="17165" spans="6:6" x14ac:dyDescent="0.2">
      <c r="F17165" s="450"/>
    </row>
    <row r="17166" spans="6:6" x14ac:dyDescent="0.2">
      <c r="F17166" s="450"/>
    </row>
    <row r="17167" spans="6:6" x14ac:dyDescent="0.2">
      <c r="F17167" s="450"/>
    </row>
    <row r="17168" spans="6:6" x14ac:dyDescent="0.2">
      <c r="F17168" s="450"/>
    </row>
    <row r="17169" spans="6:6" x14ac:dyDescent="0.2">
      <c r="F17169" s="450"/>
    </row>
    <row r="17170" spans="6:6" x14ac:dyDescent="0.2">
      <c r="F17170" s="450"/>
    </row>
    <row r="17171" spans="6:6" x14ac:dyDescent="0.2">
      <c r="F17171" s="450"/>
    </row>
    <row r="17172" spans="6:6" x14ac:dyDescent="0.2">
      <c r="F17172" s="450"/>
    </row>
    <row r="17173" spans="6:6" x14ac:dyDescent="0.2">
      <c r="F17173" s="450"/>
    </row>
    <row r="17174" spans="6:6" x14ac:dyDescent="0.2">
      <c r="F17174" s="450"/>
    </row>
    <row r="17175" spans="6:6" x14ac:dyDescent="0.2">
      <c r="F17175" s="450"/>
    </row>
    <row r="17176" spans="6:6" x14ac:dyDescent="0.2">
      <c r="F17176" s="450"/>
    </row>
    <row r="17177" spans="6:6" x14ac:dyDescent="0.2">
      <c r="F17177" s="450"/>
    </row>
    <row r="17178" spans="6:6" x14ac:dyDescent="0.2">
      <c r="F17178" s="450"/>
    </row>
    <row r="17179" spans="6:6" x14ac:dyDescent="0.2">
      <c r="F17179" s="450"/>
    </row>
    <row r="17180" spans="6:6" x14ac:dyDescent="0.2">
      <c r="F17180" s="450"/>
    </row>
    <row r="17181" spans="6:6" x14ac:dyDescent="0.2">
      <c r="F17181" s="450"/>
    </row>
    <row r="17182" spans="6:6" x14ac:dyDescent="0.2">
      <c r="F17182" s="450"/>
    </row>
    <row r="17183" spans="6:6" x14ac:dyDescent="0.2">
      <c r="F17183" s="450"/>
    </row>
    <row r="17184" spans="6:6" x14ac:dyDescent="0.2">
      <c r="F17184" s="450"/>
    </row>
    <row r="17185" spans="6:6" x14ac:dyDescent="0.2">
      <c r="F17185" s="450"/>
    </row>
    <row r="17186" spans="6:6" x14ac:dyDescent="0.2">
      <c r="F17186" s="450"/>
    </row>
    <row r="17187" spans="6:6" x14ac:dyDescent="0.2">
      <c r="F17187" s="450"/>
    </row>
    <row r="17188" spans="6:6" x14ac:dyDescent="0.2">
      <c r="F17188" s="450"/>
    </row>
    <row r="17189" spans="6:6" x14ac:dyDescent="0.2">
      <c r="F17189" s="450"/>
    </row>
    <row r="17190" spans="6:6" x14ac:dyDescent="0.2">
      <c r="F17190" s="450"/>
    </row>
    <row r="17191" spans="6:6" x14ac:dyDescent="0.2">
      <c r="F17191" s="450"/>
    </row>
    <row r="17192" spans="6:6" x14ac:dyDescent="0.2">
      <c r="F17192" s="450"/>
    </row>
    <row r="17193" spans="6:6" x14ac:dyDescent="0.2">
      <c r="F17193" s="450"/>
    </row>
    <row r="17194" spans="6:6" x14ac:dyDescent="0.2">
      <c r="F17194" s="450"/>
    </row>
    <row r="17195" spans="6:6" x14ac:dyDescent="0.2">
      <c r="F17195" s="450"/>
    </row>
    <row r="17196" spans="6:6" x14ac:dyDescent="0.2">
      <c r="F17196" s="450"/>
    </row>
    <row r="17197" spans="6:6" x14ac:dyDescent="0.2">
      <c r="F17197" s="450"/>
    </row>
    <row r="17198" spans="6:6" x14ac:dyDescent="0.2">
      <c r="F17198" s="450"/>
    </row>
    <row r="17199" spans="6:6" x14ac:dyDescent="0.2">
      <c r="F17199" s="450"/>
    </row>
    <row r="17200" spans="6:6" x14ac:dyDescent="0.2">
      <c r="F17200" s="450"/>
    </row>
    <row r="17201" spans="6:6" x14ac:dyDescent="0.2">
      <c r="F17201" s="450"/>
    </row>
    <row r="17202" spans="6:6" x14ac:dyDescent="0.2">
      <c r="F17202" s="450"/>
    </row>
    <row r="17203" spans="6:6" x14ac:dyDescent="0.2">
      <c r="F17203" s="450"/>
    </row>
    <row r="17204" spans="6:6" x14ac:dyDescent="0.2">
      <c r="F17204" s="450"/>
    </row>
    <row r="17205" spans="6:6" x14ac:dyDescent="0.2">
      <c r="F17205" s="450"/>
    </row>
    <row r="17206" spans="6:6" x14ac:dyDescent="0.2">
      <c r="F17206" s="450"/>
    </row>
    <row r="17207" spans="6:6" x14ac:dyDescent="0.2">
      <c r="F17207" s="450"/>
    </row>
    <row r="17208" spans="6:6" x14ac:dyDescent="0.2">
      <c r="F17208" s="450"/>
    </row>
    <row r="17209" spans="6:6" x14ac:dyDescent="0.2">
      <c r="F17209" s="450"/>
    </row>
    <row r="17210" spans="6:6" x14ac:dyDescent="0.2">
      <c r="F17210" s="450"/>
    </row>
    <row r="17211" spans="6:6" x14ac:dyDescent="0.2">
      <c r="F17211" s="450"/>
    </row>
    <row r="17212" spans="6:6" x14ac:dyDescent="0.2">
      <c r="F17212" s="450"/>
    </row>
    <row r="17213" spans="6:6" x14ac:dyDescent="0.2">
      <c r="F17213" s="450"/>
    </row>
    <row r="17214" spans="6:6" x14ac:dyDescent="0.2">
      <c r="F17214" s="450"/>
    </row>
    <row r="17215" spans="6:6" x14ac:dyDescent="0.2">
      <c r="F17215" s="450"/>
    </row>
    <row r="17216" spans="6:6" x14ac:dyDescent="0.2">
      <c r="F17216" s="450"/>
    </row>
    <row r="17217" spans="6:6" x14ac:dyDescent="0.2">
      <c r="F17217" s="450"/>
    </row>
    <row r="17218" spans="6:6" x14ac:dyDescent="0.2">
      <c r="F17218" s="450"/>
    </row>
    <row r="17219" spans="6:6" x14ac:dyDescent="0.2">
      <c r="F17219" s="450"/>
    </row>
    <row r="17220" spans="6:6" x14ac:dyDescent="0.2">
      <c r="F17220" s="450"/>
    </row>
    <row r="17221" spans="6:6" x14ac:dyDescent="0.2">
      <c r="F17221" s="450"/>
    </row>
    <row r="17222" spans="6:6" x14ac:dyDescent="0.2">
      <c r="F17222" s="450"/>
    </row>
    <row r="17223" spans="6:6" x14ac:dyDescent="0.2">
      <c r="F17223" s="450"/>
    </row>
    <row r="17224" spans="6:6" x14ac:dyDescent="0.2">
      <c r="F17224" s="450"/>
    </row>
    <row r="17225" spans="6:6" x14ac:dyDescent="0.2">
      <c r="F17225" s="450"/>
    </row>
    <row r="17226" spans="6:6" x14ac:dyDescent="0.2">
      <c r="F17226" s="450"/>
    </row>
    <row r="17227" spans="6:6" x14ac:dyDescent="0.2">
      <c r="F17227" s="450"/>
    </row>
    <row r="17228" spans="6:6" x14ac:dyDescent="0.2">
      <c r="F17228" s="450"/>
    </row>
    <row r="17229" spans="6:6" x14ac:dyDescent="0.2">
      <c r="F17229" s="450"/>
    </row>
    <row r="17230" spans="6:6" x14ac:dyDescent="0.2">
      <c r="F17230" s="450"/>
    </row>
    <row r="17231" spans="6:6" x14ac:dyDescent="0.2">
      <c r="F17231" s="450"/>
    </row>
    <row r="17232" spans="6:6" x14ac:dyDescent="0.2">
      <c r="F17232" s="450"/>
    </row>
    <row r="17233" spans="6:6" x14ac:dyDescent="0.2">
      <c r="F17233" s="450"/>
    </row>
    <row r="17234" spans="6:6" x14ac:dyDescent="0.2">
      <c r="F17234" s="450"/>
    </row>
    <row r="17235" spans="6:6" x14ac:dyDescent="0.2">
      <c r="F17235" s="450"/>
    </row>
    <row r="17236" spans="6:6" x14ac:dyDescent="0.2">
      <c r="F17236" s="450"/>
    </row>
    <row r="17237" spans="6:6" x14ac:dyDescent="0.2">
      <c r="F17237" s="450"/>
    </row>
    <row r="17238" spans="6:6" x14ac:dyDescent="0.2">
      <c r="F17238" s="450"/>
    </row>
    <row r="17239" spans="6:6" x14ac:dyDescent="0.2">
      <c r="F17239" s="450"/>
    </row>
    <row r="17240" spans="6:6" x14ac:dyDescent="0.2">
      <c r="F17240" s="450"/>
    </row>
    <row r="17241" spans="6:6" x14ac:dyDescent="0.2">
      <c r="F17241" s="450"/>
    </row>
    <row r="17242" spans="6:6" x14ac:dyDescent="0.2">
      <c r="F17242" s="450"/>
    </row>
    <row r="17243" spans="6:6" x14ac:dyDescent="0.2">
      <c r="F17243" s="450"/>
    </row>
    <row r="17244" spans="6:6" x14ac:dyDescent="0.2">
      <c r="F17244" s="450"/>
    </row>
    <row r="17245" spans="6:6" x14ac:dyDescent="0.2">
      <c r="F17245" s="450"/>
    </row>
    <row r="17246" spans="6:6" x14ac:dyDescent="0.2">
      <c r="F17246" s="450"/>
    </row>
    <row r="17247" spans="6:6" x14ac:dyDescent="0.2">
      <c r="F17247" s="450"/>
    </row>
    <row r="17248" spans="6:6" x14ac:dyDescent="0.2">
      <c r="F17248" s="450"/>
    </row>
    <row r="17249" spans="6:6" x14ac:dyDescent="0.2">
      <c r="F17249" s="450"/>
    </row>
    <row r="17250" spans="6:6" x14ac:dyDescent="0.2">
      <c r="F17250" s="450"/>
    </row>
    <row r="17251" spans="6:6" x14ac:dyDescent="0.2">
      <c r="F17251" s="450"/>
    </row>
    <row r="17252" spans="6:6" x14ac:dyDescent="0.2">
      <c r="F17252" s="450"/>
    </row>
    <row r="17253" spans="6:6" x14ac:dyDescent="0.2">
      <c r="F17253" s="450"/>
    </row>
    <row r="17254" spans="6:6" x14ac:dyDescent="0.2">
      <c r="F17254" s="450"/>
    </row>
    <row r="17255" spans="6:6" x14ac:dyDescent="0.2">
      <c r="F17255" s="450"/>
    </row>
    <row r="17256" spans="6:6" x14ac:dyDescent="0.2">
      <c r="F17256" s="450"/>
    </row>
    <row r="17257" spans="6:6" x14ac:dyDescent="0.2">
      <c r="F17257" s="450"/>
    </row>
    <row r="17258" spans="6:6" x14ac:dyDescent="0.2">
      <c r="F17258" s="450"/>
    </row>
    <row r="17259" spans="6:6" x14ac:dyDescent="0.2">
      <c r="F17259" s="450"/>
    </row>
    <row r="17260" spans="6:6" x14ac:dyDescent="0.2">
      <c r="F17260" s="450"/>
    </row>
    <row r="17261" spans="6:6" x14ac:dyDescent="0.2">
      <c r="F17261" s="450"/>
    </row>
    <row r="17262" spans="6:6" x14ac:dyDescent="0.2">
      <c r="F17262" s="450"/>
    </row>
    <row r="17263" spans="6:6" x14ac:dyDescent="0.2">
      <c r="F17263" s="450"/>
    </row>
    <row r="17264" spans="6:6" x14ac:dyDescent="0.2">
      <c r="F17264" s="450"/>
    </row>
    <row r="17265" spans="6:6" x14ac:dyDescent="0.2">
      <c r="F17265" s="450"/>
    </row>
    <row r="17266" spans="6:6" x14ac:dyDescent="0.2">
      <c r="F17266" s="450"/>
    </row>
    <row r="17267" spans="6:6" x14ac:dyDescent="0.2">
      <c r="F17267" s="450"/>
    </row>
    <row r="17268" spans="6:6" x14ac:dyDescent="0.2">
      <c r="F17268" s="450"/>
    </row>
    <row r="17269" spans="6:6" x14ac:dyDescent="0.2">
      <c r="F17269" s="450"/>
    </row>
    <row r="17270" spans="6:6" x14ac:dyDescent="0.2">
      <c r="F17270" s="450"/>
    </row>
    <row r="17271" spans="6:6" x14ac:dyDescent="0.2">
      <c r="F17271" s="450"/>
    </row>
    <row r="17272" spans="6:6" x14ac:dyDescent="0.2">
      <c r="F17272" s="450"/>
    </row>
    <row r="17273" spans="6:6" x14ac:dyDescent="0.2">
      <c r="F17273" s="450"/>
    </row>
    <row r="17274" spans="6:6" x14ac:dyDescent="0.2">
      <c r="F17274" s="450"/>
    </row>
    <row r="17275" spans="6:6" x14ac:dyDescent="0.2">
      <c r="F17275" s="450"/>
    </row>
    <row r="17276" spans="6:6" x14ac:dyDescent="0.2">
      <c r="F17276" s="450"/>
    </row>
    <row r="17277" spans="6:6" x14ac:dyDescent="0.2">
      <c r="F17277" s="450"/>
    </row>
    <row r="17278" spans="6:6" x14ac:dyDescent="0.2">
      <c r="F17278" s="450"/>
    </row>
    <row r="17279" spans="6:6" x14ac:dyDescent="0.2">
      <c r="F17279" s="450"/>
    </row>
    <row r="17280" spans="6:6" x14ac:dyDescent="0.2">
      <c r="F17280" s="450"/>
    </row>
    <row r="17281" spans="6:6" x14ac:dyDescent="0.2">
      <c r="F17281" s="450"/>
    </row>
    <row r="17282" spans="6:6" x14ac:dyDescent="0.2">
      <c r="F17282" s="450"/>
    </row>
    <row r="17283" spans="6:6" x14ac:dyDescent="0.2">
      <c r="F17283" s="450"/>
    </row>
    <row r="17284" spans="6:6" x14ac:dyDescent="0.2">
      <c r="F17284" s="450"/>
    </row>
    <row r="17285" spans="6:6" x14ac:dyDescent="0.2">
      <c r="F17285" s="450"/>
    </row>
    <row r="17286" spans="6:6" x14ac:dyDescent="0.2">
      <c r="F17286" s="450"/>
    </row>
    <row r="17287" spans="6:6" x14ac:dyDescent="0.2">
      <c r="F17287" s="450"/>
    </row>
    <row r="17288" spans="6:6" x14ac:dyDescent="0.2">
      <c r="F17288" s="450"/>
    </row>
    <row r="17289" spans="6:6" x14ac:dyDescent="0.2">
      <c r="F17289" s="450"/>
    </row>
    <row r="17290" spans="6:6" x14ac:dyDescent="0.2">
      <c r="F17290" s="450"/>
    </row>
    <row r="17291" spans="6:6" x14ac:dyDescent="0.2">
      <c r="F17291" s="450"/>
    </row>
    <row r="17292" spans="6:6" x14ac:dyDescent="0.2">
      <c r="F17292" s="450"/>
    </row>
    <row r="17293" spans="6:6" x14ac:dyDescent="0.2">
      <c r="F17293" s="450"/>
    </row>
    <row r="17294" spans="6:6" x14ac:dyDescent="0.2">
      <c r="F17294" s="450"/>
    </row>
    <row r="17295" spans="6:6" x14ac:dyDescent="0.2">
      <c r="F17295" s="450"/>
    </row>
    <row r="17296" spans="6:6" x14ac:dyDescent="0.2">
      <c r="F17296" s="450"/>
    </row>
    <row r="17297" spans="6:6" x14ac:dyDescent="0.2">
      <c r="F17297" s="450"/>
    </row>
    <row r="17298" spans="6:6" x14ac:dyDescent="0.2">
      <c r="F17298" s="450"/>
    </row>
    <row r="17299" spans="6:6" x14ac:dyDescent="0.2">
      <c r="F17299" s="450"/>
    </row>
    <row r="17300" spans="6:6" x14ac:dyDescent="0.2">
      <c r="F17300" s="450"/>
    </row>
    <row r="17301" spans="6:6" x14ac:dyDescent="0.2">
      <c r="F17301" s="450"/>
    </row>
    <row r="17302" spans="6:6" x14ac:dyDescent="0.2">
      <c r="F17302" s="450"/>
    </row>
    <row r="17303" spans="6:6" x14ac:dyDescent="0.2">
      <c r="F17303" s="450"/>
    </row>
    <row r="17304" spans="6:6" x14ac:dyDescent="0.2">
      <c r="F17304" s="450"/>
    </row>
    <row r="17305" spans="6:6" x14ac:dyDescent="0.2">
      <c r="F17305" s="450"/>
    </row>
    <row r="17306" spans="6:6" x14ac:dyDescent="0.2">
      <c r="F17306" s="450"/>
    </row>
    <row r="17307" spans="6:6" x14ac:dyDescent="0.2">
      <c r="F17307" s="450"/>
    </row>
    <row r="17308" spans="6:6" x14ac:dyDescent="0.2">
      <c r="F17308" s="450"/>
    </row>
    <row r="17309" spans="6:6" x14ac:dyDescent="0.2">
      <c r="F17309" s="450"/>
    </row>
    <row r="17310" spans="6:6" x14ac:dyDescent="0.2">
      <c r="F17310" s="450"/>
    </row>
    <row r="17311" spans="6:6" x14ac:dyDescent="0.2">
      <c r="F17311" s="450"/>
    </row>
    <row r="17312" spans="6:6" x14ac:dyDescent="0.2">
      <c r="F17312" s="450"/>
    </row>
    <row r="17313" spans="6:6" x14ac:dyDescent="0.2">
      <c r="F17313" s="450"/>
    </row>
    <row r="17314" spans="6:6" x14ac:dyDescent="0.2">
      <c r="F17314" s="450"/>
    </row>
    <row r="17315" spans="6:6" x14ac:dyDescent="0.2">
      <c r="F17315" s="450"/>
    </row>
    <row r="17316" spans="6:6" x14ac:dyDescent="0.2">
      <c r="F17316" s="450"/>
    </row>
    <row r="17317" spans="6:6" x14ac:dyDescent="0.2">
      <c r="F17317" s="450"/>
    </row>
    <row r="17318" spans="6:6" x14ac:dyDescent="0.2">
      <c r="F17318" s="450"/>
    </row>
    <row r="17319" spans="6:6" x14ac:dyDescent="0.2">
      <c r="F17319" s="450"/>
    </row>
    <row r="17320" spans="6:6" x14ac:dyDescent="0.2">
      <c r="F17320" s="450"/>
    </row>
    <row r="17321" spans="6:6" x14ac:dyDescent="0.2">
      <c r="F17321" s="450"/>
    </row>
    <row r="17322" spans="6:6" x14ac:dyDescent="0.2">
      <c r="F17322" s="450"/>
    </row>
    <row r="17323" spans="6:6" x14ac:dyDescent="0.2">
      <c r="F17323" s="450"/>
    </row>
    <row r="17324" spans="6:6" x14ac:dyDescent="0.2">
      <c r="F17324" s="450"/>
    </row>
    <row r="17325" spans="6:6" x14ac:dyDescent="0.2">
      <c r="F17325" s="450"/>
    </row>
    <row r="17326" spans="6:6" x14ac:dyDescent="0.2">
      <c r="F17326" s="450"/>
    </row>
    <row r="17327" spans="6:6" x14ac:dyDescent="0.2">
      <c r="F17327" s="450"/>
    </row>
    <row r="17328" spans="6:6" x14ac:dyDescent="0.2">
      <c r="F17328" s="450"/>
    </row>
    <row r="17329" spans="6:6" x14ac:dyDescent="0.2">
      <c r="F17329" s="450"/>
    </row>
    <row r="17330" spans="6:6" x14ac:dyDescent="0.2">
      <c r="F17330" s="450"/>
    </row>
    <row r="17331" spans="6:6" x14ac:dyDescent="0.2">
      <c r="F17331" s="450"/>
    </row>
    <row r="17332" spans="6:6" x14ac:dyDescent="0.2">
      <c r="F17332" s="450"/>
    </row>
    <row r="17333" spans="6:6" x14ac:dyDescent="0.2">
      <c r="F17333" s="450"/>
    </row>
    <row r="17334" spans="6:6" x14ac:dyDescent="0.2">
      <c r="F17334" s="450"/>
    </row>
    <row r="17335" spans="6:6" x14ac:dyDescent="0.2">
      <c r="F17335" s="450"/>
    </row>
    <row r="17336" spans="6:6" x14ac:dyDescent="0.2">
      <c r="F17336" s="450"/>
    </row>
    <row r="17337" spans="6:6" x14ac:dyDescent="0.2">
      <c r="F17337" s="450"/>
    </row>
    <row r="17338" spans="6:6" x14ac:dyDescent="0.2">
      <c r="F17338" s="450"/>
    </row>
    <row r="17339" spans="6:6" x14ac:dyDescent="0.2">
      <c r="F17339" s="450"/>
    </row>
    <row r="17340" spans="6:6" x14ac:dyDescent="0.2">
      <c r="F17340" s="450"/>
    </row>
    <row r="17341" spans="6:6" x14ac:dyDescent="0.2">
      <c r="F17341" s="450"/>
    </row>
    <row r="17342" spans="6:6" x14ac:dyDescent="0.2">
      <c r="F17342" s="450"/>
    </row>
    <row r="17343" spans="6:6" x14ac:dyDescent="0.2">
      <c r="F17343" s="450"/>
    </row>
    <row r="17344" spans="6:6" x14ac:dyDescent="0.2">
      <c r="F17344" s="450"/>
    </row>
    <row r="17345" spans="6:6" x14ac:dyDescent="0.2">
      <c r="F17345" s="450"/>
    </row>
    <row r="17346" spans="6:6" x14ac:dyDescent="0.2">
      <c r="F17346" s="450"/>
    </row>
    <row r="17347" spans="6:6" x14ac:dyDescent="0.2">
      <c r="F17347" s="450"/>
    </row>
    <row r="17348" spans="6:6" x14ac:dyDescent="0.2">
      <c r="F17348" s="450"/>
    </row>
    <row r="17349" spans="6:6" x14ac:dyDescent="0.2">
      <c r="F17349" s="450"/>
    </row>
    <row r="17350" spans="6:6" x14ac:dyDescent="0.2">
      <c r="F17350" s="450"/>
    </row>
    <row r="17351" spans="6:6" x14ac:dyDescent="0.2">
      <c r="F17351" s="450"/>
    </row>
    <row r="17352" spans="6:6" x14ac:dyDescent="0.2">
      <c r="F17352" s="450"/>
    </row>
    <row r="17353" spans="6:6" x14ac:dyDescent="0.2">
      <c r="F17353" s="450"/>
    </row>
    <row r="17354" spans="6:6" x14ac:dyDescent="0.2">
      <c r="F17354" s="450"/>
    </row>
    <row r="17355" spans="6:6" x14ac:dyDescent="0.2">
      <c r="F17355" s="450"/>
    </row>
    <row r="17356" spans="6:6" x14ac:dyDescent="0.2">
      <c r="F17356" s="450"/>
    </row>
    <row r="17357" spans="6:6" x14ac:dyDescent="0.2">
      <c r="F17357" s="450"/>
    </row>
    <row r="17358" spans="6:6" x14ac:dyDescent="0.2">
      <c r="F17358" s="450"/>
    </row>
    <row r="17359" spans="6:6" x14ac:dyDescent="0.2">
      <c r="F17359" s="450"/>
    </row>
    <row r="17360" spans="6:6" x14ac:dyDescent="0.2">
      <c r="F17360" s="450"/>
    </row>
    <row r="17361" spans="6:6" x14ac:dyDescent="0.2">
      <c r="F17361" s="450"/>
    </row>
    <row r="17362" spans="6:6" x14ac:dyDescent="0.2">
      <c r="F17362" s="450"/>
    </row>
    <row r="17363" spans="6:6" x14ac:dyDescent="0.2">
      <c r="F17363" s="450"/>
    </row>
    <row r="17364" spans="6:6" x14ac:dyDescent="0.2">
      <c r="F17364" s="450"/>
    </row>
    <row r="17365" spans="6:6" x14ac:dyDescent="0.2">
      <c r="F17365" s="450"/>
    </row>
    <row r="17366" spans="6:6" x14ac:dyDescent="0.2">
      <c r="F17366" s="450"/>
    </row>
    <row r="17367" spans="6:6" x14ac:dyDescent="0.2">
      <c r="F17367" s="450"/>
    </row>
    <row r="17368" spans="6:6" x14ac:dyDescent="0.2">
      <c r="F17368" s="450"/>
    </row>
    <row r="17369" spans="6:6" x14ac:dyDescent="0.2">
      <c r="F17369" s="450"/>
    </row>
    <row r="17370" spans="6:6" x14ac:dyDescent="0.2">
      <c r="F17370" s="450"/>
    </row>
    <row r="17371" spans="6:6" x14ac:dyDescent="0.2">
      <c r="F17371" s="450"/>
    </row>
    <row r="17372" spans="6:6" x14ac:dyDescent="0.2">
      <c r="F17372" s="450"/>
    </row>
    <row r="17373" spans="6:6" x14ac:dyDescent="0.2">
      <c r="F17373" s="450"/>
    </row>
    <row r="17374" spans="6:6" x14ac:dyDescent="0.2">
      <c r="F17374" s="450"/>
    </row>
    <row r="17375" spans="6:6" x14ac:dyDescent="0.2">
      <c r="F17375" s="450"/>
    </row>
    <row r="17376" spans="6:6" x14ac:dyDescent="0.2">
      <c r="F17376" s="450"/>
    </row>
    <row r="17377" spans="6:6" x14ac:dyDescent="0.2">
      <c r="F17377" s="450"/>
    </row>
    <row r="17378" spans="6:6" x14ac:dyDescent="0.2">
      <c r="F17378" s="450"/>
    </row>
    <row r="17379" spans="6:6" x14ac:dyDescent="0.2">
      <c r="F17379" s="450"/>
    </row>
    <row r="17380" spans="6:6" x14ac:dyDescent="0.2">
      <c r="F17380" s="450"/>
    </row>
    <row r="17381" spans="6:6" x14ac:dyDescent="0.2">
      <c r="F17381" s="450"/>
    </row>
    <row r="17382" spans="6:6" x14ac:dyDescent="0.2">
      <c r="F17382" s="450"/>
    </row>
    <row r="17383" spans="6:6" x14ac:dyDescent="0.2">
      <c r="F17383" s="450"/>
    </row>
    <row r="17384" spans="6:6" x14ac:dyDescent="0.2">
      <c r="F17384" s="450"/>
    </row>
    <row r="17385" spans="6:6" x14ac:dyDescent="0.2">
      <c r="F17385" s="450"/>
    </row>
    <row r="17386" spans="6:6" x14ac:dyDescent="0.2">
      <c r="F17386" s="450"/>
    </row>
    <row r="17387" spans="6:6" x14ac:dyDescent="0.2">
      <c r="F17387" s="450"/>
    </row>
    <row r="17388" spans="6:6" x14ac:dyDescent="0.2">
      <c r="F17388" s="450"/>
    </row>
    <row r="17389" spans="6:6" x14ac:dyDescent="0.2">
      <c r="F17389" s="450"/>
    </row>
    <row r="17390" spans="6:6" x14ac:dyDescent="0.2">
      <c r="F17390" s="450"/>
    </row>
    <row r="17391" spans="6:6" x14ac:dyDescent="0.2">
      <c r="F17391" s="450"/>
    </row>
    <row r="17392" spans="6:6" x14ac:dyDescent="0.2">
      <c r="F17392" s="450"/>
    </row>
    <row r="17393" spans="6:6" x14ac:dyDescent="0.2">
      <c r="F17393" s="450"/>
    </row>
    <row r="17394" spans="6:6" x14ac:dyDescent="0.2">
      <c r="F17394" s="450"/>
    </row>
    <row r="17395" spans="6:6" x14ac:dyDescent="0.2">
      <c r="F17395" s="450"/>
    </row>
    <row r="17396" spans="6:6" x14ac:dyDescent="0.2">
      <c r="F17396" s="450"/>
    </row>
    <row r="17397" spans="6:6" x14ac:dyDescent="0.2">
      <c r="F17397" s="450"/>
    </row>
    <row r="17398" spans="6:6" x14ac:dyDescent="0.2">
      <c r="F17398" s="450"/>
    </row>
    <row r="17399" spans="6:6" x14ac:dyDescent="0.2">
      <c r="F17399" s="450"/>
    </row>
    <row r="17400" spans="6:6" x14ac:dyDescent="0.2">
      <c r="F17400" s="450"/>
    </row>
    <row r="17401" spans="6:6" x14ac:dyDescent="0.2">
      <c r="F17401" s="450"/>
    </row>
    <row r="17402" spans="6:6" x14ac:dyDescent="0.2">
      <c r="F17402" s="450"/>
    </row>
    <row r="17403" spans="6:6" x14ac:dyDescent="0.2">
      <c r="F17403" s="450"/>
    </row>
    <row r="17404" spans="6:6" x14ac:dyDescent="0.2">
      <c r="F17404" s="450"/>
    </row>
    <row r="17405" spans="6:6" x14ac:dyDescent="0.2">
      <c r="F17405" s="450"/>
    </row>
    <row r="17406" spans="6:6" x14ac:dyDescent="0.2">
      <c r="F17406" s="450"/>
    </row>
    <row r="17407" spans="6:6" x14ac:dyDescent="0.2">
      <c r="F17407" s="450"/>
    </row>
    <row r="17408" spans="6:6" x14ac:dyDescent="0.2">
      <c r="F17408" s="450"/>
    </row>
    <row r="17409" spans="6:6" x14ac:dyDescent="0.2">
      <c r="F17409" s="450"/>
    </row>
    <row r="17410" spans="6:6" x14ac:dyDescent="0.2">
      <c r="F17410" s="450"/>
    </row>
    <row r="17411" spans="6:6" x14ac:dyDescent="0.2">
      <c r="F17411" s="450"/>
    </row>
    <row r="17412" spans="6:6" x14ac:dyDescent="0.2">
      <c r="F17412" s="450"/>
    </row>
    <row r="17413" spans="6:6" x14ac:dyDescent="0.2">
      <c r="F17413" s="450"/>
    </row>
    <row r="17414" spans="6:6" x14ac:dyDescent="0.2">
      <c r="F17414" s="450"/>
    </row>
    <row r="17415" spans="6:6" x14ac:dyDescent="0.2">
      <c r="F17415" s="450"/>
    </row>
    <row r="17416" spans="6:6" x14ac:dyDescent="0.2">
      <c r="F17416" s="450"/>
    </row>
    <row r="17417" spans="6:6" x14ac:dyDescent="0.2">
      <c r="F17417" s="450"/>
    </row>
    <row r="17418" spans="6:6" x14ac:dyDescent="0.2">
      <c r="F17418" s="450"/>
    </row>
    <row r="17419" spans="6:6" x14ac:dyDescent="0.2">
      <c r="F17419" s="450"/>
    </row>
    <row r="17420" spans="6:6" x14ac:dyDescent="0.2">
      <c r="F17420" s="450"/>
    </row>
    <row r="17421" spans="6:6" x14ac:dyDescent="0.2">
      <c r="F17421" s="450"/>
    </row>
    <row r="17422" spans="6:6" x14ac:dyDescent="0.2">
      <c r="F17422" s="450"/>
    </row>
    <row r="17423" spans="6:6" x14ac:dyDescent="0.2">
      <c r="F17423" s="450"/>
    </row>
    <row r="17424" spans="6:6" x14ac:dyDescent="0.2">
      <c r="F17424" s="450"/>
    </row>
    <row r="17425" spans="6:6" x14ac:dyDescent="0.2">
      <c r="F17425" s="450"/>
    </row>
    <row r="17426" spans="6:6" x14ac:dyDescent="0.2">
      <c r="F17426" s="450"/>
    </row>
    <row r="17427" spans="6:6" x14ac:dyDescent="0.2">
      <c r="F17427" s="450"/>
    </row>
    <row r="17428" spans="6:6" x14ac:dyDescent="0.2">
      <c r="F17428" s="450"/>
    </row>
    <row r="17429" spans="6:6" x14ac:dyDescent="0.2">
      <c r="F17429" s="450"/>
    </row>
    <row r="17430" spans="6:6" x14ac:dyDescent="0.2">
      <c r="F17430" s="450"/>
    </row>
    <row r="17431" spans="6:6" x14ac:dyDescent="0.2">
      <c r="F17431" s="450"/>
    </row>
    <row r="17432" spans="6:6" x14ac:dyDescent="0.2">
      <c r="F17432" s="450"/>
    </row>
    <row r="17433" spans="6:6" x14ac:dyDescent="0.2">
      <c r="F17433" s="450"/>
    </row>
    <row r="17434" spans="6:6" x14ac:dyDescent="0.2">
      <c r="F17434" s="450"/>
    </row>
    <row r="17435" spans="6:6" x14ac:dyDescent="0.2">
      <c r="F17435" s="450"/>
    </row>
    <row r="17436" spans="6:6" x14ac:dyDescent="0.2">
      <c r="F17436" s="450"/>
    </row>
    <row r="17437" spans="6:6" x14ac:dyDescent="0.2">
      <c r="F17437" s="450"/>
    </row>
    <row r="17438" spans="6:6" x14ac:dyDescent="0.2">
      <c r="F17438" s="450"/>
    </row>
    <row r="17439" spans="6:6" x14ac:dyDescent="0.2">
      <c r="F17439" s="450"/>
    </row>
    <row r="17440" spans="6:6" x14ac:dyDescent="0.2">
      <c r="F17440" s="450"/>
    </row>
    <row r="17441" spans="6:6" x14ac:dyDescent="0.2">
      <c r="F17441" s="450"/>
    </row>
    <row r="17442" spans="6:6" x14ac:dyDescent="0.2">
      <c r="F17442" s="450"/>
    </row>
    <row r="17443" spans="6:6" x14ac:dyDescent="0.2">
      <c r="F17443" s="450"/>
    </row>
    <row r="17444" spans="6:6" x14ac:dyDescent="0.2">
      <c r="F17444" s="450"/>
    </row>
    <row r="17445" spans="6:6" x14ac:dyDescent="0.2">
      <c r="F17445" s="450"/>
    </row>
    <row r="17446" spans="6:6" x14ac:dyDescent="0.2">
      <c r="F17446" s="450"/>
    </row>
    <row r="17447" spans="6:6" x14ac:dyDescent="0.2">
      <c r="F17447" s="450"/>
    </row>
    <row r="17448" spans="6:6" x14ac:dyDescent="0.2">
      <c r="F17448" s="450"/>
    </row>
    <row r="17449" spans="6:6" x14ac:dyDescent="0.2">
      <c r="F17449" s="450"/>
    </row>
    <row r="17450" spans="6:6" x14ac:dyDescent="0.2">
      <c r="F17450" s="450"/>
    </row>
    <row r="17451" spans="6:6" x14ac:dyDescent="0.2">
      <c r="F17451" s="450"/>
    </row>
    <row r="17452" spans="6:6" x14ac:dyDescent="0.2">
      <c r="F17452" s="450"/>
    </row>
    <row r="17453" spans="6:6" x14ac:dyDescent="0.2">
      <c r="F17453" s="450"/>
    </row>
    <row r="17454" spans="6:6" x14ac:dyDescent="0.2">
      <c r="F17454" s="450"/>
    </row>
    <row r="17455" spans="6:6" x14ac:dyDescent="0.2">
      <c r="F17455" s="450"/>
    </row>
    <row r="17456" spans="6:6" x14ac:dyDescent="0.2">
      <c r="F17456" s="450"/>
    </row>
    <row r="17457" spans="6:6" x14ac:dyDescent="0.2">
      <c r="F17457" s="450"/>
    </row>
    <row r="17458" spans="6:6" x14ac:dyDescent="0.2">
      <c r="F17458" s="450"/>
    </row>
    <row r="17459" spans="6:6" x14ac:dyDescent="0.2">
      <c r="F17459" s="450"/>
    </row>
    <row r="17460" spans="6:6" x14ac:dyDescent="0.2">
      <c r="F17460" s="450"/>
    </row>
    <row r="17461" spans="6:6" x14ac:dyDescent="0.2">
      <c r="F17461" s="450"/>
    </row>
    <row r="17462" spans="6:6" x14ac:dyDescent="0.2">
      <c r="F17462" s="450"/>
    </row>
    <row r="17463" spans="6:6" x14ac:dyDescent="0.2">
      <c r="F17463" s="450"/>
    </row>
    <row r="17464" spans="6:6" x14ac:dyDescent="0.2">
      <c r="F17464" s="450"/>
    </row>
    <row r="17465" spans="6:6" x14ac:dyDescent="0.2">
      <c r="F17465" s="450"/>
    </row>
    <row r="17466" spans="6:6" x14ac:dyDescent="0.2">
      <c r="F17466" s="450"/>
    </row>
    <row r="17467" spans="6:6" x14ac:dyDescent="0.2">
      <c r="F17467" s="450"/>
    </row>
    <row r="17468" spans="6:6" x14ac:dyDescent="0.2">
      <c r="F17468" s="450"/>
    </row>
    <row r="17469" spans="6:6" x14ac:dyDescent="0.2">
      <c r="F17469" s="450"/>
    </row>
    <row r="17470" spans="6:6" x14ac:dyDescent="0.2">
      <c r="F17470" s="450"/>
    </row>
    <row r="17471" spans="6:6" x14ac:dyDescent="0.2">
      <c r="F17471" s="450"/>
    </row>
    <row r="17472" spans="6:6" x14ac:dyDescent="0.2">
      <c r="F17472" s="450"/>
    </row>
    <row r="17473" spans="6:6" x14ac:dyDescent="0.2">
      <c r="F17473" s="450"/>
    </row>
    <row r="17474" spans="6:6" x14ac:dyDescent="0.2">
      <c r="F17474" s="450"/>
    </row>
    <row r="17475" spans="6:6" x14ac:dyDescent="0.2">
      <c r="F17475" s="450"/>
    </row>
    <row r="17476" spans="6:6" x14ac:dyDescent="0.2">
      <c r="F17476" s="450"/>
    </row>
    <row r="17477" spans="6:6" x14ac:dyDescent="0.2">
      <c r="F17477" s="450"/>
    </row>
    <row r="17478" spans="6:6" x14ac:dyDescent="0.2">
      <c r="F17478" s="450"/>
    </row>
    <row r="17479" spans="6:6" x14ac:dyDescent="0.2">
      <c r="F17479" s="450"/>
    </row>
    <row r="17480" spans="6:6" x14ac:dyDescent="0.2">
      <c r="F17480" s="450"/>
    </row>
    <row r="17481" spans="6:6" x14ac:dyDescent="0.2">
      <c r="F17481" s="450"/>
    </row>
    <row r="17482" spans="6:6" x14ac:dyDescent="0.2">
      <c r="F17482" s="450"/>
    </row>
    <row r="17483" spans="6:6" x14ac:dyDescent="0.2">
      <c r="F17483" s="450"/>
    </row>
    <row r="17484" spans="6:6" x14ac:dyDescent="0.2">
      <c r="F17484" s="450"/>
    </row>
    <row r="17485" spans="6:6" x14ac:dyDescent="0.2">
      <c r="F17485" s="450"/>
    </row>
    <row r="17486" spans="6:6" x14ac:dyDescent="0.2">
      <c r="F17486" s="450"/>
    </row>
    <row r="17487" spans="6:6" x14ac:dyDescent="0.2">
      <c r="F17487" s="450"/>
    </row>
    <row r="17488" spans="6:6" x14ac:dyDescent="0.2">
      <c r="F17488" s="450"/>
    </row>
    <row r="17489" spans="6:6" x14ac:dyDescent="0.2">
      <c r="F17489" s="450"/>
    </row>
    <row r="17490" spans="6:6" x14ac:dyDescent="0.2">
      <c r="F17490" s="450"/>
    </row>
    <row r="17491" spans="6:6" x14ac:dyDescent="0.2">
      <c r="F17491" s="450"/>
    </row>
    <row r="17492" spans="6:6" x14ac:dyDescent="0.2">
      <c r="F17492" s="450"/>
    </row>
    <row r="17493" spans="6:6" x14ac:dyDescent="0.2">
      <c r="F17493" s="450"/>
    </row>
    <row r="17494" spans="6:6" x14ac:dyDescent="0.2">
      <c r="F17494" s="450"/>
    </row>
    <row r="17495" spans="6:6" x14ac:dyDescent="0.2">
      <c r="F17495" s="450"/>
    </row>
    <row r="17496" spans="6:6" x14ac:dyDescent="0.2">
      <c r="F17496" s="450"/>
    </row>
    <row r="17497" spans="6:6" x14ac:dyDescent="0.2">
      <c r="F17497" s="450"/>
    </row>
    <row r="17498" spans="6:6" x14ac:dyDescent="0.2">
      <c r="F17498" s="450"/>
    </row>
    <row r="17499" spans="6:6" x14ac:dyDescent="0.2">
      <c r="F17499" s="450"/>
    </row>
    <row r="17500" spans="6:6" x14ac:dyDescent="0.2">
      <c r="F17500" s="450"/>
    </row>
    <row r="17501" spans="6:6" x14ac:dyDescent="0.2">
      <c r="F17501" s="450"/>
    </row>
    <row r="17502" spans="6:6" x14ac:dyDescent="0.2">
      <c r="F17502" s="450"/>
    </row>
    <row r="17503" spans="6:6" x14ac:dyDescent="0.2">
      <c r="F17503" s="450"/>
    </row>
    <row r="17504" spans="6:6" x14ac:dyDescent="0.2">
      <c r="F17504" s="450"/>
    </row>
    <row r="17505" spans="6:6" x14ac:dyDescent="0.2">
      <c r="F17505" s="450"/>
    </row>
    <row r="17506" spans="6:6" x14ac:dyDescent="0.2">
      <c r="F17506" s="450"/>
    </row>
    <row r="17507" spans="6:6" x14ac:dyDescent="0.2">
      <c r="F17507" s="450"/>
    </row>
    <row r="17508" spans="6:6" x14ac:dyDescent="0.2">
      <c r="F17508" s="450"/>
    </row>
    <row r="17509" spans="6:6" x14ac:dyDescent="0.2">
      <c r="F17509" s="450"/>
    </row>
    <row r="17510" spans="6:6" x14ac:dyDescent="0.2">
      <c r="F17510" s="450"/>
    </row>
    <row r="17511" spans="6:6" x14ac:dyDescent="0.2">
      <c r="F17511" s="450"/>
    </row>
    <row r="17512" spans="6:6" x14ac:dyDescent="0.2">
      <c r="F17512" s="450"/>
    </row>
    <row r="17513" spans="6:6" x14ac:dyDescent="0.2">
      <c r="F17513" s="450"/>
    </row>
    <row r="17514" spans="6:6" x14ac:dyDescent="0.2">
      <c r="F17514" s="450"/>
    </row>
    <row r="17515" spans="6:6" x14ac:dyDescent="0.2">
      <c r="F17515" s="450"/>
    </row>
    <row r="17516" spans="6:6" x14ac:dyDescent="0.2">
      <c r="F17516" s="450"/>
    </row>
    <row r="17517" spans="6:6" x14ac:dyDescent="0.2">
      <c r="F17517" s="450"/>
    </row>
    <row r="17518" spans="6:6" x14ac:dyDescent="0.2">
      <c r="F17518" s="450"/>
    </row>
    <row r="17519" spans="6:6" x14ac:dyDescent="0.2">
      <c r="F17519" s="450"/>
    </row>
    <row r="17520" spans="6:6" x14ac:dyDescent="0.2">
      <c r="F17520" s="450"/>
    </row>
    <row r="17521" spans="6:6" x14ac:dyDescent="0.2">
      <c r="F17521" s="450"/>
    </row>
    <row r="17522" spans="6:6" x14ac:dyDescent="0.2">
      <c r="F17522" s="450"/>
    </row>
    <row r="17523" spans="6:6" x14ac:dyDescent="0.2">
      <c r="F17523" s="450"/>
    </row>
    <row r="17524" spans="6:6" x14ac:dyDescent="0.2">
      <c r="F17524" s="450"/>
    </row>
    <row r="17525" spans="6:6" x14ac:dyDescent="0.2">
      <c r="F17525" s="450"/>
    </row>
    <row r="17526" spans="6:6" x14ac:dyDescent="0.2">
      <c r="F17526" s="450"/>
    </row>
    <row r="17527" spans="6:6" x14ac:dyDescent="0.2">
      <c r="F17527" s="450"/>
    </row>
    <row r="17528" spans="6:6" x14ac:dyDescent="0.2">
      <c r="F17528" s="450"/>
    </row>
    <row r="17529" spans="6:6" x14ac:dyDescent="0.2">
      <c r="F17529" s="450"/>
    </row>
    <row r="17530" spans="6:6" x14ac:dyDescent="0.2">
      <c r="F17530" s="450"/>
    </row>
    <row r="17531" spans="6:6" x14ac:dyDescent="0.2">
      <c r="F17531" s="450"/>
    </row>
    <row r="17532" spans="6:6" x14ac:dyDescent="0.2">
      <c r="F17532" s="450"/>
    </row>
    <row r="17533" spans="6:6" x14ac:dyDescent="0.2">
      <c r="F17533" s="450"/>
    </row>
    <row r="17534" spans="6:6" x14ac:dyDescent="0.2">
      <c r="F17534" s="450"/>
    </row>
    <row r="17535" spans="6:6" x14ac:dyDescent="0.2">
      <c r="F17535" s="450"/>
    </row>
    <row r="17536" spans="6:6" x14ac:dyDescent="0.2">
      <c r="F17536" s="450"/>
    </row>
    <row r="17537" spans="6:6" x14ac:dyDescent="0.2">
      <c r="F17537" s="450"/>
    </row>
    <row r="17538" spans="6:6" x14ac:dyDescent="0.2">
      <c r="F17538" s="450"/>
    </row>
    <row r="17539" spans="6:6" x14ac:dyDescent="0.2">
      <c r="F17539" s="450"/>
    </row>
    <row r="17540" spans="6:6" x14ac:dyDescent="0.2">
      <c r="F17540" s="450"/>
    </row>
    <row r="17541" spans="6:6" x14ac:dyDescent="0.2">
      <c r="F17541" s="450"/>
    </row>
    <row r="17542" spans="6:6" x14ac:dyDescent="0.2">
      <c r="F17542" s="450"/>
    </row>
    <row r="17543" spans="6:6" x14ac:dyDescent="0.2">
      <c r="F17543" s="450"/>
    </row>
    <row r="17544" spans="6:6" x14ac:dyDescent="0.2">
      <c r="F17544" s="450"/>
    </row>
    <row r="17545" spans="6:6" x14ac:dyDescent="0.2">
      <c r="F17545" s="450"/>
    </row>
    <row r="17546" spans="6:6" x14ac:dyDescent="0.2">
      <c r="F17546" s="450"/>
    </row>
    <row r="17547" spans="6:6" x14ac:dyDescent="0.2">
      <c r="F17547" s="450"/>
    </row>
    <row r="17548" spans="6:6" x14ac:dyDescent="0.2">
      <c r="F17548" s="450"/>
    </row>
    <row r="17549" spans="6:6" x14ac:dyDescent="0.2">
      <c r="F17549" s="450"/>
    </row>
    <row r="17550" spans="6:6" x14ac:dyDescent="0.2">
      <c r="F17550" s="450"/>
    </row>
    <row r="17551" spans="6:6" x14ac:dyDescent="0.2">
      <c r="F17551" s="450"/>
    </row>
    <row r="17552" spans="6:6" x14ac:dyDescent="0.2">
      <c r="F17552" s="450"/>
    </row>
    <row r="17553" spans="6:6" x14ac:dyDescent="0.2">
      <c r="F17553" s="450"/>
    </row>
    <row r="17554" spans="6:6" x14ac:dyDescent="0.2">
      <c r="F17554" s="450"/>
    </row>
    <row r="17555" spans="6:6" x14ac:dyDescent="0.2">
      <c r="F17555" s="450"/>
    </row>
    <row r="17556" spans="6:6" x14ac:dyDescent="0.2">
      <c r="F17556" s="450"/>
    </row>
    <row r="17557" spans="6:6" x14ac:dyDescent="0.2">
      <c r="F17557" s="450"/>
    </row>
    <row r="17558" spans="6:6" x14ac:dyDescent="0.2">
      <c r="F17558" s="450"/>
    </row>
    <row r="17559" spans="6:6" x14ac:dyDescent="0.2">
      <c r="F17559" s="450"/>
    </row>
    <row r="17560" spans="6:6" x14ac:dyDescent="0.2">
      <c r="F17560" s="450"/>
    </row>
    <row r="17561" spans="6:6" x14ac:dyDescent="0.2">
      <c r="F17561" s="450"/>
    </row>
    <row r="17562" spans="6:6" x14ac:dyDescent="0.2">
      <c r="F17562" s="450"/>
    </row>
    <row r="17563" spans="6:6" x14ac:dyDescent="0.2">
      <c r="F17563" s="450"/>
    </row>
    <row r="17564" spans="6:6" x14ac:dyDescent="0.2">
      <c r="F17564" s="450"/>
    </row>
    <row r="17565" spans="6:6" x14ac:dyDescent="0.2">
      <c r="F17565" s="450"/>
    </row>
    <row r="17566" spans="6:6" x14ac:dyDescent="0.2">
      <c r="F17566" s="450"/>
    </row>
    <row r="17567" spans="6:6" x14ac:dyDescent="0.2">
      <c r="F17567" s="450"/>
    </row>
    <row r="17568" spans="6:6" x14ac:dyDescent="0.2">
      <c r="F17568" s="450"/>
    </row>
    <row r="17569" spans="6:6" x14ac:dyDescent="0.2">
      <c r="F17569" s="450"/>
    </row>
    <row r="17570" spans="6:6" x14ac:dyDescent="0.2">
      <c r="F17570" s="450"/>
    </row>
    <row r="17571" spans="6:6" x14ac:dyDescent="0.2">
      <c r="F17571" s="450"/>
    </row>
    <row r="17572" spans="6:6" x14ac:dyDescent="0.2">
      <c r="F17572" s="450"/>
    </row>
    <row r="17573" spans="6:6" x14ac:dyDescent="0.2">
      <c r="F17573" s="450"/>
    </row>
    <row r="17574" spans="6:6" x14ac:dyDescent="0.2">
      <c r="F17574" s="450"/>
    </row>
    <row r="17575" spans="6:6" x14ac:dyDescent="0.2">
      <c r="F17575" s="450"/>
    </row>
    <row r="17576" spans="6:6" x14ac:dyDescent="0.2">
      <c r="F17576" s="450"/>
    </row>
    <row r="17577" spans="6:6" x14ac:dyDescent="0.2">
      <c r="F17577" s="450"/>
    </row>
    <row r="17578" spans="6:6" x14ac:dyDescent="0.2">
      <c r="F17578" s="450"/>
    </row>
    <row r="17579" spans="6:6" x14ac:dyDescent="0.2">
      <c r="F17579" s="450"/>
    </row>
    <row r="17580" spans="6:6" x14ac:dyDescent="0.2">
      <c r="F17580" s="450"/>
    </row>
    <row r="17581" spans="6:6" x14ac:dyDescent="0.2">
      <c r="F17581" s="450"/>
    </row>
    <row r="17582" spans="6:6" x14ac:dyDescent="0.2">
      <c r="F17582" s="450"/>
    </row>
    <row r="17583" spans="6:6" x14ac:dyDescent="0.2">
      <c r="F17583" s="450"/>
    </row>
    <row r="17584" spans="6:6" x14ac:dyDescent="0.2">
      <c r="F17584" s="450"/>
    </row>
    <row r="17585" spans="6:6" x14ac:dyDescent="0.2">
      <c r="F17585" s="450"/>
    </row>
    <row r="17586" spans="6:6" x14ac:dyDescent="0.2">
      <c r="F17586" s="450"/>
    </row>
    <row r="17587" spans="6:6" x14ac:dyDescent="0.2">
      <c r="F17587" s="450"/>
    </row>
    <row r="17588" spans="6:6" x14ac:dyDescent="0.2">
      <c r="F17588" s="450"/>
    </row>
    <row r="17589" spans="6:6" x14ac:dyDescent="0.2">
      <c r="F17589" s="450"/>
    </row>
    <row r="17590" spans="6:6" x14ac:dyDescent="0.2">
      <c r="F17590" s="450"/>
    </row>
    <row r="17591" spans="6:6" x14ac:dyDescent="0.2">
      <c r="F17591" s="450"/>
    </row>
    <row r="17592" spans="6:6" x14ac:dyDescent="0.2">
      <c r="F17592" s="450"/>
    </row>
    <row r="17593" spans="6:6" x14ac:dyDescent="0.2">
      <c r="F17593" s="450"/>
    </row>
    <row r="17594" spans="6:6" x14ac:dyDescent="0.2">
      <c r="F17594" s="450"/>
    </row>
    <row r="17595" spans="6:6" x14ac:dyDescent="0.2">
      <c r="F17595" s="450"/>
    </row>
    <row r="17596" spans="6:6" x14ac:dyDescent="0.2">
      <c r="F17596" s="450"/>
    </row>
    <row r="17597" spans="6:6" x14ac:dyDescent="0.2">
      <c r="F17597" s="450"/>
    </row>
    <row r="17598" spans="6:6" x14ac:dyDescent="0.2">
      <c r="F17598" s="450"/>
    </row>
    <row r="17599" spans="6:6" x14ac:dyDescent="0.2">
      <c r="F17599" s="450"/>
    </row>
    <row r="17600" spans="6:6" x14ac:dyDescent="0.2">
      <c r="F17600" s="450"/>
    </row>
    <row r="17601" spans="6:6" x14ac:dyDescent="0.2">
      <c r="F17601" s="450"/>
    </row>
    <row r="17602" spans="6:6" x14ac:dyDescent="0.2">
      <c r="F17602" s="450"/>
    </row>
    <row r="17603" spans="6:6" x14ac:dyDescent="0.2">
      <c r="F17603" s="450"/>
    </row>
    <row r="17604" spans="6:6" x14ac:dyDescent="0.2">
      <c r="F17604" s="450"/>
    </row>
    <row r="17605" spans="6:6" x14ac:dyDescent="0.2">
      <c r="F17605" s="450"/>
    </row>
    <row r="17606" spans="6:6" x14ac:dyDescent="0.2">
      <c r="F17606" s="450"/>
    </row>
    <row r="17607" spans="6:6" x14ac:dyDescent="0.2">
      <c r="F17607" s="450"/>
    </row>
    <row r="17608" spans="6:6" x14ac:dyDescent="0.2">
      <c r="F17608" s="450"/>
    </row>
    <row r="17609" spans="6:6" x14ac:dyDescent="0.2">
      <c r="F17609" s="450"/>
    </row>
    <row r="17610" spans="6:6" x14ac:dyDescent="0.2">
      <c r="F17610" s="450"/>
    </row>
    <row r="17611" spans="6:6" x14ac:dyDescent="0.2">
      <c r="F17611" s="450"/>
    </row>
    <row r="17612" spans="6:6" x14ac:dyDescent="0.2">
      <c r="F17612" s="450"/>
    </row>
    <row r="17613" spans="6:6" x14ac:dyDescent="0.2">
      <c r="F17613" s="450"/>
    </row>
    <row r="17614" spans="6:6" x14ac:dyDescent="0.2">
      <c r="F17614" s="450"/>
    </row>
    <row r="17615" spans="6:6" x14ac:dyDescent="0.2">
      <c r="F17615" s="450"/>
    </row>
    <row r="17616" spans="6:6" x14ac:dyDescent="0.2">
      <c r="F17616" s="450"/>
    </row>
    <row r="17617" spans="6:6" x14ac:dyDescent="0.2">
      <c r="F17617" s="450"/>
    </row>
    <row r="17618" spans="6:6" x14ac:dyDescent="0.2">
      <c r="F17618" s="450"/>
    </row>
    <row r="17619" spans="6:6" x14ac:dyDescent="0.2">
      <c r="F17619" s="450"/>
    </row>
    <row r="17620" spans="6:6" x14ac:dyDescent="0.2">
      <c r="F17620" s="450"/>
    </row>
    <row r="17621" spans="6:6" x14ac:dyDescent="0.2">
      <c r="F17621" s="450"/>
    </row>
    <row r="17622" spans="6:6" x14ac:dyDescent="0.2">
      <c r="F17622" s="450"/>
    </row>
    <row r="17623" spans="6:6" x14ac:dyDescent="0.2">
      <c r="F17623" s="450"/>
    </row>
    <row r="17624" spans="6:6" x14ac:dyDescent="0.2">
      <c r="F17624" s="450"/>
    </row>
    <row r="17625" spans="6:6" x14ac:dyDescent="0.2">
      <c r="F17625" s="450"/>
    </row>
    <row r="17626" spans="6:6" x14ac:dyDescent="0.2">
      <c r="F17626" s="450"/>
    </row>
    <row r="17627" spans="6:6" x14ac:dyDescent="0.2">
      <c r="F17627" s="450"/>
    </row>
    <row r="17628" spans="6:6" x14ac:dyDescent="0.2">
      <c r="F17628" s="450"/>
    </row>
    <row r="17629" spans="6:6" x14ac:dyDescent="0.2">
      <c r="F17629" s="450"/>
    </row>
    <row r="17630" spans="6:6" x14ac:dyDescent="0.2">
      <c r="F17630" s="450"/>
    </row>
    <row r="17631" spans="6:6" x14ac:dyDescent="0.2">
      <c r="F17631" s="450"/>
    </row>
    <row r="17632" spans="6:6" x14ac:dyDescent="0.2">
      <c r="F17632" s="450"/>
    </row>
    <row r="17633" spans="6:6" x14ac:dyDescent="0.2">
      <c r="F17633" s="450"/>
    </row>
    <row r="17634" spans="6:6" x14ac:dyDescent="0.2">
      <c r="F17634" s="450"/>
    </row>
    <row r="17635" spans="6:6" x14ac:dyDescent="0.2">
      <c r="F17635" s="450"/>
    </row>
    <row r="17636" spans="6:6" x14ac:dyDescent="0.2">
      <c r="F17636" s="450"/>
    </row>
    <row r="17637" spans="6:6" x14ac:dyDescent="0.2">
      <c r="F17637" s="450"/>
    </row>
    <row r="17638" spans="6:6" x14ac:dyDescent="0.2">
      <c r="F17638" s="450"/>
    </row>
    <row r="17639" spans="6:6" x14ac:dyDescent="0.2">
      <c r="F17639" s="450"/>
    </row>
    <row r="17640" spans="6:6" x14ac:dyDescent="0.2">
      <c r="F17640" s="450"/>
    </row>
    <row r="17641" spans="6:6" x14ac:dyDescent="0.2">
      <c r="F17641" s="450"/>
    </row>
    <row r="17642" spans="6:6" x14ac:dyDescent="0.2">
      <c r="F17642" s="450"/>
    </row>
    <row r="17643" spans="6:6" x14ac:dyDescent="0.2">
      <c r="F17643" s="450"/>
    </row>
    <row r="17644" spans="6:6" x14ac:dyDescent="0.2">
      <c r="F17644" s="450"/>
    </row>
    <row r="17645" spans="6:6" x14ac:dyDescent="0.2">
      <c r="F17645" s="450"/>
    </row>
    <row r="17646" spans="6:6" x14ac:dyDescent="0.2">
      <c r="F17646" s="450"/>
    </row>
    <row r="17647" spans="6:6" x14ac:dyDescent="0.2">
      <c r="F17647" s="450"/>
    </row>
    <row r="17648" spans="6:6" x14ac:dyDescent="0.2">
      <c r="F17648" s="450"/>
    </row>
    <row r="17649" spans="6:6" x14ac:dyDescent="0.2">
      <c r="F17649" s="450"/>
    </row>
    <row r="17650" spans="6:6" x14ac:dyDescent="0.2">
      <c r="F17650" s="450"/>
    </row>
    <row r="17651" spans="6:6" x14ac:dyDescent="0.2">
      <c r="F17651" s="450"/>
    </row>
    <row r="17652" spans="6:6" x14ac:dyDescent="0.2">
      <c r="F17652" s="450"/>
    </row>
    <row r="17653" spans="6:6" x14ac:dyDescent="0.2">
      <c r="F17653" s="450"/>
    </row>
    <row r="17654" spans="6:6" x14ac:dyDescent="0.2">
      <c r="F17654" s="450"/>
    </row>
    <row r="17655" spans="6:6" x14ac:dyDescent="0.2">
      <c r="F17655" s="450"/>
    </row>
    <row r="17656" spans="6:6" x14ac:dyDescent="0.2">
      <c r="F17656" s="450"/>
    </row>
    <row r="17657" spans="6:6" x14ac:dyDescent="0.2">
      <c r="F17657" s="450"/>
    </row>
    <row r="17658" spans="6:6" x14ac:dyDescent="0.2">
      <c r="F17658" s="450"/>
    </row>
    <row r="17659" spans="6:6" x14ac:dyDescent="0.2">
      <c r="F17659" s="450"/>
    </row>
    <row r="17660" spans="6:6" x14ac:dyDescent="0.2">
      <c r="F17660" s="450"/>
    </row>
    <row r="17661" spans="6:6" x14ac:dyDescent="0.2">
      <c r="F17661" s="450"/>
    </row>
    <row r="17662" spans="6:6" x14ac:dyDescent="0.2">
      <c r="F17662" s="450"/>
    </row>
    <row r="17663" spans="6:6" x14ac:dyDescent="0.2">
      <c r="F17663" s="450"/>
    </row>
    <row r="17664" spans="6:6" x14ac:dyDescent="0.2">
      <c r="F17664" s="450"/>
    </row>
    <row r="17665" spans="6:6" x14ac:dyDescent="0.2">
      <c r="F17665" s="450"/>
    </row>
    <row r="17666" spans="6:6" x14ac:dyDescent="0.2">
      <c r="F17666" s="450"/>
    </row>
    <row r="17667" spans="6:6" x14ac:dyDescent="0.2">
      <c r="F17667" s="450"/>
    </row>
    <row r="17668" spans="6:6" x14ac:dyDescent="0.2">
      <c r="F17668" s="450"/>
    </row>
    <row r="17669" spans="6:6" x14ac:dyDescent="0.2">
      <c r="F17669" s="450"/>
    </row>
    <row r="17670" spans="6:6" x14ac:dyDescent="0.2">
      <c r="F17670" s="450"/>
    </row>
    <row r="17671" spans="6:6" x14ac:dyDescent="0.2">
      <c r="F17671" s="450"/>
    </row>
    <row r="17672" spans="6:6" x14ac:dyDescent="0.2">
      <c r="F17672" s="450"/>
    </row>
    <row r="17673" spans="6:6" x14ac:dyDescent="0.2">
      <c r="F17673" s="450"/>
    </row>
    <row r="17674" spans="6:6" x14ac:dyDescent="0.2">
      <c r="F17674" s="450"/>
    </row>
    <row r="17675" spans="6:6" x14ac:dyDescent="0.2">
      <c r="F17675" s="450"/>
    </row>
    <row r="17676" spans="6:6" x14ac:dyDescent="0.2">
      <c r="F17676" s="450"/>
    </row>
    <row r="17677" spans="6:6" x14ac:dyDescent="0.2">
      <c r="F17677" s="450"/>
    </row>
    <row r="17678" spans="6:6" x14ac:dyDescent="0.2">
      <c r="F17678" s="450"/>
    </row>
    <row r="17679" spans="6:6" x14ac:dyDescent="0.2">
      <c r="F17679" s="450"/>
    </row>
    <row r="17680" spans="6:6" x14ac:dyDescent="0.2">
      <c r="F17680" s="450"/>
    </row>
    <row r="17681" spans="6:6" x14ac:dyDescent="0.2">
      <c r="F17681" s="450"/>
    </row>
    <row r="17682" spans="6:6" x14ac:dyDescent="0.2">
      <c r="F17682" s="450"/>
    </row>
    <row r="17683" spans="6:6" x14ac:dyDescent="0.2">
      <c r="F17683" s="450"/>
    </row>
    <row r="17684" spans="6:6" x14ac:dyDescent="0.2">
      <c r="F17684" s="450"/>
    </row>
    <row r="17685" spans="6:6" x14ac:dyDescent="0.2">
      <c r="F17685" s="450"/>
    </row>
    <row r="17686" spans="6:6" x14ac:dyDescent="0.2">
      <c r="F17686" s="450"/>
    </row>
    <row r="17687" spans="6:6" x14ac:dyDescent="0.2">
      <c r="F17687" s="450"/>
    </row>
    <row r="17688" spans="6:6" x14ac:dyDescent="0.2">
      <c r="F17688" s="450"/>
    </row>
    <row r="17689" spans="6:6" x14ac:dyDescent="0.2">
      <c r="F17689" s="450"/>
    </row>
    <row r="17690" spans="6:6" x14ac:dyDescent="0.2">
      <c r="F17690" s="450"/>
    </row>
    <row r="17691" spans="6:6" x14ac:dyDescent="0.2">
      <c r="F17691" s="450"/>
    </row>
    <row r="17692" spans="6:6" x14ac:dyDescent="0.2">
      <c r="F17692" s="450"/>
    </row>
    <row r="17693" spans="6:6" x14ac:dyDescent="0.2">
      <c r="F17693" s="450"/>
    </row>
    <row r="17694" spans="6:6" x14ac:dyDescent="0.2">
      <c r="F17694" s="450"/>
    </row>
    <row r="17695" spans="6:6" x14ac:dyDescent="0.2">
      <c r="F17695" s="450"/>
    </row>
    <row r="17696" spans="6:6" x14ac:dyDescent="0.2">
      <c r="F17696" s="450"/>
    </row>
    <row r="17697" spans="6:6" x14ac:dyDescent="0.2">
      <c r="F17697" s="450"/>
    </row>
    <row r="17698" spans="6:6" x14ac:dyDescent="0.2">
      <c r="F17698" s="450"/>
    </row>
    <row r="17699" spans="6:6" x14ac:dyDescent="0.2">
      <c r="F17699" s="450"/>
    </row>
    <row r="17700" spans="6:6" x14ac:dyDescent="0.2">
      <c r="F17700" s="450"/>
    </row>
    <row r="17701" spans="6:6" x14ac:dyDescent="0.2">
      <c r="F17701" s="450"/>
    </row>
    <row r="17702" spans="6:6" x14ac:dyDescent="0.2">
      <c r="F17702" s="450"/>
    </row>
    <row r="17703" spans="6:6" x14ac:dyDescent="0.2">
      <c r="F17703" s="450"/>
    </row>
    <row r="17704" spans="6:6" x14ac:dyDescent="0.2">
      <c r="F17704" s="450"/>
    </row>
    <row r="17705" spans="6:6" x14ac:dyDescent="0.2">
      <c r="F17705" s="450"/>
    </row>
    <row r="17706" spans="6:6" x14ac:dyDescent="0.2">
      <c r="F17706" s="450"/>
    </row>
    <row r="17707" spans="6:6" x14ac:dyDescent="0.2">
      <c r="F17707" s="450"/>
    </row>
    <row r="17708" spans="6:6" x14ac:dyDescent="0.2">
      <c r="F17708" s="450"/>
    </row>
    <row r="17709" spans="6:6" x14ac:dyDescent="0.2">
      <c r="F17709" s="450"/>
    </row>
    <row r="17710" spans="6:6" x14ac:dyDescent="0.2">
      <c r="F17710" s="450"/>
    </row>
    <row r="17711" spans="6:6" x14ac:dyDescent="0.2">
      <c r="F17711" s="450"/>
    </row>
    <row r="17712" spans="6:6" x14ac:dyDescent="0.2">
      <c r="F17712" s="450"/>
    </row>
    <row r="17713" spans="6:6" x14ac:dyDescent="0.2">
      <c r="F17713" s="450"/>
    </row>
    <row r="17714" spans="6:6" x14ac:dyDescent="0.2">
      <c r="F17714" s="450"/>
    </row>
    <row r="17715" spans="6:6" x14ac:dyDescent="0.2">
      <c r="F17715" s="450"/>
    </row>
    <row r="17716" spans="6:6" x14ac:dyDescent="0.2">
      <c r="F17716" s="450"/>
    </row>
    <row r="17717" spans="6:6" x14ac:dyDescent="0.2">
      <c r="F17717" s="450"/>
    </row>
    <row r="17718" spans="6:6" x14ac:dyDescent="0.2">
      <c r="F17718" s="450"/>
    </row>
    <row r="17719" spans="6:6" x14ac:dyDescent="0.2">
      <c r="F17719" s="450"/>
    </row>
    <row r="17720" spans="6:6" x14ac:dyDescent="0.2">
      <c r="F17720" s="450"/>
    </row>
    <row r="17721" spans="6:6" x14ac:dyDescent="0.2">
      <c r="F17721" s="450"/>
    </row>
    <row r="17722" spans="6:6" x14ac:dyDescent="0.2">
      <c r="F17722" s="450"/>
    </row>
    <row r="17723" spans="6:6" x14ac:dyDescent="0.2">
      <c r="F17723" s="450"/>
    </row>
    <row r="17724" spans="6:6" x14ac:dyDescent="0.2">
      <c r="F17724" s="450"/>
    </row>
    <row r="17725" spans="6:6" x14ac:dyDescent="0.2">
      <c r="F17725" s="450"/>
    </row>
    <row r="17726" spans="6:6" x14ac:dyDescent="0.2">
      <c r="F17726" s="450"/>
    </row>
    <row r="17727" spans="6:6" x14ac:dyDescent="0.2">
      <c r="F17727" s="450"/>
    </row>
    <row r="17728" spans="6:6" x14ac:dyDescent="0.2">
      <c r="F17728" s="450"/>
    </row>
    <row r="17729" spans="6:6" x14ac:dyDescent="0.2">
      <c r="F17729" s="450"/>
    </row>
    <row r="17730" spans="6:6" x14ac:dyDescent="0.2">
      <c r="F17730" s="450"/>
    </row>
    <row r="17731" spans="6:6" x14ac:dyDescent="0.2">
      <c r="F17731" s="450"/>
    </row>
    <row r="17732" spans="6:6" x14ac:dyDescent="0.2">
      <c r="F17732" s="450"/>
    </row>
    <row r="17733" spans="6:6" x14ac:dyDescent="0.2">
      <c r="F17733" s="450"/>
    </row>
    <row r="17734" spans="6:6" x14ac:dyDescent="0.2">
      <c r="F17734" s="450"/>
    </row>
    <row r="17735" spans="6:6" x14ac:dyDescent="0.2">
      <c r="F17735" s="450"/>
    </row>
    <row r="17736" spans="6:6" x14ac:dyDescent="0.2">
      <c r="F17736" s="450"/>
    </row>
    <row r="17737" spans="6:6" x14ac:dyDescent="0.2">
      <c r="F17737" s="450"/>
    </row>
    <row r="17738" spans="6:6" x14ac:dyDescent="0.2">
      <c r="F17738" s="450"/>
    </row>
    <row r="17739" spans="6:6" x14ac:dyDescent="0.2">
      <c r="F17739" s="450"/>
    </row>
    <row r="17740" spans="6:6" x14ac:dyDescent="0.2">
      <c r="F17740" s="450"/>
    </row>
    <row r="17741" spans="6:6" x14ac:dyDescent="0.2">
      <c r="F17741" s="450"/>
    </row>
    <row r="17742" spans="6:6" x14ac:dyDescent="0.2">
      <c r="F17742" s="450"/>
    </row>
    <row r="17743" spans="6:6" x14ac:dyDescent="0.2">
      <c r="F17743" s="450"/>
    </row>
    <row r="17744" spans="6:6" x14ac:dyDescent="0.2">
      <c r="F17744" s="450"/>
    </row>
    <row r="17745" spans="6:6" x14ac:dyDescent="0.2">
      <c r="F17745" s="450"/>
    </row>
    <row r="17746" spans="6:6" x14ac:dyDescent="0.2">
      <c r="F17746" s="450"/>
    </row>
    <row r="17747" spans="6:6" x14ac:dyDescent="0.2">
      <c r="F17747" s="450"/>
    </row>
    <row r="17748" spans="6:6" x14ac:dyDescent="0.2">
      <c r="F17748" s="450"/>
    </row>
    <row r="17749" spans="6:6" x14ac:dyDescent="0.2">
      <c r="F17749" s="450"/>
    </row>
    <row r="17750" spans="6:6" x14ac:dyDescent="0.2">
      <c r="F17750" s="450"/>
    </row>
    <row r="17751" spans="6:6" x14ac:dyDescent="0.2">
      <c r="F17751" s="450"/>
    </row>
    <row r="17752" spans="6:6" x14ac:dyDescent="0.2">
      <c r="F17752" s="450"/>
    </row>
    <row r="17753" spans="6:6" x14ac:dyDescent="0.2">
      <c r="F17753" s="450"/>
    </row>
    <row r="17754" spans="6:6" x14ac:dyDescent="0.2">
      <c r="F17754" s="450"/>
    </row>
    <row r="17755" spans="6:6" x14ac:dyDescent="0.2">
      <c r="F17755" s="450"/>
    </row>
    <row r="17756" spans="6:6" x14ac:dyDescent="0.2">
      <c r="F17756" s="450"/>
    </row>
    <row r="17757" spans="6:6" x14ac:dyDescent="0.2">
      <c r="F17757" s="450"/>
    </row>
    <row r="17758" spans="6:6" x14ac:dyDescent="0.2">
      <c r="F17758" s="450"/>
    </row>
    <row r="17759" spans="6:6" x14ac:dyDescent="0.2">
      <c r="F17759" s="450"/>
    </row>
    <row r="17760" spans="6:6" x14ac:dyDescent="0.2">
      <c r="F17760" s="450"/>
    </row>
    <row r="17761" spans="6:6" x14ac:dyDescent="0.2">
      <c r="F17761" s="450"/>
    </row>
    <row r="17762" spans="6:6" x14ac:dyDescent="0.2">
      <c r="F17762" s="450"/>
    </row>
    <row r="17763" spans="6:6" x14ac:dyDescent="0.2">
      <c r="F17763" s="450"/>
    </row>
    <row r="17764" spans="6:6" x14ac:dyDescent="0.2">
      <c r="F17764" s="450"/>
    </row>
    <row r="17765" spans="6:6" x14ac:dyDescent="0.2">
      <c r="F17765" s="450"/>
    </row>
    <row r="17766" spans="6:6" x14ac:dyDescent="0.2">
      <c r="F17766" s="450"/>
    </row>
    <row r="17767" spans="6:6" x14ac:dyDescent="0.2">
      <c r="F17767" s="450"/>
    </row>
    <row r="17768" spans="6:6" x14ac:dyDescent="0.2">
      <c r="F17768" s="450"/>
    </row>
    <row r="17769" spans="6:6" x14ac:dyDescent="0.2">
      <c r="F17769" s="450"/>
    </row>
    <row r="17770" spans="6:6" x14ac:dyDescent="0.2">
      <c r="F17770" s="450"/>
    </row>
    <row r="17771" spans="6:6" x14ac:dyDescent="0.2">
      <c r="F17771" s="450"/>
    </row>
    <row r="17772" spans="6:6" x14ac:dyDescent="0.2">
      <c r="F17772" s="450"/>
    </row>
    <row r="17773" spans="6:6" x14ac:dyDescent="0.2">
      <c r="F17773" s="450"/>
    </row>
    <row r="17774" spans="6:6" x14ac:dyDescent="0.2">
      <c r="F17774" s="450"/>
    </row>
    <row r="17775" spans="6:6" x14ac:dyDescent="0.2">
      <c r="F17775" s="450"/>
    </row>
    <row r="17776" spans="6:6" x14ac:dyDescent="0.2">
      <c r="F17776" s="450"/>
    </row>
    <row r="17777" spans="6:6" x14ac:dyDescent="0.2">
      <c r="F17777" s="450"/>
    </row>
    <row r="17778" spans="6:6" x14ac:dyDescent="0.2">
      <c r="F17778" s="450"/>
    </row>
    <row r="17779" spans="6:6" x14ac:dyDescent="0.2">
      <c r="F17779" s="450"/>
    </row>
    <row r="17780" spans="6:6" x14ac:dyDescent="0.2">
      <c r="F17780" s="450"/>
    </row>
    <row r="17781" spans="6:6" x14ac:dyDescent="0.2">
      <c r="F17781" s="450"/>
    </row>
    <row r="17782" spans="6:6" x14ac:dyDescent="0.2">
      <c r="F17782" s="450"/>
    </row>
    <row r="17783" spans="6:6" x14ac:dyDescent="0.2">
      <c r="F17783" s="450"/>
    </row>
    <row r="17784" spans="6:6" x14ac:dyDescent="0.2">
      <c r="F17784" s="450"/>
    </row>
    <row r="17785" spans="6:6" x14ac:dyDescent="0.2">
      <c r="F17785" s="450"/>
    </row>
    <row r="17786" spans="6:6" x14ac:dyDescent="0.2">
      <c r="F17786" s="450"/>
    </row>
    <row r="17787" spans="6:6" x14ac:dyDescent="0.2">
      <c r="F17787" s="450"/>
    </row>
    <row r="17788" spans="6:6" x14ac:dyDescent="0.2">
      <c r="F17788" s="450"/>
    </row>
    <row r="17789" spans="6:6" x14ac:dyDescent="0.2">
      <c r="F17789" s="450"/>
    </row>
    <row r="17790" spans="6:6" x14ac:dyDescent="0.2">
      <c r="F17790" s="450"/>
    </row>
    <row r="17791" spans="6:6" x14ac:dyDescent="0.2">
      <c r="F17791" s="450"/>
    </row>
    <row r="17792" spans="6:6" x14ac:dyDescent="0.2">
      <c r="F17792" s="450"/>
    </row>
    <row r="17793" spans="6:6" x14ac:dyDescent="0.2">
      <c r="F17793" s="450"/>
    </row>
    <row r="17794" spans="6:6" x14ac:dyDescent="0.2">
      <c r="F17794" s="450"/>
    </row>
    <row r="17795" spans="6:6" x14ac:dyDescent="0.2">
      <c r="F17795" s="450"/>
    </row>
    <row r="17796" spans="6:6" x14ac:dyDescent="0.2">
      <c r="F17796" s="450"/>
    </row>
    <row r="17797" spans="6:6" x14ac:dyDescent="0.2">
      <c r="F17797" s="450"/>
    </row>
    <row r="17798" spans="6:6" x14ac:dyDescent="0.2">
      <c r="F17798" s="450"/>
    </row>
    <row r="17799" spans="6:6" x14ac:dyDescent="0.2">
      <c r="F17799" s="450"/>
    </row>
    <row r="17800" spans="6:6" x14ac:dyDescent="0.2">
      <c r="F17800" s="450"/>
    </row>
    <row r="17801" spans="6:6" x14ac:dyDescent="0.2">
      <c r="F17801" s="450"/>
    </row>
    <row r="17802" spans="6:6" x14ac:dyDescent="0.2">
      <c r="F17802" s="450"/>
    </row>
    <row r="17803" spans="6:6" x14ac:dyDescent="0.2">
      <c r="F17803" s="450"/>
    </row>
    <row r="17804" spans="6:6" x14ac:dyDescent="0.2">
      <c r="F17804" s="450"/>
    </row>
    <row r="17805" spans="6:6" x14ac:dyDescent="0.2">
      <c r="F17805" s="450"/>
    </row>
    <row r="17806" spans="6:6" x14ac:dyDescent="0.2">
      <c r="F17806" s="450"/>
    </row>
    <row r="17807" spans="6:6" x14ac:dyDescent="0.2">
      <c r="F17807" s="450"/>
    </row>
    <row r="17808" spans="6:6" x14ac:dyDescent="0.2">
      <c r="F17808" s="450"/>
    </row>
    <row r="17809" spans="6:6" x14ac:dyDescent="0.2">
      <c r="F17809" s="450"/>
    </row>
    <row r="17810" spans="6:6" x14ac:dyDescent="0.2">
      <c r="F17810" s="450"/>
    </row>
    <row r="17811" spans="6:6" x14ac:dyDescent="0.2">
      <c r="F17811" s="450"/>
    </row>
    <row r="17812" spans="6:6" x14ac:dyDescent="0.2">
      <c r="F17812" s="450"/>
    </row>
    <row r="17813" spans="6:6" x14ac:dyDescent="0.2">
      <c r="F17813" s="450"/>
    </row>
    <row r="17814" spans="6:6" x14ac:dyDescent="0.2">
      <c r="F17814" s="450"/>
    </row>
    <row r="17815" spans="6:6" x14ac:dyDescent="0.2">
      <c r="F17815" s="450"/>
    </row>
    <row r="17816" spans="6:6" x14ac:dyDescent="0.2">
      <c r="F17816" s="450"/>
    </row>
    <row r="17817" spans="6:6" x14ac:dyDescent="0.2">
      <c r="F17817" s="450"/>
    </row>
    <row r="17818" spans="6:6" x14ac:dyDescent="0.2">
      <c r="F17818" s="450"/>
    </row>
    <row r="17819" spans="6:6" x14ac:dyDescent="0.2">
      <c r="F17819" s="450"/>
    </row>
    <row r="17820" spans="6:6" x14ac:dyDescent="0.2">
      <c r="F17820" s="450"/>
    </row>
    <row r="17821" spans="6:6" x14ac:dyDescent="0.2">
      <c r="F17821" s="450"/>
    </row>
    <row r="17822" spans="6:6" x14ac:dyDescent="0.2">
      <c r="F17822" s="450"/>
    </row>
    <row r="17823" spans="6:6" x14ac:dyDescent="0.2">
      <c r="F17823" s="450"/>
    </row>
    <row r="17824" spans="6:6" x14ac:dyDescent="0.2">
      <c r="F17824" s="450"/>
    </row>
    <row r="17825" spans="6:6" x14ac:dyDescent="0.2">
      <c r="F17825" s="450"/>
    </row>
    <row r="17826" spans="6:6" x14ac:dyDescent="0.2">
      <c r="F17826" s="450"/>
    </row>
    <row r="17827" spans="6:6" x14ac:dyDescent="0.2">
      <c r="F17827" s="450"/>
    </row>
    <row r="17828" spans="6:6" x14ac:dyDescent="0.2">
      <c r="F17828" s="450"/>
    </row>
    <row r="17829" spans="6:6" x14ac:dyDescent="0.2">
      <c r="F17829" s="450"/>
    </row>
    <row r="17830" spans="6:6" x14ac:dyDescent="0.2">
      <c r="F17830" s="450"/>
    </row>
    <row r="17831" spans="6:6" x14ac:dyDescent="0.2">
      <c r="F17831" s="450"/>
    </row>
    <row r="17832" spans="6:6" x14ac:dyDescent="0.2">
      <c r="F17832" s="450"/>
    </row>
    <row r="17833" spans="6:6" x14ac:dyDescent="0.2">
      <c r="F17833" s="450"/>
    </row>
    <row r="17834" spans="6:6" x14ac:dyDescent="0.2">
      <c r="F17834" s="450"/>
    </row>
    <row r="17835" spans="6:6" x14ac:dyDescent="0.2">
      <c r="F17835" s="450"/>
    </row>
    <row r="17836" spans="6:6" x14ac:dyDescent="0.2">
      <c r="F17836" s="450"/>
    </row>
    <row r="17837" spans="6:6" x14ac:dyDescent="0.2">
      <c r="F17837" s="450"/>
    </row>
    <row r="17838" spans="6:6" x14ac:dyDescent="0.2">
      <c r="F17838" s="450"/>
    </row>
    <row r="17839" spans="6:6" x14ac:dyDescent="0.2">
      <c r="F17839" s="450"/>
    </row>
    <row r="17840" spans="6:6" x14ac:dyDescent="0.2">
      <c r="F17840" s="450"/>
    </row>
    <row r="17841" spans="6:6" x14ac:dyDescent="0.2">
      <c r="F17841" s="450"/>
    </row>
    <row r="17842" spans="6:6" x14ac:dyDescent="0.2">
      <c r="F17842" s="450"/>
    </row>
    <row r="17843" spans="6:6" x14ac:dyDescent="0.2">
      <c r="F17843" s="450"/>
    </row>
    <row r="17844" spans="6:6" x14ac:dyDescent="0.2">
      <c r="F17844" s="450"/>
    </row>
    <row r="17845" spans="6:6" x14ac:dyDescent="0.2">
      <c r="F17845" s="450"/>
    </row>
    <row r="17846" spans="6:6" x14ac:dyDescent="0.2">
      <c r="F17846" s="450"/>
    </row>
    <row r="17847" spans="6:6" x14ac:dyDescent="0.2">
      <c r="F17847" s="450"/>
    </row>
    <row r="17848" spans="6:6" x14ac:dyDescent="0.2">
      <c r="F17848" s="450"/>
    </row>
    <row r="17849" spans="6:6" x14ac:dyDescent="0.2">
      <c r="F17849" s="450"/>
    </row>
    <row r="17850" spans="6:6" x14ac:dyDescent="0.2">
      <c r="F17850" s="450"/>
    </row>
    <row r="17851" spans="6:6" x14ac:dyDescent="0.2">
      <c r="F17851" s="450"/>
    </row>
    <row r="17852" spans="6:6" x14ac:dyDescent="0.2">
      <c r="F17852" s="450"/>
    </row>
    <row r="17853" spans="6:6" x14ac:dyDescent="0.2">
      <c r="F17853" s="450"/>
    </row>
    <row r="17854" spans="6:6" x14ac:dyDescent="0.2">
      <c r="F17854" s="450"/>
    </row>
    <row r="17855" spans="6:6" x14ac:dyDescent="0.2">
      <c r="F17855" s="450"/>
    </row>
    <row r="17856" spans="6:6" x14ac:dyDescent="0.2">
      <c r="F17856" s="450"/>
    </row>
    <row r="17857" spans="6:6" x14ac:dyDescent="0.2">
      <c r="F17857" s="450"/>
    </row>
    <row r="17858" spans="6:6" x14ac:dyDescent="0.2">
      <c r="F17858" s="450"/>
    </row>
    <row r="17859" spans="6:6" x14ac:dyDescent="0.2">
      <c r="F17859" s="450"/>
    </row>
    <row r="17860" spans="6:6" x14ac:dyDescent="0.2">
      <c r="F17860" s="450"/>
    </row>
    <row r="17861" spans="6:6" x14ac:dyDescent="0.2">
      <c r="F17861" s="450"/>
    </row>
    <row r="17862" spans="6:6" x14ac:dyDescent="0.2">
      <c r="F17862" s="450"/>
    </row>
    <row r="17863" spans="6:6" x14ac:dyDescent="0.2">
      <c r="F17863" s="450"/>
    </row>
    <row r="17864" spans="6:6" x14ac:dyDescent="0.2">
      <c r="F17864" s="450"/>
    </row>
    <row r="17865" spans="6:6" x14ac:dyDescent="0.2">
      <c r="F17865" s="450"/>
    </row>
    <row r="17866" spans="6:6" x14ac:dyDescent="0.2">
      <c r="F17866" s="450"/>
    </row>
    <row r="17867" spans="6:6" x14ac:dyDescent="0.2">
      <c r="F17867" s="450"/>
    </row>
    <row r="17868" spans="6:6" x14ac:dyDescent="0.2">
      <c r="F17868" s="450"/>
    </row>
    <row r="17869" spans="6:6" x14ac:dyDescent="0.2">
      <c r="F17869" s="450"/>
    </row>
    <row r="17870" spans="6:6" x14ac:dyDescent="0.2">
      <c r="F17870" s="450"/>
    </row>
    <row r="17871" spans="6:6" x14ac:dyDescent="0.2">
      <c r="F17871" s="450"/>
    </row>
    <row r="17872" spans="6:6" x14ac:dyDescent="0.2">
      <c r="F17872" s="450"/>
    </row>
    <row r="17873" spans="6:6" x14ac:dyDescent="0.2">
      <c r="F17873" s="450"/>
    </row>
    <row r="17874" spans="6:6" x14ac:dyDescent="0.2">
      <c r="F17874" s="450"/>
    </row>
    <row r="17875" spans="6:6" x14ac:dyDescent="0.2">
      <c r="F17875" s="450"/>
    </row>
    <row r="17876" spans="6:6" x14ac:dyDescent="0.2">
      <c r="F17876" s="450"/>
    </row>
    <row r="17877" spans="6:6" x14ac:dyDescent="0.2">
      <c r="F17877" s="450"/>
    </row>
    <row r="17878" spans="6:6" x14ac:dyDescent="0.2">
      <c r="F17878" s="450"/>
    </row>
    <row r="17879" spans="6:6" x14ac:dyDescent="0.2">
      <c r="F17879" s="450"/>
    </row>
    <row r="17880" spans="6:6" x14ac:dyDescent="0.2">
      <c r="F17880" s="450"/>
    </row>
    <row r="17881" spans="6:6" x14ac:dyDescent="0.2">
      <c r="F17881" s="450"/>
    </row>
    <row r="17882" spans="6:6" x14ac:dyDescent="0.2">
      <c r="F17882" s="450"/>
    </row>
    <row r="17883" spans="6:6" x14ac:dyDescent="0.2">
      <c r="F17883" s="450"/>
    </row>
    <row r="17884" spans="6:6" x14ac:dyDescent="0.2">
      <c r="F17884" s="450"/>
    </row>
    <row r="17885" spans="6:6" x14ac:dyDescent="0.2">
      <c r="F17885" s="450"/>
    </row>
    <row r="17886" spans="6:6" x14ac:dyDescent="0.2">
      <c r="F17886" s="450"/>
    </row>
    <row r="17887" spans="6:6" x14ac:dyDescent="0.2">
      <c r="F17887" s="450"/>
    </row>
    <row r="17888" spans="6:6" x14ac:dyDescent="0.2">
      <c r="F17888" s="450"/>
    </row>
    <row r="17889" spans="6:6" x14ac:dyDescent="0.2">
      <c r="F17889" s="450"/>
    </row>
    <row r="17890" spans="6:6" x14ac:dyDescent="0.2">
      <c r="F17890" s="450"/>
    </row>
    <row r="17891" spans="6:6" x14ac:dyDescent="0.2">
      <c r="F17891" s="450"/>
    </row>
    <row r="17892" spans="6:6" x14ac:dyDescent="0.2">
      <c r="F17892" s="450"/>
    </row>
    <row r="17893" spans="6:6" x14ac:dyDescent="0.2">
      <c r="F17893" s="450"/>
    </row>
    <row r="17894" spans="6:6" x14ac:dyDescent="0.2">
      <c r="F17894" s="450"/>
    </row>
    <row r="17895" spans="6:6" x14ac:dyDescent="0.2">
      <c r="F17895" s="450"/>
    </row>
    <row r="17896" spans="6:6" x14ac:dyDescent="0.2">
      <c r="F17896" s="450"/>
    </row>
    <row r="17897" spans="6:6" x14ac:dyDescent="0.2">
      <c r="F17897" s="450"/>
    </row>
    <row r="17898" spans="6:6" x14ac:dyDescent="0.2">
      <c r="F17898" s="450"/>
    </row>
    <row r="17899" spans="6:6" x14ac:dyDescent="0.2">
      <c r="F17899" s="450"/>
    </row>
    <row r="17900" spans="6:6" x14ac:dyDescent="0.2">
      <c r="F17900" s="450"/>
    </row>
    <row r="17901" spans="6:6" x14ac:dyDescent="0.2">
      <c r="F17901" s="450"/>
    </row>
    <row r="17902" spans="6:6" x14ac:dyDescent="0.2">
      <c r="F17902" s="450"/>
    </row>
    <row r="17903" spans="6:6" x14ac:dyDescent="0.2">
      <c r="F17903" s="450"/>
    </row>
    <row r="17904" spans="6:6" x14ac:dyDescent="0.2">
      <c r="F17904" s="450"/>
    </row>
    <row r="17905" spans="6:6" x14ac:dyDescent="0.2">
      <c r="F17905" s="450"/>
    </row>
    <row r="17906" spans="6:6" x14ac:dyDescent="0.2">
      <c r="F17906" s="450"/>
    </row>
    <row r="17907" spans="6:6" x14ac:dyDescent="0.2">
      <c r="F17907" s="450"/>
    </row>
    <row r="17908" spans="6:6" x14ac:dyDescent="0.2">
      <c r="F17908" s="450"/>
    </row>
    <row r="17909" spans="6:6" x14ac:dyDescent="0.2">
      <c r="F17909" s="450"/>
    </row>
    <row r="17910" spans="6:6" x14ac:dyDescent="0.2">
      <c r="F17910" s="450"/>
    </row>
    <row r="17911" spans="6:6" x14ac:dyDescent="0.2">
      <c r="F17911" s="450"/>
    </row>
    <row r="17912" spans="6:6" x14ac:dyDescent="0.2">
      <c r="F17912" s="450"/>
    </row>
    <row r="17913" spans="6:6" x14ac:dyDescent="0.2">
      <c r="F17913" s="450"/>
    </row>
    <row r="17914" spans="6:6" x14ac:dyDescent="0.2">
      <c r="F17914" s="450"/>
    </row>
    <row r="17915" spans="6:6" x14ac:dyDescent="0.2">
      <c r="F17915" s="450"/>
    </row>
    <row r="17916" spans="6:6" x14ac:dyDescent="0.2">
      <c r="F17916" s="450"/>
    </row>
    <row r="17917" spans="6:6" x14ac:dyDescent="0.2">
      <c r="F17917" s="450"/>
    </row>
    <row r="17918" spans="6:6" x14ac:dyDescent="0.2">
      <c r="F17918" s="450"/>
    </row>
    <row r="17919" spans="6:6" x14ac:dyDescent="0.2">
      <c r="F17919" s="450"/>
    </row>
    <row r="17920" spans="6:6" x14ac:dyDescent="0.2">
      <c r="F17920" s="450"/>
    </row>
    <row r="17921" spans="6:6" x14ac:dyDescent="0.2">
      <c r="F17921" s="450"/>
    </row>
    <row r="17922" spans="6:6" x14ac:dyDescent="0.2">
      <c r="F17922" s="450"/>
    </row>
    <row r="17923" spans="6:6" x14ac:dyDescent="0.2">
      <c r="F17923" s="450"/>
    </row>
    <row r="17924" spans="6:6" x14ac:dyDescent="0.2">
      <c r="F17924" s="450"/>
    </row>
    <row r="17925" spans="6:6" x14ac:dyDescent="0.2">
      <c r="F17925" s="450"/>
    </row>
    <row r="17926" spans="6:6" x14ac:dyDescent="0.2">
      <c r="F17926" s="450"/>
    </row>
    <row r="17927" spans="6:6" x14ac:dyDescent="0.2">
      <c r="F17927" s="450"/>
    </row>
    <row r="17928" spans="6:6" x14ac:dyDescent="0.2">
      <c r="F17928" s="450"/>
    </row>
    <row r="17929" spans="6:6" x14ac:dyDescent="0.2">
      <c r="F17929" s="450"/>
    </row>
    <row r="17930" spans="6:6" x14ac:dyDescent="0.2">
      <c r="F17930" s="450"/>
    </row>
    <row r="17931" spans="6:6" x14ac:dyDescent="0.2">
      <c r="F17931" s="450"/>
    </row>
    <row r="17932" spans="6:6" x14ac:dyDescent="0.2">
      <c r="F17932" s="450"/>
    </row>
    <row r="17933" spans="6:6" x14ac:dyDescent="0.2">
      <c r="F17933" s="450"/>
    </row>
    <row r="17934" spans="6:6" x14ac:dyDescent="0.2">
      <c r="F17934" s="450"/>
    </row>
    <row r="17935" spans="6:6" x14ac:dyDescent="0.2">
      <c r="F17935" s="450"/>
    </row>
    <row r="17936" spans="6:6" x14ac:dyDescent="0.2">
      <c r="F17936" s="450"/>
    </row>
    <row r="17937" spans="6:6" x14ac:dyDescent="0.2">
      <c r="F17937" s="450"/>
    </row>
    <row r="17938" spans="6:6" x14ac:dyDescent="0.2">
      <c r="F17938" s="450"/>
    </row>
    <row r="17939" spans="6:6" x14ac:dyDescent="0.2">
      <c r="F17939" s="450"/>
    </row>
    <row r="17940" spans="6:6" x14ac:dyDescent="0.2">
      <c r="F17940" s="450"/>
    </row>
    <row r="17941" spans="6:6" x14ac:dyDescent="0.2">
      <c r="F17941" s="450"/>
    </row>
    <row r="17942" spans="6:6" x14ac:dyDescent="0.2">
      <c r="F17942" s="450"/>
    </row>
    <row r="17943" spans="6:6" x14ac:dyDescent="0.2">
      <c r="F17943" s="450"/>
    </row>
    <row r="17944" spans="6:6" x14ac:dyDescent="0.2">
      <c r="F17944" s="450"/>
    </row>
    <row r="17945" spans="6:6" x14ac:dyDescent="0.2">
      <c r="F17945" s="450"/>
    </row>
    <row r="17946" spans="6:6" x14ac:dyDescent="0.2">
      <c r="F17946" s="450"/>
    </row>
    <row r="17947" spans="6:6" x14ac:dyDescent="0.2">
      <c r="F17947" s="450"/>
    </row>
    <row r="17948" spans="6:6" x14ac:dyDescent="0.2">
      <c r="F17948" s="450"/>
    </row>
    <row r="17949" spans="6:6" x14ac:dyDescent="0.2">
      <c r="F17949" s="450"/>
    </row>
    <row r="17950" spans="6:6" x14ac:dyDescent="0.2">
      <c r="F17950" s="450"/>
    </row>
    <row r="17951" spans="6:6" x14ac:dyDescent="0.2">
      <c r="F17951" s="450"/>
    </row>
    <row r="17952" spans="6:6" x14ac:dyDescent="0.2">
      <c r="F17952" s="450"/>
    </row>
    <row r="17953" spans="6:6" x14ac:dyDescent="0.2">
      <c r="F17953" s="450"/>
    </row>
    <row r="17954" spans="6:6" x14ac:dyDescent="0.2">
      <c r="F17954" s="450"/>
    </row>
    <row r="17955" spans="6:6" x14ac:dyDescent="0.2">
      <c r="F17955" s="450"/>
    </row>
    <row r="17956" spans="6:6" x14ac:dyDescent="0.2">
      <c r="F17956" s="450"/>
    </row>
    <row r="17957" spans="6:6" x14ac:dyDescent="0.2">
      <c r="F17957" s="450"/>
    </row>
    <row r="17958" spans="6:6" x14ac:dyDescent="0.2">
      <c r="F17958" s="450"/>
    </row>
    <row r="17959" spans="6:6" x14ac:dyDescent="0.2">
      <c r="F17959" s="450"/>
    </row>
    <row r="17960" spans="6:6" x14ac:dyDescent="0.2">
      <c r="F17960" s="450"/>
    </row>
    <row r="17961" spans="6:6" x14ac:dyDescent="0.2">
      <c r="F17961" s="450"/>
    </row>
    <row r="17962" spans="6:6" x14ac:dyDescent="0.2">
      <c r="F17962" s="450"/>
    </row>
    <row r="17963" spans="6:6" x14ac:dyDescent="0.2">
      <c r="F17963" s="450"/>
    </row>
    <row r="17964" spans="6:6" x14ac:dyDescent="0.2">
      <c r="F17964" s="450"/>
    </row>
    <row r="17965" spans="6:6" x14ac:dyDescent="0.2">
      <c r="F17965" s="450"/>
    </row>
    <row r="17966" spans="6:6" x14ac:dyDescent="0.2">
      <c r="F17966" s="450"/>
    </row>
    <row r="17967" spans="6:6" x14ac:dyDescent="0.2">
      <c r="F17967" s="450"/>
    </row>
    <row r="17968" spans="6:6" x14ac:dyDescent="0.2">
      <c r="F17968" s="450"/>
    </row>
    <row r="17969" spans="6:6" x14ac:dyDescent="0.2">
      <c r="F17969" s="450"/>
    </row>
    <row r="17970" spans="6:6" x14ac:dyDescent="0.2">
      <c r="F17970" s="450"/>
    </row>
    <row r="17971" spans="6:6" x14ac:dyDescent="0.2">
      <c r="F17971" s="450"/>
    </row>
    <row r="17972" spans="6:6" x14ac:dyDescent="0.2">
      <c r="F17972" s="450"/>
    </row>
    <row r="17973" spans="6:6" x14ac:dyDescent="0.2">
      <c r="F17973" s="450"/>
    </row>
    <row r="17974" spans="6:6" x14ac:dyDescent="0.2">
      <c r="F17974" s="450"/>
    </row>
    <row r="17975" spans="6:6" x14ac:dyDescent="0.2">
      <c r="F17975" s="450"/>
    </row>
    <row r="17976" spans="6:6" x14ac:dyDescent="0.2">
      <c r="F17976" s="450"/>
    </row>
    <row r="17977" spans="6:6" x14ac:dyDescent="0.2">
      <c r="F17977" s="450"/>
    </row>
    <row r="17978" spans="6:6" x14ac:dyDescent="0.2">
      <c r="F17978" s="450"/>
    </row>
    <row r="17979" spans="6:6" x14ac:dyDescent="0.2">
      <c r="F17979" s="450"/>
    </row>
    <row r="17980" spans="6:6" x14ac:dyDescent="0.2">
      <c r="F17980" s="450"/>
    </row>
    <row r="17981" spans="6:6" x14ac:dyDescent="0.2">
      <c r="F17981" s="450"/>
    </row>
    <row r="17982" spans="6:6" x14ac:dyDescent="0.2">
      <c r="F17982" s="450"/>
    </row>
    <row r="17983" spans="6:6" x14ac:dyDescent="0.2">
      <c r="F17983" s="450"/>
    </row>
    <row r="17984" spans="6:6" x14ac:dyDescent="0.2">
      <c r="F17984" s="450"/>
    </row>
    <row r="17985" spans="6:6" x14ac:dyDescent="0.2">
      <c r="F17985" s="450"/>
    </row>
    <row r="17986" spans="6:6" x14ac:dyDescent="0.2">
      <c r="F17986" s="450"/>
    </row>
    <row r="17987" spans="6:6" x14ac:dyDescent="0.2">
      <c r="F17987" s="450"/>
    </row>
    <row r="17988" spans="6:6" x14ac:dyDescent="0.2">
      <c r="F17988" s="450"/>
    </row>
    <row r="17989" spans="6:6" x14ac:dyDescent="0.2">
      <c r="F17989" s="450"/>
    </row>
    <row r="17990" spans="6:6" x14ac:dyDescent="0.2">
      <c r="F17990" s="450"/>
    </row>
    <row r="17991" spans="6:6" x14ac:dyDescent="0.2">
      <c r="F17991" s="450"/>
    </row>
    <row r="17992" spans="6:6" x14ac:dyDescent="0.2">
      <c r="F17992" s="450"/>
    </row>
    <row r="17993" spans="6:6" x14ac:dyDescent="0.2">
      <c r="F17993" s="450"/>
    </row>
    <row r="17994" spans="6:6" x14ac:dyDescent="0.2">
      <c r="F17994" s="450"/>
    </row>
    <row r="17995" spans="6:6" x14ac:dyDescent="0.2">
      <c r="F17995" s="450"/>
    </row>
    <row r="17996" spans="6:6" x14ac:dyDescent="0.2">
      <c r="F17996" s="450"/>
    </row>
    <row r="17997" spans="6:6" x14ac:dyDescent="0.2">
      <c r="F17997" s="450"/>
    </row>
    <row r="17998" spans="6:6" x14ac:dyDescent="0.2">
      <c r="F17998" s="450"/>
    </row>
    <row r="17999" spans="6:6" x14ac:dyDescent="0.2">
      <c r="F17999" s="450"/>
    </row>
    <row r="18000" spans="6:6" x14ac:dyDescent="0.2">
      <c r="F18000" s="450"/>
    </row>
    <row r="18001" spans="6:6" x14ac:dyDescent="0.2">
      <c r="F18001" s="450"/>
    </row>
    <row r="18002" spans="6:6" x14ac:dyDescent="0.2">
      <c r="F18002" s="450"/>
    </row>
    <row r="18003" spans="6:6" x14ac:dyDescent="0.2">
      <c r="F18003" s="450"/>
    </row>
    <row r="18004" spans="6:6" x14ac:dyDescent="0.2">
      <c r="F18004" s="450"/>
    </row>
    <row r="18005" spans="6:6" x14ac:dyDescent="0.2">
      <c r="F18005" s="450"/>
    </row>
    <row r="18006" spans="6:6" x14ac:dyDescent="0.2">
      <c r="F18006" s="450"/>
    </row>
    <row r="18007" spans="6:6" x14ac:dyDescent="0.2">
      <c r="F18007" s="450"/>
    </row>
    <row r="18008" spans="6:6" x14ac:dyDescent="0.2">
      <c r="F18008" s="450"/>
    </row>
    <row r="18009" spans="6:6" x14ac:dyDescent="0.2">
      <c r="F18009" s="450"/>
    </row>
    <row r="18010" spans="6:6" x14ac:dyDescent="0.2">
      <c r="F18010" s="450"/>
    </row>
    <row r="18011" spans="6:6" x14ac:dyDescent="0.2">
      <c r="F18011" s="450"/>
    </row>
    <row r="18012" spans="6:6" x14ac:dyDescent="0.2">
      <c r="F18012" s="450"/>
    </row>
    <row r="18013" spans="6:6" x14ac:dyDescent="0.2">
      <c r="F18013" s="450"/>
    </row>
    <row r="18014" spans="6:6" x14ac:dyDescent="0.2">
      <c r="F18014" s="450"/>
    </row>
    <row r="18015" spans="6:6" x14ac:dyDescent="0.2">
      <c r="F18015" s="450"/>
    </row>
    <row r="18016" spans="6:6" x14ac:dyDescent="0.2">
      <c r="F18016" s="450"/>
    </row>
    <row r="18017" spans="6:6" x14ac:dyDescent="0.2">
      <c r="F18017" s="450"/>
    </row>
    <row r="18018" spans="6:6" x14ac:dyDescent="0.2">
      <c r="F18018" s="450"/>
    </row>
    <row r="18019" spans="6:6" x14ac:dyDescent="0.2">
      <c r="F18019" s="450"/>
    </row>
    <row r="18020" spans="6:6" x14ac:dyDescent="0.2">
      <c r="F18020" s="450"/>
    </row>
    <row r="18021" spans="6:6" x14ac:dyDescent="0.2">
      <c r="F18021" s="450"/>
    </row>
    <row r="18022" spans="6:6" x14ac:dyDescent="0.2">
      <c r="F18022" s="450"/>
    </row>
    <row r="18023" spans="6:6" x14ac:dyDescent="0.2">
      <c r="F18023" s="450"/>
    </row>
    <row r="18024" spans="6:6" x14ac:dyDescent="0.2">
      <c r="F18024" s="450"/>
    </row>
    <row r="18025" spans="6:6" x14ac:dyDescent="0.2">
      <c r="F18025" s="450"/>
    </row>
    <row r="18026" spans="6:6" x14ac:dyDescent="0.2">
      <c r="F18026" s="450"/>
    </row>
    <row r="18027" spans="6:6" x14ac:dyDescent="0.2">
      <c r="F18027" s="450"/>
    </row>
    <row r="18028" spans="6:6" x14ac:dyDescent="0.2">
      <c r="F18028" s="450"/>
    </row>
    <row r="18029" spans="6:6" x14ac:dyDescent="0.2">
      <c r="F18029" s="450"/>
    </row>
    <row r="18030" spans="6:6" x14ac:dyDescent="0.2">
      <c r="F18030" s="450"/>
    </row>
    <row r="18031" spans="6:6" x14ac:dyDescent="0.2">
      <c r="F18031" s="450"/>
    </row>
    <row r="18032" spans="6:6" x14ac:dyDescent="0.2">
      <c r="F18032" s="450"/>
    </row>
    <row r="18033" spans="6:6" x14ac:dyDescent="0.2">
      <c r="F18033" s="450"/>
    </row>
    <row r="18034" spans="6:6" x14ac:dyDescent="0.2">
      <c r="F18034" s="450"/>
    </row>
    <row r="18035" spans="6:6" x14ac:dyDescent="0.2">
      <c r="F18035" s="450"/>
    </row>
    <row r="18036" spans="6:6" x14ac:dyDescent="0.2">
      <c r="F18036" s="450"/>
    </row>
    <row r="18037" spans="6:6" x14ac:dyDescent="0.2">
      <c r="F18037" s="450"/>
    </row>
    <row r="18038" spans="6:6" x14ac:dyDescent="0.2">
      <c r="F18038" s="450"/>
    </row>
    <row r="18039" spans="6:6" x14ac:dyDescent="0.2">
      <c r="F18039" s="450"/>
    </row>
    <row r="18040" spans="6:6" x14ac:dyDescent="0.2">
      <c r="F18040" s="450"/>
    </row>
    <row r="18041" spans="6:6" x14ac:dyDescent="0.2">
      <c r="F18041" s="450"/>
    </row>
    <row r="18042" spans="6:6" x14ac:dyDescent="0.2">
      <c r="F18042" s="450"/>
    </row>
    <row r="18043" spans="6:6" x14ac:dyDescent="0.2">
      <c r="F18043" s="450"/>
    </row>
    <row r="18044" spans="6:6" x14ac:dyDescent="0.2">
      <c r="F18044" s="450"/>
    </row>
    <row r="18045" spans="6:6" x14ac:dyDescent="0.2">
      <c r="F18045" s="450"/>
    </row>
    <row r="18046" spans="6:6" x14ac:dyDescent="0.2">
      <c r="F18046" s="450"/>
    </row>
    <row r="18047" spans="6:6" x14ac:dyDescent="0.2">
      <c r="F18047" s="450"/>
    </row>
    <row r="18048" spans="6:6" x14ac:dyDescent="0.2">
      <c r="F18048" s="450"/>
    </row>
    <row r="18049" spans="6:6" x14ac:dyDescent="0.2">
      <c r="F18049" s="450"/>
    </row>
    <row r="18050" spans="6:6" x14ac:dyDescent="0.2">
      <c r="F18050" s="450"/>
    </row>
    <row r="18051" spans="6:6" x14ac:dyDescent="0.2">
      <c r="F18051" s="450"/>
    </row>
    <row r="18052" spans="6:6" x14ac:dyDescent="0.2">
      <c r="F18052" s="450"/>
    </row>
    <row r="18053" spans="6:6" x14ac:dyDescent="0.2">
      <c r="F18053" s="450"/>
    </row>
    <row r="18054" spans="6:6" x14ac:dyDescent="0.2">
      <c r="F18054" s="450"/>
    </row>
    <row r="18055" spans="6:6" x14ac:dyDescent="0.2">
      <c r="F18055" s="450"/>
    </row>
    <row r="18056" spans="6:6" x14ac:dyDescent="0.2">
      <c r="F18056" s="450"/>
    </row>
    <row r="18057" spans="6:6" x14ac:dyDescent="0.2">
      <c r="F18057" s="450"/>
    </row>
    <row r="18058" spans="6:6" x14ac:dyDescent="0.2">
      <c r="F18058" s="450"/>
    </row>
    <row r="18059" spans="6:6" x14ac:dyDescent="0.2">
      <c r="F18059" s="450"/>
    </row>
    <row r="18060" spans="6:6" x14ac:dyDescent="0.2">
      <c r="F18060" s="450"/>
    </row>
    <row r="18061" spans="6:6" x14ac:dyDescent="0.2">
      <c r="F18061" s="450"/>
    </row>
    <row r="18062" spans="6:6" x14ac:dyDescent="0.2">
      <c r="F18062" s="450"/>
    </row>
    <row r="18063" spans="6:6" x14ac:dyDescent="0.2">
      <c r="F18063" s="450"/>
    </row>
    <row r="18064" spans="6:6" x14ac:dyDescent="0.2">
      <c r="F18064" s="450"/>
    </row>
    <row r="18065" spans="6:6" x14ac:dyDescent="0.2">
      <c r="F18065" s="450"/>
    </row>
    <row r="18066" spans="6:6" x14ac:dyDescent="0.2">
      <c r="F18066" s="450"/>
    </row>
    <row r="18067" spans="6:6" x14ac:dyDescent="0.2">
      <c r="F18067" s="450"/>
    </row>
    <row r="18068" spans="6:6" x14ac:dyDescent="0.2">
      <c r="F18068" s="450"/>
    </row>
    <row r="18069" spans="6:6" x14ac:dyDescent="0.2">
      <c r="F18069" s="450"/>
    </row>
    <row r="18070" spans="6:6" x14ac:dyDescent="0.2">
      <c r="F18070" s="450"/>
    </row>
    <row r="18071" spans="6:6" x14ac:dyDescent="0.2">
      <c r="F18071" s="450"/>
    </row>
    <row r="18072" spans="6:6" x14ac:dyDescent="0.2">
      <c r="F18072" s="450"/>
    </row>
    <row r="18073" spans="6:6" x14ac:dyDescent="0.2">
      <c r="F18073" s="450"/>
    </row>
    <row r="18074" spans="6:6" x14ac:dyDescent="0.2">
      <c r="F18074" s="450"/>
    </row>
    <row r="18075" spans="6:6" x14ac:dyDescent="0.2">
      <c r="F18075" s="450"/>
    </row>
    <row r="18076" spans="6:6" x14ac:dyDescent="0.2">
      <c r="F18076" s="450"/>
    </row>
    <row r="18077" spans="6:6" x14ac:dyDescent="0.2">
      <c r="F18077" s="450"/>
    </row>
    <row r="18078" spans="6:6" x14ac:dyDescent="0.2">
      <c r="F18078" s="450"/>
    </row>
    <row r="18079" spans="6:6" x14ac:dyDescent="0.2">
      <c r="F18079" s="450"/>
    </row>
    <row r="18080" spans="6:6" x14ac:dyDescent="0.2">
      <c r="F18080" s="450"/>
    </row>
    <row r="18081" spans="6:6" x14ac:dyDescent="0.2">
      <c r="F18081" s="450"/>
    </row>
    <row r="18082" spans="6:6" x14ac:dyDescent="0.2">
      <c r="F18082" s="450"/>
    </row>
    <row r="18083" spans="6:6" x14ac:dyDescent="0.2">
      <c r="F18083" s="450"/>
    </row>
    <row r="18084" spans="6:6" x14ac:dyDescent="0.2">
      <c r="F18084" s="450"/>
    </row>
    <row r="18085" spans="6:6" x14ac:dyDescent="0.2">
      <c r="F18085" s="450"/>
    </row>
    <row r="18086" spans="6:6" x14ac:dyDescent="0.2">
      <c r="F18086" s="450"/>
    </row>
    <row r="18087" spans="6:6" x14ac:dyDescent="0.2">
      <c r="F18087" s="450"/>
    </row>
    <row r="18088" spans="6:6" x14ac:dyDescent="0.2">
      <c r="F18088" s="450"/>
    </row>
    <row r="18089" spans="6:6" x14ac:dyDescent="0.2">
      <c r="F18089" s="450"/>
    </row>
    <row r="18090" spans="6:6" x14ac:dyDescent="0.2">
      <c r="F18090" s="450"/>
    </row>
    <row r="18091" spans="6:6" x14ac:dyDescent="0.2">
      <c r="F18091" s="450"/>
    </row>
    <row r="18092" spans="6:6" x14ac:dyDescent="0.2">
      <c r="F18092" s="450"/>
    </row>
    <row r="18093" spans="6:6" x14ac:dyDescent="0.2">
      <c r="F18093" s="450"/>
    </row>
    <row r="18094" spans="6:6" x14ac:dyDescent="0.2">
      <c r="F18094" s="450"/>
    </row>
    <row r="18095" spans="6:6" x14ac:dyDescent="0.2">
      <c r="F18095" s="450"/>
    </row>
    <row r="18096" spans="6:6" x14ac:dyDescent="0.2">
      <c r="F18096" s="450"/>
    </row>
    <row r="18097" spans="6:6" x14ac:dyDescent="0.2">
      <c r="F18097" s="450"/>
    </row>
    <row r="18098" spans="6:6" x14ac:dyDescent="0.2">
      <c r="F18098" s="450"/>
    </row>
    <row r="18099" spans="6:6" x14ac:dyDescent="0.2">
      <c r="F18099" s="450"/>
    </row>
    <row r="18100" spans="6:6" x14ac:dyDescent="0.2">
      <c r="F18100" s="450"/>
    </row>
    <row r="18101" spans="6:6" x14ac:dyDescent="0.2">
      <c r="F18101" s="450"/>
    </row>
    <row r="18102" spans="6:6" x14ac:dyDescent="0.2">
      <c r="F18102" s="450"/>
    </row>
    <row r="18103" spans="6:6" x14ac:dyDescent="0.2">
      <c r="F18103" s="450"/>
    </row>
    <row r="18104" spans="6:6" x14ac:dyDescent="0.2">
      <c r="F18104" s="450"/>
    </row>
    <row r="18105" spans="6:6" x14ac:dyDescent="0.2">
      <c r="F18105" s="450"/>
    </row>
    <row r="18106" spans="6:6" x14ac:dyDescent="0.2">
      <c r="F18106" s="450"/>
    </row>
    <row r="18107" spans="6:6" x14ac:dyDescent="0.2">
      <c r="F18107" s="450"/>
    </row>
    <row r="18108" spans="6:6" x14ac:dyDescent="0.2">
      <c r="F18108" s="450"/>
    </row>
    <row r="18109" spans="6:6" x14ac:dyDescent="0.2">
      <c r="F18109" s="450"/>
    </row>
    <row r="18110" spans="6:6" x14ac:dyDescent="0.2">
      <c r="F18110" s="450"/>
    </row>
    <row r="18111" spans="6:6" x14ac:dyDescent="0.2">
      <c r="F18111" s="450"/>
    </row>
    <row r="18112" spans="6:6" x14ac:dyDescent="0.2">
      <c r="F18112" s="450"/>
    </row>
    <row r="18113" spans="6:6" x14ac:dyDescent="0.2">
      <c r="F18113" s="450"/>
    </row>
    <row r="18114" spans="6:6" x14ac:dyDescent="0.2">
      <c r="F18114" s="450"/>
    </row>
    <row r="18115" spans="6:6" x14ac:dyDescent="0.2">
      <c r="F18115" s="450"/>
    </row>
    <row r="18116" spans="6:6" x14ac:dyDescent="0.2">
      <c r="F18116" s="450"/>
    </row>
    <row r="18117" spans="6:6" x14ac:dyDescent="0.2">
      <c r="F18117" s="450"/>
    </row>
    <row r="18118" spans="6:6" x14ac:dyDescent="0.2">
      <c r="F18118" s="450"/>
    </row>
    <row r="18119" spans="6:6" x14ac:dyDescent="0.2">
      <c r="F18119" s="450"/>
    </row>
    <row r="18120" spans="6:6" x14ac:dyDescent="0.2">
      <c r="F18120" s="450"/>
    </row>
    <row r="18121" spans="6:6" x14ac:dyDescent="0.2">
      <c r="F18121" s="450"/>
    </row>
    <row r="18122" spans="6:6" x14ac:dyDescent="0.2">
      <c r="F18122" s="450"/>
    </row>
    <row r="18123" spans="6:6" x14ac:dyDescent="0.2">
      <c r="F18123" s="450"/>
    </row>
    <row r="18124" spans="6:6" x14ac:dyDescent="0.2">
      <c r="F18124" s="450"/>
    </row>
    <row r="18125" spans="6:6" x14ac:dyDescent="0.2">
      <c r="F18125" s="450"/>
    </row>
    <row r="18126" spans="6:6" x14ac:dyDescent="0.2">
      <c r="F18126" s="450"/>
    </row>
    <row r="18127" spans="6:6" x14ac:dyDescent="0.2">
      <c r="F18127" s="450"/>
    </row>
    <row r="18128" spans="6:6" x14ac:dyDescent="0.2">
      <c r="F18128" s="450"/>
    </row>
    <row r="18129" spans="6:6" x14ac:dyDescent="0.2">
      <c r="F18129" s="450"/>
    </row>
    <row r="18130" spans="6:6" x14ac:dyDescent="0.2">
      <c r="F18130" s="450"/>
    </row>
    <row r="18131" spans="6:6" x14ac:dyDescent="0.2">
      <c r="F18131" s="450"/>
    </row>
    <row r="18132" spans="6:6" x14ac:dyDescent="0.2">
      <c r="F18132" s="450"/>
    </row>
    <row r="18133" spans="6:6" x14ac:dyDescent="0.2">
      <c r="F18133" s="450"/>
    </row>
    <row r="18134" spans="6:6" x14ac:dyDescent="0.2">
      <c r="F18134" s="450"/>
    </row>
    <row r="18135" spans="6:6" x14ac:dyDescent="0.2">
      <c r="F18135" s="450"/>
    </row>
    <row r="18136" spans="6:6" x14ac:dyDescent="0.2">
      <c r="F18136" s="450"/>
    </row>
    <row r="18137" spans="6:6" x14ac:dyDescent="0.2">
      <c r="F18137" s="450"/>
    </row>
    <row r="18138" spans="6:6" x14ac:dyDescent="0.2">
      <c r="F18138" s="450"/>
    </row>
    <row r="18139" spans="6:6" x14ac:dyDescent="0.2">
      <c r="F18139" s="450"/>
    </row>
    <row r="18140" spans="6:6" x14ac:dyDescent="0.2">
      <c r="F18140" s="450"/>
    </row>
    <row r="18141" spans="6:6" x14ac:dyDescent="0.2">
      <c r="F18141" s="450"/>
    </row>
    <row r="18142" spans="6:6" x14ac:dyDescent="0.2">
      <c r="F18142" s="450"/>
    </row>
    <row r="18143" spans="6:6" x14ac:dyDescent="0.2">
      <c r="F18143" s="450"/>
    </row>
    <row r="18144" spans="6:6" x14ac:dyDescent="0.2">
      <c r="F18144" s="450"/>
    </row>
    <row r="18145" spans="6:6" x14ac:dyDescent="0.2">
      <c r="F18145" s="450"/>
    </row>
    <row r="18146" spans="6:6" x14ac:dyDescent="0.2">
      <c r="F18146" s="450"/>
    </row>
    <row r="18147" spans="6:6" x14ac:dyDescent="0.2">
      <c r="F18147" s="450"/>
    </row>
    <row r="18148" spans="6:6" x14ac:dyDescent="0.2">
      <c r="F18148" s="450"/>
    </row>
    <row r="18149" spans="6:6" x14ac:dyDescent="0.2">
      <c r="F18149" s="450"/>
    </row>
    <row r="18150" spans="6:6" x14ac:dyDescent="0.2">
      <c r="F18150" s="450"/>
    </row>
    <row r="18151" spans="6:6" x14ac:dyDescent="0.2">
      <c r="F18151" s="450"/>
    </row>
    <row r="18152" spans="6:6" x14ac:dyDescent="0.2">
      <c r="F18152" s="450"/>
    </row>
    <row r="18153" spans="6:6" x14ac:dyDescent="0.2">
      <c r="F18153" s="450"/>
    </row>
    <row r="18154" spans="6:6" x14ac:dyDescent="0.2">
      <c r="F18154" s="450"/>
    </row>
    <row r="18155" spans="6:6" x14ac:dyDescent="0.2">
      <c r="F18155" s="450"/>
    </row>
    <row r="18156" spans="6:6" x14ac:dyDescent="0.2">
      <c r="F18156" s="450"/>
    </row>
    <row r="18157" spans="6:6" x14ac:dyDescent="0.2">
      <c r="F18157" s="450"/>
    </row>
    <row r="18158" spans="6:6" x14ac:dyDescent="0.2">
      <c r="F18158" s="450"/>
    </row>
    <row r="18159" spans="6:6" x14ac:dyDescent="0.2">
      <c r="F18159" s="450"/>
    </row>
    <row r="18160" spans="6:6" x14ac:dyDescent="0.2">
      <c r="F18160" s="450"/>
    </row>
    <row r="18161" spans="6:6" x14ac:dyDescent="0.2">
      <c r="F18161" s="450"/>
    </row>
    <row r="18162" spans="6:6" x14ac:dyDescent="0.2">
      <c r="F18162" s="450"/>
    </row>
    <row r="18163" spans="6:6" x14ac:dyDescent="0.2">
      <c r="F18163" s="450"/>
    </row>
    <row r="18164" spans="6:6" x14ac:dyDescent="0.2">
      <c r="F18164" s="450"/>
    </row>
    <row r="18165" spans="6:6" x14ac:dyDescent="0.2">
      <c r="F18165" s="450"/>
    </row>
    <row r="18166" spans="6:6" x14ac:dyDescent="0.2">
      <c r="F18166" s="450"/>
    </row>
    <row r="18167" spans="6:6" x14ac:dyDescent="0.2">
      <c r="F18167" s="450"/>
    </row>
    <row r="18168" spans="6:6" x14ac:dyDescent="0.2">
      <c r="F18168" s="450"/>
    </row>
    <row r="18169" spans="6:6" x14ac:dyDescent="0.2">
      <c r="F18169" s="450"/>
    </row>
    <row r="18170" spans="6:6" x14ac:dyDescent="0.2">
      <c r="F18170" s="450"/>
    </row>
    <row r="18171" spans="6:6" x14ac:dyDescent="0.2">
      <c r="F18171" s="450"/>
    </row>
    <row r="18172" spans="6:6" x14ac:dyDescent="0.2">
      <c r="F18172" s="450"/>
    </row>
    <row r="18173" spans="6:6" x14ac:dyDescent="0.2">
      <c r="F18173" s="450"/>
    </row>
    <row r="18174" spans="6:6" x14ac:dyDescent="0.2">
      <c r="F18174" s="450"/>
    </row>
    <row r="18175" spans="6:6" x14ac:dyDescent="0.2">
      <c r="F18175" s="450"/>
    </row>
    <row r="18176" spans="6:6" x14ac:dyDescent="0.2">
      <c r="F18176" s="450"/>
    </row>
    <row r="18177" spans="6:6" x14ac:dyDescent="0.2">
      <c r="F18177" s="450"/>
    </row>
    <row r="18178" spans="6:6" x14ac:dyDescent="0.2">
      <c r="F18178" s="450"/>
    </row>
    <row r="18179" spans="6:6" x14ac:dyDescent="0.2">
      <c r="F18179" s="450"/>
    </row>
    <row r="18180" spans="6:6" x14ac:dyDescent="0.2">
      <c r="F18180" s="450"/>
    </row>
    <row r="18181" spans="6:6" x14ac:dyDescent="0.2">
      <c r="F18181" s="450"/>
    </row>
    <row r="18182" spans="6:6" x14ac:dyDescent="0.2">
      <c r="F18182" s="450"/>
    </row>
    <row r="18183" spans="6:6" x14ac:dyDescent="0.2">
      <c r="F18183" s="450"/>
    </row>
    <row r="18184" spans="6:6" x14ac:dyDescent="0.2">
      <c r="F18184" s="450"/>
    </row>
    <row r="18185" spans="6:6" x14ac:dyDescent="0.2">
      <c r="F18185" s="450"/>
    </row>
    <row r="18186" spans="6:6" x14ac:dyDescent="0.2">
      <c r="F18186" s="450"/>
    </row>
    <row r="18187" spans="6:6" x14ac:dyDescent="0.2">
      <c r="F18187" s="450"/>
    </row>
    <row r="18188" spans="6:6" x14ac:dyDescent="0.2">
      <c r="F18188" s="450"/>
    </row>
    <row r="18189" spans="6:6" x14ac:dyDescent="0.2">
      <c r="F18189" s="450"/>
    </row>
    <row r="18190" spans="6:6" x14ac:dyDescent="0.2">
      <c r="F18190" s="450"/>
    </row>
    <row r="18191" spans="6:6" x14ac:dyDescent="0.2">
      <c r="F18191" s="450"/>
    </row>
    <row r="18192" spans="6:6" x14ac:dyDescent="0.2">
      <c r="F18192" s="450"/>
    </row>
    <row r="18193" spans="6:6" x14ac:dyDescent="0.2">
      <c r="F18193" s="450"/>
    </row>
    <row r="18194" spans="6:6" x14ac:dyDescent="0.2">
      <c r="F18194" s="450"/>
    </row>
    <row r="18195" spans="6:6" x14ac:dyDescent="0.2">
      <c r="F18195" s="450"/>
    </row>
    <row r="18196" spans="6:6" x14ac:dyDescent="0.2">
      <c r="F18196" s="450"/>
    </row>
    <row r="18197" spans="6:6" x14ac:dyDescent="0.2">
      <c r="F18197" s="450"/>
    </row>
    <row r="18198" spans="6:6" x14ac:dyDescent="0.2">
      <c r="F18198" s="450"/>
    </row>
    <row r="18199" spans="6:6" x14ac:dyDescent="0.2">
      <c r="F18199" s="450"/>
    </row>
    <row r="18200" spans="6:6" x14ac:dyDescent="0.2">
      <c r="F18200" s="450"/>
    </row>
    <row r="18201" spans="6:6" x14ac:dyDescent="0.2">
      <c r="F18201" s="450"/>
    </row>
    <row r="18202" spans="6:6" x14ac:dyDescent="0.2">
      <c r="F18202" s="450"/>
    </row>
    <row r="18203" spans="6:6" x14ac:dyDescent="0.2">
      <c r="F18203" s="450"/>
    </row>
    <row r="18204" spans="6:6" x14ac:dyDescent="0.2">
      <c r="F18204" s="450"/>
    </row>
    <row r="18205" spans="6:6" x14ac:dyDescent="0.2">
      <c r="F18205" s="450"/>
    </row>
    <row r="18206" spans="6:6" x14ac:dyDescent="0.2">
      <c r="F18206" s="450"/>
    </row>
    <row r="18207" spans="6:6" x14ac:dyDescent="0.2">
      <c r="F18207" s="450"/>
    </row>
    <row r="18208" spans="6:6" x14ac:dyDescent="0.2">
      <c r="F18208" s="450"/>
    </row>
    <row r="18209" spans="6:6" x14ac:dyDescent="0.2">
      <c r="F18209" s="450"/>
    </row>
    <row r="18210" spans="6:6" x14ac:dyDescent="0.2">
      <c r="F18210" s="450"/>
    </row>
    <row r="18211" spans="6:6" x14ac:dyDescent="0.2">
      <c r="F18211" s="450"/>
    </row>
    <row r="18212" spans="6:6" x14ac:dyDescent="0.2">
      <c r="F18212" s="450"/>
    </row>
    <row r="18213" spans="6:6" x14ac:dyDescent="0.2">
      <c r="F18213" s="450"/>
    </row>
    <row r="18214" spans="6:6" x14ac:dyDescent="0.2">
      <c r="F18214" s="450"/>
    </row>
    <row r="18215" spans="6:6" x14ac:dyDescent="0.2">
      <c r="F18215" s="450"/>
    </row>
    <row r="18216" spans="6:6" x14ac:dyDescent="0.2">
      <c r="F18216" s="450"/>
    </row>
    <row r="18217" spans="6:6" x14ac:dyDescent="0.2">
      <c r="F18217" s="450"/>
    </row>
    <row r="18218" spans="6:6" x14ac:dyDescent="0.2">
      <c r="F18218" s="450"/>
    </row>
    <row r="18219" spans="6:6" x14ac:dyDescent="0.2">
      <c r="F18219" s="450"/>
    </row>
    <row r="18220" spans="6:6" x14ac:dyDescent="0.2">
      <c r="F18220" s="450"/>
    </row>
    <row r="18221" spans="6:6" x14ac:dyDescent="0.2">
      <c r="F18221" s="450"/>
    </row>
    <row r="18222" spans="6:6" x14ac:dyDescent="0.2">
      <c r="F18222" s="450"/>
    </row>
    <row r="18223" spans="6:6" x14ac:dyDescent="0.2">
      <c r="F18223" s="450"/>
    </row>
    <row r="18224" spans="6:6" x14ac:dyDescent="0.2">
      <c r="F18224" s="450"/>
    </row>
    <row r="18225" spans="6:6" x14ac:dyDescent="0.2">
      <c r="F18225" s="450"/>
    </row>
    <row r="18226" spans="6:6" x14ac:dyDescent="0.2">
      <c r="F18226" s="450"/>
    </row>
    <row r="18227" spans="6:6" x14ac:dyDescent="0.2">
      <c r="F18227" s="450"/>
    </row>
    <row r="18228" spans="6:6" x14ac:dyDescent="0.2">
      <c r="F18228" s="450"/>
    </row>
    <row r="18229" spans="6:6" x14ac:dyDescent="0.2">
      <c r="F18229" s="450"/>
    </row>
    <row r="18230" spans="6:6" x14ac:dyDescent="0.2">
      <c r="F18230" s="450"/>
    </row>
    <row r="18231" spans="6:6" x14ac:dyDescent="0.2">
      <c r="F18231" s="450"/>
    </row>
    <row r="18232" spans="6:6" x14ac:dyDescent="0.2">
      <c r="F18232" s="450"/>
    </row>
    <row r="18233" spans="6:6" x14ac:dyDescent="0.2">
      <c r="F18233" s="450"/>
    </row>
    <row r="18234" spans="6:6" x14ac:dyDescent="0.2">
      <c r="F18234" s="450"/>
    </row>
    <row r="18235" spans="6:6" x14ac:dyDescent="0.2">
      <c r="F18235" s="450"/>
    </row>
    <row r="18236" spans="6:6" x14ac:dyDescent="0.2">
      <c r="F18236" s="450"/>
    </row>
    <row r="18237" spans="6:6" x14ac:dyDescent="0.2">
      <c r="F18237" s="450"/>
    </row>
    <row r="18238" spans="6:6" x14ac:dyDescent="0.2">
      <c r="F18238" s="450"/>
    </row>
    <row r="18239" spans="6:6" x14ac:dyDescent="0.2">
      <c r="F18239" s="450"/>
    </row>
    <row r="18240" spans="6:6" x14ac:dyDescent="0.2">
      <c r="F18240" s="450"/>
    </row>
    <row r="18241" spans="6:6" x14ac:dyDescent="0.2">
      <c r="F18241" s="450"/>
    </row>
    <row r="18242" spans="6:6" x14ac:dyDescent="0.2">
      <c r="F18242" s="450"/>
    </row>
    <row r="18243" spans="6:6" x14ac:dyDescent="0.2">
      <c r="F18243" s="450"/>
    </row>
    <row r="18244" spans="6:6" x14ac:dyDescent="0.2">
      <c r="F18244" s="450"/>
    </row>
    <row r="18245" spans="6:6" x14ac:dyDescent="0.2">
      <c r="F18245" s="450"/>
    </row>
    <row r="18246" spans="6:6" x14ac:dyDescent="0.2">
      <c r="F18246" s="450"/>
    </row>
    <row r="18247" spans="6:6" x14ac:dyDescent="0.2">
      <c r="F18247" s="450"/>
    </row>
    <row r="18248" spans="6:6" x14ac:dyDescent="0.2">
      <c r="F18248" s="450"/>
    </row>
    <row r="18249" spans="6:6" x14ac:dyDescent="0.2">
      <c r="F18249" s="450"/>
    </row>
    <row r="18250" spans="6:6" x14ac:dyDescent="0.2">
      <c r="F18250" s="450"/>
    </row>
    <row r="18251" spans="6:6" x14ac:dyDescent="0.2">
      <c r="F18251" s="450"/>
    </row>
    <row r="18252" spans="6:6" x14ac:dyDescent="0.2">
      <c r="F18252" s="450"/>
    </row>
    <row r="18253" spans="6:6" x14ac:dyDescent="0.2">
      <c r="F18253" s="450"/>
    </row>
    <row r="18254" spans="6:6" x14ac:dyDescent="0.2">
      <c r="F18254" s="450"/>
    </row>
    <row r="18255" spans="6:6" x14ac:dyDescent="0.2">
      <c r="F18255" s="450"/>
    </row>
    <row r="18256" spans="6:6" x14ac:dyDescent="0.2">
      <c r="F18256" s="450"/>
    </row>
    <row r="18257" spans="6:6" x14ac:dyDescent="0.2">
      <c r="F18257" s="450"/>
    </row>
    <row r="18258" spans="6:6" x14ac:dyDescent="0.2">
      <c r="F18258" s="450"/>
    </row>
    <row r="18259" spans="6:6" x14ac:dyDescent="0.2">
      <c r="F18259" s="450"/>
    </row>
    <row r="18260" spans="6:6" x14ac:dyDescent="0.2">
      <c r="F18260" s="450"/>
    </row>
    <row r="18261" spans="6:6" x14ac:dyDescent="0.2">
      <c r="F18261" s="450"/>
    </row>
    <row r="18262" spans="6:6" x14ac:dyDescent="0.2">
      <c r="F18262" s="450"/>
    </row>
    <row r="18263" spans="6:6" x14ac:dyDescent="0.2">
      <c r="F18263" s="450"/>
    </row>
    <row r="18264" spans="6:6" x14ac:dyDescent="0.2">
      <c r="F18264" s="450"/>
    </row>
    <row r="18265" spans="6:6" x14ac:dyDescent="0.2">
      <c r="F18265" s="450"/>
    </row>
    <row r="18266" spans="6:6" x14ac:dyDescent="0.2">
      <c r="F18266" s="450"/>
    </row>
    <row r="18267" spans="6:6" x14ac:dyDescent="0.2">
      <c r="F18267" s="450"/>
    </row>
    <row r="18268" spans="6:6" x14ac:dyDescent="0.2">
      <c r="F18268" s="450"/>
    </row>
    <row r="18269" spans="6:6" x14ac:dyDescent="0.2">
      <c r="F18269" s="450"/>
    </row>
    <row r="18270" spans="6:6" x14ac:dyDescent="0.2">
      <c r="F18270" s="450"/>
    </row>
    <row r="18271" spans="6:6" x14ac:dyDescent="0.2">
      <c r="F18271" s="450"/>
    </row>
    <row r="18272" spans="6:6" x14ac:dyDescent="0.2">
      <c r="F18272" s="450"/>
    </row>
    <row r="18273" spans="6:6" x14ac:dyDescent="0.2">
      <c r="F18273" s="450"/>
    </row>
    <row r="18274" spans="6:6" x14ac:dyDescent="0.2">
      <c r="F18274" s="450"/>
    </row>
    <row r="18275" spans="6:6" x14ac:dyDescent="0.2">
      <c r="F18275" s="450"/>
    </row>
    <row r="18276" spans="6:6" x14ac:dyDescent="0.2">
      <c r="F18276" s="450"/>
    </row>
    <row r="18277" spans="6:6" x14ac:dyDescent="0.2">
      <c r="F18277" s="450"/>
    </row>
    <row r="18278" spans="6:6" x14ac:dyDescent="0.2">
      <c r="F18278" s="450"/>
    </row>
    <row r="18279" spans="6:6" x14ac:dyDescent="0.2">
      <c r="F18279" s="450"/>
    </row>
    <row r="18280" spans="6:6" x14ac:dyDescent="0.2">
      <c r="F18280" s="450"/>
    </row>
    <row r="18281" spans="6:6" x14ac:dyDescent="0.2">
      <c r="F18281" s="450"/>
    </row>
    <row r="18282" spans="6:6" x14ac:dyDescent="0.2">
      <c r="F18282" s="450"/>
    </row>
    <row r="18283" spans="6:6" x14ac:dyDescent="0.2">
      <c r="F18283" s="450"/>
    </row>
    <row r="18284" spans="6:6" x14ac:dyDescent="0.2">
      <c r="F18284" s="450"/>
    </row>
    <row r="18285" spans="6:6" x14ac:dyDescent="0.2">
      <c r="F18285" s="450"/>
    </row>
    <row r="18286" spans="6:6" x14ac:dyDescent="0.2">
      <c r="F18286" s="450"/>
    </row>
    <row r="18287" spans="6:6" x14ac:dyDescent="0.2">
      <c r="F18287" s="450"/>
    </row>
    <row r="18288" spans="6:6" x14ac:dyDescent="0.2">
      <c r="F18288" s="450"/>
    </row>
    <row r="18289" spans="6:6" x14ac:dyDescent="0.2">
      <c r="F18289" s="450"/>
    </row>
    <row r="18290" spans="6:6" x14ac:dyDescent="0.2">
      <c r="F18290" s="450"/>
    </row>
    <row r="18291" spans="6:6" x14ac:dyDescent="0.2">
      <c r="F18291" s="450"/>
    </row>
    <row r="18292" spans="6:6" x14ac:dyDescent="0.2">
      <c r="F18292" s="450"/>
    </row>
    <row r="18293" spans="6:6" x14ac:dyDescent="0.2">
      <c r="F18293" s="450"/>
    </row>
    <row r="18294" spans="6:6" x14ac:dyDescent="0.2">
      <c r="F18294" s="450"/>
    </row>
    <row r="18295" spans="6:6" x14ac:dyDescent="0.2">
      <c r="F18295" s="450"/>
    </row>
    <row r="18296" spans="6:6" x14ac:dyDescent="0.2">
      <c r="F18296" s="450"/>
    </row>
    <row r="18297" spans="6:6" x14ac:dyDescent="0.2">
      <c r="F18297" s="450"/>
    </row>
    <row r="18298" spans="6:6" x14ac:dyDescent="0.2">
      <c r="F18298" s="450"/>
    </row>
    <row r="18299" spans="6:6" x14ac:dyDescent="0.2">
      <c r="F18299" s="450"/>
    </row>
    <row r="18300" spans="6:6" x14ac:dyDescent="0.2">
      <c r="F18300" s="450"/>
    </row>
    <row r="18301" spans="6:6" x14ac:dyDescent="0.2">
      <c r="F18301" s="450"/>
    </row>
    <row r="18302" spans="6:6" x14ac:dyDescent="0.2">
      <c r="F18302" s="450"/>
    </row>
    <row r="18303" spans="6:6" x14ac:dyDescent="0.2">
      <c r="F18303" s="450"/>
    </row>
    <row r="18304" spans="6:6" x14ac:dyDescent="0.2">
      <c r="F18304" s="450"/>
    </row>
    <row r="18305" spans="6:6" x14ac:dyDescent="0.2">
      <c r="F18305" s="450"/>
    </row>
    <row r="18306" spans="6:6" x14ac:dyDescent="0.2">
      <c r="F18306" s="450"/>
    </row>
    <row r="18307" spans="6:6" x14ac:dyDescent="0.2">
      <c r="F18307" s="450"/>
    </row>
    <row r="18308" spans="6:6" x14ac:dyDescent="0.2">
      <c r="F18308" s="450"/>
    </row>
    <row r="18309" spans="6:6" x14ac:dyDescent="0.2">
      <c r="F18309" s="450"/>
    </row>
    <row r="18310" spans="6:6" x14ac:dyDescent="0.2">
      <c r="F18310" s="450"/>
    </row>
    <row r="18311" spans="6:6" x14ac:dyDescent="0.2">
      <c r="F18311" s="450"/>
    </row>
    <row r="18312" spans="6:6" x14ac:dyDescent="0.2">
      <c r="F18312" s="450"/>
    </row>
    <row r="18313" spans="6:6" x14ac:dyDescent="0.2">
      <c r="F18313" s="450"/>
    </row>
    <row r="18314" spans="6:6" x14ac:dyDescent="0.2">
      <c r="F18314" s="450"/>
    </row>
    <row r="18315" spans="6:6" x14ac:dyDescent="0.2">
      <c r="F18315" s="450"/>
    </row>
    <row r="18316" spans="6:6" x14ac:dyDescent="0.2">
      <c r="F18316" s="450"/>
    </row>
    <row r="18317" spans="6:6" x14ac:dyDescent="0.2">
      <c r="F18317" s="450"/>
    </row>
    <row r="18318" spans="6:6" x14ac:dyDescent="0.2">
      <c r="F18318" s="450"/>
    </row>
    <row r="18319" spans="6:6" x14ac:dyDescent="0.2">
      <c r="F18319" s="450"/>
    </row>
    <row r="18320" spans="6:6" x14ac:dyDescent="0.2">
      <c r="F18320" s="450"/>
    </row>
    <row r="18321" spans="6:6" x14ac:dyDescent="0.2">
      <c r="F18321" s="450"/>
    </row>
    <row r="18322" spans="6:6" x14ac:dyDescent="0.2">
      <c r="F18322" s="450"/>
    </row>
    <row r="18323" spans="6:6" x14ac:dyDescent="0.2">
      <c r="F18323" s="450"/>
    </row>
    <row r="18324" spans="6:6" x14ac:dyDescent="0.2">
      <c r="F18324" s="450"/>
    </row>
    <row r="18325" spans="6:6" x14ac:dyDescent="0.2">
      <c r="F18325" s="450"/>
    </row>
    <row r="18326" spans="6:6" x14ac:dyDescent="0.2">
      <c r="F18326" s="450"/>
    </row>
    <row r="18327" spans="6:6" x14ac:dyDescent="0.2">
      <c r="F18327" s="450"/>
    </row>
    <row r="18328" spans="6:6" x14ac:dyDescent="0.2">
      <c r="F18328" s="450"/>
    </row>
    <row r="18329" spans="6:6" x14ac:dyDescent="0.2">
      <c r="F18329" s="450"/>
    </row>
    <row r="18330" spans="6:6" x14ac:dyDescent="0.2">
      <c r="F18330" s="450"/>
    </row>
    <row r="18331" spans="6:6" x14ac:dyDescent="0.2">
      <c r="F18331" s="450"/>
    </row>
    <row r="18332" spans="6:6" x14ac:dyDescent="0.2">
      <c r="F18332" s="450"/>
    </row>
    <row r="18333" spans="6:6" x14ac:dyDescent="0.2">
      <c r="F18333" s="450"/>
    </row>
    <row r="18334" spans="6:6" x14ac:dyDescent="0.2">
      <c r="F18334" s="450"/>
    </row>
    <row r="18335" spans="6:6" x14ac:dyDescent="0.2">
      <c r="F18335" s="450"/>
    </row>
    <row r="18336" spans="6:6" x14ac:dyDescent="0.2">
      <c r="F18336" s="450"/>
    </row>
    <row r="18337" spans="6:6" x14ac:dyDescent="0.2">
      <c r="F18337" s="450"/>
    </row>
    <row r="18338" spans="6:6" x14ac:dyDescent="0.2">
      <c r="F18338" s="450"/>
    </row>
    <row r="18339" spans="6:6" x14ac:dyDescent="0.2">
      <c r="F18339" s="450"/>
    </row>
    <row r="18340" spans="6:6" x14ac:dyDescent="0.2">
      <c r="F18340" s="450"/>
    </row>
    <row r="18341" spans="6:6" x14ac:dyDescent="0.2">
      <c r="F18341" s="450"/>
    </row>
    <row r="18342" spans="6:6" x14ac:dyDescent="0.2">
      <c r="F18342" s="450"/>
    </row>
    <row r="18343" spans="6:6" x14ac:dyDescent="0.2">
      <c r="F18343" s="450"/>
    </row>
    <row r="18344" spans="6:6" x14ac:dyDescent="0.2">
      <c r="F18344" s="450"/>
    </row>
    <row r="18345" spans="6:6" x14ac:dyDescent="0.2">
      <c r="F18345" s="450"/>
    </row>
    <row r="18346" spans="6:6" x14ac:dyDescent="0.2">
      <c r="F18346" s="450"/>
    </row>
    <row r="18347" spans="6:6" x14ac:dyDescent="0.2">
      <c r="F18347" s="450"/>
    </row>
    <row r="18348" spans="6:6" x14ac:dyDescent="0.2">
      <c r="F18348" s="450"/>
    </row>
    <row r="18349" spans="6:6" x14ac:dyDescent="0.2">
      <c r="F18349" s="450"/>
    </row>
    <row r="18350" spans="6:6" x14ac:dyDescent="0.2">
      <c r="F18350" s="450"/>
    </row>
    <row r="18351" spans="6:6" x14ac:dyDescent="0.2">
      <c r="F18351" s="450"/>
    </row>
    <row r="18352" spans="6:6" x14ac:dyDescent="0.2">
      <c r="F18352" s="450"/>
    </row>
    <row r="18353" spans="6:6" x14ac:dyDescent="0.2">
      <c r="F18353" s="450"/>
    </row>
    <row r="18354" spans="6:6" x14ac:dyDescent="0.2">
      <c r="F18354" s="450"/>
    </row>
    <row r="18355" spans="6:6" x14ac:dyDescent="0.2">
      <c r="F18355" s="450"/>
    </row>
    <row r="18356" spans="6:6" x14ac:dyDescent="0.2">
      <c r="F18356" s="450"/>
    </row>
    <row r="18357" spans="6:6" x14ac:dyDescent="0.2">
      <c r="F18357" s="450"/>
    </row>
    <row r="18358" spans="6:6" x14ac:dyDescent="0.2">
      <c r="F18358" s="450"/>
    </row>
    <row r="18359" spans="6:6" x14ac:dyDescent="0.2">
      <c r="F18359" s="450"/>
    </row>
    <row r="18360" spans="6:6" x14ac:dyDescent="0.2">
      <c r="F18360" s="450"/>
    </row>
    <row r="18361" spans="6:6" x14ac:dyDescent="0.2">
      <c r="F18361" s="450"/>
    </row>
    <row r="18362" spans="6:6" x14ac:dyDescent="0.2">
      <c r="F18362" s="450"/>
    </row>
    <row r="18363" spans="6:6" x14ac:dyDescent="0.2">
      <c r="F18363" s="450"/>
    </row>
    <row r="18364" spans="6:6" x14ac:dyDescent="0.2">
      <c r="F18364" s="450"/>
    </row>
    <row r="18365" spans="6:6" x14ac:dyDescent="0.2">
      <c r="F18365" s="450"/>
    </row>
    <row r="18366" spans="6:6" x14ac:dyDescent="0.2">
      <c r="F18366" s="450"/>
    </row>
    <row r="18367" spans="6:6" x14ac:dyDescent="0.2">
      <c r="F18367" s="450"/>
    </row>
    <row r="18368" spans="6:6" x14ac:dyDescent="0.2">
      <c r="F18368" s="450"/>
    </row>
    <row r="18369" spans="6:6" x14ac:dyDescent="0.2">
      <c r="F18369" s="450"/>
    </row>
    <row r="18370" spans="6:6" x14ac:dyDescent="0.2">
      <c r="F18370" s="450"/>
    </row>
    <row r="18371" spans="6:6" x14ac:dyDescent="0.2">
      <c r="F18371" s="450"/>
    </row>
    <row r="18372" spans="6:6" x14ac:dyDescent="0.2">
      <c r="F18372" s="450"/>
    </row>
    <row r="18373" spans="6:6" x14ac:dyDescent="0.2">
      <c r="F18373" s="450"/>
    </row>
    <row r="18374" spans="6:6" x14ac:dyDescent="0.2">
      <c r="F18374" s="450"/>
    </row>
    <row r="18375" spans="6:6" x14ac:dyDescent="0.2">
      <c r="F18375" s="450"/>
    </row>
    <row r="18376" spans="6:6" x14ac:dyDescent="0.2">
      <c r="F18376" s="450"/>
    </row>
    <row r="18377" spans="6:6" x14ac:dyDescent="0.2">
      <c r="F18377" s="450"/>
    </row>
    <row r="18378" spans="6:6" x14ac:dyDescent="0.2">
      <c r="F18378" s="450"/>
    </row>
    <row r="18379" spans="6:6" x14ac:dyDescent="0.2">
      <c r="F18379" s="450"/>
    </row>
    <row r="18380" spans="6:6" x14ac:dyDescent="0.2">
      <c r="F18380" s="450"/>
    </row>
    <row r="18381" spans="6:6" x14ac:dyDescent="0.2">
      <c r="F18381" s="450"/>
    </row>
    <row r="18382" spans="6:6" x14ac:dyDescent="0.2">
      <c r="F18382" s="450"/>
    </row>
    <row r="18383" spans="6:6" x14ac:dyDescent="0.2">
      <c r="F18383" s="450"/>
    </row>
    <row r="18384" spans="6:6" x14ac:dyDescent="0.2">
      <c r="F18384" s="450"/>
    </row>
    <row r="18385" spans="6:6" x14ac:dyDescent="0.2">
      <c r="F18385" s="450"/>
    </row>
    <row r="18386" spans="6:6" x14ac:dyDescent="0.2">
      <c r="F18386" s="450"/>
    </row>
    <row r="18387" spans="6:6" x14ac:dyDescent="0.2">
      <c r="F18387" s="450"/>
    </row>
    <row r="18388" spans="6:6" x14ac:dyDescent="0.2">
      <c r="F18388" s="450"/>
    </row>
    <row r="18389" spans="6:6" x14ac:dyDescent="0.2">
      <c r="F18389" s="450"/>
    </row>
    <row r="18390" spans="6:6" x14ac:dyDescent="0.2">
      <c r="F18390" s="450"/>
    </row>
    <row r="18391" spans="6:6" x14ac:dyDescent="0.2">
      <c r="F18391" s="450"/>
    </row>
    <row r="18392" spans="6:6" x14ac:dyDescent="0.2">
      <c r="F18392" s="450"/>
    </row>
    <row r="18393" spans="6:6" x14ac:dyDescent="0.2">
      <c r="F18393" s="450"/>
    </row>
    <row r="18394" spans="6:6" x14ac:dyDescent="0.2">
      <c r="F18394" s="450"/>
    </row>
    <row r="18395" spans="6:6" x14ac:dyDescent="0.2">
      <c r="F18395" s="450"/>
    </row>
    <row r="18396" spans="6:6" x14ac:dyDescent="0.2">
      <c r="F18396" s="450"/>
    </row>
    <row r="18397" spans="6:6" x14ac:dyDescent="0.2">
      <c r="F18397" s="450"/>
    </row>
    <row r="18398" spans="6:6" x14ac:dyDescent="0.2">
      <c r="F18398" s="450"/>
    </row>
    <row r="18399" spans="6:6" x14ac:dyDescent="0.2">
      <c r="F18399" s="450"/>
    </row>
    <row r="18400" spans="6:6" x14ac:dyDescent="0.2">
      <c r="F18400" s="450"/>
    </row>
    <row r="18401" spans="6:6" x14ac:dyDescent="0.2">
      <c r="F18401" s="450"/>
    </row>
    <row r="18402" spans="6:6" x14ac:dyDescent="0.2">
      <c r="F18402" s="450"/>
    </row>
    <row r="18403" spans="6:6" x14ac:dyDescent="0.2">
      <c r="F18403" s="450"/>
    </row>
    <row r="18404" spans="6:6" x14ac:dyDescent="0.2">
      <c r="F18404" s="450"/>
    </row>
    <row r="18405" spans="6:6" x14ac:dyDescent="0.2">
      <c r="F18405" s="450"/>
    </row>
    <row r="18406" spans="6:6" x14ac:dyDescent="0.2">
      <c r="F18406" s="450"/>
    </row>
    <row r="18407" spans="6:6" x14ac:dyDescent="0.2">
      <c r="F18407" s="450"/>
    </row>
    <row r="18408" spans="6:6" x14ac:dyDescent="0.2">
      <c r="F18408" s="450"/>
    </row>
    <row r="18409" spans="6:6" x14ac:dyDescent="0.2">
      <c r="F18409" s="450"/>
    </row>
    <row r="18410" spans="6:6" x14ac:dyDescent="0.2">
      <c r="F18410" s="450"/>
    </row>
    <row r="18411" spans="6:6" x14ac:dyDescent="0.2">
      <c r="F18411" s="450"/>
    </row>
    <row r="18412" spans="6:6" x14ac:dyDescent="0.2">
      <c r="F18412" s="450"/>
    </row>
    <row r="18413" spans="6:6" x14ac:dyDescent="0.2">
      <c r="F18413" s="450"/>
    </row>
    <row r="18414" spans="6:6" x14ac:dyDescent="0.2">
      <c r="F18414" s="450"/>
    </row>
    <row r="18415" spans="6:6" x14ac:dyDescent="0.2">
      <c r="F18415" s="450"/>
    </row>
    <row r="18416" spans="6:6" x14ac:dyDescent="0.2">
      <c r="F18416" s="450"/>
    </row>
    <row r="18417" spans="6:6" x14ac:dyDescent="0.2">
      <c r="F18417" s="450"/>
    </row>
    <row r="18418" spans="6:6" x14ac:dyDescent="0.2">
      <c r="F18418" s="450"/>
    </row>
    <row r="18419" spans="6:6" x14ac:dyDescent="0.2">
      <c r="F18419" s="450"/>
    </row>
    <row r="18420" spans="6:6" x14ac:dyDescent="0.2">
      <c r="F18420" s="450"/>
    </row>
    <row r="18421" spans="6:6" x14ac:dyDescent="0.2">
      <c r="F18421" s="450"/>
    </row>
    <row r="18422" spans="6:6" x14ac:dyDescent="0.2">
      <c r="F18422" s="450"/>
    </row>
    <row r="18423" spans="6:6" x14ac:dyDescent="0.2">
      <c r="F18423" s="450"/>
    </row>
    <row r="18424" spans="6:6" x14ac:dyDescent="0.2">
      <c r="F18424" s="450"/>
    </row>
    <row r="18425" spans="6:6" x14ac:dyDescent="0.2">
      <c r="F18425" s="450"/>
    </row>
    <row r="18426" spans="6:6" x14ac:dyDescent="0.2">
      <c r="F18426" s="450"/>
    </row>
    <row r="18427" spans="6:6" x14ac:dyDescent="0.2">
      <c r="F18427" s="450"/>
    </row>
    <row r="18428" spans="6:6" x14ac:dyDescent="0.2">
      <c r="F18428" s="450"/>
    </row>
    <row r="18429" spans="6:6" x14ac:dyDescent="0.2">
      <c r="F18429" s="450"/>
    </row>
    <row r="18430" spans="6:6" x14ac:dyDescent="0.2">
      <c r="F18430" s="450"/>
    </row>
    <row r="18431" spans="6:6" x14ac:dyDescent="0.2">
      <c r="F18431" s="450"/>
    </row>
    <row r="18432" spans="6:6" x14ac:dyDescent="0.2">
      <c r="F18432" s="450"/>
    </row>
    <row r="18433" spans="6:6" x14ac:dyDescent="0.2">
      <c r="F18433" s="450"/>
    </row>
    <row r="18434" spans="6:6" x14ac:dyDescent="0.2">
      <c r="F18434" s="450"/>
    </row>
    <row r="18435" spans="6:6" x14ac:dyDescent="0.2">
      <c r="F18435" s="450"/>
    </row>
    <row r="18436" spans="6:6" x14ac:dyDescent="0.2">
      <c r="F18436" s="450"/>
    </row>
    <row r="18437" spans="6:6" x14ac:dyDescent="0.2">
      <c r="F18437" s="450"/>
    </row>
    <row r="18438" spans="6:6" x14ac:dyDescent="0.2">
      <c r="F18438" s="450"/>
    </row>
    <row r="18439" spans="6:6" x14ac:dyDescent="0.2">
      <c r="F18439" s="450"/>
    </row>
    <row r="18440" spans="6:6" x14ac:dyDescent="0.2">
      <c r="F18440" s="450"/>
    </row>
    <row r="18441" spans="6:6" x14ac:dyDescent="0.2">
      <c r="F18441" s="450"/>
    </row>
    <row r="18442" spans="6:6" x14ac:dyDescent="0.2">
      <c r="F18442" s="450"/>
    </row>
    <row r="18443" spans="6:6" x14ac:dyDescent="0.2">
      <c r="F18443" s="450"/>
    </row>
    <row r="18444" spans="6:6" x14ac:dyDescent="0.2">
      <c r="F18444" s="450"/>
    </row>
    <row r="18445" spans="6:6" x14ac:dyDescent="0.2">
      <c r="F18445" s="450"/>
    </row>
    <row r="18446" spans="6:6" x14ac:dyDescent="0.2">
      <c r="F18446" s="450"/>
    </row>
    <row r="18447" spans="6:6" x14ac:dyDescent="0.2">
      <c r="F18447" s="450"/>
    </row>
    <row r="18448" spans="6:6" x14ac:dyDescent="0.2">
      <c r="F18448" s="450"/>
    </row>
    <row r="18449" spans="6:6" x14ac:dyDescent="0.2">
      <c r="F18449" s="450"/>
    </row>
    <row r="18450" spans="6:6" x14ac:dyDescent="0.2">
      <c r="F18450" s="450"/>
    </row>
    <row r="18451" spans="6:6" x14ac:dyDescent="0.2">
      <c r="F18451" s="450"/>
    </row>
    <row r="18452" spans="6:6" x14ac:dyDescent="0.2">
      <c r="F18452" s="450"/>
    </row>
    <row r="18453" spans="6:6" x14ac:dyDescent="0.2">
      <c r="F18453" s="450"/>
    </row>
    <row r="18454" spans="6:6" x14ac:dyDescent="0.2">
      <c r="F18454" s="450"/>
    </row>
    <row r="18455" spans="6:6" x14ac:dyDescent="0.2">
      <c r="F18455" s="450"/>
    </row>
    <row r="18456" spans="6:6" x14ac:dyDescent="0.2">
      <c r="F18456" s="450"/>
    </row>
    <row r="18457" spans="6:6" x14ac:dyDescent="0.2">
      <c r="F18457" s="450"/>
    </row>
    <row r="18458" spans="6:6" x14ac:dyDescent="0.2">
      <c r="F18458" s="450"/>
    </row>
    <row r="18459" spans="6:6" x14ac:dyDescent="0.2">
      <c r="F18459" s="450"/>
    </row>
    <row r="18460" spans="6:6" x14ac:dyDescent="0.2">
      <c r="F18460" s="450"/>
    </row>
    <row r="18461" spans="6:6" x14ac:dyDescent="0.2">
      <c r="F18461" s="450"/>
    </row>
    <row r="18462" spans="6:6" x14ac:dyDescent="0.2">
      <c r="F18462" s="450"/>
    </row>
    <row r="18463" spans="6:6" x14ac:dyDescent="0.2">
      <c r="F18463" s="450"/>
    </row>
    <row r="18464" spans="6:6" x14ac:dyDescent="0.2">
      <c r="F18464" s="450"/>
    </row>
    <row r="18465" spans="6:6" x14ac:dyDescent="0.2">
      <c r="F18465" s="450"/>
    </row>
    <row r="18466" spans="6:6" x14ac:dyDescent="0.2">
      <c r="F18466" s="450"/>
    </row>
    <row r="18467" spans="6:6" x14ac:dyDescent="0.2">
      <c r="F18467" s="450"/>
    </row>
    <row r="18468" spans="6:6" x14ac:dyDescent="0.2">
      <c r="F18468" s="450"/>
    </row>
    <row r="18469" spans="6:6" x14ac:dyDescent="0.2">
      <c r="F18469" s="450"/>
    </row>
    <row r="18470" spans="6:6" x14ac:dyDescent="0.2">
      <c r="F18470" s="450"/>
    </row>
    <row r="18471" spans="6:6" x14ac:dyDescent="0.2">
      <c r="F18471" s="450"/>
    </row>
    <row r="18472" spans="6:6" x14ac:dyDescent="0.2">
      <c r="F18472" s="450"/>
    </row>
    <row r="18473" spans="6:6" x14ac:dyDescent="0.2">
      <c r="F18473" s="450"/>
    </row>
    <row r="18474" spans="6:6" x14ac:dyDescent="0.2">
      <c r="F18474" s="450"/>
    </row>
    <row r="18475" spans="6:6" x14ac:dyDescent="0.2">
      <c r="F18475" s="450"/>
    </row>
    <row r="18476" spans="6:6" x14ac:dyDescent="0.2">
      <c r="F18476" s="450"/>
    </row>
    <row r="18477" spans="6:6" x14ac:dyDescent="0.2">
      <c r="F18477" s="450"/>
    </row>
    <row r="18478" spans="6:6" x14ac:dyDescent="0.2">
      <c r="F18478" s="450"/>
    </row>
    <row r="18479" spans="6:6" x14ac:dyDescent="0.2">
      <c r="F18479" s="450"/>
    </row>
    <row r="18480" spans="6:6" x14ac:dyDescent="0.2">
      <c r="F18480" s="450"/>
    </row>
    <row r="18481" spans="6:6" x14ac:dyDescent="0.2">
      <c r="F18481" s="450"/>
    </row>
    <row r="18482" spans="6:6" x14ac:dyDescent="0.2">
      <c r="F18482" s="450"/>
    </row>
    <row r="18483" spans="6:6" x14ac:dyDescent="0.2">
      <c r="F18483" s="450"/>
    </row>
    <row r="18484" spans="6:6" x14ac:dyDescent="0.2">
      <c r="F18484" s="450"/>
    </row>
    <row r="18485" spans="6:6" x14ac:dyDescent="0.2">
      <c r="F18485" s="450"/>
    </row>
    <row r="18486" spans="6:6" x14ac:dyDescent="0.2">
      <c r="F18486" s="450"/>
    </row>
    <row r="18487" spans="6:6" x14ac:dyDescent="0.2">
      <c r="F18487" s="450"/>
    </row>
    <row r="18488" spans="6:6" x14ac:dyDescent="0.2">
      <c r="F18488" s="450"/>
    </row>
    <row r="18489" spans="6:6" x14ac:dyDescent="0.2">
      <c r="F18489" s="450"/>
    </row>
    <row r="18490" spans="6:6" x14ac:dyDescent="0.2">
      <c r="F18490" s="450"/>
    </row>
    <row r="18491" spans="6:6" x14ac:dyDescent="0.2">
      <c r="F18491" s="450"/>
    </row>
    <row r="18492" spans="6:6" x14ac:dyDescent="0.2">
      <c r="F18492" s="450"/>
    </row>
    <row r="18493" spans="6:6" x14ac:dyDescent="0.2">
      <c r="F18493" s="450"/>
    </row>
    <row r="18494" spans="6:6" x14ac:dyDescent="0.2">
      <c r="F18494" s="450"/>
    </row>
    <row r="18495" spans="6:6" x14ac:dyDescent="0.2">
      <c r="F18495" s="450"/>
    </row>
    <row r="18496" spans="6:6" x14ac:dyDescent="0.2">
      <c r="F18496" s="450"/>
    </row>
    <row r="18497" spans="6:6" x14ac:dyDescent="0.2">
      <c r="F18497" s="450"/>
    </row>
    <row r="18498" spans="6:6" x14ac:dyDescent="0.2">
      <c r="F18498" s="450"/>
    </row>
    <row r="18499" spans="6:6" x14ac:dyDescent="0.2">
      <c r="F18499" s="450"/>
    </row>
    <row r="18500" spans="6:6" x14ac:dyDescent="0.2">
      <c r="F18500" s="450"/>
    </row>
    <row r="18501" spans="6:6" x14ac:dyDescent="0.2">
      <c r="F18501" s="450"/>
    </row>
    <row r="18502" spans="6:6" x14ac:dyDescent="0.2">
      <c r="F18502" s="450"/>
    </row>
    <row r="18503" spans="6:6" x14ac:dyDescent="0.2">
      <c r="F18503" s="450"/>
    </row>
    <row r="18504" spans="6:6" x14ac:dyDescent="0.2">
      <c r="F18504" s="450"/>
    </row>
    <row r="18505" spans="6:6" x14ac:dyDescent="0.2">
      <c r="F18505" s="450"/>
    </row>
    <row r="18506" spans="6:6" x14ac:dyDescent="0.2">
      <c r="F18506" s="450"/>
    </row>
    <row r="18507" spans="6:6" x14ac:dyDescent="0.2">
      <c r="F18507" s="450"/>
    </row>
    <row r="18508" spans="6:6" x14ac:dyDescent="0.2">
      <c r="F18508" s="450"/>
    </row>
    <row r="18509" spans="6:6" x14ac:dyDescent="0.2">
      <c r="F18509" s="450"/>
    </row>
    <row r="18510" spans="6:6" x14ac:dyDescent="0.2">
      <c r="F18510" s="450"/>
    </row>
    <row r="18511" spans="6:6" x14ac:dyDescent="0.2">
      <c r="F18511" s="450"/>
    </row>
    <row r="18512" spans="6:6" x14ac:dyDescent="0.2">
      <c r="F18512" s="450"/>
    </row>
    <row r="18513" spans="6:6" x14ac:dyDescent="0.2">
      <c r="F18513" s="450"/>
    </row>
    <row r="18514" spans="6:6" x14ac:dyDescent="0.2">
      <c r="F18514" s="450"/>
    </row>
    <row r="18515" spans="6:6" x14ac:dyDescent="0.2">
      <c r="F18515" s="450"/>
    </row>
    <row r="18516" spans="6:6" x14ac:dyDescent="0.2">
      <c r="F18516" s="450"/>
    </row>
    <row r="18517" spans="6:6" x14ac:dyDescent="0.2">
      <c r="F18517" s="450"/>
    </row>
    <row r="18518" spans="6:6" x14ac:dyDescent="0.2">
      <c r="F18518" s="450"/>
    </row>
    <row r="18519" spans="6:6" x14ac:dyDescent="0.2">
      <c r="F18519" s="450"/>
    </row>
    <row r="18520" spans="6:6" x14ac:dyDescent="0.2">
      <c r="F18520" s="450"/>
    </row>
    <row r="18521" spans="6:6" x14ac:dyDescent="0.2">
      <c r="F18521" s="450"/>
    </row>
    <row r="18522" spans="6:6" x14ac:dyDescent="0.2">
      <c r="F18522" s="450"/>
    </row>
    <row r="18523" spans="6:6" x14ac:dyDescent="0.2">
      <c r="F18523" s="450"/>
    </row>
    <row r="18524" spans="6:6" x14ac:dyDescent="0.2">
      <c r="F18524" s="450"/>
    </row>
    <row r="18525" spans="6:6" x14ac:dyDescent="0.2">
      <c r="F18525" s="450"/>
    </row>
    <row r="18526" spans="6:6" x14ac:dyDescent="0.2">
      <c r="F18526" s="450"/>
    </row>
    <row r="18527" spans="6:6" x14ac:dyDescent="0.2">
      <c r="F18527" s="450"/>
    </row>
    <row r="18528" spans="6:6" x14ac:dyDescent="0.2">
      <c r="F18528" s="450"/>
    </row>
    <row r="18529" spans="6:6" x14ac:dyDescent="0.2">
      <c r="F18529" s="450"/>
    </row>
    <row r="18530" spans="6:6" x14ac:dyDescent="0.2">
      <c r="F18530" s="450"/>
    </row>
    <row r="18531" spans="6:6" x14ac:dyDescent="0.2">
      <c r="F18531" s="450"/>
    </row>
    <row r="18532" spans="6:6" x14ac:dyDescent="0.2">
      <c r="F18532" s="450"/>
    </row>
    <row r="18533" spans="6:6" x14ac:dyDescent="0.2">
      <c r="F18533" s="450"/>
    </row>
    <row r="18534" spans="6:6" x14ac:dyDescent="0.2">
      <c r="F18534" s="450"/>
    </row>
    <row r="18535" spans="6:6" x14ac:dyDescent="0.2">
      <c r="F18535" s="450"/>
    </row>
    <row r="18536" spans="6:6" x14ac:dyDescent="0.2">
      <c r="F18536" s="450"/>
    </row>
    <row r="18537" spans="6:6" x14ac:dyDescent="0.2">
      <c r="F18537" s="450"/>
    </row>
    <row r="18538" spans="6:6" x14ac:dyDescent="0.2">
      <c r="F18538" s="450"/>
    </row>
    <row r="18539" spans="6:6" x14ac:dyDescent="0.2">
      <c r="F18539" s="450"/>
    </row>
    <row r="18540" spans="6:6" x14ac:dyDescent="0.2">
      <c r="F18540" s="450"/>
    </row>
    <row r="18541" spans="6:6" x14ac:dyDescent="0.2">
      <c r="F18541" s="450"/>
    </row>
    <row r="18542" spans="6:6" x14ac:dyDescent="0.2">
      <c r="F18542" s="450"/>
    </row>
    <row r="18543" spans="6:6" x14ac:dyDescent="0.2">
      <c r="F18543" s="450"/>
    </row>
    <row r="18544" spans="6:6" x14ac:dyDescent="0.2">
      <c r="F18544" s="450"/>
    </row>
    <row r="18545" spans="6:6" x14ac:dyDescent="0.2">
      <c r="F18545" s="450"/>
    </row>
    <row r="18546" spans="6:6" x14ac:dyDescent="0.2">
      <c r="F18546" s="450"/>
    </row>
    <row r="18547" spans="6:6" x14ac:dyDescent="0.2">
      <c r="F18547" s="450"/>
    </row>
    <row r="18548" spans="6:6" x14ac:dyDescent="0.2">
      <c r="F18548" s="450"/>
    </row>
    <row r="18549" spans="6:6" x14ac:dyDescent="0.2">
      <c r="F18549" s="450"/>
    </row>
    <row r="18550" spans="6:6" x14ac:dyDescent="0.2">
      <c r="F18550" s="450"/>
    </row>
    <row r="18551" spans="6:6" x14ac:dyDescent="0.2">
      <c r="F18551" s="450"/>
    </row>
    <row r="18552" spans="6:6" x14ac:dyDescent="0.2">
      <c r="F18552" s="450"/>
    </row>
    <row r="18553" spans="6:6" x14ac:dyDescent="0.2">
      <c r="F18553" s="450"/>
    </row>
    <row r="18554" spans="6:6" x14ac:dyDescent="0.2">
      <c r="F18554" s="450"/>
    </row>
    <row r="18555" spans="6:6" x14ac:dyDescent="0.2">
      <c r="F18555" s="450"/>
    </row>
    <row r="18556" spans="6:6" x14ac:dyDescent="0.2">
      <c r="F18556" s="450"/>
    </row>
    <row r="18557" spans="6:6" x14ac:dyDescent="0.2">
      <c r="F18557" s="450"/>
    </row>
    <row r="18558" spans="6:6" x14ac:dyDescent="0.2">
      <c r="F18558" s="450"/>
    </row>
    <row r="18559" spans="6:6" x14ac:dyDescent="0.2">
      <c r="F18559" s="450"/>
    </row>
    <row r="18560" spans="6:6" x14ac:dyDescent="0.2">
      <c r="F18560" s="450"/>
    </row>
    <row r="18561" spans="6:6" x14ac:dyDescent="0.2">
      <c r="F18561" s="450"/>
    </row>
    <row r="18562" spans="6:6" x14ac:dyDescent="0.2">
      <c r="F18562" s="450"/>
    </row>
    <row r="18563" spans="6:6" x14ac:dyDescent="0.2">
      <c r="F18563" s="450"/>
    </row>
    <row r="18564" spans="6:6" x14ac:dyDescent="0.2">
      <c r="F18564" s="450"/>
    </row>
    <row r="18565" spans="6:6" x14ac:dyDescent="0.2">
      <c r="F18565" s="450"/>
    </row>
    <row r="18566" spans="6:6" x14ac:dyDescent="0.2">
      <c r="F18566" s="450"/>
    </row>
    <row r="18567" spans="6:6" x14ac:dyDescent="0.2">
      <c r="F18567" s="450"/>
    </row>
    <row r="18568" spans="6:6" x14ac:dyDescent="0.2">
      <c r="F18568" s="450"/>
    </row>
    <row r="18569" spans="6:6" x14ac:dyDescent="0.2">
      <c r="F18569" s="450"/>
    </row>
    <row r="18570" spans="6:6" x14ac:dyDescent="0.2">
      <c r="F18570" s="450"/>
    </row>
    <row r="18571" spans="6:6" x14ac:dyDescent="0.2">
      <c r="F18571" s="450"/>
    </row>
    <row r="18572" spans="6:6" x14ac:dyDescent="0.2">
      <c r="F18572" s="450"/>
    </row>
    <row r="18573" spans="6:6" x14ac:dyDescent="0.2">
      <c r="F18573" s="450"/>
    </row>
    <row r="18574" spans="6:6" x14ac:dyDescent="0.2">
      <c r="F18574" s="450"/>
    </row>
    <row r="18575" spans="6:6" x14ac:dyDescent="0.2">
      <c r="F18575" s="450"/>
    </row>
    <row r="18576" spans="6:6" x14ac:dyDescent="0.2">
      <c r="F18576" s="450"/>
    </row>
    <row r="18577" spans="6:6" x14ac:dyDescent="0.2">
      <c r="F18577" s="450"/>
    </row>
    <row r="18578" spans="6:6" x14ac:dyDescent="0.2">
      <c r="F18578" s="450"/>
    </row>
    <row r="18579" spans="6:6" x14ac:dyDescent="0.2">
      <c r="F18579" s="450"/>
    </row>
    <row r="18580" spans="6:6" x14ac:dyDescent="0.2">
      <c r="F18580" s="450"/>
    </row>
    <row r="18581" spans="6:6" x14ac:dyDescent="0.2">
      <c r="F18581" s="450"/>
    </row>
    <row r="18582" spans="6:6" x14ac:dyDescent="0.2">
      <c r="F18582" s="450"/>
    </row>
    <row r="18583" spans="6:6" x14ac:dyDescent="0.2">
      <c r="F18583" s="450"/>
    </row>
    <row r="18584" spans="6:6" x14ac:dyDescent="0.2">
      <c r="F18584" s="450"/>
    </row>
    <row r="18585" spans="6:6" x14ac:dyDescent="0.2">
      <c r="F18585" s="450"/>
    </row>
    <row r="18586" spans="6:6" x14ac:dyDescent="0.2">
      <c r="F18586" s="450"/>
    </row>
    <row r="18587" spans="6:6" x14ac:dyDescent="0.2">
      <c r="F18587" s="450"/>
    </row>
    <row r="18588" spans="6:6" x14ac:dyDescent="0.2">
      <c r="F18588" s="450"/>
    </row>
    <row r="18589" spans="6:6" x14ac:dyDescent="0.2">
      <c r="F18589" s="450"/>
    </row>
    <row r="18590" spans="6:6" x14ac:dyDescent="0.2">
      <c r="F18590" s="450"/>
    </row>
    <row r="18591" spans="6:6" x14ac:dyDescent="0.2">
      <c r="F18591" s="450"/>
    </row>
    <row r="18592" spans="6:6" x14ac:dyDescent="0.2">
      <c r="F18592" s="450"/>
    </row>
    <row r="18593" spans="6:6" x14ac:dyDescent="0.2">
      <c r="F18593" s="450"/>
    </row>
    <row r="18594" spans="6:6" x14ac:dyDescent="0.2">
      <c r="F18594" s="450"/>
    </row>
    <row r="18595" spans="6:6" x14ac:dyDescent="0.2">
      <c r="F18595" s="450"/>
    </row>
    <row r="18596" spans="6:6" x14ac:dyDescent="0.2">
      <c r="F18596" s="450"/>
    </row>
    <row r="18597" spans="6:6" x14ac:dyDescent="0.2">
      <c r="F18597" s="450"/>
    </row>
    <row r="18598" spans="6:6" x14ac:dyDescent="0.2">
      <c r="F18598" s="450"/>
    </row>
    <row r="18599" spans="6:6" x14ac:dyDescent="0.2">
      <c r="F18599" s="450"/>
    </row>
    <row r="18600" spans="6:6" x14ac:dyDescent="0.2">
      <c r="F18600" s="450"/>
    </row>
    <row r="18601" spans="6:6" x14ac:dyDescent="0.2">
      <c r="F18601" s="450"/>
    </row>
    <row r="18602" spans="6:6" x14ac:dyDescent="0.2">
      <c r="F18602" s="450"/>
    </row>
    <row r="18603" spans="6:6" x14ac:dyDescent="0.2">
      <c r="F18603" s="450"/>
    </row>
    <row r="18604" spans="6:6" x14ac:dyDescent="0.2">
      <c r="F18604" s="450"/>
    </row>
    <row r="18605" spans="6:6" x14ac:dyDescent="0.2">
      <c r="F18605" s="450"/>
    </row>
    <row r="18606" spans="6:6" x14ac:dyDescent="0.2">
      <c r="F18606" s="450"/>
    </row>
    <row r="18607" spans="6:6" x14ac:dyDescent="0.2">
      <c r="F18607" s="450"/>
    </row>
    <row r="18608" spans="6:6" x14ac:dyDescent="0.2">
      <c r="F18608" s="450"/>
    </row>
    <row r="18609" spans="6:6" x14ac:dyDescent="0.2">
      <c r="F18609" s="450"/>
    </row>
    <row r="18610" spans="6:6" x14ac:dyDescent="0.2">
      <c r="F18610" s="450"/>
    </row>
    <row r="18611" spans="6:6" x14ac:dyDescent="0.2">
      <c r="F18611" s="450"/>
    </row>
    <row r="18612" spans="6:6" x14ac:dyDescent="0.2">
      <c r="F18612" s="450"/>
    </row>
    <row r="18613" spans="6:6" x14ac:dyDescent="0.2">
      <c r="F18613" s="450"/>
    </row>
    <row r="18614" spans="6:6" x14ac:dyDescent="0.2">
      <c r="F18614" s="450"/>
    </row>
    <row r="18615" spans="6:6" x14ac:dyDescent="0.2">
      <c r="F18615" s="450"/>
    </row>
    <row r="18616" spans="6:6" x14ac:dyDescent="0.2">
      <c r="F18616" s="450"/>
    </row>
    <row r="18617" spans="6:6" x14ac:dyDescent="0.2">
      <c r="F18617" s="450"/>
    </row>
    <row r="18618" spans="6:6" x14ac:dyDescent="0.2">
      <c r="F18618" s="450"/>
    </row>
    <row r="18619" spans="6:6" x14ac:dyDescent="0.2">
      <c r="F18619" s="450"/>
    </row>
    <row r="18620" spans="6:6" x14ac:dyDescent="0.2">
      <c r="F18620" s="450"/>
    </row>
    <row r="18621" spans="6:6" x14ac:dyDescent="0.2">
      <c r="F18621" s="450"/>
    </row>
    <row r="18622" spans="6:6" x14ac:dyDescent="0.2">
      <c r="F18622" s="450"/>
    </row>
    <row r="18623" spans="6:6" x14ac:dyDescent="0.2">
      <c r="F18623" s="450"/>
    </row>
    <row r="18624" spans="6:6" x14ac:dyDescent="0.2">
      <c r="F18624" s="450"/>
    </row>
    <row r="18625" spans="6:6" x14ac:dyDescent="0.2">
      <c r="F18625" s="450"/>
    </row>
    <row r="18626" spans="6:6" x14ac:dyDescent="0.2">
      <c r="F18626" s="450"/>
    </row>
    <row r="18627" spans="6:6" x14ac:dyDescent="0.2">
      <c r="F18627" s="450"/>
    </row>
    <row r="18628" spans="6:6" x14ac:dyDescent="0.2">
      <c r="F18628" s="450"/>
    </row>
    <row r="18629" spans="6:6" x14ac:dyDescent="0.2">
      <c r="F18629" s="450"/>
    </row>
    <row r="18630" spans="6:6" x14ac:dyDescent="0.2">
      <c r="F18630" s="450"/>
    </row>
    <row r="18631" spans="6:6" x14ac:dyDescent="0.2">
      <c r="F18631" s="450"/>
    </row>
    <row r="18632" spans="6:6" x14ac:dyDescent="0.2">
      <c r="F18632" s="450"/>
    </row>
    <row r="18633" spans="6:6" x14ac:dyDescent="0.2">
      <c r="F18633" s="450"/>
    </row>
    <row r="18634" spans="6:6" x14ac:dyDescent="0.2">
      <c r="F18634" s="450"/>
    </row>
    <row r="18635" spans="6:6" x14ac:dyDescent="0.2">
      <c r="F18635" s="450"/>
    </row>
    <row r="18636" spans="6:6" x14ac:dyDescent="0.2">
      <c r="F18636" s="450"/>
    </row>
    <row r="18637" spans="6:6" x14ac:dyDescent="0.2">
      <c r="F18637" s="450"/>
    </row>
    <row r="18638" spans="6:6" x14ac:dyDescent="0.2">
      <c r="F18638" s="450"/>
    </row>
    <row r="18639" spans="6:6" x14ac:dyDescent="0.2">
      <c r="F18639" s="450"/>
    </row>
    <row r="18640" spans="6:6" x14ac:dyDescent="0.2">
      <c r="F18640" s="450"/>
    </row>
    <row r="18641" spans="6:6" x14ac:dyDescent="0.2">
      <c r="F18641" s="450"/>
    </row>
    <row r="18642" spans="6:6" x14ac:dyDescent="0.2">
      <c r="F18642" s="450"/>
    </row>
    <row r="18643" spans="6:6" x14ac:dyDescent="0.2">
      <c r="F18643" s="450"/>
    </row>
    <row r="18644" spans="6:6" x14ac:dyDescent="0.2">
      <c r="F18644" s="450"/>
    </row>
    <row r="18645" spans="6:6" x14ac:dyDescent="0.2">
      <c r="F18645" s="450"/>
    </row>
    <row r="18646" spans="6:6" x14ac:dyDescent="0.2">
      <c r="F18646" s="450"/>
    </row>
    <row r="18647" spans="6:6" x14ac:dyDescent="0.2">
      <c r="F18647" s="450"/>
    </row>
    <row r="18648" spans="6:6" x14ac:dyDescent="0.2">
      <c r="F18648" s="450"/>
    </row>
    <row r="18649" spans="6:6" x14ac:dyDescent="0.2">
      <c r="F18649" s="450"/>
    </row>
    <row r="18650" spans="6:6" x14ac:dyDescent="0.2">
      <c r="F18650" s="450"/>
    </row>
    <row r="18651" spans="6:6" x14ac:dyDescent="0.2">
      <c r="F18651" s="450"/>
    </row>
    <row r="18652" spans="6:6" x14ac:dyDescent="0.2">
      <c r="F18652" s="450"/>
    </row>
    <row r="18653" spans="6:6" x14ac:dyDescent="0.2">
      <c r="F18653" s="450"/>
    </row>
    <row r="18654" spans="6:6" x14ac:dyDescent="0.2">
      <c r="F18654" s="450"/>
    </row>
    <row r="18655" spans="6:6" x14ac:dyDescent="0.2">
      <c r="F18655" s="450"/>
    </row>
    <row r="18656" spans="6:6" x14ac:dyDescent="0.2">
      <c r="F18656" s="450"/>
    </row>
    <row r="18657" spans="6:6" x14ac:dyDescent="0.2">
      <c r="F18657" s="450"/>
    </row>
    <row r="18658" spans="6:6" x14ac:dyDescent="0.2">
      <c r="F18658" s="450"/>
    </row>
    <row r="18659" spans="6:6" x14ac:dyDescent="0.2">
      <c r="F18659" s="450"/>
    </row>
    <row r="18660" spans="6:6" x14ac:dyDescent="0.2">
      <c r="F18660" s="450"/>
    </row>
    <row r="18661" spans="6:6" x14ac:dyDescent="0.2">
      <c r="F18661" s="450"/>
    </row>
    <row r="18662" spans="6:6" x14ac:dyDescent="0.2">
      <c r="F18662" s="450"/>
    </row>
    <row r="18663" spans="6:6" x14ac:dyDescent="0.2">
      <c r="F18663" s="450"/>
    </row>
    <row r="18664" spans="6:6" x14ac:dyDescent="0.2">
      <c r="F18664" s="450"/>
    </row>
    <row r="18665" spans="6:6" x14ac:dyDescent="0.2">
      <c r="F18665" s="450"/>
    </row>
    <row r="18666" spans="6:6" x14ac:dyDescent="0.2">
      <c r="F18666" s="450"/>
    </row>
    <row r="18667" spans="6:6" x14ac:dyDescent="0.2">
      <c r="F18667" s="450"/>
    </row>
    <row r="18668" spans="6:6" x14ac:dyDescent="0.2">
      <c r="F18668" s="450"/>
    </row>
    <row r="18669" spans="6:6" x14ac:dyDescent="0.2">
      <c r="F18669" s="450"/>
    </row>
    <row r="18670" spans="6:6" x14ac:dyDescent="0.2">
      <c r="F18670" s="450"/>
    </row>
    <row r="18671" spans="6:6" x14ac:dyDescent="0.2">
      <c r="F18671" s="450"/>
    </row>
    <row r="18672" spans="6:6" x14ac:dyDescent="0.2">
      <c r="F18672" s="450"/>
    </row>
    <row r="18673" spans="6:6" x14ac:dyDescent="0.2">
      <c r="F18673" s="450"/>
    </row>
    <row r="18674" spans="6:6" x14ac:dyDescent="0.2">
      <c r="F18674" s="450"/>
    </row>
    <row r="18675" spans="6:6" x14ac:dyDescent="0.2">
      <c r="F18675" s="450"/>
    </row>
    <row r="18676" spans="6:6" x14ac:dyDescent="0.2">
      <c r="F18676" s="450"/>
    </row>
    <row r="18677" spans="6:6" x14ac:dyDescent="0.2">
      <c r="F18677" s="450"/>
    </row>
    <row r="18678" spans="6:6" x14ac:dyDescent="0.2">
      <c r="F18678" s="450"/>
    </row>
    <row r="18679" spans="6:6" x14ac:dyDescent="0.2">
      <c r="F18679" s="450"/>
    </row>
    <row r="18680" spans="6:6" x14ac:dyDescent="0.2">
      <c r="F18680" s="450"/>
    </row>
    <row r="18681" spans="6:6" x14ac:dyDescent="0.2">
      <c r="F18681" s="450"/>
    </row>
    <row r="18682" spans="6:6" x14ac:dyDescent="0.2">
      <c r="F18682" s="450"/>
    </row>
    <row r="18683" spans="6:6" x14ac:dyDescent="0.2">
      <c r="F18683" s="450"/>
    </row>
    <row r="18684" spans="6:6" x14ac:dyDescent="0.2">
      <c r="F18684" s="450"/>
    </row>
    <row r="18685" spans="6:6" x14ac:dyDescent="0.2">
      <c r="F18685" s="450"/>
    </row>
    <row r="18686" spans="6:6" x14ac:dyDescent="0.2">
      <c r="F18686" s="450"/>
    </row>
    <row r="18687" spans="6:6" x14ac:dyDescent="0.2">
      <c r="F18687" s="450"/>
    </row>
    <row r="18688" spans="6:6" x14ac:dyDescent="0.2">
      <c r="F18688" s="450"/>
    </row>
    <row r="18689" spans="6:6" x14ac:dyDescent="0.2">
      <c r="F18689" s="450"/>
    </row>
    <row r="18690" spans="6:6" x14ac:dyDescent="0.2">
      <c r="F18690" s="450"/>
    </row>
    <row r="18691" spans="6:6" x14ac:dyDescent="0.2">
      <c r="F18691" s="450"/>
    </row>
    <row r="18692" spans="6:6" x14ac:dyDescent="0.2">
      <c r="F18692" s="450"/>
    </row>
    <row r="18693" spans="6:6" x14ac:dyDescent="0.2">
      <c r="F18693" s="450"/>
    </row>
    <row r="18694" spans="6:6" x14ac:dyDescent="0.2">
      <c r="F18694" s="450"/>
    </row>
    <row r="18695" spans="6:6" x14ac:dyDescent="0.2">
      <c r="F18695" s="450"/>
    </row>
    <row r="18696" spans="6:6" x14ac:dyDescent="0.2">
      <c r="F18696" s="450"/>
    </row>
    <row r="18697" spans="6:6" x14ac:dyDescent="0.2">
      <c r="F18697" s="450"/>
    </row>
    <row r="18698" spans="6:6" x14ac:dyDescent="0.2">
      <c r="F18698" s="450"/>
    </row>
    <row r="18699" spans="6:6" x14ac:dyDescent="0.2">
      <c r="F18699" s="450"/>
    </row>
    <row r="18700" spans="6:6" x14ac:dyDescent="0.2">
      <c r="F18700" s="450"/>
    </row>
    <row r="18701" spans="6:6" x14ac:dyDescent="0.2">
      <c r="F18701" s="450"/>
    </row>
    <row r="18702" spans="6:6" x14ac:dyDescent="0.2">
      <c r="F18702" s="450"/>
    </row>
    <row r="18703" spans="6:6" x14ac:dyDescent="0.2">
      <c r="F18703" s="450"/>
    </row>
    <row r="18704" spans="6:6" x14ac:dyDescent="0.2">
      <c r="F18704" s="450"/>
    </row>
    <row r="18705" spans="6:6" x14ac:dyDescent="0.2">
      <c r="F18705" s="450"/>
    </row>
    <row r="18706" spans="6:6" x14ac:dyDescent="0.2">
      <c r="F18706" s="450"/>
    </row>
    <row r="18707" spans="6:6" x14ac:dyDescent="0.2">
      <c r="F18707" s="450"/>
    </row>
    <row r="18708" spans="6:6" x14ac:dyDescent="0.2">
      <c r="F18708" s="450"/>
    </row>
    <row r="18709" spans="6:6" x14ac:dyDescent="0.2">
      <c r="F18709" s="450"/>
    </row>
    <row r="18710" spans="6:6" x14ac:dyDescent="0.2">
      <c r="F18710" s="450"/>
    </row>
    <row r="18711" spans="6:6" x14ac:dyDescent="0.2">
      <c r="F18711" s="450"/>
    </row>
    <row r="18712" spans="6:6" x14ac:dyDescent="0.2">
      <c r="F18712" s="450"/>
    </row>
    <row r="18713" spans="6:6" x14ac:dyDescent="0.2">
      <c r="F18713" s="450"/>
    </row>
    <row r="18714" spans="6:6" x14ac:dyDescent="0.2">
      <c r="F18714" s="450"/>
    </row>
    <row r="18715" spans="6:6" x14ac:dyDescent="0.2">
      <c r="F18715" s="450"/>
    </row>
    <row r="18716" spans="6:6" x14ac:dyDescent="0.2">
      <c r="F18716" s="450"/>
    </row>
    <row r="18717" spans="6:6" x14ac:dyDescent="0.2">
      <c r="F18717" s="450"/>
    </row>
    <row r="18718" spans="6:6" x14ac:dyDescent="0.2">
      <c r="F18718" s="450"/>
    </row>
    <row r="18719" spans="6:6" x14ac:dyDescent="0.2">
      <c r="F18719" s="450"/>
    </row>
    <row r="18720" spans="6:6" x14ac:dyDescent="0.2">
      <c r="F18720" s="450"/>
    </row>
    <row r="18721" spans="6:6" x14ac:dyDescent="0.2">
      <c r="F18721" s="450"/>
    </row>
    <row r="18722" spans="6:6" x14ac:dyDescent="0.2">
      <c r="F18722" s="450"/>
    </row>
    <row r="18723" spans="6:6" x14ac:dyDescent="0.2">
      <c r="F18723" s="450"/>
    </row>
    <row r="18724" spans="6:6" x14ac:dyDescent="0.2">
      <c r="F18724" s="450"/>
    </row>
    <row r="18725" spans="6:6" x14ac:dyDescent="0.2">
      <c r="F18725" s="450"/>
    </row>
    <row r="18726" spans="6:6" x14ac:dyDescent="0.2">
      <c r="F18726" s="450"/>
    </row>
    <row r="18727" spans="6:6" x14ac:dyDescent="0.2">
      <c r="F18727" s="450"/>
    </row>
    <row r="18728" spans="6:6" x14ac:dyDescent="0.2">
      <c r="F18728" s="450"/>
    </row>
    <row r="18729" spans="6:6" x14ac:dyDescent="0.2">
      <c r="F18729" s="450"/>
    </row>
    <row r="18730" spans="6:6" x14ac:dyDescent="0.2">
      <c r="F18730" s="450"/>
    </row>
    <row r="18731" spans="6:6" x14ac:dyDescent="0.2">
      <c r="F18731" s="450"/>
    </row>
    <row r="18732" spans="6:6" x14ac:dyDescent="0.2">
      <c r="F18732" s="450"/>
    </row>
    <row r="18733" spans="6:6" x14ac:dyDescent="0.2">
      <c r="F18733" s="450"/>
    </row>
    <row r="18734" spans="6:6" x14ac:dyDescent="0.2">
      <c r="F18734" s="450"/>
    </row>
    <row r="18735" spans="6:6" x14ac:dyDescent="0.2">
      <c r="F18735" s="450"/>
    </row>
    <row r="18736" spans="6:6" x14ac:dyDescent="0.2">
      <c r="F18736" s="450"/>
    </row>
    <row r="18737" spans="6:6" x14ac:dyDescent="0.2">
      <c r="F18737" s="450"/>
    </row>
    <row r="18738" spans="6:6" x14ac:dyDescent="0.2">
      <c r="F18738" s="450"/>
    </row>
    <row r="18739" spans="6:6" x14ac:dyDescent="0.2">
      <c r="F18739" s="450"/>
    </row>
    <row r="18740" spans="6:6" x14ac:dyDescent="0.2">
      <c r="F18740" s="450"/>
    </row>
    <row r="18741" spans="6:6" x14ac:dyDescent="0.2">
      <c r="F18741" s="450"/>
    </row>
    <row r="18742" spans="6:6" x14ac:dyDescent="0.2">
      <c r="F18742" s="450"/>
    </row>
    <row r="18743" spans="6:6" x14ac:dyDescent="0.2">
      <c r="F18743" s="450"/>
    </row>
    <row r="18744" spans="6:6" x14ac:dyDescent="0.2">
      <c r="F18744" s="450"/>
    </row>
    <row r="18745" spans="6:6" x14ac:dyDescent="0.2">
      <c r="F18745" s="450"/>
    </row>
    <row r="18746" spans="6:6" x14ac:dyDescent="0.2">
      <c r="F18746" s="450"/>
    </row>
    <row r="18747" spans="6:6" x14ac:dyDescent="0.2">
      <c r="F18747" s="450"/>
    </row>
    <row r="18748" spans="6:6" x14ac:dyDescent="0.2">
      <c r="F18748" s="450"/>
    </row>
    <row r="18749" spans="6:6" x14ac:dyDescent="0.2">
      <c r="F18749" s="450"/>
    </row>
    <row r="18750" spans="6:6" x14ac:dyDescent="0.2">
      <c r="F18750" s="450"/>
    </row>
    <row r="18751" spans="6:6" x14ac:dyDescent="0.2">
      <c r="F18751" s="450"/>
    </row>
    <row r="18752" spans="6:6" x14ac:dyDescent="0.2">
      <c r="F18752" s="450"/>
    </row>
    <row r="18753" spans="6:6" x14ac:dyDescent="0.2">
      <c r="F18753" s="450"/>
    </row>
    <row r="18754" spans="6:6" x14ac:dyDescent="0.2">
      <c r="F18754" s="450"/>
    </row>
    <row r="18755" spans="6:6" x14ac:dyDescent="0.2">
      <c r="F18755" s="450"/>
    </row>
    <row r="18756" spans="6:6" x14ac:dyDescent="0.2">
      <c r="F18756" s="450"/>
    </row>
    <row r="18757" spans="6:6" x14ac:dyDescent="0.2">
      <c r="F18757" s="450"/>
    </row>
    <row r="18758" spans="6:6" x14ac:dyDescent="0.2">
      <c r="F18758" s="450"/>
    </row>
    <row r="18759" spans="6:6" x14ac:dyDescent="0.2">
      <c r="F18759" s="450"/>
    </row>
    <row r="18760" spans="6:6" x14ac:dyDescent="0.2">
      <c r="F18760" s="450"/>
    </row>
    <row r="18761" spans="6:6" x14ac:dyDescent="0.2">
      <c r="F18761" s="450"/>
    </row>
    <row r="18762" spans="6:6" x14ac:dyDescent="0.2">
      <c r="F18762" s="450"/>
    </row>
    <row r="18763" spans="6:6" x14ac:dyDescent="0.2">
      <c r="F18763" s="450"/>
    </row>
    <row r="18764" spans="6:6" x14ac:dyDescent="0.2">
      <c r="F18764" s="450"/>
    </row>
    <row r="18765" spans="6:6" x14ac:dyDescent="0.2">
      <c r="F18765" s="450"/>
    </row>
    <row r="18766" spans="6:6" x14ac:dyDescent="0.2">
      <c r="F18766" s="450"/>
    </row>
    <row r="18767" spans="6:6" x14ac:dyDescent="0.2">
      <c r="F18767" s="450"/>
    </row>
    <row r="18768" spans="6:6" x14ac:dyDescent="0.2">
      <c r="F18768" s="450"/>
    </row>
    <row r="18769" spans="6:6" x14ac:dyDescent="0.2">
      <c r="F18769" s="450"/>
    </row>
    <row r="18770" spans="6:6" x14ac:dyDescent="0.2">
      <c r="F18770" s="450"/>
    </row>
    <row r="18771" spans="6:6" x14ac:dyDescent="0.2">
      <c r="F18771" s="450"/>
    </row>
    <row r="18772" spans="6:6" x14ac:dyDescent="0.2">
      <c r="F18772" s="450"/>
    </row>
    <row r="18773" spans="6:6" x14ac:dyDescent="0.2">
      <c r="F18773" s="450"/>
    </row>
    <row r="18774" spans="6:6" x14ac:dyDescent="0.2">
      <c r="F18774" s="450"/>
    </row>
    <row r="18775" spans="6:6" x14ac:dyDescent="0.2">
      <c r="F18775" s="450"/>
    </row>
    <row r="18776" spans="6:6" x14ac:dyDescent="0.2">
      <c r="F18776" s="450"/>
    </row>
    <row r="18777" spans="6:6" x14ac:dyDescent="0.2">
      <c r="F18777" s="450"/>
    </row>
    <row r="18778" spans="6:6" x14ac:dyDescent="0.2">
      <c r="F18778" s="450"/>
    </row>
    <row r="18779" spans="6:6" x14ac:dyDescent="0.2">
      <c r="F18779" s="450"/>
    </row>
    <row r="18780" spans="6:6" x14ac:dyDescent="0.2">
      <c r="F18780" s="450"/>
    </row>
    <row r="18781" spans="6:6" x14ac:dyDescent="0.2">
      <c r="F18781" s="450"/>
    </row>
    <row r="18782" spans="6:6" x14ac:dyDescent="0.2">
      <c r="F18782" s="450"/>
    </row>
    <row r="18783" spans="6:6" x14ac:dyDescent="0.2">
      <c r="F18783" s="450"/>
    </row>
    <row r="18784" spans="6:6" x14ac:dyDescent="0.2">
      <c r="F18784" s="450"/>
    </row>
    <row r="18785" spans="6:6" x14ac:dyDescent="0.2">
      <c r="F18785" s="450"/>
    </row>
    <row r="18786" spans="6:6" x14ac:dyDescent="0.2">
      <c r="F18786" s="450"/>
    </row>
    <row r="18787" spans="6:6" x14ac:dyDescent="0.2">
      <c r="F18787" s="450"/>
    </row>
    <row r="18788" spans="6:6" x14ac:dyDescent="0.2">
      <c r="F18788" s="450"/>
    </row>
    <row r="18789" spans="6:6" x14ac:dyDescent="0.2">
      <c r="F18789" s="450"/>
    </row>
    <row r="18790" spans="6:6" x14ac:dyDescent="0.2">
      <c r="F18790" s="450"/>
    </row>
    <row r="18791" spans="6:6" x14ac:dyDescent="0.2">
      <c r="F18791" s="450"/>
    </row>
    <row r="18792" spans="6:6" x14ac:dyDescent="0.2">
      <c r="F18792" s="450"/>
    </row>
    <row r="18793" spans="6:6" x14ac:dyDescent="0.2">
      <c r="F18793" s="450"/>
    </row>
    <row r="18794" spans="6:6" x14ac:dyDescent="0.2">
      <c r="F18794" s="450"/>
    </row>
    <row r="18795" spans="6:6" x14ac:dyDescent="0.2">
      <c r="F18795" s="450"/>
    </row>
    <row r="18796" spans="6:6" x14ac:dyDescent="0.2">
      <c r="F18796" s="450"/>
    </row>
    <row r="18797" spans="6:6" x14ac:dyDescent="0.2">
      <c r="F18797" s="450"/>
    </row>
    <row r="18798" spans="6:6" x14ac:dyDescent="0.2">
      <c r="F18798" s="450"/>
    </row>
    <row r="18799" spans="6:6" x14ac:dyDescent="0.2">
      <c r="F18799" s="450"/>
    </row>
    <row r="18800" spans="6:6" x14ac:dyDescent="0.2">
      <c r="F18800" s="450"/>
    </row>
    <row r="18801" spans="6:6" x14ac:dyDescent="0.2">
      <c r="F18801" s="450"/>
    </row>
    <row r="18802" spans="6:6" x14ac:dyDescent="0.2">
      <c r="F18802" s="450"/>
    </row>
    <row r="18803" spans="6:6" x14ac:dyDescent="0.2">
      <c r="F18803" s="450"/>
    </row>
    <row r="18804" spans="6:6" x14ac:dyDescent="0.2">
      <c r="F18804" s="450"/>
    </row>
    <row r="18805" spans="6:6" x14ac:dyDescent="0.2">
      <c r="F18805" s="450"/>
    </row>
    <row r="18806" spans="6:6" x14ac:dyDescent="0.2">
      <c r="F18806" s="450"/>
    </row>
    <row r="18807" spans="6:6" x14ac:dyDescent="0.2">
      <c r="F18807" s="450"/>
    </row>
    <row r="18808" spans="6:6" x14ac:dyDescent="0.2">
      <c r="F18808" s="450"/>
    </row>
    <row r="18809" spans="6:6" x14ac:dyDescent="0.2">
      <c r="F18809" s="450"/>
    </row>
    <row r="18810" spans="6:6" x14ac:dyDescent="0.2">
      <c r="F18810" s="450"/>
    </row>
    <row r="18811" spans="6:6" x14ac:dyDescent="0.2">
      <c r="F18811" s="450"/>
    </row>
    <row r="18812" spans="6:6" x14ac:dyDescent="0.2">
      <c r="F18812" s="450"/>
    </row>
    <row r="18813" spans="6:6" x14ac:dyDescent="0.2">
      <c r="F18813" s="450"/>
    </row>
    <row r="18814" spans="6:6" x14ac:dyDescent="0.2">
      <c r="F18814" s="450"/>
    </row>
    <row r="18815" spans="6:6" x14ac:dyDescent="0.2">
      <c r="F18815" s="450"/>
    </row>
    <row r="18816" spans="6:6" x14ac:dyDescent="0.2">
      <c r="F18816" s="450"/>
    </row>
    <row r="18817" spans="6:6" x14ac:dyDescent="0.2">
      <c r="F18817" s="450"/>
    </row>
    <row r="18818" spans="6:6" x14ac:dyDescent="0.2">
      <c r="F18818" s="450"/>
    </row>
    <row r="18819" spans="6:6" x14ac:dyDescent="0.2">
      <c r="F18819" s="450"/>
    </row>
    <row r="18820" spans="6:6" x14ac:dyDescent="0.2">
      <c r="F18820" s="450"/>
    </row>
    <row r="18821" spans="6:6" x14ac:dyDescent="0.2">
      <c r="F18821" s="450"/>
    </row>
    <row r="18822" spans="6:6" x14ac:dyDescent="0.2">
      <c r="F18822" s="450"/>
    </row>
    <row r="18823" spans="6:6" x14ac:dyDescent="0.2">
      <c r="F18823" s="450"/>
    </row>
    <row r="18824" spans="6:6" x14ac:dyDescent="0.2">
      <c r="F18824" s="450"/>
    </row>
    <row r="18825" spans="6:6" x14ac:dyDescent="0.2">
      <c r="F18825" s="450"/>
    </row>
    <row r="18826" spans="6:6" x14ac:dyDescent="0.2">
      <c r="F18826" s="450"/>
    </row>
    <row r="18827" spans="6:6" x14ac:dyDescent="0.2">
      <c r="F18827" s="450"/>
    </row>
    <row r="18828" spans="6:6" x14ac:dyDescent="0.2">
      <c r="F18828" s="450"/>
    </row>
    <row r="18829" spans="6:6" x14ac:dyDescent="0.2">
      <c r="F18829" s="450"/>
    </row>
    <row r="18830" spans="6:6" x14ac:dyDescent="0.2">
      <c r="F18830" s="450"/>
    </row>
    <row r="18831" spans="6:6" x14ac:dyDescent="0.2">
      <c r="F18831" s="450"/>
    </row>
    <row r="18832" spans="6:6" x14ac:dyDescent="0.2">
      <c r="F18832" s="450"/>
    </row>
    <row r="18833" spans="6:6" x14ac:dyDescent="0.2">
      <c r="F18833" s="450"/>
    </row>
    <row r="18834" spans="6:6" x14ac:dyDescent="0.2">
      <c r="F18834" s="450"/>
    </row>
    <row r="18835" spans="6:6" x14ac:dyDescent="0.2">
      <c r="F18835" s="450"/>
    </row>
    <row r="18836" spans="6:6" x14ac:dyDescent="0.2">
      <c r="F18836" s="450"/>
    </row>
    <row r="18837" spans="6:6" x14ac:dyDescent="0.2">
      <c r="F18837" s="450"/>
    </row>
    <row r="18838" spans="6:6" x14ac:dyDescent="0.2">
      <c r="F18838" s="450"/>
    </row>
    <row r="18839" spans="6:6" x14ac:dyDescent="0.2">
      <c r="F18839" s="450"/>
    </row>
    <row r="18840" spans="6:6" x14ac:dyDescent="0.2">
      <c r="F18840" s="450"/>
    </row>
    <row r="18841" spans="6:6" x14ac:dyDescent="0.2">
      <c r="F18841" s="450"/>
    </row>
    <row r="18842" spans="6:6" x14ac:dyDescent="0.2">
      <c r="F18842" s="450"/>
    </row>
    <row r="18843" spans="6:6" x14ac:dyDescent="0.2">
      <c r="F18843" s="450"/>
    </row>
    <row r="18844" spans="6:6" x14ac:dyDescent="0.2">
      <c r="F18844" s="450"/>
    </row>
    <row r="18845" spans="6:6" x14ac:dyDescent="0.2">
      <c r="F18845" s="450"/>
    </row>
    <row r="18846" spans="6:6" x14ac:dyDescent="0.2">
      <c r="F18846" s="450"/>
    </row>
    <row r="18847" spans="6:6" x14ac:dyDescent="0.2">
      <c r="F18847" s="450"/>
    </row>
    <row r="18848" spans="6:6" x14ac:dyDescent="0.2">
      <c r="F18848" s="450"/>
    </row>
    <row r="18849" spans="6:6" x14ac:dyDescent="0.2">
      <c r="F18849" s="450"/>
    </row>
    <row r="18850" spans="6:6" x14ac:dyDescent="0.2">
      <c r="F18850" s="450"/>
    </row>
    <row r="18851" spans="6:6" x14ac:dyDescent="0.2">
      <c r="F18851" s="450"/>
    </row>
    <row r="18852" spans="6:6" x14ac:dyDescent="0.2">
      <c r="F18852" s="450"/>
    </row>
    <row r="18853" spans="6:6" x14ac:dyDescent="0.2">
      <c r="F18853" s="450"/>
    </row>
    <row r="18854" spans="6:6" x14ac:dyDescent="0.2">
      <c r="F18854" s="450"/>
    </row>
    <row r="18855" spans="6:6" x14ac:dyDescent="0.2">
      <c r="F18855" s="450"/>
    </row>
    <row r="18856" spans="6:6" x14ac:dyDescent="0.2">
      <c r="F18856" s="450"/>
    </row>
    <row r="18857" spans="6:6" x14ac:dyDescent="0.2">
      <c r="F18857" s="450"/>
    </row>
    <row r="18858" spans="6:6" x14ac:dyDescent="0.2">
      <c r="F18858" s="450"/>
    </row>
    <row r="18859" spans="6:6" x14ac:dyDescent="0.2">
      <c r="F18859" s="450"/>
    </row>
    <row r="18860" spans="6:6" x14ac:dyDescent="0.2">
      <c r="F18860" s="450"/>
    </row>
    <row r="18861" spans="6:6" x14ac:dyDescent="0.2">
      <c r="F18861" s="450"/>
    </row>
    <row r="18862" spans="6:6" x14ac:dyDescent="0.2">
      <c r="F18862" s="450"/>
    </row>
    <row r="18863" spans="6:6" x14ac:dyDescent="0.2">
      <c r="F18863" s="450"/>
    </row>
    <row r="18864" spans="6:6" x14ac:dyDescent="0.2">
      <c r="F18864" s="450"/>
    </row>
    <row r="18865" spans="6:6" x14ac:dyDescent="0.2">
      <c r="F18865" s="450"/>
    </row>
    <row r="18866" spans="6:6" x14ac:dyDescent="0.2">
      <c r="F18866" s="450"/>
    </row>
    <row r="18867" spans="6:6" x14ac:dyDescent="0.2">
      <c r="F18867" s="450"/>
    </row>
    <row r="18868" spans="6:6" x14ac:dyDescent="0.2">
      <c r="F18868" s="450"/>
    </row>
    <row r="18869" spans="6:6" x14ac:dyDescent="0.2">
      <c r="F18869" s="450"/>
    </row>
    <row r="18870" spans="6:6" x14ac:dyDescent="0.2">
      <c r="F18870" s="450"/>
    </row>
    <row r="18871" spans="6:6" x14ac:dyDescent="0.2">
      <c r="F18871" s="450"/>
    </row>
    <row r="18872" spans="6:6" x14ac:dyDescent="0.2">
      <c r="F18872" s="450"/>
    </row>
    <row r="18873" spans="6:6" x14ac:dyDescent="0.2">
      <c r="F18873" s="450"/>
    </row>
    <row r="18874" spans="6:6" x14ac:dyDescent="0.2">
      <c r="F18874" s="450"/>
    </row>
    <row r="18875" spans="6:6" x14ac:dyDescent="0.2">
      <c r="F18875" s="450"/>
    </row>
    <row r="18876" spans="6:6" x14ac:dyDescent="0.2">
      <c r="F18876" s="450"/>
    </row>
    <row r="18877" spans="6:6" x14ac:dyDescent="0.2">
      <c r="F18877" s="450"/>
    </row>
    <row r="18878" spans="6:6" x14ac:dyDescent="0.2">
      <c r="F18878" s="450"/>
    </row>
    <row r="18879" spans="6:6" x14ac:dyDescent="0.2">
      <c r="F18879" s="450"/>
    </row>
    <row r="18880" spans="6:6" x14ac:dyDescent="0.2">
      <c r="F18880" s="450"/>
    </row>
    <row r="18881" spans="6:6" x14ac:dyDescent="0.2">
      <c r="F18881" s="450"/>
    </row>
    <row r="18882" spans="6:6" x14ac:dyDescent="0.2">
      <c r="F18882" s="450"/>
    </row>
    <row r="18883" spans="6:6" x14ac:dyDescent="0.2">
      <c r="F18883" s="450"/>
    </row>
    <row r="18884" spans="6:6" x14ac:dyDescent="0.2">
      <c r="F18884" s="450"/>
    </row>
    <row r="18885" spans="6:6" x14ac:dyDescent="0.2">
      <c r="F18885" s="450"/>
    </row>
    <row r="18886" spans="6:6" x14ac:dyDescent="0.2">
      <c r="F18886" s="450"/>
    </row>
    <row r="18887" spans="6:6" x14ac:dyDescent="0.2">
      <c r="F18887" s="450"/>
    </row>
    <row r="18888" spans="6:6" x14ac:dyDescent="0.2">
      <c r="F18888" s="450"/>
    </row>
    <row r="18889" spans="6:6" x14ac:dyDescent="0.2">
      <c r="F18889" s="450"/>
    </row>
    <row r="18890" spans="6:6" x14ac:dyDescent="0.2">
      <c r="F18890" s="450"/>
    </row>
    <row r="18891" spans="6:6" x14ac:dyDescent="0.2">
      <c r="F18891" s="450"/>
    </row>
    <row r="18892" spans="6:6" x14ac:dyDescent="0.2">
      <c r="F18892" s="450"/>
    </row>
    <row r="18893" spans="6:6" x14ac:dyDescent="0.2">
      <c r="F18893" s="450"/>
    </row>
    <row r="18894" spans="6:6" x14ac:dyDescent="0.2">
      <c r="F18894" s="450"/>
    </row>
    <row r="18895" spans="6:6" x14ac:dyDescent="0.2">
      <c r="F18895" s="450"/>
    </row>
    <row r="18896" spans="6:6" x14ac:dyDescent="0.2">
      <c r="F18896" s="450"/>
    </row>
    <row r="18897" spans="6:6" x14ac:dyDescent="0.2">
      <c r="F18897" s="450"/>
    </row>
    <row r="18898" spans="6:6" x14ac:dyDescent="0.2">
      <c r="F18898" s="450"/>
    </row>
    <row r="18899" spans="6:6" x14ac:dyDescent="0.2">
      <c r="F18899" s="450"/>
    </row>
    <row r="18900" spans="6:6" x14ac:dyDescent="0.2">
      <c r="F18900" s="450"/>
    </row>
    <row r="18901" spans="6:6" x14ac:dyDescent="0.2">
      <c r="F18901" s="450"/>
    </row>
    <row r="18902" spans="6:6" x14ac:dyDescent="0.2">
      <c r="F18902" s="450"/>
    </row>
    <row r="18903" spans="6:6" x14ac:dyDescent="0.2">
      <c r="F18903" s="450"/>
    </row>
    <row r="18904" spans="6:6" x14ac:dyDescent="0.2">
      <c r="F18904" s="450"/>
    </row>
    <row r="18905" spans="6:6" x14ac:dyDescent="0.2">
      <c r="F18905" s="450"/>
    </row>
    <row r="18906" spans="6:6" x14ac:dyDescent="0.2">
      <c r="F18906" s="450"/>
    </row>
    <row r="18907" spans="6:6" x14ac:dyDescent="0.2">
      <c r="F18907" s="450"/>
    </row>
    <row r="18908" spans="6:6" x14ac:dyDescent="0.2">
      <c r="F18908" s="450"/>
    </row>
    <row r="18909" spans="6:6" x14ac:dyDescent="0.2">
      <c r="F18909" s="450"/>
    </row>
    <row r="18910" spans="6:6" x14ac:dyDescent="0.2">
      <c r="F18910" s="450"/>
    </row>
    <row r="18911" spans="6:6" x14ac:dyDescent="0.2">
      <c r="F18911" s="450"/>
    </row>
    <row r="18912" spans="6:6" x14ac:dyDescent="0.2">
      <c r="F18912" s="450"/>
    </row>
    <row r="18913" spans="6:6" x14ac:dyDescent="0.2">
      <c r="F18913" s="450"/>
    </row>
    <row r="18914" spans="6:6" x14ac:dyDescent="0.2">
      <c r="F18914" s="450"/>
    </row>
    <row r="18915" spans="6:6" x14ac:dyDescent="0.2">
      <c r="F18915" s="450"/>
    </row>
    <row r="18916" spans="6:6" x14ac:dyDescent="0.2">
      <c r="F18916" s="450"/>
    </row>
    <row r="18917" spans="6:6" x14ac:dyDescent="0.2">
      <c r="F18917" s="450"/>
    </row>
    <row r="18918" spans="6:6" x14ac:dyDescent="0.2">
      <c r="F18918" s="450"/>
    </row>
    <row r="18919" spans="6:6" x14ac:dyDescent="0.2">
      <c r="F18919" s="450"/>
    </row>
    <row r="18920" spans="6:6" x14ac:dyDescent="0.2">
      <c r="F18920" s="450"/>
    </row>
    <row r="18921" spans="6:6" x14ac:dyDescent="0.2">
      <c r="F18921" s="450"/>
    </row>
    <row r="18922" spans="6:6" x14ac:dyDescent="0.2">
      <c r="F18922" s="450"/>
    </row>
    <row r="18923" spans="6:6" x14ac:dyDescent="0.2">
      <c r="F18923" s="450"/>
    </row>
    <row r="18924" spans="6:6" x14ac:dyDescent="0.2">
      <c r="F18924" s="450"/>
    </row>
    <row r="18925" spans="6:6" x14ac:dyDescent="0.2">
      <c r="F18925" s="450"/>
    </row>
    <row r="18926" spans="6:6" x14ac:dyDescent="0.2">
      <c r="F18926" s="450"/>
    </row>
    <row r="18927" spans="6:6" x14ac:dyDescent="0.2">
      <c r="F18927" s="450"/>
    </row>
    <row r="18928" spans="6:6" x14ac:dyDescent="0.2">
      <c r="F18928" s="450"/>
    </row>
    <row r="18929" spans="6:6" x14ac:dyDescent="0.2">
      <c r="F18929" s="450"/>
    </row>
    <row r="18930" spans="6:6" x14ac:dyDescent="0.2">
      <c r="F18930" s="450"/>
    </row>
    <row r="18931" spans="6:6" x14ac:dyDescent="0.2">
      <c r="F18931" s="450"/>
    </row>
    <row r="18932" spans="6:6" x14ac:dyDescent="0.2">
      <c r="F18932" s="450"/>
    </row>
    <row r="18933" spans="6:6" x14ac:dyDescent="0.2">
      <c r="F18933" s="450"/>
    </row>
    <row r="18934" spans="6:6" x14ac:dyDescent="0.2">
      <c r="F18934" s="450"/>
    </row>
    <row r="18935" spans="6:6" x14ac:dyDescent="0.2">
      <c r="F18935" s="450"/>
    </row>
    <row r="18936" spans="6:6" x14ac:dyDescent="0.2">
      <c r="F18936" s="450"/>
    </row>
    <row r="18937" spans="6:6" x14ac:dyDescent="0.2">
      <c r="F18937" s="450"/>
    </row>
    <row r="18938" spans="6:6" x14ac:dyDescent="0.2">
      <c r="F18938" s="450"/>
    </row>
    <row r="18939" spans="6:6" x14ac:dyDescent="0.2">
      <c r="F18939" s="450"/>
    </row>
    <row r="18940" spans="6:6" x14ac:dyDescent="0.2">
      <c r="F18940" s="450"/>
    </row>
    <row r="18941" spans="6:6" x14ac:dyDescent="0.2">
      <c r="F18941" s="450"/>
    </row>
    <row r="18942" spans="6:6" x14ac:dyDescent="0.2">
      <c r="F18942" s="450"/>
    </row>
    <row r="18943" spans="6:6" x14ac:dyDescent="0.2">
      <c r="F18943" s="450"/>
    </row>
    <row r="18944" spans="6:6" x14ac:dyDescent="0.2">
      <c r="F18944" s="450"/>
    </row>
    <row r="18945" spans="6:6" x14ac:dyDescent="0.2">
      <c r="F18945" s="450"/>
    </row>
    <row r="18946" spans="6:6" x14ac:dyDescent="0.2">
      <c r="F18946" s="450"/>
    </row>
    <row r="18947" spans="6:6" x14ac:dyDescent="0.2">
      <c r="F18947" s="450"/>
    </row>
    <row r="18948" spans="6:6" x14ac:dyDescent="0.2">
      <c r="F18948" s="450"/>
    </row>
    <row r="18949" spans="6:6" x14ac:dyDescent="0.2">
      <c r="F18949" s="450"/>
    </row>
    <row r="18950" spans="6:6" x14ac:dyDescent="0.2">
      <c r="F18950" s="450"/>
    </row>
    <row r="18951" spans="6:6" x14ac:dyDescent="0.2">
      <c r="F18951" s="450"/>
    </row>
    <row r="18952" spans="6:6" x14ac:dyDescent="0.2">
      <c r="F18952" s="450"/>
    </row>
    <row r="18953" spans="6:6" x14ac:dyDescent="0.2">
      <c r="F18953" s="450"/>
    </row>
    <row r="18954" spans="6:6" x14ac:dyDescent="0.2">
      <c r="F18954" s="450"/>
    </row>
    <row r="18955" spans="6:6" x14ac:dyDescent="0.2">
      <c r="F18955" s="450"/>
    </row>
    <row r="18956" spans="6:6" x14ac:dyDescent="0.2">
      <c r="F18956" s="450"/>
    </row>
    <row r="18957" spans="6:6" x14ac:dyDescent="0.2">
      <c r="F18957" s="450"/>
    </row>
    <row r="18958" spans="6:6" x14ac:dyDescent="0.2">
      <c r="F18958" s="450"/>
    </row>
    <row r="18959" spans="6:6" x14ac:dyDescent="0.2">
      <c r="F18959" s="450"/>
    </row>
    <row r="18960" spans="6:6" x14ac:dyDescent="0.2">
      <c r="F18960" s="450"/>
    </row>
    <row r="18961" spans="6:6" x14ac:dyDescent="0.2">
      <c r="F18961" s="450"/>
    </row>
    <row r="18962" spans="6:6" x14ac:dyDescent="0.2">
      <c r="F18962" s="450"/>
    </row>
    <row r="18963" spans="6:6" x14ac:dyDescent="0.2">
      <c r="F18963" s="450"/>
    </row>
    <row r="18964" spans="6:6" x14ac:dyDescent="0.2">
      <c r="F18964" s="450"/>
    </row>
    <row r="18965" spans="6:6" x14ac:dyDescent="0.2">
      <c r="F18965" s="450"/>
    </row>
    <row r="18966" spans="6:6" x14ac:dyDescent="0.2">
      <c r="F18966" s="450"/>
    </row>
    <row r="18967" spans="6:6" x14ac:dyDescent="0.2">
      <c r="F18967" s="450"/>
    </row>
    <row r="18968" spans="6:6" x14ac:dyDescent="0.2">
      <c r="F18968" s="450"/>
    </row>
    <row r="18969" spans="6:6" x14ac:dyDescent="0.2">
      <c r="F18969" s="450"/>
    </row>
    <row r="18970" spans="6:6" x14ac:dyDescent="0.2">
      <c r="F18970" s="450"/>
    </row>
    <row r="18971" spans="6:6" x14ac:dyDescent="0.2">
      <c r="F18971" s="450"/>
    </row>
    <row r="18972" spans="6:6" x14ac:dyDescent="0.2">
      <c r="F18972" s="450"/>
    </row>
    <row r="18973" spans="6:6" x14ac:dyDescent="0.2">
      <c r="F18973" s="450"/>
    </row>
    <row r="18974" spans="6:6" x14ac:dyDescent="0.2">
      <c r="F18974" s="450"/>
    </row>
    <row r="18975" spans="6:6" x14ac:dyDescent="0.2">
      <c r="F18975" s="450"/>
    </row>
    <row r="18976" spans="6:6" x14ac:dyDescent="0.2">
      <c r="F18976" s="450"/>
    </row>
    <row r="18977" spans="6:6" x14ac:dyDescent="0.2">
      <c r="F18977" s="450"/>
    </row>
    <row r="18978" spans="6:6" x14ac:dyDescent="0.2">
      <c r="F18978" s="450"/>
    </row>
    <row r="18979" spans="6:6" x14ac:dyDescent="0.2">
      <c r="F18979" s="450"/>
    </row>
    <row r="18980" spans="6:6" x14ac:dyDescent="0.2">
      <c r="F18980" s="450"/>
    </row>
    <row r="18981" spans="6:6" x14ac:dyDescent="0.2">
      <c r="F18981" s="450"/>
    </row>
    <row r="18982" spans="6:6" x14ac:dyDescent="0.2">
      <c r="F18982" s="450"/>
    </row>
    <row r="18983" spans="6:6" x14ac:dyDescent="0.2">
      <c r="F18983" s="450"/>
    </row>
    <row r="18984" spans="6:6" x14ac:dyDescent="0.2">
      <c r="F18984" s="450"/>
    </row>
    <row r="18985" spans="6:6" x14ac:dyDescent="0.2">
      <c r="F18985" s="450"/>
    </row>
    <row r="18986" spans="6:6" x14ac:dyDescent="0.2">
      <c r="F18986" s="450"/>
    </row>
    <row r="18987" spans="6:6" x14ac:dyDescent="0.2">
      <c r="F18987" s="450"/>
    </row>
    <row r="18988" spans="6:6" x14ac:dyDescent="0.2">
      <c r="F18988" s="450"/>
    </row>
    <row r="18989" spans="6:6" x14ac:dyDescent="0.2">
      <c r="F18989" s="450"/>
    </row>
    <row r="18990" spans="6:6" x14ac:dyDescent="0.2">
      <c r="F18990" s="450"/>
    </row>
    <row r="18991" spans="6:6" x14ac:dyDescent="0.2">
      <c r="F18991" s="450"/>
    </row>
    <row r="18992" spans="6:6" x14ac:dyDescent="0.2">
      <c r="F18992" s="450"/>
    </row>
    <row r="18993" spans="6:6" x14ac:dyDescent="0.2">
      <c r="F18993" s="450"/>
    </row>
    <row r="18994" spans="6:6" x14ac:dyDescent="0.2">
      <c r="F18994" s="450"/>
    </row>
    <row r="18995" spans="6:6" x14ac:dyDescent="0.2">
      <c r="F18995" s="450"/>
    </row>
    <row r="18996" spans="6:6" x14ac:dyDescent="0.2">
      <c r="F18996" s="450"/>
    </row>
    <row r="18997" spans="6:6" x14ac:dyDescent="0.2">
      <c r="F18997" s="450"/>
    </row>
    <row r="18998" spans="6:6" x14ac:dyDescent="0.2">
      <c r="F18998" s="450"/>
    </row>
    <row r="18999" spans="6:6" x14ac:dyDescent="0.2">
      <c r="F18999" s="450"/>
    </row>
    <row r="19000" spans="6:6" x14ac:dyDescent="0.2">
      <c r="F19000" s="450"/>
    </row>
    <row r="19001" spans="6:6" x14ac:dyDescent="0.2">
      <c r="F19001" s="450"/>
    </row>
    <row r="19002" spans="6:6" x14ac:dyDescent="0.2">
      <c r="F19002" s="450"/>
    </row>
    <row r="19003" spans="6:6" x14ac:dyDescent="0.2">
      <c r="F19003" s="450"/>
    </row>
    <row r="19004" spans="6:6" x14ac:dyDescent="0.2">
      <c r="F19004" s="450"/>
    </row>
    <row r="19005" spans="6:6" x14ac:dyDescent="0.2">
      <c r="F19005" s="450"/>
    </row>
    <row r="19006" spans="6:6" x14ac:dyDescent="0.2">
      <c r="F19006" s="450"/>
    </row>
    <row r="19007" spans="6:6" x14ac:dyDescent="0.2">
      <c r="F19007" s="450"/>
    </row>
    <row r="19008" spans="6:6" x14ac:dyDescent="0.2">
      <c r="F19008" s="450"/>
    </row>
    <row r="19009" spans="6:6" x14ac:dyDescent="0.2">
      <c r="F19009" s="450"/>
    </row>
    <row r="19010" spans="6:6" x14ac:dyDescent="0.2">
      <c r="F19010" s="450"/>
    </row>
    <row r="19011" spans="6:6" x14ac:dyDescent="0.2">
      <c r="F19011" s="450"/>
    </row>
    <row r="19012" spans="6:6" x14ac:dyDescent="0.2">
      <c r="F19012" s="450"/>
    </row>
    <row r="19013" spans="6:6" x14ac:dyDescent="0.2">
      <c r="F19013" s="450"/>
    </row>
    <row r="19014" spans="6:6" x14ac:dyDescent="0.2">
      <c r="F19014" s="450"/>
    </row>
    <row r="19015" spans="6:6" x14ac:dyDescent="0.2">
      <c r="F19015" s="450"/>
    </row>
    <row r="19016" spans="6:6" x14ac:dyDescent="0.2">
      <c r="F19016" s="450"/>
    </row>
    <row r="19017" spans="6:6" x14ac:dyDescent="0.2">
      <c r="F19017" s="450"/>
    </row>
    <row r="19018" spans="6:6" x14ac:dyDescent="0.2">
      <c r="F19018" s="450"/>
    </row>
    <row r="19019" spans="6:6" x14ac:dyDescent="0.2">
      <c r="F19019" s="450"/>
    </row>
    <row r="19020" spans="6:6" x14ac:dyDescent="0.2">
      <c r="F19020" s="450"/>
    </row>
    <row r="19021" spans="6:6" x14ac:dyDescent="0.2">
      <c r="F19021" s="450"/>
    </row>
    <row r="19022" spans="6:6" x14ac:dyDescent="0.2">
      <c r="F19022" s="450"/>
    </row>
    <row r="19023" spans="6:6" x14ac:dyDescent="0.2">
      <c r="F19023" s="450"/>
    </row>
    <row r="19024" spans="6:6" x14ac:dyDescent="0.2">
      <c r="F19024" s="450"/>
    </row>
    <row r="19025" spans="6:6" x14ac:dyDescent="0.2">
      <c r="F19025" s="450"/>
    </row>
    <row r="19026" spans="6:6" x14ac:dyDescent="0.2">
      <c r="F19026" s="450"/>
    </row>
    <row r="19027" spans="6:6" x14ac:dyDescent="0.2">
      <c r="F19027" s="450"/>
    </row>
    <row r="19028" spans="6:6" x14ac:dyDescent="0.2">
      <c r="F19028" s="450"/>
    </row>
    <row r="19029" spans="6:6" x14ac:dyDescent="0.2">
      <c r="F19029" s="450"/>
    </row>
    <row r="19030" spans="6:6" x14ac:dyDescent="0.2">
      <c r="F19030" s="450"/>
    </row>
    <row r="19031" spans="6:6" x14ac:dyDescent="0.2">
      <c r="F19031" s="450"/>
    </row>
    <row r="19032" spans="6:6" x14ac:dyDescent="0.2">
      <c r="F19032" s="450"/>
    </row>
    <row r="19033" spans="6:6" x14ac:dyDescent="0.2">
      <c r="F19033" s="450"/>
    </row>
    <row r="19034" spans="6:6" x14ac:dyDescent="0.2">
      <c r="F19034" s="450"/>
    </row>
    <row r="19035" spans="6:6" x14ac:dyDescent="0.2">
      <c r="F19035" s="450"/>
    </row>
    <row r="19036" spans="6:6" x14ac:dyDescent="0.2">
      <c r="F19036" s="450"/>
    </row>
    <row r="19037" spans="6:6" x14ac:dyDescent="0.2">
      <c r="F19037" s="450"/>
    </row>
    <row r="19038" spans="6:6" x14ac:dyDescent="0.2">
      <c r="F19038" s="450"/>
    </row>
    <row r="19039" spans="6:6" x14ac:dyDescent="0.2">
      <c r="F19039" s="450"/>
    </row>
    <row r="19040" spans="6:6" x14ac:dyDescent="0.2">
      <c r="F19040" s="450"/>
    </row>
    <row r="19041" spans="6:6" x14ac:dyDescent="0.2">
      <c r="F19041" s="450"/>
    </row>
    <row r="19042" spans="6:6" x14ac:dyDescent="0.2">
      <c r="F19042" s="450"/>
    </row>
    <row r="19043" spans="6:6" x14ac:dyDescent="0.2">
      <c r="F19043" s="450"/>
    </row>
    <row r="19044" spans="6:6" x14ac:dyDescent="0.2">
      <c r="F19044" s="450"/>
    </row>
    <row r="19045" spans="6:6" x14ac:dyDescent="0.2">
      <c r="F19045" s="450"/>
    </row>
    <row r="19046" spans="6:6" x14ac:dyDescent="0.2">
      <c r="F19046" s="450"/>
    </row>
    <row r="19047" spans="6:6" x14ac:dyDescent="0.2">
      <c r="F19047" s="450"/>
    </row>
    <row r="19048" spans="6:6" x14ac:dyDescent="0.2">
      <c r="F19048" s="450"/>
    </row>
    <row r="19049" spans="6:6" x14ac:dyDescent="0.2">
      <c r="F19049" s="450"/>
    </row>
    <row r="19050" spans="6:6" x14ac:dyDescent="0.2">
      <c r="F19050" s="450"/>
    </row>
    <row r="19051" spans="6:6" x14ac:dyDescent="0.2">
      <c r="F19051" s="450"/>
    </row>
    <row r="19052" spans="6:6" x14ac:dyDescent="0.2">
      <c r="F19052" s="450"/>
    </row>
    <row r="19053" spans="6:6" x14ac:dyDescent="0.2">
      <c r="F19053" s="450"/>
    </row>
    <row r="19054" spans="6:6" x14ac:dyDescent="0.2">
      <c r="F19054" s="450"/>
    </row>
    <row r="19055" spans="6:6" x14ac:dyDescent="0.2">
      <c r="F19055" s="450"/>
    </row>
    <row r="19056" spans="6:6" x14ac:dyDescent="0.2">
      <c r="F19056" s="450"/>
    </row>
    <row r="19057" spans="6:6" x14ac:dyDescent="0.2">
      <c r="F19057" s="450"/>
    </row>
    <row r="19058" spans="6:6" x14ac:dyDescent="0.2">
      <c r="F19058" s="450"/>
    </row>
    <row r="19059" spans="6:6" x14ac:dyDescent="0.2">
      <c r="F19059" s="450"/>
    </row>
    <row r="19060" spans="6:6" x14ac:dyDescent="0.2">
      <c r="F19060" s="450"/>
    </row>
    <row r="19061" spans="6:6" x14ac:dyDescent="0.2">
      <c r="F19061" s="450"/>
    </row>
    <row r="19062" spans="6:6" x14ac:dyDescent="0.2">
      <c r="F19062" s="450"/>
    </row>
    <row r="19063" spans="6:6" x14ac:dyDescent="0.2">
      <c r="F19063" s="450"/>
    </row>
    <row r="19064" spans="6:6" x14ac:dyDescent="0.2">
      <c r="F19064" s="450"/>
    </row>
    <row r="19065" spans="6:6" x14ac:dyDescent="0.2">
      <c r="F19065" s="450"/>
    </row>
    <row r="19066" spans="6:6" x14ac:dyDescent="0.2">
      <c r="F19066" s="450"/>
    </row>
    <row r="19067" spans="6:6" x14ac:dyDescent="0.2">
      <c r="F19067" s="450"/>
    </row>
    <row r="19068" spans="6:6" x14ac:dyDescent="0.2">
      <c r="F19068" s="450"/>
    </row>
    <row r="19069" spans="6:6" x14ac:dyDescent="0.2">
      <c r="F19069" s="450"/>
    </row>
    <row r="19070" spans="6:6" x14ac:dyDescent="0.2">
      <c r="F19070" s="450"/>
    </row>
    <row r="19071" spans="6:6" x14ac:dyDescent="0.2">
      <c r="F19071" s="450"/>
    </row>
    <row r="19072" spans="6:6" x14ac:dyDescent="0.2">
      <c r="F19072" s="450"/>
    </row>
    <row r="19073" spans="6:6" x14ac:dyDescent="0.2">
      <c r="F19073" s="450"/>
    </row>
    <row r="19074" spans="6:6" x14ac:dyDescent="0.2">
      <c r="F19074" s="450"/>
    </row>
    <row r="19075" spans="6:6" x14ac:dyDescent="0.2">
      <c r="F19075" s="450"/>
    </row>
    <row r="19076" spans="6:6" x14ac:dyDescent="0.2">
      <c r="F19076" s="450"/>
    </row>
    <row r="19077" spans="6:6" x14ac:dyDescent="0.2">
      <c r="F19077" s="450"/>
    </row>
    <row r="19078" spans="6:6" x14ac:dyDescent="0.2">
      <c r="F19078" s="450"/>
    </row>
    <row r="19079" spans="6:6" x14ac:dyDescent="0.2">
      <c r="F19079" s="450"/>
    </row>
    <row r="19080" spans="6:6" x14ac:dyDescent="0.2">
      <c r="F19080" s="450"/>
    </row>
    <row r="19081" spans="6:6" x14ac:dyDescent="0.2">
      <c r="F19081" s="450"/>
    </row>
    <row r="19082" spans="6:6" x14ac:dyDescent="0.2">
      <c r="F19082" s="450"/>
    </row>
    <row r="19083" spans="6:6" x14ac:dyDescent="0.2">
      <c r="F19083" s="450"/>
    </row>
    <row r="19084" spans="6:6" x14ac:dyDescent="0.2">
      <c r="F19084" s="450"/>
    </row>
    <row r="19085" spans="6:6" x14ac:dyDescent="0.2">
      <c r="F19085" s="450"/>
    </row>
    <row r="19086" spans="6:6" x14ac:dyDescent="0.2">
      <c r="F19086" s="450"/>
    </row>
    <row r="19087" spans="6:6" x14ac:dyDescent="0.2">
      <c r="F19087" s="450"/>
    </row>
    <row r="19088" spans="6:6" x14ac:dyDescent="0.2">
      <c r="F19088" s="450"/>
    </row>
    <row r="19089" spans="6:6" x14ac:dyDescent="0.2">
      <c r="F19089" s="450"/>
    </row>
    <row r="19090" spans="6:6" x14ac:dyDescent="0.2">
      <c r="F19090" s="450"/>
    </row>
    <row r="19091" spans="6:6" x14ac:dyDescent="0.2">
      <c r="F19091" s="450"/>
    </row>
    <row r="19092" spans="6:6" x14ac:dyDescent="0.2">
      <c r="F19092" s="450"/>
    </row>
    <row r="19093" spans="6:6" x14ac:dyDescent="0.2">
      <c r="F19093" s="450"/>
    </row>
    <row r="19094" spans="6:6" x14ac:dyDescent="0.2">
      <c r="F19094" s="450"/>
    </row>
    <row r="19095" spans="6:6" x14ac:dyDescent="0.2">
      <c r="F19095" s="450"/>
    </row>
    <row r="19096" spans="6:6" x14ac:dyDescent="0.2">
      <c r="F19096" s="450"/>
    </row>
    <row r="19097" spans="6:6" x14ac:dyDescent="0.2">
      <c r="F19097" s="450"/>
    </row>
    <row r="19098" spans="6:6" x14ac:dyDescent="0.2">
      <c r="F19098" s="450"/>
    </row>
    <row r="19099" spans="6:6" x14ac:dyDescent="0.2">
      <c r="F19099" s="450"/>
    </row>
    <row r="19100" spans="6:6" x14ac:dyDescent="0.2">
      <c r="F19100" s="450"/>
    </row>
    <row r="19101" spans="6:6" x14ac:dyDescent="0.2">
      <c r="F19101" s="450"/>
    </row>
    <row r="19102" spans="6:6" x14ac:dyDescent="0.2">
      <c r="F19102" s="450"/>
    </row>
    <row r="19103" spans="6:6" x14ac:dyDescent="0.2">
      <c r="F19103" s="450"/>
    </row>
    <row r="19104" spans="6:6" x14ac:dyDescent="0.2">
      <c r="F19104" s="450"/>
    </row>
    <row r="19105" spans="6:6" x14ac:dyDescent="0.2">
      <c r="F19105" s="450"/>
    </row>
    <row r="19106" spans="6:6" x14ac:dyDescent="0.2">
      <c r="F19106" s="450"/>
    </row>
    <row r="19107" spans="6:6" x14ac:dyDescent="0.2">
      <c r="F19107" s="450"/>
    </row>
    <row r="19108" spans="6:6" x14ac:dyDescent="0.2">
      <c r="F19108" s="450"/>
    </row>
    <row r="19109" spans="6:6" x14ac:dyDescent="0.2">
      <c r="F19109" s="450"/>
    </row>
    <row r="19110" spans="6:6" x14ac:dyDescent="0.2">
      <c r="F19110" s="450"/>
    </row>
    <row r="19111" spans="6:6" x14ac:dyDescent="0.2">
      <c r="F19111" s="450"/>
    </row>
    <row r="19112" spans="6:6" x14ac:dyDescent="0.2">
      <c r="F19112" s="450"/>
    </row>
    <row r="19113" spans="6:6" x14ac:dyDescent="0.2">
      <c r="F19113" s="450"/>
    </row>
    <row r="19114" spans="6:6" x14ac:dyDescent="0.2">
      <c r="F19114" s="450"/>
    </row>
    <row r="19115" spans="6:6" x14ac:dyDescent="0.2">
      <c r="F19115" s="450"/>
    </row>
    <row r="19116" spans="6:6" x14ac:dyDescent="0.2">
      <c r="F19116" s="450"/>
    </row>
    <row r="19117" spans="6:6" x14ac:dyDescent="0.2">
      <c r="F19117" s="450"/>
    </row>
    <row r="19118" spans="6:6" x14ac:dyDescent="0.2">
      <c r="F19118" s="450"/>
    </row>
    <row r="19119" spans="6:6" x14ac:dyDescent="0.2">
      <c r="F19119" s="450"/>
    </row>
    <row r="19120" spans="6:6" x14ac:dyDescent="0.2">
      <c r="F19120" s="450"/>
    </row>
    <row r="19121" spans="6:6" x14ac:dyDescent="0.2">
      <c r="F19121" s="450"/>
    </row>
    <row r="19122" spans="6:6" x14ac:dyDescent="0.2">
      <c r="F19122" s="450"/>
    </row>
    <row r="19123" spans="6:6" x14ac:dyDescent="0.2">
      <c r="F19123" s="450"/>
    </row>
    <row r="19124" spans="6:6" x14ac:dyDescent="0.2">
      <c r="F19124" s="450"/>
    </row>
    <row r="19125" spans="6:6" x14ac:dyDescent="0.2">
      <c r="F19125" s="450"/>
    </row>
    <row r="19126" spans="6:6" x14ac:dyDescent="0.2">
      <c r="F19126" s="450"/>
    </row>
    <row r="19127" spans="6:6" x14ac:dyDescent="0.2">
      <c r="F19127" s="450"/>
    </row>
    <row r="19128" spans="6:6" x14ac:dyDescent="0.2">
      <c r="F19128" s="450"/>
    </row>
    <row r="19129" spans="6:6" x14ac:dyDescent="0.2">
      <c r="F19129" s="450"/>
    </row>
    <row r="19130" spans="6:6" x14ac:dyDescent="0.2">
      <c r="F19130" s="450"/>
    </row>
    <row r="19131" spans="6:6" x14ac:dyDescent="0.2">
      <c r="F19131" s="450"/>
    </row>
    <row r="19132" spans="6:6" x14ac:dyDescent="0.2">
      <c r="F19132" s="450"/>
    </row>
    <row r="19133" spans="6:6" x14ac:dyDescent="0.2">
      <c r="F19133" s="450"/>
    </row>
    <row r="19134" spans="6:6" x14ac:dyDescent="0.2">
      <c r="F19134" s="450"/>
    </row>
    <row r="19135" spans="6:6" x14ac:dyDescent="0.2">
      <c r="F19135" s="450"/>
    </row>
    <row r="19136" spans="6:6" x14ac:dyDescent="0.2">
      <c r="F19136" s="450"/>
    </row>
    <row r="19137" spans="6:6" x14ac:dyDescent="0.2">
      <c r="F19137" s="450"/>
    </row>
    <row r="19138" spans="6:6" x14ac:dyDescent="0.2">
      <c r="F19138" s="450"/>
    </row>
    <row r="19139" spans="6:6" x14ac:dyDescent="0.2">
      <c r="F19139" s="450"/>
    </row>
    <row r="19140" spans="6:6" x14ac:dyDescent="0.2">
      <c r="F19140" s="450"/>
    </row>
    <row r="19141" spans="6:6" x14ac:dyDescent="0.2">
      <c r="F19141" s="450"/>
    </row>
    <row r="19142" spans="6:6" x14ac:dyDescent="0.2">
      <c r="F19142" s="450"/>
    </row>
    <row r="19143" spans="6:6" x14ac:dyDescent="0.2">
      <c r="F19143" s="450"/>
    </row>
    <row r="19144" spans="6:6" x14ac:dyDescent="0.2">
      <c r="F19144" s="450"/>
    </row>
    <row r="19145" spans="6:6" x14ac:dyDescent="0.2">
      <c r="F19145" s="450"/>
    </row>
    <row r="19146" spans="6:6" x14ac:dyDescent="0.2">
      <c r="F19146" s="450"/>
    </row>
    <row r="19147" spans="6:6" x14ac:dyDescent="0.2">
      <c r="F19147" s="450"/>
    </row>
    <row r="19148" spans="6:6" x14ac:dyDescent="0.2">
      <c r="F19148" s="450"/>
    </row>
    <row r="19149" spans="6:6" x14ac:dyDescent="0.2">
      <c r="F19149" s="450"/>
    </row>
    <row r="19150" spans="6:6" x14ac:dyDescent="0.2">
      <c r="F19150" s="450"/>
    </row>
    <row r="19151" spans="6:6" x14ac:dyDescent="0.2">
      <c r="F19151" s="450"/>
    </row>
    <row r="19152" spans="6:6" x14ac:dyDescent="0.2">
      <c r="F19152" s="450"/>
    </row>
    <row r="19153" spans="6:6" x14ac:dyDescent="0.2">
      <c r="F19153" s="450"/>
    </row>
    <row r="19154" spans="6:6" x14ac:dyDescent="0.2">
      <c r="F19154" s="450"/>
    </row>
    <row r="19155" spans="6:6" x14ac:dyDescent="0.2">
      <c r="F19155" s="450"/>
    </row>
    <row r="19156" spans="6:6" x14ac:dyDescent="0.2">
      <c r="F19156" s="450"/>
    </row>
    <row r="19157" spans="6:6" x14ac:dyDescent="0.2">
      <c r="F19157" s="450"/>
    </row>
    <row r="19158" spans="6:6" x14ac:dyDescent="0.2">
      <c r="F19158" s="450"/>
    </row>
    <row r="19159" spans="6:6" x14ac:dyDescent="0.2">
      <c r="F19159" s="450"/>
    </row>
    <row r="19160" spans="6:6" x14ac:dyDescent="0.2">
      <c r="F19160" s="450"/>
    </row>
    <row r="19161" spans="6:6" x14ac:dyDescent="0.2">
      <c r="F19161" s="450"/>
    </row>
    <row r="19162" spans="6:6" x14ac:dyDescent="0.2">
      <c r="F19162" s="450"/>
    </row>
    <row r="19163" spans="6:6" x14ac:dyDescent="0.2">
      <c r="F19163" s="450"/>
    </row>
    <row r="19164" spans="6:6" x14ac:dyDescent="0.2">
      <c r="F19164" s="450"/>
    </row>
    <row r="19165" spans="6:6" x14ac:dyDescent="0.2">
      <c r="F19165" s="450"/>
    </row>
    <row r="19166" spans="6:6" x14ac:dyDescent="0.2">
      <c r="F19166" s="450"/>
    </row>
    <row r="19167" spans="6:6" x14ac:dyDescent="0.2">
      <c r="F19167" s="450"/>
    </row>
    <row r="19168" spans="6:6" x14ac:dyDescent="0.2">
      <c r="F19168" s="450"/>
    </row>
    <row r="19169" spans="6:6" x14ac:dyDescent="0.2">
      <c r="F19169" s="450"/>
    </row>
    <row r="19170" spans="6:6" x14ac:dyDescent="0.2">
      <c r="F19170" s="450"/>
    </row>
    <row r="19171" spans="6:6" x14ac:dyDescent="0.2">
      <c r="F19171" s="450"/>
    </row>
    <row r="19172" spans="6:6" x14ac:dyDescent="0.2">
      <c r="F19172" s="450"/>
    </row>
    <row r="19173" spans="6:6" x14ac:dyDescent="0.2">
      <c r="F19173" s="450"/>
    </row>
    <row r="19174" spans="6:6" x14ac:dyDescent="0.2">
      <c r="F19174" s="450"/>
    </row>
    <row r="19175" spans="6:6" x14ac:dyDescent="0.2">
      <c r="F19175" s="450"/>
    </row>
    <row r="19176" spans="6:6" x14ac:dyDescent="0.2">
      <c r="F19176" s="450"/>
    </row>
    <row r="19177" spans="6:6" x14ac:dyDescent="0.2">
      <c r="F19177" s="450"/>
    </row>
    <row r="19178" spans="6:6" x14ac:dyDescent="0.2">
      <c r="F19178" s="450"/>
    </row>
    <row r="19179" spans="6:6" x14ac:dyDescent="0.2">
      <c r="F19179" s="450"/>
    </row>
    <row r="19180" spans="6:6" x14ac:dyDescent="0.2">
      <c r="F19180" s="450"/>
    </row>
    <row r="19181" spans="6:6" x14ac:dyDescent="0.2">
      <c r="F19181" s="450"/>
    </row>
    <row r="19182" spans="6:6" x14ac:dyDescent="0.2">
      <c r="F19182" s="450"/>
    </row>
    <row r="19183" spans="6:6" x14ac:dyDescent="0.2">
      <c r="F19183" s="450"/>
    </row>
    <row r="19184" spans="6:6" x14ac:dyDescent="0.2">
      <c r="F19184" s="450"/>
    </row>
    <row r="19185" spans="6:6" x14ac:dyDescent="0.2">
      <c r="F19185" s="450"/>
    </row>
    <row r="19186" spans="6:6" x14ac:dyDescent="0.2">
      <c r="F19186" s="450"/>
    </row>
    <row r="19187" spans="6:6" x14ac:dyDescent="0.2">
      <c r="F19187" s="450"/>
    </row>
    <row r="19188" spans="6:6" x14ac:dyDescent="0.2">
      <c r="F19188" s="450"/>
    </row>
    <row r="19189" spans="6:6" x14ac:dyDescent="0.2">
      <c r="F19189" s="450"/>
    </row>
    <row r="19190" spans="6:6" x14ac:dyDescent="0.2">
      <c r="F19190" s="450"/>
    </row>
    <row r="19191" spans="6:6" x14ac:dyDescent="0.2">
      <c r="F19191" s="450"/>
    </row>
    <row r="19192" spans="6:6" x14ac:dyDescent="0.2">
      <c r="F19192" s="450"/>
    </row>
    <row r="19193" spans="6:6" x14ac:dyDescent="0.2">
      <c r="F19193" s="450"/>
    </row>
    <row r="19194" spans="6:6" x14ac:dyDescent="0.2">
      <c r="F19194" s="450"/>
    </row>
    <row r="19195" spans="6:6" x14ac:dyDescent="0.2">
      <c r="F19195" s="450"/>
    </row>
    <row r="19196" spans="6:6" x14ac:dyDescent="0.2">
      <c r="F19196" s="450"/>
    </row>
    <row r="19197" spans="6:6" x14ac:dyDescent="0.2">
      <c r="F19197" s="450"/>
    </row>
    <row r="19198" spans="6:6" x14ac:dyDescent="0.2">
      <c r="F19198" s="450"/>
    </row>
    <row r="19199" spans="6:6" x14ac:dyDescent="0.2">
      <c r="F19199" s="450"/>
    </row>
    <row r="19200" spans="6:6" x14ac:dyDescent="0.2">
      <c r="F19200" s="450"/>
    </row>
    <row r="19201" spans="6:6" x14ac:dyDescent="0.2">
      <c r="F19201" s="450"/>
    </row>
    <row r="19202" spans="6:6" x14ac:dyDescent="0.2">
      <c r="F19202" s="450"/>
    </row>
    <row r="19203" spans="6:6" x14ac:dyDescent="0.2">
      <c r="F19203" s="450"/>
    </row>
    <row r="19204" spans="6:6" x14ac:dyDescent="0.2">
      <c r="F19204" s="450"/>
    </row>
    <row r="19205" spans="6:6" x14ac:dyDescent="0.2">
      <c r="F19205" s="450"/>
    </row>
    <row r="19206" spans="6:6" x14ac:dyDescent="0.2">
      <c r="F19206" s="450"/>
    </row>
    <row r="19207" spans="6:6" x14ac:dyDescent="0.2">
      <c r="F19207" s="450"/>
    </row>
    <row r="19208" spans="6:6" x14ac:dyDescent="0.2">
      <c r="F19208" s="450"/>
    </row>
    <row r="19209" spans="6:6" x14ac:dyDescent="0.2">
      <c r="F19209" s="450"/>
    </row>
    <row r="19210" spans="6:6" x14ac:dyDescent="0.2">
      <c r="F19210" s="450"/>
    </row>
    <row r="19211" spans="6:6" x14ac:dyDescent="0.2">
      <c r="F19211" s="450"/>
    </row>
    <row r="19212" spans="6:6" x14ac:dyDescent="0.2">
      <c r="F19212" s="450"/>
    </row>
    <row r="19213" spans="6:6" x14ac:dyDescent="0.2">
      <c r="F19213" s="450"/>
    </row>
    <row r="19214" spans="6:6" x14ac:dyDescent="0.2">
      <c r="F19214" s="450"/>
    </row>
    <row r="19215" spans="6:6" x14ac:dyDescent="0.2">
      <c r="F19215" s="450"/>
    </row>
    <row r="19216" spans="6:6" x14ac:dyDescent="0.2">
      <c r="F19216" s="450"/>
    </row>
    <row r="19217" spans="6:6" x14ac:dyDescent="0.2">
      <c r="F19217" s="450"/>
    </row>
    <row r="19218" spans="6:6" x14ac:dyDescent="0.2">
      <c r="F19218" s="450"/>
    </row>
    <row r="19219" spans="6:6" x14ac:dyDescent="0.2">
      <c r="F19219" s="450"/>
    </row>
    <row r="19220" spans="6:6" x14ac:dyDescent="0.2">
      <c r="F19220" s="450"/>
    </row>
    <row r="19221" spans="6:6" x14ac:dyDescent="0.2">
      <c r="F19221" s="450"/>
    </row>
    <row r="19222" spans="6:6" x14ac:dyDescent="0.2">
      <c r="F19222" s="450"/>
    </row>
    <row r="19223" spans="6:6" x14ac:dyDescent="0.2">
      <c r="F19223" s="450"/>
    </row>
    <row r="19224" spans="6:6" x14ac:dyDescent="0.2">
      <c r="F19224" s="450"/>
    </row>
    <row r="19225" spans="6:6" x14ac:dyDescent="0.2">
      <c r="F19225" s="450"/>
    </row>
    <row r="19226" spans="6:6" x14ac:dyDescent="0.2">
      <c r="F19226" s="450"/>
    </row>
    <row r="19227" spans="6:6" x14ac:dyDescent="0.2">
      <c r="F19227" s="450"/>
    </row>
    <row r="19228" spans="6:6" x14ac:dyDescent="0.2">
      <c r="F19228" s="450"/>
    </row>
    <row r="19229" spans="6:6" x14ac:dyDescent="0.2">
      <c r="F19229" s="450"/>
    </row>
    <row r="19230" spans="6:6" x14ac:dyDescent="0.2">
      <c r="F19230" s="450"/>
    </row>
    <row r="19231" spans="6:6" x14ac:dyDescent="0.2">
      <c r="F19231" s="450"/>
    </row>
    <row r="19232" spans="6:6" x14ac:dyDescent="0.2">
      <c r="F19232" s="450"/>
    </row>
    <row r="19233" spans="6:6" x14ac:dyDescent="0.2">
      <c r="F19233" s="450"/>
    </row>
    <row r="19234" spans="6:6" x14ac:dyDescent="0.2">
      <c r="F19234" s="450"/>
    </row>
    <row r="19235" spans="6:6" x14ac:dyDescent="0.2">
      <c r="F19235" s="450"/>
    </row>
    <row r="19236" spans="6:6" x14ac:dyDescent="0.2">
      <c r="F19236" s="450"/>
    </row>
    <row r="19237" spans="6:6" x14ac:dyDescent="0.2">
      <c r="F19237" s="450"/>
    </row>
    <row r="19238" spans="6:6" x14ac:dyDescent="0.2">
      <c r="F19238" s="450"/>
    </row>
    <row r="19239" spans="6:6" x14ac:dyDescent="0.2">
      <c r="F19239" s="450"/>
    </row>
    <row r="19240" spans="6:6" x14ac:dyDescent="0.2">
      <c r="F19240" s="450"/>
    </row>
    <row r="19241" spans="6:6" x14ac:dyDescent="0.2">
      <c r="F19241" s="450"/>
    </row>
    <row r="19242" spans="6:6" x14ac:dyDescent="0.2">
      <c r="F19242" s="450"/>
    </row>
    <row r="19243" spans="6:6" x14ac:dyDescent="0.2">
      <c r="F19243" s="450"/>
    </row>
    <row r="19244" spans="6:6" x14ac:dyDescent="0.2">
      <c r="F19244" s="450"/>
    </row>
    <row r="19245" spans="6:6" x14ac:dyDescent="0.2">
      <c r="F19245" s="450"/>
    </row>
    <row r="19246" spans="6:6" x14ac:dyDescent="0.2">
      <c r="F19246" s="450"/>
    </row>
    <row r="19247" spans="6:6" x14ac:dyDescent="0.2">
      <c r="F19247" s="450"/>
    </row>
    <row r="19248" spans="6:6" x14ac:dyDescent="0.2">
      <c r="F19248" s="450"/>
    </row>
    <row r="19249" spans="6:6" x14ac:dyDescent="0.2">
      <c r="F19249" s="450"/>
    </row>
    <row r="19250" spans="6:6" x14ac:dyDescent="0.2">
      <c r="F19250" s="450"/>
    </row>
    <row r="19251" spans="6:6" x14ac:dyDescent="0.2">
      <c r="F19251" s="450"/>
    </row>
    <row r="19252" spans="6:6" x14ac:dyDescent="0.2">
      <c r="F19252" s="450"/>
    </row>
    <row r="19253" spans="6:6" x14ac:dyDescent="0.2">
      <c r="F19253" s="450"/>
    </row>
    <row r="19254" spans="6:6" x14ac:dyDescent="0.2">
      <c r="F19254" s="450"/>
    </row>
    <row r="19255" spans="6:6" x14ac:dyDescent="0.2">
      <c r="F19255" s="450"/>
    </row>
    <row r="19256" spans="6:6" x14ac:dyDescent="0.2">
      <c r="F19256" s="450"/>
    </row>
    <row r="19257" spans="6:6" x14ac:dyDescent="0.2">
      <c r="F19257" s="450"/>
    </row>
    <row r="19258" spans="6:6" x14ac:dyDescent="0.2">
      <c r="F19258" s="450"/>
    </row>
    <row r="19259" spans="6:6" x14ac:dyDescent="0.2">
      <c r="F19259" s="450"/>
    </row>
    <row r="19260" spans="6:6" x14ac:dyDescent="0.2">
      <c r="F19260" s="450"/>
    </row>
    <row r="19261" spans="6:6" x14ac:dyDescent="0.2">
      <c r="F19261" s="450"/>
    </row>
    <row r="19262" spans="6:6" x14ac:dyDescent="0.2">
      <c r="F19262" s="450"/>
    </row>
    <row r="19263" spans="6:6" x14ac:dyDescent="0.2">
      <c r="F19263" s="450"/>
    </row>
    <row r="19264" spans="6:6" x14ac:dyDescent="0.2">
      <c r="F19264" s="450"/>
    </row>
    <row r="19265" spans="6:6" x14ac:dyDescent="0.2">
      <c r="F19265" s="450"/>
    </row>
    <row r="19266" spans="6:6" x14ac:dyDescent="0.2">
      <c r="F19266" s="450"/>
    </row>
    <row r="19267" spans="6:6" x14ac:dyDescent="0.2">
      <c r="F19267" s="450"/>
    </row>
    <row r="19268" spans="6:6" x14ac:dyDescent="0.2">
      <c r="F19268" s="450"/>
    </row>
    <row r="19269" spans="6:6" x14ac:dyDescent="0.2">
      <c r="F19269" s="450"/>
    </row>
    <row r="19270" spans="6:6" x14ac:dyDescent="0.2">
      <c r="F19270" s="450"/>
    </row>
    <row r="19271" spans="6:6" x14ac:dyDescent="0.2">
      <c r="F19271" s="450"/>
    </row>
    <row r="19272" spans="6:6" x14ac:dyDescent="0.2">
      <c r="F19272" s="450"/>
    </row>
    <row r="19273" spans="6:6" x14ac:dyDescent="0.2">
      <c r="F19273" s="450"/>
    </row>
    <row r="19274" spans="6:6" x14ac:dyDescent="0.2">
      <c r="F19274" s="450"/>
    </row>
    <row r="19275" spans="6:6" x14ac:dyDescent="0.2">
      <c r="F19275" s="450"/>
    </row>
    <row r="19276" spans="6:6" x14ac:dyDescent="0.2">
      <c r="F19276" s="450"/>
    </row>
    <row r="19277" spans="6:6" x14ac:dyDescent="0.2">
      <c r="F19277" s="450"/>
    </row>
    <row r="19278" spans="6:6" x14ac:dyDescent="0.2">
      <c r="F19278" s="450"/>
    </row>
    <row r="19279" spans="6:6" x14ac:dyDescent="0.2">
      <c r="F19279" s="450"/>
    </row>
    <row r="19280" spans="6:6" x14ac:dyDescent="0.2">
      <c r="F19280" s="450"/>
    </row>
    <row r="19281" spans="6:6" x14ac:dyDescent="0.2">
      <c r="F19281" s="450"/>
    </row>
    <row r="19282" spans="6:6" x14ac:dyDescent="0.2">
      <c r="F19282" s="450"/>
    </row>
    <row r="19283" spans="6:6" x14ac:dyDescent="0.2">
      <c r="F19283" s="450"/>
    </row>
    <row r="19284" spans="6:6" x14ac:dyDescent="0.2">
      <c r="F19284" s="450"/>
    </row>
    <row r="19285" spans="6:6" x14ac:dyDescent="0.2">
      <c r="F19285" s="450"/>
    </row>
    <row r="19286" spans="6:6" x14ac:dyDescent="0.2">
      <c r="F19286" s="450"/>
    </row>
    <row r="19287" spans="6:6" x14ac:dyDescent="0.2">
      <c r="F19287" s="450"/>
    </row>
    <row r="19288" spans="6:6" x14ac:dyDescent="0.2">
      <c r="F19288" s="450"/>
    </row>
    <row r="19289" spans="6:6" x14ac:dyDescent="0.2">
      <c r="F19289" s="450"/>
    </row>
    <row r="19290" spans="6:6" x14ac:dyDescent="0.2">
      <c r="F19290" s="450"/>
    </row>
    <row r="19291" spans="6:6" x14ac:dyDescent="0.2">
      <c r="F19291" s="450"/>
    </row>
    <row r="19292" spans="6:6" x14ac:dyDescent="0.2">
      <c r="F19292" s="450"/>
    </row>
    <row r="19293" spans="6:6" x14ac:dyDescent="0.2">
      <c r="F19293" s="450"/>
    </row>
    <row r="19294" spans="6:6" x14ac:dyDescent="0.2">
      <c r="F19294" s="450"/>
    </row>
    <row r="19295" spans="6:6" x14ac:dyDescent="0.2">
      <c r="F19295" s="450"/>
    </row>
    <row r="19296" spans="6:6" x14ac:dyDescent="0.2">
      <c r="F19296" s="450"/>
    </row>
    <row r="19297" spans="6:6" x14ac:dyDescent="0.2">
      <c r="F19297" s="450"/>
    </row>
    <row r="19298" spans="6:6" x14ac:dyDescent="0.2">
      <c r="F19298" s="450"/>
    </row>
    <row r="19299" spans="6:6" x14ac:dyDescent="0.2">
      <c r="F19299" s="450"/>
    </row>
    <row r="19300" spans="6:6" x14ac:dyDescent="0.2">
      <c r="F19300" s="450"/>
    </row>
    <row r="19301" spans="6:6" x14ac:dyDescent="0.2">
      <c r="F19301" s="450"/>
    </row>
    <row r="19302" spans="6:6" x14ac:dyDescent="0.2">
      <c r="F19302" s="450"/>
    </row>
    <row r="19303" spans="6:6" x14ac:dyDescent="0.2">
      <c r="F19303" s="450"/>
    </row>
    <row r="19304" spans="6:6" x14ac:dyDescent="0.2">
      <c r="F19304" s="450"/>
    </row>
    <row r="19305" spans="6:6" x14ac:dyDescent="0.2">
      <c r="F19305" s="450"/>
    </row>
    <row r="19306" spans="6:6" x14ac:dyDescent="0.2">
      <c r="F19306" s="450"/>
    </row>
    <row r="19307" spans="6:6" x14ac:dyDescent="0.2">
      <c r="F19307" s="450"/>
    </row>
    <row r="19308" spans="6:6" x14ac:dyDescent="0.2">
      <c r="F19308" s="450"/>
    </row>
    <row r="19309" spans="6:6" x14ac:dyDescent="0.2">
      <c r="F19309" s="450"/>
    </row>
    <row r="19310" spans="6:6" x14ac:dyDescent="0.2">
      <c r="F19310" s="450"/>
    </row>
    <row r="19311" spans="6:6" x14ac:dyDescent="0.2">
      <c r="F19311" s="450"/>
    </row>
    <row r="19312" spans="6:6" x14ac:dyDescent="0.2">
      <c r="F19312" s="450"/>
    </row>
    <row r="19313" spans="6:6" x14ac:dyDescent="0.2">
      <c r="F19313" s="450"/>
    </row>
    <row r="19314" spans="6:6" x14ac:dyDescent="0.2">
      <c r="F19314" s="450"/>
    </row>
    <row r="19315" spans="6:6" x14ac:dyDescent="0.2">
      <c r="F19315" s="450"/>
    </row>
    <row r="19316" spans="6:6" x14ac:dyDescent="0.2">
      <c r="F19316" s="450"/>
    </row>
    <row r="19317" spans="6:6" x14ac:dyDescent="0.2">
      <c r="F19317" s="450"/>
    </row>
    <row r="19318" spans="6:6" x14ac:dyDescent="0.2">
      <c r="F19318" s="450"/>
    </row>
    <row r="19319" spans="6:6" x14ac:dyDescent="0.2">
      <c r="F19319" s="450"/>
    </row>
    <row r="19320" spans="6:6" x14ac:dyDescent="0.2">
      <c r="F19320" s="450"/>
    </row>
    <row r="19321" spans="6:6" x14ac:dyDescent="0.2">
      <c r="F19321" s="450"/>
    </row>
    <row r="19322" spans="6:6" x14ac:dyDescent="0.2">
      <c r="F19322" s="450"/>
    </row>
    <row r="19323" spans="6:6" x14ac:dyDescent="0.2">
      <c r="F19323" s="450"/>
    </row>
    <row r="19324" spans="6:6" x14ac:dyDescent="0.2">
      <c r="F19324" s="450"/>
    </row>
    <row r="19325" spans="6:6" x14ac:dyDescent="0.2">
      <c r="F19325" s="450"/>
    </row>
    <row r="19326" spans="6:6" x14ac:dyDescent="0.2">
      <c r="F19326" s="450"/>
    </row>
    <row r="19327" spans="6:6" x14ac:dyDescent="0.2">
      <c r="F19327" s="450"/>
    </row>
    <row r="19328" spans="6:6" x14ac:dyDescent="0.2">
      <c r="F19328" s="450"/>
    </row>
    <row r="19329" spans="6:6" x14ac:dyDescent="0.2">
      <c r="F19329" s="450"/>
    </row>
    <row r="19330" spans="6:6" x14ac:dyDescent="0.2">
      <c r="F19330" s="450"/>
    </row>
    <row r="19331" spans="6:6" x14ac:dyDescent="0.2">
      <c r="F19331" s="450"/>
    </row>
    <row r="19332" spans="6:6" x14ac:dyDescent="0.2">
      <c r="F19332" s="450"/>
    </row>
    <row r="19333" spans="6:6" x14ac:dyDescent="0.2">
      <c r="F19333" s="450"/>
    </row>
    <row r="19334" spans="6:6" x14ac:dyDescent="0.2">
      <c r="F19334" s="450"/>
    </row>
    <row r="19335" spans="6:6" x14ac:dyDescent="0.2">
      <c r="F19335" s="450"/>
    </row>
    <row r="19336" spans="6:6" x14ac:dyDescent="0.2">
      <c r="F19336" s="450"/>
    </row>
    <row r="19337" spans="6:6" x14ac:dyDescent="0.2">
      <c r="F19337" s="450"/>
    </row>
    <row r="19338" spans="6:6" x14ac:dyDescent="0.2">
      <c r="F19338" s="450"/>
    </row>
    <row r="19339" spans="6:6" x14ac:dyDescent="0.2">
      <c r="F19339" s="450"/>
    </row>
    <row r="19340" spans="6:6" x14ac:dyDescent="0.2">
      <c r="F19340" s="450"/>
    </row>
    <row r="19341" spans="6:6" x14ac:dyDescent="0.2">
      <c r="F19341" s="450"/>
    </row>
    <row r="19342" spans="6:6" x14ac:dyDescent="0.2">
      <c r="F19342" s="450"/>
    </row>
    <row r="19343" spans="6:6" x14ac:dyDescent="0.2">
      <c r="F19343" s="450"/>
    </row>
    <row r="19344" spans="6:6" x14ac:dyDescent="0.2">
      <c r="F19344" s="450"/>
    </row>
    <row r="19345" spans="6:6" x14ac:dyDescent="0.2">
      <c r="F19345" s="450"/>
    </row>
    <row r="19346" spans="6:6" x14ac:dyDescent="0.2">
      <c r="F19346" s="450"/>
    </row>
    <row r="19347" spans="6:6" x14ac:dyDescent="0.2">
      <c r="F19347" s="450"/>
    </row>
    <row r="19348" spans="6:6" x14ac:dyDescent="0.2">
      <c r="F19348" s="450"/>
    </row>
    <row r="19349" spans="6:6" x14ac:dyDescent="0.2">
      <c r="F19349" s="450"/>
    </row>
    <row r="19350" spans="6:6" x14ac:dyDescent="0.2">
      <c r="F19350" s="450"/>
    </row>
    <row r="19351" spans="6:6" x14ac:dyDescent="0.2">
      <c r="F19351" s="450"/>
    </row>
    <row r="19352" spans="6:6" x14ac:dyDescent="0.2">
      <c r="F19352" s="450"/>
    </row>
    <row r="19353" spans="6:6" x14ac:dyDescent="0.2">
      <c r="F19353" s="450"/>
    </row>
    <row r="19354" spans="6:6" x14ac:dyDescent="0.2">
      <c r="F19354" s="450"/>
    </row>
    <row r="19355" spans="6:6" x14ac:dyDescent="0.2">
      <c r="F19355" s="450"/>
    </row>
    <row r="19356" spans="6:6" x14ac:dyDescent="0.2">
      <c r="F19356" s="450"/>
    </row>
    <row r="19357" spans="6:6" x14ac:dyDescent="0.2">
      <c r="F19357" s="450"/>
    </row>
    <row r="19358" spans="6:6" x14ac:dyDescent="0.2">
      <c r="F19358" s="450"/>
    </row>
    <row r="19359" spans="6:6" x14ac:dyDescent="0.2">
      <c r="F19359" s="450"/>
    </row>
    <row r="19360" spans="6:6" x14ac:dyDescent="0.2">
      <c r="F19360" s="450"/>
    </row>
    <row r="19361" spans="6:6" x14ac:dyDescent="0.2">
      <c r="F19361" s="450"/>
    </row>
    <row r="19362" spans="6:6" x14ac:dyDescent="0.2">
      <c r="F19362" s="450"/>
    </row>
    <row r="19363" spans="6:6" x14ac:dyDescent="0.2">
      <c r="F19363" s="450"/>
    </row>
    <row r="19364" spans="6:6" x14ac:dyDescent="0.2">
      <c r="F19364" s="450"/>
    </row>
    <row r="19365" spans="6:6" x14ac:dyDescent="0.2">
      <c r="F19365" s="450"/>
    </row>
    <row r="19366" spans="6:6" x14ac:dyDescent="0.2">
      <c r="F19366" s="450"/>
    </row>
    <row r="19367" spans="6:6" x14ac:dyDescent="0.2">
      <c r="F19367" s="450"/>
    </row>
    <row r="19368" spans="6:6" x14ac:dyDescent="0.2">
      <c r="F19368" s="450"/>
    </row>
    <row r="19369" spans="6:6" x14ac:dyDescent="0.2">
      <c r="F19369" s="450"/>
    </row>
    <row r="19370" spans="6:6" x14ac:dyDescent="0.2">
      <c r="F19370" s="450"/>
    </row>
    <row r="19371" spans="6:6" x14ac:dyDescent="0.2">
      <c r="F19371" s="450"/>
    </row>
    <row r="19372" spans="6:6" x14ac:dyDescent="0.2">
      <c r="F19372" s="450"/>
    </row>
    <row r="19373" spans="6:6" x14ac:dyDescent="0.2">
      <c r="F19373" s="450"/>
    </row>
    <row r="19374" spans="6:6" x14ac:dyDescent="0.2">
      <c r="F19374" s="450"/>
    </row>
    <row r="19375" spans="6:6" x14ac:dyDescent="0.2">
      <c r="F19375" s="450"/>
    </row>
    <row r="19376" spans="6:6" x14ac:dyDescent="0.2">
      <c r="F19376" s="450"/>
    </row>
    <row r="19377" spans="6:6" x14ac:dyDescent="0.2">
      <c r="F19377" s="450"/>
    </row>
    <row r="19378" spans="6:6" x14ac:dyDescent="0.2">
      <c r="F19378" s="450"/>
    </row>
    <row r="19379" spans="6:6" x14ac:dyDescent="0.2">
      <c r="F19379" s="450"/>
    </row>
    <row r="19380" spans="6:6" x14ac:dyDescent="0.2">
      <c r="F19380" s="450"/>
    </row>
    <row r="19381" spans="6:6" x14ac:dyDescent="0.2">
      <c r="F19381" s="450"/>
    </row>
    <row r="19382" spans="6:6" x14ac:dyDescent="0.2">
      <c r="F19382" s="450"/>
    </row>
    <row r="19383" spans="6:6" x14ac:dyDescent="0.2">
      <c r="F19383" s="450"/>
    </row>
    <row r="19384" spans="6:6" x14ac:dyDescent="0.2">
      <c r="F19384" s="450"/>
    </row>
    <row r="19385" spans="6:6" x14ac:dyDescent="0.2">
      <c r="F19385" s="450"/>
    </row>
    <row r="19386" spans="6:6" x14ac:dyDescent="0.2">
      <c r="F19386" s="450"/>
    </row>
    <row r="19387" spans="6:6" x14ac:dyDescent="0.2">
      <c r="F19387" s="450"/>
    </row>
    <row r="19388" spans="6:6" x14ac:dyDescent="0.2">
      <c r="F19388" s="450"/>
    </row>
    <row r="19389" spans="6:6" x14ac:dyDescent="0.2">
      <c r="F19389" s="450"/>
    </row>
    <row r="19390" spans="6:6" x14ac:dyDescent="0.2">
      <c r="F19390" s="450"/>
    </row>
    <row r="19391" spans="6:6" x14ac:dyDescent="0.2">
      <c r="F19391" s="450"/>
    </row>
    <row r="19392" spans="6:6" x14ac:dyDescent="0.2">
      <c r="F19392" s="450"/>
    </row>
    <row r="19393" spans="6:6" x14ac:dyDescent="0.2">
      <c r="F19393" s="450"/>
    </row>
    <row r="19394" spans="6:6" x14ac:dyDescent="0.2">
      <c r="F19394" s="450"/>
    </row>
    <row r="19395" spans="6:6" x14ac:dyDescent="0.2">
      <c r="F19395" s="450"/>
    </row>
    <row r="19396" spans="6:6" x14ac:dyDescent="0.2">
      <c r="F19396" s="450"/>
    </row>
    <row r="19397" spans="6:6" x14ac:dyDescent="0.2">
      <c r="F19397" s="450"/>
    </row>
    <row r="19398" spans="6:6" x14ac:dyDescent="0.2">
      <c r="F19398" s="450"/>
    </row>
    <row r="19399" spans="6:6" x14ac:dyDescent="0.2">
      <c r="F19399" s="450"/>
    </row>
    <row r="19400" spans="6:6" x14ac:dyDescent="0.2">
      <c r="F19400" s="450"/>
    </row>
    <row r="19401" spans="6:6" x14ac:dyDescent="0.2">
      <c r="F19401" s="450"/>
    </row>
    <row r="19402" spans="6:6" x14ac:dyDescent="0.2">
      <c r="F19402" s="450"/>
    </row>
    <row r="19403" spans="6:6" x14ac:dyDescent="0.2">
      <c r="F19403" s="450"/>
    </row>
    <row r="19404" spans="6:6" x14ac:dyDescent="0.2">
      <c r="F19404" s="450"/>
    </row>
    <row r="19405" spans="6:6" x14ac:dyDescent="0.2">
      <c r="F19405" s="450"/>
    </row>
    <row r="19406" spans="6:6" x14ac:dyDescent="0.2">
      <c r="F19406" s="450"/>
    </row>
    <row r="19407" spans="6:6" x14ac:dyDescent="0.2">
      <c r="F19407" s="450"/>
    </row>
    <row r="19408" spans="6:6" x14ac:dyDescent="0.2">
      <c r="F19408" s="450"/>
    </row>
    <row r="19409" spans="6:6" x14ac:dyDescent="0.2">
      <c r="F19409" s="450"/>
    </row>
    <row r="19410" spans="6:6" x14ac:dyDescent="0.2">
      <c r="F19410" s="450"/>
    </row>
    <row r="19411" spans="6:6" x14ac:dyDescent="0.2">
      <c r="F19411" s="450"/>
    </row>
    <row r="19412" spans="6:6" x14ac:dyDescent="0.2">
      <c r="F19412" s="450"/>
    </row>
    <row r="19413" spans="6:6" x14ac:dyDescent="0.2">
      <c r="F19413" s="450"/>
    </row>
    <row r="19414" spans="6:6" x14ac:dyDescent="0.2">
      <c r="F19414" s="450"/>
    </row>
    <row r="19415" spans="6:6" x14ac:dyDescent="0.2">
      <c r="F19415" s="450"/>
    </row>
    <row r="19416" spans="6:6" x14ac:dyDescent="0.2">
      <c r="F19416" s="450"/>
    </row>
    <row r="19417" spans="6:6" x14ac:dyDescent="0.2">
      <c r="F19417" s="450"/>
    </row>
    <row r="19418" spans="6:6" x14ac:dyDescent="0.2">
      <c r="F19418" s="450"/>
    </row>
    <row r="19419" spans="6:6" x14ac:dyDescent="0.2">
      <c r="F19419" s="450"/>
    </row>
    <row r="19420" spans="6:6" x14ac:dyDescent="0.2">
      <c r="F19420" s="450"/>
    </row>
    <row r="19421" spans="6:6" x14ac:dyDescent="0.2">
      <c r="F19421" s="450"/>
    </row>
    <row r="19422" spans="6:6" x14ac:dyDescent="0.2">
      <c r="F19422" s="450"/>
    </row>
    <row r="19423" spans="6:6" x14ac:dyDescent="0.2">
      <c r="F19423" s="450"/>
    </row>
    <row r="19424" spans="6:6" x14ac:dyDescent="0.2">
      <c r="F19424" s="450"/>
    </row>
    <row r="19425" spans="6:6" x14ac:dyDescent="0.2">
      <c r="F19425" s="450"/>
    </row>
    <row r="19426" spans="6:6" x14ac:dyDescent="0.2">
      <c r="F19426" s="450"/>
    </row>
    <row r="19427" spans="6:6" x14ac:dyDescent="0.2">
      <c r="F19427" s="450"/>
    </row>
    <row r="19428" spans="6:6" x14ac:dyDescent="0.2">
      <c r="F19428" s="450"/>
    </row>
    <row r="19429" spans="6:6" x14ac:dyDescent="0.2">
      <c r="F19429" s="450"/>
    </row>
    <row r="19430" spans="6:6" x14ac:dyDescent="0.2">
      <c r="F19430" s="450"/>
    </row>
    <row r="19431" spans="6:6" x14ac:dyDescent="0.2">
      <c r="F19431" s="450"/>
    </row>
    <row r="19432" spans="6:6" x14ac:dyDescent="0.2">
      <c r="F19432" s="450"/>
    </row>
    <row r="19433" spans="6:6" x14ac:dyDescent="0.2">
      <c r="F19433" s="450"/>
    </row>
    <row r="19434" spans="6:6" x14ac:dyDescent="0.2">
      <c r="F19434" s="450"/>
    </row>
    <row r="19435" spans="6:6" x14ac:dyDescent="0.2">
      <c r="F19435" s="450"/>
    </row>
    <row r="19436" spans="6:6" x14ac:dyDescent="0.2">
      <c r="F19436" s="450"/>
    </row>
    <row r="19437" spans="6:6" x14ac:dyDescent="0.2">
      <c r="F19437" s="450"/>
    </row>
    <row r="19438" spans="6:6" x14ac:dyDescent="0.2">
      <c r="F19438" s="450"/>
    </row>
    <row r="19439" spans="6:6" x14ac:dyDescent="0.2">
      <c r="F19439" s="450"/>
    </row>
    <row r="19440" spans="6:6" x14ac:dyDescent="0.2">
      <c r="F19440" s="450"/>
    </row>
    <row r="19441" spans="6:6" x14ac:dyDescent="0.2">
      <c r="F19441" s="450"/>
    </row>
    <row r="19442" spans="6:6" x14ac:dyDescent="0.2">
      <c r="F19442" s="450"/>
    </row>
    <row r="19443" spans="6:6" x14ac:dyDescent="0.2">
      <c r="F19443" s="450"/>
    </row>
    <row r="19444" spans="6:6" x14ac:dyDescent="0.2">
      <c r="F19444" s="450"/>
    </row>
    <row r="19445" spans="6:6" x14ac:dyDescent="0.2">
      <c r="F19445" s="450"/>
    </row>
    <row r="19446" spans="6:6" x14ac:dyDescent="0.2">
      <c r="F19446" s="450"/>
    </row>
    <row r="19447" spans="6:6" x14ac:dyDescent="0.2">
      <c r="F19447" s="450"/>
    </row>
    <row r="19448" spans="6:6" x14ac:dyDescent="0.2">
      <c r="F19448" s="450"/>
    </row>
    <row r="19449" spans="6:6" x14ac:dyDescent="0.2">
      <c r="F19449" s="450"/>
    </row>
    <row r="19450" spans="6:6" x14ac:dyDescent="0.2">
      <c r="F19450" s="450"/>
    </row>
    <row r="19451" spans="6:6" x14ac:dyDescent="0.2">
      <c r="F19451" s="450"/>
    </row>
    <row r="19452" spans="6:6" x14ac:dyDescent="0.2">
      <c r="F19452" s="450"/>
    </row>
    <row r="19453" spans="6:6" x14ac:dyDescent="0.2">
      <c r="F19453" s="450"/>
    </row>
    <row r="19454" spans="6:6" x14ac:dyDescent="0.2">
      <c r="F19454" s="450"/>
    </row>
    <row r="19455" spans="6:6" x14ac:dyDescent="0.2">
      <c r="F19455" s="450"/>
    </row>
    <row r="19456" spans="6:6" x14ac:dyDescent="0.2">
      <c r="F19456" s="450"/>
    </row>
    <row r="19457" spans="6:6" x14ac:dyDescent="0.2">
      <c r="F19457" s="450"/>
    </row>
    <row r="19458" spans="6:6" x14ac:dyDescent="0.2">
      <c r="F19458" s="450"/>
    </row>
    <row r="19459" spans="6:6" x14ac:dyDescent="0.2">
      <c r="F19459" s="450"/>
    </row>
    <row r="19460" spans="6:6" x14ac:dyDescent="0.2">
      <c r="F19460" s="450"/>
    </row>
    <row r="19461" spans="6:6" x14ac:dyDescent="0.2">
      <c r="F19461" s="450"/>
    </row>
    <row r="19462" spans="6:6" x14ac:dyDescent="0.2">
      <c r="F19462" s="450"/>
    </row>
    <row r="19463" spans="6:6" x14ac:dyDescent="0.2">
      <c r="F19463" s="450"/>
    </row>
    <row r="19464" spans="6:6" x14ac:dyDescent="0.2">
      <c r="F19464" s="450"/>
    </row>
    <row r="19465" spans="6:6" x14ac:dyDescent="0.2">
      <c r="F19465" s="450"/>
    </row>
    <row r="19466" spans="6:6" x14ac:dyDescent="0.2">
      <c r="F19466" s="450"/>
    </row>
    <row r="19467" spans="6:6" x14ac:dyDescent="0.2">
      <c r="F19467" s="450"/>
    </row>
    <row r="19468" spans="6:6" x14ac:dyDescent="0.2">
      <c r="F19468" s="450"/>
    </row>
    <row r="19469" spans="6:6" x14ac:dyDescent="0.2">
      <c r="F19469" s="450"/>
    </row>
    <row r="19470" spans="6:6" x14ac:dyDescent="0.2">
      <c r="F19470" s="450"/>
    </row>
    <row r="19471" spans="6:6" x14ac:dyDescent="0.2">
      <c r="F19471" s="450"/>
    </row>
    <row r="19472" spans="6:6" x14ac:dyDescent="0.2">
      <c r="F19472" s="450"/>
    </row>
    <row r="19473" spans="6:6" x14ac:dyDescent="0.2">
      <c r="F19473" s="450"/>
    </row>
    <row r="19474" spans="6:6" x14ac:dyDescent="0.2">
      <c r="F19474" s="450"/>
    </row>
    <row r="19475" spans="6:6" x14ac:dyDescent="0.2">
      <c r="F19475" s="450"/>
    </row>
    <row r="19476" spans="6:6" x14ac:dyDescent="0.2">
      <c r="F19476" s="450"/>
    </row>
    <row r="19477" spans="6:6" x14ac:dyDescent="0.2">
      <c r="F19477" s="450"/>
    </row>
    <row r="19478" spans="6:6" x14ac:dyDescent="0.2">
      <c r="F19478" s="450"/>
    </row>
    <row r="19479" spans="6:6" x14ac:dyDescent="0.2">
      <c r="F19479" s="450"/>
    </row>
    <row r="19480" spans="6:6" x14ac:dyDescent="0.2">
      <c r="F19480" s="450"/>
    </row>
    <row r="19481" spans="6:6" x14ac:dyDescent="0.2">
      <c r="F19481" s="450"/>
    </row>
    <row r="19482" spans="6:6" x14ac:dyDescent="0.2">
      <c r="F19482" s="450"/>
    </row>
    <row r="19483" spans="6:6" x14ac:dyDescent="0.2">
      <c r="F19483" s="450"/>
    </row>
    <row r="19484" spans="6:6" x14ac:dyDescent="0.2">
      <c r="F19484" s="450"/>
    </row>
    <row r="19485" spans="6:6" x14ac:dyDescent="0.2">
      <c r="F19485" s="450"/>
    </row>
    <row r="19486" spans="6:6" x14ac:dyDescent="0.2">
      <c r="F19486" s="450"/>
    </row>
    <row r="19487" spans="6:6" x14ac:dyDescent="0.2">
      <c r="F19487" s="450"/>
    </row>
    <row r="19488" spans="6:6" x14ac:dyDescent="0.2">
      <c r="F19488" s="450"/>
    </row>
    <row r="19489" spans="6:6" x14ac:dyDescent="0.2">
      <c r="F19489" s="450"/>
    </row>
    <row r="19490" spans="6:6" x14ac:dyDescent="0.2">
      <c r="F19490" s="450"/>
    </row>
    <row r="19491" spans="6:6" x14ac:dyDescent="0.2">
      <c r="F19491" s="450"/>
    </row>
    <row r="19492" spans="6:6" x14ac:dyDescent="0.2">
      <c r="F19492" s="450"/>
    </row>
    <row r="19493" spans="6:6" x14ac:dyDescent="0.2">
      <c r="F19493" s="450"/>
    </row>
    <row r="19494" spans="6:6" x14ac:dyDescent="0.2">
      <c r="F19494" s="450"/>
    </row>
    <row r="19495" spans="6:6" x14ac:dyDescent="0.2">
      <c r="F19495" s="450"/>
    </row>
    <row r="19496" spans="6:6" x14ac:dyDescent="0.2">
      <c r="F19496" s="450"/>
    </row>
    <row r="19497" spans="6:6" x14ac:dyDescent="0.2">
      <c r="F19497" s="450"/>
    </row>
    <row r="19498" spans="6:6" x14ac:dyDescent="0.2">
      <c r="F19498" s="450"/>
    </row>
    <row r="19499" spans="6:6" x14ac:dyDescent="0.2">
      <c r="F19499" s="450"/>
    </row>
    <row r="19500" spans="6:6" x14ac:dyDescent="0.2">
      <c r="F19500" s="450"/>
    </row>
    <row r="19501" spans="6:6" x14ac:dyDescent="0.2">
      <c r="F19501" s="450"/>
    </row>
    <row r="19502" spans="6:6" x14ac:dyDescent="0.2">
      <c r="F19502" s="450"/>
    </row>
    <row r="19503" spans="6:6" x14ac:dyDescent="0.2">
      <c r="F19503" s="450"/>
    </row>
    <row r="19504" spans="6:6" x14ac:dyDescent="0.2">
      <c r="F19504" s="450"/>
    </row>
    <row r="19505" spans="6:6" x14ac:dyDescent="0.2">
      <c r="F19505" s="450"/>
    </row>
    <row r="19506" spans="6:6" x14ac:dyDescent="0.2">
      <c r="F19506" s="450"/>
    </row>
    <row r="19507" spans="6:6" x14ac:dyDescent="0.2">
      <c r="F19507" s="450"/>
    </row>
    <row r="19508" spans="6:6" x14ac:dyDescent="0.2">
      <c r="F19508" s="450"/>
    </row>
    <row r="19509" spans="6:6" x14ac:dyDescent="0.2">
      <c r="F19509" s="450"/>
    </row>
    <row r="19510" spans="6:6" x14ac:dyDescent="0.2">
      <c r="F19510" s="450"/>
    </row>
    <row r="19511" spans="6:6" x14ac:dyDescent="0.2">
      <c r="F19511" s="450"/>
    </row>
    <row r="19512" spans="6:6" x14ac:dyDescent="0.2">
      <c r="F19512" s="450"/>
    </row>
    <row r="19513" spans="6:6" x14ac:dyDescent="0.2">
      <c r="F19513" s="450"/>
    </row>
    <row r="19514" spans="6:6" x14ac:dyDescent="0.2">
      <c r="F19514" s="450"/>
    </row>
    <row r="19515" spans="6:6" x14ac:dyDescent="0.2">
      <c r="F19515" s="450"/>
    </row>
    <row r="19516" spans="6:6" x14ac:dyDescent="0.2">
      <c r="F19516" s="450"/>
    </row>
    <row r="19517" spans="6:6" x14ac:dyDescent="0.2">
      <c r="F19517" s="450"/>
    </row>
    <row r="19518" spans="6:6" x14ac:dyDescent="0.2">
      <c r="F19518" s="450"/>
    </row>
    <row r="19519" spans="6:6" x14ac:dyDescent="0.2">
      <c r="F19519" s="450"/>
    </row>
    <row r="19520" spans="6:6" x14ac:dyDescent="0.2">
      <c r="F19520" s="450"/>
    </row>
    <row r="19521" spans="6:6" x14ac:dyDescent="0.2">
      <c r="F19521" s="450"/>
    </row>
    <row r="19522" spans="6:6" x14ac:dyDescent="0.2">
      <c r="F19522" s="450"/>
    </row>
    <row r="19523" spans="6:6" x14ac:dyDescent="0.2">
      <c r="F19523" s="450"/>
    </row>
    <row r="19524" spans="6:6" x14ac:dyDescent="0.2">
      <c r="F19524" s="450"/>
    </row>
    <row r="19525" spans="6:6" x14ac:dyDescent="0.2">
      <c r="F19525" s="450"/>
    </row>
    <row r="19526" spans="6:6" x14ac:dyDescent="0.2">
      <c r="F19526" s="450"/>
    </row>
    <row r="19527" spans="6:6" x14ac:dyDescent="0.2">
      <c r="F19527" s="450"/>
    </row>
    <row r="19528" spans="6:6" x14ac:dyDescent="0.2">
      <c r="F19528" s="450"/>
    </row>
    <row r="19529" spans="6:6" x14ac:dyDescent="0.2">
      <c r="F19529" s="450"/>
    </row>
    <row r="19530" spans="6:6" x14ac:dyDescent="0.2">
      <c r="F19530" s="450"/>
    </row>
    <row r="19531" spans="6:6" x14ac:dyDescent="0.2">
      <c r="F19531" s="450"/>
    </row>
    <row r="19532" spans="6:6" x14ac:dyDescent="0.2">
      <c r="F19532" s="450"/>
    </row>
    <row r="19533" spans="6:6" x14ac:dyDescent="0.2">
      <c r="F19533" s="450"/>
    </row>
    <row r="19534" spans="6:6" x14ac:dyDescent="0.2">
      <c r="F19534" s="450"/>
    </row>
    <row r="19535" spans="6:6" x14ac:dyDescent="0.2">
      <c r="F19535" s="450"/>
    </row>
    <row r="19536" spans="6:6" x14ac:dyDescent="0.2">
      <c r="F19536" s="450"/>
    </row>
    <row r="19537" spans="6:6" x14ac:dyDescent="0.2">
      <c r="F19537" s="450"/>
    </row>
    <row r="19538" spans="6:6" x14ac:dyDescent="0.2">
      <c r="F19538" s="450"/>
    </row>
    <row r="19539" spans="6:6" x14ac:dyDescent="0.2">
      <c r="F19539" s="450"/>
    </row>
    <row r="19540" spans="6:6" x14ac:dyDescent="0.2">
      <c r="F19540" s="450"/>
    </row>
    <row r="19541" spans="6:6" x14ac:dyDescent="0.2">
      <c r="F19541" s="450"/>
    </row>
    <row r="19542" spans="6:6" x14ac:dyDescent="0.2">
      <c r="F19542" s="450"/>
    </row>
    <row r="19543" spans="6:6" x14ac:dyDescent="0.2">
      <c r="F19543" s="450"/>
    </row>
    <row r="19544" spans="6:6" x14ac:dyDescent="0.2">
      <c r="F19544" s="450"/>
    </row>
    <row r="19545" spans="6:6" x14ac:dyDescent="0.2">
      <c r="F19545" s="450"/>
    </row>
    <row r="19546" spans="6:6" x14ac:dyDescent="0.2">
      <c r="F19546" s="450"/>
    </row>
    <row r="19547" spans="6:6" x14ac:dyDescent="0.2">
      <c r="F19547" s="450"/>
    </row>
    <row r="19548" spans="6:6" x14ac:dyDescent="0.2">
      <c r="F19548" s="450"/>
    </row>
    <row r="19549" spans="6:6" x14ac:dyDescent="0.2">
      <c r="F19549" s="450"/>
    </row>
    <row r="19550" spans="6:6" x14ac:dyDescent="0.2">
      <c r="F19550" s="450"/>
    </row>
    <row r="19551" spans="6:6" x14ac:dyDescent="0.2">
      <c r="F19551" s="450"/>
    </row>
    <row r="19552" spans="6:6" x14ac:dyDescent="0.2">
      <c r="F19552" s="450"/>
    </row>
    <row r="19553" spans="6:6" x14ac:dyDescent="0.2">
      <c r="F19553" s="450"/>
    </row>
    <row r="19554" spans="6:6" x14ac:dyDescent="0.2">
      <c r="F19554" s="450"/>
    </row>
    <row r="19555" spans="6:6" x14ac:dyDescent="0.2">
      <c r="F19555" s="450"/>
    </row>
    <row r="19556" spans="6:6" x14ac:dyDescent="0.2">
      <c r="F19556" s="450"/>
    </row>
    <row r="19557" spans="6:6" x14ac:dyDescent="0.2">
      <c r="F19557" s="450"/>
    </row>
    <row r="19558" spans="6:6" x14ac:dyDescent="0.2">
      <c r="F19558" s="450"/>
    </row>
    <row r="19559" spans="6:6" x14ac:dyDescent="0.2">
      <c r="F19559" s="450"/>
    </row>
    <row r="19560" spans="6:6" x14ac:dyDescent="0.2">
      <c r="F19560" s="450"/>
    </row>
    <row r="19561" spans="6:6" x14ac:dyDescent="0.2">
      <c r="F19561" s="450"/>
    </row>
    <row r="19562" spans="6:6" x14ac:dyDescent="0.2">
      <c r="F19562" s="450"/>
    </row>
    <row r="19563" spans="6:6" x14ac:dyDescent="0.2">
      <c r="F19563" s="450"/>
    </row>
    <row r="19564" spans="6:6" x14ac:dyDescent="0.2">
      <c r="F19564" s="450"/>
    </row>
    <row r="19565" spans="6:6" x14ac:dyDescent="0.2">
      <c r="F19565" s="450"/>
    </row>
    <row r="19566" spans="6:6" x14ac:dyDescent="0.2">
      <c r="F19566" s="450"/>
    </row>
    <row r="19567" spans="6:6" x14ac:dyDescent="0.2">
      <c r="F19567" s="450"/>
    </row>
    <row r="19568" spans="6:6" x14ac:dyDescent="0.2">
      <c r="F19568" s="450"/>
    </row>
    <row r="19569" spans="6:6" x14ac:dyDescent="0.2">
      <c r="F19569" s="450"/>
    </row>
    <row r="19570" spans="6:6" x14ac:dyDescent="0.2">
      <c r="F19570" s="450"/>
    </row>
    <row r="19571" spans="6:6" x14ac:dyDescent="0.2">
      <c r="F19571" s="450"/>
    </row>
    <row r="19572" spans="6:6" x14ac:dyDescent="0.2">
      <c r="F19572" s="450"/>
    </row>
    <row r="19573" spans="6:6" x14ac:dyDescent="0.2">
      <c r="F19573" s="450"/>
    </row>
    <row r="19574" spans="6:6" x14ac:dyDescent="0.2">
      <c r="F19574" s="450"/>
    </row>
    <row r="19575" spans="6:6" x14ac:dyDescent="0.2">
      <c r="F19575" s="450"/>
    </row>
    <row r="19576" spans="6:6" x14ac:dyDescent="0.2">
      <c r="F19576" s="450"/>
    </row>
    <row r="19577" spans="6:6" x14ac:dyDescent="0.2">
      <c r="F19577" s="450"/>
    </row>
    <row r="19578" spans="6:6" x14ac:dyDescent="0.2">
      <c r="F19578" s="450"/>
    </row>
    <row r="19579" spans="6:6" x14ac:dyDescent="0.2">
      <c r="F19579" s="450"/>
    </row>
    <row r="19580" spans="6:6" x14ac:dyDescent="0.2">
      <c r="F19580" s="450"/>
    </row>
    <row r="19581" spans="6:6" x14ac:dyDescent="0.2">
      <c r="F19581" s="450"/>
    </row>
    <row r="19582" spans="6:6" x14ac:dyDescent="0.2">
      <c r="F19582" s="450"/>
    </row>
    <row r="19583" spans="6:6" x14ac:dyDescent="0.2">
      <c r="F19583" s="450"/>
    </row>
    <row r="19584" spans="6:6" x14ac:dyDescent="0.2">
      <c r="F19584" s="450"/>
    </row>
    <row r="19585" spans="6:6" x14ac:dyDescent="0.2">
      <c r="F19585" s="450"/>
    </row>
    <row r="19586" spans="6:6" x14ac:dyDescent="0.2">
      <c r="F19586" s="450"/>
    </row>
    <row r="19587" spans="6:6" x14ac:dyDescent="0.2">
      <c r="F19587" s="450"/>
    </row>
    <row r="19588" spans="6:6" x14ac:dyDescent="0.2">
      <c r="F19588" s="450"/>
    </row>
    <row r="19589" spans="6:6" x14ac:dyDescent="0.2">
      <c r="F19589" s="450"/>
    </row>
    <row r="19590" spans="6:6" x14ac:dyDescent="0.2">
      <c r="F19590" s="450"/>
    </row>
    <row r="19591" spans="6:6" x14ac:dyDescent="0.2">
      <c r="F19591" s="450"/>
    </row>
    <row r="19592" spans="6:6" x14ac:dyDescent="0.2">
      <c r="F19592" s="450"/>
    </row>
    <row r="19593" spans="6:6" x14ac:dyDescent="0.2">
      <c r="F19593" s="450"/>
    </row>
    <row r="19594" spans="6:6" x14ac:dyDescent="0.2">
      <c r="F19594" s="450"/>
    </row>
    <row r="19595" spans="6:6" x14ac:dyDescent="0.2">
      <c r="F19595" s="450"/>
    </row>
    <row r="19596" spans="6:6" x14ac:dyDescent="0.2">
      <c r="F19596" s="450"/>
    </row>
    <row r="19597" spans="6:6" x14ac:dyDescent="0.2">
      <c r="F19597" s="450"/>
    </row>
    <row r="19598" spans="6:6" x14ac:dyDescent="0.2">
      <c r="F19598" s="450"/>
    </row>
    <row r="19599" spans="6:6" x14ac:dyDescent="0.2">
      <c r="F19599" s="450"/>
    </row>
    <row r="19600" spans="6:6" x14ac:dyDescent="0.2">
      <c r="F19600" s="450"/>
    </row>
    <row r="19601" spans="6:6" x14ac:dyDescent="0.2">
      <c r="F19601" s="450"/>
    </row>
    <row r="19602" spans="6:6" x14ac:dyDescent="0.2">
      <c r="F19602" s="450"/>
    </row>
    <row r="19603" spans="6:6" x14ac:dyDescent="0.2">
      <c r="F19603" s="450"/>
    </row>
    <row r="19604" spans="6:6" x14ac:dyDescent="0.2">
      <c r="F19604" s="450"/>
    </row>
    <row r="19605" spans="6:6" x14ac:dyDescent="0.2">
      <c r="F19605" s="450"/>
    </row>
    <row r="19606" spans="6:6" x14ac:dyDescent="0.2">
      <c r="F19606" s="450"/>
    </row>
    <row r="19607" spans="6:6" x14ac:dyDescent="0.2">
      <c r="F19607" s="450"/>
    </row>
    <row r="19608" spans="6:6" x14ac:dyDescent="0.2">
      <c r="F19608" s="450"/>
    </row>
    <row r="19609" spans="6:6" x14ac:dyDescent="0.2">
      <c r="F19609" s="450"/>
    </row>
    <row r="19610" spans="6:6" x14ac:dyDescent="0.2">
      <c r="F19610" s="450"/>
    </row>
    <row r="19611" spans="6:6" x14ac:dyDescent="0.2">
      <c r="F19611" s="450"/>
    </row>
    <row r="19612" spans="6:6" x14ac:dyDescent="0.2">
      <c r="F19612" s="450"/>
    </row>
    <row r="19613" spans="6:6" x14ac:dyDescent="0.2">
      <c r="F19613" s="450"/>
    </row>
    <row r="19614" spans="6:6" x14ac:dyDescent="0.2">
      <c r="F19614" s="450"/>
    </row>
    <row r="19615" spans="6:6" x14ac:dyDescent="0.2">
      <c r="F19615" s="450"/>
    </row>
    <row r="19616" spans="6:6" x14ac:dyDescent="0.2">
      <c r="F19616" s="450"/>
    </row>
    <row r="19617" spans="6:6" x14ac:dyDescent="0.2">
      <c r="F19617" s="450"/>
    </row>
    <row r="19618" spans="6:6" x14ac:dyDescent="0.2">
      <c r="F19618" s="450"/>
    </row>
    <row r="19619" spans="6:6" x14ac:dyDescent="0.2">
      <c r="F19619" s="450"/>
    </row>
    <row r="19620" spans="6:6" x14ac:dyDescent="0.2">
      <c r="F19620" s="450"/>
    </row>
    <row r="19621" spans="6:6" x14ac:dyDescent="0.2">
      <c r="F19621" s="450"/>
    </row>
    <row r="19622" spans="6:6" x14ac:dyDescent="0.2">
      <c r="F19622" s="450"/>
    </row>
    <row r="19623" spans="6:6" x14ac:dyDescent="0.2">
      <c r="F19623" s="450"/>
    </row>
    <row r="19624" spans="6:6" x14ac:dyDescent="0.2">
      <c r="F19624" s="450"/>
    </row>
    <row r="19625" spans="6:6" x14ac:dyDescent="0.2">
      <c r="F19625" s="450"/>
    </row>
    <row r="19626" spans="6:6" x14ac:dyDescent="0.2">
      <c r="F19626" s="450"/>
    </row>
    <row r="19627" spans="6:6" x14ac:dyDescent="0.2">
      <c r="F19627" s="450"/>
    </row>
    <row r="19628" spans="6:6" x14ac:dyDescent="0.2">
      <c r="F19628" s="450"/>
    </row>
    <row r="19629" spans="6:6" x14ac:dyDescent="0.2">
      <c r="F19629" s="450"/>
    </row>
    <row r="19630" spans="6:6" x14ac:dyDescent="0.2">
      <c r="F19630" s="450"/>
    </row>
    <row r="19631" spans="6:6" x14ac:dyDescent="0.2">
      <c r="F19631" s="450"/>
    </row>
    <row r="19632" spans="6:6" x14ac:dyDescent="0.2">
      <c r="F19632" s="450"/>
    </row>
    <row r="19633" spans="6:6" x14ac:dyDescent="0.2">
      <c r="F19633" s="450"/>
    </row>
    <row r="19634" spans="6:6" x14ac:dyDescent="0.2">
      <c r="F19634" s="450"/>
    </row>
    <row r="19635" spans="6:6" x14ac:dyDescent="0.2">
      <c r="F19635" s="450"/>
    </row>
    <row r="19636" spans="6:6" x14ac:dyDescent="0.2">
      <c r="F19636" s="450"/>
    </row>
    <row r="19637" spans="6:6" x14ac:dyDescent="0.2">
      <c r="F19637" s="450"/>
    </row>
    <row r="19638" spans="6:6" x14ac:dyDescent="0.2">
      <c r="F19638" s="450"/>
    </row>
    <row r="19639" spans="6:6" x14ac:dyDescent="0.2">
      <c r="F19639" s="450"/>
    </row>
    <row r="19640" spans="6:6" x14ac:dyDescent="0.2">
      <c r="F19640" s="450"/>
    </row>
    <row r="19641" spans="6:6" x14ac:dyDescent="0.2">
      <c r="F19641" s="450"/>
    </row>
    <row r="19642" spans="6:6" x14ac:dyDescent="0.2">
      <c r="F19642" s="450"/>
    </row>
    <row r="19643" spans="6:6" x14ac:dyDescent="0.2">
      <c r="F19643" s="450"/>
    </row>
    <row r="19644" spans="6:6" x14ac:dyDescent="0.2">
      <c r="F19644" s="450"/>
    </row>
    <row r="19645" spans="6:6" x14ac:dyDescent="0.2">
      <c r="F19645" s="450"/>
    </row>
    <row r="19646" spans="6:6" x14ac:dyDescent="0.2">
      <c r="F19646" s="450"/>
    </row>
    <row r="19647" spans="6:6" x14ac:dyDescent="0.2">
      <c r="F19647" s="450"/>
    </row>
    <row r="19648" spans="6:6" x14ac:dyDescent="0.2">
      <c r="F19648" s="450"/>
    </row>
    <row r="19649" spans="6:6" x14ac:dyDescent="0.2">
      <c r="F19649" s="450"/>
    </row>
    <row r="19650" spans="6:6" x14ac:dyDescent="0.2">
      <c r="F19650" s="450"/>
    </row>
    <row r="19651" spans="6:6" x14ac:dyDescent="0.2">
      <c r="F19651" s="450"/>
    </row>
    <row r="19652" spans="6:6" x14ac:dyDescent="0.2">
      <c r="F19652" s="450"/>
    </row>
    <row r="19653" spans="6:6" x14ac:dyDescent="0.2">
      <c r="F19653" s="450"/>
    </row>
    <row r="19654" spans="6:6" x14ac:dyDescent="0.2">
      <c r="F19654" s="450"/>
    </row>
    <row r="19655" spans="6:6" x14ac:dyDescent="0.2">
      <c r="F19655" s="450"/>
    </row>
    <row r="19656" spans="6:6" x14ac:dyDescent="0.2">
      <c r="F19656" s="450"/>
    </row>
    <row r="19657" spans="6:6" x14ac:dyDescent="0.2">
      <c r="F19657" s="450"/>
    </row>
    <row r="19658" spans="6:6" x14ac:dyDescent="0.2">
      <c r="F19658" s="450"/>
    </row>
    <row r="19659" spans="6:6" x14ac:dyDescent="0.2">
      <c r="F19659" s="450"/>
    </row>
    <row r="19660" spans="6:6" x14ac:dyDescent="0.2">
      <c r="F19660" s="450"/>
    </row>
    <row r="19661" spans="6:6" x14ac:dyDescent="0.2">
      <c r="F19661" s="450"/>
    </row>
    <row r="19662" spans="6:6" x14ac:dyDescent="0.2">
      <c r="F19662" s="450"/>
    </row>
    <row r="19663" spans="6:6" x14ac:dyDescent="0.2">
      <c r="F19663" s="450"/>
    </row>
    <row r="19664" spans="6:6" x14ac:dyDescent="0.2">
      <c r="F19664" s="450"/>
    </row>
    <row r="19665" spans="6:6" x14ac:dyDescent="0.2">
      <c r="F19665" s="450"/>
    </row>
    <row r="19666" spans="6:6" x14ac:dyDescent="0.2">
      <c r="F19666" s="450"/>
    </row>
    <row r="19667" spans="6:6" x14ac:dyDescent="0.2">
      <c r="F19667" s="450"/>
    </row>
    <row r="19668" spans="6:6" x14ac:dyDescent="0.2">
      <c r="F19668" s="450"/>
    </row>
    <row r="19669" spans="6:6" x14ac:dyDescent="0.2">
      <c r="F19669" s="450"/>
    </row>
    <row r="19670" spans="6:6" x14ac:dyDescent="0.2">
      <c r="F19670" s="450"/>
    </row>
    <row r="19671" spans="6:6" x14ac:dyDescent="0.2">
      <c r="F19671" s="450"/>
    </row>
    <row r="19672" spans="6:6" x14ac:dyDescent="0.2">
      <c r="F19672" s="450"/>
    </row>
    <row r="19673" spans="6:6" x14ac:dyDescent="0.2">
      <c r="F19673" s="450"/>
    </row>
    <row r="19674" spans="6:6" x14ac:dyDescent="0.2">
      <c r="F19674" s="450"/>
    </row>
    <row r="19675" spans="6:6" x14ac:dyDescent="0.2">
      <c r="F19675" s="450"/>
    </row>
    <row r="19676" spans="6:6" x14ac:dyDescent="0.2">
      <c r="F19676" s="450"/>
    </row>
    <row r="19677" spans="6:6" x14ac:dyDescent="0.2">
      <c r="F19677" s="450"/>
    </row>
    <row r="19678" spans="6:6" x14ac:dyDescent="0.2">
      <c r="F19678" s="450"/>
    </row>
    <row r="19679" spans="6:6" x14ac:dyDescent="0.2">
      <c r="F19679" s="450"/>
    </row>
    <row r="19680" spans="6:6" x14ac:dyDescent="0.2">
      <c r="F19680" s="450"/>
    </row>
    <row r="19681" spans="6:6" x14ac:dyDescent="0.2">
      <c r="F19681" s="450"/>
    </row>
    <row r="19682" spans="6:6" x14ac:dyDescent="0.2">
      <c r="F19682" s="450"/>
    </row>
    <row r="19683" spans="6:6" x14ac:dyDescent="0.2">
      <c r="F19683" s="450"/>
    </row>
    <row r="19684" spans="6:6" x14ac:dyDescent="0.2">
      <c r="F19684" s="450"/>
    </row>
    <row r="19685" spans="6:6" x14ac:dyDescent="0.2">
      <c r="F19685" s="450"/>
    </row>
    <row r="19686" spans="6:6" x14ac:dyDescent="0.2">
      <c r="F19686" s="450"/>
    </row>
    <row r="19687" spans="6:6" x14ac:dyDescent="0.2">
      <c r="F19687" s="450"/>
    </row>
    <row r="19688" spans="6:6" x14ac:dyDescent="0.2">
      <c r="F19688" s="450"/>
    </row>
    <row r="19689" spans="6:6" x14ac:dyDescent="0.2">
      <c r="F19689" s="450"/>
    </row>
    <row r="19690" spans="6:6" x14ac:dyDescent="0.2">
      <c r="F19690" s="450"/>
    </row>
    <row r="19691" spans="6:6" x14ac:dyDescent="0.2">
      <c r="F19691" s="450"/>
    </row>
    <row r="19692" spans="6:6" x14ac:dyDescent="0.2">
      <c r="F19692" s="450"/>
    </row>
    <row r="19693" spans="6:6" x14ac:dyDescent="0.2">
      <c r="F19693" s="450"/>
    </row>
    <row r="19694" spans="6:6" x14ac:dyDescent="0.2">
      <c r="F19694" s="450"/>
    </row>
    <row r="19695" spans="6:6" x14ac:dyDescent="0.2">
      <c r="F19695" s="450"/>
    </row>
    <row r="19696" spans="6:6" x14ac:dyDescent="0.2">
      <c r="F19696" s="450"/>
    </row>
    <row r="19697" spans="6:6" x14ac:dyDescent="0.2">
      <c r="F19697" s="450"/>
    </row>
    <row r="19698" spans="6:6" x14ac:dyDescent="0.2">
      <c r="F19698" s="450"/>
    </row>
    <row r="19699" spans="6:6" x14ac:dyDescent="0.2">
      <c r="F19699" s="450"/>
    </row>
    <row r="19700" spans="6:6" x14ac:dyDescent="0.2">
      <c r="F19700" s="450"/>
    </row>
    <row r="19701" spans="6:6" x14ac:dyDescent="0.2">
      <c r="F19701" s="450"/>
    </row>
    <row r="19702" spans="6:6" x14ac:dyDescent="0.2">
      <c r="F19702" s="450"/>
    </row>
    <row r="19703" spans="6:6" x14ac:dyDescent="0.2">
      <c r="F19703" s="450"/>
    </row>
    <row r="19704" spans="6:6" x14ac:dyDescent="0.2">
      <c r="F19704" s="450"/>
    </row>
    <row r="19705" spans="6:6" x14ac:dyDescent="0.2">
      <c r="F19705" s="450"/>
    </row>
    <row r="19706" spans="6:6" x14ac:dyDescent="0.2">
      <c r="F19706" s="450"/>
    </row>
    <row r="19707" spans="6:6" x14ac:dyDescent="0.2">
      <c r="F19707" s="450"/>
    </row>
    <row r="19708" spans="6:6" x14ac:dyDescent="0.2">
      <c r="F19708" s="450"/>
    </row>
    <row r="19709" spans="6:6" x14ac:dyDescent="0.2">
      <c r="F19709" s="450"/>
    </row>
    <row r="19710" spans="6:6" x14ac:dyDescent="0.2">
      <c r="F19710" s="450"/>
    </row>
    <row r="19711" spans="6:6" x14ac:dyDescent="0.2">
      <c r="F19711" s="450"/>
    </row>
    <row r="19712" spans="6:6" x14ac:dyDescent="0.2">
      <c r="F19712" s="450"/>
    </row>
    <row r="19713" spans="6:6" x14ac:dyDescent="0.2">
      <c r="F19713" s="450"/>
    </row>
    <row r="19714" spans="6:6" x14ac:dyDescent="0.2">
      <c r="F19714" s="450"/>
    </row>
    <row r="19715" spans="6:6" x14ac:dyDescent="0.2">
      <c r="F19715" s="450"/>
    </row>
    <row r="19716" spans="6:6" x14ac:dyDescent="0.2">
      <c r="F19716" s="450"/>
    </row>
    <row r="19717" spans="6:6" x14ac:dyDescent="0.2">
      <c r="F19717" s="450"/>
    </row>
    <row r="19718" spans="6:6" x14ac:dyDescent="0.2">
      <c r="F19718" s="450"/>
    </row>
    <row r="19719" spans="6:6" x14ac:dyDescent="0.2">
      <c r="F19719" s="450"/>
    </row>
    <row r="19720" spans="6:6" x14ac:dyDescent="0.2">
      <c r="F19720" s="450"/>
    </row>
    <row r="19721" spans="6:6" x14ac:dyDescent="0.2">
      <c r="F19721" s="450"/>
    </row>
    <row r="19722" spans="6:6" x14ac:dyDescent="0.2">
      <c r="F19722" s="450"/>
    </row>
    <row r="19723" spans="6:6" x14ac:dyDescent="0.2">
      <c r="F19723" s="450"/>
    </row>
    <row r="19724" spans="6:6" x14ac:dyDescent="0.2">
      <c r="F19724" s="450"/>
    </row>
    <row r="19725" spans="6:6" x14ac:dyDescent="0.2">
      <c r="F19725" s="450"/>
    </row>
    <row r="19726" spans="6:6" x14ac:dyDescent="0.2">
      <c r="F19726" s="450"/>
    </row>
    <row r="19727" spans="6:6" x14ac:dyDescent="0.2">
      <c r="F19727" s="450"/>
    </row>
    <row r="19728" spans="6:6" x14ac:dyDescent="0.2">
      <c r="F19728" s="450"/>
    </row>
    <row r="19729" spans="6:6" x14ac:dyDescent="0.2">
      <c r="F19729" s="450"/>
    </row>
    <row r="19730" spans="6:6" x14ac:dyDescent="0.2">
      <c r="F19730" s="450"/>
    </row>
    <row r="19731" spans="6:6" x14ac:dyDescent="0.2">
      <c r="F19731" s="450"/>
    </row>
    <row r="19732" spans="6:6" x14ac:dyDescent="0.2">
      <c r="F19732" s="450"/>
    </row>
    <row r="19733" spans="6:6" x14ac:dyDescent="0.2">
      <c r="F19733" s="450"/>
    </row>
    <row r="19734" spans="6:6" x14ac:dyDescent="0.2">
      <c r="F19734" s="450"/>
    </row>
    <row r="19735" spans="6:6" x14ac:dyDescent="0.2">
      <c r="F19735" s="450"/>
    </row>
    <row r="19736" spans="6:6" x14ac:dyDescent="0.2">
      <c r="F19736" s="450"/>
    </row>
    <row r="19737" spans="6:6" x14ac:dyDescent="0.2">
      <c r="F19737" s="450"/>
    </row>
    <row r="19738" spans="6:6" x14ac:dyDescent="0.2">
      <c r="F19738" s="450"/>
    </row>
    <row r="19739" spans="6:6" x14ac:dyDescent="0.2">
      <c r="F19739" s="450"/>
    </row>
    <row r="19740" spans="6:6" x14ac:dyDescent="0.2">
      <c r="F19740" s="450"/>
    </row>
    <row r="19741" spans="6:6" x14ac:dyDescent="0.2">
      <c r="F19741" s="450"/>
    </row>
    <row r="19742" spans="6:6" x14ac:dyDescent="0.2">
      <c r="F19742" s="450"/>
    </row>
    <row r="19743" spans="6:6" x14ac:dyDescent="0.2">
      <c r="F19743" s="450"/>
    </row>
    <row r="19744" spans="6:6" x14ac:dyDescent="0.2">
      <c r="F19744" s="450"/>
    </row>
    <row r="19745" spans="6:6" x14ac:dyDescent="0.2">
      <c r="F19745" s="450"/>
    </row>
    <row r="19746" spans="6:6" x14ac:dyDescent="0.2">
      <c r="F19746" s="450"/>
    </row>
    <row r="19747" spans="6:6" x14ac:dyDescent="0.2">
      <c r="F19747" s="450"/>
    </row>
    <row r="19748" spans="6:6" x14ac:dyDescent="0.2">
      <c r="F19748" s="450"/>
    </row>
    <row r="19749" spans="6:6" x14ac:dyDescent="0.2">
      <c r="F19749" s="450"/>
    </row>
    <row r="19750" spans="6:6" x14ac:dyDescent="0.2">
      <c r="F19750" s="450"/>
    </row>
    <row r="19751" spans="6:6" x14ac:dyDescent="0.2">
      <c r="F19751" s="450"/>
    </row>
    <row r="19752" spans="6:6" x14ac:dyDescent="0.2">
      <c r="F19752" s="450"/>
    </row>
    <row r="19753" spans="6:6" x14ac:dyDescent="0.2">
      <c r="F19753" s="450"/>
    </row>
    <row r="19754" spans="6:6" x14ac:dyDescent="0.2">
      <c r="F19754" s="450"/>
    </row>
    <row r="19755" spans="6:6" x14ac:dyDescent="0.2">
      <c r="F19755" s="450"/>
    </row>
    <row r="19756" spans="6:6" x14ac:dyDescent="0.2">
      <c r="F19756" s="450"/>
    </row>
    <row r="19757" spans="6:6" x14ac:dyDescent="0.2">
      <c r="F19757" s="450"/>
    </row>
    <row r="19758" spans="6:6" x14ac:dyDescent="0.2">
      <c r="F19758" s="450"/>
    </row>
    <row r="19759" spans="6:6" x14ac:dyDescent="0.2">
      <c r="F19759" s="450"/>
    </row>
    <row r="19760" spans="6:6" x14ac:dyDescent="0.2">
      <c r="F19760" s="450"/>
    </row>
    <row r="19761" spans="6:6" x14ac:dyDescent="0.2">
      <c r="F19761" s="450"/>
    </row>
    <row r="19762" spans="6:6" x14ac:dyDescent="0.2">
      <c r="F19762" s="450"/>
    </row>
    <row r="19763" spans="6:6" x14ac:dyDescent="0.2">
      <c r="F19763" s="450"/>
    </row>
    <row r="19764" spans="6:6" x14ac:dyDescent="0.2">
      <c r="F19764" s="450"/>
    </row>
    <row r="19765" spans="6:6" x14ac:dyDescent="0.2">
      <c r="F19765" s="450"/>
    </row>
    <row r="19766" spans="6:6" x14ac:dyDescent="0.2">
      <c r="F19766" s="450"/>
    </row>
    <row r="19767" spans="6:6" x14ac:dyDescent="0.2">
      <c r="F19767" s="450"/>
    </row>
    <row r="19768" spans="6:6" x14ac:dyDescent="0.2">
      <c r="F19768" s="450"/>
    </row>
    <row r="19769" spans="6:6" x14ac:dyDescent="0.2">
      <c r="F19769" s="450"/>
    </row>
    <row r="19770" spans="6:6" x14ac:dyDescent="0.2">
      <c r="F19770" s="450"/>
    </row>
    <row r="19771" spans="6:6" x14ac:dyDescent="0.2">
      <c r="F19771" s="450"/>
    </row>
    <row r="19772" spans="6:6" x14ac:dyDescent="0.2">
      <c r="F19772" s="450"/>
    </row>
    <row r="19773" spans="6:6" x14ac:dyDescent="0.2">
      <c r="F19773" s="450"/>
    </row>
    <row r="19774" spans="6:6" x14ac:dyDescent="0.2">
      <c r="F19774" s="450"/>
    </row>
    <row r="19775" spans="6:6" x14ac:dyDescent="0.2">
      <c r="F19775" s="450"/>
    </row>
    <row r="19776" spans="6:6" x14ac:dyDescent="0.2">
      <c r="F19776" s="450"/>
    </row>
    <row r="19777" spans="6:6" x14ac:dyDescent="0.2">
      <c r="F19777" s="450"/>
    </row>
    <row r="19778" spans="6:6" x14ac:dyDescent="0.2">
      <c r="F19778" s="450"/>
    </row>
    <row r="19779" spans="6:6" x14ac:dyDescent="0.2">
      <c r="F19779" s="450"/>
    </row>
    <row r="19780" spans="6:6" x14ac:dyDescent="0.2">
      <c r="F19780" s="450"/>
    </row>
    <row r="19781" spans="6:6" x14ac:dyDescent="0.2">
      <c r="F19781" s="450"/>
    </row>
    <row r="19782" spans="6:6" x14ac:dyDescent="0.2">
      <c r="F19782" s="450"/>
    </row>
    <row r="19783" spans="6:6" x14ac:dyDescent="0.2">
      <c r="F19783" s="450"/>
    </row>
    <row r="19784" spans="6:6" x14ac:dyDescent="0.2">
      <c r="F19784" s="450"/>
    </row>
    <row r="19785" spans="6:6" x14ac:dyDescent="0.2">
      <c r="F19785" s="450"/>
    </row>
    <row r="19786" spans="6:6" x14ac:dyDescent="0.2">
      <c r="F19786" s="450"/>
    </row>
    <row r="19787" spans="6:6" x14ac:dyDescent="0.2">
      <c r="F19787" s="450"/>
    </row>
    <row r="19788" spans="6:6" x14ac:dyDescent="0.2">
      <c r="F19788" s="450"/>
    </row>
    <row r="19789" spans="6:6" x14ac:dyDescent="0.2">
      <c r="F19789" s="450"/>
    </row>
    <row r="19790" spans="6:6" x14ac:dyDescent="0.2">
      <c r="F19790" s="450"/>
    </row>
    <row r="19791" spans="6:6" x14ac:dyDescent="0.2">
      <c r="F19791" s="450"/>
    </row>
    <row r="19792" spans="6:6" x14ac:dyDescent="0.2">
      <c r="F19792" s="450"/>
    </row>
    <row r="19793" spans="6:6" x14ac:dyDescent="0.2">
      <c r="F19793" s="450"/>
    </row>
    <row r="19794" spans="6:6" x14ac:dyDescent="0.2">
      <c r="F19794" s="450"/>
    </row>
    <row r="19795" spans="6:6" x14ac:dyDescent="0.2">
      <c r="F19795" s="450"/>
    </row>
    <row r="19796" spans="6:6" x14ac:dyDescent="0.2">
      <c r="F19796" s="450"/>
    </row>
    <row r="19797" spans="6:6" x14ac:dyDescent="0.2">
      <c r="F19797" s="450"/>
    </row>
    <row r="19798" spans="6:6" x14ac:dyDescent="0.2">
      <c r="F19798" s="450"/>
    </row>
    <row r="19799" spans="6:6" x14ac:dyDescent="0.2">
      <c r="F19799" s="450"/>
    </row>
    <row r="19800" spans="6:6" x14ac:dyDescent="0.2">
      <c r="F19800" s="450"/>
    </row>
    <row r="19801" spans="6:6" x14ac:dyDescent="0.2">
      <c r="F19801" s="450"/>
    </row>
    <row r="19802" spans="6:6" x14ac:dyDescent="0.2">
      <c r="F19802" s="450"/>
    </row>
    <row r="19803" spans="6:6" x14ac:dyDescent="0.2">
      <c r="F19803" s="450"/>
    </row>
    <row r="19804" spans="6:6" x14ac:dyDescent="0.2">
      <c r="F19804" s="450"/>
    </row>
    <row r="19805" spans="6:6" x14ac:dyDescent="0.2">
      <c r="F19805" s="450"/>
    </row>
    <row r="19806" spans="6:6" x14ac:dyDescent="0.2">
      <c r="F19806" s="450"/>
    </row>
    <row r="19807" spans="6:6" x14ac:dyDescent="0.2">
      <c r="F19807" s="450"/>
    </row>
    <row r="19808" spans="6:6" x14ac:dyDescent="0.2">
      <c r="F19808" s="450"/>
    </row>
    <row r="19809" spans="6:6" x14ac:dyDescent="0.2">
      <c r="F19809" s="450"/>
    </row>
    <row r="19810" spans="6:6" x14ac:dyDescent="0.2">
      <c r="F19810" s="450"/>
    </row>
    <row r="19811" spans="6:6" x14ac:dyDescent="0.2">
      <c r="F19811" s="450"/>
    </row>
    <row r="19812" spans="6:6" x14ac:dyDescent="0.2">
      <c r="F19812" s="450"/>
    </row>
    <row r="19813" spans="6:6" x14ac:dyDescent="0.2">
      <c r="F19813" s="450"/>
    </row>
    <row r="19814" spans="6:6" x14ac:dyDescent="0.2">
      <c r="F19814" s="450"/>
    </row>
    <row r="19815" spans="6:6" x14ac:dyDescent="0.2">
      <c r="F19815" s="450"/>
    </row>
    <row r="19816" spans="6:6" x14ac:dyDescent="0.2">
      <c r="F19816" s="450"/>
    </row>
    <row r="19817" spans="6:6" x14ac:dyDescent="0.2">
      <c r="F19817" s="450"/>
    </row>
    <row r="19818" spans="6:6" x14ac:dyDescent="0.2">
      <c r="F19818" s="450"/>
    </row>
    <row r="19819" spans="6:6" x14ac:dyDescent="0.2">
      <c r="F19819" s="450"/>
    </row>
    <row r="19820" spans="6:6" x14ac:dyDescent="0.2">
      <c r="F19820" s="450"/>
    </row>
    <row r="19821" spans="6:6" x14ac:dyDescent="0.2">
      <c r="F19821" s="450"/>
    </row>
    <row r="19822" spans="6:6" x14ac:dyDescent="0.2">
      <c r="F19822" s="450"/>
    </row>
    <row r="19823" spans="6:6" x14ac:dyDescent="0.2">
      <c r="F19823" s="450"/>
    </row>
    <row r="19824" spans="6:6" x14ac:dyDescent="0.2">
      <c r="F19824" s="450"/>
    </row>
    <row r="19825" spans="6:6" x14ac:dyDescent="0.2">
      <c r="F19825" s="450"/>
    </row>
    <row r="19826" spans="6:6" x14ac:dyDescent="0.2">
      <c r="F19826" s="450"/>
    </row>
    <row r="19827" spans="6:6" x14ac:dyDescent="0.2">
      <c r="F19827" s="450"/>
    </row>
    <row r="19828" spans="6:6" x14ac:dyDescent="0.2">
      <c r="F19828" s="450"/>
    </row>
    <row r="19829" spans="6:6" x14ac:dyDescent="0.2">
      <c r="F19829" s="450"/>
    </row>
    <row r="19830" spans="6:6" x14ac:dyDescent="0.2">
      <c r="F19830" s="450"/>
    </row>
    <row r="19831" spans="6:6" x14ac:dyDescent="0.2">
      <c r="F19831" s="450"/>
    </row>
    <row r="19832" spans="6:6" x14ac:dyDescent="0.2">
      <c r="F19832" s="450"/>
    </row>
    <row r="19833" spans="6:6" x14ac:dyDescent="0.2">
      <c r="F19833" s="450"/>
    </row>
    <row r="19834" spans="6:6" x14ac:dyDescent="0.2">
      <c r="F19834" s="450"/>
    </row>
    <row r="19835" spans="6:6" x14ac:dyDescent="0.2">
      <c r="F19835" s="450"/>
    </row>
    <row r="19836" spans="6:6" x14ac:dyDescent="0.2">
      <c r="F19836" s="450"/>
    </row>
    <row r="19837" spans="6:6" x14ac:dyDescent="0.2">
      <c r="F19837" s="450"/>
    </row>
    <row r="19838" spans="6:6" x14ac:dyDescent="0.2">
      <c r="F19838" s="450"/>
    </row>
    <row r="19839" spans="6:6" x14ac:dyDescent="0.2">
      <c r="F19839" s="450"/>
    </row>
    <row r="19840" spans="6:6" x14ac:dyDescent="0.2">
      <c r="F19840" s="450"/>
    </row>
    <row r="19841" spans="6:6" x14ac:dyDescent="0.2">
      <c r="F19841" s="450"/>
    </row>
    <row r="19842" spans="6:6" x14ac:dyDescent="0.2">
      <c r="F19842" s="450"/>
    </row>
    <row r="19843" spans="6:6" x14ac:dyDescent="0.2">
      <c r="F19843" s="450"/>
    </row>
    <row r="19844" spans="6:6" x14ac:dyDescent="0.2">
      <c r="F19844" s="450"/>
    </row>
    <row r="19845" spans="6:6" x14ac:dyDescent="0.2">
      <c r="F19845" s="450"/>
    </row>
    <row r="19846" spans="6:6" x14ac:dyDescent="0.2">
      <c r="F19846" s="450"/>
    </row>
    <row r="19847" spans="6:6" x14ac:dyDescent="0.2">
      <c r="F19847" s="450"/>
    </row>
    <row r="19848" spans="6:6" x14ac:dyDescent="0.2">
      <c r="F19848" s="450"/>
    </row>
    <row r="19849" spans="6:6" x14ac:dyDescent="0.2">
      <c r="F19849" s="450"/>
    </row>
    <row r="19850" spans="6:6" x14ac:dyDescent="0.2">
      <c r="F19850" s="450"/>
    </row>
    <row r="19851" spans="6:6" x14ac:dyDescent="0.2">
      <c r="F19851" s="450"/>
    </row>
    <row r="19852" spans="6:6" x14ac:dyDescent="0.2">
      <c r="F19852" s="450"/>
    </row>
    <row r="19853" spans="6:6" x14ac:dyDescent="0.2">
      <c r="F19853" s="450"/>
    </row>
    <row r="19854" spans="6:6" x14ac:dyDescent="0.2">
      <c r="F19854" s="450"/>
    </row>
    <row r="19855" spans="6:6" x14ac:dyDescent="0.2">
      <c r="F19855" s="450"/>
    </row>
    <row r="19856" spans="6:6" x14ac:dyDescent="0.2">
      <c r="F19856" s="450"/>
    </row>
    <row r="19857" spans="6:6" x14ac:dyDescent="0.2">
      <c r="F19857" s="450"/>
    </row>
    <row r="19858" spans="6:6" x14ac:dyDescent="0.2">
      <c r="F19858" s="450"/>
    </row>
    <row r="19859" spans="6:6" x14ac:dyDescent="0.2">
      <c r="F19859" s="450"/>
    </row>
    <row r="19860" spans="6:6" x14ac:dyDescent="0.2">
      <c r="F19860" s="450"/>
    </row>
    <row r="19861" spans="6:6" x14ac:dyDescent="0.2">
      <c r="F19861" s="450"/>
    </row>
    <row r="19862" spans="6:6" x14ac:dyDescent="0.2">
      <c r="F19862" s="450"/>
    </row>
    <row r="19863" spans="6:6" x14ac:dyDescent="0.2">
      <c r="F19863" s="450"/>
    </row>
    <row r="19864" spans="6:6" x14ac:dyDescent="0.2">
      <c r="F19864" s="450"/>
    </row>
    <row r="19865" spans="6:6" x14ac:dyDescent="0.2">
      <c r="F19865" s="450"/>
    </row>
    <row r="19866" spans="6:6" x14ac:dyDescent="0.2">
      <c r="F19866" s="450"/>
    </row>
    <row r="19867" spans="6:6" x14ac:dyDescent="0.2">
      <c r="F19867" s="450"/>
    </row>
    <row r="19868" spans="6:6" x14ac:dyDescent="0.2">
      <c r="F19868" s="450"/>
    </row>
    <row r="19869" spans="6:6" x14ac:dyDescent="0.2">
      <c r="F19869" s="450"/>
    </row>
    <row r="19870" spans="6:6" x14ac:dyDescent="0.2">
      <c r="F19870" s="450"/>
    </row>
    <row r="19871" spans="6:6" x14ac:dyDescent="0.2">
      <c r="F19871" s="450"/>
    </row>
    <row r="19872" spans="6:6" x14ac:dyDescent="0.2">
      <c r="F19872" s="450"/>
    </row>
    <row r="19873" spans="6:6" x14ac:dyDescent="0.2">
      <c r="F19873" s="450"/>
    </row>
    <row r="19874" spans="6:6" x14ac:dyDescent="0.2">
      <c r="F19874" s="450"/>
    </row>
    <row r="19875" spans="6:6" x14ac:dyDescent="0.2">
      <c r="F19875" s="450"/>
    </row>
    <row r="19876" spans="6:6" x14ac:dyDescent="0.2">
      <c r="F19876" s="450"/>
    </row>
    <row r="19877" spans="6:6" x14ac:dyDescent="0.2">
      <c r="F19877" s="450"/>
    </row>
    <row r="19878" spans="6:6" x14ac:dyDescent="0.2">
      <c r="F19878" s="450"/>
    </row>
    <row r="19879" spans="6:6" x14ac:dyDescent="0.2">
      <c r="F19879" s="450"/>
    </row>
    <row r="19880" spans="6:6" x14ac:dyDescent="0.2">
      <c r="F19880" s="450"/>
    </row>
    <row r="19881" spans="6:6" x14ac:dyDescent="0.2">
      <c r="F19881" s="450"/>
    </row>
    <row r="19882" spans="6:6" x14ac:dyDescent="0.2">
      <c r="F19882" s="450"/>
    </row>
    <row r="19883" spans="6:6" x14ac:dyDescent="0.2">
      <c r="F19883" s="450"/>
    </row>
    <row r="19884" spans="6:6" x14ac:dyDescent="0.2">
      <c r="F19884" s="450"/>
    </row>
    <row r="19885" spans="6:6" x14ac:dyDescent="0.2">
      <c r="F19885" s="450"/>
    </row>
    <row r="19886" spans="6:6" x14ac:dyDescent="0.2">
      <c r="F19886" s="450"/>
    </row>
    <row r="19887" spans="6:6" x14ac:dyDescent="0.2">
      <c r="F19887" s="450"/>
    </row>
    <row r="19888" spans="6:6" x14ac:dyDescent="0.2">
      <c r="F19888" s="450"/>
    </row>
    <row r="19889" spans="6:6" x14ac:dyDescent="0.2">
      <c r="F19889" s="450"/>
    </row>
    <row r="19890" spans="6:6" x14ac:dyDescent="0.2">
      <c r="F19890" s="450"/>
    </row>
    <row r="19891" spans="6:6" x14ac:dyDescent="0.2">
      <c r="F19891" s="450"/>
    </row>
    <row r="19892" spans="6:6" x14ac:dyDescent="0.2">
      <c r="F19892" s="450"/>
    </row>
    <row r="19893" spans="6:6" x14ac:dyDescent="0.2">
      <c r="F19893" s="450"/>
    </row>
    <row r="19894" spans="6:6" x14ac:dyDescent="0.2">
      <c r="F19894" s="450"/>
    </row>
    <row r="19895" spans="6:6" x14ac:dyDescent="0.2">
      <c r="F19895" s="450"/>
    </row>
    <row r="19896" spans="6:6" x14ac:dyDescent="0.2">
      <c r="F19896" s="450"/>
    </row>
    <row r="19897" spans="6:6" x14ac:dyDescent="0.2">
      <c r="F19897" s="450"/>
    </row>
    <row r="19898" spans="6:6" x14ac:dyDescent="0.2">
      <c r="F19898" s="450"/>
    </row>
    <row r="19899" spans="6:6" x14ac:dyDescent="0.2">
      <c r="F19899" s="450"/>
    </row>
    <row r="19900" spans="6:6" x14ac:dyDescent="0.2">
      <c r="F19900" s="450"/>
    </row>
    <row r="19901" spans="6:6" x14ac:dyDescent="0.2">
      <c r="F19901" s="450"/>
    </row>
    <row r="19902" spans="6:6" x14ac:dyDescent="0.2">
      <c r="F19902" s="450"/>
    </row>
    <row r="19903" spans="6:6" x14ac:dyDescent="0.2">
      <c r="F19903" s="450"/>
    </row>
    <row r="19904" spans="6:6" x14ac:dyDescent="0.2">
      <c r="F19904" s="450"/>
    </row>
    <row r="19905" spans="6:6" x14ac:dyDescent="0.2">
      <c r="F19905" s="450"/>
    </row>
    <row r="19906" spans="6:6" x14ac:dyDescent="0.2">
      <c r="F19906" s="450"/>
    </row>
    <row r="19907" spans="6:6" x14ac:dyDescent="0.2">
      <c r="F19907" s="450"/>
    </row>
    <row r="19908" spans="6:6" x14ac:dyDescent="0.2">
      <c r="F19908" s="450"/>
    </row>
    <row r="19909" spans="6:6" x14ac:dyDescent="0.2">
      <c r="F19909" s="450"/>
    </row>
    <row r="19910" spans="6:6" x14ac:dyDescent="0.2">
      <c r="F19910" s="450"/>
    </row>
    <row r="19911" spans="6:6" x14ac:dyDescent="0.2">
      <c r="F19911" s="450"/>
    </row>
    <row r="19912" spans="6:6" x14ac:dyDescent="0.2">
      <c r="F19912" s="450"/>
    </row>
    <row r="19913" spans="6:6" x14ac:dyDescent="0.2">
      <c r="F19913" s="450"/>
    </row>
    <row r="19914" spans="6:6" x14ac:dyDescent="0.2">
      <c r="F19914" s="450"/>
    </row>
    <row r="19915" spans="6:6" x14ac:dyDescent="0.2">
      <c r="F19915" s="450"/>
    </row>
    <row r="19916" spans="6:6" x14ac:dyDescent="0.2">
      <c r="F19916" s="450"/>
    </row>
    <row r="19917" spans="6:6" x14ac:dyDescent="0.2">
      <c r="F19917" s="450"/>
    </row>
    <row r="19918" spans="6:6" x14ac:dyDescent="0.2">
      <c r="F19918" s="450"/>
    </row>
    <row r="19919" spans="6:6" x14ac:dyDescent="0.2">
      <c r="F19919" s="450"/>
    </row>
    <row r="19920" spans="6:6" x14ac:dyDescent="0.2">
      <c r="F19920" s="450"/>
    </row>
    <row r="19921" spans="6:6" x14ac:dyDescent="0.2">
      <c r="F19921" s="450"/>
    </row>
    <row r="19922" spans="6:6" x14ac:dyDescent="0.2">
      <c r="F19922" s="450"/>
    </row>
    <row r="19923" spans="6:6" x14ac:dyDescent="0.2">
      <c r="F19923" s="450"/>
    </row>
    <row r="19924" spans="6:6" x14ac:dyDescent="0.2">
      <c r="F19924" s="450"/>
    </row>
    <row r="19925" spans="6:6" x14ac:dyDescent="0.2">
      <c r="F19925" s="450"/>
    </row>
    <row r="19926" spans="6:6" x14ac:dyDescent="0.2">
      <c r="F19926" s="450"/>
    </row>
    <row r="19927" spans="6:6" x14ac:dyDescent="0.2">
      <c r="F19927" s="450"/>
    </row>
    <row r="19928" spans="6:6" x14ac:dyDescent="0.2">
      <c r="F19928" s="450"/>
    </row>
    <row r="19929" spans="6:6" x14ac:dyDescent="0.2">
      <c r="F19929" s="450"/>
    </row>
    <row r="19930" spans="6:6" x14ac:dyDescent="0.2">
      <c r="F19930" s="450"/>
    </row>
    <row r="19931" spans="6:6" x14ac:dyDescent="0.2">
      <c r="F19931" s="450"/>
    </row>
    <row r="19932" spans="6:6" x14ac:dyDescent="0.2">
      <c r="F19932" s="450"/>
    </row>
    <row r="19933" spans="6:6" x14ac:dyDescent="0.2">
      <c r="F19933" s="450"/>
    </row>
    <row r="19934" spans="6:6" x14ac:dyDescent="0.2">
      <c r="F19934" s="450"/>
    </row>
    <row r="19935" spans="6:6" x14ac:dyDescent="0.2">
      <c r="F19935" s="450"/>
    </row>
    <row r="19936" spans="6:6" x14ac:dyDescent="0.2">
      <c r="F19936" s="450"/>
    </row>
    <row r="19937" spans="6:6" x14ac:dyDescent="0.2">
      <c r="F19937" s="450"/>
    </row>
    <row r="19938" spans="6:6" x14ac:dyDescent="0.2">
      <c r="F19938" s="450"/>
    </row>
    <row r="19939" spans="6:6" x14ac:dyDescent="0.2">
      <c r="F19939" s="450"/>
    </row>
    <row r="19940" spans="6:6" x14ac:dyDescent="0.2">
      <c r="F19940" s="450"/>
    </row>
    <row r="19941" spans="6:6" x14ac:dyDescent="0.2">
      <c r="F19941" s="450"/>
    </row>
    <row r="19942" spans="6:6" x14ac:dyDescent="0.2">
      <c r="F19942" s="450"/>
    </row>
    <row r="19943" spans="6:6" x14ac:dyDescent="0.2">
      <c r="F19943" s="450"/>
    </row>
    <row r="19944" spans="6:6" x14ac:dyDescent="0.2">
      <c r="F19944" s="450"/>
    </row>
    <row r="19945" spans="6:6" x14ac:dyDescent="0.2">
      <c r="F19945" s="450"/>
    </row>
    <row r="19946" spans="6:6" x14ac:dyDescent="0.2">
      <c r="F19946" s="450"/>
    </row>
    <row r="19947" spans="6:6" x14ac:dyDescent="0.2">
      <c r="F19947" s="450"/>
    </row>
    <row r="19948" spans="6:6" x14ac:dyDescent="0.2">
      <c r="F19948" s="450"/>
    </row>
    <row r="19949" spans="6:6" x14ac:dyDescent="0.2">
      <c r="F19949" s="450"/>
    </row>
    <row r="19950" spans="6:6" x14ac:dyDescent="0.2">
      <c r="F19950" s="450"/>
    </row>
    <row r="19951" spans="6:6" x14ac:dyDescent="0.2">
      <c r="F19951" s="450"/>
    </row>
    <row r="19952" spans="6:6" x14ac:dyDescent="0.2">
      <c r="F19952" s="450"/>
    </row>
    <row r="19953" spans="6:6" x14ac:dyDescent="0.2">
      <c r="F19953" s="450"/>
    </row>
    <row r="19954" spans="6:6" x14ac:dyDescent="0.2">
      <c r="F19954" s="450"/>
    </row>
    <row r="19955" spans="6:6" x14ac:dyDescent="0.2">
      <c r="F19955" s="450"/>
    </row>
    <row r="19956" spans="6:6" x14ac:dyDescent="0.2">
      <c r="F19956" s="450"/>
    </row>
    <row r="19957" spans="6:6" x14ac:dyDescent="0.2">
      <c r="F19957" s="450"/>
    </row>
    <row r="19958" spans="6:6" x14ac:dyDescent="0.2">
      <c r="F19958" s="450"/>
    </row>
    <row r="19959" spans="6:6" x14ac:dyDescent="0.2">
      <c r="F19959" s="450"/>
    </row>
    <row r="19960" spans="6:6" x14ac:dyDescent="0.2">
      <c r="F19960" s="450"/>
    </row>
    <row r="19961" spans="6:6" x14ac:dyDescent="0.2">
      <c r="F19961" s="450"/>
    </row>
    <row r="19962" spans="6:6" x14ac:dyDescent="0.2">
      <c r="F19962" s="450"/>
    </row>
    <row r="19963" spans="6:6" x14ac:dyDescent="0.2">
      <c r="F19963" s="450"/>
    </row>
    <row r="19964" spans="6:6" x14ac:dyDescent="0.2">
      <c r="F19964" s="450"/>
    </row>
    <row r="19965" spans="6:6" x14ac:dyDescent="0.2">
      <c r="F19965" s="450"/>
    </row>
    <row r="19966" spans="6:6" x14ac:dyDescent="0.2">
      <c r="F19966" s="450"/>
    </row>
    <row r="19967" spans="6:6" x14ac:dyDescent="0.2">
      <c r="F19967" s="450"/>
    </row>
    <row r="19968" spans="6:6" x14ac:dyDescent="0.2">
      <c r="F19968" s="450"/>
    </row>
    <row r="19969" spans="6:6" x14ac:dyDescent="0.2">
      <c r="F19969" s="450"/>
    </row>
    <row r="19970" spans="6:6" x14ac:dyDescent="0.2">
      <c r="F19970" s="450"/>
    </row>
    <row r="19971" spans="6:6" x14ac:dyDescent="0.2">
      <c r="F19971" s="450"/>
    </row>
    <row r="19972" spans="6:6" x14ac:dyDescent="0.2">
      <c r="F19972" s="450"/>
    </row>
    <row r="19973" spans="6:6" x14ac:dyDescent="0.2">
      <c r="F19973" s="450"/>
    </row>
    <row r="19974" spans="6:6" x14ac:dyDescent="0.2">
      <c r="F19974" s="450"/>
    </row>
    <row r="19975" spans="6:6" x14ac:dyDescent="0.2">
      <c r="F19975" s="450"/>
    </row>
    <row r="19976" spans="6:6" x14ac:dyDescent="0.2">
      <c r="F19976" s="450"/>
    </row>
    <row r="19977" spans="6:6" x14ac:dyDescent="0.2">
      <c r="F19977" s="450"/>
    </row>
    <row r="19978" spans="6:6" x14ac:dyDescent="0.2">
      <c r="F19978" s="450"/>
    </row>
    <row r="19979" spans="6:6" x14ac:dyDescent="0.2">
      <c r="F19979" s="450"/>
    </row>
    <row r="19980" spans="6:6" x14ac:dyDescent="0.2">
      <c r="F19980" s="450"/>
    </row>
    <row r="19981" spans="6:6" x14ac:dyDescent="0.2">
      <c r="F19981" s="450"/>
    </row>
    <row r="19982" spans="6:6" x14ac:dyDescent="0.2">
      <c r="F19982" s="450"/>
    </row>
    <row r="19983" spans="6:6" x14ac:dyDescent="0.2">
      <c r="F19983" s="450"/>
    </row>
    <row r="19984" spans="6:6" x14ac:dyDescent="0.2">
      <c r="F19984" s="450"/>
    </row>
    <row r="19985" spans="6:6" x14ac:dyDescent="0.2">
      <c r="F19985" s="450"/>
    </row>
    <row r="19986" spans="6:6" x14ac:dyDescent="0.2">
      <c r="F19986" s="450"/>
    </row>
    <row r="19987" spans="6:6" x14ac:dyDescent="0.2">
      <c r="F19987" s="450"/>
    </row>
    <row r="19988" spans="6:6" x14ac:dyDescent="0.2">
      <c r="F19988" s="450"/>
    </row>
    <row r="19989" spans="6:6" x14ac:dyDescent="0.2">
      <c r="F19989" s="450"/>
    </row>
    <row r="19990" spans="6:6" x14ac:dyDescent="0.2">
      <c r="F19990" s="450"/>
    </row>
    <row r="19991" spans="6:6" x14ac:dyDescent="0.2">
      <c r="F19991" s="450"/>
    </row>
    <row r="19992" spans="6:6" x14ac:dyDescent="0.2">
      <c r="F19992" s="450"/>
    </row>
    <row r="19993" spans="6:6" x14ac:dyDescent="0.2">
      <c r="F19993" s="450"/>
    </row>
    <row r="19994" spans="6:6" x14ac:dyDescent="0.2">
      <c r="F19994" s="450"/>
    </row>
    <row r="19995" spans="6:6" x14ac:dyDescent="0.2">
      <c r="F19995" s="450"/>
    </row>
    <row r="19996" spans="6:6" x14ac:dyDescent="0.2">
      <c r="F19996" s="450"/>
    </row>
    <row r="19997" spans="6:6" x14ac:dyDescent="0.2">
      <c r="F19997" s="450"/>
    </row>
    <row r="19998" spans="6:6" x14ac:dyDescent="0.2">
      <c r="F19998" s="450"/>
    </row>
    <row r="19999" spans="6:6" x14ac:dyDescent="0.2">
      <c r="F19999" s="450"/>
    </row>
    <row r="20000" spans="6:6" x14ac:dyDescent="0.2">
      <c r="F20000" s="450"/>
    </row>
    <row r="20001" spans="6:6" x14ac:dyDescent="0.2">
      <c r="F20001" s="450"/>
    </row>
    <row r="20002" spans="6:6" x14ac:dyDescent="0.2">
      <c r="F20002" s="450"/>
    </row>
    <row r="20003" spans="6:6" x14ac:dyDescent="0.2">
      <c r="F20003" s="450"/>
    </row>
    <row r="20004" spans="6:6" x14ac:dyDescent="0.2">
      <c r="F20004" s="450"/>
    </row>
    <row r="20005" spans="6:6" x14ac:dyDescent="0.2">
      <c r="F20005" s="450"/>
    </row>
    <row r="20006" spans="6:6" x14ac:dyDescent="0.2">
      <c r="F20006" s="450"/>
    </row>
    <row r="20007" spans="6:6" x14ac:dyDescent="0.2">
      <c r="F20007" s="450"/>
    </row>
    <row r="20008" spans="6:6" x14ac:dyDescent="0.2">
      <c r="F20008" s="450"/>
    </row>
    <row r="20009" spans="6:6" x14ac:dyDescent="0.2">
      <c r="F20009" s="450"/>
    </row>
    <row r="20010" spans="6:6" x14ac:dyDescent="0.2">
      <c r="F20010" s="450"/>
    </row>
    <row r="20011" spans="6:6" x14ac:dyDescent="0.2">
      <c r="F20011" s="450"/>
    </row>
    <row r="20012" spans="6:6" x14ac:dyDescent="0.2">
      <c r="F20012" s="450"/>
    </row>
    <row r="20013" spans="6:6" x14ac:dyDescent="0.2">
      <c r="F20013" s="450"/>
    </row>
    <row r="20014" spans="6:6" x14ac:dyDescent="0.2">
      <c r="F20014" s="450"/>
    </row>
    <row r="20015" spans="6:6" x14ac:dyDescent="0.2">
      <c r="F20015" s="450"/>
    </row>
    <row r="20016" spans="6:6" x14ac:dyDescent="0.2">
      <c r="F20016" s="450"/>
    </row>
    <row r="20017" spans="6:6" x14ac:dyDescent="0.2">
      <c r="F20017" s="450"/>
    </row>
    <row r="20018" spans="6:6" x14ac:dyDescent="0.2">
      <c r="F20018" s="450"/>
    </row>
    <row r="20019" spans="6:6" x14ac:dyDescent="0.2">
      <c r="F20019" s="450"/>
    </row>
    <row r="20020" spans="6:6" x14ac:dyDescent="0.2">
      <c r="F20020" s="450"/>
    </row>
    <row r="20021" spans="6:6" x14ac:dyDescent="0.2">
      <c r="F20021" s="450"/>
    </row>
    <row r="20022" spans="6:6" x14ac:dyDescent="0.2">
      <c r="F20022" s="450"/>
    </row>
    <row r="20023" spans="6:6" x14ac:dyDescent="0.2">
      <c r="F20023" s="450"/>
    </row>
    <row r="20024" spans="6:6" x14ac:dyDescent="0.2">
      <c r="F20024" s="450"/>
    </row>
    <row r="20025" spans="6:6" x14ac:dyDescent="0.2">
      <c r="F20025" s="450"/>
    </row>
    <row r="20026" spans="6:6" x14ac:dyDescent="0.2">
      <c r="F20026" s="450"/>
    </row>
    <row r="20027" spans="6:6" x14ac:dyDescent="0.2">
      <c r="F20027" s="450"/>
    </row>
    <row r="20028" spans="6:6" x14ac:dyDescent="0.2">
      <c r="F20028" s="450"/>
    </row>
    <row r="20029" spans="6:6" x14ac:dyDescent="0.2">
      <c r="F20029" s="450"/>
    </row>
    <row r="20030" spans="6:6" x14ac:dyDescent="0.2">
      <c r="F20030" s="450"/>
    </row>
    <row r="20031" spans="6:6" x14ac:dyDescent="0.2">
      <c r="F20031" s="450"/>
    </row>
    <row r="20032" spans="6:6" x14ac:dyDescent="0.2">
      <c r="F20032" s="450"/>
    </row>
    <row r="20033" spans="6:6" x14ac:dyDescent="0.2">
      <c r="F20033" s="450"/>
    </row>
    <row r="20034" spans="6:6" x14ac:dyDescent="0.2">
      <c r="F20034" s="450"/>
    </row>
    <row r="20035" spans="6:6" x14ac:dyDescent="0.2">
      <c r="F20035" s="450"/>
    </row>
    <row r="20036" spans="6:6" x14ac:dyDescent="0.2">
      <c r="F20036" s="450"/>
    </row>
    <row r="20037" spans="6:6" x14ac:dyDescent="0.2">
      <c r="F20037" s="450"/>
    </row>
    <row r="20038" spans="6:6" x14ac:dyDescent="0.2">
      <c r="F20038" s="450"/>
    </row>
    <row r="20039" spans="6:6" x14ac:dyDescent="0.2">
      <c r="F20039" s="450"/>
    </row>
    <row r="20040" spans="6:6" x14ac:dyDescent="0.2">
      <c r="F20040" s="450"/>
    </row>
    <row r="20041" spans="6:6" x14ac:dyDescent="0.2">
      <c r="F20041" s="450"/>
    </row>
    <row r="20042" spans="6:6" x14ac:dyDescent="0.2">
      <c r="F20042" s="450"/>
    </row>
    <row r="20043" spans="6:6" x14ac:dyDescent="0.2">
      <c r="F20043" s="450"/>
    </row>
    <row r="20044" spans="6:6" x14ac:dyDescent="0.2">
      <c r="F20044" s="450"/>
    </row>
    <row r="20045" spans="6:6" x14ac:dyDescent="0.2">
      <c r="F20045" s="450"/>
    </row>
    <row r="20046" spans="6:6" x14ac:dyDescent="0.2">
      <c r="F20046" s="450"/>
    </row>
    <row r="20047" spans="6:6" x14ac:dyDescent="0.2">
      <c r="F20047" s="450"/>
    </row>
    <row r="20048" spans="6:6" x14ac:dyDescent="0.2">
      <c r="F20048" s="450"/>
    </row>
    <row r="20049" spans="6:6" x14ac:dyDescent="0.2">
      <c r="F20049" s="450"/>
    </row>
    <row r="20050" spans="6:6" x14ac:dyDescent="0.2">
      <c r="F20050" s="450"/>
    </row>
    <row r="20051" spans="6:6" x14ac:dyDescent="0.2">
      <c r="F20051" s="450"/>
    </row>
    <row r="20052" spans="6:6" x14ac:dyDescent="0.2">
      <c r="F20052" s="450"/>
    </row>
    <row r="20053" spans="6:6" x14ac:dyDescent="0.2">
      <c r="F20053" s="450"/>
    </row>
    <row r="20054" spans="6:6" x14ac:dyDescent="0.2">
      <c r="F20054" s="450"/>
    </row>
    <row r="20055" spans="6:6" x14ac:dyDescent="0.2">
      <c r="F20055" s="450"/>
    </row>
    <row r="20056" spans="6:6" x14ac:dyDescent="0.2">
      <c r="F20056" s="450"/>
    </row>
    <row r="20057" spans="6:6" x14ac:dyDescent="0.2">
      <c r="F20057" s="450"/>
    </row>
    <row r="20058" spans="6:6" x14ac:dyDescent="0.2">
      <c r="F20058" s="450"/>
    </row>
    <row r="20059" spans="6:6" x14ac:dyDescent="0.2">
      <c r="F20059" s="450"/>
    </row>
    <row r="20060" spans="6:6" x14ac:dyDescent="0.2">
      <c r="F20060" s="450"/>
    </row>
    <row r="20061" spans="6:6" x14ac:dyDescent="0.2">
      <c r="F20061" s="450"/>
    </row>
    <row r="20062" spans="6:6" x14ac:dyDescent="0.2">
      <c r="F20062" s="450"/>
    </row>
    <row r="20063" spans="6:6" x14ac:dyDescent="0.2">
      <c r="F20063" s="450"/>
    </row>
    <row r="20064" spans="6:6" x14ac:dyDescent="0.2">
      <c r="F20064" s="450"/>
    </row>
    <row r="20065" spans="6:6" x14ac:dyDescent="0.2">
      <c r="F20065" s="450"/>
    </row>
    <row r="20066" spans="6:6" x14ac:dyDescent="0.2">
      <c r="F20066" s="450"/>
    </row>
    <row r="20067" spans="6:6" x14ac:dyDescent="0.2">
      <c r="F20067" s="450"/>
    </row>
    <row r="20068" spans="6:6" x14ac:dyDescent="0.2">
      <c r="F20068" s="450"/>
    </row>
    <row r="20069" spans="6:6" x14ac:dyDescent="0.2">
      <c r="F20069" s="450"/>
    </row>
    <row r="20070" spans="6:6" x14ac:dyDescent="0.2">
      <c r="F20070" s="450"/>
    </row>
    <row r="20071" spans="6:6" x14ac:dyDescent="0.2">
      <c r="F20071" s="450"/>
    </row>
    <row r="20072" spans="6:6" x14ac:dyDescent="0.2">
      <c r="F20072" s="450"/>
    </row>
    <row r="20073" spans="6:6" x14ac:dyDescent="0.2">
      <c r="F20073" s="450"/>
    </row>
    <row r="20074" spans="6:6" x14ac:dyDescent="0.2">
      <c r="F20074" s="450"/>
    </row>
    <row r="20075" spans="6:6" x14ac:dyDescent="0.2">
      <c r="F20075" s="450"/>
    </row>
    <row r="20076" spans="6:6" x14ac:dyDescent="0.2">
      <c r="F20076" s="450"/>
    </row>
    <row r="20077" spans="6:6" x14ac:dyDescent="0.2">
      <c r="F20077" s="450"/>
    </row>
    <row r="20078" spans="6:6" x14ac:dyDescent="0.2">
      <c r="F20078" s="450"/>
    </row>
    <row r="20079" spans="6:6" x14ac:dyDescent="0.2">
      <c r="F20079" s="450"/>
    </row>
    <row r="20080" spans="6:6" x14ac:dyDescent="0.2">
      <c r="F20080" s="450"/>
    </row>
    <row r="20081" spans="6:6" x14ac:dyDescent="0.2">
      <c r="F20081" s="450"/>
    </row>
    <row r="20082" spans="6:6" x14ac:dyDescent="0.2">
      <c r="F20082" s="450"/>
    </row>
    <row r="20083" spans="6:6" x14ac:dyDescent="0.2">
      <c r="F20083" s="450"/>
    </row>
    <row r="20084" spans="6:6" x14ac:dyDescent="0.2">
      <c r="F20084" s="450"/>
    </row>
    <row r="20085" spans="6:6" x14ac:dyDescent="0.2">
      <c r="F20085" s="450"/>
    </row>
    <row r="20086" spans="6:6" x14ac:dyDescent="0.2">
      <c r="F20086" s="450"/>
    </row>
    <row r="20087" spans="6:6" x14ac:dyDescent="0.2">
      <c r="F20087" s="450"/>
    </row>
    <row r="20088" spans="6:6" x14ac:dyDescent="0.2">
      <c r="F20088" s="450"/>
    </row>
    <row r="20089" spans="6:6" x14ac:dyDescent="0.2">
      <c r="F20089" s="450"/>
    </row>
    <row r="20090" spans="6:6" x14ac:dyDescent="0.2">
      <c r="F20090" s="450"/>
    </row>
    <row r="20091" spans="6:6" x14ac:dyDescent="0.2">
      <c r="F20091" s="450"/>
    </row>
    <row r="20092" spans="6:6" x14ac:dyDescent="0.2">
      <c r="F20092" s="450"/>
    </row>
    <row r="20093" spans="6:6" x14ac:dyDescent="0.2">
      <c r="F20093" s="450"/>
    </row>
    <row r="20094" spans="6:6" x14ac:dyDescent="0.2">
      <c r="F20094" s="450"/>
    </row>
    <row r="20095" spans="6:6" x14ac:dyDescent="0.2">
      <c r="F20095" s="450"/>
    </row>
    <row r="20096" spans="6:6" x14ac:dyDescent="0.2">
      <c r="F20096" s="450"/>
    </row>
    <row r="20097" spans="6:6" x14ac:dyDescent="0.2">
      <c r="F20097" s="450"/>
    </row>
    <row r="20098" spans="6:6" x14ac:dyDescent="0.2">
      <c r="F20098" s="450"/>
    </row>
    <row r="20099" spans="6:6" x14ac:dyDescent="0.2">
      <c r="F20099" s="450"/>
    </row>
    <row r="20100" spans="6:6" x14ac:dyDescent="0.2">
      <c r="F20100" s="450"/>
    </row>
    <row r="20101" spans="6:6" x14ac:dyDescent="0.2">
      <c r="F20101" s="450"/>
    </row>
    <row r="20102" spans="6:6" x14ac:dyDescent="0.2">
      <c r="F20102" s="450"/>
    </row>
    <row r="20103" spans="6:6" x14ac:dyDescent="0.2">
      <c r="F20103" s="450"/>
    </row>
    <row r="20104" spans="6:6" x14ac:dyDescent="0.2">
      <c r="F20104" s="450"/>
    </row>
    <row r="20105" spans="6:6" x14ac:dyDescent="0.2">
      <c r="F20105" s="450"/>
    </row>
    <row r="20106" spans="6:6" x14ac:dyDescent="0.2">
      <c r="F20106" s="450"/>
    </row>
    <row r="20107" spans="6:6" x14ac:dyDescent="0.2">
      <c r="F20107" s="450"/>
    </row>
    <row r="20108" spans="6:6" x14ac:dyDescent="0.2">
      <c r="F20108" s="450"/>
    </row>
    <row r="20109" spans="6:6" x14ac:dyDescent="0.2">
      <c r="F20109" s="450"/>
    </row>
    <row r="20110" spans="6:6" x14ac:dyDescent="0.2">
      <c r="F20110" s="450"/>
    </row>
    <row r="20111" spans="6:6" x14ac:dyDescent="0.2">
      <c r="F20111" s="450"/>
    </row>
    <row r="20112" spans="6:6" x14ac:dyDescent="0.2">
      <c r="F20112" s="450"/>
    </row>
    <row r="20113" spans="6:6" x14ac:dyDescent="0.2">
      <c r="F20113" s="450"/>
    </row>
    <row r="20114" spans="6:6" x14ac:dyDescent="0.2">
      <c r="F20114" s="450"/>
    </row>
    <row r="20115" spans="6:6" x14ac:dyDescent="0.2">
      <c r="F20115" s="450"/>
    </row>
    <row r="20116" spans="6:6" x14ac:dyDescent="0.2">
      <c r="F20116" s="450"/>
    </row>
    <row r="20117" spans="6:6" x14ac:dyDescent="0.2">
      <c r="F20117" s="450"/>
    </row>
    <row r="20118" spans="6:6" x14ac:dyDescent="0.2">
      <c r="F20118" s="450"/>
    </row>
    <row r="20119" spans="6:6" x14ac:dyDescent="0.2">
      <c r="F20119" s="450"/>
    </row>
    <row r="20120" spans="6:6" x14ac:dyDescent="0.2">
      <c r="F20120" s="450"/>
    </row>
    <row r="20121" spans="6:6" x14ac:dyDescent="0.2">
      <c r="F20121" s="450"/>
    </row>
    <row r="20122" spans="6:6" x14ac:dyDescent="0.2">
      <c r="F20122" s="450"/>
    </row>
    <row r="20123" spans="6:6" x14ac:dyDescent="0.2">
      <c r="F20123" s="450"/>
    </row>
    <row r="20124" spans="6:6" x14ac:dyDescent="0.2">
      <c r="F20124" s="450"/>
    </row>
    <row r="20125" spans="6:6" x14ac:dyDescent="0.2">
      <c r="F20125" s="450"/>
    </row>
    <row r="20126" spans="6:6" x14ac:dyDescent="0.2">
      <c r="F20126" s="450"/>
    </row>
    <row r="20127" spans="6:6" x14ac:dyDescent="0.2">
      <c r="F20127" s="450"/>
    </row>
    <row r="20128" spans="6:6" x14ac:dyDescent="0.2">
      <c r="F20128" s="450"/>
    </row>
    <row r="20129" spans="6:6" x14ac:dyDescent="0.2">
      <c r="F20129" s="450"/>
    </row>
    <row r="20130" spans="6:6" x14ac:dyDescent="0.2">
      <c r="F20130" s="450"/>
    </row>
    <row r="20131" spans="6:6" x14ac:dyDescent="0.2">
      <c r="F20131" s="450"/>
    </row>
    <row r="20132" spans="6:6" x14ac:dyDescent="0.2">
      <c r="F20132" s="450"/>
    </row>
    <row r="20133" spans="6:6" x14ac:dyDescent="0.2">
      <c r="F20133" s="450"/>
    </row>
    <row r="20134" spans="6:6" x14ac:dyDescent="0.2">
      <c r="F20134" s="450"/>
    </row>
    <row r="20135" spans="6:6" x14ac:dyDescent="0.2">
      <c r="F20135" s="450"/>
    </row>
    <row r="20136" spans="6:6" x14ac:dyDescent="0.2">
      <c r="F20136" s="450"/>
    </row>
    <row r="20137" spans="6:6" x14ac:dyDescent="0.2">
      <c r="F20137" s="450"/>
    </row>
    <row r="20138" spans="6:6" x14ac:dyDescent="0.2">
      <c r="F20138" s="450"/>
    </row>
    <row r="20139" spans="6:6" x14ac:dyDescent="0.2">
      <c r="F20139" s="450"/>
    </row>
    <row r="20140" spans="6:6" x14ac:dyDescent="0.2">
      <c r="F20140" s="450"/>
    </row>
    <row r="20141" spans="6:6" x14ac:dyDescent="0.2">
      <c r="F20141" s="450"/>
    </row>
    <row r="20142" spans="6:6" x14ac:dyDescent="0.2">
      <c r="F20142" s="450"/>
    </row>
    <row r="20143" spans="6:6" x14ac:dyDescent="0.2">
      <c r="F20143" s="450"/>
    </row>
    <row r="20144" spans="6:6" x14ac:dyDescent="0.2">
      <c r="F20144" s="450"/>
    </row>
    <row r="20145" spans="6:6" x14ac:dyDescent="0.2">
      <c r="F20145" s="450"/>
    </row>
    <row r="20146" spans="6:6" x14ac:dyDescent="0.2">
      <c r="F20146" s="450"/>
    </row>
    <row r="20147" spans="6:6" x14ac:dyDescent="0.2">
      <c r="F20147" s="450"/>
    </row>
    <row r="20148" spans="6:6" x14ac:dyDescent="0.2">
      <c r="F20148" s="450"/>
    </row>
    <row r="20149" spans="6:6" x14ac:dyDescent="0.2">
      <c r="F20149" s="450"/>
    </row>
    <row r="20150" spans="6:6" x14ac:dyDescent="0.2">
      <c r="F20150" s="450"/>
    </row>
    <row r="20151" spans="6:6" x14ac:dyDescent="0.2">
      <c r="F20151" s="450"/>
    </row>
    <row r="20152" spans="6:6" x14ac:dyDescent="0.2">
      <c r="F20152" s="450"/>
    </row>
    <row r="20153" spans="6:6" x14ac:dyDescent="0.2">
      <c r="F20153" s="450"/>
    </row>
    <row r="20154" spans="6:6" x14ac:dyDescent="0.2">
      <c r="F20154" s="450"/>
    </row>
    <row r="20155" spans="6:6" x14ac:dyDescent="0.2">
      <c r="F20155" s="450"/>
    </row>
    <row r="20156" spans="6:6" x14ac:dyDescent="0.2">
      <c r="F20156" s="450"/>
    </row>
    <row r="20157" spans="6:6" x14ac:dyDescent="0.2">
      <c r="F20157" s="450"/>
    </row>
    <row r="20158" spans="6:6" x14ac:dyDescent="0.2">
      <c r="F20158" s="450"/>
    </row>
    <row r="20159" spans="6:6" x14ac:dyDescent="0.2">
      <c r="F20159" s="450"/>
    </row>
    <row r="20160" spans="6:6" x14ac:dyDescent="0.2">
      <c r="F20160" s="450"/>
    </row>
    <row r="20161" spans="6:6" x14ac:dyDescent="0.2">
      <c r="F20161" s="450"/>
    </row>
    <row r="20162" spans="6:6" x14ac:dyDescent="0.2">
      <c r="F20162" s="450"/>
    </row>
    <row r="20163" spans="6:6" x14ac:dyDescent="0.2">
      <c r="F20163" s="450"/>
    </row>
    <row r="20164" spans="6:6" x14ac:dyDescent="0.2">
      <c r="F20164" s="450"/>
    </row>
    <row r="20165" spans="6:6" x14ac:dyDescent="0.2">
      <c r="F20165" s="450"/>
    </row>
    <row r="20166" spans="6:6" x14ac:dyDescent="0.2">
      <c r="F20166" s="450"/>
    </row>
    <row r="20167" spans="6:6" x14ac:dyDescent="0.2">
      <c r="F20167" s="450"/>
    </row>
    <row r="20168" spans="6:6" x14ac:dyDescent="0.2">
      <c r="F20168" s="450"/>
    </row>
    <row r="20169" spans="6:6" x14ac:dyDescent="0.2">
      <c r="F20169" s="450"/>
    </row>
    <row r="20170" spans="6:6" x14ac:dyDescent="0.2">
      <c r="F20170" s="450"/>
    </row>
    <row r="20171" spans="6:6" x14ac:dyDescent="0.2">
      <c r="F20171" s="450"/>
    </row>
    <row r="20172" spans="6:6" x14ac:dyDescent="0.2">
      <c r="F20172" s="450"/>
    </row>
    <row r="20173" spans="6:6" x14ac:dyDescent="0.2">
      <c r="F20173" s="450"/>
    </row>
    <row r="20174" spans="6:6" x14ac:dyDescent="0.2">
      <c r="F20174" s="450"/>
    </row>
    <row r="20175" spans="6:6" x14ac:dyDescent="0.2">
      <c r="F20175" s="450"/>
    </row>
    <row r="20176" spans="6:6" x14ac:dyDescent="0.2">
      <c r="F20176" s="450"/>
    </row>
    <row r="20177" spans="6:6" x14ac:dyDescent="0.2">
      <c r="F20177" s="450"/>
    </row>
    <row r="20178" spans="6:6" x14ac:dyDescent="0.2">
      <c r="F20178" s="450"/>
    </row>
    <row r="20179" spans="6:6" x14ac:dyDescent="0.2">
      <c r="F20179" s="450"/>
    </row>
    <row r="20180" spans="6:6" x14ac:dyDescent="0.2">
      <c r="F20180" s="450"/>
    </row>
    <row r="20181" spans="6:6" x14ac:dyDescent="0.2">
      <c r="F20181" s="450"/>
    </row>
    <row r="20182" spans="6:6" x14ac:dyDescent="0.2">
      <c r="F20182" s="450"/>
    </row>
    <row r="20183" spans="6:6" x14ac:dyDescent="0.2">
      <c r="F20183" s="450"/>
    </row>
    <row r="20184" spans="6:6" x14ac:dyDescent="0.2">
      <c r="F20184" s="450"/>
    </row>
    <row r="20185" spans="6:6" x14ac:dyDescent="0.2">
      <c r="F20185" s="450"/>
    </row>
    <row r="20186" spans="6:6" x14ac:dyDescent="0.2">
      <c r="F20186" s="450"/>
    </row>
    <row r="20187" spans="6:6" x14ac:dyDescent="0.2">
      <c r="F20187" s="450"/>
    </row>
    <row r="20188" spans="6:6" x14ac:dyDescent="0.2">
      <c r="F20188" s="450"/>
    </row>
    <row r="20189" spans="6:6" x14ac:dyDescent="0.2">
      <c r="F20189" s="450"/>
    </row>
    <row r="20190" spans="6:6" x14ac:dyDescent="0.2">
      <c r="F20190" s="450"/>
    </row>
    <row r="20191" spans="6:6" x14ac:dyDescent="0.2">
      <c r="F20191" s="450"/>
    </row>
    <row r="20192" spans="6:6" x14ac:dyDescent="0.2">
      <c r="F20192" s="450"/>
    </row>
    <row r="20193" spans="6:6" x14ac:dyDescent="0.2">
      <c r="F20193" s="450"/>
    </row>
    <row r="20194" spans="6:6" x14ac:dyDescent="0.2">
      <c r="F20194" s="450"/>
    </row>
    <row r="20195" spans="6:6" x14ac:dyDescent="0.2">
      <c r="F20195" s="450"/>
    </row>
    <row r="20196" spans="6:6" x14ac:dyDescent="0.2">
      <c r="F20196" s="450"/>
    </row>
    <row r="20197" spans="6:6" x14ac:dyDescent="0.2">
      <c r="F20197" s="450"/>
    </row>
    <row r="20198" spans="6:6" x14ac:dyDescent="0.2">
      <c r="F20198" s="450"/>
    </row>
    <row r="20199" spans="6:6" x14ac:dyDescent="0.2">
      <c r="F20199" s="450"/>
    </row>
    <row r="20200" spans="6:6" x14ac:dyDescent="0.2">
      <c r="F20200" s="450"/>
    </row>
    <row r="20201" spans="6:6" x14ac:dyDescent="0.2">
      <c r="F20201" s="450"/>
    </row>
    <row r="20202" spans="6:6" x14ac:dyDescent="0.2">
      <c r="F20202" s="450"/>
    </row>
    <row r="20203" spans="6:6" x14ac:dyDescent="0.2">
      <c r="F20203" s="450"/>
    </row>
    <row r="20204" spans="6:6" x14ac:dyDescent="0.2">
      <c r="F20204" s="450"/>
    </row>
    <row r="20205" spans="6:6" x14ac:dyDescent="0.2">
      <c r="F20205" s="450"/>
    </row>
    <row r="20206" spans="6:6" x14ac:dyDescent="0.2">
      <c r="F20206" s="450"/>
    </row>
    <row r="20207" spans="6:6" x14ac:dyDescent="0.2">
      <c r="F20207" s="450"/>
    </row>
    <row r="20208" spans="6:6" x14ac:dyDescent="0.2">
      <c r="F20208" s="450"/>
    </row>
    <row r="20209" spans="6:6" x14ac:dyDescent="0.2">
      <c r="F20209" s="450"/>
    </row>
    <row r="20210" spans="6:6" x14ac:dyDescent="0.2">
      <c r="F20210" s="450"/>
    </row>
    <row r="20211" spans="6:6" x14ac:dyDescent="0.2">
      <c r="F20211" s="450"/>
    </row>
    <row r="20212" spans="6:6" x14ac:dyDescent="0.2">
      <c r="F20212" s="450"/>
    </row>
    <row r="20213" spans="6:6" x14ac:dyDescent="0.2">
      <c r="F20213" s="450"/>
    </row>
    <row r="20214" spans="6:6" x14ac:dyDescent="0.2">
      <c r="F20214" s="450"/>
    </row>
    <row r="20215" spans="6:6" x14ac:dyDescent="0.2">
      <c r="F20215" s="450"/>
    </row>
    <row r="20216" spans="6:6" x14ac:dyDescent="0.2">
      <c r="F20216" s="450"/>
    </row>
    <row r="20217" spans="6:6" x14ac:dyDescent="0.2">
      <c r="F20217" s="450"/>
    </row>
    <row r="20218" spans="6:6" x14ac:dyDescent="0.2">
      <c r="F20218" s="450"/>
    </row>
    <row r="20219" spans="6:6" x14ac:dyDescent="0.2">
      <c r="F20219" s="450"/>
    </row>
    <row r="20220" spans="6:6" x14ac:dyDescent="0.2">
      <c r="F20220" s="450"/>
    </row>
    <row r="20221" spans="6:6" x14ac:dyDescent="0.2">
      <c r="F20221" s="450"/>
    </row>
    <row r="20222" spans="6:6" x14ac:dyDescent="0.2">
      <c r="F20222" s="450"/>
    </row>
    <row r="20223" spans="6:6" x14ac:dyDescent="0.2">
      <c r="F20223" s="450"/>
    </row>
    <row r="20224" spans="6:6" x14ac:dyDescent="0.2">
      <c r="F20224" s="450"/>
    </row>
    <row r="20225" spans="6:6" x14ac:dyDescent="0.2">
      <c r="F20225" s="450"/>
    </row>
    <row r="20226" spans="6:6" x14ac:dyDescent="0.2">
      <c r="F20226" s="450"/>
    </row>
    <row r="20227" spans="6:6" x14ac:dyDescent="0.2">
      <c r="F20227" s="450"/>
    </row>
    <row r="20228" spans="6:6" x14ac:dyDescent="0.2">
      <c r="F20228" s="450"/>
    </row>
    <row r="20229" spans="6:6" x14ac:dyDescent="0.2">
      <c r="F20229" s="450"/>
    </row>
    <row r="20230" spans="6:6" x14ac:dyDescent="0.2">
      <c r="F20230" s="450"/>
    </row>
    <row r="20231" spans="6:6" x14ac:dyDescent="0.2">
      <c r="F20231" s="450"/>
    </row>
    <row r="20232" spans="6:6" x14ac:dyDescent="0.2">
      <c r="F20232" s="450"/>
    </row>
    <row r="20233" spans="6:6" x14ac:dyDescent="0.2">
      <c r="F20233" s="450"/>
    </row>
    <row r="20234" spans="6:6" x14ac:dyDescent="0.2">
      <c r="F20234" s="450"/>
    </row>
    <row r="20235" spans="6:6" x14ac:dyDescent="0.2">
      <c r="F20235" s="450"/>
    </row>
    <row r="20236" spans="6:6" x14ac:dyDescent="0.2">
      <c r="F20236" s="450"/>
    </row>
    <row r="20237" spans="6:6" x14ac:dyDescent="0.2">
      <c r="F20237" s="450"/>
    </row>
    <row r="20238" spans="6:6" x14ac:dyDescent="0.2">
      <c r="F20238" s="450"/>
    </row>
    <row r="20239" spans="6:6" x14ac:dyDescent="0.2">
      <c r="F20239" s="450"/>
    </row>
    <row r="20240" spans="6:6" x14ac:dyDescent="0.2">
      <c r="F20240" s="450"/>
    </row>
    <row r="20241" spans="6:6" x14ac:dyDescent="0.2">
      <c r="F20241" s="450"/>
    </row>
    <row r="20242" spans="6:6" x14ac:dyDescent="0.2">
      <c r="F20242" s="450"/>
    </row>
    <row r="20243" spans="6:6" x14ac:dyDescent="0.2">
      <c r="F20243" s="450"/>
    </row>
    <row r="20244" spans="6:6" x14ac:dyDescent="0.2">
      <c r="F20244" s="450"/>
    </row>
    <row r="20245" spans="6:6" x14ac:dyDescent="0.2">
      <c r="F20245" s="450"/>
    </row>
    <row r="20246" spans="6:6" x14ac:dyDescent="0.2">
      <c r="F20246" s="450"/>
    </row>
    <row r="20247" spans="6:6" x14ac:dyDescent="0.2">
      <c r="F20247" s="450"/>
    </row>
    <row r="20248" spans="6:6" x14ac:dyDescent="0.2">
      <c r="F20248" s="450"/>
    </row>
    <row r="20249" spans="6:6" x14ac:dyDescent="0.2">
      <c r="F20249" s="450"/>
    </row>
    <row r="20250" spans="6:6" x14ac:dyDescent="0.2">
      <c r="F20250" s="450"/>
    </row>
    <row r="20251" spans="6:6" x14ac:dyDescent="0.2">
      <c r="F20251" s="450"/>
    </row>
    <row r="20252" spans="6:6" x14ac:dyDescent="0.2">
      <c r="F20252" s="450"/>
    </row>
    <row r="20253" spans="6:6" x14ac:dyDescent="0.2">
      <c r="F20253" s="450"/>
    </row>
    <row r="20254" spans="6:6" x14ac:dyDescent="0.2">
      <c r="F20254" s="450"/>
    </row>
    <row r="20255" spans="6:6" x14ac:dyDescent="0.2">
      <c r="F20255" s="450"/>
    </row>
    <row r="20256" spans="6:6" x14ac:dyDescent="0.2">
      <c r="F20256" s="450"/>
    </row>
    <row r="20257" spans="6:6" x14ac:dyDescent="0.2">
      <c r="F20257" s="450"/>
    </row>
    <row r="20258" spans="6:6" x14ac:dyDescent="0.2">
      <c r="F20258" s="450"/>
    </row>
    <row r="20259" spans="6:6" x14ac:dyDescent="0.2">
      <c r="F20259" s="450"/>
    </row>
    <row r="20260" spans="6:6" x14ac:dyDescent="0.2">
      <c r="F20260" s="450"/>
    </row>
    <row r="20261" spans="6:6" x14ac:dyDescent="0.2">
      <c r="F20261" s="450"/>
    </row>
    <row r="20262" spans="6:6" x14ac:dyDescent="0.2">
      <c r="F20262" s="450"/>
    </row>
    <row r="20263" spans="6:6" x14ac:dyDescent="0.2">
      <c r="F20263" s="450"/>
    </row>
    <row r="20264" spans="6:6" x14ac:dyDescent="0.2">
      <c r="F20264" s="450"/>
    </row>
    <row r="20265" spans="6:6" x14ac:dyDescent="0.2">
      <c r="F20265" s="450"/>
    </row>
    <row r="20266" spans="6:6" x14ac:dyDescent="0.2">
      <c r="F20266" s="450"/>
    </row>
    <row r="20267" spans="6:6" x14ac:dyDescent="0.2">
      <c r="F20267" s="450"/>
    </row>
    <row r="20268" spans="6:6" x14ac:dyDescent="0.2">
      <c r="F20268" s="450"/>
    </row>
    <row r="20269" spans="6:6" x14ac:dyDescent="0.2">
      <c r="F20269" s="450"/>
    </row>
    <row r="20270" spans="6:6" x14ac:dyDescent="0.2">
      <c r="F20270" s="450"/>
    </row>
    <row r="20271" spans="6:6" x14ac:dyDescent="0.2">
      <c r="F20271" s="450"/>
    </row>
    <row r="20272" spans="6:6" x14ac:dyDescent="0.2">
      <c r="F20272" s="450"/>
    </row>
    <row r="20273" spans="6:6" x14ac:dyDescent="0.2">
      <c r="F20273" s="450"/>
    </row>
    <row r="20274" spans="6:6" x14ac:dyDescent="0.2">
      <c r="F20274" s="450"/>
    </row>
    <row r="20275" spans="6:6" x14ac:dyDescent="0.2">
      <c r="F20275" s="450"/>
    </row>
    <row r="20276" spans="6:6" x14ac:dyDescent="0.2">
      <c r="F20276" s="450"/>
    </row>
    <row r="20277" spans="6:6" x14ac:dyDescent="0.2">
      <c r="F20277" s="450"/>
    </row>
    <row r="20278" spans="6:6" x14ac:dyDescent="0.2">
      <c r="F20278" s="450"/>
    </row>
    <row r="20279" spans="6:6" x14ac:dyDescent="0.2">
      <c r="F20279" s="450"/>
    </row>
    <row r="20280" spans="6:6" x14ac:dyDescent="0.2">
      <c r="F20280" s="450"/>
    </row>
    <row r="20281" spans="6:6" x14ac:dyDescent="0.2">
      <c r="F20281" s="450"/>
    </row>
    <row r="20282" spans="6:6" x14ac:dyDescent="0.2">
      <c r="F20282" s="450"/>
    </row>
    <row r="20283" spans="6:6" x14ac:dyDescent="0.2">
      <c r="F20283" s="450"/>
    </row>
    <row r="20284" spans="6:6" x14ac:dyDescent="0.2">
      <c r="F20284" s="450"/>
    </row>
    <row r="20285" spans="6:6" x14ac:dyDescent="0.2">
      <c r="F20285" s="450"/>
    </row>
    <row r="20286" spans="6:6" x14ac:dyDescent="0.2">
      <c r="F20286" s="450"/>
    </row>
    <row r="20287" spans="6:6" x14ac:dyDescent="0.2">
      <c r="F20287" s="450"/>
    </row>
    <row r="20288" spans="6:6" x14ac:dyDescent="0.2">
      <c r="F20288" s="450"/>
    </row>
    <row r="20289" spans="6:6" x14ac:dyDescent="0.2">
      <c r="F20289" s="450"/>
    </row>
    <row r="20290" spans="6:6" x14ac:dyDescent="0.2">
      <c r="F20290" s="450"/>
    </row>
    <row r="20291" spans="6:6" x14ac:dyDescent="0.2">
      <c r="F20291" s="450"/>
    </row>
    <row r="20292" spans="6:6" x14ac:dyDescent="0.2">
      <c r="F20292" s="450"/>
    </row>
    <row r="20293" spans="6:6" x14ac:dyDescent="0.2">
      <c r="F20293" s="450"/>
    </row>
    <row r="20294" spans="6:6" x14ac:dyDescent="0.2">
      <c r="F20294" s="450"/>
    </row>
    <row r="20295" spans="6:6" x14ac:dyDescent="0.2">
      <c r="F20295" s="450"/>
    </row>
    <row r="20296" spans="6:6" x14ac:dyDescent="0.2">
      <c r="F20296" s="450"/>
    </row>
    <row r="20297" spans="6:6" x14ac:dyDescent="0.2">
      <c r="F20297" s="450"/>
    </row>
    <row r="20298" spans="6:6" x14ac:dyDescent="0.2">
      <c r="F20298" s="450"/>
    </row>
    <row r="20299" spans="6:6" x14ac:dyDescent="0.2">
      <c r="F20299" s="450"/>
    </row>
    <row r="20300" spans="6:6" x14ac:dyDescent="0.2">
      <c r="F20300" s="450"/>
    </row>
    <row r="20301" spans="6:6" x14ac:dyDescent="0.2">
      <c r="F20301" s="450"/>
    </row>
    <row r="20302" spans="6:6" x14ac:dyDescent="0.2">
      <c r="F20302" s="450"/>
    </row>
    <row r="20303" spans="6:6" x14ac:dyDescent="0.2">
      <c r="F20303" s="450"/>
    </row>
    <row r="20304" spans="6:6" x14ac:dyDescent="0.2">
      <c r="F20304" s="450"/>
    </row>
    <row r="20305" spans="6:6" x14ac:dyDescent="0.2">
      <c r="F20305" s="450"/>
    </row>
    <row r="20306" spans="6:6" x14ac:dyDescent="0.2">
      <c r="F20306" s="450"/>
    </row>
    <row r="20307" spans="6:6" x14ac:dyDescent="0.2">
      <c r="F20307" s="450"/>
    </row>
    <row r="20308" spans="6:6" x14ac:dyDescent="0.2">
      <c r="F20308" s="450"/>
    </row>
    <row r="20309" spans="6:6" x14ac:dyDescent="0.2">
      <c r="F20309" s="450"/>
    </row>
    <row r="20310" spans="6:6" x14ac:dyDescent="0.2">
      <c r="F20310" s="450"/>
    </row>
    <row r="20311" spans="6:6" x14ac:dyDescent="0.2">
      <c r="F20311" s="450"/>
    </row>
    <row r="20312" spans="6:6" x14ac:dyDescent="0.2">
      <c r="F20312" s="450"/>
    </row>
    <row r="20313" spans="6:6" x14ac:dyDescent="0.2">
      <c r="F20313" s="450"/>
    </row>
    <row r="20314" spans="6:6" x14ac:dyDescent="0.2">
      <c r="F20314" s="450"/>
    </row>
    <row r="20315" spans="6:6" x14ac:dyDescent="0.2">
      <c r="F20315" s="450"/>
    </row>
    <row r="20316" spans="6:6" x14ac:dyDescent="0.2">
      <c r="F20316" s="450"/>
    </row>
    <row r="20317" spans="6:6" x14ac:dyDescent="0.2">
      <c r="F20317" s="450"/>
    </row>
    <row r="20318" spans="6:6" x14ac:dyDescent="0.2">
      <c r="F20318" s="450"/>
    </row>
    <row r="20319" spans="6:6" x14ac:dyDescent="0.2">
      <c r="F20319" s="450"/>
    </row>
    <row r="20320" spans="6:6" x14ac:dyDescent="0.2">
      <c r="F20320" s="450"/>
    </row>
    <row r="20321" spans="6:6" x14ac:dyDescent="0.2">
      <c r="F20321" s="450"/>
    </row>
    <row r="20322" spans="6:6" x14ac:dyDescent="0.2">
      <c r="F20322" s="450"/>
    </row>
    <row r="20323" spans="6:6" x14ac:dyDescent="0.2">
      <c r="F20323" s="450"/>
    </row>
    <row r="20324" spans="6:6" x14ac:dyDescent="0.2">
      <c r="F20324" s="450"/>
    </row>
    <row r="20325" spans="6:6" x14ac:dyDescent="0.2">
      <c r="F20325" s="450"/>
    </row>
    <row r="20326" spans="6:6" x14ac:dyDescent="0.2">
      <c r="F20326" s="450"/>
    </row>
    <row r="20327" spans="6:6" x14ac:dyDescent="0.2">
      <c r="F20327" s="450"/>
    </row>
    <row r="20328" spans="6:6" x14ac:dyDescent="0.2">
      <c r="F20328" s="450"/>
    </row>
    <row r="20329" spans="6:6" x14ac:dyDescent="0.2">
      <c r="F20329" s="450"/>
    </row>
    <row r="20330" spans="6:6" x14ac:dyDescent="0.2">
      <c r="F20330" s="450"/>
    </row>
    <row r="20331" spans="6:6" x14ac:dyDescent="0.2">
      <c r="F20331" s="450"/>
    </row>
    <row r="20332" spans="6:6" x14ac:dyDescent="0.2">
      <c r="F20332" s="450"/>
    </row>
    <row r="20333" spans="6:6" x14ac:dyDescent="0.2">
      <c r="F20333" s="450"/>
    </row>
    <row r="20334" spans="6:6" x14ac:dyDescent="0.2">
      <c r="F20334" s="450"/>
    </row>
    <row r="20335" spans="6:6" x14ac:dyDescent="0.2">
      <c r="F20335" s="450"/>
    </row>
    <row r="20336" spans="6:6" x14ac:dyDescent="0.2">
      <c r="F20336" s="450"/>
    </row>
    <row r="20337" spans="6:6" x14ac:dyDescent="0.2">
      <c r="F20337" s="450"/>
    </row>
    <row r="20338" spans="6:6" x14ac:dyDescent="0.2">
      <c r="F20338" s="450"/>
    </row>
    <row r="20339" spans="6:6" x14ac:dyDescent="0.2">
      <c r="F20339" s="450"/>
    </row>
    <row r="20340" spans="6:6" x14ac:dyDescent="0.2">
      <c r="F20340" s="450"/>
    </row>
    <row r="20341" spans="6:6" x14ac:dyDescent="0.2">
      <c r="F20341" s="450"/>
    </row>
    <row r="20342" spans="6:6" x14ac:dyDescent="0.2">
      <c r="F20342" s="450"/>
    </row>
    <row r="20343" spans="6:6" x14ac:dyDescent="0.2">
      <c r="F20343" s="450"/>
    </row>
    <row r="20344" spans="6:6" x14ac:dyDescent="0.2">
      <c r="F20344" s="450"/>
    </row>
    <row r="20345" spans="6:6" x14ac:dyDescent="0.2">
      <c r="F20345" s="450"/>
    </row>
    <row r="20346" spans="6:6" x14ac:dyDescent="0.2">
      <c r="F20346" s="450"/>
    </row>
    <row r="20347" spans="6:6" x14ac:dyDescent="0.2">
      <c r="F20347" s="450"/>
    </row>
    <row r="20348" spans="6:6" x14ac:dyDescent="0.2">
      <c r="F20348" s="450"/>
    </row>
    <row r="20349" spans="6:6" x14ac:dyDescent="0.2">
      <c r="F20349" s="450"/>
    </row>
    <row r="20350" spans="6:6" x14ac:dyDescent="0.2">
      <c r="F20350" s="450"/>
    </row>
    <row r="20351" spans="6:6" x14ac:dyDescent="0.2">
      <c r="F20351" s="450"/>
    </row>
    <row r="20352" spans="6:6" x14ac:dyDescent="0.2">
      <c r="F20352" s="450"/>
    </row>
    <row r="20353" spans="6:6" x14ac:dyDescent="0.2">
      <c r="F20353" s="450"/>
    </row>
    <row r="20354" spans="6:6" x14ac:dyDescent="0.2">
      <c r="F20354" s="450"/>
    </row>
    <row r="20355" spans="6:6" x14ac:dyDescent="0.2">
      <c r="F20355" s="450"/>
    </row>
    <row r="20356" spans="6:6" x14ac:dyDescent="0.2">
      <c r="F20356" s="450"/>
    </row>
    <row r="20357" spans="6:6" x14ac:dyDescent="0.2">
      <c r="F20357" s="450"/>
    </row>
    <row r="20358" spans="6:6" x14ac:dyDescent="0.2">
      <c r="F20358" s="450"/>
    </row>
    <row r="20359" spans="6:6" x14ac:dyDescent="0.2">
      <c r="F20359" s="450"/>
    </row>
    <row r="20360" spans="6:6" x14ac:dyDescent="0.2">
      <c r="F20360" s="450"/>
    </row>
    <row r="20361" spans="6:6" x14ac:dyDescent="0.2">
      <c r="F20361" s="450"/>
    </row>
    <row r="20362" spans="6:6" x14ac:dyDescent="0.2">
      <c r="F20362" s="450"/>
    </row>
    <row r="20363" spans="6:6" x14ac:dyDescent="0.2">
      <c r="F20363" s="450"/>
    </row>
    <row r="20364" spans="6:6" x14ac:dyDescent="0.2">
      <c r="F20364" s="450"/>
    </row>
    <row r="20365" spans="6:6" x14ac:dyDescent="0.2">
      <c r="F20365" s="450"/>
    </row>
    <row r="20366" spans="6:6" x14ac:dyDescent="0.2">
      <c r="F20366" s="450"/>
    </row>
    <row r="20367" spans="6:6" x14ac:dyDescent="0.2">
      <c r="F20367" s="450"/>
    </row>
    <row r="20368" spans="6:6" x14ac:dyDescent="0.2">
      <c r="F20368" s="450"/>
    </row>
    <row r="20369" spans="6:6" x14ac:dyDescent="0.2">
      <c r="F20369" s="450"/>
    </row>
    <row r="20370" spans="6:6" x14ac:dyDescent="0.2">
      <c r="F20370" s="450"/>
    </row>
    <row r="20371" spans="6:6" x14ac:dyDescent="0.2">
      <c r="F20371" s="450"/>
    </row>
    <row r="20372" spans="6:6" x14ac:dyDescent="0.2">
      <c r="F20372" s="450"/>
    </row>
    <row r="20373" spans="6:6" x14ac:dyDescent="0.2">
      <c r="F20373" s="450"/>
    </row>
    <row r="20374" spans="6:6" x14ac:dyDescent="0.2">
      <c r="F20374" s="450"/>
    </row>
    <row r="20375" spans="6:6" x14ac:dyDescent="0.2">
      <c r="F20375" s="450"/>
    </row>
    <row r="20376" spans="6:6" x14ac:dyDescent="0.2">
      <c r="F20376" s="450"/>
    </row>
    <row r="20377" spans="6:6" x14ac:dyDescent="0.2">
      <c r="F20377" s="450"/>
    </row>
    <row r="20378" spans="6:6" x14ac:dyDescent="0.2">
      <c r="F20378" s="450"/>
    </row>
    <row r="20379" spans="6:6" x14ac:dyDescent="0.2">
      <c r="F20379" s="450"/>
    </row>
    <row r="20380" spans="6:6" x14ac:dyDescent="0.2">
      <c r="F20380" s="450"/>
    </row>
    <row r="20381" spans="6:6" x14ac:dyDescent="0.2">
      <c r="F20381" s="450"/>
    </row>
    <row r="20382" spans="6:6" x14ac:dyDescent="0.2">
      <c r="F20382" s="450"/>
    </row>
    <row r="20383" spans="6:6" x14ac:dyDescent="0.2">
      <c r="F20383" s="450"/>
    </row>
    <row r="20384" spans="6:6" x14ac:dyDescent="0.2">
      <c r="F20384" s="450"/>
    </row>
    <row r="20385" spans="6:6" x14ac:dyDescent="0.2">
      <c r="F20385" s="450"/>
    </row>
    <row r="20386" spans="6:6" x14ac:dyDescent="0.2">
      <c r="F20386" s="450"/>
    </row>
    <row r="20387" spans="6:6" x14ac:dyDescent="0.2">
      <c r="F20387" s="450"/>
    </row>
    <row r="20388" spans="6:6" x14ac:dyDescent="0.2">
      <c r="F20388" s="450"/>
    </row>
    <row r="20389" spans="6:6" x14ac:dyDescent="0.2">
      <c r="F20389" s="450"/>
    </row>
    <row r="20390" spans="6:6" x14ac:dyDescent="0.2">
      <c r="F20390" s="450"/>
    </row>
    <row r="20391" spans="6:6" x14ac:dyDescent="0.2">
      <c r="F20391" s="450"/>
    </row>
    <row r="20392" spans="6:6" x14ac:dyDescent="0.2">
      <c r="F20392" s="450"/>
    </row>
    <row r="20393" spans="6:6" x14ac:dyDescent="0.2">
      <c r="F20393" s="450"/>
    </row>
    <row r="20394" spans="6:6" x14ac:dyDescent="0.2">
      <c r="F20394" s="450"/>
    </row>
    <row r="20395" spans="6:6" x14ac:dyDescent="0.2">
      <c r="F20395" s="450"/>
    </row>
    <row r="20396" spans="6:6" x14ac:dyDescent="0.2">
      <c r="F20396" s="450"/>
    </row>
    <row r="20397" spans="6:6" x14ac:dyDescent="0.2">
      <c r="F20397" s="450"/>
    </row>
    <row r="20398" spans="6:6" x14ac:dyDescent="0.2">
      <c r="F20398" s="450"/>
    </row>
    <row r="20399" spans="6:6" x14ac:dyDescent="0.2">
      <c r="F20399" s="450"/>
    </row>
    <row r="20400" spans="6:6" x14ac:dyDescent="0.2">
      <c r="F20400" s="450"/>
    </row>
    <row r="20401" spans="6:6" x14ac:dyDescent="0.2">
      <c r="F20401" s="450"/>
    </row>
    <row r="20402" spans="6:6" x14ac:dyDescent="0.2">
      <c r="F20402" s="450"/>
    </row>
    <row r="20403" spans="6:6" x14ac:dyDescent="0.2">
      <c r="F20403" s="450"/>
    </row>
    <row r="20404" spans="6:6" x14ac:dyDescent="0.2">
      <c r="F20404" s="450"/>
    </row>
    <row r="20405" spans="6:6" x14ac:dyDescent="0.2">
      <c r="F20405" s="450"/>
    </row>
    <row r="20406" spans="6:6" x14ac:dyDescent="0.2">
      <c r="F20406" s="450"/>
    </row>
    <row r="20407" spans="6:6" x14ac:dyDescent="0.2">
      <c r="F20407" s="450"/>
    </row>
    <row r="20408" spans="6:6" x14ac:dyDescent="0.2">
      <c r="F20408" s="450"/>
    </row>
    <row r="20409" spans="6:6" x14ac:dyDescent="0.2">
      <c r="F20409" s="450"/>
    </row>
    <row r="20410" spans="6:6" x14ac:dyDescent="0.2">
      <c r="F20410" s="450"/>
    </row>
    <row r="20411" spans="6:6" x14ac:dyDescent="0.2">
      <c r="F20411" s="450"/>
    </row>
    <row r="20412" spans="6:6" x14ac:dyDescent="0.2">
      <c r="F20412" s="450"/>
    </row>
    <row r="20413" spans="6:6" x14ac:dyDescent="0.2">
      <c r="F20413" s="450"/>
    </row>
    <row r="20414" spans="6:6" x14ac:dyDescent="0.2">
      <c r="F20414" s="450"/>
    </row>
    <row r="20415" spans="6:6" x14ac:dyDescent="0.2">
      <c r="F20415" s="450"/>
    </row>
    <row r="20416" spans="6:6" x14ac:dyDescent="0.2">
      <c r="F20416" s="450"/>
    </row>
    <row r="20417" spans="6:6" x14ac:dyDescent="0.2">
      <c r="F20417" s="450"/>
    </row>
    <row r="20418" spans="6:6" x14ac:dyDescent="0.2">
      <c r="F20418" s="450"/>
    </row>
    <row r="20419" spans="6:6" x14ac:dyDescent="0.2">
      <c r="F20419" s="450"/>
    </row>
    <row r="20420" spans="6:6" x14ac:dyDescent="0.2">
      <c r="F20420" s="450"/>
    </row>
    <row r="20421" spans="6:6" x14ac:dyDescent="0.2">
      <c r="F20421" s="450"/>
    </row>
    <row r="20422" spans="6:6" x14ac:dyDescent="0.2">
      <c r="F20422" s="450"/>
    </row>
    <row r="20423" spans="6:6" x14ac:dyDescent="0.2">
      <c r="F20423" s="450"/>
    </row>
    <row r="20424" spans="6:6" x14ac:dyDescent="0.2">
      <c r="F20424" s="450"/>
    </row>
    <row r="20425" spans="6:6" x14ac:dyDescent="0.2">
      <c r="F20425" s="450"/>
    </row>
    <row r="20426" spans="6:6" x14ac:dyDescent="0.2">
      <c r="F20426" s="450"/>
    </row>
    <row r="20427" spans="6:6" x14ac:dyDescent="0.2">
      <c r="F20427" s="450"/>
    </row>
    <row r="20428" spans="6:6" x14ac:dyDescent="0.2">
      <c r="F20428" s="450"/>
    </row>
    <row r="20429" spans="6:6" x14ac:dyDescent="0.2">
      <c r="F20429" s="450"/>
    </row>
    <row r="20430" spans="6:6" x14ac:dyDescent="0.2">
      <c r="F20430" s="450"/>
    </row>
    <row r="20431" spans="6:6" x14ac:dyDescent="0.2">
      <c r="F20431" s="450"/>
    </row>
    <row r="20432" spans="6:6" x14ac:dyDescent="0.2">
      <c r="F20432" s="450"/>
    </row>
    <row r="20433" spans="6:6" x14ac:dyDescent="0.2">
      <c r="F20433" s="450"/>
    </row>
    <row r="20434" spans="6:6" x14ac:dyDescent="0.2">
      <c r="F20434" s="450"/>
    </row>
    <row r="20435" spans="6:6" x14ac:dyDescent="0.2">
      <c r="F20435" s="450"/>
    </row>
    <row r="20436" spans="6:6" x14ac:dyDescent="0.2">
      <c r="F20436" s="450"/>
    </row>
    <row r="20437" spans="6:6" x14ac:dyDescent="0.2">
      <c r="F20437" s="450"/>
    </row>
    <row r="20438" spans="6:6" x14ac:dyDescent="0.2">
      <c r="F20438" s="450"/>
    </row>
    <row r="20439" spans="6:6" x14ac:dyDescent="0.2">
      <c r="F20439" s="450"/>
    </row>
    <row r="20440" spans="6:6" x14ac:dyDescent="0.2">
      <c r="F20440" s="450"/>
    </row>
    <row r="20441" spans="6:6" x14ac:dyDescent="0.2">
      <c r="F20441" s="450"/>
    </row>
    <row r="20442" spans="6:6" x14ac:dyDescent="0.2">
      <c r="F20442" s="450"/>
    </row>
    <row r="20443" spans="6:6" x14ac:dyDescent="0.2">
      <c r="F20443" s="450"/>
    </row>
    <row r="20444" spans="6:6" x14ac:dyDescent="0.2">
      <c r="F20444" s="450"/>
    </row>
    <row r="20445" spans="6:6" x14ac:dyDescent="0.2">
      <c r="F20445" s="450"/>
    </row>
    <row r="20446" spans="6:6" x14ac:dyDescent="0.2">
      <c r="F20446" s="450"/>
    </row>
    <row r="20447" spans="6:6" x14ac:dyDescent="0.2">
      <c r="F20447" s="450"/>
    </row>
    <row r="20448" spans="6:6" x14ac:dyDescent="0.2">
      <c r="F20448" s="450"/>
    </row>
    <row r="20449" spans="6:6" x14ac:dyDescent="0.2">
      <c r="F20449" s="450"/>
    </row>
    <row r="20450" spans="6:6" x14ac:dyDescent="0.2">
      <c r="F20450" s="450"/>
    </row>
    <row r="20451" spans="6:6" x14ac:dyDescent="0.2">
      <c r="F20451" s="450"/>
    </row>
    <row r="20452" spans="6:6" x14ac:dyDescent="0.2">
      <c r="F20452" s="450"/>
    </row>
    <row r="20453" spans="6:6" x14ac:dyDescent="0.2">
      <c r="F20453" s="450"/>
    </row>
    <row r="20454" spans="6:6" x14ac:dyDescent="0.2">
      <c r="F20454" s="450"/>
    </row>
    <row r="20455" spans="6:6" x14ac:dyDescent="0.2">
      <c r="F20455" s="450"/>
    </row>
    <row r="20456" spans="6:6" x14ac:dyDescent="0.2">
      <c r="F20456" s="450"/>
    </row>
    <row r="20457" spans="6:6" x14ac:dyDescent="0.2">
      <c r="F20457" s="450"/>
    </row>
    <row r="20458" spans="6:6" x14ac:dyDescent="0.2">
      <c r="F20458" s="450"/>
    </row>
    <row r="20459" spans="6:6" x14ac:dyDescent="0.2">
      <c r="F20459" s="450"/>
    </row>
    <row r="20460" spans="6:6" x14ac:dyDescent="0.2">
      <c r="F20460" s="450"/>
    </row>
    <row r="20461" spans="6:6" x14ac:dyDescent="0.2">
      <c r="F20461" s="450"/>
    </row>
    <row r="20462" spans="6:6" x14ac:dyDescent="0.2">
      <c r="F20462" s="450"/>
    </row>
    <row r="20463" spans="6:6" x14ac:dyDescent="0.2">
      <c r="F20463" s="450"/>
    </row>
    <row r="20464" spans="6:6" x14ac:dyDescent="0.2">
      <c r="F20464" s="450"/>
    </row>
    <row r="20465" spans="6:6" x14ac:dyDescent="0.2">
      <c r="F20465" s="450"/>
    </row>
    <row r="20466" spans="6:6" x14ac:dyDescent="0.2">
      <c r="F20466" s="450"/>
    </row>
    <row r="20467" spans="6:6" x14ac:dyDescent="0.2">
      <c r="F20467" s="450"/>
    </row>
    <row r="20468" spans="6:6" x14ac:dyDescent="0.2">
      <c r="F20468" s="450"/>
    </row>
    <row r="20469" spans="6:6" x14ac:dyDescent="0.2">
      <c r="F20469" s="450"/>
    </row>
    <row r="20470" spans="6:6" x14ac:dyDescent="0.2">
      <c r="F20470" s="450"/>
    </row>
    <row r="20471" spans="6:6" x14ac:dyDescent="0.2">
      <c r="F20471" s="450"/>
    </row>
    <row r="20472" spans="6:6" x14ac:dyDescent="0.2">
      <c r="F20472" s="450"/>
    </row>
    <row r="20473" spans="6:6" x14ac:dyDescent="0.2">
      <c r="F20473" s="450"/>
    </row>
    <row r="20474" spans="6:6" x14ac:dyDescent="0.2">
      <c r="F20474" s="450"/>
    </row>
    <row r="20475" spans="6:6" x14ac:dyDescent="0.2">
      <c r="F20475" s="450"/>
    </row>
    <row r="20476" spans="6:6" x14ac:dyDescent="0.2">
      <c r="F20476" s="450"/>
    </row>
    <row r="20477" spans="6:6" x14ac:dyDescent="0.2">
      <c r="F20477" s="450"/>
    </row>
    <row r="20478" spans="6:6" x14ac:dyDescent="0.2">
      <c r="F20478" s="450"/>
    </row>
    <row r="20479" spans="6:6" x14ac:dyDescent="0.2">
      <c r="F20479" s="450"/>
    </row>
    <row r="20480" spans="6:6" x14ac:dyDescent="0.2">
      <c r="F20480" s="450"/>
    </row>
    <row r="20481" spans="6:6" x14ac:dyDescent="0.2">
      <c r="F20481" s="450"/>
    </row>
    <row r="20482" spans="6:6" x14ac:dyDescent="0.2">
      <c r="F20482" s="450"/>
    </row>
    <row r="20483" spans="6:6" x14ac:dyDescent="0.2">
      <c r="F20483" s="450"/>
    </row>
    <row r="20484" spans="6:6" x14ac:dyDescent="0.2">
      <c r="F20484" s="450"/>
    </row>
    <row r="20485" spans="6:6" x14ac:dyDescent="0.2">
      <c r="F20485" s="450"/>
    </row>
    <row r="20486" spans="6:6" x14ac:dyDescent="0.2">
      <c r="F20486" s="450"/>
    </row>
    <row r="20487" spans="6:6" x14ac:dyDescent="0.2">
      <c r="F20487" s="450"/>
    </row>
    <row r="20488" spans="6:6" x14ac:dyDescent="0.2">
      <c r="F20488" s="450"/>
    </row>
    <row r="20489" spans="6:6" x14ac:dyDescent="0.2">
      <c r="F20489" s="450"/>
    </row>
    <row r="20490" spans="6:6" x14ac:dyDescent="0.2">
      <c r="F20490" s="450"/>
    </row>
    <row r="20491" spans="6:6" x14ac:dyDescent="0.2">
      <c r="F20491" s="450"/>
    </row>
    <row r="20492" spans="6:6" x14ac:dyDescent="0.2">
      <c r="F20492" s="450"/>
    </row>
    <row r="20493" spans="6:6" x14ac:dyDescent="0.2">
      <c r="F20493" s="450"/>
    </row>
    <row r="20494" spans="6:6" x14ac:dyDescent="0.2">
      <c r="F20494" s="450"/>
    </row>
    <row r="20495" spans="6:6" x14ac:dyDescent="0.2">
      <c r="F20495" s="450"/>
    </row>
    <row r="20496" spans="6:6" x14ac:dyDescent="0.2">
      <c r="F20496" s="450"/>
    </row>
    <row r="20497" spans="6:6" x14ac:dyDescent="0.2">
      <c r="F20497" s="450"/>
    </row>
    <row r="20498" spans="6:6" x14ac:dyDescent="0.2">
      <c r="F20498" s="450"/>
    </row>
    <row r="20499" spans="6:6" x14ac:dyDescent="0.2">
      <c r="F20499" s="450"/>
    </row>
    <row r="20500" spans="6:6" x14ac:dyDescent="0.2">
      <c r="F20500" s="450"/>
    </row>
    <row r="20501" spans="6:6" x14ac:dyDescent="0.2">
      <c r="F20501" s="450"/>
    </row>
    <row r="20502" spans="6:6" x14ac:dyDescent="0.2">
      <c r="F20502" s="450"/>
    </row>
    <row r="20503" spans="6:6" x14ac:dyDescent="0.2">
      <c r="F20503" s="450"/>
    </row>
    <row r="20504" spans="6:6" x14ac:dyDescent="0.2">
      <c r="F20504" s="450"/>
    </row>
    <row r="20505" spans="6:6" x14ac:dyDescent="0.2">
      <c r="F20505" s="450"/>
    </row>
    <row r="20506" spans="6:6" x14ac:dyDescent="0.2">
      <c r="F20506" s="450"/>
    </row>
    <row r="20507" spans="6:6" x14ac:dyDescent="0.2">
      <c r="F20507" s="450"/>
    </row>
    <row r="20508" spans="6:6" x14ac:dyDescent="0.2">
      <c r="F20508" s="450"/>
    </row>
    <row r="20509" spans="6:6" x14ac:dyDescent="0.2">
      <c r="F20509" s="450"/>
    </row>
    <row r="20510" spans="6:6" x14ac:dyDescent="0.2">
      <c r="F20510" s="450"/>
    </row>
    <row r="20511" spans="6:6" x14ac:dyDescent="0.2">
      <c r="F20511" s="450"/>
    </row>
    <row r="20512" spans="6:6" x14ac:dyDescent="0.2">
      <c r="F20512" s="450"/>
    </row>
    <row r="20513" spans="6:6" x14ac:dyDescent="0.2">
      <c r="F20513" s="450"/>
    </row>
    <row r="20514" spans="6:6" x14ac:dyDescent="0.2">
      <c r="F20514" s="450"/>
    </row>
    <row r="20515" spans="6:6" x14ac:dyDescent="0.2">
      <c r="F20515" s="450"/>
    </row>
    <row r="20516" spans="6:6" x14ac:dyDescent="0.2">
      <c r="F20516" s="450"/>
    </row>
    <row r="20517" spans="6:6" x14ac:dyDescent="0.2">
      <c r="F20517" s="450"/>
    </row>
    <row r="20518" spans="6:6" x14ac:dyDescent="0.2">
      <c r="F20518" s="450"/>
    </row>
    <row r="20519" spans="6:6" x14ac:dyDescent="0.2">
      <c r="F20519" s="450"/>
    </row>
    <row r="20520" spans="6:6" x14ac:dyDescent="0.2">
      <c r="F20520" s="450"/>
    </row>
    <row r="20521" spans="6:6" x14ac:dyDescent="0.2">
      <c r="F20521" s="450"/>
    </row>
    <row r="20522" spans="6:6" x14ac:dyDescent="0.2">
      <c r="F20522" s="450"/>
    </row>
    <row r="20523" spans="6:6" x14ac:dyDescent="0.2">
      <c r="F20523" s="450"/>
    </row>
    <row r="20524" spans="6:6" x14ac:dyDescent="0.2">
      <c r="F20524" s="450"/>
    </row>
    <row r="20525" spans="6:6" x14ac:dyDescent="0.2">
      <c r="F20525" s="450"/>
    </row>
    <row r="20526" spans="6:6" x14ac:dyDescent="0.2">
      <c r="F20526" s="450"/>
    </row>
    <row r="20527" spans="6:6" x14ac:dyDescent="0.2">
      <c r="F20527" s="450"/>
    </row>
    <row r="20528" spans="6:6" x14ac:dyDescent="0.2">
      <c r="F20528" s="450"/>
    </row>
    <row r="20529" spans="6:6" x14ac:dyDescent="0.2">
      <c r="F20529" s="450"/>
    </row>
    <row r="20530" spans="6:6" x14ac:dyDescent="0.2">
      <c r="F20530" s="450"/>
    </row>
    <row r="20531" spans="6:6" x14ac:dyDescent="0.2">
      <c r="F20531" s="450"/>
    </row>
    <row r="20532" spans="6:6" x14ac:dyDescent="0.2">
      <c r="F20532" s="450"/>
    </row>
    <row r="20533" spans="6:6" x14ac:dyDescent="0.2">
      <c r="F20533" s="450"/>
    </row>
    <row r="20534" spans="6:6" x14ac:dyDescent="0.2">
      <c r="F20534" s="450"/>
    </row>
    <row r="20535" spans="6:6" x14ac:dyDescent="0.2">
      <c r="F20535" s="450"/>
    </row>
    <row r="20536" spans="6:6" x14ac:dyDescent="0.2">
      <c r="F20536" s="450"/>
    </row>
    <row r="20537" spans="6:6" x14ac:dyDescent="0.2">
      <c r="F20537" s="450"/>
    </row>
    <row r="20538" spans="6:6" x14ac:dyDescent="0.2">
      <c r="F20538" s="450"/>
    </row>
    <row r="20539" spans="6:6" x14ac:dyDescent="0.2">
      <c r="F20539" s="450"/>
    </row>
    <row r="20540" spans="6:6" x14ac:dyDescent="0.2">
      <c r="F20540" s="450"/>
    </row>
    <row r="20541" spans="6:6" x14ac:dyDescent="0.2">
      <c r="F20541" s="450"/>
    </row>
    <row r="20542" spans="6:6" x14ac:dyDescent="0.2">
      <c r="F20542" s="450"/>
    </row>
    <row r="20543" spans="6:6" x14ac:dyDescent="0.2">
      <c r="F20543" s="450"/>
    </row>
    <row r="20544" spans="6:6" x14ac:dyDescent="0.2">
      <c r="F20544" s="450"/>
    </row>
    <row r="20545" spans="6:6" x14ac:dyDescent="0.2">
      <c r="F20545" s="450"/>
    </row>
    <row r="20546" spans="6:6" x14ac:dyDescent="0.2">
      <c r="F20546" s="450"/>
    </row>
    <row r="20547" spans="6:6" x14ac:dyDescent="0.2">
      <c r="F20547" s="450"/>
    </row>
    <row r="20548" spans="6:6" x14ac:dyDescent="0.2">
      <c r="F20548" s="450"/>
    </row>
    <row r="20549" spans="6:6" x14ac:dyDescent="0.2">
      <c r="F20549" s="450"/>
    </row>
    <row r="20550" spans="6:6" x14ac:dyDescent="0.2">
      <c r="F20550" s="450"/>
    </row>
    <row r="20551" spans="6:6" x14ac:dyDescent="0.2">
      <c r="F20551" s="450"/>
    </row>
    <row r="20552" spans="6:6" x14ac:dyDescent="0.2">
      <c r="F20552" s="450"/>
    </row>
    <row r="20553" spans="6:6" x14ac:dyDescent="0.2">
      <c r="F20553" s="450"/>
    </row>
    <row r="20554" spans="6:6" x14ac:dyDescent="0.2">
      <c r="F20554" s="450"/>
    </row>
    <row r="20555" spans="6:6" x14ac:dyDescent="0.2">
      <c r="F20555" s="450"/>
    </row>
    <row r="20556" spans="6:6" x14ac:dyDescent="0.2">
      <c r="F20556" s="450"/>
    </row>
    <row r="20557" spans="6:6" x14ac:dyDescent="0.2">
      <c r="F20557" s="450"/>
    </row>
    <row r="20558" spans="6:6" x14ac:dyDescent="0.2">
      <c r="F20558" s="450"/>
    </row>
    <row r="20559" spans="6:6" x14ac:dyDescent="0.2">
      <c r="F20559" s="450"/>
    </row>
    <row r="20560" spans="6:6" x14ac:dyDescent="0.2">
      <c r="F20560" s="450"/>
    </row>
    <row r="20561" spans="6:6" x14ac:dyDescent="0.2">
      <c r="F20561" s="450"/>
    </row>
    <row r="20562" spans="6:6" x14ac:dyDescent="0.2">
      <c r="F20562" s="450"/>
    </row>
    <row r="20563" spans="6:6" x14ac:dyDescent="0.2">
      <c r="F20563" s="450"/>
    </row>
    <row r="20564" spans="6:6" x14ac:dyDescent="0.2">
      <c r="F20564" s="450"/>
    </row>
    <row r="20565" spans="6:6" x14ac:dyDescent="0.2">
      <c r="F20565" s="450"/>
    </row>
    <row r="20566" spans="6:6" x14ac:dyDescent="0.2">
      <c r="F20566" s="450"/>
    </row>
    <row r="20567" spans="6:6" x14ac:dyDescent="0.2">
      <c r="F20567" s="450"/>
    </row>
    <row r="20568" spans="6:6" x14ac:dyDescent="0.2">
      <c r="F20568" s="450"/>
    </row>
    <row r="20569" spans="6:6" x14ac:dyDescent="0.2">
      <c r="F20569" s="450"/>
    </row>
    <row r="20570" spans="6:6" x14ac:dyDescent="0.2">
      <c r="F20570" s="450"/>
    </row>
    <row r="20571" spans="6:6" x14ac:dyDescent="0.2">
      <c r="F20571" s="450"/>
    </row>
    <row r="20572" spans="6:6" x14ac:dyDescent="0.2">
      <c r="F20572" s="450"/>
    </row>
    <row r="20573" spans="6:6" x14ac:dyDescent="0.2">
      <c r="F20573" s="450"/>
    </row>
    <row r="20574" spans="6:6" x14ac:dyDescent="0.2">
      <c r="F20574" s="450"/>
    </row>
    <row r="20575" spans="6:6" x14ac:dyDescent="0.2">
      <c r="F20575" s="450"/>
    </row>
    <row r="20576" spans="6:6" x14ac:dyDescent="0.2">
      <c r="F20576" s="450"/>
    </row>
    <row r="20577" spans="6:6" x14ac:dyDescent="0.2">
      <c r="F20577" s="450"/>
    </row>
    <row r="20578" spans="6:6" x14ac:dyDescent="0.2">
      <c r="F20578" s="450"/>
    </row>
    <row r="20579" spans="6:6" x14ac:dyDescent="0.2">
      <c r="F20579" s="450"/>
    </row>
    <row r="20580" spans="6:6" x14ac:dyDescent="0.2">
      <c r="F20580" s="450"/>
    </row>
    <row r="20581" spans="6:6" x14ac:dyDescent="0.2">
      <c r="F20581" s="450"/>
    </row>
    <row r="20582" spans="6:6" x14ac:dyDescent="0.2">
      <c r="F20582" s="450"/>
    </row>
    <row r="20583" spans="6:6" x14ac:dyDescent="0.2">
      <c r="F20583" s="450"/>
    </row>
    <row r="20584" spans="6:6" x14ac:dyDescent="0.2">
      <c r="F20584" s="450"/>
    </row>
    <row r="20585" spans="6:6" x14ac:dyDescent="0.2">
      <c r="F20585" s="450"/>
    </row>
    <row r="20586" spans="6:6" x14ac:dyDescent="0.2">
      <c r="F20586" s="450"/>
    </row>
    <row r="20587" spans="6:6" x14ac:dyDescent="0.2">
      <c r="F20587" s="450"/>
    </row>
    <row r="20588" spans="6:6" x14ac:dyDescent="0.2">
      <c r="F20588" s="450"/>
    </row>
    <row r="20589" spans="6:6" x14ac:dyDescent="0.2">
      <c r="F20589" s="450"/>
    </row>
    <row r="20590" spans="6:6" x14ac:dyDescent="0.2">
      <c r="F20590" s="450"/>
    </row>
    <row r="20591" spans="6:6" x14ac:dyDescent="0.2">
      <c r="F20591" s="450"/>
    </row>
    <row r="20592" spans="6:6" x14ac:dyDescent="0.2">
      <c r="F20592" s="450"/>
    </row>
    <row r="20593" spans="6:6" x14ac:dyDescent="0.2">
      <c r="F20593" s="450"/>
    </row>
    <row r="20594" spans="6:6" x14ac:dyDescent="0.2">
      <c r="F20594" s="450"/>
    </row>
    <row r="20595" spans="6:6" x14ac:dyDescent="0.2">
      <c r="F20595" s="450"/>
    </row>
    <row r="20596" spans="6:6" x14ac:dyDescent="0.2">
      <c r="F20596" s="450"/>
    </row>
    <row r="20597" spans="6:6" x14ac:dyDescent="0.2">
      <c r="F20597" s="450"/>
    </row>
    <row r="20598" spans="6:6" x14ac:dyDescent="0.2">
      <c r="F20598" s="450"/>
    </row>
    <row r="20599" spans="6:6" x14ac:dyDescent="0.2">
      <c r="F20599" s="450"/>
    </row>
    <row r="20600" spans="6:6" x14ac:dyDescent="0.2">
      <c r="F20600" s="450"/>
    </row>
    <row r="20601" spans="6:6" x14ac:dyDescent="0.2">
      <c r="F20601" s="450"/>
    </row>
    <row r="20602" spans="6:6" x14ac:dyDescent="0.2">
      <c r="F20602" s="450"/>
    </row>
    <row r="20603" spans="6:6" x14ac:dyDescent="0.2">
      <c r="F20603" s="450"/>
    </row>
    <row r="20604" spans="6:6" x14ac:dyDescent="0.2">
      <c r="F20604" s="450"/>
    </row>
    <row r="20605" spans="6:6" x14ac:dyDescent="0.2">
      <c r="F20605" s="450"/>
    </row>
    <row r="20606" spans="6:6" x14ac:dyDescent="0.2">
      <c r="F20606" s="450"/>
    </row>
    <row r="20607" spans="6:6" x14ac:dyDescent="0.2">
      <c r="F20607" s="450"/>
    </row>
    <row r="20608" spans="6:6" x14ac:dyDescent="0.2">
      <c r="F20608" s="450"/>
    </row>
    <row r="20609" spans="6:6" x14ac:dyDescent="0.2">
      <c r="F20609" s="450"/>
    </row>
    <row r="20610" spans="6:6" x14ac:dyDescent="0.2">
      <c r="F20610" s="450"/>
    </row>
    <row r="20611" spans="6:6" x14ac:dyDescent="0.2">
      <c r="F20611" s="450"/>
    </row>
    <row r="20612" spans="6:6" x14ac:dyDescent="0.2">
      <c r="F20612" s="450"/>
    </row>
    <row r="20613" spans="6:6" x14ac:dyDescent="0.2">
      <c r="F20613" s="450"/>
    </row>
    <row r="20614" spans="6:6" x14ac:dyDescent="0.2">
      <c r="F20614" s="450"/>
    </row>
    <row r="20615" spans="6:6" x14ac:dyDescent="0.2">
      <c r="F20615" s="450"/>
    </row>
    <row r="20616" spans="6:6" x14ac:dyDescent="0.2">
      <c r="F20616" s="450"/>
    </row>
    <row r="20617" spans="6:6" x14ac:dyDescent="0.2">
      <c r="F20617" s="450"/>
    </row>
    <row r="20618" spans="6:6" x14ac:dyDescent="0.2">
      <c r="F20618" s="450"/>
    </row>
    <row r="20619" spans="6:6" x14ac:dyDescent="0.2">
      <c r="F20619" s="450"/>
    </row>
    <row r="20620" spans="6:6" x14ac:dyDescent="0.2">
      <c r="F20620" s="450"/>
    </row>
    <row r="20621" spans="6:6" x14ac:dyDescent="0.2">
      <c r="F20621" s="450"/>
    </row>
    <row r="20622" spans="6:6" x14ac:dyDescent="0.2">
      <c r="F20622" s="450"/>
    </row>
    <row r="20623" spans="6:6" x14ac:dyDescent="0.2">
      <c r="F20623" s="450"/>
    </row>
    <row r="20624" spans="6:6" x14ac:dyDescent="0.2">
      <c r="F20624" s="450"/>
    </row>
    <row r="20625" spans="6:6" x14ac:dyDescent="0.2">
      <c r="F20625" s="450"/>
    </row>
    <row r="20626" spans="6:6" x14ac:dyDescent="0.2">
      <c r="F20626" s="450"/>
    </row>
    <row r="20627" spans="6:6" x14ac:dyDescent="0.2">
      <c r="F20627" s="450"/>
    </row>
    <row r="20628" spans="6:6" x14ac:dyDescent="0.2">
      <c r="F20628" s="450"/>
    </row>
    <row r="20629" spans="6:6" x14ac:dyDescent="0.2">
      <c r="F20629" s="450"/>
    </row>
    <row r="20630" spans="6:6" x14ac:dyDescent="0.2">
      <c r="F20630" s="450"/>
    </row>
    <row r="20631" spans="6:6" x14ac:dyDescent="0.2">
      <c r="F20631" s="450"/>
    </row>
    <row r="20632" spans="6:6" x14ac:dyDescent="0.2">
      <c r="F20632" s="450"/>
    </row>
    <row r="20633" spans="6:6" x14ac:dyDescent="0.2">
      <c r="F20633" s="450"/>
    </row>
    <row r="20634" spans="6:6" x14ac:dyDescent="0.2">
      <c r="F20634" s="450"/>
    </row>
    <row r="20635" spans="6:6" x14ac:dyDescent="0.2">
      <c r="F20635" s="450"/>
    </row>
    <row r="20636" spans="6:6" x14ac:dyDescent="0.2">
      <c r="F20636" s="450"/>
    </row>
    <row r="20637" spans="6:6" x14ac:dyDescent="0.2">
      <c r="F20637" s="450"/>
    </row>
    <row r="20638" spans="6:6" x14ac:dyDescent="0.2">
      <c r="F20638" s="450"/>
    </row>
    <row r="20639" spans="6:6" x14ac:dyDescent="0.2">
      <c r="F20639" s="450"/>
    </row>
    <row r="20640" spans="6:6" x14ac:dyDescent="0.2">
      <c r="F20640" s="450"/>
    </row>
    <row r="20641" spans="6:6" x14ac:dyDescent="0.2">
      <c r="F20641" s="450"/>
    </row>
    <row r="20642" spans="6:6" x14ac:dyDescent="0.2">
      <c r="F20642" s="450"/>
    </row>
    <row r="20643" spans="6:6" x14ac:dyDescent="0.2">
      <c r="F20643" s="450"/>
    </row>
    <row r="20644" spans="6:6" x14ac:dyDescent="0.2">
      <c r="F20644" s="450"/>
    </row>
    <row r="20645" spans="6:6" x14ac:dyDescent="0.2">
      <c r="F20645" s="450"/>
    </row>
    <row r="20646" spans="6:6" x14ac:dyDescent="0.2">
      <c r="F20646" s="450"/>
    </row>
    <row r="20647" spans="6:6" x14ac:dyDescent="0.2">
      <c r="F20647" s="450"/>
    </row>
    <row r="20648" spans="6:6" x14ac:dyDescent="0.2">
      <c r="F20648" s="450"/>
    </row>
    <row r="20649" spans="6:6" x14ac:dyDescent="0.2">
      <c r="F20649" s="450"/>
    </row>
    <row r="20650" spans="6:6" x14ac:dyDescent="0.2">
      <c r="F20650" s="450"/>
    </row>
    <row r="20651" spans="6:6" x14ac:dyDescent="0.2">
      <c r="F20651" s="450"/>
    </row>
    <row r="20652" spans="6:6" x14ac:dyDescent="0.2">
      <c r="F20652" s="450"/>
    </row>
    <row r="20653" spans="6:6" x14ac:dyDescent="0.2">
      <c r="F20653" s="450"/>
    </row>
    <row r="20654" spans="6:6" x14ac:dyDescent="0.2">
      <c r="F20654" s="450"/>
    </row>
    <row r="20655" spans="6:6" x14ac:dyDescent="0.2">
      <c r="F20655" s="450"/>
    </row>
    <row r="20656" spans="6:6" x14ac:dyDescent="0.2">
      <c r="F20656" s="450"/>
    </row>
    <row r="20657" spans="6:6" x14ac:dyDescent="0.2">
      <c r="F20657" s="450"/>
    </row>
    <row r="20658" spans="6:6" x14ac:dyDescent="0.2">
      <c r="F20658" s="450"/>
    </row>
    <row r="20659" spans="6:6" x14ac:dyDescent="0.2">
      <c r="F20659" s="450"/>
    </row>
    <row r="20660" spans="6:6" x14ac:dyDescent="0.2">
      <c r="F20660" s="450"/>
    </row>
    <row r="20661" spans="6:6" x14ac:dyDescent="0.2">
      <c r="F20661" s="450"/>
    </row>
    <row r="20662" spans="6:6" x14ac:dyDescent="0.2">
      <c r="F20662" s="450"/>
    </row>
    <row r="20663" spans="6:6" x14ac:dyDescent="0.2">
      <c r="F20663" s="450"/>
    </row>
    <row r="20664" spans="6:6" x14ac:dyDescent="0.2">
      <c r="F20664" s="450"/>
    </row>
    <row r="20665" spans="6:6" x14ac:dyDescent="0.2">
      <c r="F20665" s="450"/>
    </row>
    <row r="20666" spans="6:6" x14ac:dyDescent="0.2">
      <c r="F20666" s="450"/>
    </row>
    <row r="20667" spans="6:6" x14ac:dyDescent="0.2">
      <c r="F20667" s="450"/>
    </row>
    <row r="20668" spans="6:6" x14ac:dyDescent="0.2">
      <c r="F20668" s="450"/>
    </row>
    <row r="20669" spans="6:6" x14ac:dyDescent="0.2">
      <c r="F20669" s="450"/>
    </row>
    <row r="20670" spans="6:6" x14ac:dyDescent="0.2">
      <c r="F20670" s="450"/>
    </row>
    <row r="20671" spans="6:6" x14ac:dyDescent="0.2">
      <c r="F20671" s="450"/>
    </row>
    <row r="20672" spans="6:6" x14ac:dyDescent="0.2">
      <c r="F20672" s="450"/>
    </row>
    <row r="20673" spans="6:6" x14ac:dyDescent="0.2">
      <c r="F20673" s="450"/>
    </row>
    <row r="20674" spans="6:6" x14ac:dyDescent="0.2">
      <c r="F20674" s="450"/>
    </row>
    <row r="20675" spans="6:6" x14ac:dyDescent="0.2">
      <c r="F20675" s="450"/>
    </row>
    <row r="20676" spans="6:6" x14ac:dyDescent="0.2">
      <c r="F20676" s="450"/>
    </row>
    <row r="20677" spans="6:6" x14ac:dyDescent="0.2">
      <c r="F20677" s="450"/>
    </row>
    <row r="20678" spans="6:6" x14ac:dyDescent="0.2">
      <c r="F20678" s="450"/>
    </row>
    <row r="20679" spans="6:6" x14ac:dyDescent="0.2">
      <c r="F20679" s="450"/>
    </row>
    <row r="20680" spans="6:6" x14ac:dyDescent="0.2">
      <c r="F20680" s="450"/>
    </row>
    <row r="20681" spans="6:6" x14ac:dyDescent="0.2">
      <c r="F20681" s="450"/>
    </row>
    <row r="20682" spans="6:6" x14ac:dyDescent="0.2">
      <c r="F20682" s="450"/>
    </row>
    <row r="20683" spans="6:6" x14ac:dyDescent="0.2">
      <c r="F20683" s="450"/>
    </row>
    <row r="20684" spans="6:6" x14ac:dyDescent="0.2">
      <c r="F20684" s="450"/>
    </row>
    <row r="20685" spans="6:6" x14ac:dyDescent="0.2">
      <c r="F20685" s="450"/>
    </row>
    <row r="20686" spans="6:6" x14ac:dyDescent="0.2">
      <c r="F20686" s="450"/>
    </row>
    <row r="20687" spans="6:6" x14ac:dyDescent="0.2">
      <c r="F20687" s="450"/>
    </row>
    <row r="20688" spans="6:6" x14ac:dyDescent="0.2">
      <c r="F20688" s="450"/>
    </row>
    <row r="20689" spans="6:6" x14ac:dyDescent="0.2">
      <c r="F20689" s="450"/>
    </row>
    <row r="20690" spans="6:6" x14ac:dyDescent="0.2">
      <c r="F20690" s="450"/>
    </row>
    <row r="20691" spans="6:6" x14ac:dyDescent="0.2">
      <c r="F20691" s="450"/>
    </row>
    <row r="20692" spans="6:6" x14ac:dyDescent="0.2">
      <c r="F20692" s="450"/>
    </row>
    <row r="20693" spans="6:6" x14ac:dyDescent="0.2">
      <c r="F20693" s="450"/>
    </row>
    <row r="20694" spans="6:6" x14ac:dyDescent="0.2">
      <c r="F20694" s="450"/>
    </row>
    <row r="20695" spans="6:6" x14ac:dyDescent="0.2">
      <c r="F20695" s="450"/>
    </row>
    <row r="20696" spans="6:6" x14ac:dyDescent="0.2">
      <c r="F20696" s="450"/>
    </row>
    <row r="20697" spans="6:6" x14ac:dyDescent="0.2">
      <c r="F20697" s="450"/>
    </row>
    <row r="20698" spans="6:6" x14ac:dyDescent="0.2">
      <c r="F20698" s="450"/>
    </row>
    <row r="20699" spans="6:6" x14ac:dyDescent="0.2">
      <c r="F20699" s="450"/>
    </row>
    <row r="20700" spans="6:6" x14ac:dyDescent="0.2">
      <c r="F20700" s="450"/>
    </row>
    <row r="20701" spans="6:6" x14ac:dyDescent="0.2">
      <c r="F20701" s="450"/>
    </row>
    <row r="20702" spans="6:6" x14ac:dyDescent="0.2">
      <c r="F20702" s="450"/>
    </row>
    <row r="20703" spans="6:6" x14ac:dyDescent="0.2">
      <c r="F20703" s="450"/>
    </row>
    <row r="20704" spans="6:6" x14ac:dyDescent="0.2">
      <c r="F20704" s="450"/>
    </row>
    <row r="20705" spans="6:6" x14ac:dyDescent="0.2">
      <c r="F20705" s="450"/>
    </row>
    <row r="20706" spans="6:6" x14ac:dyDescent="0.2">
      <c r="F20706" s="450"/>
    </row>
    <row r="20707" spans="6:6" x14ac:dyDescent="0.2">
      <c r="F20707" s="450"/>
    </row>
    <row r="20708" spans="6:6" x14ac:dyDescent="0.2">
      <c r="F20708" s="450"/>
    </row>
    <row r="20709" spans="6:6" x14ac:dyDescent="0.2">
      <c r="F20709" s="450"/>
    </row>
    <row r="20710" spans="6:6" x14ac:dyDescent="0.2">
      <c r="F20710" s="450"/>
    </row>
    <row r="20711" spans="6:6" x14ac:dyDescent="0.2">
      <c r="F20711" s="450"/>
    </row>
    <row r="20712" spans="6:6" x14ac:dyDescent="0.2">
      <c r="F20712" s="450"/>
    </row>
    <row r="20713" spans="6:6" x14ac:dyDescent="0.2">
      <c r="F20713" s="450"/>
    </row>
    <row r="20714" spans="6:6" x14ac:dyDescent="0.2">
      <c r="F20714" s="450"/>
    </row>
    <row r="20715" spans="6:6" x14ac:dyDescent="0.2">
      <c r="F20715" s="450"/>
    </row>
    <row r="20716" spans="6:6" x14ac:dyDescent="0.2">
      <c r="F20716" s="450"/>
    </row>
    <row r="20717" spans="6:6" x14ac:dyDescent="0.2">
      <c r="F20717" s="450"/>
    </row>
    <row r="20718" spans="6:6" x14ac:dyDescent="0.2">
      <c r="F20718" s="450"/>
    </row>
    <row r="20719" spans="6:6" x14ac:dyDescent="0.2">
      <c r="F20719" s="450"/>
    </row>
    <row r="20720" spans="6:6" x14ac:dyDescent="0.2">
      <c r="F20720" s="450"/>
    </row>
    <row r="20721" spans="6:6" x14ac:dyDescent="0.2">
      <c r="F20721" s="450"/>
    </row>
    <row r="20722" spans="6:6" x14ac:dyDescent="0.2">
      <c r="F20722" s="450"/>
    </row>
    <row r="20723" spans="6:6" x14ac:dyDescent="0.2">
      <c r="F20723" s="450"/>
    </row>
    <row r="20724" spans="6:6" x14ac:dyDescent="0.2">
      <c r="F20724" s="450"/>
    </row>
    <row r="20725" spans="6:6" x14ac:dyDescent="0.2">
      <c r="F20725" s="450"/>
    </row>
    <row r="20726" spans="6:6" x14ac:dyDescent="0.2">
      <c r="F20726" s="450"/>
    </row>
    <row r="20727" spans="6:6" x14ac:dyDescent="0.2">
      <c r="F20727" s="450"/>
    </row>
    <row r="20728" spans="6:6" x14ac:dyDescent="0.2">
      <c r="F20728" s="450"/>
    </row>
    <row r="20729" spans="6:6" x14ac:dyDescent="0.2">
      <c r="F20729" s="450"/>
    </row>
    <row r="20730" spans="6:6" x14ac:dyDescent="0.2">
      <c r="F20730" s="450"/>
    </row>
    <row r="20731" spans="6:6" x14ac:dyDescent="0.2">
      <c r="F20731" s="450"/>
    </row>
    <row r="20732" spans="6:6" x14ac:dyDescent="0.2">
      <c r="F20732" s="450"/>
    </row>
    <row r="20733" spans="6:6" x14ac:dyDescent="0.2">
      <c r="F20733" s="450"/>
    </row>
    <row r="20734" spans="6:6" x14ac:dyDescent="0.2">
      <c r="F20734" s="450"/>
    </row>
    <row r="20735" spans="6:6" x14ac:dyDescent="0.2">
      <c r="F20735" s="450"/>
    </row>
    <row r="20736" spans="6:6" x14ac:dyDescent="0.2">
      <c r="F20736" s="450"/>
    </row>
    <row r="20737" spans="6:6" x14ac:dyDescent="0.2">
      <c r="F20737" s="450"/>
    </row>
    <row r="20738" spans="6:6" x14ac:dyDescent="0.2">
      <c r="F20738" s="450"/>
    </row>
    <row r="20739" spans="6:6" x14ac:dyDescent="0.2">
      <c r="F20739" s="450"/>
    </row>
    <row r="20740" spans="6:6" x14ac:dyDescent="0.2">
      <c r="F20740" s="450"/>
    </row>
    <row r="20741" spans="6:6" x14ac:dyDescent="0.2">
      <c r="F20741" s="450"/>
    </row>
    <row r="20742" spans="6:6" x14ac:dyDescent="0.2">
      <c r="F20742" s="450"/>
    </row>
    <row r="20743" spans="6:6" x14ac:dyDescent="0.2">
      <c r="F20743" s="450"/>
    </row>
    <row r="20744" spans="6:6" x14ac:dyDescent="0.2">
      <c r="F20744" s="450"/>
    </row>
    <row r="20745" spans="6:6" x14ac:dyDescent="0.2">
      <c r="F20745" s="450"/>
    </row>
    <row r="20746" spans="6:6" x14ac:dyDescent="0.2">
      <c r="F20746" s="450"/>
    </row>
    <row r="20747" spans="6:6" x14ac:dyDescent="0.2">
      <c r="F20747" s="450"/>
    </row>
    <row r="20748" spans="6:6" x14ac:dyDescent="0.2">
      <c r="F20748" s="450"/>
    </row>
    <row r="20749" spans="6:6" x14ac:dyDescent="0.2">
      <c r="F20749" s="450"/>
    </row>
    <row r="20750" spans="6:6" x14ac:dyDescent="0.2">
      <c r="F20750" s="450"/>
    </row>
    <row r="20751" spans="6:6" x14ac:dyDescent="0.2">
      <c r="F20751" s="450"/>
    </row>
    <row r="20752" spans="6:6" x14ac:dyDescent="0.2">
      <c r="F20752" s="450"/>
    </row>
    <row r="20753" spans="6:6" x14ac:dyDescent="0.2">
      <c r="F20753" s="450"/>
    </row>
    <row r="20754" spans="6:6" x14ac:dyDescent="0.2">
      <c r="F20754" s="450"/>
    </row>
    <row r="20755" spans="6:6" x14ac:dyDescent="0.2">
      <c r="F20755" s="450"/>
    </row>
    <row r="20756" spans="6:6" x14ac:dyDescent="0.2">
      <c r="F20756" s="450"/>
    </row>
    <row r="20757" spans="6:6" x14ac:dyDescent="0.2">
      <c r="F20757" s="450"/>
    </row>
    <row r="20758" spans="6:6" x14ac:dyDescent="0.2">
      <c r="F20758" s="450"/>
    </row>
    <row r="20759" spans="6:6" x14ac:dyDescent="0.2">
      <c r="F20759" s="450"/>
    </row>
    <row r="20760" spans="6:6" x14ac:dyDescent="0.2">
      <c r="F20760" s="450"/>
    </row>
    <row r="20761" spans="6:6" x14ac:dyDescent="0.2">
      <c r="F20761" s="450"/>
    </row>
    <row r="20762" spans="6:6" x14ac:dyDescent="0.2">
      <c r="F20762" s="450"/>
    </row>
    <row r="20763" spans="6:6" x14ac:dyDescent="0.2">
      <c r="F20763" s="450"/>
    </row>
    <row r="20764" spans="6:6" x14ac:dyDescent="0.2">
      <c r="F20764" s="450"/>
    </row>
    <row r="20765" spans="6:6" x14ac:dyDescent="0.2">
      <c r="F20765" s="450"/>
    </row>
    <row r="20766" spans="6:6" x14ac:dyDescent="0.2">
      <c r="F20766" s="450"/>
    </row>
    <row r="20767" spans="6:6" x14ac:dyDescent="0.2">
      <c r="F20767" s="450"/>
    </row>
    <row r="20768" spans="6:6" x14ac:dyDescent="0.2">
      <c r="F20768" s="450"/>
    </row>
    <row r="20769" spans="6:6" x14ac:dyDescent="0.2">
      <c r="F20769" s="450"/>
    </row>
    <row r="20770" spans="6:6" x14ac:dyDescent="0.2">
      <c r="F20770" s="450"/>
    </row>
    <row r="20771" spans="6:6" x14ac:dyDescent="0.2">
      <c r="F20771" s="450"/>
    </row>
    <row r="20772" spans="6:6" x14ac:dyDescent="0.2">
      <c r="F20772" s="450"/>
    </row>
    <row r="20773" spans="6:6" x14ac:dyDescent="0.2">
      <c r="F20773" s="450"/>
    </row>
    <row r="20774" spans="6:6" x14ac:dyDescent="0.2">
      <c r="F20774" s="450"/>
    </row>
    <row r="20775" spans="6:6" x14ac:dyDescent="0.2">
      <c r="F20775" s="450"/>
    </row>
    <row r="20776" spans="6:6" x14ac:dyDescent="0.2">
      <c r="F20776" s="450"/>
    </row>
    <row r="20777" spans="6:6" x14ac:dyDescent="0.2">
      <c r="F20777" s="450"/>
    </row>
    <row r="20778" spans="6:6" x14ac:dyDescent="0.2">
      <c r="F20778" s="450"/>
    </row>
    <row r="20779" spans="6:6" x14ac:dyDescent="0.2">
      <c r="F20779" s="450"/>
    </row>
    <row r="20780" spans="6:6" x14ac:dyDescent="0.2">
      <c r="F20780" s="450"/>
    </row>
    <row r="20781" spans="6:6" x14ac:dyDescent="0.2">
      <c r="F20781" s="450"/>
    </row>
    <row r="20782" spans="6:6" x14ac:dyDescent="0.2">
      <c r="F20782" s="450"/>
    </row>
    <row r="20783" spans="6:6" x14ac:dyDescent="0.2">
      <c r="F20783" s="450"/>
    </row>
    <row r="20784" spans="6:6" x14ac:dyDescent="0.2">
      <c r="F20784" s="450"/>
    </row>
    <row r="20785" spans="6:6" x14ac:dyDescent="0.2">
      <c r="F20785" s="450"/>
    </row>
    <row r="20786" spans="6:6" x14ac:dyDescent="0.2">
      <c r="F20786" s="450"/>
    </row>
    <row r="20787" spans="6:6" x14ac:dyDescent="0.2">
      <c r="F20787" s="450"/>
    </row>
    <row r="20788" spans="6:6" x14ac:dyDescent="0.2">
      <c r="F20788" s="450"/>
    </row>
    <row r="20789" spans="6:6" x14ac:dyDescent="0.2">
      <c r="F20789" s="450"/>
    </row>
    <row r="20790" spans="6:6" x14ac:dyDescent="0.2">
      <c r="F20790" s="450"/>
    </row>
    <row r="20791" spans="6:6" x14ac:dyDescent="0.2">
      <c r="F20791" s="450"/>
    </row>
    <row r="20792" spans="6:6" x14ac:dyDescent="0.2">
      <c r="F20792" s="450"/>
    </row>
    <row r="20793" spans="6:6" x14ac:dyDescent="0.2">
      <c r="F20793" s="450"/>
    </row>
    <row r="20794" spans="6:6" x14ac:dyDescent="0.2">
      <c r="F20794" s="450"/>
    </row>
    <row r="20795" spans="6:6" x14ac:dyDescent="0.2">
      <c r="F20795" s="450"/>
    </row>
    <row r="20796" spans="6:6" x14ac:dyDescent="0.2">
      <c r="F20796" s="450"/>
    </row>
    <row r="20797" spans="6:6" x14ac:dyDescent="0.2">
      <c r="F20797" s="450"/>
    </row>
    <row r="20798" spans="6:6" x14ac:dyDescent="0.2">
      <c r="F20798" s="450"/>
    </row>
    <row r="20799" spans="6:6" x14ac:dyDescent="0.2">
      <c r="F20799" s="450"/>
    </row>
    <row r="20800" spans="6:6" x14ac:dyDescent="0.2">
      <c r="F20800" s="450"/>
    </row>
    <row r="20801" spans="6:6" x14ac:dyDescent="0.2">
      <c r="F20801" s="450"/>
    </row>
    <row r="20802" spans="6:6" x14ac:dyDescent="0.2">
      <c r="F20802" s="450"/>
    </row>
    <row r="20803" spans="6:6" x14ac:dyDescent="0.2">
      <c r="F20803" s="450"/>
    </row>
    <row r="20804" spans="6:6" x14ac:dyDescent="0.2">
      <c r="F20804" s="450"/>
    </row>
    <row r="20805" spans="6:6" x14ac:dyDescent="0.2">
      <c r="F20805" s="450"/>
    </row>
    <row r="20806" spans="6:6" x14ac:dyDescent="0.2">
      <c r="F20806" s="450"/>
    </row>
    <row r="20807" spans="6:6" x14ac:dyDescent="0.2">
      <c r="F20807" s="450"/>
    </row>
    <row r="20808" spans="6:6" x14ac:dyDescent="0.2">
      <c r="F20808" s="450"/>
    </row>
    <row r="20809" spans="6:6" x14ac:dyDescent="0.2">
      <c r="F20809" s="450"/>
    </row>
    <row r="20810" spans="6:6" x14ac:dyDescent="0.2">
      <c r="F20810" s="450"/>
    </row>
    <row r="20811" spans="6:6" x14ac:dyDescent="0.2">
      <c r="F20811" s="450"/>
    </row>
    <row r="20812" spans="6:6" x14ac:dyDescent="0.2">
      <c r="F20812" s="450"/>
    </row>
    <row r="20813" spans="6:6" x14ac:dyDescent="0.2">
      <c r="F20813" s="450"/>
    </row>
    <row r="20814" spans="6:6" x14ac:dyDescent="0.2">
      <c r="F20814" s="450"/>
    </row>
    <row r="20815" spans="6:6" x14ac:dyDescent="0.2">
      <c r="F20815" s="450"/>
    </row>
    <row r="20816" spans="6:6" x14ac:dyDescent="0.2">
      <c r="F20816" s="450"/>
    </row>
    <row r="20817" spans="6:6" x14ac:dyDescent="0.2">
      <c r="F20817" s="450"/>
    </row>
    <row r="20818" spans="6:6" x14ac:dyDescent="0.2">
      <c r="F20818" s="450"/>
    </row>
    <row r="20819" spans="6:6" x14ac:dyDescent="0.2">
      <c r="F20819" s="450"/>
    </row>
    <row r="20820" spans="6:6" x14ac:dyDescent="0.2">
      <c r="F20820" s="450"/>
    </row>
    <row r="20821" spans="6:6" x14ac:dyDescent="0.2">
      <c r="F20821" s="450"/>
    </row>
    <row r="20822" spans="6:6" x14ac:dyDescent="0.2">
      <c r="F20822" s="450"/>
    </row>
    <row r="20823" spans="6:6" x14ac:dyDescent="0.2">
      <c r="F20823" s="450"/>
    </row>
    <row r="20824" spans="6:6" x14ac:dyDescent="0.2">
      <c r="F20824" s="450"/>
    </row>
    <row r="20825" spans="6:6" x14ac:dyDescent="0.2">
      <c r="F20825" s="450"/>
    </row>
    <row r="20826" spans="6:6" x14ac:dyDescent="0.2">
      <c r="F20826" s="450"/>
    </row>
    <row r="20827" spans="6:6" x14ac:dyDescent="0.2">
      <c r="F20827" s="450"/>
    </row>
    <row r="20828" spans="6:6" x14ac:dyDescent="0.2">
      <c r="F20828" s="450"/>
    </row>
    <row r="20829" spans="6:6" x14ac:dyDescent="0.2">
      <c r="F20829" s="450"/>
    </row>
    <row r="20830" spans="6:6" x14ac:dyDescent="0.2">
      <c r="F20830" s="450"/>
    </row>
    <row r="20831" spans="6:6" x14ac:dyDescent="0.2">
      <c r="F20831" s="450"/>
    </row>
    <row r="20832" spans="6:6" x14ac:dyDescent="0.2">
      <c r="F20832" s="450"/>
    </row>
    <row r="20833" spans="6:6" x14ac:dyDescent="0.2">
      <c r="F20833" s="450"/>
    </row>
    <row r="20834" spans="6:6" x14ac:dyDescent="0.2">
      <c r="F20834" s="450"/>
    </row>
    <row r="20835" spans="6:6" x14ac:dyDescent="0.2">
      <c r="F20835" s="450"/>
    </row>
    <row r="20836" spans="6:6" x14ac:dyDescent="0.2">
      <c r="F20836" s="450"/>
    </row>
    <row r="20837" spans="6:6" x14ac:dyDescent="0.2">
      <c r="F20837" s="450"/>
    </row>
    <row r="20838" spans="6:6" x14ac:dyDescent="0.2">
      <c r="F20838" s="450"/>
    </row>
    <row r="20839" spans="6:6" x14ac:dyDescent="0.2">
      <c r="F20839" s="450"/>
    </row>
    <row r="20840" spans="6:6" x14ac:dyDescent="0.2">
      <c r="F20840" s="450"/>
    </row>
    <row r="20841" spans="6:6" x14ac:dyDescent="0.2">
      <c r="F20841" s="450"/>
    </row>
    <row r="20842" spans="6:6" x14ac:dyDescent="0.2">
      <c r="F20842" s="450"/>
    </row>
    <row r="20843" spans="6:6" x14ac:dyDescent="0.2">
      <c r="F20843" s="450"/>
    </row>
    <row r="20844" spans="6:6" x14ac:dyDescent="0.2">
      <c r="F20844" s="450"/>
    </row>
    <row r="20845" spans="6:6" x14ac:dyDescent="0.2">
      <c r="F20845" s="450"/>
    </row>
    <row r="20846" spans="6:6" x14ac:dyDescent="0.2">
      <c r="F20846" s="450"/>
    </row>
    <row r="20847" spans="6:6" x14ac:dyDescent="0.2">
      <c r="F20847" s="450"/>
    </row>
    <row r="20848" spans="6:6" x14ac:dyDescent="0.2">
      <c r="F20848" s="450"/>
    </row>
    <row r="20849" spans="6:6" x14ac:dyDescent="0.2">
      <c r="F20849" s="450"/>
    </row>
    <row r="20850" spans="6:6" x14ac:dyDescent="0.2">
      <c r="F20850" s="450"/>
    </row>
    <row r="20851" spans="6:6" x14ac:dyDescent="0.2">
      <c r="F20851" s="450"/>
    </row>
    <row r="20852" spans="6:6" x14ac:dyDescent="0.2">
      <c r="F20852" s="450"/>
    </row>
    <row r="20853" spans="6:6" x14ac:dyDescent="0.2">
      <c r="F20853" s="450"/>
    </row>
    <row r="20854" spans="6:6" x14ac:dyDescent="0.2">
      <c r="F20854" s="450"/>
    </row>
    <row r="20855" spans="6:6" x14ac:dyDescent="0.2">
      <c r="F20855" s="450"/>
    </row>
    <row r="20856" spans="6:6" x14ac:dyDescent="0.2">
      <c r="F20856" s="450"/>
    </row>
    <row r="20857" spans="6:6" x14ac:dyDescent="0.2">
      <c r="F20857" s="450"/>
    </row>
    <row r="20858" spans="6:6" x14ac:dyDescent="0.2">
      <c r="F20858" s="450"/>
    </row>
    <row r="20859" spans="6:6" x14ac:dyDescent="0.2">
      <c r="F20859" s="450"/>
    </row>
    <row r="20860" spans="6:6" x14ac:dyDescent="0.2">
      <c r="F20860" s="450"/>
    </row>
    <row r="20861" spans="6:6" x14ac:dyDescent="0.2">
      <c r="F20861" s="450"/>
    </row>
    <row r="20862" spans="6:6" x14ac:dyDescent="0.2">
      <c r="F20862" s="450"/>
    </row>
    <row r="20863" spans="6:6" x14ac:dyDescent="0.2">
      <c r="F20863" s="450"/>
    </row>
    <row r="20864" spans="6:6" x14ac:dyDescent="0.2">
      <c r="F20864" s="450"/>
    </row>
    <row r="20865" spans="6:6" x14ac:dyDescent="0.2">
      <c r="F20865" s="450"/>
    </row>
    <row r="20866" spans="6:6" x14ac:dyDescent="0.2">
      <c r="F20866" s="450"/>
    </row>
    <row r="20867" spans="6:6" x14ac:dyDescent="0.2">
      <c r="F20867" s="450"/>
    </row>
    <row r="20868" spans="6:6" x14ac:dyDescent="0.2">
      <c r="F20868" s="450"/>
    </row>
    <row r="20869" spans="6:6" x14ac:dyDescent="0.2">
      <c r="F20869" s="450"/>
    </row>
    <row r="20870" spans="6:6" x14ac:dyDescent="0.2">
      <c r="F20870" s="450"/>
    </row>
    <row r="20871" spans="6:6" x14ac:dyDescent="0.2">
      <c r="F20871" s="450"/>
    </row>
    <row r="20872" spans="6:6" x14ac:dyDescent="0.2">
      <c r="F20872" s="450"/>
    </row>
    <row r="20873" spans="6:6" x14ac:dyDescent="0.2">
      <c r="F20873" s="450"/>
    </row>
    <row r="20874" spans="6:6" x14ac:dyDescent="0.2">
      <c r="F20874" s="450"/>
    </row>
    <row r="20875" spans="6:6" x14ac:dyDescent="0.2">
      <c r="F20875" s="450"/>
    </row>
    <row r="20876" spans="6:6" x14ac:dyDescent="0.2">
      <c r="F20876" s="450"/>
    </row>
    <row r="20877" spans="6:6" x14ac:dyDescent="0.2">
      <c r="F20877" s="450"/>
    </row>
    <row r="20878" spans="6:6" x14ac:dyDescent="0.2">
      <c r="F20878" s="450"/>
    </row>
    <row r="20879" spans="6:6" x14ac:dyDescent="0.2">
      <c r="F20879" s="450"/>
    </row>
    <row r="20880" spans="6:6" x14ac:dyDescent="0.2">
      <c r="F20880" s="450"/>
    </row>
    <row r="20881" spans="6:6" x14ac:dyDescent="0.2">
      <c r="F20881" s="450"/>
    </row>
    <row r="20882" spans="6:6" x14ac:dyDescent="0.2">
      <c r="F20882" s="450"/>
    </row>
    <row r="20883" spans="6:6" x14ac:dyDescent="0.2">
      <c r="F20883" s="450"/>
    </row>
    <row r="20884" spans="6:6" x14ac:dyDescent="0.2">
      <c r="F20884" s="450"/>
    </row>
    <row r="20885" spans="6:6" x14ac:dyDescent="0.2">
      <c r="F20885" s="450"/>
    </row>
    <row r="20886" spans="6:6" x14ac:dyDescent="0.2">
      <c r="F20886" s="450"/>
    </row>
    <row r="20887" spans="6:6" x14ac:dyDescent="0.2">
      <c r="F20887" s="450"/>
    </row>
    <row r="20888" spans="6:6" x14ac:dyDescent="0.2">
      <c r="F20888" s="450"/>
    </row>
    <row r="20889" spans="6:6" x14ac:dyDescent="0.2">
      <c r="F20889" s="450"/>
    </row>
    <row r="20890" spans="6:6" x14ac:dyDescent="0.2">
      <c r="F20890" s="450"/>
    </row>
    <row r="20891" spans="6:6" x14ac:dyDescent="0.2">
      <c r="F20891" s="450"/>
    </row>
    <row r="20892" spans="6:6" x14ac:dyDescent="0.2">
      <c r="F20892" s="450"/>
    </row>
    <row r="20893" spans="6:6" x14ac:dyDescent="0.2">
      <c r="F20893" s="450"/>
    </row>
    <row r="20894" spans="6:6" x14ac:dyDescent="0.2">
      <c r="F20894" s="450"/>
    </row>
    <row r="20895" spans="6:6" x14ac:dyDescent="0.2">
      <c r="F20895" s="450"/>
    </row>
    <row r="20896" spans="6:6" x14ac:dyDescent="0.2">
      <c r="F20896" s="450"/>
    </row>
    <row r="20897" spans="6:6" x14ac:dyDescent="0.2">
      <c r="F20897" s="450"/>
    </row>
    <row r="20898" spans="6:6" x14ac:dyDescent="0.2">
      <c r="F20898" s="450"/>
    </row>
    <row r="20899" spans="6:6" x14ac:dyDescent="0.2">
      <c r="F20899" s="450"/>
    </row>
    <row r="20900" spans="6:6" x14ac:dyDescent="0.2">
      <c r="F20900" s="450"/>
    </row>
    <row r="20901" spans="6:6" x14ac:dyDescent="0.2">
      <c r="F20901" s="450"/>
    </row>
    <row r="20902" spans="6:6" x14ac:dyDescent="0.2">
      <c r="F20902" s="450"/>
    </row>
    <row r="20903" spans="6:6" x14ac:dyDescent="0.2">
      <c r="F20903" s="450"/>
    </row>
    <row r="20904" spans="6:6" x14ac:dyDescent="0.2">
      <c r="F20904" s="450"/>
    </row>
    <row r="20905" spans="6:6" x14ac:dyDescent="0.2">
      <c r="F20905" s="450"/>
    </row>
    <row r="20906" spans="6:6" x14ac:dyDescent="0.2">
      <c r="F20906" s="450"/>
    </row>
    <row r="20907" spans="6:6" x14ac:dyDescent="0.2">
      <c r="F20907" s="450"/>
    </row>
    <row r="20908" spans="6:6" x14ac:dyDescent="0.2">
      <c r="F20908" s="450"/>
    </row>
    <row r="20909" spans="6:6" x14ac:dyDescent="0.2">
      <c r="F20909" s="450"/>
    </row>
    <row r="20910" spans="6:6" x14ac:dyDescent="0.2">
      <c r="F20910" s="450"/>
    </row>
    <row r="20911" spans="6:6" x14ac:dyDescent="0.2">
      <c r="F20911" s="450"/>
    </row>
    <row r="20912" spans="6:6" x14ac:dyDescent="0.2">
      <c r="F20912" s="450"/>
    </row>
    <row r="20913" spans="6:6" x14ac:dyDescent="0.2">
      <c r="F20913" s="450"/>
    </row>
    <row r="20914" spans="6:6" x14ac:dyDescent="0.2">
      <c r="F20914" s="450"/>
    </row>
    <row r="20915" spans="6:6" x14ac:dyDescent="0.2">
      <c r="F20915" s="450"/>
    </row>
    <row r="20916" spans="6:6" x14ac:dyDescent="0.2">
      <c r="F20916" s="450"/>
    </row>
    <row r="20917" spans="6:6" x14ac:dyDescent="0.2">
      <c r="F20917" s="450"/>
    </row>
    <row r="20918" spans="6:6" x14ac:dyDescent="0.2">
      <c r="F20918" s="450"/>
    </row>
    <row r="20919" spans="6:6" x14ac:dyDescent="0.2">
      <c r="F20919" s="450"/>
    </row>
    <row r="20920" spans="6:6" x14ac:dyDescent="0.2">
      <c r="F20920" s="450"/>
    </row>
    <row r="20921" spans="6:6" x14ac:dyDescent="0.2">
      <c r="F20921" s="450"/>
    </row>
    <row r="20922" spans="6:6" x14ac:dyDescent="0.2">
      <c r="F20922" s="450"/>
    </row>
    <row r="20923" spans="6:6" x14ac:dyDescent="0.2">
      <c r="F20923" s="450"/>
    </row>
    <row r="20924" spans="6:6" x14ac:dyDescent="0.2">
      <c r="F20924" s="450"/>
    </row>
    <row r="20925" spans="6:6" x14ac:dyDescent="0.2">
      <c r="F20925" s="450"/>
    </row>
    <row r="20926" spans="6:6" x14ac:dyDescent="0.2">
      <c r="F20926" s="450"/>
    </row>
    <row r="20927" spans="6:6" x14ac:dyDescent="0.2">
      <c r="F20927" s="450"/>
    </row>
    <row r="20928" spans="6:6" x14ac:dyDescent="0.2">
      <c r="F20928" s="450"/>
    </row>
    <row r="20929" spans="6:6" x14ac:dyDescent="0.2">
      <c r="F20929" s="450"/>
    </row>
    <row r="20930" spans="6:6" x14ac:dyDescent="0.2">
      <c r="F20930" s="450"/>
    </row>
    <row r="20931" spans="6:6" x14ac:dyDescent="0.2">
      <c r="F20931" s="450"/>
    </row>
    <row r="20932" spans="6:6" x14ac:dyDescent="0.2">
      <c r="F20932" s="450"/>
    </row>
    <row r="20933" spans="6:6" x14ac:dyDescent="0.2">
      <c r="F20933" s="450"/>
    </row>
    <row r="20934" spans="6:6" x14ac:dyDescent="0.2">
      <c r="F20934" s="450"/>
    </row>
    <row r="20935" spans="6:6" x14ac:dyDescent="0.2">
      <c r="F20935" s="450"/>
    </row>
    <row r="20936" spans="6:6" x14ac:dyDescent="0.2">
      <c r="F20936" s="450"/>
    </row>
    <row r="20937" spans="6:6" x14ac:dyDescent="0.2">
      <c r="F20937" s="450"/>
    </row>
    <row r="20938" spans="6:6" x14ac:dyDescent="0.2">
      <c r="F20938" s="450"/>
    </row>
    <row r="20939" spans="6:6" x14ac:dyDescent="0.2">
      <c r="F20939" s="450"/>
    </row>
    <row r="20940" spans="6:6" x14ac:dyDescent="0.2">
      <c r="F20940" s="450"/>
    </row>
    <row r="20941" spans="6:6" x14ac:dyDescent="0.2">
      <c r="F20941" s="450"/>
    </row>
    <row r="20942" spans="6:6" x14ac:dyDescent="0.2">
      <c r="F20942" s="450"/>
    </row>
    <row r="20943" spans="6:6" x14ac:dyDescent="0.2">
      <c r="F20943" s="450"/>
    </row>
    <row r="20944" spans="6:6" x14ac:dyDescent="0.2">
      <c r="F20944" s="450"/>
    </row>
    <row r="20945" spans="6:6" x14ac:dyDescent="0.2">
      <c r="F20945" s="450"/>
    </row>
    <row r="20946" spans="6:6" x14ac:dyDescent="0.2">
      <c r="F20946" s="450"/>
    </row>
    <row r="20947" spans="6:6" x14ac:dyDescent="0.2">
      <c r="F20947" s="450"/>
    </row>
    <row r="20948" spans="6:6" x14ac:dyDescent="0.2">
      <c r="F20948" s="450"/>
    </row>
    <row r="20949" spans="6:6" x14ac:dyDescent="0.2">
      <c r="F20949" s="450"/>
    </row>
    <row r="20950" spans="6:6" x14ac:dyDescent="0.2">
      <c r="F20950" s="450"/>
    </row>
    <row r="20951" spans="6:6" x14ac:dyDescent="0.2">
      <c r="F20951" s="450"/>
    </row>
    <row r="20952" spans="6:6" x14ac:dyDescent="0.2">
      <c r="F20952" s="450"/>
    </row>
    <row r="20953" spans="6:6" x14ac:dyDescent="0.2">
      <c r="F20953" s="450"/>
    </row>
    <row r="20954" spans="6:6" x14ac:dyDescent="0.2">
      <c r="F20954" s="450"/>
    </row>
    <row r="20955" spans="6:6" x14ac:dyDescent="0.2">
      <c r="F20955" s="450"/>
    </row>
    <row r="20956" spans="6:6" x14ac:dyDescent="0.2">
      <c r="F20956" s="450"/>
    </row>
    <row r="20957" spans="6:6" x14ac:dyDescent="0.2">
      <c r="F20957" s="450"/>
    </row>
    <row r="20958" spans="6:6" x14ac:dyDescent="0.2">
      <c r="F20958" s="450"/>
    </row>
    <row r="20959" spans="6:6" x14ac:dyDescent="0.2">
      <c r="F20959" s="450"/>
    </row>
    <row r="20960" spans="6:6" x14ac:dyDescent="0.2">
      <c r="F20960" s="450"/>
    </row>
    <row r="20961" spans="6:6" x14ac:dyDescent="0.2">
      <c r="F20961" s="450"/>
    </row>
    <row r="20962" spans="6:6" x14ac:dyDescent="0.2">
      <c r="F20962" s="450"/>
    </row>
    <row r="20963" spans="6:6" x14ac:dyDescent="0.2">
      <c r="F20963" s="450"/>
    </row>
    <row r="20964" spans="6:6" x14ac:dyDescent="0.2">
      <c r="F20964" s="450"/>
    </row>
    <row r="20965" spans="6:6" x14ac:dyDescent="0.2">
      <c r="F20965" s="450"/>
    </row>
    <row r="20966" spans="6:6" x14ac:dyDescent="0.2">
      <c r="F20966" s="450"/>
    </row>
    <row r="20967" spans="6:6" x14ac:dyDescent="0.2">
      <c r="F20967" s="450"/>
    </row>
    <row r="20968" spans="6:6" x14ac:dyDescent="0.2">
      <c r="F20968" s="450"/>
    </row>
    <row r="20969" spans="6:6" x14ac:dyDescent="0.2">
      <c r="F20969" s="450"/>
    </row>
    <row r="20970" spans="6:6" x14ac:dyDescent="0.2">
      <c r="F20970" s="450"/>
    </row>
    <row r="20971" spans="6:6" x14ac:dyDescent="0.2">
      <c r="F20971" s="450"/>
    </row>
    <row r="20972" spans="6:6" x14ac:dyDescent="0.2">
      <c r="F20972" s="450"/>
    </row>
    <row r="20973" spans="6:6" x14ac:dyDescent="0.2">
      <c r="F20973" s="450"/>
    </row>
    <row r="20974" spans="6:6" x14ac:dyDescent="0.2">
      <c r="F20974" s="450"/>
    </row>
    <row r="20975" spans="6:6" x14ac:dyDescent="0.2">
      <c r="F20975" s="450"/>
    </row>
    <row r="20976" spans="6:6" x14ac:dyDescent="0.2">
      <c r="F20976" s="450"/>
    </row>
    <row r="20977" spans="6:6" x14ac:dyDescent="0.2">
      <c r="F20977" s="450"/>
    </row>
    <row r="20978" spans="6:6" x14ac:dyDescent="0.2">
      <c r="F20978" s="450"/>
    </row>
    <row r="20979" spans="6:6" x14ac:dyDescent="0.2">
      <c r="F20979" s="450"/>
    </row>
    <row r="20980" spans="6:6" x14ac:dyDescent="0.2">
      <c r="F20980" s="450"/>
    </row>
    <row r="20981" spans="6:6" x14ac:dyDescent="0.2">
      <c r="F20981" s="450"/>
    </row>
    <row r="20982" spans="6:6" x14ac:dyDescent="0.2">
      <c r="F20982" s="450"/>
    </row>
    <row r="20983" spans="6:6" x14ac:dyDescent="0.2">
      <c r="F20983" s="450"/>
    </row>
    <row r="20984" spans="6:6" x14ac:dyDescent="0.2">
      <c r="F20984" s="450"/>
    </row>
    <row r="20985" spans="6:6" x14ac:dyDescent="0.2">
      <c r="F20985" s="450"/>
    </row>
    <row r="20986" spans="6:6" x14ac:dyDescent="0.2">
      <c r="F20986" s="450"/>
    </row>
    <row r="20987" spans="6:6" x14ac:dyDescent="0.2">
      <c r="F20987" s="450"/>
    </row>
    <row r="20988" spans="6:6" x14ac:dyDescent="0.2">
      <c r="F20988" s="450"/>
    </row>
    <row r="20989" spans="6:6" x14ac:dyDescent="0.2">
      <c r="F20989" s="450"/>
    </row>
    <row r="20990" spans="6:6" x14ac:dyDescent="0.2">
      <c r="F20990" s="450"/>
    </row>
    <row r="20991" spans="6:6" x14ac:dyDescent="0.2">
      <c r="F20991" s="450"/>
    </row>
    <row r="20992" spans="6:6" x14ac:dyDescent="0.2">
      <c r="F20992" s="450"/>
    </row>
    <row r="20993" spans="6:6" x14ac:dyDescent="0.2">
      <c r="F20993" s="450"/>
    </row>
    <row r="20994" spans="6:6" x14ac:dyDescent="0.2">
      <c r="F20994" s="450"/>
    </row>
    <row r="20995" spans="6:6" x14ac:dyDescent="0.2">
      <c r="F20995" s="450"/>
    </row>
    <row r="20996" spans="6:6" x14ac:dyDescent="0.2">
      <c r="F20996" s="450"/>
    </row>
    <row r="20997" spans="6:6" x14ac:dyDescent="0.2">
      <c r="F20997" s="450"/>
    </row>
    <row r="20998" spans="6:6" x14ac:dyDescent="0.2">
      <c r="F20998" s="450"/>
    </row>
    <row r="20999" spans="6:6" x14ac:dyDescent="0.2">
      <c r="F20999" s="450"/>
    </row>
    <row r="21000" spans="6:6" x14ac:dyDescent="0.2">
      <c r="F21000" s="450"/>
    </row>
    <row r="21001" spans="6:6" x14ac:dyDescent="0.2">
      <c r="F21001" s="450"/>
    </row>
    <row r="21002" spans="6:6" x14ac:dyDescent="0.2">
      <c r="F21002" s="450"/>
    </row>
    <row r="21003" spans="6:6" x14ac:dyDescent="0.2">
      <c r="F21003" s="450"/>
    </row>
    <row r="21004" spans="6:6" x14ac:dyDescent="0.2">
      <c r="F21004" s="450"/>
    </row>
    <row r="21005" spans="6:6" x14ac:dyDescent="0.2">
      <c r="F21005" s="450"/>
    </row>
    <row r="21006" spans="6:6" x14ac:dyDescent="0.2">
      <c r="F21006" s="450"/>
    </row>
    <row r="21007" spans="6:6" x14ac:dyDescent="0.2">
      <c r="F21007" s="450"/>
    </row>
    <row r="21008" spans="6:6" x14ac:dyDescent="0.2">
      <c r="F21008" s="450"/>
    </row>
    <row r="21009" spans="6:6" x14ac:dyDescent="0.2">
      <c r="F21009" s="450"/>
    </row>
    <row r="21010" spans="6:6" x14ac:dyDescent="0.2">
      <c r="F21010" s="450"/>
    </row>
    <row r="21011" spans="6:6" x14ac:dyDescent="0.2">
      <c r="F21011" s="450"/>
    </row>
    <row r="21012" spans="6:6" x14ac:dyDescent="0.2">
      <c r="F21012" s="450"/>
    </row>
    <row r="21013" spans="6:6" x14ac:dyDescent="0.2">
      <c r="F21013" s="450"/>
    </row>
    <row r="21014" spans="6:6" x14ac:dyDescent="0.2">
      <c r="F21014" s="450"/>
    </row>
    <row r="21015" spans="6:6" x14ac:dyDescent="0.2">
      <c r="F21015" s="450"/>
    </row>
    <row r="21016" spans="6:6" x14ac:dyDescent="0.2">
      <c r="F21016" s="450"/>
    </row>
    <row r="21017" spans="6:6" x14ac:dyDescent="0.2">
      <c r="F21017" s="450"/>
    </row>
    <row r="21018" spans="6:6" x14ac:dyDescent="0.2">
      <c r="F21018" s="450"/>
    </row>
    <row r="21019" spans="6:6" x14ac:dyDescent="0.2">
      <c r="F21019" s="450"/>
    </row>
    <row r="21020" spans="6:6" x14ac:dyDescent="0.2">
      <c r="F21020" s="450"/>
    </row>
    <row r="21021" spans="6:6" x14ac:dyDescent="0.2">
      <c r="F21021" s="450"/>
    </row>
    <row r="21022" spans="6:6" x14ac:dyDescent="0.2">
      <c r="F21022" s="450"/>
    </row>
    <row r="21023" spans="6:6" x14ac:dyDescent="0.2">
      <c r="F21023" s="450"/>
    </row>
    <row r="21024" spans="6:6" x14ac:dyDescent="0.2">
      <c r="F21024" s="450"/>
    </row>
    <row r="21025" spans="6:6" x14ac:dyDescent="0.2">
      <c r="F21025" s="450"/>
    </row>
    <row r="21026" spans="6:6" x14ac:dyDescent="0.2">
      <c r="F21026" s="450"/>
    </row>
    <row r="21027" spans="6:6" x14ac:dyDescent="0.2">
      <c r="F21027" s="450"/>
    </row>
    <row r="21028" spans="6:6" x14ac:dyDescent="0.2">
      <c r="F21028" s="450"/>
    </row>
    <row r="21029" spans="6:6" x14ac:dyDescent="0.2">
      <c r="F21029" s="450"/>
    </row>
    <row r="21030" spans="6:6" x14ac:dyDescent="0.2">
      <c r="F21030" s="450"/>
    </row>
    <row r="21031" spans="6:6" x14ac:dyDescent="0.2">
      <c r="F21031" s="450"/>
    </row>
    <row r="21032" spans="6:6" x14ac:dyDescent="0.2">
      <c r="F21032" s="450"/>
    </row>
    <row r="21033" spans="6:6" x14ac:dyDescent="0.2">
      <c r="F21033" s="450"/>
    </row>
    <row r="21034" spans="6:6" x14ac:dyDescent="0.2">
      <c r="F21034" s="450"/>
    </row>
    <row r="21035" spans="6:6" x14ac:dyDescent="0.2">
      <c r="F21035" s="450"/>
    </row>
    <row r="21036" spans="6:6" x14ac:dyDescent="0.2">
      <c r="F21036" s="450"/>
    </row>
    <row r="21037" spans="6:6" x14ac:dyDescent="0.2">
      <c r="F21037" s="450"/>
    </row>
    <row r="21038" spans="6:6" x14ac:dyDescent="0.2">
      <c r="F21038" s="450"/>
    </row>
    <row r="21039" spans="6:6" x14ac:dyDescent="0.2">
      <c r="F21039" s="450"/>
    </row>
    <row r="21040" spans="6:6" x14ac:dyDescent="0.2">
      <c r="F21040" s="450"/>
    </row>
    <row r="21041" spans="6:6" x14ac:dyDescent="0.2">
      <c r="F21041" s="450"/>
    </row>
    <row r="21042" spans="6:6" x14ac:dyDescent="0.2">
      <c r="F21042" s="450"/>
    </row>
    <row r="21043" spans="6:6" x14ac:dyDescent="0.2">
      <c r="F21043" s="450"/>
    </row>
    <row r="21044" spans="6:6" x14ac:dyDescent="0.2">
      <c r="F21044" s="450"/>
    </row>
    <row r="21045" spans="6:6" x14ac:dyDescent="0.2">
      <c r="F21045" s="450"/>
    </row>
    <row r="21046" spans="6:6" x14ac:dyDescent="0.2">
      <c r="F21046" s="450"/>
    </row>
    <row r="21047" spans="6:6" x14ac:dyDescent="0.2">
      <c r="F21047" s="450"/>
    </row>
    <row r="21048" spans="6:6" x14ac:dyDescent="0.2">
      <c r="F21048" s="450"/>
    </row>
    <row r="21049" spans="6:6" x14ac:dyDescent="0.2">
      <c r="F21049" s="450"/>
    </row>
    <row r="21050" spans="6:6" x14ac:dyDescent="0.2">
      <c r="F21050" s="450"/>
    </row>
    <row r="21051" spans="6:6" x14ac:dyDescent="0.2">
      <c r="F21051" s="450"/>
    </row>
    <row r="21052" spans="6:6" x14ac:dyDescent="0.2">
      <c r="F21052" s="450"/>
    </row>
    <row r="21053" spans="6:6" x14ac:dyDescent="0.2">
      <c r="F21053" s="450"/>
    </row>
    <row r="21054" spans="6:6" x14ac:dyDescent="0.2">
      <c r="F21054" s="450"/>
    </row>
    <row r="21055" spans="6:6" x14ac:dyDescent="0.2">
      <c r="F21055" s="450"/>
    </row>
    <row r="21056" spans="6:6" x14ac:dyDescent="0.2">
      <c r="F21056" s="450"/>
    </row>
    <row r="21057" spans="6:6" x14ac:dyDescent="0.2">
      <c r="F21057" s="450"/>
    </row>
    <row r="21058" spans="6:6" x14ac:dyDescent="0.2">
      <c r="F21058" s="450"/>
    </row>
    <row r="21059" spans="6:6" x14ac:dyDescent="0.2">
      <c r="F21059" s="450"/>
    </row>
    <row r="21060" spans="6:6" x14ac:dyDescent="0.2">
      <c r="F21060" s="450"/>
    </row>
    <row r="21061" spans="6:6" x14ac:dyDescent="0.2">
      <c r="F21061" s="450"/>
    </row>
    <row r="21062" spans="6:6" x14ac:dyDescent="0.2">
      <c r="F21062" s="450"/>
    </row>
    <row r="21063" spans="6:6" x14ac:dyDescent="0.2">
      <c r="F21063" s="450"/>
    </row>
    <row r="21064" spans="6:6" x14ac:dyDescent="0.2">
      <c r="F21064" s="450"/>
    </row>
    <row r="21065" spans="6:6" x14ac:dyDescent="0.2">
      <c r="F21065" s="450"/>
    </row>
    <row r="21066" spans="6:6" x14ac:dyDescent="0.2">
      <c r="F21066" s="450"/>
    </row>
    <row r="21067" spans="6:6" x14ac:dyDescent="0.2">
      <c r="F21067" s="450"/>
    </row>
    <row r="21068" spans="6:6" x14ac:dyDescent="0.2">
      <c r="F21068" s="450"/>
    </row>
    <row r="21069" spans="6:6" x14ac:dyDescent="0.2">
      <c r="F21069" s="450"/>
    </row>
    <row r="21070" spans="6:6" x14ac:dyDescent="0.2">
      <c r="F21070" s="450"/>
    </row>
    <row r="21071" spans="6:6" x14ac:dyDescent="0.2">
      <c r="F21071" s="450"/>
    </row>
    <row r="21072" spans="6:6" x14ac:dyDescent="0.2">
      <c r="F21072" s="450"/>
    </row>
    <row r="21073" spans="6:6" x14ac:dyDescent="0.2">
      <c r="F21073" s="450"/>
    </row>
    <row r="21074" spans="6:6" x14ac:dyDescent="0.2">
      <c r="F21074" s="450"/>
    </row>
    <row r="21075" spans="6:6" x14ac:dyDescent="0.2">
      <c r="F21075" s="450"/>
    </row>
    <row r="21076" spans="6:6" x14ac:dyDescent="0.2">
      <c r="F21076" s="450"/>
    </row>
    <row r="21077" spans="6:6" x14ac:dyDescent="0.2">
      <c r="F21077" s="450"/>
    </row>
    <row r="21078" spans="6:6" x14ac:dyDescent="0.2">
      <c r="F21078" s="450"/>
    </row>
    <row r="21079" spans="6:6" x14ac:dyDescent="0.2">
      <c r="F21079" s="450"/>
    </row>
    <row r="21080" spans="6:6" x14ac:dyDescent="0.2">
      <c r="F21080" s="450"/>
    </row>
    <row r="21081" spans="6:6" x14ac:dyDescent="0.2">
      <c r="F21081" s="450"/>
    </row>
    <row r="21082" spans="6:6" x14ac:dyDescent="0.2">
      <c r="F21082" s="450"/>
    </row>
    <row r="21083" spans="6:6" x14ac:dyDescent="0.2">
      <c r="F21083" s="450"/>
    </row>
    <row r="21084" spans="6:6" x14ac:dyDescent="0.2">
      <c r="F21084" s="450"/>
    </row>
    <row r="21085" spans="6:6" x14ac:dyDescent="0.2">
      <c r="F21085" s="450"/>
    </row>
    <row r="21086" spans="6:6" x14ac:dyDescent="0.2">
      <c r="F21086" s="450"/>
    </row>
    <row r="21087" spans="6:6" x14ac:dyDescent="0.2">
      <c r="F21087" s="450"/>
    </row>
    <row r="21088" spans="6:6" x14ac:dyDescent="0.2">
      <c r="F21088" s="450"/>
    </row>
    <row r="21089" spans="6:6" x14ac:dyDescent="0.2">
      <c r="F21089" s="450"/>
    </row>
    <row r="21090" spans="6:6" x14ac:dyDescent="0.2">
      <c r="F21090" s="450"/>
    </row>
    <row r="21091" spans="6:6" x14ac:dyDescent="0.2">
      <c r="F21091" s="450"/>
    </row>
    <row r="21092" spans="6:6" x14ac:dyDescent="0.2">
      <c r="F21092" s="450"/>
    </row>
    <row r="21093" spans="6:6" x14ac:dyDescent="0.2">
      <c r="F21093" s="450"/>
    </row>
    <row r="21094" spans="6:6" x14ac:dyDescent="0.2">
      <c r="F21094" s="450"/>
    </row>
    <row r="21095" spans="6:6" x14ac:dyDescent="0.2">
      <c r="F21095" s="450"/>
    </row>
    <row r="21096" spans="6:6" x14ac:dyDescent="0.2">
      <c r="F21096" s="450"/>
    </row>
    <row r="21097" spans="6:6" x14ac:dyDescent="0.2">
      <c r="F21097" s="450"/>
    </row>
    <row r="21098" spans="6:6" x14ac:dyDescent="0.2">
      <c r="F21098" s="450"/>
    </row>
    <row r="21099" spans="6:6" x14ac:dyDescent="0.2">
      <c r="F21099" s="450"/>
    </row>
    <row r="21100" spans="6:6" x14ac:dyDescent="0.2">
      <c r="F21100" s="450"/>
    </row>
    <row r="21101" spans="6:6" x14ac:dyDescent="0.2">
      <c r="F21101" s="450"/>
    </row>
    <row r="21102" spans="6:6" x14ac:dyDescent="0.2">
      <c r="F21102" s="450"/>
    </row>
    <row r="21103" spans="6:6" x14ac:dyDescent="0.2">
      <c r="F21103" s="450"/>
    </row>
    <row r="21104" spans="6:6" x14ac:dyDescent="0.2">
      <c r="F21104" s="450"/>
    </row>
    <row r="21105" spans="6:6" x14ac:dyDescent="0.2">
      <c r="F21105" s="450"/>
    </row>
    <row r="21106" spans="6:6" x14ac:dyDescent="0.2">
      <c r="F21106" s="450"/>
    </row>
    <row r="21107" spans="6:6" x14ac:dyDescent="0.2">
      <c r="F21107" s="450"/>
    </row>
    <row r="21108" spans="6:6" x14ac:dyDescent="0.2">
      <c r="F21108" s="450"/>
    </row>
    <row r="21109" spans="6:6" x14ac:dyDescent="0.2">
      <c r="F21109" s="450"/>
    </row>
    <row r="21110" spans="6:6" x14ac:dyDescent="0.2">
      <c r="F21110" s="450"/>
    </row>
    <row r="21111" spans="6:6" x14ac:dyDescent="0.2">
      <c r="F21111" s="450"/>
    </row>
    <row r="21112" spans="6:6" x14ac:dyDescent="0.2">
      <c r="F21112" s="450"/>
    </row>
    <row r="21113" spans="6:6" x14ac:dyDescent="0.2">
      <c r="F21113" s="450"/>
    </row>
    <row r="21114" spans="6:6" x14ac:dyDescent="0.2">
      <c r="F21114" s="450"/>
    </row>
    <row r="21115" spans="6:6" x14ac:dyDescent="0.2">
      <c r="F21115" s="450"/>
    </row>
    <row r="21116" spans="6:6" x14ac:dyDescent="0.2">
      <c r="F21116" s="450"/>
    </row>
    <row r="21117" spans="6:6" x14ac:dyDescent="0.2">
      <c r="F21117" s="450"/>
    </row>
    <row r="21118" spans="6:6" x14ac:dyDescent="0.2">
      <c r="F21118" s="450"/>
    </row>
    <row r="21119" spans="6:6" x14ac:dyDescent="0.2">
      <c r="F21119" s="450"/>
    </row>
    <row r="21120" spans="6:6" x14ac:dyDescent="0.2">
      <c r="F21120" s="450"/>
    </row>
    <row r="21121" spans="6:6" x14ac:dyDescent="0.2">
      <c r="F21121" s="450"/>
    </row>
    <row r="21122" spans="6:6" x14ac:dyDescent="0.2">
      <c r="F21122" s="450"/>
    </row>
    <row r="21123" spans="6:6" x14ac:dyDescent="0.2">
      <c r="F21123" s="450"/>
    </row>
    <row r="21124" spans="6:6" x14ac:dyDescent="0.2">
      <c r="F21124" s="450"/>
    </row>
    <row r="21125" spans="6:6" x14ac:dyDescent="0.2">
      <c r="F21125" s="450"/>
    </row>
    <row r="21126" spans="6:6" x14ac:dyDescent="0.2">
      <c r="F21126" s="450"/>
    </row>
    <row r="21127" spans="6:6" x14ac:dyDescent="0.2">
      <c r="F21127" s="450"/>
    </row>
    <row r="21128" spans="6:6" x14ac:dyDescent="0.2">
      <c r="F21128" s="450"/>
    </row>
    <row r="21129" spans="6:6" x14ac:dyDescent="0.2">
      <c r="F21129" s="450"/>
    </row>
    <row r="21130" spans="6:6" x14ac:dyDescent="0.2">
      <c r="F21130" s="450"/>
    </row>
    <row r="21131" spans="6:6" x14ac:dyDescent="0.2">
      <c r="F21131" s="450"/>
    </row>
    <row r="21132" spans="6:6" x14ac:dyDescent="0.2">
      <c r="F21132" s="450"/>
    </row>
    <row r="21133" spans="6:6" x14ac:dyDescent="0.2">
      <c r="F21133" s="450"/>
    </row>
    <row r="21134" spans="6:6" x14ac:dyDescent="0.2">
      <c r="F21134" s="450"/>
    </row>
    <row r="21135" spans="6:6" x14ac:dyDescent="0.2">
      <c r="F21135" s="450"/>
    </row>
    <row r="21136" spans="6:6" x14ac:dyDescent="0.2">
      <c r="F21136" s="450"/>
    </row>
    <row r="21137" spans="6:6" x14ac:dyDescent="0.2">
      <c r="F21137" s="450"/>
    </row>
    <row r="21138" spans="6:6" x14ac:dyDescent="0.2">
      <c r="F21138" s="450"/>
    </row>
    <row r="21139" spans="6:6" x14ac:dyDescent="0.2">
      <c r="F21139" s="450"/>
    </row>
    <row r="21140" spans="6:6" x14ac:dyDescent="0.2">
      <c r="F21140" s="450"/>
    </row>
    <row r="21141" spans="6:6" x14ac:dyDescent="0.2">
      <c r="F21141" s="450"/>
    </row>
    <row r="21142" spans="6:6" x14ac:dyDescent="0.2">
      <c r="F21142" s="450"/>
    </row>
    <row r="21143" spans="6:6" x14ac:dyDescent="0.2">
      <c r="F21143" s="450"/>
    </row>
    <row r="21144" spans="6:6" x14ac:dyDescent="0.2">
      <c r="F21144" s="450"/>
    </row>
    <row r="21145" spans="6:6" x14ac:dyDescent="0.2">
      <c r="F21145" s="450"/>
    </row>
    <row r="21146" spans="6:6" x14ac:dyDescent="0.2">
      <c r="F21146" s="450"/>
    </row>
    <row r="21147" spans="6:6" x14ac:dyDescent="0.2">
      <c r="F21147" s="450"/>
    </row>
    <row r="21148" spans="6:6" x14ac:dyDescent="0.2">
      <c r="F21148" s="450"/>
    </row>
    <row r="21149" spans="6:6" x14ac:dyDescent="0.2">
      <c r="F21149" s="450"/>
    </row>
    <row r="21150" spans="6:6" x14ac:dyDescent="0.2">
      <c r="F21150" s="450"/>
    </row>
    <row r="21151" spans="6:6" x14ac:dyDescent="0.2">
      <c r="F21151" s="450"/>
    </row>
    <row r="21152" spans="6:6" x14ac:dyDescent="0.2">
      <c r="F21152" s="450"/>
    </row>
    <row r="21153" spans="6:6" x14ac:dyDescent="0.2">
      <c r="F21153" s="450"/>
    </row>
    <row r="21154" spans="6:6" x14ac:dyDescent="0.2">
      <c r="F21154" s="450"/>
    </row>
    <row r="21155" spans="6:6" x14ac:dyDescent="0.2">
      <c r="F21155" s="450"/>
    </row>
    <row r="21156" spans="6:6" x14ac:dyDescent="0.2">
      <c r="F21156" s="450"/>
    </row>
    <row r="21157" spans="6:6" x14ac:dyDescent="0.2">
      <c r="F21157" s="450"/>
    </row>
    <row r="21158" spans="6:6" x14ac:dyDescent="0.2">
      <c r="F21158" s="450"/>
    </row>
    <row r="21159" spans="6:6" x14ac:dyDescent="0.2">
      <c r="F21159" s="450"/>
    </row>
    <row r="21160" spans="6:6" x14ac:dyDescent="0.2">
      <c r="F21160" s="450"/>
    </row>
    <row r="21161" spans="6:6" x14ac:dyDescent="0.2">
      <c r="F21161" s="450"/>
    </row>
    <row r="21162" spans="6:6" x14ac:dyDescent="0.2">
      <c r="F21162" s="450"/>
    </row>
    <row r="21163" spans="6:6" x14ac:dyDescent="0.2">
      <c r="F21163" s="450"/>
    </row>
    <row r="21164" spans="6:6" x14ac:dyDescent="0.2">
      <c r="F21164" s="450"/>
    </row>
    <row r="21165" spans="6:6" x14ac:dyDescent="0.2">
      <c r="F21165" s="450"/>
    </row>
    <row r="21166" spans="6:6" x14ac:dyDescent="0.2">
      <c r="F21166" s="450"/>
    </row>
    <row r="21167" spans="6:6" x14ac:dyDescent="0.2">
      <c r="F21167" s="450"/>
    </row>
    <row r="21168" spans="6:6" x14ac:dyDescent="0.2">
      <c r="F21168" s="450"/>
    </row>
    <row r="21169" spans="6:6" x14ac:dyDescent="0.2">
      <c r="F21169" s="450"/>
    </row>
    <row r="21170" spans="6:6" x14ac:dyDescent="0.2">
      <c r="F21170" s="450"/>
    </row>
    <row r="21171" spans="6:6" x14ac:dyDescent="0.2">
      <c r="F21171" s="450"/>
    </row>
    <row r="21172" spans="6:6" x14ac:dyDescent="0.2">
      <c r="F21172" s="450"/>
    </row>
    <row r="21173" spans="6:6" x14ac:dyDescent="0.2">
      <c r="F21173" s="450"/>
    </row>
    <row r="21174" spans="6:6" x14ac:dyDescent="0.2">
      <c r="F21174" s="450"/>
    </row>
    <row r="21175" spans="6:6" x14ac:dyDescent="0.2">
      <c r="F21175" s="450"/>
    </row>
    <row r="21176" spans="6:6" x14ac:dyDescent="0.2">
      <c r="F21176" s="450"/>
    </row>
    <row r="21177" spans="6:6" x14ac:dyDescent="0.2">
      <c r="F21177" s="450"/>
    </row>
    <row r="21178" spans="6:6" x14ac:dyDescent="0.2">
      <c r="F21178" s="450"/>
    </row>
    <row r="21179" spans="6:6" x14ac:dyDescent="0.2">
      <c r="F21179" s="450"/>
    </row>
    <row r="21180" spans="6:6" x14ac:dyDescent="0.2">
      <c r="F21180" s="450"/>
    </row>
    <row r="21181" spans="6:6" x14ac:dyDescent="0.2">
      <c r="F21181" s="450"/>
    </row>
    <row r="21182" spans="6:6" x14ac:dyDescent="0.2">
      <c r="F21182" s="450"/>
    </row>
    <row r="21183" spans="6:6" x14ac:dyDescent="0.2">
      <c r="F21183" s="450"/>
    </row>
    <row r="21184" spans="6:6" x14ac:dyDescent="0.2">
      <c r="F21184" s="450"/>
    </row>
    <row r="21185" spans="6:6" x14ac:dyDescent="0.2">
      <c r="F21185" s="450"/>
    </row>
    <row r="21186" spans="6:6" x14ac:dyDescent="0.2">
      <c r="F21186" s="450"/>
    </row>
    <row r="21187" spans="6:6" x14ac:dyDescent="0.2">
      <c r="F21187" s="450"/>
    </row>
    <row r="21188" spans="6:6" x14ac:dyDescent="0.2">
      <c r="F21188" s="450"/>
    </row>
    <row r="21189" spans="6:6" x14ac:dyDescent="0.2">
      <c r="F21189" s="450"/>
    </row>
    <row r="21190" spans="6:6" x14ac:dyDescent="0.2">
      <c r="F21190" s="450"/>
    </row>
    <row r="21191" spans="6:6" x14ac:dyDescent="0.2">
      <c r="F21191" s="450"/>
    </row>
    <row r="21192" spans="6:6" x14ac:dyDescent="0.2">
      <c r="F21192" s="450"/>
    </row>
    <row r="21193" spans="6:6" x14ac:dyDescent="0.2">
      <c r="F21193" s="450"/>
    </row>
    <row r="21194" spans="6:6" x14ac:dyDescent="0.2">
      <c r="F21194" s="450"/>
    </row>
    <row r="21195" spans="6:6" x14ac:dyDescent="0.2">
      <c r="F21195" s="450"/>
    </row>
    <row r="21196" spans="6:6" x14ac:dyDescent="0.2">
      <c r="F21196" s="450"/>
    </row>
    <row r="21197" spans="6:6" x14ac:dyDescent="0.2">
      <c r="F21197" s="450"/>
    </row>
    <row r="21198" spans="6:6" x14ac:dyDescent="0.2">
      <c r="F21198" s="450"/>
    </row>
    <row r="21199" spans="6:6" x14ac:dyDescent="0.2">
      <c r="F21199" s="450"/>
    </row>
    <row r="21200" spans="6:6" x14ac:dyDescent="0.2">
      <c r="F21200" s="450"/>
    </row>
    <row r="21201" spans="6:6" x14ac:dyDescent="0.2">
      <c r="F21201" s="450"/>
    </row>
    <row r="21202" spans="6:6" x14ac:dyDescent="0.2">
      <c r="F21202" s="450"/>
    </row>
    <row r="21203" spans="6:6" x14ac:dyDescent="0.2">
      <c r="F21203" s="450"/>
    </row>
    <row r="21204" spans="6:6" x14ac:dyDescent="0.2">
      <c r="F21204" s="450"/>
    </row>
    <row r="21205" spans="6:6" x14ac:dyDescent="0.2">
      <c r="F21205" s="450"/>
    </row>
    <row r="21206" spans="6:6" x14ac:dyDescent="0.2">
      <c r="F21206" s="450"/>
    </row>
    <row r="21207" spans="6:6" x14ac:dyDescent="0.2">
      <c r="F21207" s="450"/>
    </row>
    <row r="21208" spans="6:6" x14ac:dyDescent="0.2">
      <c r="F21208" s="450"/>
    </row>
    <row r="21209" spans="6:6" x14ac:dyDescent="0.2">
      <c r="F21209" s="450"/>
    </row>
    <row r="21210" spans="6:6" x14ac:dyDescent="0.2">
      <c r="F21210" s="450"/>
    </row>
    <row r="21211" spans="6:6" x14ac:dyDescent="0.2">
      <c r="F21211" s="450"/>
    </row>
    <row r="21212" spans="6:6" x14ac:dyDescent="0.2">
      <c r="F21212" s="450"/>
    </row>
    <row r="21213" spans="6:6" x14ac:dyDescent="0.2">
      <c r="F21213" s="450"/>
    </row>
    <row r="21214" spans="6:6" x14ac:dyDescent="0.2">
      <c r="F21214" s="450"/>
    </row>
    <row r="21215" spans="6:6" x14ac:dyDescent="0.2">
      <c r="F21215" s="450"/>
    </row>
    <row r="21216" spans="6:6" x14ac:dyDescent="0.2">
      <c r="F21216" s="450"/>
    </row>
    <row r="21217" spans="6:6" x14ac:dyDescent="0.2">
      <c r="F21217" s="450"/>
    </row>
    <row r="21218" spans="6:6" x14ac:dyDescent="0.2">
      <c r="F21218" s="450"/>
    </row>
    <row r="21219" spans="6:6" x14ac:dyDescent="0.2">
      <c r="F21219" s="450"/>
    </row>
    <row r="21220" spans="6:6" x14ac:dyDescent="0.2">
      <c r="F21220" s="450"/>
    </row>
    <row r="21221" spans="6:6" x14ac:dyDescent="0.2">
      <c r="F21221" s="450"/>
    </row>
    <row r="21222" spans="6:6" x14ac:dyDescent="0.2">
      <c r="F21222" s="450"/>
    </row>
    <row r="21223" spans="6:6" x14ac:dyDescent="0.2">
      <c r="F21223" s="450"/>
    </row>
    <row r="21224" spans="6:6" x14ac:dyDescent="0.2">
      <c r="F21224" s="450"/>
    </row>
    <row r="21225" spans="6:6" x14ac:dyDescent="0.2">
      <c r="F21225" s="450"/>
    </row>
    <row r="21226" spans="6:6" x14ac:dyDescent="0.2">
      <c r="F21226" s="450"/>
    </row>
    <row r="21227" spans="6:6" x14ac:dyDescent="0.2">
      <c r="F21227" s="450"/>
    </row>
    <row r="21228" spans="6:6" x14ac:dyDescent="0.2">
      <c r="F21228" s="450"/>
    </row>
    <row r="21229" spans="6:6" x14ac:dyDescent="0.2">
      <c r="F21229" s="450"/>
    </row>
    <row r="21230" spans="6:6" x14ac:dyDescent="0.2">
      <c r="F21230" s="450"/>
    </row>
    <row r="21231" spans="6:6" x14ac:dyDescent="0.2">
      <c r="F21231" s="450"/>
    </row>
    <row r="21232" spans="6:6" x14ac:dyDescent="0.2">
      <c r="F21232" s="450"/>
    </row>
    <row r="21233" spans="6:6" x14ac:dyDescent="0.2">
      <c r="F21233" s="450"/>
    </row>
    <row r="21234" spans="6:6" x14ac:dyDescent="0.2">
      <c r="F21234" s="450"/>
    </row>
    <row r="21235" spans="6:6" x14ac:dyDescent="0.2">
      <c r="F21235" s="450"/>
    </row>
    <row r="21236" spans="6:6" x14ac:dyDescent="0.2">
      <c r="F21236" s="450"/>
    </row>
    <row r="21237" spans="6:6" x14ac:dyDescent="0.2">
      <c r="F21237" s="450"/>
    </row>
    <row r="21238" spans="6:6" x14ac:dyDescent="0.2">
      <c r="F21238" s="450"/>
    </row>
    <row r="21239" spans="6:6" x14ac:dyDescent="0.2">
      <c r="F21239" s="450"/>
    </row>
    <row r="21240" spans="6:6" x14ac:dyDescent="0.2">
      <c r="F21240" s="450"/>
    </row>
    <row r="21241" spans="6:6" x14ac:dyDescent="0.2">
      <c r="F21241" s="450"/>
    </row>
    <row r="21242" spans="6:6" x14ac:dyDescent="0.2">
      <c r="F21242" s="450"/>
    </row>
    <row r="21243" spans="6:6" x14ac:dyDescent="0.2">
      <c r="F21243" s="450"/>
    </row>
    <row r="21244" spans="6:6" x14ac:dyDescent="0.2">
      <c r="F21244" s="450"/>
    </row>
    <row r="21245" spans="6:6" x14ac:dyDescent="0.2">
      <c r="F21245" s="450"/>
    </row>
    <row r="21246" spans="6:6" x14ac:dyDescent="0.2">
      <c r="F21246" s="450"/>
    </row>
    <row r="21247" spans="6:6" x14ac:dyDescent="0.2">
      <c r="F21247" s="450"/>
    </row>
    <row r="21248" spans="6:6" x14ac:dyDescent="0.2">
      <c r="F21248" s="450"/>
    </row>
    <row r="21249" spans="6:6" x14ac:dyDescent="0.2">
      <c r="F21249" s="450"/>
    </row>
    <row r="21250" spans="6:6" x14ac:dyDescent="0.2">
      <c r="F21250" s="450"/>
    </row>
    <row r="21251" spans="6:6" x14ac:dyDescent="0.2">
      <c r="F21251" s="450"/>
    </row>
    <row r="21252" spans="6:6" x14ac:dyDescent="0.2">
      <c r="F21252" s="450"/>
    </row>
    <row r="21253" spans="6:6" x14ac:dyDescent="0.2">
      <c r="F21253" s="450"/>
    </row>
    <row r="21254" spans="6:6" x14ac:dyDescent="0.2">
      <c r="F21254" s="450"/>
    </row>
    <row r="21255" spans="6:6" x14ac:dyDescent="0.2">
      <c r="F21255" s="450"/>
    </row>
    <row r="21256" spans="6:6" x14ac:dyDescent="0.2">
      <c r="F21256" s="450"/>
    </row>
    <row r="21257" spans="6:6" x14ac:dyDescent="0.2">
      <c r="F21257" s="450"/>
    </row>
    <row r="21258" spans="6:6" x14ac:dyDescent="0.2">
      <c r="F21258" s="450"/>
    </row>
    <row r="21259" spans="6:6" x14ac:dyDescent="0.2">
      <c r="F21259" s="450"/>
    </row>
    <row r="21260" spans="6:6" x14ac:dyDescent="0.2">
      <c r="F21260" s="450"/>
    </row>
    <row r="21261" spans="6:6" x14ac:dyDescent="0.2">
      <c r="F21261" s="450"/>
    </row>
    <row r="21262" spans="6:6" x14ac:dyDescent="0.2">
      <c r="F21262" s="450"/>
    </row>
    <row r="21263" spans="6:6" x14ac:dyDescent="0.2">
      <c r="F21263" s="450"/>
    </row>
    <row r="21264" spans="6:6" x14ac:dyDescent="0.2">
      <c r="F21264" s="450"/>
    </row>
    <row r="21265" spans="6:6" x14ac:dyDescent="0.2">
      <c r="F21265" s="450"/>
    </row>
    <row r="21266" spans="6:6" x14ac:dyDescent="0.2">
      <c r="F21266" s="450"/>
    </row>
    <row r="21267" spans="6:6" x14ac:dyDescent="0.2">
      <c r="F21267" s="450"/>
    </row>
    <row r="21268" spans="6:6" x14ac:dyDescent="0.2">
      <c r="F21268" s="450"/>
    </row>
    <row r="21269" spans="6:6" x14ac:dyDescent="0.2">
      <c r="F21269" s="450"/>
    </row>
    <row r="21270" spans="6:6" x14ac:dyDescent="0.2">
      <c r="F21270" s="450"/>
    </row>
    <row r="21271" spans="6:6" x14ac:dyDescent="0.2">
      <c r="F21271" s="450"/>
    </row>
    <row r="21272" spans="6:6" x14ac:dyDescent="0.2">
      <c r="F21272" s="450"/>
    </row>
    <row r="21273" spans="6:6" x14ac:dyDescent="0.2">
      <c r="F21273" s="450"/>
    </row>
    <row r="21274" spans="6:6" x14ac:dyDescent="0.2">
      <c r="F21274" s="450"/>
    </row>
    <row r="21275" spans="6:6" x14ac:dyDescent="0.2">
      <c r="F21275" s="450"/>
    </row>
    <row r="21276" spans="6:6" x14ac:dyDescent="0.2">
      <c r="F21276" s="450"/>
    </row>
    <row r="21277" spans="6:6" x14ac:dyDescent="0.2">
      <c r="F21277" s="450"/>
    </row>
    <row r="21278" spans="6:6" x14ac:dyDescent="0.2">
      <c r="F21278" s="450"/>
    </row>
    <row r="21279" spans="6:6" x14ac:dyDescent="0.2">
      <c r="F21279" s="450"/>
    </row>
    <row r="21280" spans="6:6" x14ac:dyDescent="0.2">
      <c r="F21280" s="450"/>
    </row>
    <row r="21281" spans="6:6" x14ac:dyDescent="0.2">
      <c r="F21281" s="450"/>
    </row>
    <row r="21282" spans="6:6" x14ac:dyDescent="0.2">
      <c r="F21282" s="450"/>
    </row>
    <row r="21283" spans="6:6" x14ac:dyDescent="0.2">
      <c r="F21283" s="450"/>
    </row>
    <row r="21284" spans="6:6" x14ac:dyDescent="0.2">
      <c r="F21284" s="450"/>
    </row>
    <row r="21285" spans="6:6" x14ac:dyDescent="0.2">
      <c r="F21285" s="450"/>
    </row>
    <row r="21286" spans="6:6" x14ac:dyDescent="0.2">
      <c r="F21286" s="450"/>
    </row>
    <row r="21287" spans="6:6" x14ac:dyDescent="0.2">
      <c r="F21287" s="450"/>
    </row>
    <row r="21288" spans="6:6" x14ac:dyDescent="0.2">
      <c r="F21288" s="450"/>
    </row>
    <row r="21289" spans="6:6" x14ac:dyDescent="0.2">
      <c r="F21289" s="450"/>
    </row>
    <row r="21290" spans="6:6" x14ac:dyDescent="0.2">
      <c r="F21290" s="450"/>
    </row>
    <row r="21291" spans="6:6" x14ac:dyDescent="0.2">
      <c r="F21291" s="450"/>
    </row>
    <row r="21292" spans="6:6" x14ac:dyDescent="0.2">
      <c r="F21292" s="450"/>
    </row>
    <row r="21293" spans="6:6" x14ac:dyDescent="0.2">
      <c r="F21293" s="450"/>
    </row>
    <row r="21294" spans="6:6" x14ac:dyDescent="0.2">
      <c r="F21294" s="450"/>
    </row>
    <row r="21295" spans="6:6" x14ac:dyDescent="0.2">
      <c r="F21295" s="450"/>
    </row>
    <row r="21296" spans="6:6" x14ac:dyDescent="0.2">
      <c r="F21296" s="450"/>
    </row>
    <row r="21297" spans="6:6" x14ac:dyDescent="0.2">
      <c r="F21297" s="450"/>
    </row>
    <row r="21298" spans="6:6" x14ac:dyDescent="0.2">
      <c r="F21298" s="450"/>
    </row>
    <row r="21299" spans="6:6" x14ac:dyDescent="0.2">
      <c r="F21299" s="450"/>
    </row>
    <row r="21300" spans="6:6" x14ac:dyDescent="0.2">
      <c r="F21300" s="450"/>
    </row>
    <row r="21301" spans="6:6" x14ac:dyDescent="0.2">
      <c r="F21301" s="450"/>
    </row>
    <row r="21302" spans="6:6" x14ac:dyDescent="0.2">
      <c r="F21302" s="450"/>
    </row>
    <row r="21303" spans="6:6" x14ac:dyDescent="0.2">
      <c r="F21303" s="450"/>
    </row>
    <row r="21304" spans="6:6" x14ac:dyDescent="0.2">
      <c r="F21304" s="450"/>
    </row>
    <row r="21305" spans="6:6" x14ac:dyDescent="0.2">
      <c r="F21305" s="450"/>
    </row>
    <row r="21306" spans="6:6" x14ac:dyDescent="0.2">
      <c r="F21306" s="450"/>
    </row>
    <row r="21307" spans="6:6" x14ac:dyDescent="0.2">
      <c r="F21307" s="450"/>
    </row>
    <row r="21308" spans="6:6" x14ac:dyDescent="0.2">
      <c r="F21308" s="450"/>
    </row>
    <row r="21309" spans="6:6" x14ac:dyDescent="0.2">
      <c r="F21309" s="450"/>
    </row>
    <row r="21310" spans="6:6" x14ac:dyDescent="0.2">
      <c r="F21310" s="450"/>
    </row>
    <row r="21311" spans="6:6" x14ac:dyDescent="0.2">
      <c r="F21311" s="450"/>
    </row>
    <row r="21312" spans="6:6" x14ac:dyDescent="0.2">
      <c r="F21312" s="450"/>
    </row>
    <row r="21313" spans="6:6" x14ac:dyDescent="0.2">
      <c r="F21313" s="450"/>
    </row>
    <row r="21314" spans="6:6" x14ac:dyDescent="0.2">
      <c r="F21314" s="450"/>
    </row>
    <row r="21315" spans="6:6" x14ac:dyDescent="0.2">
      <c r="F21315" s="450"/>
    </row>
    <row r="21316" spans="6:6" x14ac:dyDescent="0.2">
      <c r="F21316" s="450"/>
    </row>
    <row r="21317" spans="6:6" x14ac:dyDescent="0.2">
      <c r="F21317" s="450"/>
    </row>
    <row r="21318" spans="6:6" x14ac:dyDescent="0.2">
      <c r="F21318" s="450"/>
    </row>
    <row r="21319" spans="6:6" x14ac:dyDescent="0.2">
      <c r="F21319" s="450"/>
    </row>
    <row r="21320" spans="6:6" x14ac:dyDescent="0.2">
      <c r="F21320" s="450"/>
    </row>
    <row r="21321" spans="6:6" x14ac:dyDescent="0.2">
      <c r="F21321" s="450"/>
    </row>
    <row r="21322" spans="6:6" x14ac:dyDescent="0.2">
      <c r="F21322" s="450"/>
    </row>
    <row r="21323" spans="6:6" x14ac:dyDescent="0.2">
      <c r="F21323" s="450"/>
    </row>
    <row r="21324" spans="6:6" x14ac:dyDescent="0.2">
      <c r="F21324" s="450"/>
    </row>
    <row r="21325" spans="6:6" x14ac:dyDescent="0.2">
      <c r="F21325" s="450"/>
    </row>
    <row r="21326" spans="6:6" x14ac:dyDescent="0.2">
      <c r="F21326" s="450"/>
    </row>
    <row r="21327" spans="6:6" x14ac:dyDescent="0.2">
      <c r="F21327" s="450"/>
    </row>
    <row r="21328" spans="6:6" x14ac:dyDescent="0.2">
      <c r="F21328" s="450"/>
    </row>
    <row r="21329" spans="6:6" x14ac:dyDescent="0.2">
      <c r="F21329" s="450"/>
    </row>
    <row r="21330" spans="6:6" x14ac:dyDescent="0.2">
      <c r="F21330" s="450"/>
    </row>
    <row r="21331" spans="6:6" x14ac:dyDescent="0.2">
      <c r="F21331" s="450"/>
    </row>
    <row r="21332" spans="6:6" x14ac:dyDescent="0.2">
      <c r="F21332" s="450"/>
    </row>
    <row r="21333" spans="6:6" x14ac:dyDescent="0.2">
      <c r="F21333" s="450"/>
    </row>
    <row r="21334" spans="6:6" x14ac:dyDescent="0.2">
      <c r="F21334" s="450"/>
    </row>
    <row r="21335" spans="6:6" x14ac:dyDescent="0.2">
      <c r="F21335" s="450"/>
    </row>
    <row r="21336" spans="6:6" x14ac:dyDescent="0.2">
      <c r="F21336" s="450"/>
    </row>
    <row r="21337" spans="6:6" x14ac:dyDescent="0.2">
      <c r="F21337" s="450"/>
    </row>
    <row r="21338" spans="6:6" x14ac:dyDescent="0.2">
      <c r="F21338" s="450"/>
    </row>
    <row r="21339" spans="6:6" x14ac:dyDescent="0.2">
      <c r="F21339" s="450"/>
    </row>
    <row r="21340" spans="6:6" x14ac:dyDescent="0.2">
      <c r="F21340" s="450"/>
    </row>
    <row r="21341" spans="6:6" x14ac:dyDescent="0.2">
      <c r="F21341" s="450"/>
    </row>
    <row r="21342" spans="6:6" x14ac:dyDescent="0.2">
      <c r="F21342" s="450"/>
    </row>
    <row r="21343" spans="6:6" x14ac:dyDescent="0.2">
      <c r="F21343" s="450"/>
    </row>
    <row r="21344" spans="6:6" x14ac:dyDescent="0.2">
      <c r="F21344" s="450"/>
    </row>
    <row r="21345" spans="6:6" x14ac:dyDescent="0.2">
      <c r="F21345" s="450"/>
    </row>
    <row r="21346" spans="6:6" x14ac:dyDescent="0.2">
      <c r="F21346" s="450"/>
    </row>
    <row r="21347" spans="6:6" x14ac:dyDescent="0.2">
      <c r="F21347" s="450"/>
    </row>
    <row r="21348" spans="6:6" x14ac:dyDescent="0.2">
      <c r="F21348" s="450"/>
    </row>
    <row r="21349" spans="6:6" x14ac:dyDescent="0.2">
      <c r="F21349" s="450"/>
    </row>
    <row r="21350" spans="6:6" x14ac:dyDescent="0.2">
      <c r="F21350" s="450"/>
    </row>
    <row r="21351" spans="6:6" x14ac:dyDescent="0.2">
      <c r="F21351" s="450"/>
    </row>
    <row r="21352" spans="6:6" x14ac:dyDescent="0.2">
      <c r="F21352" s="450"/>
    </row>
    <row r="21353" spans="6:6" x14ac:dyDescent="0.2">
      <c r="F21353" s="450"/>
    </row>
    <row r="21354" spans="6:6" x14ac:dyDescent="0.2">
      <c r="F21354" s="450"/>
    </row>
    <row r="21355" spans="6:6" x14ac:dyDescent="0.2">
      <c r="F21355" s="450"/>
    </row>
    <row r="21356" spans="6:6" x14ac:dyDescent="0.2">
      <c r="F21356" s="450"/>
    </row>
    <row r="21357" spans="6:6" x14ac:dyDescent="0.2">
      <c r="F21357" s="450"/>
    </row>
    <row r="21358" spans="6:6" x14ac:dyDescent="0.2">
      <c r="F21358" s="450"/>
    </row>
    <row r="21359" spans="6:6" x14ac:dyDescent="0.2">
      <c r="F21359" s="450"/>
    </row>
    <row r="21360" spans="6:6" x14ac:dyDescent="0.2">
      <c r="F21360" s="450"/>
    </row>
    <row r="21361" spans="6:6" x14ac:dyDescent="0.2">
      <c r="F21361" s="450"/>
    </row>
    <row r="21362" spans="6:6" x14ac:dyDescent="0.2">
      <c r="F21362" s="450"/>
    </row>
    <row r="21363" spans="6:6" x14ac:dyDescent="0.2">
      <c r="F21363" s="450"/>
    </row>
    <row r="21364" spans="6:6" x14ac:dyDescent="0.2">
      <c r="F21364" s="450"/>
    </row>
    <row r="21365" spans="6:6" x14ac:dyDescent="0.2">
      <c r="F21365" s="450"/>
    </row>
    <row r="21366" spans="6:6" x14ac:dyDescent="0.2">
      <c r="F21366" s="450"/>
    </row>
    <row r="21367" spans="6:6" x14ac:dyDescent="0.2">
      <c r="F21367" s="450"/>
    </row>
    <row r="21368" spans="6:6" x14ac:dyDescent="0.2">
      <c r="F21368" s="450"/>
    </row>
    <row r="21369" spans="6:6" x14ac:dyDescent="0.2">
      <c r="F21369" s="450"/>
    </row>
    <row r="21370" spans="6:6" x14ac:dyDescent="0.2">
      <c r="F21370" s="450"/>
    </row>
    <row r="21371" spans="6:6" x14ac:dyDescent="0.2">
      <c r="F21371" s="450"/>
    </row>
    <row r="21372" spans="6:6" x14ac:dyDescent="0.2">
      <c r="F21372" s="450"/>
    </row>
    <row r="21373" spans="6:6" x14ac:dyDescent="0.2">
      <c r="F21373" s="450"/>
    </row>
    <row r="21374" spans="6:6" x14ac:dyDescent="0.2">
      <c r="F21374" s="450"/>
    </row>
    <row r="21375" spans="6:6" x14ac:dyDescent="0.2">
      <c r="F21375" s="450"/>
    </row>
    <row r="21376" spans="6:6" x14ac:dyDescent="0.2">
      <c r="F21376" s="450"/>
    </row>
    <row r="21377" spans="6:6" x14ac:dyDescent="0.2">
      <c r="F21377" s="450"/>
    </row>
    <row r="21378" spans="6:6" x14ac:dyDescent="0.2">
      <c r="F21378" s="450"/>
    </row>
    <row r="21379" spans="6:6" x14ac:dyDescent="0.2">
      <c r="F21379" s="450"/>
    </row>
    <row r="21380" spans="6:6" x14ac:dyDescent="0.2">
      <c r="F21380" s="450"/>
    </row>
    <row r="21381" spans="6:6" x14ac:dyDescent="0.2">
      <c r="F21381" s="450"/>
    </row>
    <row r="21382" spans="6:6" x14ac:dyDescent="0.2">
      <c r="F21382" s="450"/>
    </row>
    <row r="21383" spans="6:6" x14ac:dyDescent="0.2">
      <c r="F21383" s="450"/>
    </row>
    <row r="21384" spans="6:6" x14ac:dyDescent="0.2">
      <c r="F21384" s="450"/>
    </row>
    <row r="21385" spans="6:6" x14ac:dyDescent="0.2">
      <c r="F21385" s="450"/>
    </row>
    <row r="21386" spans="6:6" x14ac:dyDescent="0.2">
      <c r="F21386" s="450"/>
    </row>
    <row r="21387" spans="6:6" x14ac:dyDescent="0.2">
      <c r="F21387" s="450"/>
    </row>
    <row r="21388" spans="6:6" x14ac:dyDescent="0.2">
      <c r="F21388" s="450"/>
    </row>
    <row r="21389" spans="6:6" x14ac:dyDescent="0.2">
      <c r="F21389" s="450"/>
    </row>
    <row r="21390" spans="6:6" x14ac:dyDescent="0.2">
      <c r="F21390" s="450"/>
    </row>
    <row r="21391" spans="6:6" x14ac:dyDescent="0.2">
      <c r="F21391" s="450"/>
    </row>
    <row r="21392" spans="6:6" x14ac:dyDescent="0.2">
      <c r="F21392" s="450"/>
    </row>
    <row r="21393" spans="6:6" x14ac:dyDescent="0.2">
      <c r="F21393" s="450"/>
    </row>
    <row r="21394" spans="6:6" x14ac:dyDescent="0.2">
      <c r="F21394" s="450"/>
    </row>
    <row r="21395" spans="6:6" x14ac:dyDescent="0.2">
      <c r="F21395" s="450"/>
    </row>
    <row r="21396" spans="6:6" x14ac:dyDescent="0.2">
      <c r="F21396" s="450"/>
    </row>
    <row r="21397" spans="6:6" x14ac:dyDescent="0.2">
      <c r="F21397" s="450"/>
    </row>
    <row r="21398" spans="6:6" x14ac:dyDescent="0.2">
      <c r="F21398" s="450"/>
    </row>
    <row r="21399" spans="6:6" x14ac:dyDescent="0.2">
      <c r="F21399" s="450"/>
    </row>
    <row r="21400" spans="6:6" x14ac:dyDescent="0.2">
      <c r="F21400" s="450"/>
    </row>
    <row r="21401" spans="6:6" x14ac:dyDescent="0.2">
      <c r="F21401" s="450"/>
    </row>
    <row r="21402" spans="6:6" x14ac:dyDescent="0.2">
      <c r="F21402" s="450"/>
    </row>
    <row r="21403" spans="6:6" x14ac:dyDescent="0.2">
      <c r="F21403" s="450"/>
    </row>
    <row r="21404" spans="6:6" x14ac:dyDescent="0.2">
      <c r="F21404" s="450"/>
    </row>
    <row r="21405" spans="6:6" x14ac:dyDescent="0.2">
      <c r="F21405" s="450"/>
    </row>
    <row r="21406" spans="6:6" x14ac:dyDescent="0.2">
      <c r="F21406" s="450"/>
    </row>
    <row r="21407" spans="6:6" x14ac:dyDescent="0.2">
      <c r="F21407" s="450"/>
    </row>
    <row r="21408" spans="6:6" x14ac:dyDescent="0.2">
      <c r="F21408" s="450"/>
    </row>
    <row r="21409" spans="6:6" x14ac:dyDescent="0.2">
      <c r="F21409" s="450"/>
    </row>
    <row r="21410" spans="6:6" x14ac:dyDescent="0.2">
      <c r="F21410" s="450"/>
    </row>
    <row r="21411" spans="6:6" x14ac:dyDescent="0.2">
      <c r="F21411" s="450"/>
    </row>
    <row r="21412" spans="6:6" x14ac:dyDescent="0.2">
      <c r="F21412" s="450"/>
    </row>
    <row r="21413" spans="6:6" x14ac:dyDescent="0.2">
      <c r="F21413" s="450"/>
    </row>
    <row r="21414" spans="6:6" x14ac:dyDescent="0.2">
      <c r="F21414" s="450"/>
    </row>
    <row r="21415" spans="6:6" x14ac:dyDescent="0.2">
      <c r="F21415" s="450"/>
    </row>
    <row r="21416" spans="6:6" x14ac:dyDescent="0.2">
      <c r="F21416" s="450"/>
    </row>
    <row r="21417" spans="6:6" x14ac:dyDescent="0.2">
      <c r="F21417" s="450"/>
    </row>
    <row r="21418" spans="6:6" x14ac:dyDescent="0.2">
      <c r="F21418" s="450"/>
    </row>
    <row r="21419" spans="6:6" x14ac:dyDescent="0.2">
      <c r="F21419" s="450"/>
    </row>
    <row r="21420" spans="6:6" x14ac:dyDescent="0.2">
      <c r="F21420" s="450"/>
    </row>
    <row r="21421" spans="6:6" x14ac:dyDescent="0.2">
      <c r="F21421" s="450"/>
    </row>
    <row r="21422" spans="6:6" x14ac:dyDescent="0.2">
      <c r="F21422" s="450"/>
    </row>
    <row r="21423" spans="6:6" x14ac:dyDescent="0.2">
      <c r="F21423" s="450"/>
    </row>
    <row r="21424" spans="6:6" x14ac:dyDescent="0.2">
      <c r="F21424" s="450"/>
    </row>
    <row r="21425" spans="6:6" x14ac:dyDescent="0.2">
      <c r="F21425" s="450"/>
    </row>
    <row r="21426" spans="6:6" x14ac:dyDescent="0.2">
      <c r="F21426" s="450"/>
    </row>
    <row r="21427" spans="6:6" x14ac:dyDescent="0.2">
      <c r="F21427" s="450"/>
    </row>
    <row r="21428" spans="6:6" x14ac:dyDescent="0.2">
      <c r="F21428" s="450"/>
    </row>
    <row r="21429" spans="6:6" x14ac:dyDescent="0.2">
      <c r="F21429" s="450"/>
    </row>
    <row r="21430" spans="6:6" x14ac:dyDescent="0.2">
      <c r="F21430" s="450"/>
    </row>
    <row r="21431" spans="6:6" x14ac:dyDescent="0.2">
      <c r="F21431" s="450"/>
    </row>
    <row r="21432" spans="6:6" x14ac:dyDescent="0.2">
      <c r="F21432" s="450"/>
    </row>
    <row r="21433" spans="6:6" x14ac:dyDescent="0.2">
      <c r="F21433" s="450"/>
    </row>
    <row r="21434" spans="6:6" x14ac:dyDescent="0.2">
      <c r="F21434" s="450"/>
    </row>
    <row r="21435" spans="6:6" x14ac:dyDescent="0.2">
      <c r="F21435" s="450"/>
    </row>
    <row r="21436" spans="6:6" x14ac:dyDescent="0.2">
      <c r="F21436" s="450"/>
    </row>
    <row r="21437" spans="6:6" x14ac:dyDescent="0.2">
      <c r="F21437" s="450"/>
    </row>
    <row r="21438" spans="6:6" x14ac:dyDescent="0.2">
      <c r="F21438" s="450"/>
    </row>
    <row r="21439" spans="6:6" x14ac:dyDescent="0.2">
      <c r="F21439" s="450"/>
    </row>
    <row r="21440" spans="6:6" x14ac:dyDescent="0.2">
      <c r="F21440" s="450"/>
    </row>
    <row r="21441" spans="6:6" x14ac:dyDescent="0.2">
      <c r="F21441" s="450"/>
    </row>
    <row r="21442" spans="6:6" x14ac:dyDescent="0.2">
      <c r="F21442" s="450"/>
    </row>
    <row r="21443" spans="6:6" x14ac:dyDescent="0.2">
      <c r="F21443" s="450"/>
    </row>
    <row r="21444" spans="6:6" x14ac:dyDescent="0.2">
      <c r="F21444" s="450"/>
    </row>
    <row r="21445" spans="6:6" x14ac:dyDescent="0.2">
      <c r="F21445" s="450"/>
    </row>
    <row r="21446" spans="6:6" x14ac:dyDescent="0.2">
      <c r="F21446" s="450"/>
    </row>
    <row r="21447" spans="6:6" x14ac:dyDescent="0.2">
      <c r="F21447" s="450"/>
    </row>
    <row r="21448" spans="6:6" x14ac:dyDescent="0.2">
      <c r="F21448" s="450"/>
    </row>
    <row r="21449" spans="6:6" x14ac:dyDescent="0.2">
      <c r="F21449" s="450"/>
    </row>
    <row r="21450" spans="6:6" x14ac:dyDescent="0.2">
      <c r="F21450" s="450"/>
    </row>
    <row r="21451" spans="6:6" x14ac:dyDescent="0.2">
      <c r="F21451" s="450"/>
    </row>
    <row r="21452" spans="6:6" x14ac:dyDescent="0.2">
      <c r="F21452" s="450"/>
    </row>
    <row r="21453" spans="6:6" x14ac:dyDescent="0.2">
      <c r="F21453" s="450"/>
    </row>
    <row r="21454" spans="6:6" x14ac:dyDescent="0.2">
      <c r="F21454" s="450"/>
    </row>
    <row r="21455" spans="6:6" x14ac:dyDescent="0.2">
      <c r="F21455" s="450"/>
    </row>
    <row r="21456" spans="6:6" x14ac:dyDescent="0.2">
      <c r="F21456" s="450"/>
    </row>
    <row r="21457" spans="6:6" x14ac:dyDescent="0.2">
      <c r="F21457" s="450"/>
    </row>
    <row r="21458" spans="6:6" x14ac:dyDescent="0.2">
      <c r="F21458" s="450"/>
    </row>
    <row r="21459" spans="6:6" x14ac:dyDescent="0.2">
      <c r="F21459" s="450"/>
    </row>
    <row r="21460" spans="6:6" x14ac:dyDescent="0.2">
      <c r="F21460" s="450"/>
    </row>
    <row r="21461" spans="6:6" x14ac:dyDescent="0.2">
      <c r="F21461" s="450"/>
    </row>
    <row r="21462" spans="6:6" x14ac:dyDescent="0.2">
      <c r="F21462" s="450"/>
    </row>
    <row r="21463" spans="6:6" x14ac:dyDescent="0.2">
      <c r="F21463" s="450"/>
    </row>
    <row r="21464" spans="6:6" x14ac:dyDescent="0.2">
      <c r="F21464" s="450"/>
    </row>
    <row r="21465" spans="6:6" x14ac:dyDescent="0.2">
      <c r="F21465" s="450"/>
    </row>
    <row r="21466" spans="6:6" x14ac:dyDescent="0.2">
      <c r="F21466" s="450"/>
    </row>
    <row r="21467" spans="6:6" x14ac:dyDescent="0.2">
      <c r="F21467" s="450"/>
    </row>
    <row r="21468" spans="6:6" x14ac:dyDescent="0.2">
      <c r="F21468" s="450"/>
    </row>
    <row r="21469" spans="6:6" x14ac:dyDescent="0.2">
      <c r="F21469" s="450"/>
    </row>
    <row r="21470" spans="6:6" x14ac:dyDescent="0.2">
      <c r="F21470" s="450"/>
    </row>
    <row r="21471" spans="6:6" x14ac:dyDescent="0.2">
      <c r="F21471" s="450"/>
    </row>
    <row r="21472" spans="6:6" x14ac:dyDescent="0.2">
      <c r="F21472" s="450"/>
    </row>
    <row r="21473" spans="6:6" x14ac:dyDescent="0.2">
      <c r="F21473" s="450"/>
    </row>
    <row r="21474" spans="6:6" x14ac:dyDescent="0.2">
      <c r="F21474" s="450"/>
    </row>
    <row r="21475" spans="6:6" x14ac:dyDescent="0.2">
      <c r="F21475" s="450"/>
    </row>
    <row r="21476" spans="6:6" x14ac:dyDescent="0.2">
      <c r="F21476" s="450"/>
    </row>
    <row r="21477" spans="6:6" x14ac:dyDescent="0.2">
      <c r="F21477" s="450"/>
    </row>
    <row r="21478" spans="6:6" x14ac:dyDescent="0.2">
      <c r="F21478" s="450"/>
    </row>
    <row r="21479" spans="6:6" x14ac:dyDescent="0.2">
      <c r="F21479" s="450"/>
    </row>
    <row r="21480" spans="6:6" x14ac:dyDescent="0.2">
      <c r="F21480" s="450"/>
    </row>
    <row r="21481" spans="6:6" x14ac:dyDescent="0.2">
      <c r="F21481" s="450"/>
    </row>
    <row r="21482" spans="6:6" x14ac:dyDescent="0.2">
      <c r="F21482" s="450"/>
    </row>
    <row r="21483" spans="6:6" x14ac:dyDescent="0.2">
      <c r="F21483" s="450"/>
    </row>
    <row r="21484" spans="6:6" x14ac:dyDescent="0.2">
      <c r="F21484" s="450"/>
    </row>
    <row r="21485" spans="6:6" x14ac:dyDescent="0.2">
      <c r="F21485" s="450"/>
    </row>
    <row r="21486" spans="6:6" x14ac:dyDescent="0.2">
      <c r="F21486" s="450"/>
    </row>
    <row r="21487" spans="6:6" x14ac:dyDescent="0.2">
      <c r="F21487" s="450"/>
    </row>
    <row r="21488" spans="6:6" x14ac:dyDescent="0.2">
      <c r="F21488" s="450"/>
    </row>
    <row r="21489" spans="6:6" x14ac:dyDescent="0.2">
      <c r="F21489" s="450"/>
    </row>
    <row r="21490" spans="6:6" x14ac:dyDescent="0.2">
      <c r="F21490" s="450"/>
    </row>
    <row r="21491" spans="6:6" x14ac:dyDescent="0.2">
      <c r="F21491" s="450"/>
    </row>
    <row r="21492" spans="6:6" x14ac:dyDescent="0.2">
      <c r="F21492" s="450"/>
    </row>
    <row r="21493" spans="6:6" x14ac:dyDescent="0.2">
      <c r="F21493" s="450"/>
    </row>
    <row r="21494" spans="6:6" x14ac:dyDescent="0.2">
      <c r="F21494" s="450"/>
    </row>
    <row r="21495" spans="6:6" x14ac:dyDescent="0.2">
      <c r="F21495" s="450"/>
    </row>
    <row r="21496" spans="6:6" x14ac:dyDescent="0.2">
      <c r="F21496" s="450"/>
    </row>
    <row r="21497" spans="6:6" x14ac:dyDescent="0.2">
      <c r="F21497" s="450"/>
    </row>
    <row r="21498" spans="6:6" x14ac:dyDescent="0.2">
      <c r="F21498" s="450"/>
    </row>
    <row r="21499" spans="6:6" x14ac:dyDescent="0.2">
      <c r="F21499" s="450"/>
    </row>
    <row r="21500" spans="6:6" x14ac:dyDescent="0.2">
      <c r="F21500" s="450"/>
    </row>
    <row r="21501" spans="6:6" x14ac:dyDescent="0.2">
      <c r="F21501" s="450"/>
    </row>
    <row r="21502" spans="6:6" x14ac:dyDescent="0.2">
      <c r="F21502" s="450"/>
    </row>
    <row r="21503" spans="6:6" x14ac:dyDescent="0.2">
      <c r="F21503" s="450"/>
    </row>
    <row r="21504" spans="6:6" x14ac:dyDescent="0.2">
      <c r="F21504" s="450"/>
    </row>
    <row r="21505" spans="6:6" x14ac:dyDescent="0.2">
      <c r="F21505" s="450"/>
    </row>
    <row r="21506" spans="6:6" x14ac:dyDescent="0.2">
      <c r="F21506" s="450"/>
    </row>
    <row r="21507" spans="6:6" x14ac:dyDescent="0.2">
      <c r="F21507" s="450"/>
    </row>
    <row r="21508" spans="6:6" x14ac:dyDescent="0.2">
      <c r="F21508" s="450"/>
    </row>
    <row r="21509" spans="6:6" x14ac:dyDescent="0.2">
      <c r="F21509" s="450"/>
    </row>
    <row r="21510" spans="6:6" x14ac:dyDescent="0.2">
      <c r="F21510" s="450"/>
    </row>
    <row r="21511" spans="6:6" x14ac:dyDescent="0.2">
      <c r="F21511" s="450"/>
    </row>
    <row r="21512" spans="6:6" x14ac:dyDescent="0.2">
      <c r="F21512" s="450"/>
    </row>
    <row r="21513" spans="6:6" x14ac:dyDescent="0.2">
      <c r="F21513" s="450"/>
    </row>
    <row r="21514" spans="6:6" x14ac:dyDescent="0.2">
      <c r="F21514" s="450"/>
    </row>
    <row r="21515" spans="6:6" x14ac:dyDescent="0.2">
      <c r="F21515" s="450"/>
    </row>
    <row r="21516" spans="6:6" x14ac:dyDescent="0.2">
      <c r="F21516" s="450"/>
    </row>
    <row r="21517" spans="6:6" x14ac:dyDescent="0.2">
      <c r="F21517" s="450"/>
    </row>
    <row r="21518" spans="6:6" x14ac:dyDescent="0.2">
      <c r="F21518" s="450"/>
    </row>
    <row r="21519" spans="6:6" x14ac:dyDescent="0.2">
      <c r="F21519" s="450"/>
    </row>
    <row r="21520" spans="6:6" x14ac:dyDescent="0.2">
      <c r="F21520" s="450"/>
    </row>
    <row r="21521" spans="6:6" x14ac:dyDescent="0.2">
      <c r="F21521" s="450"/>
    </row>
    <row r="21522" spans="6:6" x14ac:dyDescent="0.2">
      <c r="F21522" s="450"/>
    </row>
    <row r="21523" spans="6:6" x14ac:dyDescent="0.2">
      <c r="F21523" s="450"/>
    </row>
    <row r="21524" spans="6:6" x14ac:dyDescent="0.2">
      <c r="F21524" s="450"/>
    </row>
    <row r="21525" spans="6:6" x14ac:dyDescent="0.2">
      <c r="F21525" s="450"/>
    </row>
    <row r="21526" spans="6:6" x14ac:dyDescent="0.2">
      <c r="F21526" s="450"/>
    </row>
    <row r="21527" spans="6:6" x14ac:dyDescent="0.2">
      <c r="F21527" s="450"/>
    </row>
    <row r="21528" spans="6:6" x14ac:dyDescent="0.2">
      <c r="F21528" s="450"/>
    </row>
    <row r="21529" spans="6:6" x14ac:dyDescent="0.2">
      <c r="F21529" s="450"/>
    </row>
    <row r="21530" spans="6:6" x14ac:dyDescent="0.2">
      <c r="F21530" s="450"/>
    </row>
    <row r="21531" spans="6:6" x14ac:dyDescent="0.2">
      <c r="F21531" s="450"/>
    </row>
    <row r="21532" spans="6:6" x14ac:dyDescent="0.2">
      <c r="F21532" s="450"/>
    </row>
    <row r="21533" spans="6:6" x14ac:dyDescent="0.2">
      <c r="F21533" s="450"/>
    </row>
    <row r="21534" spans="6:6" x14ac:dyDescent="0.2">
      <c r="F21534" s="450"/>
    </row>
    <row r="21535" spans="6:6" x14ac:dyDescent="0.2">
      <c r="F21535" s="450"/>
    </row>
    <row r="21536" spans="6:6" x14ac:dyDescent="0.2">
      <c r="F21536" s="450"/>
    </row>
    <row r="21537" spans="6:6" x14ac:dyDescent="0.2">
      <c r="F21537" s="450"/>
    </row>
    <row r="21538" spans="6:6" x14ac:dyDescent="0.2">
      <c r="F21538" s="450"/>
    </row>
    <row r="21539" spans="6:6" x14ac:dyDescent="0.2">
      <c r="F21539" s="450"/>
    </row>
    <row r="21540" spans="6:6" x14ac:dyDescent="0.2">
      <c r="F21540" s="450"/>
    </row>
    <row r="21541" spans="6:6" x14ac:dyDescent="0.2">
      <c r="F21541" s="450"/>
    </row>
    <row r="21542" spans="6:6" x14ac:dyDescent="0.2">
      <c r="F21542" s="450"/>
    </row>
    <row r="21543" spans="6:6" x14ac:dyDescent="0.2">
      <c r="F21543" s="450"/>
    </row>
    <row r="21544" spans="6:6" x14ac:dyDescent="0.2">
      <c r="F21544" s="450"/>
    </row>
    <row r="21545" spans="6:6" x14ac:dyDescent="0.2">
      <c r="F21545" s="450"/>
    </row>
    <row r="21546" spans="6:6" x14ac:dyDescent="0.2">
      <c r="F21546" s="450"/>
    </row>
    <row r="21547" spans="6:6" x14ac:dyDescent="0.2">
      <c r="F21547" s="450"/>
    </row>
    <row r="21548" spans="6:6" x14ac:dyDescent="0.2">
      <c r="F21548" s="450"/>
    </row>
    <row r="21549" spans="6:6" x14ac:dyDescent="0.2">
      <c r="F21549" s="450"/>
    </row>
    <row r="21550" spans="6:6" x14ac:dyDescent="0.2">
      <c r="F21550" s="450"/>
    </row>
    <row r="21551" spans="6:6" x14ac:dyDescent="0.2">
      <c r="F21551" s="450"/>
    </row>
    <row r="21552" spans="6:6" x14ac:dyDescent="0.2">
      <c r="F21552" s="450"/>
    </row>
    <row r="21553" spans="6:6" x14ac:dyDescent="0.2">
      <c r="F21553" s="450"/>
    </row>
    <row r="21554" spans="6:6" x14ac:dyDescent="0.2">
      <c r="F21554" s="450"/>
    </row>
    <row r="21555" spans="6:6" x14ac:dyDescent="0.2">
      <c r="F21555" s="450"/>
    </row>
    <row r="21556" spans="6:6" x14ac:dyDescent="0.2">
      <c r="F21556" s="450"/>
    </row>
    <row r="21557" spans="6:6" x14ac:dyDescent="0.2">
      <c r="F21557" s="450"/>
    </row>
    <row r="21558" spans="6:6" x14ac:dyDescent="0.2">
      <c r="F21558" s="450"/>
    </row>
    <row r="21559" spans="6:6" x14ac:dyDescent="0.2">
      <c r="F21559" s="450"/>
    </row>
    <row r="21560" spans="6:6" x14ac:dyDescent="0.2">
      <c r="F21560" s="450"/>
    </row>
    <row r="21561" spans="6:6" x14ac:dyDescent="0.2">
      <c r="F21561" s="450"/>
    </row>
    <row r="21562" spans="6:6" x14ac:dyDescent="0.2">
      <c r="F21562" s="450"/>
    </row>
    <row r="21563" spans="6:6" x14ac:dyDescent="0.2">
      <c r="F21563" s="450"/>
    </row>
    <row r="21564" spans="6:6" x14ac:dyDescent="0.2">
      <c r="F21564" s="450"/>
    </row>
    <row r="21565" spans="6:6" x14ac:dyDescent="0.2">
      <c r="F21565" s="450"/>
    </row>
    <row r="21566" spans="6:6" x14ac:dyDescent="0.2">
      <c r="F21566" s="450"/>
    </row>
    <row r="21567" spans="6:6" x14ac:dyDescent="0.2">
      <c r="F21567" s="450"/>
    </row>
    <row r="21568" spans="6:6" x14ac:dyDescent="0.2">
      <c r="F21568" s="450"/>
    </row>
    <row r="21569" spans="6:6" x14ac:dyDescent="0.2">
      <c r="F21569" s="450"/>
    </row>
    <row r="21570" spans="6:6" x14ac:dyDescent="0.2">
      <c r="F21570" s="450"/>
    </row>
    <row r="21571" spans="6:6" x14ac:dyDescent="0.2">
      <c r="F21571" s="450"/>
    </row>
    <row r="21572" spans="6:6" x14ac:dyDescent="0.2">
      <c r="F21572" s="450"/>
    </row>
    <row r="21573" spans="6:6" x14ac:dyDescent="0.2">
      <c r="F21573" s="450"/>
    </row>
    <row r="21574" spans="6:6" x14ac:dyDescent="0.2">
      <c r="F21574" s="450"/>
    </row>
    <row r="21575" spans="6:6" x14ac:dyDescent="0.2">
      <c r="F21575" s="450"/>
    </row>
    <row r="21576" spans="6:6" x14ac:dyDescent="0.2">
      <c r="F21576" s="450"/>
    </row>
    <row r="21577" spans="6:6" x14ac:dyDescent="0.2">
      <c r="F21577" s="450"/>
    </row>
    <row r="21578" spans="6:6" x14ac:dyDescent="0.2">
      <c r="F21578" s="450"/>
    </row>
    <row r="21579" spans="6:6" x14ac:dyDescent="0.2">
      <c r="F21579" s="450"/>
    </row>
    <row r="21580" spans="6:6" x14ac:dyDescent="0.2">
      <c r="F21580" s="450"/>
    </row>
    <row r="21581" spans="6:6" x14ac:dyDescent="0.2">
      <c r="F21581" s="450"/>
    </row>
    <row r="21582" spans="6:6" x14ac:dyDescent="0.2">
      <c r="F21582" s="450"/>
    </row>
    <row r="21583" spans="6:6" x14ac:dyDescent="0.2">
      <c r="F21583" s="450"/>
    </row>
    <row r="21584" spans="6:6" x14ac:dyDescent="0.2">
      <c r="F21584" s="450"/>
    </row>
    <row r="21585" spans="6:6" x14ac:dyDescent="0.2">
      <c r="F21585" s="450"/>
    </row>
    <row r="21586" spans="6:6" x14ac:dyDescent="0.2">
      <c r="F21586" s="450"/>
    </row>
    <row r="21587" spans="6:6" x14ac:dyDescent="0.2">
      <c r="F21587" s="450"/>
    </row>
    <row r="21588" spans="6:6" x14ac:dyDescent="0.2">
      <c r="F21588" s="450"/>
    </row>
    <row r="21589" spans="6:6" x14ac:dyDescent="0.2">
      <c r="F21589" s="450"/>
    </row>
    <row r="21590" spans="6:6" x14ac:dyDescent="0.2">
      <c r="F21590" s="450"/>
    </row>
    <row r="21591" spans="6:6" x14ac:dyDescent="0.2">
      <c r="F21591" s="450"/>
    </row>
    <row r="21592" spans="6:6" x14ac:dyDescent="0.2">
      <c r="F21592" s="450"/>
    </row>
    <row r="21593" spans="6:6" x14ac:dyDescent="0.2">
      <c r="F21593" s="450"/>
    </row>
    <row r="21594" spans="6:6" x14ac:dyDescent="0.2">
      <c r="F21594" s="450"/>
    </row>
    <row r="21595" spans="6:6" x14ac:dyDescent="0.2">
      <c r="F21595" s="450"/>
    </row>
    <row r="21596" spans="6:6" x14ac:dyDescent="0.2">
      <c r="F21596" s="450"/>
    </row>
    <row r="21597" spans="6:6" x14ac:dyDescent="0.2">
      <c r="F21597" s="450"/>
    </row>
    <row r="21598" spans="6:6" x14ac:dyDescent="0.2">
      <c r="F21598" s="450"/>
    </row>
    <row r="21599" spans="6:6" x14ac:dyDescent="0.2">
      <c r="F21599" s="450"/>
    </row>
    <row r="21600" spans="6:6" x14ac:dyDescent="0.2">
      <c r="F21600" s="450"/>
    </row>
    <row r="21601" spans="6:6" x14ac:dyDescent="0.2">
      <c r="F21601" s="450"/>
    </row>
    <row r="21602" spans="6:6" x14ac:dyDescent="0.2">
      <c r="F21602" s="450"/>
    </row>
    <row r="21603" spans="6:6" x14ac:dyDescent="0.2">
      <c r="F21603" s="450"/>
    </row>
    <row r="21604" spans="6:6" x14ac:dyDescent="0.2">
      <c r="F21604" s="450"/>
    </row>
    <row r="21605" spans="6:6" x14ac:dyDescent="0.2">
      <c r="F21605" s="450"/>
    </row>
    <row r="21606" spans="6:6" x14ac:dyDescent="0.2">
      <c r="F21606" s="450"/>
    </row>
    <row r="21607" spans="6:6" x14ac:dyDescent="0.2">
      <c r="F21607" s="450"/>
    </row>
    <row r="21608" spans="6:6" x14ac:dyDescent="0.2">
      <c r="F21608" s="450"/>
    </row>
    <row r="21609" spans="6:6" x14ac:dyDescent="0.2">
      <c r="F21609" s="450"/>
    </row>
    <row r="21610" spans="6:6" x14ac:dyDescent="0.2">
      <c r="F21610" s="450"/>
    </row>
    <row r="21611" spans="6:6" x14ac:dyDescent="0.2">
      <c r="F21611" s="450"/>
    </row>
    <row r="21612" spans="6:6" x14ac:dyDescent="0.2">
      <c r="F21612" s="450"/>
    </row>
    <row r="21613" spans="6:6" x14ac:dyDescent="0.2">
      <c r="F21613" s="450"/>
    </row>
    <row r="21614" spans="6:6" x14ac:dyDescent="0.2">
      <c r="F21614" s="450"/>
    </row>
    <row r="21615" spans="6:6" x14ac:dyDescent="0.2">
      <c r="F21615" s="450"/>
    </row>
    <row r="21616" spans="6:6" x14ac:dyDescent="0.2">
      <c r="F21616" s="450"/>
    </row>
    <row r="21617" spans="6:6" x14ac:dyDescent="0.2">
      <c r="F21617" s="450"/>
    </row>
    <row r="21618" spans="6:6" x14ac:dyDescent="0.2">
      <c r="F21618" s="450"/>
    </row>
    <row r="21619" spans="6:6" x14ac:dyDescent="0.2">
      <c r="F21619" s="450"/>
    </row>
    <row r="21620" spans="6:6" x14ac:dyDescent="0.2">
      <c r="F21620" s="450"/>
    </row>
    <row r="21621" spans="6:6" x14ac:dyDescent="0.2">
      <c r="F21621" s="450"/>
    </row>
    <row r="21622" spans="6:6" x14ac:dyDescent="0.2">
      <c r="F21622" s="450"/>
    </row>
    <row r="21623" spans="6:6" x14ac:dyDescent="0.2">
      <c r="F21623" s="450"/>
    </row>
    <row r="21624" spans="6:6" x14ac:dyDescent="0.2">
      <c r="F21624" s="450"/>
    </row>
    <row r="21625" spans="6:6" x14ac:dyDescent="0.2">
      <c r="F21625" s="450"/>
    </row>
    <row r="21626" spans="6:6" x14ac:dyDescent="0.2">
      <c r="F21626" s="450"/>
    </row>
    <row r="21627" spans="6:6" x14ac:dyDescent="0.2">
      <c r="F21627" s="450"/>
    </row>
    <row r="21628" spans="6:6" x14ac:dyDescent="0.2">
      <c r="F21628" s="450"/>
    </row>
    <row r="21629" spans="6:6" x14ac:dyDescent="0.2">
      <c r="F21629" s="450"/>
    </row>
    <row r="21630" spans="6:6" x14ac:dyDescent="0.2">
      <c r="F21630" s="450"/>
    </row>
    <row r="21631" spans="6:6" x14ac:dyDescent="0.2">
      <c r="F21631" s="450"/>
    </row>
    <row r="21632" spans="6:6" x14ac:dyDescent="0.2">
      <c r="F21632" s="450"/>
    </row>
    <row r="21633" spans="6:6" x14ac:dyDescent="0.2">
      <c r="F21633" s="450"/>
    </row>
    <row r="21634" spans="6:6" x14ac:dyDescent="0.2">
      <c r="F21634" s="450"/>
    </row>
    <row r="21635" spans="6:6" x14ac:dyDescent="0.2">
      <c r="F21635" s="450"/>
    </row>
    <row r="21636" spans="6:6" x14ac:dyDescent="0.2">
      <c r="F21636" s="450"/>
    </row>
    <row r="21637" spans="6:6" x14ac:dyDescent="0.2">
      <c r="F21637" s="450"/>
    </row>
    <row r="21638" spans="6:6" x14ac:dyDescent="0.2">
      <c r="F21638" s="450"/>
    </row>
    <row r="21639" spans="6:6" x14ac:dyDescent="0.2">
      <c r="F21639" s="450"/>
    </row>
    <row r="21640" spans="6:6" x14ac:dyDescent="0.2">
      <c r="F21640" s="450"/>
    </row>
    <row r="21641" spans="6:6" x14ac:dyDescent="0.2">
      <c r="F21641" s="450"/>
    </row>
    <row r="21642" spans="6:6" x14ac:dyDescent="0.2">
      <c r="F21642" s="450"/>
    </row>
    <row r="21643" spans="6:6" x14ac:dyDescent="0.2">
      <c r="F21643" s="450"/>
    </row>
    <row r="21644" spans="6:6" x14ac:dyDescent="0.2">
      <c r="F21644" s="450"/>
    </row>
    <row r="21645" spans="6:6" x14ac:dyDescent="0.2">
      <c r="F21645" s="450"/>
    </row>
    <row r="21646" spans="6:6" x14ac:dyDescent="0.2">
      <c r="F21646" s="450"/>
    </row>
    <row r="21647" spans="6:6" x14ac:dyDescent="0.2">
      <c r="F21647" s="450"/>
    </row>
    <row r="21648" spans="6:6" x14ac:dyDescent="0.2">
      <c r="F21648" s="450"/>
    </row>
    <row r="21649" spans="6:6" x14ac:dyDescent="0.2">
      <c r="F21649" s="450"/>
    </row>
    <row r="21650" spans="6:6" x14ac:dyDescent="0.2">
      <c r="F21650" s="450"/>
    </row>
    <row r="21651" spans="6:6" x14ac:dyDescent="0.2">
      <c r="F21651" s="450"/>
    </row>
    <row r="21652" spans="6:6" x14ac:dyDescent="0.2">
      <c r="F21652" s="450"/>
    </row>
    <row r="21653" spans="6:6" x14ac:dyDescent="0.2">
      <c r="F21653" s="450"/>
    </row>
    <row r="21654" spans="6:6" x14ac:dyDescent="0.2">
      <c r="F21654" s="450"/>
    </row>
    <row r="21655" spans="6:6" x14ac:dyDescent="0.2">
      <c r="F21655" s="450"/>
    </row>
    <row r="21656" spans="6:6" x14ac:dyDescent="0.2">
      <c r="F21656" s="450"/>
    </row>
    <row r="21657" spans="6:6" x14ac:dyDescent="0.2">
      <c r="F21657" s="450"/>
    </row>
    <row r="21658" spans="6:6" x14ac:dyDescent="0.2">
      <c r="F21658" s="450"/>
    </row>
    <row r="21659" spans="6:6" x14ac:dyDescent="0.2">
      <c r="F21659" s="450"/>
    </row>
    <row r="21660" spans="6:6" x14ac:dyDescent="0.2">
      <c r="F21660" s="450"/>
    </row>
    <row r="21661" spans="6:6" x14ac:dyDescent="0.2">
      <c r="F21661" s="450"/>
    </row>
    <row r="21662" spans="6:6" x14ac:dyDescent="0.2">
      <c r="F21662" s="450"/>
    </row>
    <row r="21663" spans="6:6" x14ac:dyDescent="0.2">
      <c r="F21663" s="450"/>
    </row>
    <row r="21664" spans="6:6" x14ac:dyDescent="0.2">
      <c r="F21664" s="450"/>
    </row>
    <row r="21665" spans="6:6" x14ac:dyDescent="0.2">
      <c r="F21665" s="450"/>
    </row>
    <row r="21666" spans="6:6" x14ac:dyDescent="0.2">
      <c r="F21666" s="450"/>
    </row>
    <row r="21667" spans="6:6" x14ac:dyDescent="0.2">
      <c r="F21667" s="450"/>
    </row>
    <row r="21668" spans="6:6" x14ac:dyDescent="0.2">
      <c r="F21668" s="450"/>
    </row>
    <row r="21669" spans="6:6" x14ac:dyDescent="0.2">
      <c r="F21669" s="450"/>
    </row>
    <row r="21670" spans="6:6" x14ac:dyDescent="0.2">
      <c r="F21670" s="450"/>
    </row>
    <row r="21671" spans="6:6" x14ac:dyDescent="0.2">
      <c r="F21671" s="450"/>
    </row>
    <row r="21672" spans="6:6" x14ac:dyDescent="0.2">
      <c r="F21672" s="450"/>
    </row>
    <row r="21673" spans="6:6" x14ac:dyDescent="0.2">
      <c r="F21673" s="450"/>
    </row>
    <row r="21674" spans="6:6" x14ac:dyDescent="0.2">
      <c r="F21674" s="450"/>
    </row>
    <row r="21675" spans="6:6" x14ac:dyDescent="0.2">
      <c r="F21675" s="450"/>
    </row>
    <row r="21676" spans="6:6" x14ac:dyDescent="0.2">
      <c r="F21676" s="450"/>
    </row>
    <row r="21677" spans="6:6" x14ac:dyDescent="0.2">
      <c r="F21677" s="450"/>
    </row>
    <row r="21678" spans="6:6" x14ac:dyDescent="0.2">
      <c r="F21678" s="450"/>
    </row>
    <row r="21679" spans="6:6" x14ac:dyDescent="0.2">
      <c r="F21679" s="450"/>
    </row>
    <row r="21680" spans="6:6" x14ac:dyDescent="0.2">
      <c r="F21680" s="450"/>
    </row>
    <row r="21681" spans="6:6" x14ac:dyDescent="0.2">
      <c r="F21681" s="450"/>
    </row>
    <row r="21682" spans="6:6" x14ac:dyDescent="0.2">
      <c r="F21682" s="450"/>
    </row>
    <row r="21683" spans="6:6" x14ac:dyDescent="0.2">
      <c r="F21683" s="450"/>
    </row>
    <row r="21684" spans="6:6" x14ac:dyDescent="0.2">
      <c r="F21684" s="450"/>
    </row>
    <row r="21685" spans="6:6" x14ac:dyDescent="0.2">
      <c r="F21685" s="450"/>
    </row>
    <row r="21686" spans="6:6" x14ac:dyDescent="0.2">
      <c r="F21686" s="450"/>
    </row>
    <row r="21687" spans="6:6" x14ac:dyDescent="0.2">
      <c r="F21687" s="450"/>
    </row>
    <row r="21688" spans="6:6" x14ac:dyDescent="0.2">
      <c r="F21688" s="450"/>
    </row>
    <row r="21689" spans="6:6" x14ac:dyDescent="0.2">
      <c r="F21689" s="450"/>
    </row>
    <row r="21690" spans="6:6" x14ac:dyDescent="0.2">
      <c r="F21690" s="450"/>
    </row>
    <row r="21691" spans="6:6" x14ac:dyDescent="0.2">
      <c r="F21691" s="450"/>
    </row>
    <row r="21692" spans="6:6" x14ac:dyDescent="0.2">
      <c r="F21692" s="450"/>
    </row>
    <row r="21693" spans="6:6" x14ac:dyDescent="0.2">
      <c r="F21693" s="450"/>
    </row>
    <row r="21694" spans="6:6" x14ac:dyDescent="0.2">
      <c r="F21694" s="450"/>
    </row>
    <row r="21695" spans="6:6" x14ac:dyDescent="0.2">
      <c r="F21695" s="450"/>
    </row>
    <row r="21696" spans="6:6" x14ac:dyDescent="0.2">
      <c r="F21696" s="450"/>
    </row>
    <row r="21697" spans="6:6" x14ac:dyDescent="0.2">
      <c r="F21697" s="450"/>
    </row>
    <row r="21698" spans="6:6" x14ac:dyDescent="0.2">
      <c r="F21698" s="450"/>
    </row>
    <row r="21699" spans="6:6" x14ac:dyDescent="0.2">
      <c r="F21699" s="450"/>
    </row>
    <row r="21700" spans="6:6" x14ac:dyDescent="0.2">
      <c r="F21700" s="450"/>
    </row>
    <row r="21701" spans="6:6" x14ac:dyDescent="0.2">
      <c r="F21701" s="450"/>
    </row>
    <row r="21702" spans="6:6" x14ac:dyDescent="0.2">
      <c r="F21702" s="450"/>
    </row>
    <row r="21703" spans="6:6" x14ac:dyDescent="0.2">
      <c r="F21703" s="450"/>
    </row>
    <row r="21704" spans="6:6" x14ac:dyDescent="0.2">
      <c r="F21704" s="450"/>
    </row>
    <row r="21705" spans="6:6" x14ac:dyDescent="0.2">
      <c r="F21705" s="450"/>
    </row>
    <row r="21706" spans="6:6" x14ac:dyDescent="0.2">
      <c r="F21706" s="450"/>
    </row>
    <row r="21707" spans="6:6" x14ac:dyDescent="0.2">
      <c r="F21707" s="450"/>
    </row>
    <row r="21708" spans="6:6" x14ac:dyDescent="0.2">
      <c r="F21708" s="450"/>
    </row>
    <row r="21709" spans="6:6" x14ac:dyDescent="0.2">
      <c r="F21709" s="450"/>
    </row>
    <row r="21710" spans="6:6" x14ac:dyDescent="0.2">
      <c r="F21710" s="450"/>
    </row>
    <row r="21711" spans="6:6" x14ac:dyDescent="0.2">
      <c r="F21711" s="450"/>
    </row>
    <row r="21712" spans="6:6" x14ac:dyDescent="0.2">
      <c r="F21712" s="450"/>
    </row>
    <row r="21713" spans="6:6" x14ac:dyDescent="0.2">
      <c r="F21713" s="450"/>
    </row>
    <row r="21714" spans="6:6" x14ac:dyDescent="0.2">
      <c r="F21714" s="450"/>
    </row>
    <row r="21715" spans="6:6" x14ac:dyDescent="0.2">
      <c r="F21715" s="450"/>
    </row>
    <row r="21716" spans="6:6" x14ac:dyDescent="0.2">
      <c r="F21716" s="450"/>
    </row>
    <row r="21717" spans="6:6" x14ac:dyDescent="0.2">
      <c r="F21717" s="450"/>
    </row>
    <row r="21718" spans="6:6" x14ac:dyDescent="0.2">
      <c r="F21718" s="450"/>
    </row>
    <row r="21719" spans="6:6" x14ac:dyDescent="0.2">
      <c r="F21719" s="450"/>
    </row>
    <row r="21720" spans="6:6" x14ac:dyDescent="0.2">
      <c r="F21720" s="450"/>
    </row>
    <row r="21721" spans="6:6" x14ac:dyDescent="0.2">
      <c r="F21721" s="450"/>
    </row>
    <row r="21722" spans="6:6" x14ac:dyDescent="0.2">
      <c r="F21722" s="450"/>
    </row>
    <row r="21723" spans="6:6" x14ac:dyDescent="0.2">
      <c r="F21723" s="450"/>
    </row>
    <row r="21724" spans="6:6" x14ac:dyDescent="0.2">
      <c r="F21724" s="450"/>
    </row>
    <row r="21725" spans="6:6" x14ac:dyDescent="0.2">
      <c r="F21725" s="450"/>
    </row>
    <row r="21726" spans="6:6" x14ac:dyDescent="0.2">
      <c r="F21726" s="450"/>
    </row>
    <row r="21727" spans="6:6" x14ac:dyDescent="0.2">
      <c r="F21727" s="450"/>
    </row>
    <row r="21728" spans="6:6" x14ac:dyDescent="0.2">
      <c r="F21728" s="450"/>
    </row>
    <row r="21729" spans="6:6" x14ac:dyDescent="0.2">
      <c r="F21729" s="450"/>
    </row>
    <row r="21730" spans="6:6" x14ac:dyDescent="0.2">
      <c r="F21730" s="450"/>
    </row>
    <row r="21731" spans="6:6" x14ac:dyDescent="0.2">
      <c r="F21731" s="450"/>
    </row>
    <row r="21732" spans="6:6" x14ac:dyDescent="0.2">
      <c r="F21732" s="450"/>
    </row>
    <row r="21733" spans="6:6" x14ac:dyDescent="0.2">
      <c r="F21733" s="450"/>
    </row>
    <row r="21734" spans="6:6" x14ac:dyDescent="0.2">
      <c r="F21734" s="450"/>
    </row>
    <row r="21735" spans="6:6" x14ac:dyDescent="0.2">
      <c r="F21735" s="450"/>
    </row>
    <row r="21736" spans="6:6" x14ac:dyDescent="0.2">
      <c r="F21736" s="450"/>
    </row>
    <row r="21737" spans="6:6" x14ac:dyDescent="0.2">
      <c r="F21737" s="450"/>
    </row>
    <row r="21738" spans="6:6" x14ac:dyDescent="0.2">
      <c r="F21738" s="450"/>
    </row>
    <row r="21739" spans="6:6" x14ac:dyDescent="0.2">
      <c r="F21739" s="450"/>
    </row>
    <row r="21740" spans="6:6" x14ac:dyDescent="0.2">
      <c r="F21740" s="450"/>
    </row>
    <row r="21741" spans="6:6" x14ac:dyDescent="0.2">
      <c r="F21741" s="450"/>
    </row>
    <row r="21742" spans="6:6" x14ac:dyDescent="0.2">
      <c r="F21742" s="450"/>
    </row>
    <row r="21743" spans="6:6" x14ac:dyDescent="0.2">
      <c r="F21743" s="450"/>
    </row>
    <row r="21744" spans="6:6" x14ac:dyDescent="0.2">
      <c r="F21744" s="450"/>
    </row>
    <row r="21745" spans="6:6" x14ac:dyDescent="0.2">
      <c r="F21745" s="450"/>
    </row>
    <row r="21746" spans="6:6" x14ac:dyDescent="0.2">
      <c r="F21746" s="450"/>
    </row>
    <row r="21747" spans="6:6" x14ac:dyDescent="0.2">
      <c r="F21747" s="450"/>
    </row>
    <row r="21748" spans="6:6" x14ac:dyDescent="0.2">
      <c r="F21748" s="450"/>
    </row>
    <row r="21749" spans="6:6" x14ac:dyDescent="0.2">
      <c r="F21749" s="450"/>
    </row>
    <row r="21750" spans="6:6" x14ac:dyDescent="0.2">
      <c r="F21750" s="450"/>
    </row>
    <row r="21751" spans="6:6" x14ac:dyDescent="0.2">
      <c r="F21751" s="450"/>
    </row>
    <row r="21752" spans="6:6" x14ac:dyDescent="0.2">
      <c r="F21752" s="450"/>
    </row>
    <row r="21753" spans="6:6" x14ac:dyDescent="0.2">
      <c r="F21753" s="450"/>
    </row>
    <row r="21754" spans="6:6" x14ac:dyDescent="0.2">
      <c r="F21754" s="450"/>
    </row>
    <row r="21755" spans="6:6" x14ac:dyDescent="0.2">
      <c r="F21755" s="450"/>
    </row>
    <row r="21756" spans="6:6" x14ac:dyDescent="0.2">
      <c r="F21756" s="450"/>
    </row>
    <row r="21757" spans="6:6" x14ac:dyDescent="0.2">
      <c r="F21757" s="450"/>
    </row>
    <row r="21758" spans="6:6" x14ac:dyDescent="0.2">
      <c r="F21758" s="450"/>
    </row>
    <row r="21759" spans="6:6" x14ac:dyDescent="0.2">
      <c r="F21759" s="450"/>
    </row>
    <row r="21760" spans="6:6" x14ac:dyDescent="0.2">
      <c r="F21760" s="450"/>
    </row>
    <row r="21761" spans="6:6" x14ac:dyDescent="0.2">
      <c r="F21761" s="450"/>
    </row>
    <row r="21762" spans="6:6" x14ac:dyDescent="0.2">
      <c r="F21762" s="450"/>
    </row>
    <row r="21763" spans="6:6" x14ac:dyDescent="0.2">
      <c r="F21763" s="450"/>
    </row>
    <row r="21764" spans="6:6" x14ac:dyDescent="0.2">
      <c r="F21764" s="450"/>
    </row>
    <row r="21765" spans="6:6" x14ac:dyDescent="0.2">
      <c r="F21765" s="450"/>
    </row>
    <row r="21766" spans="6:6" x14ac:dyDescent="0.2">
      <c r="F21766" s="450"/>
    </row>
    <row r="21767" spans="6:6" x14ac:dyDescent="0.2">
      <c r="F21767" s="450"/>
    </row>
    <row r="21768" spans="6:6" x14ac:dyDescent="0.2">
      <c r="F21768" s="450"/>
    </row>
    <row r="21769" spans="6:6" x14ac:dyDescent="0.2">
      <c r="F21769" s="450"/>
    </row>
    <row r="21770" spans="6:6" x14ac:dyDescent="0.2">
      <c r="F21770" s="450"/>
    </row>
    <row r="21771" spans="6:6" x14ac:dyDescent="0.2">
      <c r="F21771" s="450"/>
    </row>
    <row r="21772" spans="6:6" x14ac:dyDescent="0.2">
      <c r="F21772" s="450"/>
    </row>
    <row r="21773" spans="6:6" x14ac:dyDescent="0.2">
      <c r="F21773" s="450"/>
    </row>
    <row r="21774" spans="6:6" x14ac:dyDescent="0.2">
      <c r="F21774" s="450"/>
    </row>
    <row r="21775" spans="6:6" x14ac:dyDescent="0.2">
      <c r="F21775" s="450"/>
    </row>
    <row r="21776" spans="6:6" x14ac:dyDescent="0.2">
      <c r="F21776" s="450"/>
    </row>
    <row r="21777" spans="6:6" x14ac:dyDescent="0.2">
      <c r="F21777" s="450"/>
    </row>
    <row r="21778" spans="6:6" x14ac:dyDescent="0.2">
      <c r="F21778" s="450"/>
    </row>
    <row r="21779" spans="6:6" x14ac:dyDescent="0.2">
      <c r="F21779" s="450"/>
    </row>
    <row r="21780" spans="6:6" x14ac:dyDescent="0.2">
      <c r="F21780" s="450"/>
    </row>
    <row r="21781" spans="6:6" x14ac:dyDescent="0.2">
      <c r="F21781" s="450"/>
    </row>
    <row r="21782" spans="6:6" x14ac:dyDescent="0.2">
      <c r="F21782" s="450"/>
    </row>
    <row r="21783" spans="6:6" x14ac:dyDescent="0.2">
      <c r="F21783" s="450"/>
    </row>
    <row r="21784" spans="6:6" x14ac:dyDescent="0.2">
      <c r="F21784" s="450"/>
    </row>
    <row r="21785" spans="6:6" x14ac:dyDescent="0.2">
      <c r="F21785" s="450"/>
    </row>
    <row r="21786" spans="6:6" x14ac:dyDescent="0.2">
      <c r="F21786" s="450"/>
    </row>
    <row r="21787" spans="6:6" x14ac:dyDescent="0.2">
      <c r="F21787" s="450"/>
    </row>
    <row r="21788" spans="6:6" x14ac:dyDescent="0.2">
      <c r="F21788" s="450"/>
    </row>
    <row r="21789" spans="6:6" x14ac:dyDescent="0.2">
      <c r="F21789" s="450"/>
    </row>
    <row r="21790" spans="6:6" x14ac:dyDescent="0.2">
      <c r="F21790" s="450"/>
    </row>
    <row r="21791" spans="6:6" x14ac:dyDescent="0.2">
      <c r="F21791" s="450"/>
    </row>
    <row r="21792" spans="6:6" x14ac:dyDescent="0.2">
      <c r="F21792" s="450"/>
    </row>
    <row r="21793" spans="6:6" x14ac:dyDescent="0.2">
      <c r="F21793" s="450"/>
    </row>
    <row r="21794" spans="6:6" x14ac:dyDescent="0.2">
      <c r="F21794" s="450"/>
    </row>
    <row r="21795" spans="6:6" x14ac:dyDescent="0.2">
      <c r="F21795" s="450"/>
    </row>
    <row r="21796" spans="6:6" x14ac:dyDescent="0.2">
      <c r="F21796" s="450"/>
    </row>
    <row r="21797" spans="6:6" x14ac:dyDescent="0.2">
      <c r="F21797" s="450"/>
    </row>
    <row r="21798" spans="6:6" x14ac:dyDescent="0.2">
      <c r="F21798" s="450"/>
    </row>
    <row r="21799" spans="6:6" x14ac:dyDescent="0.2">
      <c r="F21799" s="450"/>
    </row>
    <row r="21800" spans="6:6" x14ac:dyDescent="0.2">
      <c r="F21800" s="450"/>
    </row>
    <row r="21801" spans="6:6" x14ac:dyDescent="0.2">
      <c r="F21801" s="450"/>
    </row>
    <row r="21802" spans="6:6" x14ac:dyDescent="0.2">
      <c r="F21802" s="450"/>
    </row>
    <row r="21803" spans="6:6" x14ac:dyDescent="0.2">
      <c r="F21803" s="450"/>
    </row>
    <row r="21804" spans="6:6" x14ac:dyDescent="0.2">
      <c r="F21804" s="450"/>
    </row>
    <row r="21805" spans="6:6" x14ac:dyDescent="0.2">
      <c r="F21805" s="450"/>
    </row>
    <row r="21806" spans="6:6" x14ac:dyDescent="0.2">
      <c r="F21806" s="450"/>
    </row>
    <row r="21807" spans="6:6" x14ac:dyDescent="0.2">
      <c r="F21807" s="450"/>
    </row>
    <row r="21808" spans="6:6" x14ac:dyDescent="0.2">
      <c r="F21808" s="450"/>
    </row>
    <row r="21809" spans="6:6" x14ac:dyDescent="0.2">
      <c r="F21809" s="450"/>
    </row>
    <row r="21810" spans="6:6" x14ac:dyDescent="0.2">
      <c r="F21810" s="450"/>
    </row>
    <row r="21811" spans="6:6" x14ac:dyDescent="0.2">
      <c r="F21811" s="450"/>
    </row>
    <row r="21812" spans="6:6" x14ac:dyDescent="0.2">
      <c r="F21812" s="450"/>
    </row>
    <row r="21813" spans="6:6" x14ac:dyDescent="0.2">
      <c r="F21813" s="450"/>
    </row>
    <row r="21814" spans="6:6" x14ac:dyDescent="0.2">
      <c r="F21814" s="450"/>
    </row>
    <row r="21815" spans="6:6" x14ac:dyDescent="0.2">
      <c r="F21815" s="450"/>
    </row>
    <row r="21816" spans="6:6" x14ac:dyDescent="0.2">
      <c r="F21816" s="450"/>
    </row>
    <row r="21817" spans="6:6" x14ac:dyDescent="0.2">
      <c r="F21817" s="450"/>
    </row>
    <row r="21818" spans="6:6" x14ac:dyDescent="0.2">
      <c r="F21818" s="450"/>
    </row>
    <row r="21819" spans="6:6" x14ac:dyDescent="0.2">
      <c r="F21819" s="450"/>
    </row>
    <row r="21820" spans="6:6" x14ac:dyDescent="0.2">
      <c r="F21820" s="450"/>
    </row>
    <row r="21821" spans="6:6" x14ac:dyDescent="0.2">
      <c r="F21821" s="450"/>
    </row>
    <row r="21822" spans="6:6" x14ac:dyDescent="0.2">
      <c r="F21822" s="450"/>
    </row>
    <row r="21823" spans="6:6" x14ac:dyDescent="0.2">
      <c r="F21823" s="450"/>
    </row>
    <row r="21824" spans="6:6" x14ac:dyDescent="0.2">
      <c r="F21824" s="450"/>
    </row>
    <row r="21825" spans="6:6" x14ac:dyDescent="0.2">
      <c r="F21825" s="450"/>
    </row>
    <row r="21826" spans="6:6" x14ac:dyDescent="0.2">
      <c r="F21826" s="450"/>
    </row>
    <row r="21827" spans="6:6" x14ac:dyDescent="0.2">
      <c r="F21827" s="450"/>
    </row>
    <row r="21828" spans="6:6" x14ac:dyDescent="0.2">
      <c r="F21828" s="450"/>
    </row>
    <row r="21829" spans="6:6" x14ac:dyDescent="0.2">
      <c r="F21829" s="450"/>
    </row>
    <row r="21830" spans="6:6" x14ac:dyDescent="0.2">
      <c r="F21830" s="450"/>
    </row>
    <row r="21831" spans="6:6" x14ac:dyDescent="0.2">
      <c r="F21831" s="450"/>
    </row>
    <row r="21832" spans="6:6" x14ac:dyDescent="0.2">
      <c r="F21832" s="450"/>
    </row>
    <row r="21833" spans="6:6" x14ac:dyDescent="0.2">
      <c r="F21833" s="450"/>
    </row>
    <row r="21834" spans="6:6" x14ac:dyDescent="0.2">
      <c r="F21834" s="450"/>
    </row>
    <row r="21835" spans="6:6" x14ac:dyDescent="0.2">
      <c r="F21835" s="450"/>
    </row>
    <row r="21836" spans="6:6" x14ac:dyDescent="0.2">
      <c r="F21836" s="450"/>
    </row>
    <row r="21837" spans="6:6" x14ac:dyDescent="0.2">
      <c r="F21837" s="450"/>
    </row>
    <row r="21838" spans="6:6" x14ac:dyDescent="0.2">
      <c r="F21838" s="450"/>
    </row>
    <row r="21839" spans="6:6" x14ac:dyDescent="0.2">
      <c r="F21839" s="450"/>
    </row>
    <row r="21840" spans="6:6" x14ac:dyDescent="0.2">
      <c r="F21840" s="450"/>
    </row>
    <row r="21841" spans="6:6" x14ac:dyDescent="0.2">
      <c r="F21841" s="450"/>
    </row>
    <row r="21842" spans="6:6" x14ac:dyDescent="0.2">
      <c r="F21842" s="450"/>
    </row>
    <row r="21843" spans="6:6" x14ac:dyDescent="0.2">
      <c r="F21843" s="450"/>
    </row>
    <row r="21844" spans="6:6" x14ac:dyDescent="0.2">
      <c r="F21844" s="450"/>
    </row>
    <row r="21845" spans="6:6" x14ac:dyDescent="0.2">
      <c r="F21845" s="450"/>
    </row>
    <row r="21846" spans="6:6" x14ac:dyDescent="0.2">
      <c r="F21846" s="450"/>
    </row>
    <row r="21847" spans="6:6" x14ac:dyDescent="0.2">
      <c r="F21847" s="450"/>
    </row>
    <row r="21848" spans="6:6" x14ac:dyDescent="0.2">
      <c r="F21848" s="450"/>
    </row>
    <row r="21849" spans="6:6" x14ac:dyDescent="0.2">
      <c r="F21849" s="450"/>
    </row>
    <row r="21850" spans="6:6" x14ac:dyDescent="0.2">
      <c r="F21850" s="450"/>
    </row>
    <row r="21851" spans="6:6" x14ac:dyDescent="0.2">
      <c r="F21851" s="450"/>
    </row>
    <row r="21852" spans="6:6" x14ac:dyDescent="0.2">
      <c r="F21852" s="450"/>
    </row>
    <row r="21853" spans="6:6" x14ac:dyDescent="0.2">
      <c r="F21853" s="450"/>
    </row>
    <row r="21854" spans="6:6" x14ac:dyDescent="0.2">
      <c r="F21854" s="450"/>
    </row>
    <row r="21855" spans="6:6" x14ac:dyDescent="0.2">
      <c r="F21855" s="450"/>
    </row>
    <row r="21856" spans="6:6" x14ac:dyDescent="0.2">
      <c r="F21856" s="450"/>
    </row>
    <row r="21857" spans="6:6" x14ac:dyDescent="0.2">
      <c r="F21857" s="450"/>
    </row>
    <row r="21858" spans="6:6" x14ac:dyDescent="0.2">
      <c r="F21858" s="450"/>
    </row>
    <row r="21859" spans="6:6" x14ac:dyDescent="0.2">
      <c r="F21859" s="450"/>
    </row>
    <row r="21860" spans="6:6" x14ac:dyDescent="0.2">
      <c r="F21860" s="450"/>
    </row>
    <row r="21861" spans="6:6" x14ac:dyDescent="0.2">
      <c r="F21861" s="450"/>
    </row>
    <row r="21862" spans="6:6" x14ac:dyDescent="0.2">
      <c r="F21862" s="450"/>
    </row>
    <row r="21863" spans="6:6" x14ac:dyDescent="0.2">
      <c r="F21863" s="450"/>
    </row>
    <row r="21864" spans="6:6" x14ac:dyDescent="0.2">
      <c r="F21864" s="450"/>
    </row>
    <row r="21865" spans="6:6" x14ac:dyDescent="0.2">
      <c r="F21865" s="450"/>
    </row>
    <row r="21866" spans="6:6" x14ac:dyDescent="0.2">
      <c r="F21866" s="450"/>
    </row>
    <row r="21867" spans="6:6" x14ac:dyDescent="0.2">
      <c r="F21867" s="450"/>
    </row>
    <row r="21868" spans="6:6" x14ac:dyDescent="0.2">
      <c r="F21868" s="450"/>
    </row>
    <row r="21869" spans="6:6" x14ac:dyDescent="0.2">
      <c r="F21869" s="450"/>
    </row>
    <row r="21870" spans="6:6" x14ac:dyDescent="0.2">
      <c r="F21870" s="450"/>
    </row>
    <row r="21871" spans="6:6" x14ac:dyDescent="0.2">
      <c r="F21871" s="450"/>
    </row>
    <row r="21872" spans="6:6" x14ac:dyDescent="0.2">
      <c r="F21872" s="450"/>
    </row>
    <row r="21873" spans="6:6" x14ac:dyDescent="0.2">
      <c r="F21873" s="450"/>
    </row>
    <row r="21874" spans="6:6" x14ac:dyDescent="0.2">
      <c r="F21874" s="450"/>
    </row>
    <row r="21875" spans="6:6" x14ac:dyDescent="0.2">
      <c r="F21875" s="450"/>
    </row>
    <row r="21876" spans="6:6" x14ac:dyDescent="0.2">
      <c r="F21876" s="450"/>
    </row>
    <row r="21877" spans="6:6" x14ac:dyDescent="0.2">
      <c r="F21877" s="450"/>
    </row>
    <row r="21878" spans="6:6" x14ac:dyDescent="0.2">
      <c r="F21878" s="450"/>
    </row>
    <row r="21879" spans="6:6" x14ac:dyDescent="0.2">
      <c r="F21879" s="450"/>
    </row>
    <row r="21880" spans="6:6" x14ac:dyDescent="0.2">
      <c r="F21880" s="450"/>
    </row>
    <row r="21881" spans="6:6" x14ac:dyDescent="0.2">
      <c r="F21881" s="450"/>
    </row>
    <row r="21882" spans="6:6" x14ac:dyDescent="0.2">
      <c r="F21882" s="450"/>
    </row>
    <row r="21883" spans="6:6" x14ac:dyDescent="0.2">
      <c r="F21883" s="450"/>
    </row>
    <row r="21884" spans="6:6" x14ac:dyDescent="0.2">
      <c r="F21884" s="450"/>
    </row>
    <row r="21885" spans="6:6" x14ac:dyDescent="0.2">
      <c r="F21885" s="450"/>
    </row>
    <row r="21886" spans="6:6" x14ac:dyDescent="0.2">
      <c r="F21886" s="450"/>
    </row>
    <row r="21887" spans="6:6" x14ac:dyDescent="0.2">
      <c r="F21887" s="450"/>
    </row>
    <row r="21888" spans="6:6" x14ac:dyDescent="0.2">
      <c r="F21888" s="450"/>
    </row>
    <row r="21889" spans="6:6" x14ac:dyDescent="0.2">
      <c r="F21889" s="450"/>
    </row>
    <row r="21890" spans="6:6" x14ac:dyDescent="0.2">
      <c r="F21890" s="450"/>
    </row>
    <row r="21891" spans="6:6" x14ac:dyDescent="0.2">
      <c r="F21891" s="450"/>
    </row>
    <row r="21892" spans="6:6" x14ac:dyDescent="0.2">
      <c r="F21892" s="450"/>
    </row>
    <row r="21893" spans="6:6" x14ac:dyDescent="0.2">
      <c r="F21893" s="450"/>
    </row>
    <row r="21894" spans="6:6" x14ac:dyDescent="0.2">
      <c r="F21894" s="450"/>
    </row>
    <row r="21895" spans="6:6" x14ac:dyDescent="0.2">
      <c r="F21895" s="450"/>
    </row>
    <row r="21896" spans="6:6" x14ac:dyDescent="0.2">
      <c r="F21896" s="450"/>
    </row>
    <row r="21897" spans="6:6" x14ac:dyDescent="0.2">
      <c r="F21897" s="450"/>
    </row>
    <row r="21898" spans="6:6" x14ac:dyDescent="0.2">
      <c r="F21898" s="450"/>
    </row>
    <row r="21899" spans="6:6" x14ac:dyDescent="0.2">
      <c r="F21899" s="450"/>
    </row>
    <row r="21900" spans="6:6" x14ac:dyDescent="0.2">
      <c r="F21900" s="450"/>
    </row>
    <row r="21901" spans="6:6" x14ac:dyDescent="0.2">
      <c r="F21901" s="450"/>
    </row>
    <row r="21902" spans="6:6" x14ac:dyDescent="0.2">
      <c r="F21902" s="450"/>
    </row>
    <row r="21903" spans="6:6" x14ac:dyDescent="0.2">
      <c r="F21903" s="450"/>
    </row>
    <row r="21904" spans="6:6" x14ac:dyDescent="0.2">
      <c r="F21904" s="450"/>
    </row>
    <row r="21905" spans="6:6" x14ac:dyDescent="0.2">
      <c r="F21905" s="450"/>
    </row>
    <row r="21906" spans="6:6" x14ac:dyDescent="0.2">
      <c r="F21906" s="450"/>
    </row>
    <row r="21907" spans="6:6" x14ac:dyDescent="0.2">
      <c r="F21907" s="450"/>
    </row>
    <row r="21908" spans="6:6" x14ac:dyDescent="0.2">
      <c r="F21908" s="450"/>
    </row>
    <row r="21909" spans="6:6" x14ac:dyDescent="0.2">
      <c r="F21909" s="450"/>
    </row>
    <row r="21910" spans="6:6" x14ac:dyDescent="0.2">
      <c r="F21910" s="450"/>
    </row>
    <row r="21911" spans="6:6" x14ac:dyDescent="0.2">
      <c r="F21911" s="450"/>
    </row>
    <row r="21912" spans="6:6" x14ac:dyDescent="0.2">
      <c r="F21912" s="450"/>
    </row>
    <row r="21913" spans="6:6" x14ac:dyDescent="0.2">
      <c r="F21913" s="450"/>
    </row>
    <row r="21914" spans="6:6" x14ac:dyDescent="0.2">
      <c r="F21914" s="450"/>
    </row>
    <row r="21915" spans="6:6" x14ac:dyDescent="0.2">
      <c r="F21915" s="450"/>
    </row>
    <row r="21916" spans="6:6" x14ac:dyDescent="0.2">
      <c r="F21916" s="450"/>
    </row>
    <row r="21917" spans="6:6" x14ac:dyDescent="0.2">
      <c r="F21917" s="450"/>
    </row>
    <row r="21918" spans="6:6" x14ac:dyDescent="0.2">
      <c r="F21918" s="450"/>
    </row>
    <row r="21919" spans="6:6" x14ac:dyDescent="0.2">
      <c r="F21919" s="450"/>
    </row>
    <row r="21920" spans="6:6" x14ac:dyDescent="0.2">
      <c r="F21920" s="450"/>
    </row>
    <row r="21921" spans="6:6" x14ac:dyDescent="0.2">
      <c r="F21921" s="450"/>
    </row>
    <row r="21922" spans="6:6" x14ac:dyDescent="0.2">
      <c r="F21922" s="450"/>
    </row>
    <row r="21923" spans="6:6" x14ac:dyDescent="0.2">
      <c r="F21923" s="450"/>
    </row>
    <row r="21924" spans="6:6" x14ac:dyDescent="0.2">
      <c r="F21924" s="450"/>
    </row>
    <row r="21925" spans="6:6" x14ac:dyDescent="0.2">
      <c r="F21925" s="450"/>
    </row>
    <row r="21926" spans="6:6" x14ac:dyDescent="0.2">
      <c r="F21926" s="450"/>
    </row>
    <row r="21927" spans="6:6" x14ac:dyDescent="0.2">
      <c r="F21927" s="450"/>
    </row>
    <row r="21928" spans="6:6" x14ac:dyDescent="0.2">
      <c r="F21928" s="450"/>
    </row>
    <row r="21929" spans="6:6" x14ac:dyDescent="0.2">
      <c r="F21929" s="450"/>
    </row>
    <row r="21930" spans="6:6" x14ac:dyDescent="0.2">
      <c r="F21930" s="450"/>
    </row>
    <row r="21931" spans="6:6" x14ac:dyDescent="0.2">
      <c r="F21931" s="450"/>
    </row>
    <row r="21932" spans="6:6" x14ac:dyDescent="0.2">
      <c r="F21932" s="450"/>
    </row>
    <row r="21933" spans="6:6" x14ac:dyDescent="0.2">
      <c r="F21933" s="450"/>
    </row>
    <row r="21934" spans="6:6" x14ac:dyDescent="0.2">
      <c r="F21934" s="450"/>
    </row>
    <row r="21935" spans="6:6" x14ac:dyDescent="0.2">
      <c r="F21935" s="450"/>
    </row>
    <row r="21936" spans="6:6" x14ac:dyDescent="0.2">
      <c r="F21936" s="450"/>
    </row>
    <row r="21937" spans="6:6" x14ac:dyDescent="0.2">
      <c r="F21937" s="450"/>
    </row>
    <row r="21938" spans="6:6" x14ac:dyDescent="0.2">
      <c r="F21938" s="450"/>
    </row>
    <row r="21939" spans="6:6" x14ac:dyDescent="0.2">
      <c r="F21939" s="450"/>
    </row>
    <row r="21940" spans="6:6" x14ac:dyDescent="0.2">
      <c r="F21940" s="450"/>
    </row>
    <row r="21941" spans="6:6" x14ac:dyDescent="0.2">
      <c r="F21941" s="450"/>
    </row>
    <row r="21942" spans="6:6" x14ac:dyDescent="0.2">
      <c r="F21942" s="450"/>
    </row>
    <row r="21943" spans="6:6" x14ac:dyDescent="0.2">
      <c r="F21943" s="450"/>
    </row>
    <row r="21944" spans="6:6" x14ac:dyDescent="0.2">
      <c r="F21944" s="450"/>
    </row>
    <row r="21945" spans="6:6" x14ac:dyDescent="0.2">
      <c r="F21945" s="450"/>
    </row>
    <row r="21946" spans="6:6" x14ac:dyDescent="0.2">
      <c r="F21946" s="450"/>
    </row>
    <row r="21947" spans="6:6" x14ac:dyDescent="0.2">
      <c r="F21947" s="450"/>
    </row>
    <row r="21948" spans="6:6" x14ac:dyDescent="0.2">
      <c r="F21948" s="450"/>
    </row>
    <row r="21949" spans="6:6" x14ac:dyDescent="0.2">
      <c r="F21949" s="450"/>
    </row>
    <row r="21950" spans="6:6" x14ac:dyDescent="0.2">
      <c r="F21950" s="450"/>
    </row>
    <row r="21951" spans="6:6" x14ac:dyDescent="0.2">
      <c r="F21951" s="450"/>
    </row>
    <row r="21952" spans="6:6" x14ac:dyDescent="0.2">
      <c r="F21952" s="450"/>
    </row>
    <row r="21953" spans="6:6" x14ac:dyDescent="0.2">
      <c r="F21953" s="450"/>
    </row>
    <row r="21954" spans="6:6" x14ac:dyDescent="0.2">
      <c r="F21954" s="450"/>
    </row>
    <row r="21955" spans="6:6" x14ac:dyDescent="0.2">
      <c r="F21955" s="450"/>
    </row>
    <row r="21956" spans="6:6" x14ac:dyDescent="0.2">
      <c r="F21956" s="450"/>
    </row>
    <row r="21957" spans="6:6" x14ac:dyDescent="0.2">
      <c r="F21957" s="450"/>
    </row>
    <row r="21958" spans="6:6" x14ac:dyDescent="0.2">
      <c r="F21958" s="450"/>
    </row>
    <row r="21959" spans="6:6" x14ac:dyDescent="0.2">
      <c r="F21959" s="450"/>
    </row>
    <row r="21960" spans="6:6" x14ac:dyDescent="0.2">
      <c r="F21960" s="450"/>
    </row>
    <row r="21961" spans="6:6" x14ac:dyDescent="0.2">
      <c r="F21961" s="450"/>
    </row>
    <row r="21962" spans="6:6" x14ac:dyDescent="0.2">
      <c r="F21962" s="450"/>
    </row>
    <row r="21963" spans="6:6" x14ac:dyDescent="0.2">
      <c r="F21963" s="450"/>
    </row>
    <row r="21964" spans="6:6" x14ac:dyDescent="0.2">
      <c r="F21964" s="450"/>
    </row>
    <row r="21965" spans="6:6" x14ac:dyDescent="0.2">
      <c r="F21965" s="450"/>
    </row>
    <row r="21966" spans="6:6" x14ac:dyDescent="0.2">
      <c r="F21966" s="450"/>
    </row>
    <row r="21967" spans="6:6" x14ac:dyDescent="0.2">
      <c r="F21967" s="450"/>
    </row>
    <row r="21968" spans="6:6" x14ac:dyDescent="0.2">
      <c r="F21968" s="450"/>
    </row>
    <row r="21969" spans="6:6" x14ac:dyDescent="0.2">
      <c r="F21969" s="450"/>
    </row>
    <row r="21970" spans="6:6" x14ac:dyDescent="0.2">
      <c r="F21970" s="450"/>
    </row>
    <row r="21971" spans="6:6" x14ac:dyDescent="0.2">
      <c r="F21971" s="450"/>
    </row>
    <row r="21972" spans="6:6" x14ac:dyDescent="0.2">
      <c r="F21972" s="450"/>
    </row>
    <row r="21973" spans="6:6" x14ac:dyDescent="0.2">
      <c r="F21973" s="450"/>
    </row>
    <row r="21974" spans="6:6" x14ac:dyDescent="0.2">
      <c r="F21974" s="450"/>
    </row>
    <row r="21975" spans="6:6" x14ac:dyDescent="0.2">
      <c r="F21975" s="450"/>
    </row>
    <row r="21976" spans="6:6" x14ac:dyDescent="0.2">
      <c r="F21976" s="450"/>
    </row>
    <row r="21977" spans="6:6" x14ac:dyDescent="0.2">
      <c r="F21977" s="450"/>
    </row>
    <row r="21978" spans="6:6" x14ac:dyDescent="0.2">
      <c r="F21978" s="450"/>
    </row>
    <row r="21979" spans="6:6" x14ac:dyDescent="0.2">
      <c r="F21979" s="450"/>
    </row>
    <row r="21980" spans="6:6" x14ac:dyDescent="0.2">
      <c r="F21980" s="450"/>
    </row>
    <row r="21981" spans="6:6" x14ac:dyDescent="0.2">
      <c r="F21981" s="450"/>
    </row>
    <row r="21982" spans="6:6" x14ac:dyDescent="0.2">
      <c r="F21982" s="450"/>
    </row>
    <row r="21983" spans="6:6" x14ac:dyDescent="0.2">
      <c r="F21983" s="450"/>
    </row>
    <row r="21984" spans="6:6" x14ac:dyDescent="0.2">
      <c r="F21984" s="450"/>
    </row>
    <row r="21985" spans="6:6" x14ac:dyDescent="0.2">
      <c r="F21985" s="450"/>
    </row>
    <row r="21986" spans="6:6" x14ac:dyDescent="0.2">
      <c r="F21986" s="450"/>
    </row>
    <row r="21987" spans="6:6" x14ac:dyDescent="0.2">
      <c r="F21987" s="450"/>
    </row>
    <row r="21988" spans="6:6" x14ac:dyDescent="0.2">
      <c r="F21988" s="450"/>
    </row>
    <row r="21989" spans="6:6" x14ac:dyDescent="0.2">
      <c r="F21989" s="450"/>
    </row>
    <row r="21990" spans="6:6" x14ac:dyDescent="0.2">
      <c r="F21990" s="450"/>
    </row>
    <row r="21991" spans="6:6" x14ac:dyDescent="0.2">
      <c r="F21991" s="450"/>
    </row>
    <row r="21992" spans="6:6" x14ac:dyDescent="0.2">
      <c r="F21992" s="450"/>
    </row>
    <row r="21993" spans="6:6" x14ac:dyDescent="0.2">
      <c r="F21993" s="450"/>
    </row>
    <row r="21994" spans="6:6" x14ac:dyDescent="0.2">
      <c r="F21994" s="450"/>
    </row>
    <row r="21995" spans="6:6" x14ac:dyDescent="0.2">
      <c r="F21995" s="450"/>
    </row>
    <row r="21996" spans="6:6" x14ac:dyDescent="0.2">
      <c r="F21996" s="450"/>
    </row>
    <row r="21997" spans="6:6" x14ac:dyDescent="0.2">
      <c r="F21997" s="450"/>
    </row>
    <row r="21998" spans="6:6" x14ac:dyDescent="0.2">
      <c r="F21998" s="450"/>
    </row>
    <row r="21999" spans="6:6" x14ac:dyDescent="0.2">
      <c r="F21999" s="450"/>
    </row>
    <row r="22000" spans="6:6" x14ac:dyDescent="0.2">
      <c r="F22000" s="450"/>
    </row>
    <row r="22001" spans="6:6" x14ac:dyDescent="0.2">
      <c r="F22001" s="450"/>
    </row>
    <row r="22002" spans="6:6" x14ac:dyDescent="0.2">
      <c r="F22002" s="450"/>
    </row>
    <row r="22003" spans="6:6" x14ac:dyDescent="0.2">
      <c r="F22003" s="450"/>
    </row>
    <row r="22004" spans="6:6" x14ac:dyDescent="0.2">
      <c r="F22004" s="450"/>
    </row>
    <row r="22005" spans="6:6" x14ac:dyDescent="0.2">
      <c r="F22005" s="450"/>
    </row>
    <row r="22006" spans="6:6" x14ac:dyDescent="0.2">
      <c r="F22006" s="450"/>
    </row>
    <row r="22007" spans="6:6" x14ac:dyDescent="0.2">
      <c r="F22007" s="450"/>
    </row>
    <row r="22008" spans="6:6" x14ac:dyDescent="0.2">
      <c r="F22008" s="450"/>
    </row>
    <row r="22009" spans="6:6" x14ac:dyDescent="0.2">
      <c r="F22009" s="450"/>
    </row>
    <row r="22010" spans="6:6" x14ac:dyDescent="0.2">
      <c r="F22010" s="450"/>
    </row>
    <row r="22011" spans="6:6" x14ac:dyDescent="0.2">
      <c r="F22011" s="450"/>
    </row>
    <row r="22012" spans="6:6" x14ac:dyDescent="0.2">
      <c r="F22012" s="450"/>
    </row>
    <row r="22013" spans="6:6" x14ac:dyDescent="0.2">
      <c r="F22013" s="450"/>
    </row>
    <row r="22014" spans="6:6" x14ac:dyDescent="0.2">
      <c r="F22014" s="450"/>
    </row>
    <row r="22015" spans="6:6" x14ac:dyDescent="0.2">
      <c r="F22015" s="450"/>
    </row>
    <row r="22016" spans="6:6" x14ac:dyDescent="0.2">
      <c r="F22016" s="450"/>
    </row>
    <row r="22017" spans="6:6" x14ac:dyDescent="0.2">
      <c r="F22017" s="450"/>
    </row>
    <row r="22018" spans="6:6" x14ac:dyDescent="0.2">
      <c r="F22018" s="450"/>
    </row>
    <row r="22019" spans="6:6" x14ac:dyDescent="0.2">
      <c r="F22019" s="450"/>
    </row>
    <row r="22020" spans="6:6" x14ac:dyDescent="0.2">
      <c r="F22020" s="450"/>
    </row>
    <row r="22021" spans="6:6" x14ac:dyDescent="0.2">
      <c r="F22021" s="450"/>
    </row>
    <row r="22022" spans="6:6" x14ac:dyDescent="0.2">
      <c r="F22022" s="450"/>
    </row>
    <row r="22023" spans="6:6" x14ac:dyDescent="0.2">
      <c r="F22023" s="450"/>
    </row>
    <row r="22024" spans="6:6" x14ac:dyDescent="0.2">
      <c r="F22024" s="450"/>
    </row>
    <row r="22025" spans="6:6" x14ac:dyDescent="0.2">
      <c r="F22025" s="450"/>
    </row>
    <row r="22026" spans="6:6" x14ac:dyDescent="0.2">
      <c r="F22026" s="450"/>
    </row>
    <row r="22027" spans="6:6" x14ac:dyDescent="0.2">
      <c r="F22027" s="450"/>
    </row>
    <row r="22028" spans="6:6" x14ac:dyDescent="0.2">
      <c r="F22028" s="450"/>
    </row>
    <row r="22029" spans="6:6" x14ac:dyDescent="0.2">
      <c r="F22029" s="450"/>
    </row>
    <row r="22030" spans="6:6" x14ac:dyDescent="0.2">
      <c r="F22030" s="450"/>
    </row>
    <row r="22031" spans="6:6" x14ac:dyDescent="0.2">
      <c r="F22031" s="450"/>
    </row>
    <row r="22032" spans="6:6" x14ac:dyDescent="0.2">
      <c r="F22032" s="450"/>
    </row>
    <row r="22033" spans="6:6" x14ac:dyDescent="0.2">
      <c r="F22033" s="450"/>
    </row>
    <row r="22034" spans="6:6" x14ac:dyDescent="0.2">
      <c r="F22034" s="450"/>
    </row>
    <row r="22035" spans="6:6" x14ac:dyDescent="0.2">
      <c r="F22035" s="450"/>
    </row>
    <row r="22036" spans="6:6" x14ac:dyDescent="0.2">
      <c r="F22036" s="450"/>
    </row>
    <row r="22037" spans="6:6" x14ac:dyDescent="0.2">
      <c r="F22037" s="450"/>
    </row>
    <row r="22038" spans="6:6" x14ac:dyDescent="0.2">
      <c r="F22038" s="450"/>
    </row>
    <row r="22039" spans="6:6" x14ac:dyDescent="0.2">
      <c r="F22039" s="450"/>
    </row>
    <row r="22040" spans="6:6" x14ac:dyDescent="0.2">
      <c r="F22040" s="450"/>
    </row>
    <row r="22041" spans="6:6" x14ac:dyDescent="0.2">
      <c r="F22041" s="450"/>
    </row>
    <row r="22042" spans="6:6" x14ac:dyDescent="0.2">
      <c r="F22042" s="450"/>
    </row>
    <row r="22043" spans="6:6" x14ac:dyDescent="0.2">
      <c r="F22043" s="450"/>
    </row>
    <row r="22044" spans="6:6" x14ac:dyDescent="0.2">
      <c r="F22044" s="450"/>
    </row>
    <row r="22045" spans="6:6" x14ac:dyDescent="0.2">
      <c r="F22045" s="450"/>
    </row>
    <row r="22046" spans="6:6" x14ac:dyDescent="0.2">
      <c r="F22046" s="450"/>
    </row>
    <row r="22047" spans="6:6" x14ac:dyDescent="0.2">
      <c r="F22047" s="450"/>
    </row>
    <row r="22048" spans="6:6" x14ac:dyDescent="0.2">
      <c r="F22048" s="450"/>
    </row>
    <row r="22049" spans="6:6" x14ac:dyDescent="0.2">
      <c r="F22049" s="450"/>
    </row>
    <row r="22050" spans="6:6" x14ac:dyDescent="0.2">
      <c r="F22050" s="450"/>
    </row>
    <row r="22051" spans="6:6" x14ac:dyDescent="0.2">
      <c r="F22051" s="450"/>
    </row>
    <row r="22052" spans="6:6" x14ac:dyDescent="0.2">
      <c r="F22052" s="450"/>
    </row>
    <row r="22053" spans="6:6" x14ac:dyDescent="0.2">
      <c r="F22053" s="450"/>
    </row>
    <row r="22054" spans="6:6" x14ac:dyDescent="0.2">
      <c r="F22054" s="450"/>
    </row>
    <row r="22055" spans="6:6" x14ac:dyDescent="0.2">
      <c r="F22055" s="450"/>
    </row>
    <row r="22056" spans="6:6" x14ac:dyDescent="0.2">
      <c r="F22056" s="450"/>
    </row>
    <row r="22057" spans="6:6" x14ac:dyDescent="0.2">
      <c r="F22057" s="450"/>
    </row>
    <row r="22058" spans="6:6" x14ac:dyDescent="0.2">
      <c r="F22058" s="450"/>
    </row>
    <row r="22059" spans="6:6" x14ac:dyDescent="0.2">
      <c r="F22059" s="450"/>
    </row>
    <row r="22060" spans="6:6" x14ac:dyDescent="0.2">
      <c r="F22060" s="450"/>
    </row>
    <row r="22061" spans="6:6" x14ac:dyDescent="0.2">
      <c r="F22061" s="450"/>
    </row>
    <row r="22062" spans="6:6" x14ac:dyDescent="0.2">
      <c r="F22062" s="450"/>
    </row>
    <row r="22063" spans="6:6" x14ac:dyDescent="0.2">
      <c r="F22063" s="450"/>
    </row>
    <row r="22064" spans="6:6" x14ac:dyDescent="0.2">
      <c r="F22064" s="450"/>
    </row>
    <row r="22065" spans="6:6" x14ac:dyDescent="0.2">
      <c r="F22065" s="450"/>
    </row>
    <row r="22066" spans="6:6" x14ac:dyDescent="0.2">
      <c r="F22066" s="450"/>
    </row>
    <row r="22067" spans="6:6" x14ac:dyDescent="0.2">
      <c r="F22067" s="450"/>
    </row>
    <row r="22068" spans="6:6" x14ac:dyDescent="0.2">
      <c r="F22068" s="450"/>
    </row>
    <row r="22069" spans="6:6" x14ac:dyDescent="0.2">
      <c r="F22069" s="450"/>
    </row>
    <row r="22070" spans="6:6" x14ac:dyDescent="0.2">
      <c r="F22070" s="450"/>
    </row>
    <row r="22071" spans="6:6" x14ac:dyDescent="0.2">
      <c r="F22071" s="450"/>
    </row>
    <row r="22072" spans="6:6" x14ac:dyDescent="0.2">
      <c r="F22072" s="450"/>
    </row>
    <row r="22073" spans="6:6" x14ac:dyDescent="0.2">
      <c r="F22073" s="450"/>
    </row>
    <row r="22074" spans="6:6" x14ac:dyDescent="0.2">
      <c r="F22074" s="450"/>
    </row>
    <row r="22075" spans="6:6" x14ac:dyDescent="0.2">
      <c r="F22075" s="450"/>
    </row>
    <row r="22076" spans="6:6" x14ac:dyDescent="0.2">
      <c r="F22076" s="450"/>
    </row>
    <row r="22077" spans="6:6" x14ac:dyDescent="0.2">
      <c r="F22077" s="450"/>
    </row>
    <row r="22078" spans="6:6" x14ac:dyDescent="0.2">
      <c r="F22078" s="450"/>
    </row>
    <row r="22079" spans="6:6" x14ac:dyDescent="0.2">
      <c r="F22079" s="450"/>
    </row>
    <row r="22080" spans="6:6" x14ac:dyDescent="0.2">
      <c r="F22080" s="450"/>
    </row>
    <row r="22081" spans="6:6" x14ac:dyDescent="0.2">
      <c r="F22081" s="450"/>
    </row>
    <row r="22082" spans="6:6" x14ac:dyDescent="0.2">
      <c r="F22082" s="450"/>
    </row>
    <row r="22083" spans="6:6" x14ac:dyDescent="0.2">
      <c r="F22083" s="450"/>
    </row>
    <row r="22084" spans="6:6" x14ac:dyDescent="0.2">
      <c r="F22084" s="450"/>
    </row>
    <row r="22085" spans="6:6" x14ac:dyDescent="0.2">
      <c r="F22085" s="450"/>
    </row>
    <row r="22086" spans="6:6" x14ac:dyDescent="0.2">
      <c r="F22086" s="450"/>
    </row>
    <row r="22087" spans="6:6" x14ac:dyDescent="0.2">
      <c r="F22087" s="450"/>
    </row>
    <row r="22088" spans="6:6" x14ac:dyDescent="0.2">
      <c r="F22088" s="450"/>
    </row>
    <row r="22089" spans="6:6" x14ac:dyDescent="0.2">
      <c r="F22089" s="450"/>
    </row>
    <row r="22090" spans="6:6" x14ac:dyDescent="0.2">
      <c r="F22090" s="450"/>
    </row>
    <row r="22091" spans="6:6" x14ac:dyDescent="0.2">
      <c r="F22091" s="450"/>
    </row>
    <row r="22092" spans="6:6" x14ac:dyDescent="0.2">
      <c r="F22092" s="450"/>
    </row>
    <row r="22093" spans="6:6" x14ac:dyDescent="0.2">
      <c r="F22093" s="450"/>
    </row>
    <row r="22094" spans="6:6" x14ac:dyDescent="0.2">
      <c r="F22094" s="450"/>
    </row>
    <row r="22095" spans="6:6" x14ac:dyDescent="0.2">
      <c r="F22095" s="450"/>
    </row>
    <row r="22096" spans="6:6" x14ac:dyDescent="0.2">
      <c r="F22096" s="450"/>
    </row>
    <row r="22097" spans="6:6" x14ac:dyDescent="0.2">
      <c r="F22097" s="450"/>
    </row>
    <row r="22098" spans="6:6" x14ac:dyDescent="0.2">
      <c r="F22098" s="450"/>
    </row>
    <row r="22099" spans="6:6" x14ac:dyDescent="0.2">
      <c r="F22099" s="450"/>
    </row>
    <row r="22100" spans="6:6" x14ac:dyDescent="0.2">
      <c r="F22100" s="450"/>
    </row>
    <row r="22101" spans="6:6" x14ac:dyDescent="0.2">
      <c r="F22101" s="450"/>
    </row>
    <row r="22102" spans="6:6" x14ac:dyDescent="0.2">
      <c r="F22102" s="450"/>
    </row>
    <row r="22103" spans="6:6" x14ac:dyDescent="0.2">
      <c r="F22103" s="450"/>
    </row>
    <row r="22104" spans="6:6" x14ac:dyDescent="0.2">
      <c r="F22104" s="450"/>
    </row>
    <row r="22105" spans="6:6" x14ac:dyDescent="0.2">
      <c r="F22105" s="450"/>
    </row>
    <row r="22106" spans="6:6" x14ac:dyDescent="0.2">
      <c r="F22106" s="450"/>
    </row>
    <row r="22107" spans="6:6" x14ac:dyDescent="0.2">
      <c r="F22107" s="450"/>
    </row>
    <row r="22108" spans="6:6" x14ac:dyDescent="0.2">
      <c r="F22108" s="450"/>
    </row>
    <row r="22109" spans="6:6" x14ac:dyDescent="0.2">
      <c r="F22109" s="450"/>
    </row>
    <row r="22110" spans="6:6" x14ac:dyDescent="0.2">
      <c r="F22110" s="450"/>
    </row>
    <row r="22111" spans="6:6" x14ac:dyDescent="0.2">
      <c r="F22111" s="450"/>
    </row>
    <row r="22112" spans="6:6" x14ac:dyDescent="0.2">
      <c r="F22112" s="450"/>
    </row>
    <row r="22113" spans="6:6" x14ac:dyDescent="0.2">
      <c r="F22113" s="450"/>
    </row>
    <row r="22114" spans="6:6" x14ac:dyDescent="0.2">
      <c r="F22114" s="450"/>
    </row>
    <row r="22115" spans="6:6" x14ac:dyDescent="0.2">
      <c r="F22115" s="450"/>
    </row>
    <row r="22116" spans="6:6" x14ac:dyDescent="0.2">
      <c r="F22116" s="450"/>
    </row>
    <row r="22117" spans="6:6" x14ac:dyDescent="0.2">
      <c r="F22117" s="450"/>
    </row>
    <row r="22118" spans="6:6" x14ac:dyDescent="0.2">
      <c r="F22118" s="450"/>
    </row>
    <row r="22119" spans="6:6" x14ac:dyDescent="0.2">
      <c r="F22119" s="450"/>
    </row>
    <row r="22120" spans="6:6" x14ac:dyDescent="0.2">
      <c r="F22120" s="450"/>
    </row>
    <row r="22121" spans="6:6" x14ac:dyDescent="0.2">
      <c r="F22121" s="450"/>
    </row>
    <row r="22122" spans="6:6" x14ac:dyDescent="0.2">
      <c r="F22122" s="450"/>
    </row>
    <row r="22123" spans="6:6" x14ac:dyDescent="0.2">
      <c r="F22123" s="450"/>
    </row>
    <row r="22124" spans="6:6" x14ac:dyDescent="0.2">
      <c r="F22124" s="450"/>
    </row>
    <row r="22125" spans="6:6" x14ac:dyDescent="0.2">
      <c r="F22125" s="450"/>
    </row>
    <row r="22126" spans="6:6" x14ac:dyDescent="0.2">
      <c r="F22126" s="450"/>
    </row>
    <row r="22127" spans="6:6" x14ac:dyDescent="0.2">
      <c r="F22127" s="450"/>
    </row>
    <row r="22128" spans="6:6" x14ac:dyDescent="0.2">
      <c r="F22128" s="450"/>
    </row>
    <row r="22129" spans="6:6" x14ac:dyDescent="0.2">
      <c r="F22129" s="450"/>
    </row>
    <row r="22130" spans="6:6" x14ac:dyDescent="0.2">
      <c r="F22130" s="450"/>
    </row>
    <row r="22131" spans="6:6" x14ac:dyDescent="0.2">
      <c r="F22131" s="450"/>
    </row>
    <row r="22132" spans="6:6" x14ac:dyDescent="0.2">
      <c r="F22132" s="450"/>
    </row>
    <row r="22133" spans="6:6" x14ac:dyDescent="0.2">
      <c r="F22133" s="450"/>
    </row>
    <row r="22134" spans="6:6" x14ac:dyDescent="0.2">
      <c r="F22134" s="450"/>
    </row>
    <row r="22135" spans="6:6" x14ac:dyDescent="0.2">
      <c r="F22135" s="450"/>
    </row>
    <row r="22136" spans="6:6" x14ac:dyDescent="0.2">
      <c r="F22136" s="450"/>
    </row>
    <row r="22137" spans="6:6" x14ac:dyDescent="0.2">
      <c r="F22137" s="450"/>
    </row>
    <row r="22138" spans="6:6" x14ac:dyDescent="0.2">
      <c r="F22138" s="450"/>
    </row>
    <row r="22139" spans="6:6" x14ac:dyDescent="0.2">
      <c r="F22139" s="450"/>
    </row>
    <row r="22140" spans="6:6" x14ac:dyDescent="0.2">
      <c r="F22140" s="450"/>
    </row>
    <row r="22141" spans="6:6" x14ac:dyDescent="0.2">
      <c r="F22141" s="450"/>
    </row>
    <row r="22142" spans="6:6" x14ac:dyDescent="0.2">
      <c r="F22142" s="450"/>
    </row>
    <row r="22143" spans="6:6" x14ac:dyDescent="0.2">
      <c r="F22143" s="450"/>
    </row>
    <row r="22144" spans="6:6" x14ac:dyDescent="0.2">
      <c r="F22144" s="450"/>
    </row>
    <row r="22145" spans="6:6" x14ac:dyDescent="0.2">
      <c r="F22145" s="450"/>
    </row>
    <row r="22146" spans="6:6" x14ac:dyDescent="0.2">
      <c r="F22146" s="450"/>
    </row>
    <row r="22147" spans="6:6" x14ac:dyDescent="0.2">
      <c r="F22147" s="450"/>
    </row>
    <row r="22148" spans="6:6" x14ac:dyDescent="0.2">
      <c r="F22148" s="450"/>
    </row>
    <row r="22149" spans="6:6" x14ac:dyDescent="0.2">
      <c r="F22149" s="450"/>
    </row>
    <row r="22150" spans="6:6" x14ac:dyDescent="0.2">
      <c r="F22150" s="450"/>
    </row>
    <row r="22151" spans="6:6" x14ac:dyDescent="0.2">
      <c r="F22151" s="450"/>
    </row>
    <row r="22152" spans="6:6" x14ac:dyDescent="0.2">
      <c r="F22152" s="450"/>
    </row>
    <row r="22153" spans="6:6" x14ac:dyDescent="0.2">
      <c r="F22153" s="450"/>
    </row>
    <row r="22154" spans="6:6" x14ac:dyDescent="0.2">
      <c r="F22154" s="450"/>
    </row>
    <row r="22155" spans="6:6" x14ac:dyDescent="0.2">
      <c r="F22155" s="450"/>
    </row>
    <row r="22156" spans="6:6" x14ac:dyDescent="0.2">
      <c r="F22156" s="450"/>
    </row>
    <row r="22157" spans="6:6" x14ac:dyDescent="0.2">
      <c r="F22157" s="450"/>
    </row>
    <row r="22158" spans="6:6" x14ac:dyDescent="0.2">
      <c r="F22158" s="450"/>
    </row>
    <row r="22159" spans="6:6" x14ac:dyDescent="0.2">
      <c r="F22159" s="450"/>
    </row>
    <row r="22160" spans="6:6" x14ac:dyDescent="0.2">
      <c r="F22160" s="450"/>
    </row>
    <row r="22161" spans="6:6" x14ac:dyDescent="0.2">
      <c r="F22161" s="450"/>
    </row>
    <row r="22162" spans="6:6" x14ac:dyDescent="0.2">
      <c r="F22162" s="450"/>
    </row>
    <row r="22163" spans="6:6" x14ac:dyDescent="0.2">
      <c r="F22163" s="450"/>
    </row>
    <row r="22164" spans="6:6" x14ac:dyDescent="0.2">
      <c r="F22164" s="450"/>
    </row>
    <row r="22165" spans="6:6" x14ac:dyDescent="0.2">
      <c r="F22165" s="450"/>
    </row>
    <row r="22166" spans="6:6" x14ac:dyDescent="0.2">
      <c r="F22166" s="450"/>
    </row>
    <row r="22167" spans="6:6" x14ac:dyDescent="0.2">
      <c r="F22167" s="450"/>
    </row>
    <row r="22168" spans="6:6" x14ac:dyDescent="0.2">
      <c r="F22168" s="450"/>
    </row>
    <row r="22169" spans="6:6" x14ac:dyDescent="0.2">
      <c r="F22169" s="450"/>
    </row>
    <row r="22170" spans="6:6" x14ac:dyDescent="0.2">
      <c r="F22170" s="450"/>
    </row>
    <row r="22171" spans="6:6" x14ac:dyDescent="0.2">
      <c r="F22171" s="450"/>
    </row>
    <row r="22172" spans="6:6" x14ac:dyDescent="0.2">
      <c r="F22172" s="450"/>
    </row>
    <row r="22173" spans="6:6" x14ac:dyDescent="0.2">
      <c r="F22173" s="450"/>
    </row>
    <row r="22174" spans="6:6" x14ac:dyDescent="0.2">
      <c r="F22174" s="450"/>
    </row>
    <row r="22175" spans="6:6" x14ac:dyDescent="0.2">
      <c r="F22175" s="450"/>
    </row>
    <row r="22176" spans="6:6" x14ac:dyDescent="0.2">
      <c r="F22176" s="450"/>
    </row>
    <row r="22177" spans="6:6" x14ac:dyDescent="0.2">
      <c r="F22177" s="450"/>
    </row>
    <row r="22178" spans="6:6" x14ac:dyDescent="0.2">
      <c r="F22178" s="450"/>
    </row>
    <row r="22179" spans="6:6" x14ac:dyDescent="0.2">
      <c r="F22179" s="450"/>
    </row>
    <row r="22180" spans="6:6" x14ac:dyDescent="0.2">
      <c r="F22180" s="450"/>
    </row>
    <row r="22181" spans="6:6" x14ac:dyDescent="0.2">
      <c r="F22181" s="450"/>
    </row>
    <row r="22182" spans="6:6" x14ac:dyDescent="0.2">
      <c r="F22182" s="450"/>
    </row>
    <row r="22183" spans="6:6" x14ac:dyDescent="0.2">
      <c r="F22183" s="450"/>
    </row>
    <row r="22184" spans="6:6" x14ac:dyDescent="0.2">
      <c r="F22184" s="450"/>
    </row>
    <row r="22185" spans="6:6" x14ac:dyDescent="0.2">
      <c r="F22185" s="450"/>
    </row>
    <row r="22186" spans="6:6" x14ac:dyDescent="0.2">
      <c r="F22186" s="450"/>
    </row>
    <row r="22187" spans="6:6" x14ac:dyDescent="0.2">
      <c r="F22187" s="450"/>
    </row>
    <row r="22188" spans="6:6" x14ac:dyDescent="0.2">
      <c r="F22188" s="450"/>
    </row>
    <row r="22189" spans="6:6" x14ac:dyDescent="0.2">
      <c r="F22189" s="450"/>
    </row>
    <row r="22190" spans="6:6" x14ac:dyDescent="0.2">
      <c r="F22190" s="450"/>
    </row>
    <row r="22191" spans="6:6" x14ac:dyDescent="0.2">
      <c r="F22191" s="450"/>
    </row>
    <row r="22192" spans="6:6" x14ac:dyDescent="0.2">
      <c r="F22192" s="450"/>
    </row>
    <row r="22193" spans="6:6" x14ac:dyDescent="0.2">
      <c r="F22193" s="450"/>
    </row>
    <row r="22194" spans="6:6" x14ac:dyDescent="0.2">
      <c r="F22194" s="450"/>
    </row>
    <row r="22195" spans="6:6" x14ac:dyDescent="0.2">
      <c r="F22195" s="450"/>
    </row>
    <row r="22196" spans="6:6" x14ac:dyDescent="0.2">
      <c r="F22196" s="450"/>
    </row>
    <row r="22197" spans="6:6" x14ac:dyDescent="0.2">
      <c r="F22197" s="450"/>
    </row>
    <row r="22198" spans="6:6" x14ac:dyDescent="0.2">
      <c r="F22198" s="450"/>
    </row>
    <row r="22199" spans="6:6" x14ac:dyDescent="0.2">
      <c r="F22199" s="450"/>
    </row>
    <row r="22200" spans="6:6" x14ac:dyDescent="0.2">
      <c r="F22200" s="450"/>
    </row>
    <row r="22201" spans="6:6" x14ac:dyDescent="0.2">
      <c r="F22201" s="450"/>
    </row>
    <row r="22202" spans="6:6" x14ac:dyDescent="0.2">
      <c r="F22202" s="450"/>
    </row>
    <row r="22203" spans="6:6" x14ac:dyDescent="0.2">
      <c r="F22203" s="450"/>
    </row>
    <row r="22204" spans="6:6" x14ac:dyDescent="0.2">
      <c r="F22204" s="450"/>
    </row>
    <row r="22205" spans="6:6" x14ac:dyDescent="0.2">
      <c r="F22205" s="450"/>
    </row>
    <row r="22206" spans="6:6" x14ac:dyDescent="0.2">
      <c r="F22206" s="450"/>
    </row>
    <row r="22207" spans="6:6" x14ac:dyDescent="0.2">
      <c r="F22207" s="450"/>
    </row>
    <row r="22208" spans="6:6" x14ac:dyDescent="0.2">
      <c r="F22208" s="450"/>
    </row>
    <row r="22209" spans="6:6" x14ac:dyDescent="0.2">
      <c r="F22209" s="450"/>
    </row>
    <row r="22210" spans="6:6" x14ac:dyDescent="0.2">
      <c r="F22210" s="450"/>
    </row>
    <row r="22211" spans="6:6" x14ac:dyDescent="0.2">
      <c r="F22211" s="450"/>
    </row>
    <row r="22212" spans="6:6" x14ac:dyDescent="0.2">
      <c r="F22212" s="450"/>
    </row>
    <row r="22213" spans="6:6" x14ac:dyDescent="0.2">
      <c r="F22213" s="450"/>
    </row>
    <row r="22214" spans="6:6" x14ac:dyDescent="0.2">
      <c r="F22214" s="450"/>
    </row>
    <row r="22215" spans="6:6" x14ac:dyDescent="0.2">
      <c r="F22215" s="450"/>
    </row>
    <row r="22216" spans="6:6" x14ac:dyDescent="0.2">
      <c r="F22216" s="450"/>
    </row>
    <row r="22217" spans="6:6" x14ac:dyDescent="0.2">
      <c r="F22217" s="450"/>
    </row>
    <row r="22218" spans="6:6" x14ac:dyDescent="0.2">
      <c r="F22218" s="450"/>
    </row>
    <row r="22219" spans="6:6" x14ac:dyDescent="0.2">
      <c r="F22219" s="450"/>
    </row>
    <row r="22220" spans="6:6" x14ac:dyDescent="0.2">
      <c r="F22220" s="450"/>
    </row>
    <row r="22221" spans="6:6" x14ac:dyDescent="0.2">
      <c r="F22221" s="450"/>
    </row>
    <row r="22222" spans="6:6" x14ac:dyDescent="0.2">
      <c r="F22222" s="450"/>
    </row>
    <row r="22223" spans="6:6" x14ac:dyDescent="0.2">
      <c r="F22223" s="450"/>
    </row>
    <row r="22224" spans="6:6" x14ac:dyDescent="0.2">
      <c r="F22224" s="450"/>
    </row>
    <row r="22225" spans="6:6" x14ac:dyDescent="0.2">
      <c r="F22225" s="450"/>
    </row>
    <row r="22226" spans="6:6" x14ac:dyDescent="0.2">
      <c r="F22226" s="450"/>
    </row>
    <row r="22227" spans="6:6" x14ac:dyDescent="0.2">
      <c r="F22227" s="450"/>
    </row>
    <row r="22228" spans="6:6" x14ac:dyDescent="0.2">
      <c r="F22228" s="450"/>
    </row>
    <row r="22229" spans="6:6" x14ac:dyDescent="0.2">
      <c r="F22229" s="450"/>
    </row>
    <row r="22230" spans="6:6" x14ac:dyDescent="0.2">
      <c r="F22230" s="450"/>
    </row>
    <row r="22231" spans="6:6" x14ac:dyDescent="0.2">
      <c r="F22231" s="450"/>
    </row>
    <row r="22232" spans="6:6" x14ac:dyDescent="0.2">
      <c r="F22232" s="450"/>
    </row>
    <row r="22233" spans="6:6" x14ac:dyDescent="0.2">
      <c r="F22233" s="450"/>
    </row>
    <row r="22234" spans="6:6" x14ac:dyDescent="0.2">
      <c r="F22234" s="450"/>
    </row>
    <row r="22235" spans="6:6" x14ac:dyDescent="0.2">
      <c r="F22235" s="450"/>
    </row>
    <row r="22236" spans="6:6" x14ac:dyDescent="0.2">
      <c r="F22236" s="450"/>
    </row>
    <row r="22237" spans="6:6" x14ac:dyDescent="0.2">
      <c r="F22237" s="450"/>
    </row>
    <row r="22238" spans="6:6" x14ac:dyDescent="0.2">
      <c r="F22238" s="450"/>
    </row>
    <row r="22239" spans="6:6" x14ac:dyDescent="0.2">
      <c r="F22239" s="450"/>
    </row>
    <row r="22240" spans="6:6" x14ac:dyDescent="0.2">
      <c r="F22240" s="450"/>
    </row>
    <row r="22241" spans="6:6" x14ac:dyDescent="0.2">
      <c r="F22241" s="450"/>
    </row>
    <row r="22242" spans="6:6" x14ac:dyDescent="0.2">
      <c r="F22242" s="450"/>
    </row>
    <row r="22243" spans="6:6" x14ac:dyDescent="0.2">
      <c r="F22243" s="450"/>
    </row>
    <row r="22244" spans="6:6" x14ac:dyDescent="0.2">
      <c r="F22244" s="450"/>
    </row>
    <row r="22245" spans="6:6" x14ac:dyDescent="0.2">
      <c r="F22245" s="450"/>
    </row>
    <row r="22246" spans="6:6" x14ac:dyDescent="0.2">
      <c r="F22246" s="450"/>
    </row>
    <row r="22247" spans="6:6" x14ac:dyDescent="0.2">
      <c r="F22247" s="450"/>
    </row>
    <row r="22248" spans="6:6" x14ac:dyDescent="0.2">
      <c r="F22248" s="450"/>
    </row>
    <row r="22249" spans="6:6" x14ac:dyDescent="0.2">
      <c r="F22249" s="450"/>
    </row>
    <row r="22250" spans="6:6" x14ac:dyDescent="0.2">
      <c r="F22250" s="450"/>
    </row>
    <row r="22251" spans="6:6" x14ac:dyDescent="0.2">
      <c r="F22251" s="450"/>
    </row>
    <row r="22252" spans="6:6" x14ac:dyDescent="0.2">
      <c r="F22252" s="450"/>
    </row>
    <row r="22253" spans="6:6" x14ac:dyDescent="0.2">
      <c r="F22253" s="450"/>
    </row>
    <row r="22254" spans="6:6" x14ac:dyDescent="0.2">
      <c r="F22254" s="450"/>
    </row>
    <row r="22255" spans="6:6" x14ac:dyDescent="0.2">
      <c r="F22255" s="450"/>
    </row>
    <row r="22256" spans="6:6" x14ac:dyDescent="0.2">
      <c r="F22256" s="450"/>
    </row>
    <row r="22257" spans="6:6" x14ac:dyDescent="0.2">
      <c r="F22257" s="450"/>
    </row>
    <row r="22258" spans="6:6" x14ac:dyDescent="0.2">
      <c r="F22258" s="450"/>
    </row>
    <row r="22259" spans="6:6" x14ac:dyDescent="0.2">
      <c r="F22259" s="450"/>
    </row>
    <row r="22260" spans="6:6" x14ac:dyDescent="0.2">
      <c r="F22260" s="450"/>
    </row>
    <row r="22261" spans="6:6" x14ac:dyDescent="0.2">
      <c r="F22261" s="450"/>
    </row>
    <row r="22262" spans="6:6" x14ac:dyDescent="0.2">
      <c r="F22262" s="450"/>
    </row>
    <row r="22263" spans="6:6" x14ac:dyDescent="0.2">
      <c r="F22263" s="450"/>
    </row>
    <row r="22264" spans="6:6" x14ac:dyDescent="0.2">
      <c r="F22264" s="450"/>
    </row>
    <row r="22265" spans="6:6" x14ac:dyDescent="0.2">
      <c r="F22265" s="450"/>
    </row>
    <row r="22266" spans="6:6" x14ac:dyDescent="0.2">
      <c r="F22266" s="450"/>
    </row>
    <row r="22267" spans="6:6" x14ac:dyDescent="0.2">
      <c r="F22267" s="450"/>
    </row>
    <row r="22268" spans="6:6" x14ac:dyDescent="0.2">
      <c r="F22268" s="450"/>
    </row>
    <row r="22269" spans="6:6" x14ac:dyDescent="0.2">
      <c r="F22269" s="450"/>
    </row>
    <row r="22270" spans="6:6" x14ac:dyDescent="0.2">
      <c r="F22270" s="450"/>
    </row>
    <row r="22271" spans="6:6" x14ac:dyDescent="0.2">
      <c r="F22271" s="450"/>
    </row>
    <row r="22272" spans="6:6" x14ac:dyDescent="0.2">
      <c r="F22272" s="450"/>
    </row>
    <row r="22273" spans="6:6" x14ac:dyDescent="0.2">
      <c r="F22273" s="450"/>
    </row>
    <row r="22274" spans="6:6" x14ac:dyDescent="0.2">
      <c r="F22274" s="450"/>
    </row>
    <row r="22275" spans="6:6" x14ac:dyDescent="0.2">
      <c r="F22275" s="450"/>
    </row>
    <row r="22276" spans="6:6" x14ac:dyDescent="0.2">
      <c r="F22276" s="450"/>
    </row>
    <row r="22277" spans="6:6" x14ac:dyDescent="0.2">
      <c r="F22277" s="450"/>
    </row>
    <row r="22278" spans="6:6" x14ac:dyDescent="0.2">
      <c r="F22278" s="450"/>
    </row>
    <row r="22279" spans="6:6" x14ac:dyDescent="0.2">
      <c r="F22279" s="450"/>
    </row>
    <row r="22280" spans="6:6" x14ac:dyDescent="0.2">
      <c r="F22280" s="450"/>
    </row>
    <row r="22281" spans="6:6" x14ac:dyDescent="0.2">
      <c r="F22281" s="450"/>
    </row>
    <row r="22282" spans="6:6" x14ac:dyDescent="0.2">
      <c r="F22282" s="450"/>
    </row>
    <row r="22283" spans="6:6" x14ac:dyDescent="0.2">
      <c r="F22283" s="450"/>
    </row>
    <row r="22284" spans="6:6" x14ac:dyDescent="0.2">
      <c r="F22284" s="450"/>
    </row>
    <row r="22285" spans="6:6" x14ac:dyDescent="0.2">
      <c r="F22285" s="450"/>
    </row>
    <row r="22286" spans="6:6" x14ac:dyDescent="0.2">
      <c r="F22286" s="450"/>
    </row>
    <row r="22287" spans="6:6" x14ac:dyDescent="0.2">
      <c r="F22287" s="450"/>
    </row>
    <row r="22288" spans="6:6" x14ac:dyDescent="0.2">
      <c r="F22288" s="450"/>
    </row>
    <row r="22289" spans="6:6" x14ac:dyDescent="0.2">
      <c r="F22289" s="450"/>
    </row>
    <row r="22290" spans="6:6" x14ac:dyDescent="0.2">
      <c r="F22290" s="450"/>
    </row>
    <row r="22291" spans="6:6" x14ac:dyDescent="0.2">
      <c r="F22291" s="450"/>
    </row>
    <row r="22292" spans="6:6" x14ac:dyDescent="0.2">
      <c r="F22292" s="450"/>
    </row>
    <row r="22293" spans="6:6" x14ac:dyDescent="0.2">
      <c r="F22293" s="450"/>
    </row>
    <row r="22294" spans="6:6" x14ac:dyDescent="0.2">
      <c r="F22294" s="450"/>
    </row>
    <row r="22295" spans="6:6" x14ac:dyDescent="0.2">
      <c r="F22295" s="450"/>
    </row>
    <row r="22296" spans="6:6" x14ac:dyDescent="0.2">
      <c r="F22296" s="450"/>
    </row>
    <row r="22297" spans="6:6" x14ac:dyDescent="0.2">
      <c r="F22297" s="450"/>
    </row>
    <row r="22298" spans="6:6" x14ac:dyDescent="0.2">
      <c r="F22298" s="450"/>
    </row>
    <row r="22299" spans="6:6" x14ac:dyDescent="0.2">
      <c r="F22299" s="450"/>
    </row>
    <row r="22300" spans="6:6" x14ac:dyDescent="0.2">
      <c r="F22300" s="450"/>
    </row>
    <row r="22301" spans="6:6" x14ac:dyDescent="0.2">
      <c r="F22301" s="450"/>
    </row>
    <row r="22302" spans="6:6" x14ac:dyDescent="0.2">
      <c r="F22302" s="450"/>
    </row>
    <row r="22303" spans="6:6" x14ac:dyDescent="0.2">
      <c r="F22303" s="450"/>
    </row>
    <row r="22304" spans="6:6" x14ac:dyDescent="0.2">
      <c r="F22304" s="450"/>
    </row>
    <row r="22305" spans="6:6" x14ac:dyDescent="0.2">
      <c r="F22305" s="450"/>
    </row>
    <row r="22306" spans="6:6" x14ac:dyDescent="0.2">
      <c r="F22306" s="450"/>
    </row>
    <row r="22307" spans="6:6" x14ac:dyDescent="0.2">
      <c r="F22307" s="450"/>
    </row>
    <row r="22308" spans="6:6" x14ac:dyDescent="0.2">
      <c r="F22308" s="450"/>
    </row>
    <row r="22309" spans="6:6" x14ac:dyDescent="0.2">
      <c r="F22309" s="450"/>
    </row>
    <row r="22310" spans="6:6" x14ac:dyDescent="0.2">
      <c r="F22310" s="450"/>
    </row>
    <row r="22311" spans="6:6" x14ac:dyDescent="0.2">
      <c r="F22311" s="450"/>
    </row>
    <row r="22312" spans="6:6" x14ac:dyDescent="0.2">
      <c r="F22312" s="450"/>
    </row>
    <row r="22313" spans="6:6" x14ac:dyDescent="0.2">
      <c r="F22313" s="450"/>
    </row>
    <row r="22314" spans="6:6" x14ac:dyDescent="0.2">
      <c r="F22314" s="450"/>
    </row>
    <row r="22315" spans="6:6" x14ac:dyDescent="0.2">
      <c r="F22315" s="450"/>
    </row>
    <row r="22316" spans="6:6" x14ac:dyDescent="0.2">
      <c r="F22316" s="450"/>
    </row>
    <row r="22317" spans="6:6" x14ac:dyDescent="0.2">
      <c r="F22317" s="450"/>
    </row>
    <row r="22318" spans="6:6" x14ac:dyDescent="0.2">
      <c r="F22318" s="450"/>
    </row>
    <row r="22319" spans="6:6" x14ac:dyDescent="0.2">
      <c r="F22319" s="450"/>
    </row>
    <row r="22320" spans="6:6" x14ac:dyDescent="0.2">
      <c r="F22320" s="450"/>
    </row>
    <row r="22321" spans="6:6" x14ac:dyDescent="0.2">
      <c r="F22321" s="450"/>
    </row>
    <row r="22322" spans="6:6" x14ac:dyDescent="0.2">
      <c r="F22322" s="450"/>
    </row>
    <row r="22323" spans="6:6" x14ac:dyDescent="0.2">
      <c r="F22323" s="450"/>
    </row>
    <row r="22324" spans="6:6" x14ac:dyDescent="0.2">
      <c r="F22324" s="450"/>
    </row>
    <row r="22325" spans="6:6" x14ac:dyDescent="0.2">
      <c r="F22325" s="450"/>
    </row>
    <row r="22326" spans="6:6" x14ac:dyDescent="0.2">
      <c r="F22326" s="450"/>
    </row>
    <row r="22327" spans="6:6" x14ac:dyDescent="0.2">
      <c r="F22327" s="450"/>
    </row>
    <row r="22328" spans="6:6" x14ac:dyDescent="0.2">
      <c r="F22328" s="450"/>
    </row>
    <row r="22329" spans="6:6" x14ac:dyDescent="0.2">
      <c r="F22329" s="450"/>
    </row>
    <row r="22330" spans="6:6" x14ac:dyDescent="0.2">
      <c r="F22330" s="450"/>
    </row>
    <row r="22331" spans="6:6" x14ac:dyDescent="0.2">
      <c r="F22331" s="450"/>
    </row>
    <row r="22332" spans="6:6" x14ac:dyDescent="0.2">
      <c r="F22332" s="450"/>
    </row>
    <row r="22333" spans="6:6" x14ac:dyDescent="0.2">
      <c r="F22333" s="450"/>
    </row>
    <row r="22334" spans="6:6" x14ac:dyDescent="0.2">
      <c r="F22334" s="450"/>
    </row>
    <row r="22335" spans="6:6" x14ac:dyDescent="0.2">
      <c r="F22335" s="450"/>
    </row>
    <row r="22336" spans="6:6" x14ac:dyDescent="0.2">
      <c r="F22336" s="450"/>
    </row>
    <row r="22337" spans="6:6" x14ac:dyDescent="0.2">
      <c r="F22337" s="450"/>
    </row>
    <row r="22338" spans="6:6" x14ac:dyDescent="0.2">
      <c r="F22338" s="450"/>
    </row>
    <row r="22339" spans="6:6" x14ac:dyDescent="0.2">
      <c r="F22339" s="450"/>
    </row>
    <row r="22340" spans="6:6" x14ac:dyDescent="0.2">
      <c r="F22340" s="450"/>
    </row>
    <row r="22341" spans="6:6" x14ac:dyDescent="0.2">
      <c r="F22341" s="450"/>
    </row>
    <row r="22342" spans="6:6" x14ac:dyDescent="0.2">
      <c r="F22342" s="450"/>
    </row>
    <row r="22343" spans="6:6" x14ac:dyDescent="0.2">
      <c r="F22343" s="450"/>
    </row>
    <row r="22344" spans="6:6" x14ac:dyDescent="0.2">
      <c r="F22344" s="450"/>
    </row>
    <row r="22345" spans="6:6" x14ac:dyDescent="0.2">
      <c r="F22345" s="450"/>
    </row>
    <row r="22346" spans="6:6" x14ac:dyDescent="0.2">
      <c r="F22346" s="450"/>
    </row>
    <row r="22347" spans="6:6" x14ac:dyDescent="0.2">
      <c r="F22347" s="450"/>
    </row>
    <row r="22348" spans="6:6" x14ac:dyDescent="0.2">
      <c r="F22348" s="450"/>
    </row>
    <row r="22349" spans="6:6" x14ac:dyDescent="0.2">
      <c r="F22349" s="450"/>
    </row>
    <row r="22350" spans="6:6" x14ac:dyDescent="0.2">
      <c r="F22350" s="450"/>
    </row>
    <row r="22351" spans="6:6" x14ac:dyDescent="0.2">
      <c r="F22351" s="450"/>
    </row>
    <row r="22352" spans="6:6" x14ac:dyDescent="0.2">
      <c r="F22352" s="450"/>
    </row>
    <row r="22353" spans="6:6" x14ac:dyDescent="0.2">
      <c r="F22353" s="450"/>
    </row>
    <row r="22354" spans="6:6" x14ac:dyDescent="0.2">
      <c r="F22354" s="450"/>
    </row>
    <row r="22355" spans="6:6" x14ac:dyDescent="0.2">
      <c r="F22355" s="450"/>
    </row>
    <row r="22356" spans="6:6" x14ac:dyDescent="0.2">
      <c r="F22356" s="450"/>
    </row>
    <row r="22357" spans="6:6" x14ac:dyDescent="0.2">
      <c r="F22357" s="450"/>
    </row>
    <row r="22358" spans="6:6" x14ac:dyDescent="0.2">
      <c r="F22358" s="450"/>
    </row>
    <row r="22359" spans="6:6" x14ac:dyDescent="0.2">
      <c r="F22359" s="450"/>
    </row>
    <row r="22360" spans="6:6" x14ac:dyDescent="0.2">
      <c r="F22360" s="450"/>
    </row>
    <row r="22361" spans="6:6" x14ac:dyDescent="0.2">
      <c r="F22361" s="450"/>
    </row>
    <row r="22362" spans="6:6" x14ac:dyDescent="0.2">
      <c r="F22362" s="450"/>
    </row>
    <row r="22363" spans="6:6" x14ac:dyDescent="0.2">
      <c r="F22363" s="450"/>
    </row>
    <row r="22364" spans="6:6" x14ac:dyDescent="0.2">
      <c r="F22364" s="450"/>
    </row>
    <row r="22365" spans="6:6" x14ac:dyDescent="0.2">
      <c r="F22365" s="450"/>
    </row>
    <row r="22366" spans="6:6" x14ac:dyDescent="0.2">
      <c r="F22366" s="450"/>
    </row>
    <row r="22367" spans="6:6" x14ac:dyDescent="0.2">
      <c r="F22367" s="450"/>
    </row>
    <row r="22368" spans="6:6" x14ac:dyDescent="0.2">
      <c r="F22368" s="450"/>
    </row>
    <row r="22369" spans="6:6" x14ac:dyDescent="0.2">
      <c r="F22369" s="450"/>
    </row>
    <row r="22370" spans="6:6" x14ac:dyDescent="0.2">
      <c r="F22370" s="450"/>
    </row>
    <row r="22371" spans="6:6" x14ac:dyDescent="0.2">
      <c r="F22371" s="450"/>
    </row>
    <row r="22372" spans="6:6" x14ac:dyDescent="0.2">
      <c r="F22372" s="450"/>
    </row>
    <row r="22373" spans="6:6" x14ac:dyDescent="0.2">
      <c r="F22373" s="450"/>
    </row>
    <row r="22374" spans="6:6" x14ac:dyDescent="0.2">
      <c r="F22374" s="450"/>
    </row>
    <row r="22375" spans="6:6" x14ac:dyDescent="0.2">
      <c r="F22375" s="450"/>
    </row>
    <row r="22376" spans="6:6" x14ac:dyDescent="0.2">
      <c r="F22376" s="450"/>
    </row>
    <row r="22377" spans="6:6" x14ac:dyDescent="0.2">
      <c r="F22377" s="450"/>
    </row>
    <row r="22378" spans="6:6" x14ac:dyDescent="0.2">
      <c r="F22378" s="450"/>
    </row>
    <row r="22379" spans="6:6" x14ac:dyDescent="0.2">
      <c r="F22379" s="450"/>
    </row>
    <row r="22380" spans="6:6" x14ac:dyDescent="0.2">
      <c r="F22380" s="450"/>
    </row>
    <row r="22381" spans="6:6" x14ac:dyDescent="0.2">
      <c r="F22381" s="450"/>
    </row>
    <row r="22382" spans="6:6" x14ac:dyDescent="0.2">
      <c r="F22382" s="450"/>
    </row>
    <row r="22383" spans="6:6" x14ac:dyDescent="0.2">
      <c r="F22383" s="450"/>
    </row>
    <row r="22384" spans="6:6" x14ac:dyDescent="0.2">
      <c r="F22384" s="450"/>
    </row>
    <row r="22385" spans="6:6" x14ac:dyDescent="0.2">
      <c r="F22385" s="450"/>
    </row>
    <row r="22386" spans="6:6" x14ac:dyDescent="0.2">
      <c r="F22386" s="450"/>
    </row>
    <row r="22387" spans="6:6" x14ac:dyDescent="0.2">
      <c r="F22387" s="450"/>
    </row>
    <row r="22388" spans="6:6" x14ac:dyDescent="0.2">
      <c r="F22388" s="450"/>
    </row>
    <row r="22389" spans="6:6" x14ac:dyDescent="0.2">
      <c r="F22389" s="450"/>
    </row>
    <row r="22390" spans="6:6" x14ac:dyDescent="0.2">
      <c r="F22390" s="450"/>
    </row>
    <row r="22391" spans="6:6" x14ac:dyDescent="0.2">
      <c r="F22391" s="450"/>
    </row>
    <row r="22392" spans="6:6" x14ac:dyDescent="0.2">
      <c r="F22392" s="450"/>
    </row>
    <row r="22393" spans="6:6" x14ac:dyDescent="0.2">
      <c r="F22393" s="450"/>
    </row>
    <row r="22394" spans="6:6" x14ac:dyDescent="0.2">
      <c r="F22394" s="450"/>
    </row>
    <row r="22395" spans="6:6" x14ac:dyDescent="0.2">
      <c r="F22395" s="450"/>
    </row>
    <row r="22396" spans="6:6" x14ac:dyDescent="0.2">
      <c r="F22396" s="450"/>
    </row>
    <row r="22397" spans="6:6" x14ac:dyDescent="0.2">
      <c r="F22397" s="450"/>
    </row>
    <row r="22398" spans="6:6" x14ac:dyDescent="0.2">
      <c r="F22398" s="450"/>
    </row>
    <row r="22399" spans="6:6" x14ac:dyDescent="0.2">
      <c r="F22399" s="450"/>
    </row>
    <row r="22400" spans="6:6" x14ac:dyDescent="0.2">
      <c r="F22400" s="450"/>
    </row>
    <row r="22401" spans="6:6" x14ac:dyDescent="0.2">
      <c r="F22401" s="450"/>
    </row>
    <row r="22402" spans="6:6" x14ac:dyDescent="0.2">
      <c r="F22402" s="450"/>
    </row>
    <row r="22403" spans="6:6" x14ac:dyDescent="0.2">
      <c r="F22403" s="450"/>
    </row>
    <row r="22404" spans="6:6" x14ac:dyDescent="0.2">
      <c r="F22404" s="450"/>
    </row>
    <row r="22405" spans="6:6" x14ac:dyDescent="0.2">
      <c r="F22405" s="450"/>
    </row>
    <row r="22406" spans="6:6" x14ac:dyDescent="0.2">
      <c r="F22406" s="450"/>
    </row>
    <row r="22407" spans="6:6" x14ac:dyDescent="0.2">
      <c r="F22407" s="450"/>
    </row>
    <row r="22408" spans="6:6" x14ac:dyDescent="0.2">
      <c r="F22408" s="450"/>
    </row>
    <row r="22409" spans="6:6" x14ac:dyDescent="0.2">
      <c r="F22409" s="450"/>
    </row>
    <row r="22410" spans="6:6" x14ac:dyDescent="0.2">
      <c r="F22410" s="450"/>
    </row>
    <row r="22411" spans="6:6" x14ac:dyDescent="0.2">
      <c r="F22411" s="450"/>
    </row>
    <row r="22412" spans="6:6" x14ac:dyDescent="0.2">
      <c r="F22412" s="450"/>
    </row>
    <row r="22413" spans="6:6" x14ac:dyDescent="0.2">
      <c r="F22413" s="450"/>
    </row>
    <row r="22414" spans="6:6" x14ac:dyDescent="0.2">
      <c r="F22414" s="450"/>
    </row>
    <row r="22415" spans="6:6" x14ac:dyDescent="0.2">
      <c r="F22415" s="450"/>
    </row>
    <row r="22416" spans="6:6" x14ac:dyDescent="0.2">
      <c r="F22416" s="450"/>
    </row>
    <row r="22417" spans="6:6" x14ac:dyDescent="0.2">
      <c r="F22417" s="450"/>
    </row>
    <row r="22418" spans="6:6" x14ac:dyDescent="0.2">
      <c r="F22418" s="450"/>
    </row>
    <row r="22419" spans="6:6" x14ac:dyDescent="0.2">
      <c r="F22419" s="450"/>
    </row>
    <row r="22420" spans="6:6" x14ac:dyDescent="0.2">
      <c r="F22420" s="450"/>
    </row>
    <row r="22421" spans="6:6" x14ac:dyDescent="0.2">
      <c r="F22421" s="450"/>
    </row>
    <row r="22422" spans="6:6" x14ac:dyDescent="0.2">
      <c r="F22422" s="450"/>
    </row>
    <row r="22423" spans="6:6" x14ac:dyDescent="0.2">
      <c r="F22423" s="450"/>
    </row>
    <row r="22424" spans="6:6" x14ac:dyDescent="0.2">
      <c r="F22424" s="450"/>
    </row>
    <row r="22425" spans="6:6" x14ac:dyDescent="0.2">
      <c r="F22425" s="450"/>
    </row>
    <row r="22426" spans="6:6" x14ac:dyDescent="0.2">
      <c r="F22426" s="450"/>
    </row>
    <row r="22427" spans="6:6" x14ac:dyDescent="0.2">
      <c r="F22427" s="450"/>
    </row>
    <row r="22428" spans="6:6" x14ac:dyDescent="0.2">
      <c r="F22428" s="450"/>
    </row>
    <row r="22429" spans="6:6" x14ac:dyDescent="0.2">
      <c r="F22429" s="450"/>
    </row>
    <row r="22430" spans="6:6" x14ac:dyDescent="0.2">
      <c r="F22430" s="450"/>
    </row>
    <row r="22431" spans="6:6" x14ac:dyDescent="0.2">
      <c r="F22431" s="450"/>
    </row>
    <row r="22432" spans="6:6" x14ac:dyDescent="0.2">
      <c r="F22432" s="450"/>
    </row>
    <row r="22433" spans="6:6" x14ac:dyDescent="0.2">
      <c r="F22433" s="450"/>
    </row>
    <row r="22434" spans="6:6" x14ac:dyDescent="0.2">
      <c r="F22434" s="450"/>
    </row>
    <row r="22435" spans="6:6" x14ac:dyDescent="0.2">
      <c r="F22435" s="450"/>
    </row>
    <row r="22436" spans="6:6" x14ac:dyDescent="0.2">
      <c r="F22436" s="450"/>
    </row>
    <row r="22437" spans="6:6" x14ac:dyDescent="0.2">
      <c r="F22437" s="450"/>
    </row>
    <row r="22438" spans="6:6" x14ac:dyDescent="0.2">
      <c r="F22438" s="450"/>
    </row>
    <row r="22439" spans="6:6" x14ac:dyDescent="0.2">
      <c r="F22439" s="450"/>
    </row>
    <row r="22440" spans="6:6" x14ac:dyDescent="0.2">
      <c r="F22440" s="450"/>
    </row>
    <row r="22441" spans="6:6" x14ac:dyDescent="0.2">
      <c r="F22441" s="450"/>
    </row>
    <row r="22442" spans="6:6" x14ac:dyDescent="0.2">
      <c r="F22442" s="450"/>
    </row>
    <row r="22443" spans="6:6" x14ac:dyDescent="0.2">
      <c r="F22443" s="450"/>
    </row>
    <row r="22444" spans="6:6" x14ac:dyDescent="0.2">
      <c r="F22444" s="450"/>
    </row>
    <row r="22445" spans="6:6" x14ac:dyDescent="0.2">
      <c r="F22445" s="450"/>
    </row>
    <row r="22446" spans="6:6" x14ac:dyDescent="0.2">
      <c r="F22446" s="450"/>
    </row>
    <row r="22447" spans="6:6" x14ac:dyDescent="0.2">
      <c r="F22447" s="450"/>
    </row>
    <row r="22448" spans="6:6" x14ac:dyDescent="0.2">
      <c r="F22448" s="450"/>
    </row>
    <row r="22449" spans="6:6" x14ac:dyDescent="0.2">
      <c r="F22449" s="450"/>
    </row>
    <row r="22450" spans="6:6" x14ac:dyDescent="0.2">
      <c r="F22450" s="450"/>
    </row>
    <row r="22451" spans="6:6" x14ac:dyDescent="0.2">
      <c r="F22451" s="450"/>
    </row>
    <row r="22452" spans="6:6" x14ac:dyDescent="0.2">
      <c r="F22452" s="450"/>
    </row>
    <row r="22453" spans="6:6" x14ac:dyDescent="0.2">
      <c r="F22453" s="450"/>
    </row>
    <row r="22454" spans="6:6" x14ac:dyDescent="0.2">
      <c r="F22454" s="450"/>
    </row>
    <row r="22455" spans="6:6" x14ac:dyDescent="0.2">
      <c r="F22455" s="450"/>
    </row>
    <row r="22456" spans="6:6" x14ac:dyDescent="0.2">
      <c r="F22456" s="450"/>
    </row>
    <row r="22457" spans="6:6" x14ac:dyDescent="0.2">
      <c r="F22457" s="450"/>
    </row>
    <row r="22458" spans="6:6" x14ac:dyDescent="0.2">
      <c r="F22458" s="450"/>
    </row>
    <row r="22459" spans="6:6" x14ac:dyDescent="0.2">
      <c r="F22459" s="450"/>
    </row>
    <row r="22460" spans="6:6" x14ac:dyDescent="0.2">
      <c r="F22460" s="450"/>
    </row>
    <row r="22461" spans="6:6" x14ac:dyDescent="0.2">
      <c r="F22461" s="450"/>
    </row>
    <row r="22462" spans="6:6" x14ac:dyDescent="0.2">
      <c r="F22462" s="450"/>
    </row>
    <row r="22463" spans="6:6" x14ac:dyDescent="0.2">
      <c r="F22463" s="450"/>
    </row>
    <row r="22464" spans="6:6" x14ac:dyDescent="0.2">
      <c r="F22464" s="450"/>
    </row>
    <row r="22465" spans="6:6" x14ac:dyDescent="0.2">
      <c r="F22465" s="450"/>
    </row>
    <row r="22466" spans="6:6" x14ac:dyDescent="0.2">
      <c r="F22466" s="450"/>
    </row>
    <row r="22467" spans="6:6" x14ac:dyDescent="0.2">
      <c r="F22467" s="450"/>
    </row>
    <row r="22468" spans="6:6" x14ac:dyDescent="0.2">
      <c r="F22468" s="450"/>
    </row>
    <row r="22469" spans="6:6" x14ac:dyDescent="0.2">
      <c r="F22469" s="450"/>
    </row>
    <row r="22470" spans="6:6" x14ac:dyDescent="0.2">
      <c r="F22470" s="450"/>
    </row>
    <row r="22471" spans="6:6" x14ac:dyDescent="0.2">
      <c r="F22471" s="450"/>
    </row>
    <row r="22472" spans="6:6" x14ac:dyDescent="0.2">
      <c r="F22472" s="450"/>
    </row>
    <row r="22473" spans="6:6" x14ac:dyDescent="0.2">
      <c r="F22473" s="450"/>
    </row>
    <row r="22474" spans="6:6" x14ac:dyDescent="0.2">
      <c r="F22474" s="450"/>
    </row>
    <row r="22475" spans="6:6" x14ac:dyDescent="0.2">
      <c r="F22475" s="450"/>
    </row>
    <row r="22476" spans="6:6" x14ac:dyDescent="0.2">
      <c r="F22476" s="450"/>
    </row>
    <row r="22477" spans="6:6" x14ac:dyDescent="0.2">
      <c r="F22477" s="450"/>
    </row>
    <row r="22478" spans="6:6" x14ac:dyDescent="0.2">
      <c r="F22478" s="450"/>
    </row>
    <row r="22479" spans="6:6" x14ac:dyDescent="0.2">
      <c r="F22479" s="450"/>
    </row>
    <row r="22480" spans="6:6" x14ac:dyDescent="0.2">
      <c r="F22480" s="450"/>
    </row>
    <row r="22481" spans="6:6" x14ac:dyDescent="0.2">
      <c r="F22481" s="450"/>
    </row>
    <row r="22482" spans="6:6" x14ac:dyDescent="0.2">
      <c r="F22482" s="450"/>
    </row>
    <row r="22483" spans="6:6" x14ac:dyDescent="0.2">
      <c r="F22483" s="450"/>
    </row>
    <row r="22484" spans="6:6" x14ac:dyDescent="0.2">
      <c r="F22484" s="450"/>
    </row>
    <row r="22485" spans="6:6" x14ac:dyDescent="0.2">
      <c r="F22485" s="450"/>
    </row>
    <row r="22486" spans="6:6" x14ac:dyDescent="0.2">
      <c r="F22486" s="450"/>
    </row>
    <row r="22487" spans="6:6" x14ac:dyDescent="0.2">
      <c r="F22487" s="450"/>
    </row>
    <row r="22488" spans="6:6" x14ac:dyDescent="0.2">
      <c r="F22488" s="450"/>
    </row>
    <row r="22489" spans="6:6" x14ac:dyDescent="0.2">
      <c r="F22489" s="450"/>
    </row>
    <row r="22490" spans="6:6" x14ac:dyDescent="0.2">
      <c r="F22490" s="450"/>
    </row>
    <row r="22491" spans="6:6" x14ac:dyDescent="0.2">
      <c r="F22491" s="450"/>
    </row>
    <row r="22492" spans="6:6" x14ac:dyDescent="0.2">
      <c r="F22492" s="450"/>
    </row>
    <row r="22493" spans="6:6" x14ac:dyDescent="0.2">
      <c r="F22493" s="450"/>
    </row>
    <row r="22494" spans="6:6" x14ac:dyDescent="0.2">
      <c r="F22494" s="450"/>
    </row>
    <row r="22495" spans="6:6" x14ac:dyDescent="0.2">
      <c r="F22495" s="450"/>
    </row>
    <row r="22496" spans="6:6" x14ac:dyDescent="0.2">
      <c r="F22496" s="450"/>
    </row>
    <row r="22497" spans="6:6" x14ac:dyDescent="0.2">
      <c r="F22497" s="450"/>
    </row>
    <row r="22498" spans="6:6" x14ac:dyDescent="0.2">
      <c r="F22498" s="450"/>
    </row>
    <row r="22499" spans="6:6" x14ac:dyDescent="0.2">
      <c r="F22499" s="450"/>
    </row>
    <row r="22500" spans="6:6" x14ac:dyDescent="0.2">
      <c r="F22500" s="450"/>
    </row>
    <row r="22501" spans="6:6" x14ac:dyDescent="0.2">
      <c r="F22501" s="450"/>
    </row>
    <row r="22502" spans="6:6" x14ac:dyDescent="0.2">
      <c r="F22502" s="450"/>
    </row>
    <row r="22503" spans="6:6" x14ac:dyDescent="0.2">
      <c r="F22503" s="450"/>
    </row>
    <row r="22504" spans="6:6" x14ac:dyDescent="0.2">
      <c r="F22504" s="450"/>
    </row>
    <row r="22505" spans="6:6" x14ac:dyDescent="0.2">
      <c r="F22505" s="450"/>
    </row>
    <row r="22506" spans="6:6" x14ac:dyDescent="0.2">
      <c r="F22506" s="450"/>
    </row>
    <row r="22507" spans="6:6" x14ac:dyDescent="0.2">
      <c r="F22507" s="450"/>
    </row>
    <row r="22508" spans="6:6" x14ac:dyDescent="0.2">
      <c r="F22508" s="450"/>
    </row>
    <row r="22509" spans="6:6" x14ac:dyDescent="0.2">
      <c r="F22509" s="450"/>
    </row>
    <row r="22510" spans="6:6" x14ac:dyDescent="0.2">
      <c r="F22510" s="450"/>
    </row>
    <row r="22511" spans="6:6" x14ac:dyDescent="0.2">
      <c r="F22511" s="450"/>
    </row>
    <row r="22512" spans="6:6" x14ac:dyDescent="0.2">
      <c r="F22512" s="450"/>
    </row>
    <row r="22513" spans="6:6" x14ac:dyDescent="0.2">
      <c r="F22513" s="450"/>
    </row>
    <row r="22514" spans="6:6" x14ac:dyDescent="0.2">
      <c r="F22514" s="450"/>
    </row>
    <row r="22515" spans="6:6" x14ac:dyDescent="0.2">
      <c r="F22515" s="450"/>
    </row>
    <row r="22516" spans="6:6" x14ac:dyDescent="0.2">
      <c r="F22516" s="450"/>
    </row>
    <row r="22517" spans="6:6" x14ac:dyDescent="0.2">
      <c r="F22517" s="450"/>
    </row>
    <row r="22518" spans="6:6" x14ac:dyDescent="0.2">
      <c r="F22518" s="450"/>
    </row>
    <row r="22519" spans="6:6" x14ac:dyDescent="0.2">
      <c r="F22519" s="450"/>
    </row>
    <row r="22520" spans="6:6" x14ac:dyDescent="0.2">
      <c r="F22520" s="450"/>
    </row>
    <row r="22521" spans="6:6" x14ac:dyDescent="0.2">
      <c r="F22521" s="450"/>
    </row>
    <row r="22522" spans="6:6" x14ac:dyDescent="0.2">
      <c r="F22522" s="450"/>
    </row>
    <row r="22523" spans="6:6" x14ac:dyDescent="0.2">
      <c r="F22523" s="450"/>
    </row>
    <row r="22524" spans="6:6" x14ac:dyDescent="0.2">
      <c r="F22524" s="450"/>
    </row>
    <row r="22525" spans="6:6" x14ac:dyDescent="0.2">
      <c r="F22525" s="450"/>
    </row>
    <row r="22526" spans="6:6" x14ac:dyDescent="0.2">
      <c r="F22526" s="450"/>
    </row>
    <row r="22527" spans="6:6" x14ac:dyDescent="0.2">
      <c r="F22527" s="450"/>
    </row>
    <row r="22528" spans="6:6" x14ac:dyDescent="0.2">
      <c r="F22528" s="450"/>
    </row>
    <row r="22529" spans="6:6" x14ac:dyDescent="0.2">
      <c r="F22529" s="450"/>
    </row>
    <row r="22530" spans="6:6" x14ac:dyDescent="0.2">
      <c r="F22530" s="450"/>
    </row>
    <row r="22531" spans="6:6" x14ac:dyDescent="0.2">
      <c r="F22531" s="450"/>
    </row>
    <row r="22532" spans="6:6" x14ac:dyDescent="0.2">
      <c r="F22532" s="450"/>
    </row>
    <row r="22533" spans="6:6" x14ac:dyDescent="0.2">
      <c r="F22533" s="450"/>
    </row>
    <row r="22534" spans="6:6" x14ac:dyDescent="0.2">
      <c r="F22534" s="450"/>
    </row>
    <row r="22535" spans="6:6" x14ac:dyDescent="0.2">
      <c r="F22535" s="450"/>
    </row>
    <row r="22536" spans="6:6" x14ac:dyDescent="0.2">
      <c r="F22536" s="450"/>
    </row>
    <row r="22537" spans="6:6" x14ac:dyDescent="0.2">
      <c r="F22537" s="450"/>
    </row>
    <row r="22538" spans="6:6" x14ac:dyDescent="0.2">
      <c r="F22538" s="450"/>
    </row>
    <row r="22539" spans="6:6" x14ac:dyDescent="0.2">
      <c r="F22539" s="450"/>
    </row>
    <row r="22540" spans="6:6" x14ac:dyDescent="0.2">
      <c r="F22540" s="450"/>
    </row>
    <row r="22541" spans="6:6" x14ac:dyDescent="0.2">
      <c r="F22541" s="450"/>
    </row>
    <row r="22542" spans="6:6" x14ac:dyDescent="0.2">
      <c r="F22542" s="450"/>
    </row>
    <row r="22543" spans="6:6" x14ac:dyDescent="0.2">
      <c r="F22543" s="450"/>
    </row>
    <row r="22544" spans="6:6" x14ac:dyDescent="0.2">
      <c r="F22544" s="450"/>
    </row>
    <row r="22545" spans="6:6" x14ac:dyDescent="0.2">
      <c r="F22545" s="450"/>
    </row>
    <row r="22546" spans="6:6" x14ac:dyDescent="0.2">
      <c r="F22546" s="450"/>
    </row>
    <row r="22547" spans="6:6" x14ac:dyDescent="0.2">
      <c r="F22547" s="450"/>
    </row>
    <row r="22548" spans="6:6" x14ac:dyDescent="0.2">
      <c r="F22548" s="450"/>
    </row>
    <row r="22549" spans="6:6" x14ac:dyDescent="0.2">
      <c r="F22549" s="450"/>
    </row>
    <row r="22550" spans="6:6" x14ac:dyDescent="0.2">
      <c r="F22550" s="450"/>
    </row>
    <row r="22551" spans="6:6" x14ac:dyDescent="0.2">
      <c r="F22551" s="450"/>
    </row>
    <row r="22552" spans="6:6" x14ac:dyDescent="0.2">
      <c r="F22552" s="450"/>
    </row>
    <row r="22553" spans="6:6" x14ac:dyDescent="0.2">
      <c r="F22553" s="450"/>
    </row>
    <row r="22554" spans="6:6" x14ac:dyDescent="0.2">
      <c r="F22554" s="450"/>
    </row>
    <row r="22555" spans="6:6" x14ac:dyDescent="0.2">
      <c r="F22555" s="450"/>
    </row>
    <row r="22556" spans="6:6" x14ac:dyDescent="0.2">
      <c r="F22556" s="450"/>
    </row>
    <row r="22557" spans="6:6" x14ac:dyDescent="0.2">
      <c r="F22557" s="450"/>
    </row>
    <row r="22558" spans="6:6" x14ac:dyDescent="0.2">
      <c r="F22558" s="450"/>
    </row>
    <row r="22559" spans="6:6" x14ac:dyDescent="0.2">
      <c r="F22559" s="450"/>
    </row>
    <row r="22560" spans="6:6" x14ac:dyDescent="0.2">
      <c r="F22560" s="450"/>
    </row>
    <row r="22561" spans="6:6" x14ac:dyDescent="0.2">
      <c r="F22561" s="450"/>
    </row>
    <row r="22562" spans="6:6" x14ac:dyDescent="0.2">
      <c r="F22562" s="450"/>
    </row>
    <row r="22563" spans="6:6" x14ac:dyDescent="0.2">
      <c r="F22563" s="450"/>
    </row>
    <row r="22564" spans="6:6" x14ac:dyDescent="0.2">
      <c r="F22564" s="450"/>
    </row>
    <row r="22565" spans="6:6" x14ac:dyDescent="0.2">
      <c r="F22565" s="450"/>
    </row>
    <row r="22566" spans="6:6" x14ac:dyDescent="0.2">
      <c r="F22566" s="450"/>
    </row>
    <row r="22567" spans="6:6" x14ac:dyDescent="0.2">
      <c r="F22567" s="450"/>
    </row>
    <row r="22568" spans="6:6" x14ac:dyDescent="0.2">
      <c r="F22568" s="450"/>
    </row>
    <row r="22569" spans="6:6" x14ac:dyDescent="0.2">
      <c r="F22569" s="450"/>
    </row>
    <row r="22570" spans="6:6" x14ac:dyDescent="0.2">
      <c r="F22570" s="450"/>
    </row>
    <row r="22571" spans="6:6" x14ac:dyDescent="0.2">
      <c r="F22571" s="450"/>
    </row>
    <row r="22572" spans="6:6" x14ac:dyDescent="0.2">
      <c r="F22572" s="450"/>
    </row>
    <row r="22573" spans="6:6" x14ac:dyDescent="0.2">
      <c r="F22573" s="450"/>
    </row>
    <row r="22574" spans="6:6" x14ac:dyDescent="0.2">
      <c r="F22574" s="450"/>
    </row>
    <row r="22575" spans="6:6" x14ac:dyDescent="0.2">
      <c r="F22575" s="450"/>
    </row>
    <row r="22576" spans="6:6" x14ac:dyDescent="0.2">
      <c r="F22576" s="450"/>
    </row>
    <row r="22577" spans="6:6" x14ac:dyDescent="0.2">
      <c r="F22577" s="450"/>
    </row>
    <row r="22578" spans="6:6" x14ac:dyDescent="0.2">
      <c r="F22578" s="450"/>
    </row>
    <row r="22579" spans="6:6" x14ac:dyDescent="0.2">
      <c r="F22579" s="450"/>
    </row>
    <row r="22580" spans="6:6" x14ac:dyDescent="0.2">
      <c r="F22580" s="450"/>
    </row>
    <row r="22581" spans="6:6" x14ac:dyDescent="0.2">
      <c r="F22581" s="450"/>
    </row>
    <row r="22582" spans="6:6" x14ac:dyDescent="0.2">
      <c r="F22582" s="450"/>
    </row>
    <row r="22583" spans="6:6" x14ac:dyDescent="0.2">
      <c r="F22583" s="450"/>
    </row>
    <row r="22584" spans="6:6" x14ac:dyDescent="0.2">
      <c r="F22584" s="450"/>
    </row>
    <row r="22585" spans="6:6" x14ac:dyDescent="0.2">
      <c r="F22585" s="450"/>
    </row>
    <row r="22586" spans="6:6" x14ac:dyDescent="0.2">
      <c r="F22586" s="450"/>
    </row>
    <row r="22587" spans="6:6" x14ac:dyDescent="0.2">
      <c r="F22587" s="450"/>
    </row>
    <row r="22588" spans="6:6" x14ac:dyDescent="0.2">
      <c r="F22588" s="450"/>
    </row>
    <row r="22589" spans="6:6" x14ac:dyDescent="0.2">
      <c r="F22589" s="450"/>
    </row>
    <row r="22590" spans="6:6" x14ac:dyDescent="0.2">
      <c r="F22590" s="450"/>
    </row>
    <row r="22591" spans="6:6" x14ac:dyDescent="0.2">
      <c r="F22591" s="450"/>
    </row>
    <row r="22592" spans="6:6" x14ac:dyDescent="0.2">
      <c r="F22592" s="450"/>
    </row>
    <row r="22593" spans="6:6" x14ac:dyDescent="0.2">
      <c r="F22593" s="450"/>
    </row>
    <row r="22594" spans="6:6" x14ac:dyDescent="0.2">
      <c r="F22594" s="450"/>
    </row>
    <row r="22595" spans="6:6" x14ac:dyDescent="0.2">
      <c r="F22595" s="450"/>
    </row>
    <row r="22596" spans="6:6" x14ac:dyDescent="0.2">
      <c r="F22596" s="450"/>
    </row>
    <row r="22597" spans="6:6" x14ac:dyDescent="0.2">
      <c r="F22597" s="450"/>
    </row>
    <row r="22598" spans="6:6" x14ac:dyDescent="0.2">
      <c r="F22598" s="450"/>
    </row>
    <row r="22599" spans="6:6" x14ac:dyDescent="0.2">
      <c r="F22599" s="450"/>
    </row>
    <row r="22600" spans="6:6" x14ac:dyDescent="0.2">
      <c r="F22600" s="450"/>
    </row>
    <row r="22601" spans="6:6" x14ac:dyDescent="0.2">
      <c r="F22601" s="450"/>
    </row>
    <row r="22602" spans="6:6" x14ac:dyDescent="0.2">
      <c r="F22602" s="450"/>
    </row>
    <row r="22603" spans="6:6" x14ac:dyDescent="0.2">
      <c r="F22603" s="450"/>
    </row>
    <row r="22604" spans="6:6" x14ac:dyDescent="0.2">
      <c r="F22604" s="450"/>
    </row>
    <row r="22605" spans="6:6" x14ac:dyDescent="0.2">
      <c r="F22605" s="450"/>
    </row>
    <row r="22606" spans="6:6" x14ac:dyDescent="0.2">
      <c r="F22606" s="450"/>
    </row>
    <row r="22607" spans="6:6" x14ac:dyDescent="0.2">
      <c r="F22607" s="450"/>
    </row>
    <row r="22608" spans="6:6" x14ac:dyDescent="0.2">
      <c r="F22608" s="450"/>
    </row>
    <row r="22609" spans="6:6" x14ac:dyDescent="0.2">
      <c r="F22609" s="450"/>
    </row>
    <row r="22610" spans="6:6" x14ac:dyDescent="0.2">
      <c r="F22610" s="450"/>
    </row>
    <row r="22611" spans="6:6" x14ac:dyDescent="0.2">
      <c r="F22611" s="450"/>
    </row>
    <row r="22612" spans="6:6" x14ac:dyDescent="0.2">
      <c r="F22612" s="450"/>
    </row>
    <row r="22613" spans="6:6" x14ac:dyDescent="0.2">
      <c r="F22613" s="450"/>
    </row>
    <row r="22614" spans="6:6" x14ac:dyDescent="0.2">
      <c r="F22614" s="450"/>
    </row>
    <row r="22615" spans="6:6" x14ac:dyDescent="0.2">
      <c r="F22615" s="450"/>
    </row>
    <row r="22616" spans="6:6" x14ac:dyDescent="0.2">
      <c r="F22616" s="450"/>
    </row>
    <row r="22617" spans="6:6" x14ac:dyDescent="0.2">
      <c r="F22617" s="450"/>
    </row>
    <row r="22618" spans="6:6" x14ac:dyDescent="0.2">
      <c r="F22618" s="450"/>
    </row>
    <row r="22619" spans="6:6" x14ac:dyDescent="0.2">
      <c r="F22619" s="450"/>
    </row>
    <row r="22620" spans="6:6" x14ac:dyDescent="0.2">
      <c r="F22620" s="450"/>
    </row>
    <row r="22621" spans="6:6" x14ac:dyDescent="0.2">
      <c r="F22621" s="450"/>
    </row>
    <row r="22622" spans="6:6" x14ac:dyDescent="0.2">
      <c r="F22622" s="450"/>
    </row>
    <row r="22623" spans="6:6" x14ac:dyDescent="0.2">
      <c r="F22623" s="450"/>
    </row>
    <row r="22624" spans="6:6" x14ac:dyDescent="0.2">
      <c r="F22624" s="450"/>
    </row>
    <row r="22625" spans="6:6" x14ac:dyDescent="0.2">
      <c r="F22625" s="450"/>
    </row>
    <row r="22626" spans="6:6" x14ac:dyDescent="0.2">
      <c r="F22626" s="450"/>
    </row>
    <row r="22627" spans="6:6" x14ac:dyDescent="0.2">
      <c r="F22627" s="450"/>
    </row>
    <row r="22628" spans="6:6" x14ac:dyDescent="0.2">
      <c r="F22628" s="450"/>
    </row>
    <row r="22629" spans="6:6" x14ac:dyDescent="0.2">
      <c r="F22629" s="450"/>
    </row>
    <row r="22630" spans="6:6" x14ac:dyDescent="0.2">
      <c r="F22630" s="450"/>
    </row>
    <row r="22631" spans="6:6" x14ac:dyDescent="0.2">
      <c r="F22631" s="450"/>
    </row>
    <row r="22632" spans="6:6" x14ac:dyDescent="0.2">
      <c r="F22632" s="450"/>
    </row>
    <row r="22633" spans="6:6" x14ac:dyDescent="0.2">
      <c r="F22633" s="450"/>
    </row>
    <row r="22634" spans="6:6" x14ac:dyDescent="0.2">
      <c r="F22634" s="450"/>
    </row>
    <row r="22635" spans="6:6" x14ac:dyDescent="0.2">
      <c r="F22635" s="450"/>
    </row>
    <row r="22636" spans="6:6" x14ac:dyDescent="0.2">
      <c r="F22636" s="450"/>
    </row>
    <row r="22637" spans="6:6" x14ac:dyDescent="0.2">
      <c r="F22637" s="450"/>
    </row>
    <row r="22638" spans="6:6" x14ac:dyDescent="0.2">
      <c r="F22638" s="450"/>
    </row>
    <row r="22639" spans="6:6" x14ac:dyDescent="0.2">
      <c r="F22639" s="450"/>
    </row>
    <row r="22640" spans="6:6" x14ac:dyDescent="0.2">
      <c r="F22640" s="450"/>
    </row>
    <row r="22641" spans="6:6" x14ac:dyDescent="0.2">
      <c r="F22641" s="450"/>
    </row>
    <row r="22642" spans="6:6" x14ac:dyDescent="0.2">
      <c r="F22642" s="450"/>
    </row>
    <row r="22643" spans="6:6" x14ac:dyDescent="0.2">
      <c r="F22643" s="450"/>
    </row>
    <row r="22644" spans="6:6" x14ac:dyDescent="0.2">
      <c r="F22644" s="450"/>
    </row>
    <row r="22645" spans="6:6" x14ac:dyDescent="0.2">
      <c r="F22645" s="450"/>
    </row>
    <row r="22646" spans="6:6" x14ac:dyDescent="0.2">
      <c r="F22646" s="450"/>
    </row>
    <row r="22647" spans="6:6" x14ac:dyDescent="0.2">
      <c r="F22647" s="450"/>
    </row>
    <row r="22648" spans="6:6" x14ac:dyDescent="0.2">
      <c r="F22648" s="450"/>
    </row>
    <row r="22649" spans="6:6" x14ac:dyDescent="0.2">
      <c r="F22649" s="450"/>
    </row>
    <row r="22650" spans="6:6" x14ac:dyDescent="0.2">
      <c r="F22650" s="450"/>
    </row>
    <row r="22651" spans="6:6" x14ac:dyDescent="0.2">
      <c r="F22651" s="450"/>
    </row>
    <row r="22652" spans="6:6" x14ac:dyDescent="0.2">
      <c r="F22652" s="450"/>
    </row>
    <row r="22653" spans="6:6" x14ac:dyDescent="0.2">
      <c r="F22653" s="450"/>
    </row>
    <row r="22654" spans="6:6" x14ac:dyDescent="0.2">
      <c r="F22654" s="450"/>
    </row>
    <row r="22655" spans="6:6" x14ac:dyDescent="0.2">
      <c r="F22655" s="450"/>
    </row>
    <row r="22656" spans="6:6" x14ac:dyDescent="0.2">
      <c r="F22656" s="450"/>
    </row>
    <row r="22657" spans="6:6" x14ac:dyDescent="0.2">
      <c r="F22657" s="450"/>
    </row>
    <row r="22658" spans="6:6" x14ac:dyDescent="0.2">
      <c r="F22658" s="450"/>
    </row>
    <row r="22659" spans="6:6" x14ac:dyDescent="0.2">
      <c r="F22659" s="450"/>
    </row>
    <row r="22660" spans="6:6" x14ac:dyDescent="0.2">
      <c r="F22660" s="450"/>
    </row>
    <row r="22661" spans="6:6" x14ac:dyDescent="0.2">
      <c r="F22661" s="450"/>
    </row>
    <row r="22662" spans="6:6" x14ac:dyDescent="0.2">
      <c r="F22662" s="450"/>
    </row>
    <row r="22663" spans="6:6" x14ac:dyDescent="0.2">
      <c r="F22663" s="450"/>
    </row>
    <row r="22664" spans="6:6" x14ac:dyDescent="0.2">
      <c r="F22664" s="450"/>
    </row>
    <row r="22665" spans="6:6" x14ac:dyDescent="0.2">
      <c r="F22665" s="450"/>
    </row>
    <row r="22666" spans="6:6" x14ac:dyDescent="0.2">
      <c r="F22666" s="450"/>
    </row>
    <row r="22667" spans="6:6" x14ac:dyDescent="0.2">
      <c r="F22667" s="450"/>
    </row>
    <row r="22668" spans="6:6" x14ac:dyDescent="0.2">
      <c r="F22668" s="450"/>
    </row>
    <row r="22669" spans="6:6" x14ac:dyDescent="0.2">
      <c r="F22669" s="450"/>
    </row>
    <row r="22670" spans="6:6" x14ac:dyDescent="0.2">
      <c r="F22670" s="450"/>
    </row>
    <row r="22671" spans="6:6" x14ac:dyDescent="0.2">
      <c r="F22671" s="450"/>
    </row>
    <row r="22672" spans="6:6" x14ac:dyDescent="0.2">
      <c r="F22672" s="450"/>
    </row>
    <row r="22673" spans="6:6" x14ac:dyDescent="0.2">
      <c r="F22673" s="450"/>
    </row>
    <row r="22674" spans="6:6" x14ac:dyDescent="0.2">
      <c r="F22674" s="450"/>
    </row>
    <row r="22675" spans="6:6" x14ac:dyDescent="0.2">
      <c r="F22675" s="450"/>
    </row>
    <row r="22676" spans="6:6" x14ac:dyDescent="0.2">
      <c r="F22676" s="450"/>
    </row>
    <row r="22677" spans="6:6" x14ac:dyDescent="0.2">
      <c r="F22677" s="450"/>
    </row>
    <row r="22678" spans="6:6" x14ac:dyDescent="0.2">
      <c r="F22678" s="450"/>
    </row>
    <row r="22679" spans="6:6" x14ac:dyDescent="0.2">
      <c r="F22679" s="450"/>
    </row>
    <row r="22680" spans="6:6" x14ac:dyDescent="0.2">
      <c r="F22680" s="450"/>
    </row>
    <row r="22681" spans="6:6" x14ac:dyDescent="0.2">
      <c r="F22681" s="450"/>
    </row>
    <row r="22682" spans="6:6" x14ac:dyDescent="0.2">
      <c r="F22682" s="450"/>
    </row>
    <row r="22683" spans="6:6" x14ac:dyDescent="0.2">
      <c r="F22683" s="450"/>
    </row>
    <row r="22684" spans="6:6" x14ac:dyDescent="0.2">
      <c r="F22684" s="450"/>
    </row>
    <row r="22685" spans="6:6" x14ac:dyDescent="0.2">
      <c r="F22685" s="450"/>
    </row>
    <row r="22686" spans="6:6" x14ac:dyDescent="0.2">
      <c r="F22686" s="450"/>
    </row>
    <row r="22687" spans="6:6" x14ac:dyDescent="0.2">
      <c r="F22687" s="450"/>
    </row>
    <row r="22688" spans="6:6" x14ac:dyDescent="0.2">
      <c r="F22688" s="450"/>
    </row>
    <row r="22689" spans="6:6" x14ac:dyDescent="0.2">
      <c r="F22689" s="450"/>
    </row>
    <row r="22690" spans="6:6" x14ac:dyDescent="0.2">
      <c r="F22690" s="450"/>
    </row>
    <row r="22691" spans="6:6" x14ac:dyDescent="0.2">
      <c r="F22691" s="450"/>
    </row>
    <row r="22692" spans="6:6" x14ac:dyDescent="0.2">
      <c r="F22692" s="450"/>
    </row>
    <row r="22693" spans="6:6" x14ac:dyDescent="0.2">
      <c r="F22693" s="450"/>
    </row>
    <row r="22694" spans="6:6" x14ac:dyDescent="0.2">
      <c r="F22694" s="450"/>
    </row>
    <row r="22695" spans="6:6" x14ac:dyDescent="0.2">
      <c r="F22695" s="450"/>
    </row>
    <row r="22696" spans="6:6" x14ac:dyDescent="0.2">
      <c r="F22696" s="450"/>
    </row>
    <row r="22697" spans="6:6" x14ac:dyDescent="0.2">
      <c r="F22697" s="450"/>
    </row>
    <row r="22698" spans="6:6" x14ac:dyDescent="0.2">
      <c r="F22698" s="450"/>
    </row>
    <row r="22699" spans="6:6" x14ac:dyDescent="0.2">
      <c r="F22699" s="450"/>
    </row>
    <row r="22700" spans="6:6" x14ac:dyDescent="0.2">
      <c r="F22700" s="450"/>
    </row>
    <row r="22701" spans="6:6" x14ac:dyDescent="0.2">
      <c r="F22701" s="450"/>
    </row>
    <row r="22702" spans="6:6" x14ac:dyDescent="0.2">
      <c r="F22702" s="450"/>
    </row>
    <row r="22703" spans="6:6" x14ac:dyDescent="0.2">
      <c r="F22703" s="450"/>
    </row>
    <row r="22704" spans="6:6" x14ac:dyDescent="0.2">
      <c r="F22704" s="450"/>
    </row>
    <row r="22705" spans="6:6" x14ac:dyDescent="0.2">
      <c r="F22705" s="450"/>
    </row>
    <row r="22706" spans="6:6" x14ac:dyDescent="0.2">
      <c r="F22706" s="450"/>
    </row>
    <row r="22707" spans="6:6" x14ac:dyDescent="0.2">
      <c r="F22707" s="450"/>
    </row>
    <row r="22708" spans="6:6" x14ac:dyDescent="0.2">
      <c r="F22708" s="450"/>
    </row>
    <row r="22709" spans="6:6" x14ac:dyDescent="0.2">
      <c r="F22709" s="450"/>
    </row>
    <row r="22710" spans="6:6" x14ac:dyDescent="0.2">
      <c r="F22710" s="450"/>
    </row>
    <row r="22711" spans="6:6" x14ac:dyDescent="0.2">
      <c r="F22711" s="450"/>
    </row>
    <row r="22712" spans="6:6" x14ac:dyDescent="0.2">
      <c r="F22712" s="450"/>
    </row>
    <row r="22713" spans="6:6" x14ac:dyDescent="0.2">
      <c r="F22713" s="450"/>
    </row>
    <row r="22714" spans="6:6" x14ac:dyDescent="0.2">
      <c r="F22714" s="450"/>
    </row>
    <row r="22715" spans="6:6" x14ac:dyDescent="0.2">
      <c r="F22715" s="450"/>
    </row>
    <row r="22716" spans="6:6" x14ac:dyDescent="0.2">
      <c r="F22716" s="450"/>
    </row>
    <row r="22717" spans="6:6" x14ac:dyDescent="0.2">
      <c r="F22717" s="450"/>
    </row>
    <row r="22718" spans="6:6" x14ac:dyDescent="0.2">
      <c r="F22718" s="450"/>
    </row>
    <row r="22719" spans="6:6" x14ac:dyDescent="0.2">
      <c r="F22719" s="450"/>
    </row>
    <row r="22720" spans="6:6" x14ac:dyDescent="0.2">
      <c r="F22720" s="450"/>
    </row>
    <row r="22721" spans="6:6" x14ac:dyDescent="0.2">
      <c r="F22721" s="450"/>
    </row>
    <row r="22722" spans="6:6" x14ac:dyDescent="0.2">
      <c r="F22722" s="450"/>
    </row>
    <row r="22723" spans="6:6" x14ac:dyDescent="0.2">
      <c r="F22723" s="450"/>
    </row>
    <row r="22724" spans="6:6" x14ac:dyDescent="0.2">
      <c r="F22724" s="450"/>
    </row>
    <row r="22725" spans="6:6" x14ac:dyDescent="0.2">
      <c r="F22725" s="450"/>
    </row>
    <row r="22726" spans="6:6" x14ac:dyDescent="0.2">
      <c r="F22726" s="450"/>
    </row>
    <row r="22727" spans="6:6" x14ac:dyDescent="0.2">
      <c r="F22727" s="450"/>
    </row>
    <row r="22728" spans="6:6" x14ac:dyDescent="0.2">
      <c r="F22728" s="450"/>
    </row>
    <row r="22729" spans="6:6" x14ac:dyDescent="0.2">
      <c r="F22729" s="450"/>
    </row>
    <row r="22730" spans="6:6" x14ac:dyDescent="0.2">
      <c r="F22730" s="450"/>
    </row>
    <row r="22731" spans="6:6" x14ac:dyDescent="0.2">
      <c r="F22731" s="450"/>
    </row>
    <row r="22732" spans="6:6" x14ac:dyDescent="0.2">
      <c r="F22732" s="450"/>
    </row>
    <row r="22733" spans="6:6" x14ac:dyDescent="0.2">
      <c r="F22733" s="450"/>
    </row>
    <row r="22734" spans="6:6" x14ac:dyDescent="0.2">
      <c r="F22734" s="450"/>
    </row>
    <row r="22735" spans="6:6" x14ac:dyDescent="0.2">
      <c r="F22735" s="450"/>
    </row>
    <row r="22736" spans="6:6" x14ac:dyDescent="0.2">
      <c r="F22736" s="450"/>
    </row>
    <row r="22737" spans="6:6" x14ac:dyDescent="0.2">
      <c r="F22737" s="450"/>
    </row>
    <row r="22738" spans="6:6" x14ac:dyDescent="0.2">
      <c r="F22738" s="450"/>
    </row>
    <row r="22739" spans="6:6" x14ac:dyDescent="0.2">
      <c r="F22739" s="450"/>
    </row>
    <row r="22740" spans="6:6" x14ac:dyDescent="0.2">
      <c r="F22740" s="450"/>
    </row>
    <row r="22741" spans="6:6" x14ac:dyDescent="0.2">
      <c r="F22741" s="450"/>
    </row>
    <row r="22742" spans="6:6" x14ac:dyDescent="0.2">
      <c r="F22742" s="450"/>
    </row>
    <row r="22743" spans="6:6" x14ac:dyDescent="0.2">
      <c r="F22743" s="450"/>
    </row>
    <row r="22744" spans="6:6" x14ac:dyDescent="0.2">
      <c r="F22744" s="450"/>
    </row>
    <row r="22745" spans="6:6" x14ac:dyDescent="0.2">
      <c r="F22745" s="450"/>
    </row>
    <row r="22746" spans="6:6" x14ac:dyDescent="0.2">
      <c r="F22746" s="450"/>
    </row>
    <row r="22747" spans="6:6" x14ac:dyDescent="0.2">
      <c r="F22747" s="450"/>
    </row>
    <row r="22748" spans="6:6" x14ac:dyDescent="0.2">
      <c r="F22748" s="450"/>
    </row>
    <row r="22749" spans="6:6" x14ac:dyDescent="0.2">
      <c r="F22749" s="450"/>
    </row>
    <row r="22750" spans="6:6" x14ac:dyDescent="0.2">
      <c r="F22750" s="450"/>
    </row>
    <row r="22751" spans="6:6" x14ac:dyDescent="0.2">
      <c r="F22751" s="450"/>
    </row>
    <row r="22752" spans="6:6" x14ac:dyDescent="0.2">
      <c r="F22752" s="450"/>
    </row>
    <row r="22753" spans="6:6" x14ac:dyDescent="0.2">
      <c r="F22753" s="450"/>
    </row>
    <row r="22754" spans="6:6" x14ac:dyDescent="0.2">
      <c r="F22754" s="450"/>
    </row>
    <row r="22755" spans="6:6" x14ac:dyDescent="0.2">
      <c r="F22755" s="450"/>
    </row>
    <row r="22756" spans="6:6" x14ac:dyDescent="0.2">
      <c r="F22756" s="450"/>
    </row>
    <row r="22757" spans="6:6" x14ac:dyDescent="0.2">
      <c r="F22757" s="450"/>
    </row>
    <row r="22758" spans="6:6" x14ac:dyDescent="0.2">
      <c r="F22758" s="450"/>
    </row>
    <row r="22759" spans="6:6" x14ac:dyDescent="0.2">
      <c r="F22759" s="450"/>
    </row>
    <row r="22760" spans="6:6" x14ac:dyDescent="0.2">
      <c r="F22760" s="450"/>
    </row>
    <row r="22761" spans="6:6" x14ac:dyDescent="0.2">
      <c r="F22761" s="450"/>
    </row>
    <row r="22762" spans="6:6" x14ac:dyDescent="0.2">
      <c r="F22762" s="450"/>
    </row>
    <row r="22763" spans="6:6" x14ac:dyDescent="0.2">
      <c r="F22763" s="450"/>
    </row>
    <row r="22764" spans="6:6" x14ac:dyDescent="0.2">
      <c r="F22764" s="450"/>
    </row>
    <row r="22765" spans="6:6" x14ac:dyDescent="0.2">
      <c r="F22765" s="450"/>
    </row>
    <row r="22766" spans="6:6" x14ac:dyDescent="0.2">
      <c r="F22766" s="450"/>
    </row>
    <row r="22767" spans="6:6" x14ac:dyDescent="0.2">
      <c r="F22767" s="450"/>
    </row>
    <row r="22768" spans="6:6" x14ac:dyDescent="0.2">
      <c r="F22768" s="450"/>
    </row>
    <row r="22769" spans="6:6" x14ac:dyDescent="0.2">
      <c r="F22769" s="450"/>
    </row>
    <row r="22770" spans="6:6" x14ac:dyDescent="0.2">
      <c r="F22770" s="450"/>
    </row>
    <row r="22771" spans="6:6" x14ac:dyDescent="0.2">
      <c r="F22771" s="450"/>
    </row>
    <row r="22772" spans="6:6" x14ac:dyDescent="0.2">
      <c r="F22772" s="450"/>
    </row>
    <row r="22773" spans="6:6" x14ac:dyDescent="0.2">
      <c r="F22773" s="450"/>
    </row>
    <row r="22774" spans="6:6" x14ac:dyDescent="0.2">
      <c r="F22774" s="450"/>
    </row>
    <row r="22775" spans="6:6" x14ac:dyDescent="0.2">
      <c r="F22775" s="450"/>
    </row>
    <row r="22776" spans="6:6" x14ac:dyDescent="0.2">
      <c r="F22776" s="450"/>
    </row>
    <row r="22777" spans="6:6" x14ac:dyDescent="0.2">
      <c r="F22777" s="450"/>
    </row>
    <row r="22778" spans="6:6" x14ac:dyDescent="0.2">
      <c r="F22778" s="450"/>
    </row>
    <row r="22779" spans="6:6" x14ac:dyDescent="0.2">
      <c r="F22779" s="450"/>
    </row>
    <row r="22780" spans="6:6" x14ac:dyDescent="0.2">
      <c r="F22780" s="450"/>
    </row>
    <row r="22781" spans="6:6" x14ac:dyDescent="0.2">
      <c r="F22781" s="450"/>
    </row>
    <row r="22782" spans="6:6" x14ac:dyDescent="0.2">
      <c r="F22782" s="450"/>
    </row>
    <row r="22783" spans="6:6" x14ac:dyDescent="0.2">
      <c r="F22783" s="450"/>
    </row>
    <row r="22784" spans="6:6" x14ac:dyDescent="0.2">
      <c r="F22784" s="450"/>
    </row>
    <row r="22785" spans="6:6" x14ac:dyDescent="0.2">
      <c r="F22785" s="450"/>
    </row>
    <row r="22786" spans="6:6" x14ac:dyDescent="0.2">
      <c r="F22786" s="450"/>
    </row>
    <row r="22787" spans="6:6" x14ac:dyDescent="0.2">
      <c r="F22787" s="450"/>
    </row>
    <row r="22788" spans="6:6" x14ac:dyDescent="0.2">
      <c r="F22788" s="450"/>
    </row>
    <row r="22789" spans="6:6" x14ac:dyDescent="0.2">
      <c r="F22789" s="450"/>
    </row>
    <row r="22790" spans="6:6" x14ac:dyDescent="0.2">
      <c r="F22790" s="450"/>
    </row>
    <row r="22791" spans="6:6" x14ac:dyDescent="0.2">
      <c r="F22791" s="450"/>
    </row>
    <row r="22792" spans="6:6" x14ac:dyDescent="0.2">
      <c r="F22792" s="450"/>
    </row>
    <row r="22793" spans="6:6" x14ac:dyDescent="0.2">
      <c r="F22793" s="450"/>
    </row>
    <row r="22794" spans="6:6" x14ac:dyDescent="0.2">
      <c r="F22794" s="450"/>
    </row>
    <row r="22795" spans="6:6" x14ac:dyDescent="0.2">
      <c r="F22795" s="450"/>
    </row>
    <row r="22796" spans="6:6" x14ac:dyDescent="0.2">
      <c r="F22796" s="450"/>
    </row>
    <row r="22797" spans="6:6" x14ac:dyDescent="0.2">
      <c r="F22797" s="450"/>
    </row>
    <row r="22798" spans="6:6" x14ac:dyDescent="0.2">
      <c r="F22798" s="450"/>
    </row>
    <row r="22799" spans="6:6" x14ac:dyDescent="0.2">
      <c r="F22799" s="450"/>
    </row>
    <row r="22800" spans="6:6" x14ac:dyDescent="0.2">
      <c r="F22800" s="450"/>
    </row>
    <row r="22801" spans="6:6" x14ac:dyDescent="0.2">
      <c r="F22801" s="450"/>
    </row>
    <row r="22802" spans="6:6" x14ac:dyDescent="0.2">
      <c r="F22802" s="450"/>
    </row>
    <row r="22803" spans="6:6" x14ac:dyDescent="0.2">
      <c r="F22803" s="450"/>
    </row>
    <row r="22804" spans="6:6" x14ac:dyDescent="0.2">
      <c r="F22804" s="450"/>
    </row>
    <row r="22805" spans="6:6" x14ac:dyDescent="0.2">
      <c r="F22805" s="450"/>
    </row>
    <row r="22806" spans="6:6" x14ac:dyDescent="0.2">
      <c r="F22806" s="450"/>
    </row>
    <row r="22807" spans="6:6" x14ac:dyDescent="0.2">
      <c r="F22807" s="450"/>
    </row>
    <row r="22808" spans="6:6" x14ac:dyDescent="0.2">
      <c r="F22808" s="450"/>
    </row>
    <row r="22809" spans="6:6" x14ac:dyDescent="0.2">
      <c r="F22809" s="450"/>
    </row>
    <row r="22810" spans="6:6" x14ac:dyDescent="0.2">
      <c r="F22810" s="450"/>
    </row>
    <row r="22811" spans="6:6" x14ac:dyDescent="0.2">
      <c r="F22811" s="450"/>
    </row>
    <row r="22812" spans="6:6" x14ac:dyDescent="0.2">
      <c r="F22812" s="450"/>
    </row>
    <row r="22813" spans="6:6" x14ac:dyDescent="0.2">
      <c r="F22813" s="450"/>
    </row>
    <row r="22814" spans="6:6" x14ac:dyDescent="0.2">
      <c r="F22814" s="450"/>
    </row>
    <row r="22815" spans="6:6" x14ac:dyDescent="0.2">
      <c r="F22815" s="450"/>
    </row>
    <row r="22816" spans="6:6" x14ac:dyDescent="0.2">
      <c r="F22816" s="450"/>
    </row>
    <row r="22817" spans="6:6" x14ac:dyDescent="0.2">
      <c r="F22817" s="450"/>
    </row>
    <row r="22818" spans="6:6" x14ac:dyDescent="0.2">
      <c r="F22818" s="450"/>
    </row>
    <row r="22819" spans="6:6" x14ac:dyDescent="0.2">
      <c r="F22819" s="450"/>
    </row>
    <row r="22820" spans="6:6" x14ac:dyDescent="0.2">
      <c r="F22820" s="450"/>
    </row>
    <row r="22821" spans="6:6" x14ac:dyDescent="0.2">
      <c r="F22821" s="450"/>
    </row>
    <row r="22822" spans="6:6" x14ac:dyDescent="0.2">
      <c r="F22822" s="450"/>
    </row>
    <row r="22823" spans="6:6" x14ac:dyDescent="0.2">
      <c r="F22823" s="450"/>
    </row>
    <row r="22824" spans="6:6" x14ac:dyDescent="0.2">
      <c r="F22824" s="450"/>
    </row>
    <row r="22825" spans="6:6" x14ac:dyDescent="0.2">
      <c r="F22825" s="450"/>
    </row>
    <row r="22826" spans="6:6" x14ac:dyDescent="0.2">
      <c r="F22826" s="450"/>
    </row>
    <row r="22827" spans="6:6" x14ac:dyDescent="0.2">
      <c r="F22827" s="450"/>
    </row>
    <row r="22828" spans="6:6" x14ac:dyDescent="0.2">
      <c r="F22828" s="450"/>
    </row>
    <row r="22829" spans="6:6" x14ac:dyDescent="0.2">
      <c r="F22829" s="450"/>
    </row>
    <row r="22830" spans="6:6" x14ac:dyDescent="0.2">
      <c r="F22830" s="450"/>
    </row>
    <row r="22831" spans="6:6" x14ac:dyDescent="0.2">
      <c r="F22831" s="450"/>
    </row>
    <row r="22832" spans="6:6" x14ac:dyDescent="0.2">
      <c r="F22832" s="450"/>
    </row>
    <row r="22833" spans="6:6" x14ac:dyDescent="0.2">
      <c r="F22833" s="450"/>
    </row>
    <row r="22834" spans="6:6" x14ac:dyDescent="0.2">
      <c r="F22834" s="450"/>
    </row>
    <row r="22835" spans="6:6" x14ac:dyDescent="0.2">
      <c r="F22835" s="450"/>
    </row>
    <row r="22836" spans="6:6" x14ac:dyDescent="0.2">
      <c r="F22836" s="450"/>
    </row>
    <row r="22837" spans="6:6" x14ac:dyDescent="0.2">
      <c r="F22837" s="450"/>
    </row>
    <row r="22838" spans="6:6" x14ac:dyDescent="0.2">
      <c r="F22838" s="450"/>
    </row>
    <row r="22839" spans="6:6" x14ac:dyDescent="0.2">
      <c r="F22839" s="450"/>
    </row>
    <row r="22840" spans="6:6" x14ac:dyDescent="0.2">
      <c r="F22840" s="450"/>
    </row>
    <row r="22841" spans="6:6" x14ac:dyDescent="0.2">
      <c r="F22841" s="450"/>
    </row>
    <row r="22842" spans="6:6" x14ac:dyDescent="0.2">
      <c r="F22842" s="450"/>
    </row>
    <row r="22843" spans="6:6" x14ac:dyDescent="0.2">
      <c r="F22843" s="450"/>
    </row>
    <row r="22844" spans="6:6" x14ac:dyDescent="0.2">
      <c r="F22844" s="450"/>
    </row>
    <row r="22845" spans="6:6" x14ac:dyDescent="0.2">
      <c r="F22845" s="450"/>
    </row>
    <row r="22846" spans="6:6" x14ac:dyDescent="0.2">
      <c r="F22846" s="450"/>
    </row>
    <row r="22847" spans="6:6" x14ac:dyDescent="0.2">
      <c r="F22847" s="450"/>
    </row>
    <row r="22848" spans="6:6" x14ac:dyDescent="0.2">
      <c r="F22848" s="450"/>
    </row>
    <row r="22849" spans="6:6" x14ac:dyDescent="0.2">
      <c r="F22849" s="450"/>
    </row>
    <row r="22850" spans="6:6" x14ac:dyDescent="0.2">
      <c r="F22850" s="450"/>
    </row>
    <row r="22851" spans="6:6" x14ac:dyDescent="0.2">
      <c r="F22851" s="450"/>
    </row>
    <row r="22852" spans="6:6" x14ac:dyDescent="0.2">
      <c r="F22852" s="450"/>
    </row>
    <row r="22853" spans="6:6" x14ac:dyDescent="0.2">
      <c r="F22853" s="450"/>
    </row>
    <row r="22854" spans="6:6" x14ac:dyDescent="0.2">
      <c r="F22854" s="450"/>
    </row>
    <row r="22855" spans="6:6" x14ac:dyDescent="0.2">
      <c r="F22855" s="450"/>
    </row>
    <row r="22856" spans="6:6" x14ac:dyDescent="0.2">
      <c r="F22856" s="450"/>
    </row>
    <row r="22857" spans="6:6" x14ac:dyDescent="0.2">
      <c r="F22857" s="450"/>
    </row>
    <row r="22858" spans="6:6" x14ac:dyDescent="0.2">
      <c r="F22858" s="450"/>
    </row>
    <row r="22859" spans="6:6" x14ac:dyDescent="0.2">
      <c r="F22859" s="450"/>
    </row>
    <row r="22860" spans="6:6" x14ac:dyDescent="0.2">
      <c r="F22860" s="450"/>
    </row>
    <row r="22861" spans="6:6" x14ac:dyDescent="0.2">
      <c r="F22861" s="450"/>
    </row>
    <row r="22862" spans="6:6" x14ac:dyDescent="0.2">
      <c r="F22862" s="450"/>
    </row>
    <row r="22863" spans="6:6" x14ac:dyDescent="0.2">
      <c r="F22863" s="450"/>
    </row>
    <row r="22864" spans="6:6" x14ac:dyDescent="0.2">
      <c r="F22864" s="450"/>
    </row>
    <row r="22865" spans="6:6" x14ac:dyDescent="0.2">
      <c r="F22865" s="450"/>
    </row>
    <row r="22866" spans="6:6" x14ac:dyDescent="0.2">
      <c r="F22866" s="450"/>
    </row>
    <row r="22867" spans="6:6" x14ac:dyDescent="0.2">
      <c r="F22867" s="450"/>
    </row>
    <row r="22868" spans="6:6" x14ac:dyDescent="0.2">
      <c r="F22868" s="450"/>
    </row>
    <row r="22869" spans="6:6" x14ac:dyDescent="0.2">
      <c r="F22869" s="450"/>
    </row>
    <row r="22870" spans="6:6" x14ac:dyDescent="0.2">
      <c r="F22870" s="450"/>
    </row>
    <row r="22871" spans="6:6" x14ac:dyDescent="0.2">
      <c r="F22871" s="450"/>
    </row>
    <row r="22872" spans="6:6" x14ac:dyDescent="0.2">
      <c r="F22872" s="450"/>
    </row>
    <row r="22873" spans="6:6" x14ac:dyDescent="0.2">
      <c r="F22873" s="450"/>
    </row>
    <row r="22874" spans="6:6" x14ac:dyDescent="0.2">
      <c r="F22874" s="450"/>
    </row>
    <row r="22875" spans="6:6" x14ac:dyDescent="0.2">
      <c r="F22875" s="450"/>
    </row>
    <row r="22876" spans="6:6" x14ac:dyDescent="0.2">
      <c r="F22876" s="450"/>
    </row>
    <row r="22877" spans="6:6" x14ac:dyDescent="0.2">
      <c r="F22877" s="450"/>
    </row>
    <row r="22878" spans="6:6" x14ac:dyDescent="0.2">
      <c r="F22878" s="450"/>
    </row>
    <row r="22879" spans="6:6" x14ac:dyDescent="0.2">
      <c r="F22879" s="450"/>
    </row>
    <row r="22880" spans="6:6" x14ac:dyDescent="0.2">
      <c r="F22880" s="450"/>
    </row>
    <row r="22881" spans="6:6" x14ac:dyDescent="0.2">
      <c r="F22881" s="450"/>
    </row>
    <row r="22882" spans="6:6" x14ac:dyDescent="0.2">
      <c r="F22882" s="450"/>
    </row>
    <row r="22883" spans="6:6" x14ac:dyDescent="0.2">
      <c r="F22883" s="450"/>
    </row>
    <row r="22884" spans="6:6" x14ac:dyDescent="0.2">
      <c r="F22884" s="450"/>
    </row>
    <row r="22885" spans="6:6" x14ac:dyDescent="0.2">
      <c r="F22885" s="450"/>
    </row>
    <row r="22886" spans="6:6" x14ac:dyDescent="0.2">
      <c r="F22886" s="450"/>
    </row>
    <row r="22887" spans="6:6" x14ac:dyDescent="0.2">
      <c r="F22887" s="450"/>
    </row>
    <row r="22888" spans="6:6" x14ac:dyDescent="0.2">
      <c r="F22888" s="450"/>
    </row>
    <row r="22889" spans="6:6" x14ac:dyDescent="0.2">
      <c r="F22889" s="450"/>
    </row>
    <row r="22890" spans="6:6" x14ac:dyDescent="0.2">
      <c r="F22890" s="450"/>
    </row>
    <row r="22891" spans="6:6" x14ac:dyDescent="0.2">
      <c r="F22891" s="450"/>
    </row>
    <row r="22892" spans="6:6" x14ac:dyDescent="0.2">
      <c r="F22892" s="450"/>
    </row>
    <row r="22893" spans="6:6" x14ac:dyDescent="0.2">
      <c r="F22893" s="450"/>
    </row>
    <row r="22894" spans="6:6" x14ac:dyDescent="0.2">
      <c r="F22894" s="450"/>
    </row>
    <row r="22895" spans="6:6" x14ac:dyDescent="0.2">
      <c r="F22895" s="450"/>
    </row>
    <row r="22896" spans="6:6" x14ac:dyDescent="0.2">
      <c r="F22896" s="450"/>
    </row>
    <row r="22897" spans="6:6" x14ac:dyDescent="0.2">
      <c r="F22897" s="450"/>
    </row>
    <row r="22898" spans="6:6" x14ac:dyDescent="0.2">
      <c r="F22898" s="450"/>
    </row>
    <row r="22899" spans="6:6" x14ac:dyDescent="0.2">
      <c r="F22899" s="450"/>
    </row>
    <row r="22900" spans="6:6" x14ac:dyDescent="0.2">
      <c r="F22900" s="450"/>
    </row>
    <row r="22901" spans="6:6" x14ac:dyDescent="0.2">
      <c r="F22901" s="450"/>
    </row>
    <row r="22902" spans="6:6" x14ac:dyDescent="0.2">
      <c r="F22902" s="450"/>
    </row>
    <row r="22903" spans="6:6" x14ac:dyDescent="0.2">
      <c r="F22903" s="450"/>
    </row>
    <row r="22904" spans="6:6" x14ac:dyDescent="0.2">
      <c r="F22904" s="450"/>
    </row>
    <row r="22905" spans="6:6" x14ac:dyDescent="0.2">
      <c r="F22905" s="450"/>
    </row>
    <row r="22906" spans="6:6" x14ac:dyDescent="0.2">
      <c r="F22906" s="450"/>
    </row>
    <row r="22907" spans="6:6" x14ac:dyDescent="0.2">
      <c r="F22907" s="450"/>
    </row>
    <row r="22908" spans="6:6" x14ac:dyDescent="0.2">
      <c r="F22908" s="450"/>
    </row>
    <row r="22909" spans="6:6" x14ac:dyDescent="0.2">
      <c r="F22909" s="450"/>
    </row>
    <row r="22910" spans="6:6" x14ac:dyDescent="0.2">
      <c r="F22910" s="450"/>
    </row>
    <row r="22911" spans="6:6" x14ac:dyDescent="0.2">
      <c r="F22911" s="450"/>
    </row>
    <row r="22912" spans="6:6" x14ac:dyDescent="0.2">
      <c r="F22912" s="450"/>
    </row>
    <row r="22913" spans="6:6" x14ac:dyDescent="0.2">
      <c r="F22913" s="450"/>
    </row>
    <row r="22914" spans="6:6" x14ac:dyDescent="0.2">
      <c r="F22914" s="450"/>
    </row>
    <row r="22915" spans="6:6" x14ac:dyDescent="0.2">
      <c r="F22915" s="450"/>
    </row>
    <row r="22916" spans="6:6" x14ac:dyDescent="0.2">
      <c r="F22916" s="450"/>
    </row>
    <row r="22917" spans="6:6" x14ac:dyDescent="0.2">
      <c r="F22917" s="450"/>
    </row>
    <row r="22918" spans="6:6" x14ac:dyDescent="0.2">
      <c r="F22918" s="450"/>
    </row>
    <row r="22919" spans="6:6" x14ac:dyDescent="0.2">
      <c r="F22919" s="450"/>
    </row>
    <row r="22920" spans="6:6" x14ac:dyDescent="0.2">
      <c r="F22920" s="450"/>
    </row>
    <row r="22921" spans="6:6" x14ac:dyDescent="0.2">
      <c r="F22921" s="450"/>
    </row>
    <row r="22922" spans="6:6" x14ac:dyDescent="0.2">
      <c r="F22922" s="450"/>
    </row>
    <row r="22923" spans="6:6" x14ac:dyDescent="0.2">
      <c r="F22923" s="450"/>
    </row>
    <row r="22924" spans="6:6" x14ac:dyDescent="0.2">
      <c r="F22924" s="450"/>
    </row>
    <row r="22925" spans="6:6" x14ac:dyDescent="0.2">
      <c r="F22925" s="450"/>
    </row>
    <row r="22926" spans="6:6" x14ac:dyDescent="0.2">
      <c r="F22926" s="450"/>
    </row>
    <row r="22927" spans="6:6" x14ac:dyDescent="0.2">
      <c r="F22927" s="450"/>
    </row>
    <row r="22928" spans="6:6" x14ac:dyDescent="0.2">
      <c r="F22928" s="450"/>
    </row>
    <row r="22929" spans="6:6" x14ac:dyDescent="0.2">
      <c r="F22929" s="450"/>
    </row>
    <row r="22930" spans="6:6" x14ac:dyDescent="0.2">
      <c r="F22930" s="450"/>
    </row>
    <row r="22931" spans="6:6" x14ac:dyDescent="0.2">
      <c r="F22931" s="450"/>
    </row>
    <row r="22932" spans="6:6" x14ac:dyDescent="0.2">
      <c r="F22932" s="450"/>
    </row>
    <row r="22933" spans="6:6" x14ac:dyDescent="0.2">
      <c r="F22933" s="450"/>
    </row>
    <row r="22934" spans="6:6" x14ac:dyDescent="0.2">
      <c r="F22934" s="450"/>
    </row>
    <row r="22935" spans="6:6" x14ac:dyDescent="0.2">
      <c r="F22935" s="450"/>
    </row>
    <row r="22936" spans="6:6" x14ac:dyDescent="0.2">
      <c r="F22936" s="450"/>
    </row>
    <row r="22937" spans="6:6" x14ac:dyDescent="0.2">
      <c r="F22937" s="450"/>
    </row>
    <row r="22938" spans="6:6" x14ac:dyDescent="0.2">
      <c r="F22938" s="450"/>
    </row>
    <row r="22939" spans="6:6" x14ac:dyDescent="0.2">
      <c r="F22939" s="450"/>
    </row>
    <row r="22940" spans="6:6" x14ac:dyDescent="0.2">
      <c r="F22940" s="450"/>
    </row>
    <row r="22941" spans="6:6" x14ac:dyDescent="0.2">
      <c r="F22941" s="450"/>
    </row>
    <row r="22942" spans="6:6" x14ac:dyDescent="0.2">
      <c r="F22942" s="450"/>
    </row>
    <row r="22943" spans="6:6" x14ac:dyDescent="0.2">
      <c r="F22943" s="450"/>
    </row>
    <row r="22944" spans="6:6" x14ac:dyDescent="0.2">
      <c r="F22944" s="450"/>
    </row>
    <row r="22945" spans="6:6" x14ac:dyDescent="0.2">
      <c r="F22945" s="450"/>
    </row>
    <row r="22946" spans="6:6" x14ac:dyDescent="0.2">
      <c r="F22946" s="450"/>
    </row>
    <row r="22947" spans="6:6" x14ac:dyDescent="0.2">
      <c r="F22947" s="450"/>
    </row>
    <row r="22948" spans="6:6" x14ac:dyDescent="0.2">
      <c r="F22948" s="450"/>
    </row>
    <row r="22949" spans="6:6" x14ac:dyDescent="0.2">
      <c r="F22949" s="450"/>
    </row>
    <row r="22950" spans="6:6" x14ac:dyDescent="0.2">
      <c r="F22950" s="450"/>
    </row>
    <row r="22951" spans="6:6" x14ac:dyDescent="0.2">
      <c r="F22951" s="450"/>
    </row>
    <row r="22952" spans="6:6" x14ac:dyDescent="0.2">
      <c r="F22952" s="450"/>
    </row>
    <row r="22953" spans="6:6" x14ac:dyDescent="0.2">
      <c r="F22953" s="450"/>
    </row>
    <row r="22954" spans="6:6" x14ac:dyDescent="0.2">
      <c r="F22954" s="450"/>
    </row>
    <row r="22955" spans="6:6" x14ac:dyDescent="0.2">
      <c r="F22955" s="450"/>
    </row>
    <row r="22956" spans="6:6" x14ac:dyDescent="0.2">
      <c r="F22956" s="450"/>
    </row>
    <row r="22957" spans="6:6" x14ac:dyDescent="0.2">
      <c r="F22957" s="450"/>
    </row>
    <row r="22958" spans="6:6" x14ac:dyDescent="0.2">
      <c r="F22958" s="450"/>
    </row>
    <row r="22959" spans="6:6" x14ac:dyDescent="0.2">
      <c r="F22959" s="450"/>
    </row>
    <row r="22960" spans="6:6" x14ac:dyDescent="0.2">
      <c r="F22960" s="450"/>
    </row>
    <row r="22961" spans="6:6" x14ac:dyDescent="0.2">
      <c r="F22961" s="450"/>
    </row>
    <row r="22962" spans="6:6" x14ac:dyDescent="0.2">
      <c r="F22962" s="450"/>
    </row>
    <row r="22963" spans="6:6" x14ac:dyDescent="0.2">
      <c r="F22963" s="450"/>
    </row>
    <row r="22964" spans="6:6" x14ac:dyDescent="0.2">
      <c r="F22964" s="450"/>
    </row>
    <row r="22965" spans="6:6" x14ac:dyDescent="0.2">
      <c r="F22965" s="450"/>
    </row>
    <row r="22966" spans="6:6" x14ac:dyDescent="0.2">
      <c r="F22966" s="450"/>
    </row>
    <row r="22967" spans="6:6" x14ac:dyDescent="0.2">
      <c r="F22967" s="450"/>
    </row>
    <row r="22968" spans="6:6" x14ac:dyDescent="0.2">
      <c r="F22968" s="450"/>
    </row>
    <row r="22969" spans="6:6" x14ac:dyDescent="0.2">
      <c r="F22969" s="450"/>
    </row>
    <row r="22970" spans="6:6" x14ac:dyDescent="0.2">
      <c r="F22970" s="450"/>
    </row>
    <row r="22971" spans="6:6" x14ac:dyDescent="0.2">
      <c r="F22971" s="450"/>
    </row>
    <row r="22972" spans="6:6" x14ac:dyDescent="0.2">
      <c r="F22972" s="450"/>
    </row>
    <row r="22973" spans="6:6" x14ac:dyDescent="0.2">
      <c r="F22973" s="450"/>
    </row>
    <row r="22974" spans="6:6" x14ac:dyDescent="0.2">
      <c r="F22974" s="450"/>
    </row>
    <row r="22975" spans="6:6" x14ac:dyDescent="0.2">
      <c r="F22975" s="450"/>
    </row>
    <row r="22976" spans="6:6" x14ac:dyDescent="0.2">
      <c r="F22976" s="450"/>
    </row>
    <row r="22977" spans="6:6" x14ac:dyDescent="0.2">
      <c r="F22977" s="450"/>
    </row>
    <row r="22978" spans="6:6" x14ac:dyDescent="0.2">
      <c r="F22978" s="450"/>
    </row>
    <row r="22979" spans="6:6" x14ac:dyDescent="0.2">
      <c r="F22979" s="450"/>
    </row>
    <row r="22980" spans="6:6" x14ac:dyDescent="0.2">
      <c r="F22980" s="450"/>
    </row>
    <row r="22981" spans="6:6" x14ac:dyDescent="0.2">
      <c r="F22981" s="450"/>
    </row>
    <row r="22982" spans="6:6" x14ac:dyDescent="0.2">
      <c r="F22982" s="450"/>
    </row>
    <row r="22983" spans="6:6" x14ac:dyDescent="0.2">
      <c r="F22983" s="450"/>
    </row>
    <row r="22984" spans="6:6" x14ac:dyDescent="0.2">
      <c r="F22984" s="450"/>
    </row>
    <row r="22985" spans="6:6" x14ac:dyDescent="0.2">
      <c r="F22985" s="450"/>
    </row>
    <row r="22986" spans="6:6" x14ac:dyDescent="0.2">
      <c r="F22986" s="450"/>
    </row>
    <row r="22987" spans="6:6" x14ac:dyDescent="0.2">
      <c r="F22987" s="450"/>
    </row>
    <row r="22988" spans="6:6" x14ac:dyDescent="0.2">
      <c r="F22988" s="450"/>
    </row>
    <row r="22989" spans="6:6" x14ac:dyDescent="0.2">
      <c r="F22989" s="450"/>
    </row>
    <row r="22990" spans="6:6" x14ac:dyDescent="0.2">
      <c r="F22990" s="450"/>
    </row>
    <row r="22991" spans="6:6" x14ac:dyDescent="0.2">
      <c r="F22991" s="450"/>
    </row>
    <row r="22992" spans="6:6" x14ac:dyDescent="0.2">
      <c r="F22992" s="450"/>
    </row>
    <row r="22993" spans="6:6" x14ac:dyDescent="0.2">
      <c r="F22993" s="450"/>
    </row>
    <row r="22994" spans="6:6" x14ac:dyDescent="0.2">
      <c r="F22994" s="450"/>
    </row>
    <row r="22995" spans="6:6" x14ac:dyDescent="0.2">
      <c r="F22995" s="450"/>
    </row>
    <row r="22996" spans="6:6" x14ac:dyDescent="0.2">
      <c r="F22996" s="450"/>
    </row>
    <row r="22997" spans="6:6" x14ac:dyDescent="0.2">
      <c r="F22997" s="450"/>
    </row>
    <row r="22998" spans="6:6" x14ac:dyDescent="0.2">
      <c r="F22998" s="450"/>
    </row>
    <row r="22999" spans="6:6" x14ac:dyDescent="0.2">
      <c r="F22999" s="450"/>
    </row>
    <row r="23000" spans="6:6" x14ac:dyDescent="0.2">
      <c r="F23000" s="450"/>
    </row>
    <row r="23001" spans="6:6" x14ac:dyDescent="0.2">
      <c r="F23001" s="450"/>
    </row>
    <row r="23002" spans="6:6" x14ac:dyDescent="0.2">
      <c r="F23002" s="450"/>
    </row>
    <row r="23003" spans="6:6" x14ac:dyDescent="0.2">
      <c r="F23003" s="450"/>
    </row>
    <row r="23004" spans="6:6" x14ac:dyDescent="0.2">
      <c r="F23004" s="450"/>
    </row>
    <row r="23005" spans="6:6" x14ac:dyDescent="0.2">
      <c r="F23005" s="450"/>
    </row>
    <row r="23006" spans="6:6" x14ac:dyDescent="0.2">
      <c r="F23006" s="450"/>
    </row>
    <row r="23007" spans="6:6" x14ac:dyDescent="0.2">
      <c r="F23007" s="450"/>
    </row>
    <row r="23008" spans="6:6" x14ac:dyDescent="0.2">
      <c r="F23008" s="450"/>
    </row>
    <row r="23009" spans="6:6" x14ac:dyDescent="0.2">
      <c r="F23009" s="450"/>
    </row>
    <row r="23010" spans="6:6" x14ac:dyDescent="0.2">
      <c r="F23010" s="450"/>
    </row>
    <row r="23011" spans="6:6" x14ac:dyDescent="0.2">
      <c r="F23011" s="450"/>
    </row>
    <row r="23012" spans="6:6" x14ac:dyDescent="0.2">
      <c r="F23012" s="450"/>
    </row>
    <row r="23013" spans="6:6" x14ac:dyDescent="0.2">
      <c r="F23013" s="450"/>
    </row>
    <row r="23014" spans="6:6" x14ac:dyDescent="0.2">
      <c r="F23014" s="450"/>
    </row>
    <row r="23015" spans="6:6" x14ac:dyDescent="0.2">
      <c r="F23015" s="450"/>
    </row>
    <row r="23016" spans="6:6" x14ac:dyDescent="0.2">
      <c r="F23016" s="450"/>
    </row>
    <row r="23017" spans="6:6" x14ac:dyDescent="0.2">
      <c r="F23017" s="450"/>
    </row>
    <row r="23018" spans="6:6" x14ac:dyDescent="0.2">
      <c r="F23018" s="450"/>
    </row>
    <row r="23019" spans="6:6" x14ac:dyDescent="0.2">
      <c r="F23019" s="450"/>
    </row>
    <row r="23020" spans="6:6" x14ac:dyDescent="0.2">
      <c r="F23020" s="450"/>
    </row>
    <row r="23021" spans="6:6" x14ac:dyDescent="0.2">
      <c r="F23021" s="450"/>
    </row>
    <row r="23022" spans="6:6" x14ac:dyDescent="0.2">
      <c r="F23022" s="450"/>
    </row>
    <row r="23023" spans="6:6" x14ac:dyDescent="0.2">
      <c r="F23023" s="450"/>
    </row>
    <row r="23024" spans="6:6" x14ac:dyDescent="0.2">
      <c r="F23024" s="450"/>
    </row>
    <row r="23025" spans="6:6" x14ac:dyDescent="0.2">
      <c r="F23025" s="450"/>
    </row>
    <row r="23026" spans="6:6" x14ac:dyDescent="0.2">
      <c r="F23026" s="450"/>
    </row>
    <row r="23027" spans="6:6" x14ac:dyDescent="0.2">
      <c r="F23027" s="450"/>
    </row>
    <row r="23028" spans="6:6" x14ac:dyDescent="0.2">
      <c r="F23028" s="450"/>
    </row>
    <row r="23029" spans="6:6" x14ac:dyDescent="0.2">
      <c r="F23029" s="450"/>
    </row>
    <row r="23030" spans="6:6" x14ac:dyDescent="0.2">
      <c r="F23030" s="450"/>
    </row>
    <row r="23031" spans="6:6" x14ac:dyDescent="0.2">
      <c r="F23031" s="450"/>
    </row>
    <row r="23032" spans="6:6" x14ac:dyDescent="0.2">
      <c r="F23032" s="450"/>
    </row>
    <row r="23033" spans="6:6" x14ac:dyDescent="0.2">
      <c r="F23033" s="450"/>
    </row>
    <row r="23034" spans="6:6" x14ac:dyDescent="0.2">
      <c r="F23034" s="450"/>
    </row>
    <row r="23035" spans="6:6" x14ac:dyDescent="0.2">
      <c r="F23035" s="450"/>
    </row>
    <row r="23036" spans="6:6" x14ac:dyDescent="0.2">
      <c r="F23036" s="450"/>
    </row>
    <row r="23037" spans="6:6" x14ac:dyDescent="0.2">
      <c r="F23037" s="450"/>
    </row>
    <row r="23038" spans="6:6" x14ac:dyDescent="0.2">
      <c r="F23038" s="450"/>
    </row>
    <row r="23039" spans="6:6" x14ac:dyDescent="0.2">
      <c r="F23039" s="450"/>
    </row>
    <row r="23040" spans="6:6" x14ac:dyDescent="0.2">
      <c r="F23040" s="450"/>
    </row>
    <row r="23041" spans="6:6" x14ac:dyDescent="0.2">
      <c r="F23041" s="450"/>
    </row>
    <row r="23042" spans="6:6" x14ac:dyDescent="0.2">
      <c r="F23042" s="450"/>
    </row>
    <row r="23043" spans="6:6" x14ac:dyDescent="0.2">
      <c r="F23043" s="450"/>
    </row>
    <row r="23044" spans="6:6" x14ac:dyDescent="0.2">
      <c r="F23044" s="450"/>
    </row>
    <row r="23045" spans="6:6" x14ac:dyDescent="0.2">
      <c r="F23045" s="450"/>
    </row>
    <row r="23046" spans="6:6" x14ac:dyDescent="0.2">
      <c r="F23046" s="450"/>
    </row>
    <row r="23047" spans="6:6" x14ac:dyDescent="0.2">
      <c r="F23047" s="450"/>
    </row>
    <row r="23048" spans="6:6" x14ac:dyDescent="0.2">
      <c r="F23048" s="450"/>
    </row>
    <row r="23049" spans="6:6" x14ac:dyDescent="0.2">
      <c r="F23049" s="450"/>
    </row>
    <row r="23050" spans="6:6" x14ac:dyDescent="0.2">
      <c r="F23050" s="450"/>
    </row>
    <row r="23051" spans="6:6" x14ac:dyDescent="0.2">
      <c r="F23051" s="450"/>
    </row>
    <row r="23052" spans="6:6" x14ac:dyDescent="0.2">
      <c r="F23052" s="450"/>
    </row>
    <row r="23053" spans="6:6" x14ac:dyDescent="0.2">
      <c r="F23053" s="450"/>
    </row>
    <row r="23054" spans="6:6" x14ac:dyDescent="0.2">
      <c r="F23054" s="450"/>
    </row>
    <row r="23055" spans="6:6" x14ac:dyDescent="0.2">
      <c r="F23055" s="450"/>
    </row>
    <row r="23056" spans="6:6" x14ac:dyDescent="0.2">
      <c r="F23056" s="450"/>
    </row>
    <row r="23057" spans="6:6" x14ac:dyDescent="0.2">
      <c r="F23057" s="450"/>
    </row>
    <row r="23058" spans="6:6" x14ac:dyDescent="0.2">
      <c r="F23058" s="450"/>
    </row>
    <row r="23059" spans="6:6" x14ac:dyDescent="0.2">
      <c r="F23059" s="450"/>
    </row>
    <row r="23060" spans="6:6" x14ac:dyDescent="0.2">
      <c r="F23060" s="450"/>
    </row>
    <row r="23061" spans="6:6" x14ac:dyDescent="0.2">
      <c r="F23061" s="450"/>
    </row>
    <row r="23062" spans="6:6" x14ac:dyDescent="0.2">
      <c r="F23062" s="450"/>
    </row>
    <row r="23063" spans="6:6" x14ac:dyDescent="0.2">
      <c r="F23063" s="450"/>
    </row>
    <row r="23064" spans="6:6" x14ac:dyDescent="0.2">
      <c r="F23064" s="450"/>
    </row>
    <row r="23065" spans="6:6" x14ac:dyDescent="0.2">
      <c r="F23065" s="450"/>
    </row>
    <row r="23066" spans="6:6" x14ac:dyDescent="0.2">
      <c r="F23066" s="450"/>
    </row>
    <row r="23067" spans="6:6" x14ac:dyDescent="0.2">
      <c r="F23067" s="450"/>
    </row>
    <row r="23068" spans="6:6" x14ac:dyDescent="0.2">
      <c r="F23068" s="450"/>
    </row>
    <row r="23069" spans="6:6" x14ac:dyDescent="0.2">
      <c r="F23069" s="450"/>
    </row>
    <row r="23070" spans="6:6" x14ac:dyDescent="0.2">
      <c r="F23070" s="450"/>
    </row>
    <row r="23071" spans="6:6" x14ac:dyDescent="0.2">
      <c r="F23071" s="450"/>
    </row>
    <row r="23072" spans="6:6" x14ac:dyDescent="0.2">
      <c r="F23072" s="450"/>
    </row>
    <row r="23073" spans="6:6" x14ac:dyDescent="0.2">
      <c r="F23073" s="450"/>
    </row>
    <row r="23074" spans="6:6" x14ac:dyDescent="0.2">
      <c r="F23074" s="450"/>
    </row>
    <row r="23075" spans="6:6" x14ac:dyDescent="0.2">
      <c r="F23075" s="450"/>
    </row>
    <row r="23076" spans="6:6" x14ac:dyDescent="0.2">
      <c r="F23076" s="450"/>
    </row>
    <row r="23077" spans="6:6" x14ac:dyDescent="0.2">
      <c r="F23077" s="450"/>
    </row>
    <row r="23078" spans="6:6" x14ac:dyDescent="0.2">
      <c r="F23078" s="450"/>
    </row>
    <row r="23079" spans="6:6" x14ac:dyDescent="0.2">
      <c r="F23079" s="450"/>
    </row>
    <row r="23080" spans="6:6" x14ac:dyDescent="0.2">
      <c r="F23080" s="450"/>
    </row>
    <row r="23081" spans="6:6" x14ac:dyDescent="0.2">
      <c r="F23081" s="450"/>
    </row>
    <row r="23082" spans="6:6" x14ac:dyDescent="0.2">
      <c r="F23082" s="450"/>
    </row>
    <row r="23083" spans="6:6" x14ac:dyDescent="0.2">
      <c r="F23083" s="450"/>
    </row>
    <row r="23084" spans="6:6" x14ac:dyDescent="0.2">
      <c r="F23084" s="450"/>
    </row>
    <row r="23085" spans="6:6" x14ac:dyDescent="0.2">
      <c r="F23085" s="450"/>
    </row>
    <row r="23086" spans="6:6" x14ac:dyDescent="0.2">
      <c r="F23086" s="450"/>
    </row>
    <row r="23087" spans="6:6" x14ac:dyDescent="0.2">
      <c r="F23087" s="450"/>
    </row>
    <row r="23088" spans="6:6" x14ac:dyDescent="0.2">
      <c r="F23088" s="450"/>
    </row>
    <row r="23089" spans="6:6" x14ac:dyDescent="0.2">
      <c r="F23089" s="450"/>
    </row>
    <row r="23090" spans="6:6" x14ac:dyDescent="0.2">
      <c r="F23090" s="450"/>
    </row>
    <row r="23091" spans="6:6" x14ac:dyDescent="0.2">
      <c r="F23091" s="450"/>
    </row>
    <row r="23092" spans="6:6" x14ac:dyDescent="0.2">
      <c r="F23092" s="450"/>
    </row>
    <row r="23093" spans="6:6" x14ac:dyDescent="0.2">
      <c r="F23093" s="450"/>
    </row>
    <row r="23094" spans="6:6" x14ac:dyDescent="0.2">
      <c r="F23094" s="450"/>
    </row>
    <row r="23095" spans="6:6" x14ac:dyDescent="0.2">
      <c r="F23095" s="450"/>
    </row>
    <row r="23096" spans="6:6" x14ac:dyDescent="0.2">
      <c r="F23096" s="450"/>
    </row>
    <row r="23097" spans="6:6" x14ac:dyDescent="0.2">
      <c r="F23097" s="450"/>
    </row>
    <row r="23098" spans="6:6" x14ac:dyDescent="0.2">
      <c r="F23098" s="450"/>
    </row>
    <row r="23099" spans="6:6" x14ac:dyDescent="0.2">
      <c r="F23099" s="450"/>
    </row>
    <row r="23100" spans="6:6" x14ac:dyDescent="0.2">
      <c r="F23100" s="450"/>
    </row>
    <row r="23101" spans="6:6" x14ac:dyDescent="0.2">
      <c r="F23101" s="450"/>
    </row>
    <row r="23102" spans="6:6" x14ac:dyDescent="0.2">
      <c r="F23102" s="450"/>
    </row>
    <row r="23103" spans="6:6" x14ac:dyDescent="0.2">
      <c r="F23103" s="450"/>
    </row>
    <row r="23104" spans="6:6" x14ac:dyDescent="0.2">
      <c r="F23104" s="450"/>
    </row>
    <row r="23105" spans="6:6" x14ac:dyDescent="0.2">
      <c r="F23105" s="450"/>
    </row>
    <row r="23106" spans="6:6" x14ac:dyDescent="0.2">
      <c r="F23106" s="450"/>
    </row>
    <row r="23107" spans="6:6" x14ac:dyDescent="0.2">
      <c r="F23107" s="450"/>
    </row>
    <row r="23108" spans="6:6" x14ac:dyDescent="0.2">
      <c r="F23108" s="450"/>
    </row>
    <row r="23109" spans="6:6" x14ac:dyDescent="0.2">
      <c r="F23109" s="450"/>
    </row>
    <row r="23110" spans="6:6" x14ac:dyDescent="0.2">
      <c r="F23110" s="450"/>
    </row>
    <row r="23111" spans="6:6" x14ac:dyDescent="0.2">
      <c r="F23111" s="450"/>
    </row>
    <row r="23112" spans="6:6" x14ac:dyDescent="0.2">
      <c r="F23112" s="450"/>
    </row>
    <row r="23113" spans="6:6" x14ac:dyDescent="0.2">
      <c r="F23113" s="450"/>
    </row>
    <row r="23114" spans="6:6" x14ac:dyDescent="0.2">
      <c r="F23114" s="450"/>
    </row>
    <row r="23115" spans="6:6" x14ac:dyDescent="0.2">
      <c r="F23115" s="450"/>
    </row>
    <row r="23116" spans="6:6" x14ac:dyDescent="0.2">
      <c r="F23116" s="450"/>
    </row>
    <row r="23117" spans="6:6" x14ac:dyDescent="0.2">
      <c r="F23117" s="450"/>
    </row>
    <row r="23118" spans="6:6" x14ac:dyDescent="0.2">
      <c r="F23118" s="450"/>
    </row>
    <row r="23119" spans="6:6" x14ac:dyDescent="0.2">
      <c r="F23119" s="450"/>
    </row>
    <row r="23120" spans="6:6" x14ac:dyDescent="0.2">
      <c r="F23120" s="450"/>
    </row>
    <row r="23121" spans="6:6" x14ac:dyDescent="0.2">
      <c r="F23121" s="450"/>
    </row>
    <row r="23122" spans="6:6" x14ac:dyDescent="0.2">
      <c r="F23122" s="450"/>
    </row>
    <row r="23123" spans="6:6" x14ac:dyDescent="0.2">
      <c r="F23123" s="450"/>
    </row>
    <row r="23124" spans="6:6" x14ac:dyDescent="0.2">
      <c r="F23124" s="450"/>
    </row>
    <row r="23125" spans="6:6" x14ac:dyDescent="0.2">
      <c r="F23125" s="450"/>
    </row>
    <row r="23126" spans="6:6" x14ac:dyDescent="0.2">
      <c r="F23126" s="450"/>
    </row>
    <row r="23127" spans="6:6" x14ac:dyDescent="0.2">
      <c r="F23127" s="450"/>
    </row>
    <row r="23128" spans="6:6" x14ac:dyDescent="0.2">
      <c r="F23128" s="450"/>
    </row>
    <row r="23129" spans="6:6" x14ac:dyDescent="0.2">
      <c r="F23129" s="450"/>
    </row>
    <row r="23130" spans="6:6" x14ac:dyDescent="0.2">
      <c r="F23130" s="450"/>
    </row>
    <row r="23131" spans="6:6" x14ac:dyDescent="0.2">
      <c r="F23131" s="450"/>
    </row>
    <row r="23132" spans="6:6" x14ac:dyDescent="0.2">
      <c r="F23132" s="450"/>
    </row>
    <row r="23133" spans="6:6" x14ac:dyDescent="0.2">
      <c r="F23133" s="450"/>
    </row>
    <row r="23134" spans="6:6" x14ac:dyDescent="0.2">
      <c r="F23134" s="450"/>
    </row>
    <row r="23135" spans="6:6" x14ac:dyDescent="0.2">
      <c r="F23135" s="450"/>
    </row>
    <row r="23136" spans="6:6" x14ac:dyDescent="0.2">
      <c r="F23136" s="450"/>
    </row>
    <row r="23137" spans="6:6" x14ac:dyDescent="0.2">
      <c r="F23137" s="450"/>
    </row>
    <row r="23138" spans="6:6" x14ac:dyDescent="0.2">
      <c r="F23138" s="450"/>
    </row>
    <row r="23139" spans="6:6" x14ac:dyDescent="0.2">
      <c r="F23139" s="450"/>
    </row>
    <row r="23140" spans="6:6" x14ac:dyDescent="0.2">
      <c r="F23140" s="450"/>
    </row>
    <row r="23141" spans="6:6" x14ac:dyDescent="0.2">
      <c r="F23141" s="450"/>
    </row>
    <row r="23142" spans="6:6" x14ac:dyDescent="0.2">
      <c r="F23142" s="450"/>
    </row>
    <row r="23143" spans="6:6" x14ac:dyDescent="0.2">
      <c r="F23143" s="450"/>
    </row>
    <row r="23144" spans="6:6" x14ac:dyDescent="0.2">
      <c r="F23144" s="450"/>
    </row>
    <row r="23145" spans="6:6" x14ac:dyDescent="0.2">
      <c r="F23145" s="450"/>
    </row>
    <row r="23146" spans="6:6" x14ac:dyDescent="0.2">
      <c r="F23146" s="450"/>
    </row>
    <row r="23147" spans="6:6" x14ac:dyDescent="0.2">
      <c r="F23147" s="450"/>
    </row>
    <row r="23148" spans="6:6" x14ac:dyDescent="0.2">
      <c r="F23148" s="450"/>
    </row>
    <row r="23149" spans="6:6" x14ac:dyDescent="0.2">
      <c r="F23149" s="450"/>
    </row>
    <row r="23150" spans="6:6" x14ac:dyDescent="0.2">
      <c r="F23150" s="450"/>
    </row>
    <row r="23151" spans="6:6" x14ac:dyDescent="0.2">
      <c r="F23151" s="450"/>
    </row>
    <row r="23152" spans="6:6" x14ac:dyDescent="0.2">
      <c r="F23152" s="450"/>
    </row>
    <row r="23153" spans="6:6" x14ac:dyDescent="0.2">
      <c r="F23153" s="450"/>
    </row>
    <row r="23154" spans="6:6" x14ac:dyDescent="0.2">
      <c r="F23154" s="450"/>
    </row>
    <row r="23155" spans="6:6" x14ac:dyDescent="0.2">
      <c r="F23155" s="450"/>
    </row>
    <row r="23156" spans="6:6" x14ac:dyDescent="0.2">
      <c r="F23156" s="450"/>
    </row>
    <row r="23157" spans="6:6" x14ac:dyDescent="0.2">
      <c r="F23157" s="450"/>
    </row>
    <row r="23158" spans="6:6" x14ac:dyDescent="0.2">
      <c r="F23158" s="450"/>
    </row>
    <row r="23159" spans="6:6" x14ac:dyDescent="0.2">
      <c r="F23159" s="450"/>
    </row>
    <row r="23160" spans="6:6" x14ac:dyDescent="0.2">
      <c r="F23160" s="450"/>
    </row>
    <row r="23161" spans="6:6" x14ac:dyDescent="0.2">
      <c r="F23161" s="450"/>
    </row>
    <row r="23162" spans="6:6" x14ac:dyDescent="0.2">
      <c r="F23162" s="450"/>
    </row>
    <row r="23163" spans="6:6" x14ac:dyDescent="0.2">
      <c r="F23163" s="450"/>
    </row>
    <row r="23164" spans="6:6" x14ac:dyDescent="0.2">
      <c r="F23164" s="450"/>
    </row>
    <row r="23165" spans="6:6" x14ac:dyDescent="0.2">
      <c r="F23165" s="450"/>
    </row>
    <row r="23166" spans="6:6" x14ac:dyDescent="0.2">
      <c r="F23166" s="450"/>
    </row>
    <row r="23167" spans="6:6" x14ac:dyDescent="0.2">
      <c r="F23167" s="450"/>
    </row>
    <row r="23168" spans="6:6" x14ac:dyDescent="0.2">
      <c r="F23168" s="450"/>
    </row>
    <row r="23169" spans="6:6" x14ac:dyDescent="0.2">
      <c r="F23169" s="450"/>
    </row>
    <row r="23170" spans="6:6" x14ac:dyDescent="0.2">
      <c r="F23170" s="450"/>
    </row>
    <row r="23171" spans="6:6" x14ac:dyDescent="0.2">
      <c r="F23171" s="450"/>
    </row>
    <row r="23172" spans="6:6" x14ac:dyDescent="0.2">
      <c r="F23172" s="450"/>
    </row>
    <row r="23173" spans="6:6" x14ac:dyDescent="0.2">
      <c r="F23173" s="450"/>
    </row>
    <row r="23174" spans="6:6" x14ac:dyDescent="0.2">
      <c r="F23174" s="450"/>
    </row>
    <row r="23175" spans="6:6" x14ac:dyDescent="0.2">
      <c r="F23175" s="450"/>
    </row>
    <row r="23176" spans="6:6" x14ac:dyDescent="0.2">
      <c r="F23176" s="450"/>
    </row>
    <row r="23177" spans="6:6" x14ac:dyDescent="0.2">
      <c r="F23177" s="450"/>
    </row>
    <row r="23178" spans="6:6" x14ac:dyDescent="0.2">
      <c r="F23178" s="450"/>
    </row>
    <row r="23179" spans="6:6" x14ac:dyDescent="0.2">
      <c r="F23179" s="450"/>
    </row>
    <row r="23180" spans="6:6" x14ac:dyDescent="0.2">
      <c r="F23180" s="450"/>
    </row>
    <row r="23181" spans="6:6" x14ac:dyDescent="0.2">
      <c r="F23181" s="450"/>
    </row>
    <row r="23182" spans="6:6" x14ac:dyDescent="0.2">
      <c r="F23182" s="450"/>
    </row>
    <row r="23183" spans="6:6" x14ac:dyDescent="0.2">
      <c r="F23183" s="450"/>
    </row>
    <row r="23184" spans="6:6" x14ac:dyDescent="0.2">
      <c r="F23184" s="450"/>
    </row>
    <row r="23185" spans="6:6" x14ac:dyDescent="0.2">
      <c r="F23185" s="450"/>
    </row>
    <row r="23186" spans="6:6" x14ac:dyDescent="0.2">
      <c r="F23186" s="450"/>
    </row>
    <row r="23187" spans="6:6" x14ac:dyDescent="0.2">
      <c r="F23187" s="450"/>
    </row>
    <row r="23188" spans="6:6" x14ac:dyDescent="0.2">
      <c r="F23188" s="450"/>
    </row>
    <row r="23189" spans="6:6" x14ac:dyDescent="0.2">
      <c r="F23189" s="450"/>
    </row>
    <row r="23190" spans="6:6" x14ac:dyDescent="0.2">
      <c r="F23190" s="450"/>
    </row>
    <row r="23191" spans="6:6" x14ac:dyDescent="0.2">
      <c r="F23191" s="450"/>
    </row>
    <row r="23192" spans="6:6" x14ac:dyDescent="0.2">
      <c r="F23192" s="450"/>
    </row>
    <row r="23193" spans="6:6" x14ac:dyDescent="0.2">
      <c r="F23193" s="450"/>
    </row>
    <row r="23194" spans="6:6" x14ac:dyDescent="0.2">
      <c r="F23194" s="450"/>
    </row>
    <row r="23195" spans="6:6" x14ac:dyDescent="0.2">
      <c r="F23195" s="450"/>
    </row>
    <row r="23196" spans="6:6" x14ac:dyDescent="0.2">
      <c r="F23196" s="450"/>
    </row>
    <row r="23197" spans="6:6" x14ac:dyDescent="0.2">
      <c r="F23197" s="450"/>
    </row>
    <row r="23198" spans="6:6" x14ac:dyDescent="0.2">
      <c r="F23198" s="450"/>
    </row>
    <row r="23199" spans="6:6" x14ac:dyDescent="0.2">
      <c r="F23199" s="450"/>
    </row>
    <row r="23200" spans="6:6" x14ac:dyDescent="0.2">
      <c r="F23200" s="450"/>
    </row>
    <row r="23201" spans="6:6" x14ac:dyDescent="0.2">
      <c r="F23201" s="450"/>
    </row>
    <row r="23202" spans="6:6" x14ac:dyDescent="0.2">
      <c r="F23202" s="450"/>
    </row>
    <row r="23203" spans="6:6" x14ac:dyDescent="0.2">
      <c r="F23203" s="450"/>
    </row>
    <row r="23204" spans="6:6" x14ac:dyDescent="0.2">
      <c r="F23204" s="450"/>
    </row>
    <row r="23205" spans="6:6" x14ac:dyDescent="0.2">
      <c r="F23205" s="450"/>
    </row>
    <row r="23206" spans="6:6" x14ac:dyDescent="0.2">
      <c r="F23206" s="450"/>
    </row>
    <row r="23207" spans="6:6" x14ac:dyDescent="0.2">
      <c r="F23207" s="450"/>
    </row>
    <row r="23208" spans="6:6" x14ac:dyDescent="0.2">
      <c r="F23208" s="450"/>
    </row>
    <row r="23209" spans="6:6" x14ac:dyDescent="0.2">
      <c r="F23209" s="450"/>
    </row>
    <row r="23210" spans="6:6" x14ac:dyDescent="0.2">
      <c r="F23210" s="450"/>
    </row>
    <row r="23211" spans="6:6" x14ac:dyDescent="0.2">
      <c r="F23211" s="450"/>
    </row>
    <row r="23212" spans="6:6" x14ac:dyDescent="0.2">
      <c r="F23212" s="450"/>
    </row>
    <row r="23213" spans="6:6" x14ac:dyDescent="0.2">
      <c r="F23213" s="450"/>
    </row>
    <row r="23214" spans="6:6" x14ac:dyDescent="0.2">
      <c r="F23214" s="450"/>
    </row>
    <row r="23215" spans="6:6" x14ac:dyDescent="0.2">
      <c r="F23215" s="450"/>
    </row>
    <row r="23216" spans="6:6" x14ac:dyDescent="0.2">
      <c r="F23216" s="450"/>
    </row>
    <row r="23217" spans="6:6" x14ac:dyDescent="0.2">
      <c r="F23217" s="450"/>
    </row>
    <row r="23218" spans="6:6" x14ac:dyDescent="0.2">
      <c r="F23218" s="450"/>
    </row>
    <row r="23219" spans="6:6" x14ac:dyDescent="0.2">
      <c r="F23219" s="450"/>
    </row>
    <row r="23220" spans="6:6" x14ac:dyDescent="0.2">
      <c r="F23220" s="450"/>
    </row>
    <row r="23221" spans="6:6" x14ac:dyDescent="0.2">
      <c r="F23221" s="450"/>
    </row>
    <row r="23222" spans="6:6" x14ac:dyDescent="0.2">
      <c r="F23222" s="450"/>
    </row>
    <row r="23223" spans="6:6" x14ac:dyDescent="0.2">
      <c r="F23223" s="450"/>
    </row>
    <row r="23224" spans="6:6" x14ac:dyDescent="0.2">
      <c r="F23224" s="450"/>
    </row>
    <row r="23225" spans="6:6" x14ac:dyDescent="0.2">
      <c r="F23225" s="450"/>
    </row>
    <row r="23226" spans="6:6" x14ac:dyDescent="0.2">
      <c r="F23226" s="450"/>
    </row>
    <row r="23227" spans="6:6" x14ac:dyDescent="0.2">
      <c r="F23227" s="450"/>
    </row>
    <row r="23228" spans="6:6" x14ac:dyDescent="0.2">
      <c r="F23228" s="450"/>
    </row>
    <row r="23229" spans="6:6" x14ac:dyDescent="0.2">
      <c r="F23229" s="450"/>
    </row>
    <row r="23230" spans="6:6" x14ac:dyDescent="0.2">
      <c r="F23230" s="450"/>
    </row>
    <row r="23231" spans="6:6" x14ac:dyDescent="0.2">
      <c r="F23231" s="450"/>
    </row>
    <row r="23232" spans="6:6" x14ac:dyDescent="0.2">
      <c r="F23232" s="450"/>
    </row>
    <row r="23233" spans="6:6" x14ac:dyDescent="0.2">
      <c r="F23233" s="450"/>
    </row>
    <row r="23234" spans="6:6" x14ac:dyDescent="0.2">
      <c r="F23234" s="450"/>
    </row>
    <row r="23235" spans="6:6" x14ac:dyDescent="0.2">
      <c r="F23235" s="450"/>
    </row>
    <row r="23236" spans="6:6" x14ac:dyDescent="0.2">
      <c r="F23236" s="450"/>
    </row>
    <row r="23237" spans="6:6" x14ac:dyDescent="0.2">
      <c r="F23237" s="450"/>
    </row>
    <row r="23238" spans="6:6" x14ac:dyDescent="0.2">
      <c r="F23238" s="450"/>
    </row>
    <row r="23239" spans="6:6" x14ac:dyDescent="0.2">
      <c r="F23239" s="450"/>
    </row>
    <row r="23240" spans="6:6" x14ac:dyDescent="0.2">
      <c r="F23240" s="450"/>
    </row>
    <row r="23241" spans="6:6" x14ac:dyDescent="0.2">
      <c r="F23241" s="450"/>
    </row>
    <row r="23242" spans="6:6" x14ac:dyDescent="0.2">
      <c r="F23242" s="450"/>
    </row>
    <row r="23243" spans="6:6" x14ac:dyDescent="0.2">
      <c r="F23243" s="450"/>
    </row>
    <row r="23244" spans="6:6" x14ac:dyDescent="0.2">
      <c r="F23244" s="450"/>
    </row>
    <row r="23245" spans="6:6" x14ac:dyDescent="0.2">
      <c r="F23245" s="450"/>
    </row>
    <row r="23246" spans="6:6" x14ac:dyDescent="0.2">
      <c r="F23246" s="450"/>
    </row>
    <row r="23247" spans="6:6" x14ac:dyDescent="0.2">
      <c r="F23247" s="450"/>
    </row>
    <row r="23248" spans="6:6" x14ac:dyDescent="0.2">
      <c r="F23248" s="450"/>
    </row>
    <row r="23249" spans="6:6" x14ac:dyDescent="0.2">
      <c r="F23249" s="450"/>
    </row>
    <row r="23250" spans="6:6" x14ac:dyDescent="0.2">
      <c r="F23250" s="450"/>
    </row>
    <row r="23251" spans="6:6" x14ac:dyDescent="0.2">
      <c r="F23251" s="450"/>
    </row>
    <row r="23252" spans="6:6" x14ac:dyDescent="0.2">
      <c r="F23252" s="450"/>
    </row>
    <row r="23253" spans="6:6" x14ac:dyDescent="0.2">
      <c r="F23253" s="450"/>
    </row>
    <row r="23254" spans="6:6" x14ac:dyDescent="0.2">
      <c r="F23254" s="450"/>
    </row>
    <row r="23255" spans="6:6" x14ac:dyDescent="0.2">
      <c r="F23255" s="450"/>
    </row>
    <row r="23256" spans="6:6" x14ac:dyDescent="0.2">
      <c r="F23256" s="450"/>
    </row>
    <row r="23257" spans="6:6" x14ac:dyDescent="0.2">
      <c r="F23257" s="450"/>
    </row>
    <row r="23258" spans="6:6" x14ac:dyDescent="0.2">
      <c r="F23258" s="450"/>
    </row>
    <row r="23259" spans="6:6" x14ac:dyDescent="0.2">
      <c r="F23259" s="450"/>
    </row>
    <row r="23260" spans="6:6" x14ac:dyDescent="0.2">
      <c r="F23260" s="450"/>
    </row>
    <row r="23261" spans="6:6" x14ac:dyDescent="0.2">
      <c r="F23261" s="450"/>
    </row>
    <row r="23262" spans="6:6" x14ac:dyDescent="0.2">
      <c r="F23262" s="450"/>
    </row>
    <row r="23263" spans="6:6" x14ac:dyDescent="0.2">
      <c r="F23263" s="450"/>
    </row>
    <row r="23264" spans="6:6" x14ac:dyDescent="0.2">
      <c r="F23264" s="450"/>
    </row>
    <row r="23265" spans="6:6" x14ac:dyDescent="0.2">
      <c r="F23265" s="450"/>
    </row>
    <row r="23266" spans="6:6" x14ac:dyDescent="0.2">
      <c r="F23266" s="450"/>
    </row>
    <row r="23267" spans="6:6" x14ac:dyDescent="0.2">
      <c r="F23267" s="450"/>
    </row>
    <row r="23268" spans="6:6" x14ac:dyDescent="0.2">
      <c r="F23268" s="450"/>
    </row>
    <row r="23269" spans="6:6" x14ac:dyDescent="0.2">
      <c r="F23269" s="450"/>
    </row>
    <row r="23270" spans="6:6" x14ac:dyDescent="0.2">
      <c r="F23270" s="450"/>
    </row>
    <row r="23271" spans="6:6" x14ac:dyDescent="0.2">
      <c r="F23271" s="450"/>
    </row>
    <row r="23272" spans="6:6" x14ac:dyDescent="0.2">
      <c r="F23272" s="450"/>
    </row>
    <row r="23273" spans="6:6" x14ac:dyDescent="0.2">
      <c r="F23273" s="450"/>
    </row>
    <row r="23274" spans="6:6" x14ac:dyDescent="0.2">
      <c r="F23274" s="450"/>
    </row>
    <row r="23275" spans="6:6" x14ac:dyDescent="0.2">
      <c r="F23275" s="450"/>
    </row>
    <row r="23276" spans="6:6" x14ac:dyDescent="0.2">
      <c r="F23276" s="450"/>
    </row>
    <row r="23277" spans="6:6" x14ac:dyDescent="0.2">
      <c r="F23277" s="450"/>
    </row>
    <row r="23278" spans="6:6" x14ac:dyDescent="0.2">
      <c r="F23278" s="450"/>
    </row>
    <row r="23279" spans="6:6" x14ac:dyDescent="0.2">
      <c r="F23279" s="450"/>
    </row>
    <row r="23280" spans="6:6" x14ac:dyDescent="0.2">
      <c r="F23280" s="450"/>
    </row>
    <row r="23281" spans="6:6" x14ac:dyDescent="0.2">
      <c r="F23281" s="450"/>
    </row>
    <row r="23282" spans="6:6" x14ac:dyDescent="0.2">
      <c r="F23282" s="450"/>
    </row>
    <row r="23283" spans="6:6" x14ac:dyDescent="0.2">
      <c r="F23283" s="450"/>
    </row>
    <row r="23284" spans="6:6" x14ac:dyDescent="0.2">
      <c r="F23284" s="450"/>
    </row>
    <row r="23285" spans="6:6" x14ac:dyDescent="0.2">
      <c r="F23285" s="450"/>
    </row>
    <row r="23286" spans="6:6" x14ac:dyDescent="0.2">
      <c r="F23286" s="450"/>
    </row>
    <row r="23287" spans="6:6" x14ac:dyDescent="0.2">
      <c r="F23287" s="450"/>
    </row>
    <row r="23288" spans="6:6" x14ac:dyDescent="0.2">
      <c r="F23288" s="450"/>
    </row>
    <row r="23289" spans="6:6" x14ac:dyDescent="0.2">
      <c r="F23289" s="450"/>
    </row>
    <row r="23290" spans="6:6" x14ac:dyDescent="0.2">
      <c r="F23290" s="450"/>
    </row>
    <row r="23291" spans="6:6" x14ac:dyDescent="0.2">
      <c r="F23291" s="450"/>
    </row>
    <row r="23292" spans="6:6" x14ac:dyDescent="0.2">
      <c r="F23292" s="450"/>
    </row>
    <row r="23293" spans="6:6" x14ac:dyDescent="0.2">
      <c r="F23293" s="450"/>
    </row>
    <row r="23294" spans="6:6" x14ac:dyDescent="0.2">
      <c r="F23294" s="450"/>
    </row>
    <row r="23295" spans="6:6" x14ac:dyDescent="0.2">
      <c r="F23295" s="450"/>
    </row>
    <row r="23296" spans="6:6" x14ac:dyDescent="0.2">
      <c r="F23296" s="450"/>
    </row>
    <row r="23297" spans="6:6" x14ac:dyDescent="0.2">
      <c r="F23297" s="450"/>
    </row>
    <row r="23298" spans="6:6" x14ac:dyDescent="0.2">
      <c r="F23298" s="450"/>
    </row>
    <row r="23299" spans="6:6" x14ac:dyDescent="0.2">
      <c r="F23299" s="450"/>
    </row>
    <row r="23300" spans="6:6" x14ac:dyDescent="0.2">
      <c r="F23300" s="450"/>
    </row>
    <row r="23301" spans="6:6" x14ac:dyDescent="0.2">
      <c r="F23301" s="450"/>
    </row>
    <row r="23302" spans="6:6" x14ac:dyDescent="0.2">
      <c r="F23302" s="450"/>
    </row>
    <row r="23303" spans="6:6" x14ac:dyDescent="0.2">
      <c r="F23303" s="450"/>
    </row>
    <row r="23304" spans="6:6" x14ac:dyDescent="0.2">
      <c r="F23304" s="450"/>
    </row>
    <row r="23305" spans="6:6" x14ac:dyDescent="0.2">
      <c r="F23305" s="450"/>
    </row>
    <row r="23306" spans="6:6" x14ac:dyDescent="0.2">
      <c r="F23306" s="450"/>
    </row>
    <row r="23307" spans="6:6" x14ac:dyDescent="0.2">
      <c r="F23307" s="450"/>
    </row>
    <row r="23308" spans="6:6" x14ac:dyDescent="0.2">
      <c r="F23308" s="450"/>
    </row>
    <row r="23309" spans="6:6" x14ac:dyDescent="0.2">
      <c r="F23309" s="450"/>
    </row>
    <row r="23310" spans="6:6" x14ac:dyDescent="0.2">
      <c r="F23310" s="450"/>
    </row>
    <row r="23311" spans="6:6" x14ac:dyDescent="0.2">
      <c r="F23311" s="450"/>
    </row>
    <row r="23312" spans="6:6" x14ac:dyDescent="0.2">
      <c r="F23312" s="450"/>
    </row>
    <row r="23313" spans="6:6" x14ac:dyDescent="0.2">
      <c r="F23313" s="450"/>
    </row>
    <row r="23314" spans="6:6" x14ac:dyDescent="0.2">
      <c r="F23314" s="450"/>
    </row>
    <row r="23315" spans="6:6" x14ac:dyDescent="0.2">
      <c r="F23315" s="450"/>
    </row>
    <row r="23316" spans="6:6" x14ac:dyDescent="0.2">
      <c r="F23316" s="450"/>
    </row>
    <row r="23317" spans="6:6" x14ac:dyDescent="0.2">
      <c r="F23317" s="450"/>
    </row>
    <row r="23318" spans="6:6" x14ac:dyDescent="0.2">
      <c r="F23318" s="450"/>
    </row>
    <row r="23319" spans="6:6" x14ac:dyDescent="0.2">
      <c r="F23319" s="450"/>
    </row>
    <row r="23320" spans="6:6" x14ac:dyDescent="0.2">
      <c r="F23320" s="450"/>
    </row>
    <row r="23321" spans="6:6" x14ac:dyDescent="0.2">
      <c r="F23321" s="450"/>
    </row>
    <row r="23322" spans="6:6" x14ac:dyDescent="0.2">
      <c r="F23322" s="450"/>
    </row>
    <row r="23323" spans="6:6" x14ac:dyDescent="0.2">
      <c r="F23323" s="450"/>
    </row>
    <row r="23324" spans="6:6" x14ac:dyDescent="0.2">
      <c r="F23324" s="450"/>
    </row>
    <row r="23325" spans="6:6" x14ac:dyDescent="0.2">
      <c r="F23325" s="450"/>
    </row>
    <row r="23326" spans="6:6" x14ac:dyDescent="0.2">
      <c r="F23326" s="450"/>
    </row>
    <row r="23327" spans="6:6" x14ac:dyDescent="0.2">
      <c r="F23327" s="450"/>
    </row>
    <row r="23328" spans="6:6" x14ac:dyDescent="0.2">
      <c r="F23328" s="450"/>
    </row>
    <row r="23329" spans="6:6" x14ac:dyDescent="0.2">
      <c r="F23329" s="450"/>
    </row>
    <row r="23330" spans="6:6" x14ac:dyDescent="0.2">
      <c r="F23330" s="450"/>
    </row>
    <row r="23331" spans="6:6" x14ac:dyDescent="0.2">
      <c r="F23331" s="450"/>
    </row>
    <row r="23332" spans="6:6" x14ac:dyDescent="0.2">
      <c r="F23332" s="450"/>
    </row>
    <row r="23333" spans="6:6" x14ac:dyDescent="0.2">
      <c r="F23333" s="450"/>
    </row>
    <row r="23334" spans="6:6" x14ac:dyDescent="0.2">
      <c r="F23334" s="450"/>
    </row>
    <row r="23335" spans="6:6" x14ac:dyDescent="0.2">
      <c r="F23335" s="450"/>
    </row>
    <row r="23336" spans="6:6" x14ac:dyDescent="0.2">
      <c r="F23336" s="450"/>
    </row>
    <row r="23337" spans="6:6" x14ac:dyDescent="0.2">
      <c r="F23337" s="450"/>
    </row>
    <row r="23338" spans="6:6" x14ac:dyDescent="0.2">
      <c r="F23338" s="450"/>
    </row>
    <row r="23339" spans="6:6" x14ac:dyDescent="0.2">
      <c r="F23339" s="450"/>
    </row>
    <row r="23340" spans="6:6" x14ac:dyDescent="0.2">
      <c r="F23340" s="450"/>
    </row>
    <row r="23341" spans="6:6" x14ac:dyDescent="0.2">
      <c r="F23341" s="450"/>
    </row>
    <row r="23342" spans="6:6" x14ac:dyDescent="0.2">
      <c r="F23342" s="450"/>
    </row>
    <row r="23343" spans="6:6" x14ac:dyDescent="0.2">
      <c r="F23343" s="450"/>
    </row>
    <row r="23344" spans="6:6" x14ac:dyDescent="0.2">
      <c r="F23344" s="450"/>
    </row>
    <row r="23345" spans="6:6" x14ac:dyDescent="0.2">
      <c r="F23345" s="450"/>
    </row>
    <row r="23346" spans="6:6" x14ac:dyDescent="0.2">
      <c r="F23346" s="450"/>
    </row>
    <row r="23347" spans="6:6" x14ac:dyDescent="0.2">
      <c r="F23347" s="450"/>
    </row>
    <row r="23348" spans="6:6" x14ac:dyDescent="0.2">
      <c r="F23348" s="450"/>
    </row>
    <row r="23349" spans="6:6" x14ac:dyDescent="0.2">
      <c r="F23349" s="450"/>
    </row>
    <row r="23350" spans="6:6" x14ac:dyDescent="0.2">
      <c r="F23350" s="450"/>
    </row>
    <row r="23351" spans="6:6" x14ac:dyDescent="0.2">
      <c r="F23351" s="450"/>
    </row>
    <row r="23352" spans="6:6" x14ac:dyDescent="0.2">
      <c r="F23352" s="450"/>
    </row>
    <row r="23353" spans="6:6" x14ac:dyDescent="0.2">
      <c r="F23353" s="450"/>
    </row>
    <row r="23354" spans="6:6" x14ac:dyDescent="0.2">
      <c r="F23354" s="450"/>
    </row>
    <row r="23355" spans="6:6" x14ac:dyDescent="0.2">
      <c r="F23355" s="450"/>
    </row>
    <row r="23356" spans="6:6" x14ac:dyDescent="0.2">
      <c r="F23356" s="450"/>
    </row>
    <row r="23357" spans="6:6" x14ac:dyDescent="0.2">
      <c r="F23357" s="450"/>
    </row>
    <row r="23358" spans="6:6" x14ac:dyDescent="0.2">
      <c r="F23358" s="450"/>
    </row>
    <row r="23359" spans="6:6" x14ac:dyDescent="0.2">
      <c r="F23359" s="450"/>
    </row>
    <row r="23360" spans="6:6" x14ac:dyDescent="0.2">
      <c r="F23360" s="450"/>
    </row>
    <row r="23361" spans="6:6" x14ac:dyDescent="0.2">
      <c r="F23361" s="450"/>
    </row>
    <row r="23362" spans="6:6" x14ac:dyDescent="0.2">
      <c r="F23362" s="450"/>
    </row>
    <row r="23363" spans="6:6" x14ac:dyDescent="0.2">
      <c r="F23363" s="450"/>
    </row>
    <row r="23364" spans="6:6" x14ac:dyDescent="0.2">
      <c r="F23364" s="450"/>
    </row>
    <row r="23365" spans="6:6" x14ac:dyDescent="0.2">
      <c r="F23365" s="450"/>
    </row>
    <row r="23366" spans="6:6" x14ac:dyDescent="0.2">
      <c r="F23366" s="450"/>
    </row>
    <row r="23367" spans="6:6" x14ac:dyDescent="0.2">
      <c r="F23367" s="450"/>
    </row>
    <row r="23368" spans="6:6" x14ac:dyDescent="0.2">
      <c r="F23368" s="450"/>
    </row>
    <row r="23369" spans="6:6" x14ac:dyDescent="0.2">
      <c r="F23369" s="450"/>
    </row>
    <row r="23370" spans="6:6" x14ac:dyDescent="0.2">
      <c r="F23370" s="450"/>
    </row>
    <row r="23371" spans="6:6" x14ac:dyDescent="0.2">
      <c r="F23371" s="450"/>
    </row>
    <row r="23372" spans="6:6" x14ac:dyDescent="0.2">
      <c r="F23372" s="450"/>
    </row>
    <row r="23373" spans="6:6" x14ac:dyDescent="0.2">
      <c r="F23373" s="450"/>
    </row>
    <row r="23374" spans="6:6" x14ac:dyDescent="0.2">
      <c r="F23374" s="450"/>
    </row>
    <row r="23375" spans="6:6" x14ac:dyDescent="0.2">
      <c r="F23375" s="450"/>
    </row>
    <row r="23376" spans="6:6" x14ac:dyDescent="0.2">
      <c r="F23376" s="450"/>
    </row>
    <row r="23377" spans="6:6" x14ac:dyDescent="0.2">
      <c r="F23377" s="450"/>
    </row>
    <row r="23378" spans="6:6" x14ac:dyDescent="0.2">
      <c r="F23378" s="450"/>
    </row>
    <row r="23379" spans="6:6" x14ac:dyDescent="0.2">
      <c r="F23379" s="450"/>
    </row>
    <row r="23380" spans="6:6" x14ac:dyDescent="0.2">
      <c r="F23380" s="450"/>
    </row>
    <row r="23381" spans="6:6" x14ac:dyDescent="0.2">
      <c r="F23381" s="450"/>
    </row>
    <row r="23382" spans="6:6" x14ac:dyDescent="0.2">
      <c r="F23382" s="450"/>
    </row>
    <row r="23383" spans="6:6" x14ac:dyDescent="0.2">
      <c r="F23383" s="450"/>
    </row>
    <row r="23384" spans="6:6" x14ac:dyDescent="0.2">
      <c r="F23384" s="450"/>
    </row>
    <row r="23385" spans="6:6" x14ac:dyDescent="0.2">
      <c r="F23385" s="450"/>
    </row>
    <row r="23386" spans="6:6" x14ac:dyDescent="0.2">
      <c r="F23386" s="450"/>
    </row>
    <row r="23387" spans="6:6" x14ac:dyDescent="0.2">
      <c r="F23387" s="450"/>
    </row>
    <row r="23388" spans="6:6" x14ac:dyDescent="0.2">
      <c r="F23388" s="450"/>
    </row>
    <row r="23389" spans="6:6" x14ac:dyDescent="0.2">
      <c r="F23389" s="450"/>
    </row>
    <row r="23390" spans="6:6" x14ac:dyDescent="0.2">
      <c r="F23390" s="450"/>
    </row>
    <row r="23391" spans="6:6" x14ac:dyDescent="0.2">
      <c r="F23391" s="450"/>
    </row>
    <row r="23392" spans="6:6" x14ac:dyDescent="0.2">
      <c r="F23392" s="450"/>
    </row>
    <row r="23393" spans="6:6" x14ac:dyDescent="0.2">
      <c r="F23393" s="450"/>
    </row>
    <row r="23394" spans="6:6" x14ac:dyDescent="0.2">
      <c r="F23394" s="450"/>
    </row>
    <row r="23395" spans="6:6" x14ac:dyDescent="0.2">
      <c r="F23395" s="450"/>
    </row>
    <row r="23396" spans="6:6" x14ac:dyDescent="0.2">
      <c r="F23396" s="450"/>
    </row>
    <row r="23397" spans="6:6" x14ac:dyDescent="0.2">
      <c r="F23397" s="450"/>
    </row>
    <row r="23398" spans="6:6" x14ac:dyDescent="0.2">
      <c r="F23398" s="450"/>
    </row>
    <row r="23399" spans="6:6" x14ac:dyDescent="0.2">
      <c r="F23399" s="450"/>
    </row>
    <row r="23400" spans="6:6" x14ac:dyDescent="0.2">
      <c r="F23400" s="450"/>
    </row>
    <row r="23401" spans="6:6" x14ac:dyDescent="0.2">
      <c r="F23401" s="450"/>
    </row>
    <row r="23402" spans="6:6" x14ac:dyDescent="0.2">
      <c r="F23402" s="450"/>
    </row>
    <row r="23403" spans="6:6" x14ac:dyDescent="0.2">
      <c r="F23403" s="450"/>
    </row>
    <row r="23404" spans="6:6" x14ac:dyDescent="0.2">
      <c r="F23404" s="450"/>
    </row>
    <row r="23405" spans="6:6" x14ac:dyDescent="0.2">
      <c r="F23405" s="450"/>
    </row>
    <row r="23406" spans="6:6" x14ac:dyDescent="0.2">
      <c r="F23406" s="450"/>
    </row>
    <row r="23407" spans="6:6" x14ac:dyDescent="0.2">
      <c r="F23407" s="450"/>
    </row>
    <row r="23408" spans="6:6" x14ac:dyDescent="0.2">
      <c r="F23408" s="450"/>
    </row>
    <row r="23409" spans="6:6" x14ac:dyDescent="0.2">
      <c r="F23409" s="450"/>
    </row>
    <row r="23410" spans="6:6" x14ac:dyDescent="0.2">
      <c r="F23410" s="450"/>
    </row>
    <row r="23411" spans="6:6" x14ac:dyDescent="0.2">
      <c r="F23411" s="450"/>
    </row>
    <row r="23412" spans="6:6" x14ac:dyDescent="0.2">
      <c r="F23412" s="450"/>
    </row>
    <row r="23413" spans="6:6" x14ac:dyDescent="0.2">
      <c r="F23413" s="450"/>
    </row>
    <row r="23414" spans="6:6" x14ac:dyDescent="0.2">
      <c r="F23414" s="450"/>
    </row>
    <row r="23415" spans="6:6" x14ac:dyDescent="0.2">
      <c r="F23415" s="450"/>
    </row>
    <row r="23416" spans="6:6" x14ac:dyDescent="0.2">
      <c r="F23416" s="450"/>
    </row>
    <row r="23417" spans="6:6" x14ac:dyDescent="0.2">
      <c r="F23417" s="450"/>
    </row>
    <row r="23418" spans="6:6" x14ac:dyDescent="0.2">
      <c r="F23418" s="450"/>
    </row>
    <row r="23419" spans="6:6" x14ac:dyDescent="0.2">
      <c r="F23419" s="450"/>
    </row>
    <row r="23420" spans="6:6" x14ac:dyDescent="0.2">
      <c r="F23420" s="450"/>
    </row>
    <row r="23421" spans="6:6" x14ac:dyDescent="0.2">
      <c r="F23421" s="450"/>
    </row>
    <row r="23422" spans="6:6" x14ac:dyDescent="0.2">
      <c r="F23422" s="450"/>
    </row>
    <row r="23423" spans="6:6" x14ac:dyDescent="0.2">
      <c r="F23423" s="450"/>
    </row>
    <row r="23424" spans="6:6" x14ac:dyDescent="0.2">
      <c r="F23424" s="450"/>
    </row>
    <row r="23425" spans="6:6" x14ac:dyDescent="0.2">
      <c r="F23425" s="450"/>
    </row>
    <row r="23426" spans="6:6" x14ac:dyDescent="0.2">
      <c r="F23426" s="450"/>
    </row>
    <row r="23427" spans="6:6" x14ac:dyDescent="0.2">
      <c r="F23427" s="450"/>
    </row>
    <row r="23428" spans="6:6" x14ac:dyDescent="0.2">
      <c r="F23428" s="450"/>
    </row>
    <row r="23429" spans="6:6" x14ac:dyDescent="0.2">
      <c r="F23429" s="450"/>
    </row>
    <row r="23430" spans="6:6" x14ac:dyDescent="0.2">
      <c r="F23430" s="450"/>
    </row>
    <row r="23431" spans="6:6" x14ac:dyDescent="0.2">
      <c r="F23431" s="450"/>
    </row>
    <row r="23432" spans="6:6" x14ac:dyDescent="0.2">
      <c r="F23432" s="450"/>
    </row>
    <row r="23433" spans="6:6" x14ac:dyDescent="0.2">
      <c r="F23433" s="450"/>
    </row>
    <row r="23434" spans="6:6" x14ac:dyDescent="0.2">
      <c r="F23434" s="450"/>
    </row>
    <row r="23435" spans="6:6" x14ac:dyDescent="0.2">
      <c r="F23435" s="450"/>
    </row>
    <row r="23436" spans="6:6" x14ac:dyDescent="0.2">
      <c r="F23436" s="450"/>
    </row>
    <row r="23437" spans="6:6" x14ac:dyDescent="0.2">
      <c r="F23437" s="450"/>
    </row>
    <row r="23438" spans="6:6" x14ac:dyDescent="0.2">
      <c r="F23438" s="450"/>
    </row>
    <row r="23439" spans="6:6" x14ac:dyDescent="0.2">
      <c r="F23439" s="450"/>
    </row>
    <row r="23440" spans="6:6" x14ac:dyDescent="0.2">
      <c r="F23440" s="450"/>
    </row>
    <row r="23441" spans="6:6" x14ac:dyDescent="0.2">
      <c r="F23441" s="450"/>
    </row>
    <row r="23442" spans="6:6" x14ac:dyDescent="0.2">
      <c r="F23442" s="450"/>
    </row>
    <row r="23443" spans="6:6" x14ac:dyDescent="0.2">
      <c r="F23443" s="450"/>
    </row>
    <row r="23444" spans="6:6" x14ac:dyDescent="0.2">
      <c r="F23444" s="450"/>
    </row>
    <row r="23445" spans="6:6" x14ac:dyDescent="0.2">
      <c r="F23445" s="450"/>
    </row>
    <row r="23446" spans="6:6" x14ac:dyDescent="0.2">
      <c r="F23446" s="450"/>
    </row>
    <row r="23447" spans="6:6" x14ac:dyDescent="0.2">
      <c r="F23447" s="450"/>
    </row>
    <row r="23448" spans="6:6" x14ac:dyDescent="0.2">
      <c r="F23448" s="450"/>
    </row>
    <row r="23449" spans="6:6" x14ac:dyDescent="0.2">
      <c r="F23449" s="450"/>
    </row>
    <row r="23450" spans="6:6" x14ac:dyDescent="0.2">
      <c r="F23450" s="450"/>
    </row>
    <row r="23451" spans="6:6" x14ac:dyDescent="0.2">
      <c r="F23451" s="450"/>
    </row>
    <row r="23452" spans="6:6" x14ac:dyDescent="0.2">
      <c r="F23452" s="450"/>
    </row>
    <row r="23453" spans="6:6" x14ac:dyDescent="0.2">
      <c r="F23453" s="450"/>
    </row>
    <row r="23454" spans="6:6" x14ac:dyDescent="0.2">
      <c r="F23454" s="450"/>
    </row>
    <row r="23455" spans="6:6" x14ac:dyDescent="0.2">
      <c r="F23455" s="450"/>
    </row>
    <row r="23456" spans="6:6" x14ac:dyDescent="0.2">
      <c r="F23456" s="450"/>
    </row>
    <row r="23457" spans="6:6" x14ac:dyDescent="0.2">
      <c r="F23457" s="450"/>
    </row>
    <row r="23458" spans="6:6" x14ac:dyDescent="0.2">
      <c r="F23458" s="450"/>
    </row>
    <row r="23459" spans="6:6" x14ac:dyDescent="0.2">
      <c r="F23459" s="450"/>
    </row>
    <row r="23460" spans="6:6" x14ac:dyDescent="0.2">
      <c r="F23460" s="450"/>
    </row>
    <row r="23461" spans="6:6" x14ac:dyDescent="0.2">
      <c r="F23461" s="450"/>
    </row>
    <row r="23462" spans="6:6" x14ac:dyDescent="0.2">
      <c r="F23462" s="450"/>
    </row>
    <row r="23463" spans="6:6" x14ac:dyDescent="0.2">
      <c r="F23463" s="450"/>
    </row>
    <row r="23464" spans="6:6" x14ac:dyDescent="0.2">
      <c r="F23464" s="450"/>
    </row>
    <row r="23465" spans="6:6" x14ac:dyDescent="0.2">
      <c r="F23465" s="450"/>
    </row>
    <row r="23466" spans="6:6" x14ac:dyDescent="0.2">
      <c r="F23466" s="450"/>
    </row>
    <row r="23467" spans="6:6" x14ac:dyDescent="0.2">
      <c r="F23467" s="450"/>
    </row>
    <row r="23468" spans="6:6" x14ac:dyDescent="0.2">
      <c r="F23468" s="450"/>
    </row>
    <row r="23469" spans="6:6" x14ac:dyDescent="0.2">
      <c r="F23469" s="450"/>
    </row>
    <row r="23470" spans="6:6" x14ac:dyDescent="0.2">
      <c r="F23470" s="450"/>
    </row>
    <row r="23471" spans="6:6" x14ac:dyDescent="0.2">
      <c r="F23471" s="450"/>
    </row>
    <row r="23472" spans="6:6" x14ac:dyDescent="0.2">
      <c r="F23472" s="450"/>
    </row>
    <row r="23473" spans="6:6" x14ac:dyDescent="0.2">
      <c r="F23473" s="450"/>
    </row>
    <row r="23474" spans="6:6" x14ac:dyDescent="0.2">
      <c r="F23474" s="450"/>
    </row>
    <row r="23475" spans="6:6" x14ac:dyDescent="0.2">
      <c r="F23475" s="450"/>
    </row>
    <row r="23476" spans="6:6" x14ac:dyDescent="0.2">
      <c r="F23476" s="450"/>
    </row>
    <row r="23477" spans="6:6" x14ac:dyDescent="0.2">
      <c r="F23477" s="450"/>
    </row>
    <row r="23478" spans="6:6" x14ac:dyDescent="0.2">
      <c r="F23478" s="450"/>
    </row>
    <row r="23479" spans="6:6" x14ac:dyDescent="0.2">
      <c r="F23479" s="450"/>
    </row>
    <row r="23480" spans="6:6" x14ac:dyDescent="0.2">
      <c r="F23480" s="450"/>
    </row>
    <row r="23481" spans="6:6" x14ac:dyDescent="0.2">
      <c r="F23481" s="450"/>
    </row>
    <row r="23482" spans="6:6" x14ac:dyDescent="0.2">
      <c r="F23482" s="450"/>
    </row>
    <row r="23483" spans="6:6" x14ac:dyDescent="0.2">
      <c r="F23483" s="450"/>
    </row>
    <row r="23484" spans="6:6" x14ac:dyDescent="0.2">
      <c r="F23484" s="450"/>
    </row>
    <row r="23485" spans="6:6" x14ac:dyDescent="0.2">
      <c r="F23485" s="450"/>
    </row>
    <row r="23486" spans="6:6" x14ac:dyDescent="0.2">
      <c r="F23486" s="450"/>
    </row>
    <row r="23487" spans="6:6" x14ac:dyDescent="0.2">
      <c r="F23487" s="450"/>
    </row>
    <row r="23488" spans="6:6" x14ac:dyDescent="0.2">
      <c r="F23488" s="450"/>
    </row>
    <row r="23489" spans="6:6" x14ac:dyDescent="0.2">
      <c r="F23489" s="450"/>
    </row>
    <row r="23490" spans="6:6" x14ac:dyDescent="0.2">
      <c r="F23490" s="450"/>
    </row>
    <row r="23491" spans="6:6" x14ac:dyDescent="0.2">
      <c r="F23491" s="450"/>
    </row>
    <row r="23492" spans="6:6" x14ac:dyDescent="0.2">
      <c r="F23492" s="450"/>
    </row>
    <row r="23493" spans="6:6" x14ac:dyDescent="0.2">
      <c r="F23493" s="450"/>
    </row>
    <row r="23494" spans="6:6" x14ac:dyDescent="0.2">
      <c r="F23494" s="450"/>
    </row>
    <row r="23495" spans="6:6" x14ac:dyDescent="0.2">
      <c r="F23495" s="450"/>
    </row>
    <row r="23496" spans="6:6" x14ac:dyDescent="0.2">
      <c r="F23496" s="450"/>
    </row>
    <row r="23497" spans="6:6" x14ac:dyDescent="0.2">
      <c r="F23497" s="450"/>
    </row>
    <row r="23498" spans="6:6" x14ac:dyDescent="0.2">
      <c r="F23498" s="450"/>
    </row>
    <row r="23499" spans="6:6" x14ac:dyDescent="0.2">
      <c r="F23499" s="450"/>
    </row>
    <row r="23500" spans="6:6" x14ac:dyDescent="0.2">
      <c r="F23500" s="450"/>
    </row>
    <row r="23501" spans="6:6" x14ac:dyDescent="0.2">
      <c r="F23501" s="450"/>
    </row>
    <row r="23502" spans="6:6" x14ac:dyDescent="0.2">
      <c r="F23502" s="450"/>
    </row>
    <row r="23503" spans="6:6" x14ac:dyDescent="0.2">
      <c r="F23503" s="450"/>
    </row>
    <row r="23504" spans="6:6" x14ac:dyDescent="0.2">
      <c r="F23504" s="450"/>
    </row>
    <row r="23505" spans="6:6" x14ac:dyDescent="0.2">
      <c r="F23505" s="450"/>
    </row>
    <row r="23506" spans="6:6" x14ac:dyDescent="0.2">
      <c r="F23506" s="450"/>
    </row>
    <row r="23507" spans="6:6" x14ac:dyDescent="0.2">
      <c r="F23507" s="450"/>
    </row>
    <row r="23508" spans="6:6" x14ac:dyDescent="0.2">
      <c r="F23508" s="450"/>
    </row>
    <row r="23509" spans="6:6" x14ac:dyDescent="0.2">
      <c r="F23509" s="450"/>
    </row>
    <row r="23510" spans="6:6" x14ac:dyDescent="0.2">
      <c r="F23510" s="450"/>
    </row>
    <row r="23511" spans="6:6" x14ac:dyDescent="0.2">
      <c r="F23511" s="450"/>
    </row>
    <row r="23512" spans="6:6" x14ac:dyDescent="0.2">
      <c r="F23512" s="450"/>
    </row>
    <row r="23513" spans="6:6" x14ac:dyDescent="0.2">
      <c r="F23513" s="450"/>
    </row>
    <row r="23514" spans="6:6" x14ac:dyDescent="0.2">
      <c r="F23514" s="450"/>
    </row>
    <row r="23515" spans="6:6" x14ac:dyDescent="0.2">
      <c r="F23515" s="450"/>
    </row>
    <row r="23516" spans="6:6" x14ac:dyDescent="0.2">
      <c r="F23516" s="450"/>
    </row>
    <row r="23517" spans="6:6" x14ac:dyDescent="0.2">
      <c r="F23517" s="450"/>
    </row>
    <row r="23518" spans="6:6" x14ac:dyDescent="0.2">
      <c r="F23518" s="450"/>
    </row>
    <row r="23519" spans="6:6" x14ac:dyDescent="0.2">
      <c r="F23519" s="450"/>
    </row>
    <row r="23520" spans="6:6" x14ac:dyDescent="0.2">
      <c r="F23520" s="450"/>
    </row>
    <row r="23521" spans="6:6" x14ac:dyDescent="0.2">
      <c r="F23521" s="450"/>
    </row>
    <row r="23522" spans="6:6" x14ac:dyDescent="0.2">
      <c r="F23522" s="450"/>
    </row>
    <row r="23523" spans="6:6" x14ac:dyDescent="0.2">
      <c r="F23523" s="450"/>
    </row>
    <row r="23524" spans="6:6" x14ac:dyDescent="0.2">
      <c r="F23524" s="450"/>
    </row>
    <row r="23525" spans="6:6" x14ac:dyDescent="0.2">
      <c r="F23525" s="450"/>
    </row>
    <row r="23526" spans="6:6" x14ac:dyDescent="0.2">
      <c r="F23526" s="450"/>
    </row>
    <row r="23527" spans="6:6" x14ac:dyDescent="0.2">
      <c r="F23527" s="450"/>
    </row>
    <row r="23528" spans="6:6" x14ac:dyDescent="0.2">
      <c r="F23528" s="450"/>
    </row>
    <row r="23529" spans="6:6" x14ac:dyDescent="0.2">
      <c r="F23529" s="450"/>
    </row>
    <row r="23530" spans="6:6" x14ac:dyDescent="0.2">
      <c r="F23530" s="450"/>
    </row>
    <row r="23531" spans="6:6" x14ac:dyDescent="0.2">
      <c r="F23531" s="450"/>
    </row>
    <row r="23532" spans="6:6" x14ac:dyDescent="0.2">
      <c r="F23532" s="450"/>
    </row>
    <row r="23533" spans="6:6" x14ac:dyDescent="0.2">
      <c r="F23533" s="450"/>
    </row>
    <row r="23534" spans="6:6" x14ac:dyDescent="0.2">
      <c r="F23534" s="450"/>
    </row>
    <row r="23535" spans="6:6" x14ac:dyDescent="0.2">
      <c r="F23535" s="450"/>
    </row>
    <row r="23536" spans="6:6" x14ac:dyDescent="0.2">
      <c r="F23536" s="450"/>
    </row>
    <row r="23537" spans="6:6" x14ac:dyDescent="0.2">
      <c r="F23537" s="450"/>
    </row>
    <row r="23538" spans="6:6" x14ac:dyDescent="0.2">
      <c r="F23538" s="450"/>
    </row>
    <row r="23539" spans="6:6" x14ac:dyDescent="0.2">
      <c r="F23539" s="450"/>
    </row>
    <row r="23540" spans="6:6" x14ac:dyDescent="0.2">
      <c r="F23540" s="450"/>
    </row>
    <row r="23541" spans="6:6" x14ac:dyDescent="0.2">
      <c r="F23541" s="450"/>
    </row>
    <row r="23542" spans="6:6" x14ac:dyDescent="0.2">
      <c r="F23542" s="450"/>
    </row>
    <row r="23543" spans="6:6" x14ac:dyDescent="0.2">
      <c r="F23543" s="450"/>
    </row>
    <row r="23544" spans="6:6" x14ac:dyDescent="0.2">
      <c r="F23544" s="450"/>
    </row>
    <row r="23545" spans="6:6" x14ac:dyDescent="0.2">
      <c r="F23545" s="450"/>
    </row>
    <row r="23546" spans="6:6" x14ac:dyDescent="0.2">
      <c r="F23546" s="450"/>
    </row>
    <row r="23547" spans="6:6" x14ac:dyDescent="0.2">
      <c r="F23547" s="450"/>
    </row>
    <row r="23548" spans="6:6" x14ac:dyDescent="0.2">
      <c r="F23548" s="450"/>
    </row>
    <row r="23549" spans="6:6" x14ac:dyDescent="0.2">
      <c r="F23549" s="450"/>
    </row>
    <row r="23550" spans="6:6" x14ac:dyDescent="0.2">
      <c r="F23550" s="450"/>
    </row>
    <row r="23551" spans="6:6" x14ac:dyDescent="0.2">
      <c r="F23551" s="450"/>
    </row>
    <row r="23552" spans="6:6" x14ac:dyDescent="0.2">
      <c r="F23552" s="450"/>
    </row>
    <row r="23553" spans="6:6" x14ac:dyDescent="0.2">
      <c r="F23553" s="450"/>
    </row>
    <row r="23554" spans="6:6" x14ac:dyDescent="0.2">
      <c r="F23554" s="450"/>
    </row>
    <row r="23555" spans="6:6" x14ac:dyDescent="0.2">
      <c r="F23555" s="450"/>
    </row>
    <row r="23556" spans="6:6" x14ac:dyDescent="0.2">
      <c r="F23556" s="450"/>
    </row>
    <row r="23557" spans="6:6" x14ac:dyDescent="0.2">
      <c r="F23557" s="450"/>
    </row>
    <row r="23558" spans="6:6" x14ac:dyDescent="0.2">
      <c r="F23558" s="450"/>
    </row>
    <row r="23559" spans="6:6" x14ac:dyDescent="0.2">
      <c r="F23559" s="450"/>
    </row>
    <row r="23560" spans="6:6" x14ac:dyDescent="0.2">
      <c r="F23560" s="450"/>
    </row>
    <row r="23561" spans="6:6" x14ac:dyDescent="0.2">
      <c r="F23561" s="450"/>
    </row>
    <row r="23562" spans="6:6" x14ac:dyDescent="0.2">
      <c r="F23562" s="450"/>
    </row>
    <row r="23563" spans="6:6" x14ac:dyDescent="0.2">
      <c r="F23563" s="450"/>
    </row>
    <row r="23564" spans="6:6" x14ac:dyDescent="0.2">
      <c r="F23564" s="450"/>
    </row>
    <row r="23565" spans="6:6" x14ac:dyDescent="0.2">
      <c r="F23565" s="450"/>
    </row>
    <row r="23566" spans="6:6" x14ac:dyDescent="0.2">
      <c r="F23566" s="450"/>
    </row>
    <row r="23567" spans="6:6" x14ac:dyDescent="0.2">
      <c r="F23567" s="450"/>
    </row>
    <row r="23568" spans="6:6" x14ac:dyDescent="0.2">
      <c r="F23568" s="450"/>
    </row>
    <row r="23569" spans="6:6" x14ac:dyDescent="0.2">
      <c r="F23569" s="450"/>
    </row>
    <row r="23570" spans="6:6" x14ac:dyDescent="0.2">
      <c r="F23570" s="450"/>
    </row>
    <row r="23571" spans="6:6" x14ac:dyDescent="0.2">
      <c r="F23571" s="450"/>
    </row>
    <row r="23572" spans="6:6" x14ac:dyDescent="0.2">
      <c r="F23572" s="450"/>
    </row>
    <row r="23573" spans="6:6" x14ac:dyDescent="0.2">
      <c r="F23573" s="450"/>
    </row>
    <row r="23574" spans="6:6" x14ac:dyDescent="0.2">
      <c r="F23574" s="450"/>
    </row>
    <row r="23575" spans="6:6" x14ac:dyDescent="0.2">
      <c r="F23575" s="450"/>
    </row>
    <row r="23576" spans="6:6" x14ac:dyDescent="0.2">
      <c r="F23576" s="450"/>
    </row>
    <row r="23577" spans="6:6" x14ac:dyDescent="0.2">
      <c r="F23577" s="450"/>
    </row>
    <row r="23578" spans="6:6" x14ac:dyDescent="0.2">
      <c r="F23578" s="450"/>
    </row>
    <row r="23579" spans="6:6" x14ac:dyDescent="0.2">
      <c r="F23579" s="450"/>
    </row>
    <row r="23580" spans="6:6" x14ac:dyDescent="0.2">
      <c r="F23580" s="450"/>
    </row>
    <row r="23581" spans="6:6" x14ac:dyDescent="0.2">
      <c r="F23581" s="450"/>
    </row>
    <row r="23582" spans="6:6" x14ac:dyDescent="0.2">
      <c r="F23582" s="450"/>
    </row>
    <row r="23583" spans="6:6" x14ac:dyDescent="0.2">
      <c r="F23583" s="450"/>
    </row>
    <row r="23584" spans="6:6" x14ac:dyDescent="0.2">
      <c r="F23584" s="450"/>
    </row>
    <row r="23585" spans="6:6" x14ac:dyDescent="0.2">
      <c r="F23585" s="450"/>
    </row>
    <row r="23586" spans="6:6" x14ac:dyDescent="0.2">
      <c r="F23586" s="450"/>
    </row>
    <row r="23587" spans="6:6" x14ac:dyDescent="0.2">
      <c r="F23587" s="450"/>
    </row>
    <row r="23588" spans="6:6" x14ac:dyDescent="0.2">
      <c r="F23588" s="450"/>
    </row>
    <row r="23589" spans="6:6" x14ac:dyDescent="0.2">
      <c r="F23589" s="450"/>
    </row>
    <row r="23590" spans="6:6" x14ac:dyDescent="0.2">
      <c r="F23590" s="450"/>
    </row>
    <row r="23591" spans="6:6" x14ac:dyDescent="0.2">
      <c r="F23591" s="450"/>
    </row>
    <row r="23592" spans="6:6" x14ac:dyDescent="0.2">
      <c r="F23592" s="450"/>
    </row>
    <row r="23593" spans="6:6" x14ac:dyDescent="0.2">
      <c r="F23593" s="450"/>
    </row>
    <row r="23594" spans="6:6" x14ac:dyDescent="0.2">
      <c r="F23594" s="450"/>
    </row>
    <row r="23595" spans="6:6" x14ac:dyDescent="0.2">
      <c r="F23595" s="450"/>
    </row>
    <row r="23596" spans="6:6" x14ac:dyDescent="0.2">
      <c r="F23596" s="450"/>
    </row>
    <row r="23597" spans="6:6" x14ac:dyDescent="0.2">
      <c r="F23597" s="450"/>
    </row>
    <row r="23598" spans="6:6" x14ac:dyDescent="0.2">
      <c r="F23598" s="450"/>
    </row>
    <row r="23599" spans="6:6" x14ac:dyDescent="0.2">
      <c r="F23599" s="450"/>
    </row>
    <row r="23600" spans="6:6" x14ac:dyDescent="0.2">
      <c r="F23600" s="450"/>
    </row>
    <row r="23601" spans="6:6" x14ac:dyDescent="0.2">
      <c r="F23601" s="450"/>
    </row>
    <row r="23602" spans="6:6" x14ac:dyDescent="0.2">
      <c r="F23602" s="450"/>
    </row>
    <row r="23603" spans="6:6" x14ac:dyDescent="0.2">
      <c r="F23603" s="450"/>
    </row>
    <row r="23604" spans="6:6" x14ac:dyDescent="0.2">
      <c r="F23604" s="450"/>
    </row>
    <row r="23605" spans="6:6" x14ac:dyDescent="0.2">
      <c r="F23605" s="450"/>
    </row>
    <row r="23606" spans="6:6" x14ac:dyDescent="0.2">
      <c r="F23606" s="450"/>
    </row>
    <row r="23607" spans="6:6" x14ac:dyDescent="0.2">
      <c r="F23607" s="450"/>
    </row>
    <row r="23608" spans="6:6" x14ac:dyDescent="0.2">
      <c r="F23608" s="450"/>
    </row>
    <row r="23609" spans="6:6" x14ac:dyDescent="0.2">
      <c r="F23609" s="450"/>
    </row>
    <row r="23610" spans="6:6" x14ac:dyDescent="0.2">
      <c r="F23610" s="450"/>
    </row>
    <row r="23611" spans="6:6" x14ac:dyDescent="0.2">
      <c r="F23611" s="450"/>
    </row>
    <row r="23612" spans="6:6" x14ac:dyDescent="0.2">
      <c r="F23612" s="450"/>
    </row>
    <row r="23613" spans="6:6" x14ac:dyDescent="0.2">
      <c r="F23613" s="450"/>
    </row>
    <row r="23614" spans="6:6" x14ac:dyDescent="0.2">
      <c r="F23614" s="450"/>
    </row>
    <row r="23615" spans="6:6" x14ac:dyDescent="0.2">
      <c r="F23615" s="450"/>
    </row>
    <row r="23616" spans="6:6" x14ac:dyDescent="0.2">
      <c r="F23616" s="450"/>
    </row>
    <row r="23617" spans="6:6" x14ac:dyDescent="0.2">
      <c r="F23617" s="450"/>
    </row>
    <row r="23618" spans="6:6" x14ac:dyDescent="0.2">
      <c r="F23618" s="450"/>
    </row>
    <row r="23619" spans="6:6" x14ac:dyDescent="0.2">
      <c r="F23619" s="450"/>
    </row>
    <row r="23620" spans="6:6" x14ac:dyDescent="0.2">
      <c r="F23620" s="450"/>
    </row>
    <row r="23621" spans="6:6" x14ac:dyDescent="0.2">
      <c r="F23621" s="450"/>
    </row>
    <row r="23622" spans="6:6" x14ac:dyDescent="0.2">
      <c r="F23622" s="450"/>
    </row>
    <row r="23623" spans="6:6" x14ac:dyDescent="0.2">
      <c r="F23623" s="450"/>
    </row>
    <row r="23624" spans="6:6" x14ac:dyDescent="0.2">
      <c r="F23624" s="450"/>
    </row>
    <row r="23625" spans="6:6" x14ac:dyDescent="0.2">
      <c r="F23625" s="450"/>
    </row>
    <row r="23626" spans="6:6" x14ac:dyDescent="0.2">
      <c r="F23626" s="450"/>
    </row>
    <row r="23627" spans="6:6" x14ac:dyDescent="0.2">
      <c r="F23627" s="450"/>
    </row>
    <row r="23628" spans="6:6" x14ac:dyDescent="0.2">
      <c r="F23628" s="450"/>
    </row>
    <row r="23629" spans="6:6" x14ac:dyDescent="0.2">
      <c r="F23629" s="450"/>
    </row>
    <row r="23630" spans="6:6" x14ac:dyDescent="0.2">
      <c r="F23630" s="450"/>
    </row>
    <row r="23631" spans="6:6" x14ac:dyDescent="0.2">
      <c r="F23631" s="450"/>
    </row>
    <row r="23632" spans="6:6" x14ac:dyDescent="0.2">
      <c r="F23632" s="450"/>
    </row>
    <row r="23633" spans="6:6" x14ac:dyDescent="0.2">
      <c r="F23633" s="450"/>
    </row>
    <row r="23634" spans="6:6" x14ac:dyDescent="0.2">
      <c r="F23634" s="450"/>
    </row>
    <row r="23635" spans="6:6" x14ac:dyDescent="0.2">
      <c r="F23635" s="450"/>
    </row>
    <row r="23636" spans="6:6" x14ac:dyDescent="0.2">
      <c r="F23636" s="450"/>
    </row>
    <row r="23637" spans="6:6" x14ac:dyDescent="0.2">
      <c r="F23637" s="450"/>
    </row>
    <row r="23638" spans="6:6" x14ac:dyDescent="0.2">
      <c r="F23638" s="450"/>
    </row>
    <row r="23639" spans="6:6" x14ac:dyDescent="0.2">
      <c r="F23639" s="450"/>
    </row>
    <row r="23640" spans="6:6" x14ac:dyDescent="0.2">
      <c r="F23640" s="450"/>
    </row>
    <row r="23641" spans="6:6" x14ac:dyDescent="0.2">
      <c r="F23641" s="450"/>
    </row>
    <row r="23642" spans="6:6" x14ac:dyDescent="0.2">
      <c r="F23642" s="450"/>
    </row>
    <row r="23643" spans="6:6" x14ac:dyDescent="0.2">
      <c r="F23643" s="450"/>
    </row>
    <row r="23644" spans="6:6" x14ac:dyDescent="0.2">
      <c r="F23644" s="450"/>
    </row>
    <row r="23645" spans="6:6" x14ac:dyDescent="0.2">
      <c r="F23645" s="450"/>
    </row>
    <row r="23646" spans="6:6" x14ac:dyDescent="0.2">
      <c r="F23646" s="450"/>
    </row>
    <row r="23647" spans="6:6" x14ac:dyDescent="0.2">
      <c r="F23647" s="450"/>
    </row>
    <row r="23648" spans="6:6" x14ac:dyDescent="0.2">
      <c r="F23648" s="450"/>
    </row>
    <row r="23649" spans="6:6" x14ac:dyDescent="0.2">
      <c r="F23649" s="450"/>
    </row>
    <row r="23650" spans="6:6" x14ac:dyDescent="0.2">
      <c r="F23650" s="450"/>
    </row>
    <row r="23651" spans="6:6" x14ac:dyDescent="0.2">
      <c r="F23651" s="450"/>
    </row>
    <row r="23652" spans="6:6" x14ac:dyDescent="0.2">
      <c r="F23652" s="450"/>
    </row>
    <row r="23653" spans="6:6" x14ac:dyDescent="0.2">
      <c r="F23653" s="450"/>
    </row>
    <row r="23654" spans="6:6" x14ac:dyDescent="0.2">
      <c r="F23654" s="450"/>
    </row>
    <row r="23655" spans="6:6" x14ac:dyDescent="0.2">
      <c r="F23655" s="450"/>
    </row>
    <row r="23656" spans="6:6" x14ac:dyDescent="0.2">
      <c r="F23656" s="450"/>
    </row>
    <row r="23657" spans="6:6" x14ac:dyDescent="0.2">
      <c r="F23657" s="450"/>
    </row>
    <row r="23658" spans="6:6" x14ac:dyDescent="0.2">
      <c r="F23658" s="450"/>
    </row>
    <row r="23659" spans="6:6" x14ac:dyDescent="0.2">
      <c r="F23659" s="450"/>
    </row>
    <row r="23660" spans="6:6" x14ac:dyDescent="0.2">
      <c r="F23660" s="450"/>
    </row>
    <row r="23661" spans="6:6" x14ac:dyDescent="0.2">
      <c r="F23661" s="450"/>
    </row>
    <row r="23662" spans="6:6" x14ac:dyDescent="0.2">
      <c r="F23662" s="450"/>
    </row>
    <row r="23663" spans="6:6" x14ac:dyDescent="0.2">
      <c r="F23663" s="450"/>
    </row>
    <row r="23664" spans="6:6" x14ac:dyDescent="0.2">
      <c r="F23664" s="450"/>
    </row>
    <row r="23665" spans="6:6" x14ac:dyDescent="0.2">
      <c r="F23665" s="450"/>
    </row>
    <row r="23666" spans="6:6" x14ac:dyDescent="0.2">
      <c r="F23666" s="450"/>
    </row>
    <row r="23667" spans="6:6" x14ac:dyDescent="0.2">
      <c r="F23667" s="450"/>
    </row>
    <row r="23668" spans="6:6" x14ac:dyDescent="0.2">
      <c r="F23668" s="450"/>
    </row>
    <row r="23669" spans="6:6" x14ac:dyDescent="0.2">
      <c r="F23669" s="450"/>
    </row>
    <row r="23670" spans="6:6" x14ac:dyDescent="0.2">
      <c r="F23670" s="450"/>
    </row>
    <row r="23671" spans="6:6" x14ac:dyDescent="0.2">
      <c r="F23671" s="450"/>
    </row>
    <row r="23672" spans="6:6" x14ac:dyDescent="0.2">
      <c r="F23672" s="450"/>
    </row>
    <row r="23673" spans="6:6" x14ac:dyDescent="0.2">
      <c r="F23673" s="450"/>
    </row>
    <row r="23674" spans="6:6" x14ac:dyDescent="0.2">
      <c r="F23674" s="450"/>
    </row>
    <row r="23675" spans="6:6" x14ac:dyDescent="0.2">
      <c r="F23675" s="450"/>
    </row>
    <row r="23676" spans="6:6" x14ac:dyDescent="0.2">
      <c r="F23676" s="450"/>
    </row>
    <row r="23677" spans="6:6" x14ac:dyDescent="0.2">
      <c r="F23677" s="450"/>
    </row>
    <row r="23678" spans="6:6" x14ac:dyDescent="0.2">
      <c r="F23678" s="450"/>
    </row>
    <row r="23679" spans="6:6" x14ac:dyDescent="0.2">
      <c r="F23679" s="450"/>
    </row>
    <row r="23680" spans="6:6" x14ac:dyDescent="0.2">
      <c r="F23680" s="450"/>
    </row>
    <row r="23681" spans="6:6" x14ac:dyDescent="0.2">
      <c r="F23681" s="450"/>
    </row>
    <row r="23682" spans="6:6" x14ac:dyDescent="0.2">
      <c r="F23682" s="450"/>
    </row>
    <row r="23683" spans="6:6" x14ac:dyDescent="0.2">
      <c r="F23683" s="450"/>
    </row>
    <row r="23684" spans="6:6" x14ac:dyDescent="0.2">
      <c r="F23684" s="450"/>
    </row>
    <row r="23685" spans="6:6" x14ac:dyDescent="0.2">
      <c r="F23685" s="450"/>
    </row>
    <row r="23686" spans="6:6" x14ac:dyDescent="0.2">
      <c r="F23686" s="450"/>
    </row>
    <row r="23687" spans="6:6" x14ac:dyDescent="0.2">
      <c r="F23687" s="450"/>
    </row>
    <row r="23688" spans="6:6" x14ac:dyDescent="0.2">
      <c r="F23688" s="450"/>
    </row>
    <row r="23689" spans="6:6" x14ac:dyDescent="0.2">
      <c r="F23689" s="450"/>
    </row>
    <row r="23690" spans="6:6" x14ac:dyDescent="0.2">
      <c r="F23690" s="450"/>
    </row>
    <row r="23691" spans="6:6" x14ac:dyDescent="0.2">
      <c r="F23691" s="450"/>
    </row>
    <row r="23692" spans="6:6" x14ac:dyDescent="0.2">
      <c r="F23692" s="450"/>
    </row>
    <row r="23693" spans="6:6" x14ac:dyDescent="0.2">
      <c r="F23693" s="450"/>
    </row>
    <row r="23694" spans="6:6" x14ac:dyDescent="0.2">
      <c r="F23694" s="450"/>
    </row>
    <row r="23695" spans="6:6" x14ac:dyDescent="0.2">
      <c r="F23695" s="450"/>
    </row>
    <row r="23696" spans="6:6" x14ac:dyDescent="0.2">
      <c r="F23696" s="450"/>
    </row>
    <row r="23697" spans="6:6" x14ac:dyDescent="0.2">
      <c r="F23697" s="450"/>
    </row>
    <row r="23698" spans="6:6" x14ac:dyDescent="0.2">
      <c r="F23698" s="450"/>
    </row>
    <row r="23699" spans="6:6" x14ac:dyDescent="0.2">
      <c r="F23699" s="450"/>
    </row>
    <row r="23700" spans="6:6" x14ac:dyDescent="0.2">
      <c r="F23700" s="450"/>
    </row>
    <row r="23701" spans="6:6" x14ac:dyDescent="0.2">
      <c r="F23701" s="450"/>
    </row>
    <row r="23702" spans="6:6" x14ac:dyDescent="0.2">
      <c r="F23702" s="450"/>
    </row>
    <row r="23703" spans="6:6" x14ac:dyDescent="0.2">
      <c r="F23703" s="450"/>
    </row>
    <row r="23704" spans="6:6" x14ac:dyDescent="0.2">
      <c r="F23704" s="450"/>
    </row>
    <row r="23705" spans="6:6" x14ac:dyDescent="0.2">
      <c r="F23705" s="450"/>
    </row>
    <row r="23706" spans="6:6" x14ac:dyDescent="0.2">
      <c r="F23706" s="450"/>
    </row>
    <row r="23707" spans="6:6" x14ac:dyDescent="0.2">
      <c r="F23707" s="450"/>
    </row>
    <row r="23708" spans="6:6" x14ac:dyDescent="0.2">
      <c r="F23708" s="450"/>
    </row>
    <row r="23709" spans="6:6" x14ac:dyDescent="0.2">
      <c r="F23709" s="450"/>
    </row>
    <row r="23710" spans="6:6" x14ac:dyDescent="0.2">
      <c r="F23710" s="450"/>
    </row>
    <row r="23711" spans="6:6" x14ac:dyDescent="0.2">
      <c r="F23711" s="450"/>
    </row>
    <row r="23712" spans="6:6" x14ac:dyDescent="0.2">
      <c r="F23712" s="450"/>
    </row>
    <row r="23713" spans="6:6" x14ac:dyDescent="0.2">
      <c r="F23713" s="450"/>
    </row>
    <row r="23714" spans="6:6" x14ac:dyDescent="0.2">
      <c r="F23714" s="450"/>
    </row>
    <row r="23715" spans="6:6" x14ac:dyDescent="0.2">
      <c r="F23715" s="450"/>
    </row>
    <row r="23716" spans="6:6" x14ac:dyDescent="0.2">
      <c r="F23716" s="450"/>
    </row>
    <row r="23717" spans="6:6" x14ac:dyDescent="0.2">
      <c r="F23717" s="450"/>
    </row>
    <row r="23718" spans="6:6" x14ac:dyDescent="0.2">
      <c r="F23718" s="450"/>
    </row>
    <row r="23719" spans="6:6" x14ac:dyDescent="0.2">
      <c r="F23719" s="450"/>
    </row>
    <row r="23720" spans="6:6" x14ac:dyDescent="0.2">
      <c r="F23720" s="450"/>
    </row>
    <row r="23721" spans="6:6" x14ac:dyDescent="0.2">
      <c r="F23721" s="450"/>
    </row>
    <row r="23722" spans="6:6" x14ac:dyDescent="0.2">
      <c r="F23722" s="450"/>
    </row>
    <row r="23723" spans="6:6" x14ac:dyDescent="0.2">
      <c r="F23723" s="450"/>
    </row>
    <row r="23724" spans="6:6" x14ac:dyDescent="0.2">
      <c r="F23724" s="450"/>
    </row>
    <row r="23725" spans="6:6" x14ac:dyDescent="0.2">
      <c r="F23725" s="450"/>
    </row>
    <row r="23726" spans="6:6" x14ac:dyDescent="0.2">
      <c r="F23726" s="450"/>
    </row>
    <row r="23727" spans="6:6" x14ac:dyDescent="0.2">
      <c r="F23727" s="450"/>
    </row>
    <row r="23728" spans="6:6" x14ac:dyDescent="0.2">
      <c r="F23728" s="450"/>
    </row>
    <row r="23729" spans="6:6" x14ac:dyDescent="0.2">
      <c r="F23729" s="450"/>
    </row>
    <row r="23730" spans="6:6" x14ac:dyDescent="0.2">
      <c r="F23730" s="450"/>
    </row>
    <row r="23731" spans="6:6" x14ac:dyDescent="0.2">
      <c r="F23731" s="450"/>
    </row>
    <row r="23732" spans="6:6" x14ac:dyDescent="0.2">
      <c r="F23732" s="450"/>
    </row>
    <row r="23733" spans="6:6" x14ac:dyDescent="0.2">
      <c r="F23733" s="450"/>
    </row>
    <row r="23734" spans="6:6" x14ac:dyDescent="0.2">
      <c r="F23734" s="450"/>
    </row>
    <row r="23735" spans="6:6" x14ac:dyDescent="0.2">
      <c r="F23735" s="450"/>
    </row>
    <row r="23736" spans="6:6" x14ac:dyDescent="0.2">
      <c r="F23736" s="450"/>
    </row>
    <row r="23737" spans="6:6" x14ac:dyDescent="0.2">
      <c r="F23737" s="450"/>
    </row>
    <row r="23738" spans="6:6" x14ac:dyDescent="0.2">
      <c r="F23738" s="450"/>
    </row>
    <row r="23739" spans="6:6" x14ac:dyDescent="0.2">
      <c r="F23739" s="450"/>
    </row>
    <row r="23740" spans="6:6" x14ac:dyDescent="0.2">
      <c r="F23740" s="450"/>
    </row>
    <row r="23741" spans="6:6" x14ac:dyDescent="0.2">
      <c r="F23741" s="450"/>
    </row>
    <row r="23742" spans="6:6" x14ac:dyDescent="0.2">
      <c r="F23742" s="450"/>
    </row>
    <row r="23743" spans="6:6" x14ac:dyDescent="0.2">
      <c r="F23743" s="450"/>
    </row>
    <row r="23744" spans="6:6" x14ac:dyDescent="0.2">
      <c r="F23744" s="450"/>
    </row>
    <row r="23745" spans="6:6" x14ac:dyDescent="0.2">
      <c r="F23745" s="450"/>
    </row>
    <row r="23746" spans="6:6" x14ac:dyDescent="0.2">
      <c r="F23746" s="450"/>
    </row>
    <row r="23747" spans="6:6" x14ac:dyDescent="0.2">
      <c r="F23747" s="450"/>
    </row>
    <row r="23748" spans="6:6" x14ac:dyDescent="0.2">
      <c r="F23748" s="450"/>
    </row>
    <row r="23749" spans="6:6" x14ac:dyDescent="0.2">
      <c r="F23749" s="450"/>
    </row>
    <row r="23750" spans="6:6" x14ac:dyDescent="0.2">
      <c r="F23750" s="450"/>
    </row>
    <row r="23751" spans="6:6" x14ac:dyDescent="0.2">
      <c r="F23751" s="450"/>
    </row>
    <row r="23752" spans="6:6" x14ac:dyDescent="0.2">
      <c r="F23752" s="450"/>
    </row>
    <row r="23753" spans="6:6" x14ac:dyDescent="0.2">
      <c r="F23753" s="450"/>
    </row>
    <row r="23754" spans="6:6" x14ac:dyDescent="0.2">
      <c r="F23754" s="450"/>
    </row>
    <row r="23755" spans="6:6" x14ac:dyDescent="0.2">
      <c r="F23755" s="450"/>
    </row>
    <row r="23756" spans="6:6" x14ac:dyDescent="0.2">
      <c r="F23756" s="450"/>
    </row>
    <row r="23757" spans="6:6" x14ac:dyDescent="0.2">
      <c r="F23757" s="450"/>
    </row>
    <row r="23758" spans="6:6" x14ac:dyDescent="0.2">
      <c r="F23758" s="450"/>
    </row>
    <row r="23759" spans="6:6" x14ac:dyDescent="0.2">
      <c r="F23759" s="450"/>
    </row>
    <row r="23760" spans="6:6" x14ac:dyDescent="0.2">
      <c r="F23760" s="450"/>
    </row>
    <row r="23761" spans="6:6" x14ac:dyDescent="0.2">
      <c r="F23761" s="450"/>
    </row>
    <row r="23762" spans="6:6" x14ac:dyDescent="0.2">
      <c r="F23762" s="450"/>
    </row>
    <row r="23763" spans="6:6" x14ac:dyDescent="0.2">
      <c r="F23763" s="450"/>
    </row>
    <row r="23764" spans="6:6" x14ac:dyDescent="0.2">
      <c r="F23764" s="450"/>
    </row>
    <row r="23765" spans="6:6" x14ac:dyDescent="0.2">
      <c r="F23765" s="450"/>
    </row>
    <row r="23766" spans="6:6" x14ac:dyDescent="0.2">
      <c r="F23766" s="450"/>
    </row>
    <row r="23767" spans="6:6" x14ac:dyDescent="0.2">
      <c r="F23767" s="450"/>
    </row>
    <row r="23768" spans="6:6" x14ac:dyDescent="0.2">
      <c r="F23768" s="450"/>
    </row>
    <row r="23769" spans="6:6" x14ac:dyDescent="0.2">
      <c r="F23769" s="450"/>
    </row>
    <row r="23770" spans="6:6" x14ac:dyDescent="0.2">
      <c r="F23770" s="450"/>
    </row>
    <row r="23771" spans="6:6" x14ac:dyDescent="0.2">
      <c r="F23771" s="450"/>
    </row>
    <row r="23772" spans="6:6" x14ac:dyDescent="0.2">
      <c r="F23772" s="450"/>
    </row>
    <row r="23773" spans="6:6" x14ac:dyDescent="0.2">
      <c r="F23773" s="450"/>
    </row>
    <row r="23774" spans="6:6" x14ac:dyDescent="0.2">
      <c r="F23774" s="450"/>
    </row>
    <row r="23775" spans="6:6" x14ac:dyDescent="0.2">
      <c r="F23775" s="450"/>
    </row>
    <row r="23776" spans="6:6" x14ac:dyDescent="0.2">
      <c r="F23776" s="450"/>
    </row>
    <row r="23777" spans="6:6" x14ac:dyDescent="0.2">
      <c r="F23777" s="450"/>
    </row>
    <row r="23778" spans="6:6" x14ac:dyDescent="0.2">
      <c r="F23778" s="450"/>
    </row>
    <row r="23779" spans="6:6" x14ac:dyDescent="0.2">
      <c r="F23779" s="450"/>
    </row>
    <row r="23780" spans="6:6" x14ac:dyDescent="0.2">
      <c r="F23780" s="450"/>
    </row>
    <row r="23781" spans="6:6" x14ac:dyDescent="0.2">
      <c r="F23781" s="450"/>
    </row>
    <row r="23782" spans="6:6" x14ac:dyDescent="0.2">
      <c r="F23782" s="450"/>
    </row>
    <row r="23783" spans="6:6" x14ac:dyDescent="0.2">
      <c r="F23783" s="450"/>
    </row>
    <row r="23784" spans="6:6" x14ac:dyDescent="0.2">
      <c r="F23784" s="450"/>
    </row>
    <row r="23785" spans="6:6" x14ac:dyDescent="0.2">
      <c r="F23785" s="450"/>
    </row>
    <row r="23786" spans="6:6" x14ac:dyDescent="0.2">
      <c r="F23786" s="450"/>
    </row>
    <row r="23787" spans="6:6" x14ac:dyDescent="0.2">
      <c r="F23787" s="450"/>
    </row>
    <row r="23788" spans="6:6" x14ac:dyDescent="0.2">
      <c r="F23788" s="450"/>
    </row>
    <row r="23789" spans="6:6" x14ac:dyDescent="0.2">
      <c r="F23789" s="450"/>
    </row>
    <row r="23790" spans="6:6" x14ac:dyDescent="0.2">
      <c r="F23790" s="450"/>
    </row>
    <row r="23791" spans="6:6" x14ac:dyDescent="0.2">
      <c r="F23791" s="450"/>
    </row>
    <row r="23792" spans="6:6" x14ac:dyDescent="0.2">
      <c r="F23792" s="450"/>
    </row>
    <row r="23793" spans="6:6" x14ac:dyDescent="0.2">
      <c r="F23793" s="450"/>
    </row>
    <row r="23794" spans="6:6" x14ac:dyDescent="0.2">
      <c r="F23794" s="450"/>
    </row>
    <row r="23795" spans="6:6" x14ac:dyDescent="0.2">
      <c r="F23795" s="450"/>
    </row>
    <row r="23796" spans="6:6" x14ac:dyDescent="0.2">
      <c r="F23796" s="450"/>
    </row>
    <row r="23797" spans="6:6" x14ac:dyDescent="0.2">
      <c r="F23797" s="450"/>
    </row>
    <row r="23798" spans="6:6" x14ac:dyDescent="0.2">
      <c r="F23798" s="450"/>
    </row>
    <row r="23799" spans="6:6" x14ac:dyDescent="0.2">
      <c r="F23799" s="450"/>
    </row>
    <row r="23800" spans="6:6" x14ac:dyDescent="0.2">
      <c r="F23800" s="450"/>
    </row>
    <row r="23801" spans="6:6" x14ac:dyDescent="0.2">
      <c r="F23801" s="450"/>
    </row>
    <row r="23802" spans="6:6" x14ac:dyDescent="0.2">
      <c r="F23802" s="450"/>
    </row>
    <row r="23803" spans="6:6" x14ac:dyDescent="0.2">
      <c r="F23803" s="450"/>
    </row>
    <row r="23804" spans="6:6" x14ac:dyDescent="0.2">
      <c r="F23804" s="450"/>
    </row>
    <row r="23805" spans="6:6" x14ac:dyDescent="0.2">
      <c r="F23805" s="450"/>
    </row>
    <row r="23806" spans="6:6" x14ac:dyDescent="0.2">
      <c r="F23806" s="450"/>
    </row>
    <row r="23807" spans="6:6" x14ac:dyDescent="0.2">
      <c r="F23807" s="450"/>
    </row>
    <row r="23808" spans="6:6" x14ac:dyDescent="0.2">
      <c r="F23808" s="450"/>
    </row>
    <row r="23809" spans="6:6" x14ac:dyDescent="0.2">
      <c r="F23809" s="450"/>
    </row>
    <row r="23810" spans="6:6" x14ac:dyDescent="0.2">
      <c r="F23810" s="450"/>
    </row>
    <row r="23811" spans="6:6" x14ac:dyDescent="0.2">
      <c r="F23811" s="450"/>
    </row>
    <row r="23812" spans="6:6" x14ac:dyDescent="0.2">
      <c r="F23812" s="450"/>
    </row>
    <row r="23813" spans="6:6" x14ac:dyDescent="0.2">
      <c r="F23813" s="450"/>
    </row>
    <row r="23814" spans="6:6" x14ac:dyDescent="0.2">
      <c r="F23814" s="450"/>
    </row>
    <row r="23815" spans="6:6" x14ac:dyDescent="0.2">
      <c r="F23815" s="450"/>
    </row>
    <row r="23816" spans="6:6" x14ac:dyDescent="0.2">
      <c r="F23816" s="450"/>
    </row>
    <row r="23817" spans="6:6" x14ac:dyDescent="0.2">
      <c r="F23817" s="450"/>
    </row>
    <row r="23818" spans="6:6" x14ac:dyDescent="0.2">
      <c r="F23818" s="450"/>
    </row>
    <row r="23819" spans="6:6" x14ac:dyDescent="0.2">
      <c r="F23819" s="450"/>
    </row>
    <row r="23820" spans="6:6" x14ac:dyDescent="0.2">
      <c r="F23820" s="450"/>
    </row>
    <row r="23821" spans="6:6" x14ac:dyDescent="0.2">
      <c r="F23821" s="450"/>
    </row>
    <row r="23822" spans="6:6" x14ac:dyDescent="0.2">
      <c r="F23822" s="450"/>
    </row>
    <row r="23823" spans="6:6" x14ac:dyDescent="0.2">
      <c r="F23823" s="450"/>
    </row>
    <row r="23824" spans="6:6" x14ac:dyDescent="0.2">
      <c r="F23824" s="450"/>
    </row>
    <row r="23825" spans="6:6" x14ac:dyDescent="0.2">
      <c r="F23825" s="450"/>
    </row>
    <row r="23826" spans="6:6" x14ac:dyDescent="0.2">
      <c r="F23826" s="450"/>
    </row>
    <row r="23827" spans="6:6" x14ac:dyDescent="0.2">
      <c r="F23827" s="450"/>
    </row>
    <row r="23828" spans="6:6" x14ac:dyDescent="0.2">
      <c r="F23828" s="450"/>
    </row>
    <row r="23829" spans="6:6" x14ac:dyDescent="0.2">
      <c r="F23829" s="450"/>
    </row>
    <row r="23830" spans="6:6" x14ac:dyDescent="0.2">
      <c r="F23830" s="450"/>
    </row>
    <row r="23831" spans="6:6" x14ac:dyDescent="0.2">
      <c r="F23831" s="450"/>
    </row>
    <row r="23832" spans="6:6" x14ac:dyDescent="0.2">
      <c r="F23832" s="450"/>
    </row>
    <row r="23833" spans="6:6" x14ac:dyDescent="0.2">
      <c r="F23833" s="450"/>
    </row>
    <row r="23834" spans="6:6" x14ac:dyDescent="0.2">
      <c r="F23834" s="450"/>
    </row>
    <row r="23835" spans="6:6" x14ac:dyDescent="0.2">
      <c r="F23835" s="450"/>
    </row>
    <row r="23836" spans="6:6" x14ac:dyDescent="0.2">
      <c r="F23836" s="450"/>
    </row>
    <row r="23837" spans="6:6" x14ac:dyDescent="0.2">
      <c r="F23837" s="450"/>
    </row>
    <row r="23838" spans="6:6" x14ac:dyDescent="0.2">
      <c r="F23838" s="450"/>
    </row>
    <row r="23839" spans="6:6" x14ac:dyDescent="0.2">
      <c r="F23839" s="450"/>
    </row>
    <row r="23840" spans="6:6" x14ac:dyDescent="0.2">
      <c r="F23840" s="450"/>
    </row>
    <row r="23841" spans="6:6" x14ac:dyDescent="0.2">
      <c r="F23841" s="450"/>
    </row>
    <row r="23842" spans="6:6" x14ac:dyDescent="0.2">
      <c r="F23842" s="450"/>
    </row>
    <row r="23843" spans="6:6" x14ac:dyDescent="0.2">
      <c r="F23843" s="450"/>
    </row>
    <row r="23844" spans="6:6" x14ac:dyDescent="0.2">
      <c r="F23844" s="450"/>
    </row>
    <row r="23845" spans="6:6" x14ac:dyDescent="0.2">
      <c r="F23845" s="450"/>
    </row>
    <row r="23846" spans="6:6" x14ac:dyDescent="0.2">
      <c r="F23846" s="450"/>
    </row>
    <row r="23847" spans="6:6" x14ac:dyDescent="0.2">
      <c r="F23847" s="450"/>
    </row>
    <row r="23848" spans="6:6" x14ac:dyDescent="0.2">
      <c r="F23848" s="450"/>
    </row>
    <row r="23849" spans="6:6" x14ac:dyDescent="0.2">
      <c r="F23849" s="450"/>
    </row>
    <row r="23850" spans="6:6" x14ac:dyDescent="0.2">
      <c r="F23850" s="450"/>
    </row>
    <row r="23851" spans="6:6" x14ac:dyDescent="0.2">
      <c r="F23851" s="450"/>
    </row>
    <row r="23852" spans="6:6" x14ac:dyDescent="0.2">
      <c r="F23852" s="450"/>
    </row>
    <row r="23853" spans="6:6" x14ac:dyDescent="0.2">
      <c r="F23853" s="450"/>
    </row>
    <row r="23854" spans="6:6" x14ac:dyDescent="0.2">
      <c r="F23854" s="450"/>
    </row>
    <row r="23855" spans="6:6" x14ac:dyDescent="0.2">
      <c r="F23855" s="450"/>
    </row>
    <row r="23856" spans="6:6" x14ac:dyDescent="0.2">
      <c r="F23856" s="450"/>
    </row>
    <row r="23857" spans="6:6" x14ac:dyDescent="0.2">
      <c r="F23857" s="450"/>
    </row>
    <row r="23858" spans="6:6" x14ac:dyDescent="0.2">
      <c r="F23858" s="450"/>
    </row>
    <row r="23859" spans="6:6" x14ac:dyDescent="0.2">
      <c r="F23859" s="450"/>
    </row>
    <row r="23860" spans="6:6" x14ac:dyDescent="0.2">
      <c r="F23860" s="450"/>
    </row>
    <row r="23861" spans="6:6" x14ac:dyDescent="0.2">
      <c r="F23861" s="450"/>
    </row>
    <row r="23862" spans="6:6" x14ac:dyDescent="0.2">
      <c r="F23862" s="450"/>
    </row>
    <row r="23863" spans="6:6" x14ac:dyDescent="0.2">
      <c r="F23863" s="450"/>
    </row>
    <row r="23864" spans="6:6" x14ac:dyDescent="0.2">
      <c r="F23864" s="450"/>
    </row>
    <row r="23865" spans="6:6" x14ac:dyDescent="0.2">
      <c r="F23865" s="450"/>
    </row>
    <row r="23866" spans="6:6" x14ac:dyDescent="0.2">
      <c r="F23866" s="450"/>
    </row>
    <row r="23867" spans="6:6" x14ac:dyDescent="0.2">
      <c r="F23867" s="450"/>
    </row>
    <row r="23868" spans="6:6" x14ac:dyDescent="0.2">
      <c r="F23868" s="450"/>
    </row>
    <row r="23869" spans="6:6" x14ac:dyDescent="0.2">
      <c r="F23869" s="450"/>
    </row>
    <row r="23870" spans="6:6" x14ac:dyDescent="0.2">
      <c r="F23870" s="450"/>
    </row>
    <row r="23871" spans="6:6" x14ac:dyDescent="0.2">
      <c r="F23871" s="450"/>
    </row>
    <row r="23872" spans="6:6" x14ac:dyDescent="0.2">
      <c r="F23872" s="450"/>
    </row>
    <row r="23873" spans="6:6" x14ac:dyDescent="0.2">
      <c r="F23873" s="450"/>
    </row>
    <row r="23874" spans="6:6" x14ac:dyDescent="0.2">
      <c r="F23874" s="450"/>
    </row>
    <row r="23875" spans="6:6" x14ac:dyDescent="0.2">
      <c r="F23875" s="450"/>
    </row>
    <row r="23876" spans="6:6" x14ac:dyDescent="0.2">
      <c r="F23876" s="450"/>
    </row>
    <row r="23877" spans="6:6" x14ac:dyDescent="0.2">
      <c r="F23877" s="450"/>
    </row>
    <row r="23878" spans="6:6" x14ac:dyDescent="0.2">
      <c r="F23878" s="450"/>
    </row>
    <row r="23879" spans="6:6" x14ac:dyDescent="0.2">
      <c r="F23879" s="450"/>
    </row>
    <row r="23880" spans="6:6" x14ac:dyDescent="0.2">
      <c r="F23880" s="450"/>
    </row>
    <row r="23881" spans="6:6" x14ac:dyDescent="0.2">
      <c r="F23881" s="450"/>
    </row>
    <row r="23882" spans="6:6" x14ac:dyDescent="0.2">
      <c r="F23882" s="450"/>
    </row>
    <row r="23883" spans="6:6" x14ac:dyDescent="0.2">
      <c r="F23883" s="450"/>
    </row>
    <row r="23884" spans="6:6" x14ac:dyDescent="0.2">
      <c r="F23884" s="450"/>
    </row>
    <row r="23885" spans="6:6" x14ac:dyDescent="0.2">
      <c r="F23885" s="450"/>
    </row>
    <row r="23886" spans="6:6" x14ac:dyDescent="0.2">
      <c r="F23886" s="450"/>
    </row>
    <row r="23887" spans="6:6" x14ac:dyDescent="0.2">
      <c r="F23887" s="450"/>
    </row>
    <row r="23888" spans="6:6" x14ac:dyDescent="0.2">
      <c r="F23888" s="450"/>
    </row>
    <row r="23889" spans="6:6" x14ac:dyDescent="0.2">
      <c r="F23889" s="450"/>
    </row>
    <row r="23890" spans="6:6" x14ac:dyDescent="0.2">
      <c r="F23890" s="450"/>
    </row>
    <row r="23891" spans="6:6" x14ac:dyDescent="0.2">
      <c r="F23891" s="450"/>
    </row>
    <row r="23892" spans="6:6" x14ac:dyDescent="0.2">
      <c r="F23892" s="450"/>
    </row>
    <row r="23893" spans="6:6" x14ac:dyDescent="0.2">
      <c r="F23893" s="450"/>
    </row>
    <row r="23894" spans="6:6" x14ac:dyDescent="0.2">
      <c r="F23894" s="450"/>
    </row>
    <row r="23895" spans="6:6" x14ac:dyDescent="0.2">
      <c r="F23895" s="450"/>
    </row>
    <row r="23896" spans="6:6" x14ac:dyDescent="0.2">
      <c r="F23896" s="450"/>
    </row>
    <row r="23897" spans="6:6" x14ac:dyDescent="0.2">
      <c r="F23897" s="450"/>
    </row>
    <row r="23898" spans="6:6" x14ac:dyDescent="0.2">
      <c r="F23898" s="450"/>
    </row>
    <row r="23899" spans="6:6" x14ac:dyDescent="0.2">
      <c r="F23899" s="450"/>
    </row>
    <row r="23900" spans="6:6" x14ac:dyDescent="0.2">
      <c r="F23900" s="450"/>
    </row>
    <row r="23901" spans="6:6" x14ac:dyDescent="0.2">
      <c r="F23901" s="450"/>
    </row>
    <row r="23902" spans="6:6" x14ac:dyDescent="0.2">
      <c r="F23902" s="450"/>
    </row>
    <row r="23903" spans="6:6" x14ac:dyDescent="0.2">
      <c r="F23903" s="450"/>
    </row>
    <row r="23904" spans="6:6" x14ac:dyDescent="0.2">
      <c r="F23904" s="450"/>
    </row>
    <row r="23905" spans="6:6" x14ac:dyDescent="0.2">
      <c r="F23905" s="450"/>
    </row>
    <row r="23906" spans="6:6" x14ac:dyDescent="0.2">
      <c r="F23906" s="450"/>
    </row>
    <row r="23907" spans="6:6" x14ac:dyDescent="0.2">
      <c r="F23907" s="450"/>
    </row>
    <row r="23908" spans="6:6" x14ac:dyDescent="0.2">
      <c r="F23908" s="450"/>
    </row>
    <row r="23909" spans="6:6" x14ac:dyDescent="0.2">
      <c r="F23909" s="450"/>
    </row>
    <row r="23910" spans="6:6" x14ac:dyDescent="0.2">
      <c r="F23910" s="450"/>
    </row>
    <row r="23911" spans="6:6" x14ac:dyDescent="0.2">
      <c r="F23911" s="450"/>
    </row>
    <row r="23912" spans="6:6" x14ac:dyDescent="0.2">
      <c r="F23912" s="450"/>
    </row>
    <row r="23913" spans="6:6" x14ac:dyDescent="0.2">
      <c r="F23913" s="450"/>
    </row>
    <row r="23914" spans="6:6" x14ac:dyDescent="0.2">
      <c r="F23914" s="450"/>
    </row>
    <row r="23915" spans="6:6" x14ac:dyDescent="0.2">
      <c r="F23915" s="450"/>
    </row>
    <row r="23916" spans="6:6" x14ac:dyDescent="0.2">
      <c r="F23916" s="450"/>
    </row>
    <row r="23917" spans="6:6" x14ac:dyDescent="0.2">
      <c r="F23917" s="450"/>
    </row>
    <row r="23918" spans="6:6" x14ac:dyDescent="0.2">
      <c r="F23918" s="450"/>
    </row>
    <row r="23919" spans="6:6" x14ac:dyDescent="0.2">
      <c r="F23919" s="450"/>
    </row>
    <row r="23920" spans="6:6" x14ac:dyDescent="0.2">
      <c r="F23920" s="450"/>
    </row>
    <row r="23921" spans="6:6" x14ac:dyDescent="0.2">
      <c r="F23921" s="450"/>
    </row>
    <row r="23922" spans="6:6" x14ac:dyDescent="0.2">
      <c r="F23922" s="450"/>
    </row>
    <row r="23923" spans="6:6" x14ac:dyDescent="0.2">
      <c r="F23923" s="450"/>
    </row>
    <row r="23924" spans="6:6" x14ac:dyDescent="0.2">
      <c r="F23924" s="450"/>
    </row>
    <row r="23925" spans="6:6" x14ac:dyDescent="0.2">
      <c r="F23925" s="450"/>
    </row>
    <row r="23926" spans="6:6" x14ac:dyDescent="0.2">
      <c r="F23926" s="450"/>
    </row>
    <row r="23927" spans="6:6" x14ac:dyDescent="0.2">
      <c r="F23927" s="450"/>
    </row>
    <row r="23928" spans="6:6" x14ac:dyDescent="0.2">
      <c r="F23928" s="450"/>
    </row>
    <row r="23929" spans="6:6" x14ac:dyDescent="0.2">
      <c r="F23929" s="450"/>
    </row>
    <row r="23930" spans="6:6" x14ac:dyDescent="0.2">
      <c r="F23930" s="450"/>
    </row>
    <row r="23931" spans="6:6" x14ac:dyDescent="0.2">
      <c r="F23931" s="450"/>
    </row>
    <row r="23932" spans="6:6" x14ac:dyDescent="0.2">
      <c r="F23932" s="450"/>
    </row>
    <row r="23933" spans="6:6" x14ac:dyDescent="0.2">
      <c r="F23933" s="450"/>
    </row>
    <row r="23934" spans="6:6" x14ac:dyDescent="0.2">
      <c r="F23934" s="450"/>
    </row>
    <row r="23935" spans="6:6" x14ac:dyDescent="0.2">
      <c r="F23935" s="450"/>
    </row>
    <row r="23936" spans="6:6" x14ac:dyDescent="0.2">
      <c r="F23936" s="450"/>
    </row>
    <row r="23937" spans="6:6" x14ac:dyDescent="0.2">
      <c r="F23937" s="450"/>
    </row>
    <row r="23938" spans="6:6" x14ac:dyDescent="0.2">
      <c r="F23938" s="450"/>
    </row>
    <row r="23939" spans="6:6" x14ac:dyDescent="0.2">
      <c r="F23939" s="450"/>
    </row>
    <row r="23940" spans="6:6" x14ac:dyDescent="0.2">
      <c r="F23940" s="450"/>
    </row>
    <row r="23941" spans="6:6" x14ac:dyDescent="0.2">
      <c r="F23941" s="450"/>
    </row>
    <row r="23942" spans="6:6" x14ac:dyDescent="0.2">
      <c r="F23942" s="450"/>
    </row>
    <row r="23943" spans="6:6" x14ac:dyDescent="0.2">
      <c r="F23943" s="450"/>
    </row>
    <row r="23944" spans="6:6" x14ac:dyDescent="0.2">
      <c r="F23944" s="450"/>
    </row>
    <row r="23945" spans="6:6" x14ac:dyDescent="0.2">
      <c r="F23945" s="450"/>
    </row>
    <row r="23946" spans="6:6" x14ac:dyDescent="0.2">
      <c r="F23946" s="450"/>
    </row>
    <row r="23947" spans="6:6" x14ac:dyDescent="0.2">
      <c r="F23947" s="450"/>
    </row>
    <row r="23948" spans="6:6" x14ac:dyDescent="0.2">
      <c r="F23948" s="450"/>
    </row>
    <row r="23949" spans="6:6" x14ac:dyDescent="0.2">
      <c r="F23949" s="450"/>
    </row>
    <row r="23950" spans="6:6" x14ac:dyDescent="0.2">
      <c r="F23950" s="450"/>
    </row>
    <row r="23951" spans="6:6" x14ac:dyDescent="0.2">
      <c r="F23951" s="450"/>
    </row>
    <row r="23952" spans="6:6" x14ac:dyDescent="0.2">
      <c r="F23952" s="450"/>
    </row>
    <row r="23953" spans="6:6" x14ac:dyDescent="0.2">
      <c r="F23953" s="450"/>
    </row>
    <row r="23954" spans="6:6" x14ac:dyDescent="0.2">
      <c r="F23954" s="450"/>
    </row>
    <row r="23955" spans="6:6" x14ac:dyDescent="0.2">
      <c r="F23955" s="450"/>
    </row>
    <row r="23956" spans="6:6" x14ac:dyDescent="0.2">
      <c r="F23956" s="450"/>
    </row>
    <row r="23957" spans="6:6" x14ac:dyDescent="0.2">
      <c r="F23957" s="450"/>
    </row>
    <row r="23958" spans="6:6" x14ac:dyDescent="0.2">
      <c r="F23958" s="450"/>
    </row>
    <row r="23959" spans="6:6" x14ac:dyDescent="0.2">
      <c r="F23959" s="450"/>
    </row>
    <row r="23960" spans="6:6" x14ac:dyDescent="0.2">
      <c r="F23960" s="450"/>
    </row>
    <row r="23961" spans="6:6" x14ac:dyDescent="0.2">
      <c r="F23961" s="450"/>
    </row>
    <row r="23962" spans="6:6" x14ac:dyDescent="0.2">
      <c r="F23962" s="450"/>
    </row>
    <row r="23963" spans="6:6" x14ac:dyDescent="0.2">
      <c r="F23963" s="450"/>
    </row>
    <row r="23964" spans="6:6" x14ac:dyDescent="0.2">
      <c r="F23964" s="450"/>
    </row>
    <row r="23965" spans="6:6" x14ac:dyDescent="0.2">
      <c r="F23965" s="450"/>
    </row>
    <row r="23966" spans="6:6" x14ac:dyDescent="0.2">
      <c r="F23966" s="450"/>
    </row>
    <row r="23967" spans="6:6" x14ac:dyDescent="0.2">
      <c r="F23967" s="450"/>
    </row>
    <row r="23968" spans="6:6" x14ac:dyDescent="0.2">
      <c r="F23968" s="450"/>
    </row>
    <row r="23969" spans="6:6" x14ac:dyDescent="0.2">
      <c r="F23969" s="450"/>
    </row>
    <row r="23970" spans="6:6" x14ac:dyDescent="0.2">
      <c r="F23970" s="450"/>
    </row>
    <row r="23971" spans="6:6" x14ac:dyDescent="0.2">
      <c r="F23971" s="450"/>
    </row>
    <row r="23972" spans="6:6" x14ac:dyDescent="0.2">
      <c r="F23972" s="450"/>
    </row>
    <row r="23973" spans="6:6" x14ac:dyDescent="0.2">
      <c r="F23973" s="450"/>
    </row>
    <row r="23974" spans="6:6" x14ac:dyDescent="0.2">
      <c r="F23974" s="450"/>
    </row>
    <row r="23975" spans="6:6" x14ac:dyDescent="0.2">
      <c r="F23975" s="450"/>
    </row>
    <row r="23976" spans="6:6" x14ac:dyDescent="0.2">
      <c r="F23976" s="450"/>
    </row>
    <row r="23977" spans="6:6" x14ac:dyDescent="0.2">
      <c r="F23977" s="450"/>
    </row>
    <row r="23978" spans="6:6" x14ac:dyDescent="0.2">
      <c r="F23978" s="450"/>
    </row>
    <row r="23979" spans="6:6" x14ac:dyDescent="0.2">
      <c r="F23979" s="450"/>
    </row>
    <row r="23980" spans="6:6" x14ac:dyDescent="0.2">
      <c r="F23980" s="450"/>
    </row>
    <row r="23981" spans="6:6" x14ac:dyDescent="0.2">
      <c r="F23981" s="450"/>
    </row>
    <row r="23982" spans="6:6" x14ac:dyDescent="0.2">
      <c r="F23982" s="450"/>
    </row>
    <row r="23983" spans="6:6" x14ac:dyDescent="0.2">
      <c r="F23983" s="450"/>
    </row>
    <row r="23984" spans="6:6" x14ac:dyDescent="0.2">
      <c r="F23984" s="450"/>
    </row>
    <row r="23985" spans="6:6" x14ac:dyDescent="0.2">
      <c r="F23985" s="450"/>
    </row>
    <row r="23986" spans="6:6" x14ac:dyDescent="0.2">
      <c r="F23986" s="450"/>
    </row>
    <row r="23987" spans="6:6" x14ac:dyDescent="0.2">
      <c r="F23987" s="450"/>
    </row>
    <row r="23988" spans="6:6" x14ac:dyDescent="0.2">
      <c r="F23988" s="450"/>
    </row>
    <row r="23989" spans="6:6" x14ac:dyDescent="0.2">
      <c r="F23989" s="450"/>
    </row>
    <row r="23990" spans="6:6" x14ac:dyDescent="0.2">
      <c r="F23990" s="450"/>
    </row>
    <row r="23991" spans="6:6" x14ac:dyDescent="0.2">
      <c r="F23991" s="450"/>
    </row>
    <row r="23992" spans="6:6" x14ac:dyDescent="0.2">
      <c r="F23992" s="450"/>
    </row>
    <row r="23993" spans="6:6" x14ac:dyDescent="0.2">
      <c r="F23993" s="450"/>
    </row>
    <row r="23994" spans="6:6" x14ac:dyDescent="0.2">
      <c r="F23994" s="450"/>
    </row>
    <row r="23995" spans="6:6" x14ac:dyDescent="0.2">
      <c r="F23995" s="450"/>
    </row>
    <row r="23996" spans="6:6" x14ac:dyDescent="0.2">
      <c r="F23996" s="450"/>
    </row>
    <row r="23997" spans="6:6" x14ac:dyDescent="0.2">
      <c r="F23997" s="450"/>
    </row>
    <row r="23998" spans="6:6" x14ac:dyDescent="0.2">
      <c r="F23998" s="450"/>
    </row>
    <row r="23999" spans="6:6" x14ac:dyDescent="0.2">
      <c r="F23999" s="450"/>
    </row>
    <row r="24000" spans="6:6" x14ac:dyDescent="0.2">
      <c r="F24000" s="450"/>
    </row>
    <row r="24001" spans="6:6" x14ac:dyDescent="0.2">
      <c r="F24001" s="450"/>
    </row>
    <row r="24002" spans="6:6" x14ac:dyDescent="0.2">
      <c r="F24002" s="450"/>
    </row>
    <row r="24003" spans="6:6" x14ac:dyDescent="0.2">
      <c r="F24003" s="450"/>
    </row>
    <row r="24004" spans="6:6" x14ac:dyDescent="0.2">
      <c r="F24004" s="450"/>
    </row>
    <row r="24005" spans="6:6" x14ac:dyDescent="0.2">
      <c r="F24005" s="450"/>
    </row>
    <row r="24006" spans="6:6" x14ac:dyDescent="0.2">
      <c r="F24006" s="450"/>
    </row>
    <row r="24007" spans="6:6" x14ac:dyDescent="0.2">
      <c r="F24007" s="450"/>
    </row>
    <row r="24008" spans="6:6" x14ac:dyDescent="0.2">
      <c r="F24008" s="450"/>
    </row>
    <row r="24009" spans="6:6" x14ac:dyDescent="0.2">
      <c r="F24009" s="450"/>
    </row>
    <row r="24010" spans="6:6" x14ac:dyDescent="0.2">
      <c r="F24010" s="450"/>
    </row>
    <row r="24011" spans="6:6" x14ac:dyDescent="0.2">
      <c r="F24011" s="450"/>
    </row>
    <row r="24012" spans="6:6" x14ac:dyDescent="0.2">
      <c r="F24012" s="450"/>
    </row>
    <row r="24013" spans="6:6" x14ac:dyDescent="0.2">
      <c r="F24013" s="450"/>
    </row>
    <row r="24014" spans="6:6" x14ac:dyDescent="0.2">
      <c r="F24014" s="450"/>
    </row>
    <row r="24015" spans="6:6" x14ac:dyDescent="0.2">
      <c r="F24015" s="450"/>
    </row>
    <row r="24016" spans="6:6" x14ac:dyDescent="0.2">
      <c r="F24016" s="450"/>
    </row>
    <row r="24017" spans="6:6" x14ac:dyDescent="0.2">
      <c r="F24017" s="450"/>
    </row>
    <row r="24018" spans="6:6" x14ac:dyDescent="0.2">
      <c r="F24018" s="450"/>
    </row>
    <row r="24019" spans="6:6" x14ac:dyDescent="0.2">
      <c r="F24019" s="450"/>
    </row>
    <row r="24020" spans="6:6" x14ac:dyDescent="0.2">
      <c r="F24020" s="450"/>
    </row>
    <row r="24021" spans="6:6" x14ac:dyDescent="0.2">
      <c r="F24021" s="450"/>
    </row>
    <row r="24022" spans="6:6" x14ac:dyDescent="0.2">
      <c r="F24022" s="450"/>
    </row>
    <row r="24023" spans="6:6" x14ac:dyDescent="0.2">
      <c r="F24023" s="450"/>
    </row>
    <row r="24024" spans="6:6" x14ac:dyDescent="0.2">
      <c r="F24024" s="450"/>
    </row>
    <row r="24025" spans="6:6" x14ac:dyDescent="0.2">
      <c r="F24025" s="450"/>
    </row>
    <row r="24026" spans="6:6" x14ac:dyDescent="0.2">
      <c r="F24026" s="450"/>
    </row>
    <row r="24027" spans="6:6" x14ac:dyDescent="0.2">
      <c r="F24027" s="450"/>
    </row>
    <row r="24028" spans="6:6" x14ac:dyDescent="0.2">
      <c r="F24028" s="450"/>
    </row>
    <row r="24029" spans="6:6" x14ac:dyDescent="0.2">
      <c r="F24029" s="450"/>
    </row>
    <row r="24030" spans="6:6" x14ac:dyDescent="0.2">
      <c r="F24030" s="450"/>
    </row>
    <row r="24031" spans="6:6" x14ac:dyDescent="0.2">
      <c r="F24031" s="450"/>
    </row>
    <row r="24032" spans="6:6" x14ac:dyDescent="0.2">
      <c r="F24032" s="450"/>
    </row>
    <row r="24033" spans="6:6" x14ac:dyDescent="0.2">
      <c r="F24033" s="450"/>
    </row>
    <row r="24034" spans="6:6" x14ac:dyDescent="0.2">
      <c r="F24034" s="450"/>
    </row>
    <row r="24035" spans="6:6" x14ac:dyDescent="0.2">
      <c r="F24035" s="450"/>
    </row>
    <row r="24036" spans="6:6" x14ac:dyDescent="0.2">
      <c r="F24036" s="450"/>
    </row>
    <row r="24037" spans="6:6" x14ac:dyDescent="0.2">
      <c r="F24037" s="450"/>
    </row>
    <row r="24038" spans="6:6" x14ac:dyDescent="0.2">
      <c r="F24038" s="450"/>
    </row>
    <row r="24039" spans="6:6" x14ac:dyDescent="0.2">
      <c r="F24039" s="450"/>
    </row>
    <row r="24040" spans="6:6" x14ac:dyDescent="0.2">
      <c r="F24040" s="450"/>
    </row>
    <row r="24041" spans="6:6" x14ac:dyDescent="0.2">
      <c r="F24041" s="450"/>
    </row>
    <row r="24042" spans="6:6" x14ac:dyDescent="0.2">
      <c r="F24042" s="450"/>
    </row>
    <row r="24043" spans="6:6" x14ac:dyDescent="0.2">
      <c r="F24043" s="450"/>
    </row>
    <row r="24044" spans="6:6" x14ac:dyDescent="0.2">
      <c r="F24044" s="450"/>
    </row>
    <row r="24045" spans="6:6" x14ac:dyDescent="0.2">
      <c r="F24045" s="450"/>
    </row>
    <row r="24046" spans="6:6" x14ac:dyDescent="0.2">
      <c r="F24046" s="450"/>
    </row>
    <row r="24047" spans="6:6" x14ac:dyDescent="0.2">
      <c r="F24047" s="450"/>
    </row>
    <row r="24048" spans="6:6" x14ac:dyDescent="0.2">
      <c r="F24048" s="450"/>
    </row>
    <row r="24049" spans="6:6" x14ac:dyDescent="0.2">
      <c r="F24049" s="450"/>
    </row>
    <row r="24050" spans="6:6" x14ac:dyDescent="0.2">
      <c r="F24050" s="450"/>
    </row>
    <row r="24051" spans="6:6" x14ac:dyDescent="0.2">
      <c r="F24051" s="450"/>
    </row>
    <row r="24052" spans="6:6" x14ac:dyDescent="0.2">
      <c r="F24052" s="450"/>
    </row>
    <row r="24053" spans="6:6" x14ac:dyDescent="0.2">
      <c r="F24053" s="450"/>
    </row>
    <row r="24054" spans="6:6" x14ac:dyDescent="0.2">
      <c r="F24054" s="450"/>
    </row>
    <row r="24055" spans="6:6" x14ac:dyDescent="0.2">
      <c r="F24055" s="450"/>
    </row>
    <row r="24056" spans="6:6" x14ac:dyDescent="0.2">
      <c r="F24056" s="450"/>
    </row>
    <row r="24057" spans="6:6" x14ac:dyDescent="0.2">
      <c r="F24057" s="450"/>
    </row>
    <row r="24058" spans="6:6" x14ac:dyDescent="0.2">
      <c r="F24058" s="450"/>
    </row>
    <row r="24059" spans="6:6" x14ac:dyDescent="0.2">
      <c r="F24059" s="450"/>
    </row>
    <row r="24060" spans="6:6" x14ac:dyDescent="0.2">
      <c r="F24060" s="450"/>
    </row>
    <row r="24061" spans="6:6" x14ac:dyDescent="0.2">
      <c r="F24061" s="450"/>
    </row>
    <row r="24062" spans="6:6" x14ac:dyDescent="0.2">
      <c r="F24062" s="450"/>
    </row>
    <row r="24063" spans="6:6" x14ac:dyDescent="0.2">
      <c r="F24063" s="450"/>
    </row>
    <row r="24064" spans="6:6" x14ac:dyDescent="0.2">
      <c r="F24064" s="450"/>
    </row>
    <row r="24065" spans="6:6" x14ac:dyDescent="0.2">
      <c r="F24065" s="450"/>
    </row>
    <row r="24066" spans="6:6" x14ac:dyDescent="0.2">
      <c r="F24066" s="450"/>
    </row>
    <row r="24067" spans="6:6" x14ac:dyDescent="0.2">
      <c r="F24067" s="450"/>
    </row>
    <row r="24068" spans="6:6" x14ac:dyDescent="0.2">
      <c r="F24068" s="450"/>
    </row>
    <row r="24069" spans="6:6" x14ac:dyDescent="0.2">
      <c r="F24069" s="450"/>
    </row>
    <row r="24070" spans="6:6" x14ac:dyDescent="0.2">
      <c r="F24070" s="450"/>
    </row>
    <row r="24071" spans="6:6" x14ac:dyDescent="0.2">
      <c r="F24071" s="450"/>
    </row>
    <row r="24072" spans="6:6" x14ac:dyDescent="0.2">
      <c r="F24072" s="450"/>
    </row>
    <row r="24073" spans="6:6" x14ac:dyDescent="0.2">
      <c r="F24073" s="450"/>
    </row>
    <row r="24074" spans="6:6" x14ac:dyDescent="0.2">
      <c r="F24074" s="450"/>
    </row>
    <row r="24075" spans="6:6" x14ac:dyDescent="0.2">
      <c r="F24075" s="450"/>
    </row>
    <row r="24076" spans="6:6" x14ac:dyDescent="0.2">
      <c r="F24076" s="450"/>
    </row>
    <row r="24077" spans="6:6" x14ac:dyDescent="0.2">
      <c r="F24077" s="450"/>
    </row>
    <row r="24078" spans="6:6" x14ac:dyDescent="0.2">
      <c r="F24078" s="450"/>
    </row>
    <row r="24079" spans="6:6" x14ac:dyDescent="0.2">
      <c r="F24079" s="450"/>
    </row>
    <row r="24080" spans="6:6" x14ac:dyDescent="0.2">
      <c r="F24080" s="450"/>
    </row>
    <row r="24081" spans="6:6" x14ac:dyDescent="0.2">
      <c r="F24081" s="450"/>
    </row>
    <row r="24082" spans="6:6" x14ac:dyDescent="0.2">
      <c r="F24082" s="450"/>
    </row>
    <row r="24083" spans="6:6" x14ac:dyDescent="0.2">
      <c r="F24083" s="450"/>
    </row>
    <row r="24084" spans="6:6" x14ac:dyDescent="0.2">
      <c r="F24084" s="450"/>
    </row>
    <row r="24085" spans="6:6" x14ac:dyDescent="0.2">
      <c r="F24085" s="450"/>
    </row>
    <row r="24086" spans="6:6" x14ac:dyDescent="0.2">
      <c r="F24086" s="450"/>
    </row>
    <row r="24087" spans="6:6" x14ac:dyDescent="0.2">
      <c r="F24087" s="450"/>
    </row>
    <row r="24088" spans="6:6" x14ac:dyDescent="0.2">
      <c r="F24088" s="450"/>
    </row>
    <row r="24089" spans="6:6" x14ac:dyDescent="0.2">
      <c r="F24089" s="450"/>
    </row>
    <row r="24090" spans="6:6" x14ac:dyDescent="0.2">
      <c r="F24090" s="450"/>
    </row>
    <row r="24091" spans="6:6" x14ac:dyDescent="0.2">
      <c r="F24091" s="450"/>
    </row>
    <row r="24092" spans="6:6" x14ac:dyDescent="0.2">
      <c r="F24092" s="450"/>
    </row>
    <row r="24093" spans="6:6" x14ac:dyDescent="0.2">
      <c r="F24093" s="450"/>
    </row>
    <row r="24094" spans="6:6" x14ac:dyDescent="0.2">
      <c r="F24094" s="450"/>
    </row>
    <row r="24095" spans="6:6" x14ac:dyDescent="0.2">
      <c r="F24095" s="450"/>
    </row>
    <row r="24096" spans="6:6" x14ac:dyDescent="0.2">
      <c r="F24096" s="450"/>
    </row>
    <row r="24097" spans="6:6" x14ac:dyDescent="0.2">
      <c r="F24097" s="450"/>
    </row>
    <row r="24098" spans="6:6" x14ac:dyDescent="0.2">
      <c r="F24098" s="450"/>
    </row>
    <row r="24099" spans="6:6" x14ac:dyDescent="0.2">
      <c r="F24099" s="450"/>
    </row>
    <row r="24100" spans="6:6" x14ac:dyDescent="0.2">
      <c r="F24100" s="450"/>
    </row>
    <row r="24101" spans="6:6" x14ac:dyDescent="0.2">
      <c r="F24101" s="450"/>
    </row>
    <row r="24102" spans="6:6" x14ac:dyDescent="0.2">
      <c r="F24102" s="450"/>
    </row>
    <row r="24103" spans="6:6" x14ac:dyDescent="0.2">
      <c r="F24103" s="450"/>
    </row>
    <row r="24104" spans="6:6" x14ac:dyDescent="0.2">
      <c r="F24104" s="450"/>
    </row>
    <row r="24105" spans="6:6" x14ac:dyDescent="0.2">
      <c r="F24105" s="450"/>
    </row>
    <row r="24106" spans="6:6" x14ac:dyDescent="0.2">
      <c r="F24106" s="450"/>
    </row>
    <row r="24107" spans="6:6" x14ac:dyDescent="0.2">
      <c r="F24107" s="450"/>
    </row>
    <row r="24108" spans="6:6" x14ac:dyDescent="0.2">
      <c r="F24108" s="450"/>
    </row>
    <row r="24109" spans="6:6" x14ac:dyDescent="0.2">
      <c r="F24109" s="450"/>
    </row>
    <row r="24110" spans="6:6" x14ac:dyDescent="0.2">
      <c r="F24110" s="450"/>
    </row>
    <row r="24111" spans="6:6" x14ac:dyDescent="0.2">
      <c r="F24111" s="450"/>
    </row>
    <row r="24112" spans="6:6" x14ac:dyDescent="0.2">
      <c r="F24112" s="450"/>
    </row>
    <row r="24113" spans="6:6" x14ac:dyDescent="0.2">
      <c r="F24113" s="450"/>
    </row>
    <row r="24114" spans="6:6" x14ac:dyDescent="0.2">
      <c r="F24114" s="450"/>
    </row>
    <row r="24115" spans="6:6" x14ac:dyDescent="0.2">
      <c r="F24115" s="450"/>
    </row>
    <row r="24116" spans="6:6" x14ac:dyDescent="0.2">
      <c r="F24116" s="450"/>
    </row>
    <row r="24117" spans="6:6" x14ac:dyDescent="0.2">
      <c r="F24117" s="450"/>
    </row>
    <row r="24118" spans="6:6" x14ac:dyDescent="0.2">
      <c r="F24118" s="450"/>
    </row>
    <row r="24119" spans="6:6" x14ac:dyDescent="0.2">
      <c r="F24119" s="450"/>
    </row>
    <row r="24120" spans="6:6" x14ac:dyDescent="0.2">
      <c r="F24120" s="450"/>
    </row>
    <row r="24121" spans="6:6" x14ac:dyDescent="0.2">
      <c r="F24121" s="450"/>
    </row>
    <row r="24122" spans="6:6" x14ac:dyDescent="0.2">
      <c r="F24122" s="450"/>
    </row>
    <row r="24123" spans="6:6" x14ac:dyDescent="0.2">
      <c r="F24123" s="450"/>
    </row>
    <row r="24124" spans="6:6" x14ac:dyDescent="0.2">
      <c r="F24124" s="450"/>
    </row>
    <row r="24125" spans="6:6" x14ac:dyDescent="0.2">
      <c r="F24125" s="450"/>
    </row>
    <row r="24126" spans="6:6" x14ac:dyDescent="0.2">
      <c r="F24126" s="450"/>
    </row>
    <row r="24127" spans="6:6" x14ac:dyDescent="0.2">
      <c r="F24127" s="450"/>
    </row>
    <row r="24128" spans="6:6" x14ac:dyDescent="0.2">
      <c r="F24128" s="450"/>
    </row>
    <row r="24129" spans="6:6" x14ac:dyDescent="0.2">
      <c r="F24129" s="450"/>
    </row>
    <row r="24130" spans="6:6" x14ac:dyDescent="0.2">
      <c r="F24130" s="450"/>
    </row>
    <row r="24131" spans="6:6" x14ac:dyDescent="0.2">
      <c r="F24131" s="450"/>
    </row>
    <row r="24132" spans="6:6" x14ac:dyDescent="0.2">
      <c r="F24132" s="450"/>
    </row>
    <row r="24133" spans="6:6" x14ac:dyDescent="0.2">
      <c r="F24133" s="450"/>
    </row>
    <row r="24134" spans="6:6" x14ac:dyDescent="0.2">
      <c r="F24134" s="450"/>
    </row>
    <row r="24135" spans="6:6" x14ac:dyDescent="0.2">
      <c r="F24135" s="450"/>
    </row>
    <row r="24136" spans="6:6" x14ac:dyDescent="0.2">
      <c r="F24136" s="450"/>
    </row>
    <row r="24137" spans="6:6" x14ac:dyDescent="0.2">
      <c r="F24137" s="450"/>
    </row>
    <row r="24138" spans="6:6" x14ac:dyDescent="0.2">
      <c r="F24138" s="450"/>
    </row>
    <row r="24139" spans="6:6" x14ac:dyDescent="0.2">
      <c r="F24139" s="450"/>
    </row>
    <row r="24140" spans="6:6" x14ac:dyDescent="0.2">
      <c r="F24140" s="450"/>
    </row>
    <row r="24141" spans="6:6" x14ac:dyDescent="0.2">
      <c r="F24141" s="450"/>
    </row>
    <row r="24142" spans="6:6" x14ac:dyDescent="0.2">
      <c r="F24142" s="450"/>
    </row>
    <row r="24143" spans="6:6" x14ac:dyDescent="0.2">
      <c r="F24143" s="450"/>
    </row>
    <row r="24144" spans="6:6" x14ac:dyDescent="0.2">
      <c r="F24144" s="450"/>
    </row>
    <row r="24145" spans="6:6" x14ac:dyDescent="0.2">
      <c r="F24145" s="450"/>
    </row>
    <row r="24146" spans="6:6" x14ac:dyDescent="0.2">
      <c r="F24146" s="450"/>
    </row>
    <row r="24147" spans="6:6" x14ac:dyDescent="0.2">
      <c r="F24147" s="450"/>
    </row>
    <row r="24148" spans="6:6" x14ac:dyDescent="0.2">
      <c r="F24148" s="450"/>
    </row>
    <row r="24149" spans="6:6" x14ac:dyDescent="0.2">
      <c r="F24149" s="450"/>
    </row>
    <row r="24150" spans="6:6" x14ac:dyDescent="0.2">
      <c r="F24150" s="450"/>
    </row>
    <row r="24151" spans="6:6" x14ac:dyDescent="0.2">
      <c r="F24151" s="450"/>
    </row>
    <row r="24152" spans="6:6" x14ac:dyDescent="0.2">
      <c r="F24152" s="450"/>
    </row>
    <row r="24153" spans="6:6" x14ac:dyDescent="0.2">
      <c r="F24153" s="450"/>
    </row>
    <row r="24154" spans="6:6" x14ac:dyDescent="0.2">
      <c r="F24154" s="450"/>
    </row>
    <row r="24155" spans="6:6" x14ac:dyDescent="0.2">
      <c r="F24155" s="450"/>
    </row>
    <row r="24156" spans="6:6" x14ac:dyDescent="0.2">
      <c r="F24156" s="450"/>
    </row>
    <row r="24157" spans="6:6" x14ac:dyDescent="0.2">
      <c r="F24157" s="450"/>
    </row>
    <row r="24158" spans="6:6" x14ac:dyDescent="0.2">
      <c r="F24158" s="450"/>
    </row>
    <row r="24159" spans="6:6" x14ac:dyDescent="0.2">
      <c r="F24159" s="450"/>
    </row>
    <row r="24160" spans="6:6" x14ac:dyDescent="0.2">
      <c r="F24160" s="450"/>
    </row>
    <row r="24161" spans="6:6" x14ac:dyDescent="0.2">
      <c r="F24161" s="450"/>
    </row>
    <row r="24162" spans="6:6" x14ac:dyDescent="0.2">
      <c r="F24162" s="450"/>
    </row>
    <row r="24163" spans="6:6" x14ac:dyDescent="0.2">
      <c r="F24163" s="450"/>
    </row>
    <row r="24164" spans="6:6" x14ac:dyDescent="0.2">
      <c r="F24164" s="450"/>
    </row>
    <row r="24165" spans="6:6" x14ac:dyDescent="0.2">
      <c r="F24165" s="450"/>
    </row>
    <row r="24166" spans="6:6" x14ac:dyDescent="0.2">
      <c r="F24166" s="450"/>
    </row>
    <row r="24167" spans="6:6" x14ac:dyDescent="0.2">
      <c r="F24167" s="450"/>
    </row>
    <row r="24168" spans="6:6" x14ac:dyDescent="0.2">
      <c r="F24168" s="450"/>
    </row>
    <row r="24169" spans="6:6" x14ac:dyDescent="0.2">
      <c r="F24169" s="450"/>
    </row>
    <row r="24170" spans="6:6" x14ac:dyDescent="0.2">
      <c r="F24170" s="450"/>
    </row>
    <row r="24171" spans="6:6" x14ac:dyDescent="0.2">
      <c r="F24171" s="450"/>
    </row>
    <row r="24172" spans="6:6" x14ac:dyDescent="0.2">
      <c r="F24172" s="450"/>
    </row>
    <row r="24173" spans="6:6" x14ac:dyDescent="0.2">
      <c r="F24173" s="450"/>
    </row>
    <row r="24174" spans="6:6" x14ac:dyDescent="0.2">
      <c r="F24174" s="450"/>
    </row>
    <row r="24175" spans="6:6" x14ac:dyDescent="0.2">
      <c r="F24175" s="450"/>
    </row>
    <row r="24176" spans="6:6" x14ac:dyDescent="0.2">
      <c r="F24176" s="450"/>
    </row>
    <row r="24177" spans="6:6" x14ac:dyDescent="0.2">
      <c r="F24177" s="450"/>
    </row>
    <row r="24178" spans="6:6" x14ac:dyDescent="0.2">
      <c r="F24178" s="450"/>
    </row>
    <row r="24179" spans="6:6" x14ac:dyDescent="0.2">
      <c r="F24179" s="450"/>
    </row>
    <row r="24180" spans="6:6" x14ac:dyDescent="0.2">
      <c r="F24180" s="450"/>
    </row>
    <row r="24181" spans="6:6" x14ac:dyDescent="0.2">
      <c r="F24181" s="450"/>
    </row>
    <row r="24182" spans="6:6" x14ac:dyDescent="0.2">
      <c r="F24182" s="450"/>
    </row>
    <row r="24183" spans="6:6" x14ac:dyDescent="0.2">
      <c r="F24183" s="450"/>
    </row>
    <row r="24184" spans="6:6" x14ac:dyDescent="0.2">
      <c r="F24184" s="450"/>
    </row>
    <row r="24185" spans="6:6" x14ac:dyDescent="0.2">
      <c r="F24185" s="450"/>
    </row>
    <row r="24186" spans="6:6" x14ac:dyDescent="0.2">
      <c r="F24186" s="450"/>
    </row>
    <row r="24187" spans="6:6" x14ac:dyDescent="0.2">
      <c r="F24187" s="450"/>
    </row>
    <row r="24188" spans="6:6" x14ac:dyDescent="0.2">
      <c r="F24188" s="450"/>
    </row>
    <row r="24189" spans="6:6" x14ac:dyDescent="0.2">
      <c r="F24189" s="450"/>
    </row>
    <row r="24190" spans="6:6" x14ac:dyDescent="0.2">
      <c r="F24190" s="450"/>
    </row>
    <row r="24191" spans="6:6" x14ac:dyDescent="0.2">
      <c r="F24191" s="450"/>
    </row>
    <row r="24192" spans="6:6" x14ac:dyDescent="0.2">
      <c r="F24192" s="450"/>
    </row>
    <row r="24193" spans="6:6" x14ac:dyDescent="0.2">
      <c r="F24193" s="450"/>
    </row>
    <row r="24194" spans="6:6" x14ac:dyDescent="0.2">
      <c r="F24194" s="450"/>
    </row>
    <row r="24195" spans="6:6" x14ac:dyDescent="0.2">
      <c r="F24195" s="450"/>
    </row>
    <row r="24196" spans="6:6" x14ac:dyDescent="0.2">
      <c r="F24196" s="450"/>
    </row>
    <row r="24197" spans="6:6" x14ac:dyDescent="0.2">
      <c r="F24197" s="450"/>
    </row>
    <row r="24198" spans="6:6" x14ac:dyDescent="0.2">
      <c r="F24198" s="450"/>
    </row>
    <row r="24199" spans="6:6" x14ac:dyDescent="0.2">
      <c r="F24199" s="450"/>
    </row>
    <row r="24200" spans="6:6" x14ac:dyDescent="0.2">
      <c r="F24200" s="450"/>
    </row>
    <row r="24201" spans="6:6" x14ac:dyDescent="0.2">
      <c r="F24201" s="450"/>
    </row>
    <row r="24202" spans="6:6" x14ac:dyDescent="0.2">
      <c r="F24202" s="450"/>
    </row>
    <row r="24203" spans="6:6" x14ac:dyDescent="0.2">
      <c r="F24203" s="450"/>
    </row>
    <row r="24204" spans="6:6" x14ac:dyDescent="0.2">
      <c r="F24204" s="450"/>
    </row>
    <row r="24205" spans="6:6" x14ac:dyDescent="0.2">
      <c r="F24205" s="450"/>
    </row>
    <row r="24206" spans="6:6" x14ac:dyDescent="0.2">
      <c r="F24206" s="450"/>
    </row>
    <row r="24207" spans="6:6" x14ac:dyDescent="0.2">
      <c r="F24207" s="450"/>
    </row>
    <row r="24208" spans="6:6" x14ac:dyDescent="0.2">
      <c r="F24208" s="450"/>
    </row>
    <row r="24209" spans="6:6" x14ac:dyDescent="0.2">
      <c r="F24209" s="450"/>
    </row>
    <row r="24210" spans="6:6" x14ac:dyDescent="0.2">
      <c r="F24210" s="450"/>
    </row>
    <row r="24211" spans="6:6" x14ac:dyDescent="0.2">
      <c r="F24211" s="450"/>
    </row>
    <row r="24212" spans="6:6" x14ac:dyDescent="0.2">
      <c r="F24212" s="450"/>
    </row>
    <row r="24213" spans="6:6" x14ac:dyDescent="0.2">
      <c r="F24213" s="450"/>
    </row>
    <row r="24214" spans="6:6" x14ac:dyDescent="0.2">
      <c r="F24214" s="450"/>
    </row>
    <row r="24215" spans="6:6" x14ac:dyDescent="0.2">
      <c r="F24215" s="450"/>
    </row>
    <row r="24216" spans="6:6" x14ac:dyDescent="0.2">
      <c r="F24216" s="450"/>
    </row>
    <row r="24217" spans="6:6" x14ac:dyDescent="0.2">
      <c r="F24217" s="450"/>
    </row>
    <row r="24218" spans="6:6" x14ac:dyDescent="0.2">
      <c r="F24218" s="450"/>
    </row>
    <row r="24219" spans="6:6" x14ac:dyDescent="0.2">
      <c r="F24219" s="450"/>
    </row>
    <row r="24220" spans="6:6" x14ac:dyDescent="0.2">
      <c r="F24220" s="450"/>
    </row>
    <row r="24221" spans="6:6" x14ac:dyDescent="0.2">
      <c r="F24221" s="450"/>
    </row>
    <row r="24222" spans="6:6" x14ac:dyDescent="0.2">
      <c r="F24222" s="450"/>
    </row>
    <row r="24223" spans="6:6" x14ac:dyDescent="0.2">
      <c r="F24223" s="450"/>
    </row>
    <row r="24224" spans="6:6" x14ac:dyDescent="0.2">
      <c r="F24224" s="450"/>
    </row>
    <row r="24225" spans="6:6" x14ac:dyDescent="0.2">
      <c r="F24225" s="450"/>
    </row>
    <row r="24226" spans="6:6" x14ac:dyDescent="0.2">
      <c r="F24226" s="450"/>
    </row>
    <row r="24227" spans="6:6" x14ac:dyDescent="0.2">
      <c r="F24227" s="450"/>
    </row>
    <row r="24228" spans="6:6" x14ac:dyDescent="0.2">
      <c r="F24228" s="450"/>
    </row>
    <row r="24229" spans="6:6" x14ac:dyDescent="0.2">
      <c r="F24229" s="450"/>
    </row>
    <row r="24230" spans="6:6" x14ac:dyDescent="0.2">
      <c r="F24230" s="450"/>
    </row>
    <row r="24231" spans="6:6" x14ac:dyDescent="0.2">
      <c r="F24231" s="450"/>
    </row>
    <row r="24232" spans="6:6" x14ac:dyDescent="0.2">
      <c r="F24232" s="450"/>
    </row>
    <row r="24233" spans="6:6" x14ac:dyDescent="0.2">
      <c r="F24233" s="450"/>
    </row>
    <row r="24234" spans="6:6" x14ac:dyDescent="0.2">
      <c r="F24234" s="450"/>
    </row>
    <row r="24235" spans="6:6" x14ac:dyDescent="0.2">
      <c r="F24235" s="450"/>
    </row>
    <row r="24236" spans="6:6" x14ac:dyDescent="0.2">
      <c r="F24236" s="450"/>
    </row>
    <row r="24237" spans="6:6" x14ac:dyDescent="0.2">
      <c r="F24237" s="450"/>
    </row>
    <row r="24238" spans="6:6" x14ac:dyDescent="0.2">
      <c r="F24238" s="450"/>
    </row>
    <row r="24239" spans="6:6" x14ac:dyDescent="0.2">
      <c r="F24239" s="450"/>
    </row>
    <row r="24240" spans="6:6" x14ac:dyDescent="0.2">
      <c r="F24240" s="450"/>
    </row>
    <row r="24241" spans="6:6" x14ac:dyDescent="0.2">
      <c r="F24241" s="450"/>
    </row>
    <row r="24242" spans="6:6" x14ac:dyDescent="0.2">
      <c r="F24242" s="450"/>
    </row>
    <row r="24243" spans="6:6" x14ac:dyDescent="0.2">
      <c r="F24243" s="450"/>
    </row>
    <row r="24244" spans="6:6" x14ac:dyDescent="0.2">
      <c r="F24244" s="450"/>
    </row>
    <row r="24245" spans="6:6" x14ac:dyDescent="0.2">
      <c r="F24245" s="450"/>
    </row>
    <row r="24246" spans="6:6" x14ac:dyDescent="0.2">
      <c r="F24246" s="450"/>
    </row>
    <row r="24247" spans="6:6" x14ac:dyDescent="0.2">
      <c r="F24247" s="450"/>
    </row>
    <row r="24248" spans="6:6" x14ac:dyDescent="0.2">
      <c r="F24248" s="450"/>
    </row>
    <row r="24249" spans="6:6" x14ac:dyDescent="0.2">
      <c r="F24249" s="450"/>
    </row>
    <row r="24250" spans="6:6" x14ac:dyDescent="0.2">
      <c r="F24250" s="450"/>
    </row>
    <row r="24251" spans="6:6" x14ac:dyDescent="0.2">
      <c r="F24251" s="450"/>
    </row>
    <row r="24252" spans="6:6" x14ac:dyDescent="0.2">
      <c r="F24252" s="450"/>
    </row>
    <row r="24253" spans="6:6" x14ac:dyDescent="0.2">
      <c r="F24253" s="450"/>
    </row>
    <row r="24254" spans="6:6" x14ac:dyDescent="0.2">
      <c r="F24254" s="450"/>
    </row>
    <row r="24255" spans="6:6" x14ac:dyDescent="0.2">
      <c r="F24255" s="450"/>
    </row>
    <row r="24256" spans="6:6" x14ac:dyDescent="0.2">
      <c r="F24256" s="450"/>
    </row>
    <row r="24257" spans="6:6" x14ac:dyDescent="0.2">
      <c r="F24257" s="450"/>
    </row>
    <row r="24258" spans="6:6" x14ac:dyDescent="0.2">
      <c r="F24258" s="450"/>
    </row>
    <row r="24259" spans="6:6" x14ac:dyDescent="0.2">
      <c r="F24259" s="450"/>
    </row>
    <row r="24260" spans="6:6" x14ac:dyDescent="0.2">
      <c r="F24260" s="450"/>
    </row>
    <row r="24261" spans="6:6" x14ac:dyDescent="0.2">
      <c r="F24261" s="450"/>
    </row>
    <row r="24262" spans="6:6" x14ac:dyDescent="0.2">
      <c r="F24262" s="450"/>
    </row>
    <row r="24263" spans="6:6" x14ac:dyDescent="0.2">
      <c r="F24263" s="450"/>
    </row>
    <row r="24264" spans="6:6" x14ac:dyDescent="0.2">
      <c r="F24264" s="450"/>
    </row>
    <row r="24265" spans="6:6" x14ac:dyDescent="0.2">
      <c r="F24265" s="450"/>
    </row>
    <row r="24266" spans="6:6" x14ac:dyDescent="0.2">
      <c r="F24266" s="450"/>
    </row>
    <row r="24267" spans="6:6" x14ac:dyDescent="0.2">
      <c r="F24267" s="450"/>
    </row>
    <row r="24268" spans="6:6" x14ac:dyDescent="0.2">
      <c r="F24268" s="450"/>
    </row>
    <row r="24269" spans="6:6" x14ac:dyDescent="0.2">
      <c r="F24269" s="450"/>
    </row>
    <row r="24270" spans="6:6" x14ac:dyDescent="0.2">
      <c r="F24270" s="450"/>
    </row>
    <row r="24271" spans="6:6" x14ac:dyDescent="0.2">
      <c r="F24271" s="450"/>
    </row>
    <row r="24272" spans="6:6" x14ac:dyDescent="0.2">
      <c r="F24272" s="450"/>
    </row>
    <row r="24273" spans="6:6" x14ac:dyDescent="0.2">
      <c r="F24273" s="450"/>
    </row>
    <row r="24274" spans="6:6" x14ac:dyDescent="0.2">
      <c r="F24274" s="450"/>
    </row>
    <row r="24275" spans="6:6" x14ac:dyDescent="0.2">
      <c r="F24275" s="450"/>
    </row>
    <row r="24276" spans="6:6" x14ac:dyDescent="0.2">
      <c r="F24276" s="450"/>
    </row>
    <row r="24277" spans="6:6" x14ac:dyDescent="0.2">
      <c r="F24277" s="450"/>
    </row>
    <row r="24278" spans="6:6" x14ac:dyDescent="0.2">
      <c r="F24278" s="450"/>
    </row>
    <row r="24279" spans="6:6" x14ac:dyDescent="0.2">
      <c r="F24279" s="450"/>
    </row>
    <row r="24280" spans="6:6" x14ac:dyDescent="0.2">
      <c r="F24280" s="450"/>
    </row>
    <row r="24281" spans="6:6" x14ac:dyDescent="0.2">
      <c r="F24281" s="450"/>
    </row>
    <row r="24282" spans="6:6" x14ac:dyDescent="0.2">
      <c r="F24282" s="450"/>
    </row>
    <row r="24283" spans="6:6" x14ac:dyDescent="0.2">
      <c r="F24283" s="450"/>
    </row>
    <row r="24284" spans="6:6" x14ac:dyDescent="0.2">
      <c r="F24284" s="450"/>
    </row>
    <row r="24285" spans="6:6" x14ac:dyDescent="0.2">
      <c r="F24285" s="450"/>
    </row>
    <row r="24286" spans="6:6" x14ac:dyDescent="0.2">
      <c r="F24286" s="450"/>
    </row>
    <row r="24287" spans="6:6" x14ac:dyDescent="0.2">
      <c r="F24287" s="450"/>
    </row>
    <row r="24288" spans="6:6" x14ac:dyDescent="0.2">
      <c r="F24288" s="450"/>
    </row>
    <row r="24289" spans="6:6" x14ac:dyDescent="0.2">
      <c r="F24289" s="450"/>
    </row>
    <row r="24290" spans="6:6" x14ac:dyDescent="0.2">
      <c r="F24290" s="450"/>
    </row>
    <row r="24291" spans="6:6" x14ac:dyDescent="0.2">
      <c r="F24291" s="450"/>
    </row>
    <row r="24292" spans="6:6" x14ac:dyDescent="0.2">
      <c r="F24292" s="450"/>
    </row>
    <row r="24293" spans="6:6" x14ac:dyDescent="0.2">
      <c r="F24293" s="450"/>
    </row>
    <row r="24294" spans="6:6" x14ac:dyDescent="0.2">
      <c r="F24294" s="450"/>
    </row>
    <row r="24295" spans="6:6" x14ac:dyDescent="0.2">
      <c r="F24295" s="450"/>
    </row>
    <row r="24296" spans="6:6" x14ac:dyDescent="0.2">
      <c r="F24296" s="450"/>
    </row>
    <row r="24297" spans="6:6" x14ac:dyDescent="0.2">
      <c r="F24297" s="450"/>
    </row>
    <row r="24298" spans="6:6" x14ac:dyDescent="0.2">
      <c r="F24298" s="450"/>
    </row>
    <row r="24299" spans="6:6" x14ac:dyDescent="0.2">
      <c r="F24299" s="450"/>
    </row>
    <row r="24300" spans="6:6" x14ac:dyDescent="0.2">
      <c r="F24300" s="450"/>
    </row>
    <row r="24301" spans="6:6" x14ac:dyDescent="0.2">
      <c r="F24301" s="450"/>
    </row>
    <row r="24302" spans="6:6" x14ac:dyDescent="0.2">
      <c r="F24302" s="450"/>
    </row>
    <row r="24303" spans="6:6" x14ac:dyDescent="0.2">
      <c r="F24303" s="450"/>
    </row>
    <row r="24304" spans="6:6" x14ac:dyDescent="0.2">
      <c r="F24304" s="450"/>
    </row>
    <row r="24305" spans="6:6" x14ac:dyDescent="0.2">
      <c r="F24305" s="450"/>
    </row>
    <row r="24306" spans="6:6" x14ac:dyDescent="0.2">
      <c r="F24306" s="450"/>
    </row>
    <row r="24307" spans="6:6" x14ac:dyDescent="0.2">
      <c r="F24307" s="450"/>
    </row>
    <row r="24308" spans="6:6" x14ac:dyDescent="0.2">
      <c r="F24308" s="450"/>
    </row>
    <row r="24309" spans="6:6" x14ac:dyDescent="0.2">
      <c r="F24309" s="450"/>
    </row>
    <row r="24310" spans="6:6" x14ac:dyDescent="0.2">
      <c r="F24310" s="450"/>
    </row>
    <row r="24311" spans="6:6" x14ac:dyDescent="0.2">
      <c r="F24311" s="450"/>
    </row>
    <row r="24312" spans="6:6" x14ac:dyDescent="0.2">
      <c r="F24312" s="450"/>
    </row>
    <row r="24313" spans="6:6" x14ac:dyDescent="0.2">
      <c r="F24313" s="450"/>
    </row>
    <row r="24314" spans="6:6" x14ac:dyDescent="0.2">
      <c r="F24314" s="450"/>
    </row>
    <row r="24315" spans="6:6" x14ac:dyDescent="0.2">
      <c r="F24315" s="450"/>
    </row>
    <row r="24316" spans="6:6" x14ac:dyDescent="0.2">
      <c r="F24316" s="450"/>
    </row>
    <row r="24317" spans="6:6" x14ac:dyDescent="0.2">
      <c r="F24317" s="450"/>
    </row>
    <row r="24318" spans="6:6" x14ac:dyDescent="0.2">
      <c r="F24318" s="450"/>
    </row>
    <row r="24319" spans="6:6" x14ac:dyDescent="0.2">
      <c r="F24319" s="450"/>
    </row>
    <row r="24320" spans="6:6" x14ac:dyDescent="0.2">
      <c r="F24320" s="450"/>
    </row>
    <row r="24321" spans="6:6" x14ac:dyDescent="0.2">
      <c r="F24321" s="450"/>
    </row>
    <row r="24322" spans="6:6" x14ac:dyDescent="0.2">
      <c r="F24322" s="450"/>
    </row>
    <row r="24323" spans="6:6" x14ac:dyDescent="0.2">
      <c r="F24323" s="450"/>
    </row>
    <row r="24324" spans="6:6" x14ac:dyDescent="0.2">
      <c r="F24324" s="450"/>
    </row>
    <row r="24325" spans="6:6" x14ac:dyDescent="0.2">
      <c r="F24325" s="450"/>
    </row>
    <row r="24326" spans="6:6" x14ac:dyDescent="0.2">
      <c r="F24326" s="450"/>
    </row>
    <row r="24327" spans="6:6" x14ac:dyDescent="0.2">
      <c r="F24327" s="450"/>
    </row>
    <row r="24328" spans="6:6" x14ac:dyDescent="0.2">
      <c r="F24328" s="450"/>
    </row>
    <row r="24329" spans="6:6" x14ac:dyDescent="0.2">
      <c r="F24329" s="450"/>
    </row>
    <row r="24330" spans="6:6" x14ac:dyDescent="0.2">
      <c r="F24330" s="450"/>
    </row>
    <row r="24331" spans="6:6" x14ac:dyDescent="0.2">
      <c r="F24331" s="450"/>
    </row>
    <row r="24332" spans="6:6" x14ac:dyDescent="0.2">
      <c r="F24332" s="450"/>
    </row>
    <row r="24333" spans="6:6" x14ac:dyDescent="0.2">
      <c r="F24333" s="450"/>
    </row>
    <row r="24334" spans="6:6" x14ac:dyDescent="0.2">
      <c r="F24334" s="450"/>
    </row>
    <row r="24335" spans="6:6" x14ac:dyDescent="0.2">
      <c r="F24335" s="450"/>
    </row>
    <row r="24336" spans="6:6" x14ac:dyDescent="0.2">
      <c r="F24336" s="450"/>
    </row>
    <row r="24337" spans="6:6" x14ac:dyDescent="0.2">
      <c r="F24337" s="450"/>
    </row>
    <row r="24338" spans="6:6" x14ac:dyDescent="0.2">
      <c r="F24338" s="450"/>
    </row>
    <row r="24339" spans="6:6" x14ac:dyDescent="0.2">
      <c r="F24339" s="450"/>
    </row>
    <row r="24340" spans="6:6" x14ac:dyDescent="0.2">
      <c r="F24340" s="450"/>
    </row>
    <row r="24341" spans="6:6" x14ac:dyDescent="0.2">
      <c r="F24341" s="450"/>
    </row>
    <row r="24342" spans="6:6" x14ac:dyDescent="0.2">
      <c r="F24342" s="450"/>
    </row>
    <row r="24343" spans="6:6" x14ac:dyDescent="0.2">
      <c r="F24343" s="450"/>
    </row>
    <row r="24344" spans="6:6" x14ac:dyDescent="0.2">
      <c r="F24344" s="450"/>
    </row>
    <row r="24345" spans="6:6" x14ac:dyDescent="0.2">
      <c r="F24345" s="450"/>
    </row>
    <row r="24346" spans="6:6" x14ac:dyDescent="0.2">
      <c r="F24346" s="450"/>
    </row>
    <row r="24347" spans="6:6" x14ac:dyDescent="0.2">
      <c r="F24347" s="450"/>
    </row>
    <row r="24348" spans="6:6" x14ac:dyDescent="0.2">
      <c r="F24348" s="450"/>
    </row>
    <row r="24349" spans="6:6" x14ac:dyDescent="0.2">
      <c r="F24349" s="450"/>
    </row>
    <row r="24350" spans="6:6" x14ac:dyDescent="0.2">
      <c r="F24350" s="450"/>
    </row>
    <row r="24351" spans="6:6" x14ac:dyDescent="0.2">
      <c r="F24351" s="450"/>
    </row>
    <row r="24352" spans="6:6" x14ac:dyDescent="0.2">
      <c r="F24352" s="450"/>
    </row>
    <row r="24353" spans="6:6" x14ac:dyDescent="0.2">
      <c r="F24353" s="450"/>
    </row>
    <row r="24354" spans="6:6" x14ac:dyDescent="0.2">
      <c r="F24354" s="450"/>
    </row>
    <row r="24355" spans="6:6" x14ac:dyDescent="0.2">
      <c r="F24355" s="450"/>
    </row>
    <row r="24356" spans="6:6" x14ac:dyDescent="0.2">
      <c r="F24356" s="450"/>
    </row>
    <row r="24357" spans="6:6" x14ac:dyDescent="0.2">
      <c r="F24357" s="450"/>
    </row>
    <row r="24358" spans="6:6" x14ac:dyDescent="0.2">
      <c r="F24358" s="450"/>
    </row>
    <row r="24359" spans="6:6" x14ac:dyDescent="0.2">
      <c r="F24359" s="450"/>
    </row>
    <row r="24360" spans="6:6" x14ac:dyDescent="0.2">
      <c r="F24360" s="450"/>
    </row>
    <row r="24361" spans="6:6" x14ac:dyDescent="0.2">
      <c r="F24361" s="450"/>
    </row>
    <row r="24362" spans="6:6" x14ac:dyDescent="0.2">
      <c r="F24362" s="450"/>
    </row>
    <row r="24363" spans="6:6" x14ac:dyDescent="0.2">
      <c r="F24363" s="450"/>
    </row>
    <row r="24364" spans="6:6" x14ac:dyDescent="0.2">
      <c r="F24364" s="450"/>
    </row>
    <row r="24365" spans="6:6" x14ac:dyDescent="0.2">
      <c r="F24365" s="450"/>
    </row>
    <row r="24366" spans="6:6" x14ac:dyDescent="0.2">
      <c r="F24366" s="450"/>
    </row>
    <row r="24367" spans="6:6" x14ac:dyDescent="0.2">
      <c r="F24367" s="450"/>
    </row>
    <row r="24368" spans="6:6" x14ac:dyDescent="0.2">
      <c r="F24368" s="450"/>
    </row>
    <row r="24369" spans="6:6" x14ac:dyDescent="0.2">
      <c r="F24369" s="450"/>
    </row>
    <row r="24370" spans="6:6" x14ac:dyDescent="0.2">
      <c r="F24370" s="450"/>
    </row>
    <row r="24371" spans="6:6" x14ac:dyDescent="0.2">
      <c r="F24371" s="450"/>
    </row>
    <row r="24372" spans="6:6" x14ac:dyDescent="0.2">
      <c r="F24372" s="450"/>
    </row>
    <row r="24373" spans="6:6" x14ac:dyDescent="0.2">
      <c r="F24373" s="450"/>
    </row>
    <row r="24374" spans="6:6" x14ac:dyDescent="0.2">
      <c r="F24374" s="450"/>
    </row>
    <row r="24375" spans="6:6" x14ac:dyDescent="0.2">
      <c r="F24375" s="450"/>
    </row>
    <row r="24376" spans="6:6" x14ac:dyDescent="0.2">
      <c r="F24376" s="450"/>
    </row>
    <row r="24377" spans="6:6" x14ac:dyDescent="0.2">
      <c r="F24377" s="450"/>
    </row>
    <row r="24378" spans="6:6" x14ac:dyDescent="0.2">
      <c r="F24378" s="450"/>
    </row>
    <row r="24379" spans="6:6" x14ac:dyDescent="0.2">
      <c r="F24379" s="450"/>
    </row>
    <row r="24380" spans="6:6" x14ac:dyDescent="0.2">
      <c r="F24380" s="450"/>
    </row>
    <row r="24381" spans="6:6" x14ac:dyDescent="0.2">
      <c r="F24381" s="450"/>
    </row>
    <row r="24382" spans="6:6" x14ac:dyDescent="0.2">
      <c r="F24382" s="450"/>
    </row>
    <row r="24383" spans="6:6" x14ac:dyDescent="0.2">
      <c r="F24383" s="450"/>
    </row>
    <row r="24384" spans="6:6" x14ac:dyDescent="0.2">
      <c r="F24384" s="450"/>
    </row>
    <row r="24385" spans="6:6" x14ac:dyDescent="0.2">
      <c r="F24385" s="450"/>
    </row>
    <row r="24386" spans="6:6" x14ac:dyDescent="0.2">
      <c r="F24386" s="450"/>
    </row>
    <row r="24387" spans="6:6" x14ac:dyDescent="0.2">
      <c r="F24387" s="450"/>
    </row>
    <row r="24388" spans="6:6" x14ac:dyDescent="0.2">
      <c r="F24388" s="450"/>
    </row>
    <row r="24389" spans="6:6" x14ac:dyDescent="0.2">
      <c r="F24389" s="450"/>
    </row>
    <row r="24390" spans="6:6" x14ac:dyDescent="0.2">
      <c r="F24390" s="450"/>
    </row>
    <row r="24391" spans="6:6" x14ac:dyDescent="0.2">
      <c r="F24391" s="450"/>
    </row>
    <row r="24392" spans="6:6" x14ac:dyDescent="0.2">
      <c r="F24392" s="450"/>
    </row>
    <row r="24393" spans="6:6" x14ac:dyDescent="0.2">
      <c r="F24393" s="450"/>
    </row>
    <row r="24394" spans="6:6" x14ac:dyDescent="0.2">
      <c r="F24394" s="450"/>
    </row>
    <row r="24395" spans="6:6" x14ac:dyDescent="0.2">
      <c r="F24395" s="450"/>
    </row>
    <row r="24396" spans="6:6" x14ac:dyDescent="0.2">
      <c r="F24396" s="450"/>
    </row>
    <row r="24397" spans="6:6" x14ac:dyDescent="0.2">
      <c r="F24397" s="450"/>
    </row>
    <row r="24398" spans="6:6" x14ac:dyDescent="0.2">
      <c r="F24398" s="450"/>
    </row>
    <row r="24399" spans="6:6" x14ac:dyDescent="0.2">
      <c r="F24399" s="450"/>
    </row>
    <row r="24400" spans="6:6" x14ac:dyDescent="0.2">
      <c r="F24400" s="450"/>
    </row>
    <row r="24401" spans="6:6" x14ac:dyDescent="0.2">
      <c r="F24401" s="450"/>
    </row>
    <row r="24402" spans="6:6" x14ac:dyDescent="0.2">
      <c r="F24402" s="450"/>
    </row>
    <row r="24403" spans="6:6" x14ac:dyDescent="0.2">
      <c r="F24403" s="450"/>
    </row>
    <row r="24404" spans="6:6" x14ac:dyDescent="0.2">
      <c r="F24404" s="450"/>
    </row>
    <row r="24405" spans="6:6" x14ac:dyDescent="0.2">
      <c r="F24405" s="450"/>
    </row>
    <row r="24406" spans="6:6" x14ac:dyDescent="0.2">
      <c r="F24406" s="450"/>
    </row>
    <row r="24407" spans="6:6" x14ac:dyDescent="0.2">
      <c r="F24407" s="450"/>
    </row>
    <row r="24408" spans="6:6" x14ac:dyDescent="0.2">
      <c r="F24408" s="450"/>
    </row>
    <row r="24409" spans="6:6" x14ac:dyDescent="0.2">
      <c r="F24409" s="450"/>
    </row>
    <row r="24410" spans="6:6" x14ac:dyDescent="0.2">
      <c r="F24410" s="450"/>
    </row>
    <row r="24411" spans="6:6" x14ac:dyDescent="0.2">
      <c r="F24411" s="450"/>
    </row>
    <row r="24412" spans="6:6" x14ac:dyDescent="0.2">
      <c r="F24412" s="450"/>
    </row>
    <row r="24413" spans="6:6" x14ac:dyDescent="0.2">
      <c r="F24413" s="450"/>
    </row>
    <row r="24414" spans="6:6" x14ac:dyDescent="0.2">
      <c r="F24414" s="450"/>
    </row>
    <row r="24415" spans="6:6" x14ac:dyDescent="0.2">
      <c r="F24415" s="450"/>
    </row>
    <row r="24416" spans="6:6" x14ac:dyDescent="0.2">
      <c r="F24416" s="450"/>
    </row>
    <row r="24417" spans="6:6" x14ac:dyDescent="0.2">
      <c r="F24417" s="450"/>
    </row>
    <row r="24418" spans="6:6" x14ac:dyDescent="0.2">
      <c r="F24418" s="450"/>
    </row>
    <row r="24419" spans="6:6" x14ac:dyDescent="0.2">
      <c r="F24419" s="450"/>
    </row>
    <row r="24420" spans="6:6" x14ac:dyDescent="0.2">
      <c r="F24420" s="450"/>
    </row>
    <row r="24421" spans="6:6" x14ac:dyDescent="0.2">
      <c r="F24421" s="450"/>
    </row>
    <row r="24422" spans="6:6" x14ac:dyDescent="0.2">
      <c r="F24422" s="450"/>
    </row>
    <row r="24423" spans="6:6" x14ac:dyDescent="0.2">
      <c r="F24423" s="450"/>
    </row>
    <row r="24424" spans="6:6" x14ac:dyDescent="0.2">
      <c r="F24424" s="450"/>
    </row>
    <row r="24425" spans="6:6" x14ac:dyDescent="0.2">
      <c r="F24425" s="450"/>
    </row>
    <row r="24426" spans="6:6" x14ac:dyDescent="0.2">
      <c r="F24426" s="450"/>
    </row>
    <row r="24427" spans="6:6" x14ac:dyDescent="0.2">
      <c r="F24427" s="450"/>
    </row>
    <row r="24428" spans="6:6" x14ac:dyDescent="0.2">
      <c r="F24428" s="450"/>
    </row>
    <row r="24429" spans="6:6" x14ac:dyDescent="0.2">
      <c r="F24429" s="450"/>
    </row>
    <row r="24430" spans="6:6" x14ac:dyDescent="0.2">
      <c r="F24430" s="450"/>
    </row>
    <row r="24431" spans="6:6" x14ac:dyDescent="0.2">
      <c r="F24431" s="450"/>
    </row>
    <row r="24432" spans="6:6" x14ac:dyDescent="0.2">
      <c r="F24432" s="450"/>
    </row>
    <row r="24433" spans="6:6" x14ac:dyDescent="0.2">
      <c r="F24433" s="450"/>
    </row>
    <row r="24434" spans="6:6" x14ac:dyDescent="0.2">
      <c r="F24434" s="450"/>
    </row>
    <row r="24435" spans="6:6" x14ac:dyDescent="0.2">
      <c r="F24435" s="450"/>
    </row>
    <row r="24436" spans="6:6" x14ac:dyDescent="0.2">
      <c r="F24436" s="450"/>
    </row>
    <row r="24437" spans="6:6" x14ac:dyDescent="0.2">
      <c r="F24437" s="450"/>
    </row>
    <row r="24438" spans="6:6" x14ac:dyDescent="0.2">
      <c r="F24438" s="450"/>
    </row>
    <row r="24439" spans="6:6" x14ac:dyDescent="0.2">
      <c r="F24439" s="450"/>
    </row>
    <row r="24440" spans="6:6" x14ac:dyDescent="0.2">
      <c r="F24440" s="450"/>
    </row>
    <row r="24441" spans="6:6" x14ac:dyDescent="0.2">
      <c r="F24441" s="450"/>
    </row>
    <row r="24442" spans="6:6" x14ac:dyDescent="0.2">
      <c r="F24442" s="450"/>
    </row>
    <row r="24443" spans="6:6" x14ac:dyDescent="0.2">
      <c r="F24443" s="450"/>
    </row>
    <row r="24444" spans="6:6" x14ac:dyDescent="0.2">
      <c r="F24444" s="450"/>
    </row>
    <row r="24445" spans="6:6" x14ac:dyDescent="0.2">
      <c r="F24445" s="450"/>
    </row>
    <row r="24446" spans="6:6" x14ac:dyDescent="0.2">
      <c r="F24446" s="450"/>
    </row>
    <row r="24447" spans="6:6" x14ac:dyDescent="0.2">
      <c r="F24447" s="450"/>
    </row>
    <row r="24448" spans="6:6" x14ac:dyDescent="0.2">
      <c r="F24448" s="450"/>
    </row>
    <row r="24449" spans="6:6" x14ac:dyDescent="0.2">
      <c r="F24449" s="450"/>
    </row>
    <row r="24450" spans="6:6" x14ac:dyDescent="0.2">
      <c r="F24450" s="450"/>
    </row>
    <row r="24451" spans="6:6" x14ac:dyDescent="0.2">
      <c r="F24451" s="450"/>
    </row>
    <row r="24452" spans="6:6" x14ac:dyDescent="0.2">
      <c r="F24452" s="450"/>
    </row>
    <row r="24453" spans="6:6" x14ac:dyDescent="0.2">
      <c r="F24453" s="450"/>
    </row>
    <row r="24454" spans="6:6" x14ac:dyDescent="0.2">
      <c r="F24454" s="450"/>
    </row>
    <row r="24455" spans="6:6" x14ac:dyDescent="0.2">
      <c r="F24455" s="450"/>
    </row>
    <row r="24456" spans="6:6" x14ac:dyDescent="0.2">
      <c r="F24456" s="450"/>
    </row>
    <row r="24457" spans="6:6" x14ac:dyDescent="0.2">
      <c r="F24457" s="450"/>
    </row>
    <row r="24458" spans="6:6" x14ac:dyDescent="0.2">
      <c r="F24458" s="450"/>
    </row>
    <row r="24459" spans="6:6" x14ac:dyDescent="0.2">
      <c r="F24459" s="450"/>
    </row>
    <row r="24460" spans="6:6" x14ac:dyDescent="0.2">
      <c r="F24460" s="450"/>
    </row>
    <row r="24461" spans="6:6" x14ac:dyDescent="0.2">
      <c r="F24461" s="450"/>
    </row>
    <row r="24462" spans="6:6" x14ac:dyDescent="0.2">
      <c r="F24462" s="450"/>
    </row>
    <row r="24463" spans="6:6" x14ac:dyDescent="0.2">
      <c r="F24463" s="450"/>
    </row>
    <row r="24464" spans="6:6" x14ac:dyDescent="0.2">
      <c r="F24464" s="450"/>
    </row>
    <row r="24465" spans="6:6" x14ac:dyDescent="0.2">
      <c r="F24465" s="450"/>
    </row>
    <row r="24466" spans="6:6" x14ac:dyDescent="0.2">
      <c r="F24466" s="450"/>
    </row>
    <row r="24467" spans="6:6" x14ac:dyDescent="0.2">
      <c r="F24467" s="450"/>
    </row>
    <row r="24468" spans="6:6" x14ac:dyDescent="0.2">
      <c r="F24468" s="450"/>
    </row>
    <row r="24469" spans="6:6" x14ac:dyDescent="0.2">
      <c r="F24469" s="450"/>
    </row>
    <row r="24470" spans="6:6" x14ac:dyDescent="0.2">
      <c r="F24470" s="450"/>
    </row>
    <row r="24471" spans="6:6" x14ac:dyDescent="0.2">
      <c r="F24471" s="450"/>
    </row>
    <row r="24472" spans="6:6" x14ac:dyDescent="0.2">
      <c r="F24472" s="450"/>
    </row>
    <row r="24473" spans="6:6" x14ac:dyDescent="0.2">
      <c r="F24473" s="450"/>
    </row>
    <row r="24474" spans="6:6" x14ac:dyDescent="0.2">
      <c r="F24474" s="450"/>
    </row>
    <row r="24475" spans="6:6" x14ac:dyDescent="0.2">
      <c r="F24475" s="450"/>
    </row>
    <row r="24476" spans="6:6" x14ac:dyDescent="0.2">
      <c r="F24476" s="450"/>
    </row>
    <row r="24477" spans="6:6" x14ac:dyDescent="0.2">
      <c r="F24477" s="450"/>
    </row>
    <row r="24478" spans="6:6" x14ac:dyDescent="0.2">
      <c r="F24478" s="450"/>
    </row>
    <row r="24479" spans="6:6" x14ac:dyDescent="0.2">
      <c r="F24479" s="450"/>
    </row>
    <row r="24480" spans="6:6" x14ac:dyDescent="0.2">
      <c r="F24480" s="450"/>
    </row>
    <row r="24481" spans="6:6" x14ac:dyDescent="0.2">
      <c r="F24481" s="450"/>
    </row>
    <row r="24482" spans="6:6" x14ac:dyDescent="0.2">
      <c r="F24482" s="450"/>
    </row>
    <row r="24483" spans="6:6" x14ac:dyDescent="0.2">
      <c r="F24483" s="450"/>
    </row>
    <row r="24484" spans="6:6" x14ac:dyDescent="0.2">
      <c r="F24484" s="450"/>
    </row>
    <row r="24485" spans="6:6" x14ac:dyDescent="0.2">
      <c r="F24485" s="450"/>
    </row>
    <row r="24486" spans="6:6" x14ac:dyDescent="0.2">
      <c r="F24486" s="450"/>
    </row>
    <row r="24487" spans="6:6" x14ac:dyDescent="0.2">
      <c r="F24487" s="450"/>
    </row>
    <row r="24488" spans="6:6" x14ac:dyDescent="0.2">
      <c r="F24488" s="450"/>
    </row>
    <row r="24489" spans="6:6" x14ac:dyDescent="0.2">
      <c r="F24489" s="450"/>
    </row>
    <row r="24490" spans="6:6" x14ac:dyDescent="0.2">
      <c r="F24490" s="450"/>
    </row>
    <row r="24491" spans="6:6" x14ac:dyDescent="0.2">
      <c r="F24491" s="450"/>
    </row>
    <row r="24492" spans="6:6" x14ac:dyDescent="0.2">
      <c r="F24492" s="450"/>
    </row>
    <row r="24493" spans="6:6" x14ac:dyDescent="0.2">
      <c r="F24493" s="450"/>
    </row>
    <row r="24494" spans="6:6" x14ac:dyDescent="0.2">
      <c r="F24494" s="450"/>
    </row>
    <row r="24495" spans="6:6" x14ac:dyDescent="0.2">
      <c r="F24495" s="450"/>
    </row>
    <row r="24496" spans="6:6" x14ac:dyDescent="0.2">
      <c r="F24496" s="450"/>
    </row>
    <row r="24497" spans="6:6" x14ac:dyDescent="0.2">
      <c r="F24497" s="450"/>
    </row>
    <row r="24498" spans="6:6" x14ac:dyDescent="0.2">
      <c r="F24498" s="450"/>
    </row>
    <row r="24499" spans="6:6" x14ac:dyDescent="0.2">
      <c r="F24499" s="450"/>
    </row>
    <row r="24500" spans="6:6" x14ac:dyDescent="0.2">
      <c r="F24500" s="450"/>
    </row>
    <row r="24501" spans="6:6" x14ac:dyDescent="0.2">
      <c r="F24501" s="450"/>
    </row>
    <row r="24502" spans="6:6" x14ac:dyDescent="0.2">
      <c r="F24502" s="450"/>
    </row>
    <row r="24503" spans="6:6" x14ac:dyDescent="0.2">
      <c r="F24503" s="450"/>
    </row>
    <row r="24504" spans="6:6" x14ac:dyDescent="0.2">
      <c r="F24504" s="450"/>
    </row>
    <row r="24505" spans="6:6" x14ac:dyDescent="0.2">
      <c r="F24505" s="450"/>
    </row>
    <row r="24506" spans="6:6" x14ac:dyDescent="0.2">
      <c r="F24506" s="450"/>
    </row>
    <row r="24507" spans="6:6" x14ac:dyDescent="0.2">
      <c r="F24507" s="450"/>
    </row>
    <row r="24508" spans="6:6" x14ac:dyDescent="0.2">
      <c r="F24508" s="450"/>
    </row>
    <row r="24509" spans="6:6" x14ac:dyDescent="0.2">
      <c r="F24509" s="450"/>
    </row>
    <row r="24510" spans="6:6" x14ac:dyDescent="0.2">
      <c r="F24510" s="450"/>
    </row>
    <row r="24511" spans="6:6" x14ac:dyDescent="0.2">
      <c r="F24511" s="450"/>
    </row>
    <row r="24512" spans="6:6" x14ac:dyDescent="0.2">
      <c r="F24512" s="450"/>
    </row>
    <row r="24513" spans="6:6" x14ac:dyDescent="0.2">
      <c r="F24513" s="450"/>
    </row>
    <row r="24514" spans="6:6" x14ac:dyDescent="0.2">
      <c r="F24514" s="450"/>
    </row>
    <row r="24515" spans="6:6" x14ac:dyDescent="0.2">
      <c r="F24515" s="450"/>
    </row>
    <row r="24516" spans="6:6" x14ac:dyDescent="0.2">
      <c r="F24516" s="450"/>
    </row>
    <row r="24517" spans="6:6" x14ac:dyDescent="0.2">
      <c r="F24517" s="450"/>
    </row>
    <row r="24518" spans="6:6" x14ac:dyDescent="0.2">
      <c r="F24518" s="450"/>
    </row>
    <row r="24519" spans="6:6" x14ac:dyDescent="0.2">
      <c r="F24519" s="450"/>
    </row>
    <row r="24520" spans="6:6" x14ac:dyDescent="0.2">
      <c r="F24520" s="450"/>
    </row>
    <row r="24521" spans="6:6" x14ac:dyDescent="0.2">
      <c r="F24521" s="450"/>
    </row>
    <row r="24522" spans="6:6" x14ac:dyDescent="0.2">
      <c r="F24522" s="450"/>
    </row>
    <row r="24523" spans="6:6" x14ac:dyDescent="0.2">
      <c r="F24523" s="450"/>
    </row>
    <row r="24524" spans="6:6" x14ac:dyDescent="0.2">
      <c r="F24524" s="450"/>
    </row>
    <row r="24525" spans="6:6" x14ac:dyDescent="0.2">
      <c r="F24525" s="450"/>
    </row>
    <row r="24526" spans="6:6" x14ac:dyDescent="0.2">
      <c r="F24526" s="450"/>
    </row>
    <row r="24527" spans="6:6" x14ac:dyDescent="0.2">
      <c r="F24527" s="450"/>
    </row>
    <row r="24528" spans="6:6" x14ac:dyDescent="0.2">
      <c r="F24528" s="450"/>
    </row>
    <row r="24529" spans="6:6" x14ac:dyDescent="0.2">
      <c r="F24529" s="450"/>
    </row>
    <row r="24530" spans="6:6" x14ac:dyDescent="0.2">
      <c r="F24530" s="450"/>
    </row>
    <row r="24531" spans="6:6" x14ac:dyDescent="0.2">
      <c r="F24531" s="450"/>
    </row>
    <row r="24532" spans="6:6" x14ac:dyDescent="0.2">
      <c r="F24532" s="450"/>
    </row>
    <row r="24533" spans="6:6" x14ac:dyDescent="0.2">
      <c r="F24533" s="450"/>
    </row>
    <row r="24534" spans="6:6" x14ac:dyDescent="0.2">
      <c r="F24534" s="450"/>
    </row>
    <row r="24535" spans="6:6" x14ac:dyDescent="0.2">
      <c r="F24535" s="450"/>
    </row>
    <row r="24536" spans="6:6" x14ac:dyDescent="0.2">
      <c r="F24536" s="450"/>
    </row>
    <row r="24537" spans="6:6" x14ac:dyDescent="0.2">
      <c r="F24537" s="450"/>
    </row>
    <row r="24538" spans="6:6" x14ac:dyDescent="0.2">
      <c r="F24538" s="450"/>
    </row>
    <row r="24539" spans="6:6" x14ac:dyDescent="0.2">
      <c r="F24539" s="450"/>
    </row>
    <row r="24540" spans="6:6" x14ac:dyDescent="0.2">
      <c r="F24540" s="450"/>
    </row>
    <row r="24541" spans="6:6" x14ac:dyDescent="0.2">
      <c r="F24541" s="450"/>
    </row>
    <row r="24542" spans="6:6" x14ac:dyDescent="0.2">
      <c r="F24542" s="450"/>
    </row>
    <row r="24543" spans="6:6" x14ac:dyDescent="0.2">
      <c r="F24543" s="450"/>
    </row>
    <row r="24544" spans="6:6" x14ac:dyDescent="0.2">
      <c r="F24544" s="450"/>
    </row>
    <row r="24545" spans="6:6" x14ac:dyDescent="0.2">
      <c r="F24545" s="450"/>
    </row>
    <row r="24546" spans="6:6" x14ac:dyDescent="0.2">
      <c r="F24546" s="450"/>
    </row>
    <row r="24547" spans="6:6" x14ac:dyDescent="0.2">
      <c r="F24547" s="450"/>
    </row>
    <row r="24548" spans="6:6" x14ac:dyDescent="0.2">
      <c r="F24548" s="450"/>
    </row>
    <row r="24549" spans="6:6" x14ac:dyDescent="0.2">
      <c r="F24549" s="450"/>
    </row>
    <row r="24550" spans="6:6" x14ac:dyDescent="0.2">
      <c r="F24550" s="450"/>
    </row>
    <row r="24551" spans="6:6" x14ac:dyDescent="0.2">
      <c r="F24551" s="450"/>
    </row>
    <row r="24552" spans="6:6" x14ac:dyDescent="0.2">
      <c r="F24552" s="450"/>
    </row>
    <row r="24553" spans="6:6" x14ac:dyDescent="0.2">
      <c r="F24553" s="450"/>
    </row>
    <row r="24554" spans="6:6" x14ac:dyDescent="0.2">
      <c r="F24554" s="450"/>
    </row>
    <row r="24555" spans="6:6" x14ac:dyDescent="0.2">
      <c r="F24555" s="450"/>
    </row>
    <row r="24556" spans="6:6" x14ac:dyDescent="0.2">
      <c r="F24556" s="450"/>
    </row>
    <row r="24557" spans="6:6" x14ac:dyDescent="0.2">
      <c r="F24557" s="450"/>
    </row>
    <row r="24558" spans="6:6" x14ac:dyDescent="0.2">
      <c r="F24558" s="450"/>
    </row>
    <row r="24559" spans="6:6" x14ac:dyDescent="0.2">
      <c r="F24559" s="450"/>
    </row>
    <row r="24560" spans="6:6" x14ac:dyDescent="0.2">
      <c r="F24560" s="450"/>
    </row>
    <row r="24561" spans="6:6" x14ac:dyDescent="0.2">
      <c r="F24561" s="450"/>
    </row>
    <row r="24562" spans="6:6" x14ac:dyDescent="0.2">
      <c r="F24562" s="450"/>
    </row>
    <row r="24563" spans="6:6" x14ac:dyDescent="0.2">
      <c r="F24563" s="450"/>
    </row>
    <row r="24564" spans="6:6" x14ac:dyDescent="0.2">
      <c r="F24564" s="450"/>
    </row>
    <row r="24565" spans="6:6" x14ac:dyDescent="0.2">
      <c r="F24565" s="450"/>
    </row>
    <row r="24566" spans="6:6" x14ac:dyDescent="0.2">
      <c r="F24566" s="450"/>
    </row>
    <row r="24567" spans="6:6" x14ac:dyDescent="0.2">
      <c r="F24567" s="450"/>
    </row>
    <row r="24568" spans="6:6" x14ac:dyDescent="0.2">
      <c r="F24568" s="450"/>
    </row>
    <row r="24569" spans="6:6" x14ac:dyDescent="0.2">
      <c r="F24569" s="450"/>
    </row>
    <row r="24570" spans="6:6" x14ac:dyDescent="0.2">
      <c r="F24570" s="450"/>
    </row>
    <row r="24571" spans="6:6" x14ac:dyDescent="0.2">
      <c r="F24571" s="450"/>
    </row>
    <row r="24572" spans="6:6" x14ac:dyDescent="0.2">
      <c r="F24572" s="450"/>
    </row>
    <row r="24573" spans="6:6" x14ac:dyDescent="0.2">
      <c r="F24573" s="450"/>
    </row>
    <row r="24574" spans="6:6" x14ac:dyDescent="0.2">
      <c r="F24574" s="450"/>
    </row>
    <row r="24575" spans="6:6" x14ac:dyDescent="0.2">
      <c r="F24575" s="450"/>
    </row>
    <row r="24576" spans="6:6" x14ac:dyDescent="0.2">
      <c r="F24576" s="450"/>
    </row>
    <row r="24577" spans="6:6" x14ac:dyDescent="0.2">
      <c r="F24577" s="450"/>
    </row>
    <row r="24578" spans="6:6" x14ac:dyDescent="0.2">
      <c r="F24578" s="450"/>
    </row>
    <row r="24579" spans="6:6" x14ac:dyDescent="0.2">
      <c r="F24579" s="450"/>
    </row>
    <row r="24580" spans="6:6" x14ac:dyDescent="0.2">
      <c r="F24580" s="450"/>
    </row>
    <row r="24581" spans="6:6" x14ac:dyDescent="0.2">
      <c r="F24581" s="450"/>
    </row>
    <row r="24582" spans="6:6" x14ac:dyDescent="0.2">
      <c r="F24582" s="450"/>
    </row>
    <row r="24583" spans="6:6" x14ac:dyDescent="0.2">
      <c r="F24583" s="450"/>
    </row>
    <row r="24584" spans="6:6" x14ac:dyDescent="0.2">
      <c r="F24584" s="450"/>
    </row>
    <row r="24585" spans="6:6" x14ac:dyDescent="0.2">
      <c r="F24585" s="450"/>
    </row>
    <row r="24586" spans="6:6" x14ac:dyDescent="0.2">
      <c r="F24586" s="450"/>
    </row>
    <row r="24587" spans="6:6" x14ac:dyDescent="0.2">
      <c r="F24587" s="450"/>
    </row>
    <row r="24588" spans="6:6" x14ac:dyDescent="0.2">
      <c r="F24588" s="450"/>
    </row>
    <row r="24589" spans="6:6" x14ac:dyDescent="0.2">
      <c r="F24589" s="450"/>
    </row>
    <row r="24590" spans="6:6" x14ac:dyDescent="0.2">
      <c r="F24590" s="450"/>
    </row>
    <row r="24591" spans="6:6" x14ac:dyDescent="0.2">
      <c r="F24591" s="450"/>
    </row>
    <row r="24592" spans="6:6" x14ac:dyDescent="0.2">
      <c r="F24592" s="450"/>
    </row>
    <row r="24593" spans="6:6" x14ac:dyDescent="0.2">
      <c r="F24593" s="450"/>
    </row>
    <row r="24594" spans="6:6" x14ac:dyDescent="0.2">
      <c r="F24594" s="450"/>
    </row>
    <row r="24595" spans="6:6" x14ac:dyDescent="0.2">
      <c r="F24595" s="450"/>
    </row>
    <row r="24596" spans="6:6" x14ac:dyDescent="0.2">
      <c r="F24596" s="450"/>
    </row>
    <row r="24597" spans="6:6" x14ac:dyDescent="0.2">
      <c r="F24597" s="450"/>
    </row>
    <row r="24598" spans="6:6" x14ac:dyDescent="0.2">
      <c r="F24598" s="450"/>
    </row>
    <row r="24599" spans="6:6" x14ac:dyDescent="0.2">
      <c r="F24599" s="450"/>
    </row>
    <row r="24600" spans="6:6" x14ac:dyDescent="0.2">
      <c r="F24600" s="450"/>
    </row>
    <row r="24601" spans="6:6" x14ac:dyDescent="0.2">
      <c r="F24601" s="450"/>
    </row>
    <row r="24602" spans="6:6" x14ac:dyDescent="0.2">
      <c r="F24602" s="450"/>
    </row>
    <row r="24603" spans="6:6" x14ac:dyDescent="0.2">
      <c r="F24603" s="450"/>
    </row>
    <row r="24604" spans="6:6" x14ac:dyDescent="0.2">
      <c r="F24604" s="450"/>
    </row>
    <row r="24605" spans="6:6" x14ac:dyDescent="0.2">
      <c r="F24605" s="450"/>
    </row>
    <row r="24606" spans="6:6" x14ac:dyDescent="0.2">
      <c r="F24606" s="450"/>
    </row>
    <row r="24607" spans="6:6" x14ac:dyDescent="0.2">
      <c r="F24607" s="450"/>
    </row>
    <row r="24608" spans="6:6" x14ac:dyDescent="0.2">
      <c r="F24608" s="450"/>
    </row>
    <row r="24609" spans="6:6" x14ac:dyDescent="0.2">
      <c r="F24609" s="450"/>
    </row>
    <row r="24610" spans="6:6" x14ac:dyDescent="0.2">
      <c r="F24610" s="450"/>
    </row>
    <row r="24611" spans="6:6" x14ac:dyDescent="0.2">
      <c r="F24611" s="450"/>
    </row>
    <row r="24612" spans="6:6" x14ac:dyDescent="0.2">
      <c r="F24612" s="450"/>
    </row>
    <row r="24613" spans="6:6" x14ac:dyDescent="0.2">
      <c r="F24613" s="450"/>
    </row>
    <row r="24614" spans="6:6" x14ac:dyDescent="0.2">
      <c r="F24614" s="450"/>
    </row>
    <row r="24615" spans="6:6" x14ac:dyDescent="0.2">
      <c r="F24615" s="450"/>
    </row>
    <row r="24616" spans="6:6" x14ac:dyDescent="0.2">
      <c r="F24616" s="450"/>
    </row>
    <row r="24617" spans="6:6" x14ac:dyDescent="0.2">
      <c r="F24617" s="450"/>
    </row>
    <row r="24618" spans="6:6" x14ac:dyDescent="0.2">
      <c r="F24618" s="450"/>
    </row>
    <row r="24619" spans="6:6" x14ac:dyDescent="0.2">
      <c r="F24619" s="450"/>
    </row>
    <row r="24620" spans="6:6" x14ac:dyDescent="0.2">
      <c r="F24620" s="450"/>
    </row>
    <row r="24621" spans="6:6" x14ac:dyDescent="0.2">
      <c r="F24621" s="450"/>
    </row>
    <row r="24622" spans="6:6" x14ac:dyDescent="0.2">
      <c r="F24622" s="450"/>
    </row>
    <row r="24623" spans="6:6" x14ac:dyDescent="0.2">
      <c r="F24623" s="450"/>
    </row>
    <row r="24624" spans="6:6" x14ac:dyDescent="0.2">
      <c r="F24624" s="450"/>
    </row>
    <row r="24625" spans="6:6" x14ac:dyDescent="0.2">
      <c r="F24625" s="450"/>
    </row>
    <row r="24626" spans="6:6" x14ac:dyDescent="0.2">
      <c r="F24626" s="450"/>
    </row>
    <row r="24627" spans="6:6" x14ac:dyDescent="0.2">
      <c r="F24627" s="450"/>
    </row>
    <row r="24628" spans="6:6" x14ac:dyDescent="0.2">
      <c r="F24628" s="450"/>
    </row>
    <row r="24629" spans="6:6" x14ac:dyDescent="0.2">
      <c r="F24629" s="450"/>
    </row>
    <row r="24630" spans="6:6" x14ac:dyDescent="0.2">
      <c r="F24630" s="450"/>
    </row>
    <row r="24631" spans="6:6" x14ac:dyDescent="0.2">
      <c r="F24631" s="450"/>
    </row>
    <row r="24632" spans="6:6" x14ac:dyDescent="0.2">
      <c r="F24632" s="450"/>
    </row>
    <row r="24633" spans="6:6" x14ac:dyDescent="0.2">
      <c r="F24633" s="450"/>
    </row>
    <row r="24634" spans="6:6" x14ac:dyDescent="0.2">
      <c r="F24634" s="450"/>
    </row>
    <row r="24635" spans="6:6" x14ac:dyDescent="0.2">
      <c r="F24635" s="450"/>
    </row>
    <row r="24636" spans="6:6" x14ac:dyDescent="0.2">
      <c r="F24636" s="450"/>
    </row>
    <row r="24637" spans="6:6" x14ac:dyDescent="0.2">
      <c r="F24637" s="450"/>
    </row>
    <row r="24638" spans="6:6" x14ac:dyDescent="0.2">
      <c r="F24638" s="450"/>
    </row>
    <row r="24639" spans="6:6" x14ac:dyDescent="0.2">
      <c r="F24639" s="450"/>
    </row>
    <row r="24640" spans="6:6" x14ac:dyDescent="0.2">
      <c r="F24640" s="450"/>
    </row>
    <row r="24641" spans="6:6" x14ac:dyDescent="0.2">
      <c r="F24641" s="450"/>
    </row>
    <row r="24642" spans="6:6" x14ac:dyDescent="0.2">
      <c r="F24642" s="450"/>
    </row>
    <row r="24643" spans="6:6" x14ac:dyDescent="0.2">
      <c r="F24643" s="450"/>
    </row>
    <row r="24644" spans="6:6" x14ac:dyDescent="0.2">
      <c r="F24644" s="450"/>
    </row>
    <row r="24645" spans="6:6" x14ac:dyDescent="0.2">
      <c r="F24645" s="450"/>
    </row>
    <row r="24646" spans="6:6" x14ac:dyDescent="0.2">
      <c r="F24646" s="450"/>
    </row>
    <row r="24647" spans="6:6" x14ac:dyDescent="0.2">
      <c r="F24647" s="450"/>
    </row>
    <row r="24648" spans="6:6" x14ac:dyDescent="0.2">
      <c r="F24648" s="450"/>
    </row>
    <row r="24649" spans="6:6" x14ac:dyDescent="0.2">
      <c r="F24649" s="450"/>
    </row>
    <row r="24650" spans="6:6" x14ac:dyDescent="0.2">
      <c r="F24650" s="450"/>
    </row>
    <row r="24651" spans="6:6" x14ac:dyDescent="0.2">
      <c r="F24651" s="450"/>
    </row>
    <row r="24652" spans="6:6" x14ac:dyDescent="0.2">
      <c r="F24652" s="450"/>
    </row>
    <row r="24653" spans="6:6" x14ac:dyDescent="0.2">
      <c r="F24653" s="450"/>
    </row>
    <row r="24654" spans="6:6" x14ac:dyDescent="0.2">
      <c r="F24654" s="450"/>
    </row>
    <row r="24655" spans="6:6" x14ac:dyDescent="0.2">
      <c r="F24655" s="450"/>
    </row>
    <row r="24656" spans="6:6" x14ac:dyDescent="0.2">
      <c r="F24656" s="450"/>
    </row>
    <row r="24657" spans="6:6" x14ac:dyDescent="0.2">
      <c r="F24657" s="450"/>
    </row>
    <row r="24658" spans="6:6" x14ac:dyDescent="0.2">
      <c r="F24658" s="450"/>
    </row>
    <row r="24659" spans="6:6" x14ac:dyDescent="0.2">
      <c r="F24659" s="450"/>
    </row>
    <row r="24660" spans="6:6" x14ac:dyDescent="0.2">
      <c r="F24660" s="450"/>
    </row>
    <row r="24661" spans="6:6" x14ac:dyDescent="0.2">
      <c r="F24661" s="450"/>
    </row>
    <row r="24662" spans="6:6" x14ac:dyDescent="0.2">
      <c r="F24662" s="450"/>
    </row>
    <row r="24663" spans="6:6" x14ac:dyDescent="0.2">
      <c r="F24663" s="450"/>
    </row>
    <row r="24664" spans="6:6" x14ac:dyDescent="0.2">
      <c r="F24664" s="450"/>
    </row>
    <row r="24665" spans="6:6" x14ac:dyDescent="0.2">
      <c r="F24665" s="450"/>
    </row>
    <row r="24666" spans="6:6" x14ac:dyDescent="0.2">
      <c r="F24666" s="450"/>
    </row>
    <row r="24667" spans="6:6" x14ac:dyDescent="0.2">
      <c r="F24667" s="450"/>
    </row>
    <row r="24668" spans="6:6" x14ac:dyDescent="0.2">
      <c r="F24668" s="450"/>
    </row>
    <row r="24669" spans="6:6" x14ac:dyDescent="0.2">
      <c r="F24669" s="450"/>
    </row>
    <row r="24670" spans="6:6" x14ac:dyDescent="0.2">
      <c r="F24670" s="450"/>
    </row>
    <row r="24671" spans="6:6" x14ac:dyDescent="0.2">
      <c r="F24671" s="450"/>
    </row>
    <row r="24672" spans="6:6" x14ac:dyDescent="0.2">
      <c r="F24672" s="450"/>
    </row>
    <row r="24673" spans="6:6" x14ac:dyDescent="0.2">
      <c r="F24673" s="450"/>
    </row>
    <row r="24674" spans="6:6" x14ac:dyDescent="0.2">
      <c r="F24674" s="450"/>
    </row>
    <row r="24675" spans="6:6" x14ac:dyDescent="0.2">
      <c r="F24675" s="450"/>
    </row>
    <row r="24676" spans="6:6" x14ac:dyDescent="0.2">
      <c r="F24676" s="450"/>
    </row>
    <row r="24677" spans="6:6" x14ac:dyDescent="0.2">
      <c r="F24677" s="450"/>
    </row>
    <row r="24678" spans="6:6" x14ac:dyDescent="0.2">
      <c r="F24678" s="450"/>
    </row>
    <row r="24679" spans="6:6" x14ac:dyDescent="0.2">
      <c r="F24679" s="450"/>
    </row>
    <row r="24680" spans="6:6" x14ac:dyDescent="0.2">
      <c r="F24680" s="450"/>
    </row>
    <row r="24681" spans="6:6" x14ac:dyDescent="0.2">
      <c r="F24681" s="450"/>
    </row>
    <row r="24682" spans="6:6" x14ac:dyDescent="0.2">
      <c r="F24682" s="450"/>
    </row>
    <row r="24683" spans="6:6" x14ac:dyDescent="0.2">
      <c r="F24683" s="450"/>
    </row>
    <row r="24684" spans="6:6" x14ac:dyDescent="0.2">
      <c r="F24684" s="450"/>
    </row>
    <row r="24685" spans="6:6" x14ac:dyDescent="0.2">
      <c r="F24685" s="450"/>
    </row>
    <row r="24686" spans="6:6" x14ac:dyDescent="0.2">
      <c r="F24686" s="450"/>
    </row>
    <row r="24687" spans="6:6" x14ac:dyDescent="0.2">
      <c r="F24687" s="450"/>
    </row>
    <row r="24688" spans="6:6" x14ac:dyDescent="0.2">
      <c r="F24688" s="450"/>
    </row>
    <row r="24689" spans="6:6" x14ac:dyDescent="0.2">
      <c r="F24689" s="450"/>
    </row>
    <row r="24690" spans="6:6" x14ac:dyDescent="0.2">
      <c r="F24690" s="450"/>
    </row>
    <row r="24691" spans="6:6" x14ac:dyDescent="0.2">
      <c r="F24691" s="450"/>
    </row>
    <row r="24692" spans="6:6" x14ac:dyDescent="0.2">
      <c r="F24692" s="450"/>
    </row>
    <row r="24693" spans="6:6" x14ac:dyDescent="0.2">
      <c r="F24693" s="450"/>
    </row>
    <row r="24694" spans="6:6" x14ac:dyDescent="0.2">
      <c r="F24694" s="450"/>
    </row>
    <row r="24695" spans="6:6" x14ac:dyDescent="0.2">
      <c r="F24695" s="450"/>
    </row>
    <row r="24696" spans="6:6" x14ac:dyDescent="0.2">
      <c r="F24696" s="450"/>
    </row>
    <row r="24697" spans="6:6" x14ac:dyDescent="0.2">
      <c r="F24697" s="450"/>
    </row>
    <row r="24698" spans="6:6" x14ac:dyDescent="0.2">
      <c r="F24698" s="450"/>
    </row>
    <row r="24699" spans="6:6" x14ac:dyDescent="0.2">
      <c r="F24699" s="450"/>
    </row>
    <row r="24700" spans="6:6" x14ac:dyDescent="0.2">
      <c r="F24700" s="450"/>
    </row>
    <row r="24701" spans="6:6" x14ac:dyDescent="0.2">
      <c r="F24701" s="450"/>
    </row>
    <row r="24702" spans="6:6" x14ac:dyDescent="0.2">
      <c r="F24702" s="450"/>
    </row>
    <row r="24703" spans="6:6" x14ac:dyDescent="0.2">
      <c r="F24703" s="450"/>
    </row>
    <row r="24704" spans="6:6" x14ac:dyDescent="0.2">
      <c r="F24704" s="450"/>
    </row>
    <row r="24705" spans="6:6" x14ac:dyDescent="0.2">
      <c r="F24705" s="450"/>
    </row>
    <row r="24706" spans="6:6" x14ac:dyDescent="0.2">
      <c r="F24706" s="450"/>
    </row>
    <row r="24707" spans="6:6" x14ac:dyDescent="0.2">
      <c r="F24707" s="450"/>
    </row>
    <row r="24708" spans="6:6" x14ac:dyDescent="0.2">
      <c r="F24708" s="450"/>
    </row>
    <row r="24709" spans="6:6" x14ac:dyDescent="0.2">
      <c r="F24709" s="450"/>
    </row>
    <row r="24710" spans="6:6" x14ac:dyDescent="0.2">
      <c r="F24710" s="450"/>
    </row>
    <row r="24711" spans="6:6" x14ac:dyDescent="0.2">
      <c r="F24711" s="450"/>
    </row>
    <row r="24712" spans="6:6" x14ac:dyDescent="0.2">
      <c r="F24712" s="450"/>
    </row>
    <row r="24713" spans="6:6" x14ac:dyDescent="0.2">
      <c r="F24713" s="450"/>
    </row>
    <row r="24714" spans="6:6" x14ac:dyDescent="0.2">
      <c r="F24714" s="450"/>
    </row>
    <row r="24715" spans="6:6" x14ac:dyDescent="0.2">
      <c r="F24715" s="450"/>
    </row>
    <row r="24716" spans="6:6" x14ac:dyDescent="0.2">
      <c r="F24716" s="450"/>
    </row>
    <row r="24717" spans="6:6" x14ac:dyDescent="0.2">
      <c r="F24717" s="450"/>
    </row>
    <row r="24718" spans="6:6" x14ac:dyDescent="0.2">
      <c r="F24718" s="450"/>
    </row>
    <row r="24719" spans="6:6" x14ac:dyDescent="0.2">
      <c r="F24719" s="450"/>
    </row>
    <row r="24720" spans="6:6" x14ac:dyDescent="0.2">
      <c r="F24720" s="450"/>
    </row>
    <row r="24721" spans="6:6" x14ac:dyDescent="0.2">
      <c r="F24721" s="450"/>
    </row>
    <row r="24722" spans="6:6" x14ac:dyDescent="0.2">
      <c r="F24722" s="450"/>
    </row>
    <row r="24723" spans="6:6" x14ac:dyDescent="0.2">
      <c r="F24723" s="450"/>
    </row>
    <row r="24724" spans="6:6" x14ac:dyDescent="0.2">
      <c r="F24724" s="450"/>
    </row>
    <row r="24725" spans="6:6" x14ac:dyDescent="0.2">
      <c r="F24725" s="450"/>
    </row>
    <row r="24726" spans="6:6" x14ac:dyDescent="0.2">
      <c r="F24726" s="450"/>
    </row>
    <row r="24727" spans="6:6" x14ac:dyDescent="0.2">
      <c r="F24727" s="450"/>
    </row>
    <row r="24728" spans="6:6" x14ac:dyDescent="0.2">
      <c r="F24728" s="450"/>
    </row>
    <row r="24729" spans="6:6" x14ac:dyDescent="0.2">
      <c r="F24729" s="450"/>
    </row>
    <row r="24730" spans="6:6" x14ac:dyDescent="0.2">
      <c r="F24730" s="450"/>
    </row>
    <row r="24731" spans="6:6" x14ac:dyDescent="0.2">
      <c r="F24731" s="450"/>
    </row>
    <row r="24732" spans="6:6" x14ac:dyDescent="0.2">
      <c r="F24732" s="450"/>
    </row>
    <row r="24733" spans="6:6" x14ac:dyDescent="0.2">
      <c r="F24733" s="450"/>
    </row>
    <row r="24734" spans="6:6" x14ac:dyDescent="0.2">
      <c r="F24734" s="450"/>
    </row>
    <row r="24735" spans="6:6" x14ac:dyDescent="0.2">
      <c r="F24735" s="450"/>
    </row>
    <row r="24736" spans="6:6" x14ac:dyDescent="0.2">
      <c r="F24736" s="450"/>
    </row>
    <row r="24737" spans="6:6" x14ac:dyDescent="0.2">
      <c r="F24737" s="450"/>
    </row>
    <row r="24738" spans="6:6" x14ac:dyDescent="0.2">
      <c r="F24738" s="450"/>
    </row>
    <row r="24739" spans="6:6" x14ac:dyDescent="0.2">
      <c r="F24739" s="450"/>
    </row>
    <row r="24740" spans="6:6" x14ac:dyDescent="0.2">
      <c r="F24740" s="450"/>
    </row>
    <row r="24741" spans="6:6" x14ac:dyDescent="0.2">
      <c r="F24741" s="450"/>
    </row>
    <row r="24742" spans="6:6" x14ac:dyDescent="0.2">
      <c r="F24742" s="450"/>
    </row>
    <row r="24743" spans="6:6" x14ac:dyDescent="0.2">
      <c r="F24743" s="450"/>
    </row>
    <row r="24744" spans="6:6" x14ac:dyDescent="0.2">
      <c r="F24744" s="450"/>
    </row>
    <row r="24745" spans="6:6" x14ac:dyDescent="0.2">
      <c r="F24745" s="450"/>
    </row>
    <row r="24746" spans="6:6" x14ac:dyDescent="0.2">
      <c r="F24746" s="450"/>
    </row>
    <row r="24747" spans="6:6" x14ac:dyDescent="0.2">
      <c r="F24747" s="450"/>
    </row>
    <row r="24748" spans="6:6" x14ac:dyDescent="0.2">
      <c r="F24748" s="450"/>
    </row>
    <row r="24749" spans="6:6" x14ac:dyDescent="0.2">
      <c r="F24749" s="450"/>
    </row>
    <row r="24750" spans="6:6" x14ac:dyDescent="0.2">
      <c r="F24750" s="450"/>
    </row>
    <row r="24751" spans="6:6" x14ac:dyDescent="0.2">
      <c r="F24751" s="450"/>
    </row>
    <row r="24752" spans="6:6" x14ac:dyDescent="0.2">
      <c r="F24752" s="450"/>
    </row>
    <row r="24753" spans="6:6" x14ac:dyDescent="0.2">
      <c r="F24753" s="450"/>
    </row>
    <row r="24754" spans="6:6" x14ac:dyDescent="0.2">
      <c r="F24754" s="450"/>
    </row>
    <row r="24755" spans="6:6" x14ac:dyDescent="0.2">
      <c r="F24755" s="450"/>
    </row>
    <row r="24756" spans="6:6" x14ac:dyDescent="0.2">
      <c r="F24756" s="450"/>
    </row>
    <row r="24757" spans="6:6" x14ac:dyDescent="0.2">
      <c r="F24757" s="450"/>
    </row>
    <row r="24758" spans="6:6" x14ac:dyDescent="0.2">
      <c r="F24758" s="450"/>
    </row>
    <row r="24759" spans="6:6" x14ac:dyDescent="0.2">
      <c r="F24759" s="450"/>
    </row>
    <row r="24760" spans="6:6" x14ac:dyDescent="0.2">
      <c r="F24760" s="450"/>
    </row>
    <row r="24761" spans="6:6" x14ac:dyDescent="0.2">
      <c r="F24761" s="450"/>
    </row>
    <row r="24762" spans="6:6" x14ac:dyDescent="0.2">
      <c r="F24762" s="450"/>
    </row>
    <row r="24763" spans="6:6" x14ac:dyDescent="0.2">
      <c r="F24763" s="450"/>
    </row>
    <row r="24764" spans="6:6" x14ac:dyDescent="0.2">
      <c r="F24764" s="450"/>
    </row>
    <row r="24765" spans="6:6" x14ac:dyDescent="0.2">
      <c r="F24765" s="450"/>
    </row>
    <row r="24766" spans="6:6" x14ac:dyDescent="0.2">
      <c r="F24766" s="450"/>
    </row>
    <row r="24767" spans="6:6" x14ac:dyDescent="0.2">
      <c r="F24767" s="450"/>
    </row>
    <row r="24768" spans="6:6" x14ac:dyDescent="0.2">
      <c r="F24768" s="450"/>
    </row>
    <row r="24769" spans="6:6" x14ac:dyDescent="0.2">
      <c r="F24769" s="450"/>
    </row>
    <row r="24770" spans="6:6" x14ac:dyDescent="0.2">
      <c r="F24770" s="450"/>
    </row>
    <row r="24771" spans="6:6" x14ac:dyDescent="0.2">
      <c r="F24771" s="450"/>
    </row>
    <row r="24772" spans="6:6" x14ac:dyDescent="0.2">
      <c r="F24772" s="450"/>
    </row>
    <row r="24773" spans="6:6" x14ac:dyDescent="0.2">
      <c r="F24773" s="450"/>
    </row>
    <row r="24774" spans="6:6" x14ac:dyDescent="0.2">
      <c r="F24774" s="450"/>
    </row>
    <row r="24775" spans="6:6" x14ac:dyDescent="0.2">
      <c r="F24775" s="450"/>
    </row>
    <row r="24776" spans="6:6" x14ac:dyDescent="0.2">
      <c r="F24776" s="450"/>
    </row>
    <row r="24777" spans="6:6" x14ac:dyDescent="0.2">
      <c r="F24777" s="450"/>
    </row>
    <row r="24778" spans="6:6" x14ac:dyDescent="0.2">
      <c r="F24778" s="450"/>
    </row>
    <row r="24779" spans="6:6" x14ac:dyDescent="0.2">
      <c r="F24779" s="450"/>
    </row>
    <row r="24780" spans="6:6" x14ac:dyDescent="0.2">
      <c r="F24780" s="450"/>
    </row>
    <row r="24781" spans="6:6" x14ac:dyDescent="0.2">
      <c r="F24781" s="450"/>
    </row>
    <row r="24782" spans="6:6" x14ac:dyDescent="0.2">
      <c r="F24782" s="450"/>
    </row>
    <row r="24783" spans="6:6" x14ac:dyDescent="0.2">
      <c r="F24783" s="450"/>
    </row>
    <row r="24784" spans="6:6" x14ac:dyDescent="0.2">
      <c r="F24784" s="450"/>
    </row>
    <row r="24785" spans="6:6" x14ac:dyDescent="0.2">
      <c r="F24785" s="450"/>
    </row>
    <row r="24786" spans="6:6" x14ac:dyDescent="0.2">
      <c r="F24786" s="450"/>
    </row>
    <row r="24787" spans="6:6" x14ac:dyDescent="0.2">
      <c r="F24787" s="450"/>
    </row>
    <row r="24788" spans="6:6" x14ac:dyDescent="0.2">
      <c r="F24788" s="450"/>
    </row>
    <row r="24789" spans="6:6" x14ac:dyDescent="0.2">
      <c r="F24789" s="450"/>
    </row>
    <row r="24790" spans="6:6" x14ac:dyDescent="0.2">
      <c r="F24790" s="450"/>
    </row>
    <row r="24791" spans="6:6" x14ac:dyDescent="0.2">
      <c r="F24791" s="450"/>
    </row>
    <row r="24792" spans="6:6" x14ac:dyDescent="0.2">
      <c r="F24792" s="450"/>
    </row>
    <row r="24793" spans="6:6" x14ac:dyDescent="0.2">
      <c r="F24793" s="450"/>
    </row>
    <row r="24794" spans="6:6" x14ac:dyDescent="0.2">
      <c r="F24794" s="450"/>
    </row>
    <row r="24795" spans="6:6" x14ac:dyDescent="0.2">
      <c r="F24795" s="450"/>
    </row>
    <row r="24796" spans="6:6" x14ac:dyDescent="0.2">
      <c r="F24796" s="450"/>
    </row>
    <row r="24797" spans="6:6" x14ac:dyDescent="0.2">
      <c r="F24797" s="450"/>
    </row>
    <row r="24798" spans="6:6" x14ac:dyDescent="0.2">
      <c r="F24798" s="450"/>
    </row>
    <row r="24799" spans="6:6" x14ac:dyDescent="0.2">
      <c r="F24799" s="450"/>
    </row>
    <row r="24800" spans="6:6" x14ac:dyDescent="0.2">
      <c r="F24800" s="450"/>
    </row>
    <row r="24801" spans="6:6" x14ac:dyDescent="0.2">
      <c r="F24801" s="450"/>
    </row>
    <row r="24802" spans="6:6" x14ac:dyDescent="0.2">
      <c r="F24802" s="450"/>
    </row>
    <row r="24803" spans="6:6" x14ac:dyDescent="0.2">
      <c r="F24803" s="450"/>
    </row>
    <row r="24804" spans="6:6" x14ac:dyDescent="0.2">
      <c r="F24804" s="450"/>
    </row>
    <row r="24805" spans="6:6" x14ac:dyDescent="0.2">
      <c r="F24805" s="450"/>
    </row>
    <row r="24806" spans="6:6" x14ac:dyDescent="0.2">
      <c r="F24806" s="450"/>
    </row>
    <row r="24807" spans="6:6" x14ac:dyDescent="0.2">
      <c r="F24807" s="450"/>
    </row>
    <row r="24808" spans="6:6" x14ac:dyDescent="0.2">
      <c r="F24808" s="450"/>
    </row>
    <row r="24809" spans="6:6" x14ac:dyDescent="0.2">
      <c r="F24809" s="450"/>
    </row>
    <row r="24810" spans="6:6" x14ac:dyDescent="0.2">
      <c r="F24810" s="450"/>
    </row>
    <row r="24811" spans="6:6" x14ac:dyDescent="0.2">
      <c r="F24811" s="450"/>
    </row>
    <row r="24812" spans="6:6" x14ac:dyDescent="0.2">
      <c r="F24812" s="450"/>
    </row>
    <row r="24813" spans="6:6" x14ac:dyDescent="0.2">
      <c r="F24813" s="450"/>
    </row>
    <row r="24814" spans="6:6" x14ac:dyDescent="0.2">
      <c r="F24814" s="450"/>
    </row>
    <row r="24815" spans="6:6" x14ac:dyDescent="0.2">
      <c r="F24815" s="450"/>
    </row>
    <row r="24816" spans="6:6" x14ac:dyDescent="0.2">
      <c r="F24816" s="450"/>
    </row>
    <row r="24817" spans="6:6" x14ac:dyDescent="0.2">
      <c r="F24817" s="450"/>
    </row>
    <row r="24818" spans="6:6" x14ac:dyDescent="0.2">
      <c r="F24818" s="450"/>
    </row>
    <row r="24819" spans="6:6" x14ac:dyDescent="0.2">
      <c r="F24819" s="450"/>
    </row>
    <row r="24820" spans="6:6" x14ac:dyDescent="0.2">
      <c r="F24820" s="450"/>
    </row>
    <row r="24821" spans="6:6" x14ac:dyDescent="0.2">
      <c r="F24821" s="450"/>
    </row>
    <row r="24822" spans="6:6" x14ac:dyDescent="0.2">
      <c r="F24822" s="450"/>
    </row>
    <row r="24823" spans="6:6" x14ac:dyDescent="0.2">
      <c r="F24823" s="450"/>
    </row>
    <row r="24824" spans="6:6" x14ac:dyDescent="0.2">
      <c r="F24824" s="450"/>
    </row>
    <row r="24825" spans="6:6" x14ac:dyDescent="0.2">
      <c r="F24825" s="450"/>
    </row>
    <row r="24826" spans="6:6" x14ac:dyDescent="0.2">
      <c r="F24826" s="450"/>
    </row>
    <row r="24827" spans="6:6" x14ac:dyDescent="0.2">
      <c r="F24827" s="450"/>
    </row>
    <row r="24828" spans="6:6" x14ac:dyDescent="0.2">
      <c r="F24828" s="450"/>
    </row>
    <row r="24829" spans="6:6" x14ac:dyDescent="0.2">
      <c r="F24829" s="450"/>
    </row>
    <row r="24830" spans="6:6" x14ac:dyDescent="0.2">
      <c r="F24830" s="450"/>
    </row>
    <row r="24831" spans="6:6" x14ac:dyDescent="0.2">
      <c r="F24831" s="450"/>
    </row>
    <row r="24832" spans="6:6" x14ac:dyDescent="0.2">
      <c r="F24832" s="450"/>
    </row>
    <row r="24833" spans="6:6" x14ac:dyDescent="0.2">
      <c r="F24833" s="450"/>
    </row>
    <row r="24834" spans="6:6" x14ac:dyDescent="0.2">
      <c r="F24834" s="450"/>
    </row>
    <row r="24835" spans="6:6" x14ac:dyDescent="0.2">
      <c r="F24835" s="450"/>
    </row>
    <row r="24836" spans="6:6" x14ac:dyDescent="0.2">
      <c r="F24836" s="450"/>
    </row>
    <row r="24837" spans="6:6" x14ac:dyDescent="0.2">
      <c r="F24837" s="450"/>
    </row>
    <row r="24838" spans="6:6" x14ac:dyDescent="0.2">
      <c r="F24838" s="450"/>
    </row>
    <row r="24839" spans="6:6" x14ac:dyDescent="0.2">
      <c r="F24839" s="450"/>
    </row>
    <row r="24840" spans="6:6" x14ac:dyDescent="0.2">
      <c r="F24840" s="450"/>
    </row>
    <row r="24841" spans="6:6" x14ac:dyDescent="0.2">
      <c r="F24841" s="450"/>
    </row>
    <row r="24842" spans="6:6" x14ac:dyDescent="0.2">
      <c r="F24842" s="450"/>
    </row>
    <row r="24843" spans="6:6" x14ac:dyDescent="0.2">
      <c r="F24843" s="450"/>
    </row>
    <row r="24844" spans="6:6" x14ac:dyDescent="0.2">
      <c r="F24844" s="450"/>
    </row>
    <row r="24845" spans="6:6" x14ac:dyDescent="0.2">
      <c r="F24845" s="450"/>
    </row>
    <row r="24846" spans="6:6" x14ac:dyDescent="0.2">
      <c r="F24846" s="450"/>
    </row>
    <row r="24847" spans="6:6" x14ac:dyDescent="0.2">
      <c r="F24847" s="450"/>
    </row>
    <row r="24848" spans="6:6" x14ac:dyDescent="0.2">
      <c r="F24848" s="450"/>
    </row>
    <row r="24849" spans="6:6" x14ac:dyDescent="0.2">
      <c r="F24849" s="450"/>
    </row>
    <row r="24850" spans="6:6" x14ac:dyDescent="0.2">
      <c r="F24850" s="450"/>
    </row>
    <row r="24851" spans="6:6" x14ac:dyDescent="0.2">
      <c r="F24851" s="450"/>
    </row>
    <row r="24852" spans="6:6" x14ac:dyDescent="0.2">
      <c r="F24852" s="450"/>
    </row>
    <row r="24853" spans="6:6" x14ac:dyDescent="0.2">
      <c r="F24853" s="450"/>
    </row>
    <row r="24854" spans="6:6" x14ac:dyDescent="0.2">
      <c r="F24854" s="450"/>
    </row>
    <row r="24855" spans="6:6" x14ac:dyDescent="0.2">
      <c r="F24855" s="450"/>
    </row>
    <row r="24856" spans="6:6" x14ac:dyDescent="0.2">
      <c r="F24856" s="450"/>
    </row>
    <row r="24857" spans="6:6" x14ac:dyDescent="0.2">
      <c r="F24857" s="450"/>
    </row>
    <row r="24858" spans="6:6" x14ac:dyDescent="0.2">
      <c r="F24858" s="450"/>
    </row>
    <row r="24859" spans="6:6" x14ac:dyDescent="0.2">
      <c r="F24859" s="450"/>
    </row>
    <row r="24860" spans="6:6" x14ac:dyDescent="0.2">
      <c r="F24860" s="450"/>
    </row>
    <row r="24861" spans="6:6" x14ac:dyDescent="0.2">
      <c r="F24861" s="450"/>
    </row>
    <row r="24862" spans="6:6" x14ac:dyDescent="0.2">
      <c r="F24862" s="450"/>
    </row>
    <row r="24863" spans="6:6" x14ac:dyDescent="0.2">
      <c r="F24863" s="450"/>
    </row>
    <row r="24864" spans="6:6" x14ac:dyDescent="0.2">
      <c r="F24864" s="450"/>
    </row>
    <row r="24865" spans="6:6" x14ac:dyDescent="0.2">
      <c r="F24865" s="450"/>
    </row>
    <row r="24866" spans="6:6" x14ac:dyDescent="0.2">
      <c r="F24866" s="450"/>
    </row>
    <row r="24867" spans="6:6" x14ac:dyDescent="0.2">
      <c r="F24867" s="450"/>
    </row>
    <row r="24868" spans="6:6" x14ac:dyDescent="0.2">
      <c r="F24868" s="450"/>
    </row>
    <row r="24869" spans="6:6" x14ac:dyDescent="0.2">
      <c r="F24869" s="450"/>
    </row>
    <row r="24870" spans="6:6" x14ac:dyDescent="0.2">
      <c r="F24870" s="450"/>
    </row>
    <row r="24871" spans="6:6" x14ac:dyDescent="0.2">
      <c r="F24871" s="450"/>
    </row>
    <row r="24872" spans="6:6" x14ac:dyDescent="0.2">
      <c r="F24872" s="450"/>
    </row>
    <row r="24873" spans="6:6" x14ac:dyDescent="0.2">
      <c r="F24873" s="450"/>
    </row>
    <row r="24874" spans="6:6" x14ac:dyDescent="0.2">
      <c r="F24874" s="450"/>
    </row>
    <row r="24875" spans="6:6" x14ac:dyDescent="0.2">
      <c r="F24875" s="450"/>
    </row>
    <row r="24876" spans="6:6" x14ac:dyDescent="0.2">
      <c r="F24876" s="450"/>
    </row>
    <row r="24877" spans="6:6" x14ac:dyDescent="0.2">
      <c r="F24877" s="450"/>
    </row>
    <row r="24878" spans="6:6" x14ac:dyDescent="0.2">
      <c r="F24878" s="450"/>
    </row>
    <row r="24879" spans="6:6" x14ac:dyDescent="0.2">
      <c r="F24879" s="450"/>
    </row>
    <row r="24880" spans="6:6" x14ac:dyDescent="0.2">
      <c r="F24880" s="450"/>
    </row>
    <row r="24881" spans="6:6" x14ac:dyDescent="0.2">
      <c r="F24881" s="450"/>
    </row>
    <row r="24882" spans="6:6" x14ac:dyDescent="0.2">
      <c r="F24882" s="450"/>
    </row>
    <row r="24883" spans="6:6" x14ac:dyDescent="0.2">
      <c r="F24883" s="450"/>
    </row>
    <row r="24884" spans="6:6" x14ac:dyDescent="0.2">
      <c r="F24884" s="450"/>
    </row>
    <row r="24885" spans="6:6" x14ac:dyDescent="0.2">
      <c r="F24885" s="450"/>
    </row>
    <row r="24886" spans="6:6" x14ac:dyDescent="0.2">
      <c r="F24886" s="450"/>
    </row>
    <row r="24887" spans="6:6" x14ac:dyDescent="0.2">
      <c r="F24887" s="450"/>
    </row>
    <row r="24888" spans="6:6" x14ac:dyDescent="0.2">
      <c r="F24888" s="450"/>
    </row>
    <row r="24889" spans="6:6" x14ac:dyDescent="0.2">
      <c r="F24889" s="450"/>
    </row>
    <row r="24890" spans="6:6" x14ac:dyDescent="0.2">
      <c r="F24890" s="450"/>
    </row>
    <row r="24891" spans="6:6" x14ac:dyDescent="0.2">
      <c r="F24891" s="450"/>
    </row>
    <row r="24892" spans="6:6" x14ac:dyDescent="0.2">
      <c r="F24892" s="450"/>
    </row>
    <row r="24893" spans="6:6" x14ac:dyDescent="0.2">
      <c r="F24893" s="450"/>
    </row>
    <row r="24894" spans="6:6" x14ac:dyDescent="0.2">
      <c r="F24894" s="450"/>
    </row>
    <row r="24895" spans="6:6" x14ac:dyDescent="0.2">
      <c r="F24895" s="450"/>
    </row>
    <row r="24896" spans="6:6" x14ac:dyDescent="0.2">
      <c r="F24896" s="450"/>
    </row>
    <row r="24897" spans="6:6" x14ac:dyDescent="0.2">
      <c r="F24897" s="450"/>
    </row>
    <row r="24898" spans="6:6" x14ac:dyDescent="0.2">
      <c r="F24898" s="450"/>
    </row>
    <row r="24899" spans="6:6" x14ac:dyDescent="0.2">
      <c r="F24899" s="450"/>
    </row>
    <row r="24900" spans="6:6" x14ac:dyDescent="0.2">
      <c r="F24900" s="450"/>
    </row>
    <row r="24901" spans="6:6" x14ac:dyDescent="0.2">
      <c r="F24901" s="450"/>
    </row>
    <row r="24902" spans="6:6" x14ac:dyDescent="0.2">
      <c r="F24902" s="450"/>
    </row>
    <row r="24903" spans="6:6" x14ac:dyDescent="0.2">
      <c r="F24903" s="450"/>
    </row>
    <row r="24904" spans="6:6" x14ac:dyDescent="0.2">
      <c r="F24904" s="450"/>
    </row>
    <row r="24905" spans="6:6" x14ac:dyDescent="0.2">
      <c r="F24905" s="450"/>
    </row>
    <row r="24906" spans="6:6" x14ac:dyDescent="0.2">
      <c r="F24906" s="450"/>
    </row>
    <row r="24907" spans="6:6" x14ac:dyDescent="0.2">
      <c r="F24907" s="450"/>
    </row>
    <row r="24908" spans="6:6" x14ac:dyDescent="0.2">
      <c r="F24908" s="450"/>
    </row>
    <row r="24909" spans="6:6" x14ac:dyDescent="0.2">
      <c r="F24909" s="450"/>
    </row>
    <row r="24910" spans="6:6" x14ac:dyDescent="0.2">
      <c r="F24910" s="450"/>
    </row>
    <row r="24911" spans="6:6" x14ac:dyDescent="0.2">
      <c r="F24911" s="450"/>
    </row>
    <row r="24912" spans="6:6" x14ac:dyDescent="0.2">
      <c r="F24912" s="450"/>
    </row>
    <row r="24913" spans="6:6" x14ac:dyDescent="0.2">
      <c r="F24913" s="450"/>
    </row>
    <row r="24914" spans="6:6" x14ac:dyDescent="0.2">
      <c r="F24914" s="450"/>
    </row>
    <row r="24915" spans="6:6" x14ac:dyDescent="0.2">
      <c r="F24915" s="450"/>
    </row>
    <row r="24916" spans="6:6" x14ac:dyDescent="0.2">
      <c r="F24916" s="450"/>
    </row>
    <row r="24917" spans="6:6" x14ac:dyDescent="0.2">
      <c r="F24917" s="450"/>
    </row>
    <row r="24918" spans="6:6" x14ac:dyDescent="0.2">
      <c r="F24918" s="450"/>
    </row>
    <row r="24919" spans="6:6" x14ac:dyDescent="0.2">
      <c r="F24919" s="450"/>
    </row>
    <row r="24920" spans="6:6" x14ac:dyDescent="0.2">
      <c r="F24920" s="450"/>
    </row>
    <row r="24921" spans="6:6" x14ac:dyDescent="0.2">
      <c r="F24921" s="450"/>
    </row>
    <row r="24922" spans="6:6" x14ac:dyDescent="0.2">
      <c r="F24922" s="450"/>
    </row>
    <row r="24923" spans="6:6" x14ac:dyDescent="0.2">
      <c r="F24923" s="450"/>
    </row>
    <row r="24924" spans="6:6" x14ac:dyDescent="0.2">
      <c r="F24924" s="450"/>
    </row>
    <row r="24925" spans="6:6" x14ac:dyDescent="0.2">
      <c r="F24925" s="450"/>
    </row>
    <row r="24926" spans="6:6" x14ac:dyDescent="0.2">
      <c r="F24926" s="450"/>
    </row>
    <row r="24927" spans="6:6" x14ac:dyDescent="0.2">
      <c r="F24927" s="450"/>
    </row>
    <row r="24928" spans="6:6" x14ac:dyDescent="0.2">
      <c r="F24928" s="450"/>
    </row>
    <row r="24929" spans="6:6" x14ac:dyDescent="0.2">
      <c r="F24929" s="450"/>
    </row>
    <row r="24930" spans="6:6" x14ac:dyDescent="0.2">
      <c r="F24930" s="450"/>
    </row>
    <row r="24931" spans="6:6" x14ac:dyDescent="0.2">
      <c r="F24931" s="450"/>
    </row>
    <row r="24932" spans="6:6" x14ac:dyDescent="0.2">
      <c r="F24932" s="450"/>
    </row>
    <row r="24933" spans="6:6" x14ac:dyDescent="0.2">
      <c r="F24933" s="450"/>
    </row>
    <row r="24934" spans="6:6" x14ac:dyDescent="0.2">
      <c r="F24934" s="450"/>
    </row>
    <row r="24935" spans="6:6" x14ac:dyDescent="0.2">
      <c r="F24935" s="450"/>
    </row>
    <row r="24936" spans="6:6" x14ac:dyDescent="0.2">
      <c r="F24936" s="450"/>
    </row>
    <row r="24937" spans="6:6" x14ac:dyDescent="0.2">
      <c r="F24937" s="450"/>
    </row>
    <row r="24938" spans="6:6" x14ac:dyDescent="0.2">
      <c r="F24938" s="450"/>
    </row>
    <row r="24939" spans="6:6" x14ac:dyDescent="0.2">
      <c r="F24939" s="450"/>
    </row>
    <row r="24940" spans="6:6" x14ac:dyDescent="0.2">
      <c r="F24940" s="450"/>
    </row>
    <row r="24941" spans="6:6" x14ac:dyDescent="0.2">
      <c r="F24941" s="450"/>
    </row>
    <row r="24942" spans="6:6" x14ac:dyDescent="0.2">
      <c r="F24942" s="450"/>
    </row>
    <row r="24943" spans="6:6" x14ac:dyDescent="0.2">
      <c r="F24943" s="450"/>
    </row>
    <row r="24944" spans="6:6" x14ac:dyDescent="0.2">
      <c r="F24944" s="450"/>
    </row>
    <row r="24945" spans="6:6" x14ac:dyDescent="0.2">
      <c r="F24945" s="450"/>
    </row>
    <row r="24946" spans="6:6" x14ac:dyDescent="0.2">
      <c r="F24946" s="450"/>
    </row>
    <row r="24947" spans="6:6" x14ac:dyDescent="0.2">
      <c r="F24947" s="450"/>
    </row>
    <row r="24948" spans="6:6" x14ac:dyDescent="0.2">
      <c r="F24948" s="450"/>
    </row>
    <row r="24949" spans="6:6" x14ac:dyDescent="0.2">
      <c r="F24949" s="450"/>
    </row>
    <row r="24950" spans="6:6" x14ac:dyDescent="0.2">
      <c r="F24950" s="450"/>
    </row>
    <row r="24951" spans="6:6" x14ac:dyDescent="0.2">
      <c r="F24951" s="450"/>
    </row>
    <row r="24952" spans="6:6" x14ac:dyDescent="0.2">
      <c r="F24952" s="450"/>
    </row>
    <row r="24953" spans="6:6" x14ac:dyDescent="0.2">
      <c r="F24953" s="450"/>
    </row>
    <row r="24954" spans="6:6" x14ac:dyDescent="0.2">
      <c r="F24954" s="450"/>
    </row>
    <row r="24955" spans="6:6" x14ac:dyDescent="0.2">
      <c r="F24955" s="450"/>
    </row>
    <row r="24956" spans="6:6" x14ac:dyDescent="0.2">
      <c r="F24956" s="450"/>
    </row>
    <row r="24957" spans="6:6" x14ac:dyDescent="0.2">
      <c r="F24957" s="450"/>
    </row>
    <row r="24958" spans="6:6" x14ac:dyDescent="0.2">
      <c r="F24958" s="450"/>
    </row>
    <row r="24959" spans="6:6" x14ac:dyDescent="0.2">
      <c r="F24959" s="450"/>
    </row>
    <row r="24960" spans="6:6" x14ac:dyDescent="0.2">
      <c r="F24960" s="450"/>
    </row>
    <row r="24961" spans="6:6" x14ac:dyDescent="0.2">
      <c r="F24961" s="450"/>
    </row>
    <row r="24962" spans="6:6" x14ac:dyDescent="0.2">
      <c r="F24962" s="450"/>
    </row>
    <row r="24963" spans="6:6" x14ac:dyDescent="0.2">
      <c r="F24963" s="450"/>
    </row>
    <row r="24964" spans="6:6" x14ac:dyDescent="0.2">
      <c r="F24964" s="450"/>
    </row>
    <row r="24965" spans="6:6" x14ac:dyDescent="0.2">
      <c r="F24965" s="450"/>
    </row>
    <row r="24966" spans="6:6" x14ac:dyDescent="0.2">
      <c r="F24966" s="450"/>
    </row>
    <row r="24967" spans="6:6" x14ac:dyDescent="0.2">
      <c r="F24967" s="450"/>
    </row>
    <row r="24968" spans="6:6" x14ac:dyDescent="0.2">
      <c r="F24968" s="450"/>
    </row>
    <row r="24969" spans="6:6" x14ac:dyDescent="0.2">
      <c r="F24969" s="450"/>
    </row>
    <row r="24970" spans="6:6" x14ac:dyDescent="0.2">
      <c r="F24970" s="450"/>
    </row>
    <row r="24971" spans="6:6" x14ac:dyDescent="0.2">
      <c r="F24971" s="450"/>
    </row>
    <row r="24972" spans="6:6" x14ac:dyDescent="0.2">
      <c r="F24972" s="450"/>
    </row>
    <row r="24973" spans="6:6" x14ac:dyDescent="0.2">
      <c r="F24973" s="450"/>
    </row>
    <row r="24974" spans="6:6" x14ac:dyDescent="0.2">
      <c r="F24974" s="450"/>
    </row>
    <row r="24975" spans="6:6" x14ac:dyDescent="0.2">
      <c r="F24975" s="450"/>
    </row>
    <row r="24976" spans="6:6" x14ac:dyDescent="0.2">
      <c r="F24976" s="450"/>
    </row>
    <row r="24977" spans="6:6" x14ac:dyDescent="0.2">
      <c r="F24977" s="450"/>
    </row>
    <row r="24978" spans="6:6" x14ac:dyDescent="0.2">
      <c r="F24978" s="450"/>
    </row>
    <row r="24979" spans="6:6" x14ac:dyDescent="0.2">
      <c r="F24979" s="450"/>
    </row>
    <row r="24980" spans="6:6" x14ac:dyDescent="0.2">
      <c r="F24980" s="450"/>
    </row>
    <row r="24981" spans="6:6" x14ac:dyDescent="0.2">
      <c r="F24981" s="450"/>
    </row>
    <row r="24982" spans="6:6" x14ac:dyDescent="0.2">
      <c r="F24982" s="450"/>
    </row>
    <row r="24983" spans="6:6" x14ac:dyDescent="0.2">
      <c r="F24983" s="450"/>
    </row>
    <row r="24984" spans="6:6" x14ac:dyDescent="0.2">
      <c r="F24984" s="450"/>
    </row>
    <row r="24985" spans="6:6" x14ac:dyDescent="0.2">
      <c r="F24985" s="450"/>
    </row>
    <row r="24986" spans="6:6" x14ac:dyDescent="0.2">
      <c r="F24986" s="450"/>
    </row>
    <row r="24987" spans="6:6" x14ac:dyDescent="0.2">
      <c r="F24987" s="450"/>
    </row>
    <row r="24988" spans="6:6" x14ac:dyDescent="0.2">
      <c r="F24988" s="450"/>
    </row>
    <row r="24989" spans="6:6" x14ac:dyDescent="0.2">
      <c r="F24989" s="450"/>
    </row>
    <row r="24990" spans="6:6" x14ac:dyDescent="0.2">
      <c r="F24990" s="450"/>
    </row>
    <row r="24991" spans="6:6" x14ac:dyDescent="0.2">
      <c r="F24991" s="450"/>
    </row>
    <row r="24992" spans="6:6" x14ac:dyDescent="0.2">
      <c r="F24992" s="450"/>
    </row>
    <row r="24993" spans="6:6" x14ac:dyDescent="0.2">
      <c r="F24993" s="450"/>
    </row>
    <row r="24994" spans="6:6" x14ac:dyDescent="0.2">
      <c r="F24994" s="450"/>
    </row>
    <row r="24995" spans="6:6" x14ac:dyDescent="0.2">
      <c r="F24995" s="450"/>
    </row>
    <row r="24996" spans="6:6" x14ac:dyDescent="0.2">
      <c r="F24996" s="450"/>
    </row>
    <row r="24997" spans="6:6" x14ac:dyDescent="0.2">
      <c r="F24997" s="450"/>
    </row>
    <row r="24998" spans="6:6" x14ac:dyDescent="0.2">
      <c r="F24998" s="450"/>
    </row>
    <row r="24999" spans="6:6" x14ac:dyDescent="0.2">
      <c r="F24999" s="450"/>
    </row>
    <row r="25000" spans="6:6" x14ac:dyDescent="0.2">
      <c r="F25000" s="450"/>
    </row>
    <row r="25001" spans="6:6" x14ac:dyDescent="0.2">
      <c r="F25001" s="450"/>
    </row>
    <row r="25002" spans="6:6" x14ac:dyDescent="0.2">
      <c r="F25002" s="450"/>
    </row>
    <row r="25003" spans="6:6" x14ac:dyDescent="0.2">
      <c r="F25003" s="450"/>
    </row>
    <row r="25004" spans="6:6" x14ac:dyDescent="0.2">
      <c r="F25004" s="450"/>
    </row>
    <row r="25005" spans="6:6" x14ac:dyDescent="0.2">
      <c r="F25005" s="450"/>
    </row>
    <row r="25006" spans="6:6" x14ac:dyDescent="0.2">
      <c r="F25006" s="450"/>
    </row>
    <row r="25007" spans="6:6" x14ac:dyDescent="0.2">
      <c r="F25007" s="450"/>
    </row>
    <row r="25008" spans="6:6" x14ac:dyDescent="0.2">
      <c r="F25008" s="450"/>
    </row>
    <row r="25009" spans="6:6" x14ac:dyDescent="0.2">
      <c r="F25009" s="450"/>
    </row>
    <row r="25010" spans="6:6" x14ac:dyDescent="0.2">
      <c r="F25010" s="450"/>
    </row>
    <row r="25011" spans="6:6" x14ac:dyDescent="0.2">
      <c r="F25011" s="450"/>
    </row>
    <row r="25012" spans="6:6" x14ac:dyDescent="0.2">
      <c r="F25012" s="450"/>
    </row>
    <row r="25013" spans="6:6" x14ac:dyDescent="0.2">
      <c r="F25013" s="450"/>
    </row>
    <row r="25014" spans="6:6" x14ac:dyDescent="0.2">
      <c r="F25014" s="450"/>
    </row>
    <row r="25015" spans="6:6" x14ac:dyDescent="0.2">
      <c r="F25015" s="450"/>
    </row>
    <row r="25016" spans="6:6" x14ac:dyDescent="0.2">
      <c r="F25016" s="450"/>
    </row>
    <row r="25017" spans="6:6" x14ac:dyDescent="0.2">
      <c r="F25017" s="450"/>
    </row>
    <row r="25018" spans="6:6" x14ac:dyDescent="0.2">
      <c r="F25018" s="450"/>
    </row>
    <row r="25019" spans="6:6" x14ac:dyDescent="0.2">
      <c r="F25019" s="450"/>
    </row>
    <row r="25020" spans="6:6" x14ac:dyDescent="0.2">
      <c r="F25020" s="450"/>
    </row>
    <row r="25021" spans="6:6" x14ac:dyDescent="0.2">
      <c r="F25021" s="450"/>
    </row>
    <row r="25022" spans="6:6" x14ac:dyDescent="0.2">
      <c r="F25022" s="450"/>
    </row>
    <row r="25023" spans="6:6" x14ac:dyDescent="0.2">
      <c r="F25023" s="450"/>
    </row>
    <row r="25024" spans="6:6" x14ac:dyDescent="0.2">
      <c r="F25024" s="450"/>
    </row>
    <row r="25025" spans="6:6" x14ac:dyDescent="0.2">
      <c r="F25025" s="450"/>
    </row>
    <row r="25026" spans="6:6" x14ac:dyDescent="0.2">
      <c r="F25026" s="450"/>
    </row>
    <row r="25027" spans="6:6" x14ac:dyDescent="0.2">
      <c r="F25027" s="450"/>
    </row>
    <row r="25028" spans="6:6" x14ac:dyDescent="0.2">
      <c r="F25028" s="450"/>
    </row>
    <row r="25029" spans="6:6" x14ac:dyDescent="0.2">
      <c r="F25029" s="450"/>
    </row>
    <row r="25030" spans="6:6" x14ac:dyDescent="0.2">
      <c r="F25030" s="450"/>
    </row>
    <row r="25031" spans="6:6" x14ac:dyDescent="0.2">
      <c r="F25031" s="450"/>
    </row>
    <row r="25032" spans="6:6" x14ac:dyDescent="0.2">
      <c r="F25032" s="450"/>
    </row>
    <row r="25033" spans="6:6" x14ac:dyDescent="0.2">
      <c r="F25033" s="450"/>
    </row>
    <row r="25034" spans="6:6" x14ac:dyDescent="0.2">
      <c r="F25034" s="450"/>
    </row>
    <row r="25035" spans="6:6" x14ac:dyDescent="0.2">
      <c r="F25035" s="450"/>
    </row>
    <row r="25036" spans="6:6" x14ac:dyDescent="0.2">
      <c r="F25036" s="450"/>
    </row>
    <row r="25037" spans="6:6" x14ac:dyDescent="0.2">
      <c r="F25037" s="450"/>
    </row>
    <row r="25038" spans="6:6" x14ac:dyDescent="0.2">
      <c r="F25038" s="450"/>
    </row>
    <row r="25039" spans="6:6" x14ac:dyDescent="0.2">
      <c r="F25039" s="450"/>
    </row>
    <row r="25040" spans="6:6" x14ac:dyDescent="0.2">
      <c r="F25040" s="450"/>
    </row>
    <row r="25041" spans="6:6" x14ac:dyDescent="0.2">
      <c r="F25041" s="450"/>
    </row>
    <row r="25042" spans="6:6" x14ac:dyDescent="0.2">
      <c r="F25042" s="450"/>
    </row>
    <row r="25043" spans="6:6" x14ac:dyDescent="0.2">
      <c r="F25043" s="450"/>
    </row>
    <row r="25044" spans="6:6" x14ac:dyDescent="0.2">
      <c r="F25044" s="450"/>
    </row>
    <row r="25045" spans="6:6" x14ac:dyDescent="0.2">
      <c r="F25045" s="450"/>
    </row>
    <row r="25046" spans="6:6" x14ac:dyDescent="0.2">
      <c r="F25046" s="450"/>
    </row>
    <row r="25047" spans="6:6" x14ac:dyDescent="0.2">
      <c r="F25047" s="450"/>
    </row>
    <row r="25048" spans="6:6" x14ac:dyDescent="0.2">
      <c r="F25048" s="450"/>
    </row>
    <row r="25049" spans="6:6" x14ac:dyDescent="0.2">
      <c r="F25049" s="450"/>
    </row>
    <row r="25050" spans="6:6" x14ac:dyDescent="0.2">
      <c r="F25050" s="450"/>
    </row>
    <row r="25051" spans="6:6" x14ac:dyDescent="0.2">
      <c r="F25051" s="450"/>
    </row>
    <row r="25052" spans="6:6" x14ac:dyDescent="0.2">
      <c r="F25052" s="450"/>
    </row>
    <row r="25053" spans="6:6" x14ac:dyDescent="0.2">
      <c r="F25053" s="450"/>
    </row>
    <row r="25054" spans="6:6" x14ac:dyDescent="0.2">
      <c r="F25054" s="450"/>
    </row>
    <row r="25055" spans="6:6" x14ac:dyDescent="0.2">
      <c r="F25055" s="450"/>
    </row>
    <row r="25056" spans="6:6" x14ac:dyDescent="0.2">
      <c r="F25056" s="450"/>
    </row>
    <row r="25057" spans="6:6" x14ac:dyDescent="0.2">
      <c r="F25057" s="450"/>
    </row>
    <row r="25058" spans="6:6" x14ac:dyDescent="0.2">
      <c r="F25058" s="450"/>
    </row>
    <row r="25059" spans="6:6" x14ac:dyDescent="0.2">
      <c r="F25059" s="450"/>
    </row>
    <row r="25060" spans="6:6" x14ac:dyDescent="0.2">
      <c r="F25060" s="450"/>
    </row>
    <row r="25061" spans="6:6" x14ac:dyDescent="0.2">
      <c r="F25061" s="450"/>
    </row>
    <row r="25062" spans="6:6" x14ac:dyDescent="0.2">
      <c r="F25062" s="450"/>
    </row>
    <row r="25063" spans="6:6" x14ac:dyDescent="0.2">
      <c r="F25063" s="450"/>
    </row>
    <row r="25064" spans="6:6" x14ac:dyDescent="0.2">
      <c r="F25064" s="450"/>
    </row>
    <row r="25065" spans="6:6" x14ac:dyDescent="0.2">
      <c r="F25065" s="450"/>
    </row>
    <row r="25066" spans="6:6" x14ac:dyDescent="0.2">
      <c r="F25066" s="450"/>
    </row>
    <row r="25067" spans="6:6" x14ac:dyDescent="0.2">
      <c r="F25067" s="450"/>
    </row>
    <row r="25068" spans="6:6" x14ac:dyDescent="0.2">
      <c r="F25068" s="450"/>
    </row>
    <row r="25069" spans="6:6" x14ac:dyDescent="0.2">
      <c r="F25069" s="450"/>
    </row>
    <row r="25070" spans="6:6" x14ac:dyDescent="0.2">
      <c r="F25070" s="450"/>
    </row>
    <row r="25071" spans="6:6" x14ac:dyDescent="0.2">
      <c r="F25071" s="450"/>
    </row>
    <row r="25072" spans="6:6" x14ac:dyDescent="0.2">
      <c r="F25072" s="450"/>
    </row>
    <row r="25073" spans="6:6" x14ac:dyDescent="0.2">
      <c r="F25073" s="450"/>
    </row>
    <row r="25074" spans="6:6" x14ac:dyDescent="0.2">
      <c r="F25074" s="450"/>
    </row>
    <row r="25075" spans="6:6" x14ac:dyDescent="0.2">
      <c r="F25075" s="450"/>
    </row>
    <row r="25076" spans="6:6" x14ac:dyDescent="0.2">
      <c r="F25076" s="450"/>
    </row>
    <row r="25077" spans="6:6" x14ac:dyDescent="0.2">
      <c r="F25077" s="450"/>
    </row>
    <row r="25078" spans="6:6" x14ac:dyDescent="0.2">
      <c r="F25078" s="450"/>
    </row>
    <row r="25079" spans="6:6" x14ac:dyDescent="0.2">
      <c r="F25079" s="450"/>
    </row>
    <row r="25080" spans="6:6" x14ac:dyDescent="0.2">
      <c r="F25080" s="450"/>
    </row>
    <row r="25081" spans="6:6" x14ac:dyDescent="0.2">
      <c r="F25081" s="450"/>
    </row>
    <row r="25082" spans="6:6" x14ac:dyDescent="0.2">
      <c r="F25082" s="450"/>
    </row>
    <row r="25083" spans="6:6" x14ac:dyDescent="0.2">
      <c r="F25083" s="450"/>
    </row>
    <row r="25084" spans="6:6" x14ac:dyDescent="0.2">
      <c r="F25084" s="450"/>
    </row>
    <row r="25085" spans="6:6" x14ac:dyDescent="0.2">
      <c r="F25085" s="450"/>
    </row>
    <row r="25086" spans="6:6" x14ac:dyDescent="0.2">
      <c r="F25086" s="450"/>
    </row>
    <row r="25087" spans="6:6" x14ac:dyDescent="0.2">
      <c r="F25087" s="450"/>
    </row>
    <row r="25088" spans="6:6" x14ac:dyDescent="0.2">
      <c r="F25088" s="450"/>
    </row>
    <row r="25089" spans="6:6" x14ac:dyDescent="0.2">
      <c r="F25089" s="450"/>
    </row>
    <row r="25090" spans="6:6" x14ac:dyDescent="0.2">
      <c r="F25090" s="450"/>
    </row>
    <row r="25091" spans="6:6" x14ac:dyDescent="0.2">
      <c r="F25091" s="450"/>
    </row>
    <row r="25092" spans="6:6" x14ac:dyDescent="0.2">
      <c r="F25092" s="450"/>
    </row>
    <row r="25093" spans="6:6" x14ac:dyDescent="0.2">
      <c r="F25093" s="450"/>
    </row>
    <row r="25094" spans="6:6" x14ac:dyDescent="0.2">
      <c r="F25094" s="450"/>
    </row>
    <row r="25095" spans="6:6" x14ac:dyDescent="0.2">
      <c r="F25095" s="450"/>
    </row>
    <row r="25096" spans="6:6" x14ac:dyDescent="0.2">
      <c r="F25096" s="450"/>
    </row>
    <row r="25097" spans="6:6" x14ac:dyDescent="0.2">
      <c r="F25097" s="450"/>
    </row>
    <row r="25098" spans="6:6" x14ac:dyDescent="0.2">
      <c r="F25098" s="450"/>
    </row>
    <row r="25099" spans="6:6" x14ac:dyDescent="0.2">
      <c r="F25099" s="450"/>
    </row>
    <row r="25100" spans="6:6" x14ac:dyDescent="0.2">
      <c r="F25100" s="450"/>
    </row>
    <row r="25101" spans="6:6" x14ac:dyDescent="0.2">
      <c r="F25101" s="450"/>
    </row>
    <row r="25102" spans="6:6" x14ac:dyDescent="0.2">
      <c r="F25102" s="450"/>
    </row>
    <row r="25103" spans="6:6" x14ac:dyDescent="0.2">
      <c r="F25103" s="450"/>
    </row>
    <row r="25104" spans="6:6" x14ac:dyDescent="0.2">
      <c r="F25104" s="450"/>
    </row>
    <row r="25105" spans="6:6" x14ac:dyDescent="0.2">
      <c r="F25105" s="450"/>
    </row>
    <row r="25106" spans="6:6" x14ac:dyDescent="0.2">
      <c r="F25106" s="450"/>
    </row>
    <row r="25107" spans="6:6" x14ac:dyDescent="0.2">
      <c r="F25107" s="450"/>
    </row>
    <row r="25108" spans="6:6" x14ac:dyDescent="0.2">
      <c r="F25108" s="450"/>
    </row>
    <row r="25109" spans="6:6" x14ac:dyDescent="0.2">
      <c r="F25109" s="450"/>
    </row>
    <row r="25110" spans="6:6" x14ac:dyDescent="0.2">
      <c r="F25110" s="450"/>
    </row>
    <row r="25111" spans="6:6" x14ac:dyDescent="0.2">
      <c r="F25111" s="450"/>
    </row>
    <row r="25112" spans="6:6" x14ac:dyDescent="0.2">
      <c r="F25112" s="450"/>
    </row>
    <row r="25113" spans="6:6" x14ac:dyDescent="0.2">
      <c r="F25113" s="450"/>
    </row>
    <row r="25114" spans="6:6" x14ac:dyDescent="0.2">
      <c r="F25114" s="450"/>
    </row>
    <row r="25115" spans="6:6" x14ac:dyDescent="0.2">
      <c r="F25115" s="450"/>
    </row>
    <row r="25116" spans="6:6" x14ac:dyDescent="0.2">
      <c r="F25116" s="450"/>
    </row>
    <row r="25117" spans="6:6" x14ac:dyDescent="0.2">
      <c r="F25117" s="450"/>
    </row>
    <row r="25118" spans="6:6" x14ac:dyDescent="0.2">
      <c r="F25118" s="450"/>
    </row>
    <row r="25119" spans="6:6" x14ac:dyDescent="0.2">
      <c r="F25119" s="450"/>
    </row>
    <row r="25120" spans="6:6" x14ac:dyDescent="0.2">
      <c r="F25120" s="450"/>
    </row>
    <row r="25121" spans="6:6" x14ac:dyDescent="0.2">
      <c r="F25121" s="450"/>
    </row>
    <row r="25122" spans="6:6" x14ac:dyDescent="0.2">
      <c r="F25122" s="450"/>
    </row>
    <row r="25123" spans="6:6" x14ac:dyDescent="0.2">
      <c r="F25123" s="450"/>
    </row>
    <row r="25124" spans="6:6" x14ac:dyDescent="0.2">
      <c r="F25124" s="450"/>
    </row>
    <row r="25125" spans="6:6" x14ac:dyDescent="0.2">
      <c r="F25125" s="450"/>
    </row>
    <row r="25126" spans="6:6" x14ac:dyDescent="0.2">
      <c r="F25126" s="450"/>
    </row>
    <row r="25127" spans="6:6" x14ac:dyDescent="0.2">
      <c r="F25127" s="450"/>
    </row>
    <row r="25128" spans="6:6" x14ac:dyDescent="0.2">
      <c r="F25128" s="450"/>
    </row>
    <row r="25129" spans="6:6" x14ac:dyDescent="0.2">
      <c r="F25129" s="450"/>
    </row>
    <row r="25130" spans="6:6" x14ac:dyDescent="0.2">
      <c r="F25130" s="450"/>
    </row>
    <row r="25131" spans="6:6" x14ac:dyDescent="0.2">
      <c r="F25131" s="450"/>
    </row>
    <row r="25132" spans="6:6" x14ac:dyDescent="0.2">
      <c r="F25132" s="450"/>
    </row>
    <row r="25133" spans="6:6" x14ac:dyDescent="0.2">
      <c r="F25133" s="450"/>
    </row>
    <row r="25134" spans="6:6" x14ac:dyDescent="0.2">
      <c r="F25134" s="450"/>
    </row>
    <row r="25135" spans="6:6" x14ac:dyDescent="0.2">
      <c r="F25135" s="450"/>
    </row>
    <row r="25136" spans="6:6" x14ac:dyDescent="0.2">
      <c r="F25136" s="450"/>
    </row>
    <row r="25137" spans="6:6" x14ac:dyDescent="0.2">
      <c r="F25137" s="450"/>
    </row>
    <row r="25138" spans="6:6" x14ac:dyDescent="0.2">
      <c r="F25138" s="450"/>
    </row>
    <row r="25139" spans="6:6" x14ac:dyDescent="0.2">
      <c r="F25139" s="450"/>
    </row>
    <row r="25140" spans="6:6" x14ac:dyDescent="0.2">
      <c r="F25140" s="450"/>
    </row>
    <row r="25141" spans="6:6" x14ac:dyDescent="0.2">
      <c r="F25141" s="450"/>
    </row>
    <row r="25142" spans="6:6" x14ac:dyDescent="0.2">
      <c r="F25142" s="450"/>
    </row>
    <row r="25143" spans="6:6" x14ac:dyDescent="0.2">
      <c r="F25143" s="450"/>
    </row>
    <row r="25144" spans="6:6" x14ac:dyDescent="0.2">
      <c r="F25144" s="450"/>
    </row>
    <row r="25145" spans="6:6" x14ac:dyDescent="0.2">
      <c r="F25145" s="450"/>
    </row>
    <row r="25146" spans="6:6" x14ac:dyDescent="0.2">
      <c r="F25146" s="450"/>
    </row>
    <row r="25147" spans="6:6" x14ac:dyDescent="0.2">
      <c r="F25147" s="450"/>
    </row>
    <row r="25148" spans="6:6" x14ac:dyDescent="0.2">
      <c r="F25148" s="450"/>
    </row>
    <row r="25149" spans="6:6" x14ac:dyDescent="0.2">
      <c r="F25149" s="450"/>
    </row>
    <row r="25150" spans="6:6" x14ac:dyDescent="0.2">
      <c r="F25150" s="450"/>
    </row>
    <row r="25151" spans="6:6" x14ac:dyDescent="0.2">
      <c r="F25151" s="450"/>
    </row>
    <row r="25152" spans="6:6" x14ac:dyDescent="0.2">
      <c r="F25152" s="450"/>
    </row>
    <row r="25153" spans="6:6" x14ac:dyDescent="0.2">
      <c r="F25153" s="450"/>
    </row>
    <row r="25154" spans="6:6" x14ac:dyDescent="0.2">
      <c r="F25154" s="450"/>
    </row>
    <row r="25155" spans="6:6" x14ac:dyDescent="0.2">
      <c r="F25155" s="450"/>
    </row>
    <row r="25156" spans="6:6" x14ac:dyDescent="0.2">
      <c r="F25156" s="450"/>
    </row>
    <row r="25157" spans="6:6" x14ac:dyDescent="0.2">
      <c r="F25157" s="450"/>
    </row>
    <row r="25158" spans="6:6" x14ac:dyDescent="0.2">
      <c r="F25158" s="450"/>
    </row>
    <row r="25159" spans="6:6" x14ac:dyDescent="0.2">
      <c r="F25159" s="450"/>
    </row>
    <row r="25160" spans="6:6" x14ac:dyDescent="0.2">
      <c r="F25160" s="450"/>
    </row>
    <row r="25161" spans="6:6" x14ac:dyDescent="0.2">
      <c r="F25161" s="450"/>
    </row>
    <row r="25162" spans="6:6" x14ac:dyDescent="0.2">
      <c r="F25162" s="450"/>
    </row>
    <row r="25163" spans="6:6" x14ac:dyDescent="0.2">
      <c r="F25163" s="450"/>
    </row>
    <row r="25164" spans="6:6" x14ac:dyDescent="0.2">
      <c r="F25164" s="450"/>
    </row>
    <row r="25165" spans="6:6" x14ac:dyDescent="0.2">
      <c r="F25165" s="450"/>
    </row>
    <row r="25166" spans="6:6" x14ac:dyDescent="0.2">
      <c r="F25166" s="450"/>
    </row>
    <row r="25167" spans="6:6" x14ac:dyDescent="0.2">
      <c r="F25167" s="450"/>
    </row>
    <row r="25168" spans="6:6" x14ac:dyDescent="0.2">
      <c r="F25168" s="450"/>
    </row>
    <row r="25169" spans="6:6" x14ac:dyDescent="0.2">
      <c r="F25169" s="450"/>
    </row>
    <row r="25170" spans="6:6" x14ac:dyDescent="0.2">
      <c r="F25170" s="450"/>
    </row>
    <row r="25171" spans="6:6" x14ac:dyDescent="0.2">
      <c r="F25171" s="450"/>
    </row>
    <row r="25172" spans="6:6" x14ac:dyDescent="0.2">
      <c r="F25172" s="450"/>
    </row>
    <row r="25173" spans="6:6" x14ac:dyDescent="0.2">
      <c r="F25173" s="450"/>
    </row>
    <row r="25174" spans="6:6" x14ac:dyDescent="0.2">
      <c r="F25174" s="450"/>
    </row>
    <row r="25175" spans="6:6" x14ac:dyDescent="0.2">
      <c r="F25175" s="450"/>
    </row>
    <row r="25176" spans="6:6" x14ac:dyDescent="0.2">
      <c r="F25176" s="450"/>
    </row>
    <row r="25177" spans="6:6" x14ac:dyDescent="0.2">
      <c r="F25177" s="450"/>
    </row>
    <row r="25178" spans="6:6" x14ac:dyDescent="0.2">
      <c r="F25178" s="450"/>
    </row>
    <row r="25179" spans="6:6" x14ac:dyDescent="0.2">
      <c r="F25179" s="450"/>
    </row>
    <row r="25180" spans="6:6" x14ac:dyDescent="0.2">
      <c r="F25180" s="450"/>
    </row>
    <row r="25181" spans="6:6" x14ac:dyDescent="0.2">
      <c r="F25181" s="450"/>
    </row>
    <row r="25182" spans="6:6" x14ac:dyDescent="0.2">
      <c r="F25182" s="450"/>
    </row>
    <row r="25183" spans="6:6" x14ac:dyDescent="0.2">
      <c r="F25183" s="450"/>
    </row>
    <row r="25184" spans="6:6" x14ac:dyDescent="0.2">
      <c r="F25184" s="450"/>
    </row>
    <row r="25185" spans="6:6" x14ac:dyDescent="0.2">
      <c r="F25185" s="450"/>
    </row>
    <row r="25186" spans="6:6" x14ac:dyDescent="0.2">
      <c r="F25186" s="450"/>
    </row>
    <row r="25187" spans="6:6" x14ac:dyDescent="0.2">
      <c r="F25187" s="450"/>
    </row>
    <row r="25188" spans="6:6" x14ac:dyDescent="0.2">
      <c r="F25188" s="450"/>
    </row>
    <row r="25189" spans="6:6" x14ac:dyDescent="0.2">
      <c r="F25189" s="450"/>
    </row>
    <row r="25190" spans="6:6" x14ac:dyDescent="0.2">
      <c r="F25190" s="450"/>
    </row>
    <row r="25191" spans="6:6" x14ac:dyDescent="0.2">
      <c r="F25191" s="450"/>
    </row>
    <row r="25192" spans="6:6" x14ac:dyDescent="0.2">
      <c r="F25192" s="450"/>
    </row>
    <row r="25193" spans="6:6" x14ac:dyDescent="0.2">
      <c r="F25193" s="450"/>
    </row>
    <row r="25194" spans="6:6" x14ac:dyDescent="0.2">
      <c r="F25194" s="450"/>
    </row>
    <row r="25195" spans="6:6" x14ac:dyDescent="0.2">
      <c r="F25195" s="450"/>
    </row>
    <row r="25196" spans="6:6" x14ac:dyDescent="0.2">
      <c r="F25196" s="450"/>
    </row>
    <row r="25197" spans="6:6" x14ac:dyDescent="0.2">
      <c r="F25197" s="450"/>
    </row>
    <row r="25198" spans="6:6" x14ac:dyDescent="0.2">
      <c r="F25198" s="450"/>
    </row>
    <row r="25199" spans="6:6" x14ac:dyDescent="0.2">
      <c r="F25199" s="450"/>
    </row>
    <row r="25200" spans="6:6" x14ac:dyDescent="0.2">
      <c r="F25200" s="450"/>
    </row>
    <row r="25201" spans="6:6" x14ac:dyDescent="0.2">
      <c r="F25201" s="450"/>
    </row>
    <row r="25202" spans="6:6" x14ac:dyDescent="0.2">
      <c r="F25202" s="450"/>
    </row>
    <row r="25203" spans="6:6" x14ac:dyDescent="0.2">
      <c r="F25203" s="450"/>
    </row>
    <row r="25204" spans="6:6" x14ac:dyDescent="0.2">
      <c r="F25204" s="450"/>
    </row>
    <row r="25205" spans="6:6" x14ac:dyDescent="0.2">
      <c r="F25205" s="450"/>
    </row>
    <row r="25206" spans="6:6" x14ac:dyDescent="0.2">
      <c r="F25206" s="450"/>
    </row>
    <row r="25207" spans="6:6" x14ac:dyDescent="0.2">
      <c r="F25207" s="450"/>
    </row>
    <row r="25208" spans="6:6" x14ac:dyDescent="0.2">
      <c r="F25208" s="450"/>
    </row>
    <row r="25209" spans="6:6" x14ac:dyDescent="0.2">
      <c r="F25209" s="450"/>
    </row>
    <row r="25210" spans="6:6" x14ac:dyDescent="0.2">
      <c r="F25210" s="450"/>
    </row>
    <row r="25211" spans="6:6" x14ac:dyDescent="0.2">
      <c r="F25211" s="450"/>
    </row>
    <row r="25212" spans="6:6" x14ac:dyDescent="0.2">
      <c r="F25212" s="450"/>
    </row>
    <row r="25213" spans="6:6" x14ac:dyDescent="0.2">
      <c r="F25213" s="450"/>
    </row>
    <row r="25214" spans="6:6" x14ac:dyDescent="0.2">
      <c r="F25214" s="450"/>
    </row>
    <row r="25215" spans="6:6" x14ac:dyDescent="0.2">
      <c r="F25215" s="450"/>
    </row>
    <row r="25216" spans="6:6" x14ac:dyDescent="0.2">
      <c r="F25216" s="450"/>
    </row>
    <row r="25217" spans="6:6" x14ac:dyDescent="0.2">
      <c r="F25217" s="450"/>
    </row>
    <row r="25218" spans="6:6" x14ac:dyDescent="0.2">
      <c r="F25218" s="450"/>
    </row>
    <row r="25219" spans="6:6" x14ac:dyDescent="0.2">
      <c r="F25219" s="450"/>
    </row>
    <row r="25220" spans="6:6" x14ac:dyDescent="0.2">
      <c r="F25220" s="450"/>
    </row>
    <row r="25221" spans="6:6" x14ac:dyDescent="0.2">
      <c r="F25221" s="450"/>
    </row>
    <row r="25222" spans="6:6" x14ac:dyDescent="0.2">
      <c r="F25222" s="450"/>
    </row>
    <row r="25223" spans="6:6" x14ac:dyDescent="0.2">
      <c r="F25223" s="450"/>
    </row>
    <row r="25224" spans="6:6" x14ac:dyDescent="0.2">
      <c r="F25224" s="450"/>
    </row>
    <row r="25225" spans="6:6" x14ac:dyDescent="0.2">
      <c r="F25225" s="450"/>
    </row>
    <row r="25226" spans="6:6" x14ac:dyDescent="0.2">
      <c r="F25226" s="450"/>
    </row>
    <row r="25227" spans="6:6" x14ac:dyDescent="0.2">
      <c r="F25227" s="450"/>
    </row>
    <row r="25228" spans="6:6" x14ac:dyDescent="0.2">
      <c r="F25228" s="450"/>
    </row>
    <row r="25229" spans="6:6" x14ac:dyDescent="0.2">
      <c r="F25229" s="450"/>
    </row>
    <row r="25230" spans="6:6" x14ac:dyDescent="0.2">
      <c r="F25230" s="450"/>
    </row>
    <row r="25231" spans="6:6" x14ac:dyDescent="0.2">
      <c r="F25231" s="450"/>
    </row>
    <row r="25232" spans="6:6" x14ac:dyDescent="0.2">
      <c r="F25232" s="450"/>
    </row>
    <row r="25233" spans="6:6" x14ac:dyDescent="0.2">
      <c r="F25233" s="450"/>
    </row>
    <row r="25234" spans="6:6" x14ac:dyDescent="0.2">
      <c r="F25234" s="450"/>
    </row>
    <row r="25235" spans="6:6" x14ac:dyDescent="0.2">
      <c r="F25235" s="450"/>
    </row>
    <row r="25236" spans="6:6" x14ac:dyDescent="0.2">
      <c r="F25236" s="450"/>
    </row>
    <row r="25237" spans="6:6" x14ac:dyDescent="0.2">
      <c r="F25237" s="450"/>
    </row>
    <row r="25238" spans="6:6" x14ac:dyDescent="0.2">
      <c r="F25238" s="450"/>
    </row>
    <row r="25239" spans="6:6" x14ac:dyDescent="0.2">
      <c r="F25239" s="450"/>
    </row>
    <row r="25240" spans="6:6" x14ac:dyDescent="0.2">
      <c r="F25240" s="450"/>
    </row>
    <row r="25241" spans="6:6" x14ac:dyDescent="0.2">
      <c r="F25241" s="450"/>
    </row>
    <row r="25242" spans="6:6" x14ac:dyDescent="0.2">
      <c r="F25242" s="450"/>
    </row>
    <row r="25243" spans="6:6" x14ac:dyDescent="0.2">
      <c r="F25243" s="450"/>
    </row>
    <row r="25244" spans="6:6" x14ac:dyDescent="0.2">
      <c r="F25244" s="450"/>
    </row>
    <row r="25245" spans="6:6" x14ac:dyDescent="0.2">
      <c r="F25245" s="450"/>
    </row>
    <row r="25246" spans="6:6" x14ac:dyDescent="0.2">
      <c r="F25246" s="450"/>
    </row>
    <row r="25247" spans="6:6" x14ac:dyDescent="0.2">
      <c r="F25247" s="450"/>
    </row>
    <row r="25248" spans="6:6" x14ac:dyDescent="0.2">
      <c r="F25248" s="450"/>
    </row>
    <row r="25249" spans="6:6" x14ac:dyDescent="0.2">
      <c r="F25249" s="450"/>
    </row>
    <row r="25250" spans="6:6" x14ac:dyDescent="0.2">
      <c r="F25250" s="450"/>
    </row>
    <row r="25251" spans="6:6" x14ac:dyDescent="0.2">
      <c r="F25251" s="450"/>
    </row>
    <row r="25252" spans="6:6" x14ac:dyDescent="0.2">
      <c r="F25252" s="450"/>
    </row>
    <row r="25253" spans="6:6" x14ac:dyDescent="0.2">
      <c r="F25253" s="450"/>
    </row>
    <row r="25254" spans="6:6" x14ac:dyDescent="0.2">
      <c r="F25254" s="450"/>
    </row>
    <row r="25255" spans="6:6" x14ac:dyDescent="0.2">
      <c r="F25255" s="450"/>
    </row>
    <row r="25256" spans="6:6" x14ac:dyDescent="0.2">
      <c r="F25256" s="450"/>
    </row>
    <row r="25257" spans="6:6" x14ac:dyDescent="0.2">
      <c r="F25257" s="450"/>
    </row>
    <row r="25258" spans="6:6" x14ac:dyDescent="0.2">
      <c r="F25258" s="450"/>
    </row>
    <row r="25259" spans="6:6" x14ac:dyDescent="0.2">
      <c r="F25259" s="450"/>
    </row>
    <row r="25260" spans="6:6" x14ac:dyDescent="0.2">
      <c r="F25260" s="450"/>
    </row>
    <row r="25261" spans="6:6" x14ac:dyDescent="0.2">
      <c r="F25261" s="450"/>
    </row>
    <row r="25262" spans="6:6" x14ac:dyDescent="0.2">
      <c r="F25262" s="450"/>
    </row>
    <row r="25263" spans="6:6" x14ac:dyDescent="0.2">
      <c r="F25263" s="450"/>
    </row>
    <row r="25264" spans="6:6" x14ac:dyDescent="0.2">
      <c r="F25264" s="450"/>
    </row>
    <row r="25265" spans="6:6" x14ac:dyDescent="0.2">
      <c r="F25265" s="450"/>
    </row>
    <row r="25266" spans="6:6" x14ac:dyDescent="0.2">
      <c r="F25266" s="450"/>
    </row>
    <row r="25267" spans="6:6" x14ac:dyDescent="0.2">
      <c r="F25267" s="450"/>
    </row>
    <row r="25268" spans="6:6" x14ac:dyDescent="0.2">
      <c r="F25268" s="450"/>
    </row>
    <row r="25269" spans="6:6" x14ac:dyDescent="0.2">
      <c r="F25269" s="450"/>
    </row>
    <row r="25270" spans="6:6" x14ac:dyDescent="0.2">
      <c r="F25270" s="450"/>
    </row>
    <row r="25271" spans="6:6" x14ac:dyDescent="0.2">
      <c r="F25271" s="450"/>
    </row>
    <row r="25272" spans="6:6" x14ac:dyDescent="0.2">
      <c r="F25272" s="450"/>
    </row>
    <row r="25273" spans="6:6" x14ac:dyDescent="0.2">
      <c r="F25273" s="450"/>
    </row>
    <row r="25274" spans="6:6" x14ac:dyDescent="0.2">
      <c r="F25274" s="450"/>
    </row>
    <row r="25275" spans="6:6" x14ac:dyDescent="0.2">
      <c r="F25275" s="450"/>
    </row>
    <row r="25276" spans="6:6" x14ac:dyDescent="0.2">
      <c r="F25276" s="450"/>
    </row>
    <row r="25277" spans="6:6" x14ac:dyDescent="0.2">
      <c r="F25277" s="450"/>
    </row>
    <row r="25278" spans="6:6" x14ac:dyDescent="0.2">
      <c r="F25278" s="450"/>
    </row>
    <row r="25279" spans="6:6" x14ac:dyDescent="0.2">
      <c r="F25279" s="450"/>
    </row>
    <row r="25280" spans="6:6" x14ac:dyDescent="0.2">
      <c r="F25280" s="450"/>
    </row>
    <row r="25281" spans="6:6" x14ac:dyDescent="0.2">
      <c r="F25281" s="450"/>
    </row>
    <row r="25282" spans="6:6" x14ac:dyDescent="0.2">
      <c r="F25282" s="450"/>
    </row>
    <row r="25283" spans="6:6" x14ac:dyDescent="0.2">
      <c r="F25283" s="450"/>
    </row>
    <row r="25284" spans="6:6" x14ac:dyDescent="0.2">
      <c r="F25284" s="450"/>
    </row>
    <row r="25285" spans="6:6" x14ac:dyDescent="0.2">
      <c r="F25285" s="450"/>
    </row>
    <row r="25286" spans="6:6" x14ac:dyDescent="0.2">
      <c r="F25286" s="450"/>
    </row>
    <row r="25287" spans="6:6" x14ac:dyDescent="0.2">
      <c r="F25287" s="450"/>
    </row>
    <row r="25288" spans="6:6" x14ac:dyDescent="0.2">
      <c r="F25288" s="450"/>
    </row>
    <row r="25289" spans="6:6" x14ac:dyDescent="0.2">
      <c r="F25289" s="450"/>
    </row>
    <row r="25290" spans="6:6" x14ac:dyDescent="0.2">
      <c r="F25290" s="450"/>
    </row>
    <row r="25291" spans="6:6" x14ac:dyDescent="0.2">
      <c r="F25291" s="450"/>
    </row>
    <row r="25292" spans="6:6" x14ac:dyDescent="0.2">
      <c r="F25292" s="450"/>
    </row>
    <row r="25293" spans="6:6" x14ac:dyDescent="0.2">
      <c r="F25293" s="450"/>
    </row>
    <row r="25294" spans="6:6" x14ac:dyDescent="0.2">
      <c r="F25294" s="450"/>
    </row>
    <row r="25295" spans="6:6" x14ac:dyDescent="0.2">
      <c r="F25295" s="450"/>
    </row>
    <row r="25296" spans="6:6" x14ac:dyDescent="0.2">
      <c r="F25296" s="450"/>
    </row>
    <row r="25297" spans="6:6" x14ac:dyDescent="0.2">
      <c r="F25297" s="450"/>
    </row>
    <row r="25298" spans="6:6" x14ac:dyDescent="0.2">
      <c r="F25298" s="450"/>
    </row>
    <row r="25299" spans="6:6" x14ac:dyDescent="0.2">
      <c r="F25299" s="450"/>
    </row>
    <row r="25300" spans="6:6" x14ac:dyDescent="0.2">
      <c r="F25300" s="450"/>
    </row>
    <row r="25301" spans="6:6" x14ac:dyDescent="0.2">
      <c r="F25301" s="450"/>
    </row>
    <row r="25302" spans="6:6" x14ac:dyDescent="0.2">
      <c r="F25302" s="450"/>
    </row>
    <row r="25303" spans="6:6" x14ac:dyDescent="0.2">
      <c r="F25303" s="450"/>
    </row>
    <row r="25304" spans="6:6" x14ac:dyDescent="0.2">
      <c r="F25304" s="450"/>
    </row>
    <row r="25305" spans="6:6" x14ac:dyDescent="0.2">
      <c r="F25305" s="450"/>
    </row>
    <row r="25306" spans="6:6" x14ac:dyDescent="0.2">
      <c r="F25306" s="450"/>
    </row>
    <row r="25307" spans="6:6" x14ac:dyDescent="0.2">
      <c r="F25307" s="450"/>
    </row>
    <row r="25308" spans="6:6" x14ac:dyDescent="0.2">
      <c r="F25308" s="450"/>
    </row>
    <row r="25309" spans="6:6" x14ac:dyDescent="0.2">
      <c r="F25309" s="450"/>
    </row>
    <row r="25310" spans="6:6" x14ac:dyDescent="0.2">
      <c r="F25310" s="450"/>
    </row>
    <row r="25311" spans="6:6" x14ac:dyDescent="0.2">
      <c r="F25311" s="450"/>
    </row>
    <row r="25312" spans="6:6" x14ac:dyDescent="0.2">
      <c r="F25312" s="450"/>
    </row>
    <row r="25313" spans="6:6" x14ac:dyDescent="0.2">
      <c r="F25313" s="450"/>
    </row>
    <row r="25314" spans="6:6" x14ac:dyDescent="0.2">
      <c r="F25314" s="450"/>
    </row>
    <row r="25315" spans="6:6" x14ac:dyDescent="0.2">
      <c r="F25315" s="450"/>
    </row>
    <row r="25316" spans="6:6" x14ac:dyDescent="0.2">
      <c r="F25316" s="450"/>
    </row>
    <row r="25317" spans="6:6" x14ac:dyDescent="0.2">
      <c r="F25317" s="450"/>
    </row>
    <row r="25318" spans="6:6" x14ac:dyDescent="0.2">
      <c r="F25318" s="450"/>
    </row>
    <row r="25319" spans="6:6" x14ac:dyDescent="0.2">
      <c r="F25319" s="450"/>
    </row>
    <row r="25320" spans="6:6" x14ac:dyDescent="0.2">
      <c r="F25320" s="450"/>
    </row>
    <row r="25321" spans="6:6" x14ac:dyDescent="0.2">
      <c r="F25321" s="450"/>
    </row>
    <row r="25322" spans="6:6" x14ac:dyDescent="0.2">
      <c r="F25322" s="450"/>
    </row>
    <row r="25323" spans="6:6" x14ac:dyDescent="0.2">
      <c r="F25323" s="450"/>
    </row>
    <row r="25324" spans="6:6" x14ac:dyDescent="0.2">
      <c r="F25324" s="450"/>
    </row>
    <row r="25325" spans="6:6" x14ac:dyDescent="0.2">
      <c r="F25325" s="450"/>
    </row>
    <row r="25326" spans="6:6" x14ac:dyDescent="0.2">
      <c r="F25326" s="450"/>
    </row>
    <row r="25327" spans="6:6" x14ac:dyDescent="0.2">
      <c r="F25327" s="450"/>
    </row>
    <row r="25328" spans="6:6" x14ac:dyDescent="0.2">
      <c r="F25328" s="450"/>
    </row>
    <row r="25329" spans="6:6" x14ac:dyDescent="0.2">
      <c r="F25329" s="450"/>
    </row>
    <row r="25330" spans="6:6" x14ac:dyDescent="0.2">
      <c r="F25330" s="450"/>
    </row>
    <row r="25331" spans="6:6" x14ac:dyDescent="0.2">
      <c r="F25331" s="450"/>
    </row>
    <row r="25332" spans="6:6" x14ac:dyDescent="0.2">
      <c r="F25332" s="450"/>
    </row>
    <row r="25333" spans="6:6" x14ac:dyDescent="0.2">
      <c r="F25333" s="450"/>
    </row>
    <row r="25334" spans="6:6" x14ac:dyDescent="0.2">
      <c r="F25334" s="450"/>
    </row>
    <row r="25335" spans="6:6" x14ac:dyDescent="0.2">
      <c r="F25335" s="450"/>
    </row>
    <row r="25336" spans="6:6" x14ac:dyDescent="0.2">
      <c r="F25336" s="450"/>
    </row>
    <row r="25337" spans="6:6" x14ac:dyDescent="0.2">
      <c r="F25337" s="450"/>
    </row>
    <row r="25338" spans="6:6" x14ac:dyDescent="0.2">
      <c r="F25338" s="450"/>
    </row>
    <row r="25339" spans="6:6" x14ac:dyDescent="0.2">
      <c r="F25339" s="450"/>
    </row>
    <row r="25340" spans="6:6" x14ac:dyDescent="0.2">
      <c r="F25340" s="450"/>
    </row>
    <row r="25341" spans="6:6" x14ac:dyDescent="0.2">
      <c r="F25341" s="450"/>
    </row>
    <row r="25342" spans="6:6" x14ac:dyDescent="0.2">
      <c r="F25342" s="450"/>
    </row>
    <row r="25343" spans="6:6" x14ac:dyDescent="0.2">
      <c r="F25343" s="450"/>
    </row>
    <row r="25344" spans="6:6" x14ac:dyDescent="0.2">
      <c r="F25344" s="450"/>
    </row>
    <row r="25345" spans="6:6" x14ac:dyDescent="0.2">
      <c r="F25345" s="450"/>
    </row>
    <row r="25346" spans="6:6" x14ac:dyDescent="0.2">
      <c r="F25346" s="450"/>
    </row>
    <row r="25347" spans="6:6" x14ac:dyDescent="0.2">
      <c r="F25347" s="450"/>
    </row>
    <row r="25348" spans="6:6" x14ac:dyDescent="0.2">
      <c r="F25348" s="450"/>
    </row>
    <row r="25349" spans="6:6" x14ac:dyDescent="0.2">
      <c r="F25349" s="450"/>
    </row>
    <row r="25350" spans="6:6" x14ac:dyDescent="0.2">
      <c r="F25350" s="450"/>
    </row>
    <row r="25351" spans="6:6" x14ac:dyDescent="0.2">
      <c r="F25351" s="450"/>
    </row>
    <row r="25352" spans="6:6" x14ac:dyDescent="0.2">
      <c r="F25352" s="450"/>
    </row>
    <row r="25353" spans="6:6" x14ac:dyDescent="0.2">
      <c r="F25353" s="450"/>
    </row>
    <row r="25354" spans="6:6" x14ac:dyDescent="0.2">
      <c r="F25354" s="450"/>
    </row>
    <row r="25355" spans="6:6" x14ac:dyDescent="0.2">
      <c r="F25355" s="450"/>
    </row>
    <row r="25356" spans="6:6" x14ac:dyDescent="0.2">
      <c r="F25356" s="450"/>
    </row>
    <row r="25357" spans="6:6" x14ac:dyDescent="0.2">
      <c r="F25357" s="450"/>
    </row>
    <row r="25358" spans="6:6" x14ac:dyDescent="0.2">
      <c r="F25358" s="450"/>
    </row>
    <row r="25359" spans="6:6" x14ac:dyDescent="0.2">
      <c r="F25359" s="450"/>
    </row>
    <row r="25360" spans="6:6" x14ac:dyDescent="0.2">
      <c r="F25360" s="450"/>
    </row>
    <row r="25361" spans="6:6" x14ac:dyDescent="0.2">
      <c r="F25361" s="450"/>
    </row>
    <row r="25362" spans="6:6" x14ac:dyDescent="0.2">
      <c r="F25362" s="450"/>
    </row>
    <row r="25363" spans="6:6" x14ac:dyDescent="0.2">
      <c r="F25363" s="450"/>
    </row>
    <row r="25364" spans="6:6" x14ac:dyDescent="0.2">
      <c r="F25364" s="450"/>
    </row>
    <row r="25365" spans="6:6" x14ac:dyDescent="0.2">
      <c r="F25365" s="450"/>
    </row>
    <row r="25366" spans="6:6" x14ac:dyDescent="0.2">
      <c r="F25366" s="450"/>
    </row>
    <row r="25367" spans="6:6" x14ac:dyDescent="0.2">
      <c r="F25367" s="450"/>
    </row>
    <row r="25368" spans="6:6" x14ac:dyDescent="0.2">
      <c r="F25368" s="450"/>
    </row>
    <row r="25369" spans="6:6" x14ac:dyDescent="0.2">
      <c r="F25369" s="450"/>
    </row>
    <row r="25370" spans="6:6" x14ac:dyDescent="0.2">
      <c r="F25370" s="450"/>
    </row>
    <row r="25371" spans="6:6" x14ac:dyDescent="0.2">
      <c r="F25371" s="450"/>
    </row>
    <row r="25372" spans="6:6" x14ac:dyDescent="0.2">
      <c r="F25372" s="450"/>
    </row>
    <row r="25373" spans="6:6" x14ac:dyDescent="0.2">
      <c r="F25373" s="450"/>
    </row>
    <row r="25374" spans="6:6" x14ac:dyDescent="0.2">
      <c r="F25374" s="450"/>
    </row>
    <row r="25375" spans="6:6" x14ac:dyDescent="0.2">
      <c r="F25375" s="450"/>
    </row>
    <row r="25376" spans="6:6" x14ac:dyDescent="0.2">
      <c r="F25376" s="450"/>
    </row>
    <row r="25377" spans="6:6" x14ac:dyDescent="0.2">
      <c r="F25377" s="450"/>
    </row>
    <row r="25378" spans="6:6" x14ac:dyDescent="0.2">
      <c r="F25378" s="450"/>
    </row>
    <row r="25379" spans="6:6" x14ac:dyDescent="0.2">
      <c r="F25379" s="450"/>
    </row>
    <row r="25380" spans="6:6" x14ac:dyDescent="0.2">
      <c r="F25380" s="450"/>
    </row>
    <row r="25381" spans="6:6" x14ac:dyDescent="0.2">
      <c r="F25381" s="450"/>
    </row>
    <row r="25382" spans="6:6" x14ac:dyDescent="0.2">
      <c r="F25382" s="450"/>
    </row>
    <row r="25383" spans="6:6" x14ac:dyDescent="0.2">
      <c r="F25383" s="450"/>
    </row>
    <row r="25384" spans="6:6" x14ac:dyDescent="0.2">
      <c r="F25384" s="450"/>
    </row>
    <row r="25385" spans="6:6" x14ac:dyDescent="0.2">
      <c r="F25385" s="450"/>
    </row>
    <row r="25386" spans="6:6" x14ac:dyDescent="0.2">
      <c r="F25386" s="450"/>
    </row>
    <row r="25387" spans="6:6" x14ac:dyDescent="0.2">
      <c r="F25387" s="450"/>
    </row>
    <row r="25388" spans="6:6" x14ac:dyDescent="0.2">
      <c r="F25388" s="450"/>
    </row>
    <row r="25389" spans="6:6" x14ac:dyDescent="0.2">
      <c r="F25389" s="450"/>
    </row>
    <row r="25390" spans="6:6" x14ac:dyDescent="0.2">
      <c r="F25390" s="450"/>
    </row>
    <row r="25391" spans="6:6" x14ac:dyDescent="0.2">
      <c r="F25391" s="450"/>
    </row>
    <row r="25392" spans="6:6" x14ac:dyDescent="0.2">
      <c r="F25392" s="450"/>
    </row>
    <row r="25393" spans="6:6" x14ac:dyDescent="0.2">
      <c r="F25393" s="450"/>
    </row>
    <row r="25394" spans="6:6" x14ac:dyDescent="0.2">
      <c r="F25394" s="450"/>
    </row>
    <row r="25395" spans="6:6" x14ac:dyDescent="0.2">
      <c r="F25395" s="450"/>
    </row>
    <row r="25396" spans="6:6" x14ac:dyDescent="0.2">
      <c r="F25396" s="450"/>
    </row>
    <row r="25397" spans="6:6" x14ac:dyDescent="0.2">
      <c r="F25397" s="450"/>
    </row>
    <row r="25398" spans="6:6" x14ac:dyDescent="0.2">
      <c r="F25398" s="450"/>
    </row>
    <row r="25399" spans="6:6" x14ac:dyDescent="0.2">
      <c r="F25399" s="450"/>
    </row>
    <row r="25400" spans="6:6" x14ac:dyDescent="0.2">
      <c r="F25400" s="450"/>
    </row>
    <row r="25401" spans="6:6" x14ac:dyDescent="0.2">
      <c r="F25401" s="450"/>
    </row>
    <row r="25402" spans="6:6" x14ac:dyDescent="0.2">
      <c r="F25402" s="450"/>
    </row>
    <row r="25403" spans="6:6" x14ac:dyDescent="0.2">
      <c r="F25403" s="450"/>
    </row>
    <row r="25404" spans="6:6" x14ac:dyDescent="0.2">
      <c r="F25404" s="450"/>
    </row>
    <row r="25405" spans="6:6" x14ac:dyDescent="0.2">
      <c r="F25405" s="450"/>
    </row>
    <row r="25406" spans="6:6" x14ac:dyDescent="0.2">
      <c r="F25406" s="450"/>
    </row>
    <row r="25407" spans="6:6" x14ac:dyDescent="0.2">
      <c r="F25407" s="450"/>
    </row>
    <row r="25408" spans="6:6" x14ac:dyDescent="0.2">
      <c r="F25408" s="450"/>
    </row>
    <row r="25409" spans="6:6" x14ac:dyDescent="0.2">
      <c r="F25409" s="450"/>
    </row>
    <row r="25410" spans="6:6" x14ac:dyDescent="0.2">
      <c r="F25410" s="450"/>
    </row>
    <row r="25411" spans="6:6" x14ac:dyDescent="0.2">
      <c r="F25411" s="450"/>
    </row>
    <row r="25412" spans="6:6" x14ac:dyDescent="0.2">
      <c r="F25412" s="450"/>
    </row>
    <row r="25413" spans="6:6" x14ac:dyDescent="0.2">
      <c r="F25413" s="450"/>
    </row>
    <row r="25414" spans="6:6" x14ac:dyDescent="0.2">
      <c r="F25414" s="450"/>
    </row>
    <row r="25415" spans="6:6" x14ac:dyDescent="0.2">
      <c r="F25415" s="450"/>
    </row>
    <row r="25416" spans="6:6" x14ac:dyDescent="0.2">
      <c r="F25416" s="450"/>
    </row>
    <row r="25417" spans="6:6" x14ac:dyDescent="0.2">
      <c r="F25417" s="450"/>
    </row>
    <row r="25418" spans="6:6" x14ac:dyDescent="0.2">
      <c r="F25418" s="450"/>
    </row>
    <row r="25419" spans="6:6" x14ac:dyDescent="0.2">
      <c r="F25419" s="450"/>
    </row>
    <row r="25420" spans="6:6" x14ac:dyDescent="0.2">
      <c r="F25420" s="450"/>
    </row>
    <row r="25421" spans="6:6" x14ac:dyDescent="0.2">
      <c r="F25421" s="450"/>
    </row>
    <row r="25422" spans="6:6" x14ac:dyDescent="0.2">
      <c r="F25422" s="450"/>
    </row>
    <row r="25423" spans="6:6" x14ac:dyDescent="0.2">
      <c r="F25423" s="450"/>
    </row>
    <row r="25424" spans="6:6" x14ac:dyDescent="0.2">
      <c r="F25424" s="450"/>
    </row>
    <row r="25425" spans="6:6" x14ac:dyDescent="0.2">
      <c r="F25425" s="450"/>
    </row>
    <row r="25426" spans="6:6" x14ac:dyDescent="0.2">
      <c r="F25426" s="450"/>
    </row>
    <row r="25427" spans="6:6" x14ac:dyDescent="0.2">
      <c r="F25427" s="450"/>
    </row>
    <row r="25428" spans="6:6" x14ac:dyDescent="0.2">
      <c r="F25428" s="450"/>
    </row>
    <row r="25429" spans="6:6" x14ac:dyDescent="0.2">
      <c r="F25429" s="450"/>
    </row>
    <row r="25430" spans="6:6" x14ac:dyDescent="0.2">
      <c r="F25430" s="450"/>
    </row>
    <row r="25431" spans="6:6" x14ac:dyDescent="0.2">
      <c r="F25431" s="450"/>
    </row>
    <row r="25432" spans="6:6" x14ac:dyDescent="0.2">
      <c r="F25432" s="450"/>
    </row>
    <row r="25433" spans="6:6" x14ac:dyDescent="0.2">
      <c r="F25433" s="450"/>
    </row>
    <row r="25434" spans="6:6" x14ac:dyDescent="0.2">
      <c r="F25434" s="450"/>
    </row>
    <row r="25435" spans="6:6" x14ac:dyDescent="0.2">
      <c r="F25435" s="450"/>
    </row>
    <row r="25436" spans="6:6" x14ac:dyDescent="0.2">
      <c r="F25436" s="450"/>
    </row>
    <row r="25437" spans="6:6" x14ac:dyDescent="0.2">
      <c r="F25437" s="450"/>
    </row>
    <row r="25438" spans="6:6" x14ac:dyDescent="0.2">
      <c r="F25438" s="450"/>
    </row>
    <row r="25439" spans="6:6" x14ac:dyDescent="0.2">
      <c r="F25439" s="450"/>
    </row>
    <row r="25440" spans="6:6" x14ac:dyDescent="0.2">
      <c r="F25440" s="450"/>
    </row>
    <row r="25441" spans="6:6" x14ac:dyDescent="0.2">
      <c r="F25441" s="450"/>
    </row>
    <row r="25442" spans="6:6" x14ac:dyDescent="0.2">
      <c r="F25442" s="450"/>
    </row>
    <row r="25443" spans="6:6" x14ac:dyDescent="0.2">
      <c r="F25443" s="450"/>
    </row>
    <row r="25444" spans="6:6" x14ac:dyDescent="0.2">
      <c r="F25444" s="450"/>
    </row>
    <row r="25445" spans="6:6" x14ac:dyDescent="0.2">
      <c r="F25445" s="450"/>
    </row>
    <row r="25446" spans="6:6" x14ac:dyDescent="0.2">
      <c r="F25446" s="450"/>
    </row>
    <row r="25447" spans="6:6" x14ac:dyDescent="0.2">
      <c r="F25447" s="450"/>
    </row>
    <row r="25448" spans="6:6" x14ac:dyDescent="0.2">
      <c r="F25448" s="450"/>
    </row>
    <row r="25449" spans="6:6" x14ac:dyDescent="0.2">
      <c r="F25449" s="450"/>
    </row>
    <row r="25450" spans="6:6" x14ac:dyDescent="0.2">
      <c r="F25450" s="450"/>
    </row>
    <row r="25451" spans="6:6" x14ac:dyDescent="0.2">
      <c r="F25451" s="450"/>
    </row>
    <row r="25452" spans="6:6" x14ac:dyDescent="0.2">
      <c r="F25452" s="450"/>
    </row>
    <row r="25453" spans="6:6" x14ac:dyDescent="0.2">
      <c r="F25453" s="450"/>
    </row>
    <row r="25454" spans="6:6" x14ac:dyDescent="0.2">
      <c r="F25454" s="450"/>
    </row>
    <row r="25455" spans="6:6" x14ac:dyDescent="0.2">
      <c r="F25455" s="450"/>
    </row>
    <row r="25456" spans="6:6" x14ac:dyDescent="0.2">
      <c r="F25456" s="450"/>
    </row>
    <row r="25457" spans="6:6" x14ac:dyDescent="0.2">
      <c r="F25457" s="450"/>
    </row>
    <row r="25458" spans="6:6" x14ac:dyDescent="0.2">
      <c r="F25458" s="450"/>
    </row>
    <row r="25459" spans="6:6" x14ac:dyDescent="0.2">
      <c r="F25459" s="450"/>
    </row>
    <row r="25460" spans="6:6" x14ac:dyDescent="0.2">
      <c r="F25460" s="450"/>
    </row>
    <row r="25461" spans="6:6" x14ac:dyDescent="0.2">
      <c r="F25461" s="450"/>
    </row>
    <row r="25462" spans="6:6" x14ac:dyDescent="0.2">
      <c r="F25462" s="450"/>
    </row>
    <row r="25463" spans="6:6" x14ac:dyDescent="0.2">
      <c r="F25463" s="450"/>
    </row>
    <row r="25464" spans="6:6" x14ac:dyDescent="0.2">
      <c r="F25464" s="450"/>
    </row>
    <row r="25465" spans="6:6" x14ac:dyDescent="0.2">
      <c r="F25465" s="450"/>
    </row>
    <row r="25466" spans="6:6" x14ac:dyDescent="0.2">
      <c r="F25466" s="450"/>
    </row>
    <row r="25467" spans="6:6" x14ac:dyDescent="0.2">
      <c r="F25467" s="450"/>
    </row>
    <row r="25468" spans="6:6" x14ac:dyDescent="0.2">
      <c r="F25468" s="450"/>
    </row>
    <row r="25469" spans="6:6" x14ac:dyDescent="0.2">
      <c r="F25469" s="450"/>
    </row>
    <row r="25470" spans="6:6" x14ac:dyDescent="0.2">
      <c r="F25470" s="450"/>
    </row>
    <row r="25471" spans="6:6" x14ac:dyDescent="0.2">
      <c r="F25471" s="450"/>
    </row>
    <row r="25472" spans="6:6" x14ac:dyDescent="0.2">
      <c r="F25472" s="450"/>
    </row>
    <row r="25473" spans="6:6" x14ac:dyDescent="0.2">
      <c r="F25473" s="450"/>
    </row>
    <row r="25474" spans="6:6" x14ac:dyDescent="0.2">
      <c r="F25474" s="450"/>
    </row>
    <row r="25475" spans="6:6" x14ac:dyDescent="0.2">
      <c r="F25475" s="450"/>
    </row>
    <row r="25476" spans="6:6" x14ac:dyDescent="0.2">
      <c r="F25476" s="450"/>
    </row>
    <row r="25477" spans="6:6" x14ac:dyDescent="0.2">
      <c r="F25477" s="450"/>
    </row>
    <row r="25478" spans="6:6" x14ac:dyDescent="0.2">
      <c r="F25478" s="450"/>
    </row>
    <row r="25479" spans="6:6" x14ac:dyDescent="0.2">
      <c r="F25479" s="450"/>
    </row>
    <row r="25480" spans="6:6" x14ac:dyDescent="0.2">
      <c r="F25480" s="450"/>
    </row>
    <row r="25481" spans="6:6" x14ac:dyDescent="0.2">
      <c r="F25481" s="450"/>
    </row>
    <row r="25482" spans="6:6" x14ac:dyDescent="0.2">
      <c r="F25482" s="450"/>
    </row>
    <row r="25483" spans="6:6" x14ac:dyDescent="0.2">
      <c r="F25483" s="450"/>
    </row>
    <row r="25484" spans="6:6" x14ac:dyDescent="0.2">
      <c r="F25484" s="450"/>
    </row>
    <row r="25485" spans="6:6" x14ac:dyDescent="0.2">
      <c r="F25485" s="450"/>
    </row>
    <row r="25486" spans="6:6" x14ac:dyDescent="0.2">
      <c r="F25486" s="450"/>
    </row>
    <row r="25487" spans="6:6" x14ac:dyDescent="0.2">
      <c r="F25487" s="450"/>
    </row>
    <row r="25488" spans="6:6" x14ac:dyDescent="0.2">
      <c r="F25488" s="450"/>
    </row>
    <row r="25489" spans="6:6" x14ac:dyDescent="0.2">
      <c r="F25489" s="450"/>
    </row>
    <row r="25490" spans="6:6" x14ac:dyDescent="0.2">
      <c r="F25490" s="450"/>
    </row>
    <row r="25491" spans="6:6" x14ac:dyDescent="0.2">
      <c r="F25491" s="450"/>
    </row>
    <row r="25492" spans="6:6" x14ac:dyDescent="0.2">
      <c r="F25492" s="450"/>
    </row>
    <row r="25493" spans="6:6" x14ac:dyDescent="0.2">
      <c r="F25493" s="450"/>
    </row>
    <row r="25494" spans="6:6" x14ac:dyDescent="0.2">
      <c r="F25494" s="450"/>
    </row>
    <row r="25495" spans="6:6" x14ac:dyDescent="0.2">
      <c r="F25495" s="450"/>
    </row>
    <row r="25496" spans="6:6" x14ac:dyDescent="0.2">
      <c r="F25496" s="450"/>
    </row>
    <row r="25497" spans="6:6" x14ac:dyDescent="0.2">
      <c r="F25497" s="450"/>
    </row>
    <row r="25498" spans="6:6" x14ac:dyDescent="0.2">
      <c r="F25498" s="450"/>
    </row>
    <row r="25499" spans="6:6" x14ac:dyDescent="0.2">
      <c r="F25499" s="450"/>
    </row>
    <row r="25500" spans="6:6" x14ac:dyDescent="0.2">
      <c r="F25500" s="450"/>
    </row>
    <row r="25501" spans="6:6" x14ac:dyDescent="0.2">
      <c r="F25501" s="450"/>
    </row>
    <row r="25502" spans="6:6" x14ac:dyDescent="0.2">
      <c r="F25502" s="450"/>
    </row>
    <row r="25503" spans="6:6" x14ac:dyDescent="0.2">
      <c r="F25503" s="450"/>
    </row>
    <row r="25504" spans="6:6" x14ac:dyDescent="0.2">
      <c r="F25504" s="450"/>
    </row>
    <row r="25505" spans="6:6" x14ac:dyDescent="0.2">
      <c r="F25505" s="450"/>
    </row>
    <row r="25506" spans="6:6" x14ac:dyDescent="0.2">
      <c r="F25506" s="450"/>
    </row>
    <row r="25507" spans="6:6" x14ac:dyDescent="0.2">
      <c r="F25507" s="450"/>
    </row>
    <row r="25508" spans="6:6" x14ac:dyDescent="0.2">
      <c r="F25508" s="450"/>
    </row>
    <row r="25509" spans="6:6" x14ac:dyDescent="0.2">
      <c r="F25509" s="450"/>
    </row>
    <row r="25510" spans="6:6" x14ac:dyDescent="0.2">
      <c r="F25510" s="450"/>
    </row>
    <row r="25511" spans="6:6" x14ac:dyDescent="0.2">
      <c r="F25511" s="450"/>
    </row>
    <row r="25512" spans="6:6" x14ac:dyDescent="0.2">
      <c r="F25512" s="450"/>
    </row>
    <row r="25513" spans="6:6" x14ac:dyDescent="0.2">
      <c r="F25513" s="450"/>
    </row>
    <row r="25514" spans="6:6" x14ac:dyDescent="0.2">
      <c r="F25514" s="450"/>
    </row>
    <row r="25515" spans="6:6" x14ac:dyDescent="0.2">
      <c r="F25515" s="450"/>
    </row>
    <row r="25516" spans="6:6" x14ac:dyDescent="0.2">
      <c r="F25516" s="450"/>
    </row>
    <row r="25517" spans="6:6" x14ac:dyDescent="0.2">
      <c r="F25517" s="450"/>
    </row>
    <row r="25518" spans="6:6" x14ac:dyDescent="0.2">
      <c r="F25518" s="450"/>
    </row>
    <row r="25519" spans="6:6" x14ac:dyDescent="0.2">
      <c r="F25519" s="450"/>
    </row>
    <row r="25520" spans="6:6" x14ac:dyDescent="0.2">
      <c r="F25520" s="450"/>
    </row>
    <row r="25521" spans="6:6" x14ac:dyDescent="0.2">
      <c r="F25521" s="450"/>
    </row>
    <row r="25522" spans="6:6" x14ac:dyDescent="0.2">
      <c r="F25522" s="450"/>
    </row>
    <row r="25523" spans="6:6" x14ac:dyDescent="0.2">
      <c r="F25523" s="450"/>
    </row>
    <row r="25524" spans="6:6" x14ac:dyDescent="0.2">
      <c r="F25524" s="450"/>
    </row>
    <row r="25525" spans="6:6" x14ac:dyDescent="0.2">
      <c r="F25525" s="450"/>
    </row>
    <row r="25526" spans="6:6" x14ac:dyDescent="0.2">
      <c r="F25526" s="450"/>
    </row>
    <row r="25527" spans="6:6" x14ac:dyDescent="0.2">
      <c r="F25527" s="450"/>
    </row>
    <row r="25528" spans="6:6" x14ac:dyDescent="0.2">
      <c r="F25528" s="450"/>
    </row>
    <row r="25529" spans="6:6" x14ac:dyDescent="0.2">
      <c r="F25529" s="450"/>
    </row>
    <row r="25530" spans="6:6" x14ac:dyDescent="0.2">
      <c r="F25530" s="450"/>
    </row>
    <row r="25531" spans="6:6" x14ac:dyDescent="0.2">
      <c r="F25531" s="450"/>
    </row>
    <row r="25532" spans="6:6" x14ac:dyDescent="0.2">
      <c r="F25532" s="450"/>
    </row>
    <row r="25533" spans="6:6" x14ac:dyDescent="0.2">
      <c r="F25533" s="450"/>
    </row>
    <row r="25534" spans="6:6" x14ac:dyDescent="0.2">
      <c r="F25534" s="450"/>
    </row>
    <row r="25535" spans="6:6" x14ac:dyDescent="0.2">
      <c r="F25535" s="450"/>
    </row>
    <row r="25536" spans="6:6" x14ac:dyDescent="0.2">
      <c r="F25536" s="450"/>
    </row>
    <row r="25537" spans="6:6" x14ac:dyDescent="0.2">
      <c r="F25537" s="450"/>
    </row>
    <row r="25538" spans="6:6" x14ac:dyDescent="0.2">
      <c r="F25538" s="450"/>
    </row>
    <row r="25539" spans="6:6" x14ac:dyDescent="0.2">
      <c r="F25539" s="450"/>
    </row>
    <row r="25540" spans="6:6" x14ac:dyDescent="0.2">
      <c r="F25540" s="450"/>
    </row>
    <row r="25541" spans="6:6" x14ac:dyDescent="0.2">
      <c r="F25541" s="450"/>
    </row>
    <row r="25542" spans="6:6" x14ac:dyDescent="0.2">
      <c r="F25542" s="450"/>
    </row>
    <row r="25543" spans="6:6" x14ac:dyDescent="0.2">
      <c r="F25543" s="450"/>
    </row>
    <row r="25544" spans="6:6" x14ac:dyDescent="0.2">
      <c r="F25544" s="450"/>
    </row>
    <row r="25545" spans="6:6" x14ac:dyDescent="0.2">
      <c r="F25545" s="450"/>
    </row>
    <row r="25546" spans="6:6" x14ac:dyDescent="0.2">
      <c r="F25546" s="450"/>
    </row>
    <row r="25547" spans="6:6" x14ac:dyDescent="0.2">
      <c r="F25547" s="450"/>
    </row>
    <row r="25548" spans="6:6" x14ac:dyDescent="0.2">
      <c r="F25548" s="450"/>
    </row>
    <row r="25549" spans="6:6" x14ac:dyDescent="0.2">
      <c r="F25549" s="450"/>
    </row>
    <row r="25550" spans="6:6" x14ac:dyDescent="0.2">
      <c r="F25550" s="450"/>
    </row>
    <row r="25551" spans="6:6" x14ac:dyDescent="0.2">
      <c r="F25551" s="450"/>
    </row>
    <row r="25552" spans="6:6" x14ac:dyDescent="0.2">
      <c r="F25552" s="450"/>
    </row>
    <row r="25553" spans="6:6" x14ac:dyDescent="0.2">
      <c r="F25553" s="450"/>
    </row>
    <row r="25554" spans="6:6" x14ac:dyDescent="0.2">
      <c r="F25554" s="450"/>
    </row>
    <row r="25555" spans="6:6" x14ac:dyDescent="0.2">
      <c r="F25555" s="450"/>
    </row>
    <row r="25556" spans="6:6" x14ac:dyDescent="0.2">
      <c r="F25556" s="450"/>
    </row>
    <row r="25557" spans="6:6" x14ac:dyDescent="0.2">
      <c r="F25557" s="450"/>
    </row>
    <row r="25558" spans="6:6" x14ac:dyDescent="0.2">
      <c r="F25558" s="450"/>
    </row>
    <row r="25559" spans="6:6" x14ac:dyDescent="0.2">
      <c r="F25559" s="450"/>
    </row>
    <row r="25560" spans="6:6" x14ac:dyDescent="0.2">
      <c r="F25560" s="450"/>
    </row>
    <row r="25561" spans="6:6" x14ac:dyDescent="0.2">
      <c r="F25561" s="450"/>
    </row>
    <row r="25562" spans="6:6" x14ac:dyDescent="0.2">
      <c r="F25562" s="450"/>
    </row>
    <row r="25563" spans="6:6" x14ac:dyDescent="0.2">
      <c r="F25563" s="450"/>
    </row>
    <row r="25564" spans="6:6" x14ac:dyDescent="0.2">
      <c r="F25564" s="450"/>
    </row>
    <row r="25565" spans="6:6" x14ac:dyDescent="0.2">
      <c r="F25565" s="450"/>
    </row>
    <row r="25566" spans="6:6" x14ac:dyDescent="0.2">
      <c r="F25566" s="450"/>
    </row>
    <row r="25567" spans="6:6" x14ac:dyDescent="0.2">
      <c r="F25567" s="450"/>
    </row>
    <row r="25568" spans="6:6" x14ac:dyDescent="0.2">
      <c r="F25568" s="450"/>
    </row>
    <row r="25569" spans="6:6" x14ac:dyDescent="0.2">
      <c r="F25569" s="450"/>
    </row>
    <row r="25570" spans="6:6" x14ac:dyDescent="0.2">
      <c r="F25570" s="450"/>
    </row>
    <row r="25571" spans="6:6" x14ac:dyDescent="0.2">
      <c r="F25571" s="450"/>
    </row>
    <row r="25572" spans="6:6" x14ac:dyDescent="0.2">
      <c r="F25572" s="450"/>
    </row>
    <row r="25573" spans="6:6" x14ac:dyDescent="0.2">
      <c r="F25573" s="450"/>
    </row>
    <row r="25574" spans="6:6" x14ac:dyDescent="0.2">
      <c r="F25574" s="450"/>
    </row>
    <row r="25575" spans="6:6" x14ac:dyDescent="0.2">
      <c r="F25575" s="450"/>
    </row>
    <row r="25576" spans="6:6" x14ac:dyDescent="0.2">
      <c r="F25576" s="450"/>
    </row>
    <row r="25577" spans="6:6" x14ac:dyDescent="0.2">
      <c r="F25577" s="450"/>
    </row>
    <row r="25578" spans="6:6" x14ac:dyDescent="0.2">
      <c r="F25578" s="450"/>
    </row>
    <row r="25579" spans="6:6" x14ac:dyDescent="0.2">
      <c r="F25579" s="450"/>
    </row>
    <row r="25580" spans="6:6" x14ac:dyDescent="0.2">
      <c r="F25580" s="450"/>
    </row>
    <row r="25581" spans="6:6" x14ac:dyDescent="0.2">
      <c r="F25581" s="450"/>
    </row>
    <row r="25582" spans="6:6" x14ac:dyDescent="0.2">
      <c r="F25582" s="450"/>
    </row>
    <row r="25583" spans="6:6" x14ac:dyDescent="0.2">
      <c r="F25583" s="450"/>
    </row>
    <row r="25584" spans="6:6" x14ac:dyDescent="0.2">
      <c r="F25584" s="450"/>
    </row>
    <row r="25585" spans="6:6" x14ac:dyDescent="0.2">
      <c r="F25585" s="450"/>
    </row>
    <row r="25586" spans="6:6" x14ac:dyDescent="0.2">
      <c r="F25586" s="450"/>
    </row>
    <row r="25587" spans="6:6" x14ac:dyDescent="0.2">
      <c r="F25587" s="450"/>
    </row>
    <row r="25588" spans="6:6" x14ac:dyDescent="0.2">
      <c r="F25588" s="450"/>
    </row>
    <row r="25589" spans="6:6" x14ac:dyDescent="0.2">
      <c r="F25589" s="450"/>
    </row>
    <row r="25590" spans="6:6" x14ac:dyDescent="0.2">
      <c r="F25590" s="450"/>
    </row>
    <row r="25591" spans="6:6" x14ac:dyDescent="0.2">
      <c r="F25591" s="450"/>
    </row>
    <row r="25592" spans="6:6" x14ac:dyDescent="0.2">
      <c r="F25592" s="450"/>
    </row>
    <row r="25593" spans="6:6" x14ac:dyDescent="0.2">
      <c r="F25593" s="450"/>
    </row>
    <row r="25594" spans="6:6" x14ac:dyDescent="0.2">
      <c r="F25594" s="450"/>
    </row>
    <row r="25595" spans="6:6" x14ac:dyDescent="0.2">
      <c r="F25595" s="450"/>
    </row>
    <row r="25596" spans="6:6" x14ac:dyDescent="0.2">
      <c r="F25596" s="450"/>
    </row>
    <row r="25597" spans="6:6" x14ac:dyDescent="0.2">
      <c r="F25597" s="450"/>
    </row>
    <row r="25598" spans="6:6" x14ac:dyDescent="0.2">
      <c r="F25598" s="450"/>
    </row>
    <row r="25599" spans="6:6" x14ac:dyDescent="0.2">
      <c r="F25599" s="450"/>
    </row>
    <row r="25600" spans="6:6" x14ac:dyDescent="0.2">
      <c r="F25600" s="450"/>
    </row>
    <row r="25601" spans="6:6" x14ac:dyDescent="0.2">
      <c r="F25601" s="450"/>
    </row>
    <row r="25602" spans="6:6" x14ac:dyDescent="0.2">
      <c r="F25602" s="450"/>
    </row>
    <row r="25603" spans="6:6" x14ac:dyDescent="0.2">
      <c r="F25603" s="450"/>
    </row>
    <row r="25604" spans="6:6" x14ac:dyDescent="0.2">
      <c r="F25604" s="450"/>
    </row>
    <row r="25605" spans="6:6" x14ac:dyDescent="0.2">
      <c r="F25605" s="450"/>
    </row>
    <row r="25606" spans="6:6" x14ac:dyDescent="0.2">
      <c r="F25606" s="450"/>
    </row>
    <row r="25607" spans="6:6" x14ac:dyDescent="0.2">
      <c r="F25607" s="450"/>
    </row>
    <row r="25608" spans="6:6" x14ac:dyDescent="0.2">
      <c r="F25608" s="450"/>
    </row>
    <row r="25609" spans="6:6" x14ac:dyDescent="0.2">
      <c r="F25609" s="450"/>
    </row>
    <row r="25610" spans="6:6" x14ac:dyDescent="0.2">
      <c r="F25610" s="450"/>
    </row>
    <row r="25611" spans="6:6" x14ac:dyDescent="0.2">
      <c r="F25611" s="450"/>
    </row>
    <row r="25612" spans="6:6" x14ac:dyDescent="0.2">
      <c r="F25612" s="450"/>
    </row>
    <row r="25613" spans="6:6" x14ac:dyDescent="0.2">
      <c r="F25613" s="450"/>
    </row>
    <row r="25614" spans="6:6" x14ac:dyDescent="0.2">
      <c r="F25614" s="450"/>
    </row>
    <row r="25615" spans="6:6" x14ac:dyDescent="0.2">
      <c r="F25615" s="450"/>
    </row>
    <row r="25616" spans="6:6" x14ac:dyDescent="0.2">
      <c r="F25616" s="450"/>
    </row>
    <row r="25617" spans="6:6" x14ac:dyDescent="0.2">
      <c r="F25617" s="450"/>
    </row>
    <row r="25618" spans="6:6" x14ac:dyDescent="0.2">
      <c r="F25618" s="450"/>
    </row>
    <row r="25619" spans="6:6" x14ac:dyDescent="0.2">
      <c r="F25619" s="450"/>
    </row>
    <row r="25620" spans="6:6" x14ac:dyDescent="0.2">
      <c r="F25620" s="450"/>
    </row>
    <row r="25621" spans="6:6" x14ac:dyDescent="0.2">
      <c r="F25621" s="450"/>
    </row>
    <row r="25622" spans="6:6" x14ac:dyDescent="0.2">
      <c r="F25622" s="450"/>
    </row>
    <row r="25623" spans="6:6" x14ac:dyDescent="0.2">
      <c r="F25623" s="450"/>
    </row>
    <row r="25624" spans="6:6" x14ac:dyDescent="0.2">
      <c r="F25624" s="450"/>
    </row>
    <row r="25625" spans="6:6" x14ac:dyDescent="0.2">
      <c r="F25625" s="450"/>
    </row>
    <row r="25626" spans="6:6" x14ac:dyDescent="0.2">
      <c r="F25626" s="450"/>
    </row>
    <row r="25627" spans="6:6" x14ac:dyDescent="0.2">
      <c r="F25627" s="450"/>
    </row>
    <row r="25628" spans="6:6" x14ac:dyDescent="0.2">
      <c r="F25628" s="450"/>
    </row>
    <row r="25629" spans="6:6" x14ac:dyDescent="0.2">
      <c r="F25629" s="450"/>
    </row>
    <row r="25630" spans="6:6" x14ac:dyDescent="0.2">
      <c r="F25630" s="450"/>
    </row>
    <row r="25631" spans="6:6" x14ac:dyDescent="0.2">
      <c r="F25631" s="450"/>
    </row>
    <row r="25632" spans="6:6" x14ac:dyDescent="0.2">
      <c r="F25632" s="450"/>
    </row>
    <row r="25633" spans="6:6" x14ac:dyDescent="0.2">
      <c r="F25633" s="450"/>
    </row>
    <row r="25634" spans="6:6" x14ac:dyDescent="0.2">
      <c r="F25634" s="450"/>
    </row>
    <row r="25635" spans="6:6" x14ac:dyDescent="0.2">
      <c r="F25635" s="450"/>
    </row>
    <row r="25636" spans="6:6" x14ac:dyDescent="0.2">
      <c r="F25636" s="450"/>
    </row>
    <row r="25637" spans="6:6" x14ac:dyDescent="0.2">
      <c r="F25637" s="450"/>
    </row>
    <row r="25638" spans="6:6" x14ac:dyDescent="0.2">
      <c r="F25638" s="450"/>
    </row>
    <row r="25639" spans="6:6" x14ac:dyDescent="0.2">
      <c r="F25639" s="450"/>
    </row>
    <row r="25640" spans="6:6" x14ac:dyDescent="0.2">
      <c r="F25640" s="450"/>
    </row>
    <row r="25641" spans="6:6" x14ac:dyDescent="0.2">
      <c r="F25641" s="450"/>
    </row>
    <row r="25642" spans="6:6" x14ac:dyDescent="0.2">
      <c r="F25642" s="450"/>
    </row>
    <row r="25643" spans="6:6" x14ac:dyDescent="0.2">
      <c r="F25643" s="450"/>
    </row>
    <row r="25644" spans="6:6" x14ac:dyDescent="0.2">
      <c r="F25644" s="450"/>
    </row>
    <row r="25645" spans="6:6" x14ac:dyDescent="0.2">
      <c r="F25645" s="450"/>
    </row>
    <row r="25646" spans="6:6" x14ac:dyDescent="0.2">
      <c r="F25646" s="450"/>
    </row>
    <row r="25647" spans="6:6" x14ac:dyDescent="0.2">
      <c r="F25647" s="450"/>
    </row>
    <row r="25648" spans="6:6" x14ac:dyDescent="0.2">
      <c r="F25648" s="450"/>
    </row>
    <row r="25649" spans="6:6" x14ac:dyDescent="0.2">
      <c r="F25649" s="450"/>
    </row>
    <row r="25650" spans="6:6" x14ac:dyDescent="0.2">
      <c r="F25650" s="450"/>
    </row>
    <row r="25651" spans="6:6" x14ac:dyDescent="0.2">
      <c r="F25651" s="450"/>
    </row>
    <row r="25652" spans="6:6" x14ac:dyDescent="0.2">
      <c r="F25652" s="450"/>
    </row>
    <row r="25653" spans="6:6" x14ac:dyDescent="0.2">
      <c r="F25653" s="450"/>
    </row>
    <row r="25654" spans="6:6" x14ac:dyDescent="0.2">
      <c r="F25654" s="450"/>
    </row>
    <row r="25655" spans="6:6" x14ac:dyDescent="0.2">
      <c r="F25655" s="450"/>
    </row>
    <row r="25656" spans="6:6" x14ac:dyDescent="0.2">
      <c r="F25656" s="450"/>
    </row>
    <row r="25657" spans="6:6" x14ac:dyDescent="0.2">
      <c r="F25657" s="450"/>
    </row>
    <row r="25658" spans="6:6" x14ac:dyDescent="0.2">
      <c r="F25658" s="450"/>
    </row>
    <row r="25659" spans="6:6" x14ac:dyDescent="0.2">
      <c r="F25659" s="450"/>
    </row>
    <row r="25660" spans="6:6" x14ac:dyDescent="0.2">
      <c r="F25660" s="450"/>
    </row>
    <row r="25661" spans="6:6" x14ac:dyDescent="0.2">
      <c r="F25661" s="450"/>
    </row>
    <row r="25662" spans="6:6" x14ac:dyDescent="0.2">
      <c r="F25662" s="450"/>
    </row>
    <row r="25663" spans="6:6" x14ac:dyDescent="0.2">
      <c r="F25663" s="450"/>
    </row>
    <row r="25664" spans="6:6" x14ac:dyDescent="0.2">
      <c r="F25664" s="450"/>
    </row>
    <row r="25665" spans="6:6" x14ac:dyDescent="0.2">
      <c r="F25665" s="450"/>
    </row>
    <row r="25666" spans="6:6" x14ac:dyDescent="0.2">
      <c r="F25666" s="450"/>
    </row>
    <row r="25667" spans="6:6" x14ac:dyDescent="0.2">
      <c r="F25667" s="450"/>
    </row>
    <row r="25668" spans="6:6" x14ac:dyDescent="0.2">
      <c r="F25668" s="450"/>
    </row>
    <row r="25669" spans="6:6" x14ac:dyDescent="0.2">
      <c r="F25669" s="450"/>
    </row>
    <row r="25670" spans="6:6" x14ac:dyDescent="0.2">
      <c r="F25670" s="450"/>
    </row>
    <row r="25671" spans="6:6" x14ac:dyDescent="0.2">
      <c r="F25671" s="450"/>
    </row>
    <row r="25672" spans="6:6" x14ac:dyDescent="0.2">
      <c r="F25672" s="450"/>
    </row>
    <row r="25673" spans="6:6" x14ac:dyDescent="0.2">
      <c r="F25673" s="450"/>
    </row>
    <row r="25674" spans="6:6" x14ac:dyDescent="0.2">
      <c r="F25674" s="450"/>
    </row>
    <row r="25675" spans="6:6" x14ac:dyDescent="0.2">
      <c r="F25675" s="450"/>
    </row>
    <row r="25676" spans="6:6" x14ac:dyDescent="0.2">
      <c r="F25676" s="450"/>
    </row>
    <row r="25677" spans="6:6" x14ac:dyDescent="0.2">
      <c r="F25677" s="450"/>
    </row>
    <row r="25678" spans="6:6" x14ac:dyDescent="0.2">
      <c r="F25678" s="450"/>
    </row>
    <row r="25679" spans="6:6" x14ac:dyDescent="0.2">
      <c r="F25679" s="450"/>
    </row>
    <row r="25680" spans="6:6" x14ac:dyDescent="0.2">
      <c r="F25680" s="450"/>
    </row>
    <row r="25681" spans="6:6" x14ac:dyDescent="0.2">
      <c r="F25681" s="450"/>
    </row>
    <row r="25682" spans="6:6" x14ac:dyDescent="0.2">
      <c r="F25682" s="450"/>
    </row>
    <row r="25683" spans="6:6" x14ac:dyDescent="0.2">
      <c r="F25683" s="450"/>
    </row>
    <row r="25684" spans="6:6" x14ac:dyDescent="0.2">
      <c r="F25684" s="450"/>
    </row>
    <row r="25685" spans="6:6" x14ac:dyDescent="0.2">
      <c r="F25685" s="450"/>
    </row>
    <row r="25686" spans="6:6" x14ac:dyDescent="0.2">
      <c r="F25686" s="450"/>
    </row>
    <row r="25687" spans="6:6" x14ac:dyDescent="0.2">
      <c r="F25687" s="450"/>
    </row>
    <row r="25688" spans="6:6" x14ac:dyDescent="0.2">
      <c r="F25688" s="450"/>
    </row>
    <row r="25689" spans="6:6" x14ac:dyDescent="0.2">
      <c r="F25689" s="450"/>
    </row>
    <row r="25690" spans="6:6" x14ac:dyDescent="0.2">
      <c r="F25690" s="450"/>
    </row>
    <row r="25691" spans="6:6" x14ac:dyDescent="0.2">
      <c r="F25691" s="450"/>
    </row>
    <row r="25692" spans="6:6" x14ac:dyDescent="0.2">
      <c r="F25692" s="450"/>
    </row>
    <row r="25693" spans="6:6" x14ac:dyDescent="0.2">
      <c r="F25693" s="450"/>
    </row>
    <row r="25694" spans="6:6" x14ac:dyDescent="0.2">
      <c r="F25694" s="450"/>
    </row>
    <row r="25695" spans="6:6" x14ac:dyDescent="0.2">
      <c r="F25695" s="450"/>
    </row>
    <row r="25696" spans="6:6" x14ac:dyDescent="0.2">
      <c r="F25696" s="450"/>
    </row>
    <row r="25697" spans="6:6" x14ac:dyDescent="0.2">
      <c r="F25697" s="450"/>
    </row>
    <row r="25698" spans="6:6" x14ac:dyDescent="0.2">
      <c r="F25698" s="450"/>
    </row>
    <row r="25699" spans="6:6" x14ac:dyDescent="0.2">
      <c r="F25699" s="450"/>
    </row>
    <row r="25700" spans="6:6" x14ac:dyDescent="0.2">
      <c r="F25700" s="450"/>
    </row>
    <row r="25701" spans="6:6" x14ac:dyDescent="0.2">
      <c r="F25701" s="450"/>
    </row>
    <row r="25702" spans="6:6" x14ac:dyDescent="0.2">
      <c r="F25702" s="450"/>
    </row>
    <row r="25703" spans="6:6" x14ac:dyDescent="0.2">
      <c r="F25703" s="450"/>
    </row>
    <row r="25704" spans="6:6" x14ac:dyDescent="0.2">
      <c r="F25704" s="450"/>
    </row>
    <row r="25705" spans="6:6" x14ac:dyDescent="0.2">
      <c r="F25705" s="450"/>
    </row>
    <row r="25706" spans="6:6" x14ac:dyDescent="0.2">
      <c r="F25706" s="450"/>
    </row>
    <row r="25707" spans="6:6" x14ac:dyDescent="0.2">
      <c r="F25707" s="450"/>
    </row>
    <row r="25708" spans="6:6" x14ac:dyDescent="0.2">
      <c r="F25708" s="450"/>
    </row>
    <row r="25709" spans="6:6" x14ac:dyDescent="0.2">
      <c r="F25709" s="450"/>
    </row>
    <row r="25710" spans="6:6" x14ac:dyDescent="0.2">
      <c r="F25710" s="450"/>
    </row>
    <row r="25711" spans="6:6" x14ac:dyDescent="0.2">
      <c r="F25711" s="450"/>
    </row>
    <row r="25712" spans="6:6" x14ac:dyDescent="0.2">
      <c r="F25712" s="450"/>
    </row>
    <row r="25713" spans="6:6" x14ac:dyDescent="0.2">
      <c r="F25713" s="450"/>
    </row>
    <row r="25714" spans="6:6" x14ac:dyDescent="0.2">
      <c r="F25714" s="450"/>
    </row>
    <row r="25715" spans="6:6" x14ac:dyDescent="0.2">
      <c r="F25715" s="450"/>
    </row>
    <row r="25716" spans="6:6" x14ac:dyDescent="0.2">
      <c r="F25716" s="450"/>
    </row>
    <row r="25717" spans="6:6" x14ac:dyDescent="0.2">
      <c r="F25717" s="450"/>
    </row>
    <row r="25718" spans="6:6" x14ac:dyDescent="0.2">
      <c r="F25718" s="450"/>
    </row>
    <row r="25719" spans="6:6" x14ac:dyDescent="0.2">
      <c r="F25719" s="450"/>
    </row>
    <row r="25720" spans="6:6" x14ac:dyDescent="0.2">
      <c r="F25720" s="450"/>
    </row>
    <row r="25721" spans="6:6" x14ac:dyDescent="0.2">
      <c r="F25721" s="450"/>
    </row>
    <row r="25722" spans="6:6" x14ac:dyDescent="0.2">
      <c r="F25722" s="450"/>
    </row>
    <row r="25723" spans="6:6" x14ac:dyDescent="0.2">
      <c r="F25723" s="450"/>
    </row>
    <row r="25724" spans="6:6" x14ac:dyDescent="0.2">
      <c r="F25724" s="450"/>
    </row>
    <row r="25725" spans="6:6" x14ac:dyDescent="0.2">
      <c r="F25725" s="450"/>
    </row>
    <row r="25726" spans="6:6" x14ac:dyDescent="0.2">
      <c r="F25726" s="450"/>
    </row>
    <row r="25727" spans="6:6" x14ac:dyDescent="0.2">
      <c r="F25727" s="450"/>
    </row>
    <row r="25728" spans="6:6" x14ac:dyDescent="0.2">
      <c r="F25728" s="450"/>
    </row>
    <row r="25729" spans="6:6" x14ac:dyDescent="0.2">
      <c r="F25729" s="450"/>
    </row>
    <row r="25730" spans="6:6" x14ac:dyDescent="0.2">
      <c r="F25730" s="450"/>
    </row>
    <row r="25731" spans="6:6" x14ac:dyDescent="0.2">
      <c r="F25731" s="450"/>
    </row>
    <row r="25732" spans="6:6" x14ac:dyDescent="0.2">
      <c r="F25732" s="450"/>
    </row>
    <row r="25733" spans="6:6" x14ac:dyDescent="0.2">
      <c r="F25733" s="450"/>
    </row>
    <row r="25734" spans="6:6" x14ac:dyDescent="0.2">
      <c r="F25734" s="450"/>
    </row>
    <row r="25735" spans="6:6" x14ac:dyDescent="0.2">
      <c r="F25735" s="450"/>
    </row>
    <row r="25736" spans="6:6" x14ac:dyDescent="0.2">
      <c r="F25736" s="450"/>
    </row>
    <row r="25737" spans="6:6" x14ac:dyDescent="0.2">
      <c r="F25737" s="450"/>
    </row>
    <row r="25738" spans="6:6" x14ac:dyDescent="0.2">
      <c r="F25738" s="450"/>
    </row>
    <row r="25739" spans="6:6" x14ac:dyDescent="0.2">
      <c r="F25739" s="450"/>
    </row>
    <row r="25740" spans="6:6" x14ac:dyDescent="0.2">
      <c r="F25740" s="450"/>
    </row>
    <row r="25741" spans="6:6" x14ac:dyDescent="0.2">
      <c r="F25741" s="450"/>
    </row>
    <row r="25742" spans="6:6" x14ac:dyDescent="0.2">
      <c r="F25742" s="450"/>
    </row>
    <row r="25743" spans="6:6" x14ac:dyDescent="0.2">
      <c r="F25743" s="450"/>
    </row>
    <row r="25744" spans="6:6" x14ac:dyDescent="0.2">
      <c r="F25744" s="450"/>
    </row>
    <row r="25745" spans="6:6" x14ac:dyDescent="0.2">
      <c r="F25745" s="450"/>
    </row>
    <row r="25746" spans="6:6" x14ac:dyDescent="0.2">
      <c r="F25746" s="450"/>
    </row>
    <row r="25747" spans="6:6" x14ac:dyDescent="0.2">
      <c r="F25747" s="450"/>
    </row>
    <row r="25748" spans="6:6" x14ac:dyDescent="0.2">
      <c r="F25748" s="450"/>
    </row>
    <row r="25749" spans="6:6" x14ac:dyDescent="0.2">
      <c r="F25749" s="450"/>
    </row>
    <row r="25750" spans="6:6" x14ac:dyDescent="0.2">
      <c r="F25750" s="450"/>
    </row>
    <row r="25751" spans="6:6" x14ac:dyDescent="0.2">
      <c r="F25751" s="450"/>
    </row>
    <row r="25752" spans="6:6" x14ac:dyDescent="0.2">
      <c r="F25752" s="450"/>
    </row>
    <row r="25753" spans="6:6" x14ac:dyDescent="0.2">
      <c r="F25753" s="450"/>
    </row>
    <row r="25754" spans="6:6" x14ac:dyDescent="0.2">
      <c r="F25754" s="450"/>
    </row>
    <row r="25755" spans="6:6" x14ac:dyDescent="0.2">
      <c r="F25755" s="450"/>
    </row>
    <row r="25756" spans="6:6" x14ac:dyDescent="0.2">
      <c r="F25756" s="450"/>
    </row>
    <row r="25757" spans="6:6" x14ac:dyDescent="0.2">
      <c r="F25757" s="450"/>
    </row>
    <row r="25758" spans="6:6" x14ac:dyDescent="0.2">
      <c r="F25758" s="450"/>
    </row>
    <row r="25759" spans="6:6" x14ac:dyDescent="0.2">
      <c r="F25759" s="450"/>
    </row>
    <row r="25760" spans="6:6" x14ac:dyDescent="0.2">
      <c r="F25760" s="450"/>
    </row>
    <row r="25761" spans="6:6" x14ac:dyDescent="0.2">
      <c r="F25761" s="450"/>
    </row>
    <row r="25762" spans="6:6" x14ac:dyDescent="0.2">
      <c r="F25762" s="450"/>
    </row>
    <row r="25763" spans="6:6" x14ac:dyDescent="0.2">
      <c r="F25763" s="450"/>
    </row>
    <row r="25764" spans="6:6" x14ac:dyDescent="0.2">
      <c r="F25764" s="450"/>
    </row>
    <row r="25765" spans="6:6" x14ac:dyDescent="0.2">
      <c r="F25765" s="450"/>
    </row>
    <row r="25766" spans="6:6" x14ac:dyDescent="0.2">
      <c r="F25766" s="450"/>
    </row>
    <row r="25767" spans="6:6" x14ac:dyDescent="0.2">
      <c r="F25767" s="450"/>
    </row>
    <row r="25768" spans="6:6" x14ac:dyDescent="0.2">
      <c r="F25768" s="450"/>
    </row>
    <row r="25769" spans="6:6" x14ac:dyDescent="0.2">
      <c r="F25769" s="450"/>
    </row>
    <row r="25770" spans="6:6" x14ac:dyDescent="0.2">
      <c r="F25770" s="450"/>
    </row>
    <row r="25771" spans="6:6" x14ac:dyDescent="0.2">
      <c r="F25771" s="450"/>
    </row>
    <row r="25772" spans="6:6" x14ac:dyDescent="0.2">
      <c r="F25772" s="450"/>
    </row>
    <row r="25773" spans="6:6" x14ac:dyDescent="0.2">
      <c r="F25773" s="450"/>
    </row>
    <row r="25774" spans="6:6" x14ac:dyDescent="0.2">
      <c r="F25774" s="450"/>
    </row>
    <row r="25775" spans="6:6" x14ac:dyDescent="0.2">
      <c r="F25775" s="450"/>
    </row>
    <row r="25776" spans="6:6" x14ac:dyDescent="0.2">
      <c r="F25776" s="450"/>
    </row>
    <row r="25777" spans="6:6" x14ac:dyDescent="0.2">
      <c r="F25777" s="450"/>
    </row>
    <row r="25778" spans="6:6" x14ac:dyDescent="0.2">
      <c r="F25778" s="450"/>
    </row>
    <row r="25779" spans="6:6" x14ac:dyDescent="0.2">
      <c r="F25779" s="450"/>
    </row>
    <row r="25780" spans="6:6" x14ac:dyDescent="0.2">
      <c r="F25780" s="450"/>
    </row>
    <row r="25781" spans="6:6" x14ac:dyDescent="0.2">
      <c r="F25781" s="450"/>
    </row>
    <row r="25782" spans="6:6" x14ac:dyDescent="0.2">
      <c r="F25782" s="450"/>
    </row>
    <row r="25783" spans="6:6" x14ac:dyDescent="0.2">
      <c r="F25783" s="450"/>
    </row>
    <row r="25784" spans="6:6" x14ac:dyDescent="0.2">
      <c r="F25784" s="450"/>
    </row>
    <row r="25785" spans="6:6" x14ac:dyDescent="0.2">
      <c r="F25785" s="450"/>
    </row>
    <row r="25786" spans="6:6" x14ac:dyDescent="0.2">
      <c r="F25786" s="450"/>
    </row>
    <row r="25787" spans="6:6" x14ac:dyDescent="0.2">
      <c r="F25787" s="450"/>
    </row>
    <row r="25788" spans="6:6" x14ac:dyDescent="0.2">
      <c r="F25788" s="450"/>
    </row>
    <row r="25789" spans="6:6" x14ac:dyDescent="0.2">
      <c r="F25789" s="450"/>
    </row>
    <row r="25790" spans="6:6" x14ac:dyDescent="0.2">
      <c r="F25790" s="450"/>
    </row>
    <row r="25791" spans="6:6" x14ac:dyDescent="0.2">
      <c r="F25791" s="450"/>
    </row>
    <row r="25792" spans="6:6" x14ac:dyDescent="0.2">
      <c r="F25792" s="450"/>
    </row>
    <row r="25793" spans="6:6" x14ac:dyDescent="0.2">
      <c r="F25793" s="450"/>
    </row>
    <row r="25794" spans="6:6" x14ac:dyDescent="0.2">
      <c r="F25794" s="450"/>
    </row>
    <row r="25795" spans="6:6" x14ac:dyDescent="0.2">
      <c r="F25795" s="450"/>
    </row>
    <row r="25796" spans="6:6" x14ac:dyDescent="0.2">
      <c r="F25796" s="450"/>
    </row>
    <row r="25797" spans="6:6" x14ac:dyDescent="0.2">
      <c r="F25797" s="450"/>
    </row>
    <row r="25798" spans="6:6" x14ac:dyDescent="0.2">
      <c r="F25798" s="450"/>
    </row>
    <row r="25799" spans="6:6" x14ac:dyDescent="0.2">
      <c r="F25799" s="450"/>
    </row>
    <row r="25800" spans="6:6" x14ac:dyDescent="0.2">
      <c r="F25800" s="450"/>
    </row>
    <row r="25801" spans="6:6" x14ac:dyDescent="0.2">
      <c r="F25801" s="450"/>
    </row>
    <row r="25802" spans="6:6" x14ac:dyDescent="0.2">
      <c r="F25802" s="450"/>
    </row>
    <row r="25803" spans="6:6" x14ac:dyDescent="0.2">
      <c r="F25803" s="450"/>
    </row>
    <row r="25804" spans="6:6" x14ac:dyDescent="0.2">
      <c r="F25804" s="450"/>
    </row>
    <row r="25805" spans="6:6" x14ac:dyDescent="0.2">
      <c r="F25805" s="450"/>
    </row>
    <row r="25806" spans="6:6" x14ac:dyDescent="0.2">
      <c r="F25806" s="450"/>
    </row>
    <row r="25807" spans="6:6" x14ac:dyDescent="0.2">
      <c r="F25807" s="450"/>
    </row>
    <row r="25808" spans="6:6" x14ac:dyDescent="0.2">
      <c r="F25808" s="450"/>
    </row>
    <row r="25809" spans="6:6" x14ac:dyDescent="0.2">
      <c r="F25809" s="450"/>
    </row>
    <row r="25810" spans="6:6" x14ac:dyDescent="0.2">
      <c r="F25810" s="450"/>
    </row>
    <row r="25811" spans="6:6" x14ac:dyDescent="0.2">
      <c r="F25811" s="450"/>
    </row>
    <row r="25812" spans="6:6" x14ac:dyDescent="0.2">
      <c r="F25812" s="450"/>
    </row>
    <row r="25813" spans="6:6" x14ac:dyDescent="0.2">
      <c r="F25813" s="450"/>
    </row>
    <row r="25814" spans="6:6" x14ac:dyDescent="0.2">
      <c r="F25814" s="450"/>
    </row>
    <row r="25815" spans="6:6" x14ac:dyDescent="0.2">
      <c r="F25815" s="450"/>
    </row>
    <row r="25816" spans="6:6" x14ac:dyDescent="0.2">
      <c r="F25816" s="450"/>
    </row>
    <row r="25817" spans="6:6" x14ac:dyDescent="0.2">
      <c r="F25817" s="450"/>
    </row>
    <row r="25818" spans="6:6" x14ac:dyDescent="0.2">
      <c r="F25818" s="450"/>
    </row>
    <row r="25819" spans="6:6" x14ac:dyDescent="0.2">
      <c r="F25819" s="450"/>
    </row>
    <row r="25820" spans="6:6" x14ac:dyDescent="0.2">
      <c r="F25820" s="450"/>
    </row>
    <row r="25821" spans="6:6" x14ac:dyDescent="0.2">
      <c r="F25821" s="450"/>
    </row>
    <row r="25822" spans="6:6" x14ac:dyDescent="0.2">
      <c r="F25822" s="450"/>
    </row>
    <row r="25823" spans="6:6" x14ac:dyDescent="0.2">
      <c r="F25823" s="450"/>
    </row>
    <row r="25824" spans="6:6" x14ac:dyDescent="0.2">
      <c r="F25824" s="450"/>
    </row>
    <row r="25825" spans="6:6" x14ac:dyDescent="0.2">
      <c r="F25825" s="450"/>
    </row>
    <row r="25826" spans="6:6" x14ac:dyDescent="0.2">
      <c r="F25826" s="450"/>
    </row>
    <row r="25827" spans="6:6" x14ac:dyDescent="0.2">
      <c r="F25827" s="450"/>
    </row>
    <row r="25828" spans="6:6" x14ac:dyDescent="0.2">
      <c r="F25828" s="450"/>
    </row>
    <row r="25829" spans="6:6" x14ac:dyDescent="0.2">
      <c r="F25829" s="450"/>
    </row>
    <row r="25830" spans="6:6" x14ac:dyDescent="0.2">
      <c r="F25830" s="450"/>
    </row>
    <row r="25831" spans="6:6" x14ac:dyDescent="0.2">
      <c r="F25831" s="450"/>
    </row>
    <row r="25832" spans="6:6" x14ac:dyDescent="0.2">
      <c r="F25832" s="450"/>
    </row>
    <row r="25833" spans="6:6" x14ac:dyDescent="0.2">
      <c r="F25833" s="450"/>
    </row>
    <row r="25834" spans="6:6" x14ac:dyDescent="0.2">
      <c r="F25834" s="450"/>
    </row>
    <row r="25835" spans="6:6" x14ac:dyDescent="0.2">
      <c r="F25835" s="450"/>
    </row>
    <row r="25836" spans="6:6" x14ac:dyDescent="0.2">
      <c r="F25836" s="450"/>
    </row>
    <row r="25837" spans="6:6" x14ac:dyDescent="0.2">
      <c r="F25837" s="450"/>
    </row>
    <row r="25838" spans="6:6" x14ac:dyDescent="0.2">
      <c r="F25838" s="450"/>
    </row>
    <row r="25839" spans="6:6" x14ac:dyDescent="0.2">
      <c r="F25839" s="450"/>
    </row>
    <row r="25840" spans="6:6" x14ac:dyDescent="0.2">
      <c r="F25840" s="450"/>
    </row>
    <row r="25841" spans="6:6" x14ac:dyDescent="0.2">
      <c r="F25841" s="450"/>
    </row>
    <row r="25842" spans="6:6" x14ac:dyDescent="0.2">
      <c r="F25842" s="450"/>
    </row>
    <row r="25843" spans="6:6" x14ac:dyDescent="0.2">
      <c r="F25843" s="450"/>
    </row>
    <row r="25844" spans="6:6" x14ac:dyDescent="0.2">
      <c r="F25844" s="450"/>
    </row>
    <row r="25845" spans="6:6" x14ac:dyDescent="0.2">
      <c r="F25845" s="450"/>
    </row>
    <row r="25846" spans="6:6" x14ac:dyDescent="0.2">
      <c r="F25846" s="450"/>
    </row>
    <row r="25847" spans="6:6" x14ac:dyDescent="0.2">
      <c r="F25847" s="450"/>
    </row>
    <row r="25848" spans="6:6" x14ac:dyDescent="0.2">
      <c r="F25848" s="450"/>
    </row>
    <row r="25849" spans="6:6" x14ac:dyDescent="0.2">
      <c r="F25849" s="450"/>
    </row>
    <row r="25850" spans="6:6" x14ac:dyDescent="0.2">
      <c r="F25850" s="450"/>
    </row>
    <row r="25851" spans="6:6" x14ac:dyDescent="0.2">
      <c r="F25851" s="450"/>
    </row>
    <row r="25852" spans="6:6" x14ac:dyDescent="0.2">
      <c r="F25852" s="450"/>
    </row>
    <row r="25853" spans="6:6" x14ac:dyDescent="0.2">
      <c r="F25853" s="450"/>
    </row>
    <row r="25854" spans="6:6" x14ac:dyDescent="0.2">
      <c r="F25854" s="450"/>
    </row>
    <row r="25855" spans="6:6" x14ac:dyDescent="0.2">
      <c r="F25855" s="450"/>
    </row>
    <row r="25856" spans="6:6" x14ac:dyDescent="0.2">
      <c r="F25856" s="450"/>
    </row>
    <row r="25857" spans="6:6" x14ac:dyDescent="0.2">
      <c r="F25857" s="450"/>
    </row>
    <row r="25858" spans="6:6" x14ac:dyDescent="0.2">
      <c r="F25858" s="450"/>
    </row>
    <row r="25859" spans="6:6" x14ac:dyDescent="0.2">
      <c r="F25859" s="450"/>
    </row>
    <row r="25860" spans="6:6" x14ac:dyDescent="0.2">
      <c r="F25860" s="450"/>
    </row>
    <row r="25861" spans="6:6" x14ac:dyDescent="0.2">
      <c r="F25861" s="450"/>
    </row>
    <row r="25862" spans="6:6" x14ac:dyDescent="0.2">
      <c r="F25862" s="450"/>
    </row>
    <row r="25863" spans="6:6" x14ac:dyDescent="0.2">
      <c r="F25863" s="450"/>
    </row>
    <row r="25864" spans="6:6" x14ac:dyDescent="0.2">
      <c r="F25864" s="450"/>
    </row>
    <row r="25865" spans="6:6" x14ac:dyDescent="0.2">
      <c r="F25865" s="450"/>
    </row>
    <row r="25866" spans="6:6" x14ac:dyDescent="0.2">
      <c r="F25866" s="450"/>
    </row>
    <row r="25867" spans="6:6" x14ac:dyDescent="0.2">
      <c r="F25867" s="450"/>
    </row>
    <row r="25868" spans="6:6" x14ac:dyDescent="0.2">
      <c r="F25868" s="450"/>
    </row>
    <row r="25869" spans="6:6" x14ac:dyDescent="0.2">
      <c r="F25869" s="450"/>
    </row>
    <row r="25870" spans="6:6" x14ac:dyDescent="0.2">
      <c r="F25870" s="450"/>
    </row>
    <row r="25871" spans="6:6" x14ac:dyDescent="0.2">
      <c r="F25871" s="450"/>
    </row>
    <row r="25872" spans="6:6" x14ac:dyDescent="0.2">
      <c r="F25872" s="450"/>
    </row>
    <row r="25873" spans="6:6" x14ac:dyDescent="0.2">
      <c r="F25873" s="450"/>
    </row>
    <row r="25874" spans="6:6" x14ac:dyDescent="0.2">
      <c r="F25874" s="450"/>
    </row>
    <row r="25875" spans="6:6" x14ac:dyDescent="0.2">
      <c r="F25875" s="450"/>
    </row>
    <row r="25876" spans="6:6" x14ac:dyDescent="0.2">
      <c r="F25876" s="450"/>
    </row>
    <row r="25877" spans="6:6" x14ac:dyDescent="0.2">
      <c r="F25877" s="450"/>
    </row>
    <row r="25878" spans="6:6" x14ac:dyDescent="0.2">
      <c r="F25878" s="450"/>
    </row>
    <row r="25879" spans="6:6" x14ac:dyDescent="0.2">
      <c r="F25879" s="450"/>
    </row>
    <row r="25880" spans="6:6" x14ac:dyDescent="0.2">
      <c r="F25880" s="450"/>
    </row>
    <row r="25881" spans="6:6" x14ac:dyDescent="0.2">
      <c r="F25881" s="450"/>
    </row>
    <row r="25882" spans="6:6" x14ac:dyDescent="0.2">
      <c r="F25882" s="450"/>
    </row>
    <row r="25883" spans="6:6" x14ac:dyDescent="0.2">
      <c r="F25883" s="450"/>
    </row>
    <row r="25884" spans="6:6" x14ac:dyDescent="0.2">
      <c r="F25884" s="450"/>
    </row>
    <row r="25885" spans="6:6" x14ac:dyDescent="0.2">
      <c r="F25885" s="450"/>
    </row>
    <row r="25886" spans="6:6" x14ac:dyDescent="0.2">
      <c r="F25886" s="450"/>
    </row>
    <row r="25887" spans="6:6" x14ac:dyDescent="0.2">
      <c r="F25887" s="450"/>
    </row>
    <row r="25888" spans="6:6" x14ac:dyDescent="0.2">
      <c r="F25888" s="450"/>
    </row>
    <row r="25889" spans="6:6" x14ac:dyDescent="0.2">
      <c r="F25889" s="450"/>
    </row>
    <row r="25890" spans="6:6" x14ac:dyDescent="0.2">
      <c r="F25890" s="450"/>
    </row>
    <row r="25891" spans="6:6" x14ac:dyDescent="0.2">
      <c r="F25891" s="450"/>
    </row>
    <row r="25892" spans="6:6" x14ac:dyDescent="0.2">
      <c r="F25892" s="450"/>
    </row>
    <row r="25893" spans="6:6" x14ac:dyDescent="0.2">
      <c r="F25893" s="450"/>
    </row>
    <row r="25894" spans="6:6" x14ac:dyDescent="0.2">
      <c r="F25894" s="450"/>
    </row>
    <row r="25895" spans="6:6" x14ac:dyDescent="0.2">
      <c r="F25895" s="450"/>
    </row>
    <row r="25896" spans="6:6" x14ac:dyDescent="0.2">
      <c r="F25896" s="450"/>
    </row>
    <row r="25897" spans="6:6" x14ac:dyDescent="0.2">
      <c r="F25897" s="450"/>
    </row>
    <row r="25898" spans="6:6" x14ac:dyDescent="0.2">
      <c r="F25898" s="450"/>
    </row>
    <row r="25899" spans="6:6" x14ac:dyDescent="0.2">
      <c r="F25899" s="450"/>
    </row>
    <row r="25900" spans="6:6" x14ac:dyDescent="0.2">
      <c r="F25900" s="450"/>
    </row>
    <row r="25901" spans="6:6" x14ac:dyDescent="0.2">
      <c r="F25901" s="450"/>
    </row>
    <row r="25902" spans="6:6" x14ac:dyDescent="0.2">
      <c r="F25902" s="450"/>
    </row>
    <row r="25903" spans="6:6" x14ac:dyDescent="0.2">
      <c r="F25903" s="450"/>
    </row>
    <row r="25904" spans="6:6" x14ac:dyDescent="0.2">
      <c r="F25904" s="450"/>
    </row>
    <row r="25905" spans="6:6" x14ac:dyDescent="0.2">
      <c r="F25905" s="450"/>
    </row>
    <row r="25906" spans="6:6" x14ac:dyDescent="0.2">
      <c r="F25906" s="450"/>
    </row>
    <row r="25907" spans="6:6" x14ac:dyDescent="0.2">
      <c r="F25907" s="450"/>
    </row>
    <row r="25908" spans="6:6" x14ac:dyDescent="0.2">
      <c r="F25908" s="450"/>
    </row>
    <row r="25909" spans="6:6" x14ac:dyDescent="0.2">
      <c r="F25909" s="450"/>
    </row>
    <row r="25910" spans="6:6" x14ac:dyDescent="0.2">
      <c r="F25910" s="450"/>
    </row>
    <row r="25911" spans="6:6" x14ac:dyDescent="0.2">
      <c r="F25911" s="450"/>
    </row>
    <row r="25912" spans="6:6" x14ac:dyDescent="0.2">
      <c r="F25912" s="450"/>
    </row>
    <row r="25913" spans="6:6" x14ac:dyDescent="0.2">
      <c r="F25913" s="450"/>
    </row>
    <row r="25914" spans="6:6" x14ac:dyDescent="0.2">
      <c r="F25914" s="450"/>
    </row>
    <row r="25915" spans="6:6" x14ac:dyDescent="0.2">
      <c r="F25915" s="450"/>
    </row>
    <row r="25916" spans="6:6" x14ac:dyDescent="0.2">
      <c r="F25916" s="450"/>
    </row>
    <row r="25917" spans="6:6" x14ac:dyDescent="0.2">
      <c r="F25917" s="450"/>
    </row>
    <row r="25918" spans="6:6" x14ac:dyDescent="0.2">
      <c r="F25918" s="450"/>
    </row>
    <row r="25919" spans="6:6" x14ac:dyDescent="0.2">
      <c r="F25919" s="450"/>
    </row>
    <row r="25920" spans="6:6" x14ac:dyDescent="0.2">
      <c r="F25920" s="450"/>
    </row>
    <row r="25921" spans="6:6" x14ac:dyDescent="0.2">
      <c r="F25921" s="450"/>
    </row>
    <row r="25922" spans="6:6" x14ac:dyDescent="0.2">
      <c r="F25922" s="450"/>
    </row>
    <row r="25923" spans="6:6" x14ac:dyDescent="0.2">
      <c r="F25923" s="450"/>
    </row>
    <row r="25924" spans="6:6" x14ac:dyDescent="0.2">
      <c r="F25924" s="450"/>
    </row>
    <row r="25925" spans="6:6" x14ac:dyDescent="0.2">
      <c r="F25925" s="450"/>
    </row>
    <row r="25926" spans="6:6" x14ac:dyDescent="0.2">
      <c r="F25926" s="450"/>
    </row>
    <row r="25927" spans="6:6" x14ac:dyDescent="0.2">
      <c r="F25927" s="450"/>
    </row>
    <row r="25928" spans="6:6" x14ac:dyDescent="0.2">
      <c r="F25928" s="450"/>
    </row>
    <row r="25929" spans="6:6" x14ac:dyDescent="0.2">
      <c r="F25929" s="450"/>
    </row>
    <row r="25930" spans="6:6" x14ac:dyDescent="0.2">
      <c r="F25930" s="450"/>
    </row>
    <row r="25931" spans="6:6" x14ac:dyDescent="0.2">
      <c r="F25931" s="450"/>
    </row>
    <row r="25932" spans="6:6" x14ac:dyDescent="0.2">
      <c r="F25932" s="450"/>
    </row>
    <row r="25933" spans="6:6" x14ac:dyDescent="0.2">
      <c r="F25933" s="450"/>
    </row>
    <row r="25934" spans="6:6" x14ac:dyDescent="0.2">
      <c r="F25934" s="450"/>
    </row>
    <row r="25935" spans="6:6" x14ac:dyDescent="0.2">
      <c r="F25935" s="450"/>
    </row>
    <row r="25936" spans="6:6" x14ac:dyDescent="0.2">
      <c r="F25936" s="450"/>
    </row>
    <row r="25937" spans="6:6" x14ac:dyDescent="0.2">
      <c r="F25937" s="450"/>
    </row>
    <row r="25938" spans="6:6" x14ac:dyDescent="0.2">
      <c r="F25938" s="450"/>
    </row>
    <row r="25939" spans="6:6" x14ac:dyDescent="0.2">
      <c r="F25939" s="450"/>
    </row>
    <row r="25940" spans="6:6" x14ac:dyDescent="0.2">
      <c r="F25940" s="450"/>
    </row>
    <row r="25941" spans="6:6" x14ac:dyDescent="0.2">
      <c r="F25941" s="450"/>
    </row>
    <row r="25942" spans="6:6" x14ac:dyDescent="0.2">
      <c r="F25942" s="450"/>
    </row>
    <row r="25943" spans="6:6" x14ac:dyDescent="0.2">
      <c r="F25943" s="450"/>
    </row>
    <row r="25944" spans="6:6" x14ac:dyDescent="0.2">
      <c r="F25944" s="450"/>
    </row>
    <row r="25945" spans="6:6" x14ac:dyDescent="0.2">
      <c r="F25945" s="450"/>
    </row>
    <row r="25946" spans="6:6" x14ac:dyDescent="0.2">
      <c r="F25946" s="450"/>
    </row>
    <row r="25947" spans="6:6" x14ac:dyDescent="0.2">
      <c r="F25947" s="450"/>
    </row>
    <row r="25948" spans="6:6" x14ac:dyDescent="0.2">
      <c r="F25948" s="450"/>
    </row>
    <row r="25949" spans="6:6" x14ac:dyDescent="0.2">
      <c r="F25949" s="450"/>
    </row>
    <row r="25950" spans="6:6" x14ac:dyDescent="0.2">
      <c r="F25950" s="450"/>
    </row>
    <row r="25951" spans="6:6" x14ac:dyDescent="0.2">
      <c r="F25951" s="450"/>
    </row>
    <row r="25952" spans="6:6" x14ac:dyDescent="0.2">
      <c r="F25952" s="450"/>
    </row>
    <row r="25953" spans="6:6" x14ac:dyDescent="0.2">
      <c r="F25953" s="450"/>
    </row>
    <row r="25954" spans="6:6" x14ac:dyDescent="0.2">
      <c r="F25954" s="450"/>
    </row>
    <row r="25955" spans="6:6" x14ac:dyDescent="0.2">
      <c r="F25955" s="450"/>
    </row>
    <row r="25956" spans="6:6" x14ac:dyDescent="0.2">
      <c r="F25956" s="450"/>
    </row>
    <row r="25957" spans="6:6" x14ac:dyDescent="0.2">
      <c r="F25957" s="450"/>
    </row>
    <row r="25958" spans="6:6" x14ac:dyDescent="0.2">
      <c r="F25958" s="450"/>
    </row>
    <row r="25959" spans="6:6" x14ac:dyDescent="0.2">
      <c r="F25959" s="450"/>
    </row>
    <row r="25960" spans="6:6" x14ac:dyDescent="0.2">
      <c r="F25960" s="450"/>
    </row>
    <row r="25961" spans="6:6" x14ac:dyDescent="0.2">
      <c r="F25961" s="450"/>
    </row>
    <row r="25962" spans="6:6" x14ac:dyDescent="0.2">
      <c r="F25962" s="450"/>
    </row>
    <row r="25963" spans="6:6" x14ac:dyDescent="0.2">
      <c r="F25963" s="450"/>
    </row>
    <row r="25964" spans="6:6" x14ac:dyDescent="0.2">
      <c r="F25964" s="450"/>
    </row>
    <row r="25965" spans="6:6" x14ac:dyDescent="0.2">
      <c r="F25965" s="450"/>
    </row>
    <row r="25966" spans="6:6" x14ac:dyDescent="0.2">
      <c r="F25966" s="450"/>
    </row>
    <row r="25967" spans="6:6" x14ac:dyDescent="0.2">
      <c r="F25967" s="450"/>
    </row>
    <row r="25968" spans="6:6" x14ac:dyDescent="0.2">
      <c r="F25968" s="450"/>
    </row>
    <row r="25969" spans="6:6" x14ac:dyDescent="0.2">
      <c r="F25969" s="450"/>
    </row>
    <row r="25970" spans="6:6" x14ac:dyDescent="0.2">
      <c r="F25970" s="450"/>
    </row>
    <row r="25971" spans="6:6" x14ac:dyDescent="0.2">
      <c r="F25971" s="450"/>
    </row>
    <row r="25972" spans="6:6" x14ac:dyDescent="0.2">
      <c r="F25972" s="450"/>
    </row>
    <row r="25973" spans="6:6" x14ac:dyDescent="0.2">
      <c r="F25973" s="450"/>
    </row>
    <row r="25974" spans="6:6" x14ac:dyDescent="0.2">
      <c r="F25974" s="450"/>
    </row>
    <row r="25975" spans="6:6" x14ac:dyDescent="0.2">
      <c r="F25975" s="450"/>
    </row>
    <row r="25976" spans="6:6" x14ac:dyDescent="0.2">
      <c r="F25976" s="450"/>
    </row>
    <row r="25977" spans="6:6" x14ac:dyDescent="0.2">
      <c r="F25977" s="450"/>
    </row>
    <row r="25978" spans="6:6" x14ac:dyDescent="0.2">
      <c r="F25978" s="450"/>
    </row>
    <row r="25979" spans="6:6" x14ac:dyDescent="0.2">
      <c r="F25979" s="450"/>
    </row>
    <row r="25980" spans="6:6" x14ac:dyDescent="0.2">
      <c r="F25980" s="450"/>
    </row>
    <row r="25981" spans="6:6" x14ac:dyDescent="0.2">
      <c r="F25981" s="450"/>
    </row>
    <row r="25982" spans="6:6" x14ac:dyDescent="0.2">
      <c r="F25982" s="450"/>
    </row>
    <row r="25983" spans="6:6" x14ac:dyDescent="0.2">
      <c r="F25983" s="450"/>
    </row>
    <row r="25984" spans="6:6" x14ac:dyDescent="0.2">
      <c r="F25984" s="450"/>
    </row>
    <row r="25985" spans="6:6" x14ac:dyDescent="0.2">
      <c r="F25985" s="450"/>
    </row>
    <row r="25986" spans="6:6" x14ac:dyDescent="0.2">
      <c r="F25986" s="450"/>
    </row>
    <row r="25987" spans="6:6" x14ac:dyDescent="0.2">
      <c r="F25987" s="450"/>
    </row>
    <row r="25988" spans="6:6" x14ac:dyDescent="0.2">
      <c r="F25988" s="450"/>
    </row>
    <row r="25989" spans="6:6" x14ac:dyDescent="0.2">
      <c r="F25989" s="450"/>
    </row>
    <row r="25990" spans="6:6" x14ac:dyDescent="0.2">
      <c r="F25990" s="450"/>
    </row>
    <row r="25991" spans="6:6" x14ac:dyDescent="0.2">
      <c r="F25991" s="450"/>
    </row>
    <row r="25992" spans="6:6" x14ac:dyDescent="0.2">
      <c r="F25992" s="450"/>
    </row>
    <row r="25993" spans="6:6" x14ac:dyDescent="0.2">
      <c r="F25993" s="450"/>
    </row>
    <row r="25994" spans="6:6" x14ac:dyDescent="0.2">
      <c r="F25994" s="450"/>
    </row>
    <row r="25995" spans="6:6" x14ac:dyDescent="0.2">
      <c r="F25995" s="450"/>
    </row>
    <row r="25996" spans="6:6" x14ac:dyDescent="0.2">
      <c r="F25996" s="450"/>
    </row>
    <row r="25997" spans="6:6" x14ac:dyDescent="0.2">
      <c r="F25997" s="450"/>
    </row>
    <row r="25998" spans="6:6" x14ac:dyDescent="0.2">
      <c r="F25998" s="450"/>
    </row>
    <row r="25999" spans="6:6" x14ac:dyDescent="0.2">
      <c r="F25999" s="450"/>
    </row>
    <row r="26000" spans="6:6" x14ac:dyDescent="0.2">
      <c r="F26000" s="450"/>
    </row>
    <row r="26001" spans="6:6" x14ac:dyDescent="0.2">
      <c r="F26001" s="450"/>
    </row>
    <row r="26002" spans="6:6" x14ac:dyDescent="0.2">
      <c r="F26002" s="450"/>
    </row>
    <row r="26003" spans="6:6" x14ac:dyDescent="0.2">
      <c r="F26003" s="450"/>
    </row>
    <row r="26004" spans="6:6" x14ac:dyDescent="0.2">
      <c r="F26004" s="450"/>
    </row>
    <row r="26005" spans="6:6" x14ac:dyDescent="0.2">
      <c r="F26005" s="450"/>
    </row>
    <row r="26006" spans="6:6" x14ac:dyDescent="0.2">
      <c r="F26006" s="450"/>
    </row>
    <row r="26007" spans="6:6" x14ac:dyDescent="0.2">
      <c r="F26007" s="450"/>
    </row>
    <row r="26008" spans="6:6" x14ac:dyDescent="0.2">
      <c r="F26008" s="450"/>
    </row>
    <row r="26009" spans="6:6" x14ac:dyDescent="0.2">
      <c r="F26009" s="450"/>
    </row>
    <row r="26010" spans="6:6" x14ac:dyDescent="0.2">
      <c r="F26010" s="450"/>
    </row>
    <row r="26011" spans="6:6" x14ac:dyDescent="0.2">
      <c r="F26011" s="450"/>
    </row>
    <row r="26012" spans="6:6" x14ac:dyDescent="0.2">
      <c r="F26012" s="450"/>
    </row>
    <row r="26013" spans="6:6" x14ac:dyDescent="0.2">
      <c r="F26013" s="450"/>
    </row>
    <row r="26014" spans="6:6" x14ac:dyDescent="0.2">
      <c r="F26014" s="450"/>
    </row>
    <row r="26015" spans="6:6" x14ac:dyDescent="0.2">
      <c r="F26015" s="450"/>
    </row>
    <row r="26016" spans="6:6" x14ac:dyDescent="0.2">
      <c r="F26016" s="450"/>
    </row>
    <row r="26017" spans="6:6" x14ac:dyDescent="0.2">
      <c r="F26017" s="450"/>
    </row>
    <row r="26018" spans="6:6" x14ac:dyDescent="0.2">
      <c r="F26018" s="450"/>
    </row>
    <row r="26019" spans="6:6" x14ac:dyDescent="0.2">
      <c r="F26019" s="450"/>
    </row>
    <row r="26020" spans="6:6" x14ac:dyDescent="0.2">
      <c r="F26020" s="450"/>
    </row>
    <row r="26021" spans="6:6" x14ac:dyDescent="0.2">
      <c r="F26021" s="450"/>
    </row>
    <row r="26022" spans="6:6" x14ac:dyDescent="0.2">
      <c r="F26022" s="450"/>
    </row>
    <row r="26023" spans="6:6" x14ac:dyDescent="0.2">
      <c r="F26023" s="450"/>
    </row>
    <row r="26024" spans="6:6" x14ac:dyDescent="0.2">
      <c r="F26024" s="450"/>
    </row>
    <row r="26025" spans="6:6" x14ac:dyDescent="0.2">
      <c r="F26025" s="450"/>
    </row>
    <row r="26026" spans="6:6" x14ac:dyDescent="0.2">
      <c r="F26026" s="450"/>
    </row>
    <row r="26027" spans="6:6" x14ac:dyDescent="0.2">
      <c r="F26027" s="450"/>
    </row>
    <row r="26028" spans="6:6" x14ac:dyDescent="0.2">
      <c r="F26028" s="450"/>
    </row>
    <row r="26029" spans="6:6" x14ac:dyDescent="0.2">
      <c r="F26029" s="450"/>
    </row>
    <row r="26030" spans="6:6" x14ac:dyDescent="0.2">
      <c r="F26030" s="450"/>
    </row>
    <row r="26031" spans="6:6" x14ac:dyDescent="0.2">
      <c r="F26031" s="450"/>
    </row>
    <row r="26032" spans="6:6" x14ac:dyDescent="0.2">
      <c r="F26032" s="450"/>
    </row>
    <row r="26033" spans="6:6" x14ac:dyDescent="0.2">
      <c r="F26033" s="450"/>
    </row>
    <row r="26034" spans="6:6" x14ac:dyDescent="0.2">
      <c r="F26034" s="450"/>
    </row>
    <row r="26035" spans="6:6" x14ac:dyDescent="0.2">
      <c r="F26035" s="450"/>
    </row>
    <row r="26036" spans="6:6" x14ac:dyDescent="0.2">
      <c r="F26036" s="450"/>
    </row>
    <row r="26037" spans="6:6" x14ac:dyDescent="0.2">
      <c r="F26037" s="450"/>
    </row>
    <row r="26038" spans="6:6" x14ac:dyDescent="0.2">
      <c r="F26038" s="450"/>
    </row>
    <row r="26039" spans="6:6" x14ac:dyDescent="0.2">
      <c r="F26039" s="450"/>
    </row>
    <row r="26040" spans="6:6" x14ac:dyDescent="0.2">
      <c r="F26040" s="450"/>
    </row>
    <row r="26041" spans="6:6" x14ac:dyDescent="0.2">
      <c r="F26041" s="450"/>
    </row>
    <row r="26042" spans="6:6" x14ac:dyDescent="0.2">
      <c r="F26042" s="450"/>
    </row>
    <row r="26043" spans="6:6" x14ac:dyDescent="0.2">
      <c r="F26043" s="450"/>
    </row>
    <row r="26044" spans="6:6" x14ac:dyDescent="0.2">
      <c r="F26044" s="450"/>
    </row>
    <row r="26045" spans="6:6" x14ac:dyDescent="0.2">
      <c r="F26045" s="450"/>
    </row>
    <row r="26046" spans="6:6" x14ac:dyDescent="0.2">
      <c r="F26046" s="450"/>
    </row>
    <row r="26047" spans="6:6" x14ac:dyDescent="0.2">
      <c r="F26047" s="450"/>
    </row>
    <row r="26048" spans="6:6" x14ac:dyDescent="0.2">
      <c r="F26048" s="450"/>
    </row>
    <row r="26049" spans="6:6" x14ac:dyDescent="0.2">
      <c r="F26049" s="450"/>
    </row>
    <row r="26050" spans="6:6" x14ac:dyDescent="0.2">
      <c r="F26050" s="450"/>
    </row>
    <row r="26051" spans="6:6" x14ac:dyDescent="0.2">
      <c r="F26051" s="450"/>
    </row>
    <row r="26052" spans="6:6" x14ac:dyDescent="0.2">
      <c r="F26052" s="450"/>
    </row>
    <row r="26053" spans="6:6" x14ac:dyDescent="0.2">
      <c r="F26053" s="450"/>
    </row>
    <row r="26054" spans="6:6" x14ac:dyDescent="0.2">
      <c r="F26054" s="450"/>
    </row>
    <row r="26055" spans="6:6" x14ac:dyDescent="0.2">
      <c r="F26055" s="450"/>
    </row>
    <row r="26056" spans="6:6" x14ac:dyDescent="0.2">
      <c r="F26056" s="450"/>
    </row>
    <row r="26057" spans="6:6" x14ac:dyDescent="0.2">
      <c r="F26057" s="450"/>
    </row>
    <row r="26058" spans="6:6" x14ac:dyDescent="0.2">
      <c r="F26058" s="450"/>
    </row>
    <row r="26059" spans="6:6" x14ac:dyDescent="0.2">
      <c r="F26059" s="450"/>
    </row>
    <row r="26060" spans="6:6" x14ac:dyDescent="0.2">
      <c r="F26060" s="450"/>
    </row>
    <row r="26061" spans="6:6" x14ac:dyDescent="0.2">
      <c r="F26061" s="450"/>
    </row>
    <row r="26062" spans="6:6" x14ac:dyDescent="0.2">
      <c r="F26062" s="450"/>
    </row>
    <row r="26063" spans="6:6" x14ac:dyDescent="0.2">
      <c r="F26063" s="450"/>
    </row>
    <row r="26064" spans="6:6" x14ac:dyDescent="0.2">
      <c r="F26064" s="450"/>
    </row>
    <row r="26065" spans="6:6" x14ac:dyDescent="0.2">
      <c r="F26065" s="450"/>
    </row>
    <row r="26066" spans="6:6" x14ac:dyDescent="0.2">
      <c r="F26066" s="450"/>
    </row>
    <row r="26067" spans="6:6" x14ac:dyDescent="0.2">
      <c r="F26067" s="450"/>
    </row>
    <row r="26068" spans="6:6" x14ac:dyDescent="0.2">
      <c r="F26068" s="450"/>
    </row>
    <row r="26069" spans="6:6" x14ac:dyDescent="0.2">
      <c r="F26069" s="450"/>
    </row>
    <row r="26070" spans="6:6" x14ac:dyDescent="0.2">
      <c r="F26070" s="450"/>
    </row>
    <row r="26071" spans="6:6" x14ac:dyDescent="0.2">
      <c r="F26071" s="450"/>
    </row>
    <row r="26072" spans="6:6" x14ac:dyDescent="0.2">
      <c r="F26072" s="450"/>
    </row>
    <row r="26073" spans="6:6" x14ac:dyDescent="0.2">
      <c r="F26073" s="450"/>
    </row>
    <row r="26074" spans="6:6" x14ac:dyDescent="0.2">
      <c r="F26074" s="450"/>
    </row>
    <row r="26075" spans="6:6" x14ac:dyDescent="0.2">
      <c r="F26075" s="450"/>
    </row>
    <row r="26076" spans="6:6" x14ac:dyDescent="0.2">
      <c r="F26076" s="450"/>
    </row>
    <row r="26077" spans="6:6" x14ac:dyDescent="0.2">
      <c r="F26077" s="450"/>
    </row>
    <row r="26078" spans="6:6" x14ac:dyDescent="0.2">
      <c r="F26078" s="450"/>
    </row>
    <row r="26079" spans="6:6" x14ac:dyDescent="0.2">
      <c r="F26079" s="450"/>
    </row>
    <row r="26080" spans="6:6" x14ac:dyDescent="0.2">
      <c r="F26080" s="450"/>
    </row>
    <row r="26081" spans="6:6" x14ac:dyDescent="0.2">
      <c r="F26081" s="450"/>
    </row>
    <row r="26082" spans="6:6" x14ac:dyDescent="0.2">
      <c r="F26082" s="450"/>
    </row>
    <row r="26083" spans="6:6" x14ac:dyDescent="0.2">
      <c r="F26083" s="450"/>
    </row>
    <row r="26084" spans="6:6" x14ac:dyDescent="0.2">
      <c r="F26084" s="450"/>
    </row>
    <row r="26085" spans="6:6" x14ac:dyDescent="0.2">
      <c r="F26085" s="450"/>
    </row>
    <row r="26086" spans="6:6" x14ac:dyDescent="0.2">
      <c r="F26086" s="450"/>
    </row>
    <row r="26087" spans="6:6" x14ac:dyDescent="0.2">
      <c r="F26087" s="450"/>
    </row>
    <row r="26088" spans="6:6" x14ac:dyDescent="0.2">
      <c r="F26088" s="450"/>
    </row>
    <row r="26089" spans="6:6" x14ac:dyDescent="0.2">
      <c r="F26089" s="450"/>
    </row>
    <row r="26090" spans="6:6" x14ac:dyDescent="0.2">
      <c r="F26090" s="450"/>
    </row>
    <row r="26091" spans="6:6" x14ac:dyDescent="0.2">
      <c r="F26091" s="450"/>
    </row>
    <row r="26092" spans="6:6" x14ac:dyDescent="0.2">
      <c r="F26092" s="450"/>
    </row>
    <row r="26093" spans="6:6" x14ac:dyDescent="0.2">
      <c r="F26093" s="450"/>
    </row>
    <row r="26094" spans="6:6" x14ac:dyDescent="0.2">
      <c r="F26094" s="450"/>
    </row>
    <row r="26095" spans="6:6" x14ac:dyDescent="0.2">
      <c r="F26095" s="450"/>
    </row>
    <row r="26096" spans="6:6" x14ac:dyDescent="0.2">
      <c r="F26096" s="450"/>
    </row>
    <row r="26097" spans="6:6" x14ac:dyDescent="0.2">
      <c r="F26097" s="450"/>
    </row>
    <row r="26098" spans="6:6" x14ac:dyDescent="0.2">
      <c r="F26098" s="450"/>
    </row>
    <row r="26099" spans="6:6" x14ac:dyDescent="0.2">
      <c r="F26099" s="450"/>
    </row>
    <row r="26100" spans="6:6" x14ac:dyDescent="0.2">
      <c r="F26100" s="450"/>
    </row>
    <row r="26101" spans="6:6" x14ac:dyDescent="0.2">
      <c r="F26101" s="450"/>
    </row>
    <row r="26102" spans="6:6" x14ac:dyDescent="0.2">
      <c r="F26102" s="450"/>
    </row>
    <row r="26103" spans="6:6" x14ac:dyDescent="0.2">
      <c r="F26103" s="450"/>
    </row>
    <row r="26104" spans="6:6" x14ac:dyDescent="0.2">
      <c r="F26104" s="450"/>
    </row>
    <row r="26105" spans="6:6" x14ac:dyDescent="0.2">
      <c r="F26105" s="450"/>
    </row>
    <row r="26106" spans="6:6" x14ac:dyDescent="0.2">
      <c r="F26106" s="450"/>
    </row>
    <row r="26107" spans="6:6" x14ac:dyDescent="0.2">
      <c r="F26107" s="450"/>
    </row>
    <row r="26108" spans="6:6" x14ac:dyDescent="0.2">
      <c r="F26108" s="450"/>
    </row>
    <row r="26109" spans="6:6" x14ac:dyDescent="0.2">
      <c r="F26109" s="450"/>
    </row>
    <row r="26110" spans="6:6" x14ac:dyDescent="0.2">
      <c r="F26110" s="450"/>
    </row>
    <row r="26111" spans="6:6" x14ac:dyDescent="0.2">
      <c r="F26111" s="450"/>
    </row>
    <row r="26112" spans="6:6" x14ac:dyDescent="0.2">
      <c r="F26112" s="450"/>
    </row>
    <row r="26113" spans="6:6" x14ac:dyDescent="0.2">
      <c r="F26113" s="450"/>
    </row>
    <row r="26114" spans="6:6" x14ac:dyDescent="0.2">
      <c r="F26114" s="450"/>
    </row>
    <row r="26115" spans="6:6" x14ac:dyDescent="0.2">
      <c r="F26115" s="450"/>
    </row>
    <row r="26116" spans="6:6" x14ac:dyDescent="0.2">
      <c r="F26116" s="450"/>
    </row>
    <row r="26117" spans="6:6" x14ac:dyDescent="0.2">
      <c r="F26117" s="450"/>
    </row>
    <row r="26118" spans="6:6" x14ac:dyDescent="0.2">
      <c r="F26118" s="450"/>
    </row>
    <row r="26119" spans="6:6" x14ac:dyDescent="0.2">
      <c r="F26119" s="450"/>
    </row>
    <row r="26120" spans="6:6" x14ac:dyDescent="0.2">
      <c r="F26120" s="450"/>
    </row>
    <row r="26121" spans="6:6" x14ac:dyDescent="0.2">
      <c r="F26121" s="450"/>
    </row>
    <row r="26122" spans="6:6" x14ac:dyDescent="0.2">
      <c r="F26122" s="450"/>
    </row>
    <row r="26123" spans="6:6" x14ac:dyDescent="0.2">
      <c r="F26123" s="450"/>
    </row>
    <row r="26124" spans="6:6" x14ac:dyDescent="0.2">
      <c r="F26124" s="450"/>
    </row>
    <row r="26125" spans="6:6" x14ac:dyDescent="0.2">
      <c r="F26125" s="450"/>
    </row>
    <row r="26126" spans="6:6" x14ac:dyDescent="0.2">
      <c r="F26126" s="450"/>
    </row>
    <row r="26127" spans="6:6" x14ac:dyDescent="0.2">
      <c r="F26127" s="450"/>
    </row>
    <row r="26128" spans="6:6" x14ac:dyDescent="0.2">
      <c r="F26128" s="450"/>
    </row>
    <row r="26129" spans="6:6" x14ac:dyDescent="0.2">
      <c r="F26129" s="450"/>
    </row>
    <row r="26130" spans="6:6" x14ac:dyDescent="0.2">
      <c r="F26130" s="450"/>
    </row>
    <row r="26131" spans="6:6" x14ac:dyDescent="0.2">
      <c r="F26131" s="450"/>
    </row>
    <row r="26132" spans="6:6" x14ac:dyDescent="0.2">
      <c r="F26132" s="450"/>
    </row>
    <row r="26133" spans="6:6" x14ac:dyDescent="0.2">
      <c r="F26133" s="450"/>
    </row>
    <row r="26134" spans="6:6" x14ac:dyDescent="0.2">
      <c r="F26134" s="450"/>
    </row>
    <row r="26135" spans="6:6" x14ac:dyDescent="0.2">
      <c r="F26135" s="450"/>
    </row>
    <row r="26136" spans="6:6" x14ac:dyDescent="0.2">
      <c r="F26136" s="450"/>
    </row>
    <row r="26137" spans="6:6" x14ac:dyDescent="0.2">
      <c r="F26137" s="450"/>
    </row>
    <row r="26138" spans="6:6" x14ac:dyDescent="0.2">
      <c r="F26138" s="450"/>
    </row>
    <row r="26139" spans="6:6" x14ac:dyDescent="0.2">
      <c r="F26139" s="450"/>
    </row>
    <row r="26140" spans="6:6" x14ac:dyDescent="0.2">
      <c r="F26140" s="450"/>
    </row>
    <row r="26141" spans="6:6" x14ac:dyDescent="0.2">
      <c r="F26141" s="450"/>
    </row>
    <row r="26142" spans="6:6" x14ac:dyDescent="0.2">
      <c r="F26142" s="450"/>
    </row>
    <row r="26143" spans="6:6" x14ac:dyDescent="0.2">
      <c r="F26143" s="450"/>
    </row>
    <row r="26144" spans="6:6" x14ac:dyDescent="0.2">
      <c r="F26144" s="450"/>
    </row>
    <row r="26145" spans="6:6" x14ac:dyDescent="0.2">
      <c r="F26145" s="450"/>
    </row>
    <row r="26146" spans="6:6" x14ac:dyDescent="0.2">
      <c r="F26146" s="450"/>
    </row>
    <row r="26147" spans="6:6" x14ac:dyDescent="0.2">
      <c r="F26147" s="450"/>
    </row>
    <row r="26148" spans="6:6" x14ac:dyDescent="0.2">
      <c r="F26148" s="450"/>
    </row>
    <row r="26149" spans="6:6" x14ac:dyDescent="0.2">
      <c r="F26149" s="450"/>
    </row>
    <row r="26150" spans="6:6" x14ac:dyDescent="0.2">
      <c r="F26150" s="450"/>
    </row>
    <row r="26151" spans="6:6" x14ac:dyDescent="0.2">
      <c r="F26151" s="450"/>
    </row>
    <row r="26152" spans="6:6" x14ac:dyDescent="0.2">
      <c r="F26152" s="450"/>
    </row>
    <row r="26153" spans="6:6" x14ac:dyDescent="0.2">
      <c r="F26153" s="450"/>
    </row>
    <row r="26154" spans="6:6" x14ac:dyDescent="0.2">
      <c r="F26154" s="450"/>
    </row>
    <row r="26155" spans="6:6" x14ac:dyDescent="0.2">
      <c r="F26155" s="450"/>
    </row>
    <row r="26156" spans="6:6" x14ac:dyDescent="0.2">
      <c r="F26156" s="450"/>
    </row>
    <row r="26157" spans="6:6" x14ac:dyDescent="0.2">
      <c r="F26157" s="450"/>
    </row>
    <row r="26158" spans="6:6" x14ac:dyDescent="0.2">
      <c r="F26158" s="450"/>
    </row>
    <row r="26159" spans="6:6" x14ac:dyDescent="0.2">
      <c r="F26159" s="450"/>
    </row>
    <row r="26160" spans="6:6" x14ac:dyDescent="0.2">
      <c r="F26160" s="450"/>
    </row>
    <row r="26161" spans="6:6" x14ac:dyDescent="0.2">
      <c r="F26161" s="450"/>
    </row>
    <row r="26162" spans="6:6" x14ac:dyDescent="0.2">
      <c r="F26162" s="450"/>
    </row>
    <row r="26163" spans="6:6" x14ac:dyDescent="0.2">
      <c r="F26163" s="450"/>
    </row>
    <row r="26164" spans="6:6" x14ac:dyDescent="0.2">
      <c r="F26164" s="450"/>
    </row>
    <row r="26165" spans="6:6" x14ac:dyDescent="0.2">
      <c r="F26165" s="450"/>
    </row>
    <row r="26166" spans="6:6" x14ac:dyDescent="0.2">
      <c r="F26166" s="450"/>
    </row>
    <row r="26167" spans="6:6" x14ac:dyDescent="0.2">
      <c r="F26167" s="450"/>
    </row>
    <row r="26168" spans="6:6" x14ac:dyDescent="0.2">
      <c r="F26168" s="450"/>
    </row>
    <row r="26169" spans="6:6" x14ac:dyDescent="0.2">
      <c r="F26169" s="450"/>
    </row>
    <row r="26170" spans="6:6" x14ac:dyDescent="0.2">
      <c r="F26170" s="450"/>
    </row>
    <row r="26171" spans="6:6" x14ac:dyDescent="0.2">
      <c r="F26171" s="450"/>
    </row>
    <row r="26172" spans="6:6" x14ac:dyDescent="0.2">
      <c r="F26172" s="450"/>
    </row>
    <row r="26173" spans="6:6" x14ac:dyDescent="0.2">
      <c r="F26173" s="450"/>
    </row>
    <row r="26174" spans="6:6" x14ac:dyDescent="0.2">
      <c r="F26174" s="450"/>
    </row>
    <row r="26175" spans="6:6" x14ac:dyDescent="0.2">
      <c r="F26175" s="450"/>
    </row>
    <row r="26176" spans="6:6" x14ac:dyDescent="0.2">
      <c r="F26176" s="450"/>
    </row>
    <row r="26177" spans="6:6" x14ac:dyDescent="0.2">
      <c r="F26177" s="450"/>
    </row>
    <row r="26178" spans="6:6" x14ac:dyDescent="0.2">
      <c r="F26178" s="450"/>
    </row>
    <row r="26179" spans="6:6" x14ac:dyDescent="0.2">
      <c r="F26179" s="450"/>
    </row>
    <row r="26180" spans="6:6" x14ac:dyDescent="0.2">
      <c r="F26180" s="450"/>
    </row>
    <row r="26181" spans="6:6" x14ac:dyDescent="0.2">
      <c r="F26181" s="450"/>
    </row>
    <row r="26182" spans="6:6" x14ac:dyDescent="0.2">
      <c r="F26182" s="450"/>
    </row>
    <row r="26183" spans="6:6" x14ac:dyDescent="0.2">
      <c r="F26183" s="450"/>
    </row>
    <row r="26184" spans="6:6" x14ac:dyDescent="0.2">
      <c r="F26184" s="450"/>
    </row>
    <row r="26185" spans="6:6" x14ac:dyDescent="0.2">
      <c r="F26185" s="450"/>
    </row>
    <row r="26186" spans="6:6" x14ac:dyDescent="0.2">
      <c r="F26186" s="450"/>
    </row>
    <row r="26187" spans="6:6" x14ac:dyDescent="0.2">
      <c r="F26187" s="450"/>
    </row>
    <row r="26188" spans="6:6" x14ac:dyDescent="0.2">
      <c r="F26188" s="450"/>
    </row>
    <row r="26189" spans="6:6" x14ac:dyDescent="0.2">
      <c r="F26189" s="450"/>
    </row>
    <row r="26190" spans="6:6" x14ac:dyDescent="0.2">
      <c r="F26190" s="450"/>
    </row>
    <row r="26191" spans="6:6" x14ac:dyDescent="0.2">
      <c r="F26191" s="450"/>
    </row>
    <row r="26192" spans="6:6" x14ac:dyDescent="0.2">
      <c r="F26192" s="450"/>
    </row>
    <row r="26193" spans="6:6" x14ac:dyDescent="0.2">
      <c r="F26193" s="450"/>
    </row>
    <row r="26194" spans="6:6" x14ac:dyDescent="0.2">
      <c r="F26194" s="450"/>
    </row>
    <row r="26195" spans="6:6" x14ac:dyDescent="0.2">
      <c r="F26195" s="450"/>
    </row>
    <row r="26196" spans="6:6" x14ac:dyDescent="0.2">
      <c r="F26196" s="450"/>
    </row>
    <row r="26197" spans="6:6" x14ac:dyDescent="0.2">
      <c r="F26197" s="450"/>
    </row>
    <row r="26198" spans="6:6" x14ac:dyDescent="0.2">
      <c r="F26198" s="450"/>
    </row>
    <row r="26199" spans="6:6" x14ac:dyDescent="0.2">
      <c r="F26199" s="450"/>
    </row>
    <row r="26200" spans="6:6" x14ac:dyDescent="0.2">
      <c r="F26200" s="450"/>
    </row>
    <row r="26201" spans="6:6" x14ac:dyDescent="0.2">
      <c r="F26201" s="450"/>
    </row>
    <row r="26202" spans="6:6" x14ac:dyDescent="0.2">
      <c r="F26202" s="450"/>
    </row>
    <row r="26203" spans="6:6" x14ac:dyDescent="0.2">
      <c r="F26203" s="450"/>
    </row>
    <row r="26204" spans="6:6" x14ac:dyDescent="0.2">
      <c r="F26204" s="450"/>
    </row>
    <row r="26205" spans="6:6" x14ac:dyDescent="0.2">
      <c r="F26205" s="450"/>
    </row>
    <row r="26206" spans="6:6" x14ac:dyDescent="0.2">
      <c r="F26206" s="450"/>
    </row>
    <row r="26207" spans="6:6" x14ac:dyDescent="0.2">
      <c r="F26207" s="450"/>
    </row>
    <row r="26208" spans="6:6" x14ac:dyDescent="0.2">
      <c r="F26208" s="450"/>
    </row>
    <row r="26209" spans="6:6" x14ac:dyDescent="0.2">
      <c r="F26209" s="450"/>
    </row>
    <row r="26210" spans="6:6" x14ac:dyDescent="0.2">
      <c r="F26210" s="450"/>
    </row>
    <row r="26211" spans="6:6" x14ac:dyDescent="0.2">
      <c r="F26211" s="450"/>
    </row>
    <row r="26212" spans="6:6" x14ac:dyDescent="0.2">
      <c r="F26212" s="450"/>
    </row>
    <row r="26213" spans="6:6" x14ac:dyDescent="0.2">
      <c r="F26213" s="450"/>
    </row>
    <row r="26214" spans="6:6" x14ac:dyDescent="0.2">
      <c r="F26214" s="450"/>
    </row>
    <row r="26215" spans="6:6" x14ac:dyDescent="0.2">
      <c r="F26215" s="450"/>
    </row>
    <row r="26216" spans="6:6" x14ac:dyDescent="0.2">
      <c r="F26216" s="450"/>
    </row>
    <row r="26217" spans="6:6" x14ac:dyDescent="0.2">
      <c r="F26217" s="450"/>
    </row>
    <row r="26218" spans="6:6" x14ac:dyDescent="0.2">
      <c r="F26218" s="450"/>
    </row>
    <row r="26219" spans="6:6" x14ac:dyDescent="0.2">
      <c r="F26219" s="450"/>
    </row>
    <row r="26220" spans="6:6" x14ac:dyDescent="0.2">
      <c r="F26220" s="450"/>
    </row>
    <row r="26221" spans="6:6" x14ac:dyDescent="0.2">
      <c r="F26221" s="450"/>
    </row>
    <row r="26222" spans="6:6" x14ac:dyDescent="0.2">
      <c r="F26222" s="450"/>
    </row>
    <row r="26223" spans="6:6" x14ac:dyDescent="0.2">
      <c r="F26223" s="450"/>
    </row>
    <row r="26224" spans="6:6" x14ac:dyDescent="0.2">
      <c r="F26224" s="450"/>
    </row>
    <row r="26225" spans="6:6" x14ac:dyDescent="0.2">
      <c r="F26225" s="450"/>
    </row>
    <row r="26226" spans="6:6" x14ac:dyDescent="0.2">
      <c r="F26226" s="450"/>
    </row>
    <row r="26227" spans="6:6" x14ac:dyDescent="0.2">
      <c r="F26227" s="450"/>
    </row>
    <row r="26228" spans="6:6" x14ac:dyDescent="0.2">
      <c r="F26228" s="450"/>
    </row>
    <row r="26229" spans="6:6" x14ac:dyDescent="0.2">
      <c r="F26229" s="450"/>
    </row>
    <row r="26230" spans="6:6" x14ac:dyDescent="0.2">
      <c r="F26230" s="450"/>
    </row>
    <row r="26231" spans="6:6" x14ac:dyDescent="0.2">
      <c r="F26231" s="450"/>
    </row>
    <row r="26232" spans="6:6" x14ac:dyDescent="0.2">
      <c r="F26232" s="450"/>
    </row>
    <row r="26233" spans="6:6" x14ac:dyDescent="0.2">
      <c r="F26233" s="450"/>
    </row>
    <row r="26234" spans="6:6" x14ac:dyDescent="0.2">
      <c r="F26234" s="450"/>
    </row>
    <row r="26235" spans="6:6" x14ac:dyDescent="0.2">
      <c r="F26235" s="450"/>
    </row>
    <row r="26236" spans="6:6" x14ac:dyDescent="0.2">
      <c r="F26236" s="450"/>
    </row>
    <row r="26237" spans="6:6" x14ac:dyDescent="0.2">
      <c r="F26237" s="450"/>
    </row>
    <row r="26238" spans="6:6" x14ac:dyDescent="0.2">
      <c r="F26238" s="450"/>
    </row>
    <row r="26239" spans="6:6" x14ac:dyDescent="0.2">
      <c r="F26239" s="450"/>
    </row>
    <row r="26240" spans="6:6" x14ac:dyDescent="0.2">
      <c r="F26240" s="450"/>
    </row>
    <row r="26241" spans="6:6" x14ac:dyDescent="0.2">
      <c r="F26241" s="450"/>
    </row>
    <row r="26242" spans="6:6" x14ac:dyDescent="0.2">
      <c r="F26242" s="450"/>
    </row>
    <row r="26243" spans="6:6" x14ac:dyDescent="0.2">
      <c r="F26243" s="450"/>
    </row>
    <row r="26244" spans="6:6" x14ac:dyDescent="0.2">
      <c r="F26244" s="450"/>
    </row>
    <row r="26245" spans="6:6" x14ac:dyDescent="0.2">
      <c r="F26245" s="450"/>
    </row>
    <row r="26246" spans="6:6" x14ac:dyDescent="0.2">
      <c r="F26246" s="450"/>
    </row>
    <row r="26247" spans="6:6" x14ac:dyDescent="0.2">
      <c r="F26247" s="450"/>
    </row>
    <row r="26248" spans="6:6" x14ac:dyDescent="0.2">
      <c r="F26248" s="450"/>
    </row>
    <row r="26249" spans="6:6" x14ac:dyDescent="0.2">
      <c r="F26249" s="450"/>
    </row>
    <row r="26250" spans="6:6" x14ac:dyDescent="0.2">
      <c r="F26250" s="450"/>
    </row>
    <row r="26251" spans="6:6" x14ac:dyDescent="0.2">
      <c r="F26251" s="450"/>
    </row>
    <row r="26252" spans="6:6" x14ac:dyDescent="0.2">
      <c r="F26252" s="450"/>
    </row>
    <row r="26253" spans="6:6" x14ac:dyDescent="0.2">
      <c r="F26253" s="450"/>
    </row>
    <row r="26254" spans="6:6" x14ac:dyDescent="0.2">
      <c r="F26254" s="450"/>
    </row>
    <row r="26255" spans="6:6" x14ac:dyDescent="0.2">
      <c r="F26255" s="450"/>
    </row>
    <row r="26256" spans="6:6" x14ac:dyDescent="0.2">
      <c r="F26256" s="450"/>
    </row>
    <row r="26257" spans="6:6" x14ac:dyDescent="0.2">
      <c r="F26257" s="450"/>
    </row>
    <row r="26258" spans="6:6" x14ac:dyDescent="0.2">
      <c r="F26258" s="450"/>
    </row>
    <row r="26259" spans="6:6" x14ac:dyDescent="0.2">
      <c r="F26259" s="450"/>
    </row>
    <row r="26260" spans="6:6" x14ac:dyDescent="0.2">
      <c r="F26260" s="450"/>
    </row>
    <row r="26261" spans="6:6" x14ac:dyDescent="0.2">
      <c r="F26261" s="450"/>
    </row>
    <row r="26262" spans="6:6" x14ac:dyDescent="0.2">
      <c r="F26262" s="450"/>
    </row>
    <row r="26263" spans="6:6" x14ac:dyDescent="0.2">
      <c r="F26263" s="450"/>
    </row>
    <row r="26264" spans="6:6" x14ac:dyDescent="0.2">
      <c r="F26264" s="450"/>
    </row>
    <row r="26265" spans="6:6" x14ac:dyDescent="0.2">
      <c r="F26265" s="450"/>
    </row>
    <row r="26266" spans="6:6" x14ac:dyDescent="0.2">
      <c r="F26266" s="450"/>
    </row>
    <row r="26267" spans="6:6" x14ac:dyDescent="0.2">
      <c r="F26267" s="450"/>
    </row>
    <row r="26268" spans="6:6" x14ac:dyDescent="0.2">
      <c r="F26268" s="450"/>
    </row>
    <row r="26269" spans="6:6" x14ac:dyDescent="0.2">
      <c r="F26269" s="450"/>
    </row>
    <row r="26270" spans="6:6" x14ac:dyDescent="0.2">
      <c r="F26270" s="450"/>
    </row>
    <row r="26271" spans="6:6" x14ac:dyDescent="0.2">
      <c r="F26271" s="450"/>
    </row>
    <row r="26272" spans="6:6" x14ac:dyDescent="0.2">
      <c r="F26272" s="450"/>
    </row>
    <row r="26273" spans="6:6" x14ac:dyDescent="0.2">
      <c r="F26273" s="450"/>
    </row>
    <row r="26274" spans="6:6" x14ac:dyDescent="0.2">
      <c r="F26274" s="450"/>
    </row>
    <row r="26275" spans="6:6" x14ac:dyDescent="0.2">
      <c r="F26275" s="450"/>
    </row>
    <row r="26276" spans="6:6" x14ac:dyDescent="0.2">
      <c r="F26276" s="450"/>
    </row>
    <row r="26277" spans="6:6" x14ac:dyDescent="0.2">
      <c r="F26277" s="450"/>
    </row>
    <row r="26278" spans="6:6" x14ac:dyDescent="0.2">
      <c r="F26278" s="450"/>
    </row>
    <row r="26279" spans="6:6" x14ac:dyDescent="0.2">
      <c r="F26279" s="450"/>
    </row>
    <row r="26280" spans="6:6" x14ac:dyDescent="0.2">
      <c r="F26280" s="450"/>
    </row>
    <row r="26281" spans="6:6" x14ac:dyDescent="0.2">
      <c r="F26281" s="450"/>
    </row>
    <row r="26282" spans="6:6" x14ac:dyDescent="0.2">
      <c r="F26282" s="450"/>
    </row>
    <row r="26283" spans="6:6" x14ac:dyDescent="0.2">
      <c r="F26283" s="450"/>
    </row>
    <row r="26284" spans="6:6" x14ac:dyDescent="0.2">
      <c r="F26284" s="450"/>
    </row>
    <row r="26285" spans="6:6" x14ac:dyDescent="0.2">
      <c r="F26285" s="450"/>
    </row>
    <row r="26286" spans="6:6" x14ac:dyDescent="0.2">
      <c r="F26286" s="450"/>
    </row>
    <row r="26287" spans="6:6" x14ac:dyDescent="0.2">
      <c r="F26287" s="450"/>
    </row>
    <row r="26288" spans="6:6" x14ac:dyDescent="0.2">
      <c r="F26288" s="450"/>
    </row>
    <row r="26289" spans="6:6" x14ac:dyDescent="0.2">
      <c r="F26289" s="450"/>
    </row>
    <row r="26290" spans="6:6" x14ac:dyDescent="0.2">
      <c r="F26290" s="450"/>
    </row>
    <row r="26291" spans="6:6" x14ac:dyDescent="0.2">
      <c r="F26291" s="450"/>
    </row>
    <row r="26292" spans="6:6" x14ac:dyDescent="0.2">
      <c r="F26292" s="450"/>
    </row>
    <row r="26293" spans="6:6" x14ac:dyDescent="0.2">
      <c r="F26293" s="450"/>
    </row>
    <row r="26294" spans="6:6" x14ac:dyDescent="0.2">
      <c r="F26294" s="450"/>
    </row>
    <row r="26295" spans="6:6" x14ac:dyDescent="0.2">
      <c r="F26295" s="450"/>
    </row>
    <row r="26296" spans="6:6" x14ac:dyDescent="0.2">
      <c r="F26296" s="450"/>
    </row>
    <row r="26297" spans="6:6" x14ac:dyDescent="0.2">
      <c r="F26297" s="450"/>
    </row>
    <row r="26298" spans="6:6" x14ac:dyDescent="0.2">
      <c r="F26298" s="450"/>
    </row>
    <row r="26299" spans="6:6" x14ac:dyDescent="0.2">
      <c r="F26299" s="450"/>
    </row>
    <row r="26300" spans="6:6" x14ac:dyDescent="0.2">
      <c r="F26300" s="450"/>
    </row>
    <row r="26301" spans="6:6" x14ac:dyDescent="0.2">
      <c r="F26301" s="450"/>
    </row>
    <row r="26302" spans="6:6" x14ac:dyDescent="0.2">
      <c r="F26302" s="450"/>
    </row>
    <row r="26303" spans="6:6" x14ac:dyDescent="0.2">
      <c r="F26303" s="450"/>
    </row>
    <row r="26304" spans="6:6" x14ac:dyDescent="0.2">
      <c r="F26304" s="450"/>
    </row>
    <row r="26305" spans="6:6" x14ac:dyDescent="0.2">
      <c r="F26305" s="450"/>
    </row>
    <row r="26306" spans="6:6" x14ac:dyDescent="0.2">
      <c r="F26306" s="450"/>
    </row>
    <row r="26307" spans="6:6" x14ac:dyDescent="0.2">
      <c r="F26307" s="450"/>
    </row>
    <row r="26308" spans="6:6" x14ac:dyDescent="0.2">
      <c r="F26308" s="450"/>
    </row>
    <row r="26309" spans="6:6" x14ac:dyDescent="0.2">
      <c r="F26309" s="450"/>
    </row>
    <row r="26310" spans="6:6" x14ac:dyDescent="0.2">
      <c r="F26310" s="450"/>
    </row>
    <row r="26311" spans="6:6" x14ac:dyDescent="0.2">
      <c r="F26311" s="450"/>
    </row>
    <row r="26312" spans="6:6" x14ac:dyDescent="0.2">
      <c r="F26312" s="450"/>
    </row>
    <row r="26313" spans="6:6" x14ac:dyDescent="0.2">
      <c r="F26313" s="450"/>
    </row>
    <row r="26314" spans="6:6" x14ac:dyDescent="0.2">
      <c r="F26314" s="450"/>
    </row>
    <row r="26315" spans="6:6" x14ac:dyDescent="0.2">
      <c r="F26315" s="450"/>
    </row>
    <row r="26316" spans="6:6" x14ac:dyDescent="0.2">
      <c r="F26316" s="450"/>
    </row>
    <row r="26317" spans="6:6" x14ac:dyDescent="0.2">
      <c r="F26317" s="450"/>
    </row>
    <row r="26318" spans="6:6" x14ac:dyDescent="0.2">
      <c r="F26318" s="450"/>
    </row>
    <row r="26319" spans="6:6" x14ac:dyDescent="0.2">
      <c r="F26319" s="450"/>
    </row>
    <row r="26320" spans="6:6" x14ac:dyDescent="0.2">
      <c r="F26320" s="450"/>
    </row>
    <row r="26321" spans="6:6" x14ac:dyDescent="0.2">
      <c r="F26321" s="450"/>
    </row>
    <row r="26322" spans="6:6" x14ac:dyDescent="0.2">
      <c r="F26322" s="450"/>
    </row>
    <row r="26323" spans="6:6" x14ac:dyDescent="0.2">
      <c r="F26323" s="450"/>
    </row>
    <row r="26324" spans="6:6" x14ac:dyDescent="0.2">
      <c r="F26324" s="450"/>
    </row>
    <row r="26325" spans="6:6" x14ac:dyDescent="0.2">
      <c r="F26325" s="450"/>
    </row>
    <row r="26326" spans="6:6" x14ac:dyDescent="0.2">
      <c r="F26326" s="450"/>
    </row>
    <row r="26327" spans="6:6" x14ac:dyDescent="0.2">
      <c r="F26327" s="450"/>
    </row>
    <row r="26328" spans="6:6" x14ac:dyDescent="0.2">
      <c r="F26328" s="450"/>
    </row>
    <row r="26329" spans="6:6" x14ac:dyDescent="0.2">
      <c r="F26329" s="450"/>
    </row>
    <row r="26330" spans="6:6" x14ac:dyDescent="0.2">
      <c r="F26330" s="450"/>
    </row>
    <row r="26331" spans="6:6" x14ac:dyDescent="0.2">
      <c r="F26331" s="450"/>
    </row>
    <row r="26332" spans="6:6" x14ac:dyDescent="0.2">
      <c r="F26332" s="450"/>
    </row>
    <row r="26333" spans="6:6" x14ac:dyDescent="0.2">
      <c r="F26333" s="450"/>
    </row>
    <row r="26334" spans="6:6" x14ac:dyDescent="0.2">
      <c r="F26334" s="450"/>
    </row>
    <row r="26335" spans="6:6" x14ac:dyDescent="0.2">
      <c r="F26335" s="450"/>
    </row>
    <row r="26336" spans="6:6" x14ac:dyDescent="0.2">
      <c r="F26336" s="450"/>
    </row>
    <row r="26337" spans="6:6" x14ac:dyDescent="0.2">
      <c r="F26337" s="450"/>
    </row>
    <row r="26338" spans="6:6" x14ac:dyDescent="0.2">
      <c r="F26338" s="450"/>
    </row>
    <row r="26339" spans="6:6" x14ac:dyDescent="0.2">
      <c r="F26339" s="450"/>
    </row>
    <row r="26340" spans="6:6" x14ac:dyDescent="0.2">
      <c r="F26340" s="450"/>
    </row>
    <row r="26341" spans="6:6" x14ac:dyDescent="0.2">
      <c r="F26341" s="450"/>
    </row>
    <row r="26342" spans="6:6" x14ac:dyDescent="0.2">
      <c r="F26342" s="450"/>
    </row>
    <row r="26343" spans="6:6" x14ac:dyDescent="0.2">
      <c r="F26343" s="450"/>
    </row>
    <row r="26344" spans="6:6" x14ac:dyDescent="0.2">
      <c r="F26344" s="450"/>
    </row>
    <row r="26345" spans="6:6" x14ac:dyDescent="0.2">
      <c r="F26345" s="450"/>
    </row>
    <row r="26346" spans="6:6" x14ac:dyDescent="0.2">
      <c r="F26346" s="450"/>
    </row>
    <row r="26347" spans="6:6" x14ac:dyDescent="0.2">
      <c r="F26347" s="450"/>
    </row>
    <row r="26348" spans="6:6" x14ac:dyDescent="0.2">
      <c r="F26348" s="450"/>
    </row>
    <row r="26349" spans="6:6" x14ac:dyDescent="0.2">
      <c r="F26349" s="450"/>
    </row>
    <row r="26350" spans="6:6" x14ac:dyDescent="0.2">
      <c r="F26350" s="450"/>
    </row>
    <row r="26351" spans="6:6" x14ac:dyDescent="0.2">
      <c r="F26351" s="450"/>
    </row>
    <row r="26352" spans="6:6" x14ac:dyDescent="0.2">
      <c r="F26352" s="450"/>
    </row>
    <row r="26353" spans="6:6" x14ac:dyDescent="0.2">
      <c r="F26353" s="450"/>
    </row>
    <row r="26354" spans="6:6" x14ac:dyDescent="0.2">
      <c r="F26354" s="450"/>
    </row>
    <row r="26355" spans="6:6" x14ac:dyDescent="0.2">
      <c r="F26355" s="450"/>
    </row>
    <row r="26356" spans="6:6" x14ac:dyDescent="0.2">
      <c r="F26356" s="450"/>
    </row>
    <row r="26357" spans="6:6" x14ac:dyDescent="0.2">
      <c r="F26357" s="450"/>
    </row>
    <row r="26358" spans="6:6" x14ac:dyDescent="0.2">
      <c r="F26358" s="450"/>
    </row>
    <row r="26359" spans="6:6" x14ac:dyDescent="0.2">
      <c r="F26359" s="450"/>
    </row>
    <row r="26360" spans="6:6" x14ac:dyDescent="0.2">
      <c r="F26360" s="450"/>
    </row>
    <row r="26361" spans="6:6" x14ac:dyDescent="0.2">
      <c r="F26361" s="450"/>
    </row>
    <row r="26362" spans="6:6" x14ac:dyDescent="0.2">
      <c r="F26362" s="450"/>
    </row>
    <row r="26363" spans="6:6" x14ac:dyDescent="0.2">
      <c r="F26363" s="450"/>
    </row>
    <row r="26364" spans="6:6" x14ac:dyDescent="0.2">
      <c r="F26364" s="450"/>
    </row>
    <row r="26365" spans="6:6" x14ac:dyDescent="0.2">
      <c r="F26365" s="450"/>
    </row>
    <row r="26366" spans="6:6" x14ac:dyDescent="0.2">
      <c r="F26366" s="450"/>
    </row>
    <row r="26367" spans="6:6" x14ac:dyDescent="0.2">
      <c r="F26367" s="450"/>
    </row>
    <row r="26368" spans="6:6" x14ac:dyDescent="0.2">
      <c r="F26368" s="450"/>
    </row>
    <row r="26369" spans="6:6" x14ac:dyDescent="0.2">
      <c r="F26369" s="450"/>
    </row>
    <row r="26370" spans="6:6" x14ac:dyDescent="0.2">
      <c r="F26370" s="450"/>
    </row>
    <row r="26371" spans="6:6" x14ac:dyDescent="0.2">
      <c r="F26371" s="450"/>
    </row>
    <row r="26372" spans="6:6" x14ac:dyDescent="0.2">
      <c r="F26372" s="450"/>
    </row>
    <row r="26373" spans="6:6" x14ac:dyDescent="0.2">
      <c r="F26373" s="450"/>
    </row>
    <row r="26374" spans="6:6" x14ac:dyDescent="0.2">
      <c r="F26374" s="450"/>
    </row>
    <row r="26375" spans="6:6" x14ac:dyDescent="0.2">
      <c r="F26375" s="450"/>
    </row>
    <row r="26376" spans="6:6" x14ac:dyDescent="0.2">
      <c r="F26376" s="450"/>
    </row>
    <row r="26377" spans="6:6" x14ac:dyDescent="0.2">
      <c r="F26377" s="450"/>
    </row>
    <row r="26378" spans="6:6" x14ac:dyDescent="0.2">
      <c r="F26378" s="450"/>
    </row>
    <row r="26379" spans="6:6" x14ac:dyDescent="0.2">
      <c r="F26379" s="450"/>
    </row>
    <row r="26380" spans="6:6" x14ac:dyDescent="0.2">
      <c r="F26380" s="450"/>
    </row>
    <row r="26381" spans="6:6" x14ac:dyDescent="0.2">
      <c r="F26381" s="450"/>
    </row>
    <row r="26382" spans="6:6" x14ac:dyDescent="0.2">
      <c r="F26382" s="450"/>
    </row>
    <row r="26383" spans="6:6" x14ac:dyDescent="0.2">
      <c r="F26383" s="450"/>
    </row>
    <row r="26384" spans="6:6" x14ac:dyDescent="0.2">
      <c r="F26384" s="450"/>
    </row>
    <row r="26385" spans="6:6" x14ac:dyDescent="0.2">
      <c r="F26385" s="450"/>
    </row>
    <row r="26386" spans="6:6" x14ac:dyDescent="0.2">
      <c r="F26386" s="450"/>
    </row>
    <row r="26387" spans="6:6" x14ac:dyDescent="0.2">
      <c r="F26387" s="450"/>
    </row>
    <row r="26388" spans="6:6" x14ac:dyDescent="0.2">
      <c r="F26388" s="450"/>
    </row>
    <row r="26389" spans="6:6" x14ac:dyDescent="0.2">
      <c r="F26389" s="450"/>
    </row>
    <row r="26390" spans="6:6" x14ac:dyDescent="0.2">
      <c r="F26390" s="450"/>
    </row>
    <row r="26391" spans="6:6" x14ac:dyDescent="0.2">
      <c r="F26391" s="450"/>
    </row>
    <row r="26392" spans="6:6" x14ac:dyDescent="0.2">
      <c r="F26392" s="450"/>
    </row>
    <row r="26393" spans="6:6" x14ac:dyDescent="0.2">
      <c r="F26393" s="450"/>
    </row>
    <row r="26394" spans="6:6" x14ac:dyDescent="0.2">
      <c r="F26394" s="450"/>
    </row>
    <row r="26395" spans="6:6" x14ac:dyDescent="0.2">
      <c r="F26395" s="450"/>
    </row>
    <row r="26396" spans="6:6" x14ac:dyDescent="0.2">
      <c r="F26396" s="450"/>
    </row>
    <row r="26397" spans="6:6" x14ac:dyDescent="0.2">
      <c r="F26397" s="450"/>
    </row>
    <row r="26398" spans="6:6" x14ac:dyDescent="0.2">
      <c r="F26398" s="450"/>
    </row>
    <row r="26399" spans="6:6" x14ac:dyDescent="0.2">
      <c r="F26399" s="450"/>
    </row>
    <row r="26400" spans="6:6" x14ac:dyDescent="0.2">
      <c r="F26400" s="450"/>
    </row>
    <row r="26401" spans="6:6" x14ac:dyDescent="0.2">
      <c r="F26401" s="450"/>
    </row>
    <row r="26402" spans="6:6" x14ac:dyDescent="0.2">
      <c r="F26402" s="450"/>
    </row>
    <row r="26403" spans="6:6" x14ac:dyDescent="0.2">
      <c r="F26403" s="450"/>
    </row>
    <row r="26404" spans="6:6" x14ac:dyDescent="0.2">
      <c r="F26404" s="450"/>
    </row>
    <row r="26405" spans="6:6" x14ac:dyDescent="0.2">
      <c r="F26405" s="450"/>
    </row>
    <row r="26406" spans="6:6" x14ac:dyDescent="0.2">
      <c r="F26406" s="450"/>
    </row>
    <row r="26407" spans="6:6" x14ac:dyDescent="0.2">
      <c r="F26407" s="450"/>
    </row>
    <row r="26408" spans="6:6" x14ac:dyDescent="0.2">
      <c r="F26408" s="450"/>
    </row>
    <row r="26409" spans="6:6" x14ac:dyDescent="0.2">
      <c r="F26409" s="450"/>
    </row>
    <row r="26410" spans="6:6" x14ac:dyDescent="0.2">
      <c r="F26410" s="450"/>
    </row>
    <row r="26411" spans="6:6" x14ac:dyDescent="0.2">
      <c r="F26411" s="450"/>
    </row>
    <row r="26412" spans="6:6" x14ac:dyDescent="0.2">
      <c r="F26412" s="450"/>
    </row>
    <row r="26413" spans="6:6" x14ac:dyDescent="0.2">
      <c r="F26413" s="450"/>
    </row>
    <row r="26414" spans="6:6" x14ac:dyDescent="0.2">
      <c r="F26414" s="450"/>
    </row>
    <row r="26415" spans="6:6" x14ac:dyDescent="0.2">
      <c r="F26415" s="450"/>
    </row>
    <row r="26416" spans="6:6" x14ac:dyDescent="0.2">
      <c r="F26416" s="450"/>
    </row>
    <row r="26417" spans="6:6" x14ac:dyDescent="0.2">
      <c r="F26417" s="450"/>
    </row>
    <row r="26418" spans="6:6" x14ac:dyDescent="0.2">
      <c r="F26418" s="450"/>
    </row>
    <row r="26419" spans="6:6" x14ac:dyDescent="0.2">
      <c r="F26419" s="450"/>
    </row>
    <row r="26420" spans="6:6" x14ac:dyDescent="0.2">
      <c r="F26420" s="450"/>
    </row>
    <row r="26421" spans="6:6" x14ac:dyDescent="0.2">
      <c r="F26421" s="450"/>
    </row>
    <row r="26422" spans="6:6" x14ac:dyDescent="0.2">
      <c r="F26422" s="450"/>
    </row>
    <row r="26423" spans="6:6" x14ac:dyDescent="0.2">
      <c r="F26423" s="450"/>
    </row>
    <row r="26424" spans="6:6" x14ac:dyDescent="0.2">
      <c r="F26424" s="450"/>
    </row>
    <row r="26425" spans="6:6" x14ac:dyDescent="0.2">
      <c r="F26425" s="450"/>
    </row>
    <row r="26426" spans="6:6" x14ac:dyDescent="0.2">
      <c r="F26426" s="450"/>
    </row>
    <row r="26427" spans="6:6" x14ac:dyDescent="0.2">
      <c r="F26427" s="450"/>
    </row>
    <row r="26428" spans="6:6" x14ac:dyDescent="0.2">
      <c r="F26428" s="450"/>
    </row>
    <row r="26429" spans="6:6" x14ac:dyDescent="0.2">
      <c r="F26429" s="450"/>
    </row>
    <row r="26430" spans="6:6" x14ac:dyDescent="0.2">
      <c r="F26430" s="450"/>
    </row>
    <row r="26431" spans="6:6" x14ac:dyDescent="0.2">
      <c r="F26431" s="450"/>
    </row>
    <row r="26432" spans="6:6" x14ac:dyDescent="0.2">
      <c r="F26432" s="450"/>
    </row>
    <row r="26433" spans="6:6" x14ac:dyDescent="0.2">
      <c r="F26433" s="450"/>
    </row>
    <row r="26434" spans="6:6" x14ac:dyDescent="0.2">
      <c r="F26434" s="450"/>
    </row>
    <row r="26435" spans="6:6" x14ac:dyDescent="0.2">
      <c r="F26435" s="450"/>
    </row>
    <row r="26436" spans="6:6" x14ac:dyDescent="0.2">
      <c r="F26436" s="450"/>
    </row>
    <row r="26437" spans="6:6" x14ac:dyDescent="0.2">
      <c r="F26437" s="450"/>
    </row>
    <row r="26438" spans="6:6" x14ac:dyDescent="0.2">
      <c r="F26438" s="450"/>
    </row>
    <row r="26439" spans="6:6" x14ac:dyDescent="0.2">
      <c r="F26439" s="450"/>
    </row>
    <row r="26440" spans="6:6" x14ac:dyDescent="0.2">
      <c r="F26440" s="450"/>
    </row>
    <row r="26441" spans="6:6" x14ac:dyDescent="0.2">
      <c r="F26441" s="450"/>
    </row>
    <row r="26442" spans="6:6" x14ac:dyDescent="0.2">
      <c r="F26442" s="450"/>
    </row>
    <row r="26443" spans="6:6" x14ac:dyDescent="0.2">
      <c r="F26443" s="450"/>
    </row>
    <row r="26444" spans="6:6" x14ac:dyDescent="0.2">
      <c r="F26444" s="450"/>
    </row>
    <row r="26445" spans="6:6" x14ac:dyDescent="0.2">
      <c r="F26445" s="450"/>
    </row>
    <row r="26446" spans="6:6" x14ac:dyDescent="0.2">
      <c r="F26446" s="450"/>
    </row>
    <row r="26447" spans="6:6" x14ac:dyDescent="0.2">
      <c r="F26447" s="450"/>
    </row>
    <row r="26448" spans="6:6" x14ac:dyDescent="0.2">
      <c r="F26448" s="450"/>
    </row>
    <row r="26449" spans="6:6" x14ac:dyDescent="0.2">
      <c r="F26449" s="450"/>
    </row>
    <row r="26450" spans="6:6" x14ac:dyDescent="0.2">
      <c r="F26450" s="450"/>
    </row>
    <row r="26451" spans="6:6" x14ac:dyDescent="0.2">
      <c r="F26451" s="450"/>
    </row>
    <row r="26452" spans="6:6" x14ac:dyDescent="0.2">
      <c r="F26452" s="450"/>
    </row>
    <row r="26453" spans="6:6" x14ac:dyDescent="0.2">
      <c r="F26453" s="450"/>
    </row>
    <row r="26454" spans="6:6" x14ac:dyDescent="0.2">
      <c r="F26454" s="450"/>
    </row>
    <row r="26455" spans="6:6" x14ac:dyDescent="0.2">
      <c r="F26455" s="450"/>
    </row>
    <row r="26456" spans="6:6" x14ac:dyDescent="0.2">
      <c r="F26456" s="450"/>
    </row>
    <row r="26457" spans="6:6" x14ac:dyDescent="0.2">
      <c r="F26457" s="450"/>
    </row>
    <row r="26458" spans="6:6" x14ac:dyDescent="0.2">
      <c r="F26458" s="450"/>
    </row>
    <row r="26459" spans="6:6" x14ac:dyDescent="0.2">
      <c r="F26459" s="450"/>
    </row>
    <row r="26460" spans="6:6" x14ac:dyDescent="0.2">
      <c r="F26460" s="450"/>
    </row>
    <row r="26461" spans="6:6" x14ac:dyDescent="0.2">
      <c r="F26461" s="450"/>
    </row>
    <row r="26462" spans="6:6" x14ac:dyDescent="0.2">
      <c r="F26462" s="450"/>
    </row>
    <row r="26463" spans="6:6" x14ac:dyDescent="0.2">
      <c r="F26463" s="450"/>
    </row>
    <row r="26464" spans="6:6" x14ac:dyDescent="0.2">
      <c r="F26464" s="450"/>
    </row>
    <row r="26465" spans="6:6" x14ac:dyDescent="0.2">
      <c r="F26465" s="450"/>
    </row>
    <row r="26466" spans="6:6" x14ac:dyDescent="0.2">
      <c r="F26466" s="450"/>
    </row>
    <row r="26467" spans="6:6" x14ac:dyDescent="0.2">
      <c r="F26467" s="450"/>
    </row>
    <row r="26468" spans="6:6" x14ac:dyDescent="0.2">
      <c r="F26468" s="450"/>
    </row>
    <row r="26469" spans="6:6" x14ac:dyDescent="0.2">
      <c r="F26469" s="450"/>
    </row>
    <row r="26470" spans="6:6" x14ac:dyDescent="0.2">
      <c r="F26470" s="450"/>
    </row>
    <row r="26471" spans="6:6" x14ac:dyDescent="0.2">
      <c r="F26471" s="450"/>
    </row>
    <row r="26472" spans="6:6" x14ac:dyDescent="0.2">
      <c r="F26472" s="450"/>
    </row>
    <row r="26473" spans="6:6" x14ac:dyDescent="0.2">
      <c r="F26473" s="450"/>
    </row>
    <row r="26474" spans="6:6" x14ac:dyDescent="0.2">
      <c r="F26474" s="450"/>
    </row>
    <row r="26475" spans="6:6" x14ac:dyDescent="0.2">
      <c r="F26475" s="450"/>
    </row>
    <row r="26476" spans="6:6" x14ac:dyDescent="0.2">
      <c r="F26476" s="450"/>
    </row>
    <row r="26477" spans="6:6" x14ac:dyDescent="0.2">
      <c r="F26477" s="450"/>
    </row>
    <row r="26478" spans="6:6" x14ac:dyDescent="0.2">
      <c r="F26478" s="450"/>
    </row>
    <row r="26479" spans="6:6" x14ac:dyDescent="0.2">
      <c r="F26479" s="450"/>
    </row>
    <row r="26480" spans="6:6" x14ac:dyDescent="0.2">
      <c r="F26480" s="450"/>
    </row>
    <row r="26481" spans="6:6" x14ac:dyDescent="0.2">
      <c r="F26481" s="450"/>
    </row>
    <row r="26482" spans="6:6" x14ac:dyDescent="0.2">
      <c r="F26482" s="450"/>
    </row>
    <row r="26483" spans="6:6" x14ac:dyDescent="0.2">
      <c r="F26483" s="450"/>
    </row>
    <row r="26484" spans="6:6" x14ac:dyDescent="0.2">
      <c r="F26484" s="450"/>
    </row>
    <row r="26485" spans="6:6" x14ac:dyDescent="0.2">
      <c r="F26485" s="450"/>
    </row>
    <row r="26486" spans="6:6" x14ac:dyDescent="0.2">
      <c r="F26486" s="450"/>
    </row>
    <row r="26487" spans="6:6" x14ac:dyDescent="0.2">
      <c r="F26487" s="450"/>
    </row>
    <row r="26488" spans="6:6" x14ac:dyDescent="0.2">
      <c r="F26488" s="450"/>
    </row>
    <row r="26489" spans="6:6" x14ac:dyDescent="0.2">
      <c r="F26489" s="450"/>
    </row>
    <row r="26490" spans="6:6" x14ac:dyDescent="0.2">
      <c r="F26490" s="450"/>
    </row>
    <row r="26491" spans="6:6" x14ac:dyDescent="0.2">
      <c r="F26491" s="450"/>
    </row>
    <row r="26492" spans="6:6" x14ac:dyDescent="0.2">
      <c r="F26492" s="450"/>
    </row>
    <row r="26493" spans="6:6" x14ac:dyDescent="0.2">
      <c r="F26493" s="450"/>
    </row>
    <row r="26494" spans="6:6" x14ac:dyDescent="0.2">
      <c r="F26494" s="450"/>
    </row>
    <row r="26495" spans="6:6" x14ac:dyDescent="0.2">
      <c r="F26495" s="450"/>
    </row>
    <row r="26496" spans="6:6" x14ac:dyDescent="0.2">
      <c r="F26496" s="450"/>
    </row>
    <row r="26497" spans="6:6" x14ac:dyDescent="0.2">
      <c r="F26497" s="450"/>
    </row>
    <row r="26498" spans="6:6" x14ac:dyDescent="0.2">
      <c r="F26498" s="450"/>
    </row>
    <row r="26499" spans="6:6" x14ac:dyDescent="0.2">
      <c r="F26499" s="450"/>
    </row>
    <row r="26500" spans="6:6" x14ac:dyDescent="0.2">
      <c r="F26500" s="450"/>
    </row>
    <row r="26501" spans="6:6" x14ac:dyDescent="0.2">
      <c r="F26501" s="450"/>
    </row>
    <row r="26502" spans="6:6" x14ac:dyDescent="0.2">
      <c r="F26502" s="450"/>
    </row>
    <row r="26503" spans="6:6" x14ac:dyDescent="0.2">
      <c r="F26503" s="450"/>
    </row>
    <row r="26504" spans="6:6" x14ac:dyDescent="0.2">
      <c r="F26504" s="450"/>
    </row>
    <row r="26505" spans="6:6" x14ac:dyDescent="0.2">
      <c r="F26505" s="450"/>
    </row>
    <row r="26506" spans="6:6" x14ac:dyDescent="0.2">
      <c r="F26506" s="450"/>
    </row>
    <row r="26507" spans="6:6" x14ac:dyDescent="0.2">
      <c r="F26507" s="450"/>
    </row>
    <row r="26508" spans="6:6" x14ac:dyDescent="0.2">
      <c r="F26508" s="450"/>
    </row>
    <row r="26509" spans="6:6" x14ac:dyDescent="0.2">
      <c r="F26509" s="450"/>
    </row>
    <row r="26510" spans="6:6" x14ac:dyDescent="0.2">
      <c r="F26510" s="450"/>
    </row>
    <row r="26511" spans="6:6" x14ac:dyDescent="0.2">
      <c r="F26511" s="450"/>
    </row>
    <row r="26512" spans="6:6" x14ac:dyDescent="0.2">
      <c r="F26512" s="450"/>
    </row>
    <row r="26513" spans="6:6" x14ac:dyDescent="0.2">
      <c r="F26513" s="450"/>
    </row>
    <row r="26514" spans="6:6" x14ac:dyDescent="0.2">
      <c r="F26514" s="450"/>
    </row>
    <row r="26515" spans="6:6" x14ac:dyDescent="0.2">
      <c r="F26515" s="450"/>
    </row>
    <row r="26516" spans="6:6" x14ac:dyDescent="0.2">
      <c r="F26516" s="450"/>
    </row>
    <row r="26517" spans="6:6" x14ac:dyDescent="0.2">
      <c r="F26517" s="450"/>
    </row>
    <row r="26518" spans="6:6" x14ac:dyDescent="0.2">
      <c r="F26518" s="450"/>
    </row>
    <row r="26519" spans="6:6" x14ac:dyDescent="0.2">
      <c r="F26519" s="450"/>
    </row>
    <row r="26520" spans="6:6" x14ac:dyDescent="0.2">
      <c r="F26520" s="450"/>
    </row>
    <row r="26521" spans="6:6" x14ac:dyDescent="0.2">
      <c r="F26521" s="450"/>
    </row>
    <row r="26522" spans="6:6" x14ac:dyDescent="0.2">
      <c r="F26522" s="450"/>
    </row>
    <row r="26523" spans="6:6" x14ac:dyDescent="0.2">
      <c r="F26523" s="450"/>
    </row>
    <row r="26524" spans="6:6" x14ac:dyDescent="0.2">
      <c r="F26524" s="450"/>
    </row>
    <row r="26525" spans="6:6" x14ac:dyDescent="0.2">
      <c r="F26525" s="450"/>
    </row>
    <row r="26526" spans="6:6" x14ac:dyDescent="0.2">
      <c r="F26526" s="450"/>
    </row>
    <row r="26527" spans="6:6" x14ac:dyDescent="0.2">
      <c r="F26527" s="450"/>
    </row>
    <row r="26528" spans="6:6" x14ac:dyDescent="0.2">
      <c r="F26528" s="450"/>
    </row>
    <row r="26529" spans="6:6" x14ac:dyDescent="0.2">
      <c r="F26529" s="450"/>
    </row>
    <row r="26530" spans="6:6" x14ac:dyDescent="0.2">
      <c r="F26530" s="450"/>
    </row>
    <row r="26531" spans="6:6" x14ac:dyDescent="0.2">
      <c r="F26531" s="450"/>
    </row>
    <row r="26532" spans="6:6" x14ac:dyDescent="0.2">
      <c r="F26532" s="450"/>
    </row>
    <row r="26533" spans="6:6" x14ac:dyDescent="0.2">
      <c r="F26533" s="450"/>
    </row>
    <row r="26534" spans="6:6" x14ac:dyDescent="0.2">
      <c r="F26534" s="450"/>
    </row>
    <row r="26535" spans="6:6" x14ac:dyDescent="0.2">
      <c r="F26535" s="450"/>
    </row>
    <row r="26536" spans="6:6" x14ac:dyDescent="0.2">
      <c r="F26536" s="450"/>
    </row>
    <row r="26537" spans="6:6" x14ac:dyDescent="0.2">
      <c r="F26537" s="450"/>
    </row>
    <row r="26538" spans="6:6" x14ac:dyDescent="0.2">
      <c r="F26538" s="450"/>
    </row>
    <row r="26539" spans="6:6" x14ac:dyDescent="0.2">
      <c r="F26539" s="450"/>
    </row>
    <row r="26540" spans="6:6" x14ac:dyDescent="0.2">
      <c r="F26540" s="450"/>
    </row>
    <row r="26541" spans="6:6" x14ac:dyDescent="0.2">
      <c r="F26541" s="450"/>
    </row>
    <row r="26542" spans="6:6" x14ac:dyDescent="0.2">
      <c r="F26542" s="450"/>
    </row>
    <row r="26543" spans="6:6" x14ac:dyDescent="0.2">
      <c r="F26543" s="450"/>
    </row>
    <row r="26544" spans="6:6" x14ac:dyDescent="0.2">
      <c r="F26544" s="450"/>
    </row>
    <row r="26545" spans="6:6" x14ac:dyDescent="0.2">
      <c r="F26545" s="450"/>
    </row>
    <row r="26546" spans="6:6" x14ac:dyDescent="0.2">
      <c r="F26546" s="450"/>
    </row>
    <row r="26547" spans="6:6" x14ac:dyDescent="0.2">
      <c r="F26547" s="450"/>
    </row>
    <row r="26548" spans="6:6" x14ac:dyDescent="0.2">
      <c r="F26548" s="450"/>
    </row>
    <row r="26549" spans="6:6" x14ac:dyDescent="0.2">
      <c r="F26549" s="450"/>
    </row>
    <row r="26550" spans="6:6" x14ac:dyDescent="0.2">
      <c r="F26550" s="450"/>
    </row>
    <row r="26551" spans="6:6" x14ac:dyDescent="0.2">
      <c r="F26551" s="450"/>
    </row>
    <row r="26552" spans="6:6" x14ac:dyDescent="0.2">
      <c r="F26552" s="450"/>
    </row>
    <row r="26553" spans="6:6" x14ac:dyDescent="0.2">
      <c r="F26553" s="450"/>
    </row>
    <row r="26554" spans="6:6" x14ac:dyDescent="0.2">
      <c r="F26554" s="450"/>
    </row>
    <row r="26555" spans="6:6" x14ac:dyDescent="0.2">
      <c r="F26555" s="450"/>
    </row>
    <row r="26556" spans="6:6" x14ac:dyDescent="0.2">
      <c r="F26556" s="450"/>
    </row>
    <row r="26557" spans="6:6" x14ac:dyDescent="0.2">
      <c r="F26557" s="450"/>
    </row>
    <row r="26558" spans="6:6" x14ac:dyDescent="0.2">
      <c r="F26558" s="450"/>
    </row>
    <row r="26559" spans="6:6" x14ac:dyDescent="0.2">
      <c r="F26559" s="450"/>
    </row>
    <row r="26560" spans="6:6" x14ac:dyDescent="0.2">
      <c r="F26560" s="450"/>
    </row>
    <row r="26561" spans="6:6" x14ac:dyDescent="0.2">
      <c r="F26561" s="450"/>
    </row>
    <row r="26562" spans="6:6" x14ac:dyDescent="0.2">
      <c r="F26562" s="450"/>
    </row>
    <row r="26563" spans="6:6" x14ac:dyDescent="0.2">
      <c r="F26563" s="450"/>
    </row>
    <row r="26564" spans="6:6" x14ac:dyDescent="0.2">
      <c r="F26564" s="450"/>
    </row>
    <row r="26565" spans="6:6" x14ac:dyDescent="0.2">
      <c r="F26565" s="450"/>
    </row>
    <row r="26566" spans="6:6" x14ac:dyDescent="0.2">
      <c r="F26566" s="450"/>
    </row>
    <row r="26567" spans="6:6" x14ac:dyDescent="0.2">
      <c r="F26567" s="450"/>
    </row>
    <row r="26568" spans="6:6" x14ac:dyDescent="0.2">
      <c r="F26568" s="450"/>
    </row>
    <row r="26569" spans="6:6" x14ac:dyDescent="0.2">
      <c r="F26569" s="450"/>
    </row>
    <row r="26570" spans="6:6" x14ac:dyDescent="0.2">
      <c r="F26570" s="450"/>
    </row>
    <row r="26571" spans="6:6" x14ac:dyDescent="0.2">
      <c r="F26571" s="450"/>
    </row>
    <row r="26572" spans="6:6" x14ac:dyDescent="0.2">
      <c r="F26572" s="450"/>
    </row>
    <row r="26573" spans="6:6" x14ac:dyDescent="0.2">
      <c r="F26573" s="450"/>
    </row>
    <row r="26574" spans="6:6" x14ac:dyDescent="0.2">
      <c r="F26574" s="450"/>
    </row>
    <row r="26575" spans="6:6" x14ac:dyDescent="0.2">
      <c r="F26575" s="450"/>
    </row>
    <row r="26576" spans="6:6" x14ac:dyDescent="0.2">
      <c r="F26576" s="450"/>
    </row>
    <row r="26577" spans="6:6" x14ac:dyDescent="0.2">
      <c r="F26577" s="450"/>
    </row>
    <row r="26578" spans="6:6" x14ac:dyDescent="0.2">
      <c r="F26578" s="450"/>
    </row>
    <row r="26579" spans="6:6" x14ac:dyDescent="0.2">
      <c r="F26579" s="450"/>
    </row>
    <row r="26580" spans="6:6" x14ac:dyDescent="0.2">
      <c r="F26580" s="450"/>
    </row>
    <row r="26581" spans="6:6" x14ac:dyDescent="0.2">
      <c r="F26581" s="450"/>
    </row>
    <row r="26582" spans="6:6" x14ac:dyDescent="0.2">
      <c r="F26582" s="450"/>
    </row>
    <row r="26583" spans="6:6" x14ac:dyDescent="0.2">
      <c r="F26583" s="450"/>
    </row>
    <row r="26584" spans="6:6" x14ac:dyDescent="0.2">
      <c r="F26584" s="450"/>
    </row>
    <row r="26585" spans="6:6" x14ac:dyDescent="0.2">
      <c r="F26585" s="450"/>
    </row>
    <row r="26586" spans="6:6" x14ac:dyDescent="0.2">
      <c r="F26586" s="450"/>
    </row>
    <row r="26587" spans="6:6" x14ac:dyDescent="0.2">
      <c r="F26587" s="450"/>
    </row>
    <row r="26588" spans="6:6" x14ac:dyDescent="0.2">
      <c r="F26588" s="450"/>
    </row>
    <row r="26589" spans="6:6" x14ac:dyDescent="0.2">
      <c r="F26589" s="450"/>
    </row>
    <row r="26590" spans="6:6" x14ac:dyDescent="0.2">
      <c r="F26590" s="450"/>
    </row>
    <row r="26591" spans="6:6" x14ac:dyDescent="0.2">
      <c r="F26591" s="450"/>
    </row>
    <row r="26592" spans="6:6" x14ac:dyDescent="0.2">
      <c r="F26592" s="450"/>
    </row>
    <row r="26593" spans="6:6" x14ac:dyDescent="0.2">
      <c r="F26593" s="450"/>
    </row>
    <row r="26594" spans="6:6" x14ac:dyDescent="0.2">
      <c r="F26594" s="450"/>
    </row>
    <row r="26595" spans="6:6" x14ac:dyDescent="0.2">
      <c r="F26595" s="450"/>
    </row>
    <row r="26596" spans="6:6" x14ac:dyDescent="0.2">
      <c r="F26596" s="450"/>
    </row>
    <row r="26597" spans="6:6" x14ac:dyDescent="0.2">
      <c r="F26597" s="450"/>
    </row>
    <row r="26598" spans="6:6" x14ac:dyDescent="0.2">
      <c r="F26598" s="450"/>
    </row>
    <row r="26599" spans="6:6" x14ac:dyDescent="0.2">
      <c r="F26599" s="450"/>
    </row>
    <row r="26600" spans="6:6" x14ac:dyDescent="0.2">
      <c r="F26600" s="450"/>
    </row>
    <row r="26601" spans="6:6" x14ac:dyDescent="0.2">
      <c r="F26601" s="450"/>
    </row>
    <row r="26602" spans="6:6" x14ac:dyDescent="0.2">
      <c r="F26602" s="450"/>
    </row>
    <row r="26603" spans="6:6" x14ac:dyDescent="0.2">
      <c r="F26603" s="450"/>
    </row>
    <row r="26604" spans="6:6" x14ac:dyDescent="0.2">
      <c r="F26604" s="450"/>
    </row>
    <row r="26605" spans="6:6" x14ac:dyDescent="0.2">
      <c r="F26605" s="450"/>
    </row>
    <row r="26606" spans="6:6" x14ac:dyDescent="0.2">
      <c r="F26606" s="450"/>
    </row>
    <row r="26607" spans="6:6" x14ac:dyDescent="0.2">
      <c r="F26607" s="450"/>
    </row>
    <row r="26608" spans="6:6" x14ac:dyDescent="0.2">
      <c r="F26608" s="450"/>
    </row>
    <row r="26609" spans="6:6" x14ac:dyDescent="0.2">
      <c r="F26609" s="450"/>
    </row>
    <row r="26610" spans="6:6" x14ac:dyDescent="0.2">
      <c r="F26610" s="450"/>
    </row>
    <row r="26611" spans="6:6" x14ac:dyDescent="0.2">
      <c r="F26611" s="450"/>
    </row>
    <row r="26612" spans="6:6" x14ac:dyDescent="0.2">
      <c r="F26612" s="450"/>
    </row>
    <row r="26613" spans="6:6" x14ac:dyDescent="0.2">
      <c r="F26613" s="450"/>
    </row>
    <row r="26614" spans="6:6" x14ac:dyDescent="0.2">
      <c r="F26614" s="450"/>
    </row>
    <row r="26615" spans="6:6" x14ac:dyDescent="0.2">
      <c r="F26615" s="450"/>
    </row>
    <row r="26616" spans="6:6" x14ac:dyDescent="0.2">
      <c r="F26616" s="450"/>
    </row>
    <row r="26617" spans="6:6" x14ac:dyDescent="0.2">
      <c r="F26617" s="450"/>
    </row>
    <row r="26618" spans="6:6" x14ac:dyDescent="0.2">
      <c r="F26618" s="450"/>
    </row>
    <row r="26619" spans="6:6" x14ac:dyDescent="0.2">
      <c r="F26619" s="450"/>
    </row>
    <row r="26620" spans="6:6" x14ac:dyDescent="0.2">
      <c r="F26620" s="450"/>
    </row>
    <row r="26621" spans="6:6" x14ac:dyDescent="0.2">
      <c r="F26621" s="450"/>
    </row>
    <row r="26622" spans="6:6" x14ac:dyDescent="0.2">
      <c r="F26622" s="450"/>
    </row>
    <row r="26623" spans="6:6" x14ac:dyDescent="0.2">
      <c r="F26623" s="450"/>
    </row>
    <row r="26624" spans="6:6" x14ac:dyDescent="0.2">
      <c r="F26624" s="450"/>
    </row>
    <row r="26625" spans="6:6" x14ac:dyDescent="0.2">
      <c r="F26625" s="450"/>
    </row>
    <row r="26626" spans="6:6" x14ac:dyDescent="0.2">
      <c r="F26626" s="450"/>
    </row>
    <row r="26627" spans="6:6" x14ac:dyDescent="0.2">
      <c r="F26627" s="450"/>
    </row>
    <row r="26628" spans="6:6" x14ac:dyDescent="0.2">
      <c r="F26628" s="450"/>
    </row>
    <row r="26629" spans="6:6" x14ac:dyDescent="0.2">
      <c r="F26629" s="450"/>
    </row>
    <row r="26630" spans="6:6" x14ac:dyDescent="0.2">
      <c r="F26630" s="450"/>
    </row>
    <row r="26631" spans="6:6" x14ac:dyDescent="0.2">
      <c r="F26631" s="450"/>
    </row>
    <row r="26632" spans="6:6" x14ac:dyDescent="0.2">
      <c r="F26632" s="450"/>
    </row>
    <row r="26633" spans="6:6" x14ac:dyDescent="0.2">
      <c r="F26633" s="450"/>
    </row>
    <row r="26634" spans="6:6" x14ac:dyDescent="0.2">
      <c r="F26634" s="450"/>
    </row>
    <row r="26635" spans="6:6" x14ac:dyDescent="0.2">
      <c r="F26635" s="450"/>
    </row>
    <row r="26636" spans="6:6" x14ac:dyDescent="0.2">
      <c r="F26636" s="450"/>
    </row>
    <row r="26637" spans="6:6" x14ac:dyDescent="0.2">
      <c r="F26637" s="450"/>
    </row>
    <row r="26638" spans="6:6" x14ac:dyDescent="0.2">
      <c r="F26638" s="450"/>
    </row>
    <row r="26639" spans="6:6" x14ac:dyDescent="0.2">
      <c r="F26639" s="450"/>
    </row>
    <row r="26640" spans="6:6" x14ac:dyDescent="0.2">
      <c r="F26640" s="450"/>
    </row>
    <row r="26641" spans="6:6" x14ac:dyDescent="0.2">
      <c r="F26641" s="450"/>
    </row>
    <row r="26642" spans="6:6" x14ac:dyDescent="0.2">
      <c r="F26642" s="450"/>
    </row>
    <row r="26643" spans="6:6" x14ac:dyDescent="0.2">
      <c r="F26643" s="450"/>
    </row>
    <row r="26644" spans="6:6" x14ac:dyDescent="0.2">
      <c r="F26644" s="450"/>
    </row>
    <row r="26645" spans="6:6" x14ac:dyDescent="0.2">
      <c r="F26645" s="450"/>
    </row>
    <row r="26646" spans="6:6" x14ac:dyDescent="0.2">
      <c r="F26646" s="450"/>
    </row>
    <row r="26647" spans="6:6" x14ac:dyDescent="0.2">
      <c r="F26647" s="450"/>
    </row>
    <row r="26648" spans="6:6" x14ac:dyDescent="0.2">
      <c r="F26648" s="450"/>
    </row>
    <row r="26649" spans="6:6" x14ac:dyDescent="0.2">
      <c r="F26649" s="450"/>
    </row>
    <row r="26650" spans="6:6" x14ac:dyDescent="0.2">
      <c r="F26650" s="450"/>
    </row>
    <row r="26651" spans="6:6" x14ac:dyDescent="0.2">
      <c r="F26651" s="450"/>
    </row>
    <row r="26652" spans="6:6" x14ac:dyDescent="0.2">
      <c r="F26652" s="450"/>
    </row>
    <row r="26653" spans="6:6" x14ac:dyDescent="0.2">
      <c r="F26653" s="450"/>
    </row>
    <row r="26654" spans="6:6" x14ac:dyDescent="0.2">
      <c r="F26654" s="450"/>
    </row>
    <row r="26655" spans="6:6" x14ac:dyDescent="0.2">
      <c r="F26655" s="450"/>
    </row>
    <row r="26656" spans="6:6" x14ac:dyDescent="0.2">
      <c r="F26656" s="450"/>
    </row>
    <row r="26657" spans="6:6" x14ac:dyDescent="0.2">
      <c r="F26657" s="450"/>
    </row>
    <row r="26658" spans="6:6" x14ac:dyDescent="0.2">
      <c r="F26658" s="450"/>
    </row>
    <row r="26659" spans="6:6" x14ac:dyDescent="0.2">
      <c r="F26659" s="450"/>
    </row>
    <row r="26660" spans="6:6" x14ac:dyDescent="0.2">
      <c r="F26660" s="450"/>
    </row>
    <row r="26661" spans="6:6" x14ac:dyDescent="0.2">
      <c r="F26661" s="450"/>
    </row>
    <row r="26662" spans="6:6" x14ac:dyDescent="0.2">
      <c r="F26662" s="450"/>
    </row>
    <row r="26663" spans="6:6" x14ac:dyDescent="0.2">
      <c r="F26663" s="450"/>
    </row>
    <row r="26664" spans="6:6" x14ac:dyDescent="0.2">
      <c r="F26664" s="450"/>
    </row>
    <row r="26665" spans="6:6" x14ac:dyDescent="0.2">
      <c r="F26665" s="450"/>
    </row>
    <row r="26666" spans="6:6" x14ac:dyDescent="0.2">
      <c r="F26666" s="450"/>
    </row>
    <row r="26667" spans="6:6" x14ac:dyDescent="0.2">
      <c r="F26667" s="450"/>
    </row>
    <row r="26668" spans="6:6" x14ac:dyDescent="0.2">
      <c r="F26668" s="450"/>
    </row>
    <row r="26669" spans="6:6" x14ac:dyDescent="0.2">
      <c r="F26669" s="450"/>
    </row>
    <row r="26670" spans="6:6" x14ac:dyDescent="0.2">
      <c r="F26670" s="450"/>
    </row>
    <row r="26671" spans="6:6" x14ac:dyDescent="0.2">
      <c r="F26671" s="450"/>
    </row>
    <row r="26672" spans="6:6" x14ac:dyDescent="0.2">
      <c r="F26672" s="450"/>
    </row>
    <row r="26673" spans="6:6" x14ac:dyDescent="0.2">
      <c r="F26673" s="450"/>
    </row>
    <row r="26674" spans="6:6" x14ac:dyDescent="0.2">
      <c r="F26674" s="450"/>
    </row>
    <row r="26675" spans="6:6" x14ac:dyDescent="0.2">
      <c r="F26675" s="450"/>
    </row>
    <row r="26676" spans="6:6" x14ac:dyDescent="0.2">
      <c r="F26676" s="450"/>
    </row>
    <row r="26677" spans="6:6" x14ac:dyDescent="0.2">
      <c r="F26677" s="450"/>
    </row>
    <row r="26678" spans="6:6" x14ac:dyDescent="0.2">
      <c r="F26678" s="450"/>
    </row>
    <row r="26679" spans="6:6" x14ac:dyDescent="0.2">
      <c r="F26679" s="450"/>
    </row>
    <row r="26680" spans="6:6" x14ac:dyDescent="0.2">
      <c r="F26680" s="450"/>
    </row>
    <row r="26681" spans="6:6" x14ac:dyDescent="0.2">
      <c r="F26681" s="450"/>
    </row>
    <row r="26682" spans="6:6" x14ac:dyDescent="0.2">
      <c r="F26682" s="450"/>
    </row>
    <row r="26683" spans="6:6" x14ac:dyDescent="0.2">
      <c r="F26683" s="450"/>
    </row>
    <row r="26684" spans="6:6" x14ac:dyDescent="0.2">
      <c r="F26684" s="450"/>
    </row>
    <row r="26685" spans="6:6" x14ac:dyDescent="0.2">
      <c r="F26685" s="450"/>
    </row>
    <row r="26686" spans="6:6" x14ac:dyDescent="0.2">
      <c r="F26686" s="450"/>
    </row>
    <row r="26687" spans="6:6" x14ac:dyDescent="0.2">
      <c r="F26687" s="450"/>
    </row>
    <row r="26688" spans="6:6" x14ac:dyDescent="0.2">
      <c r="F26688" s="450"/>
    </row>
    <row r="26689" spans="6:6" x14ac:dyDescent="0.2">
      <c r="F26689" s="450"/>
    </row>
    <row r="26690" spans="6:6" x14ac:dyDescent="0.2">
      <c r="F26690" s="450"/>
    </row>
    <row r="26691" spans="6:6" x14ac:dyDescent="0.2">
      <c r="F26691" s="450"/>
    </row>
    <row r="26692" spans="6:6" x14ac:dyDescent="0.2">
      <c r="F26692" s="450"/>
    </row>
    <row r="26693" spans="6:6" x14ac:dyDescent="0.2">
      <c r="F26693" s="450"/>
    </row>
    <row r="26694" spans="6:6" x14ac:dyDescent="0.2">
      <c r="F26694" s="450"/>
    </row>
    <row r="26695" spans="6:6" x14ac:dyDescent="0.2">
      <c r="F26695" s="450"/>
    </row>
    <row r="26696" spans="6:6" x14ac:dyDescent="0.2">
      <c r="F26696" s="450"/>
    </row>
    <row r="26697" spans="6:6" x14ac:dyDescent="0.2">
      <c r="F26697" s="450"/>
    </row>
    <row r="26698" spans="6:6" x14ac:dyDescent="0.2">
      <c r="F26698" s="450"/>
    </row>
    <row r="26699" spans="6:6" x14ac:dyDescent="0.2">
      <c r="F26699" s="450"/>
    </row>
    <row r="26700" spans="6:6" x14ac:dyDescent="0.2">
      <c r="F26700" s="450"/>
    </row>
    <row r="26701" spans="6:6" x14ac:dyDescent="0.2">
      <c r="F26701" s="450"/>
    </row>
    <row r="26702" spans="6:6" x14ac:dyDescent="0.2">
      <c r="F26702" s="450"/>
    </row>
    <row r="26703" spans="6:6" x14ac:dyDescent="0.2">
      <c r="F26703" s="450"/>
    </row>
    <row r="26704" spans="6:6" x14ac:dyDescent="0.2">
      <c r="F26704" s="450"/>
    </row>
    <row r="26705" spans="6:6" x14ac:dyDescent="0.2">
      <c r="F26705" s="450"/>
    </row>
    <row r="26706" spans="6:6" x14ac:dyDescent="0.2">
      <c r="F26706" s="450"/>
    </row>
    <row r="26707" spans="6:6" x14ac:dyDescent="0.2">
      <c r="F26707" s="450"/>
    </row>
    <row r="26708" spans="6:6" x14ac:dyDescent="0.2">
      <c r="F26708" s="450"/>
    </row>
    <row r="26709" spans="6:6" x14ac:dyDescent="0.2">
      <c r="F26709" s="450"/>
    </row>
    <row r="26710" spans="6:6" x14ac:dyDescent="0.2">
      <c r="F26710" s="450"/>
    </row>
    <row r="26711" spans="6:6" x14ac:dyDescent="0.2">
      <c r="F26711" s="450"/>
    </row>
    <row r="26712" spans="6:6" x14ac:dyDescent="0.2">
      <c r="F26712" s="450"/>
    </row>
    <row r="26713" spans="6:6" x14ac:dyDescent="0.2">
      <c r="F26713" s="450"/>
    </row>
    <row r="26714" spans="6:6" x14ac:dyDescent="0.2">
      <c r="F26714" s="450"/>
    </row>
    <row r="26715" spans="6:6" x14ac:dyDescent="0.2">
      <c r="F26715" s="450"/>
    </row>
    <row r="26716" spans="6:6" x14ac:dyDescent="0.2">
      <c r="F26716" s="450"/>
    </row>
    <row r="26717" spans="6:6" x14ac:dyDescent="0.2">
      <c r="F26717" s="450"/>
    </row>
    <row r="26718" spans="6:6" x14ac:dyDescent="0.2">
      <c r="F26718" s="450"/>
    </row>
    <row r="26719" spans="6:6" x14ac:dyDescent="0.2">
      <c r="F26719" s="450"/>
    </row>
    <row r="26720" spans="6:6" x14ac:dyDescent="0.2">
      <c r="F26720" s="450"/>
    </row>
    <row r="26721" spans="6:6" x14ac:dyDescent="0.2">
      <c r="F26721" s="450"/>
    </row>
    <row r="26722" spans="6:6" x14ac:dyDescent="0.2">
      <c r="F26722" s="450"/>
    </row>
    <row r="26723" spans="6:6" x14ac:dyDescent="0.2">
      <c r="F26723" s="450"/>
    </row>
    <row r="26724" spans="6:6" x14ac:dyDescent="0.2">
      <c r="F26724" s="450"/>
    </row>
    <row r="26725" spans="6:6" x14ac:dyDescent="0.2">
      <c r="F26725" s="450"/>
    </row>
    <row r="26726" spans="6:6" x14ac:dyDescent="0.2">
      <c r="F26726" s="450"/>
    </row>
    <row r="26727" spans="6:6" x14ac:dyDescent="0.2">
      <c r="F26727" s="450"/>
    </row>
    <row r="26728" spans="6:6" x14ac:dyDescent="0.2">
      <c r="F26728" s="450"/>
    </row>
    <row r="26729" spans="6:6" x14ac:dyDescent="0.2">
      <c r="F26729" s="450"/>
    </row>
    <row r="26730" spans="6:6" x14ac:dyDescent="0.2">
      <c r="F26730" s="450"/>
    </row>
    <row r="26731" spans="6:6" x14ac:dyDescent="0.2">
      <c r="F26731" s="450"/>
    </row>
    <row r="26732" spans="6:6" x14ac:dyDescent="0.2">
      <c r="F26732" s="450"/>
    </row>
    <row r="26733" spans="6:6" x14ac:dyDescent="0.2">
      <c r="F26733" s="450"/>
    </row>
    <row r="26734" spans="6:6" x14ac:dyDescent="0.2">
      <c r="F26734" s="450"/>
    </row>
    <row r="26735" spans="6:6" x14ac:dyDescent="0.2">
      <c r="F26735" s="450"/>
    </row>
    <row r="26736" spans="6:6" x14ac:dyDescent="0.2">
      <c r="F26736" s="450"/>
    </row>
    <row r="26737" spans="6:6" x14ac:dyDescent="0.2">
      <c r="F26737" s="450"/>
    </row>
    <row r="26738" spans="6:6" x14ac:dyDescent="0.2">
      <c r="F26738" s="450"/>
    </row>
    <row r="26739" spans="6:6" x14ac:dyDescent="0.2">
      <c r="F26739" s="450"/>
    </row>
    <row r="26740" spans="6:6" x14ac:dyDescent="0.2">
      <c r="F26740" s="450"/>
    </row>
    <row r="26741" spans="6:6" x14ac:dyDescent="0.2">
      <c r="F26741" s="450"/>
    </row>
    <row r="26742" spans="6:6" x14ac:dyDescent="0.2">
      <c r="F26742" s="450"/>
    </row>
    <row r="26743" spans="6:6" x14ac:dyDescent="0.2">
      <c r="F26743" s="450"/>
    </row>
    <row r="26744" spans="6:6" x14ac:dyDescent="0.2">
      <c r="F26744" s="450"/>
    </row>
    <row r="26745" spans="6:6" x14ac:dyDescent="0.2">
      <c r="F26745" s="450"/>
    </row>
    <row r="26746" spans="6:6" x14ac:dyDescent="0.2">
      <c r="F26746" s="450"/>
    </row>
    <row r="26747" spans="6:6" x14ac:dyDescent="0.2">
      <c r="F26747" s="450"/>
    </row>
    <row r="26748" spans="6:6" x14ac:dyDescent="0.2">
      <c r="F26748" s="450"/>
    </row>
    <row r="26749" spans="6:6" x14ac:dyDescent="0.2">
      <c r="F26749" s="450"/>
    </row>
    <row r="26750" spans="6:6" x14ac:dyDescent="0.2">
      <c r="F26750" s="450"/>
    </row>
    <row r="26751" spans="6:6" x14ac:dyDescent="0.2">
      <c r="F26751" s="450"/>
    </row>
    <row r="26752" spans="6:6" x14ac:dyDescent="0.2">
      <c r="F26752" s="450"/>
    </row>
    <row r="26753" spans="6:6" x14ac:dyDescent="0.2">
      <c r="F26753" s="450"/>
    </row>
    <row r="26754" spans="6:6" x14ac:dyDescent="0.2">
      <c r="F26754" s="450"/>
    </row>
    <row r="26755" spans="6:6" x14ac:dyDescent="0.2">
      <c r="F26755" s="450"/>
    </row>
    <row r="26756" spans="6:6" x14ac:dyDescent="0.2">
      <c r="F26756" s="450"/>
    </row>
    <row r="26757" spans="6:6" x14ac:dyDescent="0.2">
      <c r="F26757" s="450"/>
    </row>
    <row r="26758" spans="6:6" x14ac:dyDescent="0.2">
      <c r="F26758" s="450"/>
    </row>
    <row r="26759" spans="6:6" x14ac:dyDescent="0.2">
      <c r="F26759" s="450"/>
    </row>
    <row r="26760" spans="6:6" x14ac:dyDescent="0.2">
      <c r="F26760" s="450"/>
    </row>
    <row r="26761" spans="6:6" x14ac:dyDescent="0.2">
      <c r="F26761" s="450"/>
    </row>
    <row r="26762" spans="6:6" x14ac:dyDescent="0.2">
      <c r="F26762" s="450"/>
    </row>
    <row r="26763" spans="6:6" x14ac:dyDescent="0.2">
      <c r="F26763" s="450"/>
    </row>
    <row r="26764" spans="6:6" x14ac:dyDescent="0.2">
      <c r="F26764" s="450"/>
    </row>
    <row r="26765" spans="6:6" x14ac:dyDescent="0.2">
      <c r="F26765" s="450"/>
    </row>
    <row r="26766" spans="6:6" x14ac:dyDescent="0.2">
      <c r="F26766" s="450"/>
    </row>
    <row r="26767" spans="6:6" x14ac:dyDescent="0.2">
      <c r="F26767" s="450"/>
    </row>
    <row r="26768" spans="6:6" x14ac:dyDescent="0.2">
      <c r="F26768" s="450"/>
    </row>
    <row r="26769" spans="6:6" x14ac:dyDescent="0.2">
      <c r="F26769" s="450"/>
    </row>
    <row r="26770" spans="6:6" x14ac:dyDescent="0.2">
      <c r="F26770" s="450"/>
    </row>
    <row r="26771" spans="6:6" x14ac:dyDescent="0.2">
      <c r="F26771" s="450"/>
    </row>
    <row r="26772" spans="6:6" x14ac:dyDescent="0.2">
      <c r="F26772" s="450"/>
    </row>
    <row r="26773" spans="6:6" x14ac:dyDescent="0.2">
      <c r="F26773" s="450"/>
    </row>
    <row r="26774" spans="6:6" x14ac:dyDescent="0.2">
      <c r="F26774" s="450"/>
    </row>
    <row r="26775" spans="6:6" x14ac:dyDescent="0.2">
      <c r="F26775" s="450"/>
    </row>
    <row r="26776" spans="6:6" x14ac:dyDescent="0.2">
      <c r="F26776" s="450"/>
    </row>
    <row r="26777" spans="6:6" x14ac:dyDescent="0.2">
      <c r="F26777" s="450"/>
    </row>
    <row r="26778" spans="6:6" x14ac:dyDescent="0.2">
      <c r="F26778" s="450"/>
    </row>
    <row r="26779" spans="6:6" x14ac:dyDescent="0.2">
      <c r="F26779" s="450"/>
    </row>
    <row r="26780" spans="6:6" x14ac:dyDescent="0.2">
      <c r="F26780" s="450"/>
    </row>
    <row r="26781" spans="6:6" x14ac:dyDescent="0.2">
      <c r="F26781" s="450"/>
    </row>
    <row r="26782" spans="6:6" x14ac:dyDescent="0.2">
      <c r="F26782" s="450"/>
    </row>
    <row r="26783" spans="6:6" x14ac:dyDescent="0.2">
      <c r="F26783" s="450"/>
    </row>
    <row r="26784" spans="6:6" x14ac:dyDescent="0.2">
      <c r="F26784" s="450"/>
    </row>
    <row r="26785" spans="6:6" x14ac:dyDescent="0.2">
      <c r="F26785" s="450"/>
    </row>
    <row r="26786" spans="6:6" x14ac:dyDescent="0.2">
      <c r="F26786" s="450"/>
    </row>
    <row r="26787" spans="6:6" x14ac:dyDescent="0.2">
      <c r="F26787" s="450"/>
    </row>
    <row r="26788" spans="6:6" x14ac:dyDescent="0.2">
      <c r="F26788" s="450"/>
    </row>
    <row r="26789" spans="6:6" x14ac:dyDescent="0.2">
      <c r="F26789" s="450"/>
    </row>
    <row r="26790" spans="6:6" x14ac:dyDescent="0.2">
      <c r="F26790" s="450"/>
    </row>
    <row r="26791" spans="6:6" x14ac:dyDescent="0.2">
      <c r="F26791" s="450"/>
    </row>
    <row r="26792" spans="6:6" x14ac:dyDescent="0.2">
      <c r="F26792" s="450"/>
    </row>
    <row r="26793" spans="6:6" x14ac:dyDescent="0.2">
      <c r="F26793" s="450"/>
    </row>
    <row r="26794" spans="6:6" x14ac:dyDescent="0.2">
      <c r="F26794" s="450"/>
    </row>
    <row r="26795" spans="6:6" x14ac:dyDescent="0.2">
      <c r="F26795" s="450"/>
    </row>
    <row r="26796" spans="6:6" x14ac:dyDescent="0.2">
      <c r="F26796" s="450"/>
    </row>
    <row r="26797" spans="6:6" x14ac:dyDescent="0.2">
      <c r="F26797" s="450"/>
    </row>
    <row r="26798" spans="6:6" x14ac:dyDescent="0.2">
      <c r="F26798" s="450"/>
    </row>
    <row r="26799" spans="6:6" x14ac:dyDescent="0.2">
      <c r="F26799" s="450"/>
    </row>
    <row r="26800" spans="6:6" x14ac:dyDescent="0.2">
      <c r="F26800" s="450"/>
    </row>
    <row r="26801" spans="6:6" x14ac:dyDescent="0.2">
      <c r="F26801" s="450"/>
    </row>
    <row r="26802" spans="6:6" x14ac:dyDescent="0.2">
      <c r="F26802" s="450"/>
    </row>
    <row r="26803" spans="6:6" x14ac:dyDescent="0.2">
      <c r="F26803" s="450"/>
    </row>
    <row r="26804" spans="6:6" x14ac:dyDescent="0.2">
      <c r="F26804" s="450"/>
    </row>
    <row r="26805" spans="6:6" x14ac:dyDescent="0.2">
      <c r="F26805" s="450"/>
    </row>
    <row r="26806" spans="6:6" x14ac:dyDescent="0.2">
      <c r="F26806" s="450"/>
    </row>
    <row r="26807" spans="6:6" x14ac:dyDescent="0.2">
      <c r="F26807" s="450"/>
    </row>
    <row r="26808" spans="6:6" x14ac:dyDescent="0.2">
      <c r="F26808" s="450"/>
    </row>
    <row r="26809" spans="6:6" x14ac:dyDescent="0.2">
      <c r="F26809" s="450"/>
    </row>
    <row r="26810" spans="6:6" x14ac:dyDescent="0.2">
      <c r="F26810" s="450"/>
    </row>
    <row r="26811" spans="6:6" x14ac:dyDescent="0.2">
      <c r="F26811" s="450"/>
    </row>
    <row r="26812" spans="6:6" x14ac:dyDescent="0.2">
      <c r="F26812" s="450"/>
    </row>
    <row r="26813" spans="6:6" x14ac:dyDescent="0.2">
      <c r="F26813" s="450"/>
    </row>
    <row r="26814" spans="6:6" x14ac:dyDescent="0.2">
      <c r="F26814" s="450"/>
    </row>
    <row r="26815" spans="6:6" x14ac:dyDescent="0.2">
      <c r="F26815" s="450"/>
    </row>
    <row r="26816" spans="6:6" x14ac:dyDescent="0.2">
      <c r="F26816" s="450"/>
    </row>
    <row r="26817" spans="6:6" x14ac:dyDescent="0.2">
      <c r="F26817" s="450"/>
    </row>
    <row r="26818" spans="6:6" x14ac:dyDescent="0.2">
      <c r="F26818" s="450"/>
    </row>
    <row r="26819" spans="6:6" x14ac:dyDescent="0.2">
      <c r="F26819" s="450"/>
    </row>
    <row r="26820" spans="6:6" x14ac:dyDescent="0.2">
      <c r="F26820" s="450"/>
    </row>
    <row r="26821" spans="6:6" x14ac:dyDescent="0.2">
      <c r="F26821" s="450"/>
    </row>
    <row r="26822" spans="6:6" x14ac:dyDescent="0.2">
      <c r="F26822" s="450"/>
    </row>
    <row r="26823" spans="6:6" x14ac:dyDescent="0.2">
      <c r="F26823" s="450"/>
    </row>
    <row r="26824" spans="6:6" x14ac:dyDescent="0.2">
      <c r="F26824" s="450"/>
    </row>
    <row r="26825" spans="6:6" x14ac:dyDescent="0.2">
      <c r="F26825" s="450"/>
    </row>
    <row r="26826" spans="6:6" x14ac:dyDescent="0.2">
      <c r="F26826" s="450"/>
    </row>
    <row r="26827" spans="6:6" x14ac:dyDescent="0.2">
      <c r="F26827" s="450"/>
    </row>
    <row r="26828" spans="6:6" x14ac:dyDescent="0.2">
      <c r="F26828" s="450"/>
    </row>
    <row r="26829" spans="6:6" x14ac:dyDescent="0.2">
      <c r="F26829" s="450"/>
    </row>
    <row r="26830" spans="6:6" x14ac:dyDescent="0.2">
      <c r="F26830" s="450"/>
    </row>
    <row r="26831" spans="6:6" x14ac:dyDescent="0.2">
      <c r="F26831" s="450"/>
    </row>
    <row r="26832" spans="6:6" x14ac:dyDescent="0.2">
      <c r="F26832" s="450"/>
    </row>
    <row r="26833" spans="6:6" x14ac:dyDescent="0.2">
      <c r="F26833" s="450"/>
    </row>
    <row r="26834" spans="6:6" x14ac:dyDescent="0.2">
      <c r="F26834" s="450"/>
    </row>
    <row r="26835" spans="6:6" x14ac:dyDescent="0.2">
      <c r="F26835" s="450"/>
    </row>
    <row r="26836" spans="6:6" x14ac:dyDescent="0.2">
      <c r="F26836" s="450"/>
    </row>
    <row r="26837" spans="6:6" x14ac:dyDescent="0.2">
      <c r="F26837" s="450"/>
    </row>
    <row r="26838" spans="6:6" x14ac:dyDescent="0.2">
      <c r="F26838" s="450"/>
    </row>
    <row r="26839" spans="6:6" x14ac:dyDescent="0.2">
      <c r="F26839" s="450"/>
    </row>
    <row r="26840" spans="6:6" x14ac:dyDescent="0.2">
      <c r="F26840" s="450"/>
    </row>
    <row r="26841" spans="6:6" x14ac:dyDescent="0.2">
      <c r="F26841" s="450"/>
    </row>
    <row r="26842" spans="6:6" x14ac:dyDescent="0.2">
      <c r="F26842" s="450"/>
    </row>
    <row r="26843" spans="6:6" x14ac:dyDescent="0.2">
      <c r="F26843" s="450"/>
    </row>
    <row r="26844" spans="6:6" x14ac:dyDescent="0.2">
      <c r="F26844" s="450"/>
    </row>
    <row r="26845" spans="6:6" x14ac:dyDescent="0.2">
      <c r="F26845" s="450"/>
    </row>
    <row r="26846" spans="6:6" x14ac:dyDescent="0.2">
      <c r="F26846" s="450"/>
    </row>
    <row r="26847" spans="6:6" x14ac:dyDescent="0.2">
      <c r="F26847" s="450"/>
    </row>
    <row r="26848" spans="6:6" x14ac:dyDescent="0.2">
      <c r="F26848" s="450"/>
    </row>
    <row r="26849" spans="6:6" x14ac:dyDescent="0.2">
      <c r="F26849" s="450"/>
    </row>
    <row r="26850" spans="6:6" x14ac:dyDescent="0.2">
      <c r="F26850" s="450"/>
    </row>
    <row r="26851" spans="6:6" x14ac:dyDescent="0.2">
      <c r="F26851" s="450"/>
    </row>
    <row r="26852" spans="6:6" x14ac:dyDescent="0.2">
      <c r="F26852" s="450"/>
    </row>
    <row r="26853" spans="6:6" x14ac:dyDescent="0.2">
      <c r="F26853" s="450"/>
    </row>
    <row r="26854" spans="6:6" x14ac:dyDescent="0.2">
      <c r="F26854" s="450"/>
    </row>
    <row r="26855" spans="6:6" x14ac:dyDescent="0.2">
      <c r="F26855" s="450"/>
    </row>
    <row r="26856" spans="6:6" x14ac:dyDescent="0.2">
      <c r="F26856" s="450"/>
    </row>
    <row r="26857" spans="6:6" x14ac:dyDescent="0.2">
      <c r="F26857" s="450"/>
    </row>
    <row r="26858" spans="6:6" x14ac:dyDescent="0.2">
      <c r="F26858" s="450"/>
    </row>
    <row r="26859" spans="6:6" x14ac:dyDescent="0.2">
      <c r="F26859" s="450"/>
    </row>
    <row r="26860" spans="6:6" x14ac:dyDescent="0.2">
      <c r="F26860" s="450"/>
    </row>
    <row r="26861" spans="6:6" x14ac:dyDescent="0.2">
      <c r="F26861" s="450"/>
    </row>
    <row r="26862" spans="6:6" x14ac:dyDescent="0.2">
      <c r="F26862" s="450"/>
    </row>
    <row r="26863" spans="6:6" x14ac:dyDescent="0.2">
      <c r="F26863" s="450"/>
    </row>
    <row r="26864" spans="6:6" x14ac:dyDescent="0.2">
      <c r="F26864" s="450"/>
    </row>
    <row r="26865" spans="6:6" x14ac:dyDescent="0.2">
      <c r="F26865" s="450"/>
    </row>
    <row r="26866" spans="6:6" x14ac:dyDescent="0.2">
      <c r="F26866" s="450"/>
    </row>
    <row r="26867" spans="6:6" x14ac:dyDescent="0.2">
      <c r="F26867" s="450"/>
    </row>
    <row r="26868" spans="6:6" x14ac:dyDescent="0.2">
      <c r="F26868" s="450"/>
    </row>
    <row r="26869" spans="6:6" x14ac:dyDescent="0.2">
      <c r="F26869" s="450"/>
    </row>
    <row r="26870" spans="6:6" x14ac:dyDescent="0.2">
      <c r="F26870" s="450"/>
    </row>
    <row r="26871" spans="6:6" x14ac:dyDescent="0.2">
      <c r="F26871" s="450"/>
    </row>
    <row r="26872" spans="6:6" x14ac:dyDescent="0.2">
      <c r="F26872" s="450"/>
    </row>
    <row r="26873" spans="6:6" x14ac:dyDescent="0.2">
      <c r="F26873" s="450"/>
    </row>
    <row r="26874" spans="6:6" x14ac:dyDescent="0.2">
      <c r="F26874" s="450"/>
    </row>
    <row r="26875" spans="6:6" x14ac:dyDescent="0.2">
      <c r="F26875" s="450"/>
    </row>
    <row r="26876" spans="6:6" x14ac:dyDescent="0.2">
      <c r="F26876" s="450"/>
    </row>
    <row r="26877" spans="6:6" x14ac:dyDescent="0.2">
      <c r="F26877" s="450"/>
    </row>
    <row r="26878" spans="6:6" x14ac:dyDescent="0.2">
      <c r="F26878" s="450"/>
    </row>
    <row r="26879" spans="6:6" x14ac:dyDescent="0.2">
      <c r="F26879" s="450"/>
    </row>
    <row r="26880" spans="6:6" x14ac:dyDescent="0.2">
      <c r="F26880" s="450"/>
    </row>
    <row r="26881" spans="6:6" x14ac:dyDescent="0.2">
      <c r="F26881" s="450"/>
    </row>
    <row r="26882" spans="6:6" x14ac:dyDescent="0.2">
      <c r="F26882" s="450"/>
    </row>
    <row r="26883" spans="6:6" x14ac:dyDescent="0.2">
      <c r="F26883" s="450"/>
    </row>
    <row r="26884" spans="6:6" x14ac:dyDescent="0.2">
      <c r="F26884" s="450"/>
    </row>
    <row r="26885" spans="6:6" x14ac:dyDescent="0.2">
      <c r="F26885" s="450"/>
    </row>
    <row r="26886" spans="6:6" x14ac:dyDescent="0.2">
      <c r="F26886" s="450"/>
    </row>
    <row r="26887" spans="6:6" x14ac:dyDescent="0.2">
      <c r="F26887" s="450"/>
    </row>
    <row r="26888" spans="6:6" x14ac:dyDescent="0.2">
      <c r="F26888" s="450"/>
    </row>
    <row r="26889" spans="6:6" x14ac:dyDescent="0.2">
      <c r="F26889" s="450"/>
    </row>
    <row r="26890" spans="6:6" x14ac:dyDescent="0.2">
      <c r="F26890" s="450"/>
    </row>
    <row r="26891" spans="6:6" x14ac:dyDescent="0.2">
      <c r="F26891" s="450"/>
    </row>
    <row r="26892" spans="6:6" x14ac:dyDescent="0.2">
      <c r="F26892" s="450"/>
    </row>
    <row r="26893" spans="6:6" x14ac:dyDescent="0.2">
      <c r="F26893" s="450"/>
    </row>
    <row r="26894" spans="6:6" x14ac:dyDescent="0.2">
      <c r="F26894" s="450"/>
    </row>
    <row r="26895" spans="6:6" x14ac:dyDescent="0.2">
      <c r="F26895" s="450"/>
    </row>
    <row r="26896" spans="6:6" x14ac:dyDescent="0.2">
      <c r="F26896" s="450"/>
    </row>
    <row r="26897" spans="6:6" x14ac:dyDescent="0.2">
      <c r="F26897" s="450"/>
    </row>
    <row r="26898" spans="6:6" x14ac:dyDescent="0.2">
      <c r="F26898" s="450"/>
    </row>
    <row r="26899" spans="6:6" x14ac:dyDescent="0.2">
      <c r="F26899" s="450"/>
    </row>
    <row r="26900" spans="6:6" x14ac:dyDescent="0.2">
      <c r="F26900" s="450"/>
    </row>
    <row r="26901" spans="6:6" x14ac:dyDescent="0.2">
      <c r="F26901" s="450"/>
    </row>
    <row r="26902" spans="6:6" x14ac:dyDescent="0.2">
      <c r="F26902" s="450"/>
    </row>
    <row r="26903" spans="6:6" x14ac:dyDescent="0.2">
      <c r="F26903" s="450"/>
    </row>
    <row r="26904" spans="6:6" x14ac:dyDescent="0.2">
      <c r="F26904" s="450"/>
    </row>
    <row r="26905" spans="6:6" x14ac:dyDescent="0.2">
      <c r="F26905" s="450"/>
    </row>
    <row r="26906" spans="6:6" x14ac:dyDescent="0.2">
      <c r="F26906" s="450"/>
    </row>
    <row r="26907" spans="6:6" x14ac:dyDescent="0.2">
      <c r="F26907" s="450"/>
    </row>
    <row r="26908" spans="6:6" x14ac:dyDescent="0.2">
      <c r="F26908" s="450"/>
    </row>
    <row r="26909" spans="6:6" x14ac:dyDescent="0.2">
      <c r="F26909" s="450"/>
    </row>
    <row r="26910" spans="6:6" x14ac:dyDescent="0.2">
      <c r="F26910" s="450"/>
    </row>
    <row r="26911" spans="6:6" x14ac:dyDescent="0.2">
      <c r="F26911" s="450"/>
    </row>
    <row r="26912" spans="6:6" x14ac:dyDescent="0.2">
      <c r="F26912" s="450"/>
    </row>
    <row r="26913" spans="6:6" x14ac:dyDescent="0.2">
      <c r="F26913" s="450"/>
    </row>
    <row r="26914" spans="6:6" x14ac:dyDescent="0.2">
      <c r="F26914" s="450"/>
    </row>
    <row r="26915" spans="6:6" x14ac:dyDescent="0.2">
      <c r="F26915" s="450"/>
    </row>
    <row r="26916" spans="6:6" x14ac:dyDescent="0.2">
      <c r="F26916" s="450"/>
    </row>
    <row r="26917" spans="6:6" x14ac:dyDescent="0.2">
      <c r="F26917" s="450"/>
    </row>
    <row r="26918" spans="6:6" x14ac:dyDescent="0.2">
      <c r="F26918" s="450"/>
    </row>
    <row r="26919" spans="6:6" x14ac:dyDescent="0.2">
      <c r="F26919" s="450"/>
    </row>
    <row r="26920" spans="6:6" x14ac:dyDescent="0.2">
      <c r="F26920" s="450"/>
    </row>
    <row r="26921" spans="6:6" x14ac:dyDescent="0.2">
      <c r="F26921" s="450"/>
    </row>
    <row r="26922" spans="6:6" x14ac:dyDescent="0.2">
      <c r="F26922" s="450"/>
    </row>
    <row r="26923" spans="6:6" x14ac:dyDescent="0.2">
      <c r="F26923" s="450"/>
    </row>
    <row r="26924" spans="6:6" x14ac:dyDescent="0.2">
      <c r="F26924" s="450"/>
    </row>
    <row r="26925" spans="6:6" x14ac:dyDescent="0.2">
      <c r="F26925" s="450"/>
    </row>
    <row r="26926" spans="6:6" x14ac:dyDescent="0.2">
      <c r="F26926" s="450"/>
    </row>
    <row r="26927" spans="6:6" x14ac:dyDescent="0.2">
      <c r="F26927" s="450"/>
    </row>
    <row r="26928" spans="6:6" x14ac:dyDescent="0.2">
      <c r="F26928" s="450"/>
    </row>
    <row r="26929" spans="6:6" x14ac:dyDescent="0.2">
      <c r="F26929" s="450"/>
    </row>
    <row r="26930" spans="6:6" x14ac:dyDescent="0.2">
      <c r="F26930" s="450"/>
    </row>
    <row r="26931" spans="6:6" x14ac:dyDescent="0.2">
      <c r="F26931" s="450"/>
    </row>
    <row r="26932" spans="6:6" x14ac:dyDescent="0.2">
      <c r="F26932" s="450"/>
    </row>
    <row r="26933" spans="6:6" x14ac:dyDescent="0.2">
      <c r="F26933" s="450"/>
    </row>
    <row r="26934" spans="6:6" x14ac:dyDescent="0.2">
      <c r="F26934" s="450"/>
    </row>
    <row r="26935" spans="6:6" x14ac:dyDescent="0.2">
      <c r="F26935" s="450"/>
    </row>
    <row r="26936" spans="6:6" x14ac:dyDescent="0.2">
      <c r="F26936" s="450"/>
    </row>
    <row r="26937" spans="6:6" x14ac:dyDescent="0.2">
      <c r="F26937" s="450"/>
    </row>
    <row r="26938" spans="6:6" x14ac:dyDescent="0.2">
      <c r="F26938" s="450"/>
    </row>
    <row r="26939" spans="6:6" x14ac:dyDescent="0.2">
      <c r="F26939" s="450"/>
    </row>
    <row r="26940" spans="6:6" x14ac:dyDescent="0.2">
      <c r="F26940" s="450"/>
    </row>
    <row r="26941" spans="6:6" x14ac:dyDescent="0.2">
      <c r="F26941" s="450"/>
    </row>
    <row r="26942" spans="6:6" x14ac:dyDescent="0.2">
      <c r="F26942" s="450"/>
    </row>
    <row r="26943" spans="6:6" x14ac:dyDescent="0.2">
      <c r="F26943" s="450"/>
    </row>
    <row r="26944" spans="6:6" x14ac:dyDescent="0.2">
      <c r="F26944" s="450"/>
    </row>
    <row r="26945" spans="6:6" x14ac:dyDescent="0.2">
      <c r="F26945" s="450"/>
    </row>
    <row r="26946" spans="6:6" x14ac:dyDescent="0.2">
      <c r="F26946" s="450"/>
    </row>
    <row r="26947" spans="6:6" x14ac:dyDescent="0.2">
      <c r="F26947" s="450"/>
    </row>
    <row r="26948" spans="6:6" x14ac:dyDescent="0.2">
      <c r="F26948" s="450"/>
    </row>
    <row r="26949" spans="6:6" x14ac:dyDescent="0.2">
      <c r="F26949" s="450"/>
    </row>
    <row r="26950" spans="6:6" x14ac:dyDescent="0.2">
      <c r="F26950" s="450"/>
    </row>
    <row r="26951" spans="6:6" x14ac:dyDescent="0.2">
      <c r="F26951" s="450"/>
    </row>
    <row r="26952" spans="6:6" x14ac:dyDescent="0.2">
      <c r="F26952" s="450"/>
    </row>
    <row r="26953" spans="6:6" x14ac:dyDescent="0.2">
      <c r="F26953" s="450"/>
    </row>
    <row r="26954" spans="6:6" x14ac:dyDescent="0.2">
      <c r="F26954" s="450"/>
    </row>
    <row r="26955" spans="6:6" x14ac:dyDescent="0.2">
      <c r="F26955" s="450"/>
    </row>
    <row r="26956" spans="6:6" x14ac:dyDescent="0.2">
      <c r="F26956" s="450"/>
    </row>
    <row r="26957" spans="6:6" x14ac:dyDescent="0.2">
      <c r="F26957" s="450"/>
    </row>
    <row r="26958" spans="6:6" x14ac:dyDescent="0.2">
      <c r="F26958" s="450"/>
    </row>
    <row r="26959" spans="6:6" x14ac:dyDescent="0.2">
      <c r="F26959" s="450"/>
    </row>
    <row r="26960" spans="6:6" x14ac:dyDescent="0.2">
      <c r="F26960" s="450"/>
    </row>
    <row r="26961" spans="6:6" x14ac:dyDescent="0.2">
      <c r="F26961" s="450"/>
    </row>
    <row r="26962" spans="6:6" x14ac:dyDescent="0.2">
      <c r="F26962" s="450"/>
    </row>
    <row r="26963" spans="6:6" x14ac:dyDescent="0.2">
      <c r="F26963" s="450"/>
    </row>
    <row r="26964" spans="6:6" x14ac:dyDescent="0.2">
      <c r="F26964" s="450"/>
    </row>
    <row r="26965" spans="6:6" x14ac:dyDescent="0.2">
      <c r="F26965" s="450"/>
    </row>
    <row r="26966" spans="6:6" x14ac:dyDescent="0.2">
      <c r="F26966" s="450"/>
    </row>
    <row r="26967" spans="6:6" x14ac:dyDescent="0.2">
      <c r="F26967" s="450"/>
    </row>
    <row r="26968" spans="6:6" x14ac:dyDescent="0.2">
      <c r="F26968" s="450"/>
    </row>
    <row r="26969" spans="6:6" x14ac:dyDescent="0.2">
      <c r="F26969" s="450"/>
    </row>
    <row r="26970" spans="6:6" x14ac:dyDescent="0.2">
      <c r="F26970" s="450"/>
    </row>
    <row r="26971" spans="6:6" x14ac:dyDescent="0.2">
      <c r="F26971" s="450"/>
    </row>
    <row r="26972" spans="6:6" x14ac:dyDescent="0.2">
      <c r="F26972" s="450"/>
    </row>
    <row r="26973" spans="6:6" x14ac:dyDescent="0.2">
      <c r="F26973" s="450"/>
    </row>
    <row r="26974" spans="6:6" x14ac:dyDescent="0.2">
      <c r="F26974" s="450"/>
    </row>
    <row r="26975" spans="6:6" x14ac:dyDescent="0.2">
      <c r="F26975" s="450"/>
    </row>
    <row r="26976" spans="6:6" x14ac:dyDescent="0.2">
      <c r="F26976" s="450"/>
    </row>
    <row r="26977" spans="6:6" x14ac:dyDescent="0.2">
      <c r="F26977" s="450"/>
    </row>
    <row r="26978" spans="6:6" x14ac:dyDescent="0.2">
      <c r="F26978" s="450"/>
    </row>
    <row r="26979" spans="6:6" x14ac:dyDescent="0.2">
      <c r="F26979" s="450"/>
    </row>
    <row r="26980" spans="6:6" x14ac:dyDescent="0.2">
      <c r="F26980" s="450"/>
    </row>
    <row r="26981" spans="6:6" x14ac:dyDescent="0.2">
      <c r="F26981" s="450"/>
    </row>
    <row r="26982" spans="6:6" x14ac:dyDescent="0.2">
      <c r="F26982" s="450"/>
    </row>
    <row r="26983" spans="6:6" x14ac:dyDescent="0.2">
      <c r="F26983" s="450"/>
    </row>
    <row r="26984" spans="6:6" x14ac:dyDescent="0.2">
      <c r="F26984" s="450"/>
    </row>
    <row r="26985" spans="6:6" x14ac:dyDescent="0.2">
      <c r="F26985" s="450"/>
    </row>
    <row r="26986" spans="6:6" x14ac:dyDescent="0.2">
      <c r="F26986" s="450"/>
    </row>
    <row r="26987" spans="6:6" x14ac:dyDescent="0.2">
      <c r="F26987" s="450"/>
    </row>
    <row r="26988" spans="6:6" x14ac:dyDescent="0.2">
      <c r="F26988" s="450"/>
    </row>
    <row r="26989" spans="6:6" x14ac:dyDescent="0.2">
      <c r="F26989" s="450"/>
    </row>
    <row r="26990" spans="6:6" x14ac:dyDescent="0.2">
      <c r="F26990" s="450"/>
    </row>
    <row r="26991" spans="6:6" x14ac:dyDescent="0.2">
      <c r="F26991" s="450"/>
    </row>
    <row r="26992" spans="6:6" x14ac:dyDescent="0.2">
      <c r="F26992" s="450"/>
    </row>
    <row r="26993" spans="6:6" x14ac:dyDescent="0.2">
      <c r="F26993" s="450"/>
    </row>
    <row r="26994" spans="6:6" x14ac:dyDescent="0.2">
      <c r="F26994" s="450"/>
    </row>
    <row r="26995" spans="6:6" x14ac:dyDescent="0.2">
      <c r="F26995" s="450"/>
    </row>
    <row r="26996" spans="6:6" x14ac:dyDescent="0.2">
      <c r="F26996" s="450"/>
    </row>
    <row r="26997" spans="6:6" x14ac:dyDescent="0.2">
      <c r="F26997" s="450"/>
    </row>
    <row r="26998" spans="6:6" x14ac:dyDescent="0.2">
      <c r="F26998" s="450"/>
    </row>
    <row r="26999" spans="6:6" x14ac:dyDescent="0.2">
      <c r="F26999" s="450"/>
    </row>
    <row r="27000" spans="6:6" x14ac:dyDescent="0.2">
      <c r="F27000" s="450"/>
    </row>
    <row r="27001" spans="6:6" x14ac:dyDescent="0.2">
      <c r="F27001" s="450"/>
    </row>
    <row r="27002" spans="6:6" x14ac:dyDescent="0.2">
      <c r="F27002" s="450"/>
    </row>
    <row r="27003" spans="6:6" x14ac:dyDescent="0.2">
      <c r="F27003" s="450"/>
    </row>
    <row r="27004" spans="6:6" x14ac:dyDescent="0.2">
      <c r="F27004" s="450"/>
    </row>
    <row r="27005" spans="6:6" x14ac:dyDescent="0.2">
      <c r="F27005" s="450"/>
    </row>
    <row r="27006" spans="6:6" x14ac:dyDescent="0.2">
      <c r="F27006" s="450"/>
    </row>
    <row r="27007" spans="6:6" x14ac:dyDescent="0.2">
      <c r="F27007" s="450"/>
    </row>
    <row r="27008" spans="6:6" x14ac:dyDescent="0.2">
      <c r="F27008" s="450"/>
    </row>
    <row r="27009" spans="6:6" x14ac:dyDescent="0.2">
      <c r="F27009" s="450"/>
    </row>
    <row r="27010" spans="6:6" x14ac:dyDescent="0.2">
      <c r="F27010" s="450"/>
    </row>
    <row r="27011" spans="6:6" x14ac:dyDescent="0.2">
      <c r="F27011" s="450"/>
    </row>
    <row r="27012" spans="6:6" x14ac:dyDescent="0.2">
      <c r="F27012" s="450"/>
    </row>
    <row r="27013" spans="6:6" x14ac:dyDescent="0.2">
      <c r="F27013" s="450"/>
    </row>
    <row r="27014" spans="6:6" x14ac:dyDescent="0.2">
      <c r="F27014" s="450"/>
    </row>
    <row r="27015" spans="6:6" x14ac:dyDescent="0.2">
      <c r="F27015" s="450"/>
    </row>
    <row r="27016" spans="6:6" x14ac:dyDescent="0.2">
      <c r="F27016" s="450"/>
    </row>
    <row r="27017" spans="6:6" x14ac:dyDescent="0.2">
      <c r="F27017" s="450"/>
    </row>
    <row r="27018" spans="6:6" x14ac:dyDescent="0.2">
      <c r="F27018" s="450"/>
    </row>
    <row r="27019" spans="6:6" x14ac:dyDescent="0.2">
      <c r="F27019" s="450"/>
    </row>
    <row r="27020" spans="6:6" x14ac:dyDescent="0.2">
      <c r="F27020" s="450"/>
    </row>
    <row r="27021" spans="6:6" x14ac:dyDescent="0.2">
      <c r="F27021" s="450"/>
    </row>
    <row r="27022" spans="6:6" x14ac:dyDescent="0.2">
      <c r="F27022" s="450"/>
    </row>
    <row r="27023" spans="6:6" x14ac:dyDescent="0.2">
      <c r="F27023" s="450"/>
    </row>
    <row r="27024" spans="6:6" x14ac:dyDescent="0.2">
      <c r="F27024" s="450"/>
    </row>
    <row r="27025" spans="6:6" x14ac:dyDescent="0.2">
      <c r="F27025" s="450"/>
    </row>
    <row r="27026" spans="6:6" x14ac:dyDescent="0.2">
      <c r="F27026" s="450"/>
    </row>
    <row r="27027" spans="6:6" x14ac:dyDescent="0.2">
      <c r="F27027" s="450"/>
    </row>
    <row r="27028" spans="6:6" x14ac:dyDescent="0.2">
      <c r="F27028" s="450"/>
    </row>
    <row r="27029" spans="6:6" x14ac:dyDescent="0.2">
      <c r="F27029" s="450"/>
    </row>
    <row r="27030" spans="6:6" x14ac:dyDescent="0.2">
      <c r="F27030" s="450"/>
    </row>
    <row r="27031" spans="6:6" x14ac:dyDescent="0.2">
      <c r="F27031" s="450"/>
    </row>
    <row r="27032" spans="6:6" x14ac:dyDescent="0.2">
      <c r="F27032" s="450"/>
    </row>
    <row r="27033" spans="6:6" x14ac:dyDescent="0.2">
      <c r="F27033" s="450"/>
    </row>
    <row r="27034" spans="6:6" x14ac:dyDescent="0.2">
      <c r="F27034" s="450"/>
    </row>
    <row r="27035" spans="6:6" x14ac:dyDescent="0.2">
      <c r="F27035" s="450"/>
    </row>
    <row r="27036" spans="6:6" x14ac:dyDescent="0.2">
      <c r="F27036" s="450"/>
    </row>
    <row r="27037" spans="6:6" x14ac:dyDescent="0.2">
      <c r="F27037" s="450"/>
    </row>
    <row r="27038" spans="6:6" x14ac:dyDescent="0.2">
      <c r="F27038" s="450"/>
    </row>
    <row r="27039" spans="6:6" x14ac:dyDescent="0.2">
      <c r="F27039" s="450"/>
    </row>
    <row r="27040" spans="6:6" x14ac:dyDescent="0.2">
      <c r="F27040" s="450"/>
    </row>
    <row r="27041" spans="6:6" x14ac:dyDescent="0.2">
      <c r="F27041" s="450"/>
    </row>
    <row r="27042" spans="6:6" x14ac:dyDescent="0.2">
      <c r="F27042" s="450"/>
    </row>
    <row r="27043" spans="6:6" x14ac:dyDescent="0.2">
      <c r="F27043" s="450"/>
    </row>
    <row r="27044" spans="6:6" x14ac:dyDescent="0.2">
      <c r="F27044" s="450"/>
    </row>
    <row r="27045" spans="6:6" x14ac:dyDescent="0.2">
      <c r="F27045" s="450"/>
    </row>
    <row r="27046" spans="6:6" x14ac:dyDescent="0.2">
      <c r="F27046" s="450"/>
    </row>
    <row r="27047" spans="6:6" x14ac:dyDescent="0.2">
      <c r="F27047" s="450"/>
    </row>
    <row r="27048" spans="6:6" x14ac:dyDescent="0.2">
      <c r="F27048" s="450"/>
    </row>
    <row r="27049" spans="6:6" x14ac:dyDescent="0.2">
      <c r="F27049" s="450"/>
    </row>
    <row r="27050" spans="6:6" x14ac:dyDescent="0.2">
      <c r="F27050" s="450"/>
    </row>
    <row r="27051" spans="6:6" x14ac:dyDescent="0.2">
      <c r="F27051" s="450"/>
    </row>
    <row r="27052" spans="6:6" x14ac:dyDescent="0.2">
      <c r="F27052" s="450"/>
    </row>
    <row r="27053" spans="6:6" x14ac:dyDescent="0.2">
      <c r="F27053" s="450"/>
    </row>
    <row r="27054" spans="6:6" x14ac:dyDescent="0.2">
      <c r="F27054" s="450"/>
    </row>
    <row r="27055" spans="6:6" x14ac:dyDescent="0.2">
      <c r="F27055" s="450"/>
    </row>
    <row r="27056" spans="6:6" x14ac:dyDescent="0.2">
      <c r="F27056" s="450"/>
    </row>
    <row r="27057" spans="6:6" x14ac:dyDescent="0.2">
      <c r="F27057" s="450"/>
    </row>
    <row r="27058" spans="6:6" x14ac:dyDescent="0.2">
      <c r="F27058" s="450"/>
    </row>
    <row r="27059" spans="6:6" x14ac:dyDescent="0.2">
      <c r="F27059" s="450"/>
    </row>
    <row r="27060" spans="6:6" x14ac:dyDescent="0.2">
      <c r="F27060" s="450"/>
    </row>
    <row r="27061" spans="6:6" x14ac:dyDescent="0.2">
      <c r="F27061" s="450"/>
    </row>
    <row r="27062" spans="6:6" x14ac:dyDescent="0.2">
      <c r="F27062" s="450"/>
    </row>
    <row r="27063" spans="6:6" x14ac:dyDescent="0.2">
      <c r="F27063" s="450"/>
    </row>
    <row r="27064" spans="6:6" x14ac:dyDescent="0.2">
      <c r="F27064" s="450"/>
    </row>
    <row r="27065" spans="6:6" x14ac:dyDescent="0.2">
      <c r="F27065" s="450"/>
    </row>
    <row r="27066" spans="6:6" x14ac:dyDescent="0.2">
      <c r="F27066" s="450"/>
    </row>
    <row r="27067" spans="6:6" x14ac:dyDescent="0.2">
      <c r="F27067" s="450"/>
    </row>
    <row r="27068" spans="6:6" x14ac:dyDescent="0.2">
      <c r="F27068" s="450"/>
    </row>
    <row r="27069" spans="6:6" x14ac:dyDescent="0.2">
      <c r="F27069" s="450"/>
    </row>
    <row r="27070" spans="6:6" x14ac:dyDescent="0.2">
      <c r="F27070" s="450"/>
    </row>
    <row r="27071" spans="6:6" x14ac:dyDescent="0.2">
      <c r="F27071" s="450"/>
    </row>
    <row r="27072" spans="6:6" x14ac:dyDescent="0.2">
      <c r="F27072" s="450"/>
    </row>
    <row r="27073" spans="6:6" x14ac:dyDescent="0.2">
      <c r="F27073" s="450"/>
    </row>
    <row r="27074" spans="6:6" x14ac:dyDescent="0.2">
      <c r="F27074" s="450"/>
    </row>
    <row r="27075" spans="6:6" x14ac:dyDescent="0.2">
      <c r="F27075" s="450"/>
    </row>
    <row r="27076" spans="6:6" x14ac:dyDescent="0.2">
      <c r="F27076" s="450"/>
    </row>
    <row r="27077" spans="6:6" x14ac:dyDescent="0.2">
      <c r="F27077" s="450"/>
    </row>
    <row r="27078" spans="6:6" x14ac:dyDescent="0.2">
      <c r="F27078" s="450"/>
    </row>
    <row r="27079" spans="6:6" x14ac:dyDescent="0.2">
      <c r="F27079" s="450"/>
    </row>
    <row r="27080" spans="6:6" x14ac:dyDescent="0.2">
      <c r="F27080" s="450"/>
    </row>
    <row r="27081" spans="6:6" x14ac:dyDescent="0.2">
      <c r="F27081" s="450"/>
    </row>
    <row r="27082" spans="6:6" x14ac:dyDescent="0.2">
      <c r="F27082" s="450"/>
    </row>
    <row r="27083" spans="6:6" x14ac:dyDescent="0.2">
      <c r="F27083" s="450"/>
    </row>
    <row r="27084" spans="6:6" x14ac:dyDescent="0.2">
      <c r="F27084" s="450"/>
    </row>
    <row r="27085" spans="6:6" x14ac:dyDescent="0.2">
      <c r="F27085" s="450"/>
    </row>
    <row r="27086" spans="6:6" x14ac:dyDescent="0.2">
      <c r="F27086" s="450"/>
    </row>
    <row r="27087" spans="6:6" x14ac:dyDescent="0.2">
      <c r="F27087" s="450"/>
    </row>
    <row r="27088" spans="6:6" x14ac:dyDescent="0.2">
      <c r="F27088" s="450"/>
    </row>
    <row r="27089" spans="6:6" x14ac:dyDescent="0.2">
      <c r="F27089" s="450"/>
    </row>
    <row r="27090" spans="6:6" x14ac:dyDescent="0.2">
      <c r="F27090" s="450"/>
    </row>
    <row r="27091" spans="6:6" x14ac:dyDescent="0.2">
      <c r="F27091" s="450"/>
    </row>
    <row r="27092" spans="6:6" x14ac:dyDescent="0.2">
      <c r="F27092" s="450"/>
    </row>
    <row r="27093" spans="6:6" x14ac:dyDescent="0.2">
      <c r="F27093" s="450"/>
    </row>
    <row r="27094" spans="6:6" x14ac:dyDescent="0.2">
      <c r="F27094" s="450"/>
    </row>
    <row r="27095" spans="6:6" x14ac:dyDescent="0.2">
      <c r="F27095" s="450"/>
    </row>
    <row r="27096" spans="6:6" x14ac:dyDescent="0.2">
      <c r="F27096" s="450"/>
    </row>
    <row r="27097" spans="6:6" x14ac:dyDescent="0.2">
      <c r="F27097" s="450"/>
    </row>
    <row r="27098" spans="6:6" x14ac:dyDescent="0.2">
      <c r="F27098" s="450"/>
    </row>
    <row r="27099" spans="6:6" x14ac:dyDescent="0.2">
      <c r="F27099" s="450"/>
    </row>
    <row r="27100" spans="6:6" x14ac:dyDescent="0.2">
      <c r="F27100" s="450"/>
    </row>
    <row r="27101" spans="6:6" x14ac:dyDescent="0.2">
      <c r="F27101" s="450"/>
    </row>
    <row r="27102" spans="6:6" x14ac:dyDescent="0.2">
      <c r="F27102" s="450"/>
    </row>
    <row r="27103" spans="6:6" x14ac:dyDescent="0.2">
      <c r="F27103" s="450"/>
    </row>
    <row r="27104" spans="6:6" x14ac:dyDescent="0.2">
      <c r="F27104" s="450"/>
    </row>
    <row r="27105" spans="6:6" x14ac:dyDescent="0.2">
      <c r="F27105" s="450"/>
    </row>
    <row r="27106" spans="6:6" x14ac:dyDescent="0.2">
      <c r="F27106" s="450"/>
    </row>
    <row r="27107" spans="6:6" x14ac:dyDescent="0.2">
      <c r="F27107" s="450"/>
    </row>
    <row r="27108" spans="6:6" x14ac:dyDescent="0.2">
      <c r="F27108" s="450"/>
    </row>
    <row r="27109" spans="6:6" x14ac:dyDescent="0.2">
      <c r="F27109" s="450"/>
    </row>
    <row r="27110" spans="6:6" x14ac:dyDescent="0.2">
      <c r="F27110" s="450"/>
    </row>
    <row r="27111" spans="6:6" x14ac:dyDescent="0.2">
      <c r="F27111" s="450"/>
    </row>
    <row r="27112" spans="6:6" x14ac:dyDescent="0.2">
      <c r="F27112" s="450"/>
    </row>
    <row r="27113" spans="6:6" x14ac:dyDescent="0.2">
      <c r="F27113" s="450"/>
    </row>
    <row r="27114" spans="6:6" x14ac:dyDescent="0.2">
      <c r="F27114" s="450"/>
    </row>
    <row r="27115" spans="6:6" x14ac:dyDescent="0.2">
      <c r="F27115" s="450"/>
    </row>
    <row r="27116" spans="6:6" x14ac:dyDescent="0.2">
      <c r="F27116" s="450"/>
    </row>
    <row r="27117" spans="6:6" x14ac:dyDescent="0.2">
      <c r="F27117" s="450"/>
    </row>
    <row r="27118" spans="6:6" x14ac:dyDescent="0.2">
      <c r="F27118" s="450"/>
    </row>
    <row r="27119" spans="6:6" x14ac:dyDescent="0.2">
      <c r="F27119" s="450"/>
    </row>
    <row r="27120" spans="6:6" x14ac:dyDescent="0.2">
      <c r="F27120" s="450"/>
    </row>
    <row r="27121" spans="6:6" x14ac:dyDescent="0.2">
      <c r="F27121" s="450"/>
    </row>
    <row r="27122" spans="6:6" x14ac:dyDescent="0.2">
      <c r="F27122" s="450"/>
    </row>
    <row r="27123" spans="6:6" x14ac:dyDescent="0.2">
      <c r="F27123" s="450"/>
    </row>
    <row r="27124" spans="6:6" x14ac:dyDescent="0.2">
      <c r="F27124" s="450"/>
    </row>
    <row r="27125" spans="6:6" x14ac:dyDescent="0.2">
      <c r="F27125" s="450"/>
    </row>
    <row r="27126" spans="6:6" x14ac:dyDescent="0.2">
      <c r="F27126" s="450"/>
    </row>
    <row r="27127" spans="6:6" x14ac:dyDescent="0.2">
      <c r="F27127" s="450"/>
    </row>
    <row r="27128" spans="6:6" x14ac:dyDescent="0.2">
      <c r="F27128" s="450"/>
    </row>
    <row r="27129" spans="6:6" x14ac:dyDescent="0.2">
      <c r="F27129" s="450"/>
    </row>
    <row r="27130" spans="6:6" x14ac:dyDescent="0.2">
      <c r="F27130" s="450"/>
    </row>
    <row r="27131" spans="6:6" x14ac:dyDescent="0.2">
      <c r="F27131" s="450"/>
    </row>
    <row r="27132" spans="6:6" x14ac:dyDescent="0.2">
      <c r="F27132" s="450"/>
    </row>
    <row r="27133" spans="6:6" x14ac:dyDescent="0.2">
      <c r="F27133" s="450"/>
    </row>
    <row r="27134" spans="6:6" x14ac:dyDescent="0.2">
      <c r="F27134" s="450"/>
    </row>
    <row r="27135" spans="6:6" x14ac:dyDescent="0.2">
      <c r="F27135" s="450"/>
    </row>
    <row r="27136" spans="6:6" x14ac:dyDescent="0.2">
      <c r="F27136" s="450"/>
    </row>
    <row r="27137" spans="6:6" x14ac:dyDescent="0.2">
      <c r="F27137" s="450"/>
    </row>
    <row r="27138" spans="6:6" x14ac:dyDescent="0.2">
      <c r="F27138" s="450"/>
    </row>
    <row r="27139" spans="6:6" x14ac:dyDescent="0.2">
      <c r="F27139" s="450"/>
    </row>
    <row r="27140" spans="6:6" x14ac:dyDescent="0.2">
      <c r="F27140" s="450"/>
    </row>
    <row r="27141" spans="6:6" x14ac:dyDescent="0.2">
      <c r="F27141" s="450"/>
    </row>
    <row r="27142" spans="6:6" x14ac:dyDescent="0.2">
      <c r="F27142" s="450"/>
    </row>
    <row r="27143" spans="6:6" x14ac:dyDescent="0.2">
      <c r="F27143" s="450"/>
    </row>
    <row r="27144" spans="6:6" x14ac:dyDescent="0.2">
      <c r="F27144" s="450"/>
    </row>
    <row r="27145" spans="6:6" x14ac:dyDescent="0.2">
      <c r="F27145" s="450"/>
    </row>
    <row r="27146" spans="6:6" x14ac:dyDescent="0.2">
      <c r="F27146" s="450"/>
    </row>
    <row r="27147" spans="6:6" x14ac:dyDescent="0.2">
      <c r="F27147" s="450"/>
    </row>
    <row r="27148" spans="6:6" x14ac:dyDescent="0.2">
      <c r="F27148" s="450"/>
    </row>
    <row r="27149" spans="6:6" x14ac:dyDescent="0.2">
      <c r="F27149" s="450"/>
    </row>
    <row r="27150" spans="6:6" x14ac:dyDescent="0.2">
      <c r="F27150" s="450"/>
    </row>
    <row r="27151" spans="6:6" x14ac:dyDescent="0.2">
      <c r="F27151" s="450"/>
    </row>
    <row r="27152" spans="6:6" x14ac:dyDescent="0.2">
      <c r="F27152" s="450"/>
    </row>
    <row r="27153" spans="6:6" x14ac:dyDescent="0.2">
      <c r="F27153" s="450"/>
    </row>
    <row r="27154" spans="6:6" x14ac:dyDescent="0.2">
      <c r="F27154" s="450"/>
    </row>
    <row r="27155" spans="6:6" x14ac:dyDescent="0.2">
      <c r="F27155" s="450"/>
    </row>
    <row r="27156" spans="6:6" x14ac:dyDescent="0.2">
      <c r="F27156" s="450"/>
    </row>
    <row r="27157" spans="6:6" x14ac:dyDescent="0.2">
      <c r="F27157" s="450"/>
    </row>
    <row r="27158" spans="6:6" x14ac:dyDescent="0.2">
      <c r="F27158" s="450"/>
    </row>
    <row r="27159" spans="6:6" x14ac:dyDescent="0.2">
      <c r="F27159" s="450"/>
    </row>
    <row r="27160" spans="6:6" x14ac:dyDescent="0.2">
      <c r="F27160" s="450"/>
    </row>
    <row r="27161" spans="6:6" x14ac:dyDescent="0.2">
      <c r="F27161" s="450"/>
    </row>
    <row r="27162" spans="6:6" x14ac:dyDescent="0.2">
      <c r="F27162" s="450"/>
    </row>
    <row r="27163" spans="6:6" x14ac:dyDescent="0.2">
      <c r="F27163" s="450"/>
    </row>
    <row r="27164" spans="6:6" x14ac:dyDescent="0.2">
      <c r="F27164" s="450"/>
    </row>
    <row r="27165" spans="6:6" x14ac:dyDescent="0.2">
      <c r="F27165" s="450"/>
    </row>
    <row r="27166" spans="6:6" x14ac:dyDescent="0.2">
      <c r="F27166" s="450"/>
    </row>
    <row r="27167" spans="6:6" x14ac:dyDescent="0.2">
      <c r="F27167" s="450"/>
    </row>
    <row r="27168" spans="6:6" x14ac:dyDescent="0.2">
      <c r="F27168" s="450"/>
    </row>
    <row r="27169" spans="6:6" x14ac:dyDescent="0.2">
      <c r="F27169" s="450"/>
    </row>
    <row r="27170" spans="6:6" x14ac:dyDescent="0.2">
      <c r="F27170" s="450"/>
    </row>
    <row r="27171" spans="6:6" x14ac:dyDescent="0.2">
      <c r="F27171" s="450"/>
    </row>
    <row r="27172" spans="6:6" x14ac:dyDescent="0.2">
      <c r="F27172" s="450"/>
    </row>
    <row r="27173" spans="6:6" x14ac:dyDescent="0.2">
      <c r="F27173" s="450"/>
    </row>
    <row r="27174" spans="6:6" x14ac:dyDescent="0.2">
      <c r="F27174" s="450"/>
    </row>
    <row r="27175" spans="6:6" x14ac:dyDescent="0.2">
      <c r="F27175" s="450"/>
    </row>
    <row r="27176" spans="6:6" x14ac:dyDescent="0.2">
      <c r="F27176" s="450"/>
    </row>
    <row r="27177" spans="6:6" x14ac:dyDescent="0.2">
      <c r="F27177" s="450"/>
    </row>
    <row r="27178" spans="6:6" x14ac:dyDescent="0.2">
      <c r="F27178" s="450"/>
    </row>
    <row r="27179" spans="6:6" x14ac:dyDescent="0.2">
      <c r="F27179" s="450"/>
    </row>
    <row r="27180" spans="6:6" x14ac:dyDescent="0.2">
      <c r="F27180" s="450"/>
    </row>
    <row r="27181" spans="6:6" x14ac:dyDescent="0.2">
      <c r="F27181" s="450"/>
    </row>
    <row r="27182" spans="6:6" x14ac:dyDescent="0.2">
      <c r="F27182" s="450"/>
    </row>
    <row r="27183" spans="6:6" x14ac:dyDescent="0.2">
      <c r="F27183" s="450"/>
    </row>
    <row r="27184" spans="6:6" x14ac:dyDescent="0.2">
      <c r="F27184" s="450"/>
    </row>
    <row r="27185" spans="6:6" x14ac:dyDescent="0.2">
      <c r="F27185" s="450"/>
    </row>
    <row r="27186" spans="6:6" x14ac:dyDescent="0.2">
      <c r="F27186" s="450"/>
    </row>
    <row r="27187" spans="6:6" x14ac:dyDescent="0.2">
      <c r="F27187" s="450"/>
    </row>
    <row r="27188" spans="6:6" x14ac:dyDescent="0.2">
      <c r="F27188" s="450"/>
    </row>
    <row r="27189" spans="6:6" x14ac:dyDescent="0.2">
      <c r="F27189" s="450"/>
    </row>
    <row r="27190" spans="6:6" x14ac:dyDescent="0.2">
      <c r="F27190" s="450"/>
    </row>
    <row r="27191" spans="6:6" x14ac:dyDescent="0.2">
      <c r="F27191" s="450"/>
    </row>
    <row r="27192" spans="6:6" x14ac:dyDescent="0.2">
      <c r="F27192" s="450"/>
    </row>
    <row r="27193" spans="6:6" x14ac:dyDescent="0.2">
      <c r="F27193" s="450"/>
    </row>
    <row r="27194" spans="6:6" x14ac:dyDescent="0.2">
      <c r="F27194" s="450"/>
    </row>
    <row r="27195" spans="6:6" x14ac:dyDescent="0.2">
      <c r="F27195" s="450"/>
    </row>
    <row r="27196" spans="6:6" x14ac:dyDescent="0.2">
      <c r="F27196" s="450"/>
    </row>
    <row r="27197" spans="6:6" x14ac:dyDescent="0.2">
      <c r="F27197" s="450"/>
    </row>
    <row r="27198" spans="6:6" x14ac:dyDescent="0.2">
      <c r="F27198" s="450"/>
    </row>
    <row r="27199" spans="6:6" x14ac:dyDescent="0.2">
      <c r="F27199" s="450"/>
    </row>
    <row r="27200" spans="6:6" x14ac:dyDescent="0.2">
      <c r="F27200" s="450"/>
    </row>
    <row r="27201" spans="6:6" x14ac:dyDescent="0.2">
      <c r="F27201" s="450"/>
    </row>
    <row r="27202" spans="6:6" x14ac:dyDescent="0.2">
      <c r="F27202" s="450"/>
    </row>
    <row r="27203" spans="6:6" x14ac:dyDescent="0.2">
      <c r="F27203" s="450"/>
    </row>
    <row r="27204" spans="6:6" x14ac:dyDescent="0.2">
      <c r="F27204" s="450"/>
    </row>
    <row r="27205" spans="6:6" x14ac:dyDescent="0.2">
      <c r="F27205" s="450"/>
    </row>
    <row r="27206" spans="6:6" x14ac:dyDescent="0.2">
      <c r="F27206" s="450"/>
    </row>
    <row r="27207" spans="6:6" x14ac:dyDescent="0.2">
      <c r="F27207" s="450"/>
    </row>
    <row r="27208" spans="6:6" x14ac:dyDescent="0.2">
      <c r="F27208" s="450"/>
    </row>
    <row r="27209" spans="6:6" x14ac:dyDescent="0.2">
      <c r="F27209" s="450"/>
    </row>
    <row r="27210" spans="6:6" x14ac:dyDescent="0.2">
      <c r="F27210" s="450"/>
    </row>
    <row r="27211" spans="6:6" x14ac:dyDescent="0.2">
      <c r="F27211" s="450"/>
    </row>
    <row r="27212" spans="6:6" x14ac:dyDescent="0.2">
      <c r="F27212" s="450"/>
    </row>
    <row r="27213" spans="6:6" x14ac:dyDescent="0.2">
      <c r="F27213" s="450"/>
    </row>
    <row r="27214" spans="6:6" x14ac:dyDescent="0.2">
      <c r="F27214" s="450"/>
    </row>
    <row r="27215" spans="6:6" x14ac:dyDescent="0.2">
      <c r="F27215" s="450"/>
    </row>
    <row r="27216" spans="6:6" x14ac:dyDescent="0.2">
      <c r="F27216" s="450"/>
    </row>
    <row r="27217" spans="6:6" x14ac:dyDescent="0.2">
      <c r="F27217" s="450"/>
    </row>
    <row r="27218" spans="6:6" x14ac:dyDescent="0.2">
      <c r="F27218" s="450"/>
    </row>
    <row r="27219" spans="6:6" x14ac:dyDescent="0.2">
      <c r="F27219" s="450"/>
    </row>
    <row r="27220" spans="6:6" x14ac:dyDescent="0.2">
      <c r="F27220" s="450"/>
    </row>
    <row r="27221" spans="6:6" x14ac:dyDescent="0.2">
      <c r="F27221" s="450"/>
    </row>
    <row r="27222" spans="6:6" x14ac:dyDescent="0.2">
      <c r="F27222" s="450"/>
    </row>
    <row r="27223" spans="6:6" x14ac:dyDescent="0.2">
      <c r="F27223" s="450"/>
    </row>
    <row r="27224" spans="6:6" x14ac:dyDescent="0.2">
      <c r="F27224" s="450"/>
    </row>
    <row r="27225" spans="6:6" x14ac:dyDescent="0.2">
      <c r="F27225" s="450"/>
    </row>
    <row r="27226" spans="6:6" x14ac:dyDescent="0.2">
      <c r="F27226" s="450"/>
    </row>
    <row r="27227" spans="6:6" x14ac:dyDescent="0.2">
      <c r="F27227" s="450"/>
    </row>
    <row r="27228" spans="6:6" x14ac:dyDescent="0.2">
      <c r="F27228" s="450"/>
    </row>
    <row r="27229" spans="6:6" x14ac:dyDescent="0.2">
      <c r="F27229" s="450"/>
    </row>
    <row r="27230" spans="6:6" x14ac:dyDescent="0.2">
      <c r="F27230" s="450"/>
    </row>
    <row r="27231" spans="6:6" x14ac:dyDescent="0.2">
      <c r="F27231" s="450"/>
    </row>
    <row r="27232" spans="6:6" x14ac:dyDescent="0.2">
      <c r="F27232" s="450"/>
    </row>
    <row r="27233" spans="6:6" x14ac:dyDescent="0.2">
      <c r="F27233" s="450"/>
    </row>
    <row r="27234" spans="6:6" x14ac:dyDescent="0.2">
      <c r="F27234" s="450"/>
    </row>
    <row r="27235" spans="6:6" x14ac:dyDescent="0.2">
      <c r="F27235" s="450"/>
    </row>
    <row r="27236" spans="6:6" x14ac:dyDescent="0.2">
      <c r="F27236" s="450"/>
    </row>
    <row r="27237" spans="6:6" x14ac:dyDescent="0.2">
      <c r="F27237" s="450"/>
    </row>
    <row r="27238" spans="6:6" x14ac:dyDescent="0.2">
      <c r="F27238" s="450"/>
    </row>
    <row r="27239" spans="6:6" x14ac:dyDescent="0.2">
      <c r="F27239" s="450"/>
    </row>
    <row r="27240" spans="6:6" x14ac:dyDescent="0.2">
      <c r="F27240" s="450"/>
    </row>
    <row r="27241" spans="6:6" x14ac:dyDescent="0.2">
      <c r="F27241" s="450"/>
    </row>
    <row r="27242" spans="6:6" x14ac:dyDescent="0.2">
      <c r="F27242" s="450"/>
    </row>
    <row r="27243" spans="6:6" x14ac:dyDescent="0.2">
      <c r="F27243" s="450"/>
    </row>
    <row r="27244" spans="6:6" x14ac:dyDescent="0.2">
      <c r="F27244" s="450"/>
    </row>
    <row r="27245" spans="6:6" x14ac:dyDescent="0.2">
      <c r="F27245" s="450"/>
    </row>
    <row r="27246" spans="6:6" x14ac:dyDescent="0.2">
      <c r="F27246" s="450"/>
    </row>
    <row r="27247" spans="6:6" x14ac:dyDescent="0.2">
      <c r="F27247" s="450"/>
    </row>
    <row r="27248" spans="6:6" x14ac:dyDescent="0.2">
      <c r="F27248" s="450"/>
    </row>
    <row r="27249" spans="6:6" x14ac:dyDescent="0.2">
      <c r="F27249" s="450"/>
    </row>
    <row r="27250" spans="6:6" x14ac:dyDescent="0.2">
      <c r="F27250" s="450"/>
    </row>
    <row r="27251" spans="6:6" x14ac:dyDescent="0.2">
      <c r="F27251" s="450"/>
    </row>
    <row r="27252" spans="6:6" x14ac:dyDescent="0.2">
      <c r="F27252" s="450"/>
    </row>
    <row r="27253" spans="6:6" x14ac:dyDescent="0.2">
      <c r="F27253" s="450"/>
    </row>
    <row r="27254" spans="6:6" x14ac:dyDescent="0.2">
      <c r="F27254" s="450"/>
    </row>
    <row r="27255" spans="6:6" x14ac:dyDescent="0.2">
      <c r="F27255" s="450"/>
    </row>
    <row r="27256" spans="6:6" x14ac:dyDescent="0.2">
      <c r="F27256" s="450"/>
    </row>
    <row r="27257" spans="6:6" x14ac:dyDescent="0.2">
      <c r="F27257" s="450"/>
    </row>
    <row r="27258" spans="6:6" x14ac:dyDescent="0.2">
      <c r="F27258" s="450"/>
    </row>
    <row r="27259" spans="6:6" x14ac:dyDescent="0.2">
      <c r="F27259" s="450"/>
    </row>
    <row r="27260" spans="6:6" x14ac:dyDescent="0.2">
      <c r="F27260" s="450"/>
    </row>
    <row r="27261" spans="6:6" x14ac:dyDescent="0.2">
      <c r="F27261" s="450"/>
    </row>
    <row r="27262" spans="6:6" x14ac:dyDescent="0.2">
      <c r="F27262" s="450"/>
    </row>
    <row r="27263" spans="6:6" x14ac:dyDescent="0.2">
      <c r="F27263" s="450"/>
    </row>
    <row r="27264" spans="6:6" x14ac:dyDescent="0.2">
      <c r="F27264" s="450"/>
    </row>
    <row r="27265" spans="6:6" x14ac:dyDescent="0.2">
      <c r="F27265" s="450"/>
    </row>
    <row r="27266" spans="6:6" x14ac:dyDescent="0.2">
      <c r="F27266" s="450"/>
    </row>
    <row r="27267" spans="6:6" x14ac:dyDescent="0.2">
      <c r="F27267" s="450"/>
    </row>
    <row r="27268" spans="6:6" x14ac:dyDescent="0.2">
      <c r="F27268" s="450"/>
    </row>
    <row r="27269" spans="6:6" x14ac:dyDescent="0.2">
      <c r="F27269" s="450"/>
    </row>
    <row r="27270" spans="6:6" x14ac:dyDescent="0.2">
      <c r="F27270" s="450"/>
    </row>
    <row r="27271" spans="6:6" x14ac:dyDescent="0.2">
      <c r="F27271" s="450"/>
    </row>
    <row r="27272" spans="6:6" x14ac:dyDescent="0.2">
      <c r="F27272" s="450"/>
    </row>
    <row r="27273" spans="6:6" x14ac:dyDescent="0.2">
      <c r="F27273" s="450"/>
    </row>
    <row r="27274" spans="6:6" x14ac:dyDescent="0.2">
      <c r="F27274" s="450"/>
    </row>
    <row r="27275" spans="6:6" x14ac:dyDescent="0.2">
      <c r="F27275" s="450"/>
    </row>
    <row r="27276" spans="6:6" x14ac:dyDescent="0.2">
      <c r="F27276" s="450"/>
    </row>
    <row r="27277" spans="6:6" x14ac:dyDescent="0.2">
      <c r="F27277" s="450"/>
    </row>
    <row r="27278" spans="6:6" x14ac:dyDescent="0.2">
      <c r="F27278" s="450"/>
    </row>
    <row r="27279" spans="6:6" x14ac:dyDescent="0.2">
      <c r="F27279" s="450"/>
    </row>
    <row r="27280" spans="6:6" x14ac:dyDescent="0.2">
      <c r="F27280" s="450"/>
    </row>
    <row r="27281" spans="6:6" x14ac:dyDescent="0.2">
      <c r="F27281" s="450"/>
    </row>
    <row r="27282" spans="6:6" x14ac:dyDescent="0.2">
      <c r="F27282" s="450"/>
    </row>
    <row r="27283" spans="6:6" x14ac:dyDescent="0.2">
      <c r="F27283" s="450"/>
    </row>
    <row r="27284" spans="6:6" x14ac:dyDescent="0.2">
      <c r="F27284" s="450"/>
    </row>
    <row r="27285" spans="6:6" x14ac:dyDescent="0.2">
      <c r="F27285" s="450"/>
    </row>
    <row r="27286" spans="6:6" x14ac:dyDescent="0.2">
      <c r="F27286" s="450"/>
    </row>
    <row r="27287" spans="6:6" x14ac:dyDescent="0.2">
      <c r="F27287" s="450"/>
    </row>
    <row r="27288" spans="6:6" x14ac:dyDescent="0.2">
      <c r="F27288" s="450"/>
    </row>
    <row r="27289" spans="6:6" x14ac:dyDescent="0.2">
      <c r="F27289" s="450"/>
    </row>
    <row r="27290" spans="6:6" x14ac:dyDescent="0.2">
      <c r="F27290" s="450"/>
    </row>
    <row r="27291" spans="6:6" x14ac:dyDescent="0.2">
      <c r="F27291" s="450"/>
    </row>
    <row r="27292" spans="6:6" x14ac:dyDescent="0.2">
      <c r="F27292" s="450"/>
    </row>
    <row r="27293" spans="6:6" x14ac:dyDescent="0.2">
      <c r="F27293" s="450"/>
    </row>
    <row r="27294" spans="6:6" x14ac:dyDescent="0.2">
      <c r="F27294" s="450"/>
    </row>
    <row r="27295" spans="6:6" x14ac:dyDescent="0.2">
      <c r="F27295" s="450"/>
    </row>
    <row r="27296" spans="6:6" x14ac:dyDescent="0.2">
      <c r="F27296" s="450"/>
    </row>
    <row r="27297" spans="6:6" x14ac:dyDescent="0.2">
      <c r="F27297" s="450"/>
    </row>
    <row r="27298" spans="6:6" x14ac:dyDescent="0.2">
      <c r="F27298" s="450"/>
    </row>
    <row r="27299" spans="6:6" x14ac:dyDescent="0.2">
      <c r="F27299" s="450"/>
    </row>
    <row r="27300" spans="6:6" x14ac:dyDescent="0.2">
      <c r="F27300" s="450"/>
    </row>
    <row r="27301" spans="6:6" x14ac:dyDescent="0.2">
      <c r="F27301" s="450"/>
    </row>
    <row r="27302" spans="6:6" x14ac:dyDescent="0.2">
      <c r="F27302" s="450"/>
    </row>
    <row r="27303" spans="6:6" x14ac:dyDescent="0.2">
      <c r="F27303" s="450"/>
    </row>
    <row r="27304" spans="6:6" x14ac:dyDescent="0.2">
      <c r="F27304" s="450"/>
    </row>
    <row r="27305" spans="6:6" x14ac:dyDescent="0.2">
      <c r="F27305" s="450"/>
    </row>
    <row r="27306" spans="6:6" x14ac:dyDescent="0.2">
      <c r="F27306" s="450"/>
    </row>
    <row r="27307" spans="6:6" x14ac:dyDescent="0.2">
      <c r="F27307" s="450"/>
    </row>
    <row r="27308" spans="6:6" x14ac:dyDescent="0.2">
      <c r="F27308" s="450"/>
    </row>
    <row r="27309" spans="6:6" x14ac:dyDescent="0.2">
      <c r="F27309" s="450"/>
    </row>
    <row r="27310" spans="6:6" x14ac:dyDescent="0.2">
      <c r="F27310" s="450"/>
    </row>
    <row r="27311" spans="6:6" x14ac:dyDescent="0.2">
      <c r="F27311" s="450"/>
    </row>
    <row r="27312" spans="6:6" x14ac:dyDescent="0.2">
      <c r="F27312" s="450"/>
    </row>
    <row r="27313" spans="6:6" x14ac:dyDescent="0.2">
      <c r="F27313" s="450"/>
    </row>
    <row r="27314" spans="6:6" x14ac:dyDescent="0.2">
      <c r="F27314" s="450"/>
    </row>
    <row r="27315" spans="6:6" x14ac:dyDescent="0.2">
      <c r="F27315" s="450"/>
    </row>
    <row r="27316" spans="6:6" x14ac:dyDescent="0.2">
      <c r="F27316" s="450"/>
    </row>
    <row r="27317" spans="6:6" x14ac:dyDescent="0.2">
      <c r="F27317" s="450"/>
    </row>
    <row r="27318" spans="6:6" x14ac:dyDescent="0.2">
      <c r="F27318" s="450"/>
    </row>
    <row r="27319" spans="6:6" x14ac:dyDescent="0.2">
      <c r="F27319" s="450"/>
    </row>
    <row r="27320" spans="6:6" x14ac:dyDescent="0.2">
      <c r="F27320" s="450"/>
    </row>
    <row r="27321" spans="6:6" x14ac:dyDescent="0.2">
      <c r="F27321" s="450"/>
    </row>
    <row r="27322" spans="6:6" x14ac:dyDescent="0.2">
      <c r="F27322" s="450"/>
    </row>
    <row r="27323" spans="6:6" x14ac:dyDescent="0.2">
      <c r="F27323" s="450"/>
    </row>
    <row r="27324" spans="6:6" x14ac:dyDescent="0.2">
      <c r="F27324" s="450"/>
    </row>
    <row r="27325" spans="6:6" x14ac:dyDescent="0.2">
      <c r="F27325" s="450"/>
    </row>
    <row r="27326" spans="6:6" x14ac:dyDescent="0.2">
      <c r="F27326" s="450"/>
    </row>
    <row r="27327" spans="6:6" x14ac:dyDescent="0.2">
      <c r="F27327" s="450"/>
    </row>
    <row r="27328" spans="6:6" x14ac:dyDescent="0.2">
      <c r="F27328" s="450"/>
    </row>
    <row r="27329" spans="6:6" x14ac:dyDescent="0.2">
      <c r="F27329" s="450"/>
    </row>
    <row r="27330" spans="6:6" x14ac:dyDescent="0.2">
      <c r="F27330" s="450"/>
    </row>
    <row r="27331" spans="6:6" x14ac:dyDescent="0.2">
      <c r="F27331" s="450"/>
    </row>
    <row r="27332" spans="6:6" x14ac:dyDescent="0.2">
      <c r="F27332" s="450"/>
    </row>
    <row r="27333" spans="6:6" x14ac:dyDescent="0.2">
      <c r="F27333" s="450"/>
    </row>
    <row r="27334" spans="6:6" x14ac:dyDescent="0.2">
      <c r="F27334" s="450"/>
    </row>
    <row r="27335" spans="6:6" x14ac:dyDescent="0.2">
      <c r="F27335" s="450"/>
    </row>
    <row r="27336" spans="6:6" x14ac:dyDescent="0.2">
      <c r="F27336" s="450"/>
    </row>
    <row r="27337" spans="6:6" x14ac:dyDescent="0.2">
      <c r="F27337" s="450"/>
    </row>
    <row r="27338" spans="6:6" x14ac:dyDescent="0.2">
      <c r="F27338" s="450"/>
    </row>
    <row r="27339" spans="6:6" x14ac:dyDescent="0.2">
      <c r="F27339" s="450"/>
    </row>
    <row r="27340" spans="6:6" x14ac:dyDescent="0.2">
      <c r="F27340" s="450"/>
    </row>
    <row r="27341" spans="6:6" x14ac:dyDescent="0.2">
      <c r="F27341" s="450"/>
    </row>
    <row r="27342" spans="6:6" x14ac:dyDescent="0.2">
      <c r="F27342" s="450"/>
    </row>
    <row r="27343" spans="6:6" x14ac:dyDescent="0.2">
      <c r="F27343" s="450"/>
    </row>
    <row r="27344" spans="6:6" x14ac:dyDescent="0.2">
      <c r="F27344" s="450"/>
    </row>
    <row r="27345" spans="6:6" x14ac:dyDescent="0.2">
      <c r="F27345" s="450"/>
    </row>
    <row r="27346" spans="6:6" x14ac:dyDescent="0.2">
      <c r="F27346" s="450"/>
    </row>
    <row r="27347" spans="6:6" x14ac:dyDescent="0.2">
      <c r="F27347" s="450"/>
    </row>
    <row r="27348" spans="6:6" x14ac:dyDescent="0.2">
      <c r="F27348" s="450"/>
    </row>
    <row r="27349" spans="6:6" x14ac:dyDescent="0.2">
      <c r="F27349" s="450"/>
    </row>
    <row r="27350" spans="6:6" x14ac:dyDescent="0.2">
      <c r="F27350" s="450"/>
    </row>
    <row r="27351" spans="6:6" x14ac:dyDescent="0.2">
      <c r="F27351" s="450"/>
    </row>
    <row r="27352" spans="6:6" x14ac:dyDescent="0.2">
      <c r="F27352" s="450"/>
    </row>
    <row r="27353" spans="6:6" x14ac:dyDescent="0.2">
      <c r="F27353" s="450"/>
    </row>
    <row r="27354" spans="6:6" x14ac:dyDescent="0.2">
      <c r="F27354" s="450"/>
    </row>
    <row r="27355" spans="6:6" x14ac:dyDescent="0.2">
      <c r="F27355" s="450"/>
    </row>
    <row r="27356" spans="6:6" x14ac:dyDescent="0.2">
      <c r="F27356" s="450"/>
    </row>
    <row r="27357" spans="6:6" x14ac:dyDescent="0.2">
      <c r="F27357" s="450"/>
    </row>
    <row r="27358" spans="6:6" x14ac:dyDescent="0.2">
      <c r="F27358" s="450"/>
    </row>
    <row r="27359" spans="6:6" x14ac:dyDescent="0.2">
      <c r="F27359" s="450"/>
    </row>
    <row r="27360" spans="6:6" x14ac:dyDescent="0.2">
      <c r="F27360" s="450"/>
    </row>
    <row r="27361" spans="6:6" x14ac:dyDescent="0.2">
      <c r="F27361" s="450"/>
    </row>
    <row r="27362" spans="6:6" x14ac:dyDescent="0.2">
      <c r="F27362" s="450"/>
    </row>
    <row r="27363" spans="6:6" x14ac:dyDescent="0.2">
      <c r="F27363" s="450"/>
    </row>
    <row r="27364" spans="6:6" x14ac:dyDescent="0.2">
      <c r="F27364" s="450"/>
    </row>
    <row r="27365" spans="6:6" x14ac:dyDescent="0.2">
      <c r="F27365" s="450"/>
    </row>
    <row r="27366" spans="6:6" x14ac:dyDescent="0.2">
      <c r="F27366" s="450"/>
    </row>
    <row r="27367" spans="6:6" x14ac:dyDescent="0.2">
      <c r="F27367" s="450"/>
    </row>
    <row r="27368" spans="6:6" x14ac:dyDescent="0.2">
      <c r="F27368" s="450"/>
    </row>
    <row r="27369" spans="6:6" x14ac:dyDescent="0.2">
      <c r="F27369" s="450"/>
    </row>
    <row r="27370" spans="6:6" x14ac:dyDescent="0.2">
      <c r="F27370" s="450"/>
    </row>
    <row r="27371" spans="6:6" x14ac:dyDescent="0.2">
      <c r="F27371" s="450"/>
    </row>
    <row r="27372" spans="6:6" x14ac:dyDescent="0.2">
      <c r="F27372" s="450"/>
    </row>
    <row r="27373" spans="6:6" x14ac:dyDescent="0.2">
      <c r="F27373" s="450"/>
    </row>
    <row r="27374" spans="6:6" x14ac:dyDescent="0.2">
      <c r="F27374" s="450"/>
    </row>
    <row r="27375" spans="6:6" x14ac:dyDescent="0.2">
      <c r="F27375" s="450"/>
    </row>
    <row r="27376" spans="6:6" x14ac:dyDescent="0.2">
      <c r="F27376" s="450"/>
    </row>
    <row r="27377" spans="6:6" x14ac:dyDescent="0.2">
      <c r="F27377" s="450"/>
    </row>
    <row r="27378" spans="6:6" x14ac:dyDescent="0.2">
      <c r="F27378" s="450"/>
    </row>
    <row r="27379" spans="6:6" x14ac:dyDescent="0.2">
      <c r="F27379" s="450"/>
    </row>
    <row r="27380" spans="6:6" x14ac:dyDescent="0.2">
      <c r="F27380" s="450"/>
    </row>
    <row r="27381" spans="6:6" x14ac:dyDescent="0.2">
      <c r="F27381" s="450"/>
    </row>
    <row r="27382" spans="6:6" x14ac:dyDescent="0.2">
      <c r="F27382" s="450"/>
    </row>
    <row r="27383" spans="6:6" x14ac:dyDescent="0.2">
      <c r="F27383" s="450"/>
    </row>
    <row r="27384" spans="6:6" x14ac:dyDescent="0.2">
      <c r="F27384" s="450"/>
    </row>
    <row r="27385" spans="6:6" x14ac:dyDescent="0.2">
      <c r="F27385" s="450"/>
    </row>
    <row r="27386" spans="6:6" x14ac:dyDescent="0.2">
      <c r="F27386" s="450"/>
    </row>
    <row r="27387" spans="6:6" x14ac:dyDescent="0.2">
      <c r="F27387" s="450"/>
    </row>
    <row r="27388" spans="6:6" x14ac:dyDescent="0.2">
      <c r="F27388" s="450"/>
    </row>
    <row r="27389" spans="6:6" x14ac:dyDescent="0.2">
      <c r="F27389" s="450"/>
    </row>
    <row r="27390" spans="6:6" x14ac:dyDescent="0.2">
      <c r="F27390" s="450"/>
    </row>
    <row r="27391" spans="6:6" x14ac:dyDescent="0.2">
      <c r="F27391" s="450"/>
    </row>
    <row r="27392" spans="6:6" x14ac:dyDescent="0.2">
      <c r="F27392" s="450"/>
    </row>
    <row r="27393" spans="6:6" x14ac:dyDescent="0.2">
      <c r="F27393" s="450"/>
    </row>
    <row r="27394" spans="6:6" x14ac:dyDescent="0.2">
      <c r="F27394" s="450"/>
    </row>
    <row r="27395" spans="6:6" x14ac:dyDescent="0.2">
      <c r="F27395" s="450"/>
    </row>
    <row r="27396" spans="6:6" x14ac:dyDescent="0.2">
      <c r="F27396" s="450"/>
    </row>
    <row r="27397" spans="6:6" x14ac:dyDescent="0.2">
      <c r="F27397" s="450"/>
    </row>
    <row r="27398" spans="6:6" x14ac:dyDescent="0.2">
      <c r="F27398" s="450"/>
    </row>
    <row r="27399" spans="6:6" x14ac:dyDescent="0.2">
      <c r="F27399" s="450"/>
    </row>
    <row r="27400" spans="6:6" x14ac:dyDescent="0.2">
      <c r="F27400" s="450"/>
    </row>
    <row r="27401" spans="6:6" x14ac:dyDescent="0.2">
      <c r="F27401" s="450"/>
    </row>
    <row r="27402" spans="6:6" x14ac:dyDescent="0.2">
      <c r="F27402" s="450"/>
    </row>
    <row r="27403" spans="6:6" x14ac:dyDescent="0.2">
      <c r="F27403" s="450"/>
    </row>
    <row r="27404" spans="6:6" x14ac:dyDescent="0.2">
      <c r="F27404" s="450"/>
    </row>
    <row r="27405" spans="6:6" x14ac:dyDescent="0.2">
      <c r="F27405" s="450"/>
    </row>
    <row r="27406" spans="6:6" x14ac:dyDescent="0.2">
      <c r="F27406" s="450"/>
    </row>
    <row r="27407" spans="6:6" x14ac:dyDescent="0.2">
      <c r="F27407" s="450"/>
    </row>
    <row r="27408" spans="6:6" x14ac:dyDescent="0.2">
      <c r="F27408" s="450"/>
    </row>
    <row r="27409" spans="6:6" x14ac:dyDescent="0.2">
      <c r="F27409" s="450"/>
    </row>
    <row r="27410" spans="6:6" x14ac:dyDescent="0.2">
      <c r="F27410" s="450"/>
    </row>
    <row r="27411" spans="6:6" x14ac:dyDescent="0.2">
      <c r="F27411" s="450"/>
    </row>
    <row r="27412" spans="6:6" x14ac:dyDescent="0.2">
      <c r="F27412" s="450"/>
    </row>
    <row r="27413" spans="6:6" x14ac:dyDescent="0.2">
      <c r="F27413" s="450"/>
    </row>
    <row r="27414" spans="6:6" x14ac:dyDescent="0.2">
      <c r="F27414" s="450"/>
    </row>
    <row r="27415" spans="6:6" x14ac:dyDescent="0.2">
      <c r="F27415" s="450"/>
    </row>
    <row r="27416" spans="6:6" x14ac:dyDescent="0.2">
      <c r="F27416" s="450"/>
    </row>
    <row r="27417" spans="6:6" x14ac:dyDescent="0.2">
      <c r="F27417" s="450"/>
    </row>
    <row r="27418" spans="6:6" x14ac:dyDescent="0.2">
      <c r="F27418" s="450"/>
    </row>
    <row r="27419" spans="6:6" x14ac:dyDescent="0.2">
      <c r="F27419" s="450"/>
    </row>
    <row r="27420" spans="6:6" x14ac:dyDescent="0.2">
      <c r="F27420" s="450"/>
    </row>
    <row r="27421" spans="6:6" x14ac:dyDescent="0.2">
      <c r="F27421" s="450"/>
    </row>
    <row r="27422" spans="6:6" x14ac:dyDescent="0.2">
      <c r="F27422" s="450"/>
    </row>
    <row r="27423" spans="6:6" x14ac:dyDescent="0.2">
      <c r="F27423" s="450"/>
    </row>
    <row r="27424" spans="6:6" x14ac:dyDescent="0.2">
      <c r="F27424" s="450"/>
    </row>
    <row r="27425" spans="6:6" x14ac:dyDescent="0.2">
      <c r="F27425" s="450"/>
    </row>
    <row r="27426" spans="6:6" x14ac:dyDescent="0.2">
      <c r="F27426" s="450"/>
    </row>
    <row r="27427" spans="6:6" x14ac:dyDescent="0.2">
      <c r="F27427" s="450"/>
    </row>
    <row r="27428" spans="6:6" x14ac:dyDescent="0.2">
      <c r="F27428" s="450"/>
    </row>
    <row r="27429" spans="6:6" x14ac:dyDescent="0.2">
      <c r="F27429" s="450"/>
    </row>
    <row r="27430" spans="6:6" x14ac:dyDescent="0.2">
      <c r="F27430" s="450"/>
    </row>
    <row r="27431" spans="6:6" x14ac:dyDescent="0.2">
      <c r="F27431" s="450"/>
    </row>
    <row r="27432" spans="6:6" x14ac:dyDescent="0.2">
      <c r="F27432" s="450"/>
    </row>
    <row r="27433" spans="6:6" x14ac:dyDescent="0.2">
      <c r="F27433" s="450"/>
    </row>
    <row r="27434" spans="6:6" x14ac:dyDescent="0.2">
      <c r="F27434" s="450"/>
    </row>
    <row r="27435" spans="6:6" x14ac:dyDescent="0.2">
      <c r="F27435" s="450"/>
    </row>
    <row r="27436" spans="6:6" x14ac:dyDescent="0.2">
      <c r="F27436" s="450"/>
    </row>
    <row r="27437" spans="6:6" x14ac:dyDescent="0.2">
      <c r="F27437" s="450"/>
    </row>
    <row r="27438" spans="6:6" x14ac:dyDescent="0.2">
      <c r="F27438" s="450"/>
    </row>
    <row r="27439" spans="6:6" x14ac:dyDescent="0.2">
      <c r="F27439" s="450"/>
    </row>
    <row r="27440" spans="6:6" x14ac:dyDescent="0.2">
      <c r="F27440" s="450"/>
    </row>
    <row r="27441" spans="6:6" x14ac:dyDescent="0.2">
      <c r="F27441" s="450"/>
    </row>
    <row r="27442" spans="6:6" x14ac:dyDescent="0.2">
      <c r="F27442" s="450"/>
    </row>
    <row r="27443" spans="6:6" x14ac:dyDescent="0.2">
      <c r="F27443" s="450"/>
    </row>
    <row r="27444" spans="6:6" x14ac:dyDescent="0.2">
      <c r="F27444" s="450"/>
    </row>
    <row r="27445" spans="6:6" x14ac:dyDescent="0.2">
      <c r="F27445" s="450"/>
    </row>
    <row r="27446" spans="6:6" x14ac:dyDescent="0.2">
      <c r="F27446" s="450"/>
    </row>
    <row r="27447" spans="6:6" x14ac:dyDescent="0.2">
      <c r="F27447" s="450"/>
    </row>
    <row r="27448" spans="6:6" x14ac:dyDescent="0.2">
      <c r="F27448" s="450"/>
    </row>
    <row r="27449" spans="6:6" x14ac:dyDescent="0.2">
      <c r="F27449" s="450"/>
    </row>
    <row r="27450" spans="6:6" x14ac:dyDescent="0.2">
      <c r="F27450" s="450"/>
    </row>
    <row r="27451" spans="6:6" x14ac:dyDescent="0.2">
      <c r="F27451" s="450"/>
    </row>
    <row r="27452" spans="6:6" x14ac:dyDescent="0.2">
      <c r="F27452" s="450"/>
    </row>
    <row r="27453" spans="6:6" x14ac:dyDescent="0.2">
      <c r="F27453" s="450"/>
    </row>
    <row r="27454" spans="6:6" x14ac:dyDescent="0.2">
      <c r="F27454" s="450"/>
    </row>
    <row r="27455" spans="6:6" x14ac:dyDescent="0.2">
      <c r="F27455" s="450"/>
    </row>
    <row r="27456" spans="6:6" x14ac:dyDescent="0.2">
      <c r="F27456" s="450"/>
    </row>
    <row r="27457" spans="6:6" x14ac:dyDescent="0.2">
      <c r="F27457" s="450"/>
    </row>
    <row r="27458" spans="6:6" x14ac:dyDescent="0.2">
      <c r="F27458" s="450"/>
    </row>
    <row r="27459" spans="6:6" x14ac:dyDescent="0.2">
      <c r="F27459" s="450"/>
    </row>
    <row r="27460" spans="6:6" x14ac:dyDescent="0.2">
      <c r="F27460" s="450"/>
    </row>
    <row r="27461" spans="6:6" x14ac:dyDescent="0.2">
      <c r="F27461" s="450"/>
    </row>
    <row r="27462" spans="6:6" x14ac:dyDescent="0.2">
      <c r="F27462" s="450"/>
    </row>
    <row r="27463" spans="6:6" x14ac:dyDescent="0.2">
      <c r="F27463" s="450"/>
    </row>
    <row r="27464" spans="6:6" x14ac:dyDescent="0.2">
      <c r="F27464" s="450"/>
    </row>
    <row r="27465" spans="6:6" x14ac:dyDescent="0.2">
      <c r="F27465" s="450"/>
    </row>
    <row r="27466" spans="6:6" x14ac:dyDescent="0.2">
      <c r="F27466" s="450"/>
    </row>
    <row r="27467" spans="6:6" x14ac:dyDescent="0.2">
      <c r="F27467" s="450"/>
    </row>
    <row r="27468" spans="6:6" x14ac:dyDescent="0.2">
      <c r="F27468" s="450"/>
    </row>
    <row r="27469" spans="6:6" x14ac:dyDescent="0.2">
      <c r="F27469" s="450"/>
    </row>
    <row r="27470" spans="6:6" x14ac:dyDescent="0.2">
      <c r="F27470" s="450"/>
    </row>
    <row r="27471" spans="6:6" x14ac:dyDescent="0.2">
      <c r="F27471" s="450"/>
    </row>
    <row r="27472" spans="6:6" x14ac:dyDescent="0.2">
      <c r="F27472" s="450"/>
    </row>
    <row r="27473" spans="6:6" x14ac:dyDescent="0.2">
      <c r="F27473" s="450"/>
    </row>
    <row r="27474" spans="6:6" x14ac:dyDescent="0.2">
      <c r="F27474" s="450"/>
    </row>
    <row r="27475" spans="6:6" x14ac:dyDescent="0.2">
      <c r="F27475" s="450"/>
    </row>
    <row r="27476" spans="6:6" x14ac:dyDescent="0.2">
      <c r="F27476" s="450"/>
    </row>
    <row r="27477" spans="6:6" x14ac:dyDescent="0.2">
      <c r="F27477" s="450"/>
    </row>
    <row r="27478" spans="6:6" x14ac:dyDescent="0.2">
      <c r="F27478" s="450"/>
    </row>
    <row r="27479" spans="6:6" x14ac:dyDescent="0.2">
      <c r="F27479" s="450"/>
    </row>
    <row r="27480" spans="6:6" x14ac:dyDescent="0.2">
      <c r="F27480" s="450"/>
    </row>
    <row r="27481" spans="6:6" x14ac:dyDescent="0.2">
      <c r="F27481" s="450"/>
    </row>
    <row r="27482" spans="6:6" x14ac:dyDescent="0.2">
      <c r="F27482" s="450"/>
    </row>
    <row r="27483" spans="6:6" x14ac:dyDescent="0.2">
      <c r="F27483" s="450"/>
    </row>
    <row r="27484" spans="6:6" x14ac:dyDescent="0.2">
      <c r="F27484" s="450"/>
    </row>
    <row r="27485" spans="6:6" x14ac:dyDescent="0.2">
      <c r="F27485" s="450"/>
    </row>
    <row r="27486" spans="6:6" x14ac:dyDescent="0.2">
      <c r="F27486" s="450"/>
    </row>
    <row r="27487" spans="6:6" x14ac:dyDescent="0.2">
      <c r="F27487" s="450"/>
    </row>
    <row r="27488" spans="6:6" x14ac:dyDescent="0.2">
      <c r="F27488" s="450"/>
    </row>
    <row r="27489" spans="6:6" x14ac:dyDescent="0.2">
      <c r="F27489" s="450"/>
    </row>
    <row r="27490" spans="6:6" x14ac:dyDescent="0.2">
      <c r="F27490" s="450"/>
    </row>
    <row r="27491" spans="6:6" x14ac:dyDescent="0.2">
      <c r="F27491" s="450"/>
    </row>
    <row r="27492" spans="6:6" x14ac:dyDescent="0.2">
      <c r="F27492" s="450"/>
    </row>
    <row r="27493" spans="6:6" x14ac:dyDescent="0.2">
      <c r="F27493" s="450"/>
    </row>
    <row r="27494" spans="6:6" x14ac:dyDescent="0.2">
      <c r="F27494" s="450"/>
    </row>
    <row r="27495" spans="6:6" x14ac:dyDescent="0.2">
      <c r="F27495" s="450"/>
    </row>
    <row r="27496" spans="6:6" x14ac:dyDescent="0.2">
      <c r="F27496" s="450"/>
    </row>
    <row r="27497" spans="6:6" x14ac:dyDescent="0.2">
      <c r="F27497" s="450"/>
    </row>
    <row r="27498" spans="6:6" x14ac:dyDescent="0.2">
      <c r="F27498" s="450"/>
    </row>
    <row r="27499" spans="6:6" x14ac:dyDescent="0.2">
      <c r="F27499" s="450"/>
    </row>
    <row r="27500" spans="6:6" x14ac:dyDescent="0.2">
      <c r="F27500" s="450"/>
    </row>
    <row r="27501" spans="6:6" x14ac:dyDescent="0.2">
      <c r="F27501" s="450"/>
    </row>
    <row r="27502" spans="6:6" x14ac:dyDescent="0.2">
      <c r="F27502" s="450"/>
    </row>
    <row r="27503" spans="6:6" x14ac:dyDescent="0.2">
      <c r="F27503" s="450"/>
    </row>
    <row r="27504" spans="6:6" x14ac:dyDescent="0.2">
      <c r="F27504" s="450"/>
    </row>
    <row r="27505" spans="6:6" x14ac:dyDescent="0.2">
      <c r="F27505" s="450"/>
    </row>
    <row r="27506" spans="6:6" x14ac:dyDescent="0.2">
      <c r="F27506" s="450"/>
    </row>
    <row r="27507" spans="6:6" x14ac:dyDescent="0.2">
      <c r="F27507" s="450"/>
    </row>
    <row r="27508" spans="6:6" x14ac:dyDescent="0.2">
      <c r="F27508" s="450"/>
    </row>
    <row r="27509" spans="6:6" x14ac:dyDescent="0.2">
      <c r="F27509" s="450"/>
    </row>
    <row r="27510" spans="6:6" x14ac:dyDescent="0.2">
      <c r="F27510" s="450"/>
    </row>
    <row r="27511" spans="6:6" x14ac:dyDescent="0.2">
      <c r="F27511" s="450"/>
    </row>
    <row r="27512" spans="6:6" x14ac:dyDescent="0.2">
      <c r="F27512" s="450"/>
    </row>
    <row r="27513" spans="6:6" x14ac:dyDescent="0.2">
      <c r="F27513" s="450"/>
    </row>
    <row r="27514" spans="6:6" x14ac:dyDescent="0.2">
      <c r="F27514" s="450"/>
    </row>
    <row r="27515" spans="6:6" x14ac:dyDescent="0.2">
      <c r="F27515" s="450"/>
    </row>
    <row r="27516" spans="6:6" x14ac:dyDescent="0.2">
      <c r="F27516" s="450"/>
    </row>
    <row r="27517" spans="6:6" x14ac:dyDescent="0.2">
      <c r="F27517" s="450"/>
    </row>
    <row r="27518" spans="6:6" x14ac:dyDescent="0.2">
      <c r="F27518" s="450"/>
    </row>
    <row r="27519" spans="6:6" x14ac:dyDescent="0.2">
      <c r="F27519" s="450"/>
    </row>
    <row r="27520" spans="6:6" x14ac:dyDescent="0.2">
      <c r="F27520" s="450"/>
    </row>
    <row r="27521" spans="6:6" x14ac:dyDescent="0.2">
      <c r="F27521" s="450"/>
    </row>
    <row r="27522" spans="6:6" x14ac:dyDescent="0.2">
      <c r="F27522" s="450"/>
    </row>
    <row r="27523" spans="6:6" x14ac:dyDescent="0.2">
      <c r="F27523" s="450"/>
    </row>
    <row r="27524" spans="6:6" x14ac:dyDescent="0.2">
      <c r="F27524" s="450"/>
    </row>
    <row r="27525" spans="6:6" x14ac:dyDescent="0.2">
      <c r="F27525" s="450"/>
    </row>
    <row r="27526" spans="6:6" x14ac:dyDescent="0.2">
      <c r="F27526" s="450"/>
    </row>
    <row r="27527" spans="6:6" x14ac:dyDescent="0.2">
      <c r="F27527" s="450"/>
    </row>
    <row r="27528" spans="6:6" x14ac:dyDescent="0.2">
      <c r="F27528" s="450"/>
    </row>
    <row r="27529" spans="6:6" x14ac:dyDescent="0.2">
      <c r="F27529" s="450"/>
    </row>
    <row r="27530" spans="6:6" x14ac:dyDescent="0.2">
      <c r="F27530" s="450"/>
    </row>
    <row r="27531" spans="6:6" x14ac:dyDescent="0.2">
      <c r="F27531" s="450"/>
    </row>
    <row r="27532" spans="6:6" x14ac:dyDescent="0.2">
      <c r="F27532" s="450"/>
    </row>
    <row r="27533" spans="6:6" x14ac:dyDescent="0.2">
      <c r="F27533" s="450"/>
    </row>
    <row r="27534" spans="6:6" x14ac:dyDescent="0.2">
      <c r="F27534" s="450"/>
    </row>
    <row r="27535" spans="6:6" x14ac:dyDescent="0.2">
      <c r="F27535" s="450"/>
    </row>
    <row r="27536" spans="6:6" x14ac:dyDescent="0.2">
      <c r="F27536" s="450"/>
    </row>
    <row r="27537" spans="6:6" x14ac:dyDescent="0.2">
      <c r="F27537" s="450"/>
    </row>
    <row r="27538" spans="6:6" x14ac:dyDescent="0.2">
      <c r="F27538" s="450"/>
    </row>
    <row r="27539" spans="6:6" x14ac:dyDescent="0.2">
      <c r="F27539" s="450"/>
    </row>
    <row r="27540" spans="6:6" x14ac:dyDescent="0.2">
      <c r="F27540" s="450"/>
    </row>
    <row r="27541" spans="6:6" x14ac:dyDescent="0.2">
      <c r="F27541" s="450"/>
    </row>
    <row r="27542" spans="6:6" x14ac:dyDescent="0.2">
      <c r="F27542" s="450"/>
    </row>
    <row r="27543" spans="6:6" x14ac:dyDescent="0.2">
      <c r="F27543" s="450"/>
    </row>
    <row r="27544" spans="6:6" x14ac:dyDescent="0.2">
      <c r="F27544" s="450"/>
    </row>
    <row r="27545" spans="6:6" x14ac:dyDescent="0.2">
      <c r="F27545" s="450"/>
    </row>
    <row r="27546" spans="6:6" x14ac:dyDescent="0.2">
      <c r="F27546" s="450"/>
    </row>
    <row r="27547" spans="6:6" x14ac:dyDescent="0.2">
      <c r="F27547" s="450"/>
    </row>
    <row r="27548" spans="6:6" x14ac:dyDescent="0.2">
      <c r="F27548" s="450"/>
    </row>
    <row r="27549" spans="6:6" x14ac:dyDescent="0.2">
      <c r="F27549" s="450"/>
    </row>
    <row r="27550" spans="6:6" x14ac:dyDescent="0.2">
      <c r="F27550" s="450"/>
    </row>
    <row r="27551" spans="6:6" x14ac:dyDescent="0.2">
      <c r="F27551" s="450"/>
    </row>
    <row r="27552" spans="6:6" x14ac:dyDescent="0.2">
      <c r="F27552" s="450"/>
    </row>
    <row r="27553" spans="6:6" x14ac:dyDescent="0.2">
      <c r="F27553" s="450"/>
    </row>
    <row r="27554" spans="6:6" x14ac:dyDescent="0.2">
      <c r="F27554" s="450"/>
    </row>
    <row r="27555" spans="6:6" x14ac:dyDescent="0.2">
      <c r="F27555" s="450"/>
    </row>
    <row r="27556" spans="6:6" x14ac:dyDescent="0.2">
      <c r="F27556" s="450"/>
    </row>
    <row r="27557" spans="6:6" x14ac:dyDescent="0.2">
      <c r="F27557" s="450"/>
    </row>
    <row r="27558" spans="6:6" x14ac:dyDescent="0.2">
      <c r="F27558" s="450"/>
    </row>
    <row r="27559" spans="6:6" x14ac:dyDescent="0.2">
      <c r="F27559" s="450"/>
    </row>
    <row r="27560" spans="6:6" x14ac:dyDescent="0.2">
      <c r="F27560" s="450"/>
    </row>
    <row r="27561" spans="6:6" x14ac:dyDescent="0.2">
      <c r="F27561" s="450"/>
    </row>
    <row r="27562" spans="6:6" x14ac:dyDescent="0.2">
      <c r="F27562" s="450"/>
    </row>
    <row r="27563" spans="6:6" x14ac:dyDescent="0.2">
      <c r="F27563" s="450"/>
    </row>
    <row r="27564" spans="6:6" x14ac:dyDescent="0.2">
      <c r="F27564" s="450"/>
    </row>
    <row r="27565" spans="6:6" x14ac:dyDescent="0.2">
      <c r="F27565" s="450"/>
    </row>
    <row r="27566" spans="6:6" x14ac:dyDescent="0.2">
      <c r="F27566" s="450"/>
    </row>
    <row r="27567" spans="6:6" x14ac:dyDescent="0.2">
      <c r="F27567" s="450"/>
    </row>
    <row r="27568" spans="6:6" x14ac:dyDescent="0.2">
      <c r="F27568" s="450"/>
    </row>
    <row r="27569" spans="6:6" x14ac:dyDescent="0.2">
      <c r="F27569" s="450"/>
    </row>
    <row r="27570" spans="6:6" x14ac:dyDescent="0.2">
      <c r="F27570" s="450"/>
    </row>
    <row r="27571" spans="6:6" x14ac:dyDescent="0.2">
      <c r="F27571" s="450"/>
    </row>
    <row r="27572" spans="6:6" x14ac:dyDescent="0.2">
      <c r="F27572" s="450"/>
    </row>
    <row r="27573" spans="6:6" x14ac:dyDescent="0.2">
      <c r="F27573" s="450"/>
    </row>
    <row r="27574" spans="6:6" x14ac:dyDescent="0.2">
      <c r="F27574" s="450"/>
    </row>
    <row r="27575" spans="6:6" x14ac:dyDescent="0.2">
      <c r="F27575" s="450"/>
    </row>
    <row r="27576" spans="6:6" x14ac:dyDescent="0.2">
      <c r="F27576" s="450"/>
    </row>
    <row r="27577" spans="6:6" x14ac:dyDescent="0.2">
      <c r="F27577" s="450"/>
    </row>
    <row r="27578" spans="6:6" x14ac:dyDescent="0.2">
      <c r="F27578" s="450"/>
    </row>
    <row r="27579" spans="6:6" x14ac:dyDescent="0.2">
      <c r="F27579" s="450"/>
    </row>
    <row r="27580" spans="6:6" x14ac:dyDescent="0.2">
      <c r="F27580" s="450"/>
    </row>
    <row r="27581" spans="6:6" x14ac:dyDescent="0.2">
      <c r="F27581" s="450"/>
    </row>
    <row r="27582" spans="6:6" x14ac:dyDescent="0.2">
      <c r="F27582" s="450"/>
    </row>
    <row r="27583" spans="6:6" x14ac:dyDescent="0.2">
      <c r="F27583" s="450"/>
    </row>
    <row r="27584" spans="6:6" x14ac:dyDescent="0.2">
      <c r="F27584" s="450"/>
    </row>
    <row r="27585" spans="6:6" x14ac:dyDescent="0.2">
      <c r="F27585" s="450"/>
    </row>
    <row r="27586" spans="6:6" x14ac:dyDescent="0.2">
      <c r="F27586" s="450"/>
    </row>
    <row r="27587" spans="6:6" x14ac:dyDescent="0.2">
      <c r="F27587" s="450"/>
    </row>
    <row r="27588" spans="6:6" x14ac:dyDescent="0.2">
      <c r="F27588" s="450"/>
    </row>
    <row r="27589" spans="6:6" x14ac:dyDescent="0.2">
      <c r="F27589" s="450"/>
    </row>
    <row r="27590" spans="6:6" x14ac:dyDescent="0.2">
      <c r="F27590" s="450"/>
    </row>
    <row r="27591" spans="6:6" x14ac:dyDescent="0.2">
      <c r="F27591" s="450"/>
    </row>
    <row r="27592" spans="6:6" x14ac:dyDescent="0.2">
      <c r="F27592" s="450"/>
    </row>
    <row r="27593" spans="6:6" x14ac:dyDescent="0.2">
      <c r="F27593" s="450"/>
    </row>
    <row r="27594" spans="6:6" x14ac:dyDescent="0.2">
      <c r="F27594" s="450"/>
    </row>
    <row r="27595" spans="6:6" x14ac:dyDescent="0.2">
      <c r="F27595" s="450"/>
    </row>
    <row r="27596" spans="6:6" x14ac:dyDescent="0.2">
      <c r="F27596" s="450"/>
    </row>
    <row r="27597" spans="6:6" x14ac:dyDescent="0.2">
      <c r="F27597" s="450"/>
    </row>
    <row r="27598" spans="6:6" x14ac:dyDescent="0.2">
      <c r="F27598" s="450"/>
    </row>
    <row r="27599" spans="6:6" x14ac:dyDescent="0.2">
      <c r="F27599" s="450"/>
    </row>
    <row r="27600" spans="6:6" x14ac:dyDescent="0.2">
      <c r="F27600" s="450"/>
    </row>
    <row r="27601" spans="6:6" x14ac:dyDescent="0.2">
      <c r="F27601" s="450"/>
    </row>
    <row r="27602" spans="6:6" x14ac:dyDescent="0.2">
      <c r="F27602" s="450"/>
    </row>
    <row r="27603" spans="6:6" x14ac:dyDescent="0.2">
      <c r="F27603" s="450"/>
    </row>
    <row r="27604" spans="6:6" x14ac:dyDescent="0.2">
      <c r="F27604" s="450"/>
    </row>
    <row r="27605" spans="6:6" x14ac:dyDescent="0.2">
      <c r="F27605" s="450"/>
    </row>
    <row r="27606" spans="6:6" x14ac:dyDescent="0.2">
      <c r="F27606" s="450"/>
    </row>
    <row r="27607" spans="6:6" x14ac:dyDescent="0.2">
      <c r="F27607" s="450"/>
    </row>
    <row r="27608" spans="6:6" x14ac:dyDescent="0.2">
      <c r="F27608" s="450"/>
    </row>
    <row r="27609" spans="6:6" x14ac:dyDescent="0.2">
      <c r="F27609" s="450"/>
    </row>
    <row r="27610" spans="6:6" x14ac:dyDescent="0.2">
      <c r="F27610" s="450"/>
    </row>
    <row r="27611" spans="6:6" x14ac:dyDescent="0.2">
      <c r="F27611" s="450"/>
    </row>
    <row r="27612" spans="6:6" x14ac:dyDescent="0.2">
      <c r="F27612" s="450"/>
    </row>
    <row r="27613" spans="6:6" x14ac:dyDescent="0.2">
      <c r="F27613" s="450"/>
    </row>
    <row r="27614" spans="6:6" x14ac:dyDescent="0.2">
      <c r="F27614" s="450"/>
    </row>
    <row r="27615" spans="6:6" x14ac:dyDescent="0.2">
      <c r="F27615" s="450"/>
    </row>
    <row r="27616" spans="6:6" x14ac:dyDescent="0.2">
      <c r="F27616" s="450"/>
    </row>
    <row r="27617" spans="6:6" x14ac:dyDescent="0.2">
      <c r="F27617" s="450"/>
    </row>
    <row r="27618" spans="6:6" x14ac:dyDescent="0.2">
      <c r="F27618" s="450"/>
    </row>
    <row r="27619" spans="6:6" x14ac:dyDescent="0.2">
      <c r="F27619" s="450"/>
    </row>
    <row r="27620" spans="6:6" x14ac:dyDescent="0.2">
      <c r="F27620" s="450"/>
    </row>
    <row r="27621" spans="6:6" x14ac:dyDescent="0.2">
      <c r="F27621" s="450"/>
    </row>
    <row r="27622" spans="6:6" x14ac:dyDescent="0.2">
      <c r="F27622" s="450"/>
    </row>
    <row r="27623" spans="6:6" x14ac:dyDescent="0.2">
      <c r="F27623" s="450"/>
    </row>
    <row r="27624" spans="6:6" x14ac:dyDescent="0.2">
      <c r="F27624" s="450"/>
    </row>
    <row r="27625" spans="6:6" x14ac:dyDescent="0.2">
      <c r="F27625" s="450"/>
    </row>
    <row r="27626" spans="6:6" x14ac:dyDescent="0.2">
      <c r="F27626" s="450"/>
    </row>
    <row r="27627" spans="6:6" x14ac:dyDescent="0.2">
      <c r="F27627" s="450"/>
    </row>
    <row r="27628" spans="6:6" x14ac:dyDescent="0.2">
      <c r="F27628" s="450"/>
    </row>
    <row r="27629" spans="6:6" x14ac:dyDescent="0.2">
      <c r="F27629" s="450"/>
    </row>
    <row r="27630" spans="6:6" x14ac:dyDescent="0.2">
      <c r="F27630" s="450"/>
    </row>
    <row r="27631" spans="6:6" x14ac:dyDescent="0.2">
      <c r="F27631" s="450"/>
    </row>
    <row r="27632" spans="6:6" x14ac:dyDescent="0.2">
      <c r="F27632" s="450"/>
    </row>
    <row r="27633" spans="6:6" x14ac:dyDescent="0.2">
      <c r="F27633" s="450"/>
    </row>
    <row r="27634" spans="6:6" x14ac:dyDescent="0.2">
      <c r="F27634" s="450"/>
    </row>
    <row r="27635" spans="6:6" x14ac:dyDescent="0.2">
      <c r="F27635" s="450"/>
    </row>
    <row r="27636" spans="6:6" x14ac:dyDescent="0.2">
      <c r="F27636" s="450"/>
    </row>
    <row r="27637" spans="6:6" x14ac:dyDescent="0.2">
      <c r="F27637" s="450"/>
    </row>
    <row r="27638" spans="6:6" x14ac:dyDescent="0.2">
      <c r="F27638" s="450"/>
    </row>
    <row r="27639" spans="6:6" x14ac:dyDescent="0.2">
      <c r="F27639" s="450"/>
    </row>
    <row r="27640" spans="6:6" x14ac:dyDescent="0.2">
      <c r="F27640" s="450"/>
    </row>
    <row r="27641" spans="6:6" x14ac:dyDescent="0.2">
      <c r="F27641" s="450"/>
    </row>
    <row r="27642" spans="6:6" x14ac:dyDescent="0.2">
      <c r="F27642" s="450"/>
    </row>
    <row r="27643" spans="6:6" x14ac:dyDescent="0.2">
      <c r="F27643" s="450"/>
    </row>
    <row r="27644" spans="6:6" x14ac:dyDescent="0.2">
      <c r="F27644" s="450"/>
    </row>
    <row r="27645" spans="6:6" x14ac:dyDescent="0.2">
      <c r="F27645" s="450"/>
    </row>
    <row r="27646" spans="6:6" x14ac:dyDescent="0.2">
      <c r="F27646" s="450"/>
    </row>
    <row r="27647" spans="6:6" x14ac:dyDescent="0.2">
      <c r="F27647" s="450"/>
    </row>
    <row r="27648" spans="6:6" x14ac:dyDescent="0.2">
      <c r="F27648" s="450"/>
    </row>
    <row r="27649" spans="6:6" x14ac:dyDescent="0.2">
      <c r="F27649" s="450"/>
    </row>
    <row r="27650" spans="6:6" x14ac:dyDescent="0.2">
      <c r="F27650" s="450"/>
    </row>
    <row r="27651" spans="6:6" x14ac:dyDescent="0.2">
      <c r="F27651" s="450"/>
    </row>
    <row r="27652" spans="6:6" x14ac:dyDescent="0.2">
      <c r="F27652" s="450"/>
    </row>
    <row r="27653" spans="6:6" x14ac:dyDescent="0.2">
      <c r="F27653" s="450"/>
    </row>
    <row r="27654" spans="6:6" x14ac:dyDescent="0.2">
      <c r="F27654" s="450"/>
    </row>
    <row r="27655" spans="6:6" x14ac:dyDescent="0.2">
      <c r="F27655" s="450"/>
    </row>
    <row r="27656" spans="6:6" x14ac:dyDescent="0.2">
      <c r="F27656" s="450"/>
    </row>
    <row r="27657" spans="6:6" x14ac:dyDescent="0.2">
      <c r="F27657" s="450"/>
    </row>
    <row r="27658" spans="6:6" x14ac:dyDescent="0.2">
      <c r="F27658" s="450"/>
    </row>
    <row r="27659" spans="6:6" x14ac:dyDescent="0.2">
      <c r="F27659" s="450"/>
    </row>
    <row r="27660" spans="6:6" x14ac:dyDescent="0.2">
      <c r="F27660" s="450"/>
    </row>
    <row r="27661" spans="6:6" x14ac:dyDescent="0.2">
      <c r="F27661" s="450"/>
    </row>
    <row r="27662" spans="6:6" x14ac:dyDescent="0.2">
      <c r="F27662" s="450"/>
    </row>
    <row r="27663" spans="6:6" x14ac:dyDescent="0.2">
      <c r="F27663" s="450"/>
    </row>
    <row r="27664" spans="6:6" x14ac:dyDescent="0.2">
      <c r="F27664" s="450"/>
    </row>
    <row r="27665" spans="6:6" x14ac:dyDescent="0.2">
      <c r="F27665" s="450"/>
    </row>
    <row r="27666" spans="6:6" x14ac:dyDescent="0.2">
      <c r="F27666" s="450"/>
    </row>
    <row r="27667" spans="6:6" x14ac:dyDescent="0.2">
      <c r="F27667" s="450"/>
    </row>
    <row r="27668" spans="6:6" x14ac:dyDescent="0.2">
      <c r="F27668" s="450"/>
    </row>
    <row r="27669" spans="6:6" x14ac:dyDescent="0.2">
      <c r="F27669" s="450"/>
    </row>
    <row r="27670" spans="6:6" x14ac:dyDescent="0.2">
      <c r="F27670" s="450"/>
    </row>
    <row r="27671" spans="6:6" x14ac:dyDescent="0.2">
      <c r="F27671" s="450"/>
    </row>
    <row r="27672" spans="6:6" x14ac:dyDescent="0.2">
      <c r="F27672" s="450"/>
    </row>
    <row r="27673" spans="6:6" x14ac:dyDescent="0.2">
      <c r="F27673" s="450"/>
    </row>
    <row r="27674" spans="6:6" x14ac:dyDescent="0.2">
      <c r="F27674" s="450"/>
    </row>
    <row r="27675" spans="6:6" x14ac:dyDescent="0.2">
      <c r="F27675" s="450"/>
    </row>
    <row r="27676" spans="6:6" x14ac:dyDescent="0.2">
      <c r="F27676" s="450"/>
    </row>
    <row r="27677" spans="6:6" x14ac:dyDescent="0.2">
      <c r="F27677" s="450"/>
    </row>
    <row r="27678" spans="6:6" x14ac:dyDescent="0.2">
      <c r="F27678" s="450"/>
    </row>
    <row r="27679" spans="6:6" x14ac:dyDescent="0.2">
      <c r="F27679" s="450"/>
    </row>
    <row r="27680" spans="6:6" x14ac:dyDescent="0.2">
      <c r="F27680" s="450"/>
    </row>
    <row r="27681" spans="6:6" x14ac:dyDescent="0.2">
      <c r="F27681" s="450"/>
    </row>
    <row r="27682" spans="6:6" x14ac:dyDescent="0.2">
      <c r="F27682" s="450"/>
    </row>
    <row r="27683" spans="6:6" x14ac:dyDescent="0.2">
      <c r="F27683" s="450"/>
    </row>
    <row r="27684" spans="6:6" x14ac:dyDescent="0.2">
      <c r="F27684" s="450"/>
    </row>
    <row r="27685" spans="6:6" x14ac:dyDescent="0.2">
      <c r="F27685" s="450"/>
    </row>
    <row r="27686" spans="6:6" x14ac:dyDescent="0.2">
      <c r="F27686" s="450"/>
    </row>
    <row r="27687" spans="6:6" x14ac:dyDescent="0.2">
      <c r="F27687" s="450"/>
    </row>
    <row r="27688" spans="6:6" x14ac:dyDescent="0.2">
      <c r="F27688" s="450"/>
    </row>
    <row r="27689" spans="6:6" x14ac:dyDescent="0.2">
      <c r="F27689" s="450"/>
    </row>
    <row r="27690" spans="6:6" x14ac:dyDescent="0.2">
      <c r="F27690" s="450"/>
    </row>
    <row r="27691" spans="6:6" x14ac:dyDescent="0.2">
      <c r="F27691" s="450"/>
    </row>
    <row r="27692" spans="6:6" x14ac:dyDescent="0.2">
      <c r="F27692" s="450"/>
    </row>
    <row r="27693" spans="6:6" x14ac:dyDescent="0.2">
      <c r="F27693" s="450"/>
    </row>
    <row r="27694" spans="6:6" x14ac:dyDescent="0.2">
      <c r="F27694" s="450"/>
    </row>
    <row r="27695" spans="6:6" x14ac:dyDescent="0.2">
      <c r="F27695" s="450"/>
    </row>
    <row r="27696" spans="6:6" x14ac:dyDescent="0.2">
      <c r="F27696" s="450"/>
    </row>
    <row r="27697" spans="6:6" x14ac:dyDescent="0.2">
      <c r="F27697" s="450"/>
    </row>
    <row r="27698" spans="6:6" x14ac:dyDescent="0.2">
      <c r="F27698" s="450"/>
    </row>
    <row r="27699" spans="6:6" x14ac:dyDescent="0.2">
      <c r="F27699" s="450"/>
    </row>
    <row r="27700" spans="6:6" x14ac:dyDescent="0.2">
      <c r="F27700" s="450"/>
    </row>
    <row r="27701" spans="6:6" x14ac:dyDescent="0.2">
      <c r="F27701" s="450"/>
    </row>
    <row r="27702" spans="6:6" x14ac:dyDescent="0.2">
      <c r="F27702" s="450"/>
    </row>
    <row r="27703" spans="6:6" x14ac:dyDescent="0.2">
      <c r="F27703" s="450"/>
    </row>
    <row r="27704" spans="6:6" x14ac:dyDescent="0.2">
      <c r="F27704" s="450"/>
    </row>
    <row r="27705" spans="6:6" x14ac:dyDescent="0.2">
      <c r="F27705" s="450"/>
    </row>
    <row r="27706" spans="6:6" x14ac:dyDescent="0.2">
      <c r="F27706" s="450"/>
    </row>
    <row r="27707" spans="6:6" x14ac:dyDescent="0.2">
      <c r="F27707" s="450"/>
    </row>
    <row r="27708" spans="6:6" x14ac:dyDescent="0.2">
      <c r="F27708" s="450"/>
    </row>
    <row r="27709" spans="6:6" x14ac:dyDescent="0.2">
      <c r="F27709" s="450"/>
    </row>
    <row r="27710" spans="6:6" x14ac:dyDescent="0.2">
      <c r="F27710" s="450"/>
    </row>
    <row r="27711" spans="6:6" x14ac:dyDescent="0.2">
      <c r="F27711" s="450"/>
    </row>
    <row r="27712" spans="6:6" x14ac:dyDescent="0.2">
      <c r="F27712" s="450"/>
    </row>
    <row r="27713" spans="6:6" x14ac:dyDescent="0.2">
      <c r="F27713" s="450"/>
    </row>
    <row r="27714" spans="6:6" x14ac:dyDescent="0.2">
      <c r="F27714" s="450"/>
    </row>
    <row r="27715" spans="6:6" x14ac:dyDescent="0.2">
      <c r="F27715" s="450"/>
    </row>
    <row r="27716" spans="6:6" x14ac:dyDescent="0.2">
      <c r="F27716" s="450"/>
    </row>
    <row r="27717" spans="6:6" x14ac:dyDescent="0.2">
      <c r="F27717" s="450"/>
    </row>
    <row r="27718" spans="6:6" x14ac:dyDescent="0.2">
      <c r="F27718" s="450"/>
    </row>
    <row r="27719" spans="6:6" x14ac:dyDescent="0.2">
      <c r="F27719" s="450"/>
    </row>
    <row r="27720" spans="6:6" x14ac:dyDescent="0.2">
      <c r="F27720" s="450"/>
    </row>
    <row r="27721" spans="6:6" x14ac:dyDescent="0.2">
      <c r="F27721" s="450"/>
    </row>
    <row r="27722" spans="6:6" x14ac:dyDescent="0.2">
      <c r="F27722" s="450"/>
    </row>
    <row r="27723" spans="6:6" x14ac:dyDescent="0.2">
      <c r="F27723" s="450"/>
    </row>
    <row r="27724" spans="6:6" x14ac:dyDescent="0.2">
      <c r="F27724" s="450"/>
    </row>
    <row r="27725" spans="6:6" x14ac:dyDescent="0.2">
      <c r="F27725" s="450"/>
    </row>
    <row r="27726" spans="6:6" x14ac:dyDescent="0.2">
      <c r="F27726" s="450"/>
    </row>
    <row r="27727" spans="6:6" x14ac:dyDescent="0.2">
      <c r="F27727" s="450"/>
    </row>
    <row r="27728" spans="6:6" x14ac:dyDescent="0.2">
      <c r="F27728" s="450"/>
    </row>
    <row r="27729" spans="6:6" x14ac:dyDescent="0.2">
      <c r="F27729" s="450"/>
    </row>
    <row r="27730" spans="6:6" x14ac:dyDescent="0.2">
      <c r="F27730" s="450"/>
    </row>
    <row r="27731" spans="6:6" x14ac:dyDescent="0.2">
      <c r="F27731" s="450"/>
    </row>
    <row r="27732" spans="6:6" x14ac:dyDescent="0.2">
      <c r="F27732" s="450"/>
    </row>
    <row r="27733" spans="6:6" x14ac:dyDescent="0.2">
      <c r="F27733" s="450"/>
    </row>
    <row r="27734" spans="6:6" x14ac:dyDescent="0.2">
      <c r="F27734" s="450"/>
    </row>
    <row r="27735" spans="6:6" x14ac:dyDescent="0.2">
      <c r="F27735" s="450"/>
    </row>
    <row r="27736" spans="6:6" x14ac:dyDescent="0.2">
      <c r="F27736" s="450"/>
    </row>
    <row r="27737" spans="6:6" x14ac:dyDescent="0.2">
      <c r="F27737" s="450"/>
    </row>
    <row r="27738" spans="6:6" x14ac:dyDescent="0.2">
      <c r="F27738" s="450"/>
    </row>
    <row r="27739" spans="6:6" x14ac:dyDescent="0.2">
      <c r="F27739" s="450"/>
    </row>
    <row r="27740" spans="6:6" x14ac:dyDescent="0.2">
      <c r="F27740" s="450"/>
    </row>
    <row r="27741" spans="6:6" x14ac:dyDescent="0.2">
      <c r="F27741" s="450"/>
    </row>
    <row r="27742" spans="6:6" x14ac:dyDescent="0.2">
      <c r="F27742" s="450"/>
    </row>
    <row r="27743" spans="6:6" x14ac:dyDescent="0.2">
      <c r="F27743" s="450"/>
    </row>
    <row r="27744" spans="6:6" x14ac:dyDescent="0.2">
      <c r="F27744" s="450"/>
    </row>
    <row r="27745" spans="6:6" x14ac:dyDescent="0.2">
      <c r="F27745" s="450"/>
    </row>
    <row r="27746" spans="6:6" x14ac:dyDescent="0.2">
      <c r="F27746" s="450"/>
    </row>
    <row r="27747" spans="6:6" x14ac:dyDescent="0.2">
      <c r="F27747" s="450"/>
    </row>
    <row r="27748" spans="6:6" x14ac:dyDescent="0.2">
      <c r="F27748" s="450"/>
    </row>
    <row r="27749" spans="6:6" x14ac:dyDescent="0.2">
      <c r="F27749" s="450"/>
    </row>
    <row r="27750" spans="6:6" x14ac:dyDescent="0.2">
      <c r="F27750" s="450"/>
    </row>
    <row r="27751" spans="6:6" x14ac:dyDescent="0.2">
      <c r="F27751" s="450"/>
    </row>
    <row r="27752" spans="6:6" x14ac:dyDescent="0.2">
      <c r="F27752" s="450"/>
    </row>
    <row r="27753" spans="6:6" x14ac:dyDescent="0.2">
      <c r="F27753" s="450"/>
    </row>
    <row r="27754" spans="6:6" x14ac:dyDescent="0.2">
      <c r="F27754" s="450"/>
    </row>
    <row r="27755" spans="6:6" x14ac:dyDescent="0.2">
      <c r="F27755" s="450"/>
    </row>
    <row r="27756" spans="6:6" x14ac:dyDescent="0.2">
      <c r="F27756" s="450"/>
    </row>
    <row r="27757" spans="6:6" x14ac:dyDescent="0.2">
      <c r="F27757" s="450"/>
    </row>
    <row r="27758" spans="6:6" x14ac:dyDescent="0.2">
      <c r="F27758" s="450"/>
    </row>
    <row r="27759" spans="6:6" x14ac:dyDescent="0.2">
      <c r="F27759" s="450"/>
    </row>
    <row r="27760" spans="6:6" x14ac:dyDescent="0.2">
      <c r="F27760" s="450"/>
    </row>
    <row r="27761" spans="6:6" x14ac:dyDescent="0.2">
      <c r="F27761" s="450"/>
    </row>
    <row r="27762" spans="6:6" x14ac:dyDescent="0.2">
      <c r="F27762" s="450"/>
    </row>
    <row r="27763" spans="6:6" x14ac:dyDescent="0.2">
      <c r="F27763" s="450"/>
    </row>
    <row r="27764" spans="6:6" x14ac:dyDescent="0.2">
      <c r="F27764" s="450"/>
    </row>
    <row r="27765" spans="6:6" x14ac:dyDescent="0.2">
      <c r="F27765" s="450"/>
    </row>
    <row r="27766" spans="6:6" x14ac:dyDescent="0.2">
      <c r="F27766" s="450"/>
    </row>
    <row r="27767" spans="6:6" x14ac:dyDescent="0.2">
      <c r="F27767" s="450"/>
    </row>
    <row r="27768" spans="6:6" x14ac:dyDescent="0.2">
      <c r="F27768" s="450"/>
    </row>
    <row r="27769" spans="6:6" x14ac:dyDescent="0.2">
      <c r="F27769" s="450"/>
    </row>
    <row r="27770" spans="6:6" x14ac:dyDescent="0.2">
      <c r="F27770" s="450"/>
    </row>
    <row r="27771" spans="6:6" x14ac:dyDescent="0.2">
      <c r="F27771" s="450"/>
    </row>
    <row r="27772" spans="6:6" x14ac:dyDescent="0.2">
      <c r="F27772" s="450"/>
    </row>
    <row r="27773" spans="6:6" x14ac:dyDescent="0.2">
      <c r="F27773" s="450"/>
    </row>
    <row r="27774" spans="6:6" x14ac:dyDescent="0.2">
      <c r="F27774" s="450"/>
    </row>
    <row r="27775" spans="6:6" x14ac:dyDescent="0.2">
      <c r="F27775" s="450"/>
    </row>
    <row r="27776" spans="6:6" x14ac:dyDescent="0.2">
      <c r="F27776" s="450"/>
    </row>
    <row r="27777" spans="6:6" x14ac:dyDescent="0.2">
      <c r="F27777" s="450"/>
    </row>
    <row r="27778" spans="6:6" x14ac:dyDescent="0.2">
      <c r="F27778" s="450"/>
    </row>
    <row r="27779" spans="6:6" x14ac:dyDescent="0.2">
      <c r="F27779" s="450"/>
    </row>
    <row r="27780" spans="6:6" x14ac:dyDescent="0.2">
      <c r="F27780" s="450"/>
    </row>
    <row r="27781" spans="6:6" x14ac:dyDescent="0.2">
      <c r="F27781" s="450"/>
    </row>
    <row r="27782" spans="6:6" x14ac:dyDescent="0.2">
      <c r="F27782" s="450"/>
    </row>
    <row r="27783" spans="6:6" x14ac:dyDescent="0.2">
      <c r="F27783" s="450"/>
    </row>
    <row r="27784" spans="6:6" x14ac:dyDescent="0.2">
      <c r="F27784" s="450"/>
    </row>
    <row r="27785" spans="6:6" x14ac:dyDescent="0.2">
      <c r="F27785" s="450"/>
    </row>
    <row r="27786" spans="6:6" x14ac:dyDescent="0.2">
      <c r="F27786" s="450"/>
    </row>
    <row r="27787" spans="6:6" x14ac:dyDescent="0.2">
      <c r="F27787" s="450"/>
    </row>
    <row r="27788" spans="6:6" x14ac:dyDescent="0.2">
      <c r="F27788" s="450"/>
    </row>
    <row r="27789" spans="6:6" x14ac:dyDescent="0.2">
      <c r="F27789" s="450"/>
    </row>
    <row r="27790" spans="6:6" x14ac:dyDescent="0.2">
      <c r="F27790" s="450"/>
    </row>
    <row r="27791" spans="6:6" x14ac:dyDescent="0.2">
      <c r="F27791" s="450"/>
    </row>
    <row r="27792" spans="6:6" x14ac:dyDescent="0.2">
      <c r="F27792" s="450"/>
    </row>
    <row r="27793" spans="6:6" x14ac:dyDescent="0.2">
      <c r="F27793" s="450"/>
    </row>
    <row r="27794" spans="6:6" x14ac:dyDescent="0.2">
      <c r="F27794" s="450"/>
    </row>
    <row r="27795" spans="6:6" x14ac:dyDescent="0.2">
      <c r="F27795" s="450"/>
    </row>
    <row r="27796" spans="6:6" x14ac:dyDescent="0.2">
      <c r="F27796" s="450"/>
    </row>
    <row r="27797" spans="6:6" x14ac:dyDescent="0.2">
      <c r="F27797" s="450"/>
    </row>
    <row r="27798" spans="6:6" x14ac:dyDescent="0.2">
      <c r="F27798" s="450"/>
    </row>
    <row r="27799" spans="6:6" x14ac:dyDescent="0.2">
      <c r="F27799" s="450"/>
    </row>
    <row r="27800" spans="6:6" x14ac:dyDescent="0.2">
      <c r="F27800" s="450"/>
    </row>
    <row r="27801" spans="6:6" x14ac:dyDescent="0.2">
      <c r="F27801" s="450"/>
    </row>
    <row r="27802" spans="6:6" x14ac:dyDescent="0.2">
      <c r="F27802" s="450"/>
    </row>
    <row r="27803" spans="6:6" x14ac:dyDescent="0.2">
      <c r="F27803" s="450"/>
    </row>
    <row r="27804" spans="6:6" x14ac:dyDescent="0.2">
      <c r="F27804" s="450"/>
    </row>
    <row r="27805" spans="6:6" x14ac:dyDescent="0.2">
      <c r="F27805" s="450"/>
    </row>
    <row r="27806" spans="6:6" x14ac:dyDescent="0.2">
      <c r="F27806" s="450"/>
    </row>
    <row r="27807" spans="6:6" x14ac:dyDescent="0.2">
      <c r="F27807" s="450"/>
    </row>
    <row r="27808" spans="6:6" x14ac:dyDescent="0.2">
      <c r="F27808" s="450"/>
    </row>
    <row r="27809" spans="6:6" x14ac:dyDescent="0.2">
      <c r="F27809" s="450"/>
    </row>
    <row r="27810" spans="6:6" x14ac:dyDescent="0.2">
      <c r="F27810" s="450"/>
    </row>
    <row r="27811" spans="6:6" x14ac:dyDescent="0.2">
      <c r="F27811" s="450"/>
    </row>
    <row r="27812" spans="6:6" x14ac:dyDescent="0.2">
      <c r="F27812" s="450"/>
    </row>
    <row r="27813" spans="6:6" x14ac:dyDescent="0.2">
      <c r="F27813" s="450"/>
    </row>
    <row r="27814" spans="6:6" x14ac:dyDescent="0.2">
      <c r="F27814" s="450"/>
    </row>
    <row r="27815" spans="6:6" x14ac:dyDescent="0.2">
      <c r="F27815" s="450"/>
    </row>
    <row r="27816" spans="6:6" x14ac:dyDescent="0.2">
      <c r="F27816" s="450"/>
    </row>
    <row r="27817" spans="6:6" x14ac:dyDescent="0.2">
      <c r="F27817" s="450"/>
    </row>
    <row r="27818" spans="6:6" x14ac:dyDescent="0.2">
      <c r="F27818" s="450"/>
    </row>
    <row r="27819" spans="6:6" x14ac:dyDescent="0.2">
      <c r="F27819" s="450"/>
    </row>
    <row r="27820" spans="6:6" x14ac:dyDescent="0.2">
      <c r="F27820" s="450"/>
    </row>
    <row r="27821" spans="6:6" x14ac:dyDescent="0.2">
      <c r="F27821" s="450"/>
    </row>
    <row r="27822" spans="6:6" x14ac:dyDescent="0.2">
      <c r="F27822" s="450"/>
    </row>
    <row r="27823" spans="6:6" x14ac:dyDescent="0.2">
      <c r="F27823" s="450"/>
    </row>
    <row r="27824" spans="6:6" x14ac:dyDescent="0.2">
      <c r="F27824" s="450"/>
    </row>
    <row r="27825" spans="6:6" x14ac:dyDescent="0.2">
      <c r="F27825" s="450"/>
    </row>
    <row r="27826" spans="6:6" x14ac:dyDescent="0.2">
      <c r="F27826" s="450"/>
    </row>
    <row r="27827" spans="6:6" x14ac:dyDescent="0.2">
      <c r="F27827" s="450"/>
    </row>
    <row r="27828" spans="6:6" x14ac:dyDescent="0.2">
      <c r="F27828" s="450"/>
    </row>
    <row r="27829" spans="6:6" x14ac:dyDescent="0.2">
      <c r="F27829" s="450"/>
    </row>
    <row r="27830" spans="6:6" x14ac:dyDescent="0.2">
      <c r="F27830" s="450"/>
    </row>
    <row r="27831" spans="6:6" x14ac:dyDescent="0.2">
      <c r="F27831" s="450"/>
    </row>
    <row r="27832" spans="6:6" x14ac:dyDescent="0.2">
      <c r="F27832" s="450"/>
    </row>
    <row r="27833" spans="6:6" x14ac:dyDescent="0.2">
      <c r="F27833" s="450"/>
    </row>
    <row r="27834" spans="6:6" x14ac:dyDescent="0.2">
      <c r="F27834" s="450"/>
    </row>
    <row r="27835" spans="6:6" x14ac:dyDescent="0.2">
      <c r="F27835" s="450"/>
    </row>
    <row r="27836" spans="6:6" x14ac:dyDescent="0.2">
      <c r="F27836" s="450"/>
    </row>
    <row r="27837" spans="6:6" x14ac:dyDescent="0.2">
      <c r="F27837" s="450"/>
    </row>
    <row r="27838" spans="6:6" x14ac:dyDescent="0.2">
      <c r="F27838" s="450"/>
    </row>
    <row r="27839" spans="6:6" x14ac:dyDescent="0.2">
      <c r="F27839" s="450"/>
    </row>
    <row r="27840" spans="6:6" x14ac:dyDescent="0.2">
      <c r="F27840" s="450"/>
    </row>
    <row r="27841" spans="6:6" x14ac:dyDescent="0.2">
      <c r="F27841" s="450"/>
    </row>
    <row r="27842" spans="6:6" x14ac:dyDescent="0.2">
      <c r="F27842" s="450"/>
    </row>
    <row r="27843" spans="6:6" x14ac:dyDescent="0.2">
      <c r="F27843" s="450"/>
    </row>
    <row r="27844" spans="6:6" x14ac:dyDescent="0.2">
      <c r="F27844" s="450"/>
    </row>
    <row r="27845" spans="6:6" x14ac:dyDescent="0.2">
      <c r="F27845" s="450"/>
    </row>
    <row r="27846" spans="6:6" x14ac:dyDescent="0.2">
      <c r="F27846" s="450"/>
    </row>
    <row r="27847" spans="6:6" x14ac:dyDescent="0.2">
      <c r="F27847" s="450"/>
    </row>
    <row r="27848" spans="6:6" x14ac:dyDescent="0.2">
      <c r="F27848" s="450"/>
    </row>
    <row r="27849" spans="6:6" x14ac:dyDescent="0.2">
      <c r="F27849" s="450"/>
    </row>
    <row r="27850" spans="6:6" x14ac:dyDescent="0.2">
      <c r="F27850" s="450"/>
    </row>
    <row r="27851" spans="6:6" x14ac:dyDescent="0.2">
      <c r="F27851" s="450"/>
    </row>
    <row r="27852" spans="6:6" x14ac:dyDescent="0.2">
      <c r="F27852" s="450"/>
    </row>
    <row r="27853" spans="6:6" x14ac:dyDescent="0.2">
      <c r="F27853" s="450"/>
    </row>
    <row r="27854" spans="6:6" x14ac:dyDescent="0.2">
      <c r="F27854" s="450"/>
    </row>
    <row r="27855" spans="6:6" x14ac:dyDescent="0.2">
      <c r="F27855" s="450"/>
    </row>
    <row r="27856" spans="6:6" x14ac:dyDescent="0.2">
      <c r="F27856" s="450"/>
    </row>
    <row r="27857" spans="6:6" x14ac:dyDescent="0.2">
      <c r="F27857" s="450"/>
    </row>
    <row r="27858" spans="6:6" x14ac:dyDescent="0.2">
      <c r="F27858" s="450"/>
    </row>
    <row r="27859" spans="6:6" x14ac:dyDescent="0.2">
      <c r="F27859" s="450"/>
    </row>
    <row r="27860" spans="6:6" x14ac:dyDescent="0.2">
      <c r="F27860" s="450"/>
    </row>
    <row r="27861" spans="6:6" x14ac:dyDescent="0.2">
      <c r="F27861" s="450"/>
    </row>
    <row r="27862" spans="6:6" x14ac:dyDescent="0.2">
      <c r="F27862" s="450"/>
    </row>
    <row r="27863" spans="6:6" x14ac:dyDescent="0.2">
      <c r="F27863" s="450"/>
    </row>
    <row r="27864" spans="6:6" x14ac:dyDescent="0.2">
      <c r="F27864" s="450"/>
    </row>
    <row r="27865" spans="6:6" x14ac:dyDescent="0.2">
      <c r="F27865" s="450"/>
    </row>
    <row r="27866" spans="6:6" x14ac:dyDescent="0.2">
      <c r="F27866" s="450"/>
    </row>
    <row r="27867" spans="6:6" x14ac:dyDescent="0.2">
      <c r="F27867" s="450"/>
    </row>
    <row r="27868" spans="6:6" x14ac:dyDescent="0.2">
      <c r="F27868" s="450"/>
    </row>
    <row r="27869" spans="6:6" x14ac:dyDescent="0.2">
      <c r="F27869" s="450"/>
    </row>
    <row r="27870" spans="6:6" x14ac:dyDescent="0.2">
      <c r="F27870" s="450"/>
    </row>
    <row r="27871" spans="6:6" x14ac:dyDescent="0.2">
      <c r="F27871" s="450"/>
    </row>
    <row r="27872" spans="6:6" x14ac:dyDescent="0.2">
      <c r="F27872" s="450"/>
    </row>
    <row r="27873" spans="6:6" x14ac:dyDescent="0.2">
      <c r="F27873" s="450"/>
    </row>
    <row r="27874" spans="6:6" x14ac:dyDescent="0.2">
      <c r="F27874" s="450"/>
    </row>
    <row r="27875" spans="6:6" x14ac:dyDescent="0.2">
      <c r="F27875" s="450"/>
    </row>
    <row r="27876" spans="6:6" x14ac:dyDescent="0.2">
      <c r="F27876" s="450"/>
    </row>
    <row r="27877" spans="6:6" x14ac:dyDescent="0.2">
      <c r="F27877" s="450"/>
    </row>
    <row r="27878" spans="6:6" x14ac:dyDescent="0.2">
      <c r="F27878" s="450"/>
    </row>
    <row r="27879" spans="6:6" x14ac:dyDescent="0.2">
      <c r="F27879" s="450"/>
    </row>
    <row r="27880" spans="6:6" x14ac:dyDescent="0.2">
      <c r="F27880" s="450"/>
    </row>
    <row r="27881" spans="6:6" x14ac:dyDescent="0.2">
      <c r="F27881" s="450"/>
    </row>
    <row r="27882" spans="6:6" x14ac:dyDescent="0.2">
      <c r="F27882" s="450"/>
    </row>
    <row r="27883" spans="6:6" x14ac:dyDescent="0.2">
      <c r="F27883" s="450"/>
    </row>
    <row r="27884" spans="6:6" x14ac:dyDescent="0.2">
      <c r="F27884" s="450"/>
    </row>
    <row r="27885" spans="6:6" x14ac:dyDescent="0.2">
      <c r="F27885" s="450"/>
    </row>
    <row r="27886" spans="6:6" x14ac:dyDescent="0.2">
      <c r="F27886" s="450"/>
    </row>
    <row r="27887" spans="6:6" x14ac:dyDescent="0.2">
      <c r="F27887" s="450"/>
    </row>
    <row r="27888" spans="6:6" x14ac:dyDescent="0.2">
      <c r="F27888" s="450"/>
    </row>
    <row r="27889" spans="6:6" x14ac:dyDescent="0.2">
      <c r="F27889" s="450"/>
    </row>
    <row r="27890" spans="6:6" x14ac:dyDescent="0.2">
      <c r="F27890" s="450"/>
    </row>
    <row r="27891" spans="6:6" x14ac:dyDescent="0.2">
      <c r="F27891" s="450"/>
    </row>
    <row r="27892" spans="6:6" x14ac:dyDescent="0.2">
      <c r="F27892" s="450"/>
    </row>
    <row r="27893" spans="6:6" x14ac:dyDescent="0.2">
      <c r="F27893" s="450"/>
    </row>
    <row r="27894" spans="6:6" x14ac:dyDescent="0.2">
      <c r="F27894" s="450"/>
    </row>
    <row r="27895" spans="6:6" x14ac:dyDescent="0.2">
      <c r="F27895" s="450"/>
    </row>
    <row r="27896" spans="6:6" x14ac:dyDescent="0.2">
      <c r="F27896" s="450"/>
    </row>
    <row r="27897" spans="6:6" x14ac:dyDescent="0.2">
      <c r="F27897" s="450"/>
    </row>
    <row r="27898" spans="6:6" x14ac:dyDescent="0.2">
      <c r="F27898" s="450"/>
    </row>
    <row r="27899" spans="6:6" x14ac:dyDescent="0.2">
      <c r="F27899" s="450"/>
    </row>
    <row r="27900" spans="6:6" x14ac:dyDescent="0.2">
      <c r="F27900" s="450"/>
    </row>
    <row r="27901" spans="6:6" x14ac:dyDescent="0.2">
      <c r="F27901" s="450"/>
    </row>
    <row r="27902" spans="6:6" x14ac:dyDescent="0.2">
      <c r="F27902" s="450"/>
    </row>
    <row r="27903" spans="6:6" x14ac:dyDescent="0.2">
      <c r="F27903" s="450"/>
    </row>
    <row r="27904" spans="6:6" x14ac:dyDescent="0.2">
      <c r="F27904" s="450"/>
    </row>
    <row r="27905" spans="6:6" x14ac:dyDescent="0.2">
      <c r="F27905" s="450"/>
    </row>
    <row r="27906" spans="6:6" x14ac:dyDescent="0.2">
      <c r="F27906" s="450"/>
    </row>
    <row r="27907" spans="6:6" x14ac:dyDescent="0.2">
      <c r="F27907" s="450"/>
    </row>
    <row r="27908" spans="6:6" x14ac:dyDescent="0.2">
      <c r="F27908" s="450"/>
    </row>
    <row r="27909" spans="6:6" x14ac:dyDescent="0.2">
      <c r="F27909" s="450"/>
    </row>
    <row r="27910" spans="6:6" x14ac:dyDescent="0.2">
      <c r="F27910" s="450"/>
    </row>
    <row r="27911" spans="6:6" x14ac:dyDescent="0.2">
      <c r="F27911" s="450"/>
    </row>
    <row r="27912" spans="6:6" x14ac:dyDescent="0.2">
      <c r="F27912" s="450"/>
    </row>
    <row r="27913" spans="6:6" x14ac:dyDescent="0.2">
      <c r="F27913" s="450"/>
    </row>
    <row r="27914" spans="6:6" x14ac:dyDescent="0.2">
      <c r="F27914" s="450"/>
    </row>
    <row r="27915" spans="6:6" x14ac:dyDescent="0.2">
      <c r="F27915" s="450"/>
    </row>
    <row r="27916" spans="6:6" x14ac:dyDescent="0.2">
      <c r="F27916" s="450"/>
    </row>
    <row r="27917" spans="6:6" x14ac:dyDescent="0.2">
      <c r="F27917" s="450"/>
    </row>
    <row r="27918" spans="6:6" x14ac:dyDescent="0.2">
      <c r="F27918" s="450"/>
    </row>
    <row r="27919" spans="6:6" x14ac:dyDescent="0.2">
      <c r="F27919" s="450"/>
    </row>
    <row r="27920" spans="6:6" x14ac:dyDescent="0.2">
      <c r="F27920" s="450"/>
    </row>
    <row r="27921" spans="6:6" x14ac:dyDescent="0.2">
      <c r="F27921" s="450"/>
    </row>
    <row r="27922" spans="6:6" x14ac:dyDescent="0.2">
      <c r="F27922" s="450"/>
    </row>
    <row r="27923" spans="6:6" x14ac:dyDescent="0.2">
      <c r="F27923" s="450"/>
    </row>
    <row r="27924" spans="6:6" x14ac:dyDescent="0.2">
      <c r="F27924" s="450"/>
    </row>
    <row r="27925" spans="6:6" x14ac:dyDescent="0.2">
      <c r="F27925" s="450"/>
    </row>
    <row r="27926" spans="6:6" x14ac:dyDescent="0.2">
      <c r="F27926" s="450"/>
    </row>
    <row r="27927" spans="6:6" x14ac:dyDescent="0.2">
      <c r="F27927" s="450"/>
    </row>
    <row r="27928" spans="6:6" x14ac:dyDescent="0.2">
      <c r="F27928" s="450"/>
    </row>
    <row r="27929" spans="6:6" x14ac:dyDescent="0.2">
      <c r="F27929" s="450"/>
    </row>
    <row r="27930" spans="6:6" x14ac:dyDescent="0.2">
      <c r="F27930" s="450"/>
    </row>
    <row r="27931" spans="6:6" x14ac:dyDescent="0.2">
      <c r="F27931" s="450"/>
    </row>
    <row r="27932" spans="6:6" x14ac:dyDescent="0.2">
      <c r="F27932" s="450"/>
    </row>
    <row r="27933" spans="6:6" x14ac:dyDescent="0.2">
      <c r="F27933" s="450"/>
    </row>
    <row r="27934" spans="6:6" x14ac:dyDescent="0.2">
      <c r="F27934" s="450"/>
    </row>
    <row r="27935" spans="6:6" x14ac:dyDescent="0.2">
      <c r="F27935" s="450"/>
    </row>
    <row r="27936" spans="6:6" x14ac:dyDescent="0.2">
      <c r="F27936" s="450"/>
    </row>
    <row r="27937" spans="6:6" x14ac:dyDescent="0.2">
      <c r="F27937" s="450"/>
    </row>
    <row r="27938" spans="6:6" x14ac:dyDescent="0.2">
      <c r="F27938" s="450"/>
    </row>
    <row r="27939" spans="6:6" x14ac:dyDescent="0.2">
      <c r="F27939" s="450"/>
    </row>
    <row r="27940" spans="6:6" x14ac:dyDescent="0.2">
      <c r="F27940" s="450"/>
    </row>
    <row r="27941" spans="6:6" x14ac:dyDescent="0.2">
      <c r="F27941" s="450"/>
    </row>
    <row r="27942" spans="6:6" x14ac:dyDescent="0.2">
      <c r="F27942" s="450"/>
    </row>
    <row r="27943" spans="6:6" x14ac:dyDescent="0.2">
      <c r="F27943" s="450"/>
    </row>
    <row r="27944" spans="6:6" x14ac:dyDescent="0.2">
      <c r="F27944" s="450"/>
    </row>
    <row r="27945" spans="6:6" x14ac:dyDescent="0.2">
      <c r="F27945" s="450"/>
    </row>
    <row r="27946" spans="6:6" x14ac:dyDescent="0.2">
      <c r="F27946" s="450"/>
    </row>
    <row r="27947" spans="6:6" x14ac:dyDescent="0.2">
      <c r="F27947" s="450"/>
    </row>
    <row r="27948" spans="6:6" x14ac:dyDescent="0.2">
      <c r="F27948" s="450"/>
    </row>
    <row r="27949" spans="6:6" x14ac:dyDescent="0.2">
      <c r="F27949" s="450"/>
    </row>
    <row r="27950" spans="6:6" x14ac:dyDescent="0.2">
      <c r="F27950" s="450"/>
    </row>
    <row r="27951" spans="6:6" x14ac:dyDescent="0.2">
      <c r="F27951" s="450"/>
    </row>
    <row r="27952" spans="6:6" x14ac:dyDescent="0.2">
      <c r="F27952" s="450"/>
    </row>
    <row r="27953" spans="6:6" x14ac:dyDescent="0.2">
      <c r="F27953" s="450"/>
    </row>
    <row r="27954" spans="6:6" x14ac:dyDescent="0.2">
      <c r="F27954" s="450"/>
    </row>
    <row r="27955" spans="6:6" x14ac:dyDescent="0.2">
      <c r="F27955" s="450"/>
    </row>
    <row r="27956" spans="6:6" x14ac:dyDescent="0.2">
      <c r="F27956" s="450"/>
    </row>
    <row r="27957" spans="6:6" x14ac:dyDescent="0.2">
      <c r="F27957" s="450"/>
    </row>
    <row r="27958" spans="6:6" x14ac:dyDescent="0.2">
      <c r="F27958" s="450"/>
    </row>
    <row r="27959" spans="6:6" x14ac:dyDescent="0.2">
      <c r="F27959" s="450"/>
    </row>
    <row r="27960" spans="6:6" x14ac:dyDescent="0.2">
      <c r="F27960" s="450"/>
    </row>
    <row r="27961" spans="6:6" x14ac:dyDescent="0.2">
      <c r="F27961" s="450"/>
    </row>
    <row r="27962" spans="6:6" x14ac:dyDescent="0.2">
      <c r="F27962" s="450"/>
    </row>
    <row r="27963" spans="6:6" x14ac:dyDescent="0.2">
      <c r="F27963" s="450"/>
    </row>
    <row r="27964" spans="6:6" x14ac:dyDescent="0.2">
      <c r="F27964" s="450"/>
    </row>
    <row r="27965" spans="6:6" x14ac:dyDescent="0.2">
      <c r="F27965" s="450"/>
    </row>
    <row r="27966" spans="6:6" x14ac:dyDescent="0.2">
      <c r="F27966" s="450"/>
    </row>
    <row r="27967" spans="6:6" x14ac:dyDescent="0.2">
      <c r="F27967" s="450"/>
    </row>
    <row r="27968" spans="6:6" x14ac:dyDescent="0.2">
      <c r="F27968" s="450"/>
    </row>
    <row r="27969" spans="6:6" x14ac:dyDescent="0.2">
      <c r="F27969" s="450"/>
    </row>
    <row r="27970" spans="6:6" x14ac:dyDescent="0.2">
      <c r="F27970" s="450"/>
    </row>
    <row r="27971" spans="6:6" x14ac:dyDescent="0.2">
      <c r="F27971" s="450"/>
    </row>
    <row r="27972" spans="6:6" x14ac:dyDescent="0.2">
      <c r="F27972" s="450"/>
    </row>
    <row r="27973" spans="6:6" x14ac:dyDescent="0.2">
      <c r="F27973" s="450"/>
    </row>
    <row r="27974" spans="6:6" x14ac:dyDescent="0.2">
      <c r="F27974" s="450"/>
    </row>
    <row r="27975" spans="6:6" x14ac:dyDescent="0.2">
      <c r="F27975" s="450"/>
    </row>
    <row r="27976" spans="6:6" x14ac:dyDescent="0.2">
      <c r="F27976" s="450"/>
    </row>
    <row r="27977" spans="6:6" x14ac:dyDescent="0.2">
      <c r="F27977" s="450"/>
    </row>
    <row r="27978" spans="6:6" x14ac:dyDescent="0.2">
      <c r="F27978" s="450"/>
    </row>
    <row r="27979" spans="6:6" x14ac:dyDescent="0.2">
      <c r="F27979" s="450"/>
    </row>
    <row r="27980" spans="6:6" x14ac:dyDescent="0.2">
      <c r="F27980" s="450"/>
    </row>
    <row r="27981" spans="6:6" x14ac:dyDescent="0.2">
      <c r="F27981" s="450"/>
    </row>
    <row r="27982" spans="6:6" x14ac:dyDescent="0.2">
      <c r="F27982" s="450"/>
    </row>
    <row r="27983" spans="6:6" x14ac:dyDescent="0.2">
      <c r="F27983" s="450"/>
    </row>
    <row r="27984" spans="6:6" x14ac:dyDescent="0.2">
      <c r="F27984" s="450"/>
    </row>
    <row r="27985" spans="6:6" x14ac:dyDescent="0.2">
      <c r="F27985" s="450"/>
    </row>
    <row r="27986" spans="6:6" x14ac:dyDescent="0.2">
      <c r="F27986" s="450"/>
    </row>
    <row r="27987" spans="6:6" x14ac:dyDescent="0.2">
      <c r="F27987" s="450"/>
    </row>
    <row r="27988" spans="6:6" x14ac:dyDescent="0.2">
      <c r="F27988" s="450"/>
    </row>
    <row r="27989" spans="6:6" x14ac:dyDescent="0.2">
      <c r="F27989" s="450"/>
    </row>
    <row r="27990" spans="6:6" x14ac:dyDescent="0.2">
      <c r="F27990" s="450"/>
    </row>
    <row r="27991" spans="6:6" x14ac:dyDescent="0.2">
      <c r="F27991" s="450"/>
    </row>
    <row r="27992" spans="6:6" x14ac:dyDescent="0.2">
      <c r="F27992" s="450"/>
    </row>
    <row r="27993" spans="6:6" x14ac:dyDescent="0.2">
      <c r="F27993" s="450"/>
    </row>
    <row r="27994" spans="6:6" x14ac:dyDescent="0.2">
      <c r="F27994" s="450"/>
    </row>
    <row r="27995" spans="6:6" x14ac:dyDescent="0.2">
      <c r="F27995" s="450"/>
    </row>
    <row r="27996" spans="6:6" x14ac:dyDescent="0.2">
      <c r="F27996" s="450"/>
    </row>
    <row r="27997" spans="6:6" x14ac:dyDescent="0.2">
      <c r="F27997" s="450"/>
    </row>
    <row r="27998" spans="6:6" x14ac:dyDescent="0.2">
      <c r="F27998" s="450"/>
    </row>
    <row r="27999" spans="6:6" x14ac:dyDescent="0.2">
      <c r="F27999" s="450"/>
    </row>
    <row r="28000" spans="6:6" x14ac:dyDescent="0.2">
      <c r="F28000" s="450"/>
    </row>
    <row r="28001" spans="6:6" x14ac:dyDescent="0.2">
      <c r="F28001" s="450"/>
    </row>
    <row r="28002" spans="6:6" x14ac:dyDescent="0.2">
      <c r="F28002" s="450"/>
    </row>
    <row r="28003" spans="6:6" x14ac:dyDescent="0.2">
      <c r="F28003" s="450"/>
    </row>
    <row r="28004" spans="6:6" x14ac:dyDescent="0.2">
      <c r="F28004" s="450"/>
    </row>
    <row r="28005" spans="6:6" x14ac:dyDescent="0.2">
      <c r="F28005" s="450"/>
    </row>
    <row r="28006" spans="6:6" x14ac:dyDescent="0.2">
      <c r="F28006" s="450"/>
    </row>
    <row r="28007" spans="6:6" x14ac:dyDescent="0.2">
      <c r="F28007" s="450"/>
    </row>
    <row r="28008" spans="6:6" x14ac:dyDescent="0.2">
      <c r="F28008" s="450"/>
    </row>
    <row r="28009" spans="6:6" x14ac:dyDescent="0.2">
      <c r="F28009" s="450"/>
    </row>
    <row r="28010" spans="6:6" x14ac:dyDescent="0.2">
      <c r="F28010" s="450"/>
    </row>
    <row r="28011" spans="6:6" x14ac:dyDescent="0.2">
      <c r="F28011" s="450"/>
    </row>
    <row r="28012" spans="6:6" x14ac:dyDescent="0.2">
      <c r="F28012" s="450"/>
    </row>
    <row r="28013" spans="6:6" x14ac:dyDescent="0.2">
      <c r="F28013" s="450"/>
    </row>
    <row r="28014" spans="6:6" x14ac:dyDescent="0.2">
      <c r="F28014" s="450"/>
    </row>
    <row r="28015" spans="6:6" x14ac:dyDescent="0.2">
      <c r="F28015" s="450"/>
    </row>
    <row r="28016" spans="6:6" x14ac:dyDescent="0.2">
      <c r="F28016" s="450"/>
    </row>
    <row r="28017" spans="6:6" x14ac:dyDescent="0.2">
      <c r="F28017" s="450"/>
    </row>
    <row r="28018" spans="6:6" x14ac:dyDescent="0.2">
      <c r="F28018" s="450"/>
    </row>
    <row r="28019" spans="6:6" x14ac:dyDescent="0.2">
      <c r="F28019" s="450"/>
    </row>
    <row r="28020" spans="6:6" x14ac:dyDescent="0.2">
      <c r="F28020" s="450"/>
    </row>
    <row r="28021" spans="6:6" x14ac:dyDescent="0.2">
      <c r="F28021" s="450"/>
    </row>
    <row r="28022" spans="6:6" x14ac:dyDescent="0.2">
      <c r="F28022" s="450"/>
    </row>
    <row r="28023" spans="6:6" x14ac:dyDescent="0.2">
      <c r="F28023" s="450"/>
    </row>
    <row r="28024" spans="6:6" x14ac:dyDescent="0.2">
      <c r="F28024" s="450"/>
    </row>
    <row r="28025" spans="6:6" x14ac:dyDescent="0.2">
      <c r="F28025" s="450"/>
    </row>
    <row r="28026" spans="6:6" x14ac:dyDescent="0.2">
      <c r="F28026" s="450"/>
    </row>
    <row r="28027" spans="6:6" x14ac:dyDescent="0.2">
      <c r="F28027" s="450"/>
    </row>
    <row r="28028" spans="6:6" x14ac:dyDescent="0.2">
      <c r="F28028" s="450"/>
    </row>
    <row r="28029" spans="6:6" x14ac:dyDescent="0.2">
      <c r="F28029" s="450"/>
    </row>
    <row r="28030" spans="6:6" x14ac:dyDescent="0.2">
      <c r="F28030" s="450"/>
    </row>
    <row r="28031" spans="6:6" x14ac:dyDescent="0.2">
      <c r="F28031" s="450"/>
    </row>
    <row r="28032" spans="6:6" x14ac:dyDescent="0.2">
      <c r="F28032" s="450"/>
    </row>
    <row r="28033" spans="6:6" x14ac:dyDescent="0.2">
      <c r="F28033" s="450"/>
    </row>
    <row r="28034" spans="6:6" x14ac:dyDescent="0.2">
      <c r="F28034" s="450"/>
    </row>
    <row r="28035" spans="6:6" x14ac:dyDescent="0.2">
      <c r="F28035" s="450"/>
    </row>
    <row r="28036" spans="6:6" x14ac:dyDescent="0.2">
      <c r="F28036" s="450"/>
    </row>
    <row r="28037" spans="6:6" x14ac:dyDescent="0.2">
      <c r="F28037" s="450"/>
    </row>
    <row r="28038" spans="6:6" x14ac:dyDescent="0.2">
      <c r="F28038" s="450"/>
    </row>
    <row r="28039" spans="6:6" x14ac:dyDescent="0.2">
      <c r="F28039" s="450"/>
    </row>
    <row r="28040" spans="6:6" x14ac:dyDescent="0.2">
      <c r="F28040" s="450"/>
    </row>
    <row r="28041" spans="6:6" x14ac:dyDescent="0.2">
      <c r="F28041" s="450"/>
    </row>
    <row r="28042" spans="6:6" x14ac:dyDescent="0.2">
      <c r="F28042" s="450"/>
    </row>
    <row r="28043" spans="6:6" x14ac:dyDescent="0.2">
      <c r="F28043" s="450"/>
    </row>
    <row r="28044" spans="6:6" x14ac:dyDescent="0.2">
      <c r="F28044" s="450"/>
    </row>
    <row r="28045" spans="6:6" x14ac:dyDescent="0.2">
      <c r="F28045" s="450"/>
    </row>
    <row r="28046" spans="6:6" x14ac:dyDescent="0.2">
      <c r="F28046" s="450"/>
    </row>
    <row r="28047" spans="6:6" x14ac:dyDescent="0.2">
      <c r="F28047" s="450"/>
    </row>
    <row r="28048" spans="6:6" x14ac:dyDescent="0.2">
      <c r="F28048" s="450"/>
    </row>
    <row r="28049" spans="6:6" x14ac:dyDescent="0.2">
      <c r="F28049" s="450"/>
    </row>
    <row r="28050" spans="6:6" x14ac:dyDescent="0.2">
      <c r="F28050" s="450"/>
    </row>
    <row r="28051" spans="6:6" x14ac:dyDescent="0.2">
      <c r="F28051" s="450"/>
    </row>
    <row r="28052" spans="6:6" x14ac:dyDescent="0.2">
      <c r="F28052" s="450"/>
    </row>
    <row r="28053" spans="6:6" x14ac:dyDescent="0.2">
      <c r="F28053" s="450"/>
    </row>
    <row r="28054" spans="6:6" x14ac:dyDescent="0.2">
      <c r="F28054" s="450"/>
    </row>
    <row r="28055" spans="6:6" x14ac:dyDescent="0.2">
      <c r="F28055" s="450"/>
    </row>
    <row r="28056" spans="6:6" x14ac:dyDescent="0.2">
      <c r="F28056" s="450"/>
    </row>
    <row r="28057" spans="6:6" x14ac:dyDescent="0.2">
      <c r="F28057" s="450"/>
    </row>
    <row r="28058" spans="6:6" x14ac:dyDescent="0.2">
      <c r="F28058" s="450"/>
    </row>
    <row r="28059" spans="6:6" x14ac:dyDescent="0.2">
      <c r="F28059" s="450"/>
    </row>
    <row r="28060" spans="6:6" x14ac:dyDescent="0.2">
      <c r="F28060" s="450"/>
    </row>
    <row r="28061" spans="6:6" x14ac:dyDescent="0.2">
      <c r="F28061" s="450"/>
    </row>
    <row r="28062" spans="6:6" x14ac:dyDescent="0.2">
      <c r="F28062" s="450"/>
    </row>
    <row r="28063" spans="6:6" x14ac:dyDescent="0.2">
      <c r="F28063" s="450"/>
    </row>
    <row r="28064" spans="6:6" x14ac:dyDescent="0.2">
      <c r="F28064" s="450"/>
    </row>
    <row r="28065" spans="6:6" x14ac:dyDescent="0.2">
      <c r="F28065" s="450"/>
    </row>
    <row r="28066" spans="6:6" x14ac:dyDescent="0.2">
      <c r="F28066" s="450"/>
    </row>
    <row r="28067" spans="6:6" x14ac:dyDescent="0.2">
      <c r="F28067" s="450"/>
    </row>
    <row r="28068" spans="6:6" x14ac:dyDescent="0.2">
      <c r="F28068" s="450"/>
    </row>
    <row r="28069" spans="6:6" x14ac:dyDescent="0.2">
      <c r="F28069" s="450"/>
    </row>
    <row r="28070" spans="6:6" x14ac:dyDescent="0.2">
      <c r="F28070" s="450"/>
    </row>
    <row r="28071" spans="6:6" x14ac:dyDescent="0.2">
      <c r="F28071" s="450"/>
    </row>
    <row r="28072" spans="6:6" x14ac:dyDescent="0.2">
      <c r="F28072" s="450"/>
    </row>
    <row r="28073" spans="6:6" x14ac:dyDescent="0.2">
      <c r="F28073" s="450"/>
    </row>
    <row r="28074" spans="6:6" x14ac:dyDescent="0.2">
      <c r="F28074" s="450"/>
    </row>
    <row r="28075" spans="6:6" x14ac:dyDescent="0.2">
      <c r="F28075" s="450"/>
    </row>
    <row r="28076" spans="6:6" x14ac:dyDescent="0.2">
      <c r="F28076" s="450"/>
    </row>
    <row r="28077" spans="6:6" x14ac:dyDescent="0.2">
      <c r="F28077" s="450"/>
    </row>
    <row r="28078" spans="6:6" x14ac:dyDescent="0.2">
      <c r="F28078" s="450"/>
    </row>
    <row r="28079" spans="6:6" x14ac:dyDescent="0.2">
      <c r="F28079" s="450"/>
    </row>
    <row r="28080" spans="6:6" x14ac:dyDescent="0.2">
      <c r="F28080" s="450"/>
    </row>
    <row r="28081" spans="6:6" x14ac:dyDescent="0.2">
      <c r="F28081" s="450"/>
    </row>
    <row r="28082" spans="6:6" x14ac:dyDescent="0.2">
      <c r="F28082" s="450"/>
    </row>
    <row r="28083" spans="6:6" x14ac:dyDescent="0.2">
      <c r="F28083" s="450"/>
    </row>
    <row r="28084" spans="6:6" x14ac:dyDescent="0.2">
      <c r="F28084" s="450"/>
    </row>
    <row r="28085" spans="6:6" x14ac:dyDescent="0.2">
      <c r="F28085" s="450"/>
    </row>
    <row r="28086" spans="6:6" x14ac:dyDescent="0.2">
      <c r="F28086" s="450"/>
    </row>
    <row r="28087" spans="6:6" x14ac:dyDescent="0.2">
      <c r="F28087" s="450"/>
    </row>
    <row r="28088" spans="6:6" x14ac:dyDescent="0.2">
      <c r="F28088" s="450"/>
    </row>
    <row r="28089" spans="6:6" x14ac:dyDescent="0.2">
      <c r="F28089" s="450"/>
    </row>
    <row r="28090" spans="6:6" x14ac:dyDescent="0.2">
      <c r="F28090" s="450"/>
    </row>
    <row r="28091" spans="6:6" x14ac:dyDescent="0.2">
      <c r="F28091" s="450"/>
    </row>
    <row r="28092" spans="6:6" x14ac:dyDescent="0.2">
      <c r="F28092" s="450"/>
    </row>
    <row r="28093" spans="6:6" x14ac:dyDescent="0.2">
      <c r="F28093" s="450"/>
    </row>
    <row r="28094" spans="6:6" x14ac:dyDescent="0.2">
      <c r="F28094" s="450"/>
    </row>
    <row r="28095" spans="6:6" x14ac:dyDescent="0.2">
      <c r="F28095" s="450"/>
    </row>
    <row r="28096" spans="6:6" x14ac:dyDescent="0.2">
      <c r="F28096" s="450"/>
    </row>
    <row r="28097" spans="6:6" x14ac:dyDescent="0.2">
      <c r="F28097" s="450"/>
    </row>
    <row r="28098" spans="6:6" x14ac:dyDescent="0.2">
      <c r="F28098" s="450"/>
    </row>
    <row r="28099" spans="6:6" x14ac:dyDescent="0.2">
      <c r="F28099" s="450"/>
    </row>
    <row r="28100" spans="6:6" x14ac:dyDescent="0.2">
      <c r="F28100" s="450"/>
    </row>
    <row r="28101" spans="6:6" x14ac:dyDescent="0.2">
      <c r="F28101" s="450"/>
    </row>
    <row r="28102" spans="6:6" x14ac:dyDescent="0.2">
      <c r="F28102" s="450"/>
    </row>
    <row r="28103" spans="6:6" x14ac:dyDescent="0.2">
      <c r="F28103" s="450"/>
    </row>
    <row r="28104" spans="6:6" x14ac:dyDescent="0.2">
      <c r="F28104" s="450"/>
    </row>
    <row r="28105" spans="6:6" x14ac:dyDescent="0.2">
      <c r="F28105" s="450"/>
    </row>
    <row r="28106" spans="6:6" x14ac:dyDescent="0.2">
      <c r="F28106" s="450"/>
    </row>
    <row r="28107" spans="6:6" x14ac:dyDescent="0.2">
      <c r="F28107" s="450"/>
    </row>
    <row r="28108" spans="6:6" x14ac:dyDescent="0.2">
      <c r="F28108" s="450"/>
    </row>
    <row r="28109" spans="6:6" x14ac:dyDescent="0.2">
      <c r="F28109" s="450"/>
    </row>
    <row r="28110" spans="6:6" x14ac:dyDescent="0.2">
      <c r="F28110" s="450"/>
    </row>
    <row r="28111" spans="6:6" x14ac:dyDescent="0.2">
      <c r="F28111" s="450"/>
    </row>
    <row r="28112" spans="6:6" x14ac:dyDescent="0.2">
      <c r="F28112" s="450"/>
    </row>
    <row r="28113" spans="6:6" x14ac:dyDescent="0.2">
      <c r="F28113" s="450"/>
    </row>
    <row r="28114" spans="6:6" x14ac:dyDescent="0.2">
      <c r="F28114" s="450"/>
    </row>
    <row r="28115" spans="6:6" x14ac:dyDescent="0.2">
      <c r="F28115" s="450"/>
    </row>
    <row r="28116" spans="6:6" x14ac:dyDescent="0.2">
      <c r="F28116" s="450"/>
    </row>
    <row r="28117" spans="6:6" x14ac:dyDescent="0.2">
      <c r="F28117" s="450"/>
    </row>
    <row r="28118" spans="6:6" x14ac:dyDescent="0.2">
      <c r="F28118" s="450"/>
    </row>
    <row r="28119" spans="6:6" x14ac:dyDescent="0.2">
      <c r="F28119" s="450"/>
    </row>
    <row r="28120" spans="6:6" x14ac:dyDescent="0.2">
      <c r="F28120" s="450"/>
    </row>
    <row r="28121" spans="6:6" x14ac:dyDescent="0.2">
      <c r="F28121" s="450"/>
    </row>
    <row r="28122" spans="6:6" x14ac:dyDescent="0.2">
      <c r="F28122" s="450"/>
    </row>
    <row r="28123" spans="6:6" x14ac:dyDescent="0.2">
      <c r="F28123" s="450"/>
    </row>
    <row r="28124" spans="6:6" x14ac:dyDescent="0.2">
      <c r="F28124" s="450"/>
    </row>
    <row r="28125" spans="6:6" x14ac:dyDescent="0.2">
      <c r="F28125" s="450"/>
    </row>
    <row r="28126" spans="6:6" x14ac:dyDescent="0.2">
      <c r="F28126" s="450"/>
    </row>
    <row r="28127" spans="6:6" x14ac:dyDescent="0.2">
      <c r="F28127" s="450"/>
    </row>
    <row r="28128" spans="6:6" x14ac:dyDescent="0.2">
      <c r="F28128" s="450"/>
    </row>
    <row r="28129" spans="6:6" x14ac:dyDescent="0.2">
      <c r="F28129" s="450"/>
    </row>
    <row r="28130" spans="6:6" x14ac:dyDescent="0.2">
      <c r="F28130" s="450"/>
    </row>
    <row r="28131" spans="6:6" x14ac:dyDescent="0.2">
      <c r="F28131" s="450"/>
    </row>
    <row r="28132" spans="6:6" x14ac:dyDescent="0.2">
      <c r="F28132" s="450"/>
    </row>
    <row r="28133" spans="6:6" x14ac:dyDescent="0.2">
      <c r="F28133" s="450"/>
    </row>
    <row r="28134" spans="6:6" x14ac:dyDescent="0.2">
      <c r="F28134" s="450"/>
    </row>
    <row r="28135" spans="6:6" x14ac:dyDescent="0.2">
      <c r="F28135" s="450"/>
    </row>
    <row r="28136" spans="6:6" x14ac:dyDescent="0.2">
      <c r="F28136" s="450"/>
    </row>
    <row r="28137" spans="6:6" x14ac:dyDescent="0.2">
      <c r="F28137" s="450"/>
    </row>
    <row r="28138" spans="6:6" x14ac:dyDescent="0.2">
      <c r="F28138" s="450"/>
    </row>
    <row r="28139" spans="6:6" x14ac:dyDescent="0.2">
      <c r="F28139" s="450"/>
    </row>
    <row r="28140" spans="6:6" x14ac:dyDescent="0.2">
      <c r="F28140" s="450"/>
    </row>
    <row r="28141" spans="6:6" x14ac:dyDescent="0.2">
      <c r="F28141" s="450"/>
    </row>
    <row r="28142" spans="6:6" x14ac:dyDescent="0.2">
      <c r="F28142" s="450"/>
    </row>
    <row r="28143" spans="6:6" x14ac:dyDescent="0.2">
      <c r="F28143" s="450"/>
    </row>
    <row r="28144" spans="6:6" x14ac:dyDescent="0.2">
      <c r="F28144" s="450"/>
    </row>
    <row r="28145" spans="6:6" x14ac:dyDescent="0.2">
      <c r="F28145" s="450"/>
    </row>
    <row r="28146" spans="6:6" x14ac:dyDescent="0.2">
      <c r="F28146" s="450"/>
    </row>
    <row r="28147" spans="6:6" x14ac:dyDescent="0.2">
      <c r="F28147" s="450"/>
    </row>
    <row r="28148" spans="6:6" x14ac:dyDescent="0.2">
      <c r="F28148" s="450"/>
    </row>
    <row r="28149" spans="6:6" x14ac:dyDescent="0.2">
      <c r="F28149" s="450"/>
    </row>
    <row r="28150" spans="6:6" x14ac:dyDescent="0.2">
      <c r="F28150" s="450"/>
    </row>
    <row r="28151" spans="6:6" x14ac:dyDescent="0.2">
      <c r="F28151" s="450"/>
    </row>
    <row r="28152" spans="6:6" x14ac:dyDescent="0.2">
      <c r="F28152" s="450"/>
    </row>
    <row r="28153" spans="6:6" x14ac:dyDescent="0.2">
      <c r="F28153" s="450"/>
    </row>
    <row r="28154" spans="6:6" x14ac:dyDescent="0.2">
      <c r="F28154" s="450"/>
    </row>
    <row r="28155" spans="6:6" x14ac:dyDescent="0.2">
      <c r="F28155" s="450"/>
    </row>
    <row r="28156" spans="6:6" x14ac:dyDescent="0.2">
      <c r="F28156" s="450"/>
    </row>
    <row r="28157" spans="6:6" x14ac:dyDescent="0.2">
      <c r="F28157" s="450"/>
    </row>
    <row r="28158" spans="6:6" x14ac:dyDescent="0.2">
      <c r="F28158" s="450"/>
    </row>
    <row r="28159" spans="6:6" x14ac:dyDescent="0.2">
      <c r="F28159" s="450"/>
    </row>
    <row r="28160" spans="6:6" x14ac:dyDescent="0.2">
      <c r="F28160" s="450"/>
    </row>
    <row r="28161" spans="6:6" x14ac:dyDescent="0.2">
      <c r="F28161" s="450"/>
    </row>
    <row r="28162" spans="6:6" x14ac:dyDescent="0.2">
      <c r="F28162" s="450"/>
    </row>
    <row r="28163" spans="6:6" x14ac:dyDescent="0.2">
      <c r="F28163" s="450"/>
    </row>
    <row r="28164" spans="6:6" x14ac:dyDescent="0.2">
      <c r="F28164" s="450"/>
    </row>
    <row r="28165" spans="6:6" x14ac:dyDescent="0.2">
      <c r="F28165" s="450"/>
    </row>
    <row r="28166" spans="6:6" x14ac:dyDescent="0.2">
      <c r="F28166" s="450"/>
    </row>
    <row r="28167" spans="6:6" x14ac:dyDescent="0.2">
      <c r="F28167" s="450"/>
    </row>
    <row r="28168" spans="6:6" x14ac:dyDescent="0.2">
      <c r="F28168" s="450"/>
    </row>
    <row r="28169" spans="6:6" x14ac:dyDescent="0.2">
      <c r="F28169" s="450"/>
    </row>
    <row r="28170" spans="6:6" x14ac:dyDescent="0.2">
      <c r="F28170" s="450"/>
    </row>
    <row r="28171" spans="6:6" x14ac:dyDescent="0.2">
      <c r="F28171" s="450"/>
    </row>
    <row r="28172" spans="6:6" x14ac:dyDescent="0.2">
      <c r="F28172" s="450"/>
    </row>
    <row r="28173" spans="6:6" x14ac:dyDescent="0.2">
      <c r="F28173" s="450"/>
    </row>
    <row r="28174" spans="6:6" x14ac:dyDescent="0.2">
      <c r="F28174" s="450"/>
    </row>
    <row r="28175" spans="6:6" x14ac:dyDescent="0.2">
      <c r="F28175" s="450"/>
    </row>
    <row r="28176" spans="6:6" x14ac:dyDescent="0.2">
      <c r="F28176" s="450"/>
    </row>
    <row r="28177" spans="6:6" x14ac:dyDescent="0.2">
      <c r="F28177" s="450"/>
    </row>
    <row r="28178" spans="6:6" x14ac:dyDescent="0.2">
      <c r="F28178" s="450"/>
    </row>
    <row r="28179" spans="6:6" x14ac:dyDescent="0.2">
      <c r="F28179" s="450"/>
    </row>
    <row r="28180" spans="6:6" x14ac:dyDescent="0.2">
      <c r="F28180" s="450"/>
    </row>
    <row r="28181" spans="6:6" x14ac:dyDescent="0.2">
      <c r="F28181" s="450"/>
    </row>
    <row r="28182" spans="6:6" x14ac:dyDescent="0.2">
      <c r="F28182" s="450"/>
    </row>
    <row r="28183" spans="6:6" x14ac:dyDescent="0.2">
      <c r="F28183" s="450"/>
    </row>
    <row r="28184" spans="6:6" x14ac:dyDescent="0.2">
      <c r="F28184" s="450"/>
    </row>
    <row r="28185" spans="6:6" x14ac:dyDescent="0.2">
      <c r="F28185" s="450"/>
    </row>
    <row r="28186" spans="6:6" x14ac:dyDescent="0.2">
      <c r="F28186" s="450"/>
    </row>
    <row r="28187" spans="6:6" x14ac:dyDescent="0.2">
      <c r="F28187" s="450"/>
    </row>
    <row r="28188" spans="6:6" x14ac:dyDescent="0.2">
      <c r="F28188" s="450"/>
    </row>
    <row r="28189" spans="6:6" x14ac:dyDescent="0.2">
      <c r="F28189" s="450"/>
    </row>
    <row r="28190" spans="6:6" x14ac:dyDescent="0.2">
      <c r="F28190" s="450"/>
    </row>
    <row r="28191" spans="6:6" x14ac:dyDescent="0.2">
      <c r="F28191" s="450"/>
    </row>
    <row r="28192" spans="6:6" x14ac:dyDescent="0.2">
      <c r="F28192" s="450"/>
    </row>
    <row r="28193" spans="6:6" x14ac:dyDescent="0.2">
      <c r="F28193" s="450"/>
    </row>
    <row r="28194" spans="6:6" x14ac:dyDescent="0.2">
      <c r="F28194" s="450"/>
    </row>
    <row r="28195" spans="6:6" x14ac:dyDescent="0.2">
      <c r="F28195" s="450"/>
    </row>
    <row r="28196" spans="6:6" x14ac:dyDescent="0.2">
      <c r="F28196" s="450"/>
    </row>
    <row r="28197" spans="6:6" x14ac:dyDescent="0.2">
      <c r="F28197" s="450"/>
    </row>
    <row r="28198" spans="6:6" x14ac:dyDescent="0.2">
      <c r="F28198" s="450"/>
    </row>
    <row r="28199" spans="6:6" x14ac:dyDescent="0.2">
      <c r="F28199" s="450"/>
    </row>
    <row r="28200" spans="6:6" x14ac:dyDescent="0.2">
      <c r="F28200" s="450"/>
    </row>
    <row r="28201" spans="6:6" x14ac:dyDescent="0.2">
      <c r="F28201" s="450"/>
    </row>
    <row r="28202" spans="6:6" x14ac:dyDescent="0.2">
      <c r="F28202" s="450"/>
    </row>
    <row r="28203" spans="6:6" x14ac:dyDescent="0.2">
      <c r="F28203" s="450"/>
    </row>
    <row r="28204" spans="6:6" x14ac:dyDescent="0.2">
      <c r="F28204" s="450"/>
    </row>
    <row r="28205" spans="6:6" x14ac:dyDescent="0.2">
      <c r="F28205" s="450"/>
    </row>
    <row r="28206" spans="6:6" x14ac:dyDescent="0.2">
      <c r="F28206" s="450"/>
    </row>
    <row r="28207" spans="6:6" x14ac:dyDescent="0.2">
      <c r="F28207" s="450"/>
    </row>
    <row r="28208" spans="6:6" x14ac:dyDescent="0.2">
      <c r="F28208" s="450"/>
    </row>
    <row r="28209" spans="6:6" x14ac:dyDescent="0.2">
      <c r="F28209" s="450"/>
    </row>
    <row r="28210" spans="6:6" x14ac:dyDescent="0.2">
      <c r="F28210" s="450"/>
    </row>
    <row r="28211" spans="6:6" x14ac:dyDescent="0.2">
      <c r="F28211" s="450"/>
    </row>
    <row r="28212" spans="6:6" x14ac:dyDescent="0.2">
      <c r="F28212" s="450"/>
    </row>
    <row r="28213" spans="6:6" x14ac:dyDescent="0.2">
      <c r="F28213" s="450"/>
    </row>
    <row r="28214" spans="6:6" x14ac:dyDescent="0.2">
      <c r="F28214" s="450"/>
    </row>
    <row r="28215" spans="6:6" x14ac:dyDescent="0.2">
      <c r="F28215" s="450"/>
    </row>
    <row r="28216" spans="6:6" x14ac:dyDescent="0.2">
      <c r="F28216" s="450"/>
    </row>
    <row r="28217" spans="6:6" x14ac:dyDescent="0.2">
      <c r="F28217" s="450"/>
    </row>
    <row r="28218" spans="6:6" x14ac:dyDescent="0.2">
      <c r="F28218" s="450"/>
    </row>
    <row r="28219" spans="6:6" x14ac:dyDescent="0.2">
      <c r="F28219" s="450"/>
    </row>
    <row r="28220" spans="6:6" x14ac:dyDescent="0.2">
      <c r="F28220" s="450"/>
    </row>
    <row r="28221" spans="6:6" x14ac:dyDescent="0.2">
      <c r="F28221" s="450"/>
    </row>
    <row r="28222" spans="6:6" x14ac:dyDescent="0.2">
      <c r="F28222" s="450"/>
    </row>
    <row r="28223" spans="6:6" x14ac:dyDescent="0.2">
      <c r="F28223" s="450"/>
    </row>
    <row r="28224" spans="6:6" x14ac:dyDescent="0.2">
      <c r="F28224" s="450"/>
    </row>
    <row r="28225" spans="6:6" x14ac:dyDescent="0.2">
      <c r="F28225" s="450"/>
    </row>
    <row r="28226" spans="6:6" x14ac:dyDescent="0.2">
      <c r="F28226" s="450"/>
    </row>
    <row r="28227" spans="6:6" x14ac:dyDescent="0.2">
      <c r="F28227" s="450"/>
    </row>
    <row r="28228" spans="6:6" x14ac:dyDescent="0.2">
      <c r="F28228" s="450"/>
    </row>
    <row r="28229" spans="6:6" x14ac:dyDescent="0.2">
      <c r="F28229" s="450"/>
    </row>
    <row r="28230" spans="6:6" x14ac:dyDescent="0.2">
      <c r="F28230" s="450"/>
    </row>
    <row r="28231" spans="6:6" x14ac:dyDescent="0.2">
      <c r="F28231" s="450"/>
    </row>
    <row r="28232" spans="6:6" x14ac:dyDescent="0.2">
      <c r="F28232" s="450"/>
    </row>
    <row r="28233" spans="6:6" x14ac:dyDescent="0.2">
      <c r="F28233" s="450"/>
    </row>
    <row r="28234" spans="6:6" x14ac:dyDescent="0.2">
      <c r="F28234" s="450"/>
    </row>
    <row r="28235" spans="6:6" x14ac:dyDescent="0.2">
      <c r="F28235" s="450"/>
    </row>
    <row r="28236" spans="6:6" x14ac:dyDescent="0.2">
      <c r="F28236" s="450"/>
    </row>
    <row r="28237" spans="6:6" x14ac:dyDescent="0.2">
      <c r="F28237" s="450"/>
    </row>
    <row r="28238" spans="6:6" x14ac:dyDescent="0.2">
      <c r="F28238" s="450"/>
    </row>
    <row r="28239" spans="6:6" x14ac:dyDescent="0.2">
      <c r="F28239" s="450"/>
    </row>
    <row r="28240" spans="6:6" x14ac:dyDescent="0.2">
      <c r="F28240" s="450"/>
    </row>
    <row r="28241" spans="6:6" x14ac:dyDescent="0.2">
      <c r="F28241" s="450"/>
    </row>
    <row r="28242" spans="6:6" x14ac:dyDescent="0.2">
      <c r="F28242" s="450"/>
    </row>
    <row r="28243" spans="6:6" x14ac:dyDescent="0.2">
      <c r="F28243" s="450"/>
    </row>
    <row r="28244" spans="6:6" x14ac:dyDescent="0.2">
      <c r="F28244" s="450"/>
    </row>
    <row r="28245" spans="6:6" x14ac:dyDescent="0.2">
      <c r="F28245" s="450"/>
    </row>
    <row r="28246" spans="6:6" x14ac:dyDescent="0.2">
      <c r="F28246" s="450"/>
    </row>
    <row r="28247" spans="6:6" x14ac:dyDescent="0.2">
      <c r="F28247" s="450"/>
    </row>
    <row r="28248" spans="6:6" x14ac:dyDescent="0.2">
      <c r="F28248" s="450"/>
    </row>
    <row r="28249" spans="6:6" x14ac:dyDescent="0.2">
      <c r="F28249" s="450"/>
    </row>
    <row r="28250" spans="6:6" x14ac:dyDescent="0.2">
      <c r="F28250" s="450"/>
    </row>
    <row r="28251" spans="6:6" x14ac:dyDescent="0.2">
      <c r="F28251" s="450"/>
    </row>
    <row r="28252" spans="6:6" x14ac:dyDescent="0.2">
      <c r="F28252" s="450"/>
    </row>
    <row r="28253" spans="6:6" x14ac:dyDescent="0.2">
      <c r="F28253" s="450"/>
    </row>
    <row r="28254" spans="6:6" x14ac:dyDescent="0.2">
      <c r="F28254" s="450"/>
    </row>
    <row r="28255" spans="6:6" x14ac:dyDescent="0.2">
      <c r="F28255" s="450"/>
    </row>
    <row r="28256" spans="6:6" x14ac:dyDescent="0.2">
      <c r="F28256" s="450"/>
    </row>
    <row r="28257" spans="6:6" x14ac:dyDescent="0.2">
      <c r="F28257" s="450"/>
    </row>
    <row r="28258" spans="6:6" x14ac:dyDescent="0.2">
      <c r="F28258" s="450"/>
    </row>
    <row r="28259" spans="6:6" x14ac:dyDescent="0.2">
      <c r="F28259" s="450"/>
    </row>
    <row r="28260" spans="6:6" x14ac:dyDescent="0.2">
      <c r="F28260" s="450"/>
    </row>
    <row r="28261" spans="6:6" x14ac:dyDescent="0.2">
      <c r="F28261" s="450"/>
    </row>
    <row r="28262" spans="6:6" x14ac:dyDescent="0.2">
      <c r="F28262" s="450"/>
    </row>
    <row r="28263" spans="6:6" x14ac:dyDescent="0.2">
      <c r="F28263" s="450"/>
    </row>
    <row r="28264" spans="6:6" x14ac:dyDescent="0.2">
      <c r="F28264" s="450"/>
    </row>
    <row r="28265" spans="6:6" x14ac:dyDescent="0.2">
      <c r="F28265" s="450"/>
    </row>
    <row r="28266" spans="6:6" x14ac:dyDescent="0.2">
      <c r="F28266" s="450"/>
    </row>
    <row r="28267" spans="6:6" x14ac:dyDescent="0.2">
      <c r="F28267" s="450"/>
    </row>
    <row r="28268" spans="6:6" x14ac:dyDescent="0.2">
      <c r="F28268" s="450"/>
    </row>
    <row r="28269" spans="6:6" x14ac:dyDescent="0.2">
      <c r="F28269" s="450"/>
    </row>
    <row r="28270" spans="6:6" x14ac:dyDescent="0.2">
      <c r="F28270" s="450"/>
    </row>
    <row r="28271" spans="6:6" x14ac:dyDescent="0.2">
      <c r="F28271" s="450"/>
    </row>
    <row r="28272" spans="6:6" x14ac:dyDescent="0.2">
      <c r="F28272" s="450"/>
    </row>
    <row r="28273" spans="6:6" x14ac:dyDescent="0.2">
      <c r="F28273" s="450"/>
    </row>
    <row r="28274" spans="6:6" x14ac:dyDescent="0.2">
      <c r="F28274" s="450"/>
    </row>
    <row r="28275" spans="6:6" x14ac:dyDescent="0.2">
      <c r="F28275" s="450"/>
    </row>
    <row r="28276" spans="6:6" x14ac:dyDescent="0.2">
      <c r="F28276" s="450"/>
    </row>
    <row r="28277" spans="6:6" x14ac:dyDescent="0.2">
      <c r="F28277" s="450"/>
    </row>
    <row r="28278" spans="6:6" x14ac:dyDescent="0.2">
      <c r="F28278" s="450"/>
    </row>
    <row r="28279" spans="6:6" x14ac:dyDescent="0.2">
      <c r="F28279" s="450"/>
    </row>
    <row r="28280" spans="6:6" x14ac:dyDescent="0.2">
      <c r="F28280" s="450"/>
    </row>
    <row r="28281" spans="6:6" x14ac:dyDescent="0.2">
      <c r="F28281" s="450"/>
    </row>
    <row r="28282" spans="6:6" x14ac:dyDescent="0.2">
      <c r="F28282" s="450"/>
    </row>
    <row r="28283" spans="6:6" x14ac:dyDescent="0.2">
      <c r="F28283" s="450"/>
    </row>
    <row r="28284" spans="6:6" x14ac:dyDescent="0.2">
      <c r="F28284" s="450"/>
    </row>
    <row r="28285" spans="6:6" x14ac:dyDescent="0.2">
      <c r="F28285" s="450"/>
    </row>
    <row r="28286" spans="6:6" x14ac:dyDescent="0.2">
      <c r="F28286" s="450"/>
    </row>
    <row r="28287" spans="6:6" x14ac:dyDescent="0.2">
      <c r="F28287" s="450"/>
    </row>
    <row r="28288" spans="6:6" x14ac:dyDescent="0.2">
      <c r="F28288" s="450"/>
    </row>
    <row r="28289" spans="6:6" x14ac:dyDescent="0.2">
      <c r="F28289" s="450"/>
    </row>
    <row r="28290" spans="6:6" x14ac:dyDescent="0.2">
      <c r="F28290" s="450"/>
    </row>
    <row r="28291" spans="6:6" x14ac:dyDescent="0.2">
      <c r="F28291" s="450"/>
    </row>
    <row r="28292" spans="6:6" x14ac:dyDescent="0.2">
      <c r="F28292" s="450"/>
    </row>
    <row r="28293" spans="6:6" x14ac:dyDescent="0.2">
      <c r="F28293" s="450"/>
    </row>
    <row r="28294" spans="6:6" x14ac:dyDescent="0.2">
      <c r="F28294" s="450"/>
    </row>
    <row r="28295" spans="6:6" x14ac:dyDescent="0.2">
      <c r="F28295" s="450"/>
    </row>
    <row r="28296" spans="6:6" x14ac:dyDescent="0.2">
      <c r="F28296" s="450"/>
    </row>
    <row r="28297" spans="6:6" x14ac:dyDescent="0.2">
      <c r="F28297" s="450"/>
    </row>
    <row r="28298" spans="6:6" x14ac:dyDescent="0.2">
      <c r="F28298" s="450"/>
    </row>
    <row r="28299" spans="6:6" x14ac:dyDescent="0.2">
      <c r="F28299" s="450"/>
    </row>
    <row r="28300" spans="6:6" x14ac:dyDescent="0.2">
      <c r="F28300" s="450"/>
    </row>
    <row r="28301" spans="6:6" x14ac:dyDescent="0.2">
      <c r="F28301" s="450"/>
    </row>
    <row r="28302" spans="6:6" x14ac:dyDescent="0.2">
      <c r="F28302" s="450"/>
    </row>
    <row r="28303" spans="6:6" x14ac:dyDescent="0.2">
      <c r="F28303" s="450"/>
    </row>
    <row r="28304" spans="6:6" x14ac:dyDescent="0.2">
      <c r="F28304" s="450"/>
    </row>
    <row r="28305" spans="6:6" x14ac:dyDescent="0.2">
      <c r="F28305" s="450"/>
    </row>
    <row r="28306" spans="6:6" x14ac:dyDescent="0.2">
      <c r="F28306" s="450"/>
    </row>
    <row r="28307" spans="6:6" x14ac:dyDescent="0.2">
      <c r="F28307" s="450"/>
    </row>
    <row r="28308" spans="6:6" x14ac:dyDescent="0.2">
      <c r="F28308" s="450"/>
    </row>
    <row r="28309" spans="6:6" x14ac:dyDescent="0.2">
      <c r="F28309" s="450"/>
    </row>
    <row r="28310" spans="6:6" x14ac:dyDescent="0.2">
      <c r="F28310" s="450"/>
    </row>
    <row r="28311" spans="6:6" x14ac:dyDescent="0.2">
      <c r="F28311" s="450"/>
    </row>
    <row r="28312" spans="6:6" x14ac:dyDescent="0.2">
      <c r="F28312" s="450"/>
    </row>
    <row r="28313" spans="6:6" x14ac:dyDescent="0.2">
      <c r="F28313" s="450"/>
    </row>
    <row r="28314" spans="6:6" x14ac:dyDescent="0.2">
      <c r="F28314" s="450"/>
    </row>
    <row r="28315" spans="6:6" x14ac:dyDescent="0.2">
      <c r="F28315" s="450"/>
    </row>
    <row r="28316" spans="6:6" x14ac:dyDescent="0.2">
      <c r="F28316" s="450"/>
    </row>
    <row r="28317" spans="6:6" x14ac:dyDescent="0.2">
      <c r="F28317" s="450"/>
    </row>
    <row r="28318" spans="6:6" x14ac:dyDescent="0.2">
      <c r="F28318" s="450"/>
    </row>
    <row r="28319" spans="6:6" x14ac:dyDescent="0.2">
      <c r="F28319" s="450"/>
    </row>
    <row r="28320" spans="6:6" x14ac:dyDescent="0.2">
      <c r="F28320" s="450"/>
    </row>
    <row r="28321" spans="6:6" x14ac:dyDescent="0.2">
      <c r="F28321" s="450"/>
    </row>
    <row r="28322" spans="6:6" x14ac:dyDescent="0.2">
      <c r="F28322" s="450"/>
    </row>
    <row r="28323" spans="6:6" x14ac:dyDescent="0.2">
      <c r="F28323" s="450"/>
    </row>
    <row r="28324" spans="6:6" x14ac:dyDescent="0.2">
      <c r="F28324" s="450"/>
    </row>
    <row r="28325" spans="6:6" x14ac:dyDescent="0.2">
      <c r="F28325" s="450"/>
    </row>
    <row r="28326" spans="6:6" x14ac:dyDescent="0.2">
      <c r="F28326" s="450"/>
    </row>
    <row r="28327" spans="6:6" x14ac:dyDescent="0.2">
      <c r="F28327" s="450"/>
    </row>
    <row r="28328" spans="6:6" x14ac:dyDescent="0.2">
      <c r="F28328" s="450"/>
    </row>
    <row r="28329" spans="6:6" x14ac:dyDescent="0.2">
      <c r="F28329" s="450"/>
    </row>
    <row r="28330" spans="6:6" x14ac:dyDescent="0.2">
      <c r="F28330" s="450"/>
    </row>
    <row r="28331" spans="6:6" x14ac:dyDescent="0.2">
      <c r="F28331" s="450"/>
    </row>
    <row r="28332" spans="6:6" x14ac:dyDescent="0.2">
      <c r="F28332" s="450"/>
    </row>
    <row r="28333" spans="6:6" x14ac:dyDescent="0.2">
      <c r="F28333" s="450"/>
    </row>
    <row r="28334" spans="6:6" x14ac:dyDescent="0.2">
      <c r="F28334" s="450"/>
    </row>
    <row r="28335" spans="6:6" x14ac:dyDescent="0.2">
      <c r="F28335" s="450"/>
    </row>
    <row r="28336" spans="6:6" x14ac:dyDescent="0.2">
      <c r="F28336" s="450"/>
    </row>
    <row r="28337" spans="6:6" x14ac:dyDescent="0.2">
      <c r="F28337" s="450"/>
    </row>
    <row r="28338" spans="6:6" x14ac:dyDescent="0.2">
      <c r="F28338" s="450"/>
    </row>
    <row r="28339" spans="6:6" x14ac:dyDescent="0.2">
      <c r="F28339" s="450"/>
    </row>
    <row r="28340" spans="6:6" x14ac:dyDescent="0.2">
      <c r="F28340" s="450"/>
    </row>
    <row r="28341" spans="6:6" x14ac:dyDescent="0.2">
      <c r="F28341" s="450"/>
    </row>
    <row r="28342" spans="6:6" x14ac:dyDescent="0.2">
      <c r="F28342" s="450"/>
    </row>
    <row r="28343" spans="6:6" x14ac:dyDescent="0.2">
      <c r="F28343" s="450"/>
    </row>
    <row r="28344" spans="6:6" x14ac:dyDescent="0.2">
      <c r="F28344" s="450"/>
    </row>
    <row r="28345" spans="6:6" x14ac:dyDescent="0.2">
      <c r="F28345" s="450"/>
    </row>
    <row r="28346" spans="6:6" x14ac:dyDescent="0.2">
      <c r="F28346" s="450"/>
    </row>
    <row r="28347" spans="6:6" x14ac:dyDescent="0.2">
      <c r="F28347" s="450"/>
    </row>
    <row r="28348" spans="6:6" x14ac:dyDescent="0.2">
      <c r="F28348" s="450"/>
    </row>
    <row r="28349" spans="6:6" x14ac:dyDescent="0.2">
      <c r="F28349" s="450"/>
    </row>
    <row r="28350" spans="6:6" x14ac:dyDescent="0.2">
      <c r="F28350" s="450"/>
    </row>
    <row r="28351" spans="6:6" x14ac:dyDescent="0.2">
      <c r="F28351" s="450"/>
    </row>
    <row r="28352" spans="6:6" x14ac:dyDescent="0.2">
      <c r="F28352" s="450"/>
    </row>
    <row r="28353" spans="6:6" x14ac:dyDescent="0.2">
      <c r="F28353" s="450"/>
    </row>
    <row r="28354" spans="6:6" x14ac:dyDescent="0.2">
      <c r="F28354" s="450"/>
    </row>
    <row r="28355" spans="6:6" x14ac:dyDescent="0.2">
      <c r="F28355" s="450"/>
    </row>
    <row r="28356" spans="6:6" x14ac:dyDescent="0.2">
      <c r="F28356" s="450"/>
    </row>
    <row r="28357" spans="6:6" x14ac:dyDescent="0.2">
      <c r="F28357" s="450"/>
    </row>
    <row r="28358" spans="6:6" x14ac:dyDescent="0.2">
      <c r="F28358" s="450"/>
    </row>
    <row r="28359" spans="6:6" x14ac:dyDescent="0.2">
      <c r="F28359" s="450"/>
    </row>
    <row r="28360" spans="6:6" x14ac:dyDescent="0.2">
      <c r="F28360" s="450"/>
    </row>
    <row r="28361" spans="6:6" x14ac:dyDescent="0.2">
      <c r="F28361" s="450"/>
    </row>
    <row r="28362" spans="6:6" x14ac:dyDescent="0.2">
      <c r="F28362" s="450"/>
    </row>
    <row r="28363" spans="6:6" x14ac:dyDescent="0.2">
      <c r="F28363" s="450"/>
    </row>
    <row r="28364" spans="6:6" x14ac:dyDescent="0.2">
      <c r="F28364" s="450"/>
    </row>
    <row r="28365" spans="6:6" x14ac:dyDescent="0.2">
      <c r="F28365" s="450"/>
    </row>
    <row r="28366" spans="6:6" x14ac:dyDescent="0.2">
      <c r="F28366" s="450"/>
    </row>
    <row r="28367" spans="6:6" x14ac:dyDescent="0.2">
      <c r="F28367" s="450"/>
    </row>
    <row r="28368" spans="6:6" x14ac:dyDescent="0.2">
      <c r="F28368" s="450"/>
    </row>
    <row r="28369" spans="6:6" x14ac:dyDescent="0.2">
      <c r="F28369" s="450"/>
    </row>
    <row r="28370" spans="6:6" x14ac:dyDescent="0.2">
      <c r="F28370" s="450"/>
    </row>
    <row r="28371" spans="6:6" x14ac:dyDescent="0.2">
      <c r="F28371" s="450"/>
    </row>
    <row r="28372" spans="6:6" x14ac:dyDescent="0.2">
      <c r="F28372" s="450"/>
    </row>
    <row r="28373" spans="6:6" x14ac:dyDescent="0.2">
      <c r="F28373" s="450"/>
    </row>
    <row r="28374" spans="6:6" x14ac:dyDescent="0.2">
      <c r="F28374" s="450"/>
    </row>
    <row r="28375" spans="6:6" x14ac:dyDescent="0.2">
      <c r="F28375" s="450"/>
    </row>
    <row r="28376" spans="6:6" x14ac:dyDescent="0.2">
      <c r="F28376" s="450"/>
    </row>
    <row r="28377" spans="6:6" x14ac:dyDescent="0.2">
      <c r="F28377" s="450"/>
    </row>
    <row r="28378" spans="6:6" x14ac:dyDescent="0.2">
      <c r="F28378" s="450"/>
    </row>
    <row r="28379" spans="6:6" x14ac:dyDescent="0.2">
      <c r="F28379" s="450"/>
    </row>
    <row r="28380" spans="6:6" x14ac:dyDescent="0.2">
      <c r="F28380" s="450"/>
    </row>
    <row r="28381" spans="6:6" x14ac:dyDescent="0.2">
      <c r="F28381" s="450"/>
    </row>
    <row r="28382" spans="6:6" x14ac:dyDescent="0.2">
      <c r="F28382" s="450"/>
    </row>
    <row r="28383" spans="6:6" x14ac:dyDescent="0.2">
      <c r="F28383" s="450"/>
    </row>
    <row r="28384" spans="6:6" x14ac:dyDescent="0.2">
      <c r="F28384" s="450"/>
    </row>
    <row r="28385" spans="6:6" x14ac:dyDescent="0.2">
      <c r="F28385" s="450"/>
    </row>
    <row r="28386" spans="6:6" x14ac:dyDescent="0.2">
      <c r="F28386" s="450"/>
    </row>
    <row r="28387" spans="6:6" x14ac:dyDescent="0.2">
      <c r="F28387" s="450"/>
    </row>
    <row r="28388" spans="6:6" x14ac:dyDescent="0.2">
      <c r="F28388" s="450"/>
    </row>
    <row r="28389" spans="6:6" x14ac:dyDescent="0.2">
      <c r="F28389" s="450"/>
    </row>
    <row r="28390" spans="6:6" x14ac:dyDescent="0.2">
      <c r="F28390" s="450"/>
    </row>
    <row r="28391" spans="6:6" x14ac:dyDescent="0.2">
      <c r="F28391" s="450"/>
    </row>
    <row r="28392" spans="6:6" x14ac:dyDescent="0.2">
      <c r="F28392" s="450"/>
    </row>
    <row r="28393" spans="6:6" x14ac:dyDescent="0.2">
      <c r="F28393" s="450"/>
    </row>
    <row r="28394" spans="6:6" x14ac:dyDescent="0.2">
      <c r="F28394" s="450"/>
    </row>
    <row r="28395" spans="6:6" x14ac:dyDescent="0.2">
      <c r="F28395" s="450"/>
    </row>
    <row r="28396" spans="6:6" x14ac:dyDescent="0.2">
      <c r="F28396" s="450"/>
    </row>
    <row r="28397" spans="6:6" x14ac:dyDescent="0.2">
      <c r="F28397" s="450"/>
    </row>
    <row r="28398" spans="6:6" x14ac:dyDescent="0.2">
      <c r="F28398" s="450"/>
    </row>
    <row r="28399" spans="6:6" x14ac:dyDescent="0.2">
      <c r="F28399" s="450"/>
    </row>
    <row r="28400" spans="6:6" x14ac:dyDescent="0.2">
      <c r="F28400" s="450"/>
    </row>
    <row r="28401" spans="6:6" x14ac:dyDescent="0.2">
      <c r="F28401" s="450"/>
    </row>
    <row r="28402" spans="6:6" x14ac:dyDescent="0.2">
      <c r="F28402" s="450"/>
    </row>
    <row r="28403" spans="6:6" x14ac:dyDescent="0.2">
      <c r="F28403" s="450"/>
    </row>
    <row r="28404" spans="6:6" x14ac:dyDescent="0.2">
      <c r="F28404" s="450"/>
    </row>
    <row r="28405" spans="6:6" x14ac:dyDescent="0.2">
      <c r="F28405" s="450"/>
    </row>
    <row r="28406" spans="6:6" x14ac:dyDescent="0.2">
      <c r="F28406" s="450"/>
    </row>
    <row r="28407" spans="6:6" x14ac:dyDescent="0.2">
      <c r="F28407" s="450"/>
    </row>
    <row r="28408" spans="6:6" x14ac:dyDescent="0.2">
      <c r="F28408" s="450"/>
    </row>
    <row r="28409" spans="6:6" x14ac:dyDescent="0.2">
      <c r="F28409" s="450"/>
    </row>
    <row r="28410" spans="6:6" x14ac:dyDescent="0.2">
      <c r="F28410" s="450"/>
    </row>
    <row r="28411" spans="6:6" x14ac:dyDescent="0.2">
      <c r="F28411" s="450"/>
    </row>
    <row r="28412" spans="6:6" x14ac:dyDescent="0.2">
      <c r="F28412" s="450"/>
    </row>
    <row r="28413" spans="6:6" x14ac:dyDescent="0.2">
      <c r="F28413" s="450"/>
    </row>
    <row r="28414" spans="6:6" x14ac:dyDescent="0.2">
      <c r="F28414" s="450"/>
    </row>
    <row r="28415" spans="6:6" x14ac:dyDescent="0.2">
      <c r="F28415" s="450"/>
    </row>
    <row r="28416" spans="6:6" x14ac:dyDescent="0.2">
      <c r="F28416" s="450"/>
    </row>
    <row r="28417" spans="6:6" x14ac:dyDescent="0.2">
      <c r="F28417" s="450"/>
    </row>
    <row r="28418" spans="6:6" x14ac:dyDescent="0.2">
      <c r="F28418" s="450"/>
    </row>
    <row r="28419" spans="6:6" x14ac:dyDescent="0.2">
      <c r="F28419" s="450"/>
    </row>
    <row r="28420" spans="6:6" x14ac:dyDescent="0.2">
      <c r="F28420" s="450"/>
    </row>
    <row r="28421" spans="6:6" x14ac:dyDescent="0.2">
      <c r="F28421" s="450"/>
    </row>
    <row r="28422" spans="6:6" x14ac:dyDescent="0.2">
      <c r="F28422" s="450"/>
    </row>
    <row r="28423" spans="6:6" x14ac:dyDescent="0.2">
      <c r="F28423" s="450"/>
    </row>
    <row r="28424" spans="6:6" x14ac:dyDescent="0.2">
      <c r="F28424" s="450"/>
    </row>
    <row r="28425" spans="6:6" x14ac:dyDescent="0.2">
      <c r="F28425" s="450"/>
    </row>
    <row r="28426" spans="6:6" x14ac:dyDescent="0.2">
      <c r="F28426" s="450"/>
    </row>
    <row r="28427" spans="6:6" x14ac:dyDescent="0.2">
      <c r="F28427" s="450"/>
    </row>
    <row r="28428" spans="6:6" x14ac:dyDescent="0.2">
      <c r="F28428" s="450"/>
    </row>
    <row r="28429" spans="6:6" x14ac:dyDescent="0.2">
      <c r="F28429" s="450"/>
    </row>
    <row r="28430" spans="6:6" x14ac:dyDescent="0.2">
      <c r="F28430" s="450"/>
    </row>
    <row r="28431" spans="6:6" x14ac:dyDescent="0.2">
      <c r="F28431" s="450"/>
    </row>
    <row r="28432" spans="6:6" x14ac:dyDescent="0.2">
      <c r="F28432" s="450"/>
    </row>
    <row r="28433" spans="6:6" x14ac:dyDescent="0.2">
      <c r="F28433" s="450"/>
    </row>
    <row r="28434" spans="6:6" x14ac:dyDescent="0.2">
      <c r="F28434" s="450"/>
    </row>
    <row r="28435" spans="6:6" x14ac:dyDescent="0.2">
      <c r="F28435" s="450"/>
    </row>
    <row r="28436" spans="6:6" x14ac:dyDescent="0.2">
      <c r="F28436" s="450"/>
    </row>
    <row r="28437" spans="6:6" x14ac:dyDescent="0.2">
      <c r="F28437" s="450"/>
    </row>
    <row r="28438" spans="6:6" x14ac:dyDescent="0.2">
      <c r="F28438" s="450"/>
    </row>
    <row r="28439" spans="6:6" x14ac:dyDescent="0.2">
      <c r="F28439" s="450"/>
    </row>
    <row r="28440" spans="6:6" x14ac:dyDescent="0.2">
      <c r="F28440" s="450"/>
    </row>
    <row r="28441" spans="6:6" x14ac:dyDescent="0.2">
      <c r="F28441" s="450"/>
    </row>
    <row r="28442" spans="6:6" x14ac:dyDescent="0.2">
      <c r="F28442" s="450"/>
    </row>
    <row r="28443" spans="6:6" x14ac:dyDescent="0.2">
      <c r="F28443" s="450"/>
    </row>
    <row r="28444" spans="6:6" x14ac:dyDescent="0.2">
      <c r="F28444" s="450"/>
    </row>
    <row r="28445" spans="6:6" x14ac:dyDescent="0.2">
      <c r="F28445" s="450"/>
    </row>
    <row r="28446" spans="6:6" x14ac:dyDescent="0.2">
      <c r="F28446" s="450"/>
    </row>
    <row r="28447" spans="6:6" x14ac:dyDescent="0.2">
      <c r="F28447" s="450"/>
    </row>
    <row r="28448" spans="6:6" x14ac:dyDescent="0.2">
      <c r="F28448" s="450"/>
    </row>
    <row r="28449" spans="6:6" x14ac:dyDescent="0.2">
      <c r="F28449" s="450"/>
    </row>
    <row r="28450" spans="6:6" x14ac:dyDescent="0.2">
      <c r="F28450" s="450"/>
    </row>
    <row r="28451" spans="6:6" x14ac:dyDescent="0.2">
      <c r="F28451" s="450"/>
    </row>
    <row r="28452" spans="6:6" x14ac:dyDescent="0.2">
      <c r="F28452" s="450"/>
    </row>
    <row r="28453" spans="6:6" x14ac:dyDescent="0.2">
      <c r="F28453" s="450"/>
    </row>
    <row r="28454" spans="6:6" x14ac:dyDescent="0.2">
      <c r="F28454" s="450"/>
    </row>
    <row r="28455" spans="6:6" x14ac:dyDescent="0.2">
      <c r="F28455" s="450"/>
    </row>
    <row r="28456" spans="6:6" x14ac:dyDescent="0.2">
      <c r="F28456" s="450"/>
    </row>
    <row r="28457" spans="6:6" x14ac:dyDescent="0.2">
      <c r="F28457" s="450"/>
    </row>
    <row r="28458" spans="6:6" x14ac:dyDescent="0.2">
      <c r="F28458" s="450"/>
    </row>
    <row r="28459" spans="6:6" x14ac:dyDescent="0.2">
      <c r="F28459" s="450"/>
    </row>
    <row r="28460" spans="6:6" x14ac:dyDescent="0.2">
      <c r="F28460" s="450"/>
    </row>
    <row r="28461" spans="6:6" x14ac:dyDescent="0.2">
      <c r="F28461" s="450"/>
    </row>
    <row r="28462" spans="6:6" x14ac:dyDescent="0.2">
      <c r="F28462" s="450"/>
    </row>
    <row r="28463" spans="6:6" x14ac:dyDescent="0.2">
      <c r="F28463" s="450"/>
    </row>
    <row r="28464" spans="6:6" x14ac:dyDescent="0.2">
      <c r="F28464" s="450"/>
    </row>
    <row r="28465" spans="6:6" x14ac:dyDescent="0.2">
      <c r="F28465" s="450"/>
    </row>
    <row r="28466" spans="6:6" x14ac:dyDescent="0.2">
      <c r="F28466" s="450"/>
    </row>
    <row r="28467" spans="6:6" x14ac:dyDescent="0.2">
      <c r="F28467" s="450"/>
    </row>
    <row r="28468" spans="6:6" x14ac:dyDescent="0.2">
      <c r="F28468" s="450"/>
    </row>
    <row r="28469" spans="6:6" x14ac:dyDescent="0.2">
      <c r="F28469" s="450"/>
    </row>
    <row r="28470" spans="6:6" x14ac:dyDescent="0.2">
      <c r="F28470" s="450"/>
    </row>
    <row r="28471" spans="6:6" x14ac:dyDescent="0.2">
      <c r="F28471" s="450"/>
    </row>
    <row r="28472" spans="6:6" x14ac:dyDescent="0.2">
      <c r="F28472" s="450"/>
    </row>
    <row r="28473" spans="6:6" x14ac:dyDescent="0.2">
      <c r="F28473" s="450"/>
    </row>
    <row r="28474" spans="6:6" x14ac:dyDescent="0.2">
      <c r="F28474" s="450"/>
    </row>
    <row r="28475" spans="6:6" x14ac:dyDescent="0.2">
      <c r="F28475" s="450"/>
    </row>
    <row r="28476" spans="6:6" x14ac:dyDescent="0.2">
      <c r="F28476" s="450"/>
    </row>
    <row r="28477" spans="6:6" x14ac:dyDescent="0.2">
      <c r="F28477" s="450"/>
    </row>
    <row r="28478" spans="6:6" x14ac:dyDescent="0.2">
      <c r="F28478" s="450"/>
    </row>
    <row r="28479" spans="6:6" x14ac:dyDescent="0.2">
      <c r="F28479" s="450"/>
    </row>
    <row r="28480" spans="6:6" x14ac:dyDescent="0.2">
      <c r="F28480" s="450"/>
    </row>
    <row r="28481" spans="6:6" x14ac:dyDescent="0.2">
      <c r="F28481" s="450"/>
    </row>
    <row r="28482" spans="6:6" x14ac:dyDescent="0.2">
      <c r="F28482" s="450"/>
    </row>
    <row r="28483" spans="6:6" x14ac:dyDescent="0.2">
      <c r="F28483" s="450"/>
    </row>
    <row r="28484" spans="6:6" x14ac:dyDescent="0.2">
      <c r="F28484" s="450"/>
    </row>
    <row r="28485" spans="6:6" x14ac:dyDescent="0.2">
      <c r="F28485" s="450"/>
    </row>
    <row r="28486" spans="6:6" x14ac:dyDescent="0.2">
      <c r="F28486" s="450"/>
    </row>
    <row r="28487" spans="6:6" x14ac:dyDescent="0.2">
      <c r="F28487" s="450"/>
    </row>
    <row r="28488" spans="6:6" x14ac:dyDescent="0.2">
      <c r="F28488" s="450"/>
    </row>
    <row r="28489" spans="6:6" x14ac:dyDescent="0.2">
      <c r="F28489" s="450"/>
    </row>
    <row r="28490" spans="6:6" x14ac:dyDescent="0.2">
      <c r="F28490" s="450"/>
    </row>
    <row r="28491" spans="6:6" x14ac:dyDescent="0.2">
      <c r="F28491" s="450"/>
    </row>
    <row r="28492" spans="6:6" x14ac:dyDescent="0.2">
      <c r="F28492" s="450"/>
    </row>
    <row r="28493" spans="6:6" x14ac:dyDescent="0.2">
      <c r="F28493" s="450"/>
    </row>
    <row r="28494" spans="6:6" x14ac:dyDescent="0.2">
      <c r="F28494" s="450"/>
    </row>
    <row r="28495" spans="6:6" x14ac:dyDescent="0.2">
      <c r="F28495" s="450"/>
    </row>
    <row r="28496" spans="6:6" x14ac:dyDescent="0.2">
      <c r="F28496" s="450"/>
    </row>
    <row r="28497" spans="6:6" x14ac:dyDescent="0.2">
      <c r="F28497" s="450"/>
    </row>
    <row r="28498" spans="6:6" x14ac:dyDescent="0.2">
      <c r="F28498" s="450"/>
    </row>
    <row r="28499" spans="6:6" x14ac:dyDescent="0.2">
      <c r="F28499" s="450"/>
    </row>
    <row r="28500" spans="6:6" x14ac:dyDescent="0.2">
      <c r="F28500" s="450"/>
    </row>
    <row r="28501" spans="6:6" x14ac:dyDescent="0.2">
      <c r="F28501" s="450"/>
    </row>
    <row r="28502" spans="6:6" x14ac:dyDescent="0.2">
      <c r="F28502" s="450"/>
    </row>
    <row r="28503" spans="6:6" x14ac:dyDescent="0.2">
      <c r="F28503" s="450"/>
    </row>
    <row r="28504" spans="6:6" x14ac:dyDescent="0.2">
      <c r="F28504" s="450"/>
    </row>
    <row r="28505" spans="6:6" x14ac:dyDescent="0.2">
      <c r="F28505" s="450"/>
    </row>
    <row r="28506" spans="6:6" x14ac:dyDescent="0.2">
      <c r="F28506" s="450"/>
    </row>
    <row r="28507" spans="6:6" x14ac:dyDescent="0.2">
      <c r="F28507" s="450"/>
    </row>
    <row r="28508" spans="6:6" x14ac:dyDescent="0.2">
      <c r="F28508" s="450"/>
    </row>
    <row r="28509" spans="6:6" x14ac:dyDescent="0.2">
      <c r="F28509" s="450"/>
    </row>
    <row r="28510" spans="6:6" x14ac:dyDescent="0.2">
      <c r="F28510" s="450"/>
    </row>
    <row r="28511" spans="6:6" x14ac:dyDescent="0.2">
      <c r="F28511" s="450"/>
    </row>
    <row r="28512" spans="6:6" x14ac:dyDescent="0.2">
      <c r="F28512" s="450"/>
    </row>
    <row r="28513" spans="6:6" x14ac:dyDescent="0.2">
      <c r="F28513" s="450"/>
    </row>
    <row r="28514" spans="6:6" x14ac:dyDescent="0.2">
      <c r="F28514" s="450"/>
    </row>
    <row r="28515" spans="6:6" x14ac:dyDescent="0.2">
      <c r="F28515" s="450"/>
    </row>
    <row r="28516" spans="6:6" x14ac:dyDescent="0.2">
      <c r="F28516" s="450"/>
    </row>
    <row r="28517" spans="6:6" x14ac:dyDescent="0.2">
      <c r="F28517" s="450"/>
    </row>
    <row r="28518" spans="6:6" x14ac:dyDescent="0.2">
      <c r="F28518" s="450"/>
    </row>
    <row r="28519" spans="6:6" x14ac:dyDescent="0.2">
      <c r="F28519" s="450"/>
    </row>
    <row r="28520" spans="6:6" x14ac:dyDescent="0.2">
      <c r="F28520" s="450"/>
    </row>
    <row r="28521" spans="6:6" x14ac:dyDescent="0.2">
      <c r="F28521" s="450"/>
    </row>
    <row r="28522" spans="6:6" x14ac:dyDescent="0.2">
      <c r="F28522" s="450"/>
    </row>
    <row r="28523" spans="6:6" x14ac:dyDescent="0.2">
      <c r="F28523" s="450"/>
    </row>
    <row r="28524" spans="6:6" x14ac:dyDescent="0.2">
      <c r="F28524" s="450"/>
    </row>
    <row r="28525" spans="6:6" x14ac:dyDescent="0.2">
      <c r="F28525" s="450"/>
    </row>
    <row r="28526" spans="6:6" x14ac:dyDescent="0.2">
      <c r="F28526" s="450"/>
    </row>
    <row r="28527" spans="6:6" x14ac:dyDescent="0.2">
      <c r="F28527" s="450"/>
    </row>
    <row r="28528" spans="6:6" x14ac:dyDescent="0.2">
      <c r="F28528" s="450"/>
    </row>
    <row r="28529" spans="6:6" x14ac:dyDescent="0.2">
      <c r="F28529" s="450"/>
    </row>
    <row r="28530" spans="6:6" x14ac:dyDescent="0.2">
      <c r="F28530" s="450"/>
    </row>
    <row r="28531" spans="6:6" x14ac:dyDescent="0.2">
      <c r="F28531" s="450"/>
    </row>
    <row r="28532" spans="6:6" x14ac:dyDescent="0.2">
      <c r="F28532" s="450"/>
    </row>
    <row r="28533" spans="6:6" x14ac:dyDescent="0.2">
      <c r="F28533" s="450"/>
    </row>
    <row r="28534" spans="6:6" x14ac:dyDescent="0.2">
      <c r="F28534" s="450"/>
    </row>
    <row r="28535" spans="6:6" x14ac:dyDescent="0.2">
      <c r="F28535" s="450"/>
    </row>
    <row r="28536" spans="6:6" x14ac:dyDescent="0.2">
      <c r="F28536" s="450"/>
    </row>
    <row r="28537" spans="6:6" x14ac:dyDescent="0.2">
      <c r="F28537" s="450"/>
    </row>
    <row r="28538" spans="6:6" x14ac:dyDescent="0.2">
      <c r="F28538" s="450"/>
    </row>
    <row r="28539" spans="6:6" x14ac:dyDescent="0.2">
      <c r="F28539" s="450"/>
    </row>
    <row r="28540" spans="6:6" x14ac:dyDescent="0.2">
      <c r="F28540" s="450"/>
    </row>
    <row r="28541" spans="6:6" x14ac:dyDescent="0.2">
      <c r="F28541" s="450"/>
    </row>
    <row r="28542" spans="6:6" x14ac:dyDescent="0.2">
      <c r="F28542" s="450"/>
    </row>
    <row r="28543" spans="6:6" x14ac:dyDescent="0.2">
      <c r="F28543" s="450"/>
    </row>
    <row r="28544" spans="6:6" x14ac:dyDescent="0.2">
      <c r="F28544" s="450"/>
    </row>
    <row r="28545" spans="6:6" x14ac:dyDescent="0.2">
      <c r="F28545" s="450"/>
    </row>
    <row r="28546" spans="6:6" x14ac:dyDescent="0.2">
      <c r="F28546" s="450"/>
    </row>
    <row r="28547" spans="6:6" x14ac:dyDescent="0.2">
      <c r="F28547" s="450"/>
    </row>
    <row r="28548" spans="6:6" x14ac:dyDescent="0.2">
      <c r="F28548" s="450"/>
    </row>
    <row r="28549" spans="6:6" x14ac:dyDescent="0.2">
      <c r="F28549" s="450"/>
    </row>
    <row r="28550" spans="6:6" x14ac:dyDescent="0.2">
      <c r="F28550" s="450"/>
    </row>
    <row r="28551" spans="6:6" x14ac:dyDescent="0.2">
      <c r="F28551" s="450"/>
    </row>
    <row r="28552" spans="6:6" x14ac:dyDescent="0.2">
      <c r="F28552" s="450"/>
    </row>
    <row r="28553" spans="6:6" x14ac:dyDescent="0.2">
      <c r="F28553" s="450"/>
    </row>
    <row r="28554" spans="6:6" x14ac:dyDescent="0.2">
      <c r="F28554" s="450"/>
    </row>
    <row r="28555" spans="6:6" x14ac:dyDescent="0.2">
      <c r="F28555" s="450"/>
    </row>
    <row r="28556" spans="6:6" x14ac:dyDescent="0.2">
      <c r="F28556" s="450"/>
    </row>
    <row r="28557" spans="6:6" x14ac:dyDescent="0.2">
      <c r="F28557" s="450"/>
    </row>
    <row r="28558" spans="6:6" x14ac:dyDescent="0.2">
      <c r="F28558" s="450"/>
    </row>
    <row r="28559" spans="6:6" x14ac:dyDescent="0.2">
      <c r="F28559" s="450"/>
    </row>
    <row r="28560" spans="6:6" x14ac:dyDescent="0.2">
      <c r="F28560" s="450"/>
    </row>
    <row r="28561" spans="6:6" x14ac:dyDescent="0.2">
      <c r="F28561" s="450"/>
    </row>
    <row r="28562" spans="6:6" x14ac:dyDescent="0.2">
      <c r="F28562" s="450"/>
    </row>
    <row r="28563" spans="6:6" x14ac:dyDescent="0.2">
      <c r="F28563" s="450"/>
    </row>
    <row r="28564" spans="6:6" x14ac:dyDescent="0.2">
      <c r="F28564" s="450"/>
    </row>
    <row r="28565" spans="6:6" x14ac:dyDescent="0.2">
      <c r="F28565" s="450"/>
    </row>
    <row r="28566" spans="6:6" x14ac:dyDescent="0.2">
      <c r="F28566" s="450"/>
    </row>
    <row r="28567" spans="6:6" x14ac:dyDescent="0.2">
      <c r="F28567" s="450"/>
    </row>
    <row r="28568" spans="6:6" x14ac:dyDescent="0.2">
      <c r="F28568" s="450"/>
    </row>
    <row r="28569" spans="6:6" x14ac:dyDescent="0.2">
      <c r="F28569" s="450"/>
    </row>
    <row r="28570" spans="6:6" x14ac:dyDescent="0.2">
      <c r="F28570" s="450"/>
    </row>
    <row r="28571" spans="6:6" x14ac:dyDescent="0.2">
      <c r="F28571" s="450"/>
    </row>
    <row r="28572" spans="6:6" x14ac:dyDescent="0.2">
      <c r="F28572" s="450"/>
    </row>
    <row r="28573" spans="6:6" x14ac:dyDescent="0.2">
      <c r="F28573" s="450"/>
    </row>
    <row r="28574" spans="6:6" x14ac:dyDescent="0.2">
      <c r="F28574" s="450"/>
    </row>
    <row r="28575" spans="6:6" x14ac:dyDescent="0.2">
      <c r="F28575" s="450"/>
    </row>
    <row r="28576" spans="6:6" x14ac:dyDescent="0.2">
      <c r="F28576" s="450"/>
    </row>
    <row r="28577" spans="6:6" x14ac:dyDescent="0.2">
      <c r="F28577" s="450"/>
    </row>
    <row r="28578" spans="6:6" x14ac:dyDescent="0.2">
      <c r="F28578" s="450"/>
    </row>
    <row r="28579" spans="6:6" x14ac:dyDescent="0.2">
      <c r="F28579" s="450"/>
    </row>
    <row r="28580" spans="6:6" x14ac:dyDescent="0.2">
      <c r="F28580" s="450"/>
    </row>
    <row r="28581" spans="6:6" x14ac:dyDescent="0.2">
      <c r="F28581" s="450"/>
    </row>
    <row r="28582" spans="6:6" x14ac:dyDescent="0.2">
      <c r="F28582" s="450"/>
    </row>
    <row r="28583" spans="6:6" x14ac:dyDescent="0.2">
      <c r="F28583" s="450"/>
    </row>
    <row r="28584" spans="6:6" x14ac:dyDescent="0.2">
      <c r="F28584" s="450"/>
    </row>
    <row r="28585" spans="6:6" x14ac:dyDescent="0.2">
      <c r="F28585" s="450"/>
    </row>
    <row r="28586" spans="6:6" x14ac:dyDescent="0.2">
      <c r="F28586" s="450"/>
    </row>
    <row r="28587" spans="6:6" x14ac:dyDescent="0.2">
      <c r="F28587" s="450"/>
    </row>
    <row r="28588" spans="6:6" x14ac:dyDescent="0.2">
      <c r="F28588" s="450"/>
    </row>
    <row r="28589" spans="6:6" x14ac:dyDescent="0.2">
      <c r="F28589" s="450"/>
    </row>
    <row r="28590" spans="6:6" x14ac:dyDescent="0.2">
      <c r="F28590" s="450"/>
    </row>
    <row r="28591" spans="6:6" x14ac:dyDescent="0.2">
      <c r="F28591" s="450"/>
    </row>
    <row r="28592" spans="6:6" x14ac:dyDescent="0.2">
      <c r="F28592" s="450"/>
    </row>
    <row r="28593" spans="6:6" x14ac:dyDescent="0.2">
      <c r="F28593" s="450"/>
    </row>
    <row r="28594" spans="6:6" x14ac:dyDescent="0.2">
      <c r="F28594" s="450"/>
    </row>
    <row r="28595" spans="6:6" x14ac:dyDescent="0.2">
      <c r="F28595" s="450"/>
    </row>
    <row r="28596" spans="6:6" x14ac:dyDescent="0.2">
      <c r="F28596" s="450"/>
    </row>
    <row r="28597" spans="6:6" x14ac:dyDescent="0.2">
      <c r="F28597" s="450"/>
    </row>
    <row r="28598" spans="6:6" x14ac:dyDescent="0.2">
      <c r="F28598" s="450"/>
    </row>
    <row r="28599" spans="6:6" x14ac:dyDescent="0.2">
      <c r="F28599" s="450"/>
    </row>
    <row r="28600" spans="6:6" x14ac:dyDescent="0.2">
      <c r="F28600" s="450"/>
    </row>
    <row r="28601" spans="6:6" x14ac:dyDescent="0.2">
      <c r="F28601" s="450"/>
    </row>
    <row r="28602" spans="6:6" x14ac:dyDescent="0.2">
      <c r="F28602" s="450"/>
    </row>
    <row r="28603" spans="6:6" x14ac:dyDescent="0.2">
      <c r="F28603" s="450"/>
    </row>
    <row r="28604" spans="6:6" x14ac:dyDescent="0.2">
      <c r="F28604" s="450"/>
    </row>
    <row r="28605" spans="6:6" x14ac:dyDescent="0.2">
      <c r="F28605" s="450"/>
    </row>
    <row r="28606" spans="6:6" x14ac:dyDescent="0.2">
      <c r="F28606" s="450"/>
    </row>
    <row r="28607" spans="6:6" x14ac:dyDescent="0.2">
      <c r="F28607" s="450"/>
    </row>
    <row r="28608" spans="6:6" x14ac:dyDescent="0.2">
      <c r="F28608" s="450"/>
    </row>
    <row r="28609" spans="6:6" x14ac:dyDescent="0.2">
      <c r="F28609" s="450"/>
    </row>
    <row r="28610" spans="6:6" x14ac:dyDescent="0.2">
      <c r="F28610" s="450"/>
    </row>
    <row r="28611" spans="6:6" x14ac:dyDescent="0.2">
      <c r="F28611" s="450"/>
    </row>
    <row r="28612" spans="6:6" x14ac:dyDescent="0.2">
      <c r="F28612" s="450"/>
    </row>
    <row r="28613" spans="6:6" x14ac:dyDescent="0.2">
      <c r="F28613" s="450"/>
    </row>
    <row r="28614" spans="6:6" x14ac:dyDescent="0.2">
      <c r="F28614" s="450"/>
    </row>
    <row r="28615" spans="6:6" x14ac:dyDescent="0.2">
      <c r="F28615" s="450"/>
    </row>
    <row r="28616" spans="6:6" x14ac:dyDescent="0.2">
      <c r="F28616" s="450"/>
    </row>
    <row r="28617" spans="6:6" x14ac:dyDescent="0.2">
      <c r="F28617" s="450"/>
    </row>
    <row r="28618" spans="6:6" x14ac:dyDescent="0.2">
      <c r="F28618" s="450"/>
    </row>
    <row r="28619" spans="6:6" x14ac:dyDescent="0.2">
      <c r="F28619" s="450"/>
    </row>
    <row r="28620" spans="6:6" x14ac:dyDescent="0.2">
      <c r="F28620" s="450"/>
    </row>
    <row r="28621" spans="6:6" x14ac:dyDescent="0.2">
      <c r="F28621" s="450"/>
    </row>
    <row r="28622" spans="6:6" x14ac:dyDescent="0.2">
      <c r="F28622" s="450"/>
    </row>
    <row r="28623" spans="6:6" x14ac:dyDescent="0.2">
      <c r="F28623" s="450"/>
    </row>
    <row r="28624" spans="6:6" x14ac:dyDescent="0.2">
      <c r="F28624" s="450"/>
    </row>
    <row r="28625" spans="6:6" x14ac:dyDescent="0.2">
      <c r="F28625" s="450"/>
    </row>
    <row r="28626" spans="6:6" x14ac:dyDescent="0.2">
      <c r="F28626" s="450"/>
    </row>
    <row r="28627" spans="6:6" x14ac:dyDescent="0.2">
      <c r="F28627" s="450"/>
    </row>
    <row r="28628" spans="6:6" x14ac:dyDescent="0.2">
      <c r="F28628" s="450"/>
    </row>
    <row r="28629" spans="6:6" x14ac:dyDescent="0.2">
      <c r="F28629" s="450"/>
    </row>
    <row r="28630" spans="6:6" x14ac:dyDescent="0.2">
      <c r="F28630" s="450"/>
    </row>
    <row r="28631" spans="6:6" x14ac:dyDescent="0.2">
      <c r="F28631" s="450"/>
    </row>
    <row r="28632" spans="6:6" x14ac:dyDescent="0.2">
      <c r="F28632" s="450"/>
    </row>
    <row r="28633" spans="6:6" x14ac:dyDescent="0.2">
      <c r="F28633" s="450"/>
    </row>
    <row r="28634" spans="6:6" x14ac:dyDescent="0.2">
      <c r="F28634" s="450"/>
    </row>
    <row r="28635" spans="6:6" x14ac:dyDescent="0.2">
      <c r="F28635" s="450"/>
    </row>
    <row r="28636" spans="6:6" x14ac:dyDescent="0.2">
      <c r="F28636" s="450"/>
    </row>
    <row r="28637" spans="6:6" x14ac:dyDescent="0.2">
      <c r="F28637" s="450"/>
    </row>
    <row r="28638" spans="6:6" x14ac:dyDescent="0.2">
      <c r="F28638" s="450"/>
    </row>
    <row r="28639" spans="6:6" x14ac:dyDescent="0.2">
      <c r="F28639" s="450"/>
    </row>
    <row r="28640" spans="6:6" x14ac:dyDescent="0.2">
      <c r="F28640" s="450"/>
    </row>
    <row r="28641" spans="6:6" x14ac:dyDescent="0.2">
      <c r="F28641" s="450"/>
    </row>
    <row r="28642" spans="6:6" x14ac:dyDescent="0.2">
      <c r="F28642" s="450"/>
    </row>
    <row r="28643" spans="6:6" x14ac:dyDescent="0.2">
      <c r="F28643" s="450"/>
    </row>
    <row r="28644" spans="6:6" x14ac:dyDescent="0.2">
      <c r="F28644" s="450"/>
    </row>
    <row r="28645" spans="6:6" x14ac:dyDescent="0.2">
      <c r="F28645" s="450"/>
    </row>
    <row r="28646" spans="6:6" x14ac:dyDescent="0.2">
      <c r="F28646" s="450"/>
    </row>
    <row r="28647" spans="6:6" x14ac:dyDescent="0.2">
      <c r="F28647" s="450"/>
    </row>
    <row r="28648" spans="6:6" x14ac:dyDescent="0.2">
      <c r="F28648" s="450"/>
    </row>
    <row r="28649" spans="6:6" x14ac:dyDescent="0.2">
      <c r="F28649" s="450"/>
    </row>
    <row r="28650" spans="6:6" x14ac:dyDescent="0.2">
      <c r="F28650" s="450"/>
    </row>
    <row r="28651" spans="6:6" x14ac:dyDescent="0.2">
      <c r="F28651" s="450"/>
    </row>
    <row r="28652" spans="6:6" x14ac:dyDescent="0.2">
      <c r="F28652" s="450"/>
    </row>
    <row r="28653" spans="6:6" x14ac:dyDescent="0.2">
      <c r="F28653" s="450"/>
    </row>
    <row r="28654" spans="6:6" x14ac:dyDescent="0.2">
      <c r="F28654" s="450"/>
    </row>
    <row r="28655" spans="6:6" x14ac:dyDescent="0.2">
      <c r="F28655" s="450"/>
    </row>
    <row r="28656" spans="6:6" x14ac:dyDescent="0.2">
      <c r="F28656" s="450"/>
    </row>
    <row r="28657" spans="6:6" x14ac:dyDescent="0.2">
      <c r="F28657" s="450"/>
    </row>
    <row r="28658" spans="6:6" x14ac:dyDescent="0.2">
      <c r="F28658" s="450"/>
    </row>
    <row r="28659" spans="6:6" x14ac:dyDescent="0.2">
      <c r="F28659" s="450"/>
    </row>
    <row r="28660" spans="6:6" x14ac:dyDescent="0.2">
      <c r="F28660" s="450"/>
    </row>
    <row r="28661" spans="6:6" x14ac:dyDescent="0.2">
      <c r="F28661" s="450"/>
    </row>
    <row r="28662" spans="6:6" x14ac:dyDescent="0.2">
      <c r="F28662" s="450"/>
    </row>
    <row r="28663" spans="6:6" x14ac:dyDescent="0.2">
      <c r="F28663" s="450"/>
    </row>
    <row r="28664" spans="6:6" x14ac:dyDescent="0.2">
      <c r="F28664" s="450"/>
    </row>
    <row r="28665" spans="6:6" x14ac:dyDescent="0.2">
      <c r="F28665" s="450"/>
    </row>
    <row r="28666" spans="6:6" x14ac:dyDescent="0.2">
      <c r="F28666" s="450"/>
    </row>
    <row r="28667" spans="6:6" x14ac:dyDescent="0.2">
      <c r="F28667" s="450"/>
    </row>
    <row r="28668" spans="6:6" x14ac:dyDescent="0.2">
      <c r="F28668" s="450"/>
    </row>
    <row r="28669" spans="6:6" x14ac:dyDescent="0.2">
      <c r="F28669" s="450"/>
    </row>
    <row r="28670" spans="6:6" x14ac:dyDescent="0.2">
      <c r="F28670" s="450"/>
    </row>
    <row r="28671" spans="6:6" x14ac:dyDescent="0.2">
      <c r="F28671" s="450"/>
    </row>
    <row r="28672" spans="6:6" x14ac:dyDescent="0.2">
      <c r="F28672" s="450"/>
    </row>
    <row r="28673" spans="6:6" x14ac:dyDescent="0.2">
      <c r="F28673" s="450"/>
    </row>
    <row r="28674" spans="6:6" x14ac:dyDescent="0.2">
      <c r="F28674" s="450"/>
    </row>
    <row r="28675" spans="6:6" x14ac:dyDescent="0.2">
      <c r="F28675" s="450"/>
    </row>
    <row r="28676" spans="6:6" x14ac:dyDescent="0.2">
      <c r="F28676" s="450"/>
    </row>
    <row r="28677" spans="6:6" x14ac:dyDescent="0.2">
      <c r="F28677" s="450"/>
    </row>
    <row r="28678" spans="6:6" x14ac:dyDescent="0.2">
      <c r="F28678" s="450"/>
    </row>
    <row r="28679" spans="6:6" x14ac:dyDescent="0.2">
      <c r="F28679" s="450"/>
    </row>
    <row r="28680" spans="6:6" x14ac:dyDescent="0.2">
      <c r="F28680" s="450"/>
    </row>
    <row r="28681" spans="6:6" x14ac:dyDescent="0.2">
      <c r="F28681" s="450"/>
    </row>
    <row r="28682" spans="6:6" x14ac:dyDescent="0.2">
      <c r="F28682" s="450"/>
    </row>
    <row r="28683" spans="6:6" x14ac:dyDescent="0.2">
      <c r="F28683" s="450"/>
    </row>
    <row r="28684" spans="6:6" x14ac:dyDescent="0.2">
      <c r="F28684" s="450"/>
    </row>
    <row r="28685" spans="6:6" x14ac:dyDescent="0.2">
      <c r="F28685" s="450"/>
    </row>
    <row r="28686" spans="6:6" x14ac:dyDescent="0.2">
      <c r="F28686" s="450"/>
    </row>
    <row r="28687" spans="6:6" x14ac:dyDescent="0.2">
      <c r="F28687" s="450"/>
    </row>
    <row r="28688" spans="6:6" x14ac:dyDescent="0.2">
      <c r="F28688" s="450"/>
    </row>
    <row r="28689" spans="6:6" x14ac:dyDescent="0.2">
      <c r="F28689" s="450"/>
    </row>
    <row r="28690" spans="6:6" x14ac:dyDescent="0.2">
      <c r="F28690" s="450"/>
    </row>
    <row r="28691" spans="6:6" x14ac:dyDescent="0.2">
      <c r="F28691" s="450"/>
    </row>
    <row r="28692" spans="6:6" x14ac:dyDescent="0.2">
      <c r="F28692" s="450"/>
    </row>
    <row r="28693" spans="6:6" x14ac:dyDescent="0.2">
      <c r="F28693" s="450"/>
    </row>
    <row r="28694" spans="6:6" x14ac:dyDescent="0.2">
      <c r="F28694" s="450"/>
    </row>
    <row r="28695" spans="6:6" x14ac:dyDescent="0.2">
      <c r="F28695" s="450"/>
    </row>
    <row r="28696" spans="6:6" x14ac:dyDescent="0.2">
      <c r="F28696" s="450"/>
    </row>
    <row r="28697" spans="6:6" x14ac:dyDescent="0.2">
      <c r="F28697" s="450"/>
    </row>
    <row r="28698" spans="6:6" x14ac:dyDescent="0.2">
      <c r="F28698" s="450"/>
    </row>
    <row r="28699" spans="6:6" x14ac:dyDescent="0.2">
      <c r="F28699" s="450"/>
    </row>
    <row r="28700" spans="6:6" x14ac:dyDescent="0.2">
      <c r="F28700" s="450"/>
    </row>
    <row r="28701" spans="6:6" x14ac:dyDescent="0.2">
      <c r="F28701" s="450"/>
    </row>
    <row r="28702" spans="6:6" x14ac:dyDescent="0.2">
      <c r="F28702" s="450"/>
    </row>
    <row r="28703" spans="6:6" x14ac:dyDescent="0.2">
      <c r="F28703" s="450"/>
    </row>
    <row r="28704" spans="6:6" x14ac:dyDescent="0.2">
      <c r="F28704" s="450"/>
    </row>
    <row r="28705" spans="6:6" x14ac:dyDescent="0.2">
      <c r="F28705" s="450"/>
    </row>
    <row r="28706" spans="6:6" x14ac:dyDescent="0.2">
      <c r="F28706" s="450"/>
    </row>
    <row r="28707" spans="6:6" x14ac:dyDescent="0.2">
      <c r="F28707" s="450"/>
    </row>
    <row r="28708" spans="6:6" x14ac:dyDescent="0.2">
      <c r="F28708" s="450"/>
    </row>
    <row r="28709" spans="6:6" x14ac:dyDescent="0.2">
      <c r="F28709" s="450"/>
    </row>
    <row r="28710" spans="6:6" x14ac:dyDescent="0.2">
      <c r="F28710" s="450"/>
    </row>
    <row r="28711" spans="6:6" x14ac:dyDescent="0.2">
      <c r="F28711" s="450"/>
    </row>
    <row r="28712" spans="6:6" x14ac:dyDescent="0.2">
      <c r="F28712" s="450"/>
    </row>
    <row r="28713" spans="6:6" x14ac:dyDescent="0.2">
      <c r="F28713" s="450"/>
    </row>
    <row r="28714" spans="6:6" x14ac:dyDescent="0.2">
      <c r="F28714" s="450"/>
    </row>
    <row r="28715" spans="6:6" x14ac:dyDescent="0.2">
      <c r="F28715" s="450"/>
    </row>
    <row r="28716" spans="6:6" x14ac:dyDescent="0.2">
      <c r="F28716" s="450"/>
    </row>
    <row r="28717" spans="6:6" x14ac:dyDescent="0.2">
      <c r="F28717" s="450"/>
    </row>
    <row r="28718" spans="6:6" x14ac:dyDescent="0.2">
      <c r="F28718" s="450"/>
    </row>
    <row r="28719" spans="6:6" x14ac:dyDescent="0.2">
      <c r="F28719" s="450"/>
    </row>
    <row r="28720" spans="6:6" x14ac:dyDescent="0.2">
      <c r="F28720" s="450"/>
    </row>
    <row r="28721" spans="6:6" x14ac:dyDescent="0.2">
      <c r="F28721" s="450"/>
    </row>
    <row r="28722" spans="6:6" x14ac:dyDescent="0.2">
      <c r="F28722" s="450"/>
    </row>
    <row r="28723" spans="6:6" x14ac:dyDescent="0.2">
      <c r="F28723" s="450"/>
    </row>
    <row r="28724" spans="6:6" x14ac:dyDescent="0.2">
      <c r="F28724" s="450"/>
    </row>
    <row r="28725" spans="6:6" x14ac:dyDescent="0.2">
      <c r="F28725" s="450"/>
    </row>
    <row r="28726" spans="6:6" x14ac:dyDescent="0.2">
      <c r="F28726" s="450"/>
    </row>
    <row r="28727" spans="6:6" x14ac:dyDescent="0.2">
      <c r="F28727" s="450"/>
    </row>
    <row r="28728" spans="6:6" x14ac:dyDescent="0.2">
      <c r="F28728" s="450"/>
    </row>
    <row r="28729" spans="6:6" x14ac:dyDescent="0.2">
      <c r="F28729" s="450"/>
    </row>
    <row r="28730" spans="6:6" x14ac:dyDescent="0.2">
      <c r="F28730" s="450"/>
    </row>
    <row r="28731" spans="6:6" x14ac:dyDescent="0.2">
      <c r="F28731" s="450"/>
    </row>
    <row r="28732" spans="6:6" x14ac:dyDescent="0.2">
      <c r="F28732" s="450"/>
    </row>
    <row r="28733" spans="6:6" x14ac:dyDescent="0.2">
      <c r="F28733" s="450"/>
    </row>
    <row r="28734" spans="6:6" x14ac:dyDescent="0.2">
      <c r="F28734" s="450"/>
    </row>
    <row r="28735" spans="6:6" x14ac:dyDescent="0.2">
      <c r="F28735" s="450"/>
    </row>
    <row r="28736" spans="6:6" x14ac:dyDescent="0.2">
      <c r="F28736" s="450"/>
    </row>
    <row r="28737" spans="6:6" x14ac:dyDescent="0.2">
      <c r="F28737" s="450"/>
    </row>
    <row r="28738" spans="6:6" x14ac:dyDescent="0.2">
      <c r="F28738" s="450"/>
    </row>
    <row r="28739" spans="6:6" x14ac:dyDescent="0.2">
      <c r="F28739" s="450"/>
    </row>
    <row r="28740" spans="6:6" x14ac:dyDescent="0.2">
      <c r="F28740" s="450"/>
    </row>
    <row r="28741" spans="6:6" x14ac:dyDescent="0.2">
      <c r="F28741" s="450"/>
    </row>
    <row r="28742" spans="6:6" x14ac:dyDescent="0.2">
      <c r="F28742" s="450"/>
    </row>
    <row r="28743" spans="6:6" x14ac:dyDescent="0.2">
      <c r="F28743" s="450"/>
    </row>
    <row r="28744" spans="6:6" x14ac:dyDescent="0.2">
      <c r="F28744" s="450"/>
    </row>
    <row r="28745" spans="6:6" x14ac:dyDescent="0.2">
      <c r="F28745" s="450"/>
    </row>
    <row r="28746" spans="6:6" x14ac:dyDescent="0.2">
      <c r="F28746" s="450"/>
    </row>
    <row r="28747" spans="6:6" x14ac:dyDescent="0.2">
      <c r="F28747" s="450"/>
    </row>
    <row r="28748" spans="6:6" x14ac:dyDescent="0.2">
      <c r="F28748" s="450"/>
    </row>
    <row r="28749" spans="6:6" x14ac:dyDescent="0.2">
      <c r="F28749" s="450"/>
    </row>
    <row r="28750" spans="6:6" x14ac:dyDescent="0.2">
      <c r="F28750" s="450"/>
    </row>
    <row r="28751" spans="6:6" x14ac:dyDescent="0.2">
      <c r="F28751" s="450"/>
    </row>
    <row r="28752" spans="6:6" x14ac:dyDescent="0.2">
      <c r="F28752" s="450"/>
    </row>
    <row r="28753" spans="6:6" x14ac:dyDescent="0.2">
      <c r="F28753" s="450"/>
    </row>
    <row r="28754" spans="6:6" x14ac:dyDescent="0.2">
      <c r="F28754" s="450"/>
    </row>
    <row r="28755" spans="6:6" x14ac:dyDescent="0.2">
      <c r="F28755" s="450"/>
    </row>
    <row r="28756" spans="6:6" x14ac:dyDescent="0.2">
      <c r="F28756" s="450"/>
    </row>
    <row r="28757" spans="6:6" x14ac:dyDescent="0.2">
      <c r="F28757" s="450"/>
    </row>
    <row r="28758" spans="6:6" x14ac:dyDescent="0.2">
      <c r="F28758" s="450"/>
    </row>
    <row r="28759" spans="6:6" x14ac:dyDescent="0.2">
      <c r="F28759" s="450"/>
    </row>
    <row r="28760" spans="6:6" x14ac:dyDescent="0.2">
      <c r="F28760" s="450"/>
    </row>
    <row r="28761" spans="6:6" x14ac:dyDescent="0.2">
      <c r="F28761" s="450"/>
    </row>
    <row r="28762" spans="6:6" x14ac:dyDescent="0.2">
      <c r="F28762" s="450"/>
    </row>
    <row r="28763" spans="6:6" x14ac:dyDescent="0.2">
      <c r="F28763" s="450"/>
    </row>
    <row r="28764" spans="6:6" x14ac:dyDescent="0.2">
      <c r="F28764" s="450"/>
    </row>
    <row r="28765" spans="6:6" x14ac:dyDescent="0.2">
      <c r="F28765" s="450"/>
    </row>
    <row r="28766" spans="6:6" x14ac:dyDescent="0.2">
      <c r="F28766" s="450"/>
    </row>
    <row r="28767" spans="6:6" x14ac:dyDescent="0.2">
      <c r="F28767" s="450"/>
    </row>
    <row r="28768" spans="6:6" x14ac:dyDescent="0.2">
      <c r="F28768" s="450"/>
    </row>
    <row r="28769" spans="6:6" x14ac:dyDescent="0.2">
      <c r="F28769" s="450"/>
    </row>
    <row r="28770" spans="6:6" x14ac:dyDescent="0.2">
      <c r="F28770" s="450"/>
    </row>
    <row r="28771" spans="6:6" x14ac:dyDescent="0.2">
      <c r="F28771" s="450"/>
    </row>
    <row r="28772" spans="6:6" x14ac:dyDescent="0.2">
      <c r="F28772" s="450"/>
    </row>
    <row r="28773" spans="6:6" x14ac:dyDescent="0.2">
      <c r="F28773" s="450"/>
    </row>
    <row r="28774" spans="6:6" x14ac:dyDescent="0.2">
      <c r="F28774" s="450"/>
    </row>
    <row r="28775" spans="6:6" x14ac:dyDescent="0.2">
      <c r="F28775" s="450"/>
    </row>
    <row r="28776" spans="6:6" x14ac:dyDescent="0.2">
      <c r="F28776" s="450"/>
    </row>
    <row r="28777" spans="6:6" x14ac:dyDescent="0.2">
      <c r="F28777" s="450"/>
    </row>
    <row r="28778" spans="6:6" x14ac:dyDescent="0.2">
      <c r="F28778" s="450"/>
    </row>
    <row r="28779" spans="6:6" x14ac:dyDescent="0.2">
      <c r="F28779" s="450"/>
    </row>
    <row r="28780" spans="6:6" x14ac:dyDescent="0.2">
      <c r="F28780" s="450"/>
    </row>
    <row r="28781" spans="6:6" x14ac:dyDescent="0.2">
      <c r="F28781" s="450"/>
    </row>
    <row r="28782" spans="6:6" x14ac:dyDescent="0.2">
      <c r="F28782" s="450"/>
    </row>
    <row r="28783" spans="6:6" x14ac:dyDescent="0.2">
      <c r="F28783" s="450"/>
    </row>
    <row r="28784" spans="6:6" x14ac:dyDescent="0.2">
      <c r="F28784" s="450"/>
    </row>
    <row r="28785" spans="6:6" x14ac:dyDescent="0.2">
      <c r="F28785" s="450"/>
    </row>
    <row r="28786" spans="6:6" x14ac:dyDescent="0.2">
      <c r="F28786" s="450"/>
    </row>
    <row r="28787" spans="6:6" x14ac:dyDescent="0.2">
      <c r="F28787" s="450"/>
    </row>
    <row r="28788" spans="6:6" x14ac:dyDescent="0.2">
      <c r="F28788" s="450"/>
    </row>
    <row r="28789" spans="6:6" x14ac:dyDescent="0.2">
      <c r="F28789" s="450"/>
    </row>
    <row r="28790" spans="6:6" x14ac:dyDescent="0.2">
      <c r="F28790" s="450"/>
    </row>
    <row r="28791" spans="6:6" x14ac:dyDescent="0.2">
      <c r="F28791" s="450"/>
    </row>
    <row r="28792" spans="6:6" x14ac:dyDescent="0.2">
      <c r="F28792" s="450"/>
    </row>
    <row r="28793" spans="6:6" x14ac:dyDescent="0.2">
      <c r="F28793" s="450"/>
    </row>
    <row r="28794" spans="6:6" x14ac:dyDescent="0.2">
      <c r="F28794" s="450"/>
    </row>
    <row r="28795" spans="6:6" x14ac:dyDescent="0.2">
      <c r="F28795" s="450"/>
    </row>
    <row r="28796" spans="6:6" x14ac:dyDescent="0.2">
      <c r="F28796" s="450"/>
    </row>
    <row r="28797" spans="6:6" x14ac:dyDescent="0.2">
      <c r="F28797" s="450"/>
    </row>
    <row r="28798" spans="6:6" x14ac:dyDescent="0.2">
      <c r="F28798" s="450"/>
    </row>
    <row r="28799" spans="6:6" x14ac:dyDescent="0.2">
      <c r="F28799" s="450"/>
    </row>
    <row r="28800" spans="6:6" x14ac:dyDescent="0.2">
      <c r="F28800" s="450"/>
    </row>
    <row r="28801" spans="6:6" x14ac:dyDescent="0.2">
      <c r="F28801" s="450"/>
    </row>
    <row r="28802" spans="6:6" x14ac:dyDescent="0.2">
      <c r="F28802" s="450"/>
    </row>
    <row r="28803" spans="6:6" x14ac:dyDescent="0.2">
      <c r="F28803" s="450"/>
    </row>
    <row r="28804" spans="6:6" x14ac:dyDescent="0.2">
      <c r="F28804" s="450"/>
    </row>
    <row r="28805" spans="6:6" x14ac:dyDescent="0.2">
      <c r="F28805" s="450"/>
    </row>
    <row r="28806" spans="6:6" x14ac:dyDescent="0.2">
      <c r="F28806" s="450"/>
    </row>
    <row r="28807" spans="6:6" x14ac:dyDescent="0.2">
      <c r="F28807" s="450"/>
    </row>
    <row r="28808" spans="6:6" x14ac:dyDescent="0.2">
      <c r="F28808" s="450"/>
    </row>
    <row r="28809" spans="6:6" x14ac:dyDescent="0.2">
      <c r="F28809" s="450"/>
    </row>
    <row r="28810" spans="6:6" x14ac:dyDescent="0.2">
      <c r="F28810" s="450"/>
    </row>
    <row r="28811" spans="6:6" x14ac:dyDescent="0.2">
      <c r="F28811" s="450"/>
    </row>
    <row r="28812" spans="6:6" x14ac:dyDescent="0.2">
      <c r="F28812" s="450"/>
    </row>
    <row r="28813" spans="6:6" x14ac:dyDescent="0.2">
      <c r="F28813" s="450"/>
    </row>
    <row r="28814" spans="6:6" x14ac:dyDescent="0.2">
      <c r="F28814" s="450"/>
    </row>
    <row r="28815" spans="6:6" x14ac:dyDescent="0.2">
      <c r="F28815" s="450"/>
    </row>
    <row r="28816" spans="6:6" x14ac:dyDescent="0.2">
      <c r="F28816" s="450"/>
    </row>
    <row r="28817" spans="6:6" x14ac:dyDescent="0.2">
      <c r="F28817" s="450"/>
    </row>
    <row r="28818" spans="6:6" x14ac:dyDescent="0.2">
      <c r="F28818" s="450"/>
    </row>
    <row r="28819" spans="6:6" x14ac:dyDescent="0.2">
      <c r="F28819" s="450"/>
    </row>
    <row r="28820" spans="6:6" x14ac:dyDescent="0.2">
      <c r="F28820" s="450"/>
    </row>
    <row r="28821" spans="6:6" x14ac:dyDescent="0.2">
      <c r="F28821" s="450"/>
    </row>
    <row r="28822" spans="6:6" x14ac:dyDescent="0.2">
      <c r="F28822" s="450"/>
    </row>
    <row r="28823" spans="6:6" x14ac:dyDescent="0.2">
      <c r="F28823" s="450"/>
    </row>
    <row r="28824" spans="6:6" x14ac:dyDescent="0.2">
      <c r="F28824" s="450"/>
    </row>
    <row r="28825" spans="6:6" x14ac:dyDescent="0.2">
      <c r="F28825" s="450"/>
    </row>
    <row r="28826" spans="6:6" x14ac:dyDescent="0.2">
      <c r="F28826" s="450"/>
    </row>
    <row r="28827" spans="6:6" x14ac:dyDescent="0.2">
      <c r="F28827" s="450"/>
    </row>
    <row r="28828" spans="6:6" x14ac:dyDescent="0.2">
      <c r="F28828" s="450"/>
    </row>
    <row r="28829" spans="6:6" x14ac:dyDescent="0.2">
      <c r="F28829" s="450"/>
    </row>
    <row r="28830" spans="6:6" x14ac:dyDescent="0.2">
      <c r="F28830" s="450"/>
    </row>
    <row r="28831" spans="6:6" x14ac:dyDescent="0.2">
      <c r="F28831" s="450"/>
    </row>
    <row r="28832" spans="6:6" x14ac:dyDescent="0.2">
      <c r="F28832" s="450"/>
    </row>
    <row r="28833" spans="6:6" x14ac:dyDescent="0.2">
      <c r="F28833" s="450"/>
    </row>
    <row r="28834" spans="6:6" x14ac:dyDescent="0.2">
      <c r="F28834" s="450"/>
    </row>
    <row r="28835" spans="6:6" x14ac:dyDescent="0.2">
      <c r="F28835" s="450"/>
    </row>
    <row r="28836" spans="6:6" x14ac:dyDescent="0.2">
      <c r="F28836" s="450"/>
    </row>
    <row r="28837" spans="6:6" x14ac:dyDescent="0.2">
      <c r="F28837" s="450"/>
    </row>
    <row r="28838" spans="6:6" x14ac:dyDescent="0.2">
      <c r="F28838" s="450"/>
    </row>
    <row r="28839" spans="6:6" x14ac:dyDescent="0.2">
      <c r="F28839" s="450"/>
    </row>
    <row r="28840" spans="6:6" x14ac:dyDescent="0.2">
      <c r="F28840" s="450"/>
    </row>
    <row r="28841" spans="6:6" x14ac:dyDescent="0.2">
      <c r="F28841" s="450"/>
    </row>
    <row r="28842" spans="6:6" x14ac:dyDescent="0.2">
      <c r="F28842" s="450"/>
    </row>
    <row r="28843" spans="6:6" x14ac:dyDescent="0.2">
      <c r="F28843" s="450"/>
    </row>
    <row r="28844" spans="6:6" x14ac:dyDescent="0.2">
      <c r="F28844" s="450"/>
    </row>
    <row r="28845" spans="6:6" x14ac:dyDescent="0.2">
      <c r="F28845" s="450"/>
    </row>
    <row r="28846" spans="6:6" x14ac:dyDescent="0.2">
      <c r="F28846" s="450"/>
    </row>
    <row r="28847" spans="6:6" x14ac:dyDescent="0.2">
      <c r="F28847" s="450"/>
    </row>
    <row r="28848" spans="6:6" x14ac:dyDescent="0.2">
      <c r="F28848" s="450"/>
    </row>
    <row r="28849" spans="6:6" x14ac:dyDescent="0.2">
      <c r="F28849" s="450"/>
    </row>
    <row r="28850" spans="6:6" x14ac:dyDescent="0.2">
      <c r="F28850" s="450"/>
    </row>
    <row r="28851" spans="6:6" x14ac:dyDescent="0.2">
      <c r="F28851" s="450"/>
    </row>
    <row r="28852" spans="6:6" x14ac:dyDescent="0.2">
      <c r="F28852" s="450"/>
    </row>
    <row r="28853" spans="6:6" x14ac:dyDescent="0.2">
      <c r="F28853" s="450"/>
    </row>
    <row r="28854" spans="6:6" x14ac:dyDescent="0.2">
      <c r="F28854" s="450"/>
    </row>
    <row r="28855" spans="6:6" x14ac:dyDescent="0.2">
      <c r="F28855" s="450"/>
    </row>
    <row r="28856" spans="6:6" x14ac:dyDescent="0.2">
      <c r="F28856" s="450"/>
    </row>
    <row r="28857" spans="6:6" x14ac:dyDescent="0.2">
      <c r="F28857" s="450"/>
    </row>
    <row r="28858" spans="6:6" x14ac:dyDescent="0.2">
      <c r="F28858" s="450"/>
    </row>
    <row r="28859" spans="6:6" x14ac:dyDescent="0.2">
      <c r="F28859" s="450"/>
    </row>
    <row r="28860" spans="6:6" x14ac:dyDescent="0.2">
      <c r="F28860" s="450"/>
    </row>
    <row r="28861" spans="6:6" x14ac:dyDescent="0.2">
      <c r="F28861" s="450"/>
    </row>
    <row r="28862" spans="6:6" x14ac:dyDescent="0.2">
      <c r="F28862" s="450"/>
    </row>
    <row r="28863" spans="6:6" x14ac:dyDescent="0.2">
      <c r="F28863" s="450"/>
    </row>
    <row r="28864" spans="6:6" x14ac:dyDescent="0.2">
      <c r="F28864" s="450"/>
    </row>
    <row r="28865" spans="6:6" x14ac:dyDescent="0.2">
      <c r="F28865" s="450"/>
    </row>
    <row r="28866" spans="6:6" x14ac:dyDescent="0.2">
      <c r="F28866" s="450"/>
    </row>
    <row r="28867" spans="6:6" x14ac:dyDescent="0.2">
      <c r="F28867" s="450"/>
    </row>
    <row r="28868" spans="6:6" x14ac:dyDescent="0.2">
      <c r="F28868" s="450"/>
    </row>
    <row r="28869" spans="6:6" x14ac:dyDescent="0.2">
      <c r="F28869" s="450"/>
    </row>
    <row r="28870" spans="6:6" x14ac:dyDescent="0.2">
      <c r="F28870" s="450"/>
    </row>
    <row r="28871" spans="6:6" x14ac:dyDescent="0.2">
      <c r="F28871" s="450"/>
    </row>
    <row r="28872" spans="6:6" x14ac:dyDescent="0.2">
      <c r="F28872" s="450"/>
    </row>
    <row r="28873" spans="6:6" x14ac:dyDescent="0.2">
      <c r="F28873" s="450"/>
    </row>
    <row r="28874" spans="6:6" x14ac:dyDescent="0.2">
      <c r="F28874" s="450"/>
    </row>
    <row r="28875" spans="6:6" x14ac:dyDescent="0.2">
      <c r="F28875" s="450"/>
    </row>
    <row r="28876" spans="6:6" x14ac:dyDescent="0.2">
      <c r="F28876" s="450"/>
    </row>
    <row r="28877" spans="6:6" x14ac:dyDescent="0.2">
      <c r="F28877" s="450"/>
    </row>
    <row r="28878" spans="6:6" x14ac:dyDescent="0.2">
      <c r="F28878" s="450"/>
    </row>
    <row r="28879" spans="6:6" x14ac:dyDescent="0.2">
      <c r="F28879" s="450"/>
    </row>
    <row r="28880" spans="6:6" x14ac:dyDescent="0.2">
      <c r="F28880" s="450"/>
    </row>
    <row r="28881" spans="6:6" x14ac:dyDescent="0.2">
      <c r="F28881" s="450"/>
    </row>
    <row r="28882" spans="6:6" x14ac:dyDescent="0.2">
      <c r="F28882" s="450"/>
    </row>
    <row r="28883" spans="6:6" x14ac:dyDescent="0.2">
      <c r="F28883" s="450"/>
    </row>
    <row r="28884" spans="6:6" x14ac:dyDescent="0.2">
      <c r="F28884" s="450"/>
    </row>
    <row r="28885" spans="6:6" x14ac:dyDescent="0.2">
      <c r="F28885" s="450"/>
    </row>
    <row r="28886" spans="6:6" x14ac:dyDescent="0.2">
      <c r="F28886" s="450"/>
    </row>
    <row r="28887" spans="6:6" x14ac:dyDescent="0.2">
      <c r="F28887" s="450"/>
    </row>
    <row r="28888" spans="6:6" x14ac:dyDescent="0.2">
      <c r="F28888" s="450"/>
    </row>
    <row r="28889" spans="6:6" x14ac:dyDescent="0.2">
      <c r="F28889" s="450"/>
    </row>
    <row r="28890" spans="6:6" x14ac:dyDescent="0.2">
      <c r="F28890" s="450"/>
    </row>
    <row r="28891" spans="6:6" x14ac:dyDescent="0.2">
      <c r="F28891" s="450"/>
    </row>
    <row r="28892" spans="6:6" x14ac:dyDescent="0.2">
      <c r="F28892" s="450"/>
    </row>
    <row r="28893" spans="6:6" x14ac:dyDescent="0.2">
      <c r="F28893" s="450"/>
    </row>
    <row r="28894" spans="6:6" x14ac:dyDescent="0.2">
      <c r="F28894" s="450"/>
    </row>
    <row r="28895" spans="6:6" x14ac:dyDescent="0.2">
      <c r="F28895" s="450"/>
    </row>
    <row r="28896" spans="6:6" x14ac:dyDescent="0.2">
      <c r="F28896" s="450"/>
    </row>
    <row r="28897" spans="6:6" x14ac:dyDescent="0.2">
      <c r="F28897" s="450"/>
    </row>
    <row r="28898" spans="6:6" x14ac:dyDescent="0.2">
      <c r="F28898" s="450"/>
    </row>
    <row r="28899" spans="6:6" x14ac:dyDescent="0.2">
      <c r="F28899" s="450"/>
    </row>
    <row r="28900" spans="6:6" x14ac:dyDescent="0.2">
      <c r="F28900" s="450"/>
    </row>
    <row r="28901" spans="6:6" x14ac:dyDescent="0.2">
      <c r="F28901" s="450"/>
    </row>
    <row r="28902" spans="6:6" x14ac:dyDescent="0.2">
      <c r="F28902" s="450"/>
    </row>
    <row r="28903" spans="6:6" x14ac:dyDescent="0.2">
      <c r="F28903" s="450"/>
    </row>
    <row r="28904" spans="6:6" x14ac:dyDescent="0.2">
      <c r="F28904" s="450"/>
    </row>
    <row r="28905" spans="6:6" x14ac:dyDescent="0.2">
      <c r="F28905" s="450"/>
    </row>
    <row r="28906" spans="6:6" x14ac:dyDescent="0.2">
      <c r="F28906" s="450"/>
    </row>
    <row r="28907" spans="6:6" x14ac:dyDescent="0.2">
      <c r="F28907" s="450"/>
    </row>
    <row r="28908" spans="6:6" x14ac:dyDescent="0.2">
      <c r="F28908" s="450"/>
    </row>
    <row r="28909" spans="6:6" x14ac:dyDescent="0.2">
      <c r="F28909" s="450"/>
    </row>
    <row r="28910" spans="6:6" x14ac:dyDescent="0.2">
      <c r="F28910" s="450"/>
    </row>
    <row r="28911" spans="6:6" x14ac:dyDescent="0.2">
      <c r="F28911" s="450"/>
    </row>
    <row r="28912" spans="6:6" x14ac:dyDescent="0.2">
      <c r="F28912" s="450"/>
    </row>
    <row r="28913" spans="6:6" x14ac:dyDescent="0.2">
      <c r="F28913" s="450"/>
    </row>
    <row r="28914" spans="6:6" x14ac:dyDescent="0.2">
      <c r="F28914" s="450"/>
    </row>
    <row r="28915" spans="6:6" x14ac:dyDescent="0.2">
      <c r="F28915" s="450"/>
    </row>
    <row r="28916" spans="6:6" x14ac:dyDescent="0.2">
      <c r="F28916" s="450"/>
    </row>
    <row r="28917" spans="6:6" x14ac:dyDescent="0.2">
      <c r="F28917" s="450"/>
    </row>
    <row r="28918" spans="6:6" x14ac:dyDescent="0.2">
      <c r="F28918" s="450"/>
    </row>
    <row r="28919" spans="6:6" x14ac:dyDescent="0.2">
      <c r="F28919" s="450"/>
    </row>
    <row r="28920" spans="6:6" x14ac:dyDescent="0.2">
      <c r="F28920" s="450"/>
    </row>
    <row r="28921" spans="6:6" x14ac:dyDescent="0.2">
      <c r="F28921" s="450"/>
    </row>
    <row r="28922" spans="6:6" x14ac:dyDescent="0.2">
      <c r="F28922" s="450"/>
    </row>
    <row r="28923" spans="6:6" x14ac:dyDescent="0.2">
      <c r="F28923" s="450"/>
    </row>
    <row r="28924" spans="6:6" x14ac:dyDescent="0.2">
      <c r="F28924" s="450"/>
    </row>
    <row r="28925" spans="6:6" x14ac:dyDescent="0.2">
      <c r="F28925" s="450"/>
    </row>
    <row r="28926" spans="6:6" x14ac:dyDescent="0.2">
      <c r="F28926" s="450"/>
    </row>
    <row r="28927" spans="6:6" x14ac:dyDescent="0.2">
      <c r="F28927" s="450"/>
    </row>
    <row r="28928" spans="6:6" x14ac:dyDescent="0.2">
      <c r="F28928" s="450"/>
    </row>
    <row r="28929" spans="6:6" x14ac:dyDescent="0.2">
      <c r="F28929" s="450"/>
    </row>
    <row r="28930" spans="6:6" x14ac:dyDescent="0.2">
      <c r="F28930" s="450"/>
    </row>
    <row r="28931" spans="6:6" x14ac:dyDescent="0.2">
      <c r="F28931" s="450"/>
    </row>
    <row r="28932" spans="6:6" x14ac:dyDescent="0.2">
      <c r="F28932" s="450"/>
    </row>
    <row r="28933" spans="6:6" x14ac:dyDescent="0.2">
      <c r="F28933" s="450"/>
    </row>
    <row r="28934" spans="6:6" x14ac:dyDescent="0.2">
      <c r="F28934" s="450"/>
    </row>
    <row r="28935" spans="6:6" x14ac:dyDescent="0.2">
      <c r="F28935" s="450"/>
    </row>
    <row r="28936" spans="6:6" x14ac:dyDescent="0.2">
      <c r="F28936" s="450"/>
    </row>
    <row r="28937" spans="6:6" x14ac:dyDescent="0.2">
      <c r="F28937" s="450"/>
    </row>
    <row r="28938" spans="6:6" x14ac:dyDescent="0.2">
      <c r="F28938" s="450"/>
    </row>
    <row r="28939" spans="6:6" x14ac:dyDescent="0.2">
      <c r="F28939" s="450"/>
    </row>
    <row r="28940" spans="6:6" x14ac:dyDescent="0.2">
      <c r="F28940" s="450"/>
    </row>
    <row r="28941" spans="6:6" x14ac:dyDescent="0.2">
      <c r="F28941" s="450"/>
    </row>
    <row r="28942" spans="6:6" x14ac:dyDescent="0.2">
      <c r="F28942" s="450"/>
    </row>
    <row r="28943" spans="6:6" x14ac:dyDescent="0.2">
      <c r="F28943" s="450"/>
    </row>
    <row r="28944" spans="6:6" x14ac:dyDescent="0.2">
      <c r="F28944" s="450"/>
    </row>
    <row r="28945" spans="6:6" x14ac:dyDescent="0.2">
      <c r="F28945" s="450"/>
    </row>
    <row r="28946" spans="6:6" x14ac:dyDescent="0.2">
      <c r="F28946" s="450"/>
    </row>
    <row r="28947" spans="6:6" x14ac:dyDescent="0.2">
      <c r="F28947" s="450"/>
    </row>
    <row r="28948" spans="6:6" x14ac:dyDescent="0.2">
      <c r="F28948" s="450"/>
    </row>
    <row r="28949" spans="6:6" x14ac:dyDescent="0.2">
      <c r="F28949" s="450"/>
    </row>
    <row r="28950" spans="6:6" x14ac:dyDescent="0.2">
      <c r="F28950" s="450"/>
    </row>
    <row r="28951" spans="6:6" x14ac:dyDescent="0.2">
      <c r="F28951" s="450"/>
    </row>
    <row r="28952" spans="6:6" x14ac:dyDescent="0.2">
      <c r="F28952" s="450"/>
    </row>
    <row r="28953" spans="6:6" x14ac:dyDescent="0.2">
      <c r="F28953" s="450"/>
    </row>
    <row r="28954" spans="6:6" x14ac:dyDescent="0.2">
      <c r="F28954" s="450"/>
    </row>
    <row r="28955" spans="6:6" x14ac:dyDescent="0.2">
      <c r="F28955" s="450"/>
    </row>
    <row r="28956" spans="6:6" x14ac:dyDescent="0.2">
      <c r="F28956" s="450"/>
    </row>
    <row r="28957" spans="6:6" x14ac:dyDescent="0.2">
      <c r="F28957" s="450"/>
    </row>
    <row r="28958" spans="6:6" x14ac:dyDescent="0.2">
      <c r="F28958" s="450"/>
    </row>
    <row r="28959" spans="6:6" x14ac:dyDescent="0.2">
      <c r="F28959" s="450"/>
    </row>
    <row r="28960" spans="6:6" x14ac:dyDescent="0.2">
      <c r="F28960" s="450"/>
    </row>
    <row r="28961" spans="6:6" x14ac:dyDescent="0.2">
      <c r="F28961" s="450"/>
    </row>
    <row r="28962" spans="6:6" x14ac:dyDescent="0.2">
      <c r="F28962" s="450"/>
    </row>
    <row r="28963" spans="6:6" x14ac:dyDescent="0.2">
      <c r="F28963" s="450"/>
    </row>
    <row r="28964" spans="6:6" x14ac:dyDescent="0.2">
      <c r="F28964" s="450"/>
    </row>
    <row r="28965" spans="6:6" x14ac:dyDescent="0.2">
      <c r="F28965" s="450"/>
    </row>
    <row r="28966" spans="6:6" x14ac:dyDescent="0.2">
      <c r="F28966" s="450"/>
    </row>
    <row r="28967" spans="6:6" x14ac:dyDescent="0.2">
      <c r="F28967" s="450"/>
    </row>
    <row r="28968" spans="6:6" x14ac:dyDescent="0.2">
      <c r="F28968" s="450"/>
    </row>
    <row r="28969" spans="6:6" x14ac:dyDescent="0.2">
      <c r="F28969" s="450"/>
    </row>
    <row r="28970" spans="6:6" x14ac:dyDescent="0.2">
      <c r="F28970" s="450"/>
    </row>
    <row r="28971" spans="6:6" x14ac:dyDescent="0.2">
      <c r="F28971" s="450"/>
    </row>
    <row r="28972" spans="6:6" x14ac:dyDescent="0.2">
      <c r="F28972" s="450"/>
    </row>
    <row r="28973" spans="6:6" x14ac:dyDescent="0.2">
      <c r="F28973" s="450"/>
    </row>
    <row r="28974" spans="6:6" x14ac:dyDescent="0.2">
      <c r="F28974" s="450"/>
    </row>
    <row r="28975" spans="6:6" x14ac:dyDescent="0.2">
      <c r="F28975" s="450"/>
    </row>
    <row r="28976" spans="6:6" x14ac:dyDescent="0.2">
      <c r="F28976" s="450"/>
    </row>
    <row r="28977" spans="6:6" x14ac:dyDescent="0.2">
      <c r="F28977" s="450"/>
    </row>
    <row r="28978" spans="6:6" x14ac:dyDescent="0.2">
      <c r="F28978" s="450"/>
    </row>
    <row r="28979" spans="6:6" x14ac:dyDescent="0.2">
      <c r="F28979" s="450"/>
    </row>
    <row r="28980" spans="6:6" x14ac:dyDescent="0.2">
      <c r="F28980" s="450"/>
    </row>
    <row r="28981" spans="6:6" x14ac:dyDescent="0.2">
      <c r="F28981" s="450"/>
    </row>
    <row r="28982" spans="6:6" x14ac:dyDescent="0.2">
      <c r="F28982" s="450"/>
    </row>
    <row r="28983" spans="6:6" x14ac:dyDescent="0.2">
      <c r="F28983" s="450"/>
    </row>
    <row r="28984" spans="6:6" x14ac:dyDescent="0.2">
      <c r="F28984" s="450"/>
    </row>
    <row r="28985" spans="6:6" x14ac:dyDescent="0.2">
      <c r="F28985" s="450"/>
    </row>
    <row r="28986" spans="6:6" x14ac:dyDescent="0.2">
      <c r="F28986" s="450"/>
    </row>
    <row r="28987" spans="6:6" x14ac:dyDescent="0.2">
      <c r="F28987" s="450"/>
    </row>
    <row r="28988" spans="6:6" x14ac:dyDescent="0.2">
      <c r="F28988" s="450"/>
    </row>
    <row r="28989" spans="6:6" x14ac:dyDescent="0.2">
      <c r="F28989" s="450"/>
    </row>
    <row r="28990" spans="6:6" x14ac:dyDescent="0.2">
      <c r="F28990" s="450"/>
    </row>
    <row r="28991" spans="6:6" x14ac:dyDescent="0.2">
      <c r="F28991" s="450"/>
    </row>
    <row r="28992" spans="6:6" x14ac:dyDescent="0.2">
      <c r="F28992" s="450"/>
    </row>
    <row r="28993" spans="6:6" x14ac:dyDescent="0.2">
      <c r="F28993" s="450"/>
    </row>
    <row r="28994" spans="6:6" x14ac:dyDescent="0.2">
      <c r="F28994" s="450"/>
    </row>
    <row r="28995" spans="6:6" x14ac:dyDescent="0.2">
      <c r="F28995" s="450"/>
    </row>
    <row r="28996" spans="6:6" x14ac:dyDescent="0.2">
      <c r="F28996" s="450"/>
    </row>
    <row r="28997" spans="6:6" x14ac:dyDescent="0.2">
      <c r="F28997" s="450"/>
    </row>
    <row r="28998" spans="6:6" x14ac:dyDescent="0.2">
      <c r="F28998" s="450"/>
    </row>
    <row r="28999" spans="6:6" x14ac:dyDescent="0.2">
      <c r="F28999" s="450"/>
    </row>
    <row r="29000" spans="6:6" x14ac:dyDescent="0.2">
      <c r="F29000" s="450"/>
    </row>
    <row r="29001" spans="6:6" x14ac:dyDescent="0.2">
      <c r="F29001" s="450"/>
    </row>
    <row r="29002" spans="6:6" x14ac:dyDescent="0.2">
      <c r="F29002" s="450"/>
    </row>
    <row r="29003" spans="6:6" x14ac:dyDescent="0.2">
      <c r="F29003" s="450"/>
    </row>
    <row r="29004" spans="6:6" x14ac:dyDescent="0.2">
      <c r="F29004" s="450"/>
    </row>
    <row r="29005" spans="6:6" x14ac:dyDescent="0.2">
      <c r="F29005" s="450"/>
    </row>
    <row r="29006" spans="6:6" x14ac:dyDescent="0.2">
      <c r="F29006" s="450"/>
    </row>
    <row r="29007" spans="6:6" x14ac:dyDescent="0.2">
      <c r="F29007" s="450"/>
    </row>
    <row r="29008" spans="6:6" x14ac:dyDescent="0.2">
      <c r="F29008" s="450"/>
    </row>
    <row r="29009" spans="6:6" x14ac:dyDescent="0.2">
      <c r="F29009" s="450"/>
    </row>
    <row r="29010" spans="6:6" x14ac:dyDescent="0.2">
      <c r="F29010" s="450"/>
    </row>
    <row r="29011" spans="6:6" x14ac:dyDescent="0.2">
      <c r="F29011" s="450"/>
    </row>
    <row r="29012" spans="6:6" x14ac:dyDescent="0.2">
      <c r="F29012" s="450"/>
    </row>
    <row r="29013" spans="6:6" x14ac:dyDescent="0.2">
      <c r="F29013" s="450"/>
    </row>
    <row r="29014" spans="6:6" x14ac:dyDescent="0.2">
      <c r="F29014" s="450"/>
    </row>
    <row r="29015" spans="6:6" x14ac:dyDescent="0.2">
      <c r="F29015" s="450"/>
    </row>
    <row r="29016" spans="6:6" x14ac:dyDescent="0.2">
      <c r="F29016" s="450"/>
    </row>
    <row r="29017" spans="6:6" x14ac:dyDescent="0.2">
      <c r="F29017" s="450"/>
    </row>
    <row r="29018" spans="6:6" x14ac:dyDescent="0.2">
      <c r="F29018" s="450"/>
    </row>
    <row r="29019" spans="6:6" x14ac:dyDescent="0.2">
      <c r="F29019" s="450"/>
    </row>
    <row r="29020" spans="6:6" x14ac:dyDescent="0.2">
      <c r="F29020" s="450"/>
    </row>
    <row r="29021" spans="6:6" x14ac:dyDescent="0.2">
      <c r="F29021" s="450"/>
    </row>
    <row r="29022" spans="6:6" x14ac:dyDescent="0.2">
      <c r="F29022" s="450"/>
    </row>
    <row r="29023" spans="6:6" x14ac:dyDescent="0.2">
      <c r="F29023" s="450"/>
    </row>
    <row r="29024" spans="6:6" x14ac:dyDescent="0.2">
      <c r="F29024" s="450"/>
    </row>
    <row r="29025" spans="6:6" x14ac:dyDescent="0.2">
      <c r="F29025" s="450"/>
    </row>
    <row r="29026" spans="6:6" x14ac:dyDescent="0.2">
      <c r="F29026" s="450"/>
    </row>
    <row r="29027" spans="6:6" x14ac:dyDescent="0.2">
      <c r="F29027" s="450"/>
    </row>
    <row r="29028" spans="6:6" x14ac:dyDescent="0.2">
      <c r="F29028" s="450"/>
    </row>
    <row r="29029" spans="6:6" x14ac:dyDescent="0.2">
      <c r="F29029" s="450"/>
    </row>
    <row r="29030" spans="6:6" x14ac:dyDescent="0.2">
      <c r="F29030" s="450"/>
    </row>
    <row r="29031" spans="6:6" x14ac:dyDescent="0.2">
      <c r="F29031" s="450"/>
    </row>
    <row r="29032" spans="6:6" x14ac:dyDescent="0.2">
      <c r="F29032" s="450"/>
    </row>
    <row r="29033" spans="6:6" x14ac:dyDescent="0.2">
      <c r="F29033" s="450"/>
    </row>
    <row r="29034" spans="6:6" x14ac:dyDescent="0.2">
      <c r="F29034" s="450"/>
    </row>
    <row r="29035" spans="6:6" x14ac:dyDescent="0.2">
      <c r="F29035" s="450"/>
    </row>
    <row r="29036" spans="6:6" x14ac:dyDescent="0.2">
      <c r="F29036" s="450"/>
    </row>
    <row r="29037" spans="6:6" x14ac:dyDescent="0.2">
      <c r="F29037" s="450"/>
    </row>
    <row r="29038" spans="6:6" x14ac:dyDescent="0.2">
      <c r="F29038" s="450"/>
    </row>
    <row r="29039" spans="6:6" x14ac:dyDescent="0.2">
      <c r="F29039" s="450"/>
    </row>
    <row r="29040" spans="6:6" x14ac:dyDescent="0.2">
      <c r="F29040" s="450"/>
    </row>
    <row r="29041" spans="6:6" x14ac:dyDescent="0.2">
      <c r="F29041" s="450"/>
    </row>
    <row r="29042" spans="6:6" x14ac:dyDescent="0.2">
      <c r="F29042" s="450"/>
    </row>
    <row r="29043" spans="6:6" x14ac:dyDescent="0.2">
      <c r="F29043" s="450"/>
    </row>
    <row r="29044" spans="6:6" x14ac:dyDescent="0.2">
      <c r="F29044" s="450"/>
    </row>
    <row r="29045" spans="6:6" x14ac:dyDescent="0.2">
      <c r="F29045" s="450"/>
    </row>
    <row r="29046" spans="6:6" x14ac:dyDescent="0.2">
      <c r="F29046" s="450"/>
    </row>
    <row r="29047" spans="6:6" x14ac:dyDescent="0.2">
      <c r="F29047" s="450"/>
    </row>
    <row r="29048" spans="6:6" x14ac:dyDescent="0.2">
      <c r="F29048" s="450"/>
    </row>
    <row r="29049" spans="6:6" x14ac:dyDescent="0.2">
      <c r="F29049" s="450"/>
    </row>
    <row r="29050" spans="6:6" x14ac:dyDescent="0.2">
      <c r="F29050" s="450"/>
    </row>
    <row r="29051" spans="6:6" x14ac:dyDescent="0.2">
      <c r="F29051" s="450"/>
    </row>
    <row r="29052" spans="6:6" x14ac:dyDescent="0.2">
      <c r="F29052" s="450"/>
    </row>
    <row r="29053" spans="6:6" x14ac:dyDescent="0.2">
      <c r="F29053" s="450"/>
    </row>
    <row r="29054" spans="6:6" x14ac:dyDescent="0.2">
      <c r="F29054" s="450"/>
    </row>
    <row r="29055" spans="6:6" x14ac:dyDescent="0.2">
      <c r="F29055" s="450"/>
    </row>
    <row r="29056" spans="6:6" x14ac:dyDescent="0.2">
      <c r="F29056" s="450"/>
    </row>
    <row r="29057" spans="6:6" x14ac:dyDescent="0.2">
      <c r="F29057" s="450"/>
    </row>
    <row r="29058" spans="6:6" x14ac:dyDescent="0.2">
      <c r="F29058" s="450"/>
    </row>
    <row r="29059" spans="6:6" x14ac:dyDescent="0.2">
      <c r="F29059" s="450"/>
    </row>
    <row r="29060" spans="6:6" x14ac:dyDescent="0.2">
      <c r="F29060" s="450"/>
    </row>
    <row r="29061" spans="6:6" x14ac:dyDescent="0.2">
      <c r="F29061" s="450"/>
    </row>
    <row r="29062" spans="6:6" x14ac:dyDescent="0.2">
      <c r="F29062" s="450"/>
    </row>
    <row r="29063" spans="6:6" x14ac:dyDescent="0.2">
      <c r="F29063" s="450"/>
    </row>
    <row r="29064" spans="6:6" x14ac:dyDescent="0.2">
      <c r="F29064" s="450"/>
    </row>
    <row r="29065" spans="6:6" x14ac:dyDescent="0.2">
      <c r="F29065" s="450"/>
    </row>
    <row r="29066" spans="6:6" x14ac:dyDescent="0.2">
      <c r="F29066" s="450"/>
    </row>
    <row r="29067" spans="6:6" x14ac:dyDescent="0.2">
      <c r="F29067" s="450"/>
    </row>
    <row r="29068" spans="6:6" x14ac:dyDescent="0.2">
      <c r="F29068" s="450"/>
    </row>
    <row r="29069" spans="6:6" x14ac:dyDescent="0.2">
      <c r="F29069" s="450"/>
    </row>
    <row r="29070" spans="6:6" x14ac:dyDescent="0.2">
      <c r="F29070" s="450"/>
    </row>
    <row r="29071" spans="6:6" x14ac:dyDescent="0.2">
      <c r="F29071" s="450"/>
    </row>
    <row r="29072" spans="6:6" x14ac:dyDescent="0.2">
      <c r="F29072" s="450"/>
    </row>
    <row r="29073" spans="6:6" x14ac:dyDescent="0.2">
      <c r="F29073" s="450"/>
    </row>
    <row r="29074" spans="6:6" x14ac:dyDescent="0.2">
      <c r="F29074" s="450"/>
    </row>
    <row r="29075" spans="6:6" x14ac:dyDescent="0.2">
      <c r="F29075" s="450"/>
    </row>
    <row r="29076" spans="6:6" x14ac:dyDescent="0.2">
      <c r="F29076" s="450"/>
    </row>
    <row r="29077" spans="6:6" x14ac:dyDescent="0.2">
      <c r="F29077" s="450"/>
    </row>
    <row r="29078" spans="6:6" x14ac:dyDescent="0.2">
      <c r="F29078" s="450"/>
    </row>
    <row r="29079" spans="6:6" x14ac:dyDescent="0.2">
      <c r="F29079" s="450"/>
    </row>
    <row r="29080" spans="6:6" x14ac:dyDescent="0.2">
      <c r="F29080" s="450"/>
    </row>
    <row r="29081" spans="6:6" x14ac:dyDescent="0.2">
      <c r="F29081" s="450"/>
    </row>
    <row r="29082" spans="6:6" x14ac:dyDescent="0.2">
      <c r="F29082" s="450"/>
    </row>
    <row r="29083" spans="6:6" x14ac:dyDescent="0.2">
      <c r="F29083" s="450"/>
    </row>
    <row r="29084" spans="6:6" x14ac:dyDescent="0.2">
      <c r="F29084" s="450"/>
    </row>
    <row r="29085" spans="6:6" x14ac:dyDescent="0.2">
      <c r="F29085" s="450"/>
    </row>
    <row r="29086" spans="6:6" x14ac:dyDescent="0.2">
      <c r="F29086" s="450"/>
    </row>
    <row r="29087" spans="6:6" x14ac:dyDescent="0.2">
      <c r="F29087" s="450"/>
    </row>
    <row r="29088" spans="6:6" x14ac:dyDescent="0.2">
      <c r="F29088" s="450"/>
    </row>
    <row r="29089" spans="6:6" x14ac:dyDescent="0.2">
      <c r="F29089" s="450"/>
    </row>
    <row r="29090" spans="6:6" x14ac:dyDescent="0.2">
      <c r="F29090" s="450"/>
    </row>
    <row r="29091" spans="6:6" x14ac:dyDescent="0.2">
      <c r="F29091" s="450"/>
    </row>
    <row r="29092" spans="6:6" x14ac:dyDescent="0.2">
      <c r="F29092" s="450"/>
    </row>
    <row r="29093" spans="6:6" x14ac:dyDescent="0.2">
      <c r="F29093" s="450"/>
    </row>
    <row r="29094" spans="6:6" x14ac:dyDescent="0.2">
      <c r="F29094" s="450"/>
    </row>
    <row r="29095" spans="6:6" x14ac:dyDescent="0.2">
      <c r="F29095" s="450"/>
    </row>
    <row r="29096" spans="6:6" x14ac:dyDescent="0.2">
      <c r="F29096" s="450"/>
    </row>
    <row r="29097" spans="6:6" x14ac:dyDescent="0.2">
      <c r="F29097" s="450"/>
    </row>
    <row r="29098" spans="6:6" x14ac:dyDescent="0.2">
      <c r="F29098" s="450"/>
    </row>
    <row r="29099" spans="6:6" x14ac:dyDescent="0.2">
      <c r="F29099" s="450"/>
    </row>
    <row r="29100" spans="6:6" x14ac:dyDescent="0.2">
      <c r="F29100" s="450"/>
    </row>
    <row r="29101" spans="6:6" x14ac:dyDescent="0.2">
      <c r="F29101" s="450"/>
    </row>
    <row r="29102" spans="6:6" x14ac:dyDescent="0.2">
      <c r="F29102" s="450"/>
    </row>
    <row r="29103" spans="6:6" x14ac:dyDescent="0.2">
      <c r="F29103" s="450"/>
    </row>
    <row r="29104" spans="6:6" x14ac:dyDescent="0.2">
      <c r="F29104" s="450"/>
    </row>
    <row r="29105" spans="6:6" x14ac:dyDescent="0.2">
      <c r="F29105" s="450"/>
    </row>
    <row r="29106" spans="6:6" x14ac:dyDescent="0.2">
      <c r="F29106" s="450"/>
    </row>
    <row r="29107" spans="6:6" x14ac:dyDescent="0.2">
      <c r="F29107" s="450"/>
    </row>
    <row r="29108" spans="6:6" x14ac:dyDescent="0.2">
      <c r="F29108" s="450"/>
    </row>
    <row r="29109" spans="6:6" x14ac:dyDescent="0.2">
      <c r="F29109" s="450"/>
    </row>
    <row r="29110" spans="6:6" x14ac:dyDescent="0.2">
      <c r="F29110" s="450"/>
    </row>
    <row r="29111" spans="6:6" x14ac:dyDescent="0.2">
      <c r="F29111" s="450"/>
    </row>
    <row r="29112" spans="6:6" x14ac:dyDescent="0.2">
      <c r="F29112" s="450"/>
    </row>
    <row r="29113" spans="6:6" x14ac:dyDescent="0.2">
      <c r="F29113" s="450"/>
    </row>
    <row r="29114" spans="6:6" x14ac:dyDescent="0.2">
      <c r="F29114" s="450"/>
    </row>
    <row r="29115" spans="6:6" x14ac:dyDescent="0.2">
      <c r="F29115" s="450"/>
    </row>
    <row r="29116" spans="6:6" x14ac:dyDescent="0.2">
      <c r="F29116" s="450"/>
    </row>
    <row r="29117" spans="6:6" x14ac:dyDescent="0.2">
      <c r="F29117" s="450"/>
    </row>
    <row r="29118" spans="6:6" x14ac:dyDescent="0.2">
      <c r="F29118" s="450"/>
    </row>
    <row r="29119" spans="6:6" x14ac:dyDescent="0.2">
      <c r="F29119" s="450"/>
    </row>
    <row r="29120" spans="6:6" x14ac:dyDescent="0.2">
      <c r="F29120" s="450"/>
    </row>
    <row r="29121" spans="6:6" x14ac:dyDescent="0.2">
      <c r="F29121" s="450"/>
    </row>
    <row r="29122" spans="6:6" x14ac:dyDescent="0.2">
      <c r="F29122" s="450"/>
    </row>
    <row r="29123" spans="6:6" x14ac:dyDescent="0.2">
      <c r="F29123" s="450"/>
    </row>
    <row r="29124" spans="6:6" x14ac:dyDescent="0.2">
      <c r="F29124" s="450"/>
    </row>
    <row r="29125" spans="6:6" x14ac:dyDescent="0.2">
      <c r="F29125" s="450"/>
    </row>
    <row r="29126" spans="6:6" x14ac:dyDescent="0.2">
      <c r="F29126" s="450"/>
    </row>
    <row r="29127" spans="6:6" x14ac:dyDescent="0.2">
      <c r="F29127" s="450"/>
    </row>
    <row r="29128" spans="6:6" x14ac:dyDescent="0.2">
      <c r="F29128" s="450"/>
    </row>
    <row r="29129" spans="6:6" x14ac:dyDescent="0.2">
      <c r="F29129" s="450"/>
    </row>
    <row r="29130" spans="6:6" x14ac:dyDescent="0.2">
      <c r="F29130" s="450"/>
    </row>
    <row r="29131" spans="6:6" x14ac:dyDescent="0.2">
      <c r="F29131" s="450"/>
    </row>
    <row r="29132" spans="6:6" x14ac:dyDescent="0.2">
      <c r="F29132" s="450"/>
    </row>
    <row r="29133" spans="6:6" x14ac:dyDescent="0.2">
      <c r="F29133" s="450"/>
    </row>
    <row r="29134" spans="6:6" x14ac:dyDescent="0.2">
      <c r="F29134" s="450"/>
    </row>
    <row r="29135" spans="6:6" x14ac:dyDescent="0.2">
      <c r="F29135" s="450"/>
    </row>
    <row r="29136" spans="6:6" x14ac:dyDescent="0.2">
      <c r="F29136" s="450"/>
    </row>
    <row r="29137" spans="6:6" x14ac:dyDescent="0.2">
      <c r="F29137" s="450"/>
    </row>
    <row r="29138" spans="6:6" x14ac:dyDescent="0.2">
      <c r="F29138" s="450"/>
    </row>
    <row r="29139" spans="6:6" x14ac:dyDescent="0.2">
      <c r="F29139" s="450"/>
    </row>
    <row r="29140" spans="6:6" x14ac:dyDescent="0.2">
      <c r="F29140" s="450"/>
    </row>
    <row r="29141" spans="6:6" x14ac:dyDescent="0.2">
      <c r="F29141" s="450"/>
    </row>
    <row r="29142" spans="6:6" x14ac:dyDescent="0.2">
      <c r="F29142" s="450"/>
    </row>
    <row r="29143" spans="6:6" x14ac:dyDescent="0.2">
      <c r="F29143" s="450"/>
    </row>
    <row r="29144" spans="6:6" x14ac:dyDescent="0.2">
      <c r="F29144" s="450"/>
    </row>
    <row r="29145" spans="6:6" x14ac:dyDescent="0.2">
      <c r="F29145" s="450"/>
    </row>
    <row r="29146" spans="6:6" x14ac:dyDescent="0.2">
      <c r="F29146" s="450"/>
    </row>
    <row r="29147" spans="6:6" x14ac:dyDescent="0.2">
      <c r="F29147" s="450"/>
    </row>
    <row r="29148" spans="6:6" x14ac:dyDescent="0.2">
      <c r="F29148" s="450"/>
    </row>
    <row r="29149" spans="6:6" x14ac:dyDescent="0.2">
      <c r="F29149" s="450"/>
    </row>
    <row r="29150" spans="6:6" x14ac:dyDescent="0.2">
      <c r="F29150" s="450"/>
    </row>
    <row r="29151" spans="6:6" x14ac:dyDescent="0.2">
      <c r="F29151" s="450"/>
    </row>
    <row r="29152" spans="6:6" x14ac:dyDescent="0.2">
      <c r="F29152" s="450"/>
    </row>
    <row r="29153" spans="6:6" x14ac:dyDescent="0.2">
      <c r="F29153" s="450"/>
    </row>
    <row r="29154" spans="6:6" x14ac:dyDescent="0.2">
      <c r="F29154" s="450"/>
    </row>
    <row r="29155" spans="6:6" x14ac:dyDescent="0.2">
      <c r="F29155" s="450"/>
    </row>
    <row r="29156" spans="6:6" x14ac:dyDescent="0.2">
      <c r="F29156" s="450"/>
    </row>
    <row r="29157" spans="6:6" x14ac:dyDescent="0.2">
      <c r="F29157" s="450"/>
    </row>
    <row r="29158" spans="6:6" x14ac:dyDescent="0.2">
      <c r="F29158" s="450"/>
    </row>
    <row r="29159" spans="6:6" x14ac:dyDescent="0.2">
      <c r="F29159" s="450"/>
    </row>
    <row r="29160" spans="6:6" x14ac:dyDescent="0.2">
      <c r="F29160" s="450"/>
    </row>
    <row r="29161" spans="6:6" x14ac:dyDescent="0.2">
      <c r="F29161" s="450"/>
    </row>
    <row r="29162" spans="6:6" x14ac:dyDescent="0.2">
      <c r="F29162" s="450"/>
    </row>
    <row r="29163" spans="6:6" x14ac:dyDescent="0.2">
      <c r="F29163" s="450"/>
    </row>
    <row r="29164" spans="6:6" x14ac:dyDescent="0.2">
      <c r="F29164" s="450"/>
    </row>
    <row r="29165" spans="6:6" x14ac:dyDescent="0.2">
      <c r="F29165" s="450"/>
    </row>
    <row r="29166" spans="6:6" x14ac:dyDescent="0.2">
      <c r="F29166" s="450"/>
    </row>
    <row r="29167" spans="6:6" x14ac:dyDescent="0.2">
      <c r="F29167" s="450"/>
    </row>
    <row r="29168" spans="6:6" x14ac:dyDescent="0.2">
      <c r="F29168" s="450"/>
    </row>
    <row r="29169" spans="6:6" x14ac:dyDescent="0.2">
      <c r="F29169" s="450"/>
    </row>
    <row r="29170" spans="6:6" x14ac:dyDescent="0.2">
      <c r="F29170" s="450"/>
    </row>
    <row r="29171" spans="6:6" x14ac:dyDescent="0.2">
      <c r="F29171" s="450"/>
    </row>
    <row r="29172" spans="6:6" x14ac:dyDescent="0.2">
      <c r="F29172" s="450"/>
    </row>
    <row r="29173" spans="6:6" x14ac:dyDescent="0.2">
      <c r="F29173" s="450"/>
    </row>
    <row r="29174" spans="6:6" x14ac:dyDescent="0.2">
      <c r="F29174" s="450"/>
    </row>
    <row r="29175" spans="6:6" x14ac:dyDescent="0.2">
      <c r="F29175" s="450"/>
    </row>
    <row r="29176" spans="6:6" x14ac:dyDescent="0.2">
      <c r="F29176" s="450"/>
    </row>
    <row r="29177" spans="6:6" x14ac:dyDescent="0.2">
      <c r="F29177" s="450"/>
    </row>
    <row r="29178" spans="6:6" x14ac:dyDescent="0.2">
      <c r="F29178" s="450"/>
    </row>
    <row r="29179" spans="6:6" x14ac:dyDescent="0.2">
      <c r="F29179" s="450"/>
    </row>
    <row r="29180" spans="6:6" x14ac:dyDescent="0.2">
      <c r="F29180" s="450"/>
    </row>
    <row r="29181" spans="6:6" x14ac:dyDescent="0.2">
      <c r="F29181" s="450"/>
    </row>
    <row r="29182" spans="6:6" x14ac:dyDescent="0.2">
      <c r="F29182" s="450"/>
    </row>
    <row r="29183" spans="6:6" x14ac:dyDescent="0.2">
      <c r="F29183" s="450"/>
    </row>
    <row r="29184" spans="6:6" x14ac:dyDescent="0.2">
      <c r="F29184" s="450"/>
    </row>
    <row r="29185" spans="6:6" x14ac:dyDescent="0.2">
      <c r="F29185" s="450"/>
    </row>
    <row r="29186" spans="6:6" x14ac:dyDescent="0.2">
      <c r="F29186" s="450"/>
    </row>
    <row r="29187" spans="6:6" x14ac:dyDescent="0.2">
      <c r="F29187" s="450"/>
    </row>
    <row r="29188" spans="6:6" x14ac:dyDescent="0.2">
      <c r="F29188" s="450"/>
    </row>
    <row r="29189" spans="6:6" x14ac:dyDescent="0.2">
      <c r="F29189" s="450"/>
    </row>
    <row r="29190" spans="6:6" x14ac:dyDescent="0.2">
      <c r="F29190" s="450"/>
    </row>
    <row r="29191" spans="6:6" x14ac:dyDescent="0.2">
      <c r="F29191" s="450"/>
    </row>
    <row r="29192" spans="6:6" x14ac:dyDescent="0.2">
      <c r="F29192" s="450"/>
    </row>
    <row r="29193" spans="6:6" x14ac:dyDescent="0.2">
      <c r="F29193" s="450"/>
    </row>
    <row r="29194" spans="6:6" x14ac:dyDescent="0.2">
      <c r="F29194" s="450"/>
    </row>
    <row r="29195" spans="6:6" x14ac:dyDescent="0.2">
      <c r="F29195" s="450"/>
    </row>
    <row r="29196" spans="6:6" x14ac:dyDescent="0.2">
      <c r="F29196" s="450"/>
    </row>
    <row r="29197" spans="6:6" x14ac:dyDescent="0.2">
      <c r="F29197" s="450"/>
    </row>
    <row r="29198" spans="6:6" x14ac:dyDescent="0.2">
      <c r="F29198" s="450"/>
    </row>
    <row r="29199" spans="6:6" x14ac:dyDescent="0.2">
      <c r="F29199" s="450"/>
    </row>
    <row r="29200" spans="6:6" x14ac:dyDescent="0.2">
      <c r="F29200" s="450"/>
    </row>
    <row r="29201" spans="6:6" x14ac:dyDescent="0.2">
      <c r="F29201" s="450"/>
    </row>
    <row r="29202" spans="6:6" x14ac:dyDescent="0.2">
      <c r="F29202" s="450"/>
    </row>
    <row r="29203" spans="6:6" x14ac:dyDescent="0.2">
      <c r="F29203" s="450"/>
    </row>
    <row r="29204" spans="6:6" x14ac:dyDescent="0.2">
      <c r="F29204" s="450"/>
    </row>
    <row r="29205" spans="6:6" x14ac:dyDescent="0.2">
      <c r="F29205" s="450"/>
    </row>
    <row r="29206" spans="6:6" x14ac:dyDescent="0.2">
      <c r="F29206" s="450"/>
    </row>
    <row r="29207" spans="6:6" x14ac:dyDescent="0.2">
      <c r="F29207" s="450"/>
    </row>
    <row r="29208" spans="6:6" x14ac:dyDescent="0.2">
      <c r="F29208" s="450"/>
    </row>
    <row r="29209" spans="6:6" x14ac:dyDescent="0.2">
      <c r="F29209" s="450"/>
    </row>
    <row r="29210" spans="6:6" x14ac:dyDescent="0.2">
      <c r="F29210" s="450"/>
    </row>
    <row r="29211" spans="6:6" x14ac:dyDescent="0.2">
      <c r="F29211" s="450"/>
    </row>
    <row r="29212" spans="6:6" x14ac:dyDescent="0.2">
      <c r="F29212" s="450"/>
    </row>
    <row r="29213" spans="6:6" x14ac:dyDescent="0.2">
      <c r="F29213" s="450"/>
    </row>
    <row r="29214" spans="6:6" x14ac:dyDescent="0.2">
      <c r="F29214" s="450"/>
    </row>
    <row r="29215" spans="6:6" x14ac:dyDescent="0.2">
      <c r="F29215" s="450"/>
    </row>
    <row r="29216" spans="6:6" x14ac:dyDescent="0.2">
      <c r="F29216" s="450"/>
    </row>
    <row r="29217" spans="6:6" x14ac:dyDescent="0.2">
      <c r="F29217" s="450"/>
    </row>
    <row r="29218" spans="6:6" x14ac:dyDescent="0.2">
      <c r="F29218" s="450"/>
    </row>
    <row r="29219" spans="6:6" x14ac:dyDescent="0.2">
      <c r="F29219" s="450"/>
    </row>
    <row r="29220" spans="6:6" x14ac:dyDescent="0.2">
      <c r="F29220" s="450"/>
    </row>
    <row r="29221" spans="6:6" x14ac:dyDescent="0.2">
      <c r="F29221" s="450"/>
    </row>
    <row r="29222" spans="6:6" x14ac:dyDescent="0.2">
      <c r="F29222" s="450"/>
    </row>
    <row r="29223" spans="6:6" x14ac:dyDescent="0.2">
      <c r="F29223" s="450"/>
    </row>
    <row r="29224" spans="6:6" x14ac:dyDescent="0.2">
      <c r="F29224" s="450"/>
    </row>
    <row r="29225" spans="6:6" x14ac:dyDescent="0.2">
      <c r="F29225" s="450"/>
    </row>
    <row r="29226" spans="6:6" x14ac:dyDescent="0.2">
      <c r="F29226" s="450"/>
    </row>
    <row r="29227" spans="6:6" x14ac:dyDescent="0.2">
      <c r="F29227" s="450"/>
    </row>
    <row r="29228" spans="6:6" x14ac:dyDescent="0.2">
      <c r="F29228" s="450"/>
    </row>
    <row r="29229" spans="6:6" x14ac:dyDescent="0.2">
      <c r="F29229" s="450"/>
    </row>
    <row r="29230" spans="6:6" x14ac:dyDescent="0.2">
      <c r="F29230" s="450"/>
    </row>
    <row r="29231" spans="6:6" x14ac:dyDescent="0.2">
      <c r="F29231" s="450"/>
    </row>
    <row r="29232" spans="6:6" x14ac:dyDescent="0.2">
      <c r="F29232" s="450"/>
    </row>
    <row r="29233" spans="6:6" x14ac:dyDescent="0.2">
      <c r="F29233" s="450"/>
    </row>
    <row r="29234" spans="6:6" x14ac:dyDescent="0.2">
      <c r="F29234" s="450"/>
    </row>
    <row r="29235" spans="6:6" x14ac:dyDescent="0.2">
      <c r="F29235" s="450"/>
    </row>
    <row r="29236" spans="6:6" x14ac:dyDescent="0.2">
      <c r="F29236" s="450"/>
    </row>
    <row r="29237" spans="6:6" x14ac:dyDescent="0.2">
      <c r="F29237" s="450"/>
    </row>
    <row r="29238" spans="6:6" x14ac:dyDescent="0.2">
      <c r="F29238" s="450"/>
    </row>
    <row r="29239" spans="6:6" x14ac:dyDescent="0.2">
      <c r="F29239" s="450"/>
    </row>
    <row r="29240" spans="6:6" x14ac:dyDescent="0.2">
      <c r="F29240" s="450"/>
    </row>
    <row r="29241" spans="6:6" x14ac:dyDescent="0.2">
      <c r="F29241" s="450"/>
    </row>
    <row r="29242" spans="6:6" x14ac:dyDescent="0.2">
      <c r="F29242" s="450"/>
    </row>
    <row r="29243" spans="6:6" x14ac:dyDescent="0.2">
      <c r="F29243" s="450"/>
    </row>
    <row r="29244" spans="6:6" x14ac:dyDescent="0.2">
      <c r="F29244" s="450"/>
    </row>
    <row r="29245" spans="6:6" x14ac:dyDescent="0.2">
      <c r="F29245" s="450"/>
    </row>
    <row r="29246" spans="6:6" x14ac:dyDescent="0.2">
      <c r="F29246" s="450"/>
    </row>
    <row r="29247" spans="6:6" x14ac:dyDescent="0.2">
      <c r="F29247" s="450"/>
    </row>
    <row r="29248" spans="6:6" x14ac:dyDescent="0.2">
      <c r="F29248" s="450"/>
    </row>
    <row r="29249" spans="6:6" x14ac:dyDescent="0.2">
      <c r="F29249" s="450"/>
    </row>
    <row r="29250" spans="6:6" x14ac:dyDescent="0.2">
      <c r="F29250" s="450"/>
    </row>
    <row r="29251" spans="6:6" x14ac:dyDescent="0.2">
      <c r="F29251" s="450"/>
    </row>
    <row r="29252" spans="6:6" x14ac:dyDescent="0.2">
      <c r="F29252" s="450"/>
    </row>
    <row r="29253" spans="6:6" x14ac:dyDescent="0.2">
      <c r="F29253" s="450"/>
    </row>
    <row r="29254" spans="6:6" x14ac:dyDescent="0.2">
      <c r="F29254" s="450"/>
    </row>
    <row r="29255" spans="6:6" x14ac:dyDescent="0.2">
      <c r="F29255" s="450"/>
    </row>
    <row r="29256" spans="6:6" x14ac:dyDescent="0.2">
      <c r="F29256" s="450"/>
    </row>
    <row r="29257" spans="6:6" x14ac:dyDescent="0.2">
      <c r="F29257" s="450"/>
    </row>
    <row r="29258" spans="6:6" x14ac:dyDescent="0.2">
      <c r="F29258" s="450"/>
    </row>
    <row r="29259" spans="6:6" x14ac:dyDescent="0.2">
      <c r="F29259" s="450"/>
    </row>
    <row r="29260" spans="6:6" x14ac:dyDescent="0.2">
      <c r="F29260" s="450"/>
    </row>
    <row r="29261" spans="6:6" x14ac:dyDescent="0.2">
      <c r="F29261" s="450"/>
    </row>
    <row r="29262" spans="6:6" x14ac:dyDescent="0.2">
      <c r="F29262" s="450"/>
    </row>
    <row r="29263" spans="6:6" x14ac:dyDescent="0.2">
      <c r="F29263" s="450"/>
    </row>
    <row r="29264" spans="6:6" x14ac:dyDescent="0.2">
      <c r="F29264" s="450"/>
    </row>
    <row r="29265" spans="6:6" x14ac:dyDescent="0.2">
      <c r="F29265" s="450"/>
    </row>
    <row r="29266" spans="6:6" x14ac:dyDescent="0.2">
      <c r="F29266" s="450"/>
    </row>
    <row r="29267" spans="6:6" x14ac:dyDescent="0.2">
      <c r="F29267" s="450"/>
    </row>
    <row r="29268" spans="6:6" x14ac:dyDescent="0.2">
      <c r="F29268" s="450"/>
    </row>
    <row r="29269" spans="6:6" x14ac:dyDescent="0.2">
      <c r="F29269" s="450"/>
    </row>
    <row r="29270" spans="6:6" x14ac:dyDescent="0.2">
      <c r="F29270" s="450"/>
    </row>
    <row r="29271" spans="6:6" x14ac:dyDescent="0.2">
      <c r="F29271" s="450"/>
    </row>
    <row r="29272" spans="6:6" x14ac:dyDescent="0.2">
      <c r="F29272" s="450"/>
    </row>
    <row r="29273" spans="6:6" x14ac:dyDescent="0.2">
      <c r="F29273" s="450"/>
    </row>
    <row r="29274" spans="6:6" x14ac:dyDescent="0.2">
      <c r="F29274" s="450"/>
    </row>
    <row r="29275" spans="6:6" x14ac:dyDescent="0.2">
      <c r="F29275" s="450"/>
    </row>
    <row r="29276" spans="6:6" x14ac:dyDescent="0.2">
      <c r="F29276" s="450"/>
    </row>
    <row r="29277" spans="6:6" x14ac:dyDescent="0.2">
      <c r="F29277" s="450"/>
    </row>
    <row r="29278" spans="6:6" x14ac:dyDescent="0.2">
      <c r="F29278" s="450"/>
    </row>
    <row r="29279" spans="6:6" x14ac:dyDescent="0.2">
      <c r="F29279" s="450"/>
    </row>
    <row r="29280" spans="6:6" x14ac:dyDescent="0.2">
      <c r="F29280" s="450"/>
    </row>
    <row r="29281" spans="6:6" x14ac:dyDescent="0.2">
      <c r="F29281" s="450"/>
    </row>
    <row r="29282" spans="6:6" x14ac:dyDescent="0.2">
      <c r="F29282" s="450"/>
    </row>
    <row r="29283" spans="6:6" x14ac:dyDescent="0.2">
      <c r="F29283" s="450"/>
    </row>
    <row r="29284" spans="6:6" x14ac:dyDescent="0.2">
      <c r="F29284" s="450"/>
    </row>
    <row r="29285" spans="6:6" x14ac:dyDescent="0.2">
      <c r="F29285" s="450"/>
    </row>
    <row r="29286" spans="6:6" x14ac:dyDescent="0.2">
      <c r="F29286" s="450"/>
    </row>
    <row r="29287" spans="6:6" x14ac:dyDescent="0.2">
      <c r="F29287" s="450"/>
    </row>
    <row r="29288" spans="6:6" x14ac:dyDescent="0.2">
      <c r="F29288" s="450"/>
    </row>
    <row r="29289" spans="6:6" x14ac:dyDescent="0.2">
      <c r="F29289" s="450"/>
    </row>
    <row r="29290" spans="6:6" x14ac:dyDescent="0.2">
      <c r="F29290" s="450"/>
    </row>
    <row r="29291" spans="6:6" x14ac:dyDescent="0.2">
      <c r="F29291" s="450"/>
    </row>
    <row r="29292" spans="6:6" x14ac:dyDescent="0.2">
      <c r="F29292" s="450"/>
    </row>
    <row r="29293" spans="6:6" x14ac:dyDescent="0.2">
      <c r="F29293" s="450"/>
    </row>
    <row r="29294" spans="6:6" x14ac:dyDescent="0.2">
      <c r="F29294" s="450"/>
    </row>
    <row r="29295" spans="6:6" x14ac:dyDescent="0.2">
      <c r="F29295" s="450"/>
    </row>
    <row r="29296" spans="6:6" x14ac:dyDescent="0.2">
      <c r="F29296" s="450"/>
    </row>
    <row r="29297" spans="6:6" x14ac:dyDescent="0.2">
      <c r="F29297" s="450"/>
    </row>
    <row r="29298" spans="6:6" x14ac:dyDescent="0.2">
      <c r="F29298" s="450"/>
    </row>
    <row r="29299" spans="6:6" x14ac:dyDescent="0.2">
      <c r="F29299" s="450"/>
    </row>
    <row r="29300" spans="6:6" x14ac:dyDescent="0.2">
      <c r="F29300" s="450"/>
    </row>
    <row r="29301" spans="6:6" x14ac:dyDescent="0.2">
      <c r="F29301" s="450"/>
    </row>
    <row r="29302" spans="6:6" x14ac:dyDescent="0.2">
      <c r="F29302" s="450"/>
    </row>
    <row r="29303" spans="6:6" x14ac:dyDescent="0.2">
      <c r="F29303" s="450"/>
    </row>
    <row r="29304" spans="6:6" x14ac:dyDescent="0.2">
      <c r="F29304" s="450"/>
    </row>
    <row r="29305" spans="6:6" x14ac:dyDescent="0.2">
      <c r="F29305" s="450"/>
    </row>
    <row r="29306" spans="6:6" x14ac:dyDescent="0.2">
      <c r="F29306" s="450"/>
    </row>
    <row r="29307" spans="6:6" x14ac:dyDescent="0.2">
      <c r="F29307" s="450"/>
    </row>
    <row r="29308" spans="6:6" x14ac:dyDescent="0.2">
      <c r="F29308" s="450"/>
    </row>
    <row r="29309" spans="6:6" x14ac:dyDescent="0.2">
      <c r="F29309" s="450"/>
    </row>
    <row r="29310" spans="6:6" x14ac:dyDescent="0.2">
      <c r="F29310" s="450"/>
    </row>
    <row r="29311" spans="6:6" x14ac:dyDescent="0.2">
      <c r="F29311" s="450"/>
    </row>
    <row r="29312" spans="6:6" x14ac:dyDescent="0.2">
      <c r="F29312" s="450"/>
    </row>
    <row r="29313" spans="6:6" x14ac:dyDescent="0.2">
      <c r="F29313" s="450"/>
    </row>
    <row r="29314" spans="6:6" x14ac:dyDescent="0.2">
      <c r="F29314" s="450"/>
    </row>
    <row r="29315" spans="6:6" x14ac:dyDescent="0.2">
      <c r="F29315" s="450"/>
    </row>
    <row r="29316" spans="6:6" x14ac:dyDescent="0.2">
      <c r="F29316" s="450"/>
    </row>
    <row r="29317" spans="6:6" x14ac:dyDescent="0.2">
      <c r="F29317" s="450"/>
    </row>
    <row r="29318" spans="6:6" x14ac:dyDescent="0.2">
      <c r="F29318" s="450"/>
    </row>
    <row r="29319" spans="6:6" x14ac:dyDescent="0.2">
      <c r="F29319" s="450"/>
    </row>
    <row r="29320" spans="6:6" x14ac:dyDescent="0.2">
      <c r="F29320" s="450"/>
    </row>
    <row r="29321" spans="6:6" x14ac:dyDescent="0.2">
      <c r="F29321" s="450"/>
    </row>
    <row r="29322" spans="6:6" x14ac:dyDescent="0.2">
      <c r="F29322" s="450"/>
    </row>
    <row r="29323" spans="6:6" x14ac:dyDescent="0.2">
      <c r="F29323" s="450"/>
    </row>
    <row r="29324" spans="6:6" x14ac:dyDescent="0.2">
      <c r="F29324" s="450"/>
    </row>
    <row r="29325" spans="6:6" x14ac:dyDescent="0.2">
      <c r="F29325" s="450"/>
    </row>
    <row r="29326" spans="6:6" x14ac:dyDescent="0.2">
      <c r="F29326" s="450"/>
    </row>
    <row r="29327" spans="6:6" x14ac:dyDescent="0.2">
      <c r="F29327" s="450"/>
    </row>
    <row r="29328" spans="6:6" x14ac:dyDescent="0.2">
      <c r="F29328" s="450"/>
    </row>
    <row r="29329" spans="6:6" x14ac:dyDescent="0.2">
      <c r="F29329" s="450"/>
    </row>
    <row r="29330" spans="6:6" x14ac:dyDescent="0.2">
      <c r="F29330" s="450"/>
    </row>
    <row r="29331" spans="6:6" x14ac:dyDescent="0.2">
      <c r="F29331" s="450"/>
    </row>
    <row r="29332" spans="6:6" x14ac:dyDescent="0.2">
      <c r="F29332" s="450"/>
    </row>
    <row r="29333" spans="6:6" x14ac:dyDescent="0.2">
      <c r="F29333" s="450"/>
    </row>
    <row r="29334" spans="6:6" x14ac:dyDescent="0.2">
      <c r="F29334" s="450"/>
    </row>
    <row r="29335" spans="6:6" x14ac:dyDescent="0.2">
      <c r="F29335" s="450"/>
    </row>
    <row r="29336" spans="6:6" x14ac:dyDescent="0.2">
      <c r="F29336" s="450"/>
    </row>
    <row r="29337" spans="6:6" x14ac:dyDescent="0.2">
      <c r="F29337" s="450"/>
    </row>
    <row r="29338" spans="6:6" x14ac:dyDescent="0.2">
      <c r="F29338" s="450"/>
    </row>
    <row r="29339" spans="6:6" x14ac:dyDescent="0.2">
      <c r="F29339" s="450"/>
    </row>
    <row r="29340" spans="6:6" x14ac:dyDescent="0.2">
      <c r="F29340" s="450"/>
    </row>
    <row r="29341" spans="6:6" x14ac:dyDescent="0.2">
      <c r="F29341" s="450"/>
    </row>
    <row r="29342" spans="6:6" x14ac:dyDescent="0.2">
      <c r="F29342" s="450"/>
    </row>
    <row r="29343" spans="6:6" x14ac:dyDescent="0.2">
      <c r="F29343" s="450"/>
    </row>
    <row r="29344" spans="6:6" x14ac:dyDescent="0.2">
      <c r="F29344" s="450"/>
    </row>
    <row r="29345" spans="6:6" x14ac:dyDescent="0.2">
      <c r="F29345" s="450"/>
    </row>
    <row r="29346" spans="6:6" x14ac:dyDescent="0.2">
      <c r="F29346" s="450"/>
    </row>
    <row r="29347" spans="6:6" x14ac:dyDescent="0.2">
      <c r="F29347" s="450"/>
    </row>
    <row r="29348" spans="6:6" x14ac:dyDescent="0.2">
      <c r="F29348" s="450"/>
    </row>
    <row r="29349" spans="6:6" x14ac:dyDescent="0.2">
      <c r="F29349" s="450"/>
    </row>
    <row r="29350" spans="6:6" x14ac:dyDescent="0.2">
      <c r="F29350" s="450"/>
    </row>
    <row r="29351" spans="6:6" x14ac:dyDescent="0.2">
      <c r="F29351" s="450"/>
    </row>
    <row r="29352" spans="6:6" x14ac:dyDescent="0.2">
      <c r="F29352" s="450"/>
    </row>
    <row r="29353" spans="6:6" x14ac:dyDescent="0.2">
      <c r="F29353" s="450"/>
    </row>
    <row r="29354" spans="6:6" x14ac:dyDescent="0.2">
      <c r="F29354" s="450"/>
    </row>
    <row r="29355" spans="6:6" x14ac:dyDescent="0.2">
      <c r="F29355" s="450"/>
    </row>
    <row r="29356" spans="6:6" x14ac:dyDescent="0.2">
      <c r="F29356" s="450"/>
    </row>
    <row r="29357" spans="6:6" x14ac:dyDescent="0.2">
      <c r="F29357" s="450"/>
    </row>
    <row r="29358" spans="6:6" x14ac:dyDescent="0.2">
      <c r="F29358" s="450"/>
    </row>
    <row r="29359" spans="6:6" x14ac:dyDescent="0.2">
      <c r="F29359" s="450"/>
    </row>
    <row r="29360" spans="6:6" x14ac:dyDescent="0.2">
      <c r="F29360" s="450"/>
    </row>
    <row r="29361" spans="6:6" x14ac:dyDescent="0.2">
      <c r="F29361" s="450"/>
    </row>
    <row r="29362" spans="6:6" x14ac:dyDescent="0.2">
      <c r="F29362" s="450"/>
    </row>
    <row r="29363" spans="6:6" x14ac:dyDescent="0.2">
      <c r="F29363" s="450"/>
    </row>
    <row r="29364" spans="6:6" x14ac:dyDescent="0.2">
      <c r="F29364" s="450"/>
    </row>
    <row r="29365" spans="6:6" x14ac:dyDescent="0.2">
      <c r="F29365" s="450"/>
    </row>
    <row r="29366" spans="6:6" x14ac:dyDescent="0.2">
      <c r="F29366" s="450"/>
    </row>
    <row r="29367" spans="6:6" x14ac:dyDescent="0.2">
      <c r="F29367" s="450"/>
    </row>
    <row r="29368" spans="6:6" x14ac:dyDescent="0.2">
      <c r="F29368" s="450"/>
    </row>
    <row r="29369" spans="6:6" x14ac:dyDescent="0.2">
      <c r="F29369" s="450"/>
    </row>
    <row r="29370" spans="6:6" x14ac:dyDescent="0.2">
      <c r="F29370" s="450"/>
    </row>
    <row r="29371" spans="6:6" x14ac:dyDescent="0.2">
      <c r="F29371" s="450"/>
    </row>
    <row r="29372" spans="6:6" x14ac:dyDescent="0.2">
      <c r="F29372" s="450"/>
    </row>
    <row r="29373" spans="6:6" x14ac:dyDescent="0.2">
      <c r="F29373" s="450"/>
    </row>
    <row r="29374" spans="6:6" x14ac:dyDescent="0.2">
      <c r="F29374" s="450"/>
    </row>
    <row r="29375" spans="6:6" x14ac:dyDescent="0.2">
      <c r="F29375" s="450"/>
    </row>
    <row r="29376" spans="6:6" x14ac:dyDescent="0.2">
      <c r="F29376" s="450"/>
    </row>
    <row r="29377" spans="6:6" x14ac:dyDescent="0.2">
      <c r="F29377" s="450"/>
    </row>
    <row r="29378" spans="6:6" x14ac:dyDescent="0.2">
      <c r="F29378" s="450"/>
    </row>
    <row r="29379" spans="6:6" x14ac:dyDescent="0.2">
      <c r="F29379" s="450"/>
    </row>
    <row r="29380" spans="6:6" x14ac:dyDescent="0.2">
      <c r="F29380" s="450"/>
    </row>
    <row r="29381" spans="6:6" x14ac:dyDescent="0.2">
      <c r="F29381" s="450"/>
    </row>
    <row r="29382" spans="6:6" x14ac:dyDescent="0.2">
      <c r="F29382" s="450"/>
    </row>
    <row r="29383" spans="6:6" x14ac:dyDescent="0.2">
      <c r="F29383" s="450"/>
    </row>
    <row r="29384" spans="6:6" x14ac:dyDescent="0.2">
      <c r="F29384" s="450"/>
    </row>
    <row r="29385" spans="6:6" x14ac:dyDescent="0.2">
      <c r="F29385" s="450"/>
    </row>
    <row r="29386" spans="6:6" x14ac:dyDescent="0.2">
      <c r="F29386" s="450"/>
    </row>
    <row r="29387" spans="6:6" x14ac:dyDescent="0.2">
      <c r="F29387" s="450"/>
    </row>
    <row r="29388" spans="6:6" x14ac:dyDescent="0.2">
      <c r="F29388" s="450"/>
    </row>
    <row r="29389" spans="6:6" x14ac:dyDescent="0.2">
      <c r="F29389" s="450"/>
    </row>
    <row r="29390" spans="6:6" x14ac:dyDescent="0.2">
      <c r="F29390" s="450"/>
    </row>
    <row r="29391" spans="6:6" x14ac:dyDescent="0.2">
      <c r="F29391" s="450"/>
    </row>
    <row r="29392" spans="6:6" x14ac:dyDescent="0.2">
      <c r="F29392" s="450"/>
    </row>
    <row r="29393" spans="6:6" x14ac:dyDescent="0.2">
      <c r="F29393" s="450"/>
    </row>
    <row r="29394" spans="6:6" x14ac:dyDescent="0.2">
      <c r="F29394" s="450"/>
    </row>
    <row r="29395" spans="6:6" x14ac:dyDescent="0.2">
      <c r="F29395" s="450"/>
    </row>
    <row r="29396" spans="6:6" x14ac:dyDescent="0.2">
      <c r="F29396" s="450"/>
    </row>
    <row r="29397" spans="6:6" x14ac:dyDescent="0.2">
      <c r="F29397" s="450"/>
    </row>
    <row r="29398" spans="6:6" x14ac:dyDescent="0.2">
      <c r="F29398" s="450"/>
    </row>
    <row r="29399" spans="6:6" x14ac:dyDescent="0.2">
      <c r="F29399" s="450"/>
    </row>
    <row r="29400" spans="6:6" x14ac:dyDescent="0.2">
      <c r="F29400" s="450"/>
    </row>
    <row r="29401" spans="6:6" x14ac:dyDescent="0.2">
      <c r="F29401" s="450"/>
    </row>
    <row r="29402" spans="6:6" x14ac:dyDescent="0.2">
      <c r="F29402" s="450"/>
    </row>
    <row r="29403" spans="6:6" x14ac:dyDescent="0.2">
      <c r="F29403" s="450"/>
    </row>
    <row r="29404" spans="6:6" x14ac:dyDescent="0.2">
      <c r="F29404" s="450"/>
    </row>
    <row r="29405" spans="6:6" x14ac:dyDescent="0.2">
      <c r="F29405" s="450"/>
    </row>
    <row r="29406" spans="6:6" x14ac:dyDescent="0.2">
      <c r="F29406" s="450"/>
    </row>
    <row r="29407" spans="6:6" x14ac:dyDescent="0.2">
      <c r="F29407" s="450"/>
    </row>
    <row r="29408" spans="6:6" x14ac:dyDescent="0.2">
      <c r="F29408" s="450"/>
    </row>
    <row r="29409" spans="6:6" x14ac:dyDescent="0.2">
      <c r="F29409" s="450"/>
    </row>
    <row r="29410" spans="6:6" x14ac:dyDescent="0.2">
      <c r="F29410" s="450"/>
    </row>
    <row r="29411" spans="6:6" x14ac:dyDescent="0.2">
      <c r="F29411" s="450"/>
    </row>
    <row r="29412" spans="6:6" x14ac:dyDescent="0.2">
      <c r="F29412" s="450"/>
    </row>
    <row r="29413" spans="6:6" x14ac:dyDescent="0.2">
      <c r="F29413" s="450"/>
    </row>
    <row r="29414" spans="6:6" x14ac:dyDescent="0.2">
      <c r="F29414" s="450"/>
    </row>
    <row r="29415" spans="6:6" x14ac:dyDescent="0.2">
      <c r="F29415" s="450"/>
    </row>
    <row r="29416" spans="6:6" x14ac:dyDescent="0.2">
      <c r="F29416" s="450"/>
    </row>
    <row r="29417" spans="6:6" x14ac:dyDescent="0.2">
      <c r="F29417" s="450"/>
    </row>
    <row r="29418" spans="6:6" x14ac:dyDescent="0.2">
      <c r="F29418" s="450"/>
    </row>
    <row r="29419" spans="6:6" x14ac:dyDescent="0.2">
      <c r="F29419" s="450"/>
    </row>
    <row r="29420" spans="6:6" x14ac:dyDescent="0.2">
      <c r="F29420" s="450"/>
    </row>
    <row r="29421" spans="6:6" x14ac:dyDescent="0.2">
      <c r="F29421" s="450"/>
    </row>
    <row r="29422" spans="6:6" x14ac:dyDescent="0.2">
      <c r="F29422" s="450"/>
    </row>
    <row r="29423" spans="6:6" x14ac:dyDescent="0.2">
      <c r="F29423" s="450"/>
    </row>
    <row r="29424" spans="6:6" x14ac:dyDescent="0.2">
      <c r="F29424" s="450"/>
    </row>
    <row r="29425" spans="6:6" x14ac:dyDescent="0.2">
      <c r="F29425" s="450"/>
    </row>
    <row r="29426" spans="6:6" x14ac:dyDescent="0.2">
      <c r="F29426" s="450"/>
    </row>
    <row r="29427" spans="6:6" x14ac:dyDescent="0.2">
      <c r="F29427" s="450"/>
    </row>
    <row r="29428" spans="6:6" x14ac:dyDescent="0.2">
      <c r="F29428" s="450"/>
    </row>
    <row r="29429" spans="6:6" x14ac:dyDescent="0.2">
      <c r="F29429" s="450"/>
    </row>
    <row r="29430" spans="6:6" x14ac:dyDescent="0.2">
      <c r="F29430" s="450"/>
    </row>
    <row r="29431" spans="6:6" x14ac:dyDescent="0.2">
      <c r="F29431" s="450"/>
    </row>
    <row r="29432" spans="6:6" x14ac:dyDescent="0.2">
      <c r="F29432" s="450"/>
    </row>
    <row r="29433" spans="6:6" x14ac:dyDescent="0.2">
      <c r="F29433" s="450"/>
    </row>
    <row r="29434" spans="6:6" x14ac:dyDescent="0.2">
      <c r="F29434" s="450"/>
    </row>
    <row r="29435" spans="6:6" x14ac:dyDescent="0.2">
      <c r="F29435" s="450"/>
    </row>
    <row r="29436" spans="6:6" x14ac:dyDescent="0.2">
      <c r="F29436" s="450"/>
    </row>
    <row r="29437" spans="6:6" x14ac:dyDescent="0.2">
      <c r="F29437" s="450"/>
    </row>
    <row r="29438" spans="6:6" x14ac:dyDescent="0.2">
      <c r="F29438" s="450"/>
    </row>
    <row r="29439" spans="6:6" x14ac:dyDescent="0.2">
      <c r="F29439" s="450"/>
    </row>
    <row r="29440" spans="6:6" x14ac:dyDescent="0.2">
      <c r="F29440" s="450"/>
    </row>
    <row r="29441" spans="6:6" x14ac:dyDescent="0.2">
      <c r="F29441" s="450"/>
    </row>
    <row r="29442" spans="6:6" x14ac:dyDescent="0.2">
      <c r="F29442" s="450"/>
    </row>
    <row r="29443" spans="6:6" x14ac:dyDescent="0.2">
      <c r="F29443" s="450"/>
    </row>
    <row r="29444" spans="6:6" x14ac:dyDescent="0.2">
      <c r="F29444" s="450"/>
    </row>
    <row r="29445" spans="6:6" x14ac:dyDescent="0.2">
      <c r="F29445" s="450"/>
    </row>
    <row r="29446" spans="6:6" x14ac:dyDescent="0.2">
      <c r="F29446" s="450"/>
    </row>
    <row r="29447" spans="6:6" x14ac:dyDescent="0.2">
      <c r="F29447" s="450"/>
    </row>
    <row r="29448" spans="6:6" x14ac:dyDescent="0.2">
      <c r="F29448" s="450"/>
    </row>
    <row r="29449" spans="6:6" x14ac:dyDescent="0.2">
      <c r="F29449" s="450"/>
    </row>
    <row r="29450" spans="6:6" x14ac:dyDescent="0.2">
      <c r="F29450" s="450"/>
    </row>
    <row r="29451" spans="6:6" x14ac:dyDescent="0.2">
      <c r="F29451" s="450"/>
    </row>
    <row r="29452" spans="6:6" x14ac:dyDescent="0.2">
      <c r="F29452" s="450"/>
    </row>
    <row r="29453" spans="6:6" x14ac:dyDescent="0.2">
      <c r="F29453" s="450"/>
    </row>
    <row r="29454" spans="6:6" x14ac:dyDescent="0.2">
      <c r="F29454" s="450"/>
    </row>
    <row r="29455" spans="6:6" x14ac:dyDescent="0.2">
      <c r="F29455" s="450"/>
    </row>
    <row r="29456" spans="6:6" x14ac:dyDescent="0.2">
      <c r="F29456" s="450"/>
    </row>
    <row r="29457" spans="6:6" x14ac:dyDescent="0.2">
      <c r="F29457" s="450"/>
    </row>
    <row r="29458" spans="6:6" x14ac:dyDescent="0.2">
      <c r="F29458" s="450"/>
    </row>
    <row r="29459" spans="6:6" x14ac:dyDescent="0.2">
      <c r="F29459" s="450"/>
    </row>
    <row r="29460" spans="6:6" x14ac:dyDescent="0.2">
      <c r="F29460" s="450"/>
    </row>
    <row r="29461" spans="6:6" x14ac:dyDescent="0.2">
      <c r="F29461" s="450"/>
    </row>
    <row r="29462" spans="6:6" x14ac:dyDescent="0.2">
      <c r="F29462" s="450"/>
    </row>
    <row r="29463" spans="6:6" x14ac:dyDescent="0.2">
      <c r="F29463" s="450"/>
    </row>
    <row r="29464" spans="6:6" x14ac:dyDescent="0.2">
      <c r="F29464" s="450"/>
    </row>
    <row r="29465" spans="6:6" x14ac:dyDescent="0.2">
      <c r="F29465" s="450"/>
    </row>
    <row r="29466" spans="6:6" x14ac:dyDescent="0.2">
      <c r="F29466" s="450"/>
    </row>
    <row r="29467" spans="6:6" x14ac:dyDescent="0.2">
      <c r="F29467" s="450"/>
    </row>
    <row r="29468" spans="6:6" x14ac:dyDescent="0.2">
      <c r="F29468" s="450"/>
    </row>
    <row r="29469" spans="6:6" x14ac:dyDescent="0.2">
      <c r="F29469" s="450"/>
    </row>
    <row r="29470" spans="6:6" x14ac:dyDescent="0.2">
      <c r="F29470" s="450"/>
    </row>
    <row r="29471" spans="6:6" x14ac:dyDescent="0.2">
      <c r="F29471" s="450"/>
    </row>
    <row r="29472" spans="6:6" x14ac:dyDescent="0.2">
      <c r="F29472" s="450"/>
    </row>
    <row r="29473" spans="6:6" x14ac:dyDescent="0.2">
      <c r="F29473" s="450"/>
    </row>
    <row r="29474" spans="6:6" x14ac:dyDescent="0.2">
      <c r="F29474" s="450"/>
    </row>
    <row r="29475" spans="6:6" x14ac:dyDescent="0.2">
      <c r="F29475" s="450"/>
    </row>
    <row r="29476" spans="6:6" x14ac:dyDescent="0.2">
      <c r="F29476" s="450"/>
    </row>
    <row r="29477" spans="6:6" x14ac:dyDescent="0.2">
      <c r="F29477" s="450"/>
    </row>
    <row r="29478" spans="6:6" x14ac:dyDescent="0.2">
      <c r="F29478" s="450"/>
    </row>
    <row r="29479" spans="6:6" x14ac:dyDescent="0.2">
      <c r="F29479" s="450"/>
    </row>
    <row r="29480" spans="6:6" x14ac:dyDescent="0.2">
      <c r="F29480" s="450"/>
    </row>
    <row r="29481" spans="6:6" x14ac:dyDescent="0.2">
      <c r="F29481" s="450"/>
    </row>
    <row r="29482" spans="6:6" x14ac:dyDescent="0.2">
      <c r="F29482" s="450"/>
    </row>
    <row r="29483" spans="6:6" x14ac:dyDescent="0.2">
      <c r="F29483" s="450"/>
    </row>
    <row r="29484" spans="6:6" x14ac:dyDescent="0.2">
      <c r="F29484" s="450"/>
    </row>
    <row r="29485" spans="6:6" x14ac:dyDescent="0.2">
      <c r="F29485" s="450"/>
    </row>
    <row r="29486" spans="6:6" x14ac:dyDescent="0.2">
      <c r="F29486" s="450"/>
    </row>
    <row r="29487" spans="6:6" x14ac:dyDescent="0.2">
      <c r="F29487" s="450"/>
    </row>
    <row r="29488" spans="6:6" x14ac:dyDescent="0.2">
      <c r="F29488" s="450"/>
    </row>
    <row r="29489" spans="6:6" x14ac:dyDescent="0.2">
      <c r="F29489" s="450"/>
    </row>
    <row r="29490" spans="6:6" x14ac:dyDescent="0.2">
      <c r="F29490" s="450"/>
    </row>
    <row r="29491" spans="6:6" x14ac:dyDescent="0.2">
      <c r="F29491" s="450"/>
    </row>
    <row r="29492" spans="6:6" x14ac:dyDescent="0.2">
      <c r="F29492" s="450"/>
    </row>
    <row r="29493" spans="6:6" x14ac:dyDescent="0.2">
      <c r="F29493" s="450"/>
    </row>
    <row r="29494" spans="6:6" x14ac:dyDescent="0.2">
      <c r="F29494" s="450"/>
    </row>
    <row r="29495" spans="6:6" x14ac:dyDescent="0.2">
      <c r="F29495" s="450"/>
    </row>
    <row r="29496" spans="6:6" x14ac:dyDescent="0.2">
      <c r="F29496" s="450"/>
    </row>
    <row r="29497" spans="6:6" x14ac:dyDescent="0.2">
      <c r="F29497" s="450"/>
    </row>
    <row r="29498" spans="6:6" x14ac:dyDescent="0.2">
      <c r="F29498" s="450"/>
    </row>
    <row r="29499" spans="6:6" x14ac:dyDescent="0.2">
      <c r="F29499" s="450"/>
    </row>
    <row r="29500" spans="6:6" x14ac:dyDescent="0.2">
      <c r="F29500" s="450"/>
    </row>
    <row r="29501" spans="6:6" x14ac:dyDescent="0.2">
      <c r="F29501" s="450"/>
    </row>
    <row r="29502" spans="6:6" x14ac:dyDescent="0.2">
      <c r="F29502" s="450"/>
    </row>
    <row r="29503" spans="6:6" x14ac:dyDescent="0.2">
      <c r="F29503" s="450"/>
    </row>
    <row r="29504" spans="6:6" x14ac:dyDescent="0.2">
      <c r="F29504" s="450"/>
    </row>
    <row r="29505" spans="6:6" x14ac:dyDescent="0.2">
      <c r="F29505" s="450"/>
    </row>
    <row r="29506" spans="6:6" x14ac:dyDescent="0.2">
      <c r="F29506" s="450"/>
    </row>
    <row r="29507" spans="6:6" x14ac:dyDescent="0.2">
      <c r="F29507" s="450"/>
    </row>
    <row r="29508" spans="6:6" x14ac:dyDescent="0.2">
      <c r="F29508" s="450"/>
    </row>
    <row r="29509" spans="6:6" x14ac:dyDescent="0.2">
      <c r="F29509" s="450"/>
    </row>
    <row r="29510" spans="6:6" x14ac:dyDescent="0.2">
      <c r="F29510" s="450"/>
    </row>
    <row r="29511" spans="6:6" x14ac:dyDescent="0.2">
      <c r="F29511" s="450"/>
    </row>
    <row r="29512" spans="6:6" x14ac:dyDescent="0.2">
      <c r="F29512" s="450"/>
    </row>
    <row r="29513" spans="6:6" x14ac:dyDescent="0.2">
      <c r="F29513" s="450"/>
    </row>
    <row r="29514" spans="6:6" x14ac:dyDescent="0.2">
      <c r="F29514" s="450"/>
    </row>
    <row r="29515" spans="6:6" x14ac:dyDescent="0.2">
      <c r="F29515" s="450"/>
    </row>
    <row r="29516" spans="6:6" x14ac:dyDescent="0.2">
      <c r="F29516" s="450"/>
    </row>
    <row r="29517" spans="6:6" x14ac:dyDescent="0.2">
      <c r="F29517" s="450"/>
    </row>
    <row r="29518" spans="6:6" x14ac:dyDescent="0.2">
      <c r="F29518" s="450"/>
    </row>
    <row r="29519" spans="6:6" x14ac:dyDescent="0.2">
      <c r="F29519" s="450"/>
    </row>
    <row r="29520" spans="6:6" x14ac:dyDescent="0.2">
      <c r="F29520" s="450"/>
    </row>
    <row r="29521" spans="6:6" x14ac:dyDescent="0.2">
      <c r="F29521" s="450"/>
    </row>
    <row r="29522" spans="6:6" x14ac:dyDescent="0.2">
      <c r="F29522" s="450"/>
    </row>
    <row r="29523" spans="6:6" x14ac:dyDescent="0.2">
      <c r="F29523" s="450"/>
    </row>
    <row r="29524" spans="6:6" x14ac:dyDescent="0.2">
      <c r="F29524" s="450"/>
    </row>
    <row r="29525" spans="6:6" x14ac:dyDescent="0.2">
      <c r="F29525" s="450"/>
    </row>
    <row r="29526" spans="6:6" x14ac:dyDescent="0.2">
      <c r="F29526" s="450"/>
    </row>
    <row r="29527" spans="6:6" x14ac:dyDescent="0.2">
      <c r="F29527" s="450"/>
    </row>
    <row r="29528" spans="6:6" x14ac:dyDescent="0.2">
      <c r="F29528" s="450"/>
    </row>
    <row r="29529" spans="6:6" x14ac:dyDescent="0.2">
      <c r="F29529" s="450"/>
    </row>
    <row r="29530" spans="6:6" x14ac:dyDescent="0.2">
      <c r="F29530" s="450"/>
    </row>
    <row r="29531" spans="6:6" x14ac:dyDescent="0.2">
      <c r="F29531" s="450"/>
    </row>
    <row r="29532" spans="6:6" x14ac:dyDescent="0.2">
      <c r="F29532" s="450"/>
    </row>
    <row r="29533" spans="6:6" x14ac:dyDescent="0.2">
      <c r="F29533" s="450"/>
    </row>
    <row r="29534" spans="6:6" x14ac:dyDescent="0.2">
      <c r="F29534" s="450"/>
    </row>
    <row r="29535" spans="6:6" x14ac:dyDescent="0.2">
      <c r="F29535" s="450"/>
    </row>
    <row r="29536" spans="6:6" x14ac:dyDescent="0.2">
      <c r="F29536" s="450"/>
    </row>
    <row r="29537" spans="6:6" x14ac:dyDescent="0.2">
      <c r="F29537" s="450"/>
    </row>
    <row r="29538" spans="6:6" x14ac:dyDescent="0.2">
      <c r="F29538" s="450"/>
    </row>
    <row r="29539" spans="6:6" x14ac:dyDescent="0.2">
      <c r="F29539" s="450"/>
    </row>
    <row r="29540" spans="6:6" x14ac:dyDescent="0.2">
      <c r="F29540" s="450"/>
    </row>
    <row r="29541" spans="6:6" x14ac:dyDescent="0.2">
      <c r="F29541" s="450"/>
    </row>
    <row r="29542" spans="6:6" x14ac:dyDescent="0.2">
      <c r="F29542" s="450"/>
    </row>
    <row r="29543" spans="6:6" x14ac:dyDescent="0.2">
      <c r="F29543" s="450"/>
    </row>
    <row r="29544" spans="6:6" x14ac:dyDescent="0.2">
      <c r="F29544" s="450"/>
    </row>
    <row r="29545" spans="6:6" x14ac:dyDescent="0.2">
      <c r="F29545" s="450"/>
    </row>
    <row r="29546" spans="6:6" x14ac:dyDescent="0.2">
      <c r="F29546" s="450"/>
    </row>
    <row r="29547" spans="6:6" x14ac:dyDescent="0.2">
      <c r="F29547" s="450"/>
    </row>
    <row r="29548" spans="6:6" x14ac:dyDescent="0.2">
      <c r="F29548" s="450"/>
    </row>
    <row r="29549" spans="6:6" x14ac:dyDescent="0.2">
      <c r="F29549" s="450"/>
    </row>
    <row r="29550" spans="6:6" x14ac:dyDescent="0.2">
      <c r="F29550" s="450"/>
    </row>
    <row r="29551" spans="6:6" x14ac:dyDescent="0.2">
      <c r="F29551" s="450"/>
    </row>
    <row r="29552" spans="6:6" x14ac:dyDescent="0.2">
      <c r="F29552" s="450"/>
    </row>
    <row r="29553" spans="6:6" x14ac:dyDescent="0.2">
      <c r="F29553" s="450"/>
    </row>
    <row r="29554" spans="6:6" x14ac:dyDescent="0.2">
      <c r="F29554" s="450"/>
    </row>
    <row r="29555" spans="6:6" x14ac:dyDescent="0.2">
      <c r="F29555" s="450"/>
    </row>
    <row r="29556" spans="6:6" x14ac:dyDescent="0.2">
      <c r="F29556" s="450"/>
    </row>
    <row r="29557" spans="6:6" x14ac:dyDescent="0.2">
      <c r="F29557" s="450"/>
    </row>
    <row r="29558" spans="6:6" x14ac:dyDescent="0.2">
      <c r="F29558" s="450"/>
    </row>
    <row r="29559" spans="6:6" x14ac:dyDescent="0.2">
      <c r="F29559" s="450"/>
    </row>
    <row r="29560" spans="6:6" x14ac:dyDescent="0.2">
      <c r="F29560" s="450"/>
    </row>
    <row r="29561" spans="6:6" x14ac:dyDescent="0.2">
      <c r="F29561" s="450"/>
    </row>
    <row r="29562" spans="6:6" x14ac:dyDescent="0.2">
      <c r="F29562" s="450"/>
    </row>
    <row r="29563" spans="6:6" x14ac:dyDescent="0.2">
      <c r="F29563" s="450"/>
    </row>
    <row r="29564" spans="6:6" x14ac:dyDescent="0.2">
      <c r="F29564" s="450"/>
    </row>
    <row r="29565" spans="6:6" x14ac:dyDescent="0.2">
      <c r="F29565" s="450"/>
    </row>
    <row r="29566" spans="6:6" x14ac:dyDescent="0.2">
      <c r="F29566" s="450"/>
    </row>
    <row r="29567" spans="6:6" x14ac:dyDescent="0.2">
      <c r="F29567" s="450"/>
    </row>
    <row r="29568" spans="6:6" x14ac:dyDescent="0.2">
      <c r="F29568" s="450"/>
    </row>
    <row r="29569" spans="6:6" x14ac:dyDescent="0.2">
      <c r="F29569" s="450"/>
    </row>
    <row r="29570" spans="6:6" x14ac:dyDescent="0.2">
      <c r="F29570" s="450"/>
    </row>
    <row r="29571" spans="6:6" x14ac:dyDescent="0.2">
      <c r="F29571" s="450"/>
    </row>
    <row r="29572" spans="6:6" x14ac:dyDescent="0.2">
      <c r="F29572" s="450"/>
    </row>
    <row r="29573" spans="6:6" x14ac:dyDescent="0.2">
      <c r="F29573" s="450"/>
    </row>
    <row r="29574" spans="6:6" x14ac:dyDescent="0.2">
      <c r="F29574" s="450"/>
    </row>
    <row r="29575" spans="6:6" x14ac:dyDescent="0.2">
      <c r="F29575" s="450"/>
    </row>
    <row r="29576" spans="6:6" x14ac:dyDescent="0.2">
      <c r="F29576" s="450"/>
    </row>
    <row r="29577" spans="6:6" x14ac:dyDescent="0.2">
      <c r="F29577" s="450"/>
    </row>
    <row r="29578" spans="6:6" x14ac:dyDescent="0.2">
      <c r="F29578" s="450"/>
    </row>
    <row r="29579" spans="6:6" x14ac:dyDescent="0.2">
      <c r="F29579" s="450"/>
    </row>
    <row r="29580" spans="6:6" x14ac:dyDescent="0.2">
      <c r="F29580" s="450"/>
    </row>
    <row r="29581" spans="6:6" x14ac:dyDescent="0.2">
      <c r="F29581" s="450"/>
    </row>
    <row r="29582" spans="6:6" x14ac:dyDescent="0.2">
      <c r="F29582" s="450"/>
    </row>
    <row r="29583" spans="6:6" x14ac:dyDescent="0.2">
      <c r="F29583" s="450"/>
    </row>
    <row r="29584" spans="6:6" x14ac:dyDescent="0.2">
      <c r="F29584" s="450"/>
    </row>
    <row r="29585" spans="6:6" x14ac:dyDescent="0.2">
      <c r="F29585" s="450"/>
    </row>
    <row r="29586" spans="6:6" x14ac:dyDescent="0.2">
      <c r="F29586" s="450"/>
    </row>
    <row r="29587" spans="6:6" x14ac:dyDescent="0.2">
      <c r="F29587" s="450"/>
    </row>
    <row r="29588" spans="6:6" x14ac:dyDescent="0.2">
      <c r="F29588" s="450"/>
    </row>
    <row r="29589" spans="6:6" x14ac:dyDescent="0.2">
      <c r="F29589" s="450"/>
    </row>
    <row r="29590" spans="6:6" x14ac:dyDescent="0.2">
      <c r="F29590" s="450"/>
    </row>
    <row r="29591" spans="6:6" x14ac:dyDescent="0.2">
      <c r="F29591" s="450"/>
    </row>
    <row r="29592" spans="6:6" x14ac:dyDescent="0.2">
      <c r="F29592" s="450"/>
    </row>
    <row r="29593" spans="6:6" x14ac:dyDescent="0.2">
      <c r="F29593" s="450"/>
    </row>
    <row r="29594" spans="6:6" x14ac:dyDescent="0.2">
      <c r="F29594" s="450"/>
    </row>
    <row r="29595" spans="6:6" x14ac:dyDescent="0.2">
      <c r="F29595" s="450"/>
    </row>
    <row r="29596" spans="6:6" x14ac:dyDescent="0.2">
      <c r="F29596" s="450"/>
    </row>
    <row r="29597" spans="6:6" x14ac:dyDescent="0.2">
      <c r="F29597" s="450"/>
    </row>
    <row r="29598" spans="6:6" x14ac:dyDescent="0.2">
      <c r="F29598" s="450"/>
    </row>
    <row r="29599" spans="6:6" x14ac:dyDescent="0.2">
      <c r="F29599" s="450"/>
    </row>
    <row r="29600" spans="6:6" x14ac:dyDescent="0.2">
      <c r="F29600" s="450"/>
    </row>
    <row r="29601" spans="6:6" x14ac:dyDescent="0.2">
      <c r="F29601" s="450"/>
    </row>
    <row r="29602" spans="6:6" x14ac:dyDescent="0.2">
      <c r="F29602" s="450"/>
    </row>
    <row r="29603" spans="6:6" x14ac:dyDescent="0.2">
      <c r="F29603" s="450"/>
    </row>
    <row r="29604" spans="6:6" x14ac:dyDescent="0.2">
      <c r="F29604" s="450"/>
    </row>
    <row r="29605" spans="6:6" x14ac:dyDescent="0.2">
      <c r="F29605" s="450"/>
    </row>
    <row r="29606" spans="6:6" x14ac:dyDescent="0.2">
      <c r="F29606" s="450"/>
    </row>
    <row r="29607" spans="6:6" x14ac:dyDescent="0.2">
      <c r="F29607" s="450"/>
    </row>
    <row r="29608" spans="6:6" x14ac:dyDescent="0.2">
      <c r="F29608" s="450"/>
    </row>
    <row r="29609" spans="6:6" x14ac:dyDescent="0.2">
      <c r="F29609" s="450"/>
    </row>
    <row r="29610" spans="6:6" x14ac:dyDescent="0.2">
      <c r="F29610" s="450"/>
    </row>
    <row r="29611" spans="6:6" x14ac:dyDescent="0.2">
      <c r="F29611" s="450"/>
    </row>
    <row r="29612" spans="6:6" x14ac:dyDescent="0.2">
      <c r="F29612" s="450"/>
    </row>
    <row r="29613" spans="6:6" x14ac:dyDescent="0.2">
      <c r="F29613" s="450"/>
    </row>
    <row r="29614" spans="6:6" x14ac:dyDescent="0.2">
      <c r="F29614" s="450"/>
    </row>
    <row r="29615" spans="6:6" x14ac:dyDescent="0.2">
      <c r="F29615" s="450"/>
    </row>
    <row r="29616" spans="6:6" x14ac:dyDescent="0.2">
      <c r="F29616" s="450"/>
    </row>
    <row r="29617" spans="6:6" x14ac:dyDescent="0.2">
      <c r="F29617" s="450"/>
    </row>
    <row r="29618" spans="6:6" x14ac:dyDescent="0.2">
      <c r="F29618" s="450"/>
    </row>
    <row r="29619" spans="6:6" x14ac:dyDescent="0.2">
      <c r="F29619" s="450"/>
    </row>
    <row r="29620" spans="6:6" x14ac:dyDescent="0.2">
      <c r="F29620" s="450"/>
    </row>
    <row r="29621" spans="6:6" x14ac:dyDescent="0.2">
      <c r="F29621" s="450"/>
    </row>
    <row r="29622" spans="6:6" x14ac:dyDescent="0.2">
      <c r="F29622" s="450"/>
    </row>
    <row r="29623" spans="6:6" x14ac:dyDescent="0.2">
      <c r="F29623" s="450"/>
    </row>
    <row r="29624" spans="6:6" x14ac:dyDescent="0.2">
      <c r="F29624" s="450"/>
    </row>
    <row r="29625" spans="6:6" x14ac:dyDescent="0.2">
      <c r="F29625" s="450"/>
    </row>
    <row r="29626" spans="6:6" x14ac:dyDescent="0.2">
      <c r="F29626" s="450"/>
    </row>
    <row r="29627" spans="6:6" x14ac:dyDescent="0.2">
      <c r="F29627" s="450"/>
    </row>
    <row r="29628" spans="6:6" x14ac:dyDescent="0.2">
      <c r="F29628" s="450"/>
    </row>
    <row r="29629" spans="6:6" x14ac:dyDescent="0.2">
      <c r="F29629" s="450"/>
    </row>
    <row r="29630" spans="6:6" x14ac:dyDescent="0.2">
      <c r="F29630" s="450"/>
    </row>
    <row r="29631" spans="6:6" x14ac:dyDescent="0.2">
      <c r="F29631" s="450"/>
    </row>
    <row r="29632" spans="6:6" x14ac:dyDescent="0.2">
      <c r="F29632" s="450"/>
    </row>
    <row r="29633" spans="6:6" x14ac:dyDescent="0.2">
      <c r="F29633" s="450"/>
    </row>
    <row r="29634" spans="6:6" x14ac:dyDescent="0.2">
      <c r="F29634" s="450"/>
    </row>
    <row r="29635" spans="6:6" x14ac:dyDescent="0.2">
      <c r="F29635" s="450"/>
    </row>
    <row r="29636" spans="6:6" x14ac:dyDescent="0.2">
      <c r="F29636" s="450"/>
    </row>
    <row r="29637" spans="6:6" x14ac:dyDescent="0.2">
      <c r="F29637" s="450"/>
    </row>
    <row r="29638" spans="6:6" x14ac:dyDescent="0.2">
      <c r="F29638" s="450"/>
    </row>
    <row r="29639" spans="6:6" x14ac:dyDescent="0.2">
      <c r="F29639" s="450"/>
    </row>
    <row r="29640" spans="6:6" x14ac:dyDescent="0.2">
      <c r="F29640" s="450"/>
    </row>
    <row r="29641" spans="6:6" x14ac:dyDescent="0.2">
      <c r="F29641" s="450"/>
    </row>
    <row r="29642" spans="6:6" x14ac:dyDescent="0.2">
      <c r="F29642" s="450"/>
    </row>
    <row r="29643" spans="6:6" x14ac:dyDescent="0.2">
      <c r="F29643" s="450"/>
    </row>
    <row r="29644" spans="6:6" x14ac:dyDescent="0.2">
      <c r="F29644" s="450"/>
    </row>
    <row r="29645" spans="6:6" x14ac:dyDescent="0.2">
      <c r="F29645" s="450"/>
    </row>
    <row r="29646" spans="6:6" x14ac:dyDescent="0.2">
      <c r="F29646" s="450"/>
    </row>
    <row r="29647" spans="6:6" x14ac:dyDescent="0.2">
      <c r="F29647" s="450"/>
    </row>
    <row r="29648" spans="6:6" x14ac:dyDescent="0.2">
      <c r="F29648" s="450"/>
    </row>
    <row r="29649" spans="6:6" x14ac:dyDescent="0.2">
      <c r="F29649" s="450"/>
    </row>
    <row r="29650" spans="6:6" x14ac:dyDescent="0.2">
      <c r="F29650" s="450"/>
    </row>
    <row r="29651" spans="6:6" x14ac:dyDescent="0.2">
      <c r="F29651" s="450"/>
    </row>
    <row r="29652" spans="6:6" x14ac:dyDescent="0.2">
      <c r="F29652" s="450"/>
    </row>
    <row r="29653" spans="6:6" x14ac:dyDescent="0.2">
      <c r="F29653" s="450"/>
    </row>
    <row r="29654" spans="6:6" x14ac:dyDescent="0.2">
      <c r="F29654" s="450"/>
    </row>
    <row r="29655" spans="6:6" x14ac:dyDescent="0.2">
      <c r="F29655" s="450"/>
    </row>
    <row r="29656" spans="6:6" x14ac:dyDescent="0.2">
      <c r="F29656" s="450"/>
    </row>
    <row r="29657" spans="6:6" x14ac:dyDescent="0.2">
      <c r="F29657" s="450"/>
    </row>
    <row r="29658" spans="6:6" x14ac:dyDescent="0.2">
      <c r="F29658" s="450"/>
    </row>
    <row r="29659" spans="6:6" x14ac:dyDescent="0.2">
      <c r="F29659" s="450"/>
    </row>
    <row r="29660" spans="6:6" x14ac:dyDescent="0.2">
      <c r="F29660" s="450"/>
    </row>
    <row r="29661" spans="6:6" x14ac:dyDescent="0.2">
      <c r="F29661" s="450"/>
    </row>
    <row r="29662" spans="6:6" x14ac:dyDescent="0.2">
      <c r="F29662" s="450"/>
    </row>
    <row r="29663" spans="6:6" x14ac:dyDescent="0.2">
      <c r="F29663" s="450"/>
    </row>
    <row r="29664" spans="6:6" x14ac:dyDescent="0.2">
      <c r="F29664" s="450"/>
    </row>
    <row r="29665" spans="6:6" x14ac:dyDescent="0.2">
      <c r="F29665" s="450"/>
    </row>
    <row r="29666" spans="6:6" x14ac:dyDescent="0.2">
      <c r="F29666" s="450"/>
    </row>
    <row r="29667" spans="6:6" x14ac:dyDescent="0.2">
      <c r="F29667" s="450"/>
    </row>
    <row r="29668" spans="6:6" x14ac:dyDescent="0.2">
      <c r="F29668" s="450"/>
    </row>
    <row r="29669" spans="6:6" x14ac:dyDescent="0.2">
      <c r="F29669" s="450"/>
    </row>
    <row r="29670" spans="6:6" x14ac:dyDescent="0.2">
      <c r="F29670" s="450"/>
    </row>
    <row r="29671" spans="6:6" x14ac:dyDescent="0.2">
      <c r="F29671" s="450"/>
    </row>
    <row r="29672" spans="6:6" x14ac:dyDescent="0.2">
      <c r="F29672" s="450"/>
    </row>
    <row r="29673" spans="6:6" x14ac:dyDescent="0.2">
      <c r="F29673" s="450"/>
    </row>
    <row r="29674" spans="6:6" x14ac:dyDescent="0.2">
      <c r="F29674" s="450"/>
    </row>
    <row r="29675" spans="6:6" x14ac:dyDescent="0.2">
      <c r="F29675" s="450"/>
    </row>
    <row r="29676" spans="6:6" x14ac:dyDescent="0.2">
      <c r="F29676" s="450"/>
    </row>
    <row r="29677" spans="6:6" x14ac:dyDescent="0.2">
      <c r="F29677" s="450"/>
    </row>
    <row r="29678" spans="6:6" x14ac:dyDescent="0.2">
      <c r="F29678" s="450"/>
    </row>
    <row r="29679" spans="6:6" x14ac:dyDescent="0.2">
      <c r="F29679" s="450"/>
    </row>
    <row r="29680" spans="6:6" x14ac:dyDescent="0.2">
      <c r="F29680" s="450"/>
    </row>
    <row r="29681" spans="6:6" x14ac:dyDescent="0.2">
      <c r="F29681" s="450"/>
    </row>
    <row r="29682" spans="6:6" x14ac:dyDescent="0.2">
      <c r="F29682" s="450"/>
    </row>
    <row r="29683" spans="6:6" x14ac:dyDescent="0.2">
      <c r="F29683" s="450"/>
    </row>
    <row r="29684" spans="6:6" x14ac:dyDescent="0.2">
      <c r="F29684" s="450"/>
    </row>
    <row r="29685" spans="6:6" x14ac:dyDescent="0.2">
      <c r="F29685" s="450"/>
    </row>
    <row r="29686" spans="6:6" x14ac:dyDescent="0.2">
      <c r="F29686" s="450"/>
    </row>
    <row r="29687" spans="6:6" x14ac:dyDescent="0.2">
      <c r="F29687" s="450"/>
    </row>
    <row r="29688" spans="6:6" x14ac:dyDescent="0.2">
      <c r="F29688" s="450"/>
    </row>
    <row r="29689" spans="6:6" x14ac:dyDescent="0.2">
      <c r="F29689" s="450"/>
    </row>
    <row r="29690" spans="6:6" x14ac:dyDescent="0.2">
      <c r="F29690" s="450"/>
    </row>
    <row r="29691" spans="6:6" x14ac:dyDescent="0.2">
      <c r="F29691" s="450"/>
    </row>
    <row r="29692" spans="6:6" x14ac:dyDescent="0.2">
      <c r="F29692" s="450"/>
    </row>
    <row r="29693" spans="6:6" x14ac:dyDescent="0.2">
      <c r="F29693" s="450"/>
    </row>
    <row r="29694" spans="6:6" x14ac:dyDescent="0.2">
      <c r="F29694" s="450"/>
    </row>
    <row r="29695" spans="6:6" x14ac:dyDescent="0.2">
      <c r="F29695" s="450"/>
    </row>
    <row r="29696" spans="6:6" x14ac:dyDescent="0.2">
      <c r="F29696" s="450"/>
    </row>
    <row r="29697" spans="6:6" x14ac:dyDescent="0.2">
      <c r="F29697" s="450"/>
    </row>
    <row r="29698" spans="6:6" x14ac:dyDescent="0.2">
      <c r="F29698" s="450"/>
    </row>
    <row r="29699" spans="6:6" x14ac:dyDescent="0.2">
      <c r="F29699" s="450"/>
    </row>
    <row r="29700" spans="6:6" x14ac:dyDescent="0.2">
      <c r="F29700" s="450"/>
    </row>
    <row r="29701" spans="6:6" x14ac:dyDescent="0.2">
      <c r="F29701" s="450"/>
    </row>
    <row r="29702" spans="6:6" x14ac:dyDescent="0.2">
      <c r="F29702" s="450"/>
    </row>
    <row r="29703" spans="6:6" x14ac:dyDescent="0.2">
      <c r="F29703" s="450"/>
    </row>
    <row r="29704" spans="6:6" x14ac:dyDescent="0.2">
      <c r="F29704" s="450"/>
    </row>
    <row r="29705" spans="6:6" x14ac:dyDescent="0.2">
      <c r="F29705" s="450"/>
    </row>
    <row r="29706" spans="6:6" x14ac:dyDescent="0.2">
      <c r="F29706" s="450"/>
    </row>
    <row r="29707" spans="6:6" x14ac:dyDescent="0.2">
      <c r="F29707" s="450"/>
    </row>
    <row r="29708" spans="6:6" x14ac:dyDescent="0.2">
      <c r="F29708" s="450"/>
    </row>
    <row r="29709" spans="6:6" x14ac:dyDescent="0.2">
      <c r="F29709" s="450"/>
    </row>
    <row r="29710" spans="6:6" x14ac:dyDescent="0.2">
      <c r="F29710" s="450"/>
    </row>
    <row r="29711" spans="6:6" x14ac:dyDescent="0.2">
      <c r="F29711" s="450"/>
    </row>
    <row r="29712" spans="6:6" x14ac:dyDescent="0.2">
      <c r="F29712" s="450"/>
    </row>
    <row r="29713" spans="6:6" x14ac:dyDescent="0.2">
      <c r="F29713" s="450"/>
    </row>
    <row r="29714" spans="6:6" x14ac:dyDescent="0.2">
      <c r="F29714" s="450"/>
    </row>
    <row r="29715" spans="6:6" x14ac:dyDescent="0.2">
      <c r="F29715" s="450"/>
    </row>
    <row r="29716" spans="6:6" x14ac:dyDescent="0.2">
      <c r="F29716" s="450"/>
    </row>
    <row r="29717" spans="6:6" x14ac:dyDescent="0.2">
      <c r="F29717" s="450"/>
    </row>
    <row r="29718" spans="6:6" x14ac:dyDescent="0.2">
      <c r="F29718" s="450"/>
    </row>
    <row r="29719" spans="6:6" x14ac:dyDescent="0.2">
      <c r="F29719" s="450"/>
    </row>
    <row r="29720" spans="6:6" x14ac:dyDescent="0.2">
      <c r="F29720" s="450"/>
    </row>
    <row r="29721" spans="6:6" x14ac:dyDescent="0.2">
      <c r="F29721" s="450"/>
    </row>
    <row r="29722" spans="6:6" x14ac:dyDescent="0.2">
      <c r="F29722" s="450"/>
    </row>
    <row r="29723" spans="6:6" x14ac:dyDescent="0.2">
      <c r="F29723" s="450"/>
    </row>
    <row r="29724" spans="6:6" x14ac:dyDescent="0.2">
      <c r="F29724" s="450"/>
    </row>
    <row r="29725" spans="6:6" x14ac:dyDescent="0.2">
      <c r="F29725" s="450"/>
    </row>
    <row r="29726" spans="6:6" x14ac:dyDescent="0.2">
      <c r="F29726" s="450"/>
    </row>
    <row r="29727" spans="6:6" x14ac:dyDescent="0.2">
      <c r="F29727" s="450"/>
    </row>
    <row r="29728" spans="6:6" x14ac:dyDescent="0.2">
      <c r="F29728" s="450"/>
    </row>
    <row r="29729" spans="6:6" x14ac:dyDescent="0.2">
      <c r="F29729" s="450"/>
    </row>
    <row r="29730" spans="6:6" x14ac:dyDescent="0.2">
      <c r="F29730" s="450"/>
    </row>
    <row r="29731" spans="6:6" x14ac:dyDescent="0.2">
      <c r="F29731" s="450"/>
    </row>
    <row r="29732" spans="6:6" x14ac:dyDescent="0.2">
      <c r="F29732" s="450"/>
    </row>
    <row r="29733" spans="6:6" x14ac:dyDescent="0.2">
      <c r="F29733" s="450"/>
    </row>
    <row r="29734" spans="6:6" x14ac:dyDescent="0.2">
      <c r="F29734" s="450"/>
    </row>
    <row r="29735" spans="6:6" x14ac:dyDescent="0.2">
      <c r="F29735" s="450"/>
    </row>
    <row r="29736" spans="6:6" x14ac:dyDescent="0.2">
      <c r="F29736" s="450"/>
    </row>
    <row r="29737" spans="6:6" x14ac:dyDescent="0.2">
      <c r="F29737" s="450"/>
    </row>
    <row r="29738" spans="6:6" x14ac:dyDescent="0.2">
      <c r="F29738" s="450"/>
    </row>
    <row r="29739" spans="6:6" x14ac:dyDescent="0.2">
      <c r="F29739" s="450"/>
    </row>
    <row r="29740" spans="6:6" x14ac:dyDescent="0.2">
      <c r="F29740" s="450"/>
    </row>
    <row r="29741" spans="6:6" x14ac:dyDescent="0.2">
      <c r="F29741" s="450"/>
    </row>
    <row r="29742" spans="6:6" x14ac:dyDescent="0.2">
      <c r="F29742" s="450"/>
    </row>
    <row r="29743" spans="6:6" x14ac:dyDescent="0.2">
      <c r="F29743" s="450"/>
    </row>
    <row r="29744" spans="6:6" x14ac:dyDescent="0.2">
      <c r="F29744" s="450"/>
    </row>
    <row r="29745" spans="6:6" x14ac:dyDescent="0.2">
      <c r="F29745" s="450"/>
    </row>
    <row r="29746" spans="6:6" x14ac:dyDescent="0.2">
      <c r="F29746" s="450"/>
    </row>
    <row r="29747" spans="6:6" x14ac:dyDescent="0.2">
      <c r="F29747" s="450"/>
    </row>
    <row r="29748" spans="6:6" x14ac:dyDescent="0.2">
      <c r="F29748" s="450"/>
    </row>
    <row r="29749" spans="6:6" x14ac:dyDescent="0.2">
      <c r="F29749" s="450"/>
    </row>
    <row r="29750" spans="6:6" x14ac:dyDescent="0.2">
      <c r="F29750" s="450"/>
    </row>
    <row r="29751" spans="6:6" x14ac:dyDescent="0.2">
      <c r="F29751" s="450"/>
    </row>
    <row r="29752" spans="6:6" x14ac:dyDescent="0.2">
      <c r="F29752" s="450"/>
    </row>
    <row r="29753" spans="6:6" x14ac:dyDescent="0.2">
      <c r="F29753" s="450"/>
    </row>
    <row r="29754" spans="6:6" x14ac:dyDescent="0.2">
      <c r="F29754" s="450"/>
    </row>
    <row r="29755" spans="6:6" x14ac:dyDescent="0.2">
      <c r="F29755" s="450"/>
    </row>
    <row r="29756" spans="6:6" x14ac:dyDescent="0.2">
      <c r="F29756" s="450"/>
    </row>
    <row r="29757" spans="6:6" x14ac:dyDescent="0.2">
      <c r="F29757" s="450"/>
    </row>
    <row r="29758" spans="6:6" x14ac:dyDescent="0.2">
      <c r="F29758" s="450"/>
    </row>
    <row r="29759" spans="6:6" x14ac:dyDescent="0.2">
      <c r="F29759" s="450"/>
    </row>
    <row r="29760" spans="6:6" x14ac:dyDescent="0.2">
      <c r="F29760" s="450"/>
    </row>
    <row r="29761" spans="6:6" x14ac:dyDescent="0.2">
      <c r="F29761" s="450"/>
    </row>
    <row r="29762" spans="6:6" x14ac:dyDescent="0.2">
      <c r="F29762" s="450"/>
    </row>
    <row r="29763" spans="6:6" x14ac:dyDescent="0.2">
      <c r="F29763" s="450"/>
    </row>
    <row r="29764" spans="6:6" x14ac:dyDescent="0.2">
      <c r="F29764" s="450"/>
    </row>
    <row r="29765" spans="6:6" x14ac:dyDescent="0.2">
      <c r="F29765" s="450"/>
    </row>
    <row r="29766" spans="6:6" x14ac:dyDescent="0.2">
      <c r="F29766" s="450"/>
    </row>
    <row r="29767" spans="6:6" x14ac:dyDescent="0.2">
      <c r="F29767" s="450"/>
    </row>
    <row r="29768" spans="6:6" x14ac:dyDescent="0.2">
      <c r="F29768" s="450"/>
    </row>
    <row r="29769" spans="6:6" x14ac:dyDescent="0.2">
      <c r="F29769" s="450"/>
    </row>
    <row r="29770" spans="6:6" x14ac:dyDescent="0.2">
      <c r="F29770" s="450"/>
    </row>
    <row r="29771" spans="6:6" x14ac:dyDescent="0.2">
      <c r="F29771" s="450"/>
    </row>
    <row r="29772" spans="6:6" x14ac:dyDescent="0.2">
      <c r="F29772" s="450"/>
    </row>
    <row r="29773" spans="6:6" x14ac:dyDescent="0.2">
      <c r="F29773" s="450"/>
    </row>
    <row r="29774" spans="6:6" x14ac:dyDescent="0.2">
      <c r="F29774" s="450"/>
    </row>
    <row r="29775" spans="6:6" x14ac:dyDescent="0.2">
      <c r="F29775" s="450"/>
    </row>
    <row r="29776" spans="6:6" x14ac:dyDescent="0.2">
      <c r="F29776" s="450"/>
    </row>
    <row r="29777" spans="6:6" x14ac:dyDescent="0.2">
      <c r="F29777" s="450"/>
    </row>
    <row r="29778" spans="6:6" x14ac:dyDescent="0.2">
      <c r="F29778" s="450"/>
    </row>
    <row r="29779" spans="6:6" x14ac:dyDescent="0.2">
      <c r="F29779" s="450"/>
    </row>
    <row r="29780" spans="6:6" x14ac:dyDescent="0.2">
      <c r="F29780" s="450"/>
    </row>
    <row r="29781" spans="6:6" x14ac:dyDescent="0.2">
      <c r="F29781" s="450"/>
    </row>
    <row r="29782" spans="6:6" x14ac:dyDescent="0.2">
      <c r="F29782" s="450"/>
    </row>
    <row r="29783" spans="6:6" x14ac:dyDescent="0.2">
      <c r="F29783" s="450"/>
    </row>
    <row r="29784" spans="6:6" x14ac:dyDescent="0.2">
      <c r="F29784" s="450"/>
    </row>
    <row r="29785" spans="6:6" x14ac:dyDescent="0.2">
      <c r="F29785" s="450"/>
    </row>
    <row r="29786" spans="6:6" x14ac:dyDescent="0.2">
      <c r="F29786" s="450"/>
    </row>
    <row r="29787" spans="6:6" x14ac:dyDescent="0.2">
      <c r="F29787" s="450"/>
    </row>
    <row r="29788" spans="6:6" x14ac:dyDescent="0.2">
      <c r="F29788" s="450"/>
    </row>
    <row r="29789" spans="6:6" x14ac:dyDescent="0.2">
      <c r="F29789" s="450"/>
    </row>
    <row r="29790" spans="6:6" x14ac:dyDescent="0.2">
      <c r="F29790" s="450"/>
    </row>
    <row r="29791" spans="6:6" x14ac:dyDescent="0.2">
      <c r="F29791" s="450"/>
    </row>
    <row r="29792" spans="6:6" x14ac:dyDescent="0.2">
      <c r="F29792" s="450"/>
    </row>
    <row r="29793" spans="6:6" x14ac:dyDescent="0.2">
      <c r="F29793" s="450"/>
    </row>
    <row r="29794" spans="6:6" x14ac:dyDescent="0.2">
      <c r="F29794" s="450"/>
    </row>
    <row r="29795" spans="6:6" x14ac:dyDescent="0.2">
      <c r="F29795" s="450"/>
    </row>
    <row r="29796" spans="6:6" x14ac:dyDescent="0.2">
      <c r="F29796" s="450"/>
    </row>
    <row r="29797" spans="6:6" x14ac:dyDescent="0.2">
      <c r="F29797" s="450"/>
    </row>
    <row r="29798" spans="6:6" x14ac:dyDescent="0.2">
      <c r="F29798" s="450"/>
    </row>
    <row r="29799" spans="6:6" x14ac:dyDescent="0.2">
      <c r="F29799" s="450"/>
    </row>
    <row r="29800" spans="6:6" x14ac:dyDescent="0.2">
      <c r="F29800" s="450"/>
    </row>
    <row r="29801" spans="6:6" x14ac:dyDescent="0.2">
      <c r="F29801" s="450"/>
    </row>
    <row r="29802" spans="6:6" x14ac:dyDescent="0.2">
      <c r="F29802" s="450"/>
    </row>
    <row r="29803" spans="6:6" x14ac:dyDescent="0.2">
      <c r="F29803" s="450"/>
    </row>
    <row r="29804" spans="6:6" x14ac:dyDescent="0.2">
      <c r="F29804" s="450"/>
    </row>
    <row r="29805" spans="6:6" x14ac:dyDescent="0.2">
      <c r="F29805" s="450"/>
    </row>
    <row r="29806" spans="6:6" x14ac:dyDescent="0.2">
      <c r="F29806" s="450"/>
    </row>
    <row r="29807" spans="6:6" x14ac:dyDescent="0.2">
      <c r="F29807" s="450"/>
    </row>
    <row r="29808" spans="6:6" x14ac:dyDescent="0.2">
      <c r="F29808" s="450"/>
    </row>
    <row r="29809" spans="6:6" x14ac:dyDescent="0.2">
      <c r="F29809" s="450"/>
    </row>
    <row r="29810" spans="6:6" x14ac:dyDescent="0.2">
      <c r="F29810" s="450"/>
    </row>
    <row r="29811" spans="6:6" x14ac:dyDescent="0.2">
      <c r="F29811" s="450"/>
    </row>
    <row r="29812" spans="6:6" x14ac:dyDescent="0.2">
      <c r="F29812" s="450"/>
    </row>
    <row r="29813" spans="6:6" x14ac:dyDescent="0.2">
      <c r="F29813" s="450"/>
    </row>
    <row r="29814" spans="6:6" x14ac:dyDescent="0.2">
      <c r="F29814" s="450"/>
    </row>
    <row r="29815" spans="6:6" x14ac:dyDescent="0.2">
      <c r="F29815" s="450"/>
    </row>
    <row r="29816" spans="6:6" x14ac:dyDescent="0.2">
      <c r="F29816" s="450"/>
    </row>
    <row r="29817" spans="6:6" x14ac:dyDescent="0.2">
      <c r="F29817" s="450"/>
    </row>
    <row r="29818" spans="6:6" x14ac:dyDescent="0.2">
      <c r="F29818" s="450"/>
    </row>
    <row r="29819" spans="6:6" x14ac:dyDescent="0.2">
      <c r="F29819" s="450"/>
    </row>
    <row r="29820" spans="6:6" x14ac:dyDescent="0.2">
      <c r="F29820" s="450"/>
    </row>
    <row r="29821" spans="6:6" x14ac:dyDescent="0.2">
      <c r="F29821" s="450"/>
    </row>
    <row r="29822" spans="6:6" x14ac:dyDescent="0.2">
      <c r="F29822" s="450"/>
    </row>
    <row r="29823" spans="6:6" x14ac:dyDescent="0.2">
      <c r="F29823" s="450"/>
    </row>
    <row r="29824" spans="6:6" x14ac:dyDescent="0.2">
      <c r="F29824" s="450"/>
    </row>
    <row r="29825" spans="6:6" x14ac:dyDescent="0.2">
      <c r="F29825" s="450"/>
    </row>
    <row r="29826" spans="6:6" x14ac:dyDescent="0.2">
      <c r="F29826" s="450"/>
    </row>
    <row r="29827" spans="6:6" x14ac:dyDescent="0.2">
      <c r="F29827" s="450"/>
    </row>
    <row r="29828" spans="6:6" x14ac:dyDescent="0.2">
      <c r="F29828" s="450"/>
    </row>
    <row r="29829" spans="6:6" x14ac:dyDescent="0.2">
      <c r="F29829" s="450"/>
    </row>
    <row r="29830" spans="6:6" x14ac:dyDescent="0.2">
      <c r="F29830" s="450"/>
    </row>
    <row r="29831" spans="6:6" x14ac:dyDescent="0.2">
      <c r="F29831" s="450"/>
    </row>
    <row r="29832" spans="6:6" x14ac:dyDescent="0.2">
      <c r="F29832" s="450"/>
    </row>
    <row r="29833" spans="6:6" x14ac:dyDescent="0.2">
      <c r="F29833" s="450"/>
    </row>
    <row r="29834" spans="6:6" x14ac:dyDescent="0.2">
      <c r="F29834" s="450"/>
    </row>
    <row r="29835" spans="6:6" x14ac:dyDescent="0.2">
      <c r="F29835" s="450"/>
    </row>
    <row r="29836" spans="6:6" x14ac:dyDescent="0.2">
      <c r="F29836" s="450"/>
    </row>
    <row r="29837" spans="6:6" x14ac:dyDescent="0.2">
      <c r="F29837" s="450"/>
    </row>
    <row r="29838" spans="6:6" x14ac:dyDescent="0.2">
      <c r="F29838" s="450"/>
    </row>
    <row r="29839" spans="6:6" x14ac:dyDescent="0.2">
      <c r="F29839" s="450"/>
    </row>
    <row r="29840" spans="6:6" x14ac:dyDescent="0.2">
      <c r="F29840" s="450"/>
    </row>
    <row r="29841" spans="6:6" x14ac:dyDescent="0.2">
      <c r="F29841" s="450"/>
    </row>
    <row r="29842" spans="6:6" x14ac:dyDescent="0.2">
      <c r="F29842" s="450"/>
    </row>
    <row r="29843" spans="6:6" x14ac:dyDescent="0.2">
      <c r="F29843" s="450"/>
    </row>
    <row r="29844" spans="6:6" x14ac:dyDescent="0.2">
      <c r="F29844" s="450"/>
    </row>
    <row r="29845" spans="6:6" x14ac:dyDescent="0.2">
      <c r="F29845" s="450"/>
    </row>
    <row r="29846" spans="6:6" x14ac:dyDescent="0.2">
      <c r="F29846" s="450"/>
    </row>
    <row r="29847" spans="6:6" x14ac:dyDescent="0.2">
      <c r="F29847" s="450"/>
    </row>
    <row r="29848" spans="6:6" x14ac:dyDescent="0.2">
      <c r="F29848" s="450"/>
    </row>
    <row r="29849" spans="6:6" x14ac:dyDescent="0.2">
      <c r="F29849" s="450"/>
    </row>
    <row r="29850" spans="6:6" x14ac:dyDescent="0.2">
      <c r="F29850" s="450"/>
    </row>
    <row r="29851" spans="6:6" x14ac:dyDescent="0.2">
      <c r="F29851" s="450"/>
    </row>
    <row r="29852" spans="6:6" x14ac:dyDescent="0.2">
      <c r="F29852" s="450"/>
    </row>
    <row r="29853" spans="6:6" x14ac:dyDescent="0.2">
      <c r="F29853" s="450"/>
    </row>
    <row r="29854" spans="6:6" x14ac:dyDescent="0.2">
      <c r="F29854" s="450"/>
    </row>
    <row r="29855" spans="6:6" x14ac:dyDescent="0.2">
      <c r="F29855" s="450"/>
    </row>
    <row r="29856" spans="6:6" x14ac:dyDescent="0.2">
      <c r="F29856" s="450"/>
    </row>
    <row r="29857" spans="6:6" x14ac:dyDescent="0.2">
      <c r="F29857" s="450"/>
    </row>
    <row r="29858" spans="6:6" x14ac:dyDescent="0.2">
      <c r="F29858" s="450"/>
    </row>
    <row r="29859" spans="6:6" x14ac:dyDescent="0.2">
      <c r="F29859" s="450"/>
    </row>
    <row r="29860" spans="6:6" x14ac:dyDescent="0.2">
      <c r="F29860" s="450"/>
    </row>
    <row r="29861" spans="6:6" x14ac:dyDescent="0.2">
      <c r="F29861" s="450"/>
    </row>
    <row r="29862" spans="6:6" x14ac:dyDescent="0.2">
      <c r="F29862" s="450"/>
    </row>
    <row r="29863" spans="6:6" x14ac:dyDescent="0.2">
      <c r="F29863" s="450"/>
    </row>
    <row r="29864" spans="6:6" x14ac:dyDescent="0.2">
      <c r="F29864" s="450"/>
    </row>
    <row r="29865" spans="6:6" x14ac:dyDescent="0.2">
      <c r="F29865" s="450"/>
    </row>
    <row r="29866" spans="6:6" x14ac:dyDescent="0.2">
      <c r="F29866" s="450"/>
    </row>
    <row r="29867" spans="6:6" x14ac:dyDescent="0.2">
      <c r="F29867" s="450"/>
    </row>
    <row r="29868" spans="6:6" x14ac:dyDescent="0.2">
      <c r="F29868" s="450"/>
    </row>
    <row r="29869" spans="6:6" x14ac:dyDescent="0.2">
      <c r="F29869" s="450"/>
    </row>
    <row r="29870" spans="6:6" x14ac:dyDescent="0.2">
      <c r="F29870" s="450"/>
    </row>
    <row r="29871" spans="6:6" x14ac:dyDescent="0.2">
      <c r="F29871" s="450"/>
    </row>
    <row r="29872" spans="6:6" x14ac:dyDescent="0.2">
      <c r="F29872" s="450"/>
    </row>
    <row r="29873" spans="6:6" x14ac:dyDescent="0.2">
      <c r="F29873" s="450"/>
    </row>
    <row r="29874" spans="6:6" x14ac:dyDescent="0.2">
      <c r="F29874" s="450"/>
    </row>
    <row r="29875" spans="6:6" x14ac:dyDescent="0.2">
      <c r="F29875" s="450"/>
    </row>
    <row r="29876" spans="6:6" x14ac:dyDescent="0.2">
      <c r="F29876" s="450"/>
    </row>
    <row r="29877" spans="6:6" x14ac:dyDescent="0.2">
      <c r="F29877" s="450"/>
    </row>
    <row r="29878" spans="6:6" x14ac:dyDescent="0.2">
      <c r="F29878" s="450"/>
    </row>
    <row r="29879" spans="6:6" x14ac:dyDescent="0.2">
      <c r="F29879" s="450"/>
    </row>
    <row r="29880" spans="6:6" x14ac:dyDescent="0.2">
      <c r="F29880" s="450"/>
    </row>
    <row r="29881" spans="6:6" x14ac:dyDescent="0.2">
      <c r="F29881" s="450"/>
    </row>
    <row r="29882" spans="6:6" x14ac:dyDescent="0.2">
      <c r="F29882" s="450"/>
    </row>
    <row r="29883" spans="6:6" x14ac:dyDescent="0.2">
      <c r="F29883" s="450"/>
    </row>
    <row r="29884" spans="6:6" x14ac:dyDescent="0.2">
      <c r="F29884" s="450"/>
    </row>
    <row r="29885" spans="6:6" x14ac:dyDescent="0.2">
      <c r="F29885" s="450"/>
    </row>
    <row r="29886" spans="6:6" x14ac:dyDescent="0.2">
      <c r="F29886" s="450"/>
    </row>
    <row r="29887" spans="6:6" x14ac:dyDescent="0.2">
      <c r="F29887" s="450"/>
    </row>
    <row r="29888" spans="6:6" x14ac:dyDescent="0.2">
      <c r="F29888" s="450"/>
    </row>
    <row r="29889" spans="6:6" x14ac:dyDescent="0.2">
      <c r="F29889" s="450"/>
    </row>
    <row r="29890" spans="6:6" x14ac:dyDescent="0.2">
      <c r="F29890" s="450"/>
    </row>
    <row r="29891" spans="6:6" x14ac:dyDescent="0.2">
      <c r="F29891" s="450"/>
    </row>
    <row r="29892" spans="6:6" x14ac:dyDescent="0.2">
      <c r="F29892" s="450"/>
    </row>
    <row r="29893" spans="6:6" x14ac:dyDescent="0.2">
      <c r="F29893" s="450"/>
    </row>
    <row r="29894" spans="6:6" x14ac:dyDescent="0.2">
      <c r="F29894" s="450"/>
    </row>
    <row r="29895" spans="6:6" x14ac:dyDescent="0.2">
      <c r="F29895" s="450"/>
    </row>
    <row r="29896" spans="6:6" x14ac:dyDescent="0.2">
      <c r="F29896" s="450"/>
    </row>
    <row r="29897" spans="6:6" x14ac:dyDescent="0.2">
      <c r="F29897" s="450"/>
    </row>
    <row r="29898" spans="6:6" x14ac:dyDescent="0.2">
      <c r="F29898" s="450"/>
    </row>
    <row r="29899" spans="6:6" x14ac:dyDescent="0.2">
      <c r="F29899" s="450"/>
    </row>
    <row r="29900" spans="6:6" x14ac:dyDescent="0.2">
      <c r="F29900" s="450"/>
    </row>
    <row r="29901" spans="6:6" x14ac:dyDescent="0.2">
      <c r="F29901" s="450"/>
    </row>
    <row r="29902" spans="6:6" x14ac:dyDescent="0.2">
      <c r="F29902" s="450"/>
    </row>
    <row r="29903" spans="6:6" x14ac:dyDescent="0.2">
      <c r="F29903" s="450"/>
    </row>
    <row r="29904" spans="6:6" x14ac:dyDescent="0.2">
      <c r="F29904" s="450"/>
    </row>
    <row r="29905" spans="6:6" x14ac:dyDescent="0.2">
      <c r="F29905" s="450"/>
    </row>
    <row r="29906" spans="6:6" x14ac:dyDescent="0.2">
      <c r="F29906" s="450"/>
    </row>
    <row r="29907" spans="6:6" x14ac:dyDescent="0.2">
      <c r="F29907" s="450"/>
    </row>
    <row r="29908" spans="6:6" x14ac:dyDescent="0.2">
      <c r="F29908" s="450"/>
    </row>
    <row r="29909" spans="6:6" x14ac:dyDescent="0.2">
      <c r="F29909" s="450"/>
    </row>
    <row r="29910" spans="6:6" x14ac:dyDescent="0.2">
      <c r="F29910" s="450"/>
    </row>
    <row r="29911" spans="6:6" x14ac:dyDescent="0.2">
      <c r="F29911" s="450"/>
    </row>
    <row r="29912" spans="6:6" x14ac:dyDescent="0.2">
      <c r="F29912" s="450"/>
    </row>
    <row r="29913" spans="6:6" x14ac:dyDescent="0.2">
      <c r="F29913" s="450"/>
    </row>
    <row r="29914" spans="6:6" x14ac:dyDescent="0.2">
      <c r="F29914" s="450"/>
    </row>
    <row r="29915" spans="6:6" x14ac:dyDescent="0.2">
      <c r="F29915" s="450"/>
    </row>
    <row r="29916" spans="6:6" x14ac:dyDescent="0.2">
      <c r="F29916" s="450"/>
    </row>
    <row r="29917" spans="6:6" x14ac:dyDescent="0.2">
      <c r="F29917" s="450"/>
    </row>
    <row r="29918" spans="6:6" x14ac:dyDescent="0.2">
      <c r="F29918" s="450"/>
    </row>
    <row r="29919" spans="6:6" x14ac:dyDescent="0.2">
      <c r="F29919" s="450"/>
    </row>
    <row r="29920" spans="6:6" x14ac:dyDescent="0.2">
      <c r="F29920" s="450"/>
    </row>
    <row r="29921" spans="6:6" x14ac:dyDescent="0.2">
      <c r="F29921" s="450"/>
    </row>
    <row r="29922" spans="6:6" x14ac:dyDescent="0.2">
      <c r="F29922" s="450"/>
    </row>
    <row r="29923" spans="6:6" x14ac:dyDescent="0.2">
      <c r="F29923" s="450"/>
    </row>
    <row r="29924" spans="6:6" x14ac:dyDescent="0.2">
      <c r="F29924" s="450"/>
    </row>
    <row r="29925" spans="6:6" x14ac:dyDescent="0.2">
      <c r="F29925" s="450"/>
    </row>
    <row r="29926" spans="6:6" x14ac:dyDescent="0.2">
      <c r="F29926" s="450"/>
    </row>
    <row r="29927" spans="6:6" x14ac:dyDescent="0.2">
      <c r="F29927" s="450"/>
    </row>
    <row r="29928" spans="6:6" x14ac:dyDescent="0.2">
      <c r="F29928" s="450"/>
    </row>
    <row r="29929" spans="6:6" x14ac:dyDescent="0.2">
      <c r="F29929" s="450"/>
    </row>
    <row r="29930" spans="6:6" x14ac:dyDescent="0.2">
      <c r="F29930" s="450"/>
    </row>
    <row r="29931" spans="6:6" x14ac:dyDescent="0.2">
      <c r="F29931" s="450"/>
    </row>
    <row r="29932" spans="6:6" x14ac:dyDescent="0.2">
      <c r="F29932" s="450"/>
    </row>
    <row r="29933" spans="6:6" x14ac:dyDescent="0.2">
      <c r="F29933" s="450"/>
    </row>
    <row r="29934" spans="6:6" x14ac:dyDescent="0.2">
      <c r="F29934" s="450"/>
    </row>
    <row r="29935" spans="6:6" x14ac:dyDescent="0.2">
      <c r="F29935" s="450"/>
    </row>
    <row r="29936" spans="6:6" x14ac:dyDescent="0.2">
      <c r="F29936" s="450"/>
    </row>
    <row r="29937" spans="6:6" x14ac:dyDescent="0.2">
      <c r="F29937" s="450"/>
    </row>
    <row r="29938" spans="6:6" x14ac:dyDescent="0.2">
      <c r="F29938" s="450"/>
    </row>
    <row r="29939" spans="6:6" x14ac:dyDescent="0.2">
      <c r="F29939" s="450"/>
    </row>
    <row r="29940" spans="6:6" x14ac:dyDescent="0.2">
      <c r="F29940" s="450"/>
    </row>
    <row r="29941" spans="6:6" x14ac:dyDescent="0.2">
      <c r="F29941" s="450"/>
    </row>
    <row r="29942" spans="6:6" x14ac:dyDescent="0.2">
      <c r="F29942" s="450"/>
    </row>
    <row r="29943" spans="6:6" x14ac:dyDescent="0.2">
      <c r="F29943" s="450"/>
    </row>
    <row r="29944" spans="6:6" x14ac:dyDescent="0.2">
      <c r="F29944" s="450"/>
    </row>
    <row r="29945" spans="6:6" x14ac:dyDescent="0.2">
      <c r="F29945" s="450"/>
    </row>
    <row r="29946" spans="6:6" x14ac:dyDescent="0.2">
      <c r="F29946" s="450"/>
    </row>
    <row r="29947" spans="6:6" x14ac:dyDescent="0.2">
      <c r="F29947" s="450"/>
    </row>
    <row r="29948" spans="6:6" x14ac:dyDescent="0.2">
      <c r="F29948" s="450"/>
    </row>
    <row r="29949" spans="6:6" x14ac:dyDescent="0.2">
      <c r="F29949" s="450"/>
    </row>
    <row r="29950" spans="6:6" x14ac:dyDescent="0.2">
      <c r="F29950" s="450"/>
    </row>
    <row r="29951" spans="6:6" x14ac:dyDescent="0.2">
      <c r="F29951" s="450"/>
    </row>
    <row r="29952" spans="6:6" x14ac:dyDescent="0.2">
      <c r="F29952" s="450"/>
    </row>
    <row r="29953" spans="6:6" x14ac:dyDescent="0.2">
      <c r="F29953" s="450"/>
    </row>
    <row r="29954" spans="6:6" x14ac:dyDescent="0.2">
      <c r="F29954" s="450"/>
    </row>
    <row r="29955" spans="6:6" x14ac:dyDescent="0.2">
      <c r="F29955" s="450"/>
    </row>
    <row r="29956" spans="6:6" x14ac:dyDescent="0.2">
      <c r="F29956" s="450"/>
    </row>
    <row r="29957" spans="6:6" x14ac:dyDescent="0.2">
      <c r="F29957" s="450"/>
    </row>
    <row r="29958" spans="6:6" x14ac:dyDescent="0.2">
      <c r="F29958" s="450"/>
    </row>
    <row r="29959" spans="6:6" x14ac:dyDescent="0.2">
      <c r="F29959" s="450"/>
    </row>
    <row r="29960" spans="6:6" x14ac:dyDescent="0.2">
      <c r="F29960" s="450"/>
    </row>
    <row r="29961" spans="6:6" x14ac:dyDescent="0.2">
      <c r="F29961" s="450"/>
    </row>
    <row r="29962" spans="6:6" x14ac:dyDescent="0.2">
      <c r="F29962" s="450"/>
    </row>
    <row r="29963" spans="6:6" x14ac:dyDescent="0.2">
      <c r="F29963" s="450"/>
    </row>
    <row r="29964" spans="6:6" x14ac:dyDescent="0.2">
      <c r="F29964" s="450"/>
    </row>
    <row r="29965" spans="6:6" x14ac:dyDescent="0.2">
      <c r="F29965" s="450"/>
    </row>
    <row r="29966" spans="6:6" x14ac:dyDescent="0.2">
      <c r="F29966" s="450"/>
    </row>
    <row r="29967" spans="6:6" x14ac:dyDescent="0.2">
      <c r="F29967" s="450"/>
    </row>
    <row r="29968" spans="6:6" x14ac:dyDescent="0.2">
      <c r="F29968" s="450"/>
    </row>
    <row r="29969" spans="6:6" x14ac:dyDescent="0.2">
      <c r="F29969" s="450"/>
    </row>
    <row r="29970" spans="6:6" x14ac:dyDescent="0.2">
      <c r="F29970" s="450"/>
    </row>
    <row r="29971" spans="6:6" x14ac:dyDescent="0.2">
      <c r="F29971" s="450"/>
    </row>
    <row r="29972" spans="6:6" x14ac:dyDescent="0.2">
      <c r="F29972" s="450"/>
    </row>
    <row r="29973" spans="6:6" x14ac:dyDescent="0.2">
      <c r="F29973" s="450"/>
    </row>
    <row r="29974" spans="6:6" x14ac:dyDescent="0.2">
      <c r="F29974" s="450"/>
    </row>
    <row r="29975" spans="6:6" x14ac:dyDescent="0.2">
      <c r="F29975" s="450"/>
    </row>
    <row r="29976" spans="6:6" x14ac:dyDescent="0.2">
      <c r="F29976" s="450"/>
    </row>
    <row r="29977" spans="6:6" x14ac:dyDescent="0.2">
      <c r="F29977" s="450"/>
    </row>
    <row r="29978" spans="6:6" x14ac:dyDescent="0.2">
      <c r="F29978" s="450"/>
    </row>
    <row r="29979" spans="6:6" x14ac:dyDescent="0.2">
      <c r="F29979" s="450"/>
    </row>
    <row r="29980" spans="6:6" x14ac:dyDescent="0.2">
      <c r="F29980" s="450"/>
    </row>
    <row r="29981" spans="6:6" x14ac:dyDescent="0.2">
      <c r="F29981" s="450"/>
    </row>
    <row r="29982" spans="6:6" x14ac:dyDescent="0.2">
      <c r="F29982" s="450"/>
    </row>
    <row r="29983" spans="6:6" x14ac:dyDescent="0.2">
      <c r="F29983" s="450"/>
    </row>
    <row r="29984" spans="6:6" x14ac:dyDescent="0.2">
      <c r="F29984" s="450"/>
    </row>
    <row r="29985" spans="6:6" x14ac:dyDescent="0.2">
      <c r="F29985" s="450"/>
    </row>
    <row r="29986" spans="6:6" x14ac:dyDescent="0.2">
      <c r="F29986" s="450"/>
    </row>
    <row r="29987" spans="6:6" x14ac:dyDescent="0.2">
      <c r="F29987" s="450"/>
    </row>
    <row r="29988" spans="6:6" x14ac:dyDescent="0.2">
      <c r="F29988" s="450"/>
    </row>
    <row r="29989" spans="6:6" x14ac:dyDescent="0.2">
      <c r="F29989" s="450"/>
    </row>
    <row r="29990" spans="6:6" x14ac:dyDescent="0.2">
      <c r="F29990" s="450"/>
    </row>
    <row r="29991" spans="6:6" x14ac:dyDescent="0.2">
      <c r="F29991" s="450"/>
    </row>
    <row r="29992" spans="6:6" x14ac:dyDescent="0.2">
      <c r="F29992" s="450"/>
    </row>
    <row r="29993" spans="6:6" x14ac:dyDescent="0.2">
      <c r="F29993" s="450"/>
    </row>
    <row r="29994" spans="6:6" x14ac:dyDescent="0.2">
      <c r="F29994" s="450"/>
    </row>
    <row r="29995" spans="6:6" x14ac:dyDescent="0.2">
      <c r="F29995" s="450"/>
    </row>
    <row r="29996" spans="6:6" x14ac:dyDescent="0.2">
      <c r="F29996" s="450"/>
    </row>
    <row r="29997" spans="6:6" x14ac:dyDescent="0.2">
      <c r="F29997" s="450"/>
    </row>
    <row r="29998" spans="6:6" x14ac:dyDescent="0.2">
      <c r="F29998" s="450"/>
    </row>
    <row r="29999" spans="6:6" x14ac:dyDescent="0.2">
      <c r="F29999" s="450"/>
    </row>
    <row r="30000" spans="6:6" x14ac:dyDescent="0.2">
      <c r="F30000" s="450"/>
    </row>
    <row r="30001" spans="6:6" x14ac:dyDescent="0.2">
      <c r="F30001" s="450"/>
    </row>
    <row r="30002" spans="6:6" x14ac:dyDescent="0.2">
      <c r="F30002" s="450"/>
    </row>
    <row r="30003" spans="6:6" x14ac:dyDescent="0.2">
      <c r="F30003" s="450"/>
    </row>
    <row r="30004" spans="6:6" x14ac:dyDescent="0.2">
      <c r="F30004" s="450"/>
    </row>
    <row r="30005" spans="6:6" x14ac:dyDescent="0.2">
      <c r="F30005" s="450"/>
    </row>
    <row r="30006" spans="6:6" x14ac:dyDescent="0.2">
      <c r="F30006" s="450"/>
    </row>
    <row r="30007" spans="6:6" x14ac:dyDescent="0.2">
      <c r="F30007" s="450"/>
    </row>
    <row r="30008" spans="6:6" x14ac:dyDescent="0.2">
      <c r="F30008" s="450"/>
    </row>
    <row r="30009" spans="6:6" x14ac:dyDescent="0.2">
      <c r="F30009" s="450"/>
    </row>
    <row r="30010" spans="6:6" x14ac:dyDescent="0.2">
      <c r="F30010" s="450"/>
    </row>
    <row r="30011" spans="6:6" x14ac:dyDescent="0.2">
      <c r="F30011" s="450"/>
    </row>
    <row r="30012" spans="6:6" x14ac:dyDescent="0.2">
      <c r="F30012" s="450"/>
    </row>
    <row r="30013" spans="6:6" x14ac:dyDescent="0.2">
      <c r="F30013" s="450"/>
    </row>
    <row r="30014" spans="6:6" x14ac:dyDescent="0.2">
      <c r="F30014" s="450"/>
    </row>
    <row r="30015" spans="6:6" x14ac:dyDescent="0.2">
      <c r="F30015" s="450"/>
    </row>
    <row r="30016" spans="6:6" x14ac:dyDescent="0.2">
      <c r="F30016" s="450"/>
    </row>
    <row r="30017" spans="6:6" x14ac:dyDescent="0.2">
      <c r="F30017" s="450"/>
    </row>
    <row r="30018" spans="6:6" x14ac:dyDescent="0.2">
      <c r="F30018" s="450"/>
    </row>
    <row r="30019" spans="6:6" x14ac:dyDescent="0.2">
      <c r="F30019" s="450"/>
    </row>
    <row r="30020" spans="6:6" x14ac:dyDescent="0.2">
      <c r="F30020" s="450"/>
    </row>
    <row r="30021" spans="6:6" x14ac:dyDescent="0.2">
      <c r="F30021" s="450"/>
    </row>
    <row r="30022" spans="6:6" x14ac:dyDescent="0.2">
      <c r="F30022" s="450"/>
    </row>
    <row r="30023" spans="6:6" x14ac:dyDescent="0.2">
      <c r="F30023" s="450"/>
    </row>
    <row r="30024" spans="6:6" x14ac:dyDescent="0.2">
      <c r="F30024" s="450"/>
    </row>
    <row r="30025" spans="6:6" x14ac:dyDescent="0.2">
      <c r="F30025" s="450"/>
    </row>
    <row r="30026" spans="6:6" x14ac:dyDescent="0.2">
      <c r="F30026" s="450"/>
    </row>
    <row r="30027" spans="6:6" x14ac:dyDescent="0.2">
      <c r="F30027" s="450"/>
    </row>
    <row r="30028" spans="6:6" x14ac:dyDescent="0.2">
      <c r="F30028" s="450"/>
    </row>
    <row r="30029" spans="6:6" x14ac:dyDescent="0.2">
      <c r="F30029" s="450"/>
    </row>
    <row r="30030" spans="6:6" x14ac:dyDescent="0.2">
      <c r="F30030" s="450"/>
    </row>
    <row r="30031" spans="6:6" x14ac:dyDescent="0.2">
      <c r="F30031" s="450"/>
    </row>
    <row r="30032" spans="6:6" x14ac:dyDescent="0.2">
      <c r="F30032" s="450"/>
    </row>
    <row r="30033" spans="6:6" x14ac:dyDescent="0.2">
      <c r="F30033" s="450"/>
    </row>
    <row r="30034" spans="6:6" x14ac:dyDescent="0.2">
      <c r="F30034" s="450"/>
    </row>
    <row r="30035" spans="6:6" x14ac:dyDescent="0.2">
      <c r="F30035" s="450"/>
    </row>
    <row r="30036" spans="6:6" x14ac:dyDescent="0.2">
      <c r="F30036" s="450"/>
    </row>
    <row r="30037" spans="6:6" x14ac:dyDescent="0.2">
      <c r="F30037" s="450"/>
    </row>
    <row r="30038" spans="6:6" x14ac:dyDescent="0.2">
      <c r="F30038" s="450"/>
    </row>
    <row r="30039" spans="6:6" x14ac:dyDescent="0.2">
      <c r="F30039" s="450"/>
    </row>
    <row r="30040" spans="6:6" x14ac:dyDescent="0.2">
      <c r="F30040" s="450"/>
    </row>
    <row r="30041" spans="6:6" x14ac:dyDescent="0.2">
      <c r="F30041" s="450"/>
    </row>
    <row r="30042" spans="6:6" x14ac:dyDescent="0.2">
      <c r="F30042" s="450"/>
    </row>
    <row r="30043" spans="6:6" x14ac:dyDescent="0.2">
      <c r="F30043" s="450"/>
    </row>
    <row r="30044" spans="6:6" x14ac:dyDescent="0.2">
      <c r="F30044" s="450"/>
    </row>
    <row r="30045" spans="6:6" x14ac:dyDescent="0.2">
      <c r="F30045" s="450"/>
    </row>
    <row r="30046" spans="6:6" x14ac:dyDescent="0.2">
      <c r="F30046" s="450"/>
    </row>
    <row r="30047" spans="6:6" x14ac:dyDescent="0.2">
      <c r="F30047" s="450"/>
    </row>
    <row r="30048" spans="6:6" x14ac:dyDescent="0.2">
      <c r="F30048" s="450"/>
    </row>
    <row r="30049" spans="6:6" x14ac:dyDescent="0.2">
      <c r="F30049" s="450"/>
    </row>
    <row r="30050" spans="6:6" x14ac:dyDescent="0.2">
      <c r="F30050" s="450"/>
    </row>
    <row r="30051" spans="6:6" x14ac:dyDescent="0.2">
      <c r="F30051" s="450"/>
    </row>
    <row r="30052" spans="6:6" x14ac:dyDescent="0.2">
      <c r="F30052" s="450"/>
    </row>
    <row r="30053" spans="6:6" x14ac:dyDescent="0.2">
      <c r="F30053" s="450"/>
    </row>
    <row r="30054" spans="6:6" x14ac:dyDescent="0.2">
      <c r="F30054" s="450"/>
    </row>
    <row r="30055" spans="6:6" x14ac:dyDescent="0.2">
      <c r="F30055" s="450"/>
    </row>
    <row r="30056" spans="6:6" x14ac:dyDescent="0.2">
      <c r="F30056" s="450"/>
    </row>
    <row r="30057" spans="6:6" x14ac:dyDescent="0.2">
      <c r="F30057" s="450"/>
    </row>
    <row r="30058" spans="6:6" x14ac:dyDescent="0.2">
      <c r="F30058" s="450"/>
    </row>
    <row r="30059" spans="6:6" x14ac:dyDescent="0.2">
      <c r="F30059" s="450"/>
    </row>
    <row r="30060" spans="6:6" x14ac:dyDescent="0.2">
      <c r="F30060" s="450"/>
    </row>
    <row r="30061" spans="6:6" x14ac:dyDescent="0.2">
      <c r="F30061" s="450"/>
    </row>
    <row r="30062" spans="6:6" x14ac:dyDescent="0.2">
      <c r="F30062" s="450"/>
    </row>
    <row r="30063" spans="6:6" x14ac:dyDescent="0.2">
      <c r="F30063" s="450"/>
    </row>
    <row r="30064" spans="6:6" x14ac:dyDescent="0.2">
      <c r="F30064" s="450"/>
    </row>
    <row r="30065" spans="6:6" x14ac:dyDescent="0.2">
      <c r="F30065" s="450"/>
    </row>
    <row r="30066" spans="6:6" x14ac:dyDescent="0.2">
      <c r="F30066" s="450"/>
    </row>
    <row r="30067" spans="6:6" x14ac:dyDescent="0.2">
      <c r="F30067" s="450"/>
    </row>
    <row r="30068" spans="6:6" x14ac:dyDescent="0.2">
      <c r="F30068" s="450"/>
    </row>
    <row r="30069" spans="6:6" x14ac:dyDescent="0.2">
      <c r="F30069" s="450"/>
    </row>
    <row r="30070" spans="6:6" x14ac:dyDescent="0.2">
      <c r="F30070" s="450"/>
    </row>
    <row r="30071" spans="6:6" x14ac:dyDescent="0.2">
      <c r="F30071" s="450"/>
    </row>
    <row r="30072" spans="6:6" x14ac:dyDescent="0.2">
      <c r="F30072" s="450"/>
    </row>
    <row r="30073" spans="6:6" x14ac:dyDescent="0.2">
      <c r="F30073" s="450"/>
    </row>
    <row r="30074" spans="6:6" x14ac:dyDescent="0.2">
      <c r="F30074" s="450"/>
    </row>
    <row r="30075" spans="6:6" x14ac:dyDescent="0.2">
      <c r="F30075" s="450"/>
    </row>
    <row r="30076" spans="6:6" x14ac:dyDescent="0.2">
      <c r="F30076" s="450"/>
    </row>
    <row r="30077" spans="6:6" x14ac:dyDescent="0.2">
      <c r="F30077" s="450"/>
    </row>
    <row r="30078" spans="6:6" x14ac:dyDescent="0.2">
      <c r="F30078" s="450"/>
    </row>
    <row r="30079" spans="6:6" x14ac:dyDescent="0.2">
      <c r="F30079" s="450"/>
    </row>
    <row r="30080" spans="6:6" x14ac:dyDescent="0.2">
      <c r="F30080" s="450"/>
    </row>
    <row r="30081" spans="6:6" x14ac:dyDescent="0.2">
      <c r="F30081" s="450"/>
    </row>
    <row r="30082" spans="6:6" x14ac:dyDescent="0.2">
      <c r="F30082" s="450"/>
    </row>
    <row r="30083" spans="6:6" x14ac:dyDescent="0.2">
      <c r="F30083" s="450"/>
    </row>
    <row r="30084" spans="6:6" x14ac:dyDescent="0.2">
      <c r="F30084" s="450"/>
    </row>
    <row r="30085" spans="6:6" x14ac:dyDescent="0.2">
      <c r="F30085" s="450"/>
    </row>
    <row r="30086" spans="6:6" x14ac:dyDescent="0.2">
      <c r="F30086" s="450"/>
    </row>
    <row r="30087" spans="6:6" x14ac:dyDescent="0.2">
      <c r="F30087" s="450"/>
    </row>
    <row r="30088" spans="6:6" x14ac:dyDescent="0.2">
      <c r="F30088" s="450"/>
    </row>
    <row r="30089" spans="6:6" x14ac:dyDescent="0.2">
      <c r="F30089" s="450"/>
    </row>
    <row r="30090" spans="6:6" x14ac:dyDescent="0.2">
      <c r="F30090" s="450"/>
    </row>
    <row r="30091" spans="6:6" x14ac:dyDescent="0.2">
      <c r="F30091" s="450"/>
    </row>
    <row r="30092" spans="6:6" x14ac:dyDescent="0.2">
      <c r="F30092" s="450"/>
    </row>
    <row r="30093" spans="6:6" x14ac:dyDescent="0.2">
      <c r="F30093" s="450"/>
    </row>
    <row r="30094" spans="6:6" x14ac:dyDescent="0.2">
      <c r="F30094" s="450"/>
    </row>
    <row r="30095" spans="6:6" x14ac:dyDescent="0.2">
      <c r="F30095" s="450"/>
    </row>
    <row r="30096" spans="6:6" x14ac:dyDescent="0.2">
      <c r="F30096" s="450"/>
    </row>
    <row r="30097" spans="6:6" x14ac:dyDescent="0.2">
      <c r="F30097" s="450"/>
    </row>
    <row r="30098" spans="6:6" x14ac:dyDescent="0.2">
      <c r="F30098" s="450"/>
    </row>
    <row r="30099" spans="6:6" x14ac:dyDescent="0.2">
      <c r="F30099" s="450"/>
    </row>
    <row r="30100" spans="6:6" x14ac:dyDescent="0.2">
      <c r="F30100" s="450"/>
    </row>
    <row r="30101" spans="6:6" x14ac:dyDescent="0.2">
      <c r="F30101" s="450"/>
    </row>
    <row r="30102" spans="6:6" x14ac:dyDescent="0.2">
      <c r="F30102" s="450"/>
    </row>
    <row r="30103" spans="6:6" x14ac:dyDescent="0.2">
      <c r="F30103" s="450"/>
    </row>
    <row r="30104" spans="6:6" x14ac:dyDescent="0.2">
      <c r="F30104" s="450"/>
    </row>
    <row r="30105" spans="6:6" x14ac:dyDescent="0.2">
      <c r="F30105" s="450"/>
    </row>
    <row r="30106" spans="6:6" x14ac:dyDescent="0.2">
      <c r="F30106" s="450"/>
    </row>
    <row r="30107" spans="6:6" x14ac:dyDescent="0.2">
      <c r="F30107" s="450"/>
    </row>
    <row r="30108" spans="6:6" x14ac:dyDescent="0.2">
      <c r="F30108" s="450"/>
    </row>
    <row r="30109" spans="6:6" x14ac:dyDescent="0.2">
      <c r="F30109" s="450"/>
    </row>
    <row r="30110" spans="6:6" x14ac:dyDescent="0.2">
      <c r="F30110" s="450"/>
    </row>
    <row r="30111" spans="6:6" x14ac:dyDescent="0.2">
      <c r="F30111" s="450"/>
    </row>
    <row r="30112" spans="6:6" x14ac:dyDescent="0.2">
      <c r="F30112" s="450"/>
    </row>
    <row r="30113" spans="6:6" x14ac:dyDescent="0.2">
      <c r="F30113" s="450"/>
    </row>
    <row r="30114" spans="6:6" x14ac:dyDescent="0.2">
      <c r="F30114" s="450"/>
    </row>
    <row r="30115" spans="6:6" x14ac:dyDescent="0.2">
      <c r="F30115" s="450"/>
    </row>
    <row r="30116" spans="6:6" x14ac:dyDescent="0.2">
      <c r="F30116" s="450"/>
    </row>
    <row r="30117" spans="6:6" x14ac:dyDescent="0.2">
      <c r="F30117" s="450"/>
    </row>
    <row r="30118" spans="6:6" x14ac:dyDescent="0.2">
      <c r="F30118" s="450"/>
    </row>
    <row r="30119" spans="6:6" x14ac:dyDescent="0.2">
      <c r="F30119" s="450"/>
    </row>
    <row r="30120" spans="6:6" x14ac:dyDescent="0.2">
      <c r="F30120" s="450"/>
    </row>
    <row r="30121" spans="6:6" x14ac:dyDescent="0.2">
      <c r="F30121" s="450"/>
    </row>
    <row r="30122" spans="6:6" x14ac:dyDescent="0.2">
      <c r="F30122" s="450"/>
    </row>
    <row r="30123" spans="6:6" x14ac:dyDescent="0.2">
      <c r="F30123" s="450"/>
    </row>
    <row r="30124" spans="6:6" x14ac:dyDescent="0.2">
      <c r="F30124" s="450"/>
    </row>
    <row r="30125" spans="6:6" x14ac:dyDescent="0.2">
      <c r="F30125" s="450"/>
    </row>
    <row r="30126" spans="6:6" x14ac:dyDescent="0.2">
      <c r="F30126" s="450"/>
    </row>
    <row r="30127" spans="6:6" x14ac:dyDescent="0.2">
      <c r="F30127" s="450"/>
    </row>
    <row r="30128" spans="6:6" x14ac:dyDescent="0.2">
      <c r="F30128" s="450"/>
    </row>
    <row r="30129" spans="6:6" x14ac:dyDescent="0.2">
      <c r="F30129" s="450"/>
    </row>
    <row r="30130" spans="6:6" x14ac:dyDescent="0.2">
      <c r="F30130" s="450"/>
    </row>
    <row r="30131" spans="6:6" x14ac:dyDescent="0.2">
      <c r="F30131" s="450"/>
    </row>
    <row r="30132" spans="6:6" x14ac:dyDescent="0.2">
      <c r="F30132" s="450"/>
    </row>
    <row r="30133" spans="6:6" x14ac:dyDescent="0.2">
      <c r="F30133" s="450"/>
    </row>
    <row r="30134" spans="6:6" x14ac:dyDescent="0.2">
      <c r="F30134" s="450"/>
    </row>
    <row r="30135" spans="6:6" x14ac:dyDescent="0.2">
      <c r="F30135" s="450"/>
    </row>
    <row r="30136" spans="6:6" x14ac:dyDescent="0.2">
      <c r="F30136" s="450"/>
    </row>
    <row r="30137" spans="6:6" x14ac:dyDescent="0.2">
      <c r="F30137" s="450"/>
    </row>
    <row r="30138" spans="6:6" x14ac:dyDescent="0.2">
      <c r="F30138" s="450"/>
    </row>
    <row r="30139" spans="6:6" x14ac:dyDescent="0.2">
      <c r="F30139" s="450"/>
    </row>
    <row r="30140" spans="6:6" x14ac:dyDescent="0.2">
      <c r="F30140" s="450"/>
    </row>
    <row r="30141" spans="6:6" x14ac:dyDescent="0.2">
      <c r="F30141" s="450"/>
    </row>
    <row r="30142" spans="6:6" x14ac:dyDescent="0.2">
      <c r="F30142" s="450"/>
    </row>
    <row r="30143" spans="6:6" x14ac:dyDescent="0.2">
      <c r="F30143" s="450"/>
    </row>
    <row r="30144" spans="6:6" x14ac:dyDescent="0.2">
      <c r="F30144" s="450"/>
    </row>
    <row r="30145" spans="6:6" x14ac:dyDescent="0.2">
      <c r="F30145" s="450"/>
    </row>
    <row r="30146" spans="6:6" x14ac:dyDescent="0.2">
      <c r="F30146" s="450"/>
    </row>
    <row r="30147" spans="6:6" x14ac:dyDescent="0.2">
      <c r="F30147" s="450"/>
    </row>
    <row r="30148" spans="6:6" x14ac:dyDescent="0.2">
      <c r="F30148" s="450"/>
    </row>
    <row r="30149" spans="6:6" x14ac:dyDescent="0.2">
      <c r="F30149" s="450"/>
    </row>
    <row r="30150" spans="6:6" x14ac:dyDescent="0.2">
      <c r="F30150" s="450"/>
    </row>
    <row r="30151" spans="6:6" x14ac:dyDescent="0.2">
      <c r="F30151" s="450"/>
    </row>
    <row r="30152" spans="6:6" x14ac:dyDescent="0.2">
      <c r="F30152" s="450"/>
    </row>
    <row r="30153" spans="6:6" x14ac:dyDescent="0.2">
      <c r="F30153" s="450"/>
    </row>
    <row r="30154" spans="6:6" x14ac:dyDescent="0.2">
      <c r="F30154" s="450"/>
    </row>
    <row r="30155" spans="6:6" x14ac:dyDescent="0.2">
      <c r="F30155" s="450"/>
    </row>
    <row r="30156" spans="6:6" x14ac:dyDescent="0.2">
      <c r="F30156" s="450"/>
    </row>
    <row r="30157" spans="6:6" x14ac:dyDescent="0.2">
      <c r="F30157" s="450"/>
    </row>
    <row r="30158" spans="6:6" x14ac:dyDescent="0.2">
      <c r="F30158" s="450"/>
    </row>
    <row r="30159" spans="6:6" x14ac:dyDescent="0.2">
      <c r="F30159" s="450"/>
    </row>
    <row r="30160" spans="6:6" x14ac:dyDescent="0.2">
      <c r="F30160" s="450"/>
    </row>
    <row r="30161" spans="6:6" x14ac:dyDescent="0.2">
      <c r="F30161" s="450"/>
    </row>
    <row r="30162" spans="6:6" x14ac:dyDescent="0.2">
      <c r="F30162" s="450"/>
    </row>
    <row r="30163" spans="6:6" x14ac:dyDescent="0.2">
      <c r="F30163" s="450"/>
    </row>
    <row r="30164" spans="6:6" x14ac:dyDescent="0.2">
      <c r="F30164" s="450"/>
    </row>
    <row r="30165" spans="6:6" x14ac:dyDescent="0.2">
      <c r="F30165" s="450"/>
    </row>
    <row r="30166" spans="6:6" x14ac:dyDescent="0.2">
      <c r="F30166" s="450"/>
    </row>
    <row r="30167" spans="6:6" x14ac:dyDescent="0.2">
      <c r="F30167" s="450"/>
    </row>
    <row r="30168" spans="6:6" x14ac:dyDescent="0.2">
      <c r="F30168" s="450"/>
    </row>
    <row r="30169" spans="6:6" x14ac:dyDescent="0.2">
      <c r="F30169" s="450"/>
    </row>
    <row r="30170" spans="6:6" x14ac:dyDescent="0.2">
      <c r="F30170" s="450"/>
    </row>
    <row r="30171" spans="6:6" x14ac:dyDescent="0.2">
      <c r="F30171" s="450"/>
    </row>
    <row r="30172" spans="6:6" x14ac:dyDescent="0.2">
      <c r="F30172" s="450"/>
    </row>
    <row r="30173" spans="6:6" x14ac:dyDescent="0.2">
      <c r="F30173" s="450"/>
    </row>
    <row r="30174" spans="6:6" x14ac:dyDescent="0.2">
      <c r="F30174" s="450"/>
    </row>
    <row r="30175" spans="6:6" x14ac:dyDescent="0.2">
      <c r="F30175" s="450"/>
    </row>
    <row r="30176" spans="6:6" x14ac:dyDescent="0.2">
      <c r="F30176" s="450"/>
    </row>
    <row r="30177" spans="6:6" x14ac:dyDescent="0.2">
      <c r="F30177" s="450"/>
    </row>
    <row r="30178" spans="6:6" x14ac:dyDescent="0.2">
      <c r="F30178" s="450"/>
    </row>
    <row r="30179" spans="6:6" x14ac:dyDescent="0.2">
      <c r="F30179" s="450"/>
    </row>
    <row r="30180" spans="6:6" x14ac:dyDescent="0.2">
      <c r="F30180" s="450"/>
    </row>
    <row r="30181" spans="6:6" x14ac:dyDescent="0.2">
      <c r="F30181" s="450"/>
    </row>
    <row r="30182" spans="6:6" x14ac:dyDescent="0.2">
      <c r="F30182" s="450"/>
    </row>
    <row r="30183" spans="6:6" x14ac:dyDescent="0.2">
      <c r="F30183" s="450"/>
    </row>
    <row r="30184" spans="6:6" x14ac:dyDescent="0.2">
      <c r="F30184" s="450"/>
    </row>
    <row r="30185" spans="6:6" x14ac:dyDescent="0.2">
      <c r="F30185" s="450"/>
    </row>
    <row r="30186" spans="6:6" x14ac:dyDescent="0.2">
      <c r="F30186" s="450"/>
    </row>
    <row r="30187" spans="6:6" x14ac:dyDescent="0.2">
      <c r="F30187" s="450"/>
    </row>
    <row r="30188" spans="6:6" x14ac:dyDescent="0.2">
      <c r="F30188" s="450"/>
    </row>
    <row r="30189" spans="6:6" x14ac:dyDescent="0.2">
      <c r="F30189" s="450"/>
    </row>
    <row r="30190" spans="6:6" x14ac:dyDescent="0.2">
      <c r="F30190" s="450"/>
    </row>
    <row r="30191" spans="6:6" x14ac:dyDescent="0.2">
      <c r="F30191" s="450"/>
    </row>
    <row r="30192" spans="6:6" x14ac:dyDescent="0.2">
      <c r="F30192" s="450"/>
    </row>
    <row r="30193" spans="6:6" x14ac:dyDescent="0.2">
      <c r="F30193" s="450"/>
    </row>
    <row r="30194" spans="6:6" x14ac:dyDescent="0.2">
      <c r="F30194" s="450"/>
    </row>
    <row r="30195" spans="6:6" x14ac:dyDescent="0.2">
      <c r="F30195" s="450"/>
    </row>
    <row r="30196" spans="6:6" x14ac:dyDescent="0.2">
      <c r="F30196" s="450"/>
    </row>
    <row r="30197" spans="6:6" x14ac:dyDescent="0.2">
      <c r="F30197" s="450"/>
    </row>
    <row r="30198" spans="6:6" x14ac:dyDescent="0.2">
      <c r="F30198" s="450"/>
    </row>
    <row r="30199" spans="6:6" x14ac:dyDescent="0.2">
      <c r="F30199" s="450"/>
    </row>
    <row r="30200" spans="6:6" x14ac:dyDescent="0.2">
      <c r="F30200" s="450"/>
    </row>
    <row r="30201" spans="6:6" x14ac:dyDescent="0.2">
      <c r="F30201" s="450"/>
    </row>
    <row r="30202" spans="6:6" x14ac:dyDescent="0.2">
      <c r="F30202" s="450"/>
    </row>
    <row r="30203" spans="6:6" x14ac:dyDescent="0.2">
      <c r="F30203" s="450"/>
    </row>
    <row r="30204" spans="6:6" x14ac:dyDescent="0.2">
      <c r="F30204" s="450"/>
    </row>
    <row r="30205" spans="6:6" x14ac:dyDescent="0.2">
      <c r="F30205" s="450"/>
    </row>
    <row r="30206" spans="6:6" x14ac:dyDescent="0.2">
      <c r="F30206" s="450"/>
    </row>
    <row r="30207" spans="6:6" x14ac:dyDescent="0.2">
      <c r="F30207" s="450"/>
    </row>
    <row r="30208" spans="6:6" x14ac:dyDescent="0.2">
      <c r="F30208" s="450"/>
    </row>
    <row r="30209" spans="6:6" x14ac:dyDescent="0.2">
      <c r="F30209" s="450"/>
    </row>
    <row r="30210" spans="6:6" x14ac:dyDescent="0.2">
      <c r="F30210" s="450"/>
    </row>
    <row r="30211" spans="6:6" x14ac:dyDescent="0.2">
      <c r="F30211" s="450"/>
    </row>
    <row r="30212" spans="6:6" x14ac:dyDescent="0.2">
      <c r="F30212" s="450"/>
    </row>
    <row r="30213" spans="6:6" x14ac:dyDescent="0.2">
      <c r="F30213" s="450"/>
    </row>
    <row r="30214" spans="6:6" x14ac:dyDescent="0.2">
      <c r="F30214" s="450"/>
    </row>
    <row r="30215" spans="6:6" x14ac:dyDescent="0.2">
      <c r="F30215" s="450"/>
    </row>
    <row r="30216" spans="6:6" x14ac:dyDescent="0.2">
      <c r="F30216" s="450"/>
    </row>
    <row r="30217" spans="6:6" x14ac:dyDescent="0.2">
      <c r="F30217" s="450"/>
    </row>
    <row r="30218" spans="6:6" x14ac:dyDescent="0.2">
      <c r="F30218" s="450"/>
    </row>
    <row r="30219" spans="6:6" x14ac:dyDescent="0.2">
      <c r="F30219" s="450"/>
    </row>
    <row r="30220" spans="6:6" x14ac:dyDescent="0.2">
      <c r="F30220" s="450"/>
    </row>
    <row r="30221" spans="6:6" x14ac:dyDescent="0.2">
      <c r="F30221" s="450"/>
    </row>
    <row r="30222" spans="6:6" x14ac:dyDescent="0.2">
      <c r="F30222" s="450"/>
    </row>
    <row r="30223" spans="6:6" x14ac:dyDescent="0.2">
      <c r="F30223" s="450"/>
    </row>
    <row r="30224" spans="6:6" x14ac:dyDescent="0.2">
      <c r="F30224" s="450"/>
    </row>
    <row r="30225" spans="6:6" x14ac:dyDescent="0.2">
      <c r="F30225" s="450"/>
    </row>
    <row r="30226" spans="6:6" x14ac:dyDescent="0.2">
      <c r="F30226" s="450"/>
    </row>
    <row r="30227" spans="6:6" x14ac:dyDescent="0.2">
      <c r="F30227" s="450"/>
    </row>
    <row r="30228" spans="6:6" x14ac:dyDescent="0.2">
      <c r="F30228" s="450"/>
    </row>
    <row r="30229" spans="6:6" x14ac:dyDescent="0.2">
      <c r="F30229" s="450"/>
    </row>
    <row r="30230" spans="6:6" x14ac:dyDescent="0.2">
      <c r="F30230" s="450"/>
    </row>
    <row r="30231" spans="6:6" x14ac:dyDescent="0.2">
      <c r="F30231" s="450"/>
    </row>
    <row r="30232" spans="6:6" x14ac:dyDescent="0.2">
      <c r="F30232" s="450"/>
    </row>
    <row r="30233" spans="6:6" x14ac:dyDescent="0.2">
      <c r="F30233" s="450"/>
    </row>
    <row r="30234" spans="6:6" x14ac:dyDescent="0.2">
      <c r="F30234" s="450"/>
    </row>
    <row r="30235" spans="6:6" x14ac:dyDescent="0.2">
      <c r="F30235" s="450"/>
    </row>
    <row r="30236" spans="6:6" x14ac:dyDescent="0.2">
      <c r="F30236" s="450"/>
    </row>
    <row r="30237" spans="6:6" x14ac:dyDescent="0.2">
      <c r="F30237" s="450"/>
    </row>
    <row r="30238" spans="6:6" x14ac:dyDescent="0.2">
      <c r="F30238" s="450"/>
    </row>
    <row r="30239" spans="6:6" x14ac:dyDescent="0.2">
      <c r="F30239" s="450"/>
    </row>
    <row r="30240" spans="6:6" x14ac:dyDescent="0.2">
      <c r="F30240" s="450"/>
    </row>
    <row r="30241" spans="6:6" x14ac:dyDescent="0.2">
      <c r="F30241" s="450"/>
    </row>
    <row r="30242" spans="6:6" x14ac:dyDescent="0.2">
      <c r="F30242" s="450"/>
    </row>
    <row r="30243" spans="6:6" x14ac:dyDescent="0.2">
      <c r="F30243" s="450"/>
    </row>
    <row r="30244" spans="6:6" x14ac:dyDescent="0.2">
      <c r="F30244" s="450"/>
    </row>
    <row r="30245" spans="6:6" x14ac:dyDescent="0.2">
      <c r="F30245" s="450"/>
    </row>
    <row r="30246" spans="6:6" x14ac:dyDescent="0.2">
      <c r="F30246" s="450"/>
    </row>
    <row r="30247" spans="6:6" x14ac:dyDescent="0.2">
      <c r="F30247" s="450"/>
    </row>
    <row r="30248" spans="6:6" x14ac:dyDescent="0.2">
      <c r="F30248" s="450"/>
    </row>
    <row r="30249" spans="6:6" x14ac:dyDescent="0.2">
      <c r="F30249" s="450"/>
    </row>
    <row r="30250" spans="6:6" x14ac:dyDescent="0.2">
      <c r="F30250" s="450"/>
    </row>
    <row r="30251" spans="6:6" x14ac:dyDescent="0.2">
      <c r="F30251" s="450"/>
    </row>
    <row r="30252" spans="6:6" x14ac:dyDescent="0.2">
      <c r="F30252" s="450"/>
    </row>
    <row r="30253" spans="6:6" x14ac:dyDescent="0.2">
      <c r="F30253" s="450"/>
    </row>
    <row r="30254" spans="6:6" x14ac:dyDescent="0.2">
      <c r="F30254" s="450"/>
    </row>
    <row r="30255" spans="6:6" x14ac:dyDescent="0.2">
      <c r="F30255" s="450"/>
    </row>
    <row r="30256" spans="6:6" x14ac:dyDescent="0.2">
      <c r="F30256" s="450"/>
    </row>
    <row r="30257" spans="6:6" x14ac:dyDescent="0.2">
      <c r="F30257" s="450"/>
    </row>
    <row r="30258" spans="6:6" x14ac:dyDescent="0.2">
      <c r="F30258" s="450"/>
    </row>
    <row r="30259" spans="6:6" x14ac:dyDescent="0.2">
      <c r="F30259" s="450"/>
    </row>
    <row r="30260" spans="6:6" x14ac:dyDescent="0.2">
      <c r="F30260" s="450"/>
    </row>
    <row r="30261" spans="6:6" x14ac:dyDescent="0.2">
      <c r="F30261" s="450"/>
    </row>
    <row r="30262" spans="6:6" x14ac:dyDescent="0.2">
      <c r="F30262" s="450"/>
    </row>
    <row r="30263" spans="6:6" x14ac:dyDescent="0.2">
      <c r="F30263" s="450"/>
    </row>
    <row r="30264" spans="6:6" x14ac:dyDescent="0.2">
      <c r="F30264" s="450"/>
    </row>
    <row r="30265" spans="6:6" x14ac:dyDescent="0.2">
      <c r="F30265" s="450"/>
    </row>
    <row r="30266" spans="6:6" x14ac:dyDescent="0.2">
      <c r="F30266" s="450"/>
    </row>
    <row r="30267" spans="6:6" x14ac:dyDescent="0.2">
      <c r="F30267" s="450"/>
    </row>
    <row r="30268" spans="6:6" x14ac:dyDescent="0.2">
      <c r="F30268" s="450"/>
    </row>
    <row r="30269" spans="6:6" x14ac:dyDescent="0.2">
      <c r="F30269" s="450"/>
    </row>
    <row r="30270" spans="6:6" x14ac:dyDescent="0.2">
      <c r="F30270" s="450"/>
    </row>
    <row r="30271" spans="6:6" x14ac:dyDescent="0.2">
      <c r="F30271" s="450"/>
    </row>
    <row r="30272" spans="6:6" x14ac:dyDescent="0.2">
      <c r="F30272" s="450"/>
    </row>
    <row r="30273" spans="6:6" x14ac:dyDescent="0.2">
      <c r="F30273" s="450"/>
    </row>
    <row r="30274" spans="6:6" x14ac:dyDescent="0.2">
      <c r="F30274" s="450"/>
    </row>
    <row r="30275" spans="6:6" x14ac:dyDescent="0.2">
      <c r="F30275" s="450"/>
    </row>
    <row r="30276" spans="6:6" x14ac:dyDescent="0.2">
      <c r="F30276" s="450"/>
    </row>
    <row r="30277" spans="6:6" x14ac:dyDescent="0.2">
      <c r="F30277" s="450"/>
    </row>
    <row r="30278" spans="6:6" x14ac:dyDescent="0.2">
      <c r="F30278" s="450"/>
    </row>
    <row r="30279" spans="6:6" x14ac:dyDescent="0.2">
      <c r="F30279" s="450"/>
    </row>
    <row r="30280" spans="6:6" x14ac:dyDescent="0.2">
      <c r="F30280" s="450"/>
    </row>
    <row r="30281" spans="6:6" x14ac:dyDescent="0.2">
      <c r="F30281" s="450"/>
    </row>
    <row r="30282" spans="6:6" x14ac:dyDescent="0.2">
      <c r="F30282" s="450"/>
    </row>
    <row r="30283" spans="6:6" x14ac:dyDescent="0.2">
      <c r="F30283" s="450"/>
    </row>
    <row r="30284" spans="6:6" x14ac:dyDescent="0.2">
      <c r="F30284" s="450"/>
    </row>
    <row r="30285" spans="6:6" x14ac:dyDescent="0.2">
      <c r="F30285" s="450"/>
    </row>
    <row r="30286" spans="6:6" x14ac:dyDescent="0.2">
      <c r="F30286" s="450"/>
    </row>
    <row r="30287" spans="6:6" x14ac:dyDescent="0.2">
      <c r="F30287" s="450"/>
    </row>
    <row r="30288" spans="6:6" x14ac:dyDescent="0.2">
      <c r="F30288" s="450"/>
    </row>
    <row r="30289" spans="6:6" x14ac:dyDescent="0.2">
      <c r="F30289" s="450"/>
    </row>
    <row r="30290" spans="6:6" x14ac:dyDescent="0.2">
      <c r="F30290" s="450"/>
    </row>
    <row r="30291" spans="6:6" x14ac:dyDescent="0.2">
      <c r="F30291" s="450"/>
    </row>
    <row r="30292" spans="6:6" x14ac:dyDescent="0.2">
      <c r="F30292" s="450"/>
    </row>
    <row r="30293" spans="6:6" x14ac:dyDescent="0.2">
      <c r="F30293" s="450"/>
    </row>
    <row r="30294" spans="6:6" x14ac:dyDescent="0.2">
      <c r="F30294" s="450"/>
    </row>
    <row r="30295" spans="6:6" x14ac:dyDescent="0.2">
      <c r="F30295" s="450"/>
    </row>
    <row r="30296" spans="6:6" x14ac:dyDescent="0.2">
      <c r="F30296" s="450"/>
    </row>
    <row r="30297" spans="6:6" x14ac:dyDescent="0.2">
      <c r="F30297" s="450"/>
    </row>
    <row r="30298" spans="6:6" x14ac:dyDescent="0.2">
      <c r="F30298" s="450"/>
    </row>
    <row r="30299" spans="6:6" x14ac:dyDescent="0.2">
      <c r="F30299" s="450"/>
    </row>
    <row r="30300" spans="6:6" x14ac:dyDescent="0.2">
      <c r="F30300" s="450"/>
    </row>
    <row r="30301" spans="6:6" x14ac:dyDescent="0.2">
      <c r="F30301" s="450"/>
    </row>
    <row r="30302" spans="6:6" x14ac:dyDescent="0.2">
      <c r="F30302" s="450"/>
    </row>
    <row r="30303" spans="6:6" x14ac:dyDescent="0.2">
      <c r="F30303" s="450"/>
    </row>
    <row r="30304" spans="6:6" x14ac:dyDescent="0.2">
      <c r="F30304" s="450"/>
    </row>
    <row r="30305" spans="6:6" x14ac:dyDescent="0.2">
      <c r="F30305" s="450"/>
    </row>
    <row r="30306" spans="6:6" x14ac:dyDescent="0.2">
      <c r="F30306" s="450"/>
    </row>
    <row r="30307" spans="6:6" x14ac:dyDescent="0.2">
      <c r="F30307" s="450"/>
    </row>
    <row r="30308" spans="6:6" x14ac:dyDescent="0.2">
      <c r="F30308" s="450"/>
    </row>
    <row r="30309" spans="6:6" x14ac:dyDescent="0.2">
      <c r="F30309" s="450"/>
    </row>
    <row r="30310" spans="6:6" x14ac:dyDescent="0.2">
      <c r="F30310" s="450"/>
    </row>
    <row r="30311" spans="6:6" x14ac:dyDescent="0.2">
      <c r="F30311" s="450"/>
    </row>
    <row r="30312" spans="6:6" x14ac:dyDescent="0.2">
      <c r="F30312" s="450"/>
    </row>
    <row r="30313" spans="6:6" x14ac:dyDescent="0.2">
      <c r="F30313" s="450"/>
    </row>
    <row r="30314" spans="6:6" x14ac:dyDescent="0.2">
      <c r="F30314" s="450"/>
    </row>
    <row r="30315" spans="6:6" x14ac:dyDescent="0.2">
      <c r="F30315" s="450"/>
    </row>
    <row r="30316" spans="6:6" x14ac:dyDescent="0.2">
      <c r="F30316" s="450"/>
    </row>
    <row r="30317" spans="6:6" x14ac:dyDescent="0.2">
      <c r="F30317" s="450"/>
    </row>
    <row r="30318" spans="6:6" x14ac:dyDescent="0.2">
      <c r="F30318" s="450"/>
    </row>
    <row r="30319" spans="6:6" x14ac:dyDescent="0.2">
      <c r="F30319" s="450"/>
    </row>
    <row r="30320" spans="6:6" x14ac:dyDescent="0.2">
      <c r="F30320" s="450"/>
    </row>
    <row r="30321" spans="6:6" x14ac:dyDescent="0.2">
      <c r="F30321" s="450"/>
    </row>
    <row r="30322" spans="6:6" x14ac:dyDescent="0.2">
      <c r="F30322" s="450"/>
    </row>
    <row r="30323" spans="6:6" x14ac:dyDescent="0.2">
      <c r="F30323" s="450"/>
    </row>
    <row r="30324" spans="6:6" x14ac:dyDescent="0.2">
      <c r="F30324" s="450"/>
    </row>
    <row r="30325" spans="6:6" x14ac:dyDescent="0.2">
      <c r="F30325" s="450"/>
    </row>
    <row r="30326" spans="6:6" x14ac:dyDescent="0.2">
      <c r="F30326" s="450"/>
    </row>
    <row r="30327" spans="6:6" x14ac:dyDescent="0.2">
      <c r="F30327" s="450"/>
    </row>
    <row r="30328" spans="6:6" x14ac:dyDescent="0.2">
      <c r="F30328" s="450"/>
    </row>
    <row r="30329" spans="6:6" x14ac:dyDescent="0.2">
      <c r="F30329" s="450"/>
    </row>
    <row r="30330" spans="6:6" x14ac:dyDescent="0.2">
      <c r="F30330" s="450"/>
    </row>
    <row r="30331" spans="6:6" x14ac:dyDescent="0.2">
      <c r="F30331" s="450"/>
    </row>
    <row r="30332" spans="6:6" x14ac:dyDescent="0.2">
      <c r="F30332" s="450"/>
    </row>
    <row r="30333" spans="6:6" x14ac:dyDescent="0.2">
      <c r="F30333" s="450"/>
    </row>
    <row r="30334" spans="6:6" x14ac:dyDescent="0.2">
      <c r="F30334" s="450"/>
    </row>
    <row r="30335" spans="6:6" x14ac:dyDescent="0.2">
      <c r="F30335" s="450"/>
    </row>
    <row r="30336" spans="6:6" x14ac:dyDescent="0.2">
      <c r="F30336" s="450"/>
    </row>
    <row r="30337" spans="6:6" x14ac:dyDescent="0.2">
      <c r="F30337" s="450"/>
    </row>
    <row r="30338" spans="6:6" x14ac:dyDescent="0.2">
      <c r="F30338" s="450"/>
    </row>
    <row r="30339" spans="6:6" x14ac:dyDescent="0.2">
      <c r="F30339" s="450"/>
    </row>
    <row r="30340" spans="6:6" x14ac:dyDescent="0.2">
      <c r="F30340" s="450"/>
    </row>
    <row r="30341" spans="6:6" x14ac:dyDescent="0.2">
      <c r="F30341" s="450"/>
    </row>
    <row r="30342" spans="6:6" x14ac:dyDescent="0.2">
      <c r="F30342" s="450"/>
    </row>
    <row r="30343" spans="6:6" x14ac:dyDescent="0.2">
      <c r="F30343" s="450"/>
    </row>
    <row r="30344" spans="6:6" x14ac:dyDescent="0.2">
      <c r="F30344" s="450"/>
    </row>
    <row r="30345" spans="6:6" x14ac:dyDescent="0.2">
      <c r="F30345" s="450"/>
    </row>
    <row r="30346" spans="6:6" x14ac:dyDescent="0.2">
      <c r="F30346" s="450"/>
    </row>
    <row r="30347" spans="6:6" x14ac:dyDescent="0.2">
      <c r="F30347" s="450"/>
    </row>
    <row r="30348" spans="6:6" x14ac:dyDescent="0.2">
      <c r="F30348" s="450"/>
    </row>
    <row r="30349" spans="6:6" x14ac:dyDescent="0.2">
      <c r="F30349" s="450"/>
    </row>
    <row r="30350" spans="6:6" x14ac:dyDescent="0.2">
      <c r="F30350" s="450"/>
    </row>
    <row r="30351" spans="6:6" x14ac:dyDescent="0.2">
      <c r="F30351" s="450"/>
    </row>
    <row r="30352" spans="6:6" x14ac:dyDescent="0.2">
      <c r="F30352" s="450"/>
    </row>
    <row r="30353" spans="6:6" x14ac:dyDescent="0.2">
      <c r="F30353" s="450"/>
    </row>
    <row r="30354" spans="6:6" x14ac:dyDescent="0.2">
      <c r="F30354" s="450"/>
    </row>
    <row r="30355" spans="6:6" x14ac:dyDescent="0.2">
      <c r="F30355" s="450"/>
    </row>
    <row r="30356" spans="6:6" x14ac:dyDescent="0.2">
      <c r="F30356" s="450"/>
    </row>
    <row r="30357" spans="6:6" x14ac:dyDescent="0.2">
      <c r="F30357" s="450"/>
    </row>
    <row r="30358" spans="6:6" x14ac:dyDescent="0.2">
      <c r="F30358" s="450"/>
    </row>
    <row r="30359" spans="6:6" x14ac:dyDescent="0.2">
      <c r="F30359" s="450"/>
    </row>
    <row r="30360" spans="6:6" x14ac:dyDescent="0.2">
      <c r="F30360" s="450"/>
    </row>
    <row r="30361" spans="6:6" x14ac:dyDescent="0.2">
      <c r="F30361" s="450"/>
    </row>
    <row r="30362" spans="6:6" x14ac:dyDescent="0.2">
      <c r="F30362" s="450"/>
    </row>
    <row r="30363" spans="6:6" x14ac:dyDescent="0.2">
      <c r="F30363" s="450"/>
    </row>
    <row r="30364" spans="6:6" x14ac:dyDescent="0.2">
      <c r="F30364" s="450"/>
    </row>
    <row r="30365" spans="6:6" x14ac:dyDescent="0.2">
      <c r="F30365" s="450"/>
    </row>
    <row r="30366" spans="6:6" x14ac:dyDescent="0.2">
      <c r="F30366" s="450"/>
    </row>
    <row r="30367" spans="6:6" x14ac:dyDescent="0.2">
      <c r="F30367" s="450"/>
    </row>
    <row r="30368" spans="6:6" x14ac:dyDescent="0.2">
      <c r="F30368" s="450"/>
    </row>
    <row r="30369" spans="6:6" x14ac:dyDescent="0.2">
      <c r="F30369" s="450"/>
    </row>
    <row r="30370" spans="6:6" x14ac:dyDescent="0.2">
      <c r="F30370" s="450"/>
    </row>
    <row r="30371" spans="6:6" x14ac:dyDescent="0.2">
      <c r="F30371" s="450"/>
    </row>
    <row r="30372" spans="6:6" x14ac:dyDescent="0.2">
      <c r="F30372" s="450"/>
    </row>
    <row r="30373" spans="6:6" x14ac:dyDescent="0.2">
      <c r="F30373" s="450"/>
    </row>
    <row r="30374" spans="6:6" x14ac:dyDescent="0.2">
      <c r="F30374" s="450"/>
    </row>
    <row r="30375" spans="6:6" x14ac:dyDescent="0.2">
      <c r="F30375" s="450"/>
    </row>
    <row r="30376" spans="6:6" x14ac:dyDescent="0.2">
      <c r="F30376" s="450"/>
    </row>
    <row r="30377" spans="6:6" x14ac:dyDescent="0.2">
      <c r="F30377" s="450"/>
    </row>
    <row r="30378" spans="6:6" x14ac:dyDescent="0.2">
      <c r="F30378" s="450"/>
    </row>
    <row r="30379" spans="6:6" x14ac:dyDescent="0.2">
      <c r="F30379" s="450"/>
    </row>
    <row r="30380" spans="6:6" x14ac:dyDescent="0.2">
      <c r="F30380" s="450"/>
    </row>
    <row r="30381" spans="6:6" x14ac:dyDescent="0.2">
      <c r="F30381" s="450"/>
    </row>
    <row r="30382" spans="6:6" x14ac:dyDescent="0.2">
      <c r="F30382" s="450"/>
    </row>
    <row r="30383" spans="6:6" x14ac:dyDescent="0.2">
      <c r="F30383" s="450"/>
    </row>
    <row r="30384" spans="6:6" x14ac:dyDescent="0.2">
      <c r="F30384" s="450"/>
    </row>
    <row r="30385" spans="6:6" x14ac:dyDescent="0.2">
      <c r="F30385" s="450"/>
    </row>
    <row r="30386" spans="6:6" x14ac:dyDescent="0.2">
      <c r="F30386" s="450"/>
    </row>
    <row r="30387" spans="6:6" x14ac:dyDescent="0.2">
      <c r="F30387" s="450"/>
    </row>
    <row r="30388" spans="6:6" x14ac:dyDescent="0.2">
      <c r="F30388" s="450"/>
    </row>
    <row r="30389" spans="6:6" x14ac:dyDescent="0.2">
      <c r="F30389" s="450"/>
    </row>
    <row r="30390" spans="6:6" x14ac:dyDescent="0.2">
      <c r="F30390" s="450"/>
    </row>
    <row r="30391" spans="6:6" x14ac:dyDescent="0.2">
      <c r="F30391" s="450"/>
    </row>
    <row r="30392" spans="6:6" x14ac:dyDescent="0.2">
      <c r="F30392" s="450"/>
    </row>
    <row r="30393" spans="6:6" x14ac:dyDescent="0.2">
      <c r="F30393" s="450"/>
    </row>
    <row r="30394" spans="6:6" x14ac:dyDescent="0.2">
      <c r="F30394" s="450"/>
    </row>
    <row r="30395" spans="6:6" x14ac:dyDescent="0.2">
      <c r="F30395" s="450"/>
    </row>
    <row r="30396" spans="6:6" x14ac:dyDescent="0.2">
      <c r="F30396" s="450"/>
    </row>
    <row r="30397" spans="6:6" x14ac:dyDescent="0.2">
      <c r="F30397" s="450"/>
    </row>
    <row r="30398" spans="6:6" x14ac:dyDescent="0.2">
      <c r="F30398" s="450"/>
    </row>
    <row r="30399" spans="6:6" x14ac:dyDescent="0.2">
      <c r="F30399" s="450"/>
    </row>
    <row r="30400" spans="6:6" x14ac:dyDescent="0.2">
      <c r="F30400" s="450"/>
    </row>
    <row r="30401" spans="6:6" x14ac:dyDescent="0.2">
      <c r="F30401" s="450"/>
    </row>
    <row r="30402" spans="6:6" x14ac:dyDescent="0.2">
      <c r="F30402" s="450"/>
    </row>
    <row r="30403" spans="6:6" x14ac:dyDescent="0.2">
      <c r="F30403" s="450"/>
    </row>
    <row r="30404" spans="6:6" x14ac:dyDescent="0.2">
      <c r="F30404" s="450"/>
    </row>
    <row r="30405" spans="6:6" x14ac:dyDescent="0.2">
      <c r="F30405" s="450"/>
    </row>
    <row r="30406" spans="6:6" x14ac:dyDescent="0.2">
      <c r="F30406" s="450"/>
    </row>
    <row r="30407" spans="6:6" x14ac:dyDescent="0.2">
      <c r="F30407" s="450"/>
    </row>
    <row r="30408" spans="6:6" x14ac:dyDescent="0.2">
      <c r="F30408" s="450"/>
    </row>
    <row r="30409" spans="6:6" x14ac:dyDescent="0.2">
      <c r="F30409" s="450"/>
    </row>
    <row r="30410" spans="6:6" x14ac:dyDescent="0.2">
      <c r="F30410" s="450"/>
    </row>
    <row r="30411" spans="6:6" x14ac:dyDescent="0.2">
      <c r="F30411" s="450"/>
    </row>
    <row r="30412" spans="6:6" x14ac:dyDescent="0.2">
      <c r="F30412" s="450"/>
    </row>
    <row r="30413" spans="6:6" x14ac:dyDescent="0.2">
      <c r="F30413" s="450"/>
    </row>
    <row r="30414" spans="6:6" x14ac:dyDescent="0.2">
      <c r="F30414" s="450"/>
    </row>
    <row r="30415" spans="6:6" x14ac:dyDescent="0.2">
      <c r="F30415" s="450"/>
    </row>
    <row r="30416" spans="6:6" x14ac:dyDescent="0.2">
      <c r="F30416" s="450"/>
    </row>
    <row r="30417" spans="6:6" x14ac:dyDescent="0.2">
      <c r="F30417" s="450"/>
    </row>
    <row r="30418" spans="6:6" x14ac:dyDescent="0.2">
      <c r="F30418" s="450"/>
    </row>
    <row r="30419" spans="6:6" x14ac:dyDescent="0.2">
      <c r="F30419" s="450"/>
    </row>
    <row r="30420" spans="6:6" x14ac:dyDescent="0.2">
      <c r="F30420" s="450"/>
    </row>
    <row r="30421" spans="6:6" x14ac:dyDescent="0.2">
      <c r="F30421" s="450"/>
    </row>
    <row r="30422" spans="6:6" x14ac:dyDescent="0.2">
      <c r="F30422" s="450"/>
    </row>
    <row r="30423" spans="6:6" x14ac:dyDescent="0.2">
      <c r="F30423" s="450"/>
    </row>
    <row r="30424" spans="6:6" x14ac:dyDescent="0.2">
      <c r="F30424" s="450"/>
    </row>
    <row r="30425" spans="6:6" x14ac:dyDescent="0.2">
      <c r="F30425" s="450"/>
    </row>
    <row r="30426" spans="6:6" x14ac:dyDescent="0.2">
      <c r="F30426" s="450"/>
    </row>
    <row r="30427" spans="6:6" x14ac:dyDescent="0.2">
      <c r="F30427" s="450"/>
    </row>
    <row r="30428" spans="6:6" x14ac:dyDescent="0.2">
      <c r="F30428" s="450"/>
    </row>
    <row r="30429" spans="6:6" x14ac:dyDescent="0.2">
      <c r="F30429" s="450"/>
    </row>
    <row r="30430" spans="6:6" x14ac:dyDescent="0.2">
      <c r="F30430" s="450"/>
    </row>
    <row r="30431" spans="6:6" x14ac:dyDescent="0.2">
      <c r="F30431" s="450"/>
    </row>
    <row r="30432" spans="6:6" x14ac:dyDescent="0.2">
      <c r="F30432" s="450"/>
    </row>
    <row r="30433" spans="6:6" x14ac:dyDescent="0.2">
      <c r="F30433" s="450"/>
    </row>
    <row r="30434" spans="6:6" x14ac:dyDescent="0.2">
      <c r="F30434" s="450"/>
    </row>
    <row r="30435" spans="6:6" x14ac:dyDescent="0.2">
      <c r="F30435" s="450"/>
    </row>
    <row r="30436" spans="6:6" x14ac:dyDescent="0.2">
      <c r="F30436" s="450"/>
    </row>
    <row r="30437" spans="6:6" x14ac:dyDescent="0.2">
      <c r="F30437" s="450"/>
    </row>
    <row r="30438" spans="6:6" x14ac:dyDescent="0.2">
      <c r="F30438" s="450"/>
    </row>
    <row r="30439" spans="6:6" x14ac:dyDescent="0.2">
      <c r="F30439" s="450"/>
    </row>
    <row r="30440" spans="6:6" x14ac:dyDescent="0.2">
      <c r="F30440" s="450"/>
    </row>
    <row r="30441" spans="6:6" x14ac:dyDescent="0.2">
      <c r="F30441" s="450"/>
    </row>
    <row r="30442" spans="6:6" x14ac:dyDescent="0.2">
      <c r="F30442" s="450"/>
    </row>
    <row r="30443" spans="6:6" x14ac:dyDescent="0.2">
      <c r="F30443" s="450"/>
    </row>
    <row r="30444" spans="6:6" x14ac:dyDescent="0.2">
      <c r="F30444" s="450"/>
    </row>
    <row r="30445" spans="6:6" x14ac:dyDescent="0.2">
      <c r="F30445" s="450"/>
    </row>
    <row r="30446" spans="6:6" x14ac:dyDescent="0.2">
      <c r="F30446" s="450"/>
    </row>
    <row r="30447" spans="6:6" x14ac:dyDescent="0.2">
      <c r="F30447" s="450"/>
    </row>
    <row r="30448" spans="6:6" x14ac:dyDescent="0.2">
      <c r="F30448" s="450"/>
    </row>
    <row r="30449" spans="6:6" x14ac:dyDescent="0.2">
      <c r="F30449" s="450"/>
    </row>
    <row r="30450" spans="6:6" x14ac:dyDescent="0.2">
      <c r="F30450" s="450"/>
    </row>
    <row r="30451" spans="6:6" x14ac:dyDescent="0.2">
      <c r="F30451" s="450"/>
    </row>
    <row r="30452" spans="6:6" x14ac:dyDescent="0.2">
      <c r="F30452" s="450"/>
    </row>
    <row r="30453" spans="6:6" x14ac:dyDescent="0.2">
      <c r="F30453" s="450"/>
    </row>
    <row r="30454" spans="6:6" x14ac:dyDescent="0.2">
      <c r="F30454" s="450"/>
    </row>
    <row r="30455" spans="6:6" x14ac:dyDescent="0.2">
      <c r="F30455" s="450"/>
    </row>
    <row r="30456" spans="6:6" x14ac:dyDescent="0.2">
      <c r="F30456" s="450"/>
    </row>
    <row r="30457" spans="6:6" x14ac:dyDescent="0.2">
      <c r="F30457" s="450"/>
    </row>
    <row r="30458" spans="6:6" x14ac:dyDescent="0.2">
      <c r="F30458" s="450"/>
    </row>
    <row r="30459" spans="6:6" x14ac:dyDescent="0.2">
      <c r="F30459" s="450"/>
    </row>
    <row r="30460" spans="6:6" x14ac:dyDescent="0.2">
      <c r="F30460" s="450"/>
    </row>
    <row r="30461" spans="6:6" x14ac:dyDescent="0.2">
      <c r="F30461" s="450"/>
    </row>
    <row r="30462" spans="6:6" x14ac:dyDescent="0.2">
      <c r="F30462" s="450"/>
    </row>
    <row r="30463" spans="6:6" x14ac:dyDescent="0.2">
      <c r="F30463" s="450"/>
    </row>
    <row r="30464" spans="6:6" x14ac:dyDescent="0.2">
      <c r="F30464" s="450"/>
    </row>
    <row r="30465" spans="6:6" x14ac:dyDescent="0.2">
      <c r="F30465" s="450"/>
    </row>
    <row r="30466" spans="6:6" x14ac:dyDescent="0.2">
      <c r="F30466" s="450"/>
    </row>
    <row r="30467" spans="6:6" x14ac:dyDescent="0.2">
      <c r="F30467" s="450"/>
    </row>
    <row r="30468" spans="6:6" x14ac:dyDescent="0.2">
      <c r="F30468" s="450"/>
    </row>
    <row r="30469" spans="6:6" x14ac:dyDescent="0.2">
      <c r="F30469" s="450"/>
    </row>
    <row r="30470" spans="6:6" x14ac:dyDescent="0.2">
      <c r="F30470" s="450"/>
    </row>
    <row r="30471" spans="6:6" x14ac:dyDescent="0.2">
      <c r="F30471" s="450"/>
    </row>
    <row r="30472" spans="6:6" x14ac:dyDescent="0.2">
      <c r="F30472" s="450"/>
    </row>
    <row r="30473" spans="6:6" x14ac:dyDescent="0.2">
      <c r="F30473" s="450"/>
    </row>
    <row r="30474" spans="6:6" x14ac:dyDescent="0.2">
      <c r="F30474" s="450"/>
    </row>
    <row r="30475" spans="6:6" x14ac:dyDescent="0.2">
      <c r="F30475" s="450"/>
    </row>
    <row r="30476" spans="6:6" x14ac:dyDescent="0.2">
      <c r="F30476" s="450"/>
    </row>
    <row r="30477" spans="6:6" x14ac:dyDescent="0.2">
      <c r="F30477" s="450"/>
    </row>
    <row r="30478" spans="6:6" x14ac:dyDescent="0.2">
      <c r="F30478" s="450"/>
    </row>
    <row r="30479" spans="6:6" x14ac:dyDescent="0.2">
      <c r="F30479" s="450"/>
    </row>
    <row r="30480" spans="6:6" x14ac:dyDescent="0.2">
      <c r="F30480" s="450"/>
    </row>
    <row r="30481" spans="6:6" x14ac:dyDescent="0.2">
      <c r="F30481" s="450"/>
    </row>
    <row r="30482" spans="6:6" x14ac:dyDescent="0.2">
      <c r="F30482" s="450"/>
    </row>
    <row r="30483" spans="6:6" x14ac:dyDescent="0.2">
      <c r="F30483" s="450"/>
    </row>
    <row r="30484" spans="6:6" x14ac:dyDescent="0.2">
      <c r="F30484" s="450"/>
    </row>
    <row r="30485" spans="6:6" x14ac:dyDescent="0.2">
      <c r="F30485" s="450"/>
    </row>
    <row r="30486" spans="6:6" x14ac:dyDescent="0.2">
      <c r="F30486" s="450"/>
    </row>
    <row r="30487" spans="6:6" x14ac:dyDescent="0.2">
      <c r="F30487" s="450"/>
    </row>
    <row r="30488" spans="6:6" x14ac:dyDescent="0.2">
      <c r="F30488" s="450"/>
    </row>
    <row r="30489" spans="6:6" x14ac:dyDescent="0.2">
      <c r="F30489" s="450"/>
    </row>
    <row r="30490" spans="6:6" x14ac:dyDescent="0.2">
      <c r="F30490" s="450"/>
    </row>
    <row r="30491" spans="6:6" x14ac:dyDescent="0.2">
      <c r="F30491" s="450"/>
    </row>
    <row r="30492" spans="6:6" x14ac:dyDescent="0.2">
      <c r="F30492" s="450"/>
    </row>
    <row r="30493" spans="6:6" x14ac:dyDescent="0.2">
      <c r="F30493" s="450"/>
    </row>
    <row r="30494" spans="6:6" x14ac:dyDescent="0.2">
      <c r="F30494" s="450"/>
    </row>
    <row r="30495" spans="6:6" x14ac:dyDescent="0.2">
      <c r="F30495" s="450"/>
    </row>
    <row r="30496" spans="6:6" x14ac:dyDescent="0.2">
      <c r="F30496" s="450"/>
    </row>
    <row r="30497" spans="6:6" x14ac:dyDescent="0.2">
      <c r="F30497" s="450"/>
    </row>
    <row r="30498" spans="6:6" x14ac:dyDescent="0.2">
      <c r="F30498" s="450"/>
    </row>
    <row r="30499" spans="6:6" x14ac:dyDescent="0.2">
      <c r="F30499" s="450"/>
    </row>
    <row r="30500" spans="6:6" x14ac:dyDescent="0.2">
      <c r="F30500" s="450"/>
    </row>
    <row r="30501" spans="6:6" x14ac:dyDescent="0.2">
      <c r="F30501" s="450"/>
    </row>
    <row r="30502" spans="6:6" x14ac:dyDescent="0.2">
      <c r="F30502" s="450"/>
    </row>
    <row r="30503" spans="6:6" x14ac:dyDescent="0.2">
      <c r="F30503" s="450"/>
    </row>
    <row r="30504" spans="6:6" x14ac:dyDescent="0.2">
      <c r="F30504" s="450"/>
    </row>
    <row r="30505" spans="6:6" x14ac:dyDescent="0.2">
      <c r="F30505" s="450"/>
    </row>
    <row r="30506" spans="6:6" x14ac:dyDescent="0.2">
      <c r="F30506" s="450"/>
    </row>
    <row r="30507" spans="6:6" x14ac:dyDescent="0.2">
      <c r="F30507" s="450"/>
    </row>
    <row r="30508" spans="6:6" x14ac:dyDescent="0.2">
      <c r="F30508" s="450"/>
    </row>
    <row r="30509" spans="6:6" x14ac:dyDescent="0.2">
      <c r="F30509" s="450"/>
    </row>
    <row r="30510" spans="6:6" x14ac:dyDescent="0.2">
      <c r="F30510" s="450"/>
    </row>
    <row r="30511" spans="6:6" x14ac:dyDescent="0.2">
      <c r="F30511" s="450"/>
    </row>
    <row r="30512" spans="6:6" x14ac:dyDescent="0.2">
      <c r="F30512" s="450"/>
    </row>
    <row r="30513" spans="6:6" x14ac:dyDescent="0.2">
      <c r="F30513" s="450"/>
    </row>
    <row r="30514" spans="6:6" x14ac:dyDescent="0.2">
      <c r="F30514" s="450"/>
    </row>
    <row r="30515" spans="6:6" x14ac:dyDescent="0.2">
      <c r="F30515" s="450"/>
    </row>
    <row r="30516" spans="6:6" x14ac:dyDescent="0.2">
      <c r="F30516" s="450"/>
    </row>
    <row r="30517" spans="6:6" x14ac:dyDescent="0.2">
      <c r="F30517" s="450"/>
    </row>
    <row r="30518" spans="6:6" x14ac:dyDescent="0.2">
      <c r="F30518" s="450"/>
    </row>
    <row r="30519" spans="6:6" x14ac:dyDescent="0.2">
      <c r="F30519" s="450"/>
    </row>
    <row r="30520" spans="6:6" x14ac:dyDescent="0.2">
      <c r="F30520" s="450"/>
    </row>
    <row r="30521" spans="6:6" x14ac:dyDescent="0.2">
      <c r="F30521" s="450"/>
    </row>
    <row r="30522" spans="6:6" x14ac:dyDescent="0.2">
      <c r="F30522" s="450"/>
    </row>
    <row r="30523" spans="6:6" x14ac:dyDescent="0.2">
      <c r="F30523" s="450"/>
    </row>
    <row r="30524" spans="6:6" x14ac:dyDescent="0.2">
      <c r="F30524" s="450"/>
    </row>
    <row r="30525" spans="6:6" x14ac:dyDescent="0.2">
      <c r="F30525" s="450"/>
    </row>
    <row r="30526" spans="6:6" x14ac:dyDescent="0.2">
      <c r="F30526" s="450"/>
    </row>
    <row r="30527" spans="6:6" x14ac:dyDescent="0.2">
      <c r="F30527" s="450"/>
    </row>
    <row r="30528" spans="6:6" x14ac:dyDescent="0.2">
      <c r="F30528" s="450"/>
    </row>
    <row r="30529" spans="6:6" x14ac:dyDescent="0.2">
      <c r="F30529" s="450"/>
    </row>
    <row r="30530" spans="6:6" x14ac:dyDescent="0.2">
      <c r="F30530" s="450"/>
    </row>
    <row r="30531" spans="6:6" x14ac:dyDescent="0.2">
      <c r="F30531" s="450"/>
    </row>
    <row r="30532" spans="6:6" x14ac:dyDescent="0.2">
      <c r="F30532" s="450"/>
    </row>
    <row r="30533" spans="6:6" x14ac:dyDescent="0.2">
      <c r="F30533" s="450"/>
    </row>
    <row r="30534" spans="6:6" x14ac:dyDescent="0.2">
      <c r="F30534" s="450"/>
    </row>
    <row r="30535" spans="6:6" x14ac:dyDescent="0.2">
      <c r="F30535" s="450"/>
    </row>
    <row r="30536" spans="6:6" x14ac:dyDescent="0.2">
      <c r="F30536" s="450"/>
    </row>
    <row r="30537" spans="6:6" x14ac:dyDescent="0.2">
      <c r="F30537" s="450"/>
    </row>
    <row r="30538" spans="6:6" x14ac:dyDescent="0.2">
      <c r="F30538" s="450"/>
    </row>
    <row r="30539" spans="6:6" x14ac:dyDescent="0.2">
      <c r="F30539" s="450"/>
    </row>
    <row r="30540" spans="6:6" x14ac:dyDescent="0.2">
      <c r="F30540" s="450"/>
    </row>
    <row r="30541" spans="6:6" x14ac:dyDescent="0.2">
      <c r="F30541" s="450"/>
    </row>
    <row r="30542" spans="6:6" x14ac:dyDescent="0.2">
      <c r="F30542" s="450"/>
    </row>
    <row r="30543" spans="6:6" x14ac:dyDescent="0.2">
      <c r="F30543" s="450"/>
    </row>
    <row r="30544" spans="6:6" x14ac:dyDescent="0.2">
      <c r="F30544" s="450"/>
    </row>
    <row r="30545" spans="6:6" x14ac:dyDescent="0.2">
      <c r="F30545" s="450"/>
    </row>
    <row r="30546" spans="6:6" x14ac:dyDescent="0.2">
      <c r="F30546" s="450"/>
    </row>
    <row r="30547" spans="6:6" x14ac:dyDescent="0.2">
      <c r="F30547" s="450"/>
    </row>
    <row r="30548" spans="6:6" x14ac:dyDescent="0.2">
      <c r="F30548" s="450"/>
    </row>
    <row r="30549" spans="6:6" x14ac:dyDescent="0.2">
      <c r="F30549" s="450"/>
    </row>
    <row r="30550" spans="6:6" x14ac:dyDescent="0.2">
      <c r="F30550" s="450"/>
    </row>
    <row r="30551" spans="6:6" x14ac:dyDescent="0.2">
      <c r="F30551" s="450"/>
    </row>
    <row r="30552" spans="6:6" x14ac:dyDescent="0.2">
      <c r="F30552" s="450"/>
    </row>
    <row r="30553" spans="6:6" x14ac:dyDescent="0.2">
      <c r="F30553" s="450"/>
    </row>
    <row r="30554" spans="6:6" x14ac:dyDescent="0.2">
      <c r="F30554" s="450"/>
    </row>
    <row r="30555" spans="6:6" x14ac:dyDescent="0.2">
      <c r="F30555" s="450"/>
    </row>
    <row r="30556" spans="6:6" x14ac:dyDescent="0.2">
      <c r="F30556" s="450"/>
    </row>
    <row r="30557" spans="6:6" x14ac:dyDescent="0.2">
      <c r="F30557" s="450"/>
    </row>
    <row r="30558" spans="6:6" x14ac:dyDescent="0.2">
      <c r="F30558" s="450"/>
    </row>
    <row r="30559" spans="6:6" x14ac:dyDescent="0.2">
      <c r="F30559" s="450"/>
    </row>
    <row r="30560" spans="6:6" x14ac:dyDescent="0.2">
      <c r="F30560" s="450"/>
    </row>
    <row r="30561" spans="6:6" x14ac:dyDescent="0.2">
      <c r="F30561" s="450"/>
    </row>
    <row r="30562" spans="6:6" x14ac:dyDescent="0.2">
      <c r="F30562" s="450"/>
    </row>
    <row r="30563" spans="6:6" x14ac:dyDescent="0.2">
      <c r="F30563" s="450"/>
    </row>
    <row r="30564" spans="6:6" x14ac:dyDescent="0.2">
      <c r="F30564" s="450"/>
    </row>
    <row r="30565" spans="6:6" x14ac:dyDescent="0.2">
      <c r="F30565" s="450"/>
    </row>
    <row r="30566" spans="6:6" x14ac:dyDescent="0.2">
      <c r="F30566" s="450"/>
    </row>
    <row r="30567" spans="6:6" x14ac:dyDescent="0.2">
      <c r="F30567" s="450"/>
    </row>
    <row r="30568" spans="6:6" x14ac:dyDescent="0.2">
      <c r="F30568" s="450"/>
    </row>
    <row r="30569" spans="6:6" x14ac:dyDescent="0.2">
      <c r="F30569" s="450"/>
    </row>
    <row r="30570" spans="6:6" x14ac:dyDescent="0.2">
      <c r="F30570" s="450"/>
    </row>
    <row r="30571" spans="6:6" x14ac:dyDescent="0.2">
      <c r="F30571" s="450"/>
    </row>
    <row r="30572" spans="6:6" x14ac:dyDescent="0.2">
      <c r="F30572" s="450"/>
    </row>
    <row r="30573" spans="6:6" x14ac:dyDescent="0.2">
      <c r="F30573" s="450"/>
    </row>
    <row r="30574" spans="6:6" x14ac:dyDescent="0.2">
      <c r="F30574" s="450"/>
    </row>
    <row r="30575" spans="6:6" x14ac:dyDescent="0.2">
      <c r="F30575" s="450"/>
    </row>
    <row r="30576" spans="6:6" x14ac:dyDescent="0.2">
      <c r="F30576" s="450"/>
    </row>
    <row r="30577" spans="6:6" x14ac:dyDescent="0.2">
      <c r="F30577" s="450"/>
    </row>
    <row r="30578" spans="6:6" x14ac:dyDescent="0.2">
      <c r="F30578" s="450"/>
    </row>
    <row r="30579" spans="6:6" x14ac:dyDescent="0.2">
      <c r="F30579" s="450"/>
    </row>
    <row r="30580" spans="6:6" x14ac:dyDescent="0.2">
      <c r="F30580" s="450"/>
    </row>
    <row r="30581" spans="6:6" x14ac:dyDescent="0.2">
      <c r="F30581" s="450"/>
    </row>
    <row r="30582" spans="6:6" x14ac:dyDescent="0.2">
      <c r="F30582" s="450"/>
    </row>
    <row r="30583" spans="6:6" x14ac:dyDescent="0.2">
      <c r="F30583" s="450"/>
    </row>
    <row r="30584" spans="6:6" x14ac:dyDescent="0.2">
      <c r="F30584" s="450"/>
    </row>
    <row r="30585" spans="6:6" x14ac:dyDescent="0.2">
      <c r="F30585" s="450"/>
    </row>
    <row r="30586" spans="6:6" x14ac:dyDescent="0.2">
      <c r="F30586" s="450"/>
    </row>
    <row r="30587" spans="6:6" x14ac:dyDescent="0.2">
      <c r="F30587" s="450"/>
    </row>
    <row r="30588" spans="6:6" x14ac:dyDescent="0.2">
      <c r="F30588" s="450"/>
    </row>
    <row r="30589" spans="6:6" x14ac:dyDescent="0.2">
      <c r="F30589" s="450"/>
    </row>
    <row r="30590" spans="6:6" x14ac:dyDescent="0.2">
      <c r="F30590" s="450"/>
    </row>
    <row r="30591" spans="6:6" x14ac:dyDescent="0.2">
      <c r="F30591" s="450"/>
    </row>
    <row r="30592" spans="6:6" x14ac:dyDescent="0.2">
      <c r="F30592" s="450"/>
    </row>
    <row r="30593" spans="6:6" x14ac:dyDescent="0.2">
      <c r="F30593" s="450"/>
    </row>
    <row r="30594" spans="6:6" x14ac:dyDescent="0.2">
      <c r="F30594" s="450"/>
    </row>
    <row r="30595" spans="6:6" x14ac:dyDescent="0.2">
      <c r="F30595" s="450"/>
    </row>
    <row r="30596" spans="6:6" x14ac:dyDescent="0.2">
      <c r="F30596" s="450"/>
    </row>
    <row r="30597" spans="6:6" x14ac:dyDescent="0.2">
      <c r="F30597" s="450"/>
    </row>
    <row r="30598" spans="6:6" x14ac:dyDescent="0.2">
      <c r="F30598" s="450"/>
    </row>
    <row r="30599" spans="6:6" x14ac:dyDescent="0.2">
      <c r="F30599" s="450"/>
    </row>
    <row r="30600" spans="6:6" x14ac:dyDescent="0.2">
      <c r="F30600" s="450"/>
    </row>
    <row r="30601" spans="6:6" x14ac:dyDescent="0.2">
      <c r="F30601" s="450"/>
    </row>
    <row r="30602" spans="6:6" x14ac:dyDescent="0.2">
      <c r="F30602" s="450"/>
    </row>
    <row r="30603" spans="6:6" x14ac:dyDescent="0.2">
      <c r="F30603" s="450"/>
    </row>
    <row r="30604" spans="6:6" x14ac:dyDescent="0.2">
      <c r="F30604" s="450"/>
    </row>
    <row r="30605" spans="6:6" x14ac:dyDescent="0.2">
      <c r="F30605" s="450"/>
    </row>
    <row r="30606" spans="6:6" x14ac:dyDescent="0.2">
      <c r="F30606" s="450"/>
    </row>
    <row r="30607" spans="6:6" x14ac:dyDescent="0.2">
      <c r="F30607" s="450"/>
    </row>
    <row r="30608" spans="6:6" x14ac:dyDescent="0.2">
      <c r="F30608" s="450"/>
    </row>
    <row r="30609" spans="6:6" x14ac:dyDescent="0.2">
      <c r="F30609" s="450"/>
    </row>
    <row r="30610" spans="6:6" x14ac:dyDescent="0.2">
      <c r="F30610" s="450"/>
    </row>
    <row r="30611" spans="6:6" x14ac:dyDescent="0.2">
      <c r="F30611" s="450"/>
    </row>
    <row r="30612" spans="6:6" x14ac:dyDescent="0.2">
      <c r="F30612" s="450"/>
    </row>
    <row r="30613" spans="6:6" x14ac:dyDescent="0.2">
      <c r="F30613" s="450"/>
    </row>
    <row r="30614" spans="6:6" x14ac:dyDescent="0.2">
      <c r="F30614" s="450"/>
    </row>
    <row r="30615" spans="6:6" x14ac:dyDescent="0.2">
      <c r="F30615" s="450"/>
    </row>
    <row r="30616" spans="6:6" x14ac:dyDescent="0.2">
      <c r="F30616" s="450"/>
    </row>
    <row r="30617" spans="6:6" x14ac:dyDescent="0.2">
      <c r="F30617" s="450"/>
    </row>
    <row r="30618" spans="6:6" x14ac:dyDescent="0.2">
      <c r="F30618" s="450"/>
    </row>
    <row r="30619" spans="6:6" x14ac:dyDescent="0.2">
      <c r="F30619" s="450"/>
    </row>
    <row r="30620" spans="6:6" x14ac:dyDescent="0.2">
      <c r="F30620" s="450"/>
    </row>
    <row r="30621" spans="6:6" x14ac:dyDescent="0.2">
      <c r="F30621" s="450"/>
    </row>
    <row r="30622" spans="6:6" x14ac:dyDescent="0.2">
      <c r="F30622" s="450"/>
    </row>
    <row r="30623" spans="6:6" x14ac:dyDescent="0.2">
      <c r="F30623" s="450"/>
    </row>
    <row r="30624" spans="6:6" x14ac:dyDescent="0.2">
      <c r="F30624" s="450"/>
    </row>
    <row r="30625" spans="6:6" x14ac:dyDescent="0.2">
      <c r="F30625" s="450"/>
    </row>
    <row r="30626" spans="6:6" x14ac:dyDescent="0.2">
      <c r="F30626" s="450"/>
    </row>
    <row r="30627" spans="6:6" x14ac:dyDescent="0.2">
      <c r="F30627" s="450"/>
    </row>
    <row r="30628" spans="6:6" x14ac:dyDescent="0.2">
      <c r="F30628" s="450"/>
    </row>
    <row r="30629" spans="6:6" x14ac:dyDescent="0.2">
      <c r="F30629" s="450"/>
    </row>
    <row r="30630" spans="6:6" x14ac:dyDescent="0.2">
      <c r="F30630" s="450"/>
    </row>
    <row r="30631" spans="6:6" x14ac:dyDescent="0.2">
      <c r="F30631" s="450"/>
    </row>
    <row r="30632" spans="6:6" x14ac:dyDescent="0.2">
      <c r="F30632" s="450"/>
    </row>
    <row r="30633" spans="6:6" x14ac:dyDescent="0.2">
      <c r="F30633" s="450"/>
    </row>
    <row r="30634" spans="6:6" x14ac:dyDescent="0.2">
      <c r="F30634" s="450"/>
    </row>
    <row r="30635" spans="6:6" x14ac:dyDescent="0.2">
      <c r="F30635" s="450"/>
    </row>
    <row r="30636" spans="6:6" x14ac:dyDescent="0.2">
      <c r="F30636" s="450"/>
    </row>
    <row r="30637" spans="6:6" x14ac:dyDescent="0.2">
      <c r="F30637" s="450"/>
    </row>
    <row r="30638" spans="6:6" x14ac:dyDescent="0.2">
      <c r="F30638" s="450"/>
    </row>
    <row r="30639" spans="6:6" x14ac:dyDescent="0.2">
      <c r="F30639" s="450"/>
    </row>
    <row r="30640" spans="6:6" x14ac:dyDescent="0.2">
      <c r="F30640" s="450"/>
    </row>
    <row r="30641" spans="6:6" x14ac:dyDescent="0.2">
      <c r="F30641" s="450"/>
    </row>
    <row r="30642" spans="6:6" x14ac:dyDescent="0.2">
      <c r="F30642" s="450"/>
    </row>
    <row r="30643" spans="6:6" x14ac:dyDescent="0.2">
      <c r="F30643" s="450"/>
    </row>
    <row r="30644" spans="6:6" x14ac:dyDescent="0.2">
      <c r="F30644" s="450"/>
    </row>
    <row r="30645" spans="6:6" x14ac:dyDescent="0.2">
      <c r="F30645" s="450"/>
    </row>
    <row r="30646" spans="6:6" x14ac:dyDescent="0.2">
      <c r="F30646" s="450"/>
    </row>
    <row r="30647" spans="6:6" x14ac:dyDescent="0.2">
      <c r="F30647" s="450"/>
    </row>
    <row r="30648" spans="6:6" x14ac:dyDescent="0.2">
      <c r="F30648" s="450"/>
    </row>
    <row r="30649" spans="6:6" x14ac:dyDescent="0.2">
      <c r="F30649" s="450"/>
    </row>
    <row r="30650" spans="6:6" x14ac:dyDescent="0.2">
      <c r="F30650" s="450"/>
    </row>
    <row r="30651" spans="6:6" x14ac:dyDescent="0.2">
      <c r="F30651" s="450"/>
    </row>
    <row r="30652" spans="6:6" x14ac:dyDescent="0.2">
      <c r="F30652" s="450"/>
    </row>
    <row r="30653" spans="6:6" x14ac:dyDescent="0.2">
      <c r="F30653" s="450"/>
    </row>
    <row r="30654" spans="6:6" x14ac:dyDescent="0.2">
      <c r="F30654" s="450"/>
    </row>
    <row r="30655" spans="6:6" x14ac:dyDescent="0.2">
      <c r="F30655" s="450"/>
    </row>
    <row r="30656" spans="6:6" x14ac:dyDescent="0.2">
      <c r="F30656" s="450"/>
    </row>
    <row r="30657" spans="6:6" x14ac:dyDescent="0.2">
      <c r="F30657" s="450"/>
    </row>
    <row r="30658" spans="6:6" x14ac:dyDescent="0.2">
      <c r="F30658" s="450"/>
    </row>
    <row r="30659" spans="6:6" x14ac:dyDescent="0.2">
      <c r="F30659" s="450"/>
    </row>
    <row r="30660" spans="6:6" x14ac:dyDescent="0.2">
      <c r="F30660" s="450"/>
    </row>
    <row r="30661" spans="6:6" x14ac:dyDescent="0.2">
      <c r="F30661" s="450"/>
    </row>
    <row r="30662" spans="6:6" x14ac:dyDescent="0.2">
      <c r="F30662" s="450"/>
    </row>
    <row r="30663" spans="6:6" x14ac:dyDescent="0.2">
      <c r="F30663" s="450"/>
    </row>
    <row r="30664" spans="6:6" x14ac:dyDescent="0.2">
      <c r="F30664" s="450"/>
    </row>
    <row r="30665" spans="6:6" x14ac:dyDescent="0.2">
      <c r="F30665" s="450"/>
    </row>
    <row r="30666" spans="6:6" x14ac:dyDescent="0.2">
      <c r="F30666" s="450"/>
    </row>
    <row r="30667" spans="6:6" x14ac:dyDescent="0.2">
      <c r="F30667" s="450"/>
    </row>
    <row r="30668" spans="6:6" x14ac:dyDescent="0.2">
      <c r="F30668" s="450"/>
    </row>
    <row r="30669" spans="6:6" x14ac:dyDescent="0.2">
      <c r="F30669" s="450"/>
    </row>
    <row r="30670" spans="6:6" x14ac:dyDescent="0.2">
      <c r="F30670" s="450"/>
    </row>
    <row r="30671" spans="6:6" x14ac:dyDescent="0.2">
      <c r="F30671" s="450"/>
    </row>
    <row r="30672" spans="6:6" x14ac:dyDescent="0.2">
      <c r="F30672" s="450"/>
    </row>
    <row r="30673" spans="6:6" x14ac:dyDescent="0.2">
      <c r="F30673" s="450"/>
    </row>
    <row r="30674" spans="6:6" x14ac:dyDescent="0.2">
      <c r="F30674" s="450"/>
    </row>
    <row r="30675" spans="6:6" x14ac:dyDescent="0.2">
      <c r="F30675" s="450"/>
    </row>
    <row r="30676" spans="6:6" x14ac:dyDescent="0.2">
      <c r="F30676" s="450"/>
    </row>
    <row r="30677" spans="6:6" x14ac:dyDescent="0.2">
      <c r="F30677" s="450"/>
    </row>
    <row r="30678" spans="6:6" x14ac:dyDescent="0.2">
      <c r="F30678" s="450"/>
    </row>
    <row r="30679" spans="6:6" x14ac:dyDescent="0.2">
      <c r="F30679" s="450"/>
    </row>
    <row r="30680" spans="6:6" x14ac:dyDescent="0.2">
      <c r="F30680" s="450"/>
    </row>
    <row r="30681" spans="6:6" x14ac:dyDescent="0.2">
      <c r="F30681" s="450"/>
    </row>
    <row r="30682" spans="6:6" x14ac:dyDescent="0.2">
      <c r="F30682" s="450"/>
    </row>
    <row r="30683" spans="6:6" x14ac:dyDescent="0.2">
      <c r="F30683" s="450"/>
    </row>
    <row r="30684" spans="6:6" x14ac:dyDescent="0.2">
      <c r="F30684" s="450"/>
    </row>
    <row r="30685" spans="6:6" x14ac:dyDescent="0.2">
      <c r="F30685" s="450"/>
    </row>
    <row r="30686" spans="6:6" x14ac:dyDescent="0.2">
      <c r="F30686" s="450"/>
    </row>
    <row r="30687" spans="6:6" x14ac:dyDescent="0.2">
      <c r="F30687" s="450"/>
    </row>
    <row r="30688" spans="6:6" x14ac:dyDescent="0.2">
      <c r="F30688" s="450"/>
    </row>
    <row r="30689" spans="6:6" x14ac:dyDescent="0.2">
      <c r="F30689" s="450"/>
    </row>
    <row r="30690" spans="6:6" x14ac:dyDescent="0.2">
      <c r="F30690" s="450"/>
    </row>
    <row r="30691" spans="6:6" x14ac:dyDescent="0.2">
      <c r="F30691" s="450"/>
    </row>
    <row r="30692" spans="6:6" x14ac:dyDescent="0.2">
      <c r="F30692" s="450"/>
    </row>
    <row r="30693" spans="6:6" x14ac:dyDescent="0.2">
      <c r="F30693" s="450"/>
    </row>
    <row r="30694" spans="6:6" x14ac:dyDescent="0.2">
      <c r="F30694" s="450"/>
    </row>
    <row r="30695" spans="6:6" x14ac:dyDescent="0.2">
      <c r="F30695" s="450"/>
    </row>
    <row r="30696" spans="6:6" x14ac:dyDescent="0.2">
      <c r="F30696" s="450"/>
    </row>
    <row r="30697" spans="6:6" x14ac:dyDescent="0.2">
      <c r="F30697" s="450"/>
    </row>
    <row r="30698" spans="6:6" x14ac:dyDescent="0.2">
      <c r="F30698" s="450"/>
    </row>
    <row r="30699" spans="6:6" x14ac:dyDescent="0.2">
      <c r="F30699" s="450"/>
    </row>
    <row r="30700" spans="6:6" x14ac:dyDescent="0.2">
      <c r="F30700" s="450"/>
    </row>
    <row r="30701" spans="6:6" x14ac:dyDescent="0.2">
      <c r="F30701" s="450"/>
    </row>
    <row r="30702" spans="6:6" x14ac:dyDescent="0.2">
      <c r="F30702" s="450"/>
    </row>
    <row r="30703" spans="6:6" x14ac:dyDescent="0.2">
      <c r="F30703" s="450"/>
    </row>
    <row r="30704" spans="6:6" x14ac:dyDescent="0.2">
      <c r="F30704" s="450"/>
    </row>
    <row r="30705" spans="6:6" x14ac:dyDescent="0.2">
      <c r="F30705" s="450"/>
    </row>
    <row r="30706" spans="6:6" x14ac:dyDescent="0.2">
      <c r="F30706" s="450"/>
    </row>
    <row r="30707" spans="6:6" x14ac:dyDescent="0.2">
      <c r="F30707" s="450"/>
    </row>
    <row r="30708" spans="6:6" x14ac:dyDescent="0.2">
      <c r="F30708" s="450"/>
    </row>
    <row r="30709" spans="6:6" x14ac:dyDescent="0.2">
      <c r="F30709" s="450"/>
    </row>
    <row r="30710" spans="6:6" x14ac:dyDescent="0.2">
      <c r="F30710" s="450"/>
    </row>
    <row r="30711" spans="6:6" x14ac:dyDescent="0.2">
      <c r="F30711" s="450"/>
    </row>
    <row r="30712" spans="6:6" x14ac:dyDescent="0.2">
      <c r="F30712" s="450"/>
    </row>
    <row r="30713" spans="6:6" x14ac:dyDescent="0.2">
      <c r="F30713" s="450"/>
    </row>
    <row r="30714" spans="6:6" x14ac:dyDescent="0.2">
      <c r="F30714" s="450"/>
    </row>
    <row r="30715" spans="6:6" x14ac:dyDescent="0.2">
      <c r="F30715" s="450"/>
    </row>
    <row r="30716" spans="6:6" x14ac:dyDescent="0.2">
      <c r="F30716" s="450"/>
    </row>
    <row r="30717" spans="6:6" x14ac:dyDescent="0.2">
      <c r="F30717" s="450"/>
    </row>
    <row r="30718" spans="6:6" x14ac:dyDescent="0.2">
      <c r="F30718" s="450"/>
    </row>
    <row r="30719" spans="6:6" x14ac:dyDescent="0.2">
      <c r="F30719" s="450"/>
    </row>
    <row r="30720" spans="6:6" x14ac:dyDescent="0.2">
      <c r="F30720" s="450"/>
    </row>
    <row r="30721" spans="6:6" x14ac:dyDescent="0.2">
      <c r="F30721" s="450"/>
    </row>
    <row r="30722" spans="6:6" x14ac:dyDescent="0.2">
      <c r="F30722" s="450"/>
    </row>
    <row r="30723" spans="6:6" x14ac:dyDescent="0.2">
      <c r="F30723" s="450"/>
    </row>
    <row r="30724" spans="6:6" x14ac:dyDescent="0.2">
      <c r="F30724" s="450"/>
    </row>
    <row r="30725" spans="6:6" x14ac:dyDescent="0.2">
      <c r="F30725" s="450"/>
    </row>
    <row r="30726" spans="6:6" x14ac:dyDescent="0.2">
      <c r="F30726" s="450"/>
    </row>
    <row r="30727" spans="6:6" x14ac:dyDescent="0.2">
      <c r="F30727" s="450"/>
    </row>
    <row r="30728" spans="6:6" x14ac:dyDescent="0.2">
      <c r="F30728" s="450"/>
    </row>
    <row r="30729" spans="6:6" x14ac:dyDescent="0.2">
      <c r="F30729" s="450"/>
    </row>
    <row r="30730" spans="6:6" x14ac:dyDescent="0.2">
      <c r="F30730" s="450"/>
    </row>
    <row r="30731" spans="6:6" x14ac:dyDescent="0.2">
      <c r="F30731" s="450"/>
    </row>
    <row r="30732" spans="6:6" x14ac:dyDescent="0.2">
      <c r="F30732" s="450"/>
    </row>
    <row r="30733" spans="6:6" x14ac:dyDescent="0.2">
      <c r="F30733" s="450"/>
    </row>
    <row r="30734" spans="6:6" x14ac:dyDescent="0.2">
      <c r="F30734" s="450"/>
    </row>
    <row r="30735" spans="6:6" x14ac:dyDescent="0.2">
      <c r="F30735" s="450"/>
    </row>
    <row r="30736" spans="6:6" x14ac:dyDescent="0.2">
      <c r="F30736" s="450"/>
    </row>
    <row r="30737" spans="6:6" x14ac:dyDescent="0.2">
      <c r="F30737" s="450"/>
    </row>
    <row r="30738" spans="6:6" x14ac:dyDescent="0.2">
      <c r="F30738" s="450"/>
    </row>
    <row r="30739" spans="6:6" x14ac:dyDescent="0.2">
      <c r="F30739" s="450"/>
    </row>
    <row r="30740" spans="6:6" x14ac:dyDescent="0.2">
      <c r="F30740" s="450"/>
    </row>
    <row r="30741" spans="6:6" x14ac:dyDescent="0.2">
      <c r="F30741" s="450"/>
    </row>
    <row r="30742" spans="6:6" x14ac:dyDescent="0.2">
      <c r="F30742" s="450"/>
    </row>
    <row r="30743" spans="6:6" x14ac:dyDescent="0.2">
      <c r="F30743" s="450"/>
    </row>
    <row r="30744" spans="6:6" x14ac:dyDescent="0.2">
      <c r="F30744" s="450"/>
    </row>
    <row r="30745" spans="6:6" x14ac:dyDescent="0.2">
      <c r="F30745" s="450"/>
    </row>
    <row r="30746" spans="6:6" x14ac:dyDescent="0.2">
      <c r="F30746" s="450"/>
    </row>
    <row r="30747" spans="6:6" x14ac:dyDescent="0.2">
      <c r="F30747" s="450"/>
    </row>
    <row r="30748" spans="6:6" x14ac:dyDescent="0.2">
      <c r="F30748" s="450"/>
    </row>
    <row r="30749" spans="6:6" x14ac:dyDescent="0.2">
      <c r="F30749" s="450"/>
    </row>
    <row r="30750" spans="6:6" x14ac:dyDescent="0.2">
      <c r="F30750" s="450"/>
    </row>
    <row r="30751" spans="6:6" x14ac:dyDescent="0.2">
      <c r="F30751" s="450"/>
    </row>
    <row r="30752" spans="6:6" x14ac:dyDescent="0.2">
      <c r="F30752" s="450"/>
    </row>
    <row r="30753" spans="6:6" x14ac:dyDescent="0.2">
      <c r="F30753" s="450"/>
    </row>
    <row r="30754" spans="6:6" x14ac:dyDescent="0.2">
      <c r="F30754" s="450"/>
    </row>
    <row r="30755" spans="6:6" x14ac:dyDescent="0.2">
      <c r="F30755" s="450"/>
    </row>
    <row r="30756" spans="6:6" x14ac:dyDescent="0.2">
      <c r="F30756" s="450"/>
    </row>
    <row r="30757" spans="6:6" x14ac:dyDescent="0.2">
      <c r="F30757" s="450"/>
    </row>
    <row r="30758" spans="6:6" x14ac:dyDescent="0.2">
      <c r="F30758" s="450"/>
    </row>
    <row r="30759" spans="6:6" x14ac:dyDescent="0.2">
      <c r="F30759" s="450"/>
    </row>
    <row r="30760" spans="6:6" x14ac:dyDescent="0.2">
      <c r="F30760" s="450"/>
    </row>
    <row r="30761" spans="6:6" x14ac:dyDescent="0.2">
      <c r="F30761" s="450"/>
    </row>
    <row r="30762" spans="6:6" x14ac:dyDescent="0.2">
      <c r="F30762" s="450"/>
    </row>
    <row r="30763" spans="6:6" x14ac:dyDescent="0.2">
      <c r="F30763" s="450"/>
    </row>
    <row r="30764" spans="6:6" x14ac:dyDescent="0.2">
      <c r="F30764" s="450"/>
    </row>
    <row r="30765" spans="6:6" x14ac:dyDescent="0.2">
      <c r="F30765" s="450"/>
    </row>
    <row r="30766" spans="6:6" x14ac:dyDescent="0.2">
      <c r="F30766" s="450"/>
    </row>
    <row r="30767" spans="6:6" x14ac:dyDescent="0.2">
      <c r="F30767" s="450"/>
    </row>
    <row r="30768" spans="6:6" x14ac:dyDescent="0.2">
      <c r="F30768" s="450"/>
    </row>
    <row r="30769" spans="6:6" x14ac:dyDescent="0.2">
      <c r="F30769" s="450"/>
    </row>
    <row r="30770" spans="6:6" x14ac:dyDescent="0.2">
      <c r="F30770" s="450"/>
    </row>
    <row r="30771" spans="6:6" x14ac:dyDescent="0.2">
      <c r="F30771" s="450"/>
    </row>
    <row r="30772" spans="6:6" x14ac:dyDescent="0.2">
      <c r="F30772" s="450"/>
    </row>
    <row r="30773" spans="6:6" x14ac:dyDescent="0.2">
      <c r="F30773" s="450"/>
    </row>
    <row r="30774" spans="6:6" x14ac:dyDescent="0.2">
      <c r="F30774" s="450"/>
    </row>
    <row r="30775" spans="6:6" x14ac:dyDescent="0.2">
      <c r="F30775" s="450"/>
    </row>
    <row r="30776" spans="6:6" x14ac:dyDescent="0.2">
      <c r="F30776" s="450"/>
    </row>
    <row r="30777" spans="6:6" x14ac:dyDescent="0.2">
      <c r="F30777" s="450"/>
    </row>
    <row r="30778" spans="6:6" x14ac:dyDescent="0.2">
      <c r="F30778" s="450"/>
    </row>
    <row r="30779" spans="6:6" x14ac:dyDescent="0.2">
      <c r="F30779" s="450"/>
    </row>
    <row r="30780" spans="6:6" x14ac:dyDescent="0.2">
      <c r="F30780" s="450"/>
    </row>
    <row r="30781" spans="6:6" x14ac:dyDescent="0.2">
      <c r="F30781" s="450"/>
    </row>
    <row r="30782" spans="6:6" x14ac:dyDescent="0.2">
      <c r="F30782" s="450"/>
    </row>
    <row r="30783" spans="6:6" x14ac:dyDescent="0.2">
      <c r="F30783" s="450"/>
    </row>
    <row r="30784" spans="6:6" x14ac:dyDescent="0.2">
      <c r="F30784" s="450"/>
    </row>
    <row r="30785" spans="6:6" x14ac:dyDescent="0.2">
      <c r="F30785" s="450"/>
    </row>
    <row r="30786" spans="6:6" x14ac:dyDescent="0.2">
      <c r="F30786" s="450"/>
    </row>
    <row r="30787" spans="6:6" x14ac:dyDescent="0.2">
      <c r="F30787" s="450"/>
    </row>
    <row r="30788" spans="6:6" x14ac:dyDescent="0.2">
      <c r="F30788" s="450"/>
    </row>
    <row r="30789" spans="6:6" x14ac:dyDescent="0.2">
      <c r="F30789" s="450"/>
    </row>
    <row r="30790" spans="6:6" x14ac:dyDescent="0.2">
      <c r="F30790" s="450"/>
    </row>
    <row r="30791" spans="6:6" x14ac:dyDescent="0.2">
      <c r="F30791" s="450"/>
    </row>
    <row r="30792" spans="6:6" x14ac:dyDescent="0.2">
      <c r="F30792" s="450"/>
    </row>
    <row r="30793" spans="6:6" x14ac:dyDescent="0.2">
      <c r="F30793" s="450"/>
    </row>
    <row r="30794" spans="6:6" x14ac:dyDescent="0.2">
      <c r="F30794" s="450"/>
    </row>
    <row r="30795" spans="6:6" x14ac:dyDescent="0.2">
      <c r="F30795" s="450"/>
    </row>
    <row r="30796" spans="6:6" x14ac:dyDescent="0.2">
      <c r="F30796" s="450"/>
    </row>
    <row r="30797" spans="6:6" x14ac:dyDescent="0.2">
      <c r="F30797" s="450"/>
    </row>
    <row r="30798" spans="6:6" x14ac:dyDescent="0.2">
      <c r="F30798" s="450"/>
    </row>
    <row r="30799" spans="6:6" x14ac:dyDescent="0.2">
      <c r="F30799" s="450"/>
    </row>
    <row r="30800" spans="6:6" x14ac:dyDescent="0.2">
      <c r="F30800" s="450"/>
    </row>
    <row r="30801" spans="6:6" x14ac:dyDescent="0.2">
      <c r="F30801" s="450"/>
    </row>
    <row r="30802" spans="6:6" x14ac:dyDescent="0.2">
      <c r="F30802" s="450"/>
    </row>
    <row r="30803" spans="6:6" x14ac:dyDescent="0.2">
      <c r="F30803" s="450"/>
    </row>
    <row r="30804" spans="6:6" x14ac:dyDescent="0.2">
      <c r="F30804" s="450"/>
    </row>
    <row r="30805" spans="6:6" x14ac:dyDescent="0.2">
      <c r="F30805" s="450"/>
    </row>
    <row r="30806" spans="6:6" x14ac:dyDescent="0.2">
      <c r="F30806" s="450"/>
    </row>
    <row r="30807" spans="6:6" x14ac:dyDescent="0.2">
      <c r="F30807" s="450"/>
    </row>
    <row r="30808" spans="6:6" x14ac:dyDescent="0.2">
      <c r="F30808" s="450"/>
    </row>
    <row r="30809" spans="6:6" x14ac:dyDescent="0.2">
      <c r="F30809" s="450"/>
    </row>
    <row r="30810" spans="6:6" x14ac:dyDescent="0.2">
      <c r="F30810" s="450"/>
    </row>
    <row r="30811" spans="6:6" x14ac:dyDescent="0.2">
      <c r="F30811" s="450"/>
    </row>
    <row r="30812" spans="6:6" x14ac:dyDescent="0.2">
      <c r="F30812" s="450"/>
    </row>
    <row r="30813" spans="6:6" x14ac:dyDescent="0.2">
      <c r="F30813" s="450"/>
    </row>
    <row r="30814" spans="6:6" x14ac:dyDescent="0.2">
      <c r="F30814" s="450"/>
    </row>
    <row r="30815" spans="6:6" x14ac:dyDescent="0.2">
      <c r="F30815" s="450"/>
    </row>
    <row r="30816" spans="6:6" x14ac:dyDescent="0.2">
      <c r="F30816" s="450"/>
    </row>
    <row r="30817" spans="6:6" x14ac:dyDescent="0.2">
      <c r="F30817" s="450"/>
    </row>
    <row r="30818" spans="6:6" x14ac:dyDescent="0.2">
      <c r="F30818" s="450"/>
    </row>
    <row r="30819" spans="6:6" x14ac:dyDescent="0.2">
      <c r="F30819" s="450"/>
    </row>
    <row r="30820" spans="6:6" x14ac:dyDescent="0.2">
      <c r="F30820" s="450"/>
    </row>
    <row r="30821" spans="6:6" x14ac:dyDescent="0.2">
      <c r="F30821" s="450"/>
    </row>
    <row r="30822" spans="6:6" x14ac:dyDescent="0.2">
      <c r="F30822" s="450"/>
    </row>
    <row r="30823" spans="6:6" x14ac:dyDescent="0.2">
      <c r="F30823" s="450"/>
    </row>
    <row r="30824" spans="6:6" x14ac:dyDescent="0.2">
      <c r="F30824" s="450"/>
    </row>
    <row r="30825" spans="6:6" x14ac:dyDescent="0.2">
      <c r="F30825" s="450"/>
    </row>
    <row r="30826" spans="6:6" x14ac:dyDescent="0.2">
      <c r="F30826" s="450"/>
    </row>
    <row r="30827" spans="6:6" x14ac:dyDescent="0.2">
      <c r="F30827" s="450"/>
    </row>
    <row r="30828" spans="6:6" x14ac:dyDescent="0.2">
      <c r="F30828" s="450"/>
    </row>
    <row r="30829" spans="6:6" x14ac:dyDescent="0.2">
      <c r="F30829" s="450"/>
    </row>
    <row r="30830" spans="6:6" x14ac:dyDescent="0.2">
      <c r="F30830" s="450"/>
    </row>
    <row r="30831" spans="6:6" x14ac:dyDescent="0.2">
      <c r="F30831" s="450"/>
    </row>
    <row r="30832" spans="6:6" x14ac:dyDescent="0.2">
      <c r="F30832" s="450"/>
    </row>
    <row r="30833" spans="6:6" x14ac:dyDescent="0.2">
      <c r="F30833" s="450"/>
    </row>
    <row r="30834" spans="6:6" x14ac:dyDescent="0.2">
      <c r="F30834" s="450"/>
    </row>
    <row r="30835" spans="6:6" x14ac:dyDescent="0.2">
      <c r="F30835" s="450"/>
    </row>
    <row r="30836" spans="6:6" x14ac:dyDescent="0.2">
      <c r="F30836" s="450"/>
    </row>
    <row r="30837" spans="6:6" x14ac:dyDescent="0.2">
      <c r="F30837" s="450"/>
    </row>
    <row r="30838" spans="6:6" x14ac:dyDescent="0.2">
      <c r="F30838" s="450"/>
    </row>
    <row r="30839" spans="6:6" x14ac:dyDescent="0.2">
      <c r="F30839" s="450"/>
    </row>
    <row r="30840" spans="6:6" x14ac:dyDescent="0.2">
      <c r="F30840" s="450"/>
    </row>
    <row r="30841" spans="6:6" x14ac:dyDescent="0.2">
      <c r="F30841" s="450"/>
    </row>
    <row r="30842" spans="6:6" x14ac:dyDescent="0.2">
      <c r="F30842" s="450"/>
    </row>
    <row r="30843" spans="6:6" x14ac:dyDescent="0.2">
      <c r="F30843" s="450"/>
    </row>
    <row r="30844" spans="6:6" x14ac:dyDescent="0.2">
      <c r="F30844" s="450"/>
    </row>
    <row r="30845" spans="6:6" x14ac:dyDescent="0.2">
      <c r="F30845" s="450"/>
    </row>
    <row r="30846" spans="6:6" x14ac:dyDescent="0.2">
      <c r="F30846" s="450"/>
    </row>
    <row r="30847" spans="6:6" x14ac:dyDescent="0.2">
      <c r="F30847" s="450"/>
    </row>
    <row r="30848" spans="6:6" x14ac:dyDescent="0.2">
      <c r="F30848" s="450"/>
    </row>
    <row r="30849" spans="6:6" x14ac:dyDescent="0.2">
      <c r="F30849" s="450"/>
    </row>
    <row r="30850" spans="6:6" x14ac:dyDescent="0.2">
      <c r="F30850" s="450"/>
    </row>
    <row r="30851" spans="6:6" x14ac:dyDescent="0.2">
      <c r="F30851" s="450"/>
    </row>
    <row r="30852" spans="6:6" x14ac:dyDescent="0.2">
      <c r="F30852" s="450"/>
    </row>
    <row r="30853" spans="6:6" x14ac:dyDescent="0.2">
      <c r="F30853" s="450"/>
    </row>
    <row r="30854" spans="6:6" x14ac:dyDescent="0.2">
      <c r="F30854" s="450"/>
    </row>
    <row r="30855" spans="6:6" x14ac:dyDescent="0.2">
      <c r="F30855" s="450"/>
    </row>
    <row r="30856" spans="6:6" x14ac:dyDescent="0.2">
      <c r="F30856" s="450"/>
    </row>
    <row r="30857" spans="6:6" x14ac:dyDescent="0.2">
      <c r="F30857" s="450"/>
    </row>
    <row r="30858" spans="6:6" x14ac:dyDescent="0.2">
      <c r="F30858" s="450"/>
    </row>
    <row r="30859" spans="6:6" x14ac:dyDescent="0.2">
      <c r="F30859" s="450"/>
    </row>
    <row r="30860" spans="6:6" x14ac:dyDescent="0.2">
      <c r="F30860" s="450"/>
    </row>
    <row r="30861" spans="6:6" x14ac:dyDescent="0.2">
      <c r="F30861" s="450"/>
    </row>
    <row r="30862" spans="6:6" x14ac:dyDescent="0.2">
      <c r="F30862" s="450"/>
    </row>
    <row r="30863" spans="6:6" x14ac:dyDescent="0.2">
      <c r="F30863" s="450"/>
    </row>
    <row r="30864" spans="6:6" x14ac:dyDescent="0.2">
      <c r="F30864" s="450"/>
    </row>
    <row r="30865" spans="6:6" x14ac:dyDescent="0.2">
      <c r="F30865" s="450"/>
    </row>
    <row r="30866" spans="6:6" x14ac:dyDescent="0.2">
      <c r="F30866" s="450"/>
    </row>
    <row r="30867" spans="6:6" x14ac:dyDescent="0.2">
      <c r="F30867" s="450"/>
    </row>
    <row r="30868" spans="6:6" x14ac:dyDescent="0.2">
      <c r="F30868" s="450"/>
    </row>
    <row r="30869" spans="6:6" x14ac:dyDescent="0.2">
      <c r="F30869" s="450"/>
    </row>
    <row r="30870" spans="6:6" x14ac:dyDescent="0.2">
      <c r="F30870" s="450"/>
    </row>
    <row r="30871" spans="6:6" x14ac:dyDescent="0.2">
      <c r="F30871" s="450"/>
    </row>
    <row r="30872" spans="6:6" x14ac:dyDescent="0.2">
      <c r="F30872" s="450"/>
    </row>
    <row r="30873" spans="6:6" x14ac:dyDescent="0.2">
      <c r="F30873" s="450"/>
    </row>
    <row r="30874" spans="6:6" x14ac:dyDescent="0.2">
      <c r="F30874" s="450"/>
    </row>
    <row r="30875" spans="6:6" x14ac:dyDescent="0.2">
      <c r="F30875" s="450"/>
    </row>
    <row r="30876" spans="6:6" x14ac:dyDescent="0.2">
      <c r="F30876" s="450"/>
    </row>
    <row r="30877" spans="6:6" x14ac:dyDescent="0.2">
      <c r="F30877" s="450"/>
    </row>
    <row r="30878" spans="6:6" x14ac:dyDescent="0.2">
      <c r="F30878" s="450"/>
    </row>
    <row r="30879" spans="6:6" x14ac:dyDescent="0.2">
      <c r="F30879" s="450"/>
    </row>
    <row r="30880" spans="6:6" x14ac:dyDescent="0.2">
      <c r="F30880" s="450"/>
    </row>
    <row r="30881" spans="6:6" x14ac:dyDescent="0.2">
      <c r="F30881" s="450"/>
    </row>
    <row r="30882" spans="6:6" x14ac:dyDescent="0.2">
      <c r="F30882" s="450"/>
    </row>
    <row r="30883" spans="6:6" x14ac:dyDescent="0.2">
      <c r="F30883" s="450"/>
    </row>
    <row r="30884" spans="6:6" x14ac:dyDescent="0.2">
      <c r="F30884" s="450"/>
    </row>
    <row r="30885" spans="6:6" x14ac:dyDescent="0.2">
      <c r="F30885" s="450"/>
    </row>
    <row r="30886" spans="6:6" x14ac:dyDescent="0.2">
      <c r="F30886" s="450"/>
    </row>
    <row r="30887" spans="6:6" x14ac:dyDescent="0.2">
      <c r="F30887" s="450"/>
    </row>
    <row r="30888" spans="6:6" x14ac:dyDescent="0.2">
      <c r="F30888" s="450"/>
    </row>
    <row r="30889" spans="6:6" x14ac:dyDescent="0.2">
      <c r="F30889" s="450"/>
    </row>
    <row r="30890" spans="6:6" x14ac:dyDescent="0.2">
      <c r="F30890" s="450"/>
    </row>
    <row r="30891" spans="6:6" x14ac:dyDescent="0.2">
      <c r="F30891" s="450"/>
    </row>
    <row r="30892" spans="6:6" x14ac:dyDescent="0.2">
      <c r="F30892" s="450"/>
    </row>
    <row r="30893" spans="6:6" x14ac:dyDescent="0.2">
      <c r="F30893" s="450"/>
    </row>
    <row r="30894" spans="6:6" x14ac:dyDescent="0.2">
      <c r="F30894" s="450"/>
    </row>
    <row r="30895" spans="6:6" x14ac:dyDescent="0.2">
      <c r="F30895" s="450"/>
    </row>
    <row r="30896" spans="6:6" x14ac:dyDescent="0.2">
      <c r="F30896" s="450"/>
    </row>
    <row r="30897" spans="6:6" x14ac:dyDescent="0.2">
      <c r="F30897" s="450"/>
    </row>
    <row r="30898" spans="6:6" x14ac:dyDescent="0.2">
      <c r="F30898" s="450"/>
    </row>
    <row r="30899" spans="6:6" x14ac:dyDescent="0.2">
      <c r="F30899" s="450"/>
    </row>
    <row r="30900" spans="6:6" x14ac:dyDescent="0.2">
      <c r="F30900" s="450"/>
    </row>
    <row r="30901" spans="6:6" x14ac:dyDescent="0.2">
      <c r="F30901" s="450"/>
    </row>
    <row r="30902" spans="6:6" x14ac:dyDescent="0.2">
      <c r="F30902" s="450"/>
    </row>
    <row r="30903" spans="6:6" x14ac:dyDescent="0.2">
      <c r="F30903" s="450"/>
    </row>
    <row r="30904" spans="6:6" x14ac:dyDescent="0.2">
      <c r="F30904" s="450"/>
    </row>
    <row r="30905" spans="6:6" x14ac:dyDescent="0.2">
      <c r="F30905" s="450"/>
    </row>
    <row r="30906" spans="6:6" x14ac:dyDescent="0.2">
      <c r="F30906" s="450"/>
    </row>
    <row r="30907" spans="6:6" x14ac:dyDescent="0.2">
      <c r="F30907" s="450"/>
    </row>
    <row r="30908" spans="6:6" x14ac:dyDescent="0.2">
      <c r="F30908" s="450"/>
    </row>
    <row r="30909" spans="6:6" x14ac:dyDescent="0.2">
      <c r="F30909" s="450"/>
    </row>
    <row r="30910" spans="6:6" x14ac:dyDescent="0.2">
      <c r="F30910" s="450"/>
    </row>
    <row r="30911" spans="6:6" x14ac:dyDescent="0.2">
      <c r="F30911" s="450"/>
    </row>
    <row r="30912" spans="6:6" x14ac:dyDescent="0.2">
      <c r="F30912" s="450"/>
    </row>
    <row r="30913" spans="6:6" x14ac:dyDescent="0.2">
      <c r="F30913" s="450"/>
    </row>
    <row r="30914" spans="6:6" x14ac:dyDescent="0.2">
      <c r="F30914" s="450"/>
    </row>
    <row r="30915" spans="6:6" x14ac:dyDescent="0.2">
      <c r="F30915" s="450"/>
    </row>
    <row r="30916" spans="6:6" x14ac:dyDescent="0.2">
      <c r="F30916" s="450"/>
    </row>
    <row r="30917" spans="6:6" x14ac:dyDescent="0.2">
      <c r="F30917" s="450"/>
    </row>
    <row r="30918" spans="6:6" x14ac:dyDescent="0.2">
      <c r="F30918" s="450"/>
    </row>
    <row r="30919" spans="6:6" x14ac:dyDescent="0.2">
      <c r="F30919" s="450"/>
    </row>
    <row r="30920" spans="6:6" x14ac:dyDescent="0.2">
      <c r="F30920" s="450"/>
    </row>
    <row r="30921" spans="6:6" x14ac:dyDescent="0.2">
      <c r="F30921" s="450"/>
    </row>
    <row r="30922" spans="6:6" x14ac:dyDescent="0.2">
      <c r="F30922" s="450"/>
    </row>
    <row r="30923" spans="6:6" x14ac:dyDescent="0.2">
      <c r="F30923" s="450"/>
    </row>
    <row r="30924" spans="6:6" x14ac:dyDescent="0.2">
      <c r="F30924" s="450"/>
    </row>
    <row r="30925" spans="6:6" x14ac:dyDescent="0.2">
      <c r="F30925" s="450"/>
    </row>
    <row r="30926" spans="6:6" x14ac:dyDescent="0.2">
      <c r="F30926" s="450"/>
    </row>
    <row r="30927" spans="6:6" x14ac:dyDescent="0.2">
      <c r="F30927" s="450"/>
    </row>
    <row r="30928" spans="6:6" x14ac:dyDescent="0.2">
      <c r="F30928" s="450"/>
    </row>
    <row r="30929" spans="6:6" x14ac:dyDescent="0.2">
      <c r="F30929" s="450"/>
    </row>
    <row r="30930" spans="6:6" x14ac:dyDescent="0.2">
      <c r="F30930" s="450"/>
    </row>
    <row r="30931" spans="6:6" x14ac:dyDescent="0.2">
      <c r="F30931" s="450"/>
    </row>
    <row r="30932" spans="6:6" x14ac:dyDescent="0.2">
      <c r="F30932" s="450"/>
    </row>
    <row r="30933" spans="6:6" x14ac:dyDescent="0.2">
      <c r="F30933" s="450"/>
    </row>
    <row r="30934" spans="6:6" x14ac:dyDescent="0.2">
      <c r="F30934" s="450"/>
    </row>
    <row r="30935" spans="6:6" x14ac:dyDescent="0.2">
      <c r="F30935" s="450"/>
    </row>
    <row r="30936" spans="6:6" x14ac:dyDescent="0.2">
      <c r="F30936" s="450"/>
    </row>
    <row r="30937" spans="6:6" x14ac:dyDescent="0.2">
      <c r="F30937" s="450"/>
    </row>
    <row r="30938" spans="6:6" x14ac:dyDescent="0.2">
      <c r="F30938" s="450"/>
    </row>
    <row r="30939" spans="6:6" x14ac:dyDescent="0.2">
      <c r="F30939" s="450"/>
    </row>
    <row r="30940" spans="6:6" x14ac:dyDescent="0.2">
      <c r="F30940" s="450"/>
    </row>
    <row r="30941" spans="6:6" x14ac:dyDescent="0.2">
      <c r="F30941" s="450"/>
    </row>
    <row r="30942" spans="6:6" x14ac:dyDescent="0.2">
      <c r="F30942" s="450"/>
    </row>
    <row r="30943" spans="6:6" x14ac:dyDescent="0.2">
      <c r="F30943" s="450"/>
    </row>
    <row r="30944" spans="6:6" x14ac:dyDescent="0.2">
      <c r="F30944" s="450"/>
    </row>
    <row r="30945" spans="6:6" x14ac:dyDescent="0.2">
      <c r="F30945" s="450"/>
    </row>
    <row r="30946" spans="6:6" x14ac:dyDescent="0.2">
      <c r="F30946" s="450"/>
    </row>
    <row r="30947" spans="6:6" x14ac:dyDescent="0.2">
      <c r="F30947" s="450"/>
    </row>
    <row r="30948" spans="6:6" x14ac:dyDescent="0.2">
      <c r="F30948" s="450"/>
    </row>
    <row r="30949" spans="6:6" x14ac:dyDescent="0.2">
      <c r="F30949" s="450"/>
    </row>
    <row r="30950" spans="6:6" x14ac:dyDescent="0.2">
      <c r="F30950" s="450"/>
    </row>
    <row r="30951" spans="6:6" x14ac:dyDescent="0.2">
      <c r="F30951" s="450"/>
    </row>
    <row r="30952" spans="6:6" x14ac:dyDescent="0.2">
      <c r="F30952" s="450"/>
    </row>
    <row r="30953" spans="6:6" x14ac:dyDescent="0.2">
      <c r="F30953" s="450"/>
    </row>
    <row r="30954" spans="6:6" x14ac:dyDescent="0.2">
      <c r="F30954" s="450"/>
    </row>
    <row r="30955" spans="6:6" x14ac:dyDescent="0.2">
      <c r="F30955" s="450"/>
    </row>
    <row r="30956" spans="6:6" x14ac:dyDescent="0.2">
      <c r="F30956" s="450"/>
    </row>
    <row r="30957" spans="6:6" x14ac:dyDescent="0.2">
      <c r="F30957" s="450"/>
    </row>
    <row r="30958" spans="6:6" x14ac:dyDescent="0.2">
      <c r="F30958" s="450"/>
    </row>
    <row r="30959" spans="6:6" x14ac:dyDescent="0.2">
      <c r="F30959" s="450"/>
    </row>
    <row r="30960" spans="6:6" x14ac:dyDescent="0.2">
      <c r="F30960" s="450"/>
    </row>
    <row r="30961" spans="6:6" x14ac:dyDescent="0.2">
      <c r="F30961" s="450"/>
    </row>
    <row r="30962" spans="6:6" x14ac:dyDescent="0.2">
      <c r="F30962" s="450"/>
    </row>
    <row r="30963" spans="6:6" x14ac:dyDescent="0.2">
      <c r="F30963" s="450"/>
    </row>
    <row r="30964" spans="6:6" x14ac:dyDescent="0.2">
      <c r="F30964" s="450"/>
    </row>
    <row r="30965" spans="6:6" x14ac:dyDescent="0.2">
      <c r="F30965" s="450"/>
    </row>
    <row r="30966" spans="6:6" x14ac:dyDescent="0.2">
      <c r="F30966" s="450"/>
    </row>
    <row r="30967" spans="6:6" x14ac:dyDescent="0.2">
      <c r="F30967" s="450"/>
    </row>
    <row r="30968" spans="6:6" x14ac:dyDescent="0.2">
      <c r="F30968" s="450"/>
    </row>
    <row r="30969" spans="6:6" x14ac:dyDescent="0.2">
      <c r="F30969" s="450"/>
    </row>
    <row r="30970" spans="6:6" x14ac:dyDescent="0.2">
      <c r="F30970" s="450"/>
    </row>
    <row r="30971" spans="6:6" x14ac:dyDescent="0.2">
      <c r="F30971" s="450"/>
    </row>
    <row r="30972" spans="6:6" x14ac:dyDescent="0.2">
      <c r="F30972" s="450"/>
    </row>
    <row r="30973" spans="6:6" x14ac:dyDescent="0.2">
      <c r="F30973" s="450"/>
    </row>
    <row r="30974" spans="6:6" x14ac:dyDescent="0.2">
      <c r="F30974" s="450"/>
    </row>
    <row r="30975" spans="6:6" x14ac:dyDescent="0.2">
      <c r="F30975" s="450"/>
    </row>
    <row r="30976" spans="6:6" x14ac:dyDescent="0.2">
      <c r="F30976" s="450"/>
    </row>
    <row r="30977" spans="6:6" x14ac:dyDescent="0.2">
      <c r="F30977" s="450"/>
    </row>
    <row r="30978" spans="6:6" x14ac:dyDescent="0.2">
      <c r="F30978" s="450"/>
    </row>
    <row r="30979" spans="6:6" x14ac:dyDescent="0.2">
      <c r="F30979" s="450"/>
    </row>
    <row r="30980" spans="6:6" x14ac:dyDescent="0.2">
      <c r="F30980" s="450"/>
    </row>
    <row r="30981" spans="6:6" x14ac:dyDescent="0.2">
      <c r="F30981" s="450"/>
    </row>
    <row r="30982" spans="6:6" x14ac:dyDescent="0.2">
      <c r="F30982" s="450"/>
    </row>
    <row r="30983" spans="6:6" x14ac:dyDescent="0.2">
      <c r="F30983" s="450"/>
    </row>
    <row r="30984" spans="6:6" x14ac:dyDescent="0.2">
      <c r="F30984" s="450"/>
    </row>
    <row r="30985" spans="6:6" x14ac:dyDescent="0.2">
      <c r="F30985" s="450"/>
    </row>
    <row r="30986" spans="6:6" x14ac:dyDescent="0.2">
      <c r="F30986" s="450"/>
    </row>
    <row r="30987" spans="6:6" x14ac:dyDescent="0.2">
      <c r="F30987" s="450"/>
    </row>
    <row r="30988" spans="6:6" x14ac:dyDescent="0.2">
      <c r="F30988" s="450"/>
    </row>
    <row r="30989" spans="6:6" x14ac:dyDescent="0.2">
      <c r="F30989" s="450"/>
    </row>
    <row r="30990" spans="6:6" x14ac:dyDescent="0.2">
      <c r="F30990" s="450"/>
    </row>
    <row r="30991" spans="6:6" x14ac:dyDescent="0.2">
      <c r="F30991" s="450"/>
    </row>
    <row r="30992" spans="6:6" x14ac:dyDescent="0.2">
      <c r="F30992" s="450"/>
    </row>
    <row r="30993" spans="6:6" x14ac:dyDescent="0.2">
      <c r="F30993" s="450"/>
    </row>
    <row r="30994" spans="6:6" x14ac:dyDescent="0.2">
      <c r="F30994" s="450"/>
    </row>
    <row r="30995" spans="6:6" x14ac:dyDescent="0.2">
      <c r="F30995" s="450"/>
    </row>
    <row r="30996" spans="6:6" x14ac:dyDescent="0.2">
      <c r="F30996" s="450"/>
    </row>
    <row r="30997" spans="6:6" x14ac:dyDescent="0.2">
      <c r="F30997" s="450"/>
    </row>
    <row r="30998" spans="6:6" x14ac:dyDescent="0.2">
      <c r="F30998" s="450"/>
    </row>
    <row r="30999" spans="6:6" x14ac:dyDescent="0.2">
      <c r="F30999" s="450"/>
    </row>
    <row r="31000" spans="6:6" x14ac:dyDescent="0.2">
      <c r="F31000" s="450"/>
    </row>
    <row r="31001" spans="6:6" x14ac:dyDescent="0.2">
      <c r="F31001" s="450"/>
    </row>
    <row r="31002" spans="6:6" x14ac:dyDescent="0.2">
      <c r="F31002" s="450"/>
    </row>
    <row r="31003" spans="6:6" x14ac:dyDescent="0.2">
      <c r="F31003" s="450"/>
    </row>
    <row r="31004" spans="6:6" x14ac:dyDescent="0.2">
      <c r="F31004" s="450"/>
    </row>
    <row r="31005" spans="6:6" x14ac:dyDescent="0.2">
      <c r="F31005" s="450"/>
    </row>
    <row r="31006" spans="6:6" x14ac:dyDescent="0.2">
      <c r="F31006" s="450"/>
    </row>
    <row r="31007" spans="6:6" x14ac:dyDescent="0.2">
      <c r="F31007" s="450"/>
    </row>
    <row r="31008" spans="6:6" x14ac:dyDescent="0.2">
      <c r="F31008" s="450"/>
    </row>
    <row r="31009" spans="6:6" x14ac:dyDescent="0.2">
      <c r="F31009" s="450"/>
    </row>
    <row r="31010" spans="6:6" x14ac:dyDescent="0.2">
      <c r="F31010" s="450"/>
    </row>
    <row r="31011" spans="6:6" x14ac:dyDescent="0.2">
      <c r="F31011" s="450"/>
    </row>
    <row r="31012" spans="6:6" x14ac:dyDescent="0.2">
      <c r="F31012" s="450"/>
    </row>
    <row r="31013" spans="6:6" x14ac:dyDescent="0.2">
      <c r="F31013" s="450"/>
    </row>
    <row r="31014" spans="6:6" x14ac:dyDescent="0.2">
      <c r="F31014" s="450"/>
    </row>
    <row r="31015" spans="6:6" x14ac:dyDescent="0.2">
      <c r="F31015" s="450"/>
    </row>
    <row r="31016" spans="6:6" x14ac:dyDescent="0.2">
      <c r="F31016" s="450"/>
    </row>
    <row r="31017" spans="6:6" x14ac:dyDescent="0.2">
      <c r="F31017" s="450"/>
    </row>
    <row r="31018" spans="6:6" x14ac:dyDescent="0.2">
      <c r="F31018" s="450"/>
    </row>
    <row r="31019" spans="6:6" x14ac:dyDescent="0.2">
      <c r="F31019" s="450"/>
    </row>
    <row r="31020" spans="6:6" x14ac:dyDescent="0.2">
      <c r="F31020" s="450"/>
    </row>
    <row r="31021" spans="6:6" x14ac:dyDescent="0.2">
      <c r="F31021" s="450"/>
    </row>
    <row r="31022" spans="6:6" x14ac:dyDescent="0.2">
      <c r="F31022" s="450"/>
    </row>
    <row r="31023" spans="6:6" x14ac:dyDescent="0.2">
      <c r="F31023" s="450"/>
    </row>
    <row r="31024" spans="6:6" x14ac:dyDescent="0.2">
      <c r="F31024" s="450"/>
    </row>
    <row r="31025" spans="6:6" x14ac:dyDescent="0.2">
      <c r="F31025" s="450"/>
    </row>
    <row r="31026" spans="6:6" x14ac:dyDescent="0.2">
      <c r="F31026" s="450"/>
    </row>
    <row r="31027" spans="6:6" x14ac:dyDescent="0.2">
      <c r="F31027" s="450"/>
    </row>
    <row r="31028" spans="6:6" x14ac:dyDescent="0.2">
      <c r="F31028" s="450"/>
    </row>
    <row r="31029" spans="6:6" x14ac:dyDescent="0.2">
      <c r="F31029" s="450"/>
    </row>
    <row r="31030" spans="6:6" x14ac:dyDescent="0.2">
      <c r="F31030" s="450"/>
    </row>
    <row r="31031" spans="6:6" x14ac:dyDescent="0.2">
      <c r="F31031" s="450"/>
    </row>
    <row r="31032" spans="6:6" x14ac:dyDescent="0.2">
      <c r="F31032" s="450"/>
    </row>
    <row r="31033" spans="6:6" x14ac:dyDescent="0.2">
      <c r="F31033" s="450"/>
    </row>
    <row r="31034" spans="6:6" x14ac:dyDescent="0.2">
      <c r="F31034" s="450"/>
    </row>
    <row r="31035" spans="6:6" x14ac:dyDescent="0.2">
      <c r="F31035" s="450"/>
    </row>
    <row r="31036" spans="6:6" x14ac:dyDescent="0.2">
      <c r="F31036" s="450"/>
    </row>
    <row r="31037" spans="6:6" x14ac:dyDescent="0.2">
      <c r="F31037" s="450"/>
    </row>
    <row r="31038" spans="6:6" x14ac:dyDescent="0.2">
      <c r="F31038" s="450"/>
    </row>
    <row r="31039" spans="6:6" x14ac:dyDescent="0.2">
      <c r="F31039" s="450"/>
    </row>
    <row r="31040" spans="6:6" x14ac:dyDescent="0.2">
      <c r="F31040" s="450"/>
    </row>
    <row r="31041" spans="6:6" x14ac:dyDescent="0.2">
      <c r="F31041" s="450"/>
    </row>
    <row r="31042" spans="6:6" x14ac:dyDescent="0.2">
      <c r="F31042" s="450"/>
    </row>
    <row r="31043" spans="6:6" x14ac:dyDescent="0.2">
      <c r="F31043" s="450"/>
    </row>
    <row r="31044" spans="6:6" x14ac:dyDescent="0.2">
      <c r="F31044" s="450"/>
    </row>
    <row r="31045" spans="6:6" x14ac:dyDescent="0.2">
      <c r="F31045" s="450"/>
    </row>
    <row r="31046" spans="6:6" x14ac:dyDescent="0.2">
      <c r="F31046" s="450"/>
    </row>
    <row r="31047" spans="6:6" x14ac:dyDescent="0.2">
      <c r="F31047" s="450"/>
    </row>
    <row r="31048" spans="6:6" x14ac:dyDescent="0.2">
      <c r="F31048" s="450"/>
    </row>
    <row r="31049" spans="6:6" x14ac:dyDescent="0.2">
      <c r="F31049" s="450"/>
    </row>
    <row r="31050" spans="6:6" x14ac:dyDescent="0.2">
      <c r="F31050" s="450"/>
    </row>
    <row r="31051" spans="6:6" x14ac:dyDescent="0.2">
      <c r="F31051" s="450"/>
    </row>
    <row r="31052" spans="6:6" x14ac:dyDescent="0.2">
      <c r="F31052" s="450"/>
    </row>
    <row r="31053" spans="6:6" x14ac:dyDescent="0.2">
      <c r="F31053" s="450"/>
    </row>
    <row r="31054" spans="6:6" x14ac:dyDescent="0.2">
      <c r="F31054" s="450"/>
    </row>
    <row r="31055" spans="6:6" x14ac:dyDescent="0.2">
      <c r="F31055" s="450"/>
    </row>
    <row r="31056" spans="6:6" x14ac:dyDescent="0.2">
      <c r="F31056" s="450"/>
    </row>
    <row r="31057" spans="6:6" x14ac:dyDescent="0.2">
      <c r="F31057" s="450"/>
    </row>
    <row r="31058" spans="6:6" x14ac:dyDescent="0.2">
      <c r="F31058" s="450"/>
    </row>
    <row r="31059" spans="6:6" x14ac:dyDescent="0.2">
      <c r="F31059" s="450"/>
    </row>
    <row r="31060" spans="6:6" x14ac:dyDescent="0.2">
      <c r="F31060" s="450"/>
    </row>
    <row r="31061" spans="6:6" x14ac:dyDescent="0.2">
      <c r="F31061" s="450"/>
    </row>
    <row r="31062" spans="6:6" x14ac:dyDescent="0.2">
      <c r="F31062" s="450"/>
    </row>
    <row r="31063" spans="6:6" x14ac:dyDescent="0.2">
      <c r="F31063" s="450"/>
    </row>
    <row r="31064" spans="6:6" x14ac:dyDescent="0.2">
      <c r="F31064" s="450"/>
    </row>
    <row r="31065" spans="6:6" x14ac:dyDescent="0.2">
      <c r="F31065" s="450"/>
    </row>
    <row r="31066" spans="6:6" x14ac:dyDescent="0.2">
      <c r="F31066" s="450"/>
    </row>
    <row r="31067" spans="6:6" x14ac:dyDescent="0.2">
      <c r="F31067" s="450"/>
    </row>
    <row r="31068" spans="6:6" x14ac:dyDescent="0.2">
      <c r="F31068" s="450"/>
    </row>
    <row r="31069" spans="6:6" x14ac:dyDescent="0.2">
      <c r="F31069" s="450"/>
    </row>
    <row r="31070" spans="6:6" x14ac:dyDescent="0.2">
      <c r="F31070" s="450"/>
    </row>
    <row r="31071" spans="6:6" x14ac:dyDescent="0.2">
      <c r="F31071" s="450"/>
    </row>
    <row r="31072" spans="6:6" x14ac:dyDescent="0.2">
      <c r="F31072" s="450"/>
    </row>
    <row r="31073" spans="6:6" x14ac:dyDescent="0.2">
      <c r="F31073" s="450"/>
    </row>
    <row r="31074" spans="6:6" x14ac:dyDescent="0.2">
      <c r="F31074" s="450"/>
    </row>
    <row r="31075" spans="6:6" x14ac:dyDescent="0.2">
      <c r="F31075" s="450"/>
    </row>
    <row r="31076" spans="6:6" x14ac:dyDescent="0.2">
      <c r="F31076" s="450"/>
    </row>
    <row r="31077" spans="6:6" x14ac:dyDescent="0.2">
      <c r="F31077" s="450"/>
    </row>
    <row r="31078" spans="6:6" x14ac:dyDescent="0.2">
      <c r="F31078" s="450"/>
    </row>
    <row r="31079" spans="6:6" x14ac:dyDescent="0.2">
      <c r="F31079" s="450"/>
    </row>
    <row r="31080" spans="6:6" x14ac:dyDescent="0.2">
      <c r="F31080" s="450"/>
    </row>
    <row r="31081" spans="6:6" x14ac:dyDescent="0.2">
      <c r="F31081" s="450"/>
    </row>
    <row r="31082" spans="6:6" x14ac:dyDescent="0.2">
      <c r="F31082" s="450"/>
    </row>
    <row r="31083" spans="6:6" x14ac:dyDescent="0.2">
      <c r="F31083" s="450"/>
    </row>
    <row r="31084" spans="6:6" x14ac:dyDescent="0.2">
      <c r="F31084" s="450"/>
    </row>
    <row r="31085" spans="6:6" x14ac:dyDescent="0.2">
      <c r="F31085" s="450"/>
    </row>
    <row r="31086" spans="6:6" x14ac:dyDescent="0.2">
      <c r="F31086" s="450"/>
    </row>
    <row r="31087" spans="6:6" x14ac:dyDescent="0.2">
      <c r="F31087" s="450"/>
    </row>
    <row r="31088" spans="6:6" x14ac:dyDescent="0.2">
      <c r="F31088" s="450"/>
    </row>
    <row r="31089" spans="6:6" x14ac:dyDescent="0.2">
      <c r="F31089" s="450"/>
    </row>
    <row r="31090" spans="6:6" x14ac:dyDescent="0.2">
      <c r="F31090" s="450"/>
    </row>
    <row r="31091" spans="6:6" x14ac:dyDescent="0.2">
      <c r="F31091" s="450"/>
    </row>
    <row r="31092" spans="6:6" x14ac:dyDescent="0.2">
      <c r="F31092" s="450"/>
    </row>
    <row r="31093" spans="6:6" x14ac:dyDescent="0.2">
      <c r="F31093" s="450"/>
    </row>
    <row r="31094" spans="6:6" x14ac:dyDescent="0.2">
      <c r="F31094" s="450"/>
    </row>
    <row r="31095" spans="6:6" x14ac:dyDescent="0.2">
      <c r="F31095" s="450"/>
    </row>
    <row r="31096" spans="6:6" x14ac:dyDescent="0.2">
      <c r="F31096" s="450"/>
    </row>
    <row r="31097" spans="6:6" x14ac:dyDescent="0.2">
      <c r="F31097" s="450"/>
    </row>
    <row r="31098" spans="6:6" x14ac:dyDescent="0.2">
      <c r="F31098" s="450"/>
    </row>
    <row r="31099" spans="6:6" x14ac:dyDescent="0.2">
      <c r="F31099" s="450"/>
    </row>
    <row r="31100" spans="6:6" x14ac:dyDescent="0.2">
      <c r="F31100" s="450"/>
    </row>
    <row r="31101" spans="6:6" x14ac:dyDescent="0.2">
      <c r="F31101" s="450"/>
    </row>
    <row r="31102" spans="6:6" x14ac:dyDescent="0.2">
      <c r="F31102" s="450"/>
    </row>
    <row r="31103" spans="6:6" x14ac:dyDescent="0.2">
      <c r="F31103" s="450"/>
    </row>
    <row r="31104" spans="6:6" x14ac:dyDescent="0.2">
      <c r="F31104" s="450"/>
    </row>
    <row r="31105" spans="6:6" x14ac:dyDescent="0.2">
      <c r="F31105" s="450"/>
    </row>
    <row r="31106" spans="6:6" x14ac:dyDescent="0.2">
      <c r="F31106" s="450"/>
    </row>
    <row r="31107" spans="6:6" x14ac:dyDescent="0.2">
      <c r="F31107" s="450"/>
    </row>
    <row r="31108" spans="6:6" x14ac:dyDescent="0.2">
      <c r="F31108" s="450"/>
    </row>
    <row r="31109" spans="6:6" x14ac:dyDescent="0.2">
      <c r="F31109" s="450"/>
    </row>
    <row r="31110" spans="6:6" x14ac:dyDescent="0.2">
      <c r="F31110" s="450"/>
    </row>
    <row r="31111" spans="6:6" x14ac:dyDescent="0.2">
      <c r="F31111" s="450"/>
    </row>
    <row r="31112" spans="6:6" x14ac:dyDescent="0.2">
      <c r="F31112" s="450"/>
    </row>
    <row r="31113" spans="6:6" x14ac:dyDescent="0.2">
      <c r="F31113" s="450"/>
    </row>
    <row r="31114" spans="6:6" x14ac:dyDescent="0.2">
      <c r="F31114" s="450"/>
    </row>
    <row r="31115" spans="6:6" x14ac:dyDescent="0.2">
      <c r="F31115" s="450"/>
    </row>
    <row r="31116" spans="6:6" x14ac:dyDescent="0.2">
      <c r="F31116" s="450"/>
    </row>
    <row r="31117" spans="6:6" x14ac:dyDescent="0.2">
      <c r="F31117" s="450"/>
    </row>
    <row r="31118" spans="6:6" x14ac:dyDescent="0.2">
      <c r="F31118" s="450"/>
    </row>
    <row r="31119" spans="6:6" x14ac:dyDescent="0.2">
      <c r="F31119" s="450"/>
    </row>
    <row r="31120" spans="6:6" x14ac:dyDescent="0.2">
      <c r="F31120" s="450"/>
    </row>
    <row r="31121" spans="6:6" x14ac:dyDescent="0.2">
      <c r="F31121" s="450"/>
    </row>
    <row r="31122" spans="6:6" x14ac:dyDescent="0.2">
      <c r="F31122" s="450"/>
    </row>
    <row r="31123" spans="6:6" x14ac:dyDescent="0.2">
      <c r="F31123" s="450"/>
    </row>
    <row r="31124" spans="6:6" x14ac:dyDescent="0.2">
      <c r="F31124" s="450"/>
    </row>
    <row r="31125" spans="6:6" x14ac:dyDescent="0.2">
      <c r="F31125" s="450"/>
    </row>
    <row r="31126" spans="6:6" x14ac:dyDescent="0.2">
      <c r="F31126" s="450"/>
    </row>
    <row r="31127" spans="6:6" x14ac:dyDescent="0.2">
      <c r="F31127" s="450"/>
    </row>
    <row r="31128" spans="6:6" x14ac:dyDescent="0.2">
      <c r="F31128" s="450"/>
    </row>
    <row r="31129" spans="6:6" x14ac:dyDescent="0.2">
      <c r="F31129" s="450"/>
    </row>
    <row r="31130" spans="6:6" x14ac:dyDescent="0.2">
      <c r="F31130" s="450"/>
    </row>
    <row r="31131" spans="6:6" x14ac:dyDescent="0.2">
      <c r="F31131" s="450"/>
    </row>
    <row r="31132" spans="6:6" x14ac:dyDescent="0.2">
      <c r="F31132" s="450"/>
    </row>
    <row r="31133" spans="6:6" x14ac:dyDescent="0.2">
      <c r="F31133" s="450"/>
    </row>
    <row r="31134" spans="6:6" x14ac:dyDescent="0.2">
      <c r="F31134" s="450"/>
    </row>
    <row r="31135" spans="6:6" x14ac:dyDescent="0.2">
      <c r="F31135" s="450"/>
    </row>
    <row r="31136" spans="6:6" x14ac:dyDescent="0.2">
      <c r="F31136" s="450"/>
    </row>
    <row r="31137" spans="6:6" x14ac:dyDescent="0.2">
      <c r="F31137" s="450"/>
    </row>
    <row r="31138" spans="6:6" x14ac:dyDescent="0.2">
      <c r="F31138" s="450"/>
    </row>
    <row r="31139" spans="6:6" x14ac:dyDescent="0.2">
      <c r="F31139" s="450"/>
    </row>
    <row r="31140" spans="6:6" x14ac:dyDescent="0.2">
      <c r="F31140" s="450"/>
    </row>
    <row r="31141" spans="6:6" x14ac:dyDescent="0.2">
      <c r="F31141" s="450"/>
    </row>
    <row r="31142" spans="6:6" x14ac:dyDescent="0.2">
      <c r="F31142" s="450"/>
    </row>
    <row r="31143" spans="6:6" x14ac:dyDescent="0.2">
      <c r="F31143" s="450"/>
    </row>
    <row r="31144" spans="6:6" x14ac:dyDescent="0.2">
      <c r="F31144" s="450"/>
    </row>
    <row r="31145" spans="6:6" x14ac:dyDescent="0.2">
      <c r="F31145" s="450"/>
    </row>
    <row r="31146" spans="6:6" x14ac:dyDescent="0.2">
      <c r="F31146" s="450"/>
    </row>
    <row r="31147" spans="6:6" x14ac:dyDescent="0.2">
      <c r="F31147" s="450"/>
    </row>
    <row r="31148" spans="6:6" x14ac:dyDescent="0.2">
      <c r="F31148" s="450"/>
    </row>
    <row r="31149" spans="6:6" x14ac:dyDescent="0.2">
      <c r="F31149" s="450"/>
    </row>
    <row r="31150" spans="6:6" x14ac:dyDescent="0.2">
      <c r="F31150" s="450"/>
    </row>
    <row r="31151" spans="6:6" x14ac:dyDescent="0.2">
      <c r="F31151" s="450"/>
    </row>
    <row r="31152" spans="6:6" x14ac:dyDescent="0.2">
      <c r="F31152" s="450"/>
    </row>
    <row r="31153" spans="6:6" x14ac:dyDescent="0.2">
      <c r="F31153" s="450"/>
    </row>
    <row r="31154" spans="6:6" x14ac:dyDescent="0.2">
      <c r="F31154" s="450"/>
    </row>
    <row r="31155" spans="6:6" x14ac:dyDescent="0.2">
      <c r="F31155" s="450"/>
    </row>
    <row r="31156" spans="6:6" x14ac:dyDescent="0.2">
      <c r="F31156" s="450"/>
    </row>
    <row r="31157" spans="6:6" x14ac:dyDescent="0.2">
      <c r="F31157" s="450"/>
    </row>
    <row r="31158" spans="6:6" x14ac:dyDescent="0.2">
      <c r="F31158" s="450"/>
    </row>
    <row r="31159" spans="6:6" x14ac:dyDescent="0.2">
      <c r="F31159" s="450"/>
    </row>
    <row r="31160" spans="6:6" x14ac:dyDescent="0.2">
      <c r="F31160" s="450"/>
    </row>
    <row r="31161" spans="6:6" x14ac:dyDescent="0.2">
      <c r="F31161" s="450"/>
    </row>
    <row r="31162" spans="6:6" x14ac:dyDescent="0.2">
      <c r="F31162" s="450"/>
    </row>
    <row r="31163" spans="6:6" x14ac:dyDescent="0.2">
      <c r="F31163" s="450"/>
    </row>
    <row r="31164" spans="6:6" x14ac:dyDescent="0.2">
      <c r="F31164" s="450"/>
    </row>
    <row r="31165" spans="6:6" x14ac:dyDescent="0.2">
      <c r="F31165" s="450"/>
    </row>
    <row r="31166" spans="6:6" x14ac:dyDescent="0.2">
      <c r="F31166" s="450"/>
    </row>
    <row r="31167" spans="6:6" x14ac:dyDescent="0.2">
      <c r="F31167" s="450"/>
    </row>
    <row r="31168" spans="6:6" x14ac:dyDescent="0.2">
      <c r="F31168" s="450"/>
    </row>
    <row r="31169" spans="6:6" x14ac:dyDescent="0.2">
      <c r="F31169" s="450"/>
    </row>
    <row r="31170" spans="6:6" x14ac:dyDescent="0.2">
      <c r="F31170" s="450"/>
    </row>
    <row r="31171" spans="6:6" x14ac:dyDescent="0.2">
      <c r="F31171" s="450"/>
    </row>
    <row r="31172" spans="6:6" x14ac:dyDescent="0.2">
      <c r="F31172" s="450"/>
    </row>
    <row r="31173" spans="6:6" x14ac:dyDescent="0.2">
      <c r="F31173" s="450"/>
    </row>
    <row r="31174" spans="6:6" x14ac:dyDescent="0.2">
      <c r="F31174" s="450"/>
    </row>
    <row r="31175" spans="6:6" x14ac:dyDescent="0.2">
      <c r="F31175" s="450"/>
    </row>
    <row r="31176" spans="6:6" x14ac:dyDescent="0.2">
      <c r="F31176" s="450"/>
    </row>
    <row r="31177" spans="6:6" x14ac:dyDescent="0.2">
      <c r="F31177" s="450"/>
    </row>
    <row r="31178" spans="6:6" x14ac:dyDescent="0.2">
      <c r="F31178" s="450"/>
    </row>
    <row r="31179" spans="6:6" x14ac:dyDescent="0.2">
      <c r="F31179" s="450"/>
    </row>
    <row r="31180" spans="6:6" x14ac:dyDescent="0.2">
      <c r="F31180" s="450"/>
    </row>
    <row r="31181" spans="6:6" x14ac:dyDescent="0.2">
      <c r="F31181" s="450"/>
    </row>
    <row r="31182" spans="6:6" x14ac:dyDescent="0.2">
      <c r="F31182" s="450"/>
    </row>
    <row r="31183" spans="6:6" x14ac:dyDescent="0.2">
      <c r="F31183" s="450"/>
    </row>
    <row r="31184" spans="6:6" x14ac:dyDescent="0.2">
      <c r="F31184" s="450"/>
    </row>
    <row r="31185" spans="6:6" x14ac:dyDescent="0.2">
      <c r="F31185" s="450"/>
    </row>
    <row r="31186" spans="6:6" x14ac:dyDescent="0.2">
      <c r="F31186" s="450"/>
    </row>
    <row r="31187" spans="6:6" x14ac:dyDescent="0.2">
      <c r="F31187" s="450"/>
    </row>
    <row r="31188" spans="6:6" x14ac:dyDescent="0.2">
      <c r="F31188" s="450"/>
    </row>
    <row r="31189" spans="6:6" x14ac:dyDescent="0.2">
      <c r="F31189" s="450"/>
    </row>
    <row r="31190" spans="6:6" x14ac:dyDescent="0.2">
      <c r="F31190" s="450"/>
    </row>
    <row r="31191" spans="6:6" x14ac:dyDescent="0.2">
      <c r="F31191" s="450"/>
    </row>
    <row r="31192" spans="6:6" x14ac:dyDescent="0.2">
      <c r="F31192" s="450"/>
    </row>
    <row r="31193" spans="6:6" x14ac:dyDescent="0.2">
      <c r="F31193" s="450"/>
    </row>
    <row r="31194" spans="6:6" x14ac:dyDescent="0.2">
      <c r="F31194" s="450"/>
    </row>
    <row r="31195" spans="6:6" x14ac:dyDescent="0.2">
      <c r="F31195" s="450"/>
    </row>
    <row r="31196" spans="6:6" x14ac:dyDescent="0.2">
      <c r="F31196" s="450"/>
    </row>
    <row r="31197" spans="6:6" x14ac:dyDescent="0.2">
      <c r="F31197" s="450"/>
    </row>
    <row r="31198" spans="6:6" x14ac:dyDescent="0.2">
      <c r="F31198" s="450"/>
    </row>
    <row r="31199" spans="6:6" x14ac:dyDescent="0.2">
      <c r="F31199" s="450"/>
    </row>
    <row r="31200" spans="6:6" x14ac:dyDescent="0.2">
      <c r="F31200" s="450"/>
    </row>
    <row r="31201" spans="6:6" x14ac:dyDescent="0.2">
      <c r="F31201" s="450"/>
    </row>
    <row r="31202" spans="6:6" x14ac:dyDescent="0.2">
      <c r="F31202" s="450"/>
    </row>
    <row r="31203" spans="6:6" x14ac:dyDescent="0.2">
      <c r="F31203" s="450"/>
    </row>
    <row r="31204" spans="6:6" x14ac:dyDescent="0.2">
      <c r="F31204" s="450"/>
    </row>
    <row r="31205" spans="6:6" x14ac:dyDescent="0.2">
      <c r="F31205" s="450"/>
    </row>
    <row r="31206" spans="6:6" x14ac:dyDescent="0.2">
      <c r="F31206" s="450"/>
    </row>
    <row r="31207" spans="6:6" x14ac:dyDescent="0.2">
      <c r="F31207" s="450"/>
    </row>
    <row r="31208" spans="6:6" x14ac:dyDescent="0.2">
      <c r="F31208" s="450"/>
    </row>
    <row r="31209" spans="6:6" x14ac:dyDescent="0.2">
      <c r="F31209" s="450"/>
    </row>
    <row r="31210" spans="6:6" x14ac:dyDescent="0.2">
      <c r="F31210" s="450"/>
    </row>
    <row r="31211" spans="6:6" x14ac:dyDescent="0.2">
      <c r="F31211" s="450"/>
    </row>
    <row r="31212" spans="6:6" x14ac:dyDescent="0.2">
      <c r="F31212" s="450"/>
    </row>
    <row r="31213" spans="6:6" x14ac:dyDescent="0.2">
      <c r="F31213" s="450"/>
    </row>
    <row r="31214" spans="6:6" x14ac:dyDescent="0.2">
      <c r="F31214" s="450"/>
    </row>
    <row r="31215" spans="6:6" x14ac:dyDescent="0.2">
      <c r="F31215" s="450"/>
    </row>
    <row r="31216" spans="6:6" x14ac:dyDescent="0.2">
      <c r="F31216" s="450"/>
    </row>
    <row r="31217" spans="6:6" x14ac:dyDescent="0.2">
      <c r="F31217" s="450"/>
    </row>
    <row r="31218" spans="6:6" x14ac:dyDescent="0.2">
      <c r="F31218" s="450"/>
    </row>
    <row r="31219" spans="6:6" x14ac:dyDescent="0.2">
      <c r="F31219" s="450"/>
    </row>
    <row r="31220" spans="6:6" x14ac:dyDescent="0.2">
      <c r="F31220" s="450"/>
    </row>
    <row r="31221" spans="6:6" x14ac:dyDescent="0.2">
      <c r="F31221" s="450"/>
    </row>
    <row r="31222" spans="6:6" x14ac:dyDescent="0.2">
      <c r="F31222" s="450"/>
    </row>
    <row r="31223" spans="6:6" x14ac:dyDescent="0.2">
      <c r="F31223" s="450"/>
    </row>
    <row r="31224" spans="6:6" x14ac:dyDescent="0.2">
      <c r="F31224" s="450"/>
    </row>
    <row r="31225" spans="6:6" x14ac:dyDescent="0.2">
      <c r="F31225" s="450"/>
    </row>
    <row r="31226" spans="6:6" x14ac:dyDescent="0.2">
      <c r="F31226" s="450"/>
    </row>
    <row r="31227" spans="6:6" x14ac:dyDescent="0.2">
      <c r="F31227" s="450"/>
    </row>
    <row r="31228" spans="6:6" x14ac:dyDescent="0.2">
      <c r="F31228" s="450"/>
    </row>
    <row r="31229" spans="6:6" x14ac:dyDescent="0.2">
      <c r="F31229" s="450"/>
    </row>
    <row r="31230" spans="6:6" x14ac:dyDescent="0.2">
      <c r="F31230" s="450"/>
    </row>
    <row r="31231" spans="6:6" x14ac:dyDescent="0.2">
      <c r="F31231" s="450"/>
    </row>
    <row r="31232" spans="6:6" x14ac:dyDescent="0.2">
      <c r="F31232" s="450"/>
    </row>
    <row r="31233" spans="6:6" x14ac:dyDescent="0.2">
      <c r="F31233" s="450"/>
    </row>
    <row r="31234" spans="6:6" x14ac:dyDescent="0.2">
      <c r="F31234" s="450"/>
    </row>
    <row r="31235" spans="6:6" x14ac:dyDescent="0.2">
      <c r="F31235" s="450"/>
    </row>
    <row r="31236" spans="6:6" x14ac:dyDescent="0.2">
      <c r="F31236" s="450"/>
    </row>
    <row r="31237" spans="6:6" x14ac:dyDescent="0.2">
      <c r="F31237" s="450"/>
    </row>
    <row r="31238" spans="6:6" x14ac:dyDescent="0.2">
      <c r="F31238" s="450"/>
    </row>
    <row r="31239" spans="6:6" x14ac:dyDescent="0.2">
      <c r="F31239" s="450"/>
    </row>
    <row r="31240" spans="6:6" x14ac:dyDescent="0.2">
      <c r="F31240" s="450"/>
    </row>
    <row r="31241" spans="6:6" x14ac:dyDescent="0.2">
      <c r="F31241" s="450"/>
    </row>
    <row r="31242" spans="6:6" x14ac:dyDescent="0.2">
      <c r="F31242" s="450"/>
    </row>
    <row r="31243" spans="6:6" x14ac:dyDescent="0.2">
      <c r="F31243" s="450"/>
    </row>
    <row r="31244" spans="6:6" x14ac:dyDescent="0.2">
      <c r="F31244" s="450"/>
    </row>
    <row r="31245" spans="6:6" x14ac:dyDescent="0.2">
      <c r="F31245" s="450"/>
    </row>
    <row r="31246" spans="6:6" x14ac:dyDescent="0.2">
      <c r="F31246" s="450"/>
    </row>
    <row r="31247" spans="6:6" x14ac:dyDescent="0.2">
      <c r="F31247" s="450"/>
    </row>
    <row r="31248" spans="6:6" x14ac:dyDescent="0.2">
      <c r="F31248" s="450"/>
    </row>
    <row r="31249" spans="6:6" x14ac:dyDescent="0.2">
      <c r="F31249" s="450"/>
    </row>
    <row r="31250" spans="6:6" x14ac:dyDescent="0.2">
      <c r="F31250" s="450"/>
    </row>
    <row r="31251" spans="6:6" x14ac:dyDescent="0.2">
      <c r="F31251" s="450"/>
    </row>
    <row r="31252" spans="6:6" x14ac:dyDescent="0.2">
      <c r="F31252" s="450"/>
    </row>
    <row r="31253" spans="6:6" x14ac:dyDescent="0.2">
      <c r="F31253" s="450"/>
    </row>
    <row r="31254" spans="6:6" x14ac:dyDescent="0.2">
      <c r="F31254" s="450"/>
    </row>
    <row r="31255" spans="6:6" x14ac:dyDescent="0.2">
      <c r="F31255" s="450"/>
    </row>
    <row r="31256" spans="6:6" x14ac:dyDescent="0.2">
      <c r="F31256" s="450"/>
    </row>
    <row r="31257" spans="6:6" x14ac:dyDescent="0.2">
      <c r="F31257" s="450"/>
    </row>
    <row r="31258" spans="6:6" x14ac:dyDescent="0.2">
      <c r="F31258" s="450"/>
    </row>
    <row r="31259" spans="6:6" x14ac:dyDescent="0.2">
      <c r="F31259" s="450"/>
    </row>
    <row r="31260" spans="6:6" x14ac:dyDescent="0.2">
      <c r="F31260" s="450"/>
    </row>
    <row r="31261" spans="6:6" x14ac:dyDescent="0.2">
      <c r="F31261" s="450"/>
    </row>
    <row r="31262" spans="6:6" x14ac:dyDescent="0.2">
      <c r="F31262" s="450"/>
    </row>
    <row r="31263" spans="6:6" x14ac:dyDescent="0.2">
      <c r="F31263" s="450"/>
    </row>
    <row r="31264" spans="6:6" x14ac:dyDescent="0.2">
      <c r="F31264" s="450"/>
    </row>
    <row r="31265" spans="6:6" x14ac:dyDescent="0.2">
      <c r="F31265" s="450"/>
    </row>
    <row r="31266" spans="6:6" x14ac:dyDescent="0.2">
      <c r="F31266" s="450"/>
    </row>
    <row r="31267" spans="6:6" x14ac:dyDescent="0.2">
      <c r="F31267" s="450"/>
    </row>
    <row r="31268" spans="6:6" x14ac:dyDescent="0.2">
      <c r="F31268" s="450"/>
    </row>
    <row r="31269" spans="6:6" x14ac:dyDescent="0.2">
      <c r="F31269" s="450"/>
    </row>
    <row r="31270" spans="6:6" x14ac:dyDescent="0.2">
      <c r="F31270" s="450"/>
    </row>
    <row r="31271" spans="6:6" x14ac:dyDescent="0.2">
      <c r="F31271" s="450"/>
    </row>
    <row r="31272" spans="6:6" x14ac:dyDescent="0.2">
      <c r="F31272" s="450"/>
    </row>
    <row r="31273" spans="6:6" x14ac:dyDescent="0.2">
      <c r="F31273" s="450"/>
    </row>
    <row r="31274" spans="6:6" x14ac:dyDescent="0.2">
      <c r="F31274" s="450"/>
    </row>
    <row r="31275" spans="6:6" x14ac:dyDescent="0.2">
      <c r="F31275" s="450"/>
    </row>
    <row r="31276" spans="6:6" x14ac:dyDescent="0.2">
      <c r="F31276" s="450"/>
    </row>
    <row r="31277" spans="6:6" x14ac:dyDescent="0.2">
      <c r="F31277" s="450"/>
    </row>
    <row r="31278" spans="6:6" x14ac:dyDescent="0.2">
      <c r="F31278" s="450"/>
    </row>
    <row r="31279" spans="6:6" x14ac:dyDescent="0.2">
      <c r="F31279" s="450"/>
    </row>
    <row r="31280" spans="6:6" x14ac:dyDescent="0.2">
      <c r="F31280" s="450"/>
    </row>
    <row r="31281" spans="6:6" x14ac:dyDescent="0.2">
      <c r="F31281" s="450"/>
    </row>
    <row r="31282" spans="6:6" x14ac:dyDescent="0.2">
      <c r="F31282" s="450"/>
    </row>
    <row r="31283" spans="6:6" x14ac:dyDescent="0.2">
      <c r="F31283" s="450"/>
    </row>
    <row r="31284" spans="6:6" x14ac:dyDescent="0.2">
      <c r="F31284" s="450"/>
    </row>
    <row r="31285" spans="6:6" x14ac:dyDescent="0.2">
      <c r="F31285" s="450"/>
    </row>
    <row r="31286" spans="6:6" x14ac:dyDescent="0.2">
      <c r="F31286" s="450"/>
    </row>
    <row r="31287" spans="6:6" x14ac:dyDescent="0.2">
      <c r="F31287" s="450"/>
    </row>
    <row r="31288" spans="6:6" x14ac:dyDescent="0.2">
      <c r="F31288" s="450"/>
    </row>
    <row r="31289" spans="6:6" x14ac:dyDescent="0.2">
      <c r="F31289" s="450"/>
    </row>
    <row r="31290" spans="6:6" x14ac:dyDescent="0.2">
      <c r="F31290" s="450"/>
    </row>
    <row r="31291" spans="6:6" x14ac:dyDescent="0.2">
      <c r="F31291" s="450"/>
    </row>
    <row r="31292" spans="6:6" x14ac:dyDescent="0.2">
      <c r="F31292" s="450"/>
    </row>
    <row r="31293" spans="6:6" x14ac:dyDescent="0.2">
      <c r="F31293" s="450"/>
    </row>
    <row r="31294" spans="6:6" x14ac:dyDescent="0.2">
      <c r="F31294" s="450"/>
    </row>
    <row r="31295" spans="6:6" x14ac:dyDescent="0.2">
      <c r="F31295" s="450"/>
    </row>
    <row r="31296" spans="6:6" x14ac:dyDescent="0.2">
      <c r="F31296" s="450"/>
    </row>
    <row r="31297" spans="6:6" x14ac:dyDescent="0.2">
      <c r="F31297" s="450"/>
    </row>
    <row r="31298" spans="6:6" x14ac:dyDescent="0.2">
      <c r="F31298" s="450"/>
    </row>
    <row r="31299" spans="6:6" x14ac:dyDescent="0.2">
      <c r="F31299" s="450"/>
    </row>
    <row r="31300" spans="6:6" x14ac:dyDescent="0.2">
      <c r="F31300" s="450"/>
    </row>
    <row r="31301" spans="6:6" x14ac:dyDescent="0.2">
      <c r="F31301" s="450"/>
    </row>
    <row r="31302" spans="6:6" x14ac:dyDescent="0.2">
      <c r="F31302" s="450"/>
    </row>
    <row r="31303" spans="6:6" x14ac:dyDescent="0.2">
      <c r="F31303" s="450"/>
    </row>
    <row r="31304" spans="6:6" x14ac:dyDescent="0.2">
      <c r="F31304" s="450"/>
    </row>
    <row r="31305" spans="6:6" x14ac:dyDescent="0.2">
      <c r="F31305" s="450"/>
    </row>
    <row r="31306" spans="6:6" x14ac:dyDescent="0.2">
      <c r="F31306" s="450"/>
    </row>
    <row r="31307" spans="6:6" x14ac:dyDescent="0.2">
      <c r="F31307" s="450"/>
    </row>
    <row r="31308" spans="6:6" x14ac:dyDescent="0.2">
      <c r="F31308" s="450"/>
    </row>
    <row r="31309" spans="6:6" x14ac:dyDescent="0.2">
      <c r="F31309" s="450"/>
    </row>
    <row r="31310" spans="6:6" x14ac:dyDescent="0.2">
      <c r="F31310" s="450"/>
    </row>
    <row r="31311" spans="6:6" x14ac:dyDescent="0.2">
      <c r="F31311" s="450"/>
    </row>
    <row r="31312" spans="6:6" x14ac:dyDescent="0.2">
      <c r="F31312" s="450"/>
    </row>
    <row r="31313" spans="6:6" x14ac:dyDescent="0.2">
      <c r="F31313" s="450"/>
    </row>
    <row r="31314" spans="6:6" x14ac:dyDescent="0.2">
      <c r="F31314" s="450"/>
    </row>
    <row r="31315" spans="6:6" x14ac:dyDescent="0.2">
      <c r="F31315" s="450"/>
    </row>
    <row r="31316" spans="6:6" x14ac:dyDescent="0.2">
      <c r="F31316" s="450"/>
    </row>
    <row r="31317" spans="6:6" x14ac:dyDescent="0.2">
      <c r="F31317" s="450"/>
    </row>
    <row r="31318" spans="6:6" x14ac:dyDescent="0.2">
      <c r="F31318" s="450"/>
    </row>
    <row r="31319" spans="6:6" x14ac:dyDescent="0.2">
      <c r="F31319" s="450"/>
    </row>
    <row r="31320" spans="6:6" x14ac:dyDescent="0.2">
      <c r="F31320" s="450"/>
    </row>
    <row r="31321" spans="6:6" x14ac:dyDescent="0.2">
      <c r="F31321" s="450"/>
    </row>
    <row r="31322" spans="6:6" x14ac:dyDescent="0.2">
      <c r="F31322" s="450"/>
    </row>
    <row r="31323" spans="6:6" x14ac:dyDescent="0.2">
      <c r="F31323" s="450"/>
    </row>
    <row r="31324" spans="6:6" x14ac:dyDescent="0.2">
      <c r="F31324" s="450"/>
    </row>
    <row r="31325" spans="6:6" x14ac:dyDescent="0.2">
      <c r="F31325" s="450"/>
    </row>
    <row r="31326" spans="6:6" x14ac:dyDescent="0.2">
      <c r="F31326" s="450"/>
    </row>
    <row r="31327" spans="6:6" x14ac:dyDescent="0.2">
      <c r="F31327" s="450"/>
    </row>
    <row r="31328" spans="6:6" x14ac:dyDescent="0.2">
      <c r="F31328" s="450"/>
    </row>
    <row r="31329" spans="6:6" x14ac:dyDescent="0.2">
      <c r="F31329" s="450"/>
    </row>
    <row r="31330" spans="6:6" x14ac:dyDescent="0.2">
      <c r="F31330" s="450"/>
    </row>
    <row r="31331" spans="6:6" x14ac:dyDescent="0.2">
      <c r="F31331" s="450"/>
    </row>
    <row r="31332" spans="6:6" x14ac:dyDescent="0.2">
      <c r="F31332" s="450"/>
    </row>
    <row r="31333" spans="6:6" x14ac:dyDescent="0.2">
      <c r="F31333" s="450"/>
    </row>
    <row r="31334" spans="6:6" x14ac:dyDescent="0.2">
      <c r="F31334" s="450"/>
    </row>
    <row r="31335" spans="6:6" x14ac:dyDescent="0.2">
      <c r="F31335" s="450"/>
    </row>
    <row r="31336" spans="6:6" x14ac:dyDescent="0.2">
      <c r="F31336" s="450"/>
    </row>
    <row r="31337" spans="6:6" x14ac:dyDescent="0.2">
      <c r="F31337" s="450"/>
    </row>
    <row r="31338" spans="6:6" x14ac:dyDescent="0.2">
      <c r="F31338" s="450"/>
    </row>
    <row r="31339" spans="6:6" x14ac:dyDescent="0.2">
      <c r="F31339" s="450"/>
    </row>
    <row r="31340" spans="6:6" x14ac:dyDescent="0.2">
      <c r="F31340" s="450"/>
    </row>
    <row r="31341" spans="6:6" x14ac:dyDescent="0.2">
      <c r="F31341" s="450"/>
    </row>
    <row r="31342" spans="6:6" x14ac:dyDescent="0.2">
      <c r="F31342" s="450"/>
    </row>
    <row r="31343" spans="6:6" x14ac:dyDescent="0.2">
      <c r="F31343" s="450"/>
    </row>
    <row r="31344" spans="6:6" x14ac:dyDescent="0.2">
      <c r="F31344" s="450"/>
    </row>
    <row r="31345" spans="6:6" x14ac:dyDescent="0.2">
      <c r="F31345" s="450"/>
    </row>
    <row r="31346" spans="6:6" x14ac:dyDescent="0.2">
      <c r="F31346" s="450"/>
    </row>
    <row r="31347" spans="6:6" x14ac:dyDescent="0.2">
      <c r="F31347" s="450"/>
    </row>
    <row r="31348" spans="6:6" x14ac:dyDescent="0.2">
      <c r="F31348" s="450"/>
    </row>
    <row r="31349" spans="6:6" x14ac:dyDescent="0.2">
      <c r="F31349" s="450"/>
    </row>
    <row r="31350" spans="6:6" x14ac:dyDescent="0.2">
      <c r="F31350" s="450"/>
    </row>
    <row r="31351" spans="6:6" x14ac:dyDescent="0.2">
      <c r="F31351" s="450"/>
    </row>
    <row r="31352" spans="6:6" x14ac:dyDescent="0.2">
      <c r="F31352" s="450"/>
    </row>
    <row r="31353" spans="6:6" x14ac:dyDescent="0.2">
      <c r="F31353" s="450"/>
    </row>
    <row r="31354" spans="6:6" x14ac:dyDescent="0.2">
      <c r="F31354" s="450"/>
    </row>
    <row r="31355" spans="6:6" x14ac:dyDescent="0.2">
      <c r="F31355" s="450"/>
    </row>
    <row r="31356" spans="6:6" x14ac:dyDescent="0.2">
      <c r="F31356" s="450"/>
    </row>
    <row r="31357" spans="6:6" x14ac:dyDescent="0.2">
      <c r="F31357" s="450"/>
    </row>
    <row r="31358" spans="6:6" x14ac:dyDescent="0.2">
      <c r="F31358" s="450"/>
    </row>
    <row r="31359" spans="6:6" x14ac:dyDescent="0.2">
      <c r="F31359" s="450"/>
    </row>
    <row r="31360" spans="6:6" x14ac:dyDescent="0.2">
      <c r="F31360" s="450"/>
    </row>
    <row r="31361" spans="6:6" x14ac:dyDescent="0.2">
      <c r="F31361" s="450"/>
    </row>
    <row r="31362" spans="6:6" x14ac:dyDescent="0.2">
      <c r="F31362" s="450"/>
    </row>
    <row r="31363" spans="6:6" x14ac:dyDescent="0.2">
      <c r="F31363" s="450"/>
    </row>
    <row r="31364" spans="6:6" x14ac:dyDescent="0.2">
      <c r="F31364" s="450"/>
    </row>
    <row r="31365" spans="6:6" x14ac:dyDescent="0.2">
      <c r="F31365" s="450"/>
    </row>
    <row r="31366" spans="6:6" x14ac:dyDescent="0.2">
      <c r="F31366" s="450"/>
    </row>
    <row r="31367" spans="6:6" x14ac:dyDescent="0.2">
      <c r="F31367" s="450"/>
    </row>
    <row r="31368" spans="6:6" x14ac:dyDescent="0.2">
      <c r="F31368" s="450"/>
    </row>
    <row r="31369" spans="6:6" x14ac:dyDescent="0.2">
      <c r="F31369" s="450"/>
    </row>
    <row r="31370" spans="6:6" x14ac:dyDescent="0.2">
      <c r="F31370" s="450"/>
    </row>
    <row r="31371" spans="6:6" x14ac:dyDescent="0.2">
      <c r="F31371" s="450"/>
    </row>
    <row r="31372" spans="6:6" x14ac:dyDescent="0.2">
      <c r="F31372" s="450"/>
    </row>
    <row r="31373" spans="6:6" x14ac:dyDescent="0.2">
      <c r="F31373" s="450"/>
    </row>
    <row r="31374" spans="6:6" x14ac:dyDescent="0.2">
      <c r="F31374" s="450"/>
    </row>
    <row r="31375" spans="6:6" x14ac:dyDescent="0.2">
      <c r="F31375" s="450"/>
    </row>
    <row r="31376" spans="6:6" x14ac:dyDescent="0.2">
      <c r="F31376" s="450"/>
    </row>
    <row r="31377" spans="6:6" x14ac:dyDescent="0.2">
      <c r="F31377" s="450"/>
    </row>
    <row r="31378" spans="6:6" x14ac:dyDescent="0.2">
      <c r="F31378" s="450"/>
    </row>
    <row r="31379" spans="6:6" x14ac:dyDescent="0.2">
      <c r="F31379" s="450"/>
    </row>
    <row r="31380" spans="6:6" x14ac:dyDescent="0.2">
      <c r="F31380" s="450"/>
    </row>
    <row r="31381" spans="6:6" x14ac:dyDescent="0.2">
      <c r="F31381" s="450"/>
    </row>
    <row r="31382" spans="6:6" x14ac:dyDescent="0.2">
      <c r="F31382" s="450"/>
    </row>
    <row r="31383" spans="6:6" x14ac:dyDescent="0.2">
      <c r="F31383" s="450"/>
    </row>
    <row r="31384" spans="6:6" x14ac:dyDescent="0.2">
      <c r="F31384" s="450"/>
    </row>
    <row r="31385" spans="6:6" x14ac:dyDescent="0.2">
      <c r="F31385" s="450"/>
    </row>
    <row r="31386" spans="6:6" x14ac:dyDescent="0.2">
      <c r="F31386" s="450"/>
    </row>
    <row r="31387" spans="6:6" x14ac:dyDescent="0.2">
      <c r="F31387" s="450"/>
    </row>
    <row r="31388" spans="6:6" x14ac:dyDescent="0.2">
      <c r="F31388" s="450"/>
    </row>
    <row r="31389" spans="6:6" x14ac:dyDescent="0.2">
      <c r="F31389" s="450"/>
    </row>
    <row r="31390" spans="6:6" x14ac:dyDescent="0.2">
      <c r="F31390" s="450"/>
    </row>
    <row r="31391" spans="6:6" x14ac:dyDescent="0.2">
      <c r="F31391" s="450"/>
    </row>
    <row r="31392" spans="6:6" x14ac:dyDescent="0.2">
      <c r="F31392" s="450"/>
    </row>
    <row r="31393" spans="6:6" x14ac:dyDescent="0.2">
      <c r="F31393" s="450"/>
    </row>
    <row r="31394" spans="6:6" x14ac:dyDescent="0.2">
      <c r="F31394" s="450"/>
    </row>
    <row r="31395" spans="6:6" x14ac:dyDescent="0.2">
      <c r="F31395" s="450"/>
    </row>
    <row r="31396" spans="6:6" x14ac:dyDescent="0.2">
      <c r="F31396" s="450"/>
    </row>
    <row r="31397" spans="6:6" x14ac:dyDescent="0.2">
      <c r="F31397" s="450"/>
    </row>
    <row r="31398" spans="6:6" x14ac:dyDescent="0.2">
      <c r="F31398" s="450"/>
    </row>
    <row r="31399" spans="6:6" x14ac:dyDescent="0.2">
      <c r="F31399" s="450"/>
    </row>
    <row r="31400" spans="6:6" x14ac:dyDescent="0.2">
      <c r="F31400" s="450"/>
    </row>
    <row r="31401" spans="6:6" x14ac:dyDescent="0.2">
      <c r="F31401" s="450"/>
    </row>
    <row r="31402" spans="6:6" x14ac:dyDescent="0.2">
      <c r="F31402" s="450"/>
    </row>
    <row r="31403" spans="6:6" x14ac:dyDescent="0.2">
      <c r="F31403" s="450"/>
    </row>
    <row r="31404" spans="6:6" x14ac:dyDescent="0.2">
      <c r="F31404" s="450"/>
    </row>
    <row r="31405" spans="6:6" x14ac:dyDescent="0.2">
      <c r="F31405" s="450"/>
    </row>
    <row r="31406" spans="6:6" x14ac:dyDescent="0.2">
      <c r="F31406" s="450"/>
    </row>
    <row r="31407" spans="6:6" x14ac:dyDescent="0.2">
      <c r="F31407" s="450"/>
    </row>
    <row r="31408" spans="6:6" x14ac:dyDescent="0.2">
      <c r="F31408" s="450"/>
    </row>
    <row r="31409" spans="6:6" x14ac:dyDescent="0.2">
      <c r="F31409" s="450"/>
    </row>
    <row r="31410" spans="6:6" x14ac:dyDescent="0.2">
      <c r="F31410" s="450"/>
    </row>
    <row r="31411" spans="6:6" x14ac:dyDescent="0.2">
      <c r="F31411" s="450"/>
    </row>
    <row r="31412" spans="6:6" x14ac:dyDescent="0.2">
      <c r="F31412" s="450"/>
    </row>
    <row r="31413" spans="6:6" x14ac:dyDescent="0.2">
      <c r="F31413" s="450"/>
    </row>
    <row r="31414" spans="6:6" x14ac:dyDescent="0.2">
      <c r="F31414" s="450"/>
    </row>
    <row r="31415" spans="6:6" x14ac:dyDescent="0.2">
      <c r="F31415" s="450"/>
    </row>
    <row r="31416" spans="6:6" x14ac:dyDescent="0.2">
      <c r="F31416" s="450"/>
    </row>
    <row r="31417" spans="6:6" x14ac:dyDescent="0.2">
      <c r="F31417" s="450"/>
    </row>
    <row r="31418" spans="6:6" x14ac:dyDescent="0.2">
      <c r="F31418" s="450"/>
    </row>
    <row r="31419" spans="6:6" x14ac:dyDescent="0.2">
      <c r="F31419" s="450"/>
    </row>
    <row r="31420" spans="6:6" x14ac:dyDescent="0.2">
      <c r="F31420" s="450"/>
    </row>
    <row r="31421" spans="6:6" x14ac:dyDescent="0.2">
      <c r="F31421" s="450"/>
    </row>
    <row r="31422" spans="6:6" x14ac:dyDescent="0.2">
      <c r="F31422" s="450"/>
    </row>
    <row r="31423" spans="6:6" x14ac:dyDescent="0.2">
      <c r="F31423" s="450"/>
    </row>
    <row r="31424" spans="6:6" x14ac:dyDescent="0.2">
      <c r="F31424" s="450"/>
    </row>
    <row r="31425" spans="6:6" x14ac:dyDescent="0.2">
      <c r="F31425" s="450"/>
    </row>
    <row r="31426" spans="6:6" x14ac:dyDescent="0.2">
      <c r="F31426" s="450"/>
    </row>
    <row r="31427" spans="6:6" x14ac:dyDescent="0.2">
      <c r="F31427" s="450"/>
    </row>
    <row r="31428" spans="6:6" x14ac:dyDescent="0.2">
      <c r="F31428" s="450"/>
    </row>
    <row r="31429" spans="6:6" x14ac:dyDescent="0.2">
      <c r="F31429" s="450"/>
    </row>
    <row r="31430" spans="6:6" x14ac:dyDescent="0.2">
      <c r="F31430" s="450"/>
    </row>
    <row r="31431" spans="6:6" x14ac:dyDescent="0.2">
      <c r="F31431" s="450"/>
    </row>
    <row r="31432" spans="6:6" x14ac:dyDescent="0.2">
      <c r="F31432" s="450"/>
    </row>
    <row r="31433" spans="6:6" x14ac:dyDescent="0.2">
      <c r="F31433" s="450"/>
    </row>
    <row r="31434" spans="6:6" x14ac:dyDescent="0.2">
      <c r="F31434" s="450"/>
    </row>
    <row r="31435" spans="6:6" x14ac:dyDescent="0.2">
      <c r="F31435" s="450"/>
    </row>
    <row r="31436" spans="6:6" x14ac:dyDescent="0.2">
      <c r="F31436" s="450"/>
    </row>
    <row r="31437" spans="6:6" x14ac:dyDescent="0.2">
      <c r="F31437" s="450"/>
    </row>
    <row r="31438" spans="6:6" x14ac:dyDescent="0.2">
      <c r="F31438" s="450"/>
    </row>
    <row r="31439" spans="6:6" x14ac:dyDescent="0.2">
      <c r="F31439" s="450"/>
    </row>
    <row r="31440" spans="6:6" x14ac:dyDescent="0.2">
      <c r="F31440" s="450"/>
    </row>
    <row r="31441" spans="6:6" x14ac:dyDescent="0.2">
      <c r="F31441" s="450"/>
    </row>
    <row r="31442" spans="6:6" x14ac:dyDescent="0.2">
      <c r="F31442" s="450"/>
    </row>
    <row r="31443" spans="6:6" x14ac:dyDescent="0.2">
      <c r="F31443" s="450"/>
    </row>
    <row r="31444" spans="6:6" x14ac:dyDescent="0.2">
      <c r="F31444" s="450"/>
    </row>
    <row r="31445" spans="6:6" x14ac:dyDescent="0.2">
      <c r="F31445" s="450"/>
    </row>
    <row r="31446" spans="6:6" x14ac:dyDescent="0.2">
      <c r="F31446" s="450"/>
    </row>
    <row r="31447" spans="6:6" x14ac:dyDescent="0.2">
      <c r="F31447" s="450"/>
    </row>
    <row r="31448" spans="6:6" x14ac:dyDescent="0.2">
      <c r="F31448" s="450"/>
    </row>
    <row r="31449" spans="6:6" x14ac:dyDescent="0.2">
      <c r="F31449" s="450"/>
    </row>
    <row r="31450" spans="6:6" x14ac:dyDescent="0.2">
      <c r="F31450" s="450"/>
    </row>
    <row r="31451" spans="6:6" x14ac:dyDescent="0.2">
      <c r="F31451" s="450"/>
    </row>
    <row r="31452" spans="6:6" x14ac:dyDescent="0.2">
      <c r="F31452" s="450"/>
    </row>
    <row r="31453" spans="6:6" x14ac:dyDescent="0.2">
      <c r="F31453" s="450"/>
    </row>
    <row r="31454" spans="6:6" x14ac:dyDescent="0.2">
      <c r="F31454" s="450"/>
    </row>
    <row r="31455" spans="6:6" x14ac:dyDescent="0.2">
      <c r="F31455" s="450"/>
    </row>
    <row r="31456" spans="6:6" x14ac:dyDescent="0.2">
      <c r="F31456" s="450"/>
    </row>
    <row r="31457" spans="6:6" x14ac:dyDescent="0.2">
      <c r="F31457" s="450"/>
    </row>
    <row r="31458" spans="6:6" x14ac:dyDescent="0.2">
      <c r="F31458" s="450"/>
    </row>
    <row r="31459" spans="6:6" x14ac:dyDescent="0.2">
      <c r="F31459" s="450"/>
    </row>
    <row r="31460" spans="6:6" x14ac:dyDescent="0.2">
      <c r="F31460" s="450"/>
    </row>
    <row r="31461" spans="6:6" x14ac:dyDescent="0.2">
      <c r="F31461" s="450"/>
    </row>
    <row r="31462" spans="6:6" x14ac:dyDescent="0.2">
      <c r="F31462" s="450"/>
    </row>
    <row r="31463" spans="6:6" x14ac:dyDescent="0.2">
      <c r="F31463" s="450"/>
    </row>
    <row r="31464" spans="6:6" x14ac:dyDescent="0.2">
      <c r="F31464" s="450"/>
    </row>
    <row r="31465" spans="6:6" x14ac:dyDescent="0.2">
      <c r="F31465" s="450"/>
    </row>
    <row r="31466" spans="6:6" x14ac:dyDescent="0.2">
      <c r="F31466" s="450"/>
    </row>
    <row r="31467" spans="6:6" x14ac:dyDescent="0.2">
      <c r="F31467" s="450"/>
    </row>
    <row r="31468" spans="6:6" x14ac:dyDescent="0.2">
      <c r="F31468" s="450"/>
    </row>
    <row r="31469" spans="6:6" x14ac:dyDescent="0.2">
      <c r="F31469" s="450"/>
    </row>
    <row r="31470" spans="6:6" x14ac:dyDescent="0.2">
      <c r="F31470" s="450"/>
    </row>
    <row r="31471" spans="6:6" x14ac:dyDescent="0.2">
      <c r="F31471" s="450"/>
    </row>
    <row r="31472" spans="6:6" x14ac:dyDescent="0.2">
      <c r="F31472" s="450"/>
    </row>
    <row r="31473" spans="6:6" x14ac:dyDescent="0.2">
      <c r="F31473" s="450"/>
    </row>
    <row r="31474" spans="6:6" x14ac:dyDescent="0.2">
      <c r="F31474" s="450"/>
    </row>
    <row r="31475" spans="6:6" x14ac:dyDescent="0.2">
      <c r="F31475" s="450"/>
    </row>
    <row r="31476" spans="6:6" x14ac:dyDescent="0.2">
      <c r="F31476" s="450"/>
    </row>
    <row r="31477" spans="6:6" x14ac:dyDescent="0.2">
      <c r="F31477" s="450"/>
    </row>
    <row r="31478" spans="6:6" x14ac:dyDescent="0.2">
      <c r="F31478" s="450"/>
    </row>
    <row r="31479" spans="6:6" x14ac:dyDescent="0.2">
      <c r="F31479" s="450"/>
    </row>
    <row r="31480" spans="6:6" x14ac:dyDescent="0.2">
      <c r="F31480" s="450"/>
    </row>
    <row r="31481" spans="6:6" x14ac:dyDescent="0.2">
      <c r="F31481" s="450"/>
    </row>
    <row r="31482" spans="6:6" x14ac:dyDescent="0.2">
      <c r="F31482" s="450"/>
    </row>
    <row r="31483" spans="6:6" x14ac:dyDescent="0.2">
      <c r="F31483" s="450"/>
    </row>
    <row r="31484" spans="6:6" x14ac:dyDescent="0.2">
      <c r="F31484" s="450"/>
    </row>
    <row r="31485" spans="6:6" x14ac:dyDescent="0.2">
      <c r="F31485" s="450"/>
    </row>
    <row r="31486" spans="6:6" x14ac:dyDescent="0.2">
      <c r="F31486" s="450"/>
    </row>
    <row r="31487" spans="6:6" x14ac:dyDescent="0.2">
      <c r="F31487" s="450"/>
    </row>
    <row r="31488" spans="6:6" x14ac:dyDescent="0.2">
      <c r="F31488" s="450"/>
    </row>
    <row r="31489" spans="6:6" x14ac:dyDescent="0.2">
      <c r="F31489" s="450"/>
    </row>
    <row r="31490" spans="6:6" x14ac:dyDescent="0.2">
      <c r="F31490" s="450"/>
    </row>
    <row r="31491" spans="6:6" x14ac:dyDescent="0.2">
      <c r="F31491" s="450"/>
    </row>
    <row r="31492" spans="6:6" x14ac:dyDescent="0.2">
      <c r="F31492" s="450"/>
    </row>
    <row r="31493" spans="6:6" x14ac:dyDescent="0.2">
      <c r="F31493" s="450"/>
    </row>
    <row r="31494" spans="6:6" x14ac:dyDescent="0.2">
      <c r="F31494" s="450"/>
    </row>
    <row r="31495" spans="6:6" x14ac:dyDescent="0.2">
      <c r="F31495" s="450"/>
    </row>
    <row r="31496" spans="6:6" x14ac:dyDescent="0.2">
      <c r="F31496" s="450"/>
    </row>
    <row r="31497" spans="6:6" x14ac:dyDescent="0.2">
      <c r="F31497" s="450"/>
    </row>
    <row r="31498" spans="6:6" x14ac:dyDescent="0.2">
      <c r="F31498" s="450"/>
    </row>
    <row r="31499" spans="6:6" x14ac:dyDescent="0.2">
      <c r="F31499" s="450"/>
    </row>
    <row r="31500" spans="6:6" x14ac:dyDescent="0.2">
      <c r="F31500" s="450"/>
    </row>
    <row r="31501" spans="6:6" x14ac:dyDescent="0.2">
      <c r="F31501" s="450"/>
    </row>
    <row r="31502" spans="6:6" x14ac:dyDescent="0.2">
      <c r="F31502" s="450"/>
    </row>
    <row r="31503" spans="6:6" x14ac:dyDescent="0.2">
      <c r="F31503" s="450"/>
    </row>
    <row r="31504" spans="6:6" x14ac:dyDescent="0.2">
      <c r="F31504" s="450"/>
    </row>
    <row r="31505" spans="6:6" x14ac:dyDescent="0.2">
      <c r="F31505" s="450"/>
    </row>
    <row r="31506" spans="6:6" x14ac:dyDescent="0.2">
      <c r="F31506" s="450"/>
    </row>
    <row r="31507" spans="6:6" x14ac:dyDescent="0.2">
      <c r="F31507" s="450"/>
    </row>
    <row r="31508" spans="6:6" x14ac:dyDescent="0.2">
      <c r="F31508" s="450"/>
    </row>
    <row r="31509" spans="6:6" x14ac:dyDescent="0.2">
      <c r="F31509" s="450"/>
    </row>
    <row r="31510" spans="6:6" x14ac:dyDescent="0.2">
      <c r="F31510" s="450"/>
    </row>
    <row r="31511" spans="6:6" x14ac:dyDescent="0.2">
      <c r="F31511" s="450"/>
    </row>
    <row r="31512" spans="6:6" x14ac:dyDescent="0.2">
      <c r="F31512" s="450"/>
    </row>
    <row r="31513" spans="6:6" x14ac:dyDescent="0.2">
      <c r="F31513" s="450"/>
    </row>
    <row r="31514" spans="6:6" x14ac:dyDescent="0.2">
      <c r="F31514" s="450"/>
    </row>
    <row r="31515" spans="6:6" x14ac:dyDescent="0.2">
      <c r="F31515" s="450"/>
    </row>
    <row r="31516" spans="6:6" x14ac:dyDescent="0.2">
      <c r="F31516" s="450"/>
    </row>
    <row r="31517" spans="6:6" x14ac:dyDescent="0.2">
      <c r="F31517" s="450"/>
    </row>
    <row r="31518" spans="6:6" x14ac:dyDescent="0.2">
      <c r="F31518" s="450"/>
    </row>
    <row r="31519" spans="6:6" x14ac:dyDescent="0.2">
      <c r="F31519" s="450"/>
    </row>
    <row r="31520" spans="6:6" x14ac:dyDescent="0.2">
      <c r="F31520" s="450"/>
    </row>
    <row r="31521" spans="6:6" x14ac:dyDescent="0.2">
      <c r="F31521" s="450"/>
    </row>
    <row r="31522" spans="6:6" x14ac:dyDescent="0.2">
      <c r="F31522" s="450"/>
    </row>
    <row r="31523" spans="6:6" x14ac:dyDescent="0.2">
      <c r="F31523" s="450"/>
    </row>
    <row r="31524" spans="6:6" x14ac:dyDescent="0.2">
      <c r="F31524" s="450"/>
    </row>
    <row r="31525" spans="6:6" x14ac:dyDescent="0.2">
      <c r="F31525" s="450"/>
    </row>
    <row r="31526" spans="6:6" x14ac:dyDescent="0.2">
      <c r="F31526" s="450"/>
    </row>
    <row r="31527" spans="6:6" x14ac:dyDescent="0.2">
      <c r="F31527" s="450"/>
    </row>
    <row r="31528" spans="6:6" x14ac:dyDescent="0.2">
      <c r="F31528" s="450"/>
    </row>
    <row r="31529" spans="6:6" x14ac:dyDescent="0.2">
      <c r="F31529" s="450"/>
    </row>
    <row r="31530" spans="6:6" x14ac:dyDescent="0.2">
      <c r="F31530" s="450"/>
    </row>
    <row r="31531" spans="6:6" x14ac:dyDescent="0.2">
      <c r="F31531" s="450"/>
    </row>
    <row r="31532" spans="6:6" x14ac:dyDescent="0.2">
      <c r="F31532" s="450"/>
    </row>
    <row r="31533" spans="6:6" x14ac:dyDescent="0.2">
      <c r="F31533" s="450"/>
    </row>
    <row r="31534" spans="6:6" x14ac:dyDescent="0.2">
      <c r="F31534" s="450"/>
    </row>
    <row r="31535" spans="6:6" x14ac:dyDescent="0.2">
      <c r="F31535" s="450"/>
    </row>
    <row r="31536" spans="6:6" x14ac:dyDescent="0.2">
      <c r="F31536" s="450"/>
    </row>
    <row r="31537" spans="6:6" x14ac:dyDescent="0.2">
      <c r="F31537" s="450"/>
    </row>
    <row r="31538" spans="6:6" x14ac:dyDescent="0.2">
      <c r="F31538" s="450"/>
    </row>
    <row r="31539" spans="6:6" x14ac:dyDescent="0.2">
      <c r="F31539" s="450"/>
    </row>
    <row r="31540" spans="6:6" x14ac:dyDescent="0.2">
      <c r="F31540" s="450"/>
    </row>
    <row r="31541" spans="6:6" x14ac:dyDescent="0.2">
      <c r="F31541" s="450"/>
    </row>
    <row r="31542" spans="6:6" x14ac:dyDescent="0.2">
      <c r="F31542" s="450"/>
    </row>
    <row r="31543" spans="6:6" x14ac:dyDescent="0.2">
      <c r="F31543" s="450"/>
    </row>
    <row r="31544" spans="6:6" x14ac:dyDescent="0.2">
      <c r="F31544" s="450"/>
    </row>
    <row r="31545" spans="6:6" x14ac:dyDescent="0.2">
      <c r="F31545" s="450"/>
    </row>
    <row r="31546" spans="6:6" x14ac:dyDescent="0.2">
      <c r="F31546" s="450"/>
    </row>
    <row r="31547" spans="6:6" x14ac:dyDescent="0.2">
      <c r="F31547" s="450"/>
    </row>
    <row r="31548" spans="6:6" x14ac:dyDescent="0.2">
      <c r="F31548" s="450"/>
    </row>
    <row r="31549" spans="6:6" x14ac:dyDescent="0.2">
      <c r="F31549" s="450"/>
    </row>
    <row r="31550" spans="6:6" x14ac:dyDescent="0.2">
      <c r="F31550" s="450"/>
    </row>
    <row r="31551" spans="6:6" x14ac:dyDescent="0.2">
      <c r="F31551" s="450"/>
    </row>
    <row r="31552" spans="6:6" x14ac:dyDescent="0.2">
      <c r="F31552" s="450"/>
    </row>
    <row r="31553" spans="6:6" x14ac:dyDescent="0.2">
      <c r="F31553" s="450"/>
    </row>
    <row r="31554" spans="6:6" x14ac:dyDescent="0.2">
      <c r="F31554" s="450"/>
    </row>
    <row r="31555" spans="6:6" x14ac:dyDescent="0.2">
      <c r="F31555" s="450"/>
    </row>
    <row r="31556" spans="6:6" x14ac:dyDescent="0.2">
      <c r="F31556" s="450"/>
    </row>
    <row r="31557" spans="6:6" x14ac:dyDescent="0.2">
      <c r="F31557" s="450"/>
    </row>
    <row r="31558" spans="6:6" x14ac:dyDescent="0.2">
      <c r="F31558" s="450"/>
    </row>
    <row r="31559" spans="6:6" x14ac:dyDescent="0.2">
      <c r="F31559" s="450"/>
    </row>
    <row r="31560" spans="6:6" x14ac:dyDescent="0.2">
      <c r="F31560" s="450"/>
    </row>
    <row r="31561" spans="6:6" x14ac:dyDescent="0.2">
      <c r="F31561" s="450"/>
    </row>
    <row r="31562" spans="6:6" x14ac:dyDescent="0.2">
      <c r="F31562" s="450"/>
    </row>
    <row r="31563" spans="6:6" x14ac:dyDescent="0.2">
      <c r="F31563" s="450"/>
    </row>
    <row r="31564" spans="6:6" x14ac:dyDescent="0.2">
      <c r="F31564" s="450"/>
    </row>
    <row r="31565" spans="6:6" x14ac:dyDescent="0.2">
      <c r="F31565" s="450"/>
    </row>
    <row r="31566" spans="6:6" x14ac:dyDescent="0.2">
      <c r="F31566" s="450"/>
    </row>
    <row r="31567" spans="6:6" x14ac:dyDescent="0.2">
      <c r="F31567" s="450"/>
    </row>
    <row r="31568" spans="6:6" x14ac:dyDescent="0.2">
      <c r="F31568" s="450"/>
    </row>
    <row r="31569" spans="6:6" x14ac:dyDescent="0.2">
      <c r="F31569" s="450"/>
    </row>
    <row r="31570" spans="6:6" x14ac:dyDescent="0.2">
      <c r="F31570" s="450"/>
    </row>
    <row r="31571" spans="6:6" x14ac:dyDescent="0.2">
      <c r="F31571" s="450"/>
    </row>
    <row r="31572" spans="6:6" x14ac:dyDescent="0.2">
      <c r="F31572" s="450"/>
    </row>
    <row r="31573" spans="6:6" x14ac:dyDescent="0.2">
      <c r="F31573" s="450"/>
    </row>
    <row r="31574" spans="6:6" x14ac:dyDescent="0.2">
      <c r="F31574" s="450"/>
    </row>
    <row r="31575" spans="6:6" x14ac:dyDescent="0.2">
      <c r="F31575" s="450"/>
    </row>
    <row r="31576" spans="6:6" x14ac:dyDescent="0.2">
      <c r="F31576" s="450"/>
    </row>
    <row r="31577" spans="6:6" x14ac:dyDescent="0.2">
      <c r="F31577" s="450"/>
    </row>
    <row r="31578" spans="6:6" x14ac:dyDescent="0.2">
      <c r="F31578" s="450"/>
    </row>
    <row r="31579" spans="6:6" x14ac:dyDescent="0.2">
      <c r="F31579" s="450"/>
    </row>
    <row r="31580" spans="6:6" x14ac:dyDescent="0.2">
      <c r="F31580" s="450"/>
    </row>
    <row r="31581" spans="6:6" x14ac:dyDescent="0.2">
      <c r="F31581" s="450"/>
    </row>
    <row r="31582" spans="6:6" x14ac:dyDescent="0.2">
      <c r="F31582" s="450"/>
    </row>
    <row r="31583" spans="6:6" x14ac:dyDescent="0.2">
      <c r="F31583" s="450"/>
    </row>
    <row r="31584" spans="6:6" x14ac:dyDescent="0.2">
      <c r="F31584" s="450"/>
    </row>
    <row r="31585" spans="6:6" x14ac:dyDescent="0.2">
      <c r="F31585" s="450"/>
    </row>
    <row r="31586" spans="6:6" x14ac:dyDescent="0.2">
      <c r="F31586" s="450"/>
    </row>
    <row r="31587" spans="6:6" x14ac:dyDescent="0.2">
      <c r="F31587" s="450"/>
    </row>
    <row r="31588" spans="6:6" x14ac:dyDescent="0.2">
      <c r="F31588" s="450"/>
    </row>
    <row r="31589" spans="6:6" x14ac:dyDescent="0.2">
      <c r="F31589" s="450"/>
    </row>
    <row r="31590" spans="6:6" x14ac:dyDescent="0.2">
      <c r="F31590" s="450"/>
    </row>
    <row r="31591" spans="6:6" x14ac:dyDescent="0.2">
      <c r="F31591" s="450"/>
    </row>
    <row r="31592" spans="6:6" x14ac:dyDescent="0.2">
      <c r="F31592" s="450"/>
    </row>
    <row r="31593" spans="6:6" x14ac:dyDescent="0.2">
      <c r="F31593" s="450"/>
    </row>
    <row r="31594" spans="6:6" x14ac:dyDescent="0.2">
      <c r="F31594" s="450"/>
    </row>
    <row r="31595" spans="6:6" x14ac:dyDescent="0.2">
      <c r="F31595" s="450"/>
    </row>
    <row r="31596" spans="6:6" x14ac:dyDescent="0.2">
      <c r="F31596" s="450"/>
    </row>
    <row r="31597" spans="6:6" x14ac:dyDescent="0.2">
      <c r="F31597" s="450"/>
    </row>
    <row r="31598" spans="6:6" x14ac:dyDescent="0.2">
      <c r="F31598" s="450"/>
    </row>
    <row r="31599" spans="6:6" x14ac:dyDescent="0.2">
      <c r="F31599" s="450"/>
    </row>
    <row r="31600" spans="6:6" x14ac:dyDescent="0.2">
      <c r="F31600" s="450"/>
    </row>
    <row r="31601" spans="6:6" x14ac:dyDescent="0.2">
      <c r="F31601" s="450"/>
    </row>
    <row r="31602" spans="6:6" x14ac:dyDescent="0.2">
      <c r="F31602" s="450"/>
    </row>
    <row r="31603" spans="6:6" x14ac:dyDescent="0.2">
      <c r="F31603" s="450"/>
    </row>
    <row r="31604" spans="6:6" x14ac:dyDescent="0.2">
      <c r="F31604" s="450"/>
    </row>
    <row r="31605" spans="6:6" x14ac:dyDescent="0.2">
      <c r="F31605" s="450"/>
    </row>
    <row r="31606" spans="6:6" x14ac:dyDescent="0.2">
      <c r="F31606" s="450"/>
    </row>
    <row r="31607" spans="6:6" x14ac:dyDescent="0.2">
      <c r="F31607" s="450"/>
    </row>
    <row r="31608" spans="6:6" x14ac:dyDescent="0.2">
      <c r="F31608" s="450"/>
    </row>
    <row r="31609" spans="6:6" x14ac:dyDescent="0.2">
      <c r="F31609" s="450"/>
    </row>
    <row r="31610" spans="6:6" x14ac:dyDescent="0.2">
      <c r="F31610" s="450"/>
    </row>
    <row r="31611" spans="6:6" x14ac:dyDescent="0.2">
      <c r="F31611" s="450"/>
    </row>
    <row r="31612" spans="6:6" x14ac:dyDescent="0.2">
      <c r="F31612" s="450"/>
    </row>
    <row r="31613" spans="6:6" x14ac:dyDescent="0.2">
      <c r="F31613" s="450"/>
    </row>
    <row r="31614" spans="6:6" x14ac:dyDescent="0.2">
      <c r="F31614" s="450"/>
    </row>
    <row r="31615" spans="6:6" x14ac:dyDescent="0.2">
      <c r="F31615" s="450"/>
    </row>
    <row r="31616" spans="6:6" x14ac:dyDescent="0.2">
      <c r="F31616" s="450"/>
    </row>
    <row r="31617" spans="6:6" x14ac:dyDescent="0.2">
      <c r="F31617" s="450"/>
    </row>
    <row r="31618" spans="6:6" x14ac:dyDescent="0.2">
      <c r="F31618" s="450"/>
    </row>
    <row r="31619" spans="6:6" x14ac:dyDescent="0.2">
      <c r="F31619" s="450"/>
    </row>
    <row r="31620" spans="6:6" x14ac:dyDescent="0.2">
      <c r="F31620" s="450"/>
    </row>
    <row r="31621" spans="6:6" x14ac:dyDescent="0.2">
      <c r="F31621" s="450"/>
    </row>
    <row r="31622" spans="6:6" x14ac:dyDescent="0.2">
      <c r="F31622" s="450"/>
    </row>
    <row r="31623" spans="6:6" x14ac:dyDescent="0.2">
      <c r="F31623" s="450"/>
    </row>
    <row r="31624" spans="6:6" x14ac:dyDescent="0.2">
      <c r="F31624" s="450"/>
    </row>
    <row r="31625" spans="6:6" x14ac:dyDescent="0.2">
      <c r="F31625" s="450"/>
    </row>
    <row r="31626" spans="6:6" x14ac:dyDescent="0.2">
      <c r="F31626" s="450"/>
    </row>
    <row r="31627" spans="6:6" x14ac:dyDescent="0.2">
      <c r="F31627" s="450"/>
    </row>
    <row r="31628" spans="6:6" x14ac:dyDescent="0.2">
      <c r="F31628" s="450"/>
    </row>
    <row r="31629" spans="6:6" x14ac:dyDescent="0.2">
      <c r="F31629" s="450"/>
    </row>
    <row r="31630" spans="6:6" x14ac:dyDescent="0.2">
      <c r="F31630" s="450"/>
    </row>
    <row r="31631" spans="6:6" x14ac:dyDescent="0.2">
      <c r="F31631" s="450"/>
    </row>
    <row r="31632" spans="6:6" x14ac:dyDescent="0.2">
      <c r="F31632" s="450"/>
    </row>
    <row r="31633" spans="6:6" x14ac:dyDescent="0.2">
      <c r="F31633" s="450"/>
    </row>
    <row r="31634" spans="6:6" x14ac:dyDescent="0.2">
      <c r="F31634" s="450"/>
    </row>
    <row r="31635" spans="6:6" x14ac:dyDescent="0.2">
      <c r="F31635" s="450"/>
    </row>
    <row r="31636" spans="6:6" x14ac:dyDescent="0.2">
      <c r="F31636" s="450"/>
    </row>
    <row r="31637" spans="6:6" x14ac:dyDescent="0.2">
      <c r="F31637" s="450"/>
    </row>
    <row r="31638" spans="6:6" x14ac:dyDescent="0.2">
      <c r="F31638" s="450"/>
    </row>
    <row r="31639" spans="6:6" x14ac:dyDescent="0.2">
      <c r="F31639" s="450"/>
    </row>
    <row r="31640" spans="6:6" x14ac:dyDescent="0.2">
      <c r="F31640" s="450"/>
    </row>
    <row r="31641" spans="6:6" x14ac:dyDescent="0.2">
      <c r="F31641" s="450"/>
    </row>
    <row r="31642" spans="6:6" x14ac:dyDescent="0.2">
      <c r="F31642" s="450"/>
    </row>
    <row r="31643" spans="6:6" x14ac:dyDescent="0.2">
      <c r="F31643" s="450"/>
    </row>
    <row r="31644" spans="6:6" x14ac:dyDescent="0.2">
      <c r="F31644" s="450"/>
    </row>
    <row r="31645" spans="6:6" x14ac:dyDescent="0.2">
      <c r="F31645" s="450"/>
    </row>
    <row r="31646" spans="6:6" x14ac:dyDescent="0.2">
      <c r="F31646" s="450"/>
    </row>
    <row r="31647" spans="6:6" x14ac:dyDescent="0.2">
      <c r="F31647" s="450"/>
    </row>
    <row r="31648" spans="6:6" x14ac:dyDescent="0.2">
      <c r="F31648" s="450"/>
    </row>
    <row r="31649" spans="6:6" x14ac:dyDescent="0.2">
      <c r="F31649" s="450"/>
    </row>
    <row r="31650" spans="6:6" x14ac:dyDescent="0.2">
      <c r="F31650" s="450"/>
    </row>
    <row r="31651" spans="6:6" x14ac:dyDescent="0.2">
      <c r="F31651" s="450"/>
    </row>
    <row r="31652" spans="6:6" x14ac:dyDescent="0.2">
      <c r="F31652" s="450"/>
    </row>
    <row r="31653" spans="6:6" x14ac:dyDescent="0.2">
      <c r="F31653" s="450"/>
    </row>
    <row r="31654" spans="6:6" x14ac:dyDescent="0.2">
      <c r="F31654" s="450"/>
    </row>
    <row r="31655" spans="6:6" x14ac:dyDescent="0.2">
      <c r="F31655" s="450"/>
    </row>
    <row r="31656" spans="6:6" x14ac:dyDescent="0.2">
      <c r="F31656" s="450"/>
    </row>
    <row r="31657" spans="6:6" x14ac:dyDescent="0.2">
      <c r="F31657" s="450"/>
    </row>
    <row r="31658" spans="6:6" x14ac:dyDescent="0.2">
      <c r="F31658" s="450"/>
    </row>
    <row r="31659" spans="6:6" x14ac:dyDescent="0.2">
      <c r="F31659" s="450"/>
    </row>
    <row r="31660" spans="6:6" x14ac:dyDescent="0.2">
      <c r="F31660" s="450"/>
    </row>
    <row r="31661" spans="6:6" x14ac:dyDescent="0.2">
      <c r="F31661" s="450"/>
    </row>
    <row r="31662" spans="6:6" x14ac:dyDescent="0.2">
      <c r="F31662" s="450"/>
    </row>
    <row r="31663" spans="6:6" x14ac:dyDescent="0.2">
      <c r="F31663" s="450"/>
    </row>
    <row r="31664" spans="6:6" x14ac:dyDescent="0.2">
      <c r="F31664" s="450"/>
    </row>
    <row r="31665" spans="6:6" x14ac:dyDescent="0.2">
      <c r="F31665" s="450"/>
    </row>
    <row r="31666" spans="6:6" x14ac:dyDescent="0.2">
      <c r="F31666" s="450"/>
    </row>
    <row r="31667" spans="6:6" x14ac:dyDescent="0.2">
      <c r="F31667" s="450"/>
    </row>
    <row r="31668" spans="6:6" x14ac:dyDescent="0.2">
      <c r="F31668" s="450"/>
    </row>
    <row r="31669" spans="6:6" x14ac:dyDescent="0.2">
      <c r="F31669" s="450"/>
    </row>
    <row r="31670" spans="6:6" x14ac:dyDescent="0.2">
      <c r="F31670" s="450"/>
    </row>
    <row r="31671" spans="6:6" x14ac:dyDescent="0.2">
      <c r="F31671" s="450"/>
    </row>
    <row r="31672" spans="6:6" x14ac:dyDescent="0.2">
      <c r="F31672" s="450"/>
    </row>
    <row r="31673" spans="6:6" x14ac:dyDescent="0.2">
      <c r="F31673" s="450"/>
    </row>
    <row r="31674" spans="6:6" x14ac:dyDescent="0.2">
      <c r="F31674" s="450"/>
    </row>
    <row r="31675" spans="6:6" x14ac:dyDescent="0.2">
      <c r="F31675" s="450"/>
    </row>
    <row r="31676" spans="6:6" x14ac:dyDescent="0.2">
      <c r="F31676" s="450"/>
    </row>
    <row r="31677" spans="6:6" x14ac:dyDescent="0.2">
      <c r="F31677" s="450"/>
    </row>
    <row r="31678" spans="6:6" x14ac:dyDescent="0.2">
      <c r="F31678" s="450"/>
    </row>
    <row r="31679" spans="6:6" x14ac:dyDescent="0.2">
      <c r="F31679" s="450"/>
    </row>
    <row r="31680" spans="6:6" x14ac:dyDescent="0.2">
      <c r="F31680" s="450"/>
    </row>
    <row r="31681" spans="6:6" x14ac:dyDescent="0.2">
      <c r="F31681" s="450"/>
    </row>
    <row r="31682" spans="6:6" x14ac:dyDescent="0.2">
      <c r="F31682" s="450"/>
    </row>
    <row r="31683" spans="6:6" x14ac:dyDescent="0.2">
      <c r="F31683" s="450"/>
    </row>
    <row r="31684" spans="6:6" x14ac:dyDescent="0.2">
      <c r="F31684" s="450"/>
    </row>
    <row r="31685" spans="6:6" x14ac:dyDescent="0.2">
      <c r="F31685" s="450"/>
    </row>
    <row r="31686" spans="6:6" x14ac:dyDescent="0.2">
      <c r="F31686" s="450"/>
    </row>
    <row r="31687" spans="6:6" x14ac:dyDescent="0.2">
      <c r="F31687" s="450"/>
    </row>
    <row r="31688" spans="6:6" x14ac:dyDescent="0.2">
      <c r="F31688" s="450"/>
    </row>
    <row r="31689" spans="6:6" x14ac:dyDescent="0.2">
      <c r="F31689" s="450"/>
    </row>
    <row r="31690" spans="6:6" x14ac:dyDescent="0.2">
      <c r="F31690" s="450"/>
    </row>
    <row r="31691" spans="6:6" x14ac:dyDescent="0.2">
      <c r="F31691" s="450"/>
    </row>
    <row r="31692" spans="6:6" x14ac:dyDescent="0.2">
      <c r="F31692" s="450"/>
    </row>
    <row r="31693" spans="6:6" x14ac:dyDescent="0.2">
      <c r="F31693" s="450"/>
    </row>
    <row r="31694" spans="6:6" x14ac:dyDescent="0.2">
      <c r="F31694" s="450"/>
    </row>
    <row r="31695" spans="6:6" x14ac:dyDescent="0.2">
      <c r="F31695" s="450"/>
    </row>
    <row r="31696" spans="6:6" x14ac:dyDescent="0.2">
      <c r="F31696" s="450"/>
    </row>
    <row r="31697" spans="6:6" x14ac:dyDescent="0.2">
      <c r="F31697" s="450"/>
    </row>
    <row r="31698" spans="6:6" x14ac:dyDescent="0.2">
      <c r="F31698" s="450"/>
    </row>
    <row r="31699" spans="6:6" x14ac:dyDescent="0.2">
      <c r="F31699" s="450"/>
    </row>
    <row r="31700" spans="6:6" x14ac:dyDescent="0.2">
      <c r="F31700" s="450"/>
    </row>
    <row r="31701" spans="6:6" x14ac:dyDescent="0.2">
      <c r="F31701" s="450"/>
    </row>
    <row r="31702" spans="6:6" x14ac:dyDescent="0.2">
      <c r="F31702" s="450"/>
    </row>
    <row r="31703" spans="6:6" x14ac:dyDescent="0.2">
      <c r="F31703" s="450"/>
    </row>
    <row r="31704" spans="6:6" x14ac:dyDescent="0.2">
      <c r="F31704" s="450"/>
    </row>
    <row r="31705" spans="6:6" x14ac:dyDescent="0.2">
      <c r="F31705" s="450"/>
    </row>
    <row r="31706" spans="6:6" x14ac:dyDescent="0.2">
      <c r="F31706" s="450"/>
    </row>
    <row r="31707" spans="6:6" x14ac:dyDescent="0.2">
      <c r="F31707" s="450"/>
    </row>
    <row r="31708" spans="6:6" x14ac:dyDescent="0.2">
      <c r="F31708" s="450"/>
    </row>
    <row r="31709" spans="6:6" x14ac:dyDescent="0.2">
      <c r="F31709" s="450"/>
    </row>
    <row r="31710" spans="6:6" x14ac:dyDescent="0.2">
      <c r="F31710" s="450"/>
    </row>
    <row r="31711" spans="6:6" x14ac:dyDescent="0.2">
      <c r="F31711" s="450"/>
    </row>
    <row r="31712" spans="6:6" x14ac:dyDescent="0.2">
      <c r="F31712" s="450"/>
    </row>
    <row r="31713" spans="6:6" x14ac:dyDescent="0.2">
      <c r="F31713" s="450"/>
    </row>
    <row r="31714" spans="6:6" x14ac:dyDescent="0.2">
      <c r="F31714" s="450"/>
    </row>
    <row r="31715" spans="6:6" x14ac:dyDescent="0.2">
      <c r="F31715" s="450"/>
    </row>
    <row r="31716" spans="6:6" x14ac:dyDescent="0.2">
      <c r="F31716" s="450"/>
    </row>
    <row r="31717" spans="6:6" x14ac:dyDescent="0.2">
      <c r="F31717" s="450"/>
    </row>
    <row r="31718" spans="6:6" x14ac:dyDescent="0.2">
      <c r="F31718" s="450"/>
    </row>
    <row r="31719" spans="6:6" x14ac:dyDescent="0.2">
      <c r="F31719" s="450"/>
    </row>
    <row r="31720" spans="6:6" x14ac:dyDescent="0.2">
      <c r="F31720" s="450"/>
    </row>
    <row r="31721" spans="6:6" x14ac:dyDescent="0.2">
      <c r="F31721" s="450"/>
    </row>
    <row r="31722" spans="6:6" x14ac:dyDescent="0.2">
      <c r="F31722" s="450"/>
    </row>
    <row r="31723" spans="6:6" x14ac:dyDescent="0.2">
      <c r="F31723" s="450"/>
    </row>
    <row r="31724" spans="6:6" x14ac:dyDescent="0.2">
      <c r="F31724" s="450"/>
    </row>
    <row r="31725" spans="6:6" x14ac:dyDescent="0.2">
      <c r="F31725" s="450"/>
    </row>
    <row r="31726" spans="6:6" x14ac:dyDescent="0.2">
      <c r="F31726" s="450"/>
    </row>
    <row r="31727" spans="6:6" x14ac:dyDescent="0.2">
      <c r="F31727" s="450"/>
    </row>
    <row r="31728" spans="6:6" x14ac:dyDescent="0.2">
      <c r="F31728" s="450"/>
    </row>
    <row r="31729" spans="6:6" x14ac:dyDescent="0.2">
      <c r="F31729" s="450"/>
    </row>
    <row r="31730" spans="6:6" x14ac:dyDescent="0.2">
      <c r="F31730" s="450"/>
    </row>
    <row r="31731" spans="6:6" x14ac:dyDescent="0.2">
      <c r="F31731" s="450"/>
    </row>
    <row r="31732" spans="6:6" x14ac:dyDescent="0.2">
      <c r="F31732" s="450"/>
    </row>
    <row r="31733" spans="6:6" x14ac:dyDescent="0.2">
      <c r="F31733" s="450"/>
    </row>
    <row r="31734" spans="6:6" x14ac:dyDescent="0.2">
      <c r="F31734" s="450"/>
    </row>
    <row r="31735" spans="6:6" x14ac:dyDescent="0.2">
      <c r="F31735" s="450"/>
    </row>
    <row r="31736" spans="6:6" x14ac:dyDescent="0.2">
      <c r="F31736" s="450"/>
    </row>
    <row r="31737" spans="6:6" x14ac:dyDescent="0.2">
      <c r="F31737" s="450"/>
    </row>
    <row r="31738" spans="6:6" x14ac:dyDescent="0.2">
      <c r="F31738" s="450"/>
    </row>
    <row r="31739" spans="6:6" x14ac:dyDescent="0.2">
      <c r="F31739" s="450"/>
    </row>
    <row r="31740" spans="6:6" x14ac:dyDescent="0.2">
      <c r="F31740" s="450"/>
    </row>
    <row r="31741" spans="6:6" x14ac:dyDescent="0.2">
      <c r="F31741" s="450"/>
    </row>
    <row r="31742" spans="6:6" x14ac:dyDescent="0.2">
      <c r="F31742" s="450"/>
    </row>
    <row r="31743" spans="6:6" x14ac:dyDescent="0.2">
      <c r="F31743" s="450"/>
    </row>
    <row r="31744" spans="6:6" x14ac:dyDescent="0.2">
      <c r="F31744" s="450"/>
    </row>
    <row r="31745" spans="6:6" x14ac:dyDescent="0.2">
      <c r="F31745" s="450"/>
    </row>
    <row r="31746" spans="6:6" x14ac:dyDescent="0.2">
      <c r="F31746" s="450"/>
    </row>
    <row r="31747" spans="6:6" x14ac:dyDescent="0.2">
      <c r="F31747" s="450"/>
    </row>
    <row r="31748" spans="6:6" x14ac:dyDescent="0.2">
      <c r="F31748" s="450"/>
    </row>
    <row r="31749" spans="6:6" x14ac:dyDescent="0.2">
      <c r="F31749" s="450"/>
    </row>
    <row r="31750" spans="6:6" x14ac:dyDescent="0.2">
      <c r="F31750" s="450"/>
    </row>
    <row r="31751" spans="6:6" x14ac:dyDescent="0.2">
      <c r="F31751" s="450"/>
    </row>
    <row r="31752" spans="6:6" x14ac:dyDescent="0.2">
      <c r="F31752" s="450"/>
    </row>
    <row r="31753" spans="6:6" x14ac:dyDescent="0.2">
      <c r="F31753" s="450"/>
    </row>
    <row r="31754" spans="6:6" x14ac:dyDescent="0.2">
      <c r="F31754" s="450"/>
    </row>
    <row r="31755" spans="6:6" x14ac:dyDescent="0.2">
      <c r="F31755" s="450"/>
    </row>
    <row r="31756" spans="6:6" x14ac:dyDescent="0.2">
      <c r="F31756" s="450"/>
    </row>
    <row r="31757" spans="6:6" x14ac:dyDescent="0.2">
      <c r="F31757" s="450"/>
    </row>
    <row r="31758" spans="6:6" x14ac:dyDescent="0.2">
      <c r="F31758" s="450"/>
    </row>
    <row r="31759" spans="6:6" x14ac:dyDescent="0.2">
      <c r="F31759" s="450"/>
    </row>
    <row r="31760" spans="6:6" x14ac:dyDescent="0.2">
      <c r="F31760" s="450"/>
    </row>
    <row r="31761" spans="6:6" x14ac:dyDescent="0.2">
      <c r="F31761" s="450"/>
    </row>
    <row r="31762" spans="6:6" x14ac:dyDescent="0.2">
      <c r="F31762" s="450"/>
    </row>
    <row r="31763" spans="6:6" x14ac:dyDescent="0.2">
      <c r="F31763" s="450"/>
    </row>
    <row r="31764" spans="6:6" x14ac:dyDescent="0.2">
      <c r="F31764" s="450"/>
    </row>
    <row r="31765" spans="6:6" x14ac:dyDescent="0.2">
      <c r="F31765" s="450"/>
    </row>
    <row r="31766" spans="6:6" x14ac:dyDescent="0.2">
      <c r="F31766" s="450"/>
    </row>
    <row r="31767" spans="6:6" x14ac:dyDescent="0.2">
      <c r="F31767" s="450"/>
    </row>
    <row r="31768" spans="6:6" x14ac:dyDescent="0.2">
      <c r="F31768" s="450"/>
    </row>
    <row r="31769" spans="6:6" x14ac:dyDescent="0.2">
      <c r="F31769" s="450"/>
    </row>
    <row r="31770" spans="6:6" x14ac:dyDescent="0.2">
      <c r="F31770" s="450"/>
    </row>
    <row r="31771" spans="6:6" x14ac:dyDescent="0.2">
      <c r="F31771" s="450"/>
    </row>
    <row r="31772" spans="6:6" x14ac:dyDescent="0.2">
      <c r="F31772" s="450"/>
    </row>
    <row r="31773" spans="6:6" x14ac:dyDescent="0.2">
      <c r="F31773" s="450"/>
    </row>
    <row r="31774" spans="6:6" x14ac:dyDescent="0.2">
      <c r="F31774" s="450"/>
    </row>
    <row r="31775" spans="6:6" x14ac:dyDescent="0.2">
      <c r="F31775" s="450"/>
    </row>
    <row r="31776" spans="6:6" x14ac:dyDescent="0.2">
      <c r="F31776" s="450"/>
    </row>
    <row r="31777" spans="6:6" x14ac:dyDescent="0.2">
      <c r="F31777" s="450"/>
    </row>
    <row r="31778" spans="6:6" x14ac:dyDescent="0.2">
      <c r="F31778" s="450"/>
    </row>
    <row r="31779" spans="6:6" x14ac:dyDescent="0.2">
      <c r="F31779" s="450"/>
    </row>
    <row r="31780" spans="6:6" x14ac:dyDescent="0.2">
      <c r="F31780" s="450"/>
    </row>
    <row r="31781" spans="6:6" x14ac:dyDescent="0.2">
      <c r="F31781" s="450"/>
    </row>
    <row r="31782" spans="6:6" x14ac:dyDescent="0.2">
      <c r="F31782" s="450"/>
    </row>
    <row r="31783" spans="6:6" x14ac:dyDescent="0.2">
      <c r="F31783" s="450"/>
    </row>
    <row r="31784" spans="6:6" x14ac:dyDescent="0.2">
      <c r="F31784" s="450"/>
    </row>
    <row r="31785" spans="6:6" x14ac:dyDescent="0.2">
      <c r="F31785" s="450"/>
    </row>
    <row r="31786" spans="6:6" x14ac:dyDescent="0.2">
      <c r="F31786" s="450"/>
    </row>
    <row r="31787" spans="6:6" x14ac:dyDescent="0.2">
      <c r="F31787" s="450"/>
    </row>
    <row r="31788" spans="6:6" x14ac:dyDescent="0.2">
      <c r="F31788" s="450"/>
    </row>
    <row r="31789" spans="6:6" x14ac:dyDescent="0.2">
      <c r="F31789" s="450"/>
    </row>
    <row r="31790" spans="6:6" x14ac:dyDescent="0.2">
      <c r="F31790" s="450"/>
    </row>
    <row r="31791" spans="6:6" x14ac:dyDescent="0.2">
      <c r="F31791" s="450"/>
    </row>
    <row r="31792" spans="6:6" x14ac:dyDescent="0.2">
      <c r="F31792" s="450"/>
    </row>
    <row r="31793" spans="6:6" x14ac:dyDescent="0.2">
      <c r="F31793" s="450"/>
    </row>
    <row r="31794" spans="6:6" x14ac:dyDescent="0.2">
      <c r="F31794" s="450"/>
    </row>
    <row r="31795" spans="6:6" x14ac:dyDescent="0.2">
      <c r="F31795" s="450"/>
    </row>
    <row r="31796" spans="6:6" x14ac:dyDescent="0.2">
      <c r="F31796" s="450"/>
    </row>
    <row r="31797" spans="6:6" x14ac:dyDescent="0.2">
      <c r="F31797" s="450"/>
    </row>
    <row r="31798" spans="6:6" x14ac:dyDescent="0.2">
      <c r="F31798" s="450"/>
    </row>
    <row r="31799" spans="6:6" x14ac:dyDescent="0.2">
      <c r="F31799" s="450"/>
    </row>
    <row r="31800" spans="6:6" x14ac:dyDescent="0.2">
      <c r="F31800" s="450"/>
    </row>
    <row r="31801" spans="6:6" x14ac:dyDescent="0.2">
      <c r="F31801" s="450"/>
    </row>
    <row r="31802" spans="6:6" x14ac:dyDescent="0.2">
      <c r="F31802" s="450"/>
    </row>
    <row r="31803" spans="6:6" x14ac:dyDescent="0.2">
      <c r="F31803" s="450"/>
    </row>
    <row r="31804" spans="6:6" x14ac:dyDescent="0.2">
      <c r="F31804" s="450"/>
    </row>
    <row r="31805" spans="6:6" x14ac:dyDescent="0.2">
      <c r="F31805" s="450"/>
    </row>
    <row r="31806" spans="6:6" x14ac:dyDescent="0.2">
      <c r="F31806" s="450"/>
    </row>
    <row r="31807" spans="6:6" x14ac:dyDescent="0.2">
      <c r="F31807" s="450"/>
    </row>
    <row r="31808" spans="6:6" x14ac:dyDescent="0.2">
      <c r="F31808" s="450"/>
    </row>
    <row r="31809" spans="6:6" x14ac:dyDescent="0.2">
      <c r="F31809" s="450"/>
    </row>
    <row r="31810" spans="6:6" x14ac:dyDescent="0.2">
      <c r="F31810" s="450"/>
    </row>
    <row r="31811" spans="6:6" x14ac:dyDescent="0.2">
      <c r="F31811" s="450"/>
    </row>
    <row r="31812" spans="6:6" x14ac:dyDescent="0.2">
      <c r="F31812" s="450"/>
    </row>
    <row r="31813" spans="6:6" x14ac:dyDescent="0.2">
      <c r="F31813" s="450"/>
    </row>
    <row r="31814" spans="6:6" x14ac:dyDescent="0.2">
      <c r="F31814" s="450"/>
    </row>
    <row r="31815" spans="6:6" x14ac:dyDescent="0.2">
      <c r="F31815" s="450"/>
    </row>
    <row r="31816" spans="6:6" x14ac:dyDescent="0.2">
      <c r="F31816" s="450"/>
    </row>
    <row r="31817" spans="6:6" x14ac:dyDescent="0.2">
      <c r="F31817" s="450"/>
    </row>
    <row r="31818" spans="6:6" x14ac:dyDescent="0.2">
      <c r="F31818" s="450"/>
    </row>
    <row r="31819" spans="6:6" x14ac:dyDescent="0.2">
      <c r="F31819" s="450"/>
    </row>
    <row r="31820" spans="6:6" x14ac:dyDescent="0.2">
      <c r="F31820" s="450"/>
    </row>
    <row r="31821" spans="6:6" x14ac:dyDescent="0.2">
      <c r="F31821" s="450"/>
    </row>
    <row r="31822" spans="6:6" x14ac:dyDescent="0.2">
      <c r="F31822" s="450"/>
    </row>
    <row r="31823" spans="6:6" x14ac:dyDescent="0.2">
      <c r="F31823" s="450"/>
    </row>
    <row r="31824" spans="6:6" x14ac:dyDescent="0.2">
      <c r="F31824" s="450"/>
    </row>
    <row r="31825" spans="6:6" x14ac:dyDescent="0.2">
      <c r="F31825" s="450"/>
    </row>
    <row r="31826" spans="6:6" x14ac:dyDescent="0.2">
      <c r="F31826" s="450"/>
    </row>
    <row r="31827" spans="6:6" x14ac:dyDescent="0.2">
      <c r="F31827" s="450"/>
    </row>
    <row r="31828" spans="6:6" x14ac:dyDescent="0.2">
      <c r="F31828" s="450"/>
    </row>
    <row r="31829" spans="6:6" x14ac:dyDescent="0.2">
      <c r="F31829" s="450"/>
    </row>
    <row r="31830" spans="6:6" x14ac:dyDescent="0.2">
      <c r="F31830" s="450"/>
    </row>
    <row r="31831" spans="6:6" x14ac:dyDescent="0.2">
      <c r="F31831" s="450"/>
    </row>
    <row r="31832" spans="6:6" x14ac:dyDescent="0.2">
      <c r="F31832" s="450"/>
    </row>
    <row r="31833" spans="6:6" x14ac:dyDescent="0.2">
      <c r="F31833" s="450"/>
    </row>
    <row r="31834" spans="6:6" x14ac:dyDescent="0.2">
      <c r="F31834" s="450"/>
    </row>
    <row r="31835" spans="6:6" x14ac:dyDescent="0.2">
      <c r="F31835" s="450"/>
    </row>
    <row r="31836" spans="6:6" x14ac:dyDescent="0.2">
      <c r="F31836" s="450"/>
    </row>
    <row r="31837" spans="6:6" x14ac:dyDescent="0.2">
      <c r="F31837" s="450"/>
    </row>
    <row r="31838" spans="6:6" x14ac:dyDescent="0.2">
      <c r="F31838" s="450"/>
    </row>
    <row r="31839" spans="6:6" x14ac:dyDescent="0.2">
      <c r="F31839" s="450"/>
    </row>
    <row r="31840" spans="6:6" x14ac:dyDescent="0.2">
      <c r="F31840" s="450"/>
    </row>
    <row r="31841" spans="6:6" x14ac:dyDescent="0.2">
      <c r="F31841" s="450"/>
    </row>
    <row r="31842" spans="6:6" x14ac:dyDescent="0.2">
      <c r="F31842" s="450"/>
    </row>
    <row r="31843" spans="6:6" x14ac:dyDescent="0.2">
      <c r="F31843" s="450"/>
    </row>
    <row r="31844" spans="6:6" x14ac:dyDescent="0.2">
      <c r="F31844" s="450"/>
    </row>
    <row r="31845" spans="6:6" x14ac:dyDescent="0.2">
      <c r="F31845" s="450"/>
    </row>
    <row r="31846" spans="6:6" x14ac:dyDescent="0.2">
      <c r="F31846" s="450"/>
    </row>
    <row r="31847" spans="6:6" x14ac:dyDescent="0.2">
      <c r="F31847" s="450"/>
    </row>
    <row r="31848" spans="6:6" x14ac:dyDescent="0.2">
      <c r="F31848" s="450"/>
    </row>
    <row r="31849" spans="6:6" x14ac:dyDescent="0.2">
      <c r="F31849" s="450"/>
    </row>
    <row r="31850" spans="6:6" x14ac:dyDescent="0.2">
      <c r="F31850" s="450"/>
    </row>
    <row r="31851" spans="6:6" x14ac:dyDescent="0.2">
      <c r="F31851" s="450"/>
    </row>
    <row r="31852" spans="6:6" x14ac:dyDescent="0.2">
      <c r="F31852" s="450"/>
    </row>
    <row r="31853" spans="6:6" x14ac:dyDescent="0.2">
      <c r="F31853" s="450"/>
    </row>
    <row r="31854" spans="6:6" x14ac:dyDescent="0.2">
      <c r="F31854" s="450"/>
    </row>
    <row r="31855" spans="6:6" x14ac:dyDescent="0.2">
      <c r="F31855" s="450"/>
    </row>
    <row r="31856" spans="6:6" x14ac:dyDescent="0.2">
      <c r="F31856" s="450"/>
    </row>
    <row r="31857" spans="6:6" x14ac:dyDescent="0.2">
      <c r="F31857" s="450"/>
    </row>
    <row r="31858" spans="6:6" x14ac:dyDescent="0.2">
      <c r="F31858" s="450"/>
    </row>
    <row r="31859" spans="6:6" x14ac:dyDescent="0.2">
      <c r="F31859" s="450"/>
    </row>
    <row r="31860" spans="6:6" x14ac:dyDescent="0.2">
      <c r="F31860" s="450"/>
    </row>
    <row r="31861" spans="6:6" x14ac:dyDescent="0.2">
      <c r="F31861" s="450"/>
    </row>
    <row r="31862" spans="6:6" x14ac:dyDescent="0.2">
      <c r="F31862" s="450"/>
    </row>
    <row r="31863" spans="6:6" x14ac:dyDescent="0.2">
      <c r="F31863" s="450"/>
    </row>
    <row r="31864" spans="6:6" x14ac:dyDescent="0.2">
      <c r="F31864" s="450"/>
    </row>
    <row r="31865" spans="6:6" x14ac:dyDescent="0.2">
      <c r="F31865" s="450"/>
    </row>
    <row r="31866" spans="6:6" x14ac:dyDescent="0.2">
      <c r="F31866" s="450"/>
    </row>
    <row r="31867" spans="6:6" x14ac:dyDescent="0.2">
      <c r="F31867" s="450"/>
    </row>
    <row r="31868" spans="6:6" x14ac:dyDescent="0.2">
      <c r="F31868" s="450"/>
    </row>
    <row r="31869" spans="6:6" x14ac:dyDescent="0.2">
      <c r="F31869" s="450"/>
    </row>
    <row r="31870" spans="6:6" x14ac:dyDescent="0.2">
      <c r="F31870" s="450"/>
    </row>
    <row r="31871" spans="6:6" x14ac:dyDescent="0.2">
      <c r="F31871" s="450"/>
    </row>
    <row r="31872" spans="6:6" x14ac:dyDescent="0.2">
      <c r="F31872" s="450"/>
    </row>
    <row r="31873" spans="6:6" x14ac:dyDescent="0.2">
      <c r="F31873" s="450"/>
    </row>
    <row r="31874" spans="6:6" x14ac:dyDescent="0.2">
      <c r="F31874" s="450"/>
    </row>
    <row r="31875" spans="6:6" x14ac:dyDescent="0.2">
      <c r="F31875" s="450"/>
    </row>
    <row r="31876" spans="6:6" x14ac:dyDescent="0.2">
      <c r="F31876" s="450"/>
    </row>
    <row r="31877" spans="6:6" x14ac:dyDescent="0.2">
      <c r="F31877" s="450"/>
    </row>
    <row r="31878" spans="6:6" x14ac:dyDescent="0.2">
      <c r="F31878" s="450"/>
    </row>
    <row r="31879" spans="6:6" x14ac:dyDescent="0.2">
      <c r="F31879" s="450"/>
    </row>
    <row r="31880" spans="6:6" x14ac:dyDescent="0.2">
      <c r="F31880" s="450"/>
    </row>
    <row r="31881" spans="6:6" x14ac:dyDescent="0.2">
      <c r="F31881" s="450"/>
    </row>
    <row r="31882" spans="6:6" x14ac:dyDescent="0.2">
      <c r="F31882" s="450"/>
    </row>
    <row r="31883" spans="6:6" x14ac:dyDescent="0.2">
      <c r="F31883" s="450"/>
    </row>
    <row r="31884" spans="6:6" x14ac:dyDescent="0.2">
      <c r="F31884" s="450"/>
    </row>
    <row r="31885" spans="6:6" x14ac:dyDescent="0.2">
      <c r="F31885" s="450"/>
    </row>
    <row r="31886" spans="6:6" x14ac:dyDescent="0.2">
      <c r="F31886" s="450"/>
    </row>
    <row r="31887" spans="6:6" x14ac:dyDescent="0.2">
      <c r="F31887" s="450"/>
    </row>
    <row r="31888" spans="6:6" x14ac:dyDescent="0.2">
      <c r="F31888" s="450"/>
    </row>
    <row r="31889" spans="6:6" x14ac:dyDescent="0.2">
      <c r="F31889" s="450"/>
    </row>
    <row r="31890" spans="6:6" x14ac:dyDescent="0.2">
      <c r="F31890" s="450"/>
    </row>
    <row r="31891" spans="6:6" x14ac:dyDescent="0.2">
      <c r="F31891" s="450"/>
    </row>
    <row r="31892" spans="6:6" x14ac:dyDescent="0.2">
      <c r="F31892" s="450"/>
    </row>
    <row r="31893" spans="6:6" x14ac:dyDescent="0.2">
      <c r="F31893" s="450"/>
    </row>
    <row r="31894" spans="6:6" x14ac:dyDescent="0.2">
      <c r="F31894" s="450"/>
    </row>
    <row r="31895" spans="6:6" x14ac:dyDescent="0.2">
      <c r="F31895" s="450"/>
    </row>
    <row r="31896" spans="6:6" x14ac:dyDescent="0.2">
      <c r="F31896" s="450"/>
    </row>
    <row r="31897" spans="6:6" x14ac:dyDescent="0.2">
      <c r="F31897" s="450"/>
    </row>
    <row r="31898" spans="6:6" x14ac:dyDescent="0.2">
      <c r="F31898" s="450"/>
    </row>
    <row r="31899" spans="6:6" x14ac:dyDescent="0.2">
      <c r="F31899" s="450"/>
    </row>
    <row r="31900" spans="6:6" x14ac:dyDescent="0.2">
      <c r="F31900" s="450"/>
    </row>
    <row r="31901" spans="6:6" x14ac:dyDescent="0.2">
      <c r="F31901" s="450"/>
    </row>
    <row r="31902" spans="6:6" x14ac:dyDescent="0.2">
      <c r="F31902" s="450"/>
    </row>
    <row r="31903" spans="6:6" x14ac:dyDescent="0.2">
      <c r="F31903" s="450"/>
    </row>
    <row r="31904" spans="6:6" x14ac:dyDescent="0.2">
      <c r="F31904" s="450"/>
    </row>
    <row r="31905" spans="6:6" x14ac:dyDescent="0.2">
      <c r="F31905" s="450"/>
    </row>
    <row r="31906" spans="6:6" x14ac:dyDescent="0.2">
      <c r="F31906" s="450"/>
    </row>
    <row r="31907" spans="6:6" x14ac:dyDescent="0.2">
      <c r="F31907" s="450"/>
    </row>
    <row r="31908" spans="6:6" x14ac:dyDescent="0.2">
      <c r="F31908" s="450"/>
    </row>
    <row r="31909" spans="6:6" x14ac:dyDescent="0.2">
      <c r="F31909" s="450"/>
    </row>
    <row r="31910" spans="6:6" x14ac:dyDescent="0.2">
      <c r="F31910" s="450"/>
    </row>
    <row r="31911" spans="6:6" x14ac:dyDescent="0.2">
      <c r="F31911" s="450"/>
    </row>
    <row r="31912" spans="6:6" x14ac:dyDescent="0.2">
      <c r="F31912" s="450"/>
    </row>
    <row r="31913" spans="6:6" x14ac:dyDescent="0.2">
      <c r="F31913" s="450"/>
    </row>
    <row r="31914" spans="6:6" x14ac:dyDescent="0.2">
      <c r="F31914" s="450"/>
    </row>
    <row r="31915" spans="6:6" x14ac:dyDescent="0.2">
      <c r="F31915" s="450"/>
    </row>
    <row r="31916" spans="6:6" x14ac:dyDescent="0.2">
      <c r="F31916" s="450"/>
    </row>
    <row r="31917" spans="6:6" x14ac:dyDescent="0.2">
      <c r="F31917" s="450"/>
    </row>
    <row r="31918" spans="6:6" x14ac:dyDescent="0.2">
      <c r="F31918" s="450"/>
    </row>
    <row r="31919" spans="6:6" x14ac:dyDescent="0.2">
      <c r="F31919" s="450"/>
    </row>
    <row r="31920" spans="6:6" x14ac:dyDescent="0.2">
      <c r="F31920" s="450"/>
    </row>
    <row r="31921" spans="6:6" x14ac:dyDescent="0.2">
      <c r="F31921" s="450"/>
    </row>
    <row r="31922" spans="6:6" x14ac:dyDescent="0.2">
      <c r="F31922" s="450"/>
    </row>
    <row r="31923" spans="6:6" x14ac:dyDescent="0.2">
      <c r="F31923" s="450"/>
    </row>
    <row r="31924" spans="6:6" x14ac:dyDescent="0.2">
      <c r="F31924" s="450"/>
    </row>
    <row r="31925" spans="6:6" x14ac:dyDescent="0.2">
      <c r="F31925" s="450"/>
    </row>
    <row r="31926" spans="6:6" x14ac:dyDescent="0.2">
      <c r="F31926" s="450"/>
    </row>
    <row r="31927" spans="6:6" x14ac:dyDescent="0.2">
      <c r="F31927" s="450"/>
    </row>
    <row r="31928" spans="6:6" x14ac:dyDescent="0.2">
      <c r="F31928" s="450"/>
    </row>
    <row r="31929" spans="6:6" x14ac:dyDescent="0.2">
      <c r="F31929" s="450"/>
    </row>
    <row r="31930" spans="6:6" x14ac:dyDescent="0.2">
      <c r="F31930" s="450"/>
    </row>
    <row r="31931" spans="6:6" x14ac:dyDescent="0.2">
      <c r="F31931" s="450"/>
    </row>
    <row r="31932" spans="6:6" x14ac:dyDescent="0.2">
      <c r="F31932" s="450"/>
    </row>
    <row r="31933" spans="6:6" x14ac:dyDescent="0.2">
      <c r="F31933" s="450"/>
    </row>
    <row r="31934" spans="6:6" x14ac:dyDescent="0.2">
      <c r="F31934" s="450"/>
    </row>
    <row r="31935" spans="6:6" x14ac:dyDescent="0.2">
      <c r="F31935" s="450"/>
    </row>
    <row r="31936" spans="6:6" x14ac:dyDescent="0.2">
      <c r="F31936" s="450"/>
    </row>
    <row r="31937" spans="6:6" x14ac:dyDescent="0.2">
      <c r="F31937" s="450"/>
    </row>
    <row r="31938" spans="6:6" x14ac:dyDescent="0.2">
      <c r="F31938" s="450"/>
    </row>
    <row r="31939" spans="6:6" x14ac:dyDescent="0.2">
      <c r="F31939" s="450"/>
    </row>
    <row r="31940" spans="6:6" x14ac:dyDescent="0.2">
      <c r="F31940" s="450"/>
    </row>
    <row r="31941" spans="6:6" x14ac:dyDescent="0.2">
      <c r="F31941" s="450"/>
    </row>
    <row r="31942" spans="6:6" x14ac:dyDescent="0.2">
      <c r="F31942" s="450"/>
    </row>
    <row r="31943" spans="6:6" x14ac:dyDescent="0.2">
      <c r="F31943" s="450"/>
    </row>
    <row r="31944" spans="6:6" x14ac:dyDescent="0.2">
      <c r="F31944" s="450"/>
    </row>
    <row r="31945" spans="6:6" x14ac:dyDescent="0.2">
      <c r="F31945" s="450"/>
    </row>
    <row r="31946" spans="6:6" x14ac:dyDescent="0.2">
      <c r="F31946" s="450"/>
    </row>
    <row r="31947" spans="6:6" x14ac:dyDescent="0.2">
      <c r="F31947" s="450"/>
    </row>
    <row r="31948" spans="6:6" x14ac:dyDescent="0.2">
      <c r="F31948" s="450"/>
    </row>
    <row r="31949" spans="6:6" x14ac:dyDescent="0.2">
      <c r="F31949" s="450"/>
    </row>
    <row r="31950" spans="6:6" x14ac:dyDescent="0.2">
      <c r="F31950" s="450"/>
    </row>
    <row r="31951" spans="6:6" x14ac:dyDescent="0.2">
      <c r="F31951" s="450"/>
    </row>
    <row r="31952" spans="6:6" x14ac:dyDescent="0.2">
      <c r="F31952" s="450"/>
    </row>
    <row r="31953" spans="6:6" x14ac:dyDescent="0.2">
      <c r="F31953" s="450"/>
    </row>
    <row r="31954" spans="6:6" x14ac:dyDescent="0.2">
      <c r="F31954" s="450"/>
    </row>
    <row r="31955" spans="6:6" x14ac:dyDescent="0.2">
      <c r="F31955" s="450"/>
    </row>
    <row r="31956" spans="6:6" x14ac:dyDescent="0.2">
      <c r="F31956" s="450"/>
    </row>
    <row r="31957" spans="6:6" x14ac:dyDescent="0.2">
      <c r="F31957" s="450"/>
    </row>
    <row r="31958" spans="6:6" x14ac:dyDescent="0.2">
      <c r="F31958" s="450"/>
    </row>
    <row r="31959" spans="6:6" x14ac:dyDescent="0.2">
      <c r="F31959" s="450"/>
    </row>
    <row r="31960" spans="6:6" x14ac:dyDescent="0.2">
      <c r="F31960" s="450"/>
    </row>
    <row r="31961" spans="6:6" x14ac:dyDescent="0.2">
      <c r="F31961" s="450"/>
    </row>
    <row r="31962" spans="6:6" x14ac:dyDescent="0.2">
      <c r="F31962" s="450"/>
    </row>
    <row r="31963" spans="6:6" x14ac:dyDescent="0.2">
      <c r="F31963" s="450"/>
    </row>
    <row r="31964" spans="6:6" x14ac:dyDescent="0.2">
      <c r="F31964" s="450"/>
    </row>
    <row r="31965" spans="6:6" x14ac:dyDescent="0.2">
      <c r="F31965" s="450"/>
    </row>
    <row r="31966" spans="6:6" x14ac:dyDescent="0.2">
      <c r="F31966" s="450"/>
    </row>
    <row r="31967" spans="6:6" x14ac:dyDescent="0.2">
      <c r="F31967" s="450"/>
    </row>
    <row r="31968" spans="6:6" x14ac:dyDescent="0.2">
      <c r="F31968" s="450"/>
    </row>
    <row r="31969" spans="6:6" x14ac:dyDescent="0.2">
      <c r="F31969" s="450"/>
    </row>
    <row r="31970" spans="6:6" x14ac:dyDescent="0.2">
      <c r="F31970" s="450"/>
    </row>
    <row r="31971" spans="6:6" x14ac:dyDescent="0.2">
      <c r="F31971" s="450"/>
    </row>
    <row r="31972" spans="6:6" x14ac:dyDescent="0.2">
      <c r="F31972" s="450"/>
    </row>
    <row r="31973" spans="6:6" x14ac:dyDescent="0.2">
      <c r="F31973" s="450"/>
    </row>
    <row r="31974" spans="6:6" x14ac:dyDescent="0.2">
      <c r="F31974" s="450"/>
    </row>
    <row r="31975" spans="6:6" x14ac:dyDescent="0.2">
      <c r="F31975" s="450"/>
    </row>
    <row r="31976" spans="6:6" x14ac:dyDescent="0.2">
      <c r="F31976" s="450"/>
    </row>
    <row r="31977" spans="6:6" x14ac:dyDescent="0.2">
      <c r="F31977" s="450"/>
    </row>
    <row r="31978" spans="6:6" x14ac:dyDescent="0.2">
      <c r="F31978" s="450"/>
    </row>
    <row r="31979" spans="6:6" x14ac:dyDescent="0.2">
      <c r="F31979" s="450"/>
    </row>
    <row r="31980" spans="6:6" x14ac:dyDescent="0.2">
      <c r="F31980" s="450"/>
    </row>
    <row r="31981" spans="6:6" x14ac:dyDescent="0.2">
      <c r="F31981" s="450"/>
    </row>
    <row r="31982" spans="6:6" x14ac:dyDescent="0.2">
      <c r="F31982" s="450"/>
    </row>
    <row r="31983" spans="6:6" x14ac:dyDescent="0.2">
      <c r="F31983" s="450"/>
    </row>
    <row r="31984" spans="6:6" x14ac:dyDescent="0.2">
      <c r="F31984" s="450"/>
    </row>
    <row r="31985" spans="6:6" x14ac:dyDescent="0.2">
      <c r="F31985" s="450"/>
    </row>
    <row r="31986" spans="6:6" x14ac:dyDescent="0.2">
      <c r="F31986" s="450"/>
    </row>
    <row r="31987" spans="6:6" x14ac:dyDescent="0.2">
      <c r="F31987" s="450"/>
    </row>
    <row r="31988" spans="6:6" x14ac:dyDescent="0.2">
      <c r="F31988" s="450"/>
    </row>
    <row r="31989" spans="6:6" x14ac:dyDescent="0.2">
      <c r="F31989" s="450"/>
    </row>
    <row r="31990" spans="6:6" x14ac:dyDescent="0.2">
      <c r="F31990" s="450"/>
    </row>
    <row r="31991" spans="6:6" x14ac:dyDescent="0.2">
      <c r="F31991" s="450"/>
    </row>
    <row r="31992" spans="6:6" x14ac:dyDescent="0.2">
      <c r="F31992" s="450"/>
    </row>
    <row r="31993" spans="6:6" x14ac:dyDescent="0.2">
      <c r="F31993" s="450"/>
    </row>
    <row r="31994" spans="6:6" x14ac:dyDescent="0.2">
      <c r="F31994" s="450"/>
    </row>
    <row r="31995" spans="6:6" x14ac:dyDescent="0.2">
      <c r="F31995" s="450"/>
    </row>
    <row r="31996" spans="6:6" x14ac:dyDescent="0.2">
      <c r="F31996" s="450"/>
    </row>
    <row r="31997" spans="6:6" x14ac:dyDescent="0.2">
      <c r="F31997" s="450"/>
    </row>
    <row r="31998" spans="6:6" x14ac:dyDescent="0.2">
      <c r="F31998" s="450"/>
    </row>
    <row r="31999" spans="6:6" x14ac:dyDescent="0.2">
      <c r="F31999" s="450"/>
    </row>
    <row r="32000" spans="6:6" x14ac:dyDescent="0.2">
      <c r="F32000" s="450"/>
    </row>
    <row r="32001" spans="6:6" x14ac:dyDescent="0.2">
      <c r="F32001" s="450"/>
    </row>
    <row r="32002" spans="6:6" x14ac:dyDescent="0.2">
      <c r="F32002" s="450"/>
    </row>
    <row r="32003" spans="6:6" x14ac:dyDescent="0.2">
      <c r="F32003" s="450"/>
    </row>
    <row r="32004" spans="6:6" x14ac:dyDescent="0.2">
      <c r="F32004" s="450"/>
    </row>
    <row r="32005" spans="6:6" x14ac:dyDescent="0.2">
      <c r="F32005" s="450"/>
    </row>
    <row r="32006" spans="6:6" x14ac:dyDescent="0.2">
      <c r="F32006" s="450"/>
    </row>
    <row r="32007" spans="6:6" x14ac:dyDescent="0.2">
      <c r="F32007" s="450"/>
    </row>
    <row r="32008" spans="6:6" x14ac:dyDescent="0.2">
      <c r="F32008" s="450"/>
    </row>
    <row r="32009" spans="6:6" x14ac:dyDescent="0.2">
      <c r="F32009" s="450"/>
    </row>
    <row r="32010" spans="6:6" x14ac:dyDescent="0.2">
      <c r="F32010" s="450"/>
    </row>
    <row r="32011" spans="6:6" x14ac:dyDescent="0.2">
      <c r="F32011" s="450"/>
    </row>
    <row r="32012" spans="6:6" x14ac:dyDescent="0.2">
      <c r="F32012" s="450"/>
    </row>
    <row r="32013" spans="6:6" x14ac:dyDescent="0.2">
      <c r="F32013" s="450"/>
    </row>
    <row r="32014" spans="6:6" x14ac:dyDescent="0.2">
      <c r="F32014" s="450"/>
    </row>
    <row r="32015" spans="6:6" x14ac:dyDescent="0.2">
      <c r="F32015" s="450"/>
    </row>
    <row r="32016" spans="6:6" x14ac:dyDescent="0.2">
      <c r="F32016" s="450"/>
    </row>
    <row r="32017" spans="6:6" x14ac:dyDescent="0.2">
      <c r="F32017" s="450"/>
    </row>
    <row r="32018" spans="6:6" x14ac:dyDescent="0.2">
      <c r="F32018" s="450"/>
    </row>
    <row r="32019" spans="6:6" x14ac:dyDescent="0.2">
      <c r="F32019" s="450"/>
    </row>
    <row r="32020" spans="6:6" x14ac:dyDescent="0.2">
      <c r="F32020" s="450"/>
    </row>
    <row r="32021" spans="6:6" x14ac:dyDescent="0.2">
      <c r="F32021" s="450"/>
    </row>
    <row r="32022" spans="6:6" x14ac:dyDescent="0.2">
      <c r="F32022" s="450"/>
    </row>
    <row r="32023" spans="6:6" x14ac:dyDescent="0.2">
      <c r="F32023" s="450"/>
    </row>
    <row r="32024" spans="6:6" x14ac:dyDescent="0.2">
      <c r="F32024" s="450"/>
    </row>
    <row r="32025" spans="6:6" x14ac:dyDescent="0.2">
      <c r="F32025" s="450"/>
    </row>
    <row r="32026" spans="6:6" x14ac:dyDescent="0.2">
      <c r="F32026" s="450"/>
    </row>
    <row r="32027" spans="6:6" x14ac:dyDescent="0.2">
      <c r="F32027" s="450"/>
    </row>
    <row r="32028" spans="6:6" x14ac:dyDescent="0.2">
      <c r="F32028" s="450"/>
    </row>
    <row r="32029" spans="6:6" x14ac:dyDescent="0.2">
      <c r="F32029" s="450"/>
    </row>
    <row r="32030" spans="6:6" x14ac:dyDescent="0.2">
      <c r="F32030" s="450"/>
    </row>
    <row r="32031" spans="6:6" x14ac:dyDescent="0.2">
      <c r="F32031" s="450"/>
    </row>
    <row r="32032" spans="6:6" x14ac:dyDescent="0.2">
      <c r="F32032" s="450"/>
    </row>
    <row r="32033" spans="6:6" x14ac:dyDescent="0.2">
      <c r="F32033" s="450"/>
    </row>
    <row r="32034" spans="6:6" x14ac:dyDescent="0.2">
      <c r="F32034" s="450"/>
    </row>
    <row r="32035" spans="6:6" x14ac:dyDescent="0.2">
      <c r="F32035" s="450"/>
    </row>
    <row r="32036" spans="6:6" x14ac:dyDescent="0.2">
      <c r="F32036" s="450"/>
    </row>
    <row r="32037" spans="6:6" x14ac:dyDescent="0.2">
      <c r="F32037" s="450"/>
    </row>
    <row r="32038" spans="6:6" x14ac:dyDescent="0.2">
      <c r="F32038" s="450"/>
    </row>
    <row r="32039" spans="6:6" x14ac:dyDescent="0.2">
      <c r="F32039" s="450"/>
    </row>
    <row r="32040" spans="6:6" x14ac:dyDescent="0.2">
      <c r="F32040" s="450"/>
    </row>
    <row r="32041" spans="6:6" x14ac:dyDescent="0.2">
      <c r="F32041" s="450"/>
    </row>
    <row r="32042" spans="6:6" x14ac:dyDescent="0.2">
      <c r="F32042" s="450"/>
    </row>
    <row r="32043" spans="6:6" x14ac:dyDescent="0.2">
      <c r="F32043" s="450"/>
    </row>
    <row r="32044" spans="6:6" x14ac:dyDescent="0.2">
      <c r="F32044" s="450"/>
    </row>
    <row r="32045" spans="6:6" x14ac:dyDescent="0.2">
      <c r="F32045" s="450"/>
    </row>
    <row r="32046" spans="6:6" x14ac:dyDescent="0.2">
      <c r="F32046" s="450"/>
    </row>
    <row r="32047" spans="6:6" x14ac:dyDescent="0.2">
      <c r="F32047" s="450"/>
    </row>
    <row r="32048" spans="6:6" x14ac:dyDescent="0.2">
      <c r="F32048" s="450"/>
    </row>
    <row r="32049" spans="6:6" x14ac:dyDescent="0.2">
      <c r="F32049" s="450"/>
    </row>
    <row r="32050" spans="6:6" x14ac:dyDescent="0.2">
      <c r="F32050" s="450"/>
    </row>
    <row r="32051" spans="6:6" x14ac:dyDescent="0.2">
      <c r="F32051" s="450"/>
    </row>
    <row r="32052" spans="6:6" x14ac:dyDescent="0.2">
      <c r="F32052" s="450"/>
    </row>
    <row r="32053" spans="6:6" x14ac:dyDescent="0.2">
      <c r="F32053" s="450"/>
    </row>
    <row r="32054" spans="6:6" x14ac:dyDescent="0.2">
      <c r="F32054" s="450"/>
    </row>
    <row r="32055" spans="6:6" x14ac:dyDescent="0.2">
      <c r="F32055" s="450"/>
    </row>
    <row r="32056" spans="6:6" x14ac:dyDescent="0.2">
      <c r="F32056" s="450"/>
    </row>
    <row r="32057" spans="6:6" x14ac:dyDescent="0.2">
      <c r="F32057" s="450"/>
    </row>
    <row r="32058" spans="6:6" x14ac:dyDescent="0.2">
      <c r="F32058" s="450"/>
    </row>
    <row r="32059" spans="6:6" x14ac:dyDescent="0.2">
      <c r="F32059" s="450"/>
    </row>
    <row r="32060" spans="6:6" x14ac:dyDescent="0.2">
      <c r="F32060" s="450"/>
    </row>
    <row r="32061" spans="6:6" x14ac:dyDescent="0.2">
      <c r="F32061" s="450"/>
    </row>
    <row r="32062" spans="6:6" x14ac:dyDescent="0.2">
      <c r="F32062" s="450"/>
    </row>
    <row r="32063" spans="6:6" x14ac:dyDescent="0.2">
      <c r="F32063" s="450"/>
    </row>
    <row r="32064" spans="6:6" x14ac:dyDescent="0.2">
      <c r="F32064" s="450"/>
    </row>
    <row r="32065" spans="6:6" x14ac:dyDescent="0.2">
      <c r="F32065" s="450"/>
    </row>
    <row r="32066" spans="6:6" x14ac:dyDescent="0.2">
      <c r="F32066" s="450"/>
    </row>
    <row r="32067" spans="6:6" x14ac:dyDescent="0.2">
      <c r="F32067" s="450"/>
    </row>
    <row r="32068" spans="6:6" x14ac:dyDescent="0.2">
      <c r="F32068" s="450"/>
    </row>
    <row r="32069" spans="6:6" x14ac:dyDescent="0.2">
      <c r="F32069" s="450"/>
    </row>
    <row r="32070" spans="6:6" x14ac:dyDescent="0.2">
      <c r="F32070" s="450"/>
    </row>
    <row r="32071" spans="6:6" x14ac:dyDescent="0.2">
      <c r="F32071" s="450"/>
    </row>
    <row r="32072" spans="6:6" x14ac:dyDescent="0.2">
      <c r="F32072" s="450"/>
    </row>
    <row r="32073" spans="6:6" x14ac:dyDescent="0.2">
      <c r="F32073" s="450"/>
    </row>
    <row r="32074" spans="6:6" x14ac:dyDescent="0.2">
      <c r="F32074" s="450"/>
    </row>
    <row r="32075" spans="6:6" x14ac:dyDescent="0.2">
      <c r="F32075" s="450"/>
    </row>
    <row r="32076" spans="6:6" x14ac:dyDescent="0.2">
      <c r="F32076" s="450"/>
    </row>
    <row r="32077" spans="6:6" x14ac:dyDescent="0.2">
      <c r="F32077" s="450"/>
    </row>
    <row r="32078" spans="6:6" x14ac:dyDescent="0.2">
      <c r="F32078" s="450"/>
    </row>
    <row r="32079" spans="6:6" x14ac:dyDescent="0.2">
      <c r="F32079" s="450"/>
    </row>
    <row r="32080" spans="6:6" x14ac:dyDescent="0.2">
      <c r="F32080" s="450"/>
    </row>
    <row r="32081" spans="6:6" x14ac:dyDescent="0.2">
      <c r="F32081" s="450"/>
    </row>
    <row r="32082" spans="6:6" x14ac:dyDescent="0.2">
      <c r="F32082" s="450"/>
    </row>
    <row r="32083" spans="6:6" x14ac:dyDescent="0.2">
      <c r="F32083" s="450"/>
    </row>
    <row r="32084" spans="6:6" x14ac:dyDescent="0.2">
      <c r="F32084" s="450"/>
    </row>
    <row r="32085" spans="6:6" x14ac:dyDescent="0.2">
      <c r="F32085" s="450"/>
    </row>
    <row r="32086" spans="6:6" x14ac:dyDescent="0.2">
      <c r="F32086" s="450"/>
    </row>
    <row r="32087" spans="6:6" x14ac:dyDescent="0.2">
      <c r="F32087" s="450"/>
    </row>
    <row r="32088" spans="6:6" x14ac:dyDescent="0.2">
      <c r="F32088" s="450"/>
    </row>
    <row r="32089" spans="6:6" x14ac:dyDescent="0.2">
      <c r="F32089" s="450"/>
    </row>
    <row r="32090" spans="6:6" x14ac:dyDescent="0.2">
      <c r="F32090" s="450"/>
    </row>
    <row r="32091" spans="6:6" x14ac:dyDescent="0.2">
      <c r="F32091" s="450"/>
    </row>
    <row r="32092" spans="6:6" x14ac:dyDescent="0.2">
      <c r="F32092" s="450"/>
    </row>
    <row r="32093" spans="6:6" x14ac:dyDescent="0.2">
      <c r="F32093" s="450"/>
    </row>
    <row r="32094" spans="6:6" x14ac:dyDescent="0.2">
      <c r="F32094" s="450"/>
    </row>
    <row r="32095" spans="6:6" x14ac:dyDescent="0.2">
      <c r="F32095" s="450"/>
    </row>
    <row r="32096" spans="6:6" x14ac:dyDescent="0.2">
      <c r="F32096" s="450"/>
    </row>
    <row r="32097" spans="6:6" x14ac:dyDescent="0.2">
      <c r="F32097" s="450"/>
    </row>
    <row r="32098" spans="6:6" x14ac:dyDescent="0.2">
      <c r="F32098" s="450"/>
    </row>
    <row r="32099" spans="6:6" x14ac:dyDescent="0.2">
      <c r="F32099" s="450"/>
    </row>
    <row r="32100" spans="6:6" x14ac:dyDescent="0.2">
      <c r="F32100" s="450"/>
    </row>
    <row r="32101" spans="6:6" x14ac:dyDescent="0.2">
      <c r="F32101" s="450"/>
    </row>
    <row r="32102" spans="6:6" x14ac:dyDescent="0.2">
      <c r="F32102" s="450"/>
    </row>
    <row r="32103" spans="6:6" x14ac:dyDescent="0.2">
      <c r="F32103" s="450"/>
    </row>
    <row r="32104" spans="6:6" x14ac:dyDescent="0.2">
      <c r="F32104" s="450"/>
    </row>
    <row r="32105" spans="6:6" x14ac:dyDescent="0.2">
      <c r="F32105" s="450"/>
    </row>
    <row r="32106" spans="6:6" x14ac:dyDescent="0.2">
      <c r="F32106" s="450"/>
    </row>
    <row r="32107" spans="6:6" x14ac:dyDescent="0.2">
      <c r="F32107" s="450"/>
    </row>
    <row r="32108" spans="6:6" x14ac:dyDescent="0.2">
      <c r="F32108" s="450"/>
    </row>
    <row r="32109" spans="6:6" x14ac:dyDescent="0.2">
      <c r="F32109" s="450"/>
    </row>
    <row r="32110" spans="6:6" x14ac:dyDescent="0.2">
      <c r="F32110" s="450"/>
    </row>
    <row r="32111" spans="6:6" x14ac:dyDescent="0.2">
      <c r="F32111" s="450"/>
    </row>
    <row r="32112" spans="6:6" x14ac:dyDescent="0.2">
      <c r="F32112" s="450"/>
    </row>
    <row r="32113" spans="6:6" x14ac:dyDescent="0.2">
      <c r="F32113" s="450"/>
    </row>
    <row r="32114" spans="6:6" x14ac:dyDescent="0.2">
      <c r="F32114" s="450"/>
    </row>
    <row r="32115" spans="6:6" x14ac:dyDescent="0.2">
      <c r="F32115" s="450"/>
    </row>
    <row r="32116" spans="6:6" x14ac:dyDescent="0.2">
      <c r="F32116" s="450"/>
    </row>
    <row r="32117" spans="6:6" x14ac:dyDescent="0.2">
      <c r="F32117" s="450"/>
    </row>
    <row r="32118" spans="6:6" x14ac:dyDescent="0.2">
      <c r="F32118" s="450"/>
    </row>
    <row r="32119" spans="6:6" x14ac:dyDescent="0.2">
      <c r="F32119" s="450"/>
    </row>
    <row r="32120" spans="6:6" x14ac:dyDescent="0.2">
      <c r="F32120" s="450"/>
    </row>
    <row r="32121" spans="6:6" x14ac:dyDescent="0.2">
      <c r="F32121" s="450"/>
    </row>
    <row r="32122" spans="6:6" x14ac:dyDescent="0.2">
      <c r="F32122" s="450"/>
    </row>
    <row r="32123" spans="6:6" x14ac:dyDescent="0.2">
      <c r="F32123" s="450"/>
    </row>
    <row r="32124" spans="6:6" x14ac:dyDescent="0.2">
      <c r="F32124" s="450"/>
    </row>
    <row r="32125" spans="6:6" x14ac:dyDescent="0.2">
      <c r="F32125" s="450"/>
    </row>
    <row r="32126" spans="6:6" x14ac:dyDescent="0.2">
      <c r="F32126" s="450"/>
    </row>
    <row r="32127" spans="6:6" x14ac:dyDescent="0.2">
      <c r="F32127" s="450"/>
    </row>
    <row r="32128" spans="6:6" x14ac:dyDescent="0.2">
      <c r="F32128" s="450"/>
    </row>
    <row r="32129" spans="6:6" x14ac:dyDescent="0.2">
      <c r="F32129" s="450"/>
    </row>
    <row r="32130" spans="6:6" x14ac:dyDescent="0.2">
      <c r="F32130" s="450"/>
    </row>
    <row r="32131" spans="6:6" x14ac:dyDescent="0.2">
      <c r="F32131" s="450"/>
    </row>
    <row r="32132" spans="6:6" x14ac:dyDescent="0.2">
      <c r="F32132" s="450"/>
    </row>
    <row r="32133" spans="6:6" x14ac:dyDescent="0.2">
      <c r="F32133" s="450"/>
    </row>
    <row r="32134" spans="6:6" x14ac:dyDescent="0.2">
      <c r="F32134" s="450"/>
    </row>
    <row r="32135" spans="6:6" x14ac:dyDescent="0.2">
      <c r="F32135" s="450"/>
    </row>
    <row r="32136" spans="6:6" x14ac:dyDescent="0.2">
      <c r="F32136" s="450"/>
    </row>
    <row r="32137" spans="6:6" x14ac:dyDescent="0.2">
      <c r="F32137" s="450"/>
    </row>
    <row r="32138" spans="6:6" x14ac:dyDescent="0.2">
      <c r="F32138" s="450"/>
    </row>
    <row r="32139" spans="6:6" x14ac:dyDescent="0.2">
      <c r="F32139" s="450"/>
    </row>
    <row r="32140" spans="6:6" x14ac:dyDescent="0.2">
      <c r="F32140" s="450"/>
    </row>
    <row r="32141" spans="6:6" x14ac:dyDescent="0.2">
      <c r="F32141" s="450"/>
    </row>
    <row r="32142" spans="6:6" x14ac:dyDescent="0.2">
      <c r="F32142" s="450"/>
    </row>
    <row r="32143" spans="6:6" x14ac:dyDescent="0.2">
      <c r="F32143" s="450"/>
    </row>
    <row r="32144" spans="6:6" x14ac:dyDescent="0.2">
      <c r="F32144" s="450"/>
    </row>
    <row r="32145" spans="6:6" x14ac:dyDescent="0.2">
      <c r="F32145" s="450"/>
    </row>
    <row r="32146" spans="6:6" x14ac:dyDescent="0.2">
      <c r="F32146" s="450"/>
    </row>
    <row r="32147" spans="6:6" x14ac:dyDescent="0.2">
      <c r="F32147" s="450"/>
    </row>
    <row r="32148" spans="6:6" x14ac:dyDescent="0.2">
      <c r="F32148" s="450"/>
    </row>
    <row r="32149" spans="6:6" x14ac:dyDescent="0.2">
      <c r="F32149" s="450"/>
    </row>
    <row r="32150" spans="6:6" x14ac:dyDescent="0.2">
      <c r="F32150" s="450"/>
    </row>
    <row r="32151" spans="6:6" x14ac:dyDescent="0.2">
      <c r="F32151" s="450"/>
    </row>
    <row r="32152" spans="6:6" x14ac:dyDescent="0.2">
      <c r="F32152" s="450"/>
    </row>
    <row r="32153" spans="6:6" x14ac:dyDescent="0.2">
      <c r="F32153" s="450"/>
    </row>
    <row r="32154" spans="6:6" x14ac:dyDescent="0.2">
      <c r="F32154" s="450"/>
    </row>
    <row r="32155" spans="6:6" x14ac:dyDescent="0.2">
      <c r="F32155" s="450"/>
    </row>
    <row r="32156" spans="6:6" x14ac:dyDescent="0.2">
      <c r="F32156" s="450"/>
    </row>
    <row r="32157" spans="6:6" x14ac:dyDescent="0.2">
      <c r="F32157" s="450"/>
    </row>
    <row r="32158" spans="6:6" x14ac:dyDescent="0.2">
      <c r="F32158" s="450"/>
    </row>
    <row r="32159" spans="6:6" x14ac:dyDescent="0.2">
      <c r="F32159" s="450"/>
    </row>
    <row r="32160" spans="6:6" x14ac:dyDescent="0.2">
      <c r="F32160" s="450"/>
    </row>
    <row r="32161" spans="6:6" x14ac:dyDescent="0.2">
      <c r="F32161" s="450"/>
    </row>
    <row r="32162" spans="6:6" x14ac:dyDescent="0.2">
      <c r="F32162" s="450"/>
    </row>
    <row r="32163" spans="6:6" x14ac:dyDescent="0.2">
      <c r="F32163" s="450"/>
    </row>
    <row r="32164" spans="6:6" x14ac:dyDescent="0.2">
      <c r="F32164" s="450"/>
    </row>
    <row r="32165" spans="6:6" x14ac:dyDescent="0.2">
      <c r="F32165" s="450"/>
    </row>
    <row r="32166" spans="6:6" x14ac:dyDescent="0.2">
      <c r="F32166" s="450"/>
    </row>
    <row r="32167" spans="6:6" x14ac:dyDescent="0.2">
      <c r="F32167" s="450"/>
    </row>
    <row r="32168" spans="6:6" x14ac:dyDescent="0.2">
      <c r="F32168" s="450"/>
    </row>
    <row r="32169" spans="6:6" x14ac:dyDescent="0.2">
      <c r="F32169" s="450"/>
    </row>
    <row r="32170" spans="6:6" x14ac:dyDescent="0.2">
      <c r="F32170" s="450"/>
    </row>
    <row r="32171" spans="6:6" x14ac:dyDescent="0.2">
      <c r="F32171" s="450"/>
    </row>
    <row r="32172" spans="6:6" x14ac:dyDescent="0.2">
      <c r="F32172" s="450"/>
    </row>
    <row r="32173" spans="6:6" x14ac:dyDescent="0.2">
      <c r="F32173" s="450"/>
    </row>
    <row r="32174" spans="6:6" x14ac:dyDescent="0.2">
      <c r="F32174" s="450"/>
    </row>
    <row r="32175" spans="6:6" x14ac:dyDescent="0.2">
      <c r="F32175" s="450"/>
    </row>
    <row r="32176" spans="6:6" x14ac:dyDescent="0.2">
      <c r="F32176" s="450"/>
    </row>
    <row r="32177" spans="6:6" x14ac:dyDescent="0.2">
      <c r="F32177" s="450"/>
    </row>
    <row r="32178" spans="6:6" x14ac:dyDescent="0.2">
      <c r="F32178" s="450"/>
    </row>
    <row r="32179" spans="6:6" x14ac:dyDescent="0.2">
      <c r="F32179" s="450"/>
    </row>
    <row r="32180" spans="6:6" x14ac:dyDescent="0.2">
      <c r="F32180" s="450"/>
    </row>
    <row r="32181" spans="6:6" x14ac:dyDescent="0.2">
      <c r="F32181" s="450"/>
    </row>
    <row r="32182" spans="6:6" x14ac:dyDescent="0.2">
      <c r="F32182" s="450"/>
    </row>
    <row r="32183" spans="6:6" x14ac:dyDescent="0.2">
      <c r="F32183" s="450"/>
    </row>
    <row r="32184" spans="6:6" x14ac:dyDescent="0.2">
      <c r="F32184" s="450"/>
    </row>
    <row r="32185" spans="6:6" x14ac:dyDescent="0.2">
      <c r="F32185" s="450"/>
    </row>
    <row r="32186" spans="6:6" x14ac:dyDescent="0.2">
      <c r="F32186" s="450"/>
    </row>
    <row r="32187" spans="6:6" x14ac:dyDescent="0.2">
      <c r="F32187" s="450"/>
    </row>
    <row r="32188" spans="6:6" x14ac:dyDescent="0.2">
      <c r="F32188" s="450"/>
    </row>
    <row r="32189" spans="6:6" x14ac:dyDescent="0.2">
      <c r="F32189" s="450"/>
    </row>
    <row r="32190" spans="6:6" x14ac:dyDescent="0.2">
      <c r="F32190" s="450"/>
    </row>
    <row r="32191" spans="6:6" x14ac:dyDescent="0.2">
      <c r="F32191" s="450"/>
    </row>
    <row r="32192" spans="6:6" x14ac:dyDescent="0.2">
      <c r="F32192" s="450"/>
    </row>
    <row r="32193" spans="6:6" x14ac:dyDescent="0.2">
      <c r="F32193" s="450"/>
    </row>
    <row r="32194" spans="6:6" x14ac:dyDescent="0.2">
      <c r="F32194" s="450"/>
    </row>
    <row r="32195" spans="6:6" x14ac:dyDescent="0.2">
      <c r="F32195" s="450"/>
    </row>
    <row r="32196" spans="6:6" x14ac:dyDescent="0.2">
      <c r="F32196" s="450"/>
    </row>
    <row r="32197" spans="6:6" x14ac:dyDescent="0.2">
      <c r="F32197" s="450"/>
    </row>
    <row r="32198" spans="6:6" x14ac:dyDescent="0.2">
      <c r="F32198" s="450"/>
    </row>
    <row r="32199" spans="6:6" x14ac:dyDescent="0.2">
      <c r="F32199" s="450"/>
    </row>
    <row r="32200" spans="6:6" x14ac:dyDescent="0.2">
      <c r="F32200" s="450"/>
    </row>
    <row r="32201" spans="6:6" x14ac:dyDescent="0.2">
      <c r="F32201" s="450"/>
    </row>
    <row r="32202" spans="6:6" x14ac:dyDescent="0.2">
      <c r="F32202" s="450"/>
    </row>
    <row r="32203" spans="6:6" x14ac:dyDescent="0.2">
      <c r="F32203" s="450"/>
    </row>
    <row r="32204" spans="6:6" x14ac:dyDescent="0.2">
      <c r="F32204" s="450"/>
    </row>
    <row r="32205" spans="6:6" x14ac:dyDescent="0.2">
      <c r="F32205" s="450"/>
    </row>
    <row r="32206" spans="6:6" x14ac:dyDescent="0.2">
      <c r="F32206" s="450"/>
    </row>
    <row r="32207" spans="6:6" x14ac:dyDescent="0.2">
      <c r="F32207" s="450"/>
    </row>
    <row r="32208" spans="6:6" x14ac:dyDescent="0.2">
      <c r="F32208" s="450"/>
    </row>
    <row r="32209" spans="6:6" x14ac:dyDescent="0.2">
      <c r="F32209" s="450"/>
    </row>
    <row r="32210" spans="6:6" x14ac:dyDescent="0.2">
      <c r="F32210" s="450"/>
    </row>
    <row r="32211" spans="6:6" x14ac:dyDescent="0.2">
      <c r="F32211" s="450"/>
    </row>
    <row r="32212" spans="6:6" x14ac:dyDescent="0.2">
      <c r="F32212" s="450"/>
    </row>
    <row r="32213" spans="6:6" x14ac:dyDescent="0.2">
      <c r="F32213" s="450"/>
    </row>
    <row r="32214" spans="6:6" x14ac:dyDescent="0.2">
      <c r="F32214" s="450"/>
    </row>
    <row r="32215" spans="6:6" x14ac:dyDescent="0.2">
      <c r="F32215" s="450"/>
    </row>
    <row r="32216" spans="6:6" x14ac:dyDescent="0.2">
      <c r="F32216" s="450"/>
    </row>
    <row r="32217" spans="6:6" x14ac:dyDescent="0.2">
      <c r="F32217" s="450"/>
    </row>
    <row r="32218" spans="6:6" x14ac:dyDescent="0.2">
      <c r="F32218" s="450"/>
    </row>
    <row r="32219" spans="6:6" x14ac:dyDescent="0.2">
      <c r="F32219" s="450"/>
    </row>
    <row r="32220" spans="6:6" x14ac:dyDescent="0.2">
      <c r="F32220" s="450"/>
    </row>
    <row r="32221" spans="6:6" x14ac:dyDescent="0.2">
      <c r="F32221" s="450"/>
    </row>
    <row r="32222" spans="6:6" x14ac:dyDescent="0.2">
      <c r="F32222" s="450"/>
    </row>
    <row r="32223" spans="6:6" x14ac:dyDescent="0.2">
      <c r="F32223" s="450"/>
    </row>
    <row r="32224" spans="6:6" x14ac:dyDescent="0.2">
      <c r="F32224" s="450"/>
    </row>
    <row r="32225" spans="6:6" x14ac:dyDescent="0.2">
      <c r="F32225" s="450"/>
    </row>
    <row r="32226" spans="6:6" x14ac:dyDescent="0.2">
      <c r="F32226" s="450"/>
    </row>
    <row r="32227" spans="6:6" x14ac:dyDescent="0.2">
      <c r="F32227" s="450"/>
    </row>
    <row r="32228" spans="6:6" x14ac:dyDescent="0.2">
      <c r="F32228" s="450"/>
    </row>
    <row r="32229" spans="6:6" x14ac:dyDescent="0.2">
      <c r="F32229" s="450"/>
    </row>
    <row r="32230" spans="6:6" x14ac:dyDescent="0.2">
      <c r="F32230" s="450"/>
    </row>
    <row r="32231" spans="6:6" x14ac:dyDescent="0.2">
      <c r="F32231" s="450"/>
    </row>
    <row r="32232" spans="6:6" x14ac:dyDescent="0.2">
      <c r="F32232" s="450"/>
    </row>
    <row r="32233" spans="6:6" x14ac:dyDescent="0.2">
      <c r="F32233" s="450"/>
    </row>
    <row r="32234" spans="6:6" x14ac:dyDescent="0.2">
      <c r="F32234" s="450"/>
    </row>
    <row r="32235" spans="6:6" x14ac:dyDescent="0.2">
      <c r="F32235" s="450"/>
    </row>
    <row r="32236" spans="6:6" x14ac:dyDescent="0.2">
      <c r="F32236" s="450"/>
    </row>
    <row r="32237" spans="6:6" x14ac:dyDescent="0.2">
      <c r="F32237" s="450"/>
    </row>
    <row r="32238" spans="6:6" x14ac:dyDescent="0.2">
      <c r="F32238" s="450"/>
    </row>
    <row r="32239" spans="6:6" x14ac:dyDescent="0.2">
      <c r="F32239" s="450"/>
    </row>
    <row r="32240" spans="6:6" x14ac:dyDescent="0.2">
      <c r="F32240" s="450"/>
    </row>
    <row r="32241" spans="6:6" x14ac:dyDescent="0.2">
      <c r="F32241" s="450"/>
    </row>
    <row r="32242" spans="6:6" x14ac:dyDescent="0.2">
      <c r="F32242" s="450"/>
    </row>
    <row r="32243" spans="6:6" x14ac:dyDescent="0.2">
      <c r="F32243" s="450"/>
    </row>
    <row r="32244" spans="6:6" x14ac:dyDescent="0.2">
      <c r="F32244" s="450"/>
    </row>
    <row r="32245" spans="6:6" x14ac:dyDescent="0.2">
      <c r="F32245" s="450"/>
    </row>
    <row r="32246" spans="6:6" x14ac:dyDescent="0.2">
      <c r="F32246" s="450"/>
    </row>
    <row r="32247" spans="6:6" x14ac:dyDescent="0.2">
      <c r="F32247" s="450"/>
    </row>
    <row r="32248" spans="6:6" x14ac:dyDescent="0.2">
      <c r="F32248" s="450"/>
    </row>
    <row r="32249" spans="6:6" x14ac:dyDescent="0.2">
      <c r="F32249" s="450"/>
    </row>
    <row r="32250" spans="6:6" x14ac:dyDescent="0.2">
      <c r="F32250" s="450"/>
    </row>
    <row r="32251" spans="6:6" x14ac:dyDescent="0.2">
      <c r="F32251" s="450"/>
    </row>
    <row r="32252" spans="6:6" x14ac:dyDescent="0.2">
      <c r="F32252" s="450"/>
    </row>
    <row r="32253" spans="6:6" x14ac:dyDescent="0.2">
      <c r="F32253" s="450"/>
    </row>
    <row r="32254" spans="6:6" x14ac:dyDescent="0.2">
      <c r="F32254" s="450"/>
    </row>
    <row r="32255" spans="6:6" x14ac:dyDescent="0.2">
      <c r="F32255" s="450"/>
    </row>
    <row r="32256" spans="6:6" x14ac:dyDescent="0.2">
      <c r="F32256" s="450"/>
    </row>
    <row r="32257" spans="6:6" x14ac:dyDescent="0.2">
      <c r="F32257" s="450"/>
    </row>
    <row r="32258" spans="6:6" x14ac:dyDescent="0.2">
      <c r="F32258" s="450"/>
    </row>
    <row r="32259" spans="6:6" x14ac:dyDescent="0.2">
      <c r="F32259" s="450"/>
    </row>
    <row r="32260" spans="6:6" x14ac:dyDescent="0.2">
      <c r="F32260" s="450"/>
    </row>
    <row r="32261" spans="6:6" x14ac:dyDescent="0.2">
      <c r="F32261" s="450"/>
    </row>
    <row r="32262" spans="6:6" x14ac:dyDescent="0.2">
      <c r="F32262" s="450"/>
    </row>
    <row r="32263" spans="6:6" x14ac:dyDescent="0.2">
      <c r="F32263" s="450"/>
    </row>
    <row r="32264" spans="6:6" x14ac:dyDescent="0.2">
      <c r="F32264" s="450"/>
    </row>
    <row r="32265" spans="6:6" x14ac:dyDescent="0.2">
      <c r="F32265" s="450"/>
    </row>
    <row r="32266" spans="6:6" x14ac:dyDescent="0.2">
      <c r="F32266" s="450"/>
    </row>
    <row r="32267" spans="6:6" x14ac:dyDescent="0.2">
      <c r="F32267" s="450"/>
    </row>
    <row r="32268" spans="6:6" x14ac:dyDescent="0.2">
      <c r="F32268" s="450"/>
    </row>
    <row r="32269" spans="6:6" x14ac:dyDescent="0.2">
      <c r="F32269" s="450"/>
    </row>
    <row r="32270" spans="6:6" x14ac:dyDescent="0.2">
      <c r="F32270" s="450"/>
    </row>
    <row r="32271" spans="6:6" x14ac:dyDescent="0.2">
      <c r="F32271" s="450"/>
    </row>
    <row r="32272" spans="6:6" x14ac:dyDescent="0.2">
      <c r="F32272" s="450"/>
    </row>
    <row r="32273" spans="6:6" x14ac:dyDescent="0.2">
      <c r="F32273" s="450"/>
    </row>
    <row r="32274" spans="6:6" x14ac:dyDescent="0.2">
      <c r="F32274" s="450"/>
    </row>
    <row r="32275" spans="6:6" x14ac:dyDescent="0.2">
      <c r="F32275" s="450"/>
    </row>
    <row r="32276" spans="6:6" x14ac:dyDescent="0.2">
      <c r="F32276" s="450"/>
    </row>
    <row r="32277" spans="6:6" x14ac:dyDescent="0.2">
      <c r="F32277" s="450"/>
    </row>
    <row r="32278" spans="6:6" x14ac:dyDescent="0.2">
      <c r="F32278" s="450"/>
    </row>
    <row r="32279" spans="6:6" x14ac:dyDescent="0.2">
      <c r="F32279" s="450"/>
    </row>
    <row r="32280" spans="6:6" x14ac:dyDescent="0.2">
      <c r="F32280" s="450"/>
    </row>
    <row r="32281" spans="6:6" x14ac:dyDescent="0.2">
      <c r="F32281" s="450"/>
    </row>
    <row r="32282" spans="6:6" x14ac:dyDescent="0.2">
      <c r="F32282" s="450"/>
    </row>
    <row r="32283" spans="6:6" x14ac:dyDescent="0.2">
      <c r="F32283" s="450"/>
    </row>
    <row r="32284" spans="6:6" x14ac:dyDescent="0.2">
      <c r="F32284" s="450"/>
    </row>
    <row r="32285" spans="6:6" x14ac:dyDescent="0.2">
      <c r="F32285" s="450"/>
    </row>
    <row r="32286" spans="6:6" x14ac:dyDescent="0.2">
      <c r="F32286" s="450"/>
    </row>
    <row r="32287" spans="6:6" x14ac:dyDescent="0.2">
      <c r="F32287" s="450"/>
    </row>
    <row r="32288" spans="6:6" x14ac:dyDescent="0.2">
      <c r="F32288" s="450"/>
    </row>
    <row r="32289" spans="6:6" x14ac:dyDescent="0.2">
      <c r="F32289" s="450"/>
    </row>
    <row r="32290" spans="6:6" x14ac:dyDescent="0.2">
      <c r="F32290" s="450"/>
    </row>
    <row r="32291" spans="6:6" x14ac:dyDescent="0.2">
      <c r="F32291" s="450"/>
    </row>
    <row r="32292" spans="6:6" x14ac:dyDescent="0.2">
      <c r="F32292" s="450"/>
    </row>
    <row r="32293" spans="6:6" x14ac:dyDescent="0.2">
      <c r="F32293" s="450"/>
    </row>
    <row r="32294" spans="6:6" x14ac:dyDescent="0.2">
      <c r="F32294" s="450"/>
    </row>
    <row r="32295" spans="6:6" x14ac:dyDescent="0.2">
      <c r="F32295" s="450"/>
    </row>
    <row r="32296" spans="6:6" x14ac:dyDescent="0.2">
      <c r="F32296" s="450"/>
    </row>
    <row r="32297" spans="6:6" x14ac:dyDescent="0.2">
      <c r="F32297" s="450"/>
    </row>
    <row r="32298" spans="6:6" x14ac:dyDescent="0.2">
      <c r="F32298" s="450"/>
    </row>
    <row r="32299" spans="6:6" x14ac:dyDescent="0.2">
      <c r="F32299" s="450"/>
    </row>
    <row r="32300" spans="6:6" x14ac:dyDescent="0.2">
      <c r="F32300" s="450"/>
    </row>
    <row r="32301" spans="6:6" x14ac:dyDescent="0.2">
      <c r="F32301" s="450"/>
    </row>
    <row r="32302" spans="6:6" x14ac:dyDescent="0.2">
      <c r="F32302" s="450"/>
    </row>
    <row r="32303" spans="6:6" x14ac:dyDescent="0.2">
      <c r="F32303" s="450"/>
    </row>
    <row r="32304" spans="6:6" x14ac:dyDescent="0.2">
      <c r="F32304" s="450"/>
    </row>
    <row r="32305" spans="6:6" x14ac:dyDescent="0.2">
      <c r="F32305" s="450"/>
    </row>
    <row r="32306" spans="6:6" x14ac:dyDescent="0.2">
      <c r="F32306" s="450"/>
    </row>
    <row r="32307" spans="6:6" x14ac:dyDescent="0.2">
      <c r="F32307" s="450"/>
    </row>
    <row r="32308" spans="6:6" x14ac:dyDescent="0.2">
      <c r="F32308" s="450"/>
    </row>
    <row r="32309" spans="6:6" x14ac:dyDescent="0.2">
      <c r="F32309" s="450"/>
    </row>
    <row r="32310" spans="6:6" x14ac:dyDescent="0.2">
      <c r="F32310" s="450"/>
    </row>
    <row r="32311" spans="6:6" x14ac:dyDescent="0.2">
      <c r="F32311" s="450"/>
    </row>
    <row r="32312" spans="6:6" x14ac:dyDescent="0.2">
      <c r="F32312" s="450"/>
    </row>
    <row r="32313" spans="6:6" x14ac:dyDescent="0.2">
      <c r="F32313" s="450"/>
    </row>
    <row r="32314" spans="6:6" x14ac:dyDescent="0.2">
      <c r="F32314" s="450"/>
    </row>
    <row r="32315" spans="6:6" x14ac:dyDescent="0.2">
      <c r="F32315" s="450"/>
    </row>
    <row r="32316" spans="6:6" x14ac:dyDescent="0.2">
      <c r="F32316" s="450"/>
    </row>
    <row r="32317" spans="6:6" x14ac:dyDescent="0.2">
      <c r="F32317" s="450"/>
    </row>
    <row r="32318" spans="6:6" x14ac:dyDescent="0.2">
      <c r="F32318" s="450"/>
    </row>
    <row r="32319" spans="6:6" x14ac:dyDescent="0.2">
      <c r="F32319" s="450"/>
    </row>
    <row r="32320" spans="6:6" x14ac:dyDescent="0.2">
      <c r="F32320" s="450"/>
    </row>
    <row r="32321" spans="6:6" x14ac:dyDescent="0.2">
      <c r="F32321" s="450"/>
    </row>
    <row r="32322" spans="6:6" x14ac:dyDescent="0.2">
      <c r="F32322" s="450"/>
    </row>
    <row r="32323" spans="6:6" x14ac:dyDescent="0.2">
      <c r="F32323" s="450"/>
    </row>
    <row r="32324" spans="6:6" x14ac:dyDescent="0.2">
      <c r="F32324" s="450"/>
    </row>
    <row r="32325" spans="6:6" x14ac:dyDescent="0.2">
      <c r="F32325" s="450"/>
    </row>
    <row r="32326" spans="6:6" x14ac:dyDescent="0.2">
      <c r="F32326" s="450"/>
    </row>
    <row r="32327" spans="6:6" x14ac:dyDescent="0.2">
      <c r="F32327" s="450"/>
    </row>
    <row r="32328" spans="6:6" x14ac:dyDescent="0.2">
      <c r="F32328" s="450"/>
    </row>
    <row r="32329" spans="6:6" x14ac:dyDescent="0.2">
      <c r="F32329" s="450"/>
    </row>
    <row r="32330" spans="6:6" x14ac:dyDescent="0.2">
      <c r="F32330" s="450"/>
    </row>
    <row r="32331" spans="6:6" x14ac:dyDescent="0.2">
      <c r="F32331" s="450"/>
    </row>
    <row r="32332" spans="6:6" x14ac:dyDescent="0.2">
      <c r="F32332" s="450"/>
    </row>
    <row r="32333" spans="6:6" x14ac:dyDescent="0.2">
      <c r="F32333" s="450"/>
    </row>
    <row r="32334" spans="6:6" x14ac:dyDescent="0.2">
      <c r="F32334" s="450"/>
    </row>
    <row r="32335" spans="6:6" x14ac:dyDescent="0.2">
      <c r="F32335" s="450"/>
    </row>
    <row r="32336" spans="6:6" x14ac:dyDescent="0.2">
      <c r="F32336" s="450"/>
    </row>
    <row r="32337" spans="6:6" x14ac:dyDescent="0.2">
      <c r="F32337" s="450"/>
    </row>
    <row r="32338" spans="6:6" x14ac:dyDescent="0.2">
      <c r="F32338" s="450"/>
    </row>
    <row r="32339" spans="6:6" x14ac:dyDescent="0.2">
      <c r="F32339" s="450"/>
    </row>
    <row r="32340" spans="6:6" x14ac:dyDescent="0.2">
      <c r="F32340" s="450"/>
    </row>
    <row r="32341" spans="6:6" x14ac:dyDescent="0.2">
      <c r="F32341" s="450"/>
    </row>
    <row r="32342" spans="6:6" x14ac:dyDescent="0.2">
      <c r="F32342" s="450"/>
    </row>
    <row r="32343" spans="6:6" x14ac:dyDescent="0.2">
      <c r="F32343" s="450"/>
    </row>
    <row r="32344" spans="6:6" x14ac:dyDescent="0.2">
      <c r="F32344" s="450"/>
    </row>
    <row r="32345" spans="6:6" x14ac:dyDescent="0.2">
      <c r="F32345" s="450"/>
    </row>
    <row r="32346" spans="6:6" x14ac:dyDescent="0.2">
      <c r="F32346" s="450"/>
    </row>
    <row r="32347" spans="6:6" x14ac:dyDescent="0.2">
      <c r="F32347" s="450"/>
    </row>
    <row r="32348" spans="6:6" x14ac:dyDescent="0.2">
      <c r="F32348" s="450"/>
    </row>
    <row r="32349" spans="6:6" x14ac:dyDescent="0.2">
      <c r="F32349" s="450"/>
    </row>
    <row r="32350" spans="6:6" x14ac:dyDescent="0.2">
      <c r="F32350" s="450"/>
    </row>
    <row r="32351" spans="6:6" x14ac:dyDescent="0.2">
      <c r="F32351" s="450"/>
    </row>
    <row r="32352" spans="6:6" x14ac:dyDescent="0.2">
      <c r="F32352" s="450"/>
    </row>
    <row r="32353" spans="6:6" x14ac:dyDescent="0.2">
      <c r="F32353" s="450"/>
    </row>
    <row r="32354" spans="6:6" x14ac:dyDescent="0.2">
      <c r="F32354" s="450"/>
    </row>
    <row r="32355" spans="6:6" x14ac:dyDescent="0.2">
      <c r="F32355" s="450"/>
    </row>
    <row r="32356" spans="6:6" x14ac:dyDescent="0.2">
      <c r="F32356" s="450"/>
    </row>
    <row r="32357" spans="6:6" x14ac:dyDescent="0.2">
      <c r="F32357" s="450"/>
    </row>
    <row r="32358" spans="6:6" x14ac:dyDescent="0.2">
      <c r="F32358" s="450"/>
    </row>
    <row r="32359" spans="6:6" x14ac:dyDescent="0.2">
      <c r="F32359" s="450"/>
    </row>
    <row r="32360" spans="6:6" x14ac:dyDescent="0.2">
      <c r="F32360" s="450"/>
    </row>
    <row r="32361" spans="6:6" x14ac:dyDescent="0.2">
      <c r="F32361" s="450"/>
    </row>
    <row r="32362" spans="6:6" x14ac:dyDescent="0.2">
      <c r="F32362" s="450"/>
    </row>
    <row r="32363" spans="6:6" x14ac:dyDescent="0.2">
      <c r="F32363" s="450"/>
    </row>
    <row r="32364" spans="6:6" x14ac:dyDescent="0.2">
      <c r="F32364" s="450"/>
    </row>
    <row r="32365" spans="6:6" x14ac:dyDescent="0.2">
      <c r="F32365" s="450"/>
    </row>
    <row r="32366" spans="6:6" x14ac:dyDescent="0.2">
      <c r="F32366" s="450"/>
    </row>
    <row r="32367" spans="6:6" x14ac:dyDescent="0.2">
      <c r="F32367" s="450"/>
    </row>
    <row r="32368" spans="6:6" x14ac:dyDescent="0.2">
      <c r="F32368" s="450"/>
    </row>
    <row r="32369" spans="6:6" x14ac:dyDescent="0.2">
      <c r="F32369" s="450"/>
    </row>
    <row r="32370" spans="6:6" x14ac:dyDescent="0.2">
      <c r="F32370" s="450"/>
    </row>
    <row r="32371" spans="6:6" x14ac:dyDescent="0.2">
      <c r="F32371" s="450"/>
    </row>
    <row r="32372" spans="6:6" x14ac:dyDescent="0.2">
      <c r="F32372" s="450"/>
    </row>
    <row r="32373" spans="6:6" x14ac:dyDescent="0.2">
      <c r="F32373" s="450"/>
    </row>
    <row r="32374" spans="6:6" x14ac:dyDescent="0.2">
      <c r="F32374" s="450"/>
    </row>
    <row r="32375" spans="6:6" x14ac:dyDescent="0.2">
      <c r="F32375" s="450"/>
    </row>
    <row r="32376" spans="6:6" x14ac:dyDescent="0.2">
      <c r="F32376" s="450"/>
    </row>
    <row r="32377" spans="6:6" x14ac:dyDescent="0.2">
      <c r="F32377" s="450"/>
    </row>
    <row r="32378" spans="6:6" x14ac:dyDescent="0.2">
      <c r="F32378" s="450"/>
    </row>
    <row r="32379" spans="6:6" x14ac:dyDescent="0.2">
      <c r="F32379" s="450"/>
    </row>
    <row r="32380" spans="6:6" x14ac:dyDescent="0.2">
      <c r="F32380" s="450"/>
    </row>
    <row r="32381" spans="6:6" x14ac:dyDescent="0.2">
      <c r="F32381" s="450"/>
    </row>
    <row r="32382" spans="6:6" x14ac:dyDescent="0.2">
      <c r="F32382" s="450"/>
    </row>
    <row r="32383" spans="6:6" x14ac:dyDescent="0.2">
      <c r="F32383" s="450"/>
    </row>
    <row r="32384" spans="6:6" x14ac:dyDescent="0.2">
      <c r="F32384" s="450"/>
    </row>
    <row r="32385" spans="6:6" x14ac:dyDescent="0.2">
      <c r="F32385" s="450"/>
    </row>
    <row r="32386" spans="6:6" x14ac:dyDescent="0.2">
      <c r="F32386" s="450"/>
    </row>
    <row r="32387" spans="6:6" x14ac:dyDescent="0.2">
      <c r="F32387" s="450"/>
    </row>
    <row r="32388" spans="6:6" x14ac:dyDescent="0.2">
      <c r="F32388" s="450"/>
    </row>
    <row r="32389" spans="6:6" x14ac:dyDescent="0.2">
      <c r="F32389" s="450"/>
    </row>
    <row r="32390" spans="6:6" x14ac:dyDescent="0.2">
      <c r="F32390" s="450"/>
    </row>
    <row r="32391" spans="6:6" x14ac:dyDescent="0.2">
      <c r="F32391" s="450"/>
    </row>
    <row r="32392" spans="6:6" x14ac:dyDescent="0.2">
      <c r="F32392" s="450"/>
    </row>
    <row r="32393" spans="6:6" x14ac:dyDescent="0.2">
      <c r="F32393" s="450"/>
    </row>
    <row r="32394" spans="6:6" x14ac:dyDescent="0.2">
      <c r="F32394" s="450"/>
    </row>
    <row r="32395" spans="6:6" x14ac:dyDescent="0.2">
      <c r="F32395" s="450"/>
    </row>
    <row r="32396" spans="6:6" x14ac:dyDescent="0.2">
      <c r="F32396" s="450"/>
    </row>
    <row r="32397" spans="6:6" x14ac:dyDescent="0.2">
      <c r="F32397" s="450"/>
    </row>
    <row r="32398" spans="6:6" x14ac:dyDescent="0.2">
      <c r="F32398" s="450"/>
    </row>
    <row r="32399" spans="6:6" x14ac:dyDescent="0.2">
      <c r="F32399" s="450"/>
    </row>
    <row r="32400" spans="6:6" x14ac:dyDescent="0.2">
      <c r="F32400" s="450"/>
    </row>
    <row r="32401" spans="6:6" x14ac:dyDescent="0.2">
      <c r="F32401" s="450"/>
    </row>
    <row r="32402" spans="6:6" x14ac:dyDescent="0.2">
      <c r="F32402" s="450"/>
    </row>
    <row r="32403" spans="6:6" x14ac:dyDescent="0.2">
      <c r="F32403" s="450"/>
    </row>
    <row r="32404" spans="6:6" x14ac:dyDescent="0.2">
      <c r="F32404" s="450"/>
    </row>
    <row r="32405" spans="6:6" x14ac:dyDescent="0.2">
      <c r="F32405" s="450"/>
    </row>
    <row r="32406" spans="6:6" x14ac:dyDescent="0.2">
      <c r="F32406" s="450"/>
    </row>
    <row r="32407" spans="6:6" x14ac:dyDescent="0.2">
      <c r="F32407" s="450"/>
    </row>
    <row r="32408" spans="6:6" x14ac:dyDescent="0.2">
      <c r="F32408" s="450"/>
    </row>
    <row r="32409" spans="6:6" x14ac:dyDescent="0.2">
      <c r="F32409" s="450"/>
    </row>
    <row r="32410" spans="6:6" x14ac:dyDescent="0.2">
      <c r="F32410" s="450"/>
    </row>
    <row r="32411" spans="6:6" x14ac:dyDescent="0.2">
      <c r="F32411" s="450"/>
    </row>
    <row r="32412" spans="6:6" x14ac:dyDescent="0.2">
      <c r="F32412" s="450"/>
    </row>
    <row r="32413" spans="6:6" x14ac:dyDescent="0.2">
      <c r="F32413" s="450"/>
    </row>
    <row r="32414" spans="6:6" x14ac:dyDescent="0.2">
      <c r="F32414" s="450"/>
    </row>
    <row r="32415" spans="6:6" x14ac:dyDescent="0.2">
      <c r="F32415" s="450"/>
    </row>
    <row r="32416" spans="6:6" x14ac:dyDescent="0.2">
      <c r="F32416" s="450"/>
    </row>
    <row r="32417" spans="6:6" x14ac:dyDescent="0.2">
      <c r="F32417" s="450"/>
    </row>
    <row r="32418" spans="6:6" x14ac:dyDescent="0.2">
      <c r="F32418" s="450"/>
    </row>
    <row r="32419" spans="6:6" x14ac:dyDescent="0.2">
      <c r="F32419" s="450"/>
    </row>
    <row r="32420" spans="6:6" x14ac:dyDescent="0.2">
      <c r="F32420" s="450"/>
    </row>
    <row r="32421" spans="6:6" x14ac:dyDescent="0.2">
      <c r="F32421" s="450"/>
    </row>
    <row r="32422" spans="6:6" x14ac:dyDescent="0.2">
      <c r="F32422" s="450"/>
    </row>
    <row r="32423" spans="6:6" x14ac:dyDescent="0.2">
      <c r="F32423" s="450"/>
    </row>
    <row r="32424" spans="6:6" x14ac:dyDescent="0.2">
      <c r="F32424" s="450"/>
    </row>
    <row r="32425" spans="6:6" x14ac:dyDescent="0.2">
      <c r="F32425" s="450"/>
    </row>
    <row r="32426" spans="6:6" x14ac:dyDescent="0.2">
      <c r="F32426" s="450"/>
    </row>
    <row r="32427" spans="6:6" x14ac:dyDescent="0.2">
      <c r="F32427" s="450"/>
    </row>
    <row r="32428" spans="6:6" x14ac:dyDescent="0.2">
      <c r="F32428" s="450"/>
    </row>
    <row r="32429" spans="6:6" x14ac:dyDescent="0.2">
      <c r="F32429" s="450"/>
    </row>
    <row r="32430" spans="6:6" x14ac:dyDescent="0.2">
      <c r="F32430" s="450"/>
    </row>
    <row r="32431" spans="6:6" x14ac:dyDescent="0.2">
      <c r="F32431" s="450"/>
    </row>
    <row r="32432" spans="6:6" x14ac:dyDescent="0.2">
      <c r="F32432" s="450"/>
    </row>
    <row r="32433" spans="6:6" x14ac:dyDescent="0.2">
      <c r="F32433" s="450"/>
    </row>
    <row r="32434" spans="6:6" x14ac:dyDescent="0.2">
      <c r="F32434" s="450"/>
    </row>
    <row r="32435" spans="6:6" x14ac:dyDescent="0.2">
      <c r="F32435" s="450"/>
    </row>
    <row r="32436" spans="6:6" x14ac:dyDescent="0.2">
      <c r="F32436" s="450"/>
    </row>
    <row r="32437" spans="6:6" x14ac:dyDescent="0.2">
      <c r="F32437" s="450"/>
    </row>
    <row r="32438" spans="6:6" x14ac:dyDescent="0.2">
      <c r="F32438" s="450"/>
    </row>
    <row r="32439" spans="6:6" x14ac:dyDescent="0.2">
      <c r="F32439" s="450"/>
    </row>
    <row r="32440" spans="6:6" x14ac:dyDescent="0.2">
      <c r="F32440" s="450"/>
    </row>
    <row r="32441" spans="6:6" x14ac:dyDescent="0.2">
      <c r="F32441" s="450"/>
    </row>
    <row r="32442" spans="6:6" x14ac:dyDescent="0.2">
      <c r="F32442" s="450"/>
    </row>
    <row r="32443" spans="6:6" x14ac:dyDescent="0.2">
      <c r="F32443" s="450"/>
    </row>
    <row r="32444" spans="6:6" x14ac:dyDescent="0.2">
      <c r="F32444" s="450"/>
    </row>
    <row r="32445" spans="6:6" x14ac:dyDescent="0.2">
      <c r="F32445" s="450"/>
    </row>
    <row r="32446" spans="6:6" x14ac:dyDescent="0.2">
      <c r="F32446" s="450"/>
    </row>
    <row r="32447" spans="6:6" x14ac:dyDescent="0.2">
      <c r="F32447" s="450"/>
    </row>
    <row r="32448" spans="6:6" x14ac:dyDescent="0.2">
      <c r="F32448" s="450"/>
    </row>
    <row r="32449" spans="6:6" x14ac:dyDescent="0.2">
      <c r="F32449" s="450"/>
    </row>
    <row r="32450" spans="6:6" x14ac:dyDescent="0.2">
      <c r="F32450" s="450"/>
    </row>
    <row r="32451" spans="6:6" x14ac:dyDescent="0.2">
      <c r="F32451" s="450"/>
    </row>
    <row r="32452" spans="6:6" x14ac:dyDescent="0.2">
      <c r="F32452" s="450"/>
    </row>
    <row r="32453" spans="6:6" x14ac:dyDescent="0.2">
      <c r="F32453" s="450"/>
    </row>
    <row r="32454" spans="6:6" x14ac:dyDescent="0.2">
      <c r="F32454" s="450"/>
    </row>
    <row r="32455" spans="6:6" x14ac:dyDescent="0.2">
      <c r="F32455" s="450"/>
    </row>
    <row r="32456" spans="6:6" x14ac:dyDescent="0.2">
      <c r="F32456" s="450"/>
    </row>
    <row r="32457" spans="6:6" x14ac:dyDescent="0.2">
      <c r="F32457" s="450"/>
    </row>
    <row r="32458" spans="6:6" x14ac:dyDescent="0.2">
      <c r="F32458" s="450"/>
    </row>
    <row r="32459" spans="6:6" x14ac:dyDescent="0.2">
      <c r="F32459" s="450"/>
    </row>
    <row r="32460" spans="6:6" x14ac:dyDescent="0.2">
      <c r="F32460" s="450"/>
    </row>
    <row r="32461" spans="6:6" x14ac:dyDescent="0.2">
      <c r="F32461" s="450"/>
    </row>
    <row r="32462" spans="6:6" x14ac:dyDescent="0.2">
      <c r="F32462" s="450"/>
    </row>
    <row r="32463" spans="6:6" x14ac:dyDescent="0.2">
      <c r="F32463" s="450"/>
    </row>
    <row r="32464" spans="6:6" x14ac:dyDescent="0.2">
      <c r="F32464" s="450"/>
    </row>
    <row r="32465" spans="6:6" x14ac:dyDescent="0.2">
      <c r="F32465" s="450"/>
    </row>
    <row r="32466" spans="6:6" x14ac:dyDescent="0.2">
      <c r="F32466" s="450"/>
    </row>
    <row r="32467" spans="6:6" x14ac:dyDescent="0.2">
      <c r="F32467" s="450"/>
    </row>
    <row r="32468" spans="6:6" x14ac:dyDescent="0.2">
      <c r="F32468" s="450"/>
    </row>
    <row r="32469" spans="6:6" x14ac:dyDescent="0.2">
      <c r="F32469" s="450"/>
    </row>
    <row r="32470" spans="6:6" x14ac:dyDescent="0.2">
      <c r="F32470" s="450"/>
    </row>
    <row r="32471" spans="6:6" x14ac:dyDescent="0.2">
      <c r="F32471" s="450"/>
    </row>
    <row r="32472" spans="6:6" x14ac:dyDescent="0.2">
      <c r="F32472" s="450"/>
    </row>
    <row r="32473" spans="6:6" x14ac:dyDescent="0.2">
      <c r="F32473" s="450"/>
    </row>
    <row r="32474" spans="6:6" x14ac:dyDescent="0.2">
      <c r="F32474" s="450"/>
    </row>
    <row r="32475" spans="6:6" x14ac:dyDescent="0.2">
      <c r="F32475" s="450"/>
    </row>
    <row r="32476" spans="6:6" x14ac:dyDescent="0.2">
      <c r="F32476" s="450"/>
    </row>
    <row r="32477" spans="6:6" x14ac:dyDescent="0.2">
      <c r="F32477" s="450"/>
    </row>
    <row r="32478" spans="6:6" x14ac:dyDescent="0.2">
      <c r="F32478" s="450"/>
    </row>
    <row r="32479" spans="6:6" x14ac:dyDescent="0.2">
      <c r="F32479" s="450"/>
    </row>
    <row r="32480" spans="6:6" x14ac:dyDescent="0.2">
      <c r="F32480" s="450"/>
    </row>
    <row r="32481" spans="6:6" x14ac:dyDescent="0.2">
      <c r="F32481" s="450"/>
    </row>
    <row r="32482" spans="6:6" x14ac:dyDescent="0.2">
      <c r="F32482" s="450"/>
    </row>
    <row r="32483" spans="6:6" x14ac:dyDescent="0.2">
      <c r="F32483" s="450"/>
    </row>
    <row r="32484" spans="6:6" x14ac:dyDescent="0.2">
      <c r="F32484" s="450"/>
    </row>
    <row r="32485" spans="6:6" x14ac:dyDescent="0.2">
      <c r="F32485" s="450"/>
    </row>
    <row r="32486" spans="6:6" x14ac:dyDescent="0.2">
      <c r="F32486" s="450"/>
    </row>
    <row r="32487" spans="6:6" x14ac:dyDescent="0.2">
      <c r="F32487" s="450"/>
    </row>
    <row r="32488" spans="6:6" x14ac:dyDescent="0.2">
      <c r="F32488" s="450"/>
    </row>
    <row r="32489" spans="6:6" x14ac:dyDescent="0.2">
      <c r="F32489" s="450"/>
    </row>
    <row r="32490" spans="6:6" x14ac:dyDescent="0.2">
      <c r="F32490" s="450"/>
    </row>
    <row r="32491" spans="6:6" x14ac:dyDescent="0.2">
      <c r="F32491" s="450"/>
    </row>
    <row r="32492" spans="6:6" x14ac:dyDescent="0.2">
      <c r="F32492" s="450"/>
    </row>
    <row r="32493" spans="6:6" x14ac:dyDescent="0.2">
      <c r="F32493" s="450"/>
    </row>
    <row r="32494" spans="6:6" x14ac:dyDescent="0.2">
      <c r="F32494" s="450"/>
    </row>
    <row r="32495" spans="6:6" x14ac:dyDescent="0.2">
      <c r="F32495" s="450"/>
    </row>
    <row r="32496" spans="6:6" x14ac:dyDescent="0.2">
      <c r="F32496" s="450"/>
    </row>
    <row r="32497" spans="6:6" x14ac:dyDescent="0.2">
      <c r="F32497" s="450"/>
    </row>
    <row r="32498" spans="6:6" x14ac:dyDescent="0.2">
      <c r="F32498" s="450"/>
    </row>
    <row r="32499" spans="6:6" x14ac:dyDescent="0.2">
      <c r="F32499" s="450"/>
    </row>
    <row r="32500" spans="6:6" x14ac:dyDescent="0.2">
      <c r="F32500" s="450"/>
    </row>
    <row r="32501" spans="6:6" x14ac:dyDescent="0.2">
      <c r="F32501" s="450"/>
    </row>
    <row r="32502" spans="6:6" x14ac:dyDescent="0.2">
      <c r="F32502" s="450"/>
    </row>
    <row r="32503" spans="6:6" x14ac:dyDescent="0.2">
      <c r="F32503" s="450"/>
    </row>
    <row r="32504" spans="6:6" x14ac:dyDescent="0.2">
      <c r="F32504" s="450"/>
    </row>
    <row r="32505" spans="6:6" x14ac:dyDescent="0.2">
      <c r="F32505" s="450"/>
    </row>
    <row r="32506" spans="6:6" x14ac:dyDescent="0.2">
      <c r="F32506" s="450"/>
    </row>
    <row r="32507" spans="6:6" x14ac:dyDescent="0.2">
      <c r="F32507" s="450"/>
    </row>
    <row r="32508" spans="6:6" x14ac:dyDescent="0.2">
      <c r="F32508" s="450"/>
    </row>
    <row r="32509" spans="6:6" x14ac:dyDescent="0.2">
      <c r="F32509" s="450"/>
    </row>
    <row r="32510" spans="6:6" x14ac:dyDescent="0.2">
      <c r="F32510" s="450"/>
    </row>
    <row r="32511" spans="6:6" x14ac:dyDescent="0.2">
      <c r="F32511" s="450"/>
    </row>
    <row r="32512" spans="6:6" x14ac:dyDescent="0.2">
      <c r="F32512" s="450"/>
    </row>
    <row r="32513" spans="6:6" x14ac:dyDescent="0.2">
      <c r="F32513" s="450"/>
    </row>
    <row r="32514" spans="6:6" x14ac:dyDescent="0.2">
      <c r="F32514" s="450"/>
    </row>
    <row r="32515" spans="6:6" x14ac:dyDescent="0.2">
      <c r="F32515" s="450"/>
    </row>
    <row r="32516" spans="6:6" x14ac:dyDescent="0.2">
      <c r="F32516" s="450"/>
    </row>
    <row r="32517" spans="6:6" x14ac:dyDescent="0.2">
      <c r="F32517" s="450"/>
    </row>
    <row r="32518" spans="6:6" x14ac:dyDescent="0.2">
      <c r="F32518" s="450"/>
    </row>
    <row r="32519" spans="6:6" x14ac:dyDescent="0.2">
      <c r="F32519" s="450"/>
    </row>
    <row r="32520" spans="6:6" x14ac:dyDescent="0.2">
      <c r="F32520" s="450"/>
    </row>
    <row r="32521" spans="6:6" x14ac:dyDescent="0.2">
      <c r="F32521" s="450"/>
    </row>
    <row r="32522" spans="6:6" x14ac:dyDescent="0.2">
      <c r="F32522" s="450"/>
    </row>
    <row r="32523" spans="6:6" x14ac:dyDescent="0.2">
      <c r="F32523" s="450"/>
    </row>
    <row r="32524" spans="6:6" x14ac:dyDescent="0.2">
      <c r="F32524" s="450"/>
    </row>
    <row r="32525" spans="6:6" x14ac:dyDescent="0.2">
      <c r="F32525" s="450"/>
    </row>
    <row r="32526" spans="6:6" x14ac:dyDescent="0.2">
      <c r="F32526" s="450"/>
    </row>
    <row r="32527" spans="6:6" x14ac:dyDescent="0.2">
      <c r="F32527" s="450"/>
    </row>
    <row r="32528" spans="6:6" x14ac:dyDescent="0.2">
      <c r="F32528" s="450"/>
    </row>
    <row r="32529" spans="6:6" x14ac:dyDescent="0.2">
      <c r="F32529" s="450"/>
    </row>
    <row r="32530" spans="6:6" x14ac:dyDescent="0.2">
      <c r="F32530" s="450"/>
    </row>
    <row r="32531" spans="6:6" x14ac:dyDescent="0.2">
      <c r="F32531" s="450"/>
    </row>
    <row r="32532" spans="6:6" x14ac:dyDescent="0.2">
      <c r="F32532" s="450"/>
    </row>
    <row r="32533" spans="6:6" x14ac:dyDescent="0.2">
      <c r="F32533" s="450"/>
    </row>
    <row r="32534" spans="6:6" x14ac:dyDescent="0.2">
      <c r="F32534" s="450"/>
    </row>
    <row r="32535" spans="6:6" x14ac:dyDescent="0.2">
      <c r="F32535" s="450"/>
    </row>
    <row r="32536" spans="6:6" x14ac:dyDescent="0.2">
      <c r="F32536" s="450"/>
    </row>
    <row r="32537" spans="6:6" x14ac:dyDescent="0.2">
      <c r="F32537" s="450"/>
    </row>
    <row r="32538" spans="6:6" x14ac:dyDescent="0.2">
      <c r="F32538" s="450"/>
    </row>
    <row r="32539" spans="6:6" x14ac:dyDescent="0.2">
      <c r="F32539" s="450"/>
    </row>
    <row r="32540" spans="6:6" x14ac:dyDescent="0.2">
      <c r="F32540" s="450"/>
    </row>
    <row r="32541" spans="6:6" x14ac:dyDescent="0.2">
      <c r="F32541" s="450"/>
    </row>
    <row r="32542" spans="6:6" x14ac:dyDescent="0.2">
      <c r="F32542" s="450"/>
    </row>
    <row r="32543" spans="6:6" x14ac:dyDescent="0.2">
      <c r="F32543" s="450"/>
    </row>
    <row r="32544" spans="6:6" x14ac:dyDescent="0.2">
      <c r="F32544" s="450"/>
    </row>
    <row r="32545" spans="6:6" x14ac:dyDescent="0.2">
      <c r="F32545" s="450"/>
    </row>
    <row r="32546" spans="6:6" x14ac:dyDescent="0.2">
      <c r="F32546" s="450"/>
    </row>
    <row r="32547" spans="6:6" x14ac:dyDescent="0.2">
      <c r="F32547" s="450"/>
    </row>
    <row r="32548" spans="6:6" x14ac:dyDescent="0.2">
      <c r="F32548" s="450"/>
    </row>
    <row r="32549" spans="6:6" x14ac:dyDescent="0.2">
      <c r="F32549" s="450"/>
    </row>
    <row r="32550" spans="6:6" x14ac:dyDescent="0.2">
      <c r="F32550" s="450"/>
    </row>
    <row r="32551" spans="6:6" x14ac:dyDescent="0.2">
      <c r="F32551" s="450"/>
    </row>
    <row r="32552" spans="6:6" x14ac:dyDescent="0.2">
      <c r="F32552" s="450"/>
    </row>
    <row r="32553" spans="6:6" x14ac:dyDescent="0.2">
      <c r="F32553" s="450"/>
    </row>
    <row r="32554" spans="6:6" x14ac:dyDescent="0.2">
      <c r="F32554" s="450"/>
    </row>
    <row r="32555" spans="6:6" x14ac:dyDescent="0.2">
      <c r="F32555" s="450"/>
    </row>
    <row r="32556" spans="6:6" x14ac:dyDescent="0.2">
      <c r="F32556" s="450"/>
    </row>
    <row r="32557" spans="6:6" x14ac:dyDescent="0.2">
      <c r="F32557" s="450"/>
    </row>
    <row r="32558" spans="6:6" x14ac:dyDescent="0.2">
      <c r="F32558" s="450"/>
    </row>
    <row r="32559" spans="6:6" x14ac:dyDescent="0.2">
      <c r="F32559" s="450"/>
    </row>
    <row r="32560" spans="6:6" x14ac:dyDescent="0.2">
      <c r="F32560" s="450"/>
    </row>
    <row r="32561" spans="6:6" x14ac:dyDescent="0.2">
      <c r="F32561" s="450"/>
    </row>
    <row r="32562" spans="6:6" x14ac:dyDescent="0.2">
      <c r="F32562" s="450"/>
    </row>
    <row r="32563" spans="6:6" x14ac:dyDescent="0.2">
      <c r="F32563" s="450"/>
    </row>
    <row r="32564" spans="6:6" x14ac:dyDescent="0.2">
      <c r="F32564" s="450"/>
    </row>
    <row r="32565" spans="6:6" x14ac:dyDescent="0.2">
      <c r="F32565" s="450"/>
    </row>
    <row r="32566" spans="6:6" x14ac:dyDescent="0.2">
      <c r="F32566" s="450"/>
    </row>
    <row r="32567" spans="6:6" x14ac:dyDescent="0.2">
      <c r="F32567" s="450"/>
    </row>
    <row r="32568" spans="6:6" x14ac:dyDescent="0.2">
      <c r="F32568" s="450"/>
    </row>
    <row r="32569" spans="6:6" x14ac:dyDescent="0.2">
      <c r="F32569" s="450"/>
    </row>
    <row r="32570" spans="6:6" x14ac:dyDescent="0.2">
      <c r="F32570" s="450"/>
    </row>
    <row r="32571" spans="6:6" x14ac:dyDescent="0.2">
      <c r="F32571" s="450"/>
    </row>
    <row r="32572" spans="6:6" x14ac:dyDescent="0.2">
      <c r="F32572" s="450"/>
    </row>
    <row r="32573" spans="6:6" x14ac:dyDescent="0.2">
      <c r="F32573" s="450"/>
    </row>
    <row r="32574" spans="6:6" x14ac:dyDescent="0.2">
      <c r="F32574" s="450"/>
    </row>
    <row r="32575" spans="6:6" x14ac:dyDescent="0.2">
      <c r="F32575" s="450"/>
    </row>
    <row r="32576" spans="6:6" x14ac:dyDescent="0.2">
      <c r="F32576" s="450"/>
    </row>
    <row r="32577" spans="6:6" x14ac:dyDescent="0.2">
      <c r="F32577" s="450"/>
    </row>
    <row r="32578" spans="6:6" x14ac:dyDescent="0.2">
      <c r="F32578" s="450"/>
    </row>
    <row r="32579" spans="6:6" x14ac:dyDescent="0.2">
      <c r="F32579" s="450"/>
    </row>
    <row r="32580" spans="6:6" x14ac:dyDescent="0.2">
      <c r="F32580" s="450"/>
    </row>
    <row r="32581" spans="6:6" x14ac:dyDescent="0.2">
      <c r="F32581" s="450"/>
    </row>
    <row r="32582" spans="6:6" x14ac:dyDescent="0.2">
      <c r="F32582" s="450"/>
    </row>
    <row r="32583" spans="6:6" x14ac:dyDescent="0.2">
      <c r="F32583" s="450"/>
    </row>
    <row r="32584" spans="6:6" x14ac:dyDescent="0.2">
      <c r="F32584" s="450"/>
    </row>
    <row r="32585" spans="6:6" x14ac:dyDescent="0.2">
      <c r="F32585" s="450"/>
    </row>
    <row r="32586" spans="6:6" x14ac:dyDescent="0.2">
      <c r="F32586" s="450"/>
    </row>
    <row r="32587" spans="6:6" x14ac:dyDescent="0.2">
      <c r="F32587" s="450"/>
    </row>
    <row r="32588" spans="6:6" x14ac:dyDescent="0.2">
      <c r="F32588" s="450"/>
    </row>
    <row r="32589" spans="6:6" x14ac:dyDescent="0.2">
      <c r="F32589" s="450"/>
    </row>
    <row r="32590" spans="6:6" x14ac:dyDescent="0.2">
      <c r="F32590" s="450"/>
    </row>
    <row r="32591" spans="6:6" x14ac:dyDescent="0.2">
      <c r="F32591" s="450"/>
    </row>
    <row r="32592" spans="6:6" x14ac:dyDescent="0.2">
      <c r="F32592" s="450"/>
    </row>
    <row r="32593" spans="6:6" x14ac:dyDescent="0.2">
      <c r="F32593" s="450"/>
    </row>
    <row r="32594" spans="6:6" x14ac:dyDescent="0.2">
      <c r="F32594" s="450"/>
    </row>
    <row r="32595" spans="6:6" x14ac:dyDescent="0.2">
      <c r="F32595" s="450"/>
    </row>
    <row r="32596" spans="6:6" x14ac:dyDescent="0.2">
      <c r="F32596" s="450"/>
    </row>
    <row r="32597" spans="6:6" x14ac:dyDescent="0.2">
      <c r="F32597" s="450"/>
    </row>
    <row r="32598" spans="6:6" x14ac:dyDescent="0.2">
      <c r="F32598" s="450"/>
    </row>
    <row r="32599" spans="6:6" x14ac:dyDescent="0.2">
      <c r="F32599" s="450"/>
    </row>
    <row r="32600" spans="6:6" x14ac:dyDescent="0.2">
      <c r="F32600" s="450"/>
    </row>
    <row r="32601" spans="6:6" x14ac:dyDescent="0.2">
      <c r="F32601" s="450"/>
    </row>
    <row r="32602" spans="6:6" x14ac:dyDescent="0.2">
      <c r="F32602" s="450"/>
    </row>
    <row r="32603" spans="6:6" x14ac:dyDescent="0.2">
      <c r="F32603" s="450"/>
    </row>
    <row r="32604" spans="6:6" x14ac:dyDescent="0.2">
      <c r="F32604" s="450"/>
    </row>
    <row r="32605" spans="6:6" x14ac:dyDescent="0.2">
      <c r="F32605" s="450"/>
    </row>
    <row r="32606" spans="6:6" x14ac:dyDescent="0.2">
      <c r="F32606" s="450"/>
    </row>
    <row r="32607" spans="6:6" x14ac:dyDescent="0.2">
      <c r="F32607" s="450"/>
    </row>
    <row r="32608" spans="6:6" x14ac:dyDescent="0.2">
      <c r="F32608" s="450"/>
    </row>
    <row r="32609" spans="6:6" x14ac:dyDescent="0.2">
      <c r="F32609" s="450"/>
    </row>
    <row r="32610" spans="6:6" x14ac:dyDescent="0.2">
      <c r="F32610" s="450"/>
    </row>
    <row r="32611" spans="6:6" x14ac:dyDescent="0.2">
      <c r="F32611" s="450"/>
    </row>
    <row r="32612" spans="6:6" x14ac:dyDescent="0.2">
      <c r="F32612" s="450"/>
    </row>
    <row r="32613" spans="6:6" x14ac:dyDescent="0.2">
      <c r="F32613" s="450"/>
    </row>
    <row r="32614" spans="6:6" x14ac:dyDescent="0.2">
      <c r="F32614" s="450"/>
    </row>
    <row r="32615" spans="6:6" x14ac:dyDescent="0.2">
      <c r="F32615" s="450"/>
    </row>
    <row r="32616" spans="6:6" x14ac:dyDescent="0.2">
      <c r="F32616" s="450"/>
    </row>
    <row r="32617" spans="6:6" x14ac:dyDescent="0.2">
      <c r="F32617" s="450"/>
    </row>
    <row r="32618" spans="6:6" x14ac:dyDescent="0.2">
      <c r="F32618" s="450"/>
    </row>
    <row r="32619" spans="6:6" x14ac:dyDescent="0.2">
      <c r="F32619" s="450"/>
    </row>
    <row r="32620" spans="6:6" x14ac:dyDescent="0.2">
      <c r="F32620" s="450"/>
    </row>
    <row r="32621" spans="6:6" x14ac:dyDescent="0.2">
      <c r="F32621" s="450"/>
    </row>
    <row r="32622" spans="6:6" x14ac:dyDescent="0.2">
      <c r="F32622" s="450"/>
    </row>
    <row r="32623" spans="6:6" x14ac:dyDescent="0.2">
      <c r="F32623" s="450"/>
    </row>
    <row r="32624" spans="6:6" x14ac:dyDescent="0.2">
      <c r="F32624" s="450"/>
    </row>
    <row r="32625" spans="6:6" x14ac:dyDescent="0.2">
      <c r="F32625" s="450"/>
    </row>
    <row r="32626" spans="6:6" x14ac:dyDescent="0.2">
      <c r="F32626" s="450"/>
    </row>
    <row r="32627" spans="6:6" x14ac:dyDescent="0.2">
      <c r="F32627" s="450"/>
    </row>
    <row r="32628" spans="6:6" x14ac:dyDescent="0.2">
      <c r="F32628" s="450"/>
    </row>
    <row r="32629" spans="6:6" x14ac:dyDescent="0.2">
      <c r="F32629" s="450"/>
    </row>
    <row r="32630" spans="6:6" x14ac:dyDescent="0.2">
      <c r="F32630" s="450"/>
    </row>
    <row r="32631" spans="6:6" x14ac:dyDescent="0.2">
      <c r="F32631" s="450"/>
    </row>
    <row r="32632" spans="6:6" x14ac:dyDescent="0.2">
      <c r="F32632" s="450"/>
    </row>
    <row r="32633" spans="6:6" x14ac:dyDescent="0.2">
      <c r="F32633" s="450"/>
    </row>
    <row r="32634" spans="6:6" x14ac:dyDescent="0.2">
      <c r="F32634" s="450"/>
    </row>
    <row r="32635" spans="6:6" x14ac:dyDescent="0.2">
      <c r="F32635" s="450"/>
    </row>
    <row r="32636" spans="6:6" x14ac:dyDescent="0.2">
      <c r="F32636" s="450"/>
    </row>
    <row r="32637" spans="6:6" x14ac:dyDescent="0.2">
      <c r="F32637" s="450"/>
    </row>
    <row r="32638" spans="6:6" x14ac:dyDescent="0.2">
      <c r="F32638" s="450"/>
    </row>
    <row r="32639" spans="6:6" x14ac:dyDescent="0.2">
      <c r="F32639" s="450"/>
    </row>
    <row r="32640" spans="6:6" x14ac:dyDescent="0.2">
      <c r="F32640" s="450"/>
    </row>
    <row r="32641" spans="6:6" x14ac:dyDescent="0.2">
      <c r="F32641" s="450"/>
    </row>
    <row r="32642" spans="6:6" x14ac:dyDescent="0.2">
      <c r="F32642" s="450"/>
    </row>
    <row r="32643" spans="6:6" x14ac:dyDescent="0.2">
      <c r="F32643" s="450"/>
    </row>
    <row r="32644" spans="6:6" x14ac:dyDescent="0.2">
      <c r="F32644" s="450"/>
    </row>
    <row r="32645" spans="6:6" x14ac:dyDescent="0.2">
      <c r="F32645" s="450"/>
    </row>
    <row r="32646" spans="6:6" x14ac:dyDescent="0.2">
      <c r="F32646" s="450"/>
    </row>
    <row r="32647" spans="6:6" x14ac:dyDescent="0.2">
      <c r="F32647" s="450"/>
    </row>
    <row r="32648" spans="6:6" x14ac:dyDescent="0.2">
      <c r="F32648" s="450"/>
    </row>
    <row r="32649" spans="6:6" x14ac:dyDescent="0.2">
      <c r="F32649" s="450"/>
    </row>
    <row r="32650" spans="6:6" x14ac:dyDescent="0.2">
      <c r="F32650" s="450"/>
    </row>
    <row r="32651" spans="6:6" x14ac:dyDescent="0.2">
      <c r="F32651" s="450"/>
    </row>
    <row r="32652" spans="6:6" x14ac:dyDescent="0.2">
      <c r="F32652" s="450"/>
    </row>
    <row r="32653" spans="6:6" x14ac:dyDescent="0.2">
      <c r="F32653" s="450"/>
    </row>
    <row r="32654" spans="6:6" x14ac:dyDescent="0.2">
      <c r="F32654" s="450"/>
    </row>
    <row r="32655" spans="6:6" x14ac:dyDescent="0.2">
      <c r="F32655" s="450"/>
    </row>
    <row r="32656" spans="6:6" x14ac:dyDescent="0.2">
      <c r="F32656" s="450"/>
    </row>
    <row r="32657" spans="6:6" x14ac:dyDescent="0.2">
      <c r="F32657" s="450"/>
    </row>
    <row r="32658" spans="6:6" x14ac:dyDescent="0.2">
      <c r="F32658" s="450"/>
    </row>
    <row r="32659" spans="6:6" x14ac:dyDescent="0.2">
      <c r="F32659" s="450"/>
    </row>
    <row r="32660" spans="6:6" x14ac:dyDescent="0.2">
      <c r="F32660" s="450"/>
    </row>
    <row r="32661" spans="6:6" x14ac:dyDescent="0.2">
      <c r="F32661" s="450"/>
    </row>
    <row r="32662" spans="6:6" x14ac:dyDescent="0.2">
      <c r="F32662" s="450"/>
    </row>
    <row r="32663" spans="6:6" x14ac:dyDescent="0.2">
      <c r="F32663" s="450"/>
    </row>
    <row r="32664" spans="6:6" x14ac:dyDescent="0.2">
      <c r="F32664" s="450"/>
    </row>
    <row r="32665" spans="6:6" x14ac:dyDescent="0.2">
      <c r="F32665" s="450"/>
    </row>
    <row r="32666" spans="6:6" x14ac:dyDescent="0.2">
      <c r="F32666" s="450"/>
    </row>
    <row r="32667" spans="6:6" x14ac:dyDescent="0.2">
      <c r="F32667" s="450"/>
    </row>
    <row r="32668" spans="6:6" x14ac:dyDescent="0.2">
      <c r="F32668" s="450"/>
    </row>
    <row r="32669" spans="6:6" x14ac:dyDescent="0.2">
      <c r="F32669" s="450"/>
    </row>
    <row r="32670" spans="6:6" x14ac:dyDescent="0.2">
      <c r="F32670" s="450"/>
    </row>
    <row r="32671" spans="6:6" x14ac:dyDescent="0.2">
      <c r="F32671" s="450"/>
    </row>
    <row r="32672" spans="6:6" x14ac:dyDescent="0.2">
      <c r="F32672" s="450"/>
    </row>
    <row r="32673" spans="6:6" x14ac:dyDescent="0.2">
      <c r="F32673" s="450"/>
    </row>
    <row r="32674" spans="6:6" x14ac:dyDescent="0.2">
      <c r="F32674" s="450"/>
    </row>
    <row r="32675" spans="6:6" x14ac:dyDescent="0.2">
      <c r="F32675" s="450"/>
    </row>
    <row r="32676" spans="6:6" x14ac:dyDescent="0.2">
      <c r="F32676" s="450"/>
    </row>
    <row r="32677" spans="6:6" x14ac:dyDescent="0.2">
      <c r="F32677" s="450"/>
    </row>
    <row r="32678" spans="6:6" x14ac:dyDescent="0.2">
      <c r="F32678" s="450"/>
    </row>
    <row r="32679" spans="6:6" x14ac:dyDescent="0.2">
      <c r="F32679" s="450"/>
    </row>
    <row r="32680" spans="6:6" x14ac:dyDescent="0.2">
      <c r="F32680" s="450"/>
    </row>
    <row r="32681" spans="6:6" x14ac:dyDescent="0.2">
      <c r="F32681" s="450"/>
    </row>
    <row r="32682" spans="6:6" x14ac:dyDescent="0.2">
      <c r="F32682" s="450"/>
    </row>
    <row r="32683" spans="6:6" x14ac:dyDescent="0.2">
      <c r="F32683" s="450"/>
    </row>
    <row r="32684" spans="6:6" x14ac:dyDescent="0.2">
      <c r="F32684" s="450"/>
    </row>
    <row r="32685" spans="6:6" x14ac:dyDescent="0.2">
      <c r="F32685" s="450"/>
    </row>
    <row r="32686" spans="6:6" x14ac:dyDescent="0.2">
      <c r="F32686" s="450"/>
    </row>
    <row r="32687" spans="6:6" x14ac:dyDescent="0.2">
      <c r="F32687" s="450"/>
    </row>
    <row r="32688" spans="6:6" x14ac:dyDescent="0.2">
      <c r="F32688" s="450"/>
    </row>
    <row r="32689" spans="6:6" x14ac:dyDescent="0.2">
      <c r="F32689" s="450"/>
    </row>
    <row r="32690" spans="6:6" x14ac:dyDescent="0.2">
      <c r="F32690" s="450"/>
    </row>
    <row r="32691" spans="6:6" x14ac:dyDescent="0.2">
      <c r="F32691" s="450"/>
    </row>
    <row r="32692" spans="6:6" x14ac:dyDescent="0.2">
      <c r="F32692" s="450"/>
    </row>
    <row r="32693" spans="6:6" x14ac:dyDescent="0.2">
      <c r="F32693" s="450"/>
    </row>
    <row r="32694" spans="6:6" x14ac:dyDescent="0.2">
      <c r="F32694" s="450"/>
    </row>
    <row r="32695" spans="6:6" x14ac:dyDescent="0.2">
      <c r="F32695" s="450"/>
    </row>
    <row r="32696" spans="6:6" x14ac:dyDescent="0.2">
      <c r="F32696" s="450"/>
    </row>
    <row r="32697" spans="6:6" x14ac:dyDescent="0.2">
      <c r="F32697" s="450"/>
    </row>
    <row r="32698" spans="6:6" x14ac:dyDescent="0.2">
      <c r="F32698" s="450"/>
    </row>
    <row r="32699" spans="6:6" x14ac:dyDescent="0.2">
      <c r="F32699" s="450"/>
    </row>
    <row r="32700" spans="6:6" x14ac:dyDescent="0.2">
      <c r="F32700" s="450"/>
    </row>
    <row r="32701" spans="6:6" x14ac:dyDescent="0.2">
      <c r="F32701" s="450"/>
    </row>
    <row r="32702" spans="6:6" x14ac:dyDescent="0.2">
      <c r="F32702" s="450"/>
    </row>
    <row r="32703" spans="6:6" x14ac:dyDescent="0.2">
      <c r="F32703" s="450"/>
    </row>
    <row r="32704" spans="6:6" x14ac:dyDescent="0.2">
      <c r="F32704" s="450"/>
    </row>
    <row r="32705" spans="6:6" x14ac:dyDescent="0.2">
      <c r="F32705" s="450"/>
    </row>
    <row r="32706" spans="6:6" x14ac:dyDescent="0.2">
      <c r="F32706" s="450"/>
    </row>
    <row r="32707" spans="6:6" x14ac:dyDescent="0.2">
      <c r="F32707" s="450"/>
    </row>
    <row r="32708" spans="6:6" x14ac:dyDescent="0.2">
      <c r="F32708" s="450"/>
    </row>
    <row r="32709" spans="6:6" x14ac:dyDescent="0.2">
      <c r="F32709" s="450"/>
    </row>
    <row r="32710" spans="6:6" x14ac:dyDescent="0.2">
      <c r="F32710" s="450"/>
    </row>
    <row r="32711" spans="6:6" x14ac:dyDescent="0.2">
      <c r="F32711" s="450"/>
    </row>
    <row r="32712" spans="6:6" x14ac:dyDescent="0.2">
      <c r="F32712" s="450"/>
    </row>
    <row r="32713" spans="6:6" x14ac:dyDescent="0.2">
      <c r="F32713" s="450"/>
    </row>
    <row r="32714" spans="6:6" x14ac:dyDescent="0.2">
      <c r="F32714" s="450"/>
    </row>
    <row r="32715" spans="6:6" x14ac:dyDescent="0.2">
      <c r="F32715" s="450"/>
    </row>
    <row r="32716" spans="6:6" x14ac:dyDescent="0.2">
      <c r="F32716" s="450"/>
    </row>
    <row r="32717" spans="6:6" x14ac:dyDescent="0.2">
      <c r="F32717" s="450"/>
    </row>
    <row r="32718" spans="6:6" x14ac:dyDescent="0.2">
      <c r="F32718" s="450"/>
    </row>
    <row r="32719" spans="6:6" x14ac:dyDescent="0.2">
      <c r="F32719" s="450"/>
    </row>
    <row r="32720" spans="6:6" x14ac:dyDescent="0.2">
      <c r="F32720" s="450"/>
    </row>
    <row r="32721" spans="6:6" x14ac:dyDescent="0.2">
      <c r="F32721" s="450"/>
    </row>
    <row r="32722" spans="6:6" x14ac:dyDescent="0.2">
      <c r="F32722" s="450"/>
    </row>
    <row r="32723" spans="6:6" x14ac:dyDescent="0.2">
      <c r="F32723" s="450"/>
    </row>
    <row r="32724" spans="6:6" x14ac:dyDescent="0.2">
      <c r="F32724" s="450"/>
    </row>
    <row r="32725" spans="6:6" x14ac:dyDescent="0.2">
      <c r="F32725" s="450"/>
    </row>
    <row r="32726" spans="6:6" x14ac:dyDescent="0.2">
      <c r="F32726" s="450"/>
    </row>
    <row r="32727" spans="6:6" x14ac:dyDescent="0.2">
      <c r="F32727" s="450"/>
    </row>
    <row r="32728" spans="6:6" x14ac:dyDescent="0.2">
      <c r="F32728" s="450"/>
    </row>
    <row r="32729" spans="6:6" x14ac:dyDescent="0.2">
      <c r="F32729" s="450"/>
    </row>
    <row r="32730" spans="6:6" x14ac:dyDescent="0.2">
      <c r="F32730" s="450"/>
    </row>
    <row r="32731" spans="6:6" x14ac:dyDescent="0.2">
      <c r="F32731" s="450"/>
    </row>
    <row r="32732" spans="6:6" x14ac:dyDescent="0.2">
      <c r="F32732" s="450"/>
    </row>
    <row r="32733" spans="6:6" x14ac:dyDescent="0.2">
      <c r="F32733" s="450"/>
    </row>
    <row r="32734" spans="6:6" x14ac:dyDescent="0.2">
      <c r="F32734" s="450"/>
    </row>
    <row r="32735" spans="6:6" x14ac:dyDescent="0.2">
      <c r="F32735" s="450"/>
    </row>
    <row r="32736" spans="6:6" x14ac:dyDescent="0.2">
      <c r="F32736" s="450"/>
    </row>
    <row r="32737" spans="6:6" x14ac:dyDescent="0.2">
      <c r="F32737" s="450"/>
    </row>
    <row r="32738" spans="6:6" x14ac:dyDescent="0.2">
      <c r="F32738" s="450"/>
    </row>
    <row r="32739" spans="6:6" x14ac:dyDescent="0.2">
      <c r="F32739" s="450"/>
    </row>
    <row r="32740" spans="6:6" x14ac:dyDescent="0.2">
      <c r="F32740" s="450"/>
    </row>
    <row r="32741" spans="6:6" x14ac:dyDescent="0.2">
      <c r="F32741" s="450"/>
    </row>
    <row r="32742" spans="6:6" x14ac:dyDescent="0.2">
      <c r="F32742" s="450"/>
    </row>
    <row r="32743" spans="6:6" x14ac:dyDescent="0.2">
      <c r="F32743" s="450"/>
    </row>
    <row r="32744" spans="6:6" x14ac:dyDescent="0.2">
      <c r="F32744" s="450"/>
    </row>
    <row r="32745" spans="6:6" x14ac:dyDescent="0.2">
      <c r="F32745" s="450"/>
    </row>
    <row r="32746" spans="6:6" x14ac:dyDescent="0.2">
      <c r="F32746" s="450"/>
    </row>
    <row r="32747" spans="6:6" x14ac:dyDescent="0.2">
      <c r="F32747" s="450"/>
    </row>
    <row r="32748" spans="6:6" x14ac:dyDescent="0.2">
      <c r="F32748" s="450"/>
    </row>
    <row r="32749" spans="6:6" x14ac:dyDescent="0.2">
      <c r="F32749" s="450"/>
    </row>
    <row r="32750" spans="6:6" x14ac:dyDescent="0.2">
      <c r="F32750" s="450"/>
    </row>
    <row r="32751" spans="6:6" x14ac:dyDescent="0.2">
      <c r="F32751" s="450"/>
    </row>
    <row r="32752" spans="6:6" x14ac:dyDescent="0.2">
      <c r="F32752" s="450"/>
    </row>
    <row r="32753" spans="6:6" x14ac:dyDescent="0.2">
      <c r="F32753" s="450"/>
    </row>
    <row r="32754" spans="6:6" x14ac:dyDescent="0.2">
      <c r="F32754" s="450"/>
    </row>
    <row r="32755" spans="6:6" x14ac:dyDescent="0.2">
      <c r="F32755" s="450"/>
    </row>
    <row r="32756" spans="6:6" x14ac:dyDescent="0.2">
      <c r="F32756" s="450"/>
    </row>
    <row r="32757" spans="6:6" x14ac:dyDescent="0.2">
      <c r="F32757" s="450"/>
    </row>
    <row r="32758" spans="6:6" x14ac:dyDescent="0.2">
      <c r="F32758" s="450"/>
    </row>
    <row r="32759" spans="6:6" x14ac:dyDescent="0.2">
      <c r="F32759" s="450"/>
    </row>
    <row r="32760" spans="6:6" x14ac:dyDescent="0.2">
      <c r="F32760" s="450"/>
    </row>
    <row r="32761" spans="6:6" x14ac:dyDescent="0.2">
      <c r="F32761" s="450"/>
    </row>
    <row r="32762" spans="6:6" x14ac:dyDescent="0.2">
      <c r="F32762" s="450"/>
    </row>
    <row r="32763" spans="6:6" x14ac:dyDescent="0.2">
      <c r="F32763" s="450"/>
    </row>
    <row r="32764" spans="6:6" x14ac:dyDescent="0.2">
      <c r="F32764" s="450"/>
    </row>
    <row r="32765" spans="6:6" x14ac:dyDescent="0.2">
      <c r="F32765" s="450"/>
    </row>
    <row r="32766" spans="6:6" x14ac:dyDescent="0.2">
      <c r="F32766" s="450"/>
    </row>
    <row r="32767" spans="6:6" x14ac:dyDescent="0.2">
      <c r="F32767" s="450"/>
    </row>
    <row r="32768" spans="6:6" x14ac:dyDescent="0.2">
      <c r="F32768" s="450"/>
    </row>
    <row r="32769" spans="6:6" x14ac:dyDescent="0.2">
      <c r="F32769" s="450"/>
    </row>
    <row r="32770" spans="6:6" x14ac:dyDescent="0.2">
      <c r="F32770" s="450"/>
    </row>
    <row r="32771" spans="6:6" x14ac:dyDescent="0.2">
      <c r="F32771" s="450"/>
    </row>
    <row r="32772" spans="6:6" x14ac:dyDescent="0.2">
      <c r="F32772" s="450"/>
    </row>
    <row r="32773" spans="6:6" x14ac:dyDescent="0.2">
      <c r="F32773" s="450"/>
    </row>
    <row r="32774" spans="6:6" x14ac:dyDescent="0.2">
      <c r="F32774" s="450"/>
    </row>
    <row r="32775" spans="6:6" x14ac:dyDescent="0.2">
      <c r="F32775" s="450"/>
    </row>
    <row r="32776" spans="6:6" x14ac:dyDescent="0.2">
      <c r="F32776" s="450"/>
    </row>
    <row r="32777" spans="6:6" x14ac:dyDescent="0.2">
      <c r="F32777" s="450"/>
    </row>
    <row r="32778" spans="6:6" x14ac:dyDescent="0.2">
      <c r="F32778" s="450"/>
    </row>
    <row r="32779" spans="6:6" x14ac:dyDescent="0.2">
      <c r="F32779" s="450"/>
    </row>
    <row r="32780" spans="6:6" x14ac:dyDescent="0.2">
      <c r="F32780" s="450"/>
    </row>
    <row r="32781" spans="6:6" x14ac:dyDescent="0.2">
      <c r="F32781" s="450"/>
    </row>
    <row r="32782" spans="6:6" x14ac:dyDescent="0.2">
      <c r="F32782" s="450"/>
    </row>
    <row r="32783" spans="6:6" x14ac:dyDescent="0.2">
      <c r="F32783" s="450"/>
    </row>
    <row r="32784" spans="6:6" x14ac:dyDescent="0.2">
      <c r="F32784" s="450"/>
    </row>
    <row r="32785" spans="6:6" x14ac:dyDescent="0.2">
      <c r="F32785" s="450"/>
    </row>
    <row r="32786" spans="6:6" x14ac:dyDescent="0.2">
      <c r="F32786" s="450"/>
    </row>
    <row r="32787" spans="6:6" x14ac:dyDescent="0.2">
      <c r="F32787" s="450"/>
    </row>
    <row r="32788" spans="6:6" x14ac:dyDescent="0.2">
      <c r="F32788" s="450"/>
    </row>
    <row r="32789" spans="6:6" x14ac:dyDescent="0.2">
      <c r="F32789" s="450"/>
    </row>
    <row r="32790" spans="6:6" x14ac:dyDescent="0.2">
      <c r="F32790" s="450"/>
    </row>
    <row r="32791" spans="6:6" x14ac:dyDescent="0.2">
      <c r="F32791" s="450"/>
    </row>
    <row r="32792" spans="6:6" x14ac:dyDescent="0.2">
      <c r="F32792" s="450"/>
    </row>
    <row r="32793" spans="6:6" x14ac:dyDescent="0.2">
      <c r="F32793" s="450"/>
    </row>
    <row r="32794" spans="6:6" x14ac:dyDescent="0.2">
      <c r="F32794" s="450"/>
    </row>
    <row r="32795" spans="6:6" x14ac:dyDescent="0.2">
      <c r="F32795" s="450"/>
    </row>
    <row r="32796" spans="6:6" x14ac:dyDescent="0.2">
      <c r="F32796" s="450"/>
    </row>
    <row r="32797" spans="6:6" x14ac:dyDescent="0.2">
      <c r="F32797" s="450"/>
    </row>
    <row r="32798" spans="6:6" x14ac:dyDescent="0.2">
      <c r="F32798" s="450"/>
    </row>
    <row r="32799" spans="6:6" x14ac:dyDescent="0.2">
      <c r="F32799" s="450"/>
    </row>
    <row r="32800" spans="6:6" x14ac:dyDescent="0.2">
      <c r="F32800" s="450"/>
    </row>
    <row r="32801" spans="6:6" x14ac:dyDescent="0.2">
      <c r="F32801" s="450"/>
    </row>
    <row r="32802" spans="6:6" x14ac:dyDescent="0.2">
      <c r="F32802" s="450"/>
    </row>
    <row r="32803" spans="6:6" x14ac:dyDescent="0.2">
      <c r="F32803" s="450"/>
    </row>
    <row r="32804" spans="6:6" x14ac:dyDescent="0.2">
      <c r="F32804" s="450"/>
    </row>
    <row r="32805" spans="6:6" x14ac:dyDescent="0.2">
      <c r="F32805" s="450"/>
    </row>
    <row r="32806" spans="6:6" x14ac:dyDescent="0.2">
      <c r="F32806" s="450"/>
    </row>
    <row r="32807" spans="6:6" x14ac:dyDescent="0.2">
      <c r="F32807" s="450"/>
    </row>
    <row r="32808" spans="6:6" x14ac:dyDescent="0.2">
      <c r="F32808" s="450"/>
    </row>
    <row r="32809" spans="6:6" x14ac:dyDescent="0.2">
      <c r="F32809" s="450"/>
    </row>
    <row r="32810" spans="6:6" x14ac:dyDescent="0.2">
      <c r="F32810" s="450"/>
    </row>
    <row r="32811" spans="6:6" x14ac:dyDescent="0.2">
      <c r="F32811" s="450"/>
    </row>
    <row r="32812" spans="6:6" x14ac:dyDescent="0.2">
      <c r="F32812" s="450"/>
    </row>
    <row r="32813" spans="6:6" x14ac:dyDescent="0.2">
      <c r="F32813" s="450"/>
    </row>
    <row r="32814" spans="6:6" x14ac:dyDescent="0.2">
      <c r="F32814" s="450"/>
    </row>
    <row r="32815" spans="6:6" x14ac:dyDescent="0.2">
      <c r="F32815" s="450"/>
    </row>
    <row r="32816" spans="6:6" x14ac:dyDescent="0.2">
      <c r="F32816" s="450"/>
    </row>
    <row r="32817" spans="6:6" x14ac:dyDescent="0.2">
      <c r="F32817" s="450"/>
    </row>
    <row r="32818" spans="6:6" x14ac:dyDescent="0.2">
      <c r="F32818" s="450"/>
    </row>
    <row r="32819" spans="6:6" x14ac:dyDescent="0.2">
      <c r="F32819" s="450"/>
    </row>
    <row r="32820" spans="6:6" x14ac:dyDescent="0.2">
      <c r="F32820" s="450"/>
    </row>
    <row r="32821" spans="6:6" x14ac:dyDescent="0.2">
      <c r="F32821" s="450"/>
    </row>
    <row r="32822" spans="6:6" x14ac:dyDescent="0.2">
      <c r="F32822" s="450"/>
    </row>
    <row r="32823" spans="6:6" x14ac:dyDescent="0.2">
      <c r="F32823" s="450"/>
    </row>
    <row r="32824" spans="6:6" x14ac:dyDescent="0.2">
      <c r="F32824" s="450"/>
    </row>
    <row r="32825" spans="6:6" x14ac:dyDescent="0.2">
      <c r="F32825" s="450"/>
    </row>
    <row r="32826" spans="6:6" x14ac:dyDescent="0.2">
      <c r="F32826" s="450"/>
    </row>
    <row r="32827" spans="6:6" x14ac:dyDescent="0.2">
      <c r="F32827" s="450"/>
    </row>
    <row r="32828" spans="6:6" x14ac:dyDescent="0.2">
      <c r="F32828" s="450"/>
    </row>
    <row r="32829" spans="6:6" x14ac:dyDescent="0.2">
      <c r="F32829" s="450"/>
    </row>
    <row r="32830" spans="6:6" x14ac:dyDescent="0.2">
      <c r="F32830" s="450"/>
    </row>
    <row r="32831" spans="6:6" x14ac:dyDescent="0.2">
      <c r="F32831" s="450"/>
    </row>
    <row r="32832" spans="6:6" x14ac:dyDescent="0.2">
      <c r="F32832" s="450"/>
    </row>
    <row r="32833" spans="6:6" x14ac:dyDescent="0.2">
      <c r="F32833" s="450"/>
    </row>
    <row r="32834" spans="6:6" x14ac:dyDescent="0.2">
      <c r="F32834" s="450"/>
    </row>
    <row r="32835" spans="6:6" x14ac:dyDescent="0.2">
      <c r="F32835" s="450"/>
    </row>
    <row r="32836" spans="6:6" x14ac:dyDescent="0.2">
      <c r="F32836" s="450"/>
    </row>
    <row r="32837" spans="6:6" x14ac:dyDescent="0.2">
      <c r="F32837" s="450"/>
    </row>
    <row r="32838" spans="6:6" x14ac:dyDescent="0.2">
      <c r="F32838" s="450"/>
    </row>
    <row r="32839" spans="6:6" x14ac:dyDescent="0.2">
      <c r="F32839" s="450"/>
    </row>
    <row r="32840" spans="6:6" x14ac:dyDescent="0.2">
      <c r="F32840" s="450"/>
    </row>
    <row r="32841" spans="6:6" x14ac:dyDescent="0.2">
      <c r="F32841" s="450"/>
    </row>
    <row r="32842" spans="6:6" x14ac:dyDescent="0.2">
      <c r="F32842" s="450"/>
    </row>
    <row r="32843" spans="6:6" x14ac:dyDescent="0.2">
      <c r="F32843" s="450"/>
    </row>
    <row r="32844" spans="6:6" x14ac:dyDescent="0.2">
      <c r="F32844" s="450"/>
    </row>
    <row r="32845" spans="6:6" x14ac:dyDescent="0.2">
      <c r="F32845" s="450"/>
    </row>
    <row r="32846" spans="6:6" x14ac:dyDescent="0.2">
      <c r="F32846" s="450"/>
    </row>
    <row r="32847" spans="6:6" x14ac:dyDescent="0.2">
      <c r="F32847" s="450"/>
    </row>
    <row r="32848" spans="6:6" x14ac:dyDescent="0.2">
      <c r="F32848" s="450"/>
    </row>
    <row r="32849" spans="6:6" x14ac:dyDescent="0.2">
      <c r="F32849" s="450"/>
    </row>
    <row r="32850" spans="6:6" x14ac:dyDescent="0.2">
      <c r="F32850" s="450"/>
    </row>
    <row r="32851" spans="6:6" x14ac:dyDescent="0.2">
      <c r="F32851" s="450"/>
    </row>
    <row r="32852" spans="6:6" x14ac:dyDescent="0.2">
      <c r="F32852" s="450"/>
    </row>
    <row r="32853" spans="6:6" x14ac:dyDescent="0.2">
      <c r="F32853" s="450"/>
    </row>
    <row r="32854" spans="6:6" x14ac:dyDescent="0.2">
      <c r="F32854" s="450"/>
    </row>
    <row r="32855" spans="6:6" x14ac:dyDescent="0.2">
      <c r="F32855" s="450"/>
    </row>
    <row r="32856" spans="6:6" x14ac:dyDescent="0.2">
      <c r="F32856" s="450"/>
    </row>
    <row r="32857" spans="6:6" x14ac:dyDescent="0.2">
      <c r="F32857" s="450"/>
    </row>
    <row r="32858" spans="6:6" x14ac:dyDescent="0.2">
      <c r="F32858" s="450"/>
    </row>
    <row r="32859" spans="6:6" x14ac:dyDescent="0.2">
      <c r="F32859" s="450"/>
    </row>
    <row r="32860" spans="6:6" x14ac:dyDescent="0.2">
      <c r="F32860" s="450"/>
    </row>
    <row r="32861" spans="6:6" x14ac:dyDescent="0.2">
      <c r="F32861" s="450"/>
    </row>
    <row r="32862" spans="6:6" x14ac:dyDescent="0.2">
      <c r="F32862" s="450"/>
    </row>
    <row r="32863" spans="6:6" x14ac:dyDescent="0.2">
      <c r="F32863" s="450"/>
    </row>
    <row r="32864" spans="6:6" x14ac:dyDescent="0.2">
      <c r="F32864" s="450"/>
    </row>
    <row r="32865" spans="6:6" x14ac:dyDescent="0.2">
      <c r="F32865" s="450"/>
    </row>
    <row r="32866" spans="6:6" x14ac:dyDescent="0.2">
      <c r="F32866" s="450"/>
    </row>
    <row r="32867" spans="6:6" x14ac:dyDescent="0.2">
      <c r="F32867" s="450"/>
    </row>
    <row r="32868" spans="6:6" x14ac:dyDescent="0.2">
      <c r="F32868" s="450"/>
    </row>
    <row r="32869" spans="6:6" x14ac:dyDescent="0.2">
      <c r="F32869" s="450"/>
    </row>
    <row r="32870" spans="6:6" x14ac:dyDescent="0.2">
      <c r="F32870" s="450"/>
    </row>
    <row r="32871" spans="6:6" x14ac:dyDescent="0.2">
      <c r="F32871" s="450"/>
    </row>
    <row r="32872" spans="6:6" x14ac:dyDescent="0.2">
      <c r="F32872" s="450"/>
    </row>
    <row r="32873" spans="6:6" x14ac:dyDescent="0.2">
      <c r="F32873" s="450"/>
    </row>
    <row r="32874" spans="6:6" x14ac:dyDescent="0.2">
      <c r="F32874" s="450"/>
    </row>
    <row r="32875" spans="6:6" x14ac:dyDescent="0.2">
      <c r="F32875" s="450"/>
    </row>
    <row r="32876" spans="6:6" x14ac:dyDescent="0.2">
      <c r="F32876" s="450"/>
    </row>
    <row r="32877" spans="6:6" x14ac:dyDescent="0.2">
      <c r="F32877" s="450"/>
    </row>
    <row r="32878" spans="6:6" x14ac:dyDescent="0.2">
      <c r="F32878" s="450"/>
    </row>
    <row r="32879" spans="6:6" x14ac:dyDescent="0.2">
      <c r="F32879" s="450"/>
    </row>
    <row r="32880" spans="6:6" x14ac:dyDescent="0.2">
      <c r="F32880" s="450"/>
    </row>
    <row r="32881" spans="6:6" x14ac:dyDescent="0.2">
      <c r="F32881" s="450"/>
    </row>
    <row r="32882" spans="6:6" x14ac:dyDescent="0.2">
      <c r="F32882" s="450"/>
    </row>
    <row r="32883" spans="6:6" x14ac:dyDescent="0.2">
      <c r="F32883" s="450"/>
    </row>
    <row r="32884" spans="6:6" x14ac:dyDescent="0.2">
      <c r="F32884" s="450"/>
    </row>
    <row r="32885" spans="6:6" x14ac:dyDescent="0.2">
      <c r="F32885" s="450"/>
    </row>
    <row r="32886" spans="6:6" x14ac:dyDescent="0.2">
      <c r="F32886" s="450"/>
    </row>
    <row r="32887" spans="6:6" x14ac:dyDescent="0.2">
      <c r="F32887" s="450"/>
    </row>
    <row r="32888" spans="6:6" x14ac:dyDescent="0.2">
      <c r="F32888" s="450"/>
    </row>
    <row r="32889" spans="6:6" x14ac:dyDescent="0.2">
      <c r="F32889" s="450"/>
    </row>
    <row r="32890" spans="6:6" x14ac:dyDescent="0.2">
      <c r="F32890" s="450"/>
    </row>
    <row r="32891" spans="6:6" x14ac:dyDescent="0.2">
      <c r="F32891" s="450"/>
    </row>
    <row r="32892" spans="6:6" x14ac:dyDescent="0.2">
      <c r="F32892" s="450"/>
    </row>
    <row r="32893" spans="6:6" x14ac:dyDescent="0.2">
      <c r="F32893" s="450"/>
    </row>
    <row r="32894" spans="6:6" x14ac:dyDescent="0.2">
      <c r="F32894" s="450"/>
    </row>
    <row r="32895" spans="6:6" x14ac:dyDescent="0.2">
      <c r="F32895" s="450"/>
    </row>
    <row r="32896" spans="6:6" x14ac:dyDescent="0.2">
      <c r="F32896" s="450"/>
    </row>
    <row r="32897" spans="6:6" x14ac:dyDescent="0.2">
      <c r="F32897" s="450"/>
    </row>
    <row r="32898" spans="6:6" x14ac:dyDescent="0.2">
      <c r="F32898" s="450"/>
    </row>
    <row r="32899" spans="6:6" x14ac:dyDescent="0.2">
      <c r="F32899" s="450"/>
    </row>
    <row r="32900" spans="6:6" x14ac:dyDescent="0.2">
      <c r="F32900" s="450"/>
    </row>
    <row r="32901" spans="6:6" x14ac:dyDescent="0.2">
      <c r="F32901" s="450"/>
    </row>
    <row r="32902" spans="6:6" x14ac:dyDescent="0.2">
      <c r="F32902" s="450"/>
    </row>
    <row r="32903" spans="6:6" x14ac:dyDescent="0.2">
      <c r="F32903" s="450"/>
    </row>
    <row r="32904" spans="6:6" x14ac:dyDescent="0.2">
      <c r="F32904" s="450"/>
    </row>
    <row r="32905" spans="6:6" x14ac:dyDescent="0.2">
      <c r="F32905" s="450"/>
    </row>
    <row r="32906" spans="6:6" x14ac:dyDescent="0.2">
      <c r="F32906" s="450"/>
    </row>
    <row r="32907" spans="6:6" x14ac:dyDescent="0.2">
      <c r="F32907" s="450"/>
    </row>
    <row r="32908" spans="6:6" x14ac:dyDescent="0.2">
      <c r="F32908" s="450"/>
    </row>
    <row r="32909" spans="6:6" x14ac:dyDescent="0.2">
      <c r="F32909" s="450"/>
    </row>
    <row r="32910" spans="6:6" x14ac:dyDescent="0.2">
      <c r="F32910" s="450"/>
    </row>
    <row r="32911" spans="6:6" x14ac:dyDescent="0.2">
      <c r="F32911" s="450"/>
    </row>
    <row r="32912" spans="6:6" x14ac:dyDescent="0.2">
      <c r="F32912" s="450"/>
    </row>
    <row r="32913" spans="6:6" x14ac:dyDescent="0.2">
      <c r="F32913" s="450"/>
    </row>
    <row r="32914" spans="6:6" x14ac:dyDescent="0.2">
      <c r="F32914" s="450"/>
    </row>
    <row r="32915" spans="6:6" x14ac:dyDescent="0.2">
      <c r="F32915" s="450"/>
    </row>
    <row r="32916" spans="6:6" x14ac:dyDescent="0.2">
      <c r="F32916" s="450"/>
    </row>
    <row r="32917" spans="6:6" x14ac:dyDescent="0.2">
      <c r="F32917" s="450"/>
    </row>
    <row r="32918" spans="6:6" x14ac:dyDescent="0.2">
      <c r="F32918" s="450"/>
    </row>
    <row r="32919" spans="6:6" x14ac:dyDescent="0.2">
      <c r="F32919" s="450"/>
    </row>
    <row r="32920" spans="6:6" x14ac:dyDescent="0.2">
      <c r="F32920" s="450"/>
    </row>
    <row r="32921" spans="6:6" x14ac:dyDescent="0.2">
      <c r="F32921" s="450"/>
    </row>
    <row r="32922" spans="6:6" x14ac:dyDescent="0.2">
      <c r="F32922" s="450"/>
    </row>
    <row r="32923" spans="6:6" x14ac:dyDescent="0.2">
      <c r="F32923" s="450"/>
    </row>
    <row r="32924" spans="6:6" x14ac:dyDescent="0.2">
      <c r="F32924" s="450"/>
    </row>
    <row r="32925" spans="6:6" x14ac:dyDescent="0.2">
      <c r="F32925" s="450"/>
    </row>
    <row r="32926" spans="6:6" x14ac:dyDescent="0.2">
      <c r="F32926" s="450"/>
    </row>
    <row r="32927" spans="6:6" x14ac:dyDescent="0.2">
      <c r="F32927" s="450"/>
    </row>
    <row r="32928" spans="6:6" x14ac:dyDescent="0.2">
      <c r="F32928" s="450"/>
    </row>
    <row r="32929" spans="6:6" x14ac:dyDescent="0.2">
      <c r="F32929" s="450"/>
    </row>
    <row r="32930" spans="6:6" x14ac:dyDescent="0.2">
      <c r="F32930" s="450"/>
    </row>
    <row r="32931" spans="6:6" x14ac:dyDescent="0.2">
      <c r="F32931" s="450"/>
    </row>
    <row r="32932" spans="6:6" x14ac:dyDescent="0.2">
      <c r="F32932" s="450"/>
    </row>
    <row r="32933" spans="6:6" x14ac:dyDescent="0.2">
      <c r="F32933" s="450"/>
    </row>
    <row r="32934" spans="6:6" x14ac:dyDescent="0.2">
      <c r="F32934" s="450"/>
    </row>
    <row r="32935" spans="6:6" x14ac:dyDescent="0.2">
      <c r="F32935" s="450"/>
    </row>
    <row r="32936" spans="6:6" x14ac:dyDescent="0.2">
      <c r="F32936" s="450"/>
    </row>
    <row r="32937" spans="6:6" x14ac:dyDescent="0.2">
      <c r="F32937" s="450"/>
    </row>
    <row r="32938" spans="6:6" x14ac:dyDescent="0.2">
      <c r="F32938" s="450"/>
    </row>
    <row r="32939" spans="6:6" x14ac:dyDescent="0.2">
      <c r="F32939" s="450"/>
    </row>
    <row r="32940" spans="6:6" x14ac:dyDescent="0.2">
      <c r="F32940" s="450"/>
    </row>
    <row r="32941" spans="6:6" x14ac:dyDescent="0.2">
      <c r="F32941" s="450"/>
    </row>
    <row r="32942" spans="6:6" x14ac:dyDescent="0.2">
      <c r="F32942" s="450"/>
    </row>
    <row r="32943" spans="6:6" x14ac:dyDescent="0.2">
      <c r="F32943" s="450"/>
    </row>
    <row r="32944" spans="6:6" x14ac:dyDescent="0.2">
      <c r="F32944" s="450"/>
    </row>
    <row r="32945" spans="6:6" x14ac:dyDescent="0.2">
      <c r="F32945" s="450"/>
    </row>
    <row r="32946" spans="6:6" x14ac:dyDescent="0.2">
      <c r="F32946" s="450"/>
    </row>
    <row r="32947" spans="6:6" x14ac:dyDescent="0.2">
      <c r="F32947" s="450"/>
    </row>
    <row r="32948" spans="6:6" x14ac:dyDescent="0.2">
      <c r="F32948" s="450"/>
    </row>
    <row r="32949" spans="6:6" x14ac:dyDescent="0.2">
      <c r="F32949" s="450"/>
    </row>
    <row r="32950" spans="6:6" x14ac:dyDescent="0.2">
      <c r="F32950" s="450"/>
    </row>
    <row r="32951" spans="6:6" x14ac:dyDescent="0.2">
      <c r="F32951" s="450"/>
    </row>
    <row r="32952" spans="6:6" x14ac:dyDescent="0.2">
      <c r="F32952" s="450"/>
    </row>
    <row r="32953" spans="6:6" x14ac:dyDescent="0.2">
      <c r="F32953" s="450"/>
    </row>
    <row r="32954" spans="6:6" x14ac:dyDescent="0.2">
      <c r="F32954" s="450"/>
    </row>
    <row r="32955" spans="6:6" x14ac:dyDescent="0.2">
      <c r="F32955" s="450"/>
    </row>
    <row r="32956" spans="6:6" x14ac:dyDescent="0.2">
      <c r="F32956" s="450"/>
    </row>
    <row r="32957" spans="6:6" x14ac:dyDescent="0.2">
      <c r="F32957" s="450"/>
    </row>
    <row r="32958" spans="6:6" x14ac:dyDescent="0.2">
      <c r="F32958" s="450"/>
    </row>
    <row r="32959" spans="6:6" x14ac:dyDescent="0.2">
      <c r="F32959" s="450"/>
    </row>
    <row r="32960" spans="6:6" x14ac:dyDescent="0.2">
      <c r="F32960" s="450"/>
    </row>
    <row r="32961" spans="6:6" x14ac:dyDescent="0.2">
      <c r="F32961" s="450"/>
    </row>
    <row r="32962" spans="6:6" x14ac:dyDescent="0.2">
      <c r="F32962" s="450"/>
    </row>
    <row r="32963" spans="6:6" x14ac:dyDescent="0.2">
      <c r="F32963" s="450"/>
    </row>
    <row r="32964" spans="6:6" x14ac:dyDescent="0.2">
      <c r="F32964" s="450"/>
    </row>
    <row r="32965" spans="6:6" x14ac:dyDescent="0.2">
      <c r="F32965" s="450"/>
    </row>
    <row r="32966" spans="6:6" x14ac:dyDescent="0.2">
      <c r="F32966" s="450"/>
    </row>
    <row r="32967" spans="6:6" x14ac:dyDescent="0.2">
      <c r="F32967" s="450"/>
    </row>
    <row r="32968" spans="6:6" x14ac:dyDescent="0.2">
      <c r="F32968" s="450"/>
    </row>
    <row r="32969" spans="6:6" x14ac:dyDescent="0.2">
      <c r="F32969" s="450"/>
    </row>
    <row r="32970" spans="6:6" x14ac:dyDescent="0.2">
      <c r="F32970" s="450"/>
    </row>
    <row r="32971" spans="6:6" x14ac:dyDescent="0.2">
      <c r="F32971" s="450"/>
    </row>
    <row r="32972" spans="6:6" x14ac:dyDescent="0.2">
      <c r="F32972" s="450"/>
    </row>
    <row r="32973" spans="6:6" x14ac:dyDescent="0.2">
      <c r="F32973" s="450"/>
    </row>
    <row r="32974" spans="6:6" x14ac:dyDescent="0.2">
      <c r="F32974" s="450"/>
    </row>
    <row r="32975" spans="6:6" x14ac:dyDescent="0.2">
      <c r="F32975" s="450"/>
    </row>
    <row r="32976" spans="6:6" x14ac:dyDescent="0.2">
      <c r="F32976" s="450"/>
    </row>
    <row r="32977" spans="6:6" x14ac:dyDescent="0.2">
      <c r="F32977" s="450"/>
    </row>
    <row r="32978" spans="6:6" x14ac:dyDescent="0.2">
      <c r="F32978" s="450"/>
    </row>
    <row r="32979" spans="6:6" x14ac:dyDescent="0.2">
      <c r="F32979" s="450"/>
    </row>
    <row r="32980" spans="6:6" x14ac:dyDescent="0.2">
      <c r="F32980" s="450"/>
    </row>
    <row r="32981" spans="6:6" x14ac:dyDescent="0.2">
      <c r="F32981" s="450"/>
    </row>
    <row r="32982" spans="6:6" x14ac:dyDescent="0.2">
      <c r="F32982" s="450"/>
    </row>
    <row r="32983" spans="6:6" x14ac:dyDescent="0.2">
      <c r="F32983" s="450"/>
    </row>
    <row r="32984" spans="6:6" x14ac:dyDescent="0.2">
      <c r="F32984" s="450"/>
    </row>
    <row r="32985" spans="6:6" x14ac:dyDescent="0.2">
      <c r="F32985" s="450"/>
    </row>
    <row r="32986" spans="6:6" x14ac:dyDescent="0.2">
      <c r="F32986" s="450"/>
    </row>
    <row r="32987" spans="6:6" x14ac:dyDescent="0.2">
      <c r="F32987" s="450"/>
    </row>
    <row r="32988" spans="6:6" x14ac:dyDescent="0.2">
      <c r="F32988" s="450"/>
    </row>
    <row r="32989" spans="6:6" x14ac:dyDescent="0.2">
      <c r="F32989" s="450"/>
    </row>
    <row r="32990" spans="6:6" x14ac:dyDescent="0.2">
      <c r="F32990" s="450"/>
    </row>
    <row r="32991" spans="6:6" x14ac:dyDescent="0.2">
      <c r="F32991" s="450"/>
    </row>
    <row r="32992" spans="6:6" x14ac:dyDescent="0.2">
      <c r="F32992" s="450"/>
    </row>
    <row r="32993" spans="6:6" x14ac:dyDescent="0.2">
      <c r="F32993" s="450"/>
    </row>
    <row r="32994" spans="6:6" x14ac:dyDescent="0.2">
      <c r="F32994" s="450"/>
    </row>
    <row r="32995" spans="6:6" x14ac:dyDescent="0.2">
      <c r="F32995" s="450"/>
    </row>
    <row r="32996" spans="6:6" x14ac:dyDescent="0.2">
      <c r="F32996" s="450"/>
    </row>
    <row r="32997" spans="6:6" x14ac:dyDescent="0.2">
      <c r="F32997" s="450"/>
    </row>
    <row r="32998" spans="6:6" x14ac:dyDescent="0.2">
      <c r="F32998" s="450"/>
    </row>
    <row r="32999" spans="6:6" x14ac:dyDescent="0.2">
      <c r="F32999" s="450"/>
    </row>
    <row r="33000" spans="6:6" x14ac:dyDescent="0.2">
      <c r="F33000" s="450"/>
    </row>
    <row r="33001" spans="6:6" x14ac:dyDescent="0.2">
      <c r="F33001" s="450"/>
    </row>
    <row r="33002" spans="6:6" x14ac:dyDescent="0.2">
      <c r="F33002" s="450"/>
    </row>
    <row r="33003" spans="6:6" x14ac:dyDescent="0.2">
      <c r="F33003" s="450"/>
    </row>
    <row r="33004" spans="6:6" x14ac:dyDescent="0.2">
      <c r="F33004" s="450"/>
    </row>
    <row r="33005" spans="6:6" x14ac:dyDescent="0.2">
      <c r="F33005" s="450"/>
    </row>
    <row r="33006" spans="6:6" x14ac:dyDescent="0.2">
      <c r="F33006" s="450"/>
    </row>
    <row r="33007" spans="6:6" x14ac:dyDescent="0.2">
      <c r="F33007" s="450"/>
    </row>
    <row r="33008" spans="6:6" x14ac:dyDescent="0.2">
      <c r="F33008" s="450"/>
    </row>
    <row r="33009" spans="6:6" x14ac:dyDescent="0.2">
      <c r="F33009" s="450"/>
    </row>
    <row r="33010" spans="6:6" x14ac:dyDescent="0.2">
      <c r="F33010" s="450"/>
    </row>
    <row r="33011" spans="6:6" x14ac:dyDescent="0.2">
      <c r="F33011" s="450"/>
    </row>
    <row r="33012" spans="6:6" x14ac:dyDescent="0.2">
      <c r="F33012" s="450"/>
    </row>
    <row r="33013" spans="6:6" x14ac:dyDescent="0.2">
      <c r="F33013" s="450"/>
    </row>
    <row r="33014" spans="6:6" x14ac:dyDescent="0.2">
      <c r="F33014" s="450"/>
    </row>
    <row r="33015" spans="6:6" x14ac:dyDescent="0.2">
      <c r="F33015" s="450"/>
    </row>
    <row r="33016" spans="6:6" x14ac:dyDescent="0.2">
      <c r="F33016" s="450"/>
    </row>
    <row r="33017" spans="6:6" x14ac:dyDescent="0.2">
      <c r="F33017" s="450"/>
    </row>
    <row r="33018" spans="6:6" x14ac:dyDescent="0.2">
      <c r="F33018" s="450"/>
    </row>
    <row r="33019" spans="6:6" x14ac:dyDescent="0.2">
      <c r="F33019" s="450"/>
    </row>
    <row r="33020" spans="6:6" x14ac:dyDescent="0.2">
      <c r="F33020" s="450"/>
    </row>
    <row r="33021" spans="6:6" x14ac:dyDescent="0.2">
      <c r="F33021" s="450"/>
    </row>
    <row r="33022" spans="6:6" x14ac:dyDescent="0.2">
      <c r="F33022" s="450"/>
    </row>
    <row r="33023" spans="6:6" x14ac:dyDescent="0.2">
      <c r="F33023" s="450"/>
    </row>
    <row r="33024" spans="6:6" x14ac:dyDescent="0.2">
      <c r="F33024" s="450"/>
    </row>
    <row r="33025" spans="6:6" x14ac:dyDescent="0.2">
      <c r="F33025" s="450"/>
    </row>
    <row r="33026" spans="6:6" x14ac:dyDescent="0.2">
      <c r="F33026" s="450"/>
    </row>
    <row r="33027" spans="6:6" x14ac:dyDescent="0.2">
      <c r="F33027" s="450"/>
    </row>
    <row r="33028" spans="6:6" x14ac:dyDescent="0.2">
      <c r="F33028" s="450"/>
    </row>
    <row r="33029" spans="6:6" x14ac:dyDescent="0.2">
      <c r="F33029" s="450"/>
    </row>
    <row r="33030" spans="6:6" x14ac:dyDescent="0.2">
      <c r="F33030" s="450"/>
    </row>
    <row r="33031" spans="6:6" x14ac:dyDescent="0.2">
      <c r="F33031" s="450"/>
    </row>
    <row r="33032" spans="6:6" x14ac:dyDescent="0.2">
      <c r="F33032" s="450"/>
    </row>
    <row r="33033" spans="6:6" x14ac:dyDescent="0.2">
      <c r="F33033" s="450"/>
    </row>
    <row r="33034" spans="6:6" x14ac:dyDescent="0.2">
      <c r="F33034" s="450"/>
    </row>
    <row r="33035" spans="6:6" x14ac:dyDescent="0.2">
      <c r="F33035" s="450"/>
    </row>
    <row r="33036" spans="6:6" x14ac:dyDescent="0.2">
      <c r="F33036" s="450"/>
    </row>
    <row r="33037" spans="6:6" x14ac:dyDescent="0.2">
      <c r="F33037" s="450"/>
    </row>
    <row r="33038" spans="6:6" x14ac:dyDescent="0.2">
      <c r="F33038" s="450"/>
    </row>
    <row r="33039" spans="6:6" x14ac:dyDescent="0.2">
      <c r="F33039" s="450"/>
    </row>
    <row r="33040" spans="6:6" x14ac:dyDescent="0.2">
      <c r="F33040" s="450"/>
    </row>
    <row r="33041" spans="6:6" x14ac:dyDescent="0.2">
      <c r="F33041" s="450"/>
    </row>
    <row r="33042" spans="6:6" x14ac:dyDescent="0.2">
      <c r="F33042" s="450"/>
    </row>
    <row r="33043" spans="6:6" x14ac:dyDescent="0.2">
      <c r="F33043" s="450"/>
    </row>
    <row r="33044" spans="6:6" x14ac:dyDescent="0.2">
      <c r="F33044" s="450"/>
    </row>
    <row r="33045" spans="6:6" x14ac:dyDescent="0.2">
      <c r="F33045" s="450"/>
    </row>
    <row r="33046" spans="6:6" x14ac:dyDescent="0.2">
      <c r="F33046" s="450"/>
    </row>
    <row r="33047" spans="6:6" x14ac:dyDescent="0.2">
      <c r="F33047" s="450"/>
    </row>
    <row r="33048" spans="6:6" x14ac:dyDescent="0.2">
      <c r="F33048" s="450"/>
    </row>
    <row r="33049" spans="6:6" x14ac:dyDescent="0.2">
      <c r="F33049" s="450"/>
    </row>
    <row r="33050" spans="6:6" x14ac:dyDescent="0.2">
      <c r="F33050" s="450"/>
    </row>
    <row r="33051" spans="6:6" x14ac:dyDescent="0.2">
      <c r="F33051" s="450"/>
    </row>
    <row r="33052" spans="6:6" x14ac:dyDescent="0.2">
      <c r="F33052" s="450"/>
    </row>
    <row r="33053" spans="6:6" x14ac:dyDescent="0.2">
      <c r="F33053" s="450"/>
    </row>
    <row r="33054" spans="6:6" x14ac:dyDescent="0.2">
      <c r="F33054" s="450"/>
    </row>
    <row r="33055" spans="6:6" x14ac:dyDescent="0.2">
      <c r="F33055" s="450"/>
    </row>
    <row r="33056" spans="6:6" x14ac:dyDescent="0.2">
      <c r="F33056" s="450"/>
    </row>
    <row r="33057" spans="6:6" x14ac:dyDescent="0.2">
      <c r="F33057" s="450"/>
    </row>
    <row r="33058" spans="6:6" x14ac:dyDescent="0.2">
      <c r="F33058" s="450"/>
    </row>
    <row r="33059" spans="6:6" x14ac:dyDescent="0.2">
      <c r="F33059" s="450"/>
    </row>
    <row r="33060" spans="6:6" x14ac:dyDescent="0.2">
      <c r="F33060" s="450"/>
    </row>
    <row r="33061" spans="6:6" x14ac:dyDescent="0.2">
      <c r="F33061" s="450"/>
    </row>
    <row r="33062" spans="6:6" x14ac:dyDescent="0.2">
      <c r="F33062" s="450"/>
    </row>
    <row r="33063" spans="6:6" x14ac:dyDescent="0.2">
      <c r="F33063" s="450"/>
    </row>
    <row r="33064" spans="6:6" x14ac:dyDescent="0.2">
      <c r="F33064" s="450"/>
    </row>
    <row r="33065" spans="6:6" x14ac:dyDescent="0.2">
      <c r="F33065" s="450"/>
    </row>
    <row r="33066" spans="6:6" x14ac:dyDescent="0.2">
      <c r="F33066" s="450"/>
    </row>
    <row r="33067" spans="6:6" x14ac:dyDescent="0.2">
      <c r="F33067" s="450"/>
    </row>
    <row r="33068" spans="6:6" x14ac:dyDescent="0.2">
      <c r="F33068" s="450"/>
    </row>
    <row r="33069" spans="6:6" x14ac:dyDescent="0.2">
      <c r="F33069" s="450"/>
    </row>
    <row r="33070" spans="6:6" x14ac:dyDescent="0.2">
      <c r="F33070" s="450"/>
    </row>
    <row r="33071" spans="6:6" x14ac:dyDescent="0.2">
      <c r="F33071" s="450"/>
    </row>
    <row r="33072" spans="6:6" x14ac:dyDescent="0.2">
      <c r="F33072" s="450"/>
    </row>
    <row r="33073" spans="6:6" x14ac:dyDescent="0.2">
      <c r="F33073" s="450"/>
    </row>
    <row r="33074" spans="6:6" x14ac:dyDescent="0.2">
      <c r="F33074" s="450"/>
    </row>
    <row r="33075" spans="6:6" x14ac:dyDescent="0.2">
      <c r="F33075" s="450"/>
    </row>
    <row r="33076" spans="6:6" x14ac:dyDescent="0.2">
      <c r="F33076" s="450"/>
    </row>
    <row r="33077" spans="6:6" x14ac:dyDescent="0.2">
      <c r="F33077" s="450"/>
    </row>
    <row r="33078" spans="6:6" x14ac:dyDescent="0.2">
      <c r="F33078" s="450"/>
    </row>
    <row r="33079" spans="6:6" x14ac:dyDescent="0.2">
      <c r="F33079" s="450"/>
    </row>
    <row r="33080" spans="6:6" x14ac:dyDescent="0.2">
      <c r="F33080" s="450"/>
    </row>
    <row r="33081" spans="6:6" x14ac:dyDescent="0.2">
      <c r="F33081" s="450"/>
    </row>
    <row r="33082" spans="6:6" x14ac:dyDescent="0.2">
      <c r="F33082" s="450"/>
    </row>
    <row r="33083" spans="6:6" x14ac:dyDescent="0.2">
      <c r="F33083" s="450"/>
    </row>
    <row r="33084" spans="6:6" x14ac:dyDescent="0.2">
      <c r="F33084" s="450"/>
    </row>
    <row r="33085" spans="6:6" x14ac:dyDescent="0.2">
      <c r="F33085" s="450"/>
    </row>
    <row r="33086" spans="6:6" x14ac:dyDescent="0.2">
      <c r="F33086" s="450"/>
    </row>
    <row r="33087" spans="6:6" x14ac:dyDescent="0.2">
      <c r="F33087" s="450"/>
    </row>
    <row r="33088" spans="6:6" x14ac:dyDescent="0.2">
      <c r="F33088" s="450"/>
    </row>
    <row r="33089" spans="6:6" x14ac:dyDescent="0.2">
      <c r="F33089" s="450"/>
    </row>
    <row r="33090" spans="6:6" x14ac:dyDescent="0.2">
      <c r="F33090" s="450"/>
    </row>
    <row r="33091" spans="6:6" x14ac:dyDescent="0.2">
      <c r="F33091" s="450"/>
    </row>
    <row r="33092" spans="6:6" x14ac:dyDescent="0.2">
      <c r="F33092" s="450"/>
    </row>
    <row r="33093" spans="6:6" x14ac:dyDescent="0.2">
      <c r="F33093" s="450"/>
    </row>
    <row r="33094" spans="6:6" x14ac:dyDescent="0.2">
      <c r="F33094" s="450"/>
    </row>
    <row r="33095" spans="6:6" x14ac:dyDescent="0.2">
      <c r="F33095" s="450"/>
    </row>
    <row r="33096" spans="6:6" x14ac:dyDescent="0.2">
      <c r="F33096" s="450"/>
    </row>
    <row r="33097" spans="6:6" x14ac:dyDescent="0.2">
      <c r="F33097" s="450"/>
    </row>
    <row r="33098" spans="6:6" x14ac:dyDescent="0.2">
      <c r="F33098" s="450"/>
    </row>
    <row r="33099" spans="6:6" x14ac:dyDescent="0.2">
      <c r="F33099" s="450"/>
    </row>
    <row r="33100" spans="6:6" x14ac:dyDescent="0.2">
      <c r="F33100" s="450"/>
    </row>
    <row r="33101" spans="6:6" x14ac:dyDescent="0.2">
      <c r="F33101" s="450"/>
    </row>
    <row r="33102" spans="6:6" x14ac:dyDescent="0.2">
      <c r="F33102" s="450"/>
    </row>
    <row r="33103" spans="6:6" x14ac:dyDescent="0.2">
      <c r="F33103" s="450"/>
    </row>
    <row r="33104" spans="6:6" x14ac:dyDescent="0.2">
      <c r="F33104" s="450"/>
    </row>
    <row r="33105" spans="6:6" x14ac:dyDescent="0.2">
      <c r="F33105" s="450"/>
    </row>
    <row r="33106" spans="6:6" x14ac:dyDescent="0.2">
      <c r="F33106" s="450"/>
    </row>
    <row r="33107" spans="6:6" x14ac:dyDescent="0.2">
      <c r="F33107" s="450"/>
    </row>
    <row r="33108" spans="6:6" x14ac:dyDescent="0.2">
      <c r="F33108" s="450"/>
    </row>
    <row r="33109" spans="6:6" x14ac:dyDescent="0.2">
      <c r="F33109" s="450"/>
    </row>
    <row r="33110" spans="6:6" x14ac:dyDescent="0.2">
      <c r="F33110" s="450"/>
    </row>
    <row r="33111" spans="6:6" x14ac:dyDescent="0.2">
      <c r="F33111" s="450"/>
    </row>
    <row r="33112" spans="6:6" x14ac:dyDescent="0.2">
      <c r="F33112" s="450"/>
    </row>
    <row r="33113" spans="6:6" x14ac:dyDescent="0.2">
      <c r="F33113" s="450"/>
    </row>
    <row r="33114" spans="6:6" x14ac:dyDescent="0.2">
      <c r="F33114" s="450"/>
    </row>
    <row r="33115" spans="6:6" x14ac:dyDescent="0.2">
      <c r="F33115" s="450"/>
    </row>
    <row r="33116" spans="6:6" x14ac:dyDescent="0.2">
      <c r="F33116" s="450"/>
    </row>
    <row r="33117" spans="6:6" x14ac:dyDescent="0.2">
      <c r="F33117" s="450"/>
    </row>
    <row r="33118" spans="6:6" x14ac:dyDescent="0.2">
      <c r="F33118" s="450"/>
    </row>
    <row r="33119" spans="6:6" x14ac:dyDescent="0.2">
      <c r="F33119" s="450"/>
    </row>
    <row r="33120" spans="6:6" x14ac:dyDescent="0.2">
      <c r="F33120" s="450"/>
    </row>
    <row r="33121" spans="6:6" x14ac:dyDescent="0.2">
      <c r="F33121" s="450"/>
    </row>
    <row r="33122" spans="6:6" x14ac:dyDescent="0.2">
      <c r="F33122" s="450"/>
    </row>
    <row r="33123" spans="6:6" x14ac:dyDescent="0.2">
      <c r="F33123" s="450"/>
    </row>
    <row r="33124" spans="6:6" x14ac:dyDescent="0.2">
      <c r="F33124" s="450"/>
    </row>
    <row r="33125" spans="6:6" x14ac:dyDescent="0.2">
      <c r="F33125" s="450"/>
    </row>
    <row r="33126" spans="6:6" x14ac:dyDescent="0.2">
      <c r="F33126" s="450"/>
    </row>
    <row r="33127" spans="6:6" x14ac:dyDescent="0.2">
      <c r="F33127" s="450"/>
    </row>
    <row r="33128" spans="6:6" x14ac:dyDescent="0.2">
      <c r="F33128" s="450"/>
    </row>
    <row r="33129" spans="6:6" x14ac:dyDescent="0.2">
      <c r="F33129" s="450"/>
    </row>
    <row r="33130" spans="6:6" x14ac:dyDescent="0.2">
      <c r="F33130" s="450"/>
    </row>
    <row r="33131" spans="6:6" x14ac:dyDescent="0.2">
      <c r="F33131" s="450"/>
    </row>
    <row r="33132" spans="6:6" x14ac:dyDescent="0.2">
      <c r="F33132" s="450"/>
    </row>
    <row r="33133" spans="6:6" x14ac:dyDescent="0.2">
      <c r="F33133" s="450"/>
    </row>
    <row r="33134" spans="6:6" x14ac:dyDescent="0.2">
      <c r="F33134" s="450"/>
    </row>
    <row r="33135" spans="6:6" x14ac:dyDescent="0.2">
      <c r="F33135" s="450"/>
    </row>
    <row r="33136" spans="6:6" x14ac:dyDescent="0.2">
      <c r="F33136" s="450"/>
    </row>
    <row r="33137" spans="6:6" x14ac:dyDescent="0.2">
      <c r="F33137" s="450"/>
    </row>
    <row r="33138" spans="6:6" x14ac:dyDescent="0.2">
      <c r="F33138" s="450"/>
    </row>
    <row r="33139" spans="6:6" x14ac:dyDescent="0.2">
      <c r="F33139" s="450"/>
    </row>
    <row r="33140" spans="6:6" x14ac:dyDescent="0.2">
      <c r="F33140" s="450"/>
    </row>
    <row r="33141" spans="6:6" x14ac:dyDescent="0.2">
      <c r="F33141" s="450"/>
    </row>
    <row r="33142" spans="6:6" x14ac:dyDescent="0.2">
      <c r="F33142" s="450"/>
    </row>
    <row r="33143" spans="6:6" x14ac:dyDescent="0.2">
      <c r="F33143" s="450"/>
    </row>
    <row r="33144" spans="6:6" x14ac:dyDescent="0.2">
      <c r="F33144" s="450"/>
    </row>
    <row r="33145" spans="6:6" x14ac:dyDescent="0.2">
      <c r="F33145" s="450"/>
    </row>
    <row r="33146" spans="6:6" x14ac:dyDescent="0.2">
      <c r="F33146" s="450"/>
    </row>
    <row r="33147" spans="6:6" x14ac:dyDescent="0.2">
      <c r="F33147" s="450"/>
    </row>
    <row r="33148" spans="6:6" x14ac:dyDescent="0.2">
      <c r="F33148" s="450"/>
    </row>
    <row r="33149" spans="6:6" x14ac:dyDescent="0.2">
      <c r="F33149" s="450"/>
    </row>
    <row r="33150" spans="6:6" x14ac:dyDescent="0.2">
      <c r="F33150" s="450"/>
    </row>
    <row r="33151" spans="6:6" x14ac:dyDescent="0.2">
      <c r="F33151" s="450"/>
    </row>
    <row r="33152" spans="6:6" x14ac:dyDescent="0.2">
      <c r="F33152" s="450"/>
    </row>
    <row r="33153" spans="6:6" x14ac:dyDescent="0.2">
      <c r="F33153" s="450"/>
    </row>
    <row r="33154" spans="6:6" x14ac:dyDescent="0.2">
      <c r="F33154" s="450"/>
    </row>
    <row r="33155" spans="6:6" x14ac:dyDescent="0.2">
      <c r="F33155" s="450"/>
    </row>
    <row r="33156" spans="6:6" x14ac:dyDescent="0.2">
      <c r="F33156" s="450"/>
    </row>
    <row r="33157" spans="6:6" x14ac:dyDescent="0.2">
      <c r="F33157" s="450"/>
    </row>
    <row r="33158" spans="6:6" x14ac:dyDescent="0.2">
      <c r="F33158" s="450"/>
    </row>
    <row r="33159" spans="6:6" x14ac:dyDescent="0.2">
      <c r="F33159" s="450"/>
    </row>
    <row r="33160" spans="6:6" x14ac:dyDescent="0.2">
      <c r="F33160" s="450"/>
    </row>
    <row r="33161" spans="6:6" x14ac:dyDescent="0.2">
      <c r="F33161" s="450"/>
    </row>
    <row r="33162" spans="6:6" x14ac:dyDescent="0.2">
      <c r="F33162" s="450"/>
    </row>
    <row r="33163" spans="6:6" x14ac:dyDescent="0.2">
      <c r="F33163" s="450"/>
    </row>
    <row r="33164" spans="6:6" x14ac:dyDescent="0.2">
      <c r="F33164" s="450"/>
    </row>
    <row r="33165" spans="6:6" x14ac:dyDescent="0.2">
      <c r="F33165" s="450"/>
    </row>
    <row r="33166" spans="6:6" x14ac:dyDescent="0.2">
      <c r="F33166" s="450"/>
    </row>
    <row r="33167" spans="6:6" x14ac:dyDescent="0.2">
      <c r="F33167" s="450"/>
    </row>
    <row r="33168" spans="6:6" x14ac:dyDescent="0.2">
      <c r="F33168" s="450"/>
    </row>
    <row r="33169" spans="6:6" x14ac:dyDescent="0.2">
      <c r="F33169" s="450"/>
    </row>
    <row r="33170" spans="6:6" x14ac:dyDescent="0.2">
      <c r="F33170" s="450"/>
    </row>
    <row r="33171" spans="6:6" x14ac:dyDescent="0.2">
      <c r="F33171" s="450"/>
    </row>
    <row r="33172" spans="6:6" x14ac:dyDescent="0.2">
      <c r="F33172" s="450"/>
    </row>
    <row r="33173" spans="6:6" x14ac:dyDescent="0.2">
      <c r="F33173" s="450"/>
    </row>
    <row r="33174" spans="6:6" x14ac:dyDescent="0.2">
      <c r="F33174" s="450"/>
    </row>
    <row r="33175" spans="6:6" x14ac:dyDescent="0.2">
      <c r="F33175" s="450"/>
    </row>
    <row r="33176" spans="6:6" x14ac:dyDescent="0.2">
      <c r="F33176" s="450"/>
    </row>
    <row r="33177" spans="6:6" x14ac:dyDescent="0.2">
      <c r="F33177" s="450"/>
    </row>
    <row r="33178" spans="6:6" x14ac:dyDescent="0.2">
      <c r="F33178" s="450"/>
    </row>
    <row r="33179" spans="6:6" x14ac:dyDescent="0.2">
      <c r="F33179" s="450"/>
    </row>
    <row r="33180" spans="6:6" x14ac:dyDescent="0.2">
      <c r="F33180" s="450"/>
    </row>
    <row r="33181" spans="6:6" x14ac:dyDescent="0.2">
      <c r="F33181" s="450"/>
    </row>
    <row r="33182" spans="6:6" x14ac:dyDescent="0.2">
      <c r="F33182" s="450"/>
    </row>
    <row r="33183" spans="6:6" x14ac:dyDescent="0.2">
      <c r="F33183" s="450"/>
    </row>
    <row r="33184" spans="6:6" x14ac:dyDescent="0.2">
      <c r="F33184" s="450"/>
    </row>
    <row r="33185" spans="6:6" x14ac:dyDescent="0.2">
      <c r="F33185" s="450"/>
    </row>
    <row r="33186" spans="6:6" x14ac:dyDescent="0.2">
      <c r="F33186" s="450"/>
    </row>
    <row r="33187" spans="6:6" x14ac:dyDescent="0.2">
      <c r="F33187" s="450"/>
    </row>
    <row r="33188" spans="6:6" x14ac:dyDescent="0.2">
      <c r="F33188" s="450"/>
    </row>
    <row r="33189" spans="6:6" x14ac:dyDescent="0.2">
      <c r="F33189" s="450"/>
    </row>
    <row r="33190" spans="6:6" x14ac:dyDescent="0.2">
      <c r="F33190" s="450"/>
    </row>
    <row r="33191" spans="6:6" x14ac:dyDescent="0.2">
      <c r="F33191" s="450"/>
    </row>
    <row r="33192" spans="6:6" x14ac:dyDescent="0.2">
      <c r="F33192" s="450"/>
    </row>
    <row r="33193" spans="6:6" x14ac:dyDescent="0.2">
      <c r="F33193" s="450"/>
    </row>
    <row r="33194" spans="6:6" x14ac:dyDescent="0.2">
      <c r="F33194" s="450"/>
    </row>
    <row r="33195" spans="6:6" x14ac:dyDescent="0.2">
      <c r="F33195" s="450"/>
    </row>
    <row r="33196" spans="6:6" x14ac:dyDescent="0.2">
      <c r="F33196" s="450"/>
    </row>
    <row r="33197" spans="6:6" x14ac:dyDescent="0.2">
      <c r="F33197" s="450"/>
    </row>
    <row r="33198" spans="6:6" x14ac:dyDescent="0.2">
      <c r="F33198" s="450"/>
    </row>
    <row r="33199" spans="6:6" x14ac:dyDescent="0.2">
      <c r="F33199" s="450"/>
    </row>
    <row r="33200" spans="6:6" x14ac:dyDescent="0.2">
      <c r="F33200" s="450"/>
    </row>
    <row r="33201" spans="6:6" x14ac:dyDescent="0.2">
      <c r="F33201" s="450"/>
    </row>
    <row r="33202" spans="6:6" x14ac:dyDescent="0.2">
      <c r="F33202" s="450"/>
    </row>
    <row r="33203" spans="6:6" x14ac:dyDescent="0.2">
      <c r="F33203" s="450"/>
    </row>
    <row r="33204" spans="6:6" x14ac:dyDescent="0.2">
      <c r="F33204" s="450"/>
    </row>
    <row r="33205" spans="6:6" x14ac:dyDescent="0.2">
      <c r="F33205" s="450"/>
    </row>
    <row r="33206" spans="6:6" x14ac:dyDescent="0.2">
      <c r="F33206" s="450"/>
    </row>
    <row r="33207" spans="6:6" x14ac:dyDescent="0.2">
      <c r="F33207" s="450"/>
    </row>
    <row r="33208" spans="6:6" x14ac:dyDescent="0.2">
      <c r="F33208" s="450"/>
    </row>
    <row r="33209" spans="6:6" x14ac:dyDescent="0.2">
      <c r="F33209" s="450"/>
    </row>
    <row r="33210" spans="6:6" x14ac:dyDescent="0.2">
      <c r="F33210" s="450"/>
    </row>
    <row r="33211" spans="6:6" x14ac:dyDescent="0.2">
      <c r="F33211" s="450"/>
    </row>
    <row r="33212" spans="6:6" x14ac:dyDescent="0.2">
      <c r="F33212" s="450"/>
    </row>
    <row r="33213" spans="6:6" x14ac:dyDescent="0.2">
      <c r="F33213" s="450"/>
    </row>
    <row r="33214" spans="6:6" x14ac:dyDescent="0.2">
      <c r="F33214" s="450"/>
    </row>
    <row r="33215" spans="6:6" x14ac:dyDescent="0.2">
      <c r="F33215" s="450"/>
    </row>
    <row r="33216" spans="6:6" x14ac:dyDescent="0.2">
      <c r="F33216" s="450"/>
    </row>
    <row r="33217" spans="6:6" x14ac:dyDescent="0.2">
      <c r="F33217" s="450"/>
    </row>
    <row r="33218" spans="6:6" x14ac:dyDescent="0.2">
      <c r="F33218" s="450"/>
    </row>
    <row r="33219" spans="6:6" x14ac:dyDescent="0.2">
      <c r="F33219" s="450"/>
    </row>
    <row r="33220" spans="6:6" x14ac:dyDescent="0.2">
      <c r="F33220" s="450"/>
    </row>
    <row r="33221" spans="6:6" x14ac:dyDescent="0.2">
      <c r="F33221" s="450"/>
    </row>
    <row r="33222" spans="6:6" x14ac:dyDescent="0.2">
      <c r="F33222" s="450"/>
    </row>
    <row r="33223" spans="6:6" x14ac:dyDescent="0.2">
      <c r="F33223" s="450"/>
    </row>
    <row r="33224" spans="6:6" x14ac:dyDescent="0.2">
      <c r="F33224" s="450"/>
    </row>
    <row r="33225" spans="6:6" x14ac:dyDescent="0.2">
      <c r="F33225" s="450"/>
    </row>
    <row r="33226" spans="6:6" x14ac:dyDescent="0.2">
      <c r="F33226" s="450"/>
    </row>
    <row r="33227" spans="6:6" x14ac:dyDescent="0.2">
      <c r="F33227" s="450"/>
    </row>
    <row r="33228" spans="6:6" x14ac:dyDescent="0.2">
      <c r="F33228" s="450"/>
    </row>
    <row r="33229" spans="6:6" x14ac:dyDescent="0.2">
      <c r="F33229" s="450"/>
    </row>
    <row r="33230" spans="6:6" x14ac:dyDescent="0.2">
      <c r="F33230" s="450"/>
    </row>
    <row r="33231" spans="6:6" x14ac:dyDescent="0.2">
      <c r="F33231" s="450"/>
    </row>
    <row r="33232" spans="6:6" x14ac:dyDescent="0.2">
      <c r="F33232" s="450"/>
    </row>
    <row r="33233" spans="6:6" x14ac:dyDescent="0.2">
      <c r="F33233" s="450"/>
    </row>
    <row r="33234" spans="6:6" x14ac:dyDescent="0.2">
      <c r="F33234" s="450"/>
    </row>
    <row r="33235" spans="6:6" x14ac:dyDescent="0.2">
      <c r="F33235" s="450"/>
    </row>
    <row r="33236" spans="6:6" x14ac:dyDescent="0.2">
      <c r="F33236" s="450"/>
    </row>
    <row r="33237" spans="6:6" x14ac:dyDescent="0.2">
      <c r="F33237" s="450"/>
    </row>
    <row r="33238" spans="6:6" x14ac:dyDescent="0.2">
      <c r="F33238" s="450"/>
    </row>
    <row r="33239" spans="6:6" x14ac:dyDescent="0.2">
      <c r="F33239" s="450"/>
    </row>
    <row r="33240" spans="6:6" x14ac:dyDescent="0.2">
      <c r="F33240" s="450"/>
    </row>
    <row r="33241" spans="6:6" x14ac:dyDescent="0.2">
      <c r="F33241" s="450"/>
    </row>
    <row r="33242" spans="6:6" x14ac:dyDescent="0.2">
      <c r="F33242" s="450"/>
    </row>
    <row r="33243" spans="6:6" x14ac:dyDescent="0.2">
      <c r="F33243" s="450"/>
    </row>
    <row r="33244" spans="6:6" x14ac:dyDescent="0.2">
      <c r="F33244" s="450"/>
    </row>
    <row r="33245" spans="6:6" x14ac:dyDescent="0.2">
      <c r="F33245" s="450"/>
    </row>
    <row r="33246" spans="6:6" x14ac:dyDescent="0.2">
      <c r="F33246" s="450"/>
    </row>
    <row r="33247" spans="6:6" x14ac:dyDescent="0.2">
      <c r="F33247" s="450"/>
    </row>
    <row r="33248" spans="6:6" x14ac:dyDescent="0.2">
      <c r="F33248" s="450"/>
    </row>
    <row r="33249" spans="6:6" x14ac:dyDescent="0.2">
      <c r="F33249" s="450"/>
    </row>
    <row r="33250" spans="6:6" x14ac:dyDescent="0.2">
      <c r="F33250" s="450"/>
    </row>
    <row r="33251" spans="6:6" x14ac:dyDescent="0.2">
      <c r="F33251" s="450"/>
    </row>
    <row r="33252" spans="6:6" x14ac:dyDescent="0.2">
      <c r="F33252" s="450"/>
    </row>
    <row r="33253" spans="6:6" x14ac:dyDescent="0.2">
      <c r="F33253" s="450"/>
    </row>
    <row r="33254" spans="6:6" x14ac:dyDescent="0.2">
      <c r="F33254" s="450"/>
    </row>
    <row r="33255" spans="6:6" x14ac:dyDescent="0.2">
      <c r="F33255" s="450"/>
    </row>
    <row r="33256" spans="6:6" x14ac:dyDescent="0.2">
      <c r="F33256" s="450"/>
    </row>
    <row r="33257" spans="6:6" x14ac:dyDescent="0.2">
      <c r="F33257" s="450"/>
    </row>
    <row r="33258" spans="6:6" x14ac:dyDescent="0.2">
      <c r="F33258" s="450"/>
    </row>
    <row r="33259" spans="6:6" x14ac:dyDescent="0.2">
      <c r="F33259" s="450"/>
    </row>
    <row r="33260" spans="6:6" x14ac:dyDescent="0.2">
      <c r="F33260" s="450"/>
    </row>
    <row r="33261" spans="6:6" x14ac:dyDescent="0.2">
      <c r="F33261" s="450"/>
    </row>
    <row r="33262" spans="6:6" x14ac:dyDescent="0.2">
      <c r="F33262" s="450"/>
    </row>
    <row r="33263" spans="6:6" x14ac:dyDescent="0.2">
      <c r="F33263" s="450"/>
    </row>
    <row r="33264" spans="6:6" x14ac:dyDescent="0.2">
      <c r="F33264" s="450"/>
    </row>
    <row r="33265" spans="6:6" x14ac:dyDescent="0.2">
      <c r="F33265" s="450"/>
    </row>
    <row r="33266" spans="6:6" x14ac:dyDescent="0.2">
      <c r="F33266" s="450"/>
    </row>
    <row r="33267" spans="6:6" x14ac:dyDescent="0.2">
      <c r="F33267" s="450"/>
    </row>
    <row r="33268" spans="6:6" x14ac:dyDescent="0.2">
      <c r="F33268" s="450"/>
    </row>
    <row r="33269" spans="6:6" x14ac:dyDescent="0.2">
      <c r="F33269" s="450"/>
    </row>
    <row r="33270" spans="6:6" x14ac:dyDescent="0.2">
      <c r="F33270" s="450"/>
    </row>
    <row r="33271" spans="6:6" x14ac:dyDescent="0.2">
      <c r="F33271" s="450"/>
    </row>
    <row r="33272" spans="6:6" x14ac:dyDescent="0.2">
      <c r="F33272" s="450"/>
    </row>
    <row r="33273" spans="6:6" x14ac:dyDescent="0.2">
      <c r="F33273" s="450"/>
    </row>
    <row r="33274" spans="6:6" x14ac:dyDescent="0.2">
      <c r="F33274" s="450"/>
    </row>
    <row r="33275" spans="6:6" x14ac:dyDescent="0.2">
      <c r="F33275" s="450"/>
    </row>
    <row r="33276" spans="6:6" x14ac:dyDescent="0.2">
      <c r="F33276" s="450"/>
    </row>
    <row r="33277" spans="6:6" x14ac:dyDescent="0.2">
      <c r="F33277" s="450"/>
    </row>
    <row r="33278" spans="6:6" x14ac:dyDescent="0.2">
      <c r="F33278" s="450"/>
    </row>
    <row r="33279" spans="6:6" x14ac:dyDescent="0.2">
      <c r="F33279" s="450"/>
    </row>
    <row r="33280" spans="6:6" x14ac:dyDescent="0.2">
      <c r="F33280" s="450"/>
    </row>
    <row r="33281" spans="6:6" x14ac:dyDescent="0.2">
      <c r="F33281" s="450"/>
    </row>
    <row r="33282" spans="6:6" x14ac:dyDescent="0.2">
      <c r="F33282" s="450"/>
    </row>
    <row r="33283" spans="6:6" x14ac:dyDescent="0.2">
      <c r="F33283" s="450"/>
    </row>
    <row r="33284" spans="6:6" x14ac:dyDescent="0.2">
      <c r="F33284" s="450"/>
    </row>
    <row r="33285" spans="6:6" x14ac:dyDescent="0.2">
      <c r="F33285" s="450"/>
    </row>
    <row r="33286" spans="6:6" x14ac:dyDescent="0.2">
      <c r="F33286" s="450"/>
    </row>
    <row r="33287" spans="6:6" x14ac:dyDescent="0.2">
      <c r="F33287" s="450"/>
    </row>
    <row r="33288" spans="6:6" x14ac:dyDescent="0.2">
      <c r="F33288" s="450"/>
    </row>
    <row r="33289" spans="6:6" x14ac:dyDescent="0.2">
      <c r="F33289" s="450"/>
    </row>
    <row r="33290" spans="6:6" x14ac:dyDescent="0.2">
      <c r="F33290" s="450"/>
    </row>
    <row r="33291" spans="6:6" x14ac:dyDescent="0.2">
      <c r="F33291" s="450"/>
    </row>
    <row r="33292" spans="6:6" x14ac:dyDescent="0.2">
      <c r="F33292" s="450"/>
    </row>
    <row r="33293" spans="6:6" x14ac:dyDescent="0.2">
      <c r="F33293" s="450"/>
    </row>
    <row r="33294" spans="6:6" x14ac:dyDescent="0.2">
      <c r="F33294" s="450"/>
    </row>
    <row r="33295" spans="6:6" x14ac:dyDescent="0.2">
      <c r="F33295" s="450"/>
    </row>
    <row r="33296" spans="6:6" x14ac:dyDescent="0.2">
      <c r="F33296" s="450"/>
    </row>
    <row r="33297" spans="6:6" x14ac:dyDescent="0.2">
      <c r="F33297" s="450"/>
    </row>
    <row r="33298" spans="6:6" x14ac:dyDescent="0.2">
      <c r="F33298" s="450"/>
    </row>
    <row r="33299" spans="6:6" x14ac:dyDescent="0.2">
      <c r="F33299" s="450"/>
    </row>
    <row r="33300" spans="6:6" x14ac:dyDescent="0.2">
      <c r="F33300" s="450"/>
    </row>
    <row r="33301" spans="6:6" x14ac:dyDescent="0.2">
      <c r="F33301" s="450"/>
    </row>
    <row r="33302" spans="6:6" x14ac:dyDescent="0.2">
      <c r="F33302" s="450"/>
    </row>
    <row r="33303" spans="6:6" x14ac:dyDescent="0.2">
      <c r="F33303" s="450"/>
    </row>
    <row r="33304" spans="6:6" x14ac:dyDescent="0.2">
      <c r="F33304" s="450"/>
    </row>
    <row r="33305" spans="6:6" x14ac:dyDescent="0.2">
      <c r="F33305" s="450"/>
    </row>
    <row r="33306" spans="6:6" x14ac:dyDescent="0.2">
      <c r="F33306" s="450"/>
    </row>
    <row r="33307" spans="6:6" x14ac:dyDescent="0.2">
      <c r="F33307" s="450"/>
    </row>
    <row r="33308" spans="6:6" x14ac:dyDescent="0.2">
      <c r="F33308" s="450"/>
    </row>
    <row r="33309" spans="6:6" x14ac:dyDescent="0.2">
      <c r="F33309" s="450"/>
    </row>
    <row r="33310" spans="6:6" x14ac:dyDescent="0.2">
      <c r="F33310" s="450"/>
    </row>
    <row r="33311" spans="6:6" x14ac:dyDescent="0.2">
      <c r="F33311" s="450"/>
    </row>
    <row r="33312" spans="6:6" x14ac:dyDescent="0.2">
      <c r="F33312" s="450"/>
    </row>
    <row r="33313" spans="6:6" x14ac:dyDescent="0.2">
      <c r="F33313" s="450"/>
    </row>
    <row r="33314" spans="6:6" x14ac:dyDescent="0.2">
      <c r="F33314" s="450"/>
    </row>
    <row r="33315" spans="6:6" x14ac:dyDescent="0.2">
      <c r="F33315" s="450"/>
    </row>
    <row r="33316" spans="6:6" x14ac:dyDescent="0.2">
      <c r="F33316" s="450"/>
    </row>
    <row r="33317" spans="6:6" x14ac:dyDescent="0.2">
      <c r="F33317" s="450"/>
    </row>
    <row r="33318" spans="6:6" x14ac:dyDescent="0.2">
      <c r="F33318" s="450"/>
    </row>
    <row r="33319" spans="6:6" x14ac:dyDescent="0.2">
      <c r="F33319" s="450"/>
    </row>
    <row r="33320" spans="6:6" x14ac:dyDescent="0.2">
      <c r="F33320" s="450"/>
    </row>
    <row r="33321" spans="6:6" x14ac:dyDescent="0.2">
      <c r="F33321" s="450"/>
    </row>
    <row r="33322" spans="6:6" x14ac:dyDescent="0.2">
      <c r="F33322" s="450"/>
    </row>
    <row r="33323" spans="6:6" x14ac:dyDescent="0.2">
      <c r="F33323" s="450"/>
    </row>
    <row r="33324" spans="6:6" x14ac:dyDescent="0.2">
      <c r="F33324" s="450"/>
    </row>
    <row r="33325" spans="6:6" x14ac:dyDescent="0.2">
      <c r="F33325" s="450"/>
    </row>
    <row r="33326" spans="6:6" x14ac:dyDescent="0.2">
      <c r="F33326" s="450"/>
    </row>
    <row r="33327" spans="6:6" x14ac:dyDescent="0.2">
      <c r="F33327" s="450"/>
    </row>
    <row r="33328" spans="6:6" x14ac:dyDescent="0.2">
      <c r="F33328" s="450"/>
    </row>
    <row r="33329" spans="6:6" x14ac:dyDescent="0.2">
      <c r="F33329" s="450"/>
    </row>
    <row r="33330" spans="6:6" x14ac:dyDescent="0.2">
      <c r="F33330" s="450"/>
    </row>
    <row r="33331" spans="6:6" x14ac:dyDescent="0.2">
      <c r="F33331" s="450"/>
    </row>
    <row r="33332" spans="6:6" x14ac:dyDescent="0.2">
      <c r="F33332" s="450"/>
    </row>
    <row r="33333" spans="6:6" x14ac:dyDescent="0.2">
      <c r="F33333" s="450"/>
    </row>
    <row r="33334" spans="6:6" x14ac:dyDescent="0.2">
      <c r="F33334" s="450"/>
    </row>
    <row r="33335" spans="6:6" x14ac:dyDescent="0.2">
      <c r="F33335" s="450"/>
    </row>
    <row r="33336" spans="6:6" x14ac:dyDescent="0.2">
      <c r="F33336" s="450"/>
    </row>
    <row r="33337" spans="6:6" x14ac:dyDescent="0.2">
      <c r="F33337" s="450"/>
    </row>
    <row r="33338" spans="6:6" x14ac:dyDescent="0.2">
      <c r="F33338" s="450"/>
    </row>
    <row r="33339" spans="6:6" x14ac:dyDescent="0.2">
      <c r="F33339" s="450"/>
    </row>
    <row r="33340" spans="6:6" x14ac:dyDescent="0.2">
      <c r="F33340" s="450"/>
    </row>
    <row r="33341" spans="6:6" x14ac:dyDescent="0.2">
      <c r="F33341" s="450"/>
    </row>
    <row r="33342" spans="6:6" x14ac:dyDescent="0.2">
      <c r="F33342" s="450"/>
    </row>
    <row r="33343" spans="6:6" x14ac:dyDescent="0.2">
      <c r="F33343" s="450"/>
    </row>
    <row r="33344" spans="6:6" x14ac:dyDescent="0.2">
      <c r="F33344" s="450"/>
    </row>
    <row r="33345" spans="6:6" x14ac:dyDescent="0.2">
      <c r="F33345" s="450"/>
    </row>
    <row r="33346" spans="6:6" x14ac:dyDescent="0.2">
      <c r="F33346" s="450"/>
    </row>
    <row r="33347" spans="6:6" x14ac:dyDescent="0.2">
      <c r="F33347" s="450"/>
    </row>
    <row r="33348" spans="6:6" x14ac:dyDescent="0.2">
      <c r="F33348" s="450"/>
    </row>
    <row r="33349" spans="6:6" x14ac:dyDescent="0.2">
      <c r="F33349" s="450"/>
    </row>
    <row r="33350" spans="6:6" x14ac:dyDescent="0.2">
      <c r="F33350" s="450"/>
    </row>
    <row r="33351" spans="6:6" x14ac:dyDescent="0.2">
      <c r="F33351" s="450"/>
    </row>
    <row r="33352" spans="6:6" x14ac:dyDescent="0.2">
      <c r="F33352" s="450"/>
    </row>
    <row r="33353" spans="6:6" x14ac:dyDescent="0.2">
      <c r="F33353" s="450"/>
    </row>
    <row r="33354" spans="6:6" x14ac:dyDescent="0.2">
      <c r="F33354" s="450"/>
    </row>
    <row r="33355" spans="6:6" x14ac:dyDescent="0.2">
      <c r="F33355" s="450"/>
    </row>
    <row r="33356" spans="6:6" x14ac:dyDescent="0.2">
      <c r="F33356" s="450"/>
    </row>
    <row r="33357" spans="6:6" x14ac:dyDescent="0.2">
      <c r="F33357" s="450"/>
    </row>
    <row r="33358" spans="6:6" x14ac:dyDescent="0.2">
      <c r="F33358" s="450"/>
    </row>
    <row r="33359" spans="6:6" x14ac:dyDescent="0.2">
      <c r="F33359" s="450"/>
    </row>
    <row r="33360" spans="6:6" x14ac:dyDescent="0.2">
      <c r="F33360" s="450"/>
    </row>
    <row r="33361" spans="6:6" x14ac:dyDescent="0.2">
      <c r="F33361" s="450"/>
    </row>
    <row r="33362" spans="6:6" x14ac:dyDescent="0.2">
      <c r="F33362" s="450"/>
    </row>
    <row r="33363" spans="6:6" x14ac:dyDescent="0.2">
      <c r="F33363" s="450"/>
    </row>
    <row r="33364" spans="6:6" x14ac:dyDescent="0.2">
      <c r="F33364" s="450"/>
    </row>
    <row r="33365" spans="6:6" x14ac:dyDescent="0.2">
      <c r="F33365" s="450"/>
    </row>
    <row r="33366" spans="6:6" x14ac:dyDescent="0.2">
      <c r="F33366" s="450"/>
    </row>
    <row r="33367" spans="6:6" x14ac:dyDescent="0.2">
      <c r="F33367" s="450"/>
    </row>
    <row r="33368" spans="6:6" x14ac:dyDescent="0.2">
      <c r="F33368" s="450"/>
    </row>
    <row r="33369" spans="6:6" x14ac:dyDescent="0.2">
      <c r="F33369" s="450"/>
    </row>
    <row r="33370" spans="6:6" x14ac:dyDescent="0.2">
      <c r="F33370" s="450"/>
    </row>
    <row r="33371" spans="6:6" x14ac:dyDescent="0.2">
      <c r="F33371" s="450"/>
    </row>
    <row r="33372" spans="6:6" x14ac:dyDescent="0.2">
      <c r="F33372" s="450"/>
    </row>
    <row r="33373" spans="6:6" x14ac:dyDescent="0.2">
      <c r="F33373" s="450"/>
    </row>
    <row r="33374" spans="6:6" x14ac:dyDescent="0.2">
      <c r="F33374" s="450"/>
    </row>
    <row r="33375" spans="6:6" x14ac:dyDescent="0.2">
      <c r="F33375" s="450"/>
    </row>
    <row r="33376" spans="6:6" x14ac:dyDescent="0.2">
      <c r="F33376" s="450"/>
    </row>
    <row r="33377" spans="6:6" x14ac:dyDescent="0.2">
      <c r="F33377" s="450"/>
    </row>
    <row r="33378" spans="6:6" x14ac:dyDescent="0.2">
      <c r="F33378" s="450"/>
    </row>
    <row r="33379" spans="6:6" x14ac:dyDescent="0.2">
      <c r="F33379" s="450"/>
    </row>
    <row r="33380" spans="6:6" x14ac:dyDescent="0.2">
      <c r="F33380" s="450"/>
    </row>
    <row r="33381" spans="6:6" x14ac:dyDescent="0.2">
      <c r="F33381" s="450"/>
    </row>
    <row r="33382" spans="6:6" x14ac:dyDescent="0.2">
      <c r="F33382" s="450"/>
    </row>
    <row r="33383" spans="6:6" x14ac:dyDescent="0.2">
      <c r="F33383" s="450"/>
    </row>
    <row r="33384" spans="6:6" x14ac:dyDescent="0.2">
      <c r="F33384" s="450"/>
    </row>
    <row r="33385" spans="6:6" x14ac:dyDescent="0.2">
      <c r="F33385" s="450"/>
    </row>
    <row r="33386" spans="6:6" x14ac:dyDescent="0.2">
      <c r="F33386" s="450"/>
    </row>
    <row r="33387" spans="6:6" x14ac:dyDescent="0.2">
      <c r="F33387" s="450"/>
    </row>
    <row r="33388" spans="6:6" x14ac:dyDescent="0.2">
      <c r="F33388" s="450"/>
    </row>
    <row r="33389" spans="6:6" x14ac:dyDescent="0.2">
      <c r="F33389" s="450"/>
    </row>
    <row r="33390" spans="6:6" x14ac:dyDescent="0.2">
      <c r="F33390" s="450"/>
    </row>
    <row r="33391" spans="6:6" x14ac:dyDescent="0.2">
      <c r="F33391" s="450"/>
    </row>
    <row r="33392" spans="6:6" x14ac:dyDescent="0.2">
      <c r="F33392" s="450"/>
    </row>
    <row r="33393" spans="6:6" x14ac:dyDescent="0.2">
      <c r="F33393" s="450"/>
    </row>
    <row r="33394" spans="6:6" x14ac:dyDescent="0.2">
      <c r="F33394" s="450"/>
    </row>
    <row r="33395" spans="6:6" x14ac:dyDescent="0.2">
      <c r="F33395" s="450"/>
    </row>
    <row r="33396" spans="6:6" x14ac:dyDescent="0.2">
      <c r="F33396" s="450"/>
    </row>
    <row r="33397" spans="6:6" x14ac:dyDescent="0.2">
      <c r="F33397" s="450"/>
    </row>
    <row r="33398" spans="6:6" x14ac:dyDescent="0.2">
      <c r="F33398" s="450"/>
    </row>
    <row r="33399" spans="6:6" x14ac:dyDescent="0.2">
      <c r="F33399" s="450"/>
    </row>
    <row r="33400" spans="6:6" x14ac:dyDescent="0.2">
      <c r="F33400" s="450"/>
    </row>
    <row r="33401" spans="6:6" x14ac:dyDescent="0.2">
      <c r="F33401" s="450"/>
    </row>
    <row r="33402" spans="6:6" x14ac:dyDescent="0.2">
      <c r="F33402" s="450"/>
    </row>
    <row r="33403" spans="6:6" x14ac:dyDescent="0.2">
      <c r="F33403" s="450"/>
    </row>
    <row r="33404" spans="6:6" x14ac:dyDescent="0.2">
      <c r="F33404" s="450"/>
    </row>
    <row r="33405" spans="6:6" x14ac:dyDescent="0.2">
      <c r="F33405" s="450"/>
    </row>
    <row r="33406" spans="6:6" x14ac:dyDescent="0.2">
      <c r="F33406" s="450"/>
    </row>
    <row r="33407" spans="6:6" x14ac:dyDescent="0.2">
      <c r="F33407" s="450"/>
    </row>
    <row r="33408" spans="6:6" x14ac:dyDescent="0.2">
      <c r="F33408" s="450"/>
    </row>
    <row r="33409" spans="6:6" x14ac:dyDescent="0.2">
      <c r="F33409" s="450"/>
    </row>
    <row r="33410" spans="6:6" x14ac:dyDescent="0.2">
      <c r="F33410" s="450"/>
    </row>
    <row r="33411" spans="6:6" x14ac:dyDescent="0.2">
      <c r="F33411" s="450"/>
    </row>
    <row r="33412" spans="6:6" x14ac:dyDescent="0.2">
      <c r="F33412" s="450"/>
    </row>
    <row r="33413" spans="6:6" x14ac:dyDescent="0.2">
      <c r="F33413" s="450"/>
    </row>
    <row r="33414" spans="6:6" x14ac:dyDescent="0.2">
      <c r="F33414" s="450"/>
    </row>
    <row r="33415" spans="6:6" x14ac:dyDescent="0.2">
      <c r="F33415" s="450"/>
    </row>
    <row r="33416" spans="6:6" x14ac:dyDescent="0.2">
      <c r="F33416" s="450"/>
    </row>
    <row r="33417" spans="6:6" x14ac:dyDescent="0.2">
      <c r="F33417" s="450"/>
    </row>
    <row r="33418" spans="6:6" x14ac:dyDescent="0.2">
      <c r="F33418" s="450"/>
    </row>
    <row r="33419" spans="6:6" x14ac:dyDescent="0.2">
      <c r="F33419" s="450"/>
    </row>
    <row r="33420" spans="6:6" x14ac:dyDescent="0.2">
      <c r="F33420" s="450"/>
    </row>
    <row r="33421" spans="6:6" x14ac:dyDescent="0.2">
      <c r="F33421" s="450"/>
    </row>
    <row r="33422" spans="6:6" x14ac:dyDescent="0.2">
      <c r="F33422" s="450"/>
    </row>
    <row r="33423" spans="6:6" x14ac:dyDescent="0.2">
      <c r="F33423" s="450"/>
    </row>
    <row r="33424" spans="6:6" x14ac:dyDescent="0.2">
      <c r="F33424" s="450"/>
    </row>
    <row r="33425" spans="6:6" x14ac:dyDescent="0.2">
      <c r="F33425" s="450"/>
    </row>
    <row r="33426" spans="6:6" x14ac:dyDescent="0.2">
      <c r="F33426" s="450"/>
    </row>
    <row r="33427" spans="6:6" x14ac:dyDescent="0.2">
      <c r="F33427" s="450"/>
    </row>
    <row r="33428" spans="6:6" x14ac:dyDescent="0.2">
      <c r="F33428" s="450"/>
    </row>
    <row r="33429" spans="6:6" x14ac:dyDescent="0.2">
      <c r="F33429" s="450"/>
    </row>
    <row r="33430" spans="6:6" x14ac:dyDescent="0.2">
      <c r="F33430" s="450"/>
    </row>
    <row r="33431" spans="6:6" x14ac:dyDescent="0.2">
      <c r="F33431" s="450"/>
    </row>
    <row r="33432" spans="6:6" x14ac:dyDescent="0.2">
      <c r="F33432" s="450"/>
    </row>
    <row r="33433" spans="6:6" x14ac:dyDescent="0.2">
      <c r="F33433" s="450"/>
    </row>
    <row r="33434" spans="6:6" x14ac:dyDescent="0.2">
      <c r="F33434" s="450"/>
    </row>
    <row r="33435" spans="6:6" x14ac:dyDescent="0.2">
      <c r="F33435" s="450"/>
    </row>
    <row r="33436" spans="6:6" x14ac:dyDescent="0.2">
      <c r="F33436" s="450"/>
    </row>
    <row r="33437" spans="6:6" x14ac:dyDescent="0.2">
      <c r="F33437" s="450"/>
    </row>
    <row r="33438" spans="6:6" x14ac:dyDescent="0.2">
      <c r="F33438" s="450"/>
    </row>
    <row r="33439" spans="6:6" x14ac:dyDescent="0.2">
      <c r="F33439" s="450"/>
    </row>
    <row r="33440" spans="6:6" x14ac:dyDescent="0.2">
      <c r="F33440" s="450"/>
    </row>
    <row r="33441" spans="6:6" x14ac:dyDescent="0.2">
      <c r="F33441" s="450"/>
    </row>
    <row r="33442" spans="6:6" x14ac:dyDescent="0.2">
      <c r="F33442" s="450"/>
    </row>
    <row r="33443" spans="6:6" x14ac:dyDescent="0.2">
      <c r="F33443" s="450"/>
    </row>
    <row r="33444" spans="6:6" x14ac:dyDescent="0.2">
      <c r="F33444" s="450"/>
    </row>
    <row r="33445" spans="6:6" x14ac:dyDescent="0.2">
      <c r="F33445" s="450"/>
    </row>
    <row r="33446" spans="6:6" x14ac:dyDescent="0.2">
      <c r="F33446" s="450"/>
    </row>
    <row r="33447" spans="6:6" x14ac:dyDescent="0.2">
      <c r="F33447" s="450"/>
    </row>
    <row r="33448" spans="6:6" x14ac:dyDescent="0.2">
      <c r="F33448" s="450"/>
    </row>
    <row r="33449" spans="6:6" x14ac:dyDescent="0.2">
      <c r="F33449" s="450"/>
    </row>
    <row r="33450" spans="6:6" x14ac:dyDescent="0.2">
      <c r="F33450" s="450"/>
    </row>
    <row r="33451" spans="6:6" x14ac:dyDescent="0.2">
      <c r="F33451" s="450"/>
    </row>
    <row r="33452" spans="6:6" x14ac:dyDescent="0.2">
      <c r="F33452" s="450"/>
    </row>
    <row r="33453" spans="6:6" x14ac:dyDescent="0.2">
      <c r="F33453" s="450"/>
    </row>
    <row r="33454" spans="6:6" x14ac:dyDescent="0.2">
      <c r="F33454" s="450"/>
    </row>
    <row r="33455" spans="6:6" x14ac:dyDescent="0.2">
      <c r="F33455" s="450"/>
    </row>
    <row r="33456" spans="6:6" x14ac:dyDescent="0.2">
      <c r="F33456" s="450"/>
    </row>
    <row r="33457" spans="6:6" x14ac:dyDescent="0.2">
      <c r="F33457" s="450"/>
    </row>
    <row r="33458" spans="6:6" x14ac:dyDescent="0.2">
      <c r="F33458" s="450"/>
    </row>
    <row r="33459" spans="6:6" x14ac:dyDescent="0.2">
      <c r="F33459" s="450"/>
    </row>
    <row r="33460" spans="6:6" x14ac:dyDescent="0.2">
      <c r="F33460" s="450"/>
    </row>
    <row r="33461" spans="6:6" x14ac:dyDescent="0.2">
      <c r="F33461" s="450"/>
    </row>
    <row r="33462" spans="6:6" x14ac:dyDescent="0.2">
      <c r="F33462" s="450"/>
    </row>
    <row r="33463" spans="6:6" x14ac:dyDescent="0.2">
      <c r="F33463" s="450"/>
    </row>
    <row r="33464" spans="6:6" x14ac:dyDescent="0.2">
      <c r="F33464" s="450"/>
    </row>
    <row r="33465" spans="6:6" x14ac:dyDescent="0.2">
      <c r="F33465" s="450"/>
    </row>
    <row r="33466" spans="6:6" x14ac:dyDescent="0.2">
      <c r="F33466" s="450"/>
    </row>
    <row r="33467" spans="6:6" x14ac:dyDescent="0.2">
      <c r="F33467" s="450"/>
    </row>
    <row r="33468" spans="6:6" x14ac:dyDescent="0.2">
      <c r="F33468" s="450"/>
    </row>
    <row r="33469" spans="6:6" x14ac:dyDescent="0.2">
      <c r="F33469" s="450"/>
    </row>
    <row r="33470" spans="6:6" x14ac:dyDescent="0.2">
      <c r="F33470" s="450"/>
    </row>
    <row r="33471" spans="6:6" x14ac:dyDescent="0.2">
      <c r="F33471" s="450"/>
    </row>
    <row r="33472" spans="6:6" x14ac:dyDescent="0.2">
      <c r="F33472" s="450"/>
    </row>
    <row r="33473" spans="6:6" x14ac:dyDescent="0.2">
      <c r="F33473" s="450"/>
    </row>
    <row r="33474" spans="6:6" x14ac:dyDescent="0.2">
      <c r="F33474" s="450"/>
    </row>
    <row r="33475" spans="6:6" x14ac:dyDescent="0.2">
      <c r="F33475" s="450"/>
    </row>
    <row r="33476" spans="6:6" x14ac:dyDescent="0.2">
      <c r="F33476" s="450"/>
    </row>
    <row r="33477" spans="6:6" x14ac:dyDescent="0.2">
      <c r="F33477" s="450"/>
    </row>
    <row r="33478" spans="6:6" x14ac:dyDescent="0.2">
      <c r="F33478" s="450"/>
    </row>
    <row r="33479" spans="6:6" x14ac:dyDescent="0.2">
      <c r="F33479" s="450"/>
    </row>
    <row r="33480" spans="6:6" x14ac:dyDescent="0.2">
      <c r="F33480" s="450"/>
    </row>
    <row r="33481" spans="6:6" x14ac:dyDescent="0.2">
      <c r="F33481" s="450"/>
    </row>
    <row r="33482" spans="6:6" x14ac:dyDescent="0.2">
      <c r="F33482" s="450"/>
    </row>
    <row r="33483" spans="6:6" x14ac:dyDescent="0.2">
      <c r="F33483" s="450"/>
    </row>
    <row r="33484" spans="6:6" x14ac:dyDescent="0.2">
      <c r="F33484" s="450"/>
    </row>
    <row r="33485" spans="6:6" x14ac:dyDescent="0.2">
      <c r="F33485" s="450"/>
    </row>
    <row r="33486" spans="6:6" x14ac:dyDescent="0.2">
      <c r="F33486" s="450"/>
    </row>
    <row r="33487" spans="6:6" x14ac:dyDescent="0.2">
      <c r="F33487" s="450"/>
    </row>
    <row r="33488" spans="6:6" x14ac:dyDescent="0.2">
      <c r="F33488" s="450"/>
    </row>
    <row r="33489" spans="6:6" x14ac:dyDescent="0.2">
      <c r="F33489" s="450"/>
    </row>
    <row r="33490" spans="6:6" x14ac:dyDescent="0.2">
      <c r="F33490" s="450"/>
    </row>
    <row r="33491" spans="6:6" x14ac:dyDescent="0.2">
      <c r="F33491" s="450"/>
    </row>
    <row r="33492" spans="6:6" x14ac:dyDescent="0.2">
      <c r="F33492" s="450"/>
    </row>
    <row r="33493" spans="6:6" x14ac:dyDescent="0.2">
      <c r="F33493" s="450"/>
    </row>
    <row r="33494" spans="6:6" x14ac:dyDescent="0.2">
      <c r="F33494" s="450"/>
    </row>
    <row r="33495" spans="6:6" x14ac:dyDescent="0.2">
      <c r="F33495" s="450"/>
    </row>
    <row r="33496" spans="6:6" x14ac:dyDescent="0.2">
      <c r="F33496" s="450"/>
    </row>
    <row r="33497" spans="6:6" x14ac:dyDescent="0.2">
      <c r="F33497" s="450"/>
    </row>
    <row r="33498" spans="6:6" x14ac:dyDescent="0.2">
      <c r="F33498" s="450"/>
    </row>
    <row r="33499" spans="6:6" x14ac:dyDescent="0.2">
      <c r="F33499" s="450"/>
    </row>
    <row r="33500" spans="6:6" x14ac:dyDescent="0.2">
      <c r="F33500" s="450"/>
    </row>
    <row r="33501" spans="6:6" x14ac:dyDescent="0.2">
      <c r="F33501" s="450"/>
    </row>
    <row r="33502" spans="6:6" x14ac:dyDescent="0.2">
      <c r="F33502" s="450"/>
    </row>
    <row r="33503" spans="6:6" x14ac:dyDescent="0.2">
      <c r="F33503" s="450"/>
    </row>
    <row r="33504" spans="6:6" x14ac:dyDescent="0.2">
      <c r="F33504" s="450"/>
    </row>
    <row r="33505" spans="6:6" x14ac:dyDescent="0.2">
      <c r="F33505" s="450"/>
    </row>
    <row r="33506" spans="6:6" x14ac:dyDescent="0.2">
      <c r="F33506" s="450"/>
    </row>
    <row r="33507" spans="6:6" x14ac:dyDescent="0.2">
      <c r="F33507" s="450"/>
    </row>
    <row r="33508" spans="6:6" x14ac:dyDescent="0.2">
      <c r="F33508" s="450"/>
    </row>
    <row r="33509" spans="6:6" x14ac:dyDescent="0.2">
      <c r="F33509" s="450"/>
    </row>
    <row r="33510" spans="6:6" x14ac:dyDescent="0.2">
      <c r="F33510" s="450"/>
    </row>
    <row r="33511" spans="6:6" x14ac:dyDescent="0.2">
      <c r="F33511" s="450"/>
    </row>
    <row r="33512" spans="6:6" x14ac:dyDescent="0.2">
      <c r="F33512" s="450"/>
    </row>
    <row r="33513" spans="6:6" x14ac:dyDescent="0.2">
      <c r="F33513" s="450"/>
    </row>
    <row r="33514" spans="6:6" x14ac:dyDescent="0.2">
      <c r="F33514" s="450"/>
    </row>
    <row r="33515" spans="6:6" x14ac:dyDescent="0.2">
      <c r="F33515" s="450"/>
    </row>
    <row r="33516" spans="6:6" x14ac:dyDescent="0.2">
      <c r="F33516" s="450"/>
    </row>
    <row r="33517" spans="6:6" x14ac:dyDescent="0.2">
      <c r="F33517" s="450"/>
    </row>
    <row r="33518" spans="6:6" x14ac:dyDescent="0.2">
      <c r="F33518" s="450"/>
    </row>
    <row r="33519" spans="6:6" x14ac:dyDescent="0.2">
      <c r="F33519" s="450"/>
    </row>
    <row r="33520" spans="6:6" x14ac:dyDescent="0.2">
      <c r="F33520" s="450"/>
    </row>
    <row r="33521" spans="6:6" x14ac:dyDescent="0.2">
      <c r="F33521" s="450"/>
    </row>
    <row r="33522" spans="6:6" x14ac:dyDescent="0.2">
      <c r="F33522" s="450"/>
    </row>
    <row r="33523" spans="6:6" x14ac:dyDescent="0.2">
      <c r="F33523" s="450"/>
    </row>
    <row r="33524" spans="6:6" x14ac:dyDescent="0.2">
      <c r="F33524" s="450"/>
    </row>
    <row r="33525" spans="6:6" x14ac:dyDescent="0.2">
      <c r="F33525" s="450"/>
    </row>
    <row r="33526" spans="6:6" x14ac:dyDescent="0.2">
      <c r="F33526" s="450"/>
    </row>
    <row r="33527" spans="6:6" x14ac:dyDescent="0.2">
      <c r="F33527" s="450"/>
    </row>
    <row r="33528" spans="6:6" x14ac:dyDescent="0.2">
      <c r="F33528" s="450"/>
    </row>
    <row r="33529" spans="6:6" x14ac:dyDescent="0.2">
      <c r="F33529" s="450"/>
    </row>
    <row r="33530" spans="6:6" x14ac:dyDescent="0.2">
      <c r="F33530" s="450"/>
    </row>
    <row r="33531" spans="6:6" x14ac:dyDescent="0.2">
      <c r="F33531" s="450"/>
    </row>
    <row r="33532" spans="6:6" x14ac:dyDescent="0.2">
      <c r="F33532" s="450"/>
    </row>
    <row r="33533" spans="6:6" x14ac:dyDescent="0.2">
      <c r="F33533" s="450"/>
    </row>
    <row r="33534" spans="6:6" x14ac:dyDescent="0.2">
      <c r="F33534" s="450"/>
    </row>
    <row r="33535" spans="6:6" x14ac:dyDescent="0.2">
      <c r="F33535" s="450"/>
    </row>
    <row r="33536" spans="6:6" x14ac:dyDescent="0.2">
      <c r="F33536" s="450"/>
    </row>
    <row r="33537" spans="6:6" x14ac:dyDescent="0.2">
      <c r="F33537" s="450"/>
    </row>
    <row r="33538" spans="6:6" x14ac:dyDescent="0.2">
      <c r="F33538" s="450"/>
    </row>
    <row r="33539" spans="6:6" x14ac:dyDescent="0.2">
      <c r="F33539" s="450"/>
    </row>
    <row r="33540" spans="6:6" x14ac:dyDescent="0.2">
      <c r="F33540" s="450"/>
    </row>
    <row r="33541" spans="6:6" x14ac:dyDescent="0.2">
      <c r="F33541" s="450"/>
    </row>
    <row r="33542" spans="6:6" x14ac:dyDescent="0.2">
      <c r="F33542" s="450"/>
    </row>
    <row r="33543" spans="6:6" x14ac:dyDescent="0.2">
      <c r="F33543" s="450"/>
    </row>
    <row r="33544" spans="6:6" x14ac:dyDescent="0.2">
      <c r="F33544" s="450"/>
    </row>
    <row r="33545" spans="6:6" x14ac:dyDescent="0.2">
      <c r="F33545" s="450"/>
    </row>
    <row r="33546" spans="6:6" x14ac:dyDescent="0.2">
      <c r="F33546" s="450"/>
    </row>
    <row r="33547" spans="6:6" x14ac:dyDescent="0.2">
      <c r="F33547" s="450"/>
    </row>
    <row r="33548" spans="6:6" x14ac:dyDescent="0.2">
      <c r="F33548" s="450"/>
    </row>
    <row r="33549" spans="6:6" x14ac:dyDescent="0.2">
      <c r="F33549" s="450"/>
    </row>
    <row r="33550" spans="6:6" x14ac:dyDescent="0.2">
      <c r="F33550" s="450"/>
    </row>
    <row r="33551" spans="6:6" x14ac:dyDescent="0.2">
      <c r="F33551" s="450"/>
    </row>
    <row r="33552" spans="6:6" x14ac:dyDescent="0.2">
      <c r="F33552" s="450"/>
    </row>
    <row r="33553" spans="6:6" x14ac:dyDescent="0.2">
      <c r="F33553" s="450"/>
    </row>
    <row r="33554" spans="6:6" x14ac:dyDescent="0.2">
      <c r="F33554" s="450"/>
    </row>
    <row r="33555" spans="6:6" x14ac:dyDescent="0.2">
      <c r="F33555" s="450"/>
    </row>
    <row r="33556" spans="6:6" x14ac:dyDescent="0.2">
      <c r="F33556" s="450"/>
    </row>
    <row r="33557" spans="6:6" x14ac:dyDescent="0.2">
      <c r="F33557" s="450"/>
    </row>
    <row r="33558" spans="6:6" x14ac:dyDescent="0.2">
      <c r="F33558" s="450"/>
    </row>
    <row r="33559" spans="6:6" x14ac:dyDescent="0.2">
      <c r="F33559" s="450"/>
    </row>
    <row r="33560" spans="6:6" x14ac:dyDescent="0.2">
      <c r="F33560" s="450"/>
    </row>
    <row r="33561" spans="6:6" x14ac:dyDescent="0.2">
      <c r="F33561" s="450"/>
    </row>
    <row r="33562" spans="6:6" x14ac:dyDescent="0.2">
      <c r="F33562" s="450"/>
    </row>
    <row r="33563" spans="6:6" x14ac:dyDescent="0.2">
      <c r="F33563" s="450"/>
    </row>
    <row r="33564" spans="6:6" x14ac:dyDescent="0.2">
      <c r="F33564" s="450"/>
    </row>
    <row r="33565" spans="6:6" x14ac:dyDescent="0.2">
      <c r="F33565" s="450"/>
    </row>
    <row r="33566" spans="6:6" x14ac:dyDescent="0.2">
      <c r="F33566" s="450"/>
    </row>
    <row r="33567" spans="6:6" x14ac:dyDescent="0.2">
      <c r="F33567" s="450"/>
    </row>
    <row r="33568" spans="6:6" x14ac:dyDescent="0.2">
      <c r="F33568" s="450"/>
    </row>
    <row r="33569" spans="6:6" x14ac:dyDescent="0.2">
      <c r="F33569" s="450"/>
    </row>
    <row r="33570" spans="6:6" x14ac:dyDescent="0.2">
      <c r="F33570" s="450"/>
    </row>
    <row r="33571" spans="6:6" x14ac:dyDescent="0.2">
      <c r="F33571" s="450"/>
    </row>
    <row r="33572" spans="6:6" x14ac:dyDescent="0.2">
      <c r="F33572" s="450"/>
    </row>
    <row r="33573" spans="6:6" x14ac:dyDescent="0.2">
      <c r="F33573" s="450"/>
    </row>
    <row r="33574" spans="6:6" x14ac:dyDescent="0.2">
      <c r="F33574" s="450"/>
    </row>
    <row r="33575" spans="6:6" x14ac:dyDescent="0.2">
      <c r="F33575" s="450"/>
    </row>
    <row r="33576" spans="6:6" x14ac:dyDescent="0.2">
      <c r="F33576" s="450"/>
    </row>
    <row r="33577" spans="6:6" x14ac:dyDescent="0.2">
      <c r="F33577" s="450"/>
    </row>
    <row r="33578" spans="6:6" x14ac:dyDescent="0.2">
      <c r="F33578" s="450"/>
    </row>
    <row r="33579" spans="6:6" x14ac:dyDescent="0.2">
      <c r="F33579" s="450"/>
    </row>
    <row r="33580" spans="6:6" x14ac:dyDescent="0.2">
      <c r="F33580" s="450"/>
    </row>
    <row r="33581" spans="6:6" x14ac:dyDescent="0.2">
      <c r="F33581" s="450"/>
    </row>
    <row r="33582" spans="6:6" x14ac:dyDescent="0.2">
      <c r="F33582" s="450"/>
    </row>
    <row r="33583" spans="6:6" x14ac:dyDescent="0.2">
      <c r="F33583" s="450"/>
    </row>
    <row r="33584" spans="6:6" x14ac:dyDescent="0.2">
      <c r="F33584" s="450"/>
    </row>
    <row r="33585" spans="6:6" x14ac:dyDescent="0.2">
      <c r="F33585" s="450"/>
    </row>
    <row r="33586" spans="6:6" x14ac:dyDescent="0.2">
      <c r="F33586" s="450"/>
    </row>
    <row r="33587" spans="6:6" x14ac:dyDescent="0.2">
      <c r="F33587" s="450"/>
    </row>
    <row r="33588" spans="6:6" x14ac:dyDescent="0.2">
      <c r="F33588" s="450"/>
    </row>
    <row r="33589" spans="6:6" x14ac:dyDescent="0.2">
      <c r="F33589" s="450"/>
    </row>
    <row r="33590" spans="6:6" x14ac:dyDescent="0.2">
      <c r="F33590" s="450"/>
    </row>
    <row r="33591" spans="6:6" x14ac:dyDescent="0.2">
      <c r="F33591" s="450"/>
    </row>
    <row r="33592" spans="6:6" x14ac:dyDescent="0.2">
      <c r="F33592" s="450"/>
    </row>
    <row r="33593" spans="6:6" x14ac:dyDescent="0.2">
      <c r="F33593" s="450"/>
    </row>
    <row r="33594" spans="6:6" x14ac:dyDescent="0.2">
      <c r="F33594" s="450"/>
    </row>
    <row r="33595" spans="6:6" x14ac:dyDescent="0.2">
      <c r="F33595" s="450"/>
    </row>
    <row r="33596" spans="6:6" x14ac:dyDescent="0.2">
      <c r="F33596" s="450"/>
    </row>
    <row r="33597" spans="6:6" x14ac:dyDescent="0.2">
      <c r="F33597" s="450"/>
    </row>
    <row r="33598" spans="6:6" x14ac:dyDescent="0.2">
      <c r="F33598" s="450"/>
    </row>
    <row r="33599" spans="6:6" x14ac:dyDescent="0.2">
      <c r="F33599" s="450"/>
    </row>
    <row r="33600" spans="6:6" x14ac:dyDescent="0.2">
      <c r="F33600" s="450"/>
    </row>
    <row r="33601" spans="6:6" x14ac:dyDescent="0.2">
      <c r="F33601" s="450"/>
    </row>
    <row r="33602" spans="6:6" x14ac:dyDescent="0.2">
      <c r="F33602" s="450"/>
    </row>
    <row r="33603" spans="6:6" x14ac:dyDescent="0.2">
      <c r="F33603" s="450"/>
    </row>
    <row r="33604" spans="6:6" x14ac:dyDescent="0.2">
      <c r="F33604" s="450"/>
    </row>
    <row r="33605" spans="6:6" x14ac:dyDescent="0.2">
      <c r="F33605" s="450"/>
    </row>
    <row r="33606" spans="6:6" x14ac:dyDescent="0.2">
      <c r="F33606" s="450"/>
    </row>
    <row r="33607" spans="6:6" x14ac:dyDescent="0.2">
      <c r="F33607" s="450"/>
    </row>
    <row r="33608" spans="6:6" x14ac:dyDescent="0.2">
      <c r="F33608" s="450"/>
    </row>
    <row r="33609" spans="6:6" x14ac:dyDescent="0.2">
      <c r="F33609" s="450"/>
    </row>
    <row r="33610" spans="6:6" x14ac:dyDescent="0.2">
      <c r="F33610" s="450"/>
    </row>
    <row r="33611" spans="6:6" x14ac:dyDescent="0.2">
      <c r="F33611" s="450"/>
    </row>
    <row r="33612" spans="6:6" x14ac:dyDescent="0.2">
      <c r="F33612" s="450"/>
    </row>
    <row r="33613" spans="6:6" x14ac:dyDescent="0.2">
      <c r="F33613" s="450"/>
    </row>
    <row r="33614" spans="6:6" x14ac:dyDescent="0.2">
      <c r="F33614" s="450"/>
    </row>
    <row r="33615" spans="6:6" x14ac:dyDescent="0.2">
      <c r="F33615" s="450"/>
    </row>
    <row r="33616" spans="6:6" x14ac:dyDescent="0.2">
      <c r="F33616" s="450"/>
    </row>
    <row r="33617" spans="6:6" x14ac:dyDescent="0.2">
      <c r="F33617" s="450"/>
    </row>
    <row r="33618" spans="6:6" x14ac:dyDescent="0.2">
      <c r="F33618" s="450"/>
    </row>
    <row r="33619" spans="6:6" x14ac:dyDescent="0.2">
      <c r="F33619" s="450"/>
    </row>
    <row r="33620" spans="6:6" x14ac:dyDescent="0.2">
      <c r="F33620" s="450"/>
    </row>
    <row r="33621" spans="6:6" x14ac:dyDescent="0.2">
      <c r="F33621" s="450"/>
    </row>
    <row r="33622" spans="6:6" x14ac:dyDescent="0.2">
      <c r="F33622" s="450"/>
    </row>
    <row r="33623" spans="6:6" x14ac:dyDescent="0.2">
      <c r="F33623" s="450"/>
    </row>
    <row r="33624" spans="6:6" x14ac:dyDescent="0.2">
      <c r="F33624" s="450"/>
    </row>
    <row r="33625" spans="6:6" x14ac:dyDescent="0.2">
      <c r="F33625" s="450"/>
    </row>
    <row r="33626" spans="6:6" x14ac:dyDescent="0.2">
      <c r="F33626" s="450"/>
    </row>
    <row r="33627" spans="6:6" x14ac:dyDescent="0.2">
      <c r="F33627" s="450"/>
    </row>
    <row r="33628" spans="6:6" x14ac:dyDescent="0.2">
      <c r="F33628" s="450"/>
    </row>
    <row r="33629" spans="6:6" x14ac:dyDescent="0.2">
      <c r="F33629" s="450"/>
    </row>
    <row r="33630" spans="6:6" x14ac:dyDescent="0.2">
      <c r="F33630" s="450"/>
    </row>
    <row r="33631" spans="6:6" x14ac:dyDescent="0.2">
      <c r="F33631" s="450"/>
    </row>
    <row r="33632" spans="6:6" x14ac:dyDescent="0.2">
      <c r="F33632" s="450"/>
    </row>
    <row r="33633" spans="6:6" x14ac:dyDescent="0.2">
      <c r="F33633" s="450"/>
    </row>
    <row r="33634" spans="6:6" x14ac:dyDescent="0.2">
      <c r="F33634" s="450"/>
    </row>
    <row r="33635" spans="6:6" x14ac:dyDescent="0.2">
      <c r="F33635" s="450"/>
    </row>
    <row r="33636" spans="6:6" x14ac:dyDescent="0.2">
      <c r="F33636" s="450"/>
    </row>
    <row r="33637" spans="6:6" x14ac:dyDescent="0.2">
      <c r="F33637" s="450"/>
    </row>
    <row r="33638" spans="6:6" x14ac:dyDescent="0.2">
      <c r="F33638" s="450"/>
    </row>
    <row r="33639" spans="6:6" x14ac:dyDescent="0.2">
      <c r="F33639" s="450"/>
    </row>
    <row r="33640" spans="6:6" x14ac:dyDescent="0.2">
      <c r="F33640" s="450"/>
    </row>
    <row r="33641" spans="6:6" x14ac:dyDescent="0.2">
      <c r="F33641" s="450"/>
    </row>
    <row r="33642" spans="6:6" x14ac:dyDescent="0.2">
      <c r="F33642" s="450"/>
    </row>
    <row r="33643" spans="6:6" x14ac:dyDescent="0.2">
      <c r="F33643" s="450"/>
    </row>
    <row r="33644" spans="6:6" x14ac:dyDescent="0.2">
      <c r="F33644" s="450"/>
    </row>
    <row r="33645" spans="6:6" x14ac:dyDescent="0.2">
      <c r="F33645" s="450"/>
    </row>
    <row r="33646" spans="6:6" x14ac:dyDescent="0.2">
      <c r="F33646" s="450"/>
    </row>
    <row r="33647" spans="6:6" x14ac:dyDescent="0.2">
      <c r="F33647" s="450"/>
    </row>
    <row r="33648" spans="6:6" x14ac:dyDescent="0.2">
      <c r="F33648" s="450"/>
    </row>
    <row r="33649" spans="6:6" x14ac:dyDescent="0.2">
      <c r="F33649" s="450"/>
    </row>
    <row r="33650" spans="6:6" x14ac:dyDescent="0.2">
      <c r="F33650" s="450"/>
    </row>
    <row r="33651" spans="6:6" x14ac:dyDescent="0.2">
      <c r="F33651" s="450"/>
    </row>
    <row r="33652" spans="6:6" x14ac:dyDescent="0.2">
      <c r="F33652" s="450"/>
    </row>
    <row r="33653" spans="6:6" x14ac:dyDescent="0.2">
      <c r="F33653" s="450"/>
    </row>
    <row r="33654" spans="6:6" x14ac:dyDescent="0.2">
      <c r="F33654" s="450"/>
    </row>
    <row r="33655" spans="6:6" x14ac:dyDescent="0.2">
      <c r="F33655" s="450"/>
    </row>
    <row r="33656" spans="6:6" x14ac:dyDescent="0.2">
      <c r="F33656" s="450"/>
    </row>
    <row r="33657" spans="6:6" x14ac:dyDescent="0.2">
      <c r="F33657" s="450"/>
    </row>
    <row r="33658" spans="6:6" x14ac:dyDescent="0.2">
      <c r="F33658" s="450"/>
    </row>
    <row r="33659" spans="6:6" x14ac:dyDescent="0.2">
      <c r="F33659" s="450"/>
    </row>
    <row r="33660" spans="6:6" x14ac:dyDescent="0.2">
      <c r="F33660" s="450"/>
    </row>
    <row r="33661" spans="6:6" x14ac:dyDescent="0.2">
      <c r="F33661" s="450"/>
    </row>
    <row r="33662" spans="6:6" x14ac:dyDescent="0.2">
      <c r="F33662" s="450"/>
    </row>
    <row r="33663" spans="6:6" x14ac:dyDescent="0.2">
      <c r="F33663" s="450"/>
    </row>
    <row r="33664" spans="6:6" x14ac:dyDescent="0.2">
      <c r="F33664" s="450"/>
    </row>
    <row r="33665" spans="6:6" x14ac:dyDescent="0.2">
      <c r="F33665" s="450"/>
    </row>
    <row r="33666" spans="6:6" x14ac:dyDescent="0.2">
      <c r="F33666" s="450"/>
    </row>
    <row r="33667" spans="6:6" x14ac:dyDescent="0.2">
      <c r="F33667" s="450"/>
    </row>
    <row r="33668" spans="6:6" x14ac:dyDescent="0.2">
      <c r="F33668" s="450"/>
    </row>
    <row r="33669" spans="6:6" x14ac:dyDescent="0.2">
      <c r="F33669" s="450"/>
    </row>
    <row r="33670" spans="6:6" x14ac:dyDescent="0.2">
      <c r="F33670" s="450"/>
    </row>
    <row r="33671" spans="6:6" x14ac:dyDescent="0.2">
      <c r="F33671" s="450"/>
    </row>
    <row r="33672" spans="6:6" x14ac:dyDescent="0.2">
      <c r="F33672" s="450"/>
    </row>
    <row r="33673" spans="6:6" x14ac:dyDescent="0.2">
      <c r="F33673" s="450"/>
    </row>
    <row r="33674" spans="6:6" x14ac:dyDescent="0.2">
      <c r="F33674" s="450"/>
    </row>
    <row r="33675" spans="6:6" x14ac:dyDescent="0.2">
      <c r="F33675" s="450"/>
    </row>
    <row r="33676" spans="6:6" x14ac:dyDescent="0.2">
      <c r="F33676" s="450"/>
    </row>
    <row r="33677" spans="6:6" x14ac:dyDescent="0.2">
      <c r="F33677" s="450"/>
    </row>
    <row r="33678" spans="6:6" x14ac:dyDescent="0.2">
      <c r="F33678" s="450"/>
    </row>
    <row r="33679" spans="6:6" x14ac:dyDescent="0.2">
      <c r="F33679" s="450"/>
    </row>
    <row r="33680" spans="6:6" x14ac:dyDescent="0.2">
      <c r="F33680" s="450"/>
    </row>
    <row r="33681" spans="6:6" x14ac:dyDescent="0.2">
      <c r="F33681" s="450"/>
    </row>
    <row r="33682" spans="6:6" x14ac:dyDescent="0.2">
      <c r="F33682" s="450"/>
    </row>
    <row r="33683" spans="6:6" x14ac:dyDescent="0.2">
      <c r="F33683" s="450"/>
    </row>
    <row r="33684" spans="6:6" x14ac:dyDescent="0.2">
      <c r="F33684" s="450"/>
    </row>
    <row r="33685" spans="6:6" x14ac:dyDescent="0.2">
      <c r="F33685" s="450"/>
    </row>
    <row r="33686" spans="6:6" x14ac:dyDescent="0.2">
      <c r="F33686" s="450"/>
    </row>
    <row r="33687" spans="6:6" x14ac:dyDescent="0.2">
      <c r="F33687" s="450"/>
    </row>
    <row r="33688" spans="6:6" x14ac:dyDescent="0.2">
      <c r="F33688" s="450"/>
    </row>
    <row r="33689" spans="6:6" x14ac:dyDescent="0.2">
      <c r="F33689" s="450"/>
    </row>
    <row r="33690" spans="6:6" x14ac:dyDescent="0.2">
      <c r="F33690" s="450"/>
    </row>
    <row r="33691" spans="6:6" x14ac:dyDescent="0.2">
      <c r="F33691" s="450"/>
    </row>
    <row r="33692" spans="6:6" x14ac:dyDescent="0.2">
      <c r="F33692" s="450"/>
    </row>
    <row r="33693" spans="6:6" x14ac:dyDescent="0.2">
      <c r="F33693" s="450"/>
    </row>
    <row r="33694" spans="6:6" x14ac:dyDescent="0.2">
      <c r="F33694" s="450"/>
    </row>
    <row r="33695" spans="6:6" x14ac:dyDescent="0.2">
      <c r="F33695" s="450"/>
    </row>
    <row r="33696" spans="6:6" x14ac:dyDescent="0.2">
      <c r="F33696" s="450"/>
    </row>
    <row r="33697" spans="6:6" x14ac:dyDescent="0.2">
      <c r="F33697" s="450"/>
    </row>
    <row r="33698" spans="6:6" x14ac:dyDescent="0.2">
      <c r="F33698" s="450"/>
    </row>
    <row r="33699" spans="6:6" x14ac:dyDescent="0.2">
      <c r="F33699" s="450"/>
    </row>
    <row r="33700" spans="6:6" x14ac:dyDescent="0.2">
      <c r="F33700" s="450"/>
    </row>
    <row r="33701" spans="6:6" x14ac:dyDescent="0.2">
      <c r="F33701" s="450"/>
    </row>
    <row r="33702" spans="6:6" x14ac:dyDescent="0.2">
      <c r="F33702" s="450"/>
    </row>
    <row r="33703" spans="6:6" x14ac:dyDescent="0.2">
      <c r="F33703" s="450"/>
    </row>
    <row r="33704" spans="6:6" x14ac:dyDescent="0.2">
      <c r="F33704" s="450"/>
    </row>
    <row r="33705" spans="6:6" x14ac:dyDescent="0.2">
      <c r="F33705" s="450"/>
    </row>
    <row r="33706" spans="6:6" x14ac:dyDescent="0.2">
      <c r="F33706" s="450"/>
    </row>
    <row r="33707" spans="6:6" x14ac:dyDescent="0.2">
      <c r="F33707" s="450"/>
    </row>
    <row r="33708" spans="6:6" x14ac:dyDescent="0.2">
      <c r="F33708" s="450"/>
    </row>
    <row r="33709" spans="6:6" x14ac:dyDescent="0.2">
      <c r="F33709" s="450"/>
    </row>
    <row r="33710" spans="6:6" x14ac:dyDescent="0.2">
      <c r="F33710" s="450"/>
    </row>
    <row r="33711" spans="6:6" x14ac:dyDescent="0.2">
      <c r="F33711" s="450"/>
    </row>
    <row r="33712" spans="6:6" x14ac:dyDescent="0.2">
      <c r="F33712" s="450"/>
    </row>
    <row r="33713" spans="6:6" x14ac:dyDescent="0.2">
      <c r="F33713" s="450"/>
    </row>
    <row r="33714" spans="6:6" x14ac:dyDescent="0.2">
      <c r="F33714" s="450"/>
    </row>
    <row r="33715" spans="6:6" x14ac:dyDescent="0.2">
      <c r="F33715" s="450"/>
    </row>
    <row r="33716" spans="6:6" x14ac:dyDescent="0.2">
      <c r="F33716" s="450"/>
    </row>
    <row r="33717" spans="6:6" x14ac:dyDescent="0.2">
      <c r="F33717" s="450"/>
    </row>
    <row r="33718" spans="6:6" x14ac:dyDescent="0.2">
      <c r="F33718" s="450"/>
    </row>
    <row r="33719" spans="6:6" x14ac:dyDescent="0.2">
      <c r="F33719" s="450"/>
    </row>
    <row r="33720" spans="6:6" x14ac:dyDescent="0.2">
      <c r="F33720" s="450"/>
    </row>
    <row r="33721" spans="6:6" x14ac:dyDescent="0.2">
      <c r="F33721" s="450"/>
    </row>
    <row r="33722" spans="6:6" x14ac:dyDescent="0.2">
      <c r="F33722" s="450"/>
    </row>
    <row r="33723" spans="6:6" x14ac:dyDescent="0.2">
      <c r="F33723" s="450"/>
    </row>
    <row r="33724" spans="6:6" x14ac:dyDescent="0.2">
      <c r="F33724" s="450"/>
    </row>
    <row r="33725" spans="6:6" x14ac:dyDescent="0.2">
      <c r="F33725" s="450"/>
    </row>
    <row r="33726" spans="6:6" x14ac:dyDescent="0.2">
      <c r="F33726" s="450"/>
    </row>
    <row r="33727" spans="6:6" x14ac:dyDescent="0.2">
      <c r="F33727" s="450"/>
    </row>
    <row r="33728" spans="6:6" x14ac:dyDescent="0.2">
      <c r="F33728" s="450"/>
    </row>
    <row r="33729" spans="6:6" x14ac:dyDescent="0.2">
      <c r="F33729" s="450"/>
    </row>
    <row r="33730" spans="6:6" x14ac:dyDescent="0.2">
      <c r="F33730" s="450"/>
    </row>
    <row r="33731" spans="6:6" x14ac:dyDescent="0.2">
      <c r="F33731" s="450"/>
    </row>
    <row r="33732" spans="6:6" x14ac:dyDescent="0.2">
      <c r="F33732" s="450"/>
    </row>
    <row r="33733" spans="6:6" x14ac:dyDescent="0.2">
      <c r="F33733" s="450"/>
    </row>
    <row r="33734" spans="6:6" x14ac:dyDescent="0.2">
      <c r="F33734" s="450"/>
    </row>
    <row r="33735" spans="6:6" x14ac:dyDescent="0.2">
      <c r="F33735" s="450"/>
    </row>
    <row r="33736" spans="6:6" x14ac:dyDescent="0.2">
      <c r="F33736" s="450"/>
    </row>
    <row r="33737" spans="6:6" x14ac:dyDescent="0.2">
      <c r="F33737" s="450"/>
    </row>
    <row r="33738" spans="6:6" x14ac:dyDescent="0.2">
      <c r="F33738" s="450"/>
    </row>
    <row r="33739" spans="6:6" x14ac:dyDescent="0.2">
      <c r="F33739" s="450"/>
    </row>
    <row r="33740" spans="6:6" x14ac:dyDescent="0.2">
      <c r="F33740" s="450"/>
    </row>
    <row r="33741" spans="6:6" x14ac:dyDescent="0.2">
      <c r="F33741" s="450"/>
    </row>
    <row r="33742" spans="6:6" x14ac:dyDescent="0.2">
      <c r="F33742" s="450"/>
    </row>
    <row r="33743" spans="6:6" x14ac:dyDescent="0.2">
      <c r="F33743" s="450"/>
    </row>
    <row r="33744" spans="6:6" x14ac:dyDescent="0.2">
      <c r="F33744" s="450"/>
    </row>
    <row r="33745" spans="6:6" x14ac:dyDescent="0.2">
      <c r="F33745" s="450"/>
    </row>
    <row r="33746" spans="6:6" x14ac:dyDescent="0.2">
      <c r="F33746" s="450"/>
    </row>
    <row r="33747" spans="6:6" x14ac:dyDescent="0.2">
      <c r="F33747" s="450"/>
    </row>
    <row r="33748" spans="6:6" x14ac:dyDescent="0.2">
      <c r="F33748" s="450"/>
    </row>
    <row r="33749" spans="6:6" x14ac:dyDescent="0.2">
      <c r="F33749" s="450"/>
    </row>
    <row r="33750" spans="6:6" x14ac:dyDescent="0.2">
      <c r="F33750" s="450"/>
    </row>
    <row r="33751" spans="6:6" x14ac:dyDescent="0.2">
      <c r="F33751" s="450"/>
    </row>
    <row r="33752" spans="6:6" x14ac:dyDescent="0.2">
      <c r="F33752" s="450"/>
    </row>
    <row r="33753" spans="6:6" x14ac:dyDescent="0.2">
      <c r="F33753" s="450"/>
    </row>
    <row r="33754" spans="6:6" x14ac:dyDescent="0.2">
      <c r="F33754" s="450"/>
    </row>
    <row r="33755" spans="6:6" x14ac:dyDescent="0.2">
      <c r="F33755" s="450"/>
    </row>
    <row r="33756" spans="6:6" x14ac:dyDescent="0.2">
      <c r="F33756" s="450"/>
    </row>
    <row r="33757" spans="6:6" x14ac:dyDescent="0.2">
      <c r="F33757" s="450"/>
    </row>
    <row r="33758" spans="6:6" x14ac:dyDescent="0.2">
      <c r="F33758" s="450"/>
    </row>
    <row r="33759" spans="6:6" x14ac:dyDescent="0.2">
      <c r="F33759" s="450"/>
    </row>
    <row r="33760" spans="6:6" x14ac:dyDescent="0.2">
      <c r="F33760" s="450"/>
    </row>
    <row r="33761" spans="6:6" x14ac:dyDescent="0.2">
      <c r="F33761" s="450"/>
    </row>
    <row r="33762" spans="6:6" x14ac:dyDescent="0.2">
      <c r="F33762" s="450"/>
    </row>
    <row r="33763" spans="6:6" x14ac:dyDescent="0.2">
      <c r="F33763" s="450"/>
    </row>
    <row r="33764" spans="6:6" x14ac:dyDescent="0.2">
      <c r="F33764" s="450"/>
    </row>
    <row r="33765" spans="6:6" x14ac:dyDescent="0.2">
      <c r="F33765" s="450"/>
    </row>
    <row r="33766" spans="6:6" x14ac:dyDescent="0.2">
      <c r="F33766" s="450"/>
    </row>
    <row r="33767" spans="6:6" x14ac:dyDescent="0.2">
      <c r="F33767" s="450"/>
    </row>
    <row r="33768" spans="6:6" x14ac:dyDescent="0.2">
      <c r="F33768" s="450"/>
    </row>
    <row r="33769" spans="6:6" x14ac:dyDescent="0.2">
      <c r="F33769" s="450"/>
    </row>
    <row r="33770" spans="6:6" x14ac:dyDescent="0.2">
      <c r="F33770" s="450"/>
    </row>
    <row r="33771" spans="6:6" x14ac:dyDescent="0.2">
      <c r="F33771" s="450"/>
    </row>
    <row r="33772" spans="6:6" x14ac:dyDescent="0.2">
      <c r="F33772" s="450"/>
    </row>
    <row r="33773" spans="6:6" x14ac:dyDescent="0.2">
      <c r="F33773" s="450"/>
    </row>
    <row r="33774" spans="6:6" x14ac:dyDescent="0.2">
      <c r="F33774" s="450"/>
    </row>
    <row r="33775" spans="6:6" x14ac:dyDescent="0.2">
      <c r="F33775" s="450"/>
    </row>
    <row r="33776" spans="6:6" x14ac:dyDescent="0.2">
      <c r="F33776" s="450"/>
    </row>
    <row r="33777" spans="6:6" x14ac:dyDescent="0.2">
      <c r="F33777" s="450"/>
    </row>
    <row r="33778" spans="6:6" x14ac:dyDescent="0.2">
      <c r="F33778" s="450"/>
    </row>
    <row r="33779" spans="6:6" x14ac:dyDescent="0.2">
      <c r="F33779" s="450"/>
    </row>
    <row r="33780" spans="6:6" x14ac:dyDescent="0.2">
      <c r="F33780" s="450"/>
    </row>
    <row r="33781" spans="6:6" x14ac:dyDescent="0.2">
      <c r="F33781" s="450"/>
    </row>
    <row r="33782" spans="6:6" x14ac:dyDescent="0.2">
      <c r="F33782" s="450"/>
    </row>
    <row r="33783" spans="6:6" x14ac:dyDescent="0.2">
      <c r="F33783" s="450"/>
    </row>
    <row r="33784" spans="6:6" x14ac:dyDescent="0.2">
      <c r="F33784" s="450"/>
    </row>
    <row r="33785" spans="6:6" x14ac:dyDescent="0.2">
      <c r="F33785" s="450"/>
    </row>
    <row r="33786" spans="6:6" x14ac:dyDescent="0.2">
      <c r="F33786" s="450"/>
    </row>
    <row r="33787" spans="6:6" x14ac:dyDescent="0.2">
      <c r="F33787" s="450"/>
    </row>
    <row r="33788" spans="6:6" x14ac:dyDescent="0.2">
      <c r="F33788" s="450"/>
    </row>
    <row r="33789" spans="6:6" x14ac:dyDescent="0.2">
      <c r="F33789" s="450"/>
    </row>
    <row r="33790" spans="6:6" x14ac:dyDescent="0.2">
      <c r="F33790" s="450"/>
    </row>
    <row r="33791" spans="6:6" x14ac:dyDescent="0.2">
      <c r="F33791" s="450"/>
    </row>
    <row r="33792" spans="6:6" x14ac:dyDescent="0.2">
      <c r="F33792" s="450"/>
    </row>
    <row r="33793" spans="6:6" x14ac:dyDescent="0.2">
      <c r="F33793" s="450"/>
    </row>
    <row r="33794" spans="6:6" x14ac:dyDescent="0.2">
      <c r="F33794" s="450"/>
    </row>
    <row r="33795" spans="6:6" x14ac:dyDescent="0.2">
      <c r="F33795" s="450"/>
    </row>
    <row r="33796" spans="6:6" x14ac:dyDescent="0.2">
      <c r="F33796" s="450"/>
    </row>
    <row r="33797" spans="6:6" x14ac:dyDescent="0.2">
      <c r="F33797" s="450"/>
    </row>
    <row r="33798" spans="6:6" x14ac:dyDescent="0.2">
      <c r="F33798" s="450"/>
    </row>
    <row r="33799" spans="6:6" x14ac:dyDescent="0.2">
      <c r="F33799" s="450"/>
    </row>
    <row r="33800" spans="6:6" x14ac:dyDescent="0.2">
      <c r="F33800" s="450"/>
    </row>
    <row r="33801" spans="6:6" x14ac:dyDescent="0.2">
      <c r="F33801" s="450"/>
    </row>
    <row r="33802" spans="6:6" x14ac:dyDescent="0.2">
      <c r="F33802" s="450"/>
    </row>
    <row r="33803" spans="6:6" x14ac:dyDescent="0.2">
      <c r="F33803" s="450"/>
    </row>
    <row r="33804" spans="6:6" x14ac:dyDescent="0.2">
      <c r="F33804" s="450"/>
    </row>
    <row r="33805" spans="6:6" x14ac:dyDescent="0.2">
      <c r="F33805" s="450"/>
    </row>
    <row r="33806" spans="6:6" x14ac:dyDescent="0.2">
      <c r="F33806" s="450"/>
    </row>
    <row r="33807" spans="6:6" x14ac:dyDescent="0.2">
      <c r="F33807" s="450"/>
    </row>
    <row r="33808" spans="6:6" x14ac:dyDescent="0.2">
      <c r="F33808" s="450"/>
    </row>
    <row r="33809" spans="6:6" x14ac:dyDescent="0.2">
      <c r="F33809" s="450"/>
    </row>
    <row r="33810" spans="6:6" x14ac:dyDescent="0.2">
      <c r="F33810" s="450"/>
    </row>
    <row r="33811" spans="6:6" x14ac:dyDescent="0.2">
      <c r="F33811" s="450"/>
    </row>
    <row r="33812" spans="6:6" x14ac:dyDescent="0.2">
      <c r="F33812" s="450"/>
    </row>
    <row r="33813" spans="6:6" x14ac:dyDescent="0.2">
      <c r="F33813" s="450"/>
    </row>
    <row r="33814" spans="6:6" x14ac:dyDescent="0.2">
      <c r="F33814" s="450"/>
    </row>
    <row r="33815" spans="6:6" x14ac:dyDescent="0.2">
      <c r="F33815" s="450"/>
    </row>
    <row r="33816" spans="6:6" x14ac:dyDescent="0.2">
      <c r="F33816" s="450"/>
    </row>
    <row r="33817" spans="6:6" x14ac:dyDescent="0.2">
      <c r="F33817" s="450"/>
    </row>
    <row r="33818" spans="6:6" x14ac:dyDescent="0.2">
      <c r="F33818" s="450"/>
    </row>
    <row r="33819" spans="6:6" x14ac:dyDescent="0.2">
      <c r="F33819" s="450"/>
    </row>
    <row r="33820" spans="6:6" x14ac:dyDescent="0.2">
      <c r="F33820" s="450"/>
    </row>
    <row r="33821" spans="6:6" x14ac:dyDescent="0.2">
      <c r="F33821" s="450"/>
    </row>
    <row r="33822" spans="6:6" x14ac:dyDescent="0.2">
      <c r="F33822" s="450"/>
    </row>
    <row r="33823" spans="6:6" x14ac:dyDescent="0.2">
      <c r="F33823" s="450"/>
    </row>
    <row r="33824" spans="6:6" x14ac:dyDescent="0.2">
      <c r="F33824" s="450"/>
    </row>
    <row r="33825" spans="6:6" x14ac:dyDescent="0.2">
      <c r="F33825" s="450"/>
    </row>
    <row r="33826" spans="6:6" x14ac:dyDescent="0.2">
      <c r="F33826" s="450"/>
    </row>
    <row r="33827" spans="6:6" x14ac:dyDescent="0.2">
      <c r="F33827" s="450"/>
    </row>
    <row r="33828" spans="6:6" x14ac:dyDescent="0.2">
      <c r="F33828" s="450"/>
    </row>
    <row r="33829" spans="6:6" x14ac:dyDescent="0.2">
      <c r="F33829" s="450"/>
    </row>
    <row r="33830" spans="6:6" x14ac:dyDescent="0.2">
      <c r="F33830" s="450"/>
    </row>
    <row r="33831" spans="6:6" x14ac:dyDescent="0.2">
      <c r="F33831" s="450"/>
    </row>
    <row r="33832" spans="6:6" x14ac:dyDescent="0.2">
      <c r="F33832" s="450"/>
    </row>
    <row r="33833" spans="6:6" x14ac:dyDescent="0.2">
      <c r="F33833" s="450"/>
    </row>
    <row r="33834" spans="6:6" x14ac:dyDescent="0.2">
      <c r="F33834" s="450"/>
    </row>
    <row r="33835" spans="6:6" x14ac:dyDescent="0.2">
      <c r="F33835" s="450"/>
    </row>
    <row r="33836" spans="6:6" x14ac:dyDescent="0.2">
      <c r="F33836" s="450"/>
    </row>
    <row r="33837" spans="6:6" x14ac:dyDescent="0.2">
      <c r="F33837" s="450"/>
    </row>
    <row r="33838" spans="6:6" x14ac:dyDescent="0.2">
      <c r="F33838" s="450"/>
    </row>
    <row r="33839" spans="6:6" x14ac:dyDescent="0.2">
      <c r="F33839" s="450"/>
    </row>
    <row r="33840" spans="6:6" x14ac:dyDescent="0.2">
      <c r="F33840" s="450"/>
    </row>
    <row r="33841" spans="6:6" x14ac:dyDescent="0.2">
      <c r="F33841" s="450"/>
    </row>
    <row r="33842" spans="6:6" x14ac:dyDescent="0.2">
      <c r="F33842" s="450"/>
    </row>
    <row r="33843" spans="6:6" x14ac:dyDescent="0.2">
      <c r="F33843" s="450"/>
    </row>
    <row r="33844" spans="6:6" x14ac:dyDescent="0.2">
      <c r="F33844" s="450"/>
    </row>
    <row r="33845" spans="6:6" x14ac:dyDescent="0.2">
      <c r="F33845" s="450"/>
    </row>
    <row r="33846" spans="6:6" x14ac:dyDescent="0.2">
      <c r="F33846" s="450"/>
    </row>
    <row r="33847" spans="6:6" x14ac:dyDescent="0.2">
      <c r="F33847" s="450"/>
    </row>
    <row r="33848" spans="6:6" x14ac:dyDescent="0.2">
      <c r="F33848" s="450"/>
    </row>
    <row r="33849" spans="6:6" x14ac:dyDescent="0.2">
      <c r="F33849" s="450"/>
    </row>
    <row r="33850" spans="6:6" x14ac:dyDescent="0.2">
      <c r="F33850" s="450"/>
    </row>
    <row r="33851" spans="6:6" x14ac:dyDescent="0.2">
      <c r="F33851" s="450"/>
    </row>
    <row r="33852" spans="6:6" x14ac:dyDescent="0.2">
      <c r="F33852" s="450"/>
    </row>
    <row r="33853" spans="6:6" x14ac:dyDescent="0.2">
      <c r="F33853" s="450"/>
    </row>
    <row r="33854" spans="6:6" x14ac:dyDescent="0.2">
      <c r="F33854" s="450"/>
    </row>
    <row r="33855" spans="6:6" x14ac:dyDescent="0.2">
      <c r="F33855" s="450"/>
    </row>
    <row r="33856" spans="6:6" x14ac:dyDescent="0.2">
      <c r="F33856" s="450"/>
    </row>
    <row r="33857" spans="6:6" x14ac:dyDescent="0.2">
      <c r="F33857" s="450"/>
    </row>
    <row r="33858" spans="6:6" x14ac:dyDescent="0.2">
      <c r="F33858" s="450"/>
    </row>
    <row r="33859" spans="6:6" x14ac:dyDescent="0.2">
      <c r="F33859" s="450"/>
    </row>
    <row r="33860" spans="6:6" x14ac:dyDescent="0.2">
      <c r="F33860" s="450"/>
    </row>
    <row r="33861" spans="6:6" x14ac:dyDescent="0.2">
      <c r="F33861" s="450"/>
    </row>
    <row r="33862" spans="6:6" x14ac:dyDescent="0.2">
      <c r="F33862" s="450"/>
    </row>
    <row r="33863" spans="6:6" x14ac:dyDescent="0.2">
      <c r="F33863" s="450"/>
    </row>
    <row r="33864" spans="6:6" x14ac:dyDescent="0.2">
      <c r="F33864" s="450"/>
    </row>
    <row r="33865" spans="6:6" x14ac:dyDescent="0.2">
      <c r="F33865" s="450"/>
    </row>
    <row r="33866" spans="6:6" x14ac:dyDescent="0.2">
      <c r="F33866" s="450"/>
    </row>
    <row r="33867" spans="6:6" x14ac:dyDescent="0.2">
      <c r="F33867" s="450"/>
    </row>
    <row r="33868" spans="6:6" x14ac:dyDescent="0.2">
      <c r="F33868" s="450"/>
    </row>
    <row r="33869" spans="6:6" x14ac:dyDescent="0.2">
      <c r="F33869" s="450"/>
    </row>
    <row r="33870" spans="6:6" x14ac:dyDescent="0.2">
      <c r="F33870" s="450"/>
    </row>
    <row r="33871" spans="6:6" x14ac:dyDescent="0.2">
      <c r="F33871" s="450"/>
    </row>
    <row r="33872" spans="6:6" x14ac:dyDescent="0.2">
      <c r="F33872" s="450"/>
    </row>
    <row r="33873" spans="6:6" x14ac:dyDescent="0.2">
      <c r="F33873" s="450"/>
    </row>
    <row r="33874" spans="6:6" x14ac:dyDescent="0.2">
      <c r="F33874" s="450"/>
    </row>
    <row r="33875" spans="6:6" x14ac:dyDescent="0.2">
      <c r="F33875" s="450"/>
    </row>
    <row r="33876" spans="6:6" x14ac:dyDescent="0.2">
      <c r="F33876" s="450"/>
    </row>
    <row r="33877" spans="6:6" x14ac:dyDescent="0.2">
      <c r="F33877" s="450"/>
    </row>
    <row r="33878" spans="6:6" x14ac:dyDescent="0.2">
      <c r="F33878" s="450"/>
    </row>
    <row r="33879" spans="6:6" x14ac:dyDescent="0.2">
      <c r="F33879" s="450"/>
    </row>
    <row r="33880" spans="6:6" x14ac:dyDescent="0.2">
      <c r="F33880" s="450"/>
    </row>
    <row r="33881" spans="6:6" x14ac:dyDescent="0.2">
      <c r="F33881" s="450"/>
    </row>
    <row r="33882" spans="6:6" x14ac:dyDescent="0.2">
      <c r="F33882" s="450"/>
    </row>
    <row r="33883" spans="6:6" x14ac:dyDescent="0.2">
      <c r="F33883" s="450"/>
    </row>
    <row r="33884" spans="6:6" x14ac:dyDescent="0.2">
      <c r="F33884" s="450"/>
    </row>
    <row r="33885" spans="6:6" x14ac:dyDescent="0.2">
      <c r="F33885" s="450"/>
    </row>
    <row r="33886" spans="6:6" x14ac:dyDescent="0.2">
      <c r="F33886" s="450"/>
    </row>
    <row r="33887" spans="6:6" x14ac:dyDescent="0.2">
      <c r="F33887" s="450"/>
    </row>
    <row r="33888" spans="6:6" x14ac:dyDescent="0.2">
      <c r="F33888" s="450"/>
    </row>
    <row r="33889" spans="6:6" x14ac:dyDescent="0.2">
      <c r="F33889" s="450"/>
    </row>
    <row r="33890" spans="6:6" x14ac:dyDescent="0.2">
      <c r="F33890" s="450"/>
    </row>
    <row r="33891" spans="6:6" x14ac:dyDescent="0.2">
      <c r="F33891" s="450"/>
    </row>
    <row r="33892" spans="6:6" x14ac:dyDescent="0.2">
      <c r="F33892" s="450"/>
    </row>
    <row r="33893" spans="6:6" x14ac:dyDescent="0.2">
      <c r="F33893" s="450"/>
    </row>
    <row r="33894" spans="6:6" x14ac:dyDescent="0.2">
      <c r="F33894" s="450"/>
    </row>
    <row r="33895" spans="6:6" x14ac:dyDescent="0.2">
      <c r="F33895" s="450"/>
    </row>
    <row r="33896" spans="6:6" x14ac:dyDescent="0.2">
      <c r="F33896" s="450"/>
    </row>
    <row r="33897" spans="6:6" x14ac:dyDescent="0.2">
      <c r="F33897" s="450"/>
    </row>
    <row r="33898" spans="6:6" x14ac:dyDescent="0.2">
      <c r="F33898" s="450"/>
    </row>
    <row r="33899" spans="6:6" x14ac:dyDescent="0.2">
      <c r="F33899" s="450"/>
    </row>
    <row r="33900" spans="6:6" x14ac:dyDescent="0.2">
      <c r="F33900" s="450"/>
    </row>
    <row r="33901" spans="6:6" x14ac:dyDescent="0.2">
      <c r="F33901" s="450"/>
    </row>
    <row r="33902" spans="6:6" x14ac:dyDescent="0.2">
      <c r="F33902" s="450"/>
    </row>
    <row r="33903" spans="6:6" x14ac:dyDescent="0.2">
      <c r="F33903" s="450"/>
    </row>
    <row r="33904" spans="6:6" x14ac:dyDescent="0.2">
      <c r="F33904" s="450"/>
    </row>
    <row r="33905" spans="6:6" x14ac:dyDescent="0.2">
      <c r="F33905" s="450"/>
    </row>
    <row r="33906" spans="6:6" x14ac:dyDescent="0.2">
      <c r="F33906" s="450"/>
    </row>
    <row r="33907" spans="6:6" x14ac:dyDescent="0.2">
      <c r="F33907" s="450"/>
    </row>
    <row r="33908" spans="6:6" x14ac:dyDescent="0.2">
      <c r="F33908" s="450"/>
    </row>
    <row r="33909" spans="6:6" x14ac:dyDescent="0.2">
      <c r="F33909" s="450"/>
    </row>
    <row r="33910" spans="6:6" x14ac:dyDescent="0.2">
      <c r="F33910" s="450"/>
    </row>
    <row r="33911" spans="6:6" x14ac:dyDescent="0.2">
      <c r="F33911" s="450"/>
    </row>
    <row r="33912" spans="6:6" x14ac:dyDescent="0.2">
      <c r="F33912" s="450"/>
    </row>
    <row r="33913" spans="6:6" x14ac:dyDescent="0.2">
      <c r="F33913" s="450"/>
    </row>
    <row r="33914" spans="6:6" x14ac:dyDescent="0.2">
      <c r="F33914" s="450"/>
    </row>
    <row r="33915" spans="6:6" x14ac:dyDescent="0.2">
      <c r="F33915" s="450"/>
    </row>
    <row r="33916" spans="6:6" x14ac:dyDescent="0.2">
      <c r="F33916" s="450"/>
    </row>
    <row r="33917" spans="6:6" x14ac:dyDescent="0.2">
      <c r="F33917" s="450"/>
    </row>
    <row r="33918" spans="6:6" x14ac:dyDescent="0.2">
      <c r="F33918" s="450"/>
    </row>
    <row r="33919" spans="6:6" x14ac:dyDescent="0.2">
      <c r="F33919" s="450"/>
    </row>
    <row r="33920" spans="6:6" x14ac:dyDescent="0.2">
      <c r="F33920" s="450"/>
    </row>
    <row r="33921" spans="6:6" x14ac:dyDescent="0.2">
      <c r="F33921" s="450"/>
    </row>
    <row r="33922" spans="6:6" x14ac:dyDescent="0.2">
      <c r="F33922" s="450"/>
    </row>
    <row r="33923" spans="6:6" x14ac:dyDescent="0.2">
      <c r="F33923" s="450"/>
    </row>
    <row r="33924" spans="6:6" x14ac:dyDescent="0.2">
      <c r="F33924" s="450"/>
    </row>
    <row r="33925" spans="6:6" x14ac:dyDescent="0.2">
      <c r="F33925" s="450"/>
    </row>
    <row r="33926" spans="6:6" x14ac:dyDescent="0.2">
      <c r="F33926" s="450"/>
    </row>
    <row r="33927" spans="6:6" x14ac:dyDescent="0.2">
      <c r="F33927" s="450"/>
    </row>
    <row r="33928" spans="6:6" x14ac:dyDescent="0.2">
      <c r="F33928" s="450"/>
    </row>
    <row r="33929" spans="6:6" x14ac:dyDescent="0.2">
      <c r="F33929" s="450"/>
    </row>
    <row r="33930" spans="6:6" x14ac:dyDescent="0.2">
      <c r="F33930" s="450"/>
    </row>
    <row r="33931" spans="6:6" x14ac:dyDescent="0.2">
      <c r="F33931" s="450"/>
    </row>
    <row r="33932" spans="6:6" x14ac:dyDescent="0.2">
      <c r="F33932" s="450"/>
    </row>
    <row r="33933" spans="6:6" x14ac:dyDescent="0.2">
      <c r="F33933" s="450"/>
    </row>
    <row r="33934" spans="6:6" x14ac:dyDescent="0.2">
      <c r="F33934" s="450"/>
    </row>
    <row r="33935" spans="6:6" x14ac:dyDescent="0.2">
      <c r="F33935" s="450"/>
    </row>
    <row r="33936" spans="6:6" x14ac:dyDescent="0.2">
      <c r="F33936" s="450"/>
    </row>
    <row r="33937" spans="6:6" x14ac:dyDescent="0.2">
      <c r="F33937" s="450"/>
    </row>
    <row r="33938" spans="6:6" x14ac:dyDescent="0.2">
      <c r="F33938" s="450"/>
    </row>
    <row r="33939" spans="6:6" x14ac:dyDescent="0.2">
      <c r="F33939" s="450"/>
    </row>
    <row r="33940" spans="6:6" x14ac:dyDescent="0.2">
      <c r="F33940" s="450"/>
    </row>
    <row r="33941" spans="6:6" x14ac:dyDescent="0.2">
      <c r="F33941" s="450"/>
    </row>
    <row r="33942" spans="6:6" x14ac:dyDescent="0.2">
      <c r="F33942" s="450"/>
    </row>
    <row r="33943" spans="6:6" x14ac:dyDescent="0.2">
      <c r="F33943" s="450"/>
    </row>
    <row r="33944" spans="6:6" x14ac:dyDescent="0.2">
      <c r="F33944" s="450"/>
    </row>
    <row r="33945" spans="6:6" x14ac:dyDescent="0.2">
      <c r="F33945" s="450"/>
    </row>
    <row r="33946" spans="6:6" x14ac:dyDescent="0.2">
      <c r="F33946" s="450"/>
    </row>
    <row r="33947" spans="6:6" x14ac:dyDescent="0.2">
      <c r="F33947" s="450"/>
    </row>
    <row r="33948" spans="6:6" x14ac:dyDescent="0.2">
      <c r="F33948" s="450"/>
    </row>
    <row r="33949" spans="6:6" x14ac:dyDescent="0.2">
      <c r="F33949" s="450"/>
    </row>
    <row r="33950" spans="6:6" x14ac:dyDescent="0.2">
      <c r="F33950" s="450"/>
    </row>
    <row r="33951" spans="6:6" x14ac:dyDescent="0.2">
      <c r="F33951" s="450"/>
    </row>
    <row r="33952" spans="6:6" x14ac:dyDescent="0.2">
      <c r="F33952" s="450"/>
    </row>
    <row r="33953" spans="6:6" x14ac:dyDescent="0.2">
      <c r="F33953" s="450"/>
    </row>
    <row r="33954" spans="6:6" x14ac:dyDescent="0.2">
      <c r="F33954" s="450"/>
    </row>
    <row r="33955" spans="6:6" x14ac:dyDescent="0.2">
      <c r="F33955" s="450"/>
    </row>
    <row r="33956" spans="6:6" x14ac:dyDescent="0.2">
      <c r="F33956" s="450"/>
    </row>
    <row r="33957" spans="6:6" x14ac:dyDescent="0.2">
      <c r="F33957" s="450"/>
    </row>
    <row r="33958" spans="6:6" x14ac:dyDescent="0.2">
      <c r="F33958" s="450"/>
    </row>
    <row r="33959" spans="6:6" x14ac:dyDescent="0.2">
      <c r="F33959" s="450"/>
    </row>
    <row r="33960" spans="6:6" x14ac:dyDescent="0.2">
      <c r="F33960" s="450"/>
    </row>
    <row r="33961" spans="6:6" x14ac:dyDescent="0.2">
      <c r="F33961" s="450"/>
    </row>
    <row r="33962" spans="6:6" x14ac:dyDescent="0.2">
      <c r="F33962" s="450"/>
    </row>
    <row r="33963" spans="6:6" x14ac:dyDescent="0.2">
      <c r="F33963" s="450"/>
    </row>
    <row r="33964" spans="6:6" x14ac:dyDescent="0.2">
      <c r="F33964" s="450"/>
    </row>
    <row r="33965" spans="6:6" x14ac:dyDescent="0.2">
      <c r="F33965" s="450"/>
    </row>
    <row r="33966" spans="6:6" x14ac:dyDescent="0.2">
      <c r="F33966" s="450"/>
    </row>
    <row r="33967" spans="6:6" x14ac:dyDescent="0.2">
      <c r="F33967" s="450"/>
    </row>
    <row r="33968" spans="6:6" x14ac:dyDescent="0.2">
      <c r="F33968" s="450"/>
    </row>
    <row r="33969" spans="6:6" x14ac:dyDescent="0.2">
      <c r="F33969" s="450"/>
    </row>
    <row r="33970" spans="6:6" x14ac:dyDescent="0.2">
      <c r="F33970" s="450"/>
    </row>
    <row r="33971" spans="6:6" x14ac:dyDescent="0.2">
      <c r="F33971" s="450"/>
    </row>
    <row r="33972" spans="6:6" x14ac:dyDescent="0.2">
      <c r="F33972" s="450"/>
    </row>
    <row r="33973" spans="6:6" x14ac:dyDescent="0.2">
      <c r="F33973" s="450"/>
    </row>
    <row r="33974" spans="6:6" x14ac:dyDescent="0.2">
      <c r="F33974" s="450"/>
    </row>
    <row r="33975" spans="6:6" x14ac:dyDescent="0.2">
      <c r="F33975" s="450"/>
    </row>
    <row r="33976" spans="6:6" x14ac:dyDescent="0.2">
      <c r="F33976" s="450"/>
    </row>
    <row r="33977" spans="6:6" x14ac:dyDescent="0.2">
      <c r="F33977" s="450"/>
    </row>
    <row r="33978" spans="6:6" x14ac:dyDescent="0.2">
      <c r="F33978" s="450"/>
    </row>
    <row r="33979" spans="6:6" x14ac:dyDescent="0.2">
      <c r="F33979" s="450"/>
    </row>
    <row r="33980" spans="6:6" x14ac:dyDescent="0.2">
      <c r="F33980" s="450"/>
    </row>
    <row r="33981" spans="6:6" x14ac:dyDescent="0.2">
      <c r="F33981" s="450"/>
    </row>
    <row r="33982" spans="6:6" x14ac:dyDescent="0.2">
      <c r="F33982" s="450"/>
    </row>
    <row r="33983" spans="6:6" x14ac:dyDescent="0.2">
      <c r="F33983" s="450"/>
    </row>
    <row r="33984" spans="6:6" x14ac:dyDescent="0.2">
      <c r="F33984" s="450"/>
    </row>
    <row r="33985" spans="6:6" x14ac:dyDescent="0.2">
      <c r="F33985" s="450"/>
    </row>
    <row r="33986" spans="6:6" x14ac:dyDescent="0.2">
      <c r="F33986" s="450"/>
    </row>
    <row r="33987" spans="6:6" x14ac:dyDescent="0.2">
      <c r="F33987" s="450"/>
    </row>
    <row r="33988" spans="6:6" x14ac:dyDescent="0.2">
      <c r="F33988" s="450"/>
    </row>
    <row r="33989" spans="6:6" x14ac:dyDescent="0.2">
      <c r="F33989" s="450"/>
    </row>
    <row r="33990" spans="6:6" x14ac:dyDescent="0.2">
      <c r="F33990" s="450"/>
    </row>
    <row r="33991" spans="6:6" x14ac:dyDescent="0.2">
      <c r="F33991" s="450"/>
    </row>
    <row r="33992" spans="6:6" x14ac:dyDescent="0.2">
      <c r="F33992" s="450"/>
    </row>
    <row r="33993" spans="6:6" x14ac:dyDescent="0.2">
      <c r="F33993" s="450"/>
    </row>
    <row r="33994" spans="6:6" x14ac:dyDescent="0.2">
      <c r="F33994" s="450"/>
    </row>
    <row r="33995" spans="6:6" x14ac:dyDescent="0.2">
      <c r="F33995" s="450"/>
    </row>
    <row r="33996" spans="6:6" x14ac:dyDescent="0.2">
      <c r="F33996" s="450"/>
    </row>
    <row r="33997" spans="6:6" x14ac:dyDescent="0.2">
      <c r="F33997" s="450"/>
    </row>
    <row r="33998" spans="6:6" x14ac:dyDescent="0.2">
      <c r="F33998" s="450"/>
    </row>
    <row r="33999" spans="6:6" x14ac:dyDescent="0.2">
      <c r="F33999" s="450"/>
    </row>
    <row r="34000" spans="6:6" x14ac:dyDescent="0.2">
      <c r="F34000" s="450"/>
    </row>
    <row r="34001" spans="6:6" x14ac:dyDescent="0.2">
      <c r="F34001" s="450"/>
    </row>
    <row r="34002" spans="6:6" x14ac:dyDescent="0.2">
      <c r="F34002" s="450"/>
    </row>
    <row r="34003" spans="6:6" x14ac:dyDescent="0.2">
      <c r="F34003" s="450"/>
    </row>
    <row r="34004" spans="6:6" x14ac:dyDescent="0.2">
      <c r="F34004" s="450"/>
    </row>
    <row r="34005" spans="6:6" x14ac:dyDescent="0.2">
      <c r="F34005" s="450"/>
    </row>
    <row r="34006" spans="6:6" x14ac:dyDescent="0.2">
      <c r="F34006" s="450"/>
    </row>
    <row r="34007" spans="6:6" x14ac:dyDescent="0.2">
      <c r="F34007" s="450"/>
    </row>
    <row r="34008" spans="6:6" x14ac:dyDescent="0.2">
      <c r="F34008" s="450"/>
    </row>
    <row r="34009" spans="6:6" x14ac:dyDescent="0.2">
      <c r="F34009" s="450"/>
    </row>
    <row r="34010" spans="6:6" x14ac:dyDescent="0.2">
      <c r="F34010" s="450"/>
    </row>
    <row r="34011" spans="6:6" x14ac:dyDescent="0.2">
      <c r="F34011" s="450"/>
    </row>
    <row r="34012" spans="6:6" x14ac:dyDescent="0.2">
      <c r="F34012" s="450"/>
    </row>
    <row r="34013" spans="6:6" x14ac:dyDescent="0.2">
      <c r="F34013" s="450"/>
    </row>
    <row r="34014" spans="6:6" x14ac:dyDescent="0.2">
      <c r="F34014" s="450"/>
    </row>
    <row r="34015" spans="6:6" x14ac:dyDescent="0.2">
      <c r="F34015" s="450"/>
    </row>
    <row r="34016" spans="6:6" x14ac:dyDescent="0.2">
      <c r="F34016" s="450"/>
    </row>
    <row r="34017" spans="6:6" x14ac:dyDescent="0.2">
      <c r="F34017" s="450"/>
    </row>
    <row r="34018" spans="6:6" x14ac:dyDescent="0.2">
      <c r="F34018" s="450"/>
    </row>
    <row r="34019" spans="6:6" x14ac:dyDescent="0.2">
      <c r="F34019" s="450"/>
    </row>
    <row r="34020" spans="6:6" x14ac:dyDescent="0.2">
      <c r="F34020" s="450"/>
    </row>
    <row r="34021" spans="6:6" x14ac:dyDescent="0.2">
      <c r="F34021" s="450"/>
    </row>
    <row r="34022" spans="6:6" x14ac:dyDescent="0.2">
      <c r="F34022" s="450"/>
    </row>
    <row r="34023" spans="6:6" x14ac:dyDescent="0.2">
      <c r="F34023" s="450"/>
    </row>
    <row r="34024" spans="6:6" x14ac:dyDescent="0.2">
      <c r="F34024" s="450"/>
    </row>
    <row r="34025" spans="6:6" x14ac:dyDescent="0.2">
      <c r="F34025" s="450"/>
    </row>
    <row r="34026" spans="6:6" x14ac:dyDescent="0.2">
      <c r="F34026" s="450"/>
    </row>
    <row r="34027" spans="6:6" x14ac:dyDescent="0.2">
      <c r="F34027" s="450"/>
    </row>
    <row r="34028" spans="6:6" x14ac:dyDescent="0.2">
      <c r="F34028" s="450"/>
    </row>
    <row r="34029" spans="6:6" x14ac:dyDescent="0.2">
      <c r="F34029" s="450"/>
    </row>
    <row r="34030" spans="6:6" x14ac:dyDescent="0.2">
      <c r="F34030" s="450"/>
    </row>
    <row r="34031" spans="6:6" x14ac:dyDescent="0.2">
      <c r="F34031" s="450"/>
    </row>
    <row r="34032" spans="6:6" x14ac:dyDescent="0.2">
      <c r="F34032" s="450"/>
    </row>
    <row r="34033" spans="6:6" x14ac:dyDescent="0.2">
      <c r="F34033" s="450"/>
    </row>
    <row r="34034" spans="6:6" x14ac:dyDescent="0.2">
      <c r="F34034" s="450"/>
    </row>
    <row r="34035" spans="6:6" x14ac:dyDescent="0.2">
      <c r="F34035" s="450"/>
    </row>
    <row r="34036" spans="6:6" x14ac:dyDescent="0.2">
      <c r="F34036" s="450"/>
    </row>
    <row r="34037" spans="6:6" x14ac:dyDescent="0.2">
      <c r="F34037" s="450"/>
    </row>
    <row r="34038" spans="6:6" x14ac:dyDescent="0.2">
      <c r="F34038" s="450"/>
    </row>
    <row r="34039" spans="6:6" x14ac:dyDescent="0.2">
      <c r="F34039" s="450"/>
    </row>
    <row r="34040" spans="6:6" x14ac:dyDescent="0.2">
      <c r="F34040" s="450"/>
    </row>
    <row r="34041" spans="6:6" x14ac:dyDescent="0.2">
      <c r="F34041" s="450"/>
    </row>
    <row r="34042" spans="6:6" x14ac:dyDescent="0.2">
      <c r="F34042" s="450"/>
    </row>
    <row r="34043" spans="6:6" x14ac:dyDescent="0.2">
      <c r="F34043" s="450"/>
    </row>
    <row r="34044" spans="6:6" x14ac:dyDescent="0.2">
      <c r="F34044" s="450"/>
    </row>
    <row r="34045" spans="6:6" x14ac:dyDescent="0.2">
      <c r="F34045" s="450"/>
    </row>
    <row r="34046" spans="6:6" x14ac:dyDescent="0.2">
      <c r="F34046" s="450"/>
    </row>
    <row r="34047" spans="6:6" x14ac:dyDescent="0.2">
      <c r="F34047" s="450"/>
    </row>
    <row r="34048" spans="6:6" x14ac:dyDescent="0.2">
      <c r="F34048" s="450"/>
    </row>
    <row r="34049" spans="6:6" x14ac:dyDescent="0.2">
      <c r="F34049" s="450"/>
    </row>
    <row r="34050" spans="6:6" x14ac:dyDescent="0.2">
      <c r="F34050" s="450"/>
    </row>
    <row r="34051" spans="6:6" x14ac:dyDescent="0.2">
      <c r="F34051" s="450"/>
    </row>
    <row r="34052" spans="6:6" x14ac:dyDescent="0.2">
      <c r="F34052" s="450"/>
    </row>
    <row r="34053" spans="6:6" x14ac:dyDescent="0.2">
      <c r="F34053" s="450"/>
    </row>
    <row r="34054" spans="6:6" x14ac:dyDescent="0.2">
      <c r="F34054" s="450"/>
    </row>
    <row r="34055" spans="6:6" x14ac:dyDescent="0.2">
      <c r="F34055" s="450"/>
    </row>
    <row r="34056" spans="6:6" x14ac:dyDescent="0.2">
      <c r="F34056" s="450"/>
    </row>
    <row r="34057" spans="6:6" x14ac:dyDescent="0.2">
      <c r="F34057" s="450"/>
    </row>
    <row r="34058" spans="6:6" x14ac:dyDescent="0.2">
      <c r="F34058" s="450"/>
    </row>
    <row r="34059" spans="6:6" x14ac:dyDescent="0.2">
      <c r="F34059" s="450"/>
    </row>
    <row r="34060" spans="6:6" x14ac:dyDescent="0.2">
      <c r="F34060" s="450"/>
    </row>
    <row r="34061" spans="6:6" x14ac:dyDescent="0.2">
      <c r="F34061" s="450"/>
    </row>
    <row r="34062" spans="6:6" x14ac:dyDescent="0.2">
      <c r="F34062" s="450"/>
    </row>
    <row r="34063" spans="6:6" x14ac:dyDescent="0.2">
      <c r="F34063" s="450"/>
    </row>
    <row r="34064" spans="6:6" x14ac:dyDescent="0.2">
      <c r="F34064" s="450"/>
    </row>
    <row r="34065" spans="6:6" x14ac:dyDescent="0.2">
      <c r="F34065" s="450"/>
    </row>
    <row r="34066" spans="6:6" x14ac:dyDescent="0.2">
      <c r="F34066" s="450"/>
    </row>
    <row r="34067" spans="6:6" x14ac:dyDescent="0.2">
      <c r="F34067" s="450"/>
    </row>
    <row r="34068" spans="6:6" x14ac:dyDescent="0.2">
      <c r="F34068" s="450"/>
    </row>
    <row r="34069" spans="6:6" x14ac:dyDescent="0.2">
      <c r="F34069" s="450"/>
    </row>
    <row r="34070" spans="6:6" x14ac:dyDescent="0.2">
      <c r="F34070" s="450"/>
    </row>
    <row r="34071" spans="6:6" x14ac:dyDescent="0.2">
      <c r="F34071" s="450"/>
    </row>
    <row r="34072" spans="6:6" x14ac:dyDescent="0.2">
      <c r="F34072" s="450"/>
    </row>
    <row r="34073" spans="6:6" x14ac:dyDescent="0.2">
      <c r="F34073" s="450"/>
    </row>
    <row r="34074" spans="6:6" x14ac:dyDescent="0.2">
      <c r="F34074" s="450"/>
    </row>
    <row r="34075" spans="6:6" x14ac:dyDescent="0.2">
      <c r="F34075" s="450"/>
    </row>
    <row r="34076" spans="6:6" x14ac:dyDescent="0.2">
      <c r="F34076" s="450"/>
    </row>
    <row r="34077" spans="6:6" x14ac:dyDescent="0.2">
      <c r="F34077" s="450"/>
    </row>
    <row r="34078" spans="6:6" x14ac:dyDescent="0.2">
      <c r="F34078" s="450"/>
    </row>
    <row r="34079" spans="6:6" x14ac:dyDescent="0.2">
      <c r="F34079" s="450"/>
    </row>
    <row r="34080" spans="6:6" x14ac:dyDescent="0.2">
      <c r="F34080" s="450"/>
    </row>
    <row r="34081" spans="6:6" x14ac:dyDescent="0.2">
      <c r="F34081" s="450"/>
    </row>
    <row r="34082" spans="6:6" x14ac:dyDescent="0.2">
      <c r="F34082" s="450"/>
    </row>
    <row r="34083" spans="6:6" x14ac:dyDescent="0.2">
      <c r="F34083" s="450"/>
    </row>
    <row r="34084" spans="6:6" x14ac:dyDescent="0.2">
      <c r="F34084" s="450"/>
    </row>
    <row r="34085" spans="6:6" x14ac:dyDescent="0.2">
      <c r="F34085" s="450"/>
    </row>
    <row r="34086" spans="6:6" x14ac:dyDescent="0.2">
      <c r="F34086" s="450"/>
    </row>
    <row r="34087" spans="6:6" x14ac:dyDescent="0.2">
      <c r="F34087" s="450"/>
    </row>
    <row r="34088" spans="6:6" x14ac:dyDescent="0.2">
      <c r="F34088" s="450"/>
    </row>
    <row r="34089" spans="6:6" x14ac:dyDescent="0.2">
      <c r="F34089" s="450"/>
    </row>
    <row r="34090" spans="6:6" x14ac:dyDescent="0.2">
      <c r="F34090" s="450"/>
    </row>
    <row r="34091" spans="6:6" x14ac:dyDescent="0.2">
      <c r="F34091" s="450"/>
    </row>
    <row r="34092" spans="6:6" x14ac:dyDescent="0.2">
      <c r="F34092" s="450"/>
    </row>
    <row r="34093" spans="6:6" x14ac:dyDescent="0.2">
      <c r="F34093" s="450"/>
    </row>
    <row r="34094" spans="6:6" x14ac:dyDescent="0.2">
      <c r="F34094" s="450"/>
    </row>
    <row r="34095" spans="6:6" x14ac:dyDescent="0.2">
      <c r="F34095" s="450"/>
    </row>
    <row r="34096" spans="6:6" x14ac:dyDescent="0.2">
      <c r="F34096" s="450"/>
    </row>
    <row r="34097" spans="6:6" x14ac:dyDescent="0.2">
      <c r="F34097" s="450"/>
    </row>
    <row r="34098" spans="6:6" x14ac:dyDescent="0.2">
      <c r="F34098" s="450"/>
    </row>
    <row r="34099" spans="6:6" x14ac:dyDescent="0.2">
      <c r="F34099" s="450"/>
    </row>
    <row r="34100" spans="6:6" x14ac:dyDescent="0.2">
      <c r="F34100" s="450"/>
    </row>
    <row r="34101" spans="6:6" x14ac:dyDescent="0.2">
      <c r="F34101" s="450"/>
    </row>
    <row r="34102" spans="6:6" x14ac:dyDescent="0.2">
      <c r="F34102" s="450"/>
    </row>
    <row r="34103" spans="6:6" x14ac:dyDescent="0.2">
      <c r="F34103" s="450"/>
    </row>
    <row r="34104" spans="6:6" x14ac:dyDescent="0.2">
      <c r="F34104" s="450"/>
    </row>
    <row r="34105" spans="6:6" x14ac:dyDescent="0.2">
      <c r="F34105" s="450"/>
    </row>
    <row r="34106" spans="6:6" x14ac:dyDescent="0.2">
      <c r="F34106" s="450"/>
    </row>
    <row r="34107" spans="6:6" x14ac:dyDescent="0.2">
      <c r="F34107" s="450"/>
    </row>
    <row r="34108" spans="6:6" x14ac:dyDescent="0.2">
      <c r="F34108" s="450"/>
    </row>
    <row r="34109" spans="6:6" x14ac:dyDescent="0.2">
      <c r="F34109" s="450"/>
    </row>
    <row r="34110" spans="6:6" x14ac:dyDescent="0.2">
      <c r="F34110" s="450"/>
    </row>
    <row r="34111" spans="6:6" x14ac:dyDescent="0.2">
      <c r="F34111" s="450"/>
    </row>
    <row r="34112" spans="6:6" x14ac:dyDescent="0.2">
      <c r="F34112" s="450"/>
    </row>
    <row r="34113" spans="6:6" x14ac:dyDescent="0.2">
      <c r="F34113" s="450"/>
    </row>
    <row r="34114" spans="6:6" x14ac:dyDescent="0.2">
      <c r="F34114" s="450"/>
    </row>
    <row r="34115" spans="6:6" x14ac:dyDescent="0.2">
      <c r="F34115" s="450"/>
    </row>
    <row r="34116" spans="6:6" x14ac:dyDescent="0.2">
      <c r="F34116" s="450"/>
    </row>
    <row r="34117" spans="6:6" x14ac:dyDescent="0.2">
      <c r="F34117" s="450"/>
    </row>
    <row r="34118" spans="6:6" x14ac:dyDescent="0.2">
      <c r="F34118" s="450"/>
    </row>
    <row r="34119" spans="6:6" x14ac:dyDescent="0.2">
      <c r="F34119" s="450"/>
    </row>
    <row r="34120" spans="6:6" x14ac:dyDescent="0.2">
      <c r="F34120" s="450"/>
    </row>
    <row r="34121" spans="6:6" x14ac:dyDescent="0.2">
      <c r="F34121" s="450"/>
    </row>
    <row r="34122" spans="6:6" x14ac:dyDescent="0.2">
      <c r="F34122" s="450"/>
    </row>
    <row r="34123" spans="6:6" x14ac:dyDescent="0.2">
      <c r="F34123" s="450"/>
    </row>
    <row r="34124" spans="6:6" x14ac:dyDescent="0.2">
      <c r="F34124" s="450"/>
    </row>
    <row r="34125" spans="6:6" x14ac:dyDescent="0.2">
      <c r="F34125" s="450"/>
    </row>
    <row r="34126" spans="6:6" x14ac:dyDescent="0.2">
      <c r="F34126" s="450"/>
    </row>
    <row r="34127" spans="6:6" x14ac:dyDescent="0.2">
      <c r="F34127" s="450"/>
    </row>
    <row r="34128" spans="6:6" x14ac:dyDescent="0.2">
      <c r="F34128" s="450"/>
    </row>
    <row r="34129" spans="6:6" x14ac:dyDescent="0.2">
      <c r="F34129" s="450"/>
    </row>
    <row r="34130" spans="6:6" x14ac:dyDescent="0.2">
      <c r="F34130" s="450"/>
    </row>
    <row r="34131" spans="6:6" x14ac:dyDescent="0.2">
      <c r="F34131" s="450"/>
    </row>
    <row r="34132" spans="6:6" x14ac:dyDescent="0.2">
      <c r="F34132" s="450"/>
    </row>
    <row r="34133" spans="6:6" x14ac:dyDescent="0.2">
      <c r="F34133" s="450"/>
    </row>
    <row r="34134" spans="6:6" x14ac:dyDescent="0.2">
      <c r="F34134" s="450"/>
    </row>
    <row r="34135" spans="6:6" x14ac:dyDescent="0.2">
      <c r="F34135" s="450"/>
    </row>
    <row r="34136" spans="6:6" x14ac:dyDescent="0.2">
      <c r="F34136" s="450"/>
    </row>
    <row r="34137" spans="6:6" x14ac:dyDescent="0.2">
      <c r="F34137" s="450"/>
    </row>
    <row r="34138" spans="6:6" x14ac:dyDescent="0.2">
      <c r="F34138" s="450"/>
    </row>
    <row r="34139" spans="6:6" x14ac:dyDescent="0.2">
      <c r="F34139" s="450"/>
    </row>
    <row r="34140" spans="6:6" x14ac:dyDescent="0.2">
      <c r="F34140" s="450"/>
    </row>
    <row r="34141" spans="6:6" x14ac:dyDescent="0.2">
      <c r="F34141" s="450"/>
    </row>
    <row r="34142" spans="6:6" x14ac:dyDescent="0.2">
      <c r="F34142" s="450"/>
    </row>
    <row r="34143" spans="6:6" x14ac:dyDescent="0.2">
      <c r="F34143" s="450"/>
    </row>
    <row r="34144" spans="6:6" x14ac:dyDescent="0.2">
      <c r="F34144" s="450"/>
    </row>
    <row r="34145" spans="6:6" x14ac:dyDescent="0.2">
      <c r="F34145" s="450"/>
    </row>
    <row r="34146" spans="6:6" x14ac:dyDescent="0.2">
      <c r="F34146" s="450"/>
    </row>
    <row r="34147" spans="6:6" x14ac:dyDescent="0.2">
      <c r="F34147" s="450"/>
    </row>
    <row r="34148" spans="6:6" x14ac:dyDescent="0.2">
      <c r="F34148" s="450"/>
    </row>
    <row r="34149" spans="6:6" x14ac:dyDescent="0.2">
      <c r="F34149" s="450"/>
    </row>
    <row r="34150" spans="6:6" x14ac:dyDescent="0.2">
      <c r="F34150" s="450"/>
    </row>
    <row r="34151" spans="6:6" x14ac:dyDescent="0.2">
      <c r="F34151" s="450"/>
    </row>
    <row r="34152" spans="6:6" x14ac:dyDescent="0.2">
      <c r="F34152" s="450"/>
    </row>
    <row r="34153" spans="6:6" x14ac:dyDescent="0.2">
      <c r="F34153" s="450"/>
    </row>
    <row r="34154" spans="6:6" x14ac:dyDescent="0.2">
      <c r="F34154" s="450"/>
    </row>
    <row r="34155" spans="6:6" x14ac:dyDescent="0.2">
      <c r="F34155" s="450"/>
    </row>
    <row r="34156" spans="6:6" x14ac:dyDescent="0.2">
      <c r="F34156" s="450"/>
    </row>
    <row r="34157" spans="6:6" x14ac:dyDescent="0.2">
      <c r="F34157" s="450"/>
    </row>
    <row r="34158" spans="6:6" x14ac:dyDescent="0.2">
      <c r="F34158" s="450"/>
    </row>
    <row r="34159" spans="6:6" x14ac:dyDescent="0.2">
      <c r="F34159" s="450"/>
    </row>
    <row r="34160" spans="6:6" x14ac:dyDescent="0.2">
      <c r="F34160" s="450"/>
    </row>
    <row r="34161" spans="6:6" x14ac:dyDescent="0.2">
      <c r="F34161" s="450"/>
    </row>
    <row r="34162" spans="6:6" x14ac:dyDescent="0.2">
      <c r="F34162" s="450"/>
    </row>
    <row r="34163" spans="6:6" x14ac:dyDescent="0.2">
      <c r="F34163" s="450"/>
    </row>
    <row r="34164" spans="6:6" x14ac:dyDescent="0.2">
      <c r="F34164" s="450"/>
    </row>
    <row r="34165" spans="6:6" x14ac:dyDescent="0.2">
      <c r="F34165" s="450"/>
    </row>
    <row r="34166" spans="6:6" x14ac:dyDescent="0.2">
      <c r="F34166" s="450"/>
    </row>
    <row r="34167" spans="6:6" x14ac:dyDescent="0.2">
      <c r="F34167" s="450"/>
    </row>
    <row r="34168" spans="6:6" x14ac:dyDescent="0.2">
      <c r="F34168" s="450"/>
    </row>
    <row r="34169" spans="6:6" x14ac:dyDescent="0.2">
      <c r="F34169" s="450"/>
    </row>
    <row r="34170" spans="6:6" x14ac:dyDescent="0.2">
      <c r="F34170" s="450"/>
    </row>
    <row r="34171" spans="6:6" x14ac:dyDescent="0.2">
      <c r="F34171" s="450"/>
    </row>
    <row r="34172" spans="6:6" x14ac:dyDescent="0.2">
      <c r="F34172" s="450"/>
    </row>
    <row r="34173" spans="6:6" x14ac:dyDescent="0.2">
      <c r="F34173" s="450"/>
    </row>
    <row r="34174" spans="6:6" x14ac:dyDescent="0.2">
      <c r="F34174" s="450"/>
    </row>
    <row r="34175" spans="6:6" x14ac:dyDescent="0.2">
      <c r="F34175" s="450"/>
    </row>
    <row r="34176" spans="6:6" x14ac:dyDescent="0.2">
      <c r="F34176" s="450"/>
    </row>
    <row r="34177" spans="6:6" x14ac:dyDescent="0.2">
      <c r="F34177" s="450"/>
    </row>
    <row r="34178" spans="6:6" x14ac:dyDescent="0.2">
      <c r="F34178" s="450"/>
    </row>
    <row r="34179" spans="6:6" x14ac:dyDescent="0.2">
      <c r="F34179" s="450"/>
    </row>
    <row r="34180" spans="6:6" x14ac:dyDescent="0.2">
      <c r="F34180" s="450"/>
    </row>
    <row r="34181" spans="6:6" x14ac:dyDescent="0.2">
      <c r="F34181" s="450"/>
    </row>
    <row r="34182" spans="6:6" x14ac:dyDescent="0.2">
      <c r="F34182" s="450"/>
    </row>
    <row r="34183" spans="6:6" x14ac:dyDescent="0.2">
      <c r="F34183" s="450"/>
    </row>
    <row r="34184" spans="6:6" x14ac:dyDescent="0.2">
      <c r="F34184" s="450"/>
    </row>
    <row r="34185" spans="6:6" x14ac:dyDescent="0.2">
      <c r="F34185" s="450"/>
    </row>
    <row r="34186" spans="6:6" x14ac:dyDescent="0.2">
      <c r="F34186" s="450"/>
    </row>
    <row r="34187" spans="6:6" x14ac:dyDescent="0.2">
      <c r="F34187" s="450"/>
    </row>
    <row r="34188" spans="6:6" x14ac:dyDescent="0.2">
      <c r="F34188" s="450"/>
    </row>
    <row r="34189" spans="6:6" x14ac:dyDescent="0.2">
      <c r="F34189" s="450"/>
    </row>
    <row r="34190" spans="6:6" x14ac:dyDescent="0.2">
      <c r="F34190" s="450"/>
    </row>
    <row r="34191" spans="6:6" x14ac:dyDescent="0.2">
      <c r="F34191" s="450"/>
    </row>
    <row r="34192" spans="6:6" x14ac:dyDescent="0.2">
      <c r="F34192" s="450"/>
    </row>
    <row r="34193" spans="6:6" x14ac:dyDescent="0.2">
      <c r="F34193" s="450"/>
    </row>
    <row r="34194" spans="6:6" x14ac:dyDescent="0.2">
      <c r="F34194" s="450"/>
    </row>
    <row r="34195" spans="6:6" x14ac:dyDescent="0.2">
      <c r="F34195" s="450"/>
    </row>
    <row r="34196" spans="6:6" x14ac:dyDescent="0.2">
      <c r="F34196" s="450"/>
    </row>
    <row r="34197" spans="6:6" x14ac:dyDescent="0.2">
      <c r="F34197" s="450"/>
    </row>
    <row r="34198" spans="6:6" x14ac:dyDescent="0.2">
      <c r="F34198" s="450"/>
    </row>
    <row r="34199" spans="6:6" x14ac:dyDescent="0.2">
      <c r="F34199" s="450"/>
    </row>
    <row r="34200" spans="6:6" x14ac:dyDescent="0.2">
      <c r="F34200" s="450"/>
    </row>
    <row r="34201" spans="6:6" x14ac:dyDescent="0.2">
      <c r="F34201" s="450"/>
    </row>
    <row r="34202" spans="6:6" x14ac:dyDescent="0.2">
      <c r="F34202" s="450"/>
    </row>
    <row r="34203" spans="6:6" x14ac:dyDescent="0.2">
      <c r="F34203" s="450"/>
    </row>
    <row r="34204" spans="6:6" x14ac:dyDescent="0.2">
      <c r="F34204" s="450"/>
    </row>
    <row r="34205" spans="6:6" x14ac:dyDescent="0.2">
      <c r="F34205" s="450"/>
    </row>
    <row r="34206" spans="6:6" x14ac:dyDescent="0.2">
      <c r="F34206" s="450"/>
    </row>
    <row r="34207" spans="6:6" x14ac:dyDescent="0.2">
      <c r="F34207" s="450"/>
    </row>
    <row r="34208" spans="6:6" x14ac:dyDescent="0.2">
      <c r="F34208" s="450"/>
    </row>
    <row r="34209" spans="6:6" x14ac:dyDescent="0.2">
      <c r="F34209" s="450"/>
    </row>
    <row r="34210" spans="6:6" x14ac:dyDescent="0.2">
      <c r="F34210" s="450"/>
    </row>
    <row r="34211" spans="6:6" x14ac:dyDescent="0.2">
      <c r="F34211" s="450"/>
    </row>
    <row r="34212" spans="6:6" x14ac:dyDescent="0.2">
      <c r="F34212" s="450"/>
    </row>
    <row r="34213" spans="6:6" x14ac:dyDescent="0.2">
      <c r="F34213" s="450"/>
    </row>
    <row r="34214" spans="6:6" x14ac:dyDescent="0.2">
      <c r="F34214" s="450"/>
    </row>
    <row r="34215" spans="6:6" x14ac:dyDescent="0.2">
      <c r="F34215" s="450"/>
    </row>
    <row r="34216" spans="6:6" x14ac:dyDescent="0.2">
      <c r="F34216" s="450"/>
    </row>
    <row r="34217" spans="6:6" x14ac:dyDescent="0.2">
      <c r="F34217" s="450"/>
    </row>
    <row r="34218" spans="6:6" x14ac:dyDescent="0.2">
      <c r="F34218" s="450"/>
    </row>
    <row r="34219" spans="6:6" x14ac:dyDescent="0.2">
      <c r="F34219" s="450"/>
    </row>
    <row r="34220" spans="6:6" x14ac:dyDescent="0.2">
      <c r="F34220" s="450"/>
    </row>
    <row r="34221" spans="6:6" x14ac:dyDescent="0.2">
      <c r="F34221" s="450"/>
    </row>
    <row r="34222" spans="6:6" x14ac:dyDescent="0.2">
      <c r="F34222" s="450"/>
    </row>
    <row r="34223" spans="6:6" x14ac:dyDescent="0.2">
      <c r="F34223" s="450"/>
    </row>
    <row r="34224" spans="6:6" x14ac:dyDescent="0.2">
      <c r="F34224" s="450"/>
    </row>
    <row r="34225" spans="6:6" x14ac:dyDescent="0.2">
      <c r="F34225" s="450"/>
    </row>
    <row r="34226" spans="6:6" x14ac:dyDescent="0.2">
      <c r="F34226" s="450"/>
    </row>
    <row r="34227" spans="6:6" x14ac:dyDescent="0.2">
      <c r="F34227" s="450"/>
    </row>
    <row r="34228" spans="6:6" x14ac:dyDescent="0.2">
      <c r="F34228" s="450"/>
    </row>
    <row r="34229" spans="6:6" x14ac:dyDescent="0.2">
      <c r="F34229" s="450"/>
    </row>
    <row r="34230" spans="6:6" x14ac:dyDescent="0.2">
      <c r="F34230" s="450"/>
    </row>
    <row r="34231" spans="6:6" x14ac:dyDescent="0.2">
      <c r="F34231" s="450"/>
    </row>
    <row r="34232" spans="6:6" x14ac:dyDescent="0.2">
      <c r="F34232" s="450"/>
    </row>
    <row r="34233" spans="6:6" x14ac:dyDescent="0.2">
      <c r="F34233" s="450"/>
    </row>
    <row r="34234" spans="6:6" x14ac:dyDescent="0.2">
      <c r="F34234" s="450"/>
    </row>
    <row r="34235" spans="6:6" x14ac:dyDescent="0.2">
      <c r="F34235" s="450"/>
    </row>
    <row r="34236" spans="6:6" x14ac:dyDescent="0.2">
      <c r="F34236" s="450"/>
    </row>
    <row r="34237" spans="6:6" x14ac:dyDescent="0.2">
      <c r="F34237" s="450"/>
    </row>
    <row r="34238" spans="6:6" x14ac:dyDescent="0.2">
      <c r="F34238" s="450"/>
    </row>
    <row r="34239" spans="6:6" x14ac:dyDescent="0.2">
      <c r="F34239" s="450"/>
    </row>
    <row r="34240" spans="6:6" x14ac:dyDescent="0.2">
      <c r="F34240" s="450"/>
    </row>
    <row r="34241" spans="6:6" x14ac:dyDescent="0.2">
      <c r="F34241" s="450"/>
    </row>
    <row r="34242" spans="6:6" x14ac:dyDescent="0.2">
      <c r="F34242" s="450"/>
    </row>
    <row r="34243" spans="6:6" x14ac:dyDescent="0.2">
      <c r="F34243" s="450"/>
    </row>
    <row r="34244" spans="6:6" x14ac:dyDescent="0.2">
      <c r="F34244" s="450"/>
    </row>
    <row r="34245" spans="6:6" x14ac:dyDescent="0.2">
      <c r="F34245" s="450"/>
    </row>
    <row r="34246" spans="6:6" x14ac:dyDescent="0.2">
      <c r="F34246" s="450"/>
    </row>
    <row r="34247" spans="6:6" x14ac:dyDescent="0.2">
      <c r="F34247" s="450"/>
    </row>
    <row r="34248" spans="6:6" x14ac:dyDescent="0.2">
      <c r="F34248" s="450"/>
    </row>
    <row r="34249" spans="6:6" x14ac:dyDescent="0.2">
      <c r="F34249" s="450"/>
    </row>
    <row r="34250" spans="6:6" x14ac:dyDescent="0.2">
      <c r="F34250" s="450"/>
    </row>
    <row r="34251" spans="6:6" x14ac:dyDescent="0.2">
      <c r="F34251" s="450"/>
    </row>
    <row r="34252" spans="6:6" x14ac:dyDescent="0.2">
      <c r="F34252" s="450"/>
    </row>
    <row r="34253" spans="6:6" x14ac:dyDescent="0.2">
      <c r="F34253" s="450"/>
    </row>
    <row r="34254" spans="6:6" x14ac:dyDescent="0.2">
      <c r="F34254" s="450"/>
    </row>
    <row r="34255" spans="6:6" x14ac:dyDescent="0.2">
      <c r="F34255" s="450"/>
    </row>
    <row r="34256" spans="6:6" x14ac:dyDescent="0.2">
      <c r="F34256" s="450"/>
    </row>
    <row r="34257" spans="6:6" x14ac:dyDescent="0.2">
      <c r="F34257" s="450"/>
    </row>
    <row r="34258" spans="6:6" x14ac:dyDescent="0.2">
      <c r="F34258" s="450"/>
    </row>
    <row r="34259" spans="6:6" x14ac:dyDescent="0.2">
      <c r="F34259" s="450"/>
    </row>
    <row r="34260" spans="6:6" x14ac:dyDescent="0.2">
      <c r="F34260" s="450"/>
    </row>
    <row r="34261" spans="6:6" x14ac:dyDescent="0.2">
      <c r="F34261" s="450"/>
    </row>
    <row r="34262" spans="6:6" x14ac:dyDescent="0.2">
      <c r="F34262" s="450"/>
    </row>
    <row r="34263" spans="6:6" x14ac:dyDescent="0.2">
      <c r="F34263" s="450"/>
    </row>
    <row r="34264" spans="6:6" x14ac:dyDescent="0.2">
      <c r="F34264" s="450"/>
    </row>
    <row r="34265" spans="6:6" x14ac:dyDescent="0.2">
      <c r="F34265" s="450"/>
    </row>
    <row r="34266" spans="6:6" x14ac:dyDescent="0.2">
      <c r="F34266" s="450"/>
    </row>
    <row r="34267" spans="6:6" x14ac:dyDescent="0.2">
      <c r="F34267" s="450"/>
    </row>
    <row r="34268" spans="6:6" x14ac:dyDescent="0.2">
      <c r="F34268" s="450"/>
    </row>
    <row r="34269" spans="6:6" x14ac:dyDescent="0.2">
      <c r="F34269" s="450"/>
    </row>
    <row r="34270" spans="6:6" x14ac:dyDescent="0.2">
      <c r="F34270" s="450"/>
    </row>
    <row r="34271" spans="6:6" x14ac:dyDescent="0.2">
      <c r="F34271" s="450"/>
    </row>
    <row r="34272" spans="6:6" x14ac:dyDescent="0.2">
      <c r="F34272" s="450"/>
    </row>
    <row r="34273" spans="6:6" x14ac:dyDescent="0.2">
      <c r="F34273" s="450"/>
    </row>
    <row r="34274" spans="6:6" x14ac:dyDescent="0.2">
      <c r="F34274" s="450"/>
    </row>
    <row r="34275" spans="6:6" x14ac:dyDescent="0.2">
      <c r="F34275" s="450"/>
    </row>
    <row r="34276" spans="6:6" x14ac:dyDescent="0.2">
      <c r="F34276" s="450"/>
    </row>
    <row r="34277" spans="6:6" x14ac:dyDescent="0.2">
      <c r="F34277" s="450"/>
    </row>
    <row r="34278" spans="6:6" x14ac:dyDescent="0.2">
      <c r="F34278" s="450"/>
    </row>
    <row r="34279" spans="6:6" x14ac:dyDescent="0.2">
      <c r="F34279" s="450"/>
    </row>
    <row r="34280" spans="6:6" x14ac:dyDescent="0.2">
      <c r="F34280" s="450"/>
    </row>
    <row r="34281" spans="6:6" x14ac:dyDescent="0.2">
      <c r="F34281" s="450"/>
    </row>
    <row r="34282" spans="6:6" x14ac:dyDescent="0.2">
      <c r="F34282" s="450"/>
    </row>
    <row r="34283" spans="6:6" x14ac:dyDescent="0.2">
      <c r="F34283" s="450"/>
    </row>
    <row r="34284" spans="6:6" x14ac:dyDescent="0.2">
      <c r="F34284" s="450"/>
    </row>
    <row r="34285" spans="6:6" x14ac:dyDescent="0.2">
      <c r="F34285" s="450"/>
    </row>
    <row r="34286" spans="6:6" x14ac:dyDescent="0.2">
      <c r="F34286" s="450"/>
    </row>
    <row r="34287" spans="6:6" x14ac:dyDescent="0.2">
      <c r="F34287" s="450"/>
    </row>
    <row r="34288" spans="6:6" x14ac:dyDescent="0.2">
      <c r="F34288" s="450"/>
    </row>
    <row r="34289" spans="6:6" x14ac:dyDescent="0.2">
      <c r="F34289" s="450"/>
    </row>
    <row r="34290" spans="6:6" x14ac:dyDescent="0.2">
      <c r="F34290" s="450"/>
    </row>
    <row r="34291" spans="6:6" x14ac:dyDescent="0.2">
      <c r="F34291" s="450"/>
    </row>
    <row r="34292" spans="6:6" x14ac:dyDescent="0.2">
      <c r="F34292" s="450"/>
    </row>
    <row r="34293" spans="6:6" x14ac:dyDescent="0.2">
      <c r="F34293" s="450"/>
    </row>
    <row r="34294" spans="6:6" x14ac:dyDescent="0.2">
      <c r="F34294" s="450"/>
    </row>
    <row r="34295" spans="6:6" x14ac:dyDescent="0.2">
      <c r="F34295" s="450"/>
    </row>
    <row r="34296" spans="6:6" x14ac:dyDescent="0.2">
      <c r="F34296" s="450"/>
    </row>
    <row r="34297" spans="6:6" x14ac:dyDescent="0.2">
      <c r="F34297" s="450"/>
    </row>
    <row r="34298" spans="6:6" x14ac:dyDescent="0.2">
      <c r="F34298" s="450"/>
    </row>
    <row r="34299" spans="6:6" x14ac:dyDescent="0.2">
      <c r="F34299" s="450"/>
    </row>
    <row r="34300" spans="6:6" x14ac:dyDescent="0.2">
      <c r="F34300" s="450"/>
    </row>
    <row r="34301" spans="6:6" x14ac:dyDescent="0.2">
      <c r="F34301" s="450"/>
    </row>
    <row r="34302" spans="6:6" x14ac:dyDescent="0.2">
      <c r="F34302" s="450"/>
    </row>
    <row r="34303" spans="6:6" x14ac:dyDescent="0.2">
      <c r="F34303" s="450"/>
    </row>
    <row r="34304" spans="6:6" x14ac:dyDescent="0.2">
      <c r="F34304" s="450"/>
    </row>
    <row r="34305" spans="6:6" x14ac:dyDescent="0.2">
      <c r="F34305" s="450"/>
    </row>
    <row r="34306" spans="6:6" x14ac:dyDescent="0.2">
      <c r="F34306" s="450"/>
    </row>
    <row r="34307" spans="6:6" x14ac:dyDescent="0.2">
      <c r="F34307" s="450"/>
    </row>
    <row r="34308" spans="6:6" x14ac:dyDescent="0.2">
      <c r="F34308" s="450"/>
    </row>
    <row r="34309" spans="6:6" x14ac:dyDescent="0.2">
      <c r="F34309" s="450"/>
    </row>
    <row r="34310" spans="6:6" x14ac:dyDescent="0.2">
      <c r="F34310" s="450"/>
    </row>
    <row r="34311" spans="6:6" x14ac:dyDescent="0.2">
      <c r="F34311" s="450"/>
    </row>
    <row r="34312" spans="6:6" x14ac:dyDescent="0.2">
      <c r="F34312" s="450"/>
    </row>
    <row r="34313" spans="6:6" x14ac:dyDescent="0.2">
      <c r="F34313" s="450"/>
    </row>
    <row r="34314" spans="6:6" x14ac:dyDescent="0.2">
      <c r="F34314" s="450"/>
    </row>
    <row r="34315" spans="6:6" x14ac:dyDescent="0.2">
      <c r="F34315" s="450"/>
    </row>
    <row r="34316" spans="6:6" x14ac:dyDescent="0.2">
      <c r="F34316" s="450"/>
    </row>
    <row r="34317" spans="6:6" x14ac:dyDescent="0.2">
      <c r="F34317" s="450"/>
    </row>
    <row r="34318" spans="6:6" x14ac:dyDescent="0.2">
      <c r="F34318" s="450"/>
    </row>
    <row r="34319" spans="6:6" x14ac:dyDescent="0.2">
      <c r="F34319" s="450"/>
    </row>
    <row r="34320" spans="6:6" x14ac:dyDescent="0.2">
      <c r="F34320" s="450"/>
    </row>
    <row r="34321" spans="6:6" x14ac:dyDescent="0.2">
      <c r="F34321" s="450"/>
    </row>
    <row r="34322" spans="6:6" x14ac:dyDescent="0.2">
      <c r="F34322" s="450"/>
    </row>
    <row r="34323" spans="6:6" x14ac:dyDescent="0.2">
      <c r="F34323" s="450"/>
    </row>
    <row r="34324" spans="6:6" x14ac:dyDescent="0.2">
      <c r="F34324" s="450"/>
    </row>
    <row r="34325" spans="6:6" x14ac:dyDescent="0.2">
      <c r="F34325" s="450"/>
    </row>
    <row r="34326" spans="6:6" x14ac:dyDescent="0.2">
      <c r="F34326" s="450"/>
    </row>
    <row r="34327" spans="6:6" x14ac:dyDescent="0.2">
      <c r="F34327" s="450"/>
    </row>
    <row r="34328" spans="6:6" x14ac:dyDescent="0.2">
      <c r="F34328" s="450"/>
    </row>
    <row r="34329" spans="6:6" x14ac:dyDescent="0.2">
      <c r="F34329" s="450"/>
    </row>
    <row r="34330" spans="6:6" x14ac:dyDescent="0.2">
      <c r="F34330" s="450"/>
    </row>
    <row r="34331" spans="6:6" x14ac:dyDescent="0.2">
      <c r="F34331" s="450"/>
    </row>
    <row r="34332" spans="6:6" x14ac:dyDescent="0.2">
      <c r="F34332" s="450"/>
    </row>
    <row r="34333" spans="6:6" x14ac:dyDescent="0.2">
      <c r="F34333" s="450"/>
    </row>
    <row r="34334" spans="6:6" x14ac:dyDescent="0.2">
      <c r="F34334" s="450"/>
    </row>
    <row r="34335" spans="6:6" x14ac:dyDescent="0.2">
      <c r="F34335" s="450"/>
    </row>
    <row r="34336" spans="6:6" x14ac:dyDescent="0.2">
      <c r="F34336" s="450"/>
    </row>
    <row r="34337" spans="6:6" x14ac:dyDescent="0.2">
      <c r="F34337" s="450"/>
    </row>
    <row r="34338" spans="6:6" x14ac:dyDescent="0.2">
      <c r="F34338" s="450"/>
    </row>
    <row r="34339" spans="6:6" x14ac:dyDescent="0.2">
      <c r="F34339" s="450"/>
    </row>
    <row r="34340" spans="6:6" x14ac:dyDescent="0.2">
      <c r="F34340" s="450"/>
    </row>
    <row r="34341" spans="6:6" x14ac:dyDescent="0.2">
      <c r="F34341" s="450"/>
    </row>
    <row r="34342" spans="6:6" x14ac:dyDescent="0.2">
      <c r="F34342" s="450"/>
    </row>
    <row r="34343" spans="6:6" x14ac:dyDescent="0.2">
      <c r="F34343" s="450"/>
    </row>
    <row r="34344" spans="6:6" x14ac:dyDescent="0.2">
      <c r="F34344" s="450"/>
    </row>
    <row r="34345" spans="6:6" x14ac:dyDescent="0.2">
      <c r="F34345" s="450"/>
    </row>
    <row r="34346" spans="6:6" x14ac:dyDescent="0.2">
      <c r="F34346" s="450"/>
    </row>
    <row r="34347" spans="6:6" x14ac:dyDescent="0.2">
      <c r="F34347" s="450"/>
    </row>
    <row r="34348" spans="6:6" x14ac:dyDescent="0.2">
      <c r="F34348" s="450"/>
    </row>
    <row r="34349" spans="6:6" x14ac:dyDescent="0.2">
      <c r="F34349" s="450"/>
    </row>
    <row r="34350" spans="6:6" x14ac:dyDescent="0.2">
      <c r="F34350" s="450"/>
    </row>
    <row r="34351" spans="6:6" x14ac:dyDescent="0.2">
      <c r="F34351" s="450"/>
    </row>
    <row r="34352" spans="6:6" x14ac:dyDescent="0.2">
      <c r="F34352" s="450"/>
    </row>
    <row r="34353" spans="6:6" x14ac:dyDescent="0.2">
      <c r="F34353" s="450"/>
    </row>
    <row r="34354" spans="6:6" x14ac:dyDescent="0.2">
      <c r="F34354" s="450"/>
    </row>
    <row r="34355" spans="6:6" x14ac:dyDescent="0.2">
      <c r="F34355" s="450"/>
    </row>
    <row r="34356" spans="6:6" x14ac:dyDescent="0.2">
      <c r="F34356" s="450"/>
    </row>
    <row r="34357" spans="6:6" x14ac:dyDescent="0.2">
      <c r="F34357" s="450"/>
    </row>
    <row r="34358" spans="6:6" x14ac:dyDescent="0.2">
      <c r="F34358" s="450"/>
    </row>
    <row r="34359" spans="6:6" x14ac:dyDescent="0.2">
      <c r="F34359" s="450"/>
    </row>
    <row r="34360" spans="6:6" x14ac:dyDescent="0.2">
      <c r="F34360" s="450"/>
    </row>
    <row r="34361" spans="6:6" x14ac:dyDescent="0.2">
      <c r="F34361" s="450"/>
    </row>
    <row r="34362" spans="6:6" x14ac:dyDescent="0.2">
      <c r="F34362" s="450"/>
    </row>
    <row r="34363" spans="6:6" x14ac:dyDescent="0.2">
      <c r="F34363" s="450"/>
    </row>
    <row r="34364" spans="6:6" x14ac:dyDescent="0.2">
      <c r="F34364" s="450"/>
    </row>
    <row r="34365" spans="6:6" x14ac:dyDescent="0.2">
      <c r="F34365" s="450"/>
    </row>
    <row r="34366" spans="6:6" x14ac:dyDescent="0.2">
      <c r="F34366" s="450"/>
    </row>
    <row r="34367" spans="6:6" x14ac:dyDescent="0.2">
      <c r="F34367" s="450"/>
    </row>
    <row r="34368" spans="6:6" x14ac:dyDescent="0.2">
      <c r="F34368" s="450"/>
    </row>
    <row r="34369" spans="6:6" x14ac:dyDescent="0.2">
      <c r="F34369" s="450"/>
    </row>
    <row r="34370" spans="6:6" x14ac:dyDescent="0.2">
      <c r="F34370" s="450"/>
    </row>
    <row r="34371" spans="6:6" x14ac:dyDescent="0.2">
      <c r="F34371" s="450"/>
    </row>
    <row r="34372" spans="6:6" x14ac:dyDescent="0.2">
      <c r="F34372" s="450"/>
    </row>
    <row r="34373" spans="6:6" x14ac:dyDescent="0.2">
      <c r="F34373" s="450"/>
    </row>
    <row r="34374" spans="6:6" x14ac:dyDescent="0.2">
      <c r="F34374" s="450"/>
    </row>
    <row r="34375" spans="6:6" x14ac:dyDescent="0.2">
      <c r="F34375" s="450"/>
    </row>
    <row r="34376" spans="6:6" x14ac:dyDescent="0.2">
      <c r="F34376" s="450"/>
    </row>
    <row r="34377" spans="6:6" x14ac:dyDescent="0.2">
      <c r="F34377" s="450"/>
    </row>
    <row r="34378" spans="6:6" x14ac:dyDescent="0.2">
      <c r="F34378" s="450"/>
    </row>
    <row r="34379" spans="6:6" x14ac:dyDescent="0.2">
      <c r="F34379" s="450"/>
    </row>
    <row r="34380" spans="6:6" x14ac:dyDescent="0.2">
      <c r="F34380" s="450"/>
    </row>
    <row r="34381" spans="6:6" x14ac:dyDescent="0.2">
      <c r="F34381" s="450"/>
    </row>
    <row r="34382" spans="6:6" x14ac:dyDescent="0.2">
      <c r="F34382" s="450"/>
    </row>
    <row r="34383" spans="6:6" x14ac:dyDescent="0.2">
      <c r="F34383" s="450"/>
    </row>
    <row r="34384" spans="6:6" x14ac:dyDescent="0.2">
      <c r="F34384" s="450"/>
    </row>
    <row r="34385" spans="6:6" x14ac:dyDescent="0.2">
      <c r="F34385" s="450"/>
    </row>
    <row r="34386" spans="6:6" x14ac:dyDescent="0.2">
      <c r="F34386" s="450"/>
    </row>
    <row r="34387" spans="6:6" x14ac:dyDescent="0.2">
      <c r="F34387" s="450"/>
    </row>
    <row r="34388" spans="6:6" x14ac:dyDescent="0.2">
      <c r="F34388" s="450"/>
    </row>
    <row r="34389" spans="6:6" x14ac:dyDescent="0.2">
      <c r="F34389" s="450"/>
    </row>
    <row r="34390" spans="6:6" x14ac:dyDescent="0.2">
      <c r="F34390" s="450"/>
    </row>
    <row r="34391" spans="6:6" x14ac:dyDescent="0.2">
      <c r="F34391" s="450"/>
    </row>
    <row r="34392" spans="6:6" x14ac:dyDescent="0.2">
      <c r="F34392" s="450"/>
    </row>
    <row r="34393" spans="6:6" x14ac:dyDescent="0.2">
      <c r="F34393" s="450"/>
    </row>
    <row r="34394" spans="6:6" x14ac:dyDescent="0.2">
      <c r="F34394" s="450"/>
    </row>
    <row r="34395" spans="6:6" x14ac:dyDescent="0.2">
      <c r="F34395" s="450"/>
    </row>
    <row r="34396" spans="6:6" x14ac:dyDescent="0.2">
      <c r="F34396" s="450"/>
    </row>
    <row r="34397" spans="6:6" x14ac:dyDescent="0.2">
      <c r="F34397" s="450"/>
    </row>
    <row r="34398" spans="6:6" x14ac:dyDescent="0.2">
      <c r="F34398" s="450"/>
    </row>
    <row r="34399" spans="6:6" x14ac:dyDescent="0.2">
      <c r="F34399" s="450"/>
    </row>
    <row r="34400" spans="6:6" x14ac:dyDescent="0.2">
      <c r="F34400" s="450"/>
    </row>
    <row r="34401" spans="6:6" x14ac:dyDescent="0.2">
      <c r="F34401" s="450"/>
    </row>
    <row r="34402" spans="6:6" x14ac:dyDescent="0.2">
      <c r="F34402" s="450"/>
    </row>
    <row r="34403" spans="6:6" x14ac:dyDescent="0.2">
      <c r="F34403" s="450"/>
    </row>
    <row r="34404" spans="6:6" x14ac:dyDescent="0.2">
      <c r="F34404" s="450"/>
    </row>
    <row r="34405" spans="6:6" x14ac:dyDescent="0.2">
      <c r="F34405" s="450"/>
    </row>
    <row r="34406" spans="6:6" x14ac:dyDescent="0.2">
      <c r="F34406" s="450"/>
    </row>
    <row r="34407" spans="6:6" x14ac:dyDescent="0.2">
      <c r="F34407" s="450"/>
    </row>
    <row r="34408" spans="6:6" x14ac:dyDescent="0.2">
      <c r="F34408" s="450"/>
    </row>
    <row r="34409" spans="6:6" x14ac:dyDescent="0.2">
      <c r="F34409" s="450"/>
    </row>
    <row r="34410" spans="6:6" x14ac:dyDescent="0.2">
      <c r="F34410" s="450"/>
    </row>
    <row r="34411" spans="6:6" x14ac:dyDescent="0.2">
      <c r="F34411" s="450"/>
    </row>
    <row r="34412" spans="6:6" x14ac:dyDescent="0.2">
      <c r="F34412" s="450"/>
    </row>
    <row r="34413" spans="6:6" x14ac:dyDescent="0.2">
      <c r="F34413" s="450"/>
    </row>
    <row r="34414" spans="6:6" x14ac:dyDescent="0.2">
      <c r="F34414" s="450"/>
    </row>
    <row r="34415" spans="6:6" x14ac:dyDescent="0.2">
      <c r="F34415" s="450"/>
    </row>
    <row r="34416" spans="6:6" x14ac:dyDescent="0.2">
      <c r="F34416" s="450"/>
    </row>
    <row r="34417" spans="6:6" x14ac:dyDescent="0.2">
      <c r="F34417" s="450"/>
    </row>
    <row r="34418" spans="6:6" x14ac:dyDescent="0.2">
      <c r="F34418" s="450"/>
    </row>
    <row r="34419" spans="6:6" x14ac:dyDescent="0.2">
      <c r="F34419" s="450"/>
    </row>
    <row r="34420" spans="6:6" x14ac:dyDescent="0.2">
      <c r="F34420" s="450"/>
    </row>
    <row r="34421" spans="6:6" x14ac:dyDescent="0.2">
      <c r="F34421" s="450"/>
    </row>
    <row r="34422" spans="6:6" x14ac:dyDescent="0.2">
      <c r="F34422" s="450"/>
    </row>
    <row r="34423" spans="6:6" x14ac:dyDescent="0.2">
      <c r="F34423" s="450"/>
    </row>
    <row r="34424" spans="6:6" x14ac:dyDescent="0.2">
      <c r="F34424" s="450"/>
    </row>
    <row r="34425" spans="6:6" x14ac:dyDescent="0.2">
      <c r="F34425" s="450"/>
    </row>
    <row r="34426" spans="6:6" x14ac:dyDescent="0.2">
      <c r="F34426" s="450"/>
    </row>
    <row r="34427" spans="6:6" x14ac:dyDescent="0.2">
      <c r="F34427" s="450"/>
    </row>
    <row r="34428" spans="6:6" x14ac:dyDescent="0.2">
      <c r="F34428" s="450"/>
    </row>
    <row r="34429" spans="6:6" x14ac:dyDescent="0.2">
      <c r="F34429" s="450"/>
    </row>
    <row r="34430" spans="6:6" x14ac:dyDescent="0.2">
      <c r="F34430" s="450"/>
    </row>
    <row r="34431" spans="6:6" x14ac:dyDescent="0.2">
      <c r="F34431" s="450"/>
    </row>
    <row r="34432" spans="6:6" x14ac:dyDescent="0.2">
      <c r="F34432" s="450"/>
    </row>
    <row r="34433" spans="6:6" x14ac:dyDescent="0.2">
      <c r="F34433" s="450"/>
    </row>
    <row r="34434" spans="6:6" x14ac:dyDescent="0.2">
      <c r="F34434" s="450"/>
    </row>
    <row r="34435" spans="6:6" x14ac:dyDescent="0.2">
      <c r="F34435" s="450"/>
    </row>
    <row r="34436" spans="6:6" x14ac:dyDescent="0.2">
      <c r="F34436" s="450"/>
    </row>
    <row r="34437" spans="6:6" x14ac:dyDescent="0.2">
      <c r="F34437" s="450"/>
    </row>
    <row r="34438" spans="6:6" x14ac:dyDescent="0.2">
      <c r="F34438" s="450"/>
    </row>
    <row r="34439" spans="6:6" x14ac:dyDescent="0.2">
      <c r="F34439" s="450"/>
    </row>
    <row r="34440" spans="6:6" x14ac:dyDescent="0.2">
      <c r="F34440" s="450"/>
    </row>
    <row r="34441" spans="6:6" x14ac:dyDescent="0.2">
      <c r="F34441" s="450"/>
    </row>
    <row r="34442" spans="6:6" x14ac:dyDescent="0.2">
      <c r="F34442" s="450"/>
    </row>
    <row r="34443" spans="6:6" x14ac:dyDescent="0.2">
      <c r="F34443" s="450"/>
    </row>
    <row r="34444" spans="6:6" x14ac:dyDescent="0.2">
      <c r="F34444" s="450"/>
    </row>
    <row r="34445" spans="6:6" x14ac:dyDescent="0.2">
      <c r="F34445" s="450"/>
    </row>
    <row r="34446" spans="6:6" x14ac:dyDescent="0.2">
      <c r="F34446" s="450"/>
    </row>
    <row r="34447" spans="6:6" x14ac:dyDescent="0.2">
      <c r="F34447" s="450"/>
    </row>
    <row r="34448" spans="6:6" x14ac:dyDescent="0.2">
      <c r="F34448" s="450"/>
    </row>
    <row r="34449" spans="6:6" x14ac:dyDescent="0.2">
      <c r="F34449" s="450"/>
    </row>
    <row r="34450" spans="6:6" x14ac:dyDescent="0.2">
      <c r="F34450" s="450"/>
    </row>
    <row r="34451" spans="6:6" x14ac:dyDescent="0.2">
      <c r="F34451" s="450"/>
    </row>
    <row r="34452" spans="6:6" x14ac:dyDescent="0.2">
      <c r="F34452" s="450"/>
    </row>
    <row r="34453" spans="6:6" x14ac:dyDescent="0.2">
      <c r="F34453" s="450"/>
    </row>
    <row r="34454" spans="6:6" x14ac:dyDescent="0.2">
      <c r="F34454" s="450"/>
    </row>
    <row r="34455" spans="6:6" x14ac:dyDescent="0.2">
      <c r="F34455" s="450"/>
    </row>
    <row r="34456" spans="6:6" x14ac:dyDescent="0.2">
      <c r="F34456" s="450"/>
    </row>
    <row r="34457" spans="6:6" x14ac:dyDescent="0.2">
      <c r="F34457" s="450"/>
    </row>
    <row r="34458" spans="6:6" x14ac:dyDescent="0.2">
      <c r="F34458" s="450"/>
    </row>
    <row r="34459" spans="6:6" x14ac:dyDescent="0.2">
      <c r="F34459" s="450"/>
    </row>
    <row r="34460" spans="6:6" x14ac:dyDescent="0.2">
      <c r="F34460" s="450"/>
    </row>
    <row r="34461" spans="6:6" x14ac:dyDescent="0.2">
      <c r="F34461" s="450"/>
    </row>
    <row r="34462" spans="6:6" x14ac:dyDescent="0.2">
      <c r="F34462" s="450"/>
    </row>
    <row r="34463" spans="6:6" x14ac:dyDescent="0.2">
      <c r="F34463" s="450"/>
    </row>
    <row r="34464" spans="6:6" x14ac:dyDescent="0.2">
      <c r="F34464" s="450"/>
    </row>
    <row r="34465" spans="6:6" x14ac:dyDescent="0.2">
      <c r="F34465" s="450"/>
    </row>
    <row r="34466" spans="6:6" x14ac:dyDescent="0.2">
      <c r="F34466" s="450"/>
    </row>
    <row r="34467" spans="6:6" x14ac:dyDescent="0.2">
      <c r="F34467" s="450"/>
    </row>
    <row r="34468" spans="6:6" x14ac:dyDescent="0.2">
      <c r="F34468" s="450"/>
    </row>
    <row r="34469" spans="6:6" x14ac:dyDescent="0.2">
      <c r="F34469" s="450"/>
    </row>
    <row r="34470" spans="6:6" x14ac:dyDescent="0.2">
      <c r="F34470" s="450"/>
    </row>
    <row r="34471" spans="6:6" x14ac:dyDescent="0.2">
      <c r="F34471" s="450"/>
    </row>
    <row r="34472" spans="6:6" x14ac:dyDescent="0.2">
      <c r="F34472" s="450"/>
    </row>
    <row r="34473" spans="6:6" x14ac:dyDescent="0.2">
      <c r="F34473" s="450"/>
    </row>
    <row r="34474" spans="6:6" x14ac:dyDescent="0.2">
      <c r="F34474" s="450"/>
    </row>
    <row r="34475" spans="6:6" x14ac:dyDescent="0.2">
      <c r="F34475" s="450"/>
    </row>
    <row r="34476" spans="6:6" x14ac:dyDescent="0.2">
      <c r="F34476" s="450"/>
    </row>
    <row r="34477" spans="6:6" x14ac:dyDescent="0.2">
      <c r="F34477" s="450"/>
    </row>
    <row r="34478" spans="6:6" x14ac:dyDescent="0.2">
      <c r="F34478" s="450"/>
    </row>
    <row r="34479" spans="6:6" x14ac:dyDescent="0.2">
      <c r="F34479" s="450"/>
    </row>
    <row r="34480" spans="6:6" x14ac:dyDescent="0.2">
      <c r="F34480" s="450"/>
    </row>
    <row r="34481" spans="6:6" x14ac:dyDescent="0.2">
      <c r="F34481" s="450"/>
    </row>
    <row r="34482" spans="6:6" x14ac:dyDescent="0.2">
      <c r="F34482" s="450"/>
    </row>
    <row r="34483" spans="6:6" x14ac:dyDescent="0.2">
      <c r="F34483" s="450"/>
    </row>
    <row r="34484" spans="6:6" x14ac:dyDescent="0.2">
      <c r="F34484" s="450"/>
    </row>
    <row r="34485" spans="6:6" x14ac:dyDescent="0.2">
      <c r="F34485" s="450"/>
    </row>
    <row r="34486" spans="6:6" x14ac:dyDescent="0.2">
      <c r="F34486" s="450"/>
    </row>
    <row r="34487" spans="6:6" x14ac:dyDescent="0.2">
      <c r="F34487" s="450"/>
    </row>
    <row r="34488" spans="6:6" x14ac:dyDescent="0.2">
      <c r="F34488" s="450"/>
    </row>
    <row r="34489" spans="6:6" x14ac:dyDescent="0.2">
      <c r="F34489" s="450"/>
    </row>
    <row r="34490" spans="6:6" x14ac:dyDescent="0.2">
      <c r="F34490" s="450"/>
    </row>
    <row r="34491" spans="6:6" x14ac:dyDescent="0.2">
      <c r="F34491" s="450"/>
    </row>
    <row r="34492" spans="6:6" x14ac:dyDescent="0.2">
      <c r="F34492" s="450"/>
    </row>
    <row r="34493" spans="6:6" x14ac:dyDescent="0.2">
      <c r="F34493" s="450"/>
    </row>
    <row r="34494" spans="6:6" x14ac:dyDescent="0.2">
      <c r="F34494" s="450"/>
    </row>
    <row r="34495" spans="6:6" x14ac:dyDescent="0.2">
      <c r="F34495" s="450"/>
    </row>
    <row r="34496" spans="6:6" x14ac:dyDescent="0.2">
      <c r="F34496" s="450"/>
    </row>
    <row r="34497" spans="6:6" x14ac:dyDescent="0.2">
      <c r="F34497" s="450"/>
    </row>
    <row r="34498" spans="6:6" x14ac:dyDescent="0.2">
      <c r="F34498" s="450"/>
    </row>
    <row r="34499" spans="6:6" x14ac:dyDescent="0.2">
      <c r="F34499" s="450"/>
    </row>
    <row r="34500" spans="6:6" x14ac:dyDescent="0.2">
      <c r="F34500" s="450"/>
    </row>
    <row r="34501" spans="6:6" x14ac:dyDescent="0.2">
      <c r="F34501" s="450"/>
    </row>
    <row r="34502" spans="6:6" x14ac:dyDescent="0.2">
      <c r="F34502" s="450"/>
    </row>
    <row r="34503" spans="6:6" x14ac:dyDescent="0.2">
      <c r="F34503" s="450"/>
    </row>
    <row r="34504" spans="6:6" x14ac:dyDescent="0.2">
      <c r="F34504" s="450"/>
    </row>
    <row r="34505" spans="6:6" x14ac:dyDescent="0.2">
      <c r="F34505" s="450"/>
    </row>
    <row r="34506" spans="6:6" x14ac:dyDescent="0.2">
      <c r="F34506" s="450"/>
    </row>
    <row r="34507" spans="6:6" x14ac:dyDescent="0.2">
      <c r="F34507" s="450"/>
    </row>
    <row r="34508" spans="6:6" x14ac:dyDescent="0.2">
      <c r="F34508" s="450"/>
    </row>
    <row r="34509" spans="6:6" x14ac:dyDescent="0.2">
      <c r="F34509" s="450"/>
    </row>
    <row r="34510" spans="6:6" x14ac:dyDescent="0.2">
      <c r="F34510" s="450"/>
    </row>
    <row r="34511" spans="6:6" x14ac:dyDescent="0.2">
      <c r="F34511" s="450"/>
    </row>
    <row r="34512" spans="6:6" x14ac:dyDescent="0.2">
      <c r="F34512" s="450"/>
    </row>
    <row r="34513" spans="6:6" x14ac:dyDescent="0.2">
      <c r="F34513" s="450"/>
    </row>
    <row r="34514" spans="6:6" x14ac:dyDescent="0.2">
      <c r="F34514" s="450"/>
    </row>
    <row r="34515" spans="6:6" x14ac:dyDescent="0.2">
      <c r="F34515" s="450"/>
    </row>
    <row r="34516" spans="6:6" x14ac:dyDescent="0.2">
      <c r="F34516" s="450"/>
    </row>
    <row r="34517" spans="6:6" x14ac:dyDescent="0.2">
      <c r="F34517" s="450"/>
    </row>
    <row r="34518" spans="6:6" x14ac:dyDescent="0.2">
      <c r="F34518" s="450"/>
    </row>
    <row r="34519" spans="6:6" x14ac:dyDescent="0.2">
      <c r="F34519" s="450"/>
    </row>
    <row r="34520" spans="6:6" x14ac:dyDescent="0.2">
      <c r="F34520" s="450"/>
    </row>
    <row r="34521" spans="6:6" x14ac:dyDescent="0.2">
      <c r="F34521" s="450"/>
    </row>
    <row r="34522" spans="6:6" x14ac:dyDescent="0.2">
      <c r="F34522" s="450"/>
    </row>
    <row r="34523" spans="6:6" x14ac:dyDescent="0.2">
      <c r="F34523" s="450"/>
    </row>
    <row r="34524" spans="6:6" x14ac:dyDescent="0.2">
      <c r="F34524" s="450"/>
    </row>
    <row r="34525" spans="6:6" x14ac:dyDescent="0.2">
      <c r="F34525" s="450"/>
    </row>
    <row r="34526" spans="6:6" x14ac:dyDescent="0.2">
      <c r="F34526" s="450"/>
    </row>
    <row r="34527" spans="6:6" x14ac:dyDescent="0.2">
      <c r="F34527" s="450"/>
    </row>
    <row r="34528" spans="6:6" x14ac:dyDescent="0.2">
      <c r="F34528" s="450"/>
    </row>
    <row r="34529" spans="6:6" x14ac:dyDescent="0.2">
      <c r="F34529" s="450"/>
    </row>
    <row r="34530" spans="6:6" x14ac:dyDescent="0.2">
      <c r="F34530" s="450"/>
    </row>
    <row r="34531" spans="6:6" x14ac:dyDescent="0.2">
      <c r="F34531" s="450"/>
    </row>
    <row r="34532" spans="6:6" x14ac:dyDescent="0.2">
      <c r="F34532" s="450"/>
    </row>
    <row r="34533" spans="6:6" x14ac:dyDescent="0.2">
      <c r="F34533" s="450"/>
    </row>
    <row r="34534" spans="6:6" x14ac:dyDescent="0.2">
      <c r="F34534" s="450"/>
    </row>
    <row r="34535" spans="6:6" x14ac:dyDescent="0.2">
      <c r="F34535" s="450"/>
    </row>
    <row r="34536" spans="6:6" x14ac:dyDescent="0.2">
      <c r="F34536" s="450"/>
    </row>
    <row r="34537" spans="6:6" x14ac:dyDescent="0.2">
      <c r="F34537" s="450"/>
    </row>
    <row r="34538" spans="6:6" x14ac:dyDescent="0.2">
      <c r="F34538" s="450"/>
    </row>
    <row r="34539" spans="6:6" x14ac:dyDescent="0.2">
      <c r="F34539" s="450"/>
    </row>
    <row r="34540" spans="6:6" x14ac:dyDescent="0.2">
      <c r="F34540" s="450"/>
    </row>
    <row r="34541" spans="6:6" x14ac:dyDescent="0.2">
      <c r="F34541" s="450"/>
    </row>
    <row r="34542" spans="6:6" x14ac:dyDescent="0.2">
      <c r="F34542" s="450"/>
    </row>
    <row r="34543" spans="6:6" x14ac:dyDescent="0.2">
      <c r="F34543" s="450"/>
    </row>
    <row r="34544" spans="6:6" x14ac:dyDescent="0.2">
      <c r="F34544" s="450"/>
    </row>
    <row r="34545" spans="6:6" x14ac:dyDescent="0.2">
      <c r="F34545" s="450"/>
    </row>
    <row r="34546" spans="6:6" x14ac:dyDescent="0.2">
      <c r="F34546" s="450"/>
    </row>
    <row r="34547" spans="6:6" x14ac:dyDescent="0.2">
      <c r="F34547" s="450"/>
    </row>
    <row r="34548" spans="6:6" x14ac:dyDescent="0.2">
      <c r="F34548" s="450"/>
    </row>
    <row r="34549" spans="6:6" x14ac:dyDescent="0.2">
      <c r="F34549" s="450"/>
    </row>
    <row r="34550" spans="6:6" x14ac:dyDescent="0.2">
      <c r="F34550" s="450"/>
    </row>
    <row r="34551" spans="6:6" x14ac:dyDescent="0.2">
      <c r="F34551" s="450"/>
    </row>
    <row r="34552" spans="6:6" x14ac:dyDescent="0.2">
      <c r="F34552" s="450"/>
    </row>
    <row r="34553" spans="6:6" x14ac:dyDescent="0.2">
      <c r="F34553" s="450"/>
    </row>
    <row r="34554" spans="6:6" x14ac:dyDescent="0.2">
      <c r="F34554" s="450"/>
    </row>
    <row r="34555" spans="6:6" x14ac:dyDescent="0.2">
      <c r="F34555" s="450"/>
    </row>
    <row r="34556" spans="6:6" x14ac:dyDescent="0.2">
      <c r="F34556" s="450"/>
    </row>
    <row r="34557" spans="6:6" x14ac:dyDescent="0.2">
      <c r="F34557" s="450"/>
    </row>
    <row r="34558" spans="6:6" x14ac:dyDescent="0.2">
      <c r="F34558" s="450"/>
    </row>
    <row r="34559" spans="6:6" x14ac:dyDescent="0.2">
      <c r="F34559" s="450"/>
    </row>
    <row r="34560" spans="6:6" x14ac:dyDescent="0.2">
      <c r="F34560" s="450"/>
    </row>
    <row r="34561" spans="6:6" x14ac:dyDescent="0.2">
      <c r="F34561" s="450"/>
    </row>
    <row r="34562" spans="6:6" x14ac:dyDescent="0.2">
      <c r="F34562" s="450"/>
    </row>
    <row r="34563" spans="6:6" x14ac:dyDescent="0.2">
      <c r="F34563" s="450"/>
    </row>
    <row r="34564" spans="6:6" x14ac:dyDescent="0.2">
      <c r="F34564" s="450"/>
    </row>
    <row r="34565" spans="6:6" x14ac:dyDescent="0.2">
      <c r="F34565" s="450"/>
    </row>
    <row r="34566" spans="6:6" x14ac:dyDescent="0.2">
      <c r="F34566" s="450"/>
    </row>
    <row r="34567" spans="6:6" x14ac:dyDescent="0.2">
      <c r="F34567" s="450"/>
    </row>
    <row r="34568" spans="6:6" x14ac:dyDescent="0.2">
      <c r="F34568" s="450"/>
    </row>
    <row r="34569" spans="6:6" x14ac:dyDescent="0.2">
      <c r="F34569" s="450"/>
    </row>
    <row r="34570" spans="6:6" x14ac:dyDescent="0.2">
      <c r="F34570" s="450"/>
    </row>
    <row r="34571" spans="6:6" x14ac:dyDescent="0.2">
      <c r="F34571" s="450"/>
    </row>
    <row r="34572" spans="6:6" x14ac:dyDescent="0.2">
      <c r="F34572" s="450"/>
    </row>
    <row r="34573" spans="6:6" x14ac:dyDescent="0.2">
      <c r="F34573" s="450"/>
    </row>
    <row r="34574" spans="6:6" x14ac:dyDescent="0.2">
      <c r="F34574" s="450"/>
    </row>
    <row r="34575" spans="6:6" x14ac:dyDescent="0.2">
      <c r="F34575" s="450"/>
    </row>
    <row r="34576" spans="6:6" x14ac:dyDescent="0.2">
      <c r="F34576" s="450"/>
    </row>
    <row r="34577" spans="6:6" x14ac:dyDescent="0.2">
      <c r="F34577" s="450"/>
    </row>
    <row r="34578" spans="6:6" x14ac:dyDescent="0.2">
      <c r="F34578" s="450"/>
    </row>
    <row r="34579" spans="6:6" x14ac:dyDescent="0.2">
      <c r="F34579" s="450"/>
    </row>
    <row r="34580" spans="6:6" x14ac:dyDescent="0.2">
      <c r="F34580" s="450"/>
    </row>
    <row r="34581" spans="6:6" x14ac:dyDescent="0.2">
      <c r="F34581" s="450"/>
    </row>
    <row r="34582" spans="6:6" x14ac:dyDescent="0.2">
      <c r="F34582" s="450"/>
    </row>
    <row r="34583" spans="6:6" x14ac:dyDescent="0.2">
      <c r="F34583" s="450"/>
    </row>
    <row r="34584" spans="6:6" x14ac:dyDescent="0.2">
      <c r="F34584" s="450"/>
    </row>
    <row r="34585" spans="6:6" x14ac:dyDescent="0.2">
      <c r="F34585" s="450"/>
    </row>
    <row r="34586" spans="6:6" x14ac:dyDescent="0.2">
      <c r="F34586" s="450"/>
    </row>
    <row r="34587" spans="6:6" x14ac:dyDescent="0.2">
      <c r="F34587" s="450"/>
    </row>
    <row r="34588" spans="6:6" x14ac:dyDescent="0.2">
      <c r="F34588" s="450"/>
    </row>
    <row r="34589" spans="6:6" x14ac:dyDescent="0.2">
      <c r="F34589" s="450"/>
    </row>
    <row r="34590" spans="6:6" x14ac:dyDescent="0.2">
      <c r="F34590" s="450"/>
    </row>
    <row r="34591" spans="6:6" x14ac:dyDescent="0.2">
      <c r="F34591" s="450"/>
    </row>
    <row r="34592" spans="6:6" x14ac:dyDescent="0.2">
      <c r="F34592" s="450"/>
    </row>
    <row r="34593" spans="6:6" x14ac:dyDescent="0.2">
      <c r="F34593" s="450"/>
    </row>
    <row r="34594" spans="6:6" x14ac:dyDescent="0.2">
      <c r="F34594" s="450"/>
    </row>
    <row r="34595" spans="6:6" x14ac:dyDescent="0.2">
      <c r="F34595" s="450"/>
    </row>
    <row r="34596" spans="6:6" x14ac:dyDescent="0.2">
      <c r="F34596" s="450"/>
    </row>
    <row r="34597" spans="6:6" x14ac:dyDescent="0.2">
      <c r="F34597" s="450"/>
    </row>
    <row r="34598" spans="6:6" x14ac:dyDescent="0.2">
      <c r="F34598" s="450"/>
    </row>
    <row r="34599" spans="6:6" x14ac:dyDescent="0.2">
      <c r="F34599" s="450"/>
    </row>
    <row r="34600" spans="6:6" x14ac:dyDescent="0.2">
      <c r="F34600" s="450"/>
    </row>
    <row r="34601" spans="6:6" x14ac:dyDescent="0.2">
      <c r="F34601" s="450"/>
    </row>
    <row r="34602" spans="6:6" x14ac:dyDescent="0.2">
      <c r="F34602" s="450"/>
    </row>
    <row r="34603" spans="6:6" x14ac:dyDescent="0.2">
      <c r="F34603" s="450"/>
    </row>
    <row r="34604" spans="6:6" x14ac:dyDescent="0.2">
      <c r="F34604" s="450"/>
    </row>
    <row r="34605" spans="6:6" x14ac:dyDescent="0.2">
      <c r="F34605" s="450"/>
    </row>
    <row r="34606" spans="6:6" x14ac:dyDescent="0.2">
      <c r="F34606" s="450"/>
    </row>
    <row r="34607" spans="6:6" x14ac:dyDescent="0.2">
      <c r="F34607" s="450"/>
    </row>
    <row r="34608" spans="6:6" x14ac:dyDescent="0.2">
      <c r="F34608" s="450"/>
    </row>
    <row r="34609" spans="6:6" x14ac:dyDescent="0.2">
      <c r="F34609" s="450"/>
    </row>
    <row r="34610" spans="6:6" x14ac:dyDescent="0.2">
      <c r="F34610" s="450"/>
    </row>
    <row r="34611" spans="6:6" x14ac:dyDescent="0.2">
      <c r="F34611" s="450"/>
    </row>
    <row r="34612" spans="6:6" x14ac:dyDescent="0.2">
      <c r="F34612" s="450"/>
    </row>
    <row r="34613" spans="6:6" x14ac:dyDescent="0.2">
      <c r="F34613" s="450"/>
    </row>
    <row r="34614" spans="6:6" x14ac:dyDescent="0.2">
      <c r="F34614" s="450"/>
    </row>
    <row r="34615" spans="6:6" x14ac:dyDescent="0.2">
      <c r="F34615" s="450"/>
    </row>
    <row r="34616" spans="6:6" x14ac:dyDescent="0.2">
      <c r="F34616" s="450"/>
    </row>
    <row r="34617" spans="6:6" x14ac:dyDescent="0.2">
      <c r="F34617" s="450"/>
    </row>
    <row r="34618" spans="6:6" x14ac:dyDescent="0.2">
      <c r="F34618" s="450"/>
    </row>
    <row r="34619" spans="6:6" x14ac:dyDescent="0.2">
      <c r="F34619" s="450"/>
    </row>
    <row r="34620" spans="6:6" x14ac:dyDescent="0.2">
      <c r="F34620" s="450"/>
    </row>
    <row r="34621" spans="6:6" x14ac:dyDescent="0.2">
      <c r="F34621" s="450"/>
    </row>
    <row r="34622" spans="6:6" x14ac:dyDescent="0.2">
      <c r="F34622" s="450"/>
    </row>
    <row r="34623" spans="6:6" x14ac:dyDescent="0.2">
      <c r="F34623" s="450"/>
    </row>
    <row r="34624" spans="6:6" x14ac:dyDescent="0.2">
      <c r="F34624" s="450"/>
    </row>
    <row r="34625" spans="6:6" x14ac:dyDescent="0.2">
      <c r="F34625" s="450"/>
    </row>
    <row r="34626" spans="6:6" x14ac:dyDescent="0.2">
      <c r="F34626" s="450"/>
    </row>
    <row r="34627" spans="6:6" x14ac:dyDescent="0.2">
      <c r="F34627" s="450"/>
    </row>
    <row r="34628" spans="6:6" x14ac:dyDescent="0.2">
      <c r="F34628" s="450"/>
    </row>
    <row r="34629" spans="6:6" x14ac:dyDescent="0.2">
      <c r="F34629" s="450"/>
    </row>
    <row r="34630" spans="6:6" x14ac:dyDescent="0.2">
      <c r="F34630" s="450"/>
    </row>
    <row r="34631" spans="6:6" x14ac:dyDescent="0.2">
      <c r="F34631" s="450"/>
    </row>
    <row r="34632" spans="6:6" x14ac:dyDescent="0.2">
      <c r="F34632" s="450"/>
    </row>
    <row r="34633" spans="6:6" x14ac:dyDescent="0.2">
      <c r="F34633" s="450"/>
    </row>
    <row r="34634" spans="6:6" x14ac:dyDescent="0.2">
      <c r="F34634" s="450"/>
    </row>
    <row r="34635" spans="6:6" x14ac:dyDescent="0.2">
      <c r="F34635" s="450"/>
    </row>
    <row r="34636" spans="6:6" x14ac:dyDescent="0.2">
      <c r="F34636" s="450"/>
    </row>
    <row r="34637" spans="6:6" x14ac:dyDescent="0.2">
      <c r="F34637" s="450"/>
    </row>
    <row r="34638" spans="6:6" x14ac:dyDescent="0.2">
      <c r="F34638" s="450"/>
    </row>
    <row r="34639" spans="6:6" x14ac:dyDescent="0.2">
      <c r="F34639" s="450"/>
    </row>
    <row r="34640" spans="6:6" x14ac:dyDescent="0.2">
      <c r="F34640" s="450"/>
    </row>
    <row r="34641" spans="6:6" x14ac:dyDescent="0.2">
      <c r="F34641" s="450"/>
    </row>
    <row r="34642" spans="6:6" x14ac:dyDescent="0.2">
      <c r="F34642" s="450"/>
    </row>
    <row r="34643" spans="6:6" x14ac:dyDescent="0.2">
      <c r="F34643" s="450"/>
    </row>
    <row r="34644" spans="6:6" x14ac:dyDescent="0.2">
      <c r="F34644" s="450"/>
    </row>
    <row r="34645" spans="6:6" x14ac:dyDescent="0.2">
      <c r="F34645" s="450"/>
    </row>
    <row r="34646" spans="6:6" x14ac:dyDescent="0.2">
      <c r="F34646" s="450"/>
    </row>
    <row r="34647" spans="6:6" x14ac:dyDescent="0.2">
      <c r="F34647" s="450"/>
    </row>
    <row r="34648" spans="6:6" x14ac:dyDescent="0.2">
      <c r="F34648" s="450"/>
    </row>
    <row r="34649" spans="6:6" x14ac:dyDescent="0.2">
      <c r="F34649" s="450"/>
    </row>
    <row r="34650" spans="6:6" x14ac:dyDescent="0.2">
      <c r="F34650" s="450"/>
    </row>
    <row r="34651" spans="6:6" x14ac:dyDescent="0.2">
      <c r="F34651" s="450"/>
    </row>
    <row r="34652" spans="6:6" x14ac:dyDescent="0.2">
      <c r="F34652" s="450"/>
    </row>
    <row r="34653" spans="6:6" x14ac:dyDescent="0.2">
      <c r="F34653" s="450"/>
    </row>
    <row r="34654" spans="6:6" x14ac:dyDescent="0.2">
      <c r="F34654" s="450"/>
    </row>
    <row r="34655" spans="6:6" x14ac:dyDescent="0.2">
      <c r="F34655" s="450"/>
    </row>
    <row r="34656" spans="6:6" x14ac:dyDescent="0.2">
      <c r="F34656" s="450"/>
    </row>
    <row r="34657" spans="6:6" x14ac:dyDescent="0.2">
      <c r="F34657" s="450"/>
    </row>
    <row r="34658" spans="6:6" x14ac:dyDescent="0.2">
      <c r="F34658" s="450"/>
    </row>
    <row r="34659" spans="6:6" x14ac:dyDescent="0.2">
      <c r="F34659" s="450"/>
    </row>
    <row r="34660" spans="6:6" x14ac:dyDescent="0.2">
      <c r="F34660" s="450"/>
    </row>
    <row r="34661" spans="6:6" x14ac:dyDescent="0.2">
      <c r="F34661" s="450"/>
    </row>
    <row r="34662" spans="6:6" x14ac:dyDescent="0.2">
      <c r="F34662" s="450"/>
    </row>
    <row r="34663" spans="6:6" x14ac:dyDescent="0.2">
      <c r="F34663" s="450"/>
    </row>
    <row r="34664" spans="6:6" x14ac:dyDescent="0.2">
      <c r="F34664" s="450"/>
    </row>
    <row r="34665" spans="6:6" x14ac:dyDescent="0.2">
      <c r="F34665" s="450"/>
    </row>
    <row r="34666" spans="6:6" x14ac:dyDescent="0.2">
      <c r="F34666" s="450"/>
    </row>
    <row r="34667" spans="6:6" x14ac:dyDescent="0.2">
      <c r="F34667" s="450"/>
    </row>
    <row r="34668" spans="6:6" x14ac:dyDescent="0.2">
      <c r="F34668" s="450"/>
    </row>
    <row r="34669" spans="6:6" x14ac:dyDescent="0.2">
      <c r="F34669" s="450"/>
    </row>
    <row r="34670" spans="6:6" x14ac:dyDescent="0.2">
      <c r="F34670" s="450"/>
    </row>
    <row r="34671" spans="6:6" x14ac:dyDescent="0.2">
      <c r="F34671" s="450"/>
    </row>
    <row r="34672" spans="6:6" x14ac:dyDescent="0.2">
      <c r="F34672" s="450"/>
    </row>
    <row r="34673" spans="6:6" x14ac:dyDescent="0.2">
      <c r="F34673" s="450"/>
    </row>
    <row r="34674" spans="6:6" x14ac:dyDescent="0.2">
      <c r="F34674" s="450"/>
    </row>
    <row r="34675" spans="6:6" x14ac:dyDescent="0.2">
      <c r="F34675" s="450"/>
    </row>
    <row r="34676" spans="6:6" x14ac:dyDescent="0.2">
      <c r="F34676" s="450"/>
    </row>
    <row r="34677" spans="6:6" x14ac:dyDescent="0.2">
      <c r="F34677" s="450"/>
    </row>
    <row r="34678" spans="6:6" x14ac:dyDescent="0.2">
      <c r="F34678" s="450"/>
    </row>
    <row r="34679" spans="6:6" x14ac:dyDescent="0.2">
      <c r="F34679" s="450"/>
    </row>
    <row r="34680" spans="6:6" x14ac:dyDescent="0.2">
      <c r="F34680" s="450"/>
    </row>
    <row r="34681" spans="6:6" x14ac:dyDescent="0.2">
      <c r="F34681" s="450"/>
    </row>
    <row r="34682" spans="6:6" x14ac:dyDescent="0.2">
      <c r="F34682" s="450"/>
    </row>
    <row r="34683" spans="6:6" x14ac:dyDescent="0.2">
      <c r="F34683" s="450"/>
    </row>
    <row r="34684" spans="6:6" x14ac:dyDescent="0.2">
      <c r="F34684" s="450"/>
    </row>
    <row r="34685" spans="6:6" x14ac:dyDescent="0.2">
      <c r="F34685" s="450"/>
    </row>
    <row r="34686" spans="6:6" x14ac:dyDescent="0.2">
      <c r="F34686" s="450"/>
    </row>
    <row r="34687" spans="6:6" x14ac:dyDescent="0.2">
      <c r="F34687" s="450"/>
    </row>
    <row r="34688" spans="6:6" x14ac:dyDescent="0.2">
      <c r="F34688" s="450"/>
    </row>
    <row r="34689" spans="6:6" x14ac:dyDescent="0.2">
      <c r="F34689" s="450"/>
    </row>
    <row r="34690" spans="6:6" x14ac:dyDescent="0.2">
      <c r="F34690" s="450"/>
    </row>
    <row r="34691" spans="6:6" x14ac:dyDescent="0.2">
      <c r="F34691" s="450"/>
    </row>
    <row r="34692" spans="6:6" x14ac:dyDescent="0.2">
      <c r="F34692" s="450"/>
    </row>
    <row r="34693" spans="6:6" x14ac:dyDescent="0.2">
      <c r="F34693" s="450"/>
    </row>
    <row r="34694" spans="6:6" x14ac:dyDescent="0.2">
      <c r="F34694" s="450"/>
    </row>
    <row r="34695" spans="6:6" x14ac:dyDescent="0.2">
      <c r="F34695" s="450"/>
    </row>
    <row r="34696" spans="6:6" x14ac:dyDescent="0.2">
      <c r="F34696" s="450"/>
    </row>
    <row r="34697" spans="6:6" x14ac:dyDescent="0.2">
      <c r="F34697" s="450"/>
    </row>
    <row r="34698" spans="6:6" x14ac:dyDescent="0.2">
      <c r="F34698" s="450"/>
    </row>
    <row r="34699" spans="6:6" x14ac:dyDescent="0.2">
      <c r="F34699" s="450"/>
    </row>
    <row r="34700" spans="6:6" x14ac:dyDescent="0.2">
      <c r="F34700" s="450"/>
    </row>
    <row r="34701" spans="6:6" x14ac:dyDescent="0.2">
      <c r="F34701" s="450"/>
    </row>
    <row r="34702" spans="6:6" x14ac:dyDescent="0.2">
      <c r="F34702" s="450"/>
    </row>
    <row r="34703" spans="6:6" x14ac:dyDescent="0.2">
      <c r="F34703" s="450"/>
    </row>
    <row r="34704" spans="6:6" x14ac:dyDescent="0.2">
      <c r="F34704" s="450"/>
    </row>
    <row r="34705" spans="6:6" x14ac:dyDescent="0.2">
      <c r="F34705" s="450"/>
    </row>
    <row r="34706" spans="6:6" x14ac:dyDescent="0.2">
      <c r="F34706" s="450"/>
    </row>
    <row r="34707" spans="6:6" x14ac:dyDescent="0.2">
      <c r="F34707" s="450"/>
    </row>
    <row r="34708" spans="6:6" x14ac:dyDescent="0.2">
      <c r="F34708" s="450"/>
    </row>
    <row r="34709" spans="6:6" x14ac:dyDescent="0.2">
      <c r="F34709" s="450"/>
    </row>
    <row r="34710" spans="6:6" x14ac:dyDescent="0.2">
      <c r="F34710" s="450"/>
    </row>
    <row r="34711" spans="6:6" x14ac:dyDescent="0.2">
      <c r="F34711" s="450"/>
    </row>
    <row r="34712" spans="6:6" x14ac:dyDescent="0.2">
      <c r="F34712" s="450"/>
    </row>
    <row r="34713" spans="6:6" x14ac:dyDescent="0.2">
      <c r="F34713" s="450"/>
    </row>
    <row r="34714" spans="6:6" x14ac:dyDescent="0.2">
      <c r="F34714" s="450"/>
    </row>
    <row r="34715" spans="6:6" x14ac:dyDescent="0.2">
      <c r="F34715" s="450"/>
    </row>
    <row r="34716" spans="6:6" x14ac:dyDescent="0.2">
      <c r="F34716" s="450"/>
    </row>
    <row r="34717" spans="6:6" x14ac:dyDescent="0.2">
      <c r="F34717" s="450"/>
    </row>
    <row r="34718" spans="6:6" x14ac:dyDescent="0.2">
      <c r="F34718" s="450"/>
    </row>
    <row r="34719" spans="6:6" x14ac:dyDescent="0.2">
      <c r="F34719" s="450"/>
    </row>
    <row r="34720" spans="6:6" x14ac:dyDescent="0.2">
      <c r="F34720" s="450"/>
    </row>
    <row r="34721" spans="6:6" x14ac:dyDescent="0.2">
      <c r="F34721" s="450"/>
    </row>
    <row r="34722" spans="6:6" x14ac:dyDescent="0.2">
      <c r="F34722" s="450"/>
    </row>
    <row r="34723" spans="6:6" x14ac:dyDescent="0.2">
      <c r="F34723" s="450"/>
    </row>
    <row r="34724" spans="6:6" x14ac:dyDescent="0.2">
      <c r="F34724" s="450"/>
    </row>
    <row r="34725" spans="6:6" x14ac:dyDescent="0.2">
      <c r="F34725" s="450"/>
    </row>
    <row r="34726" spans="6:6" x14ac:dyDescent="0.2">
      <c r="F34726" s="450"/>
    </row>
    <row r="34727" spans="6:6" x14ac:dyDescent="0.2">
      <c r="F34727" s="450"/>
    </row>
    <row r="34728" spans="6:6" x14ac:dyDescent="0.2">
      <c r="F34728" s="450"/>
    </row>
    <row r="34729" spans="6:6" x14ac:dyDescent="0.2">
      <c r="F34729" s="450"/>
    </row>
    <row r="34730" spans="6:6" x14ac:dyDescent="0.2">
      <c r="F34730" s="450"/>
    </row>
    <row r="34731" spans="6:6" x14ac:dyDescent="0.2">
      <c r="F34731" s="450"/>
    </row>
    <row r="34732" spans="6:6" x14ac:dyDescent="0.2">
      <c r="F34732" s="450"/>
    </row>
    <row r="34733" spans="6:6" x14ac:dyDescent="0.2">
      <c r="F34733" s="450"/>
    </row>
    <row r="34734" spans="6:6" x14ac:dyDescent="0.2">
      <c r="F34734" s="450"/>
    </row>
    <row r="34735" spans="6:6" x14ac:dyDescent="0.2">
      <c r="F34735" s="450"/>
    </row>
    <row r="34736" spans="6:6" x14ac:dyDescent="0.2">
      <c r="F34736" s="450"/>
    </row>
    <row r="34737" spans="6:6" x14ac:dyDescent="0.2">
      <c r="F34737" s="450"/>
    </row>
    <row r="34738" spans="6:6" x14ac:dyDescent="0.2">
      <c r="F34738" s="450"/>
    </row>
    <row r="34739" spans="6:6" x14ac:dyDescent="0.2">
      <c r="F34739" s="450"/>
    </row>
    <row r="34740" spans="6:6" x14ac:dyDescent="0.2">
      <c r="F34740" s="450"/>
    </row>
    <row r="34741" spans="6:6" x14ac:dyDescent="0.2">
      <c r="F34741" s="450"/>
    </row>
    <row r="34742" spans="6:6" x14ac:dyDescent="0.2">
      <c r="F34742" s="450"/>
    </row>
    <row r="34743" spans="6:6" x14ac:dyDescent="0.2">
      <c r="F34743" s="450"/>
    </row>
    <row r="34744" spans="6:6" x14ac:dyDescent="0.2">
      <c r="F34744" s="450"/>
    </row>
    <row r="34745" spans="6:6" x14ac:dyDescent="0.2">
      <c r="F34745" s="450"/>
    </row>
    <row r="34746" spans="6:6" x14ac:dyDescent="0.2">
      <c r="F34746" s="450"/>
    </row>
    <row r="34747" spans="6:6" x14ac:dyDescent="0.2">
      <c r="F34747" s="450"/>
    </row>
    <row r="34748" spans="6:6" x14ac:dyDescent="0.2">
      <c r="F34748" s="450"/>
    </row>
    <row r="34749" spans="6:6" x14ac:dyDescent="0.2">
      <c r="F34749" s="450"/>
    </row>
    <row r="34750" spans="6:6" x14ac:dyDescent="0.2">
      <c r="F34750" s="450"/>
    </row>
    <row r="34751" spans="6:6" x14ac:dyDescent="0.2">
      <c r="F34751" s="450"/>
    </row>
    <row r="34752" spans="6:6" x14ac:dyDescent="0.2">
      <c r="F34752" s="450"/>
    </row>
    <row r="34753" spans="6:6" x14ac:dyDescent="0.2">
      <c r="F34753" s="450"/>
    </row>
    <row r="34754" spans="6:6" x14ac:dyDescent="0.2">
      <c r="F34754" s="450"/>
    </row>
    <row r="34755" spans="6:6" x14ac:dyDescent="0.2">
      <c r="F34755" s="450"/>
    </row>
    <row r="34756" spans="6:6" x14ac:dyDescent="0.2">
      <c r="F34756" s="450"/>
    </row>
    <row r="34757" spans="6:6" x14ac:dyDescent="0.2">
      <c r="F34757" s="450"/>
    </row>
    <row r="34758" spans="6:6" x14ac:dyDescent="0.2">
      <c r="F34758" s="450"/>
    </row>
    <row r="34759" spans="6:6" x14ac:dyDescent="0.2">
      <c r="F34759" s="450"/>
    </row>
    <row r="34760" spans="6:6" x14ac:dyDescent="0.2">
      <c r="F34760" s="450"/>
    </row>
    <row r="34761" spans="6:6" x14ac:dyDescent="0.2">
      <c r="F34761" s="450"/>
    </row>
    <row r="34762" spans="6:6" x14ac:dyDescent="0.2">
      <c r="F34762" s="450"/>
    </row>
    <row r="34763" spans="6:6" x14ac:dyDescent="0.2">
      <c r="F34763" s="450"/>
    </row>
    <row r="34764" spans="6:6" x14ac:dyDescent="0.2">
      <c r="F34764" s="450"/>
    </row>
    <row r="34765" spans="6:6" x14ac:dyDescent="0.2">
      <c r="F34765" s="450"/>
    </row>
    <row r="34766" spans="6:6" x14ac:dyDescent="0.2">
      <c r="F34766" s="450"/>
    </row>
    <row r="34767" spans="6:6" x14ac:dyDescent="0.2">
      <c r="F34767" s="450"/>
    </row>
    <row r="34768" spans="6:6" x14ac:dyDescent="0.2">
      <c r="F34768" s="450"/>
    </row>
    <row r="34769" spans="6:6" x14ac:dyDescent="0.2">
      <c r="F34769" s="450"/>
    </row>
    <row r="34770" spans="6:6" x14ac:dyDescent="0.2">
      <c r="F34770" s="450"/>
    </row>
    <row r="34771" spans="6:6" x14ac:dyDescent="0.2">
      <c r="F34771" s="450"/>
    </row>
    <row r="34772" spans="6:6" x14ac:dyDescent="0.2">
      <c r="F34772" s="450"/>
    </row>
    <row r="34773" spans="6:6" x14ac:dyDescent="0.2">
      <c r="F34773" s="450"/>
    </row>
    <row r="34774" spans="6:6" x14ac:dyDescent="0.2">
      <c r="F34774" s="450"/>
    </row>
    <row r="34775" spans="6:6" x14ac:dyDescent="0.2">
      <c r="F34775" s="450"/>
    </row>
    <row r="34776" spans="6:6" x14ac:dyDescent="0.2">
      <c r="F34776" s="450"/>
    </row>
    <row r="34777" spans="6:6" x14ac:dyDescent="0.2">
      <c r="F34777" s="450"/>
    </row>
    <row r="34778" spans="6:6" x14ac:dyDescent="0.2">
      <c r="F34778" s="450"/>
    </row>
    <row r="34779" spans="6:6" x14ac:dyDescent="0.2">
      <c r="F34779" s="450"/>
    </row>
    <row r="34780" spans="6:6" x14ac:dyDescent="0.2">
      <c r="F34780" s="450"/>
    </row>
    <row r="34781" spans="6:6" x14ac:dyDescent="0.2">
      <c r="F34781" s="450"/>
    </row>
    <row r="34782" spans="6:6" x14ac:dyDescent="0.2">
      <c r="F34782" s="450"/>
    </row>
    <row r="34783" spans="6:6" x14ac:dyDescent="0.2">
      <c r="F34783" s="450"/>
    </row>
    <row r="34784" spans="6:6" x14ac:dyDescent="0.2">
      <c r="F34784" s="450"/>
    </row>
    <row r="34785" spans="6:6" x14ac:dyDescent="0.2">
      <c r="F34785" s="450"/>
    </row>
    <row r="34786" spans="6:6" x14ac:dyDescent="0.2">
      <c r="F34786" s="450"/>
    </row>
    <row r="34787" spans="6:6" x14ac:dyDescent="0.2">
      <c r="F34787" s="450"/>
    </row>
    <row r="34788" spans="6:6" x14ac:dyDescent="0.2">
      <c r="F34788" s="450"/>
    </row>
    <row r="34789" spans="6:6" x14ac:dyDescent="0.2">
      <c r="F34789" s="450"/>
    </row>
    <row r="34790" spans="6:6" x14ac:dyDescent="0.2">
      <c r="F34790" s="450"/>
    </row>
    <row r="34791" spans="6:6" x14ac:dyDescent="0.2">
      <c r="F34791" s="450"/>
    </row>
    <row r="34792" spans="6:6" x14ac:dyDescent="0.2">
      <c r="F34792" s="450"/>
    </row>
    <row r="34793" spans="6:6" x14ac:dyDescent="0.2">
      <c r="F34793" s="450"/>
    </row>
    <row r="34794" spans="6:6" x14ac:dyDescent="0.2">
      <c r="F34794" s="450"/>
    </row>
    <row r="34795" spans="6:6" x14ac:dyDescent="0.2">
      <c r="F34795" s="450"/>
    </row>
    <row r="34796" spans="6:6" x14ac:dyDescent="0.2">
      <c r="F34796" s="450"/>
    </row>
    <row r="34797" spans="6:6" x14ac:dyDescent="0.2">
      <c r="F34797" s="450"/>
    </row>
    <row r="34798" spans="6:6" x14ac:dyDescent="0.2">
      <c r="F34798" s="450"/>
    </row>
    <row r="34799" spans="6:6" x14ac:dyDescent="0.2">
      <c r="F34799" s="450"/>
    </row>
    <row r="34800" spans="6:6" x14ac:dyDescent="0.2">
      <c r="F34800" s="450"/>
    </row>
    <row r="34801" spans="6:6" x14ac:dyDescent="0.2">
      <c r="F34801" s="450"/>
    </row>
    <row r="34802" spans="6:6" x14ac:dyDescent="0.2">
      <c r="F34802" s="450"/>
    </row>
    <row r="34803" spans="6:6" x14ac:dyDescent="0.2">
      <c r="F34803" s="450"/>
    </row>
    <row r="34804" spans="6:6" x14ac:dyDescent="0.2">
      <c r="F34804" s="450"/>
    </row>
    <row r="34805" spans="6:6" x14ac:dyDescent="0.2">
      <c r="F34805" s="450"/>
    </row>
    <row r="34806" spans="6:6" x14ac:dyDescent="0.2">
      <c r="F34806" s="450"/>
    </row>
    <row r="34807" spans="6:6" x14ac:dyDescent="0.2">
      <c r="F34807" s="450"/>
    </row>
    <row r="34808" spans="6:6" x14ac:dyDescent="0.2">
      <c r="F34808" s="450"/>
    </row>
    <row r="34809" spans="6:6" x14ac:dyDescent="0.2">
      <c r="F34809" s="450"/>
    </row>
    <row r="34810" spans="6:6" x14ac:dyDescent="0.2">
      <c r="F34810" s="450"/>
    </row>
    <row r="34811" spans="6:6" x14ac:dyDescent="0.2">
      <c r="F34811" s="450"/>
    </row>
    <row r="34812" spans="6:6" x14ac:dyDescent="0.2">
      <c r="F34812" s="450"/>
    </row>
    <row r="34813" spans="6:6" x14ac:dyDescent="0.2">
      <c r="F34813" s="450"/>
    </row>
    <row r="34814" spans="6:6" x14ac:dyDescent="0.2">
      <c r="F34814" s="450"/>
    </row>
    <row r="34815" spans="6:6" x14ac:dyDescent="0.2">
      <c r="F34815" s="450"/>
    </row>
    <row r="34816" spans="6:6" x14ac:dyDescent="0.2">
      <c r="F34816" s="450"/>
    </row>
    <row r="34817" spans="6:6" x14ac:dyDescent="0.2">
      <c r="F34817" s="450"/>
    </row>
    <row r="34818" spans="6:6" x14ac:dyDescent="0.2">
      <c r="F34818" s="450"/>
    </row>
    <row r="34819" spans="6:6" x14ac:dyDescent="0.2">
      <c r="F34819" s="450"/>
    </row>
    <row r="34820" spans="6:6" x14ac:dyDescent="0.2">
      <c r="F34820" s="450"/>
    </row>
    <row r="34821" spans="6:6" x14ac:dyDescent="0.2">
      <c r="F34821" s="450"/>
    </row>
    <row r="34822" spans="6:6" x14ac:dyDescent="0.2">
      <c r="F34822" s="450"/>
    </row>
    <row r="34823" spans="6:6" x14ac:dyDescent="0.2">
      <c r="F34823" s="450"/>
    </row>
    <row r="34824" spans="6:6" x14ac:dyDescent="0.2">
      <c r="F34824" s="450"/>
    </row>
    <row r="34825" spans="6:6" x14ac:dyDescent="0.2">
      <c r="F34825" s="450"/>
    </row>
    <row r="34826" spans="6:6" x14ac:dyDescent="0.2">
      <c r="F34826" s="450"/>
    </row>
    <row r="34827" spans="6:6" x14ac:dyDescent="0.2">
      <c r="F34827" s="450"/>
    </row>
    <row r="34828" spans="6:6" x14ac:dyDescent="0.2">
      <c r="F34828" s="450"/>
    </row>
    <row r="34829" spans="6:6" x14ac:dyDescent="0.2">
      <c r="F34829" s="450"/>
    </row>
    <row r="34830" spans="6:6" x14ac:dyDescent="0.2">
      <c r="F34830" s="450"/>
    </row>
    <row r="34831" spans="6:6" x14ac:dyDescent="0.2">
      <c r="F34831" s="450"/>
    </row>
    <row r="34832" spans="6:6" x14ac:dyDescent="0.2">
      <c r="F34832" s="450"/>
    </row>
    <row r="34833" spans="6:6" x14ac:dyDescent="0.2">
      <c r="F34833" s="450"/>
    </row>
    <row r="34834" spans="6:6" x14ac:dyDescent="0.2">
      <c r="F34834" s="450"/>
    </row>
    <row r="34835" spans="6:6" x14ac:dyDescent="0.2">
      <c r="F34835" s="450"/>
    </row>
    <row r="34836" spans="6:6" x14ac:dyDescent="0.2">
      <c r="F34836" s="450"/>
    </row>
    <row r="34837" spans="6:6" x14ac:dyDescent="0.2">
      <c r="F34837" s="450"/>
    </row>
    <row r="34838" spans="6:6" x14ac:dyDescent="0.2">
      <c r="F34838" s="450"/>
    </row>
    <row r="34839" spans="6:6" x14ac:dyDescent="0.2">
      <c r="F34839" s="450"/>
    </row>
    <row r="34840" spans="6:6" x14ac:dyDescent="0.2">
      <c r="F34840" s="450"/>
    </row>
    <row r="34841" spans="6:6" x14ac:dyDescent="0.2">
      <c r="F34841" s="450"/>
    </row>
    <row r="34842" spans="6:6" x14ac:dyDescent="0.2">
      <c r="F34842" s="450"/>
    </row>
    <row r="34843" spans="6:6" x14ac:dyDescent="0.2">
      <c r="F34843" s="450"/>
    </row>
    <row r="34844" spans="6:6" x14ac:dyDescent="0.2">
      <c r="F34844" s="450"/>
    </row>
    <row r="34845" spans="6:6" x14ac:dyDescent="0.2">
      <c r="F34845" s="450"/>
    </row>
    <row r="34846" spans="6:6" x14ac:dyDescent="0.2">
      <c r="F34846" s="450"/>
    </row>
    <row r="34847" spans="6:6" x14ac:dyDescent="0.2">
      <c r="F34847" s="450"/>
    </row>
    <row r="34848" spans="6:6" x14ac:dyDescent="0.2">
      <c r="F34848" s="450"/>
    </row>
    <row r="34849" spans="6:6" x14ac:dyDescent="0.2">
      <c r="F34849" s="450"/>
    </row>
    <row r="34850" spans="6:6" x14ac:dyDescent="0.2">
      <c r="F34850" s="450"/>
    </row>
    <row r="34851" spans="6:6" x14ac:dyDescent="0.2">
      <c r="F34851" s="450"/>
    </row>
    <row r="34852" spans="6:6" x14ac:dyDescent="0.2">
      <c r="F34852" s="450"/>
    </row>
    <row r="34853" spans="6:6" x14ac:dyDescent="0.2">
      <c r="F34853" s="450"/>
    </row>
    <row r="34854" spans="6:6" x14ac:dyDescent="0.2">
      <c r="F34854" s="450"/>
    </row>
    <row r="34855" spans="6:6" x14ac:dyDescent="0.2">
      <c r="F34855" s="450"/>
    </row>
    <row r="34856" spans="6:6" x14ac:dyDescent="0.2">
      <c r="F34856" s="450"/>
    </row>
    <row r="34857" spans="6:6" x14ac:dyDescent="0.2">
      <c r="F34857" s="450"/>
    </row>
    <row r="34858" spans="6:6" x14ac:dyDescent="0.2">
      <c r="F34858" s="450"/>
    </row>
    <row r="34859" spans="6:6" x14ac:dyDescent="0.2">
      <c r="F34859" s="450"/>
    </row>
    <row r="34860" spans="6:6" x14ac:dyDescent="0.2">
      <c r="F34860" s="450"/>
    </row>
    <row r="34861" spans="6:6" x14ac:dyDescent="0.2">
      <c r="F34861" s="450"/>
    </row>
    <row r="34862" spans="6:6" x14ac:dyDescent="0.2">
      <c r="F34862" s="450"/>
    </row>
    <row r="34863" spans="6:6" x14ac:dyDescent="0.2">
      <c r="F34863" s="450"/>
    </row>
    <row r="34864" spans="6:6" x14ac:dyDescent="0.2">
      <c r="F34864" s="450"/>
    </row>
    <row r="34865" spans="6:6" x14ac:dyDescent="0.2">
      <c r="F34865" s="450"/>
    </row>
    <row r="34866" spans="6:6" x14ac:dyDescent="0.2">
      <c r="F34866" s="450"/>
    </row>
    <row r="34867" spans="6:6" x14ac:dyDescent="0.2">
      <c r="F34867" s="450"/>
    </row>
    <row r="34868" spans="6:6" x14ac:dyDescent="0.2">
      <c r="F34868" s="450"/>
    </row>
    <row r="34869" spans="6:6" x14ac:dyDescent="0.2">
      <c r="F34869" s="450"/>
    </row>
    <row r="34870" spans="6:6" x14ac:dyDescent="0.2">
      <c r="F34870" s="450"/>
    </row>
    <row r="34871" spans="6:6" x14ac:dyDescent="0.2">
      <c r="F34871" s="450"/>
    </row>
    <row r="34872" spans="6:6" x14ac:dyDescent="0.2">
      <c r="F34872" s="450"/>
    </row>
    <row r="34873" spans="6:6" x14ac:dyDescent="0.2">
      <c r="F34873" s="450"/>
    </row>
    <row r="34874" spans="6:6" x14ac:dyDescent="0.2">
      <c r="F34874" s="450"/>
    </row>
    <row r="34875" spans="6:6" x14ac:dyDescent="0.2">
      <c r="F34875" s="450"/>
    </row>
    <row r="34876" spans="6:6" x14ac:dyDescent="0.2">
      <c r="F34876" s="450"/>
    </row>
    <row r="34877" spans="6:6" x14ac:dyDescent="0.2">
      <c r="F34877" s="450"/>
    </row>
    <row r="34878" spans="6:6" x14ac:dyDescent="0.2">
      <c r="F34878" s="450"/>
    </row>
    <row r="34879" spans="6:6" x14ac:dyDescent="0.2">
      <c r="F34879" s="450"/>
    </row>
    <row r="34880" spans="6:6" x14ac:dyDescent="0.2">
      <c r="F34880" s="450"/>
    </row>
    <row r="34881" spans="6:6" x14ac:dyDescent="0.2">
      <c r="F34881" s="450"/>
    </row>
    <row r="34882" spans="6:6" x14ac:dyDescent="0.2">
      <c r="F34882" s="450"/>
    </row>
    <row r="34883" spans="6:6" x14ac:dyDescent="0.2">
      <c r="F34883" s="450"/>
    </row>
    <row r="34884" spans="6:6" x14ac:dyDescent="0.2">
      <c r="F34884" s="450"/>
    </row>
    <row r="34885" spans="6:6" x14ac:dyDescent="0.2">
      <c r="F34885" s="450"/>
    </row>
    <row r="34886" spans="6:6" x14ac:dyDescent="0.2">
      <c r="F34886" s="450"/>
    </row>
    <row r="34887" spans="6:6" x14ac:dyDescent="0.2">
      <c r="F34887" s="450"/>
    </row>
    <row r="34888" spans="6:6" x14ac:dyDescent="0.2">
      <c r="F34888" s="450"/>
    </row>
    <row r="34889" spans="6:6" x14ac:dyDescent="0.2">
      <c r="F34889" s="450"/>
    </row>
    <row r="34890" spans="6:6" x14ac:dyDescent="0.2">
      <c r="F34890" s="450"/>
    </row>
    <row r="34891" spans="6:6" x14ac:dyDescent="0.2">
      <c r="F34891" s="450"/>
    </row>
    <row r="34892" spans="6:6" x14ac:dyDescent="0.2">
      <c r="F34892" s="450"/>
    </row>
    <row r="34893" spans="6:6" x14ac:dyDescent="0.2">
      <c r="F34893" s="450"/>
    </row>
    <row r="34894" spans="6:6" x14ac:dyDescent="0.2">
      <c r="F34894" s="450"/>
    </row>
    <row r="34895" spans="6:6" x14ac:dyDescent="0.2">
      <c r="F34895" s="450"/>
    </row>
    <row r="34896" spans="6:6" x14ac:dyDescent="0.2">
      <c r="F34896" s="450"/>
    </row>
    <row r="34897" spans="6:6" x14ac:dyDescent="0.2">
      <c r="F34897" s="450"/>
    </row>
    <row r="34898" spans="6:6" x14ac:dyDescent="0.2">
      <c r="F34898" s="450"/>
    </row>
    <row r="34899" spans="6:6" x14ac:dyDescent="0.2">
      <c r="F34899" s="450"/>
    </row>
    <row r="34900" spans="6:6" x14ac:dyDescent="0.2">
      <c r="F34900" s="450"/>
    </row>
    <row r="34901" spans="6:6" x14ac:dyDescent="0.2">
      <c r="F34901" s="450"/>
    </row>
    <row r="34902" spans="6:6" x14ac:dyDescent="0.2">
      <c r="F34902" s="450"/>
    </row>
    <row r="34903" spans="6:6" x14ac:dyDescent="0.2">
      <c r="F34903" s="450"/>
    </row>
    <row r="34904" spans="6:6" x14ac:dyDescent="0.2">
      <c r="F34904" s="450"/>
    </row>
    <row r="34905" spans="6:6" x14ac:dyDescent="0.2">
      <c r="F34905" s="450"/>
    </row>
    <row r="34906" spans="6:6" x14ac:dyDescent="0.2">
      <c r="F34906" s="450"/>
    </row>
    <row r="34907" spans="6:6" x14ac:dyDescent="0.2">
      <c r="F34907" s="450"/>
    </row>
    <row r="34908" spans="6:6" x14ac:dyDescent="0.2">
      <c r="F34908" s="450"/>
    </row>
    <row r="34909" spans="6:6" x14ac:dyDescent="0.2">
      <c r="F34909" s="450"/>
    </row>
    <row r="34910" spans="6:6" x14ac:dyDescent="0.2">
      <c r="F34910" s="450"/>
    </row>
    <row r="34911" spans="6:6" x14ac:dyDescent="0.2">
      <c r="F34911" s="450"/>
    </row>
    <row r="34912" spans="6:6" x14ac:dyDescent="0.2">
      <c r="F34912" s="450"/>
    </row>
    <row r="34913" spans="6:6" x14ac:dyDescent="0.2">
      <c r="F34913" s="450"/>
    </row>
    <row r="34914" spans="6:6" x14ac:dyDescent="0.2">
      <c r="F34914" s="450"/>
    </row>
    <row r="34915" spans="6:6" x14ac:dyDescent="0.2">
      <c r="F34915" s="450"/>
    </row>
    <row r="34916" spans="6:6" x14ac:dyDescent="0.2">
      <c r="F34916" s="450"/>
    </row>
    <row r="34917" spans="6:6" x14ac:dyDescent="0.2">
      <c r="F34917" s="450"/>
    </row>
    <row r="34918" spans="6:6" x14ac:dyDescent="0.2">
      <c r="F34918" s="450"/>
    </row>
    <row r="34919" spans="6:6" x14ac:dyDescent="0.2">
      <c r="F34919" s="450"/>
    </row>
    <row r="34920" spans="6:6" x14ac:dyDescent="0.2">
      <c r="F34920" s="450"/>
    </row>
    <row r="34921" spans="6:6" x14ac:dyDescent="0.2">
      <c r="F34921" s="450"/>
    </row>
    <row r="34922" spans="6:6" x14ac:dyDescent="0.2">
      <c r="F34922" s="450"/>
    </row>
    <row r="34923" spans="6:6" x14ac:dyDescent="0.2">
      <c r="F34923" s="450"/>
    </row>
    <row r="34924" spans="6:6" x14ac:dyDescent="0.2">
      <c r="F34924" s="450"/>
    </row>
    <row r="34925" spans="6:6" x14ac:dyDescent="0.2">
      <c r="F34925" s="450"/>
    </row>
    <row r="34926" spans="6:6" x14ac:dyDescent="0.2">
      <c r="F34926" s="450"/>
    </row>
    <row r="34927" spans="6:6" x14ac:dyDescent="0.2">
      <c r="F34927" s="450"/>
    </row>
    <row r="34928" spans="6:6" x14ac:dyDescent="0.2">
      <c r="F34928" s="450"/>
    </row>
    <row r="34929" spans="6:6" x14ac:dyDescent="0.2">
      <c r="F34929" s="450"/>
    </row>
    <row r="34930" spans="6:6" x14ac:dyDescent="0.2">
      <c r="F34930" s="450"/>
    </row>
    <row r="34931" spans="6:6" x14ac:dyDescent="0.2">
      <c r="F34931" s="450"/>
    </row>
    <row r="34932" spans="6:6" x14ac:dyDescent="0.2">
      <c r="F34932" s="450"/>
    </row>
    <row r="34933" spans="6:6" x14ac:dyDescent="0.2">
      <c r="F34933" s="450"/>
    </row>
    <row r="34934" spans="6:6" x14ac:dyDescent="0.2">
      <c r="F34934" s="450"/>
    </row>
    <row r="34935" spans="6:6" x14ac:dyDescent="0.2">
      <c r="F34935" s="450"/>
    </row>
    <row r="34936" spans="6:6" x14ac:dyDescent="0.2">
      <c r="F34936" s="450"/>
    </row>
    <row r="34937" spans="6:6" x14ac:dyDescent="0.2">
      <c r="F34937" s="450"/>
    </row>
    <row r="34938" spans="6:6" x14ac:dyDescent="0.2">
      <c r="F34938" s="450"/>
    </row>
    <row r="34939" spans="6:6" x14ac:dyDescent="0.2">
      <c r="F34939" s="450"/>
    </row>
    <row r="34940" spans="6:6" x14ac:dyDescent="0.2">
      <c r="F34940" s="450"/>
    </row>
    <row r="34941" spans="6:6" x14ac:dyDescent="0.2">
      <c r="F34941" s="450"/>
    </row>
    <row r="34942" spans="6:6" x14ac:dyDescent="0.2">
      <c r="F34942" s="450"/>
    </row>
    <row r="34943" spans="6:6" x14ac:dyDescent="0.2">
      <c r="F34943" s="450"/>
    </row>
    <row r="34944" spans="6:6" x14ac:dyDescent="0.2">
      <c r="F34944" s="450"/>
    </row>
    <row r="34945" spans="6:6" x14ac:dyDescent="0.2">
      <c r="F34945" s="450"/>
    </row>
    <row r="34946" spans="6:6" x14ac:dyDescent="0.2">
      <c r="F34946" s="450"/>
    </row>
    <row r="34947" spans="6:6" x14ac:dyDescent="0.2">
      <c r="F34947" s="450"/>
    </row>
    <row r="34948" spans="6:6" x14ac:dyDescent="0.2">
      <c r="F34948" s="450"/>
    </row>
    <row r="34949" spans="6:6" x14ac:dyDescent="0.2">
      <c r="F34949" s="450"/>
    </row>
    <row r="34950" spans="6:6" x14ac:dyDescent="0.2">
      <c r="F34950" s="450"/>
    </row>
    <row r="34951" spans="6:6" x14ac:dyDescent="0.2">
      <c r="F34951" s="450"/>
    </row>
    <row r="34952" spans="6:6" x14ac:dyDescent="0.2">
      <c r="F34952" s="450"/>
    </row>
    <row r="34953" spans="6:6" x14ac:dyDescent="0.2">
      <c r="F34953" s="450"/>
    </row>
    <row r="34954" spans="6:6" x14ac:dyDescent="0.2">
      <c r="F34954" s="450"/>
    </row>
    <row r="34955" spans="6:6" x14ac:dyDescent="0.2">
      <c r="F34955" s="450"/>
    </row>
    <row r="34956" spans="6:6" x14ac:dyDescent="0.2">
      <c r="F34956" s="450"/>
    </row>
    <row r="34957" spans="6:6" x14ac:dyDescent="0.2">
      <c r="F34957" s="450"/>
    </row>
    <row r="34958" spans="6:6" x14ac:dyDescent="0.2">
      <c r="F34958" s="450"/>
    </row>
    <row r="34959" spans="6:6" x14ac:dyDescent="0.2">
      <c r="F34959" s="450"/>
    </row>
    <row r="34960" spans="6:6" x14ac:dyDescent="0.2">
      <c r="F34960" s="450"/>
    </row>
    <row r="34961" spans="6:6" x14ac:dyDescent="0.2">
      <c r="F34961" s="450"/>
    </row>
    <row r="34962" spans="6:6" x14ac:dyDescent="0.2">
      <c r="F34962" s="450"/>
    </row>
    <row r="34963" spans="6:6" x14ac:dyDescent="0.2">
      <c r="F34963" s="450"/>
    </row>
    <row r="34964" spans="6:6" x14ac:dyDescent="0.2">
      <c r="F34964" s="450"/>
    </row>
    <row r="34965" spans="6:6" x14ac:dyDescent="0.2">
      <c r="F34965" s="450"/>
    </row>
    <row r="34966" spans="6:6" x14ac:dyDescent="0.2">
      <c r="F34966" s="450"/>
    </row>
    <row r="34967" spans="6:6" x14ac:dyDescent="0.2">
      <c r="F34967" s="450"/>
    </row>
    <row r="34968" spans="6:6" x14ac:dyDescent="0.2">
      <c r="F34968" s="450"/>
    </row>
    <row r="34969" spans="6:6" x14ac:dyDescent="0.2">
      <c r="F34969" s="450"/>
    </row>
    <row r="34970" spans="6:6" x14ac:dyDescent="0.2">
      <c r="F34970" s="450"/>
    </row>
    <row r="34971" spans="6:6" x14ac:dyDescent="0.2">
      <c r="F34971" s="450"/>
    </row>
    <row r="34972" spans="6:6" x14ac:dyDescent="0.2">
      <c r="F34972" s="450"/>
    </row>
    <row r="34973" spans="6:6" x14ac:dyDescent="0.2">
      <c r="F34973" s="450"/>
    </row>
    <row r="34974" spans="6:6" x14ac:dyDescent="0.2">
      <c r="F34974" s="450"/>
    </row>
    <row r="34975" spans="6:6" x14ac:dyDescent="0.2">
      <c r="F34975" s="450"/>
    </row>
    <row r="34976" spans="6:6" x14ac:dyDescent="0.2">
      <c r="F34976" s="450"/>
    </row>
    <row r="34977" spans="6:6" x14ac:dyDescent="0.2">
      <c r="F34977" s="450"/>
    </row>
    <row r="34978" spans="6:6" x14ac:dyDescent="0.2">
      <c r="F34978" s="450"/>
    </row>
    <row r="34979" spans="6:6" x14ac:dyDescent="0.2">
      <c r="F34979" s="450"/>
    </row>
    <row r="34980" spans="6:6" x14ac:dyDescent="0.2">
      <c r="F34980" s="450"/>
    </row>
    <row r="34981" spans="6:6" x14ac:dyDescent="0.2">
      <c r="F34981" s="450"/>
    </row>
    <row r="34982" spans="6:6" x14ac:dyDescent="0.2">
      <c r="F34982" s="450"/>
    </row>
    <row r="34983" spans="6:6" x14ac:dyDescent="0.2">
      <c r="F34983" s="450"/>
    </row>
    <row r="34984" spans="6:6" x14ac:dyDescent="0.2">
      <c r="F34984" s="450"/>
    </row>
    <row r="34985" spans="6:6" x14ac:dyDescent="0.2">
      <c r="F34985" s="450"/>
    </row>
    <row r="34986" spans="6:6" x14ac:dyDescent="0.2">
      <c r="F34986" s="450"/>
    </row>
    <row r="34987" spans="6:6" x14ac:dyDescent="0.2">
      <c r="F34987" s="450"/>
    </row>
    <row r="34988" spans="6:6" x14ac:dyDescent="0.2">
      <c r="F34988" s="450"/>
    </row>
    <row r="34989" spans="6:6" x14ac:dyDescent="0.2">
      <c r="F34989" s="450"/>
    </row>
    <row r="34990" spans="6:6" x14ac:dyDescent="0.2">
      <c r="F34990" s="450"/>
    </row>
    <row r="34991" spans="6:6" x14ac:dyDescent="0.2">
      <c r="F34991" s="450"/>
    </row>
    <row r="34992" spans="6:6" x14ac:dyDescent="0.2">
      <c r="F34992" s="450"/>
    </row>
    <row r="34993" spans="6:6" x14ac:dyDescent="0.2">
      <c r="F34993" s="450"/>
    </row>
    <row r="34994" spans="6:6" x14ac:dyDescent="0.2">
      <c r="F34994" s="450"/>
    </row>
    <row r="34995" spans="6:6" x14ac:dyDescent="0.2">
      <c r="F34995" s="450"/>
    </row>
    <row r="34996" spans="6:6" x14ac:dyDescent="0.2">
      <c r="F34996" s="450"/>
    </row>
    <row r="34997" spans="6:6" x14ac:dyDescent="0.2">
      <c r="F34997" s="450"/>
    </row>
    <row r="34998" spans="6:6" x14ac:dyDescent="0.2">
      <c r="F34998" s="450"/>
    </row>
    <row r="34999" spans="6:6" x14ac:dyDescent="0.2">
      <c r="F34999" s="450"/>
    </row>
    <row r="35000" spans="6:6" x14ac:dyDescent="0.2">
      <c r="F35000" s="450"/>
    </row>
    <row r="35001" spans="6:6" x14ac:dyDescent="0.2">
      <c r="F35001" s="450"/>
    </row>
    <row r="35002" spans="6:6" x14ac:dyDescent="0.2">
      <c r="F35002" s="450"/>
    </row>
    <row r="35003" spans="6:6" x14ac:dyDescent="0.2">
      <c r="F35003" s="450"/>
    </row>
    <row r="35004" spans="6:6" x14ac:dyDescent="0.2">
      <c r="F35004" s="450"/>
    </row>
    <row r="35005" spans="6:6" x14ac:dyDescent="0.2">
      <c r="F35005" s="450"/>
    </row>
    <row r="35006" spans="6:6" x14ac:dyDescent="0.2">
      <c r="F35006" s="450"/>
    </row>
    <row r="35007" spans="6:6" x14ac:dyDescent="0.2">
      <c r="F35007" s="450"/>
    </row>
    <row r="35008" spans="6:6" x14ac:dyDescent="0.2">
      <c r="F35008" s="450"/>
    </row>
    <row r="35009" spans="6:6" x14ac:dyDescent="0.2">
      <c r="F35009" s="450"/>
    </row>
    <row r="35010" spans="6:6" x14ac:dyDescent="0.2">
      <c r="F35010" s="450"/>
    </row>
    <row r="35011" spans="6:6" x14ac:dyDescent="0.2">
      <c r="F35011" s="450"/>
    </row>
    <row r="35012" spans="6:6" x14ac:dyDescent="0.2">
      <c r="F35012" s="450"/>
    </row>
    <row r="35013" spans="6:6" x14ac:dyDescent="0.2">
      <c r="F35013" s="450"/>
    </row>
    <row r="35014" spans="6:6" x14ac:dyDescent="0.2">
      <c r="F35014" s="450"/>
    </row>
    <row r="35015" spans="6:6" x14ac:dyDescent="0.2">
      <c r="F35015" s="450"/>
    </row>
    <row r="35016" spans="6:6" x14ac:dyDescent="0.2">
      <c r="F35016" s="450"/>
    </row>
    <row r="35017" spans="6:6" x14ac:dyDescent="0.2">
      <c r="F35017" s="450"/>
    </row>
    <row r="35018" spans="6:6" x14ac:dyDescent="0.2">
      <c r="F35018" s="450"/>
    </row>
    <row r="35019" spans="6:6" x14ac:dyDescent="0.2">
      <c r="F35019" s="450"/>
    </row>
    <row r="35020" spans="6:6" x14ac:dyDescent="0.2">
      <c r="F35020" s="450"/>
    </row>
    <row r="35021" spans="6:6" x14ac:dyDescent="0.2">
      <c r="F35021" s="450"/>
    </row>
    <row r="35022" spans="6:6" x14ac:dyDescent="0.2">
      <c r="F35022" s="450"/>
    </row>
    <row r="35023" spans="6:6" x14ac:dyDescent="0.2">
      <c r="F35023" s="450"/>
    </row>
    <row r="35024" spans="6:6" x14ac:dyDescent="0.2">
      <c r="F35024" s="450"/>
    </row>
    <row r="35025" spans="6:6" x14ac:dyDescent="0.2">
      <c r="F35025" s="450"/>
    </row>
    <row r="35026" spans="6:6" x14ac:dyDescent="0.2">
      <c r="F35026" s="450"/>
    </row>
    <row r="35027" spans="6:6" x14ac:dyDescent="0.2">
      <c r="F35027" s="450"/>
    </row>
    <row r="35028" spans="6:6" x14ac:dyDescent="0.2">
      <c r="F35028" s="450"/>
    </row>
    <row r="35029" spans="6:6" x14ac:dyDescent="0.2">
      <c r="F35029" s="450"/>
    </row>
    <row r="35030" spans="6:6" x14ac:dyDescent="0.2">
      <c r="F35030" s="450"/>
    </row>
    <row r="35031" spans="6:6" x14ac:dyDescent="0.2">
      <c r="F35031" s="450"/>
    </row>
    <row r="35032" spans="6:6" x14ac:dyDescent="0.2">
      <c r="F35032" s="450"/>
    </row>
    <row r="35033" spans="6:6" x14ac:dyDescent="0.2">
      <c r="F35033" s="450"/>
    </row>
    <row r="35034" spans="6:6" x14ac:dyDescent="0.2">
      <c r="F35034" s="450"/>
    </row>
    <row r="35035" spans="6:6" x14ac:dyDescent="0.2">
      <c r="F35035" s="450"/>
    </row>
    <row r="35036" spans="6:6" x14ac:dyDescent="0.2">
      <c r="F35036" s="450"/>
    </row>
    <row r="35037" spans="6:6" x14ac:dyDescent="0.2">
      <c r="F35037" s="450"/>
    </row>
    <row r="35038" spans="6:6" x14ac:dyDescent="0.2">
      <c r="F35038" s="450"/>
    </row>
    <row r="35039" spans="6:6" x14ac:dyDescent="0.2">
      <c r="F35039" s="450"/>
    </row>
    <row r="35040" spans="6:6" x14ac:dyDescent="0.2">
      <c r="F35040" s="450"/>
    </row>
    <row r="35041" spans="6:6" x14ac:dyDescent="0.2">
      <c r="F35041" s="450"/>
    </row>
    <row r="35042" spans="6:6" x14ac:dyDescent="0.2">
      <c r="F35042" s="450"/>
    </row>
    <row r="35043" spans="6:6" x14ac:dyDescent="0.2">
      <c r="F35043" s="450"/>
    </row>
    <row r="35044" spans="6:6" x14ac:dyDescent="0.2">
      <c r="F35044" s="450"/>
    </row>
    <row r="35045" spans="6:6" x14ac:dyDescent="0.2">
      <c r="F35045" s="450"/>
    </row>
    <row r="35046" spans="6:6" x14ac:dyDescent="0.2">
      <c r="F35046" s="450"/>
    </row>
    <row r="35047" spans="6:6" x14ac:dyDescent="0.2">
      <c r="F35047" s="450"/>
    </row>
    <row r="35048" spans="6:6" x14ac:dyDescent="0.2">
      <c r="F35048" s="450"/>
    </row>
    <row r="35049" spans="6:6" x14ac:dyDescent="0.2">
      <c r="F35049" s="450"/>
    </row>
    <row r="35050" spans="6:6" x14ac:dyDescent="0.2">
      <c r="F35050" s="450"/>
    </row>
    <row r="35051" spans="6:6" x14ac:dyDescent="0.2">
      <c r="F35051" s="450"/>
    </row>
    <row r="35052" spans="6:6" x14ac:dyDescent="0.2">
      <c r="F35052" s="450"/>
    </row>
    <row r="35053" spans="6:6" x14ac:dyDescent="0.2">
      <c r="F35053" s="450"/>
    </row>
    <row r="35054" spans="6:6" x14ac:dyDescent="0.2">
      <c r="F35054" s="450"/>
    </row>
    <row r="35055" spans="6:6" x14ac:dyDescent="0.2">
      <c r="F35055" s="450"/>
    </row>
    <row r="35056" spans="6:6" x14ac:dyDescent="0.2">
      <c r="F35056" s="450"/>
    </row>
    <row r="35057" spans="6:6" x14ac:dyDescent="0.2">
      <c r="F35057" s="450"/>
    </row>
    <row r="35058" spans="6:6" x14ac:dyDescent="0.2">
      <c r="F35058" s="450"/>
    </row>
    <row r="35059" spans="6:6" x14ac:dyDescent="0.2">
      <c r="F35059" s="450"/>
    </row>
    <row r="35060" spans="6:6" x14ac:dyDescent="0.2">
      <c r="F35060" s="450"/>
    </row>
    <row r="35061" spans="6:6" x14ac:dyDescent="0.2">
      <c r="F35061" s="450"/>
    </row>
    <row r="35062" spans="6:6" x14ac:dyDescent="0.2">
      <c r="F35062" s="450"/>
    </row>
    <row r="35063" spans="6:6" x14ac:dyDescent="0.2">
      <c r="F35063" s="450"/>
    </row>
    <row r="35064" spans="6:6" x14ac:dyDescent="0.2">
      <c r="F35064" s="450"/>
    </row>
    <row r="35065" spans="6:6" x14ac:dyDescent="0.2">
      <c r="F35065" s="450"/>
    </row>
    <row r="35066" spans="6:6" x14ac:dyDescent="0.2">
      <c r="F35066" s="450"/>
    </row>
    <row r="35067" spans="6:6" x14ac:dyDescent="0.2">
      <c r="F35067" s="450"/>
    </row>
    <row r="35068" spans="6:6" x14ac:dyDescent="0.2">
      <c r="F35068" s="450"/>
    </row>
    <row r="35069" spans="6:6" x14ac:dyDescent="0.2">
      <c r="F35069" s="450"/>
    </row>
    <row r="35070" spans="6:6" x14ac:dyDescent="0.2">
      <c r="F35070" s="450"/>
    </row>
    <row r="35071" spans="6:6" x14ac:dyDescent="0.2">
      <c r="F35071" s="450"/>
    </row>
    <row r="35072" spans="6:6" x14ac:dyDescent="0.2">
      <c r="F35072" s="450"/>
    </row>
    <row r="35073" spans="6:6" x14ac:dyDescent="0.2">
      <c r="F35073" s="450"/>
    </row>
    <row r="35074" spans="6:6" x14ac:dyDescent="0.2">
      <c r="F35074" s="450"/>
    </row>
    <row r="35075" spans="6:6" x14ac:dyDescent="0.2">
      <c r="F35075" s="450"/>
    </row>
    <row r="35076" spans="6:6" x14ac:dyDescent="0.2">
      <c r="F35076" s="450"/>
    </row>
    <row r="35077" spans="6:6" x14ac:dyDescent="0.2">
      <c r="F35077" s="450"/>
    </row>
    <row r="35078" spans="6:6" x14ac:dyDescent="0.2">
      <c r="F35078" s="450"/>
    </row>
    <row r="35079" spans="6:6" x14ac:dyDescent="0.2">
      <c r="F35079" s="450"/>
    </row>
    <row r="35080" spans="6:6" x14ac:dyDescent="0.2">
      <c r="F35080" s="450"/>
    </row>
    <row r="35081" spans="6:6" x14ac:dyDescent="0.2">
      <c r="F35081" s="450"/>
    </row>
    <row r="35082" spans="6:6" x14ac:dyDescent="0.2">
      <c r="F35082" s="450"/>
    </row>
    <row r="35083" spans="6:6" x14ac:dyDescent="0.2">
      <c r="F35083" s="450"/>
    </row>
    <row r="35084" spans="6:6" x14ac:dyDescent="0.2">
      <c r="F35084" s="450"/>
    </row>
    <row r="35085" spans="6:6" x14ac:dyDescent="0.2">
      <c r="F35085" s="450"/>
    </row>
    <row r="35086" spans="6:6" x14ac:dyDescent="0.2">
      <c r="F35086" s="450"/>
    </row>
    <row r="35087" spans="6:6" x14ac:dyDescent="0.2">
      <c r="F35087" s="450"/>
    </row>
    <row r="35088" spans="6:6" x14ac:dyDescent="0.2">
      <c r="F35088" s="450"/>
    </row>
    <row r="35089" spans="6:6" x14ac:dyDescent="0.2">
      <c r="F35089" s="450"/>
    </row>
    <row r="35090" spans="6:6" x14ac:dyDescent="0.2">
      <c r="F35090" s="450"/>
    </row>
    <row r="35091" spans="6:6" x14ac:dyDescent="0.2">
      <c r="F35091" s="450"/>
    </row>
    <row r="35092" spans="6:6" x14ac:dyDescent="0.2">
      <c r="F35092" s="450"/>
    </row>
    <row r="35093" spans="6:6" x14ac:dyDescent="0.2">
      <c r="F35093" s="450"/>
    </row>
    <row r="35094" spans="6:6" x14ac:dyDescent="0.2">
      <c r="F35094" s="450"/>
    </row>
    <row r="35095" spans="6:6" x14ac:dyDescent="0.2">
      <c r="F35095" s="450"/>
    </row>
    <row r="35096" spans="6:6" x14ac:dyDescent="0.2">
      <c r="F35096" s="450"/>
    </row>
    <row r="35097" spans="6:6" x14ac:dyDescent="0.2">
      <c r="F35097" s="450"/>
    </row>
    <row r="35098" spans="6:6" x14ac:dyDescent="0.2">
      <c r="F35098" s="450"/>
    </row>
    <row r="35099" spans="6:6" x14ac:dyDescent="0.2">
      <c r="F35099" s="450"/>
    </row>
    <row r="35100" spans="6:6" x14ac:dyDescent="0.2">
      <c r="F35100" s="450"/>
    </row>
    <row r="35101" spans="6:6" x14ac:dyDescent="0.2">
      <c r="F35101" s="450"/>
    </row>
    <row r="35102" spans="6:6" x14ac:dyDescent="0.2">
      <c r="F35102" s="450"/>
    </row>
    <row r="35103" spans="6:6" x14ac:dyDescent="0.2">
      <c r="F35103" s="450"/>
    </row>
    <row r="35104" spans="6:6" x14ac:dyDescent="0.2">
      <c r="F35104" s="450"/>
    </row>
    <row r="35105" spans="6:6" x14ac:dyDescent="0.2">
      <c r="F35105" s="450"/>
    </row>
    <row r="35106" spans="6:6" x14ac:dyDescent="0.2">
      <c r="F35106" s="450"/>
    </row>
    <row r="35107" spans="6:6" x14ac:dyDescent="0.2">
      <c r="F35107" s="450"/>
    </row>
    <row r="35108" spans="6:6" x14ac:dyDescent="0.2">
      <c r="F35108" s="450"/>
    </row>
    <row r="35109" spans="6:6" x14ac:dyDescent="0.2">
      <c r="F35109" s="450"/>
    </row>
    <row r="35110" spans="6:6" x14ac:dyDescent="0.2">
      <c r="F35110" s="450"/>
    </row>
    <row r="35111" spans="6:6" x14ac:dyDescent="0.2">
      <c r="F35111" s="450"/>
    </row>
    <row r="35112" spans="6:6" x14ac:dyDescent="0.2">
      <c r="F35112" s="450"/>
    </row>
    <row r="35113" spans="6:6" x14ac:dyDescent="0.2">
      <c r="F35113" s="450"/>
    </row>
    <row r="35114" spans="6:6" x14ac:dyDescent="0.2">
      <c r="F35114" s="450"/>
    </row>
    <row r="35115" spans="6:6" x14ac:dyDescent="0.2">
      <c r="F35115" s="450"/>
    </row>
    <row r="35116" spans="6:6" x14ac:dyDescent="0.2">
      <c r="F35116" s="450"/>
    </row>
    <row r="35117" spans="6:6" x14ac:dyDescent="0.2">
      <c r="F35117" s="450"/>
    </row>
    <row r="35118" spans="6:6" x14ac:dyDescent="0.2">
      <c r="F35118" s="450"/>
    </row>
    <row r="35119" spans="6:6" x14ac:dyDescent="0.2">
      <c r="F35119" s="450"/>
    </row>
    <row r="35120" spans="6:6" x14ac:dyDescent="0.2">
      <c r="F35120" s="450"/>
    </row>
    <row r="35121" spans="6:6" x14ac:dyDescent="0.2">
      <c r="F35121" s="450"/>
    </row>
    <row r="35122" spans="6:6" x14ac:dyDescent="0.2">
      <c r="F35122" s="450"/>
    </row>
    <row r="35123" spans="6:6" x14ac:dyDescent="0.2">
      <c r="F35123" s="450"/>
    </row>
    <row r="35124" spans="6:6" x14ac:dyDescent="0.2">
      <c r="F35124" s="450"/>
    </row>
    <row r="35125" spans="6:6" x14ac:dyDescent="0.2">
      <c r="F35125" s="450"/>
    </row>
    <row r="35126" spans="6:6" x14ac:dyDescent="0.2">
      <c r="F35126" s="450"/>
    </row>
    <row r="35127" spans="6:6" x14ac:dyDescent="0.2">
      <c r="F35127" s="450"/>
    </row>
    <row r="35128" spans="6:6" x14ac:dyDescent="0.2">
      <c r="F35128" s="450"/>
    </row>
    <row r="35129" spans="6:6" x14ac:dyDescent="0.2">
      <c r="F35129" s="450"/>
    </row>
    <row r="35130" spans="6:6" x14ac:dyDescent="0.2">
      <c r="F35130" s="450"/>
    </row>
    <row r="35131" spans="6:6" x14ac:dyDescent="0.2">
      <c r="F35131" s="450"/>
    </row>
    <row r="35132" spans="6:6" x14ac:dyDescent="0.2">
      <c r="F35132" s="450"/>
    </row>
    <row r="35133" spans="6:6" x14ac:dyDescent="0.2">
      <c r="F35133" s="450"/>
    </row>
    <row r="35134" spans="6:6" x14ac:dyDescent="0.2">
      <c r="F35134" s="450"/>
    </row>
    <row r="35135" spans="6:6" x14ac:dyDescent="0.2">
      <c r="F35135" s="450"/>
    </row>
    <row r="35136" spans="6:6" x14ac:dyDescent="0.2">
      <c r="F35136" s="450"/>
    </row>
    <row r="35137" spans="6:6" x14ac:dyDescent="0.2">
      <c r="F35137" s="450"/>
    </row>
    <row r="35138" spans="6:6" x14ac:dyDescent="0.2">
      <c r="F35138" s="450"/>
    </row>
    <row r="35139" spans="6:6" x14ac:dyDescent="0.2">
      <c r="F35139" s="450"/>
    </row>
    <row r="35140" spans="6:6" x14ac:dyDescent="0.2">
      <c r="F35140" s="450"/>
    </row>
    <row r="35141" spans="6:6" x14ac:dyDescent="0.2">
      <c r="F35141" s="450"/>
    </row>
    <row r="35142" spans="6:6" x14ac:dyDescent="0.2">
      <c r="F35142" s="450"/>
    </row>
    <row r="35143" spans="6:6" x14ac:dyDescent="0.2">
      <c r="F35143" s="450"/>
    </row>
    <row r="35144" spans="6:6" x14ac:dyDescent="0.2">
      <c r="F35144" s="450"/>
    </row>
    <row r="35145" spans="6:6" x14ac:dyDescent="0.2">
      <c r="F35145" s="450"/>
    </row>
    <row r="35146" spans="6:6" x14ac:dyDescent="0.2">
      <c r="F35146" s="450"/>
    </row>
    <row r="35147" spans="6:6" x14ac:dyDescent="0.2">
      <c r="F35147" s="450"/>
    </row>
    <row r="35148" spans="6:6" x14ac:dyDescent="0.2">
      <c r="F35148" s="450"/>
    </row>
    <row r="35149" spans="6:6" x14ac:dyDescent="0.2">
      <c r="F35149" s="450"/>
    </row>
    <row r="35150" spans="6:6" x14ac:dyDescent="0.2">
      <c r="F35150" s="450"/>
    </row>
    <row r="35151" spans="6:6" x14ac:dyDescent="0.2">
      <c r="F35151" s="450"/>
    </row>
    <row r="35152" spans="6:6" x14ac:dyDescent="0.2">
      <c r="F35152" s="450"/>
    </row>
    <row r="35153" spans="6:6" x14ac:dyDescent="0.2">
      <c r="F35153" s="450"/>
    </row>
    <row r="35154" spans="6:6" x14ac:dyDescent="0.2">
      <c r="F35154" s="450"/>
    </row>
    <row r="35155" spans="6:6" x14ac:dyDescent="0.2">
      <c r="F35155" s="450"/>
    </row>
    <row r="35156" spans="6:6" x14ac:dyDescent="0.2">
      <c r="F35156" s="450"/>
    </row>
    <row r="35157" spans="6:6" x14ac:dyDescent="0.2">
      <c r="F35157" s="450"/>
    </row>
    <row r="35158" spans="6:6" x14ac:dyDescent="0.2">
      <c r="F35158" s="450"/>
    </row>
    <row r="35159" spans="6:6" x14ac:dyDescent="0.2">
      <c r="F35159" s="450"/>
    </row>
    <row r="35160" spans="6:6" x14ac:dyDescent="0.2">
      <c r="F35160" s="450"/>
    </row>
    <row r="35161" spans="6:6" x14ac:dyDescent="0.2">
      <c r="F35161" s="450"/>
    </row>
    <row r="35162" spans="6:6" x14ac:dyDescent="0.2">
      <c r="F35162" s="450"/>
    </row>
    <row r="35163" spans="6:6" x14ac:dyDescent="0.2">
      <c r="F35163" s="450"/>
    </row>
    <row r="35164" spans="6:6" x14ac:dyDescent="0.2">
      <c r="F35164" s="450"/>
    </row>
    <row r="35165" spans="6:6" x14ac:dyDescent="0.2">
      <c r="F35165" s="450"/>
    </row>
    <row r="35166" spans="6:6" x14ac:dyDescent="0.2">
      <c r="F35166" s="450"/>
    </row>
    <row r="35167" spans="6:6" x14ac:dyDescent="0.2">
      <c r="F35167" s="450"/>
    </row>
    <row r="35168" spans="6:6" x14ac:dyDescent="0.2">
      <c r="F35168" s="450"/>
    </row>
    <row r="35169" spans="6:6" x14ac:dyDescent="0.2">
      <c r="F35169" s="450"/>
    </row>
    <row r="35170" spans="6:6" x14ac:dyDescent="0.2">
      <c r="F35170" s="450"/>
    </row>
    <row r="35171" spans="6:6" x14ac:dyDescent="0.2">
      <c r="F35171" s="450"/>
    </row>
    <row r="35172" spans="6:6" x14ac:dyDescent="0.2">
      <c r="F35172" s="450"/>
    </row>
    <row r="35173" spans="6:6" x14ac:dyDescent="0.2">
      <c r="F35173" s="450"/>
    </row>
    <row r="35174" spans="6:6" x14ac:dyDescent="0.2">
      <c r="F35174" s="450"/>
    </row>
    <row r="35175" spans="6:6" x14ac:dyDescent="0.2">
      <c r="F35175" s="450"/>
    </row>
    <row r="35176" spans="6:6" x14ac:dyDescent="0.2">
      <c r="F35176" s="450"/>
    </row>
    <row r="35177" spans="6:6" x14ac:dyDescent="0.2">
      <c r="F35177" s="450"/>
    </row>
    <row r="35178" spans="6:6" x14ac:dyDescent="0.2">
      <c r="F35178" s="450"/>
    </row>
    <row r="35179" spans="6:6" x14ac:dyDescent="0.2">
      <c r="F35179" s="450"/>
    </row>
    <row r="35180" spans="6:6" x14ac:dyDescent="0.2">
      <c r="F35180" s="450"/>
    </row>
    <row r="35181" spans="6:6" x14ac:dyDescent="0.2">
      <c r="F35181" s="450"/>
    </row>
    <row r="35182" spans="6:6" x14ac:dyDescent="0.2">
      <c r="F35182" s="450"/>
    </row>
    <row r="35183" spans="6:6" x14ac:dyDescent="0.2">
      <c r="F35183" s="450"/>
    </row>
    <row r="35184" spans="6:6" x14ac:dyDescent="0.2">
      <c r="F35184" s="450"/>
    </row>
    <row r="35185" spans="6:6" x14ac:dyDescent="0.2">
      <c r="F35185" s="450"/>
    </row>
    <row r="35186" spans="6:6" x14ac:dyDescent="0.2">
      <c r="F35186" s="450"/>
    </row>
    <row r="35187" spans="6:6" x14ac:dyDescent="0.2">
      <c r="F35187" s="450"/>
    </row>
    <row r="35188" spans="6:6" x14ac:dyDescent="0.2">
      <c r="F35188" s="450"/>
    </row>
    <row r="35189" spans="6:6" x14ac:dyDescent="0.2">
      <c r="F35189" s="450"/>
    </row>
    <row r="35190" spans="6:6" x14ac:dyDescent="0.2">
      <c r="F35190" s="450"/>
    </row>
    <row r="35191" spans="6:6" x14ac:dyDescent="0.2">
      <c r="F35191" s="450"/>
    </row>
    <row r="35192" spans="6:6" x14ac:dyDescent="0.2">
      <c r="F35192" s="450"/>
    </row>
    <row r="35193" spans="6:6" x14ac:dyDescent="0.2">
      <c r="F35193" s="450"/>
    </row>
    <row r="35194" spans="6:6" x14ac:dyDescent="0.2">
      <c r="F35194" s="450"/>
    </row>
    <row r="35195" spans="6:6" x14ac:dyDescent="0.2">
      <c r="F35195" s="450"/>
    </row>
    <row r="35196" spans="6:6" x14ac:dyDescent="0.2">
      <c r="F35196" s="450"/>
    </row>
    <row r="35197" spans="6:6" x14ac:dyDescent="0.2">
      <c r="F35197" s="450"/>
    </row>
    <row r="35198" spans="6:6" x14ac:dyDescent="0.2">
      <c r="F35198" s="450"/>
    </row>
    <row r="35199" spans="6:6" x14ac:dyDescent="0.2">
      <c r="F35199" s="450"/>
    </row>
    <row r="35200" spans="6:6" x14ac:dyDescent="0.2">
      <c r="F35200" s="450"/>
    </row>
    <row r="35201" spans="6:6" x14ac:dyDescent="0.2">
      <c r="F35201" s="450"/>
    </row>
    <row r="35202" spans="6:6" x14ac:dyDescent="0.2">
      <c r="F35202" s="450"/>
    </row>
    <row r="35203" spans="6:6" x14ac:dyDescent="0.2">
      <c r="F35203" s="450"/>
    </row>
    <row r="35204" spans="6:6" x14ac:dyDescent="0.2">
      <c r="F35204" s="450"/>
    </row>
    <row r="35205" spans="6:6" x14ac:dyDescent="0.2">
      <c r="F35205" s="450"/>
    </row>
    <row r="35206" spans="6:6" x14ac:dyDescent="0.2">
      <c r="F35206" s="450"/>
    </row>
    <row r="35207" spans="6:6" x14ac:dyDescent="0.2">
      <c r="F35207" s="450"/>
    </row>
    <row r="35208" spans="6:6" x14ac:dyDescent="0.2">
      <c r="F35208" s="450"/>
    </row>
    <row r="35209" spans="6:6" x14ac:dyDescent="0.2">
      <c r="F35209" s="450"/>
    </row>
    <row r="35210" spans="6:6" x14ac:dyDescent="0.2">
      <c r="F35210" s="450"/>
    </row>
    <row r="35211" spans="6:6" x14ac:dyDescent="0.2">
      <c r="F35211" s="450"/>
    </row>
    <row r="35212" spans="6:6" x14ac:dyDescent="0.2">
      <c r="F35212" s="450"/>
    </row>
    <row r="35213" spans="6:6" x14ac:dyDescent="0.2">
      <c r="F35213" s="450"/>
    </row>
    <row r="35214" spans="6:6" x14ac:dyDescent="0.2">
      <c r="F35214" s="450"/>
    </row>
    <row r="35215" spans="6:6" x14ac:dyDescent="0.2">
      <c r="F35215" s="450"/>
    </row>
    <row r="35216" spans="6:6" x14ac:dyDescent="0.2">
      <c r="F35216" s="450"/>
    </row>
    <row r="35217" spans="6:6" x14ac:dyDescent="0.2">
      <c r="F35217" s="450"/>
    </row>
    <row r="35218" spans="6:6" x14ac:dyDescent="0.2">
      <c r="F35218" s="450"/>
    </row>
    <row r="35219" spans="6:6" x14ac:dyDescent="0.2">
      <c r="F35219" s="450"/>
    </row>
    <row r="35220" spans="6:6" x14ac:dyDescent="0.2">
      <c r="F35220" s="450"/>
    </row>
    <row r="35221" spans="6:6" x14ac:dyDescent="0.2">
      <c r="F35221" s="450"/>
    </row>
    <row r="35222" spans="6:6" x14ac:dyDescent="0.2">
      <c r="F35222" s="450"/>
    </row>
    <row r="35223" spans="6:6" x14ac:dyDescent="0.2">
      <c r="F35223" s="450"/>
    </row>
    <row r="35224" spans="6:6" x14ac:dyDescent="0.2">
      <c r="F35224" s="450"/>
    </row>
    <row r="35225" spans="6:6" x14ac:dyDescent="0.2">
      <c r="F35225" s="450"/>
    </row>
    <row r="35226" spans="6:6" x14ac:dyDescent="0.2">
      <c r="F35226" s="450"/>
    </row>
    <row r="35227" spans="6:6" x14ac:dyDescent="0.2">
      <c r="F35227" s="450"/>
    </row>
    <row r="35228" spans="6:6" x14ac:dyDescent="0.2">
      <c r="F35228" s="450"/>
    </row>
    <row r="35229" spans="6:6" x14ac:dyDescent="0.2">
      <c r="F35229" s="450"/>
    </row>
    <row r="35230" spans="6:6" x14ac:dyDescent="0.2">
      <c r="F35230" s="450"/>
    </row>
    <row r="35231" spans="6:6" x14ac:dyDescent="0.2">
      <c r="F35231" s="450"/>
    </row>
    <row r="35232" spans="6:6" x14ac:dyDescent="0.2">
      <c r="F35232" s="450"/>
    </row>
    <row r="35233" spans="6:6" x14ac:dyDescent="0.2">
      <c r="F35233" s="450"/>
    </row>
    <row r="35234" spans="6:6" x14ac:dyDescent="0.2">
      <c r="F35234" s="450"/>
    </row>
    <row r="35235" spans="6:6" x14ac:dyDescent="0.2">
      <c r="F35235" s="450"/>
    </row>
    <row r="35236" spans="6:6" x14ac:dyDescent="0.2">
      <c r="F35236" s="450"/>
    </row>
    <row r="35237" spans="6:6" x14ac:dyDescent="0.2">
      <c r="F35237" s="450"/>
    </row>
    <row r="35238" spans="6:6" x14ac:dyDescent="0.2">
      <c r="F35238" s="450"/>
    </row>
    <row r="35239" spans="6:6" x14ac:dyDescent="0.2">
      <c r="F35239" s="450"/>
    </row>
    <row r="35240" spans="6:6" x14ac:dyDescent="0.2">
      <c r="F35240" s="450"/>
    </row>
    <row r="35241" spans="6:6" x14ac:dyDescent="0.2">
      <c r="F35241" s="450"/>
    </row>
    <row r="35242" spans="6:6" x14ac:dyDescent="0.2">
      <c r="F35242" s="450"/>
    </row>
    <row r="35243" spans="6:6" x14ac:dyDescent="0.2">
      <c r="F35243" s="450"/>
    </row>
    <row r="35244" spans="6:6" x14ac:dyDescent="0.2">
      <c r="F35244" s="450"/>
    </row>
    <row r="35245" spans="6:6" x14ac:dyDescent="0.2">
      <c r="F35245" s="450"/>
    </row>
    <row r="35246" spans="6:6" x14ac:dyDescent="0.2">
      <c r="F35246" s="450"/>
    </row>
    <row r="35247" spans="6:6" x14ac:dyDescent="0.2">
      <c r="F35247" s="450"/>
    </row>
    <row r="35248" spans="6:6" x14ac:dyDescent="0.2">
      <c r="F35248" s="450"/>
    </row>
    <row r="35249" spans="6:6" x14ac:dyDescent="0.2">
      <c r="F35249" s="450"/>
    </row>
    <row r="35250" spans="6:6" x14ac:dyDescent="0.2">
      <c r="F35250" s="450"/>
    </row>
    <row r="35251" spans="6:6" x14ac:dyDescent="0.2">
      <c r="F35251" s="450"/>
    </row>
    <row r="35252" spans="6:6" x14ac:dyDescent="0.2">
      <c r="F35252" s="450"/>
    </row>
    <row r="35253" spans="6:6" x14ac:dyDescent="0.2">
      <c r="F35253" s="450"/>
    </row>
    <row r="35254" spans="6:6" x14ac:dyDescent="0.2">
      <c r="F35254" s="450"/>
    </row>
    <row r="35255" spans="6:6" x14ac:dyDescent="0.2">
      <c r="F35255" s="450"/>
    </row>
    <row r="35256" spans="6:6" x14ac:dyDescent="0.2">
      <c r="F35256" s="450"/>
    </row>
    <row r="35257" spans="6:6" x14ac:dyDescent="0.2">
      <c r="F35257" s="450"/>
    </row>
    <row r="35258" spans="6:6" x14ac:dyDescent="0.2">
      <c r="F35258" s="450"/>
    </row>
    <row r="35259" spans="6:6" x14ac:dyDescent="0.2">
      <c r="F35259" s="450"/>
    </row>
    <row r="35260" spans="6:6" x14ac:dyDescent="0.2">
      <c r="F35260" s="450"/>
    </row>
    <row r="35261" spans="6:6" x14ac:dyDescent="0.2">
      <c r="F35261" s="450"/>
    </row>
    <row r="35262" spans="6:6" x14ac:dyDescent="0.2">
      <c r="F35262" s="450"/>
    </row>
    <row r="35263" spans="6:6" x14ac:dyDescent="0.2">
      <c r="F35263" s="450"/>
    </row>
    <row r="35264" spans="6:6" x14ac:dyDescent="0.2">
      <c r="F35264" s="450"/>
    </row>
    <row r="35265" spans="6:6" x14ac:dyDescent="0.2">
      <c r="F35265" s="450"/>
    </row>
    <row r="35266" spans="6:6" x14ac:dyDescent="0.2">
      <c r="F35266" s="450"/>
    </row>
    <row r="35267" spans="6:6" x14ac:dyDescent="0.2">
      <c r="F35267" s="450"/>
    </row>
    <row r="35268" spans="6:6" x14ac:dyDescent="0.2">
      <c r="F35268" s="450"/>
    </row>
    <row r="35269" spans="6:6" x14ac:dyDescent="0.2">
      <c r="F35269" s="450"/>
    </row>
    <row r="35270" spans="6:6" x14ac:dyDescent="0.2">
      <c r="F35270" s="450"/>
    </row>
    <row r="35271" spans="6:6" x14ac:dyDescent="0.2">
      <c r="F35271" s="450"/>
    </row>
    <row r="35272" spans="6:6" x14ac:dyDescent="0.2">
      <c r="F35272" s="450"/>
    </row>
    <row r="35273" spans="6:6" x14ac:dyDescent="0.2">
      <c r="F35273" s="450"/>
    </row>
    <row r="35274" spans="6:6" x14ac:dyDescent="0.2">
      <c r="F35274" s="450"/>
    </row>
    <row r="35275" spans="6:6" x14ac:dyDescent="0.2">
      <c r="F35275" s="450"/>
    </row>
    <row r="35276" spans="6:6" x14ac:dyDescent="0.2">
      <c r="F35276" s="450"/>
    </row>
    <row r="35277" spans="6:6" x14ac:dyDescent="0.2">
      <c r="F35277" s="450"/>
    </row>
    <row r="35278" spans="6:6" x14ac:dyDescent="0.2">
      <c r="F35278" s="450"/>
    </row>
    <row r="35279" spans="6:6" x14ac:dyDescent="0.2">
      <c r="F35279" s="450"/>
    </row>
    <row r="35280" spans="6:6" x14ac:dyDescent="0.2">
      <c r="F35280" s="450"/>
    </row>
    <row r="35281" spans="6:6" x14ac:dyDescent="0.2">
      <c r="F35281" s="450"/>
    </row>
    <row r="35282" spans="6:6" x14ac:dyDescent="0.2">
      <c r="F35282" s="450"/>
    </row>
    <row r="35283" spans="6:6" x14ac:dyDescent="0.2">
      <c r="F35283" s="450"/>
    </row>
    <row r="35284" spans="6:6" x14ac:dyDescent="0.2">
      <c r="F35284" s="450"/>
    </row>
    <row r="35285" spans="6:6" x14ac:dyDescent="0.2">
      <c r="F35285" s="450"/>
    </row>
    <row r="35286" spans="6:6" x14ac:dyDescent="0.2">
      <c r="F35286" s="450"/>
    </row>
    <row r="35287" spans="6:6" x14ac:dyDescent="0.2">
      <c r="F35287" s="450"/>
    </row>
    <row r="35288" spans="6:6" x14ac:dyDescent="0.2">
      <c r="F35288" s="450"/>
    </row>
    <row r="35289" spans="6:6" x14ac:dyDescent="0.2">
      <c r="F35289" s="450"/>
    </row>
    <row r="35290" spans="6:6" x14ac:dyDescent="0.2">
      <c r="F35290" s="450"/>
    </row>
    <row r="35291" spans="6:6" x14ac:dyDescent="0.2">
      <c r="F35291" s="450"/>
    </row>
    <row r="35292" spans="6:6" x14ac:dyDescent="0.2">
      <c r="F35292" s="450"/>
    </row>
    <row r="35293" spans="6:6" x14ac:dyDescent="0.2">
      <c r="F35293" s="450"/>
    </row>
    <row r="35294" spans="6:6" x14ac:dyDescent="0.2">
      <c r="F35294" s="450"/>
    </row>
    <row r="35295" spans="6:6" x14ac:dyDescent="0.2">
      <c r="F35295" s="450"/>
    </row>
    <row r="35296" spans="6:6" x14ac:dyDescent="0.2">
      <c r="F35296" s="450"/>
    </row>
    <row r="35297" spans="6:6" x14ac:dyDescent="0.2">
      <c r="F35297" s="450"/>
    </row>
    <row r="35298" spans="6:6" x14ac:dyDescent="0.2">
      <c r="F35298" s="450"/>
    </row>
    <row r="35299" spans="6:6" x14ac:dyDescent="0.2">
      <c r="F35299" s="450"/>
    </row>
    <row r="35300" spans="6:6" x14ac:dyDescent="0.2">
      <c r="F35300" s="450"/>
    </row>
    <row r="35301" spans="6:6" x14ac:dyDescent="0.2">
      <c r="F35301" s="450"/>
    </row>
    <row r="35302" spans="6:6" x14ac:dyDescent="0.2">
      <c r="F35302" s="450"/>
    </row>
    <row r="35303" spans="6:6" x14ac:dyDescent="0.2">
      <c r="F35303" s="450"/>
    </row>
    <row r="35304" spans="6:6" x14ac:dyDescent="0.2">
      <c r="F35304" s="450"/>
    </row>
    <row r="35305" spans="6:6" x14ac:dyDescent="0.2">
      <c r="F35305" s="450"/>
    </row>
    <row r="35306" spans="6:6" x14ac:dyDescent="0.2">
      <c r="F35306" s="450"/>
    </row>
    <row r="35307" spans="6:6" x14ac:dyDescent="0.2">
      <c r="F35307" s="450"/>
    </row>
    <row r="35308" spans="6:6" x14ac:dyDescent="0.2">
      <c r="F35308" s="450"/>
    </row>
    <row r="35309" spans="6:6" x14ac:dyDescent="0.2">
      <c r="F35309" s="450"/>
    </row>
    <row r="35310" spans="6:6" x14ac:dyDescent="0.2">
      <c r="F35310" s="450"/>
    </row>
    <row r="35311" spans="6:6" x14ac:dyDescent="0.2">
      <c r="F35311" s="450"/>
    </row>
    <row r="35312" spans="6:6" x14ac:dyDescent="0.2">
      <c r="F35312" s="450"/>
    </row>
    <row r="35313" spans="6:6" x14ac:dyDescent="0.2">
      <c r="F35313" s="450"/>
    </row>
    <row r="35314" spans="6:6" x14ac:dyDescent="0.2">
      <c r="F35314" s="450"/>
    </row>
    <row r="35315" spans="6:6" x14ac:dyDescent="0.2">
      <c r="F35315" s="450"/>
    </row>
    <row r="35316" spans="6:6" x14ac:dyDescent="0.2">
      <c r="F35316" s="450"/>
    </row>
    <row r="35317" spans="6:6" x14ac:dyDescent="0.2">
      <c r="F35317" s="450"/>
    </row>
    <row r="35318" spans="6:6" x14ac:dyDescent="0.2">
      <c r="F35318" s="450"/>
    </row>
    <row r="35319" spans="6:6" x14ac:dyDescent="0.2">
      <c r="F35319" s="450"/>
    </row>
    <row r="35320" spans="6:6" x14ac:dyDescent="0.2">
      <c r="F35320" s="450"/>
    </row>
    <row r="35321" spans="6:6" x14ac:dyDescent="0.2">
      <c r="F35321" s="450"/>
    </row>
    <row r="35322" spans="6:6" x14ac:dyDescent="0.2">
      <c r="F35322" s="450"/>
    </row>
    <row r="35323" spans="6:6" x14ac:dyDescent="0.2">
      <c r="F35323" s="450"/>
    </row>
    <row r="35324" spans="6:6" x14ac:dyDescent="0.2">
      <c r="F35324" s="450"/>
    </row>
    <row r="35325" spans="6:6" x14ac:dyDescent="0.2">
      <c r="F35325" s="450"/>
    </row>
    <row r="35326" spans="6:6" x14ac:dyDescent="0.2">
      <c r="F35326" s="450"/>
    </row>
    <row r="35327" spans="6:6" x14ac:dyDescent="0.2">
      <c r="F35327" s="450"/>
    </row>
    <row r="35328" spans="6:6" x14ac:dyDescent="0.2">
      <c r="F35328" s="450"/>
    </row>
    <row r="35329" spans="6:6" x14ac:dyDescent="0.2">
      <c r="F35329" s="450"/>
    </row>
    <row r="35330" spans="6:6" x14ac:dyDescent="0.2">
      <c r="F35330" s="450"/>
    </row>
    <row r="35331" spans="6:6" x14ac:dyDescent="0.2">
      <c r="F35331" s="450"/>
    </row>
    <row r="35332" spans="6:6" x14ac:dyDescent="0.2">
      <c r="F35332" s="450"/>
    </row>
    <row r="35333" spans="6:6" x14ac:dyDescent="0.2">
      <c r="F35333" s="450"/>
    </row>
    <row r="35334" spans="6:6" x14ac:dyDescent="0.2">
      <c r="F35334" s="450"/>
    </row>
    <row r="35335" spans="6:6" x14ac:dyDescent="0.2">
      <c r="F35335" s="450"/>
    </row>
    <row r="35336" spans="6:6" x14ac:dyDescent="0.2">
      <c r="F35336" s="450"/>
    </row>
    <row r="35337" spans="6:6" x14ac:dyDescent="0.2">
      <c r="F35337" s="450"/>
    </row>
    <row r="35338" spans="6:6" x14ac:dyDescent="0.2">
      <c r="F35338" s="450"/>
    </row>
    <row r="35339" spans="6:6" x14ac:dyDescent="0.2">
      <c r="F35339" s="450"/>
    </row>
    <row r="35340" spans="6:6" x14ac:dyDescent="0.2">
      <c r="F35340" s="450"/>
    </row>
    <row r="35341" spans="6:6" x14ac:dyDescent="0.2">
      <c r="F35341" s="450"/>
    </row>
    <row r="35342" spans="6:6" x14ac:dyDescent="0.2">
      <c r="F35342" s="450"/>
    </row>
    <row r="35343" spans="6:6" x14ac:dyDescent="0.2">
      <c r="F35343" s="450"/>
    </row>
    <row r="35344" spans="6:6" x14ac:dyDescent="0.2">
      <c r="F35344" s="450"/>
    </row>
    <row r="35345" spans="6:6" x14ac:dyDescent="0.2">
      <c r="F35345" s="450"/>
    </row>
    <row r="35346" spans="6:6" x14ac:dyDescent="0.2">
      <c r="F35346" s="450"/>
    </row>
    <row r="35347" spans="6:6" x14ac:dyDescent="0.2">
      <c r="F35347" s="450"/>
    </row>
    <row r="35348" spans="6:6" x14ac:dyDescent="0.2">
      <c r="F35348" s="450"/>
    </row>
    <row r="35349" spans="6:6" x14ac:dyDescent="0.2">
      <c r="F35349" s="450"/>
    </row>
    <row r="35350" spans="6:6" x14ac:dyDescent="0.2">
      <c r="F35350" s="450"/>
    </row>
    <row r="35351" spans="6:6" x14ac:dyDescent="0.2">
      <c r="F35351" s="450"/>
    </row>
    <row r="35352" spans="6:6" x14ac:dyDescent="0.2">
      <c r="F35352" s="450"/>
    </row>
    <row r="35353" spans="6:6" x14ac:dyDescent="0.2">
      <c r="F35353" s="450"/>
    </row>
    <row r="35354" spans="6:6" x14ac:dyDescent="0.2">
      <c r="F35354" s="450"/>
    </row>
    <row r="35355" spans="6:6" x14ac:dyDescent="0.2">
      <c r="F35355" s="450"/>
    </row>
    <row r="35356" spans="6:6" x14ac:dyDescent="0.2">
      <c r="F35356" s="450"/>
    </row>
    <row r="35357" spans="6:6" x14ac:dyDescent="0.2">
      <c r="F35357" s="450"/>
    </row>
    <row r="35358" spans="6:6" x14ac:dyDescent="0.2">
      <c r="F35358" s="450"/>
    </row>
    <row r="35359" spans="6:6" x14ac:dyDescent="0.2">
      <c r="F35359" s="450"/>
    </row>
    <row r="35360" spans="6:6" x14ac:dyDescent="0.2">
      <c r="F35360" s="450"/>
    </row>
    <row r="35361" spans="6:6" x14ac:dyDescent="0.2">
      <c r="F35361" s="450"/>
    </row>
    <row r="35362" spans="6:6" x14ac:dyDescent="0.2">
      <c r="F35362" s="450"/>
    </row>
    <row r="35363" spans="6:6" x14ac:dyDescent="0.2">
      <c r="F35363" s="450"/>
    </row>
    <row r="35364" spans="6:6" x14ac:dyDescent="0.2">
      <c r="F35364" s="450"/>
    </row>
    <row r="35365" spans="6:6" x14ac:dyDescent="0.2">
      <c r="F35365" s="450"/>
    </row>
    <row r="35366" spans="6:6" x14ac:dyDescent="0.2">
      <c r="F35366" s="450"/>
    </row>
    <row r="35367" spans="6:6" x14ac:dyDescent="0.2">
      <c r="F35367" s="450"/>
    </row>
    <row r="35368" spans="6:6" x14ac:dyDescent="0.2">
      <c r="F35368" s="450"/>
    </row>
    <row r="35369" spans="6:6" x14ac:dyDescent="0.2">
      <c r="F35369" s="450"/>
    </row>
    <row r="35370" spans="6:6" x14ac:dyDescent="0.2">
      <c r="F35370" s="450"/>
    </row>
    <row r="35371" spans="6:6" x14ac:dyDescent="0.2">
      <c r="F35371" s="450"/>
    </row>
    <row r="35372" spans="6:6" x14ac:dyDescent="0.2">
      <c r="F35372" s="450"/>
    </row>
    <row r="35373" spans="6:6" x14ac:dyDescent="0.2">
      <c r="F35373" s="450"/>
    </row>
    <row r="35374" spans="6:6" x14ac:dyDescent="0.2">
      <c r="F35374" s="450"/>
    </row>
    <row r="35375" spans="6:6" x14ac:dyDescent="0.2">
      <c r="F35375" s="450"/>
    </row>
    <row r="35376" spans="6:6" x14ac:dyDescent="0.2">
      <c r="F35376" s="450"/>
    </row>
    <row r="35377" spans="6:6" x14ac:dyDescent="0.2">
      <c r="F35377" s="450"/>
    </row>
    <row r="35378" spans="6:6" x14ac:dyDescent="0.2">
      <c r="F35378" s="450"/>
    </row>
    <row r="35379" spans="6:6" x14ac:dyDescent="0.2">
      <c r="F35379" s="450"/>
    </row>
    <row r="35380" spans="6:6" x14ac:dyDescent="0.2">
      <c r="F35380" s="450"/>
    </row>
    <row r="35381" spans="6:6" x14ac:dyDescent="0.2">
      <c r="F35381" s="450"/>
    </row>
    <row r="35382" spans="6:6" x14ac:dyDescent="0.2">
      <c r="F35382" s="450"/>
    </row>
    <row r="35383" spans="6:6" x14ac:dyDescent="0.2">
      <c r="F35383" s="450"/>
    </row>
    <row r="35384" spans="6:6" x14ac:dyDescent="0.2">
      <c r="F35384" s="450"/>
    </row>
    <row r="35385" spans="6:6" x14ac:dyDescent="0.2">
      <c r="F35385" s="450"/>
    </row>
    <row r="35386" spans="6:6" x14ac:dyDescent="0.2">
      <c r="F35386" s="450"/>
    </row>
    <row r="35387" spans="6:6" x14ac:dyDescent="0.2">
      <c r="F35387" s="450"/>
    </row>
    <row r="35388" spans="6:6" x14ac:dyDescent="0.2">
      <c r="F35388" s="450"/>
    </row>
    <row r="35389" spans="6:6" x14ac:dyDescent="0.2">
      <c r="F35389" s="450"/>
    </row>
    <row r="35390" spans="6:6" x14ac:dyDescent="0.2">
      <c r="F35390" s="450"/>
    </row>
    <row r="35391" spans="6:6" x14ac:dyDescent="0.2">
      <c r="F35391" s="450"/>
    </row>
    <row r="35392" spans="6:6" x14ac:dyDescent="0.2">
      <c r="F35392" s="450"/>
    </row>
    <row r="35393" spans="6:6" x14ac:dyDescent="0.2">
      <c r="F35393" s="450"/>
    </row>
    <row r="35394" spans="6:6" x14ac:dyDescent="0.2">
      <c r="F35394" s="450"/>
    </row>
    <row r="35395" spans="6:6" x14ac:dyDescent="0.2">
      <c r="F35395" s="450"/>
    </row>
    <row r="35396" spans="6:6" x14ac:dyDescent="0.2">
      <c r="F35396" s="450"/>
    </row>
    <row r="35397" spans="6:6" x14ac:dyDescent="0.2">
      <c r="F35397" s="450"/>
    </row>
    <row r="35398" spans="6:6" x14ac:dyDescent="0.2">
      <c r="F35398" s="450"/>
    </row>
    <row r="35399" spans="6:6" x14ac:dyDescent="0.2">
      <c r="F35399" s="450"/>
    </row>
    <row r="35400" spans="6:6" x14ac:dyDescent="0.2">
      <c r="F35400" s="450"/>
    </row>
    <row r="35401" spans="6:6" x14ac:dyDescent="0.2">
      <c r="F35401" s="450"/>
    </row>
    <row r="35402" spans="6:6" x14ac:dyDescent="0.2">
      <c r="F35402" s="450"/>
    </row>
    <row r="35403" spans="6:6" x14ac:dyDescent="0.2">
      <c r="F35403" s="450"/>
    </row>
    <row r="35404" spans="6:6" x14ac:dyDescent="0.2">
      <c r="F35404" s="450"/>
    </row>
    <row r="35405" spans="6:6" x14ac:dyDescent="0.2">
      <c r="F35405" s="450"/>
    </row>
    <row r="35406" spans="6:6" x14ac:dyDescent="0.2">
      <c r="F35406" s="450"/>
    </row>
    <row r="35407" spans="6:6" x14ac:dyDescent="0.2">
      <c r="F35407" s="450"/>
    </row>
    <row r="35408" spans="6:6" x14ac:dyDescent="0.2">
      <c r="F35408" s="450"/>
    </row>
    <row r="35409" spans="6:6" x14ac:dyDescent="0.2">
      <c r="F35409" s="450"/>
    </row>
    <row r="35410" spans="6:6" x14ac:dyDescent="0.2">
      <c r="F35410" s="450"/>
    </row>
    <row r="35411" spans="6:6" x14ac:dyDescent="0.2">
      <c r="F35411" s="450"/>
    </row>
    <row r="35412" spans="6:6" x14ac:dyDescent="0.2">
      <c r="F35412" s="450"/>
    </row>
    <row r="35413" spans="6:6" x14ac:dyDescent="0.2">
      <c r="F35413" s="450"/>
    </row>
    <row r="35414" spans="6:6" x14ac:dyDescent="0.2">
      <c r="F35414" s="450"/>
    </row>
    <row r="35415" spans="6:6" x14ac:dyDescent="0.2">
      <c r="F35415" s="450"/>
    </row>
    <row r="35416" spans="6:6" x14ac:dyDescent="0.2">
      <c r="F35416" s="450"/>
    </row>
    <row r="35417" spans="6:6" x14ac:dyDescent="0.2">
      <c r="F35417" s="450"/>
    </row>
    <row r="35418" spans="6:6" x14ac:dyDescent="0.2">
      <c r="F35418" s="450"/>
    </row>
    <row r="35419" spans="6:6" x14ac:dyDescent="0.2">
      <c r="F35419" s="450"/>
    </row>
    <row r="35420" spans="6:6" x14ac:dyDescent="0.2">
      <c r="F35420" s="450"/>
    </row>
    <row r="35421" spans="6:6" x14ac:dyDescent="0.2">
      <c r="F35421" s="450"/>
    </row>
    <row r="35422" spans="6:6" x14ac:dyDescent="0.2">
      <c r="F35422" s="450"/>
    </row>
    <row r="35423" spans="6:6" x14ac:dyDescent="0.2">
      <c r="F35423" s="450"/>
    </row>
    <row r="35424" spans="6:6" x14ac:dyDescent="0.2">
      <c r="F35424" s="450"/>
    </row>
    <row r="35425" spans="6:6" x14ac:dyDescent="0.2">
      <c r="F35425" s="450"/>
    </row>
    <row r="35426" spans="6:6" x14ac:dyDescent="0.2">
      <c r="F35426" s="450"/>
    </row>
    <row r="35427" spans="6:6" x14ac:dyDescent="0.2">
      <c r="F35427" s="450"/>
    </row>
    <row r="35428" spans="6:6" x14ac:dyDescent="0.2">
      <c r="F35428" s="450"/>
    </row>
    <row r="35429" spans="6:6" x14ac:dyDescent="0.2">
      <c r="F35429" s="450"/>
    </row>
    <row r="35430" spans="6:6" x14ac:dyDescent="0.2">
      <c r="F35430" s="450"/>
    </row>
    <row r="35431" spans="6:6" x14ac:dyDescent="0.2">
      <c r="F35431" s="450"/>
    </row>
    <row r="35432" spans="6:6" x14ac:dyDescent="0.2">
      <c r="F35432" s="450"/>
    </row>
    <row r="35433" spans="6:6" x14ac:dyDescent="0.2">
      <c r="F35433" s="450"/>
    </row>
    <row r="35434" spans="6:6" x14ac:dyDescent="0.2">
      <c r="F35434" s="450"/>
    </row>
    <row r="35435" spans="6:6" x14ac:dyDescent="0.2">
      <c r="F35435" s="450"/>
    </row>
    <row r="35436" spans="6:6" x14ac:dyDescent="0.2">
      <c r="F35436" s="450"/>
    </row>
    <row r="35437" spans="6:6" x14ac:dyDescent="0.2">
      <c r="F35437" s="450"/>
    </row>
    <row r="35438" spans="6:6" x14ac:dyDescent="0.2">
      <c r="F35438" s="450"/>
    </row>
    <row r="35439" spans="6:6" x14ac:dyDescent="0.2">
      <c r="F35439" s="450"/>
    </row>
    <row r="35440" spans="6:6" x14ac:dyDescent="0.2">
      <c r="F35440" s="450"/>
    </row>
    <row r="35441" spans="6:6" x14ac:dyDescent="0.2">
      <c r="F35441" s="450"/>
    </row>
    <row r="35442" spans="6:6" x14ac:dyDescent="0.2">
      <c r="F35442" s="450"/>
    </row>
    <row r="35443" spans="6:6" x14ac:dyDescent="0.2">
      <c r="F35443" s="450"/>
    </row>
    <row r="35444" spans="6:6" x14ac:dyDescent="0.2">
      <c r="F35444" s="450"/>
    </row>
    <row r="35445" spans="6:6" x14ac:dyDescent="0.2">
      <c r="F35445" s="450"/>
    </row>
    <row r="35446" spans="6:6" x14ac:dyDescent="0.2">
      <c r="F35446" s="450"/>
    </row>
    <row r="35447" spans="6:6" x14ac:dyDescent="0.2">
      <c r="F35447" s="450"/>
    </row>
    <row r="35448" spans="6:6" x14ac:dyDescent="0.2">
      <c r="F35448" s="450"/>
    </row>
    <row r="35449" spans="6:6" x14ac:dyDescent="0.2">
      <c r="F35449" s="450"/>
    </row>
    <row r="35450" spans="6:6" x14ac:dyDescent="0.2">
      <c r="F35450" s="450"/>
    </row>
    <row r="35451" spans="6:6" x14ac:dyDescent="0.2">
      <c r="F35451" s="450"/>
    </row>
    <row r="35452" spans="6:6" x14ac:dyDescent="0.2">
      <c r="F35452" s="450"/>
    </row>
    <row r="35453" spans="6:6" x14ac:dyDescent="0.2">
      <c r="F35453" s="450"/>
    </row>
    <row r="35454" spans="6:6" x14ac:dyDescent="0.2">
      <c r="F35454" s="450"/>
    </row>
    <row r="35455" spans="6:6" x14ac:dyDescent="0.2">
      <c r="F35455" s="450"/>
    </row>
    <row r="35456" spans="6:6" x14ac:dyDescent="0.2">
      <c r="F35456" s="450"/>
    </row>
    <row r="35457" spans="6:6" x14ac:dyDescent="0.2">
      <c r="F35457" s="450"/>
    </row>
    <row r="35458" spans="6:6" x14ac:dyDescent="0.2">
      <c r="F35458" s="450"/>
    </row>
    <row r="35459" spans="6:6" x14ac:dyDescent="0.2">
      <c r="F35459" s="450"/>
    </row>
    <row r="35460" spans="6:6" x14ac:dyDescent="0.2">
      <c r="F35460" s="450"/>
    </row>
    <row r="35461" spans="6:6" x14ac:dyDescent="0.2">
      <c r="F35461" s="450"/>
    </row>
    <row r="35462" spans="6:6" x14ac:dyDescent="0.2">
      <c r="F35462" s="450"/>
    </row>
    <row r="35463" spans="6:6" x14ac:dyDescent="0.2">
      <c r="F35463" s="450"/>
    </row>
    <row r="35464" spans="6:6" x14ac:dyDescent="0.2">
      <c r="F35464" s="450"/>
    </row>
    <row r="35465" spans="6:6" x14ac:dyDescent="0.2">
      <c r="F35465" s="450"/>
    </row>
    <row r="35466" spans="6:6" x14ac:dyDescent="0.2">
      <c r="F35466" s="450"/>
    </row>
    <row r="35467" spans="6:6" x14ac:dyDescent="0.2">
      <c r="F35467" s="450"/>
    </row>
    <row r="35468" spans="6:6" x14ac:dyDescent="0.2">
      <c r="F35468" s="450"/>
    </row>
    <row r="35469" spans="6:6" x14ac:dyDescent="0.2">
      <c r="F35469" s="450"/>
    </row>
    <row r="35470" spans="6:6" x14ac:dyDescent="0.2">
      <c r="F35470" s="450"/>
    </row>
    <row r="35471" spans="6:6" x14ac:dyDescent="0.2">
      <c r="F35471" s="450"/>
    </row>
    <row r="35472" spans="6:6" x14ac:dyDescent="0.2">
      <c r="F35472" s="450"/>
    </row>
    <row r="35473" spans="6:6" x14ac:dyDescent="0.2">
      <c r="F35473" s="450"/>
    </row>
    <row r="35474" spans="6:6" x14ac:dyDescent="0.2">
      <c r="F35474" s="450"/>
    </row>
    <row r="35475" spans="6:6" x14ac:dyDescent="0.2">
      <c r="F35475" s="450"/>
    </row>
    <row r="35476" spans="6:6" x14ac:dyDescent="0.2">
      <c r="F35476" s="450"/>
    </row>
    <row r="35477" spans="6:6" x14ac:dyDescent="0.2">
      <c r="F35477" s="450"/>
    </row>
    <row r="35478" spans="6:6" x14ac:dyDescent="0.2">
      <c r="F35478" s="450"/>
    </row>
    <row r="35479" spans="6:6" x14ac:dyDescent="0.2">
      <c r="F35479" s="450"/>
    </row>
    <row r="35480" spans="6:6" x14ac:dyDescent="0.2">
      <c r="F35480" s="450"/>
    </row>
    <row r="35481" spans="6:6" x14ac:dyDescent="0.2">
      <c r="F35481" s="450"/>
    </row>
    <row r="35482" spans="6:6" x14ac:dyDescent="0.2">
      <c r="F35482" s="450"/>
    </row>
    <row r="35483" spans="6:6" x14ac:dyDescent="0.2">
      <c r="F35483" s="450"/>
    </row>
    <row r="35484" spans="6:6" x14ac:dyDescent="0.2">
      <c r="F35484" s="450"/>
    </row>
    <row r="35485" spans="6:6" x14ac:dyDescent="0.2">
      <c r="F35485" s="450"/>
    </row>
    <row r="35486" spans="6:6" x14ac:dyDescent="0.2">
      <c r="F35486" s="450"/>
    </row>
    <row r="35487" spans="6:6" x14ac:dyDescent="0.2">
      <c r="F35487" s="450"/>
    </row>
    <row r="35488" spans="6:6" x14ac:dyDescent="0.2">
      <c r="F35488" s="450"/>
    </row>
    <row r="35489" spans="6:6" x14ac:dyDescent="0.2">
      <c r="F35489" s="450"/>
    </row>
    <row r="35490" spans="6:6" x14ac:dyDescent="0.2">
      <c r="F35490" s="450"/>
    </row>
    <row r="35491" spans="6:6" x14ac:dyDescent="0.2">
      <c r="F35491" s="450"/>
    </row>
    <row r="35492" spans="6:6" x14ac:dyDescent="0.2">
      <c r="F35492" s="450"/>
    </row>
    <row r="35493" spans="6:6" x14ac:dyDescent="0.2">
      <c r="F35493" s="450"/>
    </row>
    <row r="35494" spans="6:6" x14ac:dyDescent="0.2">
      <c r="F35494" s="450"/>
    </row>
    <row r="35495" spans="6:6" x14ac:dyDescent="0.2">
      <c r="F35495" s="450"/>
    </row>
    <row r="35496" spans="6:6" x14ac:dyDescent="0.2">
      <c r="F35496" s="450"/>
    </row>
    <row r="35497" spans="6:6" x14ac:dyDescent="0.2">
      <c r="F35497" s="450"/>
    </row>
    <row r="35498" spans="6:6" x14ac:dyDescent="0.2">
      <c r="F35498" s="450"/>
    </row>
    <row r="35499" spans="6:6" x14ac:dyDescent="0.2">
      <c r="F35499" s="450"/>
    </row>
    <row r="35500" spans="6:6" x14ac:dyDescent="0.2">
      <c r="F35500" s="450"/>
    </row>
    <row r="35501" spans="6:6" x14ac:dyDescent="0.2">
      <c r="F35501" s="450"/>
    </row>
    <row r="35502" spans="6:6" x14ac:dyDescent="0.2">
      <c r="F35502" s="450"/>
    </row>
    <row r="35503" spans="6:6" x14ac:dyDescent="0.2">
      <c r="F35503" s="450"/>
    </row>
    <row r="35504" spans="6:6" x14ac:dyDescent="0.2">
      <c r="F35504" s="450"/>
    </row>
    <row r="35505" spans="6:6" x14ac:dyDescent="0.2">
      <c r="F35505" s="450"/>
    </row>
    <row r="35506" spans="6:6" x14ac:dyDescent="0.2">
      <c r="F35506" s="450"/>
    </row>
    <row r="35507" spans="6:6" x14ac:dyDescent="0.2">
      <c r="F35507" s="450"/>
    </row>
    <row r="35508" spans="6:6" x14ac:dyDescent="0.2">
      <c r="F35508" s="450"/>
    </row>
    <row r="35509" spans="6:6" x14ac:dyDescent="0.2">
      <c r="F35509" s="450"/>
    </row>
    <row r="35510" spans="6:6" x14ac:dyDescent="0.2">
      <c r="F35510" s="450"/>
    </row>
    <row r="35511" spans="6:6" x14ac:dyDescent="0.2">
      <c r="F35511" s="450"/>
    </row>
    <row r="35512" spans="6:6" x14ac:dyDescent="0.2">
      <c r="F35512" s="450"/>
    </row>
    <row r="35513" spans="6:6" x14ac:dyDescent="0.2">
      <c r="F35513" s="450"/>
    </row>
    <row r="35514" spans="6:6" x14ac:dyDescent="0.2">
      <c r="F35514" s="450"/>
    </row>
    <row r="35515" spans="6:6" x14ac:dyDescent="0.2">
      <c r="F35515" s="450"/>
    </row>
    <row r="35516" spans="6:6" x14ac:dyDescent="0.2">
      <c r="F35516" s="450"/>
    </row>
    <row r="35517" spans="6:6" x14ac:dyDescent="0.2">
      <c r="F35517" s="450"/>
    </row>
    <row r="35518" spans="6:6" x14ac:dyDescent="0.2">
      <c r="F35518" s="450"/>
    </row>
    <row r="35519" spans="6:6" x14ac:dyDescent="0.2">
      <c r="F35519" s="450"/>
    </row>
    <row r="35520" spans="6:6" x14ac:dyDescent="0.2">
      <c r="F35520" s="450"/>
    </row>
    <row r="35521" spans="6:6" x14ac:dyDescent="0.2">
      <c r="F35521" s="450"/>
    </row>
    <row r="35522" spans="6:6" x14ac:dyDescent="0.2">
      <c r="F35522" s="450"/>
    </row>
    <row r="35523" spans="6:6" x14ac:dyDescent="0.2">
      <c r="F35523" s="450"/>
    </row>
    <row r="35524" spans="6:6" x14ac:dyDescent="0.2">
      <c r="F35524" s="450"/>
    </row>
    <row r="35525" spans="6:6" x14ac:dyDescent="0.2">
      <c r="F35525" s="450"/>
    </row>
    <row r="35526" spans="6:6" x14ac:dyDescent="0.2">
      <c r="F35526" s="450"/>
    </row>
    <row r="35527" spans="6:6" x14ac:dyDescent="0.2">
      <c r="F35527" s="450"/>
    </row>
    <row r="35528" spans="6:6" x14ac:dyDescent="0.2">
      <c r="F35528" s="450"/>
    </row>
    <row r="35529" spans="6:6" x14ac:dyDescent="0.2">
      <c r="F35529" s="450"/>
    </row>
    <row r="35530" spans="6:6" x14ac:dyDescent="0.2">
      <c r="F35530" s="450"/>
    </row>
    <row r="35531" spans="6:6" x14ac:dyDescent="0.2">
      <c r="F35531" s="450"/>
    </row>
    <row r="35532" spans="6:6" x14ac:dyDescent="0.2">
      <c r="F35532" s="450"/>
    </row>
    <row r="35533" spans="6:6" x14ac:dyDescent="0.2">
      <c r="F35533" s="450"/>
    </row>
    <row r="35534" spans="6:6" x14ac:dyDescent="0.2">
      <c r="F35534" s="450"/>
    </row>
    <row r="35535" spans="6:6" x14ac:dyDescent="0.2">
      <c r="F35535" s="450"/>
    </row>
    <row r="35536" spans="6:6" x14ac:dyDescent="0.2">
      <c r="F35536" s="450"/>
    </row>
    <row r="35537" spans="6:6" x14ac:dyDescent="0.2">
      <c r="F35537" s="450"/>
    </row>
    <row r="35538" spans="6:6" x14ac:dyDescent="0.2">
      <c r="F35538" s="450"/>
    </row>
    <row r="35539" spans="6:6" x14ac:dyDescent="0.2">
      <c r="F35539" s="450"/>
    </row>
    <row r="35540" spans="6:6" x14ac:dyDescent="0.2">
      <c r="F35540" s="450"/>
    </row>
    <row r="35541" spans="6:6" x14ac:dyDescent="0.2">
      <c r="F35541" s="450"/>
    </row>
    <row r="35542" spans="6:6" x14ac:dyDescent="0.2">
      <c r="F35542" s="450"/>
    </row>
    <row r="35543" spans="6:6" x14ac:dyDescent="0.2">
      <c r="F35543" s="450"/>
    </row>
    <row r="35544" spans="6:6" x14ac:dyDescent="0.2">
      <c r="F35544" s="450"/>
    </row>
    <row r="35545" spans="6:6" x14ac:dyDescent="0.2">
      <c r="F35545" s="450"/>
    </row>
    <row r="35546" spans="6:6" x14ac:dyDescent="0.2">
      <c r="F35546" s="450"/>
    </row>
    <row r="35547" spans="6:6" x14ac:dyDescent="0.2">
      <c r="F35547" s="450"/>
    </row>
    <row r="35548" spans="6:6" x14ac:dyDescent="0.2">
      <c r="F35548" s="450"/>
    </row>
    <row r="35549" spans="6:6" x14ac:dyDescent="0.2">
      <c r="F35549" s="450"/>
    </row>
    <row r="35550" spans="6:6" x14ac:dyDescent="0.2">
      <c r="F35550" s="450"/>
    </row>
    <row r="35551" spans="6:6" x14ac:dyDescent="0.2">
      <c r="F35551" s="450"/>
    </row>
    <row r="35552" spans="6:6" x14ac:dyDescent="0.2">
      <c r="F35552" s="450"/>
    </row>
    <row r="35553" spans="6:6" x14ac:dyDescent="0.2">
      <c r="F35553" s="450"/>
    </row>
    <row r="35554" spans="6:6" x14ac:dyDescent="0.2">
      <c r="F35554" s="450"/>
    </row>
    <row r="35555" spans="6:6" x14ac:dyDescent="0.2">
      <c r="F35555" s="450"/>
    </row>
    <row r="35556" spans="6:6" x14ac:dyDescent="0.2">
      <c r="F35556" s="450"/>
    </row>
    <row r="35557" spans="6:6" x14ac:dyDescent="0.2">
      <c r="F35557" s="450"/>
    </row>
    <row r="35558" spans="6:6" x14ac:dyDescent="0.2">
      <c r="F35558" s="450"/>
    </row>
    <row r="35559" spans="6:6" x14ac:dyDescent="0.2">
      <c r="F35559" s="450"/>
    </row>
    <row r="35560" spans="6:6" x14ac:dyDescent="0.2">
      <c r="F35560" s="450"/>
    </row>
    <row r="35561" spans="6:6" x14ac:dyDescent="0.2">
      <c r="F35561" s="450"/>
    </row>
    <row r="35562" spans="6:6" x14ac:dyDescent="0.2">
      <c r="F35562" s="450"/>
    </row>
    <row r="35563" spans="6:6" x14ac:dyDescent="0.2">
      <c r="F35563" s="450"/>
    </row>
    <row r="35564" spans="6:6" x14ac:dyDescent="0.2">
      <c r="F35564" s="450"/>
    </row>
    <row r="35565" spans="6:6" x14ac:dyDescent="0.2">
      <c r="F35565" s="450"/>
    </row>
    <row r="35566" spans="6:6" x14ac:dyDescent="0.2">
      <c r="F35566" s="450"/>
    </row>
    <row r="35567" spans="6:6" x14ac:dyDescent="0.2">
      <c r="F35567" s="450"/>
    </row>
    <row r="35568" spans="6:6" x14ac:dyDescent="0.2">
      <c r="F35568" s="450"/>
    </row>
    <row r="35569" spans="6:6" x14ac:dyDescent="0.2">
      <c r="F35569" s="450"/>
    </row>
    <row r="35570" spans="6:6" x14ac:dyDescent="0.2">
      <c r="F35570" s="450"/>
    </row>
    <row r="35571" spans="6:6" x14ac:dyDescent="0.2">
      <c r="F35571" s="450"/>
    </row>
    <row r="35572" spans="6:6" x14ac:dyDescent="0.2">
      <c r="F35572" s="450"/>
    </row>
    <row r="35573" spans="6:6" x14ac:dyDescent="0.2">
      <c r="F35573" s="450"/>
    </row>
    <row r="35574" spans="6:6" x14ac:dyDescent="0.2">
      <c r="F35574" s="450"/>
    </row>
    <row r="35575" spans="6:6" x14ac:dyDescent="0.2">
      <c r="F35575" s="450"/>
    </row>
    <row r="35576" spans="6:6" x14ac:dyDescent="0.2">
      <c r="F35576" s="450"/>
    </row>
    <row r="35577" spans="6:6" x14ac:dyDescent="0.2">
      <c r="F35577" s="450"/>
    </row>
    <row r="35578" spans="6:6" x14ac:dyDescent="0.2">
      <c r="F35578" s="450"/>
    </row>
    <row r="35579" spans="6:6" x14ac:dyDescent="0.2">
      <c r="F35579" s="450"/>
    </row>
    <row r="35580" spans="6:6" x14ac:dyDescent="0.2">
      <c r="F35580" s="450"/>
    </row>
    <row r="35581" spans="6:6" x14ac:dyDescent="0.2">
      <c r="F35581" s="450"/>
    </row>
    <row r="35582" spans="6:6" x14ac:dyDescent="0.2">
      <c r="F35582" s="450"/>
    </row>
    <row r="35583" spans="6:6" x14ac:dyDescent="0.2">
      <c r="F35583" s="450"/>
    </row>
    <row r="35584" spans="6:6" x14ac:dyDescent="0.2">
      <c r="F35584" s="450"/>
    </row>
    <row r="35585" spans="6:6" x14ac:dyDescent="0.2">
      <c r="F35585" s="450"/>
    </row>
    <row r="35586" spans="6:6" x14ac:dyDescent="0.2">
      <c r="F35586" s="450"/>
    </row>
    <row r="35587" spans="6:6" x14ac:dyDescent="0.2">
      <c r="F35587" s="450"/>
    </row>
    <row r="35588" spans="6:6" x14ac:dyDescent="0.2">
      <c r="F35588" s="450"/>
    </row>
    <row r="35589" spans="6:6" x14ac:dyDescent="0.2">
      <c r="F35589" s="450"/>
    </row>
    <row r="35590" spans="6:6" x14ac:dyDescent="0.2">
      <c r="F35590" s="450"/>
    </row>
    <row r="35591" spans="6:6" x14ac:dyDescent="0.2">
      <c r="F35591" s="450"/>
    </row>
    <row r="35592" spans="6:6" x14ac:dyDescent="0.2">
      <c r="F35592" s="450"/>
    </row>
    <row r="35593" spans="6:6" x14ac:dyDescent="0.2">
      <c r="F35593" s="450"/>
    </row>
    <row r="35594" spans="6:6" x14ac:dyDescent="0.2">
      <c r="F35594" s="450"/>
    </row>
    <row r="35595" spans="6:6" x14ac:dyDescent="0.2">
      <c r="F35595" s="450"/>
    </row>
    <row r="35596" spans="6:6" x14ac:dyDescent="0.2">
      <c r="F35596" s="450"/>
    </row>
    <row r="35597" spans="6:6" x14ac:dyDescent="0.2">
      <c r="F35597" s="450"/>
    </row>
    <row r="35598" spans="6:6" x14ac:dyDescent="0.2">
      <c r="F35598" s="450"/>
    </row>
    <row r="35599" spans="6:6" x14ac:dyDescent="0.2">
      <c r="F35599" s="450"/>
    </row>
    <row r="35600" spans="6:6" x14ac:dyDescent="0.2">
      <c r="F35600" s="450"/>
    </row>
    <row r="35601" spans="6:6" x14ac:dyDescent="0.2">
      <c r="F35601" s="450"/>
    </row>
    <row r="35602" spans="6:6" x14ac:dyDescent="0.2">
      <c r="F35602" s="450"/>
    </row>
    <row r="35603" spans="6:6" x14ac:dyDescent="0.2">
      <c r="F35603" s="450"/>
    </row>
    <row r="35604" spans="6:6" x14ac:dyDescent="0.2">
      <c r="F35604" s="450"/>
    </row>
    <row r="35605" spans="6:6" x14ac:dyDescent="0.2">
      <c r="F35605" s="450"/>
    </row>
    <row r="35606" spans="6:6" x14ac:dyDescent="0.2">
      <c r="F35606" s="450"/>
    </row>
    <row r="35607" spans="6:6" x14ac:dyDescent="0.2">
      <c r="F35607" s="450"/>
    </row>
    <row r="35608" spans="6:6" x14ac:dyDescent="0.2">
      <c r="F35608" s="450"/>
    </row>
    <row r="35609" spans="6:6" x14ac:dyDescent="0.2">
      <c r="F35609" s="450"/>
    </row>
    <row r="35610" spans="6:6" x14ac:dyDescent="0.2">
      <c r="F35610" s="450"/>
    </row>
    <row r="35611" spans="6:6" x14ac:dyDescent="0.2">
      <c r="F35611" s="450"/>
    </row>
    <row r="35612" spans="6:6" x14ac:dyDescent="0.2">
      <c r="F35612" s="450"/>
    </row>
    <row r="35613" spans="6:6" x14ac:dyDescent="0.2">
      <c r="F35613" s="450"/>
    </row>
    <row r="35614" spans="6:6" x14ac:dyDescent="0.2">
      <c r="F35614" s="450"/>
    </row>
    <row r="35615" spans="6:6" x14ac:dyDescent="0.2">
      <c r="F35615" s="450"/>
    </row>
    <row r="35616" spans="6:6" x14ac:dyDescent="0.2">
      <c r="F35616" s="450"/>
    </row>
    <row r="35617" spans="6:6" x14ac:dyDescent="0.2">
      <c r="F35617" s="450"/>
    </row>
    <row r="35618" spans="6:6" x14ac:dyDescent="0.2">
      <c r="F35618" s="450"/>
    </row>
    <row r="35619" spans="6:6" x14ac:dyDescent="0.2">
      <c r="F35619" s="450"/>
    </row>
    <row r="35620" spans="6:6" x14ac:dyDescent="0.2">
      <c r="F35620" s="450"/>
    </row>
    <row r="35621" spans="6:6" x14ac:dyDescent="0.2">
      <c r="F35621" s="450"/>
    </row>
    <row r="35622" spans="6:6" x14ac:dyDescent="0.2">
      <c r="F35622" s="450"/>
    </row>
    <row r="35623" spans="6:6" x14ac:dyDescent="0.2">
      <c r="F35623" s="450"/>
    </row>
    <row r="35624" spans="6:6" x14ac:dyDescent="0.2">
      <c r="F35624" s="450"/>
    </row>
    <row r="35625" spans="6:6" x14ac:dyDescent="0.2">
      <c r="F35625" s="450"/>
    </row>
    <row r="35626" spans="6:6" x14ac:dyDescent="0.2">
      <c r="F35626" s="450"/>
    </row>
    <row r="35627" spans="6:6" x14ac:dyDescent="0.2">
      <c r="F35627" s="450"/>
    </row>
    <row r="35628" spans="6:6" x14ac:dyDescent="0.2">
      <c r="F35628" s="450"/>
    </row>
    <row r="35629" spans="6:6" x14ac:dyDescent="0.2">
      <c r="F35629" s="450"/>
    </row>
    <row r="35630" spans="6:6" x14ac:dyDescent="0.2">
      <c r="F35630" s="450"/>
    </row>
    <row r="35631" spans="6:6" x14ac:dyDescent="0.2">
      <c r="F35631" s="450"/>
    </row>
    <row r="35632" spans="6:6" x14ac:dyDescent="0.2">
      <c r="F35632" s="450"/>
    </row>
    <row r="35633" spans="6:6" x14ac:dyDescent="0.2">
      <c r="F35633" s="450"/>
    </row>
    <row r="35634" spans="6:6" x14ac:dyDescent="0.2">
      <c r="F35634" s="450"/>
    </row>
    <row r="35635" spans="6:6" x14ac:dyDescent="0.2">
      <c r="F35635" s="450"/>
    </row>
    <row r="35636" spans="6:6" x14ac:dyDescent="0.2">
      <c r="F35636" s="450"/>
    </row>
    <row r="35637" spans="6:6" x14ac:dyDescent="0.2">
      <c r="F35637" s="450"/>
    </row>
    <row r="35638" spans="6:6" x14ac:dyDescent="0.2">
      <c r="F35638" s="450"/>
    </row>
    <row r="35639" spans="6:6" x14ac:dyDescent="0.2">
      <c r="F35639" s="450"/>
    </row>
    <row r="35640" spans="6:6" x14ac:dyDescent="0.2">
      <c r="F35640" s="450"/>
    </row>
    <row r="35641" spans="6:6" x14ac:dyDescent="0.2">
      <c r="F35641" s="450"/>
    </row>
    <row r="35642" spans="6:6" x14ac:dyDescent="0.2">
      <c r="F35642" s="450"/>
    </row>
    <row r="35643" spans="6:6" x14ac:dyDescent="0.2">
      <c r="F35643" s="450"/>
    </row>
    <row r="35644" spans="6:6" x14ac:dyDescent="0.2">
      <c r="F35644" s="450"/>
    </row>
    <row r="35645" spans="6:6" x14ac:dyDescent="0.2">
      <c r="F35645" s="450"/>
    </row>
    <row r="35646" spans="6:6" x14ac:dyDescent="0.2">
      <c r="F35646" s="450"/>
    </row>
    <row r="35647" spans="6:6" x14ac:dyDescent="0.2">
      <c r="F35647" s="450"/>
    </row>
    <row r="35648" spans="6:6" x14ac:dyDescent="0.2">
      <c r="F35648" s="450"/>
    </row>
    <row r="35649" spans="6:6" x14ac:dyDescent="0.2">
      <c r="F35649" s="450"/>
    </row>
    <row r="35650" spans="6:6" x14ac:dyDescent="0.2">
      <c r="F35650" s="450"/>
    </row>
    <row r="35651" spans="6:6" x14ac:dyDescent="0.2">
      <c r="F35651" s="450"/>
    </row>
    <row r="35652" spans="6:6" x14ac:dyDescent="0.2">
      <c r="F35652" s="450"/>
    </row>
    <row r="35653" spans="6:6" x14ac:dyDescent="0.2">
      <c r="F35653" s="450"/>
    </row>
    <row r="35654" spans="6:6" x14ac:dyDescent="0.2">
      <c r="F35654" s="450"/>
    </row>
    <row r="35655" spans="6:6" x14ac:dyDescent="0.2">
      <c r="F35655" s="450"/>
    </row>
    <row r="35656" spans="6:6" x14ac:dyDescent="0.2">
      <c r="F35656" s="450"/>
    </row>
    <row r="35657" spans="6:6" x14ac:dyDescent="0.2">
      <c r="F35657" s="450"/>
    </row>
    <row r="35658" spans="6:6" x14ac:dyDescent="0.2">
      <c r="F35658" s="450"/>
    </row>
    <row r="35659" spans="6:6" x14ac:dyDescent="0.2">
      <c r="F35659" s="450"/>
    </row>
    <row r="35660" spans="6:6" x14ac:dyDescent="0.2">
      <c r="F35660" s="450"/>
    </row>
    <row r="35661" spans="6:6" x14ac:dyDescent="0.2">
      <c r="F35661" s="450"/>
    </row>
    <row r="35662" spans="6:6" x14ac:dyDescent="0.2">
      <c r="F35662" s="450"/>
    </row>
    <row r="35663" spans="6:6" x14ac:dyDescent="0.2">
      <c r="F35663" s="450"/>
    </row>
    <row r="35664" spans="6:6" x14ac:dyDescent="0.2">
      <c r="F35664" s="450"/>
    </row>
    <row r="35665" spans="6:6" x14ac:dyDescent="0.2">
      <c r="F35665" s="450"/>
    </row>
    <row r="35666" spans="6:6" x14ac:dyDescent="0.2">
      <c r="F35666" s="450"/>
    </row>
    <row r="35667" spans="6:6" x14ac:dyDescent="0.2">
      <c r="F35667" s="450"/>
    </row>
    <row r="35668" spans="6:6" x14ac:dyDescent="0.2">
      <c r="F35668" s="450"/>
    </row>
    <row r="35669" spans="6:6" x14ac:dyDescent="0.2">
      <c r="F35669" s="450"/>
    </row>
    <row r="35670" spans="6:6" x14ac:dyDescent="0.2">
      <c r="F35670" s="450"/>
    </row>
    <row r="35671" spans="6:6" x14ac:dyDescent="0.2">
      <c r="F35671" s="450"/>
    </row>
    <row r="35672" spans="6:6" x14ac:dyDescent="0.2">
      <c r="F35672" s="450"/>
    </row>
    <row r="35673" spans="6:6" x14ac:dyDescent="0.2">
      <c r="F35673" s="450"/>
    </row>
    <row r="35674" spans="6:6" x14ac:dyDescent="0.2">
      <c r="F35674" s="450"/>
    </row>
    <row r="35675" spans="6:6" x14ac:dyDescent="0.2">
      <c r="F35675" s="450"/>
    </row>
    <row r="35676" spans="6:6" x14ac:dyDescent="0.2">
      <c r="F35676" s="450"/>
    </row>
    <row r="35677" spans="6:6" x14ac:dyDescent="0.2">
      <c r="F35677" s="450"/>
    </row>
    <row r="35678" spans="6:6" x14ac:dyDescent="0.2">
      <c r="F35678" s="450"/>
    </row>
    <row r="35679" spans="6:6" x14ac:dyDescent="0.2">
      <c r="F35679" s="450"/>
    </row>
    <row r="35680" spans="6:6" x14ac:dyDescent="0.2">
      <c r="F35680" s="450"/>
    </row>
    <row r="35681" spans="6:6" x14ac:dyDescent="0.2">
      <c r="F35681" s="450"/>
    </row>
    <row r="35682" spans="6:6" x14ac:dyDescent="0.2">
      <c r="F35682" s="450"/>
    </row>
    <row r="35683" spans="6:6" x14ac:dyDescent="0.2">
      <c r="F35683" s="450"/>
    </row>
    <row r="35684" spans="6:6" x14ac:dyDescent="0.2">
      <c r="F35684" s="450"/>
    </row>
    <row r="35685" spans="6:6" x14ac:dyDescent="0.2">
      <c r="F35685" s="450"/>
    </row>
    <row r="35686" spans="6:6" x14ac:dyDescent="0.2">
      <c r="F35686" s="450"/>
    </row>
    <row r="35687" spans="6:6" x14ac:dyDescent="0.2">
      <c r="F35687" s="450"/>
    </row>
    <row r="35688" spans="6:6" x14ac:dyDescent="0.2">
      <c r="F35688" s="450"/>
    </row>
    <row r="35689" spans="6:6" x14ac:dyDescent="0.2">
      <c r="F35689" s="450"/>
    </row>
    <row r="35690" spans="6:6" x14ac:dyDescent="0.2">
      <c r="F35690" s="450"/>
    </row>
    <row r="35691" spans="6:6" x14ac:dyDescent="0.2">
      <c r="F35691" s="450"/>
    </row>
    <row r="35692" spans="6:6" x14ac:dyDescent="0.2">
      <c r="F35692" s="450"/>
    </row>
    <row r="35693" spans="6:6" x14ac:dyDescent="0.2">
      <c r="F35693" s="450"/>
    </row>
    <row r="35694" spans="6:6" x14ac:dyDescent="0.2">
      <c r="F35694" s="450"/>
    </row>
    <row r="35695" spans="6:6" x14ac:dyDescent="0.2">
      <c r="F35695" s="450"/>
    </row>
    <row r="35696" spans="6:6" x14ac:dyDescent="0.2">
      <c r="F35696" s="450"/>
    </row>
    <row r="35697" spans="6:6" x14ac:dyDescent="0.2">
      <c r="F35697" s="450"/>
    </row>
    <row r="35698" spans="6:6" x14ac:dyDescent="0.2">
      <c r="F35698" s="450"/>
    </row>
    <row r="35699" spans="6:6" x14ac:dyDescent="0.2">
      <c r="F35699" s="450"/>
    </row>
    <row r="35700" spans="6:6" x14ac:dyDescent="0.2">
      <c r="F35700" s="450"/>
    </row>
    <row r="35701" spans="6:6" x14ac:dyDescent="0.2">
      <c r="F35701" s="450"/>
    </row>
    <row r="35702" spans="6:6" x14ac:dyDescent="0.2">
      <c r="F35702" s="450"/>
    </row>
    <row r="35703" spans="6:6" x14ac:dyDescent="0.2">
      <c r="F35703" s="450"/>
    </row>
    <row r="35704" spans="6:6" x14ac:dyDescent="0.2">
      <c r="F35704" s="450"/>
    </row>
    <row r="35705" spans="6:6" x14ac:dyDescent="0.2">
      <c r="F35705" s="450"/>
    </row>
    <row r="35706" spans="6:6" x14ac:dyDescent="0.2">
      <c r="F35706" s="450"/>
    </row>
    <row r="35707" spans="6:6" x14ac:dyDescent="0.2">
      <c r="F35707" s="450"/>
    </row>
    <row r="35708" spans="6:6" x14ac:dyDescent="0.2">
      <c r="F35708" s="450"/>
    </row>
    <row r="35709" spans="6:6" x14ac:dyDescent="0.2">
      <c r="F35709" s="450"/>
    </row>
    <row r="35710" spans="6:6" x14ac:dyDescent="0.2">
      <c r="F35710" s="450"/>
    </row>
    <row r="35711" spans="6:6" x14ac:dyDescent="0.2">
      <c r="F35711" s="450"/>
    </row>
    <row r="35712" spans="6:6" x14ac:dyDescent="0.2">
      <c r="F35712" s="450"/>
    </row>
    <row r="35713" spans="6:6" x14ac:dyDescent="0.2">
      <c r="F35713" s="450"/>
    </row>
    <row r="35714" spans="6:6" x14ac:dyDescent="0.2">
      <c r="F35714" s="450"/>
    </row>
    <row r="35715" spans="6:6" x14ac:dyDescent="0.2">
      <c r="F35715" s="450"/>
    </row>
    <row r="35716" spans="6:6" x14ac:dyDescent="0.2">
      <c r="F35716" s="450"/>
    </row>
    <row r="35717" spans="6:6" x14ac:dyDescent="0.2">
      <c r="F35717" s="450"/>
    </row>
    <row r="35718" spans="6:6" x14ac:dyDescent="0.2">
      <c r="F35718" s="450"/>
    </row>
    <row r="35719" spans="6:6" x14ac:dyDescent="0.2">
      <c r="F35719" s="450"/>
    </row>
    <row r="35720" spans="6:6" x14ac:dyDescent="0.2">
      <c r="F35720" s="450"/>
    </row>
    <row r="35721" spans="6:6" x14ac:dyDescent="0.2">
      <c r="F35721" s="450"/>
    </row>
    <row r="35722" spans="6:6" x14ac:dyDescent="0.2">
      <c r="F35722" s="450"/>
    </row>
    <row r="35723" spans="6:6" x14ac:dyDescent="0.2">
      <c r="F35723" s="450"/>
    </row>
    <row r="35724" spans="6:6" x14ac:dyDescent="0.2">
      <c r="F35724" s="450"/>
    </row>
    <row r="35725" spans="6:6" x14ac:dyDescent="0.2">
      <c r="F35725" s="450"/>
    </row>
    <row r="35726" spans="6:6" x14ac:dyDescent="0.2">
      <c r="F35726" s="450"/>
    </row>
    <row r="35727" spans="6:6" x14ac:dyDescent="0.2">
      <c r="F35727" s="450"/>
    </row>
    <row r="35728" spans="6:6" x14ac:dyDescent="0.2">
      <c r="F35728" s="450"/>
    </row>
    <row r="35729" spans="6:6" x14ac:dyDescent="0.2">
      <c r="F35729" s="450"/>
    </row>
    <row r="35730" spans="6:6" x14ac:dyDescent="0.2">
      <c r="F35730" s="450"/>
    </row>
    <row r="35731" spans="6:6" x14ac:dyDescent="0.2">
      <c r="F35731" s="450"/>
    </row>
    <row r="35732" spans="6:6" x14ac:dyDescent="0.2">
      <c r="F35732" s="450"/>
    </row>
    <row r="35733" spans="6:6" x14ac:dyDescent="0.2">
      <c r="F35733" s="450"/>
    </row>
    <row r="35734" spans="6:6" x14ac:dyDescent="0.2">
      <c r="F35734" s="450"/>
    </row>
    <row r="35735" spans="6:6" x14ac:dyDescent="0.2">
      <c r="F35735" s="450"/>
    </row>
    <row r="35736" spans="6:6" x14ac:dyDescent="0.2">
      <c r="F35736" s="450"/>
    </row>
    <row r="35737" spans="6:6" x14ac:dyDescent="0.2">
      <c r="F35737" s="450"/>
    </row>
    <row r="35738" spans="6:6" x14ac:dyDescent="0.2">
      <c r="F35738" s="450"/>
    </row>
    <row r="35739" spans="6:6" x14ac:dyDescent="0.2">
      <c r="F35739" s="450"/>
    </row>
    <row r="35740" spans="6:6" x14ac:dyDescent="0.2">
      <c r="F35740" s="450"/>
    </row>
    <row r="35741" spans="6:6" x14ac:dyDescent="0.2">
      <c r="F35741" s="450"/>
    </row>
    <row r="35742" spans="6:6" x14ac:dyDescent="0.2">
      <c r="F35742" s="450"/>
    </row>
    <row r="35743" spans="6:6" x14ac:dyDescent="0.2">
      <c r="F35743" s="450"/>
    </row>
    <row r="35744" spans="6:6" x14ac:dyDescent="0.2">
      <c r="F35744" s="450"/>
    </row>
    <row r="35745" spans="6:6" x14ac:dyDescent="0.2">
      <c r="F35745" s="450"/>
    </row>
    <row r="35746" spans="6:6" x14ac:dyDescent="0.2">
      <c r="F35746" s="450"/>
    </row>
    <row r="35747" spans="6:6" x14ac:dyDescent="0.2">
      <c r="F35747" s="450"/>
    </row>
    <row r="35748" spans="6:6" x14ac:dyDescent="0.2">
      <c r="F35748" s="450"/>
    </row>
    <row r="35749" spans="6:6" x14ac:dyDescent="0.2">
      <c r="F35749" s="450"/>
    </row>
    <row r="35750" spans="6:6" x14ac:dyDescent="0.2">
      <c r="F35750" s="450"/>
    </row>
    <row r="35751" spans="6:6" x14ac:dyDescent="0.2">
      <c r="F35751" s="450"/>
    </row>
    <row r="35752" spans="6:6" x14ac:dyDescent="0.2">
      <c r="F35752" s="450"/>
    </row>
    <row r="35753" spans="6:6" x14ac:dyDescent="0.2">
      <c r="F35753" s="450"/>
    </row>
    <row r="35754" spans="6:6" x14ac:dyDescent="0.2">
      <c r="F35754" s="450"/>
    </row>
    <row r="35755" spans="6:6" x14ac:dyDescent="0.2">
      <c r="F35755" s="450"/>
    </row>
    <row r="35756" spans="6:6" x14ac:dyDescent="0.2">
      <c r="F35756" s="450"/>
    </row>
    <row r="35757" spans="6:6" x14ac:dyDescent="0.2">
      <c r="F35757" s="450"/>
    </row>
    <row r="35758" spans="6:6" x14ac:dyDescent="0.2">
      <c r="F35758" s="450"/>
    </row>
    <row r="35759" spans="6:6" x14ac:dyDescent="0.2">
      <c r="F35759" s="450"/>
    </row>
    <row r="35760" spans="6:6" x14ac:dyDescent="0.2">
      <c r="F35760" s="450"/>
    </row>
    <row r="35761" spans="6:6" x14ac:dyDescent="0.2">
      <c r="F35761" s="450"/>
    </row>
    <row r="35762" spans="6:6" x14ac:dyDescent="0.2">
      <c r="F35762" s="450"/>
    </row>
    <row r="35763" spans="6:6" x14ac:dyDescent="0.2">
      <c r="F35763" s="450"/>
    </row>
    <row r="35764" spans="6:6" x14ac:dyDescent="0.2">
      <c r="F35764" s="450"/>
    </row>
    <row r="35765" spans="6:6" x14ac:dyDescent="0.2">
      <c r="F35765" s="450"/>
    </row>
    <row r="35766" spans="6:6" x14ac:dyDescent="0.2">
      <c r="F35766" s="450"/>
    </row>
    <row r="35767" spans="6:6" x14ac:dyDescent="0.2">
      <c r="F35767" s="450"/>
    </row>
    <row r="35768" spans="6:6" x14ac:dyDescent="0.2">
      <c r="F35768" s="450"/>
    </row>
    <row r="35769" spans="6:6" x14ac:dyDescent="0.2">
      <c r="F35769" s="450"/>
    </row>
    <row r="35770" spans="6:6" x14ac:dyDescent="0.2">
      <c r="F35770" s="450"/>
    </row>
    <row r="35771" spans="6:6" x14ac:dyDescent="0.2">
      <c r="F35771" s="450"/>
    </row>
    <row r="35772" spans="6:6" x14ac:dyDescent="0.2">
      <c r="F35772" s="450"/>
    </row>
    <row r="35773" spans="6:6" x14ac:dyDescent="0.2">
      <c r="F35773" s="450"/>
    </row>
    <row r="35774" spans="6:6" x14ac:dyDescent="0.2">
      <c r="F35774" s="450"/>
    </row>
    <row r="35775" spans="6:6" x14ac:dyDescent="0.2">
      <c r="F35775" s="450"/>
    </row>
    <row r="35776" spans="6:6" x14ac:dyDescent="0.2">
      <c r="F35776" s="450"/>
    </row>
    <row r="35777" spans="6:6" x14ac:dyDescent="0.2">
      <c r="F35777" s="450"/>
    </row>
    <row r="35778" spans="6:6" x14ac:dyDescent="0.2">
      <c r="F35778" s="450"/>
    </row>
    <row r="35779" spans="6:6" x14ac:dyDescent="0.2">
      <c r="F35779" s="450"/>
    </row>
    <row r="35780" spans="6:6" x14ac:dyDescent="0.2">
      <c r="F35780" s="450"/>
    </row>
    <row r="35781" spans="6:6" x14ac:dyDescent="0.2">
      <c r="F35781" s="450"/>
    </row>
    <row r="35782" spans="6:6" x14ac:dyDescent="0.2">
      <c r="F35782" s="450"/>
    </row>
    <row r="35783" spans="6:6" x14ac:dyDescent="0.2">
      <c r="F35783" s="450"/>
    </row>
    <row r="35784" spans="6:6" x14ac:dyDescent="0.2">
      <c r="F35784" s="450"/>
    </row>
    <row r="35785" spans="6:6" x14ac:dyDescent="0.2">
      <c r="F35785" s="450"/>
    </row>
    <row r="35786" spans="6:6" x14ac:dyDescent="0.2">
      <c r="F35786" s="450"/>
    </row>
    <row r="35787" spans="6:6" x14ac:dyDescent="0.2">
      <c r="F35787" s="450"/>
    </row>
    <row r="35788" spans="6:6" x14ac:dyDescent="0.2">
      <c r="F35788" s="450"/>
    </row>
    <row r="35789" spans="6:6" x14ac:dyDescent="0.2">
      <c r="F35789" s="450"/>
    </row>
    <row r="35790" spans="6:6" x14ac:dyDescent="0.2">
      <c r="F35790" s="450"/>
    </row>
    <row r="35791" spans="6:6" x14ac:dyDescent="0.2">
      <c r="F35791" s="450"/>
    </row>
    <row r="35792" spans="6:6" x14ac:dyDescent="0.2">
      <c r="F35792" s="450"/>
    </row>
    <row r="35793" spans="6:6" x14ac:dyDescent="0.2">
      <c r="F35793" s="450"/>
    </row>
    <row r="35794" spans="6:6" x14ac:dyDescent="0.2">
      <c r="F35794" s="450"/>
    </row>
    <row r="35795" spans="6:6" x14ac:dyDescent="0.2">
      <c r="F35795" s="450"/>
    </row>
    <row r="35796" spans="6:6" x14ac:dyDescent="0.2">
      <c r="F35796" s="450"/>
    </row>
    <row r="35797" spans="6:6" x14ac:dyDescent="0.2">
      <c r="F35797" s="450"/>
    </row>
    <row r="35798" spans="6:6" x14ac:dyDescent="0.2">
      <c r="F35798" s="450"/>
    </row>
    <row r="35799" spans="6:6" x14ac:dyDescent="0.2">
      <c r="F35799" s="450"/>
    </row>
    <row r="35800" spans="6:6" x14ac:dyDescent="0.2">
      <c r="F35800" s="450"/>
    </row>
    <row r="35801" spans="6:6" x14ac:dyDescent="0.2">
      <c r="F35801" s="450"/>
    </row>
    <row r="35802" spans="6:6" x14ac:dyDescent="0.2">
      <c r="F35802" s="450"/>
    </row>
    <row r="35803" spans="6:6" x14ac:dyDescent="0.2">
      <c r="F35803" s="450"/>
    </row>
    <row r="35804" spans="6:6" x14ac:dyDescent="0.2">
      <c r="F35804" s="450"/>
    </row>
    <row r="35805" spans="6:6" x14ac:dyDescent="0.2">
      <c r="F35805" s="450"/>
    </row>
    <row r="35806" spans="6:6" x14ac:dyDescent="0.2">
      <c r="F35806" s="450"/>
    </row>
    <row r="35807" spans="6:6" x14ac:dyDescent="0.2">
      <c r="F35807" s="450"/>
    </row>
    <row r="35808" spans="6:6" x14ac:dyDescent="0.2">
      <c r="F35808" s="450"/>
    </row>
    <row r="35809" spans="6:6" x14ac:dyDescent="0.2">
      <c r="F35809" s="450"/>
    </row>
    <row r="35810" spans="6:6" x14ac:dyDescent="0.2">
      <c r="F35810" s="450"/>
    </row>
    <row r="35811" spans="6:6" x14ac:dyDescent="0.2">
      <c r="F35811" s="450"/>
    </row>
    <row r="35812" spans="6:6" x14ac:dyDescent="0.2">
      <c r="F35812" s="450"/>
    </row>
    <row r="35813" spans="6:6" x14ac:dyDescent="0.2">
      <c r="F35813" s="450"/>
    </row>
    <row r="35814" spans="6:6" x14ac:dyDescent="0.2">
      <c r="F35814" s="450"/>
    </row>
    <row r="35815" spans="6:6" x14ac:dyDescent="0.2">
      <c r="F35815" s="450"/>
    </row>
    <row r="35816" spans="6:6" x14ac:dyDescent="0.2">
      <c r="F35816" s="450"/>
    </row>
    <row r="35817" spans="6:6" x14ac:dyDescent="0.2">
      <c r="F35817" s="450"/>
    </row>
    <row r="35818" spans="6:6" x14ac:dyDescent="0.2">
      <c r="F35818" s="450"/>
    </row>
    <row r="35819" spans="6:6" x14ac:dyDescent="0.2">
      <c r="F35819" s="450"/>
    </row>
    <row r="35820" spans="6:6" x14ac:dyDescent="0.2">
      <c r="F35820" s="450"/>
    </row>
    <row r="35821" spans="6:6" x14ac:dyDescent="0.2">
      <c r="F35821" s="450"/>
    </row>
    <row r="35822" spans="6:6" x14ac:dyDescent="0.2">
      <c r="F35822" s="450"/>
    </row>
    <row r="35823" spans="6:6" x14ac:dyDescent="0.2">
      <c r="F35823" s="450"/>
    </row>
    <row r="35824" spans="6:6" x14ac:dyDescent="0.2">
      <c r="F35824" s="450"/>
    </row>
    <row r="35825" spans="6:6" x14ac:dyDescent="0.2">
      <c r="F35825" s="450"/>
    </row>
    <row r="35826" spans="6:6" x14ac:dyDescent="0.2">
      <c r="F35826" s="450"/>
    </row>
    <row r="35827" spans="6:6" x14ac:dyDescent="0.2">
      <c r="F35827" s="450"/>
    </row>
    <row r="35828" spans="6:6" x14ac:dyDescent="0.2">
      <c r="F35828" s="450"/>
    </row>
    <row r="35829" spans="6:6" x14ac:dyDescent="0.2">
      <c r="F35829" s="450"/>
    </row>
    <row r="35830" spans="6:6" x14ac:dyDescent="0.2">
      <c r="F35830" s="450"/>
    </row>
    <row r="35831" spans="6:6" x14ac:dyDescent="0.2">
      <c r="F35831" s="450"/>
    </row>
    <row r="35832" spans="6:6" x14ac:dyDescent="0.2">
      <c r="F35832" s="450"/>
    </row>
    <row r="35833" spans="6:6" x14ac:dyDescent="0.2">
      <c r="F35833" s="450"/>
    </row>
    <row r="35834" spans="6:6" x14ac:dyDescent="0.2">
      <c r="F35834" s="450"/>
    </row>
    <row r="35835" spans="6:6" x14ac:dyDescent="0.2">
      <c r="F35835" s="450"/>
    </row>
    <row r="35836" spans="6:6" x14ac:dyDescent="0.2">
      <c r="F35836" s="450"/>
    </row>
    <row r="35837" spans="6:6" x14ac:dyDescent="0.2">
      <c r="F35837" s="450"/>
    </row>
    <row r="35838" spans="6:6" x14ac:dyDescent="0.2">
      <c r="F35838" s="450"/>
    </row>
    <row r="35839" spans="6:6" x14ac:dyDescent="0.2">
      <c r="F35839" s="450"/>
    </row>
    <row r="35840" spans="6:6" x14ac:dyDescent="0.2">
      <c r="F35840" s="450"/>
    </row>
    <row r="35841" spans="6:6" x14ac:dyDescent="0.2">
      <c r="F35841" s="450"/>
    </row>
    <row r="35842" spans="6:6" x14ac:dyDescent="0.2">
      <c r="F35842" s="450"/>
    </row>
    <row r="35843" spans="6:6" x14ac:dyDescent="0.2">
      <c r="F35843" s="450"/>
    </row>
    <row r="35844" spans="6:6" x14ac:dyDescent="0.2">
      <c r="F35844" s="450"/>
    </row>
    <row r="35845" spans="6:6" x14ac:dyDescent="0.2">
      <c r="F35845" s="450"/>
    </row>
    <row r="35846" spans="6:6" x14ac:dyDescent="0.2">
      <c r="F35846" s="450"/>
    </row>
    <row r="35847" spans="6:6" x14ac:dyDescent="0.2">
      <c r="F35847" s="450"/>
    </row>
    <row r="35848" spans="6:6" x14ac:dyDescent="0.2">
      <c r="F35848" s="450"/>
    </row>
    <row r="35849" spans="6:6" x14ac:dyDescent="0.2">
      <c r="F35849" s="450"/>
    </row>
    <row r="35850" spans="6:6" x14ac:dyDescent="0.2">
      <c r="F35850" s="450"/>
    </row>
    <row r="35851" spans="6:6" x14ac:dyDescent="0.2">
      <c r="F35851" s="450"/>
    </row>
    <row r="35852" spans="6:6" x14ac:dyDescent="0.2">
      <c r="F35852" s="450"/>
    </row>
    <row r="35853" spans="6:6" x14ac:dyDescent="0.2">
      <c r="F35853" s="450"/>
    </row>
    <row r="35854" spans="6:6" x14ac:dyDescent="0.2">
      <c r="F35854" s="450"/>
    </row>
    <row r="35855" spans="6:6" x14ac:dyDescent="0.2">
      <c r="F35855" s="450"/>
    </row>
    <row r="35856" spans="6:6" x14ac:dyDescent="0.2">
      <c r="F35856" s="450"/>
    </row>
    <row r="35857" spans="6:6" x14ac:dyDescent="0.2">
      <c r="F35857" s="450"/>
    </row>
    <row r="35858" spans="6:6" x14ac:dyDescent="0.2">
      <c r="F35858" s="450"/>
    </row>
    <row r="35859" spans="6:6" x14ac:dyDescent="0.2">
      <c r="F35859" s="450"/>
    </row>
    <row r="35860" spans="6:6" x14ac:dyDescent="0.2">
      <c r="F35860" s="450"/>
    </row>
    <row r="35861" spans="6:6" x14ac:dyDescent="0.2">
      <c r="F35861" s="450"/>
    </row>
    <row r="35862" spans="6:6" x14ac:dyDescent="0.2">
      <c r="F35862" s="450"/>
    </row>
    <row r="35863" spans="6:6" x14ac:dyDescent="0.2">
      <c r="F35863" s="450"/>
    </row>
    <row r="35864" spans="6:6" x14ac:dyDescent="0.2">
      <c r="F35864" s="450"/>
    </row>
    <row r="35865" spans="6:6" x14ac:dyDescent="0.2">
      <c r="F35865" s="450"/>
    </row>
    <row r="35866" spans="6:6" x14ac:dyDescent="0.2">
      <c r="F35866" s="450"/>
    </row>
    <row r="35867" spans="6:6" x14ac:dyDescent="0.2">
      <c r="F35867" s="450"/>
    </row>
    <row r="35868" spans="6:6" x14ac:dyDescent="0.2">
      <c r="F35868" s="450"/>
    </row>
    <row r="35869" spans="6:6" x14ac:dyDescent="0.2">
      <c r="F35869" s="450"/>
    </row>
    <row r="35870" spans="6:6" x14ac:dyDescent="0.2">
      <c r="F35870" s="450"/>
    </row>
    <row r="35871" spans="6:6" x14ac:dyDescent="0.2">
      <c r="F35871" s="450"/>
    </row>
    <row r="35872" spans="6:6" x14ac:dyDescent="0.2">
      <c r="F35872" s="450"/>
    </row>
    <row r="35873" spans="6:6" x14ac:dyDescent="0.2">
      <c r="F35873" s="450"/>
    </row>
    <row r="35874" spans="6:6" x14ac:dyDescent="0.2">
      <c r="F35874" s="450"/>
    </row>
    <row r="35875" spans="6:6" x14ac:dyDescent="0.2">
      <c r="F35875" s="450"/>
    </row>
    <row r="35876" spans="6:6" x14ac:dyDescent="0.2">
      <c r="F35876" s="450"/>
    </row>
    <row r="35877" spans="6:6" x14ac:dyDescent="0.2">
      <c r="F35877" s="450"/>
    </row>
    <row r="35878" spans="6:6" x14ac:dyDescent="0.2">
      <c r="F35878" s="450"/>
    </row>
    <row r="35879" spans="6:6" x14ac:dyDescent="0.2">
      <c r="F35879" s="450"/>
    </row>
    <row r="35880" spans="6:6" x14ac:dyDescent="0.2">
      <c r="F35880" s="450"/>
    </row>
    <row r="35881" spans="6:6" x14ac:dyDescent="0.2">
      <c r="F35881" s="450"/>
    </row>
    <row r="35882" spans="6:6" x14ac:dyDescent="0.2">
      <c r="F35882" s="450"/>
    </row>
    <row r="35883" spans="6:6" x14ac:dyDescent="0.2">
      <c r="F35883" s="450"/>
    </row>
    <row r="35884" spans="6:6" x14ac:dyDescent="0.2">
      <c r="F35884" s="450"/>
    </row>
    <row r="35885" spans="6:6" x14ac:dyDescent="0.2">
      <c r="F35885" s="450"/>
    </row>
    <row r="35886" spans="6:6" x14ac:dyDescent="0.2">
      <c r="F35886" s="450"/>
    </row>
    <row r="35887" spans="6:6" x14ac:dyDescent="0.2">
      <c r="F35887" s="450"/>
    </row>
    <row r="35888" spans="6:6" x14ac:dyDescent="0.2">
      <c r="F35888" s="450"/>
    </row>
    <row r="35889" spans="6:6" x14ac:dyDescent="0.2">
      <c r="F35889" s="450"/>
    </row>
    <row r="35890" spans="6:6" x14ac:dyDescent="0.2">
      <c r="F35890" s="450"/>
    </row>
    <row r="35891" spans="6:6" x14ac:dyDescent="0.2">
      <c r="F35891" s="450"/>
    </row>
    <row r="35892" spans="6:6" x14ac:dyDescent="0.2">
      <c r="F35892" s="450"/>
    </row>
    <row r="35893" spans="6:6" x14ac:dyDescent="0.2">
      <c r="F35893" s="450"/>
    </row>
    <row r="35894" spans="6:6" x14ac:dyDescent="0.2">
      <c r="F35894" s="450"/>
    </row>
    <row r="35895" spans="6:6" x14ac:dyDescent="0.2">
      <c r="F35895" s="450"/>
    </row>
    <row r="35896" spans="6:6" x14ac:dyDescent="0.2">
      <c r="F35896" s="450"/>
    </row>
    <row r="35897" spans="6:6" x14ac:dyDescent="0.2">
      <c r="F35897" s="450"/>
    </row>
    <row r="35898" spans="6:6" x14ac:dyDescent="0.2">
      <c r="F35898" s="450"/>
    </row>
    <row r="35899" spans="6:6" x14ac:dyDescent="0.2">
      <c r="F35899" s="450"/>
    </row>
    <row r="35900" spans="6:6" x14ac:dyDescent="0.2">
      <c r="F35900" s="450"/>
    </row>
    <row r="35901" spans="6:6" x14ac:dyDescent="0.2">
      <c r="F35901" s="450"/>
    </row>
    <row r="35902" spans="6:6" x14ac:dyDescent="0.2">
      <c r="F35902" s="450"/>
    </row>
    <row r="35903" spans="6:6" x14ac:dyDescent="0.2">
      <c r="F35903" s="450"/>
    </row>
    <row r="35904" spans="6:6" x14ac:dyDescent="0.2">
      <c r="F35904" s="450"/>
    </row>
    <row r="35905" spans="6:6" x14ac:dyDescent="0.2">
      <c r="F35905" s="450"/>
    </row>
    <row r="35906" spans="6:6" x14ac:dyDescent="0.2">
      <c r="F35906" s="450"/>
    </row>
    <row r="35907" spans="6:6" x14ac:dyDescent="0.2">
      <c r="F35907" s="450"/>
    </row>
    <row r="35908" spans="6:6" x14ac:dyDescent="0.2">
      <c r="F35908" s="450"/>
    </row>
    <row r="35909" spans="6:6" x14ac:dyDescent="0.2">
      <c r="F35909" s="450"/>
    </row>
    <row r="35910" spans="6:6" x14ac:dyDescent="0.2">
      <c r="F35910" s="450"/>
    </row>
    <row r="35911" spans="6:6" x14ac:dyDescent="0.2">
      <c r="F35911" s="450"/>
    </row>
    <row r="35912" spans="6:6" x14ac:dyDescent="0.2">
      <c r="F35912" s="450"/>
    </row>
    <row r="35913" spans="6:6" x14ac:dyDescent="0.2">
      <c r="F35913" s="450"/>
    </row>
    <row r="35914" spans="6:6" x14ac:dyDescent="0.2">
      <c r="F35914" s="450"/>
    </row>
    <row r="35915" spans="6:6" x14ac:dyDescent="0.2">
      <c r="F35915" s="450"/>
    </row>
    <row r="35916" spans="6:6" x14ac:dyDescent="0.2">
      <c r="F35916" s="450"/>
    </row>
    <row r="35917" spans="6:6" x14ac:dyDescent="0.2">
      <c r="F35917" s="450"/>
    </row>
    <row r="35918" spans="6:6" x14ac:dyDescent="0.2">
      <c r="F35918" s="450"/>
    </row>
    <row r="35919" spans="6:6" x14ac:dyDescent="0.2">
      <c r="F35919" s="450"/>
    </row>
    <row r="35920" spans="6:6" x14ac:dyDescent="0.2">
      <c r="F35920" s="450"/>
    </row>
    <row r="35921" spans="6:6" x14ac:dyDescent="0.2">
      <c r="F35921" s="450"/>
    </row>
    <row r="35922" spans="6:6" x14ac:dyDescent="0.2">
      <c r="F35922" s="450"/>
    </row>
    <row r="35923" spans="6:6" x14ac:dyDescent="0.2">
      <c r="F35923" s="450"/>
    </row>
    <row r="35924" spans="6:6" x14ac:dyDescent="0.2">
      <c r="F35924" s="450"/>
    </row>
    <row r="35925" spans="6:6" x14ac:dyDescent="0.2">
      <c r="F35925" s="450"/>
    </row>
    <row r="35926" spans="6:6" x14ac:dyDescent="0.2">
      <c r="F35926" s="450"/>
    </row>
    <row r="35927" spans="6:6" x14ac:dyDescent="0.2">
      <c r="F35927" s="450"/>
    </row>
    <row r="35928" spans="6:6" x14ac:dyDescent="0.2">
      <c r="F35928" s="450"/>
    </row>
    <row r="35929" spans="6:6" x14ac:dyDescent="0.2">
      <c r="F35929" s="450"/>
    </row>
    <row r="35930" spans="6:6" x14ac:dyDescent="0.2">
      <c r="F35930" s="450"/>
    </row>
    <row r="35931" spans="6:6" x14ac:dyDescent="0.2">
      <c r="F35931" s="450"/>
    </row>
    <row r="35932" spans="6:6" x14ac:dyDescent="0.2">
      <c r="F35932" s="450"/>
    </row>
    <row r="35933" spans="6:6" x14ac:dyDescent="0.2">
      <c r="F35933" s="450"/>
    </row>
    <row r="35934" spans="6:6" x14ac:dyDescent="0.2">
      <c r="F35934" s="450"/>
    </row>
    <row r="35935" spans="6:6" x14ac:dyDescent="0.2">
      <c r="F35935" s="450"/>
    </row>
    <row r="35936" spans="6:6" x14ac:dyDescent="0.2">
      <c r="F35936" s="450"/>
    </row>
    <row r="35937" spans="6:6" x14ac:dyDescent="0.2">
      <c r="F35937" s="450"/>
    </row>
    <row r="35938" spans="6:6" x14ac:dyDescent="0.2">
      <c r="F35938" s="450"/>
    </row>
    <row r="35939" spans="6:6" x14ac:dyDescent="0.2">
      <c r="F35939" s="450"/>
    </row>
    <row r="35940" spans="6:6" x14ac:dyDescent="0.2">
      <c r="F35940" s="450"/>
    </row>
    <row r="35941" spans="6:6" x14ac:dyDescent="0.2">
      <c r="F35941" s="450"/>
    </row>
    <row r="35942" spans="6:6" x14ac:dyDescent="0.2">
      <c r="F35942" s="450"/>
    </row>
    <row r="35943" spans="6:6" x14ac:dyDescent="0.2">
      <c r="F35943" s="450"/>
    </row>
    <row r="35944" spans="6:6" x14ac:dyDescent="0.2">
      <c r="F35944" s="450"/>
    </row>
    <row r="35945" spans="6:6" x14ac:dyDescent="0.2">
      <c r="F35945" s="450"/>
    </row>
    <row r="35946" spans="6:6" x14ac:dyDescent="0.2">
      <c r="F35946" s="450"/>
    </row>
    <row r="35947" spans="6:6" x14ac:dyDescent="0.2">
      <c r="F35947" s="450"/>
    </row>
    <row r="35948" spans="6:6" x14ac:dyDescent="0.2">
      <c r="F35948" s="450"/>
    </row>
    <row r="35949" spans="6:6" x14ac:dyDescent="0.2">
      <c r="F35949" s="450"/>
    </row>
    <row r="35950" spans="6:6" x14ac:dyDescent="0.2">
      <c r="F35950" s="450"/>
    </row>
    <row r="35951" spans="6:6" x14ac:dyDescent="0.2">
      <c r="F35951" s="450"/>
    </row>
    <row r="35952" spans="6:6" x14ac:dyDescent="0.2">
      <c r="F35952" s="450"/>
    </row>
    <row r="35953" spans="6:6" x14ac:dyDescent="0.2">
      <c r="F35953" s="450"/>
    </row>
    <row r="35954" spans="6:6" x14ac:dyDescent="0.2">
      <c r="F35954" s="450"/>
    </row>
    <row r="35955" spans="6:6" x14ac:dyDescent="0.2">
      <c r="F35955" s="450"/>
    </row>
    <row r="35956" spans="6:6" x14ac:dyDescent="0.2">
      <c r="F35956" s="450"/>
    </row>
    <row r="35957" spans="6:6" x14ac:dyDescent="0.2">
      <c r="F35957" s="450"/>
    </row>
    <row r="35958" spans="6:6" x14ac:dyDescent="0.2">
      <c r="F35958" s="450"/>
    </row>
    <row r="35959" spans="6:6" x14ac:dyDescent="0.2">
      <c r="F35959" s="450"/>
    </row>
    <row r="35960" spans="6:6" x14ac:dyDescent="0.2">
      <c r="F35960" s="450"/>
    </row>
    <row r="35961" spans="6:6" x14ac:dyDescent="0.2">
      <c r="F35961" s="450"/>
    </row>
    <row r="35962" spans="6:6" x14ac:dyDescent="0.2">
      <c r="F35962" s="450"/>
    </row>
    <row r="35963" spans="6:6" x14ac:dyDescent="0.2">
      <c r="F35963" s="450"/>
    </row>
    <row r="35964" spans="6:6" x14ac:dyDescent="0.2">
      <c r="F35964" s="450"/>
    </row>
    <row r="35965" spans="6:6" x14ac:dyDescent="0.2">
      <c r="F35965" s="450"/>
    </row>
    <row r="35966" spans="6:6" x14ac:dyDescent="0.2">
      <c r="F35966" s="450"/>
    </row>
    <row r="35967" spans="6:6" x14ac:dyDescent="0.2">
      <c r="F35967" s="450"/>
    </row>
    <row r="35968" spans="6:6" x14ac:dyDescent="0.2">
      <c r="F35968" s="450"/>
    </row>
    <row r="35969" spans="6:6" x14ac:dyDescent="0.2">
      <c r="F35969" s="450"/>
    </row>
    <row r="35970" spans="6:6" x14ac:dyDescent="0.2">
      <c r="F35970" s="450"/>
    </row>
    <row r="35971" spans="6:6" x14ac:dyDescent="0.2">
      <c r="F35971" s="450"/>
    </row>
    <row r="35972" spans="6:6" x14ac:dyDescent="0.2">
      <c r="F35972" s="450"/>
    </row>
    <row r="35973" spans="6:6" x14ac:dyDescent="0.2">
      <c r="F35973" s="450"/>
    </row>
    <row r="35974" spans="6:6" x14ac:dyDescent="0.2">
      <c r="F35974" s="450"/>
    </row>
    <row r="35975" spans="6:6" x14ac:dyDescent="0.2">
      <c r="F35975" s="450"/>
    </row>
    <row r="35976" spans="6:6" x14ac:dyDescent="0.2">
      <c r="F35976" s="450"/>
    </row>
    <row r="35977" spans="6:6" x14ac:dyDescent="0.2">
      <c r="F35977" s="450"/>
    </row>
    <row r="35978" spans="6:6" x14ac:dyDescent="0.2">
      <c r="F35978" s="450"/>
    </row>
    <row r="35979" spans="6:6" x14ac:dyDescent="0.2">
      <c r="F35979" s="450"/>
    </row>
    <row r="35980" spans="6:6" x14ac:dyDescent="0.2">
      <c r="F35980" s="450"/>
    </row>
    <row r="35981" spans="6:6" x14ac:dyDescent="0.2">
      <c r="F35981" s="450"/>
    </row>
    <row r="35982" spans="6:6" x14ac:dyDescent="0.2">
      <c r="F35982" s="450"/>
    </row>
    <row r="35983" spans="6:6" x14ac:dyDescent="0.2">
      <c r="F35983" s="450"/>
    </row>
    <row r="35984" spans="6:6" x14ac:dyDescent="0.2">
      <c r="F35984" s="450"/>
    </row>
    <row r="35985" spans="6:6" x14ac:dyDescent="0.2">
      <c r="F35985" s="450"/>
    </row>
    <row r="35986" spans="6:6" x14ac:dyDescent="0.2">
      <c r="F35986" s="450"/>
    </row>
    <row r="35987" spans="6:6" x14ac:dyDescent="0.2">
      <c r="F35987" s="450"/>
    </row>
    <row r="35988" spans="6:6" x14ac:dyDescent="0.2">
      <c r="F35988" s="450"/>
    </row>
    <row r="35989" spans="6:6" x14ac:dyDescent="0.2">
      <c r="F35989" s="450"/>
    </row>
    <row r="35990" spans="6:6" x14ac:dyDescent="0.2">
      <c r="F35990" s="450"/>
    </row>
    <row r="35991" spans="6:6" x14ac:dyDescent="0.2">
      <c r="F35991" s="450"/>
    </row>
    <row r="35992" spans="6:6" x14ac:dyDescent="0.2">
      <c r="F35992" s="450"/>
    </row>
    <row r="35993" spans="6:6" x14ac:dyDescent="0.2">
      <c r="F35993" s="450"/>
    </row>
    <row r="35994" spans="6:6" x14ac:dyDescent="0.2">
      <c r="F35994" s="450"/>
    </row>
    <row r="35995" spans="6:6" x14ac:dyDescent="0.2">
      <c r="F35995" s="450"/>
    </row>
    <row r="35996" spans="6:6" x14ac:dyDescent="0.2">
      <c r="F35996" s="450"/>
    </row>
    <row r="35997" spans="6:6" x14ac:dyDescent="0.2">
      <c r="F35997" s="450"/>
    </row>
    <row r="35998" spans="6:6" x14ac:dyDescent="0.2">
      <c r="F35998" s="450"/>
    </row>
    <row r="35999" spans="6:6" x14ac:dyDescent="0.2">
      <c r="F35999" s="450"/>
    </row>
    <row r="36000" spans="6:6" x14ac:dyDescent="0.2">
      <c r="F36000" s="450"/>
    </row>
    <row r="36001" spans="6:6" x14ac:dyDescent="0.2">
      <c r="F36001" s="450"/>
    </row>
    <row r="36002" spans="6:6" x14ac:dyDescent="0.2">
      <c r="F36002" s="450"/>
    </row>
    <row r="36003" spans="6:6" x14ac:dyDescent="0.2">
      <c r="F36003" s="450"/>
    </row>
    <row r="36004" spans="6:6" x14ac:dyDescent="0.2">
      <c r="F36004" s="450"/>
    </row>
    <row r="36005" spans="6:6" x14ac:dyDescent="0.2">
      <c r="F36005" s="450"/>
    </row>
    <row r="36006" spans="6:6" x14ac:dyDescent="0.2">
      <c r="F36006" s="450"/>
    </row>
    <row r="36007" spans="6:6" x14ac:dyDescent="0.2">
      <c r="F36007" s="450"/>
    </row>
    <row r="36008" spans="6:6" x14ac:dyDescent="0.2">
      <c r="F36008" s="450"/>
    </row>
    <row r="36009" spans="6:6" x14ac:dyDescent="0.2">
      <c r="F36009" s="450"/>
    </row>
    <row r="36010" spans="6:6" x14ac:dyDescent="0.2">
      <c r="F36010" s="450"/>
    </row>
    <row r="36011" spans="6:6" x14ac:dyDescent="0.2">
      <c r="F36011" s="450"/>
    </row>
    <row r="36012" spans="6:6" x14ac:dyDescent="0.2">
      <c r="F36012" s="450"/>
    </row>
    <row r="36013" spans="6:6" x14ac:dyDescent="0.2">
      <c r="F36013" s="450"/>
    </row>
    <row r="36014" spans="6:6" x14ac:dyDescent="0.2">
      <c r="F36014" s="450"/>
    </row>
    <row r="36015" spans="6:6" x14ac:dyDescent="0.2">
      <c r="F36015" s="450"/>
    </row>
    <row r="36016" spans="6:6" x14ac:dyDescent="0.2">
      <c r="F36016" s="450"/>
    </row>
    <row r="36017" spans="6:6" x14ac:dyDescent="0.2">
      <c r="F36017" s="450"/>
    </row>
    <row r="36018" spans="6:6" x14ac:dyDescent="0.2">
      <c r="F36018" s="450"/>
    </row>
    <row r="36019" spans="6:6" x14ac:dyDescent="0.2">
      <c r="F36019" s="450"/>
    </row>
    <row r="36020" spans="6:6" x14ac:dyDescent="0.2">
      <c r="F36020" s="450"/>
    </row>
    <row r="36021" spans="6:6" x14ac:dyDescent="0.2">
      <c r="F36021" s="450"/>
    </row>
    <row r="36022" spans="6:6" x14ac:dyDescent="0.2">
      <c r="F36022" s="450"/>
    </row>
    <row r="36023" spans="6:6" x14ac:dyDescent="0.2">
      <c r="F36023" s="450"/>
    </row>
    <row r="36024" spans="6:6" x14ac:dyDescent="0.2">
      <c r="F36024" s="450"/>
    </row>
    <row r="36025" spans="6:6" x14ac:dyDescent="0.2">
      <c r="F36025" s="450"/>
    </row>
    <row r="36026" spans="6:6" x14ac:dyDescent="0.2">
      <c r="F36026" s="450"/>
    </row>
    <row r="36027" spans="6:6" x14ac:dyDescent="0.2">
      <c r="F36027" s="450"/>
    </row>
    <row r="36028" spans="6:6" x14ac:dyDescent="0.2">
      <c r="F36028" s="450"/>
    </row>
    <row r="36029" spans="6:6" x14ac:dyDescent="0.2">
      <c r="F36029" s="450"/>
    </row>
    <row r="36030" spans="6:6" x14ac:dyDescent="0.2">
      <c r="F36030" s="450"/>
    </row>
    <row r="36031" spans="6:6" x14ac:dyDescent="0.2">
      <c r="F36031" s="450"/>
    </row>
    <row r="36032" spans="6:6" x14ac:dyDescent="0.2">
      <c r="F36032" s="450"/>
    </row>
    <row r="36033" spans="6:6" x14ac:dyDescent="0.2">
      <c r="F36033" s="450"/>
    </row>
    <row r="36034" spans="6:6" x14ac:dyDescent="0.2">
      <c r="F36034" s="450"/>
    </row>
    <row r="36035" spans="6:6" x14ac:dyDescent="0.2">
      <c r="F36035" s="450"/>
    </row>
    <row r="36036" spans="6:6" x14ac:dyDescent="0.2">
      <c r="F36036" s="450"/>
    </row>
    <row r="36037" spans="6:6" x14ac:dyDescent="0.2">
      <c r="F36037" s="450"/>
    </row>
    <row r="36038" spans="6:6" x14ac:dyDescent="0.2">
      <c r="F36038" s="450"/>
    </row>
    <row r="36039" spans="6:6" x14ac:dyDescent="0.2">
      <c r="F36039" s="450"/>
    </row>
    <row r="36040" spans="6:6" x14ac:dyDescent="0.2">
      <c r="F36040" s="450"/>
    </row>
    <row r="36041" spans="6:6" x14ac:dyDescent="0.2">
      <c r="F36041" s="450"/>
    </row>
    <row r="36042" spans="6:6" x14ac:dyDescent="0.2">
      <c r="F36042" s="450"/>
    </row>
    <row r="36043" spans="6:6" x14ac:dyDescent="0.2">
      <c r="F36043" s="450"/>
    </row>
    <row r="36044" spans="6:6" x14ac:dyDescent="0.2">
      <c r="F36044" s="450"/>
    </row>
    <row r="36045" spans="6:6" x14ac:dyDescent="0.2">
      <c r="F36045" s="450"/>
    </row>
    <row r="36046" spans="6:6" x14ac:dyDescent="0.2">
      <c r="F36046" s="450"/>
    </row>
    <row r="36047" spans="6:6" x14ac:dyDescent="0.2">
      <c r="F36047" s="450"/>
    </row>
    <row r="36048" spans="6:6" x14ac:dyDescent="0.2">
      <c r="F36048" s="450"/>
    </row>
    <row r="36049" spans="6:6" x14ac:dyDescent="0.2">
      <c r="F36049" s="450"/>
    </row>
    <row r="36050" spans="6:6" x14ac:dyDescent="0.2">
      <c r="F36050" s="450"/>
    </row>
    <row r="36051" spans="6:6" x14ac:dyDescent="0.2">
      <c r="F36051" s="450"/>
    </row>
    <row r="36052" spans="6:6" x14ac:dyDescent="0.2">
      <c r="F36052" s="450"/>
    </row>
    <row r="36053" spans="6:6" x14ac:dyDescent="0.2">
      <c r="F36053" s="450"/>
    </row>
    <row r="36054" spans="6:6" x14ac:dyDescent="0.2">
      <c r="F36054" s="450"/>
    </row>
    <row r="36055" spans="6:6" x14ac:dyDescent="0.2">
      <c r="F36055" s="450"/>
    </row>
    <row r="36056" spans="6:6" x14ac:dyDescent="0.2">
      <c r="F36056" s="450"/>
    </row>
    <row r="36057" spans="6:6" x14ac:dyDescent="0.2">
      <c r="F36057" s="450"/>
    </row>
    <row r="36058" spans="6:6" x14ac:dyDescent="0.2">
      <c r="F36058" s="450"/>
    </row>
    <row r="36059" spans="6:6" x14ac:dyDescent="0.2">
      <c r="F36059" s="450"/>
    </row>
    <row r="36060" spans="6:6" x14ac:dyDescent="0.2">
      <c r="F36060" s="450"/>
    </row>
    <row r="36061" spans="6:6" x14ac:dyDescent="0.2">
      <c r="F36061" s="450"/>
    </row>
    <row r="36062" spans="6:6" x14ac:dyDescent="0.2">
      <c r="F36062" s="450"/>
    </row>
    <row r="36063" spans="6:6" x14ac:dyDescent="0.2">
      <c r="F36063" s="450"/>
    </row>
    <row r="36064" spans="6:6" x14ac:dyDescent="0.2">
      <c r="F36064" s="450"/>
    </row>
    <row r="36065" spans="6:6" x14ac:dyDescent="0.2">
      <c r="F36065" s="450"/>
    </row>
    <row r="36066" spans="6:6" x14ac:dyDescent="0.2">
      <c r="F36066" s="450"/>
    </row>
    <row r="36067" spans="6:6" x14ac:dyDescent="0.2">
      <c r="F36067" s="450"/>
    </row>
    <row r="36068" spans="6:6" x14ac:dyDescent="0.2">
      <c r="F36068" s="450"/>
    </row>
    <row r="36069" spans="6:6" x14ac:dyDescent="0.2">
      <c r="F36069" s="450"/>
    </row>
    <row r="36070" spans="6:6" x14ac:dyDescent="0.2">
      <c r="F36070" s="450"/>
    </row>
    <row r="36071" spans="6:6" x14ac:dyDescent="0.2">
      <c r="F36071" s="450"/>
    </row>
    <row r="36072" spans="6:6" x14ac:dyDescent="0.2">
      <c r="F36072" s="450"/>
    </row>
    <row r="36073" spans="6:6" x14ac:dyDescent="0.2">
      <c r="F36073" s="450"/>
    </row>
    <row r="36074" spans="6:6" x14ac:dyDescent="0.2">
      <c r="F36074" s="450"/>
    </row>
    <row r="36075" spans="6:6" x14ac:dyDescent="0.2">
      <c r="F36075" s="450"/>
    </row>
    <row r="36076" spans="6:6" x14ac:dyDescent="0.2">
      <c r="F36076" s="450"/>
    </row>
    <row r="36077" spans="6:6" x14ac:dyDescent="0.2">
      <c r="F36077" s="450"/>
    </row>
    <row r="36078" spans="6:6" x14ac:dyDescent="0.2">
      <c r="F36078" s="450"/>
    </row>
    <row r="36079" spans="6:6" x14ac:dyDescent="0.2">
      <c r="F36079" s="450"/>
    </row>
    <row r="36080" spans="6:6" x14ac:dyDescent="0.2">
      <c r="F36080" s="450"/>
    </row>
    <row r="36081" spans="6:6" x14ac:dyDescent="0.2">
      <c r="F36081" s="450"/>
    </row>
    <row r="36082" spans="6:6" x14ac:dyDescent="0.2">
      <c r="F36082" s="450"/>
    </row>
    <row r="36083" spans="6:6" x14ac:dyDescent="0.2">
      <c r="F36083" s="450"/>
    </row>
    <row r="36084" spans="6:6" x14ac:dyDescent="0.2">
      <c r="F36084" s="450"/>
    </row>
    <row r="36085" spans="6:6" x14ac:dyDescent="0.2">
      <c r="F36085" s="450"/>
    </row>
    <row r="36086" spans="6:6" x14ac:dyDescent="0.2">
      <c r="F36086" s="450"/>
    </row>
    <row r="36087" spans="6:6" x14ac:dyDescent="0.2">
      <c r="F36087" s="450"/>
    </row>
    <row r="36088" spans="6:6" x14ac:dyDescent="0.2">
      <c r="F36088" s="450"/>
    </row>
    <row r="36089" spans="6:6" x14ac:dyDescent="0.2">
      <c r="F36089" s="450"/>
    </row>
    <row r="36090" spans="6:6" x14ac:dyDescent="0.2">
      <c r="F36090" s="450"/>
    </row>
    <row r="36091" spans="6:6" x14ac:dyDescent="0.2">
      <c r="F36091" s="450"/>
    </row>
    <row r="36092" spans="6:6" x14ac:dyDescent="0.2">
      <c r="F36092" s="450"/>
    </row>
    <row r="36093" spans="6:6" x14ac:dyDescent="0.2">
      <c r="F36093" s="450"/>
    </row>
    <row r="36094" spans="6:6" x14ac:dyDescent="0.2">
      <c r="F36094" s="450"/>
    </row>
    <row r="36095" spans="6:6" x14ac:dyDescent="0.2">
      <c r="F36095" s="450"/>
    </row>
    <row r="36096" spans="6:6" x14ac:dyDescent="0.2">
      <c r="F36096" s="450"/>
    </row>
    <row r="36097" spans="6:6" x14ac:dyDescent="0.2">
      <c r="F36097" s="450"/>
    </row>
    <row r="36098" spans="6:6" x14ac:dyDescent="0.2">
      <c r="F36098" s="450"/>
    </row>
    <row r="36099" spans="6:6" x14ac:dyDescent="0.2">
      <c r="F36099" s="450"/>
    </row>
    <row r="36100" spans="6:6" x14ac:dyDescent="0.2">
      <c r="F36100" s="450"/>
    </row>
    <row r="36101" spans="6:6" x14ac:dyDescent="0.2">
      <c r="F36101" s="450"/>
    </row>
    <row r="36102" spans="6:6" x14ac:dyDescent="0.2">
      <c r="F36102" s="450"/>
    </row>
    <row r="36103" spans="6:6" x14ac:dyDescent="0.2">
      <c r="F36103" s="450"/>
    </row>
    <row r="36104" spans="6:6" x14ac:dyDescent="0.2">
      <c r="F36104" s="450"/>
    </row>
    <row r="36105" spans="6:6" x14ac:dyDescent="0.2">
      <c r="F36105" s="450"/>
    </row>
    <row r="36106" spans="6:6" x14ac:dyDescent="0.2">
      <c r="F36106" s="450"/>
    </row>
    <row r="36107" spans="6:6" x14ac:dyDescent="0.2">
      <c r="F36107" s="450"/>
    </row>
    <row r="36108" spans="6:6" x14ac:dyDescent="0.2">
      <c r="F36108" s="450"/>
    </row>
    <row r="36109" spans="6:6" x14ac:dyDescent="0.2">
      <c r="F36109" s="450"/>
    </row>
    <row r="36110" spans="6:6" x14ac:dyDescent="0.2">
      <c r="F36110" s="450"/>
    </row>
    <row r="36111" spans="6:6" x14ac:dyDescent="0.2">
      <c r="F36111" s="450"/>
    </row>
    <row r="36112" spans="6:6" x14ac:dyDescent="0.2">
      <c r="F36112" s="450"/>
    </row>
    <row r="36113" spans="6:6" x14ac:dyDescent="0.2">
      <c r="F36113" s="450"/>
    </row>
    <row r="36114" spans="6:6" x14ac:dyDescent="0.2">
      <c r="F36114" s="450"/>
    </row>
    <row r="36115" spans="6:6" x14ac:dyDescent="0.2">
      <c r="F36115" s="450"/>
    </row>
    <row r="36116" spans="6:6" x14ac:dyDescent="0.2">
      <c r="F36116" s="450"/>
    </row>
    <row r="36117" spans="6:6" x14ac:dyDescent="0.2">
      <c r="F36117" s="450"/>
    </row>
    <row r="36118" spans="6:6" x14ac:dyDescent="0.2">
      <c r="F36118" s="450"/>
    </row>
    <row r="36119" spans="6:6" x14ac:dyDescent="0.2">
      <c r="F36119" s="450"/>
    </row>
    <row r="36120" spans="6:6" x14ac:dyDescent="0.2">
      <c r="F36120" s="450"/>
    </row>
    <row r="36121" spans="6:6" x14ac:dyDescent="0.2">
      <c r="F36121" s="450"/>
    </row>
    <row r="36122" spans="6:6" x14ac:dyDescent="0.2">
      <c r="F36122" s="450"/>
    </row>
    <row r="36123" spans="6:6" x14ac:dyDescent="0.2">
      <c r="F36123" s="450"/>
    </row>
    <row r="36124" spans="6:6" x14ac:dyDescent="0.2">
      <c r="F36124" s="450"/>
    </row>
    <row r="36125" spans="6:6" x14ac:dyDescent="0.2">
      <c r="F36125" s="450"/>
    </row>
    <row r="36126" spans="6:6" x14ac:dyDescent="0.2">
      <c r="F36126" s="450"/>
    </row>
    <row r="36127" spans="6:6" x14ac:dyDescent="0.2">
      <c r="F36127" s="450"/>
    </row>
    <row r="36128" spans="6:6" x14ac:dyDescent="0.2">
      <c r="F36128" s="450"/>
    </row>
    <row r="36129" spans="6:6" x14ac:dyDescent="0.2">
      <c r="F36129" s="450"/>
    </row>
    <row r="36130" spans="6:6" x14ac:dyDescent="0.2">
      <c r="F36130" s="450"/>
    </row>
    <row r="36131" spans="6:6" x14ac:dyDescent="0.2">
      <c r="F36131" s="450"/>
    </row>
    <row r="36132" spans="6:6" x14ac:dyDescent="0.2">
      <c r="F36132" s="450"/>
    </row>
    <row r="36133" spans="6:6" x14ac:dyDescent="0.2">
      <c r="F36133" s="450"/>
    </row>
    <row r="36134" spans="6:6" x14ac:dyDescent="0.2">
      <c r="F36134" s="450"/>
    </row>
    <row r="36135" spans="6:6" x14ac:dyDescent="0.2">
      <c r="F36135" s="450"/>
    </row>
    <row r="36136" spans="6:6" x14ac:dyDescent="0.2">
      <c r="F36136" s="450"/>
    </row>
    <row r="36137" spans="6:6" x14ac:dyDescent="0.2">
      <c r="F36137" s="450"/>
    </row>
    <row r="36138" spans="6:6" x14ac:dyDescent="0.2">
      <c r="F36138" s="450"/>
    </row>
    <row r="36139" spans="6:6" x14ac:dyDescent="0.2">
      <c r="F36139" s="450"/>
    </row>
    <row r="36140" spans="6:6" x14ac:dyDescent="0.2">
      <c r="F36140" s="450"/>
    </row>
    <row r="36141" spans="6:6" x14ac:dyDescent="0.2">
      <c r="F36141" s="450"/>
    </row>
    <row r="36142" spans="6:6" x14ac:dyDescent="0.2">
      <c r="F36142" s="450"/>
    </row>
    <row r="36143" spans="6:6" x14ac:dyDescent="0.2">
      <c r="F36143" s="450"/>
    </row>
    <row r="36144" spans="6:6" x14ac:dyDescent="0.2">
      <c r="F36144" s="450"/>
    </row>
    <row r="36145" spans="6:6" x14ac:dyDescent="0.2">
      <c r="F36145" s="450"/>
    </row>
    <row r="36146" spans="6:6" x14ac:dyDescent="0.2">
      <c r="F36146" s="450"/>
    </row>
    <row r="36147" spans="6:6" x14ac:dyDescent="0.2">
      <c r="F36147" s="450"/>
    </row>
    <row r="36148" spans="6:6" x14ac:dyDescent="0.2">
      <c r="F36148" s="450"/>
    </row>
    <row r="36149" spans="6:6" x14ac:dyDescent="0.2">
      <c r="F36149" s="450"/>
    </row>
    <row r="36150" spans="6:6" x14ac:dyDescent="0.2">
      <c r="F36150" s="450"/>
    </row>
    <row r="36151" spans="6:6" x14ac:dyDescent="0.2">
      <c r="F36151" s="450"/>
    </row>
    <row r="36152" spans="6:6" x14ac:dyDescent="0.2">
      <c r="F36152" s="450"/>
    </row>
    <row r="36153" spans="6:6" x14ac:dyDescent="0.2">
      <c r="F36153" s="450"/>
    </row>
    <row r="36154" spans="6:6" x14ac:dyDescent="0.2">
      <c r="F36154" s="450"/>
    </row>
    <row r="36155" spans="6:6" x14ac:dyDescent="0.2">
      <c r="F36155" s="450"/>
    </row>
    <row r="36156" spans="6:6" x14ac:dyDescent="0.2">
      <c r="F36156" s="450"/>
    </row>
    <row r="36157" spans="6:6" x14ac:dyDescent="0.2">
      <c r="F36157" s="450"/>
    </row>
    <row r="36158" spans="6:6" x14ac:dyDescent="0.2">
      <c r="F36158" s="450"/>
    </row>
    <row r="36159" spans="6:6" x14ac:dyDescent="0.2">
      <c r="F36159" s="450"/>
    </row>
    <row r="36160" spans="6:6" x14ac:dyDescent="0.2">
      <c r="F36160" s="450"/>
    </row>
    <row r="36161" spans="6:6" x14ac:dyDescent="0.2">
      <c r="F36161" s="450"/>
    </row>
    <row r="36162" spans="6:6" x14ac:dyDescent="0.2">
      <c r="F36162" s="450"/>
    </row>
    <row r="36163" spans="6:6" x14ac:dyDescent="0.2">
      <c r="F36163" s="450"/>
    </row>
    <row r="36164" spans="6:6" x14ac:dyDescent="0.2">
      <c r="F36164" s="450"/>
    </row>
    <row r="36165" spans="6:6" x14ac:dyDescent="0.2">
      <c r="F36165" s="450"/>
    </row>
    <row r="36166" spans="6:6" x14ac:dyDescent="0.2">
      <c r="F36166" s="450"/>
    </row>
    <row r="36167" spans="6:6" x14ac:dyDescent="0.2">
      <c r="F36167" s="450"/>
    </row>
    <row r="36168" spans="6:6" x14ac:dyDescent="0.2">
      <c r="F36168" s="450"/>
    </row>
    <row r="36169" spans="6:6" x14ac:dyDescent="0.2">
      <c r="F36169" s="450"/>
    </row>
    <row r="36170" spans="6:6" x14ac:dyDescent="0.2">
      <c r="F36170" s="450"/>
    </row>
    <row r="36171" spans="6:6" x14ac:dyDescent="0.2">
      <c r="F36171" s="450"/>
    </row>
    <row r="36172" spans="6:6" x14ac:dyDescent="0.2">
      <c r="F36172" s="450"/>
    </row>
    <row r="36173" spans="6:6" x14ac:dyDescent="0.2">
      <c r="F36173" s="450"/>
    </row>
    <row r="36174" spans="6:6" x14ac:dyDescent="0.2">
      <c r="F36174" s="450"/>
    </row>
    <row r="36175" spans="6:6" x14ac:dyDescent="0.2">
      <c r="F36175" s="450"/>
    </row>
    <row r="36176" spans="6:6" x14ac:dyDescent="0.2">
      <c r="F36176" s="450"/>
    </row>
    <row r="36177" spans="6:6" x14ac:dyDescent="0.2">
      <c r="F36177" s="450"/>
    </row>
    <row r="36178" spans="6:6" x14ac:dyDescent="0.2">
      <c r="F36178" s="450"/>
    </row>
    <row r="36179" spans="6:6" x14ac:dyDescent="0.2">
      <c r="F36179" s="450"/>
    </row>
    <row r="36180" spans="6:6" x14ac:dyDescent="0.2">
      <c r="F36180" s="450"/>
    </row>
    <row r="36181" spans="6:6" x14ac:dyDescent="0.2">
      <c r="F36181" s="450"/>
    </row>
    <row r="36182" spans="6:6" x14ac:dyDescent="0.2">
      <c r="F36182" s="450"/>
    </row>
    <row r="36183" spans="6:6" x14ac:dyDescent="0.2">
      <c r="F36183" s="450"/>
    </row>
    <row r="36184" spans="6:6" x14ac:dyDescent="0.2">
      <c r="F36184" s="450"/>
    </row>
    <row r="36185" spans="6:6" x14ac:dyDescent="0.2">
      <c r="F36185" s="450"/>
    </row>
    <row r="36186" spans="6:6" x14ac:dyDescent="0.2">
      <c r="F36186" s="450"/>
    </row>
    <row r="36187" spans="6:6" x14ac:dyDescent="0.2">
      <c r="F36187" s="450"/>
    </row>
    <row r="36188" spans="6:6" x14ac:dyDescent="0.2">
      <c r="F36188" s="450"/>
    </row>
    <row r="36189" spans="6:6" x14ac:dyDescent="0.2">
      <c r="F36189" s="450"/>
    </row>
    <row r="36190" spans="6:6" x14ac:dyDescent="0.2">
      <c r="F36190" s="450"/>
    </row>
    <row r="36191" spans="6:6" x14ac:dyDescent="0.2">
      <c r="F36191" s="450"/>
    </row>
    <row r="36192" spans="6:6" x14ac:dyDescent="0.2">
      <c r="F36192" s="450"/>
    </row>
    <row r="36193" spans="6:6" x14ac:dyDescent="0.2">
      <c r="F36193" s="450"/>
    </row>
    <row r="36194" spans="6:6" x14ac:dyDescent="0.2">
      <c r="F36194" s="450"/>
    </row>
    <row r="36195" spans="6:6" x14ac:dyDescent="0.2">
      <c r="F36195" s="450"/>
    </row>
    <row r="36196" spans="6:6" x14ac:dyDescent="0.2">
      <c r="F36196" s="450"/>
    </row>
    <row r="36197" spans="6:6" x14ac:dyDescent="0.2">
      <c r="F36197" s="450"/>
    </row>
    <row r="36198" spans="6:6" x14ac:dyDescent="0.2">
      <c r="F36198" s="450"/>
    </row>
    <row r="36199" spans="6:6" x14ac:dyDescent="0.2">
      <c r="F36199" s="450"/>
    </row>
    <row r="36200" spans="6:6" x14ac:dyDescent="0.2">
      <c r="F36200" s="450"/>
    </row>
    <row r="36201" spans="6:6" x14ac:dyDescent="0.2">
      <c r="F36201" s="450"/>
    </row>
    <row r="36202" spans="6:6" x14ac:dyDescent="0.2">
      <c r="F36202" s="450"/>
    </row>
    <row r="36203" spans="6:6" x14ac:dyDescent="0.2">
      <c r="F36203" s="450"/>
    </row>
    <row r="36204" spans="6:6" x14ac:dyDescent="0.2">
      <c r="F36204" s="450"/>
    </row>
    <row r="36205" spans="6:6" x14ac:dyDescent="0.2">
      <c r="F36205" s="450"/>
    </row>
    <row r="36206" spans="6:6" x14ac:dyDescent="0.2">
      <c r="F36206" s="450"/>
    </row>
    <row r="36207" spans="6:6" x14ac:dyDescent="0.2">
      <c r="F36207" s="450"/>
    </row>
    <row r="36208" spans="6:6" x14ac:dyDescent="0.2">
      <c r="F36208" s="450"/>
    </row>
    <row r="36209" spans="6:6" x14ac:dyDescent="0.2">
      <c r="F36209" s="450"/>
    </row>
    <row r="36210" spans="6:6" x14ac:dyDescent="0.2">
      <c r="F36210" s="450"/>
    </row>
    <row r="36211" spans="6:6" x14ac:dyDescent="0.2">
      <c r="F36211" s="450"/>
    </row>
    <row r="36212" spans="6:6" x14ac:dyDescent="0.2">
      <c r="F36212" s="450"/>
    </row>
    <row r="36213" spans="6:6" x14ac:dyDescent="0.2">
      <c r="F36213" s="450"/>
    </row>
    <row r="36214" spans="6:6" x14ac:dyDescent="0.2">
      <c r="F36214" s="450"/>
    </row>
    <row r="36215" spans="6:6" x14ac:dyDescent="0.2">
      <c r="F36215" s="450"/>
    </row>
    <row r="36216" spans="6:6" x14ac:dyDescent="0.2">
      <c r="F36216" s="450"/>
    </row>
    <row r="36217" spans="6:6" x14ac:dyDescent="0.2">
      <c r="F36217" s="450"/>
    </row>
    <row r="36218" spans="6:6" x14ac:dyDescent="0.2">
      <c r="F36218" s="450"/>
    </row>
    <row r="36219" spans="6:6" x14ac:dyDescent="0.2">
      <c r="F36219" s="450"/>
    </row>
    <row r="36220" spans="6:6" x14ac:dyDescent="0.2">
      <c r="F36220" s="450"/>
    </row>
    <row r="36221" spans="6:6" x14ac:dyDescent="0.2">
      <c r="F36221" s="450"/>
    </row>
    <row r="36222" spans="6:6" x14ac:dyDescent="0.2">
      <c r="F36222" s="450"/>
    </row>
    <row r="36223" spans="6:6" x14ac:dyDescent="0.2">
      <c r="F36223" s="450"/>
    </row>
    <row r="36224" spans="6:6" x14ac:dyDescent="0.2">
      <c r="F36224" s="450"/>
    </row>
    <row r="36225" spans="6:6" x14ac:dyDescent="0.2">
      <c r="F36225" s="450"/>
    </row>
    <row r="36226" spans="6:6" x14ac:dyDescent="0.2">
      <c r="F36226" s="450"/>
    </row>
    <row r="36227" spans="6:6" x14ac:dyDescent="0.2">
      <c r="F36227" s="450"/>
    </row>
    <row r="36228" spans="6:6" x14ac:dyDescent="0.2">
      <c r="F36228" s="450"/>
    </row>
    <row r="36229" spans="6:6" x14ac:dyDescent="0.2">
      <c r="F36229" s="450"/>
    </row>
    <row r="36230" spans="6:6" x14ac:dyDescent="0.2">
      <c r="F36230" s="450"/>
    </row>
    <row r="36231" spans="6:6" x14ac:dyDescent="0.2">
      <c r="F36231" s="450"/>
    </row>
    <row r="36232" spans="6:6" x14ac:dyDescent="0.2">
      <c r="F36232" s="450"/>
    </row>
    <row r="36233" spans="6:6" x14ac:dyDescent="0.2">
      <c r="F36233" s="450"/>
    </row>
    <row r="36234" spans="6:6" x14ac:dyDescent="0.2">
      <c r="F36234" s="450"/>
    </row>
    <row r="36235" spans="6:6" x14ac:dyDescent="0.2">
      <c r="F36235" s="450"/>
    </row>
    <row r="36236" spans="6:6" x14ac:dyDescent="0.2">
      <c r="F36236" s="450"/>
    </row>
    <row r="36237" spans="6:6" x14ac:dyDescent="0.2">
      <c r="F36237" s="450"/>
    </row>
    <row r="36238" spans="6:6" x14ac:dyDescent="0.2">
      <c r="F36238" s="450"/>
    </row>
    <row r="36239" spans="6:6" x14ac:dyDescent="0.2">
      <c r="F36239" s="450"/>
    </row>
    <row r="36240" spans="6:6" x14ac:dyDescent="0.2">
      <c r="F36240" s="450"/>
    </row>
    <row r="36241" spans="6:6" x14ac:dyDescent="0.2">
      <c r="F36241" s="450"/>
    </row>
    <row r="36242" spans="6:6" x14ac:dyDescent="0.2">
      <c r="F36242" s="450"/>
    </row>
    <row r="36243" spans="6:6" x14ac:dyDescent="0.2">
      <c r="F36243" s="450"/>
    </row>
    <row r="36244" spans="6:6" x14ac:dyDescent="0.2">
      <c r="F36244" s="450"/>
    </row>
    <row r="36245" spans="6:6" x14ac:dyDescent="0.2">
      <c r="F36245" s="450"/>
    </row>
    <row r="36246" spans="6:6" x14ac:dyDescent="0.2">
      <c r="F36246" s="450"/>
    </row>
    <row r="36247" spans="6:6" x14ac:dyDescent="0.2">
      <c r="F36247" s="450"/>
    </row>
    <row r="36248" spans="6:6" x14ac:dyDescent="0.2">
      <c r="F36248" s="450"/>
    </row>
    <row r="36249" spans="6:6" x14ac:dyDescent="0.2">
      <c r="F36249" s="450"/>
    </row>
    <row r="36250" spans="6:6" x14ac:dyDescent="0.2">
      <c r="F36250" s="450"/>
    </row>
    <row r="36251" spans="6:6" x14ac:dyDescent="0.2">
      <c r="F36251" s="450"/>
    </row>
    <row r="36252" spans="6:6" x14ac:dyDescent="0.2">
      <c r="F36252" s="450"/>
    </row>
    <row r="36253" spans="6:6" x14ac:dyDescent="0.2">
      <c r="F36253" s="450"/>
    </row>
    <row r="36254" spans="6:6" x14ac:dyDescent="0.2">
      <c r="F36254" s="450"/>
    </row>
    <row r="36255" spans="6:6" x14ac:dyDescent="0.2">
      <c r="F36255" s="450"/>
    </row>
    <row r="36256" spans="6:6" x14ac:dyDescent="0.2">
      <c r="F36256" s="450"/>
    </row>
    <row r="36257" spans="6:6" x14ac:dyDescent="0.2">
      <c r="F36257" s="450"/>
    </row>
    <row r="36258" spans="6:6" x14ac:dyDescent="0.2">
      <c r="F36258" s="450"/>
    </row>
    <row r="36259" spans="6:6" x14ac:dyDescent="0.2">
      <c r="F36259" s="450"/>
    </row>
    <row r="36260" spans="6:6" x14ac:dyDescent="0.2">
      <c r="F36260" s="450"/>
    </row>
    <row r="36261" spans="6:6" x14ac:dyDescent="0.2">
      <c r="F36261" s="450"/>
    </row>
    <row r="36262" spans="6:6" x14ac:dyDescent="0.2">
      <c r="F36262" s="450"/>
    </row>
    <row r="36263" spans="6:6" x14ac:dyDescent="0.2">
      <c r="F36263" s="450"/>
    </row>
    <row r="36264" spans="6:6" x14ac:dyDescent="0.2">
      <c r="F36264" s="450"/>
    </row>
    <row r="36265" spans="6:6" x14ac:dyDescent="0.2">
      <c r="F36265" s="450"/>
    </row>
    <row r="36266" spans="6:6" x14ac:dyDescent="0.2">
      <c r="F36266" s="450"/>
    </row>
    <row r="36267" spans="6:6" x14ac:dyDescent="0.2">
      <c r="F36267" s="450"/>
    </row>
    <row r="36268" spans="6:6" x14ac:dyDescent="0.2">
      <c r="F36268" s="450"/>
    </row>
    <row r="36269" spans="6:6" x14ac:dyDescent="0.2">
      <c r="F36269" s="450"/>
    </row>
    <row r="36270" spans="6:6" x14ac:dyDescent="0.2">
      <c r="F36270" s="450"/>
    </row>
    <row r="36271" spans="6:6" x14ac:dyDescent="0.2">
      <c r="F36271" s="450"/>
    </row>
    <row r="36272" spans="6:6" x14ac:dyDescent="0.2">
      <c r="F36272" s="450"/>
    </row>
    <row r="36273" spans="6:6" x14ac:dyDescent="0.2">
      <c r="F36273" s="450"/>
    </row>
    <row r="36274" spans="6:6" x14ac:dyDescent="0.2">
      <c r="F36274" s="450"/>
    </row>
    <row r="36275" spans="6:6" x14ac:dyDescent="0.2">
      <c r="F36275" s="450"/>
    </row>
    <row r="36276" spans="6:6" x14ac:dyDescent="0.2">
      <c r="F36276" s="450"/>
    </row>
    <row r="36277" spans="6:6" x14ac:dyDescent="0.2">
      <c r="F36277" s="450"/>
    </row>
    <row r="36278" spans="6:6" x14ac:dyDescent="0.2">
      <c r="F36278" s="450"/>
    </row>
    <row r="36279" spans="6:6" x14ac:dyDescent="0.2">
      <c r="F36279" s="450"/>
    </row>
    <row r="36280" spans="6:6" x14ac:dyDescent="0.2">
      <c r="F36280" s="450"/>
    </row>
    <row r="36281" spans="6:6" x14ac:dyDescent="0.2">
      <c r="F36281" s="450"/>
    </row>
    <row r="36282" spans="6:6" x14ac:dyDescent="0.2">
      <c r="F36282" s="450"/>
    </row>
    <row r="36283" spans="6:6" x14ac:dyDescent="0.2">
      <c r="F36283" s="450"/>
    </row>
    <row r="36284" spans="6:6" x14ac:dyDescent="0.2">
      <c r="F36284" s="450"/>
    </row>
    <row r="36285" spans="6:6" x14ac:dyDescent="0.2">
      <c r="F36285" s="450"/>
    </row>
    <row r="36286" spans="6:6" x14ac:dyDescent="0.2">
      <c r="F36286" s="450"/>
    </row>
    <row r="36287" spans="6:6" x14ac:dyDescent="0.2">
      <c r="F36287" s="450"/>
    </row>
    <row r="36288" spans="6:6" x14ac:dyDescent="0.2">
      <c r="F36288" s="450"/>
    </row>
    <row r="36289" spans="6:6" x14ac:dyDescent="0.2">
      <c r="F36289" s="450"/>
    </row>
    <row r="36290" spans="6:6" x14ac:dyDescent="0.2">
      <c r="F36290" s="450"/>
    </row>
    <row r="36291" spans="6:6" x14ac:dyDescent="0.2">
      <c r="F36291" s="450"/>
    </row>
    <row r="36292" spans="6:6" x14ac:dyDescent="0.2">
      <c r="F36292" s="450"/>
    </row>
    <row r="36293" spans="6:6" x14ac:dyDescent="0.2">
      <c r="F36293" s="450"/>
    </row>
    <row r="36294" spans="6:6" x14ac:dyDescent="0.2">
      <c r="F36294" s="450"/>
    </row>
    <row r="36295" spans="6:6" x14ac:dyDescent="0.2">
      <c r="F36295" s="450"/>
    </row>
    <row r="36296" spans="6:6" x14ac:dyDescent="0.2">
      <c r="F36296" s="450"/>
    </row>
    <row r="36297" spans="6:6" x14ac:dyDescent="0.2">
      <c r="F36297" s="450"/>
    </row>
    <row r="36298" spans="6:6" x14ac:dyDescent="0.2">
      <c r="F36298" s="450"/>
    </row>
    <row r="36299" spans="6:6" x14ac:dyDescent="0.2">
      <c r="F36299" s="450"/>
    </row>
    <row r="36300" spans="6:6" x14ac:dyDescent="0.2">
      <c r="F36300" s="450"/>
    </row>
    <row r="36301" spans="6:6" x14ac:dyDescent="0.2">
      <c r="F36301" s="450"/>
    </row>
    <row r="36302" spans="6:6" x14ac:dyDescent="0.2">
      <c r="F36302" s="450"/>
    </row>
    <row r="36303" spans="6:6" x14ac:dyDescent="0.2">
      <c r="F36303" s="450"/>
    </row>
    <row r="36304" spans="6:6" x14ac:dyDescent="0.2">
      <c r="F36304" s="450"/>
    </row>
    <row r="36305" spans="6:6" x14ac:dyDescent="0.2">
      <c r="F36305" s="450"/>
    </row>
    <row r="36306" spans="6:6" x14ac:dyDescent="0.2">
      <c r="F36306" s="450"/>
    </row>
    <row r="36307" spans="6:6" x14ac:dyDescent="0.2">
      <c r="F36307" s="450"/>
    </row>
    <row r="36308" spans="6:6" x14ac:dyDescent="0.2">
      <c r="F36308" s="450"/>
    </row>
    <row r="36309" spans="6:6" x14ac:dyDescent="0.2">
      <c r="F36309" s="450"/>
    </row>
    <row r="36310" spans="6:6" x14ac:dyDescent="0.2">
      <c r="F36310" s="450"/>
    </row>
    <row r="36311" spans="6:6" x14ac:dyDescent="0.2">
      <c r="F36311" s="450"/>
    </row>
    <row r="36312" spans="6:6" x14ac:dyDescent="0.2">
      <c r="F36312" s="450"/>
    </row>
    <row r="36313" spans="6:6" x14ac:dyDescent="0.2">
      <c r="F36313" s="450"/>
    </row>
    <row r="36314" spans="6:6" x14ac:dyDescent="0.2">
      <c r="F36314" s="450"/>
    </row>
    <row r="36315" spans="6:6" x14ac:dyDescent="0.2">
      <c r="F36315" s="450"/>
    </row>
    <row r="36316" spans="6:6" x14ac:dyDescent="0.2">
      <c r="F36316" s="450"/>
    </row>
    <row r="36317" spans="6:6" x14ac:dyDescent="0.2">
      <c r="F36317" s="450"/>
    </row>
    <row r="36318" spans="6:6" x14ac:dyDescent="0.2">
      <c r="F36318" s="450"/>
    </row>
    <row r="36319" spans="6:6" x14ac:dyDescent="0.2">
      <c r="F36319" s="450"/>
    </row>
    <row r="36320" spans="6:6" x14ac:dyDescent="0.2">
      <c r="F36320" s="450"/>
    </row>
    <row r="36321" spans="6:6" x14ac:dyDescent="0.2">
      <c r="F36321" s="450"/>
    </row>
    <row r="36322" spans="6:6" x14ac:dyDescent="0.2">
      <c r="F36322" s="450"/>
    </row>
    <row r="36323" spans="6:6" x14ac:dyDescent="0.2">
      <c r="F36323" s="450"/>
    </row>
    <row r="36324" spans="6:6" x14ac:dyDescent="0.2">
      <c r="F36324" s="450"/>
    </row>
    <row r="36325" spans="6:6" x14ac:dyDescent="0.2">
      <c r="F36325" s="450"/>
    </row>
    <row r="36326" spans="6:6" x14ac:dyDescent="0.2">
      <c r="F36326" s="450"/>
    </row>
    <row r="36327" spans="6:6" x14ac:dyDescent="0.2">
      <c r="F36327" s="450"/>
    </row>
    <row r="36328" spans="6:6" x14ac:dyDescent="0.2">
      <c r="F36328" s="450"/>
    </row>
    <row r="36329" spans="6:6" x14ac:dyDescent="0.2">
      <c r="F36329" s="450"/>
    </row>
    <row r="36330" spans="6:6" x14ac:dyDescent="0.2">
      <c r="F36330" s="450"/>
    </row>
    <row r="36331" spans="6:6" x14ac:dyDescent="0.2">
      <c r="F36331" s="450"/>
    </row>
    <row r="36332" spans="6:6" x14ac:dyDescent="0.2">
      <c r="F36332" s="450"/>
    </row>
    <row r="36333" spans="6:6" x14ac:dyDescent="0.2">
      <c r="F36333" s="450"/>
    </row>
    <row r="36334" spans="6:6" x14ac:dyDescent="0.2">
      <c r="F36334" s="450"/>
    </row>
    <row r="36335" spans="6:6" x14ac:dyDescent="0.2">
      <c r="F36335" s="450"/>
    </row>
    <row r="36336" spans="6:6" x14ac:dyDescent="0.2">
      <c r="F36336" s="450"/>
    </row>
    <row r="36337" spans="6:6" x14ac:dyDescent="0.2">
      <c r="F36337" s="450"/>
    </row>
    <row r="36338" spans="6:6" x14ac:dyDescent="0.2">
      <c r="F36338" s="450"/>
    </row>
    <row r="36339" spans="6:6" x14ac:dyDescent="0.2">
      <c r="F36339" s="450"/>
    </row>
    <row r="36340" spans="6:6" x14ac:dyDescent="0.2">
      <c r="F36340" s="450"/>
    </row>
    <row r="36341" spans="6:6" x14ac:dyDescent="0.2">
      <c r="F36341" s="450"/>
    </row>
    <row r="36342" spans="6:6" x14ac:dyDescent="0.2">
      <c r="F36342" s="450"/>
    </row>
    <row r="36343" spans="6:6" x14ac:dyDescent="0.2">
      <c r="F36343" s="450"/>
    </row>
    <row r="36344" spans="6:6" x14ac:dyDescent="0.2">
      <c r="F36344" s="450"/>
    </row>
    <row r="36345" spans="6:6" x14ac:dyDescent="0.2">
      <c r="F36345" s="450"/>
    </row>
    <row r="36346" spans="6:6" x14ac:dyDescent="0.2">
      <c r="F36346" s="450"/>
    </row>
    <row r="36347" spans="6:6" x14ac:dyDescent="0.2">
      <c r="F36347" s="450"/>
    </row>
    <row r="36348" spans="6:6" x14ac:dyDescent="0.2">
      <c r="F36348" s="450"/>
    </row>
    <row r="36349" spans="6:6" x14ac:dyDescent="0.2">
      <c r="F36349" s="450"/>
    </row>
    <row r="36350" spans="6:6" x14ac:dyDescent="0.2">
      <c r="F36350" s="450"/>
    </row>
    <row r="36351" spans="6:6" x14ac:dyDescent="0.2">
      <c r="F36351" s="450"/>
    </row>
    <row r="36352" spans="6:6" x14ac:dyDescent="0.2">
      <c r="F36352" s="450"/>
    </row>
    <row r="36353" spans="6:6" x14ac:dyDescent="0.2">
      <c r="F36353" s="450"/>
    </row>
    <row r="36354" spans="6:6" x14ac:dyDescent="0.2">
      <c r="F36354" s="450"/>
    </row>
    <row r="36355" spans="6:6" x14ac:dyDescent="0.2">
      <c r="F36355" s="450"/>
    </row>
    <row r="36356" spans="6:6" x14ac:dyDescent="0.2">
      <c r="F36356" s="450"/>
    </row>
    <row r="36357" spans="6:6" x14ac:dyDescent="0.2">
      <c r="F36357" s="450"/>
    </row>
    <row r="36358" spans="6:6" x14ac:dyDescent="0.2">
      <c r="F36358" s="450"/>
    </row>
    <row r="36359" spans="6:6" x14ac:dyDescent="0.2">
      <c r="F36359" s="450"/>
    </row>
    <row r="36360" spans="6:6" x14ac:dyDescent="0.2">
      <c r="F36360" s="450"/>
    </row>
    <row r="36361" spans="6:6" x14ac:dyDescent="0.2">
      <c r="F36361" s="450"/>
    </row>
    <row r="36362" spans="6:6" x14ac:dyDescent="0.2">
      <c r="F36362" s="450"/>
    </row>
    <row r="36363" spans="6:6" x14ac:dyDescent="0.2">
      <c r="F36363" s="450"/>
    </row>
    <row r="36364" spans="6:6" x14ac:dyDescent="0.2">
      <c r="F36364" s="450"/>
    </row>
    <row r="36365" spans="6:6" x14ac:dyDescent="0.2">
      <c r="F36365" s="450"/>
    </row>
    <row r="36366" spans="6:6" x14ac:dyDescent="0.2">
      <c r="F36366" s="450"/>
    </row>
    <row r="36367" spans="6:6" x14ac:dyDescent="0.2">
      <c r="F36367" s="450"/>
    </row>
    <row r="36368" spans="6:6" x14ac:dyDescent="0.2">
      <c r="F36368" s="450"/>
    </row>
    <row r="36369" spans="6:6" x14ac:dyDescent="0.2">
      <c r="F36369" s="450"/>
    </row>
    <row r="36370" spans="6:6" x14ac:dyDescent="0.2">
      <c r="F36370" s="450"/>
    </row>
    <row r="36371" spans="6:6" x14ac:dyDescent="0.2">
      <c r="F36371" s="450"/>
    </row>
    <row r="36372" spans="6:6" x14ac:dyDescent="0.2">
      <c r="F36372" s="450"/>
    </row>
    <row r="36373" spans="6:6" x14ac:dyDescent="0.2">
      <c r="F36373" s="450"/>
    </row>
    <row r="36374" spans="6:6" x14ac:dyDescent="0.2">
      <c r="F36374" s="450"/>
    </row>
    <row r="36375" spans="6:6" x14ac:dyDescent="0.2">
      <c r="F36375" s="450"/>
    </row>
    <row r="36376" spans="6:6" x14ac:dyDescent="0.2">
      <c r="F36376" s="450"/>
    </row>
    <row r="36377" spans="6:6" x14ac:dyDescent="0.2">
      <c r="F36377" s="450"/>
    </row>
    <row r="36378" spans="6:6" x14ac:dyDescent="0.2">
      <c r="F36378" s="450"/>
    </row>
    <row r="36379" spans="6:6" x14ac:dyDescent="0.2">
      <c r="F36379" s="450"/>
    </row>
    <row r="36380" spans="6:6" x14ac:dyDescent="0.2">
      <c r="F36380" s="450"/>
    </row>
    <row r="36381" spans="6:6" x14ac:dyDescent="0.2">
      <c r="F36381" s="450"/>
    </row>
    <row r="36382" spans="6:6" x14ac:dyDescent="0.2">
      <c r="F36382" s="450"/>
    </row>
    <row r="36383" spans="6:6" x14ac:dyDescent="0.2">
      <c r="F36383" s="450"/>
    </row>
    <row r="36384" spans="6:6" x14ac:dyDescent="0.2">
      <c r="F36384" s="450"/>
    </row>
    <row r="36385" spans="6:6" x14ac:dyDescent="0.2">
      <c r="F36385" s="450"/>
    </row>
    <row r="36386" spans="6:6" x14ac:dyDescent="0.2">
      <c r="F36386" s="450"/>
    </row>
    <row r="36387" spans="6:6" x14ac:dyDescent="0.2">
      <c r="F36387" s="450"/>
    </row>
    <row r="36388" spans="6:6" x14ac:dyDescent="0.2">
      <c r="F36388" s="450"/>
    </row>
    <row r="36389" spans="6:6" x14ac:dyDescent="0.2">
      <c r="F36389" s="450"/>
    </row>
    <row r="36390" spans="6:6" x14ac:dyDescent="0.2">
      <c r="F36390" s="450"/>
    </row>
    <row r="36391" spans="6:6" x14ac:dyDescent="0.2">
      <c r="F36391" s="450"/>
    </row>
    <row r="36392" spans="6:6" x14ac:dyDescent="0.2">
      <c r="F36392" s="450"/>
    </row>
    <row r="36393" spans="6:6" x14ac:dyDescent="0.2">
      <c r="F36393" s="450"/>
    </row>
    <row r="36394" spans="6:6" x14ac:dyDescent="0.2">
      <c r="F36394" s="450"/>
    </row>
    <row r="36395" spans="6:6" x14ac:dyDescent="0.2">
      <c r="F36395" s="450"/>
    </row>
    <row r="36396" spans="6:6" x14ac:dyDescent="0.2">
      <c r="F36396" s="450"/>
    </row>
    <row r="36397" spans="6:6" x14ac:dyDescent="0.2">
      <c r="F36397" s="450"/>
    </row>
    <row r="36398" spans="6:6" x14ac:dyDescent="0.2">
      <c r="F36398" s="450"/>
    </row>
    <row r="36399" spans="6:6" x14ac:dyDescent="0.2">
      <c r="F36399" s="450"/>
    </row>
    <row r="36400" spans="6:6" x14ac:dyDescent="0.2">
      <c r="F36400" s="450"/>
    </row>
    <row r="36401" spans="6:6" x14ac:dyDescent="0.2">
      <c r="F36401" s="450"/>
    </row>
    <row r="36402" spans="6:6" x14ac:dyDescent="0.2">
      <c r="F36402" s="450"/>
    </row>
    <row r="36403" spans="6:6" x14ac:dyDescent="0.2">
      <c r="F36403" s="450"/>
    </row>
    <row r="36404" spans="6:6" x14ac:dyDescent="0.2">
      <c r="F36404" s="450"/>
    </row>
    <row r="36405" spans="6:6" x14ac:dyDescent="0.2">
      <c r="F36405" s="450"/>
    </row>
    <row r="36406" spans="6:6" x14ac:dyDescent="0.2">
      <c r="F36406" s="450"/>
    </row>
    <row r="36407" spans="6:6" x14ac:dyDescent="0.2">
      <c r="F36407" s="450"/>
    </row>
    <row r="36408" spans="6:6" x14ac:dyDescent="0.2">
      <c r="F36408" s="450"/>
    </row>
    <row r="36409" spans="6:6" x14ac:dyDescent="0.2">
      <c r="F36409" s="450"/>
    </row>
    <row r="36410" spans="6:6" x14ac:dyDescent="0.2">
      <c r="F36410" s="450"/>
    </row>
    <row r="36411" spans="6:6" x14ac:dyDescent="0.2">
      <c r="F36411" s="450"/>
    </row>
    <row r="36412" spans="6:6" x14ac:dyDescent="0.2">
      <c r="F36412" s="450"/>
    </row>
    <row r="36413" spans="6:6" x14ac:dyDescent="0.2">
      <c r="F36413" s="450"/>
    </row>
    <row r="36414" spans="6:6" x14ac:dyDescent="0.2">
      <c r="F36414" s="450"/>
    </row>
    <row r="36415" spans="6:6" x14ac:dyDescent="0.2">
      <c r="F36415" s="450"/>
    </row>
    <row r="36416" spans="6:6" x14ac:dyDescent="0.2">
      <c r="F36416" s="450"/>
    </row>
    <row r="36417" spans="6:6" x14ac:dyDescent="0.2">
      <c r="F36417" s="450"/>
    </row>
    <row r="36418" spans="6:6" x14ac:dyDescent="0.2">
      <c r="F36418" s="450"/>
    </row>
    <row r="36419" spans="6:6" x14ac:dyDescent="0.2">
      <c r="F36419" s="450"/>
    </row>
    <row r="36420" spans="6:6" x14ac:dyDescent="0.2">
      <c r="F36420" s="450"/>
    </row>
    <row r="36421" spans="6:6" x14ac:dyDescent="0.2">
      <c r="F36421" s="450"/>
    </row>
    <row r="36422" spans="6:6" x14ac:dyDescent="0.2">
      <c r="F36422" s="450"/>
    </row>
    <row r="36423" spans="6:6" x14ac:dyDescent="0.2">
      <c r="F36423" s="450"/>
    </row>
    <row r="36424" spans="6:6" x14ac:dyDescent="0.2">
      <c r="F36424" s="450"/>
    </row>
    <row r="36425" spans="6:6" x14ac:dyDescent="0.2">
      <c r="F36425" s="450"/>
    </row>
    <row r="36426" spans="6:6" x14ac:dyDescent="0.2">
      <c r="F36426" s="450"/>
    </row>
    <row r="36427" spans="6:6" x14ac:dyDescent="0.2">
      <c r="F36427" s="450"/>
    </row>
    <row r="36428" spans="6:6" x14ac:dyDescent="0.2">
      <c r="F36428" s="450"/>
    </row>
    <row r="36429" spans="6:6" x14ac:dyDescent="0.2">
      <c r="F36429" s="450"/>
    </row>
    <row r="36430" spans="6:6" x14ac:dyDescent="0.2">
      <c r="F36430" s="450"/>
    </row>
    <row r="36431" spans="6:6" x14ac:dyDescent="0.2">
      <c r="F36431" s="450"/>
    </row>
    <row r="36432" spans="6:6" x14ac:dyDescent="0.2">
      <c r="F36432" s="450"/>
    </row>
    <row r="36433" spans="6:6" x14ac:dyDescent="0.2">
      <c r="F36433" s="450"/>
    </row>
    <row r="36434" spans="6:6" x14ac:dyDescent="0.2">
      <c r="F36434" s="450"/>
    </row>
    <row r="36435" spans="6:6" x14ac:dyDescent="0.2">
      <c r="F36435" s="450"/>
    </row>
    <row r="36436" spans="6:6" x14ac:dyDescent="0.2">
      <c r="F36436" s="450"/>
    </row>
    <row r="36437" spans="6:6" x14ac:dyDescent="0.2">
      <c r="F36437" s="450"/>
    </row>
    <row r="36438" spans="6:6" x14ac:dyDescent="0.2">
      <c r="F36438" s="450"/>
    </row>
    <row r="36439" spans="6:6" x14ac:dyDescent="0.2">
      <c r="F36439" s="450"/>
    </row>
    <row r="36440" spans="6:6" x14ac:dyDescent="0.2">
      <c r="F36440" s="450"/>
    </row>
    <row r="36441" spans="6:6" x14ac:dyDescent="0.2">
      <c r="F36441" s="450"/>
    </row>
    <row r="36442" spans="6:6" x14ac:dyDescent="0.2">
      <c r="F36442" s="450"/>
    </row>
    <row r="36443" spans="6:6" x14ac:dyDescent="0.2">
      <c r="F36443" s="450"/>
    </row>
    <row r="36444" spans="6:6" x14ac:dyDescent="0.2">
      <c r="F36444" s="450"/>
    </row>
    <row r="36445" spans="6:6" x14ac:dyDescent="0.2">
      <c r="F36445" s="450"/>
    </row>
    <row r="36446" spans="6:6" x14ac:dyDescent="0.2">
      <c r="F36446" s="450"/>
    </row>
    <row r="36447" spans="6:6" x14ac:dyDescent="0.2">
      <c r="F36447" s="450"/>
    </row>
    <row r="36448" spans="6:6" x14ac:dyDescent="0.2">
      <c r="F36448" s="450"/>
    </row>
    <row r="36449" spans="6:6" x14ac:dyDescent="0.2">
      <c r="F36449" s="450"/>
    </row>
    <row r="36450" spans="6:6" x14ac:dyDescent="0.2">
      <c r="F36450" s="450"/>
    </row>
    <row r="36451" spans="6:6" x14ac:dyDescent="0.2">
      <c r="F36451" s="450"/>
    </row>
    <row r="36452" spans="6:6" x14ac:dyDescent="0.2">
      <c r="F36452" s="450"/>
    </row>
    <row r="36453" spans="6:6" x14ac:dyDescent="0.2">
      <c r="F36453" s="450"/>
    </row>
    <row r="36454" spans="6:6" x14ac:dyDescent="0.2">
      <c r="F36454" s="450"/>
    </row>
    <row r="36455" spans="6:6" x14ac:dyDescent="0.2">
      <c r="F36455" s="450"/>
    </row>
    <row r="36456" spans="6:6" x14ac:dyDescent="0.2">
      <c r="F36456" s="450"/>
    </row>
    <row r="36457" spans="6:6" x14ac:dyDescent="0.2">
      <c r="F36457" s="450"/>
    </row>
    <row r="36458" spans="6:6" x14ac:dyDescent="0.2">
      <c r="F36458" s="450"/>
    </row>
    <row r="36459" spans="6:6" x14ac:dyDescent="0.2">
      <c r="F36459" s="450"/>
    </row>
    <row r="36460" spans="6:6" x14ac:dyDescent="0.2">
      <c r="F36460" s="450"/>
    </row>
    <row r="36461" spans="6:6" x14ac:dyDescent="0.2">
      <c r="F36461" s="450"/>
    </row>
    <row r="36462" spans="6:6" x14ac:dyDescent="0.2">
      <c r="F36462" s="450"/>
    </row>
    <row r="36463" spans="6:6" x14ac:dyDescent="0.2">
      <c r="F36463" s="450"/>
    </row>
    <row r="36464" spans="6:6" x14ac:dyDescent="0.2">
      <c r="F36464" s="450"/>
    </row>
    <row r="36465" spans="6:6" x14ac:dyDescent="0.2">
      <c r="F36465" s="450"/>
    </row>
    <row r="36466" spans="6:6" x14ac:dyDescent="0.2">
      <c r="F36466" s="450"/>
    </row>
    <row r="36467" spans="6:6" x14ac:dyDescent="0.2">
      <c r="F36467" s="450"/>
    </row>
    <row r="36468" spans="6:6" x14ac:dyDescent="0.2">
      <c r="F36468" s="450"/>
    </row>
    <row r="36469" spans="6:6" x14ac:dyDescent="0.2">
      <c r="F36469" s="450"/>
    </row>
    <row r="36470" spans="6:6" x14ac:dyDescent="0.2">
      <c r="F36470" s="450"/>
    </row>
    <row r="36471" spans="6:6" x14ac:dyDescent="0.2">
      <c r="F36471" s="450"/>
    </row>
    <row r="36472" spans="6:6" x14ac:dyDescent="0.2">
      <c r="F36472" s="450"/>
    </row>
    <row r="36473" spans="6:6" x14ac:dyDescent="0.2">
      <c r="F36473" s="450"/>
    </row>
    <row r="36474" spans="6:6" x14ac:dyDescent="0.2">
      <c r="F36474" s="450"/>
    </row>
    <row r="36475" spans="6:6" x14ac:dyDescent="0.2">
      <c r="F36475" s="450"/>
    </row>
    <row r="36476" spans="6:6" x14ac:dyDescent="0.2">
      <c r="F36476" s="450"/>
    </row>
    <row r="36477" spans="6:6" x14ac:dyDescent="0.2">
      <c r="F36477" s="450"/>
    </row>
    <row r="36478" spans="6:6" x14ac:dyDescent="0.2">
      <c r="F36478" s="450"/>
    </row>
    <row r="36479" spans="6:6" x14ac:dyDescent="0.2">
      <c r="F36479" s="450"/>
    </row>
    <row r="36480" spans="6:6" x14ac:dyDescent="0.2">
      <c r="F36480" s="450"/>
    </row>
    <row r="36481" spans="6:6" x14ac:dyDescent="0.2">
      <c r="F36481" s="450"/>
    </row>
    <row r="36482" spans="6:6" x14ac:dyDescent="0.2">
      <c r="F36482" s="450"/>
    </row>
    <row r="36483" spans="6:6" x14ac:dyDescent="0.2">
      <c r="F36483" s="450"/>
    </row>
    <row r="36484" spans="6:6" x14ac:dyDescent="0.2">
      <c r="F36484" s="450"/>
    </row>
    <row r="36485" spans="6:6" x14ac:dyDescent="0.2">
      <c r="F36485" s="450"/>
    </row>
    <row r="36486" spans="6:6" x14ac:dyDescent="0.2">
      <c r="F36486" s="450"/>
    </row>
    <row r="36487" spans="6:6" x14ac:dyDescent="0.2">
      <c r="F36487" s="450"/>
    </row>
    <row r="36488" spans="6:6" x14ac:dyDescent="0.2">
      <c r="F36488" s="450"/>
    </row>
    <row r="36489" spans="6:6" x14ac:dyDescent="0.2">
      <c r="F36489" s="450"/>
    </row>
    <row r="36490" spans="6:6" x14ac:dyDescent="0.2">
      <c r="F36490" s="450"/>
    </row>
    <row r="36491" spans="6:6" x14ac:dyDescent="0.2">
      <c r="F36491" s="450"/>
    </row>
    <row r="36492" spans="6:6" x14ac:dyDescent="0.2">
      <c r="F36492" s="450"/>
    </row>
    <row r="36493" spans="6:6" x14ac:dyDescent="0.2">
      <c r="F36493" s="450"/>
    </row>
    <row r="36494" spans="6:6" x14ac:dyDescent="0.2">
      <c r="F36494" s="450"/>
    </row>
    <row r="36495" spans="6:6" x14ac:dyDescent="0.2">
      <c r="F36495" s="450"/>
    </row>
    <row r="36496" spans="6:6" x14ac:dyDescent="0.2">
      <c r="F36496" s="450"/>
    </row>
    <row r="36497" spans="6:6" x14ac:dyDescent="0.2">
      <c r="F36497" s="450"/>
    </row>
    <row r="36498" spans="6:6" x14ac:dyDescent="0.2">
      <c r="F36498" s="450"/>
    </row>
    <row r="36499" spans="6:6" x14ac:dyDescent="0.2">
      <c r="F36499" s="450"/>
    </row>
    <row r="36500" spans="6:6" x14ac:dyDescent="0.2">
      <c r="F36500" s="450"/>
    </row>
    <row r="36501" spans="6:6" x14ac:dyDescent="0.2">
      <c r="F36501" s="450"/>
    </row>
    <row r="36502" spans="6:6" x14ac:dyDescent="0.2">
      <c r="F36502" s="450"/>
    </row>
    <row r="36503" spans="6:6" x14ac:dyDescent="0.2">
      <c r="F36503" s="450"/>
    </row>
    <row r="36504" spans="6:6" x14ac:dyDescent="0.2">
      <c r="F36504" s="450"/>
    </row>
    <row r="36505" spans="6:6" x14ac:dyDescent="0.2">
      <c r="F36505" s="450"/>
    </row>
    <row r="36506" spans="6:6" x14ac:dyDescent="0.2">
      <c r="F36506" s="450"/>
    </row>
    <row r="36507" spans="6:6" x14ac:dyDescent="0.2">
      <c r="F36507" s="450"/>
    </row>
    <row r="36508" spans="6:6" x14ac:dyDescent="0.2">
      <c r="F36508" s="450"/>
    </row>
    <row r="36509" spans="6:6" x14ac:dyDescent="0.2">
      <c r="F36509" s="450"/>
    </row>
    <row r="36510" spans="6:6" x14ac:dyDescent="0.2">
      <c r="F36510" s="450"/>
    </row>
    <row r="36511" spans="6:6" x14ac:dyDescent="0.2">
      <c r="F36511" s="450"/>
    </row>
    <row r="36512" spans="6:6" x14ac:dyDescent="0.2">
      <c r="F36512" s="450"/>
    </row>
    <row r="36513" spans="6:6" x14ac:dyDescent="0.2">
      <c r="F36513" s="450"/>
    </row>
    <row r="36514" spans="6:6" x14ac:dyDescent="0.2">
      <c r="F36514" s="450"/>
    </row>
    <row r="36515" spans="6:6" x14ac:dyDescent="0.2">
      <c r="F36515" s="450"/>
    </row>
    <row r="36516" spans="6:6" x14ac:dyDescent="0.2">
      <c r="F36516" s="450"/>
    </row>
    <row r="36517" spans="6:6" x14ac:dyDescent="0.2">
      <c r="F36517" s="450"/>
    </row>
    <row r="36518" spans="6:6" x14ac:dyDescent="0.2">
      <c r="F36518" s="450"/>
    </row>
    <row r="36519" spans="6:6" x14ac:dyDescent="0.2">
      <c r="F36519" s="450"/>
    </row>
    <row r="36520" spans="6:6" x14ac:dyDescent="0.2">
      <c r="F36520" s="450"/>
    </row>
    <row r="36521" spans="6:6" x14ac:dyDescent="0.2">
      <c r="F36521" s="450"/>
    </row>
    <row r="36522" spans="6:6" x14ac:dyDescent="0.2">
      <c r="F36522" s="450"/>
    </row>
    <row r="36523" spans="6:6" x14ac:dyDescent="0.2">
      <c r="F36523" s="450"/>
    </row>
    <row r="36524" spans="6:6" x14ac:dyDescent="0.2">
      <c r="F36524" s="450"/>
    </row>
    <row r="36525" spans="6:6" x14ac:dyDescent="0.2">
      <c r="F36525" s="450"/>
    </row>
    <row r="36526" spans="6:6" x14ac:dyDescent="0.2">
      <c r="F36526" s="450"/>
    </row>
    <row r="36527" spans="6:6" x14ac:dyDescent="0.2">
      <c r="F36527" s="450"/>
    </row>
    <row r="36528" spans="6:6" x14ac:dyDescent="0.2">
      <c r="F36528" s="450"/>
    </row>
    <row r="36529" spans="6:6" x14ac:dyDescent="0.2">
      <c r="F36529" s="450"/>
    </row>
    <row r="36530" spans="6:6" x14ac:dyDescent="0.2">
      <c r="F36530" s="450"/>
    </row>
    <row r="36531" spans="6:6" x14ac:dyDescent="0.2">
      <c r="F36531" s="450"/>
    </row>
    <row r="36532" spans="6:6" x14ac:dyDescent="0.2">
      <c r="F36532" s="450"/>
    </row>
    <row r="36533" spans="6:6" x14ac:dyDescent="0.2">
      <c r="F36533" s="450"/>
    </row>
    <row r="36534" spans="6:6" x14ac:dyDescent="0.2">
      <c r="F36534" s="450"/>
    </row>
    <row r="36535" spans="6:6" x14ac:dyDescent="0.2">
      <c r="F36535" s="450"/>
    </row>
    <row r="36536" spans="6:6" x14ac:dyDescent="0.2">
      <c r="F36536" s="450"/>
    </row>
    <row r="36537" spans="6:6" x14ac:dyDescent="0.2">
      <c r="F36537" s="450"/>
    </row>
    <row r="36538" spans="6:6" x14ac:dyDescent="0.2">
      <c r="F36538" s="450"/>
    </row>
    <row r="36539" spans="6:6" x14ac:dyDescent="0.2">
      <c r="F36539" s="450"/>
    </row>
    <row r="36540" spans="6:6" x14ac:dyDescent="0.2">
      <c r="F36540" s="450"/>
    </row>
    <row r="36541" spans="6:6" x14ac:dyDescent="0.2">
      <c r="F36541" s="450"/>
    </row>
    <row r="36542" spans="6:6" x14ac:dyDescent="0.2">
      <c r="F36542" s="450"/>
    </row>
    <row r="36543" spans="6:6" x14ac:dyDescent="0.2">
      <c r="F36543" s="450"/>
    </row>
    <row r="36544" spans="6:6" x14ac:dyDescent="0.2">
      <c r="F36544" s="450"/>
    </row>
    <row r="36545" spans="6:6" x14ac:dyDescent="0.2">
      <c r="F36545" s="450"/>
    </row>
    <row r="36546" spans="6:6" x14ac:dyDescent="0.2">
      <c r="F36546" s="450"/>
    </row>
    <row r="36547" spans="6:6" x14ac:dyDescent="0.2">
      <c r="F36547" s="450"/>
    </row>
    <row r="36548" spans="6:6" x14ac:dyDescent="0.2">
      <c r="F36548" s="450"/>
    </row>
    <row r="36549" spans="6:6" x14ac:dyDescent="0.2">
      <c r="F36549" s="450"/>
    </row>
    <row r="36550" spans="6:6" x14ac:dyDescent="0.2">
      <c r="F36550" s="450"/>
    </row>
    <row r="36551" spans="6:6" x14ac:dyDescent="0.2">
      <c r="F36551" s="450"/>
    </row>
    <row r="36552" spans="6:6" x14ac:dyDescent="0.2">
      <c r="F36552" s="450"/>
    </row>
    <row r="36553" spans="6:6" x14ac:dyDescent="0.2">
      <c r="F36553" s="450"/>
    </row>
    <row r="36554" spans="6:6" x14ac:dyDescent="0.2">
      <c r="F36554" s="450"/>
    </row>
    <row r="36555" spans="6:6" x14ac:dyDescent="0.2">
      <c r="F36555" s="450"/>
    </row>
    <row r="36556" spans="6:6" x14ac:dyDescent="0.2">
      <c r="F36556" s="450"/>
    </row>
    <row r="36557" spans="6:6" x14ac:dyDescent="0.2">
      <c r="F36557" s="450"/>
    </row>
    <row r="36558" spans="6:6" x14ac:dyDescent="0.2">
      <c r="F36558" s="450"/>
    </row>
    <row r="36559" spans="6:6" x14ac:dyDescent="0.2">
      <c r="F36559" s="450"/>
    </row>
    <row r="36560" spans="6:6" x14ac:dyDescent="0.2">
      <c r="F36560" s="450"/>
    </row>
    <row r="36561" spans="6:6" x14ac:dyDescent="0.2">
      <c r="F36561" s="450"/>
    </row>
    <row r="36562" spans="6:6" x14ac:dyDescent="0.2">
      <c r="F36562" s="450"/>
    </row>
    <row r="36563" spans="6:6" x14ac:dyDescent="0.2">
      <c r="F36563" s="450"/>
    </row>
    <row r="36564" spans="6:6" x14ac:dyDescent="0.2">
      <c r="F36564" s="450"/>
    </row>
    <row r="36565" spans="6:6" x14ac:dyDescent="0.2">
      <c r="F36565" s="450"/>
    </row>
    <row r="36566" spans="6:6" x14ac:dyDescent="0.2">
      <c r="F36566" s="450"/>
    </row>
    <row r="36567" spans="6:6" x14ac:dyDescent="0.2">
      <c r="F36567" s="450"/>
    </row>
    <row r="36568" spans="6:6" x14ac:dyDescent="0.2">
      <c r="F36568" s="450"/>
    </row>
    <row r="36569" spans="6:6" x14ac:dyDescent="0.2">
      <c r="F36569" s="450"/>
    </row>
    <row r="36570" spans="6:6" x14ac:dyDescent="0.2">
      <c r="F36570" s="450"/>
    </row>
    <row r="36571" spans="6:6" x14ac:dyDescent="0.2">
      <c r="F36571" s="450"/>
    </row>
    <row r="36572" spans="6:6" x14ac:dyDescent="0.2">
      <c r="F36572" s="450"/>
    </row>
    <row r="36573" spans="6:6" x14ac:dyDescent="0.2">
      <c r="F36573" s="450"/>
    </row>
    <row r="36574" spans="6:6" x14ac:dyDescent="0.2">
      <c r="F36574" s="450"/>
    </row>
    <row r="36575" spans="6:6" x14ac:dyDescent="0.2">
      <c r="F36575" s="450"/>
    </row>
    <row r="36576" spans="6:6" x14ac:dyDescent="0.2">
      <c r="F36576" s="450"/>
    </row>
    <row r="36577" spans="6:6" x14ac:dyDescent="0.2">
      <c r="F36577" s="450"/>
    </row>
    <row r="36578" spans="6:6" x14ac:dyDescent="0.2">
      <c r="F36578" s="450"/>
    </row>
    <row r="36579" spans="6:6" x14ac:dyDescent="0.2">
      <c r="F36579" s="450"/>
    </row>
    <row r="36580" spans="6:6" x14ac:dyDescent="0.2">
      <c r="F36580" s="450"/>
    </row>
    <row r="36581" spans="6:6" x14ac:dyDescent="0.2">
      <c r="F36581" s="450"/>
    </row>
    <row r="36582" spans="6:6" x14ac:dyDescent="0.2">
      <c r="F36582" s="450"/>
    </row>
    <row r="36583" spans="6:6" x14ac:dyDescent="0.2">
      <c r="F36583" s="450"/>
    </row>
    <row r="36584" spans="6:6" x14ac:dyDescent="0.2">
      <c r="F36584" s="450"/>
    </row>
    <row r="36585" spans="6:6" x14ac:dyDescent="0.2">
      <c r="F36585" s="450"/>
    </row>
    <row r="36586" spans="6:6" x14ac:dyDescent="0.2">
      <c r="F36586" s="450"/>
    </row>
    <row r="36587" spans="6:6" x14ac:dyDescent="0.2">
      <c r="F36587" s="450"/>
    </row>
    <row r="36588" spans="6:6" x14ac:dyDescent="0.2">
      <c r="F36588" s="450"/>
    </row>
    <row r="36589" spans="6:6" x14ac:dyDescent="0.2">
      <c r="F36589" s="450"/>
    </row>
    <row r="36590" spans="6:6" x14ac:dyDescent="0.2">
      <c r="F36590" s="450"/>
    </row>
    <row r="36591" spans="6:6" x14ac:dyDescent="0.2">
      <c r="F36591" s="450"/>
    </row>
    <row r="36592" spans="6:6" x14ac:dyDescent="0.2">
      <c r="F36592" s="450"/>
    </row>
    <row r="36593" spans="6:6" x14ac:dyDescent="0.2">
      <c r="F36593" s="450"/>
    </row>
    <row r="36594" spans="6:6" x14ac:dyDescent="0.2">
      <c r="F36594" s="450"/>
    </row>
    <row r="36595" spans="6:6" x14ac:dyDescent="0.2">
      <c r="F36595" s="450"/>
    </row>
    <row r="36596" spans="6:6" x14ac:dyDescent="0.2">
      <c r="F36596" s="450"/>
    </row>
    <row r="36597" spans="6:6" x14ac:dyDescent="0.2">
      <c r="F36597" s="450"/>
    </row>
    <row r="36598" spans="6:6" x14ac:dyDescent="0.2">
      <c r="F36598" s="450"/>
    </row>
    <row r="36599" spans="6:6" x14ac:dyDescent="0.2">
      <c r="F36599" s="450"/>
    </row>
    <row r="36600" spans="6:6" x14ac:dyDescent="0.2">
      <c r="F36600" s="450"/>
    </row>
    <row r="36601" spans="6:6" x14ac:dyDescent="0.2">
      <c r="F36601" s="450"/>
    </row>
    <row r="36602" spans="6:6" x14ac:dyDescent="0.2">
      <c r="F36602" s="450"/>
    </row>
    <row r="36603" spans="6:6" x14ac:dyDescent="0.2">
      <c r="F36603" s="450"/>
    </row>
    <row r="36604" spans="6:6" x14ac:dyDescent="0.2">
      <c r="F36604" s="450"/>
    </row>
    <row r="36605" spans="6:6" x14ac:dyDescent="0.2">
      <c r="F36605" s="450"/>
    </row>
    <row r="36606" spans="6:6" x14ac:dyDescent="0.2">
      <c r="F36606" s="450"/>
    </row>
    <row r="36607" spans="6:6" x14ac:dyDescent="0.2">
      <c r="F36607" s="450"/>
    </row>
    <row r="36608" spans="6:6" x14ac:dyDescent="0.2">
      <c r="F36608" s="450"/>
    </row>
    <row r="36609" spans="6:6" x14ac:dyDescent="0.2">
      <c r="F36609" s="450"/>
    </row>
    <row r="36610" spans="6:6" x14ac:dyDescent="0.2">
      <c r="F36610" s="450"/>
    </row>
    <row r="36611" spans="6:6" x14ac:dyDescent="0.2">
      <c r="F36611" s="450"/>
    </row>
    <row r="36612" spans="6:6" x14ac:dyDescent="0.2">
      <c r="F36612" s="450"/>
    </row>
    <row r="36613" spans="6:6" x14ac:dyDescent="0.2">
      <c r="F36613" s="450"/>
    </row>
    <row r="36614" spans="6:6" x14ac:dyDescent="0.2">
      <c r="F36614" s="450"/>
    </row>
    <row r="36615" spans="6:6" x14ac:dyDescent="0.2">
      <c r="F36615" s="450"/>
    </row>
    <row r="36616" spans="6:6" x14ac:dyDescent="0.2">
      <c r="F36616" s="450"/>
    </row>
    <row r="36617" spans="6:6" x14ac:dyDescent="0.2">
      <c r="F36617" s="450"/>
    </row>
    <row r="36618" spans="6:6" x14ac:dyDescent="0.2">
      <c r="F36618" s="450"/>
    </row>
    <row r="36619" spans="6:6" x14ac:dyDescent="0.2">
      <c r="F36619" s="450"/>
    </row>
    <row r="36620" spans="6:6" x14ac:dyDescent="0.2">
      <c r="F36620" s="450"/>
    </row>
    <row r="36621" spans="6:6" x14ac:dyDescent="0.2">
      <c r="F36621" s="450"/>
    </row>
    <row r="36622" spans="6:6" x14ac:dyDescent="0.2">
      <c r="F36622" s="450"/>
    </row>
    <row r="36623" spans="6:6" x14ac:dyDescent="0.2">
      <c r="F36623" s="450"/>
    </row>
    <row r="36624" spans="6:6" x14ac:dyDescent="0.2">
      <c r="F36624" s="450"/>
    </row>
    <row r="36625" spans="6:6" x14ac:dyDescent="0.2">
      <c r="F36625" s="450"/>
    </row>
    <row r="36626" spans="6:6" x14ac:dyDescent="0.2">
      <c r="F36626" s="450"/>
    </row>
    <row r="36627" spans="6:6" x14ac:dyDescent="0.2">
      <c r="F36627" s="450"/>
    </row>
    <row r="36628" spans="6:6" x14ac:dyDescent="0.2">
      <c r="F36628" s="450"/>
    </row>
    <row r="36629" spans="6:6" x14ac:dyDescent="0.2">
      <c r="F36629" s="450"/>
    </row>
    <row r="36630" spans="6:6" x14ac:dyDescent="0.2">
      <c r="F36630" s="450"/>
    </row>
    <row r="36631" spans="6:6" x14ac:dyDescent="0.2">
      <c r="F36631" s="450"/>
    </row>
    <row r="36632" spans="6:6" x14ac:dyDescent="0.2">
      <c r="F36632" s="450"/>
    </row>
    <row r="36633" spans="6:6" x14ac:dyDescent="0.2">
      <c r="F36633" s="450"/>
    </row>
    <row r="36634" spans="6:6" x14ac:dyDescent="0.2">
      <c r="F36634" s="450"/>
    </row>
    <row r="36635" spans="6:6" x14ac:dyDescent="0.2">
      <c r="F36635" s="450"/>
    </row>
    <row r="36636" spans="6:6" x14ac:dyDescent="0.2">
      <c r="F36636" s="450"/>
    </row>
    <row r="36637" spans="6:6" x14ac:dyDescent="0.2">
      <c r="F36637" s="450"/>
    </row>
    <row r="36638" spans="6:6" x14ac:dyDescent="0.2">
      <c r="F36638" s="450"/>
    </row>
    <row r="36639" spans="6:6" x14ac:dyDescent="0.2">
      <c r="F36639" s="450"/>
    </row>
    <row r="36640" spans="6:6" x14ac:dyDescent="0.2">
      <c r="F36640" s="450"/>
    </row>
    <row r="36641" spans="6:6" x14ac:dyDescent="0.2">
      <c r="F36641" s="450"/>
    </row>
    <row r="36642" spans="6:6" x14ac:dyDescent="0.2">
      <c r="F36642" s="450"/>
    </row>
    <row r="36643" spans="6:6" x14ac:dyDescent="0.2">
      <c r="F36643" s="450"/>
    </row>
    <row r="36644" spans="6:6" x14ac:dyDescent="0.2">
      <c r="F36644" s="450"/>
    </row>
    <row r="36645" spans="6:6" x14ac:dyDescent="0.2">
      <c r="F36645" s="450"/>
    </row>
    <row r="36646" spans="6:6" x14ac:dyDescent="0.2">
      <c r="F36646" s="450"/>
    </row>
    <row r="36647" spans="6:6" x14ac:dyDescent="0.2">
      <c r="F36647" s="450"/>
    </row>
    <row r="36648" spans="6:6" x14ac:dyDescent="0.2">
      <c r="F36648" s="450"/>
    </row>
    <row r="36649" spans="6:6" x14ac:dyDescent="0.2">
      <c r="F36649" s="450"/>
    </row>
    <row r="36650" spans="6:6" x14ac:dyDescent="0.2">
      <c r="F36650" s="450"/>
    </row>
    <row r="36651" spans="6:6" x14ac:dyDescent="0.2">
      <c r="F36651" s="450"/>
    </row>
    <row r="36652" spans="6:6" x14ac:dyDescent="0.2">
      <c r="F36652" s="450"/>
    </row>
    <row r="36653" spans="6:6" x14ac:dyDescent="0.2">
      <c r="F36653" s="450"/>
    </row>
    <row r="36654" spans="6:6" x14ac:dyDescent="0.2">
      <c r="F36654" s="450"/>
    </row>
    <row r="36655" spans="6:6" x14ac:dyDescent="0.2">
      <c r="F36655" s="450"/>
    </row>
    <row r="36656" spans="6:6" x14ac:dyDescent="0.2">
      <c r="F36656" s="450"/>
    </row>
    <row r="36657" spans="6:6" x14ac:dyDescent="0.2">
      <c r="F36657" s="450"/>
    </row>
    <row r="36658" spans="6:6" x14ac:dyDescent="0.2">
      <c r="F36658" s="450"/>
    </row>
    <row r="36659" spans="6:6" x14ac:dyDescent="0.2">
      <c r="F36659" s="450"/>
    </row>
    <row r="36660" spans="6:6" x14ac:dyDescent="0.2">
      <c r="F36660" s="450"/>
    </row>
    <row r="36661" spans="6:6" x14ac:dyDescent="0.2">
      <c r="F36661" s="450"/>
    </row>
    <row r="36662" spans="6:6" x14ac:dyDescent="0.2">
      <c r="F36662" s="450"/>
    </row>
    <row r="36663" spans="6:6" x14ac:dyDescent="0.2">
      <c r="F36663" s="450"/>
    </row>
    <row r="36664" spans="6:6" x14ac:dyDescent="0.2">
      <c r="F36664" s="450"/>
    </row>
    <row r="36665" spans="6:6" x14ac:dyDescent="0.2">
      <c r="F36665" s="450"/>
    </row>
    <row r="36666" spans="6:6" x14ac:dyDescent="0.2">
      <c r="F36666" s="450"/>
    </row>
    <row r="36667" spans="6:6" x14ac:dyDescent="0.2">
      <c r="F36667" s="450"/>
    </row>
    <row r="36668" spans="6:6" x14ac:dyDescent="0.2">
      <c r="F36668" s="450"/>
    </row>
    <row r="36669" spans="6:6" x14ac:dyDescent="0.2">
      <c r="F36669" s="450"/>
    </row>
    <row r="36670" spans="6:6" x14ac:dyDescent="0.2">
      <c r="F36670" s="450"/>
    </row>
    <row r="36671" spans="6:6" x14ac:dyDescent="0.2">
      <c r="F36671" s="450"/>
    </row>
    <row r="36672" spans="6:6" x14ac:dyDescent="0.2">
      <c r="F36672" s="450"/>
    </row>
    <row r="36673" spans="6:6" x14ac:dyDescent="0.2">
      <c r="F36673" s="450"/>
    </row>
    <row r="36674" spans="6:6" x14ac:dyDescent="0.2">
      <c r="F36674" s="450"/>
    </row>
    <row r="36675" spans="6:6" x14ac:dyDescent="0.2">
      <c r="F36675" s="450"/>
    </row>
    <row r="36676" spans="6:6" x14ac:dyDescent="0.2">
      <c r="F36676" s="450"/>
    </row>
    <row r="36677" spans="6:6" x14ac:dyDescent="0.2">
      <c r="F36677" s="450"/>
    </row>
    <row r="36678" spans="6:6" x14ac:dyDescent="0.2">
      <c r="F36678" s="450"/>
    </row>
    <row r="36679" spans="6:6" x14ac:dyDescent="0.2">
      <c r="F36679" s="450"/>
    </row>
    <row r="36680" spans="6:6" x14ac:dyDescent="0.2">
      <c r="F36680" s="450"/>
    </row>
    <row r="36681" spans="6:6" x14ac:dyDescent="0.2">
      <c r="F36681" s="450"/>
    </row>
    <row r="36682" spans="6:6" x14ac:dyDescent="0.2">
      <c r="F36682" s="450"/>
    </row>
    <row r="36683" spans="6:6" x14ac:dyDescent="0.2">
      <c r="F36683" s="450"/>
    </row>
    <row r="36684" spans="6:6" x14ac:dyDescent="0.2">
      <c r="F36684" s="450"/>
    </row>
    <row r="36685" spans="6:6" x14ac:dyDescent="0.2">
      <c r="F36685" s="450"/>
    </row>
    <row r="36686" spans="6:6" x14ac:dyDescent="0.2">
      <c r="F36686" s="450"/>
    </row>
    <row r="36687" spans="6:6" x14ac:dyDescent="0.2">
      <c r="F36687" s="450"/>
    </row>
    <row r="36688" spans="6:6" x14ac:dyDescent="0.2">
      <c r="F36688" s="450"/>
    </row>
    <row r="36689" spans="6:6" x14ac:dyDescent="0.2">
      <c r="F36689" s="450"/>
    </row>
    <row r="36690" spans="6:6" x14ac:dyDescent="0.2">
      <c r="F36690" s="450"/>
    </row>
    <row r="36691" spans="6:6" x14ac:dyDescent="0.2">
      <c r="F36691" s="450"/>
    </row>
    <row r="36692" spans="6:6" x14ac:dyDescent="0.2">
      <c r="F36692" s="450"/>
    </row>
    <row r="36693" spans="6:6" x14ac:dyDescent="0.2">
      <c r="F36693" s="450"/>
    </row>
    <row r="36694" spans="6:6" x14ac:dyDescent="0.2">
      <c r="F36694" s="450"/>
    </row>
    <row r="36695" spans="6:6" x14ac:dyDescent="0.2">
      <c r="F36695" s="450"/>
    </row>
    <row r="36696" spans="6:6" x14ac:dyDescent="0.2">
      <c r="F36696" s="450"/>
    </row>
    <row r="36697" spans="6:6" x14ac:dyDescent="0.2">
      <c r="F36697" s="450"/>
    </row>
    <row r="36698" spans="6:6" x14ac:dyDescent="0.2">
      <c r="F36698" s="450"/>
    </row>
    <row r="36699" spans="6:6" x14ac:dyDescent="0.2">
      <c r="F36699" s="450"/>
    </row>
    <row r="36700" spans="6:6" x14ac:dyDescent="0.2">
      <c r="F36700" s="450"/>
    </row>
    <row r="36701" spans="6:6" x14ac:dyDescent="0.2">
      <c r="F36701" s="450"/>
    </row>
    <row r="36702" spans="6:6" x14ac:dyDescent="0.2">
      <c r="F36702" s="450"/>
    </row>
    <row r="36703" spans="6:6" x14ac:dyDescent="0.2">
      <c r="F36703" s="450"/>
    </row>
    <row r="36704" spans="6:6" x14ac:dyDescent="0.2">
      <c r="F36704" s="450"/>
    </row>
    <row r="36705" spans="6:6" x14ac:dyDescent="0.2">
      <c r="F36705" s="450"/>
    </row>
    <row r="36706" spans="6:6" x14ac:dyDescent="0.2">
      <c r="F36706" s="450"/>
    </row>
    <row r="36707" spans="6:6" x14ac:dyDescent="0.2">
      <c r="F36707" s="450"/>
    </row>
    <row r="36708" spans="6:6" x14ac:dyDescent="0.2">
      <c r="F36708" s="450"/>
    </row>
    <row r="36709" spans="6:6" x14ac:dyDescent="0.2">
      <c r="F36709" s="450"/>
    </row>
    <row r="36710" spans="6:6" x14ac:dyDescent="0.2">
      <c r="F36710" s="450"/>
    </row>
    <row r="36711" spans="6:6" x14ac:dyDescent="0.2">
      <c r="F36711" s="450"/>
    </row>
    <row r="36712" spans="6:6" x14ac:dyDescent="0.2">
      <c r="F36712" s="450"/>
    </row>
    <row r="36713" spans="6:6" x14ac:dyDescent="0.2">
      <c r="F36713" s="450"/>
    </row>
    <row r="36714" spans="6:6" x14ac:dyDescent="0.2">
      <c r="F36714" s="450"/>
    </row>
    <row r="36715" spans="6:6" x14ac:dyDescent="0.2">
      <c r="F36715" s="450"/>
    </row>
    <row r="36716" spans="6:6" x14ac:dyDescent="0.2">
      <c r="F36716" s="450"/>
    </row>
    <row r="36717" spans="6:6" x14ac:dyDescent="0.2">
      <c r="F36717" s="450"/>
    </row>
    <row r="36718" spans="6:6" x14ac:dyDescent="0.2">
      <c r="F36718" s="450"/>
    </row>
    <row r="36719" spans="6:6" x14ac:dyDescent="0.2">
      <c r="F36719" s="450"/>
    </row>
    <row r="36720" spans="6:6" x14ac:dyDescent="0.2">
      <c r="F36720" s="450"/>
    </row>
    <row r="36721" spans="6:6" x14ac:dyDescent="0.2">
      <c r="F36721" s="450"/>
    </row>
    <row r="36722" spans="6:6" x14ac:dyDescent="0.2">
      <c r="F36722" s="450"/>
    </row>
    <row r="36723" spans="6:6" x14ac:dyDescent="0.2">
      <c r="F36723" s="450"/>
    </row>
    <row r="36724" spans="6:6" x14ac:dyDescent="0.2">
      <c r="F36724" s="450"/>
    </row>
    <row r="36725" spans="6:6" x14ac:dyDescent="0.2">
      <c r="F36725" s="450"/>
    </row>
    <row r="36726" spans="6:6" x14ac:dyDescent="0.2">
      <c r="F36726" s="450"/>
    </row>
    <row r="36727" spans="6:6" x14ac:dyDescent="0.2">
      <c r="F36727" s="450"/>
    </row>
    <row r="36728" spans="6:6" x14ac:dyDescent="0.2">
      <c r="F36728" s="450"/>
    </row>
    <row r="36729" spans="6:6" x14ac:dyDescent="0.2">
      <c r="F36729" s="450"/>
    </row>
    <row r="36730" spans="6:6" x14ac:dyDescent="0.2">
      <c r="F36730" s="450"/>
    </row>
    <row r="36731" spans="6:6" x14ac:dyDescent="0.2">
      <c r="F36731" s="450"/>
    </row>
    <row r="36732" spans="6:6" x14ac:dyDescent="0.2">
      <c r="F36732" s="450"/>
    </row>
    <row r="36733" spans="6:6" x14ac:dyDescent="0.2">
      <c r="F36733" s="450"/>
    </row>
    <row r="36734" spans="6:6" x14ac:dyDescent="0.2">
      <c r="F36734" s="450"/>
    </row>
    <row r="36735" spans="6:6" x14ac:dyDescent="0.2">
      <c r="F36735" s="450"/>
    </row>
    <row r="36736" spans="6:6" x14ac:dyDescent="0.2">
      <c r="F36736" s="450"/>
    </row>
    <row r="36737" spans="6:6" x14ac:dyDescent="0.2">
      <c r="F36737" s="450"/>
    </row>
    <row r="36738" spans="6:6" x14ac:dyDescent="0.2">
      <c r="F36738" s="450"/>
    </row>
    <row r="36739" spans="6:6" x14ac:dyDescent="0.2">
      <c r="F36739" s="450"/>
    </row>
    <row r="36740" spans="6:6" x14ac:dyDescent="0.2">
      <c r="F36740" s="450"/>
    </row>
    <row r="36741" spans="6:6" x14ac:dyDescent="0.2">
      <c r="F36741" s="450"/>
    </row>
    <row r="36742" spans="6:6" x14ac:dyDescent="0.2">
      <c r="F36742" s="450"/>
    </row>
    <row r="36743" spans="6:6" x14ac:dyDescent="0.2">
      <c r="F36743" s="450"/>
    </row>
    <row r="36744" spans="6:6" x14ac:dyDescent="0.2">
      <c r="F36744" s="450"/>
    </row>
    <row r="36745" spans="6:6" x14ac:dyDescent="0.2">
      <c r="F36745" s="450"/>
    </row>
    <row r="36746" spans="6:6" x14ac:dyDescent="0.2">
      <c r="F36746" s="450"/>
    </row>
    <row r="36747" spans="6:6" x14ac:dyDescent="0.2">
      <c r="F36747" s="450"/>
    </row>
    <row r="36748" spans="6:6" x14ac:dyDescent="0.2">
      <c r="F36748" s="450"/>
    </row>
    <row r="36749" spans="6:6" x14ac:dyDescent="0.2">
      <c r="F36749" s="450"/>
    </row>
    <row r="36750" spans="6:6" x14ac:dyDescent="0.2">
      <c r="F36750" s="450"/>
    </row>
    <row r="36751" spans="6:6" x14ac:dyDescent="0.2">
      <c r="F36751" s="450"/>
    </row>
    <row r="36752" spans="6:6" x14ac:dyDescent="0.2">
      <c r="F36752" s="450"/>
    </row>
    <row r="36753" spans="6:6" x14ac:dyDescent="0.2">
      <c r="F36753" s="450"/>
    </row>
    <row r="36754" spans="6:6" x14ac:dyDescent="0.2">
      <c r="F36754" s="450"/>
    </row>
    <row r="36755" spans="6:6" x14ac:dyDescent="0.2">
      <c r="F36755" s="450"/>
    </row>
    <row r="36756" spans="6:6" x14ac:dyDescent="0.2">
      <c r="F36756" s="450"/>
    </row>
    <row r="36757" spans="6:6" x14ac:dyDescent="0.2">
      <c r="F36757" s="450"/>
    </row>
    <row r="36758" spans="6:6" x14ac:dyDescent="0.2">
      <c r="F36758" s="450"/>
    </row>
    <row r="36759" spans="6:6" x14ac:dyDescent="0.2">
      <c r="F36759" s="450"/>
    </row>
    <row r="36760" spans="6:6" x14ac:dyDescent="0.2">
      <c r="F36760" s="450"/>
    </row>
    <row r="36761" spans="6:6" x14ac:dyDescent="0.2">
      <c r="F36761" s="450"/>
    </row>
    <row r="36762" spans="6:6" x14ac:dyDescent="0.2">
      <c r="F36762" s="450"/>
    </row>
    <row r="36763" spans="6:6" x14ac:dyDescent="0.2">
      <c r="F36763" s="450"/>
    </row>
    <row r="36764" spans="6:6" x14ac:dyDescent="0.2">
      <c r="F36764" s="450"/>
    </row>
    <row r="36765" spans="6:6" x14ac:dyDescent="0.2">
      <c r="F36765" s="450"/>
    </row>
    <row r="36766" spans="6:6" x14ac:dyDescent="0.2">
      <c r="F36766" s="450"/>
    </row>
    <row r="36767" spans="6:6" x14ac:dyDescent="0.2">
      <c r="F36767" s="450"/>
    </row>
    <row r="36768" spans="6:6" x14ac:dyDescent="0.2">
      <c r="F36768" s="450"/>
    </row>
    <row r="36769" spans="6:6" x14ac:dyDescent="0.2">
      <c r="F36769" s="450"/>
    </row>
    <row r="36770" spans="6:6" x14ac:dyDescent="0.2">
      <c r="F36770" s="450"/>
    </row>
    <row r="36771" spans="6:6" x14ac:dyDescent="0.2">
      <c r="F36771" s="450"/>
    </row>
    <row r="36772" spans="6:6" x14ac:dyDescent="0.2">
      <c r="F36772" s="450"/>
    </row>
    <row r="36773" spans="6:6" x14ac:dyDescent="0.2">
      <c r="F36773" s="450"/>
    </row>
    <row r="36774" spans="6:6" x14ac:dyDescent="0.2">
      <c r="F36774" s="450"/>
    </row>
    <row r="36775" spans="6:6" x14ac:dyDescent="0.2">
      <c r="F36775" s="450"/>
    </row>
    <row r="36776" spans="6:6" x14ac:dyDescent="0.2">
      <c r="F36776" s="450"/>
    </row>
    <row r="36777" spans="6:6" x14ac:dyDescent="0.2">
      <c r="F36777" s="450"/>
    </row>
    <row r="36778" spans="6:6" x14ac:dyDescent="0.2">
      <c r="F36778" s="450"/>
    </row>
    <row r="36779" spans="6:6" x14ac:dyDescent="0.2">
      <c r="F36779" s="450"/>
    </row>
    <row r="36780" spans="6:6" x14ac:dyDescent="0.2">
      <c r="F36780" s="450"/>
    </row>
    <row r="36781" spans="6:6" x14ac:dyDescent="0.2">
      <c r="F36781" s="450"/>
    </row>
    <row r="36782" spans="6:6" x14ac:dyDescent="0.2">
      <c r="F36782" s="450"/>
    </row>
    <row r="36783" spans="6:6" x14ac:dyDescent="0.2">
      <c r="F36783" s="450"/>
    </row>
    <row r="36784" spans="6:6" x14ac:dyDescent="0.2">
      <c r="F36784" s="450"/>
    </row>
    <row r="36785" spans="6:6" x14ac:dyDescent="0.2">
      <c r="F36785" s="450"/>
    </row>
    <row r="36786" spans="6:6" x14ac:dyDescent="0.2">
      <c r="F36786" s="450"/>
    </row>
    <row r="36787" spans="6:6" x14ac:dyDescent="0.2">
      <c r="F36787" s="450"/>
    </row>
    <row r="36788" spans="6:6" x14ac:dyDescent="0.2">
      <c r="F36788" s="450"/>
    </row>
    <row r="36789" spans="6:6" x14ac:dyDescent="0.2">
      <c r="F36789" s="450"/>
    </row>
    <row r="36790" spans="6:6" x14ac:dyDescent="0.2">
      <c r="F36790" s="450"/>
    </row>
    <row r="36791" spans="6:6" x14ac:dyDescent="0.2">
      <c r="F36791" s="450"/>
    </row>
    <row r="36792" spans="6:6" x14ac:dyDescent="0.2">
      <c r="F36792" s="450"/>
    </row>
    <row r="36793" spans="6:6" x14ac:dyDescent="0.2">
      <c r="F36793" s="450"/>
    </row>
    <row r="36794" spans="6:6" x14ac:dyDescent="0.2">
      <c r="F36794" s="450"/>
    </row>
    <row r="36795" spans="6:6" x14ac:dyDescent="0.2">
      <c r="F36795" s="450"/>
    </row>
    <row r="36796" spans="6:6" x14ac:dyDescent="0.2">
      <c r="F36796" s="450"/>
    </row>
    <row r="36797" spans="6:6" x14ac:dyDescent="0.2">
      <c r="F36797" s="450"/>
    </row>
    <row r="36798" spans="6:6" x14ac:dyDescent="0.2">
      <c r="F36798" s="450"/>
    </row>
    <row r="36799" spans="6:6" x14ac:dyDescent="0.2">
      <c r="F36799" s="450"/>
    </row>
    <row r="36800" spans="6:6" x14ac:dyDescent="0.2">
      <c r="F36800" s="450"/>
    </row>
    <row r="36801" spans="6:6" x14ac:dyDescent="0.2">
      <c r="F36801" s="450"/>
    </row>
    <row r="36802" spans="6:6" x14ac:dyDescent="0.2">
      <c r="F36802" s="450"/>
    </row>
    <row r="36803" spans="6:6" x14ac:dyDescent="0.2">
      <c r="F36803" s="450"/>
    </row>
    <row r="36804" spans="6:6" x14ac:dyDescent="0.2">
      <c r="F36804" s="450"/>
    </row>
    <row r="36805" spans="6:6" x14ac:dyDescent="0.2">
      <c r="F36805" s="450"/>
    </row>
    <row r="36806" spans="6:6" x14ac:dyDescent="0.2">
      <c r="F36806" s="450"/>
    </row>
    <row r="36807" spans="6:6" x14ac:dyDescent="0.2">
      <c r="F36807" s="450"/>
    </row>
    <row r="36808" spans="6:6" x14ac:dyDescent="0.2">
      <c r="F36808" s="450"/>
    </row>
    <row r="36809" spans="6:6" x14ac:dyDescent="0.2">
      <c r="F36809" s="450"/>
    </row>
    <row r="36810" spans="6:6" x14ac:dyDescent="0.2">
      <c r="F36810" s="450"/>
    </row>
    <row r="36811" spans="6:6" x14ac:dyDescent="0.2">
      <c r="F36811" s="450"/>
    </row>
    <row r="36812" spans="6:6" x14ac:dyDescent="0.2">
      <c r="F36812" s="450"/>
    </row>
    <row r="36813" spans="6:6" x14ac:dyDescent="0.2">
      <c r="F36813" s="450"/>
    </row>
    <row r="36814" spans="6:6" x14ac:dyDescent="0.2">
      <c r="F36814" s="450"/>
    </row>
    <row r="36815" spans="6:6" x14ac:dyDescent="0.2">
      <c r="F36815" s="450"/>
    </row>
    <row r="36816" spans="6:6" x14ac:dyDescent="0.2">
      <c r="F36816" s="450"/>
    </row>
    <row r="36817" spans="6:6" x14ac:dyDescent="0.2">
      <c r="F36817" s="450"/>
    </row>
    <row r="36818" spans="6:6" x14ac:dyDescent="0.2">
      <c r="F36818" s="450"/>
    </row>
    <row r="36819" spans="6:6" x14ac:dyDescent="0.2">
      <c r="F36819" s="450"/>
    </row>
    <row r="36820" spans="6:6" x14ac:dyDescent="0.2">
      <c r="F36820" s="450"/>
    </row>
    <row r="36821" spans="6:6" x14ac:dyDescent="0.2">
      <c r="F36821" s="450"/>
    </row>
    <row r="36822" spans="6:6" x14ac:dyDescent="0.2">
      <c r="F36822" s="450"/>
    </row>
    <row r="36823" spans="6:6" x14ac:dyDescent="0.2">
      <c r="F36823" s="450"/>
    </row>
    <row r="36824" spans="6:6" x14ac:dyDescent="0.2">
      <c r="F36824" s="450"/>
    </row>
    <row r="36825" spans="6:6" x14ac:dyDescent="0.2">
      <c r="F36825" s="450"/>
    </row>
    <row r="36826" spans="6:6" x14ac:dyDescent="0.2">
      <c r="F36826" s="450"/>
    </row>
    <row r="36827" spans="6:6" x14ac:dyDescent="0.2">
      <c r="F36827" s="450"/>
    </row>
    <row r="36828" spans="6:6" x14ac:dyDescent="0.2">
      <c r="F36828" s="450"/>
    </row>
    <row r="36829" spans="6:6" x14ac:dyDescent="0.2">
      <c r="F36829" s="450"/>
    </row>
    <row r="36830" spans="6:6" x14ac:dyDescent="0.2">
      <c r="F36830" s="450"/>
    </row>
    <row r="36831" spans="6:6" x14ac:dyDescent="0.2">
      <c r="F36831" s="450"/>
    </row>
    <row r="36832" spans="6:6" x14ac:dyDescent="0.2">
      <c r="F36832" s="450"/>
    </row>
    <row r="36833" spans="6:6" x14ac:dyDescent="0.2">
      <c r="F36833" s="450"/>
    </row>
    <row r="36834" spans="6:6" x14ac:dyDescent="0.2">
      <c r="F36834" s="450"/>
    </row>
    <row r="36835" spans="6:6" x14ac:dyDescent="0.2">
      <c r="F36835" s="450"/>
    </row>
    <row r="36836" spans="6:6" x14ac:dyDescent="0.2">
      <c r="F36836" s="450"/>
    </row>
    <row r="36837" spans="6:6" x14ac:dyDescent="0.2">
      <c r="F36837" s="450"/>
    </row>
    <row r="36838" spans="6:6" x14ac:dyDescent="0.2">
      <c r="F36838" s="450"/>
    </row>
    <row r="36839" spans="6:6" x14ac:dyDescent="0.2">
      <c r="F36839" s="450"/>
    </row>
    <row r="36840" spans="6:6" x14ac:dyDescent="0.2">
      <c r="F36840" s="450"/>
    </row>
    <row r="36841" spans="6:6" x14ac:dyDescent="0.2">
      <c r="F36841" s="450"/>
    </row>
    <row r="36842" spans="6:6" x14ac:dyDescent="0.2">
      <c r="F36842" s="450"/>
    </row>
    <row r="36843" spans="6:6" x14ac:dyDescent="0.2">
      <c r="F36843" s="450"/>
    </row>
    <row r="36844" spans="6:6" x14ac:dyDescent="0.2">
      <c r="F36844" s="450"/>
    </row>
    <row r="36845" spans="6:6" x14ac:dyDescent="0.2">
      <c r="F36845" s="450"/>
    </row>
    <row r="36846" spans="6:6" x14ac:dyDescent="0.2">
      <c r="F36846" s="450"/>
    </row>
    <row r="36847" spans="6:6" x14ac:dyDescent="0.2">
      <c r="F36847" s="450"/>
    </row>
    <row r="36848" spans="6:6" x14ac:dyDescent="0.2">
      <c r="F36848" s="450"/>
    </row>
    <row r="36849" spans="6:6" x14ac:dyDescent="0.2">
      <c r="F36849" s="450"/>
    </row>
    <row r="36850" spans="6:6" x14ac:dyDescent="0.2">
      <c r="F36850" s="450"/>
    </row>
    <row r="36851" spans="6:6" x14ac:dyDescent="0.2">
      <c r="F36851" s="450"/>
    </row>
    <row r="36852" spans="6:6" x14ac:dyDescent="0.2">
      <c r="F36852" s="450"/>
    </row>
    <row r="36853" spans="6:6" x14ac:dyDescent="0.2">
      <c r="F36853" s="450"/>
    </row>
    <row r="36854" spans="6:6" x14ac:dyDescent="0.2">
      <c r="F36854" s="450"/>
    </row>
    <row r="36855" spans="6:6" x14ac:dyDescent="0.2">
      <c r="F36855" s="450"/>
    </row>
    <row r="36856" spans="6:6" x14ac:dyDescent="0.2">
      <c r="F36856" s="450"/>
    </row>
    <row r="36857" spans="6:6" x14ac:dyDescent="0.2">
      <c r="F36857" s="450"/>
    </row>
    <row r="36858" spans="6:6" x14ac:dyDescent="0.2">
      <c r="F36858" s="450"/>
    </row>
    <row r="36859" spans="6:6" x14ac:dyDescent="0.2">
      <c r="F36859" s="450"/>
    </row>
    <row r="36860" spans="6:6" x14ac:dyDescent="0.2">
      <c r="F36860" s="450"/>
    </row>
    <row r="36861" spans="6:6" x14ac:dyDescent="0.2">
      <c r="F36861" s="450"/>
    </row>
    <row r="36862" spans="6:6" x14ac:dyDescent="0.2">
      <c r="F36862" s="450"/>
    </row>
    <row r="36863" spans="6:6" x14ac:dyDescent="0.2">
      <c r="F36863" s="450"/>
    </row>
    <row r="36864" spans="6:6" x14ac:dyDescent="0.2">
      <c r="F36864" s="450"/>
    </row>
    <row r="36865" spans="6:6" x14ac:dyDescent="0.2">
      <c r="F36865" s="450"/>
    </row>
    <row r="36866" spans="6:6" x14ac:dyDescent="0.2">
      <c r="F36866" s="450"/>
    </row>
    <row r="36867" spans="6:6" x14ac:dyDescent="0.2">
      <c r="F36867" s="450"/>
    </row>
    <row r="36868" spans="6:6" x14ac:dyDescent="0.2">
      <c r="F36868" s="450"/>
    </row>
    <row r="36869" spans="6:6" x14ac:dyDescent="0.2">
      <c r="F36869" s="450"/>
    </row>
    <row r="36870" spans="6:6" x14ac:dyDescent="0.2">
      <c r="F36870" s="450"/>
    </row>
    <row r="36871" spans="6:6" x14ac:dyDescent="0.2">
      <c r="F36871" s="450"/>
    </row>
    <row r="36872" spans="6:6" x14ac:dyDescent="0.2">
      <c r="F36872" s="450"/>
    </row>
    <row r="36873" spans="6:6" x14ac:dyDescent="0.2">
      <c r="F36873" s="450"/>
    </row>
    <row r="36874" spans="6:6" x14ac:dyDescent="0.2">
      <c r="F36874" s="450"/>
    </row>
    <row r="36875" spans="6:6" x14ac:dyDescent="0.2">
      <c r="F36875" s="450"/>
    </row>
    <row r="36876" spans="6:6" x14ac:dyDescent="0.2">
      <c r="F36876" s="450"/>
    </row>
    <row r="36877" spans="6:6" x14ac:dyDescent="0.2">
      <c r="F36877" s="450"/>
    </row>
    <row r="36878" spans="6:6" x14ac:dyDescent="0.2">
      <c r="F36878" s="450"/>
    </row>
    <row r="36879" spans="6:6" x14ac:dyDescent="0.2">
      <c r="F36879" s="450"/>
    </row>
    <row r="36880" spans="6:6" x14ac:dyDescent="0.2">
      <c r="F36880" s="450"/>
    </row>
    <row r="36881" spans="6:6" x14ac:dyDescent="0.2">
      <c r="F36881" s="450"/>
    </row>
    <row r="36882" spans="6:6" x14ac:dyDescent="0.2">
      <c r="F36882" s="450"/>
    </row>
    <row r="36883" spans="6:6" x14ac:dyDescent="0.2">
      <c r="F36883" s="450"/>
    </row>
    <row r="36884" spans="6:6" x14ac:dyDescent="0.2">
      <c r="F36884" s="450"/>
    </row>
    <row r="36885" spans="6:6" x14ac:dyDescent="0.2">
      <c r="F36885" s="450"/>
    </row>
    <row r="36886" spans="6:6" x14ac:dyDescent="0.2">
      <c r="F36886" s="450"/>
    </row>
    <row r="36887" spans="6:6" x14ac:dyDescent="0.2">
      <c r="F36887" s="450"/>
    </row>
    <row r="36888" spans="6:6" x14ac:dyDescent="0.2">
      <c r="F36888" s="450"/>
    </row>
    <row r="36889" spans="6:6" x14ac:dyDescent="0.2">
      <c r="F36889" s="450"/>
    </row>
    <row r="36890" spans="6:6" x14ac:dyDescent="0.2">
      <c r="F36890" s="450"/>
    </row>
    <row r="36891" spans="6:6" x14ac:dyDescent="0.2">
      <c r="F36891" s="450"/>
    </row>
    <row r="36892" spans="6:6" x14ac:dyDescent="0.2">
      <c r="F36892" s="450"/>
    </row>
    <row r="36893" spans="6:6" x14ac:dyDescent="0.2">
      <c r="F36893" s="450"/>
    </row>
    <row r="36894" spans="6:6" x14ac:dyDescent="0.2">
      <c r="F36894" s="450"/>
    </row>
    <row r="36895" spans="6:6" x14ac:dyDescent="0.2">
      <c r="F36895" s="450"/>
    </row>
    <row r="36896" spans="6:6" x14ac:dyDescent="0.2">
      <c r="F36896" s="450"/>
    </row>
    <row r="36897" spans="6:6" x14ac:dyDescent="0.2">
      <c r="F36897" s="450"/>
    </row>
    <row r="36898" spans="6:6" x14ac:dyDescent="0.2">
      <c r="F36898" s="450"/>
    </row>
    <row r="36899" spans="6:6" x14ac:dyDescent="0.2">
      <c r="F36899" s="450"/>
    </row>
    <row r="36900" spans="6:6" x14ac:dyDescent="0.2">
      <c r="F36900" s="450"/>
    </row>
    <row r="36901" spans="6:6" x14ac:dyDescent="0.2">
      <c r="F36901" s="450"/>
    </row>
    <row r="36902" spans="6:6" x14ac:dyDescent="0.2">
      <c r="F36902" s="450"/>
    </row>
    <row r="36903" spans="6:6" x14ac:dyDescent="0.2">
      <c r="F36903" s="450"/>
    </row>
    <row r="36904" spans="6:6" x14ac:dyDescent="0.2">
      <c r="F36904" s="450"/>
    </row>
    <row r="36905" spans="6:6" x14ac:dyDescent="0.2">
      <c r="F36905" s="450"/>
    </row>
    <row r="36906" spans="6:6" x14ac:dyDescent="0.2">
      <c r="F36906" s="450"/>
    </row>
    <row r="36907" spans="6:6" x14ac:dyDescent="0.2">
      <c r="F36907" s="450"/>
    </row>
    <row r="36908" spans="6:6" x14ac:dyDescent="0.2">
      <c r="F36908" s="450"/>
    </row>
    <row r="36909" spans="6:6" x14ac:dyDescent="0.2">
      <c r="F36909" s="450"/>
    </row>
    <row r="36910" spans="6:6" x14ac:dyDescent="0.2">
      <c r="F36910" s="450"/>
    </row>
    <row r="36911" spans="6:6" x14ac:dyDescent="0.2">
      <c r="F36911" s="450"/>
    </row>
    <row r="36912" spans="6:6" x14ac:dyDescent="0.2">
      <c r="F36912" s="450"/>
    </row>
    <row r="36913" spans="6:6" x14ac:dyDescent="0.2">
      <c r="F36913" s="450"/>
    </row>
    <row r="36914" spans="6:6" x14ac:dyDescent="0.2">
      <c r="F36914" s="450"/>
    </row>
    <row r="36915" spans="6:6" x14ac:dyDescent="0.2">
      <c r="F36915" s="450"/>
    </row>
    <row r="36916" spans="6:6" x14ac:dyDescent="0.2">
      <c r="F36916" s="450"/>
    </row>
    <row r="36917" spans="6:6" x14ac:dyDescent="0.2">
      <c r="F36917" s="450"/>
    </row>
    <row r="36918" spans="6:6" x14ac:dyDescent="0.2">
      <c r="F36918" s="450"/>
    </row>
    <row r="36919" spans="6:6" x14ac:dyDescent="0.2">
      <c r="F36919" s="450"/>
    </row>
    <row r="36920" spans="6:6" x14ac:dyDescent="0.2">
      <c r="F36920" s="450"/>
    </row>
    <row r="36921" spans="6:6" x14ac:dyDescent="0.2">
      <c r="F36921" s="450"/>
    </row>
    <row r="36922" spans="6:6" x14ac:dyDescent="0.2">
      <c r="F36922" s="450"/>
    </row>
    <row r="36923" spans="6:6" x14ac:dyDescent="0.2">
      <c r="F36923" s="450"/>
    </row>
    <row r="36924" spans="6:6" x14ac:dyDescent="0.2">
      <c r="F36924" s="450"/>
    </row>
    <row r="36925" spans="6:6" x14ac:dyDescent="0.2">
      <c r="F36925" s="450"/>
    </row>
    <row r="36926" spans="6:6" x14ac:dyDescent="0.2">
      <c r="F36926" s="450"/>
    </row>
    <row r="36927" spans="6:6" x14ac:dyDescent="0.2">
      <c r="F36927" s="450"/>
    </row>
    <row r="36928" spans="6:6" x14ac:dyDescent="0.2">
      <c r="F36928" s="450"/>
    </row>
    <row r="36929" spans="6:6" x14ac:dyDescent="0.2">
      <c r="F36929" s="450"/>
    </row>
    <row r="36930" spans="6:6" x14ac:dyDescent="0.2">
      <c r="F36930" s="450"/>
    </row>
    <row r="36931" spans="6:6" x14ac:dyDescent="0.2">
      <c r="F36931" s="450"/>
    </row>
    <row r="36932" spans="6:6" x14ac:dyDescent="0.2">
      <c r="F36932" s="450"/>
    </row>
    <row r="36933" spans="6:6" x14ac:dyDescent="0.2">
      <c r="F36933" s="450"/>
    </row>
    <row r="36934" spans="6:6" x14ac:dyDescent="0.2">
      <c r="F36934" s="450"/>
    </row>
    <row r="36935" spans="6:6" x14ac:dyDescent="0.2">
      <c r="F36935" s="450"/>
    </row>
    <row r="36936" spans="6:6" x14ac:dyDescent="0.2">
      <c r="F36936" s="450"/>
    </row>
    <row r="36937" spans="6:6" x14ac:dyDescent="0.2">
      <c r="F36937" s="450"/>
    </row>
    <row r="36938" spans="6:6" x14ac:dyDescent="0.2">
      <c r="F36938" s="450"/>
    </row>
    <row r="36939" spans="6:6" x14ac:dyDescent="0.2">
      <c r="F36939" s="450"/>
    </row>
    <row r="36940" spans="6:6" x14ac:dyDescent="0.2">
      <c r="F36940" s="450"/>
    </row>
    <row r="36941" spans="6:6" x14ac:dyDescent="0.2">
      <c r="F36941" s="450"/>
    </row>
    <row r="36942" spans="6:6" x14ac:dyDescent="0.2">
      <c r="F36942" s="450"/>
    </row>
    <row r="36943" spans="6:6" x14ac:dyDescent="0.2">
      <c r="F36943" s="450"/>
    </row>
    <row r="36944" spans="6:6" x14ac:dyDescent="0.2">
      <c r="F36944" s="450"/>
    </row>
    <row r="36945" spans="6:6" x14ac:dyDescent="0.2">
      <c r="F36945" s="450"/>
    </row>
    <row r="36946" spans="6:6" x14ac:dyDescent="0.2">
      <c r="F36946" s="450"/>
    </row>
    <row r="36947" spans="6:6" x14ac:dyDescent="0.2">
      <c r="F36947" s="450"/>
    </row>
    <row r="36948" spans="6:6" x14ac:dyDescent="0.2">
      <c r="F36948" s="450"/>
    </row>
    <row r="36949" spans="6:6" x14ac:dyDescent="0.2">
      <c r="F36949" s="450"/>
    </row>
    <row r="36950" spans="6:6" x14ac:dyDescent="0.2">
      <c r="F36950" s="450"/>
    </row>
    <row r="36951" spans="6:6" x14ac:dyDescent="0.2">
      <c r="F36951" s="450"/>
    </row>
    <row r="36952" spans="6:6" x14ac:dyDescent="0.2">
      <c r="F36952" s="450"/>
    </row>
    <row r="36953" spans="6:6" x14ac:dyDescent="0.2">
      <c r="F36953" s="450"/>
    </row>
    <row r="36954" spans="6:6" x14ac:dyDescent="0.2">
      <c r="F36954" s="450"/>
    </row>
    <row r="36955" spans="6:6" x14ac:dyDescent="0.2">
      <c r="F36955" s="450"/>
    </row>
    <row r="36956" spans="6:6" x14ac:dyDescent="0.2">
      <c r="F36956" s="450"/>
    </row>
    <row r="36957" spans="6:6" x14ac:dyDescent="0.2">
      <c r="F36957" s="450"/>
    </row>
    <row r="36958" spans="6:6" x14ac:dyDescent="0.2">
      <c r="F36958" s="450"/>
    </row>
    <row r="36959" spans="6:6" x14ac:dyDescent="0.2">
      <c r="F36959" s="450"/>
    </row>
    <row r="36960" spans="6:6" x14ac:dyDescent="0.2">
      <c r="F36960" s="450"/>
    </row>
    <row r="36961" spans="6:6" x14ac:dyDescent="0.2">
      <c r="F36961" s="450"/>
    </row>
    <row r="36962" spans="6:6" x14ac:dyDescent="0.2">
      <c r="F36962" s="450"/>
    </row>
    <row r="36963" spans="6:6" x14ac:dyDescent="0.2">
      <c r="F36963" s="450"/>
    </row>
    <row r="36964" spans="6:6" x14ac:dyDescent="0.2">
      <c r="F36964" s="450"/>
    </row>
    <row r="36965" spans="6:6" x14ac:dyDescent="0.2">
      <c r="F36965" s="450"/>
    </row>
    <row r="36966" spans="6:6" x14ac:dyDescent="0.2">
      <c r="F36966" s="450"/>
    </row>
    <row r="36967" spans="6:6" x14ac:dyDescent="0.2">
      <c r="F36967" s="450"/>
    </row>
    <row r="36968" spans="6:6" x14ac:dyDescent="0.2">
      <c r="F36968" s="450"/>
    </row>
    <row r="36969" spans="6:6" x14ac:dyDescent="0.2">
      <c r="F36969" s="450"/>
    </row>
    <row r="36970" spans="6:6" x14ac:dyDescent="0.2">
      <c r="F36970" s="450"/>
    </row>
    <row r="36971" spans="6:6" x14ac:dyDescent="0.2">
      <c r="F36971" s="450"/>
    </row>
    <row r="36972" spans="6:6" x14ac:dyDescent="0.2">
      <c r="F36972" s="450"/>
    </row>
    <row r="36973" spans="6:6" x14ac:dyDescent="0.2">
      <c r="F36973" s="450"/>
    </row>
    <row r="36974" spans="6:6" x14ac:dyDescent="0.2">
      <c r="F36974" s="450"/>
    </row>
    <row r="36975" spans="6:6" x14ac:dyDescent="0.2">
      <c r="F36975" s="450"/>
    </row>
    <row r="36976" spans="6:6" x14ac:dyDescent="0.2">
      <c r="F36976" s="450"/>
    </row>
    <row r="36977" spans="6:6" x14ac:dyDescent="0.2">
      <c r="F36977" s="450"/>
    </row>
    <row r="36978" spans="6:6" x14ac:dyDescent="0.2">
      <c r="F36978" s="450"/>
    </row>
    <row r="36979" spans="6:6" x14ac:dyDescent="0.2">
      <c r="F36979" s="450"/>
    </row>
    <row r="36980" spans="6:6" x14ac:dyDescent="0.2">
      <c r="F36980" s="450"/>
    </row>
    <row r="36981" spans="6:6" x14ac:dyDescent="0.2">
      <c r="F36981" s="450"/>
    </row>
    <row r="36982" spans="6:6" x14ac:dyDescent="0.2">
      <c r="F36982" s="450"/>
    </row>
    <row r="36983" spans="6:6" x14ac:dyDescent="0.2">
      <c r="F36983" s="450"/>
    </row>
    <row r="36984" spans="6:6" x14ac:dyDescent="0.2">
      <c r="F36984" s="450"/>
    </row>
    <row r="36985" spans="6:6" x14ac:dyDescent="0.2">
      <c r="F36985" s="450"/>
    </row>
    <row r="36986" spans="6:6" x14ac:dyDescent="0.2">
      <c r="F36986" s="450"/>
    </row>
    <row r="36987" spans="6:6" x14ac:dyDescent="0.2">
      <c r="F36987" s="450"/>
    </row>
    <row r="36988" spans="6:6" x14ac:dyDescent="0.2">
      <c r="F36988" s="450"/>
    </row>
    <row r="36989" spans="6:6" x14ac:dyDescent="0.2">
      <c r="F36989" s="450"/>
    </row>
    <row r="36990" spans="6:6" x14ac:dyDescent="0.2">
      <c r="F36990" s="450"/>
    </row>
    <row r="36991" spans="6:6" x14ac:dyDescent="0.2">
      <c r="F36991" s="450"/>
    </row>
    <row r="36992" spans="6:6" x14ac:dyDescent="0.2">
      <c r="F36992" s="450"/>
    </row>
    <row r="36993" spans="6:6" x14ac:dyDescent="0.2">
      <c r="F36993" s="450"/>
    </row>
    <row r="36994" spans="6:6" x14ac:dyDescent="0.2">
      <c r="F36994" s="450"/>
    </row>
    <row r="36995" spans="6:6" x14ac:dyDescent="0.2">
      <c r="F36995" s="450"/>
    </row>
    <row r="36996" spans="6:6" x14ac:dyDescent="0.2">
      <c r="F36996" s="450"/>
    </row>
    <row r="36997" spans="6:6" x14ac:dyDescent="0.2">
      <c r="F36997" s="450"/>
    </row>
    <row r="36998" spans="6:6" x14ac:dyDescent="0.2">
      <c r="F36998" s="450"/>
    </row>
    <row r="36999" spans="6:6" x14ac:dyDescent="0.2">
      <c r="F36999" s="450"/>
    </row>
    <row r="37000" spans="6:6" x14ac:dyDescent="0.2">
      <c r="F37000" s="450"/>
    </row>
    <row r="37001" spans="6:6" x14ac:dyDescent="0.2">
      <c r="F37001" s="450"/>
    </row>
    <row r="37002" spans="6:6" x14ac:dyDescent="0.2">
      <c r="F37002" s="450"/>
    </row>
    <row r="37003" spans="6:6" x14ac:dyDescent="0.2">
      <c r="F37003" s="450"/>
    </row>
    <row r="37004" spans="6:6" x14ac:dyDescent="0.2">
      <c r="F37004" s="450"/>
    </row>
    <row r="37005" spans="6:6" x14ac:dyDescent="0.2">
      <c r="F37005" s="450"/>
    </row>
    <row r="37006" spans="6:6" x14ac:dyDescent="0.2">
      <c r="F37006" s="450"/>
    </row>
    <row r="37007" spans="6:6" x14ac:dyDescent="0.2">
      <c r="F37007" s="450"/>
    </row>
    <row r="37008" spans="6:6" x14ac:dyDescent="0.2">
      <c r="F37008" s="450"/>
    </row>
    <row r="37009" spans="6:6" x14ac:dyDescent="0.2">
      <c r="F37009" s="450"/>
    </row>
    <row r="37010" spans="6:6" x14ac:dyDescent="0.2">
      <c r="F37010" s="450"/>
    </row>
    <row r="37011" spans="6:6" x14ac:dyDescent="0.2">
      <c r="F37011" s="450"/>
    </row>
    <row r="37012" spans="6:6" x14ac:dyDescent="0.2">
      <c r="F37012" s="450"/>
    </row>
    <row r="37013" spans="6:6" x14ac:dyDescent="0.2">
      <c r="F37013" s="450"/>
    </row>
    <row r="37014" spans="6:6" x14ac:dyDescent="0.2">
      <c r="F37014" s="450"/>
    </row>
    <row r="37015" spans="6:6" x14ac:dyDescent="0.2">
      <c r="F37015" s="450"/>
    </row>
    <row r="37016" spans="6:6" x14ac:dyDescent="0.2">
      <c r="F37016" s="450"/>
    </row>
    <row r="37017" spans="6:6" x14ac:dyDescent="0.2">
      <c r="F37017" s="450"/>
    </row>
    <row r="37018" spans="6:6" x14ac:dyDescent="0.2">
      <c r="F37018" s="450"/>
    </row>
    <row r="37019" spans="6:6" x14ac:dyDescent="0.2">
      <c r="F37019" s="450"/>
    </row>
    <row r="37020" spans="6:6" x14ac:dyDescent="0.2">
      <c r="F37020" s="450"/>
    </row>
    <row r="37021" spans="6:6" x14ac:dyDescent="0.2">
      <c r="F37021" s="450"/>
    </row>
    <row r="37022" spans="6:6" x14ac:dyDescent="0.2">
      <c r="F37022" s="450"/>
    </row>
    <row r="37023" spans="6:6" x14ac:dyDescent="0.2">
      <c r="F37023" s="450"/>
    </row>
    <row r="37024" spans="6:6" x14ac:dyDescent="0.2">
      <c r="F37024" s="450"/>
    </row>
    <row r="37025" spans="6:6" x14ac:dyDescent="0.2">
      <c r="F37025" s="450"/>
    </row>
    <row r="37026" spans="6:6" x14ac:dyDescent="0.2">
      <c r="F37026" s="450"/>
    </row>
    <row r="37027" spans="6:6" x14ac:dyDescent="0.2">
      <c r="F37027" s="450"/>
    </row>
    <row r="37028" spans="6:6" x14ac:dyDescent="0.2">
      <c r="F37028" s="450"/>
    </row>
    <row r="37029" spans="6:6" x14ac:dyDescent="0.2">
      <c r="F37029" s="450"/>
    </row>
    <row r="37030" spans="6:6" x14ac:dyDescent="0.2">
      <c r="F37030" s="450"/>
    </row>
    <row r="37031" spans="6:6" x14ac:dyDescent="0.2">
      <c r="F37031" s="450"/>
    </row>
    <row r="37032" spans="6:6" x14ac:dyDescent="0.2">
      <c r="F37032" s="450"/>
    </row>
    <row r="37033" spans="6:6" x14ac:dyDescent="0.2">
      <c r="F37033" s="450"/>
    </row>
    <row r="37034" spans="6:6" x14ac:dyDescent="0.2">
      <c r="F37034" s="450"/>
    </row>
    <row r="37035" spans="6:6" x14ac:dyDescent="0.2">
      <c r="F37035" s="450"/>
    </row>
    <row r="37036" spans="6:6" x14ac:dyDescent="0.2">
      <c r="F37036" s="450"/>
    </row>
    <row r="37037" spans="6:6" x14ac:dyDescent="0.2">
      <c r="F37037" s="450"/>
    </row>
    <row r="37038" spans="6:6" x14ac:dyDescent="0.2">
      <c r="F37038" s="450"/>
    </row>
    <row r="37039" spans="6:6" x14ac:dyDescent="0.2">
      <c r="F37039" s="450"/>
    </row>
    <row r="37040" spans="6:6" x14ac:dyDescent="0.2">
      <c r="F37040" s="450"/>
    </row>
    <row r="37041" spans="6:6" x14ac:dyDescent="0.2">
      <c r="F37041" s="450"/>
    </row>
    <row r="37042" spans="6:6" x14ac:dyDescent="0.2">
      <c r="F37042" s="450"/>
    </row>
    <row r="37043" spans="6:6" x14ac:dyDescent="0.2">
      <c r="F37043" s="450"/>
    </row>
    <row r="37044" spans="6:6" x14ac:dyDescent="0.2">
      <c r="F37044" s="450"/>
    </row>
    <row r="37045" spans="6:6" x14ac:dyDescent="0.2">
      <c r="F37045" s="450"/>
    </row>
    <row r="37046" spans="6:6" x14ac:dyDescent="0.2">
      <c r="F37046" s="450"/>
    </row>
    <row r="37047" spans="6:6" x14ac:dyDescent="0.2">
      <c r="F37047" s="450"/>
    </row>
    <row r="37048" spans="6:6" x14ac:dyDescent="0.2">
      <c r="F37048" s="450"/>
    </row>
    <row r="37049" spans="6:6" x14ac:dyDescent="0.2">
      <c r="F37049" s="450"/>
    </row>
    <row r="37050" spans="6:6" x14ac:dyDescent="0.2">
      <c r="F37050" s="450"/>
    </row>
    <row r="37051" spans="6:6" x14ac:dyDescent="0.2">
      <c r="F37051" s="450"/>
    </row>
    <row r="37052" spans="6:6" x14ac:dyDescent="0.2">
      <c r="F37052" s="450"/>
    </row>
    <row r="37053" spans="6:6" x14ac:dyDescent="0.2">
      <c r="F37053" s="450"/>
    </row>
    <row r="37054" spans="6:6" x14ac:dyDescent="0.2">
      <c r="F37054" s="450"/>
    </row>
    <row r="37055" spans="6:6" x14ac:dyDescent="0.2">
      <c r="F37055" s="450"/>
    </row>
    <row r="37056" spans="6:6" x14ac:dyDescent="0.2">
      <c r="F37056" s="450"/>
    </row>
    <row r="37057" spans="6:6" x14ac:dyDescent="0.2">
      <c r="F37057" s="450"/>
    </row>
    <row r="37058" spans="6:6" x14ac:dyDescent="0.2">
      <c r="F37058" s="450"/>
    </row>
    <row r="37059" spans="6:6" x14ac:dyDescent="0.2">
      <c r="F37059" s="450"/>
    </row>
    <row r="37060" spans="6:6" x14ac:dyDescent="0.2">
      <c r="F37060" s="450"/>
    </row>
    <row r="37061" spans="6:6" x14ac:dyDescent="0.2">
      <c r="F37061" s="450"/>
    </row>
    <row r="37062" spans="6:6" x14ac:dyDescent="0.2">
      <c r="F37062" s="450"/>
    </row>
    <row r="37063" spans="6:6" x14ac:dyDescent="0.2">
      <c r="F37063" s="450"/>
    </row>
    <row r="37064" spans="6:6" x14ac:dyDescent="0.2">
      <c r="F37064" s="450"/>
    </row>
    <row r="37065" spans="6:6" x14ac:dyDescent="0.2">
      <c r="F37065" s="450"/>
    </row>
    <row r="37066" spans="6:6" x14ac:dyDescent="0.2">
      <c r="F37066" s="450"/>
    </row>
    <row r="37067" spans="6:6" x14ac:dyDescent="0.2">
      <c r="F37067" s="450"/>
    </row>
    <row r="37068" spans="6:6" x14ac:dyDescent="0.2">
      <c r="F37068" s="450"/>
    </row>
    <row r="37069" spans="6:6" x14ac:dyDescent="0.2">
      <c r="F37069" s="450"/>
    </row>
    <row r="37070" spans="6:6" x14ac:dyDescent="0.2">
      <c r="F37070" s="450"/>
    </row>
    <row r="37071" spans="6:6" x14ac:dyDescent="0.2">
      <c r="F37071" s="450"/>
    </row>
    <row r="37072" spans="6:6" x14ac:dyDescent="0.2">
      <c r="F37072" s="450"/>
    </row>
    <row r="37073" spans="6:6" x14ac:dyDescent="0.2">
      <c r="F37073" s="450"/>
    </row>
    <row r="37074" spans="6:6" x14ac:dyDescent="0.2">
      <c r="F37074" s="450"/>
    </row>
    <row r="37075" spans="6:6" x14ac:dyDescent="0.2">
      <c r="F37075" s="450"/>
    </row>
    <row r="37076" spans="6:6" x14ac:dyDescent="0.2">
      <c r="F37076" s="450"/>
    </row>
    <row r="37077" spans="6:6" x14ac:dyDescent="0.2">
      <c r="F37077" s="450"/>
    </row>
    <row r="37078" spans="6:6" x14ac:dyDescent="0.2">
      <c r="F37078" s="450"/>
    </row>
    <row r="37079" spans="6:6" x14ac:dyDescent="0.2">
      <c r="F37079" s="450"/>
    </row>
    <row r="37080" spans="6:6" x14ac:dyDescent="0.2">
      <c r="F37080" s="450"/>
    </row>
    <row r="37081" spans="6:6" x14ac:dyDescent="0.2">
      <c r="F37081" s="450"/>
    </row>
    <row r="37082" spans="6:6" x14ac:dyDescent="0.2">
      <c r="F37082" s="450"/>
    </row>
    <row r="37083" spans="6:6" x14ac:dyDescent="0.2">
      <c r="F37083" s="450"/>
    </row>
    <row r="37084" spans="6:6" x14ac:dyDescent="0.2">
      <c r="F37084" s="450"/>
    </row>
    <row r="37085" spans="6:6" x14ac:dyDescent="0.2">
      <c r="F37085" s="450"/>
    </row>
    <row r="37086" spans="6:6" x14ac:dyDescent="0.2">
      <c r="F37086" s="450"/>
    </row>
    <row r="37087" spans="6:6" x14ac:dyDescent="0.2">
      <c r="F37087" s="450"/>
    </row>
    <row r="37088" spans="6:6" x14ac:dyDescent="0.2">
      <c r="F37088" s="450"/>
    </row>
    <row r="37089" spans="6:6" x14ac:dyDescent="0.2">
      <c r="F37089" s="450"/>
    </row>
    <row r="37090" spans="6:6" x14ac:dyDescent="0.2">
      <c r="F37090" s="450"/>
    </row>
    <row r="37091" spans="6:6" x14ac:dyDescent="0.2">
      <c r="F37091" s="450"/>
    </row>
    <row r="37092" spans="6:6" x14ac:dyDescent="0.2">
      <c r="F37092" s="450"/>
    </row>
    <row r="37093" spans="6:6" x14ac:dyDescent="0.2">
      <c r="F37093" s="450"/>
    </row>
    <row r="37094" spans="6:6" x14ac:dyDescent="0.2">
      <c r="F37094" s="450"/>
    </row>
    <row r="37095" spans="6:6" x14ac:dyDescent="0.2">
      <c r="F37095" s="450"/>
    </row>
    <row r="37096" spans="6:6" x14ac:dyDescent="0.2">
      <c r="F37096" s="450"/>
    </row>
    <row r="37097" spans="6:6" x14ac:dyDescent="0.2">
      <c r="F37097" s="450"/>
    </row>
    <row r="37098" spans="6:6" x14ac:dyDescent="0.2">
      <c r="F37098" s="450"/>
    </row>
    <row r="37099" spans="6:6" x14ac:dyDescent="0.2">
      <c r="F37099" s="450"/>
    </row>
    <row r="37100" spans="6:6" x14ac:dyDescent="0.2">
      <c r="F37100" s="450"/>
    </row>
    <row r="37101" spans="6:6" x14ac:dyDescent="0.2">
      <c r="F37101" s="450"/>
    </row>
    <row r="37102" spans="6:6" x14ac:dyDescent="0.2">
      <c r="F37102" s="450"/>
    </row>
    <row r="37103" spans="6:6" x14ac:dyDescent="0.2">
      <c r="F37103" s="450"/>
    </row>
    <row r="37104" spans="6:6" x14ac:dyDescent="0.2">
      <c r="F37104" s="450"/>
    </row>
    <row r="37105" spans="6:6" x14ac:dyDescent="0.2">
      <c r="F37105" s="450"/>
    </row>
    <row r="37106" spans="6:6" x14ac:dyDescent="0.2">
      <c r="F37106" s="450"/>
    </row>
    <row r="37107" spans="6:6" x14ac:dyDescent="0.2">
      <c r="F37107" s="450"/>
    </row>
    <row r="37108" spans="6:6" x14ac:dyDescent="0.2">
      <c r="F37108" s="450"/>
    </row>
    <row r="37109" spans="6:6" x14ac:dyDescent="0.2">
      <c r="F37109" s="450"/>
    </row>
    <row r="37110" spans="6:6" x14ac:dyDescent="0.2">
      <c r="F37110" s="450"/>
    </row>
    <row r="37111" spans="6:6" x14ac:dyDescent="0.2">
      <c r="F37111" s="450"/>
    </row>
    <row r="37112" spans="6:6" x14ac:dyDescent="0.2">
      <c r="F37112" s="450"/>
    </row>
    <row r="37113" spans="6:6" x14ac:dyDescent="0.2">
      <c r="F37113" s="450"/>
    </row>
    <row r="37114" spans="6:6" x14ac:dyDescent="0.2">
      <c r="F37114" s="450"/>
    </row>
    <row r="37115" spans="6:6" x14ac:dyDescent="0.2">
      <c r="F37115" s="450"/>
    </row>
    <row r="37116" spans="6:6" x14ac:dyDescent="0.2">
      <c r="F37116" s="450"/>
    </row>
    <row r="37117" spans="6:6" x14ac:dyDescent="0.2">
      <c r="F37117" s="450"/>
    </row>
    <row r="37118" spans="6:6" x14ac:dyDescent="0.2">
      <c r="F37118" s="450"/>
    </row>
    <row r="37119" spans="6:6" x14ac:dyDescent="0.2">
      <c r="F37119" s="450"/>
    </row>
    <row r="37120" spans="6:6" x14ac:dyDescent="0.2">
      <c r="F37120" s="450"/>
    </row>
    <row r="37121" spans="6:6" x14ac:dyDescent="0.2">
      <c r="F37121" s="450"/>
    </row>
    <row r="37122" spans="6:6" x14ac:dyDescent="0.2">
      <c r="F37122" s="450"/>
    </row>
    <row r="37123" spans="6:6" x14ac:dyDescent="0.2">
      <c r="F37123" s="450"/>
    </row>
    <row r="37124" spans="6:6" x14ac:dyDescent="0.2">
      <c r="F37124" s="450"/>
    </row>
    <row r="37125" spans="6:6" x14ac:dyDescent="0.2">
      <c r="F37125" s="450"/>
    </row>
    <row r="37126" spans="6:6" x14ac:dyDescent="0.2">
      <c r="F37126" s="450"/>
    </row>
    <row r="37127" spans="6:6" x14ac:dyDescent="0.2">
      <c r="F37127" s="450"/>
    </row>
    <row r="37128" spans="6:6" x14ac:dyDescent="0.2">
      <c r="F37128" s="450"/>
    </row>
    <row r="37129" spans="6:6" x14ac:dyDescent="0.2">
      <c r="F37129" s="450"/>
    </row>
    <row r="37130" spans="6:6" x14ac:dyDescent="0.2">
      <c r="F37130" s="450"/>
    </row>
    <row r="37131" spans="6:6" x14ac:dyDescent="0.2">
      <c r="F37131" s="450"/>
    </row>
    <row r="37132" spans="6:6" x14ac:dyDescent="0.2">
      <c r="F37132" s="450"/>
    </row>
    <row r="37133" spans="6:6" x14ac:dyDescent="0.2">
      <c r="F37133" s="450"/>
    </row>
    <row r="37134" spans="6:6" x14ac:dyDescent="0.2">
      <c r="F37134" s="450"/>
    </row>
    <row r="37135" spans="6:6" x14ac:dyDescent="0.2">
      <c r="F37135" s="450"/>
    </row>
    <row r="37136" spans="6:6" x14ac:dyDescent="0.2">
      <c r="F37136" s="450"/>
    </row>
    <row r="37137" spans="6:6" x14ac:dyDescent="0.2">
      <c r="F37137" s="450"/>
    </row>
    <row r="37138" spans="6:6" x14ac:dyDescent="0.2">
      <c r="F37138" s="450"/>
    </row>
    <row r="37139" spans="6:6" x14ac:dyDescent="0.2">
      <c r="F37139" s="450"/>
    </row>
    <row r="37140" spans="6:6" x14ac:dyDescent="0.2">
      <c r="F37140" s="450"/>
    </row>
    <row r="37141" spans="6:6" x14ac:dyDescent="0.2">
      <c r="F37141" s="450"/>
    </row>
    <row r="37142" spans="6:6" x14ac:dyDescent="0.2">
      <c r="F37142" s="450"/>
    </row>
    <row r="37143" spans="6:6" x14ac:dyDescent="0.2">
      <c r="F37143" s="450"/>
    </row>
    <row r="37144" spans="6:6" x14ac:dyDescent="0.2">
      <c r="F37144" s="450"/>
    </row>
    <row r="37145" spans="6:6" x14ac:dyDescent="0.2">
      <c r="F37145" s="450"/>
    </row>
    <row r="37146" spans="6:6" x14ac:dyDescent="0.2">
      <c r="F37146" s="450"/>
    </row>
    <row r="37147" spans="6:6" x14ac:dyDescent="0.2">
      <c r="F37147" s="450"/>
    </row>
    <row r="37148" spans="6:6" x14ac:dyDescent="0.2">
      <c r="F37148" s="450"/>
    </row>
    <row r="37149" spans="6:6" x14ac:dyDescent="0.2">
      <c r="F37149" s="450"/>
    </row>
    <row r="37150" spans="6:6" x14ac:dyDescent="0.2">
      <c r="F37150" s="450"/>
    </row>
    <row r="37151" spans="6:6" x14ac:dyDescent="0.2">
      <c r="F37151" s="450"/>
    </row>
    <row r="37152" spans="6:6" x14ac:dyDescent="0.2">
      <c r="F37152" s="450"/>
    </row>
    <row r="37153" spans="6:6" x14ac:dyDescent="0.2">
      <c r="F37153" s="450"/>
    </row>
    <row r="37154" spans="6:6" x14ac:dyDescent="0.2">
      <c r="F37154" s="450"/>
    </row>
    <row r="37155" spans="6:6" x14ac:dyDescent="0.2">
      <c r="F37155" s="450"/>
    </row>
    <row r="37156" spans="6:6" x14ac:dyDescent="0.2">
      <c r="F37156" s="450"/>
    </row>
    <row r="37157" spans="6:6" x14ac:dyDescent="0.2">
      <c r="F37157" s="450"/>
    </row>
    <row r="37158" spans="6:6" x14ac:dyDescent="0.2">
      <c r="F37158" s="450"/>
    </row>
    <row r="37159" spans="6:6" x14ac:dyDescent="0.2">
      <c r="F37159" s="450"/>
    </row>
    <row r="37160" spans="6:6" x14ac:dyDescent="0.2">
      <c r="F37160" s="450"/>
    </row>
    <row r="37161" spans="6:6" x14ac:dyDescent="0.2">
      <c r="F37161" s="450"/>
    </row>
    <row r="37162" spans="6:6" x14ac:dyDescent="0.2">
      <c r="F37162" s="450"/>
    </row>
    <row r="37163" spans="6:6" x14ac:dyDescent="0.2">
      <c r="F37163" s="450"/>
    </row>
    <row r="37164" spans="6:6" x14ac:dyDescent="0.2">
      <c r="F37164" s="450"/>
    </row>
    <row r="37165" spans="6:6" x14ac:dyDescent="0.2">
      <c r="F37165" s="450"/>
    </row>
    <row r="37166" spans="6:6" x14ac:dyDescent="0.2">
      <c r="F37166" s="450"/>
    </row>
    <row r="37167" spans="6:6" x14ac:dyDescent="0.2">
      <c r="F37167" s="450"/>
    </row>
    <row r="37168" spans="6:6" x14ac:dyDescent="0.2">
      <c r="F37168" s="450"/>
    </row>
    <row r="37169" spans="6:6" x14ac:dyDescent="0.2">
      <c r="F37169" s="450"/>
    </row>
    <row r="37170" spans="6:6" x14ac:dyDescent="0.2">
      <c r="F37170" s="450"/>
    </row>
    <row r="37171" spans="6:6" x14ac:dyDescent="0.2">
      <c r="F37171" s="450"/>
    </row>
    <row r="37172" spans="6:6" x14ac:dyDescent="0.2">
      <c r="F37172" s="450"/>
    </row>
    <row r="37173" spans="6:6" x14ac:dyDescent="0.2">
      <c r="F37173" s="450"/>
    </row>
    <row r="37174" spans="6:6" x14ac:dyDescent="0.2">
      <c r="F37174" s="450"/>
    </row>
    <row r="37175" spans="6:6" x14ac:dyDescent="0.2">
      <c r="F37175" s="450"/>
    </row>
    <row r="37176" spans="6:6" x14ac:dyDescent="0.2">
      <c r="F37176" s="450"/>
    </row>
    <row r="37177" spans="6:6" x14ac:dyDescent="0.2">
      <c r="F37177" s="450"/>
    </row>
    <row r="37178" spans="6:6" x14ac:dyDescent="0.2">
      <c r="F37178" s="450"/>
    </row>
    <row r="37179" spans="6:6" x14ac:dyDescent="0.2">
      <c r="F37179" s="450"/>
    </row>
    <row r="37180" spans="6:6" x14ac:dyDescent="0.2">
      <c r="F37180" s="450"/>
    </row>
    <row r="37181" spans="6:6" x14ac:dyDescent="0.2">
      <c r="F37181" s="450"/>
    </row>
    <row r="37182" spans="6:6" x14ac:dyDescent="0.2">
      <c r="F37182" s="450"/>
    </row>
    <row r="37183" spans="6:6" x14ac:dyDescent="0.2">
      <c r="F37183" s="450"/>
    </row>
    <row r="37184" spans="6:6" x14ac:dyDescent="0.2">
      <c r="F37184" s="450"/>
    </row>
    <row r="37185" spans="6:6" x14ac:dyDescent="0.2">
      <c r="F37185" s="450"/>
    </row>
    <row r="37186" spans="6:6" x14ac:dyDescent="0.2">
      <c r="F37186" s="450"/>
    </row>
    <row r="37187" spans="6:6" x14ac:dyDescent="0.2">
      <c r="F37187" s="450"/>
    </row>
    <row r="37188" spans="6:6" x14ac:dyDescent="0.2">
      <c r="F37188" s="450"/>
    </row>
    <row r="37189" spans="6:6" x14ac:dyDescent="0.2">
      <c r="F37189" s="450"/>
    </row>
    <row r="37190" spans="6:6" x14ac:dyDescent="0.2">
      <c r="F37190" s="450"/>
    </row>
    <row r="37191" spans="6:6" x14ac:dyDescent="0.2">
      <c r="F37191" s="450"/>
    </row>
    <row r="37192" spans="6:6" x14ac:dyDescent="0.2">
      <c r="F37192" s="450"/>
    </row>
    <row r="37193" spans="6:6" x14ac:dyDescent="0.2">
      <c r="F37193" s="450"/>
    </row>
    <row r="37194" spans="6:6" x14ac:dyDescent="0.2">
      <c r="F37194" s="450"/>
    </row>
    <row r="37195" spans="6:6" x14ac:dyDescent="0.2">
      <c r="F37195" s="450"/>
    </row>
    <row r="37196" spans="6:6" x14ac:dyDescent="0.2">
      <c r="F37196" s="450"/>
    </row>
    <row r="37197" spans="6:6" x14ac:dyDescent="0.2">
      <c r="F37197" s="450"/>
    </row>
    <row r="37198" spans="6:6" x14ac:dyDescent="0.2">
      <c r="F37198" s="450"/>
    </row>
    <row r="37199" spans="6:6" x14ac:dyDescent="0.2">
      <c r="F37199" s="450"/>
    </row>
    <row r="37200" spans="6:6" x14ac:dyDescent="0.2">
      <c r="F37200" s="450"/>
    </row>
    <row r="37201" spans="6:6" x14ac:dyDescent="0.2">
      <c r="F37201" s="450"/>
    </row>
    <row r="37202" spans="6:6" x14ac:dyDescent="0.2">
      <c r="F37202" s="450"/>
    </row>
    <row r="37203" spans="6:6" x14ac:dyDescent="0.2">
      <c r="F37203" s="450"/>
    </row>
    <row r="37204" spans="6:6" x14ac:dyDescent="0.2">
      <c r="F37204" s="450"/>
    </row>
    <row r="37205" spans="6:6" x14ac:dyDescent="0.2">
      <c r="F37205" s="450"/>
    </row>
    <row r="37206" spans="6:6" x14ac:dyDescent="0.2">
      <c r="F37206" s="450"/>
    </row>
    <row r="37207" spans="6:6" x14ac:dyDescent="0.2">
      <c r="F37207" s="450"/>
    </row>
    <row r="37208" spans="6:6" x14ac:dyDescent="0.2">
      <c r="F37208" s="450"/>
    </row>
    <row r="37209" spans="6:6" x14ac:dyDescent="0.2">
      <c r="F37209" s="450"/>
    </row>
    <row r="37210" spans="6:6" x14ac:dyDescent="0.2">
      <c r="F37210" s="450"/>
    </row>
    <row r="37211" spans="6:6" x14ac:dyDescent="0.2">
      <c r="F37211" s="450"/>
    </row>
    <row r="37212" spans="6:6" x14ac:dyDescent="0.2">
      <c r="F37212" s="450"/>
    </row>
    <row r="37213" spans="6:6" x14ac:dyDescent="0.2">
      <c r="F37213" s="450"/>
    </row>
    <row r="37214" spans="6:6" x14ac:dyDescent="0.2">
      <c r="F37214" s="450"/>
    </row>
    <row r="37215" spans="6:6" x14ac:dyDescent="0.2">
      <c r="F37215" s="450"/>
    </row>
    <row r="37216" spans="6:6" x14ac:dyDescent="0.2">
      <c r="F37216" s="450"/>
    </row>
    <row r="37217" spans="6:6" x14ac:dyDescent="0.2">
      <c r="F37217" s="450"/>
    </row>
    <row r="37218" spans="6:6" x14ac:dyDescent="0.2">
      <c r="F37218" s="450"/>
    </row>
    <row r="37219" spans="6:6" x14ac:dyDescent="0.2">
      <c r="F37219" s="450"/>
    </row>
    <row r="37220" spans="6:6" x14ac:dyDescent="0.2">
      <c r="F37220" s="450"/>
    </row>
    <row r="37221" spans="6:6" x14ac:dyDescent="0.2">
      <c r="F37221" s="450"/>
    </row>
    <row r="37222" spans="6:6" x14ac:dyDescent="0.2">
      <c r="F37222" s="450"/>
    </row>
    <row r="37223" spans="6:6" x14ac:dyDescent="0.2">
      <c r="F37223" s="450"/>
    </row>
    <row r="37224" spans="6:6" x14ac:dyDescent="0.2">
      <c r="F37224" s="450"/>
    </row>
    <row r="37225" spans="6:6" x14ac:dyDescent="0.2">
      <c r="F37225" s="450"/>
    </row>
    <row r="37226" spans="6:6" x14ac:dyDescent="0.2">
      <c r="F37226" s="450"/>
    </row>
    <row r="37227" spans="6:6" x14ac:dyDescent="0.2">
      <c r="F37227" s="450"/>
    </row>
    <row r="37228" spans="6:6" x14ac:dyDescent="0.2">
      <c r="F37228" s="450"/>
    </row>
    <row r="37229" spans="6:6" x14ac:dyDescent="0.2">
      <c r="F37229" s="450"/>
    </row>
    <row r="37230" spans="6:6" x14ac:dyDescent="0.2">
      <c r="F37230" s="450"/>
    </row>
    <row r="37231" spans="6:6" x14ac:dyDescent="0.2">
      <c r="F37231" s="450"/>
    </row>
    <row r="37232" spans="6:6" x14ac:dyDescent="0.2">
      <c r="F37232" s="450"/>
    </row>
    <row r="37233" spans="6:6" x14ac:dyDescent="0.2">
      <c r="F37233" s="450"/>
    </row>
    <row r="37234" spans="6:6" x14ac:dyDescent="0.2">
      <c r="F37234" s="450"/>
    </row>
    <row r="37235" spans="6:6" x14ac:dyDescent="0.2">
      <c r="F37235" s="450"/>
    </row>
    <row r="37236" spans="6:6" x14ac:dyDescent="0.2">
      <c r="F37236" s="450"/>
    </row>
    <row r="37237" spans="6:6" x14ac:dyDescent="0.2">
      <c r="F37237" s="450"/>
    </row>
    <row r="37238" spans="6:6" x14ac:dyDescent="0.2">
      <c r="F37238" s="450"/>
    </row>
    <row r="37239" spans="6:6" x14ac:dyDescent="0.2">
      <c r="F37239" s="450"/>
    </row>
    <row r="37240" spans="6:6" x14ac:dyDescent="0.2">
      <c r="F37240" s="450"/>
    </row>
    <row r="37241" spans="6:6" x14ac:dyDescent="0.2">
      <c r="F37241" s="450"/>
    </row>
    <row r="37242" spans="6:6" x14ac:dyDescent="0.2">
      <c r="F37242" s="450"/>
    </row>
    <row r="37243" spans="6:6" x14ac:dyDescent="0.2">
      <c r="F37243" s="450"/>
    </row>
    <row r="37244" spans="6:6" x14ac:dyDescent="0.2">
      <c r="F37244" s="450"/>
    </row>
    <row r="37245" spans="6:6" x14ac:dyDescent="0.2">
      <c r="F37245" s="450"/>
    </row>
    <row r="37246" spans="6:6" x14ac:dyDescent="0.2">
      <c r="F37246" s="450"/>
    </row>
    <row r="37247" spans="6:6" x14ac:dyDescent="0.2">
      <c r="F37247" s="450"/>
    </row>
    <row r="37248" spans="6:6" x14ac:dyDescent="0.2">
      <c r="F37248" s="450"/>
    </row>
    <row r="37249" spans="6:6" x14ac:dyDescent="0.2">
      <c r="F37249" s="450"/>
    </row>
    <row r="37250" spans="6:6" x14ac:dyDescent="0.2">
      <c r="F37250" s="450"/>
    </row>
    <row r="37251" spans="6:6" x14ac:dyDescent="0.2">
      <c r="F37251" s="450"/>
    </row>
    <row r="37252" spans="6:6" x14ac:dyDescent="0.2">
      <c r="F37252" s="450"/>
    </row>
    <row r="37253" spans="6:6" x14ac:dyDescent="0.2">
      <c r="F37253" s="450"/>
    </row>
    <row r="37254" spans="6:6" x14ac:dyDescent="0.2">
      <c r="F37254" s="450"/>
    </row>
    <row r="37255" spans="6:6" x14ac:dyDescent="0.2">
      <c r="F37255" s="450"/>
    </row>
    <row r="37256" spans="6:6" x14ac:dyDescent="0.2">
      <c r="F37256" s="450"/>
    </row>
    <row r="37257" spans="6:6" x14ac:dyDescent="0.2">
      <c r="F37257" s="450"/>
    </row>
    <row r="37258" spans="6:6" x14ac:dyDescent="0.2">
      <c r="F37258" s="450"/>
    </row>
    <row r="37259" spans="6:6" x14ac:dyDescent="0.2">
      <c r="F37259" s="450"/>
    </row>
    <row r="37260" spans="6:6" x14ac:dyDescent="0.2">
      <c r="F37260" s="450"/>
    </row>
    <row r="37261" spans="6:6" x14ac:dyDescent="0.2">
      <c r="F37261" s="450"/>
    </row>
    <row r="37262" spans="6:6" x14ac:dyDescent="0.2">
      <c r="F37262" s="450"/>
    </row>
    <row r="37263" spans="6:6" x14ac:dyDescent="0.2">
      <c r="F37263" s="450"/>
    </row>
    <row r="37264" spans="6:6" x14ac:dyDescent="0.2">
      <c r="F37264" s="450"/>
    </row>
    <row r="37265" spans="6:6" x14ac:dyDescent="0.2">
      <c r="F37265" s="450"/>
    </row>
    <row r="37266" spans="6:6" x14ac:dyDescent="0.2">
      <c r="F37266" s="450"/>
    </row>
    <row r="37267" spans="6:6" x14ac:dyDescent="0.2">
      <c r="F37267" s="450"/>
    </row>
    <row r="37268" spans="6:6" x14ac:dyDescent="0.2">
      <c r="F37268" s="450"/>
    </row>
    <row r="37269" spans="6:6" x14ac:dyDescent="0.2">
      <c r="F37269" s="450"/>
    </row>
    <row r="37270" spans="6:6" x14ac:dyDescent="0.2">
      <c r="F37270" s="450"/>
    </row>
    <row r="37271" spans="6:6" x14ac:dyDescent="0.2">
      <c r="F37271" s="450"/>
    </row>
    <row r="37272" spans="6:6" x14ac:dyDescent="0.2">
      <c r="F37272" s="450"/>
    </row>
    <row r="37273" spans="6:6" x14ac:dyDescent="0.2">
      <c r="F37273" s="450"/>
    </row>
    <row r="37274" spans="6:6" x14ac:dyDescent="0.2">
      <c r="F37274" s="450"/>
    </row>
    <row r="37275" spans="6:6" x14ac:dyDescent="0.2">
      <c r="F37275" s="450"/>
    </row>
    <row r="37276" spans="6:6" x14ac:dyDescent="0.2">
      <c r="F37276" s="450"/>
    </row>
    <row r="37277" spans="6:6" x14ac:dyDescent="0.2">
      <c r="F37277" s="450"/>
    </row>
    <row r="37278" spans="6:6" x14ac:dyDescent="0.2">
      <c r="F37278" s="450"/>
    </row>
    <row r="37279" spans="6:6" x14ac:dyDescent="0.2">
      <c r="F37279" s="450"/>
    </row>
    <row r="37280" spans="6:6" x14ac:dyDescent="0.2">
      <c r="F37280" s="450"/>
    </row>
    <row r="37281" spans="6:6" x14ac:dyDescent="0.2">
      <c r="F37281" s="450"/>
    </row>
    <row r="37282" spans="6:6" x14ac:dyDescent="0.2">
      <c r="F37282" s="450"/>
    </row>
    <row r="37283" spans="6:6" x14ac:dyDescent="0.2">
      <c r="F37283" s="450"/>
    </row>
    <row r="37284" spans="6:6" x14ac:dyDescent="0.2">
      <c r="F37284" s="450"/>
    </row>
    <row r="37285" spans="6:6" x14ac:dyDescent="0.2">
      <c r="F37285" s="450"/>
    </row>
    <row r="37286" spans="6:6" x14ac:dyDescent="0.2">
      <c r="F37286" s="450"/>
    </row>
    <row r="37287" spans="6:6" x14ac:dyDescent="0.2">
      <c r="F37287" s="450"/>
    </row>
    <row r="37288" spans="6:6" x14ac:dyDescent="0.2">
      <c r="F37288" s="450"/>
    </row>
    <row r="37289" spans="6:6" x14ac:dyDescent="0.2">
      <c r="F37289" s="450"/>
    </row>
    <row r="37290" spans="6:6" x14ac:dyDescent="0.2">
      <c r="F37290" s="450"/>
    </row>
    <row r="37291" spans="6:6" x14ac:dyDescent="0.2">
      <c r="F37291" s="450"/>
    </row>
    <row r="37292" spans="6:6" x14ac:dyDescent="0.2">
      <c r="F37292" s="450"/>
    </row>
    <row r="37293" spans="6:6" x14ac:dyDescent="0.2">
      <c r="F37293" s="450"/>
    </row>
    <row r="37294" spans="6:6" x14ac:dyDescent="0.2">
      <c r="F37294" s="450"/>
    </row>
    <row r="37295" spans="6:6" x14ac:dyDescent="0.2">
      <c r="F37295" s="450"/>
    </row>
    <row r="37296" spans="6:6" x14ac:dyDescent="0.2">
      <c r="F37296" s="450"/>
    </row>
    <row r="37297" spans="6:6" x14ac:dyDescent="0.2">
      <c r="F37297" s="450"/>
    </row>
    <row r="37298" spans="6:6" x14ac:dyDescent="0.2">
      <c r="F37298" s="450"/>
    </row>
    <row r="37299" spans="6:6" x14ac:dyDescent="0.2">
      <c r="F37299" s="450"/>
    </row>
    <row r="37300" spans="6:6" x14ac:dyDescent="0.2">
      <c r="F37300" s="450"/>
    </row>
    <row r="37301" spans="6:6" x14ac:dyDescent="0.2">
      <c r="F37301" s="450"/>
    </row>
    <row r="37302" spans="6:6" x14ac:dyDescent="0.2">
      <c r="F37302" s="450"/>
    </row>
    <row r="37303" spans="6:6" x14ac:dyDescent="0.2">
      <c r="F37303" s="450"/>
    </row>
    <row r="37304" spans="6:6" x14ac:dyDescent="0.2">
      <c r="F37304" s="450"/>
    </row>
    <row r="37305" spans="6:6" x14ac:dyDescent="0.2">
      <c r="F37305" s="450"/>
    </row>
    <row r="37306" spans="6:6" x14ac:dyDescent="0.2">
      <c r="F37306" s="450"/>
    </row>
    <row r="37307" spans="6:6" x14ac:dyDescent="0.2">
      <c r="F37307" s="450"/>
    </row>
    <row r="37308" spans="6:6" x14ac:dyDescent="0.2">
      <c r="F37308" s="450"/>
    </row>
    <row r="37309" spans="6:6" x14ac:dyDescent="0.2">
      <c r="F37309" s="450"/>
    </row>
    <row r="37310" spans="6:6" x14ac:dyDescent="0.2">
      <c r="F37310" s="450"/>
    </row>
    <row r="37311" spans="6:6" x14ac:dyDescent="0.2">
      <c r="F37311" s="450"/>
    </row>
    <row r="37312" spans="6:6" x14ac:dyDescent="0.2">
      <c r="F37312" s="450"/>
    </row>
    <row r="37313" spans="6:6" x14ac:dyDescent="0.2">
      <c r="F37313" s="450"/>
    </row>
    <row r="37314" spans="6:6" x14ac:dyDescent="0.2">
      <c r="F37314" s="450"/>
    </row>
    <row r="37315" spans="6:6" x14ac:dyDescent="0.2">
      <c r="F37315" s="450"/>
    </row>
    <row r="37316" spans="6:6" x14ac:dyDescent="0.2">
      <c r="F37316" s="450"/>
    </row>
    <row r="37317" spans="6:6" x14ac:dyDescent="0.2">
      <c r="F37317" s="450"/>
    </row>
    <row r="37318" spans="6:6" x14ac:dyDescent="0.2">
      <c r="F37318" s="450"/>
    </row>
    <row r="37319" spans="6:6" x14ac:dyDescent="0.2">
      <c r="F37319" s="450"/>
    </row>
    <row r="37320" spans="6:6" x14ac:dyDescent="0.2">
      <c r="F37320" s="450"/>
    </row>
    <row r="37321" spans="6:6" x14ac:dyDescent="0.2">
      <c r="F37321" s="450"/>
    </row>
    <row r="37322" spans="6:6" x14ac:dyDescent="0.2">
      <c r="F37322" s="450"/>
    </row>
    <row r="37323" spans="6:6" x14ac:dyDescent="0.2">
      <c r="F37323" s="450"/>
    </row>
    <row r="37324" spans="6:6" x14ac:dyDescent="0.2">
      <c r="F37324" s="450"/>
    </row>
    <row r="37325" spans="6:6" x14ac:dyDescent="0.2">
      <c r="F37325" s="450"/>
    </row>
    <row r="37326" spans="6:6" x14ac:dyDescent="0.2">
      <c r="F37326" s="450"/>
    </row>
    <row r="37327" spans="6:6" x14ac:dyDescent="0.2">
      <c r="F37327" s="450"/>
    </row>
    <row r="37328" spans="6:6" x14ac:dyDescent="0.2">
      <c r="F37328" s="450"/>
    </row>
    <row r="37329" spans="6:6" x14ac:dyDescent="0.2">
      <c r="F37329" s="450"/>
    </row>
    <row r="37330" spans="6:6" x14ac:dyDescent="0.2">
      <c r="F37330" s="450"/>
    </row>
    <row r="37331" spans="6:6" x14ac:dyDescent="0.2">
      <c r="F37331" s="450"/>
    </row>
    <row r="37332" spans="6:6" x14ac:dyDescent="0.2">
      <c r="F37332" s="450"/>
    </row>
    <row r="37333" spans="6:6" x14ac:dyDescent="0.2">
      <c r="F37333" s="450"/>
    </row>
    <row r="37334" spans="6:6" x14ac:dyDescent="0.2">
      <c r="F37334" s="450"/>
    </row>
    <row r="37335" spans="6:6" x14ac:dyDescent="0.2">
      <c r="F37335" s="450"/>
    </row>
    <row r="37336" spans="6:6" x14ac:dyDescent="0.2">
      <c r="F37336" s="450"/>
    </row>
    <row r="37337" spans="6:6" x14ac:dyDescent="0.2">
      <c r="F37337" s="450"/>
    </row>
    <row r="37338" spans="6:6" x14ac:dyDescent="0.2">
      <c r="F37338" s="450"/>
    </row>
    <row r="37339" spans="6:6" x14ac:dyDescent="0.2">
      <c r="F37339" s="450"/>
    </row>
    <row r="37340" spans="6:6" x14ac:dyDescent="0.2">
      <c r="F37340" s="450"/>
    </row>
    <row r="37341" spans="6:6" x14ac:dyDescent="0.2">
      <c r="F37341" s="450"/>
    </row>
    <row r="37342" spans="6:6" x14ac:dyDescent="0.2">
      <c r="F37342" s="450"/>
    </row>
    <row r="37343" spans="6:6" x14ac:dyDescent="0.2">
      <c r="F37343" s="450"/>
    </row>
    <row r="37344" spans="6:6" x14ac:dyDescent="0.2">
      <c r="F37344" s="450"/>
    </row>
    <row r="37345" spans="6:6" x14ac:dyDescent="0.2">
      <c r="F37345" s="450"/>
    </row>
    <row r="37346" spans="6:6" x14ac:dyDescent="0.2">
      <c r="F37346" s="450"/>
    </row>
    <row r="37347" spans="6:6" x14ac:dyDescent="0.2">
      <c r="F37347" s="450"/>
    </row>
    <row r="37348" spans="6:6" x14ac:dyDescent="0.2">
      <c r="F37348" s="450"/>
    </row>
    <row r="37349" spans="6:6" x14ac:dyDescent="0.2">
      <c r="F37349" s="450"/>
    </row>
    <row r="37350" spans="6:6" x14ac:dyDescent="0.2">
      <c r="F37350" s="450"/>
    </row>
    <row r="37351" spans="6:6" x14ac:dyDescent="0.2">
      <c r="F37351" s="450"/>
    </row>
    <row r="37352" spans="6:6" x14ac:dyDescent="0.2">
      <c r="F37352" s="450"/>
    </row>
    <row r="37353" spans="6:6" x14ac:dyDescent="0.2">
      <c r="F37353" s="450"/>
    </row>
    <row r="37354" spans="6:6" x14ac:dyDescent="0.2">
      <c r="F37354" s="450"/>
    </row>
    <row r="37355" spans="6:6" x14ac:dyDescent="0.2">
      <c r="F37355" s="450"/>
    </row>
    <row r="37356" spans="6:6" x14ac:dyDescent="0.2">
      <c r="F37356" s="450"/>
    </row>
    <row r="37357" spans="6:6" x14ac:dyDescent="0.2">
      <c r="F37357" s="450"/>
    </row>
    <row r="37358" spans="6:6" x14ac:dyDescent="0.2">
      <c r="F37358" s="450"/>
    </row>
    <row r="37359" spans="6:6" x14ac:dyDescent="0.2">
      <c r="F37359" s="450"/>
    </row>
    <row r="37360" spans="6:6" x14ac:dyDescent="0.2">
      <c r="F37360" s="450"/>
    </row>
    <row r="37361" spans="6:6" x14ac:dyDescent="0.2">
      <c r="F37361" s="450"/>
    </row>
    <row r="37362" spans="6:6" x14ac:dyDescent="0.2">
      <c r="F37362" s="450"/>
    </row>
    <row r="37363" spans="6:6" x14ac:dyDescent="0.2">
      <c r="F37363" s="450"/>
    </row>
    <row r="37364" spans="6:6" x14ac:dyDescent="0.2">
      <c r="F37364" s="450"/>
    </row>
    <row r="37365" spans="6:6" x14ac:dyDescent="0.2">
      <c r="F37365" s="450"/>
    </row>
    <row r="37366" spans="6:6" x14ac:dyDescent="0.2">
      <c r="F37366" s="450"/>
    </row>
    <row r="37367" spans="6:6" x14ac:dyDescent="0.2">
      <c r="F37367" s="450"/>
    </row>
    <row r="37368" spans="6:6" x14ac:dyDescent="0.2">
      <c r="F37368" s="450"/>
    </row>
    <row r="37369" spans="6:6" x14ac:dyDescent="0.2">
      <c r="F37369" s="450"/>
    </row>
    <row r="37370" spans="6:6" x14ac:dyDescent="0.2">
      <c r="F37370" s="450"/>
    </row>
    <row r="37371" spans="6:6" x14ac:dyDescent="0.2">
      <c r="F37371" s="450"/>
    </row>
    <row r="37372" spans="6:6" x14ac:dyDescent="0.2">
      <c r="F37372" s="450"/>
    </row>
    <row r="37373" spans="6:6" x14ac:dyDescent="0.2">
      <c r="F37373" s="450"/>
    </row>
    <row r="37374" spans="6:6" x14ac:dyDescent="0.2">
      <c r="F37374" s="450"/>
    </row>
    <row r="37375" spans="6:6" x14ac:dyDescent="0.2">
      <c r="F37375" s="450"/>
    </row>
    <row r="37376" spans="6:6" x14ac:dyDescent="0.2">
      <c r="F37376" s="450"/>
    </row>
    <row r="37377" spans="6:6" x14ac:dyDescent="0.2">
      <c r="F37377" s="450"/>
    </row>
    <row r="37378" spans="6:6" x14ac:dyDescent="0.2">
      <c r="F37378" s="450"/>
    </row>
    <row r="37379" spans="6:6" x14ac:dyDescent="0.2">
      <c r="F37379" s="450"/>
    </row>
    <row r="37380" spans="6:6" x14ac:dyDescent="0.2">
      <c r="F37380" s="450"/>
    </row>
    <row r="37381" spans="6:6" x14ac:dyDescent="0.2">
      <c r="F37381" s="450"/>
    </row>
    <row r="37382" spans="6:6" x14ac:dyDescent="0.2">
      <c r="F37382" s="450"/>
    </row>
    <row r="37383" spans="6:6" x14ac:dyDescent="0.2">
      <c r="F37383" s="450"/>
    </row>
    <row r="37384" spans="6:6" x14ac:dyDescent="0.2">
      <c r="F37384" s="450"/>
    </row>
    <row r="37385" spans="6:6" x14ac:dyDescent="0.2">
      <c r="F37385" s="450"/>
    </row>
    <row r="37386" spans="6:6" x14ac:dyDescent="0.2">
      <c r="F37386" s="450"/>
    </row>
    <row r="37387" spans="6:6" x14ac:dyDescent="0.2">
      <c r="F37387" s="450"/>
    </row>
    <row r="37388" spans="6:6" x14ac:dyDescent="0.2">
      <c r="F37388" s="450"/>
    </row>
    <row r="37389" spans="6:6" x14ac:dyDescent="0.2">
      <c r="F37389" s="450"/>
    </row>
    <row r="37390" spans="6:6" x14ac:dyDescent="0.2">
      <c r="F37390" s="450"/>
    </row>
    <row r="37391" spans="6:6" x14ac:dyDescent="0.2">
      <c r="F37391" s="450"/>
    </row>
    <row r="37392" spans="6:6" x14ac:dyDescent="0.2">
      <c r="F37392" s="450"/>
    </row>
    <row r="37393" spans="6:6" x14ac:dyDescent="0.2">
      <c r="F37393" s="450"/>
    </row>
    <row r="37394" spans="6:6" x14ac:dyDescent="0.2">
      <c r="F37394" s="450"/>
    </row>
    <row r="37395" spans="6:6" x14ac:dyDescent="0.2">
      <c r="F37395" s="450"/>
    </row>
    <row r="37396" spans="6:6" x14ac:dyDescent="0.2">
      <c r="F37396" s="450"/>
    </row>
    <row r="37397" spans="6:6" x14ac:dyDescent="0.2">
      <c r="F37397" s="450"/>
    </row>
    <row r="37398" spans="6:6" x14ac:dyDescent="0.2">
      <c r="F37398" s="450"/>
    </row>
    <row r="37399" spans="6:6" x14ac:dyDescent="0.2">
      <c r="F37399" s="450"/>
    </row>
    <row r="37400" spans="6:6" x14ac:dyDescent="0.2">
      <c r="F37400" s="450"/>
    </row>
    <row r="37401" spans="6:6" x14ac:dyDescent="0.2">
      <c r="F37401" s="450"/>
    </row>
    <row r="37402" spans="6:6" x14ac:dyDescent="0.2">
      <c r="F37402" s="450"/>
    </row>
    <row r="37403" spans="6:6" x14ac:dyDescent="0.2">
      <c r="F37403" s="450"/>
    </row>
    <row r="37404" spans="6:6" x14ac:dyDescent="0.2">
      <c r="F37404" s="450"/>
    </row>
    <row r="37405" spans="6:6" x14ac:dyDescent="0.2">
      <c r="F37405" s="450"/>
    </row>
    <row r="37406" spans="6:6" x14ac:dyDescent="0.2">
      <c r="F37406" s="450"/>
    </row>
    <row r="37407" spans="6:6" x14ac:dyDescent="0.2">
      <c r="F37407" s="450"/>
    </row>
    <row r="37408" spans="6:6" x14ac:dyDescent="0.2">
      <c r="F37408" s="450"/>
    </row>
    <row r="37409" spans="6:6" x14ac:dyDescent="0.2">
      <c r="F37409" s="450"/>
    </row>
    <row r="37410" spans="6:6" x14ac:dyDescent="0.2">
      <c r="F37410" s="450"/>
    </row>
    <row r="37411" spans="6:6" x14ac:dyDescent="0.2">
      <c r="F37411" s="450"/>
    </row>
    <row r="37412" spans="6:6" x14ac:dyDescent="0.2">
      <c r="F37412" s="450"/>
    </row>
    <row r="37413" spans="6:6" x14ac:dyDescent="0.2">
      <c r="F37413" s="450"/>
    </row>
    <row r="37414" spans="6:6" x14ac:dyDescent="0.2">
      <c r="F37414" s="450"/>
    </row>
    <row r="37415" spans="6:6" x14ac:dyDescent="0.2">
      <c r="F37415" s="450"/>
    </row>
    <row r="37416" spans="6:6" x14ac:dyDescent="0.2">
      <c r="F37416" s="450"/>
    </row>
    <row r="37417" spans="6:6" x14ac:dyDescent="0.2">
      <c r="F37417" s="450"/>
    </row>
    <row r="37418" spans="6:6" x14ac:dyDescent="0.2">
      <c r="F37418" s="450"/>
    </row>
    <row r="37419" spans="6:6" x14ac:dyDescent="0.2">
      <c r="F37419" s="450"/>
    </row>
    <row r="37420" spans="6:6" x14ac:dyDescent="0.2">
      <c r="F37420" s="450"/>
    </row>
    <row r="37421" spans="6:6" x14ac:dyDescent="0.2">
      <c r="F37421" s="450"/>
    </row>
    <row r="37422" spans="6:6" x14ac:dyDescent="0.2">
      <c r="F37422" s="450"/>
    </row>
    <row r="37423" spans="6:6" x14ac:dyDescent="0.2">
      <c r="F37423" s="450"/>
    </row>
    <row r="37424" spans="6:6" x14ac:dyDescent="0.2">
      <c r="F37424" s="450"/>
    </row>
    <row r="37425" spans="6:6" x14ac:dyDescent="0.2">
      <c r="F37425" s="450"/>
    </row>
    <row r="37426" spans="6:6" x14ac:dyDescent="0.2">
      <c r="F37426" s="450"/>
    </row>
    <row r="37427" spans="6:6" x14ac:dyDescent="0.2">
      <c r="F37427" s="450"/>
    </row>
    <row r="37428" spans="6:6" x14ac:dyDescent="0.2">
      <c r="F37428" s="450"/>
    </row>
    <row r="37429" spans="6:6" x14ac:dyDescent="0.2">
      <c r="F37429" s="450"/>
    </row>
    <row r="37430" spans="6:6" x14ac:dyDescent="0.2">
      <c r="F37430" s="450"/>
    </row>
    <row r="37431" spans="6:6" x14ac:dyDescent="0.2">
      <c r="F37431" s="450"/>
    </row>
    <row r="37432" spans="6:6" x14ac:dyDescent="0.2">
      <c r="F37432" s="450"/>
    </row>
    <row r="37433" spans="6:6" x14ac:dyDescent="0.2">
      <c r="F37433" s="450"/>
    </row>
    <row r="37434" spans="6:6" x14ac:dyDescent="0.2">
      <c r="F37434" s="450"/>
    </row>
    <row r="37435" spans="6:6" x14ac:dyDescent="0.2">
      <c r="F37435" s="450"/>
    </row>
    <row r="37436" spans="6:6" x14ac:dyDescent="0.2">
      <c r="F37436" s="450"/>
    </row>
    <row r="37437" spans="6:6" x14ac:dyDescent="0.2">
      <c r="F37437" s="450"/>
    </row>
    <row r="37438" spans="6:6" x14ac:dyDescent="0.2">
      <c r="F37438" s="450"/>
    </row>
    <row r="37439" spans="6:6" x14ac:dyDescent="0.2">
      <c r="F37439" s="450"/>
    </row>
    <row r="37440" spans="6:6" x14ac:dyDescent="0.2">
      <c r="F37440" s="450"/>
    </row>
    <row r="37441" spans="6:6" x14ac:dyDescent="0.2">
      <c r="F37441" s="450"/>
    </row>
    <row r="37442" spans="6:6" x14ac:dyDescent="0.2">
      <c r="F37442" s="450"/>
    </row>
    <row r="37443" spans="6:6" x14ac:dyDescent="0.2">
      <c r="F37443" s="450"/>
    </row>
    <row r="37444" spans="6:6" x14ac:dyDescent="0.2">
      <c r="F37444" s="450"/>
    </row>
    <row r="37445" spans="6:6" x14ac:dyDescent="0.2">
      <c r="F37445" s="450"/>
    </row>
    <row r="37446" spans="6:6" x14ac:dyDescent="0.2">
      <c r="F37446" s="450"/>
    </row>
    <row r="37447" spans="6:6" x14ac:dyDescent="0.2">
      <c r="F37447" s="450"/>
    </row>
    <row r="37448" spans="6:6" x14ac:dyDescent="0.2">
      <c r="F37448" s="450"/>
    </row>
    <row r="37449" spans="6:6" x14ac:dyDescent="0.2">
      <c r="F37449" s="450"/>
    </row>
    <row r="37450" spans="6:6" x14ac:dyDescent="0.2">
      <c r="F37450" s="450"/>
    </row>
    <row r="37451" spans="6:6" x14ac:dyDescent="0.2">
      <c r="F37451" s="450"/>
    </row>
    <row r="37452" spans="6:6" x14ac:dyDescent="0.2">
      <c r="F37452" s="450"/>
    </row>
    <row r="37453" spans="6:6" x14ac:dyDescent="0.2">
      <c r="F37453" s="450"/>
    </row>
    <row r="37454" spans="6:6" x14ac:dyDescent="0.2">
      <c r="F37454" s="450"/>
    </row>
    <row r="37455" spans="6:6" x14ac:dyDescent="0.2">
      <c r="F37455" s="450"/>
    </row>
    <row r="37456" spans="6:6" x14ac:dyDescent="0.2">
      <c r="F37456" s="450"/>
    </row>
    <row r="37457" spans="6:6" x14ac:dyDescent="0.2">
      <c r="F37457" s="450"/>
    </row>
    <row r="37458" spans="6:6" x14ac:dyDescent="0.2">
      <c r="F37458" s="450"/>
    </row>
    <row r="37459" spans="6:6" x14ac:dyDescent="0.2">
      <c r="F37459" s="450"/>
    </row>
    <row r="37460" spans="6:6" x14ac:dyDescent="0.2">
      <c r="F37460" s="450"/>
    </row>
    <row r="37461" spans="6:6" x14ac:dyDescent="0.2">
      <c r="F37461" s="450"/>
    </row>
    <row r="37462" spans="6:6" x14ac:dyDescent="0.2">
      <c r="F37462" s="450"/>
    </row>
    <row r="37463" spans="6:6" x14ac:dyDescent="0.2">
      <c r="F37463" s="450"/>
    </row>
    <row r="37464" spans="6:6" x14ac:dyDescent="0.2">
      <c r="F37464" s="450"/>
    </row>
    <row r="37465" spans="6:6" x14ac:dyDescent="0.2">
      <c r="F37465" s="450"/>
    </row>
    <row r="37466" spans="6:6" x14ac:dyDescent="0.2">
      <c r="F37466" s="450"/>
    </row>
    <row r="37467" spans="6:6" x14ac:dyDescent="0.2">
      <c r="F37467" s="450"/>
    </row>
    <row r="37468" spans="6:6" x14ac:dyDescent="0.2">
      <c r="F37468" s="450"/>
    </row>
    <row r="37469" spans="6:6" x14ac:dyDescent="0.2">
      <c r="F37469" s="450"/>
    </row>
    <row r="37470" spans="6:6" x14ac:dyDescent="0.2">
      <c r="F37470" s="450"/>
    </row>
    <row r="37471" spans="6:6" x14ac:dyDescent="0.2">
      <c r="F37471" s="450"/>
    </row>
    <row r="37472" spans="6:6" x14ac:dyDescent="0.2">
      <c r="F37472" s="450"/>
    </row>
    <row r="37473" spans="6:6" x14ac:dyDescent="0.2">
      <c r="F37473" s="450"/>
    </row>
    <row r="37474" spans="6:6" x14ac:dyDescent="0.2">
      <c r="F37474" s="450"/>
    </row>
    <row r="37475" spans="6:6" x14ac:dyDescent="0.2">
      <c r="F37475" s="450"/>
    </row>
    <row r="37476" spans="6:6" x14ac:dyDescent="0.2">
      <c r="F37476" s="450"/>
    </row>
    <row r="37477" spans="6:6" x14ac:dyDescent="0.2">
      <c r="F37477" s="450"/>
    </row>
    <row r="37478" spans="6:6" x14ac:dyDescent="0.2">
      <c r="F37478" s="450"/>
    </row>
    <row r="37479" spans="6:6" x14ac:dyDescent="0.2">
      <c r="F37479" s="450"/>
    </row>
    <row r="37480" spans="6:6" x14ac:dyDescent="0.2">
      <c r="F37480" s="450"/>
    </row>
    <row r="37481" spans="6:6" x14ac:dyDescent="0.2">
      <c r="F37481" s="450"/>
    </row>
    <row r="37482" spans="6:6" x14ac:dyDescent="0.2">
      <c r="F37482" s="450"/>
    </row>
    <row r="37483" spans="6:6" x14ac:dyDescent="0.2">
      <c r="F37483" s="450"/>
    </row>
    <row r="37484" spans="6:6" x14ac:dyDescent="0.2">
      <c r="F37484" s="450"/>
    </row>
    <row r="37485" spans="6:6" x14ac:dyDescent="0.2">
      <c r="F37485" s="450"/>
    </row>
    <row r="37486" spans="6:6" x14ac:dyDescent="0.2">
      <c r="F37486" s="450"/>
    </row>
    <row r="37487" spans="6:6" x14ac:dyDescent="0.2">
      <c r="F37487" s="450"/>
    </row>
    <row r="37488" spans="6:6" x14ac:dyDescent="0.2">
      <c r="F37488" s="450"/>
    </row>
    <row r="37489" spans="6:6" x14ac:dyDescent="0.2">
      <c r="F37489" s="450"/>
    </row>
    <row r="37490" spans="6:6" x14ac:dyDescent="0.2">
      <c r="F37490" s="450"/>
    </row>
    <row r="37491" spans="6:6" x14ac:dyDescent="0.2">
      <c r="F37491" s="450"/>
    </row>
    <row r="37492" spans="6:6" x14ac:dyDescent="0.2">
      <c r="F37492" s="450"/>
    </row>
    <row r="37493" spans="6:6" x14ac:dyDescent="0.2">
      <c r="F37493" s="450"/>
    </row>
    <row r="37494" spans="6:6" x14ac:dyDescent="0.2">
      <c r="F37494" s="450"/>
    </row>
    <row r="37495" spans="6:6" x14ac:dyDescent="0.2">
      <c r="F37495" s="450"/>
    </row>
    <row r="37496" spans="6:6" x14ac:dyDescent="0.2">
      <c r="F37496" s="450"/>
    </row>
    <row r="37497" spans="6:6" x14ac:dyDescent="0.2">
      <c r="F37497" s="450"/>
    </row>
    <row r="37498" spans="6:6" x14ac:dyDescent="0.2">
      <c r="F37498" s="450"/>
    </row>
    <row r="37499" spans="6:6" x14ac:dyDescent="0.2">
      <c r="F37499" s="450"/>
    </row>
    <row r="37500" spans="6:6" x14ac:dyDescent="0.2">
      <c r="F37500" s="450"/>
    </row>
    <row r="37501" spans="6:6" x14ac:dyDescent="0.2">
      <c r="F37501" s="450"/>
    </row>
    <row r="37502" spans="6:6" x14ac:dyDescent="0.2">
      <c r="F37502" s="450"/>
    </row>
    <row r="37503" spans="6:6" x14ac:dyDescent="0.2">
      <c r="F37503" s="450"/>
    </row>
    <row r="37504" spans="6:6" x14ac:dyDescent="0.2">
      <c r="F37504" s="450"/>
    </row>
    <row r="37505" spans="6:6" x14ac:dyDescent="0.2">
      <c r="F37505" s="450"/>
    </row>
    <row r="37506" spans="6:6" x14ac:dyDescent="0.2">
      <c r="F37506" s="450"/>
    </row>
    <row r="37507" spans="6:6" x14ac:dyDescent="0.2">
      <c r="F37507" s="450"/>
    </row>
    <row r="37508" spans="6:6" x14ac:dyDescent="0.2">
      <c r="F37508" s="450"/>
    </row>
    <row r="37509" spans="6:6" x14ac:dyDescent="0.2">
      <c r="F37509" s="450"/>
    </row>
    <row r="37510" spans="6:6" x14ac:dyDescent="0.2">
      <c r="F37510" s="450"/>
    </row>
    <row r="37511" spans="6:6" x14ac:dyDescent="0.2">
      <c r="F37511" s="450"/>
    </row>
    <row r="37512" spans="6:6" x14ac:dyDescent="0.2">
      <c r="F37512" s="450"/>
    </row>
    <row r="37513" spans="6:6" x14ac:dyDescent="0.2">
      <c r="F37513" s="450"/>
    </row>
    <row r="37514" spans="6:6" x14ac:dyDescent="0.2">
      <c r="F37514" s="450"/>
    </row>
    <row r="37515" spans="6:6" x14ac:dyDescent="0.2">
      <c r="F37515" s="450"/>
    </row>
    <row r="37516" spans="6:6" x14ac:dyDescent="0.2">
      <c r="F37516" s="450"/>
    </row>
    <row r="37517" spans="6:6" x14ac:dyDescent="0.2">
      <c r="F37517" s="450"/>
    </row>
    <row r="37518" spans="6:6" x14ac:dyDescent="0.2">
      <c r="F37518" s="450"/>
    </row>
    <row r="37519" spans="6:6" x14ac:dyDescent="0.2">
      <c r="F37519" s="450"/>
    </row>
    <row r="37520" spans="6:6" x14ac:dyDescent="0.2">
      <c r="F37520" s="450"/>
    </row>
    <row r="37521" spans="6:6" x14ac:dyDescent="0.2">
      <c r="F37521" s="450"/>
    </row>
    <row r="37522" spans="6:6" x14ac:dyDescent="0.2">
      <c r="F37522" s="450"/>
    </row>
    <row r="37523" spans="6:6" x14ac:dyDescent="0.2">
      <c r="F37523" s="450"/>
    </row>
    <row r="37524" spans="6:6" x14ac:dyDescent="0.2">
      <c r="F37524" s="450"/>
    </row>
    <row r="37525" spans="6:6" x14ac:dyDescent="0.2">
      <c r="F37525" s="450"/>
    </row>
    <row r="37526" spans="6:6" x14ac:dyDescent="0.2">
      <c r="F37526" s="450"/>
    </row>
    <row r="37527" spans="6:6" x14ac:dyDescent="0.2">
      <c r="F37527" s="450"/>
    </row>
    <row r="37528" spans="6:6" x14ac:dyDescent="0.2">
      <c r="F37528" s="450"/>
    </row>
    <row r="37529" spans="6:6" x14ac:dyDescent="0.2">
      <c r="F37529" s="450"/>
    </row>
    <row r="37530" spans="6:6" x14ac:dyDescent="0.2">
      <c r="F37530" s="450"/>
    </row>
    <row r="37531" spans="6:6" x14ac:dyDescent="0.2">
      <c r="F37531" s="450"/>
    </row>
    <row r="37532" spans="6:6" x14ac:dyDescent="0.2">
      <c r="F37532" s="450"/>
    </row>
    <row r="37533" spans="6:6" x14ac:dyDescent="0.2">
      <c r="F37533" s="450"/>
    </row>
    <row r="37534" spans="6:6" x14ac:dyDescent="0.2">
      <c r="F37534" s="450"/>
    </row>
    <row r="37535" spans="6:6" x14ac:dyDescent="0.2">
      <c r="F37535" s="450"/>
    </row>
    <row r="37536" spans="6:6" x14ac:dyDescent="0.2">
      <c r="F37536" s="450"/>
    </row>
    <row r="37537" spans="6:6" x14ac:dyDescent="0.2">
      <c r="F37537" s="450"/>
    </row>
    <row r="37538" spans="6:6" x14ac:dyDescent="0.2">
      <c r="F37538" s="450"/>
    </row>
    <row r="37539" spans="6:6" x14ac:dyDescent="0.2">
      <c r="F37539" s="450"/>
    </row>
    <row r="37540" spans="6:6" x14ac:dyDescent="0.2">
      <c r="F37540" s="450"/>
    </row>
    <row r="37541" spans="6:6" x14ac:dyDescent="0.2">
      <c r="F37541" s="450"/>
    </row>
    <row r="37542" spans="6:6" x14ac:dyDescent="0.2">
      <c r="F37542" s="450"/>
    </row>
    <row r="37543" spans="6:6" x14ac:dyDescent="0.2">
      <c r="F37543" s="450"/>
    </row>
    <row r="37544" spans="6:6" x14ac:dyDescent="0.2">
      <c r="F37544" s="450"/>
    </row>
    <row r="37545" spans="6:6" x14ac:dyDescent="0.2">
      <c r="F37545" s="450"/>
    </row>
    <row r="37546" spans="6:6" x14ac:dyDescent="0.2">
      <c r="F37546" s="450"/>
    </row>
    <row r="37547" spans="6:6" x14ac:dyDescent="0.2">
      <c r="F37547" s="450"/>
    </row>
    <row r="37548" spans="6:6" x14ac:dyDescent="0.2">
      <c r="F37548" s="450"/>
    </row>
    <row r="37549" spans="6:6" x14ac:dyDescent="0.2">
      <c r="F37549" s="450"/>
    </row>
    <row r="37550" spans="6:6" x14ac:dyDescent="0.2">
      <c r="F37550" s="450"/>
    </row>
    <row r="37551" spans="6:6" x14ac:dyDescent="0.2">
      <c r="F37551" s="450"/>
    </row>
    <row r="37552" spans="6:6" x14ac:dyDescent="0.2">
      <c r="F37552" s="450"/>
    </row>
    <row r="37553" spans="6:6" x14ac:dyDescent="0.2">
      <c r="F37553" s="450"/>
    </row>
    <row r="37554" spans="6:6" x14ac:dyDescent="0.2">
      <c r="F37554" s="450"/>
    </row>
    <row r="37555" spans="6:6" x14ac:dyDescent="0.2">
      <c r="F37555" s="450"/>
    </row>
    <row r="37556" spans="6:6" x14ac:dyDescent="0.2">
      <c r="F37556" s="450"/>
    </row>
    <row r="37557" spans="6:6" x14ac:dyDescent="0.2">
      <c r="F37557" s="450"/>
    </row>
    <row r="37558" spans="6:6" x14ac:dyDescent="0.2">
      <c r="F37558" s="450"/>
    </row>
    <row r="37559" spans="6:6" x14ac:dyDescent="0.2">
      <c r="F37559" s="450"/>
    </row>
    <row r="37560" spans="6:6" x14ac:dyDescent="0.2">
      <c r="F37560" s="450"/>
    </row>
    <row r="37561" spans="6:6" x14ac:dyDescent="0.2">
      <c r="F37561" s="450"/>
    </row>
    <row r="37562" spans="6:6" x14ac:dyDescent="0.2">
      <c r="F37562" s="450"/>
    </row>
    <row r="37563" spans="6:6" x14ac:dyDescent="0.2">
      <c r="F37563" s="450"/>
    </row>
    <row r="37564" spans="6:6" x14ac:dyDescent="0.2">
      <c r="F37564" s="450"/>
    </row>
    <row r="37565" spans="6:6" x14ac:dyDescent="0.2">
      <c r="F37565" s="450"/>
    </row>
    <row r="37566" spans="6:6" x14ac:dyDescent="0.2">
      <c r="F37566" s="450"/>
    </row>
    <row r="37567" spans="6:6" x14ac:dyDescent="0.2">
      <c r="F37567" s="450"/>
    </row>
    <row r="37568" spans="6:6" x14ac:dyDescent="0.2">
      <c r="F37568" s="450"/>
    </row>
    <row r="37569" spans="6:6" x14ac:dyDescent="0.2">
      <c r="F37569" s="450"/>
    </row>
    <row r="37570" spans="6:6" x14ac:dyDescent="0.2">
      <c r="F37570" s="450"/>
    </row>
    <row r="37571" spans="6:6" x14ac:dyDescent="0.2">
      <c r="F37571" s="450"/>
    </row>
    <row r="37572" spans="6:6" x14ac:dyDescent="0.2">
      <c r="F37572" s="450"/>
    </row>
    <row r="37573" spans="6:6" x14ac:dyDescent="0.2">
      <c r="F37573" s="450"/>
    </row>
    <row r="37574" spans="6:6" x14ac:dyDescent="0.2">
      <c r="F37574" s="450"/>
    </row>
    <row r="37575" spans="6:6" x14ac:dyDescent="0.2">
      <c r="F37575" s="450"/>
    </row>
    <row r="37576" spans="6:6" x14ac:dyDescent="0.2">
      <c r="F37576" s="450"/>
    </row>
    <row r="37577" spans="6:6" x14ac:dyDescent="0.2">
      <c r="F37577" s="450"/>
    </row>
    <row r="37578" spans="6:6" x14ac:dyDescent="0.2">
      <c r="F37578" s="450"/>
    </row>
    <row r="37579" spans="6:6" x14ac:dyDescent="0.2">
      <c r="F37579" s="450"/>
    </row>
    <row r="37580" spans="6:6" x14ac:dyDescent="0.2">
      <c r="F37580" s="450"/>
    </row>
    <row r="37581" spans="6:6" x14ac:dyDescent="0.2">
      <c r="F37581" s="450"/>
    </row>
    <row r="37582" spans="6:6" x14ac:dyDescent="0.2">
      <c r="F37582" s="450"/>
    </row>
    <row r="37583" spans="6:6" x14ac:dyDescent="0.2">
      <c r="F37583" s="450"/>
    </row>
    <row r="37584" spans="6:6" x14ac:dyDescent="0.2">
      <c r="F37584" s="450"/>
    </row>
    <row r="37585" spans="6:6" x14ac:dyDescent="0.2">
      <c r="F37585" s="450"/>
    </row>
    <row r="37586" spans="6:6" x14ac:dyDescent="0.2">
      <c r="F37586" s="450"/>
    </row>
    <row r="37587" spans="6:6" x14ac:dyDescent="0.2">
      <c r="F37587" s="450"/>
    </row>
    <row r="37588" spans="6:6" x14ac:dyDescent="0.2">
      <c r="F37588" s="450"/>
    </row>
    <row r="37589" spans="6:6" x14ac:dyDescent="0.2">
      <c r="F37589" s="450"/>
    </row>
    <row r="37590" spans="6:6" x14ac:dyDescent="0.2">
      <c r="F37590" s="450"/>
    </row>
    <row r="37591" spans="6:6" x14ac:dyDescent="0.2">
      <c r="F37591" s="450"/>
    </row>
    <row r="37592" spans="6:6" x14ac:dyDescent="0.2">
      <c r="F37592" s="450"/>
    </row>
    <row r="37593" spans="6:6" x14ac:dyDescent="0.2">
      <c r="F37593" s="450"/>
    </row>
    <row r="37594" spans="6:6" x14ac:dyDescent="0.2">
      <c r="F37594" s="450"/>
    </row>
    <row r="37595" spans="6:6" x14ac:dyDescent="0.2">
      <c r="F37595" s="450"/>
    </row>
    <row r="37596" spans="6:6" x14ac:dyDescent="0.2">
      <c r="F37596" s="450"/>
    </row>
    <row r="37597" spans="6:6" x14ac:dyDescent="0.2">
      <c r="F37597" s="450"/>
    </row>
    <row r="37598" spans="6:6" x14ac:dyDescent="0.2">
      <c r="F37598" s="450"/>
    </row>
    <row r="37599" spans="6:6" x14ac:dyDescent="0.2">
      <c r="F37599" s="450"/>
    </row>
    <row r="37600" spans="6:6" x14ac:dyDescent="0.2">
      <c r="F37600" s="450"/>
    </row>
    <row r="37601" spans="6:6" x14ac:dyDescent="0.2">
      <c r="F37601" s="450"/>
    </row>
    <row r="37602" spans="6:6" x14ac:dyDescent="0.2">
      <c r="F37602" s="450"/>
    </row>
    <row r="37603" spans="6:6" x14ac:dyDescent="0.2">
      <c r="F37603" s="450"/>
    </row>
    <row r="37604" spans="6:6" x14ac:dyDescent="0.2">
      <c r="F37604" s="450"/>
    </row>
    <row r="37605" spans="6:6" x14ac:dyDescent="0.2">
      <c r="F37605" s="450"/>
    </row>
    <row r="37606" spans="6:6" x14ac:dyDescent="0.2">
      <c r="F37606" s="450"/>
    </row>
    <row r="37607" spans="6:6" x14ac:dyDescent="0.2">
      <c r="F37607" s="450"/>
    </row>
    <row r="37608" spans="6:6" x14ac:dyDescent="0.2">
      <c r="F37608" s="450"/>
    </row>
    <row r="37609" spans="6:6" x14ac:dyDescent="0.2">
      <c r="F37609" s="450"/>
    </row>
    <row r="37610" spans="6:6" x14ac:dyDescent="0.2">
      <c r="F37610" s="450"/>
    </row>
    <row r="37611" spans="6:6" x14ac:dyDescent="0.2">
      <c r="F37611" s="450"/>
    </row>
    <row r="37612" spans="6:6" x14ac:dyDescent="0.2">
      <c r="F37612" s="450"/>
    </row>
    <row r="37613" spans="6:6" x14ac:dyDescent="0.2">
      <c r="F37613" s="450"/>
    </row>
    <row r="37614" spans="6:6" x14ac:dyDescent="0.2">
      <c r="F37614" s="450"/>
    </row>
    <row r="37615" spans="6:6" x14ac:dyDescent="0.2">
      <c r="F37615" s="450"/>
    </row>
    <row r="37616" spans="6:6" x14ac:dyDescent="0.2">
      <c r="F37616" s="450"/>
    </row>
    <row r="37617" spans="6:6" x14ac:dyDescent="0.2">
      <c r="F37617" s="450"/>
    </row>
    <row r="37618" spans="6:6" x14ac:dyDescent="0.2">
      <c r="F37618" s="450"/>
    </row>
    <row r="37619" spans="6:6" x14ac:dyDescent="0.2">
      <c r="F37619" s="450"/>
    </row>
    <row r="37620" spans="6:6" x14ac:dyDescent="0.2">
      <c r="F37620" s="450"/>
    </row>
    <row r="37621" spans="6:6" x14ac:dyDescent="0.2">
      <c r="F37621" s="450"/>
    </row>
    <row r="37622" spans="6:6" x14ac:dyDescent="0.2">
      <c r="F37622" s="450"/>
    </row>
    <row r="37623" spans="6:6" x14ac:dyDescent="0.2">
      <c r="F37623" s="450"/>
    </row>
    <row r="37624" spans="6:6" x14ac:dyDescent="0.2">
      <c r="F37624" s="450"/>
    </row>
    <row r="37625" spans="6:6" x14ac:dyDescent="0.2">
      <c r="F37625" s="450"/>
    </row>
    <row r="37626" spans="6:6" x14ac:dyDescent="0.2">
      <c r="F37626" s="450"/>
    </row>
    <row r="37627" spans="6:6" x14ac:dyDescent="0.2">
      <c r="F37627" s="450"/>
    </row>
    <row r="37628" spans="6:6" x14ac:dyDescent="0.2">
      <c r="F37628" s="450"/>
    </row>
    <row r="37629" spans="6:6" x14ac:dyDescent="0.2">
      <c r="F37629" s="450"/>
    </row>
    <row r="37630" spans="6:6" x14ac:dyDescent="0.2">
      <c r="F37630" s="450"/>
    </row>
    <row r="37631" spans="6:6" x14ac:dyDescent="0.2">
      <c r="F37631" s="450"/>
    </row>
    <row r="37632" spans="6:6" x14ac:dyDescent="0.2">
      <c r="F37632" s="450"/>
    </row>
    <row r="37633" spans="6:6" x14ac:dyDescent="0.2">
      <c r="F37633" s="450"/>
    </row>
    <row r="37634" spans="6:6" x14ac:dyDescent="0.2">
      <c r="F37634" s="450"/>
    </row>
    <row r="37635" spans="6:6" x14ac:dyDescent="0.2">
      <c r="F37635" s="450"/>
    </row>
    <row r="37636" spans="6:6" x14ac:dyDescent="0.2">
      <c r="F37636" s="450"/>
    </row>
    <row r="37637" spans="6:6" x14ac:dyDescent="0.2">
      <c r="F37637" s="450"/>
    </row>
    <row r="37638" spans="6:6" x14ac:dyDescent="0.2">
      <c r="F37638" s="450"/>
    </row>
    <row r="37639" spans="6:6" x14ac:dyDescent="0.2">
      <c r="F37639" s="450"/>
    </row>
    <row r="37640" spans="6:6" x14ac:dyDescent="0.2">
      <c r="F37640" s="450"/>
    </row>
    <row r="37641" spans="6:6" x14ac:dyDescent="0.2">
      <c r="F37641" s="450"/>
    </row>
    <row r="37642" spans="6:6" x14ac:dyDescent="0.2">
      <c r="F37642" s="450"/>
    </row>
    <row r="37643" spans="6:6" x14ac:dyDescent="0.2">
      <c r="F37643" s="450"/>
    </row>
    <row r="37644" spans="6:6" x14ac:dyDescent="0.2">
      <c r="F37644" s="450"/>
    </row>
    <row r="37645" spans="6:6" x14ac:dyDescent="0.2">
      <c r="F37645" s="450"/>
    </row>
    <row r="37646" spans="6:6" x14ac:dyDescent="0.2">
      <c r="F37646" s="450"/>
    </row>
    <row r="37647" spans="6:6" x14ac:dyDescent="0.2">
      <c r="F37647" s="450"/>
    </row>
    <row r="37648" spans="6:6" x14ac:dyDescent="0.2">
      <c r="F37648" s="450"/>
    </row>
    <row r="37649" spans="6:6" x14ac:dyDescent="0.2">
      <c r="F37649" s="450"/>
    </row>
    <row r="37650" spans="6:6" x14ac:dyDescent="0.2">
      <c r="F37650" s="450"/>
    </row>
    <row r="37651" spans="6:6" x14ac:dyDescent="0.2">
      <c r="F37651" s="450"/>
    </row>
    <row r="37652" spans="6:6" x14ac:dyDescent="0.2">
      <c r="F37652" s="450"/>
    </row>
    <row r="37653" spans="6:6" x14ac:dyDescent="0.2">
      <c r="F37653" s="450"/>
    </row>
    <row r="37654" spans="6:6" x14ac:dyDescent="0.2">
      <c r="F37654" s="450"/>
    </row>
    <row r="37655" spans="6:6" x14ac:dyDescent="0.2">
      <c r="F37655" s="450"/>
    </row>
    <row r="37656" spans="6:6" x14ac:dyDescent="0.2">
      <c r="F37656" s="450"/>
    </row>
    <row r="37657" spans="6:6" x14ac:dyDescent="0.2">
      <c r="F37657" s="450"/>
    </row>
    <row r="37658" spans="6:6" x14ac:dyDescent="0.2">
      <c r="F37658" s="450"/>
    </row>
    <row r="37659" spans="6:6" x14ac:dyDescent="0.2">
      <c r="F37659" s="450"/>
    </row>
    <row r="37660" spans="6:6" x14ac:dyDescent="0.2">
      <c r="F37660" s="450"/>
    </row>
    <row r="37661" spans="6:6" x14ac:dyDescent="0.2">
      <c r="F37661" s="450"/>
    </row>
    <row r="37662" spans="6:6" x14ac:dyDescent="0.2">
      <c r="F37662" s="450"/>
    </row>
    <row r="37663" spans="6:6" x14ac:dyDescent="0.2">
      <c r="F37663" s="450"/>
    </row>
    <row r="37664" spans="6:6" x14ac:dyDescent="0.2">
      <c r="F37664" s="450"/>
    </row>
    <row r="37665" spans="6:6" x14ac:dyDescent="0.2">
      <c r="F37665" s="450"/>
    </row>
    <row r="37666" spans="6:6" x14ac:dyDescent="0.2">
      <c r="F37666" s="450"/>
    </row>
    <row r="37667" spans="6:6" x14ac:dyDescent="0.2">
      <c r="F37667" s="450"/>
    </row>
    <row r="37668" spans="6:6" x14ac:dyDescent="0.2">
      <c r="F37668" s="450"/>
    </row>
    <row r="37669" spans="6:6" x14ac:dyDescent="0.2">
      <c r="F37669" s="450"/>
    </row>
    <row r="37670" spans="6:6" x14ac:dyDescent="0.2">
      <c r="F37670" s="450"/>
    </row>
    <row r="37671" spans="6:6" x14ac:dyDescent="0.2">
      <c r="F37671" s="450"/>
    </row>
    <row r="37672" spans="6:6" x14ac:dyDescent="0.2">
      <c r="F37672" s="450"/>
    </row>
    <row r="37673" spans="6:6" x14ac:dyDescent="0.2">
      <c r="F37673" s="450"/>
    </row>
    <row r="37674" spans="6:6" x14ac:dyDescent="0.2">
      <c r="F37674" s="450"/>
    </row>
    <row r="37675" spans="6:6" x14ac:dyDescent="0.2">
      <c r="F37675" s="450"/>
    </row>
    <row r="37676" spans="6:6" x14ac:dyDescent="0.2">
      <c r="F37676" s="450"/>
    </row>
    <row r="37677" spans="6:6" x14ac:dyDescent="0.2">
      <c r="F37677" s="450"/>
    </row>
    <row r="37678" spans="6:6" x14ac:dyDescent="0.2">
      <c r="F37678" s="450"/>
    </row>
    <row r="37679" spans="6:6" x14ac:dyDescent="0.2">
      <c r="F37679" s="450"/>
    </row>
    <row r="37680" spans="6:6" x14ac:dyDescent="0.2">
      <c r="F37680" s="450"/>
    </row>
    <row r="37681" spans="6:6" x14ac:dyDescent="0.2">
      <c r="F37681" s="450"/>
    </row>
    <row r="37682" spans="6:6" x14ac:dyDescent="0.2">
      <c r="F37682" s="450"/>
    </row>
    <row r="37683" spans="6:6" x14ac:dyDescent="0.2">
      <c r="F37683" s="450"/>
    </row>
    <row r="37684" spans="6:6" x14ac:dyDescent="0.2">
      <c r="F37684" s="450"/>
    </row>
    <row r="37685" spans="6:6" x14ac:dyDescent="0.2">
      <c r="F37685" s="450"/>
    </row>
    <row r="37686" spans="6:6" x14ac:dyDescent="0.2">
      <c r="F37686" s="450"/>
    </row>
    <row r="37687" spans="6:6" x14ac:dyDescent="0.2">
      <c r="F37687" s="450"/>
    </row>
    <row r="37688" spans="6:6" x14ac:dyDescent="0.2">
      <c r="F37688" s="450"/>
    </row>
    <row r="37689" spans="6:6" x14ac:dyDescent="0.2">
      <c r="F37689" s="450"/>
    </row>
    <row r="37690" spans="6:6" x14ac:dyDescent="0.2">
      <c r="F37690" s="450"/>
    </row>
    <row r="37691" spans="6:6" x14ac:dyDescent="0.2">
      <c r="F37691" s="450"/>
    </row>
    <row r="37692" spans="6:6" x14ac:dyDescent="0.2">
      <c r="F37692" s="450"/>
    </row>
    <row r="37693" spans="6:6" x14ac:dyDescent="0.2">
      <c r="F37693" s="450"/>
    </row>
    <row r="37694" spans="6:6" x14ac:dyDescent="0.2">
      <c r="F37694" s="450"/>
    </row>
    <row r="37695" spans="6:6" x14ac:dyDescent="0.2">
      <c r="F37695" s="450"/>
    </row>
    <row r="37696" spans="6:6" x14ac:dyDescent="0.2">
      <c r="F37696" s="450"/>
    </row>
    <row r="37697" spans="6:6" x14ac:dyDescent="0.2">
      <c r="F37697" s="450"/>
    </row>
    <row r="37698" spans="6:6" x14ac:dyDescent="0.2">
      <c r="F37698" s="450"/>
    </row>
    <row r="37699" spans="6:6" x14ac:dyDescent="0.2">
      <c r="F37699" s="450"/>
    </row>
    <row r="37700" spans="6:6" x14ac:dyDescent="0.2">
      <c r="F37700" s="450"/>
    </row>
    <row r="37701" spans="6:6" x14ac:dyDescent="0.2">
      <c r="F37701" s="450"/>
    </row>
    <row r="37702" spans="6:6" x14ac:dyDescent="0.2">
      <c r="F37702" s="450"/>
    </row>
    <row r="37703" spans="6:6" x14ac:dyDescent="0.2">
      <c r="F37703" s="450"/>
    </row>
    <row r="37704" spans="6:6" x14ac:dyDescent="0.2">
      <c r="F37704" s="450"/>
    </row>
    <row r="37705" spans="6:6" x14ac:dyDescent="0.2">
      <c r="F37705" s="450"/>
    </row>
    <row r="37706" spans="6:6" x14ac:dyDescent="0.2">
      <c r="F37706" s="450"/>
    </row>
    <row r="37707" spans="6:6" x14ac:dyDescent="0.2">
      <c r="F37707" s="450"/>
    </row>
    <row r="37708" spans="6:6" x14ac:dyDescent="0.2">
      <c r="F37708" s="450"/>
    </row>
    <row r="37709" spans="6:6" x14ac:dyDescent="0.2">
      <c r="F37709" s="450"/>
    </row>
    <row r="37710" spans="6:6" x14ac:dyDescent="0.2">
      <c r="F37710" s="450"/>
    </row>
    <row r="37711" spans="6:6" x14ac:dyDescent="0.2">
      <c r="F37711" s="450"/>
    </row>
    <row r="37712" spans="6:6" x14ac:dyDescent="0.2">
      <c r="F37712" s="450"/>
    </row>
    <row r="37713" spans="6:6" x14ac:dyDescent="0.2">
      <c r="F37713" s="450"/>
    </row>
    <row r="37714" spans="6:6" x14ac:dyDescent="0.2">
      <c r="F37714" s="450"/>
    </row>
    <row r="37715" spans="6:6" x14ac:dyDescent="0.2">
      <c r="F37715" s="450"/>
    </row>
    <row r="37716" spans="6:6" x14ac:dyDescent="0.2">
      <c r="F37716" s="450"/>
    </row>
    <row r="37717" spans="6:6" x14ac:dyDescent="0.2">
      <c r="F37717" s="450"/>
    </row>
    <row r="37718" spans="6:6" x14ac:dyDescent="0.2">
      <c r="F37718" s="450"/>
    </row>
    <row r="37719" spans="6:6" x14ac:dyDescent="0.2">
      <c r="F37719" s="450"/>
    </row>
    <row r="37720" spans="6:6" x14ac:dyDescent="0.2">
      <c r="F37720" s="450"/>
    </row>
    <row r="37721" spans="6:6" x14ac:dyDescent="0.2">
      <c r="F37721" s="450"/>
    </row>
    <row r="37722" spans="6:6" x14ac:dyDescent="0.2">
      <c r="F37722" s="450"/>
    </row>
    <row r="37723" spans="6:6" x14ac:dyDescent="0.2">
      <c r="F37723" s="450"/>
    </row>
    <row r="37724" spans="6:6" x14ac:dyDescent="0.2">
      <c r="F37724" s="450"/>
    </row>
    <row r="37725" spans="6:6" x14ac:dyDescent="0.2">
      <c r="F37725" s="450"/>
    </row>
    <row r="37726" spans="6:6" x14ac:dyDescent="0.2">
      <c r="F37726" s="450"/>
    </row>
    <row r="37727" spans="6:6" x14ac:dyDescent="0.2">
      <c r="F37727" s="450"/>
    </row>
    <row r="37728" spans="6:6" x14ac:dyDescent="0.2">
      <c r="F37728" s="450"/>
    </row>
    <row r="37729" spans="6:6" x14ac:dyDescent="0.2">
      <c r="F37729" s="450"/>
    </row>
    <row r="37730" spans="6:6" x14ac:dyDescent="0.2">
      <c r="F37730" s="450"/>
    </row>
    <row r="37731" spans="6:6" x14ac:dyDescent="0.2">
      <c r="F37731" s="450"/>
    </row>
    <row r="37732" spans="6:6" x14ac:dyDescent="0.2">
      <c r="F37732" s="450"/>
    </row>
    <row r="37733" spans="6:6" x14ac:dyDescent="0.2">
      <c r="F37733" s="450"/>
    </row>
    <row r="37734" spans="6:6" x14ac:dyDescent="0.2">
      <c r="F37734" s="450"/>
    </row>
    <row r="37735" spans="6:6" x14ac:dyDescent="0.2">
      <c r="F37735" s="450"/>
    </row>
    <row r="37736" spans="6:6" x14ac:dyDescent="0.2">
      <c r="F37736" s="450"/>
    </row>
    <row r="37737" spans="6:6" x14ac:dyDescent="0.2">
      <c r="F37737" s="450"/>
    </row>
    <row r="37738" spans="6:6" x14ac:dyDescent="0.2">
      <c r="F37738" s="450"/>
    </row>
    <row r="37739" spans="6:6" x14ac:dyDescent="0.2">
      <c r="F37739" s="450"/>
    </row>
    <row r="37740" spans="6:6" x14ac:dyDescent="0.2">
      <c r="F37740" s="450"/>
    </row>
    <row r="37741" spans="6:6" x14ac:dyDescent="0.2">
      <c r="F37741" s="450"/>
    </row>
    <row r="37742" spans="6:6" x14ac:dyDescent="0.2">
      <c r="F37742" s="450"/>
    </row>
    <row r="37743" spans="6:6" x14ac:dyDescent="0.2">
      <c r="F37743" s="450"/>
    </row>
    <row r="37744" spans="6:6" x14ac:dyDescent="0.2">
      <c r="F37744" s="450"/>
    </row>
    <row r="37745" spans="6:6" x14ac:dyDescent="0.2">
      <c r="F37745" s="450"/>
    </row>
    <row r="37746" spans="6:6" x14ac:dyDescent="0.2">
      <c r="F37746" s="450"/>
    </row>
    <row r="37747" spans="6:6" x14ac:dyDescent="0.2">
      <c r="F37747" s="450"/>
    </row>
    <row r="37748" spans="6:6" x14ac:dyDescent="0.2">
      <c r="F37748" s="450"/>
    </row>
    <row r="37749" spans="6:6" x14ac:dyDescent="0.2">
      <c r="F37749" s="450"/>
    </row>
    <row r="37750" spans="6:6" x14ac:dyDescent="0.2">
      <c r="F37750" s="450"/>
    </row>
    <row r="37751" spans="6:6" x14ac:dyDescent="0.2">
      <c r="F37751" s="450"/>
    </row>
    <row r="37752" spans="6:6" x14ac:dyDescent="0.2">
      <c r="F37752" s="450"/>
    </row>
    <row r="37753" spans="6:6" x14ac:dyDescent="0.2">
      <c r="F37753" s="450"/>
    </row>
    <row r="37754" spans="6:6" x14ac:dyDescent="0.2">
      <c r="F37754" s="450"/>
    </row>
    <row r="37755" spans="6:6" x14ac:dyDescent="0.2">
      <c r="F37755" s="450"/>
    </row>
    <row r="37756" spans="6:6" x14ac:dyDescent="0.2">
      <c r="F37756" s="450"/>
    </row>
    <row r="37757" spans="6:6" x14ac:dyDescent="0.2">
      <c r="F37757" s="450"/>
    </row>
    <row r="37758" spans="6:6" x14ac:dyDescent="0.2">
      <c r="F37758" s="450"/>
    </row>
    <row r="37759" spans="6:6" x14ac:dyDescent="0.2">
      <c r="F37759" s="450"/>
    </row>
    <row r="37760" spans="6:6" x14ac:dyDescent="0.2">
      <c r="F37760" s="450"/>
    </row>
    <row r="37761" spans="6:6" x14ac:dyDescent="0.2">
      <c r="F37761" s="450"/>
    </row>
    <row r="37762" spans="6:6" x14ac:dyDescent="0.2">
      <c r="F37762" s="450"/>
    </row>
    <row r="37763" spans="6:6" x14ac:dyDescent="0.2">
      <c r="F37763" s="450"/>
    </row>
    <row r="37764" spans="6:6" x14ac:dyDescent="0.2">
      <c r="F37764" s="450"/>
    </row>
    <row r="37765" spans="6:6" x14ac:dyDescent="0.2">
      <c r="F37765" s="450"/>
    </row>
    <row r="37766" spans="6:6" x14ac:dyDescent="0.2">
      <c r="F37766" s="450"/>
    </row>
    <row r="37767" spans="6:6" x14ac:dyDescent="0.2">
      <c r="F37767" s="450"/>
    </row>
    <row r="37768" spans="6:6" x14ac:dyDescent="0.2">
      <c r="F37768" s="450"/>
    </row>
    <row r="37769" spans="6:6" x14ac:dyDescent="0.2">
      <c r="F37769" s="450"/>
    </row>
    <row r="37770" spans="6:6" x14ac:dyDescent="0.2">
      <c r="F37770" s="450"/>
    </row>
    <row r="37771" spans="6:6" x14ac:dyDescent="0.2">
      <c r="F37771" s="450"/>
    </row>
    <row r="37772" spans="6:6" x14ac:dyDescent="0.2">
      <c r="F37772" s="450"/>
    </row>
    <row r="37773" spans="6:6" x14ac:dyDescent="0.2">
      <c r="F37773" s="450"/>
    </row>
    <row r="37774" spans="6:6" x14ac:dyDescent="0.2">
      <c r="F37774" s="450"/>
    </row>
    <row r="37775" spans="6:6" x14ac:dyDescent="0.2">
      <c r="F37775" s="450"/>
    </row>
    <row r="37776" spans="6:6" x14ac:dyDescent="0.2">
      <c r="F37776" s="450"/>
    </row>
    <row r="37777" spans="6:6" x14ac:dyDescent="0.2">
      <c r="F37777" s="450"/>
    </row>
    <row r="37778" spans="6:6" x14ac:dyDescent="0.2">
      <c r="F37778" s="450"/>
    </row>
    <row r="37779" spans="6:6" x14ac:dyDescent="0.2">
      <c r="F37779" s="450"/>
    </row>
    <row r="37780" spans="6:6" x14ac:dyDescent="0.2">
      <c r="F37780" s="450"/>
    </row>
    <row r="37781" spans="6:6" x14ac:dyDescent="0.2">
      <c r="F37781" s="450"/>
    </row>
    <row r="37782" spans="6:6" x14ac:dyDescent="0.2">
      <c r="F37782" s="450"/>
    </row>
    <row r="37783" spans="6:6" x14ac:dyDescent="0.2">
      <c r="F37783" s="450"/>
    </row>
    <row r="37784" spans="6:6" x14ac:dyDescent="0.2">
      <c r="F37784" s="450"/>
    </row>
    <row r="37785" spans="6:6" x14ac:dyDescent="0.2">
      <c r="F37785" s="450"/>
    </row>
    <row r="37786" spans="6:6" x14ac:dyDescent="0.2">
      <c r="F37786" s="450"/>
    </row>
    <row r="37787" spans="6:6" x14ac:dyDescent="0.2">
      <c r="F37787" s="450"/>
    </row>
    <row r="37788" spans="6:6" x14ac:dyDescent="0.2">
      <c r="F37788" s="450"/>
    </row>
    <row r="37789" spans="6:6" x14ac:dyDescent="0.2">
      <c r="F37789" s="450"/>
    </row>
    <row r="37790" spans="6:6" x14ac:dyDescent="0.2">
      <c r="F37790" s="450"/>
    </row>
    <row r="37791" spans="6:6" x14ac:dyDescent="0.2">
      <c r="F37791" s="450"/>
    </row>
    <row r="37792" spans="6:6" x14ac:dyDescent="0.2">
      <c r="F37792" s="450"/>
    </row>
    <row r="37793" spans="6:6" x14ac:dyDescent="0.2">
      <c r="F37793" s="450"/>
    </row>
    <row r="37794" spans="6:6" x14ac:dyDescent="0.2">
      <c r="F37794" s="450"/>
    </row>
    <row r="37795" spans="6:6" x14ac:dyDescent="0.2">
      <c r="F37795" s="450"/>
    </row>
    <row r="37796" spans="6:6" x14ac:dyDescent="0.2">
      <c r="F37796" s="450"/>
    </row>
    <row r="37797" spans="6:6" x14ac:dyDescent="0.2">
      <c r="F37797" s="450"/>
    </row>
    <row r="37798" spans="6:6" x14ac:dyDescent="0.2">
      <c r="F37798" s="450"/>
    </row>
    <row r="37799" spans="6:6" x14ac:dyDescent="0.2">
      <c r="F37799" s="450"/>
    </row>
    <row r="37800" spans="6:6" x14ac:dyDescent="0.2">
      <c r="F37800" s="450"/>
    </row>
    <row r="37801" spans="6:6" x14ac:dyDescent="0.2">
      <c r="F37801" s="450"/>
    </row>
    <row r="37802" spans="6:6" x14ac:dyDescent="0.2">
      <c r="F37802" s="450"/>
    </row>
    <row r="37803" spans="6:6" x14ac:dyDescent="0.2">
      <c r="F37803" s="450"/>
    </row>
    <row r="37804" spans="6:6" x14ac:dyDescent="0.2">
      <c r="F37804" s="450"/>
    </row>
    <row r="37805" spans="6:6" x14ac:dyDescent="0.2">
      <c r="F37805" s="450"/>
    </row>
    <row r="37806" spans="6:6" x14ac:dyDescent="0.2">
      <c r="F37806" s="450"/>
    </row>
    <row r="37807" spans="6:6" x14ac:dyDescent="0.2">
      <c r="F37807" s="450"/>
    </row>
    <row r="37808" spans="6:6" x14ac:dyDescent="0.2">
      <c r="F37808" s="450"/>
    </row>
    <row r="37809" spans="6:6" x14ac:dyDescent="0.2">
      <c r="F37809" s="450"/>
    </row>
    <row r="37810" spans="6:6" x14ac:dyDescent="0.2">
      <c r="F37810" s="450"/>
    </row>
    <row r="37811" spans="6:6" x14ac:dyDescent="0.2">
      <c r="F37811" s="450"/>
    </row>
    <row r="37812" spans="6:6" x14ac:dyDescent="0.2">
      <c r="F37812" s="450"/>
    </row>
    <row r="37813" spans="6:6" x14ac:dyDescent="0.2">
      <c r="F37813" s="450"/>
    </row>
    <row r="37814" spans="6:6" x14ac:dyDescent="0.2">
      <c r="F37814" s="450"/>
    </row>
    <row r="37815" spans="6:6" x14ac:dyDescent="0.2">
      <c r="F37815" s="450"/>
    </row>
    <row r="37816" spans="6:6" x14ac:dyDescent="0.2">
      <c r="F37816" s="450"/>
    </row>
    <row r="37817" spans="6:6" x14ac:dyDescent="0.2">
      <c r="F37817" s="450"/>
    </row>
    <row r="37818" spans="6:6" x14ac:dyDescent="0.2">
      <c r="F37818" s="450"/>
    </row>
    <row r="37819" spans="6:6" x14ac:dyDescent="0.2">
      <c r="F37819" s="450"/>
    </row>
    <row r="37820" spans="6:6" x14ac:dyDescent="0.2">
      <c r="F37820" s="450"/>
    </row>
    <row r="37821" spans="6:6" x14ac:dyDescent="0.2">
      <c r="F37821" s="450"/>
    </row>
    <row r="37822" spans="6:6" x14ac:dyDescent="0.2">
      <c r="F37822" s="450"/>
    </row>
    <row r="37823" spans="6:6" x14ac:dyDescent="0.2">
      <c r="F37823" s="450"/>
    </row>
    <row r="37824" spans="6:6" x14ac:dyDescent="0.2">
      <c r="F37824" s="450"/>
    </row>
    <row r="37825" spans="6:6" x14ac:dyDescent="0.2">
      <c r="F37825" s="450"/>
    </row>
    <row r="37826" spans="6:6" x14ac:dyDescent="0.2">
      <c r="F37826" s="450"/>
    </row>
    <row r="37827" spans="6:6" x14ac:dyDescent="0.2">
      <c r="F37827" s="450"/>
    </row>
    <row r="37828" spans="6:6" x14ac:dyDescent="0.2">
      <c r="F37828" s="450"/>
    </row>
    <row r="37829" spans="6:6" x14ac:dyDescent="0.2">
      <c r="F37829" s="450"/>
    </row>
    <row r="37830" spans="6:6" x14ac:dyDescent="0.2">
      <c r="F37830" s="450"/>
    </row>
    <row r="37831" spans="6:6" x14ac:dyDescent="0.2">
      <c r="F37831" s="450"/>
    </row>
    <row r="37832" spans="6:6" x14ac:dyDescent="0.2">
      <c r="F37832" s="450"/>
    </row>
    <row r="37833" spans="6:6" x14ac:dyDescent="0.2">
      <c r="F37833" s="450"/>
    </row>
    <row r="37834" spans="6:6" x14ac:dyDescent="0.2">
      <c r="F37834" s="450"/>
    </row>
    <row r="37835" spans="6:6" x14ac:dyDescent="0.2">
      <c r="F37835" s="450"/>
    </row>
    <row r="37836" spans="6:6" x14ac:dyDescent="0.2">
      <c r="F37836" s="450"/>
    </row>
    <row r="37837" spans="6:6" x14ac:dyDescent="0.2">
      <c r="F37837" s="450"/>
    </row>
    <row r="37838" spans="6:6" x14ac:dyDescent="0.2">
      <c r="F37838" s="450"/>
    </row>
    <row r="37839" spans="6:6" x14ac:dyDescent="0.2">
      <c r="F37839" s="450"/>
    </row>
    <row r="37840" spans="6:6" x14ac:dyDescent="0.2">
      <c r="F37840" s="450"/>
    </row>
    <row r="37841" spans="6:6" x14ac:dyDescent="0.2">
      <c r="F37841" s="450"/>
    </row>
    <row r="37842" spans="6:6" x14ac:dyDescent="0.2">
      <c r="F37842" s="450"/>
    </row>
    <row r="37843" spans="6:6" x14ac:dyDescent="0.2">
      <c r="F37843" s="450"/>
    </row>
    <row r="37844" spans="6:6" x14ac:dyDescent="0.2">
      <c r="F37844" s="450"/>
    </row>
    <row r="37845" spans="6:6" x14ac:dyDescent="0.2">
      <c r="F37845" s="450"/>
    </row>
    <row r="37846" spans="6:6" x14ac:dyDescent="0.2">
      <c r="F37846" s="450"/>
    </row>
    <row r="37847" spans="6:6" x14ac:dyDescent="0.2">
      <c r="F37847" s="450"/>
    </row>
    <row r="37848" spans="6:6" x14ac:dyDescent="0.2">
      <c r="F37848" s="450"/>
    </row>
    <row r="37849" spans="6:6" x14ac:dyDescent="0.2">
      <c r="F37849" s="450"/>
    </row>
    <row r="37850" spans="6:6" x14ac:dyDescent="0.2">
      <c r="F37850" s="450"/>
    </row>
    <row r="37851" spans="6:6" x14ac:dyDescent="0.2">
      <c r="F37851" s="450"/>
    </row>
    <row r="37852" spans="6:6" x14ac:dyDescent="0.2">
      <c r="F37852" s="450"/>
    </row>
    <row r="37853" spans="6:6" x14ac:dyDescent="0.2">
      <c r="F37853" s="450"/>
    </row>
    <row r="37854" spans="6:6" x14ac:dyDescent="0.2">
      <c r="F37854" s="450"/>
    </row>
    <row r="37855" spans="6:6" x14ac:dyDescent="0.2">
      <c r="F37855" s="450"/>
    </row>
    <row r="37856" spans="6:6" x14ac:dyDescent="0.2">
      <c r="F37856" s="450"/>
    </row>
    <row r="37857" spans="6:6" x14ac:dyDescent="0.2">
      <c r="F37857" s="450"/>
    </row>
    <row r="37858" spans="6:6" x14ac:dyDescent="0.2">
      <c r="F37858" s="450"/>
    </row>
    <row r="37859" spans="6:6" x14ac:dyDescent="0.2">
      <c r="F37859" s="450"/>
    </row>
    <row r="37860" spans="6:6" x14ac:dyDescent="0.2">
      <c r="F37860" s="450"/>
    </row>
    <row r="37861" spans="6:6" x14ac:dyDescent="0.2">
      <c r="F37861" s="450"/>
    </row>
    <row r="37862" spans="6:6" x14ac:dyDescent="0.2">
      <c r="F37862" s="450"/>
    </row>
    <row r="37863" spans="6:6" x14ac:dyDescent="0.2">
      <c r="F37863" s="450"/>
    </row>
    <row r="37864" spans="6:6" x14ac:dyDescent="0.2">
      <c r="F37864" s="450"/>
    </row>
    <row r="37865" spans="6:6" x14ac:dyDescent="0.2">
      <c r="F37865" s="450"/>
    </row>
    <row r="37866" spans="6:6" x14ac:dyDescent="0.2">
      <c r="F37866" s="450"/>
    </row>
    <row r="37867" spans="6:6" x14ac:dyDescent="0.2">
      <c r="F37867" s="450"/>
    </row>
    <row r="37868" spans="6:6" x14ac:dyDescent="0.2">
      <c r="F37868" s="450"/>
    </row>
    <row r="37869" spans="6:6" x14ac:dyDescent="0.2">
      <c r="F37869" s="450"/>
    </row>
    <row r="37870" spans="6:6" x14ac:dyDescent="0.2">
      <c r="F37870" s="450"/>
    </row>
    <row r="37871" spans="6:6" x14ac:dyDescent="0.2">
      <c r="F37871" s="450"/>
    </row>
    <row r="37872" spans="6:6" x14ac:dyDescent="0.2">
      <c r="F37872" s="450"/>
    </row>
    <row r="37873" spans="6:6" x14ac:dyDescent="0.2">
      <c r="F37873" s="450"/>
    </row>
    <row r="37874" spans="6:6" x14ac:dyDescent="0.2">
      <c r="F37874" s="450"/>
    </row>
    <row r="37875" spans="6:6" x14ac:dyDescent="0.2">
      <c r="F37875" s="450"/>
    </row>
    <row r="37876" spans="6:6" x14ac:dyDescent="0.2">
      <c r="F37876" s="450"/>
    </row>
    <row r="37877" spans="6:6" x14ac:dyDescent="0.2">
      <c r="F37877" s="450"/>
    </row>
    <row r="37878" spans="6:6" x14ac:dyDescent="0.2">
      <c r="F37878" s="450"/>
    </row>
    <row r="37879" spans="6:6" x14ac:dyDescent="0.2">
      <c r="F37879" s="450"/>
    </row>
    <row r="37880" spans="6:6" x14ac:dyDescent="0.2">
      <c r="F37880" s="450"/>
    </row>
    <row r="37881" spans="6:6" x14ac:dyDescent="0.2">
      <c r="F37881" s="450"/>
    </row>
    <row r="37882" spans="6:6" x14ac:dyDescent="0.2">
      <c r="F37882" s="450"/>
    </row>
    <row r="37883" spans="6:6" x14ac:dyDescent="0.2">
      <c r="F37883" s="450"/>
    </row>
    <row r="37884" spans="6:6" x14ac:dyDescent="0.2">
      <c r="F37884" s="450"/>
    </row>
    <row r="37885" spans="6:6" x14ac:dyDescent="0.2">
      <c r="F37885" s="450"/>
    </row>
    <row r="37886" spans="6:6" x14ac:dyDescent="0.2">
      <c r="F37886" s="450"/>
    </row>
    <row r="37887" spans="6:6" x14ac:dyDescent="0.2">
      <c r="F37887" s="450"/>
    </row>
    <row r="37888" spans="6:6" x14ac:dyDescent="0.2">
      <c r="F37888" s="450"/>
    </row>
    <row r="37889" spans="6:6" x14ac:dyDescent="0.2">
      <c r="F37889" s="450"/>
    </row>
    <row r="37890" spans="6:6" x14ac:dyDescent="0.2">
      <c r="F37890" s="450"/>
    </row>
    <row r="37891" spans="6:6" x14ac:dyDescent="0.2">
      <c r="F37891" s="450"/>
    </row>
    <row r="37892" spans="6:6" x14ac:dyDescent="0.2">
      <c r="F37892" s="450"/>
    </row>
    <row r="37893" spans="6:6" x14ac:dyDescent="0.2">
      <c r="F37893" s="450"/>
    </row>
    <row r="37894" spans="6:6" x14ac:dyDescent="0.2">
      <c r="F37894" s="450"/>
    </row>
    <row r="37895" spans="6:6" x14ac:dyDescent="0.2">
      <c r="F37895" s="450"/>
    </row>
    <row r="37896" spans="6:6" x14ac:dyDescent="0.2">
      <c r="F37896" s="450"/>
    </row>
    <row r="37897" spans="6:6" x14ac:dyDescent="0.2">
      <c r="F37897" s="450"/>
    </row>
    <row r="37898" spans="6:6" x14ac:dyDescent="0.2">
      <c r="F37898" s="450"/>
    </row>
    <row r="37899" spans="6:6" x14ac:dyDescent="0.2">
      <c r="F37899" s="450"/>
    </row>
    <row r="37900" spans="6:6" x14ac:dyDescent="0.2">
      <c r="F37900" s="450"/>
    </row>
    <row r="37901" spans="6:6" x14ac:dyDescent="0.2">
      <c r="F37901" s="450"/>
    </row>
    <row r="37902" spans="6:6" x14ac:dyDescent="0.2">
      <c r="F37902" s="450"/>
    </row>
    <row r="37903" spans="6:6" x14ac:dyDescent="0.2">
      <c r="F37903" s="450"/>
    </row>
    <row r="37904" spans="6:6" x14ac:dyDescent="0.2">
      <c r="F37904" s="450"/>
    </row>
    <row r="37905" spans="6:6" x14ac:dyDescent="0.2">
      <c r="F37905" s="450"/>
    </row>
    <row r="37906" spans="6:6" x14ac:dyDescent="0.2">
      <c r="F37906" s="450"/>
    </row>
    <row r="37907" spans="6:6" x14ac:dyDescent="0.2">
      <c r="F37907" s="450"/>
    </row>
    <row r="37908" spans="6:6" x14ac:dyDescent="0.2">
      <c r="F37908" s="450"/>
    </row>
    <row r="37909" spans="6:6" x14ac:dyDescent="0.2">
      <c r="F37909" s="450"/>
    </row>
    <row r="37910" spans="6:6" x14ac:dyDescent="0.2">
      <c r="F37910" s="450"/>
    </row>
    <row r="37911" spans="6:6" x14ac:dyDescent="0.2">
      <c r="F37911" s="450"/>
    </row>
    <row r="37912" spans="6:6" x14ac:dyDescent="0.2">
      <c r="F37912" s="450"/>
    </row>
    <row r="37913" spans="6:6" x14ac:dyDescent="0.2">
      <c r="F37913" s="450"/>
    </row>
    <row r="37914" spans="6:6" x14ac:dyDescent="0.2">
      <c r="F37914" s="450"/>
    </row>
    <row r="37915" spans="6:6" x14ac:dyDescent="0.2">
      <c r="F37915" s="450"/>
    </row>
    <row r="37916" spans="6:6" x14ac:dyDescent="0.2">
      <c r="F37916" s="450"/>
    </row>
    <row r="37917" spans="6:6" x14ac:dyDescent="0.2">
      <c r="F37917" s="450"/>
    </row>
    <row r="37918" spans="6:6" x14ac:dyDescent="0.2">
      <c r="F37918" s="450"/>
    </row>
    <row r="37919" spans="6:6" x14ac:dyDescent="0.2">
      <c r="F37919" s="450"/>
    </row>
    <row r="37920" spans="6:6" x14ac:dyDescent="0.2">
      <c r="F37920" s="450"/>
    </row>
    <row r="37921" spans="6:6" x14ac:dyDescent="0.2">
      <c r="F37921" s="450"/>
    </row>
    <row r="37922" spans="6:6" x14ac:dyDescent="0.2">
      <c r="F37922" s="450"/>
    </row>
    <row r="37923" spans="6:6" x14ac:dyDescent="0.2">
      <c r="F37923" s="450"/>
    </row>
    <row r="37924" spans="6:6" x14ac:dyDescent="0.2">
      <c r="F37924" s="450"/>
    </row>
    <row r="37925" spans="6:6" x14ac:dyDescent="0.2">
      <c r="F37925" s="450"/>
    </row>
    <row r="37926" spans="6:6" x14ac:dyDescent="0.2">
      <c r="F37926" s="450"/>
    </row>
    <row r="37927" spans="6:6" x14ac:dyDescent="0.2">
      <c r="F37927" s="450"/>
    </row>
    <row r="37928" spans="6:6" x14ac:dyDescent="0.2">
      <c r="F37928" s="450"/>
    </row>
    <row r="37929" spans="6:6" x14ac:dyDescent="0.2">
      <c r="F37929" s="450"/>
    </row>
    <row r="37930" spans="6:6" x14ac:dyDescent="0.2">
      <c r="F37930" s="450"/>
    </row>
    <row r="37931" spans="6:6" x14ac:dyDescent="0.2">
      <c r="F37931" s="450"/>
    </row>
    <row r="37932" spans="6:6" x14ac:dyDescent="0.2">
      <c r="F37932" s="450"/>
    </row>
    <row r="37933" spans="6:6" x14ac:dyDescent="0.2">
      <c r="F37933" s="450"/>
    </row>
    <row r="37934" spans="6:6" x14ac:dyDescent="0.2">
      <c r="F37934" s="450"/>
    </row>
    <row r="37935" spans="6:6" x14ac:dyDescent="0.2">
      <c r="F37935" s="450"/>
    </row>
    <row r="37936" spans="6:6" x14ac:dyDescent="0.2">
      <c r="F37936" s="450"/>
    </row>
    <row r="37937" spans="6:6" x14ac:dyDescent="0.2">
      <c r="F37937" s="450"/>
    </row>
    <row r="37938" spans="6:6" x14ac:dyDescent="0.2">
      <c r="F37938" s="450"/>
    </row>
    <row r="37939" spans="6:6" x14ac:dyDescent="0.2">
      <c r="F37939" s="450"/>
    </row>
    <row r="37940" spans="6:6" x14ac:dyDescent="0.2">
      <c r="F37940" s="450"/>
    </row>
    <row r="37941" spans="6:6" x14ac:dyDescent="0.2">
      <c r="F37941" s="450"/>
    </row>
    <row r="37942" spans="6:6" x14ac:dyDescent="0.2">
      <c r="F37942" s="450"/>
    </row>
    <row r="37943" spans="6:6" x14ac:dyDescent="0.2">
      <c r="F37943" s="450"/>
    </row>
    <row r="37944" spans="6:6" x14ac:dyDescent="0.2">
      <c r="F37944" s="450"/>
    </row>
    <row r="37945" spans="6:6" x14ac:dyDescent="0.2">
      <c r="F37945" s="450"/>
    </row>
    <row r="37946" spans="6:6" x14ac:dyDescent="0.2">
      <c r="F37946" s="450"/>
    </row>
    <row r="37947" spans="6:6" x14ac:dyDescent="0.2">
      <c r="F37947" s="450"/>
    </row>
    <row r="37948" spans="6:6" x14ac:dyDescent="0.2">
      <c r="F37948" s="450"/>
    </row>
    <row r="37949" spans="6:6" x14ac:dyDescent="0.2">
      <c r="F37949" s="450"/>
    </row>
    <row r="37950" spans="6:6" x14ac:dyDescent="0.2">
      <c r="F37950" s="450"/>
    </row>
    <row r="37951" spans="6:6" x14ac:dyDescent="0.2">
      <c r="F37951" s="450"/>
    </row>
    <row r="37952" spans="6:6" x14ac:dyDescent="0.2">
      <c r="F37952" s="450"/>
    </row>
    <row r="37953" spans="6:6" x14ac:dyDescent="0.2">
      <c r="F37953" s="450"/>
    </row>
    <row r="37954" spans="6:6" x14ac:dyDescent="0.2">
      <c r="F37954" s="450"/>
    </row>
    <row r="37955" spans="6:6" x14ac:dyDescent="0.2">
      <c r="F37955" s="450"/>
    </row>
    <row r="37956" spans="6:6" x14ac:dyDescent="0.2">
      <c r="F37956" s="450"/>
    </row>
    <row r="37957" spans="6:6" x14ac:dyDescent="0.2">
      <c r="F37957" s="450"/>
    </row>
    <row r="37958" spans="6:6" x14ac:dyDescent="0.2">
      <c r="F37958" s="450"/>
    </row>
    <row r="37959" spans="6:6" x14ac:dyDescent="0.2">
      <c r="F37959" s="450"/>
    </row>
    <row r="37960" spans="6:6" x14ac:dyDescent="0.2">
      <c r="F37960" s="450"/>
    </row>
    <row r="37961" spans="6:6" x14ac:dyDescent="0.2">
      <c r="F37961" s="450"/>
    </row>
    <row r="37962" spans="6:6" x14ac:dyDescent="0.2">
      <c r="F37962" s="450"/>
    </row>
    <row r="37963" spans="6:6" x14ac:dyDescent="0.2">
      <c r="F37963" s="450"/>
    </row>
    <row r="37964" spans="6:6" x14ac:dyDescent="0.2">
      <c r="F37964" s="450"/>
    </row>
    <row r="37965" spans="6:6" x14ac:dyDescent="0.2">
      <c r="F37965" s="450"/>
    </row>
    <row r="37966" spans="6:6" x14ac:dyDescent="0.2">
      <c r="F37966" s="450"/>
    </row>
    <row r="37967" spans="6:6" x14ac:dyDescent="0.2">
      <c r="F37967" s="450"/>
    </row>
    <row r="37968" spans="6:6" x14ac:dyDescent="0.2">
      <c r="F37968" s="450"/>
    </row>
    <row r="37969" spans="6:6" x14ac:dyDescent="0.2">
      <c r="F37969" s="450"/>
    </row>
    <row r="37970" spans="6:6" x14ac:dyDescent="0.2">
      <c r="F37970" s="450"/>
    </row>
    <row r="37971" spans="6:6" x14ac:dyDescent="0.2">
      <c r="F37971" s="450"/>
    </row>
    <row r="37972" spans="6:6" x14ac:dyDescent="0.2">
      <c r="F37972" s="450"/>
    </row>
    <row r="37973" spans="6:6" x14ac:dyDescent="0.2">
      <c r="F37973" s="450"/>
    </row>
    <row r="37974" spans="6:6" x14ac:dyDescent="0.2">
      <c r="F37974" s="450"/>
    </row>
    <row r="37975" spans="6:6" x14ac:dyDescent="0.2">
      <c r="F37975" s="450"/>
    </row>
    <row r="37976" spans="6:6" x14ac:dyDescent="0.2">
      <c r="F37976" s="450"/>
    </row>
    <row r="37977" spans="6:6" x14ac:dyDescent="0.2">
      <c r="F37977" s="450"/>
    </row>
    <row r="37978" spans="6:6" x14ac:dyDescent="0.2">
      <c r="F37978" s="450"/>
    </row>
    <row r="37979" spans="6:6" x14ac:dyDescent="0.2">
      <c r="F37979" s="450"/>
    </row>
    <row r="37980" spans="6:6" x14ac:dyDescent="0.2">
      <c r="F37980" s="450"/>
    </row>
    <row r="37981" spans="6:6" x14ac:dyDescent="0.2">
      <c r="F37981" s="450"/>
    </row>
    <row r="37982" spans="6:6" x14ac:dyDescent="0.2">
      <c r="F37982" s="450"/>
    </row>
    <row r="37983" spans="6:6" x14ac:dyDescent="0.2">
      <c r="F37983" s="450"/>
    </row>
    <row r="37984" spans="6:6" x14ac:dyDescent="0.2">
      <c r="F37984" s="450"/>
    </row>
    <row r="37985" spans="6:6" x14ac:dyDescent="0.2">
      <c r="F37985" s="450"/>
    </row>
    <row r="37986" spans="6:6" x14ac:dyDescent="0.2">
      <c r="F37986" s="450"/>
    </row>
    <row r="37987" spans="6:6" x14ac:dyDescent="0.2">
      <c r="F37987" s="450"/>
    </row>
    <row r="37988" spans="6:6" x14ac:dyDescent="0.2">
      <c r="F37988" s="450"/>
    </row>
    <row r="37989" spans="6:6" x14ac:dyDescent="0.2">
      <c r="F37989" s="450"/>
    </row>
    <row r="37990" spans="6:6" x14ac:dyDescent="0.2">
      <c r="F37990" s="450"/>
    </row>
    <row r="37991" spans="6:6" x14ac:dyDescent="0.2">
      <c r="F37991" s="450"/>
    </row>
    <row r="37992" spans="6:6" x14ac:dyDescent="0.2">
      <c r="F37992" s="450"/>
    </row>
    <row r="37993" spans="6:6" x14ac:dyDescent="0.2">
      <c r="F37993" s="450"/>
    </row>
    <row r="37994" spans="6:6" x14ac:dyDescent="0.2">
      <c r="F37994" s="450"/>
    </row>
    <row r="37995" spans="6:6" x14ac:dyDescent="0.2">
      <c r="F37995" s="450"/>
    </row>
    <row r="37996" spans="6:6" x14ac:dyDescent="0.2">
      <c r="F37996" s="450"/>
    </row>
    <row r="37997" spans="6:6" x14ac:dyDescent="0.2">
      <c r="F37997" s="450"/>
    </row>
    <row r="37998" spans="6:6" x14ac:dyDescent="0.2">
      <c r="F37998" s="450"/>
    </row>
    <row r="37999" spans="6:6" x14ac:dyDescent="0.2">
      <c r="F37999" s="450"/>
    </row>
    <row r="38000" spans="6:6" x14ac:dyDescent="0.2">
      <c r="F38000" s="450"/>
    </row>
    <row r="38001" spans="6:6" x14ac:dyDescent="0.2">
      <c r="F38001" s="450"/>
    </row>
    <row r="38002" spans="6:6" x14ac:dyDescent="0.2">
      <c r="F38002" s="450"/>
    </row>
    <row r="38003" spans="6:6" x14ac:dyDescent="0.2">
      <c r="F38003" s="450"/>
    </row>
    <row r="38004" spans="6:6" x14ac:dyDescent="0.2">
      <c r="F38004" s="450"/>
    </row>
    <row r="38005" spans="6:6" x14ac:dyDescent="0.2">
      <c r="F38005" s="450"/>
    </row>
    <row r="38006" spans="6:6" x14ac:dyDescent="0.2">
      <c r="F38006" s="450"/>
    </row>
    <row r="38007" spans="6:6" x14ac:dyDescent="0.2">
      <c r="F38007" s="450"/>
    </row>
    <row r="38008" spans="6:6" x14ac:dyDescent="0.2">
      <c r="F38008" s="450"/>
    </row>
    <row r="38009" spans="6:6" x14ac:dyDescent="0.2">
      <c r="F38009" s="450"/>
    </row>
    <row r="38010" spans="6:6" x14ac:dyDescent="0.2">
      <c r="F38010" s="450"/>
    </row>
    <row r="38011" spans="6:6" x14ac:dyDescent="0.2">
      <c r="F38011" s="450"/>
    </row>
    <row r="38012" spans="6:6" x14ac:dyDescent="0.2">
      <c r="F38012" s="450"/>
    </row>
    <row r="38013" spans="6:6" x14ac:dyDescent="0.2">
      <c r="F38013" s="450"/>
    </row>
    <row r="38014" spans="6:6" x14ac:dyDescent="0.2">
      <c r="F38014" s="450"/>
    </row>
    <row r="38015" spans="6:6" x14ac:dyDescent="0.2">
      <c r="F38015" s="450"/>
    </row>
    <row r="38016" spans="6:6" x14ac:dyDescent="0.2">
      <c r="F38016" s="450"/>
    </row>
    <row r="38017" spans="6:6" x14ac:dyDescent="0.2">
      <c r="F38017" s="450"/>
    </row>
    <row r="38018" spans="6:6" x14ac:dyDescent="0.2">
      <c r="F38018" s="450"/>
    </row>
    <row r="38019" spans="6:6" x14ac:dyDescent="0.2">
      <c r="F38019" s="450"/>
    </row>
    <row r="38020" spans="6:6" x14ac:dyDescent="0.2">
      <c r="F38020" s="450"/>
    </row>
    <row r="38021" spans="6:6" x14ac:dyDescent="0.2">
      <c r="F38021" s="450"/>
    </row>
    <row r="38022" spans="6:6" x14ac:dyDescent="0.2">
      <c r="F38022" s="450"/>
    </row>
    <row r="38023" spans="6:6" x14ac:dyDescent="0.2">
      <c r="F38023" s="450"/>
    </row>
    <row r="38024" spans="6:6" x14ac:dyDescent="0.2">
      <c r="F38024" s="450"/>
    </row>
    <row r="38025" spans="6:6" x14ac:dyDescent="0.2">
      <c r="F38025" s="450"/>
    </row>
    <row r="38026" spans="6:6" x14ac:dyDescent="0.2">
      <c r="F38026" s="450"/>
    </row>
    <row r="38027" spans="6:6" x14ac:dyDescent="0.2">
      <c r="F38027" s="450"/>
    </row>
    <row r="38028" spans="6:6" x14ac:dyDescent="0.2">
      <c r="F38028" s="450"/>
    </row>
    <row r="38029" spans="6:6" x14ac:dyDescent="0.2">
      <c r="F38029" s="450"/>
    </row>
    <row r="38030" spans="6:6" x14ac:dyDescent="0.2">
      <c r="F38030" s="450"/>
    </row>
    <row r="38031" spans="6:6" x14ac:dyDescent="0.2">
      <c r="F38031" s="450"/>
    </row>
    <row r="38032" spans="6:6" x14ac:dyDescent="0.2">
      <c r="F38032" s="450"/>
    </row>
    <row r="38033" spans="6:6" x14ac:dyDescent="0.2">
      <c r="F38033" s="450"/>
    </row>
    <row r="38034" spans="6:6" x14ac:dyDescent="0.2">
      <c r="F38034" s="450"/>
    </row>
    <row r="38035" spans="6:6" x14ac:dyDescent="0.2">
      <c r="F38035" s="450"/>
    </row>
    <row r="38036" spans="6:6" x14ac:dyDescent="0.2">
      <c r="F38036" s="450"/>
    </row>
    <row r="38037" spans="6:6" x14ac:dyDescent="0.2">
      <c r="F38037" s="450"/>
    </row>
    <row r="38038" spans="6:6" x14ac:dyDescent="0.2">
      <c r="F38038" s="450"/>
    </row>
    <row r="38039" spans="6:6" x14ac:dyDescent="0.2">
      <c r="F38039" s="450"/>
    </row>
    <row r="38040" spans="6:6" x14ac:dyDescent="0.2">
      <c r="F38040" s="450"/>
    </row>
    <row r="38041" spans="6:6" x14ac:dyDescent="0.2">
      <c r="F38041" s="450"/>
    </row>
    <row r="38042" spans="6:6" x14ac:dyDescent="0.2">
      <c r="F38042" s="450"/>
    </row>
    <row r="38043" spans="6:6" x14ac:dyDescent="0.2">
      <c r="F38043" s="450"/>
    </row>
    <row r="38044" spans="6:6" x14ac:dyDescent="0.2">
      <c r="F38044" s="450"/>
    </row>
    <row r="38045" spans="6:6" x14ac:dyDescent="0.2">
      <c r="F38045" s="450"/>
    </row>
    <row r="38046" spans="6:6" x14ac:dyDescent="0.2">
      <c r="F38046" s="450"/>
    </row>
    <row r="38047" spans="6:6" x14ac:dyDescent="0.2">
      <c r="F38047" s="450"/>
    </row>
    <row r="38048" spans="6:6" x14ac:dyDescent="0.2">
      <c r="F38048" s="450"/>
    </row>
    <row r="38049" spans="6:6" x14ac:dyDescent="0.2">
      <c r="F38049" s="450"/>
    </row>
    <row r="38050" spans="6:6" x14ac:dyDescent="0.2">
      <c r="F38050" s="450"/>
    </row>
    <row r="38051" spans="6:6" x14ac:dyDescent="0.2">
      <c r="F38051" s="450"/>
    </row>
    <row r="38052" spans="6:6" x14ac:dyDescent="0.2">
      <c r="F38052" s="450"/>
    </row>
    <row r="38053" spans="6:6" x14ac:dyDescent="0.2">
      <c r="F38053" s="450"/>
    </row>
    <row r="38054" spans="6:6" x14ac:dyDescent="0.2">
      <c r="F38054" s="450"/>
    </row>
    <row r="38055" spans="6:6" x14ac:dyDescent="0.2">
      <c r="F38055" s="450"/>
    </row>
    <row r="38056" spans="6:6" x14ac:dyDescent="0.2">
      <c r="F38056" s="450"/>
    </row>
    <row r="38057" spans="6:6" x14ac:dyDescent="0.2">
      <c r="F38057" s="450"/>
    </row>
    <row r="38058" spans="6:6" x14ac:dyDescent="0.2">
      <c r="F38058" s="450"/>
    </row>
    <row r="38059" spans="6:6" x14ac:dyDescent="0.2">
      <c r="F38059" s="450"/>
    </row>
    <row r="38060" spans="6:6" x14ac:dyDescent="0.2">
      <c r="F38060" s="450"/>
    </row>
    <row r="38061" spans="6:6" x14ac:dyDescent="0.2">
      <c r="F38061" s="450"/>
    </row>
    <row r="38062" spans="6:6" x14ac:dyDescent="0.2">
      <c r="F38062" s="450"/>
    </row>
    <row r="38063" spans="6:6" x14ac:dyDescent="0.2">
      <c r="F38063" s="450"/>
    </row>
    <row r="38064" spans="6:6" x14ac:dyDescent="0.2">
      <c r="F38064" s="450"/>
    </row>
    <row r="38065" spans="6:6" x14ac:dyDescent="0.2">
      <c r="F38065" s="450"/>
    </row>
    <row r="38066" spans="6:6" x14ac:dyDescent="0.2">
      <c r="F38066" s="450"/>
    </row>
    <row r="38067" spans="6:6" x14ac:dyDescent="0.2">
      <c r="F38067" s="450"/>
    </row>
    <row r="38068" spans="6:6" x14ac:dyDescent="0.2">
      <c r="F38068" s="450"/>
    </row>
    <row r="38069" spans="6:6" x14ac:dyDescent="0.2">
      <c r="F38069" s="450"/>
    </row>
    <row r="38070" spans="6:6" x14ac:dyDescent="0.2">
      <c r="F38070" s="450"/>
    </row>
    <row r="38071" spans="6:6" x14ac:dyDescent="0.2">
      <c r="F38071" s="450"/>
    </row>
    <row r="38072" spans="6:6" x14ac:dyDescent="0.2">
      <c r="F38072" s="450"/>
    </row>
    <row r="38073" spans="6:6" x14ac:dyDescent="0.2">
      <c r="F38073" s="450"/>
    </row>
    <row r="38074" spans="6:6" x14ac:dyDescent="0.2">
      <c r="F38074" s="450"/>
    </row>
    <row r="38075" spans="6:6" x14ac:dyDescent="0.2">
      <c r="F38075" s="450"/>
    </row>
    <row r="38076" spans="6:6" x14ac:dyDescent="0.2">
      <c r="F38076" s="450"/>
    </row>
    <row r="38077" spans="6:6" x14ac:dyDescent="0.2">
      <c r="F38077" s="450"/>
    </row>
    <row r="38078" spans="6:6" x14ac:dyDescent="0.2">
      <c r="F38078" s="450"/>
    </row>
    <row r="38079" spans="6:6" x14ac:dyDescent="0.2">
      <c r="F38079" s="450"/>
    </row>
    <row r="38080" spans="6:6" x14ac:dyDescent="0.2">
      <c r="F38080" s="450"/>
    </row>
    <row r="38081" spans="6:6" x14ac:dyDescent="0.2">
      <c r="F38081" s="450"/>
    </row>
    <row r="38082" spans="6:6" x14ac:dyDescent="0.2">
      <c r="F38082" s="450"/>
    </row>
    <row r="38083" spans="6:6" x14ac:dyDescent="0.2">
      <c r="F38083" s="450"/>
    </row>
    <row r="38084" spans="6:6" x14ac:dyDescent="0.2">
      <c r="F38084" s="450"/>
    </row>
    <row r="38085" spans="6:6" x14ac:dyDescent="0.2">
      <c r="F38085" s="450"/>
    </row>
    <row r="38086" spans="6:6" x14ac:dyDescent="0.2">
      <c r="F38086" s="450"/>
    </row>
    <row r="38087" spans="6:6" x14ac:dyDescent="0.2">
      <c r="F38087" s="450"/>
    </row>
    <row r="38088" spans="6:6" x14ac:dyDescent="0.2">
      <c r="F38088" s="450"/>
    </row>
    <row r="38089" spans="6:6" x14ac:dyDescent="0.2">
      <c r="F38089" s="450"/>
    </row>
    <row r="38090" spans="6:6" x14ac:dyDescent="0.2">
      <c r="F38090" s="450"/>
    </row>
    <row r="38091" spans="6:6" x14ac:dyDescent="0.2">
      <c r="F38091" s="450"/>
    </row>
    <row r="38092" spans="6:6" x14ac:dyDescent="0.2">
      <c r="F38092" s="450"/>
    </row>
    <row r="38093" spans="6:6" x14ac:dyDescent="0.2">
      <c r="F38093" s="450"/>
    </row>
    <row r="38094" spans="6:6" x14ac:dyDescent="0.2">
      <c r="F38094" s="450"/>
    </row>
    <row r="38095" spans="6:6" x14ac:dyDescent="0.2">
      <c r="F38095" s="450"/>
    </row>
    <row r="38096" spans="6:6" x14ac:dyDescent="0.2">
      <c r="F38096" s="450"/>
    </row>
    <row r="38097" spans="6:6" x14ac:dyDescent="0.2">
      <c r="F38097" s="450"/>
    </row>
    <row r="38098" spans="6:6" x14ac:dyDescent="0.2">
      <c r="F38098" s="450"/>
    </row>
    <row r="38099" spans="6:6" x14ac:dyDescent="0.2">
      <c r="F38099" s="450"/>
    </row>
    <row r="38100" spans="6:6" x14ac:dyDescent="0.2">
      <c r="F38100" s="450"/>
    </row>
    <row r="38101" spans="6:6" x14ac:dyDescent="0.2">
      <c r="F38101" s="450"/>
    </row>
    <row r="38102" spans="6:6" x14ac:dyDescent="0.2">
      <c r="F38102" s="450"/>
    </row>
    <row r="38103" spans="6:6" x14ac:dyDescent="0.2">
      <c r="F38103" s="450"/>
    </row>
    <row r="38104" spans="6:6" x14ac:dyDescent="0.2">
      <c r="F38104" s="450"/>
    </row>
    <row r="38105" spans="6:6" x14ac:dyDescent="0.2">
      <c r="F38105" s="450"/>
    </row>
    <row r="38106" spans="6:6" x14ac:dyDescent="0.2">
      <c r="F38106" s="450"/>
    </row>
    <row r="38107" spans="6:6" x14ac:dyDescent="0.2">
      <c r="F38107" s="450"/>
    </row>
    <row r="38108" spans="6:6" x14ac:dyDescent="0.2">
      <c r="F38108" s="450"/>
    </row>
    <row r="38109" spans="6:6" x14ac:dyDescent="0.2">
      <c r="F38109" s="450"/>
    </row>
    <row r="38110" spans="6:6" x14ac:dyDescent="0.2">
      <c r="F38110" s="450"/>
    </row>
    <row r="38111" spans="6:6" x14ac:dyDescent="0.2">
      <c r="F38111" s="450"/>
    </row>
    <row r="38112" spans="6:6" x14ac:dyDescent="0.2">
      <c r="F38112" s="450"/>
    </row>
    <row r="38113" spans="6:6" x14ac:dyDescent="0.2">
      <c r="F38113" s="450"/>
    </row>
    <row r="38114" spans="6:6" x14ac:dyDescent="0.2">
      <c r="F38114" s="450"/>
    </row>
    <row r="38115" spans="6:6" x14ac:dyDescent="0.2">
      <c r="F38115" s="450"/>
    </row>
    <row r="38116" spans="6:6" x14ac:dyDescent="0.2">
      <c r="F38116" s="450"/>
    </row>
    <row r="38117" spans="6:6" x14ac:dyDescent="0.2">
      <c r="F38117" s="450"/>
    </row>
    <row r="38118" spans="6:6" x14ac:dyDescent="0.2">
      <c r="F38118" s="450"/>
    </row>
    <row r="38119" spans="6:6" x14ac:dyDescent="0.2">
      <c r="F38119" s="450"/>
    </row>
    <row r="38120" spans="6:6" x14ac:dyDescent="0.2">
      <c r="F38120" s="450"/>
    </row>
    <row r="38121" spans="6:6" x14ac:dyDescent="0.2">
      <c r="F38121" s="450"/>
    </row>
    <row r="38122" spans="6:6" x14ac:dyDescent="0.2">
      <c r="F38122" s="450"/>
    </row>
    <row r="38123" spans="6:6" x14ac:dyDescent="0.2">
      <c r="F38123" s="450"/>
    </row>
    <row r="38124" spans="6:6" x14ac:dyDescent="0.2">
      <c r="F38124" s="450"/>
    </row>
    <row r="38125" spans="6:6" x14ac:dyDescent="0.2">
      <c r="F38125" s="450"/>
    </row>
    <row r="38126" spans="6:6" x14ac:dyDescent="0.2">
      <c r="F38126" s="450"/>
    </row>
    <row r="38127" spans="6:6" x14ac:dyDescent="0.2">
      <c r="F38127" s="450"/>
    </row>
    <row r="38128" spans="6:6" x14ac:dyDescent="0.2">
      <c r="F38128" s="450"/>
    </row>
    <row r="38129" spans="6:6" x14ac:dyDescent="0.2">
      <c r="F38129" s="450"/>
    </row>
    <row r="38130" spans="6:6" x14ac:dyDescent="0.2">
      <c r="F38130" s="450"/>
    </row>
    <row r="38131" spans="6:6" x14ac:dyDescent="0.2">
      <c r="F38131" s="450"/>
    </row>
    <row r="38132" spans="6:6" x14ac:dyDescent="0.2">
      <c r="F38132" s="450"/>
    </row>
    <row r="38133" spans="6:6" x14ac:dyDescent="0.2">
      <c r="F38133" s="450"/>
    </row>
    <row r="38134" spans="6:6" x14ac:dyDescent="0.2">
      <c r="F38134" s="450"/>
    </row>
    <row r="38135" spans="6:6" x14ac:dyDescent="0.2">
      <c r="F38135" s="450"/>
    </row>
    <row r="38136" spans="6:6" x14ac:dyDescent="0.2">
      <c r="F38136" s="450"/>
    </row>
    <row r="38137" spans="6:6" x14ac:dyDescent="0.2">
      <c r="F38137" s="450"/>
    </row>
    <row r="38138" spans="6:6" x14ac:dyDescent="0.2">
      <c r="F38138" s="450"/>
    </row>
    <row r="38139" spans="6:6" x14ac:dyDescent="0.2">
      <c r="F38139" s="450"/>
    </row>
    <row r="38140" spans="6:6" x14ac:dyDescent="0.2">
      <c r="F38140" s="450"/>
    </row>
    <row r="38141" spans="6:6" x14ac:dyDescent="0.2">
      <c r="F38141" s="450"/>
    </row>
    <row r="38142" spans="6:6" x14ac:dyDescent="0.2">
      <c r="F38142" s="450"/>
    </row>
    <row r="38143" spans="6:6" x14ac:dyDescent="0.2">
      <c r="F38143" s="450"/>
    </row>
    <row r="38144" spans="6:6" x14ac:dyDescent="0.2">
      <c r="F38144" s="450"/>
    </row>
    <row r="38145" spans="6:6" x14ac:dyDescent="0.2">
      <c r="F38145" s="450"/>
    </row>
    <row r="38146" spans="6:6" x14ac:dyDescent="0.2">
      <c r="F38146" s="450"/>
    </row>
    <row r="38147" spans="6:6" x14ac:dyDescent="0.2">
      <c r="F38147" s="450"/>
    </row>
    <row r="38148" spans="6:6" x14ac:dyDescent="0.2">
      <c r="F38148" s="450"/>
    </row>
    <row r="38149" spans="6:6" x14ac:dyDescent="0.2">
      <c r="F38149" s="450"/>
    </row>
    <row r="38150" spans="6:6" x14ac:dyDescent="0.2">
      <c r="F38150" s="450"/>
    </row>
    <row r="38151" spans="6:6" x14ac:dyDescent="0.2">
      <c r="F38151" s="450"/>
    </row>
    <row r="38152" spans="6:6" x14ac:dyDescent="0.2">
      <c r="F38152" s="450"/>
    </row>
    <row r="38153" spans="6:6" x14ac:dyDescent="0.2">
      <c r="F38153" s="450"/>
    </row>
    <row r="38154" spans="6:6" x14ac:dyDescent="0.2">
      <c r="F38154" s="450"/>
    </row>
    <row r="38155" spans="6:6" x14ac:dyDescent="0.2">
      <c r="F38155" s="450"/>
    </row>
    <row r="38156" spans="6:6" x14ac:dyDescent="0.2">
      <c r="F38156" s="450"/>
    </row>
    <row r="38157" spans="6:6" x14ac:dyDescent="0.2">
      <c r="F38157" s="450"/>
    </row>
    <row r="38158" spans="6:6" x14ac:dyDescent="0.2">
      <c r="F38158" s="450"/>
    </row>
    <row r="38159" spans="6:6" x14ac:dyDescent="0.2">
      <c r="F38159" s="450"/>
    </row>
    <row r="38160" spans="6:6" x14ac:dyDescent="0.2">
      <c r="F38160" s="450"/>
    </row>
    <row r="38161" spans="6:6" x14ac:dyDescent="0.2">
      <c r="F38161" s="450"/>
    </row>
    <row r="38162" spans="6:6" x14ac:dyDescent="0.2">
      <c r="F38162" s="450"/>
    </row>
    <row r="38163" spans="6:6" x14ac:dyDescent="0.2">
      <c r="F38163" s="450"/>
    </row>
    <row r="38164" spans="6:6" x14ac:dyDescent="0.2">
      <c r="F38164" s="450"/>
    </row>
    <row r="38165" spans="6:6" x14ac:dyDescent="0.2">
      <c r="F38165" s="450"/>
    </row>
    <row r="38166" spans="6:6" x14ac:dyDescent="0.2">
      <c r="F38166" s="450"/>
    </row>
    <row r="38167" spans="6:6" x14ac:dyDescent="0.2">
      <c r="F38167" s="450"/>
    </row>
    <row r="38168" spans="6:6" x14ac:dyDescent="0.2">
      <c r="F38168" s="450"/>
    </row>
    <row r="38169" spans="6:6" x14ac:dyDescent="0.2">
      <c r="F38169" s="450"/>
    </row>
    <row r="38170" spans="6:6" x14ac:dyDescent="0.2">
      <c r="F38170" s="450"/>
    </row>
    <row r="38171" spans="6:6" x14ac:dyDescent="0.2">
      <c r="F38171" s="450"/>
    </row>
    <row r="38172" spans="6:6" x14ac:dyDescent="0.2">
      <c r="F38172" s="450"/>
    </row>
    <row r="38173" spans="6:6" x14ac:dyDescent="0.2">
      <c r="F38173" s="450"/>
    </row>
    <row r="38174" spans="6:6" x14ac:dyDescent="0.2">
      <c r="F38174" s="450"/>
    </row>
    <row r="38175" spans="6:6" x14ac:dyDescent="0.2">
      <c r="F38175" s="450"/>
    </row>
    <row r="38176" spans="6:6" x14ac:dyDescent="0.2">
      <c r="F38176" s="450"/>
    </row>
    <row r="38177" spans="6:6" x14ac:dyDescent="0.2">
      <c r="F38177" s="450"/>
    </row>
    <row r="38178" spans="6:6" x14ac:dyDescent="0.2">
      <c r="F38178" s="450"/>
    </row>
    <row r="38179" spans="6:6" x14ac:dyDescent="0.2">
      <c r="F38179" s="450"/>
    </row>
    <row r="38180" spans="6:6" x14ac:dyDescent="0.2">
      <c r="F38180" s="450"/>
    </row>
    <row r="38181" spans="6:6" x14ac:dyDescent="0.2">
      <c r="F38181" s="450"/>
    </row>
    <row r="38182" spans="6:6" x14ac:dyDescent="0.2">
      <c r="F38182" s="450"/>
    </row>
    <row r="38183" spans="6:6" x14ac:dyDescent="0.2">
      <c r="F38183" s="450"/>
    </row>
    <row r="38184" spans="6:6" x14ac:dyDescent="0.2">
      <c r="F38184" s="450"/>
    </row>
    <row r="38185" spans="6:6" x14ac:dyDescent="0.2">
      <c r="F38185" s="450"/>
    </row>
    <row r="38186" spans="6:6" x14ac:dyDescent="0.2">
      <c r="F38186" s="450"/>
    </row>
    <row r="38187" spans="6:6" x14ac:dyDescent="0.2">
      <c r="F38187" s="450"/>
    </row>
    <row r="38188" spans="6:6" x14ac:dyDescent="0.2">
      <c r="F38188" s="450"/>
    </row>
    <row r="38189" spans="6:6" x14ac:dyDescent="0.2">
      <c r="F38189" s="450"/>
    </row>
    <row r="38190" spans="6:6" x14ac:dyDescent="0.2">
      <c r="F38190" s="450"/>
    </row>
    <row r="38191" spans="6:6" x14ac:dyDescent="0.2">
      <c r="F38191" s="450"/>
    </row>
    <row r="38192" spans="6:6" x14ac:dyDescent="0.2">
      <c r="F38192" s="450"/>
    </row>
    <row r="38193" spans="6:6" x14ac:dyDescent="0.2">
      <c r="F38193" s="450"/>
    </row>
    <row r="38194" spans="6:6" x14ac:dyDescent="0.2">
      <c r="F38194" s="450"/>
    </row>
    <row r="38195" spans="6:6" x14ac:dyDescent="0.2">
      <c r="F38195" s="450"/>
    </row>
    <row r="38196" spans="6:6" x14ac:dyDescent="0.2">
      <c r="F38196" s="450"/>
    </row>
    <row r="38197" spans="6:6" x14ac:dyDescent="0.2">
      <c r="F38197" s="450"/>
    </row>
    <row r="38198" spans="6:6" x14ac:dyDescent="0.2">
      <c r="F38198" s="450"/>
    </row>
    <row r="38199" spans="6:6" x14ac:dyDescent="0.2">
      <c r="F38199" s="450"/>
    </row>
    <row r="38200" spans="6:6" x14ac:dyDescent="0.2">
      <c r="F38200" s="450"/>
    </row>
    <row r="38201" spans="6:6" x14ac:dyDescent="0.2">
      <c r="F38201" s="450"/>
    </row>
    <row r="38202" spans="6:6" x14ac:dyDescent="0.2">
      <c r="F38202" s="450"/>
    </row>
    <row r="38203" spans="6:6" x14ac:dyDescent="0.2">
      <c r="F38203" s="450"/>
    </row>
    <row r="38204" spans="6:6" x14ac:dyDescent="0.2">
      <c r="F38204" s="450"/>
    </row>
    <row r="38205" spans="6:6" x14ac:dyDescent="0.2">
      <c r="F38205" s="450"/>
    </row>
    <row r="38206" spans="6:6" x14ac:dyDescent="0.2">
      <c r="F38206" s="450"/>
    </row>
    <row r="38207" spans="6:6" x14ac:dyDescent="0.2">
      <c r="F38207" s="450"/>
    </row>
    <row r="38208" spans="6:6" x14ac:dyDescent="0.2">
      <c r="F38208" s="450"/>
    </row>
    <row r="38209" spans="6:6" x14ac:dyDescent="0.2">
      <c r="F38209" s="450"/>
    </row>
    <row r="38210" spans="6:6" x14ac:dyDescent="0.2">
      <c r="F38210" s="450"/>
    </row>
    <row r="38211" spans="6:6" x14ac:dyDescent="0.2">
      <c r="F38211" s="450"/>
    </row>
    <row r="38212" spans="6:6" x14ac:dyDescent="0.2">
      <c r="F38212" s="450"/>
    </row>
    <row r="38213" spans="6:6" x14ac:dyDescent="0.2">
      <c r="F38213" s="450"/>
    </row>
    <row r="38214" spans="6:6" x14ac:dyDescent="0.2">
      <c r="F38214" s="450"/>
    </row>
    <row r="38215" spans="6:6" x14ac:dyDescent="0.2">
      <c r="F38215" s="450"/>
    </row>
    <row r="38216" spans="6:6" x14ac:dyDescent="0.2">
      <c r="F38216" s="450"/>
    </row>
    <row r="38217" spans="6:6" x14ac:dyDescent="0.2">
      <c r="F38217" s="450"/>
    </row>
    <row r="38218" spans="6:6" x14ac:dyDescent="0.2">
      <c r="F38218" s="450"/>
    </row>
    <row r="38219" spans="6:6" x14ac:dyDescent="0.2">
      <c r="F38219" s="450"/>
    </row>
    <row r="38220" spans="6:6" x14ac:dyDescent="0.2">
      <c r="F38220" s="450"/>
    </row>
    <row r="38221" spans="6:6" x14ac:dyDescent="0.2">
      <c r="F38221" s="450"/>
    </row>
    <row r="38222" spans="6:6" x14ac:dyDescent="0.2">
      <c r="F38222" s="450"/>
    </row>
    <row r="38223" spans="6:6" x14ac:dyDescent="0.2">
      <c r="F38223" s="450"/>
    </row>
    <row r="38224" spans="6:6" x14ac:dyDescent="0.2">
      <c r="F38224" s="450"/>
    </row>
    <row r="38225" spans="6:6" x14ac:dyDescent="0.2">
      <c r="F38225" s="450"/>
    </row>
    <row r="38226" spans="6:6" x14ac:dyDescent="0.2">
      <c r="F38226" s="450"/>
    </row>
    <row r="38227" spans="6:6" x14ac:dyDescent="0.2">
      <c r="F38227" s="450"/>
    </row>
    <row r="38228" spans="6:6" x14ac:dyDescent="0.2">
      <c r="F38228" s="450"/>
    </row>
    <row r="38229" spans="6:6" x14ac:dyDescent="0.2">
      <c r="F38229" s="450"/>
    </row>
    <row r="38230" spans="6:6" x14ac:dyDescent="0.2">
      <c r="F38230" s="450"/>
    </row>
    <row r="38231" spans="6:6" x14ac:dyDescent="0.2">
      <c r="F38231" s="450"/>
    </row>
    <row r="38232" spans="6:6" x14ac:dyDescent="0.2">
      <c r="F38232" s="450"/>
    </row>
    <row r="38233" spans="6:6" x14ac:dyDescent="0.2">
      <c r="F38233" s="450"/>
    </row>
    <row r="38234" spans="6:6" x14ac:dyDescent="0.2">
      <c r="F38234" s="450"/>
    </row>
    <row r="38235" spans="6:6" x14ac:dyDescent="0.2">
      <c r="F38235" s="450"/>
    </row>
    <row r="38236" spans="6:6" x14ac:dyDescent="0.2">
      <c r="F38236" s="450"/>
    </row>
    <row r="38237" spans="6:6" x14ac:dyDescent="0.2">
      <c r="F38237" s="450"/>
    </row>
    <row r="38238" spans="6:6" x14ac:dyDescent="0.2">
      <c r="F38238" s="450"/>
    </row>
    <row r="38239" spans="6:6" x14ac:dyDescent="0.2">
      <c r="F38239" s="450"/>
    </row>
    <row r="38240" spans="6:6" x14ac:dyDescent="0.2">
      <c r="F38240" s="450"/>
    </row>
    <row r="38241" spans="6:6" x14ac:dyDescent="0.2">
      <c r="F38241" s="450"/>
    </row>
    <row r="38242" spans="6:6" x14ac:dyDescent="0.2">
      <c r="F38242" s="450"/>
    </row>
    <row r="38243" spans="6:6" x14ac:dyDescent="0.2">
      <c r="F38243" s="450"/>
    </row>
    <row r="38244" spans="6:6" x14ac:dyDescent="0.2">
      <c r="F38244" s="450"/>
    </row>
    <row r="38245" spans="6:6" x14ac:dyDescent="0.2">
      <c r="F38245" s="450"/>
    </row>
    <row r="38246" spans="6:6" x14ac:dyDescent="0.2">
      <c r="F38246" s="450"/>
    </row>
    <row r="38247" spans="6:6" x14ac:dyDescent="0.2">
      <c r="F38247" s="450"/>
    </row>
    <row r="38248" spans="6:6" x14ac:dyDescent="0.2">
      <c r="F38248" s="450"/>
    </row>
    <row r="38249" spans="6:6" x14ac:dyDescent="0.2">
      <c r="F38249" s="450"/>
    </row>
    <row r="38250" spans="6:6" x14ac:dyDescent="0.2">
      <c r="F38250" s="450"/>
    </row>
    <row r="38251" spans="6:6" x14ac:dyDescent="0.2">
      <c r="F38251" s="450"/>
    </row>
    <row r="38252" spans="6:6" x14ac:dyDescent="0.2">
      <c r="F38252" s="450"/>
    </row>
    <row r="38253" spans="6:6" x14ac:dyDescent="0.2">
      <c r="F38253" s="450"/>
    </row>
    <row r="38254" spans="6:6" x14ac:dyDescent="0.2">
      <c r="F38254" s="450"/>
    </row>
    <row r="38255" spans="6:6" x14ac:dyDescent="0.2">
      <c r="F38255" s="450"/>
    </row>
    <row r="38256" spans="6:6" x14ac:dyDescent="0.2">
      <c r="F38256" s="450"/>
    </row>
    <row r="38257" spans="6:6" x14ac:dyDescent="0.2">
      <c r="F38257" s="450"/>
    </row>
    <row r="38258" spans="6:6" x14ac:dyDescent="0.2">
      <c r="F38258" s="450"/>
    </row>
    <row r="38259" spans="6:6" x14ac:dyDescent="0.2">
      <c r="F38259" s="450"/>
    </row>
    <row r="38260" spans="6:6" x14ac:dyDescent="0.2">
      <c r="F38260" s="450"/>
    </row>
    <row r="38261" spans="6:6" x14ac:dyDescent="0.2">
      <c r="F38261" s="450"/>
    </row>
    <row r="38262" spans="6:6" x14ac:dyDescent="0.2">
      <c r="F38262" s="450"/>
    </row>
    <row r="38263" spans="6:6" x14ac:dyDescent="0.2">
      <c r="F38263" s="450"/>
    </row>
    <row r="38264" spans="6:6" x14ac:dyDescent="0.2">
      <c r="F38264" s="450"/>
    </row>
    <row r="38265" spans="6:6" x14ac:dyDescent="0.2">
      <c r="F38265" s="450"/>
    </row>
    <row r="38266" spans="6:6" x14ac:dyDescent="0.2">
      <c r="F38266" s="450"/>
    </row>
    <row r="38267" spans="6:6" x14ac:dyDescent="0.2">
      <c r="F38267" s="450"/>
    </row>
    <row r="38268" spans="6:6" x14ac:dyDescent="0.2">
      <c r="F38268" s="450"/>
    </row>
    <row r="38269" spans="6:6" x14ac:dyDescent="0.2">
      <c r="F38269" s="450"/>
    </row>
    <row r="38270" spans="6:6" x14ac:dyDescent="0.2">
      <c r="F38270" s="450"/>
    </row>
    <row r="38271" spans="6:6" x14ac:dyDescent="0.2">
      <c r="F38271" s="450"/>
    </row>
    <row r="38272" spans="6:6" x14ac:dyDescent="0.2">
      <c r="F38272" s="450"/>
    </row>
    <row r="38273" spans="6:6" x14ac:dyDescent="0.2">
      <c r="F38273" s="450"/>
    </row>
    <row r="38274" spans="6:6" x14ac:dyDescent="0.2">
      <c r="F38274" s="450"/>
    </row>
    <row r="38275" spans="6:6" x14ac:dyDescent="0.2">
      <c r="F38275" s="450"/>
    </row>
    <row r="38276" spans="6:6" x14ac:dyDescent="0.2">
      <c r="F38276" s="450"/>
    </row>
    <row r="38277" spans="6:6" x14ac:dyDescent="0.2">
      <c r="F38277" s="450"/>
    </row>
    <row r="38278" spans="6:6" x14ac:dyDescent="0.2">
      <c r="F38278" s="450"/>
    </row>
    <row r="38279" spans="6:6" x14ac:dyDescent="0.2">
      <c r="F38279" s="450"/>
    </row>
    <row r="38280" spans="6:6" x14ac:dyDescent="0.2">
      <c r="F38280" s="450"/>
    </row>
    <row r="38281" spans="6:6" x14ac:dyDescent="0.2">
      <c r="F38281" s="450"/>
    </row>
    <row r="38282" spans="6:6" x14ac:dyDescent="0.2">
      <c r="F38282" s="450"/>
    </row>
    <row r="38283" spans="6:6" x14ac:dyDescent="0.2">
      <c r="F38283" s="450"/>
    </row>
    <row r="38284" spans="6:6" x14ac:dyDescent="0.2">
      <c r="F38284" s="450"/>
    </row>
    <row r="38285" spans="6:6" x14ac:dyDescent="0.2">
      <c r="F38285" s="450"/>
    </row>
    <row r="38286" spans="6:6" x14ac:dyDescent="0.2">
      <c r="F38286" s="450"/>
    </row>
    <row r="38287" spans="6:6" x14ac:dyDescent="0.2">
      <c r="F38287" s="450"/>
    </row>
    <row r="38288" spans="6:6" x14ac:dyDescent="0.2">
      <c r="F38288" s="450"/>
    </row>
    <row r="38289" spans="6:6" x14ac:dyDescent="0.2">
      <c r="F38289" s="450"/>
    </row>
    <row r="38290" spans="6:6" x14ac:dyDescent="0.2">
      <c r="F38290" s="450"/>
    </row>
    <row r="38291" spans="6:6" x14ac:dyDescent="0.2">
      <c r="F38291" s="450"/>
    </row>
    <row r="38292" spans="6:6" x14ac:dyDescent="0.2">
      <c r="F38292" s="450"/>
    </row>
    <row r="38293" spans="6:6" x14ac:dyDescent="0.2">
      <c r="F38293" s="450"/>
    </row>
    <row r="38294" spans="6:6" x14ac:dyDescent="0.2">
      <c r="F38294" s="450"/>
    </row>
    <row r="38295" spans="6:6" x14ac:dyDescent="0.2">
      <c r="F38295" s="450"/>
    </row>
    <row r="38296" spans="6:6" x14ac:dyDescent="0.2">
      <c r="F38296" s="450"/>
    </row>
    <row r="38297" spans="6:6" x14ac:dyDescent="0.2">
      <c r="F38297" s="450"/>
    </row>
    <row r="38298" spans="6:6" x14ac:dyDescent="0.2">
      <c r="F38298" s="450"/>
    </row>
    <row r="38299" spans="6:6" x14ac:dyDescent="0.2">
      <c r="F38299" s="450"/>
    </row>
    <row r="38300" spans="6:6" x14ac:dyDescent="0.2">
      <c r="F38300" s="450"/>
    </row>
    <row r="38301" spans="6:6" x14ac:dyDescent="0.2">
      <c r="F38301" s="450"/>
    </row>
    <row r="38302" spans="6:6" x14ac:dyDescent="0.2">
      <c r="F38302" s="450"/>
    </row>
    <row r="38303" spans="6:6" x14ac:dyDescent="0.2">
      <c r="F38303" s="450"/>
    </row>
    <row r="38304" spans="6:6" x14ac:dyDescent="0.2">
      <c r="F38304" s="450"/>
    </row>
    <row r="38305" spans="6:6" x14ac:dyDescent="0.2">
      <c r="F38305" s="450"/>
    </row>
    <row r="38306" spans="6:6" x14ac:dyDescent="0.2">
      <c r="F38306" s="450"/>
    </row>
    <row r="38307" spans="6:6" x14ac:dyDescent="0.2">
      <c r="F38307" s="450"/>
    </row>
    <row r="38308" spans="6:6" x14ac:dyDescent="0.2">
      <c r="F38308" s="450"/>
    </row>
    <row r="38309" spans="6:6" x14ac:dyDescent="0.2">
      <c r="F38309" s="450"/>
    </row>
    <row r="38310" spans="6:6" x14ac:dyDescent="0.2">
      <c r="F38310" s="450"/>
    </row>
    <row r="38311" spans="6:6" x14ac:dyDescent="0.2">
      <c r="F38311" s="450"/>
    </row>
    <row r="38312" spans="6:6" x14ac:dyDescent="0.2">
      <c r="F38312" s="450"/>
    </row>
    <row r="38313" spans="6:6" x14ac:dyDescent="0.2">
      <c r="F38313" s="450"/>
    </row>
    <row r="38314" spans="6:6" x14ac:dyDescent="0.2">
      <c r="F38314" s="450"/>
    </row>
    <row r="38315" spans="6:6" x14ac:dyDescent="0.2">
      <c r="F38315" s="450"/>
    </row>
    <row r="38316" spans="6:6" x14ac:dyDescent="0.2">
      <c r="F38316" s="450"/>
    </row>
    <row r="38317" spans="6:6" x14ac:dyDescent="0.2">
      <c r="F38317" s="450"/>
    </row>
    <row r="38318" spans="6:6" x14ac:dyDescent="0.2">
      <c r="F38318" s="450"/>
    </row>
    <row r="38319" spans="6:6" x14ac:dyDescent="0.2">
      <c r="F38319" s="450"/>
    </row>
    <row r="38320" spans="6:6" x14ac:dyDescent="0.2">
      <c r="F38320" s="450"/>
    </row>
    <row r="38321" spans="6:6" x14ac:dyDescent="0.2">
      <c r="F38321" s="450"/>
    </row>
    <row r="38322" spans="6:6" x14ac:dyDescent="0.2">
      <c r="F38322" s="450"/>
    </row>
    <row r="38323" spans="6:6" x14ac:dyDescent="0.2">
      <c r="F38323" s="450"/>
    </row>
    <row r="38324" spans="6:6" x14ac:dyDescent="0.2">
      <c r="F38324" s="450"/>
    </row>
    <row r="38325" spans="6:6" x14ac:dyDescent="0.2">
      <c r="F38325" s="450"/>
    </row>
    <row r="38326" spans="6:6" x14ac:dyDescent="0.2">
      <c r="F38326" s="450"/>
    </row>
    <row r="38327" spans="6:6" x14ac:dyDescent="0.2">
      <c r="F38327" s="450"/>
    </row>
    <row r="38328" spans="6:6" x14ac:dyDescent="0.2">
      <c r="F38328" s="450"/>
    </row>
    <row r="38329" spans="6:6" x14ac:dyDescent="0.2">
      <c r="F38329" s="450"/>
    </row>
    <row r="38330" spans="6:6" x14ac:dyDescent="0.2">
      <c r="F38330" s="450"/>
    </row>
    <row r="38331" spans="6:6" x14ac:dyDescent="0.2">
      <c r="F38331" s="450"/>
    </row>
    <row r="38332" spans="6:6" x14ac:dyDescent="0.2">
      <c r="F38332" s="450"/>
    </row>
    <row r="38333" spans="6:6" x14ac:dyDescent="0.2">
      <c r="F38333" s="450"/>
    </row>
    <row r="38334" spans="6:6" x14ac:dyDescent="0.2">
      <c r="F38334" s="450"/>
    </row>
    <row r="38335" spans="6:6" x14ac:dyDescent="0.2">
      <c r="F38335" s="450"/>
    </row>
    <row r="38336" spans="6:6" x14ac:dyDescent="0.2">
      <c r="F38336" s="450"/>
    </row>
    <row r="38337" spans="6:6" x14ac:dyDescent="0.2">
      <c r="F38337" s="450"/>
    </row>
    <row r="38338" spans="6:6" x14ac:dyDescent="0.2">
      <c r="F38338" s="450"/>
    </row>
    <row r="38339" spans="6:6" x14ac:dyDescent="0.2">
      <c r="F38339" s="450"/>
    </row>
    <row r="38340" spans="6:6" x14ac:dyDescent="0.2">
      <c r="F38340" s="450"/>
    </row>
    <row r="38341" spans="6:6" x14ac:dyDescent="0.2">
      <c r="F38341" s="450"/>
    </row>
    <row r="38342" spans="6:6" x14ac:dyDescent="0.2">
      <c r="F38342" s="450"/>
    </row>
    <row r="38343" spans="6:6" x14ac:dyDescent="0.2">
      <c r="F38343" s="450"/>
    </row>
    <row r="38344" spans="6:6" x14ac:dyDescent="0.2">
      <c r="F38344" s="450"/>
    </row>
    <row r="38345" spans="6:6" x14ac:dyDescent="0.2">
      <c r="F38345" s="450"/>
    </row>
    <row r="38346" spans="6:6" x14ac:dyDescent="0.2">
      <c r="F38346" s="450"/>
    </row>
    <row r="38347" spans="6:6" x14ac:dyDescent="0.2">
      <c r="F38347" s="450"/>
    </row>
    <row r="38348" spans="6:6" x14ac:dyDescent="0.2">
      <c r="F38348" s="450"/>
    </row>
    <row r="38349" spans="6:6" x14ac:dyDescent="0.2">
      <c r="F38349" s="450"/>
    </row>
    <row r="38350" spans="6:6" x14ac:dyDescent="0.2">
      <c r="F38350" s="450"/>
    </row>
    <row r="38351" spans="6:6" x14ac:dyDescent="0.2">
      <c r="F38351" s="450"/>
    </row>
    <row r="38352" spans="6:6" x14ac:dyDescent="0.2">
      <c r="F38352" s="450"/>
    </row>
    <row r="38353" spans="6:6" x14ac:dyDescent="0.2">
      <c r="F38353" s="450"/>
    </row>
    <row r="38354" spans="6:6" x14ac:dyDescent="0.2">
      <c r="F38354" s="450"/>
    </row>
    <row r="38355" spans="6:6" x14ac:dyDescent="0.2">
      <c r="F38355" s="450"/>
    </row>
    <row r="38356" spans="6:6" x14ac:dyDescent="0.2">
      <c r="F38356" s="450"/>
    </row>
    <row r="38357" spans="6:6" x14ac:dyDescent="0.2">
      <c r="F38357" s="450"/>
    </row>
    <row r="38358" spans="6:6" x14ac:dyDescent="0.2">
      <c r="F38358" s="450"/>
    </row>
    <row r="38359" spans="6:6" x14ac:dyDescent="0.2">
      <c r="F38359" s="450"/>
    </row>
    <row r="38360" spans="6:6" x14ac:dyDescent="0.2">
      <c r="F38360" s="450"/>
    </row>
    <row r="38361" spans="6:6" x14ac:dyDescent="0.2">
      <c r="F38361" s="450"/>
    </row>
    <row r="38362" spans="6:6" x14ac:dyDescent="0.2">
      <c r="F38362" s="450"/>
    </row>
    <row r="38363" spans="6:6" x14ac:dyDescent="0.2">
      <c r="F38363" s="450"/>
    </row>
    <row r="38364" spans="6:6" x14ac:dyDescent="0.2">
      <c r="F38364" s="450"/>
    </row>
    <row r="38365" spans="6:6" x14ac:dyDescent="0.2">
      <c r="F38365" s="450"/>
    </row>
    <row r="38366" spans="6:6" x14ac:dyDescent="0.2">
      <c r="F38366" s="450"/>
    </row>
    <row r="38367" spans="6:6" x14ac:dyDescent="0.2">
      <c r="F38367" s="450"/>
    </row>
    <row r="38368" spans="6:6" x14ac:dyDescent="0.2">
      <c r="F38368" s="450"/>
    </row>
    <row r="38369" spans="6:6" x14ac:dyDescent="0.2">
      <c r="F38369" s="450"/>
    </row>
    <row r="38370" spans="6:6" x14ac:dyDescent="0.2">
      <c r="F38370" s="450"/>
    </row>
    <row r="38371" spans="6:6" x14ac:dyDescent="0.2">
      <c r="F38371" s="450"/>
    </row>
    <row r="38372" spans="6:6" x14ac:dyDescent="0.2">
      <c r="F38372" s="450"/>
    </row>
    <row r="38373" spans="6:6" x14ac:dyDescent="0.2">
      <c r="F38373" s="450"/>
    </row>
    <row r="38374" spans="6:6" x14ac:dyDescent="0.2">
      <c r="F38374" s="450"/>
    </row>
    <row r="38375" spans="6:6" x14ac:dyDescent="0.2">
      <c r="F38375" s="450"/>
    </row>
    <row r="38376" spans="6:6" x14ac:dyDescent="0.2">
      <c r="F38376" s="450"/>
    </row>
    <row r="38377" spans="6:6" x14ac:dyDescent="0.2">
      <c r="F38377" s="450"/>
    </row>
    <row r="38378" spans="6:6" x14ac:dyDescent="0.2">
      <c r="F38378" s="450"/>
    </row>
    <row r="38379" spans="6:6" x14ac:dyDescent="0.2">
      <c r="F38379" s="450"/>
    </row>
    <row r="38380" spans="6:6" x14ac:dyDescent="0.2">
      <c r="F38380" s="450"/>
    </row>
    <row r="38381" spans="6:6" x14ac:dyDescent="0.2">
      <c r="F38381" s="450"/>
    </row>
    <row r="38382" spans="6:6" x14ac:dyDescent="0.2">
      <c r="F38382" s="450"/>
    </row>
    <row r="38383" spans="6:6" x14ac:dyDescent="0.2">
      <c r="F38383" s="450"/>
    </row>
    <row r="38384" spans="6:6" x14ac:dyDescent="0.2">
      <c r="F38384" s="450"/>
    </row>
    <row r="38385" spans="6:6" x14ac:dyDescent="0.2">
      <c r="F38385" s="450"/>
    </row>
    <row r="38386" spans="6:6" x14ac:dyDescent="0.2">
      <c r="F38386" s="450"/>
    </row>
    <row r="38387" spans="6:6" x14ac:dyDescent="0.2">
      <c r="F38387" s="450"/>
    </row>
    <row r="38388" spans="6:6" x14ac:dyDescent="0.2">
      <c r="F38388" s="450"/>
    </row>
    <row r="38389" spans="6:6" x14ac:dyDescent="0.2">
      <c r="F38389" s="450"/>
    </row>
    <row r="38390" spans="6:6" x14ac:dyDescent="0.2">
      <c r="F38390" s="450"/>
    </row>
    <row r="38391" spans="6:6" x14ac:dyDescent="0.2">
      <c r="F38391" s="450"/>
    </row>
    <row r="38392" spans="6:6" x14ac:dyDescent="0.2">
      <c r="F38392" s="450"/>
    </row>
    <row r="38393" spans="6:6" x14ac:dyDescent="0.2">
      <c r="F38393" s="450"/>
    </row>
    <row r="38394" spans="6:6" x14ac:dyDescent="0.2">
      <c r="F38394" s="450"/>
    </row>
    <row r="38395" spans="6:6" x14ac:dyDescent="0.2">
      <c r="F38395" s="450"/>
    </row>
    <row r="38396" spans="6:6" x14ac:dyDescent="0.2">
      <c r="F38396" s="450"/>
    </row>
    <row r="38397" spans="6:6" x14ac:dyDescent="0.2">
      <c r="F38397" s="450"/>
    </row>
    <row r="38398" spans="6:6" x14ac:dyDescent="0.2">
      <c r="F38398" s="450"/>
    </row>
    <row r="38399" spans="6:6" x14ac:dyDescent="0.2">
      <c r="F38399" s="450"/>
    </row>
    <row r="38400" spans="6:6" x14ac:dyDescent="0.2">
      <c r="F38400" s="450"/>
    </row>
    <row r="38401" spans="6:6" x14ac:dyDescent="0.2">
      <c r="F38401" s="450"/>
    </row>
    <row r="38402" spans="6:6" x14ac:dyDescent="0.2">
      <c r="F38402" s="450"/>
    </row>
    <row r="38403" spans="6:6" x14ac:dyDescent="0.2">
      <c r="F38403" s="450"/>
    </row>
    <row r="38404" spans="6:6" x14ac:dyDescent="0.2">
      <c r="F38404" s="450"/>
    </row>
    <row r="38405" spans="6:6" x14ac:dyDescent="0.2">
      <c r="F38405" s="450"/>
    </row>
    <row r="38406" spans="6:6" x14ac:dyDescent="0.2">
      <c r="F38406" s="450"/>
    </row>
    <row r="38407" spans="6:6" x14ac:dyDescent="0.2">
      <c r="F38407" s="450"/>
    </row>
    <row r="38408" spans="6:6" x14ac:dyDescent="0.2">
      <c r="F38408" s="450"/>
    </row>
    <row r="38409" spans="6:6" x14ac:dyDescent="0.2">
      <c r="F38409" s="450"/>
    </row>
    <row r="38410" spans="6:6" x14ac:dyDescent="0.2">
      <c r="F38410" s="450"/>
    </row>
    <row r="38411" spans="6:6" x14ac:dyDescent="0.2">
      <c r="F38411" s="450"/>
    </row>
    <row r="38412" spans="6:6" x14ac:dyDescent="0.2">
      <c r="F38412" s="450"/>
    </row>
    <row r="38413" spans="6:6" x14ac:dyDescent="0.2">
      <c r="F38413" s="450"/>
    </row>
    <row r="38414" spans="6:6" x14ac:dyDescent="0.2">
      <c r="F38414" s="450"/>
    </row>
    <row r="38415" spans="6:6" x14ac:dyDescent="0.2">
      <c r="F38415" s="450"/>
    </row>
    <row r="38416" spans="6:6" x14ac:dyDescent="0.2">
      <c r="F38416" s="450"/>
    </row>
    <row r="38417" spans="6:6" x14ac:dyDescent="0.2">
      <c r="F38417" s="450"/>
    </row>
    <row r="38418" spans="6:6" x14ac:dyDescent="0.2">
      <c r="F38418" s="450"/>
    </row>
    <row r="38419" spans="6:6" x14ac:dyDescent="0.2">
      <c r="F38419" s="450"/>
    </row>
    <row r="38420" spans="6:6" x14ac:dyDescent="0.2">
      <c r="F38420" s="450"/>
    </row>
    <row r="38421" spans="6:6" x14ac:dyDescent="0.2">
      <c r="F38421" s="450"/>
    </row>
    <row r="38422" spans="6:6" x14ac:dyDescent="0.2">
      <c r="F38422" s="450"/>
    </row>
    <row r="38423" spans="6:6" x14ac:dyDescent="0.2">
      <c r="F38423" s="450"/>
    </row>
    <row r="38424" spans="6:6" x14ac:dyDescent="0.2">
      <c r="F38424" s="450"/>
    </row>
    <row r="38425" spans="6:6" x14ac:dyDescent="0.2">
      <c r="F38425" s="450"/>
    </row>
    <row r="38426" spans="6:6" x14ac:dyDescent="0.2">
      <c r="F38426" s="450"/>
    </row>
    <row r="38427" spans="6:6" x14ac:dyDescent="0.2">
      <c r="F38427" s="450"/>
    </row>
    <row r="38428" spans="6:6" x14ac:dyDescent="0.2">
      <c r="F38428" s="450"/>
    </row>
    <row r="38429" spans="6:6" x14ac:dyDescent="0.2">
      <c r="F38429" s="450"/>
    </row>
    <row r="38430" spans="6:6" x14ac:dyDescent="0.2">
      <c r="F38430" s="450"/>
    </row>
    <row r="38431" spans="6:6" x14ac:dyDescent="0.2">
      <c r="F38431" s="450"/>
    </row>
    <row r="38432" spans="6:6" x14ac:dyDescent="0.2">
      <c r="F38432" s="450"/>
    </row>
    <row r="38433" spans="6:6" x14ac:dyDescent="0.2">
      <c r="F38433" s="450"/>
    </row>
    <row r="38434" spans="6:6" x14ac:dyDescent="0.2">
      <c r="F38434" s="450"/>
    </row>
    <row r="38435" spans="6:6" x14ac:dyDescent="0.2">
      <c r="F38435" s="450"/>
    </row>
    <row r="38436" spans="6:6" x14ac:dyDescent="0.2">
      <c r="F38436" s="450"/>
    </row>
    <row r="38437" spans="6:6" x14ac:dyDescent="0.2">
      <c r="F38437" s="450"/>
    </row>
    <row r="38438" spans="6:6" x14ac:dyDescent="0.2">
      <c r="F38438" s="450"/>
    </row>
    <row r="38439" spans="6:6" x14ac:dyDescent="0.2">
      <c r="F38439" s="450"/>
    </row>
    <row r="38440" spans="6:6" x14ac:dyDescent="0.2">
      <c r="F38440" s="450"/>
    </row>
    <row r="38441" spans="6:6" x14ac:dyDescent="0.2">
      <c r="F38441" s="450"/>
    </row>
    <row r="38442" spans="6:6" x14ac:dyDescent="0.2">
      <c r="F38442" s="450"/>
    </row>
    <row r="38443" spans="6:6" x14ac:dyDescent="0.2">
      <c r="F38443" s="450"/>
    </row>
    <row r="38444" spans="6:6" x14ac:dyDescent="0.2">
      <c r="F38444" s="450"/>
    </row>
    <row r="38445" spans="6:6" x14ac:dyDescent="0.2">
      <c r="F38445" s="450"/>
    </row>
    <row r="38446" spans="6:6" x14ac:dyDescent="0.2">
      <c r="F38446" s="450"/>
    </row>
    <row r="38447" spans="6:6" x14ac:dyDescent="0.2">
      <c r="F38447" s="450"/>
    </row>
    <row r="38448" spans="6:6" x14ac:dyDescent="0.2">
      <c r="F38448" s="450"/>
    </row>
    <row r="38449" spans="6:6" x14ac:dyDescent="0.2">
      <c r="F38449" s="450"/>
    </row>
    <row r="38450" spans="6:6" x14ac:dyDescent="0.2">
      <c r="F38450" s="450"/>
    </row>
    <row r="38451" spans="6:6" x14ac:dyDescent="0.2">
      <c r="F38451" s="450"/>
    </row>
    <row r="38452" spans="6:6" x14ac:dyDescent="0.2">
      <c r="F38452" s="450"/>
    </row>
    <row r="38453" spans="6:6" x14ac:dyDescent="0.2">
      <c r="F38453" s="450"/>
    </row>
    <row r="38454" spans="6:6" x14ac:dyDescent="0.2">
      <c r="F38454" s="450"/>
    </row>
    <row r="38455" spans="6:6" x14ac:dyDescent="0.2">
      <c r="F38455" s="450"/>
    </row>
    <row r="38456" spans="6:6" x14ac:dyDescent="0.2">
      <c r="F38456" s="450"/>
    </row>
    <row r="38457" spans="6:6" x14ac:dyDescent="0.2">
      <c r="F38457" s="450"/>
    </row>
    <row r="38458" spans="6:6" x14ac:dyDescent="0.2">
      <c r="F38458" s="450"/>
    </row>
    <row r="38459" spans="6:6" x14ac:dyDescent="0.2">
      <c r="F38459" s="450"/>
    </row>
    <row r="38460" spans="6:6" x14ac:dyDescent="0.2">
      <c r="F38460" s="450"/>
    </row>
    <row r="38461" spans="6:6" x14ac:dyDescent="0.2">
      <c r="F38461" s="450"/>
    </row>
    <row r="38462" spans="6:6" x14ac:dyDescent="0.2">
      <c r="F38462" s="450"/>
    </row>
    <row r="38463" spans="6:6" x14ac:dyDescent="0.2">
      <c r="F38463" s="450"/>
    </row>
    <row r="38464" spans="6:6" x14ac:dyDescent="0.2">
      <c r="F38464" s="450"/>
    </row>
    <row r="38465" spans="6:6" x14ac:dyDescent="0.2">
      <c r="F38465" s="450"/>
    </row>
    <row r="38466" spans="6:6" x14ac:dyDescent="0.2">
      <c r="F38466" s="450"/>
    </row>
    <row r="38467" spans="6:6" x14ac:dyDescent="0.2">
      <c r="F38467" s="450"/>
    </row>
    <row r="38468" spans="6:6" x14ac:dyDescent="0.2">
      <c r="F38468" s="450"/>
    </row>
    <row r="38469" spans="6:6" x14ac:dyDescent="0.2">
      <c r="F38469" s="450"/>
    </row>
    <row r="38470" spans="6:6" x14ac:dyDescent="0.2">
      <c r="F38470" s="450"/>
    </row>
    <row r="38471" spans="6:6" x14ac:dyDescent="0.2">
      <c r="F38471" s="450"/>
    </row>
    <row r="38472" spans="6:6" x14ac:dyDescent="0.2">
      <c r="F38472" s="450"/>
    </row>
    <row r="38473" spans="6:6" x14ac:dyDescent="0.2">
      <c r="F38473" s="450"/>
    </row>
    <row r="38474" spans="6:6" x14ac:dyDescent="0.2">
      <c r="F38474" s="450"/>
    </row>
    <row r="38475" spans="6:6" x14ac:dyDescent="0.2">
      <c r="F38475" s="450"/>
    </row>
    <row r="38476" spans="6:6" x14ac:dyDescent="0.2">
      <c r="F38476" s="450"/>
    </row>
    <row r="38477" spans="6:6" x14ac:dyDescent="0.2">
      <c r="F38477" s="450"/>
    </row>
    <row r="38478" spans="6:6" x14ac:dyDescent="0.2">
      <c r="F38478" s="450"/>
    </row>
    <row r="38479" spans="6:6" x14ac:dyDescent="0.2">
      <c r="F38479" s="450"/>
    </row>
    <row r="38480" spans="6:6" x14ac:dyDescent="0.2">
      <c r="F38480" s="450"/>
    </row>
    <row r="38481" spans="6:6" x14ac:dyDescent="0.2">
      <c r="F38481" s="450"/>
    </row>
    <row r="38482" spans="6:6" x14ac:dyDescent="0.2">
      <c r="F38482" s="450"/>
    </row>
    <row r="38483" spans="6:6" x14ac:dyDescent="0.2">
      <c r="F38483" s="450"/>
    </row>
    <row r="38484" spans="6:6" x14ac:dyDescent="0.2">
      <c r="F38484" s="450"/>
    </row>
    <row r="38485" spans="6:6" x14ac:dyDescent="0.2">
      <c r="F38485" s="450"/>
    </row>
    <row r="38486" spans="6:6" x14ac:dyDescent="0.2">
      <c r="F38486" s="450"/>
    </row>
    <row r="38487" spans="6:6" x14ac:dyDescent="0.2">
      <c r="F38487" s="450"/>
    </row>
    <row r="38488" spans="6:6" x14ac:dyDescent="0.2">
      <c r="F38488" s="450"/>
    </row>
    <row r="38489" spans="6:6" x14ac:dyDescent="0.2">
      <c r="F38489" s="450"/>
    </row>
    <row r="38490" spans="6:6" x14ac:dyDescent="0.2">
      <c r="F38490" s="450"/>
    </row>
    <row r="38491" spans="6:6" x14ac:dyDescent="0.2">
      <c r="F38491" s="450"/>
    </row>
    <row r="38492" spans="6:6" x14ac:dyDescent="0.2">
      <c r="F38492" s="450"/>
    </row>
    <row r="38493" spans="6:6" x14ac:dyDescent="0.2">
      <c r="F38493" s="450"/>
    </row>
    <row r="38494" spans="6:6" x14ac:dyDescent="0.2">
      <c r="F38494" s="450"/>
    </row>
    <row r="38495" spans="6:6" x14ac:dyDescent="0.2">
      <c r="F38495" s="450"/>
    </row>
    <row r="38496" spans="6:6" x14ac:dyDescent="0.2">
      <c r="F38496" s="450"/>
    </row>
    <row r="38497" spans="6:6" x14ac:dyDescent="0.2">
      <c r="F38497" s="450"/>
    </row>
    <row r="38498" spans="6:6" x14ac:dyDescent="0.2">
      <c r="F38498" s="450"/>
    </row>
    <row r="38499" spans="6:6" x14ac:dyDescent="0.2">
      <c r="F38499" s="450"/>
    </row>
    <row r="38500" spans="6:6" x14ac:dyDescent="0.2">
      <c r="F38500" s="450"/>
    </row>
    <row r="38501" spans="6:6" x14ac:dyDescent="0.2">
      <c r="F38501" s="450"/>
    </row>
    <row r="38502" spans="6:6" x14ac:dyDescent="0.2">
      <c r="F38502" s="450"/>
    </row>
    <row r="38503" spans="6:6" x14ac:dyDescent="0.2">
      <c r="F38503" s="450"/>
    </row>
    <row r="38504" spans="6:6" x14ac:dyDescent="0.2">
      <c r="F38504" s="450"/>
    </row>
    <row r="38505" spans="6:6" x14ac:dyDescent="0.2">
      <c r="F38505" s="450"/>
    </row>
    <row r="38506" spans="6:6" x14ac:dyDescent="0.2">
      <c r="F38506" s="450"/>
    </row>
    <row r="38507" spans="6:6" x14ac:dyDescent="0.2">
      <c r="F38507" s="450"/>
    </row>
    <row r="38508" spans="6:6" x14ac:dyDescent="0.2">
      <c r="F38508" s="450"/>
    </row>
    <row r="38509" spans="6:6" x14ac:dyDescent="0.2">
      <c r="F38509" s="450"/>
    </row>
    <row r="38510" spans="6:6" x14ac:dyDescent="0.2">
      <c r="F38510" s="450"/>
    </row>
    <row r="38511" spans="6:6" x14ac:dyDescent="0.2">
      <c r="F38511" s="450"/>
    </row>
    <row r="38512" spans="6:6" x14ac:dyDescent="0.2">
      <c r="F38512" s="450"/>
    </row>
    <row r="38513" spans="6:6" x14ac:dyDescent="0.2">
      <c r="F38513" s="450"/>
    </row>
    <row r="38514" spans="6:6" x14ac:dyDescent="0.2">
      <c r="F38514" s="450"/>
    </row>
    <row r="38515" spans="6:6" x14ac:dyDescent="0.2">
      <c r="F38515" s="450"/>
    </row>
    <row r="38516" spans="6:6" x14ac:dyDescent="0.2">
      <c r="F38516" s="450"/>
    </row>
    <row r="38517" spans="6:6" x14ac:dyDescent="0.2">
      <c r="F38517" s="450"/>
    </row>
    <row r="38518" spans="6:6" x14ac:dyDescent="0.2">
      <c r="F38518" s="450"/>
    </row>
    <row r="38519" spans="6:6" x14ac:dyDescent="0.2">
      <c r="F38519" s="450"/>
    </row>
    <row r="38520" spans="6:6" x14ac:dyDescent="0.2">
      <c r="F38520" s="450"/>
    </row>
    <row r="38521" spans="6:6" x14ac:dyDescent="0.2">
      <c r="F38521" s="450"/>
    </row>
    <row r="38522" spans="6:6" x14ac:dyDescent="0.2">
      <c r="F38522" s="450"/>
    </row>
    <row r="38523" spans="6:6" x14ac:dyDescent="0.2">
      <c r="F38523" s="450"/>
    </row>
    <row r="38524" spans="6:6" x14ac:dyDescent="0.2">
      <c r="F38524" s="450"/>
    </row>
    <row r="38525" spans="6:6" x14ac:dyDescent="0.2">
      <c r="F38525" s="450"/>
    </row>
    <row r="38526" spans="6:6" x14ac:dyDescent="0.2">
      <c r="F38526" s="450"/>
    </row>
    <row r="38527" spans="6:6" x14ac:dyDescent="0.2">
      <c r="F38527" s="450"/>
    </row>
    <row r="38528" spans="6:6" x14ac:dyDescent="0.2">
      <c r="F38528" s="450"/>
    </row>
    <row r="38529" spans="6:6" x14ac:dyDescent="0.2">
      <c r="F38529" s="450"/>
    </row>
    <row r="38530" spans="6:6" x14ac:dyDescent="0.2">
      <c r="F38530" s="450"/>
    </row>
    <row r="38531" spans="6:6" x14ac:dyDescent="0.2">
      <c r="F38531" s="450"/>
    </row>
    <row r="38532" spans="6:6" x14ac:dyDescent="0.2">
      <c r="F38532" s="450"/>
    </row>
    <row r="38533" spans="6:6" x14ac:dyDescent="0.2">
      <c r="F38533" s="450"/>
    </row>
    <row r="38534" spans="6:6" x14ac:dyDescent="0.2">
      <c r="F38534" s="450"/>
    </row>
    <row r="38535" spans="6:6" x14ac:dyDescent="0.2">
      <c r="F38535" s="450"/>
    </row>
    <row r="38536" spans="6:6" x14ac:dyDescent="0.2">
      <c r="F38536" s="450"/>
    </row>
    <row r="38537" spans="6:6" x14ac:dyDescent="0.2">
      <c r="F38537" s="450"/>
    </row>
    <row r="38538" spans="6:6" x14ac:dyDescent="0.2">
      <c r="F38538" s="450"/>
    </row>
    <row r="38539" spans="6:6" x14ac:dyDescent="0.2">
      <c r="F38539" s="450"/>
    </row>
    <row r="38540" spans="6:6" x14ac:dyDescent="0.2">
      <c r="F38540" s="450"/>
    </row>
    <row r="38541" spans="6:6" x14ac:dyDescent="0.2">
      <c r="F38541" s="450"/>
    </row>
    <row r="38542" spans="6:6" x14ac:dyDescent="0.2">
      <c r="F38542" s="450"/>
    </row>
    <row r="38543" spans="6:6" x14ac:dyDescent="0.2">
      <c r="F38543" s="450"/>
    </row>
    <row r="38544" spans="6:6" x14ac:dyDescent="0.2">
      <c r="F38544" s="450"/>
    </row>
    <row r="38545" spans="6:6" x14ac:dyDescent="0.2">
      <c r="F38545" s="450"/>
    </row>
    <row r="38546" spans="6:6" x14ac:dyDescent="0.2">
      <c r="F38546" s="450"/>
    </row>
    <row r="38547" spans="6:6" x14ac:dyDescent="0.2">
      <c r="F38547" s="450"/>
    </row>
    <row r="38548" spans="6:6" x14ac:dyDescent="0.2">
      <c r="F38548" s="450"/>
    </row>
    <row r="38549" spans="6:6" x14ac:dyDescent="0.2">
      <c r="F38549" s="450"/>
    </row>
    <row r="38550" spans="6:6" x14ac:dyDescent="0.2">
      <c r="F38550" s="450"/>
    </row>
    <row r="38551" spans="6:6" x14ac:dyDescent="0.2">
      <c r="F38551" s="450"/>
    </row>
    <row r="38552" spans="6:6" x14ac:dyDescent="0.2">
      <c r="F38552" s="450"/>
    </row>
    <row r="38553" spans="6:6" x14ac:dyDescent="0.2">
      <c r="F38553" s="450"/>
    </row>
    <row r="38554" spans="6:6" x14ac:dyDescent="0.2">
      <c r="F38554" s="450"/>
    </row>
    <row r="38555" spans="6:6" x14ac:dyDescent="0.2">
      <c r="F38555" s="450"/>
    </row>
    <row r="38556" spans="6:6" x14ac:dyDescent="0.2">
      <c r="F38556" s="450"/>
    </row>
    <row r="38557" spans="6:6" x14ac:dyDescent="0.2">
      <c r="F38557" s="450"/>
    </row>
    <row r="38558" spans="6:6" x14ac:dyDescent="0.2">
      <c r="F38558" s="450"/>
    </row>
    <row r="38559" spans="6:6" x14ac:dyDescent="0.2">
      <c r="F38559" s="450"/>
    </row>
    <row r="38560" spans="6:6" x14ac:dyDescent="0.2">
      <c r="F38560" s="450"/>
    </row>
    <row r="38561" spans="6:6" x14ac:dyDescent="0.2">
      <c r="F38561" s="450"/>
    </row>
    <row r="38562" spans="6:6" x14ac:dyDescent="0.2">
      <c r="F38562" s="450"/>
    </row>
    <row r="38563" spans="6:6" x14ac:dyDescent="0.2">
      <c r="F38563" s="450"/>
    </row>
    <row r="38564" spans="6:6" x14ac:dyDescent="0.2">
      <c r="F38564" s="450"/>
    </row>
    <row r="38565" spans="6:6" x14ac:dyDescent="0.2">
      <c r="F38565" s="450"/>
    </row>
    <row r="38566" spans="6:6" x14ac:dyDescent="0.2">
      <c r="F38566" s="450"/>
    </row>
    <row r="38567" spans="6:6" x14ac:dyDescent="0.2">
      <c r="F38567" s="450"/>
    </row>
    <row r="38568" spans="6:6" x14ac:dyDescent="0.2">
      <c r="F38568" s="450"/>
    </row>
    <row r="38569" spans="6:6" x14ac:dyDescent="0.2">
      <c r="F38569" s="450"/>
    </row>
    <row r="38570" spans="6:6" x14ac:dyDescent="0.2">
      <c r="F38570" s="450"/>
    </row>
    <row r="38571" spans="6:6" x14ac:dyDescent="0.2">
      <c r="F38571" s="450"/>
    </row>
    <row r="38572" spans="6:6" x14ac:dyDescent="0.2">
      <c r="F38572" s="450"/>
    </row>
    <row r="38573" spans="6:6" x14ac:dyDescent="0.2">
      <c r="F38573" s="450"/>
    </row>
    <row r="38574" spans="6:6" x14ac:dyDescent="0.2">
      <c r="F38574" s="450"/>
    </row>
    <row r="38575" spans="6:6" x14ac:dyDescent="0.2">
      <c r="F38575" s="450"/>
    </row>
    <row r="38576" spans="6:6" x14ac:dyDescent="0.2">
      <c r="F38576" s="450"/>
    </row>
    <row r="38577" spans="6:6" x14ac:dyDescent="0.2">
      <c r="F38577" s="450"/>
    </row>
    <row r="38578" spans="6:6" x14ac:dyDescent="0.2">
      <c r="F38578" s="450"/>
    </row>
    <row r="38579" spans="6:6" x14ac:dyDescent="0.2">
      <c r="F38579" s="450"/>
    </row>
    <row r="38580" spans="6:6" x14ac:dyDescent="0.2">
      <c r="F38580" s="450"/>
    </row>
    <row r="38581" spans="6:6" x14ac:dyDescent="0.2">
      <c r="F38581" s="450"/>
    </row>
    <row r="38582" spans="6:6" x14ac:dyDescent="0.2">
      <c r="F38582" s="450"/>
    </row>
    <row r="38583" spans="6:6" x14ac:dyDescent="0.2">
      <c r="F38583" s="450"/>
    </row>
    <row r="38584" spans="6:6" x14ac:dyDescent="0.2">
      <c r="F38584" s="450"/>
    </row>
    <row r="38585" spans="6:6" x14ac:dyDescent="0.2">
      <c r="F38585" s="450"/>
    </row>
    <row r="38586" spans="6:6" x14ac:dyDescent="0.2">
      <c r="F38586" s="450"/>
    </row>
    <row r="38587" spans="6:6" x14ac:dyDescent="0.2">
      <c r="F38587" s="450"/>
    </row>
    <row r="38588" spans="6:6" x14ac:dyDescent="0.2">
      <c r="F38588" s="450"/>
    </row>
    <row r="38589" spans="6:6" x14ac:dyDescent="0.2">
      <c r="F38589" s="450"/>
    </row>
    <row r="38590" spans="6:6" x14ac:dyDescent="0.2">
      <c r="F38590" s="450"/>
    </row>
    <row r="38591" spans="6:6" x14ac:dyDescent="0.2">
      <c r="F38591" s="450"/>
    </row>
    <row r="38592" spans="6:6" x14ac:dyDescent="0.2">
      <c r="F38592" s="450"/>
    </row>
    <row r="38593" spans="6:6" x14ac:dyDescent="0.2">
      <c r="F38593" s="450"/>
    </row>
    <row r="38594" spans="6:6" x14ac:dyDescent="0.2">
      <c r="F38594" s="450"/>
    </row>
    <row r="38595" spans="6:6" x14ac:dyDescent="0.2">
      <c r="F38595" s="450"/>
    </row>
    <row r="38596" spans="6:6" x14ac:dyDescent="0.2">
      <c r="F38596" s="450"/>
    </row>
    <row r="38597" spans="6:6" x14ac:dyDescent="0.2">
      <c r="F38597" s="450"/>
    </row>
    <row r="38598" spans="6:6" x14ac:dyDescent="0.2">
      <c r="F38598" s="450"/>
    </row>
    <row r="38599" spans="6:6" x14ac:dyDescent="0.2">
      <c r="F38599" s="450"/>
    </row>
    <row r="38600" spans="6:6" x14ac:dyDescent="0.2">
      <c r="F38600" s="450"/>
    </row>
    <row r="38601" spans="6:6" x14ac:dyDescent="0.2">
      <c r="F38601" s="450"/>
    </row>
    <row r="38602" spans="6:6" x14ac:dyDescent="0.2">
      <c r="F38602" s="450"/>
    </row>
    <row r="38603" spans="6:6" x14ac:dyDescent="0.2">
      <c r="F38603" s="450"/>
    </row>
    <row r="38604" spans="6:6" x14ac:dyDescent="0.2">
      <c r="F38604" s="450"/>
    </row>
    <row r="38605" spans="6:6" x14ac:dyDescent="0.2">
      <c r="F38605" s="450"/>
    </row>
    <row r="38606" spans="6:6" x14ac:dyDescent="0.2">
      <c r="F38606" s="450"/>
    </row>
    <row r="38607" spans="6:6" x14ac:dyDescent="0.2">
      <c r="F38607" s="450"/>
    </row>
    <row r="38608" spans="6:6" x14ac:dyDescent="0.2">
      <c r="F38608" s="450"/>
    </row>
    <row r="38609" spans="6:6" x14ac:dyDescent="0.2">
      <c r="F38609" s="450"/>
    </row>
    <row r="38610" spans="6:6" x14ac:dyDescent="0.2">
      <c r="F38610" s="450"/>
    </row>
    <row r="38611" spans="6:6" x14ac:dyDescent="0.2">
      <c r="F38611" s="450"/>
    </row>
    <row r="38612" spans="6:6" x14ac:dyDescent="0.2">
      <c r="F38612" s="450"/>
    </row>
    <row r="38613" spans="6:6" x14ac:dyDescent="0.2">
      <c r="F38613" s="450"/>
    </row>
    <row r="38614" spans="6:6" x14ac:dyDescent="0.2">
      <c r="F38614" s="450"/>
    </row>
    <row r="38615" spans="6:6" x14ac:dyDescent="0.2">
      <c r="F38615" s="450"/>
    </row>
    <row r="38616" spans="6:6" x14ac:dyDescent="0.2">
      <c r="F38616" s="450"/>
    </row>
    <row r="38617" spans="6:6" x14ac:dyDescent="0.2">
      <c r="F38617" s="450"/>
    </row>
    <row r="38618" spans="6:6" x14ac:dyDescent="0.2">
      <c r="F38618" s="450"/>
    </row>
    <row r="38619" spans="6:6" x14ac:dyDescent="0.2">
      <c r="F38619" s="450"/>
    </row>
    <row r="38620" spans="6:6" x14ac:dyDescent="0.2">
      <c r="F38620" s="450"/>
    </row>
    <row r="38621" spans="6:6" x14ac:dyDescent="0.2">
      <c r="F38621" s="450"/>
    </row>
    <row r="38622" spans="6:6" x14ac:dyDescent="0.2">
      <c r="F38622" s="450"/>
    </row>
    <row r="38623" spans="6:6" x14ac:dyDescent="0.2">
      <c r="F38623" s="450"/>
    </row>
    <row r="38624" spans="6:6" x14ac:dyDescent="0.2">
      <c r="F38624" s="450"/>
    </row>
    <row r="38625" spans="6:6" x14ac:dyDescent="0.2">
      <c r="F38625" s="450"/>
    </row>
    <row r="38626" spans="6:6" x14ac:dyDescent="0.2">
      <c r="F38626" s="450"/>
    </row>
    <row r="38627" spans="6:6" x14ac:dyDescent="0.2">
      <c r="F38627" s="450"/>
    </row>
    <row r="38628" spans="6:6" x14ac:dyDescent="0.2">
      <c r="F38628" s="450"/>
    </row>
    <row r="38629" spans="6:6" x14ac:dyDescent="0.2">
      <c r="F38629" s="450"/>
    </row>
    <row r="38630" spans="6:6" x14ac:dyDescent="0.2">
      <c r="F38630" s="450"/>
    </row>
    <row r="38631" spans="6:6" x14ac:dyDescent="0.2">
      <c r="F38631" s="450"/>
    </row>
    <row r="38632" spans="6:6" x14ac:dyDescent="0.2">
      <c r="F38632" s="450"/>
    </row>
    <row r="38633" spans="6:6" x14ac:dyDescent="0.2">
      <c r="F38633" s="450"/>
    </row>
    <row r="38634" spans="6:6" x14ac:dyDescent="0.2">
      <c r="F38634" s="450"/>
    </row>
    <row r="38635" spans="6:6" x14ac:dyDescent="0.2">
      <c r="F38635" s="450"/>
    </row>
    <row r="38636" spans="6:6" x14ac:dyDescent="0.2">
      <c r="F38636" s="450"/>
    </row>
    <row r="38637" spans="6:6" x14ac:dyDescent="0.2">
      <c r="F38637" s="450"/>
    </row>
    <row r="38638" spans="6:6" x14ac:dyDescent="0.2">
      <c r="F38638" s="450"/>
    </row>
    <row r="38639" spans="6:6" x14ac:dyDescent="0.2">
      <c r="F38639" s="450"/>
    </row>
    <row r="38640" spans="6:6" x14ac:dyDescent="0.2">
      <c r="F38640" s="450"/>
    </row>
    <row r="38641" spans="6:6" x14ac:dyDescent="0.2">
      <c r="F38641" s="450"/>
    </row>
    <row r="38642" spans="6:6" x14ac:dyDescent="0.2">
      <c r="F38642" s="450"/>
    </row>
    <row r="38643" spans="6:6" x14ac:dyDescent="0.2">
      <c r="F38643" s="450"/>
    </row>
    <row r="38644" spans="6:6" x14ac:dyDescent="0.2">
      <c r="F38644" s="450"/>
    </row>
    <row r="38645" spans="6:6" x14ac:dyDescent="0.2">
      <c r="F38645" s="450"/>
    </row>
    <row r="38646" spans="6:6" x14ac:dyDescent="0.2">
      <c r="F38646" s="450"/>
    </row>
    <row r="38647" spans="6:6" x14ac:dyDescent="0.2">
      <c r="F38647" s="450"/>
    </row>
    <row r="38648" spans="6:6" x14ac:dyDescent="0.2">
      <c r="F38648" s="450"/>
    </row>
    <row r="38649" spans="6:6" x14ac:dyDescent="0.2">
      <c r="F38649" s="450"/>
    </row>
    <row r="38650" spans="6:6" x14ac:dyDescent="0.2">
      <c r="F38650" s="450"/>
    </row>
    <row r="38651" spans="6:6" x14ac:dyDescent="0.2">
      <c r="F38651" s="450"/>
    </row>
    <row r="38652" spans="6:6" x14ac:dyDescent="0.2">
      <c r="F38652" s="450"/>
    </row>
    <row r="38653" spans="6:6" x14ac:dyDescent="0.2">
      <c r="F38653" s="450"/>
    </row>
    <row r="38654" spans="6:6" x14ac:dyDescent="0.2">
      <c r="F38654" s="450"/>
    </row>
    <row r="38655" spans="6:6" x14ac:dyDescent="0.2">
      <c r="F38655" s="450"/>
    </row>
    <row r="38656" spans="6:6" x14ac:dyDescent="0.2">
      <c r="F38656" s="450"/>
    </row>
    <row r="38657" spans="6:6" x14ac:dyDescent="0.2">
      <c r="F38657" s="450"/>
    </row>
    <row r="38658" spans="6:6" x14ac:dyDescent="0.2">
      <c r="F38658" s="450"/>
    </row>
    <row r="38659" spans="6:6" x14ac:dyDescent="0.2">
      <c r="F38659" s="450"/>
    </row>
    <row r="38660" spans="6:6" x14ac:dyDescent="0.2">
      <c r="F38660" s="450"/>
    </row>
    <row r="38661" spans="6:6" x14ac:dyDescent="0.2">
      <c r="F38661" s="450"/>
    </row>
    <row r="38662" spans="6:6" x14ac:dyDescent="0.2">
      <c r="F38662" s="450"/>
    </row>
    <row r="38663" spans="6:6" x14ac:dyDescent="0.2">
      <c r="F38663" s="450"/>
    </row>
    <row r="38664" spans="6:6" x14ac:dyDescent="0.2">
      <c r="F38664" s="450"/>
    </row>
    <row r="38665" spans="6:6" x14ac:dyDescent="0.2">
      <c r="F38665" s="450"/>
    </row>
    <row r="38666" spans="6:6" x14ac:dyDescent="0.2">
      <c r="F38666" s="450"/>
    </row>
    <row r="38667" spans="6:6" x14ac:dyDescent="0.2">
      <c r="F38667" s="450"/>
    </row>
    <row r="38668" spans="6:6" x14ac:dyDescent="0.2">
      <c r="F38668" s="450"/>
    </row>
    <row r="38669" spans="6:6" x14ac:dyDescent="0.2">
      <c r="F38669" s="450"/>
    </row>
    <row r="38670" spans="6:6" x14ac:dyDescent="0.2">
      <c r="F38670" s="450"/>
    </row>
    <row r="38671" spans="6:6" x14ac:dyDescent="0.2">
      <c r="F38671" s="450"/>
    </row>
    <row r="38672" spans="6:6" x14ac:dyDescent="0.2">
      <c r="F38672" s="450"/>
    </row>
    <row r="38673" spans="6:6" x14ac:dyDescent="0.2">
      <c r="F38673" s="450"/>
    </row>
    <row r="38674" spans="6:6" x14ac:dyDescent="0.2">
      <c r="F38674" s="450"/>
    </row>
    <row r="38675" spans="6:6" x14ac:dyDescent="0.2">
      <c r="F38675" s="450"/>
    </row>
    <row r="38676" spans="6:6" x14ac:dyDescent="0.2">
      <c r="F38676" s="450"/>
    </row>
    <row r="38677" spans="6:6" x14ac:dyDescent="0.2">
      <c r="F38677" s="450"/>
    </row>
    <row r="38678" spans="6:6" x14ac:dyDescent="0.2">
      <c r="F38678" s="450"/>
    </row>
    <row r="38679" spans="6:6" x14ac:dyDescent="0.2">
      <c r="F38679" s="450"/>
    </row>
    <row r="38680" spans="6:6" x14ac:dyDescent="0.2">
      <c r="F38680" s="450"/>
    </row>
    <row r="38681" spans="6:6" x14ac:dyDescent="0.2">
      <c r="F38681" s="450"/>
    </row>
    <row r="38682" spans="6:6" x14ac:dyDescent="0.2">
      <c r="F38682" s="450"/>
    </row>
    <row r="38683" spans="6:6" x14ac:dyDescent="0.2">
      <c r="F38683" s="450"/>
    </row>
    <row r="38684" spans="6:6" x14ac:dyDescent="0.2">
      <c r="F38684" s="450"/>
    </row>
    <row r="38685" spans="6:6" x14ac:dyDescent="0.2">
      <c r="F38685" s="450"/>
    </row>
    <row r="38686" spans="6:6" x14ac:dyDescent="0.2">
      <c r="F38686" s="450"/>
    </row>
    <row r="38687" spans="6:6" x14ac:dyDescent="0.2">
      <c r="F38687" s="450"/>
    </row>
    <row r="38688" spans="6:6" x14ac:dyDescent="0.2">
      <c r="F38688" s="450"/>
    </row>
    <row r="38689" spans="6:6" x14ac:dyDescent="0.2">
      <c r="F38689" s="450"/>
    </row>
    <row r="38690" spans="6:6" x14ac:dyDescent="0.2">
      <c r="F38690" s="450"/>
    </row>
    <row r="38691" spans="6:6" x14ac:dyDescent="0.2">
      <c r="F38691" s="450"/>
    </row>
    <row r="38692" spans="6:6" x14ac:dyDescent="0.2">
      <c r="F38692" s="450"/>
    </row>
    <row r="38693" spans="6:6" x14ac:dyDescent="0.2">
      <c r="F38693" s="450"/>
    </row>
    <row r="38694" spans="6:6" x14ac:dyDescent="0.2">
      <c r="F38694" s="450"/>
    </row>
    <row r="38695" spans="6:6" x14ac:dyDescent="0.2">
      <c r="F38695" s="450"/>
    </row>
    <row r="38696" spans="6:6" x14ac:dyDescent="0.2">
      <c r="F38696" s="450"/>
    </row>
    <row r="38697" spans="6:6" x14ac:dyDescent="0.2">
      <c r="F38697" s="450"/>
    </row>
    <row r="38698" spans="6:6" x14ac:dyDescent="0.2">
      <c r="F38698" s="450"/>
    </row>
    <row r="38699" spans="6:6" x14ac:dyDescent="0.2">
      <c r="F38699" s="450"/>
    </row>
    <row r="38700" spans="6:6" x14ac:dyDescent="0.2">
      <c r="F38700" s="450"/>
    </row>
    <row r="38701" spans="6:6" x14ac:dyDescent="0.2">
      <c r="F38701" s="450"/>
    </row>
    <row r="38702" spans="6:6" x14ac:dyDescent="0.2">
      <c r="F38702" s="450"/>
    </row>
    <row r="38703" spans="6:6" x14ac:dyDescent="0.2">
      <c r="F38703" s="450"/>
    </row>
    <row r="38704" spans="6:6" x14ac:dyDescent="0.2">
      <c r="F38704" s="450"/>
    </row>
    <row r="38705" spans="6:6" x14ac:dyDescent="0.2">
      <c r="F38705" s="450"/>
    </row>
    <row r="38706" spans="6:6" x14ac:dyDescent="0.2">
      <c r="F38706" s="450"/>
    </row>
    <row r="38707" spans="6:6" x14ac:dyDescent="0.2">
      <c r="F38707" s="450"/>
    </row>
    <row r="38708" spans="6:6" x14ac:dyDescent="0.2">
      <c r="F38708" s="450"/>
    </row>
    <row r="38709" spans="6:6" x14ac:dyDescent="0.2">
      <c r="F38709" s="450"/>
    </row>
    <row r="38710" spans="6:6" x14ac:dyDescent="0.2">
      <c r="F38710" s="450"/>
    </row>
    <row r="38711" spans="6:6" x14ac:dyDescent="0.2">
      <c r="F38711" s="450"/>
    </row>
    <row r="38712" spans="6:6" x14ac:dyDescent="0.2">
      <c r="F38712" s="450"/>
    </row>
    <row r="38713" spans="6:6" x14ac:dyDescent="0.2">
      <c r="F38713" s="450"/>
    </row>
    <row r="38714" spans="6:6" x14ac:dyDescent="0.2">
      <c r="F38714" s="450"/>
    </row>
    <row r="38715" spans="6:6" x14ac:dyDescent="0.2">
      <c r="F38715" s="450"/>
    </row>
    <row r="38716" spans="6:6" x14ac:dyDescent="0.2">
      <c r="F38716" s="450"/>
    </row>
    <row r="38717" spans="6:6" x14ac:dyDescent="0.2">
      <c r="F38717" s="450"/>
    </row>
    <row r="38718" spans="6:6" x14ac:dyDescent="0.2">
      <c r="F38718" s="450"/>
    </row>
    <row r="38719" spans="6:6" x14ac:dyDescent="0.2">
      <c r="F38719" s="450"/>
    </row>
    <row r="38720" spans="6:6" x14ac:dyDescent="0.2">
      <c r="F38720" s="450"/>
    </row>
    <row r="38721" spans="6:6" x14ac:dyDescent="0.2">
      <c r="F38721" s="450"/>
    </row>
    <row r="38722" spans="6:6" x14ac:dyDescent="0.2">
      <c r="F38722" s="450"/>
    </row>
    <row r="38723" spans="6:6" x14ac:dyDescent="0.2">
      <c r="F38723" s="450"/>
    </row>
    <row r="38724" spans="6:6" x14ac:dyDescent="0.2">
      <c r="F38724" s="450"/>
    </row>
    <row r="38725" spans="6:6" x14ac:dyDescent="0.2">
      <c r="F38725" s="450"/>
    </row>
    <row r="38726" spans="6:6" x14ac:dyDescent="0.2">
      <c r="F38726" s="450"/>
    </row>
    <row r="38727" spans="6:6" x14ac:dyDescent="0.2">
      <c r="F38727" s="450"/>
    </row>
    <row r="38728" spans="6:6" x14ac:dyDescent="0.2">
      <c r="F38728" s="450"/>
    </row>
    <row r="38729" spans="6:6" x14ac:dyDescent="0.2">
      <c r="F38729" s="450"/>
    </row>
    <row r="38730" spans="6:6" x14ac:dyDescent="0.2">
      <c r="F38730" s="450"/>
    </row>
    <row r="38731" spans="6:6" x14ac:dyDescent="0.2">
      <c r="F38731" s="450"/>
    </row>
    <row r="38732" spans="6:6" x14ac:dyDescent="0.2">
      <c r="F38732" s="450"/>
    </row>
    <row r="38733" spans="6:6" x14ac:dyDescent="0.2">
      <c r="F38733" s="450"/>
    </row>
    <row r="38734" spans="6:6" x14ac:dyDescent="0.2">
      <c r="F38734" s="450"/>
    </row>
    <row r="38735" spans="6:6" x14ac:dyDescent="0.2">
      <c r="F38735" s="450"/>
    </row>
    <row r="38736" spans="6:6" x14ac:dyDescent="0.2">
      <c r="F38736" s="450"/>
    </row>
    <row r="38737" spans="6:6" x14ac:dyDescent="0.2">
      <c r="F38737" s="450"/>
    </row>
    <row r="38738" spans="6:6" x14ac:dyDescent="0.2">
      <c r="F38738" s="450"/>
    </row>
    <row r="38739" spans="6:6" x14ac:dyDescent="0.2">
      <c r="F38739" s="450"/>
    </row>
    <row r="38740" spans="6:6" x14ac:dyDescent="0.2">
      <c r="F38740" s="450"/>
    </row>
    <row r="38741" spans="6:6" x14ac:dyDescent="0.2">
      <c r="F38741" s="450"/>
    </row>
    <row r="38742" spans="6:6" x14ac:dyDescent="0.2">
      <c r="F38742" s="450"/>
    </row>
    <row r="38743" spans="6:6" x14ac:dyDescent="0.2">
      <c r="F38743" s="450"/>
    </row>
    <row r="38744" spans="6:6" x14ac:dyDescent="0.2">
      <c r="F38744" s="450"/>
    </row>
    <row r="38745" spans="6:6" x14ac:dyDescent="0.2">
      <c r="F38745" s="450"/>
    </row>
    <row r="38746" spans="6:6" x14ac:dyDescent="0.2">
      <c r="F38746" s="450"/>
    </row>
    <row r="38747" spans="6:6" x14ac:dyDescent="0.2">
      <c r="F38747" s="450"/>
    </row>
    <row r="38748" spans="6:6" x14ac:dyDescent="0.2">
      <c r="F38748" s="450"/>
    </row>
    <row r="38749" spans="6:6" x14ac:dyDescent="0.2">
      <c r="F38749" s="450"/>
    </row>
    <row r="38750" spans="6:6" x14ac:dyDescent="0.2">
      <c r="F38750" s="450"/>
    </row>
    <row r="38751" spans="6:6" x14ac:dyDescent="0.2">
      <c r="F38751" s="450"/>
    </row>
    <row r="38752" spans="6:6" x14ac:dyDescent="0.2">
      <c r="F38752" s="450"/>
    </row>
    <row r="38753" spans="6:6" x14ac:dyDescent="0.2">
      <c r="F38753" s="450"/>
    </row>
    <row r="38754" spans="6:6" x14ac:dyDescent="0.2">
      <c r="F38754" s="450"/>
    </row>
    <row r="38755" spans="6:6" x14ac:dyDescent="0.2">
      <c r="F38755" s="450"/>
    </row>
    <row r="38756" spans="6:6" x14ac:dyDescent="0.2">
      <c r="F38756" s="450"/>
    </row>
    <row r="38757" spans="6:6" x14ac:dyDescent="0.2">
      <c r="F38757" s="450"/>
    </row>
    <row r="38758" spans="6:6" x14ac:dyDescent="0.2">
      <c r="F38758" s="450"/>
    </row>
    <row r="38759" spans="6:6" x14ac:dyDescent="0.2">
      <c r="F38759" s="450"/>
    </row>
    <row r="38760" spans="6:6" x14ac:dyDescent="0.2">
      <c r="F38760" s="450"/>
    </row>
    <row r="38761" spans="6:6" x14ac:dyDescent="0.2">
      <c r="F38761" s="450"/>
    </row>
    <row r="38762" spans="6:6" x14ac:dyDescent="0.2">
      <c r="F38762" s="450"/>
    </row>
    <row r="38763" spans="6:6" x14ac:dyDescent="0.2">
      <c r="F38763" s="450"/>
    </row>
    <row r="38764" spans="6:6" x14ac:dyDescent="0.2">
      <c r="F38764" s="450"/>
    </row>
    <row r="38765" spans="6:6" x14ac:dyDescent="0.2">
      <c r="F38765" s="450"/>
    </row>
    <row r="38766" spans="6:6" x14ac:dyDescent="0.2">
      <c r="F38766" s="450"/>
    </row>
    <row r="38767" spans="6:6" x14ac:dyDescent="0.2">
      <c r="F38767" s="450"/>
    </row>
    <row r="38768" spans="6:6" x14ac:dyDescent="0.2">
      <c r="F38768" s="450"/>
    </row>
    <row r="38769" spans="6:6" x14ac:dyDescent="0.2">
      <c r="F38769" s="450"/>
    </row>
    <row r="38770" spans="6:6" x14ac:dyDescent="0.2">
      <c r="F38770" s="450"/>
    </row>
    <row r="38771" spans="6:6" x14ac:dyDescent="0.2">
      <c r="F38771" s="450"/>
    </row>
    <row r="38772" spans="6:6" x14ac:dyDescent="0.2">
      <c r="F38772" s="450"/>
    </row>
    <row r="38773" spans="6:6" x14ac:dyDescent="0.2">
      <c r="F38773" s="450"/>
    </row>
    <row r="38774" spans="6:6" x14ac:dyDescent="0.2">
      <c r="F38774" s="450"/>
    </row>
    <row r="38775" spans="6:6" x14ac:dyDescent="0.2">
      <c r="F38775" s="450"/>
    </row>
    <row r="38776" spans="6:6" x14ac:dyDescent="0.2">
      <c r="F38776" s="450"/>
    </row>
    <row r="38777" spans="6:6" x14ac:dyDescent="0.2">
      <c r="F38777" s="450"/>
    </row>
    <row r="38778" spans="6:6" x14ac:dyDescent="0.2">
      <c r="F38778" s="450"/>
    </row>
    <row r="38779" spans="6:6" x14ac:dyDescent="0.2">
      <c r="F38779" s="450"/>
    </row>
    <row r="38780" spans="6:6" x14ac:dyDescent="0.2">
      <c r="F38780" s="450"/>
    </row>
    <row r="38781" spans="6:6" x14ac:dyDescent="0.2">
      <c r="F38781" s="450"/>
    </row>
    <row r="38782" spans="6:6" x14ac:dyDescent="0.2">
      <c r="F38782" s="450"/>
    </row>
    <row r="38783" spans="6:6" x14ac:dyDescent="0.2">
      <c r="F38783" s="450"/>
    </row>
    <row r="38784" spans="6:6" x14ac:dyDescent="0.2">
      <c r="F38784" s="450"/>
    </row>
    <row r="38785" spans="6:6" x14ac:dyDescent="0.2">
      <c r="F38785" s="450"/>
    </row>
    <row r="38786" spans="6:6" x14ac:dyDescent="0.2">
      <c r="F38786" s="450"/>
    </row>
    <row r="38787" spans="6:6" x14ac:dyDescent="0.2">
      <c r="F38787" s="450"/>
    </row>
    <row r="38788" spans="6:6" x14ac:dyDescent="0.2">
      <c r="F38788" s="450"/>
    </row>
    <row r="38789" spans="6:6" x14ac:dyDescent="0.2">
      <c r="F38789" s="450"/>
    </row>
    <row r="38790" spans="6:6" x14ac:dyDescent="0.2">
      <c r="F38790" s="450"/>
    </row>
    <row r="38791" spans="6:6" x14ac:dyDescent="0.2">
      <c r="F38791" s="450"/>
    </row>
    <row r="38792" spans="6:6" x14ac:dyDescent="0.2">
      <c r="F38792" s="450"/>
    </row>
    <row r="38793" spans="6:6" x14ac:dyDescent="0.2">
      <c r="F38793" s="450"/>
    </row>
    <row r="38794" spans="6:6" x14ac:dyDescent="0.2">
      <c r="F38794" s="450"/>
    </row>
    <row r="38795" spans="6:6" x14ac:dyDescent="0.2">
      <c r="F38795" s="450"/>
    </row>
    <row r="38796" spans="6:6" x14ac:dyDescent="0.2">
      <c r="F38796" s="450"/>
    </row>
    <row r="38797" spans="6:6" x14ac:dyDescent="0.2">
      <c r="F38797" s="450"/>
    </row>
    <row r="38798" spans="6:6" x14ac:dyDescent="0.2">
      <c r="F38798" s="450"/>
    </row>
    <row r="38799" spans="6:6" x14ac:dyDescent="0.2">
      <c r="F38799" s="450"/>
    </row>
    <row r="38800" spans="6:6" x14ac:dyDescent="0.2">
      <c r="F38800" s="450"/>
    </row>
    <row r="38801" spans="6:6" x14ac:dyDescent="0.2">
      <c r="F38801" s="450"/>
    </row>
    <row r="38802" spans="6:6" x14ac:dyDescent="0.2">
      <c r="F38802" s="450"/>
    </row>
    <row r="38803" spans="6:6" x14ac:dyDescent="0.2">
      <c r="F38803" s="450"/>
    </row>
    <row r="38804" spans="6:6" x14ac:dyDescent="0.2">
      <c r="F38804" s="450"/>
    </row>
    <row r="38805" spans="6:6" x14ac:dyDescent="0.2">
      <c r="F38805" s="450"/>
    </row>
    <row r="38806" spans="6:6" x14ac:dyDescent="0.2">
      <c r="F38806" s="450"/>
    </row>
    <row r="38807" spans="6:6" x14ac:dyDescent="0.2">
      <c r="F38807" s="450"/>
    </row>
    <row r="38808" spans="6:6" x14ac:dyDescent="0.2">
      <c r="F38808" s="450"/>
    </row>
    <row r="38809" spans="6:6" x14ac:dyDescent="0.2">
      <c r="F38809" s="450"/>
    </row>
    <row r="38810" spans="6:6" x14ac:dyDescent="0.2">
      <c r="F38810" s="450"/>
    </row>
    <row r="38811" spans="6:6" x14ac:dyDescent="0.2">
      <c r="F38811" s="450"/>
    </row>
    <row r="38812" spans="6:6" x14ac:dyDescent="0.2">
      <c r="F38812" s="450"/>
    </row>
    <row r="38813" spans="6:6" x14ac:dyDescent="0.2">
      <c r="F38813" s="450"/>
    </row>
    <row r="38814" spans="6:6" x14ac:dyDescent="0.2">
      <c r="F38814" s="450"/>
    </row>
    <row r="38815" spans="6:6" x14ac:dyDescent="0.2">
      <c r="F38815" s="450"/>
    </row>
    <row r="38816" spans="6:6" x14ac:dyDescent="0.2">
      <c r="F38816" s="450"/>
    </row>
    <row r="38817" spans="6:6" x14ac:dyDescent="0.2">
      <c r="F38817" s="450"/>
    </row>
    <row r="38818" spans="6:6" x14ac:dyDescent="0.2">
      <c r="F38818" s="450"/>
    </row>
    <row r="38819" spans="6:6" x14ac:dyDescent="0.2">
      <c r="F38819" s="450"/>
    </row>
    <row r="38820" spans="6:6" x14ac:dyDescent="0.2">
      <c r="F38820" s="450"/>
    </row>
    <row r="38821" spans="6:6" x14ac:dyDescent="0.2">
      <c r="F38821" s="450"/>
    </row>
    <row r="38822" spans="6:6" x14ac:dyDescent="0.2">
      <c r="F38822" s="450"/>
    </row>
    <row r="38823" spans="6:6" x14ac:dyDescent="0.2">
      <c r="F38823" s="450"/>
    </row>
    <row r="38824" spans="6:6" x14ac:dyDescent="0.2">
      <c r="F38824" s="450"/>
    </row>
    <row r="38825" spans="6:6" x14ac:dyDescent="0.2">
      <c r="F38825" s="450"/>
    </row>
    <row r="38826" spans="6:6" x14ac:dyDescent="0.2">
      <c r="F38826" s="450"/>
    </row>
    <row r="38827" spans="6:6" x14ac:dyDescent="0.2">
      <c r="F38827" s="450"/>
    </row>
    <row r="38828" spans="6:6" x14ac:dyDescent="0.2">
      <c r="F38828" s="450"/>
    </row>
    <row r="38829" spans="6:6" x14ac:dyDescent="0.2">
      <c r="F38829" s="450"/>
    </row>
    <row r="38830" spans="6:6" x14ac:dyDescent="0.2">
      <c r="F38830" s="450"/>
    </row>
    <row r="38831" spans="6:6" x14ac:dyDescent="0.2">
      <c r="F38831" s="450"/>
    </row>
    <row r="38832" spans="6:6" x14ac:dyDescent="0.2">
      <c r="F38832" s="450"/>
    </row>
    <row r="38833" spans="6:6" x14ac:dyDescent="0.2">
      <c r="F38833" s="450"/>
    </row>
    <row r="38834" spans="6:6" x14ac:dyDescent="0.2">
      <c r="F38834" s="450"/>
    </row>
    <row r="38835" spans="6:6" x14ac:dyDescent="0.2">
      <c r="F38835" s="450"/>
    </row>
    <row r="38836" spans="6:6" x14ac:dyDescent="0.2">
      <c r="F38836" s="450"/>
    </row>
    <row r="38837" spans="6:6" x14ac:dyDescent="0.2">
      <c r="F38837" s="450"/>
    </row>
    <row r="38838" spans="6:6" x14ac:dyDescent="0.2">
      <c r="F38838" s="450"/>
    </row>
    <row r="38839" spans="6:6" x14ac:dyDescent="0.2">
      <c r="F38839" s="450"/>
    </row>
    <row r="38840" spans="6:6" x14ac:dyDescent="0.2">
      <c r="F38840" s="450"/>
    </row>
    <row r="38841" spans="6:6" x14ac:dyDescent="0.2">
      <c r="F38841" s="450"/>
    </row>
    <row r="38842" spans="6:6" x14ac:dyDescent="0.2">
      <c r="F38842" s="450"/>
    </row>
    <row r="38843" spans="6:6" x14ac:dyDescent="0.2">
      <c r="F38843" s="450"/>
    </row>
    <row r="38844" spans="6:6" x14ac:dyDescent="0.2">
      <c r="F38844" s="450"/>
    </row>
    <row r="38845" spans="6:6" x14ac:dyDescent="0.2">
      <c r="F38845" s="450"/>
    </row>
    <row r="38846" spans="6:6" x14ac:dyDescent="0.2">
      <c r="F38846" s="450"/>
    </row>
    <row r="38847" spans="6:6" x14ac:dyDescent="0.2">
      <c r="F38847" s="450"/>
    </row>
    <row r="38848" spans="6:6" x14ac:dyDescent="0.2">
      <c r="F38848" s="450"/>
    </row>
    <row r="38849" spans="6:6" x14ac:dyDescent="0.2">
      <c r="F38849" s="450"/>
    </row>
    <row r="38850" spans="6:6" x14ac:dyDescent="0.2">
      <c r="F38850" s="450"/>
    </row>
    <row r="38851" spans="6:6" x14ac:dyDescent="0.2">
      <c r="F38851" s="450"/>
    </row>
    <row r="38852" spans="6:6" x14ac:dyDescent="0.2">
      <c r="F38852" s="450"/>
    </row>
    <row r="38853" spans="6:6" x14ac:dyDescent="0.2">
      <c r="F38853" s="450"/>
    </row>
    <row r="38854" spans="6:6" x14ac:dyDescent="0.2">
      <c r="F38854" s="450"/>
    </row>
    <row r="38855" spans="6:6" x14ac:dyDescent="0.2">
      <c r="F38855" s="450"/>
    </row>
    <row r="38856" spans="6:6" x14ac:dyDescent="0.2">
      <c r="F38856" s="450"/>
    </row>
    <row r="38857" spans="6:6" x14ac:dyDescent="0.2">
      <c r="F38857" s="450"/>
    </row>
    <row r="38858" spans="6:6" x14ac:dyDescent="0.2">
      <c r="F38858" s="450"/>
    </row>
    <row r="38859" spans="6:6" x14ac:dyDescent="0.2">
      <c r="F38859" s="450"/>
    </row>
    <row r="38860" spans="6:6" x14ac:dyDescent="0.2">
      <c r="F38860" s="450"/>
    </row>
    <row r="38861" spans="6:6" x14ac:dyDescent="0.2">
      <c r="F38861" s="450"/>
    </row>
    <row r="38862" spans="6:6" x14ac:dyDescent="0.2">
      <c r="F38862" s="450"/>
    </row>
    <row r="38863" spans="6:6" x14ac:dyDescent="0.2">
      <c r="F38863" s="450"/>
    </row>
    <row r="38864" spans="6:6" x14ac:dyDescent="0.2">
      <c r="F38864" s="450"/>
    </row>
    <row r="38865" spans="6:6" x14ac:dyDescent="0.2">
      <c r="F38865" s="450"/>
    </row>
    <row r="38866" spans="6:6" x14ac:dyDescent="0.2">
      <c r="F38866" s="450"/>
    </row>
    <row r="38867" spans="6:6" x14ac:dyDescent="0.2">
      <c r="F38867" s="450"/>
    </row>
    <row r="38868" spans="6:6" x14ac:dyDescent="0.2">
      <c r="F38868" s="450"/>
    </row>
    <row r="38869" spans="6:6" x14ac:dyDescent="0.2">
      <c r="F38869" s="450"/>
    </row>
    <row r="38870" spans="6:6" x14ac:dyDescent="0.2">
      <c r="F38870" s="450"/>
    </row>
    <row r="38871" spans="6:6" x14ac:dyDescent="0.2">
      <c r="F38871" s="450"/>
    </row>
    <row r="38872" spans="6:6" x14ac:dyDescent="0.2">
      <c r="F38872" s="450"/>
    </row>
    <row r="38873" spans="6:6" x14ac:dyDescent="0.2">
      <c r="F38873" s="450"/>
    </row>
    <row r="38874" spans="6:6" x14ac:dyDescent="0.2">
      <c r="F38874" s="450"/>
    </row>
    <row r="38875" spans="6:6" x14ac:dyDescent="0.2">
      <c r="F38875" s="450"/>
    </row>
    <row r="38876" spans="6:6" x14ac:dyDescent="0.2">
      <c r="F38876" s="450"/>
    </row>
    <row r="38877" spans="6:6" x14ac:dyDescent="0.2">
      <c r="F38877" s="450"/>
    </row>
    <row r="38878" spans="6:6" x14ac:dyDescent="0.2">
      <c r="F38878" s="450"/>
    </row>
    <row r="38879" spans="6:6" x14ac:dyDescent="0.2">
      <c r="F38879" s="450"/>
    </row>
    <row r="38880" spans="6:6" x14ac:dyDescent="0.2">
      <c r="F38880" s="450"/>
    </row>
    <row r="38881" spans="6:6" x14ac:dyDescent="0.2">
      <c r="F38881" s="450"/>
    </row>
    <row r="38882" spans="6:6" x14ac:dyDescent="0.2">
      <c r="F38882" s="450"/>
    </row>
    <row r="38883" spans="6:6" x14ac:dyDescent="0.2">
      <c r="F38883" s="450"/>
    </row>
    <row r="38884" spans="6:6" x14ac:dyDescent="0.2">
      <c r="F38884" s="450"/>
    </row>
    <row r="38885" spans="6:6" x14ac:dyDescent="0.2">
      <c r="F38885" s="450"/>
    </row>
    <row r="38886" spans="6:6" x14ac:dyDescent="0.2">
      <c r="F38886" s="450"/>
    </row>
    <row r="38887" spans="6:6" x14ac:dyDescent="0.2">
      <c r="F38887" s="450"/>
    </row>
    <row r="38888" spans="6:6" x14ac:dyDescent="0.2">
      <c r="F38888" s="450"/>
    </row>
    <row r="38889" spans="6:6" x14ac:dyDescent="0.2">
      <c r="F38889" s="450"/>
    </row>
    <row r="38890" spans="6:6" x14ac:dyDescent="0.2">
      <c r="F38890" s="450"/>
    </row>
    <row r="38891" spans="6:6" x14ac:dyDescent="0.2">
      <c r="F38891" s="450"/>
    </row>
    <row r="38892" spans="6:6" x14ac:dyDescent="0.2">
      <c r="F38892" s="450"/>
    </row>
    <row r="38893" spans="6:6" x14ac:dyDescent="0.2">
      <c r="F38893" s="450"/>
    </row>
    <row r="38894" spans="6:6" x14ac:dyDescent="0.2">
      <c r="F38894" s="450"/>
    </row>
    <row r="38895" spans="6:6" x14ac:dyDescent="0.2">
      <c r="F38895" s="450"/>
    </row>
    <row r="38896" spans="6:6" x14ac:dyDescent="0.2">
      <c r="F38896" s="450"/>
    </row>
    <row r="38897" spans="6:6" x14ac:dyDescent="0.2">
      <c r="F38897" s="450"/>
    </row>
    <row r="38898" spans="6:6" x14ac:dyDescent="0.2">
      <c r="F38898" s="450"/>
    </row>
    <row r="38899" spans="6:6" x14ac:dyDescent="0.2">
      <c r="F38899" s="450"/>
    </row>
    <row r="38900" spans="6:6" x14ac:dyDescent="0.2">
      <c r="F38900" s="450"/>
    </row>
    <row r="38901" spans="6:6" x14ac:dyDescent="0.2">
      <c r="F38901" s="450"/>
    </row>
    <row r="38902" spans="6:6" x14ac:dyDescent="0.2">
      <c r="F38902" s="450"/>
    </row>
    <row r="38903" spans="6:6" x14ac:dyDescent="0.2">
      <c r="F38903" s="450"/>
    </row>
    <row r="38904" spans="6:6" x14ac:dyDescent="0.2">
      <c r="F38904" s="450"/>
    </row>
    <row r="38905" spans="6:6" x14ac:dyDescent="0.2">
      <c r="F38905" s="450"/>
    </row>
    <row r="38906" spans="6:6" x14ac:dyDescent="0.2">
      <c r="F38906" s="450"/>
    </row>
    <row r="38907" spans="6:6" x14ac:dyDescent="0.2">
      <c r="F38907" s="450"/>
    </row>
    <row r="38908" spans="6:6" x14ac:dyDescent="0.2">
      <c r="F38908" s="450"/>
    </row>
    <row r="38909" spans="6:6" x14ac:dyDescent="0.2">
      <c r="F38909" s="450"/>
    </row>
    <row r="38910" spans="6:6" x14ac:dyDescent="0.2">
      <c r="F38910" s="450"/>
    </row>
    <row r="38911" spans="6:6" x14ac:dyDescent="0.2">
      <c r="F38911" s="450"/>
    </row>
    <row r="38912" spans="6:6" x14ac:dyDescent="0.2">
      <c r="F38912" s="450"/>
    </row>
    <row r="38913" spans="6:6" x14ac:dyDescent="0.2">
      <c r="F38913" s="450"/>
    </row>
    <row r="38914" spans="6:6" x14ac:dyDescent="0.2">
      <c r="F38914" s="450"/>
    </row>
    <row r="38915" spans="6:6" x14ac:dyDescent="0.2">
      <c r="F38915" s="450"/>
    </row>
    <row r="38916" spans="6:6" x14ac:dyDescent="0.2">
      <c r="F38916" s="450"/>
    </row>
    <row r="38917" spans="6:6" x14ac:dyDescent="0.2">
      <c r="F38917" s="450"/>
    </row>
    <row r="38918" spans="6:6" x14ac:dyDescent="0.2">
      <c r="F38918" s="450"/>
    </row>
    <row r="38919" spans="6:6" x14ac:dyDescent="0.2">
      <c r="F38919" s="450"/>
    </row>
    <row r="38920" spans="6:6" x14ac:dyDescent="0.2">
      <c r="F38920" s="450"/>
    </row>
    <row r="38921" spans="6:6" x14ac:dyDescent="0.2">
      <c r="F38921" s="450"/>
    </row>
    <row r="38922" spans="6:6" x14ac:dyDescent="0.2">
      <c r="F38922" s="450"/>
    </row>
    <row r="38923" spans="6:6" x14ac:dyDescent="0.2">
      <c r="F38923" s="450"/>
    </row>
    <row r="38924" spans="6:6" x14ac:dyDescent="0.2">
      <c r="F38924" s="450"/>
    </row>
    <row r="38925" spans="6:6" x14ac:dyDescent="0.2">
      <c r="F38925" s="450"/>
    </row>
    <row r="38926" spans="6:6" x14ac:dyDescent="0.2">
      <c r="F38926" s="450"/>
    </row>
    <row r="38927" spans="6:6" x14ac:dyDescent="0.2">
      <c r="F38927" s="450"/>
    </row>
    <row r="38928" spans="6:6" x14ac:dyDescent="0.2">
      <c r="F38928" s="450"/>
    </row>
    <row r="38929" spans="6:6" x14ac:dyDescent="0.2">
      <c r="F38929" s="450"/>
    </row>
    <row r="38930" spans="6:6" x14ac:dyDescent="0.2">
      <c r="F38930" s="450"/>
    </row>
    <row r="38931" spans="6:6" x14ac:dyDescent="0.2">
      <c r="F38931" s="450"/>
    </row>
    <row r="38932" spans="6:6" x14ac:dyDescent="0.2">
      <c r="F38932" s="450"/>
    </row>
    <row r="38933" spans="6:6" x14ac:dyDescent="0.2">
      <c r="F38933" s="450"/>
    </row>
    <row r="38934" spans="6:6" x14ac:dyDescent="0.2">
      <c r="F38934" s="450"/>
    </row>
    <row r="38935" spans="6:6" x14ac:dyDescent="0.2">
      <c r="F38935" s="450"/>
    </row>
    <row r="38936" spans="6:6" x14ac:dyDescent="0.2">
      <c r="F38936" s="450"/>
    </row>
    <row r="38937" spans="6:6" x14ac:dyDescent="0.2">
      <c r="F38937" s="450"/>
    </row>
    <row r="38938" spans="6:6" x14ac:dyDescent="0.2">
      <c r="F38938" s="450"/>
    </row>
    <row r="38939" spans="6:6" x14ac:dyDescent="0.2">
      <c r="F38939" s="450"/>
    </row>
    <row r="38940" spans="6:6" x14ac:dyDescent="0.2">
      <c r="F38940" s="450"/>
    </row>
    <row r="38941" spans="6:6" x14ac:dyDescent="0.2">
      <c r="F38941" s="450"/>
    </row>
    <row r="38942" spans="6:6" x14ac:dyDescent="0.2">
      <c r="F38942" s="450"/>
    </row>
    <row r="38943" spans="6:6" x14ac:dyDescent="0.2">
      <c r="F38943" s="450"/>
    </row>
    <row r="38944" spans="6:6" x14ac:dyDescent="0.2">
      <c r="F38944" s="450"/>
    </row>
    <row r="38945" spans="6:6" x14ac:dyDescent="0.2">
      <c r="F38945" s="450"/>
    </row>
    <row r="38946" spans="6:6" x14ac:dyDescent="0.2">
      <c r="F38946" s="450"/>
    </row>
    <row r="38947" spans="6:6" x14ac:dyDescent="0.2">
      <c r="F38947" s="450"/>
    </row>
    <row r="38948" spans="6:6" x14ac:dyDescent="0.2">
      <c r="F38948" s="450"/>
    </row>
    <row r="38949" spans="6:6" x14ac:dyDescent="0.2">
      <c r="F38949" s="450"/>
    </row>
    <row r="38950" spans="6:6" x14ac:dyDescent="0.2">
      <c r="F38950" s="450"/>
    </row>
    <row r="38951" spans="6:6" x14ac:dyDescent="0.2">
      <c r="F38951" s="450"/>
    </row>
    <row r="38952" spans="6:6" x14ac:dyDescent="0.2">
      <c r="F38952" s="450"/>
    </row>
    <row r="38953" spans="6:6" x14ac:dyDescent="0.2">
      <c r="F38953" s="450"/>
    </row>
    <row r="38954" spans="6:6" x14ac:dyDescent="0.2">
      <c r="F38954" s="450"/>
    </row>
    <row r="38955" spans="6:6" x14ac:dyDescent="0.2">
      <c r="F38955" s="450"/>
    </row>
    <row r="38956" spans="6:6" x14ac:dyDescent="0.2">
      <c r="F38956" s="450"/>
    </row>
    <row r="38957" spans="6:6" x14ac:dyDescent="0.2">
      <c r="F38957" s="450"/>
    </row>
    <row r="38958" spans="6:6" x14ac:dyDescent="0.2">
      <c r="F38958" s="450"/>
    </row>
    <row r="38959" spans="6:6" x14ac:dyDescent="0.2">
      <c r="F38959" s="450"/>
    </row>
    <row r="38960" spans="6:6" x14ac:dyDescent="0.2">
      <c r="F38960" s="450"/>
    </row>
    <row r="38961" spans="6:6" x14ac:dyDescent="0.2">
      <c r="F38961" s="450"/>
    </row>
    <row r="38962" spans="6:6" x14ac:dyDescent="0.2">
      <c r="F38962" s="450"/>
    </row>
    <row r="38963" spans="6:6" x14ac:dyDescent="0.2">
      <c r="F38963" s="450"/>
    </row>
    <row r="38964" spans="6:6" x14ac:dyDescent="0.2">
      <c r="F38964" s="450"/>
    </row>
    <row r="38965" spans="6:6" x14ac:dyDescent="0.2">
      <c r="F38965" s="450"/>
    </row>
    <row r="38966" spans="6:6" x14ac:dyDescent="0.2">
      <c r="F38966" s="450"/>
    </row>
    <row r="38967" spans="6:6" x14ac:dyDescent="0.2">
      <c r="F38967" s="450"/>
    </row>
    <row r="38968" spans="6:6" x14ac:dyDescent="0.2">
      <c r="F38968" s="450"/>
    </row>
    <row r="38969" spans="6:6" x14ac:dyDescent="0.2">
      <c r="F38969" s="450"/>
    </row>
    <row r="38970" spans="6:6" x14ac:dyDescent="0.2">
      <c r="F38970" s="450"/>
    </row>
    <row r="38971" spans="6:6" x14ac:dyDescent="0.2">
      <c r="F38971" s="450"/>
    </row>
    <row r="38972" spans="6:6" x14ac:dyDescent="0.2">
      <c r="F38972" s="450"/>
    </row>
    <row r="38973" spans="6:6" x14ac:dyDescent="0.2">
      <c r="F38973" s="450"/>
    </row>
    <row r="38974" spans="6:6" x14ac:dyDescent="0.2">
      <c r="F38974" s="450"/>
    </row>
    <row r="38975" spans="6:6" x14ac:dyDescent="0.2">
      <c r="F38975" s="450"/>
    </row>
    <row r="38976" spans="6:6" x14ac:dyDescent="0.2">
      <c r="F38976" s="450"/>
    </row>
    <row r="38977" spans="6:6" x14ac:dyDescent="0.2">
      <c r="F38977" s="450"/>
    </row>
    <row r="38978" spans="6:6" x14ac:dyDescent="0.2">
      <c r="F38978" s="450"/>
    </row>
    <row r="38979" spans="6:6" x14ac:dyDescent="0.2">
      <c r="F38979" s="450"/>
    </row>
    <row r="38980" spans="6:6" x14ac:dyDescent="0.2">
      <c r="F38980" s="450"/>
    </row>
    <row r="38981" spans="6:6" x14ac:dyDescent="0.2">
      <c r="F38981" s="450"/>
    </row>
    <row r="38982" spans="6:6" x14ac:dyDescent="0.2">
      <c r="F38982" s="450"/>
    </row>
    <row r="38983" spans="6:6" x14ac:dyDescent="0.2">
      <c r="F38983" s="450"/>
    </row>
    <row r="38984" spans="6:6" x14ac:dyDescent="0.2">
      <c r="F38984" s="450"/>
    </row>
    <row r="38985" spans="6:6" x14ac:dyDescent="0.2">
      <c r="F38985" s="450"/>
    </row>
    <row r="38986" spans="6:6" x14ac:dyDescent="0.2">
      <c r="F38986" s="450"/>
    </row>
    <row r="38987" spans="6:6" x14ac:dyDescent="0.2">
      <c r="F38987" s="450"/>
    </row>
    <row r="38988" spans="6:6" x14ac:dyDescent="0.2">
      <c r="F38988" s="450"/>
    </row>
    <row r="38989" spans="6:6" x14ac:dyDescent="0.2">
      <c r="F38989" s="450"/>
    </row>
    <row r="38990" spans="6:6" x14ac:dyDescent="0.2">
      <c r="F38990" s="450"/>
    </row>
    <row r="38991" spans="6:6" x14ac:dyDescent="0.2">
      <c r="F38991" s="450"/>
    </row>
    <row r="38992" spans="6:6" x14ac:dyDescent="0.2">
      <c r="F38992" s="450"/>
    </row>
    <row r="38993" spans="6:6" x14ac:dyDescent="0.2">
      <c r="F38993" s="450"/>
    </row>
    <row r="38994" spans="6:6" x14ac:dyDescent="0.2">
      <c r="F38994" s="450"/>
    </row>
    <row r="38995" spans="6:6" x14ac:dyDescent="0.2">
      <c r="F38995" s="450"/>
    </row>
    <row r="38996" spans="6:6" x14ac:dyDescent="0.2">
      <c r="F38996" s="450"/>
    </row>
    <row r="38997" spans="6:6" x14ac:dyDescent="0.2">
      <c r="F38997" s="450"/>
    </row>
    <row r="38998" spans="6:6" x14ac:dyDescent="0.2">
      <c r="F38998" s="450"/>
    </row>
    <row r="38999" spans="6:6" x14ac:dyDescent="0.2">
      <c r="F38999" s="450"/>
    </row>
    <row r="39000" spans="6:6" x14ac:dyDescent="0.2">
      <c r="F39000" s="450"/>
    </row>
    <row r="39001" spans="6:6" x14ac:dyDescent="0.2">
      <c r="F39001" s="450"/>
    </row>
    <row r="39002" spans="6:6" x14ac:dyDescent="0.2">
      <c r="F39002" s="450"/>
    </row>
    <row r="39003" spans="6:6" x14ac:dyDescent="0.2">
      <c r="F39003" s="450"/>
    </row>
    <row r="39004" spans="6:6" x14ac:dyDescent="0.2">
      <c r="F39004" s="450"/>
    </row>
    <row r="39005" spans="6:6" x14ac:dyDescent="0.2">
      <c r="F39005" s="450"/>
    </row>
    <row r="39006" spans="6:6" x14ac:dyDescent="0.2">
      <c r="F39006" s="450"/>
    </row>
    <row r="39007" spans="6:6" x14ac:dyDescent="0.2">
      <c r="F39007" s="450"/>
    </row>
    <row r="39008" spans="6:6" x14ac:dyDescent="0.2">
      <c r="F39008" s="450"/>
    </row>
    <row r="39009" spans="6:6" x14ac:dyDescent="0.2">
      <c r="F39009" s="450"/>
    </row>
    <row r="39010" spans="6:6" x14ac:dyDescent="0.2">
      <c r="F39010" s="450"/>
    </row>
    <row r="39011" spans="6:6" x14ac:dyDescent="0.2">
      <c r="F39011" s="450"/>
    </row>
    <row r="39012" spans="6:6" x14ac:dyDescent="0.2">
      <c r="F39012" s="450"/>
    </row>
    <row r="39013" spans="6:6" x14ac:dyDescent="0.2">
      <c r="F39013" s="450"/>
    </row>
    <row r="39014" spans="6:6" x14ac:dyDescent="0.2">
      <c r="F39014" s="450"/>
    </row>
    <row r="39015" spans="6:6" x14ac:dyDescent="0.2">
      <c r="F39015" s="450"/>
    </row>
    <row r="39016" spans="6:6" x14ac:dyDescent="0.2">
      <c r="F39016" s="450"/>
    </row>
    <row r="39017" spans="6:6" x14ac:dyDescent="0.2">
      <c r="F39017" s="450"/>
    </row>
    <row r="39018" spans="6:6" x14ac:dyDescent="0.2">
      <c r="F39018" s="450"/>
    </row>
    <row r="39019" spans="6:6" x14ac:dyDescent="0.2">
      <c r="F39019" s="450"/>
    </row>
    <row r="39020" spans="6:6" x14ac:dyDescent="0.2">
      <c r="F39020" s="450"/>
    </row>
    <row r="39021" spans="6:6" x14ac:dyDescent="0.2">
      <c r="F39021" s="450"/>
    </row>
    <row r="39022" spans="6:6" x14ac:dyDescent="0.2">
      <c r="F39022" s="450"/>
    </row>
    <row r="39023" spans="6:6" x14ac:dyDescent="0.2">
      <c r="F39023" s="450"/>
    </row>
    <row r="39024" spans="6:6" x14ac:dyDescent="0.2">
      <c r="F39024" s="450"/>
    </row>
    <row r="39025" spans="6:6" x14ac:dyDescent="0.2">
      <c r="F39025" s="450"/>
    </row>
    <row r="39026" spans="6:6" x14ac:dyDescent="0.2">
      <c r="F39026" s="450"/>
    </row>
    <row r="39027" spans="6:6" x14ac:dyDescent="0.2">
      <c r="F39027" s="450"/>
    </row>
    <row r="39028" spans="6:6" x14ac:dyDescent="0.2">
      <c r="F39028" s="450"/>
    </row>
    <row r="39029" spans="6:6" x14ac:dyDescent="0.2">
      <c r="F39029" s="450"/>
    </row>
    <row r="39030" spans="6:6" x14ac:dyDescent="0.2">
      <c r="F39030" s="450"/>
    </row>
    <row r="39031" spans="6:6" x14ac:dyDescent="0.2">
      <c r="F39031" s="450"/>
    </row>
    <row r="39032" spans="6:6" x14ac:dyDescent="0.2">
      <c r="F39032" s="450"/>
    </row>
    <row r="39033" spans="6:6" x14ac:dyDescent="0.2">
      <c r="F39033" s="450"/>
    </row>
    <row r="39034" spans="6:6" x14ac:dyDescent="0.2">
      <c r="F39034" s="450"/>
    </row>
    <row r="39035" spans="6:6" x14ac:dyDescent="0.2">
      <c r="F39035" s="450"/>
    </row>
    <row r="39036" spans="6:6" x14ac:dyDescent="0.2">
      <c r="F39036" s="450"/>
    </row>
    <row r="39037" spans="6:6" x14ac:dyDescent="0.2">
      <c r="F39037" s="450"/>
    </row>
    <row r="39038" spans="6:6" x14ac:dyDescent="0.2">
      <c r="F39038" s="450"/>
    </row>
    <row r="39039" spans="6:6" x14ac:dyDescent="0.2">
      <c r="F39039" s="450"/>
    </row>
    <row r="39040" spans="6:6" x14ac:dyDescent="0.2">
      <c r="F39040" s="450"/>
    </row>
    <row r="39041" spans="6:6" x14ac:dyDescent="0.2">
      <c r="F39041" s="450"/>
    </row>
    <row r="39042" spans="6:6" x14ac:dyDescent="0.2">
      <c r="F39042" s="450"/>
    </row>
    <row r="39043" spans="6:6" x14ac:dyDescent="0.2">
      <c r="F39043" s="450"/>
    </row>
    <row r="39044" spans="6:6" x14ac:dyDescent="0.2">
      <c r="F39044" s="450"/>
    </row>
    <row r="39045" spans="6:6" x14ac:dyDescent="0.2">
      <c r="F39045" s="450"/>
    </row>
    <row r="39046" spans="6:6" x14ac:dyDescent="0.2">
      <c r="F39046" s="450"/>
    </row>
    <row r="39047" spans="6:6" x14ac:dyDescent="0.2">
      <c r="F39047" s="450"/>
    </row>
    <row r="39048" spans="6:6" x14ac:dyDescent="0.2">
      <c r="F39048" s="450"/>
    </row>
    <row r="39049" spans="6:6" x14ac:dyDescent="0.2">
      <c r="F39049" s="450"/>
    </row>
    <row r="39050" spans="6:6" x14ac:dyDescent="0.2">
      <c r="F39050" s="450"/>
    </row>
    <row r="39051" spans="6:6" x14ac:dyDescent="0.2">
      <c r="F39051" s="450"/>
    </row>
    <row r="39052" spans="6:6" x14ac:dyDescent="0.2">
      <c r="F39052" s="450"/>
    </row>
    <row r="39053" spans="6:6" x14ac:dyDescent="0.2">
      <c r="F39053" s="450"/>
    </row>
    <row r="39054" spans="6:6" x14ac:dyDescent="0.2">
      <c r="F39054" s="450"/>
    </row>
    <row r="39055" spans="6:6" x14ac:dyDescent="0.2">
      <c r="F39055" s="450"/>
    </row>
    <row r="39056" spans="6:6" x14ac:dyDescent="0.2">
      <c r="F39056" s="450"/>
    </row>
    <row r="39057" spans="6:6" x14ac:dyDescent="0.2">
      <c r="F39057" s="450"/>
    </row>
    <row r="39058" spans="6:6" x14ac:dyDescent="0.2">
      <c r="F39058" s="450"/>
    </row>
    <row r="39059" spans="6:6" x14ac:dyDescent="0.2">
      <c r="F39059" s="450"/>
    </row>
    <row r="39060" spans="6:6" x14ac:dyDescent="0.2">
      <c r="F39060" s="450"/>
    </row>
    <row r="39061" spans="6:6" x14ac:dyDescent="0.2">
      <c r="F39061" s="450"/>
    </row>
    <row r="39062" spans="6:6" x14ac:dyDescent="0.2">
      <c r="F39062" s="450"/>
    </row>
    <row r="39063" spans="6:6" x14ac:dyDescent="0.2">
      <c r="F39063" s="450"/>
    </row>
    <row r="39064" spans="6:6" x14ac:dyDescent="0.2">
      <c r="F39064" s="450"/>
    </row>
    <row r="39065" spans="6:6" x14ac:dyDescent="0.2">
      <c r="F39065" s="450"/>
    </row>
    <row r="39066" spans="6:6" x14ac:dyDescent="0.2">
      <c r="F39066" s="450"/>
    </row>
    <row r="39067" spans="6:6" x14ac:dyDescent="0.2">
      <c r="F39067" s="450"/>
    </row>
    <row r="39068" spans="6:6" x14ac:dyDescent="0.2">
      <c r="F39068" s="450"/>
    </row>
    <row r="39069" spans="6:6" x14ac:dyDescent="0.2">
      <c r="F39069" s="450"/>
    </row>
    <row r="39070" spans="6:6" x14ac:dyDescent="0.2">
      <c r="F39070" s="450"/>
    </row>
    <row r="39071" spans="6:6" x14ac:dyDescent="0.2">
      <c r="F39071" s="450"/>
    </row>
    <row r="39072" spans="6:6" x14ac:dyDescent="0.2">
      <c r="F39072" s="450"/>
    </row>
    <row r="39073" spans="6:6" x14ac:dyDescent="0.2">
      <c r="F39073" s="450"/>
    </row>
    <row r="39074" spans="6:6" x14ac:dyDescent="0.2">
      <c r="F39074" s="450"/>
    </row>
    <row r="39075" spans="6:6" x14ac:dyDescent="0.2">
      <c r="F39075" s="450"/>
    </row>
    <row r="39076" spans="6:6" x14ac:dyDescent="0.2">
      <c r="F39076" s="450"/>
    </row>
    <row r="39077" spans="6:6" x14ac:dyDescent="0.2">
      <c r="F39077" s="450"/>
    </row>
    <row r="39078" spans="6:6" x14ac:dyDescent="0.2">
      <c r="F39078" s="450"/>
    </row>
    <row r="39079" spans="6:6" x14ac:dyDescent="0.2">
      <c r="F39079" s="450"/>
    </row>
    <row r="39080" spans="6:6" x14ac:dyDescent="0.2">
      <c r="F39080" s="450"/>
    </row>
    <row r="39081" spans="6:6" x14ac:dyDescent="0.2">
      <c r="F39081" s="450"/>
    </row>
    <row r="39082" spans="6:6" x14ac:dyDescent="0.2">
      <c r="F39082" s="450"/>
    </row>
    <row r="39083" spans="6:6" x14ac:dyDescent="0.2">
      <c r="F39083" s="450"/>
    </row>
    <row r="39084" spans="6:6" x14ac:dyDescent="0.2">
      <c r="F39084" s="450"/>
    </row>
    <row r="39085" spans="6:6" x14ac:dyDescent="0.2">
      <c r="F39085" s="450"/>
    </row>
    <row r="39086" spans="6:6" x14ac:dyDescent="0.2">
      <c r="F39086" s="450"/>
    </row>
    <row r="39087" spans="6:6" x14ac:dyDescent="0.2">
      <c r="F39087" s="450"/>
    </row>
    <row r="39088" spans="6:6" x14ac:dyDescent="0.2">
      <c r="F39088" s="450"/>
    </row>
    <row r="39089" spans="6:6" x14ac:dyDescent="0.2">
      <c r="F39089" s="450"/>
    </row>
    <row r="39090" spans="6:6" x14ac:dyDescent="0.2">
      <c r="F39090" s="450"/>
    </row>
    <row r="39091" spans="6:6" x14ac:dyDescent="0.2">
      <c r="F39091" s="450"/>
    </row>
    <row r="39092" spans="6:6" x14ac:dyDescent="0.2">
      <c r="F39092" s="450"/>
    </row>
    <row r="39093" spans="6:6" x14ac:dyDescent="0.2">
      <c r="F39093" s="450"/>
    </row>
    <row r="39094" spans="6:6" x14ac:dyDescent="0.2">
      <c r="F39094" s="450"/>
    </row>
    <row r="39095" spans="6:6" x14ac:dyDescent="0.2">
      <c r="F39095" s="450"/>
    </row>
    <row r="39096" spans="6:6" x14ac:dyDescent="0.2">
      <c r="F39096" s="450"/>
    </row>
    <row r="39097" spans="6:6" x14ac:dyDescent="0.2">
      <c r="F39097" s="450"/>
    </row>
    <row r="39098" spans="6:6" x14ac:dyDescent="0.2">
      <c r="F39098" s="450"/>
    </row>
    <row r="39099" spans="6:6" x14ac:dyDescent="0.2">
      <c r="F39099" s="450"/>
    </row>
    <row r="39100" spans="6:6" x14ac:dyDescent="0.2">
      <c r="F39100" s="450"/>
    </row>
    <row r="39101" spans="6:6" x14ac:dyDescent="0.2">
      <c r="F39101" s="450"/>
    </row>
    <row r="39102" spans="6:6" x14ac:dyDescent="0.2">
      <c r="F39102" s="450"/>
    </row>
    <row r="39103" spans="6:6" x14ac:dyDescent="0.2">
      <c r="F39103" s="450"/>
    </row>
    <row r="39104" spans="6:6" x14ac:dyDescent="0.2">
      <c r="F39104" s="450"/>
    </row>
    <row r="39105" spans="6:6" x14ac:dyDescent="0.2">
      <c r="F39105" s="450"/>
    </row>
    <row r="39106" spans="6:6" x14ac:dyDescent="0.2">
      <c r="F39106" s="450"/>
    </row>
    <row r="39107" spans="6:6" x14ac:dyDescent="0.2">
      <c r="F39107" s="450"/>
    </row>
    <row r="39108" spans="6:6" x14ac:dyDescent="0.2">
      <c r="F39108" s="450"/>
    </row>
    <row r="39109" spans="6:6" x14ac:dyDescent="0.2">
      <c r="F39109" s="450"/>
    </row>
    <row r="39110" spans="6:6" x14ac:dyDescent="0.2">
      <c r="F39110" s="450"/>
    </row>
    <row r="39111" spans="6:6" x14ac:dyDescent="0.2">
      <c r="F39111" s="450"/>
    </row>
    <row r="39112" spans="6:6" x14ac:dyDescent="0.2">
      <c r="F39112" s="450"/>
    </row>
    <row r="39113" spans="6:6" x14ac:dyDescent="0.2">
      <c r="F39113" s="450"/>
    </row>
    <row r="39114" spans="6:6" x14ac:dyDescent="0.2">
      <c r="F39114" s="450"/>
    </row>
    <row r="39115" spans="6:6" x14ac:dyDescent="0.2">
      <c r="F39115" s="450"/>
    </row>
    <row r="39116" spans="6:6" x14ac:dyDescent="0.2">
      <c r="F39116" s="450"/>
    </row>
    <row r="39117" spans="6:6" x14ac:dyDescent="0.2">
      <c r="F39117" s="450"/>
    </row>
    <row r="39118" spans="6:6" x14ac:dyDescent="0.2">
      <c r="F39118" s="450"/>
    </row>
    <row r="39119" spans="6:6" x14ac:dyDescent="0.2">
      <c r="F39119" s="450"/>
    </row>
    <row r="39120" spans="6:6" x14ac:dyDescent="0.2">
      <c r="F39120" s="450"/>
    </row>
    <row r="39121" spans="6:6" x14ac:dyDescent="0.2">
      <c r="F39121" s="450"/>
    </row>
    <row r="39122" spans="6:6" x14ac:dyDescent="0.2">
      <c r="F39122" s="450"/>
    </row>
    <row r="39123" spans="6:6" x14ac:dyDescent="0.2">
      <c r="F39123" s="450"/>
    </row>
    <row r="39124" spans="6:6" x14ac:dyDescent="0.2">
      <c r="F39124" s="450"/>
    </row>
    <row r="39125" spans="6:6" x14ac:dyDescent="0.2">
      <c r="F39125" s="450"/>
    </row>
    <row r="39126" spans="6:6" x14ac:dyDescent="0.2">
      <c r="F39126" s="450"/>
    </row>
    <row r="39127" spans="6:6" x14ac:dyDescent="0.2">
      <c r="F39127" s="450"/>
    </row>
    <row r="39128" spans="6:6" x14ac:dyDescent="0.2">
      <c r="F39128" s="450"/>
    </row>
    <row r="39129" spans="6:6" x14ac:dyDescent="0.2">
      <c r="F39129" s="450"/>
    </row>
    <row r="39130" spans="6:6" x14ac:dyDescent="0.2">
      <c r="F39130" s="450"/>
    </row>
    <row r="39131" spans="6:6" x14ac:dyDescent="0.2">
      <c r="F39131" s="450"/>
    </row>
    <row r="39132" spans="6:6" x14ac:dyDescent="0.2">
      <c r="F39132" s="450"/>
    </row>
    <row r="39133" spans="6:6" x14ac:dyDescent="0.2">
      <c r="F39133" s="450"/>
    </row>
    <row r="39134" spans="6:6" x14ac:dyDescent="0.2">
      <c r="F39134" s="450"/>
    </row>
    <row r="39135" spans="6:6" x14ac:dyDescent="0.2">
      <c r="F39135" s="450"/>
    </row>
    <row r="39136" spans="6:6" x14ac:dyDescent="0.2">
      <c r="F39136" s="450"/>
    </row>
    <row r="39137" spans="6:6" x14ac:dyDescent="0.2">
      <c r="F39137" s="450"/>
    </row>
    <row r="39138" spans="6:6" x14ac:dyDescent="0.2">
      <c r="F39138" s="450"/>
    </row>
    <row r="39139" spans="6:6" x14ac:dyDescent="0.2">
      <c r="F39139" s="450"/>
    </row>
    <row r="39140" spans="6:6" x14ac:dyDescent="0.2">
      <c r="F39140" s="450"/>
    </row>
    <row r="39141" spans="6:6" x14ac:dyDescent="0.2">
      <c r="F39141" s="450"/>
    </row>
    <row r="39142" spans="6:6" x14ac:dyDescent="0.2">
      <c r="F39142" s="450"/>
    </row>
    <row r="39143" spans="6:6" x14ac:dyDescent="0.2">
      <c r="F39143" s="450"/>
    </row>
    <row r="39144" spans="6:6" x14ac:dyDescent="0.2">
      <c r="F39144" s="450"/>
    </row>
    <row r="39145" spans="6:6" x14ac:dyDescent="0.2">
      <c r="F39145" s="450"/>
    </row>
    <row r="39146" spans="6:6" x14ac:dyDescent="0.2">
      <c r="F39146" s="450"/>
    </row>
    <row r="39147" spans="6:6" x14ac:dyDescent="0.2">
      <c r="F39147" s="450"/>
    </row>
    <row r="39148" spans="6:6" x14ac:dyDescent="0.2">
      <c r="F39148" s="450"/>
    </row>
    <row r="39149" spans="6:6" x14ac:dyDescent="0.2">
      <c r="F39149" s="450"/>
    </row>
    <row r="39150" spans="6:6" x14ac:dyDescent="0.2">
      <c r="F39150" s="450"/>
    </row>
    <row r="39151" spans="6:6" x14ac:dyDescent="0.2">
      <c r="F39151" s="450"/>
    </row>
    <row r="39152" spans="6:6" x14ac:dyDescent="0.2">
      <c r="F39152" s="450"/>
    </row>
    <row r="39153" spans="6:6" x14ac:dyDescent="0.2">
      <c r="F39153" s="450"/>
    </row>
    <row r="39154" spans="6:6" x14ac:dyDescent="0.2">
      <c r="F39154" s="450"/>
    </row>
    <row r="39155" spans="6:6" x14ac:dyDescent="0.2">
      <c r="F39155" s="450"/>
    </row>
    <row r="39156" spans="6:6" x14ac:dyDescent="0.2">
      <c r="F39156" s="450"/>
    </row>
    <row r="39157" spans="6:6" x14ac:dyDescent="0.2">
      <c r="F39157" s="450"/>
    </row>
    <row r="39158" spans="6:6" x14ac:dyDescent="0.2">
      <c r="F39158" s="450"/>
    </row>
    <row r="39159" spans="6:6" x14ac:dyDescent="0.2">
      <c r="F39159" s="450"/>
    </row>
    <row r="39160" spans="6:6" x14ac:dyDescent="0.2">
      <c r="F39160" s="450"/>
    </row>
    <row r="39161" spans="6:6" x14ac:dyDescent="0.2">
      <c r="F39161" s="450"/>
    </row>
    <row r="39162" spans="6:6" x14ac:dyDescent="0.2">
      <c r="F39162" s="450"/>
    </row>
    <row r="39163" spans="6:6" x14ac:dyDescent="0.2">
      <c r="F39163" s="450"/>
    </row>
    <row r="39164" spans="6:6" x14ac:dyDescent="0.2">
      <c r="F39164" s="450"/>
    </row>
    <row r="39165" spans="6:6" x14ac:dyDescent="0.2">
      <c r="F39165" s="450"/>
    </row>
    <row r="39166" spans="6:6" x14ac:dyDescent="0.2">
      <c r="F39166" s="450"/>
    </row>
    <row r="39167" spans="6:6" x14ac:dyDescent="0.2">
      <c r="F39167" s="450"/>
    </row>
    <row r="39168" spans="6:6" x14ac:dyDescent="0.2">
      <c r="F39168" s="450"/>
    </row>
    <row r="39169" spans="6:6" x14ac:dyDescent="0.2">
      <c r="F39169" s="450"/>
    </row>
    <row r="39170" spans="6:6" x14ac:dyDescent="0.2">
      <c r="F39170" s="450"/>
    </row>
    <row r="39171" spans="6:6" x14ac:dyDescent="0.2">
      <c r="F39171" s="450"/>
    </row>
    <row r="39172" spans="6:6" x14ac:dyDescent="0.2">
      <c r="F39172" s="450"/>
    </row>
    <row r="39173" spans="6:6" x14ac:dyDescent="0.2">
      <c r="F39173" s="450"/>
    </row>
    <row r="39174" spans="6:6" x14ac:dyDescent="0.2">
      <c r="F39174" s="450"/>
    </row>
    <row r="39175" spans="6:6" x14ac:dyDescent="0.2">
      <c r="F39175" s="450"/>
    </row>
    <row r="39176" spans="6:6" x14ac:dyDescent="0.2">
      <c r="F39176" s="450"/>
    </row>
    <row r="39177" spans="6:6" x14ac:dyDescent="0.2">
      <c r="F39177" s="450"/>
    </row>
    <row r="39178" spans="6:6" x14ac:dyDescent="0.2">
      <c r="F39178" s="450"/>
    </row>
    <row r="39179" spans="6:6" x14ac:dyDescent="0.2">
      <c r="F39179" s="450"/>
    </row>
    <row r="39180" spans="6:6" x14ac:dyDescent="0.2">
      <c r="F39180" s="450"/>
    </row>
    <row r="39181" spans="6:6" x14ac:dyDescent="0.2">
      <c r="F39181" s="450"/>
    </row>
    <row r="39182" spans="6:6" x14ac:dyDescent="0.2">
      <c r="F39182" s="450"/>
    </row>
    <row r="39183" spans="6:6" x14ac:dyDescent="0.2">
      <c r="F39183" s="450"/>
    </row>
    <row r="39184" spans="6:6" x14ac:dyDescent="0.2">
      <c r="F39184" s="450"/>
    </row>
    <row r="39185" spans="6:6" x14ac:dyDescent="0.2">
      <c r="F39185" s="450"/>
    </row>
    <row r="39186" spans="6:6" x14ac:dyDescent="0.2">
      <c r="F39186" s="450"/>
    </row>
    <row r="39187" spans="6:6" x14ac:dyDescent="0.2">
      <c r="F39187" s="450"/>
    </row>
    <row r="39188" spans="6:6" x14ac:dyDescent="0.2">
      <c r="F39188" s="450"/>
    </row>
    <row r="39189" spans="6:6" x14ac:dyDescent="0.2">
      <c r="F39189" s="450"/>
    </row>
    <row r="39190" spans="6:6" x14ac:dyDescent="0.2">
      <c r="F39190" s="450"/>
    </row>
    <row r="39191" spans="6:6" x14ac:dyDescent="0.2">
      <c r="F39191" s="450"/>
    </row>
    <row r="39192" spans="6:6" x14ac:dyDescent="0.2">
      <c r="F39192" s="450"/>
    </row>
    <row r="39193" spans="6:6" x14ac:dyDescent="0.2">
      <c r="F39193" s="450"/>
    </row>
    <row r="39194" spans="6:6" x14ac:dyDescent="0.2">
      <c r="F39194" s="450"/>
    </row>
    <row r="39195" spans="6:6" x14ac:dyDescent="0.2">
      <c r="F39195" s="450"/>
    </row>
    <row r="39196" spans="6:6" x14ac:dyDescent="0.2">
      <c r="F39196" s="450"/>
    </row>
    <row r="39197" spans="6:6" x14ac:dyDescent="0.2">
      <c r="F39197" s="450"/>
    </row>
    <row r="39198" spans="6:6" x14ac:dyDescent="0.2">
      <c r="F39198" s="450"/>
    </row>
    <row r="39199" spans="6:6" x14ac:dyDescent="0.2">
      <c r="F39199" s="450"/>
    </row>
    <row r="39200" spans="6:6" x14ac:dyDescent="0.2">
      <c r="F39200" s="450"/>
    </row>
    <row r="39201" spans="6:6" x14ac:dyDescent="0.2">
      <c r="F39201" s="450"/>
    </row>
    <row r="39202" spans="6:6" x14ac:dyDescent="0.2">
      <c r="F39202" s="450"/>
    </row>
    <row r="39203" spans="6:6" x14ac:dyDescent="0.2">
      <c r="F39203" s="450"/>
    </row>
    <row r="39204" spans="6:6" x14ac:dyDescent="0.2">
      <c r="F39204" s="450"/>
    </row>
    <row r="39205" spans="6:6" x14ac:dyDescent="0.2">
      <c r="F39205" s="450"/>
    </row>
    <row r="39206" spans="6:6" x14ac:dyDescent="0.2">
      <c r="F39206" s="450"/>
    </row>
    <row r="39207" spans="6:6" x14ac:dyDescent="0.2">
      <c r="F39207" s="450"/>
    </row>
    <row r="39208" spans="6:6" x14ac:dyDescent="0.2">
      <c r="F39208" s="450"/>
    </row>
    <row r="39209" spans="6:6" x14ac:dyDescent="0.2">
      <c r="F39209" s="450"/>
    </row>
    <row r="39210" spans="6:6" x14ac:dyDescent="0.2">
      <c r="F39210" s="450"/>
    </row>
    <row r="39211" spans="6:6" x14ac:dyDescent="0.2">
      <c r="F39211" s="450"/>
    </row>
    <row r="39212" spans="6:6" x14ac:dyDescent="0.2">
      <c r="F39212" s="450"/>
    </row>
    <row r="39213" spans="6:6" x14ac:dyDescent="0.2">
      <c r="F39213" s="450"/>
    </row>
    <row r="39214" spans="6:6" x14ac:dyDescent="0.2">
      <c r="F39214" s="450"/>
    </row>
    <row r="39215" spans="6:6" x14ac:dyDescent="0.2">
      <c r="F39215" s="450"/>
    </row>
    <row r="39216" spans="6:6" x14ac:dyDescent="0.2">
      <c r="F39216" s="450"/>
    </row>
    <row r="39217" spans="6:6" x14ac:dyDescent="0.2">
      <c r="F39217" s="450"/>
    </row>
    <row r="39218" spans="6:6" x14ac:dyDescent="0.2">
      <c r="F39218" s="450"/>
    </row>
    <row r="39219" spans="6:6" x14ac:dyDescent="0.2">
      <c r="F39219" s="450"/>
    </row>
    <row r="39220" spans="6:6" x14ac:dyDescent="0.2">
      <c r="F39220" s="450"/>
    </row>
    <row r="39221" spans="6:6" x14ac:dyDescent="0.2">
      <c r="F39221" s="450"/>
    </row>
    <row r="39222" spans="6:6" x14ac:dyDescent="0.2">
      <c r="F39222" s="450"/>
    </row>
    <row r="39223" spans="6:6" x14ac:dyDescent="0.2">
      <c r="F39223" s="450"/>
    </row>
    <row r="39224" spans="6:6" x14ac:dyDescent="0.2">
      <c r="F39224" s="450"/>
    </row>
    <row r="39225" spans="6:6" x14ac:dyDescent="0.2">
      <c r="F39225" s="450"/>
    </row>
    <row r="39226" spans="6:6" x14ac:dyDescent="0.2">
      <c r="F39226" s="450"/>
    </row>
    <row r="39227" spans="6:6" x14ac:dyDescent="0.2">
      <c r="F39227" s="450"/>
    </row>
    <row r="39228" spans="6:6" x14ac:dyDescent="0.2">
      <c r="F39228" s="450"/>
    </row>
    <row r="39229" spans="6:6" x14ac:dyDescent="0.2">
      <c r="F39229" s="450"/>
    </row>
    <row r="39230" spans="6:6" x14ac:dyDescent="0.2">
      <c r="F39230" s="450"/>
    </row>
    <row r="39231" spans="6:6" x14ac:dyDescent="0.2">
      <c r="F39231" s="450"/>
    </row>
    <row r="39232" spans="6:6" x14ac:dyDescent="0.2">
      <c r="F39232" s="450"/>
    </row>
    <row r="39233" spans="6:6" x14ac:dyDescent="0.2">
      <c r="F39233" s="450"/>
    </row>
    <row r="39234" spans="6:6" x14ac:dyDescent="0.2">
      <c r="F39234" s="450"/>
    </row>
    <row r="39235" spans="6:6" x14ac:dyDescent="0.2">
      <c r="F39235" s="450"/>
    </row>
    <row r="39236" spans="6:6" x14ac:dyDescent="0.2">
      <c r="F39236" s="450"/>
    </row>
    <row r="39237" spans="6:6" x14ac:dyDescent="0.2">
      <c r="F39237" s="450"/>
    </row>
    <row r="39238" spans="6:6" x14ac:dyDescent="0.2">
      <c r="F39238" s="450"/>
    </row>
    <row r="39239" spans="6:6" x14ac:dyDescent="0.2">
      <c r="F39239" s="450"/>
    </row>
    <row r="39240" spans="6:6" x14ac:dyDescent="0.2">
      <c r="F39240" s="450"/>
    </row>
    <row r="39241" spans="6:6" x14ac:dyDescent="0.2">
      <c r="F39241" s="450"/>
    </row>
    <row r="39242" spans="6:6" x14ac:dyDescent="0.2">
      <c r="F39242" s="450"/>
    </row>
    <row r="39243" spans="6:6" x14ac:dyDescent="0.2">
      <c r="F39243" s="450"/>
    </row>
    <row r="39244" spans="6:6" x14ac:dyDescent="0.2">
      <c r="F39244" s="450"/>
    </row>
    <row r="39245" spans="6:6" x14ac:dyDescent="0.2">
      <c r="F39245" s="450"/>
    </row>
    <row r="39246" spans="6:6" x14ac:dyDescent="0.2">
      <c r="F39246" s="450"/>
    </row>
    <row r="39247" spans="6:6" x14ac:dyDescent="0.2">
      <c r="F39247" s="450"/>
    </row>
    <row r="39248" spans="6:6" x14ac:dyDescent="0.2">
      <c r="F39248" s="450"/>
    </row>
    <row r="39249" spans="6:6" x14ac:dyDescent="0.2">
      <c r="F39249" s="450"/>
    </row>
    <row r="39250" spans="6:6" x14ac:dyDescent="0.2">
      <c r="F39250" s="450"/>
    </row>
    <row r="39251" spans="6:6" x14ac:dyDescent="0.2">
      <c r="F39251" s="450"/>
    </row>
    <row r="39252" spans="6:6" x14ac:dyDescent="0.2">
      <c r="F39252" s="450"/>
    </row>
    <row r="39253" spans="6:6" x14ac:dyDescent="0.2">
      <c r="F39253" s="450"/>
    </row>
    <row r="39254" spans="6:6" x14ac:dyDescent="0.2">
      <c r="F39254" s="450"/>
    </row>
    <row r="39255" spans="6:6" x14ac:dyDescent="0.2">
      <c r="F39255" s="450"/>
    </row>
    <row r="39256" spans="6:6" x14ac:dyDescent="0.2">
      <c r="F39256" s="450"/>
    </row>
    <row r="39257" spans="6:6" x14ac:dyDescent="0.2">
      <c r="F39257" s="450"/>
    </row>
    <row r="39258" spans="6:6" x14ac:dyDescent="0.2">
      <c r="F39258" s="450"/>
    </row>
    <row r="39259" spans="6:6" x14ac:dyDescent="0.2">
      <c r="F39259" s="450"/>
    </row>
    <row r="39260" spans="6:6" x14ac:dyDescent="0.2">
      <c r="F39260" s="450"/>
    </row>
    <row r="39261" spans="6:6" x14ac:dyDescent="0.2">
      <c r="F39261" s="450"/>
    </row>
    <row r="39262" spans="6:6" x14ac:dyDescent="0.2">
      <c r="F39262" s="450"/>
    </row>
    <row r="39263" spans="6:6" x14ac:dyDescent="0.2">
      <c r="F39263" s="450"/>
    </row>
    <row r="39264" spans="6:6" x14ac:dyDescent="0.2">
      <c r="F39264" s="450"/>
    </row>
    <row r="39265" spans="6:6" x14ac:dyDescent="0.2">
      <c r="F39265" s="450"/>
    </row>
    <row r="39266" spans="6:6" x14ac:dyDescent="0.2">
      <c r="F39266" s="450"/>
    </row>
    <row r="39267" spans="6:6" x14ac:dyDescent="0.2">
      <c r="F39267" s="450"/>
    </row>
    <row r="39268" spans="6:6" x14ac:dyDescent="0.2">
      <c r="F39268" s="450"/>
    </row>
    <row r="39269" spans="6:6" x14ac:dyDescent="0.2">
      <c r="F39269" s="450"/>
    </row>
    <row r="39270" spans="6:6" x14ac:dyDescent="0.2">
      <c r="F39270" s="450"/>
    </row>
    <row r="39271" spans="6:6" x14ac:dyDescent="0.2">
      <c r="F39271" s="450"/>
    </row>
    <row r="39272" spans="6:6" x14ac:dyDescent="0.2">
      <c r="F39272" s="450"/>
    </row>
    <row r="39273" spans="6:6" x14ac:dyDescent="0.2">
      <c r="F39273" s="450"/>
    </row>
    <row r="39274" spans="6:6" x14ac:dyDescent="0.2">
      <c r="F39274" s="450"/>
    </row>
    <row r="39275" spans="6:6" x14ac:dyDescent="0.2">
      <c r="F39275" s="450"/>
    </row>
    <row r="39276" spans="6:6" x14ac:dyDescent="0.2">
      <c r="F39276" s="450"/>
    </row>
    <row r="39277" spans="6:6" x14ac:dyDescent="0.2">
      <c r="F39277" s="450"/>
    </row>
    <row r="39278" spans="6:6" x14ac:dyDescent="0.2">
      <c r="F39278" s="450"/>
    </row>
    <row r="39279" spans="6:6" x14ac:dyDescent="0.2">
      <c r="F39279" s="450"/>
    </row>
    <row r="39280" spans="6:6" x14ac:dyDescent="0.2">
      <c r="F39280" s="450"/>
    </row>
    <row r="39281" spans="6:6" x14ac:dyDescent="0.2">
      <c r="F39281" s="450"/>
    </row>
    <row r="39282" spans="6:6" x14ac:dyDescent="0.2">
      <c r="F39282" s="450"/>
    </row>
    <row r="39283" spans="6:6" x14ac:dyDescent="0.2">
      <c r="F39283" s="450"/>
    </row>
    <row r="39284" spans="6:6" x14ac:dyDescent="0.2">
      <c r="F39284" s="450"/>
    </row>
    <row r="39285" spans="6:6" x14ac:dyDescent="0.2">
      <c r="F39285" s="450"/>
    </row>
    <row r="39286" spans="6:6" x14ac:dyDescent="0.2">
      <c r="F39286" s="450"/>
    </row>
    <row r="39287" spans="6:6" x14ac:dyDescent="0.2">
      <c r="F39287" s="450"/>
    </row>
    <row r="39288" spans="6:6" x14ac:dyDescent="0.2">
      <c r="F39288" s="450"/>
    </row>
    <row r="39289" spans="6:6" x14ac:dyDescent="0.2">
      <c r="F39289" s="450"/>
    </row>
    <row r="39290" spans="6:6" x14ac:dyDescent="0.2">
      <c r="F39290" s="450"/>
    </row>
    <row r="39291" spans="6:6" x14ac:dyDescent="0.2">
      <c r="F39291" s="450"/>
    </row>
    <row r="39292" spans="6:6" x14ac:dyDescent="0.2">
      <c r="F39292" s="450"/>
    </row>
    <row r="39293" spans="6:6" x14ac:dyDescent="0.2">
      <c r="F39293" s="450"/>
    </row>
    <row r="39294" spans="6:6" x14ac:dyDescent="0.2">
      <c r="F39294" s="450"/>
    </row>
    <row r="39295" spans="6:6" x14ac:dyDescent="0.2">
      <c r="F39295" s="450"/>
    </row>
    <row r="39296" spans="6:6" x14ac:dyDescent="0.2">
      <c r="F39296" s="450"/>
    </row>
    <row r="39297" spans="6:6" x14ac:dyDescent="0.2">
      <c r="F39297" s="450"/>
    </row>
    <row r="39298" spans="6:6" x14ac:dyDescent="0.2">
      <c r="F39298" s="450"/>
    </row>
    <row r="39299" spans="6:6" x14ac:dyDescent="0.2">
      <c r="F39299" s="450"/>
    </row>
    <row r="39300" spans="6:6" x14ac:dyDescent="0.2">
      <c r="F39300" s="450"/>
    </row>
    <row r="39301" spans="6:6" x14ac:dyDescent="0.2">
      <c r="F39301" s="450"/>
    </row>
    <row r="39302" spans="6:6" x14ac:dyDescent="0.2">
      <c r="F39302" s="450"/>
    </row>
    <row r="39303" spans="6:6" x14ac:dyDescent="0.2">
      <c r="F39303" s="450"/>
    </row>
    <row r="39304" spans="6:6" x14ac:dyDescent="0.2">
      <c r="F39304" s="450"/>
    </row>
    <row r="39305" spans="6:6" x14ac:dyDescent="0.2">
      <c r="F39305" s="450"/>
    </row>
    <row r="39306" spans="6:6" x14ac:dyDescent="0.2">
      <c r="F39306" s="450"/>
    </row>
    <row r="39307" spans="6:6" x14ac:dyDescent="0.2">
      <c r="F39307" s="450"/>
    </row>
    <row r="39308" spans="6:6" x14ac:dyDescent="0.2">
      <c r="F39308" s="450"/>
    </row>
    <row r="39309" spans="6:6" x14ac:dyDescent="0.2">
      <c r="F39309" s="450"/>
    </row>
    <row r="39310" spans="6:6" x14ac:dyDescent="0.2">
      <c r="F39310" s="450"/>
    </row>
    <row r="39311" spans="6:6" x14ac:dyDescent="0.2">
      <c r="F39311" s="450"/>
    </row>
    <row r="39312" spans="6:6" x14ac:dyDescent="0.2">
      <c r="F39312" s="450"/>
    </row>
    <row r="39313" spans="6:6" x14ac:dyDescent="0.2">
      <c r="F39313" s="450"/>
    </row>
    <row r="39314" spans="6:6" x14ac:dyDescent="0.2">
      <c r="F39314" s="450"/>
    </row>
    <row r="39315" spans="6:6" x14ac:dyDescent="0.2">
      <c r="F39315" s="450"/>
    </row>
    <row r="39316" spans="6:6" x14ac:dyDescent="0.2">
      <c r="F39316" s="450"/>
    </row>
    <row r="39317" spans="6:6" x14ac:dyDescent="0.2">
      <c r="F39317" s="450"/>
    </row>
    <row r="39318" spans="6:6" x14ac:dyDescent="0.2">
      <c r="F39318" s="450"/>
    </row>
    <row r="39319" spans="6:6" x14ac:dyDescent="0.2">
      <c r="F39319" s="450"/>
    </row>
    <row r="39320" spans="6:6" x14ac:dyDescent="0.2">
      <c r="F39320" s="450"/>
    </row>
    <row r="39321" spans="6:6" x14ac:dyDescent="0.2">
      <c r="F39321" s="450"/>
    </row>
    <row r="39322" spans="6:6" x14ac:dyDescent="0.2">
      <c r="F39322" s="450"/>
    </row>
    <row r="39323" spans="6:6" x14ac:dyDescent="0.2">
      <c r="F39323" s="450"/>
    </row>
    <row r="39324" spans="6:6" x14ac:dyDescent="0.2">
      <c r="F39324" s="450"/>
    </row>
    <row r="39325" spans="6:6" x14ac:dyDescent="0.2">
      <c r="F39325" s="450"/>
    </row>
    <row r="39326" spans="6:6" x14ac:dyDescent="0.2">
      <c r="F39326" s="450"/>
    </row>
    <row r="39327" spans="6:6" x14ac:dyDescent="0.2">
      <c r="F39327" s="450"/>
    </row>
    <row r="39328" spans="6:6" x14ac:dyDescent="0.2">
      <c r="F39328" s="450"/>
    </row>
    <row r="39329" spans="6:6" x14ac:dyDescent="0.2">
      <c r="F39329" s="450"/>
    </row>
    <row r="39330" spans="6:6" x14ac:dyDescent="0.2">
      <c r="F39330" s="450"/>
    </row>
    <row r="39331" spans="6:6" x14ac:dyDescent="0.2">
      <c r="F39331" s="450"/>
    </row>
    <row r="39332" spans="6:6" x14ac:dyDescent="0.2">
      <c r="F39332" s="450"/>
    </row>
    <row r="39333" spans="6:6" x14ac:dyDescent="0.2">
      <c r="F39333" s="450"/>
    </row>
    <row r="39334" spans="6:6" x14ac:dyDescent="0.2">
      <c r="F39334" s="450"/>
    </row>
    <row r="39335" spans="6:6" x14ac:dyDescent="0.2">
      <c r="F39335" s="450"/>
    </row>
    <row r="39336" spans="6:6" x14ac:dyDescent="0.2">
      <c r="F39336" s="450"/>
    </row>
    <row r="39337" spans="6:6" x14ac:dyDescent="0.2">
      <c r="F39337" s="450"/>
    </row>
    <row r="39338" spans="6:6" x14ac:dyDescent="0.2">
      <c r="F39338" s="450"/>
    </row>
    <row r="39339" spans="6:6" x14ac:dyDescent="0.2">
      <c r="F39339" s="450"/>
    </row>
    <row r="39340" spans="6:6" x14ac:dyDescent="0.2">
      <c r="F39340" s="450"/>
    </row>
    <row r="39341" spans="6:6" x14ac:dyDescent="0.2">
      <c r="F39341" s="450"/>
    </row>
    <row r="39342" spans="6:6" x14ac:dyDescent="0.2">
      <c r="F39342" s="450"/>
    </row>
    <row r="39343" spans="6:6" x14ac:dyDescent="0.2">
      <c r="F39343" s="450"/>
    </row>
    <row r="39344" spans="6:6" x14ac:dyDescent="0.2">
      <c r="F39344" s="450"/>
    </row>
    <row r="39345" spans="6:6" x14ac:dyDescent="0.2">
      <c r="F39345" s="450"/>
    </row>
    <row r="39346" spans="6:6" x14ac:dyDescent="0.2">
      <c r="F39346" s="450"/>
    </row>
    <row r="39347" spans="6:6" x14ac:dyDescent="0.2">
      <c r="F39347" s="450"/>
    </row>
    <row r="39348" spans="6:6" x14ac:dyDescent="0.2">
      <c r="F39348" s="450"/>
    </row>
    <row r="39349" spans="6:6" x14ac:dyDescent="0.2">
      <c r="F39349" s="450"/>
    </row>
    <row r="39350" spans="6:6" x14ac:dyDescent="0.2">
      <c r="F39350" s="450"/>
    </row>
    <row r="39351" spans="6:6" x14ac:dyDescent="0.2">
      <c r="F39351" s="450"/>
    </row>
    <row r="39352" spans="6:6" x14ac:dyDescent="0.2">
      <c r="F39352" s="450"/>
    </row>
    <row r="39353" spans="6:6" x14ac:dyDescent="0.2">
      <c r="F39353" s="450"/>
    </row>
    <row r="39354" spans="6:6" x14ac:dyDescent="0.2">
      <c r="F39354" s="450"/>
    </row>
    <row r="39355" spans="6:6" x14ac:dyDescent="0.2">
      <c r="F39355" s="450"/>
    </row>
    <row r="39356" spans="6:6" x14ac:dyDescent="0.2">
      <c r="F39356" s="450"/>
    </row>
    <row r="39357" spans="6:6" x14ac:dyDescent="0.2">
      <c r="F39357" s="450"/>
    </row>
    <row r="39358" spans="6:6" x14ac:dyDescent="0.2">
      <c r="F39358" s="450"/>
    </row>
    <row r="39359" spans="6:6" x14ac:dyDescent="0.2">
      <c r="F39359" s="450"/>
    </row>
    <row r="39360" spans="6:6" x14ac:dyDescent="0.2">
      <c r="F39360" s="450"/>
    </row>
    <row r="39361" spans="6:6" x14ac:dyDescent="0.2">
      <c r="F39361" s="450"/>
    </row>
    <row r="39362" spans="6:6" x14ac:dyDescent="0.2">
      <c r="F39362" s="450"/>
    </row>
    <row r="39363" spans="6:6" x14ac:dyDescent="0.2">
      <c r="F39363" s="450"/>
    </row>
    <row r="39364" spans="6:6" x14ac:dyDescent="0.2">
      <c r="F39364" s="450"/>
    </row>
    <row r="39365" spans="6:6" x14ac:dyDescent="0.2">
      <c r="F39365" s="450"/>
    </row>
    <row r="39366" spans="6:6" x14ac:dyDescent="0.2">
      <c r="F39366" s="450"/>
    </row>
    <row r="39367" spans="6:6" x14ac:dyDescent="0.2">
      <c r="F39367" s="450"/>
    </row>
    <row r="39368" spans="6:6" x14ac:dyDescent="0.2">
      <c r="F39368" s="450"/>
    </row>
    <row r="39369" spans="6:6" x14ac:dyDescent="0.2">
      <c r="F39369" s="450"/>
    </row>
    <row r="39370" spans="6:6" x14ac:dyDescent="0.2">
      <c r="F39370" s="450"/>
    </row>
    <row r="39371" spans="6:6" x14ac:dyDescent="0.2">
      <c r="F39371" s="450"/>
    </row>
    <row r="39372" spans="6:6" x14ac:dyDescent="0.2">
      <c r="F39372" s="450"/>
    </row>
    <row r="39373" spans="6:6" x14ac:dyDescent="0.2">
      <c r="F39373" s="450"/>
    </row>
    <row r="39374" spans="6:6" x14ac:dyDescent="0.2">
      <c r="F39374" s="450"/>
    </row>
    <row r="39375" spans="6:6" x14ac:dyDescent="0.2">
      <c r="F39375" s="450"/>
    </row>
    <row r="39376" spans="6:6" x14ac:dyDescent="0.2">
      <c r="F39376" s="450"/>
    </row>
    <row r="39377" spans="6:6" x14ac:dyDescent="0.2">
      <c r="F39377" s="450"/>
    </row>
    <row r="39378" spans="6:6" x14ac:dyDescent="0.2">
      <c r="F39378" s="450"/>
    </row>
    <row r="39379" spans="6:6" x14ac:dyDescent="0.2">
      <c r="F39379" s="450"/>
    </row>
    <row r="39380" spans="6:6" x14ac:dyDescent="0.2">
      <c r="F39380" s="450"/>
    </row>
    <row r="39381" spans="6:6" x14ac:dyDescent="0.2">
      <c r="F39381" s="450"/>
    </row>
    <row r="39382" spans="6:6" x14ac:dyDescent="0.2">
      <c r="F39382" s="450"/>
    </row>
    <row r="39383" spans="6:6" x14ac:dyDescent="0.2">
      <c r="F39383" s="450"/>
    </row>
    <row r="39384" spans="6:6" x14ac:dyDescent="0.2">
      <c r="F39384" s="450"/>
    </row>
    <row r="39385" spans="6:6" x14ac:dyDescent="0.2">
      <c r="F39385" s="450"/>
    </row>
    <row r="39386" spans="6:6" x14ac:dyDescent="0.2">
      <c r="F39386" s="450"/>
    </row>
    <row r="39387" spans="6:6" x14ac:dyDescent="0.2">
      <c r="F39387" s="450"/>
    </row>
    <row r="39388" spans="6:6" x14ac:dyDescent="0.2">
      <c r="F39388" s="450"/>
    </row>
    <row r="39389" spans="6:6" x14ac:dyDescent="0.2">
      <c r="F39389" s="450"/>
    </row>
    <row r="39390" spans="6:6" x14ac:dyDescent="0.2">
      <c r="F39390" s="450"/>
    </row>
    <row r="39391" spans="6:6" x14ac:dyDescent="0.2">
      <c r="F39391" s="450"/>
    </row>
    <row r="39392" spans="6:6" x14ac:dyDescent="0.2">
      <c r="F39392" s="450"/>
    </row>
    <row r="39393" spans="6:6" x14ac:dyDescent="0.2">
      <c r="F39393" s="450"/>
    </row>
    <row r="39394" spans="6:6" x14ac:dyDescent="0.2">
      <c r="F39394" s="450"/>
    </row>
    <row r="39395" spans="6:6" x14ac:dyDescent="0.2">
      <c r="F39395" s="450"/>
    </row>
    <row r="39396" spans="6:6" x14ac:dyDescent="0.2">
      <c r="F39396" s="450"/>
    </row>
    <row r="39397" spans="6:6" x14ac:dyDescent="0.2">
      <c r="F39397" s="450"/>
    </row>
    <row r="39398" spans="6:6" x14ac:dyDescent="0.2">
      <c r="F39398" s="450"/>
    </row>
    <row r="39399" spans="6:6" x14ac:dyDescent="0.2">
      <c r="F39399" s="450"/>
    </row>
    <row r="39400" spans="6:6" x14ac:dyDescent="0.2">
      <c r="F39400" s="450"/>
    </row>
    <row r="39401" spans="6:6" x14ac:dyDescent="0.2">
      <c r="F39401" s="450"/>
    </row>
    <row r="39402" spans="6:6" x14ac:dyDescent="0.2">
      <c r="F39402" s="450"/>
    </row>
    <row r="39403" spans="6:6" x14ac:dyDescent="0.2">
      <c r="F39403" s="450"/>
    </row>
    <row r="39404" spans="6:6" x14ac:dyDescent="0.2">
      <c r="F39404" s="450"/>
    </row>
    <row r="39405" spans="6:6" x14ac:dyDescent="0.2">
      <c r="F39405" s="450"/>
    </row>
    <row r="39406" spans="6:6" x14ac:dyDescent="0.2">
      <c r="F39406" s="450"/>
    </row>
    <row r="39407" spans="6:6" x14ac:dyDescent="0.2">
      <c r="F39407" s="450"/>
    </row>
    <row r="39408" spans="6:6" x14ac:dyDescent="0.2">
      <c r="F39408" s="450"/>
    </row>
    <row r="39409" spans="6:6" x14ac:dyDescent="0.2">
      <c r="F39409" s="450"/>
    </row>
    <row r="39410" spans="6:6" x14ac:dyDescent="0.2">
      <c r="F39410" s="450"/>
    </row>
    <row r="39411" spans="6:6" x14ac:dyDescent="0.2">
      <c r="F39411" s="450"/>
    </row>
    <row r="39412" spans="6:6" x14ac:dyDescent="0.2">
      <c r="F39412" s="450"/>
    </row>
    <row r="39413" spans="6:6" x14ac:dyDescent="0.2">
      <c r="F39413" s="450"/>
    </row>
    <row r="39414" spans="6:6" x14ac:dyDescent="0.2">
      <c r="F39414" s="450"/>
    </row>
    <row r="39415" spans="6:6" x14ac:dyDescent="0.2">
      <c r="F39415" s="450"/>
    </row>
    <row r="39416" spans="6:6" x14ac:dyDescent="0.2">
      <c r="F39416" s="450"/>
    </row>
    <row r="39417" spans="6:6" x14ac:dyDescent="0.2">
      <c r="F39417" s="450"/>
    </row>
    <row r="39418" spans="6:6" x14ac:dyDescent="0.2">
      <c r="F39418" s="450"/>
    </row>
    <row r="39419" spans="6:6" x14ac:dyDescent="0.2">
      <c r="F39419" s="450"/>
    </row>
    <row r="39420" spans="6:6" x14ac:dyDescent="0.2">
      <c r="F39420" s="450"/>
    </row>
    <row r="39421" spans="6:6" x14ac:dyDescent="0.2">
      <c r="F39421" s="450"/>
    </row>
    <row r="39422" spans="6:6" x14ac:dyDescent="0.2">
      <c r="F39422" s="450"/>
    </row>
    <row r="39423" spans="6:6" x14ac:dyDescent="0.2">
      <c r="F39423" s="450"/>
    </row>
    <row r="39424" spans="6:6" x14ac:dyDescent="0.2">
      <c r="F39424" s="450"/>
    </row>
    <row r="39425" spans="6:6" x14ac:dyDescent="0.2">
      <c r="F39425" s="450"/>
    </row>
    <row r="39426" spans="6:6" x14ac:dyDescent="0.2">
      <c r="F39426" s="450"/>
    </row>
    <row r="39427" spans="6:6" x14ac:dyDescent="0.2">
      <c r="F39427" s="450"/>
    </row>
    <row r="39428" spans="6:6" x14ac:dyDescent="0.2">
      <c r="F39428" s="450"/>
    </row>
    <row r="39429" spans="6:6" x14ac:dyDescent="0.2">
      <c r="F39429" s="450"/>
    </row>
    <row r="39430" spans="6:6" x14ac:dyDescent="0.2">
      <c r="F39430" s="450"/>
    </row>
    <row r="39431" spans="6:6" x14ac:dyDescent="0.2">
      <c r="F39431" s="450"/>
    </row>
    <row r="39432" spans="6:6" x14ac:dyDescent="0.2">
      <c r="F39432" s="450"/>
    </row>
    <row r="39433" spans="6:6" x14ac:dyDescent="0.2">
      <c r="F39433" s="450"/>
    </row>
    <row r="39434" spans="6:6" x14ac:dyDescent="0.2">
      <c r="F39434" s="450"/>
    </row>
    <row r="39435" spans="6:6" x14ac:dyDescent="0.2">
      <c r="F39435" s="450"/>
    </row>
    <row r="39436" spans="6:6" x14ac:dyDescent="0.2">
      <c r="F39436" s="450"/>
    </row>
    <row r="39437" spans="6:6" x14ac:dyDescent="0.2">
      <c r="F39437" s="450"/>
    </row>
    <row r="39438" spans="6:6" x14ac:dyDescent="0.2">
      <c r="F39438" s="450"/>
    </row>
    <row r="39439" spans="6:6" x14ac:dyDescent="0.2">
      <c r="F39439" s="450"/>
    </row>
    <row r="39440" spans="6:6" x14ac:dyDescent="0.2">
      <c r="F39440" s="450"/>
    </row>
    <row r="39441" spans="6:6" x14ac:dyDescent="0.2">
      <c r="F39441" s="450"/>
    </row>
    <row r="39442" spans="6:6" x14ac:dyDescent="0.2">
      <c r="F39442" s="450"/>
    </row>
    <row r="39443" spans="6:6" x14ac:dyDescent="0.2">
      <c r="F39443" s="450"/>
    </row>
    <row r="39444" spans="6:6" x14ac:dyDescent="0.2">
      <c r="F39444" s="450"/>
    </row>
    <row r="39445" spans="6:6" x14ac:dyDescent="0.2">
      <c r="F39445" s="450"/>
    </row>
    <row r="39446" spans="6:6" x14ac:dyDescent="0.2">
      <c r="F39446" s="450"/>
    </row>
    <row r="39447" spans="6:6" x14ac:dyDescent="0.2">
      <c r="F39447" s="450"/>
    </row>
    <row r="39448" spans="6:6" x14ac:dyDescent="0.2">
      <c r="F39448" s="450"/>
    </row>
    <row r="39449" spans="6:6" x14ac:dyDescent="0.2">
      <c r="F39449" s="450"/>
    </row>
    <row r="39450" spans="6:6" x14ac:dyDescent="0.2">
      <c r="F39450" s="450"/>
    </row>
    <row r="39451" spans="6:6" x14ac:dyDescent="0.2">
      <c r="F39451" s="450"/>
    </row>
    <row r="39452" spans="6:6" x14ac:dyDescent="0.2">
      <c r="F39452" s="450"/>
    </row>
    <row r="39453" spans="6:6" x14ac:dyDescent="0.2">
      <c r="F39453" s="450"/>
    </row>
    <row r="39454" spans="6:6" x14ac:dyDescent="0.2">
      <c r="F39454" s="450"/>
    </row>
    <row r="39455" spans="6:6" x14ac:dyDescent="0.2">
      <c r="F39455" s="450"/>
    </row>
    <row r="39456" spans="6:6" x14ac:dyDescent="0.2">
      <c r="F39456" s="450"/>
    </row>
    <row r="39457" spans="6:6" x14ac:dyDescent="0.2">
      <c r="F39457" s="450"/>
    </row>
    <row r="39458" spans="6:6" x14ac:dyDescent="0.2">
      <c r="F39458" s="450"/>
    </row>
    <row r="39459" spans="6:6" x14ac:dyDescent="0.2">
      <c r="F39459" s="450"/>
    </row>
    <row r="39460" spans="6:6" x14ac:dyDescent="0.2">
      <c r="F39460" s="450"/>
    </row>
    <row r="39461" spans="6:6" x14ac:dyDescent="0.2">
      <c r="F39461" s="450"/>
    </row>
    <row r="39462" spans="6:6" x14ac:dyDescent="0.2">
      <c r="F39462" s="450"/>
    </row>
    <row r="39463" spans="6:6" x14ac:dyDescent="0.2">
      <c r="F39463" s="450"/>
    </row>
    <row r="39464" spans="6:6" x14ac:dyDescent="0.2">
      <c r="F39464" s="450"/>
    </row>
    <row r="39465" spans="6:6" x14ac:dyDescent="0.2">
      <c r="F39465" s="450"/>
    </row>
    <row r="39466" spans="6:6" x14ac:dyDescent="0.2">
      <c r="F39466" s="450"/>
    </row>
    <row r="39467" spans="6:6" x14ac:dyDescent="0.2">
      <c r="F39467" s="450"/>
    </row>
    <row r="39468" spans="6:6" x14ac:dyDescent="0.2">
      <c r="F39468" s="450"/>
    </row>
    <row r="39469" spans="6:6" x14ac:dyDescent="0.2">
      <c r="F39469" s="450"/>
    </row>
    <row r="39470" spans="6:6" x14ac:dyDescent="0.2">
      <c r="F39470" s="450"/>
    </row>
    <row r="39471" spans="6:6" x14ac:dyDescent="0.2">
      <c r="F39471" s="450"/>
    </row>
    <row r="39472" spans="6:6" x14ac:dyDescent="0.2">
      <c r="F39472" s="450"/>
    </row>
    <row r="39473" spans="6:6" x14ac:dyDescent="0.2">
      <c r="F39473" s="450"/>
    </row>
    <row r="39474" spans="6:6" x14ac:dyDescent="0.2">
      <c r="F39474" s="450"/>
    </row>
    <row r="39475" spans="6:6" x14ac:dyDescent="0.2">
      <c r="F39475" s="450"/>
    </row>
    <row r="39476" spans="6:6" x14ac:dyDescent="0.2">
      <c r="F39476" s="450"/>
    </row>
    <row r="39477" spans="6:6" x14ac:dyDescent="0.2">
      <c r="F39477" s="450"/>
    </row>
    <row r="39478" spans="6:6" x14ac:dyDescent="0.2">
      <c r="F39478" s="450"/>
    </row>
    <row r="39479" spans="6:6" x14ac:dyDescent="0.2">
      <c r="F39479" s="450"/>
    </row>
    <row r="39480" spans="6:6" x14ac:dyDescent="0.2">
      <c r="F39480" s="450"/>
    </row>
    <row r="39481" spans="6:6" x14ac:dyDescent="0.2">
      <c r="F39481" s="450"/>
    </row>
    <row r="39482" spans="6:6" x14ac:dyDescent="0.2">
      <c r="F39482" s="450"/>
    </row>
    <row r="39483" spans="6:6" x14ac:dyDescent="0.2">
      <c r="F39483" s="450"/>
    </row>
    <row r="39484" spans="6:6" x14ac:dyDescent="0.2">
      <c r="F39484" s="450"/>
    </row>
    <row r="39485" spans="6:6" x14ac:dyDescent="0.2">
      <c r="F39485" s="450"/>
    </row>
    <row r="39486" spans="6:6" x14ac:dyDescent="0.2">
      <c r="F39486" s="450"/>
    </row>
    <row r="39487" spans="6:6" x14ac:dyDescent="0.2">
      <c r="F39487" s="450"/>
    </row>
    <row r="39488" spans="6:6" x14ac:dyDescent="0.2">
      <c r="F39488" s="450"/>
    </row>
    <row r="39489" spans="6:6" x14ac:dyDescent="0.2">
      <c r="F39489" s="450"/>
    </row>
    <row r="39490" spans="6:6" x14ac:dyDescent="0.2">
      <c r="F39490" s="450"/>
    </row>
    <row r="39491" spans="6:6" x14ac:dyDescent="0.2">
      <c r="F39491" s="450"/>
    </row>
    <row r="39492" spans="6:6" x14ac:dyDescent="0.2">
      <c r="F39492" s="450"/>
    </row>
    <row r="39493" spans="6:6" x14ac:dyDescent="0.2">
      <c r="F39493" s="450"/>
    </row>
    <row r="39494" spans="6:6" x14ac:dyDescent="0.2">
      <c r="F39494" s="450"/>
    </row>
    <row r="39495" spans="6:6" x14ac:dyDescent="0.2">
      <c r="F39495" s="450"/>
    </row>
    <row r="39496" spans="6:6" x14ac:dyDescent="0.2">
      <c r="F39496" s="450"/>
    </row>
    <row r="39497" spans="6:6" x14ac:dyDescent="0.2">
      <c r="F39497" s="450"/>
    </row>
    <row r="39498" spans="6:6" x14ac:dyDescent="0.2">
      <c r="F39498" s="450"/>
    </row>
    <row r="39499" spans="6:6" x14ac:dyDescent="0.2">
      <c r="F39499" s="450"/>
    </row>
    <row r="39500" spans="6:6" x14ac:dyDescent="0.2">
      <c r="F39500" s="450"/>
    </row>
    <row r="39501" spans="6:6" x14ac:dyDescent="0.2">
      <c r="F39501" s="450"/>
    </row>
    <row r="39502" spans="6:6" x14ac:dyDescent="0.2">
      <c r="F39502" s="450"/>
    </row>
    <row r="39503" spans="6:6" x14ac:dyDescent="0.2">
      <c r="F39503" s="450"/>
    </row>
    <row r="39504" spans="6:6" x14ac:dyDescent="0.2">
      <c r="F39504" s="450"/>
    </row>
    <row r="39505" spans="6:6" x14ac:dyDescent="0.2">
      <c r="F39505" s="450"/>
    </row>
    <row r="39506" spans="6:6" x14ac:dyDescent="0.2">
      <c r="F39506" s="450"/>
    </row>
    <row r="39507" spans="6:6" x14ac:dyDescent="0.2">
      <c r="F39507" s="450"/>
    </row>
    <row r="39508" spans="6:6" x14ac:dyDescent="0.2">
      <c r="F39508" s="450"/>
    </row>
    <row r="39509" spans="6:6" x14ac:dyDescent="0.2">
      <c r="F39509" s="450"/>
    </row>
    <row r="39510" spans="6:6" x14ac:dyDescent="0.2">
      <c r="F39510" s="450"/>
    </row>
    <row r="39511" spans="6:6" x14ac:dyDescent="0.2">
      <c r="F39511" s="450"/>
    </row>
    <row r="39512" spans="6:6" x14ac:dyDescent="0.2">
      <c r="F39512" s="450"/>
    </row>
    <row r="39513" spans="6:6" x14ac:dyDescent="0.2">
      <c r="F39513" s="450"/>
    </row>
    <row r="39514" spans="6:6" x14ac:dyDescent="0.2">
      <c r="F39514" s="450"/>
    </row>
    <row r="39515" spans="6:6" x14ac:dyDescent="0.2">
      <c r="F39515" s="450"/>
    </row>
    <row r="39516" spans="6:6" x14ac:dyDescent="0.2">
      <c r="F39516" s="450"/>
    </row>
    <row r="39517" spans="6:6" x14ac:dyDescent="0.2">
      <c r="F39517" s="450"/>
    </row>
    <row r="39518" spans="6:6" x14ac:dyDescent="0.2">
      <c r="F39518" s="450"/>
    </row>
    <row r="39519" spans="6:6" x14ac:dyDescent="0.2">
      <c r="F39519" s="450"/>
    </row>
    <row r="39520" spans="6:6" x14ac:dyDescent="0.2">
      <c r="F39520" s="450"/>
    </row>
    <row r="39521" spans="6:6" x14ac:dyDescent="0.2">
      <c r="F39521" s="450"/>
    </row>
    <row r="39522" spans="6:6" x14ac:dyDescent="0.2">
      <c r="F39522" s="450"/>
    </row>
    <row r="39523" spans="6:6" x14ac:dyDescent="0.2">
      <c r="F39523" s="450"/>
    </row>
    <row r="39524" spans="6:6" x14ac:dyDescent="0.2">
      <c r="F39524" s="450"/>
    </row>
    <row r="39525" spans="6:6" x14ac:dyDescent="0.2">
      <c r="F39525" s="450"/>
    </row>
    <row r="39526" spans="6:6" x14ac:dyDescent="0.2">
      <c r="F39526" s="450"/>
    </row>
    <row r="39527" spans="6:6" x14ac:dyDescent="0.2">
      <c r="F39527" s="450"/>
    </row>
    <row r="39528" spans="6:6" x14ac:dyDescent="0.2">
      <c r="F39528" s="450"/>
    </row>
    <row r="39529" spans="6:6" x14ac:dyDescent="0.2">
      <c r="F39529" s="450"/>
    </row>
    <row r="39530" spans="6:6" x14ac:dyDescent="0.2">
      <c r="F39530" s="450"/>
    </row>
    <row r="39531" spans="6:6" x14ac:dyDescent="0.2">
      <c r="F39531" s="450"/>
    </row>
    <row r="39532" spans="6:6" x14ac:dyDescent="0.2">
      <c r="F39532" s="450"/>
    </row>
    <row r="39533" spans="6:6" x14ac:dyDescent="0.2">
      <c r="F39533" s="450"/>
    </row>
    <row r="39534" spans="6:6" x14ac:dyDescent="0.2">
      <c r="F39534" s="450"/>
    </row>
    <row r="39535" spans="6:6" x14ac:dyDescent="0.2">
      <c r="F39535" s="450"/>
    </row>
    <row r="39536" spans="6:6" x14ac:dyDescent="0.2">
      <c r="F39536" s="450"/>
    </row>
    <row r="39537" spans="6:6" x14ac:dyDescent="0.2">
      <c r="F39537" s="450"/>
    </row>
    <row r="39538" spans="6:6" x14ac:dyDescent="0.2">
      <c r="F39538" s="450"/>
    </row>
    <row r="39539" spans="6:6" x14ac:dyDescent="0.2">
      <c r="F39539" s="450"/>
    </row>
    <row r="39540" spans="6:6" x14ac:dyDescent="0.2">
      <c r="F39540" s="450"/>
    </row>
    <row r="39541" spans="6:6" x14ac:dyDescent="0.2">
      <c r="F39541" s="450"/>
    </row>
    <row r="39542" spans="6:6" x14ac:dyDescent="0.2">
      <c r="F39542" s="450"/>
    </row>
    <row r="39543" spans="6:6" x14ac:dyDescent="0.2">
      <c r="F39543" s="450"/>
    </row>
    <row r="39544" spans="6:6" x14ac:dyDescent="0.2">
      <c r="F39544" s="450"/>
    </row>
    <row r="39545" spans="6:6" x14ac:dyDescent="0.2">
      <c r="F39545" s="450"/>
    </row>
    <row r="39546" spans="6:6" x14ac:dyDescent="0.2">
      <c r="F39546" s="450"/>
    </row>
    <row r="39547" spans="6:6" x14ac:dyDescent="0.2">
      <c r="F39547" s="450"/>
    </row>
    <row r="39548" spans="6:6" x14ac:dyDescent="0.2">
      <c r="F39548" s="450"/>
    </row>
    <row r="39549" spans="6:6" x14ac:dyDescent="0.2">
      <c r="F39549" s="450"/>
    </row>
    <row r="39550" spans="6:6" x14ac:dyDescent="0.2">
      <c r="F39550" s="450"/>
    </row>
    <row r="39551" spans="6:6" x14ac:dyDescent="0.2">
      <c r="F39551" s="450"/>
    </row>
    <row r="39552" spans="6:6" x14ac:dyDescent="0.2">
      <c r="F39552" s="450"/>
    </row>
    <row r="39553" spans="6:6" x14ac:dyDescent="0.2">
      <c r="F39553" s="450"/>
    </row>
    <row r="39554" spans="6:6" x14ac:dyDescent="0.2">
      <c r="F39554" s="450"/>
    </row>
    <row r="39555" spans="6:6" x14ac:dyDescent="0.2">
      <c r="F39555" s="450"/>
    </row>
    <row r="39556" spans="6:6" x14ac:dyDescent="0.2">
      <c r="F39556" s="450"/>
    </row>
    <row r="39557" spans="6:6" x14ac:dyDescent="0.2">
      <c r="F39557" s="450"/>
    </row>
    <row r="39558" spans="6:6" x14ac:dyDescent="0.2">
      <c r="F39558" s="450"/>
    </row>
    <row r="39559" spans="6:6" x14ac:dyDescent="0.2">
      <c r="F39559" s="450"/>
    </row>
    <row r="39560" spans="6:6" x14ac:dyDescent="0.2">
      <c r="F39560" s="450"/>
    </row>
    <row r="39561" spans="6:6" x14ac:dyDescent="0.2">
      <c r="F39561" s="450"/>
    </row>
    <row r="39562" spans="6:6" x14ac:dyDescent="0.2">
      <c r="F39562" s="450"/>
    </row>
    <row r="39563" spans="6:6" x14ac:dyDescent="0.2">
      <c r="F39563" s="450"/>
    </row>
    <row r="39564" spans="6:6" x14ac:dyDescent="0.2">
      <c r="F39564" s="450"/>
    </row>
    <row r="39565" spans="6:6" x14ac:dyDescent="0.2">
      <c r="F39565" s="450"/>
    </row>
    <row r="39566" spans="6:6" x14ac:dyDescent="0.2">
      <c r="F39566" s="450"/>
    </row>
    <row r="39567" spans="6:6" x14ac:dyDescent="0.2">
      <c r="F39567" s="450"/>
    </row>
    <row r="39568" spans="6:6" x14ac:dyDescent="0.2">
      <c r="F39568" s="450"/>
    </row>
    <row r="39569" spans="6:6" x14ac:dyDescent="0.2">
      <c r="F39569" s="450"/>
    </row>
    <row r="39570" spans="6:6" x14ac:dyDescent="0.2">
      <c r="F39570" s="450"/>
    </row>
    <row r="39571" spans="6:6" x14ac:dyDescent="0.2">
      <c r="F39571" s="450"/>
    </row>
    <row r="39572" spans="6:6" x14ac:dyDescent="0.2">
      <c r="F39572" s="450"/>
    </row>
    <row r="39573" spans="6:6" x14ac:dyDescent="0.2">
      <c r="F39573" s="450"/>
    </row>
    <row r="39574" spans="6:6" x14ac:dyDescent="0.2">
      <c r="F39574" s="450"/>
    </row>
    <row r="39575" spans="6:6" x14ac:dyDescent="0.2">
      <c r="F39575" s="450"/>
    </row>
    <row r="39576" spans="6:6" x14ac:dyDescent="0.2">
      <c r="F39576" s="450"/>
    </row>
    <row r="39577" spans="6:6" x14ac:dyDescent="0.2">
      <c r="F39577" s="450"/>
    </row>
    <row r="39578" spans="6:6" x14ac:dyDescent="0.2">
      <c r="F39578" s="450"/>
    </row>
    <row r="39579" spans="6:6" x14ac:dyDescent="0.2">
      <c r="F39579" s="450"/>
    </row>
    <row r="39580" spans="6:6" x14ac:dyDescent="0.2">
      <c r="F39580" s="450"/>
    </row>
    <row r="39581" spans="6:6" x14ac:dyDescent="0.2">
      <c r="F39581" s="450"/>
    </row>
    <row r="39582" spans="6:6" x14ac:dyDescent="0.2">
      <c r="F39582" s="450"/>
    </row>
    <row r="39583" spans="6:6" x14ac:dyDescent="0.2">
      <c r="F39583" s="450"/>
    </row>
    <row r="39584" spans="6:6" x14ac:dyDescent="0.2">
      <c r="F39584" s="450"/>
    </row>
    <row r="39585" spans="6:6" x14ac:dyDescent="0.2">
      <c r="F39585" s="450"/>
    </row>
    <row r="39586" spans="6:6" x14ac:dyDescent="0.2">
      <c r="F39586" s="450"/>
    </row>
    <row r="39587" spans="6:6" x14ac:dyDescent="0.2">
      <c r="F39587" s="450"/>
    </row>
    <row r="39588" spans="6:6" x14ac:dyDescent="0.2">
      <c r="F39588" s="450"/>
    </row>
    <row r="39589" spans="6:6" x14ac:dyDescent="0.2">
      <c r="F39589" s="450"/>
    </row>
    <row r="39590" spans="6:6" x14ac:dyDescent="0.2">
      <c r="F39590" s="450"/>
    </row>
    <row r="39591" spans="6:6" x14ac:dyDescent="0.2">
      <c r="F39591" s="450"/>
    </row>
    <row r="39592" spans="6:6" x14ac:dyDescent="0.2">
      <c r="F39592" s="450"/>
    </row>
    <row r="39593" spans="6:6" x14ac:dyDescent="0.2">
      <c r="F39593" s="450"/>
    </row>
    <row r="39594" spans="6:6" x14ac:dyDescent="0.2">
      <c r="F39594" s="450"/>
    </row>
    <row r="39595" spans="6:6" x14ac:dyDescent="0.2">
      <c r="F39595" s="450"/>
    </row>
    <row r="39596" spans="6:6" x14ac:dyDescent="0.2">
      <c r="F39596" s="450"/>
    </row>
    <row r="39597" spans="6:6" x14ac:dyDescent="0.2">
      <c r="F39597" s="450"/>
    </row>
    <row r="39598" spans="6:6" x14ac:dyDescent="0.2">
      <c r="F39598" s="450"/>
    </row>
    <row r="39599" spans="6:6" x14ac:dyDescent="0.2">
      <c r="F39599" s="450"/>
    </row>
    <row r="39600" spans="6:6" x14ac:dyDescent="0.2">
      <c r="F39600" s="450"/>
    </row>
    <row r="39601" spans="6:6" x14ac:dyDescent="0.2">
      <c r="F39601" s="450"/>
    </row>
    <row r="39602" spans="6:6" x14ac:dyDescent="0.2">
      <c r="F39602" s="450"/>
    </row>
    <row r="39603" spans="6:6" x14ac:dyDescent="0.2">
      <c r="F39603" s="450"/>
    </row>
    <row r="39604" spans="6:6" x14ac:dyDescent="0.2">
      <c r="F39604" s="450"/>
    </row>
    <row r="39605" spans="6:6" x14ac:dyDescent="0.2">
      <c r="F39605" s="450"/>
    </row>
    <row r="39606" spans="6:6" x14ac:dyDescent="0.2">
      <c r="F39606" s="450"/>
    </row>
    <row r="39607" spans="6:6" x14ac:dyDescent="0.2">
      <c r="F39607" s="450"/>
    </row>
    <row r="39608" spans="6:6" x14ac:dyDescent="0.2">
      <c r="F39608" s="450"/>
    </row>
    <row r="39609" spans="6:6" x14ac:dyDescent="0.2">
      <c r="F39609" s="450"/>
    </row>
    <row r="39610" spans="6:6" x14ac:dyDescent="0.2">
      <c r="F39610" s="450"/>
    </row>
    <row r="39611" spans="6:6" x14ac:dyDescent="0.2">
      <c r="F39611" s="450"/>
    </row>
    <row r="39612" spans="6:6" x14ac:dyDescent="0.2">
      <c r="F39612" s="450"/>
    </row>
    <row r="39613" spans="6:6" x14ac:dyDescent="0.2">
      <c r="F39613" s="450"/>
    </row>
    <row r="39614" spans="6:6" x14ac:dyDescent="0.2">
      <c r="F39614" s="450"/>
    </row>
    <row r="39615" spans="6:6" x14ac:dyDescent="0.2">
      <c r="F39615" s="450"/>
    </row>
    <row r="39616" spans="6:6" x14ac:dyDescent="0.2">
      <c r="F39616" s="450"/>
    </row>
    <row r="39617" spans="6:6" x14ac:dyDescent="0.2">
      <c r="F39617" s="450"/>
    </row>
    <row r="39618" spans="6:6" x14ac:dyDescent="0.2">
      <c r="F39618" s="450"/>
    </row>
    <row r="39619" spans="6:6" x14ac:dyDescent="0.2">
      <c r="F39619" s="450"/>
    </row>
    <row r="39620" spans="6:6" x14ac:dyDescent="0.2">
      <c r="F39620" s="450"/>
    </row>
    <row r="39621" spans="6:6" x14ac:dyDescent="0.2">
      <c r="F39621" s="450"/>
    </row>
    <row r="39622" spans="6:6" x14ac:dyDescent="0.2">
      <c r="F39622" s="450"/>
    </row>
    <row r="39623" spans="6:6" x14ac:dyDescent="0.2">
      <c r="F39623" s="450"/>
    </row>
    <row r="39624" spans="6:6" x14ac:dyDescent="0.2">
      <c r="F39624" s="450"/>
    </row>
    <row r="39625" spans="6:6" x14ac:dyDescent="0.2">
      <c r="F39625" s="450"/>
    </row>
    <row r="39626" spans="6:6" x14ac:dyDescent="0.2">
      <c r="F39626" s="450"/>
    </row>
    <row r="39627" spans="6:6" x14ac:dyDescent="0.2">
      <c r="F39627" s="450"/>
    </row>
    <row r="39628" spans="6:6" x14ac:dyDescent="0.2">
      <c r="F39628" s="450"/>
    </row>
    <row r="39629" spans="6:6" x14ac:dyDescent="0.2">
      <c r="F39629" s="450"/>
    </row>
    <row r="39630" spans="6:6" x14ac:dyDescent="0.2">
      <c r="F39630" s="450"/>
    </row>
    <row r="39631" spans="6:6" x14ac:dyDescent="0.2">
      <c r="F39631" s="450"/>
    </row>
    <row r="39632" spans="6:6" x14ac:dyDescent="0.2">
      <c r="F39632" s="450"/>
    </row>
    <row r="39633" spans="6:6" x14ac:dyDescent="0.2">
      <c r="F39633" s="450"/>
    </row>
    <row r="39634" spans="6:6" x14ac:dyDescent="0.2">
      <c r="F39634" s="450"/>
    </row>
    <row r="39635" spans="6:6" x14ac:dyDescent="0.2">
      <c r="F39635" s="450"/>
    </row>
    <row r="39636" spans="6:6" x14ac:dyDescent="0.2">
      <c r="F39636" s="450"/>
    </row>
    <row r="39637" spans="6:6" x14ac:dyDescent="0.2">
      <c r="F39637" s="450"/>
    </row>
    <row r="39638" spans="6:6" x14ac:dyDescent="0.2">
      <c r="F39638" s="450"/>
    </row>
    <row r="39639" spans="6:6" x14ac:dyDescent="0.2">
      <c r="F39639" s="450"/>
    </row>
    <row r="39640" spans="6:6" x14ac:dyDescent="0.2">
      <c r="F39640" s="450"/>
    </row>
    <row r="39641" spans="6:6" x14ac:dyDescent="0.2">
      <c r="F39641" s="450"/>
    </row>
    <row r="39642" spans="6:6" x14ac:dyDescent="0.2">
      <c r="F39642" s="450"/>
    </row>
    <row r="39643" spans="6:6" x14ac:dyDescent="0.2">
      <c r="F39643" s="450"/>
    </row>
    <row r="39644" spans="6:6" x14ac:dyDescent="0.2">
      <c r="F39644" s="450"/>
    </row>
    <row r="39645" spans="6:6" x14ac:dyDescent="0.2">
      <c r="F39645" s="450"/>
    </row>
    <row r="39646" spans="6:6" x14ac:dyDescent="0.2">
      <c r="F39646" s="450"/>
    </row>
    <row r="39647" spans="6:6" x14ac:dyDescent="0.2">
      <c r="F39647" s="450"/>
    </row>
    <row r="39648" spans="6:6" x14ac:dyDescent="0.2">
      <c r="F39648" s="450"/>
    </row>
    <row r="39649" spans="6:6" x14ac:dyDescent="0.2">
      <c r="F39649" s="450"/>
    </row>
    <row r="39650" spans="6:6" x14ac:dyDescent="0.2">
      <c r="F39650" s="450"/>
    </row>
    <row r="39651" spans="6:6" x14ac:dyDescent="0.2">
      <c r="F39651" s="450"/>
    </row>
    <row r="39652" spans="6:6" x14ac:dyDescent="0.2">
      <c r="F39652" s="450"/>
    </row>
    <row r="39653" spans="6:6" x14ac:dyDescent="0.2">
      <c r="F39653" s="450"/>
    </row>
    <row r="39654" spans="6:6" x14ac:dyDescent="0.2">
      <c r="F39654" s="450"/>
    </row>
    <row r="39655" spans="6:6" x14ac:dyDescent="0.2">
      <c r="F39655" s="450"/>
    </row>
    <row r="39656" spans="6:6" x14ac:dyDescent="0.2">
      <c r="F39656" s="450"/>
    </row>
    <row r="39657" spans="6:6" x14ac:dyDescent="0.2">
      <c r="F39657" s="450"/>
    </row>
    <row r="39658" spans="6:6" x14ac:dyDescent="0.2">
      <c r="F39658" s="450"/>
    </row>
    <row r="39659" spans="6:6" x14ac:dyDescent="0.2">
      <c r="F39659" s="450"/>
    </row>
    <row r="39660" spans="6:6" x14ac:dyDescent="0.2">
      <c r="F39660" s="450"/>
    </row>
    <row r="39661" spans="6:6" x14ac:dyDescent="0.2">
      <c r="F39661" s="450"/>
    </row>
    <row r="39662" spans="6:6" x14ac:dyDescent="0.2">
      <c r="F39662" s="450"/>
    </row>
    <row r="39663" spans="6:6" x14ac:dyDescent="0.2">
      <c r="F39663" s="450"/>
    </row>
    <row r="39664" spans="6:6" x14ac:dyDescent="0.2">
      <c r="F39664" s="450"/>
    </row>
    <row r="39665" spans="6:6" x14ac:dyDescent="0.2">
      <c r="F39665" s="450"/>
    </row>
    <row r="39666" spans="6:6" x14ac:dyDescent="0.2">
      <c r="F39666" s="450"/>
    </row>
    <row r="39667" spans="6:6" x14ac:dyDescent="0.2">
      <c r="F39667" s="450"/>
    </row>
    <row r="39668" spans="6:6" x14ac:dyDescent="0.2">
      <c r="F39668" s="450"/>
    </row>
    <row r="39669" spans="6:6" x14ac:dyDescent="0.2">
      <c r="F39669" s="450"/>
    </row>
    <row r="39670" spans="6:6" x14ac:dyDescent="0.2">
      <c r="F39670" s="450"/>
    </row>
    <row r="39671" spans="6:6" x14ac:dyDescent="0.2">
      <c r="F39671" s="450"/>
    </row>
    <row r="39672" spans="6:6" x14ac:dyDescent="0.2">
      <c r="F39672" s="450"/>
    </row>
    <row r="39673" spans="6:6" x14ac:dyDescent="0.2">
      <c r="F39673" s="450"/>
    </row>
    <row r="39674" spans="6:6" x14ac:dyDescent="0.2">
      <c r="F39674" s="450"/>
    </row>
    <row r="39675" spans="6:6" x14ac:dyDescent="0.2">
      <c r="F39675" s="450"/>
    </row>
    <row r="39676" spans="6:6" x14ac:dyDescent="0.2">
      <c r="F39676" s="450"/>
    </row>
    <row r="39677" spans="6:6" x14ac:dyDescent="0.2">
      <c r="F39677" s="450"/>
    </row>
    <row r="39678" spans="6:6" x14ac:dyDescent="0.2">
      <c r="F39678" s="450"/>
    </row>
    <row r="39679" spans="6:6" x14ac:dyDescent="0.2">
      <c r="F39679" s="450"/>
    </row>
    <row r="39680" spans="6:6" x14ac:dyDescent="0.2">
      <c r="F39680" s="450"/>
    </row>
    <row r="39681" spans="6:6" x14ac:dyDescent="0.2">
      <c r="F39681" s="450"/>
    </row>
    <row r="39682" spans="6:6" x14ac:dyDescent="0.2">
      <c r="F39682" s="450"/>
    </row>
    <row r="39683" spans="6:6" x14ac:dyDescent="0.2">
      <c r="F39683" s="450"/>
    </row>
    <row r="39684" spans="6:6" x14ac:dyDescent="0.2">
      <c r="F39684" s="450"/>
    </row>
    <row r="39685" spans="6:6" x14ac:dyDescent="0.2">
      <c r="F39685" s="450"/>
    </row>
    <row r="39686" spans="6:6" x14ac:dyDescent="0.2">
      <c r="F39686" s="450"/>
    </row>
    <row r="39687" spans="6:6" x14ac:dyDescent="0.2">
      <c r="F39687" s="450"/>
    </row>
    <row r="39688" spans="6:6" x14ac:dyDescent="0.2">
      <c r="F39688" s="450"/>
    </row>
    <row r="39689" spans="6:6" x14ac:dyDescent="0.2">
      <c r="F39689" s="450"/>
    </row>
    <row r="39690" spans="6:6" x14ac:dyDescent="0.2">
      <c r="F39690" s="450"/>
    </row>
    <row r="39691" spans="6:6" x14ac:dyDescent="0.2">
      <c r="F39691" s="450"/>
    </row>
    <row r="39692" spans="6:6" x14ac:dyDescent="0.2">
      <c r="F39692" s="450"/>
    </row>
    <row r="39693" spans="6:6" x14ac:dyDescent="0.2">
      <c r="F39693" s="450"/>
    </row>
    <row r="39694" spans="6:6" x14ac:dyDescent="0.2">
      <c r="F39694" s="450"/>
    </row>
    <row r="39695" spans="6:6" x14ac:dyDescent="0.2">
      <c r="F39695" s="450"/>
    </row>
    <row r="39696" spans="6:6" x14ac:dyDescent="0.2">
      <c r="F39696" s="450"/>
    </row>
    <row r="39697" spans="6:6" x14ac:dyDescent="0.2">
      <c r="F39697" s="450"/>
    </row>
    <row r="39698" spans="6:6" x14ac:dyDescent="0.2">
      <c r="F39698" s="450"/>
    </row>
    <row r="39699" spans="6:6" x14ac:dyDescent="0.2">
      <c r="F39699" s="450"/>
    </row>
    <row r="39700" spans="6:6" x14ac:dyDescent="0.2">
      <c r="F39700" s="450"/>
    </row>
    <row r="39701" spans="6:6" x14ac:dyDescent="0.2">
      <c r="F39701" s="450"/>
    </row>
    <row r="39702" spans="6:6" x14ac:dyDescent="0.2">
      <c r="F39702" s="450"/>
    </row>
    <row r="39703" spans="6:6" x14ac:dyDescent="0.2">
      <c r="F39703" s="450"/>
    </row>
    <row r="39704" spans="6:6" x14ac:dyDescent="0.2">
      <c r="F39704" s="450"/>
    </row>
    <row r="39705" spans="6:6" x14ac:dyDescent="0.2">
      <c r="F39705" s="450"/>
    </row>
    <row r="39706" spans="6:6" x14ac:dyDescent="0.2">
      <c r="F39706" s="450"/>
    </row>
    <row r="39707" spans="6:6" x14ac:dyDescent="0.2">
      <c r="F39707" s="450"/>
    </row>
    <row r="39708" spans="6:6" x14ac:dyDescent="0.2">
      <c r="F39708" s="450"/>
    </row>
    <row r="39709" spans="6:6" x14ac:dyDescent="0.2">
      <c r="F39709" s="450"/>
    </row>
    <row r="39710" spans="6:6" x14ac:dyDescent="0.2">
      <c r="F39710" s="450"/>
    </row>
    <row r="39711" spans="6:6" x14ac:dyDescent="0.2">
      <c r="F39711" s="450"/>
    </row>
    <row r="39712" spans="6:6" x14ac:dyDescent="0.2">
      <c r="F39712" s="450"/>
    </row>
    <row r="39713" spans="6:6" x14ac:dyDescent="0.2">
      <c r="F39713" s="450"/>
    </row>
    <row r="39714" spans="6:6" x14ac:dyDescent="0.2">
      <c r="F39714" s="450"/>
    </row>
    <row r="39715" spans="6:6" x14ac:dyDescent="0.2">
      <c r="F39715" s="450"/>
    </row>
    <row r="39716" spans="6:6" x14ac:dyDescent="0.2">
      <c r="F39716" s="450"/>
    </row>
    <row r="39717" spans="6:6" x14ac:dyDescent="0.2">
      <c r="F39717" s="450"/>
    </row>
    <row r="39718" spans="6:6" x14ac:dyDescent="0.2">
      <c r="F39718" s="450"/>
    </row>
    <row r="39719" spans="6:6" x14ac:dyDescent="0.2">
      <c r="F39719" s="450"/>
    </row>
    <row r="39720" spans="6:6" x14ac:dyDescent="0.2">
      <c r="F39720" s="450"/>
    </row>
    <row r="39721" spans="6:6" x14ac:dyDescent="0.2">
      <c r="F39721" s="450"/>
    </row>
    <row r="39722" spans="6:6" x14ac:dyDescent="0.2">
      <c r="F39722" s="450"/>
    </row>
    <row r="39723" spans="6:6" x14ac:dyDescent="0.2">
      <c r="F39723" s="450"/>
    </row>
    <row r="39724" spans="6:6" x14ac:dyDescent="0.2">
      <c r="F39724" s="450"/>
    </row>
    <row r="39725" spans="6:6" x14ac:dyDescent="0.2">
      <c r="F39725" s="450"/>
    </row>
    <row r="39726" spans="6:6" x14ac:dyDescent="0.2">
      <c r="F39726" s="450"/>
    </row>
    <row r="39727" spans="6:6" x14ac:dyDescent="0.2">
      <c r="F39727" s="450"/>
    </row>
    <row r="39728" spans="6:6" x14ac:dyDescent="0.2">
      <c r="F39728" s="450"/>
    </row>
    <row r="39729" spans="6:6" x14ac:dyDescent="0.2">
      <c r="F39729" s="450"/>
    </row>
    <row r="39730" spans="6:6" x14ac:dyDescent="0.2">
      <c r="F39730" s="450"/>
    </row>
    <row r="39731" spans="6:6" x14ac:dyDescent="0.2">
      <c r="F39731" s="450"/>
    </row>
    <row r="39732" spans="6:6" x14ac:dyDescent="0.2">
      <c r="F39732" s="450"/>
    </row>
    <row r="39733" spans="6:6" x14ac:dyDescent="0.2">
      <c r="F39733" s="450"/>
    </row>
    <row r="39734" spans="6:6" x14ac:dyDescent="0.2">
      <c r="F39734" s="450"/>
    </row>
    <row r="39735" spans="6:6" x14ac:dyDescent="0.2">
      <c r="F39735" s="450"/>
    </row>
    <row r="39736" spans="6:6" x14ac:dyDescent="0.2">
      <c r="F39736" s="450"/>
    </row>
    <row r="39737" spans="6:6" x14ac:dyDescent="0.2">
      <c r="F39737" s="450"/>
    </row>
    <row r="39738" spans="6:6" x14ac:dyDescent="0.2">
      <c r="F39738" s="450"/>
    </row>
    <row r="39739" spans="6:6" x14ac:dyDescent="0.2">
      <c r="F39739" s="450"/>
    </row>
    <row r="39740" spans="6:6" x14ac:dyDescent="0.2">
      <c r="F39740" s="450"/>
    </row>
    <row r="39741" spans="6:6" x14ac:dyDescent="0.2">
      <c r="F39741" s="450"/>
    </row>
    <row r="39742" spans="6:6" x14ac:dyDescent="0.2">
      <c r="F39742" s="450"/>
    </row>
    <row r="39743" spans="6:6" x14ac:dyDescent="0.2">
      <c r="F39743" s="450"/>
    </row>
    <row r="39744" spans="6:6" x14ac:dyDescent="0.2">
      <c r="F39744" s="450"/>
    </row>
    <row r="39745" spans="6:6" x14ac:dyDescent="0.2">
      <c r="F39745" s="450"/>
    </row>
    <row r="39746" spans="6:6" x14ac:dyDescent="0.2">
      <c r="F39746" s="450"/>
    </row>
    <row r="39747" spans="6:6" x14ac:dyDescent="0.2">
      <c r="F39747" s="450"/>
    </row>
    <row r="39748" spans="6:6" x14ac:dyDescent="0.2">
      <c r="F39748" s="450"/>
    </row>
    <row r="39749" spans="6:6" x14ac:dyDescent="0.2">
      <c r="F39749" s="450"/>
    </row>
    <row r="39750" spans="6:6" x14ac:dyDescent="0.2">
      <c r="F39750" s="450"/>
    </row>
    <row r="39751" spans="6:6" x14ac:dyDescent="0.2">
      <c r="F39751" s="450"/>
    </row>
    <row r="39752" spans="6:6" x14ac:dyDescent="0.2">
      <c r="F39752" s="450"/>
    </row>
    <row r="39753" spans="6:6" x14ac:dyDescent="0.2">
      <c r="F39753" s="450"/>
    </row>
    <row r="39754" spans="6:6" x14ac:dyDescent="0.2">
      <c r="F39754" s="450"/>
    </row>
    <row r="39755" spans="6:6" x14ac:dyDescent="0.2">
      <c r="F39755" s="450"/>
    </row>
    <row r="39756" spans="6:6" x14ac:dyDescent="0.2">
      <c r="F39756" s="450"/>
    </row>
    <row r="39757" spans="6:6" x14ac:dyDescent="0.2">
      <c r="F39757" s="450"/>
    </row>
    <row r="39758" spans="6:6" x14ac:dyDescent="0.2">
      <c r="F39758" s="450"/>
    </row>
    <row r="39759" spans="6:6" x14ac:dyDescent="0.2">
      <c r="F39759" s="450"/>
    </row>
    <row r="39760" spans="6:6" x14ac:dyDescent="0.2">
      <c r="F39760" s="450"/>
    </row>
    <row r="39761" spans="6:6" x14ac:dyDescent="0.2">
      <c r="F39761" s="450"/>
    </row>
    <row r="39762" spans="6:6" x14ac:dyDescent="0.2">
      <c r="F39762" s="450"/>
    </row>
    <row r="39763" spans="6:6" x14ac:dyDescent="0.2">
      <c r="F39763" s="450"/>
    </row>
    <row r="39764" spans="6:6" x14ac:dyDescent="0.2">
      <c r="F39764" s="450"/>
    </row>
    <row r="39765" spans="6:6" x14ac:dyDescent="0.2">
      <c r="F39765" s="450"/>
    </row>
    <row r="39766" spans="6:6" x14ac:dyDescent="0.2">
      <c r="F39766" s="450"/>
    </row>
    <row r="39767" spans="6:6" x14ac:dyDescent="0.2">
      <c r="F39767" s="450"/>
    </row>
    <row r="39768" spans="6:6" x14ac:dyDescent="0.2">
      <c r="F39768" s="450"/>
    </row>
    <row r="39769" spans="6:6" x14ac:dyDescent="0.2">
      <c r="F39769" s="450"/>
    </row>
    <row r="39770" spans="6:6" x14ac:dyDescent="0.2">
      <c r="F39770" s="450"/>
    </row>
    <row r="39771" spans="6:6" x14ac:dyDescent="0.2">
      <c r="F39771" s="450"/>
    </row>
    <row r="39772" spans="6:6" x14ac:dyDescent="0.2">
      <c r="F39772" s="450"/>
    </row>
    <row r="39773" spans="6:6" x14ac:dyDescent="0.2">
      <c r="F39773" s="450"/>
    </row>
    <row r="39774" spans="6:6" x14ac:dyDescent="0.2">
      <c r="F39774" s="450"/>
    </row>
    <row r="39775" spans="6:6" x14ac:dyDescent="0.2">
      <c r="F39775" s="450"/>
    </row>
    <row r="39776" spans="6:6" x14ac:dyDescent="0.2">
      <c r="F39776" s="450"/>
    </row>
    <row r="39777" spans="6:6" x14ac:dyDescent="0.2">
      <c r="F39777" s="450"/>
    </row>
    <row r="39778" spans="6:6" x14ac:dyDescent="0.2">
      <c r="F39778" s="450"/>
    </row>
    <row r="39779" spans="6:6" x14ac:dyDescent="0.2">
      <c r="F39779" s="450"/>
    </row>
    <row r="39780" spans="6:6" x14ac:dyDescent="0.2">
      <c r="F39780" s="450"/>
    </row>
    <row r="39781" spans="6:6" x14ac:dyDescent="0.2">
      <c r="F39781" s="450"/>
    </row>
    <row r="39782" spans="6:6" x14ac:dyDescent="0.2">
      <c r="F39782" s="450"/>
    </row>
    <row r="39783" spans="6:6" x14ac:dyDescent="0.2">
      <c r="F39783" s="450"/>
    </row>
    <row r="39784" spans="6:6" x14ac:dyDescent="0.2">
      <c r="F39784" s="450"/>
    </row>
    <row r="39785" spans="6:6" x14ac:dyDescent="0.2">
      <c r="F39785" s="450"/>
    </row>
    <row r="39786" spans="6:6" x14ac:dyDescent="0.2">
      <c r="F39786" s="450"/>
    </row>
    <row r="39787" spans="6:6" x14ac:dyDescent="0.2">
      <c r="F39787" s="450"/>
    </row>
    <row r="39788" spans="6:6" x14ac:dyDescent="0.2">
      <c r="F39788" s="450"/>
    </row>
    <row r="39789" spans="6:6" x14ac:dyDescent="0.2">
      <c r="F39789" s="450"/>
    </row>
    <row r="39790" spans="6:6" x14ac:dyDescent="0.2">
      <c r="F39790" s="450"/>
    </row>
    <row r="39791" spans="6:6" x14ac:dyDescent="0.2">
      <c r="F39791" s="450"/>
    </row>
    <row r="39792" spans="6:6" x14ac:dyDescent="0.2">
      <c r="F39792" s="450"/>
    </row>
    <row r="39793" spans="6:6" x14ac:dyDescent="0.2">
      <c r="F39793" s="450"/>
    </row>
    <row r="39794" spans="6:6" x14ac:dyDescent="0.2">
      <c r="F39794" s="450"/>
    </row>
    <row r="39795" spans="6:6" x14ac:dyDescent="0.2">
      <c r="F39795" s="450"/>
    </row>
    <row r="39796" spans="6:6" x14ac:dyDescent="0.2">
      <c r="F39796" s="450"/>
    </row>
    <row r="39797" spans="6:6" x14ac:dyDescent="0.2">
      <c r="F39797" s="450"/>
    </row>
    <row r="39798" spans="6:6" x14ac:dyDescent="0.2">
      <c r="F39798" s="450"/>
    </row>
    <row r="39799" spans="6:6" x14ac:dyDescent="0.2">
      <c r="F39799" s="450"/>
    </row>
    <row r="39800" spans="6:6" x14ac:dyDescent="0.2">
      <c r="F39800" s="450"/>
    </row>
    <row r="39801" spans="6:6" x14ac:dyDescent="0.2">
      <c r="F39801" s="450"/>
    </row>
    <row r="39802" spans="6:6" x14ac:dyDescent="0.2">
      <c r="F39802" s="450"/>
    </row>
    <row r="39803" spans="6:6" x14ac:dyDescent="0.2">
      <c r="F39803" s="450"/>
    </row>
    <row r="39804" spans="6:6" x14ac:dyDescent="0.2">
      <c r="F39804" s="450"/>
    </row>
    <row r="39805" spans="6:6" x14ac:dyDescent="0.2">
      <c r="F39805" s="450"/>
    </row>
    <row r="39806" spans="6:6" x14ac:dyDescent="0.2">
      <c r="F39806" s="450"/>
    </row>
    <row r="39807" spans="6:6" x14ac:dyDescent="0.2">
      <c r="F39807" s="450"/>
    </row>
    <row r="39808" spans="6:6" x14ac:dyDescent="0.2">
      <c r="F39808" s="450"/>
    </row>
    <row r="39809" spans="6:6" x14ac:dyDescent="0.2">
      <c r="F39809" s="450"/>
    </row>
    <row r="39810" spans="6:6" x14ac:dyDescent="0.2">
      <c r="F39810" s="450"/>
    </row>
    <row r="39811" spans="6:6" x14ac:dyDescent="0.2">
      <c r="F39811" s="450"/>
    </row>
    <row r="39812" spans="6:6" x14ac:dyDescent="0.2">
      <c r="F39812" s="450"/>
    </row>
    <row r="39813" spans="6:6" x14ac:dyDescent="0.2">
      <c r="F39813" s="450"/>
    </row>
    <row r="39814" spans="6:6" x14ac:dyDescent="0.2">
      <c r="F39814" s="450"/>
    </row>
    <row r="39815" spans="6:6" x14ac:dyDescent="0.2">
      <c r="F39815" s="450"/>
    </row>
    <row r="39816" spans="6:6" x14ac:dyDescent="0.2">
      <c r="F39816" s="450"/>
    </row>
    <row r="39817" spans="6:6" x14ac:dyDescent="0.2">
      <c r="F39817" s="450"/>
    </row>
    <row r="39818" spans="6:6" x14ac:dyDescent="0.2">
      <c r="F39818" s="450"/>
    </row>
    <row r="39819" spans="6:6" x14ac:dyDescent="0.2">
      <c r="F39819" s="450"/>
    </row>
    <row r="39820" spans="6:6" x14ac:dyDescent="0.2">
      <c r="F39820" s="450"/>
    </row>
    <row r="39821" spans="6:6" x14ac:dyDescent="0.2">
      <c r="F39821" s="450"/>
    </row>
    <row r="39822" spans="6:6" x14ac:dyDescent="0.2">
      <c r="F39822" s="450"/>
    </row>
    <row r="39823" spans="6:6" x14ac:dyDescent="0.2">
      <c r="F39823" s="450"/>
    </row>
    <row r="39824" spans="6:6" x14ac:dyDescent="0.2">
      <c r="F39824" s="450"/>
    </row>
    <row r="39825" spans="6:6" x14ac:dyDescent="0.2">
      <c r="F39825" s="450"/>
    </row>
    <row r="39826" spans="6:6" x14ac:dyDescent="0.2">
      <c r="F39826" s="450"/>
    </row>
    <row r="39827" spans="6:6" x14ac:dyDescent="0.2">
      <c r="F39827" s="450"/>
    </row>
    <row r="39828" spans="6:6" x14ac:dyDescent="0.2">
      <c r="F39828" s="450"/>
    </row>
    <row r="39829" spans="6:6" x14ac:dyDescent="0.2">
      <c r="F39829" s="450"/>
    </row>
    <row r="39830" spans="6:6" x14ac:dyDescent="0.2">
      <c r="F39830" s="450"/>
    </row>
    <row r="39831" spans="6:6" x14ac:dyDescent="0.2">
      <c r="F39831" s="450"/>
    </row>
    <row r="39832" spans="6:6" x14ac:dyDescent="0.2">
      <c r="F39832" s="450"/>
    </row>
    <row r="39833" spans="6:6" x14ac:dyDescent="0.2">
      <c r="F39833" s="450"/>
    </row>
    <row r="39834" spans="6:6" x14ac:dyDescent="0.2">
      <c r="F39834" s="450"/>
    </row>
    <row r="39835" spans="6:6" x14ac:dyDescent="0.2">
      <c r="F39835" s="450"/>
    </row>
    <row r="39836" spans="6:6" x14ac:dyDescent="0.2">
      <c r="F39836" s="450"/>
    </row>
    <row r="39837" spans="6:6" x14ac:dyDescent="0.2">
      <c r="F39837" s="450"/>
    </row>
    <row r="39838" spans="6:6" x14ac:dyDescent="0.2">
      <c r="F39838" s="450"/>
    </row>
    <row r="39839" spans="6:6" x14ac:dyDescent="0.2">
      <c r="F39839" s="450"/>
    </row>
    <row r="39840" spans="6:6" x14ac:dyDescent="0.2">
      <c r="F39840" s="450"/>
    </row>
    <row r="39841" spans="6:6" x14ac:dyDescent="0.2">
      <c r="F39841" s="450"/>
    </row>
    <row r="39842" spans="6:6" x14ac:dyDescent="0.2">
      <c r="F39842" s="450"/>
    </row>
    <row r="39843" spans="6:6" x14ac:dyDescent="0.2">
      <c r="F39843" s="450"/>
    </row>
    <row r="39844" spans="6:6" x14ac:dyDescent="0.2">
      <c r="F39844" s="450"/>
    </row>
    <row r="39845" spans="6:6" x14ac:dyDescent="0.2">
      <c r="F39845" s="450"/>
    </row>
    <row r="39846" spans="6:6" x14ac:dyDescent="0.2">
      <c r="F39846" s="450"/>
    </row>
    <row r="39847" spans="6:6" x14ac:dyDescent="0.2">
      <c r="F39847" s="450"/>
    </row>
    <row r="39848" spans="6:6" x14ac:dyDescent="0.2">
      <c r="F39848" s="450"/>
    </row>
    <row r="39849" spans="6:6" x14ac:dyDescent="0.2">
      <c r="F39849" s="450"/>
    </row>
    <row r="39850" spans="6:6" x14ac:dyDescent="0.2">
      <c r="F39850" s="450"/>
    </row>
    <row r="39851" spans="6:6" x14ac:dyDescent="0.2">
      <c r="F39851" s="450"/>
    </row>
    <row r="39852" spans="6:6" x14ac:dyDescent="0.2">
      <c r="F39852" s="450"/>
    </row>
    <row r="39853" spans="6:6" x14ac:dyDescent="0.2">
      <c r="F39853" s="450"/>
    </row>
    <row r="39854" spans="6:6" x14ac:dyDescent="0.2">
      <c r="F39854" s="450"/>
    </row>
    <row r="39855" spans="6:6" x14ac:dyDescent="0.2">
      <c r="F39855" s="450"/>
    </row>
    <row r="39856" spans="6:6" x14ac:dyDescent="0.2">
      <c r="F39856" s="450"/>
    </row>
    <row r="39857" spans="6:6" x14ac:dyDescent="0.2">
      <c r="F39857" s="450"/>
    </row>
    <row r="39858" spans="6:6" x14ac:dyDescent="0.2">
      <c r="F39858" s="450"/>
    </row>
    <row r="39859" spans="6:6" x14ac:dyDescent="0.2">
      <c r="F39859" s="450"/>
    </row>
    <row r="39860" spans="6:6" x14ac:dyDescent="0.2">
      <c r="F39860" s="450"/>
    </row>
    <row r="39861" spans="6:6" x14ac:dyDescent="0.2">
      <c r="F39861" s="450"/>
    </row>
    <row r="39862" spans="6:6" x14ac:dyDescent="0.2">
      <c r="F39862" s="450"/>
    </row>
    <row r="39863" spans="6:6" x14ac:dyDescent="0.2">
      <c r="F39863" s="450"/>
    </row>
    <row r="39864" spans="6:6" x14ac:dyDescent="0.2">
      <c r="F39864" s="450"/>
    </row>
    <row r="39865" spans="6:6" x14ac:dyDescent="0.2">
      <c r="F39865" s="450"/>
    </row>
    <row r="39866" spans="6:6" x14ac:dyDescent="0.2">
      <c r="F39866" s="450"/>
    </row>
    <row r="39867" spans="6:6" x14ac:dyDescent="0.2">
      <c r="F39867" s="450"/>
    </row>
    <row r="39868" spans="6:6" x14ac:dyDescent="0.2">
      <c r="F39868" s="450"/>
    </row>
    <row r="39869" spans="6:6" x14ac:dyDescent="0.2">
      <c r="F39869" s="450"/>
    </row>
    <row r="39870" spans="6:6" x14ac:dyDescent="0.2">
      <c r="F39870" s="450"/>
    </row>
    <row r="39871" spans="6:6" x14ac:dyDescent="0.2">
      <c r="F39871" s="450"/>
    </row>
    <row r="39872" spans="6:6" x14ac:dyDescent="0.2">
      <c r="F39872" s="450"/>
    </row>
    <row r="39873" spans="6:6" x14ac:dyDescent="0.2">
      <c r="F39873" s="450"/>
    </row>
    <row r="39874" spans="6:6" x14ac:dyDescent="0.2">
      <c r="F39874" s="450"/>
    </row>
    <row r="39875" spans="6:6" x14ac:dyDescent="0.2">
      <c r="F39875" s="450"/>
    </row>
    <row r="39876" spans="6:6" x14ac:dyDescent="0.2">
      <c r="F39876" s="450"/>
    </row>
    <row r="39877" spans="6:6" x14ac:dyDescent="0.2">
      <c r="F39877" s="450"/>
    </row>
    <row r="39878" spans="6:6" x14ac:dyDescent="0.2">
      <c r="F39878" s="450"/>
    </row>
    <row r="39879" spans="6:6" x14ac:dyDescent="0.2">
      <c r="F39879" s="450"/>
    </row>
    <row r="39880" spans="6:6" x14ac:dyDescent="0.2">
      <c r="F39880" s="450"/>
    </row>
    <row r="39881" spans="6:6" x14ac:dyDescent="0.2">
      <c r="F39881" s="450"/>
    </row>
    <row r="39882" spans="6:6" x14ac:dyDescent="0.2">
      <c r="F39882" s="450"/>
    </row>
    <row r="39883" spans="6:6" x14ac:dyDescent="0.2">
      <c r="F39883" s="450"/>
    </row>
    <row r="39884" spans="6:6" x14ac:dyDescent="0.2">
      <c r="F39884" s="450"/>
    </row>
    <row r="39885" spans="6:6" x14ac:dyDescent="0.2">
      <c r="F39885" s="450"/>
    </row>
    <row r="39886" spans="6:6" x14ac:dyDescent="0.2">
      <c r="F39886" s="450"/>
    </row>
    <row r="39887" spans="6:6" x14ac:dyDescent="0.2">
      <c r="F39887" s="450"/>
    </row>
    <row r="39888" spans="6:6" x14ac:dyDescent="0.2">
      <c r="F39888" s="450"/>
    </row>
    <row r="39889" spans="6:6" x14ac:dyDescent="0.2">
      <c r="F39889" s="450"/>
    </row>
    <row r="39890" spans="6:6" x14ac:dyDescent="0.2">
      <c r="F39890" s="450"/>
    </row>
    <row r="39891" spans="6:6" x14ac:dyDescent="0.2">
      <c r="F39891" s="450"/>
    </row>
    <row r="39892" spans="6:6" x14ac:dyDescent="0.2">
      <c r="F39892" s="450"/>
    </row>
    <row r="39893" spans="6:6" x14ac:dyDescent="0.2">
      <c r="F39893" s="450"/>
    </row>
    <row r="39894" spans="6:6" x14ac:dyDescent="0.2">
      <c r="F39894" s="450"/>
    </row>
    <row r="39895" spans="6:6" x14ac:dyDescent="0.2">
      <c r="F39895" s="450"/>
    </row>
    <row r="39896" spans="6:6" x14ac:dyDescent="0.2">
      <c r="F39896" s="450"/>
    </row>
    <row r="39897" spans="6:6" x14ac:dyDescent="0.2">
      <c r="F39897" s="450"/>
    </row>
    <row r="39898" spans="6:6" x14ac:dyDescent="0.2">
      <c r="F39898" s="450"/>
    </row>
    <row r="39899" spans="6:6" x14ac:dyDescent="0.2">
      <c r="F39899" s="450"/>
    </row>
    <row r="39900" spans="6:6" x14ac:dyDescent="0.2">
      <c r="F39900" s="450"/>
    </row>
    <row r="39901" spans="6:6" x14ac:dyDescent="0.2">
      <c r="F39901" s="450"/>
    </row>
    <row r="39902" spans="6:6" x14ac:dyDescent="0.2">
      <c r="F39902" s="450"/>
    </row>
    <row r="39903" spans="6:6" x14ac:dyDescent="0.2">
      <c r="F39903" s="450"/>
    </row>
    <row r="39904" spans="6:6" x14ac:dyDescent="0.2">
      <c r="F39904" s="450"/>
    </row>
    <row r="39905" spans="6:6" x14ac:dyDescent="0.2">
      <c r="F39905" s="450"/>
    </row>
    <row r="39906" spans="6:6" x14ac:dyDescent="0.2">
      <c r="F39906" s="450"/>
    </row>
    <row r="39907" spans="6:6" x14ac:dyDescent="0.2">
      <c r="F39907" s="450"/>
    </row>
    <row r="39908" spans="6:6" x14ac:dyDescent="0.2">
      <c r="F39908" s="450"/>
    </row>
    <row r="39909" spans="6:6" x14ac:dyDescent="0.2">
      <c r="F39909" s="450"/>
    </row>
    <row r="39910" spans="6:6" x14ac:dyDescent="0.2">
      <c r="F39910" s="450"/>
    </row>
    <row r="39911" spans="6:6" x14ac:dyDescent="0.2">
      <c r="F39911" s="450"/>
    </row>
    <row r="39912" spans="6:6" x14ac:dyDescent="0.2">
      <c r="F39912" s="450"/>
    </row>
    <row r="39913" spans="6:6" x14ac:dyDescent="0.2">
      <c r="F39913" s="450"/>
    </row>
    <row r="39914" spans="6:6" x14ac:dyDescent="0.2">
      <c r="F39914" s="450"/>
    </row>
    <row r="39915" spans="6:6" x14ac:dyDescent="0.2">
      <c r="F39915" s="450"/>
    </row>
    <row r="39916" spans="6:6" x14ac:dyDescent="0.2">
      <c r="F39916" s="450"/>
    </row>
    <row r="39917" spans="6:6" x14ac:dyDescent="0.2">
      <c r="F39917" s="450"/>
    </row>
    <row r="39918" spans="6:6" x14ac:dyDescent="0.2">
      <c r="F39918" s="450"/>
    </row>
    <row r="39919" spans="6:6" x14ac:dyDescent="0.2">
      <c r="F39919" s="450"/>
    </row>
    <row r="39920" spans="6:6" x14ac:dyDescent="0.2">
      <c r="F39920" s="450"/>
    </row>
    <row r="39921" spans="6:6" x14ac:dyDescent="0.2">
      <c r="F39921" s="450"/>
    </row>
    <row r="39922" spans="6:6" x14ac:dyDescent="0.2">
      <c r="F39922" s="450"/>
    </row>
    <row r="39923" spans="6:6" x14ac:dyDescent="0.2">
      <c r="F39923" s="450"/>
    </row>
    <row r="39924" spans="6:6" x14ac:dyDescent="0.2">
      <c r="F39924" s="450"/>
    </row>
    <row r="39925" spans="6:6" x14ac:dyDescent="0.2">
      <c r="F39925" s="450"/>
    </row>
    <row r="39926" spans="6:6" x14ac:dyDescent="0.2">
      <c r="F39926" s="450"/>
    </row>
    <row r="39927" spans="6:6" x14ac:dyDescent="0.2">
      <c r="F39927" s="450"/>
    </row>
    <row r="39928" spans="6:6" x14ac:dyDescent="0.2">
      <c r="F39928" s="450"/>
    </row>
    <row r="39929" spans="6:6" x14ac:dyDescent="0.2">
      <c r="F39929" s="450"/>
    </row>
    <row r="39930" spans="6:6" x14ac:dyDescent="0.2">
      <c r="F39930" s="450"/>
    </row>
    <row r="39931" spans="6:6" x14ac:dyDescent="0.2">
      <c r="F39931" s="450"/>
    </row>
    <row r="39932" spans="6:6" x14ac:dyDescent="0.2">
      <c r="F39932" s="450"/>
    </row>
    <row r="39933" spans="6:6" x14ac:dyDescent="0.2">
      <c r="F39933" s="450"/>
    </row>
    <row r="39934" spans="6:6" x14ac:dyDescent="0.2">
      <c r="F39934" s="450"/>
    </row>
    <row r="39935" spans="6:6" x14ac:dyDescent="0.2">
      <c r="F39935" s="450"/>
    </row>
    <row r="39936" spans="6:6" x14ac:dyDescent="0.2">
      <c r="F39936" s="450"/>
    </row>
    <row r="39937" spans="6:6" x14ac:dyDescent="0.2">
      <c r="F39937" s="450"/>
    </row>
    <row r="39938" spans="6:6" x14ac:dyDescent="0.2">
      <c r="F39938" s="450"/>
    </row>
    <row r="39939" spans="6:6" x14ac:dyDescent="0.2">
      <c r="F39939" s="450"/>
    </row>
    <row r="39940" spans="6:6" x14ac:dyDescent="0.2">
      <c r="F39940" s="450"/>
    </row>
    <row r="39941" spans="6:6" x14ac:dyDescent="0.2">
      <c r="F39941" s="450"/>
    </row>
    <row r="39942" spans="6:6" x14ac:dyDescent="0.2">
      <c r="F39942" s="450"/>
    </row>
    <row r="39943" spans="6:6" x14ac:dyDescent="0.2">
      <c r="F39943" s="450"/>
    </row>
    <row r="39944" spans="6:6" x14ac:dyDescent="0.2">
      <c r="F39944" s="450"/>
    </row>
    <row r="39945" spans="6:6" x14ac:dyDescent="0.2">
      <c r="F39945" s="450"/>
    </row>
    <row r="39946" spans="6:6" x14ac:dyDescent="0.2">
      <c r="F39946" s="450"/>
    </row>
    <row r="39947" spans="6:6" x14ac:dyDescent="0.2">
      <c r="F39947" s="450"/>
    </row>
    <row r="39948" spans="6:6" x14ac:dyDescent="0.2">
      <c r="F39948" s="450"/>
    </row>
    <row r="39949" spans="6:6" x14ac:dyDescent="0.2">
      <c r="F39949" s="450"/>
    </row>
    <row r="39950" spans="6:6" x14ac:dyDescent="0.2">
      <c r="F39950" s="450"/>
    </row>
    <row r="39951" spans="6:6" x14ac:dyDescent="0.2">
      <c r="F39951" s="450"/>
    </row>
    <row r="39952" spans="6:6" x14ac:dyDescent="0.2">
      <c r="F39952" s="450"/>
    </row>
    <row r="39953" spans="6:6" x14ac:dyDescent="0.2">
      <c r="F39953" s="450"/>
    </row>
    <row r="39954" spans="6:6" x14ac:dyDescent="0.2">
      <c r="F39954" s="450"/>
    </row>
    <row r="39955" spans="6:6" x14ac:dyDescent="0.2">
      <c r="F39955" s="450"/>
    </row>
    <row r="39956" spans="6:6" x14ac:dyDescent="0.2">
      <c r="F39956" s="450"/>
    </row>
    <row r="39957" spans="6:6" x14ac:dyDescent="0.2">
      <c r="F39957" s="450"/>
    </row>
    <row r="39958" spans="6:6" x14ac:dyDescent="0.2">
      <c r="F39958" s="450"/>
    </row>
    <row r="39959" spans="6:6" x14ac:dyDescent="0.2">
      <c r="F39959" s="450"/>
    </row>
    <row r="39960" spans="6:6" x14ac:dyDescent="0.2">
      <c r="F39960" s="450"/>
    </row>
    <row r="39961" spans="6:6" x14ac:dyDescent="0.2">
      <c r="F39961" s="450"/>
    </row>
    <row r="39962" spans="6:6" x14ac:dyDescent="0.2">
      <c r="F39962" s="450"/>
    </row>
    <row r="39963" spans="6:6" x14ac:dyDescent="0.2">
      <c r="F39963" s="450"/>
    </row>
    <row r="39964" spans="6:6" x14ac:dyDescent="0.2">
      <c r="F39964" s="450"/>
    </row>
    <row r="39965" spans="6:6" x14ac:dyDescent="0.2">
      <c r="F39965" s="450"/>
    </row>
    <row r="39966" spans="6:6" x14ac:dyDescent="0.2">
      <c r="F39966" s="450"/>
    </row>
    <row r="39967" spans="6:6" x14ac:dyDescent="0.2">
      <c r="F39967" s="450"/>
    </row>
    <row r="39968" spans="6:6" x14ac:dyDescent="0.2">
      <c r="F39968" s="450"/>
    </row>
    <row r="39969" spans="6:6" x14ac:dyDescent="0.2">
      <c r="F39969" s="450"/>
    </row>
    <row r="39970" spans="6:6" x14ac:dyDescent="0.2">
      <c r="F39970" s="450"/>
    </row>
    <row r="39971" spans="6:6" x14ac:dyDescent="0.2">
      <c r="F39971" s="450"/>
    </row>
    <row r="39972" spans="6:6" x14ac:dyDescent="0.2">
      <c r="F39972" s="450"/>
    </row>
    <row r="39973" spans="6:6" x14ac:dyDescent="0.2">
      <c r="F39973" s="450"/>
    </row>
    <row r="39974" spans="6:6" x14ac:dyDescent="0.2">
      <c r="F39974" s="450"/>
    </row>
    <row r="39975" spans="6:6" x14ac:dyDescent="0.2">
      <c r="F39975" s="450"/>
    </row>
    <row r="39976" spans="6:6" x14ac:dyDescent="0.2">
      <c r="F39976" s="450"/>
    </row>
    <row r="39977" spans="6:6" x14ac:dyDescent="0.2">
      <c r="F39977" s="450"/>
    </row>
    <row r="39978" spans="6:6" x14ac:dyDescent="0.2">
      <c r="F39978" s="450"/>
    </row>
    <row r="39979" spans="6:6" x14ac:dyDescent="0.2">
      <c r="F39979" s="450"/>
    </row>
    <row r="39980" spans="6:6" x14ac:dyDescent="0.2">
      <c r="F39980" s="450"/>
    </row>
    <row r="39981" spans="6:6" x14ac:dyDescent="0.2">
      <c r="F39981" s="450"/>
    </row>
    <row r="39982" spans="6:6" x14ac:dyDescent="0.2">
      <c r="F39982" s="450"/>
    </row>
    <row r="39983" spans="6:6" x14ac:dyDescent="0.2">
      <c r="F39983" s="450"/>
    </row>
    <row r="39984" spans="6:6" x14ac:dyDescent="0.2">
      <c r="F39984" s="450"/>
    </row>
    <row r="39985" spans="6:6" x14ac:dyDescent="0.2">
      <c r="F39985" s="450"/>
    </row>
    <row r="39986" spans="6:6" x14ac:dyDescent="0.2">
      <c r="F39986" s="450"/>
    </row>
    <row r="39987" spans="6:6" x14ac:dyDescent="0.2">
      <c r="F39987" s="450"/>
    </row>
    <row r="39988" spans="6:6" x14ac:dyDescent="0.2">
      <c r="F39988" s="450"/>
    </row>
    <row r="39989" spans="6:6" x14ac:dyDescent="0.2">
      <c r="F39989" s="450"/>
    </row>
    <row r="39990" spans="6:6" x14ac:dyDescent="0.2">
      <c r="F39990" s="450"/>
    </row>
    <row r="39991" spans="6:6" x14ac:dyDescent="0.2">
      <c r="F39991" s="450"/>
    </row>
    <row r="39992" spans="6:6" x14ac:dyDescent="0.2">
      <c r="F39992" s="450"/>
    </row>
    <row r="39993" spans="6:6" x14ac:dyDescent="0.2">
      <c r="F39993" s="450"/>
    </row>
    <row r="39994" spans="6:6" x14ac:dyDescent="0.2">
      <c r="F39994" s="450"/>
    </row>
    <row r="39995" spans="6:6" x14ac:dyDescent="0.2">
      <c r="F39995" s="450"/>
    </row>
    <row r="39996" spans="6:6" x14ac:dyDescent="0.2">
      <c r="F39996" s="450"/>
    </row>
    <row r="39997" spans="6:6" x14ac:dyDescent="0.2">
      <c r="F39997" s="450"/>
    </row>
    <row r="39998" spans="6:6" x14ac:dyDescent="0.2">
      <c r="F39998" s="450"/>
    </row>
    <row r="39999" spans="6:6" x14ac:dyDescent="0.2">
      <c r="F39999" s="450"/>
    </row>
    <row r="40000" spans="6:6" x14ac:dyDescent="0.2">
      <c r="F40000" s="450"/>
    </row>
    <row r="40001" spans="6:6" x14ac:dyDescent="0.2">
      <c r="F40001" s="450"/>
    </row>
    <row r="40002" spans="6:6" x14ac:dyDescent="0.2">
      <c r="F40002" s="450"/>
    </row>
    <row r="40003" spans="6:6" x14ac:dyDescent="0.2">
      <c r="F40003" s="450"/>
    </row>
    <row r="40004" spans="6:6" x14ac:dyDescent="0.2">
      <c r="F40004" s="450"/>
    </row>
    <row r="40005" spans="6:6" x14ac:dyDescent="0.2">
      <c r="F40005" s="450"/>
    </row>
    <row r="40006" spans="6:6" x14ac:dyDescent="0.2">
      <c r="F40006" s="450"/>
    </row>
    <row r="40007" spans="6:6" x14ac:dyDescent="0.2">
      <c r="F40007" s="450"/>
    </row>
    <row r="40008" spans="6:6" x14ac:dyDescent="0.2">
      <c r="F40008" s="450"/>
    </row>
    <row r="40009" spans="6:6" x14ac:dyDescent="0.2">
      <c r="F40009" s="450"/>
    </row>
    <row r="40010" spans="6:6" x14ac:dyDescent="0.2">
      <c r="F40010" s="450"/>
    </row>
    <row r="40011" spans="6:6" x14ac:dyDescent="0.2">
      <c r="F40011" s="450"/>
    </row>
    <row r="40012" spans="6:6" x14ac:dyDescent="0.2">
      <c r="F40012" s="450"/>
    </row>
    <row r="40013" spans="6:6" x14ac:dyDescent="0.2">
      <c r="F40013" s="450"/>
    </row>
    <row r="40014" spans="6:6" x14ac:dyDescent="0.2">
      <c r="F40014" s="450"/>
    </row>
    <row r="40015" spans="6:6" x14ac:dyDescent="0.2">
      <c r="F40015" s="450"/>
    </row>
    <row r="40016" spans="6:6" x14ac:dyDescent="0.2">
      <c r="F40016" s="450"/>
    </row>
    <row r="40017" spans="6:6" x14ac:dyDescent="0.2">
      <c r="F40017" s="450"/>
    </row>
    <row r="40018" spans="6:6" x14ac:dyDescent="0.2">
      <c r="F40018" s="450"/>
    </row>
    <row r="40019" spans="6:6" x14ac:dyDescent="0.2">
      <c r="F40019" s="450"/>
    </row>
    <row r="40020" spans="6:6" x14ac:dyDescent="0.2">
      <c r="F40020" s="450"/>
    </row>
    <row r="40021" spans="6:6" x14ac:dyDescent="0.2">
      <c r="F40021" s="450"/>
    </row>
    <row r="40022" spans="6:6" x14ac:dyDescent="0.2">
      <c r="F40022" s="450"/>
    </row>
    <row r="40023" spans="6:6" x14ac:dyDescent="0.2">
      <c r="F40023" s="450"/>
    </row>
    <row r="40024" spans="6:6" x14ac:dyDescent="0.2">
      <c r="F40024" s="450"/>
    </row>
    <row r="40025" spans="6:6" x14ac:dyDescent="0.2">
      <c r="F40025" s="450"/>
    </row>
    <row r="40026" spans="6:6" x14ac:dyDescent="0.2">
      <c r="F40026" s="450"/>
    </row>
    <row r="40027" spans="6:6" x14ac:dyDescent="0.2">
      <c r="F40027" s="450"/>
    </row>
    <row r="40028" spans="6:6" x14ac:dyDescent="0.2">
      <c r="F40028" s="450"/>
    </row>
    <row r="40029" spans="6:6" x14ac:dyDescent="0.2">
      <c r="F40029" s="450"/>
    </row>
    <row r="40030" spans="6:6" x14ac:dyDescent="0.2">
      <c r="F40030" s="450"/>
    </row>
    <row r="40031" spans="6:6" x14ac:dyDescent="0.2">
      <c r="F40031" s="450"/>
    </row>
    <row r="40032" spans="6:6" x14ac:dyDescent="0.2">
      <c r="F40032" s="450"/>
    </row>
    <row r="40033" spans="6:6" x14ac:dyDescent="0.2">
      <c r="F40033" s="450"/>
    </row>
    <row r="40034" spans="6:6" x14ac:dyDescent="0.2">
      <c r="F40034" s="450"/>
    </row>
    <row r="40035" spans="6:6" x14ac:dyDescent="0.2">
      <c r="F40035" s="450"/>
    </row>
    <row r="40036" spans="6:6" x14ac:dyDescent="0.2">
      <c r="F40036" s="450"/>
    </row>
    <row r="40037" spans="6:6" x14ac:dyDescent="0.2">
      <c r="F40037" s="450"/>
    </row>
    <row r="40038" spans="6:6" x14ac:dyDescent="0.2">
      <c r="F40038" s="450"/>
    </row>
    <row r="40039" spans="6:6" x14ac:dyDescent="0.2">
      <c r="F40039" s="450"/>
    </row>
    <row r="40040" spans="6:6" x14ac:dyDescent="0.2">
      <c r="F40040" s="450"/>
    </row>
    <row r="40041" spans="6:6" x14ac:dyDescent="0.2">
      <c r="F40041" s="450"/>
    </row>
    <row r="40042" spans="6:6" x14ac:dyDescent="0.2">
      <c r="F40042" s="450"/>
    </row>
    <row r="40043" spans="6:6" x14ac:dyDescent="0.2">
      <c r="F40043" s="450"/>
    </row>
    <row r="40044" spans="6:6" x14ac:dyDescent="0.2">
      <c r="F40044" s="450"/>
    </row>
    <row r="40045" spans="6:6" x14ac:dyDescent="0.2">
      <c r="F40045" s="450"/>
    </row>
    <row r="40046" spans="6:6" x14ac:dyDescent="0.2">
      <c r="F40046" s="450"/>
    </row>
    <row r="40047" spans="6:6" x14ac:dyDescent="0.2">
      <c r="F40047" s="450"/>
    </row>
    <row r="40048" spans="6:6" x14ac:dyDescent="0.2">
      <c r="F40048" s="450"/>
    </row>
    <row r="40049" spans="6:6" x14ac:dyDescent="0.2">
      <c r="F40049" s="450"/>
    </row>
    <row r="40050" spans="6:6" x14ac:dyDescent="0.2">
      <c r="F40050" s="450"/>
    </row>
    <row r="40051" spans="6:6" x14ac:dyDescent="0.2">
      <c r="F40051" s="450"/>
    </row>
    <row r="40052" spans="6:6" x14ac:dyDescent="0.2">
      <c r="F40052" s="450"/>
    </row>
    <row r="40053" spans="6:6" x14ac:dyDescent="0.2">
      <c r="F40053" s="450"/>
    </row>
    <row r="40054" spans="6:6" x14ac:dyDescent="0.2">
      <c r="F40054" s="450"/>
    </row>
    <row r="40055" spans="6:6" x14ac:dyDescent="0.2">
      <c r="F40055" s="450"/>
    </row>
    <row r="40056" spans="6:6" x14ac:dyDescent="0.2">
      <c r="F40056" s="450"/>
    </row>
    <row r="40057" spans="6:6" x14ac:dyDescent="0.2">
      <c r="F40057" s="450"/>
    </row>
    <row r="40058" spans="6:6" x14ac:dyDescent="0.2">
      <c r="F40058" s="450"/>
    </row>
    <row r="40059" spans="6:6" x14ac:dyDescent="0.2">
      <c r="F40059" s="450"/>
    </row>
    <row r="40060" spans="6:6" x14ac:dyDescent="0.2">
      <c r="F40060" s="450"/>
    </row>
    <row r="40061" spans="6:6" x14ac:dyDescent="0.2">
      <c r="F40061" s="450"/>
    </row>
    <row r="40062" spans="6:6" x14ac:dyDescent="0.2">
      <c r="F40062" s="450"/>
    </row>
    <row r="40063" spans="6:6" x14ac:dyDescent="0.2">
      <c r="F40063" s="450"/>
    </row>
    <row r="40064" spans="6:6" x14ac:dyDescent="0.2">
      <c r="F40064" s="450"/>
    </row>
    <row r="40065" spans="6:6" x14ac:dyDescent="0.2">
      <c r="F40065" s="450"/>
    </row>
    <row r="40066" spans="6:6" x14ac:dyDescent="0.2">
      <c r="F40066" s="450"/>
    </row>
    <row r="40067" spans="6:6" x14ac:dyDescent="0.2">
      <c r="F40067" s="450"/>
    </row>
    <row r="40068" spans="6:6" x14ac:dyDescent="0.2">
      <c r="F40068" s="450"/>
    </row>
    <row r="40069" spans="6:6" x14ac:dyDescent="0.2">
      <c r="F40069" s="450"/>
    </row>
    <row r="40070" spans="6:6" x14ac:dyDescent="0.2">
      <c r="F40070" s="450"/>
    </row>
    <row r="40071" spans="6:6" x14ac:dyDescent="0.2">
      <c r="F40071" s="450"/>
    </row>
    <row r="40072" spans="6:6" x14ac:dyDescent="0.2">
      <c r="F40072" s="450"/>
    </row>
    <row r="40073" spans="6:6" x14ac:dyDescent="0.2">
      <c r="F40073" s="450"/>
    </row>
    <row r="40074" spans="6:6" x14ac:dyDescent="0.2">
      <c r="F40074" s="450"/>
    </row>
    <row r="40075" spans="6:6" x14ac:dyDescent="0.2">
      <c r="F40075" s="450"/>
    </row>
    <row r="40076" spans="6:6" x14ac:dyDescent="0.2">
      <c r="F40076" s="450"/>
    </row>
    <row r="40077" spans="6:6" x14ac:dyDescent="0.2">
      <c r="F40077" s="450"/>
    </row>
    <row r="40078" spans="6:6" x14ac:dyDescent="0.2">
      <c r="F40078" s="450"/>
    </row>
    <row r="40079" spans="6:6" x14ac:dyDescent="0.2">
      <c r="F40079" s="450"/>
    </row>
    <row r="40080" spans="6:6" x14ac:dyDescent="0.2">
      <c r="F40080" s="450"/>
    </row>
    <row r="40081" spans="6:6" x14ac:dyDescent="0.2">
      <c r="F40081" s="450"/>
    </row>
    <row r="40082" spans="6:6" x14ac:dyDescent="0.2">
      <c r="F40082" s="450"/>
    </row>
    <row r="40083" spans="6:6" x14ac:dyDescent="0.2">
      <c r="F40083" s="450"/>
    </row>
    <row r="40084" spans="6:6" x14ac:dyDescent="0.2">
      <c r="F40084" s="450"/>
    </row>
    <row r="40085" spans="6:6" x14ac:dyDescent="0.2">
      <c r="F40085" s="450"/>
    </row>
    <row r="40086" spans="6:6" x14ac:dyDescent="0.2">
      <c r="F40086" s="450"/>
    </row>
    <row r="40087" spans="6:6" x14ac:dyDescent="0.2">
      <c r="F40087" s="450"/>
    </row>
    <row r="40088" spans="6:6" x14ac:dyDescent="0.2">
      <c r="F40088" s="450"/>
    </row>
    <row r="40089" spans="6:6" x14ac:dyDescent="0.2">
      <c r="F40089" s="450"/>
    </row>
    <row r="40090" spans="6:6" x14ac:dyDescent="0.2">
      <c r="F40090" s="450"/>
    </row>
    <row r="40091" spans="6:6" x14ac:dyDescent="0.2">
      <c r="F40091" s="450"/>
    </row>
    <row r="40092" spans="6:6" x14ac:dyDescent="0.2">
      <c r="F40092" s="450"/>
    </row>
    <row r="40093" spans="6:6" x14ac:dyDescent="0.2">
      <c r="F40093" s="450"/>
    </row>
    <row r="40094" spans="6:6" x14ac:dyDescent="0.2">
      <c r="F40094" s="450"/>
    </row>
    <row r="40095" spans="6:6" x14ac:dyDescent="0.2">
      <c r="F40095" s="450"/>
    </row>
    <row r="40096" spans="6:6" x14ac:dyDescent="0.2">
      <c r="F40096" s="450"/>
    </row>
    <row r="40097" spans="6:6" x14ac:dyDescent="0.2">
      <c r="F40097" s="450"/>
    </row>
    <row r="40098" spans="6:6" x14ac:dyDescent="0.2">
      <c r="F40098" s="450"/>
    </row>
    <row r="40099" spans="6:6" x14ac:dyDescent="0.2">
      <c r="F40099" s="450"/>
    </row>
    <row r="40100" spans="6:6" x14ac:dyDescent="0.2">
      <c r="F40100" s="450"/>
    </row>
    <row r="40101" spans="6:6" x14ac:dyDescent="0.2">
      <c r="F40101" s="450"/>
    </row>
    <row r="40102" spans="6:6" x14ac:dyDescent="0.2">
      <c r="F40102" s="450"/>
    </row>
    <row r="40103" spans="6:6" x14ac:dyDescent="0.2">
      <c r="F40103" s="450"/>
    </row>
    <row r="40104" spans="6:6" x14ac:dyDescent="0.2">
      <c r="F40104" s="450"/>
    </row>
    <row r="40105" spans="6:6" x14ac:dyDescent="0.2">
      <c r="F40105" s="450"/>
    </row>
    <row r="40106" spans="6:6" x14ac:dyDescent="0.2">
      <c r="F40106" s="450"/>
    </row>
    <row r="40107" spans="6:6" x14ac:dyDescent="0.2">
      <c r="F40107" s="450"/>
    </row>
    <row r="40108" spans="6:6" x14ac:dyDescent="0.2">
      <c r="F40108" s="450"/>
    </row>
    <row r="40109" spans="6:6" x14ac:dyDescent="0.2">
      <c r="F40109" s="450"/>
    </row>
    <row r="40110" spans="6:6" x14ac:dyDescent="0.2">
      <c r="F40110" s="450"/>
    </row>
    <row r="40111" spans="6:6" x14ac:dyDescent="0.2">
      <c r="F40111" s="450"/>
    </row>
    <row r="40112" spans="6:6" x14ac:dyDescent="0.2">
      <c r="F40112" s="450"/>
    </row>
    <row r="40113" spans="6:6" x14ac:dyDescent="0.2">
      <c r="F40113" s="450"/>
    </row>
    <row r="40114" spans="6:6" x14ac:dyDescent="0.2">
      <c r="F40114" s="450"/>
    </row>
    <row r="40115" spans="6:6" x14ac:dyDescent="0.2">
      <c r="F40115" s="450"/>
    </row>
    <row r="40116" spans="6:6" x14ac:dyDescent="0.2">
      <c r="F40116" s="450"/>
    </row>
    <row r="40117" spans="6:6" x14ac:dyDescent="0.2">
      <c r="F40117" s="450"/>
    </row>
    <row r="40118" spans="6:6" x14ac:dyDescent="0.2">
      <c r="F40118" s="450"/>
    </row>
    <row r="40119" spans="6:6" x14ac:dyDescent="0.2">
      <c r="F40119" s="450"/>
    </row>
    <row r="40120" spans="6:6" x14ac:dyDescent="0.2">
      <c r="F40120" s="450"/>
    </row>
    <row r="40121" spans="6:6" x14ac:dyDescent="0.2">
      <c r="F40121" s="450"/>
    </row>
    <row r="40122" spans="6:6" x14ac:dyDescent="0.2">
      <c r="F40122" s="450"/>
    </row>
    <row r="40123" spans="6:6" x14ac:dyDescent="0.2">
      <c r="F40123" s="450"/>
    </row>
    <row r="40124" spans="6:6" x14ac:dyDescent="0.2">
      <c r="F40124" s="450"/>
    </row>
    <row r="40125" spans="6:6" x14ac:dyDescent="0.2">
      <c r="F40125" s="450"/>
    </row>
    <row r="40126" spans="6:6" x14ac:dyDescent="0.2">
      <c r="F40126" s="450"/>
    </row>
    <row r="40127" spans="6:6" x14ac:dyDescent="0.2">
      <c r="F40127" s="450"/>
    </row>
    <row r="40128" spans="6:6" x14ac:dyDescent="0.2">
      <c r="F40128" s="450"/>
    </row>
    <row r="40129" spans="6:6" x14ac:dyDescent="0.2">
      <c r="F40129" s="450"/>
    </row>
    <row r="40130" spans="6:6" x14ac:dyDescent="0.2">
      <c r="F40130" s="450"/>
    </row>
    <row r="40131" spans="6:6" x14ac:dyDescent="0.2">
      <c r="F40131" s="450"/>
    </row>
    <row r="40132" spans="6:6" x14ac:dyDescent="0.2">
      <c r="F40132" s="450"/>
    </row>
    <row r="40133" spans="6:6" x14ac:dyDescent="0.2">
      <c r="F40133" s="450"/>
    </row>
    <row r="40134" spans="6:6" x14ac:dyDescent="0.2">
      <c r="F40134" s="450"/>
    </row>
    <row r="40135" spans="6:6" x14ac:dyDescent="0.2">
      <c r="F40135" s="450"/>
    </row>
    <row r="40136" spans="6:6" x14ac:dyDescent="0.2">
      <c r="F40136" s="450"/>
    </row>
    <row r="40137" spans="6:6" x14ac:dyDescent="0.2">
      <c r="F40137" s="450"/>
    </row>
    <row r="40138" spans="6:6" x14ac:dyDescent="0.2">
      <c r="F40138" s="450"/>
    </row>
    <row r="40139" spans="6:6" x14ac:dyDescent="0.2">
      <c r="F40139" s="450"/>
    </row>
    <row r="40140" spans="6:6" x14ac:dyDescent="0.2">
      <c r="F40140" s="450"/>
    </row>
    <row r="40141" spans="6:6" x14ac:dyDescent="0.2">
      <c r="F40141" s="450"/>
    </row>
    <row r="40142" spans="6:6" x14ac:dyDescent="0.2">
      <c r="F40142" s="450"/>
    </row>
    <row r="40143" spans="6:6" x14ac:dyDescent="0.2">
      <c r="F40143" s="450"/>
    </row>
    <row r="40144" spans="6:6" x14ac:dyDescent="0.2">
      <c r="F40144" s="450"/>
    </row>
    <row r="40145" spans="6:6" x14ac:dyDescent="0.2">
      <c r="F40145" s="450"/>
    </row>
    <row r="40146" spans="6:6" x14ac:dyDescent="0.2">
      <c r="F40146" s="450"/>
    </row>
    <row r="40147" spans="6:6" x14ac:dyDescent="0.2">
      <c r="F40147" s="450"/>
    </row>
    <row r="40148" spans="6:6" x14ac:dyDescent="0.2">
      <c r="F40148" s="450"/>
    </row>
    <row r="40149" spans="6:6" x14ac:dyDescent="0.2">
      <c r="F40149" s="450"/>
    </row>
    <row r="40150" spans="6:6" x14ac:dyDescent="0.2">
      <c r="F40150" s="450"/>
    </row>
    <row r="40151" spans="6:6" x14ac:dyDescent="0.2">
      <c r="F40151" s="450"/>
    </row>
    <row r="40152" spans="6:6" x14ac:dyDescent="0.2">
      <c r="F40152" s="450"/>
    </row>
    <row r="40153" spans="6:6" x14ac:dyDescent="0.2">
      <c r="F40153" s="450"/>
    </row>
    <row r="40154" spans="6:6" x14ac:dyDescent="0.2">
      <c r="F40154" s="450"/>
    </row>
    <row r="40155" spans="6:6" x14ac:dyDescent="0.2">
      <c r="F40155" s="450"/>
    </row>
    <row r="40156" spans="6:6" x14ac:dyDescent="0.2">
      <c r="F40156" s="450"/>
    </row>
    <row r="40157" spans="6:6" x14ac:dyDescent="0.2">
      <c r="F40157" s="450"/>
    </row>
    <row r="40158" spans="6:6" x14ac:dyDescent="0.2">
      <c r="F40158" s="450"/>
    </row>
    <row r="40159" spans="6:6" x14ac:dyDescent="0.2">
      <c r="F40159" s="450"/>
    </row>
    <row r="40160" spans="6:6" x14ac:dyDescent="0.2">
      <c r="F40160" s="450"/>
    </row>
    <row r="40161" spans="6:6" x14ac:dyDescent="0.2">
      <c r="F40161" s="450"/>
    </row>
    <row r="40162" spans="6:6" x14ac:dyDescent="0.2">
      <c r="F40162" s="450"/>
    </row>
    <row r="40163" spans="6:6" x14ac:dyDescent="0.2">
      <c r="F40163" s="450"/>
    </row>
    <row r="40164" spans="6:6" x14ac:dyDescent="0.2">
      <c r="F40164" s="450"/>
    </row>
    <row r="40165" spans="6:6" x14ac:dyDescent="0.2">
      <c r="F40165" s="450"/>
    </row>
    <row r="40166" spans="6:6" x14ac:dyDescent="0.2">
      <c r="F40166" s="450"/>
    </row>
    <row r="40167" spans="6:6" x14ac:dyDescent="0.2">
      <c r="F40167" s="450"/>
    </row>
    <row r="40168" spans="6:6" x14ac:dyDescent="0.2">
      <c r="F40168" s="450"/>
    </row>
    <row r="40169" spans="6:6" x14ac:dyDescent="0.2">
      <c r="F40169" s="450"/>
    </row>
    <row r="40170" spans="6:6" x14ac:dyDescent="0.2">
      <c r="F40170" s="450"/>
    </row>
    <row r="40171" spans="6:6" x14ac:dyDescent="0.2">
      <c r="F40171" s="450"/>
    </row>
    <row r="40172" spans="6:6" x14ac:dyDescent="0.2">
      <c r="F40172" s="450"/>
    </row>
    <row r="40173" spans="6:6" x14ac:dyDescent="0.2">
      <c r="F40173" s="450"/>
    </row>
    <row r="40174" spans="6:6" x14ac:dyDescent="0.2">
      <c r="F40174" s="450"/>
    </row>
    <row r="40175" spans="6:6" x14ac:dyDescent="0.2">
      <c r="F40175" s="450"/>
    </row>
    <row r="40176" spans="6:6" x14ac:dyDescent="0.2">
      <c r="F40176" s="450"/>
    </row>
    <row r="40177" spans="6:6" x14ac:dyDescent="0.2">
      <c r="F40177" s="450"/>
    </row>
    <row r="40178" spans="6:6" x14ac:dyDescent="0.2">
      <c r="F40178" s="450"/>
    </row>
    <row r="40179" spans="6:6" x14ac:dyDescent="0.2">
      <c r="F40179" s="450"/>
    </row>
    <row r="40180" spans="6:6" x14ac:dyDescent="0.2">
      <c r="F40180" s="450"/>
    </row>
    <row r="40181" spans="6:6" x14ac:dyDescent="0.2">
      <c r="F40181" s="450"/>
    </row>
    <row r="40182" spans="6:6" x14ac:dyDescent="0.2">
      <c r="F40182" s="450"/>
    </row>
    <row r="40183" spans="6:6" x14ac:dyDescent="0.2">
      <c r="F40183" s="450"/>
    </row>
    <row r="40184" spans="6:6" x14ac:dyDescent="0.2">
      <c r="F40184" s="450"/>
    </row>
    <row r="40185" spans="6:6" x14ac:dyDescent="0.2">
      <c r="F40185" s="450"/>
    </row>
    <row r="40186" spans="6:6" x14ac:dyDescent="0.2">
      <c r="F40186" s="450"/>
    </row>
    <row r="40187" spans="6:6" x14ac:dyDescent="0.2">
      <c r="F40187" s="450"/>
    </row>
    <row r="40188" spans="6:6" x14ac:dyDescent="0.2">
      <c r="F40188" s="450"/>
    </row>
    <row r="40189" spans="6:6" x14ac:dyDescent="0.2">
      <c r="F40189" s="450"/>
    </row>
    <row r="40190" spans="6:6" x14ac:dyDescent="0.2">
      <c r="F40190" s="450"/>
    </row>
    <row r="40191" spans="6:6" x14ac:dyDescent="0.2">
      <c r="F40191" s="450"/>
    </row>
    <row r="40192" spans="6:6" x14ac:dyDescent="0.2">
      <c r="F40192" s="450"/>
    </row>
    <row r="40193" spans="6:6" x14ac:dyDescent="0.2">
      <c r="F40193" s="450"/>
    </row>
    <row r="40194" spans="6:6" x14ac:dyDescent="0.2">
      <c r="F40194" s="450"/>
    </row>
    <row r="40195" spans="6:6" x14ac:dyDescent="0.2">
      <c r="F40195" s="450"/>
    </row>
    <row r="40196" spans="6:6" x14ac:dyDescent="0.2">
      <c r="F40196" s="450"/>
    </row>
    <row r="40197" spans="6:6" x14ac:dyDescent="0.2">
      <c r="F40197" s="450"/>
    </row>
    <row r="40198" spans="6:6" x14ac:dyDescent="0.2">
      <c r="F40198" s="450"/>
    </row>
    <row r="40199" spans="6:6" x14ac:dyDescent="0.2">
      <c r="F40199" s="450"/>
    </row>
    <row r="40200" spans="6:6" x14ac:dyDescent="0.2">
      <c r="F40200" s="450"/>
    </row>
    <row r="40201" spans="6:6" x14ac:dyDescent="0.2">
      <c r="F40201" s="450"/>
    </row>
    <row r="40202" spans="6:6" x14ac:dyDescent="0.2">
      <c r="F40202" s="450"/>
    </row>
    <row r="40203" spans="6:6" x14ac:dyDescent="0.2">
      <c r="F40203" s="450"/>
    </row>
    <row r="40204" spans="6:6" x14ac:dyDescent="0.2">
      <c r="F40204" s="450"/>
    </row>
    <row r="40205" spans="6:6" x14ac:dyDescent="0.2">
      <c r="F40205" s="450"/>
    </row>
    <row r="40206" spans="6:6" x14ac:dyDescent="0.2">
      <c r="F40206" s="450"/>
    </row>
    <row r="40207" spans="6:6" x14ac:dyDescent="0.2">
      <c r="F40207" s="450"/>
    </row>
    <row r="40208" spans="6:6" x14ac:dyDescent="0.2">
      <c r="F40208" s="450"/>
    </row>
    <row r="40209" spans="6:6" x14ac:dyDescent="0.2">
      <c r="F40209" s="450"/>
    </row>
    <row r="40210" spans="6:6" x14ac:dyDescent="0.2">
      <c r="F40210" s="450"/>
    </row>
    <row r="40211" spans="6:6" x14ac:dyDescent="0.2">
      <c r="F40211" s="450"/>
    </row>
    <row r="40212" spans="6:6" x14ac:dyDescent="0.2">
      <c r="F40212" s="450"/>
    </row>
    <row r="40213" spans="6:6" x14ac:dyDescent="0.2">
      <c r="F40213" s="450"/>
    </row>
    <row r="40214" spans="6:6" x14ac:dyDescent="0.2">
      <c r="F40214" s="450"/>
    </row>
    <row r="40215" spans="6:6" x14ac:dyDescent="0.2">
      <c r="F40215" s="450"/>
    </row>
    <row r="40216" spans="6:6" x14ac:dyDescent="0.2">
      <c r="F40216" s="450"/>
    </row>
    <row r="40217" spans="6:6" x14ac:dyDescent="0.2">
      <c r="F40217" s="450"/>
    </row>
    <row r="40218" spans="6:6" x14ac:dyDescent="0.2">
      <c r="F40218" s="450"/>
    </row>
    <row r="40219" spans="6:6" x14ac:dyDescent="0.2">
      <c r="F40219" s="450"/>
    </row>
    <row r="40220" spans="6:6" x14ac:dyDescent="0.2">
      <c r="F40220" s="450"/>
    </row>
    <row r="40221" spans="6:6" x14ac:dyDescent="0.2">
      <c r="F40221" s="450"/>
    </row>
    <row r="40222" spans="6:6" x14ac:dyDescent="0.2">
      <c r="F40222" s="450"/>
    </row>
    <row r="40223" spans="6:6" x14ac:dyDescent="0.2">
      <c r="F40223" s="450"/>
    </row>
    <row r="40224" spans="6:6" x14ac:dyDescent="0.2">
      <c r="F40224" s="450"/>
    </row>
    <row r="40225" spans="6:6" x14ac:dyDescent="0.2">
      <c r="F40225" s="450"/>
    </row>
    <row r="40226" spans="6:6" x14ac:dyDescent="0.2">
      <c r="F40226" s="450"/>
    </row>
    <row r="40227" spans="6:6" x14ac:dyDescent="0.2">
      <c r="F40227" s="450"/>
    </row>
    <row r="40228" spans="6:6" x14ac:dyDescent="0.2">
      <c r="F40228" s="450"/>
    </row>
    <row r="40229" spans="6:6" x14ac:dyDescent="0.2">
      <c r="F40229" s="450"/>
    </row>
    <row r="40230" spans="6:6" x14ac:dyDescent="0.2">
      <c r="F40230" s="450"/>
    </row>
    <row r="40231" spans="6:6" x14ac:dyDescent="0.2">
      <c r="F40231" s="450"/>
    </row>
    <row r="40232" spans="6:6" x14ac:dyDescent="0.2">
      <c r="F40232" s="450"/>
    </row>
    <row r="40233" spans="6:6" x14ac:dyDescent="0.2">
      <c r="F40233" s="450"/>
    </row>
    <row r="40234" spans="6:6" x14ac:dyDescent="0.2">
      <c r="F40234" s="450"/>
    </row>
    <row r="40235" spans="6:6" x14ac:dyDescent="0.2">
      <c r="F40235" s="450"/>
    </row>
    <row r="40236" spans="6:6" x14ac:dyDescent="0.2">
      <c r="F40236" s="450"/>
    </row>
    <row r="40237" spans="6:6" x14ac:dyDescent="0.2">
      <c r="F40237" s="450"/>
    </row>
    <row r="40238" spans="6:6" x14ac:dyDescent="0.2">
      <c r="F40238" s="450"/>
    </row>
    <row r="40239" spans="6:6" x14ac:dyDescent="0.2">
      <c r="F40239" s="450"/>
    </row>
    <row r="40240" spans="6:6" x14ac:dyDescent="0.2">
      <c r="F40240" s="450"/>
    </row>
    <row r="40241" spans="6:6" x14ac:dyDescent="0.2">
      <c r="F40241" s="450"/>
    </row>
    <row r="40242" spans="6:6" x14ac:dyDescent="0.2">
      <c r="F40242" s="450"/>
    </row>
    <row r="40243" spans="6:6" x14ac:dyDescent="0.2">
      <c r="F40243" s="450"/>
    </row>
    <row r="40244" spans="6:6" x14ac:dyDescent="0.2">
      <c r="F40244" s="450"/>
    </row>
    <row r="40245" spans="6:6" x14ac:dyDescent="0.2">
      <c r="F40245" s="450"/>
    </row>
    <row r="40246" spans="6:6" x14ac:dyDescent="0.2">
      <c r="F40246" s="450"/>
    </row>
    <row r="40247" spans="6:6" x14ac:dyDescent="0.2">
      <c r="F40247" s="450"/>
    </row>
    <row r="40248" spans="6:6" x14ac:dyDescent="0.2">
      <c r="F40248" s="450"/>
    </row>
    <row r="40249" spans="6:6" x14ac:dyDescent="0.2">
      <c r="F40249" s="450"/>
    </row>
    <row r="40250" spans="6:6" x14ac:dyDescent="0.2">
      <c r="F40250" s="450"/>
    </row>
    <row r="40251" spans="6:6" x14ac:dyDescent="0.2">
      <c r="F40251" s="450"/>
    </row>
    <row r="40252" spans="6:6" x14ac:dyDescent="0.2">
      <c r="F40252" s="450"/>
    </row>
    <row r="40253" spans="6:6" x14ac:dyDescent="0.2">
      <c r="F40253" s="450"/>
    </row>
    <row r="40254" spans="6:6" x14ac:dyDescent="0.2">
      <c r="F40254" s="450"/>
    </row>
    <row r="40255" spans="6:6" x14ac:dyDescent="0.2">
      <c r="F40255" s="450"/>
    </row>
    <row r="40256" spans="6:6" x14ac:dyDescent="0.2">
      <c r="F40256" s="450"/>
    </row>
    <row r="40257" spans="6:6" x14ac:dyDescent="0.2">
      <c r="F40257" s="450"/>
    </row>
    <row r="40258" spans="6:6" x14ac:dyDescent="0.2">
      <c r="F40258" s="450"/>
    </row>
    <row r="40259" spans="6:6" x14ac:dyDescent="0.2">
      <c r="F40259" s="450"/>
    </row>
    <row r="40260" spans="6:6" x14ac:dyDescent="0.2">
      <c r="F40260" s="450"/>
    </row>
    <row r="40261" spans="6:6" x14ac:dyDescent="0.2">
      <c r="F40261" s="450"/>
    </row>
    <row r="40262" spans="6:6" x14ac:dyDescent="0.2">
      <c r="F40262" s="450"/>
    </row>
    <row r="40263" spans="6:6" x14ac:dyDescent="0.2">
      <c r="F40263" s="450"/>
    </row>
    <row r="40264" spans="6:6" x14ac:dyDescent="0.2">
      <c r="F40264" s="450"/>
    </row>
    <row r="40265" spans="6:6" x14ac:dyDescent="0.2">
      <c r="F40265" s="450"/>
    </row>
    <row r="40266" spans="6:6" x14ac:dyDescent="0.2">
      <c r="F40266" s="450"/>
    </row>
    <row r="40267" spans="6:6" x14ac:dyDescent="0.2">
      <c r="F40267" s="450"/>
    </row>
    <row r="40268" spans="6:6" x14ac:dyDescent="0.2">
      <c r="F40268" s="450"/>
    </row>
    <row r="40269" spans="6:6" x14ac:dyDescent="0.2">
      <c r="F40269" s="450"/>
    </row>
    <row r="40270" spans="6:6" x14ac:dyDescent="0.2">
      <c r="F40270" s="450"/>
    </row>
    <row r="40271" spans="6:6" x14ac:dyDescent="0.2">
      <c r="F40271" s="450"/>
    </row>
    <row r="40272" spans="6:6" x14ac:dyDescent="0.2">
      <c r="F40272" s="450"/>
    </row>
    <row r="40273" spans="6:6" x14ac:dyDescent="0.2">
      <c r="F40273" s="450"/>
    </row>
    <row r="40274" spans="6:6" x14ac:dyDescent="0.2">
      <c r="F40274" s="450"/>
    </row>
    <row r="40275" spans="6:6" x14ac:dyDescent="0.2">
      <c r="F40275" s="450"/>
    </row>
    <row r="40276" spans="6:6" x14ac:dyDescent="0.2">
      <c r="F40276" s="450"/>
    </row>
    <row r="40277" spans="6:6" x14ac:dyDescent="0.2">
      <c r="F40277" s="450"/>
    </row>
    <row r="40278" spans="6:6" x14ac:dyDescent="0.2">
      <c r="F40278" s="450"/>
    </row>
    <row r="40279" spans="6:6" x14ac:dyDescent="0.2">
      <c r="F40279" s="450"/>
    </row>
    <row r="40280" spans="6:6" x14ac:dyDescent="0.2">
      <c r="F40280" s="450"/>
    </row>
    <row r="40281" spans="6:6" x14ac:dyDescent="0.2">
      <c r="F40281" s="450"/>
    </row>
    <row r="40282" spans="6:6" x14ac:dyDescent="0.2">
      <c r="F40282" s="450"/>
    </row>
    <row r="40283" spans="6:6" x14ac:dyDescent="0.2">
      <c r="F40283" s="450"/>
    </row>
    <row r="40284" spans="6:6" x14ac:dyDescent="0.2">
      <c r="F40284" s="450"/>
    </row>
    <row r="40285" spans="6:6" x14ac:dyDescent="0.2">
      <c r="F40285" s="450"/>
    </row>
    <row r="40286" spans="6:6" x14ac:dyDescent="0.2">
      <c r="F40286" s="450"/>
    </row>
    <row r="40287" spans="6:6" x14ac:dyDescent="0.2">
      <c r="F40287" s="450"/>
    </row>
    <row r="40288" spans="6:6" x14ac:dyDescent="0.2">
      <c r="F40288" s="450"/>
    </row>
    <row r="40289" spans="6:6" x14ac:dyDescent="0.2">
      <c r="F40289" s="450"/>
    </row>
    <row r="40290" spans="6:6" x14ac:dyDescent="0.2">
      <c r="F40290" s="450"/>
    </row>
    <row r="40291" spans="6:6" x14ac:dyDescent="0.2">
      <c r="F40291" s="450"/>
    </row>
    <row r="40292" spans="6:6" x14ac:dyDescent="0.2">
      <c r="F40292" s="450"/>
    </row>
    <row r="40293" spans="6:6" x14ac:dyDescent="0.2">
      <c r="F40293" s="450"/>
    </row>
    <row r="40294" spans="6:6" x14ac:dyDescent="0.2">
      <c r="F40294" s="450"/>
    </row>
    <row r="40295" spans="6:6" x14ac:dyDescent="0.2">
      <c r="F40295" s="450"/>
    </row>
    <row r="40296" spans="6:6" x14ac:dyDescent="0.2">
      <c r="F40296" s="450"/>
    </row>
    <row r="40297" spans="6:6" x14ac:dyDescent="0.2">
      <c r="F40297" s="450"/>
    </row>
    <row r="40298" spans="6:6" x14ac:dyDescent="0.2">
      <c r="F40298" s="450"/>
    </row>
    <row r="40299" spans="6:6" x14ac:dyDescent="0.2">
      <c r="F40299" s="450"/>
    </row>
    <row r="40300" spans="6:6" x14ac:dyDescent="0.2">
      <c r="F40300" s="450"/>
    </row>
    <row r="40301" spans="6:6" x14ac:dyDescent="0.2">
      <c r="F40301" s="450"/>
    </row>
    <row r="40302" spans="6:6" x14ac:dyDescent="0.2">
      <c r="F40302" s="450"/>
    </row>
    <row r="40303" spans="6:6" x14ac:dyDescent="0.2">
      <c r="F40303" s="450"/>
    </row>
    <row r="40304" spans="6:6" x14ac:dyDescent="0.2">
      <c r="F40304" s="450"/>
    </row>
    <row r="40305" spans="6:6" x14ac:dyDescent="0.2">
      <c r="F40305" s="450"/>
    </row>
    <row r="40306" spans="6:6" x14ac:dyDescent="0.2">
      <c r="F40306" s="450"/>
    </row>
    <row r="40307" spans="6:6" x14ac:dyDescent="0.2">
      <c r="F40307" s="450"/>
    </row>
    <row r="40308" spans="6:6" x14ac:dyDescent="0.2">
      <c r="F40308" s="450"/>
    </row>
    <row r="40309" spans="6:6" x14ac:dyDescent="0.2">
      <c r="F40309" s="450"/>
    </row>
    <row r="40310" spans="6:6" x14ac:dyDescent="0.2">
      <c r="F40310" s="450"/>
    </row>
    <row r="40311" spans="6:6" x14ac:dyDescent="0.2">
      <c r="F40311" s="450"/>
    </row>
    <row r="40312" spans="6:6" x14ac:dyDescent="0.2">
      <c r="F40312" s="450"/>
    </row>
    <row r="40313" spans="6:6" x14ac:dyDescent="0.2">
      <c r="F40313" s="450"/>
    </row>
    <row r="40314" spans="6:6" x14ac:dyDescent="0.2">
      <c r="F40314" s="450"/>
    </row>
    <row r="40315" spans="6:6" x14ac:dyDescent="0.2">
      <c r="F40315" s="450"/>
    </row>
    <row r="40316" spans="6:6" x14ac:dyDescent="0.2">
      <c r="F40316" s="450"/>
    </row>
    <row r="40317" spans="6:6" x14ac:dyDescent="0.2">
      <c r="F40317" s="450"/>
    </row>
    <row r="40318" spans="6:6" x14ac:dyDescent="0.2">
      <c r="F40318" s="450"/>
    </row>
    <row r="40319" spans="6:6" x14ac:dyDescent="0.2">
      <c r="F40319" s="450"/>
    </row>
    <row r="40320" spans="6:6" x14ac:dyDescent="0.2">
      <c r="F40320" s="450"/>
    </row>
    <row r="40321" spans="6:6" x14ac:dyDescent="0.2">
      <c r="F40321" s="450"/>
    </row>
    <row r="40322" spans="6:6" x14ac:dyDescent="0.2">
      <c r="F40322" s="450"/>
    </row>
    <row r="40323" spans="6:6" x14ac:dyDescent="0.2">
      <c r="F40323" s="450"/>
    </row>
    <row r="40324" spans="6:6" x14ac:dyDescent="0.2">
      <c r="F40324" s="450"/>
    </row>
    <row r="40325" spans="6:6" x14ac:dyDescent="0.2">
      <c r="F40325" s="450"/>
    </row>
    <row r="40326" spans="6:6" x14ac:dyDescent="0.2">
      <c r="F40326" s="450"/>
    </row>
    <row r="40327" spans="6:6" x14ac:dyDescent="0.2">
      <c r="F40327" s="450"/>
    </row>
    <row r="40328" spans="6:6" x14ac:dyDescent="0.2">
      <c r="F40328" s="450"/>
    </row>
    <row r="40329" spans="6:6" x14ac:dyDescent="0.2">
      <c r="F40329" s="450"/>
    </row>
    <row r="40330" spans="6:6" x14ac:dyDescent="0.2">
      <c r="F40330" s="450"/>
    </row>
    <row r="40331" spans="6:6" x14ac:dyDescent="0.2">
      <c r="F40331" s="450"/>
    </row>
    <row r="40332" spans="6:6" x14ac:dyDescent="0.2">
      <c r="F40332" s="450"/>
    </row>
    <row r="40333" spans="6:6" x14ac:dyDescent="0.2">
      <c r="F40333" s="450"/>
    </row>
    <row r="40334" spans="6:6" x14ac:dyDescent="0.2">
      <c r="F40334" s="450"/>
    </row>
    <row r="40335" spans="6:6" x14ac:dyDescent="0.2">
      <c r="F40335" s="450"/>
    </row>
    <row r="40336" spans="6:6" x14ac:dyDescent="0.2">
      <c r="F40336" s="450"/>
    </row>
    <row r="40337" spans="6:6" x14ac:dyDescent="0.2">
      <c r="F40337" s="450"/>
    </row>
    <row r="40338" spans="6:6" x14ac:dyDescent="0.2">
      <c r="F40338" s="450"/>
    </row>
    <row r="40339" spans="6:6" x14ac:dyDescent="0.2">
      <c r="F40339" s="450"/>
    </row>
    <row r="40340" spans="6:6" x14ac:dyDescent="0.2">
      <c r="F40340" s="450"/>
    </row>
    <row r="40341" spans="6:6" x14ac:dyDescent="0.2">
      <c r="F40341" s="450"/>
    </row>
    <row r="40342" spans="6:6" x14ac:dyDescent="0.2">
      <c r="F40342" s="450"/>
    </row>
    <row r="40343" spans="6:6" x14ac:dyDescent="0.2">
      <c r="F40343" s="450"/>
    </row>
    <row r="40344" spans="6:6" x14ac:dyDescent="0.2">
      <c r="F40344" s="450"/>
    </row>
    <row r="40345" spans="6:6" x14ac:dyDescent="0.2">
      <c r="F40345" s="450"/>
    </row>
    <row r="40346" spans="6:6" x14ac:dyDescent="0.2">
      <c r="F40346" s="450"/>
    </row>
    <row r="40347" spans="6:6" x14ac:dyDescent="0.2">
      <c r="F40347" s="450"/>
    </row>
    <row r="40348" spans="6:6" x14ac:dyDescent="0.2">
      <c r="F40348" s="450"/>
    </row>
    <row r="40349" spans="6:6" x14ac:dyDescent="0.2">
      <c r="F40349" s="450"/>
    </row>
    <row r="40350" spans="6:6" x14ac:dyDescent="0.2">
      <c r="F40350" s="450"/>
    </row>
    <row r="40351" spans="6:6" x14ac:dyDescent="0.2">
      <c r="F40351" s="450"/>
    </row>
    <row r="40352" spans="6:6" x14ac:dyDescent="0.2">
      <c r="F40352" s="450"/>
    </row>
    <row r="40353" spans="6:6" x14ac:dyDescent="0.2">
      <c r="F40353" s="450"/>
    </row>
    <row r="40354" spans="6:6" x14ac:dyDescent="0.2">
      <c r="F40354" s="450"/>
    </row>
    <row r="40355" spans="6:6" x14ac:dyDescent="0.2">
      <c r="F40355" s="450"/>
    </row>
    <row r="40356" spans="6:6" x14ac:dyDescent="0.2">
      <c r="F40356" s="450"/>
    </row>
    <row r="40357" spans="6:6" x14ac:dyDescent="0.2">
      <c r="F40357" s="450"/>
    </row>
    <row r="40358" spans="6:6" x14ac:dyDescent="0.2">
      <c r="F40358" s="450"/>
    </row>
    <row r="40359" spans="6:6" x14ac:dyDescent="0.2">
      <c r="F40359" s="450"/>
    </row>
    <row r="40360" spans="6:6" x14ac:dyDescent="0.2">
      <c r="F40360" s="450"/>
    </row>
    <row r="40361" spans="6:6" x14ac:dyDescent="0.2">
      <c r="F40361" s="450"/>
    </row>
    <row r="40362" spans="6:6" x14ac:dyDescent="0.2">
      <c r="F40362" s="450"/>
    </row>
    <row r="40363" spans="6:6" x14ac:dyDescent="0.2">
      <c r="F40363" s="450"/>
    </row>
    <row r="40364" spans="6:6" x14ac:dyDescent="0.2">
      <c r="F40364" s="450"/>
    </row>
    <row r="40365" spans="6:6" x14ac:dyDescent="0.2">
      <c r="F40365" s="450"/>
    </row>
    <row r="40366" spans="6:6" x14ac:dyDescent="0.2">
      <c r="F40366" s="450"/>
    </row>
    <row r="40367" spans="6:6" x14ac:dyDescent="0.2">
      <c r="F40367" s="450"/>
    </row>
    <row r="40368" spans="6:6" x14ac:dyDescent="0.2">
      <c r="F40368" s="450"/>
    </row>
    <row r="40369" spans="6:6" x14ac:dyDescent="0.2">
      <c r="F40369" s="450"/>
    </row>
    <row r="40370" spans="6:6" x14ac:dyDescent="0.2">
      <c r="F40370" s="450"/>
    </row>
    <row r="40371" spans="6:6" x14ac:dyDescent="0.2">
      <c r="F40371" s="450"/>
    </row>
    <row r="40372" spans="6:6" x14ac:dyDescent="0.2">
      <c r="F40372" s="450"/>
    </row>
    <row r="40373" spans="6:6" x14ac:dyDescent="0.2">
      <c r="F40373" s="450"/>
    </row>
    <row r="40374" spans="6:6" x14ac:dyDescent="0.2">
      <c r="F40374" s="450"/>
    </row>
    <row r="40375" spans="6:6" x14ac:dyDescent="0.2">
      <c r="F40375" s="450"/>
    </row>
    <row r="40376" spans="6:6" x14ac:dyDescent="0.2">
      <c r="F40376" s="450"/>
    </row>
    <row r="40377" spans="6:6" x14ac:dyDescent="0.2">
      <c r="F40377" s="450"/>
    </row>
    <row r="40378" spans="6:6" x14ac:dyDescent="0.2">
      <c r="F40378" s="450"/>
    </row>
    <row r="40379" spans="6:6" x14ac:dyDescent="0.2">
      <c r="F40379" s="450"/>
    </row>
    <row r="40380" spans="6:6" x14ac:dyDescent="0.2">
      <c r="F40380" s="450"/>
    </row>
    <row r="40381" spans="6:6" x14ac:dyDescent="0.2">
      <c r="F40381" s="450"/>
    </row>
    <row r="40382" spans="6:6" x14ac:dyDescent="0.2">
      <c r="F40382" s="450"/>
    </row>
    <row r="40383" spans="6:6" x14ac:dyDescent="0.2">
      <c r="F40383" s="450"/>
    </row>
    <row r="40384" spans="6:6" x14ac:dyDescent="0.2">
      <c r="F40384" s="450"/>
    </row>
    <row r="40385" spans="6:6" x14ac:dyDescent="0.2">
      <c r="F40385" s="450"/>
    </row>
    <row r="40386" spans="6:6" x14ac:dyDescent="0.2">
      <c r="F40386" s="450"/>
    </row>
    <row r="40387" spans="6:6" x14ac:dyDescent="0.2">
      <c r="F40387" s="450"/>
    </row>
    <row r="40388" spans="6:6" x14ac:dyDescent="0.2">
      <c r="F40388" s="450"/>
    </row>
    <row r="40389" spans="6:6" x14ac:dyDescent="0.2">
      <c r="F40389" s="450"/>
    </row>
    <row r="40390" spans="6:6" x14ac:dyDescent="0.2">
      <c r="F40390" s="450"/>
    </row>
    <row r="40391" spans="6:6" x14ac:dyDescent="0.2">
      <c r="F40391" s="450"/>
    </row>
    <row r="40392" spans="6:6" x14ac:dyDescent="0.2">
      <c r="F40392" s="450"/>
    </row>
    <row r="40393" spans="6:6" x14ac:dyDescent="0.2">
      <c r="F40393" s="450"/>
    </row>
    <row r="40394" spans="6:6" x14ac:dyDescent="0.2">
      <c r="F40394" s="450"/>
    </row>
    <row r="40395" spans="6:6" x14ac:dyDescent="0.2">
      <c r="F40395" s="450"/>
    </row>
    <row r="40396" spans="6:6" x14ac:dyDescent="0.2">
      <c r="F40396" s="450"/>
    </row>
    <row r="40397" spans="6:6" x14ac:dyDescent="0.2">
      <c r="F40397" s="450"/>
    </row>
    <row r="40398" spans="6:6" x14ac:dyDescent="0.2">
      <c r="F40398" s="450"/>
    </row>
    <row r="40399" spans="6:6" x14ac:dyDescent="0.2">
      <c r="F40399" s="450"/>
    </row>
    <row r="40400" spans="6:6" x14ac:dyDescent="0.2">
      <c r="F40400" s="450"/>
    </row>
    <row r="40401" spans="6:6" x14ac:dyDescent="0.2">
      <c r="F40401" s="450"/>
    </row>
    <row r="40402" spans="6:6" x14ac:dyDescent="0.2">
      <c r="F40402" s="450"/>
    </row>
    <row r="40403" spans="6:6" x14ac:dyDescent="0.2">
      <c r="F40403" s="450"/>
    </row>
    <row r="40404" spans="6:6" x14ac:dyDescent="0.2">
      <c r="F40404" s="450"/>
    </row>
    <row r="40405" spans="6:6" x14ac:dyDescent="0.2">
      <c r="F40405" s="450"/>
    </row>
    <row r="40406" spans="6:6" x14ac:dyDescent="0.2">
      <c r="F40406" s="450"/>
    </row>
    <row r="40407" spans="6:6" x14ac:dyDescent="0.2">
      <c r="F40407" s="450"/>
    </row>
    <row r="40408" spans="6:6" x14ac:dyDescent="0.2">
      <c r="F40408" s="450"/>
    </row>
    <row r="40409" spans="6:6" x14ac:dyDescent="0.2">
      <c r="F40409" s="450"/>
    </row>
    <row r="40410" spans="6:6" x14ac:dyDescent="0.2">
      <c r="F40410" s="450"/>
    </row>
    <row r="40411" spans="6:6" x14ac:dyDescent="0.2">
      <c r="F40411" s="450"/>
    </row>
    <row r="40412" spans="6:6" x14ac:dyDescent="0.2">
      <c r="F40412" s="450"/>
    </row>
    <row r="40413" spans="6:6" x14ac:dyDescent="0.2">
      <c r="F40413" s="450"/>
    </row>
    <row r="40414" spans="6:6" x14ac:dyDescent="0.2">
      <c r="F40414" s="450"/>
    </row>
    <row r="40415" spans="6:6" x14ac:dyDescent="0.2">
      <c r="F40415" s="450"/>
    </row>
    <row r="40416" spans="6:6" x14ac:dyDescent="0.2">
      <c r="F40416" s="450"/>
    </row>
    <row r="40417" spans="6:6" x14ac:dyDescent="0.2">
      <c r="F40417" s="450"/>
    </row>
    <row r="40418" spans="6:6" x14ac:dyDescent="0.2">
      <c r="F40418" s="450"/>
    </row>
    <row r="40419" spans="6:6" x14ac:dyDescent="0.2">
      <c r="F40419" s="450"/>
    </row>
    <row r="40420" spans="6:6" x14ac:dyDescent="0.2">
      <c r="F40420" s="450"/>
    </row>
    <row r="40421" spans="6:6" x14ac:dyDescent="0.2">
      <c r="F40421" s="450"/>
    </row>
    <row r="40422" spans="6:6" x14ac:dyDescent="0.2">
      <c r="F40422" s="450"/>
    </row>
    <row r="40423" spans="6:6" x14ac:dyDescent="0.2">
      <c r="F40423" s="450"/>
    </row>
    <row r="40424" spans="6:6" x14ac:dyDescent="0.2">
      <c r="F40424" s="450"/>
    </row>
    <row r="40425" spans="6:6" x14ac:dyDescent="0.2">
      <c r="F40425" s="450"/>
    </row>
    <row r="40426" spans="6:6" x14ac:dyDescent="0.2">
      <c r="F40426" s="450"/>
    </row>
    <row r="40427" spans="6:6" x14ac:dyDescent="0.2">
      <c r="F40427" s="450"/>
    </row>
    <row r="40428" spans="6:6" x14ac:dyDescent="0.2">
      <c r="F40428" s="450"/>
    </row>
    <row r="40429" spans="6:6" x14ac:dyDescent="0.2">
      <c r="F40429" s="450"/>
    </row>
    <row r="40430" spans="6:6" x14ac:dyDescent="0.2">
      <c r="F40430" s="450"/>
    </row>
    <row r="40431" spans="6:6" x14ac:dyDescent="0.2">
      <c r="F40431" s="450"/>
    </row>
    <row r="40432" spans="6:6" x14ac:dyDescent="0.2">
      <c r="F40432" s="450"/>
    </row>
    <row r="40433" spans="6:6" x14ac:dyDescent="0.2">
      <c r="F40433" s="450"/>
    </row>
    <row r="40434" spans="6:6" x14ac:dyDescent="0.2">
      <c r="F40434" s="450"/>
    </row>
    <row r="40435" spans="6:6" x14ac:dyDescent="0.2">
      <c r="F40435" s="450"/>
    </row>
    <row r="40436" spans="6:6" x14ac:dyDescent="0.2">
      <c r="F40436" s="450"/>
    </row>
    <row r="40437" spans="6:6" x14ac:dyDescent="0.2">
      <c r="F40437" s="450"/>
    </row>
    <row r="40438" spans="6:6" x14ac:dyDescent="0.2">
      <c r="F40438" s="450"/>
    </row>
    <row r="40439" spans="6:6" x14ac:dyDescent="0.2">
      <c r="F40439" s="450"/>
    </row>
    <row r="40440" spans="6:6" x14ac:dyDescent="0.2">
      <c r="F40440" s="450"/>
    </row>
    <row r="40441" spans="6:6" x14ac:dyDescent="0.2">
      <c r="F40441" s="450"/>
    </row>
    <row r="40442" spans="6:6" x14ac:dyDescent="0.2">
      <c r="F40442" s="450"/>
    </row>
    <row r="40443" spans="6:6" x14ac:dyDescent="0.2">
      <c r="F40443" s="450"/>
    </row>
    <row r="40444" spans="6:6" x14ac:dyDescent="0.2">
      <c r="F40444" s="450"/>
    </row>
    <row r="40445" spans="6:6" x14ac:dyDescent="0.2">
      <c r="F40445" s="450"/>
    </row>
    <row r="40446" spans="6:6" x14ac:dyDescent="0.2">
      <c r="F40446" s="450"/>
    </row>
    <row r="40447" spans="6:6" x14ac:dyDescent="0.2">
      <c r="F40447" s="450"/>
    </row>
    <row r="40448" spans="6:6" x14ac:dyDescent="0.2">
      <c r="F40448" s="450"/>
    </row>
    <row r="40449" spans="6:6" x14ac:dyDescent="0.2">
      <c r="F40449" s="450"/>
    </row>
    <row r="40450" spans="6:6" x14ac:dyDescent="0.2">
      <c r="F40450" s="450"/>
    </row>
    <row r="40451" spans="6:6" x14ac:dyDescent="0.2">
      <c r="F40451" s="450"/>
    </row>
    <row r="40452" spans="6:6" x14ac:dyDescent="0.2">
      <c r="F40452" s="450"/>
    </row>
    <row r="40453" spans="6:6" x14ac:dyDescent="0.2">
      <c r="F40453" s="450"/>
    </row>
    <row r="40454" spans="6:6" x14ac:dyDescent="0.2">
      <c r="F40454" s="450"/>
    </row>
    <row r="40455" spans="6:6" x14ac:dyDescent="0.2">
      <c r="F40455" s="450"/>
    </row>
    <row r="40456" spans="6:6" x14ac:dyDescent="0.2">
      <c r="F40456" s="450"/>
    </row>
    <row r="40457" spans="6:6" x14ac:dyDescent="0.2">
      <c r="F40457" s="450"/>
    </row>
    <row r="40458" spans="6:6" x14ac:dyDescent="0.2">
      <c r="F40458" s="450"/>
    </row>
    <row r="40459" spans="6:6" x14ac:dyDescent="0.2">
      <c r="F40459" s="450"/>
    </row>
    <row r="40460" spans="6:6" x14ac:dyDescent="0.2">
      <c r="F40460" s="450"/>
    </row>
    <row r="40461" spans="6:6" x14ac:dyDescent="0.2">
      <c r="F40461" s="450"/>
    </row>
    <row r="40462" spans="6:6" x14ac:dyDescent="0.2">
      <c r="F40462" s="450"/>
    </row>
    <row r="40463" spans="6:6" x14ac:dyDescent="0.2">
      <c r="F40463" s="450"/>
    </row>
    <row r="40464" spans="6:6" x14ac:dyDescent="0.2">
      <c r="F40464" s="450"/>
    </row>
    <row r="40465" spans="6:6" x14ac:dyDescent="0.2">
      <c r="F40465" s="450"/>
    </row>
    <row r="40466" spans="6:6" x14ac:dyDescent="0.2">
      <c r="F40466" s="450"/>
    </row>
    <row r="40467" spans="6:6" x14ac:dyDescent="0.2">
      <c r="F40467" s="450"/>
    </row>
    <row r="40468" spans="6:6" x14ac:dyDescent="0.2">
      <c r="F40468" s="450"/>
    </row>
    <row r="40469" spans="6:6" x14ac:dyDescent="0.2">
      <c r="F40469" s="450"/>
    </row>
    <row r="40470" spans="6:6" x14ac:dyDescent="0.2">
      <c r="F40470" s="450"/>
    </row>
    <row r="40471" spans="6:6" x14ac:dyDescent="0.2">
      <c r="F40471" s="450"/>
    </row>
    <row r="40472" spans="6:6" x14ac:dyDescent="0.2">
      <c r="F40472" s="450"/>
    </row>
    <row r="40473" spans="6:6" x14ac:dyDescent="0.2">
      <c r="F40473" s="450"/>
    </row>
    <row r="40474" spans="6:6" x14ac:dyDescent="0.2">
      <c r="F40474" s="450"/>
    </row>
    <row r="40475" spans="6:6" x14ac:dyDescent="0.2">
      <c r="F40475" s="450"/>
    </row>
    <row r="40476" spans="6:6" x14ac:dyDescent="0.2">
      <c r="F40476" s="450"/>
    </row>
    <row r="40477" spans="6:6" x14ac:dyDescent="0.2">
      <c r="F40477" s="450"/>
    </row>
    <row r="40478" spans="6:6" x14ac:dyDescent="0.2">
      <c r="F40478" s="450"/>
    </row>
    <row r="40479" spans="6:6" x14ac:dyDescent="0.2">
      <c r="F40479" s="450"/>
    </row>
    <row r="40480" spans="6:6" x14ac:dyDescent="0.2">
      <c r="F40480" s="450"/>
    </row>
    <row r="40481" spans="6:6" x14ac:dyDescent="0.2">
      <c r="F40481" s="450"/>
    </row>
    <row r="40482" spans="6:6" x14ac:dyDescent="0.2">
      <c r="F40482" s="450"/>
    </row>
    <row r="40483" spans="6:6" x14ac:dyDescent="0.2">
      <c r="F40483" s="450"/>
    </row>
    <row r="40484" spans="6:6" x14ac:dyDescent="0.2">
      <c r="F40484" s="450"/>
    </row>
    <row r="40485" spans="6:6" x14ac:dyDescent="0.2">
      <c r="F40485" s="450"/>
    </row>
    <row r="40486" spans="6:6" x14ac:dyDescent="0.2">
      <c r="F40486" s="450"/>
    </row>
    <row r="40487" spans="6:6" x14ac:dyDescent="0.2">
      <c r="F40487" s="450"/>
    </row>
    <row r="40488" spans="6:6" x14ac:dyDescent="0.2">
      <c r="F40488" s="450"/>
    </row>
    <row r="40489" spans="6:6" x14ac:dyDescent="0.2">
      <c r="F40489" s="450"/>
    </row>
    <row r="40490" spans="6:6" x14ac:dyDescent="0.2">
      <c r="F40490" s="450"/>
    </row>
    <row r="40491" spans="6:6" x14ac:dyDescent="0.2">
      <c r="F40491" s="450"/>
    </row>
    <row r="40492" spans="6:6" x14ac:dyDescent="0.2">
      <c r="F40492" s="450"/>
    </row>
    <row r="40493" spans="6:6" x14ac:dyDescent="0.2">
      <c r="F40493" s="450"/>
    </row>
    <row r="40494" spans="6:6" x14ac:dyDescent="0.2">
      <c r="F40494" s="450"/>
    </row>
    <row r="40495" spans="6:6" x14ac:dyDescent="0.2">
      <c r="F40495" s="450"/>
    </row>
    <row r="40496" spans="6:6" x14ac:dyDescent="0.2">
      <c r="F40496" s="450"/>
    </row>
    <row r="40497" spans="6:6" x14ac:dyDescent="0.2">
      <c r="F40497" s="450"/>
    </row>
    <row r="40498" spans="6:6" x14ac:dyDescent="0.2">
      <c r="F40498" s="450"/>
    </row>
    <row r="40499" spans="6:6" x14ac:dyDescent="0.2">
      <c r="F40499" s="450"/>
    </row>
    <row r="40500" spans="6:6" x14ac:dyDescent="0.2">
      <c r="F40500" s="450"/>
    </row>
    <row r="40501" spans="6:6" x14ac:dyDescent="0.2">
      <c r="F40501" s="450"/>
    </row>
    <row r="40502" spans="6:6" x14ac:dyDescent="0.2">
      <c r="F40502" s="450"/>
    </row>
    <row r="40503" spans="6:6" x14ac:dyDescent="0.2">
      <c r="F40503" s="450"/>
    </row>
    <row r="40504" spans="6:6" x14ac:dyDescent="0.2">
      <c r="F40504" s="450"/>
    </row>
    <row r="40505" spans="6:6" x14ac:dyDescent="0.2">
      <c r="F40505" s="450"/>
    </row>
    <row r="40506" spans="6:6" x14ac:dyDescent="0.2">
      <c r="F40506" s="450"/>
    </row>
    <row r="40507" spans="6:6" x14ac:dyDescent="0.2">
      <c r="F40507" s="450"/>
    </row>
    <row r="40508" spans="6:6" x14ac:dyDescent="0.2">
      <c r="F40508" s="450"/>
    </row>
    <row r="40509" spans="6:6" x14ac:dyDescent="0.2">
      <c r="F40509" s="450"/>
    </row>
    <row r="40510" spans="6:6" x14ac:dyDescent="0.2">
      <c r="F40510" s="450"/>
    </row>
    <row r="40511" spans="6:6" x14ac:dyDescent="0.2">
      <c r="F40511" s="450"/>
    </row>
    <row r="40512" spans="6:6" x14ac:dyDescent="0.2">
      <c r="F40512" s="450"/>
    </row>
    <row r="40513" spans="6:6" x14ac:dyDescent="0.2">
      <c r="F40513" s="450"/>
    </row>
    <row r="40514" spans="6:6" x14ac:dyDescent="0.2">
      <c r="F40514" s="450"/>
    </row>
    <row r="40515" spans="6:6" x14ac:dyDescent="0.2">
      <c r="F40515" s="450"/>
    </row>
    <row r="40516" spans="6:6" x14ac:dyDescent="0.2">
      <c r="F40516" s="450"/>
    </row>
    <row r="40517" spans="6:6" x14ac:dyDescent="0.2">
      <c r="F40517" s="450"/>
    </row>
    <row r="40518" spans="6:6" x14ac:dyDescent="0.2">
      <c r="F40518" s="450"/>
    </row>
    <row r="40519" spans="6:6" x14ac:dyDescent="0.2">
      <c r="F40519" s="450"/>
    </row>
    <row r="40520" spans="6:6" x14ac:dyDescent="0.2">
      <c r="F40520" s="450"/>
    </row>
    <row r="40521" spans="6:6" x14ac:dyDescent="0.2">
      <c r="F40521" s="450"/>
    </row>
    <row r="40522" spans="6:6" x14ac:dyDescent="0.2">
      <c r="F40522" s="450"/>
    </row>
    <row r="40523" spans="6:6" x14ac:dyDescent="0.2">
      <c r="F40523" s="450"/>
    </row>
    <row r="40524" spans="6:6" x14ac:dyDescent="0.2">
      <c r="F40524" s="450"/>
    </row>
    <row r="40525" spans="6:6" x14ac:dyDescent="0.2">
      <c r="F40525" s="450"/>
    </row>
    <row r="40526" spans="6:6" x14ac:dyDescent="0.2">
      <c r="F40526" s="450"/>
    </row>
    <row r="40527" spans="6:6" x14ac:dyDescent="0.2">
      <c r="F40527" s="450"/>
    </row>
    <row r="40528" spans="6:6" x14ac:dyDescent="0.2">
      <c r="F40528" s="450"/>
    </row>
    <row r="40529" spans="6:6" x14ac:dyDescent="0.2">
      <c r="F40529" s="450"/>
    </row>
    <row r="40530" spans="6:6" x14ac:dyDescent="0.2">
      <c r="F40530" s="450"/>
    </row>
    <row r="40531" spans="6:6" x14ac:dyDescent="0.2">
      <c r="F40531" s="450"/>
    </row>
    <row r="40532" spans="6:6" x14ac:dyDescent="0.2">
      <c r="F40532" s="450"/>
    </row>
    <row r="40533" spans="6:6" x14ac:dyDescent="0.2">
      <c r="F40533" s="450"/>
    </row>
    <row r="40534" spans="6:6" x14ac:dyDescent="0.2">
      <c r="F40534" s="450"/>
    </row>
    <row r="40535" spans="6:6" x14ac:dyDescent="0.2">
      <c r="F40535" s="450"/>
    </row>
    <row r="40536" spans="6:6" x14ac:dyDescent="0.2">
      <c r="F40536" s="450"/>
    </row>
    <row r="40537" spans="6:6" x14ac:dyDescent="0.2">
      <c r="F40537" s="450"/>
    </row>
    <row r="40538" spans="6:6" x14ac:dyDescent="0.2">
      <c r="F40538" s="450"/>
    </row>
    <row r="40539" spans="6:6" x14ac:dyDescent="0.2">
      <c r="F40539" s="450"/>
    </row>
    <row r="40540" spans="6:6" x14ac:dyDescent="0.2">
      <c r="F40540" s="450"/>
    </row>
    <row r="40541" spans="6:6" x14ac:dyDescent="0.2">
      <c r="F40541" s="450"/>
    </row>
    <row r="40542" spans="6:6" x14ac:dyDescent="0.2">
      <c r="F40542" s="450"/>
    </row>
    <row r="40543" spans="6:6" x14ac:dyDescent="0.2">
      <c r="F40543" s="450"/>
    </row>
    <row r="40544" spans="6:6" x14ac:dyDescent="0.2">
      <c r="F40544" s="450"/>
    </row>
    <row r="40545" spans="6:6" x14ac:dyDescent="0.2">
      <c r="F40545" s="450"/>
    </row>
    <row r="40546" spans="6:6" x14ac:dyDescent="0.2">
      <c r="F40546" s="450"/>
    </row>
    <row r="40547" spans="6:6" x14ac:dyDescent="0.2">
      <c r="F40547" s="450"/>
    </row>
    <row r="40548" spans="6:6" x14ac:dyDescent="0.2">
      <c r="F40548" s="450"/>
    </row>
    <row r="40549" spans="6:6" x14ac:dyDescent="0.2">
      <c r="F40549" s="450"/>
    </row>
    <row r="40550" spans="6:6" x14ac:dyDescent="0.2">
      <c r="F40550" s="450"/>
    </row>
    <row r="40551" spans="6:6" x14ac:dyDescent="0.2">
      <c r="F40551" s="450"/>
    </row>
    <row r="40552" spans="6:6" x14ac:dyDescent="0.2">
      <c r="F40552" s="450"/>
    </row>
    <row r="40553" spans="6:6" x14ac:dyDescent="0.2">
      <c r="F40553" s="450"/>
    </row>
    <row r="40554" spans="6:6" x14ac:dyDescent="0.2">
      <c r="F40554" s="450"/>
    </row>
    <row r="40555" spans="6:6" x14ac:dyDescent="0.2">
      <c r="F40555" s="450"/>
    </row>
    <row r="40556" spans="6:6" x14ac:dyDescent="0.2">
      <c r="F40556" s="450"/>
    </row>
    <row r="40557" spans="6:6" x14ac:dyDescent="0.2">
      <c r="F40557" s="450"/>
    </row>
    <row r="40558" spans="6:6" x14ac:dyDescent="0.2">
      <c r="F40558" s="450"/>
    </row>
    <row r="40559" spans="6:6" x14ac:dyDescent="0.2">
      <c r="F40559" s="450"/>
    </row>
    <row r="40560" spans="6:6" x14ac:dyDescent="0.2">
      <c r="F40560" s="450"/>
    </row>
    <row r="40561" spans="6:6" x14ac:dyDescent="0.2">
      <c r="F40561" s="450"/>
    </row>
    <row r="40562" spans="6:6" x14ac:dyDescent="0.2">
      <c r="F40562" s="450"/>
    </row>
    <row r="40563" spans="6:6" x14ac:dyDescent="0.2">
      <c r="F40563" s="450"/>
    </row>
    <row r="40564" spans="6:6" x14ac:dyDescent="0.2">
      <c r="F40564" s="450"/>
    </row>
    <row r="40565" spans="6:6" x14ac:dyDescent="0.2">
      <c r="F40565" s="450"/>
    </row>
    <row r="40566" spans="6:6" x14ac:dyDescent="0.2">
      <c r="F40566" s="450"/>
    </row>
    <row r="40567" spans="6:6" x14ac:dyDescent="0.2">
      <c r="F40567" s="450"/>
    </row>
    <row r="40568" spans="6:6" x14ac:dyDescent="0.2">
      <c r="F40568" s="450"/>
    </row>
    <row r="40569" spans="6:6" x14ac:dyDescent="0.2">
      <c r="F40569" s="450"/>
    </row>
    <row r="40570" spans="6:6" x14ac:dyDescent="0.2">
      <c r="F40570" s="450"/>
    </row>
    <row r="40571" spans="6:6" x14ac:dyDescent="0.2">
      <c r="F40571" s="450"/>
    </row>
    <row r="40572" spans="6:6" x14ac:dyDescent="0.2">
      <c r="F40572" s="450"/>
    </row>
    <row r="40573" spans="6:6" x14ac:dyDescent="0.2">
      <c r="F40573" s="450"/>
    </row>
    <row r="40574" spans="6:6" x14ac:dyDescent="0.2">
      <c r="F40574" s="450"/>
    </row>
    <row r="40575" spans="6:6" x14ac:dyDescent="0.2">
      <c r="F40575" s="450"/>
    </row>
    <row r="40576" spans="6:6" x14ac:dyDescent="0.2">
      <c r="F40576" s="450"/>
    </row>
    <row r="40577" spans="6:6" x14ac:dyDescent="0.2">
      <c r="F40577" s="450"/>
    </row>
    <row r="40578" spans="6:6" x14ac:dyDescent="0.2">
      <c r="F40578" s="450"/>
    </row>
    <row r="40579" spans="6:6" x14ac:dyDescent="0.2">
      <c r="F40579" s="450"/>
    </row>
    <row r="40580" spans="6:6" x14ac:dyDescent="0.2">
      <c r="F40580" s="450"/>
    </row>
    <row r="40581" spans="6:6" x14ac:dyDescent="0.2">
      <c r="F40581" s="450"/>
    </row>
    <row r="40582" spans="6:6" x14ac:dyDescent="0.2">
      <c r="F40582" s="450"/>
    </row>
    <row r="40583" spans="6:6" x14ac:dyDescent="0.2">
      <c r="F40583" s="450"/>
    </row>
    <row r="40584" spans="6:6" x14ac:dyDescent="0.2">
      <c r="F40584" s="450"/>
    </row>
    <row r="40585" spans="6:6" x14ac:dyDescent="0.2">
      <c r="F40585" s="450"/>
    </row>
    <row r="40586" spans="6:6" x14ac:dyDescent="0.2">
      <c r="F40586" s="450"/>
    </row>
    <row r="40587" spans="6:6" x14ac:dyDescent="0.2">
      <c r="F40587" s="450"/>
    </row>
    <row r="40588" spans="6:6" x14ac:dyDescent="0.2">
      <c r="F40588" s="450"/>
    </row>
    <row r="40589" spans="6:6" x14ac:dyDescent="0.2">
      <c r="F40589" s="450"/>
    </row>
    <row r="40590" spans="6:6" x14ac:dyDescent="0.2">
      <c r="F40590" s="450"/>
    </row>
    <row r="40591" spans="6:6" x14ac:dyDescent="0.2">
      <c r="F40591" s="450"/>
    </row>
    <row r="40592" spans="6:6" x14ac:dyDescent="0.2">
      <c r="F40592" s="450"/>
    </row>
    <row r="40593" spans="6:6" x14ac:dyDescent="0.2">
      <c r="F40593" s="450"/>
    </row>
    <row r="40594" spans="6:6" x14ac:dyDescent="0.2">
      <c r="F40594" s="450"/>
    </row>
    <row r="40595" spans="6:6" x14ac:dyDescent="0.2">
      <c r="F40595" s="450"/>
    </row>
    <row r="40596" spans="6:6" x14ac:dyDescent="0.2">
      <c r="F40596" s="450"/>
    </row>
    <row r="40597" spans="6:6" x14ac:dyDescent="0.2">
      <c r="F40597" s="450"/>
    </row>
    <row r="40598" spans="6:6" x14ac:dyDescent="0.2">
      <c r="F40598" s="450"/>
    </row>
    <row r="40599" spans="6:6" x14ac:dyDescent="0.2">
      <c r="F40599" s="450"/>
    </row>
    <row r="40600" spans="6:6" x14ac:dyDescent="0.2">
      <c r="F40600" s="450"/>
    </row>
    <row r="40601" spans="6:6" x14ac:dyDescent="0.2">
      <c r="F40601" s="450"/>
    </row>
    <row r="40602" spans="6:6" x14ac:dyDescent="0.2">
      <c r="F40602" s="450"/>
    </row>
    <row r="40603" spans="6:6" x14ac:dyDescent="0.2">
      <c r="F40603" s="450"/>
    </row>
    <row r="40604" spans="6:6" x14ac:dyDescent="0.2">
      <c r="F40604" s="450"/>
    </row>
    <row r="40605" spans="6:6" x14ac:dyDescent="0.2">
      <c r="F40605" s="450"/>
    </row>
    <row r="40606" spans="6:6" x14ac:dyDescent="0.2">
      <c r="F40606" s="450"/>
    </row>
    <row r="40607" spans="6:6" x14ac:dyDescent="0.2">
      <c r="F40607" s="450"/>
    </row>
    <row r="40608" spans="6:6" x14ac:dyDescent="0.2">
      <c r="F40608" s="450"/>
    </row>
    <row r="40609" spans="6:6" x14ac:dyDescent="0.2">
      <c r="F40609" s="450"/>
    </row>
    <row r="40610" spans="6:6" x14ac:dyDescent="0.2">
      <c r="F40610" s="450"/>
    </row>
    <row r="40611" spans="6:6" x14ac:dyDescent="0.2">
      <c r="F40611" s="450"/>
    </row>
    <row r="40612" spans="6:6" x14ac:dyDescent="0.2">
      <c r="F40612" s="450"/>
    </row>
    <row r="40613" spans="6:6" x14ac:dyDescent="0.2">
      <c r="F40613" s="450"/>
    </row>
    <row r="40614" spans="6:6" x14ac:dyDescent="0.2">
      <c r="F40614" s="450"/>
    </row>
    <row r="40615" spans="6:6" x14ac:dyDescent="0.2">
      <c r="F40615" s="450"/>
    </row>
    <row r="40616" spans="6:6" x14ac:dyDescent="0.2">
      <c r="F40616" s="450"/>
    </row>
    <row r="40617" spans="6:6" x14ac:dyDescent="0.2">
      <c r="F40617" s="450"/>
    </row>
    <row r="40618" spans="6:6" x14ac:dyDescent="0.2">
      <c r="F40618" s="450"/>
    </row>
    <row r="40619" spans="6:6" x14ac:dyDescent="0.2">
      <c r="F40619" s="450"/>
    </row>
    <row r="40620" spans="6:6" x14ac:dyDescent="0.2">
      <c r="F40620" s="450"/>
    </row>
    <row r="40621" spans="6:6" x14ac:dyDescent="0.2">
      <c r="F40621" s="450"/>
    </row>
    <row r="40622" spans="6:6" x14ac:dyDescent="0.2">
      <c r="F40622" s="450"/>
    </row>
    <row r="40623" spans="6:6" x14ac:dyDescent="0.2">
      <c r="F40623" s="450"/>
    </row>
    <row r="40624" spans="6:6" x14ac:dyDescent="0.2">
      <c r="F40624" s="450"/>
    </row>
    <row r="40625" spans="6:6" x14ac:dyDescent="0.2">
      <c r="F40625" s="450"/>
    </row>
    <row r="40626" spans="6:6" x14ac:dyDescent="0.2">
      <c r="F40626" s="450"/>
    </row>
    <row r="40627" spans="6:6" x14ac:dyDescent="0.2">
      <c r="F40627" s="450"/>
    </row>
    <row r="40628" spans="6:6" x14ac:dyDescent="0.2">
      <c r="F40628" s="450"/>
    </row>
    <row r="40629" spans="6:6" x14ac:dyDescent="0.2">
      <c r="F40629" s="450"/>
    </row>
    <row r="40630" spans="6:6" x14ac:dyDescent="0.2">
      <c r="F40630" s="450"/>
    </row>
    <row r="40631" spans="6:6" x14ac:dyDescent="0.2">
      <c r="F40631" s="450"/>
    </row>
    <row r="40632" spans="6:6" x14ac:dyDescent="0.2">
      <c r="F40632" s="450"/>
    </row>
    <row r="40633" spans="6:6" x14ac:dyDescent="0.2">
      <c r="F40633" s="450"/>
    </row>
    <row r="40634" spans="6:6" x14ac:dyDescent="0.2">
      <c r="F40634" s="450"/>
    </row>
    <row r="40635" spans="6:6" x14ac:dyDescent="0.2">
      <c r="F40635" s="450"/>
    </row>
    <row r="40636" spans="6:6" x14ac:dyDescent="0.2">
      <c r="F40636" s="450"/>
    </row>
    <row r="40637" spans="6:6" x14ac:dyDescent="0.2">
      <c r="F40637" s="450"/>
    </row>
    <row r="40638" spans="6:6" x14ac:dyDescent="0.2">
      <c r="F40638" s="450"/>
    </row>
    <row r="40639" spans="6:6" x14ac:dyDescent="0.2">
      <c r="F40639" s="450"/>
    </row>
    <row r="40640" spans="6:6" x14ac:dyDescent="0.2">
      <c r="F40640" s="450"/>
    </row>
    <row r="40641" spans="6:6" x14ac:dyDescent="0.2">
      <c r="F40641" s="450"/>
    </row>
    <row r="40642" spans="6:6" x14ac:dyDescent="0.2">
      <c r="F40642" s="450"/>
    </row>
    <row r="40643" spans="6:6" x14ac:dyDescent="0.2">
      <c r="F40643" s="450"/>
    </row>
    <row r="40644" spans="6:6" x14ac:dyDescent="0.2">
      <c r="F40644" s="450"/>
    </row>
    <row r="40645" spans="6:6" x14ac:dyDescent="0.2">
      <c r="F40645" s="450"/>
    </row>
    <row r="40646" spans="6:6" x14ac:dyDescent="0.2">
      <c r="F40646" s="450"/>
    </row>
    <row r="40647" spans="6:6" x14ac:dyDescent="0.2">
      <c r="F40647" s="450"/>
    </row>
    <row r="40648" spans="6:6" x14ac:dyDescent="0.2">
      <c r="F40648" s="450"/>
    </row>
    <row r="40649" spans="6:6" x14ac:dyDescent="0.2">
      <c r="F40649" s="450"/>
    </row>
    <row r="40650" spans="6:6" x14ac:dyDescent="0.2">
      <c r="F40650" s="450"/>
    </row>
    <row r="40651" spans="6:6" x14ac:dyDescent="0.2">
      <c r="F40651" s="450"/>
    </row>
    <row r="40652" spans="6:6" x14ac:dyDescent="0.2">
      <c r="F40652" s="450"/>
    </row>
    <row r="40653" spans="6:6" x14ac:dyDescent="0.2">
      <c r="F40653" s="450"/>
    </row>
    <row r="40654" spans="6:6" x14ac:dyDescent="0.2">
      <c r="F40654" s="450"/>
    </row>
    <row r="40655" spans="6:6" x14ac:dyDescent="0.2">
      <c r="F40655" s="450"/>
    </row>
    <row r="40656" spans="6:6" x14ac:dyDescent="0.2">
      <c r="F40656" s="450"/>
    </row>
    <row r="40657" spans="6:6" x14ac:dyDescent="0.2">
      <c r="F40657" s="450"/>
    </row>
    <row r="40658" spans="6:6" x14ac:dyDescent="0.2">
      <c r="F40658" s="450"/>
    </row>
    <row r="40659" spans="6:6" x14ac:dyDescent="0.2">
      <c r="F40659" s="450"/>
    </row>
    <row r="40660" spans="6:6" x14ac:dyDescent="0.2">
      <c r="F40660" s="450"/>
    </row>
    <row r="40661" spans="6:6" x14ac:dyDescent="0.2">
      <c r="F40661" s="450"/>
    </row>
    <row r="40662" spans="6:6" x14ac:dyDescent="0.2">
      <c r="F40662" s="450"/>
    </row>
    <row r="40663" spans="6:6" x14ac:dyDescent="0.2">
      <c r="F40663" s="450"/>
    </row>
    <row r="40664" spans="6:6" x14ac:dyDescent="0.2">
      <c r="F40664" s="450"/>
    </row>
    <row r="40665" spans="6:6" x14ac:dyDescent="0.2">
      <c r="F40665" s="450"/>
    </row>
    <row r="40666" spans="6:6" x14ac:dyDescent="0.2">
      <c r="F40666" s="450"/>
    </row>
    <row r="40667" spans="6:6" x14ac:dyDescent="0.2">
      <c r="F40667" s="450"/>
    </row>
    <row r="40668" spans="6:6" x14ac:dyDescent="0.2">
      <c r="F40668" s="450"/>
    </row>
    <row r="40669" spans="6:6" x14ac:dyDescent="0.2">
      <c r="F40669" s="450"/>
    </row>
    <row r="40670" spans="6:6" x14ac:dyDescent="0.2">
      <c r="F40670" s="450"/>
    </row>
    <row r="40671" spans="6:6" x14ac:dyDescent="0.2">
      <c r="F40671" s="450"/>
    </row>
    <row r="40672" spans="6:6" x14ac:dyDescent="0.2">
      <c r="F40672" s="450"/>
    </row>
    <row r="40673" spans="6:6" x14ac:dyDescent="0.2">
      <c r="F40673" s="450"/>
    </row>
    <row r="40674" spans="6:6" x14ac:dyDescent="0.2">
      <c r="F40674" s="450"/>
    </row>
    <row r="40675" spans="6:6" x14ac:dyDescent="0.2">
      <c r="F40675" s="450"/>
    </row>
    <row r="40676" spans="6:6" x14ac:dyDescent="0.2">
      <c r="F40676" s="450"/>
    </row>
    <row r="40677" spans="6:6" x14ac:dyDescent="0.2">
      <c r="F40677" s="450"/>
    </row>
    <row r="40678" spans="6:6" x14ac:dyDescent="0.2">
      <c r="F40678" s="450"/>
    </row>
    <row r="40679" spans="6:6" x14ac:dyDescent="0.2">
      <c r="F40679" s="450"/>
    </row>
    <row r="40680" spans="6:6" x14ac:dyDescent="0.2">
      <c r="F40680" s="450"/>
    </row>
    <row r="40681" spans="6:6" x14ac:dyDescent="0.2">
      <c r="F40681" s="450"/>
    </row>
    <row r="40682" spans="6:6" x14ac:dyDescent="0.2">
      <c r="F40682" s="450"/>
    </row>
    <row r="40683" spans="6:6" x14ac:dyDescent="0.2">
      <c r="F40683" s="450"/>
    </row>
    <row r="40684" spans="6:6" x14ac:dyDescent="0.2">
      <c r="F40684" s="450"/>
    </row>
    <row r="40685" spans="6:6" x14ac:dyDescent="0.2">
      <c r="F40685" s="450"/>
    </row>
    <row r="40686" spans="6:6" x14ac:dyDescent="0.2">
      <c r="F40686" s="450"/>
    </row>
    <row r="40687" spans="6:6" x14ac:dyDescent="0.2">
      <c r="F40687" s="450"/>
    </row>
    <row r="40688" spans="6:6" x14ac:dyDescent="0.2">
      <c r="F40688" s="450"/>
    </row>
    <row r="40689" spans="6:6" x14ac:dyDescent="0.2">
      <c r="F40689" s="450"/>
    </row>
    <row r="40690" spans="6:6" x14ac:dyDescent="0.2">
      <c r="F40690" s="450"/>
    </row>
    <row r="40691" spans="6:6" x14ac:dyDescent="0.2">
      <c r="F40691" s="450"/>
    </row>
    <row r="40692" spans="6:6" x14ac:dyDescent="0.2">
      <c r="F40692" s="450"/>
    </row>
    <row r="40693" spans="6:6" x14ac:dyDescent="0.2">
      <c r="F40693" s="450"/>
    </row>
    <row r="40694" spans="6:6" x14ac:dyDescent="0.2">
      <c r="F40694" s="450"/>
    </row>
    <row r="40695" spans="6:6" x14ac:dyDescent="0.2">
      <c r="F40695" s="450"/>
    </row>
    <row r="40696" spans="6:6" x14ac:dyDescent="0.2">
      <c r="F40696" s="450"/>
    </row>
    <row r="40697" spans="6:6" x14ac:dyDescent="0.2">
      <c r="F40697" s="450"/>
    </row>
    <row r="40698" spans="6:6" x14ac:dyDescent="0.2">
      <c r="F40698" s="450"/>
    </row>
    <row r="40699" spans="6:6" x14ac:dyDescent="0.2">
      <c r="F40699" s="450"/>
    </row>
    <row r="40700" spans="6:6" x14ac:dyDescent="0.2">
      <c r="F40700" s="450"/>
    </row>
    <row r="40701" spans="6:6" x14ac:dyDescent="0.2">
      <c r="F40701" s="450"/>
    </row>
    <row r="40702" spans="6:6" x14ac:dyDescent="0.2">
      <c r="F40702" s="450"/>
    </row>
    <row r="40703" spans="6:6" x14ac:dyDescent="0.2">
      <c r="F40703" s="450"/>
    </row>
    <row r="40704" spans="6:6" x14ac:dyDescent="0.2">
      <c r="F40704" s="450"/>
    </row>
    <row r="40705" spans="6:6" x14ac:dyDescent="0.2">
      <c r="F40705" s="450"/>
    </row>
    <row r="40706" spans="6:6" x14ac:dyDescent="0.2">
      <c r="F40706" s="450"/>
    </row>
    <row r="40707" spans="6:6" x14ac:dyDescent="0.2">
      <c r="F40707" s="450"/>
    </row>
    <row r="40708" spans="6:6" x14ac:dyDescent="0.2">
      <c r="F40708" s="450"/>
    </row>
    <row r="40709" spans="6:6" x14ac:dyDescent="0.2">
      <c r="F40709" s="450"/>
    </row>
    <row r="40710" spans="6:6" x14ac:dyDescent="0.2">
      <c r="F40710" s="450"/>
    </row>
    <row r="40711" spans="6:6" x14ac:dyDescent="0.2">
      <c r="F40711" s="450"/>
    </row>
    <row r="40712" spans="6:6" x14ac:dyDescent="0.2">
      <c r="F40712" s="450"/>
    </row>
    <row r="40713" spans="6:6" x14ac:dyDescent="0.2">
      <c r="F40713" s="450"/>
    </row>
    <row r="40714" spans="6:6" x14ac:dyDescent="0.2">
      <c r="F40714" s="450"/>
    </row>
    <row r="40715" spans="6:6" x14ac:dyDescent="0.2">
      <c r="F40715" s="450"/>
    </row>
    <row r="40716" spans="6:6" x14ac:dyDescent="0.2">
      <c r="F40716" s="450"/>
    </row>
    <row r="40717" spans="6:6" x14ac:dyDescent="0.2">
      <c r="F40717" s="450"/>
    </row>
    <row r="40718" spans="6:6" x14ac:dyDescent="0.2">
      <c r="F40718" s="450"/>
    </row>
    <row r="40719" spans="6:6" x14ac:dyDescent="0.2">
      <c r="F40719" s="450"/>
    </row>
    <row r="40720" spans="6:6" x14ac:dyDescent="0.2">
      <c r="F40720" s="450"/>
    </row>
    <row r="40721" spans="6:6" x14ac:dyDescent="0.2">
      <c r="F40721" s="450"/>
    </row>
    <row r="40722" spans="6:6" x14ac:dyDescent="0.2">
      <c r="F40722" s="450"/>
    </row>
    <row r="40723" spans="6:6" x14ac:dyDescent="0.2">
      <c r="F40723" s="450"/>
    </row>
    <row r="40724" spans="6:6" x14ac:dyDescent="0.2">
      <c r="F40724" s="450"/>
    </row>
    <row r="40725" spans="6:6" x14ac:dyDescent="0.2">
      <c r="F40725" s="450"/>
    </row>
    <row r="40726" spans="6:6" x14ac:dyDescent="0.2">
      <c r="F40726" s="450"/>
    </row>
    <row r="40727" spans="6:6" x14ac:dyDescent="0.2">
      <c r="F40727" s="450"/>
    </row>
    <row r="40728" spans="6:6" x14ac:dyDescent="0.2">
      <c r="F40728" s="450"/>
    </row>
    <row r="40729" spans="6:6" x14ac:dyDescent="0.2">
      <c r="F40729" s="450"/>
    </row>
    <row r="40730" spans="6:6" x14ac:dyDescent="0.2">
      <c r="F40730" s="450"/>
    </row>
    <row r="40731" spans="6:6" x14ac:dyDescent="0.2">
      <c r="F40731" s="450"/>
    </row>
    <row r="40732" spans="6:6" x14ac:dyDescent="0.2">
      <c r="F40732" s="450"/>
    </row>
    <row r="40733" spans="6:6" x14ac:dyDescent="0.2">
      <c r="F40733" s="450"/>
    </row>
    <row r="40734" spans="6:6" x14ac:dyDescent="0.2">
      <c r="F40734" s="450"/>
    </row>
    <row r="40735" spans="6:6" x14ac:dyDescent="0.2">
      <c r="F40735" s="450"/>
    </row>
    <row r="40736" spans="6:6" x14ac:dyDescent="0.2">
      <c r="F40736" s="450"/>
    </row>
    <row r="40737" spans="6:6" x14ac:dyDescent="0.2">
      <c r="F40737" s="450"/>
    </row>
    <row r="40738" spans="6:6" x14ac:dyDescent="0.2">
      <c r="F40738" s="450"/>
    </row>
    <row r="40739" spans="6:6" x14ac:dyDescent="0.2">
      <c r="F40739" s="450"/>
    </row>
    <row r="40740" spans="6:6" x14ac:dyDescent="0.2">
      <c r="F40740" s="450"/>
    </row>
    <row r="40741" spans="6:6" x14ac:dyDescent="0.2">
      <c r="F40741" s="450"/>
    </row>
    <row r="40742" spans="6:6" x14ac:dyDescent="0.2">
      <c r="F40742" s="450"/>
    </row>
    <row r="40743" spans="6:6" x14ac:dyDescent="0.2">
      <c r="F40743" s="450"/>
    </row>
    <row r="40744" spans="6:6" x14ac:dyDescent="0.2">
      <c r="F40744" s="450"/>
    </row>
    <row r="40745" spans="6:6" x14ac:dyDescent="0.2">
      <c r="F40745" s="450"/>
    </row>
    <row r="40746" spans="6:6" x14ac:dyDescent="0.2">
      <c r="F40746" s="450"/>
    </row>
    <row r="40747" spans="6:6" x14ac:dyDescent="0.2">
      <c r="F40747" s="450"/>
    </row>
    <row r="40748" spans="6:6" x14ac:dyDescent="0.2">
      <c r="F40748" s="450"/>
    </row>
    <row r="40749" spans="6:6" x14ac:dyDescent="0.2">
      <c r="F40749" s="450"/>
    </row>
    <row r="40750" spans="6:6" x14ac:dyDescent="0.2">
      <c r="F40750" s="450"/>
    </row>
    <row r="40751" spans="6:6" x14ac:dyDescent="0.2">
      <c r="F40751" s="450"/>
    </row>
    <row r="40752" spans="6:6" x14ac:dyDescent="0.2">
      <c r="F40752" s="450"/>
    </row>
    <row r="40753" spans="6:6" x14ac:dyDescent="0.2">
      <c r="F40753" s="450"/>
    </row>
    <row r="40754" spans="6:6" x14ac:dyDescent="0.2">
      <c r="F40754" s="450"/>
    </row>
    <row r="40755" spans="6:6" x14ac:dyDescent="0.2">
      <c r="F40755" s="450"/>
    </row>
    <row r="40756" spans="6:6" x14ac:dyDescent="0.2">
      <c r="F40756" s="450"/>
    </row>
    <row r="40757" spans="6:6" x14ac:dyDescent="0.2">
      <c r="F40757" s="450"/>
    </row>
    <row r="40758" spans="6:6" x14ac:dyDescent="0.2">
      <c r="F40758" s="450"/>
    </row>
    <row r="40759" spans="6:6" x14ac:dyDescent="0.2">
      <c r="F40759" s="450"/>
    </row>
    <row r="40760" spans="6:6" x14ac:dyDescent="0.2">
      <c r="F40760" s="450"/>
    </row>
    <row r="40761" spans="6:6" x14ac:dyDescent="0.2">
      <c r="F40761" s="450"/>
    </row>
    <row r="40762" spans="6:6" x14ac:dyDescent="0.2">
      <c r="F40762" s="450"/>
    </row>
    <row r="40763" spans="6:6" x14ac:dyDescent="0.2">
      <c r="F40763" s="450"/>
    </row>
    <row r="40764" spans="6:6" x14ac:dyDescent="0.2">
      <c r="F40764" s="450"/>
    </row>
    <row r="40765" spans="6:6" x14ac:dyDescent="0.2">
      <c r="F40765" s="450"/>
    </row>
    <row r="40766" spans="6:6" x14ac:dyDescent="0.2">
      <c r="F40766" s="450"/>
    </row>
    <row r="40767" spans="6:6" x14ac:dyDescent="0.2">
      <c r="F40767" s="450"/>
    </row>
    <row r="40768" spans="6:6" x14ac:dyDescent="0.2">
      <c r="F40768" s="450"/>
    </row>
    <row r="40769" spans="6:6" x14ac:dyDescent="0.2">
      <c r="F40769" s="450"/>
    </row>
    <row r="40770" spans="6:6" x14ac:dyDescent="0.2">
      <c r="F40770" s="450"/>
    </row>
    <row r="40771" spans="6:6" x14ac:dyDescent="0.2">
      <c r="F40771" s="450"/>
    </row>
    <row r="40772" spans="6:6" x14ac:dyDescent="0.2">
      <c r="F40772" s="450"/>
    </row>
    <row r="40773" spans="6:6" x14ac:dyDescent="0.2">
      <c r="F40773" s="450"/>
    </row>
    <row r="40774" spans="6:6" x14ac:dyDescent="0.2">
      <c r="F40774" s="450"/>
    </row>
    <row r="40775" spans="6:6" x14ac:dyDescent="0.2">
      <c r="F40775" s="450"/>
    </row>
    <row r="40776" spans="6:6" x14ac:dyDescent="0.2">
      <c r="F40776" s="450"/>
    </row>
    <row r="40777" spans="6:6" x14ac:dyDescent="0.2">
      <c r="F40777" s="450"/>
    </row>
    <row r="40778" spans="6:6" x14ac:dyDescent="0.2">
      <c r="F40778" s="450"/>
    </row>
    <row r="40779" spans="6:6" x14ac:dyDescent="0.2">
      <c r="F40779" s="450"/>
    </row>
    <row r="40780" spans="6:6" x14ac:dyDescent="0.2">
      <c r="F40780" s="450"/>
    </row>
    <row r="40781" spans="6:6" x14ac:dyDescent="0.2">
      <c r="F40781" s="450"/>
    </row>
    <row r="40782" spans="6:6" x14ac:dyDescent="0.2">
      <c r="F40782" s="450"/>
    </row>
    <row r="40783" spans="6:6" x14ac:dyDescent="0.2">
      <c r="F40783" s="450"/>
    </row>
    <row r="40784" spans="6:6" x14ac:dyDescent="0.2">
      <c r="F40784" s="450"/>
    </row>
    <row r="40785" spans="6:6" x14ac:dyDescent="0.2">
      <c r="F40785" s="450"/>
    </row>
    <row r="40786" spans="6:6" x14ac:dyDescent="0.2">
      <c r="F40786" s="450"/>
    </row>
    <row r="40787" spans="6:6" x14ac:dyDescent="0.2">
      <c r="F40787" s="450"/>
    </row>
    <row r="40788" spans="6:6" x14ac:dyDescent="0.2">
      <c r="F40788" s="450"/>
    </row>
    <row r="40789" spans="6:6" x14ac:dyDescent="0.2">
      <c r="F40789" s="450"/>
    </row>
    <row r="40790" spans="6:6" x14ac:dyDescent="0.2">
      <c r="F40790" s="450"/>
    </row>
    <row r="40791" spans="6:6" x14ac:dyDescent="0.2">
      <c r="F40791" s="450"/>
    </row>
    <row r="40792" spans="6:6" x14ac:dyDescent="0.2">
      <c r="F40792" s="450"/>
    </row>
    <row r="40793" spans="6:6" x14ac:dyDescent="0.2">
      <c r="F40793" s="450"/>
    </row>
    <row r="40794" spans="6:6" x14ac:dyDescent="0.2">
      <c r="F40794" s="450"/>
    </row>
    <row r="40795" spans="6:6" x14ac:dyDescent="0.2">
      <c r="F40795" s="450"/>
    </row>
    <row r="40796" spans="6:6" x14ac:dyDescent="0.2">
      <c r="F40796" s="450"/>
    </row>
    <row r="40797" spans="6:6" x14ac:dyDescent="0.2">
      <c r="F40797" s="450"/>
    </row>
    <row r="40798" spans="6:6" x14ac:dyDescent="0.2">
      <c r="F40798" s="450"/>
    </row>
    <row r="40799" spans="6:6" x14ac:dyDescent="0.2">
      <c r="F40799" s="450"/>
    </row>
    <row r="40800" spans="6:6" x14ac:dyDescent="0.2">
      <c r="F40800" s="450"/>
    </row>
    <row r="40801" spans="6:6" x14ac:dyDescent="0.2">
      <c r="F40801" s="450"/>
    </row>
    <row r="40802" spans="6:6" x14ac:dyDescent="0.2">
      <c r="F40802" s="450"/>
    </row>
    <row r="40803" spans="6:6" x14ac:dyDescent="0.2">
      <c r="F40803" s="450"/>
    </row>
    <row r="40804" spans="6:6" x14ac:dyDescent="0.2">
      <c r="F40804" s="450"/>
    </row>
    <row r="40805" spans="6:6" x14ac:dyDescent="0.2">
      <c r="F40805" s="450"/>
    </row>
    <row r="40806" spans="6:6" x14ac:dyDescent="0.2">
      <c r="F40806" s="450"/>
    </row>
    <row r="40807" spans="6:6" x14ac:dyDescent="0.2">
      <c r="F40807" s="450"/>
    </row>
    <row r="40808" spans="6:6" x14ac:dyDescent="0.2">
      <c r="F40808" s="450"/>
    </row>
    <row r="40809" spans="6:6" x14ac:dyDescent="0.2">
      <c r="F40809" s="450"/>
    </row>
    <row r="40810" spans="6:6" x14ac:dyDescent="0.2">
      <c r="F40810" s="450"/>
    </row>
    <row r="40811" spans="6:6" x14ac:dyDescent="0.2">
      <c r="F40811" s="450"/>
    </row>
    <row r="40812" spans="6:6" x14ac:dyDescent="0.2">
      <c r="F40812" s="450"/>
    </row>
    <row r="40813" spans="6:6" x14ac:dyDescent="0.2">
      <c r="F40813" s="450"/>
    </row>
    <row r="40814" spans="6:6" x14ac:dyDescent="0.2">
      <c r="F40814" s="450"/>
    </row>
    <row r="40815" spans="6:6" x14ac:dyDescent="0.2">
      <c r="F40815" s="450"/>
    </row>
    <row r="40816" spans="6:6" x14ac:dyDescent="0.2">
      <c r="F40816" s="450"/>
    </row>
    <row r="40817" spans="6:6" x14ac:dyDescent="0.2">
      <c r="F40817" s="450"/>
    </row>
    <row r="40818" spans="6:6" x14ac:dyDescent="0.2">
      <c r="F40818" s="450"/>
    </row>
    <row r="40819" spans="6:6" x14ac:dyDescent="0.2">
      <c r="F40819" s="450"/>
    </row>
    <row r="40820" spans="6:6" x14ac:dyDescent="0.2">
      <c r="F40820" s="450"/>
    </row>
    <row r="40821" spans="6:6" x14ac:dyDescent="0.2">
      <c r="F40821" s="450"/>
    </row>
    <row r="40822" spans="6:6" x14ac:dyDescent="0.2">
      <c r="F40822" s="450"/>
    </row>
    <row r="40823" spans="6:6" x14ac:dyDescent="0.2">
      <c r="F40823" s="450"/>
    </row>
    <row r="40824" spans="6:6" x14ac:dyDescent="0.2">
      <c r="F40824" s="450"/>
    </row>
    <row r="40825" spans="6:6" x14ac:dyDescent="0.2">
      <c r="F40825" s="450"/>
    </row>
    <row r="40826" spans="6:6" x14ac:dyDescent="0.2">
      <c r="F40826" s="450"/>
    </row>
    <row r="40827" spans="6:6" x14ac:dyDescent="0.2">
      <c r="F40827" s="450"/>
    </row>
    <row r="40828" spans="6:6" x14ac:dyDescent="0.2">
      <c r="F40828" s="450"/>
    </row>
    <row r="40829" spans="6:6" x14ac:dyDescent="0.2">
      <c r="F40829" s="450"/>
    </row>
    <row r="40830" spans="6:6" x14ac:dyDescent="0.2">
      <c r="F40830" s="450"/>
    </row>
    <row r="40831" spans="6:6" x14ac:dyDescent="0.2">
      <c r="F40831" s="450"/>
    </row>
    <row r="40832" spans="6:6" x14ac:dyDescent="0.2">
      <c r="F40832" s="450"/>
    </row>
    <row r="40833" spans="6:6" x14ac:dyDescent="0.2">
      <c r="F40833" s="450"/>
    </row>
    <row r="40834" spans="6:6" x14ac:dyDescent="0.2">
      <c r="F40834" s="450"/>
    </row>
    <row r="40835" spans="6:6" x14ac:dyDescent="0.2">
      <c r="F40835" s="450"/>
    </row>
    <row r="40836" spans="6:6" x14ac:dyDescent="0.2">
      <c r="F40836" s="450"/>
    </row>
    <row r="40837" spans="6:6" x14ac:dyDescent="0.2">
      <c r="F40837" s="450"/>
    </row>
    <row r="40838" spans="6:6" x14ac:dyDescent="0.2">
      <c r="F40838" s="450"/>
    </row>
    <row r="40839" spans="6:6" x14ac:dyDescent="0.2">
      <c r="F40839" s="450"/>
    </row>
    <row r="40840" spans="6:6" x14ac:dyDescent="0.2">
      <c r="F40840" s="450"/>
    </row>
    <row r="40841" spans="6:6" x14ac:dyDescent="0.2">
      <c r="F40841" s="450"/>
    </row>
    <row r="40842" spans="6:6" x14ac:dyDescent="0.2">
      <c r="F40842" s="450"/>
    </row>
    <row r="40843" spans="6:6" x14ac:dyDescent="0.2">
      <c r="F40843" s="450"/>
    </row>
    <row r="40844" spans="6:6" x14ac:dyDescent="0.2">
      <c r="F40844" s="450"/>
    </row>
    <row r="40845" spans="6:6" x14ac:dyDescent="0.2">
      <c r="F40845" s="450"/>
    </row>
    <row r="40846" spans="6:6" x14ac:dyDescent="0.2">
      <c r="F40846" s="450"/>
    </row>
    <row r="40847" spans="6:6" x14ac:dyDescent="0.2">
      <c r="F40847" s="450"/>
    </row>
    <row r="40848" spans="6:6" x14ac:dyDescent="0.2">
      <c r="F40848" s="450"/>
    </row>
    <row r="40849" spans="6:6" x14ac:dyDescent="0.2">
      <c r="F40849" s="450"/>
    </row>
    <row r="40850" spans="6:6" x14ac:dyDescent="0.2">
      <c r="F40850" s="450"/>
    </row>
    <row r="40851" spans="6:6" x14ac:dyDescent="0.2">
      <c r="F40851" s="450"/>
    </row>
    <row r="40852" spans="6:6" x14ac:dyDescent="0.2">
      <c r="F40852" s="450"/>
    </row>
    <row r="40853" spans="6:6" x14ac:dyDescent="0.2">
      <c r="F40853" s="450"/>
    </row>
    <row r="40854" spans="6:6" x14ac:dyDescent="0.2">
      <c r="F40854" s="450"/>
    </row>
    <row r="40855" spans="6:6" x14ac:dyDescent="0.2">
      <c r="F40855" s="450"/>
    </row>
    <row r="40856" spans="6:6" x14ac:dyDescent="0.2">
      <c r="F40856" s="450"/>
    </row>
    <row r="40857" spans="6:6" x14ac:dyDescent="0.2">
      <c r="F40857" s="450"/>
    </row>
    <row r="40858" spans="6:6" x14ac:dyDescent="0.2">
      <c r="F40858" s="450"/>
    </row>
    <row r="40859" spans="6:6" x14ac:dyDescent="0.2">
      <c r="F40859" s="450"/>
    </row>
    <row r="40860" spans="6:6" x14ac:dyDescent="0.2">
      <c r="F40860" s="450"/>
    </row>
    <row r="40861" spans="6:6" x14ac:dyDescent="0.2">
      <c r="F40861" s="450"/>
    </row>
    <row r="40862" spans="6:6" x14ac:dyDescent="0.2">
      <c r="F40862" s="450"/>
    </row>
    <row r="40863" spans="6:6" x14ac:dyDescent="0.2">
      <c r="F40863" s="450"/>
    </row>
    <row r="40864" spans="6:6" x14ac:dyDescent="0.2">
      <c r="F40864" s="450"/>
    </row>
    <row r="40865" spans="6:6" x14ac:dyDescent="0.2">
      <c r="F40865" s="450"/>
    </row>
    <row r="40866" spans="6:6" x14ac:dyDescent="0.2">
      <c r="F40866" s="450"/>
    </row>
    <row r="40867" spans="6:6" x14ac:dyDescent="0.2">
      <c r="F40867" s="450"/>
    </row>
    <row r="40868" spans="6:6" x14ac:dyDescent="0.2">
      <c r="F40868" s="450"/>
    </row>
    <row r="40869" spans="6:6" x14ac:dyDescent="0.2">
      <c r="F40869" s="450"/>
    </row>
    <row r="40870" spans="6:6" x14ac:dyDescent="0.2">
      <c r="F40870" s="450"/>
    </row>
    <row r="40871" spans="6:6" x14ac:dyDescent="0.2">
      <c r="F40871" s="450"/>
    </row>
    <row r="40872" spans="6:6" x14ac:dyDescent="0.2">
      <c r="F40872" s="450"/>
    </row>
    <row r="40873" spans="6:6" x14ac:dyDescent="0.2">
      <c r="F40873" s="450"/>
    </row>
    <row r="40874" spans="6:6" x14ac:dyDescent="0.2">
      <c r="F40874" s="450"/>
    </row>
    <row r="40875" spans="6:6" x14ac:dyDescent="0.2">
      <c r="F40875" s="450"/>
    </row>
    <row r="40876" spans="6:6" x14ac:dyDescent="0.2">
      <c r="F40876" s="450"/>
    </row>
    <row r="40877" spans="6:6" x14ac:dyDescent="0.2">
      <c r="F40877" s="450"/>
    </row>
    <row r="40878" spans="6:6" x14ac:dyDescent="0.2">
      <c r="F40878" s="450"/>
    </row>
    <row r="40879" spans="6:6" x14ac:dyDescent="0.2">
      <c r="F40879" s="450"/>
    </row>
    <row r="40880" spans="6:6" x14ac:dyDescent="0.2">
      <c r="F40880" s="450"/>
    </row>
    <row r="40881" spans="6:6" x14ac:dyDescent="0.2">
      <c r="F40881" s="450"/>
    </row>
    <row r="40882" spans="6:6" x14ac:dyDescent="0.2">
      <c r="F40882" s="450"/>
    </row>
    <row r="40883" spans="6:6" x14ac:dyDescent="0.2">
      <c r="F40883" s="450"/>
    </row>
    <row r="40884" spans="6:6" x14ac:dyDescent="0.2">
      <c r="F40884" s="450"/>
    </row>
    <row r="40885" spans="6:6" x14ac:dyDescent="0.2">
      <c r="F40885" s="450"/>
    </row>
    <row r="40886" spans="6:6" x14ac:dyDescent="0.2">
      <c r="F40886" s="450"/>
    </row>
    <row r="40887" spans="6:6" x14ac:dyDescent="0.2">
      <c r="F40887" s="450"/>
    </row>
    <row r="40888" spans="6:6" x14ac:dyDescent="0.2">
      <c r="F40888" s="450"/>
    </row>
    <row r="40889" spans="6:6" x14ac:dyDescent="0.2">
      <c r="F40889" s="450"/>
    </row>
    <row r="40890" spans="6:6" x14ac:dyDescent="0.2">
      <c r="F40890" s="450"/>
    </row>
    <row r="40891" spans="6:6" x14ac:dyDescent="0.2">
      <c r="F40891" s="450"/>
    </row>
    <row r="40892" spans="6:6" x14ac:dyDescent="0.2">
      <c r="F40892" s="450"/>
    </row>
    <row r="40893" spans="6:6" x14ac:dyDescent="0.2">
      <c r="F40893" s="450"/>
    </row>
    <row r="40894" spans="6:6" x14ac:dyDescent="0.2">
      <c r="F40894" s="450"/>
    </row>
    <row r="40895" spans="6:6" x14ac:dyDescent="0.2">
      <c r="F40895" s="450"/>
    </row>
    <row r="40896" spans="6:6" x14ac:dyDescent="0.2">
      <c r="F40896" s="450"/>
    </row>
    <row r="40897" spans="6:6" x14ac:dyDescent="0.2">
      <c r="F40897" s="450"/>
    </row>
    <row r="40898" spans="6:6" x14ac:dyDescent="0.2">
      <c r="F40898" s="450"/>
    </row>
    <row r="40899" spans="6:6" x14ac:dyDescent="0.2">
      <c r="F40899" s="450"/>
    </row>
    <row r="40900" spans="6:6" x14ac:dyDescent="0.2">
      <c r="F40900" s="450"/>
    </row>
    <row r="40901" spans="6:6" x14ac:dyDescent="0.2">
      <c r="F40901" s="450"/>
    </row>
    <row r="40902" spans="6:6" x14ac:dyDescent="0.2">
      <c r="F40902" s="450"/>
    </row>
    <row r="40903" spans="6:6" x14ac:dyDescent="0.2">
      <c r="F40903" s="450"/>
    </row>
    <row r="40904" spans="6:6" x14ac:dyDescent="0.2">
      <c r="F40904" s="450"/>
    </row>
    <row r="40905" spans="6:6" x14ac:dyDescent="0.2">
      <c r="F40905" s="450"/>
    </row>
    <row r="40906" spans="6:6" x14ac:dyDescent="0.2">
      <c r="F40906" s="450"/>
    </row>
    <row r="40907" spans="6:6" x14ac:dyDescent="0.2">
      <c r="F40907" s="450"/>
    </row>
    <row r="40908" spans="6:6" x14ac:dyDescent="0.2">
      <c r="F40908" s="450"/>
    </row>
    <row r="40909" spans="6:6" x14ac:dyDescent="0.2">
      <c r="F40909" s="450"/>
    </row>
    <row r="40910" spans="6:6" x14ac:dyDescent="0.2">
      <c r="F40910" s="450"/>
    </row>
    <row r="40911" spans="6:6" x14ac:dyDescent="0.2">
      <c r="F40911" s="450"/>
    </row>
    <row r="40912" spans="6:6" x14ac:dyDescent="0.2">
      <c r="F40912" s="450"/>
    </row>
    <row r="40913" spans="6:6" x14ac:dyDescent="0.2">
      <c r="F40913" s="450"/>
    </row>
    <row r="40914" spans="6:6" x14ac:dyDescent="0.2">
      <c r="F40914" s="450"/>
    </row>
    <row r="40915" spans="6:6" x14ac:dyDescent="0.2">
      <c r="F40915" s="450"/>
    </row>
    <row r="40916" spans="6:6" x14ac:dyDescent="0.2">
      <c r="F40916" s="450"/>
    </row>
    <row r="40917" spans="6:6" x14ac:dyDescent="0.2">
      <c r="F40917" s="450"/>
    </row>
    <row r="40918" spans="6:6" x14ac:dyDescent="0.2">
      <c r="F40918" s="450"/>
    </row>
    <row r="40919" spans="6:6" x14ac:dyDescent="0.2">
      <c r="F40919" s="450"/>
    </row>
    <row r="40920" spans="6:6" x14ac:dyDescent="0.2">
      <c r="F40920" s="450"/>
    </row>
    <row r="40921" spans="6:6" x14ac:dyDescent="0.2">
      <c r="F40921" s="450"/>
    </row>
    <row r="40922" spans="6:6" x14ac:dyDescent="0.2">
      <c r="F40922" s="450"/>
    </row>
    <row r="40923" spans="6:6" x14ac:dyDescent="0.2">
      <c r="F40923" s="450"/>
    </row>
    <row r="40924" spans="6:6" x14ac:dyDescent="0.2">
      <c r="F40924" s="450"/>
    </row>
    <row r="40925" spans="6:6" x14ac:dyDescent="0.2">
      <c r="F40925" s="450"/>
    </row>
    <row r="40926" spans="6:6" x14ac:dyDescent="0.2">
      <c r="F40926" s="450"/>
    </row>
    <row r="40927" spans="6:6" x14ac:dyDescent="0.2">
      <c r="F40927" s="450"/>
    </row>
    <row r="40928" spans="6:6" x14ac:dyDescent="0.2">
      <c r="F40928" s="450"/>
    </row>
    <row r="40929" spans="6:6" x14ac:dyDescent="0.2">
      <c r="F40929" s="450"/>
    </row>
    <row r="40930" spans="6:6" x14ac:dyDescent="0.2">
      <c r="F40930" s="450"/>
    </row>
    <row r="40931" spans="6:6" x14ac:dyDescent="0.2">
      <c r="F40931" s="450"/>
    </row>
    <row r="40932" spans="6:6" x14ac:dyDescent="0.2">
      <c r="F40932" s="450"/>
    </row>
    <row r="40933" spans="6:6" x14ac:dyDescent="0.2">
      <c r="F40933" s="450"/>
    </row>
    <row r="40934" spans="6:6" x14ac:dyDescent="0.2">
      <c r="F40934" s="450"/>
    </row>
    <row r="40935" spans="6:6" x14ac:dyDescent="0.2">
      <c r="F40935" s="450"/>
    </row>
    <row r="40936" spans="6:6" x14ac:dyDescent="0.2">
      <c r="F40936" s="450"/>
    </row>
    <row r="40937" spans="6:6" x14ac:dyDescent="0.2">
      <c r="F40937" s="450"/>
    </row>
    <row r="40938" spans="6:6" x14ac:dyDescent="0.2">
      <c r="F40938" s="450"/>
    </row>
    <row r="40939" spans="6:6" x14ac:dyDescent="0.2">
      <c r="F40939" s="450"/>
    </row>
    <row r="40940" spans="6:6" x14ac:dyDescent="0.2">
      <c r="F40940" s="450"/>
    </row>
    <row r="40941" spans="6:6" x14ac:dyDescent="0.2">
      <c r="F40941" s="450"/>
    </row>
    <row r="40942" spans="6:6" x14ac:dyDescent="0.2">
      <c r="F40942" s="450"/>
    </row>
    <row r="40943" spans="6:6" x14ac:dyDescent="0.2">
      <c r="F40943" s="450"/>
    </row>
    <row r="40944" spans="6:6" x14ac:dyDescent="0.2">
      <c r="F40944" s="450"/>
    </row>
    <row r="40945" spans="6:6" x14ac:dyDescent="0.2">
      <c r="F40945" s="450"/>
    </row>
    <row r="40946" spans="6:6" x14ac:dyDescent="0.2">
      <c r="F40946" s="450"/>
    </row>
    <row r="40947" spans="6:6" x14ac:dyDescent="0.2">
      <c r="F40947" s="450"/>
    </row>
    <row r="40948" spans="6:6" x14ac:dyDescent="0.2">
      <c r="F40948" s="450"/>
    </row>
    <row r="40949" spans="6:6" x14ac:dyDescent="0.2">
      <c r="F40949" s="450"/>
    </row>
    <row r="40950" spans="6:6" x14ac:dyDescent="0.2">
      <c r="F40950" s="450"/>
    </row>
    <row r="40951" spans="6:6" x14ac:dyDescent="0.2">
      <c r="F40951" s="450"/>
    </row>
    <row r="40952" spans="6:6" x14ac:dyDescent="0.2">
      <c r="F40952" s="450"/>
    </row>
    <row r="40953" spans="6:6" x14ac:dyDescent="0.2">
      <c r="F40953" s="450"/>
    </row>
    <row r="40954" spans="6:6" x14ac:dyDescent="0.2">
      <c r="F40954" s="450"/>
    </row>
    <row r="40955" spans="6:6" x14ac:dyDescent="0.2">
      <c r="F40955" s="450"/>
    </row>
    <row r="40956" spans="6:6" x14ac:dyDescent="0.2">
      <c r="F40956" s="450"/>
    </row>
    <row r="40957" spans="6:6" x14ac:dyDescent="0.2">
      <c r="F40957" s="450"/>
    </row>
    <row r="40958" spans="6:6" x14ac:dyDescent="0.2">
      <c r="F40958" s="450"/>
    </row>
    <row r="40959" spans="6:6" x14ac:dyDescent="0.2">
      <c r="F40959" s="450"/>
    </row>
    <row r="40960" spans="6:6" x14ac:dyDescent="0.2">
      <c r="F40960" s="450"/>
    </row>
    <row r="40961" spans="6:6" x14ac:dyDescent="0.2">
      <c r="F40961" s="450"/>
    </row>
    <row r="40962" spans="6:6" x14ac:dyDescent="0.2">
      <c r="F40962" s="450"/>
    </row>
    <row r="40963" spans="6:6" x14ac:dyDescent="0.2">
      <c r="F40963" s="450"/>
    </row>
    <row r="40964" spans="6:6" x14ac:dyDescent="0.2">
      <c r="F40964" s="450"/>
    </row>
    <row r="40965" spans="6:6" x14ac:dyDescent="0.2">
      <c r="F40965" s="450"/>
    </row>
    <row r="40966" spans="6:6" x14ac:dyDescent="0.2">
      <c r="F40966" s="450"/>
    </row>
    <row r="40967" spans="6:6" x14ac:dyDescent="0.2">
      <c r="F40967" s="450"/>
    </row>
    <row r="40968" spans="6:6" x14ac:dyDescent="0.2">
      <c r="F40968" s="450"/>
    </row>
    <row r="40969" spans="6:6" x14ac:dyDescent="0.2">
      <c r="F40969" s="450"/>
    </row>
    <row r="40970" spans="6:6" x14ac:dyDescent="0.2">
      <c r="F40970" s="450"/>
    </row>
    <row r="40971" spans="6:6" x14ac:dyDescent="0.2">
      <c r="F40971" s="450"/>
    </row>
    <row r="40972" spans="6:6" x14ac:dyDescent="0.2">
      <c r="F40972" s="450"/>
    </row>
    <row r="40973" spans="6:6" x14ac:dyDescent="0.2">
      <c r="F40973" s="450"/>
    </row>
    <row r="40974" spans="6:6" x14ac:dyDescent="0.2">
      <c r="F40974" s="450"/>
    </row>
    <row r="40975" spans="6:6" x14ac:dyDescent="0.2">
      <c r="F40975" s="450"/>
    </row>
    <row r="40976" spans="6:6" x14ac:dyDescent="0.2">
      <c r="F40976" s="450"/>
    </row>
    <row r="40977" spans="6:6" x14ac:dyDescent="0.2">
      <c r="F40977" s="450"/>
    </row>
    <row r="40978" spans="6:6" x14ac:dyDescent="0.2">
      <c r="F40978" s="450"/>
    </row>
    <row r="40979" spans="6:6" x14ac:dyDescent="0.2">
      <c r="F40979" s="450"/>
    </row>
    <row r="40980" spans="6:6" x14ac:dyDescent="0.2">
      <c r="F40980" s="450"/>
    </row>
    <row r="40981" spans="6:6" x14ac:dyDescent="0.2">
      <c r="F40981" s="450"/>
    </row>
    <row r="40982" spans="6:6" x14ac:dyDescent="0.2">
      <c r="F40982" s="450"/>
    </row>
    <row r="40983" spans="6:6" x14ac:dyDescent="0.2">
      <c r="F40983" s="450"/>
    </row>
    <row r="40984" spans="6:6" x14ac:dyDescent="0.2">
      <c r="F40984" s="450"/>
    </row>
    <row r="40985" spans="6:6" x14ac:dyDescent="0.2">
      <c r="F40985" s="450"/>
    </row>
    <row r="40986" spans="6:6" x14ac:dyDescent="0.2">
      <c r="F40986" s="450"/>
    </row>
    <row r="40987" spans="6:6" x14ac:dyDescent="0.2">
      <c r="F40987" s="450"/>
    </row>
    <row r="40988" spans="6:6" x14ac:dyDescent="0.2">
      <c r="F40988" s="450"/>
    </row>
    <row r="40989" spans="6:6" x14ac:dyDescent="0.2">
      <c r="F40989" s="450"/>
    </row>
    <row r="40990" spans="6:6" x14ac:dyDescent="0.2">
      <c r="F40990" s="450"/>
    </row>
    <row r="40991" spans="6:6" x14ac:dyDescent="0.2">
      <c r="F40991" s="450"/>
    </row>
    <row r="40992" spans="6:6" x14ac:dyDescent="0.2">
      <c r="F40992" s="450"/>
    </row>
    <row r="40993" spans="6:6" x14ac:dyDescent="0.2">
      <c r="F40993" s="450"/>
    </row>
    <row r="40994" spans="6:6" x14ac:dyDescent="0.2">
      <c r="F40994" s="450"/>
    </row>
    <row r="40995" spans="6:6" x14ac:dyDescent="0.2">
      <c r="F40995" s="450"/>
    </row>
    <row r="40996" spans="6:6" x14ac:dyDescent="0.2">
      <c r="F40996" s="450"/>
    </row>
    <row r="40997" spans="6:6" x14ac:dyDescent="0.2">
      <c r="F40997" s="450"/>
    </row>
    <row r="40998" spans="6:6" x14ac:dyDescent="0.2">
      <c r="F40998" s="450"/>
    </row>
    <row r="40999" spans="6:6" x14ac:dyDescent="0.2">
      <c r="F40999" s="450"/>
    </row>
    <row r="41000" spans="6:6" x14ac:dyDescent="0.2">
      <c r="F41000" s="450"/>
    </row>
    <row r="41001" spans="6:6" x14ac:dyDescent="0.2">
      <c r="F41001" s="450"/>
    </row>
    <row r="41002" spans="6:6" x14ac:dyDescent="0.2">
      <c r="F41002" s="450"/>
    </row>
    <row r="41003" spans="6:6" x14ac:dyDescent="0.2">
      <c r="F41003" s="450"/>
    </row>
    <row r="41004" spans="6:6" x14ac:dyDescent="0.2">
      <c r="F41004" s="450"/>
    </row>
    <row r="41005" spans="6:6" x14ac:dyDescent="0.2">
      <c r="F41005" s="450"/>
    </row>
    <row r="41006" spans="6:6" x14ac:dyDescent="0.2">
      <c r="F41006" s="450"/>
    </row>
    <row r="41007" spans="6:6" x14ac:dyDescent="0.2">
      <c r="F41007" s="450"/>
    </row>
    <row r="41008" spans="6:6" x14ac:dyDescent="0.2">
      <c r="F41008" s="450"/>
    </row>
    <row r="41009" spans="6:6" x14ac:dyDescent="0.2">
      <c r="F41009" s="450"/>
    </row>
    <row r="41010" spans="6:6" x14ac:dyDescent="0.2">
      <c r="F41010" s="450"/>
    </row>
    <row r="41011" spans="6:6" x14ac:dyDescent="0.2">
      <c r="F41011" s="450"/>
    </row>
    <row r="41012" spans="6:6" x14ac:dyDescent="0.2">
      <c r="F41012" s="450"/>
    </row>
    <row r="41013" spans="6:6" x14ac:dyDescent="0.2">
      <c r="F41013" s="450"/>
    </row>
    <row r="41014" spans="6:6" x14ac:dyDescent="0.2">
      <c r="F41014" s="450"/>
    </row>
    <row r="41015" spans="6:6" x14ac:dyDescent="0.2">
      <c r="F41015" s="450"/>
    </row>
    <row r="41016" spans="6:6" x14ac:dyDescent="0.2">
      <c r="F41016" s="450"/>
    </row>
    <row r="41017" spans="6:6" x14ac:dyDescent="0.2">
      <c r="F41017" s="450"/>
    </row>
    <row r="41018" spans="6:6" x14ac:dyDescent="0.2">
      <c r="F41018" s="450"/>
    </row>
    <row r="41019" spans="6:6" x14ac:dyDescent="0.2">
      <c r="F41019" s="450"/>
    </row>
    <row r="41020" spans="6:6" x14ac:dyDescent="0.2">
      <c r="F41020" s="450"/>
    </row>
    <row r="41021" spans="6:6" x14ac:dyDescent="0.2">
      <c r="F41021" s="450"/>
    </row>
    <row r="41022" spans="6:6" x14ac:dyDescent="0.2">
      <c r="F41022" s="450"/>
    </row>
    <row r="41023" spans="6:6" x14ac:dyDescent="0.2">
      <c r="F41023" s="450"/>
    </row>
    <row r="41024" spans="6:6" x14ac:dyDescent="0.2">
      <c r="F41024" s="450"/>
    </row>
    <row r="41025" spans="6:6" x14ac:dyDescent="0.2">
      <c r="F41025" s="450"/>
    </row>
    <row r="41026" spans="6:6" x14ac:dyDescent="0.2">
      <c r="F41026" s="450"/>
    </row>
    <row r="41027" spans="6:6" x14ac:dyDescent="0.2">
      <c r="F41027" s="450"/>
    </row>
    <row r="41028" spans="6:6" x14ac:dyDescent="0.2">
      <c r="F41028" s="450"/>
    </row>
    <row r="41029" spans="6:6" x14ac:dyDescent="0.2">
      <c r="F41029" s="450"/>
    </row>
    <row r="41030" spans="6:6" x14ac:dyDescent="0.2">
      <c r="F41030" s="450"/>
    </row>
    <row r="41031" spans="6:6" x14ac:dyDescent="0.2">
      <c r="F41031" s="450"/>
    </row>
    <row r="41032" spans="6:6" x14ac:dyDescent="0.2">
      <c r="F41032" s="450"/>
    </row>
    <row r="41033" spans="6:6" x14ac:dyDescent="0.2">
      <c r="F41033" s="450"/>
    </row>
    <row r="41034" spans="6:6" x14ac:dyDescent="0.2">
      <c r="F41034" s="450"/>
    </row>
    <row r="41035" spans="6:6" x14ac:dyDescent="0.2">
      <c r="F41035" s="450"/>
    </row>
    <row r="41036" spans="6:6" x14ac:dyDescent="0.2">
      <c r="F41036" s="450"/>
    </row>
    <row r="41037" spans="6:6" x14ac:dyDescent="0.2">
      <c r="F41037" s="450"/>
    </row>
    <row r="41038" spans="6:6" x14ac:dyDescent="0.2">
      <c r="F41038" s="450"/>
    </row>
    <row r="41039" spans="6:6" x14ac:dyDescent="0.2">
      <c r="F41039" s="450"/>
    </row>
    <row r="41040" spans="6:6" x14ac:dyDescent="0.2">
      <c r="F41040" s="450"/>
    </row>
    <row r="41041" spans="6:6" x14ac:dyDescent="0.2">
      <c r="F41041" s="450"/>
    </row>
    <row r="41042" spans="6:6" x14ac:dyDescent="0.2">
      <c r="F41042" s="450"/>
    </row>
    <row r="41043" spans="6:6" x14ac:dyDescent="0.2">
      <c r="F41043" s="450"/>
    </row>
    <row r="41044" spans="6:6" x14ac:dyDescent="0.2">
      <c r="F41044" s="450"/>
    </row>
    <row r="41045" spans="6:6" x14ac:dyDescent="0.2">
      <c r="F41045" s="450"/>
    </row>
    <row r="41046" spans="6:6" x14ac:dyDescent="0.2">
      <c r="F41046" s="450"/>
    </row>
    <row r="41047" spans="6:6" x14ac:dyDescent="0.2">
      <c r="F41047" s="450"/>
    </row>
    <row r="41048" spans="6:6" x14ac:dyDescent="0.2">
      <c r="F41048" s="450"/>
    </row>
    <row r="41049" spans="6:6" x14ac:dyDescent="0.2">
      <c r="F41049" s="450"/>
    </row>
    <row r="41050" spans="6:6" x14ac:dyDescent="0.2">
      <c r="F41050" s="450"/>
    </row>
    <row r="41051" spans="6:6" x14ac:dyDescent="0.2">
      <c r="F41051" s="450"/>
    </row>
    <row r="41052" spans="6:6" x14ac:dyDescent="0.2">
      <c r="F41052" s="450"/>
    </row>
    <row r="41053" spans="6:6" x14ac:dyDescent="0.2">
      <c r="F41053" s="450"/>
    </row>
    <row r="41054" spans="6:6" x14ac:dyDescent="0.2">
      <c r="F41054" s="450"/>
    </row>
    <row r="41055" spans="6:6" x14ac:dyDescent="0.2">
      <c r="F41055" s="450"/>
    </row>
    <row r="41056" spans="6:6" x14ac:dyDescent="0.2">
      <c r="F41056" s="450"/>
    </row>
    <row r="41057" spans="6:6" x14ac:dyDescent="0.2">
      <c r="F41057" s="450"/>
    </row>
    <row r="41058" spans="6:6" x14ac:dyDescent="0.2">
      <c r="F41058" s="450"/>
    </row>
    <row r="41059" spans="6:6" x14ac:dyDescent="0.2">
      <c r="F41059" s="450"/>
    </row>
    <row r="41060" spans="6:6" x14ac:dyDescent="0.2">
      <c r="F41060" s="450"/>
    </row>
    <row r="41061" spans="6:6" x14ac:dyDescent="0.2">
      <c r="F41061" s="450"/>
    </row>
    <row r="41062" spans="6:6" x14ac:dyDescent="0.2">
      <c r="F41062" s="450"/>
    </row>
    <row r="41063" spans="6:6" x14ac:dyDescent="0.2">
      <c r="F41063" s="450"/>
    </row>
    <row r="41064" spans="6:6" x14ac:dyDescent="0.2">
      <c r="F41064" s="450"/>
    </row>
    <row r="41065" spans="6:6" x14ac:dyDescent="0.2">
      <c r="F41065" s="450"/>
    </row>
    <row r="41066" spans="6:6" x14ac:dyDescent="0.2">
      <c r="F41066" s="450"/>
    </row>
    <row r="41067" spans="6:6" x14ac:dyDescent="0.2">
      <c r="F41067" s="450"/>
    </row>
    <row r="41068" spans="6:6" x14ac:dyDescent="0.2">
      <c r="F41068" s="450"/>
    </row>
    <row r="41069" spans="6:6" x14ac:dyDescent="0.2">
      <c r="F41069" s="450"/>
    </row>
    <row r="41070" spans="6:6" x14ac:dyDescent="0.2">
      <c r="F41070" s="450"/>
    </row>
    <row r="41071" spans="6:6" x14ac:dyDescent="0.2">
      <c r="F41071" s="450"/>
    </row>
    <row r="41072" spans="6:6" x14ac:dyDescent="0.2">
      <c r="F41072" s="450"/>
    </row>
    <row r="41073" spans="6:6" x14ac:dyDescent="0.2">
      <c r="F41073" s="450"/>
    </row>
    <row r="41074" spans="6:6" x14ac:dyDescent="0.2">
      <c r="F41074" s="450"/>
    </row>
    <row r="41075" spans="6:6" x14ac:dyDescent="0.2">
      <c r="F41075" s="450"/>
    </row>
    <row r="41076" spans="6:6" x14ac:dyDescent="0.2">
      <c r="F41076" s="450"/>
    </row>
    <row r="41077" spans="6:6" x14ac:dyDescent="0.2">
      <c r="F41077" s="450"/>
    </row>
    <row r="41078" spans="6:6" x14ac:dyDescent="0.2">
      <c r="F41078" s="450"/>
    </row>
    <row r="41079" spans="6:6" x14ac:dyDescent="0.2">
      <c r="F41079" s="450"/>
    </row>
    <row r="41080" spans="6:6" x14ac:dyDescent="0.2">
      <c r="F41080" s="450"/>
    </row>
    <row r="41081" spans="6:6" x14ac:dyDescent="0.2">
      <c r="F41081" s="450"/>
    </row>
    <row r="41082" spans="6:6" x14ac:dyDescent="0.2">
      <c r="F41082" s="450"/>
    </row>
    <row r="41083" spans="6:6" x14ac:dyDescent="0.2">
      <c r="F41083" s="450"/>
    </row>
    <row r="41084" spans="6:6" x14ac:dyDescent="0.2">
      <c r="F41084" s="450"/>
    </row>
    <row r="41085" spans="6:6" x14ac:dyDescent="0.2">
      <c r="F41085" s="450"/>
    </row>
    <row r="41086" spans="6:6" x14ac:dyDescent="0.2">
      <c r="F41086" s="450"/>
    </row>
    <row r="41087" spans="6:6" x14ac:dyDescent="0.2">
      <c r="F41087" s="450"/>
    </row>
    <row r="41088" spans="6:6" x14ac:dyDescent="0.2">
      <c r="F41088" s="450"/>
    </row>
    <row r="41089" spans="6:6" x14ac:dyDescent="0.2">
      <c r="F41089" s="450"/>
    </row>
    <row r="41090" spans="6:6" x14ac:dyDescent="0.2">
      <c r="F41090" s="450"/>
    </row>
    <row r="41091" spans="6:6" x14ac:dyDescent="0.2">
      <c r="F41091" s="450"/>
    </row>
    <row r="41092" spans="6:6" x14ac:dyDescent="0.2">
      <c r="F41092" s="450"/>
    </row>
    <row r="41093" spans="6:6" x14ac:dyDescent="0.2">
      <c r="F41093" s="450"/>
    </row>
    <row r="41094" spans="6:6" x14ac:dyDescent="0.2">
      <c r="F41094" s="450"/>
    </row>
    <row r="41095" spans="6:6" x14ac:dyDescent="0.2">
      <c r="F41095" s="450"/>
    </row>
    <row r="41096" spans="6:6" x14ac:dyDescent="0.2">
      <c r="F41096" s="450"/>
    </row>
    <row r="41097" spans="6:6" x14ac:dyDescent="0.2">
      <c r="F41097" s="450"/>
    </row>
    <row r="41098" spans="6:6" x14ac:dyDescent="0.2">
      <c r="F41098" s="450"/>
    </row>
    <row r="41099" spans="6:6" x14ac:dyDescent="0.2">
      <c r="F41099" s="450"/>
    </row>
    <row r="41100" spans="6:6" x14ac:dyDescent="0.2">
      <c r="F41100" s="450"/>
    </row>
    <row r="41101" spans="6:6" x14ac:dyDescent="0.2">
      <c r="F41101" s="450"/>
    </row>
    <row r="41102" spans="6:6" x14ac:dyDescent="0.2">
      <c r="F41102" s="450"/>
    </row>
    <row r="41103" spans="6:6" x14ac:dyDescent="0.2">
      <c r="F41103" s="450"/>
    </row>
    <row r="41104" spans="6:6" x14ac:dyDescent="0.2">
      <c r="F41104" s="450"/>
    </row>
    <row r="41105" spans="6:6" x14ac:dyDescent="0.2">
      <c r="F41105" s="450"/>
    </row>
    <row r="41106" spans="6:6" x14ac:dyDescent="0.2">
      <c r="F41106" s="450"/>
    </row>
    <row r="41107" spans="6:6" x14ac:dyDescent="0.2">
      <c r="F41107" s="450"/>
    </row>
    <row r="41108" spans="6:6" x14ac:dyDescent="0.2">
      <c r="F41108" s="450"/>
    </row>
    <row r="41109" spans="6:6" x14ac:dyDescent="0.2">
      <c r="F41109" s="450"/>
    </row>
    <row r="41110" spans="6:6" x14ac:dyDescent="0.2">
      <c r="F41110" s="450"/>
    </row>
    <row r="41111" spans="6:6" x14ac:dyDescent="0.2">
      <c r="F41111" s="450"/>
    </row>
    <row r="41112" spans="6:6" x14ac:dyDescent="0.2">
      <c r="F41112" s="450"/>
    </row>
    <row r="41113" spans="6:6" x14ac:dyDescent="0.2">
      <c r="F41113" s="450"/>
    </row>
    <row r="41114" spans="6:6" x14ac:dyDescent="0.2">
      <c r="F41114" s="450"/>
    </row>
    <row r="41115" spans="6:6" x14ac:dyDescent="0.2">
      <c r="F41115" s="450"/>
    </row>
    <row r="41116" spans="6:6" x14ac:dyDescent="0.2">
      <c r="F41116" s="450"/>
    </row>
    <row r="41117" spans="6:6" x14ac:dyDescent="0.2">
      <c r="F41117" s="450"/>
    </row>
    <row r="41118" spans="6:6" x14ac:dyDescent="0.2">
      <c r="F41118" s="450"/>
    </row>
    <row r="41119" spans="6:6" x14ac:dyDescent="0.2">
      <c r="F41119" s="450"/>
    </row>
    <row r="41120" spans="6:6" x14ac:dyDescent="0.2">
      <c r="F41120" s="450"/>
    </row>
    <row r="41121" spans="6:6" x14ac:dyDescent="0.2">
      <c r="F41121" s="450"/>
    </row>
    <row r="41122" spans="6:6" x14ac:dyDescent="0.2">
      <c r="F41122" s="450"/>
    </row>
    <row r="41123" spans="6:6" x14ac:dyDescent="0.2">
      <c r="F41123" s="450"/>
    </row>
    <row r="41124" spans="6:6" x14ac:dyDescent="0.2">
      <c r="F41124" s="450"/>
    </row>
    <row r="41125" spans="6:6" x14ac:dyDescent="0.2">
      <c r="F41125" s="450"/>
    </row>
    <row r="41126" spans="6:6" x14ac:dyDescent="0.2">
      <c r="F41126" s="450"/>
    </row>
    <row r="41127" spans="6:6" x14ac:dyDescent="0.2">
      <c r="F41127" s="450"/>
    </row>
    <row r="41128" spans="6:6" x14ac:dyDescent="0.2">
      <c r="F41128" s="450"/>
    </row>
    <row r="41129" spans="6:6" x14ac:dyDescent="0.2">
      <c r="F41129" s="450"/>
    </row>
    <row r="41130" spans="6:6" x14ac:dyDescent="0.2">
      <c r="F41130" s="450"/>
    </row>
    <row r="41131" spans="6:6" x14ac:dyDescent="0.2">
      <c r="F41131" s="450"/>
    </row>
    <row r="41132" spans="6:6" x14ac:dyDescent="0.2">
      <c r="F41132" s="450"/>
    </row>
    <row r="41133" spans="6:6" x14ac:dyDescent="0.2">
      <c r="F41133" s="450"/>
    </row>
    <row r="41134" spans="6:6" x14ac:dyDescent="0.2">
      <c r="F41134" s="450"/>
    </row>
    <row r="41135" spans="6:6" x14ac:dyDescent="0.2">
      <c r="F41135" s="450"/>
    </row>
    <row r="41136" spans="6:6" x14ac:dyDescent="0.2">
      <c r="F41136" s="450"/>
    </row>
    <row r="41137" spans="6:6" x14ac:dyDescent="0.2">
      <c r="F41137" s="450"/>
    </row>
    <row r="41138" spans="6:6" x14ac:dyDescent="0.2">
      <c r="F41138" s="450"/>
    </row>
    <row r="41139" spans="6:6" x14ac:dyDescent="0.2">
      <c r="F41139" s="450"/>
    </row>
    <row r="41140" spans="6:6" x14ac:dyDescent="0.2">
      <c r="F41140" s="450"/>
    </row>
    <row r="41141" spans="6:6" x14ac:dyDescent="0.2">
      <c r="F41141" s="450"/>
    </row>
    <row r="41142" spans="6:6" x14ac:dyDescent="0.2">
      <c r="F41142" s="450"/>
    </row>
    <row r="41143" spans="6:6" x14ac:dyDescent="0.2">
      <c r="F41143" s="450"/>
    </row>
    <row r="41144" spans="6:6" x14ac:dyDescent="0.2">
      <c r="F41144" s="450"/>
    </row>
    <row r="41145" spans="6:6" x14ac:dyDescent="0.2">
      <c r="F41145" s="450"/>
    </row>
    <row r="41146" spans="6:6" x14ac:dyDescent="0.2">
      <c r="F41146" s="450"/>
    </row>
    <row r="41147" spans="6:6" x14ac:dyDescent="0.2">
      <c r="F41147" s="450"/>
    </row>
    <row r="41148" spans="6:6" x14ac:dyDescent="0.2">
      <c r="F41148" s="450"/>
    </row>
    <row r="41149" spans="6:6" x14ac:dyDescent="0.2">
      <c r="F41149" s="450"/>
    </row>
    <row r="41150" spans="6:6" x14ac:dyDescent="0.2">
      <c r="F41150" s="450"/>
    </row>
    <row r="41151" spans="6:6" x14ac:dyDescent="0.2">
      <c r="F41151" s="450"/>
    </row>
    <row r="41152" spans="6:6" x14ac:dyDescent="0.2">
      <c r="F41152" s="450"/>
    </row>
    <row r="41153" spans="6:6" x14ac:dyDescent="0.2">
      <c r="F41153" s="450"/>
    </row>
    <row r="41154" spans="6:6" x14ac:dyDescent="0.2">
      <c r="F41154" s="450"/>
    </row>
    <row r="41155" spans="6:6" x14ac:dyDescent="0.2">
      <c r="F41155" s="450"/>
    </row>
    <row r="41156" spans="6:6" x14ac:dyDescent="0.2">
      <c r="F41156" s="450"/>
    </row>
    <row r="41157" spans="6:6" x14ac:dyDescent="0.2">
      <c r="F41157" s="450"/>
    </row>
    <row r="41158" spans="6:6" x14ac:dyDescent="0.2">
      <c r="F41158" s="450"/>
    </row>
    <row r="41159" spans="6:6" x14ac:dyDescent="0.2">
      <c r="F41159" s="450"/>
    </row>
    <row r="41160" spans="6:6" x14ac:dyDescent="0.2">
      <c r="F41160" s="450"/>
    </row>
    <row r="41161" spans="6:6" x14ac:dyDescent="0.2">
      <c r="F41161" s="450"/>
    </row>
    <row r="41162" spans="6:6" x14ac:dyDescent="0.2">
      <c r="F41162" s="450"/>
    </row>
    <row r="41163" spans="6:6" x14ac:dyDescent="0.2">
      <c r="F41163" s="450"/>
    </row>
    <row r="41164" spans="6:6" x14ac:dyDescent="0.2">
      <c r="F41164" s="450"/>
    </row>
    <row r="41165" spans="6:6" x14ac:dyDescent="0.2">
      <c r="F41165" s="450"/>
    </row>
    <row r="41166" spans="6:6" x14ac:dyDescent="0.2">
      <c r="F41166" s="450"/>
    </row>
    <row r="41167" spans="6:6" x14ac:dyDescent="0.2">
      <c r="F41167" s="450"/>
    </row>
    <row r="41168" spans="6:6" x14ac:dyDescent="0.2">
      <c r="F41168" s="450"/>
    </row>
    <row r="41169" spans="6:6" x14ac:dyDescent="0.2">
      <c r="F41169" s="450"/>
    </row>
    <row r="41170" spans="6:6" x14ac:dyDescent="0.2">
      <c r="F41170" s="450"/>
    </row>
    <row r="41171" spans="6:6" x14ac:dyDescent="0.2">
      <c r="F41171" s="450"/>
    </row>
    <row r="41172" spans="6:6" x14ac:dyDescent="0.2">
      <c r="F41172" s="450"/>
    </row>
    <row r="41173" spans="6:6" x14ac:dyDescent="0.2">
      <c r="F41173" s="450"/>
    </row>
    <row r="41174" spans="6:6" x14ac:dyDescent="0.2">
      <c r="F41174" s="450"/>
    </row>
    <row r="41175" spans="6:6" x14ac:dyDescent="0.2">
      <c r="F41175" s="450"/>
    </row>
    <row r="41176" spans="6:6" x14ac:dyDescent="0.2">
      <c r="F41176" s="450"/>
    </row>
    <row r="41177" spans="6:6" x14ac:dyDescent="0.2">
      <c r="F41177" s="450"/>
    </row>
    <row r="41178" spans="6:6" x14ac:dyDescent="0.2">
      <c r="F41178" s="450"/>
    </row>
    <row r="41179" spans="6:6" x14ac:dyDescent="0.2">
      <c r="F41179" s="450"/>
    </row>
    <row r="41180" spans="6:6" x14ac:dyDescent="0.2">
      <c r="F41180" s="450"/>
    </row>
    <row r="41181" spans="6:6" x14ac:dyDescent="0.2">
      <c r="F41181" s="450"/>
    </row>
    <row r="41182" spans="6:6" x14ac:dyDescent="0.2">
      <c r="F41182" s="450"/>
    </row>
    <row r="41183" spans="6:6" x14ac:dyDescent="0.2">
      <c r="F41183" s="450"/>
    </row>
    <row r="41184" spans="6:6" x14ac:dyDescent="0.2">
      <c r="F41184" s="450"/>
    </row>
    <row r="41185" spans="6:6" x14ac:dyDescent="0.2">
      <c r="F41185" s="450"/>
    </row>
    <row r="41186" spans="6:6" x14ac:dyDescent="0.2">
      <c r="F41186" s="450"/>
    </row>
    <row r="41187" spans="6:6" x14ac:dyDescent="0.2">
      <c r="F41187" s="450"/>
    </row>
    <row r="41188" spans="6:6" x14ac:dyDescent="0.2">
      <c r="F41188" s="450"/>
    </row>
    <row r="41189" spans="6:6" x14ac:dyDescent="0.2">
      <c r="F41189" s="450"/>
    </row>
    <row r="41190" spans="6:6" x14ac:dyDescent="0.2">
      <c r="F41190" s="450"/>
    </row>
    <row r="41191" spans="6:6" x14ac:dyDescent="0.2">
      <c r="F41191" s="450"/>
    </row>
    <row r="41192" spans="6:6" x14ac:dyDescent="0.2">
      <c r="F41192" s="450"/>
    </row>
    <row r="41193" spans="6:6" x14ac:dyDescent="0.2">
      <c r="F41193" s="450"/>
    </row>
    <row r="41194" spans="6:6" x14ac:dyDescent="0.2">
      <c r="F41194" s="450"/>
    </row>
    <row r="41195" spans="6:6" x14ac:dyDescent="0.2">
      <c r="F41195" s="450"/>
    </row>
    <row r="41196" spans="6:6" x14ac:dyDescent="0.2">
      <c r="F41196" s="450"/>
    </row>
    <row r="41197" spans="6:6" x14ac:dyDescent="0.2">
      <c r="F41197" s="450"/>
    </row>
    <row r="41198" spans="6:6" x14ac:dyDescent="0.2">
      <c r="F41198" s="450"/>
    </row>
    <row r="41199" spans="6:6" x14ac:dyDescent="0.2">
      <c r="F41199" s="450"/>
    </row>
    <row r="41200" spans="6:6" x14ac:dyDescent="0.2">
      <c r="F41200" s="450"/>
    </row>
    <row r="41201" spans="6:6" x14ac:dyDescent="0.2">
      <c r="F41201" s="450"/>
    </row>
    <row r="41202" spans="6:6" x14ac:dyDescent="0.2">
      <c r="F41202" s="450"/>
    </row>
    <row r="41203" spans="6:6" x14ac:dyDescent="0.2">
      <c r="F41203" s="450"/>
    </row>
    <row r="41204" spans="6:6" x14ac:dyDescent="0.2">
      <c r="F41204" s="450"/>
    </row>
    <row r="41205" spans="6:6" x14ac:dyDescent="0.2">
      <c r="F41205" s="450"/>
    </row>
    <row r="41206" spans="6:6" x14ac:dyDescent="0.2">
      <c r="F41206" s="450"/>
    </row>
    <row r="41207" spans="6:6" x14ac:dyDescent="0.2">
      <c r="F41207" s="450"/>
    </row>
    <row r="41208" spans="6:6" x14ac:dyDescent="0.2">
      <c r="F41208" s="450"/>
    </row>
    <row r="41209" spans="6:6" x14ac:dyDescent="0.2">
      <c r="F41209" s="450"/>
    </row>
    <row r="41210" spans="6:6" x14ac:dyDescent="0.2">
      <c r="F41210" s="450"/>
    </row>
    <row r="41211" spans="6:6" x14ac:dyDescent="0.2">
      <c r="F41211" s="450"/>
    </row>
    <row r="41212" spans="6:6" x14ac:dyDescent="0.2">
      <c r="F41212" s="450"/>
    </row>
    <row r="41213" spans="6:6" x14ac:dyDescent="0.2">
      <c r="F41213" s="450"/>
    </row>
    <row r="41214" spans="6:6" x14ac:dyDescent="0.2">
      <c r="F41214" s="450"/>
    </row>
    <row r="41215" spans="6:6" x14ac:dyDescent="0.2">
      <c r="F41215" s="450"/>
    </row>
    <row r="41216" spans="6:6" x14ac:dyDescent="0.2">
      <c r="F41216" s="450"/>
    </row>
    <row r="41217" spans="6:6" x14ac:dyDescent="0.2">
      <c r="F41217" s="450"/>
    </row>
    <row r="41218" spans="6:6" x14ac:dyDescent="0.2">
      <c r="F41218" s="450"/>
    </row>
    <row r="41219" spans="6:6" x14ac:dyDescent="0.2">
      <c r="F41219" s="450"/>
    </row>
    <row r="41220" spans="6:6" x14ac:dyDescent="0.2">
      <c r="F41220" s="450"/>
    </row>
    <row r="41221" spans="6:6" x14ac:dyDescent="0.2">
      <c r="F41221" s="450"/>
    </row>
    <row r="41222" spans="6:6" x14ac:dyDescent="0.2">
      <c r="F41222" s="450"/>
    </row>
    <row r="41223" spans="6:6" x14ac:dyDescent="0.2">
      <c r="F41223" s="450"/>
    </row>
    <row r="41224" spans="6:6" x14ac:dyDescent="0.2">
      <c r="F41224" s="450"/>
    </row>
    <row r="41225" spans="6:6" x14ac:dyDescent="0.2">
      <c r="F41225" s="450"/>
    </row>
    <row r="41226" spans="6:6" x14ac:dyDescent="0.2">
      <c r="F41226" s="450"/>
    </row>
    <row r="41227" spans="6:6" x14ac:dyDescent="0.2">
      <c r="F41227" s="450"/>
    </row>
    <row r="41228" spans="6:6" x14ac:dyDescent="0.2">
      <c r="F41228" s="450"/>
    </row>
    <row r="41229" spans="6:6" x14ac:dyDescent="0.2">
      <c r="F41229" s="450"/>
    </row>
    <row r="41230" spans="6:6" x14ac:dyDescent="0.2">
      <c r="F41230" s="450"/>
    </row>
    <row r="41231" spans="6:6" x14ac:dyDescent="0.2">
      <c r="F41231" s="450"/>
    </row>
    <row r="41232" spans="6:6" x14ac:dyDescent="0.2">
      <c r="F41232" s="450"/>
    </row>
    <row r="41233" spans="6:6" x14ac:dyDescent="0.2">
      <c r="F41233" s="450"/>
    </row>
    <row r="41234" spans="6:6" x14ac:dyDescent="0.2">
      <c r="F41234" s="450"/>
    </row>
    <row r="41235" spans="6:6" x14ac:dyDescent="0.2">
      <c r="F41235" s="450"/>
    </row>
    <row r="41236" spans="6:6" x14ac:dyDescent="0.2">
      <c r="F41236" s="450"/>
    </row>
    <row r="41237" spans="6:6" x14ac:dyDescent="0.2">
      <c r="F41237" s="450"/>
    </row>
    <row r="41238" spans="6:6" x14ac:dyDescent="0.2">
      <c r="F41238" s="450"/>
    </row>
    <row r="41239" spans="6:6" x14ac:dyDescent="0.2">
      <c r="F41239" s="450"/>
    </row>
    <row r="41240" spans="6:6" x14ac:dyDescent="0.2">
      <c r="F41240" s="450"/>
    </row>
    <row r="41241" spans="6:6" x14ac:dyDescent="0.2">
      <c r="F41241" s="450"/>
    </row>
    <row r="41242" spans="6:6" x14ac:dyDescent="0.2">
      <c r="F41242" s="450"/>
    </row>
    <row r="41243" spans="6:6" x14ac:dyDescent="0.2">
      <c r="F41243" s="450"/>
    </row>
    <row r="41244" spans="6:6" x14ac:dyDescent="0.2">
      <c r="F41244" s="450"/>
    </row>
    <row r="41245" spans="6:6" x14ac:dyDescent="0.2">
      <c r="F41245" s="450"/>
    </row>
    <row r="41246" spans="6:6" x14ac:dyDescent="0.2">
      <c r="F41246" s="450"/>
    </row>
    <row r="41247" spans="6:6" x14ac:dyDescent="0.2">
      <c r="F41247" s="450"/>
    </row>
    <row r="41248" spans="6:6" x14ac:dyDescent="0.2">
      <c r="F41248" s="450"/>
    </row>
    <row r="41249" spans="6:6" x14ac:dyDescent="0.2">
      <c r="F41249" s="450"/>
    </row>
    <row r="41250" spans="6:6" x14ac:dyDescent="0.2">
      <c r="F41250" s="450"/>
    </row>
    <row r="41251" spans="6:6" x14ac:dyDescent="0.2">
      <c r="F41251" s="450"/>
    </row>
    <row r="41252" spans="6:6" x14ac:dyDescent="0.2">
      <c r="F41252" s="450"/>
    </row>
    <row r="41253" spans="6:6" x14ac:dyDescent="0.2">
      <c r="F41253" s="450"/>
    </row>
    <row r="41254" spans="6:6" x14ac:dyDescent="0.2">
      <c r="F41254" s="450"/>
    </row>
    <row r="41255" spans="6:6" x14ac:dyDescent="0.2">
      <c r="F41255" s="450"/>
    </row>
    <row r="41256" spans="6:6" x14ac:dyDescent="0.2">
      <c r="F41256" s="450"/>
    </row>
    <row r="41257" spans="6:6" x14ac:dyDescent="0.2">
      <c r="F41257" s="450"/>
    </row>
    <row r="41258" spans="6:6" x14ac:dyDescent="0.2">
      <c r="F41258" s="450"/>
    </row>
    <row r="41259" spans="6:6" x14ac:dyDescent="0.2">
      <c r="F41259" s="450"/>
    </row>
    <row r="41260" spans="6:6" x14ac:dyDescent="0.2">
      <c r="F41260" s="450"/>
    </row>
    <row r="41261" spans="6:6" x14ac:dyDescent="0.2">
      <c r="F41261" s="450"/>
    </row>
    <row r="41262" spans="6:6" x14ac:dyDescent="0.2">
      <c r="F41262" s="450"/>
    </row>
    <row r="41263" spans="6:6" x14ac:dyDescent="0.2">
      <c r="F41263" s="450"/>
    </row>
    <row r="41264" spans="6:6" x14ac:dyDescent="0.2">
      <c r="F41264" s="450"/>
    </row>
    <row r="41265" spans="6:6" x14ac:dyDescent="0.2">
      <c r="F41265" s="450"/>
    </row>
    <row r="41266" spans="6:6" x14ac:dyDescent="0.2">
      <c r="F41266" s="450"/>
    </row>
    <row r="41267" spans="6:6" x14ac:dyDescent="0.2">
      <c r="F41267" s="450"/>
    </row>
    <row r="41268" spans="6:6" x14ac:dyDescent="0.2">
      <c r="F41268" s="450"/>
    </row>
    <row r="41269" spans="6:6" x14ac:dyDescent="0.2">
      <c r="F41269" s="450"/>
    </row>
    <row r="41270" spans="6:6" x14ac:dyDescent="0.2">
      <c r="F41270" s="450"/>
    </row>
    <row r="41271" spans="6:6" x14ac:dyDescent="0.2">
      <c r="F41271" s="450"/>
    </row>
    <row r="41272" spans="6:6" x14ac:dyDescent="0.2">
      <c r="F41272" s="450"/>
    </row>
    <row r="41273" spans="6:6" x14ac:dyDescent="0.2">
      <c r="F41273" s="450"/>
    </row>
    <row r="41274" spans="6:6" x14ac:dyDescent="0.2">
      <c r="F41274" s="450"/>
    </row>
    <row r="41275" spans="6:6" x14ac:dyDescent="0.2">
      <c r="F41275" s="450"/>
    </row>
    <row r="41276" spans="6:6" x14ac:dyDescent="0.2">
      <c r="F41276" s="450"/>
    </row>
    <row r="41277" spans="6:6" x14ac:dyDescent="0.2">
      <c r="F41277" s="450"/>
    </row>
    <row r="41278" spans="6:6" x14ac:dyDescent="0.2">
      <c r="F41278" s="450"/>
    </row>
    <row r="41279" spans="6:6" x14ac:dyDescent="0.2">
      <c r="F41279" s="450"/>
    </row>
    <row r="41280" spans="6:6" x14ac:dyDescent="0.2">
      <c r="F41280" s="450"/>
    </row>
    <row r="41281" spans="6:6" x14ac:dyDescent="0.2">
      <c r="F41281" s="450"/>
    </row>
    <row r="41282" spans="6:6" x14ac:dyDescent="0.2">
      <c r="F41282" s="450"/>
    </row>
    <row r="41283" spans="6:6" x14ac:dyDescent="0.2">
      <c r="F41283" s="450"/>
    </row>
    <row r="41284" spans="6:6" x14ac:dyDescent="0.2">
      <c r="F41284" s="450"/>
    </row>
    <row r="41285" spans="6:6" x14ac:dyDescent="0.2">
      <c r="F41285" s="450"/>
    </row>
    <row r="41286" spans="6:6" x14ac:dyDescent="0.2">
      <c r="F41286" s="450"/>
    </row>
    <row r="41287" spans="6:6" x14ac:dyDescent="0.2">
      <c r="F41287" s="450"/>
    </row>
    <row r="41288" spans="6:6" x14ac:dyDescent="0.2">
      <c r="F41288" s="450"/>
    </row>
    <row r="41289" spans="6:6" x14ac:dyDescent="0.2">
      <c r="F41289" s="450"/>
    </row>
    <row r="41290" spans="6:6" x14ac:dyDescent="0.2">
      <c r="F41290" s="450"/>
    </row>
    <row r="41291" spans="6:6" x14ac:dyDescent="0.2">
      <c r="F41291" s="450"/>
    </row>
    <row r="41292" spans="6:6" x14ac:dyDescent="0.2">
      <c r="F41292" s="450"/>
    </row>
    <row r="41293" spans="6:6" x14ac:dyDescent="0.2">
      <c r="F41293" s="450"/>
    </row>
    <row r="41294" spans="6:6" x14ac:dyDescent="0.2">
      <c r="F41294" s="450"/>
    </row>
    <row r="41295" spans="6:6" x14ac:dyDescent="0.2">
      <c r="F41295" s="450"/>
    </row>
    <row r="41296" spans="6:6" x14ac:dyDescent="0.2">
      <c r="F41296" s="450"/>
    </row>
    <row r="41297" spans="6:6" x14ac:dyDescent="0.2">
      <c r="F41297" s="450"/>
    </row>
    <row r="41298" spans="6:6" x14ac:dyDescent="0.2">
      <c r="F41298" s="450"/>
    </row>
    <row r="41299" spans="6:6" x14ac:dyDescent="0.2">
      <c r="F41299" s="450"/>
    </row>
    <row r="41300" spans="6:6" x14ac:dyDescent="0.2">
      <c r="F41300" s="450"/>
    </row>
    <row r="41301" spans="6:6" x14ac:dyDescent="0.2">
      <c r="F41301" s="450"/>
    </row>
    <row r="41302" spans="6:6" x14ac:dyDescent="0.2">
      <c r="F41302" s="450"/>
    </row>
    <row r="41303" spans="6:6" x14ac:dyDescent="0.2">
      <c r="F41303" s="450"/>
    </row>
    <row r="41304" spans="6:6" x14ac:dyDescent="0.2">
      <c r="F41304" s="450"/>
    </row>
    <row r="41305" spans="6:6" x14ac:dyDescent="0.2">
      <c r="F41305" s="450"/>
    </row>
    <row r="41306" spans="6:6" x14ac:dyDescent="0.2">
      <c r="F41306" s="450"/>
    </row>
    <row r="41307" spans="6:6" x14ac:dyDescent="0.2">
      <c r="F41307" s="450"/>
    </row>
    <row r="41308" spans="6:6" x14ac:dyDescent="0.2">
      <c r="F41308" s="450"/>
    </row>
    <row r="41309" spans="6:6" x14ac:dyDescent="0.2">
      <c r="F41309" s="450"/>
    </row>
    <row r="41310" spans="6:6" x14ac:dyDescent="0.2">
      <c r="F41310" s="450"/>
    </row>
    <row r="41311" spans="6:6" x14ac:dyDescent="0.2">
      <c r="F41311" s="450"/>
    </row>
    <row r="41312" spans="6:6" x14ac:dyDescent="0.2">
      <c r="F41312" s="450"/>
    </row>
    <row r="41313" spans="6:6" x14ac:dyDescent="0.2">
      <c r="F41313" s="450"/>
    </row>
    <row r="41314" spans="6:6" x14ac:dyDescent="0.2">
      <c r="F41314" s="450"/>
    </row>
    <row r="41315" spans="6:6" x14ac:dyDescent="0.2">
      <c r="F41315" s="450"/>
    </row>
    <row r="41316" spans="6:6" x14ac:dyDescent="0.2">
      <c r="F41316" s="450"/>
    </row>
    <row r="41317" spans="6:6" x14ac:dyDescent="0.2">
      <c r="F41317" s="450"/>
    </row>
    <row r="41318" spans="6:6" x14ac:dyDescent="0.2">
      <c r="F41318" s="450"/>
    </row>
    <row r="41319" spans="6:6" x14ac:dyDescent="0.2">
      <c r="F41319" s="450"/>
    </row>
    <row r="41320" spans="6:6" x14ac:dyDescent="0.2">
      <c r="F41320" s="450"/>
    </row>
    <row r="41321" spans="6:6" x14ac:dyDescent="0.2">
      <c r="F41321" s="450"/>
    </row>
    <row r="41322" spans="6:6" x14ac:dyDescent="0.2">
      <c r="F41322" s="450"/>
    </row>
    <row r="41323" spans="6:6" x14ac:dyDescent="0.2">
      <c r="F41323" s="450"/>
    </row>
    <row r="41324" spans="6:6" x14ac:dyDescent="0.2">
      <c r="F41324" s="450"/>
    </row>
    <row r="41325" spans="6:6" x14ac:dyDescent="0.2">
      <c r="F41325" s="450"/>
    </row>
    <row r="41326" spans="6:6" x14ac:dyDescent="0.2">
      <c r="F41326" s="450"/>
    </row>
    <row r="41327" spans="6:6" x14ac:dyDescent="0.2">
      <c r="F41327" s="450"/>
    </row>
    <row r="41328" spans="6:6" x14ac:dyDescent="0.2">
      <c r="F41328" s="450"/>
    </row>
    <row r="41329" spans="6:6" x14ac:dyDescent="0.2">
      <c r="F41329" s="450"/>
    </row>
    <row r="41330" spans="6:6" x14ac:dyDescent="0.2">
      <c r="F41330" s="450"/>
    </row>
    <row r="41331" spans="6:6" x14ac:dyDescent="0.2">
      <c r="F41331" s="450"/>
    </row>
    <row r="41332" spans="6:6" x14ac:dyDescent="0.2">
      <c r="F41332" s="450"/>
    </row>
    <row r="41333" spans="6:6" x14ac:dyDescent="0.2">
      <c r="F41333" s="450"/>
    </row>
    <row r="41334" spans="6:6" x14ac:dyDescent="0.2">
      <c r="F41334" s="450"/>
    </row>
    <row r="41335" spans="6:6" x14ac:dyDescent="0.2">
      <c r="F41335" s="450"/>
    </row>
    <row r="41336" spans="6:6" x14ac:dyDescent="0.2">
      <c r="F41336" s="450"/>
    </row>
    <row r="41337" spans="6:6" x14ac:dyDescent="0.2">
      <c r="F41337" s="450"/>
    </row>
    <row r="41338" spans="6:6" x14ac:dyDescent="0.2">
      <c r="F41338" s="450"/>
    </row>
    <row r="41339" spans="6:6" x14ac:dyDescent="0.2">
      <c r="F41339" s="450"/>
    </row>
    <row r="41340" spans="6:6" x14ac:dyDescent="0.2">
      <c r="F41340" s="450"/>
    </row>
    <row r="41341" spans="6:6" x14ac:dyDescent="0.2">
      <c r="F41341" s="450"/>
    </row>
    <row r="41342" spans="6:6" x14ac:dyDescent="0.2">
      <c r="F41342" s="450"/>
    </row>
    <row r="41343" spans="6:6" x14ac:dyDescent="0.2">
      <c r="F41343" s="450"/>
    </row>
    <row r="41344" spans="6:6" x14ac:dyDescent="0.2">
      <c r="F41344" s="450"/>
    </row>
    <row r="41345" spans="6:6" x14ac:dyDescent="0.2">
      <c r="F41345" s="450"/>
    </row>
    <row r="41346" spans="6:6" x14ac:dyDescent="0.2">
      <c r="F41346" s="450"/>
    </row>
    <row r="41347" spans="6:6" x14ac:dyDescent="0.2">
      <c r="F41347" s="450"/>
    </row>
    <row r="41348" spans="6:6" x14ac:dyDescent="0.2">
      <c r="F41348" s="450"/>
    </row>
    <row r="41349" spans="6:6" x14ac:dyDescent="0.2">
      <c r="F41349" s="450"/>
    </row>
    <row r="41350" spans="6:6" x14ac:dyDescent="0.2">
      <c r="F41350" s="450"/>
    </row>
    <row r="41351" spans="6:6" x14ac:dyDescent="0.2">
      <c r="F41351" s="450"/>
    </row>
    <row r="41352" spans="6:6" x14ac:dyDescent="0.2">
      <c r="F41352" s="450"/>
    </row>
    <row r="41353" spans="6:6" x14ac:dyDescent="0.2">
      <c r="F41353" s="450"/>
    </row>
    <row r="41354" spans="6:6" x14ac:dyDescent="0.2">
      <c r="F41354" s="450"/>
    </row>
    <row r="41355" spans="6:6" x14ac:dyDescent="0.2">
      <c r="F41355" s="450"/>
    </row>
    <row r="41356" spans="6:6" x14ac:dyDescent="0.2">
      <c r="F41356" s="450"/>
    </row>
    <row r="41357" spans="6:6" x14ac:dyDescent="0.2">
      <c r="F41357" s="450"/>
    </row>
    <row r="41358" spans="6:6" x14ac:dyDescent="0.2">
      <c r="F41358" s="450"/>
    </row>
    <row r="41359" spans="6:6" x14ac:dyDescent="0.2">
      <c r="F41359" s="450"/>
    </row>
    <row r="41360" spans="6:6" x14ac:dyDescent="0.2">
      <c r="F41360" s="450"/>
    </row>
    <row r="41361" spans="6:6" x14ac:dyDescent="0.2">
      <c r="F41361" s="450"/>
    </row>
    <row r="41362" spans="6:6" x14ac:dyDescent="0.2">
      <c r="F41362" s="450"/>
    </row>
    <row r="41363" spans="6:6" x14ac:dyDescent="0.2">
      <c r="F41363" s="450"/>
    </row>
    <row r="41364" spans="6:6" x14ac:dyDescent="0.2">
      <c r="F41364" s="450"/>
    </row>
    <row r="41365" spans="6:6" x14ac:dyDescent="0.2">
      <c r="F41365" s="450"/>
    </row>
    <row r="41366" spans="6:6" x14ac:dyDescent="0.2">
      <c r="F41366" s="450"/>
    </row>
    <row r="41367" spans="6:6" x14ac:dyDescent="0.2">
      <c r="F41367" s="450"/>
    </row>
    <row r="41368" spans="6:6" x14ac:dyDescent="0.2">
      <c r="F41368" s="450"/>
    </row>
    <row r="41369" spans="6:6" x14ac:dyDescent="0.2">
      <c r="F41369" s="450"/>
    </row>
    <row r="41370" spans="6:6" x14ac:dyDescent="0.2">
      <c r="F41370" s="450"/>
    </row>
    <row r="41371" spans="6:6" x14ac:dyDescent="0.2">
      <c r="F41371" s="450"/>
    </row>
    <row r="41372" spans="6:6" x14ac:dyDescent="0.2">
      <c r="F41372" s="450"/>
    </row>
    <row r="41373" spans="6:6" x14ac:dyDescent="0.2">
      <c r="F41373" s="450"/>
    </row>
    <row r="41374" spans="6:6" x14ac:dyDescent="0.2">
      <c r="F41374" s="450"/>
    </row>
    <row r="41375" spans="6:6" x14ac:dyDescent="0.2">
      <c r="F41375" s="450"/>
    </row>
    <row r="41376" spans="6:6" x14ac:dyDescent="0.2">
      <c r="F41376" s="450"/>
    </row>
    <row r="41377" spans="6:6" x14ac:dyDescent="0.2">
      <c r="F41377" s="450"/>
    </row>
    <row r="41378" spans="6:6" x14ac:dyDescent="0.2">
      <c r="F41378" s="450"/>
    </row>
    <row r="41379" spans="6:6" x14ac:dyDescent="0.2">
      <c r="F41379" s="450"/>
    </row>
    <row r="41380" spans="6:6" x14ac:dyDescent="0.2">
      <c r="F41380" s="450"/>
    </row>
    <row r="41381" spans="6:6" x14ac:dyDescent="0.2">
      <c r="F41381" s="450"/>
    </row>
    <row r="41382" spans="6:6" x14ac:dyDescent="0.2">
      <c r="F41382" s="450"/>
    </row>
    <row r="41383" spans="6:6" x14ac:dyDescent="0.2">
      <c r="F41383" s="450"/>
    </row>
    <row r="41384" spans="6:6" x14ac:dyDescent="0.2">
      <c r="F41384" s="450"/>
    </row>
    <row r="41385" spans="6:6" x14ac:dyDescent="0.2">
      <c r="F41385" s="450"/>
    </row>
    <row r="41386" spans="6:6" x14ac:dyDescent="0.2">
      <c r="F41386" s="450"/>
    </row>
    <row r="41387" spans="6:6" x14ac:dyDescent="0.2">
      <c r="F41387" s="450"/>
    </row>
    <row r="41388" spans="6:6" x14ac:dyDescent="0.2">
      <c r="F41388" s="450"/>
    </row>
    <row r="41389" spans="6:6" x14ac:dyDescent="0.2">
      <c r="F41389" s="450"/>
    </row>
    <row r="41390" spans="6:6" x14ac:dyDescent="0.2">
      <c r="F41390" s="450"/>
    </row>
    <row r="41391" spans="6:6" x14ac:dyDescent="0.2">
      <c r="F41391" s="450"/>
    </row>
    <row r="41392" spans="6:6" x14ac:dyDescent="0.2">
      <c r="F41392" s="450"/>
    </row>
    <row r="41393" spans="6:6" x14ac:dyDescent="0.2">
      <c r="F41393" s="450"/>
    </row>
    <row r="41394" spans="6:6" x14ac:dyDescent="0.2">
      <c r="F41394" s="450"/>
    </row>
    <row r="41395" spans="6:6" x14ac:dyDescent="0.2">
      <c r="F41395" s="450"/>
    </row>
    <row r="41396" spans="6:6" x14ac:dyDescent="0.2">
      <c r="F41396" s="450"/>
    </row>
    <row r="41397" spans="6:6" x14ac:dyDescent="0.2">
      <c r="F41397" s="450"/>
    </row>
    <row r="41398" spans="6:6" x14ac:dyDescent="0.2">
      <c r="F41398" s="450"/>
    </row>
    <row r="41399" spans="6:6" x14ac:dyDescent="0.2">
      <c r="F41399" s="450"/>
    </row>
    <row r="41400" spans="6:6" x14ac:dyDescent="0.2">
      <c r="F41400" s="450"/>
    </row>
    <row r="41401" spans="6:6" x14ac:dyDescent="0.2">
      <c r="F41401" s="450"/>
    </row>
    <row r="41402" spans="6:6" x14ac:dyDescent="0.2">
      <c r="F41402" s="450"/>
    </row>
    <row r="41403" spans="6:6" x14ac:dyDescent="0.2">
      <c r="F41403" s="450"/>
    </row>
    <row r="41404" spans="6:6" x14ac:dyDescent="0.2">
      <c r="F41404" s="450"/>
    </row>
    <row r="41405" spans="6:6" x14ac:dyDescent="0.2">
      <c r="F41405" s="450"/>
    </row>
    <row r="41406" spans="6:6" x14ac:dyDescent="0.2">
      <c r="F41406" s="450"/>
    </row>
    <row r="41407" spans="6:6" x14ac:dyDescent="0.2">
      <c r="F41407" s="450"/>
    </row>
    <row r="41408" spans="6:6" x14ac:dyDescent="0.2">
      <c r="F41408" s="450"/>
    </row>
    <row r="41409" spans="6:6" x14ac:dyDescent="0.2">
      <c r="F41409" s="450"/>
    </row>
    <row r="41410" spans="6:6" x14ac:dyDescent="0.2">
      <c r="F41410" s="450"/>
    </row>
    <row r="41411" spans="6:6" x14ac:dyDescent="0.2">
      <c r="F41411" s="450"/>
    </row>
    <row r="41412" spans="6:6" x14ac:dyDescent="0.2">
      <c r="F41412" s="450"/>
    </row>
    <row r="41413" spans="6:6" x14ac:dyDescent="0.2">
      <c r="F41413" s="450"/>
    </row>
    <row r="41414" spans="6:6" x14ac:dyDescent="0.2">
      <c r="F41414" s="450"/>
    </row>
    <row r="41415" spans="6:6" x14ac:dyDescent="0.2">
      <c r="F41415" s="450"/>
    </row>
    <row r="41416" spans="6:6" x14ac:dyDescent="0.2">
      <c r="F41416" s="450"/>
    </row>
    <row r="41417" spans="6:6" x14ac:dyDescent="0.2">
      <c r="F41417" s="450"/>
    </row>
    <row r="41418" spans="6:6" x14ac:dyDescent="0.2">
      <c r="F41418" s="450"/>
    </row>
    <row r="41419" spans="6:6" x14ac:dyDescent="0.2">
      <c r="F41419" s="450"/>
    </row>
    <row r="41420" spans="6:6" x14ac:dyDescent="0.2">
      <c r="F41420" s="450"/>
    </row>
    <row r="41421" spans="6:6" x14ac:dyDescent="0.2">
      <c r="F41421" s="450"/>
    </row>
    <row r="41422" spans="6:6" x14ac:dyDescent="0.2">
      <c r="F41422" s="450"/>
    </row>
    <row r="41423" spans="6:6" x14ac:dyDescent="0.2">
      <c r="F41423" s="450"/>
    </row>
    <row r="41424" spans="6:6" x14ac:dyDescent="0.2">
      <c r="F41424" s="450"/>
    </row>
    <row r="41425" spans="6:6" x14ac:dyDescent="0.2">
      <c r="F41425" s="450"/>
    </row>
    <row r="41426" spans="6:6" x14ac:dyDescent="0.2">
      <c r="F41426" s="450"/>
    </row>
    <row r="41427" spans="6:6" x14ac:dyDescent="0.2">
      <c r="F41427" s="450"/>
    </row>
    <row r="41428" spans="6:6" x14ac:dyDescent="0.2">
      <c r="F41428" s="450"/>
    </row>
    <row r="41429" spans="6:6" x14ac:dyDescent="0.2">
      <c r="F41429" s="450"/>
    </row>
    <row r="41430" spans="6:6" x14ac:dyDescent="0.2">
      <c r="F41430" s="450"/>
    </row>
    <row r="41431" spans="6:6" x14ac:dyDescent="0.2">
      <c r="F41431" s="450"/>
    </row>
    <row r="41432" spans="6:6" x14ac:dyDescent="0.2">
      <c r="F41432" s="450"/>
    </row>
    <row r="41433" spans="6:6" x14ac:dyDescent="0.2">
      <c r="F41433" s="450"/>
    </row>
    <row r="41434" spans="6:6" x14ac:dyDescent="0.2">
      <c r="F41434" s="450"/>
    </row>
    <row r="41435" spans="6:6" x14ac:dyDescent="0.2">
      <c r="F41435" s="450"/>
    </row>
    <row r="41436" spans="6:6" x14ac:dyDescent="0.2">
      <c r="F41436" s="450"/>
    </row>
    <row r="41437" spans="6:6" x14ac:dyDescent="0.2">
      <c r="F41437" s="450"/>
    </row>
    <row r="41438" spans="6:6" x14ac:dyDescent="0.2">
      <c r="F41438" s="450"/>
    </row>
    <row r="41439" spans="6:6" x14ac:dyDescent="0.2">
      <c r="F41439" s="450"/>
    </row>
    <row r="41440" spans="6:6" x14ac:dyDescent="0.2">
      <c r="F41440" s="450"/>
    </row>
    <row r="41441" spans="6:6" x14ac:dyDescent="0.2">
      <c r="F41441" s="450"/>
    </row>
    <row r="41442" spans="6:6" x14ac:dyDescent="0.2">
      <c r="F41442" s="450"/>
    </row>
    <row r="41443" spans="6:6" x14ac:dyDescent="0.2">
      <c r="F41443" s="450"/>
    </row>
    <row r="41444" spans="6:6" x14ac:dyDescent="0.2">
      <c r="F41444" s="450"/>
    </row>
    <row r="41445" spans="6:6" x14ac:dyDescent="0.2">
      <c r="F41445" s="450"/>
    </row>
    <row r="41446" spans="6:6" x14ac:dyDescent="0.2">
      <c r="F41446" s="450"/>
    </row>
    <row r="41447" spans="6:6" x14ac:dyDescent="0.2">
      <c r="F41447" s="450"/>
    </row>
    <row r="41448" spans="6:6" x14ac:dyDescent="0.2">
      <c r="F41448" s="450"/>
    </row>
    <row r="41449" spans="6:6" x14ac:dyDescent="0.2">
      <c r="F41449" s="450"/>
    </row>
    <row r="41450" spans="6:6" x14ac:dyDescent="0.2">
      <c r="F41450" s="450"/>
    </row>
    <row r="41451" spans="6:6" x14ac:dyDescent="0.2">
      <c r="F41451" s="450"/>
    </row>
    <row r="41452" spans="6:6" x14ac:dyDescent="0.2">
      <c r="F41452" s="450"/>
    </row>
    <row r="41453" spans="6:6" x14ac:dyDescent="0.2">
      <c r="F41453" s="450"/>
    </row>
    <row r="41454" spans="6:6" x14ac:dyDescent="0.2">
      <c r="F41454" s="450"/>
    </row>
    <row r="41455" spans="6:6" x14ac:dyDescent="0.2">
      <c r="F41455" s="450"/>
    </row>
    <row r="41456" spans="6:6" x14ac:dyDescent="0.2">
      <c r="F41456" s="450"/>
    </row>
    <row r="41457" spans="6:6" x14ac:dyDescent="0.2">
      <c r="F41457" s="450"/>
    </row>
    <row r="41458" spans="6:6" x14ac:dyDescent="0.2">
      <c r="F41458" s="450"/>
    </row>
    <row r="41459" spans="6:6" x14ac:dyDescent="0.2">
      <c r="F41459" s="450"/>
    </row>
    <row r="41460" spans="6:6" x14ac:dyDescent="0.2">
      <c r="F41460" s="450"/>
    </row>
    <row r="41461" spans="6:6" x14ac:dyDescent="0.2">
      <c r="F41461" s="450"/>
    </row>
    <row r="41462" spans="6:6" x14ac:dyDescent="0.2">
      <c r="F41462" s="450"/>
    </row>
    <row r="41463" spans="6:6" x14ac:dyDescent="0.2">
      <c r="F41463" s="450"/>
    </row>
    <row r="41464" spans="6:6" x14ac:dyDescent="0.2">
      <c r="F41464" s="450"/>
    </row>
    <row r="41465" spans="6:6" x14ac:dyDescent="0.2">
      <c r="F41465" s="450"/>
    </row>
    <row r="41466" spans="6:6" x14ac:dyDescent="0.2">
      <c r="F41466" s="450"/>
    </row>
    <row r="41467" spans="6:6" x14ac:dyDescent="0.2">
      <c r="F41467" s="450"/>
    </row>
    <row r="41468" spans="6:6" x14ac:dyDescent="0.2">
      <c r="F41468" s="450"/>
    </row>
    <row r="41469" spans="6:6" x14ac:dyDescent="0.2">
      <c r="F41469" s="450"/>
    </row>
    <row r="41470" spans="6:6" x14ac:dyDescent="0.2">
      <c r="F41470" s="450"/>
    </row>
    <row r="41471" spans="6:6" x14ac:dyDescent="0.2">
      <c r="F41471" s="450"/>
    </row>
    <row r="41472" spans="6:6" x14ac:dyDescent="0.2">
      <c r="F41472" s="450"/>
    </row>
    <row r="41473" spans="6:6" x14ac:dyDescent="0.2">
      <c r="F41473" s="450"/>
    </row>
    <row r="41474" spans="6:6" x14ac:dyDescent="0.2">
      <c r="F41474" s="450"/>
    </row>
    <row r="41475" spans="6:6" x14ac:dyDescent="0.2">
      <c r="F41475" s="450"/>
    </row>
    <row r="41476" spans="6:6" x14ac:dyDescent="0.2">
      <c r="F41476" s="450"/>
    </row>
    <row r="41477" spans="6:6" x14ac:dyDescent="0.2">
      <c r="F41477" s="450"/>
    </row>
    <row r="41478" spans="6:6" x14ac:dyDescent="0.2">
      <c r="F41478" s="450"/>
    </row>
    <row r="41479" spans="6:6" x14ac:dyDescent="0.2">
      <c r="F41479" s="450"/>
    </row>
    <row r="41480" spans="6:6" x14ac:dyDescent="0.2">
      <c r="F41480" s="450"/>
    </row>
    <row r="41481" spans="6:6" x14ac:dyDescent="0.2">
      <c r="F41481" s="450"/>
    </row>
    <row r="41482" spans="6:6" x14ac:dyDescent="0.2">
      <c r="F41482" s="450"/>
    </row>
    <row r="41483" spans="6:6" x14ac:dyDescent="0.2">
      <c r="F41483" s="450"/>
    </row>
    <row r="41484" spans="6:6" x14ac:dyDescent="0.2">
      <c r="F41484" s="450"/>
    </row>
    <row r="41485" spans="6:6" x14ac:dyDescent="0.2">
      <c r="F41485" s="450"/>
    </row>
    <row r="41486" spans="6:6" x14ac:dyDescent="0.2">
      <c r="F41486" s="450"/>
    </row>
    <row r="41487" spans="6:6" x14ac:dyDescent="0.2">
      <c r="F41487" s="450"/>
    </row>
    <row r="41488" spans="6:6" x14ac:dyDescent="0.2">
      <c r="F41488" s="450"/>
    </row>
    <row r="41489" spans="6:6" x14ac:dyDescent="0.2">
      <c r="F41489" s="450"/>
    </row>
    <row r="41490" spans="6:6" x14ac:dyDescent="0.2">
      <c r="F41490" s="450"/>
    </row>
    <row r="41491" spans="6:6" x14ac:dyDescent="0.2">
      <c r="F41491" s="450"/>
    </row>
    <row r="41492" spans="6:6" x14ac:dyDescent="0.2">
      <c r="F41492" s="450"/>
    </row>
    <row r="41493" spans="6:6" x14ac:dyDescent="0.2">
      <c r="F41493" s="450"/>
    </row>
    <row r="41494" spans="6:6" x14ac:dyDescent="0.2">
      <c r="F41494" s="450"/>
    </row>
    <row r="41495" spans="6:6" x14ac:dyDescent="0.2">
      <c r="F41495" s="450"/>
    </row>
    <row r="41496" spans="6:6" x14ac:dyDescent="0.2">
      <c r="F41496" s="450"/>
    </row>
    <row r="41497" spans="6:6" x14ac:dyDescent="0.2">
      <c r="F41497" s="450"/>
    </row>
    <row r="41498" spans="6:6" x14ac:dyDescent="0.2">
      <c r="F41498" s="450"/>
    </row>
    <row r="41499" spans="6:6" x14ac:dyDescent="0.2">
      <c r="F41499" s="450"/>
    </row>
    <row r="41500" spans="6:6" x14ac:dyDescent="0.2">
      <c r="F41500" s="450"/>
    </row>
    <row r="41501" spans="6:6" x14ac:dyDescent="0.2">
      <c r="F41501" s="450"/>
    </row>
    <row r="41502" spans="6:6" x14ac:dyDescent="0.2">
      <c r="F41502" s="450"/>
    </row>
    <row r="41503" spans="6:6" x14ac:dyDescent="0.2">
      <c r="F41503" s="450"/>
    </row>
    <row r="41504" spans="6:6" x14ac:dyDescent="0.2">
      <c r="F41504" s="450"/>
    </row>
    <row r="41505" spans="6:6" x14ac:dyDescent="0.2">
      <c r="F41505" s="450"/>
    </row>
    <row r="41506" spans="6:6" x14ac:dyDescent="0.2">
      <c r="F41506" s="450"/>
    </row>
    <row r="41507" spans="6:6" x14ac:dyDescent="0.2">
      <c r="F41507" s="450"/>
    </row>
    <row r="41508" spans="6:6" x14ac:dyDescent="0.2">
      <c r="F41508" s="450"/>
    </row>
    <row r="41509" spans="6:6" x14ac:dyDescent="0.2">
      <c r="F41509" s="450"/>
    </row>
    <row r="41510" spans="6:6" x14ac:dyDescent="0.2">
      <c r="F41510" s="450"/>
    </row>
    <row r="41511" spans="6:6" x14ac:dyDescent="0.2">
      <c r="F41511" s="450"/>
    </row>
    <row r="41512" spans="6:6" x14ac:dyDescent="0.2">
      <c r="F41512" s="450"/>
    </row>
    <row r="41513" spans="6:6" x14ac:dyDescent="0.2">
      <c r="F41513" s="450"/>
    </row>
    <row r="41514" spans="6:6" x14ac:dyDescent="0.2">
      <c r="F41514" s="450"/>
    </row>
    <row r="41515" spans="6:6" x14ac:dyDescent="0.2">
      <c r="F41515" s="450"/>
    </row>
    <row r="41516" spans="6:6" x14ac:dyDescent="0.2">
      <c r="F41516" s="450"/>
    </row>
    <row r="41517" spans="6:6" x14ac:dyDescent="0.2">
      <c r="F41517" s="450"/>
    </row>
    <row r="41518" spans="6:6" x14ac:dyDescent="0.2">
      <c r="F41518" s="450"/>
    </row>
    <row r="41519" spans="6:6" x14ac:dyDescent="0.2">
      <c r="F41519" s="450"/>
    </row>
    <row r="41520" spans="6:6" x14ac:dyDescent="0.2">
      <c r="F41520" s="450"/>
    </row>
    <row r="41521" spans="6:6" x14ac:dyDescent="0.2">
      <c r="F41521" s="450"/>
    </row>
    <row r="41522" spans="6:6" x14ac:dyDescent="0.2">
      <c r="F41522" s="450"/>
    </row>
    <row r="41523" spans="6:6" x14ac:dyDescent="0.2">
      <c r="F41523" s="450"/>
    </row>
    <row r="41524" spans="6:6" x14ac:dyDescent="0.2">
      <c r="F41524" s="450"/>
    </row>
    <row r="41525" spans="6:6" x14ac:dyDescent="0.2">
      <c r="F41525" s="450"/>
    </row>
    <row r="41526" spans="6:6" x14ac:dyDescent="0.2">
      <c r="F41526" s="450"/>
    </row>
    <row r="41527" spans="6:6" x14ac:dyDescent="0.2">
      <c r="F41527" s="450"/>
    </row>
    <row r="41528" spans="6:6" x14ac:dyDescent="0.2">
      <c r="F41528" s="450"/>
    </row>
    <row r="41529" spans="6:6" x14ac:dyDescent="0.2">
      <c r="F41529" s="450"/>
    </row>
    <row r="41530" spans="6:6" x14ac:dyDescent="0.2">
      <c r="F41530" s="450"/>
    </row>
    <row r="41531" spans="6:6" x14ac:dyDescent="0.2">
      <c r="F41531" s="450"/>
    </row>
    <row r="41532" spans="6:6" x14ac:dyDescent="0.2">
      <c r="F41532" s="450"/>
    </row>
    <row r="41533" spans="6:6" x14ac:dyDescent="0.2">
      <c r="F41533" s="450"/>
    </row>
    <row r="41534" spans="6:6" x14ac:dyDescent="0.2">
      <c r="F41534" s="450"/>
    </row>
    <row r="41535" spans="6:6" x14ac:dyDescent="0.2">
      <c r="F41535" s="450"/>
    </row>
    <row r="41536" spans="6:6" x14ac:dyDescent="0.2">
      <c r="F41536" s="450"/>
    </row>
    <row r="41537" spans="6:6" x14ac:dyDescent="0.2">
      <c r="F41537" s="450"/>
    </row>
    <row r="41538" spans="6:6" x14ac:dyDescent="0.2">
      <c r="F41538" s="450"/>
    </row>
    <row r="41539" spans="6:6" x14ac:dyDescent="0.2">
      <c r="F41539" s="450"/>
    </row>
    <row r="41540" spans="6:6" x14ac:dyDescent="0.2">
      <c r="F41540" s="450"/>
    </row>
    <row r="41541" spans="6:6" x14ac:dyDescent="0.2">
      <c r="F41541" s="450"/>
    </row>
    <row r="41542" spans="6:6" x14ac:dyDescent="0.2">
      <c r="F41542" s="450"/>
    </row>
    <row r="41543" spans="6:6" x14ac:dyDescent="0.2">
      <c r="F41543" s="450"/>
    </row>
    <row r="41544" spans="6:6" x14ac:dyDescent="0.2">
      <c r="F41544" s="450"/>
    </row>
    <row r="41545" spans="6:6" x14ac:dyDescent="0.2">
      <c r="F41545" s="450"/>
    </row>
    <row r="41546" spans="6:6" x14ac:dyDescent="0.2">
      <c r="F41546" s="450"/>
    </row>
    <row r="41547" spans="6:6" x14ac:dyDescent="0.2">
      <c r="F41547" s="450"/>
    </row>
    <row r="41548" spans="6:6" x14ac:dyDescent="0.2">
      <c r="F41548" s="450"/>
    </row>
    <row r="41549" spans="6:6" x14ac:dyDescent="0.2">
      <c r="F41549" s="450"/>
    </row>
    <row r="41550" spans="6:6" x14ac:dyDescent="0.2">
      <c r="F41550" s="450"/>
    </row>
    <row r="41551" spans="6:6" x14ac:dyDescent="0.2">
      <c r="F41551" s="450"/>
    </row>
    <row r="41552" spans="6:6" x14ac:dyDescent="0.2">
      <c r="F41552" s="450"/>
    </row>
    <row r="41553" spans="6:6" x14ac:dyDescent="0.2">
      <c r="F41553" s="450"/>
    </row>
    <row r="41554" spans="6:6" x14ac:dyDescent="0.2">
      <c r="F41554" s="450"/>
    </row>
    <row r="41555" spans="6:6" x14ac:dyDescent="0.2">
      <c r="F41555" s="450"/>
    </row>
    <row r="41556" spans="6:6" x14ac:dyDescent="0.2">
      <c r="F41556" s="450"/>
    </row>
    <row r="41557" spans="6:6" x14ac:dyDescent="0.2">
      <c r="F41557" s="450"/>
    </row>
    <row r="41558" spans="6:6" x14ac:dyDescent="0.2">
      <c r="F41558" s="450"/>
    </row>
    <row r="41559" spans="6:6" x14ac:dyDescent="0.2">
      <c r="F41559" s="450"/>
    </row>
    <row r="41560" spans="6:6" x14ac:dyDescent="0.2">
      <c r="F41560" s="450"/>
    </row>
    <row r="41561" spans="6:6" x14ac:dyDescent="0.2">
      <c r="F41561" s="450"/>
    </row>
    <row r="41562" spans="6:6" x14ac:dyDescent="0.2">
      <c r="F41562" s="450"/>
    </row>
    <row r="41563" spans="6:6" x14ac:dyDescent="0.2">
      <c r="F41563" s="450"/>
    </row>
    <row r="41564" spans="6:6" x14ac:dyDescent="0.2">
      <c r="F41564" s="450"/>
    </row>
    <row r="41565" spans="6:6" x14ac:dyDescent="0.2">
      <c r="F41565" s="450"/>
    </row>
    <row r="41566" spans="6:6" x14ac:dyDescent="0.2">
      <c r="F41566" s="450"/>
    </row>
    <row r="41567" spans="6:6" x14ac:dyDescent="0.2">
      <c r="F41567" s="450"/>
    </row>
    <row r="41568" spans="6:6" x14ac:dyDescent="0.2">
      <c r="F41568" s="450"/>
    </row>
    <row r="41569" spans="6:6" x14ac:dyDescent="0.2">
      <c r="F41569" s="450"/>
    </row>
    <row r="41570" spans="6:6" x14ac:dyDescent="0.2">
      <c r="F41570" s="450"/>
    </row>
    <row r="41571" spans="6:6" x14ac:dyDescent="0.2">
      <c r="F41571" s="450"/>
    </row>
    <row r="41572" spans="6:6" x14ac:dyDescent="0.2">
      <c r="F41572" s="450"/>
    </row>
    <row r="41573" spans="6:6" x14ac:dyDescent="0.2">
      <c r="F41573" s="450"/>
    </row>
    <row r="41574" spans="6:6" x14ac:dyDescent="0.2">
      <c r="F41574" s="450"/>
    </row>
    <row r="41575" spans="6:6" x14ac:dyDescent="0.2">
      <c r="F41575" s="450"/>
    </row>
    <row r="41576" spans="6:6" x14ac:dyDescent="0.2">
      <c r="F41576" s="450"/>
    </row>
    <row r="41577" spans="6:6" x14ac:dyDescent="0.2">
      <c r="F41577" s="450"/>
    </row>
    <row r="41578" spans="6:6" x14ac:dyDescent="0.2">
      <c r="F41578" s="450"/>
    </row>
    <row r="41579" spans="6:6" x14ac:dyDescent="0.2">
      <c r="F41579" s="450"/>
    </row>
    <row r="41580" spans="6:6" x14ac:dyDescent="0.2">
      <c r="F41580" s="450"/>
    </row>
    <row r="41581" spans="6:6" x14ac:dyDescent="0.2">
      <c r="F41581" s="450"/>
    </row>
    <row r="41582" spans="6:6" x14ac:dyDescent="0.2">
      <c r="F41582" s="450"/>
    </row>
    <row r="41583" spans="6:6" x14ac:dyDescent="0.2">
      <c r="F41583" s="450"/>
    </row>
    <row r="41584" spans="6:6" x14ac:dyDescent="0.2">
      <c r="F41584" s="450"/>
    </row>
    <row r="41585" spans="6:6" x14ac:dyDescent="0.2">
      <c r="F41585" s="450"/>
    </row>
    <row r="41586" spans="6:6" x14ac:dyDescent="0.2">
      <c r="F41586" s="450"/>
    </row>
    <row r="41587" spans="6:6" x14ac:dyDescent="0.2">
      <c r="F41587" s="450"/>
    </row>
    <row r="41588" spans="6:6" x14ac:dyDescent="0.2">
      <c r="F41588" s="450"/>
    </row>
    <row r="41589" spans="6:6" x14ac:dyDescent="0.2">
      <c r="F41589" s="450"/>
    </row>
    <row r="41590" spans="6:6" x14ac:dyDescent="0.2">
      <c r="F41590" s="450"/>
    </row>
    <row r="41591" spans="6:6" x14ac:dyDescent="0.2">
      <c r="F41591" s="450"/>
    </row>
    <row r="41592" spans="6:6" x14ac:dyDescent="0.2">
      <c r="F41592" s="450"/>
    </row>
    <row r="41593" spans="6:6" x14ac:dyDescent="0.2">
      <c r="F41593" s="450"/>
    </row>
    <row r="41594" spans="6:6" x14ac:dyDescent="0.2">
      <c r="F41594" s="450"/>
    </row>
    <row r="41595" spans="6:6" x14ac:dyDescent="0.2">
      <c r="F41595" s="450"/>
    </row>
    <row r="41596" spans="6:6" x14ac:dyDescent="0.2">
      <c r="F41596" s="450"/>
    </row>
    <row r="41597" spans="6:6" x14ac:dyDescent="0.2">
      <c r="F41597" s="450"/>
    </row>
    <row r="41598" spans="6:6" x14ac:dyDescent="0.2">
      <c r="F41598" s="450"/>
    </row>
    <row r="41599" spans="6:6" x14ac:dyDescent="0.2">
      <c r="F41599" s="450"/>
    </row>
    <row r="41600" spans="6:6" x14ac:dyDescent="0.2">
      <c r="F41600" s="450"/>
    </row>
    <row r="41601" spans="6:6" x14ac:dyDescent="0.2">
      <c r="F41601" s="450"/>
    </row>
    <row r="41602" spans="6:6" x14ac:dyDescent="0.2">
      <c r="F41602" s="450"/>
    </row>
    <row r="41603" spans="6:6" x14ac:dyDescent="0.2">
      <c r="F41603" s="450"/>
    </row>
    <row r="41604" spans="6:6" x14ac:dyDescent="0.2">
      <c r="F41604" s="450"/>
    </row>
    <row r="41605" spans="6:6" x14ac:dyDescent="0.2">
      <c r="F41605" s="450"/>
    </row>
    <row r="41606" spans="6:6" x14ac:dyDescent="0.2">
      <c r="F41606" s="450"/>
    </row>
    <row r="41607" spans="6:6" x14ac:dyDescent="0.2">
      <c r="F41607" s="450"/>
    </row>
    <row r="41608" spans="6:6" x14ac:dyDescent="0.2">
      <c r="F41608" s="450"/>
    </row>
    <row r="41609" spans="6:6" x14ac:dyDescent="0.2">
      <c r="F41609" s="450"/>
    </row>
    <row r="41610" spans="6:6" x14ac:dyDescent="0.2">
      <c r="F41610" s="450"/>
    </row>
    <row r="41611" spans="6:6" x14ac:dyDescent="0.2">
      <c r="F41611" s="450"/>
    </row>
    <row r="41612" spans="6:6" x14ac:dyDescent="0.2">
      <c r="F41612" s="450"/>
    </row>
    <row r="41613" spans="6:6" x14ac:dyDescent="0.2">
      <c r="F41613" s="450"/>
    </row>
    <row r="41614" spans="6:6" x14ac:dyDescent="0.2">
      <c r="F41614" s="450"/>
    </row>
    <row r="41615" spans="6:6" x14ac:dyDescent="0.2">
      <c r="F41615" s="450"/>
    </row>
    <row r="41616" spans="6:6" x14ac:dyDescent="0.2">
      <c r="F41616" s="450"/>
    </row>
    <row r="41617" spans="6:6" x14ac:dyDescent="0.2">
      <c r="F41617" s="450"/>
    </row>
    <row r="41618" spans="6:6" x14ac:dyDescent="0.2">
      <c r="F41618" s="450"/>
    </row>
    <row r="41619" spans="6:6" x14ac:dyDescent="0.2">
      <c r="F41619" s="450"/>
    </row>
    <row r="41620" spans="6:6" x14ac:dyDescent="0.2">
      <c r="F41620" s="450"/>
    </row>
    <row r="41621" spans="6:6" x14ac:dyDescent="0.2">
      <c r="F41621" s="450"/>
    </row>
    <row r="41622" spans="6:6" x14ac:dyDescent="0.2">
      <c r="F41622" s="450"/>
    </row>
    <row r="41623" spans="6:6" x14ac:dyDescent="0.2">
      <c r="F41623" s="450"/>
    </row>
    <row r="41624" spans="6:6" x14ac:dyDescent="0.2">
      <c r="F41624" s="450"/>
    </row>
    <row r="41625" spans="6:6" x14ac:dyDescent="0.2">
      <c r="F41625" s="450"/>
    </row>
    <row r="41626" spans="6:6" x14ac:dyDescent="0.2">
      <c r="F41626" s="450"/>
    </row>
    <row r="41627" spans="6:6" x14ac:dyDescent="0.2">
      <c r="F41627" s="450"/>
    </row>
    <row r="41628" spans="6:6" x14ac:dyDescent="0.2">
      <c r="F41628" s="450"/>
    </row>
    <row r="41629" spans="6:6" x14ac:dyDescent="0.2">
      <c r="F41629" s="450"/>
    </row>
    <row r="41630" spans="6:6" x14ac:dyDescent="0.2">
      <c r="F41630" s="450"/>
    </row>
    <row r="41631" spans="6:6" x14ac:dyDescent="0.2">
      <c r="F41631" s="450"/>
    </row>
    <row r="41632" spans="6:6" x14ac:dyDescent="0.2">
      <c r="F41632" s="450"/>
    </row>
    <row r="41633" spans="6:6" x14ac:dyDescent="0.2">
      <c r="F41633" s="450"/>
    </row>
    <row r="41634" spans="6:6" x14ac:dyDescent="0.2">
      <c r="F41634" s="450"/>
    </row>
    <row r="41635" spans="6:6" x14ac:dyDescent="0.2">
      <c r="F41635" s="450"/>
    </row>
    <row r="41636" spans="6:6" x14ac:dyDescent="0.2">
      <c r="F41636" s="450"/>
    </row>
    <row r="41637" spans="6:6" x14ac:dyDescent="0.2">
      <c r="F41637" s="450"/>
    </row>
    <row r="41638" spans="6:6" x14ac:dyDescent="0.2">
      <c r="F41638" s="450"/>
    </row>
    <row r="41639" spans="6:6" x14ac:dyDescent="0.2">
      <c r="F41639" s="450"/>
    </row>
    <row r="41640" spans="6:6" x14ac:dyDescent="0.2">
      <c r="F41640" s="450"/>
    </row>
    <row r="41641" spans="6:6" x14ac:dyDescent="0.2">
      <c r="F41641" s="450"/>
    </row>
    <row r="41642" spans="6:6" x14ac:dyDescent="0.2">
      <c r="F41642" s="450"/>
    </row>
    <row r="41643" spans="6:6" x14ac:dyDescent="0.2">
      <c r="F41643" s="450"/>
    </row>
    <row r="41644" spans="6:6" x14ac:dyDescent="0.2">
      <c r="F41644" s="450"/>
    </row>
    <row r="41645" spans="6:6" x14ac:dyDescent="0.2">
      <c r="F41645" s="450"/>
    </row>
    <row r="41646" spans="6:6" x14ac:dyDescent="0.2">
      <c r="F41646" s="450"/>
    </row>
    <row r="41647" spans="6:6" x14ac:dyDescent="0.2">
      <c r="F41647" s="450"/>
    </row>
    <row r="41648" spans="6:6" x14ac:dyDescent="0.2">
      <c r="F41648" s="450"/>
    </row>
    <row r="41649" spans="6:6" x14ac:dyDescent="0.2">
      <c r="F41649" s="450"/>
    </row>
    <row r="41650" spans="6:6" x14ac:dyDescent="0.2">
      <c r="F41650" s="450"/>
    </row>
    <row r="41651" spans="6:6" x14ac:dyDescent="0.2">
      <c r="F41651" s="450"/>
    </row>
    <row r="41652" spans="6:6" x14ac:dyDescent="0.2">
      <c r="F41652" s="450"/>
    </row>
    <row r="41653" spans="6:6" x14ac:dyDescent="0.2">
      <c r="F41653" s="450"/>
    </row>
    <row r="41654" spans="6:6" x14ac:dyDescent="0.2">
      <c r="F41654" s="450"/>
    </row>
    <row r="41655" spans="6:6" x14ac:dyDescent="0.2">
      <c r="F41655" s="450"/>
    </row>
    <row r="41656" spans="6:6" x14ac:dyDescent="0.2">
      <c r="F41656" s="450"/>
    </row>
    <row r="41657" spans="6:6" x14ac:dyDescent="0.2">
      <c r="F41657" s="450"/>
    </row>
    <row r="41658" spans="6:6" x14ac:dyDescent="0.2">
      <c r="F41658" s="450"/>
    </row>
    <row r="41659" spans="6:6" x14ac:dyDescent="0.2">
      <c r="F41659" s="450"/>
    </row>
    <row r="41660" spans="6:6" x14ac:dyDescent="0.2">
      <c r="F41660" s="450"/>
    </row>
    <row r="41661" spans="6:6" x14ac:dyDescent="0.2">
      <c r="F41661" s="450"/>
    </row>
    <row r="41662" spans="6:6" x14ac:dyDescent="0.2">
      <c r="F41662" s="450"/>
    </row>
    <row r="41663" spans="6:6" x14ac:dyDescent="0.2">
      <c r="F41663" s="450"/>
    </row>
    <row r="41664" spans="6:6" x14ac:dyDescent="0.2">
      <c r="F41664" s="450"/>
    </row>
    <row r="41665" spans="6:6" x14ac:dyDescent="0.2">
      <c r="F41665" s="450"/>
    </row>
    <row r="41666" spans="6:6" x14ac:dyDescent="0.2">
      <c r="F41666" s="450"/>
    </row>
    <row r="41667" spans="6:6" x14ac:dyDescent="0.2">
      <c r="F41667" s="450"/>
    </row>
    <row r="41668" spans="6:6" x14ac:dyDescent="0.2">
      <c r="F41668" s="450"/>
    </row>
    <row r="41669" spans="6:6" x14ac:dyDescent="0.2">
      <c r="F41669" s="450"/>
    </row>
    <row r="41670" spans="6:6" x14ac:dyDescent="0.2">
      <c r="F41670" s="450"/>
    </row>
    <row r="41671" spans="6:6" x14ac:dyDescent="0.2">
      <c r="F41671" s="450"/>
    </row>
    <row r="41672" spans="6:6" x14ac:dyDescent="0.2">
      <c r="F41672" s="450"/>
    </row>
    <row r="41673" spans="6:6" x14ac:dyDescent="0.2">
      <c r="F41673" s="450"/>
    </row>
    <row r="41674" spans="6:6" x14ac:dyDescent="0.2">
      <c r="F41674" s="450"/>
    </row>
    <row r="41675" spans="6:6" x14ac:dyDescent="0.2">
      <c r="F41675" s="450"/>
    </row>
    <row r="41676" spans="6:6" x14ac:dyDescent="0.2">
      <c r="F41676" s="450"/>
    </row>
    <row r="41677" spans="6:6" x14ac:dyDescent="0.2">
      <c r="F41677" s="450"/>
    </row>
    <row r="41678" spans="6:6" x14ac:dyDescent="0.2">
      <c r="F41678" s="450"/>
    </row>
    <row r="41679" spans="6:6" x14ac:dyDescent="0.2">
      <c r="F41679" s="450"/>
    </row>
    <row r="41680" spans="6:6" x14ac:dyDescent="0.2">
      <c r="F41680" s="450"/>
    </row>
    <row r="41681" spans="6:6" x14ac:dyDescent="0.2">
      <c r="F41681" s="450"/>
    </row>
    <row r="41682" spans="6:6" x14ac:dyDescent="0.2">
      <c r="F41682" s="450"/>
    </row>
    <row r="41683" spans="6:6" x14ac:dyDescent="0.2">
      <c r="F41683" s="450"/>
    </row>
    <row r="41684" spans="6:6" x14ac:dyDescent="0.2">
      <c r="F41684" s="450"/>
    </row>
    <row r="41685" spans="6:6" x14ac:dyDescent="0.2">
      <c r="F41685" s="450"/>
    </row>
    <row r="41686" spans="6:6" x14ac:dyDescent="0.2">
      <c r="F41686" s="450"/>
    </row>
    <row r="41687" spans="6:6" x14ac:dyDescent="0.2">
      <c r="F41687" s="450"/>
    </row>
    <row r="41688" spans="6:6" x14ac:dyDescent="0.2">
      <c r="F41688" s="450"/>
    </row>
    <row r="41689" spans="6:6" x14ac:dyDescent="0.2">
      <c r="F41689" s="450"/>
    </row>
    <row r="41690" spans="6:6" x14ac:dyDescent="0.2">
      <c r="F41690" s="450"/>
    </row>
    <row r="41691" spans="6:6" x14ac:dyDescent="0.2">
      <c r="F41691" s="450"/>
    </row>
    <row r="41692" spans="6:6" x14ac:dyDescent="0.2">
      <c r="F41692" s="450"/>
    </row>
    <row r="41693" spans="6:6" x14ac:dyDescent="0.2">
      <c r="F41693" s="450"/>
    </row>
    <row r="41694" spans="6:6" x14ac:dyDescent="0.2">
      <c r="F41694" s="450"/>
    </row>
    <row r="41695" spans="6:6" x14ac:dyDescent="0.2">
      <c r="F41695" s="450"/>
    </row>
    <row r="41696" spans="6:6" x14ac:dyDescent="0.2">
      <c r="F41696" s="450"/>
    </row>
    <row r="41697" spans="6:6" x14ac:dyDescent="0.2">
      <c r="F41697" s="450"/>
    </row>
    <row r="41698" spans="6:6" x14ac:dyDescent="0.2">
      <c r="F41698" s="450"/>
    </row>
    <row r="41699" spans="6:6" x14ac:dyDescent="0.2">
      <c r="F41699" s="450"/>
    </row>
    <row r="41700" spans="6:6" x14ac:dyDescent="0.2">
      <c r="F41700" s="450"/>
    </row>
    <row r="41701" spans="6:6" x14ac:dyDescent="0.2">
      <c r="F41701" s="450"/>
    </row>
    <row r="41702" spans="6:6" x14ac:dyDescent="0.2">
      <c r="F41702" s="450"/>
    </row>
    <row r="41703" spans="6:6" x14ac:dyDescent="0.2">
      <c r="F41703" s="450"/>
    </row>
    <row r="41704" spans="6:6" x14ac:dyDescent="0.2">
      <c r="F41704" s="450"/>
    </row>
    <row r="41705" spans="6:6" x14ac:dyDescent="0.2">
      <c r="F41705" s="450"/>
    </row>
    <row r="41706" spans="6:6" x14ac:dyDescent="0.2">
      <c r="F41706" s="450"/>
    </row>
    <row r="41707" spans="6:6" x14ac:dyDescent="0.2">
      <c r="F41707" s="450"/>
    </row>
    <row r="41708" spans="6:6" x14ac:dyDescent="0.2">
      <c r="F41708" s="450"/>
    </row>
    <row r="41709" spans="6:6" x14ac:dyDescent="0.2">
      <c r="F41709" s="450"/>
    </row>
    <row r="41710" spans="6:6" x14ac:dyDescent="0.2">
      <c r="F41710" s="450"/>
    </row>
    <row r="41711" spans="6:6" x14ac:dyDescent="0.2">
      <c r="F41711" s="450"/>
    </row>
    <row r="41712" spans="6:6" x14ac:dyDescent="0.2">
      <c r="F41712" s="450"/>
    </row>
    <row r="41713" spans="6:6" x14ac:dyDescent="0.2">
      <c r="F41713" s="450"/>
    </row>
    <row r="41714" spans="6:6" x14ac:dyDescent="0.2">
      <c r="F41714" s="450"/>
    </row>
    <row r="41715" spans="6:6" x14ac:dyDescent="0.2">
      <c r="F41715" s="450"/>
    </row>
    <row r="41716" spans="6:6" x14ac:dyDescent="0.2">
      <c r="F41716" s="450"/>
    </row>
    <row r="41717" spans="6:6" x14ac:dyDescent="0.2">
      <c r="F41717" s="450"/>
    </row>
    <row r="41718" spans="6:6" x14ac:dyDescent="0.2">
      <c r="F41718" s="450"/>
    </row>
    <row r="41719" spans="6:6" x14ac:dyDescent="0.2">
      <c r="F41719" s="450"/>
    </row>
    <row r="41720" spans="6:6" x14ac:dyDescent="0.2">
      <c r="F41720" s="450"/>
    </row>
    <row r="41721" spans="6:6" x14ac:dyDescent="0.2">
      <c r="F41721" s="450"/>
    </row>
    <row r="41722" spans="6:6" x14ac:dyDescent="0.2">
      <c r="F41722" s="450"/>
    </row>
    <row r="41723" spans="6:6" x14ac:dyDescent="0.2">
      <c r="F41723" s="450"/>
    </row>
    <row r="41724" spans="6:6" x14ac:dyDescent="0.2">
      <c r="F41724" s="450"/>
    </row>
    <row r="41725" spans="6:6" x14ac:dyDescent="0.2">
      <c r="F41725" s="450"/>
    </row>
    <row r="41726" spans="6:6" x14ac:dyDescent="0.2">
      <c r="F41726" s="450"/>
    </row>
    <row r="41727" spans="6:6" x14ac:dyDescent="0.2">
      <c r="F41727" s="450"/>
    </row>
    <row r="41728" spans="6:6" x14ac:dyDescent="0.2">
      <c r="F41728" s="450"/>
    </row>
    <row r="41729" spans="6:6" x14ac:dyDescent="0.2">
      <c r="F41729" s="450"/>
    </row>
    <row r="41730" spans="6:6" x14ac:dyDescent="0.2">
      <c r="F41730" s="450"/>
    </row>
    <row r="41731" spans="6:6" x14ac:dyDescent="0.2">
      <c r="F41731" s="450"/>
    </row>
    <row r="41732" spans="6:6" x14ac:dyDescent="0.2">
      <c r="F41732" s="450"/>
    </row>
    <row r="41733" spans="6:6" x14ac:dyDescent="0.2">
      <c r="F41733" s="450"/>
    </row>
    <row r="41734" spans="6:6" x14ac:dyDescent="0.2">
      <c r="F41734" s="450"/>
    </row>
    <row r="41735" spans="6:6" x14ac:dyDescent="0.2">
      <c r="F41735" s="450"/>
    </row>
    <row r="41736" spans="6:6" x14ac:dyDescent="0.2">
      <c r="F41736" s="450"/>
    </row>
    <row r="41737" spans="6:6" x14ac:dyDescent="0.2">
      <c r="F41737" s="450"/>
    </row>
    <row r="41738" spans="6:6" x14ac:dyDescent="0.2">
      <c r="F41738" s="450"/>
    </row>
    <row r="41739" spans="6:6" x14ac:dyDescent="0.2">
      <c r="F41739" s="450"/>
    </row>
    <row r="41740" spans="6:6" x14ac:dyDescent="0.2">
      <c r="F41740" s="450"/>
    </row>
    <row r="41741" spans="6:6" x14ac:dyDescent="0.2">
      <c r="F41741" s="450"/>
    </row>
    <row r="41742" spans="6:6" x14ac:dyDescent="0.2">
      <c r="F41742" s="450"/>
    </row>
    <row r="41743" spans="6:6" x14ac:dyDescent="0.2">
      <c r="F41743" s="450"/>
    </row>
    <row r="41744" spans="6:6" x14ac:dyDescent="0.2">
      <c r="F41744" s="450"/>
    </row>
    <row r="41745" spans="6:6" x14ac:dyDescent="0.2">
      <c r="F41745" s="450"/>
    </row>
    <row r="41746" spans="6:6" x14ac:dyDescent="0.2">
      <c r="F41746" s="450"/>
    </row>
    <row r="41747" spans="6:6" x14ac:dyDescent="0.2">
      <c r="F41747" s="450"/>
    </row>
    <row r="41748" spans="6:6" x14ac:dyDescent="0.2">
      <c r="F41748" s="450"/>
    </row>
    <row r="41749" spans="6:6" x14ac:dyDescent="0.2">
      <c r="F41749" s="450"/>
    </row>
    <row r="41750" spans="6:6" x14ac:dyDescent="0.2">
      <c r="F41750" s="450"/>
    </row>
    <row r="41751" spans="6:6" x14ac:dyDescent="0.2">
      <c r="F41751" s="450"/>
    </row>
    <row r="41752" spans="6:6" x14ac:dyDescent="0.2">
      <c r="F41752" s="450"/>
    </row>
    <row r="41753" spans="6:6" x14ac:dyDescent="0.2">
      <c r="F41753" s="450"/>
    </row>
    <row r="41754" spans="6:6" x14ac:dyDescent="0.2">
      <c r="F41754" s="450"/>
    </row>
    <row r="41755" spans="6:6" x14ac:dyDescent="0.2">
      <c r="F41755" s="450"/>
    </row>
    <row r="41756" spans="6:6" x14ac:dyDescent="0.2">
      <c r="F41756" s="450"/>
    </row>
    <row r="41757" spans="6:6" x14ac:dyDescent="0.2">
      <c r="F41757" s="450"/>
    </row>
    <row r="41758" spans="6:6" x14ac:dyDescent="0.2">
      <c r="F41758" s="450"/>
    </row>
    <row r="41759" spans="6:6" x14ac:dyDescent="0.2">
      <c r="F41759" s="450"/>
    </row>
    <row r="41760" spans="6:6" x14ac:dyDescent="0.2">
      <c r="F41760" s="450"/>
    </row>
    <row r="41761" spans="6:6" x14ac:dyDescent="0.2">
      <c r="F41761" s="450"/>
    </row>
    <row r="41762" spans="6:6" x14ac:dyDescent="0.2">
      <c r="F41762" s="450"/>
    </row>
    <row r="41763" spans="6:6" x14ac:dyDescent="0.2">
      <c r="F41763" s="450"/>
    </row>
    <row r="41764" spans="6:6" x14ac:dyDescent="0.2">
      <c r="F41764" s="450"/>
    </row>
    <row r="41765" spans="6:6" x14ac:dyDescent="0.2">
      <c r="F41765" s="450"/>
    </row>
    <row r="41766" spans="6:6" x14ac:dyDescent="0.2">
      <c r="F41766" s="450"/>
    </row>
    <row r="41767" spans="6:6" x14ac:dyDescent="0.2">
      <c r="F41767" s="450"/>
    </row>
    <row r="41768" spans="6:6" x14ac:dyDescent="0.2">
      <c r="F41768" s="450"/>
    </row>
    <row r="41769" spans="6:6" x14ac:dyDescent="0.2">
      <c r="F41769" s="450"/>
    </row>
    <row r="41770" spans="6:6" x14ac:dyDescent="0.2">
      <c r="F41770" s="450"/>
    </row>
    <row r="41771" spans="6:6" x14ac:dyDescent="0.2">
      <c r="F41771" s="450"/>
    </row>
    <row r="41772" spans="6:6" x14ac:dyDescent="0.2">
      <c r="F41772" s="450"/>
    </row>
    <row r="41773" spans="6:6" x14ac:dyDescent="0.2">
      <c r="F41773" s="450"/>
    </row>
    <row r="41774" spans="6:6" x14ac:dyDescent="0.2">
      <c r="F41774" s="450"/>
    </row>
    <row r="41775" spans="6:6" x14ac:dyDescent="0.2">
      <c r="F41775" s="450"/>
    </row>
    <row r="41776" spans="6:6" x14ac:dyDescent="0.2">
      <c r="F41776" s="450"/>
    </row>
    <row r="41777" spans="6:6" x14ac:dyDescent="0.2">
      <c r="F41777" s="450"/>
    </row>
    <row r="41778" spans="6:6" x14ac:dyDescent="0.2">
      <c r="F41778" s="450"/>
    </row>
    <row r="41779" spans="6:6" x14ac:dyDescent="0.2">
      <c r="F41779" s="450"/>
    </row>
    <row r="41780" spans="6:6" x14ac:dyDescent="0.2">
      <c r="F41780" s="450"/>
    </row>
    <row r="41781" spans="6:6" x14ac:dyDescent="0.2">
      <c r="F41781" s="450"/>
    </row>
    <row r="41782" spans="6:6" x14ac:dyDescent="0.2">
      <c r="F41782" s="450"/>
    </row>
    <row r="41783" spans="6:6" x14ac:dyDescent="0.2">
      <c r="F41783" s="450"/>
    </row>
    <row r="41784" spans="6:6" x14ac:dyDescent="0.2">
      <c r="F41784" s="450"/>
    </row>
    <row r="41785" spans="6:6" x14ac:dyDescent="0.2">
      <c r="F41785" s="450"/>
    </row>
    <row r="41786" spans="6:6" x14ac:dyDescent="0.2">
      <c r="F41786" s="450"/>
    </row>
    <row r="41787" spans="6:6" x14ac:dyDescent="0.2">
      <c r="F41787" s="450"/>
    </row>
    <row r="41788" spans="6:6" x14ac:dyDescent="0.2">
      <c r="F41788" s="450"/>
    </row>
    <row r="41789" spans="6:6" x14ac:dyDescent="0.2">
      <c r="F41789" s="450"/>
    </row>
    <row r="41790" spans="6:6" x14ac:dyDescent="0.2">
      <c r="F41790" s="450"/>
    </row>
    <row r="41791" spans="6:6" x14ac:dyDescent="0.2">
      <c r="F41791" s="450"/>
    </row>
    <row r="41792" spans="6:6" x14ac:dyDescent="0.2">
      <c r="F41792" s="450"/>
    </row>
    <row r="41793" spans="6:6" x14ac:dyDescent="0.2">
      <c r="F41793" s="450"/>
    </row>
    <row r="41794" spans="6:6" x14ac:dyDescent="0.2">
      <c r="F41794" s="450"/>
    </row>
    <row r="41795" spans="6:6" x14ac:dyDescent="0.2">
      <c r="F41795" s="450"/>
    </row>
    <row r="41796" spans="6:6" x14ac:dyDescent="0.2">
      <c r="F41796" s="450"/>
    </row>
    <row r="41797" spans="6:6" x14ac:dyDescent="0.2">
      <c r="F41797" s="450"/>
    </row>
    <row r="41798" spans="6:6" x14ac:dyDescent="0.2">
      <c r="F41798" s="450"/>
    </row>
    <row r="41799" spans="6:6" x14ac:dyDescent="0.2">
      <c r="F41799" s="450"/>
    </row>
    <row r="41800" spans="6:6" x14ac:dyDescent="0.2">
      <c r="F41800" s="450"/>
    </row>
    <row r="41801" spans="6:6" x14ac:dyDescent="0.2">
      <c r="F41801" s="450"/>
    </row>
    <row r="41802" spans="6:6" x14ac:dyDescent="0.2">
      <c r="F41802" s="450"/>
    </row>
    <row r="41803" spans="6:6" x14ac:dyDescent="0.2">
      <c r="F41803" s="450"/>
    </row>
    <row r="41804" spans="6:6" x14ac:dyDescent="0.2">
      <c r="F41804" s="450"/>
    </row>
    <row r="41805" spans="6:6" x14ac:dyDescent="0.2">
      <c r="F41805" s="450"/>
    </row>
    <row r="41806" spans="6:6" x14ac:dyDescent="0.2">
      <c r="F41806" s="450"/>
    </row>
    <row r="41807" spans="6:6" x14ac:dyDescent="0.2">
      <c r="F41807" s="450"/>
    </row>
    <row r="41808" spans="6:6" x14ac:dyDescent="0.2">
      <c r="F41808" s="450"/>
    </row>
    <row r="41809" spans="6:6" x14ac:dyDescent="0.2">
      <c r="F41809" s="450"/>
    </row>
    <row r="41810" spans="6:6" x14ac:dyDescent="0.2">
      <c r="F41810" s="450"/>
    </row>
    <row r="41811" spans="6:6" x14ac:dyDescent="0.2">
      <c r="F41811" s="450"/>
    </row>
    <row r="41812" spans="6:6" x14ac:dyDescent="0.2">
      <c r="F41812" s="450"/>
    </row>
    <row r="41813" spans="6:6" x14ac:dyDescent="0.2">
      <c r="F41813" s="450"/>
    </row>
    <row r="41814" spans="6:6" x14ac:dyDescent="0.2">
      <c r="F41814" s="450"/>
    </row>
    <row r="41815" spans="6:6" x14ac:dyDescent="0.2">
      <c r="F41815" s="450"/>
    </row>
    <row r="41816" spans="6:6" x14ac:dyDescent="0.2">
      <c r="F41816" s="450"/>
    </row>
    <row r="41817" spans="6:6" x14ac:dyDescent="0.2">
      <c r="F41817" s="450"/>
    </row>
    <row r="41818" spans="6:6" x14ac:dyDescent="0.2">
      <c r="F41818" s="450"/>
    </row>
    <row r="41819" spans="6:6" x14ac:dyDescent="0.2">
      <c r="F41819" s="450"/>
    </row>
    <row r="41820" spans="6:6" x14ac:dyDescent="0.2">
      <c r="F41820" s="450"/>
    </row>
    <row r="41821" spans="6:6" x14ac:dyDescent="0.2">
      <c r="F41821" s="450"/>
    </row>
    <row r="41822" spans="6:6" x14ac:dyDescent="0.2">
      <c r="F41822" s="450"/>
    </row>
    <row r="41823" spans="6:6" x14ac:dyDescent="0.2">
      <c r="F41823" s="450"/>
    </row>
    <row r="41824" spans="6:6" x14ac:dyDescent="0.2">
      <c r="F41824" s="450"/>
    </row>
    <row r="41825" spans="6:6" x14ac:dyDescent="0.2">
      <c r="F41825" s="450"/>
    </row>
    <row r="41826" spans="6:6" x14ac:dyDescent="0.2">
      <c r="F41826" s="450"/>
    </row>
    <row r="41827" spans="6:6" x14ac:dyDescent="0.2">
      <c r="F41827" s="450"/>
    </row>
    <row r="41828" spans="6:6" x14ac:dyDescent="0.2">
      <c r="F41828" s="450"/>
    </row>
    <row r="41829" spans="6:6" x14ac:dyDescent="0.2">
      <c r="F41829" s="450"/>
    </row>
    <row r="41830" spans="6:6" x14ac:dyDescent="0.2">
      <c r="F41830" s="450"/>
    </row>
    <row r="41831" spans="6:6" x14ac:dyDescent="0.2">
      <c r="F41831" s="450"/>
    </row>
    <row r="41832" spans="6:6" x14ac:dyDescent="0.2">
      <c r="F41832" s="450"/>
    </row>
    <row r="41833" spans="6:6" x14ac:dyDescent="0.2">
      <c r="F41833" s="450"/>
    </row>
    <row r="41834" spans="6:6" x14ac:dyDescent="0.2">
      <c r="F41834" s="450"/>
    </row>
    <row r="41835" spans="6:6" x14ac:dyDescent="0.2">
      <c r="F41835" s="450"/>
    </row>
    <row r="41836" spans="6:6" x14ac:dyDescent="0.2">
      <c r="F41836" s="450"/>
    </row>
    <row r="41837" spans="6:6" x14ac:dyDescent="0.2">
      <c r="F41837" s="450"/>
    </row>
    <row r="41838" spans="6:6" x14ac:dyDescent="0.2">
      <c r="F41838" s="450"/>
    </row>
    <row r="41839" spans="6:6" x14ac:dyDescent="0.2">
      <c r="F41839" s="450"/>
    </row>
    <row r="41840" spans="6:6" x14ac:dyDescent="0.2">
      <c r="F41840" s="450"/>
    </row>
    <row r="41841" spans="6:6" x14ac:dyDescent="0.2">
      <c r="F41841" s="450"/>
    </row>
    <row r="41842" spans="6:6" x14ac:dyDescent="0.2">
      <c r="F41842" s="450"/>
    </row>
    <row r="41843" spans="6:6" x14ac:dyDescent="0.2">
      <c r="F41843" s="450"/>
    </row>
    <row r="41844" spans="6:6" x14ac:dyDescent="0.2">
      <c r="F41844" s="450"/>
    </row>
    <row r="41845" spans="6:6" x14ac:dyDescent="0.2">
      <c r="F41845" s="450"/>
    </row>
    <row r="41846" spans="6:6" x14ac:dyDescent="0.2">
      <c r="F41846" s="450"/>
    </row>
    <row r="41847" spans="6:6" x14ac:dyDescent="0.2">
      <c r="F41847" s="450"/>
    </row>
    <row r="41848" spans="6:6" x14ac:dyDescent="0.2">
      <c r="F41848" s="450"/>
    </row>
    <row r="41849" spans="6:6" x14ac:dyDescent="0.2">
      <c r="F41849" s="450"/>
    </row>
    <row r="41850" spans="6:6" x14ac:dyDescent="0.2">
      <c r="F41850" s="450"/>
    </row>
    <row r="41851" spans="6:6" x14ac:dyDescent="0.2">
      <c r="F41851" s="450"/>
    </row>
    <row r="41852" spans="6:6" x14ac:dyDescent="0.2">
      <c r="F41852" s="450"/>
    </row>
    <row r="41853" spans="6:6" x14ac:dyDescent="0.2">
      <c r="F41853" s="450"/>
    </row>
    <row r="41854" spans="6:6" x14ac:dyDescent="0.2">
      <c r="F41854" s="450"/>
    </row>
    <row r="41855" spans="6:6" x14ac:dyDescent="0.2">
      <c r="F41855" s="450"/>
    </row>
    <row r="41856" spans="6:6" x14ac:dyDescent="0.2">
      <c r="F41856" s="450"/>
    </row>
    <row r="41857" spans="6:6" x14ac:dyDescent="0.2">
      <c r="F41857" s="450"/>
    </row>
    <row r="41858" spans="6:6" x14ac:dyDescent="0.2">
      <c r="F41858" s="450"/>
    </row>
    <row r="41859" spans="6:6" x14ac:dyDescent="0.2">
      <c r="F41859" s="450"/>
    </row>
    <row r="41860" spans="6:6" x14ac:dyDescent="0.2">
      <c r="F41860" s="450"/>
    </row>
    <row r="41861" spans="6:6" x14ac:dyDescent="0.2">
      <c r="F41861" s="450"/>
    </row>
    <row r="41862" spans="6:6" x14ac:dyDescent="0.2">
      <c r="F41862" s="450"/>
    </row>
    <row r="41863" spans="6:6" x14ac:dyDescent="0.2">
      <c r="F41863" s="450"/>
    </row>
    <row r="41864" spans="6:6" x14ac:dyDescent="0.2">
      <c r="F41864" s="450"/>
    </row>
    <row r="41865" spans="6:6" x14ac:dyDescent="0.2">
      <c r="F41865" s="450"/>
    </row>
    <row r="41866" spans="6:6" x14ac:dyDescent="0.2">
      <c r="F41866" s="450"/>
    </row>
    <row r="41867" spans="6:6" x14ac:dyDescent="0.2">
      <c r="F41867" s="450"/>
    </row>
    <row r="41868" spans="6:6" x14ac:dyDescent="0.2">
      <c r="F41868" s="450"/>
    </row>
    <row r="41869" spans="6:6" x14ac:dyDescent="0.2">
      <c r="F41869" s="450"/>
    </row>
    <row r="41870" spans="6:6" x14ac:dyDescent="0.2">
      <c r="F41870" s="450"/>
    </row>
    <row r="41871" spans="6:6" x14ac:dyDescent="0.2">
      <c r="F41871" s="450"/>
    </row>
    <row r="41872" spans="6:6" x14ac:dyDescent="0.2">
      <c r="F41872" s="450"/>
    </row>
    <row r="41873" spans="6:6" x14ac:dyDescent="0.2">
      <c r="F41873" s="450"/>
    </row>
    <row r="41874" spans="6:6" x14ac:dyDescent="0.2">
      <c r="F41874" s="450"/>
    </row>
    <row r="41875" spans="6:6" x14ac:dyDescent="0.2">
      <c r="F41875" s="450"/>
    </row>
    <row r="41876" spans="6:6" x14ac:dyDescent="0.2">
      <c r="F41876" s="450"/>
    </row>
    <row r="41877" spans="6:6" x14ac:dyDescent="0.2">
      <c r="F41877" s="450"/>
    </row>
    <row r="41878" spans="6:6" x14ac:dyDescent="0.2">
      <c r="F41878" s="450"/>
    </row>
    <row r="41879" spans="6:6" x14ac:dyDescent="0.2">
      <c r="F41879" s="450"/>
    </row>
    <row r="41880" spans="6:6" x14ac:dyDescent="0.2">
      <c r="F41880" s="450"/>
    </row>
    <row r="41881" spans="6:6" x14ac:dyDescent="0.2">
      <c r="F41881" s="450"/>
    </row>
    <row r="41882" spans="6:6" x14ac:dyDescent="0.2">
      <c r="F41882" s="450"/>
    </row>
    <row r="41883" spans="6:6" x14ac:dyDescent="0.2">
      <c r="F41883" s="450"/>
    </row>
    <row r="41884" spans="6:6" x14ac:dyDescent="0.2">
      <c r="F41884" s="450"/>
    </row>
    <row r="41885" spans="6:6" x14ac:dyDescent="0.2">
      <c r="F41885" s="450"/>
    </row>
    <row r="41886" spans="6:6" x14ac:dyDescent="0.2">
      <c r="F41886" s="450"/>
    </row>
    <row r="41887" spans="6:6" x14ac:dyDescent="0.2">
      <c r="F41887" s="450"/>
    </row>
    <row r="41888" spans="6:6" x14ac:dyDescent="0.2">
      <c r="F41888" s="450"/>
    </row>
    <row r="41889" spans="6:6" x14ac:dyDescent="0.2">
      <c r="F41889" s="450"/>
    </row>
    <row r="41890" spans="6:6" x14ac:dyDescent="0.2">
      <c r="F41890" s="450"/>
    </row>
    <row r="41891" spans="6:6" x14ac:dyDescent="0.2">
      <c r="F41891" s="450"/>
    </row>
    <row r="41892" spans="6:6" x14ac:dyDescent="0.2">
      <c r="F41892" s="450"/>
    </row>
    <row r="41893" spans="6:6" x14ac:dyDescent="0.2">
      <c r="F41893" s="450"/>
    </row>
    <row r="41894" spans="6:6" x14ac:dyDescent="0.2">
      <c r="F41894" s="450"/>
    </row>
    <row r="41895" spans="6:6" x14ac:dyDescent="0.2">
      <c r="F41895" s="450"/>
    </row>
    <row r="41896" spans="6:6" x14ac:dyDescent="0.2">
      <c r="F41896" s="450"/>
    </row>
    <row r="41897" spans="6:6" x14ac:dyDescent="0.2">
      <c r="F41897" s="450"/>
    </row>
    <row r="41898" spans="6:6" x14ac:dyDescent="0.2">
      <c r="F41898" s="450"/>
    </row>
    <row r="41899" spans="6:6" x14ac:dyDescent="0.2">
      <c r="F41899" s="450"/>
    </row>
    <row r="41900" spans="6:6" x14ac:dyDescent="0.2">
      <c r="F41900" s="450"/>
    </row>
    <row r="41901" spans="6:6" x14ac:dyDescent="0.2">
      <c r="F41901" s="450"/>
    </row>
    <row r="41902" spans="6:6" x14ac:dyDescent="0.2">
      <c r="F41902" s="450"/>
    </row>
    <row r="41903" spans="6:6" x14ac:dyDescent="0.2">
      <c r="F41903" s="450"/>
    </row>
    <row r="41904" spans="6:6" x14ac:dyDescent="0.2">
      <c r="F41904" s="450"/>
    </row>
    <row r="41905" spans="6:6" x14ac:dyDescent="0.2">
      <c r="F41905" s="450"/>
    </row>
    <row r="41906" spans="6:6" x14ac:dyDescent="0.2">
      <c r="F41906" s="450"/>
    </row>
    <row r="41907" spans="6:6" x14ac:dyDescent="0.2">
      <c r="F41907" s="450"/>
    </row>
    <row r="41908" spans="6:6" x14ac:dyDescent="0.2">
      <c r="F41908" s="450"/>
    </row>
    <row r="41909" spans="6:6" x14ac:dyDescent="0.2">
      <c r="F41909" s="450"/>
    </row>
    <row r="41910" spans="6:6" x14ac:dyDescent="0.2">
      <c r="F41910" s="450"/>
    </row>
    <row r="41911" spans="6:6" x14ac:dyDescent="0.2">
      <c r="F41911" s="450"/>
    </row>
    <row r="41912" spans="6:6" x14ac:dyDescent="0.2">
      <c r="F41912" s="450"/>
    </row>
    <row r="41913" spans="6:6" x14ac:dyDescent="0.2">
      <c r="F41913" s="450"/>
    </row>
    <row r="41914" spans="6:6" x14ac:dyDescent="0.2">
      <c r="F41914" s="450"/>
    </row>
    <row r="41915" spans="6:6" x14ac:dyDescent="0.2">
      <c r="F41915" s="450"/>
    </row>
    <row r="41916" spans="6:6" x14ac:dyDescent="0.2">
      <c r="F41916" s="450"/>
    </row>
    <row r="41917" spans="6:6" x14ac:dyDescent="0.2">
      <c r="F41917" s="450"/>
    </row>
    <row r="41918" spans="6:6" x14ac:dyDescent="0.2">
      <c r="F41918" s="450"/>
    </row>
    <row r="41919" spans="6:6" x14ac:dyDescent="0.2">
      <c r="F41919" s="450"/>
    </row>
    <row r="41920" spans="6:6" x14ac:dyDescent="0.2">
      <c r="F41920" s="450"/>
    </row>
    <row r="41921" spans="6:6" x14ac:dyDescent="0.2">
      <c r="F41921" s="450"/>
    </row>
    <row r="41922" spans="6:6" x14ac:dyDescent="0.2">
      <c r="F41922" s="450"/>
    </row>
    <row r="41923" spans="6:6" x14ac:dyDescent="0.2">
      <c r="F41923" s="450"/>
    </row>
    <row r="41924" spans="6:6" x14ac:dyDescent="0.2">
      <c r="F41924" s="450"/>
    </row>
    <row r="41925" spans="6:6" x14ac:dyDescent="0.2">
      <c r="F41925" s="450"/>
    </row>
    <row r="41926" spans="6:6" x14ac:dyDescent="0.2">
      <c r="F41926" s="450"/>
    </row>
    <row r="41927" spans="6:6" x14ac:dyDescent="0.2">
      <c r="F41927" s="450"/>
    </row>
    <row r="41928" spans="6:6" x14ac:dyDescent="0.2">
      <c r="F41928" s="450"/>
    </row>
    <row r="41929" spans="6:6" x14ac:dyDescent="0.2">
      <c r="F41929" s="450"/>
    </row>
    <row r="41930" spans="6:6" x14ac:dyDescent="0.2">
      <c r="F41930" s="450"/>
    </row>
    <row r="41931" spans="6:6" x14ac:dyDescent="0.2">
      <c r="F41931" s="450"/>
    </row>
    <row r="41932" spans="6:6" x14ac:dyDescent="0.2">
      <c r="F41932" s="450"/>
    </row>
    <row r="41933" spans="6:6" x14ac:dyDescent="0.2">
      <c r="F41933" s="450"/>
    </row>
    <row r="41934" spans="6:6" x14ac:dyDescent="0.2">
      <c r="F41934" s="450"/>
    </row>
    <row r="41935" spans="6:6" x14ac:dyDescent="0.2">
      <c r="F41935" s="450"/>
    </row>
    <row r="41936" spans="6:6" x14ac:dyDescent="0.2">
      <c r="F41936" s="450"/>
    </row>
    <row r="41937" spans="6:6" x14ac:dyDescent="0.2">
      <c r="F41937" s="450"/>
    </row>
    <row r="41938" spans="6:6" x14ac:dyDescent="0.2">
      <c r="F41938" s="450"/>
    </row>
    <row r="41939" spans="6:6" x14ac:dyDescent="0.2">
      <c r="F41939" s="450"/>
    </row>
    <row r="41940" spans="6:6" x14ac:dyDescent="0.2">
      <c r="F41940" s="450"/>
    </row>
    <row r="41941" spans="6:6" x14ac:dyDescent="0.2">
      <c r="F41941" s="450"/>
    </row>
    <row r="41942" spans="6:6" x14ac:dyDescent="0.2">
      <c r="F41942" s="450"/>
    </row>
    <row r="41943" spans="6:6" x14ac:dyDescent="0.2">
      <c r="F41943" s="450"/>
    </row>
    <row r="41944" spans="6:6" x14ac:dyDescent="0.2">
      <c r="F41944" s="450"/>
    </row>
    <row r="41945" spans="6:6" x14ac:dyDescent="0.2">
      <c r="F41945" s="450"/>
    </row>
    <row r="41946" spans="6:6" x14ac:dyDescent="0.2">
      <c r="F41946" s="450"/>
    </row>
    <row r="41947" spans="6:6" x14ac:dyDescent="0.2">
      <c r="F41947" s="450"/>
    </row>
    <row r="41948" spans="6:6" x14ac:dyDescent="0.2">
      <c r="F41948" s="450"/>
    </row>
    <row r="41949" spans="6:6" x14ac:dyDescent="0.2">
      <c r="F41949" s="450"/>
    </row>
    <row r="41950" spans="6:6" x14ac:dyDescent="0.2">
      <c r="F41950" s="450"/>
    </row>
    <row r="41951" spans="6:6" x14ac:dyDescent="0.2">
      <c r="F41951" s="450"/>
    </row>
    <row r="41952" spans="6:6" x14ac:dyDescent="0.2">
      <c r="F41952" s="450"/>
    </row>
    <row r="41953" spans="6:6" x14ac:dyDescent="0.2">
      <c r="F41953" s="450"/>
    </row>
    <row r="41954" spans="6:6" x14ac:dyDescent="0.2">
      <c r="F41954" s="450"/>
    </row>
    <row r="41955" spans="6:6" x14ac:dyDescent="0.2">
      <c r="F41955" s="450"/>
    </row>
    <row r="41956" spans="6:6" x14ac:dyDescent="0.2">
      <c r="F41956" s="450"/>
    </row>
    <row r="41957" spans="6:6" x14ac:dyDescent="0.2">
      <c r="F41957" s="450"/>
    </row>
    <row r="41958" spans="6:6" x14ac:dyDescent="0.2">
      <c r="F41958" s="450"/>
    </row>
    <row r="41959" spans="6:6" x14ac:dyDescent="0.2">
      <c r="F41959" s="450"/>
    </row>
    <row r="41960" spans="6:6" x14ac:dyDescent="0.2">
      <c r="F41960" s="450"/>
    </row>
    <row r="41961" spans="6:6" x14ac:dyDescent="0.2">
      <c r="F41961" s="450"/>
    </row>
    <row r="41962" spans="6:6" x14ac:dyDescent="0.2">
      <c r="F41962" s="450"/>
    </row>
    <row r="41963" spans="6:6" x14ac:dyDescent="0.2">
      <c r="F41963" s="450"/>
    </row>
    <row r="41964" spans="6:6" x14ac:dyDescent="0.2">
      <c r="F41964" s="450"/>
    </row>
    <row r="41965" spans="6:6" x14ac:dyDescent="0.2">
      <c r="F41965" s="450"/>
    </row>
    <row r="41966" spans="6:6" x14ac:dyDescent="0.2">
      <c r="F41966" s="450"/>
    </row>
    <row r="41967" spans="6:6" x14ac:dyDescent="0.2">
      <c r="F41967" s="450"/>
    </row>
    <row r="41968" spans="6:6" x14ac:dyDescent="0.2">
      <c r="F41968" s="450"/>
    </row>
    <row r="41969" spans="6:6" x14ac:dyDescent="0.2">
      <c r="F41969" s="450"/>
    </row>
    <row r="41970" spans="6:6" x14ac:dyDescent="0.2">
      <c r="F41970" s="450"/>
    </row>
    <row r="41971" spans="6:6" x14ac:dyDescent="0.2">
      <c r="F41971" s="450"/>
    </row>
    <row r="41972" spans="6:6" x14ac:dyDescent="0.2">
      <c r="F41972" s="450"/>
    </row>
    <row r="41973" spans="6:6" x14ac:dyDescent="0.2">
      <c r="F41973" s="450"/>
    </row>
    <row r="41974" spans="6:6" x14ac:dyDescent="0.2">
      <c r="F41974" s="450"/>
    </row>
    <row r="41975" spans="6:6" x14ac:dyDescent="0.2">
      <c r="F41975" s="450"/>
    </row>
    <row r="41976" spans="6:6" x14ac:dyDescent="0.2">
      <c r="F41976" s="450"/>
    </row>
    <row r="41977" spans="6:6" x14ac:dyDescent="0.2">
      <c r="F41977" s="450"/>
    </row>
    <row r="41978" spans="6:6" x14ac:dyDescent="0.2">
      <c r="F41978" s="450"/>
    </row>
    <row r="41979" spans="6:6" x14ac:dyDescent="0.2">
      <c r="F41979" s="450"/>
    </row>
    <row r="41980" spans="6:6" x14ac:dyDescent="0.2">
      <c r="F41980" s="450"/>
    </row>
    <row r="41981" spans="6:6" x14ac:dyDescent="0.2">
      <c r="F41981" s="450"/>
    </row>
    <row r="41982" spans="6:6" x14ac:dyDescent="0.2">
      <c r="F41982" s="450"/>
    </row>
    <row r="41983" spans="6:6" x14ac:dyDescent="0.2">
      <c r="F41983" s="450"/>
    </row>
    <row r="41984" spans="6:6" x14ac:dyDescent="0.2">
      <c r="F41984" s="450"/>
    </row>
    <row r="41985" spans="6:6" x14ac:dyDescent="0.2">
      <c r="F41985" s="450"/>
    </row>
    <row r="41986" spans="6:6" x14ac:dyDescent="0.2">
      <c r="F41986" s="450"/>
    </row>
    <row r="41987" spans="6:6" x14ac:dyDescent="0.2">
      <c r="F41987" s="450"/>
    </row>
    <row r="41988" spans="6:6" x14ac:dyDescent="0.2">
      <c r="F41988" s="450"/>
    </row>
    <row r="41989" spans="6:6" x14ac:dyDescent="0.2">
      <c r="F41989" s="450"/>
    </row>
    <row r="41990" spans="6:6" x14ac:dyDescent="0.2">
      <c r="F41990" s="450"/>
    </row>
    <row r="41991" spans="6:6" x14ac:dyDescent="0.2">
      <c r="F41991" s="450"/>
    </row>
    <row r="41992" spans="6:6" x14ac:dyDescent="0.2">
      <c r="F41992" s="450"/>
    </row>
    <row r="41993" spans="6:6" x14ac:dyDescent="0.2">
      <c r="F41993" s="450"/>
    </row>
    <row r="41994" spans="6:6" x14ac:dyDescent="0.2">
      <c r="F41994" s="450"/>
    </row>
    <row r="41995" spans="6:6" x14ac:dyDescent="0.2">
      <c r="F41995" s="450"/>
    </row>
    <row r="41996" spans="6:6" x14ac:dyDescent="0.2">
      <c r="F41996" s="450"/>
    </row>
    <row r="41997" spans="6:6" x14ac:dyDescent="0.2">
      <c r="F41997" s="450"/>
    </row>
    <row r="41998" spans="6:6" x14ac:dyDescent="0.2">
      <c r="F41998" s="450"/>
    </row>
    <row r="41999" spans="6:6" x14ac:dyDescent="0.2">
      <c r="F41999" s="450"/>
    </row>
    <row r="42000" spans="6:6" x14ac:dyDescent="0.2">
      <c r="F42000" s="450"/>
    </row>
    <row r="42001" spans="6:6" x14ac:dyDescent="0.2">
      <c r="F42001" s="450"/>
    </row>
    <row r="42002" spans="6:6" x14ac:dyDescent="0.2">
      <c r="F42002" s="450"/>
    </row>
    <row r="42003" spans="6:6" x14ac:dyDescent="0.2">
      <c r="F42003" s="450"/>
    </row>
    <row r="42004" spans="6:6" x14ac:dyDescent="0.2">
      <c r="F42004" s="450"/>
    </row>
    <row r="42005" spans="6:6" x14ac:dyDescent="0.2">
      <c r="F42005" s="450"/>
    </row>
    <row r="42006" spans="6:6" x14ac:dyDescent="0.2">
      <c r="F42006" s="450"/>
    </row>
    <row r="42007" spans="6:6" x14ac:dyDescent="0.2">
      <c r="F42007" s="450"/>
    </row>
    <row r="42008" spans="6:6" x14ac:dyDescent="0.2">
      <c r="F42008" s="450"/>
    </row>
    <row r="42009" spans="6:6" x14ac:dyDescent="0.2">
      <c r="F42009" s="450"/>
    </row>
    <row r="42010" spans="6:6" x14ac:dyDescent="0.2">
      <c r="F42010" s="450"/>
    </row>
    <row r="42011" spans="6:6" x14ac:dyDescent="0.2">
      <c r="F42011" s="450"/>
    </row>
    <row r="42012" spans="6:6" x14ac:dyDescent="0.2">
      <c r="F42012" s="450"/>
    </row>
    <row r="42013" spans="6:6" x14ac:dyDescent="0.2">
      <c r="F42013" s="450"/>
    </row>
    <row r="42014" spans="6:6" x14ac:dyDescent="0.2">
      <c r="F42014" s="450"/>
    </row>
    <row r="42015" spans="6:6" x14ac:dyDescent="0.2">
      <c r="F42015" s="450"/>
    </row>
    <row r="42016" spans="6:6" x14ac:dyDescent="0.2">
      <c r="F42016" s="450"/>
    </row>
    <row r="42017" spans="6:6" x14ac:dyDescent="0.2">
      <c r="F42017" s="450"/>
    </row>
    <row r="42018" spans="6:6" x14ac:dyDescent="0.2">
      <c r="F42018" s="450"/>
    </row>
    <row r="42019" spans="6:6" x14ac:dyDescent="0.2">
      <c r="F42019" s="450"/>
    </row>
    <row r="42020" spans="6:6" x14ac:dyDescent="0.2">
      <c r="F42020" s="450"/>
    </row>
    <row r="42021" spans="6:6" x14ac:dyDescent="0.2">
      <c r="F42021" s="450"/>
    </row>
    <row r="42022" spans="6:6" x14ac:dyDescent="0.2">
      <c r="F42022" s="450"/>
    </row>
    <row r="42023" spans="6:6" x14ac:dyDescent="0.2">
      <c r="F42023" s="450"/>
    </row>
    <row r="42024" spans="6:6" x14ac:dyDescent="0.2">
      <c r="F42024" s="450"/>
    </row>
    <row r="42025" spans="6:6" x14ac:dyDescent="0.2">
      <c r="F42025" s="450"/>
    </row>
    <row r="42026" spans="6:6" x14ac:dyDescent="0.2">
      <c r="F42026" s="450"/>
    </row>
    <row r="42027" spans="6:6" x14ac:dyDescent="0.2">
      <c r="F42027" s="450"/>
    </row>
    <row r="42028" spans="6:6" x14ac:dyDescent="0.2">
      <c r="F42028" s="450"/>
    </row>
    <row r="42029" spans="6:6" x14ac:dyDescent="0.2">
      <c r="F42029" s="450"/>
    </row>
    <row r="42030" spans="6:6" x14ac:dyDescent="0.2">
      <c r="F42030" s="450"/>
    </row>
    <row r="42031" spans="6:6" x14ac:dyDescent="0.2">
      <c r="F42031" s="450"/>
    </row>
    <row r="42032" spans="6:6" x14ac:dyDescent="0.2">
      <c r="F42032" s="450"/>
    </row>
    <row r="42033" spans="6:6" x14ac:dyDescent="0.2">
      <c r="F42033" s="450"/>
    </row>
    <row r="42034" spans="6:6" x14ac:dyDescent="0.2">
      <c r="F42034" s="450"/>
    </row>
    <row r="42035" spans="6:6" x14ac:dyDescent="0.2">
      <c r="F42035" s="450"/>
    </row>
    <row r="42036" spans="6:6" x14ac:dyDescent="0.2">
      <c r="F42036" s="450"/>
    </row>
    <row r="42037" spans="6:6" x14ac:dyDescent="0.2">
      <c r="F42037" s="450"/>
    </row>
    <row r="42038" spans="6:6" x14ac:dyDescent="0.2">
      <c r="F42038" s="450"/>
    </row>
    <row r="42039" spans="6:6" x14ac:dyDescent="0.2">
      <c r="F42039" s="450"/>
    </row>
    <row r="42040" spans="6:6" x14ac:dyDescent="0.2">
      <c r="F42040" s="450"/>
    </row>
    <row r="42041" spans="6:6" x14ac:dyDescent="0.2">
      <c r="F42041" s="450"/>
    </row>
    <row r="42042" spans="6:6" x14ac:dyDescent="0.2">
      <c r="F42042" s="450"/>
    </row>
    <row r="42043" spans="6:6" x14ac:dyDescent="0.2">
      <c r="F42043" s="450"/>
    </row>
    <row r="42044" spans="6:6" x14ac:dyDescent="0.2">
      <c r="F42044" s="450"/>
    </row>
    <row r="42045" spans="6:6" x14ac:dyDescent="0.2">
      <c r="F42045" s="450"/>
    </row>
    <row r="42046" spans="6:6" x14ac:dyDescent="0.2">
      <c r="F42046" s="450"/>
    </row>
    <row r="42047" spans="6:6" x14ac:dyDescent="0.2">
      <c r="F42047" s="450"/>
    </row>
    <row r="42048" spans="6:6" x14ac:dyDescent="0.2">
      <c r="F42048" s="450"/>
    </row>
    <row r="42049" spans="6:6" x14ac:dyDescent="0.2">
      <c r="F42049" s="450"/>
    </row>
    <row r="42050" spans="6:6" x14ac:dyDescent="0.2">
      <c r="F42050" s="450"/>
    </row>
    <row r="42051" spans="6:6" x14ac:dyDescent="0.2">
      <c r="F42051" s="450"/>
    </row>
    <row r="42052" spans="6:6" x14ac:dyDescent="0.2">
      <c r="F42052" s="450"/>
    </row>
    <row r="42053" spans="6:6" x14ac:dyDescent="0.2">
      <c r="F42053" s="450"/>
    </row>
    <row r="42054" spans="6:6" x14ac:dyDescent="0.2">
      <c r="F42054" s="450"/>
    </row>
    <row r="42055" spans="6:6" x14ac:dyDescent="0.2">
      <c r="F42055" s="450"/>
    </row>
    <row r="42056" spans="6:6" x14ac:dyDescent="0.2">
      <c r="F42056" s="450"/>
    </row>
    <row r="42057" spans="6:6" x14ac:dyDescent="0.2">
      <c r="F42057" s="450"/>
    </row>
    <row r="42058" spans="6:6" x14ac:dyDescent="0.2">
      <c r="F42058" s="450"/>
    </row>
    <row r="42059" spans="6:6" x14ac:dyDescent="0.2">
      <c r="F42059" s="450"/>
    </row>
    <row r="42060" spans="6:6" x14ac:dyDescent="0.2">
      <c r="F42060" s="450"/>
    </row>
    <row r="42061" spans="6:6" x14ac:dyDescent="0.2">
      <c r="F42061" s="450"/>
    </row>
    <row r="42062" spans="6:6" x14ac:dyDescent="0.2">
      <c r="F42062" s="450"/>
    </row>
    <row r="42063" spans="6:6" x14ac:dyDescent="0.2">
      <c r="F42063" s="450"/>
    </row>
    <row r="42064" spans="6:6" x14ac:dyDescent="0.2">
      <c r="F42064" s="450"/>
    </row>
    <row r="42065" spans="6:6" x14ac:dyDescent="0.2">
      <c r="F42065" s="450"/>
    </row>
    <row r="42066" spans="6:6" x14ac:dyDescent="0.2">
      <c r="F42066" s="450"/>
    </row>
    <row r="42067" spans="6:6" x14ac:dyDescent="0.2">
      <c r="F42067" s="450"/>
    </row>
    <row r="42068" spans="6:6" x14ac:dyDescent="0.2">
      <c r="F42068" s="450"/>
    </row>
    <row r="42069" spans="6:6" x14ac:dyDescent="0.2">
      <c r="F42069" s="450"/>
    </row>
    <row r="42070" spans="6:6" x14ac:dyDescent="0.2">
      <c r="F42070" s="450"/>
    </row>
    <row r="42071" spans="6:6" x14ac:dyDescent="0.2">
      <c r="F42071" s="450"/>
    </row>
    <row r="42072" spans="6:6" x14ac:dyDescent="0.2">
      <c r="F42072" s="450"/>
    </row>
    <row r="42073" spans="6:6" x14ac:dyDescent="0.2">
      <c r="F42073" s="450"/>
    </row>
    <row r="42074" spans="6:6" x14ac:dyDescent="0.2">
      <c r="F42074" s="450"/>
    </row>
    <row r="42075" spans="6:6" x14ac:dyDescent="0.2">
      <c r="F42075" s="450"/>
    </row>
    <row r="42076" spans="6:6" x14ac:dyDescent="0.2">
      <c r="F42076" s="450"/>
    </row>
    <row r="42077" spans="6:6" x14ac:dyDescent="0.2">
      <c r="F42077" s="450"/>
    </row>
    <row r="42078" spans="6:6" x14ac:dyDescent="0.2">
      <c r="F42078" s="450"/>
    </row>
    <row r="42079" spans="6:6" x14ac:dyDescent="0.2">
      <c r="F42079" s="450"/>
    </row>
    <row r="42080" spans="6:6" x14ac:dyDescent="0.2">
      <c r="F42080" s="450"/>
    </row>
    <row r="42081" spans="6:6" x14ac:dyDescent="0.2">
      <c r="F42081" s="450"/>
    </row>
    <row r="42082" spans="6:6" x14ac:dyDescent="0.2">
      <c r="F42082" s="450"/>
    </row>
    <row r="42083" spans="6:6" x14ac:dyDescent="0.2">
      <c r="F42083" s="450"/>
    </row>
    <row r="42084" spans="6:6" x14ac:dyDescent="0.2">
      <c r="F42084" s="450"/>
    </row>
    <row r="42085" spans="6:6" x14ac:dyDescent="0.2">
      <c r="F42085" s="450"/>
    </row>
    <row r="42086" spans="6:6" x14ac:dyDescent="0.2">
      <c r="F42086" s="450"/>
    </row>
    <row r="42087" spans="6:6" x14ac:dyDescent="0.2">
      <c r="F42087" s="450"/>
    </row>
    <row r="42088" spans="6:6" x14ac:dyDescent="0.2">
      <c r="F42088" s="450"/>
    </row>
    <row r="42089" spans="6:6" x14ac:dyDescent="0.2">
      <c r="F42089" s="450"/>
    </row>
    <row r="42090" spans="6:6" x14ac:dyDescent="0.2">
      <c r="F42090" s="450"/>
    </row>
    <row r="42091" spans="6:6" x14ac:dyDescent="0.2">
      <c r="F42091" s="450"/>
    </row>
    <row r="42092" spans="6:6" x14ac:dyDescent="0.2">
      <c r="F42092" s="450"/>
    </row>
    <row r="42093" spans="6:6" x14ac:dyDescent="0.2">
      <c r="F42093" s="450"/>
    </row>
    <row r="42094" spans="6:6" x14ac:dyDescent="0.2">
      <c r="F42094" s="450"/>
    </row>
    <row r="42095" spans="6:6" x14ac:dyDescent="0.2">
      <c r="F42095" s="450"/>
    </row>
    <row r="42096" spans="6:6" x14ac:dyDescent="0.2">
      <c r="F42096" s="450"/>
    </row>
    <row r="42097" spans="6:6" x14ac:dyDescent="0.2">
      <c r="F42097" s="450"/>
    </row>
    <row r="42098" spans="6:6" x14ac:dyDescent="0.2">
      <c r="F42098" s="450"/>
    </row>
    <row r="42099" spans="6:6" x14ac:dyDescent="0.2">
      <c r="F42099" s="450"/>
    </row>
    <row r="42100" spans="6:6" x14ac:dyDescent="0.2">
      <c r="F42100" s="450"/>
    </row>
    <row r="42101" spans="6:6" x14ac:dyDescent="0.2">
      <c r="F42101" s="450"/>
    </row>
    <row r="42102" spans="6:6" x14ac:dyDescent="0.2">
      <c r="F42102" s="450"/>
    </row>
    <row r="42103" spans="6:6" x14ac:dyDescent="0.2">
      <c r="F42103" s="450"/>
    </row>
    <row r="42104" spans="6:6" x14ac:dyDescent="0.2">
      <c r="F42104" s="450"/>
    </row>
    <row r="42105" spans="6:6" x14ac:dyDescent="0.2">
      <c r="F42105" s="450"/>
    </row>
    <row r="42106" spans="6:6" x14ac:dyDescent="0.2">
      <c r="F42106" s="450"/>
    </row>
    <row r="42107" spans="6:6" x14ac:dyDescent="0.2">
      <c r="F42107" s="450"/>
    </row>
    <row r="42108" spans="6:6" x14ac:dyDescent="0.2">
      <c r="F42108" s="450"/>
    </row>
    <row r="42109" spans="6:6" x14ac:dyDescent="0.2">
      <c r="F42109" s="450"/>
    </row>
    <row r="42110" spans="6:6" x14ac:dyDescent="0.2">
      <c r="F42110" s="450"/>
    </row>
    <row r="42111" spans="6:6" x14ac:dyDescent="0.2">
      <c r="F42111" s="450"/>
    </row>
    <row r="42112" spans="6:6" x14ac:dyDescent="0.2">
      <c r="F42112" s="450"/>
    </row>
    <row r="42113" spans="6:6" x14ac:dyDescent="0.2">
      <c r="F42113" s="450"/>
    </row>
    <row r="42114" spans="6:6" x14ac:dyDescent="0.2">
      <c r="F42114" s="450"/>
    </row>
    <row r="42115" spans="6:6" x14ac:dyDescent="0.2">
      <c r="F42115" s="450"/>
    </row>
    <row r="42116" spans="6:6" x14ac:dyDescent="0.2">
      <c r="F42116" s="450"/>
    </row>
    <row r="42117" spans="6:6" x14ac:dyDescent="0.2">
      <c r="F42117" s="450"/>
    </row>
    <row r="42118" spans="6:6" x14ac:dyDescent="0.2">
      <c r="F42118" s="450"/>
    </row>
    <row r="42119" spans="6:6" x14ac:dyDescent="0.2">
      <c r="F42119" s="450"/>
    </row>
    <row r="42120" spans="6:6" x14ac:dyDescent="0.2">
      <c r="F42120" s="450"/>
    </row>
    <row r="42121" spans="6:6" x14ac:dyDescent="0.2">
      <c r="F42121" s="450"/>
    </row>
    <row r="42122" spans="6:6" x14ac:dyDescent="0.2">
      <c r="F42122" s="450"/>
    </row>
    <row r="42123" spans="6:6" x14ac:dyDescent="0.2">
      <c r="F42123" s="450"/>
    </row>
    <row r="42124" spans="6:6" x14ac:dyDescent="0.2">
      <c r="F42124" s="450"/>
    </row>
    <row r="42125" spans="6:6" x14ac:dyDescent="0.2">
      <c r="F42125" s="450"/>
    </row>
    <row r="42126" spans="6:6" x14ac:dyDescent="0.2">
      <c r="F42126" s="450"/>
    </row>
    <row r="42127" spans="6:6" x14ac:dyDescent="0.2">
      <c r="F42127" s="450"/>
    </row>
    <row r="42128" spans="6:6" x14ac:dyDescent="0.2">
      <c r="F42128" s="450"/>
    </row>
    <row r="42129" spans="6:6" x14ac:dyDescent="0.2">
      <c r="F42129" s="450"/>
    </row>
    <row r="42130" spans="6:6" x14ac:dyDescent="0.2">
      <c r="F42130" s="450"/>
    </row>
    <row r="42131" spans="6:6" x14ac:dyDescent="0.2">
      <c r="F42131" s="450"/>
    </row>
    <row r="42132" spans="6:6" x14ac:dyDescent="0.2">
      <c r="F42132" s="450"/>
    </row>
    <row r="42133" spans="6:6" x14ac:dyDescent="0.2">
      <c r="F42133" s="450"/>
    </row>
    <row r="42134" spans="6:6" x14ac:dyDescent="0.2">
      <c r="F42134" s="450"/>
    </row>
    <row r="42135" spans="6:6" x14ac:dyDescent="0.2">
      <c r="F42135" s="450"/>
    </row>
    <row r="42136" spans="6:6" x14ac:dyDescent="0.2">
      <c r="F42136" s="450"/>
    </row>
    <row r="42137" spans="6:6" x14ac:dyDescent="0.2">
      <c r="F42137" s="450"/>
    </row>
    <row r="42138" spans="6:6" x14ac:dyDescent="0.2">
      <c r="F42138" s="450"/>
    </row>
    <row r="42139" spans="6:6" x14ac:dyDescent="0.2">
      <c r="F42139" s="450"/>
    </row>
    <row r="42140" spans="6:6" x14ac:dyDescent="0.2">
      <c r="F42140" s="450"/>
    </row>
    <row r="42141" spans="6:6" x14ac:dyDescent="0.2">
      <c r="F42141" s="450"/>
    </row>
    <row r="42142" spans="6:6" x14ac:dyDescent="0.2">
      <c r="F42142" s="450"/>
    </row>
    <row r="42143" spans="6:6" x14ac:dyDescent="0.2">
      <c r="F42143" s="450"/>
    </row>
    <row r="42144" spans="6:6" x14ac:dyDescent="0.2">
      <c r="F42144" s="450"/>
    </row>
    <row r="42145" spans="6:6" x14ac:dyDescent="0.2">
      <c r="F42145" s="450"/>
    </row>
    <row r="42146" spans="6:6" x14ac:dyDescent="0.2">
      <c r="F42146" s="450"/>
    </row>
    <row r="42147" spans="6:6" x14ac:dyDescent="0.2">
      <c r="F42147" s="450"/>
    </row>
    <row r="42148" spans="6:6" x14ac:dyDescent="0.2">
      <c r="F42148" s="450"/>
    </row>
    <row r="42149" spans="6:6" x14ac:dyDescent="0.2">
      <c r="F42149" s="450"/>
    </row>
    <row r="42150" spans="6:6" x14ac:dyDescent="0.2">
      <c r="F42150" s="450"/>
    </row>
    <row r="42151" spans="6:6" x14ac:dyDescent="0.2">
      <c r="F42151" s="450"/>
    </row>
    <row r="42152" spans="6:6" x14ac:dyDescent="0.2">
      <c r="F42152" s="450"/>
    </row>
    <row r="42153" spans="6:6" x14ac:dyDescent="0.2">
      <c r="F42153" s="450"/>
    </row>
    <row r="42154" spans="6:6" x14ac:dyDescent="0.2">
      <c r="F42154" s="450"/>
    </row>
    <row r="42155" spans="6:6" x14ac:dyDescent="0.2">
      <c r="F42155" s="450"/>
    </row>
    <row r="42156" spans="6:6" x14ac:dyDescent="0.2">
      <c r="F42156" s="450"/>
    </row>
    <row r="42157" spans="6:6" x14ac:dyDescent="0.2">
      <c r="F42157" s="450"/>
    </row>
    <row r="42158" spans="6:6" x14ac:dyDescent="0.2">
      <c r="F42158" s="450"/>
    </row>
    <row r="42159" spans="6:6" x14ac:dyDescent="0.2">
      <c r="F42159" s="450"/>
    </row>
    <row r="42160" spans="6:6" x14ac:dyDescent="0.2">
      <c r="F42160" s="450"/>
    </row>
    <row r="42161" spans="6:6" x14ac:dyDescent="0.2">
      <c r="F42161" s="450"/>
    </row>
    <row r="42162" spans="6:6" x14ac:dyDescent="0.2">
      <c r="F42162" s="450"/>
    </row>
    <row r="42163" spans="6:6" x14ac:dyDescent="0.2">
      <c r="F42163" s="450"/>
    </row>
    <row r="42164" spans="6:6" x14ac:dyDescent="0.2">
      <c r="F42164" s="450"/>
    </row>
    <row r="42165" spans="6:6" x14ac:dyDescent="0.2">
      <c r="F42165" s="450"/>
    </row>
    <row r="42166" spans="6:6" x14ac:dyDescent="0.2">
      <c r="F42166" s="450"/>
    </row>
    <row r="42167" spans="6:6" x14ac:dyDescent="0.2">
      <c r="F42167" s="450"/>
    </row>
    <row r="42168" spans="6:6" x14ac:dyDescent="0.2">
      <c r="F42168" s="450"/>
    </row>
    <row r="42169" spans="6:6" x14ac:dyDescent="0.2">
      <c r="F42169" s="450"/>
    </row>
    <row r="42170" spans="6:6" x14ac:dyDescent="0.2">
      <c r="F42170" s="450"/>
    </row>
    <row r="42171" spans="6:6" x14ac:dyDescent="0.2">
      <c r="F42171" s="450"/>
    </row>
    <row r="42172" spans="6:6" x14ac:dyDescent="0.2">
      <c r="F42172" s="450"/>
    </row>
    <row r="42173" spans="6:6" x14ac:dyDescent="0.2">
      <c r="F42173" s="450"/>
    </row>
    <row r="42174" spans="6:6" x14ac:dyDescent="0.2">
      <c r="F42174" s="450"/>
    </row>
    <row r="42175" spans="6:6" x14ac:dyDescent="0.2">
      <c r="F42175" s="450"/>
    </row>
    <row r="42176" spans="6:6" x14ac:dyDescent="0.2">
      <c r="F42176" s="450"/>
    </row>
    <row r="42177" spans="6:6" x14ac:dyDescent="0.2">
      <c r="F42177" s="450"/>
    </row>
    <row r="42178" spans="6:6" x14ac:dyDescent="0.2">
      <c r="F42178" s="450"/>
    </row>
    <row r="42179" spans="6:6" x14ac:dyDescent="0.2">
      <c r="F42179" s="450"/>
    </row>
    <row r="42180" spans="6:6" x14ac:dyDescent="0.2">
      <c r="F42180" s="450"/>
    </row>
    <row r="42181" spans="6:6" x14ac:dyDescent="0.2">
      <c r="F42181" s="450"/>
    </row>
    <row r="42182" spans="6:6" x14ac:dyDescent="0.2">
      <c r="F42182" s="450"/>
    </row>
    <row r="42183" spans="6:6" x14ac:dyDescent="0.2">
      <c r="F42183" s="450"/>
    </row>
    <row r="42184" spans="6:6" x14ac:dyDescent="0.2">
      <c r="F42184" s="450"/>
    </row>
    <row r="42185" spans="6:6" x14ac:dyDescent="0.2">
      <c r="F42185" s="450"/>
    </row>
    <row r="42186" spans="6:6" x14ac:dyDescent="0.2">
      <c r="F42186" s="450"/>
    </row>
    <row r="42187" spans="6:6" x14ac:dyDescent="0.2">
      <c r="F42187" s="450"/>
    </row>
    <row r="42188" spans="6:6" x14ac:dyDescent="0.2">
      <c r="F42188" s="450"/>
    </row>
    <row r="42189" spans="6:6" x14ac:dyDescent="0.2">
      <c r="F42189" s="450"/>
    </row>
    <row r="42190" spans="6:6" x14ac:dyDescent="0.2">
      <c r="F42190" s="450"/>
    </row>
    <row r="42191" spans="6:6" x14ac:dyDescent="0.2">
      <c r="F42191" s="450"/>
    </row>
    <row r="42192" spans="6:6" x14ac:dyDescent="0.2">
      <c r="F42192" s="450"/>
    </row>
    <row r="42193" spans="6:6" x14ac:dyDescent="0.2">
      <c r="F42193" s="450"/>
    </row>
    <row r="42194" spans="6:6" x14ac:dyDescent="0.2">
      <c r="F42194" s="450"/>
    </row>
    <row r="42195" spans="6:6" x14ac:dyDescent="0.2">
      <c r="F42195" s="450"/>
    </row>
    <row r="42196" spans="6:6" x14ac:dyDescent="0.2">
      <c r="F42196" s="450"/>
    </row>
    <row r="42197" spans="6:6" x14ac:dyDescent="0.2">
      <c r="F42197" s="450"/>
    </row>
    <row r="42198" spans="6:6" x14ac:dyDescent="0.2">
      <c r="F42198" s="450"/>
    </row>
    <row r="42199" spans="6:6" x14ac:dyDescent="0.2">
      <c r="F42199" s="450"/>
    </row>
    <row r="42200" spans="6:6" x14ac:dyDescent="0.2">
      <c r="F42200" s="450"/>
    </row>
    <row r="42201" spans="6:6" x14ac:dyDescent="0.2">
      <c r="F42201" s="450"/>
    </row>
    <row r="42202" spans="6:6" x14ac:dyDescent="0.2">
      <c r="F42202" s="450"/>
    </row>
    <row r="42203" spans="6:6" x14ac:dyDescent="0.2">
      <c r="F42203" s="450"/>
    </row>
    <row r="42204" spans="6:6" x14ac:dyDescent="0.2">
      <c r="F42204" s="450"/>
    </row>
    <row r="42205" spans="6:6" x14ac:dyDescent="0.2">
      <c r="F42205" s="450"/>
    </row>
    <row r="42206" spans="6:6" x14ac:dyDescent="0.2">
      <c r="F42206" s="450"/>
    </row>
    <row r="42207" spans="6:6" x14ac:dyDescent="0.2">
      <c r="F42207" s="450"/>
    </row>
    <row r="42208" spans="6:6" x14ac:dyDescent="0.2">
      <c r="F42208" s="450"/>
    </row>
    <row r="42209" spans="6:6" x14ac:dyDescent="0.2">
      <c r="F42209" s="450"/>
    </row>
    <row r="42210" spans="6:6" x14ac:dyDescent="0.2">
      <c r="F42210" s="450"/>
    </row>
    <row r="42211" spans="6:6" x14ac:dyDescent="0.2">
      <c r="F42211" s="450"/>
    </row>
    <row r="42212" spans="6:6" x14ac:dyDescent="0.2">
      <c r="F42212" s="450"/>
    </row>
    <row r="42213" spans="6:6" x14ac:dyDescent="0.2">
      <c r="F42213" s="450"/>
    </row>
    <row r="42214" spans="6:6" x14ac:dyDescent="0.2">
      <c r="F42214" s="450"/>
    </row>
    <row r="42215" spans="6:6" x14ac:dyDescent="0.2">
      <c r="F42215" s="450"/>
    </row>
    <row r="42216" spans="6:6" x14ac:dyDescent="0.2">
      <c r="F42216" s="450"/>
    </row>
    <row r="42217" spans="6:6" x14ac:dyDescent="0.2">
      <c r="F42217" s="450"/>
    </row>
    <row r="42218" spans="6:6" x14ac:dyDescent="0.2">
      <c r="F42218" s="450"/>
    </row>
    <row r="42219" spans="6:6" x14ac:dyDescent="0.2">
      <c r="F42219" s="450"/>
    </row>
    <row r="42220" spans="6:6" x14ac:dyDescent="0.2">
      <c r="F42220" s="450"/>
    </row>
    <row r="42221" spans="6:6" x14ac:dyDescent="0.2">
      <c r="F42221" s="450"/>
    </row>
    <row r="42222" spans="6:6" x14ac:dyDescent="0.2">
      <c r="F42222" s="450"/>
    </row>
    <row r="42223" spans="6:6" x14ac:dyDescent="0.2">
      <c r="F42223" s="450"/>
    </row>
    <row r="42224" spans="6:6" x14ac:dyDescent="0.2">
      <c r="F42224" s="450"/>
    </row>
    <row r="42225" spans="6:6" x14ac:dyDescent="0.2">
      <c r="F42225" s="450"/>
    </row>
    <row r="42226" spans="6:6" x14ac:dyDescent="0.2">
      <c r="F42226" s="450"/>
    </row>
    <row r="42227" spans="6:6" x14ac:dyDescent="0.2">
      <c r="F42227" s="450"/>
    </row>
    <row r="42228" spans="6:6" x14ac:dyDescent="0.2">
      <c r="F42228" s="450"/>
    </row>
    <row r="42229" spans="6:6" x14ac:dyDescent="0.2">
      <c r="F42229" s="450"/>
    </row>
    <row r="42230" spans="6:6" x14ac:dyDescent="0.2">
      <c r="F42230" s="450"/>
    </row>
    <row r="42231" spans="6:6" x14ac:dyDescent="0.2">
      <c r="F42231" s="450"/>
    </row>
    <row r="42232" spans="6:6" x14ac:dyDescent="0.2">
      <c r="F42232" s="450"/>
    </row>
    <row r="42233" spans="6:6" x14ac:dyDescent="0.2">
      <c r="F42233" s="450"/>
    </row>
    <row r="42234" spans="6:6" x14ac:dyDescent="0.2">
      <c r="F42234" s="450"/>
    </row>
    <row r="42235" spans="6:6" x14ac:dyDescent="0.2">
      <c r="F42235" s="450"/>
    </row>
    <row r="42236" spans="6:6" x14ac:dyDescent="0.2">
      <c r="F42236" s="450"/>
    </row>
    <row r="42237" spans="6:6" x14ac:dyDescent="0.2">
      <c r="F42237" s="450"/>
    </row>
    <row r="42238" spans="6:6" x14ac:dyDescent="0.2">
      <c r="F42238" s="450"/>
    </row>
    <row r="42239" spans="6:6" x14ac:dyDescent="0.2">
      <c r="F42239" s="450"/>
    </row>
    <row r="42240" spans="6:6" x14ac:dyDescent="0.2">
      <c r="F42240" s="450"/>
    </row>
    <row r="42241" spans="6:6" x14ac:dyDescent="0.2">
      <c r="F42241" s="450"/>
    </row>
    <row r="42242" spans="6:6" x14ac:dyDescent="0.2">
      <c r="F42242" s="450"/>
    </row>
    <row r="42243" spans="6:6" x14ac:dyDescent="0.2">
      <c r="F42243" s="450"/>
    </row>
    <row r="42244" spans="6:6" x14ac:dyDescent="0.2">
      <c r="F42244" s="450"/>
    </row>
    <row r="42245" spans="6:6" x14ac:dyDescent="0.2">
      <c r="F42245" s="450"/>
    </row>
    <row r="42246" spans="6:6" x14ac:dyDescent="0.2">
      <c r="F42246" s="450"/>
    </row>
    <row r="42247" spans="6:6" x14ac:dyDescent="0.2">
      <c r="F42247" s="450"/>
    </row>
    <row r="42248" spans="6:6" x14ac:dyDescent="0.2">
      <c r="F42248" s="450"/>
    </row>
    <row r="42249" spans="6:6" x14ac:dyDescent="0.2">
      <c r="F42249" s="450"/>
    </row>
    <row r="42250" spans="6:6" x14ac:dyDescent="0.2">
      <c r="F42250" s="450"/>
    </row>
    <row r="42251" spans="6:6" x14ac:dyDescent="0.2">
      <c r="F42251" s="450"/>
    </row>
    <row r="42252" spans="6:6" x14ac:dyDescent="0.2">
      <c r="F42252" s="450"/>
    </row>
    <row r="42253" spans="6:6" x14ac:dyDescent="0.2">
      <c r="F42253" s="450"/>
    </row>
    <row r="42254" spans="6:6" x14ac:dyDescent="0.2">
      <c r="F42254" s="450"/>
    </row>
    <row r="42255" spans="6:6" x14ac:dyDescent="0.2">
      <c r="F42255" s="450"/>
    </row>
    <row r="42256" spans="6:6" x14ac:dyDescent="0.2">
      <c r="F42256" s="450"/>
    </row>
    <row r="42257" spans="6:6" x14ac:dyDescent="0.2">
      <c r="F42257" s="450"/>
    </row>
    <row r="42258" spans="6:6" x14ac:dyDescent="0.2">
      <c r="F42258" s="450"/>
    </row>
    <row r="42259" spans="6:6" x14ac:dyDescent="0.2">
      <c r="F42259" s="450"/>
    </row>
    <row r="42260" spans="6:6" x14ac:dyDescent="0.2">
      <c r="F42260" s="450"/>
    </row>
    <row r="42261" spans="6:6" x14ac:dyDescent="0.2">
      <c r="F42261" s="450"/>
    </row>
    <row r="42262" spans="6:6" x14ac:dyDescent="0.2">
      <c r="F42262" s="450"/>
    </row>
    <row r="42263" spans="6:6" x14ac:dyDescent="0.2">
      <c r="F42263" s="450"/>
    </row>
    <row r="42264" spans="6:6" x14ac:dyDescent="0.2">
      <c r="F42264" s="450"/>
    </row>
    <row r="42265" spans="6:6" x14ac:dyDescent="0.2">
      <c r="F42265" s="450"/>
    </row>
    <row r="42266" spans="6:6" x14ac:dyDescent="0.2">
      <c r="F42266" s="450"/>
    </row>
    <row r="42267" spans="6:6" x14ac:dyDescent="0.2">
      <c r="F42267" s="450"/>
    </row>
    <row r="42268" spans="6:6" x14ac:dyDescent="0.2">
      <c r="F42268" s="450"/>
    </row>
    <row r="42269" spans="6:6" x14ac:dyDescent="0.2">
      <c r="F42269" s="450"/>
    </row>
    <row r="42270" spans="6:6" x14ac:dyDescent="0.2">
      <c r="F42270" s="450"/>
    </row>
    <row r="42271" spans="6:6" x14ac:dyDescent="0.2">
      <c r="F42271" s="450"/>
    </row>
    <row r="42272" spans="6:6" x14ac:dyDescent="0.2">
      <c r="F42272" s="450"/>
    </row>
    <row r="42273" spans="6:6" x14ac:dyDescent="0.2">
      <c r="F42273" s="450"/>
    </row>
    <row r="42274" spans="6:6" x14ac:dyDescent="0.2">
      <c r="F42274" s="450"/>
    </row>
    <row r="42275" spans="6:6" x14ac:dyDescent="0.2">
      <c r="F42275" s="450"/>
    </row>
    <row r="42276" spans="6:6" x14ac:dyDescent="0.2">
      <c r="F42276" s="450"/>
    </row>
    <row r="42277" spans="6:6" x14ac:dyDescent="0.2">
      <c r="F42277" s="450"/>
    </row>
    <row r="42278" spans="6:6" x14ac:dyDescent="0.2">
      <c r="F42278" s="450"/>
    </row>
    <row r="42279" spans="6:6" x14ac:dyDescent="0.2">
      <c r="F42279" s="450"/>
    </row>
    <row r="42280" spans="6:6" x14ac:dyDescent="0.2">
      <c r="F42280" s="450"/>
    </row>
    <row r="42281" spans="6:6" x14ac:dyDescent="0.2">
      <c r="F42281" s="450"/>
    </row>
    <row r="42282" spans="6:6" x14ac:dyDescent="0.2">
      <c r="F42282" s="450"/>
    </row>
    <row r="42283" spans="6:6" x14ac:dyDescent="0.2">
      <c r="F42283" s="450"/>
    </row>
    <row r="42284" spans="6:6" x14ac:dyDescent="0.2">
      <c r="F42284" s="450"/>
    </row>
    <row r="42285" spans="6:6" x14ac:dyDescent="0.2">
      <c r="F42285" s="450"/>
    </row>
    <row r="42286" spans="6:6" x14ac:dyDescent="0.2">
      <c r="F42286" s="450"/>
    </row>
    <row r="42287" spans="6:6" x14ac:dyDescent="0.2">
      <c r="F42287" s="450"/>
    </row>
    <row r="42288" spans="6:6" x14ac:dyDescent="0.2">
      <c r="F42288" s="450"/>
    </row>
    <row r="42289" spans="6:6" x14ac:dyDescent="0.2">
      <c r="F42289" s="450"/>
    </row>
    <row r="42290" spans="6:6" x14ac:dyDescent="0.2">
      <c r="F42290" s="450"/>
    </row>
    <row r="42291" spans="6:6" x14ac:dyDescent="0.2">
      <c r="F42291" s="450"/>
    </row>
    <row r="42292" spans="6:6" x14ac:dyDescent="0.2">
      <c r="F42292" s="450"/>
    </row>
    <row r="42293" spans="6:6" x14ac:dyDescent="0.2">
      <c r="F42293" s="450"/>
    </row>
    <row r="42294" spans="6:6" x14ac:dyDescent="0.2">
      <c r="F42294" s="450"/>
    </row>
    <row r="42295" spans="6:6" x14ac:dyDescent="0.2">
      <c r="F42295" s="450"/>
    </row>
    <row r="42296" spans="6:6" x14ac:dyDescent="0.2">
      <c r="F42296" s="450"/>
    </row>
    <row r="42297" spans="6:6" x14ac:dyDescent="0.2">
      <c r="F42297" s="450"/>
    </row>
    <row r="42298" spans="6:6" x14ac:dyDescent="0.2">
      <c r="F42298" s="450"/>
    </row>
    <row r="42299" spans="6:6" x14ac:dyDescent="0.2">
      <c r="F42299" s="450"/>
    </row>
    <row r="42300" spans="6:6" x14ac:dyDescent="0.2">
      <c r="F42300" s="450"/>
    </row>
    <row r="42301" spans="6:6" x14ac:dyDescent="0.2">
      <c r="F42301" s="450"/>
    </row>
    <row r="42302" spans="6:6" x14ac:dyDescent="0.2">
      <c r="F42302" s="450"/>
    </row>
    <row r="42303" spans="6:6" x14ac:dyDescent="0.2">
      <c r="F42303" s="450"/>
    </row>
    <row r="42304" spans="6:6" x14ac:dyDescent="0.2">
      <c r="F42304" s="450"/>
    </row>
    <row r="42305" spans="6:6" x14ac:dyDescent="0.2">
      <c r="F42305" s="450"/>
    </row>
    <row r="42306" spans="6:6" x14ac:dyDescent="0.2">
      <c r="F42306" s="450"/>
    </row>
    <row r="42307" spans="6:6" x14ac:dyDescent="0.2">
      <c r="F42307" s="450"/>
    </row>
    <row r="42308" spans="6:6" x14ac:dyDescent="0.2">
      <c r="F42308" s="450"/>
    </row>
    <row r="42309" spans="6:6" x14ac:dyDescent="0.2">
      <c r="F42309" s="450"/>
    </row>
    <row r="42310" spans="6:6" x14ac:dyDescent="0.2">
      <c r="F42310" s="450"/>
    </row>
    <row r="42311" spans="6:6" x14ac:dyDescent="0.2">
      <c r="F42311" s="450"/>
    </row>
    <row r="42312" spans="6:6" x14ac:dyDescent="0.2">
      <c r="F42312" s="450"/>
    </row>
    <row r="42313" spans="6:6" x14ac:dyDescent="0.2">
      <c r="F42313" s="450"/>
    </row>
    <row r="42314" spans="6:6" x14ac:dyDescent="0.2">
      <c r="F42314" s="450"/>
    </row>
    <row r="42315" spans="6:6" x14ac:dyDescent="0.2">
      <c r="F42315" s="450"/>
    </row>
    <row r="42316" spans="6:6" x14ac:dyDescent="0.2">
      <c r="F42316" s="450"/>
    </row>
    <row r="42317" spans="6:6" x14ac:dyDescent="0.2">
      <c r="F42317" s="450"/>
    </row>
    <row r="42318" spans="6:6" x14ac:dyDescent="0.2">
      <c r="F42318" s="450"/>
    </row>
    <row r="42319" spans="6:6" x14ac:dyDescent="0.2">
      <c r="F42319" s="450"/>
    </row>
    <row r="42320" spans="6:6" x14ac:dyDescent="0.2">
      <c r="F42320" s="450"/>
    </row>
    <row r="42321" spans="6:6" x14ac:dyDescent="0.2">
      <c r="F42321" s="450"/>
    </row>
    <row r="42322" spans="6:6" x14ac:dyDescent="0.2">
      <c r="F42322" s="450"/>
    </row>
    <row r="42323" spans="6:6" x14ac:dyDescent="0.2">
      <c r="F42323" s="450"/>
    </row>
    <row r="42324" spans="6:6" x14ac:dyDescent="0.2">
      <c r="F42324" s="450"/>
    </row>
    <row r="42325" spans="6:6" x14ac:dyDescent="0.2">
      <c r="F42325" s="450"/>
    </row>
    <row r="42326" spans="6:6" x14ac:dyDescent="0.2">
      <c r="F42326" s="450"/>
    </row>
    <row r="42327" spans="6:6" x14ac:dyDescent="0.2">
      <c r="F42327" s="450"/>
    </row>
    <row r="42328" spans="6:6" x14ac:dyDescent="0.2">
      <c r="F42328" s="450"/>
    </row>
    <row r="42329" spans="6:6" x14ac:dyDescent="0.2">
      <c r="F42329" s="450"/>
    </row>
    <row r="42330" spans="6:6" x14ac:dyDescent="0.2">
      <c r="F42330" s="450"/>
    </row>
    <row r="42331" spans="6:6" x14ac:dyDescent="0.2">
      <c r="F42331" s="450"/>
    </row>
    <row r="42332" spans="6:6" x14ac:dyDescent="0.2">
      <c r="F42332" s="450"/>
    </row>
    <row r="42333" spans="6:6" x14ac:dyDescent="0.2">
      <c r="F42333" s="450"/>
    </row>
    <row r="42334" spans="6:6" x14ac:dyDescent="0.2">
      <c r="F42334" s="450"/>
    </row>
    <row r="42335" spans="6:6" x14ac:dyDescent="0.2">
      <c r="F42335" s="450"/>
    </row>
    <row r="42336" spans="6:6" x14ac:dyDescent="0.2">
      <c r="F42336" s="450"/>
    </row>
    <row r="42337" spans="6:6" x14ac:dyDescent="0.2">
      <c r="F42337" s="450"/>
    </row>
    <row r="42338" spans="6:6" x14ac:dyDescent="0.2">
      <c r="F42338" s="450"/>
    </row>
    <row r="42339" spans="6:6" x14ac:dyDescent="0.2">
      <c r="F42339" s="450"/>
    </row>
    <row r="42340" spans="6:6" x14ac:dyDescent="0.2">
      <c r="F42340" s="450"/>
    </row>
    <row r="42341" spans="6:6" x14ac:dyDescent="0.2">
      <c r="F42341" s="450"/>
    </row>
    <row r="42342" spans="6:6" x14ac:dyDescent="0.2">
      <c r="F42342" s="450"/>
    </row>
    <row r="42343" spans="6:6" x14ac:dyDescent="0.2">
      <c r="F42343" s="450"/>
    </row>
    <row r="42344" spans="6:6" x14ac:dyDescent="0.2">
      <c r="F42344" s="450"/>
    </row>
    <row r="42345" spans="6:6" x14ac:dyDescent="0.2">
      <c r="F42345" s="450"/>
    </row>
    <row r="42346" spans="6:6" x14ac:dyDescent="0.2">
      <c r="F42346" s="450"/>
    </row>
    <row r="42347" spans="6:6" x14ac:dyDescent="0.2">
      <c r="F42347" s="450"/>
    </row>
    <row r="42348" spans="6:6" x14ac:dyDescent="0.2">
      <c r="F42348" s="450"/>
    </row>
    <row r="42349" spans="6:6" x14ac:dyDescent="0.2">
      <c r="F42349" s="450"/>
    </row>
    <row r="42350" spans="6:6" x14ac:dyDescent="0.2">
      <c r="F42350" s="450"/>
    </row>
    <row r="42351" spans="6:6" x14ac:dyDescent="0.2">
      <c r="F42351" s="450"/>
    </row>
    <row r="42352" spans="6:6" x14ac:dyDescent="0.2">
      <c r="F42352" s="450"/>
    </row>
    <row r="42353" spans="6:6" x14ac:dyDescent="0.2">
      <c r="F42353" s="450"/>
    </row>
    <row r="42354" spans="6:6" x14ac:dyDescent="0.2">
      <c r="F42354" s="450"/>
    </row>
    <row r="42355" spans="6:6" x14ac:dyDescent="0.2">
      <c r="F42355" s="450"/>
    </row>
    <row r="42356" spans="6:6" x14ac:dyDescent="0.2">
      <c r="F42356" s="450"/>
    </row>
    <row r="42357" spans="6:6" x14ac:dyDescent="0.2">
      <c r="F42357" s="450"/>
    </row>
    <row r="42358" spans="6:6" x14ac:dyDescent="0.2">
      <c r="F42358" s="450"/>
    </row>
    <row r="42359" spans="6:6" x14ac:dyDescent="0.2">
      <c r="F42359" s="450"/>
    </row>
    <row r="42360" spans="6:6" x14ac:dyDescent="0.2">
      <c r="F42360" s="450"/>
    </row>
    <row r="42361" spans="6:6" x14ac:dyDescent="0.2">
      <c r="F42361" s="450"/>
    </row>
    <row r="42362" spans="6:6" x14ac:dyDescent="0.2">
      <c r="F42362" s="450"/>
    </row>
    <row r="42363" spans="6:6" x14ac:dyDescent="0.2">
      <c r="F42363" s="450"/>
    </row>
    <row r="42364" spans="6:6" x14ac:dyDescent="0.2">
      <c r="F42364" s="450"/>
    </row>
    <row r="42365" spans="6:6" x14ac:dyDescent="0.2">
      <c r="F42365" s="450"/>
    </row>
    <row r="42366" spans="6:6" x14ac:dyDescent="0.2">
      <c r="F42366" s="450"/>
    </row>
    <row r="42367" spans="6:6" x14ac:dyDescent="0.2">
      <c r="F42367" s="450"/>
    </row>
    <row r="42368" spans="6:6" x14ac:dyDescent="0.2">
      <c r="F42368" s="450"/>
    </row>
    <row r="42369" spans="6:6" x14ac:dyDescent="0.2">
      <c r="F42369" s="450"/>
    </row>
    <row r="42370" spans="6:6" x14ac:dyDescent="0.2">
      <c r="F42370" s="450"/>
    </row>
    <row r="42371" spans="6:6" x14ac:dyDescent="0.2">
      <c r="F42371" s="450"/>
    </row>
    <row r="42372" spans="6:6" x14ac:dyDescent="0.2">
      <c r="F42372" s="450"/>
    </row>
    <row r="42373" spans="6:6" x14ac:dyDescent="0.2">
      <c r="F42373" s="450"/>
    </row>
    <row r="42374" spans="6:6" x14ac:dyDescent="0.2">
      <c r="F42374" s="450"/>
    </row>
    <row r="42375" spans="6:6" x14ac:dyDescent="0.2">
      <c r="F42375" s="450"/>
    </row>
    <row r="42376" spans="6:6" x14ac:dyDescent="0.2">
      <c r="F42376" s="450"/>
    </row>
    <row r="42377" spans="6:6" x14ac:dyDescent="0.2">
      <c r="F42377" s="450"/>
    </row>
    <row r="42378" spans="6:6" x14ac:dyDescent="0.2">
      <c r="F42378" s="450"/>
    </row>
    <row r="42379" spans="6:6" x14ac:dyDescent="0.2">
      <c r="F42379" s="450"/>
    </row>
    <row r="42380" spans="6:6" x14ac:dyDescent="0.2">
      <c r="F42380" s="450"/>
    </row>
    <row r="42381" spans="6:6" x14ac:dyDescent="0.2">
      <c r="F42381" s="450"/>
    </row>
    <row r="42382" spans="6:6" x14ac:dyDescent="0.2">
      <c r="F42382" s="450"/>
    </row>
    <row r="42383" spans="6:6" x14ac:dyDescent="0.2">
      <c r="F42383" s="450"/>
    </row>
    <row r="42384" spans="6:6" x14ac:dyDescent="0.2">
      <c r="F42384" s="450"/>
    </row>
    <row r="42385" spans="6:6" x14ac:dyDescent="0.2">
      <c r="F42385" s="450"/>
    </row>
    <row r="42386" spans="6:6" x14ac:dyDescent="0.2">
      <c r="F42386" s="450"/>
    </row>
    <row r="42387" spans="6:6" x14ac:dyDescent="0.2">
      <c r="F42387" s="450"/>
    </row>
    <row r="42388" spans="6:6" x14ac:dyDescent="0.2">
      <c r="F42388" s="450"/>
    </row>
    <row r="42389" spans="6:6" x14ac:dyDescent="0.2">
      <c r="F42389" s="450"/>
    </row>
    <row r="42390" spans="6:6" x14ac:dyDescent="0.2">
      <c r="F42390" s="450"/>
    </row>
    <row r="42391" spans="6:6" x14ac:dyDescent="0.2">
      <c r="F42391" s="450"/>
    </row>
    <row r="42392" spans="6:6" x14ac:dyDescent="0.2">
      <c r="F42392" s="450"/>
    </row>
    <row r="42393" spans="6:6" x14ac:dyDescent="0.2">
      <c r="F42393" s="450"/>
    </row>
    <row r="42394" spans="6:6" x14ac:dyDescent="0.2">
      <c r="F42394" s="450"/>
    </row>
    <row r="42395" spans="6:6" x14ac:dyDescent="0.2">
      <c r="F42395" s="450"/>
    </row>
    <row r="42396" spans="6:6" x14ac:dyDescent="0.2">
      <c r="F42396" s="450"/>
    </row>
    <row r="42397" spans="6:6" x14ac:dyDescent="0.2">
      <c r="F42397" s="450"/>
    </row>
    <row r="42398" spans="6:6" x14ac:dyDescent="0.2">
      <c r="F42398" s="450"/>
    </row>
    <row r="42399" spans="6:6" x14ac:dyDescent="0.2">
      <c r="F42399" s="450"/>
    </row>
    <row r="42400" spans="6:6" x14ac:dyDescent="0.2">
      <c r="F42400" s="450"/>
    </row>
    <row r="42401" spans="6:6" x14ac:dyDescent="0.2">
      <c r="F42401" s="450"/>
    </row>
    <row r="42402" spans="6:6" x14ac:dyDescent="0.2">
      <c r="F42402" s="450"/>
    </row>
    <row r="42403" spans="6:6" x14ac:dyDescent="0.2">
      <c r="F42403" s="450"/>
    </row>
    <row r="42404" spans="6:6" x14ac:dyDescent="0.2">
      <c r="F42404" s="450"/>
    </row>
    <row r="42405" spans="6:6" x14ac:dyDescent="0.2">
      <c r="F42405" s="450"/>
    </row>
    <row r="42406" spans="6:6" x14ac:dyDescent="0.2">
      <c r="F42406" s="450"/>
    </row>
    <row r="42407" spans="6:6" x14ac:dyDescent="0.2">
      <c r="F42407" s="450"/>
    </row>
    <row r="42408" spans="6:6" x14ac:dyDescent="0.2">
      <c r="F42408" s="450"/>
    </row>
    <row r="42409" spans="6:6" x14ac:dyDescent="0.2">
      <c r="F42409" s="450"/>
    </row>
    <row r="42410" spans="6:6" x14ac:dyDescent="0.2">
      <c r="F42410" s="450"/>
    </row>
    <row r="42411" spans="6:6" x14ac:dyDescent="0.2">
      <c r="F42411" s="450"/>
    </row>
    <row r="42412" spans="6:6" x14ac:dyDescent="0.2">
      <c r="F42412" s="450"/>
    </row>
    <row r="42413" spans="6:6" x14ac:dyDescent="0.2">
      <c r="F42413" s="450"/>
    </row>
    <row r="42414" spans="6:6" x14ac:dyDescent="0.2">
      <c r="F42414" s="450"/>
    </row>
    <row r="42415" spans="6:6" x14ac:dyDescent="0.2">
      <c r="F42415" s="450"/>
    </row>
    <row r="42416" spans="6:6" x14ac:dyDescent="0.2">
      <c r="F42416" s="450"/>
    </row>
    <row r="42417" spans="6:6" x14ac:dyDescent="0.2">
      <c r="F42417" s="450"/>
    </row>
    <row r="42418" spans="6:6" x14ac:dyDescent="0.2">
      <c r="F42418" s="450"/>
    </row>
    <row r="42419" spans="6:6" x14ac:dyDescent="0.2">
      <c r="F42419" s="450"/>
    </row>
    <row r="42420" spans="6:6" x14ac:dyDescent="0.2">
      <c r="F42420" s="450"/>
    </row>
    <row r="42421" spans="6:6" x14ac:dyDescent="0.2">
      <c r="F42421" s="450"/>
    </row>
    <row r="42422" spans="6:6" x14ac:dyDescent="0.2">
      <c r="F42422" s="450"/>
    </row>
    <row r="42423" spans="6:6" x14ac:dyDescent="0.2">
      <c r="F42423" s="450"/>
    </row>
    <row r="42424" spans="6:6" x14ac:dyDescent="0.2">
      <c r="F42424" s="450"/>
    </row>
    <row r="42425" spans="6:6" x14ac:dyDescent="0.2">
      <c r="F42425" s="450"/>
    </row>
    <row r="42426" spans="6:6" x14ac:dyDescent="0.2">
      <c r="F42426" s="450"/>
    </row>
    <row r="42427" spans="6:6" x14ac:dyDescent="0.2">
      <c r="F42427" s="450"/>
    </row>
    <row r="42428" spans="6:6" x14ac:dyDescent="0.2">
      <c r="F42428" s="450"/>
    </row>
    <row r="42429" spans="6:6" x14ac:dyDescent="0.2">
      <c r="F42429" s="450"/>
    </row>
    <row r="42430" spans="6:6" x14ac:dyDescent="0.2">
      <c r="F42430" s="450"/>
    </row>
    <row r="42431" spans="6:6" x14ac:dyDescent="0.2">
      <c r="F42431" s="450"/>
    </row>
    <row r="42432" spans="6:6" x14ac:dyDescent="0.2">
      <c r="F42432" s="450"/>
    </row>
    <row r="42433" spans="6:6" x14ac:dyDescent="0.2">
      <c r="F42433" s="450"/>
    </row>
    <row r="42434" spans="6:6" x14ac:dyDescent="0.2">
      <c r="F42434" s="450"/>
    </row>
    <row r="42435" spans="6:6" x14ac:dyDescent="0.2">
      <c r="F42435" s="450"/>
    </row>
    <row r="42436" spans="6:6" x14ac:dyDescent="0.2">
      <c r="F42436" s="450"/>
    </row>
    <row r="42437" spans="6:6" x14ac:dyDescent="0.2">
      <c r="F42437" s="450"/>
    </row>
    <row r="42438" spans="6:6" x14ac:dyDescent="0.2">
      <c r="F42438" s="450"/>
    </row>
    <row r="42439" spans="6:6" x14ac:dyDescent="0.2">
      <c r="F42439" s="450"/>
    </row>
    <row r="42440" spans="6:6" x14ac:dyDescent="0.2">
      <c r="F42440" s="450"/>
    </row>
    <row r="42441" spans="6:6" x14ac:dyDescent="0.2">
      <c r="F42441" s="450"/>
    </row>
    <row r="42442" spans="6:6" x14ac:dyDescent="0.2">
      <c r="F42442" s="450"/>
    </row>
    <row r="42443" spans="6:6" x14ac:dyDescent="0.2">
      <c r="F42443" s="450"/>
    </row>
    <row r="42444" spans="6:6" x14ac:dyDescent="0.2">
      <c r="F42444" s="450"/>
    </row>
    <row r="42445" spans="6:6" x14ac:dyDescent="0.2">
      <c r="F42445" s="450"/>
    </row>
    <row r="42446" spans="6:6" x14ac:dyDescent="0.2">
      <c r="F42446" s="450"/>
    </row>
    <row r="42447" spans="6:6" x14ac:dyDescent="0.2">
      <c r="F42447" s="450"/>
    </row>
    <row r="42448" spans="6:6" x14ac:dyDescent="0.2">
      <c r="F42448" s="450"/>
    </row>
    <row r="42449" spans="6:6" x14ac:dyDescent="0.2">
      <c r="F42449" s="450"/>
    </row>
    <row r="42450" spans="6:6" x14ac:dyDescent="0.2">
      <c r="F42450" s="450"/>
    </row>
    <row r="42451" spans="6:6" x14ac:dyDescent="0.2">
      <c r="F42451" s="450"/>
    </row>
    <row r="42452" spans="6:6" x14ac:dyDescent="0.2">
      <c r="F42452" s="450"/>
    </row>
    <row r="42453" spans="6:6" x14ac:dyDescent="0.2">
      <c r="F42453" s="450"/>
    </row>
    <row r="42454" spans="6:6" x14ac:dyDescent="0.2">
      <c r="F42454" s="450"/>
    </row>
    <row r="42455" spans="6:6" x14ac:dyDescent="0.2">
      <c r="F42455" s="450"/>
    </row>
    <row r="42456" spans="6:6" x14ac:dyDescent="0.2">
      <c r="F42456" s="450"/>
    </row>
    <row r="42457" spans="6:6" x14ac:dyDescent="0.2">
      <c r="F42457" s="450"/>
    </row>
    <row r="42458" spans="6:6" x14ac:dyDescent="0.2">
      <c r="F42458" s="450"/>
    </row>
    <row r="42459" spans="6:6" x14ac:dyDescent="0.2">
      <c r="F42459" s="450"/>
    </row>
    <row r="42460" spans="6:6" x14ac:dyDescent="0.2">
      <c r="F42460" s="450"/>
    </row>
    <row r="42461" spans="6:6" x14ac:dyDescent="0.2">
      <c r="F42461" s="450"/>
    </row>
    <row r="42462" spans="6:6" x14ac:dyDescent="0.2">
      <c r="F42462" s="450"/>
    </row>
    <row r="42463" spans="6:6" x14ac:dyDescent="0.2">
      <c r="F42463" s="450"/>
    </row>
    <row r="42464" spans="6:6" x14ac:dyDescent="0.2">
      <c r="F42464" s="450"/>
    </row>
    <row r="42465" spans="6:6" x14ac:dyDescent="0.2">
      <c r="F42465" s="450"/>
    </row>
    <row r="42466" spans="6:6" x14ac:dyDescent="0.2">
      <c r="F42466" s="450"/>
    </row>
    <row r="42467" spans="6:6" x14ac:dyDescent="0.2">
      <c r="F42467" s="450"/>
    </row>
    <row r="42468" spans="6:6" x14ac:dyDescent="0.2">
      <c r="F42468" s="450"/>
    </row>
    <row r="42469" spans="6:6" x14ac:dyDescent="0.2">
      <c r="F42469" s="450"/>
    </row>
    <row r="42470" spans="6:6" x14ac:dyDescent="0.2">
      <c r="F42470" s="450"/>
    </row>
    <row r="42471" spans="6:6" x14ac:dyDescent="0.2">
      <c r="F42471" s="450"/>
    </row>
    <row r="42472" spans="6:6" x14ac:dyDescent="0.2">
      <c r="F42472" s="450"/>
    </row>
    <row r="42473" spans="6:6" x14ac:dyDescent="0.2">
      <c r="F42473" s="450"/>
    </row>
    <row r="42474" spans="6:6" x14ac:dyDescent="0.2">
      <c r="F42474" s="450"/>
    </row>
    <row r="42475" spans="6:6" x14ac:dyDescent="0.2">
      <c r="F42475" s="450"/>
    </row>
    <row r="42476" spans="6:6" x14ac:dyDescent="0.2">
      <c r="F42476" s="450"/>
    </row>
    <row r="42477" spans="6:6" x14ac:dyDescent="0.2">
      <c r="F42477" s="450"/>
    </row>
    <row r="42478" spans="6:6" x14ac:dyDescent="0.2">
      <c r="F42478" s="450"/>
    </row>
    <row r="42479" spans="6:6" x14ac:dyDescent="0.2">
      <c r="F42479" s="450"/>
    </row>
    <row r="42480" spans="6:6" x14ac:dyDescent="0.2">
      <c r="F42480" s="450"/>
    </row>
    <row r="42481" spans="6:6" x14ac:dyDescent="0.2">
      <c r="F42481" s="450"/>
    </row>
    <row r="42482" spans="6:6" x14ac:dyDescent="0.2">
      <c r="F42482" s="450"/>
    </row>
    <row r="42483" spans="6:6" x14ac:dyDescent="0.2">
      <c r="F42483" s="450"/>
    </row>
    <row r="42484" spans="6:6" x14ac:dyDescent="0.2">
      <c r="F42484" s="450"/>
    </row>
    <row r="42485" spans="6:6" x14ac:dyDescent="0.2">
      <c r="F42485" s="450"/>
    </row>
    <row r="42486" spans="6:6" x14ac:dyDescent="0.2">
      <c r="F42486" s="450"/>
    </row>
    <row r="42487" spans="6:6" x14ac:dyDescent="0.2">
      <c r="F42487" s="450"/>
    </row>
    <row r="42488" spans="6:6" x14ac:dyDescent="0.2">
      <c r="F42488" s="450"/>
    </row>
    <row r="42489" spans="6:6" x14ac:dyDescent="0.2">
      <c r="F42489" s="450"/>
    </row>
    <row r="42490" spans="6:6" x14ac:dyDescent="0.2">
      <c r="F42490" s="450"/>
    </row>
    <row r="42491" spans="6:6" x14ac:dyDescent="0.2">
      <c r="F42491" s="450"/>
    </row>
    <row r="42492" spans="6:6" x14ac:dyDescent="0.2">
      <c r="F42492" s="450"/>
    </row>
    <row r="42493" spans="6:6" x14ac:dyDescent="0.2">
      <c r="F42493" s="450"/>
    </row>
    <row r="42494" spans="6:6" x14ac:dyDescent="0.2">
      <c r="F42494" s="450"/>
    </row>
    <row r="42495" spans="6:6" x14ac:dyDescent="0.2">
      <c r="F42495" s="450"/>
    </row>
    <row r="42496" spans="6:6" x14ac:dyDescent="0.2">
      <c r="F42496" s="450"/>
    </row>
    <row r="42497" spans="6:6" x14ac:dyDescent="0.2">
      <c r="F42497" s="450"/>
    </row>
    <row r="42498" spans="6:6" x14ac:dyDescent="0.2">
      <c r="F42498" s="450"/>
    </row>
    <row r="42499" spans="6:6" x14ac:dyDescent="0.2">
      <c r="F42499" s="450"/>
    </row>
    <row r="42500" spans="6:6" x14ac:dyDescent="0.2">
      <c r="F42500" s="450"/>
    </row>
    <row r="42501" spans="6:6" x14ac:dyDescent="0.2">
      <c r="F42501" s="450"/>
    </row>
    <row r="42502" spans="6:6" x14ac:dyDescent="0.2">
      <c r="F42502" s="450"/>
    </row>
    <row r="42503" spans="6:6" x14ac:dyDescent="0.2">
      <c r="F42503" s="450"/>
    </row>
    <row r="42504" spans="6:6" x14ac:dyDescent="0.2">
      <c r="F42504" s="450"/>
    </row>
    <row r="42505" spans="6:6" x14ac:dyDescent="0.2">
      <c r="F42505" s="450"/>
    </row>
    <row r="42506" spans="6:6" x14ac:dyDescent="0.2">
      <c r="F42506" s="450"/>
    </row>
    <row r="42507" spans="6:6" x14ac:dyDescent="0.2">
      <c r="F42507" s="450"/>
    </row>
    <row r="42508" spans="6:6" x14ac:dyDescent="0.2">
      <c r="F42508" s="450"/>
    </row>
    <row r="42509" spans="6:6" x14ac:dyDescent="0.2">
      <c r="F42509" s="450"/>
    </row>
    <row r="42510" spans="6:6" x14ac:dyDescent="0.2">
      <c r="F42510" s="450"/>
    </row>
    <row r="42511" spans="6:6" x14ac:dyDescent="0.2">
      <c r="F42511" s="450"/>
    </row>
    <row r="42512" spans="6:6" x14ac:dyDescent="0.2">
      <c r="F42512" s="450"/>
    </row>
    <row r="42513" spans="6:6" x14ac:dyDescent="0.2">
      <c r="F42513" s="450"/>
    </row>
    <row r="42514" spans="6:6" x14ac:dyDescent="0.2">
      <c r="F42514" s="450"/>
    </row>
    <row r="42515" spans="6:6" x14ac:dyDescent="0.2">
      <c r="F42515" s="450"/>
    </row>
    <row r="42516" spans="6:6" x14ac:dyDescent="0.2">
      <c r="F42516" s="450"/>
    </row>
    <row r="42517" spans="6:6" x14ac:dyDescent="0.2">
      <c r="F42517" s="450"/>
    </row>
    <row r="42518" spans="6:6" x14ac:dyDescent="0.2">
      <c r="F42518" s="450"/>
    </row>
    <row r="42519" spans="6:6" x14ac:dyDescent="0.2">
      <c r="F42519" s="450"/>
    </row>
    <row r="42520" spans="6:6" x14ac:dyDescent="0.2">
      <c r="F42520" s="450"/>
    </row>
    <row r="42521" spans="6:6" x14ac:dyDescent="0.2">
      <c r="F42521" s="450"/>
    </row>
    <row r="42522" spans="6:6" x14ac:dyDescent="0.2">
      <c r="F42522" s="450"/>
    </row>
    <row r="42523" spans="6:6" x14ac:dyDescent="0.2">
      <c r="F42523" s="450"/>
    </row>
    <row r="42524" spans="6:6" x14ac:dyDescent="0.2">
      <c r="F42524" s="450"/>
    </row>
    <row r="42525" spans="6:6" x14ac:dyDescent="0.2">
      <c r="F42525" s="450"/>
    </row>
    <row r="42526" spans="6:6" x14ac:dyDescent="0.2">
      <c r="F42526" s="450"/>
    </row>
    <row r="42527" spans="6:6" x14ac:dyDescent="0.2">
      <c r="F42527" s="450"/>
    </row>
    <row r="42528" spans="6:6" x14ac:dyDescent="0.2">
      <c r="F42528" s="450"/>
    </row>
    <row r="42529" spans="6:6" x14ac:dyDescent="0.2">
      <c r="F42529" s="450"/>
    </row>
    <row r="42530" spans="6:6" x14ac:dyDescent="0.2">
      <c r="F42530" s="450"/>
    </row>
    <row r="42531" spans="6:6" x14ac:dyDescent="0.2">
      <c r="F42531" s="450"/>
    </row>
    <row r="42532" spans="6:6" x14ac:dyDescent="0.2">
      <c r="F42532" s="450"/>
    </row>
    <row r="42533" spans="6:6" x14ac:dyDescent="0.2">
      <c r="F42533" s="450"/>
    </row>
    <row r="42534" spans="6:6" x14ac:dyDescent="0.2">
      <c r="F42534" s="450"/>
    </row>
    <row r="42535" spans="6:6" x14ac:dyDescent="0.2">
      <c r="F42535" s="450"/>
    </row>
    <row r="42536" spans="6:6" x14ac:dyDescent="0.2">
      <c r="F42536" s="450"/>
    </row>
    <row r="42537" spans="6:6" x14ac:dyDescent="0.2">
      <c r="F42537" s="450"/>
    </row>
    <row r="42538" spans="6:6" x14ac:dyDescent="0.2">
      <c r="F42538" s="450"/>
    </row>
    <row r="42539" spans="6:6" x14ac:dyDescent="0.2">
      <c r="F42539" s="450"/>
    </row>
    <row r="42540" spans="6:6" x14ac:dyDescent="0.2">
      <c r="F42540" s="450"/>
    </row>
    <row r="42541" spans="6:6" x14ac:dyDescent="0.2">
      <c r="F42541" s="450"/>
    </row>
    <row r="42542" spans="6:6" x14ac:dyDescent="0.2">
      <c r="F42542" s="450"/>
    </row>
    <row r="42543" spans="6:6" x14ac:dyDescent="0.2">
      <c r="F42543" s="450"/>
    </row>
    <row r="42544" spans="6:6" x14ac:dyDescent="0.2">
      <c r="F42544" s="450"/>
    </row>
    <row r="42545" spans="6:6" x14ac:dyDescent="0.2">
      <c r="F42545" s="450"/>
    </row>
    <row r="42546" spans="6:6" x14ac:dyDescent="0.2">
      <c r="F42546" s="450"/>
    </row>
    <row r="42547" spans="6:6" x14ac:dyDescent="0.2">
      <c r="F42547" s="450"/>
    </row>
    <row r="42548" spans="6:6" x14ac:dyDescent="0.2">
      <c r="F42548" s="450"/>
    </row>
    <row r="42549" spans="6:6" x14ac:dyDescent="0.2">
      <c r="F42549" s="450"/>
    </row>
    <row r="42550" spans="6:6" x14ac:dyDescent="0.2">
      <c r="F42550" s="450"/>
    </row>
    <row r="42551" spans="6:6" x14ac:dyDescent="0.2">
      <c r="F42551" s="450"/>
    </row>
    <row r="42552" spans="6:6" x14ac:dyDescent="0.2">
      <c r="F42552" s="450"/>
    </row>
    <row r="42553" spans="6:6" x14ac:dyDescent="0.2">
      <c r="F42553" s="450"/>
    </row>
    <row r="42554" spans="6:6" x14ac:dyDescent="0.2">
      <c r="F42554" s="450"/>
    </row>
    <row r="42555" spans="6:6" x14ac:dyDescent="0.2">
      <c r="F42555" s="450"/>
    </row>
    <row r="42556" spans="6:6" x14ac:dyDescent="0.2">
      <c r="F42556" s="450"/>
    </row>
    <row r="42557" spans="6:6" x14ac:dyDescent="0.2">
      <c r="F42557" s="450"/>
    </row>
    <row r="42558" spans="6:6" x14ac:dyDescent="0.2">
      <c r="F42558" s="450"/>
    </row>
    <row r="42559" spans="6:6" x14ac:dyDescent="0.2">
      <c r="F42559" s="450"/>
    </row>
    <row r="42560" spans="6:6" x14ac:dyDescent="0.2">
      <c r="F42560" s="450"/>
    </row>
    <row r="42561" spans="6:6" x14ac:dyDescent="0.2">
      <c r="F42561" s="450"/>
    </row>
    <row r="42562" spans="6:6" x14ac:dyDescent="0.2">
      <c r="F42562" s="450"/>
    </row>
    <row r="42563" spans="6:6" x14ac:dyDescent="0.2">
      <c r="F42563" s="450"/>
    </row>
    <row r="42564" spans="6:6" x14ac:dyDescent="0.2">
      <c r="F42564" s="450"/>
    </row>
    <row r="42565" spans="6:6" x14ac:dyDescent="0.2">
      <c r="F42565" s="450"/>
    </row>
    <row r="42566" spans="6:6" x14ac:dyDescent="0.2">
      <c r="F42566" s="450"/>
    </row>
    <row r="42567" spans="6:6" x14ac:dyDescent="0.2">
      <c r="F42567" s="450"/>
    </row>
    <row r="42568" spans="6:6" x14ac:dyDescent="0.2">
      <c r="F42568" s="450"/>
    </row>
    <row r="42569" spans="6:6" x14ac:dyDescent="0.2">
      <c r="F42569" s="450"/>
    </row>
    <row r="42570" spans="6:6" x14ac:dyDescent="0.2">
      <c r="F42570" s="450"/>
    </row>
    <row r="42571" spans="6:6" x14ac:dyDescent="0.2">
      <c r="F42571" s="450"/>
    </row>
    <row r="42572" spans="6:6" x14ac:dyDescent="0.2">
      <c r="F42572" s="450"/>
    </row>
    <row r="42573" spans="6:6" x14ac:dyDescent="0.2">
      <c r="F42573" s="450"/>
    </row>
    <row r="42574" spans="6:6" x14ac:dyDescent="0.2">
      <c r="F42574" s="450"/>
    </row>
    <row r="42575" spans="6:6" x14ac:dyDescent="0.2">
      <c r="F42575" s="450"/>
    </row>
    <row r="42576" spans="6:6" x14ac:dyDescent="0.2">
      <c r="F42576" s="450"/>
    </row>
    <row r="42577" spans="6:6" x14ac:dyDescent="0.2">
      <c r="F42577" s="450"/>
    </row>
    <row r="42578" spans="6:6" x14ac:dyDescent="0.2">
      <c r="F42578" s="450"/>
    </row>
    <row r="42579" spans="6:6" x14ac:dyDescent="0.2">
      <c r="F42579" s="450"/>
    </row>
    <row r="42580" spans="6:6" x14ac:dyDescent="0.2">
      <c r="F42580" s="450"/>
    </row>
    <row r="42581" spans="6:6" x14ac:dyDescent="0.2">
      <c r="F42581" s="450"/>
    </row>
    <row r="42582" spans="6:6" x14ac:dyDescent="0.2">
      <c r="F42582" s="450"/>
    </row>
    <row r="42583" spans="6:6" x14ac:dyDescent="0.2">
      <c r="F42583" s="450"/>
    </row>
    <row r="42584" spans="6:6" x14ac:dyDescent="0.2">
      <c r="F42584" s="450"/>
    </row>
    <row r="42585" spans="6:6" x14ac:dyDescent="0.2">
      <c r="F42585" s="450"/>
    </row>
    <row r="42586" spans="6:6" x14ac:dyDescent="0.2">
      <c r="F42586" s="450"/>
    </row>
    <row r="42587" spans="6:6" x14ac:dyDescent="0.2">
      <c r="F42587" s="450"/>
    </row>
    <row r="42588" spans="6:6" x14ac:dyDescent="0.2">
      <c r="F42588" s="450"/>
    </row>
    <row r="42589" spans="6:6" x14ac:dyDescent="0.2">
      <c r="F42589" s="450"/>
    </row>
    <row r="42590" spans="6:6" x14ac:dyDescent="0.2">
      <c r="F42590" s="450"/>
    </row>
    <row r="42591" spans="6:6" x14ac:dyDescent="0.2">
      <c r="F42591" s="450"/>
    </row>
    <row r="42592" spans="6:6" x14ac:dyDescent="0.2">
      <c r="F42592" s="450"/>
    </row>
    <row r="42593" spans="6:6" x14ac:dyDescent="0.2">
      <c r="F42593" s="450"/>
    </row>
    <row r="42594" spans="6:6" x14ac:dyDescent="0.2">
      <c r="F42594" s="450"/>
    </row>
    <row r="42595" spans="6:6" x14ac:dyDescent="0.2">
      <c r="F42595" s="450"/>
    </row>
    <row r="42596" spans="6:6" x14ac:dyDescent="0.2">
      <c r="F42596" s="450"/>
    </row>
    <row r="42597" spans="6:6" x14ac:dyDescent="0.2">
      <c r="F42597" s="450"/>
    </row>
    <row r="42598" spans="6:6" x14ac:dyDescent="0.2">
      <c r="F42598" s="450"/>
    </row>
    <row r="42599" spans="6:6" x14ac:dyDescent="0.2">
      <c r="F42599" s="450"/>
    </row>
    <row r="42600" spans="6:6" x14ac:dyDescent="0.2">
      <c r="F42600" s="450"/>
    </row>
    <row r="42601" spans="6:6" x14ac:dyDescent="0.2">
      <c r="F42601" s="450"/>
    </row>
    <row r="42602" spans="6:6" x14ac:dyDescent="0.2">
      <c r="F42602" s="450"/>
    </row>
    <row r="42603" spans="6:6" x14ac:dyDescent="0.2">
      <c r="F42603" s="450"/>
    </row>
    <row r="42604" spans="6:6" x14ac:dyDescent="0.2">
      <c r="F42604" s="450"/>
    </row>
    <row r="42605" spans="6:6" x14ac:dyDescent="0.2">
      <c r="F42605" s="450"/>
    </row>
    <row r="42606" spans="6:6" x14ac:dyDescent="0.2">
      <c r="F42606" s="450"/>
    </row>
    <row r="42607" spans="6:6" x14ac:dyDescent="0.2">
      <c r="F42607" s="450"/>
    </row>
    <row r="42608" spans="6:6" x14ac:dyDescent="0.2">
      <c r="F42608" s="450"/>
    </row>
    <row r="42609" spans="6:6" x14ac:dyDescent="0.2">
      <c r="F42609" s="450"/>
    </row>
    <row r="42610" spans="6:6" x14ac:dyDescent="0.2">
      <c r="F42610" s="450"/>
    </row>
    <row r="42611" spans="6:6" x14ac:dyDescent="0.2">
      <c r="F42611" s="450"/>
    </row>
    <row r="42612" spans="6:6" x14ac:dyDescent="0.2">
      <c r="F42612" s="450"/>
    </row>
    <row r="42613" spans="6:6" x14ac:dyDescent="0.2">
      <c r="F42613" s="450"/>
    </row>
    <row r="42614" spans="6:6" x14ac:dyDescent="0.2">
      <c r="F42614" s="450"/>
    </row>
    <row r="42615" spans="6:6" x14ac:dyDescent="0.2">
      <c r="F42615" s="450"/>
    </row>
    <row r="42616" spans="6:6" x14ac:dyDescent="0.2">
      <c r="F42616" s="450"/>
    </row>
    <row r="42617" spans="6:6" x14ac:dyDescent="0.2">
      <c r="F42617" s="450"/>
    </row>
    <row r="42618" spans="6:6" x14ac:dyDescent="0.2">
      <c r="F42618" s="450"/>
    </row>
    <row r="42619" spans="6:6" x14ac:dyDescent="0.2">
      <c r="F42619" s="450"/>
    </row>
    <row r="42620" spans="6:6" x14ac:dyDescent="0.2">
      <c r="F42620" s="450"/>
    </row>
    <row r="42621" spans="6:6" x14ac:dyDescent="0.2">
      <c r="F42621" s="450"/>
    </row>
    <row r="42622" spans="6:6" x14ac:dyDescent="0.2">
      <c r="F42622" s="450"/>
    </row>
    <row r="42623" spans="6:6" x14ac:dyDescent="0.2">
      <c r="F42623" s="450"/>
    </row>
    <row r="42624" spans="6:6" x14ac:dyDescent="0.2">
      <c r="F42624" s="450"/>
    </row>
    <row r="42625" spans="6:6" x14ac:dyDescent="0.2">
      <c r="F42625" s="450"/>
    </row>
    <row r="42626" spans="6:6" x14ac:dyDescent="0.2">
      <c r="F42626" s="450"/>
    </row>
    <row r="42627" spans="6:6" x14ac:dyDescent="0.2">
      <c r="F42627" s="450"/>
    </row>
    <row r="42628" spans="6:6" x14ac:dyDescent="0.2">
      <c r="F42628" s="450"/>
    </row>
    <row r="42629" spans="6:6" x14ac:dyDescent="0.2">
      <c r="F42629" s="450"/>
    </row>
    <row r="42630" spans="6:6" x14ac:dyDescent="0.2">
      <c r="F42630" s="450"/>
    </row>
    <row r="42631" spans="6:6" x14ac:dyDescent="0.2">
      <c r="F42631" s="450"/>
    </row>
    <row r="42632" spans="6:6" x14ac:dyDescent="0.2">
      <c r="F42632" s="450"/>
    </row>
    <row r="42633" spans="6:6" x14ac:dyDescent="0.2">
      <c r="F42633" s="450"/>
    </row>
    <row r="42634" spans="6:6" x14ac:dyDescent="0.2">
      <c r="F42634" s="450"/>
    </row>
    <row r="42635" spans="6:6" x14ac:dyDescent="0.2">
      <c r="F42635" s="450"/>
    </row>
    <row r="42636" spans="6:6" x14ac:dyDescent="0.2">
      <c r="F42636" s="450"/>
    </row>
    <row r="42637" spans="6:6" x14ac:dyDescent="0.2">
      <c r="F42637" s="450"/>
    </row>
    <row r="42638" spans="6:6" x14ac:dyDescent="0.2">
      <c r="F42638" s="450"/>
    </row>
    <row r="42639" spans="6:6" x14ac:dyDescent="0.2">
      <c r="F42639" s="450"/>
    </row>
    <row r="42640" spans="6:6" x14ac:dyDescent="0.2">
      <c r="F42640" s="450"/>
    </row>
    <row r="42641" spans="6:6" x14ac:dyDescent="0.2">
      <c r="F42641" s="450"/>
    </row>
    <row r="42642" spans="6:6" x14ac:dyDescent="0.2">
      <c r="F42642" s="450"/>
    </row>
    <row r="42643" spans="6:6" x14ac:dyDescent="0.2">
      <c r="F42643" s="450"/>
    </row>
    <row r="42644" spans="6:6" x14ac:dyDescent="0.2">
      <c r="F42644" s="450"/>
    </row>
    <row r="42645" spans="6:6" x14ac:dyDescent="0.2">
      <c r="F42645" s="450"/>
    </row>
    <row r="42646" spans="6:6" x14ac:dyDescent="0.2">
      <c r="F42646" s="450"/>
    </row>
    <row r="42647" spans="6:6" x14ac:dyDescent="0.2">
      <c r="F42647" s="450"/>
    </row>
    <row r="42648" spans="6:6" x14ac:dyDescent="0.2">
      <c r="F42648" s="450"/>
    </row>
    <row r="42649" spans="6:6" x14ac:dyDescent="0.2">
      <c r="F42649" s="450"/>
    </row>
    <row r="42650" spans="6:6" x14ac:dyDescent="0.2">
      <c r="F42650" s="450"/>
    </row>
    <row r="42651" spans="6:6" x14ac:dyDescent="0.2">
      <c r="F42651" s="450"/>
    </row>
    <row r="42652" spans="6:6" x14ac:dyDescent="0.2">
      <c r="F42652" s="450"/>
    </row>
    <row r="42653" spans="6:6" x14ac:dyDescent="0.2">
      <c r="F42653" s="450"/>
    </row>
    <row r="42654" spans="6:6" x14ac:dyDescent="0.2">
      <c r="F42654" s="450"/>
    </row>
    <row r="42655" spans="6:6" x14ac:dyDescent="0.2">
      <c r="F42655" s="450"/>
    </row>
    <row r="42656" spans="6:6" x14ac:dyDescent="0.2">
      <c r="F42656" s="450"/>
    </row>
    <row r="42657" spans="6:6" x14ac:dyDescent="0.2">
      <c r="F42657" s="450"/>
    </row>
    <row r="42658" spans="6:6" x14ac:dyDescent="0.2">
      <c r="F42658" s="450"/>
    </row>
    <row r="42659" spans="6:6" x14ac:dyDescent="0.2">
      <c r="F42659" s="450"/>
    </row>
    <row r="42660" spans="6:6" x14ac:dyDescent="0.2">
      <c r="F42660" s="450"/>
    </row>
    <row r="42661" spans="6:6" x14ac:dyDescent="0.2">
      <c r="F42661" s="450"/>
    </row>
    <row r="42662" spans="6:6" x14ac:dyDescent="0.2">
      <c r="F42662" s="450"/>
    </row>
    <row r="42663" spans="6:6" x14ac:dyDescent="0.2">
      <c r="F42663" s="450"/>
    </row>
    <row r="42664" spans="6:6" x14ac:dyDescent="0.2">
      <c r="F42664" s="450"/>
    </row>
    <row r="42665" spans="6:6" x14ac:dyDescent="0.2">
      <c r="F42665" s="450"/>
    </row>
    <row r="42666" spans="6:6" x14ac:dyDescent="0.2">
      <c r="F42666" s="450"/>
    </row>
    <row r="42667" spans="6:6" x14ac:dyDescent="0.2">
      <c r="F42667" s="450"/>
    </row>
    <row r="42668" spans="6:6" x14ac:dyDescent="0.2">
      <c r="F42668" s="450"/>
    </row>
    <row r="42669" spans="6:6" x14ac:dyDescent="0.2">
      <c r="F42669" s="450"/>
    </row>
    <row r="42670" spans="6:6" x14ac:dyDescent="0.2">
      <c r="F42670" s="450"/>
    </row>
    <row r="42671" spans="6:6" x14ac:dyDescent="0.2">
      <c r="F42671" s="450"/>
    </row>
    <row r="42672" spans="6:6" x14ac:dyDescent="0.2">
      <c r="F42672" s="450"/>
    </row>
    <row r="42673" spans="6:6" x14ac:dyDescent="0.2">
      <c r="F42673" s="450"/>
    </row>
    <row r="42674" spans="6:6" x14ac:dyDescent="0.2">
      <c r="F42674" s="450"/>
    </row>
    <row r="42675" spans="6:6" x14ac:dyDescent="0.2">
      <c r="F42675" s="450"/>
    </row>
    <row r="42676" spans="6:6" x14ac:dyDescent="0.2">
      <c r="F42676" s="450"/>
    </row>
    <row r="42677" spans="6:6" x14ac:dyDescent="0.2">
      <c r="F42677" s="450"/>
    </row>
    <row r="42678" spans="6:6" x14ac:dyDescent="0.2">
      <c r="F42678" s="450"/>
    </row>
    <row r="42679" spans="6:6" x14ac:dyDescent="0.2">
      <c r="F42679" s="450"/>
    </row>
    <row r="42680" spans="6:6" x14ac:dyDescent="0.2">
      <c r="F42680" s="450"/>
    </row>
    <row r="42681" spans="6:6" x14ac:dyDescent="0.2">
      <c r="F42681" s="450"/>
    </row>
    <row r="42682" spans="6:6" x14ac:dyDescent="0.2">
      <c r="F42682" s="450"/>
    </row>
    <row r="42683" spans="6:6" x14ac:dyDescent="0.2">
      <c r="F42683" s="450"/>
    </row>
    <row r="42684" spans="6:6" x14ac:dyDescent="0.2">
      <c r="F42684" s="450"/>
    </row>
    <row r="42685" spans="6:6" x14ac:dyDescent="0.2">
      <c r="F42685" s="450"/>
    </row>
    <row r="42686" spans="6:6" x14ac:dyDescent="0.2">
      <c r="F42686" s="450"/>
    </row>
    <row r="42687" spans="6:6" x14ac:dyDescent="0.2">
      <c r="F42687" s="450"/>
    </row>
    <row r="42688" spans="6:6" x14ac:dyDescent="0.2">
      <c r="F42688" s="450"/>
    </row>
    <row r="42689" spans="6:6" x14ac:dyDescent="0.2">
      <c r="F42689" s="450"/>
    </row>
    <row r="42690" spans="6:6" x14ac:dyDescent="0.2">
      <c r="F42690" s="450"/>
    </row>
    <row r="42691" spans="6:6" x14ac:dyDescent="0.2">
      <c r="F42691" s="450"/>
    </row>
    <row r="42692" spans="6:6" x14ac:dyDescent="0.2">
      <c r="F42692" s="450"/>
    </row>
    <row r="42693" spans="6:6" x14ac:dyDescent="0.2">
      <c r="F42693" s="450"/>
    </row>
    <row r="42694" spans="6:6" x14ac:dyDescent="0.2">
      <c r="F42694" s="450"/>
    </row>
    <row r="42695" spans="6:6" x14ac:dyDescent="0.2">
      <c r="F42695" s="450"/>
    </row>
    <row r="42696" spans="6:6" x14ac:dyDescent="0.2">
      <c r="F42696" s="450"/>
    </row>
    <row r="42697" spans="6:6" x14ac:dyDescent="0.2">
      <c r="F42697" s="450"/>
    </row>
    <row r="42698" spans="6:6" x14ac:dyDescent="0.2">
      <c r="F42698" s="450"/>
    </row>
    <row r="42699" spans="6:6" x14ac:dyDescent="0.2">
      <c r="F42699" s="450"/>
    </row>
    <row r="42700" spans="6:6" x14ac:dyDescent="0.2">
      <c r="F42700" s="450"/>
    </row>
    <row r="42701" spans="6:6" x14ac:dyDescent="0.2">
      <c r="F42701" s="450"/>
    </row>
    <row r="42702" spans="6:6" x14ac:dyDescent="0.2">
      <c r="F42702" s="450"/>
    </row>
    <row r="42703" spans="6:6" x14ac:dyDescent="0.2">
      <c r="F42703" s="450"/>
    </row>
    <row r="42704" spans="6:6" x14ac:dyDescent="0.2">
      <c r="F42704" s="450"/>
    </row>
    <row r="42705" spans="6:6" x14ac:dyDescent="0.2">
      <c r="F42705" s="450"/>
    </row>
    <row r="42706" spans="6:6" x14ac:dyDescent="0.2">
      <c r="F42706" s="450"/>
    </row>
    <row r="42707" spans="6:6" x14ac:dyDescent="0.2">
      <c r="F42707" s="450"/>
    </row>
    <row r="42708" spans="6:6" x14ac:dyDescent="0.2">
      <c r="F42708" s="450"/>
    </row>
    <row r="42709" spans="6:6" x14ac:dyDescent="0.2">
      <c r="F42709" s="450"/>
    </row>
    <row r="42710" spans="6:6" x14ac:dyDescent="0.2">
      <c r="F42710" s="450"/>
    </row>
    <row r="42711" spans="6:6" x14ac:dyDescent="0.2">
      <c r="F42711" s="450"/>
    </row>
    <row r="42712" spans="6:6" x14ac:dyDescent="0.2">
      <c r="F42712" s="450"/>
    </row>
    <row r="42713" spans="6:6" x14ac:dyDescent="0.2">
      <c r="F42713" s="450"/>
    </row>
    <row r="42714" spans="6:6" x14ac:dyDescent="0.2">
      <c r="F42714" s="450"/>
    </row>
    <row r="42715" spans="6:6" x14ac:dyDescent="0.2">
      <c r="F42715" s="450"/>
    </row>
    <row r="42716" spans="6:6" x14ac:dyDescent="0.2">
      <c r="F42716" s="450"/>
    </row>
    <row r="42717" spans="6:6" x14ac:dyDescent="0.2">
      <c r="F42717" s="450"/>
    </row>
    <row r="42718" spans="6:6" x14ac:dyDescent="0.2">
      <c r="F42718" s="450"/>
    </row>
    <row r="42719" spans="6:6" x14ac:dyDescent="0.2">
      <c r="F42719" s="450"/>
    </row>
    <row r="42720" spans="6:6" x14ac:dyDescent="0.2">
      <c r="F42720" s="450"/>
    </row>
    <row r="42721" spans="6:6" x14ac:dyDescent="0.2">
      <c r="F42721" s="450"/>
    </row>
    <row r="42722" spans="6:6" x14ac:dyDescent="0.2">
      <c r="F42722" s="450"/>
    </row>
    <row r="42723" spans="6:6" x14ac:dyDescent="0.2">
      <c r="F42723" s="450"/>
    </row>
    <row r="42724" spans="6:6" x14ac:dyDescent="0.2">
      <c r="F42724" s="450"/>
    </row>
    <row r="42725" spans="6:6" x14ac:dyDescent="0.2">
      <c r="F42725" s="450"/>
    </row>
    <row r="42726" spans="6:6" x14ac:dyDescent="0.2">
      <c r="F42726" s="450"/>
    </row>
    <row r="42727" spans="6:6" x14ac:dyDescent="0.2">
      <c r="F42727" s="450"/>
    </row>
    <row r="42728" spans="6:6" x14ac:dyDescent="0.2">
      <c r="F42728" s="450"/>
    </row>
    <row r="42729" spans="6:6" x14ac:dyDescent="0.2">
      <c r="F42729" s="450"/>
    </row>
    <row r="42730" spans="6:6" x14ac:dyDescent="0.2">
      <c r="F42730" s="450"/>
    </row>
    <row r="42731" spans="6:6" x14ac:dyDescent="0.2">
      <c r="F42731" s="450"/>
    </row>
    <row r="42732" spans="6:6" x14ac:dyDescent="0.2">
      <c r="F42732" s="450"/>
    </row>
    <row r="42733" spans="6:6" x14ac:dyDescent="0.2">
      <c r="F42733" s="450"/>
    </row>
    <row r="42734" spans="6:6" x14ac:dyDescent="0.2">
      <c r="F42734" s="450"/>
    </row>
    <row r="42735" spans="6:6" x14ac:dyDescent="0.2">
      <c r="F42735" s="450"/>
    </row>
    <row r="42736" spans="6:6" x14ac:dyDescent="0.2">
      <c r="F42736" s="450"/>
    </row>
    <row r="42737" spans="6:6" x14ac:dyDescent="0.2">
      <c r="F42737" s="450"/>
    </row>
    <row r="42738" spans="6:6" x14ac:dyDescent="0.2">
      <c r="F42738" s="450"/>
    </row>
    <row r="42739" spans="6:6" x14ac:dyDescent="0.2">
      <c r="F42739" s="450"/>
    </row>
    <row r="42740" spans="6:6" x14ac:dyDescent="0.2">
      <c r="F42740" s="450"/>
    </row>
    <row r="42741" spans="6:6" x14ac:dyDescent="0.2">
      <c r="F42741" s="450"/>
    </row>
    <row r="42742" spans="6:6" x14ac:dyDescent="0.2">
      <c r="F42742" s="450"/>
    </row>
    <row r="42743" spans="6:6" x14ac:dyDescent="0.2">
      <c r="F42743" s="450"/>
    </row>
    <row r="42744" spans="6:6" x14ac:dyDescent="0.2">
      <c r="F42744" s="450"/>
    </row>
    <row r="42745" spans="6:6" x14ac:dyDescent="0.2">
      <c r="F42745" s="450"/>
    </row>
    <row r="42746" spans="6:6" x14ac:dyDescent="0.2">
      <c r="F42746" s="450"/>
    </row>
    <row r="42747" spans="6:6" x14ac:dyDescent="0.2">
      <c r="F42747" s="450"/>
    </row>
    <row r="42748" spans="6:6" x14ac:dyDescent="0.2">
      <c r="F42748" s="450"/>
    </row>
    <row r="42749" spans="6:6" x14ac:dyDescent="0.2">
      <c r="F42749" s="450"/>
    </row>
    <row r="42750" spans="6:6" x14ac:dyDescent="0.2">
      <c r="F42750" s="450"/>
    </row>
    <row r="42751" spans="6:6" x14ac:dyDescent="0.2">
      <c r="F42751" s="450"/>
    </row>
    <row r="42752" spans="6:6" x14ac:dyDescent="0.2">
      <c r="F42752" s="450"/>
    </row>
    <row r="42753" spans="6:6" x14ac:dyDescent="0.2">
      <c r="F42753" s="450"/>
    </row>
    <row r="42754" spans="6:6" x14ac:dyDescent="0.2">
      <c r="F42754" s="450"/>
    </row>
    <row r="42755" spans="6:6" x14ac:dyDescent="0.2">
      <c r="F42755" s="450"/>
    </row>
    <row r="42756" spans="6:6" x14ac:dyDescent="0.2">
      <c r="F42756" s="450"/>
    </row>
    <row r="42757" spans="6:6" x14ac:dyDescent="0.2">
      <c r="F42757" s="450"/>
    </row>
    <row r="42758" spans="6:6" x14ac:dyDescent="0.2">
      <c r="F42758" s="450"/>
    </row>
    <row r="42759" spans="6:6" x14ac:dyDescent="0.2">
      <c r="F42759" s="450"/>
    </row>
    <row r="42760" spans="6:6" x14ac:dyDescent="0.2">
      <c r="F42760" s="450"/>
    </row>
    <row r="42761" spans="6:6" x14ac:dyDescent="0.2">
      <c r="F42761" s="450"/>
    </row>
    <row r="42762" spans="6:6" x14ac:dyDescent="0.2">
      <c r="F42762" s="450"/>
    </row>
    <row r="42763" spans="6:6" x14ac:dyDescent="0.2">
      <c r="F42763" s="450"/>
    </row>
    <row r="42764" spans="6:6" x14ac:dyDescent="0.2">
      <c r="F42764" s="450"/>
    </row>
    <row r="42765" spans="6:6" x14ac:dyDescent="0.2">
      <c r="F42765" s="450"/>
    </row>
    <row r="42766" spans="6:6" x14ac:dyDescent="0.2">
      <c r="F42766" s="450"/>
    </row>
    <row r="42767" spans="6:6" x14ac:dyDescent="0.2">
      <c r="F42767" s="450"/>
    </row>
    <row r="42768" spans="6:6" x14ac:dyDescent="0.2">
      <c r="F42768" s="450"/>
    </row>
    <row r="42769" spans="6:6" x14ac:dyDescent="0.2">
      <c r="F42769" s="450"/>
    </row>
    <row r="42770" spans="6:6" x14ac:dyDescent="0.2">
      <c r="F42770" s="450"/>
    </row>
    <row r="42771" spans="6:6" x14ac:dyDescent="0.2">
      <c r="F42771" s="450"/>
    </row>
    <row r="42772" spans="6:6" x14ac:dyDescent="0.2">
      <c r="F42772" s="450"/>
    </row>
    <row r="42773" spans="6:6" x14ac:dyDescent="0.2">
      <c r="F42773" s="450"/>
    </row>
    <row r="42774" spans="6:6" x14ac:dyDescent="0.2">
      <c r="F42774" s="450"/>
    </row>
    <row r="42775" spans="6:6" x14ac:dyDescent="0.2">
      <c r="F42775" s="450"/>
    </row>
    <row r="42776" spans="6:6" x14ac:dyDescent="0.2">
      <c r="F42776" s="450"/>
    </row>
    <row r="42777" spans="6:6" x14ac:dyDescent="0.2">
      <c r="F42777" s="450"/>
    </row>
    <row r="42778" spans="6:6" x14ac:dyDescent="0.2">
      <c r="F42778" s="450"/>
    </row>
    <row r="42779" spans="6:6" x14ac:dyDescent="0.2">
      <c r="F42779" s="450"/>
    </row>
    <row r="42780" spans="6:6" x14ac:dyDescent="0.2">
      <c r="F42780" s="450"/>
    </row>
    <row r="42781" spans="6:6" x14ac:dyDescent="0.2">
      <c r="F42781" s="450"/>
    </row>
    <row r="42782" spans="6:6" x14ac:dyDescent="0.2">
      <c r="F42782" s="450"/>
    </row>
    <row r="42783" spans="6:6" x14ac:dyDescent="0.2">
      <c r="F42783" s="450"/>
    </row>
    <row r="42784" spans="6:6" x14ac:dyDescent="0.2">
      <c r="F42784" s="450"/>
    </row>
    <row r="42785" spans="6:6" x14ac:dyDescent="0.2">
      <c r="F42785" s="450"/>
    </row>
    <row r="42786" spans="6:6" x14ac:dyDescent="0.2">
      <c r="F42786" s="450"/>
    </row>
    <row r="42787" spans="6:6" x14ac:dyDescent="0.2">
      <c r="F42787" s="450"/>
    </row>
    <row r="42788" spans="6:6" x14ac:dyDescent="0.2">
      <c r="F42788" s="450"/>
    </row>
    <row r="42789" spans="6:6" x14ac:dyDescent="0.2">
      <c r="F42789" s="450"/>
    </row>
    <row r="42790" spans="6:6" x14ac:dyDescent="0.2">
      <c r="F42790" s="450"/>
    </row>
    <row r="42791" spans="6:6" x14ac:dyDescent="0.2">
      <c r="F42791" s="450"/>
    </row>
    <row r="42792" spans="6:6" x14ac:dyDescent="0.2">
      <c r="F42792" s="450"/>
    </row>
    <row r="42793" spans="6:6" x14ac:dyDescent="0.2">
      <c r="F42793" s="450"/>
    </row>
    <row r="42794" spans="6:6" x14ac:dyDescent="0.2">
      <c r="F42794" s="450"/>
    </row>
    <row r="42795" spans="6:6" x14ac:dyDescent="0.2">
      <c r="F42795" s="450"/>
    </row>
    <row r="42796" spans="6:6" x14ac:dyDescent="0.2">
      <c r="F42796" s="450"/>
    </row>
    <row r="42797" spans="6:6" x14ac:dyDescent="0.2">
      <c r="F42797" s="450"/>
    </row>
    <row r="42798" spans="6:6" x14ac:dyDescent="0.2">
      <c r="F42798" s="450"/>
    </row>
    <row r="42799" spans="6:6" x14ac:dyDescent="0.2">
      <c r="F42799" s="450"/>
    </row>
    <row r="42800" spans="6:6" x14ac:dyDescent="0.2">
      <c r="F42800" s="450"/>
    </row>
    <row r="42801" spans="6:6" x14ac:dyDescent="0.2">
      <c r="F42801" s="450"/>
    </row>
    <row r="42802" spans="6:6" x14ac:dyDescent="0.2">
      <c r="F42802" s="450"/>
    </row>
    <row r="42803" spans="6:6" x14ac:dyDescent="0.2">
      <c r="F42803" s="450"/>
    </row>
    <row r="42804" spans="6:6" x14ac:dyDescent="0.2">
      <c r="F42804" s="450"/>
    </row>
    <row r="42805" spans="6:6" x14ac:dyDescent="0.2">
      <c r="F42805" s="450"/>
    </row>
    <row r="42806" spans="6:6" x14ac:dyDescent="0.2">
      <c r="F42806" s="450"/>
    </row>
    <row r="42807" spans="6:6" x14ac:dyDescent="0.2">
      <c r="F42807" s="450"/>
    </row>
    <row r="42808" spans="6:6" x14ac:dyDescent="0.2">
      <c r="F42808" s="450"/>
    </row>
    <row r="42809" spans="6:6" x14ac:dyDescent="0.2">
      <c r="F42809" s="450"/>
    </row>
    <row r="42810" spans="6:6" x14ac:dyDescent="0.2">
      <c r="F42810" s="450"/>
    </row>
    <row r="42811" spans="6:6" x14ac:dyDescent="0.2">
      <c r="F42811" s="450"/>
    </row>
    <row r="42812" spans="6:6" x14ac:dyDescent="0.2">
      <c r="F42812" s="450"/>
    </row>
    <row r="42813" spans="6:6" x14ac:dyDescent="0.2">
      <c r="F42813" s="450"/>
    </row>
    <row r="42814" spans="6:6" x14ac:dyDescent="0.2">
      <c r="F42814" s="450"/>
    </row>
    <row r="42815" spans="6:6" x14ac:dyDescent="0.2">
      <c r="F42815" s="450"/>
    </row>
    <row r="42816" spans="6:6" x14ac:dyDescent="0.2">
      <c r="F42816" s="450"/>
    </row>
    <row r="42817" spans="6:6" x14ac:dyDescent="0.2">
      <c r="F42817" s="450"/>
    </row>
    <row r="42818" spans="6:6" x14ac:dyDescent="0.2">
      <c r="F42818" s="450"/>
    </row>
    <row r="42819" spans="6:6" x14ac:dyDescent="0.2">
      <c r="F42819" s="450"/>
    </row>
    <row r="42820" spans="6:6" x14ac:dyDescent="0.2">
      <c r="F42820" s="450"/>
    </row>
    <row r="42821" spans="6:6" x14ac:dyDescent="0.2">
      <c r="F42821" s="450"/>
    </row>
    <row r="42822" spans="6:6" x14ac:dyDescent="0.2">
      <c r="F42822" s="450"/>
    </row>
    <row r="42823" spans="6:6" x14ac:dyDescent="0.2">
      <c r="F42823" s="450"/>
    </row>
    <row r="42824" spans="6:6" x14ac:dyDescent="0.2">
      <c r="F42824" s="450"/>
    </row>
    <row r="42825" spans="6:6" x14ac:dyDescent="0.2">
      <c r="F42825" s="450"/>
    </row>
    <row r="42826" spans="6:6" x14ac:dyDescent="0.2">
      <c r="F42826" s="450"/>
    </row>
    <row r="42827" spans="6:6" x14ac:dyDescent="0.2">
      <c r="F42827" s="450"/>
    </row>
    <row r="42828" spans="6:6" x14ac:dyDescent="0.2">
      <c r="F42828" s="450"/>
    </row>
    <row r="42829" spans="6:6" x14ac:dyDescent="0.2">
      <c r="F42829" s="450"/>
    </row>
    <row r="42830" spans="6:6" x14ac:dyDescent="0.2">
      <c r="F42830" s="450"/>
    </row>
    <row r="42831" spans="6:6" x14ac:dyDescent="0.2">
      <c r="F42831" s="450"/>
    </row>
    <row r="42832" spans="6:6" x14ac:dyDescent="0.2">
      <c r="F42832" s="450"/>
    </row>
    <row r="42833" spans="6:6" x14ac:dyDescent="0.2">
      <c r="F42833" s="450"/>
    </row>
    <row r="42834" spans="6:6" x14ac:dyDescent="0.2">
      <c r="F42834" s="450"/>
    </row>
    <row r="42835" spans="6:6" x14ac:dyDescent="0.2">
      <c r="F42835" s="450"/>
    </row>
    <row r="42836" spans="6:6" x14ac:dyDescent="0.2">
      <c r="F42836" s="450"/>
    </row>
    <row r="42837" spans="6:6" x14ac:dyDescent="0.2">
      <c r="F42837" s="450"/>
    </row>
    <row r="42838" spans="6:6" x14ac:dyDescent="0.2">
      <c r="F42838" s="450"/>
    </row>
    <row r="42839" spans="6:6" x14ac:dyDescent="0.2">
      <c r="F42839" s="450"/>
    </row>
    <row r="42840" spans="6:6" x14ac:dyDescent="0.2">
      <c r="F42840" s="450"/>
    </row>
    <row r="42841" spans="6:6" x14ac:dyDescent="0.2">
      <c r="F42841" s="450"/>
    </row>
    <row r="42842" spans="6:6" x14ac:dyDescent="0.2">
      <c r="F42842" s="450"/>
    </row>
    <row r="42843" spans="6:6" x14ac:dyDescent="0.2">
      <c r="F42843" s="450"/>
    </row>
    <row r="42844" spans="6:6" x14ac:dyDescent="0.2">
      <c r="F42844" s="450"/>
    </row>
    <row r="42845" spans="6:6" x14ac:dyDescent="0.2">
      <c r="F42845" s="450"/>
    </row>
    <row r="42846" spans="6:6" x14ac:dyDescent="0.2">
      <c r="F42846" s="450"/>
    </row>
    <row r="42847" spans="6:6" x14ac:dyDescent="0.2">
      <c r="F42847" s="450"/>
    </row>
    <row r="42848" spans="6:6" x14ac:dyDescent="0.2">
      <c r="F42848" s="450"/>
    </row>
    <row r="42849" spans="6:6" x14ac:dyDescent="0.2">
      <c r="F42849" s="450"/>
    </row>
    <row r="42850" spans="6:6" x14ac:dyDescent="0.2">
      <c r="F42850" s="450"/>
    </row>
    <row r="42851" spans="6:6" x14ac:dyDescent="0.2">
      <c r="F42851" s="450"/>
    </row>
    <row r="42852" spans="6:6" x14ac:dyDescent="0.2">
      <c r="F42852" s="450"/>
    </row>
    <row r="42853" spans="6:6" x14ac:dyDescent="0.2">
      <c r="F42853" s="450"/>
    </row>
    <row r="42854" spans="6:6" x14ac:dyDescent="0.2">
      <c r="F42854" s="450"/>
    </row>
    <row r="42855" spans="6:6" x14ac:dyDescent="0.2">
      <c r="F42855" s="450"/>
    </row>
    <row r="42856" spans="6:6" x14ac:dyDescent="0.2">
      <c r="F42856" s="450"/>
    </row>
    <row r="42857" spans="6:6" x14ac:dyDescent="0.2">
      <c r="F42857" s="450"/>
    </row>
    <row r="42858" spans="6:6" x14ac:dyDescent="0.2">
      <c r="F42858" s="450"/>
    </row>
    <row r="42859" spans="6:6" x14ac:dyDescent="0.2">
      <c r="F42859" s="450"/>
    </row>
    <row r="42860" spans="6:6" x14ac:dyDescent="0.2">
      <c r="F42860" s="450"/>
    </row>
    <row r="42861" spans="6:6" x14ac:dyDescent="0.2">
      <c r="F42861" s="450"/>
    </row>
    <row r="42862" spans="6:6" x14ac:dyDescent="0.2">
      <c r="F42862" s="450"/>
    </row>
    <row r="42863" spans="6:6" x14ac:dyDescent="0.2">
      <c r="F42863" s="450"/>
    </row>
    <row r="42864" spans="6:6" x14ac:dyDescent="0.2">
      <c r="F42864" s="450"/>
    </row>
    <row r="42865" spans="6:6" x14ac:dyDescent="0.2">
      <c r="F42865" s="450"/>
    </row>
    <row r="42866" spans="6:6" x14ac:dyDescent="0.2">
      <c r="F42866" s="450"/>
    </row>
    <row r="42867" spans="6:6" x14ac:dyDescent="0.2">
      <c r="F42867" s="450"/>
    </row>
    <row r="42868" spans="6:6" x14ac:dyDescent="0.2">
      <c r="F42868" s="450"/>
    </row>
    <row r="42869" spans="6:6" x14ac:dyDescent="0.2">
      <c r="F42869" s="450"/>
    </row>
    <row r="42870" spans="6:6" x14ac:dyDescent="0.2">
      <c r="F42870" s="450"/>
    </row>
    <row r="42871" spans="6:6" x14ac:dyDescent="0.2">
      <c r="F42871" s="450"/>
    </row>
    <row r="42872" spans="6:6" x14ac:dyDescent="0.2">
      <c r="F42872" s="450"/>
    </row>
    <row r="42873" spans="6:6" x14ac:dyDescent="0.2">
      <c r="F42873" s="450"/>
    </row>
    <row r="42874" spans="6:6" x14ac:dyDescent="0.2">
      <c r="F42874" s="450"/>
    </row>
    <row r="42875" spans="6:6" x14ac:dyDescent="0.2">
      <c r="F42875" s="450"/>
    </row>
    <row r="42876" spans="6:6" x14ac:dyDescent="0.2">
      <c r="F42876" s="450"/>
    </row>
    <row r="42877" spans="6:6" x14ac:dyDescent="0.2">
      <c r="F42877" s="450"/>
    </row>
    <row r="42878" spans="6:6" x14ac:dyDescent="0.2">
      <c r="F42878" s="450"/>
    </row>
    <row r="42879" spans="6:6" x14ac:dyDescent="0.2">
      <c r="F42879" s="450"/>
    </row>
    <row r="42880" spans="6:6" x14ac:dyDescent="0.2">
      <c r="F42880" s="450"/>
    </row>
    <row r="42881" spans="6:6" x14ac:dyDescent="0.2">
      <c r="F42881" s="450"/>
    </row>
    <row r="42882" spans="6:6" x14ac:dyDescent="0.2">
      <c r="F42882" s="450"/>
    </row>
    <row r="42883" spans="6:6" x14ac:dyDescent="0.2">
      <c r="F42883" s="450"/>
    </row>
    <row r="42884" spans="6:6" x14ac:dyDescent="0.2">
      <c r="F42884" s="450"/>
    </row>
    <row r="42885" spans="6:6" x14ac:dyDescent="0.2">
      <c r="F42885" s="450"/>
    </row>
    <row r="42886" spans="6:6" x14ac:dyDescent="0.2">
      <c r="F42886" s="450"/>
    </row>
    <row r="42887" spans="6:6" x14ac:dyDescent="0.2">
      <c r="F42887" s="450"/>
    </row>
    <row r="42888" spans="6:6" x14ac:dyDescent="0.2">
      <c r="F42888" s="450"/>
    </row>
    <row r="42889" spans="6:6" x14ac:dyDescent="0.2">
      <c r="F42889" s="450"/>
    </row>
    <row r="42890" spans="6:6" x14ac:dyDescent="0.2">
      <c r="F42890" s="450"/>
    </row>
    <row r="42891" spans="6:6" x14ac:dyDescent="0.2">
      <c r="F42891" s="450"/>
    </row>
    <row r="42892" spans="6:6" x14ac:dyDescent="0.2">
      <c r="F42892" s="450"/>
    </row>
    <row r="42893" spans="6:6" x14ac:dyDescent="0.2">
      <c r="F42893" s="450"/>
    </row>
    <row r="42894" spans="6:6" x14ac:dyDescent="0.2">
      <c r="F42894" s="450"/>
    </row>
    <row r="42895" spans="6:6" x14ac:dyDescent="0.2">
      <c r="F42895" s="450"/>
    </row>
    <row r="42896" spans="6:6" x14ac:dyDescent="0.2">
      <c r="F42896" s="450"/>
    </row>
    <row r="42897" spans="6:6" x14ac:dyDescent="0.2">
      <c r="F42897" s="450"/>
    </row>
    <row r="42898" spans="6:6" x14ac:dyDescent="0.2">
      <c r="F42898" s="450"/>
    </row>
    <row r="42899" spans="6:6" x14ac:dyDescent="0.2">
      <c r="F42899" s="450"/>
    </row>
    <row r="42900" spans="6:6" x14ac:dyDescent="0.2">
      <c r="F42900" s="450"/>
    </row>
    <row r="42901" spans="6:6" x14ac:dyDescent="0.2">
      <c r="F42901" s="450"/>
    </row>
    <row r="42902" spans="6:6" x14ac:dyDescent="0.2">
      <c r="F42902" s="450"/>
    </row>
    <row r="42903" spans="6:6" x14ac:dyDescent="0.2">
      <c r="F42903" s="450"/>
    </row>
    <row r="42904" spans="6:6" x14ac:dyDescent="0.2">
      <c r="F42904" s="450"/>
    </row>
    <row r="42905" spans="6:6" x14ac:dyDescent="0.2">
      <c r="F42905" s="450"/>
    </row>
    <row r="42906" spans="6:6" x14ac:dyDescent="0.2">
      <c r="F42906" s="450"/>
    </row>
    <row r="42907" spans="6:6" x14ac:dyDescent="0.2">
      <c r="F42907" s="450"/>
    </row>
    <row r="42908" spans="6:6" x14ac:dyDescent="0.2">
      <c r="F42908" s="450"/>
    </row>
    <row r="42909" spans="6:6" x14ac:dyDescent="0.2">
      <c r="F42909" s="450"/>
    </row>
    <row r="42910" spans="6:6" x14ac:dyDescent="0.2">
      <c r="F42910" s="450"/>
    </row>
    <row r="42911" spans="6:6" x14ac:dyDescent="0.2">
      <c r="F42911" s="450"/>
    </row>
    <row r="42912" spans="6:6" x14ac:dyDescent="0.2">
      <c r="F42912" s="450"/>
    </row>
    <row r="42913" spans="6:6" x14ac:dyDescent="0.2">
      <c r="F42913" s="450"/>
    </row>
    <row r="42914" spans="6:6" x14ac:dyDescent="0.2">
      <c r="F42914" s="450"/>
    </row>
    <row r="42915" spans="6:6" x14ac:dyDescent="0.2">
      <c r="F42915" s="450"/>
    </row>
    <row r="42916" spans="6:6" x14ac:dyDescent="0.2">
      <c r="F42916" s="450"/>
    </row>
    <row r="42917" spans="6:6" x14ac:dyDescent="0.2">
      <c r="F42917" s="450"/>
    </row>
    <row r="42918" spans="6:6" x14ac:dyDescent="0.2">
      <c r="F42918" s="450"/>
    </row>
    <row r="42919" spans="6:6" x14ac:dyDescent="0.2">
      <c r="F42919" s="450"/>
    </row>
    <row r="42920" spans="6:6" x14ac:dyDescent="0.2">
      <c r="F42920" s="450"/>
    </row>
    <row r="42921" spans="6:6" x14ac:dyDescent="0.2">
      <c r="F42921" s="450"/>
    </row>
    <row r="42922" spans="6:6" x14ac:dyDescent="0.2">
      <c r="F42922" s="450"/>
    </row>
    <row r="42923" spans="6:6" x14ac:dyDescent="0.2">
      <c r="F42923" s="450"/>
    </row>
    <row r="42924" spans="6:6" x14ac:dyDescent="0.2">
      <c r="F42924" s="450"/>
    </row>
    <row r="42925" spans="6:6" x14ac:dyDescent="0.2">
      <c r="F42925" s="450"/>
    </row>
    <row r="42926" spans="6:6" x14ac:dyDescent="0.2">
      <c r="F42926" s="450"/>
    </row>
    <row r="42927" spans="6:6" x14ac:dyDescent="0.2">
      <c r="F42927" s="450"/>
    </row>
    <row r="42928" spans="6:6" x14ac:dyDescent="0.2">
      <c r="F42928" s="450"/>
    </row>
    <row r="42929" spans="6:6" x14ac:dyDescent="0.2">
      <c r="F42929" s="450"/>
    </row>
    <row r="42930" spans="6:6" x14ac:dyDescent="0.2">
      <c r="F42930" s="450"/>
    </row>
    <row r="42931" spans="6:6" x14ac:dyDescent="0.2">
      <c r="F42931" s="450"/>
    </row>
    <row r="42932" spans="6:6" x14ac:dyDescent="0.2">
      <c r="F42932" s="450"/>
    </row>
    <row r="42933" spans="6:6" x14ac:dyDescent="0.2">
      <c r="F42933" s="450"/>
    </row>
    <row r="42934" spans="6:6" x14ac:dyDescent="0.2">
      <c r="F42934" s="450"/>
    </row>
    <row r="42935" spans="6:6" x14ac:dyDescent="0.2">
      <c r="F42935" s="450"/>
    </row>
    <row r="42936" spans="6:6" x14ac:dyDescent="0.2">
      <c r="F42936" s="450"/>
    </row>
    <row r="42937" spans="6:6" x14ac:dyDescent="0.2">
      <c r="F42937" s="450"/>
    </row>
    <row r="42938" spans="6:6" x14ac:dyDescent="0.2">
      <c r="F42938" s="450"/>
    </row>
    <row r="42939" spans="6:6" x14ac:dyDescent="0.2">
      <c r="F42939" s="450"/>
    </row>
    <row r="42940" spans="6:6" x14ac:dyDescent="0.2">
      <c r="F42940" s="450"/>
    </row>
    <row r="42941" spans="6:6" x14ac:dyDescent="0.2">
      <c r="F42941" s="450"/>
    </row>
    <row r="42942" spans="6:6" x14ac:dyDescent="0.2">
      <c r="F42942" s="450"/>
    </row>
    <row r="42943" spans="6:6" x14ac:dyDescent="0.2">
      <c r="F42943" s="450"/>
    </row>
    <row r="42944" spans="6:6" x14ac:dyDescent="0.2">
      <c r="F42944" s="450"/>
    </row>
    <row r="42945" spans="6:6" x14ac:dyDescent="0.2">
      <c r="F42945" s="450"/>
    </row>
    <row r="42946" spans="6:6" x14ac:dyDescent="0.2">
      <c r="F42946" s="450"/>
    </row>
    <row r="42947" spans="6:6" x14ac:dyDescent="0.2">
      <c r="F42947" s="450"/>
    </row>
    <row r="42948" spans="6:6" x14ac:dyDescent="0.2">
      <c r="F42948" s="450"/>
    </row>
    <row r="42949" spans="6:6" x14ac:dyDescent="0.2">
      <c r="F42949" s="450"/>
    </row>
    <row r="42950" spans="6:6" x14ac:dyDescent="0.2">
      <c r="F42950" s="450"/>
    </row>
    <row r="42951" spans="6:6" x14ac:dyDescent="0.2">
      <c r="F42951" s="450"/>
    </row>
    <row r="42952" spans="6:6" x14ac:dyDescent="0.2">
      <c r="F42952" s="450"/>
    </row>
    <row r="42953" spans="6:6" x14ac:dyDescent="0.2">
      <c r="F42953" s="450"/>
    </row>
    <row r="42954" spans="6:6" x14ac:dyDescent="0.2">
      <c r="F42954" s="450"/>
    </row>
    <row r="42955" spans="6:6" x14ac:dyDescent="0.2">
      <c r="F42955" s="450"/>
    </row>
    <row r="42956" spans="6:6" x14ac:dyDescent="0.2">
      <c r="F42956" s="450"/>
    </row>
    <row r="42957" spans="6:6" x14ac:dyDescent="0.2">
      <c r="F42957" s="450"/>
    </row>
    <row r="42958" spans="6:6" x14ac:dyDescent="0.2">
      <c r="F42958" s="450"/>
    </row>
    <row r="42959" spans="6:6" x14ac:dyDescent="0.2">
      <c r="F42959" s="450"/>
    </row>
    <row r="42960" spans="6:6" x14ac:dyDescent="0.2">
      <c r="F42960" s="450"/>
    </row>
    <row r="42961" spans="6:6" x14ac:dyDescent="0.2">
      <c r="F42961" s="450"/>
    </row>
    <row r="42962" spans="6:6" x14ac:dyDescent="0.2">
      <c r="F42962" s="450"/>
    </row>
    <row r="42963" spans="6:6" x14ac:dyDescent="0.2">
      <c r="F42963" s="450"/>
    </row>
    <row r="42964" spans="6:6" x14ac:dyDescent="0.2">
      <c r="F42964" s="450"/>
    </row>
    <row r="42965" spans="6:6" x14ac:dyDescent="0.2">
      <c r="F42965" s="450"/>
    </row>
    <row r="42966" spans="6:6" x14ac:dyDescent="0.2">
      <c r="F42966" s="450"/>
    </row>
    <row r="42967" spans="6:6" x14ac:dyDescent="0.2">
      <c r="F42967" s="450"/>
    </row>
    <row r="42968" spans="6:6" x14ac:dyDescent="0.2">
      <c r="F42968" s="450"/>
    </row>
    <row r="42969" spans="6:6" x14ac:dyDescent="0.2">
      <c r="F42969" s="450"/>
    </row>
    <row r="42970" spans="6:6" x14ac:dyDescent="0.2">
      <c r="F42970" s="450"/>
    </row>
    <row r="42971" spans="6:6" x14ac:dyDescent="0.2">
      <c r="F42971" s="450"/>
    </row>
    <row r="42972" spans="6:6" x14ac:dyDescent="0.2">
      <c r="F42972" s="450"/>
    </row>
    <row r="42973" spans="6:6" x14ac:dyDescent="0.2">
      <c r="F42973" s="450"/>
    </row>
    <row r="42974" spans="6:6" x14ac:dyDescent="0.2">
      <c r="F42974" s="450"/>
    </row>
    <row r="42975" spans="6:6" x14ac:dyDescent="0.2">
      <c r="F42975" s="450"/>
    </row>
    <row r="42976" spans="6:6" x14ac:dyDescent="0.2">
      <c r="F42976" s="450"/>
    </row>
    <row r="42977" spans="6:6" x14ac:dyDescent="0.2">
      <c r="F42977" s="450"/>
    </row>
    <row r="42978" spans="6:6" x14ac:dyDescent="0.2">
      <c r="F42978" s="450"/>
    </row>
    <row r="42979" spans="6:6" x14ac:dyDescent="0.2">
      <c r="F42979" s="450"/>
    </row>
    <row r="42980" spans="6:6" x14ac:dyDescent="0.2">
      <c r="F42980" s="450"/>
    </row>
    <row r="42981" spans="6:6" x14ac:dyDescent="0.2">
      <c r="F42981" s="450"/>
    </row>
    <row r="42982" spans="6:6" x14ac:dyDescent="0.2">
      <c r="F42982" s="450"/>
    </row>
    <row r="42983" spans="6:6" x14ac:dyDescent="0.2">
      <c r="F42983" s="450"/>
    </row>
    <row r="42984" spans="6:6" x14ac:dyDescent="0.2">
      <c r="F42984" s="450"/>
    </row>
    <row r="42985" spans="6:6" x14ac:dyDescent="0.2">
      <c r="F42985" s="450"/>
    </row>
    <row r="42986" spans="6:6" x14ac:dyDescent="0.2">
      <c r="F42986" s="450"/>
    </row>
    <row r="42987" spans="6:6" x14ac:dyDescent="0.2">
      <c r="F42987" s="450"/>
    </row>
    <row r="42988" spans="6:6" x14ac:dyDescent="0.2">
      <c r="F42988" s="450"/>
    </row>
    <row r="42989" spans="6:6" x14ac:dyDescent="0.2">
      <c r="F42989" s="450"/>
    </row>
    <row r="42990" spans="6:6" x14ac:dyDescent="0.2">
      <c r="F42990" s="450"/>
    </row>
    <row r="42991" spans="6:6" x14ac:dyDescent="0.2">
      <c r="F42991" s="450"/>
    </row>
    <row r="42992" spans="6:6" x14ac:dyDescent="0.2">
      <c r="F42992" s="450"/>
    </row>
    <row r="42993" spans="6:6" x14ac:dyDescent="0.2">
      <c r="F42993" s="450"/>
    </row>
    <row r="42994" spans="6:6" x14ac:dyDescent="0.2">
      <c r="F42994" s="450"/>
    </row>
    <row r="42995" spans="6:6" x14ac:dyDescent="0.2">
      <c r="F42995" s="450"/>
    </row>
    <row r="42996" spans="6:6" x14ac:dyDescent="0.2">
      <c r="F42996" s="450"/>
    </row>
    <row r="42997" spans="6:6" x14ac:dyDescent="0.2">
      <c r="F42997" s="450"/>
    </row>
    <row r="42998" spans="6:6" x14ac:dyDescent="0.2">
      <c r="F42998" s="450"/>
    </row>
    <row r="42999" spans="6:6" x14ac:dyDescent="0.2">
      <c r="F42999" s="450"/>
    </row>
    <row r="43000" spans="6:6" x14ac:dyDescent="0.2">
      <c r="F43000" s="450"/>
    </row>
    <row r="43001" spans="6:6" x14ac:dyDescent="0.2">
      <c r="F43001" s="450"/>
    </row>
    <row r="43002" spans="6:6" x14ac:dyDescent="0.2">
      <c r="F43002" s="450"/>
    </row>
    <row r="43003" spans="6:6" x14ac:dyDescent="0.2">
      <c r="F43003" s="450"/>
    </row>
    <row r="43004" spans="6:6" x14ac:dyDescent="0.2">
      <c r="F43004" s="450"/>
    </row>
    <row r="43005" spans="6:6" x14ac:dyDescent="0.2">
      <c r="F43005" s="450"/>
    </row>
    <row r="43006" spans="6:6" x14ac:dyDescent="0.2">
      <c r="F43006" s="450"/>
    </row>
    <row r="43007" spans="6:6" x14ac:dyDescent="0.2">
      <c r="F43007" s="450"/>
    </row>
    <row r="43008" spans="6:6" x14ac:dyDescent="0.2">
      <c r="F43008" s="450"/>
    </row>
    <row r="43009" spans="6:6" x14ac:dyDescent="0.2">
      <c r="F43009" s="450"/>
    </row>
    <row r="43010" spans="6:6" x14ac:dyDescent="0.2">
      <c r="F43010" s="450"/>
    </row>
    <row r="43011" spans="6:6" x14ac:dyDescent="0.2">
      <c r="F43011" s="450"/>
    </row>
    <row r="43012" spans="6:6" x14ac:dyDescent="0.2">
      <c r="F43012" s="450"/>
    </row>
    <row r="43013" spans="6:6" x14ac:dyDescent="0.2">
      <c r="F43013" s="450"/>
    </row>
    <row r="43014" spans="6:6" x14ac:dyDescent="0.2">
      <c r="F43014" s="450"/>
    </row>
    <row r="43015" spans="6:6" x14ac:dyDescent="0.2">
      <c r="F43015" s="450"/>
    </row>
    <row r="43016" spans="6:6" x14ac:dyDescent="0.2">
      <c r="F43016" s="450"/>
    </row>
    <row r="43017" spans="6:6" x14ac:dyDescent="0.2">
      <c r="F43017" s="450"/>
    </row>
    <row r="43018" spans="6:6" x14ac:dyDescent="0.2">
      <c r="F43018" s="450"/>
    </row>
    <row r="43019" spans="6:6" x14ac:dyDescent="0.2">
      <c r="F43019" s="450"/>
    </row>
    <row r="43020" spans="6:6" x14ac:dyDescent="0.2">
      <c r="F43020" s="450"/>
    </row>
    <row r="43021" spans="6:6" x14ac:dyDescent="0.2">
      <c r="F43021" s="450"/>
    </row>
    <row r="43022" spans="6:6" x14ac:dyDescent="0.2">
      <c r="F43022" s="450"/>
    </row>
    <row r="43023" spans="6:6" x14ac:dyDescent="0.2">
      <c r="F43023" s="450"/>
    </row>
    <row r="43024" spans="6:6" x14ac:dyDescent="0.2">
      <c r="F43024" s="450"/>
    </row>
    <row r="43025" spans="6:6" x14ac:dyDescent="0.2">
      <c r="F43025" s="450"/>
    </row>
    <row r="43026" spans="6:6" x14ac:dyDescent="0.2">
      <c r="F43026" s="450"/>
    </row>
    <row r="43027" spans="6:6" x14ac:dyDescent="0.2">
      <c r="F43027" s="450"/>
    </row>
    <row r="43028" spans="6:6" x14ac:dyDescent="0.2">
      <c r="F43028" s="450"/>
    </row>
    <row r="43029" spans="6:6" x14ac:dyDescent="0.2">
      <c r="F43029" s="450"/>
    </row>
    <row r="43030" spans="6:6" x14ac:dyDescent="0.2">
      <c r="F43030" s="450"/>
    </row>
    <row r="43031" spans="6:6" x14ac:dyDescent="0.2">
      <c r="F43031" s="450"/>
    </row>
    <row r="43032" spans="6:6" x14ac:dyDescent="0.2">
      <c r="F43032" s="450"/>
    </row>
    <row r="43033" spans="6:6" x14ac:dyDescent="0.2">
      <c r="F43033" s="450"/>
    </row>
    <row r="43034" spans="6:6" x14ac:dyDescent="0.2">
      <c r="F43034" s="450"/>
    </row>
    <row r="43035" spans="6:6" x14ac:dyDescent="0.2">
      <c r="F43035" s="450"/>
    </row>
    <row r="43036" spans="6:6" x14ac:dyDescent="0.2">
      <c r="F43036" s="450"/>
    </row>
    <row r="43037" spans="6:6" x14ac:dyDescent="0.2">
      <c r="F43037" s="450"/>
    </row>
    <row r="43038" spans="6:6" x14ac:dyDescent="0.2">
      <c r="F43038" s="450"/>
    </row>
    <row r="43039" spans="6:6" x14ac:dyDescent="0.2">
      <c r="F43039" s="450"/>
    </row>
    <row r="43040" spans="6:6" x14ac:dyDescent="0.2">
      <c r="F43040" s="450"/>
    </row>
    <row r="43041" spans="6:6" x14ac:dyDescent="0.2">
      <c r="F43041" s="450"/>
    </row>
    <row r="43042" spans="6:6" x14ac:dyDescent="0.2">
      <c r="F43042" s="450"/>
    </row>
    <row r="43043" spans="6:6" x14ac:dyDescent="0.2">
      <c r="F43043" s="450"/>
    </row>
    <row r="43044" spans="6:6" x14ac:dyDescent="0.2">
      <c r="F43044" s="450"/>
    </row>
    <row r="43045" spans="6:6" x14ac:dyDescent="0.2">
      <c r="F43045" s="450"/>
    </row>
    <row r="43046" spans="6:6" x14ac:dyDescent="0.2">
      <c r="F43046" s="450"/>
    </row>
    <row r="43047" spans="6:6" x14ac:dyDescent="0.2">
      <c r="F43047" s="450"/>
    </row>
    <row r="43048" spans="6:6" x14ac:dyDescent="0.2">
      <c r="F43048" s="450"/>
    </row>
    <row r="43049" spans="6:6" x14ac:dyDescent="0.2">
      <c r="F43049" s="450"/>
    </row>
    <row r="43050" spans="6:6" x14ac:dyDescent="0.2">
      <c r="F43050" s="450"/>
    </row>
    <row r="43051" spans="6:6" x14ac:dyDescent="0.2">
      <c r="F43051" s="450"/>
    </row>
    <row r="43052" spans="6:6" x14ac:dyDescent="0.2">
      <c r="F43052" s="450"/>
    </row>
    <row r="43053" spans="6:6" x14ac:dyDescent="0.2">
      <c r="F43053" s="450"/>
    </row>
    <row r="43054" spans="6:6" x14ac:dyDescent="0.2">
      <c r="F43054" s="450"/>
    </row>
    <row r="43055" spans="6:6" x14ac:dyDescent="0.2">
      <c r="F43055" s="450"/>
    </row>
    <row r="43056" spans="6:6" x14ac:dyDescent="0.2">
      <c r="F43056" s="450"/>
    </row>
    <row r="43057" spans="6:6" x14ac:dyDescent="0.2">
      <c r="F43057" s="450"/>
    </row>
    <row r="43058" spans="6:6" x14ac:dyDescent="0.2">
      <c r="F43058" s="450"/>
    </row>
    <row r="43059" spans="6:6" x14ac:dyDescent="0.2">
      <c r="F43059" s="450"/>
    </row>
    <row r="43060" spans="6:6" x14ac:dyDescent="0.2">
      <c r="F43060" s="450"/>
    </row>
    <row r="43061" spans="6:6" x14ac:dyDescent="0.2">
      <c r="F43061" s="450"/>
    </row>
    <row r="43062" spans="6:6" x14ac:dyDescent="0.2">
      <c r="F43062" s="450"/>
    </row>
    <row r="43063" spans="6:6" x14ac:dyDescent="0.2">
      <c r="F43063" s="450"/>
    </row>
    <row r="43064" spans="6:6" x14ac:dyDescent="0.2">
      <c r="F43064" s="450"/>
    </row>
    <row r="43065" spans="6:6" x14ac:dyDescent="0.2">
      <c r="F43065" s="450"/>
    </row>
    <row r="43066" spans="6:6" x14ac:dyDescent="0.2">
      <c r="F43066" s="450"/>
    </row>
    <row r="43067" spans="6:6" x14ac:dyDescent="0.2">
      <c r="F43067" s="450"/>
    </row>
    <row r="43068" spans="6:6" x14ac:dyDescent="0.2">
      <c r="F43068" s="450"/>
    </row>
    <row r="43069" spans="6:6" x14ac:dyDescent="0.2">
      <c r="F43069" s="450"/>
    </row>
    <row r="43070" spans="6:6" x14ac:dyDescent="0.2">
      <c r="F43070" s="450"/>
    </row>
    <row r="43071" spans="6:6" x14ac:dyDescent="0.2">
      <c r="F43071" s="450"/>
    </row>
    <row r="43072" spans="6:6" x14ac:dyDescent="0.2">
      <c r="F43072" s="450"/>
    </row>
    <row r="43073" spans="6:6" x14ac:dyDescent="0.2">
      <c r="F43073" s="450"/>
    </row>
    <row r="43074" spans="6:6" x14ac:dyDescent="0.2">
      <c r="F43074" s="450"/>
    </row>
    <row r="43075" spans="6:6" x14ac:dyDescent="0.2">
      <c r="F43075" s="450"/>
    </row>
    <row r="43076" spans="6:6" x14ac:dyDescent="0.2">
      <c r="F43076" s="450"/>
    </row>
    <row r="43077" spans="6:6" x14ac:dyDescent="0.2">
      <c r="F43077" s="450"/>
    </row>
    <row r="43078" spans="6:6" x14ac:dyDescent="0.2">
      <c r="F43078" s="450"/>
    </row>
    <row r="43079" spans="6:6" x14ac:dyDescent="0.2">
      <c r="F43079" s="450"/>
    </row>
    <row r="43080" spans="6:6" x14ac:dyDescent="0.2">
      <c r="F43080" s="450"/>
    </row>
    <row r="43081" spans="6:6" x14ac:dyDescent="0.2">
      <c r="F43081" s="450"/>
    </row>
    <row r="43082" spans="6:6" x14ac:dyDescent="0.2">
      <c r="F43082" s="450"/>
    </row>
    <row r="43083" spans="6:6" x14ac:dyDescent="0.2">
      <c r="F43083" s="450"/>
    </row>
    <row r="43084" spans="6:6" x14ac:dyDescent="0.2">
      <c r="F43084" s="450"/>
    </row>
    <row r="43085" spans="6:6" x14ac:dyDescent="0.2">
      <c r="F43085" s="450"/>
    </row>
    <row r="43086" spans="6:6" x14ac:dyDescent="0.2">
      <c r="F43086" s="450"/>
    </row>
    <row r="43087" spans="6:6" x14ac:dyDescent="0.2">
      <c r="F43087" s="450"/>
    </row>
    <row r="43088" spans="6:6" x14ac:dyDescent="0.2">
      <c r="F43088" s="450"/>
    </row>
    <row r="43089" spans="6:6" x14ac:dyDescent="0.2">
      <c r="F43089" s="450"/>
    </row>
    <row r="43090" spans="6:6" x14ac:dyDescent="0.2">
      <c r="F43090" s="450"/>
    </row>
    <row r="43091" spans="6:6" x14ac:dyDescent="0.2">
      <c r="F43091" s="450"/>
    </row>
    <row r="43092" spans="6:6" x14ac:dyDescent="0.2">
      <c r="F43092" s="450"/>
    </row>
    <row r="43093" spans="6:6" x14ac:dyDescent="0.2">
      <c r="F43093" s="450"/>
    </row>
    <row r="43094" spans="6:6" x14ac:dyDescent="0.2">
      <c r="F43094" s="450"/>
    </row>
    <row r="43095" spans="6:6" x14ac:dyDescent="0.2">
      <c r="F43095" s="450"/>
    </row>
    <row r="43096" spans="6:6" x14ac:dyDescent="0.2">
      <c r="F43096" s="450"/>
    </row>
    <row r="43097" spans="6:6" x14ac:dyDescent="0.2">
      <c r="F43097" s="450"/>
    </row>
    <row r="43098" spans="6:6" x14ac:dyDescent="0.2">
      <c r="F43098" s="450"/>
    </row>
    <row r="43099" spans="6:6" x14ac:dyDescent="0.2">
      <c r="F43099" s="450"/>
    </row>
    <row r="43100" spans="6:6" x14ac:dyDescent="0.2">
      <c r="F43100" s="450"/>
    </row>
    <row r="43101" spans="6:6" x14ac:dyDescent="0.2">
      <c r="F43101" s="450"/>
    </row>
    <row r="43102" spans="6:6" x14ac:dyDescent="0.2">
      <c r="F43102" s="450"/>
    </row>
    <row r="43103" spans="6:6" x14ac:dyDescent="0.2">
      <c r="F43103" s="450"/>
    </row>
    <row r="43104" spans="6:6" x14ac:dyDescent="0.2">
      <c r="F43104" s="450"/>
    </row>
    <row r="43105" spans="6:6" x14ac:dyDescent="0.2">
      <c r="F43105" s="450"/>
    </row>
    <row r="43106" spans="6:6" x14ac:dyDescent="0.2">
      <c r="F43106" s="450"/>
    </row>
    <row r="43107" spans="6:6" x14ac:dyDescent="0.2">
      <c r="F43107" s="450"/>
    </row>
    <row r="43108" spans="6:6" x14ac:dyDescent="0.2">
      <c r="F43108" s="450"/>
    </row>
    <row r="43109" spans="6:6" x14ac:dyDescent="0.2">
      <c r="F43109" s="450"/>
    </row>
    <row r="43110" spans="6:6" x14ac:dyDescent="0.2">
      <c r="F43110" s="450"/>
    </row>
    <row r="43111" spans="6:6" x14ac:dyDescent="0.2">
      <c r="F43111" s="450"/>
    </row>
    <row r="43112" spans="6:6" x14ac:dyDescent="0.2">
      <c r="F43112" s="450"/>
    </row>
    <row r="43113" spans="6:6" x14ac:dyDescent="0.2">
      <c r="F43113" s="450"/>
    </row>
    <row r="43114" spans="6:6" x14ac:dyDescent="0.2">
      <c r="F43114" s="450"/>
    </row>
    <row r="43115" spans="6:6" x14ac:dyDescent="0.2">
      <c r="F43115" s="450"/>
    </row>
    <row r="43116" spans="6:6" x14ac:dyDescent="0.2">
      <c r="F43116" s="450"/>
    </row>
    <row r="43117" spans="6:6" x14ac:dyDescent="0.2">
      <c r="F43117" s="450"/>
    </row>
    <row r="43118" spans="6:6" x14ac:dyDescent="0.2">
      <c r="F43118" s="450"/>
    </row>
    <row r="43119" spans="6:6" x14ac:dyDescent="0.2">
      <c r="F43119" s="450"/>
    </row>
    <row r="43120" spans="6:6" x14ac:dyDescent="0.2">
      <c r="F43120" s="450"/>
    </row>
    <row r="43121" spans="6:6" x14ac:dyDescent="0.2">
      <c r="F43121" s="450"/>
    </row>
    <row r="43122" spans="6:6" x14ac:dyDescent="0.2">
      <c r="F43122" s="450"/>
    </row>
    <row r="43123" spans="6:6" x14ac:dyDescent="0.2">
      <c r="F43123" s="450"/>
    </row>
    <row r="43124" spans="6:6" x14ac:dyDescent="0.2">
      <c r="F43124" s="450"/>
    </row>
    <row r="43125" spans="6:6" x14ac:dyDescent="0.2">
      <c r="F43125" s="450"/>
    </row>
    <row r="43126" spans="6:6" x14ac:dyDescent="0.2">
      <c r="F43126" s="450"/>
    </row>
    <row r="43127" spans="6:6" x14ac:dyDescent="0.2">
      <c r="F43127" s="450"/>
    </row>
    <row r="43128" spans="6:6" x14ac:dyDescent="0.2">
      <c r="F43128" s="450"/>
    </row>
    <row r="43129" spans="6:6" x14ac:dyDescent="0.2">
      <c r="F43129" s="450"/>
    </row>
    <row r="43130" spans="6:6" x14ac:dyDescent="0.2">
      <c r="F43130" s="450"/>
    </row>
    <row r="43131" spans="6:6" x14ac:dyDescent="0.2">
      <c r="F43131" s="450"/>
    </row>
    <row r="43132" spans="6:6" x14ac:dyDescent="0.2">
      <c r="F43132" s="450"/>
    </row>
    <row r="43133" spans="6:6" x14ac:dyDescent="0.2">
      <c r="F43133" s="450"/>
    </row>
    <row r="43134" spans="6:6" x14ac:dyDescent="0.2">
      <c r="F43134" s="450"/>
    </row>
    <row r="43135" spans="6:6" x14ac:dyDescent="0.2">
      <c r="F43135" s="450"/>
    </row>
    <row r="43136" spans="6:6" x14ac:dyDescent="0.2">
      <c r="F43136" s="450"/>
    </row>
    <row r="43137" spans="6:6" x14ac:dyDescent="0.2">
      <c r="F43137" s="450"/>
    </row>
    <row r="43138" spans="6:6" x14ac:dyDescent="0.2">
      <c r="F43138" s="450"/>
    </row>
    <row r="43139" spans="6:6" x14ac:dyDescent="0.2">
      <c r="F43139" s="450"/>
    </row>
    <row r="43140" spans="6:6" x14ac:dyDescent="0.2">
      <c r="F43140" s="450"/>
    </row>
    <row r="43141" spans="6:6" x14ac:dyDescent="0.2">
      <c r="F43141" s="450"/>
    </row>
    <row r="43142" spans="6:6" x14ac:dyDescent="0.2">
      <c r="F43142" s="450"/>
    </row>
    <row r="43143" spans="6:6" x14ac:dyDescent="0.2">
      <c r="F43143" s="450"/>
    </row>
    <row r="43144" spans="6:6" x14ac:dyDescent="0.2">
      <c r="F43144" s="450"/>
    </row>
    <row r="43145" spans="6:6" x14ac:dyDescent="0.2">
      <c r="F43145" s="450"/>
    </row>
    <row r="43146" spans="6:6" x14ac:dyDescent="0.2">
      <c r="F43146" s="450"/>
    </row>
    <row r="43147" spans="6:6" x14ac:dyDescent="0.2">
      <c r="F43147" s="450"/>
    </row>
    <row r="43148" spans="6:6" x14ac:dyDescent="0.2">
      <c r="F43148" s="450"/>
    </row>
    <row r="43149" spans="6:6" x14ac:dyDescent="0.2">
      <c r="F43149" s="450"/>
    </row>
    <row r="43150" spans="6:6" x14ac:dyDescent="0.2">
      <c r="F43150" s="450"/>
    </row>
    <row r="43151" spans="6:6" x14ac:dyDescent="0.2">
      <c r="F43151" s="450"/>
    </row>
    <row r="43152" spans="6:6" x14ac:dyDescent="0.2">
      <c r="F43152" s="450"/>
    </row>
    <row r="43153" spans="6:6" x14ac:dyDescent="0.2">
      <c r="F43153" s="450"/>
    </row>
    <row r="43154" spans="6:6" x14ac:dyDescent="0.2">
      <c r="F43154" s="450"/>
    </row>
    <row r="43155" spans="6:6" x14ac:dyDescent="0.2">
      <c r="F43155" s="450"/>
    </row>
    <row r="43156" spans="6:6" x14ac:dyDescent="0.2">
      <c r="F43156" s="450"/>
    </row>
    <row r="43157" spans="6:6" x14ac:dyDescent="0.2">
      <c r="F43157" s="450"/>
    </row>
    <row r="43158" spans="6:6" x14ac:dyDescent="0.2">
      <c r="F43158" s="450"/>
    </row>
    <row r="43159" spans="6:6" x14ac:dyDescent="0.2">
      <c r="F43159" s="450"/>
    </row>
    <row r="43160" spans="6:6" x14ac:dyDescent="0.2">
      <c r="F43160" s="450"/>
    </row>
    <row r="43161" spans="6:6" x14ac:dyDescent="0.2">
      <c r="F43161" s="450"/>
    </row>
    <row r="43162" spans="6:6" x14ac:dyDescent="0.2">
      <c r="F43162" s="450"/>
    </row>
    <row r="43163" spans="6:6" x14ac:dyDescent="0.2">
      <c r="F43163" s="450"/>
    </row>
    <row r="43164" spans="6:6" x14ac:dyDescent="0.2">
      <c r="F43164" s="450"/>
    </row>
    <row r="43165" spans="6:6" x14ac:dyDescent="0.2">
      <c r="F43165" s="450"/>
    </row>
    <row r="43166" spans="6:6" x14ac:dyDescent="0.2">
      <c r="F43166" s="450"/>
    </row>
    <row r="43167" spans="6:6" x14ac:dyDescent="0.2">
      <c r="F43167" s="450"/>
    </row>
    <row r="43168" spans="6:6" x14ac:dyDescent="0.2">
      <c r="F43168" s="450"/>
    </row>
    <row r="43169" spans="6:6" x14ac:dyDescent="0.2">
      <c r="F43169" s="450"/>
    </row>
    <row r="43170" spans="6:6" x14ac:dyDescent="0.2">
      <c r="F43170" s="450"/>
    </row>
    <row r="43171" spans="6:6" x14ac:dyDescent="0.2">
      <c r="F43171" s="450"/>
    </row>
    <row r="43172" spans="6:6" x14ac:dyDescent="0.2">
      <c r="F43172" s="450"/>
    </row>
    <row r="43173" spans="6:6" x14ac:dyDescent="0.2">
      <c r="F43173" s="450"/>
    </row>
    <row r="43174" spans="6:6" x14ac:dyDescent="0.2">
      <c r="F43174" s="450"/>
    </row>
    <row r="43175" spans="6:6" x14ac:dyDescent="0.2">
      <c r="F43175" s="450"/>
    </row>
    <row r="43176" spans="6:6" x14ac:dyDescent="0.2">
      <c r="F43176" s="450"/>
    </row>
    <row r="43177" spans="6:6" x14ac:dyDescent="0.2">
      <c r="F43177" s="450"/>
    </row>
    <row r="43178" spans="6:6" x14ac:dyDescent="0.2">
      <c r="F43178" s="450"/>
    </row>
    <row r="43179" spans="6:6" x14ac:dyDescent="0.2">
      <c r="F43179" s="450"/>
    </row>
    <row r="43180" spans="6:6" x14ac:dyDescent="0.2">
      <c r="F43180" s="450"/>
    </row>
    <row r="43181" spans="6:6" x14ac:dyDescent="0.2">
      <c r="F43181" s="450"/>
    </row>
    <row r="43182" spans="6:6" x14ac:dyDescent="0.2">
      <c r="F43182" s="450"/>
    </row>
    <row r="43183" spans="6:6" x14ac:dyDescent="0.2">
      <c r="F43183" s="450"/>
    </row>
    <row r="43184" spans="6:6" x14ac:dyDescent="0.2">
      <c r="F43184" s="450"/>
    </row>
    <row r="43185" spans="6:6" x14ac:dyDescent="0.2">
      <c r="F43185" s="450"/>
    </row>
    <row r="43186" spans="6:6" x14ac:dyDescent="0.2">
      <c r="F43186" s="450"/>
    </row>
    <row r="43187" spans="6:6" x14ac:dyDescent="0.2">
      <c r="F43187" s="450"/>
    </row>
    <row r="43188" spans="6:6" x14ac:dyDescent="0.2">
      <c r="F43188" s="450"/>
    </row>
    <row r="43189" spans="6:6" x14ac:dyDescent="0.2">
      <c r="F43189" s="450"/>
    </row>
    <row r="43190" spans="6:6" x14ac:dyDescent="0.2">
      <c r="F43190" s="450"/>
    </row>
    <row r="43191" spans="6:6" x14ac:dyDescent="0.2">
      <c r="F43191" s="450"/>
    </row>
    <row r="43192" spans="6:6" x14ac:dyDescent="0.2">
      <c r="F43192" s="450"/>
    </row>
    <row r="43193" spans="6:6" x14ac:dyDescent="0.2">
      <c r="F43193" s="450"/>
    </row>
    <row r="43194" spans="6:6" x14ac:dyDescent="0.2">
      <c r="F43194" s="450"/>
    </row>
    <row r="43195" spans="6:6" x14ac:dyDescent="0.2">
      <c r="F43195" s="450"/>
    </row>
    <row r="43196" spans="6:6" x14ac:dyDescent="0.2">
      <c r="F43196" s="450"/>
    </row>
    <row r="43197" spans="6:6" x14ac:dyDescent="0.2">
      <c r="F43197" s="450"/>
    </row>
    <row r="43198" spans="6:6" x14ac:dyDescent="0.2">
      <c r="F43198" s="450"/>
    </row>
    <row r="43199" spans="6:6" x14ac:dyDescent="0.2">
      <c r="F43199" s="450"/>
    </row>
    <row r="43200" spans="6:6" x14ac:dyDescent="0.2">
      <c r="F43200" s="450"/>
    </row>
    <row r="43201" spans="6:6" x14ac:dyDescent="0.2">
      <c r="F43201" s="450"/>
    </row>
    <row r="43202" spans="6:6" x14ac:dyDescent="0.2">
      <c r="F43202" s="450"/>
    </row>
    <row r="43203" spans="6:6" x14ac:dyDescent="0.2">
      <c r="F43203" s="450"/>
    </row>
    <row r="43204" spans="6:6" x14ac:dyDescent="0.2">
      <c r="F43204" s="450"/>
    </row>
    <row r="43205" spans="6:6" x14ac:dyDescent="0.2">
      <c r="F43205" s="450"/>
    </row>
    <row r="43206" spans="6:6" x14ac:dyDescent="0.2">
      <c r="F43206" s="450"/>
    </row>
    <row r="43207" spans="6:6" x14ac:dyDescent="0.2">
      <c r="F43207" s="450"/>
    </row>
    <row r="43208" spans="6:6" x14ac:dyDescent="0.2">
      <c r="F43208" s="450"/>
    </row>
    <row r="43209" spans="6:6" x14ac:dyDescent="0.2">
      <c r="F43209" s="450"/>
    </row>
    <row r="43210" spans="6:6" x14ac:dyDescent="0.2">
      <c r="F43210" s="450"/>
    </row>
    <row r="43211" spans="6:6" x14ac:dyDescent="0.2">
      <c r="F43211" s="450"/>
    </row>
    <row r="43212" spans="6:6" x14ac:dyDescent="0.2">
      <c r="F43212" s="450"/>
    </row>
    <row r="43213" spans="6:6" x14ac:dyDescent="0.2">
      <c r="F43213" s="450"/>
    </row>
    <row r="43214" spans="6:6" x14ac:dyDescent="0.2">
      <c r="F43214" s="450"/>
    </row>
    <row r="43215" spans="6:6" x14ac:dyDescent="0.2">
      <c r="F43215" s="450"/>
    </row>
    <row r="43216" spans="6:6" x14ac:dyDescent="0.2">
      <c r="F43216" s="450"/>
    </row>
    <row r="43217" spans="6:6" x14ac:dyDescent="0.2">
      <c r="F43217" s="450"/>
    </row>
    <row r="43218" spans="6:6" x14ac:dyDescent="0.2">
      <c r="F43218" s="450"/>
    </row>
    <row r="43219" spans="6:6" x14ac:dyDescent="0.2">
      <c r="F43219" s="450"/>
    </row>
    <row r="43220" spans="6:6" x14ac:dyDescent="0.2">
      <c r="F43220" s="450"/>
    </row>
    <row r="43221" spans="6:6" x14ac:dyDescent="0.2">
      <c r="F43221" s="450"/>
    </row>
    <row r="43222" spans="6:6" x14ac:dyDescent="0.2">
      <c r="F43222" s="450"/>
    </row>
    <row r="43223" spans="6:6" x14ac:dyDescent="0.2">
      <c r="F43223" s="450"/>
    </row>
    <row r="43224" spans="6:6" x14ac:dyDescent="0.2">
      <c r="F43224" s="450"/>
    </row>
    <row r="43225" spans="6:6" x14ac:dyDescent="0.2">
      <c r="F43225" s="450"/>
    </row>
    <row r="43226" spans="6:6" x14ac:dyDescent="0.2">
      <c r="F43226" s="450"/>
    </row>
    <row r="43227" spans="6:6" x14ac:dyDescent="0.2">
      <c r="F43227" s="450"/>
    </row>
    <row r="43228" spans="6:6" x14ac:dyDescent="0.2">
      <c r="F43228" s="450"/>
    </row>
    <row r="43229" spans="6:6" x14ac:dyDescent="0.2">
      <c r="F43229" s="450"/>
    </row>
    <row r="43230" spans="6:6" x14ac:dyDescent="0.2">
      <c r="F43230" s="450"/>
    </row>
    <row r="43231" spans="6:6" x14ac:dyDescent="0.2">
      <c r="F43231" s="450"/>
    </row>
    <row r="43232" spans="6:6" x14ac:dyDescent="0.2">
      <c r="F43232" s="450"/>
    </row>
    <row r="43233" spans="6:6" x14ac:dyDescent="0.2">
      <c r="F43233" s="450"/>
    </row>
    <row r="43234" spans="6:6" x14ac:dyDescent="0.2">
      <c r="F43234" s="450"/>
    </row>
    <row r="43235" spans="6:6" x14ac:dyDescent="0.2">
      <c r="F43235" s="450"/>
    </row>
    <row r="43236" spans="6:6" x14ac:dyDescent="0.2">
      <c r="F43236" s="450"/>
    </row>
    <row r="43237" spans="6:6" x14ac:dyDescent="0.2">
      <c r="F43237" s="450"/>
    </row>
    <row r="43238" spans="6:6" x14ac:dyDescent="0.2">
      <c r="F43238" s="450"/>
    </row>
    <row r="43239" spans="6:6" x14ac:dyDescent="0.2">
      <c r="F43239" s="450"/>
    </row>
    <row r="43240" spans="6:6" x14ac:dyDescent="0.2">
      <c r="F43240" s="450"/>
    </row>
    <row r="43241" spans="6:6" x14ac:dyDescent="0.2">
      <c r="F43241" s="450"/>
    </row>
    <row r="43242" spans="6:6" x14ac:dyDescent="0.2">
      <c r="F43242" s="450"/>
    </row>
    <row r="43243" spans="6:6" x14ac:dyDescent="0.2">
      <c r="F43243" s="450"/>
    </row>
    <row r="43244" spans="6:6" x14ac:dyDescent="0.2">
      <c r="F43244" s="450"/>
    </row>
    <row r="43245" spans="6:6" x14ac:dyDescent="0.2">
      <c r="F43245" s="450"/>
    </row>
    <row r="43246" spans="6:6" x14ac:dyDescent="0.2">
      <c r="F43246" s="450"/>
    </row>
    <row r="43247" spans="6:6" x14ac:dyDescent="0.2">
      <c r="F43247" s="450"/>
    </row>
    <row r="43248" spans="6:6" x14ac:dyDescent="0.2">
      <c r="F43248" s="450"/>
    </row>
    <row r="43249" spans="6:6" x14ac:dyDescent="0.2">
      <c r="F43249" s="450"/>
    </row>
    <row r="43250" spans="6:6" x14ac:dyDescent="0.2">
      <c r="F43250" s="450"/>
    </row>
    <row r="43251" spans="6:6" x14ac:dyDescent="0.2">
      <c r="F43251" s="450"/>
    </row>
    <row r="43252" spans="6:6" x14ac:dyDescent="0.2">
      <c r="F43252" s="450"/>
    </row>
    <row r="43253" spans="6:6" x14ac:dyDescent="0.2">
      <c r="F43253" s="450"/>
    </row>
    <row r="43254" spans="6:6" x14ac:dyDescent="0.2">
      <c r="F43254" s="450"/>
    </row>
    <row r="43255" spans="6:6" x14ac:dyDescent="0.2">
      <c r="F43255" s="450"/>
    </row>
    <row r="43256" spans="6:6" x14ac:dyDescent="0.2">
      <c r="F43256" s="450"/>
    </row>
    <row r="43257" spans="6:6" x14ac:dyDescent="0.2">
      <c r="F43257" s="450"/>
    </row>
    <row r="43258" spans="6:6" x14ac:dyDescent="0.2">
      <c r="F43258" s="450"/>
    </row>
    <row r="43259" spans="6:6" x14ac:dyDescent="0.2">
      <c r="F43259" s="450"/>
    </row>
    <row r="43260" spans="6:6" x14ac:dyDescent="0.2">
      <c r="F43260" s="450"/>
    </row>
    <row r="43261" spans="6:6" x14ac:dyDescent="0.2">
      <c r="F43261" s="450"/>
    </row>
    <row r="43262" spans="6:6" x14ac:dyDescent="0.2">
      <c r="F43262" s="450"/>
    </row>
    <row r="43263" spans="6:6" x14ac:dyDescent="0.2">
      <c r="F43263" s="450"/>
    </row>
    <row r="43264" spans="6:6" x14ac:dyDescent="0.2">
      <c r="F43264" s="450"/>
    </row>
    <row r="43265" spans="6:6" x14ac:dyDescent="0.2">
      <c r="F43265" s="450"/>
    </row>
    <row r="43266" spans="6:6" x14ac:dyDescent="0.2">
      <c r="F43266" s="450"/>
    </row>
    <row r="43267" spans="6:6" x14ac:dyDescent="0.2">
      <c r="F43267" s="450"/>
    </row>
    <row r="43268" spans="6:6" x14ac:dyDescent="0.2">
      <c r="F43268" s="450"/>
    </row>
    <row r="43269" spans="6:6" x14ac:dyDescent="0.2">
      <c r="F43269" s="450"/>
    </row>
    <row r="43270" spans="6:6" x14ac:dyDescent="0.2">
      <c r="F43270" s="450"/>
    </row>
    <row r="43271" spans="6:6" x14ac:dyDescent="0.2">
      <c r="F43271" s="450"/>
    </row>
    <row r="43272" spans="6:6" x14ac:dyDescent="0.2">
      <c r="F43272" s="450"/>
    </row>
    <row r="43273" spans="6:6" x14ac:dyDescent="0.2">
      <c r="F43273" s="450"/>
    </row>
    <row r="43274" spans="6:6" x14ac:dyDescent="0.2">
      <c r="F43274" s="450"/>
    </row>
    <row r="43275" spans="6:6" x14ac:dyDescent="0.2">
      <c r="F43275" s="450"/>
    </row>
    <row r="43276" spans="6:6" x14ac:dyDescent="0.2">
      <c r="F43276" s="450"/>
    </row>
    <row r="43277" spans="6:6" x14ac:dyDescent="0.2">
      <c r="F43277" s="450"/>
    </row>
    <row r="43278" spans="6:6" x14ac:dyDescent="0.2">
      <c r="F43278" s="450"/>
    </row>
    <row r="43279" spans="6:6" x14ac:dyDescent="0.2">
      <c r="F43279" s="450"/>
    </row>
    <row r="43280" spans="6:6" x14ac:dyDescent="0.2">
      <c r="F43280" s="450"/>
    </row>
    <row r="43281" spans="6:6" x14ac:dyDescent="0.2">
      <c r="F43281" s="450"/>
    </row>
    <row r="43282" spans="6:6" x14ac:dyDescent="0.2">
      <c r="F43282" s="450"/>
    </row>
    <row r="43283" spans="6:6" x14ac:dyDescent="0.2">
      <c r="F43283" s="450"/>
    </row>
    <row r="43284" spans="6:6" x14ac:dyDescent="0.2">
      <c r="F43284" s="450"/>
    </row>
    <row r="43285" spans="6:6" x14ac:dyDescent="0.2">
      <c r="F43285" s="450"/>
    </row>
    <row r="43286" spans="6:6" x14ac:dyDescent="0.2">
      <c r="F43286" s="450"/>
    </row>
    <row r="43287" spans="6:6" x14ac:dyDescent="0.2">
      <c r="F43287" s="450"/>
    </row>
    <row r="43288" spans="6:6" x14ac:dyDescent="0.2">
      <c r="F43288" s="450"/>
    </row>
    <row r="43289" spans="6:6" x14ac:dyDescent="0.2">
      <c r="F43289" s="450"/>
    </row>
    <row r="43290" spans="6:6" x14ac:dyDescent="0.2">
      <c r="F43290" s="450"/>
    </row>
    <row r="43291" spans="6:6" x14ac:dyDescent="0.2">
      <c r="F43291" s="450"/>
    </row>
    <row r="43292" spans="6:6" x14ac:dyDescent="0.2">
      <c r="F43292" s="450"/>
    </row>
    <row r="43293" spans="6:6" x14ac:dyDescent="0.2">
      <c r="F43293" s="450"/>
    </row>
    <row r="43294" spans="6:6" x14ac:dyDescent="0.2">
      <c r="F43294" s="450"/>
    </row>
    <row r="43295" spans="6:6" x14ac:dyDescent="0.2">
      <c r="F43295" s="450"/>
    </row>
    <row r="43296" spans="6:6" x14ac:dyDescent="0.2">
      <c r="F43296" s="450"/>
    </row>
    <row r="43297" spans="6:6" x14ac:dyDescent="0.2">
      <c r="F43297" s="450"/>
    </row>
    <row r="43298" spans="6:6" x14ac:dyDescent="0.2">
      <c r="F43298" s="450"/>
    </row>
    <row r="43299" spans="6:6" x14ac:dyDescent="0.2">
      <c r="F43299" s="450"/>
    </row>
    <row r="43300" spans="6:6" x14ac:dyDescent="0.2">
      <c r="F43300" s="450"/>
    </row>
    <row r="43301" spans="6:6" x14ac:dyDescent="0.2">
      <c r="F43301" s="450"/>
    </row>
    <row r="43302" spans="6:6" x14ac:dyDescent="0.2">
      <c r="F43302" s="450"/>
    </row>
    <row r="43303" spans="6:6" x14ac:dyDescent="0.2">
      <c r="F43303" s="450"/>
    </row>
    <row r="43304" spans="6:6" x14ac:dyDescent="0.2">
      <c r="F43304" s="450"/>
    </row>
    <row r="43305" spans="6:6" x14ac:dyDescent="0.2">
      <c r="F43305" s="450"/>
    </row>
    <row r="43306" spans="6:6" x14ac:dyDescent="0.2">
      <c r="F43306" s="450"/>
    </row>
    <row r="43307" spans="6:6" x14ac:dyDescent="0.2">
      <c r="F43307" s="450"/>
    </row>
    <row r="43308" spans="6:6" x14ac:dyDescent="0.2">
      <c r="F43308" s="450"/>
    </row>
    <row r="43309" spans="6:6" x14ac:dyDescent="0.2">
      <c r="F43309" s="450"/>
    </row>
    <row r="43310" spans="6:6" x14ac:dyDescent="0.2">
      <c r="F43310" s="450"/>
    </row>
    <row r="43311" spans="6:6" x14ac:dyDescent="0.2">
      <c r="F43311" s="450"/>
    </row>
    <row r="43312" spans="6:6" x14ac:dyDescent="0.2">
      <c r="F43312" s="450"/>
    </row>
    <row r="43313" spans="6:6" x14ac:dyDescent="0.2">
      <c r="F43313" s="450"/>
    </row>
    <row r="43314" spans="6:6" x14ac:dyDescent="0.2">
      <c r="F43314" s="450"/>
    </row>
    <row r="43315" spans="6:6" x14ac:dyDescent="0.2">
      <c r="F43315" s="450"/>
    </row>
    <row r="43316" spans="6:6" x14ac:dyDescent="0.2">
      <c r="F43316" s="450"/>
    </row>
    <row r="43317" spans="6:6" x14ac:dyDescent="0.2">
      <c r="F43317" s="450"/>
    </row>
    <row r="43318" spans="6:6" x14ac:dyDescent="0.2">
      <c r="F43318" s="450"/>
    </row>
    <row r="43319" spans="6:6" x14ac:dyDescent="0.2">
      <c r="F43319" s="450"/>
    </row>
    <row r="43320" spans="6:6" x14ac:dyDescent="0.2">
      <c r="F43320" s="450"/>
    </row>
    <row r="43321" spans="6:6" x14ac:dyDescent="0.2">
      <c r="F43321" s="450"/>
    </row>
    <row r="43322" spans="6:6" x14ac:dyDescent="0.2">
      <c r="F43322" s="450"/>
    </row>
    <row r="43323" spans="6:6" x14ac:dyDescent="0.2">
      <c r="F43323" s="450"/>
    </row>
    <row r="43324" spans="6:6" x14ac:dyDescent="0.2">
      <c r="F43324" s="450"/>
    </row>
    <row r="43325" spans="6:6" x14ac:dyDescent="0.2">
      <c r="F43325" s="450"/>
    </row>
    <row r="43326" spans="6:6" x14ac:dyDescent="0.2">
      <c r="F43326" s="450"/>
    </row>
    <row r="43327" spans="6:6" x14ac:dyDescent="0.2">
      <c r="F43327" s="450"/>
    </row>
    <row r="43328" spans="6:6" x14ac:dyDescent="0.2">
      <c r="F43328" s="450"/>
    </row>
    <row r="43329" spans="6:6" x14ac:dyDescent="0.2">
      <c r="F43329" s="450"/>
    </row>
    <row r="43330" spans="6:6" x14ac:dyDescent="0.2">
      <c r="F43330" s="450"/>
    </row>
    <row r="43331" spans="6:6" x14ac:dyDescent="0.2">
      <c r="F43331" s="450"/>
    </row>
    <row r="43332" spans="6:6" x14ac:dyDescent="0.2">
      <c r="F43332" s="450"/>
    </row>
    <row r="43333" spans="6:6" x14ac:dyDescent="0.2">
      <c r="F43333" s="450"/>
    </row>
    <row r="43334" spans="6:6" x14ac:dyDescent="0.2">
      <c r="F43334" s="450"/>
    </row>
    <row r="43335" spans="6:6" x14ac:dyDescent="0.2">
      <c r="F43335" s="450"/>
    </row>
    <row r="43336" spans="6:6" x14ac:dyDescent="0.2">
      <c r="F43336" s="450"/>
    </row>
    <row r="43337" spans="6:6" x14ac:dyDescent="0.2">
      <c r="F43337" s="450"/>
    </row>
    <row r="43338" spans="6:6" x14ac:dyDescent="0.2">
      <c r="F43338" s="450"/>
    </row>
    <row r="43339" spans="6:6" x14ac:dyDescent="0.2">
      <c r="F43339" s="450"/>
    </row>
    <row r="43340" spans="6:6" x14ac:dyDescent="0.2">
      <c r="F43340" s="450"/>
    </row>
    <row r="43341" spans="6:6" x14ac:dyDescent="0.2">
      <c r="F43341" s="450"/>
    </row>
    <row r="43342" spans="6:6" x14ac:dyDescent="0.2">
      <c r="F43342" s="450"/>
    </row>
    <row r="43343" spans="6:6" x14ac:dyDescent="0.2">
      <c r="F43343" s="450"/>
    </row>
    <row r="43344" spans="6:6" x14ac:dyDescent="0.2">
      <c r="F43344" s="450"/>
    </row>
    <row r="43345" spans="6:6" x14ac:dyDescent="0.2">
      <c r="F43345" s="450"/>
    </row>
    <row r="43346" spans="6:6" x14ac:dyDescent="0.2">
      <c r="F43346" s="450"/>
    </row>
    <row r="43347" spans="6:6" x14ac:dyDescent="0.2">
      <c r="F43347" s="450"/>
    </row>
    <row r="43348" spans="6:6" x14ac:dyDescent="0.2">
      <c r="F43348" s="450"/>
    </row>
    <row r="43349" spans="6:6" x14ac:dyDescent="0.2">
      <c r="F43349" s="450"/>
    </row>
    <row r="43350" spans="6:6" x14ac:dyDescent="0.2">
      <c r="F43350" s="450"/>
    </row>
    <row r="43351" spans="6:6" x14ac:dyDescent="0.2">
      <c r="F43351" s="450"/>
    </row>
    <row r="43352" spans="6:6" x14ac:dyDescent="0.2">
      <c r="F43352" s="450"/>
    </row>
    <row r="43353" spans="6:6" x14ac:dyDescent="0.2">
      <c r="F43353" s="450"/>
    </row>
    <row r="43354" spans="6:6" x14ac:dyDescent="0.2">
      <c r="F43354" s="450"/>
    </row>
    <row r="43355" spans="6:6" x14ac:dyDescent="0.2">
      <c r="F43355" s="450"/>
    </row>
    <row r="43356" spans="6:6" x14ac:dyDescent="0.2">
      <c r="F43356" s="450"/>
    </row>
    <row r="43357" spans="6:6" x14ac:dyDescent="0.2">
      <c r="F43357" s="450"/>
    </row>
    <row r="43358" spans="6:6" x14ac:dyDescent="0.2">
      <c r="F43358" s="450"/>
    </row>
    <row r="43359" spans="6:6" x14ac:dyDescent="0.2">
      <c r="F43359" s="450"/>
    </row>
    <row r="43360" spans="6:6" x14ac:dyDescent="0.2">
      <c r="F43360" s="450"/>
    </row>
    <row r="43361" spans="6:6" x14ac:dyDescent="0.2">
      <c r="F43361" s="450"/>
    </row>
    <row r="43362" spans="6:6" x14ac:dyDescent="0.2">
      <c r="F43362" s="450"/>
    </row>
    <row r="43363" spans="6:6" x14ac:dyDescent="0.2">
      <c r="F43363" s="450"/>
    </row>
    <row r="43364" spans="6:6" x14ac:dyDescent="0.2">
      <c r="F43364" s="450"/>
    </row>
    <row r="43365" spans="6:6" x14ac:dyDescent="0.2">
      <c r="F43365" s="450"/>
    </row>
    <row r="43366" spans="6:6" x14ac:dyDescent="0.2">
      <c r="F43366" s="450"/>
    </row>
    <row r="43367" spans="6:6" x14ac:dyDescent="0.2">
      <c r="F43367" s="450"/>
    </row>
    <row r="43368" spans="6:6" x14ac:dyDescent="0.2">
      <c r="F43368" s="450"/>
    </row>
    <row r="43369" spans="6:6" x14ac:dyDescent="0.2">
      <c r="F43369" s="450"/>
    </row>
    <row r="43370" spans="6:6" x14ac:dyDescent="0.2">
      <c r="F43370" s="450"/>
    </row>
    <row r="43371" spans="6:6" x14ac:dyDescent="0.2">
      <c r="F43371" s="450"/>
    </row>
    <row r="43372" spans="6:6" x14ac:dyDescent="0.2">
      <c r="F43372" s="450"/>
    </row>
    <row r="43373" spans="6:6" x14ac:dyDescent="0.2">
      <c r="F43373" s="450"/>
    </row>
    <row r="43374" spans="6:6" x14ac:dyDescent="0.2">
      <c r="F43374" s="450"/>
    </row>
    <row r="43375" spans="6:6" x14ac:dyDescent="0.2">
      <c r="F43375" s="450"/>
    </row>
    <row r="43376" spans="6:6" x14ac:dyDescent="0.2">
      <c r="F43376" s="450"/>
    </row>
    <row r="43377" spans="6:6" x14ac:dyDescent="0.2">
      <c r="F43377" s="450"/>
    </row>
    <row r="43378" spans="6:6" x14ac:dyDescent="0.2">
      <c r="F43378" s="450"/>
    </row>
    <row r="43379" spans="6:6" x14ac:dyDescent="0.2">
      <c r="F43379" s="450"/>
    </row>
    <row r="43380" spans="6:6" x14ac:dyDescent="0.2">
      <c r="F43380" s="450"/>
    </row>
    <row r="43381" spans="6:6" x14ac:dyDescent="0.2">
      <c r="F43381" s="450"/>
    </row>
    <row r="43382" spans="6:6" x14ac:dyDescent="0.2">
      <c r="F43382" s="450"/>
    </row>
    <row r="43383" spans="6:6" x14ac:dyDescent="0.2">
      <c r="F43383" s="450"/>
    </row>
    <row r="43384" spans="6:6" x14ac:dyDescent="0.2">
      <c r="F43384" s="450"/>
    </row>
    <row r="43385" spans="6:6" x14ac:dyDescent="0.2">
      <c r="F43385" s="450"/>
    </row>
    <row r="43386" spans="6:6" x14ac:dyDescent="0.2">
      <c r="F43386" s="450"/>
    </row>
    <row r="43387" spans="6:6" x14ac:dyDescent="0.2">
      <c r="F43387" s="450"/>
    </row>
    <row r="43388" spans="6:6" x14ac:dyDescent="0.2">
      <c r="F43388" s="450"/>
    </row>
    <row r="43389" spans="6:6" x14ac:dyDescent="0.2">
      <c r="F43389" s="450"/>
    </row>
    <row r="43390" spans="6:6" x14ac:dyDescent="0.2">
      <c r="F43390" s="450"/>
    </row>
    <row r="43391" spans="6:6" x14ac:dyDescent="0.2">
      <c r="F43391" s="450"/>
    </row>
    <row r="43392" spans="6:6" x14ac:dyDescent="0.2">
      <c r="F43392" s="450"/>
    </row>
    <row r="43393" spans="6:6" x14ac:dyDescent="0.2">
      <c r="F43393" s="450"/>
    </row>
    <row r="43394" spans="6:6" x14ac:dyDescent="0.2">
      <c r="F43394" s="450"/>
    </row>
    <row r="43395" spans="6:6" x14ac:dyDescent="0.2">
      <c r="F43395" s="450"/>
    </row>
    <row r="43396" spans="6:6" x14ac:dyDescent="0.2">
      <c r="F43396" s="450"/>
    </row>
    <row r="43397" spans="6:6" x14ac:dyDescent="0.2">
      <c r="F43397" s="450"/>
    </row>
    <row r="43398" spans="6:6" x14ac:dyDescent="0.2">
      <c r="F43398" s="450"/>
    </row>
    <row r="43399" spans="6:6" x14ac:dyDescent="0.2">
      <c r="F43399" s="450"/>
    </row>
    <row r="43400" spans="6:6" x14ac:dyDescent="0.2">
      <c r="F43400" s="450"/>
    </row>
    <row r="43401" spans="6:6" x14ac:dyDescent="0.2">
      <c r="F43401" s="450"/>
    </row>
    <row r="43402" spans="6:6" x14ac:dyDescent="0.2">
      <c r="F43402" s="450"/>
    </row>
    <row r="43403" spans="6:6" x14ac:dyDescent="0.2">
      <c r="F43403" s="450"/>
    </row>
    <row r="43404" spans="6:6" x14ac:dyDescent="0.2">
      <c r="F43404" s="450"/>
    </row>
    <row r="43405" spans="6:6" x14ac:dyDescent="0.2">
      <c r="F43405" s="450"/>
    </row>
    <row r="43406" spans="6:6" x14ac:dyDescent="0.2">
      <c r="F43406" s="450"/>
    </row>
    <row r="43407" spans="6:6" x14ac:dyDescent="0.2">
      <c r="F43407" s="450"/>
    </row>
    <row r="43408" spans="6:6" x14ac:dyDescent="0.2">
      <c r="F43408" s="450"/>
    </row>
    <row r="43409" spans="6:6" x14ac:dyDescent="0.2">
      <c r="F43409" s="450"/>
    </row>
    <row r="43410" spans="6:6" x14ac:dyDescent="0.2">
      <c r="F43410" s="450"/>
    </row>
    <row r="43411" spans="6:6" x14ac:dyDescent="0.2">
      <c r="F43411" s="450"/>
    </row>
    <row r="43412" spans="6:6" x14ac:dyDescent="0.2">
      <c r="F43412" s="450"/>
    </row>
    <row r="43413" spans="6:6" x14ac:dyDescent="0.2">
      <c r="F43413" s="450"/>
    </row>
    <row r="43414" spans="6:6" x14ac:dyDescent="0.2">
      <c r="F43414" s="450"/>
    </row>
    <row r="43415" spans="6:6" x14ac:dyDescent="0.2">
      <c r="F43415" s="450"/>
    </row>
    <row r="43416" spans="6:6" x14ac:dyDescent="0.2">
      <c r="F43416" s="450"/>
    </row>
    <row r="43417" spans="6:6" x14ac:dyDescent="0.2">
      <c r="F43417" s="450"/>
    </row>
    <row r="43418" spans="6:6" x14ac:dyDescent="0.2">
      <c r="F43418" s="450"/>
    </row>
    <row r="43419" spans="6:6" x14ac:dyDescent="0.2">
      <c r="F43419" s="450"/>
    </row>
    <row r="43420" spans="6:6" x14ac:dyDescent="0.2">
      <c r="F43420" s="450"/>
    </row>
    <row r="43421" spans="6:6" x14ac:dyDescent="0.2">
      <c r="F43421" s="450"/>
    </row>
    <row r="43422" spans="6:6" x14ac:dyDescent="0.2">
      <c r="F43422" s="450"/>
    </row>
    <row r="43423" spans="6:6" x14ac:dyDescent="0.2">
      <c r="F43423" s="450"/>
    </row>
    <row r="43424" spans="6:6" x14ac:dyDescent="0.2">
      <c r="F43424" s="450"/>
    </row>
    <row r="43425" spans="6:6" x14ac:dyDescent="0.2">
      <c r="F43425" s="450"/>
    </row>
    <row r="43426" spans="6:6" x14ac:dyDescent="0.2">
      <c r="F43426" s="450"/>
    </row>
    <row r="43427" spans="6:6" x14ac:dyDescent="0.2">
      <c r="F43427" s="450"/>
    </row>
    <row r="43428" spans="6:6" x14ac:dyDescent="0.2">
      <c r="F43428" s="450"/>
    </row>
    <row r="43429" spans="6:6" x14ac:dyDescent="0.2">
      <c r="F43429" s="450"/>
    </row>
    <row r="43430" spans="6:6" x14ac:dyDescent="0.2">
      <c r="F43430" s="450"/>
    </row>
    <row r="43431" spans="6:6" x14ac:dyDescent="0.2">
      <c r="F43431" s="450"/>
    </row>
    <row r="43432" spans="6:6" x14ac:dyDescent="0.2">
      <c r="F43432" s="450"/>
    </row>
    <row r="43433" spans="6:6" x14ac:dyDescent="0.2">
      <c r="F43433" s="450"/>
    </row>
    <row r="43434" spans="6:6" x14ac:dyDescent="0.2">
      <c r="F43434" s="450"/>
    </row>
    <row r="43435" spans="6:6" x14ac:dyDescent="0.2">
      <c r="F43435" s="450"/>
    </row>
    <row r="43436" spans="6:6" x14ac:dyDescent="0.2">
      <c r="F43436" s="450"/>
    </row>
    <row r="43437" spans="6:6" x14ac:dyDescent="0.2">
      <c r="F43437" s="450"/>
    </row>
    <row r="43438" spans="6:6" x14ac:dyDescent="0.2">
      <c r="F43438" s="450"/>
    </row>
    <row r="43439" spans="6:6" x14ac:dyDescent="0.2">
      <c r="F43439" s="450"/>
    </row>
    <row r="43440" spans="6:6" x14ac:dyDescent="0.2">
      <c r="F43440" s="450"/>
    </row>
    <row r="43441" spans="6:6" x14ac:dyDescent="0.2">
      <c r="F43441" s="450"/>
    </row>
    <row r="43442" spans="6:6" x14ac:dyDescent="0.2">
      <c r="F43442" s="450"/>
    </row>
    <row r="43443" spans="6:6" x14ac:dyDescent="0.2">
      <c r="F43443" s="450"/>
    </row>
    <row r="43444" spans="6:6" x14ac:dyDescent="0.2">
      <c r="F43444" s="450"/>
    </row>
    <row r="43445" spans="6:6" x14ac:dyDescent="0.2">
      <c r="F43445" s="450"/>
    </row>
    <row r="43446" spans="6:6" x14ac:dyDescent="0.2">
      <c r="F43446" s="450"/>
    </row>
    <row r="43447" spans="6:6" x14ac:dyDescent="0.2">
      <c r="F43447" s="450"/>
    </row>
    <row r="43448" spans="6:6" x14ac:dyDescent="0.2">
      <c r="F43448" s="450"/>
    </row>
    <row r="43449" spans="6:6" x14ac:dyDescent="0.2">
      <c r="F43449" s="450"/>
    </row>
    <row r="43450" spans="6:6" x14ac:dyDescent="0.2">
      <c r="F43450" s="450"/>
    </row>
    <row r="43451" spans="6:6" x14ac:dyDescent="0.2">
      <c r="F43451" s="450"/>
    </row>
    <row r="43452" spans="6:6" x14ac:dyDescent="0.2">
      <c r="F43452" s="450"/>
    </row>
    <row r="43453" spans="6:6" x14ac:dyDescent="0.2">
      <c r="F43453" s="450"/>
    </row>
    <row r="43454" spans="6:6" x14ac:dyDescent="0.2">
      <c r="F43454" s="450"/>
    </row>
    <row r="43455" spans="6:6" x14ac:dyDescent="0.2">
      <c r="F43455" s="450"/>
    </row>
    <row r="43456" spans="6:6" x14ac:dyDescent="0.2">
      <c r="F43456" s="450"/>
    </row>
    <row r="43457" spans="6:6" x14ac:dyDescent="0.2">
      <c r="F43457" s="450"/>
    </row>
    <row r="43458" spans="6:6" x14ac:dyDescent="0.2">
      <c r="F43458" s="450"/>
    </row>
    <row r="43459" spans="6:6" x14ac:dyDescent="0.2">
      <c r="F43459" s="450"/>
    </row>
    <row r="43460" spans="6:6" x14ac:dyDescent="0.2">
      <c r="F43460" s="450"/>
    </row>
    <row r="43461" spans="6:6" x14ac:dyDescent="0.2">
      <c r="F43461" s="450"/>
    </row>
    <row r="43462" spans="6:6" x14ac:dyDescent="0.2">
      <c r="F43462" s="450"/>
    </row>
    <row r="43463" spans="6:6" x14ac:dyDescent="0.2">
      <c r="F43463" s="450"/>
    </row>
    <row r="43464" spans="6:6" x14ac:dyDescent="0.2">
      <c r="F43464" s="450"/>
    </row>
    <row r="43465" spans="6:6" x14ac:dyDescent="0.2">
      <c r="F43465" s="450"/>
    </row>
    <row r="43466" spans="6:6" x14ac:dyDescent="0.2">
      <c r="F43466" s="450"/>
    </row>
    <row r="43467" spans="6:6" x14ac:dyDescent="0.2">
      <c r="F43467" s="450"/>
    </row>
    <row r="43468" spans="6:6" x14ac:dyDescent="0.2">
      <c r="F43468" s="450"/>
    </row>
    <row r="43469" spans="6:6" x14ac:dyDescent="0.2">
      <c r="F43469" s="450"/>
    </row>
    <row r="43470" spans="6:6" x14ac:dyDescent="0.2">
      <c r="F43470" s="450"/>
    </row>
    <row r="43471" spans="6:6" x14ac:dyDescent="0.2">
      <c r="F43471" s="450"/>
    </row>
    <row r="43472" spans="6:6" x14ac:dyDescent="0.2">
      <c r="F43472" s="450"/>
    </row>
    <row r="43473" spans="6:6" x14ac:dyDescent="0.2">
      <c r="F43473" s="450"/>
    </row>
    <row r="43474" spans="6:6" x14ac:dyDescent="0.2">
      <c r="F43474" s="450"/>
    </row>
    <row r="43475" spans="6:6" x14ac:dyDescent="0.2">
      <c r="F43475" s="450"/>
    </row>
    <row r="43476" spans="6:6" x14ac:dyDescent="0.2">
      <c r="F43476" s="450"/>
    </row>
    <row r="43477" spans="6:6" x14ac:dyDescent="0.2">
      <c r="F43477" s="450"/>
    </row>
    <row r="43478" spans="6:6" x14ac:dyDescent="0.2">
      <c r="F43478" s="450"/>
    </row>
    <row r="43479" spans="6:6" x14ac:dyDescent="0.2">
      <c r="F43479" s="450"/>
    </row>
    <row r="43480" spans="6:6" x14ac:dyDescent="0.2">
      <c r="F43480" s="450"/>
    </row>
    <row r="43481" spans="6:6" x14ac:dyDescent="0.2">
      <c r="F43481" s="450"/>
    </row>
    <row r="43482" spans="6:6" x14ac:dyDescent="0.2">
      <c r="F43482" s="450"/>
    </row>
    <row r="43483" spans="6:6" x14ac:dyDescent="0.2">
      <c r="F43483" s="450"/>
    </row>
    <row r="43484" spans="6:6" x14ac:dyDescent="0.2">
      <c r="F43484" s="450"/>
    </row>
    <row r="43485" spans="6:6" x14ac:dyDescent="0.2">
      <c r="F43485" s="450"/>
    </row>
    <row r="43486" spans="6:6" x14ac:dyDescent="0.2">
      <c r="F43486" s="450"/>
    </row>
    <row r="43487" spans="6:6" x14ac:dyDescent="0.2">
      <c r="F43487" s="450"/>
    </row>
    <row r="43488" spans="6:6" x14ac:dyDescent="0.2">
      <c r="F43488" s="450"/>
    </row>
    <row r="43489" spans="6:6" x14ac:dyDescent="0.2">
      <c r="F43489" s="450"/>
    </row>
    <row r="43490" spans="6:6" x14ac:dyDescent="0.2">
      <c r="F43490" s="450"/>
    </row>
    <row r="43491" spans="6:6" x14ac:dyDescent="0.2">
      <c r="F43491" s="450"/>
    </row>
    <row r="43492" spans="6:6" x14ac:dyDescent="0.2">
      <c r="F43492" s="450"/>
    </row>
    <row r="43493" spans="6:6" x14ac:dyDescent="0.2">
      <c r="F43493" s="450"/>
    </row>
    <row r="43494" spans="6:6" x14ac:dyDescent="0.2">
      <c r="F43494" s="450"/>
    </row>
    <row r="43495" spans="6:6" x14ac:dyDescent="0.2">
      <c r="F43495" s="450"/>
    </row>
    <row r="43496" spans="6:6" x14ac:dyDescent="0.2">
      <c r="F43496" s="450"/>
    </row>
    <row r="43497" spans="6:6" x14ac:dyDescent="0.2">
      <c r="F43497" s="450"/>
    </row>
    <row r="43498" spans="6:6" x14ac:dyDescent="0.2">
      <c r="F43498" s="450"/>
    </row>
    <row r="43499" spans="6:6" x14ac:dyDescent="0.2">
      <c r="F43499" s="450"/>
    </row>
    <row r="43500" spans="6:6" x14ac:dyDescent="0.2">
      <c r="F43500" s="450"/>
    </row>
    <row r="43501" spans="6:6" x14ac:dyDescent="0.2">
      <c r="F43501" s="450"/>
    </row>
    <row r="43502" spans="6:6" x14ac:dyDescent="0.2">
      <c r="F43502" s="450"/>
    </row>
    <row r="43503" spans="6:6" x14ac:dyDescent="0.2">
      <c r="F43503" s="450"/>
    </row>
    <row r="43504" spans="6:6" x14ac:dyDescent="0.2">
      <c r="F43504" s="450"/>
    </row>
    <row r="43505" spans="6:6" x14ac:dyDescent="0.2">
      <c r="F43505" s="450"/>
    </row>
    <row r="43506" spans="6:6" x14ac:dyDescent="0.2">
      <c r="F43506" s="450"/>
    </row>
    <row r="43507" spans="6:6" x14ac:dyDescent="0.2">
      <c r="F43507" s="450"/>
    </row>
    <row r="43508" spans="6:6" x14ac:dyDescent="0.2">
      <c r="F43508" s="450"/>
    </row>
    <row r="43509" spans="6:6" x14ac:dyDescent="0.2">
      <c r="F43509" s="450"/>
    </row>
    <row r="43510" spans="6:6" x14ac:dyDescent="0.2">
      <c r="F43510" s="450"/>
    </row>
    <row r="43511" spans="6:6" x14ac:dyDescent="0.2">
      <c r="F43511" s="450"/>
    </row>
    <row r="43512" spans="6:6" x14ac:dyDescent="0.2">
      <c r="F43512" s="450"/>
    </row>
    <row r="43513" spans="6:6" x14ac:dyDescent="0.2">
      <c r="F43513" s="450"/>
    </row>
    <row r="43514" spans="6:6" x14ac:dyDescent="0.2">
      <c r="F43514" s="450"/>
    </row>
    <row r="43515" spans="6:6" x14ac:dyDescent="0.2">
      <c r="F43515" s="450"/>
    </row>
    <row r="43516" spans="6:6" x14ac:dyDescent="0.2">
      <c r="F43516" s="450"/>
    </row>
    <row r="43517" spans="6:6" x14ac:dyDescent="0.2">
      <c r="F43517" s="450"/>
    </row>
    <row r="43518" spans="6:6" x14ac:dyDescent="0.2">
      <c r="F43518" s="450"/>
    </row>
    <row r="43519" spans="6:6" x14ac:dyDescent="0.2">
      <c r="F43519" s="450"/>
    </row>
    <row r="43520" spans="6:6" x14ac:dyDescent="0.2">
      <c r="F43520" s="450"/>
    </row>
    <row r="43521" spans="6:6" x14ac:dyDescent="0.2">
      <c r="F43521" s="450"/>
    </row>
    <row r="43522" spans="6:6" x14ac:dyDescent="0.2">
      <c r="F43522" s="450"/>
    </row>
    <row r="43523" spans="6:6" x14ac:dyDescent="0.2">
      <c r="F43523" s="450"/>
    </row>
    <row r="43524" spans="6:6" x14ac:dyDescent="0.2">
      <c r="F43524" s="450"/>
    </row>
    <row r="43525" spans="6:6" x14ac:dyDescent="0.2">
      <c r="F43525" s="450"/>
    </row>
    <row r="43526" spans="6:6" x14ac:dyDescent="0.2">
      <c r="F43526" s="450"/>
    </row>
    <row r="43527" spans="6:6" x14ac:dyDescent="0.2">
      <c r="F43527" s="450"/>
    </row>
    <row r="43528" spans="6:6" x14ac:dyDescent="0.2">
      <c r="F43528" s="450"/>
    </row>
    <row r="43529" spans="6:6" x14ac:dyDescent="0.2">
      <c r="F43529" s="450"/>
    </row>
    <row r="43530" spans="6:6" x14ac:dyDescent="0.2">
      <c r="F43530" s="450"/>
    </row>
    <row r="43531" spans="6:6" x14ac:dyDescent="0.2">
      <c r="F43531" s="450"/>
    </row>
    <row r="43532" spans="6:6" x14ac:dyDescent="0.2">
      <c r="F43532" s="450"/>
    </row>
    <row r="43533" spans="6:6" x14ac:dyDescent="0.2">
      <c r="F43533" s="450"/>
    </row>
    <row r="43534" spans="6:6" x14ac:dyDescent="0.2">
      <c r="F43534" s="450"/>
    </row>
    <row r="43535" spans="6:6" x14ac:dyDescent="0.2">
      <c r="F43535" s="450"/>
    </row>
    <row r="43536" spans="6:6" x14ac:dyDescent="0.2">
      <c r="F43536" s="450"/>
    </row>
    <row r="43537" spans="6:6" x14ac:dyDescent="0.2">
      <c r="F43537" s="450"/>
    </row>
    <row r="43538" spans="6:6" x14ac:dyDescent="0.2">
      <c r="F43538" s="450"/>
    </row>
    <row r="43539" spans="6:6" x14ac:dyDescent="0.2">
      <c r="F43539" s="450"/>
    </row>
    <row r="43540" spans="6:6" x14ac:dyDescent="0.2">
      <c r="F43540" s="450"/>
    </row>
    <row r="43541" spans="6:6" x14ac:dyDescent="0.2">
      <c r="F43541" s="450"/>
    </row>
    <row r="43542" spans="6:6" x14ac:dyDescent="0.2">
      <c r="F43542" s="450"/>
    </row>
    <row r="43543" spans="6:6" x14ac:dyDescent="0.2">
      <c r="F43543" s="450"/>
    </row>
    <row r="43544" spans="6:6" x14ac:dyDescent="0.2">
      <c r="F43544" s="450"/>
    </row>
    <row r="43545" spans="6:6" x14ac:dyDescent="0.2">
      <c r="F43545" s="450"/>
    </row>
    <row r="43546" spans="6:6" x14ac:dyDescent="0.2">
      <c r="F43546" s="450"/>
    </row>
    <row r="43547" spans="6:6" x14ac:dyDescent="0.2">
      <c r="F43547" s="450"/>
    </row>
    <row r="43548" spans="6:6" x14ac:dyDescent="0.2">
      <c r="F43548" s="450"/>
    </row>
    <row r="43549" spans="6:6" x14ac:dyDescent="0.2">
      <c r="F43549" s="450"/>
    </row>
    <row r="43550" spans="6:6" x14ac:dyDescent="0.2">
      <c r="F43550" s="450"/>
    </row>
    <row r="43551" spans="6:6" x14ac:dyDescent="0.2">
      <c r="F43551" s="450"/>
    </row>
    <row r="43552" spans="6:6" x14ac:dyDescent="0.2">
      <c r="F43552" s="450"/>
    </row>
    <row r="43553" spans="6:6" x14ac:dyDescent="0.2">
      <c r="F43553" s="450"/>
    </row>
    <row r="43554" spans="6:6" x14ac:dyDescent="0.2">
      <c r="F43554" s="450"/>
    </row>
    <row r="43555" spans="6:6" x14ac:dyDescent="0.2">
      <c r="F43555" s="450"/>
    </row>
    <row r="43556" spans="6:6" x14ac:dyDescent="0.2">
      <c r="F43556" s="450"/>
    </row>
    <row r="43557" spans="6:6" x14ac:dyDescent="0.2">
      <c r="F43557" s="450"/>
    </row>
    <row r="43558" spans="6:6" x14ac:dyDescent="0.2">
      <c r="F43558" s="450"/>
    </row>
    <row r="43559" spans="6:6" x14ac:dyDescent="0.2">
      <c r="F43559" s="450"/>
    </row>
    <row r="43560" spans="6:6" x14ac:dyDescent="0.2">
      <c r="F43560" s="450"/>
    </row>
    <row r="43561" spans="6:6" x14ac:dyDescent="0.2">
      <c r="F43561" s="450"/>
    </row>
    <row r="43562" spans="6:6" x14ac:dyDescent="0.2">
      <c r="F43562" s="450"/>
    </row>
    <row r="43563" spans="6:6" x14ac:dyDescent="0.2">
      <c r="F43563" s="450"/>
    </row>
    <row r="43564" spans="6:6" x14ac:dyDescent="0.2">
      <c r="F43564" s="450"/>
    </row>
    <row r="43565" spans="6:6" x14ac:dyDescent="0.2">
      <c r="F43565" s="450"/>
    </row>
    <row r="43566" spans="6:6" x14ac:dyDescent="0.2">
      <c r="F43566" s="450"/>
    </row>
    <row r="43567" spans="6:6" x14ac:dyDescent="0.2">
      <c r="F43567" s="450"/>
    </row>
    <row r="43568" spans="6:6" x14ac:dyDescent="0.2">
      <c r="F43568" s="450"/>
    </row>
    <row r="43569" spans="6:6" x14ac:dyDescent="0.2">
      <c r="F43569" s="450"/>
    </row>
    <row r="43570" spans="6:6" x14ac:dyDescent="0.2">
      <c r="F43570" s="450"/>
    </row>
    <row r="43571" spans="6:6" x14ac:dyDescent="0.2">
      <c r="F43571" s="450"/>
    </row>
    <row r="43572" spans="6:6" x14ac:dyDescent="0.2">
      <c r="F43572" s="450"/>
    </row>
    <row r="43573" spans="6:6" x14ac:dyDescent="0.2">
      <c r="F43573" s="450"/>
    </row>
    <row r="43574" spans="6:6" x14ac:dyDescent="0.2">
      <c r="F43574" s="450"/>
    </row>
    <row r="43575" spans="6:6" x14ac:dyDescent="0.2">
      <c r="F43575" s="450"/>
    </row>
    <row r="43576" spans="6:6" x14ac:dyDescent="0.2">
      <c r="F43576" s="450"/>
    </row>
    <row r="43577" spans="6:6" x14ac:dyDescent="0.2">
      <c r="F43577" s="450"/>
    </row>
    <row r="43578" spans="6:6" x14ac:dyDescent="0.2">
      <c r="F43578" s="450"/>
    </row>
    <row r="43579" spans="6:6" x14ac:dyDescent="0.2">
      <c r="F43579" s="450"/>
    </row>
    <row r="43580" spans="6:6" x14ac:dyDescent="0.2">
      <c r="F43580" s="450"/>
    </row>
    <row r="43581" spans="6:6" x14ac:dyDescent="0.2">
      <c r="F43581" s="450"/>
    </row>
    <row r="43582" spans="6:6" x14ac:dyDescent="0.2">
      <c r="F43582" s="450"/>
    </row>
    <row r="43583" spans="6:6" x14ac:dyDescent="0.2">
      <c r="F43583" s="450"/>
    </row>
    <row r="43584" spans="6:6" x14ac:dyDescent="0.2">
      <c r="F43584" s="450"/>
    </row>
    <row r="43585" spans="6:6" x14ac:dyDescent="0.2">
      <c r="F43585" s="450"/>
    </row>
    <row r="43586" spans="6:6" x14ac:dyDescent="0.2">
      <c r="F43586" s="450"/>
    </row>
    <row r="43587" spans="6:6" x14ac:dyDescent="0.2">
      <c r="F43587" s="450"/>
    </row>
    <row r="43588" spans="6:6" x14ac:dyDescent="0.2">
      <c r="F43588" s="450"/>
    </row>
    <row r="43589" spans="6:6" x14ac:dyDescent="0.2">
      <c r="F43589" s="450"/>
    </row>
    <row r="43590" spans="6:6" x14ac:dyDescent="0.2">
      <c r="F43590" s="450"/>
    </row>
    <row r="43591" spans="6:6" x14ac:dyDescent="0.2">
      <c r="F43591" s="450"/>
    </row>
    <row r="43592" spans="6:6" x14ac:dyDescent="0.2">
      <c r="F43592" s="450"/>
    </row>
    <row r="43593" spans="6:6" x14ac:dyDescent="0.2">
      <c r="F43593" s="450"/>
    </row>
    <row r="43594" spans="6:6" x14ac:dyDescent="0.2">
      <c r="F43594" s="450"/>
    </row>
    <row r="43595" spans="6:6" x14ac:dyDescent="0.2">
      <c r="F43595" s="450"/>
    </row>
    <row r="43596" spans="6:6" x14ac:dyDescent="0.2">
      <c r="F43596" s="450"/>
    </row>
    <row r="43597" spans="6:6" x14ac:dyDescent="0.2">
      <c r="F43597" s="450"/>
    </row>
    <row r="43598" spans="6:6" x14ac:dyDescent="0.2">
      <c r="F43598" s="450"/>
    </row>
    <row r="43599" spans="6:6" x14ac:dyDescent="0.2">
      <c r="F43599" s="450"/>
    </row>
    <row r="43600" spans="6:6" x14ac:dyDescent="0.2">
      <c r="F43600" s="450"/>
    </row>
    <row r="43601" spans="6:6" x14ac:dyDescent="0.2">
      <c r="F43601" s="450"/>
    </row>
    <row r="43602" spans="6:6" x14ac:dyDescent="0.2">
      <c r="F43602" s="450"/>
    </row>
    <row r="43603" spans="6:6" x14ac:dyDescent="0.2">
      <c r="F43603" s="450"/>
    </row>
    <row r="43604" spans="6:6" x14ac:dyDescent="0.2">
      <c r="F43604" s="450"/>
    </row>
    <row r="43605" spans="6:6" x14ac:dyDescent="0.2">
      <c r="F43605" s="450"/>
    </row>
    <row r="43606" spans="6:6" x14ac:dyDescent="0.2">
      <c r="F43606" s="450"/>
    </row>
    <row r="43607" spans="6:6" x14ac:dyDescent="0.2">
      <c r="F43607" s="450"/>
    </row>
    <row r="43608" spans="6:6" x14ac:dyDescent="0.2">
      <c r="F43608" s="450"/>
    </row>
    <row r="43609" spans="6:6" x14ac:dyDescent="0.2">
      <c r="F43609" s="450"/>
    </row>
    <row r="43610" spans="6:6" x14ac:dyDescent="0.2">
      <c r="F43610" s="450"/>
    </row>
    <row r="43611" spans="6:6" x14ac:dyDescent="0.2">
      <c r="F43611" s="450"/>
    </row>
    <row r="43612" spans="6:6" x14ac:dyDescent="0.2">
      <c r="F43612" s="450"/>
    </row>
    <row r="43613" spans="6:6" x14ac:dyDescent="0.2">
      <c r="F43613" s="450"/>
    </row>
    <row r="43614" spans="6:6" x14ac:dyDescent="0.2">
      <c r="F43614" s="450"/>
    </row>
    <row r="43615" spans="6:6" x14ac:dyDescent="0.2">
      <c r="F43615" s="450"/>
    </row>
    <row r="43616" spans="6:6" x14ac:dyDescent="0.2">
      <c r="F43616" s="450"/>
    </row>
    <row r="43617" spans="6:6" x14ac:dyDescent="0.2">
      <c r="F43617" s="450"/>
    </row>
    <row r="43618" spans="6:6" x14ac:dyDescent="0.2">
      <c r="F43618" s="450"/>
    </row>
    <row r="43619" spans="6:6" x14ac:dyDescent="0.2">
      <c r="F43619" s="450"/>
    </row>
    <row r="43620" spans="6:6" x14ac:dyDescent="0.2">
      <c r="F43620" s="450"/>
    </row>
    <row r="43621" spans="6:6" x14ac:dyDescent="0.2">
      <c r="F43621" s="450"/>
    </row>
    <row r="43622" spans="6:6" x14ac:dyDescent="0.2">
      <c r="F43622" s="450"/>
    </row>
    <row r="43623" spans="6:6" x14ac:dyDescent="0.2">
      <c r="F43623" s="450"/>
    </row>
    <row r="43624" spans="6:6" x14ac:dyDescent="0.2">
      <c r="F43624" s="450"/>
    </row>
    <row r="43625" spans="6:6" x14ac:dyDescent="0.2">
      <c r="F43625" s="450"/>
    </row>
    <row r="43626" spans="6:6" x14ac:dyDescent="0.2">
      <c r="F43626" s="450"/>
    </row>
    <row r="43627" spans="6:6" x14ac:dyDescent="0.2">
      <c r="F43627" s="450"/>
    </row>
    <row r="43628" spans="6:6" x14ac:dyDescent="0.2">
      <c r="F43628" s="450"/>
    </row>
    <row r="43629" spans="6:6" x14ac:dyDescent="0.2">
      <c r="F43629" s="450"/>
    </row>
    <row r="43630" spans="6:6" x14ac:dyDescent="0.2">
      <c r="F43630" s="450"/>
    </row>
    <row r="43631" spans="6:6" x14ac:dyDescent="0.2">
      <c r="F43631" s="450"/>
    </row>
    <row r="43632" spans="6:6" x14ac:dyDescent="0.2">
      <c r="F43632" s="450"/>
    </row>
    <row r="43633" spans="6:6" x14ac:dyDescent="0.2">
      <c r="F43633" s="450"/>
    </row>
    <row r="43634" spans="6:6" x14ac:dyDescent="0.2">
      <c r="F43634" s="450"/>
    </row>
    <row r="43635" spans="6:6" x14ac:dyDescent="0.2">
      <c r="F43635" s="450"/>
    </row>
    <row r="43636" spans="6:6" x14ac:dyDescent="0.2">
      <c r="F43636" s="450"/>
    </row>
    <row r="43637" spans="6:6" x14ac:dyDescent="0.2">
      <c r="F43637" s="450"/>
    </row>
    <row r="43638" spans="6:6" x14ac:dyDescent="0.2">
      <c r="F43638" s="450"/>
    </row>
    <row r="43639" spans="6:6" x14ac:dyDescent="0.2">
      <c r="F43639" s="450"/>
    </row>
    <row r="43640" spans="6:6" x14ac:dyDescent="0.2">
      <c r="F43640" s="450"/>
    </row>
    <row r="43641" spans="6:6" x14ac:dyDescent="0.2">
      <c r="F43641" s="450"/>
    </row>
    <row r="43642" spans="6:6" x14ac:dyDescent="0.2">
      <c r="F43642" s="450"/>
    </row>
    <row r="43643" spans="6:6" x14ac:dyDescent="0.2">
      <c r="F43643" s="450"/>
    </row>
    <row r="43644" spans="6:6" x14ac:dyDescent="0.2">
      <c r="F43644" s="450"/>
    </row>
    <row r="43645" spans="6:6" x14ac:dyDescent="0.2">
      <c r="F43645" s="450"/>
    </row>
    <row r="43646" spans="6:6" x14ac:dyDescent="0.2">
      <c r="F43646" s="450"/>
    </row>
    <row r="43647" spans="6:6" x14ac:dyDescent="0.2">
      <c r="F43647" s="450"/>
    </row>
    <row r="43648" spans="6:6" x14ac:dyDescent="0.2">
      <c r="F43648" s="450"/>
    </row>
    <row r="43649" spans="6:6" x14ac:dyDescent="0.2">
      <c r="F43649" s="450"/>
    </row>
    <row r="43650" spans="6:6" x14ac:dyDescent="0.2">
      <c r="F43650" s="450"/>
    </row>
    <row r="43651" spans="6:6" x14ac:dyDescent="0.2">
      <c r="F43651" s="450"/>
    </row>
    <row r="43652" spans="6:6" x14ac:dyDescent="0.2">
      <c r="F43652" s="450"/>
    </row>
    <row r="43653" spans="6:6" x14ac:dyDescent="0.2">
      <c r="F43653" s="450"/>
    </row>
    <row r="43654" spans="6:6" x14ac:dyDescent="0.2">
      <c r="F43654" s="450"/>
    </row>
    <row r="43655" spans="6:6" x14ac:dyDescent="0.2">
      <c r="F43655" s="450"/>
    </row>
    <row r="43656" spans="6:6" x14ac:dyDescent="0.2">
      <c r="F43656" s="450"/>
    </row>
    <row r="43657" spans="6:6" x14ac:dyDescent="0.2">
      <c r="F43657" s="450"/>
    </row>
    <row r="43658" spans="6:6" x14ac:dyDescent="0.2">
      <c r="F43658" s="450"/>
    </row>
    <row r="43659" spans="6:6" x14ac:dyDescent="0.2">
      <c r="F43659" s="450"/>
    </row>
    <row r="43660" spans="6:6" x14ac:dyDescent="0.2">
      <c r="F43660" s="450"/>
    </row>
    <row r="43661" spans="6:6" x14ac:dyDescent="0.2">
      <c r="F43661" s="450"/>
    </row>
    <row r="43662" spans="6:6" x14ac:dyDescent="0.2">
      <c r="F43662" s="450"/>
    </row>
    <row r="43663" spans="6:6" x14ac:dyDescent="0.2">
      <c r="F43663" s="450"/>
    </row>
    <row r="43664" spans="6:6" x14ac:dyDescent="0.2">
      <c r="F43664" s="450"/>
    </row>
    <row r="43665" spans="6:6" x14ac:dyDescent="0.2">
      <c r="F43665" s="450"/>
    </row>
    <row r="43666" spans="6:6" x14ac:dyDescent="0.2">
      <c r="F43666" s="450"/>
    </row>
    <row r="43667" spans="6:6" x14ac:dyDescent="0.2">
      <c r="F43667" s="450"/>
    </row>
    <row r="43668" spans="6:6" x14ac:dyDescent="0.2">
      <c r="F43668" s="450"/>
    </row>
    <row r="43669" spans="6:6" x14ac:dyDescent="0.2">
      <c r="F43669" s="450"/>
    </row>
    <row r="43670" spans="6:6" x14ac:dyDescent="0.2">
      <c r="F43670" s="450"/>
    </row>
    <row r="43671" spans="6:6" x14ac:dyDescent="0.2">
      <c r="F43671" s="450"/>
    </row>
    <row r="43672" spans="6:6" x14ac:dyDescent="0.2">
      <c r="F43672" s="450"/>
    </row>
    <row r="43673" spans="6:6" x14ac:dyDescent="0.2">
      <c r="F43673" s="450"/>
    </row>
    <row r="43674" spans="6:6" x14ac:dyDescent="0.2">
      <c r="F43674" s="450"/>
    </row>
    <row r="43675" spans="6:6" x14ac:dyDescent="0.2">
      <c r="F43675" s="450"/>
    </row>
    <row r="43676" spans="6:6" x14ac:dyDescent="0.2">
      <c r="F43676" s="450"/>
    </row>
    <row r="43677" spans="6:6" x14ac:dyDescent="0.2">
      <c r="F43677" s="450"/>
    </row>
    <row r="43678" spans="6:6" x14ac:dyDescent="0.2">
      <c r="F43678" s="450"/>
    </row>
    <row r="43679" spans="6:6" x14ac:dyDescent="0.2">
      <c r="F43679" s="450"/>
    </row>
    <row r="43680" spans="6:6" x14ac:dyDescent="0.2">
      <c r="F43680" s="450"/>
    </row>
    <row r="43681" spans="6:6" x14ac:dyDescent="0.2">
      <c r="F43681" s="450"/>
    </row>
    <row r="43682" spans="6:6" x14ac:dyDescent="0.2">
      <c r="F43682" s="450"/>
    </row>
    <row r="43683" spans="6:6" x14ac:dyDescent="0.2">
      <c r="F43683" s="450"/>
    </row>
    <row r="43684" spans="6:6" x14ac:dyDescent="0.2">
      <c r="F43684" s="450"/>
    </row>
    <row r="43685" spans="6:6" x14ac:dyDescent="0.2">
      <c r="F43685" s="450"/>
    </row>
    <row r="43686" spans="6:6" x14ac:dyDescent="0.2">
      <c r="F43686" s="450"/>
    </row>
    <row r="43687" spans="6:6" x14ac:dyDescent="0.2">
      <c r="F43687" s="450"/>
    </row>
    <row r="43688" spans="6:6" x14ac:dyDescent="0.2">
      <c r="F43688" s="450"/>
    </row>
    <row r="43689" spans="6:6" x14ac:dyDescent="0.2">
      <c r="F43689" s="450"/>
    </row>
    <row r="43690" spans="6:6" x14ac:dyDescent="0.2">
      <c r="F43690" s="450"/>
    </row>
    <row r="43691" spans="6:6" x14ac:dyDescent="0.2">
      <c r="F43691" s="450"/>
    </row>
    <row r="43692" spans="6:6" x14ac:dyDescent="0.2">
      <c r="F43692" s="450"/>
    </row>
    <row r="43693" spans="6:6" x14ac:dyDescent="0.2">
      <c r="F43693" s="450"/>
    </row>
    <row r="43694" spans="6:6" x14ac:dyDescent="0.2">
      <c r="F43694" s="450"/>
    </row>
    <row r="43695" spans="6:6" x14ac:dyDescent="0.2">
      <c r="F43695" s="450"/>
    </row>
    <row r="43696" spans="6:6" x14ac:dyDescent="0.2">
      <c r="F43696" s="450"/>
    </row>
    <row r="43697" spans="6:6" x14ac:dyDescent="0.2">
      <c r="F43697" s="450"/>
    </row>
    <row r="43698" spans="6:6" x14ac:dyDescent="0.2">
      <c r="F43698" s="450"/>
    </row>
    <row r="43699" spans="6:6" x14ac:dyDescent="0.2">
      <c r="F43699" s="450"/>
    </row>
    <row r="43700" spans="6:6" x14ac:dyDescent="0.2">
      <c r="F43700" s="450"/>
    </row>
    <row r="43701" spans="6:6" x14ac:dyDescent="0.2">
      <c r="F43701" s="450"/>
    </row>
    <row r="43702" spans="6:6" x14ac:dyDescent="0.2">
      <c r="F43702" s="450"/>
    </row>
    <row r="43703" spans="6:6" x14ac:dyDescent="0.2">
      <c r="F43703" s="450"/>
    </row>
    <row r="43704" spans="6:6" x14ac:dyDescent="0.2">
      <c r="F43704" s="450"/>
    </row>
    <row r="43705" spans="6:6" x14ac:dyDescent="0.2">
      <c r="F43705" s="450"/>
    </row>
    <row r="43706" spans="6:6" x14ac:dyDescent="0.2">
      <c r="F43706" s="450"/>
    </row>
    <row r="43707" spans="6:6" x14ac:dyDescent="0.2">
      <c r="F43707" s="450"/>
    </row>
    <row r="43708" spans="6:6" x14ac:dyDescent="0.2">
      <c r="F43708" s="450"/>
    </row>
    <row r="43709" spans="6:6" x14ac:dyDescent="0.2">
      <c r="F43709" s="450"/>
    </row>
    <row r="43710" spans="6:6" x14ac:dyDescent="0.2">
      <c r="F43710" s="450"/>
    </row>
    <row r="43711" spans="6:6" x14ac:dyDescent="0.2">
      <c r="F43711" s="450"/>
    </row>
    <row r="43712" spans="6:6" x14ac:dyDescent="0.2">
      <c r="F43712" s="450"/>
    </row>
    <row r="43713" spans="6:6" x14ac:dyDescent="0.2">
      <c r="F43713" s="450"/>
    </row>
    <row r="43714" spans="6:6" x14ac:dyDescent="0.2">
      <c r="F43714" s="450"/>
    </row>
    <row r="43715" spans="6:6" x14ac:dyDescent="0.2">
      <c r="F43715" s="450"/>
    </row>
    <row r="43716" spans="6:6" x14ac:dyDescent="0.2">
      <c r="F43716" s="450"/>
    </row>
    <row r="43717" spans="6:6" x14ac:dyDescent="0.2">
      <c r="F43717" s="450"/>
    </row>
    <row r="43718" spans="6:6" x14ac:dyDescent="0.2">
      <c r="F43718" s="450"/>
    </row>
    <row r="43719" spans="6:6" x14ac:dyDescent="0.2">
      <c r="F43719" s="450"/>
    </row>
    <row r="43720" spans="6:6" x14ac:dyDescent="0.2">
      <c r="F43720" s="450"/>
    </row>
    <row r="43721" spans="6:6" x14ac:dyDescent="0.2">
      <c r="F43721" s="450"/>
    </row>
    <row r="43722" spans="6:6" x14ac:dyDescent="0.2">
      <c r="F43722" s="450"/>
    </row>
    <row r="43723" spans="6:6" x14ac:dyDescent="0.2">
      <c r="F43723" s="450"/>
    </row>
    <row r="43724" spans="6:6" x14ac:dyDescent="0.2">
      <c r="F43724" s="450"/>
    </row>
    <row r="43725" spans="6:6" x14ac:dyDescent="0.2">
      <c r="F43725" s="450"/>
    </row>
    <row r="43726" spans="6:6" x14ac:dyDescent="0.2">
      <c r="F43726" s="450"/>
    </row>
    <row r="43727" spans="6:6" x14ac:dyDescent="0.2">
      <c r="F43727" s="450"/>
    </row>
    <row r="43728" spans="6:6" x14ac:dyDescent="0.2">
      <c r="F43728" s="450"/>
    </row>
    <row r="43729" spans="6:6" x14ac:dyDescent="0.2">
      <c r="F43729" s="450"/>
    </row>
    <row r="43730" spans="6:6" x14ac:dyDescent="0.2">
      <c r="F43730" s="450"/>
    </row>
    <row r="43731" spans="6:6" x14ac:dyDescent="0.2">
      <c r="F43731" s="450"/>
    </row>
    <row r="43732" spans="6:6" x14ac:dyDescent="0.2">
      <c r="F43732" s="450"/>
    </row>
    <row r="43733" spans="6:6" x14ac:dyDescent="0.2">
      <c r="F43733" s="450"/>
    </row>
    <row r="43734" spans="6:6" x14ac:dyDescent="0.2">
      <c r="F43734" s="450"/>
    </row>
    <row r="43735" spans="6:6" x14ac:dyDescent="0.2">
      <c r="F43735" s="450"/>
    </row>
    <row r="43736" spans="6:6" x14ac:dyDescent="0.2">
      <c r="F43736" s="450"/>
    </row>
    <row r="43737" spans="6:6" x14ac:dyDescent="0.2">
      <c r="F43737" s="450"/>
    </row>
    <row r="43738" spans="6:6" x14ac:dyDescent="0.2">
      <c r="F43738" s="450"/>
    </row>
    <row r="43739" spans="6:6" x14ac:dyDescent="0.2">
      <c r="F43739" s="450"/>
    </row>
    <row r="43740" spans="6:6" x14ac:dyDescent="0.2">
      <c r="F43740" s="450"/>
    </row>
    <row r="43741" spans="6:6" x14ac:dyDescent="0.2">
      <c r="F43741" s="450"/>
    </row>
    <row r="43742" spans="6:6" x14ac:dyDescent="0.2">
      <c r="F43742" s="450"/>
    </row>
    <row r="43743" spans="6:6" x14ac:dyDescent="0.2">
      <c r="F43743" s="450"/>
    </row>
    <row r="43744" spans="6:6" x14ac:dyDescent="0.2">
      <c r="F43744" s="450"/>
    </row>
    <row r="43745" spans="6:6" x14ac:dyDescent="0.2">
      <c r="F43745" s="450"/>
    </row>
    <row r="43746" spans="6:6" x14ac:dyDescent="0.2">
      <c r="F43746" s="450"/>
    </row>
    <row r="43747" spans="6:6" x14ac:dyDescent="0.2">
      <c r="F43747" s="450"/>
    </row>
    <row r="43748" spans="6:6" x14ac:dyDescent="0.2">
      <c r="F43748" s="450"/>
    </row>
    <row r="43749" spans="6:6" x14ac:dyDescent="0.2">
      <c r="F43749" s="450"/>
    </row>
    <row r="43750" spans="6:6" x14ac:dyDescent="0.2">
      <c r="F43750" s="450"/>
    </row>
    <row r="43751" spans="6:6" x14ac:dyDescent="0.2">
      <c r="F43751" s="450"/>
    </row>
    <row r="43752" spans="6:6" x14ac:dyDescent="0.2">
      <c r="F43752" s="450"/>
    </row>
    <row r="43753" spans="6:6" x14ac:dyDescent="0.2">
      <c r="F43753" s="450"/>
    </row>
    <row r="43754" spans="6:6" x14ac:dyDescent="0.2">
      <c r="F43754" s="450"/>
    </row>
    <row r="43755" spans="6:6" x14ac:dyDescent="0.2">
      <c r="F43755" s="450"/>
    </row>
    <row r="43756" spans="6:6" x14ac:dyDescent="0.2">
      <c r="F43756" s="450"/>
    </row>
    <row r="43757" spans="6:6" x14ac:dyDescent="0.2">
      <c r="F43757" s="450"/>
    </row>
    <row r="43758" spans="6:6" x14ac:dyDescent="0.2">
      <c r="F43758" s="450"/>
    </row>
    <row r="43759" spans="6:6" x14ac:dyDescent="0.2">
      <c r="F43759" s="450"/>
    </row>
    <row r="43760" spans="6:6" x14ac:dyDescent="0.2">
      <c r="F43760" s="450"/>
    </row>
    <row r="43761" spans="6:6" x14ac:dyDescent="0.2">
      <c r="F43761" s="450"/>
    </row>
    <row r="43762" spans="6:6" x14ac:dyDescent="0.2">
      <c r="F43762" s="450"/>
    </row>
    <row r="43763" spans="6:6" x14ac:dyDescent="0.2">
      <c r="F43763" s="450"/>
    </row>
    <row r="43764" spans="6:6" x14ac:dyDescent="0.2">
      <c r="F43764" s="450"/>
    </row>
    <row r="43765" spans="6:6" x14ac:dyDescent="0.2">
      <c r="F43765" s="450"/>
    </row>
    <row r="43766" spans="6:6" x14ac:dyDescent="0.2">
      <c r="F43766" s="450"/>
    </row>
    <row r="43767" spans="6:6" x14ac:dyDescent="0.2">
      <c r="F43767" s="450"/>
    </row>
    <row r="43768" spans="6:6" x14ac:dyDescent="0.2">
      <c r="F43768" s="450"/>
    </row>
    <row r="43769" spans="6:6" x14ac:dyDescent="0.2">
      <c r="F43769" s="450"/>
    </row>
    <row r="43770" spans="6:6" x14ac:dyDescent="0.2">
      <c r="F43770" s="450"/>
    </row>
    <row r="43771" spans="6:6" x14ac:dyDescent="0.2">
      <c r="F43771" s="450"/>
    </row>
    <row r="43772" spans="6:6" x14ac:dyDescent="0.2">
      <c r="F43772" s="450"/>
    </row>
    <row r="43773" spans="6:6" x14ac:dyDescent="0.2">
      <c r="F43773" s="450"/>
    </row>
    <row r="43774" spans="6:6" x14ac:dyDescent="0.2">
      <c r="F43774" s="450"/>
    </row>
    <row r="43775" spans="6:6" x14ac:dyDescent="0.2">
      <c r="F43775" s="450"/>
    </row>
    <row r="43776" spans="6:6" x14ac:dyDescent="0.2">
      <c r="F43776" s="450"/>
    </row>
    <row r="43777" spans="6:6" x14ac:dyDescent="0.2">
      <c r="F43777" s="450"/>
    </row>
    <row r="43778" spans="6:6" x14ac:dyDescent="0.2">
      <c r="F43778" s="450"/>
    </row>
    <row r="43779" spans="6:6" x14ac:dyDescent="0.2">
      <c r="F43779" s="450"/>
    </row>
    <row r="43780" spans="6:6" x14ac:dyDescent="0.2">
      <c r="F43780" s="450"/>
    </row>
    <row r="43781" spans="6:6" x14ac:dyDescent="0.2">
      <c r="F43781" s="450"/>
    </row>
    <row r="43782" spans="6:6" x14ac:dyDescent="0.2">
      <c r="F43782" s="450"/>
    </row>
    <row r="43783" spans="6:6" x14ac:dyDescent="0.2">
      <c r="F43783" s="450"/>
    </row>
    <row r="43784" spans="6:6" x14ac:dyDescent="0.2">
      <c r="F43784" s="450"/>
    </row>
    <row r="43785" spans="6:6" x14ac:dyDescent="0.2">
      <c r="F43785" s="450"/>
    </row>
    <row r="43786" spans="6:6" x14ac:dyDescent="0.2">
      <c r="F43786" s="450"/>
    </row>
    <row r="43787" spans="6:6" x14ac:dyDescent="0.2">
      <c r="F43787" s="450"/>
    </row>
    <row r="43788" spans="6:6" x14ac:dyDescent="0.2">
      <c r="F43788" s="450"/>
    </row>
    <row r="43789" spans="6:6" x14ac:dyDescent="0.2">
      <c r="F43789" s="450"/>
    </row>
    <row r="43790" spans="6:6" x14ac:dyDescent="0.2">
      <c r="F43790" s="450"/>
    </row>
    <row r="43791" spans="6:6" x14ac:dyDescent="0.2">
      <c r="F43791" s="450"/>
    </row>
    <row r="43792" spans="6:6" x14ac:dyDescent="0.2">
      <c r="F43792" s="450"/>
    </row>
    <row r="43793" spans="6:6" x14ac:dyDescent="0.2">
      <c r="F43793" s="450"/>
    </row>
    <row r="43794" spans="6:6" x14ac:dyDescent="0.2">
      <c r="F43794" s="450"/>
    </row>
    <row r="43795" spans="6:6" x14ac:dyDescent="0.2">
      <c r="F43795" s="450"/>
    </row>
    <row r="43796" spans="6:6" x14ac:dyDescent="0.2">
      <c r="F43796" s="450"/>
    </row>
    <row r="43797" spans="6:6" x14ac:dyDescent="0.2">
      <c r="F43797" s="450"/>
    </row>
    <row r="43798" spans="6:6" x14ac:dyDescent="0.2">
      <c r="F43798" s="450"/>
    </row>
    <row r="43799" spans="6:6" x14ac:dyDescent="0.2">
      <c r="F43799" s="450"/>
    </row>
    <row r="43800" spans="6:6" x14ac:dyDescent="0.2">
      <c r="F43800" s="450"/>
    </row>
    <row r="43801" spans="6:6" x14ac:dyDescent="0.2">
      <c r="F43801" s="450"/>
    </row>
    <row r="43802" spans="6:6" x14ac:dyDescent="0.2">
      <c r="F43802" s="450"/>
    </row>
    <row r="43803" spans="6:6" x14ac:dyDescent="0.2">
      <c r="F43803" s="450"/>
    </row>
    <row r="43804" spans="6:6" x14ac:dyDescent="0.2">
      <c r="F43804" s="450"/>
    </row>
    <row r="43805" spans="6:6" x14ac:dyDescent="0.2">
      <c r="F43805" s="450"/>
    </row>
    <row r="43806" spans="6:6" x14ac:dyDescent="0.2">
      <c r="F43806" s="450"/>
    </row>
    <row r="43807" spans="6:6" x14ac:dyDescent="0.2">
      <c r="F43807" s="450"/>
    </row>
    <row r="43808" spans="6:6" x14ac:dyDescent="0.2">
      <c r="F43808" s="450"/>
    </row>
    <row r="43809" spans="6:6" x14ac:dyDescent="0.2">
      <c r="F43809" s="450"/>
    </row>
    <row r="43810" spans="6:6" x14ac:dyDescent="0.2">
      <c r="F43810" s="450"/>
    </row>
    <row r="43811" spans="6:6" x14ac:dyDescent="0.2">
      <c r="F43811" s="450"/>
    </row>
    <row r="43812" spans="6:6" x14ac:dyDescent="0.2">
      <c r="F43812" s="450"/>
    </row>
    <row r="43813" spans="6:6" x14ac:dyDescent="0.2">
      <c r="F43813" s="450"/>
    </row>
    <row r="43814" spans="6:6" x14ac:dyDescent="0.2">
      <c r="F43814" s="450"/>
    </row>
    <row r="43815" spans="6:6" x14ac:dyDescent="0.2">
      <c r="F43815" s="450"/>
    </row>
    <row r="43816" spans="6:6" x14ac:dyDescent="0.2">
      <c r="F43816" s="450"/>
    </row>
    <row r="43817" spans="6:6" x14ac:dyDescent="0.2">
      <c r="F43817" s="450"/>
    </row>
    <row r="43818" spans="6:6" x14ac:dyDescent="0.2">
      <c r="F43818" s="450"/>
    </row>
    <row r="43819" spans="6:6" x14ac:dyDescent="0.2">
      <c r="F43819" s="450"/>
    </row>
    <row r="43820" spans="6:6" x14ac:dyDescent="0.2">
      <c r="F43820" s="450"/>
    </row>
    <row r="43821" spans="6:6" x14ac:dyDescent="0.2">
      <c r="F43821" s="450"/>
    </row>
    <row r="43822" spans="6:6" x14ac:dyDescent="0.2">
      <c r="F43822" s="450"/>
    </row>
    <row r="43823" spans="6:6" x14ac:dyDescent="0.2">
      <c r="F43823" s="450"/>
    </row>
    <row r="43824" spans="6:6" x14ac:dyDescent="0.2">
      <c r="F43824" s="450"/>
    </row>
    <row r="43825" spans="6:6" x14ac:dyDescent="0.2">
      <c r="F43825" s="450"/>
    </row>
    <row r="43826" spans="6:6" x14ac:dyDescent="0.2">
      <c r="F43826" s="450"/>
    </row>
    <row r="43827" spans="6:6" x14ac:dyDescent="0.2">
      <c r="F43827" s="450"/>
    </row>
    <row r="43828" spans="6:6" x14ac:dyDescent="0.2">
      <c r="F43828" s="450"/>
    </row>
    <row r="43829" spans="6:6" x14ac:dyDescent="0.2">
      <c r="F43829" s="450"/>
    </row>
    <row r="43830" spans="6:6" x14ac:dyDescent="0.2">
      <c r="F43830" s="450"/>
    </row>
    <row r="43831" spans="6:6" x14ac:dyDescent="0.2">
      <c r="F43831" s="450"/>
    </row>
    <row r="43832" spans="6:6" x14ac:dyDescent="0.2">
      <c r="F43832" s="450"/>
    </row>
    <row r="43833" spans="6:6" x14ac:dyDescent="0.2">
      <c r="F43833" s="450"/>
    </row>
    <row r="43834" spans="6:6" x14ac:dyDescent="0.2">
      <c r="F43834" s="450"/>
    </row>
    <row r="43835" spans="6:6" x14ac:dyDescent="0.2">
      <c r="F43835" s="450"/>
    </row>
    <row r="43836" spans="6:6" x14ac:dyDescent="0.2">
      <c r="F43836" s="450"/>
    </row>
    <row r="43837" spans="6:6" x14ac:dyDescent="0.2">
      <c r="F43837" s="450"/>
    </row>
    <row r="43838" spans="6:6" x14ac:dyDescent="0.2">
      <c r="F43838" s="450"/>
    </row>
    <row r="43839" spans="6:6" x14ac:dyDescent="0.2">
      <c r="F43839" s="450"/>
    </row>
    <row r="43840" spans="6:6" x14ac:dyDescent="0.2">
      <c r="F43840" s="450"/>
    </row>
    <row r="43841" spans="6:6" x14ac:dyDescent="0.2">
      <c r="F43841" s="450"/>
    </row>
    <row r="43842" spans="6:6" x14ac:dyDescent="0.2">
      <c r="F43842" s="450"/>
    </row>
    <row r="43843" spans="6:6" x14ac:dyDescent="0.2">
      <c r="F43843" s="450"/>
    </row>
    <row r="43844" spans="6:6" x14ac:dyDescent="0.2">
      <c r="F43844" s="450"/>
    </row>
    <row r="43845" spans="6:6" x14ac:dyDescent="0.2">
      <c r="F43845" s="450"/>
    </row>
    <row r="43846" spans="6:6" x14ac:dyDescent="0.2">
      <c r="F43846" s="450"/>
    </row>
    <row r="43847" spans="6:6" x14ac:dyDescent="0.2">
      <c r="F43847" s="450"/>
    </row>
    <row r="43848" spans="6:6" x14ac:dyDescent="0.2">
      <c r="F43848" s="450"/>
    </row>
    <row r="43849" spans="6:6" x14ac:dyDescent="0.2">
      <c r="F43849" s="450"/>
    </row>
    <row r="43850" spans="6:6" x14ac:dyDescent="0.2">
      <c r="F43850" s="450"/>
    </row>
    <row r="43851" spans="6:6" x14ac:dyDescent="0.2">
      <c r="F43851" s="450"/>
    </row>
    <row r="43852" spans="6:6" x14ac:dyDescent="0.2">
      <c r="F43852" s="450"/>
    </row>
    <row r="43853" spans="6:6" x14ac:dyDescent="0.2">
      <c r="F43853" s="450"/>
    </row>
    <row r="43854" spans="6:6" x14ac:dyDescent="0.2">
      <c r="F43854" s="450"/>
    </row>
    <row r="43855" spans="6:6" x14ac:dyDescent="0.2">
      <c r="F43855" s="450"/>
    </row>
    <row r="43856" spans="6:6" x14ac:dyDescent="0.2">
      <c r="F43856" s="450"/>
    </row>
    <row r="43857" spans="6:6" x14ac:dyDescent="0.2">
      <c r="F43857" s="450"/>
    </row>
    <row r="43858" spans="6:6" x14ac:dyDescent="0.2">
      <c r="F43858" s="450"/>
    </row>
    <row r="43859" spans="6:6" x14ac:dyDescent="0.2">
      <c r="F43859" s="450"/>
    </row>
    <row r="43860" spans="6:6" x14ac:dyDescent="0.2">
      <c r="F43860" s="450"/>
    </row>
    <row r="43861" spans="6:6" x14ac:dyDescent="0.2">
      <c r="F43861" s="450"/>
    </row>
    <row r="43862" spans="6:6" x14ac:dyDescent="0.2">
      <c r="F43862" s="450"/>
    </row>
    <row r="43863" spans="6:6" x14ac:dyDescent="0.2">
      <c r="F43863" s="450"/>
    </row>
    <row r="43864" spans="6:6" x14ac:dyDescent="0.2">
      <c r="F43864" s="450"/>
    </row>
    <row r="43865" spans="6:6" x14ac:dyDescent="0.2">
      <c r="F43865" s="450"/>
    </row>
    <row r="43866" spans="6:6" x14ac:dyDescent="0.2">
      <c r="F43866" s="450"/>
    </row>
    <row r="43867" spans="6:6" x14ac:dyDescent="0.2">
      <c r="F43867" s="450"/>
    </row>
    <row r="43868" spans="6:6" x14ac:dyDescent="0.2">
      <c r="F43868" s="450"/>
    </row>
    <row r="43869" spans="6:6" x14ac:dyDescent="0.2">
      <c r="F43869" s="450"/>
    </row>
    <row r="43870" spans="6:6" x14ac:dyDescent="0.2">
      <c r="F43870" s="450"/>
    </row>
    <row r="43871" spans="6:6" x14ac:dyDescent="0.2">
      <c r="F43871" s="450"/>
    </row>
    <row r="43872" spans="6:6" x14ac:dyDescent="0.2">
      <c r="F43872" s="450"/>
    </row>
    <row r="43873" spans="6:6" x14ac:dyDescent="0.2">
      <c r="F43873" s="450"/>
    </row>
    <row r="43874" spans="6:6" x14ac:dyDescent="0.2">
      <c r="F43874" s="450"/>
    </row>
    <row r="43875" spans="6:6" x14ac:dyDescent="0.2">
      <c r="F43875" s="450"/>
    </row>
    <row r="43876" spans="6:6" x14ac:dyDescent="0.2">
      <c r="F43876" s="450"/>
    </row>
    <row r="43877" spans="6:6" x14ac:dyDescent="0.2">
      <c r="F43877" s="450"/>
    </row>
    <row r="43878" spans="6:6" x14ac:dyDescent="0.2">
      <c r="F43878" s="450"/>
    </row>
    <row r="43879" spans="6:6" x14ac:dyDescent="0.2">
      <c r="F43879" s="450"/>
    </row>
    <row r="43880" spans="6:6" x14ac:dyDescent="0.2">
      <c r="F43880" s="450"/>
    </row>
    <row r="43881" spans="6:6" x14ac:dyDescent="0.2">
      <c r="F43881" s="450"/>
    </row>
    <row r="43882" spans="6:6" x14ac:dyDescent="0.2">
      <c r="F43882" s="450"/>
    </row>
    <row r="43883" spans="6:6" x14ac:dyDescent="0.2">
      <c r="F43883" s="450"/>
    </row>
    <row r="43884" spans="6:6" x14ac:dyDescent="0.2">
      <c r="F43884" s="450"/>
    </row>
    <row r="43885" spans="6:6" x14ac:dyDescent="0.2">
      <c r="F43885" s="450"/>
    </row>
    <row r="43886" spans="6:6" x14ac:dyDescent="0.2">
      <c r="F43886" s="450"/>
    </row>
    <row r="43887" spans="6:6" x14ac:dyDescent="0.2">
      <c r="F43887" s="450"/>
    </row>
    <row r="43888" spans="6:6" x14ac:dyDescent="0.2">
      <c r="F43888" s="450"/>
    </row>
    <row r="43889" spans="6:6" x14ac:dyDescent="0.2">
      <c r="F43889" s="450"/>
    </row>
    <row r="43890" spans="6:6" x14ac:dyDescent="0.2">
      <c r="F43890" s="450"/>
    </row>
    <row r="43891" spans="6:6" x14ac:dyDescent="0.2">
      <c r="F43891" s="450"/>
    </row>
    <row r="43892" spans="6:6" x14ac:dyDescent="0.2">
      <c r="F43892" s="450"/>
    </row>
    <row r="43893" spans="6:6" x14ac:dyDescent="0.2">
      <c r="F43893" s="450"/>
    </row>
    <row r="43894" spans="6:6" x14ac:dyDescent="0.2">
      <c r="F43894" s="450"/>
    </row>
    <row r="43895" spans="6:6" x14ac:dyDescent="0.2">
      <c r="F43895" s="450"/>
    </row>
    <row r="43896" spans="6:6" x14ac:dyDescent="0.2">
      <c r="F43896" s="450"/>
    </row>
    <row r="43897" spans="6:6" x14ac:dyDescent="0.2">
      <c r="F43897" s="450"/>
    </row>
    <row r="43898" spans="6:6" x14ac:dyDescent="0.2">
      <c r="F43898" s="450"/>
    </row>
    <row r="43899" spans="6:6" x14ac:dyDescent="0.2">
      <c r="F43899" s="450"/>
    </row>
    <row r="43900" spans="6:6" x14ac:dyDescent="0.2">
      <c r="F43900" s="450"/>
    </row>
    <row r="43901" spans="6:6" x14ac:dyDescent="0.2">
      <c r="F43901" s="450"/>
    </row>
    <row r="43902" spans="6:6" x14ac:dyDescent="0.2">
      <c r="F43902" s="450"/>
    </row>
    <row r="43903" spans="6:6" x14ac:dyDescent="0.2">
      <c r="F43903" s="450"/>
    </row>
    <row r="43904" spans="6:6" x14ac:dyDescent="0.2">
      <c r="F43904" s="450"/>
    </row>
    <row r="43905" spans="6:6" x14ac:dyDescent="0.2">
      <c r="F43905" s="450"/>
    </row>
    <row r="43906" spans="6:6" x14ac:dyDescent="0.2">
      <c r="F43906" s="450"/>
    </row>
    <row r="43907" spans="6:6" x14ac:dyDescent="0.2">
      <c r="F43907" s="450"/>
    </row>
    <row r="43908" spans="6:6" x14ac:dyDescent="0.2">
      <c r="F43908" s="450"/>
    </row>
    <row r="43909" spans="6:6" x14ac:dyDescent="0.2">
      <c r="F43909" s="450"/>
    </row>
    <row r="43910" spans="6:6" x14ac:dyDescent="0.2">
      <c r="F43910" s="450"/>
    </row>
    <row r="43911" spans="6:6" x14ac:dyDescent="0.2">
      <c r="F43911" s="450"/>
    </row>
    <row r="43912" spans="6:6" x14ac:dyDescent="0.2">
      <c r="F43912" s="450"/>
    </row>
    <row r="43913" spans="6:6" x14ac:dyDescent="0.2">
      <c r="F43913" s="450"/>
    </row>
    <row r="43914" spans="6:6" x14ac:dyDescent="0.2">
      <c r="F43914" s="450"/>
    </row>
    <row r="43915" spans="6:6" x14ac:dyDescent="0.2">
      <c r="F43915" s="450"/>
    </row>
    <row r="43916" spans="6:6" x14ac:dyDescent="0.2">
      <c r="F43916" s="450"/>
    </row>
    <row r="43917" spans="6:6" x14ac:dyDescent="0.2">
      <c r="F43917" s="450"/>
    </row>
    <row r="43918" spans="6:6" x14ac:dyDescent="0.2">
      <c r="F43918" s="450"/>
    </row>
    <row r="43919" spans="6:6" x14ac:dyDescent="0.2">
      <c r="F43919" s="450"/>
    </row>
    <row r="43920" spans="6:6" x14ac:dyDescent="0.2">
      <c r="F43920" s="450"/>
    </row>
    <row r="43921" spans="6:6" x14ac:dyDescent="0.2">
      <c r="F43921" s="450"/>
    </row>
    <row r="43922" spans="6:6" x14ac:dyDescent="0.2">
      <c r="F43922" s="450"/>
    </row>
    <row r="43923" spans="6:6" x14ac:dyDescent="0.2">
      <c r="F43923" s="450"/>
    </row>
    <row r="43924" spans="6:6" x14ac:dyDescent="0.2">
      <c r="F43924" s="450"/>
    </row>
    <row r="43925" spans="6:6" x14ac:dyDescent="0.2">
      <c r="F43925" s="450"/>
    </row>
    <row r="43926" spans="6:6" x14ac:dyDescent="0.2">
      <c r="F43926" s="450"/>
    </row>
    <row r="43927" spans="6:6" x14ac:dyDescent="0.2">
      <c r="F43927" s="450"/>
    </row>
    <row r="43928" spans="6:6" x14ac:dyDescent="0.2">
      <c r="F43928" s="450"/>
    </row>
    <row r="43929" spans="6:6" x14ac:dyDescent="0.2">
      <c r="F43929" s="450"/>
    </row>
    <row r="43930" spans="6:6" x14ac:dyDescent="0.2">
      <c r="F43930" s="450"/>
    </row>
    <row r="43931" spans="6:6" x14ac:dyDescent="0.2">
      <c r="F43931" s="450"/>
    </row>
    <row r="43932" spans="6:6" x14ac:dyDescent="0.2">
      <c r="F43932" s="450"/>
    </row>
    <row r="43933" spans="6:6" x14ac:dyDescent="0.2">
      <c r="F43933" s="450"/>
    </row>
    <row r="43934" spans="6:6" x14ac:dyDescent="0.2">
      <c r="F43934" s="450"/>
    </row>
    <row r="43935" spans="6:6" x14ac:dyDescent="0.2">
      <c r="F43935" s="450"/>
    </row>
    <row r="43936" spans="6:6" x14ac:dyDescent="0.2">
      <c r="F43936" s="450"/>
    </row>
    <row r="43937" spans="6:6" x14ac:dyDescent="0.2">
      <c r="F43937" s="450"/>
    </row>
    <row r="43938" spans="6:6" x14ac:dyDescent="0.2">
      <c r="F43938" s="450"/>
    </row>
    <row r="43939" spans="6:6" x14ac:dyDescent="0.2">
      <c r="F43939" s="450"/>
    </row>
    <row r="43940" spans="6:6" x14ac:dyDescent="0.2">
      <c r="F43940" s="450"/>
    </row>
    <row r="43941" spans="6:6" x14ac:dyDescent="0.2">
      <c r="F43941" s="450"/>
    </row>
    <row r="43942" spans="6:6" x14ac:dyDescent="0.2">
      <c r="F43942" s="450"/>
    </row>
    <row r="43943" spans="6:6" x14ac:dyDescent="0.2">
      <c r="F43943" s="450"/>
    </row>
    <row r="43944" spans="6:6" x14ac:dyDescent="0.2">
      <c r="F43944" s="450"/>
    </row>
    <row r="43945" spans="6:6" x14ac:dyDescent="0.2">
      <c r="F43945" s="450"/>
    </row>
    <row r="43946" spans="6:6" x14ac:dyDescent="0.2">
      <c r="F43946" s="450"/>
    </row>
    <row r="43947" spans="6:6" x14ac:dyDescent="0.2">
      <c r="F43947" s="450"/>
    </row>
    <row r="43948" spans="6:6" x14ac:dyDescent="0.2">
      <c r="F43948" s="450"/>
    </row>
    <row r="43949" spans="6:6" x14ac:dyDescent="0.2">
      <c r="F43949" s="450"/>
    </row>
    <row r="43950" spans="6:6" x14ac:dyDescent="0.2">
      <c r="F43950" s="450"/>
    </row>
    <row r="43951" spans="6:6" x14ac:dyDescent="0.2">
      <c r="F43951" s="450"/>
    </row>
    <row r="43952" spans="6:6" x14ac:dyDescent="0.2">
      <c r="F43952" s="450"/>
    </row>
    <row r="43953" spans="6:6" x14ac:dyDescent="0.2">
      <c r="F43953" s="450"/>
    </row>
    <row r="43954" spans="6:6" x14ac:dyDescent="0.2">
      <c r="F43954" s="450"/>
    </row>
    <row r="43955" spans="6:6" x14ac:dyDescent="0.2">
      <c r="F43955" s="450"/>
    </row>
    <row r="43956" spans="6:6" x14ac:dyDescent="0.2">
      <c r="F43956" s="450"/>
    </row>
    <row r="43957" spans="6:6" x14ac:dyDescent="0.2">
      <c r="F43957" s="450"/>
    </row>
    <row r="43958" spans="6:6" x14ac:dyDescent="0.2">
      <c r="F43958" s="450"/>
    </row>
    <row r="43959" spans="6:6" x14ac:dyDescent="0.2">
      <c r="F43959" s="450"/>
    </row>
    <row r="43960" spans="6:6" x14ac:dyDescent="0.2">
      <c r="F43960" s="450"/>
    </row>
    <row r="43961" spans="6:6" x14ac:dyDescent="0.2">
      <c r="F43961" s="450"/>
    </row>
    <row r="43962" spans="6:6" x14ac:dyDescent="0.2">
      <c r="F43962" s="450"/>
    </row>
    <row r="43963" spans="6:6" x14ac:dyDescent="0.2">
      <c r="F43963" s="450"/>
    </row>
    <row r="43964" spans="6:6" x14ac:dyDescent="0.2">
      <c r="F43964" s="450"/>
    </row>
    <row r="43965" spans="6:6" x14ac:dyDescent="0.2">
      <c r="F43965" s="450"/>
    </row>
    <row r="43966" spans="6:6" x14ac:dyDescent="0.2">
      <c r="F43966" s="450"/>
    </row>
    <row r="43967" spans="6:6" x14ac:dyDescent="0.2">
      <c r="F43967" s="450"/>
    </row>
    <row r="43968" spans="6:6" x14ac:dyDescent="0.2">
      <c r="F43968" s="450"/>
    </row>
    <row r="43969" spans="6:6" x14ac:dyDescent="0.2">
      <c r="F43969" s="450"/>
    </row>
    <row r="43970" spans="6:6" x14ac:dyDescent="0.2">
      <c r="F43970" s="450"/>
    </row>
    <row r="43971" spans="6:6" x14ac:dyDescent="0.2">
      <c r="F43971" s="450"/>
    </row>
    <row r="43972" spans="6:6" x14ac:dyDescent="0.2">
      <c r="F43972" s="450"/>
    </row>
    <row r="43973" spans="6:6" x14ac:dyDescent="0.2">
      <c r="F43973" s="450"/>
    </row>
    <row r="43974" spans="6:6" x14ac:dyDescent="0.2">
      <c r="F43974" s="450"/>
    </row>
    <row r="43975" spans="6:6" x14ac:dyDescent="0.2">
      <c r="F43975" s="450"/>
    </row>
    <row r="43976" spans="6:6" x14ac:dyDescent="0.2">
      <c r="F43976" s="450"/>
    </row>
    <row r="43977" spans="6:6" x14ac:dyDescent="0.2">
      <c r="F43977" s="450"/>
    </row>
    <row r="43978" spans="6:6" x14ac:dyDescent="0.2">
      <c r="F43978" s="450"/>
    </row>
    <row r="43979" spans="6:6" x14ac:dyDescent="0.2">
      <c r="F43979" s="450"/>
    </row>
    <row r="43980" spans="6:6" x14ac:dyDescent="0.2">
      <c r="F43980" s="450"/>
    </row>
    <row r="43981" spans="6:6" x14ac:dyDescent="0.2">
      <c r="F43981" s="450"/>
    </row>
    <row r="43982" spans="6:6" x14ac:dyDescent="0.2">
      <c r="F43982" s="450"/>
    </row>
    <row r="43983" spans="6:6" x14ac:dyDescent="0.2">
      <c r="F43983" s="450"/>
    </row>
    <row r="43984" spans="6:6" x14ac:dyDescent="0.2">
      <c r="F43984" s="450"/>
    </row>
    <row r="43985" spans="6:6" x14ac:dyDescent="0.2">
      <c r="F43985" s="450"/>
    </row>
    <row r="43986" spans="6:6" x14ac:dyDescent="0.2">
      <c r="F43986" s="450"/>
    </row>
    <row r="43987" spans="6:6" x14ac:dyDescent="0.2">
      <c r="F43987" s="450"/>
    </row>
    <row r="43988" spans="6:6" x14ac:dyDescent="0.2">
      <c r="F43988" s="450"/>
    </row>
    <row r="43989" spans="6:6" x14ac:dyDescent="0.2">
      <c r="F43989" s="450"/>
    </row>
    <row r="43990" spans="6:6" x14ac:dyDescent="0.2">
      <c r="F43990" s="450"/>
    </row>
    <row r="43991" spans="6:6" x14ac:dyDescent="0.2">
      <c r="F43991" s="450"/>
    </row>
    <row r="43992" spans="6:6" x14ac:dyDescent="0.2">
      <c r="F43992" s="450"/>
    </row>
    <row r="43993" spans="6:6" x14ac:dyDescent="0.2">
      <c r="F43993" s="450"/>
    </row>
    <row r="43994" spans="6:6" x14ac:dyDescent="0.2">
      <c r="F43994" s="450"/>
    </row>
    <row r="43995" spans="6:6" x14ac:dyDescent="0.2">
      <c r="F43995" s="450"/>
    </row>
    <row r="43996" spans="6:6" x14ac:dyDescent="0.2">
      <c r="F43996" s="450"/>
    </row>
    <row r="43997" spans="6:6" x14ac:dyDescent="0.2">
      <c r="F43997" s="450"/>
    </row>
    <row r="43998" spans="6:6" x14ac:dyDescent="0.2">
      <c r="F43998" s="450"/>
    </row>
    <row r="43999" spans="6:6" x14ac:dyDescent="0.2">
      <c r="F43999" s="450"/>
    </row>
    <row r="44000" spans="6:6" x14ac:dyDescent="0.2">
      <c r="F44000" s="450"/>
    </row>
    <row r="44001" spans="6:6" x14ac:dyDescent="0.2">
      <c r="F44001" s="450"/>
    </row>
    <row r="44002" spans="6:6" x14ac:dyDescent="0.2">
      <c r="F44002" s="450"/>
    </row>
    <row r="44003" spans="6:6" x14ac:dyDescent="0.2">
      <c r="F44003" s="450"/>
    </row>
    <row r="44004" spans="6:6" x14ac:dyDescent="0.2">
      <c r="F44004" s="450"/>
    </row>
    <row r="44005" spans="6:6" x14ac:dyDescent="0.2">
      <c r="F44005" s="450"/>
    </row>
    <row r="44006" spans="6:6" x14ac:dyDescent="0.2">
      <c r="F44006" s="450"/>
    </row>
    <row r="44007" spans="6:6" x14ac:dyDescent="0.2">
      <c r="F44007" s="450"/>
    </row>
    <row r="44008" spans="6:6" x14ac:dyDescent="0.2">
      <c r="F44008" s="450"/>
    </row>
    <row r="44009" spans="6:6" x14ac:dyDescent="0.2">
      <c r="F44009" s="450"/>
    </row>
    <row r="44010" spans="6:6" x14ac:dyDescent="0.2">
      <c r="F44010" s="450"/>
    </row>
    <row r="44011" spans="6:6" x14ac:dyDescent="0.2">
      <c r="F44011" s="450"/>
    </row>
    <row r="44012" spans="6:6" x14ac:dyDescent="0.2">
      <c r="F44012" s="450"/>
    </row>
    <row r="44013" spans="6:6" x14ac:dyDescent="0.2">
      <c r="F44013" s="450"/>
    </row>
    <row r="44014" spans="6:6" x14ac:dyDescent="0.2">
      <c r="F44014" s="450"/>
    </row>
    <row r="44015" spans="6:6" x14ac:dyDescent="0.2">
      <c r="F44015" s="450"/>
    </row>
    <row r="44016" spans="6:6" x14ac:dyDescent="0.2">
      <c r="F44016" s="450"/>
    </row>
    <row r="44017" spans="6:6" x14ac:dyDescent="0.2">
      <c r="F44017" s="450"/>
    </row>
    <row r="44018" spans="6:6" x14ac:dyDescent="0.2">
      <c r="F44018" s="450"/>
    </row>
    <row r="44019" spans="6:6" x14ac:dyDescent="0.2">
      <c r="F44019" s="450"/>
    </row>
    <row r="44020" spans="6:6" x14ac:dyDescent="0.2">
      <c r="F44020" s="450"/>
    </row>
    <row r="44021" spans="6:6" x14ac:dyDescent="0.2">
      <c r="F44021" s="450"/>
    </row>
    <row r="44022" spans="6:6" x14ac:dyDescent="0.2">
      <c r="F44022" s="450"/>
    </row>
    <row r="44023" spans="6:6" x14ac:dyDescent="0.2">
      <c r="F44023" s="450"/>
    </row>
    <row r="44024" spans="6:6" x14ac:dyDescent="0.2">
      <c r="F44024" s="450"/>
    </row>
    <row r="44025" spans="6:6" x14ac:dyDescent="0.2">
      <c r="F44025" s="450"/>
    </row>
    <row r="44026" spans="6:6" x14ac:dyDescent="0.2">
      <c r="F44026" s="450"/>
    </row>
    <row r="44027" spans="6:6" x14ac:dyDescent="0.2">
      <c r="F44027" s="450"/>
    </row>
    <row r="44028" spans="6:6" x14ac:dyDescent="0.2">
      <c r="F44028" s="450"/>
    </row>
    <row r="44029" spans="6:6" x14ac:dyDescent="0.2">
      <c r="F44029" s="450"/>
    </row>
    <row r="44030" spans="6:6" x14ac:dyDescent="0.2">
      <c r="F44030" s="450"/>
    </row>
    <row r="44031" spans="6:6" x14ac:dyDescent="0.2">
      <c r="F44031" s="450"/>
    </row>
    <row r="44032" spans="6:6" x14ac:dyDescent="0.2">
      <c r="F44032" s="450"/>
    </row>
    <row r="44033" spans="6:6" x14ac:dyDescent="0.2">
      <c r="F44033" s="450"/>
    </row>
    <row r="44034" spans="6:6" x14ac:dyDescent="0.2">
      <c r="F44034" s="450"/>
    </row>
    <row r="44035" spans="6:6" x14ac:dyDescent="0.2">
      <c r="F44035" s="450"/>
    </row>
    <row r="44036" spans="6:6" x14ac:dyDescent="0.2">
      <c r="F44036" s="450"/>
    </row>
    <row r="44037" spans="6:6" x14ac:dyDescent="0.2">
      <c r="F44037" s="450"/>
    </row>
    <row r="44038" spans="6:6" x14ac:dyDescent="0.2">
      <c r="F44038" s="450"/>
    </row>
    <row r="44039" spans="6:6" x14ac:dyDescent="0.2">
      <c r="F44039" s="450"/>
    </row>
    <row r="44040" spans="6:6" x14ac:dyDescent="0.2">
      <c r="F44040" s="450"/>
    </row>
    <row r="44041" spans="6:6" x14ac:dyDescent="0.2">
      <c r="F44041" s="450"/>
    </row>
    <row r="44042" spans="6:6" x14ac:dyDescent="0.2">
      <c r="F44042" s="450"/>
    </row>
    <row r="44043" spans="6:6" x14ac:dyDescent="0.2">
      <c r="F44043" s="450"/>
    </row>
    <row r="44044" spans="6:6" x14ac:dyDescent="0.2">
      <c r="F44044" s="450"/>
    </row>
    <row r="44045" spans="6:6" x14ac:dyDescent="0.2">
      <c r="F44045" s="450"/>
    </row>
    <row r="44046" spans="6:6" x14ac:dyDescent="0.2">
      <c r="F44046" s="450"/>
    </row>
    <row r="44047" spans="6:6" x14ac:dyDescent="0.2">
      <c r="F44047" s="450"/>
    </row>
    <row r="44048" spans="6:6" x14ac:dyDescent="0.2">
      <c r="F44048" s="450"/>
    </row>
    <row r="44049" spans="6:6" x14ac:dyDescent="0.2">
      <c r="F44049" s="450"/>
    </row>
    <row r="44050" spans="6:6" x14ac:dyDescent="0.2">
      <c r="F44050" s="450"/>
    </row>
    <row r="44051" spans="6:6" x14ac:dyDescent="0.2">
      <c r="F44051" s="450"/>
    </row>
    <row r="44052" spans="6:6" x14ac:dyDescent="0.2">
      <c r="F44052" s="450"/>
    </row>
    <row r="44053" spans="6:6" x14ac:dyDescent="0.2">
      <c r="F44053" s="450"/>
    </row>
    <row r="44054" spans="6:6" x14ac:dyDescent="0.2">
      <c r="F44054" s="450"/>
    </row>
    <row r="44055" spans="6:6" x14ac:dyDescent="0.2">
      <c r="F44055" s="450"/>
    </row>
    <row r="44056" spans="6:6" x14ac:dyDescent="0.2">
      <c r="F44056" s="450"/>
    </row>
    <row r="44057" spans="6:6" x14ac:dyDescent="0.2">
      <c r="F44057" s="450"/>
    </row>
    <row r="44058" spans="6:6" x14ac:dyDescent="0.2">
      <c r="F44058" s="450"/>
    </row>
    <row r="44059" spans="6:6" x14ac:dyDescent="0.2">
      <c r="F44059" s="450"/>
    </row>
    <row r="44060" spans="6:6" x14ac:dyDescent="0.2">
      <c r="F44060" s="450"/>
    </row>
    <row r="44061" spans="6:6" x14ac:dyDescent="0.2">
      <c r="F44061" s="450"/>
    </row>
    <row r="44062" spans="6:6" x14ac:dyDescent="0.2">
      <c r="F44062" s="450"/>
    </row>
    <row r="44063" spans="6:6" x14ac:dyDescent="0.2">
      <c r="F44063" s="450"/>
    </row>
    <row r="44064" spans="6:6" x14ac:dyDescent="0.2">
      <c r="F44064" s="450"/>
    </row>
    <row r="44065" spans="6:6" x14ac:dyDescent="0.2">
      <c r="F44065" s="450"/>
    </row>
    <row r="44066" spans="6:6" x14ac:dyDescent="0.2">
      <c r="F44066" s="450"/>
    </row>
    <row r="44067" spans="6:6" x14ac:dyDescent="0.2">
      <c r="F44067" s="450"/>
    </row>
    <row r="44068" spans="6:6" x14ac:dyDescent="0.2">
      <c r="F44068" s="450"/>
    </row>
    <row r="44069" spans="6:6" x14ac:dyDescent="0.2">
      <c r="F44069" s="450"/>
    </row>
    <row r="44070" spans="6:6" x14ac:dyDescent="0.2">
      <c r="F44070" s="450"/>
    </row>
    <row r="44071" spans="6:6" x14ac:dyDescent="0.2">
      <c r="F44071" s="450"/>
    </row>
    <row r="44072" spans="6:6" x14ac:dyDescent="0.2">
      <c r="F44072" s="450"/>
    </row>
    <row r="44073" spans="6:6" x14ac:dyDescent="0.2">
      <c r="F44073" s="450"/>
    </row>
    <row r="44074" spans="6:6" x14ac:dyDescent="0.2">
      <c r="F44074" s="450"/>
    </row>
    <row r="44075" spans="6:6" x14ac:dyDescent="0.2">
      <c r="F44075" s="450"/>
    </row>
    <row r="44076" spans="6:6" x14ac:dyDescent="0.2">
      <c r="F44076" s="450"/>
    </row>
    <row r="44077" spans="6:6" x14ac:dyDescent="0.2">
      <c r="F44077" s="450"/>
    </row>
    <row r="44078" spans="6:6" x14ac:dyDescent="0.2">
      <c r="F44078" s="450"/>
    </row>
    <row r="44079" spans="6:6" x14ac:dyDescent="0.2">
      <c r="F44079" s="450"/>
    </row>
    <row r="44080" spans="6:6" x14ac:dyDescent="0.2">
      <c r="F44080" s="450"/>
    </row>
    <row r="44081" spans="6:6" x14ac:dyDescent="0.2">
      <c r="F44081" s="450"/>
    </row>
    <row r="44082" spans="6:6" x14ac:dyDescent="0.2">
      <c r="F44082" s="450"/>
    </row>
    <row r="44083" spans="6:6" x14ac:dyDescent="0.2">
      <c r="F44083" s="450"/>
    </row>
    <row r="44084" spans="6:6" x14ac:dyDescent="0.2">
      <c r="F44084" s="450"/>
    </row>
    <row r="44085" spans="6:6" x14ac:dyDescent="0.2">
      <c r="F44085" s="450"/>
    </row>
    <row r="44086" spans="6:6" x14ac:dyDescent="0.2">
      <c r="F44086" s="450"/>
    </row>
    <row r="44087" spans="6:6" x14ac:dyDescent="0.2">
      <c r="F44087" s="450"/>
    </row>
    <row r="44088" spans="6:6" x14ac:dyDescent="0.2">
      <c r="F44088" s="450"/>
    </row>
    <row r="44089" spans="6:6" x14ac:dyDescent="0.2">
      <c r="F44089" s="450"/>
    </row>
    <row r="44090" spans="6:6" x14ac:dyDescent="0.2">
      <c r="F44090" s="450"/>
    </row>
    <row r="44091" spans="6:6" x14ac:dyDescent="0.2">
      <c r="F44091" s="450"/>
    </row>
    <row r="44092" spans="6:6" x14ac:dyDescent="0.2">
      <c r="F44092" s="450"/>
    </row>
    <row r="44093" spans="6:6" x14ac:dyDescent="0.2">
      <c r="F44093" s="450"/>
    </row>
    <row r="44094" spans="6:6" x14ac:dyDescent="0.2">
      <c r="F44094" s="450"/>
    </row>
    <row r="44095" spans="6:6" x14ac:dyDescent="0.2">
      <c r="F44095" s="450"/>
    </row>
    <row r="44096" spans="6:6" x14ac:dyDescent="0.2">
      <c r="F44096" s="450"/>
    </row>
    <row r="44097" spans="6:6" x14ac:dyDescent="0.2">
      <c r="F44097" s="450"/>
    </row>
    <row r="44098" spans="6:6" x14ac:dyDescent="0.2">
      <c r="F44098" s="450"/>
    </row>
    <row r="44099" spans="6:6" x14ac:dyDescent="0.2">
      <c r="F44099" s="450"/>
    </row>
    <row r="44100" spans="6:6" x14ac:dyDescent="0.2">
      <c r="F44100" s="450"/>
    </row>
    <row r="44101" spans="6:6" x14ac:dyDescent="0.2">
      <c r="F44101" s="450"/>
    </row>
    <row r="44102" spans="6:6" x14ac:dyDescent="0.2">
      <c r="F44102" s="450"/>
    </row>
    <row r="44103" spans="6:6" x14ac:dyDescent="0.2">
      <c r="F44103" s="450"/>
    </row>
    <row r="44104" spans="6:6" x14ac:dyDescent="0.2">
      <c r="F44104" s="450"/>
    </row>
    <row r="44105" spans="6:6" x14ac:dyDescent="0.2">
      <c r="F44105" s="450"/>
    </row>
    <row r="44106" spans="6:6" x14ac:dyDescent="0.2">
      <c r="F44106" s="450"/>
    </row>
    <row r="44107" spans="6:6" x14ac:dyDescent="0.2">
      <c r="F44107" s="450"/>
    </row>
    <row r="44108" spans="6:6" x14ac:dyDescent="0.2">
      <c r="F44108" s="450"/>
    </row>
    <row r="44109" spans="6:6" x14ac:dyDescent="0.2">
      <c r="F44109" s="450"/>
    </row>
    <row r="44110" spans="6:6" x14ac:dyDescent="0.2">
      <c r="F44110" s="450"/>
    </row>
    <row r="44111" spans="6:6" x14ac:dyDescent="0.2">
      <c r="F44111" s="450"/>
    </row>
    <row r="44112" spans="6:6" x14ac:dyDescent="0.2">
      <c r="F44112" s="450"/>
    </row>
    <row r="44113" spans="6:6" x14ac:dyDescent="0.2">
      <c r="F44113" s="450"/>
    </row>
    <row r="44114" spans="6:6" x14ac:dyDescent="0.2">
      <c r="F44114" s="450"/>
    </row>
    <row r="44115" spans="6:6" x14ac:dyDescent="0.2">
      <c r="F44115" s="450"/>
    </row>
    <row r="44116" spans="6:6" x14ac:dyDescent="0.2">
      <c r="F44116" s="450"/>
    </row>
    <row r="44117" spans="6:6" x14ac:dyDescent="0.2">
      <c r="F44117" s="450"/>
    </row>
    <row r="44118" spans="6:6" x14ac:dyDescent="0.2">
      <c r="F44118" s="450"/>
    </row>
    <row r="44119" spans="6:6" x14ac:dyDescent="0.2">
      <c r="F44119" s="450"/>
    </row>
    <row r="44120" spans="6:6" x14ac:dyDescent="0.2">
      <c r="F44120" s="450"/>
    </row>
    <row r="44121" spans="6:6" x14ac:dyDescent="0.2">
      <c r="F44121" s="450"/>
    </row>
    <row r="44122" spans="6:6" x14ac:dyDescent="0.2">
      <c r="F44122" s="450"/>
    </row>
    <row r="44123" spans="6:6" x14ac:dyDescent="0.2">
      <c r="F44123" s="450"/>
    </row>
    <row r="44124" spans="6:6" x14ac:dyDescent="0.2">
      <c r="F44124" s="450"/>
    </row>
    <row r="44125" spans="6:6" x14ac:dyDescent="0.2">
      <c r="F44125" s="450"/>
    </row>
    <row r="44126" spans="6:6" x14ac:dyDescent="0.2">
      <c r="F44126" s="450"/>
    </row>
    <row r="44127" spans="6:6" x14ac:dyDescent="0.2">
      <c r="F44127" s="450"/>
    </row>
    <row r="44128" spans="6:6" x14ac:dyDescent="0.2">
      <c r="F44128" s="450"/>
    </row>
    <row r="44129" spans="6:6" x14ac:dyDescent="0.2">
      <c r="F44129" s="450"/>
    </row>
    <row r="44130" spans="6:6" x14ac:dyDescent="0.2">
      <c r="F44130" s="450"/>
    </row>
    <row r="44131" spans="6:6" x14ac:dyDescent="0.2">
      <c r="F44131" s="450"/>
    </row>
    <row r="44132" spans="6:6" x14ac:dyDescent="0.2">
      <c r="F44132" s="450"/>
    </row>
    <row r="44133" spans="6:6" x14ac:dyDescent="0.2">
      <c r="F44133" s="450"/>
    </row>
    <row r="44134" spans="6:6" x14ac:dyDescent="0.2">
      <c r="F44134" s="450"/>
    </row>
    <row r="44135" spans="6:6" x14ac:dyDescent="0.2">
      <c r="F44135" s="450"/>
    </row>
    <row r="44136" spans="6:6" x14ac:dyDescent="0.2">
      <c r="F44136" s="450"/>
    </row>
    <row r="44137" spans="6:6" x14ac:dyDescent="0.2">
      <c r="F44137" s="450"/>
    </row>
    <row r="44138" spans="6:6" x14ac:dyDescent="0.2">
      <c r="F44138" s="450"/>
    </row>
    <row r="44139" spans="6:6" x14ac:dyDescent="0.2">
      <c r="F44139" s="450"/>
    </row>
    <row r="44140" spans="6:6" x14ac:dyDescent="0.2">
      <c r="F44140" s="450"/>
    </row>
    <row r="44141" spans="6:6" x14ac:dyDescent="0.2">
      <c r="F44141" s="450"/>
    </row>
    <row r="44142" spans="6:6" x14ac:dyDescent="0.2">
      <c r="F44142" s="450"/>
    </row>
    <row r="44143" spans="6:6" x14ac:dyDescent="0.2">
      <c r="F44143" s="450"/>
    </row>
    <row r="44144" spans="6:6" x14ac:dyDescent="0.2">
      <c r="F44144" s="450"/>
    </row>
    <row r="44145" spans="6:6" x14ac:dyDescent="0.2">
      <c r="F44145" s="450"/>
    </row>
    <row r="44146" spans="6:6" x14ac:dyDescent="0.2">
      <c r="F44146" s="450"/>
    </row>
    <row r="44147" spans="6:6" x14ac:dyDescent="0.2">
      <c r="F44147" s="450"/>
    </row>
    <row r="44148" spans="6:6" x14ac:dyDescent="0.2">
      <c r="F44148" s="450"/>
    </row>
    <row r="44149" spans="6:6" x14ac:dyDescent="0.2">
      <c r="F44149" s="450"/>
    </row>
    <row r="44150" spans="6:6" x14ac:dyDescent="0.2">
      <c r="F44150" s="450"/>
    </row>
    <row r="44151" spans="6:6" x14ac:dyDescent="0.2">
      <c r="F44151" s="450"/>
    </row>
    <row r="44152" spans="6:6" x14ac:dyDescent="0.2">
      <c r="F44152" s="450"/>
    </row>
    <row r="44153" spans="6:6" x14ac:dyDescent="0.2">
      <c r="F44153" s="450"/>
    </row>
    <row r="44154" spans="6:6" x14ac:dyDescent="0.2">
      <c r="F44154" s="450"/>
    </row>
    <row r="44155" spans="6:6" x14ac:dyDescent="0.2">
      <c r="F44155" s="450"/>
    </row>
    <row r="44156" spans="6:6" x14ac:dyDescent="0.2">
      <c r="F44156" s="450"/>
    </row>
    <row r="44157" spans="6:6" x14ac:dyDescent="0.2">
      <c r="F44157" s="450"/>
    </row>
    <row r="44158" spans="6:6" x14ac:dyDescent="0.2">
      <c r="F44158" s="450"/>
    </row>
    <row r="44159" spans="6:6" x14ac:dyDescent="0.2">
      <c r="F44159" s="450"/>
    </row>
    <row r="44160" spans="6:6" x14ac:dyDescent="0.2">
      <c r="F44160" s="450"/>
    </row>
    <row r="44161" spans="6:6" x14ac:dyDescent="0.2">
      <c r="F44161" s="450"/>
    </row>
    <row r="44162" spans="6:6" x14ac:dyDescent="0.2">
      <c r="F44162" s="450"/>
    </row>
    <row r="44163" spans="6:6" x14ac:dyDescent="0.2">
      <c r="F44163" s="450"/>
    </row>
    <row r="44164" spans="6:6" x14ac:dyDescent="0.2">
      <c r="F44164" s="450"/>
    </row>
    <row r="44165" spans="6:6" x14ac:dyDescent="0.2">
      <c r="F44165" s="450"/>
    </row>
    <row r="44166" spans="6:6" x14ac:dyDescent="0.2">
      <c r="F44166" s="450"/>
    </row>
    <row r="44167" spans="6:6" x14ac:dyDescent="0.2">
      <c r="F44167" s="450"/>
    </row>
    <row r="44168" spans="6:6" x14ac:dyDescent="0.2">
      <c r="F44168" s="450"/>
    </row>
    <row r="44169" spans="6:6" x14ac:dyDescent="0.2">
      <c r="F44169" s="450"/>
    </row>
    <row r="44170" spans="6:6" x14ac:dyDescent="0.2">
      <c r="F44170" s="450"/>
    </row>
    <row r="44171" spans="6:6" x14ac:dyDescent="0.2">
      <c r="F44171" s="450"/>
    </row>
    <row r="44172" spans="6:6" x14ac:dyDescent="0.2">
      <c r="F44172" s="450"/>
    </row>
    <row r="44173" spans="6:6" x14ac:dyDescent="0.2">
      <c r="F44173" s="450"/>
    </row>
    <row r="44174" spans="6:6" x14ac:dyDescent="0.2">
      <c r="F44174" s="450"/>
    </row>
    <row r="44175" spans="6:6" x14ac:dyDescent="0.2">
      <c r="F44175" s="450"/>
    </row>
    <row r="44176" spans="6:6" x14ac:dyDescent="0.2">
      <c r="F44176" s="450"/>
    </row>
    <row r="44177" spans="6:6" x14ac:dyDescent="0.2">
      <c r="F44177" s="450"/>
    </row>
    <row r="44178" spans="6:6" x14ac:dyDescent="0.2">
      <c r="F44178" s="450"/>
    </row>
    <row r="44179" spans="6:6" x14ac:dyDescent="0.2">
      <c r="F44179" s="450"/>
    </row>
    <row r="44180" spans="6:6" x14ac:dyDescent="0.2">
      <c r="F44180" s="450"/>
    </row>
    <row r="44181" spans="6:6" x14ac:dyDescent="0.2">
      <c r="F44181" s="450"/>
    </row>
    <row r="44182" spans="6:6" x14ac:dyDescent="0.2">
      <c r="F44182" s="450"/>
    </row>
    <row r="44183" spans="6:6" x14ac:dyDescent="0.2">
      <c r="F44183" s="450"/>
    </row>
    <row r="44184" spans="6:6" x14ac:dyDescent="0.2">
      <c r="F44184" s="450"/>
    </row>
    <row r="44185" spans="6:6" x14ac:dyDescent="0.2">
      <c r="F44185" s="450"/>
    </row>
    <row r="44186" spans="6:6" x14ac:dyDescent="0.2">
      <c r="F44186" s="450"/>
    </row>
    <row r="44187" spans="6:6" x14ac:dyDescent="0.2">
      <c r="F44187" s="450"/>
    </row>
    <row r="44188" spans="6:6" x14ac:dyDescent="0.2">
      <c r="F44188" s="450"/>
    </row>
    <row r="44189" spans="6:6" x14ac:dyDescent="0.2">
      <c r="F44189" s="450"/>
    </row>
    <row r="44190" spans="6:6" x14ac:dyDescent="0.2">
      <c r="F44190" s="450"/>
    </row>
    <row r="44191" spans="6:6" x14ac:dyDescent="0.2">
      <c r="F44191" s="450"/>
    </row>
    <row r="44192" spans="6:6" x14ac:dyDescent="0.2">
      <c r="F44192" s="450"/>
    </row>
    <row r="44193" spans="6:6" x14ac:dyDescent="0.2">
      <c r="F44193" s="450"/>
    </row>
    <row r="44194" spans="6:6" x14ac:dyDescent="0.2">
      <c r="F44194" s="450"/>
    </row>
    <row r="44195" spans="6:6" x14ac:dyDescent="0.2">
      <c r="F44195" s="450"/>
    </row>
    <row r="44196" spans="6:6" x14ac:dyDescent="0.2">
      <c r="F44196" s="450"/>
    </row>
    <row r="44197" spans="6:6" x14ac:dyDescent="0.2">
      <c r="F44197" s="450"/>
    </row>
    <row r="44198" spans="6:6" x14ac:dyDescent="0.2">
      <c r="F44198" s="450"/>
    </row>
    <row r="44199" spans="6:6" x14ac:dyDescent="0.2">
      <c r="F44199" s="450"/>
    </row>
    <row r="44200" spans="6:6" x14ac:dyDescent="0.2">
      <c r="F44200" s="450"/>
    </row>
    <row r="44201" spans="6:6" x14ac:dyDescent="0.2">
      <c r="F44201" s="450"/>
    </row>
    <row r="44202" spans="6:6" x14ac:dyDescent="0.2">
      <c r="F44202" s="450"/>
    </row>
    <row r="44203" spans="6:6" x14ac:dyDescent="0.2">
      <c r="F44203" s="450"/>
    </row>
    <row r="44204" spans="6:6" x14ac:dyDescent="0.2">
      <c r="F44204" s="450"/>
    </row>
    <row r="44205" spans="6:6" x14ac:dyDescent="0.2">
      <c r="F44205" s="450"/>
    </row>
    <row r="44206" spans="6:6" x14ac:dyDescent="0.2">
      <c r="F44206" s="450"/>
    </row>
    <row r="44207" spans="6:6" x14ac:dyDescent="0.2">
      <c r="F44207" s="450"/>
    </row>
    <row r="44208" spans="6:6" x14ac:dyDescent="0.2">
      <c r="F44208" s="450"/>
    </row>
    <row r="44209" spans="6:6" x14ac:dyDescent="0.2">
      <c r="F44209" s="450"/>
    </row>
    <row r="44210" spans="6:6" x14ac:dyDescent="0.2">
      <c r="F44210" s="450"/>
    </row>
    <row r="44211" spans="6:6" x14ac:dyDescent="0.2">
      <c r="F44211" s="450"/>
    </row>
    <row r="44212" spans="6:6" x14ac:dyDescent="0.2">
      <c r="F44212" s="450"/>
    </row>
    <row r="44213" spans="6:6" x14ac:dyDescent="0.2">
      <c r="F44213" s="450"/>
    </row>
    <row r="44214" spans="6:6" x14ac:dyDescent="0.2">
      <c r="F44214" s="450"/>
    </row>
    <row r="44215" spans="6:6" x14ac:dyDescent="0.2">
      <c r="F44215" s="450"/>
    </row>
    <row r="44216" spans="6:6" x14ac:dyDescent="0.2">
      <c r="F44216" s="450"/>
    </row>
    <row r="44217" spans="6:6" x14ac:dyDescent="0.2">
      <c r="F44217" s="450"/>
    </row>
    <row r="44218" spans="6:6" x14ac:dyDescent="0.2">
      <c r="F44218" s="450"/>
    </row>
    <row r="44219" spans="6:6" x14ac:dyDescent="0.2">
      <c r="F44219" s="450"/>
    </row>
    <row r="44220" spans="6:6" x14ac:dyDescent="0.2">
      <c r="F44220" s="450"/>
    </row>
    <row r="44221" spans="6:6" x14ac:dyDescent="0.2">
      <c r="F44221" s="450"/>
    </row>
    <row r="44222" spans="6:6" x14ac:dyDescent="0.2">
      <c r="F44222" s="450"/>
    </row>
    <row r="44223" spans="6:6" x14ac:dyDescent="0.2">
      <c r="F44223" s="450"/>
    </row>
    <row r="44224" spans="6:6" x14ac:dyDescent="0.2">
      <c r="F44224" s="450"/>
    </row>
    <row r="44225" spans="6:6" x14ac:dyDescent="0.2">
      <c r="F44225" s="450"/>
    </row>
    <row r="44226" spans="6:6" x14ac:dyDescent="0.2">
      <c r="F44226" s="450"/>
    </row>
    <row r="44227" spans="6:6" x14ac:dyDescent="0.2">
      <c r="F44227" s="450"/>
    </row>
    <row r="44228" spans="6:6" x14ac:dyDescent="0.2">
      <c r="F44228" s="450"/>
    </row>
    <row r="44229" spans="6:6" x14ac:dyDescent="0.2">
      <c r="F44229" s="450"/>
    </row>
    <row r="44230" spans="6:6" x14ac:dyDescent="0.2">
      <c r="F44230" s="450"/>
    </row>
    <row r="44231" spans="6:6" x14ac:dyDescent="0.2">
      <c r="F44231" s="450"/>
    </row>
    <row r="44232" spans="6:6" x14ac:dyDescent="0.2">
      <c r="F44232" s="450"/>
    </row>
    <row r="44233" spans="6:6" x14ac:dyDescent="0.2">
      <c r="F44233" s="450"/>
    </row>
    <row r="44234" spans="6:6" x14ac:dyDescent="0.2">
      <c r="F44234" s="450"/>
    </row>
    <row r="44235" spans="6:6" x14ac:dyDescent="0.2">
      <c r="F44235" s="450"/>
    </row>
    <row r="44236" spans="6:6" x14ac:dyDescent="0.2">
      <c r="F44236" s="450"/>
    </row>
    <row r="44237" spans="6:6" x14ac:dyDescent="0.2">
      <c r="F44237" s="450"/>
    </row>
    <row r="44238" spans="6:6" x14ac:dyDescent="0.2">
      <c r="F44238" s="450"/>
    </row>
    <row r="44239" spans="6:6" x14ac:dyDescent="0.2">
      <c r="F44239" s="450"/>
    </row>
    <row r="44240" spans="6:6" x14ac:dyDescent="0.2">
      <c r="F44240" s="450"/>
    </row>
    <row r="44241" spans="6:6" x14ac:dyDescent="0.2">
      <c r="F44241" s="450"/>
    </row>
    <row r="44242" spans="6:6" x14ac:dyDescent="0.2">
      <c r="F44242" s="450"/>
    </row>
    <row r="44243" spans="6:6" x14ac:dyDescent="0.2">
      <c r="F44243" s="450"/>
    </row>
    <row r="44244" spans="6:6" x14ac:dyDescent="0.2">
      <c r="F44244" s="450"/>
    </row>
    <row r="44245" spans="6:6" x14ac:dyDescent="0.2">
      <c r="F44245" s="450"/>
    </row>
    <row r="44246" spans="6:6" x14ac:dyDescent="0.2">
      <c r="F44246" s="450"/>
    </row>
    <row r="44247" spans="6:6" x14ac:dyDescent="0.2">
      <c r="F44247" s="450"/>
    </row>
    <row r="44248" spans="6:6" x14ac:dyDescent="0.2">
      <c r="F44248" s="450"/>
    </row>
    <row r="44249" spans="6:6" x14ac:dyDescent="0.2">
      <c r="F44249" s="450"/>
    </row>
    <row r="44250" spans="6:6" x14ac:dyDescent="0.2">
      <c r="F44250" s="450"/>
    </row>
    <row r="44251" spans="6:6" x14ac:dyDescent="0.2">
      <c r="F44251" s="450"/>
    </row>
    <row r="44252" spans="6:6" x14ac:dyDescent="0.2">
      <c r="F44252" s="450"/>
    </row>
    <row r="44253" spans="6:6" x14ac:dyDescent="0.2">
      <c r="F44253" s="450"/>
    </row>
    <row r="44254" spans="6:6" x14ac:dyDescent="0.2">
      <c r="F44254" s="450"/>
    </row>
    <row r="44255" spans="6:6" x14ac:dyDescent="0.2">
      <c r="F44255" s="450"/>
    </row>
    <row r="44256" spans="6:6" x14ac:dyDescent="0.2">
      <c r="F44256" s="450"/>
    </row>
    <row r="44257" spans="6:6" x14ac:dyDescent="0.2">
      <c r="F44257" s="450"/>
    </row>
    <row r="44258" spans="6:6" x14ac:dyDescent="0.2">
      <c r="F44258" s="450"/>
    </row>
    <row r="44259" spans="6:6" x14ac:dyDescent="0.2">
      <c r="F44259" s="450"/>
    </row>
    <row r="44260" spans="6:6" x14ac:dyDescent="0.2">
      <c r="F44260" s="450"/>
    </row>
    <row r="44261" spans="6:6" x14ac:dyDescent="0.2">
      <c r="F44261" s="450"/>
    </row>
    <row r="44262" spans="6:6" x14ac:dyDescent="0.2">
      <c r="F44262" s="450"/>
    </row>
    <row r="44263" spans="6:6" x14ac:dyDescent="0.2">
      <c r="F44263" s="450"/>
    </row>
    <row r="44264" spans="6:6" x14ac:dyDescent="0.2">
      <c r="F44264" s="450"/>
    </row>
    <row r="44265" spans="6:6" x14ac:dyDescent="0.2">
      <c r="F44265" s="450"/>
    </row>
    <row r="44266" spans="6:6" x14ac:dyDescent="0.2">
      <c r="F44266" s="450"/>
    </row>
    <row r="44267" spans="6:6" x14ac:dyDescent="0.2">
      <c r="F44267" s="450"/>
    </row>
    <row r="44268" spans="6:6" x14ac:dyDescent="0.2">
      <c r="F44268" s="450"/>
    </row>
    <row r="44269" spans="6:6" x14ac:dyDescent="0.2">
      <c r="F44269" s="450"/>
    </row>
    <row r="44270" spans="6:6" x14ac:dyDescent="0.2">
      <c r="F44270" s="450"/>
    </row>
    <row r="44271" spans="6:6" x14ac:dyDescent="0.2">
      <c r="F44271" s="450"/>
    </row>
    <row r="44272" spans="6:6" x14ac:dyDescent="0.2">
      <c r="F44272" s="450"/>
    </row>
    <row r="44273" spans="6:6" x14ac:dyDescent="0.2">
      <c r="F44273" s="450"/>
    </row>
    <row r="44274" spans="6:6" x14ac:dyDescent="0.2">
      <c r="F44274" s="450"/>
    </row>
    <row r="44275" spans="6:6" x14ac:dyDescent="0.2">
      <c r="F44275" s="450"/>
    </row>
    <row r="44276" spans="6:6" x14ac:dyDescent="0.2">
      <c r="F44276" s="450"/>
    </row>
    <row r="44277" spans="6:6" x14ac:dyDescent="0.2">
      <c r="F44277" s="450"/>
    </row>
    <row r="44278" spans="6:6" x14ac:dyDescent="0.2">
      <c r="F44278" s="450"/>
    </row>
    <row r="44279" spans="6:6" x14ac:dyDescent="0.2">
      <c r="F44279" s="450"/>
    </row>
    <row r="44280" spans="6:6" x14ac:dyDescent="0.2">
      <c r="F44280" s="450"/>
    </row>
    <row r="44281" spans="6:6" x14ac:dyDescent="0.2">
      <c r="F44281" s="450"/>
    </row>
    <row r="44282" spans="6:6" x14ac:dyDescent="0.2">
      <c r="F44282" s="450"/>
    </row>
    <row r="44283" spans="6:6" x14ac:dyDescent="0.2">
      <c r="F44283" s="450"/>
    </row>
    <row r="44284" spans="6:6" x14ac:dyDescent="0.2">
      <c r="F44284" s="450"/>
    </row>
    <row r="44285" spans="6:6" x14ac:dyDescent="0.2">
      <c r="F44285" s="450"/>
    </row>
    <row r="44286" spans="6:6" x14ac:dyDescent="0.2">
      <c r="F44286" s="450"/>
    </row>
    <row r="44287" spans="6:6" x14ac:dyDescent="0.2">
      <c r="F44287" s="450"/>
    </row>
    <row r="44288" spans="6:6" x14ac:dyDescent="0.2">
      <c r="F44288" s="450"/>
    </row>
    <row r="44289" spans="6:6" x14ac:dyDescent="0.2">
      <c r="F44289" s="450"/>
    </row>
    <row r="44290" spans="6:6" x14ac:dyDescent="0.2">
      <c r="F44290" s="450"/>
    </row>
    <row r="44291" spans="6:6" x14ac:dyDescent="0.2">
      <c r="F44291" s="450"/>
    </row>
    <row r="44292" spans="6:6" x14ac:dyDescent="0.2">
      <c r="F44292" s="450"/>
    </row>
    <row r="44293" spans="6:6" x14ac:dyDescent="0.2">
      <c r="F44293" s="450"/>
    </row>
    <row r="44294" spans="6:6" x14ac:dyDescent="0.2">
      <c r="F44294" s="450"/>
    </row>
    <row r="44295" spans="6:6" x14ac:dyDescent="0.2">
      <c r="F44295" s="450"/>
    </row>
    <row r="44296" spans="6:6" x14ac:dyDescent="0.2">
      <c r="F44296" s="450"/>
    </row>
    <row r="44297" spans="6:6" x14ac:dyDescent="0.2">
      <c r="F44297" s="450"/>
    </row>
    <row r="44298" spans="6:6" x14ac:dyDescent="0.2">
      <c r="F44298" s="450"/>
    </row>
    <row r="44299" spans="6:6" x14ac:dyDescent="0.2">
      <c r="F44299" s="450"/>
    </row>
    <row r="44300" spans="6:6" x14ac:dyDescent="0.2">
      <c r="F44300" s="450"/>
    </row>
    <row r="44301" spans="6:6" x14ac:dyDescent="0.2">
      <c r="F44301" s="450"/>
    </row>
    <row r="44302" spans="6:6" x14ac:dyDescent="0.2">
      <c r="F44302" s="450"/>
    </row>
    <row r="44303" spans="6:6" x14ac:dyDescent="0.2">
      <c r="F44303" s="450"/>
    </row>
    <row r="44304" spans="6:6" x14ac:dyDescent="0.2">
      <c r="F44304" s="450"/>
    </row>
    <row r="44305" spans="6:6" x14ac:dyDescent="0.2">
      <c r="F44305" s="450"/>
    </row>
    <row r="44306" spans="6:6" x14ac:dyDescent="0.2">
      <c r="F44306" s="450"/>
    </row>
    <row r="44307" spans="6:6" x14ac:dyDescent="0.2">
      <c r="F44307" s="450"/>
    </row>
    <row r="44308" spans="6:6" x14ac:dyDescent="0.2">
      <c r="F44308" s="450"/>
    </row>
    <row r="44309" spans="6:6" x14ac:dyDescent="0.2">
      <c r="F44309" s="450"/>
    </row>
    <row r="44310" spans="6:6" x14ac:dyDescent="0.2">
      <c r="F44310" s="450"/>
    </row>
    <row r="44311" spans="6:6" x14ac:dyDescent="0.2">
      <c r="F44311" s="450"/>
    </row>
    <row r="44312" spans="6:6" x14ac:dyDescent="0.2">
      <c r="F44312" s="450"/>
    </row>
    <row r="44313" spans="6:6" x14ac:dyDescent="0.2">
      <c r="F44313" s="450"/>
    </row>
    <row r="44314" spans="6:6" x14ac:dyDescent="0.2">
      <c r="F44314" s="450"/>
    </row>
    <row r="44315" spans="6:6" x14ac:dyDescent="0.2">
      <c r="F44315" s="450"/>
    </row>
    <row r="44316" spans="6:6" x14ac:dyDescent="0.2">
      <c r="F44316" s="450"/>
    </row>
    <row r="44317" spans="6:6" x14ac:dyDescent="0.2">
      <c r="F44317" s="450"/>
    </row>
    <row r="44318" spans="6:6" x14ac:dyDescent="0.2">
      <c r="F44318" s="450"/>
    </row>
    <row r="44319" spans="6:6" x14ac:dyDescent="0.2">
      <c r="F44319" s="450"/>
    </row>
    <row r="44320" spans="6:6" x14ac:dyDescent="0.2">
      <c r="F44320" s="450"/>
    </row>
    <row r="44321" spans="6:6" x14ac:dyDescent="0.2">
      <c r="F44321" s="450"/>
    </row>
    <row r="44322" spans="6:6" x14ac:dyDescent="0.2">
      <c r="F44322" s="450"/>
    </row>
    <row r="44323" spans="6:6" x14ac:dyDescent="0.2">
      <c r="F44323" s="450"/>
    </row>
    <row r="44324" spans="6:6" x14ac:dyDescent="0.2">
      <c r="F44324" s="450"/>
    </row>
    <row r="44325" spans="6:6" x14ac:dyDescent="0.2">
      <c r="F44325" s="450"/>
    </row>
    <row r="44326" spans="6:6" x14ac:dyDescent="0.2">
      <c r="F44326" s="450"/>
    </row>
    <row r="44327" spans="6:6" x14ac:dyDescent="0.2">
      <c r="F44327" s="450"/>
    </row>
    <row r="44328" spans="6:6" x14ac:dyDescent="0.2">
      <c r="F44328" s="450"/>
    </row>
    <row r="44329" spans="6:6" x14ac:dyDescent="0.2">
      <c r="F44329" s="450"/>
    </row>
    <row r="44330" spans="6:6" x14ac:dyDescent="0.2">
      <c r="F44330" s="450"/>
    </row>
    <row r="44331" spans="6:6" x14ac:dyDescent="0.2">
      <c r="F44331" s="450"/>
    </row>
    <row r="44332" spans="6:6" x14ac:dyDescent="0.2">
      <c r="F44332" s="450"/>
    </row>
    <row r="44333" spans="6:6" x14ac:dyDescent="0.2">
      <c r="F44333" s="450"/>
    </row>
    <row r="44334" spans="6:6" x14ac:dyDescent="0.2">
      <c r="F44334" s="450"/>
    </row>
    <row r="44335" spans="6:6" x14ac:dyDescent="0.2">
      <c r="F44335" s="450"/>
    </row>
    <row r="44336" spans="6:6" x14ac:dyDescent="0.2">
      <c r="F44336" s="450"/>
    </row>
    <row r="44337" spans="6:6" x14ac:dyDescent="0.2">
      <c r="F44337" s="450"/>
    </row>
    <row r="44338" spans="6:6" x14ac:dyDescent="0.2">
      <c r="F44338" s="450"/>
    </row>
    <row r="44339" spans="6:6" x14ac:dyDescent="0.2">
      <c r="F44339" s="450"/>
    </row>
    <row r="44340" spans="6:6" x14ac:dyDescent="0.2">
      <c r="F44340" s="450"/>
    </row>
    <row r="44341" spans="6:6" x14ac:dyDescent="0.2">
      <c r="F44341" s="450"/>
    </row>
    <row r="44342" spans="6:6" x14ac:dyDescent="0.2">
      <c r="F44342" s="450"/>
    </row>
    <row r="44343" spans="6:6" x14ac:dyDescent="0.2">
      <c r="F44343" s="450"/>
    </row>
    <row r="44344" spans="6:6" x14ac:dyDescent="0.2">
      <c r="F44344" s="450"/>
    </row>
    <row r="44345" spans="6:6" x14ac:dyDescent="0.2">
      <c r="F44345" s="450"/>
    </row>
    <row r="44346" spans="6:6" x14ac:dyDescent="0.2">
      <c r="F44346" s="450"/>
    </row>
    <row r="44347" spans="6:6" x14ac:dyDescent="0.2">
      <c r="F44347" s="450"/>
    </row>
    <row r="44348" spans="6:6" x14ac:dyDescent="0.2">
      <c r="F44348" s="450"/>
    </row>
    <row r="44349" spans="6:6" x14ac:dyDescent="0.2">
      <c r="F44349" s="450"/>
    </row>
    <row r="44350" spans="6:6" x14ac:dyDescent="0.2">
      <c r="F44350" s="450"/>
    </row>
    <row r="44351" spans="6:6" x14ac:dyDescent="0.2">
      <c r="F44351" s="450"/>
    </row>
    <row r="44352" spans="6:6" x14ac:dyDescent="0.2">
      <c r="F44352" s="450"/>
    </row>
    <row r="44353" spans="6:6" x14ac:dyDescent="0.2">
      <c r="F44353" s="450"/>
    </row>
    <row r="44354" spans="6:6" x14ac:dyDescent="0.2">
      <c r="F44354" s="450"/>
    </row>
    <row r="44355" spans="6:6" x14ac:dyDescent="0.2">
      <c r="F44355" s="450"/>
    </row>
    <row r="44356" spans="6:6" x14ac:dyDescent="0.2">
      <c r="F44356" s="450"/>
    </row>
    <row r="44357" spans="6:6" x14ac:dyDescent="0.2">
      <c r="F44357" s="450"/>
    </row>
    <row r="44358" spans="6:6" x14ac:dyDescent="0.2">
      <c r="F44358" s="450"/>
    </row>
    <row r="44359" spans="6:6" x14ac:dyDescent="0.2">
      <c r="F44359" s="450"/>
    </row>
    <row r="44360" spans="6:6" x14ac:dyDescent="0.2">
      <c r="F44360" s="450"/>
    </row>
    <row r="44361" spans="6:6" x14ac:dyDescent="0.2">
      <c r="F44361" s="450"/>
    </row>
    <row r="44362" spans="6:6" x14ac:dyDescent="0.2">
      <c r="F44362" s="450"/>
    </row>
    <row r="44363" spans="6:6" x14ac:dyDescent="0.2">
      <c r="F44363" s="450"/>
    </row>
    <row r="44364" spans="6:6" x14ac:dyDescent="0.2">
      <c r="F44364" s="450"/>
    </row>
    <row r="44365" spans="6:6" x14ac:dyDescent="0.2">
      <c r="F44365" s="450"/>
    </row>
    <row r="44366" spans="6:6" x14ac:dyDescent="0.2">
      <c r="F44366" s="450"/>
    </row>
    <row r="44367" spans="6:6" x14ac:dyDescent="0.2">
      <c r="F44367" s="450"/>
    </row>
    <row r="44368" spans="6:6" x14ac:dyDescent="0.2">
      <c r="F44368" s="450"/>
    </row>
    <row r="44369" spans="6:6" x14ac:dyDescent="0.2">
      <c r="F44369" s="450"/>
    </row>
    <row r="44370" spans="6:6" x14ac:dyDescent="0.2">
      <c r="F44370" s="450"/>
    </row>
    <row r="44371" spans="6:6" x14ac:dyDescent="0.2">
      <c r="F44371" s="450"/>
    </row>
    <row r="44372" spans="6:6" x14ac:dyDescent="0.2">
      <c r="F44372" s="450"/>
    </row>
    <row r="44373" spans="6:6" x14ac:dyDescent="0.2">
      <c r="F44373" s="450"/>
    </row>
    <row r="44374" spans="6:6" x14ac:dyDescent="0.2">
      <c r="F44374" s="450"/>
    </row>
    <row r="44375" spans="6:6" x14ac:dyDescent="0.2">
      <c r="F44375" s="450"/>
    </row>
    <row r="44376" spans="6:6" x14ac:dyDescent="0.2">
      <c r="F44376" s="450"/>
    </row>
    <row r="44377" spans="6:6" x14ac:dyDescent="0.2">
      <c r="F44377" s="450"/>
    </row>
    <row r="44378" spans="6:6" x14ac:dyDescent="0.2">
      <c r="F44378" s="450"/>
    </row>
    <row r="44379" spans="6:6" x14ac:dyDescent="0.2">
      <c r="F44379" s="450"/>
    </row>
    <row r="44380" spans="6:6" x14ac:dyDescent="0.2">
      <c r="F44380" s="450"/>
    </row>
    <row r="44381" spans="6:6" x14ac:dyDescent="0.2">
      <c r="F44381" s="450"/>
    </row>
    <row r="44382" spans="6:6" x14ac:dyDescent="0.2">
      <c r="F44382" s="450"/>
    </row>
    <row r="44383" spans="6:6" x14ac:dyDescent="0.2">
      <c r="F44383" s="450"/>
    </row>
    <row r="44384" spans="6:6" x14ac:dyDescent="0.2">
      <c r="F44384" s="450"/>
    </row>
    <row r="44385" spans="6:6" x14ac:dyDescent="0.2">
      <c r="F44385" s="450"/>
    </row>
    <row r="44386" spans="6:6" x14ac:dyDescent="0.2">
      <c r="F44386" s="450"/>
    </row>
    <row r="44387" spans="6:6" x14ac:dyDescent="0.2">
      <c r="F44387" s="450"/>
    </row>
    <row r="44388" spans="6:6" x14ac:dyDescent="0.2">
      <c r="F44388" s="450"/>
    </row>
    <row r="44389" spans="6:6" x14ac:dyDescent="0.2">
      <c r="F44389" s="450"/>
    </row>
    <row r="44390" spans="6:6" x14ac:dyDescent="0.2">
      <c r="F44390" s="450"/>
    </row>
    <row r="44391" spans="6:6" x14ac:dyDescent="0.2">
      <c r="F44391" s="450"/>
    </row>
    <row r="44392" spans="6:6" x14ac:dyDescent="0.2">
      <c r="F44392" s="450"/>
    </row>
    <row r="44393" spans="6:6" x14ac:dyDescent="0.2">
      <c r="F44393" s="450"/>
    </row>
    <row r="44394" spans="6:6" x14ac:dyDescent="0.2">
      <c r="F44394" s="450"/>
    </row>
    <row r="44395" spans="6:6" x14ac:dyDescent="0.2">
      <c r="F44395" s="450"/>
    </row>
    <row r="44396" spans="6:6" x14ac:dyDescent="0.2">
      <c r="F44396" s="450"/>
    </row>
    <row r="44397" spans="6:6" x14ac:dyDescent="0.2">
      <c r="F44397" s="450"/>
    </row>
    <row r="44398" spans="6:6" x14ac:dyDescent="0.2">
      <c r="F44398" s="450"/>
    </row>
    <row r="44399" spans="6:6" x14ac:dyDescent="0.2">
      <c r="F44399" s="450"/>
    </row>
    <row r="44400" spans="6:6" x14ac:dyDescent="0.2">
      <c r="F44400" s="450"/>
    </row>
    <row r="44401" spans="6:6" x14ac:dyDescent="0.2">
      <c r="F44401" s="450"/>
    </row>
    <row r="44402" spans="6:6" x14ac:dyDescent="0.2">
      <c r="F44402" s="450"/>
    </row>
    <row r="44403" spans="6:6" x14ac:dyDescent="0.2">
      <c r="F44403" s="450"/>
    </row>
    <row r="44404" spans="6:6" x14ac:dyDescent="0.2">
      <c r="F44404" s="450"/>
    </row>
    <row r="44405" spans="6:6" x14ac:dyDescent="0.2">
      <c r="F44405" s="450"/>
    </row>
    <row r="44406" spans="6:6" x14ac:dyDescent="0.2">
      <c r="F44406" s="450"/>
    </row>
    <row r="44407" spans="6:6" x14ac:dyDescent="0.2">
      <c r="F44407" s="450"/>
    </row>
    <row r="44408" spans="6:6" x14ac:dyDescent="0.2">
      <c r="F44408" s="450"/>
    </row>
    <row r="44409" spans="6:6" x14ac:dyDescent="0.2">
      <c r="F44409" s="450"/>
    </row>
    <row r="44410" spans="6:6" x14ac:dyDescent="0.2">
      <c r="F44410" s="450"/>
    </row>
    <row r="44411" spans="6:6" x14ac:dyDescent="0.2">
      <c r="F44411" s="450"/>
    </row>
    <row r="44412" spans="6:6" x14ac:dyDescent="0.2">
      <c r="F44412" s="450"/>
    </row>
    <row r="44413" spans="6:6" x14ac:dyDescent="0.2">
      <c r="F44413" s="450"/>
    </row>
    <row r="44414" spans="6:6" x14ac:dyDescent="0.2">
      <c r="F44414" s="450"/>
    </row>
    <row r="44415" spans="6:6" x14ac:dyDescent="0.2">
      <c r="F44415" s="450"/>
    </row>
    <row r="44416" spans="6:6" x14ac:dyDescent="0.2">
      <c r="F44416" s="450"/>
    </row>
    <row r="44417" spans="6:6" x14ac:dyDescent="0.2">
      <c r="F44417" s="450"/>
    </row>
    <row r="44418" spans="6:6" x14ac:dyDescent="0.2">
      <c r="F44418" s="450"/>
    </row>
    <row r="44419" spans="6:6" x14ac:dyDescent="0.2">
      <c r="F44419" s="450"/>
    </row>
    <row r="44420" spans="6:6" x14ac:dyDescent="0.2">
      <c r="F44420" s="450"/>
    </row>
    <row r="44421" spans="6:6" x14ac:dyDescent="0.2">
      <c r="F44421" s="450"/>
    </row>
    <row r="44422" spans="6:6" x14ac:dyDescent="0.2">
      <c r="F44422" s="450"/>
    </row>
    <row r="44423" spans="6:6" x14ac:dyDescent="0.2">
      <c r="F44423" s="450"/>
    </row>
    <row r="44424" spans="6:6" x14ac:dyDescent="0.2">
      <c r="F44424" s="450"/>
    </row>
    <row r="44425" spans="6:6" x14ac:dyDescent="0.2">
      <c r="F44425" s="450"/>
    </row>
    <row r="44426" spans="6:6" x14ac:dyDescent="0.2">
      <c r="F44426" s="450"/>
    </row>
    <row r="44427" spans="6:6" x14ac:dyDescent="0.2">
      <c r="F44427" s="450"/>
    </row>
    <row r="44428" spans="6:6" x14ac:dyDescent="0.2">
      <c r="F44428" s="450"/>
    </row>
    <row r="44429" spans="6:6" x14ac:dyDescent="0.2">
      <c r="F44429" s="450"/>
    </row>
    <row r="44430" spans="6:6" x14ac:dyDescent="0.2">
      <c r="F44430" s="450"/>
    </row>
    <row r="44431" spans="6:6" x14ac:dyDescent="0.2">
      <c r="F44431" s="450"/>
    </row>
    <row r="44432" spans="6:6" x14ac:dyDescent="0.2">
      <c r="F44432" s="450"/>
    </row>
    <row r="44433" spans="6:6" x14ac:dyDescent="0.2">
      <c r="F44433" s="450"/>
    </row>
    <row r="44434" spans="6:6" x14ac:dyDescent="0.2">
      <c r="F44434" s="450"/>
    </row>
    <row r="44435" spans="6:6" x14ac:dyDescent="0.2">
      <c r="F44435" s="450"/>
    </row>
    <row r="44436" spans="6:6" x14ac:dyDescent="0.2">
      <c r="F44436" s="450"/>
    </row>
    <row r="44437" spans="6:6" x14ac:dyDescent="0.2">
      <c r="F44437" s="450"/>
    </row>
    <row r="44438" spans="6:6" x14ac:dyDescent="0.2">
      <c r="F44438" s="450"/>
    </row>
    <row r="44439" spans="6:6" x14ac:dyDescent="0.2">
      <c r="F44439" s="450"/>
    </row>
    <row r="44440" spans="6:6" x14ac:dyDescent="0.2">
      <c r="F44440" s="450"/>
    </row>
    <row r="44441" spans="6:6" x14ac:dyDescent="0.2">
      <c r="F44441" s="450"/>
    </row>
    <row r="44442" spans="6:6" x14ac:dyDescent="0.2">
      <c r="F44442" s="450"/>
    </row>
    <row r="44443" spans="6:6" x14ac:dyDescent="0.2">
      <c r="F44443" s="450"/>
    </row>
    <row r="44444" spans="6:6" x14ac:dyDescent="0.2">
      <c r="F44444" s="450"/>
    </row>
    <row r="44445" spans="6:6" x14ac:dyDescent="0.2">
      <c r="F44445" s="450"/>
    </row>
    <row r="44446" spans="6:6" x14ac:dyDescent="0.2">
      <c r="F44446" s="450"/>
    </row>
    <row r="44447" spans="6:6" x14ac:dyDescent="0.2">
      <c r="F44447" s="450"/>
    </row>
    <row r="44448" spans="6:6" x14ac:dyDescent="0.2">
      <c r="F44448" s="450"/>
    </row>
    <row r="44449" spans="6:6" x14ac:dyDescent="0.2">
      <c r="F44449" s="450"/>
    </row>
    <row r="44450" spans="6:6" x14ac:dyDescent="0.2">
      <c r="F44450" s="450"/>
    </row>
    <row r="44451" spans="6:6" x14ac:dyDescent="0.2">
      <c r="F44451" s="450"/>
    </row>
    <row r="44452" spans="6:6" x14ac:dyDescent="0.2">
      <c r="F44452" s="450"/>
    </row>
    <row r="44453" spans="6:6" x14ac:dyDescent="0.2">
      <c r="F44453" s="450"/>
    </row>
    <row r="44454" spans="6:6" x14ac:dyDescent="0.2">
      <c r="F44454" s="450"/>
    </row>
    <row r="44455" spans="6:6" x14ac:dyDescent="0.2">
      <c r="F44455" s="450"/>
    </row>
    <row r="44456" spans="6:6" x14ac:dyDescent="0.2">
      <c r="F44456" s="450"/>
    </row>
    <row r="44457" spans="6:6" x14ac:dyDescent="0.2">
      <c r="F44457" s="450"/>
    </row>
    <row r="44458" spans="6:6" x14ac:dyDescent="0.2">
      <c r="F44458" s="450"/>
    </row>
    <row r="44459" spans="6:6" x14ac:dyDescent="0.2">
      <c r="F44459" s="450"/>
    </row>
    <row r="44460" spans="6:6" x14ac:dyDescent="0.2">
      <c r="F44460" s="450"/>
    </row>
    <row r="44461" spans="6:6" x14ac:dyDescent="0.2">
      <c r="F44461" s="450"/>
    </row>
    <row r="44462" spans="6:6" x14ac:dyDescent="0.2">
      <c r="F44462" s="450"/>
    </row>
    <row r="44463" spans="6:6" x14ac:dyDescent="0.2">
      <c r="F44463" s="450"/>
    </row>
    <row r="44464" spans="6:6" x14ac:dyDescent="0.2">
      <c r="F44464" s="450"/>
    </row>
    <row r="44465" spans="6:6" x14ac:dyDescent="0.2">
      <c r="F44465" s="450"/>
    </row>
    <row r="44466" spans="6:6" x14ac:dyDescent="0.2">
      <c r="F44466" s="450"/>
    </row>
    <row r="44467" spans="6:6" x14ac:dyDescent="0.2">
      <c r="F44467" s="450"/>
    </row>
    <row r="44468" spans="6:6" x14ac:dyDescent="0.2">
      <c r="F44468" s="450"/>
    </row>
    <row r="44469" spans="6:6" x14ac:dyDescent="0.2">
      <c r="F44469" s="450"/>
    </row>
    <row r="44470" spans="6:6" x14ac:dyDescent="0.2">
      <c r="F44470" s="450"/>
    </row>
    <row r="44471" spans="6:6" x14ac:dyDescent="0.2">
      <c r="F44471" s="450"/>
    </row>
    <row r="44472" spans="6:6" x14ac:dyDescent="0.2">
      <c r="F44472" s="450"/>
    </row>
    <row r="44473" spans="6:6" x14ac:dyDescent="0.2">
      <c r="F44473" s="450"/>
    </row>
    <row r="44474" spans="6:6" x14ac:dyDescent="0.2">
      <c r="F44474" s="450"/>
    </row>
    <row r="44475" spans="6:6" x14ac:dyDescent="0.2">
      <c r="F44475" s="450"/>
    </row>
    <row r="44476" spans="6:6" x14ac:dyDescent="0.2">
      <c r="F44476" s="450"/>
    </row>
    <row r="44477" spans="6:6" x14ac:dyDescent="0.2">
      <c r="F44477" s="450"/>
    </row>
    <row r="44478" spans="6:6" x14ac:dyDescent="0.2">
      <c r="F44478" s="450"/>
    </row>
    <row r="44479" spans="6:6" x14ac:dyDescent="0.2">
      <c r="F44479" s="450"/>
    </row>
    <row r="44480" spans="6:6" x14ac:dyDescent="0.2">
      <c r="F44480" s="450"/>
    </row>
    <row r="44481" spans="6:6" x14ac:dyDescent="0.2">
      <c r="F44481" s="450"/>
    </row>
    <row r="44482" spans="6:6" x14ac:dyDescent="0.2">
      <c r="F44482" s="450"/>
    </row>
    <row r="44483" spans="6:6" x14ac:dyDescent="0.2">
      <c r="F44483" s="450"/>
    </row>
    <row r="44484" spans="6:6" x14ac:dyDescent="0.2">
      <c r="F44484" s="450"/>
    </row>
    <row r="44485" spans="6:6" x14ac:dyDescent="0.2">
      <c r="F44485" s="450"/>
    </row>
    <row r="44486" spans="6:6" x14ac:dyDescent="0.2">
      <c r="F44486" s="450"/>
    </row>
    <row r="44487" spans="6:6" x14ac:dyDescent="0.2">
      <c r="F44487" s="450"/>
    </row>
    <row r="44488" spans="6:6" x14ac:dyDescent="0.2">
      <c r="F44488" s="450"/>
    </row>
    <row r="44489" spans="6:6" x14ac:dyDescent="0.2">
      <c r="F44489" s="450"/>
    </row>
    <row r="44490" spans="6:6" x14ac:dyDescent="0.2">
      <c r="F44490" s="450"/>
    </row>
    <row r="44491" spans="6:6" x14ac:dyDescent="0.2">
      <c r="F44491" s="450"/>
    </row>
    <row r="44492" spans="6:6" x14ac:dyDescent="0.2">
      <c r="F44492" s="450"/>
    </row>
    <row r="44493" spans="6:6" x14ac:dyDescent="0.2">
      <c r="F44493" s="450"/>
    </row>
    <row r="44494" spans="6:6" x14ac:dyDescent="0.2">
      <c r="F44494" s="450"/>
    </row>
    <row r="44495" spans="6:6" x14ac:dyDescent="0.2">
      <c r="F44495" s="450"/>
    </row>
    <row r="44496" spans="6:6" x14ac:dyDescent="0.2">
      <c r="F44496" s="450"/>
    </row>
    <row r="44497" spans="6:6" x14ac:dyDescent="0.2">
      <c r="F44497" s="450"/>
    </row>
    <row r="44498" spans="6:6" x14ac:dyDescent="0.2">
      <c r="F44498" s="450"/>
    </row>
    <row r="44499" spans="6:6" x14ac:dyDescent="0.2">
      <c r="F44499" s="450"/>
    </row>
    <row r="44500" spans="6:6" x14ac:dyDescent="0.2">
      <c r="F44500" s="450"/>
    </row>
    <row r="44501" spans="6:6" x14ac:dyDescent="0.2">
      <c r="F44501" s="450"/>
    </row>
    <row r="44502" spans="6:6" x14ac:dyDescent="0.2">
      <c r="F44502" s="450"/>
    </row>
    <row r="44503" spans="6:6" x14ac:dyDescent="0.2">
      <c r="F44503" s="450"/>
    </row>
    <row r="44504" spans="6:6" x14ac:dyDescent="0.2">
      <c r="F44504" s="450"/>
    </row>
    <row r="44505" spans="6:6" x14ac:dyDescent="0.2">
      <c r="F44505" s="450"/>
    </row>
    <row r="44506" spans="6:6" x14ac:dyDescent="0.2">
      <c r="F44506" s="450"/>
    </row>
    <row r="44507" spans="6:6" x14ac:dyDescent="0.2">
      <c r="F44507" s="450"/>
    </row>
    <row r="44508" spans="6:6" x14ac:dyDescent="0.2">
      <c r="F44508" s="450"/>
    </row>
    <row r="44509" spans="6:6" x14ac:dyDescent="0.2">
      <c r="F44509" s="450"/>
    </row>
    <row r="44510" spans="6:6" x14ac:dyDescent="0.2">
      <c r="F44510" s="450"/>
    </row>
    <row r="44511" spans="6:6" x14ac:dyDescent="0.2">
      <c r="F44511" s="450"/>
    </row>
    <row r="44512" spans="6:6" x14ac:dyDescent="0.2">
      <c r="F44512" s="450"/>
    </row>
    <row r="44513" spans="6:6" x14ac:dyDescent="0.2">
      <c r="F44513" s="450"/>
    </row>
    <row r="44514" spans="6:6" x14ac:dyDescent="0.2">
      <c r="F44514" s="450"/>
    </row>
    <row r="44515" spans="6:6" x14ac:dyDescent="0.2">
      <c r="F44515" s="450"/>
    </row>
    <row r="44516" spans="6:6" x14ac:dyDescent="0.2">
      <c r="F44516" s="450"/>
    </row>
    <row r="44517" spans="6:6" x14ac:dyDescent="0.2">
      <c r="F44517" s="450"/>
    </row>
    <row r="44518" spans="6:6" x14ac:dyDescent="0.2">
      <c r="F44518" s="450"/>
    </row>
    <row r="44519" spans="6:6" x14ac:dyDescent="0.2">
      <c r="F44519" s="450"/>
    </row>
    <row r="44520" spans="6:6" x14ac:dyDescent="0.2">
      <c r="F44520" s="450"/>
    </row>
    <row r="44521" spans="6:6" x14ac:dyDescent="0.2">
      <c r="F44521" s="450"/>
    </row>
    <row r="44522" spans="6:6" x14ac:dyDescent="0.2">
      <c r="F44522" s="450"/>
    </row>
    <row r="44523" spans="6:6" x14ac:dyDescent="0.2">
      <c r="F44523" s="450"/>
    </row>
    <row r="44524" spans="6:6" x14ac:dyDescent="0.2">
      <c r="F44524" s="450"/>
    </row>
    <row r="44525" spans="6:6" x14ac:dyDescent="0.2">
      <c r="F44525" s="450"/>
    </row>
    <row r="44526" spans="6:6" x14ac:dyDescent="0.2">
      <c r="F44526" s="450"/>
    </row>
    <row r="44527" spans="6:6" x14ac:dyDescent="0.2">
      <c r="F44527" s="450"/>
    </row>
    <row r="44528" spans="6:6" x14ac:dyDescent="0.2">
      <c r="F44528" s="450"/>
    </row>
    <row r="44529" spans="6:6" x14ac:dyDescent="0.2">
      <c r="F44529" s="450"/>
    </row>
    <row r="44530" spans="6:6" x14ac:dyDescent="0.2">
      <c r="F44530" s="450"/>
    </row>
    <row r="44531" spans="6:6" x14ac:dyDescent="0.2">
      <c r="F44531" s="450"/>
    </row>
    <row r="44532" spans="6:6" x14ac:dyDescent="0.2">
      <c r="F44532" s="450"/>
    </row>
    <row r="44533" spans="6:6" x14ac:dyDescent="0.2">
      <c r="F44533" s="450"/>
    </row>
    <row r="44534" spans="6:6" x14ac:dyDescent="0.2">
      <c r="F44534" s="450"/>
    </row>
    <row r="44535" spans="6:6" x14ac:dyDescent="0.2">
      <c r="F44535" s="450"/>
    </row>
    <row r="44536" spans="6:6" x14ac:dyDescent="0.2">
      <c r="F44536" s="450"/>
    </row>
    <row r="44537" spans="6:6" x14ac:dyDescent="0.2">
      <c r="F44537" s="450"/>
    </row>
    <row r="44538" spans="6:6" x14ac:dyDescent="0.2">
      <c r="F44538" s="450"/>
    </row>
    <row r="44539" spans="6:6" x14ac:dyDescent="0.2">
      <c r="F44539" s="450"/>
    </row>
    <row r="44540" spans="6:6" x14ac:dyDescent="0.2">
      <c r="F44540" s="450"/>
    </row>
    <row r="44541" spans="6:6" x14ac:dyDescent="0.2">
      <c r="F44541" s="450"/>
    </row>
    <row r="44542" spans="6:6" x14ac:dyDescent="0.2">
      <c r="F44542" s="450"/>
    </row>
    <row r="44543" spans="6:6" x14ac:dyDescent="0.2">
      <c r="F44543" s="450"/>
    </row>
    <row r="44544" spans="6:6" x14ac:dyDescent="0.2">
      <c r="F44544" s="450"/>
    </row>
    <row r="44545" spans="6:6" x14ac:dyDescent="0.2">
      <c r="F44545" s="450"/>
    </row>
    <row r="44546" spans="6:6" x14ac:dyDescent="0.2">
      <c r="F44546" s="450"/>
    </row>
    <row r="44547" spans="6:6" x14ac:dyDescent="0.2">
      <c r="F44547" s="450"/>
    </row>
    <row r="44548" spans="6:6" x14ac:dyDescent="0.2">
      <c r="F44548" s="450"/>
    </row>
    <row r="44549" spans="6:6" x14ac:dyDescent="0.2">
      <c r="F44549" s="450"/>
    </row>
    <row r="44550" spans="6:6" x14ac:dyDescent="0.2">
      <c r="F44550" s="450"/>
    </row>
    <row r="44551" spans="6:6" x14ac:dyDescent="0.2">
      <c r="F44551" s="450"/>
    </row>
    <row r="44552" spans="6:6" x14ac:dyDescent="0.2">
      <c r="F44552" s="450"/>
    </row>
    <row r="44553" spans="6:6" x14ac:dyDescent="0.2">
      <c r="F44553" s="450"/>
    </row>
    <row r="44554" spans="6:6" x14ac:dyDescent="0.2">
      <c r="F44554" s="450"/>
    </row>
    <row r="44555" spans="6:6" x14ac:dyDescent="0.2">
      <c r="F44555" s="450"/>
    </row>
    <row r="44556" spans="6:6" x14ac:dyDescent="0.2">
      <c r="F44556" s="450"/>
    </row>
    <row r="44557" spans="6:6" x14ac:dyDescent="0.2">
      <c r="F44557" s="450"/>
    </row>
    <row r="44558" spans="6:6" x14ac:dyDescent="0.2">
      <c r="F44558" s="450"/>
    </row>
    <row r="44559" spans="6:6" x14ac:dyDescent="0.2">
      <c r="F44559" s="450"/>
    </row>
    <row r="44560" spans="6:6" x14ac:dyDescent="0.2">
      <c r="F44560" s="450"/>
    </row>
    <row r="44561" spans="6:6" x14ac:dyDescent="0.2">
      <c r="F44561" s="450"/>
    </row>
    <row r="44562" spans="6:6" x14ac:dyDescent="0.2">
      <c r="F44562" s="450"/>
    </row>
    <row r="44563" spans="6:6" x14ac:dyDescent="0.2">
      <c r="F44563" s="450"/>
    </row>
    <row r="44564" spans="6:6" x14ac:dyDescent="0.2">
      <c r="F44564" s="450"/>
    </row>
    <row r="44565" spans="6:6" x14ac:dyDescent="0.2">
      <c r="F44565" s="450"/>
    </row>
    <row r="44566" spans="6:6" x14ac:dyDescent="0.2">
      <c r="F44566" s="450"/>
    </row>
    <row r="44567" spans="6:6" x14ac:dyDescent="0.2">
      <c r="F44567" s="450"/>
    </row>
    <row r="44568" spans="6:6" x14ac:dyDescent="0.2">
      <c r="F44568" s="450"/>
    </row>
    <row r="44569" spans="6:6" x14ac:dyDescent="0.2">
      <c r="F44569" s="450"/>
    </row>
    <row r="44570" spans="6:6" x14ac:dyDescent="0.2">
      <c r="F44570" s="450"/>
    </row>
    <row r="44571" spans="6:6" x14ac:dyDescent="0.2">
      <c r="F44571" s="450"/>
    </row>
    <row r="44572" spans="6:6" x14ac:dyDescent="0.2">
      <c r="F44572" s="450"/>
    </row>
    <row r="44573" spans="6:6" x14ac:dyDescent="0.2">
      <c r="F44573" s="450"/>
    </row>
    <row r="44574" spans="6:6" x14ac:dyDescent="0.2">
      <c r="F44574" s="450"/>
    </row>
    <row r="44575" spans="6:6" x14ac:dyDescent="0.2">
      <c r="F44575" s="450"/>
    </row>
    <row r="44576" spans="6:6" x14ac:dyDescent="0.2">
      <c r="F44576" s="450"/>
    </row>
    <row r="44577" spans="6:6" x14ac:dyDescent="0.2">
      <c r="F44577" s="450"/>
    </row>
    <row r="44578" spans="6:6" x14ac:dyDescent="0.2">
      <c r="F44578" s="450"/>
    </row>
    <row r="44579" spans="6:6" x14ac:dyDescent="0.2">
      <c r="F44579" s="450"/>
    </row>
    <row r="44580" spans="6:6" x14ac:dyDescent="0.2">
      <c r="F44580" s="450"/>
    </row>
    <row r="44581" spans="6:6" x14ac:dyDescent="0.2">
      <c r="F44581" s="450"/>
    </row>
    <row r="44582" spans="6:6" x14ac:dyDescent="0.2">
      <c r="F44582" s="450"/>
    </row>
    <row r="44583" spans="6:6" x14ac:dyDescent="0.2">
      <c r="F44583" s="450"/>
    </row>
    <row r="44584" spans="6:6" x14ac:dyDescent="0.2">
      <c r="F44584" s="450"/>
    </row>
    <row r="44585" spans="6:6" x14ac:dyDescent="0.2">
      <c r="F44585" s="450"/>
    </row>
    <row r="44586" spans="6:6" x14ac:dyDescent="0.2">
      <c r="F44586" s="450"/>
    </row>
    <row r="44587" spans="6:6" x14ac:dyDescent="0.2">
      <c r="F44587" s="450"/>
    </row>
    <row r="44588" spans="6:6" x14ac:dyDescent="0.2">
      <c r="F44588" s="450"/>
    </row>
    <row r="44589" spans="6:6" x14ac:dyDescent="0.2">
      <c r="F44589" s="450"/>
    </row>
    <row r="44590" spans="6:6" x14ac:dyDescent="0.2">
      <c r="F44590" s="450"/>
    </row>
    <row r="44591" spans="6:6" x14ac:dyDescent="0.2">
      <c r="F44591" s="450"/>
    </row>
    <row r="44592" spans="6:6" x14ac:dyDescent="0.2">
      <c r="F44592" s="450"/>
    </row>
    <row r="44593" spans="6:6" x14ac:dyDescent="0.2">
      <c r="F44593" s="450"/>
    </row>
    <row r="44594" spans="6:6" x14ac:dyDescent="0.2">
      <c r="F44594" s="450"/>
    </row>
    <row r="44595" spans="6:6" x14ac:dyDescent="0.2">
      <c r="F44595" s="450"/>
    </row>
    <row r="44596" spans="6:6" x14ac:dyDescent="0.2">
      <c r="F44596" s="450"/>
    </row>
    <row r="44597" spans="6:6" x14ac:dyDescent="0.2">
      <c r="F44597" s="450"/>
    </row>
    <row r="44598" spans="6:6" x14ac:dyDescent="0.2">
      <c r="F44598" s="450"/>
    </row>
    <row r="44599" spans="6:6" x14ac:dyDescent="0.2">
      <c r="F44599" s="450"/>
    </row>
    <row r="44600" spans="6:6" x14ac:dyDescent="0.2">
      <c r="F44600" s="450"/>
    </row>
    <row r="44601" spans="6:6" x14ac:dyDescent="0.2">
      <c r="F44601" s="450"/>
    </row>
    <row r="44602" spans="6:6" x14ac:dyDescent="0.2">
      <c r="F44602" s="450"/>
    </row>
    <row r="44603" spans="6:6" x14ac:dyDescent="0.2">
      <c r="F44603" s="450"/>
    </row>
    <row r="44604" spans="6:6" x14ac:dyDescent="0.2">
      <c r="F44604" s="450"/>
    </row>
    <row r="44605" spans="6:6" x14ac:dyDescent="0.2">
      <c r="F44605" s="450"/>
    </row>
    <row r="44606" spans="6:6" x14ac:dyDescent="0.2">
      <c r="F44606" s="450"/>
    </row>
    <row r="44607" spans="6:6" x14ac:dyDescent="0.2">
      <c r="F44607" s="450"/>
    </row>
    <row r="44608" spans="6:6" x14ac:dyDescent="0.2">
      <c r="F44608" s="450"/>
    </row>
    <row r="44609" spans="6:6" x14ac:dyDescent="0.2">
      <c r="F44609" s="450"/>
    </row>
    <row r="44610" spans="6:6" x14ac:dyDescent="0.2">
      <c r="F44610" s="450"/>
    </row>
    <row r="44611" spans="6:6" x14ac:dyDescent="0.2">
      <c r="F44611" s="450"/>
    </row>
    <row r="44612" spans="6:6" x14ac:dyDescent="0.2">
      <c r="F44612" s="450"/>
    </row>
    <row r="44613" spans="6:6" x14ac:dyDescent="0.2">
      <c r="F44613" s="450"/>
    </row>
    <row r="44614" spans="6:6" x14ac:dyDescent="0.2">
      <c r="F44614" s="450"/>
    </row>
    <row r="44615" spans="6:6" x14ac:dyDescent="0.2">
      <c r="F44615" s="450"/>
    </row>
    <row r="44616" spans="6:6" x14ac:dyDescent="0.2">
      <c r="F44616" s="450"/>
    </row>
    <row r="44617" spans="6:6" x14ac:dyDescent="0.2">
      <c r="F44617" s="450"/>
    </row>
    <row r="44618" spans="6:6" x14ac:dyDescent="0.2">
      <c r="F44618" s="450"/>
    </row>
    <row r="44619" spans="6:6" x14ac:dyDescent="0.2">
      <c r="F44619" s="450"/>
    </row>
    <row r="44620" spans="6:6" x14ac:dyDescent="0.2">
      <c r="F44620" s="450"/>
    </row>
    <row r="44621" spans="6:6" x14ac:dyDescent="0.2">
      <c r="F44621" s="450"/>
    </row>
    <row r="44622" spans="6:6" x14ac:dyDescent="0.2">
      <c r="F44622" s="450"/>
    </row>
    <row r="44623" spans="6:6" x14ac:dyDescent="0.2">
      <c r="F44623" s="450"/>
    </row>
    <row r="44624" spans="6:6" x14ac:dyDescent="0.2">
      <c r="F44624" s="450"/>
    </row>
    <row r="44625" spans="6:6" x14ac:dyDescent="0.2">
      <c r="F44625" s="450"/>
    </row>
    <row r="44626" spans="6:6" x14ac:dyDescent="0.2">
      <c r="F44626" s="450"/>
    </row>
    <row r="44627" spans="6:6" x14ac:dyDescent="0.2">
      <c r="F44627" s="450"/>
    </row>
    <row r="44628" spans="6:6" x14ac:dyDescent="0.2">
      <c r="F44628" s="450"/>
    </row>
    <row r="44629" spans="6:6" x14ac:dyDescent="0.2">
      <c r="F44629" s="450"/>
    </row>
    <row r="44630" spans="6:6" x14ac:dyDescent="0.2">
      <c r="F44630" s="450"/>
    </row>
    <row r="44631" spans="6:6" x14ac:dyDescent="0.2">
      <c r="F44631" s="450"/>
    </row>
    <row r="44632" spans="6:6" x14ac:dyDescent="0.2">
      <c r="F44632" s="450"/>
    </row>
    <row r="44633" spans="6:6" x14ac:dyDescent="0.2">
      <c r="F44633" s="450"/>
    </row>
    <row r="44634" spans="6:6" x14ac:dyDescent="0.2">
      <c r="F44634" s="450"/>
    </row>
    <row r="44635" spans="6:6" x14ac:dyDescent="0.2">
      <c r="F44635" s="450"/>
    </row>
    <row r="44636" spans="6:6" x14ac:dyDescent="0.2">
      <c r="F44636" s="450"/>
    </row>
    <row r="44637" spans="6:6" x14ac:dyDescent="0.2">
      <c r="F44637" s="450"/>
    </row>
    <row r="44638" spans="6:6" x14ac:dyDescent="0.2">
      <c r="F44638" s="450"/>
    </row>
    <row r="44639" spans="6:6" x14ac:dyDescent="0.2">
      <c r="F44639" s="450"/>
    </row>
    <row r="44640" spans="6:6" x14ac:dyDescent="0.2">
      <c r="F44640" s="450"/>
    </row>
    <row r="44641" spans="6:6" x14ac:dyDescent="0.2">
      <c r="F44641" s="450"/>
    </row>
    <row r="44642" spans="6:6" x14ac:dyDescent="0.2">
      <c r="F44642" s="450"/>
    </row>
    <row r="44643" spans="6:6" x14ac:dyDescent="0.2">
      <c r="F44643" s="450"/>
    </row>
    <row r="44644" spans="6:6" x14ac:dyDescent="0.2">
      <c r="F44644" s="450"/>
    </row>
    <row r="44645" spans="6:6" x14ac:dyDescent="0.2">
      <c r="F44645" s="450"/>
    </row>
    <row r="44646" spans="6:6" x14ac:dyDescent="0.2">
      <c r="F44646" s="450"/>
    </row>
    <row r="44647" spans="6:6" x14ac:dyDescent="0.2">
      <c r="F44647" s="450"/>
    </row>
    <row r="44648" spans="6:6" x14ac:dyDescent="0.2">
      <c r="F44648" s="450"/>
    </row>
    <row r="44649" spans="6:6" x14ac:dyDescent="0.2">
      <c r="F44649" s="450"/>
    </row>
    <row r="44650" spans="6:6" x14ac:dyDescent="0.2">
      <c r="F44650" s="450"/>
    </row>
    <row r="44651" spans="6:6" x14ac:dyDescent="0.2">
      <c r="F44651" s="450"/>
    </row>
    <row r="44652" spans="6:6" x14ac:dyDescent="0.2">
      <c r="F44652" s="450"/>
    </row>
    <row r="44653" spans="6:6" x14ac:dyDescent="0.2">
      <c r="F44653" s="450"/>
    </row>
    <row r="44654" spans="6:6" x14ac:dyDescent="0.2">
      <c r="F44654" s="450"/>
    </row>
    <row r="44655" spans="6:6" x14ac:dyDescent="0.2">
      <c r="F44655" s="450"/>
    </row>
    <row r="44656" spans="6:6" x14ac:dyDescent="0.2">
      <c r="F44656" s="450"/>
    </row>
    <row r="44657" spans="6:6" x14ac:dyDescent="0.2">
      <c r="F44657" s="450"/>
    </row>
    <row r="44658" spans="6:6" x14ac:dyDescent="0.2">
      <c r="F44658" s="450"/>
    </row>
    <row r="44659" spans="6:6" x14ac:dyDescent="0.2">
      <c r="F44659" s="450"/>
    </row>
    <row r="44660" spans="6:6" x14ac:dyDescent="0.2">
      <c r="F44660" s="450"/>
    </row>
    <row r="44661" spans="6:6" x14ac:dyDescent="0.2">
      <c r="F44661" s="450"/>
    </row>
    <row r="44662" spans="6:6" x14ac:dyDescent="0.2">
      <c r="F44662" s="450"/>
    </row>
    <row r="44663" spans="6:6" x14ac:dyDescent="0.2">
      <c r="F44663" s="450"/>
    </row>
    <row r="44664" spans="6:6" x14ac:dyDescent="0.2">
      <c r="F44664" s="450"/>
    </row>
    <row r="44665" spans="6:6" x14ac:dyDescent="0.2">
      <c r="F44665" s="450"/>
    </row>
    <row r="44666" spans="6:6" x14ac:dyDescent="0.2">
      <c r="F44666" s="450"/>
    </row>
    <row r="44667" spans="6:6" x14ac:dyDescent="0.2">
      <c r="F44667" s="450"/>
    </row>
    <row r="44668" spans="6:6" x14ac:dyDescent="0.2">
      <c r="F44668" s="450"/>
    </row>
    <row r="44669" spans="6:6" x14ac:dyDescent="0.2">
      <c r="F44669" s="450"/>
    </row>
    <row r="44670" spans="6:6" x14ac:dyDescent="0.2">
      <c r="F44670" s="450"/>
    </row>
    <row r="44671" spans="6:6" x14ac:dyDescent="0.2">
      <c r="F44671" s="450"/>
    </row>
    <row r="44672" spans="6:6" x14ac:dyDescent="0.2">
      <c r="F44672" s="450"/>
    </row>
    <row r="44673" spans="6:6" x14ac:dyDescent="0.2">
      <c r="F44673" s="450"/>
    </row>
    <row r="44674" spans="6:6" x14ac:dyDescent="0.2">
      <c r="F44674" s="450"/>
    </row>
    <row r="44675" spans="6:6" x14ac:dyDescent="0.2">
      <c r="F44675" s="450"/>
    </row>
    <row r="44676" spans="6:6" x14ac:dyDescent="0.2">
      <c r="F44676" s="450"/>
    </row>
    <row r="44677" spans="6:6" x14ac:dyDescent="0.2">
      <c r="F44677" s="450"/>
    </row>
    <row r="44678" spans="6:6" x14ac:dyDescent="0.2">
      <c r="F44678" s="450"/>
    </row>
    <row r="44679" spans="6:6" x14ac:dyDescent="0.2">
      <c r="F44679" s="450"/>
    </row>
    <row r="44680" spans="6:6" x14ac:dyDescent="0.2">
      <c r="F44680" s="450"/>
    </row>
    <row r="44681" spans="6:6" x14ac:dyDescent="0.2">
      <c r="F44681" s="450"/>
    </row>
    <row r="44682" spans="6:6" x14ac:dyDescent="0.2">
      <c r="F44682" s="450"/>
    </row>
    <row r="44683" spans="6:6" x14ac:dyDescent="0.2">
      <c r="F44683" s="450"/>
    </row>
    <row r="44684" spans="6:6" x14ac:dyDescent="0.2">
      <c r="F44684" s="450"/>
    </row>
    <row r="44685" spans="6:6" x14ac:dyDescent="0.2">
      <c r="F44685" s="450"/>
    </row>
    <row r="44686" spans="6:6" x14ac:dyDescent="0.2">
      <c r="F44686" s="450"/>
    </row>
    <row r="44687" spans="6:6" x14ac:dyDescent="0.2">
      <c r="F44687" s="450"/>
    </row>
    <row r="44688" spans="6:6" x14ac:dyDescent="0.2">
      <c r="F44688" s="450"/>
    </row>
    <row r="44689" spans="6:6" x14ac:dyDescent="0.2">
      <c r="F44689" s="450"/>
    </row>
    <row r="44690" spans="6:6" x14ac:dyDescent="0.2">
      <c r="F44690" s="450"/>
    </row>
    <row r="44691" spans="6:6" x14ac:dyDescent="0.2">
      <c r="F44691" s="450"/>
    </row>
    <row r="44692" spans="6:6" x14ac:dyDescent="0.2">
      <c r="F44692" s="450"/>
    </row>
    <row r="44693" spans="6:6" x14ac:dyDescent="0.2">
      <c r="F44693" s="450"/>
    </row>
    <row r="44694" spans="6:6" x14ac:dyDescent="0.2">
      <c r="F44694" s="450"/>
    </row>
    <row r="44695" spans="6:6" x14ac:dyDescent="0.2">
      <c r="F44695" s="450"/>
    </row>
    <row r="44696" spans="6:6" x14ac:dyDescent="0.2">
      <c r="F44696" s="450"/>
    </row>
    <row r="44697" spans="6:6" x14ac:dyDescent="0.2">
      <c r="F44697" s="450"/>
    </row>
    <row r="44698" spans="6:6" x14ac:dyDescent="0.2">
      <c r="F44698" s="450"/>
    </row>
    <row r="44699" spans="6:6" x14ac:dyDescent="0.2">
      <c r="F44699" s="450"/>
    </row>
    <row r="44700" spans="6:6" x14ac:dyDescent="0.2">
      <c r="F44700" s="450"/>
    </row>
    <row r="44701" spans="6:6" x14ac:dyDescent="0.2">
      <c r="F44701" s="450"/>
    </row>
    <row r="44702" spans="6:6" x14ac:dyDescent="0.2">
      <c r="F44702" s="450"/>
    </row>
    <row r="44703" spans="6:6" x14ac:dyDescent="0.2">
      <c r="F44703" s="450"/>
    </row>
    <row r="44704" spans="6:6" x14ac:dyDescent="0.2">
      <c r="F44704" s="450"/>
    </row>
    <row r="44705" spans="6:6" x14ac:dyDescent="0.2">
      <c r="F44705" s="450"/>
    </row>
    <row r="44706" spans="6:6" x14ac:dyDescent="0.2">
      <c r="F44706" s="450"/>
    </row>
    <row r="44707" spans="6:6" x14ac:dyDescent="0.2">
      <c r="F44707" s="450"/>
    </row>
    <row r="44708" spans="6:6" x14ac:dyDescent="0.2">
      <c r="F44708" s="450"/>
    </row>
    <row r="44709" spans="6:6" x14ac:dyDescent="0.2">
      <c r="F44709" s="450"/>
    </row>
    <row r="44710" spans="6:6" x14ac:dyDescent="0.2">
      <c r="F44710" s="450"/>
    </row>
    <row r="44711" spans="6:6" x14ac:dyDescent="0.2">
      <c r="F44711" s="450"/>
    </row>
    <row r="44712" spans="6:6" x14ac:dyDescent="0.2">
      <c r="F44712" s="450"/>
    </row>
    <row r="44713" spans="6:6" x14ac:dyDescent="0.2">
      <c r="F44713" s="450"/>
    </row>
    <row r="44714" spans="6:6" x14ac:dyDescent="0.2">
      <c r="F44714" s="450"/>
    </row>
    <row r="44715" spans="6:6" x14ac:dyDescent="0.2">
      <c r="F44715" s="450"/>
    </row>
    <row r="44716" spans="6:6" x14ac:dyDescent="0.2">
      <c r="F44716" s="450"/>
    </row>
    <row r="44717" spans="6:6" x14ac:dyDescent="0.2">
      <c r="F44717" s="450"/>
    </row>
    <row r="44718" spans="6:6" x14ac:dyDescent="0.2">
      <c r="F44718" s="450"/>
    </row>
    <row r="44719" spans="6:6" x14ac:dyDescent="0.2">
      <c r="F44719" s="450"/>
    </row>
    <row r="44720" spans="6:6" x14ac:dyDescent="0.2">
      <c r="F44720" s="450"/>
    </row>
    <row r="44721" spans="6:6" x14ac:dyDescent="0.2">
      <c r="F44721" s="450"/>
    </row>
    <row r="44722" spans="6:6" x14ac:dyDescent="0.2">
      <c r="F44722" s="450"/>
    </row>
    <row r="44723" spans="6:6" x14ac:dyDescent="0.2">
      <c r="F44723" s="450"/>
    </row>
    <row r="44724" spans="6:6" x14ac:dyDescent="0.2">
      <c r="F44724" s="450"/>
    </row>
    <row r="44725" spans="6:6" x14ac:dyDescent="0.2">
      <c r="F44725" s="450"/>
    </row>
    <row r="44726" spans="6:6" x14ac:dyDescent="0.2">
      <c r="F44726" s="450"/>
    </row>
    <row r="44727" spans="6:6" x14ac:dyDescent="0.2">
      <c r="F44727" s="450"/>
    </row>
    <row r="44728" spans="6:6" x14ac:dyDescent="0.2">
      <c r="F44728" s="450"/>
    </row>
    <row r="44729" spans="6:6" x14ac:dyDescent="0.2">
      <c r="F44729" s="450"/>
    </row>
    <row r="44730" spans="6:6" x14ac:dyDescent="0.2">
      <c r="F44730" s="450"/>
    </row>
    <row r="44731" spans="6:6" x14ac:dyDescent="0.2">
      <c r="F44731" s="450"/>
    </row>
    <row r="44732" spans="6:6" x14ac:dyDescent="0.2">
      <c r="F44732" s="450"/>
    </row>
    <row r="44733" spans="6:6" x14ac:dyDescent="0.2">
      <c r="F44733" s="450"/>
    </row>
    <row r="44734" spans="6:6" x14ac:dyDescent="0.2">
      <c r="F44734" s="450"/>
    </row>
    <row r="44735" spans="6:6" x14ac:dyDescent="0.2">
      <c r="F44735" s="450"/>
    </row>
    <row r="44736" spans="6:6" x14ac:dyDescent="0.2">
      <c r="F44736" s="450"/>
    </row>
    <row r="44737" spans="6:6" x14ac:dyDescent="0.2">
      <c r="F44737" s="450"/>
    </row>
    <row r="44738" spans="6:6" x14ac:dyDescent="0.2">
      <c r="F44738" s="450"/>
    </row>
    <row r="44739" spans="6:6" x14ac:dyDescent="0.2">
      <c r="F44739" s="450"/>
    </row>
    <row r="44740" spans="6:6" x14ac:dyDescent="0.2">
      <c r="F44740" s="450"/>
    </row>
    <row r="44741" spans="6:6" x14ac:dyDescent="0.2">
      <c r="F44741" s="450"/>
    </row>
    <row r="44742" spans="6:6" x14ac:dyDescent="0.2">
      <c r="F44742" s="450"/>
    </row>
    <row r="44743" spans="6:6" x14ac:dyDescent="0.2">
      <c r="F44743" s="450"/>
    </row>
    <row r="44744" spans="6:6" x14ac:dyDescent="0.2">
      <c r="F44744" s="450"/>
    </row>
    <row r="44745" spans="6:6" x14ac:dyDescent="0.2">
      <c r="F44745" s="450"/>
    </row>
    <row r="44746" spans="6:6" x14ac:dyDescent="0.2">
      <c r="F44746" s="450"/>
    </row>
    <row r="44747" spans="6:6" x14ac:dyDescent="0.2">
      <c r="F44747" s="450"/>
    </row>
    <row r="44748" spans="6:6" x14ac:dyDescent="0.2">
      <c r="F44748" s="450"/>
    </row>
    <row r="44749" spans="6:6" x14ac:dyDescent="0.2">
      <c r="F44749" s="450"/>
    </row>
    <row r="44750" spans="6:6" x14ac:dyDescent="0.2">
      <c r="F44750" s="450"/>
    </row>
    <row r="44751" spans="6:6" x14ac:dyDescent="0.2">
      <c r="F44751" s="450"/>
    </row>
    <row r="44752" spans="6:6" x14ac:dyDescent="0.2">
      <c r="F44752" s="450"/>
    </row>
    <row r="44753" spans="6:6" x14ac:dyDescent="0.2">
      <c r="F44753" s="450"/>
    </row>
    <row r="44754" spans="6:6" x14ac:dyDescent="0.2">
      <c r="F44754" s="450"/>
    </row>
    <row r="44755" spans="6:6" x14ac:dyDescent="0.2">
      <c r="F44755" s="450"/>
    </row>
    <row r="44756" spans="6:6" x14ac:dyDescent="0.2">
      <c r="F44756" s="450"/>
    </row>
    <row r="44757" spans="6:6" x14ac:dyDescent="0.2">
      <c r="F44757" s="450"/>
    </row>
    <row r="44758" spans="6:6" x14ac:dyDescent="0.2">
      <c r="F44758" s="450"/>
    </row>
    <row r="44759" spans="6:6" x14ac:dyDescent="0.2">
      <c r="F44759" s="450"/>
    </row>
    <row r="44760" spans="6:6" x14ac:dyDescent="0.2">
      <c r="F44760" s="450"/>
    </row>
    <row r="44761" spans="6:6" x14ac:dyDescent="0.2">
      <c r="F44761" s="450"/>
    </row>
    <row r="44762" spans="6:6" x14ac:dyDescent="0.2">
      <c r="F44762" s="450"/>
    </row>
    <row r="44763" spans="6:6" x14ac:dyDescent="0.2">
      <c r="F44763" s="450"/>
    </row>
    <row r="44764" spans="6:6" x14ac:dyDescent="0.2">
      <c r="F44764" s="450"/>
    </row>
    <row r="44765" spans="6:6" x14ac:dyDescent="0.2">
      <c r="F44765" s="450"/>
    </row>
    <row r="44766" spans="6:6" x14ac:dyDescent="0.2">
      <c r="F44766" s="450"/>
    </row>
    <row r="44767" spans="6:6" x14ac:dyDescent="0.2">
      <c r="F44767" s="450"/>
    </row>
    <row r="44768" spans="6:6" x14ac:dyDescent="0.2">
      <c r="F44768" s="450"/>
    </row>
    <row r="44769" spans="6:6" x14ac:dyDescent="0.2">
      <c r="F44769" s="450"/>
    </row>
    <row r="44770" spans="6:6" x14ac:dyDescent="0.2">
      <c r="F44770" s="450"/>
    </row>
    <row r="44771" spans="6:6" x14ac:dyDescent="0.2">
      <c r="F44771" s="450"/>
    </row>
    <row r="44772" spans="6:6" x14ac:dyDescent="0.2">
      <c r="F44772" s="450"/>
    </row>
    <row r="44773" spans="6:6" x14ac:dyDescent="0.2">
      <c r="F44773" s="450"/>
    </row>
    <row r="44774" spans="6:6" x14ac:dyDescent="0.2">
      <c r="F44774" s="450"/>
    </row>
    <row r="44775" spans="6:6" x14ac:dyDescent="0.2">
      <c r="F44775" s="450"/>
    </row>
    <row r="44776" spans="6:6" x14ac:dyDescent="0.2">
      <c r="F44776" s="450"/>
    </row>
    <row r="44777" spans="6:6" x14ac:dyDescent="0.2">
      <c r="F44777" s="450"/>
    </row>
    <row r="44778" spans="6:6" x14ac:dyDescent="0.2">
      <c r="F44778" s="450"/>
    </row>
    <row r="44779" spans="6:6" x14ac:dyDescent="0.2">
      <c r="F44779" s="450"/>
    </row>
    <row r="44780" spans="6:6" x14ac:dyDescent="0.2">
      <c r="F44780" s="450"/>
    </row>
    <row r="44781" spans="6:6" x14ac:dyDescent="0.2">
      <c r="F44781" s="450"/>
    </row>
    <row r="44782" spans="6:6" x14ac:dyDescent="0.2">
      <c r="F44782" s="450"/>
    </row>
    <row r="44783" spans="6:6" x14ac:dyDescent="0.2">
      <c r="F44783" s="450"/>
    </row>
    <row r="44784" spans="6:6" x14ac:dyDescent="0.2">
      <c r="F44784" s="450"/>
    </row>
    <row r="44785" spans="6:6" x14ac:dyDescent="0.2">
      <c r="F44785" s="450"/>
    </row>
    <row r="44786" spans="6:6" x14ac:dyDescent="0.2">
      <c r="F44786" s="450"/>
    </row>
    <row r="44787" spans="6:6" x14ac:dyDescent="0.2">
      <c r="F44787" s="450"/>
    </row>
    <row r="44788" spans="6:6" x14ac:dyDescent="0.2">
      <c r="F44788" s="450"/>
    </row>
    <row r="44789" spans="6:6" x14ac:dyDescent="0.2">
      <c r="F44789" s="450"/>
    </row>
    <row r="44790" spans="6:6" x14ac:dyDescent="0.2">
      <c r="F44790" s="450"/>
    </row>
    <row r="44791" spans="6:6" x14ac:dyDescent="0.2">
      <c r="F44791" s="450"/>
    </row>
    <row r="44792" spans="6:6" x14ac:dyDescent="0.2">
      <c r="F44792" s="450"/>
    </row>
    <row r="44793" spans="6:6" x14ac:dyDescent="0.2">
      <c r="F44793" s="450"/>
    </row>
    <row r="44794" spans="6:6" x14ac:dyDescent="0.2">
      <c r="F44794" s="450"/>
    </row>
    <row r="44795" spans="6:6" x14ac:dyDescent="0.2">
      <c r="F44795" s="450"/>
    </row>
    <row r="44796" spans="6:6" x14ac:dyDescent="0.2">
      <c r="F44796" s="450"/>
    </row>
    <row r="44797" spans="6:6" x14ac:dyDescent="0.2">
      <c r="F44797" s="450"/>
    </row>
    <row r="44798" spans="6:6" x14ac:dyDescent="0.2">
      <c r="F44798" s="450"/>
    </row>
    <row r="44799" spans="6:6" x14ac:dyDescent="0.2">
      <c r="F44799" s="450"/>
    </row>
    <row r="44800" spans="6:6" x14ac:dyDescent="0.2">
      <c r="F44800" s="450"/>
    </row>
    <row r="44801" spans="6:6" x14ac:dyDescent="0.2">
      <c r="F44801" s="450"/>
    </row>
    <row r="44802" spans="6:6" x14ac:dyDescent="0.2">
      <c r="F44802" s="450"/>
    </row>
    <row r="44803" spans="6:6" x14ac:dyDescent="0.2">
      <c r="F44803" s="450"/>
    </row>
    <row r="44804" spans="6:6" x14ac:dyDescent="0.2">
      <c r="F44804" s="450"/>
    </row>
    <row r="44805" spans="6:6" x14ac:dyDescent="0.2">
      <c r="F44805" s="450"/>
    </row>
    <row r="44806" spans="6:6" x14ac:dyDescent="0.2">
      <c r="F44806" s="450"/>
    </row>
    <row r="44807" spans="6:6" x14ac:dyDescent="0.2">
      <c r="F44807" s="450"/>
    </row>
    <row r="44808" spans="6:6" x14ac:dyDescent="0.2">
      <c r="F44808" s="450"/>
    </row>
    <row r="44809" spans="6:6" x14ac:dyDescent="0.2">
      <c r="F44809" s="450"/>
    </row>
    <row r="44810" spans="6:6" x14ac:dyDescent="0.2">
      <c r="F44810" s="450"/>
    </row>
    <row r="44811" spans="6:6" x14ac:dyDescent="0.2">
      <c r="F44811" s="450"/>
    </row>
    <row r="44812" spans="6:6" x14ac:dyDescent="0.2">
      <c r="F44812" s="450"/>
    </row>
    <row r="44813" spans="6:6" x14ac:dyDescent="0.2">
      <c r="F44813" s="450"/>
    </row>
    <row r="44814" spans="6:6" x14ac:dyDescent="0.2">
      <c r="F44814" s="450"/>
    </row>
    <row r="44815" spans="6:6" x14ac:dyDescent="0.2">
      <c r="F44815" s="450"/>
    </row>
    <row r="44816" spans="6:6" x14ac:dyDescent="0.2">
      <c r="F44816" s="450"/>
    </row>
    <row r="44817" spans="6:6" x14ac:dyDescent="0.2">
      <c r="F44817" s="450"/>
    </row>
    <row r="44818" spans="6:6" x14ac:dyDescent="0.2">
      <c r="F44818" s="450"/>
    </row>
    <row r="44819" spans="6:6" x14ac:dyDescent="0.2">
      <c r="F44819" s="450"/>
    </row>
    <row r="44820" spans="6:6" x14ac:dyDescent="0.2">
      <c r="F44820" s="450"/>
    </row>
    <row r="44821" spans="6:6" x14ac:dyDescent="0.2">
      <c r="F44821" s="450"/>
    </row>
    <row r="44822" spans="6:6" x14ac:dyDescent="0.2">
      <c r="F44822" s="450"/>
    </row>
    <row r="44823" spans="6:6" x14ac:dyDescent="0.2">
      <c r="F44823" s="450"/>
    </row>
    <row r="44824" spans="6:6" x14ac:dyDescent="0.2">
      <c r="F44824" s="450"/>
    </row>
    <row r="44825" spans="6:6" x14ac:dyDescent="0.2">
      <c r="F44825" s="450"/>
    </row>
    <row r="44826" spans="6:6" x14ac:dyDescent="0.2">
      <c r="F44826" s="450"/>
    </row>
    <row r="44827" spans="6:6" x14ac:dyDescent="0.2">
      <c r="F44827" s="450"/>
    </row>
    <row r="44828" spans="6:6" x14ac:dyDescent="0.2">
      <c r="F44828" s="450"/>
    </row>
    <row r="44829" spans="6:6" x14ac:dyDescent="0.2">
      <c r="F44829" s="450"/>
    </row>
    <row r="44830" spans="6:6" x14ac:dyDescent="0.2">
      <c r="F44830" s="450"/>
    </row>
    <row r="44831" spans="6:6" x14ac:dyDescent="0.2">
      <c r="F44831" s="450"/>
    </row>
    <row r="44832" spans="6:6" x14ac:dyDescent="0.2">
      <c r="F44832" s="450"/>
    </row>
    <row r="44833" spans="6:6" x14ac:dyDescent="0.2">
      <c r="F44833" s="450"/>
    </row>
    <row r="44834" spans="6:6" x14ac:dyDescent="0.2">
      <c r="F44834" s="450"/>
    </row>
    <row r="44835" spans="6:6" x14ac:dyDescent="0.2">
      <c r="F44835" s="450"/>
    </row>
    <row r="44836" spans="6:6" x14ac:dyDescent="0.2">
      <c r="F44836" s="450"/>
    </row>
    <row r="44837" spans="6:6" x14ac:dyDescent="0.2">
      <c r="F44837" s="450"/>
    </row>
    <row r="44838" spans="6:6" x14ac:dyDescent="0.2">
      <c r="F44838" s="450"/>
    </row>
    <row r="44839" spans="6:6" x14ac:dyDescent="0.2">
      <c r="F44839" s="450"/>
    </row>
    <row r="44840" spans="6:6" x14ac:dyDescent="0.2">
      <c r="F44840" s="450"/>
    </row>
    <row r="44841" spans="6:6" x14ac:dyDescent="0.2">
      <c r="F44841" s="450"/>
    </row>
    <row r="44842" spans="6:6" x14ac:dyDescent="0.2">
      <c r="F44842" s="450"/>
    </row>
    <row r="44843" spans="6:6" x14ac:dyDescent="0.2">
      <c r="F44843" s="450"/>
    </row>
    <row r="44844" spans="6:6" x14ac:dyDescent="0.2">
      <c r="F44844" s="450"/>
    </row>
    <row r="44845" spans="6:6" x14ac:dyDescent="0.2">
      <c r="F44845" s="450"/>
    </row>
    <row r="44846" spans="6:6" x14ac:dyDescent="0.2">
      <c r="F44846" s="450"/>
    </row>
    <row r="44847" spans="6:6" x14ac:dyDescent="0.2">
      <c r="F44847" s="450"/>
    </row>
    <row r="44848" spans="6:6" x14ac:dyDescent="0.2">
      <c r="F44848" s="450"/>
    </row>
    <row r="44849" spans="6:6" x14ac:dyDescent="0.2">
      <c r="F44849" s="450"/>
    </row>
    <row r="44850" spans="6:6" x14ac:dyDescent="0.2">
      <c r="F44850" s="450"/>
    </row>
    <row r="44851" spans="6:6" x14ac:dyDescent="0.2">
      <c r="F44851" s="450"/>
    </row>
    <row r="44852" spans="6:6" x14ac:dyDescent="0.2">
      <c r="F44852" s="450"/>
    </row>
    <row r="44853" spans="6:6" x14ac:dyDescent="0.2">
      <c r="F44853" s="450"/>
    </row>
    <row r="44854" spans="6:6" x14ac:dyDescent="0.2">
      <c r="F44854" s="450"/>
    </row>
    <row r="44855" spans="6:6" x14ac:dyDescent="0.2">
      <c r="F44855" s="450"/>
    </row>
    <row r="44856" spans="6:6" x14ac:dyDescent="0.2">
      <c r="F44856" s="450"/>
    </row>
    <row r="44857" spans="6:6" x14ac:dyDescent="0.2">
      <c r="F44857" s="450"/>
    </row>
    <row r="44858" spans="6:6" x14ac:dyDescent="0.2">
      <c r="F44858" s="450"/>
    </row>
    <row r="44859" spans="6:6" x14ac:dyDescent="0.2">
      <c r="F44859" s="450"/>
    </row>
    <row r="44860" spans="6:6" x14ac:dyDescent="0.2">
      <c r="F44860" s="450"/>
    </row>
    <row r="44861" spans="6:6" x14ac:dyDescent="0.2">
      <c r="F44861" s="450"/>
    </row>
    <row r="44862" spans="6:6" x14ac:dyDescent="0.2">
      <c r="F44862" s="450"/>
    </row>
    <row r="44863" spans="6:6" x14ac:dyDescent="0.2">
      <c r="F44863" s="450"/>
    </row>
    <row r="44864" spans="6:6" x14ac:dyDescent="0.2">
      <c r="F44864" s="450"/>
    </row>
    <row r="44865" spans="6:6" x14ac:dyDescent="0.2">
      <c r="F44865" s="450"/>
    </row>
    <row r="44866" spans="6:6" x14ac:dyDescent="0.2">
      <c r="F44866" s="450"/>
    </row>
    <row r="44867" spans="6:6" x14ac:dyDescent="0.2">
      <c r="F44867" s="450"/>
    </row>
    <row r="44868" spans="6:6" x14ac:dyDescent="0.2">
      <c r="F44868" s="450"/>
    </row>
    <row r="44869" spans="6:6" x14ac:dyDescent="0.2">
      <c r="F44869" s="450"/>
    </row>
    <row r="44870" spans="6:6" x14ac:dyDescent="0.2">
      <c r="F44870" s="450"/>
    </row>
    <row r="44871" spans="6:6" x14ac:dyDescent="0.2">
      <c r="F44871" s="450"/>
    </row>
    <row r="44872" spans="6:6" x14ac:dyDescent="0.2">
      <c r="F44872" s="450"/>
    </row>
    <row r="44873" spans="6:6" x14ac:dyDescent="0.2">
      <c r="F44873" s="450"/>
    </row>
    <row r="44874" spans="6:6" x14ac:dyDescent="0.2">
      <c r="F44874" s="450"/>
    </row>
    <row r="44875" spans="6:6" x14ac:dyDescent="0.2">
      <c r="F44875" s="450"/>
    </row>
    <row r="44876" spans="6:6" x14ac:dyDescent="0.2">
      <c r="F44876" s="450"/>
    </row>
    <row r="44877" spans="6:6" x14ac:dyDescent="0.2">
      <c r="F44877" s="450"/>
    </row>
    <row r="44878" spans="6:6" x14ac:dyDescent="0.2">
      <c r="F44878" s="450"/>
    </row>
    <row r="44879" spans="6:6" x14ac:dyDescent="0.2">
      <c r="F44879" s="450"/>
    </row>
    <row r="44880" spans="6:6" x14ac:dyDescent="0.2">
      <c r="F44880" s="450"/>
    </row>
    <row r="44881" spans="6:6" x14ac:dyDescent="0.2">
      <c r="F44881" s="450"/>
    </row>
    <row r="44882" spans="6:6" x14ac:dyDescent="0.2">
      <c r="F44882" s="450"/>
    </row>
    <row r="44883" spans="6:6" x14ac:dyDescent="0.2">
      <c r="F44883" s="450"/>
    </row>
    <row r="44884" spans="6:6" x14ac:dyDescent="0.2">
      <c r="F44884" s="450"/>
    </row>
    <row r="44885" spans="6:6" x14ac:dyDescent="0.2">
      <c r="F44885" s="450"/>
    </row>
    <row r="44886" spans="6:6" x14ac:dyDescent="0.2">
      <c r="F44886" s="450"/>
    </row>
    <row r="44887" spans="6:6" x14ac:dyDescent="0.2">
      <c r="F44887" s="450"/>
    </row>
    <row r="44888" spans="6:6" x14ac:dyDescent="0.2">
      <c r="F44888" s="450"/>
    </row>
    <row r="44889" spans="6:6" x14ac:dyDescent="0.2">
      <c r="F44889" s="450"/>
    </row>
    <row r="44890" spans="6:6" x14ac:dyDescent="0.2">
      <c r="F44890" s="450"/>
    </row>
    <row r="44891" spans="6:6" x14ac:dyDescent="0.2">
      <c r="F44891" s="450"/>
    </row>
    <row r="44892" spans="6:6" x14ac:dyDescent="0.2">
      <c r="F44892" s="450"/>
    </row>
    <row r="44893" spans="6:6" x14ac:dyDescent="0.2">
      <c r="F44893" s="450"/>
    </row>
    <row r="44894" spans="6:6" x14ac:dyDescent="0.2">
      <c r="F44894" s="450"/>
    </row>
    <row r="44895" spans="6:6" x14ac:dyDescent="0.2">
      <c r="F44895" s="450"/>
    </row>
    <row r="44896" spans="6:6" x14ac:dyDescent="0.2">
      <c r="F44896" s="450"/>
    </row>
    <row r="44897" spans="6:6" x14ac:dyDescent="0.2">
      <c r="F44897" s="450"/>
    </row>
    <row r="44898" spans="6:6" x14ac:dyDescent="0.2">
      <c r="F44898" s="450"/>
    </row>
    <row r="44899" spans="6:6" x14ac:dyDescent="0.2">
      <c r="F44899" s="450"/>
    </row>
    <row r="44900" spans="6:6" x14ac:dyDescent="0.2">
      <c r="F44900" s="450"/>
    </row>
    <row r="44901" spans="6:6" x14ac:dyDescent="0.2">
      <c r="F44901" s="450"/>
    </row>
    <row r="44902" spans="6:6" x14ac:dyDescent="0.2">
      <c r="F44902" s="450"/>
    </row>
    <row r="44903" spans="6:6" x14ac:dyDescent="0.2">
      <c r="F44903" s="450"/>
    </row>
    <row r="44904" spans="6:6" x14ac:dyDescent="0.2">
      <c r="F44904" s="450"/>
    </row>
    <row r="44905" spans="6:6" x14ac:dyDescent="0.2">
      <c r="F44905" s="450"/>
    </row>
    <row r="44906" spans="6:6" x14ac:dyDescent="0.2">
      <c r="F44906" s="450"/>
    </row>
    <row r="44907" spans="6:6" x14ac:dyDescent="0.2">
      <c r="F44907" s="450"/>
    </row>
    <row r="44908" spans="6:6" x14ac:dyDescent="0.2">
      <c r="F44908" s="450"/>
    </row>
    <row r="44909" spans="6:6" x14ac:dyDescent="0.2">
      <c r="F44909" s="450"/>
    </row>
    <row r="44910" spans="6:6" x14ac:dyDescent="0.2">
      <c r="F44910" s="450"/>
    </row>
    <row r="44911" spans="6:6" x14ac:dyDescent="0.2">
      <c r="F44911" s="450"/>
    </row>
    <row r="44912" spans="6:6" x14ac:dyDescent="0.2">
      <c r="F44912" s="450"/>
    </row>
    <row r="44913" spans="6:6" x14ac:dyDescent="0.2">
      <c r="F44913" s="450"/>
    </row>
    <row r="44914" spans="6:6" x14ac:dyDescent="0.2">
      <c r="F44914" s="450"/>
    </row>
    <row r="44915" spans="6:6" x14ac:dyDescent="0.2">
      <c r="F44915" s="450"/>
    </row>
    <row r="44916" spans="6:6" x14ac:dyDescent="0.2">
      <c r="F44916" s="450"/>
    </row>
    <row r="44917" spans="6:6" x14ac:dyDescent="0.2">
      <c r="F44917" s="450"/>
    </row>
    <row r="44918" spans="6:6" x14ac:dyDescent="0.2">
      <c r="F44918" s="450"/>
    </row>
    <row r="44919" spans="6:6" x14ac:dyDescent="0.2">
      <c r="F44919" s="450"/>
    </row>
    <row r="44920" spans="6:6" x14ac:dyDescent="0.2">
      <c r="F44920" s="450"/>
    </row>
    <row r="44921" spans="6:6" x14ac:dyDescent="0.2">
      <c r="F44921" s="450"/>
    </row>
    <row r="44922" spans="6:6" x14ac:dyDescent="0.2">
      <c r="F44922" s="450"/>
    </row>
    <row r="44923" spans="6:6" x14ac:dyDescent="0.2">
      <c r="F44923" s="450"/>
    </row>
    <row r="44924" spans="6:6" x14ac:dyDescent="0.2">
      <c r="F44924" s="450"/>
    </row>
    <row r="44925" spans="6:6" x14ac:dyDescent="0.2">
      <c r="F44925" s="450"/>
    </row>
    <row r="44926" spans="6:6" x14ac:dyDescent="0.2">
      <c r="F44926" s="450"/>
    </row>
    <row r="44927" spans="6:6" x14ac:dyDescent="0.2">
      <c r="F44927" s="450"/>
    </row>
    <row r="44928" spans="6:6" x14ac:dyDescent="0.2">
      <c r="F44928" s="450"/>
    </row>
    <row r="44929" spans="6:6" x14ac:dyDescent="0.2">
      <c r="F44929" s="450"/>
    </row>
    <row r="44930" spans="6:6" x14ac:dyDescent="0.2">
      <c r="F44930" s="450"/>
    </row>
    <row r="44931" spans="6:6" x14ac:dyDescent="0.2">
      <c r="F44931" s="450"/>
    </row>
    <row r="44932" spans="6:6" x14ac:dyDescent="0.2">
      <c r="F44932" s="450"/>
    </row>
    <row r="44933" spans="6:6" x14ac:dyDescent="0.2">
      <c r="F44933" s="450"/>
    </row>
    <row r="44934" spans="6:6" x14ac:dyDescent="0.2">
      <c r="F44934" s="450"/>
    </row>
    <row r="44935" spans="6:6" x14ac:dyDescent="0.2">
      <c r="F44935" s="450"/>
    </row>
    <row r="44936" spans="6:6" x14ac:dyDescent="0.2">
      <c r="F44936" s="450"/>
    </row>
    <row r="44937" spans="6:6" x14ac:dyDescent="0.2">
      <c r="F44937" s="450"/>
    </row>
    <row r="44938" spans="6:6" x14ac:dyDescent="0.2">
      <c r="F44938" s="450"/>
    </row>
    <row r="44939" spans="6:6" x14ac:dyDescent="0.2">
      <c r="F44939" s="450"/>
    </row>
    <row r="44940" spans="6:6" x14ac:dyDescent="0.2">
      <c r="F44940" s="450"/>
    </row>
    <row r="44941" spans="6:6" x14ac:dyDescent="0.2">
      <c r="F44941" s="450"/>
    </row>
    <row r="44942" spans="6:6" x14ac:dyDescent="0.2">
      <c r="F44942" s="450"/>
    </row>
    <row r="44943" spans="6:6" x14ac:dyDescent="0.2">
      <c r="F44943" s="450"/>
    </row>
    <row r="44944" spans="6:6" x14ac:dyDescent="0.2">
      <c r="F44944" s="450"/>
    </row>
    <row r="44945" spans="6:6" x14ac:dyDescent="0.2">
      <c r="F44945" s="450"/>
    </row>
    <row r="44946" spans="6:6" x14ac:dyDescent="0.2">
      <c r="F44946" s="450"/>
    </row>
    <row r="44947" spans="6:6" x14ac:dyDescent="0.2">
      <c r="F44947" s="450"/>
    </row>
    <row r="44948" spans="6:6" x14ac:dyDescent="0.2">
      <c r="F44948" s="450"/>
    </row>
    <row r="44949" spans="6:6" x14ac:dyDescent="0.2">
      <c r="F44949" s="450"/>
    </row>
    <row r="44950" spans="6:6" x14ac:dyDescent="0.2">
      <c r="F44950" s="450"/>
    </row>
    <row r="44951" spans="6:6" x14ac:dyDescent="0.2">
      <c r="F44951" s="450"/>
    </row>
    <row r="44952" spans="6:6" x14ac:dyDescent="0.2">
      <c r="F44952" s="450"/>
    </row>
    <row r="44953" spans="6:6" x14ac:dyDescent="0.2">
      <c r="F44953" s="450"/>
    </row>
    <row r="44954" spans="6:6" x14ac:dyDescent="0.2">
      <c r="F44954" s="450"/>
    </row>
    <row r="44955" spans="6:6" x14ac:dyDescent="0.2">
      <c r="F44955" s="450"/>
    </row>
    <row r="44956" spans="6:6" x14ac:dyDescent="0.2">
      <c r="F44956" s="450"/>
    </row>
    <row r="44957" spans="6:6" x14ac:dyDescent="0.2">
      <c r="F44957" s="450"/>
    </row>
    <row r="44958" spans="6:6" x14ac:dyDescent="0.2">
      <c r="F44958" s="450"/>
    </row>
    <row r="44959" spans="6:6" x14ac:dyDescent="0.2">
      <c r="F44959" s="450"/>
    </row>
    <row r="44960" spans="6:6" x14ac:dyDescent="0.2">
      <c r="F44960" s="450"/>
    </row>
    <row r="44961" spans="6:6" x14ac:dyDescent="0.2">
      <c r="F44961" s="450"/>
    </row>
    <row r="44962" spans="6:6" x14ac:dyDescent="0.2">
      <c r="F44962" s="450"/>
    </row>
    <row r="44963" spans="6:6" x14ac:dyDescent="0.2">
      <c r="F44963" s="450"/>
    </row>
    <row r="44964" spans="6:6" x14ac:dyDescent="0.2">
      <c r="F44964" s="450"/>
    </row>
    <row r="44965" spans="6:6" x14ac:dyDescent="0.2">
      <c r="F44965" s="450"/>
    </row>
    <row r="44966" spans="6:6" x14ac:dyDescent="0.2">
      <c r="F44966" s="450"/>
    </row>
    <row r="44967" spans="6:6" x14ac:dyDescent="0.2">
      <c r="F44967" s="450"/>
    </row>
    <row r="44968" spans="6:6" x14ac:dyDescent="0.2">
      <c r="F44968" s="450"/>
    </row>
    <row r="44969" spans="6:6" x14ac:dyDescent="0.2">
      <c r="F44969" s="450"/>
    </row>
    <row r="44970" spans="6:6" x14ac:dyDescent="0.2">
      <c r="F44970" s="450"/>
    </row>
    <row r="44971" spans="6:6" x14ac:dyDescent="0.2">
      <c r="F44971" s="450"/>
    </row>
    <row r="44972" spans="6:6" x14ac:dyDescent="0.2">
      <c r="F44972" s="450"/>
    </row>
    <row r="44973" spans="6:6" x14ac:dyDescent="0.2">
      <c r="F44973" s="450"/>
    </row>
    <row r="44974" spans="6:6" x14ac:dyDescent="0.2">
      <c r="F44974" s="450"/>
    </row>
    <row r="44975" spans="6:6" x14ac:dyDescent="0.2">
      <c r="F44975" s="450"/>
    </row>
    <row r="44976" spans="6:6" x14ac:dyDescent="0.2">
      <c r="F44976" s="450"/>
    </row>
    <row r="44977" spans="6:6" x14ac:dyDescent="0.2">
      <c r="F44977" s="450"/>
    </row>
    <row r="44978" spans="6:6" x14ac:dyDescent="0.2">
      <c r="F44978" s="450"/>
    </row>
    <row r="44979" spans="6:6" x14ac:dyDescent="0.2">
      <c r="F44979" s="450"/>
    </row>
    <row r="44980" spans="6:6" x14ac:dyDescent="0.2">
      <c r="F44980" s="450"/>
    </row>
    <row r="44981" spans="6:6" x14ac:dyDescent="0.2">
      <c r="F44981" s="450"/>
    </row>
    <row r="44982" spans="6:6" x14ac:dyDescent="0.2">
      <c r="F44982" s="450"/>
    </row>
    <row r="44983" spans="6:6" x14ac:dyDescent="0.2">
      <c r="F44983" s="450"/>
    </row>
    <row r="44984" spans="6:6" x14ac:dyDescent="0.2">
      <c r="F44984" s="450"/>
    </row>
    <row r="44985" spans="6:6" x14ac:dyDescent="0.2">
      <c r="F44985" s="450"/>
    </row>
    <row r="44986" spans="6:6" x14ac:dyDescent="0.2">
      <c r="F44986" s="450"/>
    </row>
    <row r="44987" spans="6:6" x14ac:dyDescent="0.2">
      <c r="F44987" s="450"/>
    </row>
    <row r="44988" spans="6:6" x14ac:dyDescent="0.2">
      <c r="F44988" s="450"/>
    </row>
    <row r="44989" spans="6:6" x14ac:dyDescent="0.2">
      <c r="F44989" s="450"/>
    </row>
    <row r="44990" spans="6:6" x14ac:dyDescent="0.2">
      <c r="F44990" s="450"/>
    </row>
    <row r="44991" spans="6:6" x14ac:dyDescent="0.2">
      <c r="F44991" s="450"/>
    </row>
    <row r="44992" spans="6:6" x14ac:dyDescent="0.2">
      <c r="F44992" s="450"/>
    </row>
    <row r="44993" spans="6:6" x14ac:dyDescent="0.2">
      <c r="F44993" s="450"/>
    </row>
    <row r="44994" spans="6:6" x14ac:dyDescent="0.2">
      <c r="F44994" s="450"/>
    </row>
    <row r="44995" spans="6:6" x14ac:dyDescent="0.2">
      <c r="F44995" s="450"/>
    </row>
    <row r="44996" spans="6:6" x14ac:dyDescent="0.2">
      <c r="F44996" s="450"/>
    </row>
    <row r="44997" spans="6:6" x14ac:dyDescent="0.2">
      <c r="F44997" s="450"/>
    </row>
    <row r="44998" spans="6:6" x14ac:dyDescent="0.2">
      <c r="F44998" s="450"/>
    </row>
    <row r="44999" spans="6:6" x14ac:dyDescent="0.2">
      <c r="F44999" s="450"/>
    </row>
    <row r="45000" spans="6:6" x14ac:dyDescent="0.2">
      <c r="F45000" s="450"/>
    </row>
    <row r="45001" spans="6:6" x14ac:dyDescent="0.2">
      <c r="F45001" s="450"/>
    </row>
    <row r="45002" spans="6:6" x14ac:dyDescent="0.2">
      <c r="F45002" s="450"/>
    </row>
    <row r="45003" spans="6:6" x14ac:dyDescent="0.2">
      <c r="F45003" s="450"/>
    </row>
    <row r="45004" spans="6:6" x14ac:dyDescent="0.2">
      <c r="F45004" s="450"/>
    </row>
    <row r="45005" spans="6:6" x14ac:dyDescent="0.2">
      <c r="F45005" s="450"/>
    </row>
    <row r="45006" spans="6:6" x14ac:dyDescent="0.2">
      <c r="F45006" s="450"/>
    </row>
    <row r="45007" spans="6:6" x14ac:dyDescent="0.2">
      <c r="F45007" s="450"/>
    </row>
    <row r="45008" spans="6:6" x14ac:dyDescent="0.2">
      <c r="F45008" s="450"/>
    </row>
    <row r="45009" spans="6:6" x14ac:dyDescent="0.2">
      <c r="F45009" s="450"/>
    </row>
    <row r="45010" spans="6:6" x14ac:dyDescent="0.2">
      <c r="F45010" s="450"/>
    </row>
    <row r="45011" spans="6:6" x14ac:dyDescent="0.2">
      <c r="F45011" s="450"/>
    </row>
    <row r="45012" spans="6:6" x14ac:dyDescent="0.2">
      <c r="F45012" s="450"/>
    </row>
    <row r="45013" spans="6:6" x14ac:dyDescent="0.2">
      <c r="F45013" s="450"/>
    </row>
    <row r="45014" spans="6:6" x14ac:dyDescent="0.2">
      <c r="F45014" s="450"/>
    </row>
    <row r="45015" spans="6:6" x14ac:dyDescent="0.2">
      <c r="F45015" s="450"/>
    </row>
    <row r="45016" spans="6:6" x14ac:dyDescent="0.2">
      <c r="F45016" s="450"/>
    </row>
    <row r="45017" spans="6:6" x14ac:dyDescent="0.2">
      <c r="F45017" s="450"/>
    </row>
    <row r="45018" spans="6:6" x14ac:dyDescent="0.2">
      <c r="F45018" s="450"/>
    </row>
    <row r="45019" spans="6:6" x14ac:dyDescent="0.2">
      <c r="F45019" s="450"/>
    </row>
    <row r="45020" spans="6:6" x14ac:dyDescent="0.2">
      <c r="F45020" s="450"/>
    </row>
    <row r="45021" spans="6:6" x14ac:dyDescent="0.2">
      <c r="F45021" s="450"/>
    </row>
    <row r="45022" spans="6:6" x14ac:dyDescent="0.2">
      <c r="F45022" s="450"/>
    </row>
    <row r="45023" spans="6:6" x14ac:dyDescent="0.2">
      <c r="F45023" s="450"/>
    </row>
    <row r="45024" spans="6:6" x14ac:dyDescent="0.2">
      <c r="F45024" s="450"/>
    </row>
    <row r="45025" spans="6:6" x14ac:dyDescent="0.2">
      <c r="F45025" s="450"/>
    </row>
    <row r="45026" spans="6:6" x14ac:dyDescent="0.2">
      <c r="F45026" s="450"/>
    </row>
    <row r="45027" spans="6:6" x14ac:dyDescent="0.2">
      <c r="F45027" s="450"/>
    </row>
    <row r="45028" spans="6:6" x14ac:dyDescent="0.2">
      <c r="F45028" s="450"/>
    </row>
    <row r="45029" spans="6:6" x14ac:dyDescent="0.2">
      <c r="F45029" s="450"/>
    </row>
    <row r="45030" spans="6:6" x14ac:dyDescent="0.2">
      <c r="F45030" s="450"/>
    </row>
    <row r="45031" spans="6:6" x14ac:dyDescent="0.2">
      <c r="F45031" s="450"/>
    </row>
    <row r="45032" spans="6:6" x14ac:dyDescent="0.2">
      <c r="F45032" s="450"/>
    </row>
    <row r="45033" spans="6:6" x14ac:dyDescent="0.2">
      <c r="F45033" s="450"/>
    </row>
    <row r="45034" spans="6:6" x14ac:dyDescent="0.2">
      <c r="F45034" s="450"/>
    </row>
    <row r="45035" spans="6:6" x14ac:dyDescent="0.2">
      <c r="F45035" s="450"/>
    </row>
    <row r="45036" spans="6:6" x14ac:dyDescent="0.2">
      <c r="F45036" s="450"/>
    </row>
    <row r="45037" spans="6:6" x14ac:dyDescent="0.2">
      <c r="F45037" s="450"/>
    </row>
    <row r="45038" spans="6:6" x14ac:dyDescent="0.2">
      <c r="F45038" s="450"/>
    </row>
    <row r="45039" spans="6:6" x14ac:dyDescent="0.2">
      <c r="F45039" s="450"/>
    </row>
    <row r="45040" spans="6:6" x14ac:dyDescent="0.2">
      <c r="F45040" s="450"/>
    </row>
    <row r="45041" spans="6:6" x14ac:dyDescent="0.2">
      <c r="F45041" s="450"/>
    </row>
    <row r="45042" spans="6:6" x14ac:dyDescent="0.2">
      <c r="F45042" s="450"/>
    </row>
    <row r="45043" spans="6:6" x14ac:dyDescent="0.2">
      <c r="F45043" s="450"/>
    </row>
    <row r="45044" spans="6:6" x14ac:dyDescent="0.2">
      <c r="F45044" s="450"/>
    </row>
    <row r="45045" spans="6:6" x14ac:dyDescent="0.2">
      <c r="F45045" s="450"/>
    </row>
    <row r="45046" spans="6:6" x14ac:dyDescent="0.2">
      <c r="F45046" s="450"/>
    </row>
    <row r="45047" spans="6:6" x14ac:dyDescent="0.2">
      <c r="F45047" s="450"/>
    </row>
    <row r="45048" spans="6:6" x14ac:dyDescent="0.2">
      <c r="F45048" s="450"/>
    </row>
    <row r="45049" spans="6:6" x14ac:dyDescent="0.2">
      <c r="F45049" s="450"/>
    </row>
    <row r="45050" spans="6:6" x14ac:dyDescent="0.2">
      <c r="F45050" s="450"/>
    </row>
    <row r="45051" spans="6:6" x14ac:dyDescent="0.2">
      <c r="F45051" s="450"/>
    </row>
    <row r="45052" spans="6:6" x14ac:dyDescent="0.2">
      <c r="F45052" s="450"/>
    </row>
    <row r="45053" spans="6:6" x14ac:dyDescent="0.2">
      <c r="F45053" s="450"/>
    </row>
    <row r="45054" spans="6:6" x14ac:dyDescent="0.2">
      <c r="F45054" s="450"/>
    </row>
    <row r="45055" spans="6:6" x14ac:dyDescent="0.2">
      <c r="F45055" s="450"/>
    </row>
    <row r="45056" spans="6:6" x14ac:dyDescent="0.2">
      <c r="F45056" s="450"/>
    </row>
    <row r="45057" spans="6:6" x14ac:dyDescent="0.2">
      <c r="F45057" s="450"/>
    </row>
    <row r="45058" spans="6:6" x14ac:dyDescent="0.2">
      <c r="F45058" s="450"/>
    </row>
    <row r="45059" spans="6:6" x14ac:dyDescent="0.2">
      <c r="F45059" s="450"/>
    </row>
    <row r="45060" spans="6:6" x14ac:dyDescent="0.2">
      <c r="F45060" s="450"/>
    </row>
    <row r="45061" spans="6:6" x14ac:dyDescent="0.2">
      <c r="F45061" s="450"/>
    </row>
    <row r="45062" spans="6:6" x14ac:dyDescent="0.2">
      <c r="F45062" s="450"/>
    </row>
    <row r="45063" spans="6:6" x14ac:dyDescent="0.2">
      <c r="F45063" s="450"/>
    </row>
    <row r="45064" spans="6:6" x14ac:dyDescent="0.2">
      <c r="F45064" s="450"/>
    </row>
    <row r="45065" spans="6:6" x14ac:dyDescent="0.2">
      <c r="F45065" s="450"/>
    </row>
    <row r="45066" spans="6:6" x14ac:dyDescent="0.2">
      <c r="F45066" s="450"/>
    </row>
    <row r="45067" spans="6:6" x14ac:dyDescent="0.2">
      <c r="F45067" s="450"/>
    </row>
    <row r="45068" spans="6:6" x14ac:dyDescent="0.2">
      <c r="F45068" s="450"/>
    </row>
    <row r="45069" spans="6:6" x14ac:dyDescent="0.2">
      <c r="F45069" s="450"/>
    </row>
    <row r="45070" spans="6:6" x14ac:dyDescent="0.2">
      <c r="F45070" s="450"/>
    </row>
    <row r="45071" spans="6:6" x14ac:dyDescent="0.2">
      <c r="F45071" s="450"/>
    </row>
    <row r="45072" spans="6:6" x14ac:dyDescent="0.2">
      <c r="F45072" s="450"/>
    </row>
    <row r="45073" spans="6:6" x14ac:dyDescent="0.2">
      <c r="F45073" s="450"/>
    </row>
    <row r="45074" spans="6:6" x14ac:dyDescent="0.2">
      <c r="F45074" s="450"/>
    </row>
    <row r="45075" spans="6:6" x14ac:dyDescent="0.2">
      <c r="F45075" s="450"/>
    </row>
    <row r="45076" spans="6:6" x14ac:dyDescent="0.2">
      <c r="F45076" s="450"/>
    </row>
    <row r="45077" spans="6:6" x14ac:dyDescent="0.2">
      <c r="F45077" s="450"/>
    </row>
    <row r="45078" spans="6:6" x14ac:dyDescent="0.2">
      <c r="F45078" s="450"/>
    </row>
    <row r="45079" spans="6:6" x14ac:dyDescent="0.2">
      <c r="F45079" s="450"/>
    </row>
    <row r="45080" spans="6:6" x14ac:dyDescent="0.2">
      <c r="F45080" s="450"/>
    </row>
    <row r="45081" spans="6:6" x14ac:dyDescent="0.2">
      <c r="F45081" s="450"/>
    </row>
    <row r="45082" spans="6:6" x14ac:dyDescent="0.2">
      <c r="F45082" s="450"/>
    </row>
    <row r="45083" spans="6:6" x14ac:dyDescent="0.2">
      <c r="F45083" s="450"/>
    </row>
    <row r="45084" spans="6:6" x14ac:dyDescent="0.2">
      <c r="F45084" s="450"/>
    </row>
    <row r="45085" spans="6:6" x14ac:dyDescent="0.2">
      <c r="F45085" s="450"/>
    </row>
    <row r="45086" spans="6:6" x14ac:dyDescent="0.2">
      <c r="F45086" s="450"/>
    </row>
    <row r="45087" spans="6:6" x14ac:dyDescent="0.2">
      <c r="F45087" s="450"/>
    </row>
    <row r="45088" spans="6:6" x14ac:dyDescent="0.2">
      <c r="F45088" s="450"/>
    </row>
    <row r="45089" spans="6:6" x14ac:dyDescent="0.2">
      <c r="F45089" s="450"/>
    </row>
    <row r="45090" spans="6:6" x14ac:dyDescent="0.2">
      <c r="F45090" s="450"/>
    </row>
    <row r="45091" spans="6:6" x14ac:dyDescent="0.2">
      <c r="F45091" s="450"/>
    </row>
    <row r="45092" spans="6:6" x14ac:dyDescent="0.2">
      <c r="F45092" s="450"/>
    </row>
    <row r="45093" spans="6:6" x14ac:dyDescent="0.2">
      <c r="F45093" s="450"/>
    </row>
    <row r="45094" spans="6:6" x14ac:dyDescent="0.2">
      <c r="F45094" s="450"/>
    </row>
    <row r="45095" spans="6:6" x14ac:dyDescent="0.2">
      <c r="F45095" s="450"/>
    </row>
    <row r="45096" spans="6:6" x14ac:dyDescent="0.2">
      <c r="F45096" s="450"/>
    </row>
    <row r="45097" spans="6:6" x14ac:dyDescent="0.2">
      <c r="F45097" s="450"/>
    </row>
    <row r="45098" spans="6:6" x14ac:dyDescent="0.2">
      <c r="F45098" s="450"/>
    </row>
    <row r="45099" spans="6:6" x14ac:dyDescent="0.2">
      <c r="F45099" s="450"/>
    </row>
    <row r="45100" spans="6:6" x14ac:dyDescent="0.2">
      <c r="F45100" s="450"/>
    </row>
    <row r="45101" spans="6:6" x14ac:dyDescent="0.2">
      <c r="F45101" s="450"/>
    </row>
    <row r="45102" spans="6:6" x14ac:dyDescent="0.2">
      <c r="F45102" s="450"/>
    </row>
    <row r="45103" spans="6:6" x14ac:dyDescent="0.2">
      <c r="F45103" s="450"/>
    </row>
    <row r="45104" spans="6:6" x14ac:dyDescent="0.2">
      <c r="F45104" s="450"/>
    </row>
    <row r="45105" spans="6:6" x14ac:dyDescent="0.2">
      <c r="F45105" s="450"/>
    </row>
    <row r="45106" spans="6:6" x14ac:dyDescent="0.2">
      <c r="F45106" s="450"/>
    </row>
    <row r="45107" spans="6:6" x14ac:dyDescent="0.2">
      <c r="F45107" s="450"/>
    </row>
    <row r="45108" spans="6:6" x14ac:dyDescent="0.2">
      <c r="F45108" s="450"/>
    </row>
    <row r="45109" spans="6:6" x14ac:dyDescent="0.2">
      <c r="F45109" s="450"/>
    </row>
    <row r="45110" spans="6:6" x14ac:dyDescent="0.2">
      <c r="F45110" s="450"/>
    </row>
    <row r="45111" spans="6:6" x14ac:dyDescent="0.2">
      <c r="F45111" s="450"/>
    </row>
    <row r="45112" spans="6:6" x14ac:dyDescent="0.2">
      <c r="F45112" s="450"/>
    </row>
    <row r="45113" spans="6:6" x14ac:dyDescent="0.2">
      <c r="F45113" s="450"/>
    </row>
    <row r="45114" spans="6:6" x14ac:dyDescent="0.2">
      <c r="F45114" s="450"/>
    </row>
    <row r="45115" spans="6:6" x14ac:dyDescent="0.2">
      <c r="F45115" s="450"/>
    </row>
    <row r="45116" spans="6:6" x14ac:dyDescent="0.2">
      <c r="F45116" s="450"/>
    </row>
    <row r="45117" spans="6:6" x14ac:dyDescent="0.2">
      <c r="F45117" s="450"/>
    </row>
    <row r="45118" spans="6:6" x14ac:dyDescent="0.2">
      <c r="F45118" s="450"/>
    </row>
    <row r="45119" spans="6:6" x14ac:dyDescent="0.2">
      <c r="F45119" s="450"/>
    </row>
    <row r="45120" spans="6:6" x14ac:dyDescent="0.2">
      <c r="F45120" s="450"/>
    </row>
    <row r="45121" spans="6:6" x14ac:dyDescent="0.2">
      <c r="F45121" s="450"/>
    </row>
    <row r="45122" spans="6:6" x14ac:dyDescent="0.2">
      <c r="F45122" s="450"/>
    </row>
    <row r="45123" spans="6:6" x14ac:dyDescent="0.2">
      <c r="F45123" s="450"/>
    </row>
    <row r="45124" spans="6:6" x14ac:dyDescent="0.2">
      <c r="F45124" s="450"/>
    </row>
    <row r="45125" spans="6:6" x14ac:dyDescent="0.2">
      <c r="F45125" s="450"/>
    </row>
    <row r="45126" spans="6:6" x14ac:dyDescent="0.2">
      <c r="F45126" s="450"/>
    </row>
    <row r="45127" spans="6:6" x14ac:dyDescent="0.2">
      <c r="F45127" s="450"/>
    </row>
    <row r="45128" spans="6:6" x14ac:dyDescent="0.2">
      <c r="F45128" s="450"/>
    </row>
    <row r="45129" spans="6:6" x14ac:dyDescent="0.2">
      <c r="F45129" s="450"/>
    </row>
    <row r="45130" spans="6:6" x14ac:dyDescent="0.2">
      <c r="F45130" s="450"/>
    </row>
    <row r="45131" spans="6:6" x14ac:dyDescent="0.2">
      <c r="F45131" s="450"/>
    </row>
    <row r="45132" spans="6:6" x14ac:dyDescent="0.2">
      <c r="F45132" s="450"/>
    </row>
    <row r="45133" spans="6:6" x14ac:dyDescent="0.2">
      <c r="F45133" s="450"/>
    </row>
    <row r="45134" spans="6:6" x14ac:dyDescent="0.2">
      <c r="F45134" s="450"/>
    </row>
    <row r="45135" spans="6:6" x14ac:dyDescent="0.2">
      <c r="F45135" s="450"/>
    </row>
    <row r="45136" spans="6:6" x14ac:dyDescent="0.2">
      <c r="F45136" s="450"/>
    </row>
    <row r="45137" spans="6:6" x14ac:dyDescent="0.2">
      <c r="F45137" s="450"/>
    </row>
    <row r="45138" spans="6:6" x14ac:dyDescent="0.2">
      <c r="F45138" s="450"/>
    </row>
    <row r="45139" spans="6:6" x14ac:dyDescent="0.2">
      <c r="F45139" s="450"/>
    </row>
    <row r="45140" spans="6:6" x14ac:dyDescent="0.2">
      <c r="F45140" s="450"/>
    </row>
    <row r="45141" spans="6:6" x14ac:dyDescent="0.2">
      <c r="F45141" s="450"/>
    </row>
    <row r="45142" spans="6:6" x14ac:dyDescent="0.2">
      <c r="F45142" s="450"/>
    </row>
    <row r="45143" spans="6:6" x14ac:dyDescent="0.2">
      <c r="F45143" s="450"/>
    </row>
    <row r="45144" spans="6:6" x14ac:dyDescent="0.2">
      <c r="F45144" s="450"/>
    </row>
    <row r="45145" spans="6:6" x14ac:dyDescent="0.2">
      <c r="F45145" s="450"/>
    </row>
    <row r="45146" spans="6:6" x14ac:dyDescent="0.2">
      <c r="F45146" s="450"/>
    </row>
    <row r="45147" spans="6:6" x14ac:dyDescent="0.2">
      <c r="F45147" s="450"/>
    </row>
    <row r="45148" spans="6:6" x14ac:dyDescent="0.2">
      <c r="F45148" s="450"/>
    </row>
    <row r="45149" spans="6:6" x14ac:dyDescent="0.2">
      <c r="F45149" s="450"/>
    </row>
    <row r="45150" spans="6:6" x14ac:dyDescent="0.2">
      <c r="F45150" s="450"/>
    </row>
    <row r="45151" spans="6:6" x14ac:dyDescent="0.2">
      <c r="F45151" s="450"/>
    </row>
    <row r="45152" spans="6:6" x14ac:dyDescent="0.2">
      <c r="F45152" s="450"/>
    </row>
    <row r="45153" spans="6:6" x14ac:dyDescent="0.2">
      <c r="F45153" s="450"/>
    </row>
    <row r="45154" spans="6:6" x14ac:dyDescent="0.2">
      <c r="F45154" s="450"/>
    </row>
    <row r="45155" spans="6:6" x14ac:dyDescent="0.2">
      <c r="F45155" s="450"/>
    </row>
    <row r="45156" spans="6:6" x14ac:dyDescent="0.2">
      <c r="F45156" s="450"/>
    </row>
    <row r="45157" spans="6:6" x14ac:dyDescent="0.2">
      <c r="F45157" s="450"/>
    </row>
    <row r="45158" spans="6:6" x14ac:dyDescent="0.2">
      <c r="F45158" s="450"/>
    </row>
    <row r="45159" spans="6:6" x14ac:dyDescent="0.2">
      <c r="F45159" s="450"/>
    </row>
    <row r="45160" spans="6:6" x14ac:dyDescent="0.2">
      <c r="F45160" s="450"/>
    </row>
    <row r="45161" spans="6:6" x14ac:dyDescent="0.2">
      <c r="F45161" s="450"/>
    </row>
    <row r="45162" spans="6:6" x14ac:dyDescent="0.2">
      <c r="F45162" s="450"/>
    </row>
    <row r="45163" spans="6:6" x14ac:dyDescent="0.2">
      <c r="F45163" s="450"/>
    </row>
    <row r="45164" spans="6:6" x14ac:dyDescent="0.2">
      <c r="F45164" s="450"/>
    </row>
    <row r="45165" spans="6:6" x14ac:dyDescent="0.2">
      <c r="F45165" s="450"/>
    </row>
    <row r="45166" spans="6:6" x14ac:dyDescent="0.2">
      <c r="F45166" s="450"/>
    </row>
    <row r="45167" spans="6:6" x14ac:dyDescent="0.2">
      <c r="F45167" s="450"/>
    </row>
    <row r="45168" spans="6:6" x14ac:dyDescent="0.2">
      <c r="F45168" s="450"/>
    </row>
    <row r="45169" spans="6:6" x14ac:dyDescent="0.2">
      <c r="F45169" s="450"/>
    </row>
    <row r="45170" spans="6:6" x14ac:dyDescent="0.2">
      <c r="F45170" s="450"/>
    </row>
    <row r="45171" spans="6:6" x14ac:dyDescent="0.2">
      <c r="F45171" s="450"/>
    </row>
    <row r="45172" spans="6:6" x14ac:dyDescent="0.2">
      <c r="F45172" s="450"/>
    </row>
    <row r="45173" spans="6:6" x14ac:dyDescent="0.2">
      <c r="F45173" s="450"/>
    </row>
    <row r="45174" spans="6:6" x14ac:dyDescent="0.2">
      <c r="F45174" s="450"/>
    </row>
    <row r="45175" spans="6:6" x14ac:dyDescent="0.2">
      <c r="F45175" s="450"/>
    </row>
    <row r="45176" spans="6:6" x14ac:dyDescent="0.2">
      <c r="F45176" s="450"/>
    </row>
    <row r="45177" spans="6:6" x14ac:dyDescent="0.2">
      <c r="F45177" s="450"/>
    </row>
    <row r="45178" spans="6:6" x14ac:dyDescent="0.2">
      <c r="F45178" s="450"/>
    </row>
    <row r="45179" spans="6:6" x14ac:dyDescent="0.2">
      <c r="F45179" s="450"/>
    </row>
    <row r="45180" spans="6:6" x14ac:dyDescent="0.2">
      <c r="F45180" s="450"/>
    </row>
    <row r="45181" spans="6:6" x14ac:dyDescent="0.2">
      <c r="F45181" s="450"/>
    </row>
    <row r="45182" spans="6:6" x14ac:dyDescent="0.2">
      <c r="F45182" s="450"/>
    </row>
    <row r="45183" spans="6:6" x14ac:dyDescent="0.2">
      <c r="F45183" s="450"/>
    </row>
    <row r="45184" spans="6:6" x14ac:dyDescent="0.2">
      <c r="F45184" s="450"/>
    </row>
    <row r="45185" spans="6:6" x14ac:dyDescent="0.2">
      <c r="F45185" s="450"/>
    </row>
    <row r="45186" spans="6:6" x14ac:dyDescent="0.2">
      <c r="F45186" s="450"/>
    </row>
    <row r="45187" spans="6:6" x14ac:dyDescent="0.2">
      <c r="F45187" s="450"/>
    </row>
    <row r="45188" spans="6:6" x14ac:dyDescent="0.2">
      <c r="F45188" s="450"/>
    </row>
    <row r="45189" spans="6:6" x14ac:dyDescent="0.2">
      <c r="F45189" s="450"/>
    </row>
    <row r="45190" spans="6:6" x14ac:dyDescent="0.2">
      <c r="F45190" s="450"/>
    </row>
    <row r="45191" spans="6:6" x14ac:dyDescent="0.2">
      <c r="F45191" s="450"/>
    </row>
    <row r="45192" spans="6:6" x14ac:dyDescent="0.2">
      <c r="F45192" s="450"/>
    </row>
    <row r="45193" spans="6:6" x14ac:dyDescent="0.2">
      <c r="F45193" s="450"/>
    </row>
    <row r="45194" spans="6:6" x14ac:dyDescent="0.2">
      <c r="F45194" s="450"/>
    </row>
    <row r="45195" spans="6:6" x14ac:dyDescent="0.2">
      <c r="F45195" s="450"/>
    </row>
    <row r="45196" spans="6:6" x14ac:dyDescent="0.2">
      <c r="F45196" s="450"/>
    </row>
    <row r="45197" spans="6:6" x14ac:dyDescent="0.2">
      <c r="F45197" s="450"/>
    </row>
    <row r="45198" spans="6:6" x14ac:dyDescent="0.2">
      <c r="F45198" s="450"/>
    </row>
    <row r="45199" spans="6:6" x14ac:dyDescent="0.2">
      <c r="F45199" s="450"/>
    </row>
    <row r="45200" spans="6:6" x14ac:dyDescent="0.2">
      <c r="F45200" s="450"/>
    </row>
    <row r="45201" spans="6:6" x14ac:dyDescent="0.2">
      <c r="F45201" s="450"/>
    </row>
    <row r="45202" spans="6:6" x14ac:dyDescent="0.2">
      <c r="F45202" s="450"/>
    </row>
    <row r="45203" spans="6:6" x14ac:dyDescent="0.2">
      <c r="F45203" s="450"/>
    </row>
    <row r="45204" spans="6:6" x14ac:dyDescent="0.2">
      <c r="F45204" s="450"/>
    </row>
    <row r="45205" spans="6:6" x14ac:dyDescent="0.2">
      <c r="F45205" s="450"/>
    </row>
    <row r="45206" spans="6:6" x14ac:dyDescent="0.2">
      <c r="F45206" s="450"/>
    </row>
    <row r="45207" spans="6:6" x14ac:dyDescent="0.2">
      <c r="F45207" s="450"/>
    </row>
    <row r="45208" spans="6:6" x14ac:dyDescent="0.2">
      <c r="F45208" s="450"/>
    </row>
    <row r="45209" spans="6:6" x14ac:dyDescent="0.2">
      <c r="F45209" s="450"/>
    </row>
    <row r="45210" spans="6:6" x14ac:dyDescent="0.2">
      <c r="F45210" s="450"/>
    </row>
    <row r="45211" spans="6:6" x14ac:dyDescent="0.2">
      <c r="F45211" s="450"/>
    </row>
    <row r="45212" spans="6:6" x14ac:dyDescent="0.2">
      <c r="F45212" s="450"/>
    </row>
    <row r="45213" spans="6:6" x14ac:dyDescent="0.2">
      <c r="F45213" s="450"/>
    </row>
    <row r="45214" spans="6:6" x14ac:dyDescent="0.2">
      <c r="F45214" s="450"/>
    </row>
    <row r="45215" spans="6:6" x14ac:dyDescent="0.2">
      <c r="F45215" s="450"/>
    </row>
    <row r="45216" spans="6:6" x14ac:dyDescent="0.2">
      <c r="F45216" s="450"/>
    </row>
    <row r="45217" spans="6:6" x14ac:dyDescent="0.2">
      <c r="F45217" s="450"/>
    </row>
    <row r="45218" spans="6:6" x14ac:dyDescent="0.2">
      <c r="F45218" s="450"/>
    </row>
    <row r="45219" spans="6:6" x14ac:dyDescent="0.2">
      <c r="F45219" s="450"/>
    </row>
    <row r="45220" spans="6:6" x14ac:dyDescent="0.2">
      <c r="F45220" s="450"/>
    </row>
    <row r="45221" spans="6:6" x14ac:dyDescent="0.2">
      <c r="F45221" s="450"/>
    </row>
    <row r="45222" spans="6:6" x14ac:dyDescent="0.2">
      <c r="F45222" s="450"/>
    </row>
    <row r="45223" spans="6:6" x14ac:dyDescent="0.2">
      <c r="F45223" s="450"/>
    </row>
    <row r="45224" spans="6:6" x14ac:dyDescent="0.2">
      <c r="F45224" s="450"/>
    </row>
    <row r="45225" spans="6:6" x14ac:dyDescent="0.2">
      <c r="F45225" s="450"/>
    </row>
    <row r="45226" spans="6:6" x14ac:dyDescent="0.2">
      <c r="F45226" s="450"/>
    </row>
    <row r="45227" spans="6:6" x14ac:dyDescent="0.2">
      <c r="F45227" s="450"/>
    </row>
    <row r="45228" spans="6:6" x14ac:dyDescent="0.2">
      <c r="F45228" s="450"/>
    </row>
    <row r="45229" spans="6:6" x14ac:dyDescent="0.2">
      <c r="F45229" s="450"/>
    </row>
    <row r="45230" spans="6:6" x14ac:dyDescent="0.2">
      <c r="F45230" s="450"/>
    </row>
    <row r="45231" spans="6:6" x14ac:dyDescent="0.2">
      <c r="F45231" s="450"/>
    </row>
    <row r="45232" spans="6:6" x14ac:dyDescent="0.2">
      <c r="F45232" s="450"/>
    </row>
    <row r="45233" spans="6:6" x14ac:dyDescent="0.2">
      <c r="F45233" s="450"/>
    </row>
    <row r="45234" spans="6:6" x14ac:dyDescent="0.2">
      <c r="F45234" s="450"/>
    </row>
    <row r="45235" spans="6:6" x14ac:dyDescent="0.2">
      <c r="F45235" s="450"/>
    </row>
    <row r="45236" spans="6:6" x14ac:dyDescent="0.2">
      <c r="F45236" s="450"/>
    </row>
    <row r="45237" spans="6:6" x14ac:dyDescent="0.2">
      <c r="F45237" s="450"/>
    </row>
    <row r="45238" spans="6:6" x14ac:dyDescent="0.2">
      <c r="F45238" s="450"/>
    </row>
    <row r="45239" spans="6:6" x14ac:dyDescent="0.2">
      <c r="F45239" s="450"/>
    </row>
    <row r="45240" spans="6:6" x14ac:dyDescent="0.2">
      <c r="F45240" s="450"/>
    </row>
    <row r="45241" spans="6:6" x14ac:dyDescent="0.2">
      <c r="F45241" s="450"/>
    </row>
    <row r="45242" spans="6:6" x14ac:dyDescent="0.2">
      <c r="F45242" s="450"/>
    </row>
    <row r="45243" spans="6:6" x14ac:dyDescent="0.2">
      <c r="F45243" s="450"/>
    </row>
    <row r="45244" spans="6:6" x14ac:dyDescent="0.2">
      <c r="F45244" s="450"/>
    </row>
    <row r="45245" spans="6:6" x14ac:dyDescent="0.2">
      <c r="F45245" s="450"/>
    </row>
    <row r="45246" spans="6:6" x14ac:dyDescent="0.2">
      <c r="F45246" s="450"/>
    </row>
    <row r="45247" spans="6:6" x14ac:dyDescent="0.2">
      <c r="F45247" s="450"/>
    </row>
    <row r="45248" spans="6:6" x14ac:dyDescent="0.2">
      <c r="F45248" s="450"/>
    </row>
    <row r="45249" spans="6:6" x14ac:dyDescent="0.2">
      <c r="F45249" s="450"/>
    </row>
    <row r="45250" spans="6:6" x14ac:dyDescent="0.2">
      <c r="F45250" s="450"/>
    </row>
    <row r="45251" spans="6:6" x14ac:dyDescent="0.2">
      <c r="F45251" s="450"/>
    </row>
    <row r="45252" spans="6:6" x14ac:dyDescent="0.2">
      <c r="F45252" s="450"/>
    </row>
    <row r="45253" spans="6:6" x14ac:dyDescent="0.2">
      <c r="F45253" s="450"/>
    </row>
    <row r="45254" spans="6:6" x14ac:dyDescent="0.2">
      <c r="F45254" s="450"/>
    </row>
    <row r="45255" spans="6:6" x14ac:dyDescent="0.2">
      <c r="F45255" s="450"/>
    </row>
    <row r="45256" spans="6:6" x14ac:dyDescent="0.2">
      <c r="F45256" s="450"/>
    </row>
    <row r="45257" spans="6:6" x14ac:dyDescent="0.2">
      <c r="F45257" s="450"/>
    </row>
    <row r="45258" spans="6:6" x14ac:dyDescent="0.2">
      <c r="F45258" s="450"/>
    </row>
    <row r="45259" spans="6:6" x14ac:dyDescent="0.2">
      <c r="F45259" s="450"/>
    </row>
    <row r="45260" spans="6:6" x14ac:dyDescent="0.2">
      <c r="F45260" s="450"/>
    </row>
    <row r="45261" spans="6:6" x14ac:dyDescent="0.2">
      <c r="F45261" s="450"/>
    </row>
    <row r="45262" spans="6:6" x14ac:dyDescent="0.2">
      <c r="F45262" s="450"/>
    </row>
    <row r="45263" spans="6:6" x14ac:dyDescent="0.2">
      <c r="F45263" s="450"/>
    </row>
    <row r="45264" spans="6:6" x14ac:dyDescent="0.2">
      <c r="F45264" s="450"/>
    </row>
    <row r="45265" spans="6:6" x14ac:dyDescent="0.2">
      <c r="F45265" s="450"/>
    </row>
    <row r="45266" spans="6:6" x14ac:dyDescent="0.2">
      <c r="F45266" s="450"/>
    </row>
    <row r="45267" spans="6:6" x14ac:dyDescent="0.2">
      <c r="F45267" s="450"/>
    </row>
    <row r="45268" spans="6:6" x14ac:dyDescent="0.2">
      <c r="F45268" s="450"/>
    </row>
    <row r="45269" spans="6:6" x14ac:dyDescent="0.2">
      <c r="F45269" s="450"/>
    </row>
    <row r="45270" spans="6:6" x14ac:dyDescent="0.2">
      <c r="F45270" s="450"/>
    </row>
    <row r="45271" spans="6:6" x14ac:dyDescent="0.2">
      <c r="F45271" s="450"/>
    </row>
    <row r="45272" spans="6:6" x14ac:dyDescent="0.2">
      <c r="F45272" s="450"/>
    </row>
    <row r="45273" spans="6:6" x14ac:dyDescent="0.2">
      <c r="F45273" s="450"/>
    </row>
    <row r="45274" spans="6:6" x14ac:dyDescent="0.2">
      <c r="F45274" s="450"/>
    </row>
    <row r="45275" spans="6:6" x14ac:dyDescent="0.2">
      <c r="F45275" s="450"/>
    </row>
    <row r="45276" spans="6:6" x14ac:dyDescent="0.2">
      <c r="F45276" s="450"/>
    </row>
    <row r="45277" spans="6:6" x14ac:dyDescent="0.2">
      <c r="F45277" s="450"/>
    </row>
    <row r="45278" spans="6:6" x14ac:dyDescent="0.2">
      <c r="F45278" s="450"/>
    </row>
    <row r="45279" spans="6:6" x14ac:dyDescent="0.2">
      <c r="F45279" s="450"/>
    </row>
    <row r="45280" spans="6:6" x14ac:dyDescent="0.2">
      <c r="F45280" s="450"/>
    </row>
    <row r="45281" spans="6:6" x14ac:dyDescent="0.2">
      <c r="F45281" s="450"/>
    </row>
    <row r="45282" spans="6:6" x14ac:dyDescent="0.2">
      <c r="F45282" s="450"/>
    </row>
    <row r="45283" spans="6:6" x14ac:dyDescent="0.2">
      <c r="F45283" s="450"/>
    </row>
    <row r="45284" spans="6:6" x14ac:dyDescent="0.2">
      <c r="F45284" s="450"/>
    </row>
    <row r="45285" spans="6:6" x14ac:dyDescent="0.2">
      <c r="F45285" s="450"/>
    </row>
    <row r="45286" spans="6:6" x14ac:dyDescent="0.2">
      <c r="F45286" s="450"/>
    </row>
    <row r="45287" spans="6:6" x14ac:dyDescent="0.2">
      <c r="F45287" s="450"/>
    </row>
    <row r="45288" spans="6:6" x14ac:dyDescent="0.2">
      <c r="F45288" s="450"/>
    </row>
    <row r="45289" spans="6:6" x14ac:dyDescent="0.2">
      <c r="F45289" s="450"/>
    </row>
    <row r="45290" spans="6:6" x14ac:dyDescent="0.2">
      <c r="F45290" s="450"/>
    </row>
    <row r="45291" spans="6:6" x14ac:dyDescent="0.2">
      <c r="F45291" s="450"/>
    </row>
    <row r="45292" spans="6:6" x14ac:dyDescent="0.2">
      <c r="F45292" s="450"/>
    </row>
    <row r="45293" spans="6:6" x14ac:dyDescent="0.2">
      <c r="F45293" s="450"/>
    </row>
    <row r="45294" spans="6:6" x14ac:dyDescent="0.2">
      <c r="F45294" s="450"/>
    </row>
    <row r="45295" spans="6:6" x14ac:dyDescent="0.2">
      <c r="F45295" s="450"/>
    </row>
    <row r="45296" spans="6:6" x14ac:dyDescent="0.2">
      <c r="F45296" s="450"/>
    </row>
    <row r="45297" spans="6:6" x14ac:dyDescent="0.2">
      <c r="F45297" s="450"/>
    </row>
    <row r="45298" spans="6:6" x14ac:dyDescent="0.2">
      <c r="F45298" s="450"/>
    </row>
    <row r="45299" spans="6:6" x14ac:dyDescent="0.2">
      <c r="F45299" s="450"/>
    </row>
    <row r="45300" spans="6:6" x14ac:dyDescent="0.2">
      <c r="F45300" s="450"/>
    </row>
    <row r="45301" spans="6:6" x14ac:dyDescent="0.2">
      <c r="F45301" s="450"/>
    </row>
    <row r="45302" spans="6:6" x14ac:dyDescent="0.2">
      <c r="F45302" s="450"/>
    </row>
    <row r="45303" spans="6:6" x14ac:dyDescent="0.2">
      <c r="F45303" s="450"/>
    </row>
    <row r="45304" spans="6:6" x14ac:dyDescent="0.2">
      <c r="F45304" s="450"/>
    </row>
    <row r="45305" spans="6:6" x14ac:dyDescent="0.2">
      <c r="F45305" s="450"/>
    </row>
    <row r="45306" spans="6:6" x14ac:dyDescent="0.2">
      <c r="F45306" s="450"/>
    </row>
    <row r="45307" spans="6:6" x14ac:dyDescent="0.2">
      <c r="F45307" s="450"/>
    </row>
    <row r="45308" spans="6:6" x14ac:dyDescent="0.2">
      <c r="F45308" s="450"/>
    </row>
    <row r="45309" spans="6:6" x14ac:dyDescent="0.2">
      <c r="F45309" s="450"/>
    </row>
    <row r="45310" spans="6:6" x14ac:dyDescent="0.2">
      <c r="F45310" s="450"/>
    </row>
    <row r="45311" spans="6:6" x14ac:dyDescent="0.2">
      <c r="F45311" s="450"/>
    </row>
    <row r="45312" spans="6:6" x14ac:dyDescent="0.2">
      <c r="F45312" s="450"/>
    </row>
    <row r="45313" spans="6:6" x14ac:dyDescent="0.2">
      <c r="F45313" s="450"/>
    </row>
    <row r="45314" spans="6:6" x14ac:dyDescent="0.2">
      <c r="F45314" s="450"/>
    </row>
    <row r="45315" spans="6:6" x14ac:dyDescent="0.2">
      <c r="F45315" s="450"/>
    </row>
    <row r="45316" spans="6:6" x14ac:dyDescent="0.2">
      <c r="F45316" s="450"/>
    </row>
    <row r="45317" spans="6:6" x14ac:dyDescent="0.2">
      <c r="F45317" s="450"/>
    </row>
    <row r="45318" spans="6:6" x14ac:dyDescent="0.2">
      <c r="F45318" s="450"/>
    </row>
    <row r="45319" spans="6:6" x14ac:dyDescent="0.2">
      <c r="F45319" s="450"/>
    </row>
    <row r="45320" spans="6:6" x14ac:dyDescent="0.2">
      <c r="F45320" s="450"/>
    </row>
    <row r="45321" spans="6:6" x14ac:dyDescent="0.2">
      <c r="F45321" s="450"/>
    </row>
    <row r="45322" spans="6:6" x14ac:dyDescent="0.2">
      <c r="F45322" s="450"/>
    </row>
    <row r="45323" spans="6:6" x14ac:dyDescent="0.2">
      <c r="F45323" s="450"/>
    </row>
    <row r="45324" spans="6:6" x14ac:dyDescent="0.2">
      <c r="F45324" s="450"/>
    </row>
    <row r="45325" spans="6:6" x14ac:dyDescent="0.2">
      <c r="F45325" s="450"/>
    </row>
    <row r="45326" spans="6:6" x14ac:dyDescent="0.2">
      <c r="F45326" s="450"/>
    </row>
    <row r="45327" spans="6:6" x14ac:dyDescent="0.2">
      <c r="F45327" s="450"/>
    </row>
    <row r="45328" spans="6:6" x14ac:dyDescent="0.2">
      <c r="F45328" s="450"/>
    </row>
    <row r="45329" spans="6:6" x14ac:dyDescent="0.2">
      <c r="F45329" s="450"/>
    </row>
    <row r="45330" spans="6:6" x14ac:dyDescent="0.2">
      <c r="F45330" s="450"/>
    </row>
    <row r="45331" spans="6:6" x14ac:dyDescent="0.2">
      <c r="F45331" s="450"/>
    </row>
    <row r="45332" spans="6:6" x14ac:dyDescent="0.2">
      <c r="F45332" s="450"/>
    </row>
    <row r="45333" spans="6:6" x14ac:dyDescent="0.2">
      <c r="F45333" s="450"/>
    </row>
    <row r="45334" spans="6:6" x14ac:dyDescent="0.2">
      <c r="F45334" s="450"/>
    </row>
    <row r="45335" spans="6:6" x14ac:dyDescent="0.2">
      <c r="F45335" s="450"/>
    </row>
    <row r="45336" spans="6:6" x14ac:dyDescent="0.2">
      <c r="F45336" s="450"/>
    </row>
    <row r="45337" spans="6:6" x14ac:dyDescent="0.2">
      <c r="F45337" s="450"/>
    </row>
    <row r="45338" spans="6:6" x14ac:dyDescent="0.2">
      <c r="F45338" s="450"/>
    </row>
    <row r="45339" spans="6:6" x14ac:dyDescent="0.2">
      <c r="F45339" s="450"/>
    </row>
    <row r="45340" spans="6:6" x14ac:dyDescent="0.2">
      <c r="F45340" s="450"/>
    </row>
    <row r="45341" spans="6:6" x14ac:dyDescent="0.2">
      <c r="F45341" s="450"/>
    </row>
    <row r="45342" spans="6:6" x14ac:dyDescent="0.2">
      <c r="F45342" s="450"/>
    </row>
    <row r="45343" spans="6:6" x14ac:dyDescent="0.2">
      <c r="F45343" s="450"/>
    </row>
    <row r="45344" spans="6:6" x14ac:dyDescent="0.2">
      <c r="F45344" s="450"/>
    </row>
    <row r="45345" spans="6:6" x14ac:dyDescent="0.2">
      <c r="F45345" s="450"/>
    </row>
    <row r="45346" spans="6:6" x14ac:dyDescent="0.2">
      <c r="F45346" s="450"/>
    </row>
    <row r="45347" spans="6:6" x14ac:dyDescent="0.2">
      <c r="F45347" s="450"/>
    </row>
    <row r="45348" spans="6:6" x14ac:dyDescent="0.2">
      <c r="F45348" s="450"/>
    </row>
    <row r="45349" spans="6:6" x14ac:dyDescent="0.2">
      <c r="F45349" s="450"/>
    </row>
    <row r="45350" spans="6:6" x14ac:dyDescent="0.2">
      <c r="F45350" s="450"/>
    </row>
    <row r="45351" spans="6:6" x14ac:dyDescent="0.2">
      <c r="F45351" s="450"/>
    </row>
    <row r="45352" spans="6:6" x14ac:dyDescent="0.2">
      <c r="F45352" s="450"/>
    </row>
    <row r="45353" spans="6:6" x14ac:dyDescent="0.2">
      <c r="F45353" s="450"/>
    </row>
    <row r="45354" spans="6:6" x14ac:dyDescent="0.2">
      <c r="F45354" s="450"/>
    </row>
    <row r="45355" spans="6:6" x14ac:dyDescent="0.2">
      <c r="F45355" s="450"/>
    </row>
    <row r="45356" spans="6:6" x14ac:dyDescent="0.2">
      <c r="F45356" s="450"/>
    </row>
    <row r="45357" spans="6:6" x14ac:dyDescent="0.2">
      <c r="F45357" s="450"/>
    </row>
    <row r="45358" spans="6:6" x14ac:dyDescent="0.2">
      <c r="F45358" s="450"/>
    </row>
    <row r="45359" spans="6:6" x14ac:dyDescent="0.2">
      <c r="F45359" s="450"/>
    </row>
    <row r="45360" spans="6:6" x14ac:dyDescent="0.2">
      <c r="F45360" s="450"/>
    </row>
    <row r="45361" spans="6:6" x14ac:dyDescent="0.2">
      <c r="F45361" s="450"/>
    </row>
    <row r="45362" spans="6:6" x14ac:dyDescent="0.2">
      <c r="F45362" s="450"/>
    </row>
    <row r="45363" spans="6:6" x14ac:dyDescent="0.2">
      <c r="F45363" s="450"/>
    </row>
    <row r="45364" spans="6:6" x14ac:dyDescent="0.2">
      <c r="F45364" s="450"/>
    </row>
    <row r="45365" spans="6:6" x14ac:dyDescent="0.2">
      <c r="F45365" s="450"/>
    </row>
    <row r="45366" spans="6:6" x14ac:dyDescent="0.2">
      <c r="F45366" s="450"/>
    </row>
    <row r="45367" spans="6:6" x14ac:dyDescent="0.2">
      <c r="F45367" s="450"/>
    </row>
    <row r="45368" spans="6:6" x14ac:dyDescent="0.2">
      <c r="F45368" s="450"/>
    </row>
    <row r="45369" spans="6:6" x14ac:dyDescent="0.2">
      <c r="F45369" s="450"/>
    </row>
    <row r="45370" spans="6:6" x14ac:dyDescent="0.2">
      <c r="F45370" s="450"/>
    </row>
    <row r="45371" spans="6:6" x14ac:dyDescent="0.2">
      <c r="F45371" s="450"/>
    </row>
    <row r="45372" spans="6:6" x14ac:dyDescent="0.2">
      <c r="F45372" s="450"/>
    </row>
    <row r="45373" spans="6:6" x14ac:dyDescent="0.2">
      <c r="F45373" s="450"/>
    </row>
    <row r="45374" spans="6:6" x14ac:dyDescent="0.2">
      <c r="F45374" s="450"/>
    </row>
    <row r="45375" spans="6:6" x14ac:dyDescent="0.2">
      <c r="F45375" s="450"/>
    </row>
    <row r="45376" spans="6:6" x14ac:dyDescent="0.2">
      <c r="F45376" s="450"/>
    </row>
    <row r="45377" spans="6:6" x14ac:dyDescent="0.2">
      <c r="F45377" s="450"/>
    </row>
    <row r="45378" spans="6:6" x14ac:dyDescent="0.2">
      <c r="F45378" s="450"/>
    </row>
    <row r="45379" spans="6:6" x14ac:dyDescent="0.2">
      <c r="F45379" s="450"/>
    </row>
    <row r="45380" spans="6:6" x14ac:dyDescent="0.2">
      <c r="F45380" s="450"/>
    </row>
    <row r="45381" spans="6:6" x14ac:dyDescent="0.2">
      <c r="F45381" s="450"/>
    </row>
    <row r="45382" spans="6:6" x14ac:dyDescent="0.2">
      <c r="F45382" s="450"/>
    </row>
    <row r="45383" spans="6:6" x14ac:dyDescent="0.2">
      <c r="F45383" s="450"/>
    </row>
    <row r="45384" spans="6:6" x14ac:dyDescent="0.2">
      <c r="F45384" s="450"/>
    </row>
    <row r="45385" spans="6:6" x14ac:dyDescent="0.2">
      <c r="F45385" s="450"/>
    </row>
    <row r="45386" spans="6:6" x14ac:dyDescent="0.2">
      <c r="F45386" s="450"/>
    </row>
    <row r="45387" spans="6:6" x14ac:dyDescent="0.2">
      <c r="F45387" s="450"/>
    </row>
    <row r="45388" spans="6:6" x14ac:dyDescent="0.2">
      <c r="F45388" s="450"/>
    </row>
    <row r="45389" spans="6:6" x14ac:dyDescent="0.2">
      <c r="F45389" s="450"/>
    </row>
    <row r="45390" spans="6:6" x14ac:dyDescent="0.2">
      <c r="F45390" s="450"/>
    </row>
    <row r="45391" spans="6:6" x14ac:dyDescent="0.2">
      <c r="F45391" s="450"/>
    </row>
    <row r="45392" spans="6:6" x14ac:dyDescent="0.2">
      <c r="F45392" s="450"/>
    </row>
    <row r="45393" spans="6:6" x14ac:dyDescent="0.2">
      <c r="F45393" s="450"/>
    </row>
    <row r="45394" spans="6:6" x14ac:dyDescent="0.2">
      <c r="F45394" s="450"/>
    </row>
    <row r="45395" spans="6:6" x14ac:dyDescent="0.2">
      <c r="F45395" s="450"/>
    </row>
    <row r="45396" spans="6:6" x14ac:dyDescent="0.2">
      <c r="F45396" s="450"/>
    </row>
    <row r="45397" spans="6:6" x14ac:dyDescent="0.2">
      <c r="F45397" s="450"/>
    </row>
    <row r="45398" spans="6:6" x14ac:dyDescent="0.2">
      <c r="F45398" s="450"/>
    </row>
    <row r="45399" spans="6:6" x14ac:dyDescent="0.2">
      <c r="F45399" s="450"/>
    </row>
    <row r="45400" spans="6:6" x14ac:dyDescent="0.2">
      <c r="F45400" s="450"/>
    </row>
    <row r="45401" spans="6:6" x14ac:dyDescent="0.2">
      <c r="F45401" s="450"/>
    </row>
    <row r="45402" spans="6:6" x14ac:dyDescent="0.2">
      <c r="F45402" s="450"/>
    </row>
    <row r="45403" spans="6:6" x14ac:dyDescent="0.2">
      <c r="F45403" s="450"/>
    </row>
    <row r="45404" spans="6:6" x14ac:dyDescent="0.2">
      <c r="F45404" s="450"/>
    </row>
    <row r="45405" spans="6:6" x14ac:dyDescent="0.2">
      <c r="F45405" s="450"/>
    </row>
    <row r="45406" spans="6:6" x14ac:dyDescent="0.2">
      <c r="F45406" s="450"/>
    </row>
    <row r="45407" spans="6:6" x14ac:dyDescent="0.2">
      <c r="F45407" s="450"/>
    </row>
    <row r="45408" spans="6:6" x14ac:dyDescent="0.2">
      <c r="F45408" s="450"/>
    </row>
    <row r="45409" spans="6:6" x14ac:dyDescent="0.2">
      <c r="F45409" s="450"/>
    </row>
    <row r="45410" spans="6:6" x14ac:dyDescent="0.2">
      <c r="F45410" s="450"/>
    </row>
    <row r="45411" spans="6:6" x14ac:dyDescent="0.2">
      <c r="F45411" s="450"/>
    </row>
    <row r="45412" spans="6:6" x14ac:dyDescent="0.2">
      <c r="F45412" s="450"/>
    </row>
    <row r="45413" spans="6:6" x14ac:dyDescent="0.2">
      <c r="F45413" s="450"/>
    </row>
    <row r="45414" spans="6:6" x14ac:dyDescent="0.2">
      <c r="F45414" s="450"/>
    </row>
    <row r="45415" spans="6:6" x14ac:dyDescent="0.2">
      <c r="F45415" s="450"/>
    </row>
    <row r="45416" spans="6:6" x14ac:dyDescent="0.2">
      <c r="F45416" s="450"/>
    </row>
    <row r="45417" spans="6:6" x14ac:dyDescent="0.2">
      <c r="F45417" s="450"/>
    </row>
    <row r="45418" spans="6:6" x14ac:dyDescent="0.2">
      <c r="F45418" s="450"/>
    </row>
    <row r="45419" spans="6:6" x14ac:dyDescent="0.2">
      <c r="F45419" s="450"/>
    </row>
    <row r="45420" spans="6:6" x14ac:dyDescent="0.2">
      <c r="F45420" s="450"/>
    </row>
    <row r="45421" spans="6:6" x14ac:dyDescent="0.2">
      <c r="F45421" s="450"/>
    </row>
    <row r="45422" spans="6:6" x14ac:dyDescent="0.2">
      <c r="F45422" s="450"/>
    </row>
    <row r="45423" spans="6:6" x14ac:dyDescent="0.2">
      <c r="F45423" s="450"/>
    </row>
    <row r="45424" spans="6:6" x14ac:dyDescent="0.2">
      <c r="F45424" s="450"/>
    </row>
    <row r="45425" spans="6:6" x14ac:dyDescent="0.2">
      <c r="F45425" s="450"/>
    </row>
    <row r="45426" spans="6:6" x14ac:dyDescent="0.2">
      <c r="F45426" s="450"/>
    </row>
    <row r="45427" spans="6:6" x14ac:dyDescent="0.2">
      <c r="F45427" s="450"/>
    </row>
    <row r="45428" spans="6:6" x14ac:dyDescent="0.2">
      <c r="F45428" s="450"/>
    </row>
    <row r="45429" spans="6:6" x14ac:dyDescent="0.2">
      <c r="F45429" s="450"/>
    </row>
    <row r="45430" spans="6:6" x14ac:dyDescent="0.2">
      <c r="F45430" s="450"/>
    </row>
    <row r="45431" spans="6:6" x14ac:dyDescent="0.2">
      <c r="F45431" s="450"/>
    </row>
    <row r="45432" spans="6:6" x14ac:dyDescent="0.2">
      <c r="F45432" s="450"/>
    </row>
    <row r="45433" spans="6:6" x14ac:dyDescent="0.2">
      <c r="F45433" s="450"/>
    </row>
    <row r="45434" spans="6:6" x14ac:dyDescent="0.2">
      <c r="F45434" s="450"/>
    </row>
    <row r="45435" spans="6:6" x14ac:dyDescent="0.2">
      <c r="F45435" s="450"/>
    </row>
    <row r="45436" spans="6:6" x14ac:dyDescent="0.2">
      <c r="F45436" s="450"/>
    </row>
    <row r="45437" spans="6:6" x14ac:dyDescent="0.2">
      <c r="F45437" s="450"/>
    </row>
    <row r="45438" spans="6:6" x14ac:dyDescent="0.2">
      <c r="F45438" s="450"/>
    </row>
    <row r="45439" spans="6:6" x14ac:dyDescent="0.2">
      <c r="F45439" s="450"/>
    </row>
    <row r="45440" spans="6:6" x14ac:dyDescent="0.2">
      <c r="F45440" s="450"/>
    </row>
    <row r="45441" spans="6:6" x14ac:dyDescent="0.2">
      <c r="F45441" s="450"/>
    </row>
    <row r="45442" spans="6:6" x14ac:dyDescent="0.2">
      <c r="F45442" s="450"/>
    </row>
    <row r="45443" spans="6:6" x14ac:dyDescent="0.2">
      <c r="F45443" s="450"/>
    </row>
    <row r="45444" spans="6:6" x14ac:dyDescent="0.2">
      <c r="F45444" s="450"/>
    </row>
    <row r="45445" spans="6:6" x14ac:dyDescent="0.2">
      <c r="F45445" s="450"/>
    </row>
    <row r="45446" spans="6:6" x14ac:dyDescent="0.2">
      <c r="F45446" s="450"/>
    </row>
    <row r="45447" spans="6:6" x14ac:dyDescent="0.2">
      <c r="F45447" s="450"/>
    </row>
    <row r="45448" spans="6:6" x14ac:dyDescent="0.2">
      <c r="F45448" s="450"/>
    </row>
    <row r="45449" spans="6:6" x14ac:dyDescent="0.2">
      <c r="F45449" s="450"/>
    </row>
    <row r="45450" spans="6:6" x14ac:dyDescent="0.2">
      <c r="F45450" s="450"/>
    </row>
    <row r="45451" spans="6:6" x14ac:dyDescent="0.2">
      <c r="F45451" s="450"/>
    </row>
    <row r="45452" spans="6:6" x14ac:dyDescent="0.2">
      <c r="F45452" s="450"/>
    </row>
    <row r="45453" spans="6:6" x14ac:dyDescent="0.2">
      <c r="F45453" s="450"/>
    </row>
    <row r="45454" spans="6:6" x14ac:dyDescent="0.2">
      <c r="F45454" s="450"/>
    </row>
    <row r="45455" spans="6:6" x14ac:dyDescent="0.2">
      <c r="F45455" s="450"/>
    </row>
    <row r="45456" spans="6:6" x14ac:dyDescent="0.2">
      <c r="F45456" s="450"/>
    </row>
    <row r="45457" spans="6:6" x14ac:dyDescent="0.2">
      <c r="F45457" s="450"/>
    </row>
    <row r="45458" spans="6:6" x14ac:dyDescent="0.2">
      <c r="F45458" s="450"/>
    </row>
    <row r="45459" spans="6:6" x14ac:dyDescent="0.2">
      <c r="F45459" s="450"/>
    </row>
    <row r="45460" spans="6:6" x14ac:dyDescent="0.2">
      <c r="F45460" s="450"/>
    </row>
    <row r="45461" spans="6:6" x14ac:dyDescent="0.2">
      <c r="F45461" s="450"/>
    </row>
    <row r="45462" spans="6:6" x14ac:dyDescent="0.2">
      <c r="F45462" s="450"/>
    </row>
    <row r="45463" spans="6:6" x14ac:dyDescent="0.2">
      <c r="F45463" s="450"/>
    </row>
    <row r="45464" spans="6:6" x14ac:dyDescent="0.2">
      <c r="F45464" s="450"/>
    </row>
    <row r="45465" spans="6:6" x14ac:dyDescent="0.2">
      <c r="F45465" s="450"/>
    </row>
    <row r="45466" spans="6:6" x14ac:dyDescent="0.2">
      <c r="F45466" s="450"/>
    </row>
    <row r="45467" spans="6:6" x14ac:dyDescent="0.2">
      <c r="F45467" s="450"/>
    </row>
    <row r="45468" spans="6:6" x14ac:dyDescent="0.2">
      <c r="F45468" s="450"/>
    </row>
    <row r="45469" spans="6:6" x14ac:dyDescent="0.2">
      <c r="F45469" s="450"/>
    </row>
    <row r="45470" spans="6:6" x14ac:dyDescent="0.2">
      <c r="F45470" s="450"/>
    </row>
    <row r="45471" spans="6:6" x14ac:dyDescent="0.2">
      <c r="F45471" s="450"/>
    </row>
    <row r="45472" spans="6:6" x14ac:dyDescent="0.2">
      <c r="F45472" s="450"/>
    </row>
    <row r="45473" spans="6:6" x14ac:dyDescent="0.2">
      <c r="F45473" s="450"/>
    </row>
    <row r="45474" spans="6:6" x14ac:dyDescent="0.2">
      <c r="F45474" s="450"/>
    </row>
    <row r="45475" spans="6:6" x14ac:dyDescent="0.2">
      <c r="F45475" s="450"/>
    </row>
    <row r="45476" spans="6:6" x14ac:dyDescent="0.2">
      <c r="F45476" s="450"/>
    </row>
    <row r="45477" spans="6:6" x14ac:dyDescent="0.2">
      <c r="F45477" s="450"/>
    </row>
    <row r="45478" spans="6:6" x14ac:dyDescent="0.2">
      <c r="F45478" s="450"/>
    </row>
    <row r="45479" spans="6:6" x14ac:dyDescent="0.2">
      <c r="F45479" s="450"/>
    </row>
    <row r="45480" spans="6:6" x14ac:dyDescent="0.2">
      <c r="F45480" s="450"/>
    </row>
    <row r="45481" spans="6:6" x14ac:dyDescent="0.2">
      <c r="F45481" s="450"/>
    </row>
    <row r="45482" spans="6:6" x14ac:dyDescent="0.2">
      <c r="F45482" s="450"/>
    </row>
    <row r="45483" spans="6:6" x14ac:dyDescent="0.2">
      <c r="F45483" s="450"/>
    </row>
    <row r="45484" spans="6:6" x14ac:dyDescent="0.2">
      <c r="F45484" s="450"/>
    </row>
    <row r="45485" spans="6:6" x14ac:dyDescent="0.2">
      <c r="F45485" s="450"/>
    </row>
    <row r="45486" spans="6:6" x14ac:dyDescent="0.2">
      <c r="F45486" s="450"/>
    </row>
    <row r="45487" spans="6:6" x14ac:dyDescent="0.2">
      <c r="F45487" s="450"/>
    </row>
    <row r="45488" spans="6:6" x14ac:dyDescent="0.2">
      <c r="F45488" s="450"/>
    </row>
    <row r="45489" spans="6:6" x14ac:dyDescent="0.2">
      <c r="F45489" s="450"/>
    </row>
    <row r="45490" spans="6:6" x14ac:dyDescent="0.2">
      <c r="F45490" s="450"/>
    </row>
    <row r="45491" spans="6:6" x14ac:dyDescent="0.2">
      <c r="F45491" s="450"/>
    </row>
    <row r="45492" spans="6:6" x14ac:dyDescent="0.2">
      <c r="F45492" s="450"/>
    </row>
    <row r="45493" spans="6:6" x14ac:dyDescent="0.2">
      <c r="F45493" s="450"/>
    </row>
    <row r="45494" spans="6:6" x14ac:dyDescent="0.2">
      <c r="F45494" s="450"/>
    </row>
    <row r="45495" spans="6:6" x14ac:dyDescent="0.2">
      <c r="F45495" s="450"/>
    </row>
    <row r="45496" spans="6:6" x14ac:dyDescent="0.2">
      <c r="F45496" s="450"/>
    </row>
    <row r="45497" spans="6:6" x14ac:dyDescent="0.2">
      <c r="F45497" s="450"/>
    </row>
    <row r="45498" spans="6:6" x14ac:dyDescent="0.2">
      <c r="F45498" s="450"/>
    </row>
    <row r="45499" spans="6:6" x14ac:dyDescent="0.2">
      <c r="F45499" s="450"/>
    </row>
    <row r="45500" spans="6:6" x14ac:dyDescent="0.2">
      <c r="F45500" s="450"/>
    </row>
    <row r="45501" spans="6:6" x14ac:dyDescent="0.2">
      <c r="F45501" s="450"/>
    </row>
    <row r="45502" spans="6:6" x14ac:dyDescent="0.2">
      <c r="F45502" s="450"/>
    </row>
    <row r="45503" spans="6:6" x14ac:dyDescent="0.2">
      <c r="F45503" s="450"/>
    </row>
    <row r="45504" spans="6:6" x14ac:dyDescent="0.2">
      <c r="F45504" s="450"/>
    </row>
    <row r="45505" spans="6:6" x14ac:dyDescent="0.2">
      <c r="F45505" s="450"/>
    </row>
    <row r="45506" spans="6:6" x14ac:dyDescent="0.2">
      <c r="F45506" s="450"/>
    </row>
    <row r="45507" spans="6:6" x14ac:dyDescent="0.2">
      <c r="F45507" s="450"/>
    </row>
    <row r="45508" spans="6:6" x14ac:dyDescent="0.2">
      <c r="F45508" s="450"/>
    </row>
    <row r="45509" spans="6:6" x14ac:dyDescent="0.2">
      <c r="F45509" s="450"/>
    </row>
    <row r="45510" spans="6:6" x14ac:dyDescent="0.2">
      <c r="F45510" s="450"/>
    </row>
    <row r="45511" spans="6:6" x14ac:dyDescent="0.2">
      <c r="F45511" s="450"/>
    </row>
    <row r="45512" spans="6:6" x14ac:dyDescent="0.2">
      <c r="F45512" s="450"/>
    </row>
    <row r="45513" spans="6:6" x14ac:dyDescent="0.2">
      <c r="F45513" s="450"/>
    </row>
    <row r="45514" spans="6:6" x14ac:dyDescent="0.2">
      <c r="F45514" s="450"/>
    </row>
    <row r="45515" spans="6:6" x14ac:dyDescent="0.2">
      <c r="F45515" s="450"/>
    </row>
    <row r="45516" spans="6:6" x14ac:dyDescent="0.2">
      <c r="F45516" s="450"/>
    </row>
    <row r="45517" spans="6:6" x14ac:dyDescent="0.2">
      <c r="F45517" s="450"/>
    </row>
    <row r="45518" spans="6:6" x14ac:dyDescent="0.2">
      <c r="F45518" s="450"/>
    </row>
    <row r="45519" spans="6:6" x14ac:dyDescent="0.2">
      <c r="F45519" s="450"/>
    </row>
    <row r="45520" spans="6:6" x14ac:dyDescent="0.2">
      <c r="F45520" s="450"/>
    </row>
    <row r="45521" spans="6:6" x14ac:dyDescent="0.2">
      <c r="F45521" s="450"/>
    </row>
    <row r="45522" spans="6:6" x14ac:dyDescent="0.2">
      <c r="F45522" s="450"/>
    </row>
    <row r="45523" spans="6:6" x14ac:dyDescent="0.2">
      <c r="F45523" s="450"/>
    </row>
    <row r="45524" spans="6:6" x14ac:dyDescent="0.2">
      <c r="F45524" s="450"/>
    </row>
    <row r="45525" spans="6:6" x14ac:dyDescent="0.2">
      <c r="F45525" s="450"/>
    </row>
    <row r="45526" spans="6:6" x14ac:dyDescent="0.2">
      <c r="F45526" s="450"/>
    </row>
    <row r="45527" spans="6:6" x14ac:dyDescent="0.2">
      <c r="F45527" s="450"/>
    </row>
    <row r="45528" spans="6:6" x14ac:dyDescent="0.2">
      <c r="F45528" s="450"/>
    </row>
    <row r="45529" spans="6:6" x14ac:dyDescent="0.2">
      <c r="F45529" s="450"/>
    </row>
    <row r="45530" spans="6:6" x14ac:dyDescent="0.2">
      <c r="F45530" s="450"/>
    </row>
    <row r="45531" spans="6:6" x14ac:dyDescent="0.2">
      <c r="F45531" s="450"/>
    </row>
    <row r="45532" spans="6:6" x14ac:dyDescent="0.2">
      <c r="F45532" s="450"/>
    </row>
    <row r="45533" spans="6:6" x14ac:dyDescent="0.2">
      <c r="F45533" s="450"/>
    </row>
    <row r="45534" spans="6:6" x14ac:dyDescent="0.2">
      <c r="F45534" s="450"/>
    </row>
    <row r="45535" spans="6:6" x14ac:dyDescent="0.2">
      <c r="F45535" s="450"/>
    </row>
    <row r="45536" spans="6:6" x14ac:dyDescent="0.2">
      <c r="F45536" s="450"/>
    </row>
    <row r="45537" spans="6:6" x14ac:dyDescent="0.2">
      <c r="F45537" s="450"/>
    </row>
    <row r="45538" spans="6:6" x14ac:dyDescent="0.2">
      <c r="F45538" s="450"/>
    </row>
    <row r="45539" spans="6:6" x14ac:dyDescent="0.2">
      <c r="F45539" s="450"/>
    </row>
    <row r="45540" spans="6:6" x14ac:dyDescent="0.2">
      <c r="F45540" s="450"/>
    </row>
    <row r="45541" spans="6:6" x14ac:dyDescent="0.2">
      <c r="F45541" s="450"/>
    </row>
    <row r="45542" spans="6:6" x14ac:dyDescent="0.2">
      <c r="F45542" s="450"/>
    </row>
    <row r="45543" spans="6:6" x14ac:dyDescent="0.2">
      <c r="F45543" s="450"/>
    </row>
    <row r="45544" spans="6:6" x14ac:dyDescent="0.2">
      <c r="F45544" s="450"/>
    </row>
    <row r="45545" spans="6:6" x14ac:dyDescent="0.2">
      <c r="F45545" s="450"/>
    </row>
    <row r="45546" spans="6:6" x14ac:dyDescent="0.2">
      <c r="F45546" s="450"/>
    </row>
    <row r="45547" spans="6:6" x14ac:dyDescent="0.2">
      <c r="F45547" s="450"/>
    </row>
    <row r="45548" spans="6:6" x14ac:dyDescent="0.2">
      <c r="F45548" s="450"/>
    </row>
    <row r="45549" spans="6:6" x14ac:dyDescent="0.2">
      <c r="F45549" s="450"/>
    </row>
    <row r="45550" spans="6:6" x14ac:dyDescent="0.2">
      <c r="F45550" s="450"/>
    </row>
    <row r="45551" spans="6:6" x14ac:dyDescent="0.2">
      <c r="F45551" s="450"/>
    </row>
    <row r="45552" spans="6:6" x14ac:dyDescent="0.2">
      <c r="F45552" s="450"/>
    </row>
    <row r="45553" spans="6:6" x14ac:dyDescent="0.2">
      <c r="F45553" s="450"/>
    </row>
    <row r="45554" spans="6:6" x14ac:dyDescent="0.2">
      <c r="F45554" s="450"/>
    </row>
    <row r="45555" spans="6:6" x14ac:dyDescent="0.2">
      <c r="F45555" s="450"/>
    </row>
    <row r="45556" spans="6:6" x14ac:dyDescent="0.2">
      <c r="F45556" s="450"/>
    </row>
    <row r="45557" spans="6:6" x14ac:dyDescent="0.2">
      <c r="F45557" s="450"/>
    </row>
    <row r="45558" spans="6:6" x14ac:dyDescent="0.2">
      <c r="F45558" s="450"/>
    </row>
    <row r="45559" spans="6:6" x14ac:dyDescent="0.2">
      <c r="F45559" s="450"/>
    </row>
    <row r="45560" spans="6:6" x14ac:dyDescent="0.2">
      <c r="F45560" s="450"/>
    </row>
    <row r="45561" spans="6:6" x14ac:dyDescent="0.2">
      <c r="F45561" s="450"/>
    </row>
    <row r="45562" spans="6:6" x14ac:dyDescent="0.2">
      <c r="F45562" s="450"/>
    </row>
    <row r="45563" spans="6:6" x14ac:dyDescent="0.2">
      <c r="F45563" s="450"/>
    </row>
    <row r="45564" spans="6:6" x14ac:dyDescent="0.2">
      <c r="F45564" s="450"/>
    </row>
    <row r="45565" spans="6:6" x14ac:dyDescent="0.2">
      <c r="F45565" s="450"/>
    </row>
    <row r="45566" spans="6:6" x14ac:dyDescent="0.2">
      <c r="F45566" s="450"/>
    </row>
    <row r="45567" spans="6:6" x14ac:dyDescent="0.2">
      <c r="F45567" s="450"/>
    </row>
    <row r="45568" spans="6:6" x14ac:dyDescent="0.2">
      <c r="F45568" s="450"/>
    </row>
    <row r="45569" spans="6:6" x14ac:dyDescent="0.2">
      <c r="F45569" s="450"/>
    </row>
    <row r="45570" spans="6:6" x14ac:dyDescent="0.2">
      <c r="F45570" s="450"/>
    </row>
    <row r="45571" spans="6:6" x14ac:dyDescent="0.2">
      <c r="F45571" s="450"/>
    </row>
    <row r="45572" spans="6:6" x14ac:dyDescent="0.2">
      <c r="F45572" s="450"/>
    </row>
    <row r="45573" spans="6:6" x14ac:dyDescent="0.2">
      <c r="F45573" s="450"/>
    </row>
    <row r="45574" spans="6:6" x14ac:dyDescent="0.2">
      <c r="F45574" s="450"/>
    </row>
    <row r="45575" spans="6:6" x14ac:dyDescent="0.2">
      <c r="F45575" s="450"/>
    </row>
    <row r="45576" spans="6:6" x14ac:dyDescent="0.2">
      <c r="F45576" s="450"/>
    </row>
    <row r="45577" spans="6:6" x14ac:dyDescent="0.2">
      <c r="F45577" s="450"/>
    </row>
    <row r="45578" spans="6:6" x14ac:dyDescent="0.2">
      <c r="F45578" s="450"/>
    </row>
    <row r="45579" spans="6:6" x14ac:dyDescent="0.2">
      <c r="F45579" s="450"/>
    </row>
    <row r="45580" spans="6:6" x14ac:dyDescent="0.2">
      <c r="F45580" s="450"/>
    </row>
    <row r="45581" spans="6:6" x14ac:dyDescent="0.2">
      <c r="F45581" s="450"/>
    </row>
    <row r="45582" spans="6:6" x14ac:dyDescent="0.2">
      <c r="F45582" s="450"/>
    </row>
    <row r="45583" spans="6:6" x14ac:dyDescent="0.2">
      <c r="F45583" s="450"/>
    </row>
    <row r="45584" spans="6:6" x14ac:dyDescent="0.2">
      <c r="F45584" s="450"/>
    </row>
    <row r="45585" spans="6:6" x14ac:dyDescent="0.2">
      <c r="F45585" s="450"/>
    </row>
    <row r="45586" spans="6:6" x14ac:dyDescent="0.2">
      <c r="F45586" s="450"/>
    </row>
    <row r="45587" spans="6:6" x14ac:dyDescent="0.2">
      <c r="F45587" s="450"/>
    </row>
    <row r="45588" spans="6:6" x14ac:dyDescent="0.2">
      <c r="F45588" s="450"/>
    </row>
    <row r="45589" spans="6:6" x14ac:dyDescent="0.2">
      <c r="F45589" s="450"/>
    </row>
    <row r="45590" spans="6:6" x14ac:dyDescent="0.2">
      <c r="F45590" s="450"/>
    </row>
    <row r="45591" spans="6:6" x14ac:dyDescent="0.2">
      <c r="F45591" s="450"/>
    </row>
    <row r="45592" spans="6:6" x14ac:dyDescent="0.2">
      <c r="F45592" s="450"/>
    </row>
    <row r="45593" spans="6:6" x14ac:dyDescent="0.2">
      <c r="F45593" s="450"/>
    </row>
    <row r="45594" spans="6:6" x14ac:dyDescent="0.2">
      <c r="F45594" s="450"/>
    </row>
    <row r="45595" spans="6:6" x14ac:dyDescent="0.2">
      <c r="F45595" s="450"/>
    </row>
    <row r="45596" spans="6:6" x14ac:dyDescent="0.2">
      <c r="F45596" s="450"/>
    </row>
    <row r="45597" spans="6:6" x14ac:dyDescent="0.2">
      <c r="F45597" s="450"/>
    </row>
    <row r="45598" spans="6:6" x14ac:dyDescent="0.2">
      <c r="F45598" s="450"/>
    </row>
    <row r="45599" spans="6:6" x14ac:dyDescent="0.2">
      <c r="F45599" s="450"/>
    </row>
    <row r="45600" spans="6:6" x14ac:dyDescent="0.2">
      <c r="F45600" s="450"/>
    </row>
    <row r="45601" spans="6:6" x14ac:dyDescent="0.2">
      <c r="F45601" s="450"/>
    </row>
    <row r="45602" spans="6:6" x14ac:dyDescent="0.2">
      <c r="F45602" s="450"/>
    </row>
    <row r="45603" spans="6:6" x14ac:dyDescent="0.2">
      <c r="F45603" s="450"/>
    </row>
    <row r="45604" spans="6:6" x14ac:dyDescent="0.2">
      <c r="F45604" s="450"/>
    </row>
    <row r="45605" spans="6:6" x14ac:dyDescent="0.2">
      <c r="F45605" s="450"/>
    </row>
    <row r="45606" spans="6:6" x14ac:dyDescent="0.2">
      <c r="F45606" s="450"/>
    </row>
    <row r="45607" spans="6:6" x14ac:dyDescent="0.2">
      <c r="F45607" s="450"/>
    </row>
    <row r="45608" spans="6:6" x14ac:dyDescent="0.2">
      <c r="F45608" s="450"/>
    </row>
    <row r="45609" spans="6:6" x14ac:dyDescent="0.2">
      <c r="F45609" s="450"/>
    </row>
    <row r="45610" spans="6:6" x14ac:dyDescent="0.2">
      <c r="F45610" s="450"/>
    </row>
    <row r="45611" spans="6:6" x14ac:dyDescent="0.2">
      <c r="F45611" s="450"/>
    </row>
    <row r="45612" spans="6:6" x14ac:dyDescent="0.2">
      <c r="F45612" s="450"/>
    </row>
    <row r="45613" spans="6:6" x14ac:dyDescent="0.2">
      <c r="F45613" s="450"/>
    </row>
    <row r="45614" spans="6:6" x14ac:dyDescent="0.2">
      <c r="F45614" s="450"/>
    </row>
    <row r="45615" spans="6:6" x14ac:dyDescent="0.2">
      <c r="F45615" s="450"/>
    </row>
    <row r="45616" spans="6:6" x14ac:dyDescent="0.2">
      <c r="F45616" s="450"/>
    </row>
    <row r="45617" spans="6:6" x14ac:dyDescent="0.2">
      <c r="F45617" s="450"/>
    </row>
    <row r="45618" spans="6:6" x14ac:dyDescent="0.2">
      <c r="F45618" s="450"/>
    </row>
    <row r="45619" spans="6:6" x14ac:dyDescent="0.2">
      <c r="F45619" s="450"/>
    </row>
    <row r="45620" spans="6:6" x14ac:dyDescent="0.2">
      <c r="F45620" s="450"/>
    </row>
    <row r="45621" spans="6:6" x14ac:dyDescent="0.2">
      <c r="F45621" s="450"/>
    </row>
    <row r="45622" spans="6:6" x14ac:dyDescent="0.2">
      <c r="F45622" s="450"/>
    </row>
    <row r="45623" spans="6:6" x14ac:dyDescent="0.2">
      <c r="F45623" s="450"/>
    </row>
    <row r="45624" spans="6:6" x14ac:dyDescent="0.2">
      <c r="F45624" s="450"/>
    </row>
    <row r="45625" spans="6:6" x14ac:dyDescent="0.2">
      <c r="F45625" s="450"/>
    </row>
    <row r="45626" spans="6:6" x14ac:dyDescent="0.2">
      <c r="F45626" s="450"/>
    </row>
    <row r="45627" spans="6:6" x14ac:dyDescent="0.2">
      <c r="F45627" s="450"/>
    </row>
    <row r="45628" spans="6:6" x14ac:dyDescent="0.2">
      <c r="F45628" s="450"/>
    </row>
    <row r="45629" spans="6:6" x14ac:dyDescent="0.2">
      <c r="F45629" s="450"/>
    </row>
    <row r="45630" spans="6:6" x14ac:dyDescent="0.2">
      <c r="F45630" s="450"/>
    </row>
    <row r="45631" spans="6:6" x14ac:dyDescent="0.2">
      <c r="F45631" s="450"/>
    </row>
    <row r="45632" spans="6:6" x14ac:dyDescent="0.2">
      <c r="F45632" s="450"/>
    </row>
    <row r="45633" spans="6:6" x14ac:dyDescent="0.2">
      <c r="F45633" s="450"/>
    </row>
    <row r="45634" spans="6:6" x14ac:dyDescent="0.2">
      <c r="F45634" s="450"/>
    </row>
    <row r="45635" spans="6:6" x14ac:dyDescent="0.2">
      <c r="F45635" s="450"/>
    </row>
    <row r="45636" spans="6:6" x14ac:dyDescent="0.2">
      <c r="F45636" s="450"/>
    </row>
    <row r="45637" spans="6:6" x14ac:dyDescent="0.2">
      <c r="F45637" s="450"/>
    </row>
    <row r="45638" spans="6:6" x14ac:dyDescent="0.2">
      <c r="F45638" s="450"/>
    </row>
    <row r="45639" spans="6:6" x14ac:dyDescent="0.2">
      <c r="F45639" s="450"/>
    </row>
    <row r="45640" spans="6:6" x14ac:dyDescent="0.2">
      <c r="F45640" s="450"/>
    </row>
    <row r="45641" spans="6:6" x14ac:dyDescent="0.2">
      <c r="F45641" s="450"/>
    </row>
    <row r="45642" spans="6:6" x14ac:dyDescent="0.2">
      <c r="F45642" s="450"/>
    </row>
    <row r="45643" spans="6:6" x14ac:dyDescent="0.2">
      <c r="F45643" s="450"/>
    </row>
    <row r="45644" spans="6:6" x14ac:dyDescent="0.2">
      <c r="F45644" s="450"/>
    </row>
    <row r="45645" spans="6:6" x14ac:dyDescent="0.2">
      <c r="F45645" s="450"/>
    </row>
    <row r="45646" spans="6:6" x14ac:dyDescent="0.2">
      <c r="F45646" s="450"/>
    </row>
    <row r="45647" spans="6:6" x14ac:dyDescent="0.2">
      <c r="F45647" s="450"/>
    </row>
    <row r="45648" spans="6:6" x14ac:dyDescent="0.2">
      <c r="F45648" s="450"/>
    </row>
    <row r="45649" spans="6:6" x14ac:dyDescent="0.2">
      <c r="F45649" s="450"/>
    </row>
    <row r="45650" spans="6:6" x14ac:dyDescent="0.2">
      <c r="F45650" s="450"/>
    </row>
    <row r="45651" spans="6:6" x14ac:dyDescent="0.2">
      <c r="F45651" s="450"/>
    </row>
    <row r="45652" spans="6:6" x14ac:dyDescent="0.2">
      <c r="F45652" s="450"/>
    </row>
    <row r="45653" spans="6:6" x14ac:dyDescent="0.2">
      <c r="F45653" s="450"/>
    </row>
    <row r="45654" spans="6:6" x14ac:dyDescent="0.2">
      <c r="F45654" s="450"/>
    </row>
    <row r="45655" spans="6:6" x14ac:dyDescent="0.2">
      <c r="F45655" s="450"/>
    </row>
    <row r="45656" spans="6:6" x14ac:dyDescent="0.2">
      <c r="F45656" s="450"/>
    </row>
    <row r="45657" spans="6:6" x14ac:dyDescent="0.2">
      <c r="F45657" s="450"/>
    </row>
    <row r="45658" spans="6:6" x14ac:dyDescent="0.2">
      <c r="F45658" s="450"/>
    </row>
    <row r="45659" spans="6:6" x14ac:dyDescent="0.2">
      <c r="F45659" s="450"/>
    </row>
    <row r="45660" spans="6:6" x14ac:dyDescent="0.2">
      <c r="F45660" s="450"/>
    </row>
    <row r="45661" spans="6:6" x14ac:dyDescent="0.2">
      <c r="F45661" s="450"/>
    </row>
    <row r="45662" spans="6:6" x14ac:dyDescent="0.2">
      <c r="F45662" s="450"/>
    </row>
    <row r="45663" spans="6:6" x14ac:dyDescent="0.2">
      <c r="F45663" s="450"/>
    </row>
    <row r="45664" spans="6:6" x14ac:dyDescent="0.2">
      <c r="F45664" s="450"/>
    </row>
    <row r="45665" spans="6:6" x14ac:dyDescent="0.2">
      <c r="F45665" s="450"/>
    </row>
    <row r="45666" spans="6:6" x14ac:dyDescent="0.2">
      <c r="F45666" s="450"/>
    </row>
    <row r="45667" spans="6:6" x14ac:dyDescent="0.2">
      <c r="F45667" s="450"/>
    </row>
    <row r="45668" spans="6:6" x14ac:dyDescent="0.2">
      <c r="F45668" s="450"/>
    </row>
    <row r="45669" spans="6:6" x14ac:dyDescent="0.2">
      <c r="F45669" s="450"/>
    </row>
    <row r="45670" spans="6:6" x14ac:dyDescent="0.2">
      <c r="F45670" s="450"/>
    </row>
    <row r="45671" spans="6:6" x14ac:dyDescent="0.2">
      <c r="F45671" s="450"/>
    </row>
    <row r="45672" spans="6:6" x14ac:dyDescent="0.2">
      <c r="F45672" s="450"/>
    </row>
    <row r="45673" spans="6:6" x14ac:dyDescent="0.2">
      <c r="F45673" s="450"/>
    </row>
    <row r="45674" spans="6:6" x14ac:dyDescent="0.2">
      <c r="F45674" s="450"/>
    </row>
    <row r="45675" spans="6:6" x14ac:dyDescent="0.2">
      <c r="F45675" s="450"/>
    </row>
    <row r="45676" spans="6:6" x14ac:dyDescent="0.2">
      <c r="F45676" s="450"/>
    </row>
    <row r="45677" spans="6:6" x14ac:dyDescent="0.2">
      <c r="F45677" s="450"/>
    </row>
    <row r="45678" spans="6:6" x14ac:dyDescent="0.2">
      <c r="F45678" s="450"/>
    </row>
    <row r="45679" spans="6:6" x14ac:dyDescent="0.2">
      <c r="F45679" s="450"/>
    </row>
    <row r="45680" spans="6:6" x14ac:dyDescent="0.2">
      <c r="F45680" s="450"/>
    </row>
    <row r="45681" spans="6:6" x14ac:dyDescent="0.2">
      <c r="F45681" s="450"/>
    </row>
    <row r="45682" spans="6:6" x14ac:dyDescent="0.2">
      <c r="F45682" s="450"/>
    </row>
    <row r="45683" spans="6:6" x14ac:dyDescent="0.2">
      <c r="F45683" s="450"/>
    </row>
    <row r="45684" spans="6:6" x14ac:dyDescent="0.2">
      <c r="F45684" s="450"/>
    </row>
    <row r="45685" spans="6:6" x14ac:dyDescent="0.2">
      <c r="F45685" s="450"/>
    </row>
    <row r="45686" spans="6:6" x14ac:dyDescent="0.2">
      <c r="F45686" s="450"/>
    </row>
    <row r="45687" spans="6:6" x14ac:dyDescent="0.2">
      <c r="F45687" s="450"/>
    </row>
    <row r="45688" spans="6:6" x14ac:dyDescent="0.2">
      <c r="F45688" s="450"/>
    </row>
    <row r="45689" spans="6:6" x14ac:dyDescent="0.2">
      <c r="F45689" s="450"/>
    </row>
    <row r="45690" spans="6:6" x14ac:dyDescent="0.2">
      <c r="F45690" s="450"/>
    </row>
    <row r="45691" spans="6:6" x14ac:dyDescent="0.2">
      <c r="F45691" s="450"/>
    </row>
    <row r="45692" spans="6:6" x14ac:dyDescent="0.2">
      <c r="F45692" s="450"/>
    </row>
    <row r="45693" spans="6:6" x14ac:dyDescent="0.2">
      <c r="F45693" s="450"/>
    </row>
    <row r="45694" spans="6:6" x14ac:dyDescent="0.2">
      <c r="F45694" s="450"/>
    </row>
    <row r="45695" spans="6:6" x14ac:dyDescent="0.2">
      <c r="F45695" s="450"/>
    </row>
    <row r="45696" spans="6:6" x14ac:dyDescent="0.2">
      <c r="F45696" s="450"/>
    </row>
    <row r="45697" spans="6:6" x14ac:dyDescent="0.2">
      <c r="F45697" s="450"/>
    </row>
    <row r="45698" spans="6:6" x14ac:dyDescent="0.2">
      <c r="F45698" s="450"/>
    </row>
    <row r="45699" spans="6:6" x14ac:dyDescent="0.2">
      <c r="F45699" s="450"/>
    </row>
    <row r="45700" spans="6:6" x14ac:dyDescent="0.2">
      <c r="F45700" s="450"/>
    </row>
    <row r="45701" spans="6:6" x14ac:dyDescent="0.2">
      <c r="F45701" s="450"/>
    </row>
    <row r="45702" spans="6:6" x14ac:dyDescent="0.2">
      <c r="F45702" s="450"/>
    </row>
    <row r="45703" spans="6:6" x14ac:dyDescent="0.2">
      <c r="F45703" s="450"/>
    </row>
    <row r="45704" spans="6:6" x14ac:dyDescent="0.2">
      <c r="F45704" s="450"/>
    </row>
    <row r="45705" spans="6:6" x14ac:dyDescent="0.2">
      <c r="F45705" s="450"/>
    </row>
    <row r="45706" spans="6:6" x14ac:dyDescent="0.2">
      <c r="F45706" s="450"/>
    </row>
    <row r="45707" spans="6:6" x14ac:dyDescent="0.2">
      <c r="F45707" s="450"/>
    </row>
    <row r="45708" spans="6:6" x14ac:dyDescent="0.2">
      <c r="F45708" s="450"/>
    </row>
    <row r="45709" spans="6:6" x14ac:dyDescent="0.2">
      <c r="F45709" s="450"/>
    </row>
    <row r="45710" spans="6:6" x14ac:dyDescent="0.2">
      <c r="F45710" s="450"/>
    </row>
    <row r="45711" spans="6:6" x14ac:dyDescent="0.2">
      <c r="F45711" s="450"/>
    </row>
    <row r="45712" spans="6:6" x14ac:dyDescent="0.2">
      <c r="F45712" s="450"/>
    </row>
    <row r="45713" spans="6:6" x14ac:dyDescent="0.2">
      <c r="F45713" s="450"/>
    </row>
    <row r="45714" spans="6:6" x14ac:dyDescent="0.2">
      <c r="F45714" s="450"/>
    </row>
    <row r="45715" spans="6:6" x14ac:dyDescent="0.2">
      <c r="F45715" s="450"/>
    </row>
    <row r="45716" spans="6:6" x14ac:dyDescent="0.2">
      <c r="F45716" s="450"/>
    </row>
    <row r="45717" spans="6:6" x14ac:dyDescent="0.2">
      <c r="F45717" s="450"/>
    </row>
    <row r="45718" spans="6:6" x14ac:dyDescent="0.2">
      <c r="F45718" s="450"/>
    </row>
    <row r="45719" spans="6:6" x14ac:dyDescent="0.2">
      <c r="F45719" s="450"/>
    </row>
    <row r="45720" spans="6:6" x14ac:dyDescent="0.2">
      <c r="F45720" s="450"/>
    </row>
    <row r="45721" spans="6:6" x14ac:dyDescent="0.2">
      <c r="F45721" s="450"/>
    </row>
    <row r="45722" spans="6:6" x14ac:dyDescent="0.2">
      <c r="F45722" s="450"/>
    </row>
    <row r="45723" spans="6:6" x14ac:dyDescent="0.2">
      <c r="F45723" s="450"/>
    </row>
    <row r="45724" spans="6:6" x14ac:dyDescent="0.2">
      <c r="F45724" s="450"/>
    </row>
    <row r="45725" spans="6:6" x14ac:dyDescent="0.2">
      <c r="F45725" s="450"/>
    </row>
    <row r="45726" spans="6:6" x14ac:dyDescent="0.2">
      <c r="F45726" s="450"/>
    </row>
    <row r="45727" spans="6:6" x14ac:dyDescent="0.2">
      <c r="F45727" s="450"/>
    </row>
    <row r="45728" spans="6:6" x14ac:dyDescent="0.2">
      <c r="F45728" s="450"/>
    </row>
    <row r="45729" spans="6:6" x14ac:dyDescent="0.2">
      <c r="F45729" s="450"/>
    </row>
    <row r="45730" spans="6:6" x14ac:dyDescent="0.2">
      <c r="F45730" s="450"/>
    </row>
    <row r="45731" spans="6:6" x14ac:dyDescent="0.2">
      <c r="F45731" s="450"/>
    </row>
    <row r="45732" spans="6:6" x14ac:dyDescent="0.2">
      <c r="F45732" s="450"/>
    </row>
    <row r="45733" spans="6:6" x14ac:dyDescent="0.2">
      <c r="F45733" s="450"/>
    </row>
    <row r="45734" spans="6:6" x14ac:dyDescent="0.2">
      <c r="F45734" s="450"/>
    </row>
    <row r="45735" spans="6:6" x14ac:dyDescent="0.2">
      <c r="F45735" s="450"/>
    </row>
    <row r="45736" spans="6:6" x14ac:dyDescent="0.2">
      <c r="F45736" s="450"/>
    </row>
    <row r="45737" spans="6:6" x14ac:dyDescent="0.2">
      <c r="F45737" s="450"/>
    </row>
    <row r="45738" spans="6:6" x14ac:dyDescent="0.2">
      <c r="F45738" s="450"/>
    </row>
    <row r="45739" spans="6:6" x14ac:dyDescent="0.2">
      <c r="F45739" s="450"/>
    </row>
    <row r="45740" spans="6:6" x14ac:dyDescent="0.2">
      <c r="F45740" s="450"/>
    </row>
    <row r="45741" spans="6:6" x14ac:dyDescent="0.2">
      <c r="F45741" s="450"/>
    </row>
    <row r="45742" spans="6:6" x14ac:dyDescent="0.2">
      <c r="F45742" s="450"/>
    </row>
    <row r="45743" spans="6:6" x14ac:dyDescent="0.2">
      <c r="F45743" s="450"/>
    </row>
    <row r="45744" spans="6:6" x14ac:dyDescent="0.2">
      <c r="F45744" s="450"/>
    </row>
    <row r="45745" spans="6:6" x14ac:dyDescent="0.2">
      <c r="F45745" s="450"/>
    </row>
    <row r="45746" spans="6:6" x14ac:dyDescent="0.2">
      <c r="F45746" s="450"/>
    </row>
    <row r="45747" spans="6:6" x14ac:dyDescent="0.2">
      <c r="F45747" s="450"/>
    </row>
    <row r="45748" spans="6:6" x14ac:dyDescent="0.2">
      <c r="F45748" s="450"/>
    </row>
    <row r="45749" spans="6:6" x14ac:dyDescent="0.2">
      <c r="F45749" s="450"/>
    </row>
    <row r="45750" spans="6:6" x14ac:dyDescent="0.2">
      <c r="F45750" s="450"/>
    </row>
    <row r="45751" spans="6:6" x14ac:dyDescent="0.2">
      <c r="F45751" s="450"/>
    </row>
    <row r="45752" spans="6:6" x14ac:dyDescent="0.2">
      <c r="F45752" s="450"/>
    </row>
    <row r="45753" spans="6:6" x14ac:dyDescent="0.2">
      <c r="F45753" s="450"/>
    </row>
    <row r="45754" spans="6:6" x14ac:dyDescent="0.2">
      <c r="F45754" s="450"/>
    </row>
    <row r="45755" spans="6:6" x14ac:dyDescent="0.2">
      <c r="F45755" s="450"/>
    </row>
    <row r="45756" spans="6:6" x14ac:dyDescent="0.2">
      <c r="F45756" s="450"/>
    </row>
    <row r="45757" spans="6:6" x14ac:dyDescent="0.2">
      <c r="F45757" s="450"/>
    </row>
    <row r="45758" spans="6:6" x14ac:dyDescent="0.2">
      <c r="F45758" s="450"/>
    </row>
    <row r="45759" spans="6:6" x14ac:dyDescent="0.2">
      <c r="F45759" s="450"/>
    </row>
    <row r="45760" spans="6:6" x14ac:dyDescent="0.2">
      <c r="F45760" s="450"/>
    </row>
    <row r="45761" spans="6:6" x14ac:dyDescent="0.2">
      <c r="F45761" s="450"/>
    </row>
    <row r="45762" spans="6:6" x14ac:dyDescent="0.2">
      <c r="F45762" s="450"/>
    </row>
    <row r="45763" spans="6:6" x14ac:dyDescent="0.2">
      <c r="F45763" s="450"/>
    </row>
    <row r="45764" spans="6:6" x14ac:dyDescent="0.2">
      <c r="F45764" s="450"/>
    </row>
    <row r="45765" spans="6:6" x14ac:dyDescent="0.2">
      <c r="F45765" s="450"/>
    </row>
    <row r="45766" spans="6:6" x14ac:dyDescent="0.2">
      <c r="F45766" s="450"/>
    </row>
    <row r="45767" spans="6:6" x14ac:dyDescent="0.2">
      <c r="F45767" s="450"/>
    </row>
    <row r="45768" spans="6:6" x14ac:dyDescent="0.2">
      <c r="F45768" s="450"/>
    </row>
    <row r="45769" spans="6:6" x14ac:dyDescent="0.2">
      <c r="F45769" s="450"/>
    </row>
    <row r="45770" spans="6:6" x14ac:dyDescent="0.2">
      <c r="F45770" s="450"/>
    </row>
    <row r="45771" spans="6:6" x14ac:dyDescent="0.2">
      <c r="F45771" s="450"/>
    </row>
    <row r="45772" spans="6:6" x14ac:dyDescent="0.2">
      <c r="F45772" s="450"/>
    </row>
    <row r="45773" spans="6:6" x14ac:dyDescent="0.2">
      <c r="F45773" s="450"/>
    </row>
    <row r="45774" spans="6:6" x14ac:dyDescent="0.2">
      <c r="F45774" s="450"/>
    </row>
    <row r="45775" spans="6:6" x14ac:dyDescent="0.2">
      <c r="F45775" s="450"/>
    </row>
    <row r="45776" spans="6:6" x14ac:dyDescent="0.2">
      <c r="F45776" s="450"/>
    </row>
    <row r="45777" spans="6:6" x14ac:dyDescent="0.2">
      <c r="F45777" s="450"/>
    </row>
    <row r="45778" spans="6:6" x14ac:dyDescent="0.2">
      <c r="F45778" s="450"/>
    </row>
    <row r="45779" spans="6:6" x14ac:dyDescent="0.2">
      <c r="F45779" s="450"/>
    </row>
    <row r="45780" spans="6:6" x14ac:dyDescent="0.2">
      <c r="F45780" s="450"/>
    </row>
    <row r="45781" spans="6:6" x14ac:dyDescent="0.2">
      <c r="F45781" s="450"/>
    </row>
    <row r="45782" spans="6:6" x14ac:dyDescent="0.2">
      <c r="F45782" s="450"/>
    </row>
    <row r="45783" spans="6:6" x14ac:dyDescent="0.2">
      <c r="F45783" s="450"/>
    </row>
    <row r="45784" spans="6:6" x14ac:dyDescent="0.2">
      <c r="F45784" s="450"/>
    </row>
    <row r="45785" spans="6:6" x14ac:dyDescent="0.2">
      <c r="F45785" s="450"/>
    </row>
    <row r="45786" spans="6:6" x14ac:dyDescent="0.2">
      <c r="F45786" s="450"/>
    </row>
    <row r="45787" spans="6:6" x14ac:dyDescent="0.2">
      <c r="F45787" s="450"/>
    </row>
    <row r="45788" spans="6:6" x14ac:dyDescent="0.2">
      <c r="F45788" s="450"/>
    </row>
    <row r="45789" spans="6:6" x14ac:dyDescent="0.2">
      <c r="F45789" s="450"/>
    </row>
    <row r="45790" spans="6:6" x14ac:dyDescent="0.2">
      <c r="F45790" s="450"/>
    </row>
    <row r="45791" spans="6:6" x14ac:dyDescent="0.2">
      <c r="F45791" s="450"/>
    </row>
    <row r="45792" spans="6:6" x14ac:dyDescent="0.2">
      <c r="F45792" s="450"/>
    </row>
    <row r="45793" spans="6:6" x14ac:dyDescent="0.2">
      <c r="F45793" s="450"/>
    </row>
    <row r="45794" spans="6:6" x14ac:dyDescent="0.2">
      <c r="F45794" s="450"/>
    </row>
    <row r="45795" spans="6:6" x14ac:dyDescent="0.2">
      <c r="F45795" s="450"/>
    </row>
    <row r="45796" spans="6:6" x14ac:dyDescent="0.2">
      <c r="F45796" s="450"/>
    </row>
    <row r="45797" spans="6:6" x14ac:dyDescent="0.2">
      <c r="F45797" s="450"/>
    </row>
    <row r="45798" spans="6:6" x14ac:dyDescent="0.2">
      <c r="F45798" s="450"/>
    </row>
    <row r="45799" spans="6:6" x14ac:dyDescent="0.2">
      <c r="F45799" s="450"/>
    </row>
    <row r="45800" spans="6:6" x14ac:dyDescent="0.2">
      <c r="F45800" s="450"/>
    </row>
    <row r="45801" spans="6:6" x14ac:dyDescent="0.2">
      <c r="F45801" s="450"/>
    </row>
    <row r="45802" spans="6:6" x14ac:dyDescent="0.2">
      <c r="F45802" s="450"/>
    </row>
    <row r="45803" spans="6:6" x14ac:dyDescent="0.2">
      <c r="F45803" s="450"/>
    </row>
    <row r="45804" spans="6:6" x14ac:dyDescent="0.2">
      <c r="F45804" s="450"/>
    </row>
    <row r="45805" spans="6:6" x14ac:dyDescent="0.2">
      <c r="F45805" s="450"/>
    </row>
    <row r="45806" spans="6:6" x14ac:dyDescent="0.2">
      <c r="F45806" s="450"/>
    </row>
    <row r="45807" spans="6:6" x14ac:dyDescent="0.2">
      <c r="F45807" s="450"/>
    </row>
    <row r="45808" spans="6:6" x14ac:dyDescent="0.2">
      <c r="F45808" s="450"/>
    </row>
    <row r="45809" spans="6:6" x14ac:dyDescent="0.2">
      <c r="F45809" s="450"/>
    </row>
    <row r="45810" spans="6:6" x14ac:dyDescent="0.2">
      <c r="F45810" s="450"/>
    </row>
    <row r="45811" spans="6:6" x14ac:dyDescent="0.2">
      <c r="F45811" s="450"/>
    </row>
    <row r="45812" spans="6:6" x14ac:dyDescent="0.2">
      <c r="F45812" s="450"/>
    </row>
    <row r="45813" spans="6:6" x14ac:dyDescent="0.2">
      <c r="F45813" s="450"/>
    </row>
    <row r="45814" spans="6:6" x14ac:dyDescent="0.2">
      <c r="F45814" s="450"/>
    </row>
    <row r="45815" spans="6:6" x14ac:dyDescent="0.2">
      <c r="F45815" s="450"/>
    </row>
    <row r="45816" spans="6:6" x14ac:dyDescent="0.2">
      <c r="F45816" s="450"/>
    </row>
    <row r="45817" spans="6:6" x14ac:dyDescent="0.2">
      <c r="F45817" s="450"/>
    </row>
    <row r="45818" spans="6:6" x14ac:dyDescent="0.2">
      <c r="F45818" s="450"/>
    </row>
    <row r="45819" spans="6:6" x14ac:dyDescent="0.2">
      <c r="F45819" s="450"/>
    </row>
    <row r="45820" spans="6:6" x14ac:dyDescent="0.2">
      <c r="F45820" s="450"/>
    </row>
    <row r="45821" spans="6:6" x14ac:dyDescent="0.2">
      <c r="F45821" s="450"/>
    </row>
    <row r="45822" spans="6:6" x14ac:dyDescent="0.2">
      <c r="F45822" s="450"/>
    </row>
    <row r="45823" spans="6:6" x14ac:dyDescent="0.2">
      <c r="F45823" s="450"/>
    </row>
    <row r="45824" spans="6:6" x14ac:dyDescent="0.2">
      <c r="F45824" s="450"/>
    </row>
    <row r="45825" spans="6:6" x14ac:dyDescent="0.2">
      <c r="F45825" s="450"/>
    </row>
    <row r="45826" spans="6:6" x14ac:dyDescent="0.2">
      <c r="F45826" s="450"/>
    </row>
    <row r="45827" spans="6:6" x14ac:dyDescent="0.2">
      <c r="F45827" s="450"/>
    </row>
    <row r="45828" spans="6:6" x14ac:dyDescent="0.2">
      <c r="F45828" s="450"/>
    </row>
    <row r="45829" spans="6:6" x14ac:dyDescent="0.2">
      <c r="F45829" s="450"/>
    </row>
    <row r="45830" spans="6:6" x14ac:dyDescent="0.2">
      <c r="F45830" s="450"/>
    </row>
    <row r="45831" spans="6:6" x14ac:dyDescent="0.2">
      <c r="F45831" s="450"/>
    </row>
    <row r="45832" spans="6:6" x14ac:dyDescent="0.2">
      <c r="F45832" s="450"/>
    </row>
    <row r="45833" spans="6:6" x14ac:dyDescent="0.2">
      <c r="F45833" s="450"/>
    </row>
    <row r="45834" spans="6:6" x14ac:dyDescent="0.2">
      <c r="F45834" s="450"/>
    </row>
    <row r="45835" spans="6:6" x14ac:dyDescent="0.2">
      <c r="F45835" s="450"/>
    </row>
    <row r="45836" spans="6:6" x14ac:dyDescent="0.2">
      <c r="F45836" s="450"/>
    </row>
    <row r="45837" spans="6:6" x14ac:dyDescent="0.2">
      <c r="F45837" s="450"/>
    </row>
    <row r="45838" spans="6:6" x14ac:dyDescent="0.2">
      <c r="F45838" s="450"/>
    </row>
    <row r="45839" spans="6:6" x14ac:dyDescent="0.2">
      <c r="F45839" s="450"/>
    </row>
    <row r="45840" spans="6:6" x14ac:dyDescent="0.2">
      <c r="F45840" s="450"/>
    </row>
    <row r="45841" spans="6:6" x14ac:dyDescent="0.2">
      <c r="F45841" s="450"/>
    </row>
    <row r="45842" spans="6:6" x14ac:dyDescent="0.2">
      <c r="F45842" s="450"/>
    </row>
    <row r="45843" spans="6:6" x14ac:dyDescent="0.2">
      <c r="F45843" s="450"/>
    </row>
    <row r="45844" spans="6:6" x14ac:dyDescent="0.2">
      <c r="F45844" s="450"/>
    </row>
    <row r="45845" spans="6:6" x14ac:dyDescent="0.2">
      <c r="F45845" s="450"/>
    </row>
    <row r="45846" spans="6:6" x14ac:dyDescent="0.2">
      <c r="F45846" s="450"/>
    </row>
    <row r="45847" spans="6:6" x14ac:dyDescent="0.2">
      <c r="F45847" s="450"/>
    </row>
    <row r="45848" spans="6:6" x14ac:dyDescent="0.2">
      <c r="F45848" s="450"/>
    </row>
    <row r="45849" spans="6:6" x14ac:dyDescent="0.2">
      <c r="F45849" s="450"/>
    </row>
    <row r="45850" spans="6:6" x14ac:dyDescent="0.2">
      <c r="F45850" s="450"/>
    </row>
    <row r="45851" spans="6:6" x14ac:dyDescent="0.2">
      <c r="F45851" s="450"/>
    </row>
    <row r="45852" spans="6:6" x14ac:dyDescent="0.2">
      <c r="F45852" s="450"/>
    </row>
    <row r="45853" spans="6:6" x14ac:dyDescent="0.2">
      <c r="F45853" s="450"/>
    </row>
    <row r="45854" spans="6:6" x14ac:dyDescent="0.2">
      <c r="F45854" s="450"/>
    </row>
    <row r="45855" spans="6:6" x14ac:dyDescent="0.2">
      <c r="F45855" s="450"/>
    </row>
    <row r="45856" spans="6:6" x14ac:dyDescent="0.2">
      <c r="F45856" s="450"/>
    </row>
    <row r="45857" spans="6:6" x14ac:dyDescent="0.2">
      <c r="F45857" s="450"/>
    </row>
    <row r="45858" spans="6:6" x14ac:dyDescent="0.2">
      <c r="F45858" s="450"/>
    </row>
    <row r="45859" spans="6:6" x14ac:dyDescent="0.2">
      <c r="F45859" s="450"/>
    </row>
    <row r="45860" spans="6:6" x14ac:dyDescent="0.2">
      <c r="F45860" s="450"/>
    </row>
    <row r="45861" spans="6:6" x14ac:dyDescent="0.2">
      <c r="F45861" s="450"/>
    </row>
    <row r="45862" spans="6:6" x14ac:dyDescent="0.2">
      <c r="F45862" s="450"/>
    </row>
    <row r="45863" spans="6:6" x14ac:dyDescent="0.2">
      <c r="F45863" s="450"/>
    </row>
    <row r="45864" spans="6:6" x14ac:dyDescent="0.2">
      <c r="F45864" s="450"/>
    </row>
    <row r="45865" spans="6:6" x14ac:dyDescent="0.2">
      <c r="F45865" s="450"/>
    </row>
    <row r="45866" spans="6:6" x14ac:dyDescent="0.2">
      <c r="F45866" s="450"/>
    </row>
    <row r="45867" spans="6:6" x14ac:dyDescent="0.2">
      <c r="F45867" s="450"/>
    </row>
    <row r="45868" spans="6:6" x14ac:dyDescent="0.2">
      <c r="F45868" s="450"/>
    </row>
    <row r="45869" spans="6:6" x14ac:dyDescent="0.2">
      <c r="F45869" s="450"/>
    </row>
    <row r="45870" spans="6:6" x14ac:dyDescent="0.2">
      <c r="F45870" s="450"/>
    </row>
    <row r="45871" spans="6:6" x14ac:dyDescent="0.2">
      <c r="F45871" s="450"/>
    </row>
    <row r="45872" spans="6:6" x14ac:dyDescent="0.2">
      <c r="F45872" s="450"/>
    </row>
    <row r="45873" spans="6:6" x14ac:dyDescent="0.2">
      <c r="F45873" s="450"/>
    </row>
    <row r="45874" spans="6:6" x14ac:dyDescent="0.2">
      <c r="F45874" s="450"/>
    </row>
    <row r="45875" spans="6:6" x14ac:dyDescent="0.2">
      <c r="F45875" s="450"/>
    </row>
    <row r="45876" spans="6:6" x14ac:dyDescent="0.2">
      <c r="F45876" s="450"/>
    </row>
    <row r="45877" spans="6:6" x14ac:dyDescent="0.2">
      <c r="F45877" s="450"/>
    </row>
    <row r="45878" spans="6:6" x14ac:dyDescent="0.2">
      <c r="F45878" s="450"/>
    </row>
    <row r="45879" spans="6:6" x14ac:dyDescent="0.2">
      <c r="F45879" s="450"/>
    </row>
    <row r="45880" spans="6:6" x14ac:dyDescent="0.2">
      <c r="F45880" s="450"/>
    </row>
    <row r="45881" spans="6:6" x14ac:dyDescent="0.2">
      <c r="F45881" s="450"/>
    </row>
    <row r="45882" spans="6:6" x14ac:dyDescent="0.2">
      <c r="F45882" s="450"/>
    </row>
    <row r="45883" spans="6:6" x14ac:dyDescent="0.2">
      <c r="F45883" s="450"/>
    </row>
    <row r="45884" spans="6:6" x14ac:dyDescent="0.2">
      <c r="F45884" s="450"/>
    </row>
    <row r="45885" spans="6:6" x14ac:dyDescent="0.2">
      <c r="F45885" s="450"/>
    </row>
    <row r="45886" spans="6:6" x14ac:dyDescent="0.2">
      <c r="F45886" s="450"/>
    </row>
    <row r="45887" spans="6:6" x14ac:dyDescent="0.2">
      <c r="F45887" s="450"/>
    </row>
    <row r="45888" spans="6:6" x14ac:dyDescent="0.2">
      <c r="F45888" s="450"/>
    </row>
    <row r="45889" spans="6:6" x14ac:dyDescent="0.2">
      <c r="F45889" s="450"/>
    </row>
    <row r="45890" spans="6:6" x14ac:dyDescent="0.2">
      <c r="F45890" s="450"/>
    </row>
    <row r="45891" spans="6:6" x14ac:dyDescent="0.2">
      <c r="F45891" s="450"/>
    </row>
    <row r="45892" spans="6:6" x14ac:dyDescent="0.2">
      <c r="F45892" s="450"/>
    </row>
    <row r="45893" spans="6:6" x14ac:dyDescent="0.2">
      <c r="F45893" s="450"/>
    </row>
    <row r="45894" spans="6:6" x14ac:dyDescent="0.2">
      <c r="F45894" s="450"/>
    </row>
    <row r="45895" spans="6:6" x14ac:dyDescent="0.2">
      <c r="F45895" s="450"/>
    </row>
    <row r="45896" spans="6:6" x14ac:dyDescent="0.2">
      <c r="F45896" s="450"/>
    </row>
    <row r="45897" spans="6:6" x14ac:dyDescent="0.2">
      <c r="F45897" s="450"/>
    </row>
    <row r="45898" spans="6:6" x14ac:dyDescent="0.2">
      <c r="F45898" s="450"/>
    </row>
    <row r="45899" spans="6:6" x14ac:dyDescent="0.2">
      <c r="F45899" s="450"/>
    </row>
    <row r="45900" spans="6:6" x14ac:dyDescent="0.2">
      <c r="F45900" s="450"/>
    </row>
    <row r="45901" spans="6:6" x14ac:dyDescent="0.2">
      <c r="F45901" s="450"/>
    </row>
    <row r="45902" spans="6:6" x14ac:dyDescent="0.2">
      <c r="F45902" s="450"/>
    </row>
    <row r="45903" spans="6:6" x14ac:dyDescent="0.2">
      <c r="F45903" s="450"/>
    </row>
    <row r="45904" spans="6:6" x14ac:dyDescent="0.2">
      <c r="F45904" s="450"/>
    </row>
    <row r="45905" spans="6:6" x14ac:dyDescent="0.2">
      <c r="F45905" s="450"/>
    </row>
    <row r="45906" spans="6:6" x14ac:dyDescent="0.2">
      <c r="F45906" s="450"/>
    </row>
    <row r="45907" spans="6:6" x14ac:dyDescent="0.2">
      <c r="F45907" s="450"/>
    </row>
    <row r="45908" spans="6:6" x14ac:dyDescent="0.2">
      <c r="F45908" s="450"/>
    </row>
    <row r="45909" spans="6:6" x14ac:dyDescent="0.2">
      <c r="F45909" s="450"/>
    </row>
    <row r="45910" spans="6:6" x14ac:dyDescent="0.2">
      <c r="F45910" s="450"/>
    </row>
    <row r="45911" spans="6:6" x14ac:dyDescent="0.2">
      <c r="F45911" s="450"/>
    </row>
    <row r="45912" spans="6:6" x14ac:dyDescent="0.2">
      <c r="F45912" s="450"/>
    </row>
    <row r="45913" spans="6:6" x14ac:dyDescent="0.2">
      <c r="F45913" s="450"/>
    </row>
    <row r="45914" spans="6:6" x14ac:dyDescent="0.2">
      <c r="F45914" s="450"/>
    </row>
    <row r="45915" spans="6:6" x14ac:dyDescent="0.2">
      <c r="F45915" s="450"/>
    </row>
    <row r="45916" spans="6:6" x14ac:dyDescent="0.2">
      <c r="F45916" s="450"/>
    </row>
    <row r="45917" spans="6:6" x14ac:dyDescent="0.2">
      <c r="F45917" s="450"/>
    </row>
    <row r="45918" spans="6:6" x14ac:dyDescent="0.2">
      <c r="F45918" s="450"/>
    </row>
    <row r="45919" spans="6:6" x14ac:dyDescent="0.2">
      <c r="F45919" s="450"/>
    </row>
    <row r="45920" spans="6:6" x14ac:dyDescent="0.2">
      <c r="F45920" s="450"/>
    </row>
    <row r="45921" spans="6:6" x14ac:dyDescent="0.2">
      <c r="F45921" s="450"/>
    </row>
    <row r="45922" spans="6:6" x14ac:dyDescent="0.2">
      <c r="F45922" s="450"/>
    </row>
    <row r="45923" spans="6:6" x14ac:dyDescent="0.2">
      <c r="F45923" s="450"/>
    </row>
    <row r="45924" spans="6:6" x14ac:dyDescent="0.2">
      <c r="F45924" s="450"/>
    </row>
    <row r="45925" spans="6:6" x14ac:dyDescent="0.2">
      <c r="F45925" s="450"/>
    </row>
    <row r="45926" spans="6:6" x14ac:dyDescent="0.2">
      <c r="F45926" s="450"/>
    </row>
    <row r="45927" spans="6:6" x14ac:dyDescent="0.2">
      <c r="F45927" s="450"/>
    </row>
    <row r="45928" spans="6:6" x14ac:dyDescent="0.2">
      <c r="F45928" s="450"/>
    </row>
    <row r="45929" spans="6:6" x14ac:dyDescent="0.2">
      <c r="F45929" s="450"/>
    </row>
    <row r="45930" spans="6:6" x14ac:dyDescent="0.2">
      <c r="F45930" s="450"/>
    </row>
    <row r="45931" spans="6:6" x14ac:dyDescent="0.2">
      <c r="F45931" s="450"/>
    </row>
    <row r="45932" spans="6:6" x14ac:dyDescent="0.2">
      <c r="F45932" s="450"/>
    </row>
    <row r="45933" spans="6:6" x14ac:dyDescent="0.2">
      <c r="F45933" s="450"/>
    </row>
    <row r="45934" spans="6:6" x14ac:dyDescent="0.2">
      <c r="F45934" s="450"/>
    </row>
    <row r="45935" spans="6:6" x14ac:dyDescent="0.2">
      <c r="F45935" s="450"/>
    </row>
    <row r="45936" spans="6:6" x14ac:dyDescent="0.2">
      <c r="F45936" s="450"/>
    </row>
    <row r="45937" spans="6:6" x14ac:dyDescent="0.2">
      <c r="F45937" s="450"/>
    </row>
    <row r="45938" spans="6:6" x14ac:dyDescent="0.2">
      <c r="F45938" s="450"/>
    </row>
    <row r="45939" spans="6:6" x14ac:dyDescent="0.2">
      <c r="F45939" s="450"/>
    </row>
    <row r="45940" spans="6:6" x14ac:dyDescent="0.2">
      <c r="F45940" s="450"/>
    </row>
    <row r="45941" spans="6:6" x14ac:dyDescent="0.2">
      <c r="F45941" s="450"/>
    </row>
    <row r="45942" spans="6:6" x14ac:dyDescent="0.2">
      <c r="F45942" s="450"/>
    </row>
    <row r="45943" spans="6:6" x14ac:dyDescent="0.2">
      <c r="F45943" s="450"/>
    </row>
    <row r="45944" spans="6:6" x14ac:dyDescent="0.2">
      <c r="F45944" s="450"/>
    </row>
    <row r="45945" spans="6:6" x14ac:dyDescent="0.2">
      <c r="F45945" s="450"/>
    </row>
    <row r="45946" spans="6:6" x14ac:dyDescent="0.2">
      <c r="F45946" s="450"/>
    </row>
    <row r="45947" spans="6:6" x14ac:dyDescent="0.2">
      <c r="F45947" s="450"/>
    </row>
    <row r="45948" spans="6:6" x14ac:dyDescent="0.2">
      <c r="F45948" s="450"/>
    </row>
    <row r="45949" spans="6:6" x14ac:dyDescent="0.2">
      <c r="F45949" s="450"/>
    </row>
    <row r="45950" spans="6:6" x14ac:dyDescent="0.2">
      <c r="F45950" s="450"/>
    </row>
    <row r="45951" spans="6:6" x14ac:dyDescent="0.2">
      <c r="F45951" s="450"/>
    </row>
    <row r="45952" spans="6:6" x14ac:dyDescent="0.2">
      <c r="F45952" s="450"/>
    </row>
    <row r="45953" spans="6:6" x14ac:dyDescent="0.2">
      <c r="F45953" s="450"/>
    </row>
    <row r="45954" spans="6:6" x14ac:dyDescent="0.2">
      <c r="F45954" s="450"/>
    </row>
    <row r="45955" spans="6:6" x14ac:dyDescent="0.2">
      <c r="F45955" s="450"/>
    </row>
    <row r="45956" spans="6:6" x14ac:dyDescent="0.2">
      <c r="F45956" s="450"/>
    </row>
    <row r="45957" spans="6:6" x14ac:dyDescent="0.2">
      <c r="F45957" s="450"/>
    </row>
    <row r="45958" spans="6:6" x14ac:dyDescent="0.2">
      <c r="F45958" s="450"/>
    </row>
    <row r="45959" spans="6:6" x14ac:dyDescent="0.2">
      <c r="F45959" s="450"/>
    </row>
    <row r="45960" spans="6:6" x14ac:dyDescent="0.2">
      <c r="F45960" s="450"/>
    </row>
    <row r="45961" spans="6:6" x14ac:dyDescent="0.2">
      <c r="F45961" s="450"/>
    </row>
    <row r="45962" spans="6:6" x14ac:dyDescent="0.2">
      <c r="F45962" s="450"/>
    </row>
    <row r="45963" spans="6:6" x14ac:dyDescent="0.2">
      <c r="F45963" s="450"/>
    </row>
    <row r="45964" spans="6:6" x14ac:dyDescent="0.2">
      <c r="F45964" s="450"/>
    </row>
    <row r="45965" spans="6:6" x14ac:dyDescent="0.2">
      <c r="F45965" s="450"/>
    </row>
    <row r="45966" spans="6:6" x14ac:dyDescent="0.2">
      <c r="F45966" s="450"/>
    </row>
    <row r="45967" spans="6:6" x14ac:dyDescent="0.2">
      <c r="F45967" s="450"/>
    </row>
    <row r="45968" spans="6:6" x14ac:dyDescent="0.2">
      <c r="F45968" s="450"/>
    </row>
    <row r="45969" spans="6:6" x14ac:dyDescent="0.2">
      <c r="F45969" s="450"/>
    </row>
    <row r="45970" spans="6:6" x14ac:dyDescent="0.2">
      <c r="F45970" s="450"/>
    </row>
    <row r="45971" spans="6:6" x14ac:dyDescent="0.2">
      <c r="F45971" s="450"/>
    </row>
    <row r="45972" spans="6:6" x14ac:dyDescent="0.2">
      <c r="F45972" s="450"/>
    </row>
    <row r="45973" spans="6:6" x14ac:dyDescent="0.2">
      <c r="F45973" s="450"/>
    </row>
    <row r="45974" spans="6:6" x14ac:dyDescent="0.2">
      <c r="F45974" s="450"/>
    </row>
    <row r="45975" spans="6:6" x14ac:dyDescent="0.2">
      <c r="F45975" s="450"/>
    </row>
    <row r="45976" spans="6:6" x14ac:dyDescent="0.2">
      <c r="F45976" s="450"/>
    </row>
    <row r="45977" spans="6:6" x14ac:dyDescent="0.2">
      <c r="F45977" s="450"/>
    </row>
    <row r="45978" spans="6:6" x14ac:dyDescent="0.2">
      <c r="F45978" s="450"/>
    </row>
    <row r="45979" spans="6:6" x14ac:dyDescent="0.2">
      <c r="F45979" s="450"/>
    </row>
    <row r="45980" spans="6:6" x14ac:dyDescent="0.2">
      <c r="F45980" s="450"/>
    </row>
    <row r="45981" spans="6:6" x14ac:dyDescent="0.2">
      <c r="F45981" s="450"/>
    </row>
    <row r="45982" spans="6:6" x14ac:dyDescent="0.2">
      <c r="F45982" s="450"/>
    </row>
    <row r="45983" spans="6:6" x14ac:dyDescent="0.2">
      <c r="F45983" s="450"/>
    </row>
    <row r="45984" spans="6:6" x14ac:dyDescent="0.2">
      <c r="F45984" s="450"/>
    </row>
    <row r="45985" spans="6:6" x14ac:dyDescent="0.2">
      <c r="F45985" s="450"/>
    </row>
    <row r="45986" spans="6:6" x14ac:dyDescent="0.2">
      <c r="F45986" s="450"/>
    </row>
    <row r="45987" spans="6:6" x14ac:dyDescent="0.2">
      <c r="F45987" s="450"/>
    </row>
    <row r="45988" spans="6:6" x14ac:dyDescent="0.2">
      <c r="F45988" s="450"/>
    </row>
    <row r="45989" spans="6:6" x14ac:dyDescent="0.2">
      <c r="F45989" s="450"/>
    </row>
    <row r="45990" spans="6:6" x14ac:dyDescent="0.2">
      <c r="F45990" s="450"/>
    </row>
    <row r="45991" spans="6:6" x14ac:dyDescent="0.2">
      <c r="F45991" s="450"/>
    </row>
    <row r="45992" spans="6:6" x14ac:dyDescent="0.2">
      <c r="F45992" s="450"/>
    </row>
    <row r="45993" spans="6:6" x14ac:dyDescent="0.2">
      <c r="F45993" s="450"/>
    </row>
    <row r="45994" spans="6:6" x14ac:dyDescent="0.2">
      <c r="F45994" s="450"/>
    </row>
    <row r="45995" spans="6:6" x14ac:dyDescent="0.2">
      <c r="F45995" s="450"/>
    </row>
    <row r="45996" spans="6:6" x14ac:dyDescent="0.2">
      <c r="F45996" s="450"/>
    </row>
    <row r="45997" spans="6:6" x14ac:dyDescent="0.2">
      <c r="F45997" s="450"/>
    </row>
    <row r="45998" spans="6:6" x14ac:dyDescent="0.2">
      <c r="F45998" s="450"/>
    </row>
    <row r="45999" spans="6:6" x14ac:dyDescent="0.2">
      <c r="F45999" s="450"/>
    </row>
    <row r="46000" spans="6:6" x14ac:dyDescent="0.2">
      <c r="F46000" s="450"/>
    </row>
    <row r="46001" spans="6:6" x14ac:dyDescent="0.2">
      <c r="F46001" s="450"/>
    </row>
    <row r="46002" spans="6:6" x14ac:dyDescent="0.2">
      <c r="F46002" s="450"/>
    </row>
    <row r="46003" spans="6:6" x14ac:dyDescent="0.2">
      <c r="F46003" s="450"/>
    </row>
    <row r="46004" spans="6:6" x14ac:dyDescent="0.2">
      <c r="F46004" s="450"/>
    </row>
    <row r="46005" spans="6:6" x14ac:dyDescent="0.2">
      <c r="F46005" s="450"/>
    </row>
    <row r="46006" spans="6:6" x14ac:dyDescent="0.2">
      <c r="F46006" s="450"/>
    </row>
    <row r="46007" spans="6:6" x14ac:dyDescent="0.2">
      <c r="F46007" s="450"/>
    </row>
    <row r="46008" spans="6:6" x14ac:dyDescent="0.2">
      <c r="F46008" s="450"/>
    </row>
    <row r="46009" spans="6:6" x14ac:dyDescent="0.2">
      <c r="F46009" s="450"/>
    </row>
    <row r="46010" spans="6:6" x14ac:dyDescent="0.2">
      <c r="F46010" s="450"/>
    </row>
    <row r="46011" spans="6:6" x14ac:dyDescent="0.2">
      <c r="F46011" s="450"/>
    </row>
    <row r="46012" spans="6:6" x14ac:dyDescent="0.2">
      <c r="F46012" s="450"/>
    </row>
    <row r="46013" spans="6:6" x14ac:dyDescent="0.2">
      <c r="F46013" s="450"/>
    </row>
    <row r="46014" spans="6:6" x14ac:dyDescent="0.2">
      <c r="F46014" s="450"/>
    </row>
    <row r="46015" spans="6:6" x14ac:dyDescent="0.2">
      <c r="F46015" s="450"/>
    </row>
    <row r="46016" spans="6:6" x14ac:dyDescent="0.2">
      <c r="F46016" s="450"/>
    </row>
    <row r="46017" spans="6:6" x14ac:dyDescent="0.2">
      <c r="F46017" s="450"/>
    </row>
    <row r="46018" spans="6:6" x14ac:dyDescent="0.2">
      <c r="F46018" s="450"/>
    </row>
    <row r="46019" spans="6:6" x14ac:dyDescent="0.2">
      <c r="F46019" s="450"/>
    </row>
    <row r="46020" spans="6:6" x14ac:dyDescent="0.2">
      <c r="F46020" s="450"/>
    </row>
    <row r="46021" spans="6:6" x14ac:dyDescent="0.2">
      <c r="F46021" s="450"/>
    </row>
    <row r="46022" spans="6:6" x14ac:dyDescent="0.2">
      <c r="F46022" s="450"/>
    </row>
    <row r="46023" spans="6:6" x14ac:dyDescent="0.2">
      <c r="F46023" s="450"/>
    </row>
    <row r="46024" spans="6:6" x14ac:dyDescent="0.2">
      <c r="F46024" s="450"/>
    </row>
    <row r="46025" spans="6:6" x14ac:dyDescent="0.2">
      <c r="F46025" s="450"/>
    </row>
    <row r="46026" spans="6:6" x14ac:dyDescent="0.2">
      <c r="F46026" s="450"/>
    </row>
    <row r="46027" spans="6:6" x14ac:dyDescent="0.2">
      <c r="F46027" s="450"/>
    </row>
    <row r="46028" spans="6:6" x14ac:dyDescent="0.2">
      <c r="F46028" s="450"/>
    </row>
    <row r="46029" spans="6:6" x14ac:dyDescent="0.2">
      <c r="F46029" s="450"/>
    </row>
    <row r="46030" spans="6:6" x14ac:dyDescent="0.2">
      <c r="F46030" s="450"/>
    </row>
    <row r="46031" spans="6:6" x14ac:dyDescent="0.2">
      <c r="F46031" s="450"/>
    </row>
    <row r="46032" spans="6:6" x14ac:dyDescent="0.2">
      <c r="F46032" s="450"/>
    </row>
    <row r="46033" spans="6:6" x14ac:dyDescent="0.2">
      <c r="F46033" s="450"/>
    </row>
    <row r="46034" spans="6:6" x14ac:dyDescent="0.2">
      <c r="F46034" s="450"/>
    </row>
    <row r="46035" spans="6:6" x14ac:dyDescent="0.2">
      <c r="F46035" s="450"/>
    </row>
    <row r="46036" spans="6:6" x14ac:dyDescent="0.2">
      <c r="F46036" s="450"/>
    </row>
    <row r="46037" spans="6:6" x14ac:dyDescent="0.2">
      <c r="F46037" s="450"/>
    </row>
    <row r="46038" spans="6:6" x14ac:dyDescent="0.2">
      <c r="F46038" s="450"/>
    </row>
    <row r="46039" spans="6:6" x14ac:dyDescent="0.2">
      <c r="F46039" s="450"/>
    </row>
    <row r="46040" spans="6:6" x14ac:dyDescent="0.2">
      <c r="F46040" s="450"/>
    </row>
    <row r="46041" spans="6:6" x14ac:dyDescent="0.2">
      <c r="F46041" s="450"/>
    </row>
    <row r="46042" spans="6:6" x14ac:dyDescent="0.2">
      <c r="F46042" s="450"/>
    </row>
    <row r="46043" spans="6:6" x14ac:dyDescent="0.2">
      <c r="F46043" s="450"/>
    </row>
    <row r="46044" spans="6:6" x14ac:dyDescent="0.2">
      <c r="F46044" s="450"/>
    </row>
    <row r="46045" spans="6:6" x14ac:dyDescent="0.2">
      <c r="F46045" s="450"/>
    </row>
    <row r="46046" spans="6:6" x14ac:dyDescent="0.2">
      <c r="F46046" s="450"/>
    </row>
    <row r="46047" spans="6:6" x14ac:dyDescent="0.2">
      <c r="F46047" s="450"/>
    </row>
    <row r="46048" spans="6:6" x14ac:dyDescent="0.2">
      <c r="F46048" s="450"/>
    </row>
    <row r="46049" spans="6:6" x14ac:dyDescent="0.2">
      <c r="F46049" s="450"/>
    </row>
    <row r="46050" spans="6:6" x14ac:dyDescent="0.2">
      <c r="F46050" s="450"/>
    </row>
    <row r="46051" spans="6:6" x14ac:dyDescent="0.2">
      <c r="F46051" s="450"/>
    </row>
    <row r="46052" spans="6:6" x14ac:dyDescent="0.2">
      <c r="F46052" s="450"/>
    </row>
    <row r="46053" spans="6:6" x14ac:dyDescent="0.2">
      <c r="F46053" s="450"/>
    </row>
    <row r="46054" spans="6:6" x14ac:dyDescent="0.2">
      <c r="F46054" s="450"/>
    </row>
    <row r="46055" spans="6:6" x14ac:dyDescent="0.2">
      <c r="F46055" s="450"/>
    </row>
    <row r="46056" spans="6:6" x14ac:dyDescent="0.2">
      <c r="F46056" s="450"/>
    </row>
    <row r="46057" spans="6:6" x14ac:dyDescent="0.2">
      <c r="F46057" s="450"/>
    </row>
    <row r="46058" spans="6:6" x14ac:dyDescent="0.2">
      <c r="F46058" s="450"/>
    </row>
    <row r="46059" spans="6:6" x14ac:dyDescent="0.2">
      <c r="F46059" s="450"/>
    </row>
    <row r="46060" spans="6:6" x14ac:dyDescent="0.2">
      <c r="F46060" s="450"/>
    </row>
    <row r="46061" spans="6:6" x14ac:dyDescent="0.2">
      <c r="F46061" s="450"/>
    </row>
    <row r="46062" spans="6:6" x14ac:dyDescent="0.2">
      <c r="F46062" s="450"/>
    </row>
    <row r="46063" spans="6:6" x14ac:dyDescent="0.2">
      <c r="F46063" s="450"/>
    </row>
    <row r="46064" spans="6:6" x14ac:dyDescent="0.2">
      <c r="F46064" s="450"/>
    </row>
    <row r="46065" spans="6:6" x14ac:dyDescent="0.2">
      <c r="F46065" s="450"/>
    </row>
    <row r="46066" spans="6:6" x14ac:dyDescent="0.2">
      <c r="F46066" s="450"/>
    </row>
    <row r="46067" spans="6:6" x14ac:dyDescent="0.2">
      <c r="F46067" s="450"/>
    </row>
    <row r="46068" spans="6:6" x14ac:dyDescent="0.2">
      <c r="F46068" s="450"/>
    </row>
    <row r="46069" spans="6:6" x14ac:dyDescent="0.2">
      <c r="F46069" s="450"/>
    </row>
    <row r="46070" spans="6:6" x14ac:dyDescent="0.2">
      <c r="F46070" s="450"/>
    </row>
    <row r="46071" spans="6:6" x14ac:dyDescent="0.2">
      <c r="F46071" s="450"/>
    </row>
    <row r="46072" spans="6:6" x14ac:dyDescent="0.2">
      <c r="F46072" s="450"/>
    </row>
    <row r="46073" spans="6:6" x14ac:dyDescent="0.2">
      <c r="F46073" s="450"/>
    </row>
    <row r="46074" spans="6:6" x14ac:dyDescent="0.2">
      <c r="F46074" s="450"/>
    </row>
    <row r="46075" spans="6:6" x14ac:dyDescent="0.2">
      <c r="F46075" s="450"/>
    </row>
    <row r="46076" spans="6:6" x14ac:dyDescent="0.2">
      <c r="F46076" s="450"/>
    </row>
    <row r="46077" spans="6:6" x14ac:dyDescent="0.2">
      <c r="F46077" s="450"/>
    </row>
    <row r="46078" spans="6:6" x14ac:dyDescent="0.2">
      <c r="F46078" s="450"/>
    </row>
    <row r="46079" spans="6:6" x14ac:dyDescent="0.2">
      <c r="F46079" s="450"/>
    </row>
    <row r="46080" spans="6:6" x14ac:dyDescent="0.2">
      <c r="F46080" s="450"/>
    </row>
    <row r="46081" spans="6:6" x14ac:dyDescent="0.2">
      <c r="F46081" s="450"/>
    </row>
    <row r="46082" spans="6:6" x14ac:dyDescent="0.2">
      <c r="F46082" s="450"/>
    </row>
    <row r="46083" spans="6:6" x14ac:dyDescent="0.2">
      <c r="F46083" s="450"/>
    </row>
    <row r="46084" spans="6:6" x14ac:dyDescent="0.2">
      <c r="F46084" s="450"/>
    </row>
    <row r="46085" spans="6:6" x14ac:dyDescent="0.2">
      <c r="F46085" s="450"/>
    </row>
    <row r="46086" spans="6:6" x14ac:dyDescent="0.2">
      <c r="F46086" s="450"/>
    </row>
    <row r="46087" spans="6:6" x14ac:dyDescent="0.2">
      <c r="F46087" s="450"/>
    </row>
    <row r="46088" spans="6:6" x14ac:dyDescent="0.2">
      <c r="F46088" s="450"/>
    </row>
    <row r="46089" spans="6:6" x14ac:dyDescent="0.2">
      <c r="F46089" s="450"/>
    </row>
    <row r="46090" spans="6:6" x14ac:dyDescent="0.2">
      <c r="F46090" s="450"/>
    </row>
    <row r="46091" spans="6:6" x14ac:dyDescent="0.2">
      <c r="F46091" s="450"/>
    </row>
    <row r="46092" spans="6:6" x14ac:dyDescent="0.2">
      <c r="F46092" s="450"/>
    </row>
    <row r="46093" spans="6:6" x14ac:dyDescent="0.2">
      <c r="F46093" s="450"/>
    </row>
    <row r="46094" spans="6:6" x14ac:dyDescent="0.2">
      <c r="F46094" s="450"/>
    </row>
    <row r="46095" spans="6:6" x14ac:dyDescent="0.2">
      <c r="F46095" s="450"/>
    </row>
    <row r="46096" spans="6:6" x14ac:dyDescent="0.2">
      <c r="F46096" s="450"/>
    </row>
    <row r="46097" spans="6:6" x14ac:dyDescent="0.2">
      <c r="F46097" s="450"/>
    </row>
    <row r="46098" spans="6:6" x14ac:dyDescent="0.2">
      <c r="F46098" s="450"/>
    </row>
    <row r="46099" spans="6:6" x14ac:dyDescent="0.2">
      <c r="F46099" s="450"/>
    </row>
    <row r="46100" spans="6:6" x14ac:dyDescent="0.2">
      <c r="F46100" s="450"/>
    </row>
    <row r="46101" spans="6:6" x14ac:dyDescent="0.2">
      <c r="F46101" s="450"/>
    </row>
    <row r="46102" spans="6:6" x14ac:dyDescent="0.2">
      <c r="F46102" s="450"/>
    </row>
    <row r="46103" spans="6:6" x14ac:dyDescent="0.2">
      <c r="F46103" s="450"/>
    </row>
    <row r="46104" spans="6:6" x14ac:dyDescent="0.2">
      <c r="F46104" s="450"/>
    </row>
    <row r="46105" spans="6:6" x14ac:dyDescent="0.2">
      <c r="F46105" s="450"/>
    </row>
    <row r="46106" spans="6:6" x14ac:dyDescent="0.2">
      <c r="F46106" s="450"/>
    </row>
    <row r="46107" spans="6:6" x14ac:dyDescent="0.2">
      <c r="F46107" s="450"/>
    </row>
    <row r="46108" spans="6:6" x14ac:dyDescent="0.2">
      <c r="F46108" s="450"/>
    </row>
    <row r="46109" spans="6:6" x14ac:dyDescent="0.2">
      <c r="F46109" s="450"/>
    </row>
    <row r="46110" spans="6:6" x14ac:dyDescent="0.2">
      <c r="F46110" s="450"/>
    </row>
    <row r="46111" spans="6:6" x14ac:dyDescent="0.2">
      <c r="F46111" s="450"/>
    </row>
    <row r="46112" spans="6:6" x14ac:dyDescent="0.2">
      <c r="F46112" s="450"/>
    </row>
    <row r="46113" spans="6:6" x14ac:dyDescent="0.2">
      <c r="F46113" s="450"/>
    </row>
    <row r="46114" spans="6:6" x14ac:dyDescent="0.2">
      <c r="F46114" s="450"/>
    </row>
    <row r="46115" spans="6:6" x14ac:dyDescent="0.2">
      <c r="F46115" s="450"/>
    </row>
    <row r="46116" spans="6:6" x14ac:dyDescent="0.2">
      <c r="F46116" s="450"/>
    </row>
    <row r="46117" spans="6:6" x14ac:dyDescent="0.2">
      <c r="F46117" s="450"/>
    </row>
    <row r="46118" spans="6:6" x14ac:dyDescent="0.2">
      <c r="F46118" s="450"/>
    </row>
    <row r="46119" spans="6:6" x14ac:dyDescent="0.2">
      <c r="F46119" s="450"/>
    </row>
    <row r="46120" spans="6:6" x14ac:dyDescent="0.2">
      <c r="F46120" s="450"/>
    </row>
    <row r="46121" spans="6:6" x14ac:dyDescent="0.2">
      <c r="F46121" s="450"/>
    </row>
    <row r="46122" spans="6:6" x14ac:dyDescent="0.2">
      <c r="F46122" s="450"/>
    </row>
    <row r="46123" spans="6:6" x14ac:dyDescent="0.2">
      <c r="F46123" s="450"/>
    </row>
    <row r="46124" spans="6:6" x14ac:dyDescent="0.2">
      <c r="F46124" s="450"/>
    </row>
    <row r="46125" spans="6:6" x14ac:dyDescent="0.2">
      <c r="F46125" s="450"/>
    </row>
    <row r="46126" spans="6:6" x14ac:dyDescent="0.2">
      <c r="F46126" s="450"/>
    </row>
    <row r="46127" spans="6:6" x14ac:dyDescent="0.2">
      <c r="F46127" s="450"/>
    </row>
    <row r="46128" spans="6:6" x14ac:dyDescent="0.2">
      <c r="F46128" s="450"/>
    </row>
    <row r="46129" spans="6:6" x14ac:dyDescent="0.2">
      <c r="F46129" s="450"/>
    </row>
    <row r="46130" spans="6:6" x14ac:dyDescent="0.2">
      <c r="F46130" s="450"/>
    </row>
    <row r="46131" spans="6:6" x14ac:dyDescent="0.2">
      <c r="F46131" s="450"/>
    </row>
    <row r="46132" spans="6:6" x14ac:dyDescent="0.2">
      <c r="F46132" s="450"/>
    </row>
    <row r="46133" spans="6:6" x14ac:dyDescent="0.2">
      <c r="F46133" s="450"/>
    </row>
    <row r="46134" spans="6:6" x14ac:dyDescent="0.2">
      <c r="F46134" s="450"/>
    </row>
    <row r="46135" spans="6:6" x14ac:dyDescent="0.2">
      <c r="F46135" s="450"/>
    </row>
    <row r="46136" spans="6:6" x14ac:dyDescent="0.2">
      <c r="F46136" s="450"/>
    </row>
    <row r="46137" spans="6:6" x14ac:dyDescent="0.2">
      <c r="F46137" s="450"/>
    </row>
    <row r="46138" spans="6:6" x14ac:dyDescent="0.2">
      <c r="F46138" s="450"/>
    </row>
    <row r="46139" spans="6:6" x14ac:dyDescent="0.2">
      <c r="F46139" s="450"/>
    </row>
    <row r="46140" spans="6:6" x14ac:dyDescent="0.2">
      <c r="F46140" s="450"/>
    </row>
    <row r="46141" spans="6:6" x14ac:dyDescent="0.2">
      <c r="F46141" s="450"/>
    </row>
    <row r="46142" spans="6:6" x14ac:dyDescent="0.2">
      <c r="F46142" s="450"/>
    </row>
    <row r="46143" spans="6:6" x14ac:dyDescent="0.2">
      <c r="F46143" s="450"/>
    </row>
    <row r="46144" spans="6:6" x14ac:dyDescent="0.2">
      <c r="F46144" s="450"/>
    </row>
    <row r="46145" spans="6:6" x14ac:dyDescent="0.2">
      <c r="F46145" s="450"/>
    </row>
    <row r="46146" spans="6:6" x14ac:dyDescent="0.2">
      <c r="F46146" s="450"/>
    </row>
    <row r="46147" spans="6:6" x14ac:dyDescent="0.2">
      <c r="F46147" s="450"/>
    </row>
    <row r="46148" spans="6:6" x14ac:dyDescent="0.2">
      <c r="F46148" s="450"/>
    </row>
    <row r="46149" spans="6:6" x14ac:dyDescent="0.2">
      <c r="F46149" s="450"/>
    </row>
    <row r="46150" spans="6:6" x14ac:dyDescent="0.2">
      <c r="F46150" s="450"/>
    </row>
    <row r="46151" spans="6:6" x14ac:dyDescent="0.2">
      <c r="F46151" s="450"/>
    </row>
    <row r="46152" spans="6:6" x14ac:dyDescent="0.2">
      <c r="F46152" s="450"/>
    </row>
    <row r="46153" spans="6:6" x14ac:dyDescent="0.2">
      <c r="F46153" s="450"/>
    </row>
    <row r="46154" spans="6:6" x14ac:dyDescent="0.2">
      <c r="F46154" s="450"/>
    </row>
    <row r="46155" spans="6:6" x14ac:dyDescent="0.2">
      <c r="F46155" s="450"/>
    </row>
    <row r="46156" spans="6:6" x14ac:dyDescent="0.2">
      <c r="F46156" s="450"/>
    </row>
    <row r="46157" spans="6:6" x14ac:dyDescent="0.2">
      <c r="F46157" s="450"/>
    </row>
    <row r="46158" spans="6:6" x14ac:dyDescent="0.2">
      <c r="F46158" s="450"/>
    </row>
    <row r="46159" spans="6:6" x14ac:dyDescent="0.2">
      <c r="F46159" s="450"/>
    </row>
    <row r="46160" spans="6:6" x14ac:dyDescent="0.2">
      <c r="F46160" s="450"/>
    </row>
    <row r="46161" spans="6:6" x14ac:dyDescent="0.2">
      <c r="F46161" s="450"/>
    </row>
    <row r="46162" spans="6:6" x14ac:dyDescent="0.2">
      <c r="F46162" s="450"/>
    </row>
    <row r="46163" spans="6:6" x14ac:dyDescent="0.2">
      <c r="F46163" s="450"/>
    </row>
    <row r="46164" spans="6:6" x14ac:dyDescent="0.2">
      <c r="F46164" s="450"/>
    </row>
    <row r="46165" spans="6:6" x14ac:dyDescent="0.2">
      <c r="F46165" s="450"/>
    </row>
    <row r="46166" spans="6:6" x14ac:dyDescent="0.2">
      <c r="F46166" s="450"/>
    </row>
    <row r="46167" spans="6:6" x14ac:dyDescent="0.2">
      <c r="F46167" s="450"/>
    </row>
    <row r="46168" spans="6:6" x14ac:dyDescent="0.2">
      <c r="F46168" s="450"/>
    </row>
    <row r="46169" spans="6:6" x14ac:dyDescent="0.2">
      <c r="F46169" s="450"/>
    </row>
    <row r="46170" spans="6:6" x14ac:dyDescent="0.2">
      <c r="F46170" s="450"/>
    </row>
    <row r="46171" spans="6:6" x14ac:dyDescent="0.2">
      <c r="F46171" s="450"/>
    </row>
    <row r="46172" spans="6:6" x14ac:dyDescent="0.2">
      <c r="F46172" s="450"/>
    </row>
    <row r="46173" spans="6:6" x14ac:dyDescent="0.2">
      <c r="F46173" s="450"/>
    </row>
    <row r="46174" spans="6:6" x14ac:dyDescent="0.2">
      <c r="F46174" s="450"/>
    </row>
    <row r="46175" spans="6:6" x14ac:dyDescent="0.2">
      <c r="F46175" s="450"/>
    </row>
    <row r="46176" spans="6:6" x14ac:dyDescent="0.2">
      <c r="F46176" s="450"/>
    </row>
    <row r="46177" spans="6:6" x14ac:dyDescent="0.2">
      <c r="F46177" s="450"/>
    </row>
    <row r="46178" spans="6:6" x14ac:dyDescent="0.2">
      <c r="F46178" s="450"/>
    </row>
    <row r="46179" spans="6:6" x14ac:dyDescent="0.2">
      <c r="F46179" s="450"/>
    </row>
    <row r="46180" spans="6:6" x14ac:dyDescent="0.2">
      <c r="F46180" s="450"/>
    </row>
    <row r="46181" spans="6:6" x14ac:dyDescent="0.2">
      <c r="F46181" s="450"/>
    </row>
    <row r="46182" spans="6:6" x14ac:dyDescent="0.2">
      <c r="F46182" s="450"/>
    </row>
    <row r="46183" spans="6:6" x14ac:dyDescent="0.2">
      <c r="F46183" s="450"/>
    </row>
    <row r="46184" spans="6:6" x14ac:dyDescent="0.2">
      <c r="F46184" s="450"/>
    </row>
    <row r="46185" spans="6:6" x14ac:dyDescent="0.2">
      <c r="F46185" s="450"/>
    </row>
    <row r="46186" spans="6:6" x14ac:dyDescent="0.2">
      <c r="F46186" s="450"/>
    </row>
    <row r="46187" spans="6:6" x14ac:dyDescent="0.2">
      <c r="F46187" s="450"/>
    </row>
    <row r="46188" spans="6:6" x14ac:dyDescent="0.2">
      <c r="F46188" s="450"/>
    </row>
    <row r="46189" spans="6:6" x14ac:dyDescent="0.2">
      <c r="F46189" s="450"/>
    </row>
    <row r="46190" spans="6:6" x14ac:dyDescent="0.2">
      <c r="F46190" s="450"/>
    </row>
    <row r="46191" spans="6:6" x14ac:dyDescent="0.2">
      <c r="F46191" s="450"/>
    </row>
    <row r="46192" spans="6:6" x14ac:dyDescent="0.2">
      <c r="F46192" s="450"/>
    </row>
    <row r="46193" spans="6:6" x14ac:dyDescent="0.2">
      <c r="F46193" s="450"/>
    </row>
    <row r="46194" spans="6:6" x14ac:dyDescent="0.2">
      <c r="F46194" s="450"/>
    </row>
    <row r="46195" spans="6:6" x14ac:dyDescent="0.2">
      <c r="F46195" s="450"/>
    </row>
    <row r="46196" spans="6:6" x14ac:dyDescent="0.2">
      <c r="F46196" s="450"/>
    </row>
    <row r="46197" spans="6:6" x14ac:dyDescent="0.2">
      <c r="F46197" s="450"/>
    </row>
    <row r="46198" spans="6:6" x14ac:dyDescent="0.2">
      <c r="F46198" s="450"/>
    </row>
    <row r="46199" spans="6:6" x14ac:dyDescent="0.2">
      <c r="F46199" s="450"/>
    </row>
    <row r="46200" spans="6:6" x14ac:dyDescent="0.2">
      <c r="F46200" s="450"/>
    </row>
    <row r="46201" spans="6:6" x14ac:dyDescent="0.2">
      <c r="F46201" s="450"/>
    </row>
    <row r="46202" spans="6:6" x14ac:dyDescent="0.2">
      <c r="F46202" s="450"/>
    </row>
    <row r="46203" spans="6:6" x14ac:dyDescent="0.2">
      <c r="F46203" s="450"/>
    </row>
    <row r="46204" spans="6:6" x14ac:dyDescent="0.2">
      <c r="F46204" s="450"/>
    </row>
    <row r="46205" spans="6:6" x14ac:dyDescent="0.2">
      <c r="F46205" s="450"/>
    </row>
    <row r="46206" spans="6:6" x14ac:dyDescent="0.2">
      <c r="F46206" s="450"/>
    </row>
    <row r="46207" spans="6:6" x14ac:dyDescent="0.2">
      <c r="F46207" s="450"/>
    </row>
    <row r="46208" spans="6:6" x14ac:dyDescent="0.2">
      <c r="F46208" s="450"/>
    </row>
    <row r="46209" spans="6:6" x14ac:dyDescent="0.2">
      <c r="F46209" s="450"/>
    </row>
    <row r="46210" spans="6:6" x14ac:dyDescent="0.2">
      <c r="F46210" s="450"/>
    </row>
    <row r="46211" spans="6:6" x14ac:dyDescent="0.2">
      <c r="F46211" s="450"/>
    </row>
    <row r="46212" spans="6:6" x14ac:dyDescent="0.2">
      <c r="F46212" s="450"/>
    </row>
    <row r="46213" spans="6:6" x14ac:dyDescent="0.2">
      <c r="F46213" s="450"/>
    </row>
    <row r="46214" spans="6:6" x14ac:dyDescent="0.2">
      <c r="F46214" s="450"/>
    </row>
    <row r="46215" spans="6:6" x14ac:dyDescent="0.2">
      <c r="F46215" s="450"/>
    </row>
    <row r="46216" spans="6:6" x14ac:dyDescent="0.2">
      <c r="F46216" s="450"/>
    </row>
    <row r="46217" spans="6:6" x14ac:dyDescent="0.2">
      <c r="F46217" s="450"/>
    </row>
    <row r="46218" spans="6:6" x14ac:dyDescent="0.2">
      <c r="F46218" s="450"/>
    </row>
    <row r="46219" spans="6:6" x14ac:dyDescent="0.2">
      <c r="F46219" s="450"/>
    </row>
    <row r="46220" spans="6:6" x14ac:dyDescent="0.2">
      <c r="F46220" s="450"/>
    </row>
    <row r="46221" spans="6:6" x14ac:dyDescent="0.2">
      <c r="F46221" s="450"/>
    </row>
    <row r="46222" spans="6:6" x14ac:dyDescent="0.2">
      <c r="F46222" s="450"/>
    </row>
    <row r="46223" spans="6:6" x14ac:dyDescent="0.2">
      <c r="F46223" s="450"/>
    </row>
    <row r="46224" spans="6:6" x14ac:dyDescent="0.2">
      <c r="F46224" s="450"/>
    </row>
    <row r="46225" spans="6:6" x14ac:dyDescent="0.2">
      <c r="F46225" s="450"/>
    </row>
    <row r="46226" spans="6:6" x14ac:dyDescent="0.2">
      <c r="F46226" s="450"/>
    </row>
    <row r="46227" spans="6:6" x14ac:dyDescent="0.2">
      <c r="F46227" s="450"/>
    </row>
    <row r="46228" spans="6:6" x14ac:dyDescent="0.2">
      <c r="F46228" s="450"/>
    </row>
    <row r="46229" spans="6:6" x14ac:dyDescent="0.2">
      <c r="F46229" s="450"/>
    </row>
    <row r="46230" spans="6:6" x14ac:dyDescent="0.2">
      <c r="F46230" s="450"/>
    </row>
    <row r="46231" spans="6:6" x14ac:dyDescent="0.2">
      <c r="F46231" s="450"/>
    </row>
    <row r="46232" spans="6:6" x14ac:dyDescent="0.2">
      <c r="F46232" s="450"/>
    </row>
    <row r="46233" spans="6:6" x14ac:dyDescent="0.2">
      <c r="F46233" s="450"/>
    </row>
    <row r="46234" spans="6:6" x14ac:dyDescent="0.2">
      <c r="F46234" s="450"/>
    </row>
    <row r="46235" spans="6:6" x14ac:dyDescent="0.2">
      <c r="F46235" s="450"/>
    </row>
    <row r="46236" spans="6:6" x14ac:dyDescent="0.2">
      <c r="F46236" s="450"/>
    </row>
    <row r="46237" spans="6:6" x14ac:dyDescent="0.2">
      <c r="F46237" s="450"/>
    </row>
    <row r="46238" spans="6:6" x14ac:dyDescent="0.2">
      <c r="F46238" s="450"/>
    </row>
    <row r="46239" spans="6:6" x14ac:dyDescent="0.2">
      <c r="F46239" s="450"/>
    </row>
    <row r="46240" spans="6:6" x14ac:dyDescent="0.2">
      <c r="F46240" s="450"/>
    </row>
    <row r="46241" spans="6:6" x14ac:dyDescent="0.2">
      <c r="F46241" s="450"/>
    </row>
    <row r="46242" spans="6:6" x14ac:dyDescent="0.2">
      <c r="F46242" s="450"/>
    </row>
    <row r="46243" spans="6:6" x14ac:dyDescent="0.2">
      <c r="F46243" s="450"/>
    </row>
    <row r="46244" spans="6:6" x14ac:dyDescent="0.2">
      <c r="F46244" s="450"/>
    </row>
    <row r="46245" spans="6:6" x14ac:dyDescent="0.2">
      <c r="F46245" s="450"/>
    </row>
    <row r="46246" spans="6:6" x14ac:dyDescent="0.2">
      <c r="F46246" s="450"/>
    </row>
    <row r="46247" spans="6:6" x14ac:dyDescent="0.2">
      <c r="F46247" s="450"/>
    </row>
    <row r="46248" spans="6:6" x14ac:dyDescent="0.2">
      <c r="F46248" s="450"/>
    </row>
    <row r="46249" spans="6:6" x14ac:dyDescent="0.2">
      <c r="F46249" s="450"/>
    </row>
    <row r="46250" spans="6:6" x14ac:dyDescent="0.2">
      <c r="F46250" s="450"/>
    </row>
    <row r="46251" spans="6:6" x14ac:dyDescent="0.2">
      <c r="F46251" s="450"/>
    </row>
    <row r="46252" spans="6:6" x14ac:dyDescent="0.2">
      <c r="F46252" s="450"/>
    </row>
    <row r="46253" spans="6:6" x14ac:dyDescent="0.2">
      <c r="F46253" s="450"/>
    </row>
    <row r="46254" spans="6:6" x14ac:dyDescent="0.2">
      <c r="F46254" s="450"/>
    </row>
    <row r="46255" spans="6:6" x14ac:dyDescent="0.2">
      <c r="F46255" s="450"/>
    </row>
    <row r="46256" spans="6:6" x14ac:dyDescent="0.2">
      <c r="F46256" s="450"/>
    </row>
    <row r="46257" spans="6:6" x14ac:dyDescent="0.2">
      <c r="F46257" s="450"/>
    </row>
    <row r="46258" spans="6:6" x14ac:dyDescent="0.2">
      <c r="F46258" s="450"/>
    </row>
    <row r="46259" spans="6:6" x14ac:dyDescent="0.2">
      <c r="F46259" s="450"/>
    </row>
    <row r="46260" spans="6:6" x14ac:dyDescent="0.2">
      <c r="F46260" s="450"/>
    </row>
    <row r="46261" spans="6:6" x14ac:dyDescent="0.2">
      <c r="F46261" s="450"/>
    </row>
    <row r="46262" spans="6:6" x14ac:dyDescent="0.2">
      <c r="F46262" s="450"/>
    </row>
    <row r="46263" spans="6:6" x14ac:dyDescent="0.2">
      <c r="F46263" s="450"/>
    </row>
    <row r="46264" spans="6:6" x14ac:dyDescent="0.2">
      <c r="F46264" s="450"/>
    </row>
    <row r="46265" spans="6:6" x14ac:dyDescent="0.2">
      <c r="F46265" s="450"/>
    </row>
    <row r="46266" spans="6:6" x14ac:dyDescent="0.2">
      <c r="F46266" s="450"/>
    </row>
    <row r="46267" spans="6:6" x14ac:dyDescent="0.2">
      <c r="F46267" s="450"/>
    </row>
    <row r="46268" spans="6:6" x14ac:dyDescent="0.2">
      <c r="F46268" s="450"/>
    </row>
    <row r="46269" spans="6:6" x14ac:dyDescent="0.2">
      <c r="F46269" s="450"/>
    </row>
    <row r="46270" spans="6:6" x14ac:dyDescent="0.2">
      <c r="F46270" s="450"/>
    </row>
    <row r="46271" spans="6:6" x14ac:dyDescent="0.2">
      <c r="F46271" s="450"/>
    </row>
    <row r="46272" spans="6:6" x14ac:dyDescent="0.2">
      <c r="F46272" s="450"/>
    </row>
    <row r="46273" spans="6:6" x14ac:dyDescent="0.2">
      <c r="F46273" s="450"/>
    </row>
    <row r="46274" spans="6:6" x14ac:dyDescent="0.2">
      <c r="F46274" s="450"/>
    </row>
    <row r="46275" spans="6:6" x14ac:dyDescent="0.2">
      <c r="F46275" s="450"/>
    </row>
    <row r="46276" spans="6:6" x14ac:dyDescent="0.2">
      <c r="F46276" s="450"/>
    </row>
    <row r="46277" spans="6:6" x14ac:dyDescent="0.2">
      <c r="F46277" s="450"/>
    </row>
    <row r="46278" spans="6:6" x14ac:dyDescent="0.2">
      <c r="F46278" s="450"/>
    </row>
    <row r="46279" spans="6:6" x14ac:dyDescent="0.2">
      <c r="F46279" s="450"/>
    </row>
    <row r="46280" spans="6:6" x14ac:dyDescent="0.2">
      <c r="F46280" s="450"/>
    </row>
    <row r="46281" spans="6:6" x14ac:dyDescent="0.2">
      <c r="F46281" s="450"/>
    </row>
    <row r="46282" spans="6:6" x14ac:dyDescent="0.2">
      <c r="F46282" s="450"/>
    </row>
    <row r="46283" spans="6:6" x14ac:dyDescent="0.2">
      <c r="F46283" s="450"/>
    </row>
    <row r="46284" spans="6:6" x14ac:dyDescent="0.2">
      <c r="F46284" s="450"/>
    </row>
    <row r="46285" spans="6:6" x14ac:dyDescent="0.2">
      <c r="F46285" s="450"/>
    </row>
    <row r="46286" spans="6:6" x14ac:dyDescent="0.2">
      <c r="F46286" s="450"/>
    </row>
    <row r="46287" spans="6:6" x14ac:dyDescent="0.2">
      <c r="F46287" s="450"/>
    </row>
    <row r="46288" spans="6:6" x14ac:dyDescent="0.2">
      <c r="F46288" s="450"/>
    </row>
    <row r="46289" spans="6:6" x14ac:dyDescent="0.2">
      <c r="F46289" s="450"/>
    </row>
    <row r="46290" spans="6:6" x14ac:dyDescent="0.2">
      <c r="F46290" s="450"/>
    </row>
    <row r="46291" spans="6:6" x14ac:dyDescent="0.2">
      <c r="F46291" s="450"/>
    </row>
    <row r="46292" spans="6:6" x14ac:dyDescent="0.2">
      <c r="F46292" s="450"/>
    </row>
    <row r="46293" spans="6:6" x14ac:dyDescent="0.2">
      <c r="F46293" s="450"/>
    </row>
    <row r="46294" spans="6:6" x14ac:dyDescent="0.2">
      <c r="F46294" s="450"/>
    </row>
    <row r="46295" spans="6:6" x14ac:dyDescent="0.2">
      <c r="F46295" s="450"/>
    </row>
    <row r="46296" spans="6:6" x14ac:dyDescent="0.2">
      <c r="F46296" s="450"/>
    </row>
    <row r="46297" spans="6:6" x14ac:dyDescent="0.2">
      <c r="F46297" s="450"/>
    </row>
    <row r="46298" spans="6:6" x14ac:dyDescent="0.2">
      <c r="F46298" s="450"/>
    </row>
    <row r="46299" spans="6:6" x14ac:dyDescent="0.2">
      <c r="F46299" s="450"/>
    </row>
    <row r="46300" spans="6:6" x14ac:dyDescent="0.2">
      <c r="F46300" s="450"/>
    </row>
    <row r="46301" spans="6:6" x14ac:dyDescent="0.2">
      <c r="F46301" s="450"/>
    </row>
    <row r="46302" spans="6:6" x14ac:dyDescent="0.2">
      <c r="F46302" s="450"/>
    </row>
    <row r="46303" spans="6:6" x14ac:dyDescent="0.2">
      <c r="F46303" s="450"/>
    </row>
    <row r="46304" spans="6:6" x14ac:dyDescent="0.2">
      <c r="F46304" s="450"/>
    </row>
    <row r="46305" spans="6:6" x14ac:dyDescent="0.2">
      <c r="F46305" s="450"/>
    </row>
    <row r="46306" spans="6:6" x14ac:dyDescent="0.2">
      <c r="F46306" s="450"/>
    </row>
    <row r="46307" spans="6:6" x14ac:dyDescent="0.2">
      <c r="F46307" s="450"/>
    </row>
    <row r="46308" spans="6:6" x14ac:dyDescent="0.2">
      <c r="F46308" s="450"/>
    </row>
    <row r="46309" spans="6:6" x14ac:dyDescent="0.2">
      <c r="F46309" s="450"/>
    </row>
    <row r="46310" spans="6:6" x14ac:dyDescent="0.2">
      <c r="F46310" s="450"/>
    </row>
    <row r="46311" spans="6:6" x14ac:dyDescent="0.2">
      <c r="F46311" s="450"/>
    </row>
    <row r="46312" spans="6:6" x14ac:dyDescent="0.2">
      <c r="F46312" s="450"/>
    </row>
    <row r="46313" spans="6:6" x14ac:dyDescent="0.2">
      <c r="F46313" s="450"/>
    </row>
    <row r="46314" spans="6:6" x14ac:dyDescent="0.2">
      <c r="F46314" s="450"/>
    </row>
    <row r="46315" spans="6:6" x14ac:dyDescent="0.2">
      <c r="F46315" s="450"/>
    </row>
    <row r="46316" spans="6:6" x14ac:dyDescent="0.2">
      <c r="F46316" s="450"/>
    </row>
    <row r="46317" spans="6:6" x14ac:dyDescent="0.2">
      <c r="F46317" s="450"/>
    </row>
    <row r="46318" spans="6:6" x14ac:dyDescent="0.2">
      <c r="F46318" s="450"/>
    </row>
    <row r="46319" spans="6:6" x14ac:dyDescent="0.2">
      <c r="F46319" s="450"/>
    </row>
    <row r="46320" spans="6:6" x14ac:dyDescent="0.2">
      <c r="F46320" s="450"/>
    </row>
    <row r="46321" spans="6:6" x14ac:dyDescent="0.2">
      <c r="F46321" s="450"/>
    </row>
    <row r="46322" spans="6:6" x14ac:dyDescent="0.2">
      <c r="F46322" s="450"/>
    </row>
    <row r="46323" spans="6:6" x14ac:dyDescent="0.2">
      <c r="F46323" s="450"/>
    </row>
    <row r="46324" spans="6:6" x14ac:dyDescent="0.2">
      <c r="F46324" s="450"/>
    </row>
    <row r="46325" spans="6:6" x14ac:dyDescent="0.2">
      <c r="F46325" s="450"/>
    </row>
    <row r="46326" spans="6:6" x14ac:dyDescent="0.2">
      <c r="F46326" s="450"/>
    </row>
    <row r="46327" spans="6:6" x14ac:dyDescent="0.2">
      <c r="F46327" s="450"/>
    </row>
    <row r="46328" spans="6:6" x14ac:dyDescent="0.2">
      <c r="F46328" s="450"/>
    </row>
    <row r="46329" spans="6:6" x14ac:dyDescent="0.2">
      <c r="F46329" s="450"/>
    </row>
    <row r="46330" spans="6:6" x14ac:dyDescent="0.2">
      <c r="F46330" s="450"/>
    </row>
    <row r="46331" spans="6:6" x14ac:dyDescent="0.2">
      <c r="F46331" s="450"/>
    </row>
    <row r="46332" spans="6:6" x14ac:dyDescent="0.2">
      <c r="F46332" s="450"/>
    </row>
    <row r="46333" spans="6:6" x14ac:dyDescent="0.2">
      <c r="F46333" s="450"/>
    </row>
    <row r="46334" spans="6:6" x14ac:dyDescent="0.2">
      <c r="F46334" s="450"/>
    </row>
    <row r="46335" spans="6:6" x14ac:dyDescent="0.2">
      <c r="F46335" s="450"/>
    </row>
    <row r="46336" spans="6:6" x14ac:dyDescent="0.2">
      <c r="F46336" s="450"/>
    </row>
    <row r="46337" spans="6:6" x14ac:dyDescent="0.2">
      <c r="F46337" s="450"/>
    </row>
    <row r="46338" spans="6:6" x14ac:dyDescent="0.2">
      <c r="F46338" s="450"/>
    </row>
    <row r="46339" spans="6:6" x14ac:dyDescent="0.2">
      <c r="F46339" s="450"/>
    </row>
    <row r="46340" spans="6:6" x14ac:dyDescent="0.2">
      <c r="F46340" s="450"/>
    </row>
    <row r="46341" spans="6:6" x14ac:dyDescent="0.2">
      <c r="F46341" s="450"/>
    </row>
    <row r="46342" spans="6:6" x14ac:dyDescent="0.2">
      <c r="F46342" s="450"/>
    </row>
    <row r="46343" spans="6:6" x14ac:dyDescent="0.2">
      <c r="F46343" s="450"/>
    </row>
    <row r="46344" spans="6:6" x14ac:dyDescent="0.2">
      <c r="F46344" s="450"/>
    </row>
    <row r="46345" spans="6:6" x14ac:dyDescent="0.2">
      <c r="F46345" s="450"/>
    </row>
    <row r="46346" spans="6:6" x14ac:dyDescent="0.2">
      <c r="F46346" s="450"/>
    </row>
    <row r="46347" spans="6:6" x14ac:dyDescent="0.2">
      <c r="F46347" s="450"/>
    </row>
    <row r="46348" spans="6:6" x14ac:dyDescent="0.2">
      <c r="F46348" s="450"/>
    </row>
    <row r="46349" spans="6:6" x14ac:dyDescent="0.2">
      <c r="F46349" s="450"/>
    </row>
    <row r="46350" spans="6:6" x14ac:dyDescent="0.2">
      <c r="F46350" s="450"/>
    </row>
    <row r="46351" spans="6:6" x14ac:dyDescent="0.2">
      <c r="F46351" s="450"/>
    </row>
    <row r="46352" spans="6:6" x14ac:dyDescent="0.2">
      <c r="F46352" s="450"/>
    </row>
    <row r="46353" spans="6:6" x14ac:dyDescent="0.2">
      <c r="F46353" s="450"/>
    </row>
    <row r="46354" spans="6:6" x14ac:dyDescent="0.2">
      <c r="F46354" s="450"/>
    </row>
    <row r="46355" spans="6:6" x14ac:dyDescent="0.2">
      <c r="F46355" s="450"/>
    </row>
    <row r="46356" spans="6:6" x14ac:dyDescent="0.2">
      <c r="F46356" s="450"/>
    </row>
    <row r="46357" spans="6:6" x14ac:dyDescent="0.2">
      <c r="F46357" s="450"/>
    </row>
    <row r="46358" spans="6:6" x14ac:dyDescent="0.2">
      <c r="F46358" s="450"/>
    </row>
    <row r="46359" spans="6:6" x14ac:dyDescent="0.2">
      <c r="F46359" s="450"/>
    </row>
    <row r="46360" spans="6:6" x14ac:dyDescent="0.2">
      <c r="F46360" s="450"/>
    </row>
    <row r="46361" spans="6:6" x14ac:dyDescent="0.2">
      <c r="F46361" s="450"/>
    </row>
    <row r="46362" spans="6:6" x14ac:dyDescent="0.2">
      <c r="F46362" s="450"/>
    </row>
    <row r="46363" spans="6:6" x14ac:dyDescent="0.2">
      <c r="F46363" s="450"/>
    </row>
    <row r="46364" spans="6:6" x14ac:dyDescent="0.2">
      <c r="F46364" s="450"/>
    </row>
    <row r="46365" spans="6:6" x14ac:dyDescent="0.2">
      <c r="F46365" s="450"/>
    </row>
    <row r="46366" spans="6:6" x14ac:dyDescent="0.2">
      <c r="F46366" s="450"/>
    </row>
    <row r="46367" spans="6:6" x14ac:dyDescent="0.2">
      <c r="F46367" s="450"/>
    </row>
    <row r="46368" spans="6:6" x14ac:dyDescent="0.2">
      <c r="F46368" s="450"/>
    </row>
    <row r="46369" spans="6:6" x14ac:dyDescent="0.2">
      <c r="F46369" s="450"/>
    </row>
    <row r="46370" spans="6:6" x14ac:dyDescent="0.2">
      <c r="F46370" s="450"/>
    </row>
    <row r="46371" spans="6:6" x14ac:dyDescent="0.2">
      <c r="F46371" s="450"/>
    </row>
    <row r="46372" spans="6:6" x14ac:dyDescent="0.2">
      <c r="F46372" s="450"/>
    </row>
    <row r="46373" spans="6:6" x14ac:dyDescent="0.2">
      <c r="F46373" s="450"/>
    </row>
    <row r="46374" spans="6:6" x14ac:dyDescent="0.2">
      <c r="F46374" s="450"/>
    </row>
    <row r="46375" spans="6:6" x14ac:dyDescent="0.2">
      <c r="F46375" s="450"/>
    </row>
    <row r="46376" spans="6:6" x14ac:dyDescent="0.2">
      <c r="F46376" s="450"/>
    </row>
    <row r="46377" spans="6:6" x14ac:dyDescent="0.2">
      <c r="F46377" s="450"/>
    </row>
    <row r="46378" spans="6:6" x14ac:dyDescent="0.2">
      <c r="F46378" s="450"/>
    </row>
    <row r="46379" spans="6:6" x14ac:dyDescent="0.2">
      <c r="F46379" s="450"/>
    </row>
    <row r="46380" spans="6:6" x14ac:dyDescent="0.2">
      <c r="F46380" s="450"/>
    </row>
    <row r="46381" spans="6:6" x14ac:dyDescent="0.2">
      <c r="F46381" s="450"/>
    </row>
    <row r="46382" spans="6:6" x14ac:dyDescent="0.2">
      <c r="F46382" s="450"/>
    </row>
    <row r="46383" spans="6:6" x14ac:dyDescent="0.2">
      <c r="F46383" s="450"/>
    </row>
    <row r="46384" spans="6:6" x14ac:dyDescent="0.2">
      <c r="F46384" s="450"/>
    </row>
    <row r="46385" spans="6:6" x14ac:dyDescent="0.2">
      <c r="F46385" s="450"/>
    </row>
    <row r="46386" spans="6:6" x14ac:dyDescent="0.2">
      <c r="F46386" s="450"/>
    </row>
    <row r="46387" spans="6:6" x14ac:dyDescent="0.2">
      <c r="F46387" s="450"/>
    </row>
    <row r="46388" spans="6:6" x14ac:dyDescent="0.2">
      <c r="F46388" s="450"/>
    </row>
    <row r="46389" spans="6:6" x14ac:dyDescent="0.2">
      <c r="F46389" s="450"/>
    </row>
    <row r="46390" spans="6:6" x14ac:dyDescent="0.2">
      <c r="F46390" s="450"/>
    </row>
    <row r="46391" spans="6:6" x14ac:dyDescent="0.2">
      <c r="F46391" s="450"/>
    </row>
    <row r="46392" spans="6:6" x14ac:dyDescent="0.2">
      <c r="F46392" s="450"/>
    </row>
    <row r="46393" spans="6:6" x14ac:dyDescent="0.2">
      <c r="F46393" s="450"/>
    </row>
    <row r="46394" spans="6:6" x14ac:dyDescent="0.2">
      <c r="F46394" s="450"/>
    </row>
    <row r="46395" spans="6:6" x14ac:dyDescent="0.2">
      <c r="F46395" s="450"/>
    </row>
    <row r="46396" spans="6:6" x14ac:dyDescent="0.2">
      <c r="F46396" s="450"/>
    </row>
    <row r="46397" spans="6:6" x14ac:dyDescent="0.2">
      <c r="F46397" s="450"/>
    </row>
    <row r="46398" spans="6:6" x14ac:dyDescent="0.2">
      <c r="F46398" s="450"/>
    </row>
    <row r="46399" spans="6:6" x14ac:dyDescent="0.2">
      <c r="F46399" s="450"/>
    </row>
    <row r="46400" spans="6:6" x14ac:dyDescent="0.2">
      <c r="F46400" s="450"/>
    </row>
    <row r="46401" spans="6:6" x14ac:dyDescent="0.2">
      <c r="F46401" s="450"/>
    </row>
    <row r="46402" spans="6:6" x14ac:dyDescent="0.2">
      <c r="F46402" s="450"/>
    </row>
    <row r="46403" spans="6:6" x14ac:dyDescent="0.2">
      <c r="F46403" s="450"/>
    </row>
    <row r="46404" spans="6:6" x14ac:dyDescent="0.2">
      <c r="F46404" s="450"/>
    </row>
    <row r="46405" spans="6:6" x14ac:dyDescent="0.2">
      <c r="F46405" s="450"/>
    </row>
    <row r="46406" spans="6:6" x14ac:dyDescent="0.2">
      <c r="F46406" s="450"/>
    </row>
    <row r="46407" spans="6:6" x14ac:dyDescent="0.2">
      <c r="F46407" s="450"/>
    </row>
    <row r="46408" spans="6:6" x14ac:dyDescent="0.2">
      <c r="F46408" s="450"/>
    </row>
    <row r="46409" spans="6:6" x14ac:dyDescent="0.2">
      <c r="F46409" s="450"/>
    </row>
    <row r="46410" spans="6:6" x14ac:dyDescent="0.2">
      <c r="F46410" s="450"/>
    </row>
    <row r="46411" spans="6:6" x14ac:dyDescent="0.2">
      <c r="F46411" s="450"/>
    </row>
    <row r="46412" spans="6:6" x14ac:dyDescent="0.2">
      <c r="F46412" s="450"/>
    </row>
    <row r="46413" spans="6:6" x14ac:dyDescent="0.2">
      <c r="F46413" s="450"/>
    </row>
    <row r="46414" spans="6:6" x14ac:dyDescent="0.2">
      <c r="F46414" s="450"/>
    </row>
    <row r="46415" spans="6:6" x14ac:dyDescent="0.2">
      <c r="F46415" s="450"/>
    </row>
    <row r="46416" spans="6:6" x14ac:dyDescent="0.2">
      <c r="F46416" s="450"/>
    </row>
    <row r="46417" spans="6:6" x14ac:dyDescent="0.2">
      <c r="F46417" s="450"/>
    </row>
    <row r="46418" spans="6:6" x14ac:dyDescent="0.2">
      <c r="F46418" s="450"/>
    </row>
    <row r="46419" spans="6:6" x14ac:dyDescent="0.2">
      <c r="F46419" s="450"/>
    </row>
    <row r="46420" spans="6:6" x14ac:dyDescent="0.2">
      <c r="F46420" s="450"/>
    </row>
    <row r="46421" spans="6:6" x14ac:dyDescent="0.2">
      <c r="F46421" s="450"/>
    </row>
    <row r="46422" spans="6:6" x14ac:dyDescent="0.2">
      <c r="F46422" s="450"/>
    </row>
    <row r="46423" spans="6:6" x14ac:dyDescent="0.2">
      <c r="F46423" s="450"/>
    </row>
    <row r="46424" spans="6:6" x14ac:dyDescent="0.2">
      <c r="F46424" s="450"/>
    </row>
    <row r="46425" spans="6:6" x14ac:dyDescent="0.2">
      <c r="F46425" s="450"/>
    </row>
    <row r="46426" spans="6:6" x14ac:dyDescent="0.2">
      <c r="F46426" s="450"/>
    </row>
    <row r="46427" spans="6:6" x14ac:dyDescent="0.2">
      <c r="F46427" s="450"/>
    </row>
    <row r="46428" spans="6:6" x14ac:dyDescent="0.2">
      <c r="F46428" s="450"/>
    </row>
    <row r="46429" spans="6:6" x14ac:dyDescent="0.2">
      <c r="F46429" s="450"/>
    </row>
    <row r="46430" spans="6:6" x14ac:dyDescent="0.2">
      <c r="F46430" s="450"/>
    </row>
    <row r="46431" spans="6:6" x14ac:dyDescent="0.2">
      <c r="F46431" s="450"/>
    </row>
    <row r="46432" spans="6:6" x14ac:dyDescent="0.2">
      <c r="F46432" s="450"/>
    </row>
    <row r="46433" spans="6:6" x14ac:dyDescent="0.2">
      <c r="F46433" s="450"/>
    </row>
    <row r="46434" spans="6:6" x14ac:dyDescent="0.2">
      <c r="F46434" s="450"/>
    </row>
    <row r="46435" spans="6:6" x14ac:dyDescent="0.2">
      <c r="F46435" s="450"/>
    </row>
    <row r="46436" spans="6:6" x14ac:dyDescent="0.2">
      <c r="F46436" s="450"/>
    </row>
    <row r="46437" spans="6:6" x14ac:dyDescent="0.2">
      <c r="F46437" s="450"/>
    </row>
    <row r="46438" spans="6:6" x14ac:dyDescent="0.2">
      <c r="F46438" s="450"/>
    </row>
    <row r="46439" spans="6:6" x14ac:dyDescent="0.2">
      <c r="F46439" s="450"/>
    </row>
    <row r="46440" spans="6:6" x14ac:dyDescent="0.2">
      <c r="F46440" s="450"/>
    </row>
    <row r="46441" spans="6:6" x14ac:dyDescent="0.2">
      <c r="F46441" s="450"/>
    </row>
    <row r="46442" spans="6:6" x14ac:dyDescent="0.2">
      <c r="F46442" s="450"/>
    </row>
    <row r="46443" spans="6:6" x14ac:dyDescent="0.2">
      <c r="F46443" s="450"/>
    </row>
    <row r="46444" spans="6:6" x14ac:dyDescent="0.2">
      <c r="F46444" s="450"/>
    </row>
    <row r="46445" spans="6:6" x14ac:dyDescent="0.2">
      <c r="F46445" s="450"/>
    </row>
    <row r="46446" spans="6:6" x14ac:dyDescent="0.2">
      <c r="F46446" s="450"/>
    </row>
    <row r="46447" spans="6:6" x14ac:dyDescent="0.2">
      <c r="F46447" s="450"/>
    </row>
    <row r="46448" spans="6:6" x14ac:dyDescent="0.2">
      <c r="F46448" s="450"/>
    </row>
    <row r="46449" spans="6:6" x14ac:dyDescent="0.2">
      <c r="F46449" s="450"/>
    </row>
    <row r="46450" spans="6:6" x14ac:dyDescent="0.2">
      <c r="F46450" s="450"/>
    </row>
    <row r="46451" spans="6:6" x14ac:dyDescent="0.2">
      <c r="F46451" s="450"/>
    </row>
    <row r="46452" spans="6:6" x14ac:dyDescent="0.2">
      <c r="F46452" s="450"/>
    </row>
    <row r="46453" spans="6:6" x14ac:dyDescent="0.2">
      <c r="F46453" s="450"/>
    </row>
    <row r="46454" spans="6:6" x14ac:dyDescent="0.2">
      <c r="F46454" s="450"/>
    </row>
    <row r="46455" spans="6:6" x14ac:dyDescent="0.2">
      <c r="F46455" s="450"/>
    </row>
    <row r="46456" spans="6:6" x14ac:dyDescent="0.2">
      <c r="F46456" s="450"/>
    </row>
    <row r="46457" spans="6:6" x14ac:dyDescent="0.2">
      <c r="F46457" s="450"/>
    </row>
    <row r="46458" spans="6:6" x14ac:dyDescent="0.2">
      <c r="F46458" s="450"/>
    </row>
    <row r="46459" spans="6:6" x14ac:dyDescent="0.2">
      <c r="F46459" s="450"/>
    </row>
    <row r="46460" spans="6:6" x14ac:dyDescent="0.2">
      <c r="F46460" s="450"/>
    </row>
    <row r="46461" spans="6:6" x14ac:dyDescent="0.2">
      <c r="F46461" s="450"/>
    </row>
    <row r="46462" spans="6:6" x14ac:dyDescent="0.2">
      <c r="F46462" s="450"/>
    </row>
    <row r="46463" spans="6:6" x14ac:dyDescent="0.2">
      <c r="F46463" s="450"/>
    </row>
    <row r="46464" spans="6:6" x14ac:dyDescent="0.2">
      <c r="F46464" s="450"/>
    </row>
    <row r="46465" spans="6:6" x14ac:dyDescent="0.2">
      <c r="F46465" s="450"/>
    </row>
    <row r="46466" spans="6:6" x14ac:dyDescent="0.2">
      <c r="F46466" s="450"/>
    </row>
    <row r="46467" spans="6:6" x14ac:dyDescent="0.2">
      <c r="F46467" s="450"/>
    </row>
    <row r="46468" spans="6:6" x14ac:dyDescent="0.2">
      <c r="F46468" s="450"/>
    </row>
    <row r="46469" spans="6:6" x14ac:dyDescent="0.2">
      <c r="F46469" s="450"/>
    </row>
    <row r="46470" spans="6:6" x14ac:dyDescent="0.2">
      <c r="F46470" s="450"/>
    </row>
    <row r="46471" spans="6:6" x14ac:dyDescent="0.2">
      <c r="F46471" s="450"/>
    </row>
    <row r="46472" spans="6:6" x14ac:dyDescent="0.2">
      <c r="F46472" s="450"/>
    </row>
    <row r="46473" spans="6:6" x14ac:dyDescent="0.2">
      <c r="F46473" s="450"/>
    </row>
    <row r="46474" spans="6:6" x14ac:dyDescent="0.2">
      <c r="F46474" s="450"/>
    </row>
    <row r="46475" spans="6:6" x14ac:dyDescent="0.2">
      <c r="F46475" s="450"/>
    </row>
    <row r="46476" spans="6:6" x14ac:dyDescent="0.2">
      <c r="F46476" s="450"/>
    </row>
    <row r="46477" spans="6:6" x14ac:dyDescent="0.2">
      <c r="F46477" s="450"/>
    </row>
    <row r="46478" spans="6:6" x14ac:dyDescent="0.2">
      <c r="F46478" s="450"/>
    </row>
    <row r="46479" spans="6:6" x14ac:dyDescent="0.2">
      <c r="F46479" s="450"/>
    </row>
    <row r="46480" spans="6:6" x14ac:dyDescent="0.2">
      <c r="F46480" s="450"/>
    </row>
    <row r="46481" spans="6:6" x14ac:dyDescent="0.2">
      <c r="F46481" s="450"/>
    </row>
    <row r="46482" spans="6:6" x14ac:dyDescent="0.2">
      <c r="F46482" s="450"/>
    </row>
    <row r="46483" spans="6:6" x14ac:dyDescent="0.2">
      <c r="F46483" s="450"/>
    </row>
    <row r="46484" spans="6:6" x14ac:dyDescent="0.2">
      <c r="F46484" s="450"/>
    </row>
    <row r="46485" spans="6:6" x14ac:dyDescent="0.2">
      <c r="F46485" s="450"/>
    </row>
    <row r="46486" spans="6:6" x14ac:dyDescent="0.2">
      <c r="F46486" s="450"/>
    </row>
    <row r="46487" spans="6:6" x14ac:dyDescent="0.2">
      <c r="F46487" s="450"/>
    </row>
    <row r="46488" spans="6:6" x14ac:dyDescent="0.2">
      <c r="F46488" s="450"/>
    </row>
    <row r="46489" spans="6:6" x14ac:dyDescent="0.2">
      <c r="F46489" s="450"/>
    </row>
    <row r="46490" spans="6:6" x14ac:dyDescent="0.2">
      <c r="F46490" s="450"/>
    </row>
    <row r="46491" spans="6:6" x14ac:dyDescent="0.2">
      <c r="F46491" s="450"/>
    </row>
    <row r="46492" spans="6:6" x14ac:dyDescent="0.2">
      <c r="F46492" s="450"/>
    </row>
    <row r="46493" spans="6:6" x14ac:dyDescent="0.2">
      <c r="F46493" s="450"/>
    </row>
    <row r="46494" spans="6:6" x14ac:dyDescent="0.2">
      <c r="F46494" s="450"/>
    </row>
    <row r="46495" spans="6:6" x14ac:dyDescent="0.2">
      <c r="F46495" s="450"/>
    </row>
    <row r="46496" spans="6:6" x14ac:dyDescent="0.2">
      <c r="F46496" s="450"/>
    </row>
    <row r="46497" spans="6:6" x14ac:dyDescent="0.2">
      <c r="F46497" s="450"/>
    </row>
    <row r="46498" spans="6:6" x14ac:dyDescent="0.2">
      <c r="F46498" s="450"/>
    </row>
    <row r="46499" spans="6:6" x14ac:dyDescent="0.2">
      <c r="F46499" s="450"/>
    </row>
    <row r="46500" spans="6:6" x14ac:dyDescent="0.2">
      <c r="F46500" s="450"/>
    </row>
    <row r="46501" spans="6:6" x14ac:dyDescent="0.2">
      <c r="F46501" s="450"/>
    </row>
    <row r="46502" spans="6:6" x14ac:dyDescent="0.2">
      <c r="F46502" s="450"/>
    </row>
    <row r="46503" spans="6:6" x14ac:dyDescent="0.2">
      <c r="F46503" s="450"/>
    </row>
    <row r="46504" spans="6:6" x14ac:dyDescent="0.2">
      <c r="F46504" s="450"/>
    </row>
    <row r="46505" spans="6:6" x14ac:dyDescent="0.2">
      <c r="F46505" s="450"/>
    </row>
    <row r="46506" spans="6:6" x14ac:dyDescent="0.2">
      <c r="F46506" s="450"/>
    </row>
    <row r="46507" spans="6:6" x14ac:dyDescent="0.2">
      <c r="F46507" s="450"/>
    </row>
    <row r="46508" spans="6:6" x14ac:dyDescent="0.2">
      <c r="F46508" s="450"/>
    </row>
    <row r="46509" spans="6:6" x14ac:dyDescent="0.2">
      <c r="F46509" s="450"/>
    </row>
    <row r="46510" spans="6:6" x14ac:dyDescent="0.2">
      <c r="F46510" s="450"/>
    </row>
    <row r="46511" spans="6:6" x14ac:dyDescent="0.2">
      <c r="F46511" s="450"/>
    </row>
    <row r="46512" spans="6:6" x14ac:dyDescent="0.2">
      <c r="F46512" s="450"/>
    </row>
    <row r="46513" spans="6:6" x14ac:dyDescent="0.2">
      <c r="F46513" s="450"/>
    </row>
    <row r="46514" spans="6:6" x14ac:dyDescent="0.2">
      <c r="F46514" s="450"/>
    </row>
    <row r="46515" spans="6:6" x14ac:dyDescent="0.2">
      <c r="F46515" s="450"/>
    </row>
    <row r="46516" spans="6:6" x14ac:dyDescent="0.2">
      <c r="F46516" s="450"/>
    </row>
    <row r="46517" spans="6:6" x14ac:dyDescent="0.2">
      <c r="F46517" s="450"/>
    </row>
    <row r="46518" spans="6:6" x14ac:dyDescent="0.2">
      <c r="F46518" s="450"/>
    </row>
    <row r="46519" spans="6:6" x14ac:dyDescent="0.2">
      <c r="F46519" s="450"/>
    </row>
    <row r="46520" spans="6:6" x14ac:dyDescent="0.2">
      <c r="F46520" s="450"/>
    </row>
    <row r="46521" spans="6:6" x14ac:dyDescent="0.2">
      <c r="F46521" s="450"/>
    </row>
    <row r="46522" spans="6:6" x14ac:dyDescent="0.2">
      <c r="F46522" s="450"/>
    </row>
    <row r="46523" spans="6:6" x14ac:dyDescent="0.2">
      <c r="F46523" s="450"/>
    </row>
    <row r="46524" spans="6:6" x14ac:dyDescent="0.2">
      <c r="F46524" s="450"/>
    </row>
    <row r="46525" spans="6:6" x14ac:dyDescent="0.2">
      <c r="F46525" s="450"/>
    </row>
    <row r="46526" spans="6:6" x14ac:dyDescent="0.2">
      <c r="F46526" s="450"/>
    </row>
    <row r="46527" spans="6:6" x14ac:dyDescent="0.2">
      <c r="F46527" s="450"/>
    </row>
    <row r="46528" spans="6:6" x14ac:dyDescent="0.2">
      <c r="F46528" s="450"/>
    </row>
    <row r="46529" spans="6:6" x14ac:dyDescent="0.2">
      <c r="F46529" s="450"/>
    </row>
    <row r="46530" spans="6:6" x14ac:dyDescent="0.2">
      <c r="F46530" s="450"/>
    </row>
    <row r="46531" spans="6:6" x14ac:dyDescent="0.2">
      <c r="F46531" s="450"/>
    </row>
    <row r="46532" spans="6:6" x14ac:dyDescent="0.2">
      <c r="F46532" s="450"/>
    </row>
    <row r="46533" spans="6:6" x14ac:dyDescent="0.2">
      <c r="F46533" s="450"/>
    </row>
    <row r="46534" spans="6:6" x14ac:dyDescent="0.2">
      <c r="F46534" s="450"/>
    </row>
    <row r="46535" spans="6:6" x14ac:dyDescent="0.2">
      <c r="F46535" s="450"/>
    </row>
    <row r="46536" spans="6:6" x14ac:dyDescent="0.2">
      <c r="F46536" s="450"/>
    </row>
    <row r="46537" spans="6:6" x14ac:dyDescent="0.2">
      <c r="F46537" s="450"/>
    </row>
    <row r="46538" spans="6:6" x14ac:dyDescent="0.2">
      <c r="F46538" s="450"/>
    </row>
    <row r="46539" spans="6:6" x14ac:dyDescent="0.2">
      <c r="F46539" s="450"/>
    </row>
    <row r="46540" spans="6:6" x14ac:dyDescent="0.2">
      <c r="F46540" s="450"/>
    </row>
    <row r="46541" spans="6:6" x14ac:dyDescent="0.2">
      <c r="F46541" s="450"/>
    </row>
    <row r="46542" spans="6:6" x14ac:dyDescent="0.2">
      <c r="F46542" s="450"/>
    </row>
    <row r="46543" spans="6:6" x14ac:dyDescent="0.2">
      <c r="F46543" s="450"/>
    </row>
    <row r="46544" spans="6:6" x14ac:dyDescent="0.2">
      <c r="F46544" s="450"/>
    </row>
    <row r="46545" spans="6:6" x14ac:dyDescent="0.2">
      <c r="F46545" s="450"/>
    </row>
    <row r="46546" spans="6:6" x14ac:dyDescent="0.2">
      <c r="F46546" s="450"/>
    </row>
    <row r="46547" spans="6:6" x14ac:dyDescent="0.2">
      <c r="F46547" s="450"/>
    </row>
    <row r="46548" spans="6:6" x14ac:dyDescent="0.2">
      <c r="F46548" s="450"/>
    </row>
    <row r="46549" spans="6:6" x14ac:dyDescent="0.2">
      <c r="F46549" s="450"/>
    </row>
    <row r="46550" spans="6:6" x14ac:dyDescent="0.2">
      <c r="F46550" s="450"/>
    </row>
    <row r="46551" spans="6:6" x14ac:dyDescent="0.2">
      <c r="F46551" s="450"/>
    </row>
    <row r="46552" spans="6:6" x14ac:dyDescent="0.2">
      <c r="F46552" s="450"/>
    </row>
    <row r="46553" spans="6:6" x14ac:dyDescent="0.2">
      <c r="F46553" s="450"/>
    </row>
    <row r="46554" spans="6:6" x14ac:dyDescent="0.2">
      <c r="F46554" s="450"/>
    </row>
    <row r="46555" spans="6:6" x14ac:dyDescent="0.2">
      <c r="F46555" s="450"/>
    </row>
    <row r="46556" spans="6:6" x14ac:dyDescent="0.2">
      <c r="F46556" s="450"/>
    </row>
    <row r="46557" spans="6:6" x14ac:dyDescent="0.2">
      <c r="F46557" s="450"/>
    </row>
    <row r="46558" spans="6:6" x14ac:dyDescent="0.2">
      <c r="F46558" s="450"/>
    </row>
    <row r="46559" spans="6:6" x14ac:dyDescent="0.2">
      <c r="F46559" s="450"/>
    </row>
    <row r="46560" spans="6:6" x14ac:dyDescent="0.2">
      <c r="F46560" s="450"/>
    </row>
    <row r="46561" spans="6:6" x14ac:dyDescent="0.2">
      <c r="F46561" s="450"/>
    </row>
    <row r="46562" spans="6:6" x14ac:dyDescent="0.2">
      <c r="F46562" s="450"/>
    </row>
    <row r="46563" spans="6:6" x14ac:dyDescent="0.2">
      <c r="F46563" s="450"/>
    </row>
    <row r="46564" spans="6:6" x14ac:dyDescent="0.2">
      <c r="F46564" s="450"/>
    </row>
    <row r="46565" spans="6:6" x14ac:dyDescent="0.2">
      <c r="F46565" s="450"/>
    </row>
    <row r="46566" spans="6:6" x14ac:dyDescent="0.2">
      <c r="F46566" s="450"/>
    </row>
    <row r="46567" spans="6:6" x14ac:dyDescent="0.2">
      <c r="F46567" s="450"/>
    </row>
    <row r="46568" spans="6:6" x14ac:dyDescent="0.2">
      <c r="F46568" s="450"/>
    </row>
    <row r="46569" spans="6:6" x14ac:dyDescent="0.2">
      <c r="F46569" s="450"/>
    </row>
    <row r="46570" spans="6:6" x14ac:dyDescent="0.2">
      <c r="F46570" s="450"/>
    </row>
    <row r="46571" spans="6:6" x14ac:dyDescent="0.2">
      <c r="F46571" s="450"/>
    </row>
    <row r="46572" spans="6:6" x14ac:dyDescent="0.2">
      <c r="F46572" s="450"/>
    </row>
    <row r="46573" spans="6:6" x14ac:dyDescent="0.2">
      <c r="F46573" s="450"/>
    </row>
    <row r="46574" spans="6:6" x14ac:dyDescent="0.2">
      <c r="F46574" s="450"/>
    </row>
    <row r="46575" spans="6:6" x14ac:dyDescent="0.2">
      <c r="F46575" s="450"/>
    </row>
    <row r="46576" spans="6:6" x14ac:dyDescent="0.2">
      <c r="F46576" s="450"/>
    </row>
    <row r="46577" spans="6:6" x14ac:dyDescent="0.2">
      <c r="F46577" s="450"/>
    </row>
    <row r="46578" spans="6:6" x14ac:dyDescent="0.2">
      <c r="F46578" s="450"/>
    </row>
    <row r="46579" spans="6:6" x14ac:dyDescent="0.2">
      <c r="F46579" s="450"/>
    </row>
    <row r="46580" spans="6:6" x14ac:dyDescent="0.2">
      <c r="F46580" s="450"/>
    </row>
    <row r="46581" spans="6:6" x14ac:dyDescent="0.2">
      <c r="F46581" s="450"/>
    </row>
    <row r="46582" spans="6:6" x14ac:dyDescent="0.2">
      <c r="F46582" s="450"/>
    </row>
    <row r="46583" spans="6:6" x14ac:dyDescent="0.2">
      <c r="F46583" s="450"/>
    </row>
    <row r="46584" spans="6:6" x14ac:dyDescent="0.2">
      <c r="F46584" s="450"/>
    </row>
    <row r="46585" spans="6:6" x14ac:dyDescent="0.2">
      <c r="F46585" s="450"/>
    </row>
    <row r="46586" spans="6:6" x14ac:dyDescent="0.2">
      <c r="F46586" s="450"/>
    </row>
    <row r="46587" spans="6:6" x14ac:dyDescent="0.2">
      <c r="F46587" s="450"/>
    </row>
    <row r="46588" spans="6:6" x14ac:dyDescent="0.2">
      <c r="F46588" s="450"/>
    </row>
    <row r="46589" spans="6:6" x14ac:dyDescent="0.2">
      <c r="F46589" s="450"/>
    </row>
    <row r="46590" spans="6:6" x14ac:dyDescent="0.2">
      <c r="F46590" s="450"/>
    </row>
    <row r="46591" spans="6:6" x14ac:dyDescent="0.2">
      <c r="F46591" s="450"/>
    </row>
    <row r="46592" spans="6:6" x14ac:dyDescent="0.2">
      <c r="F46592" s="450"/>
    </row>
    <row r="46593" spans="6:6" x14ac:dyDescent="0.2">
      <c r="F46593" s="450"/>
    </row>
    <row r="46594" spans="6:6" x14ac:dyDescent="0.2">
      <c r="F46594" s="450"/>
    </row>
    <row r="46595" spans="6:6" x14ac:dyDescent="0.2">
      <c r="F46595" s="450"/>
    </row>
    <row r="46596" spans="6:6" x14ac:dyDescent="0.2">
      <c r="F46596" s="450"/>
    </row>
    <row r="46597" spans="6:6" x14ac:dyDescent="0.2">
      <c r="F46597" s="450"/>
    </row>
    <row r="46598" spans="6:6" x14ac:dyDescent="0.2">
      <c r="F46598" s="450"/>
    </row>
    <row r="46599" spans="6:6" x14ac:dyDescent="0.2">
      <c r="F46599" s="450"/>
    </row>
    <row r="46600" spans="6:6" x14ac:dyDescent="0.2">
      <c r="F46600" s="450"/>
    </row>
    <row r="46601" spans="6:6" x14ac:dyDescent="0.2">
      <c r="F46601" s="450"/>
    </row>
    <row r="46602" spans="6:6" x14ac:dyDescent="0.2">
      <c r="F46602" s="450"/>
    </row>
    <row r="46603" spans="6:6" x14ac:dyDescent="0.2">
      <c r="F46603" s="450"/>
    </row>
    <row r="46604" spans="6:6" x14ac:dyDescent="0.2">
      <c r="F46604" s="450"/>
    </row>
    <row r="46605" spans="6:6" x14ac:dyDescent="0.2">
      <c r="F46605" s="450"/>
    </row>
    <row r="46606" spans="6:6" x14ac:dyDescent="0.2">
      <c r="F46606" s="450"/>
    </row>
    <row r="46607" spans="6:6" x14ac:dyDescent="0.2">
      <c r="F46607" s="450"/>
    </row>
    <row r="46608" spans="6:6" x14ac:dyDescent="0.2">
      <c r="F46608" s="450"/>
    </row>
    <row r="46609" spans="6:6" x14ac:dyDescent="0.2">
      <c r="F46609" s="450"/>
    </row>
    <row r="46610" spans="6:6" x14ac:dyDescent="0.2">
      <c r="F46610" s="450"/>
    </row>
    <row r="46611" spans="6:6" x14ac:dyDescent="0.2">
      <c r="F46611" s="450"/>
    </row>
    <row r="46612" spans="6:6" x14ac:dyDescent="0.2">
      <c r="F46612" s="450"/>
    </row>
    <row r="46613" spans="6:6" x14ac:dyDescent="0.2">
      <c r="F46613" s="450"/>
    </row>
    <row r="46614" spans="6:6" x14ac:dyDescent="0.2">
      <c r="F46614" s="450"/>
    </row>
    <row r="46615" spans="6:6" x14ac:dyDescent="0.2">
      <c r="F46615" s="450"/>
    </row>
    <row r="46616" spans="6:6" x14ac:dyDescent="0.2">
      <c r="F46616" s="450"/>
    </row>
    <row r="46617" spans="6:6" x14ac:dyDescent="0.2">
      <c r="F46617" s="450"/>
    </row>
    <row r="46618" spans="6:6" x14ac:dyDescent="0.2">
      <c r="F46618" s="450"/>
    </row>
    <row r="46619" spans="6:6" x14ac:dyDescent="0.2">
      <c r="F46619" s="450"/>
    </row>
    <row r="46620" spans="6:6" x14ac:dyDescent="0.2">
      <c r="F46620" s="450"/>
    </row>
    <row r="46621" spans="6:6" x14ac:dyDescent="0.2">
      <c r="F46621" s="450"/>
    </row>
    <row r="46622" spans="6:6" x14ac:dyDescent="0.2">
      <c r="F46622" s="450"/>
    </row>
    <row r="46623" spans="6:6" x14ac:dyDescent="0.2">
      <c r="F46623" s="450"/>
    </row>
    <row r="46624" spans="6:6" x14ac:dyDescent="0.2">
      <c r="F46624" s="450"/>
    </row>
    <row r="46625" spans="6:6" x14ac:dyDescent="0.2">
      <c r="F46625" s="450"/>
    </row>
    <row r="46626" spans="6:6" x14ac:dyDescent="0.2">
      <c r="F46626" s="450"/>
    </row>
    <row r="46627" spans="6:6" x14ac:dyDescent="0.2">
      <c r="F46627" s="450"/>
    </row>
    <row r="46628" spans="6:6" x14ac:dyDescent="0.2">
      <c r="F46628" s="450"/>
    </row>
    <row r="46629" spans="6:6" x14ac:dyDescent="0.2">
      <c r="F46629" s="450"/>
    </row>
    <row r="46630" spans="6:6" x14ac:dyDescent="0.2">
      <c r="F46630" s="450"/>
    </row>
    <row r="46631" spans="6:6" x14ac:dyDescent="0.2">
      <c r="F46631" s="450"/>
    </row>
    <row r="46632" spans="6:6" x14ac:dyDescent="0.2">
      <c r="F46632" s="450"/>
    </row>
    <row r="46633" spans="6:6" x14ac:dyDescent="0.2">
      <c r="F46633" s="450"/>
    </row>
    <row r="46634" spans="6:6" x14ac:dyDescent="0.2">
      <c r="F46634" s="450"/>
    </row>
    <row r="46635" spans="6:6" x14ac:dyDescent="0.2">
      <c r="F46635" s="450"/>
    </row>
    <row r="46636" spans="6:6" x14ac:dyDescent="0.2">
      <c r="F46636" s="450"/>
    </row>
    <row r="46637" spans="6:6" x14ac:dyDescent="0.2">
      <c r="F46637" s="450"/>
    </row>
    <row r="46638" spans="6:6" x14ac:dyDescent="0.2">
      <c r="F46638" s="450"/>
    </row>
    <row r="46639" spans="6:6" x14ac:dyDescent="0.2">
      <c r="F46639" s="450"/>
    </row>
    <row r="46640" spans="6:6" x14ac:dyDescent="0.2">
      <c r="F46640" s="450"/>
    </row>
    <row r="46641" spans="6:6" x14ac:dyDescent="0.2">
      <c r="F46641" s="450"/>
    </row>
    <row r="46642" spans="6:6" x14ac:dyDescent="0.2">
      <c r="F46642" s="450"/>
    </row>
    <row r="46643" spans="6:6" x14ac:dyDescent="0.2">
      <c r="F46643" s="450"/>
    </row>
    <row r="46644" spans="6:6" x14ac:dyDescent="0.2">
      <c r="F46644" s="450"/>
    </row>
    <row r="46645" spans="6:6" x14ac:dyDescent="0.2">
      <c r="F46645" s="450"/>
    </row>
    <row r="46646" spans="6:6" x14ac:dyDescent="0.2">
      <c r="F46646" s="450"/>
    </row>
    <row r="46647" spans="6:6" x14ac:dyDescent="0.2">
      <c r="F46647" s="450"/>
    </row>
    <row r="46648" spans="6:6" x14ac:dyDescent="0.2">
      <c r="F46648" s="450"/>
    </row>
    <row r="46649" spans="6:6" x14ac:dyDescent="0.2">
      <c r="F46649" s="450"/>
    </row>
    <row r="46650" spans="6:6" x14ac:dyDescent="0.2">
      <c r="F46650" s="450"/>
    </row>
    <row r="46651" spans="6:6" x14ac:dyDescent="0.2">
      <c r="F46651" s="450"/>
    </row>
    <row r="46652" spans="6:6" x14ac:dyDescent="0.2">
      <c r="F46652" s="450"/>
    </row>
    <row r="46653" spans="6:6" x14ac:dyDescent="0.2">
      <c r="F46653" s="450"/>
    </row>
    <row r="46654" spans="6:6" x14ac:dyDescent="0.2">
      <c r="F46654" s="450"/>
    </row>
    <row r="46655" spans="6:6" x14ac:dyDescent="0.2">
      <c r="F46655" s="450"/>
    </row>
    <row r="46656" spans="6:6" x14ac:dyDescent="0.2">
      <c r="F46656" s="450"/>
    </row>
    <row r="46657" spans="6:6" x14ac:dyDescent="0.2">
      <c r="F46657" s="450"/>
    </row>
    <row r="46658" spans="6:6" x14ac:dyDescent="0.2">
      <c r="F46658" s="450"/>
    </row>
    <row r="46659" spans="6:6" x14ac:dyDescent="0.2">
      <c r="F46659" s="450"/>
    </row>
    <row r="46660" spans="6:6" x14ac:dyDescent="0.2">
      <c r="F46660" s="450"/>
    </row>
    <row r="46661" spans="6:6" x14ac:dyDescent="0.2">
      <c r="F46661" s="450"/>
    </row>
    <row r="46662" spans="6:6" x14ac:dyDescent="0.2">
      <c r="F46662" s="450"/>
    </row>
    <row r="46663" spans="6:6" x14ac:dyDescent="0.2">
      <c r="F46663" s="450"/>
    </row>
    <row r="46664" spans="6:6" x14ac:dyDescent="0.2">
      <c r="F46664" s="450"/>
    </row>
    <row r="46665" spans="6:6" x14ac:dyDescent="0.2">
      <c r="F46665" s="450"/>
    </row>
    <row r="46666" spans="6:6" x14ac:dyDescent="0.2">
      <c r="F46666" s="450"/>
    </row>
    <row r="46667" spans="6:6" x14ac:dyDescent="0.2">
      <c r="F46667" s="450"/>
    </row>
    <row r="46668" spans="6:6" x14ac:dyDescent="0.2">
      <c r="F46668" s="450"/>
    </row>
    <row r="46669" spans="6:6" x14ac:dyDescent="0.2">
      <c r="F46669" s="450"/>
    </row>
    <row r="46670" spans="6:6" x14ac:dyDescent="0.2">
      <c r="F46670" s="450"/>
    </row>
    <row r="46671" spans="6:6" x14ac:dyDescent="0.2">
      <c r="F46671" s="450"/>
    </row>
    <row r="46672" spans="6:6" x14ac:dyDescent="0.2">
      <c r="F46672" s="450"/>
    </row>
    <row r="46673" spans="6:6" x14ac:dyDescent="0.2">
      <c r="F46673" s="450"/>
    </row>
    <row r="46674" spans="6:6" x14ac:dyDescent="0.2">
      <c r="F46674" s="450"/>
    </row>
    <row r="46675" spans="6:6" x14ac:dyDescent="0.2">
      <c r="F46675" s="450"/>
    </row>
    <row r="46676" spans="6:6" x14ac:dyDescent="0.2">
      <c r="F46676" s="450"/>
    </row>
    <row r="46677" spans="6:6" x14ac:dyDescent="0.2">
      <c r="F46677" s="450"/>
    </row>
    <row r="46678" spans="6:6" x14ac:dyDescent="0.2">
      <c r="F46678" s="450"/>
    </row>
    <row r="46679" spans="6:6" x14ac:dyDescent="0.2">
      <c r="F46679" s="450"/>
    </row>
    <row r="46680" spans="6:6" x14ac:dyDescent="0.2">
      <c r="F46680" s="450"/>
    </row>
    <row r="46681" spans="6:6" x14ac:dyDescent="0.2">
      <c r="F46681" s="450"/>
    </row>
    <row r="46682" spans="6:6" x14ac:dyDescent="0.2">
      <c r="F46682" s="450"/>
    </row>
    <row r="46683" spans="6:6" x14ac:dyDescent="0.2">
      <c r="F46683" s="450"/>
    </row>
    <row r="46684" spans="6:6" x14ac:dyDescent="0.2">
      <c r="F46684" s="450"/>
    </row>
    <row r="46685" spans="6:6" x14ac:dyDescent="0.2">
      <c r="F46685" s="450"/>
    </row>
    <row r="46686" spans="6:6" x14ac:dyDescent="0.2">
      <c r="F46686" s="450"/>
    </row>
    <row r="46687" spans="6:6" x14ac:dyDescent="0.2">
      <c r="F46687" s="450"/>
    </row>
    <row r="46688" spans="6:6" x14ac:dyDescent="0.2">
      <c r="F46688" s="450"/>
    </row>
    <row r="46689" spans="6:6" x14ac:dyDescent="0.2">
      <c r="F46689" s="450"/>
    </row>
    <row r="46690" spans="6:6" x14ac:dyDescent="0.2">
      <c r="F46690" s="450"/>
    </row>
    <row r="46691" spans="6:6" x14ac:dyDescent="0.2">
      <c r="F46691" s="450"/>
    </row>
    <row r="46692" spans="6:6" x14ac:dyDescent="0.2">
      <c r="F46692" s="450"/>
    </row>
    <row r="46693" spans="6:6" x14ac:dyDescent="0.2">
      <c r="F46693" s="450"/>
    </row>
    <row r="46694" spans="6:6" x14ac:dyDescent="0.2">
      <c r="F46694" s="450"/>
    </row>
    <row r="46695" spans="6:6" x14ac:dyDescent="0.2">
      <c r="F46695" s="450"/>
    </row>
    <row r="46696" spans="6:6" x14ac:dyDescent="0.2">
      <c r="F46696" s="450"/>
    </row>
    <row r="46697" spans="6:6" x14ac:dyDescent="0.2">
      <c r="F46697" s="450"/>
    </row>
    <row r="46698" spans="6:6" x14ac:dyDescent="0.2">
      <c r="F46698" s="450"/>
    </row>
    <row r="46699" spans="6:6" x14ac:dyDescent="0.2">
      <c r="F46699" s="450"/>
    </row>
    <row r="46700" spans="6:6" x14ac:dyDescent="0.2">
      <c r="F46700" s="450"/>
    </row>
    <row r="46701" spans="6:6" x14ac:dyDescent="0.2">
      <c r="F46701" s="450"/>
    </row>
    <row r="46702" spans="6:6" x14ac:dyDescent="0.2">
      <c r="F46702" s="450"/>
    </row>
    <row r="46703" spans="6:6" x14ac:dyDescent="0.2">
      <c r="F46703" s="450"/>
    </row>
    <row r="46704" spans="6:6" x14ac:dyDescent="0.2">
      <c r="F46704" s="450"/>
    </row>
    <row r="46705" spans="6:6" x14ac:dyDescent="0.2">
      <c r="F46705" s="450"/>
    </row>
    <row r="46706" spans="6:6" x14ac:dyDescent="0.2">
      <c r="F46706" s="450"/>
    </row>
    <row r="46707" spans="6:6" x14ac:dyDescent="0.2">
      <c r="F46707" s="450"/>
    </row>
    <row r="46708" spans="6:6" x14ac:dyDescent="0.2">
      <c r="F46708" s="450"/>
    </row>
    <row r="46709" spans="6:6" x14ac:dyDescent="0.2">
      <c r="F46709" s="450"/>
    </row>
    <row r="46710" spans="6:6" x14ac:dyDescent="0.2">
      <c r="F46710" s="450"/>
    </row>
    <row r="46711" spans="6:6" x14ac:dyDescent="0.2">
      <c r="F46711" s="450"/>
    </row>
    <row r="46712" spans="6:6" x14ac:dyDescent="0.2">
      <c r="F46712" s="450"/>
    </row>
    <row r="46713" spans="6:6" x14ac:dyDescent="0.2">
      <c r="F46713" s="450"/>
    </row>
    <row r="46714" spans="6:6" x14ac:dyDescent="0.2">
      <c r="F46714" s="450"/>
    </row>
    <row r="46715" spans="6:6" x14ac:dyDescent="0.2">
      <c r="F46715" s="450"/>
    </row>
    <row r="46716" spans="6:6" x14ac:dyDescent="0.2">
      <c r="F46716" s="450"/>
    </row>
    <row r="46717" spans="6:6" x14ac:dyDescent="0.2">
      <c r="F46717" s="450"/>
    </row>
    <row r="46718" spans="6:6" x14ac:dyDescent="0.2">
      <c r="F46718" s="450"/>
    </row>
    <row r="46719" spans="6:6" x14ac:dyDescent="0.2">
      <c r="F46719" s="450"/>
    </row>
    <row r="46720" spans="6:6" x14ac:dyDescent="0.2">
      <c r="F46720" s="450"/>
    </row>
    <row r="46721" spans="6:6" x14ac:dyDescent="0.2">
      <c r="F46721" s="450"/>
    </row>
    <row r="46722" spans="6:6" x14ac:dyDescent="0.2">
      <c r="F46722" s="450"/>
    </row>
    <row r="46723" spans="6:6" x14ac:dyDescent="0.2">
      <c r="F46723" s="450"/>
    </row>
    <row r="46724" spans="6:6" x14ac:dyDescent="0.2">
      <c r="F46724" s="450"/>
    </row>
    <row r="46725" spans="6:6" x14ac:dyDescent="0.2">
      <c r="F46725" s="450"/>
    </row>
    <row r="46726" spans="6:6" x14ac:dyDescent="0.2">
      <c r="F46726" s="450"/>
    </row>
    <row r="46727" spans="6:6" x14ac:dyDescent="0.2">
      <c r="F46727" s="450"/>
    </row>
    <row r="46728" spans="6:6" x14ac:dyDescent="0.2">
      <c r="F46728" s="450"/>
    </row>
    <row r="46729" spans="6:6" x14ac:dyDescent="0.2">
      <c r="F46729" s="450"/>
    </row>
    <row r="46730" spans="6:6" x14ac:dyDescent="0.2">
      <c r="F46730" s="450"/>
    </row>
    <row r="46731" spans="6:6" x14ac:dyDescent="0.2">
      <c r="F46731" s="450"/>
    </row>
    <row r="46732" spans="6:6" x14ac:dyDescent="0.2">
      <c r="F46732" s="450"/>
    </row>
    <row r="46733" spans="6:6" x14ac:dyDescent="0.2">
      <c r="F46733" s="450"/>
    </row>
    <row r="46734" spans="6:6" x14ac:dyDescent="0.2">
      <c r="F46734" s="450"/>
    </row>
    <row r="46735" spans="6:6" x14ac:dyDescent="0.2">
      <c r="F46735" s="450"/>
    </row>
    <row r="46736" spans="6:6" x14ac:dyDescent="0.2">
      <c r="F46736" s="450"/>
    </row>
    <row r="46737" spans="6:6" x14ac:dyDescent="0.2">
      <c r="F46737" s="450"/>
    </row>
    <row r="46738" spans="6:6" x14ac:dyDescent="0.2">
      <c r="F46738" s="450"/>
    </row>
    <row r="46739" spans="6:6" x14ac:dyDescent="0.2">
      <c r="F46739" s="450"/>
    </row>
    <row r="46740" spans="6:6" x14ac:dyDescent="0.2">
      <c r="F46740" s="450"/>
    </row>
    <row r="46741" spans="6:6" x14ac:dyDescent="0.2">
      <c r="F46741" s="450"/>
    </row>
    <row r="46742" spans="6:6" x14ac:dyDescent="0.2">
      <c r="F46742" s="450"/>
    </row>
    <row r="46743" spans="6:6" x14ac:dyDescent="0.2">
      <c r="F46743" s="450"/>
    </row>
    <row r="46744" spans="6:6" x14ac:dyDescent="0.2">
      <c r="F46744" s="450"/>
    </row>
    <row r="46745" spans="6:6" x14ac:dyDescent="0.2">
      <c r="F46745" s="450"/>
    </row>
    <row r="46746" spans="6:6" x14ac:dyDescent="0.2">
      <c r="F46746" s="450"/>
    </row>
    <row r="46747" spans="6:6" x14ac:dyDescent="0.2">
      <c r="F46747" s="450"/>
    </row>
    <row r="46748" spans="6:6" x14ac:dyDescent="0.2">
      <c r="F46748" s="450"/>
    </row>
    <row r="46749" spans="6:6" x14ac:dyDescent="0.2">
      <c r="F46749" s="450"/>
    </row>
    <row r="46750" spans="6:6" x14ac:dyDescent="0.2">
      <c r="F46750" s="450"/>
    </row>
    <row r="46751" spans="6:6" x14ac:dyDescent="0.2">
      <c r="F46751" s="450"/>
    </row>
    <row r="46752" spans="6:6" x14ac:dyDescent="0.2">
      <c r="F46752" s="450"/>
    </row>
    <row r="46753" spans="6:6" x14ac:dyDescent="0.2">
      <c r="F46753" s="450"/>
    </row>
    <row r="46754" spans="6:6" x14ac:dyDescent="0.2">
      <c r="F46754" s="450"/>
    </row>
    <row r="46755" spans="6:6" x14ac:dyDescent="0.2">
      <c r="F46755" s="450"/>
    </row>
    <row r="46756" spans="6:6" x14ac:dyDescent="0.2">
      <c r="F46756" s="450"/>
    </row>
    <row r="46757" spans="6:6" x14ac:dyDescent="0.2">
      <c r="F46757" s="450"/>
    </row>
    <row r="46758" spans="6:6" x14ac:dyDescent="0.2">
      <c r="F46758" s="450"/>
    </row>
    <row r="46759" spans="6:6" x14ac:dyDescent="0.2">
      <c r="F46759" s="450"/>
    </row>
    <row r="46760" spans="6:6" x14ac:dyDescent="0.2">
      <c r="F46760" s="450"/>
    </row>
    <row r="46761" spans="6:6" x14ac:dyDescent="0.2">
      <c r="F46761" s="450"/>
    </row>
    <row r="46762" spans="6:6" x14ac:dyDescent="0.2">
      <c r="F46762" s="450"/>
    </row>
    <row r="46763" spans="6:6" x14ac:dyDescent="0.2">
      <c r="F46763" s="450"/>
    </row>
    <row r="46764" spans="6:6" x14ac:dyDescent="0.2">
      <c r="F46764" s="450"/>
    </row>
    <row r="46765" spans="6:6" x14ac:dyDescent="0.2">
      <c r="F46765" s="450"/>
    </row>
    <row r="46766" spans="6:6" x14ac:dyDescent="0.2">
      <c r="F46766" s="450"/>
    </row>
    <row r="46767" spans="6:6" x14ac:dyDescent="0.2">
      <c r="F46767" s="450"/>
    </row>
    <row r="46768" spans="6:6" x14ac:dyDescent="0.2">
      <c r="F46768" s="450"/>
    </row>
    <row r="46769" spans="6:6" x14ac:dyDescent="0.2">
      <c r="F46769" s="450"/>
    </row>
    <row r="46770" spans="6:6" x14ac:dyDescent="0.2">
      <c r="F46770" s="450"/>
    </row>
    <row r="46771" spans="6:6" x14ac:dyDescent="0.2">
      <c r="F46771" s="450"/>
    </row>
    <row r="46772" spans="6:6" x14ac:dyDescent="0.2">
      <c r="F46772" s="450"/>
    </row>
    <row r="46773" spans="6:6" x14ac:dyDescent="0.2">
      <c r="F46773" s="450"/>
    </row>
    <row r="46774" spans="6:6" x14ac:dyDescent="0.2">
      <c r="F46774" s="450"/>
    </row>
    <row r="46775" spans="6:6" x14ac:dyDescent="0.2">
      <c r="F46775" s="450"/>
    </row>
    <row r="46776" spans="6:6" x14ac:dyDescent="0.2">
      <c r="F46776" s="450"/>
    </row>
    <row r="46777" spans="6:6" x14ac:dyDescent="0.2">
      <c r="F46777" s="450"/>
    </row>
    <row r="46778" spans="6:6" x14ac:dyDescent="0.2">
      <c r="F46778" s="450"/>
    </row>
    <row r="46779" spans="6:6" x14ac:dyDescent="0.2">
      <c r="F46779" s="450"/>
    </row>
    <row r="46780" spans="6:6" x14ac:dyDescent="0.2">
      <c r="F46780" s="450"/>
    </row>
    <row r="46781" spans="6:6" x14ac:dyDescent="0.2">
      <c r="F46781" s="450"/>
    </row>
    <row r="46782" spans="6:6" x14ac:dyDescent="0.2">
      <c r="F46782" s="450"/>
    </row>
    <row r="46783" spans="6:6" x14ac:dyDescent="0.2">
      <c r="F46783" s="450"/>
    </row>
    <row r="46784" spans="6:6" x14ac:dyDescent="0.2">
      <c r="F46784" s="450"/>
    </row>
    <row r="46785" spans="6:6" x14ac:dyDescent="0.2">
      <c r="F46785" s="450"/>
    </row>
    <row r="46786" spans="6:6" x14ac:dyDescent="0.2">
      <c r="F46786" s="450"/>
    </row>
    <row r="46787" spans="6:6" x14ac:dyDescent="0.2">
      <c r="F46787" s="450"/>
    </row>
    <row r="46788" spans="6:6" x14ac:dyDescent="0.2">
      <c r="F46788" s="450"/>
    </row>
    <row r="46789" spans="6:6" x14ac:dyDescent="0.2">
      <c r="F46789" s="450"/>
    </row>
    <row r="46790" spans="6:6" x14ac:dyDescent="0.2">
      <c r="F46790" s="450"/>
    </row>
    <row r="46791" spans="6:6" x14ac:dyDescent="0.2">
      <c r="F46791" s="450"/>
    </row>
    <row r="46792" spans="6:6" x14ac:dyDescent="0.2">
      <c r="F46792" s="450"/>
    </row>
    <row r="46793" spans="6:6" x14ac:dyDescent="0.2">
      <c r="F46793" s="450"/>
    </row>
    <row r="46794" spans="6:6" x14ac:dyDescent="0.2">
      <c r="F46794" s="450"/>
    </row>
    <row r="46795" spans="6:6" x14ac:dyDescent="0.2">
      <c r="F46795" s="450"/>
    </row>
    <row r="46796" spans="6:6" x14ac:dyDescent="0.2">
      <c r="F46796" s="450"/>
    </row>
    <row r="46797" spans="6:6" x14ac:dyDescent="0.2">
      <c r="F46797" s="450"/>
    </row>
    <row r="46798" spans="6:6" x14ac:dyDescent="0.2">
      <c r="F46798" s="450"/>
    </row>
    <row r="46799" spans="6:6" x14ac:dyDescent="0.2">
      <c r="F46799" s="450"/>
    </row>
    <row r="46800" spans="6:6" x14ac:dyDescent="0.2">
      <c r="F46800" s="450"/>
    </row>
    <row r="46801" spans="6:6" x14ac:dyDescent="0.2">
      <c r="F46801" s="450"/>
    </row>
    <row r="46802" spans="6:6" x14ac:dyDescent="0.2">
      <c r="F46802" s="450"/>
    </row>
    <row r="46803" spans="6:6" x14ac:dyDescent="0.2">
      <c r="F46803" s="450"/>
    </row>
    <row r="46804" spans="6:6" x14ac:dyDescent="0.2">
      <c r="F46804" s="450"/>
    </row>
    <row r="46805" spans="6:6" x14ac:dyDescent="0.2">
      <c r="F46805" s="450"/>
    </row>
    <row r="46806" spans="6:6" x14ac:dyDescent="0.2">
      <c r="F46806" s="450"/>
    </row>
    <row r="46807" spans="6:6" x14ac:dyDescent="0.2">
      <c r="F46807" s="450"/>
    </row>
    <row r="46808" spans="6:6" x14ac:dyDescent="0.2">
      <c r="F46808" s="450"/>
    </row>
    <row r="46809" spans="6:6" x14ac:dyDescent="0.2">
      <c r="F46809" s="450"/>
    </row>
    <row r="46810" spans="6:6" x14ac:dyDescent="0.2">
      <c r="F46810" s="450"/>
    </row>
    <row r="46811" spans="6:6" x14ac:dyDescent="0.2">
      <c r="F46811" s="450"/>
    </row>
    <row r="46812" spans="6:6" x14ac:dyDescent="0.2">
      <c r="F46812" s="450"/>
    </row>
    <row r="46813" spans="6:6" x14ac:dyDescent="0.2">
      <c r="F46813" s="450"/>
    </row>
    <row r="46814" spans="6:6" x14ac:dyDescent="0.2">
      <c r="F46814" s="450"/>
    </row>
    <row r="46815" spans="6:6" x14ac:dyDescent="0.2">
      <c r="F46815" s="450"/>
    </row>
    <row r="46816" spans="6:6" x14ac:dyDescent="0.2">
      <c r="F46816" s="450"/>
    </row>
    <row r="46817" spans="6:6" x14ac:dyDescent="0.2">
      <c r="F46817" s="450"/>
    </row>
    <row r="46818" spans="6:6" x14ac:dyDescent="0.2">
      <c r="F46818" s="450"/>
    </row>
    <row r="46819" spans="6:6" x14ac:dyDescent="0.2">
      <c r="F46819" s="450"/>
    </row>
    <row r="46820" spans="6:6" x14ac:dyDescent="0.2">
      <c r="F46820" s="450"/>
    </row>
    <row r="46821" spans="6:6" x14ac:dyDescent="0.2">
      <c r="F46821" s="450"/>
    </row>
    <row r="46822" spans="6:6" x14ac:dyDescent="0.2">
      <c r="F46822" s="450"/>
    </row>
    <row r="46823" spans="6:6" x14ac:dyDescent="0.2">
      <c r="F46823" s="450"/>
    </row>
    <row r="46824" spans="6:6" x14ac:dyDescent="0.2">
      <c r="F46824" s="450"/>
    </row>
    <row r="46825" spans="6:6" x14ac:dyDescent="0.2">
      <c r="F46825" s="450"/>
    </row>
    <row r="46826" spans="6:6" x14ac:dyDescent="0.2">
      <c r="F46826" s="450"/>
    </row>
    <row r="46827" spans="6:6" x14ac:dyDescent="0.2">
      <c r="F46827" s="450"/>
    </row>
    <row r="46828" spans="6:6" x14ac:dyDescent="0.2">
      <c r="F46828" s="450"/>
    </row>
    <row r="46829" spans="6:6" x14ac:dyDescent="0.2">
      <c r="F46829" s="450"/>
    </row>
    <row r="46830" spans="6:6" x14ac:dyDescent="0.2">
      <c r="F46830" s="450"/>
    </row>
    <row r="46831" spans="6:6" x14ac:dyDescent="0.2">
      <c r="F46831" s="450"/>
    </row>
    <row r="46832" spans="6:6" x14ac:dyDescent="0.2">
      <c r="F46832" s="450"/>
    </row>
    <row r="46833" spans="6:6" x14ac:dyDescent="0.2">
      <c r="F46833" s="450"/>
    </row>
    <row r="46834" spans="6:6" x14ac:dyDescent="0.2">
      <c r="F46834" s="450"/>
    </row>
    <row r="46835" spans="6:6" x14ac:dyDescent="0.2">
      <c r="F46835" s="450"/>
    </row>
    <row r="46836" spans="6:6" x14ac:dyDescent="0.2">
      <c r="F46836" s="450"/>
    </row>
    <row r="46837" spans="6:6" x14ac:dyDescent="0.2">
      <c r="F46837" s="450"/>
    </row>
    <row r="46838" spans="6:6" x14ac:dyDescent="0.2">
      <c r="F46838" s="450"/>
    </row>
    <row r="46839" spans="6:6" x14ac:dyDescent="0.2">
      <c r="F46839" s="450"/>
    </row>
    <row r="46840" spans="6:6" x14ac:dyDescent="0.2">
      <c r="F46840" s="450"/>
    </row>
    <row r="46841" spans="6:6" x14ac:dyDescent="0.2">
      <c r="F46841" s="450"/>
    </row>
    <row r="46842" spans="6:6" x14ac:dyDescent="0.2">
      <c r="F46842" s="450"/>
    </row>
    <row r="46843" spans="6:6" x14ac:dyDescent="0.2">
      <c r="F46843" s="450"/>
    </row>
    <row r="46844" spans="6:6" x14ac:dyDescent="0.2">
      <c r="F46844" s="450"/>
    </row>
    <row r="46845" spans="6:6" x14ac:dyDescent="0.2">
      <c r="F46845" s="450"/>
    </row>
    <row r="46846" spans="6:6" x14ac:dyDescent="0.2">
      <c r="F46846" s="450"/>
    </row>
    <row r="46847" spans="6:6" x14ac:dyDescent="0.2">
      <c r="F46847" s="450"/>
    </row>
    <row r="46848" spans="6:6" x14ac:dyDescent="0.2">
      <c r="F46848" s="450"/>
    </row>
    <row r="46849" spans="6:6" x14ac:dyDescent="0.2">
      <c r="F46849" s="450"/>
    </row>
    <row r="46850" spans="6:6" x14ac:dyDescent="0.2">
      <c r="F46850" s="450"/>
    </row>
    <row r="46851" spans="6:6" x14ac:dyDescent="0.2">
      <c r="F46851" s="450"/>
    </row>
    <row r="46852" spans="6:6" x14ac:dyDescent="0.2">
      <c r="F46852" s="450"/>
    </row>
    <row r="46853" spans="6:6" x14ac:dyDescent="0.2">
      <c r="F46853" s="450"/>
    </row>
    <row r="46854" spans="6:6" x14ac:dyDescent="0.2">
      <c r="F46854" s="450"/>
    </row>
    <row r="46855" spans="6:6" x14ac:dyDescent="0.2">
      <c r="F46855" s="450"/>
    </row>
    <row r="46856" spans="6:6" x14ac:dyDescent="0.2">
      <c r="F46856" s="450"/>
    </row>
    <row r="46857" spans="6:6" x14ac:dyDescent="0.2">
      <c r="F46857" s="450"/>
    </row>
    <row r="46858" spans="6:6" x14ac:dyDescent="0.2">
      <c r="F46858" s="450"/>
    </row>
    <row r="46859" spans="6:6" x14ac:dyDescent="0.2">
      <c r="F46859" s="450"/>
    </row>
    <row r="46860" spans="6:6" x14ac:dyDescent="0.2">
      <c r="F46860" s="450"/>
    </row>
    <row r="46861" spans="6:6" x14ac:dyDescent="0.2">
      <c r="F46861" s="450"/>
    </row>
    <row r="46862" spans="6:6" x14ac:dyDescent="0.2">
      <c r="F46862" s="450"/>
    </row>
    <row r="46863" spans="6:6" x14ac:dyDescent="0.2">
      <c r="F46863" s="450"/>
    </row>
    <row r="46864" spans="6:6" x14ac:dyDescent="0.2">
      <c r="F46864" s="450"/>
    </row>
    <row r="46865" spans="6:6" x14ac:dyDescent="0.2">
      <c r="F46865" s="450"/>
    </row>
    <row r="46866" spans="6:6" x14ac:dyDescent="0.2">
      <c r="F46866" s="450"/>
    </row>
    <row r="46867" spans="6:6" x14ac:dyDescent="0.2">
      <c r="F46867" s="450"/>
    </row>
    <row r="46868" spans="6:6" x14ac:dyDescent="0.2">
      <c r="F46868" s="450"/>
    </row>
    <row r="46869" spans="6:6" x14ac:dyDescent="0.2">
      <c r="F46869" s="450"/>
    </row>
    <row r="46870" spans="6:6" x14ac:dyDescent="0.2">
      <c r="F46870" s="450"/>
    </row>
    <row r="46871" spans="6:6" x14ac:dyDescent="0.2">
      <c r="F46871" s="450"/>
    </row>
    <row r="46872" spans="6:6" x14ac:dyDescent="0.2">
      <c r="F46872" s="450"/>
    </row>
    <row r="46873" spans="6:6" x14ac:dyDescent="0.2">
      <c r="F46873" s="450"/>
    </row>
    <row r="46874" spans="6:6" x14ac:dyDescent="0.2">
      <c r="F46874" s="450"/>
    </row>
    <row r="46875" spans="6:6" x14ac:dyDescent="0.2">
      <c r="F46875" s="450"/>
    </row>
    <row r="46876" spans="6:6" x14ac:dyDescent="0.2">
      <c r="F46876" s="450"/>
    </row>
    <row r="46877" spans="6:6" x14ac:dyDescent="0.2">
      <c r="F46877" s="450"/>
    </row>
    <row r="46878" spans="6:6" x14ac:dyDescent="0.2">
      <c r="F46878" s="450"/>
    </row>
    <row r="46879" spans="6:6" x14ac:dyDescent="0.2">
      <c r="F46879" s="450"/>
    </row>
    <row r="46880" spans="6:6" x14ac:dyDescent="0.2">
      <c r="F46880" s="450"/>
    </row>
    <row r="46881" spans="6:6" x14ac:dyDescent="0.2">
      <c r="F46881" s="450"/>
    </row>
    <row r="46882" spans="6:6" x14ac:dyDescent="0.2">
      <c r="F46882" s="450"/>
    </row>
    <row r="46883" spans="6:6" x14ac:dyDescent="0.2">
      <c r="F46883" s="450"/>
    </row>
    <row r="46884" spans="6:6" x14ac:dyDescent="0.2">
      <c r="F46884" s="450"/>
    </row>
    <row r="46885" spans="6:6" x14ac:dyDescent="0.2">
      <c r="F46885" s="450"/>
    </row>
    <row r="46886" spans="6:6" x14ac:dyDescent="0.2">
      <c r="F46886" s="450"/>
    </row>
    <row r="46887" spans="6:6" x14ac:dyDescent="0.2">
      <c r="F46887" s="450"/>
    </row>
    <row r="46888" spans="6:6" x14ac:dyDescent="0.2">
      <c r="F46888" s="450"/>
    </row>
    <row r="46889" spans="6:6" x14ac:dyDescent="0.2">
      <c r="F46889" s="450"/>
    </row>
    <row r="46890" spans="6:6" x14ac:dyDescent="0.2">
      <c r="F46890" s="450"/>
    </row>
    <row r="46891" spans="6:6" x14ac:dyDescent="0.2">
      <c r="F46891" s="450"/>
    </row>
    <row r="46892" spans="6:6" x14ac:dyDescent="0.2">
      <c r="F46892" s="450"/>
    </row>
    <row r="46893" spans="6:6" x14ac:dyDescent="0.2">
      <c r="F46893" s="450"/>
    </row>
    <row r="46894" spans="6:6" x14ac:dyDescent="0.2">
      <c r="F46894" s="450"/>
    </row>
    <row r="46895" spans="6:6" x14ac:dyDescent="0.2">
      <c r="F46895" s="450"/>
    </row>
    <row r="46896" spans="6:6" x14ac:dyDescent="0.2">
      <c r="F46896" s="450"/>
    </row>
    <row r="46897" spans="6:6" x14ac:dyDescent="0.2">
      <c r="F46897" s="450"/>
    </row>
    <row r="46898" spans="6:6" x14ac:dyDescent="0.2">
      <c r="F46898" s="450"/>
    </row>
    <row r="46899" spans="6:6" x14ac:dyDescent="0.2">
      <c r="F46899" s="450"/>
    </row>
    <row r="46900" spans="6:6" x14ac:dyDescent="0.2">
      <c r="F46900" s="450"/>
    </row>
    <row r="46901" spans="6:6" x14ac:dyDescent="0.2">
      <c r="F46901" s="450"/>
    </row>
    <row r="46902" spans="6:6" x14ac:dyDescent="0.2">
      <c r="F46902" s="450"/>
    </row>
    <row r="46903" spans="6:6" x14ac:dyDescent="0.2">
      <c r="F46903" s="450"/>
    </row>
    <row r="46904" spans="6:6" x14ac:dyDescent="0.2">
      <c r="F46904" s="450"/>
    </row>
    <row r="46905" spans="6:6" x14ac:dyDescent="0.2">
      <c r="F46905" s="450"/>
    </row>
    <row r="46906" spans="6:6" x14ac:dyDescent="0.2">
      <c r="F46906" s="450"/>
    </row>
    <row r="46907" spans="6:6" x14ac:dyDescent="0.2">
      <c r="F46907" s="450"/>
    </row>
    <row r="46908" spans="6:6" x14ac:dyDescent="0.2">
      <c r="F46908" s="450"/>
    </row>
    <row r="46909" spans="6:6" x14ac:dyDescent="0.2">
      <c r="F46909" s="450"/>
    </row>
    <row r="46910" spans="6:6" x14ac:dyDescent="0.2">
      <c r="F46910" s="450"/>
    </row>
    <row r="46911" spans="6:6" x14ac:dyDescent="0.2">
      <c r="F46911" s="450"/>
    </row>
    <row r="46912" spans="6:6" x14ac:dyDescent="0.2">
      <c r="F46912" s="450"/>
    </row>
    <row r="46913" spans="6:6" x14ac:dyDescent="0.2">
      <c r="F46913" s="450"/>
    </row>
    <row r="46914" spans="6:6" x14ac:dyDescent="0.2">
      <c r="F46914" s="450"/>
    </row>
    <row r="46915" spans="6:6" x14ac:dyDescent="0.2">
      <c r="F46915" s="450"/>
    </row>
    <row r="46916" spans="6:6" x14ac:dyDescent="0.2">
      <c r="F46916" s="450"/>
    </row>
    <row r="46917" spans="6:6" x14ac:dyDescent="0.2">
      <c r="F46917" s="450"/>
    </row>
    <row r="46918" spans="6:6" x14ac:dyDescent="0.2">
      <c r="F46918" s="450"/>
    </row>
    <row r="46919" spans="6:6" x14ac:dyDescent="0.2">
      <c r="F46919" s="450"/>
    </row>
    <row r="46920" spans="6:6" x14ac:dyDescent="0.2">
      <c r="F46920" s="450"/>
    </row>
    <row r="46921" spans="6:6" x14ac:dyDescent="0.2">
      <c r="F46921" s="450"/>
    </row>
    <row r="46922" spans="6:6" x14ac:dyDescent="0.2">
      <c r="F46922" s="450"/>
    </row>
    <row r="46923" spans="6:6" x14ac:dyDescent="0.2">
      <c r="F46923" s="450"/>
    </row>
    <row r="46924" spans="6:6" x14ac:dyDescent="0.2">
      <c r="F46924" s="450"/>
    </row>
    <row r="46925" spans="6:6" x14ac:dyDescent="0.2">
      <c r="F46925" s="450"/>
    </row>
    <row r="46926" spans="6:6" x14ac:dyDescent="0.2">
      <c r="F46926" s="450"/>
    </row>
    <row r="46927" spans="6:6" x14ac:dyDescent="0.2">
      <c r="F46927" s="450"/>
    </row>
    <row r="46928" spans="6:6" x14ac:dyDescent="0.2">
      <c r="F46928" s="450"/>
    </row>
    <row r="46929" spans="6:6" x14ac:dyDescent="0.2">
      <c r="F46929" s="450"/>
    </row>
    <row r="46930" spans="6:6" x14ac:dyDescent="0.2">
      <c r="F46930" s="450"/>
    </row>
    <row r="46931" spans="6:6" x14ac:dyDescent="0.2">
      <c r="F46931" s="450"/>
    </row>
    <row r="46932" spans="6:6" x14ac:dyDescent="0.2">
      <c r="F46932" s="450"/>
    </row>
    <row r="46933" spans="6:6" x14ac:dyDescent="0.2">
      <c r="F46933" s="450"/>
    </row>
    <row r="46934" spans="6:6" x14ac:dyDescent="0.2">
      <c r="F46934" s="450"/>
    </row>
    <row r="46935" spans="6:6" x14ac:dyDescent="0.2">
      <c r="F46935" s="450"/>
    </row>
    <row r="46936" spans="6:6" x14ac:dyDescent="0.2">
      <c r="F46936" s="450"/>
    </row>
    <row r="46937" spans="6:6" x14ac:dyDescent="0.2">
      <c r="F46937" s="450"/>
    </row>
    <row r="46938" spans="6:6" x14ac:dyDescent="0.2">
      <c r="F46938" s="450"/>
    </row>
    <row r="46939" spans="6:6" x14ac:dyDescent="0.2">
      <c r="F46939" s="450"/>
    </row>
    <row r="46940" spans="6:6" x14ac:dyDescent="0.2">
      <c r="F46940" s="450"/>
    </row>
    <row r="46941" spans="6:6" x14ac:dyDescent="0.2">
      <c r="F46941" s="450"/>
    </row>
    <row r="46942" spans="6:6" x14ac:dyDescent="0.2">
      <c r="F46942" s="450"/>
    </row>
    <row r="46943" spans="6:6" x14ac:dyDescent="0.2">
      <c r="F46943" s="450"/>
    </row>
    <row r="46944" spans="6:6" x14ac:dyDescent="0.2">
      <c r="F46944" s="450"/>
    </row>
    <row r="46945" spans="6:6" x14ac:dyDescent="0.2">
      <c r="F46945" s="450"/>
    </row>
    <row r="46946" spans="6:6" x14ac:dyDescent="0.2">
      <c r="F46946" s="450"/>
    </row>
    <row r="46947" spans="6:6" x14ac:dyDescent="0.2">
      <c r="F46947" s="450"/>
    </row>
    <row r="46948" spans="6:6" x14ac:dyDescent="0.2">
      <c r="F46948" s="450"/>
    </row>
    <row r="46949" spans="6:6" x14ac:dyDescent="0.2">
      <c r="F46949" s="450"/>
    </row>
    <row r="46950" spans="6:6" x14ac:dyDescent="0.2">
      <c r="F46950" s="450"/>
    </row>
    <row r="46951" spans="6:6" x14ac:dyDescent="0.2">
      <c r="F46951" s="450"/>
    </row>
    <row r="46952" spans="6:6" x14ac:dyDescent="0.2">
      <c r="F46952" s="450"/>
    </row>
    <row r="46953" spans="6:6" x14ac:dyDescent="0.2">
      <c r="F46953" s="450"/>
    </row>
    <row r="46954" spans="6:6" x14ac:dyDescent="0.2">
      <c r="F46954" s="450"/>
    </row>
    <row r="46955" spans="6:6" x14ac:dyDescent="0.2">
      <c r="F46955" s="450"/>
    </row>
    <row r="46956" spans="6:6" x14ac:dyDescent="0.2">
      <c r="F46956" s="450"/>
    </row>
    <row r="46957" spans="6:6" x14ac:dyDescent="0.2">
      <c r="F46957" s="450"/>
    </row>
    <row r="46958" spans="6:6" x14ac:dyDescent="0.2">
      <c r="F46958" s="450"/>
    </row>
    <row r="46959" spans="6:6" x14ac:dyDescent="0.2">
      <c r="F46959" s="450"/>
    </row>
    <row r="46960" spans="6:6" x14ac:dyDescent="0.2">
      <c r="F46960" s="450"/>
    </row>
    <row r="46961" spans="6:6" x14ac:dyDescent="0.2">
      <c r="F46961" s="450"/>
    </row>
    <row r="46962" spans="6:6" x14ac:dyDescent="0.2">
      <c r="F46962" s="450"/>
    </row>
    <row r="46963" spans="6:6" x14ac:dyDescent="0.2">
      <c r="F46963" s="450"/>
    </row>
    <row r="46964" spans="6:6" x14ac:dyDescent="0.2">
      <c r="F46964" s="450"/>
    </row>
    <row r="46965" spans="6:6" x14ac:dyDescent="0.2">
      <c r="F46965" s="450"/>
    </row>
    <row r="46966" spans="6:6" x14ac:dyDescent="0.2">
      <c r="F46966" s="450"/>
    </row>
    <row r="46967" spans="6:6" x14ac:dyDescent="0.2">
      <c r="F46967" s="450"/>
    </row>
    <row r="46968" spans="6:6" x14ac:dyDescent="0.2">
      <c r="F46968" s="450"/>
    </row>
    <row r="46969" spans="6:6" x14ac:dyDescent="0.2">
      <c r="F46969" s="450"/>
    </row>
    <row r="46970" spans="6:6" x14ac:dyDescent="0.2">
      <c r="F46970" s="450"/>
    </row>
    <row r="46971" spans="6:6" x14ac:dyDescent="0.2">
      <c r="F46971" s="450"/>
    </row>
    <row r="46972" spans="6:6" x14ac:dyDescent="0.2">
      <c r="F46972" s="450"/>
    </row>
    <row r="46973" spans="6:6" x14ac:dyDescent="0.2">
      <c r="F46973" s="450"/>
    </row>
    <row r="46974" spans="6:6" x14ac:dyDescent="0.2">
      <c r="F46974" s="450"/>
    </row>
    <row r="46975" spans="6:6" x14ac:dyDescent="0.2">
      <c r="F46975" s="450"/>
    </row>
    <row r="46976" spans="6:6" x14ac:dyDescent="0.2">
      <c r="F46976" s="450"/>
    </row>
    <row r="46977" spans="6:6" x14ac:dyDescent="0.2">
      <c r="F46977" s="450"/>
    </row>
    <row r="46978" spans="6:6" x14ac:dyDescent="0.2">
      <c r="F46978" s="450"/>
    </row>
    <row r="46979" spans="6:6" x14ac:dyDescent="0.2">
      <c r="F46979" s="450"/>
    </row>
    <row r="46980" spans="6:6" x14ac:dyDescent="0.2">
      <c r="F46980" s="450"/>
    </row>
    <row r="46981" spans="6:6" x14ac:dyDescent="0.2">
      <c r="F46981" s="450"/>
    </row>
    <row r="46982" spans="6:6" x14ac:dyDescent="0.2">
      <c r="F46982" s="450"/>
    </row>
    <row r="46983" spans="6:6" x14ac:dyDescent="0.2">
      <c r="F46983" s="450"/>
    </row>
    <row r="46984" spans="6:6" x14ac:dyDescent="0.2">
      <c r="F46984" s="450"/>
    </row>
    <row r="46985" spans="6:6" x14ac:dyDescent="0.2">
      <c r="F46985" s="450"/>
    </row>
    <row r="46986" spans="6:6" x14ac:dyDescent="0.2">
      <c r="F46986" s="450"/>
    </row>
    <row r="46987" spans="6:6" x14ac:dyDescent="0.2">
      <c r="F46987" s="450"/>
    </row>
    <row r="46988" spans="6:6" x14ac:dyDescent="0.2">
      <c r="F46988" s="450"/>
    </row>
    <row r="46989" spans="6:6" x14ac:dyDescent="0.2">
      <c r="F46989" s="450"/>
    </row>
    <row r="46990" spans="6:6" x14ac:dyDescent="0.2">
      <c r="F46990" s="450"/>
    </row>
    <row r="46991" spans="6:6" x14ac:dyDescent="0.2">
      <c r="F46991" s="450"/>
    </row>
    <row r="46992" spans="6:6" x14ac:dyDescent="0.2">
      <c r="F46992" s="450"/>
    </row>
    <row r="46993" spans="6:6" x14ac:dyDescent="0.2">
      <c r="F46993" s="450"/>
    </row>
    <row r="46994" spans="6:6" x14ac:dyDescent="0.2">
      <c r="F46994" s="450"/>
    </row>
    <row r="46995" spans="6:6" x14ac:dyDescent="0.2">
      <c r="F46995" s="450"/>
    </row>
    <row r="46996" spans="6:6" x14ac:dyDescent="0.2">
      <c r="F46996" s="450"/>
    </row>
    <row r="46997" spans="6:6" x14ac:dyDescent="0.2">
      <c r="F46997" s="450"/>
    </row>
    <row r="46998" spans="6:6" x14ac:dyDescent="0.2">
      <c r="F46998" s="450"/>
    </row>
    <row r="46999" spans="6:6" x14ac:dyDescent="0.2">
      <c r="F46999" s="450"/>
    </row>
    <row r="47000" spans="6:6" x14ac:dyDescent="0.2">
      <c r="F47000" s="450"/>
    </row>
    <row r="47001" spans="6:6" x14ac:dyDescent="0.2">
      <c r="F47001" s="450"/>
    </row>
    <row r="47002" spans="6:6" x14ac:dyDescent="0.2">
      <c r="F47002" s="450"/>
    </row>
    <row r="47003" spans="6:6" x14ac:dyDescent="0.2">
      <c r="F47003" s="450"/>
    </row>
    <row r="47004" spans="6:6" x14ac:dyDescent="0.2">
      <c r="F47004" s="450"/>
    </row>
    <row r="47005" spans="6:6" x14ac:dyDescent="0.2">
      <c r="F47005" s="450"/>
    </row>
    <row r="47006" spans="6:6" x14ac:dyDescent="0.2">
      <c r="F47006" s="450"/>
    </row>
    <row r="47007" spans="6:6" x14ac:dyDescent="0.2">
      <c r="F47007" s="450"/>
    </row>
    <row r="47008" spans="6:6" x14ac:dyDescent="0.2">
      <c r="F47008" s="450"/>
    </row>
    <row r="47009" spans="6:6" x14ac:dyDescent="0.2">
      <c r="F47009" s="450"/>
    </row>
    <row r="47010" spans="6:6" x14ac:dyDescent="0.2">
      <c r="F47010" s="450"/>
    </row>
    <row r="47011" spans="6:6" x14ac:dyDescent="0.2">
      <c r="F47011" s="450"/>
    </row>
    <row r="47012" spans="6:6" x14ac:dyDescent="0.2">
      <c r="F47012" s="450"/>
    </row>
    <row r="47013" spans="6:6" x14ac:dyDescent="0.2">
      <c r="F47013" s="450"/>
    </row>
    <row r="47014" spans="6:6" x14ac:dyDescent="0.2">
      <c r="F47014" s="450"/>
    </row>
    <row r="47015" spans="6:6" x14ac:dyDescent="0.2">
      <c r="F47015" s="450"/>
    </row>
    <row r="47016" spans="6:6" x14ac:dyDescent="0.2">
      <c r="F47016" s="450"/>
    </row>
    <row r="47017" spans="6:6" x14ac:dyDescent="0.2">
      <c r="F47017" s="450"/>
    </row>
    <row r="47018" spans="6:6" x14ac:dyDescent="0.2">
      <c r="F47018" s="450"/>
    </row>
    <row r="47019" spans="6:6" x14ac:dyDescent="0.2">
      <c r="F47019" s="450"/>
    </row>
    <row r="47020" spans="6:6" x14ac:dyDescent="0.2">
      <c r="F47020" s="450"/>
    </row>
    <row r="47021" spans="6:6" x14ac:dyDescent="0.2">
      <c r="F47021" s="450"/>
    </row>
    <row r="47022" spans="6:6" x14ac:dyDescent="0.2">
      <c r="F47022" s="450"/>
    </row>
    <row r="47023" spans="6:6" x14ac:dyDescent="0.2">
      <c r="F47023" s="450"/>
    </row>
    <row r="47024" spans="6:6" x14ac:dyDescent="0.2">
      <c r="F47024" s="450"/>
    </row>
    <row r="47025" spans="6:6" x14ac:dyDescent="0.2">
      <c r="F47025" s="450"/>
    </row>
    <row r="47026" spans="6:6" x14ac:dyDescent="0.2">
      <c r="F47026" s="450"/>
    </row>
    <row r="47027" spans="6:6" x14ac:dyDescent="0.2">
      <c r="F47027" s="450"/>
    </row>
    <row r="47028" spans="6:6" x14ac:dyDescent="0.2">
      <c r="F47028" s="450"/>
    </row>
    <row r="47029" spans="6:6" x14ac:dyDescent="0.2">
      <c r="F47029" s="450"/>
    </row>
    <row r="47030" spans="6:6" x14ac:dyDescent="0.2">
      <c r="F47030" s="450"/>
    </row>
    <row r="47031" spans="6:6" x14ac:dyDescent="0.2">
      <c r="F47031" s="450"/>
    </row>
    <row r="47032" spans="6:6" x14ac:dyDescent="0.2">
      <c r="F47032" s="450"/>
    </row>
    <row r="47033" spans="6:6" x14ac:dyDescent="0.2">
      <c r="F47033" s="450"/>
    </row>
    <row r="47034" spans="6:6" x14ac:dyDescent="0.2">
      <c r="F47034" s="450"/>
    </row>
    <row r="47035" spans="6:6" x14ac:dyDescent="0.2">
      <c r="F47035" s="450"/>
    </row>
    <row r="47036" spans="6:6" x14ac:dyDescent="0.2">
      <c r="F47036" s="450"/>
    </row>
    <row r="47037" spans="6:6" x14ac:dyDescent="0.2">
      <c r="F47037" s="450"/>
    </row>
    <row r="47038" spans="6:6" x14ac:dyDescent="0.2">
      <c r="F47038" s="450"/>
    </row>
    <row r="47039" spans="6:6" x14ac:dyDescent="0.2">
      <c r="F47039" s="450"/>
    </row>
    <row r="47040" spans="6:6" x14ac:dyDescent="0.2">
      <c r="F47040" s="450"/>
    </row>
    <row r="47041" spans="6:6" x14ac:dyDescent="0.2">
      <c r="F47041" s="450"/>
    </row>
    <row r="47042" spans="6:6" x14ac:dyDescent="0.2">
      <c r="F47042" s="450"/>
    </row>
    <row r="47043" spans="6:6" x14ac:dyDescent="0.2">
      <c r="F47043" s="450"/>
    </row>
    <row r="47044" spans="6:6" x14ac:dyDescent="0.2">
      <c r="F47044" s="450"/>
    </row>
    <row r="47045" spans="6:6" x14ac:dyDescent="0.2">
      <c r="F47045" s="450"/>
    </row>
    <row r="47046" spans="6:6" x14ac:dyDescent="0.2">
      <c r="F47046" s="450"/>
    </row>
    <row r="47047" spans="6:6" x14ac:dyDescent="0.2">
      <c r="F47047" s="450"/>
    </row>
    <row r="47048" spans="6:6" x14ac:dyDescent="0.2">
      <c r="F47048" s="450"/>
    </row>
    <row r="47049" spans="6:6" x14ac:dyDescent="0.2">
      <c r="F47049" s="450"/>
    </row>
    <row r="47050" spans="6:6" x14ac:dyDescent="0.2">
      <c r="F47050" s="450"/>
    </row>
    <row r="47051" spans="6:6" x14ac:dyDescent="0.2">
      <c r="F47051" s="450"/>
    </row>
    <row r="47052" spans="6:6" x14ac:dyDescent="0.2">
      <c r="F47052" s="450"/>
    </row>
    <row r="47053" spans="6:6" x14ac:dyDescent="0.2">
      <c r="F47053" s="450"/>
    </row>
    <row r="47054" spans="6:6" x14ac:dyDescent="0.2">
      <c r="F47054" s="450"/>
    </row>
    <row r="47055" spans="6:6" x14ac:dyDescent="0.2">
      <c r="F47055" s="450"/>
    </row>
    <row r="47056" spans="6:6" x14ac:dyDescent="0.2">
      <c r="F47056" s="450"/>
    </row>
    <row r="47057" spans="6:6" x14ac:dyDescent="0.2">
      <c r="F47057" s="450"/>
    </row>
    <row r="47058" spans="6:6" x14ac:dyDescent="0.2">
      <c r="F47058" s="450"/>
    </row>
    <row r="47059" spans="6:6" x14ac:dyDescent="0.2">
      <c r="F47059" s="450"/>
    </row>
    <row r="47060" spans="6:6" x14ac:dyDescent="0.2">
      <c r="F47060" s="450"/>
    </row>
    <row r="47061" spans="6:6" x14ac:dyDescent="0.2">
      <c r="F47061" s="450"/>
    </row>
    <row r="47062" spans="6:6" x14ac:dyDescent="0.2">
      <c r="F47062" s="450"/>
    </row>
    <row r="47063" spans="6:6" x14ac:dyDescent="0.2">
      <c r="F47063" s="450"/>
    </row>
    <row r="47064" spans="6:6" x14ac:dyDescent="0.2">
      <c r="F47064" s="450"/>
    </row>
    <row r="47065" spans="6:6" x14ac:dyDescent="0.2">
      <c r="F47065" s="450"/>
    </row>
    <row r="47066" spans="6:6" x14ac:dyDescent="0.2">
      <c r="F47066" s="450"/>
    </row>
    <row r="47067" spans="6:6" x14ac:dyDescent="0.2">
      <c r="F47067" s="450"/>
    </row>
    <row r="47068" spans="6:6" x14ac:dyDescent="0.2">
      <c r="F47068" s="450"/>
    </row>
    <row r="47069" spans="6:6" x14ac:dyDescent="0.2">
      <c r="F47069" s="450"/>
    </row>
    <row r="47070" spans="6:6" x14ac:dyDescent="0.2">
      <c r="F47070" s="450"/>
    </row>
    <row r="47071" spans="6:6" x14ac:dyDescent="0.2">
      <c r="F47071" s="450"/>
    </row>
    <row r="47072" spans="6:6" x14ac:dyDescent="0.2">
      <c r="F47072" s="450"/>
    </row>
    <row r="47073" spans="6:6" x14ac:dyDescent="0.2">
      <c r="F47073" s="450"/>
    </row>
    <row r="47074" spans="6:6" x14ac:dyDescent="0.2">
      <c r="F47074" s="450"/>
    </row>
    <row r="47075" spans="6:6" x14ac:dyDescent="0.2">
      <c r="F47075" s="450"/>
    </row>
    <row r="47076" spans="6:6" x14ac:dyDescent="0.2">
      <c r="F47076" s="450"/>
    </row>
    <row r="47077" spans="6:6" x14ac:dyDescent="0.2">
      <c r="F47077" s="450"/>
    </row>
    <row r="47078" spans="6:6" x14ac:dyDescent="0.2">
      <c r="F47078" s="450"/>
    </row>
    <row r="47079" spans="6:6" x14ac:dyDescent="0.2">
      <c r="F47079" s="450"/>
    </row>
    <row r="47080" spans="6:6" x14ac:dyDescent="0.2">
      <c r="F47080" s="450"/>
    </row>
    <row r="47081" spans="6:6" x14ac:dyDescent="0.2">
      <c r="F47081" s="450"/>
    </row>
    <row r="47082" spans="6:6" x14ac:dyDescent="0.2">
      <c r="F47082" s="450"/>
    </row>
    <row r="47083" spans="6:6" x14ac:dyDescent="0.2">
      <c r="F47083" s="450"/>
    </row>
    <row r="47084" spans="6:6" x14ac:dyDescent="0.2">
      <c r="F47084" s="450"/>
    </row>
    <row r="47085" spans="6:6" x14ac:dyDescent="0.2">
      <c r="F47085" s="450"/>
    </row>
    <row r="47086" spans="6:6" x14ac:dyDescent="0.2">
      <c r="F47086" s="450"/>
    </row>
    <row r="47087" spans="6:6" x14ac:dyDescent="0.2">
      <c r="F47087" s="450"/>
    </row>
    <row r="47088" spans="6:6" x14ac:dyDescent="0.2">
      <c r="F47088" s="450"/>
    </row>
    <row r="47089" spans="6:6" x14ac:dyDescent="0.2">
      <c r="F47089" s="450"/>
    </row>
    <row r="47090" spans="6:6" x14ac:dyDescent="0.2">
      <c r="F47090" s="450"/>
    </row>
    <row r="47091" spans="6:6" x14ac:dyDescent="0.2">
      <c r="F47091" s="450"/>
    </row>
    <row r="47092" spans="6:6" x14ac:dyDescent="0.2">
      <c r="F47092" s="450"/>
    </row>
    <row r="47093" spans="6:6" x14ac:dyDescent="0.2">
      <c r="F47093" s="450"/>
    </row>
    <row r="47094" spans="6:6" x14ac:dyDescent="0.2">
      <c r="F47094" s="450"/>
    </row>
    <row r="47095" spans="6:6" x14ac:dyDescent="0.2">
      <c r="F47095" s="450"/>
    </row>
    <row r="47096" spans="6:6" x14ac:dyDescent="0.2">
      <c r="F47096" s="450"/>
    </row>
    <row r="47097" spans="6:6" x14ac:dyDescent="0.2">
      <c r="F47097" s="450"/>
    </row>
    <row r="47098" spans="6:6" x14ac:dyDescent="0.2">
      <c r="F47098" s="450"/>
    </row>
    <row r="47099" spans="6:6" x14ac:dyDescent="0.2">
      <c r="F47099" s="450"/>
    </row>
    <row r="47100" spans="6:6" x14ac:dyDescent="0.2">
      <c r="F47100" s="450"/>
    </row>
    <row r="47101" spans="6:6" x14ac:dyDescent="0.2">
      <c r="F47101" s="450"/>
    </row>
    <row r="47102" spans="6:6" x14ac:dyDescent="0.2">
      <c r="F47102" s="450"/>
    </row>
    <row r="47103" spans="6:6" x14ac:dyDescent="0.2">
      <c r="F47103" s="450"/>
    </row>
    <row r="47104" spans="6:6" x14ac:dyDescent="0.2">
      <c r="F47104" s="450"/>
    </row>
    <row r="47105" spans="6:6" x14ac:dyDescent="0.2">
      <c r="F47105" s="450"/>
    </row>
    <row r="47106" spans="6:6" x14ac:dyDescent="0.2">
      <c r="F47106" s="450"/>
    </row>
    <row r="47107" spans="6:6" x14ac:dyDescent="0.2">
      <c r="F47107" s="450"/>
    </row>
    <row r="47108" spans="6:6" x14ac:dyDescent="0.2">
      <c r="F47108" s="450"/>
    </row>
    <row r="47109" spans="6:6" x14ac:dyDescent="0.2">
      <c r="F47109" s="450"/>
    </row>
    <row r="47110" spans="6:6" x14ac:dyDescent="0.2">
      <c r="F47110" s="450"/>
    </row>
    <row r="47111" spans="6:6" x14ac:dyDescent="0.2">
      <c r="F47111" s="450"/>
    </row>
    <row r="47112" spans="6:6" x14ac:dyDescent="0.2">
      <c r="F47112" s="450"/>
    </row>
    <row r="47113" spans="6:6" x14ac:dyDescent="0.2">
      <c r="F47113" s="450"/>
    </row>
    <row r="47114" spans="6:6" x14ac:dyDescent="0.2">
      <c r="F47114" s="450"/>
    </row>
    <row r="47115" spans="6:6" x14ac:dyDescent="0.2">
      <c r="F47115" s="450"/>
    </row>
    <row r="47116" spans="6:6" x14ac:dyDescent="0.2">
      <c r="F47116" s="450"/>
    </row>
    <row r="47117" spans="6:6" x14ac:dyDescent="0.2">
      <c r="F47117" s="450"/>
    </row>
    <row r="47118" spans="6:6" x14ac:dyDescent="0.2">
      <c r="F47118" s="450"/>
    </row>
    <row r="47119" spans="6:6" x14ac:dyDescent="0.2">
      <c r="F47119" s="450"/>
    </row>
    <row r="47120" spans="6:6" x14ac:dyDescent="0.2">
      <c r="F47120" s="450"/>
    </row>
    <row r="47121" spans="6:6" x14ac:dyDescent="0.2">
      <c r="F47121" s="450"/>
    </row>
    <row r="47122" spans="6:6" x14ac:dyDescent="0.2">
      <c r="F47122" s="450"/>
    </row>
    <row r="47123" spans="6:6" x14ac:dyDescent="0.2">
      <c r="F47123" s="450"/>
    </row>
    <row r="47124" spans="6:6" x14ac:dyDescent="0.2">
      <c r="F47124" s="450"/>
    </row>
    <row r="47125" spans="6:6" x14ac:dyDescent="0.2">
      <c r="F47125" s="450"/>
    </row>
    <row r="47126" spans="6:6" x14ac:dyDescent="0.2">
      <c r="F47126" s="450"/>
    </row>
    <row r="47127" spans="6:6" x14ac:dyDescent="0.2">
      <c r="F47127" s="450"/>
    </row>
    <row r="47128" spans="6:6" x14ac:dyDescent="0.2">
      <c r="F47128" s="450"/>
    </row>
    <row r="47129" spans="6:6" x14ac:dyDescent="0.2">
      <c r="F47129" s="450"/>
    </row>
    <row r="47130" spans="6:6" x14ac:dyDescent="0.2">
      <c r="F47130" s="450"/>
    </row>
    <row r="47131" spans="6:6" x14ac:dyDescent="0.2">
      <c r="F47131" s="450"/>
    </row>
    <row r="47132" spans="6:6" x14ac:dyDescent="0.2">
      <c r="F47132" s="450"/>
    </row>
    <row r="47133" spans="6:6" x14ac:dyDescent="0.2">
      <c r="F47133" s="450"/>
    </row>
    <row r="47134" spans="6:6" x14ac:dyDescent="0.2">
      <c r="F47134" s="450"/>
    </row>
    <row r="47135" spans="6:6" x14ac:dyDescent="0.2">
      <c r="F47135" s="450"/>
    </row>
    <row r="47136" spans="6:6" x14ac:dyDescent="0.2">
      <c r="F47136" s="450"/>
    </row>
    <row r="47137" spans="6:6" x14ac:dyDescent="0.2">
      <c r="F47137" s="450"/>
    </row>
    <row r="47138" spans="6:6" x14ac:dyDescent="0.2">
      <c r="F47138" s="450"/>
    </row>
    <row r="47139" spans="6:6" x14ac:dyDescent="0.2">
      <c r="F47139" s="450"/>
    </row>
    <row r="47140" spans="6:6" x14ac:dyDescent="0.2">
      <c r="F47140" s="450"/>
    </row>
    <row r="47141" spans="6:6" x14ac:dyDescent="0.2">
      <c r="F47141" s="450"/>
    </row>
    <row r="47142" spans="6:6" x14ac:dyDescent="0.2">
      <c r="F47142" s="450"/>
    </row>
    <row r="47143" spans="6:6" x14ac:dyDescent="0.2">
      <c r="F47143" s="450"/>
    </row>
    <row r="47144" spans="6:6" x14ac:dyDescent="0.2">
      <c r="F47144" s="450"/>
    </row>
    <row r="47145" spans="6:6" x14ac:dyDescent="0.2">
      <c r="F47145" s="450"/>
    </row>
    <row r="47146" spans="6:6" x14ac:dyDescent="0.2">
      <c r="F47146" s="450"/>
    </row>
    <row r="47147" spans="6:6" x14ac:dyDescent="0.2">
      <c r="F47147" s="450"/>
    </row>
    <row r="47148" spans="6:6" x14ac:dyDescent="0.2">
      <c r="F47148" s="450"/>
    </row>
    <row r="47149" spans="6:6" x14ac:dyDescent="0.2">
      <c r="F47149" s="450"/>
    </row>
    <row r="47150" spans="6:6" x14ac:dyDescent="0.2">
      <c r="F47150" s="450"/>
    </row>
    <row r="47151" spans="6:6" x14ac:dyDescent="0.2">
      <c r="F47151" s="450"/>
    </row>
    <row r="47152" spans="6:6" x14ac:dyDescent="0.2">
      <c r="F47152" s="450"/>
    </row>
    <row r="47153" spans="6:6" x14ac:dyDescent="0.2">
      <c r="F47153" s="450"/>
    </row>
    <row r="47154" spans="6:6" x14ac:dyDescent="0.2">
      <c r="F47154" s="450"/>
    </row>
    <row r="47155" spans="6:6" x14ac:dyDescent="0.2">
      <c r="F47155" s="450"/>
    </row>
    <row r="47156" spans="6:6" x14ac:dyDescent="0.2">
      <c r="F47156" s="450"/>
    </row>
    <row r="47157" spans="6:6" x14ac:dyDescent="0.2">
      <c r="F47157" s="450"/>
    </row>
    <row r="47158" spans="6:6" x14ac:dyDescent="0.2">
      <c r="F47158" s="450"/>
    </row>
    <row r="47159" spans="6:6" x14ac:dyDescent="0.2">
      <c r="F47159" s="450"/>
    </row>
    <row r="47160" spans="6:6" x14ac:dyDescent="0.2">
      <c r="F47160" s="450"/>
    </row>
    <row r="47161" spans="6:6" x14ac:dyDescent="0.2">
      <c r="F47161" s="450"/>
    </row>
    <row r="47162" spans="6:6" x14ac:dyDescent="0.2">
      <c r="F47162" s="450"/>
    </row>
    <row r="47163" spans="6:6" x14ac:dyDescent="0.2">
      <c r="F47163" s="450"/>
    </row>
    <row r="47164" spans="6:6" x14ac:dyDescent="0.2">
      <c r="F47164" s="450"/>
    </row>
    <row r="47165" spans="6:6" x14ac:dyDescent="0.2">
      <c r="F47165" s="450"/>
    </row>
    <row r="47166" spans="6:6" x14ac:dyDescent="0.2">
      <c r="F47166" s="450"/>
    </row>
    <row r="47167" spans="6:6" x14ac:dyDescent="0.2">
      <c r="F47167" s="450"/>
    </row>
    <row r="47168" spans="6:6" x14ac:dyDescent="0.2">
      <c r="F47168" s="450"/>
    </row>
    <row r="47169" spans="6:6" x14ac:dyDescent="0.2">
      <c r="F47169" s="450"/>
    </row>
    <row r="47170" spans="6:6" x14ac:dyDescent="0.2">
      <c r="F47170" s="450"/>
    </row>
    <row r="47171" spans="6:6" x14ac:dyDescent="0.2">
      <c r="F47171" s="450"/>
    </row>
    <row r="47172" spans="6:6" x14ac:dyDescent="0.2">
      <c r="F47172" s="450"/>
    </row>
    <row r="47173" spans="6:6" x14ac:dyDescent="0.2">
      <c r="F47173" s="450"/>
    </row>
    <row r="47174" spans="6:6" x14ac:dyDescent="0.2">
      <c r="F47174" s="450"/>
    </row>
    <row r="47175" spans="6:6" x14ac:dyDescent="0.2">
      <c r="F47175" s="450"/>
    </row>
    <row r="47176" spans="6:6" x14ac:dyDescent="0.2">
      <c r="F47176" s="450"/>
    </row>
    <row r="47177" spans="6:6" x14ac:dyDescent="0.2">
      <c r="F47177" s="450"/>
    </row>
    <row r="47178" spans="6:6" x14ac:dyDescent="0.2">
      <c r="F47178" s="450"/>
    </row>
    <row r="47179" spans="6:6" x14ac:dyDescent="0.2">
      <c r="F47179" s="450"/>
    </row>
    <row r="47180" spans="6:6" x14ac:dyDescent="0.2">
      <c r="F47180" s="450"/>
    </row>
    <row r="47181" spans="6:6" x14ac:dyDescent="0.2">
      <c r="F47181" s="450"/>
    </row>
    <row r="47182" spans="6:6" x14ac:dyDescent="0.2">
      <c r="F47182" s="450"/>
    </row>
    <row r="47183" spans="6:6" x14ac:dyDescent="0.2">
      <c r="F47183" s="450"/>
    </row>
    <row r="47184" spans="6:6" x14ac:dyDescent="0.2">
      <c r="F47184" s="450"/>
    </row>
    <row r="47185" spans="6:6" x14ac:dyDescent="0.2">
      <c r="F47185" s="450"/>
    </row>
    <row r="47186" spans="6:6" x14ac:dyDescent="0.2">
      <c r="F47186" s="450"/>
    </row>
    <row r="47187" spans="6:6" x14ac:dyDescent="0.2">
      <c r="F47187" s="450"/>
    </row>
    <row r="47188" spans="6:6" x14ac:dyDescent="0.2">
      <c r="F47188" s="450"/>
    </row>
    <row r="47189" spans="6:6" x14ac:dyDescent="0.2">
      <c r="F47189" s="450"/>
    </row>
    <row r="47190" spans="6:6" x14ac:dyDescent="0.2">
      <c r="F47190" s="450"/>
    </row>
    <row r="47191" spans="6:6" x14ac:dyDescent="0.2">
      <c r="F47191" s="450"/>
    </row>
    <row r="47192" spans="6:6" x14ac:dyDescent="0.2">
      <c r="F47192" s="450"/>
    </row>
    <row r="47193" spans="6:6" x14ac:dyDescent="0.2">
      <c r="F47193" s="450"/>
    </row>
    <row r="47194" spans="6:6" x14ac:dyDescent="0.2">
      <c r="F47194" s="450"/>
    </row>
    <row r="47195" spans="6:6" x14ac:dyDescent="0.2">
      <c r="F47195" s="450"/>
    </row>
    <row r="47196" spans="6:6" x14ac:dyDescent="0.2">
      <c r="F47196" s="450"/>
    </row>
    <row r="47197" spans="6:6" x14ac:dyDescent="0.2">
      <c r="F47197" s="450"/>
    </row>
    <row r="47198" spans="6:6" x14ac:dyDescent="0.2">
      <c r="F47198" s="450"/>
    </row>
    <row r="47199" spans="6:6" x14ac:dyDescent="0.2">
      <c r="F47199" s="450"/>
    </row>
    <row r="47200" spans="6:6" x14ac:dyDescent="0.2">
      <c r="F47200" s="450"/>
    </row>
    <row r="47201" spans="6:6" x14ac:dyDescent="0.2">
      <c r="F47201" s="450"/>
    </row>
    <row r="47202" spans="6:6" x14ac:dyDescent="0.2">
      <c r="F47202" s="450"/>
    </row>
    <row r="47203" spans="6:6" x14ac:dyDescent="0.2">
      <c r="F47203" s="450"/>
    </row>
    <row r="47204" spans="6:6" x14ac:dyDescent="0.2">
      <c r="F47204" s="450"/>
    </row>
    <row r="47205" spans="6:6" x14ac:dyDescent="0.2">
      <c r="F47205" s="450"/>
    </row>
    <row r="47206" spans="6:6" x14ac:dyDescent="0.2">
      <c r="F47206" s="450"/>
    </row>
    <row r="47207" spans="6:6" x14ac:dyDescent="0.2">
      <c r="F47207" s="450"/>
    </row>
    <row r="47208" spans="6:6" x14ac:dyDescent="0.2">
      <c r="F47208" s="450"/>
    </row>
    <row r="47209" spans="6:6" x14ac:dyDescent="0.2">
      <c r="F47209" s="450"/>
    </row>
    <row r="47210" spans="6:6" x14ac:dyDescent="0.2">
      <c r="F47210" s="450"/>
    </row>
    <row r="47211" spans="6:6" x14ac:dyDescent="0.2">
      <c r="F47211" s="450"/>
    </row>
    <row r="47212" spans="6:6" x14ac:dyDescent="0.2">
      <c r="F47212" s="450"/>
    </row>
    <row r="47213" spans="6:6" x14ac:dyDescent="0.2">
      <c r="F47213" s="450"/>
    </row>
    <row r="47214" spans="6:6" x14ac:dyDescent="0.2">
      <c r="F47214" s="450"/>
    </row>
    <row r="47215" spans="6:6" x14ac:dyDescent="0.2">
      <c r="F47215" s="450"/>
    </row>
    <row r="47216" spans="6:6" x14ac:dyDescent="0.2">
      <c r="F47216" s="450"/>
    </row>
    <row r="47217" spans="6:6" x14ac:dyDescent="0.2">
      <c r="F47217" s="450"/>
    </row>
    <row r="47218" spans="6:6" x14ac:dyDescent="0.2">
      <c r="F47218" s="450"/>
    </row>
    <row r="47219" spans="6:6" x14ac:dyDescent="0.2">
      <c r="F47219" s="450"/>
    </row>
    <row r="47220" spans="6:6" x14ac:dyDescent="0.2">
      <c r="F47220" s="450"/>
    </row>
    <row r="47221" spans="6:6" x14ac:dyDescent="0.2">
      <c r="F47221" s="450"/>
    </row>
    <row r="47222" spans="6:6" x14ac:dyDescent="0.2">
      <c r="F47222" s="450"/>
    </row>
    <row r="47223" spans="6:6" x14ac:dyDescent="0.2">
      <c r="F47223" s="450"/>
    </row>
    <row r="47224" spans="6:6" x14ac:dyDescent="0.2">
      <c r="F47224" s="450"/>
    </row>
    <row r="47225" spans="6:6" x14ac:dyDescent="0.2">
      <c r="F47225" s="450"/>
    </row>
    <row r="47226" spans="6:6" x14ac:dyDescent="0.2">
      <c r="F47226" s="450"/>
    </row>
    <row r="47227" spans="6:6" x14ac:dyDescent="0.2">
      <c r="F47227" s="450"/>
    </row>
    <row r="47228" spans="6:6" x14ac:dyDescent="0.2">
      <c r="F47228" s="450"/>
    </row>
    <row r="47229" spans="6:6" x14ac:dyDescent="0.2">
      <c r="F47229" s="450"/>
    </row>
    <row r="47230" spans="6:6" x14ac:dyDescent="0.2">
      <c r="F47230" s="450"/>
    </row>
    <row r="47231" spans="6:6" x14ac:dyDescent="0.2">
      <c r="F47231" s="450"/>
    </row>
    <row r="47232" spans="6:6" x14ac:dyDescent="0.2">
      <c r="F47232" s="450"/>
    </row>
    <row r="47233" spans="6:6" x14ac:dyDescent="0.2">
      <c r="F47233" s="450"/>
    </row>
    <row r="47234" spans="6:6" x14ac:dyDescent="0.2">
      <c r="F47234" s="450"/>
    </row>
    <row r="47235" spans="6:6" x14ac:dyDescent="0.2">
      <c r="F47235" s="450"/>
    </row>
    <row r="47236" spans="6:6" x14ac:dyDescent="0.2">
      <c r="F47236" s="450"/>
    </row>
    <row r="47237" spans="6:6" x14ac:dyDescent="0.2">
      <c r="F47237" s="450"/>
    </row>
    <row r="47238" spans="6:6" x14ac:dyDescent="0.2">
      <c r="F47238" s="450"/>
    </row>
    <row r="47239" spans="6:6" x14ac:dyDescent="0.2">
      <c r="F47239" s="450"/>
    </row>
    <row r="47240" spans="6:6" x14ac:dyDescent="0.2">
      <c r="F47240" s="450"/>
    </row>
    <row r="47241" spans="6:6" x14ac:dyDescent="0.2">
      <c r="F47241" s="450"/>
    </row>
    <row r="47242" spans="6:6" x14ac:dyDescent="0.2">
      <c r="F47242" s="450"/>
    </row>
    <row r="47243" spans="6:6" x14ac:dyDescent="0.2">
      <c r="F47243" s="450"/>
    </row>
    <row r="47244" spans="6:6" x14ac:dyDescent="0.2">
      <c r="F47244" s="450"/>
    </row>
    <row r="47245" spans="6:6" x14ac:dyDescent="0.2">
      <c r="F47245" s="450"/>
    </row>
    <row r="47246" spans="6:6" x14ac:dyDescent="0.2">
      <c r="F47246" s="450"/>
    </row>
    <row r="47247" spans="6:6" x14ac:dyDescent="0.2">
      <c r="F47247" s="450"/>
    </row>
    <row r="47248" spans="6:6" x14ac:dyDescent="0.2">
      <c r="F47248" s="450"/>
    </row>
    <row r="47249" spans="6:6" x14ac:dyDescent="0.2">
      <c r="F47249" s="450"/>
    </row>
    <row r="47250" spans="6:6" x14ac:dyDescent="0.2">
      <c r="F47250" s="450"/>
    </row>
    <row r="47251" spans="6:6" x14ac:dyDescent="0.2">
      <c r="F47251" s="450"/>
    </row>
    <row r="47252" spans="6:6" x14ac:dyDescent="0.2">
      <c r="F47252" s="450"/>
    </row>
    <row r="47253" spans="6:6" x14ac:dyDescent="0.2">
      <c r="F47253" s="450"/>
    </row>
    <row r="47254" spans="6:6" x14ac:dyDescent="0.2">
      <c r="F47254" s="450"/>
    </row>
    <row r="47255" spans="6:6" x14ac:dyDescent="0.2">
      <c r="F47255" s="450"/>
    </row>
    <row r="47256" spans="6:6" x14ac:dyDescent="0.2">
      <c r="F47256" s="450"/>
    </row>
    <row r="47257" spans="6:6" x14ac:dyDescent="0.2">
      <c r="F47257" s="450"/>
    </row>
    <row r="47258" spans="6:6" x14ac:dyDescent="0.2">
      <c r="F47258" s="450"/>
    </row>
    <row r="47259" spans="6:6" x14ac:dyDescent="0.2">
      <c r="F47259" s="450"/>
    </row>
    <row r="47260" spans="6:6" x14ac:dyDescent="0.2">
      <c r="F47260" s="450"/>
    </row>
    <row r="47261" spans="6:6" x14ac:dyDescent="0.2">
      <c r="F47261" s="450"/>
    </row>
    <row r="47262" spans="6:6" x14ac:dyDescent="0.2">
      <c r="F47262" s="450"/>
    </row>
    <row r="47263" spans="6:6" x14ac:dyDescent="0.2">
      <c r="F47263" s="450"/>
    </row>
    <row r="47264" spans="6:6" x14ac:dyDescent="0.2">
      <c r="F47264" s="450"/>
    </row>
    <row r="47265" spans="6:6" x14ac:dyDescent="0.2">
      <c r="F47265" s="450"/>
    </row>
    <row r="47266" spans="6:6" x14ac:dyDescent="0.2">
      <c r="F47266" s="450"/>
    </row>
    <row r="47267" spans="6:6" x14ac:dyDescent="0.2">
      <c r="F47267" s="450"/>
    </row>
    <row r="47268" spans="6:6" x14ac:dyDescent="0.2">
      <c r="F47268" s="450"/>
    </row>
    <row r="47269" spans="6:6" x14ac:dyDescent="0.2">
      <c r="F47269" s="450"/>
    </row>
    <row r="47270" spans="6:6" x14ac:dyDescent="0.2">
      <c r="F47270" s="450"/>
    </row>
    <row r="47271" spans="6:6" x14ac:dyDescent="0.2">
      <c r="F47271" s="450"/>
    </row>
    <row r="47272" spans="6:6" x14ac:dyDescent="0.2">
      <c r="F47272" s="450"/>
    </row>
    <row r="47273" spans="6:6" x14ac:dyDescent="0.2">
      <c r="F47273" s="450"/>
    </row>
    <row r="47274" spans="6:6" x14ac:dyDescent="0.2">
      <c r="F47274" s="450"/>
    </row>
    <row r="47275" spans="6:6" x14ac:dyDescent="0.2">
      <c r="F47275" s="450"/>
    </row>
    <row r="47276" spans="6:6" x14ac:dyDescent="0.2">
      <c r="F47276" s="450"/>
    </row>
    <row r="47277" spans="6:6" x14ac:dyDescent="0.2">
      <c r="F47277" s="450"/>
    </row>
    <row r="47278" spans="6:6" x14ac:dyDescent="0.2">
      <c r="F47278" s="450"/>
    </row>
    <row r="47279" spans="6:6" x14ac:dyDescent="0.2">
      <c r="F47279" s="450"/>
    </row>
    <row r="47280" spans="6:6" x14ac:dyDescent="0.2">
      <c r="F47280" s="450"/>
    </row>
    <row r="47281" spans="6:6" x14ac:dyDescent="0.2">
      <c r="F47281" s="450"/>
    </row>
    <row r="47282" spans="6:6" x14ac:dyDescent="0.2">
      <c r="F47282" s="450"/>
    </row>
    <row r="47283" spans="6:6" x14ac:dyDescent="0.2">
      <c r="F47283" s="450"/>
    </row>
    <row r="47284" spans="6:6" x14ac:dyDescent="0.2">
      <c r="F47284" s="450"/>
    </row>
    <row r="47285" spans="6:6" x14ac:dyDescent="0.2">
      <c r="F47285" s="450"/>
    </row>
    <row r="47286" spans="6:6" x14ac:dyDescent="0.2">
      <c r="F47286" s="450"/>
    </row>
    <row r="47287" spans="6:6" x14ac:dyDescent="0.2">
      <c r="F47287" s="450"/>
    </row>
    <row r="47288" spans="6:6" x14ac:dyDescent="0.2">
      <c r="F47288" s="450"/>
    </row>
    <row r="47289" spans="6:6" x14ac:dyDescent="0.2">
      <c r="F47289" s="450"/>
    </row>
    <row r="47290" spans="6:6" x14ac:dyDescent="0.2">
      <c r="F47290" s="450"/>
    </row>
    <row r="47291" spans="6:6" x14ac:dyDescent="0.2">
      <c r="F47291" s="450"/>
    </row>
    <row r="47292" spans="6:6" x14ac:dyDescent="0.2">
      <c r="F47292" s="450"/>
    </row>
    <row r="47293" spans="6:6" x14ac:dyDescent="0.2">
      <c r="F47293" s="450"/>
    </row>
    <row r="47294" spans="6:6" x14ac:dyDescent="0.2">
      <c r="F47294" s="450"/>
    </row>
    <row r="47295" spans="6:6" x14ac:dyDescent="0.2">
      <c r="F47295" s="450"/>
    </row>
    <row r="47296" spans="6:6" x14ac:dyDescent="0.2">
      <c r="F47296" s="450"/>
    </row>
    <row r="47297" spans="6:6" x14ac:dyDescent="0.2">
      <c r="F47297" s="450"/>
    </row>
    <row r="47298" spans="6:6" x14ac:dyDescent="0.2">
      <c r="F47298" s="450"/>
    </row>
    <row r="47299" spans="6:6" x14ac:dyDescent="0.2">
      <c r="F47299" s="450"/>
    </row>
    <row r="47300" spans="6:6" x14ac:dyDescent="0.2">
      <c r="F47300" s="450"/>
    </row>
    <row r="47301" spans="6:6" x14ac:dyDescent="0.2">
      <c r="F47301" s="450"/>
    </row>
    <row r="47302" spans="6:6" x14ac:dyDescent="0.2">
      <c r="F47302" s="450"/>
    </row>
    <row r="47303" spans="6:6" x14ac:dyDescent="0.2">
      <c r="F47303" s="450"/>
    </row>
    <row r="47304" spans="6:6" x14ac:dyDescent="0.2">
      <c r="F47304" s="450"/>
    </row>
    <row r="47305" spans="6:6" x14ac:dyDescent="0.2">
      <c r="F47305" s="450"/>
    </row>
    <row r="47306" spans="6:6" x14ac:dyDescent="0.2">
      <c r="F47306" s="450"/>
    </row>
    <row r="47307" spans="6:6" x14ac:dyDescent="0.2">
      <c r="F47307" s="450"/>
    </row>
    <row r="47308" spans="6:6" x14ac:dyDescent="0.2">
      <c r="F47308" s="450"/>
    </row>
    <row r="47309" spans="6:6" x14ac:dyDescent="0.2">
      <c r="F47309" s="450"/>
    </row>
    <row r="47310" spans="6:6" x14ac:dyDescent="0.2">
      <c r="F47310" s="450"/>
    </row>
    <row r="47311" spans="6:6" x14ac:dyDescent="0.2">
      <c r="F47311" s="450"/>
    </row>
    <row r="47312" spans="6:6" x14ac:dyDescent="0.2">
      <c r="F47312" s="450"/>
    </row>
    <row r="47313" spans="6:6" x14ac:dyDescent="0.2">
      <c r="F47313" s="450"/>
    </row>
    <row r="47314" spans="6:6" x14ac:dyDescent="0.2">
      <c r="F47314" s="450"/>
    </row>
    <row r="47315" spans="6:6" x14ac:dyDescent="0.2">
      <c r="F47315" s="450"/>
    </row>
    <row r="47316" spans="6:6" x14ac:dyDescent="0.2">
      <c r="F47316" s="450"/>
    </row>
    <row r="47317" spans="6:6" x14ac:dyDescent="0.2">
      <c r="F47317" s="450"/>
    </row>
    <row r="47318" spans="6:6" x14ac:dyDescent="0.2">
      <c r="F47318" s="450"/>
    </row>
    <row r="47319" spans="6:6" x14ac:dyDescent="0.2">
      <c r="F47319" s="450"/>
    </row>
    <row r="47320" spans="6:6" x14ac:dyDescent="0.2">
      <c r="F47320" s="450"/>
    </row>
    <row r="47321" spans="6:6" x14ac:dyDescent="0.2">
      <c r="F47321" s="450"/>
    </row>
    <row r="47322" spans="6:6" x14ac:dyDescent="0.2">
      <c r="F47322" s="450"/>
    </row>
    <row r="47323" spans="6:6" x14ac:dyDescent="0.2">
      <c r="F47323" s="450"/>
    </row>
    <row r="47324" spans="6:6" x14ac:dyDescent="0.2">
      <c r="F47324" s="450"/>
    </row>
    <row r="47325" spans="6:6" x14ac:dyDescent="0.2">
      <c r="F47325" s="450"/>
    </row>
    <row r="47326" spans="6:6" x14ac:dyDescent="0.2">
      <c r="F47326" s="450"/>
    </row>
    <row r="47327" spans="6:6" x14ac:dyDescent="0.2">
      <c r="F47327" s="450"/>
    </row>
    <row r="47328" spans="6:6" x14ac:dyDescent="0.2">
      <c r="F47328" s="450"/>
    </row>
    <row r="47329" spans="6:6" x14ac:dyDescent="0.2">
      <c r="F47329" s="450"/>
    </row>
    <row r="47330" spans="6:6" x14ac:dyDescent="0.2">
      <c r="F47330" s="450"/>
    </row>
    <row r="47331" spans="6:6" x14ac:dyDescent="0.2">
      <c r="F47331" s="450"/>
    </row>
    <row r="47332" spans="6:6" x14ac:dyDescent="0.2">
      <c r="F47332" s="450"/>
    </row>
    <row r="47333" spans="6:6" x14ac:dyDescent="0.2">
      <c r="F47333" s="450"/>
    </row>
    <row r="47334" spans="6:6" x14ac:dyDescent="0.2">
      <c r="F47334" s="450"/>
    </row>
    <row r="47335" spans="6:6" x14ac:dyDescent="0.2">
      <c r="F47335" s="450"/>
    </row>
    <row r="47336" spans="6:6" x14ac:dyDescent="0.2">
      <c r="F47336" s="450"/>
    </row>
    <row r="47337" spans="6:6" x14ac:dyDescent="0.2">
      <c r="F47337" s="450"/>
    </row>
    <row r="47338" spans="6:6" x14ac:dyDescent="0.2">
      <c r="F47338" s="450"/>
    </row>
    <row r="47339" spans="6:6" x14ac:dyDescent="0.2">
      <c r="F47339" s="450"/>
    </row>
    <row r="47340" spans="6:6" x14ac:dyDescent="0.2">
      <c r="F47340" s="450"/>
    </row>
    <row r="47341" spans="6:6" x14ac:dyDescent="0.2">
      <c r="F47341" s="450"/>
    </row>
    <row r="47342" spans="6:6" x14ac:dyDescent="0.2">
      <c r="F47342" s="450"/>
    </row>
    <row r="47343" spans="6:6" x14ac:dyDescent="0.2">
      <c r="F47343" s="450"/>
    </row>
    <row r="47344" spans="6:6" x14ac:dyDescent="0.2">
      <c r="F47344" s="450"/>
    </row>
    <row r="47345" spans="6:6" x14ac:dyDescent="0.2">
      <c r="F47345" s="450"/>
    </row>
    <row r="47346" spans="6:6" x14ac:dyDescent="0.2">
      <c r="F47346" s="450"/>
    </row>
    <row r="47347" spans="6:6" x14ac:dyDescent="0.2">
      <c r="F47347" s="450"/>
    </row>
    <row r="47348" spans="6:6" x14ac:dyDescent="0.2">
      <c r="F47348" s="450"/>
    </row>
    <row r="47349" spans="6:6" x14ac:dyDescent="0.2">
      <c r="F47349" s="450"/>
    </row>
    <row r="47350" spans="6:6" x14ac:dyDescent="0.2">
      <c r="F47350" s="450"/>
    </row>
    <row r="47351" spans="6:6" x14ac:dyDescent="0.2">
      <c r="F47351" s="450"/>
    </row>
    <row r="47352" spans="6:6" x14ac:dyDescent="0.2">
      <c r="F47352" s="450"/>
    </row>
    <row r="47353" spans="6:6" x14ac:dyDescent="0.2">
      <c r="F47353" s="450"/>
    </row>
    <row r="47354" spans="6:6" x14ac:dyDescent="0.2">
      <c r="F47354" s="450"/>
    </row>
    <row r="47355" spans="6:6" x14ac:dyDescent="0.2">
      <c r="F47355" s="450"/>
    </row>
    <row r="47356" spans="6:6" x14ac:dyDescent="0.2">
      <c r="F47356" s="450"/>
    </row>
    <row r="47357" spans="6:6" x14ac:dyDescent="0.2">
      <c r="F47357" s="450"/>
    </row>
    <row r="47358" spans="6:6" x14ac:dyDescent="0.2">
      <c r="F47358" s="450"/>
    </row>
    <row r="47359" spans="6:6" x14ac:dyDescent="0.2">
      <c r="F47359" s="450"/>
    </row>
    <row r="47360" spans="6:6" x14ac:dyDescent="0.2">
      <c r="F47360" s="450"/>
    </row>
    <row r="47361" spans="6:6" x14ac:dyDescent="0.2">
      <c r="F47361" s="450"/>
    </row>
    <row r="47362" spans="6:6" x14ac:dyDescent="0.2">
      <c r="F47362" s="450"/>
    </row>
    <row r="47363" spans="6:6" x14ac:dyDescent="0.2">
      <c r="F47363" s="450"/>
    </row>
    <row r="47364" spans="6:6" x14ac:dyDescent="0.2">
      <c r="F47364" s="450"/>
    </row>
    <row r="47365" spans="6:6" x14ac:dyDescent="0.2">
      <c r="F47365" s="450"/>
    </row>
    <row r="47366" spans="6:6" x14ac:dyDescent="0.2">
      <c r="F47366" s="450"/>
    </row>
    <row r="47367" spans="6:6" x14ac:dyDescent="0.2">
      <c r="F47367" s="450"/>
    </row>
    <row r="47368" spans="6:6" x14ac:dyDescent="0.2">
      <c r="F47368" s="450"/>
    </row>
    <row r="47369" spans="6:6" x14ac:dyDescent="0.2">
      <c r="F47369" s="450"/>
    </row>
    <row r="47370" spans="6:6" x14ac:dyDescent="0.2">
      <c r="F47370" s="450"/>
    </row>
    <row r="47371" spans="6:6" x14ac:dyDescent="0.2">
      <c r="F47371" s="450"/>
    </row>
    <row r="47372" spans="6:6" x14ac:dyDescent="0.2">
      <c r="F47372" s="450"/>
    </row>
    <row r="47373" spans="6:6" x14ac:dyDescent="0.2">
      <c r="F47373" s="450"/>
    </row>
    <row r="47374" spans="6:6" x14ac:dyDescent="0.2">
      <c r="F47374" s="450"/>
    </row>
    <row r="47375" spans="6:6" x14ac:dyDescent="0.2">
      <c r="F47375" s="450"/>
    </row>
    <row r="47376" spans="6:6" x14ac:dyDescent="0.2">
      <c r="F47376" s="450"/>
    </row>
    <row r="47377" spans="6:6" x14ac:dyDescent="0.2">
      <c r="F47377" s="450"/>
    </row>
    <row r="47378" spans="6:6" x14ac:dyDescent="0.2">
      <c r="F47378" s="450"/>
    </row>
    <row r="47379" spans="6:6" x14ac:dyDescent="0.2">
      <c r="F47379" s="450"/>
    </row>
    <row r="47380" spans="6:6" x14ac:dyDescent="0.2">
      <c r="F47380" s="450"/>
    </row>
    <row r="47381" spans="6:6" x14ac:dyDescent="0.2">
      <c r="F47381" s="450"/>
    </row>
    <row r="47382" spans="6:6" x14ac:dyDescent="0.2">
      <c r="F47382" s="450"/>
    </row>
    <row r="47383" spans="6:6" x14ac:dyDescent="0.2">
      <c r="F47383" s="450"/>
    </row>
    <row r="47384" spans="6:6" x14ac:dyDescent="0.2">
      <c r="F47384" s="450"/>
    </row>
    <row r="47385" spans="6:6" x14ac:dyDescent="0.2">
      <c r="F47385" s="450"/>
    </row>
    <row r="47386" spans="6:6" x14ac:dyDescent="0.2">
      <c r="F47386" s="450"/>
    </row>
    <row r="47387" spans="6:6" x14ac:dyDescent="0.2">
      <c r="F47387" s="450"/>
    </row>
    <row r="47388" spans="6:6" x14ac:dyDescent="0.2">
      <c r="F47388" s="450"/>
    </row>
    <row r="47389" spans="6:6" x14ac:dyDescent="0.2">
      <c r="F47389" s="450"/>
    </row>
    <row r="47390" spans="6:6" x14ac:dyDescent="0.2">
      <c r="F47390" s="450"/>
    </row>
    <row r="47391" spans="6:6" x14ac:dyDescent="0.2">
      <c r="F47391" s="450"/>
    </row>
    <row r="47392" spans="6:6" x14ac:dyDescent="0.2">
      <c r="F47392" s="450"/>
    </row>
    <row r="47393" spans="6:6" x14ac:dyDescent="0.2">
      <c r="F47393" s="450"/>
    </row>
    <row r="47394" spans="6:6" x14ac:dyDescent="0.2">
      <c r="F47394" s="450"/>
    </row>
    <row r="47395" spans="6:6" x14ac:dyDescent="0.2">
      <c r="F47395" s="450"/>
    </row>
    <row r="47396" spans="6:6" x14ac:dyDescent="0.2">
      <c r="F47396" s="450"/>
    </row>
    <row r="47397" spans="6:6" x14ac:dyDescent="0.2">
      <c r="F47397" s="450"/>
    </row>
    <row r="47398" spans="6:6" x14ac:dyDescent="0.2">
      <c r="F47398" s="450"/>
    </row>
    <row r="47399" spans="6:6" x14ac:dyDescent="0.2">
      <c r="F47399" s="450"/>
    </row>
    <row r="47400" spans="6:6" x14ac:dyDescent="0.2">
      <c r="F47400" s="450"/>
    </row>
    <row r="47401" spans="6:6" x14ac:dyDescent="0.2">
      <c r="F47401" s="450"/>
    </row>
    <row r="47402" spans="6:6" x14ac:dyDescent="0.2">
      <c r="F47402" s="450"/>
    </row>
    <row r="47403" spans="6:6" x14ac:dyDescent="0.2">
      <c r="F47403" s="450"/>
    </row>
    <row r="47404" spans="6:6" x14ac:dyDescent="0.2">
      <c r="F47404" s="450"/>
    </row>
    <row r="47405" spans="6:6" x14ac:dyDescent="0.2">
      <c r="F47405" s="450"/>
    </row>
    <row r="47406" spans="6:6" x14ac:dyDescent="0.2">
      <c r="F47406" s="450"/>
    </row>
    <row r="47407" spans="6:6" x14ac:dyDescent="0.2">
      <c r="F47407" s="450"/>
    </row>
    <row r="47408" spans="6:6" x14ac:dyDescent="0.2">
      <c r="F47408" s="450"/>
    </row>
    <row r="47409" spans="6:6" x14ac:dyDescent="0.2">
      <c r="F47409" s="450"/>
    </row>
    <row r="47410" spans="6:6" x14ac:dyDescent="0.2">
      <c r="F47410" s="450"/>
    </row>
    <row r="47411" spans="6:6" x14ac:dyDescent="0.2">
      <c r="F47411" s="450"/>
    </row>
    <row r="47412" spans="6:6" x14ac:dyDescent="0.2">
      <c r="F47412" s="450"/>
    </row>
    <row r="47413" spans="6:6" x14ac:dyDescent="0.2">
      <c r="F47413" s="450"/>
    </row>
    <row r="47414" spans="6:6" x14ac:dyDescent="0.2">
      <c r="F47414" s="450"/>
    </row>
    <row r="47415" spans="6:6" x14ac:dyDescent="0.2">
      <c r="F47415" s="450"/>
    </row>
    <row r="47416" spans="6:6" x14ac:dyDescent="0.2">
      <c r="F47416" s="450"/>
    </row>
    <row r="47417" spans="6:6" x14ac:dyDescent="0.2">
      <c r="F47417" s="450"/>
    </row>
    <row r="47418" spans="6:6" x14ac:dyDescent="0.2">
      <c r="F47418" s="450"/>
    </row>
    <row r="47419" spans="6:6" x14ac:dyDescent="0.2">
      <c r="F47419" s="450"/>
    </row>
    <row r="47420" spans="6:6" x14ac:dyDescent="0.2">
      <c r="F47420" s="450"/>
    </row>
    <row r="47421" spans="6:6" x14ac:dyDescent="0.2">
      <c r="F47421" s="450"/>
    </row>
    <row r="47422" spans="6:6" x14ac:dyDescent="0.2">
      <c r="F47422" s="450"/>
    </row>
    <row r="47423" spans="6:6" x14ac:dyDescent="0.2">
      <c r="F47423" s="450"/>
    </row>
    <row r="47424" spans="6:6" x14ac:dyDescent="0.2">
      <c r="F47424" s="450"/>
    </row>
    <row r="47425" spans="6:6" x14ac:dyDescent="0.2">
      <c r="F47425" s="450"/>
    </row>
    <row r="47426" spans="6:6" x14ac:dyDescent="0.2">
      <c r="F47426" s="450"/>
    </row>
    <row r="47427" spans="6:6" x14ac:dyDescent="0.2">
      <c r="F47427" s="450"/>
    </row>
    <row r="47428" spans="6:6" x14ac:dyDescent="0.2">
      <c r="F47428" s="450"/>
    </row>
    <row r="47429" spans="6:6" x14ac:dyDescent="0.2">
      <c r="F47429" s="450"/>
    </row>
    <row r="47430" spans="6:6" x14ac:dyDescent="0.2">
      <c r="F47430" s="450"/>
    </row>
    <row r="47431" spans="6:6" x14ac:dyDescent="0.2">
      <c r="F47431" s="450"/>
    </row>
    <row r="47432" spans="6:6" x14ac:dyDescent="0.2">
      <c r="F47432" s="450"/>
    </row>
    <row r="47433" spans="6:6" x14ac:dyDescent="0.2">
      <c r="F47433" s="450"/>
    </row>
    <row r="47434" spans="6:6" x14ac:dyDescent="0.2">
      <c r="F47434" s="450"/>
    </row>
    <row r="47435" spans="6:6" x14ac:dyDescent="0.2">
      <c r="F47435" s="450"/>
    </row>
    <row r="47436" spans="6:6" x14ac:dyDescent="0.2">
      <c r="F47436" s="450"/>
    </row>
    <row r="47437" spans="6:6" x14ac:dyDescent="0.2">
      <c r="F47437" s="450"/>
    </row>
    <row r="47438" spans="6:6" x14ac:dyDescent="0.2">
      <c r="F47438" s="450"/>
    </row>
    <row r="47439" spans="6:6" x14ac:dyDescent="0.2">
      <c r="F47439" s="450"/>
    </row>
    <row r="47440" spans="6:6" x14ac:dyDescent="0.2">
      <c r="F47440" s="450"/>
    </row>
    <row r="47441" spans="6:6" x14ac:dyDescent="0.2">
      <c r="F47441" s="450"/>
    </row>
    <row r="47442" spans="6:6" x14ac:dyDescent="0.2">
      <c r="F47442" s="450"/>
    </row>
    <row r="47443" spans="6:6" x14ac:dyDescent="0.2">
      <c r="F47443" s="450"/>
    </row>
    <row r="47444" spans="6:6" x14ac:dyDescent="0.2">
      <c r="F47444" s="450"/>
    </row>
    <row r="47445" spans="6:6" x14ac:dyDescent="0.2">
      <c r="F47445" s="450"/>
    </row>
    <row r="47446" spans="6:6" x14ac:dyDescent="0.2">
      <c r="F47446" s="450"/>
    </row>
    <row r="47447" spans="6:6" x14ac:dyDescent="0.2">
      <c r="F47447" s="450"/>
    </row>
    <row r="47448" spans="6:6" x14ac:dyDescent="0.2">
      <c r="F47448" s="450"/>
    </row>
    <row r="47449" spans="6:6" x14ac:dyDescent="0.2">
      <c r="F47449" s="450"/>
    </row>
    <row r="47450" spans="6:6" x14ac:dyDescent="0.2">
      <c r="F47450" s="450"/>
    </row>
    <row r="47451" spans="6:6" x14ac:dyDescent="0.2">
      <c r="F47451" s="450"/>
    </row>
    <row r="47452" spans="6:6" x14ac:dyDescent="0.2">
      <c r="F47452" s="450"/>
    </row>
    <row r="47453" spans="6:6" x14ac:dyDescent="0.2">
      <c r="F47453" s="450"/>
    </row>
    <row r="47454" spans="6:6" x14ac:dyDescent="0.2">
      <c r="F47454" s="450"/>
    </row>
    <row r="47455" spans="6:6" x14ac:dyDescent="0.2">
      <c r="F47455" s="450"/>
    </row>
    <row r="47456" spans="6:6" x14ac:dyDescent="0.2">
      <c r="F47456" s="450"/>
    </row>
    <row r="47457" spans="6:6" x14ac:dyDescent="0.2">
      <c r="F47457" s="450"/>
    </row>
    <row r="47458" spans="6:6" x14ac:dyDescent="0.2">
      <c r="F47458" s="450"/>
    </row>
    <row r="47459" spans="6:6" x14ac:dyDescent="0.2">
      <c r="F47459" s="450"/>
    </row>
    <row r="47460" spans="6:6" x14ac:dyDescent="0.2">
      <c r="F47460" s="450"/>
    </row>
    <row r="47461" spans="6:6" x14ac:dyDescent="0.2">
      <c r="F47461" s="450"/>
    </row>
    <row r="47462" spans="6:6" x14ac:dyDescent="0.2">
      <c r="F47462" s="450"/>
    </row>
    <row r="47463" spans="6:6" x14ac:dyDescent="0.2">
      <c r="F47463" s="450"/>
    </row>
    <row r="47464" spans="6:6" x14ac:dyDescent="0.2">
      <c r="F47464" s="450"/>
    </row>
    <row r="47465" spans="6:6" x14ac:dyDescent="0.2">
      <c r="F47465" s="450"/>
    </row>
    <row r="47466" spans="6:6" x14ac:dyDescent="0.2">
      <c r="F47466" s="450"/>
    </row>
    <row r="47467" spans="6:6" x14ac:dyDescent="0.2">
      <c r="F47467" s="450"/>
    </row>
    <row r="47468" spans="6:6" x14ac:dyDescent="0.2">
      <c r="F47468" s="450"/>
    </row>
    <row r="47469" spans="6:6" x14ac:dyDescent="0.2">
      <c r="F47469" s="450"/>
    </row>
    <row r="47470" spans="6:6" x14ac:dyDescent="0.2">
      <c r="F47470" s="450"/>
    </row>
    <row r="47471" spans="6:6" x14ac:dyDescent="0.2">
      <c r="F47471" s="450"/>
    </row>
    <row r="47472" spans="6:6" x14ac:dyDescent="0.2">
      <c r="F47472" s="450"/>
    </row>
    <row r="47473" spans="6:6" x14ac:dyDescent="0.2">
      <c r="F47473" s="450"/>
    </row>
    <row r="47474" spans="6:6" x14ac:dyDescent="0.2">
      <c r="F47474" s="450"/>
    </row>
    <row r="47475" spans="6:6" x14ac:dyDescent="0.2">
      <c r="F47475" s="450"/>
    </row>
    <row r="47476" spans="6:6" x14ac:dyDescent="0.2">
      <c r="F47476" s="450"/>
    </row>
    <row r="47477" spans="6:6" x14ac:dyDescent="0.2">
      <c r="F47477" s="450"/>
    </row>
    <row r="47478" spans="6:6" x14ac:dyDescent="0.2">
      <c r="F47478" s="450"/>
    </row>
    <row r="47479" spans="6:6" x14ac:dyDescent="0.2">
      <c r="F47479" s="450"/>
    </row>
    <row r="47480" spans="6:6" x14ac:dyDescent="0.2">
      <c r="F47480" s="450"/>
    </row>
    <row r="47481" spans="6:6" x14ac:dyDescent="0.2">
      <c r="F47481" s="450"/>
    </row>
    <row r="47482" spans="6:6" x14ac:dyDescent="0.2">
      <c r="F47482" s="450"/>
    </row>
    <row r="47483" spans="6:6" x14ac:dyDescent="0.2">
      <c r="F47483" s="450"/>
    </row>
    <row r="47484" spans="6:6" x14ac:dyDescent="0.2">
      <c r="F47484" s="450"/>
    </row>
    <row r="47485" spans="6:6" x14ac:dyDescent="0.2">
      <c r="F47485" s="450"/>
    </row>
    <row r="47486" spans="6:6" x14ac:dyDescent="0.2">
      <c r="F47486" s="450"/>
    </row>
    <row r="47487" spans="6:6" x14ac:dyDescent="0.2">
      <c r="F47487" s="450"/>
    </row>
    <row r="47488" spans="6:6" x14ac:dyDescent="0.2">
      <c r="F47488" s="450"/>
    </row>
    <row r="47489" spans="6:6" x14ac:dyDescent="0.2">
      <c r="F47489" s="450"/>
    </row>
    <row r="47490" spans="6:6" x14ac:dyDescent="0.2">
      <c r="F47490" s="450"/>
    </row>
    <row r="47491" spans="6:6" x14ac:dyDescent="0.2">
      <c r="F47491" s="450"/>
    </row>
    <row r="47492" spans="6:6" x14ac:dyDescent="0.2">
      <c r="F47492" s="450"/>
    </row>
    <row r="47493" spans="6:6" x14ac:dyDescent="0.2">
      <c r="F47493" s="450"/>
    </row>
    <row r="47494" spans="6:6" x14ac:dyDescent="0.2">
      <c r="F47494" s="450"/>
    </row>
    <row r="47495" spans="6:6" x14ac:dyDescent="0.2">
      <c r="F47495" s="450"/>
    </row>
    <row r="47496" spans="6:6" x14ac:dyDescent="0.2">
      <c r="F47496" s="450"/>
    </row>
    <row r="47497" spans="6:6" x14ac:dyDescent="0.2">
      <c r="F47497" s="450"/>
    </row>
    <row r="47498" spans="6:6" x14ac:dyDescent="0.2">
      <c r="F47498" s="450"/>
    </row>
    <row r="47499" spans="6:6" x14ac:dyDescent="0.2">
      <c r="F47499" s="450"/>
    </row>
    <row r="47500" spans="6:6" x14ac:dyDescent="0.2">
      <c r="F47500" s="450"/>
    </row>
    <row r="47501" spans="6:6" x14ac:dyDescent="0.2">
      <c r="F47501" s="450"/>
    </row>
    <row r="47502" spans="6:6" x14ac:dyDescent="0.2">
      <c r="F47502" s="450"/>
    </row>
    <row r="47503" spans="6:6" x14ac:dyDescent="0.2">
      <c r="F47503" s="450"/>
    </row>
    <row r="47504" spans="6:6" x14ac:dyDescent="0.2">
      <c r="F47504" s="450"/>
    </row>
    <row r="47505" spans="6:6" x14ac:dyDescent="0.2">
      <c r="F47505" s="450"/>
    </row>
    <row r="47506" spans="6:6" x14ac:dyDescent="0.2">
      <c r="F47506" s="450"/>
    </row>
    <row r="47507" spans="6:6" x14ac:dyDescent="0.2">
      <c r="F47507" s="450"/>
    </row>
    <row r="47508" spans="6:6" x14ac:dyDescent="0.2">
      <c r="F47508" s="450"/>
    </row>
    <row r="47509" spans="6:6" x14ac:dyDescent="0.2">
      <c r="F47509" s="450"/>
    </row>
    <row r="47510" spans="6:6" x14ac:dyDescent="0.2">
      <c r="F47510" s="450"/>
    </row>
    <row r="47511" spans="6:6" x14ac:dyDescent="0.2">
      <c r="F47511" s="450"/>
    </row>
    <row r="47512" spans="6:6" x14ac:dyDescent="0.2">
      <c r="F47512" s="450"/>
    </row>
    <row r="47513" spans="6:6" x14ac:dyDescent="0.2">
      <c r="F47513" s="450"/>
    </row>
    <row r="47514" spans="6:6" x14ac:dyDescent="0.2">
      <c r="F47514" s="450"/>
    </row>
    <row r="47515" spans="6:6" x14ac:dyDescent="0.2">
      <c r="F47515" s="450"/>
    </row>
    <row r="47516" spans="6:6" x14ac:dyDescent="0.2">
      <c r="F47516" s="450"/>
    </row>
    <row r="47517" spans="6:6" x14ac:dyDescent="0.2">
      <c r="F47517" s="450"/>
    </row>
    <row r="47518" spans="6:6" x14ac:dyDescent="0.2">
      <c r="F47518" s="450"/>
    </row>
    <row r="47519" spans="6:6" x14ac:dyDescent="0.2">
      <c r="F47519" s="450"/>
    </row>
    <row r="47520" spans="6:6" x14ac:dyDescent="0.2">
      <c r="F47520" s="450"/>
    </row>
    <row r="47521" spans="6:6" x14ac:dyDescent="0.2">
      <c r="F47521" s="450"/>
    </row>
    <row r="47522" spans="6:6" x14ac:dyDescent="0.2">
      <c r="F47522" s="450"/>
    </row>
    <row r="47523" spans="6:6" x14ac:dyDescent="0.2">
      <c r="F47523" s="450"/>
    </row>
    <row r="47524" spans="6:6" x14ac:dyDescent="0.2">
      <c r="F47524" s="450"/>
    </row>
    <row r="47525" spans="6:6" x14ac:dyDescent="0.2">
      <c r="F47525" s="450"/>
    </row>
    <row r="47526" spans="6:6" x14ac:dyDescent="0.2">
      <c r="F47526" s="450"/>
    </row>
    <row r="47527" spans="6:6" x14ac:dyDescent="0.2">
      <c r="F47527" s="450"/>
    </row>
    <row r="47528" spans="6:6" x14ac:dyDescent="0.2">
      <c r="F47528" s="450"/>
    </row>
    <row r="47529" spans="6:6" x14ac:dyDescent="0.2">
      <c r="F47529" s="450"/>
    </row>
    <row r="47530" spans="6:6" x14ac:dyDescent="0.2">
      <c r="F47530" s="450"/>
    </row>
    <row r="47531" spans="6:6" x14ac:dyDescent="0.2">
      <c r="F47531" s="450"/>
    </row>
    <row r="47532" spans="6:6" x14ac:dyDescent="0.2">
      <c r="F47532" s="450"/>
    </row>
    <row r="47533" spans="6:6" x14ac:dyDescent="0.2">
      <c r="F47533" s="450"/>
    </row>
    <row r="47534" spans="6:6" x14ac:dyDescent="0.2">
      <c r="F47534" s="450"/>
    </row>
    <row r="47535" spans="6:6" x14ac:dyDescent="0.2">
      <c r="F47535" s="450"/>
    </row>
    <row r="47536" spans="6:6" x14ac:dyDescent="0.2">
      <c r="F47536" s="450"/>
    </row>
    <row r="47537" spans="6:6" x14ac:dyDescent="0.2">
      <c r="F47537" s="450"/>
    </row>
    <row r="47538" spans="6:6" x14ac:dyDescent="0.2">
      <c r="F47538" s="450"/>
    </row>
    <row r="47539" spans="6:6" x14ac:dyDescent="0.2">
      <c r="F47539" s="450"/>
    </row>
    <row r="47540" spans="6:6" x14ac:dyDescent="0.2">
      <c r="F47540" s="450"/>
    </row>
    <row r="47541" spans="6:6" x14ac:dyDescent="0.2">
      <c r="F47541" s="450"/>
    </row>
    <row r="47542" spans="6:6" x14ac:dyDescent="0.2">
      <c r="F47542" s="450"/>
    </row>
    <row r="47543" spans="6:6" x14ac:dyDescent="0.2">
      <c r="F47543" s="450"/>
    </row>
    <row r="47544" spans="6:6" x14ac:dyDescent="0.2">
      <c r="F47544" s="450"/>
    </row>
    <row r="47545" spans="6:6" x14ac:dyDescent="0.2">
      <c r="F47545" s="450"/>
    </row>
    <row r="47546" spans="6:6" x14ac:dyDescent="0.2">
      <c r="F47546" s="450"/>
    </row>
    <row r="47547" spans="6:6" x14ac:dyDescent="0.2">
      <c r="F47547" s="450"/>
    </row>
    <row r="47548" spans="6:6" x14ac:dyDescent="0.2">
      <c r="F47548" s="450"/>
    </row>
    <row r="47549" spans="6:6" x14ac:dyDescent="0.2">
      <c r="F47549" s="450"/>
    </row>
    <row r="47550" spans="6:6" x14ac:dyDescent="0.2">
      <c r="F47550" s="450"/>
    </row>
    <row r="47551" spans="6:6" x14ac:dyDescent="0.2">
      <c r="F47551" s="450"/>
    </row>
    <row r="47552" spans="6:6" x14ac:dyDescent="0.2">
      <c r="F47552" s="450"/>
    </row>
    <row r="47553" spans="6:6" x14ac:dyDescent="0.2">
      <c r="F47553" s="450"/>
    </row>
    <row r="47554" spans="6:6" x14ac:dyDescent="0.2">
      <c r="F47554" s="450"/>
    </row>
    <row r="47555" spans="6:6" x14ac:dyDescent="0.2">
      <c r="F47555" s="450"/>
    </row>
    <row r="47556" spans="6:6" x14ac:dyDescent="0.2">
      <c r="F47556" s="450"/>
    </row>
    <row r="47557" spans="6:6" x14ac:dyDescent="0.2">
      <c r="F47557" s="450"/>
    </row>
    <row r="47558" spans="6:6" x14ac:dyDescent="0.2">
      <c r="F47558" s="450"/>
    </row>
    <row r="47559" spans="6:6" x14ac:dyDescent="0.2">
      <c r="F47559" s="450"/>
    </row>
    <row r="47560" spans="6:6" x14ac:dyDescent="0.2">
      <c r="F47560" s="450"/>
    </row>
    <row r="47561" spans="6:6" x14ac:dyDescent="0.2">
      <c r="F47561" s="450"/>
    </row>
    <row r="47562" spans="6:6" x14ac:dyDescent="0.2">
      <c r="F47562" s="450"/>
    </row>
    <row r="47563" spans="6:6" x14ac:dyDescent="0.2">
      <c r="F47563" s="450"/>
    </row>
    <row r="47564" spans="6:6" x14ac:dyDescent="0.2">
      <c r="F47564" s="450"/>
    </row>
    <row r="47565" spans="6:6" x14ac:dyDescent="0.2">
      <c r="F47565" s="450"/>
    </row>
    <row r="47566" spans="6:6" x14ac:dyDescent="0.2">
      <c r="F47566" s="450"/>
    </row>
    <row r="47567" spans="6:6" x14ac:dyDescent="0.2">
      <c r="F47567" s="450"/>
    </row>
    <row r="47568" spans="6:6" x14ac:dyDescent="0.2">
      <c r="F47568" s="450"/>
    </row>
    <row r="47569" spans="6:6" x14ac:dyDescent="0.2">
      <c r="F47569" s="450"/>
    </row>
    <row r="47570" spans="6:6" x14ac:dyDescent="0.2">
      <c r="F47570" s="450"/>
    </row>
    <row r="47571" spans="6:6" x14ac:dyDescent="0.2">
      <c r="F47571" s="450"/>
    </row>
    <row r="47572" spans="6:6" x14ac:dyDescent="0.2">
      <c r="F47572" s="450"/>
    </row>
    <row r="47573" spans="6:6" x14ac:dyDescent="0.2">
      <c r="F47573" s="450"/>
    </row>
    <row r="47574" spans="6:6" x14ac:dyDescent="0.2">
      <c r="F47574" s="450"/>
    </row>
    <row r="47575" spans="6:6" x14ac:dyDescent="0.2">
      <c r="F47575" s="450"/>
    </row>
    <row r="47576" spans="6:6" x14ac:dyDescent="0.2">
      <c r="F47576" s="450"/>
    </row>
    <row r="47577" spans="6:6" x14ac:dyDescent="0.2">
      <c r="F47577" s="450"/>
    </row>
    <row r="47578" spans="6:6" x14ac:dyDescent="0.2">
      <c r="F47578" s="450"/>
    </row>
    <row r="47579" spans="6:6" x14ac:dyDescent="0.2">
      <c r="F47579" s="450"/>
    </row>
    <row r="47580" spans="6:6" x14ac:dyDescent="0.2">
      <c r="F47580" s="450"/>
    </row>
    <row r="47581" spans="6:6" x14ac:dyDescent="0.2">
      <c r="F47581" s="450"/>
    </row>
    <row r="47582" spans="6:6" x14ac:dyDescent="0.2">
      <c r="F47582" s="450"/>
    </row>
    <row r="47583" spans="6:6" x14ac:dyDescent="0.2">
      <c r="F47583" s="450"/>
    </row>
    <row r="47584" spans="6:6" x14ac:dyDescent="0.2">
      <c r="F47584" s="450"/>
    </row>
    <row r="47585" spans="6:6" x14ac:dyDescent="0.2">
      <c r="F47585" s="450"/>
    </row>
    <row r="47586" spans="6:6" x14ac:dyDescent="0.2">
      <c r="F47586" s="450"/>
    </row>
    <row r="47587" spans="6:6" x14ac:dyDescent="0.2">
      <c r="F47587" s="450"/>
    </row>
    <row r="47588" spans="6:6" x14ac:dyDescent="0.2">
      <c r="F47588" s="450"/>
    </row>
    <row r="47589" spans="6:6" x14ac:dyDescent="0.2">
      <c r="F47589" s="450"/>
    </row>
    <row r="47590" spans="6:6" x14ac:dyDescent="0.2">
      <c r="F47590" s="450"/>
    </row>
    <row r="47591" spans="6:6" x14ac:dyDescent="0.2">
      <c r="F47591" s="450"/>
    </row>
    <row r="47592" spans="6:6" x14ac:dyDescent="0.2">
      <c r="F47592" s="450"/>
    </row>
    <row r="47593" spans="6:6" x14ac:dyDescent="0.2">
      <c r="F47593" s="450"/>
    </row>
    <row r="47594" spans="6:6" x14ac:dyDescent="0.2">
      <c r="F47594" s="450"/>
    </row>
    <row r="47595" spans="6:6" x14ac:dyDescent="0.2">
      <c r="F47595" s="450"/>
    </row>
    <row r="47596" spans="6:6" x14ac:dyDescent="0.2">
      <c r="F47596" s="450"/>
    </row>
    <row r="47597" spans="6:6" x14ac:dyDescent="0.2">
      <c r="F47597" s="450"/>
    </row>
    <row r="47598" spans="6:6" x14ac:dyDescent="0.2">
      <c r="F47598" s="450"/>
    </row>
    <row r="47599" spans="6:6" x14ac:dyDescent="0.2">
      <c r="F47599" s="450"/>
    </row>
    <row r="47600" spans="6:6" x14ac:dyDescent="0.2">
      <c r="F47600" s="450"/>
    </row>
    <row r="47601" spans="6:6" x14ac:dyDescent="0.2">
      <c r="F47601" s="450"/>
    </row>
    <row r="47602" spans="6:6" x14ac:dyDescent="0.2">
      <c r="F47602" s="450"/>
    </row>
    <row r="47603" spans="6:6" x14ac:dyDescent="0.2">
      <c r="F47603" s="450"/>
    </row>
    <row r="47604" spans="6:6" x14ac:dyDescent="0.2">
      <c r="F47604" s="450"/>
    </row>
    <row r="47605" spans="6:6" x14ac:dyDescent="0.2">
      <c r="F47605" s="450"/>
    </row>
    <row r="47606" spans="6:6" x14ac:dyDescent="0.2">
      <c r="F47606" s="450"/>
    </row>
    <row r="47607" spans="6:6" x14ac:dyDescent="0.2">
      <c r="F47607" s="450"/>
    </row>
    <row r="47608" spans="6:6" x14ac:dyDescent="0.2">
      <c r="F47608" s="450"/>
    </row>
    <row r="47609" spans="6:6" x14ac:dyDescent="0.2">
      <c r="F47609" s="450"/>
    </row>
    <row r="47610" spans="6:6" x14ac:dyDescent="0.2">
      <c r="F47610" s="450"/>
    </row>
    <row r="47611" spans="6:6" x14ac:dyDescent="0.2">
      <c r="F47611" s="450"/>
    </row>
    <row r="47612" spans="6:6" x14ac:dyDescent="0.2">
      <c r="F47612" s="450"/>
    </row>
    <row r="47613" spans="6:6" x14ac:dyDescent="0.2">
      <c r="F47613" s="450"/>
    </row>
    <row r="47614" spans="6:6" x14ac:dyDescent="0.2">
      <c r="F47614" s="450"/>
    </row>
    <row r="47615" spans="6:6" x14ac:dyDescent="0.2">
      <c r="F47615" s="450"/>
    </row>
    <row r="47616" spans="6:6" x14ac:dyDescent="0.2">
      <c r="F47616" s="450"/>
    </row>
    <row r="47617" spans="6:6" x14ac:dyDescent="0.2">
      <c r="F47617" s="450"/>
    </row>
    <row r="47618" spans="6:6" x14ac:dyDescent="0.2">
      <c r="F47618" s="450"/>
    </row>
    <row r="47619" spans="6:6" x14ac:dyDescent="0.2">
      <c r="F47619" s="450"/>
    </row>
    <row r="47620" spans="6:6" x14ac:dyDescent="0.2">
      <c r="F47620" s="450"/>
    </row>
    <row r="47621" spans="6:6" x14ac:dyDescent="0.2">
      <c r="F47621" s="450"/>
    </row>
    <row r="47622" spans="6:6" x14ac:dyDescent="0.2">
      <c r="F47622" s="450"/>
    </row>
    <row r="47623" spans="6:6" x14ac:dyDescent="0.2">
      <c r="F47623" s="450"/>
    </row>
    <row r="47624" spans="6:6" x14ac:dyDescent="0.2">
      <c r="F47624" s="450"/>
    </row>
    <row r="47625" spans="6:6" x14ac:dyDescent="0.2">
      <c r="F47625" s="450"/>
    </row>
    <row r="47626" spans="6:6" x14ac:dyDescent="0.2">
      <c r="F47626" s="450"/>
    </row>
    <row r="47627" spans="6:6" x14ac:dyDescent="0.2">
      <c r="F47627" s="450"/>
    </row>
    <row r="47628" spans="6:6" x14ac:dyDescent="0.2">
      <c r="F47628" s="450"/>
    </row>
    <row r="47629" spans="6:6" x14ac:dyDescent="0.2">
      <c r="F47629" s="450"/>
    </row>
    <row r="47630" spans="6:6" x14ac:dyDescent="0.2">
      <c r="F47630" s="450"/>
    </row>
    <row r="47631" spans="6:6" x14ac:dyDescent="0.2">
      <c r="F47631" s="450"/>
    </row>
    <row r="47632" spans="6:6" x14ac:dyDescent="0.2">
      <c r="F47632" s="450"/>
    </row>
    <row r="47633" spans="6:6" x14ac:dyDescent="0.2">
      <c r="F47633" s="450"/>
    </row>
    <row r="47634" spans="6:6" x14ac:dyDescent="0.2">
      <c r="F47634" s="450"/>
    </row>
    <row r="47635" spans="6:6" x14ac:dyDescent="0.2">
      <c r="F47635" s="450"/>
    </row>
    <row r="47636" spans="6:6" x14ac:dyDescent="0.2">
      <c r="F47636" s="450"/>
    </row>
    <row r="47637" spans="6:6" x14ac:dyDescent="0.2">
      <c r="F47637" s="450"/>
    </row>
    <row r="47638" spans="6:6" x14ac:dyDescent="0.2">
      <c r="F47638" s="450"/>
    </row>
    <row r="47639" spans="6:6" x14ac:dyDescent="0.2">
      <c r="F47639" s="450"/>
    </row>
    <row r="47640" spans="6:6" x14ac:dyDescent="0.2">
      <c r="F47640" s="450"/>
    </row>
    <row r="47641" spans="6:6" x14ac:dyDescent="0.2">
      <c r="F47641" s="450"/>
    </row>
    <row r="47642" spans="6:6" x14ac:dyDescent="0.2">
      <c r="F47642" s="450"/>
    </row>
    <row r="47643" spans="6:6" x14ac:dyDescent="0.2">
      <c r="F47643" s="450"/>
    </row>
    <row r="47644" spans="6:6" x14ac:dyDescent="0.2">
      <c r="F47644" s="450"/>
    </row>
    <row r="47645" spans="6:6" x14ac:dyDescent="0.2">
      <c r="F47645" s="450"/>
    </row>
    <row r="47646" spans="6:6" x14ac:dyDescent="0.2">
      <c r="F47646" s="450"/>
    </row>
    <row r="47647" spans="6:6" x14ac:dyDescent="0.2">
      <c r="F47647" s="450"/>
    </row>
    <row r="47648" spans="6:6" x14ac:dyDescent="0.2">
      <c r="F47648" s="450"/>
    </row>
    <row r="47649" spans="6:6" x14ac:dyDescent="0.2">
      <c r="F47649" s="450"/>
    </row>
    <row r="47650" spans="6:6" x14ac:dyDescent="0.2">
      <c r="F47650" s="450"/>
    </row>
    <row r="47651" spans="6:6" x14ac:dyDescent="0.2">
      <c r="F47651" s="450"/>
    </row>
    <row r="47652" spans="6:6" x14ac:dyDescent="0.2">
      <c r="F47652" s="450"/>
    </row>
    <row r="47653" spans="6:6" x14ac:dyDescent="0.2">
      <c r="F47653" s="450"/>
    </row>
    <row r="47654" spans="6:6" x14ac:dyDescent="0.2">
      <c r="F47654" s="450"/>
    </row>
    <row r="47655" spans="6:6" x14ac:dyDescent="0.2">
      <c r="F47655" s="450"/>
    </row>
    <row r="47656" spans="6:6" x14ac:dyDescent="0.2">
      <c r="F47656" s="450"/>
    </row>
    <row r="47657" spans="6:6" x14ac:dyDescent="0.2">
      <c r="F47657" s="450"/>
    </row>
    <row r="47658" spans="6:6" x14ac:dyDescent="0.2">
      <c r="F47658" s="450"/>
    </row>
    <row r="47659" spans="6:6" x14ac:dyDescent="0.2">
      <c r="F47659" s="450"/>
    </row>
    <row r="47660" spans="6:6" x14ac:dyDescent="0.2">
      <c r="F47660" s="450"/>
    </row>
    <row r="47661" spans="6:6" x14ac:dyDescent="0.2">
      <c r="F47661" s="450"/>
    </row>
    <row r="47662" spans="6:6" x14ac:dyDescent="0.2">
      <c r="F47662" s="450"/>
    </row>
    <row r="47663" spans="6:6" x14ac:dyDescent="0.2">
      <c r="F47663" s="450"/>
    </row>
    <row r="47664" spans="6:6" x14ac:dyDescent="0.2">
      <c r="F47664" s="450"/>
    </row>
    <row r="47665" spans="6:6" x14ac:dyDescent="0.2">
      <c r="F47665" s="450"/>
    </row>
    <row r="47666" spans="6:6" x14ac:dyDescent="0.2">
      <c r="F47666" s="450"/>
    </row>
    <row r="47667" spans="6:6" x14ac:dyDescent="0.2">
      <c r="F47667" s="450"/>
    </row>
    <row r="47668" spans="6:6" x14ac:dyDescent="0.2">
      <c r="F47668" s="450"/>
    </row>
    <row r="47669" spans="6:6" x14ac:dyDescent="0.2">
      <c r="F47669" s="450"/>
    </row>
    <row r="47670" spans="6:6" x14ac:dyDescent="0.2">
      <c r="F47670" s="450"/>
    </row>
    <row r="47671" spans="6:6" x14ac:dyDescent="0.2">
      <c r="F47671" s="450"/>
    </row>
    <row r="47672" spans="6:6" x14ac:dyDescent="0.2">
      <c r="F47672" s="450"/>
    </row>
    <row r="47673" spans="6:6" x14ac:dyDescent="0.2">
      <c r="F47673" s="450"/>
    </row>
    <row r="47674" spans="6:6" x14ac:dyDescent="0.2">
      <c r="F47674" s="450"/>
    </row>
    <row r="47675" spans="6:6" x14ac:dyDescent="0.2">
      <c r="F47675" s="450"/>
    </row>
    <row r="47676" spans="6:6" x14ac:dyDescent="0.2">
      <c r="F47676" s="450"/>
    </row>
    <row r="47677" spans="6:6" x14ac:dyDescent="0.2">
      <c r="F47677" s="450"/>
    </row>
    <row r="47678" spans="6:6" x14ac:dyDescent="0.2">
      <c r="F47678" s="450"/>
    </row>
    <row r="47679" spans="6:6" x14ac:dyDescent="0.2">
      <c r="F47679" s="450"/>
    </row>
    <row r="47680" spans="6:6" x14ac:dyDescent="0.2">
      <c r="F47680" s="450"/>
    </row>
    <row r="47681" spans="6:6" x14ac:dyDescent="0.2">
      <c r="F47681" s="450"/>
    </row>
    <row r="47682" spans="6:6" x14ac:dyDescent="0.2">
      <c r="F47682" s="450"/>
    </row>
    <row r="47683" spans="6:6" x14ac:dyDescent="0.2">
      <c r="F47683" s="450"/>
    </row>
    <row r="47684" spans="6:6" x14ac:dyDescent="0.2">
      <c r="F47684" s="450"/>
    </row>
    <row r="47685" spans="6:6" x14ac:dyDescent="0.2">
      <c r="F47685" s="450"/>
    </row>
    <row r="47686" spans="6:6" x14ac:dyDescent="0.2">
      <c r="F47686" s="450"/>
    </row>
    <row r="47687" spans="6:6" x14ac:dyDescent="0.2">
      <c r="F47687" s="450"/>
    </row>
    <row r="47688" spans="6:6" x14ac:dyDescent="0.2">
      <c r="F47688" s="450"/>
    </row>
    <row r="47689" spans="6:6" x14ac:dyDescent="0.2">
      <c r="F47689" s="450"/>
    </row>
    <row r="47690" spans="6:6" x14ac:dyDescent="0.2">
      <c r="F47690" s="450"/>
    </row>
    <row r="47691" spans="6:6" x14ac:dyDescent="0.2">
      <c r="F47691" s="450"/>
    </row>
    <row r="47692" spans="6:6" x14ac:dyDescent="0.2">
      <c r="F47692" s="450"/>
    </row>
    <row r="47693" spans="6:6" x14ac:dyDescent="0.2">
      <c r="F47693" s="450"/>
    </row>
    <row r="47694" spans="6:6" x14ac:dyDescent="0.2">
      <c r="F47694" s="450"/>
    </row>
    <row r="47695" spans="6:6" x14ac:dyDescent="0.2">
      <c r="F47695" s="450"/>
    </row>
    <row r="47696" spans="6:6" x14ac:dyDescent="0.2">
      <c r="F47696" s="450"/>
    </row>
    <row r="47697" spans="6:6" x14ac:dyDescent="0.2">
      <c r="F47697" s="450"/>
    </row>
    <row r="47698" spans="6:6" x14ac:dyDescent="0.2">
      <c r="F47698" s="450"/>
    </row>
    <row r="47699" spans="6:6" x14ac:dyDescent="0.2">
      <c r="F47699" s="450"/>
    </row>
    <row r="47700" spans="6:6" x14ac:dyDescent="0.2">
      <c r="F47700" s="450"/>
    </row>
    <row r="47701" spans="6:6" x14ac:dyDescent="0.2">
      <c r="F47701" s="450"/>
    </row>
    <row r="47702" spans="6:6" x14ac:dyDescent="0.2">
      <c r="F47702" s="450"/>
    </row>
    <row r="47703" spans="6:6" x14ac:dyDescent="0.2">
      <c r="F47703" s="450"/>
    </row>
    <row r="47704" spans="6:6" x14ac:dyDescent="0.2">
      <c r="F47704" s="450"/>
    </row>
    <row r="47705" spans="6:6" x14ac:dyDescent="0.2">
      <c r="F47705" s="450"/>
    </row>
    <row r="47706" spans="6:6" x14ac:dyDescent="0.2">
      <c r="F47706" s="450"/>
    </row>
    <row r="47707" spans="6:6" x14ac:dyDescent="0.2">
      <c r="F47707" s="450"/>
    </row>
    <row r="47708" spans="6:6" x14ac:dyDescent="0.2">
      <c r="F47708" s="450"/>
    </row>
    <row r="47709" spans="6:6" x14ac:dyDescent="0.2">
      <c r="F47709" s="450"/>
    </row>
    <row r="47710" spans="6:6" x14ac:dyDescent="0.2">
      <c r="F47710" s="450"/>
    </row>
    <row r="47711" spans="6:6" x14ac:dyDescent="0.2">
      <c r="F47711" s="450"/>
    </row>
    <row r="47712" spans="6:6" x14ac:dyDescent="0.2">
      <c r="F47712" s="450"/>
    </row>
    <row r="47713" spans="6:6" x14ac:dyDescent="0.2">
      <c r="F47713" s="450"/>
    </row>
    <row r="47714" spans="6:6" x14ac:dyDescent="0.2">
      <c r="F47714" s="450"/>
    </row>
    <row r="47715" spans="6:6" x14ac:dyDescent="0.2">
      <c r="F47715" s="450"/>
    </row>
    <row r="47716" spans="6:6" x14ac:dyDescent="0.2">
      <c r="F47716" s="450"/>
    </row>
    <row r="47717" spans="6:6" x14ac:dyDescent="0.2">
      <c r="F47717" s="450"/>
    </row>
    <row r="47718" spans="6:6" x14ac:dyDescent="0.2">
      <c r="F47718" s="450"/>
    </row>
    <row r="47719" spans="6:6" x14ac:dyDescent="0.2">
      <c r="F47719" s="450"/>
    </row>
    <row r="47720" spans="6:6" x14ac:dyDescent="0.2">
      <c r="F47720" s="450"/>
    </row>
    <row r="47721" spans="6:6" x14ac:dyDescent="0.2">
      <c r="F47721" s="450"/>
    </row>
    <row r="47722" spans="6:6" x14ac:dyDescent="0.2">
      <c r="F47722" s="450"/>
    </row>
    <row r="47723" spans="6:6" x14ac:dyDescent="0.2">
      <c r="F47723" s="450"/>
    </row>
    <row r="47724" spans="6:6" x14ac:dyDescent="0.2">
      <c r="F47724" s="450"/>
    </row>
    <row r="47725" spans="6:6" x14ac:dyDescent="0.2">
      <c r="F47725" s="450"/>
    </row>
    <row r="47726" spans="6:6" x14ac:dyDescent="0.2">
      <c r="F47726" s="450"/>
    </row>
    <row r="47727" spans="6:6" x14ac:dyDescent="0.2">
      <c r="F47727" s="450"/>
    </row>
    <row r="47728" spans="6:6" x14ac:dyDescent="0.2">
      <c r="F47728" s="450"/>
    </row>
    <row r="47729" spans="6:6" x14ac:dyDescent="0.2">
      <c r="F47729" s="450"/>
    </row>
    <row r="47730" spans="6:6" x14ac:dyDescent="0.2">
      <c r="F47730" s="450"/>
    </row>
    <row r="47731" spans="6:6" x14ac:dyDescent="0.2">
      <c r="F47731" s="450"/>
    </row>
    <row r="47732" spans="6:6" x14ac:dyDescent="0.2">
      <c r="F47732" s="450"/>
    </row>
    <row r="47733" spans="6:6" x14ac:dyDescent="0.2">
      <c r="F47733" s="450"/>
    </row>
    <row r="47734" spans="6:6" x14ac:dyDescent="0.2">
      <c r="F47734" s="450"/>
    </row>
    <row r="47735" spans="6:6" x14ac:dyDescent="0.2">
      <c r="F47735" s="450"/>
    </row>
    <row r="47736" spans="6:6" x14ac:dyDescent="0.2">
      <c r="F47736" s="450"/>
    </row>
    <row r="47737" spans="6:6" x14ac:dyDescent="0.2">
      <c r="F47737" s="450"/>
    </row>
    <row r="47738" spans="6:6" x14ac:dyDescent="0.2">
      <c r="F47738" s="450"/>
    </row>
    <row r="47739" spans="6:6" x14ac:dyDescent="0.2">
      <c r="F47739" s="450"/>
    </row>
    <row r="47740" spans="6:6" x14ac:dyDescent="0.2">
      <c r="F47740" s="450"/>
    </row>
    <row r="47741" spans="6:6" x14ac:dyDescent="0.2">
      <c r="F47741" s="450"/>
    </row>
    <row r="47742" spans="6:6" x14ac:dyDescent="0.2">
      <c r="F47742" s="450"/>
    </row>
    <row r="47743" spans="6:6" x14ac:dyDescent="0.2">
      <c r="F47743" s="450"/>
    </row>
    <row r="47744" spans="6:6" x14ac:dyDescent="0.2">
      <c r="F47744" s="450"/>
    </row>
    <row r="47745" spans="6:6" x14ac:dyDescent="0.2">
      <c r="F47745" s="450"/>
    </row>
    <row r="47746" spans="6:6" x14ac:dyDescent="0.2">
      <c r="F47746" s="450"/>
    </row>
    <row r="47747" spans="6:6" x14ac:dyDescent="0.2">
      <c r="F47747" s="450"/>
    </row>
    <row r="47748" spans="6:6" x14ac:dyDescent="0.2">
      <c r="F47748" s="450"/>
    </row>
    <row r="47749" spans="6:6" x14ac:dyDescent="0.2">
      <c r="F47749" s="450"/>
    </row>
    <row r="47750" spans="6:6" x14ac:dyDescent="0.2">
      <c r="F47750" s="450"/>
    </row>
    <row r="47751" spans="6:6" x14ac:dyDescent="0.2">
      <c r="F47751" s="450"/>
    </row>
    <row r="47752" spans="6:6" x14ac:dyDescent="0.2">
      <c r="F47752" s="450"/>
    </row>
    <row r="47753" spans="6:6" x14ac:dyDescent="0.2">
      <c r="F47753" s="450"/>
    </row>
    <row r="47754" spans="6:6" x14ac:dyDescent="0.2">
      <c r="F47754" s="450"/>
    </row>
    <row r="47755" spans="6:6" x14ac:dyDescent="0.2">
      <c r="F47755" s="450"/>
    </row>
    <row r="47756" spans="6:6" x14ac:dyDescent="0.2">
      <c r="F47756" s="450"/>
    </row>
    <row r="47757" spans="6:6" x14ac:dyDescent="0.2">
      <c r="F47757" s="450"/>
    </row>
    <row r="47758" spans="6:6" x14ac:dyDescent="0.2">
      <c r="F47758" s="450"/>
    </row>
    <row r="47759" spans="6:6" x14ac:dyDescent="0.2">
      <c r="F47759" s="450"/>
    </row>
    <row r="47760" spans="6:6" x14ac:dyDescent="0.2">
      <c r="F47760" s="450"/>
    </row>
    <row r="47761" spans="6:6" x14ac:dyDescent="0.2">
      <c r="F47761" s="450"/>
    </row>
    <row r="47762" spans="6:6" x14ac:dyDescent="0.2">
      <c r="F47762" s="450"/>
    </row>
    <row r="47763" spans="6:6" x14ac:dyDescent="0.2">
      <c r="F47763" s="450"/>
    </row>
    <row r="47764" spans="6:6" x14ac:dyDescent="0.2">
      <c r="F47764" s="450"/>
    </row>
    <row r="47765" spans="6:6" x14ac:dyDescent="0.2">
      <c r="F47765" s="450"/>
    </row>
    <row r="47766" spans="6:6" x14ac:dyDescent="0.2">
      <c r="F47766" s="450"/>
    </row>
    <row r="47767" spans="6:6" x14ac:dyDescent="0.2">
      <c r="F47767" s="450"/>
    </row>
    <row r="47768" spans="6:6" x14ac:dyDescent="0.2">
      <c r="F47768" s="450"/>
    </row>
    <row r="47769" spans="6:6" x14ac:dyDescent="0.2">
      <c r="F47769" s="450"/>
    </row>
    <row r="47770" spans="6:6" x14ac:dyDescent="0.2">
      <c r="F47770" s="450"/>
    </row>
    <row r="47771" spans="6:6" x14ac:dyDescent="0.2">
      <c r="F47771" s="450"/>
    </row>
    <row r="47772" spans="6:6" x14ac:dyDescent="0.2">
      <c r="F47772" s="450"/>
    </row>
    <row r="47773" spans="6:6" x14ac:dyDescent="0.2">
      <c r="F47773" s="450"/>
    </row>
    <row r="47774" spans="6:6" x14ac:dyDescent="0.2">
      <c r="F47774" s="450"/>
    </row>
    <row r="47775" spans="6:6" x14ac:dyDescent="0.2">
      <c r="F47775" s="450"/>
    </row>
    <row r="47776" spans="6:6" x14ac:dyDescent="0.2">
      <c r="F47776" s="450"/>
    </row>
    <row r="47777" spans="6:6" x14ac:dyDescent="0.2">
      <c r="F47777" s="450"/>
    </row>
    <row r="47778" spans="6:6" x14ac:dyDescent="0.2">
      <c r="F47778" s="450"/>
    </row>
    <row r="47779" spans="6:6" x14ac:dyDescent="0.2">
      <c r="F47779" s="450"/>
    </row>
    <row r="47780" spans="6:6" x14ac:dyDescent="0.2">
      <c r="F47780" s="450"/>
    </row>
    <row r="47781" spans="6:6" x14ac:dyDescent="0.2">
      <c r="F47781" s="450"/>
    </row>
    <row r="47782" spans="6:6" x14ac:dyDescent="0.2">
      <c r="F47782" s="450"/>
    </row>
    <row r="47783" spans="6:6" x14ac:dyDescent="0.2">
      <c r="F47783" s="450"/>
    </row>
    <row r="47784" spans="6:6" x14ac:dyDescent="0.2">
      <c r="F47784" s="450"/>
    </row>
    <row r="47785" spans="6:6" x14ac:dyDescent="0.2">
      <c r="F47785" s="450"/>
    </row>
    <row r="47786" spans="6:6" x14ac:dyDescent="0.2">
      <c r="F47786" s="450"/>
    </row>
    <row r="47787" spans="6:6" x14ac:dyDescent="0.2">
      <c r="F47787" s="450"/>
    </row>
    <row r="47788" spans="6:6" x14ac:dyDescent="0.2">
      <c r="F47788" s="450"/>
    </row>
    <row r="47789" spans="6:6" x14ac:dyDescent="0.2">
      <c r="F47789" s="450"/>
    </row>
    <row r="47790" spans="6:6" x14ac:dyDescent="0.2">
      <c r="F47790" s="450"/>
    </row>
    <row r="47791" spans="6:6" x14ac:dyDescent="0.2">
      <c r="F47791" s="450"/>
    </row>
    <row r="47792" spans="6:6" x14ac:dyDescent="0.2">
      <c r="F47792" s="450"/>
    </row>
    <row r="47793" spans="6:6" x14ac:dyDescent="0.2">
      <c r="F47793" s="450"/>
    </row>
    <row r="47794" spans="6:6" x14ac:dyDescent="0.2">
      <c r="F47794" s="450"/>
    </row>
    <row r="47795" spans="6:6" x14ac:dyDescent="0.2">
      <c r="F47795" s="450"/>
    </row>
    <row r="47796" spans="6:6" x14ac:dyDescent="0.2">
      <c r="F47796" s="450"/>
    </row>
    <row r="47797" spans="6:6" x14ac:dyDescent="0.2">
      <c r="F47797" s="450"/>
    </row>
    <row r="47798" spans="6:6" x14ac:dyDescent="0.2">
      <c r="F47798" s="450"/>
    </row>
    <row r="47799" spans="6:6" x14ac:dyDescent="0.2">
      <c r="F47799" s="450"/>
    </row>
    <row r="47800" spans="6:6" x14ac:dyDescent="0.2">
      <c r="F47800" s="450"/>
    </row>
    <row r="47801" spans="6:6" x14ac:dyDescent="0.2">
      <c r="F47801" s="450"/>
    </row>
    <row r="47802" spans="6:6" x14ac:dyDescent="0.2">
      <c r="F47802" s="450"/>
    </row>
    <row r="47803" spans="6:6" x14ac:dyDescent="0.2">
      <c r="F47803" s="450"/>
    </row>
    <row r="47804" spans="6:6" x14ac:dyDescent="0.2">
      <c r="F47804" s="450"/>
    </row>
    <row r="47805" spans="6:6" x14ac:dyDescent="0.2">
      <c r="F47805" s="450"/>
    </row>
    <row r="47806" spans="6:6" x14ac:dyDescent="0.2">
      <c r="F47806" s="450"/>
    </row>
    <row r="47807" spans="6:6" x14ac:dyDescent="0.2">
      <c r="F47807" s="450"/>
    </row>
    <row r="47808" spans="6:6" x14ac:dyDescent="0.2">
      <c r="F47808" s="450"/>
    </row>
    <row r="47809" spans="6:6" x14ac:dyDescent="0.2">
      <c r="F47809" s="450"/>
    </row>
    <row r="47810" spans="6:6" x14ac:dyDescent="0.2">
      <c r="F47810" s="450"/>
    </row>
    <row r="47811" spans="6:6" x14ac:dyDescent="0.2">
      <c r="F47811" s="450"/>
    </row>
    <row r="47812" spans="6:6" x14ac:dyDescent="0.2">
      <c r="F47812" s="450"/>
    </row>
    <row r="47813" spans="6:6" x14ac:dyDescent="0.2">
      <c r="F47813" s="450"/>
    </row>
    <row r="47814" spans="6:6" x14ac:dyDescent="0.2">
      <c r="F47814" s="450"/>
    </row>
    <row r="47815" spans="6:6" x14ac:dyDescent="0.2">
      <c r="F47815" s="450"/>
    </row>
    <row r="47816" spans="6:6" x14ac:dyDescent="0.2">
      <c r="F47816" s="450"/>
    </row>
    <row r="47817" spans="6:6" x14ac:dyDescent="0.2">
      <c r="F47817" s="450"/>
    </row>
    <row r="47818" spans="6:6" x14ac:dyDescent="0.2">
      <c r="F47818" s="450"/>
    </row>
    <row r="47819" spans="6:6" x14ac:dyDescent="0.2">
      <c r="F47819" s="450"/>
    </row>
    <row r="47820" spans="6:6" x14ac:dyDescent="0.2">
      <c r="F47820" s="450"/>
    </row>
    <row r="47821" spans="6:6" x14ac:dyDescent="0.2">
      <c r="F47821" s="450"/>
    </row>
    <row r="47822" spans="6:6" x14ac:dyDescent="0.2">
      <c r="F47822" s="450"/>
    </row>
    <row r="47823" spans="6:6" x14ac:dyDescent="0.2">
      <c r="F47823" s="450"/>
    </row>
    <row r="47824" spans="6:6" x14ac:dyDescent="0.2">
      <c r="F47824" s="450"/>
    </row>
    <row r="47825" spans="6:6" x14ac:dyDescent="0.2">
      <c r="F47825" s="450"/>
    </row>
    <row r="47826" spans="6:6" x14ac:dyDescent="0.2">
      <c r="F47826" s="450"/>
    </row>
    <row r="47827" spans="6:6" x14ac:dyDescent="0.2">
      <c r="F47827" s="450"/>
    </row>
    <row r="47828" spans="6:6" x14ac:dyDescent="0.2">
      <c r="F47828" s="450"/>
    </row>
    <row r="47829" spans="6:6" x14ac:dyDescent="0.2">
      <c r="F47829" s="450"/>
    </row>
    <row r="47830" spans="6:6" x14ac:dyDescent="0.2">
      <c r="F47830" s="450"/>
    </row>
    <row r="47831" spans="6:6" x14ac:dyDescent="0.2">
      <c r="F47831" s="450"/>
    </row>
    <row r="47832" spans="6:6" x14ac:dyDescent="0.2">
      <c r="F47832" s="450"/>
    </row>
    <row r="47833" spans="6:6" x14ac:dyDescent="0.2">
      <c r="F47833" s="450"/>
    </row>
    <row r="47834" spans="6:6" x14ac:dyDescent="0.2">
      <c r="F47834" s="450"/>
    </row>
    <row r="47835" spans="6:6" x14ac:dyDescent="0.2">
      <c r="F47835" s="450"/>
    </row>
    <row r="47836" spans="6:6" x14ac:dyDescent="0.2">
      <c r="F47836" s="450"/>
    </row>
    <row r="47837" spans="6:6" x14ac:dyDescent="0.2">
      <c r="F47837" s="450"/>
    </row>
    <row r="47838" spans="6:6" x14ac:dyDescent="0.2">
      <c r="F47838" s="450"/>
    </row>
    <row r="47839" spans="6:6" x14ac:dyDescent="0.2">
      <c r="F47839" s="450"/>
    </row>
    <row r="47840" spans="6:6" x14ac:dyDescent="0.2">
      <c r="F47840" s="450"/>
    </row>
    <row r="47841" spans="6:6" x14ac:dyDescent="0.2">
      <c r="F47841" s="450"/>
    </row>
    <row r="47842" spans="6:6" x14ac:dyDescent="0.2">
      <c r="F47842" s="450"/>
    </row>
    <row r="47843" spans="6:6" x14ac:dyDescent="0.2">
      <c r="F47843" s="450"/>
    </row>
    <row r="47844" spans="6:6" x14ac:dyDescent="0.2">
      <c r="F47844" s="450"/>
    </row>
    <row r="47845" spans="6:6" x14ac:dyDescent="0.2">
      <c r="F47845" s="450"/>
    </row>
    <row r="47846" spans="6:6" x14ac:dyDescent="0.2">
      <c r="F47846" s="450"/>
    </row>
    <row r="47847" spans="6:6" x14ac:dyDescent="0.2">
      <c r="F47847" s="450"/>
    </row>
    <row r="47848" spans="6:6" x14ac:dyDescent="0.2">
      <c r="F47848" s="450"/>
    </row>
    <row r="47849" spans="6:6" x14ac:dyDescent="0.2">
      <c r="F47849" s="450"/>
    </row>
    <row r="47850" spans="6:6" x14ac:dyDescent="0.2">
      <c r="F47850" s="450"/>
    </row>
    <row r="47851" spans="6:6" x14ac:dyDescent="0.2">
      <c r="F47851" s="450"/>
    </row>
    <row r="47852" spans="6:6" x14ac:dyDescent="0.2">
      <c r="F47852" s="450"/>
    </row>
    <row r="47853" spans="6:6" x14ac:dyDescent="0.2">
      <c r="F47853" s="450"/>
    </row>
    <row r="47854" spans="6:6" x14ac:dyDescent="0.2">
      <c r="F47854" s="450"/>
    </row>
    <row r="47855" spans="6:6" x14ac:dyDescent="0.2">
      <c r="F47855" s="450"/>
    </row>
    <row r="47856" spans="6:6" x14ac:dyDescent="0.2">
      <c r="F47856" s="450"/>
    </row>
    <row r="47857" spans="6:6" x14ac:dyDescent="0.2">
      <c r="F47857" s="450"/>
    </row>
    <row r="47858" spans="6:6" x14ac:dyDescent="0.2">
      <c r="F47858" s="450"/>
    </row>
    <row r="47859" spans="6:6" x14ac:dyDescent="0.2">
      <c r="F47859" s="450"/>
    </row>
    <row r="47860" spans="6:6" x14ac:dyDescent="0.2">
      <c r="F47860" s="450"/>
    </row>
    <row r="47861" spans="6:6" x14ac:dyDescent="0.2">
      <c r="F47861" s="450"/>
    </row>
    <row r="47862" spans="6:6" x14ac:dyDescent="0.2">
      <c r="F47862" s="450"/>
    </row>
    <row r="47863" spans="6:6" x14ac:dyDescent="0.2">
      <c r="F47863" s="450"/>
    </row>
    <row r="47864" spans="6:6" x14ac:dyDescent="0.2">
      <c r="F47864" s="450"/>
    </row>
    <row r="47865" spans="6:6" x14ac:dyDescent="0.2">
      <c r="F47865" s="450"/>
    </row>
    <row r="47866" spans="6:6" x14ac:dyDescent="0.2">
      <c r="F47866" s="450"/>
    </row>
    <row r="47867" spans="6:6" x14ac:dyDescent="0.2">
      <c r="F47867" s="450"/>
    </row>
    <row r="47868" spans="6:6" x14ac:dyDescent="0.2">
      <c r="F47868" s="450"/>
    </row>
    <row r="47869" spans="6:6" x14ac:dyDescent="0.2">
      <c r="F47869" s="450"/>
    </row>
    <row r="47870" spans="6:6" x14ac:dyDescent="0.2">
      <c r="F47870" s="450"/>
    </row>
    <row r="47871" spans="6:6" x14ac:dyDescent="0.2">
      <c r="F47871" s="450"/>
    </row>
    <row r="47872" spans="6:6" x14ac:dyDescent="0.2">
      <c r="F47872" s="450"/>
    </row>
    <row r="47873" spans="6:6" x14ac:dyDescent="0.2">
      <c r="F47873" s="450"/>
    </row>
    <row r="47874" spans="6:6" x14ac:dyDescent="0.2">
      <c r="F47874" s="450"/>
    </row>
    <row r="47875" spans="6:6" x14ac:dyDescent="0.2">
      <c r="F47875" s="450"/>
    </row>
    <row r="47876" spans="6:6" x14ac:dyDescent="0.2">
      <c r="F47876" s="450"/>
    </row>
    <row r="47877" spans="6:6" x14ac:dyDescent="0.2">
      <c r="F47877" s="450"/>
    </row>
    <row r="47878" spans="6:6" x14ac:dyDescent="0.2">
      <c r="F47878" s="450"/>
    </row>
    <row r="47879" spans="6:6" x14ac:dyDescent="0.2">
      <c r="F47879" s="450"/>
    </row>
    <row r="47880" spans="6:6" x14ac:dyDescent="0.2">
      <c r="F47880" s="450"/>
    </row>
    <row r="47881" spans="6:6" x14ac:dyDescent="0.2">
      <c r="F47881" s="450"/>
    </row>
    <row r="47882" spans="6:6" x14ac:dyDescent="0.2">
      <c r="F47882" s="450"/>
    </row>
    <row r="47883" spans="6:6" x14ac:dyDescent="0.2">
      <c r="F47883" s="450"/>
    </row>
    <row r="47884" spans="6:6" x14ac:dyDescent="0.2">
      <c r="F47884" s="450"/>
    </row>
    <row r="47885" spans="6:6" x14ac:dyDescent="0.2">
      <c r="F47885" s="450"/>
    </row>
    <row r="47886" spans="6:6" x14ac:dyDescent="0.2">
      <c r="F47886" s="450"/>
    </row>
    <row r="47887" spans="6:6" x14ac:dyDescent="0.2">
      <c r="F47887" s="450"/>
    </row>
    <row r="47888" spans="6:6" x14ac:dyDescent="0.2">
      <c r="F47888" s="450"/>
    </row>
    <row r="47889" spans="6:6" x14ac:dyDescent="0.2">
      <c r="F47889" s="450"/>
    </row>
    <row r="47890" spans="6:6" x14ac:dyDescent="0.2">
      <c r="F47890" s="450"/>
    </row>
    <row r="47891" spans="6:6" x14ac:dyDescent="0.2">
      <c r="F47891" s="450"/>
    </row>
    <row r="47892" spans="6:6" x14ac:dyDescent="0.2">
      <c r="F47892" s="450"/>
    </row>
    <row r="47893" spans="6:6" x14ac:dyDescent="0.2">
      <c r="F47893" s="450"/>
    </row>
    <row r="47894" spans="6:6" x14ac:dyDescent="0.2">
      <c r="F47894" s="450"/>
    </row>
    <row r="47895" spans="6:6" x14ac:dyDescent="0.2">
      <c r="F47895" s="450"/>
    </row>
    <row r="47896" spans="6:6" x14ac:dyDescent="0.2">
      <c r="F47896" s="450"/>
    </row>
    <row r="47897" spans="6:6" x14ac:dyDescent="0.2">
      <c r="F47897" s="450"/>
    </row>
    <row r="47898" spans="6:6" x14ac:dyDescent="0.2">
      <c r="F47898" s="450"/>
    </row>
    <row r="47899" spans="6:6" x14ac:dyDescent="0.2">
      <c r="F47899" s="450"/>
    </row>
    <row r="47900" spans="6:6" x14ac:dyDescent="0.2">
      <c r="F47900" s="450"/>
    </row>
    <row r="47901" spans="6:6" x14ac:dyDescent="0.2">
      <c r="F47901" s="450"/>
    </row>
    <row r="47902" spans="6:6" x14ac:dyDescent="0.2">
      <c r="F47902" s="450"/>
    </row>
    <row r="47903" spans="6:6" x14ac:dyDescent="0.2">
      <c r="F47903" s="450"/>
    </row>
    <row r="47904" spans="6:6" x14ac:dyDescent="0.2">
      <c r="F47904" s="450"/>
    </row>
    <row r="47905" spans="6:6" x14ac:dyDescent="0.2">
      <c r="F47905" s="450"/>
    </row>
    <row r="47906" spans="6:6" x14ac:dyDescent="0.2">
      <c r="F47906" s="450"/>
    </row>
    <row r="47907" spans="6:6" x14ac:dyDescent="0.2">
      <c r="F47907" s="450"/>
    </row>
    <row r="47908" spans="6:6" x14ac:dyDescent="0.2">
      <c r="F47908" s="450"/>
    </row>
    <row r="47909" spans="6:6" x14ac:dyDescent="0.2">
      <c r="F47909" s="450"/>
    </row>
    <row r="47910" spans="6:6" x14ac:dyDescent="0.2">
      <c r="F47910" s="450"/>
    </row>
    <row r="47911" spans="6:6" x14ac:dyDescent="0.2">
      <c r="F47911" s="450"/>
    </row>
    <row r="47912" spans="6:6" x14ac:dyDescent="0.2">
      <c r="F47912" s="450"/>
    </row>
    <row r="47913" spans="6:6" x14ac:dyDescent="0.2">
      <c r="F47913" s="450"/>
    </row>
    <row r="47914" spans="6:6" x14ac:dyDescent="0.2">
      <c r="F47914" s="450"/>
    </row>
    <row r="47915" spans="6:6" x14ac:dyDescent="0.2">
      <c r="F47915" s="450"/>
    </row>
    <row r="47916" spans="6:6" x14ac:dyDescent="0.2">
      <c r="F47916" s="450"/>
    </row>
    <row r="47917" spans="6:6" x14ac:dyDescent="0.2">
      <c r="F47917" s="450"/>
    </row>
    <row r="47918" spans="6:6" x14ac:dyDescent="0.2">
      <c r="F47918" s="450"/>
    </row>
    <row r="47919" spans="6:6" x14ac:dyDescent="0.2">
      <c r="F47919" s="450"/>
    </row>
    <row r="47920" spans="6:6" x14ac:dyDescent="0.2">
      <c r="F47920" s="450"/>
    </row>
    <row r="47921" spans="6:6" x14ac:dyDescent="0.2">
      <c r="F47921" s="450"/>
    </row>
    <row r="47922" spans="6:6" x14ac:dyDescent="0.2">
      <c r="F47922" s="450"/>
    </row>
    <row r="47923" spans="6:6" x14ac:dyDescent="0.2">
      <c r="F47923" s="450"/>
    </row>
    <row r="47924" spans="6:6" x14ac:dyDescent="0.2">
      <c r="F47924" s="450"/>
    </row>
    <row r="47925" spans="6:6" x14ac:dyDescent="0.2">
      <c r="F47925" s="450"/>
    </row>
    <row r="47926" spans="6:6" x14ac:dyDescent="0.2">
      <c r="F47926" s="450"/>
    </row>
    <row r="47927" spans="6:6" x14ac:dyDescent="0.2">
      <c r="F47927" s="450"/>
    </row>
    <row r="47928" spans="6:6" x14ac:dyDescent="0.2">
      <c r="F47928" s="450"/>
    </row>
    <row r="47929" spans="6:6" x14ac:dyDescent="0.2">
      <c r="F47929" s="450"/>
    </row>
    <row r="47930" spans="6:6" x14ac:dyDescent="0.2">
      <c r="F47930" s="450"/>
    </row>
    <row r="47931" spans="6:6" x14ac:dyDescent="0.2">
      <c r="F47931" s="450"/>
    </row>
    <row r="47932" spans="6:6" x14ac:dyDescent="0.2">
      <c r="F47932" s="450"/>
    </row>
    <row r="47933" spans="6:6" x14ac:dyDescent="0.2">
      <c r="F47933" s="450"/>
    </row>
    <row r="47934" spans="6:6" x14ac:dyDescent="0.2">
      <c r="F47934" s="450"/>
    </row>
    <row r="47935" spans="6:6" x14ac:dyDescent="0.2">
      <c r="F47935" s="450"/>
    </row>
    <row r="47936" spans="6:6" x14ac:dyDescent="0.2">
      <c r="F47936" s="450"/>
    </row>
    <row r="47937" spans="6:6" x14ac:dyDescent="0.2">
      <c r="F47937" s="450"/>
    </row>
    <row r="47938" spans="6:6" x14ac:dyDescent="0.2">
      <c r="F47938" s="450"/>
    </row>
    <row r="47939" spans="6:6" x14ac:dyDescent="0.2">
      <c r="F47939" s="450"/>
    </row>
    <row r="47940" spans="6:6" x14ac:dyDescent="0.2">
      <c r="F47940" s="450"/>
    </row>
    <row r="47941" spans="6:6" x14ac:dyDescent="0.2">
      <c r="F47941" s="450"/>
    </row>
    <row r="47942" spans="6:6" x14ac:dyDescent="0.2">
      <c r="F47942" s="450"/>
    </row>
    <row r="47943" spans="6:6" x14ac:dyDescent="0.2">
      <c r="F47943" s="450"/>
    </row>
    <row r="47944" spans="6:6" x14ac:dyDescent="0.2">
      <c r="F47944" s="450"/>
    </row>
    <row r="47945" spans="6:6" x14ac:dyDescent="0.2">
      <c r="F47945" s="450"/>
    </row>
    <row r="47946" spans="6:6" x14ac:dyDescent="0.2">
      <c r="F47946" s="450"/>
    </row>
    <row r="47947" spans="6:6" x14ac:dyDescent="0.2">
      <c r="F47947" s="450"/>
    </row>
    <row r="47948" spans="6:6" x14ac:dyDescent="0.2">
      <c r="F47948" s="450"/>
    </row>
    <row r="47949" spans="6:6" x14ac:dyDescent="0.2">
      <c r="F47949" s="450"/>
    </row>
    <row r="47950" spans="6:6" x14ac:dyDescent="0.2">
      <c r="F47950" s="450"/>
    </row>
    <row r="47951" spans="6:6" x14ac:dyDescent="0.2">
      <c r="F47951" s="450"/>
    </row>
    <row r="47952" spans="6:6" x14ac:dyDescent="0.2">
      <c r="F47952" s="450"/>
    </row>
    <row r="47953" spans="6:6" x14ac:dyDescent="0.2">
      <c r="F47953" s="450"/>
    </row>
    <row r="47954" spans="6:6" x14ac:dyDescent="0.2">
      <c r="F47954" s="450"/>
    </row>
    <row r="47955" spans="6:6" x14ac:dyDescent="0.2">
      <c r="F47955" s="450"/>
    </row>
    <row r="47956" spans="6:6" x14ac:dyDescent="0.2">
      <c r="F47956" s="450"/>
    </row>
    <row r="47957" spans="6:6" x14ac:dyDescent="0.2">
      <c r="F47957" s="450"/>
    </row>
    <row r="47958" spans="6:6" x14ac:dyDescent="0.2">
      <c r="F47958" s="450"/>
    </row>
    <row r="47959" spans="6:6" x14ac:dyDescent="0.2">
      <c r="F47959" s="450"/>
    </row>
    <row r="47960" spans="6:6" x14ac:dyDescent="0.2">
      <c r="F47960" s="450"/>
    </row>
    <row r="47961" spans="6:6" x14ac:dyDescent="0.2">
      <c r="F47961" s="450"/>
    </row>
    <row r="47962" spans="6:6" x14ac:dyDescent="0.2">
      <c r="F47962" s="450"/>
    </row>
    <row r="47963" spans="6:6" x14ac:dyDescent="0.2">
      <c r="F47963" s="450"/>
    </row>
    <row r="47964" spans="6:6" x14ac:dyDescent="0.2">
      <c r="F47964" s="450"/>
    </row>
    <row r="47965" spans="6:6" x14ac:dyDescent="0.2">
      <c r="F47965" s="450"/>
    </row>
    <row r="47966" spans="6:6" x14ac:dyDescent="0.2">
      <c r="F47966" s="450"/>
    </row>
    <row r="47967" spans="6:6" x14ac:dyDescent="0.2">
      <c r="F47967" s="450"/>
    </row>
    <row r="47968" spans="6:6" x14ac:dyDescent="0.2">
      <c r="F47968" s="450"/>
    </row>
    <row r="47969" spans="6:6" x14ac:dyDescent="0.2">
      <c r="F47969" s="450"/>
    </row>
    <row r="47970" spans="6:6" x14ac:dyDescent="0.2">
      <c r="F47970" s="450"/>
    </row>
    <row r="47971" spans="6:6" x14ac:dyDescent="0.2">
      <c r="F47971" s="450"/>
    </row>
    <row r="47972" spans="6:6" x14ac:dyDescent="0.2">
      <c r="F47972" s="450"/>
    </row>
    <row r="47973" spans="6:6" x14ac:dyDescent="0.2">
      <c r="F47973" s="450"/>
    </row>
    <row r="47974" spans="6:6" x14ac:dyDescent="0.2">
      <c r="F47974" s="450"/>
    </row>
    <row r="47975" spans="6:6" x14ac:dyDescent="0.2">
      <c r="F47975" s="450"/>
    </row>
    <row r="47976" spans="6:6" x14ac:dyDescent="0.2">
      <c r="F47976" s="450"/>
    </row>
    <row r="47977" spans="6:6" x14ac:dyDescent="0.2">
      <c r="F47977" s="450"/>
    </row>
    <row r="47978" spans="6:6" x14ac:dyDescent="0.2">
      <c r="F47978" s="450"/>
    </row>
    <row r="47979" spans="6:6" x14ac:dyDescent="0.2">
      <c r="F47979" s="450"/>
    </row>
    <row r="47980" spans="6:6" x14ac:dyDescent="0.2">
      <c r="F47980" s="450"/>
    </row>
    <row r="47981" spans="6:6" x14ac:dyDescent="0.2">
      <c r="F47981" s="450"/>
    </row>
    <row r="47982" spans="6:6" x14ac:dyDescent="0.2">
      <c r="F47982" s="450"/>
    </row>
    <row r="47983" spans="6:6" x14ac:dyDescent="0.2">
      <c r="F47983" s="450"/>
    </row>
    <row r="47984" spans="6:6" x14ac:dyDescent="0.2">
      <c r="F47984" s="450"/>
    </row>
    <row r="47985" spans="6:6" x14ac:dyDescent="0.2">
      <c r="F47985" s="450"/>
    </row>
    <row r="47986" spans="6:6" x14ac:dyDescent="0.2">
      <c r="F47986" s="450"/>
    </row>
    <row r="47987" spans="6:6" x14ac:dyDescent="0.2">
      <c r="F47987" s="450"/>
    </row>
    <row r="47988" spans="6:6" x14ac:dyDescent="0.2">
      <c r="F47988" s="450"/>
    </row>
    <row r="47989" spans="6:6" x14ac:dyDescent="0.2">
      <c r="F47989" s="450"/>
    </row>
    <row r="47990" spans="6:6" x14ac:dyDescent="0.2">
      <c r="F47990" s="450"/>
    </row>
    <row r="47991" spans="6:6" x14ac:dyDescent="0.2">
      <c r="F47991" s="450"/>
    </row>
    <row r="47992" spans="6:6" x14ac:dyDescent="0.2">
      <c r="F47992" s="450"/>
    </row>
    <row r="47993" spans="6:6" x14ac:dyDescent="0.2">
      <c r="F47993" s="450"/>
    </row>
    <row r="47994" spans="6:6" x14ac:dyDescent="0.2">
      <c r="F47994" s="450"/>
    </row>
    <row r="47995" spans="6:6" x14ac:dyDescent="0.2">
      <c r="F47995" s="450"/>
    </row>
    <row r="47996" spans="6:6" x14ac:dyDescent="0.2">
      <c r="F47996" s="450"/>
    </row>
    <row r="47997" spans="6:6" x14ac:dyDescent="0.2">
      <c r="F47997" s="450"/>
    </row>
    <row r="47998" spans="6:6" x14ac:dyDescent="0.2">
      <c r="F47998" s="450"/>
    </row>
    <row r="47999" spans="6:6" x14ac:dyDescent="0.2">
      <c r="F47999" s="450"/>
    </row>
    <row r="48000" spans="6:6" x14ac:dyDescent="0.2">
      <c r="F48000" s="450"/>
    </row>
    <row r="48001" spans="6:6" x14ac:dyDescent="0.2">
      <c r="F48001" s="450"/>
    </row>
    <row r="48002" spans="6:6" x14ac:dyDescent="0.2">
      <c r="F48002" s="450"/>
    </row>
    <row r="48003" spans="6:6" x14ac:dyDescent="0.2">
      <c r="F48003" s="450"/>
    </row>
    <row r="48004" spans="6:6" x14ac:dyDescent="0.2">
      <c r="F48004" s="450"/>
    </row>
    <row r="48005" spans="6:6" x14ac:dyDescent="0.2">
      <c r="F48005" s="450"/>
    </row>
    <row r="48006" spans="6:6" x14ac:dyDescent="0.2">
      <c r="F48006" s="450"/>
    </row>
    <row r="48007" spans="6:6" x14ac:dyDescent="0.2">
      <c r="F48007" s="450"/>
    </row>
    <row r="48008" spans="6:6" x14ac:dyDescent="0.2">
      <c r="F48008" s="450"/>
    </row>
    <row r="48009" spans="6:6" x14ac:dyDescent="0.2">
      <c r="F48009" s="450"/>
    </row>
    <row r="48010" spans="6:6" x14ac:dyDescent="0.2">
      <c r="F48010" s="450"/>
    </row>
    <row r="48011" spans="6:6" x14ac:dyDescent="0.2">
      <c r="F48011" s="450"/>
    </row>
    <row r="48012" spans="6:6" x14ac:dyDescent="0.2">
      <c r="F48012" s="450"/>
    </row>
    <row r="48013" spans="6:6" x14ac:dyDescent="0.2">
      <c r="F48013" s="450"/>
    </row>
    <row r="48014" spans="6:6" x14ac:dyDescent="0.2">
      <c r="F48014" s="450"/>
    </row>
    <row r="48015" spans="6:6" x14ac:dyDescent="0.2">
      <c r="F48015" s="450"/>
    </row>
    <row r="48016" spans="6:6" x14ac:dyDescent="0.2">
      <c r="F48016" s="450"/>
    </row>
    <row r="48017" spans="6:6" x14ac:dyDescent="0.2">
      <c r="F48017" s="450"/>
    </row>
    <row r="48018" spans="6:6" x14ac:dyDescent="0.2">
      <c r="F48018" s="450"/>
    </row>
    <row r="48019" spans="6:6" x14ac:dyDescent="0.2">
      <c r="F48019" s="450"/>
    </row>
    <row r="48020" spans="6:6" x14ac:dyDescent="0.2">
      <c r="F48020" s="450"/>
    </row>
    <row r="48021" spans="6:6" x14ac:dyDescent="0.2">
      <c r="F48021" s="450"/>
    </row>
    <row r="48022" spans="6:6" x14ac:dyDescent="0.2">
      <c r="F48022" s="450"/>
    </row>
    <row r="48023" spans="6:6" x14ac:dyDescent="0.2">
      <c r="F48023" s="450"/>
    </row>
    <row r="48024" spans="6:6" x14ac:dyDescent="0.2">
      <c r="F48024" s="450"/>
    </row>
    <row r="48025" spans="6:6" x14ac:dyDescent="0.2">
      <c r="F48025" s="450"/>
    </row>
    <row r="48026" spans="6:6" x14ac:dyDescent="0.2">
      <c r="F48026" s="450"/>
    </row>
    <row r="48027" spans="6:6" x14ac:dyDescent="0.2">
      <c r="F48027" s="450"/>
    </row>
    <row r="48028" spans="6:6" x14ac:dyDescent="0.2">
      <c r="F48028" s="450"/>
    </row>
    <row r="48029" spans="6:6" x14ac:dyDescent="0.2">
      <c r="F48029" s="450"/>
    </row>
    <row r="48030" spans="6:6" x14ac:dyDescent="0.2">
      <c r="F48030" s="450"/>
    </row>
    <row r="48031" spans="6:6" x14ac:dyDescent="0.2">
      <c r="F48031" s="450"/>
    </row>
    <row r="48032" spans="6:6" x14ac:dyDescent="0.2">
      <c r="F48032" s="450"/>
    </row>
    <row r="48033" spans="6:6" x14ac:dyDescent="0.2">
      <c r="F48033" s="450"/>
    </row>
    <row r="48034" spans="6:6" x14ac:dyDescent="0.2">
      <c r="F48034" s="450"/>
    </row>
    <row r="48035" spans="6:6" x14ac:dyDescent="0.2">
      <c r="F48035" s="450"/>
    </row>
    <row r="48036" spans="6:6" x14ac:dyDescent="0.2">
      <c r="F48036" s="450"/>
    </row>
    <row r="48037" spans="6:6" x14ac:dyDescent="0.2">
      <c r="F48037" s="450"/>
    </row>
    <row r="48038" spans="6:6" x14ac:dyDescent="0.2">
      <c r="F48038" s="450"/>
    </row>
    <row r="48039" spans="6:6" x14ac:dyDescent="0.2">
      <c r="F48039" s="450"/>
    </row>
    <row r="48040" spans="6:6" x14ac:dyDescent="0.2">
      <c r="F48040" s="450"/>
    </row>
    <row r="48041" spans="6:6" x14ac:dyDescent="0.2">
      <c r="F48041" s="450"/>
    </row>
    <row r="48042" spans="6:6" x14ac:dyDescent="0.2">
      <c r="F48042" s="450"/>
    </row>
    <row r="48043" spans="6:6" x14ac:dyDescent="0.2">
      <c r="F48043" s="450"/>
    </row>
    <row r="48044" spans="6:6" x14ac:dyDescent="0.2">
      <c r="F48044" s="450"/>
    </row>
    <row r="48045" spans="6:6" x14ac:dyDescent="0.2">
      <c r="F48045" s="450"/>
    </row>
    <row r="48046" spans="6:6" x14ac:dyDescent="0.2">
      <c r="F48046" s="450"/>
    </row>
    <row r="48047" spans="6:6" x14ac:dyDescent="0.2">
      <c r="F48047" s="450"/>
    </row>
    <row r="48048" spans="6:6" x14ac:dyDescent="0.2">
      <c r="F48048" s="450"/>
    </row>
    <row r="48049" spans="6:6" x14ac:dyDescent="0.2">
      <c r="F48049" s="450"/>
    </row>
    <row r="48050" spans="6:6" x14ac:dyDescent="0.2">
      <c r="F48050" s="450"/>
    </row>
    <row r="48051" spans="6:6" x14ac:dyDescent="0.2">
      <c r="F48051" s="450"/>
    </row>
    <row r="48052" spans="6:6" x14ac:dyDescent="0.2">
      <c r="F48052" s="450"/>
    </row>
    <row r="48053" spans="6:6" x14ac:dyDescent="0.2">
      <c r="F48053" s="450"/>
    </row>
    <row r="48054" spans="6:6" x14ac:dyDescent="0.2">
      <c r="F48054" s="450"/>
    </row>
    <row r="48055" spans="6:6" x14ac:dyDescent="0.2">
      <c r="F48055" s="450"/>
    </row>
    <row r="48056" spans="6:6" x14ac:dyDescent="0.2">
      <c r="F48056" s="450"/>
    </row>
    <row r="48057" spans="6:6" x14ac:dyDescent="0.2">
      <c r="F48057" s="450"/>
    </row>
    <row r="48058" spans="6:6" x14ac:dyDescent="0.2">
      <c r="F48058" s="450"/>
    </row>
    <row r="48059" spans="6:6" x14ac:dyDescent="0.2">
      <c r="F48059" s="450"/>
    </row>
    <row r="48060" spans="6:6" x14ac:dyDescent="0.2">
      <c r="F48060" s="450"/>
    </row>
    <row r="48061" spans="6:6" x14ac:dyDescent="0.2">
      <c r="F48061" s="450"/>
    </row>
    <row r="48062" spans="6:6" x14ac:dyDescent="0.2">
      <c r="F48062" s="450"/>
    </row>
    <row r="48063" spans="6:6" x14ac:dyDescent="0.2">
      <c r="F48063" s="450"/>
    </row>
    <row r="48064" spans="6:6" x14ac:dyDescent="0.2">
      <c r="F48064" s="450"/>
    </row>
    <row r="48065" spans="6:6" x14ac:dyDescent="0.2">
      <c r="F48065" s="450"/>
    </row>
    <row r="48066" spans="6:6" x14ac:dyDescent="0.2">
      <c r="F48066" s="450"/>
    </row>
    <row r="48067" spans="6:6" x14ac:dyDescent="0.2">
      <c r="F48067" s="450"/>
    </row>
    <row r="48068" spans="6:6" x14ac:dyDescent="0.2">
      <c r="F48068" s="450"/>
    </row>
    <row r="48069" spans="6:6" x14ac:dyDescent="0.2">
      <c r="F48069" s="450"/>
    </row>
    <row r="48070" spans="6:6" x14ac:dyDescent="0.2">
      <c r="F48070" s="450"/>
    </row>
    <row r="48071" spans="6:6" x14ac:dyDescent="0.2">
      <c r="F48071" s="450"/>
    </row>
    <row r="48072" spans="6:6" x14ac:dyDescent="0.2">
      <c r="F48072" s="450"/>
    </row>
    <row r="48073" spans="6:6" x14ac:dyDescent="0.2">
      <c r="F48073" s="450"/>
    </row>
    <row r="48074" spans="6:6" x14ac:dyDescent="0.2">
      <c r="F48074" s="450"/>
    </row>
    <row r="48075" spans="6:6" x14ac:dyDescent="0.2">
      <c r="F48075" s="450"/>
    </row>
    <row r="48076" spans="6:6" x14ac:dyDescent="0.2">
      <c r="F48076" s="450"/>
    </row>
    <row r="48077" spans="6:6" x14ac:dyDescent="0.2">
      <c r="F48077" s="450"/>
    </row>
    <row r="48078" spans="6:6" x14ac:dyDescent="0.2">
      <c r="F48078" s="450"/>
    </row>
    <row r="48079" spans="6:6" x14ac:dyDescent="0.2">
      <c r="F48079" s="450"/>
    </row>
    <row r="48080" spans="6:6" x14ac:dyDescent="0.2">
      <c r="F48080" s="450"/>
    </row>
    <row r="48081" spans="6:6" x14ac:dyDescent="0.2">
      <c r="F48081" s="450"/>
    </row>
    <row r="48082" spans="6:6" x14ac:dyDescent="0.2">
      <c r="F48082" s="450"/>
    </row>
    <row r="48083" spans="6:6" x14ac:dyDescent="0.2">
      <c r="F48083" s="450"/>
    </row>
    <row r="48084" spans="6:6" x14ac:dyDescent="0.2">
      <c r="F48084" s="450"/>
    </row>
    <row r="48085" spans="6:6" x14ac:dyDescent="0.2">
      <c r="F48085" s="450"/>
    </row>
    <row r="48086" spans="6:6" x14ac:dyDescent="0.2">
      <c r="F48086" s="450"/>
    </row>
    <row r="48087" spans="6:6" x14ac:dyDescent="0.2">
      <c r="F48087" s="450"/>
    </row>
    <row r="48088" spans="6:6" x14ac:dyDescent="0.2">
      <c r="F48088" s="450"/>
    </row>
    <row r="48089" spans="6:6" x14ac:dyDescent="0.2">
      <c r="F48089" s="450"/>
    </row>
    <row r="48090" spans="6:6" x14ac:dyDescent="0.2">
      <c r="F48090" s="450"/>
    </row>
    <row r="48091" spans="6:6" x14ac:dyDescent="0.2">
      <c r="F48091" s="450"/>
    </row>
    <row r="48092" spans="6:6" x14ac:dyDescent="0.2">
      <c r="F48092" s="450"/>
    </row>
    <row r="48093" spans="6:6" x14ac:dyDescent="0.2">
      <c r="F48093" s="450"/>
    </row>
    <row r="48094" spans="6:6" x14ac:dyDescent="0.2">
      <c r="F48094" s="450"/>
    </row>
    <row r="48095" spans="6:6" x14ac:dyDescent="0.2">
      <c r="F48095" s="450"/>
    </row>
    <row r="48096" spans="6:6" x14ac:dyDescent="0.2">
      <c r="F48096" s="450"/>
    </row>
    <row r="48097" spans="6:6" x14ac:dyDescent="0.2">
      <c r="F48097" s="450"/>
    </row>
    <row r="48098" spans="6:6" x14ac:dyDescent="0.2">
      <c r="F48098" s="450"/>
    </row>
    <row r="48099" spans="6:6" x14ac:dyDescent="0.2">
      <c r="F48099" s="450"/>
    </row>
    <row r="48100" spans="6:6" x14ac:dyDescent="0.2">
      <c r="F48100" s="450"/>
    </row>
    <row r="48101" spans="6:6" x14ac:dyDescent="0.2">
      <c r="F48101" s="450"/>
    </row>
    <row r="48102" spans="6:6" x14ac:dyDescent="0.2">
      <c r="F48102" s="450"/>
    </row>
    <row r="48103" spans="6:6" x14ac:dyDescent="0.2">
      <c r="F48103" s="450"/>
    </row>
    <row r="48104" spans="6:6" x14ac:dyDescent="0.2">
      <c r="F48104" s="450"/>
    </row>
    <row r="48105" spans="6:6" x14ac:dyDescent="0.2">
      <c r="F48105" s="450"/>
    </row>
    <row r="48106" spans="6:6" x14ac:dyDescent="0.2">
      <c r="F48106" s="450"/>
    </row>
    <row r="48107" spans="6:6" x14ac:dyDescent="0.2">
      <c r="F48107" s="450"/>
    </row>
    <row r="48108" spans="6:6" x14ac:dyDescent="0.2">
      <c r="F48108" s="450"/>
    </row>
    <row r="48109" spans="6:6" x14ac:dyDescent="0.2">
      <c r="F48109" s="450"/>
    </row>
    <row r="48110" spans="6:6" x14ac:dyDescent="0.2">
      <c r="F48110" s="450"/>
    </row>
    <row r="48111" spans="6:6" x14ac:dyDescent="0.2">
      <c r="F48111" s="450"/>
    </row>
    <row r="48112" spans="6:6" x14ac:dyDescent="0.2">
      <c r="F48112" s="450"/>
    </row>
    <row r="48113" spans="6:6" x14ac:dyDescent="0.2">
      <c r="F48113" s="450"/>
    </row>
    <row r="48114" spans="6:6" x14ac:dyDescent="0.2">
      <c r="F48114" s="450"/>
    </row>
    <row r="48115" spans="6:6" x14ac:dyDescent="0.2">
      <c r="F48115" s="450"/>
    </row>
    <row r="48116" spans="6:6" x14ac:dyDescent="0.2">
      <c r="F48116" s="450"/>
    </row>
    <row r="48117" spans="6:6" x14ac:dyDescent="0.2">
      <c r="F48117" s="450"/>
    </row>
    <row r="48118" spans="6:6" x14ac:dyDescent="0.2">
      <c r="F48118" s="450"/>
    </row>
    <row r="48119" spans="6:6" x14ac:dyDescent="0.2">
      <c r="F48119" s="450"/>
    </row>
    <row r="48120" spans="6:6" x14ac:dyDescent="0.2">
      <c r="F48120" s="450"/>
    </row>
    <row r="48121" spans="6:6" x14ac:dyDescent="0.2">
      <c r="F48121" s="450"/>
    </row>
    <row r="48122" spans="6:6" x14ac:dyDescent="0.2">
      <c r="F48122" s="450"/>
    </row>
    <row r="48123" spans="6:6" x14ac:dyDescent="0.2">
      <c r="F48123" s="450"/>
    </row>
    <row r="48124" spans="6:6" x14ac:dyDescent="0.2">
      <c r="F48124" s="450"/>
    </row>
    <row r="48125" spans="6:6" x14ac:dyDescent="0.2">
      <c r="F48125" s="450"/>
    </row>
    <row r="48126" spans="6:6" x14ac:dyDescent="0.2">
      <c r="F48126" s="450"/>
    </row>
    <row r="48127" spans="6:6" x14ac:dyDescent="0.2">
      <c r="F48127" s="450"/>
    </row>
    <row r="48128" spans="6:6" x14ac:dyDescent="0.2">
      <c r="F48128" s="450"/>
    </row>
    <row r="48129" spans="6:6" x14ac:dyDescent="0.2">
      <c r="F48129" s="450"/>
    </row>
    <row r="48130" spans="6:6" x14ac:dyDescent="0.2">
      <c r="F48130" s="450"/>
    </row>
    <row r="48131" spans="6:6" x14ac:dyDescent="0.2">
      <c r="F48131" s="450"/>
    </row>
    <row r="48132" spans="6:6" x14ac:dyDescent="0.2">
      <c r="F48132" s="450"/>
    </row>
    <row r="48133" spans="6:6" x14ac:dyDescent="0.2">
      <c r="F48133" s="450"/>
    </row>
    <row r="48134" spans="6:6" x14ac:dyDescent="0.2">
      <c r="F48134" s="450"/>
    </row>
    <row r="48135" spans="6:6" x14ac:dyDescent="0.2">
      <c r="F48135" s="450"/>
    </row>
    <row r="48136" spans="6:6" x14ac:dyDescent="0.2">
      <c r="F48136" s="450"/>
    </row>
    <row r="48137" spans="6:6" x14ac:dyDescent="0.2">
      <c r="F48137" s="450"/>
    </row>
    <row r="48138" spans="6:6" x14ac:dyDescent="0.2">
      <c r="F48138" s="450"/>
    </row>
    <row r="48139" spans="6:6" x14ac:dyDescent="0.2">
      <c r="F48139" s="450"/>
    </row>
    <row r="48140" spans="6:6" x14ac:dyDescent="0.2">
      <c r="F48140" s="450"/>
    </row>
    <row r="48141" spans="6:6" x14ac:dyDescent="0.2">
      <c r="F48141" s="450"/>
    </row>
    <row r="48142" spans="6:6" x14ac:dyDescent="0.2">
      <c r="F48142" s="450"/>
    </row>
    <row r="48143" spans="6:6" x14ac:dyDescent="0.2">
      <c r="F48143" s="450"/>
    </row>
    <row r="48144" spans="6:6" x14ac:dyDescent="0.2">
      <c r="F48144" s="450"/>
    </row>
    <row r="48145" spans="6:6" x14ac:dyDescent="0.2">
      <c r="F48145" s="450"/>
    </row>
    <row r="48146" spans="6:6" x14ac:dyDescent="0.2">
      <c r="F48146" s="450"/>
    </row>
    <row r="48147" spans="6:6" x14ac:dyDescent="0.2">
      <c r="F48147" s="450"/>
    </row>
    <row r="48148" spans="6:6" x14ac:dyDescent="0.2">
      <c r="F48148" s="450"/>
    </row>
    <row r="48149" spans="6:6" x14ac:dyDescent="0.2">
      <c r="F48149" s="450"/>
    </row>
    <row r="48150" spans="6:6" x14ac:dyDescent="0.2">
      <c r="F48150" s="450"/>
    </row>
    <row r="48151" spans="6:6" x14ac:dyDescent="0.2">
      <c r="F48151" s="450"/>
    </row>
    <row r="48152" spans="6:6" x14ac:dyDescent="0.2">
      <c r="F48152" s="450"/>
    </row>
    <row r="48153" spans="6:6" x14ac:dyDescent="0.2">
      <c r="F48153" s="450"/>
    </row>
    <row r="48154" spans="6:6" x14ac:dyDescent="0.2">
      <c r="F48154" s="450"/>
    </row>
    <row r="48155" spans="6:6" x14ac:dyDescent="0.2">
      <c r="F48155" s="450"/>
    </row>
    <row r="48156" spans="6:6" x14ac:dyDescent="0.2">
      <c r="F48156" s="450"/>
    </row>
    <row r="48157" spans="6:6" x14ac:dyDescent="0.2">
      <c r="F48157" s="450"/>
    </row>
    <row r="48158" spans="6:6" x14ac:dyDescent="0.2">
      <c r="F48158" s="450"/>
    </row>
    <row r="48159" spans="6:6" x14ac:dyDescent="0.2">
      <c r="F48159" s="450"/>
    </row>
    <row r="48160" spans="6:6" x14ac:dyDescent="0.2">
      <c r="F48160" s="450"/>
    </row>
    <row r="48161" spans="6:6" x14ac:dyDescent="0.2">
      <c r="F48161" s="450"/>
    </row>
    <row r="48162" spans="6:6" x14ac:dyDescent="0.2">
      <c r="F48162" s="450"/>
    </row>
    <row r="48163" spans="6:6" x14ac:dyDescent="0.2">
      <c r="F48163" s="450"/>
    </row>
    <row r="48164" spans="6:6" x14ac:dyDescent="0.2">
      <c r="F48164" s="450"/>
    </row>
    <row r="48165" spans="6:6" x14ac:dyDescent="0.2">
      <c r="F48165" s="450"/>
    </row>
    <row r="48166" spans="6:6" x14ac:dyDescent="0.2">
      <c r="F48166" s="450"/>
    </row>
    <row r="48167" spans="6:6" x14ac:dyDescent="0.2">
      <c r="F48167" s="450"/>
    </row>
    <row r="48168" spans="6:6" x14ac:dyDescent="0.2">
      <c r="F48168" s="450"/>
    </row>
    <row r="48169" spans="6:6" x14ac:dyDescent="0.2">
      <c r="F48169" s="450"/>
    </row>
    <row r="48170" spans="6:6" x14ac:dyDescent="0.2">
      <c r="F48170" s="450"/>
    </row>
    <row r="48171" spans="6:6" x14ac:dyDescent="0.2">
      <c r="F48171" s="450"/>
    </row>
    <row r="48172" spans="6:6" x14ac:dyDescent="0.2">
      <c r="F48172" s="450"/>
    </row>
    <row r="48173" spans="6:6" x14ac:dyDescent="0.2">
      <c r="F48173" s="450"/>
    </row>
    <row r="48174" spans="6:6" x14ac:dyDescent="0.2">
      <c r="F48174" s="450"/>
    </row>
    <row r="48175" spans="6:6" x14ac:dyDescent="0.2">
      <c r="F48175" s="450"/>
    </row>
    <row r="48176" spans="6:6" x14ac:dyDescent="0.2">
      <c r="F48176" s="450"/>
    </row>
    <row r="48177" spans="6:6" x14ac:dyDescent="0.2">
      <c r="F48177" s="450"/>
    </row>
    <row r="48178" spans="6:6" x14ac:dyDescent="0.2">
      <c r="F48178" s="450"/>
    </row>
    <row r="48179" spans="6:6" x14ac:dyDescent="0.2">
      <c r="F48179" s="450"/>
    </row>
    <row r="48180" spans="6:6" x14ac:dyDescent="0.2">
      <c r="F48180" s="450"/>
    </row>
    <row r="48181" spans="6:6" x14ac:dyDescent="0.2">
      <c r="F48181" s="450"/>
    </row>
    <row r="48182" spans="6:6" x14ac:dyDescent="0.2">
      <c r="F48182" s="450"/>
    </row>
    <row r="48183" spans="6:6" x14ac:dyDescent="0.2">
      <c r="F48183" s="450"/>
    </row>
    <row r="48184" spans="6:6" x14ac:dyDescent="0.2">
      <c r="F48184" s="450"/>
    </row>
    <row r="48185" spans="6:6" x14ac:dyDescent="0.2">
      <c r="F48185" s="450"/>
    </row>
    <row r="48186" spans="6:6" x14ac:dyDescent="0.2">
      <c r="F48186" s="450"/>
    </row>
    <row r="48187" spans="6:6" x14ac:dyDescent="0.2">
      <c r="F48187" s="450"/>
    </row>
    <row r="48188" spans="6:6" x14ac:dyDescent="0.2">
      <c r="F48188" s="450"/>
    </row>
    <row r="48189" spans="6:6" x14ac:dyDescent="0.2">
      <c r="F48189" s="450"/>
    </row>
    <row r="48190" spans="6:6" x14ac:dyDescent="0.2">
      <c r="F48190" s="450"/>
    </row>
    <row r="48191" spans="6:6" x14ac:dyDescent="0.2">
      <c r="F48191" s="450"/>
    </row>
    <row r="48192" spans="6:6" x14ac:dyDescent="0.2">
      <c r="F48192" s="450"/>
    </row>
    <row r="48193" spans="6:6" x14ac:dyDescent="0.2">
      <c r="F48193" s="450"/>
    </row>
    <row r="48194" spans="6:6" x14ac:dyDescent="0.2">
      <c r="F48194" s="450"/>
    </row>
    <row r="48195" spans="6:6" x14ac:dyDescent="0.2">
      <c r="F48195" s="450"/>
    </row>
    <row r="48196" spans="6:6" x14ac:dyDescent="0.2">
      <c r="F48196" s="450"/>
    </row>
    <row r="48197" spans="6:6" x14ac:dyDescent="0.2">
      <c r="F48197" s="450"/>
    </row>
    <row r="48198" spans="6:6" x14ac:dyDescent="0.2">
      <c r="F48198" s="450"/>
    </row>
    <row r="48199" spans="6:6" x14ac:dyDescent="0.2">
      <c r="F48199" s="450"/>
    </row>
    <row r="48200" spans="6:6" x14ac:dyDescent="0.2">
      <c r="F48200" s="450"/>
    </row>
    <row r="48201" spans="6:6" x14ac:dyDescent="0.2">
      <c r="F48201" s="450"/>
    </row>
    <row r="48202" spans="6:6" x14ac:dyDescent="0.2">
      <c r="F48202" s="450"/>
    </row>
    <row r="48203" spans="6:6" x14ac:dyDescent="0.2">
      <c r="F48203" s="450"/>
    </row>
    <row r="48204" spans="6:6" x14ac:dyDescent="0.2">
      <c r="F48204" s="450"/>
    </row>
    <row r="48205" spans="6:6" x14ac:dyDescent="0.2">
      <c r="F48205" s="450"/>
    </row>
    <row r="48206" spans="6:6" x14ac:dyDescent="0.2">
      <c r="F48206" s="450"/>
    </row>
    <row r="48207" spans="6:6" x14ac:dyDescent="0.2">
      <c r="F48207" s="450"/>
    </row>
    <row r="48208" spans="6:6" x14ac:dyDescent="0.2">
      <c r="F48208" s="450"/>
    </row>
    <row r="48209" spans="6:6" x14ac:dyDescent="0.2">
      <c r="F48209" s="450"/>
    </row>
    <row r="48210" spans="6:6" x14ac:dyDescent="0.2">
      <c r="F48210" s="450"/>
    </row>
    <row r="48211" spans="6:6" x14ac:dyDescent="0.2">
      <c r="F48211" s="450"/>
    </row>
    <row r="48212" spans="6:6" x14ac:dyDescent="0.2">
      <c r="F48212" s="450"/>
    </row>
    <row r="48213" spans="6:6" x14ac:dyDescent="0.2">
      <c r="F48213" s="450"/>
    </row>
    <row r="48214" spans="6:6" x14ac:dyDescent="0.2">
      <c r="F48214" s="450"/>
    </row>
    <row r="48215" spans="6:6" x14ac:dyDescent="0.2">
      <c r="F48215" s="450"/>
    </row>
    <row r="48216" spans="6:6" x14ac:dyDescent="0.2">
      <c r="F48216" s="450"/>
    </row>
    <row r="48217" spans="6:6" x14ac:dyDescent="0.2">
      <c r="F48217" s="450"/>
    </row>
    <row r="48218" spans="6:6" x14ac:dyDescent="0.2">
      <c r="F48218" s="450"/>
    </row>
    <row r="48219" spans="6:6" x14ac:dyDescent="0.2">
      <c r="F48219" s="450"/>
    </row>
    <row r="48220" spans="6:6" x14ac:dyDescent="0.2">
      <c r="F48220" s="450"/>
    </row>
    <row r="48221" spans="6:6" x14ac:dyDescent="0.2">
      <c r="F48221" s="450"/>
    </row>
    <row r="48222" spans="6:6" x14ac:dyDescent="0.2">
      <c r="F48222" s="450"/>
    </row>
    <row r="48223" spans="6:6" x14ac:dyDescent="0.2">
      <c r="F48223" s="450"/>
    </row>
    <row r="48224" spans="6:6" x14ac:dyDescent="0.2">
      <c r="F48224" s="450"/>
    </row>
    <row r="48225" spans="6:6" x14ac:dyDescent="0.2">
      <c r="F48225" s="450"/>
    </row>
    <row r="48226" spans="6:6" x14ac:dyDescent="0.2">
      <c r="F48226" s="450"/>
    </row>
    <row r="48227" spans="6:6" x14ac:dyDescent="0.2">
      <c r="F48227" s="450"/>
    </row>
    <row r="48228" spans="6:6" x14ac:dyDescent="0.2">
      <c r="F48228" s="450"/>
    </row>
    <row r="48229" spans="6:6" x14ac:dyDescent="0.2">
      <c r="F48229" s="450"/>
    </row>
    <row r="48230" spans="6:6" x14ac:dyDescent="0.2">
      <c r="F48230" s="450"/>
    </row>
    <row r="48231" spans="6:6" x14ac:dyDescent="0.2">
      <c r="F48231" s="450"/>
    </row>
    <row r="48232" spans="6:6" x14ac:dyDescent="0.2">
      <c r="F48232" s="450"/>
    </row>
    <row r="48233" spans="6:6" x14ac:dyDescent="0.2">
      <c r="F48233" s="450"/>
    </row>
    <row r="48234" spans="6:6" x14ac:dyDescent="0.2">
      <c r="F48234" s="450"/>
    </row>
    <row r="48235" spans="6:6" x14ac:dyDescent="0.2">
      <c r="F48235" s="450"/>
    </row>
    <row r="48236" spans="6:6" x14ac:dyDescent="0.2">
      <c r="F48236" s="450"/>
    </row>
    <row r="48237" spans="6:6" x14ac:dyDescent="0.2">
      <c r="F48237" s="450"/>
    </row>
    <row r="48238" spans="6:6" x14ac:dyDescent="0.2">
      <c r="F48238" s="450"/>
    </row>
    <row r="48239" spans="6:6" x14ac:dyDescent="0.2">
      <c r="F48239" s="450"/>
    </row>
    <row r="48240" spans="6:6" x14ac:dyDescent="0.2">
      <c r="F48240" s="450"/>
    </row>
    <row r="48241" spans="6:6" x14ac:dyDescent="0.2">
      <c r="F48241" s="450"/>
    </row>
    <row r="48242" spans="6:6" x14ac:dyDescent="0.2">
      <c r="F48242" s="450"/>
    </row>
    <row r="48243" spans="6:6" x14ac:dyDescent="0.2">
      <c r="F48243" s="450"/>
    </row>
    <row r="48244" spans="6:6" x14ac:dyDescent="0.2">
      <c r="F48244" s="450"/>
    </row>
    <row r="48245" spans="6:6" x14ac:dyDescent="0.2">
      <c r="F48245" s="450"/>
    </row>
    <row r="48246" spans="6:6" x14ac:dyDescent="0.2">
      <c r="F48246" s="450"/>
    </row>
    <row r="48247" spans="6:6" x14ac:dyDescent="0.2">
      <c r="F48247" s="450"/>
    </row>
    <row r="48248" spans="6:6" x14ac:dyDescent="0.2">
      <c r="F48248" s="450"/>
    </row>
    <row r="48249" spans="6:6" x14ac:dyDescent="0.2">
      <c r="F48249" s="450"/>
    </row>
    <row r="48250" spans="6:6" x14ac:dyDescent="0.2">
      <c r="F48250" s="450"/>
    </row>
    <row r="48251" spans="6:6" x14ac:dyDescent="0.2">
      <c r="F48251" s="450"/>
    </row>
    <row r="48252" spans="6:6" x14ac:dyDescent="0.2">
      <c r="F48252" s="450"/>
    </row>
    <row r="48253" spans="6:6" x14ac:dyDescent="0.2">
      <c r="F48253" s="450"/>
    </row>
    <row r="48254" spans="6:6" x14ac:dyDescent="0.2">
      <c r="F48254" s="450"/>
    </row>
    <row r="48255" spans="6:6" x14ac:dyDescent="0.2">
      <c r="F48255" s="450"/>
    </row>
    <row r="48256" spans="6:6" x14ac:dyDescent="0.2">
      <c r="F48256" s="450"/>
    </row>
    <row r="48257" spans="6:6" x14ac:dyDescent="0.2">
      <c r="F48257" s="450"/>
    </row>
    <row r="48258" spans="6:6" x14ac:dyDescent="0.2">
      <c r="F48258" s="450"/>
    </row>
    <row r="48259" spans="6:6" x14ac:dyDescent="0.2">
      <c r="F48259" s="450"/>
    </row>
    <row r="48260" spans="6:6" x14ac:dyDescent="0.2">
      <c r="F48260" s="450"/>
    </row>
    <row r="48261" spans="6:6" x14ac:dyDescent="0.2">
      <c r="F48261" s="450"/>
    </row>
    <row r="48262" spans="6:6" x14ac:dyDescent="0.2">
      <c r="F48262" s="450"/>
    </row>
    <row r="48263" spans="6:6" x14ac:dyDescent="0.2">
      <c r="F48263" s="450"/>
    </row>
    <row r="48264" spans="6:6" x14ac:dyDescent="0.2">
      <c r="F48264" s="450"/>
    </row>
    <row r="48265" spans="6:6" x14ac:dyDescent="0.2">
      <c r="F48265" s="450"/>
    </row>
    <row r="48266" spans="6:6" x14ac:dyDescent="0.2">
      <c r="F48266" s="450"/>
    </row>
    <row r="48267" spans="6:6" x14ac:dyDescent="0.2">
      <c r="F48267" s="450"/>
    </row>
    <row r="48268" spans="6:6" x14ac:dyDescent="0.2">
      <c r="F48268" s="450"/>
    </row>
    <row r="48269" spans="6:6" x14ac:dyDescent="0.2">
      <c r="F48269" s="450"/>
    </row>
    <row r="48270" spans="6:6" x14ac:dyDescent="0.2">
      <c r="F48270" s="450"/>
    </row>
    <row r="48271" spans="6:6" x14ac:dyDescent="0.2">
      <c r="F48271" s="450"/>
    </row>
    <row r="48272" spans="6:6" x14ac:dyDescent="0.2">
      <c r="F48272" s="450"/>
    </row>
    <row r="48273" spans="6:6" x14ac:dyDescent="0.2">
      <c r="F48273" s="450"/>
    </row>
    <row r="48274" spans="6:6" x14ac:dyDescent="0.2">
      <c r="F48274" s="450"/>
    </row>
    <row r="48275" spans="6:6" x14ac:dyDescent="0.2">
      <c r="F48275" s="450"/>
    </row>
    <row r="48276" spans="6:6" x14ac:dyDescent="0.2">
      <c r="F48276" s="450"/>
    </row>
    <row r="48277" spans="6:6" x14ac:dyDescent="0.2">
      <c r="F48277" s="450"/>
    </row>
    <row r="48278" spans="6:6" x14ac:dyDescent="0.2">
      <c r="F48278" s="450"/>
    </row>
    <row r="48279" spans="6:6" x14ac:dyDescent="0.2">
      <c r="F48279" s="450"/>
    </row>
    <row r="48280" spans="6:6" x14ac:dyDescent="0.2">
      <c r="F48280" s="450"/>
    </row>
    <row r="48281" spans="6:6" x14ac:dyDescent="0.2">
      <c r="F48281" s="450"/>
    </row>
    <row r="48282" spans="6:6" x14ac:dyDescent="0.2">
      <c r="F48282" s="450"/>
    </row>
    <row r="48283" spans="6:6" x14ac:dyDescent="0.2">
      <c r="F48283" s="450"/>
    </row>
    <row r="48284" spans="6:6" x14ac:dyDescent="0.2">
      <c r="F48284" s="450"/>
    </row>
    <row r="48285" spans="6:6" x14ac:dyDescent="0.2">
      <c r="F48285" s="450"/>
    </row>
    <row r="48286" spans="6:6" x14ac:dyDescent="0.2">
      <c r="F48286" s="450"/>
    </row>
    <row r="48287" spans="6:6" x14ac:dyDescent="0.2">
      <c r="F48287" s="450"/>
    </row>
    <row r="48288" spans="6:6" x14ac:dyDescent="0.2">
      <c r="F48288" s="450"/>
    </row>
    <row r="48289" spans="6:6" x14ac:dyDescent="0.2">
      <c r="F48289" s="450"/>
    </row>
    <row r="48290" spans="6:6" x14ac:dyDescent="0.2">
      <c r="F48290" s="450"/>
    </row>
    <row r="48291" spans="6:6" x14ac:dyDescent="0.2">
      <c r="F48291" s="450"/>
    </row>
    <row r="48292" spans="6:6" x14ac:dyDescent="0.2">
      <c r="F48292" s="450"/>
    </row>
    <row r="48293" spans="6:6" x14ac:dyDescent="0.2">
      <c r="F48293" s="450"/>
    </row>
    <row r="48294" spans="6:6" x14ac:dyDescent="0.2">
      <c r="F48294" s="450"/>
    </row>
    <row r="48295" spans="6:6" x14ac:dyDescent="0.2">
      <c r="F48295" s="450"/>
    </row>
    <row r="48296" spans="6:6" x14ac:dyDescent="0.2">
      <c r="F48296" s="450"/>
    </row>
    <row r="48297" spans="6:6" x14ac:dyDescent="0.2">
      <c r="F48297" s="450"/>
    </row>
    <row r="48298" spans="6:6" x14ac:dyDescent="0.2">
      <c r="F48298" s="450"/>
    </row>
    <row r="48299" spans="6:6" x14ac:dyDescent="0.2">
      <c r="F48299" s="450"/>
    </row>
    <row r="48300" spans="6:6" x14ac:dyDescent="0.2">
      <c r="F48300" s="450"/>
    </row>
    <row r="48301" spans="6:6" x14ac:dyDescent="0.2">
      <c r="F48301" s="450"/>
    </row>
    <row r="48302" spans="6:6" x14ac:dyDescent="0.2">
      <c r="F48302" s="450"/>
    </row>
    <row r="48303" spans="6:6" x14ac:dyDescent="0.2">
      <c r="F48303" s="450"/>
    </row>
    <row r="48304" spans="6:6" x14ac:dyDescent="0.2">
      <c r="F48304" s="450"/>
    </row>
    <row r="48305" spans="6:6" x14ac:dyDescent="0.2">
      <c r="F48305" s="450"/>
    </row>
    <row r="48306" spans="6:6" x14ac:dyDescent="0.2">
      <c r="F48306" s="450"/>
    </row>
    <row r="48307" spans="6:6" x14ac:dyDescent="0.2">
      <c r="F48307" s="450"/>
    </row>
    <row r="48308" spans="6:6" x14ac:dyDescent="0.2">
      <c r="F48308" s="450"/>
    </row>
    <row r="48309" spans="6:6" x14ac:dyDescent="0.2">
      <c r="F48309" s="450"/>
    </row>
    <row r="48310" spans="6:6" x14ac:dyDescent="0.2">
      <c r="F48310" s="450"/>
    </row>
    <row r="48311" spans="6:6" x14ac:dyDescent="0.2">
      <c r="F48311" s="450"/>
    </row>
    <row r="48312" spans="6:6" x14ac:dyDescent="0.2">
      <c r="F48312" s="450"/>
    </row>
    <row r="48313" spans="6:6" x14ac:dyDescent="0.2">
      <c r="F48313" s="450"/>
    </row>
    <row r="48314" spans="6:6" x14ac:dyDescent="0.2">
      <c r="F48314" s="450"/>
    </row>
    <row r="48315" spans="6:6" x14ac:dyDescent="0.2">
      <c r="F48315" s="450"/>
    </row>
    <row r="48316" spans="6:6" x14ac:dyDescent="0.2">
      <c r="F48316" s="450"/>
    </row>
    <row r="48317" spans="6:6" x14ac:dyDescent="0.2">
      <c r="F48317" s="450"/>
    </row>
    <row r="48318" spans="6:6" x14ac:dyDescent="0.2">
      <c r="F48318" s="450"/>
    </row>
    <row r="48319" spans="6:6" x14ac:dyDescent="0.2">
      <c r="F48319" s="450"/>
    </row>
    <row r="48320" spans="6:6" x14ac:dyDescent="0.2">
      <c r="F48320" s="450"/>
    </row>
    <row r="48321" spans="6:6" x14ac:dyDescent="0.2">
      <c r="F48321" s="450"/>
    </row>
    <row r="48322" spans="6:6" x14ac:dyDescent="0.2">
      <c r="F48322" s="450"/>
    </row>
    <row r="48323" spans="6:6" x14ac:dyDescent="0.2">
      <c r="F48323" s="450"/>
    </row>
    <row r="48324" spans="6:6" x14ac:dyDescent="0.2">
      <c r="F48324" s="450"/>
    </row>
    <row r="48325" spans="6:6" x14ac:dyDescent="0.2">
      <c r="F48325" s="450"/>
    </row>
    <row r="48326" spans="6:6" x14ac:dyDescent="0.2">
      <c r="F48326" s="450"/>
    </row>
    <row r="48327" spans="6:6" x14ac:dyDescent="0.2">
      <c r="F48327" s="450"/>
    </row>
    <row r="48328" spans="6:6" x14ac:dyDescent="0.2">
      <c r="F48328" s="450"/>
    </row>
    <row r="48329" spans="6:6" x14ac:dyDescent="0.2">
      <c r="F48329" s="450"/>
    </row>
    <row r="48330" spans="6:6" x14ac:dyDescent="0.2">
      <c r="F48330" s="450"/>
    </row>
    <row r="48331" spans="6:6" x14ac:dyDescent="0.2">
      <c r="F48331" s="450"/>
    </row>
    <row r="48332" spans="6:6" x14ac:dyDescent="0.2">
      <c r="F48332" s="450"/>
    </row>
    <row r="48333" spans="6:6" x14ac:dyDescent="0.2">
      <c r="F48333" s="450"/>
    </row>
    <row r="48334" spans="6:6" x14ac:dyDescent="0.2">
      <c r="F48334" s="450"/>
    </row>
    <row r="48335" spans="6:6" x14ac:dyDescent="0.2">
      <c r="F48335" s="450"/>
    </row>
    <row r="48336" spans="6:6" x14ac:dyDescent="0.2">
      <c r="F48336" s="450"/>
    </row>
    <row r="48337" spans="6:6" x14ac:dyDescent="0.2">
      <c r="F48337" s="450"/>
    </row>
    <row r="48338" spans="6:6" x14ac:dyDescent="0.2">
      <c r="F48338" s="450"/>
    </row>
    <row r="48339" spans="6:6" x14ac:dyDescent="0.2">
      <c r="F48339" s="450"/>
    </row>
    <row r="48340" spans="6:6" x14ac:dyDescent="0.2">
      <c r="F48340" s="450"/>
    </row>
    <row r="48341" spans="6:6" x14ac:dyDescent="0.2">
      <c r="F48341" s="450"/>
    </row>
    <row r="48342" spans="6:6" x14ac:dyDescent="0.2">
      <c r="F48342" s="450"/>
    </row>
    <row r="48343" spans="6:6" x14ac:dyDescent="0.2">
      <c r="F48343" s="450"/>
    </row>
    <row r="48344" spans="6:6" x14ac:dyDescent="0.2">
      <c r="F48344" s="450"/>
    </row>
    <row r="48345" spans="6:6" x14ac:dyDescent="0.2">
      <c r="F48345" s="450"/>
    </row>
    <row r="48346" spans="6:6" x14ac:dyDescent="0.2">
      <c r="F48346" s="450"/>
    </row>
    <row r="48347" spans="6:6" x14ac:dyDescent="0.2">
      <c r="F48347" s="450"/>
    </row>
    <row r="48348" spans="6:6" x14ac:dyDescent="0.2">
      <c r="F48348" s="450"/>
    </row>
    <row r="48349" spans="6:6" x14ac:dyDescent="0.2">
      <c r="F48349" s="450"/>
    </row>
    <row r="48350" spans="6:6" x14ac:dyDescent="0.2">
      <c r="F48350" s="450"/>
    </row>
    <row r="48351" spans="6:6" x14ac:dyDescent="0.2">
      <c r="F48351" s="450"/>
    </row>
    <row r="48352" spans="6:6" x14ac:dyDescent="0.2">
      <c r="F48352" s="450"/>
    </row>
    <row r="48353" spans="6:6" x14ac:dyDescent="0.2">
      <c r="F48353" s="450"/>
    </row>
    <row r="48354" spans="6:6" x14ac:dyDescent="0.2">
      <c r="F48354" s="450"/>
    </row>
    <row r="48355" spans="6:6" x14ac:dyDescent="0.2">
      <c r="F48355" s="450"/>
    </row>
    <row r="48356" spans="6:6" x14ac:dyDescent="0.2">
      <c r="F48356" s="450"/>
    </row>
    <row r="48357" spans="6:6" x14ac:dyDescent="0.2">
      <c r="F48357" s="450"/>
    </row>
    <row r="48358" spans="6:6" x14ac:dyDescent="0.2">
      <c r="F48358" s="450"/>
    </row>
    <row r="48359" spans="6:6" x14ac:dyDescent="0.2">
      <c r="F48359" s="450"/>
    </row>
    <row r="48360" spans="6:6" x14ac:dyDescent="0.2">
      <c r="F48360" s="450"/>
    </row>
    <row r="48361" spans="6:6" x14ac:dyDescent="0.2">
      <c r="F48361" s="450"/>
    </row>
    <row r="48362" spans="6:6" x14ac:dyDescent="0.2">
      <c r="F48362" s="450"/>
    </row>
    <row r="48363" spans="6:6" x14ac:dyDescent="0.2">
      <c r="F48363" s="450"/>
    </row>
    <row r="48364" spans="6:6" x14ac:dyDescent="0.2">
      <c r="F48364" s="450"/>
    </row>
    <row r="48365" spans="6:6" x14ac:dyDescent="0.2">
      <c r="F48365" s="450"/>
    </row>
    <row r="48366" spans="6:6" x14ac:dyDescent="0.2">
      <c r="F48366" s="450"/>
    </row>
    <row r="48367" spans="6:6" x14ac:dyDescent="0.2">
      <c r="F48367" s="450"/>
    </row>
    <row r="48368" spans="6:6" x14ac:dyDescent="0.2">
      <c r="F48368" s="450"/>
    </row>
    <row r="48369" spans="6:6" x14ac:dyDescent="0.2">
      <c r="F48369" s="450"/>
    </row>
    <row r="48370" spans="6:6" x14ac:dyDescent="0.2">
      <c r="F48370" s="450"/>
    </row>
    <row r="48371" spans="6:6" x14ac:dyDescent="0.2">
      <c r="F48371" s="450"/>
    </row>
    <row r="48372" spans="6:6" x14ac:dyDescent="0.2">
      <c r="F48372" s="450"/>
    </row>
    <row r="48373" spans="6:6" x14ac:dyDescent="0.2">
      <c r="F48373" s="450"/>
    </row>
    <row r="48374" spans="6:6" x14ac:dyDescent="0.2">
      <c r="F48374" s="450"/>
    </row>
    <row r="48375" spans="6:6" x14ac:dyDescent="0.2">
      <c r="F48375" s="450"/>
    </row>
    <row r="48376" spans="6:6" x14ac:dyDescent="0.2">
      <c r="F48376" s="450"/>
    </row>
    <row r="48377" spans="6:6" x14ac:dyDescent="0.2">
      <c r="F48377" s="450"/>
    </row>
    <row r="48378" spans="6:6" x14ac:dyDescent="0.2">
      <c r="F48378" s="450"/>
    </row>
    <row r="48379" spans="6:6" x14ac:dyDescent="0.2">
      <c r="F48379" s="450"/>
    </row>
    <row r="48380" spans="6:6" x14ac:dyDescent="0.2">
      <c r="F48380" s="450"/>
    </row>
    <row r="48381" spans="6:6" x14ac:dyDescent="0.2">
      <c r="F48381" s="450"/>
    </row>
    <row r="48382" spans="6:6" x14ac:dyDescent="0.2">
      <c r="F48382" s="450"/>
    </row>
    <row r="48383" spans="6:6" x14ac:dyDescent="0.2">
      <c r="F48383" s="450"/>
    </row>
    <row r="48384" spans="6:6" x14ac:dyDescent="0.2">
      <c r="F48384" s="450"/>
    </row>
    <row r="48385" spans="6:6" x14ac:dyDescent="0.2">
      <c r="F48385" s="450"/>
    </row>
    <row r="48386" spans="6:6" x14ac:dyDescent="0.2">
      <c r="F48386" s="450"/>
    </row>
    <row r="48387" spans="6:6" x14ac:dyDescent="0.2">
      <c r="F48387" s="450"/>
    </row>
    <row r="48388" spans="6:6" x14ac:dyDescent="0.2">
      <c r="F48388" s="450"/>
    </row>
    <row r="48389" spans="6:6" x14ac:dyDescent="0.2">
      <c r="F48389" s="450"/>
    </row>
    <row r="48390" spans="6:6" x14ac:dyDescent="0.2">
      <c r="F48390" s="450"/>
    </row>
    <row r="48391" spans="6:6" x14ac:dyDescent="0.2">
      <c r="F48391" s="450"/>
    </row>
    <row r="48392" spans="6:6" x14ac:dyDescent="0.2">
      <c r="F48392" s="450"/>
    </row>
    <row r="48393" spans="6:6" x14ac:dyDescent="0.2">
      <c r="F48393" s="450"/>
    </row>
    <row r="48394" spans="6:6" x14ac:dyDescent="0.2">
      <c r="F48394" s="450"/>
    </row>
    <row r="48395" spans="6:6" x14ac:dyDescent="0.2">
      <c r="F48395" s="450"/>
    </row>
    <row r="48396" spans="6:6" x14ac:dyDescent="0.2">
      <c r="F48396" s="450"/>
    </row>
    <row r="48397" spans="6:6" x14ac:dyDescent="0.2">
      <c r="F48397" s="450"/>
    </row>
    <row r="48398" spans="6:6" x14ac:dyDescent="0.2">
      <c r="F48398" s="450"/>
    </row>
    <row r="48399" spans="6:6" x14ac:dyDescent="0.2">
      <c r="F48399" s="450"/>
    </row>
    <row r="48400" spans="6:6" x14ac:dyDescent="0.2">
      <c r="F48400" s="450"/>
    </row>
    <row r="48401" spans="6:6" x14ac:dyDescent="0.2">
      <c r="F48401" s="450"/>
    </row>
    <row r="48402" spans="6:6" x14ac:dyDescent="0.2">
      <c r="F48402" s="450"/>
    </row>
    <row r="48403" spans="6:6" x14ac:dyDescent="0.2">
      <c r="F48403" s="450"/>
    </row>
    <row r="48404" spans="6:6" x14ac:dyDescent="0.2">
      <c r="F48404" s="450"/>
    </row>
    <row r="48405" spans="6:6" x14ac:dyDescent="0.2">
      <c r="F48405" s="450"/>
    </row>
    <row r="48406" spans="6:6" x14ac:dyDescent="0.2">
      <c r="F48406" s="450"/>
    </row>
    <row r="48407" spans="6:6" x14ac:dyDescent="0.2">
      <c r="F48407" s="450"/>
    </row>
    <row r="48408" spans="6:6" x14ac:dyDescent="0.2">
      <c r="F48408" s="450"/>
    </row>
    <row r="48409" spans="6:6" x14ac:dyDescent="0.2">
      <c r="F48409" s="450"/>
    </row>
    <row r="48410" spans="6:6" x14ac:dyDescent="0.2">
      <c r="F48410" s="450"/>
    </row>
    <row r="48411" spans="6:6" x14ac:dyDescent="0.2">
      <c r="F48411" s="450"/>
    </row>
    <row r="48412" spans="6:6" x14ac:dyDescent="0.2">
      <c r="F48412" s="450"/>
    </row>
    <row r="48413" spans="6:6" x14ac:dyDescent="0.2">
      <c r="F48413" s="450"/>
    </row>
    <row r="48414" spans="6:6" x14ac:dyDescent="0.2">
      <c r="F48414" s="450"/>
    </row>
    <row r="48415" spans="6:6" x14ac:dyDescent="0.2">
      <c r="F48415" s="450"/>
    </row>
    <row r="48416" spans="6:6" x14ac:dyDescent="0.2">
      <c r="F48416" s="450"/>
    </row>
    <row r="48417" spans="6:6" x14ac:dyDescent="0.2">
      <c r="F48417" s="450"/>
    </row>
    <row r="48418" spans="6:6" x14ac:dyDescent="0.2">
      <c r="F48418" s="450"/>
    </row>
    <row r="48419" spans="6:6" x14ac:dyDescent="0.2">
      <c r="F48419" s="450"/>
    </row>
    <row r="48420" spans="6:6" x14ac:dyDescent="0.2">
      <c r="F48420" s="450"/>
    </row>
    <row r="48421" spans="6:6" x14ac:dyDescent="0.2">
      <c r="F48421" s="450"/>
    </row>
    <row r="48422" spans="6:6" x14ac:dyDescent="0.2">
      <c r="F48422" s="450"/>
    </row>
    <row r="48423" spans="6:6" x14ac:dyDescent="0.2">
      <c r="F48423" s="450"/>
    </row>
    <row r="48424" spans="6:6" x14ac:dyDescent="0.2">
      <c r="F48424" s="450"/>
    </row>
    <row r="48425" spans="6:6" x14ac:dyDescent="0.2">
      <c r="F48425" s="450"/>
    </row>
    <row r="48426" spans="6:6" x14ac:dyDescent="0.2">
      <c r="F48426" s="450"/>
    </row>
    <row r="48427" spans="6:6" x14ac:dyDescent="0.2">
      <c r="F48427" s="450"/>
    </row>
    <row r="48428" spans="6:6" x14ac:dyDescent="0.2">
      <c r="F48428" s="450"/>
    </row>
    <row r="48429" spans="6:6" x14ac:dyDescent="0.2">
      <c r="F48429" s="450"/>
    </row>
    <row r="48430" spans="6:6" x14ac:dyDescent="0.2">
      <c r="F48430" s="450"/>
    </row>
    <row r="48431" spans="6:6" x14ac:dyDescent="0.2">
      <c r="F48431" s="450"/>
    </row>
    <row r="48432" spans="6:6" x14ac:dyDescent="0.2">
      <c r="F48432" s="450"/>
    </row>
    <row r="48433" spans="6:6" x14ac:dyDescent="0.2">
      <c r="F48433" s="450"/>
    </row>
    <row r="48434" spans="6:6" x14ac:dyDescent="0.2">
      <c r="F48434" s="450"/>
    </row>
    <row r="48435" spans="6:6" x14ac:dyDescent="0.2">
      <c r="F48435" s="450"/>
    </row>
    <row r="48436" spans="6:6" x14ac:dyDescent="0.2">
      <c r="F48436" s="450"/>
    </row>
    <row r="48437" spans="6:6" x14ac:dyDescent="0.2">
      <c r="F48437" s="450"/>
    </row>
    <row r="48438" spans="6:6" x14ac:dyDescent="0.2">
      <c r="F48438" s="450"/>
    </row>
    <row r="48439" spans="6:6" x14ac:dyDescent="0.2">
      <c r="F48439" s="450"/>
    </row>
    <row r="48440" spans="6:6" x14ac:dyDescent="0.2">
      <c r="F48440" s="450"/>
    </row>
    <row r="48441" spans="6:6" x14ac:dyDescent="0.2">
      <c r="F48441" s="450"/>
    </row>
    <row r="48442" spans="6:6" x14ac:dyDescent="0.2">
      <c r="F48442" s="450"/>
    </row>
    <row r="48443" spans="6:6" x14ac:dyDescent="0.2">
      <c r="F48443" s="450"/>
    </row>
    <row r="48444" spans="6:6" x14ac:dyDescent="0.2">
      <c r="F48444" s="450"/>
    </row>
    <row r="48445" spans="6:6" x14ac:dyDescent="0.2">
      <c r="F48445" s="450"/>
    </row>
    <row r="48446" spans="6:6" x14ac:dyDescent="0.2">
      <c r="F48446" s="450"/>
    </row>
    <row r="48447" spans="6:6" x14ac:dyDescent="0.2">
      <c r="F48447" s="450"/>
    </row>
    <row r="48448" spans="6:6" x14ac:dyDescent="0.2">
      <c r="F48448" s="450"/>
    </row>
    <row r="48449" spans="6:6" x14ac:dyDescent="0.2">
      <c r="F48449" s="450"/>
    </row>
    <row r="48450" spans="6:6" x14ac:dyDescent="0.2">
      <c r="F48450" s="450"/>
    </row>
    <row r="48451" spans="6:6" x14ac:dyDescent="0.2">
      <c r="F48451" s="450"/>
    </row>
    <row r="48452" spans="6:6" x14ac:dyDescent="0.2">
      <c r="F48452" s="450"/>
    </row>
    <row r="48453" spans="6:6" x14ac:dyDescent="0.2">
      <c r="F48453" s="450"/>
    </row>
    <row r="48454" spans="6:6" x14ac:dyDescent="0.2">
      <c r="F48454" s="450"/>
    </row>
    <row r="48455" spans="6:6" x14ac:dyDescent="0.2">
      <c r="F48455" s="450"/>
    </row>
    <row r="48456" spans="6:6" x14ac:dyDescent="0.2">
      <c r="F48456" s="450"/>
    </row>
    <row r="48457" spans="6:6" x14ac:dyDescent="0.2">
      <c r="F48457" s="450"/>
    </row>
    <row r="48458" spans="6:6" x14ac:dyDescent="0.2">
      <c r="F48458" s="450"/>
    </row>
    <row r="48459" spans="6:6" x14ac:dyDescent="0.2">
      <c r="F48459" s="450"/>
    </row>
    <row r="48460" spans="6:6" x14ac:dyDescent="0.2">
      <c r="F48460" s="450"/>
    </row>
    <row r="48461" spans="6:6" x14ac:dyDescent="0.2">
      <c r="F48461" s="450"/>
    </row>
    <row r="48462" spans="6:6" x14ac:dyDescent="0.2">
      <c r="F48462" s="450"/>
    </row>
    <row r="48463" spans="6:6" x14ac:dyDescent="0.2">
      <c r="F48463" s="450"/>
    </row>
    <row r="48464" spans="6:6" x14ac:dyDescent="0.2">
      <c r="F48464" s="450"/>
    </row>
    <row r="48465" spans="6:6" x14ac:dyDescent="0.2">
      <c r="F48465" s="450"/>
    </row>
    <row r="48466" spans="6:6" x14ac:dyDescent="0.2">
      <c r="F48466" s="450"/>
    </row>
    <row r="48467" spans="6:6" x14ac:dyDescent="0.2">
      <c r="F48467" s="450"/>
    </row>
    <row r="48468" spans="6:6" x14ac:dyDescent="0.2">
      <c r="F48468" s="450"/>
    </row>
    <row r="48469" spans="6:6" x14ac:dyDescent="0.2">
      <c r="F48469" s="450"/>
    </row>
    <row r="48470" spans="6:6" x14ac:dyDescent="0.2">
      <c r="F48470" s="450"/>
    </row>
    <row r="48471" spans="6:6" x14ac:dyDescent="0.2">
      <c r="F48471" s="450"/>
    </row>
    <row r="48472" spans="6:6" x14ac:dyDescent="0.2">
      <c r="F48472" s="450"/>
    </row>
    <row r="48473" spans="6:6" x14ac:dyDescent="0.2">
      <c r="F48473" s="450"/>
    </row>
    <row r="48474" spans="6:6" x14ac:dyDescent="0.2">
      <c r="F48474" s="450"/>
    </row>
    <row r="48475" spans="6:6" x14ac:dyDescent="0.2">
      <c r="F48475" s="450"/>
    </row>
    <row r="48476" spans="6:6" x14ac:dyDescent="0.2">
      <c r="F48476" s="450"/>
    </row>
    <row r="48477" spans="6:6" x14ac:dyDescent="0.2">
      <c r="F48477" s="450"/>
    </row>
    <row r="48478" spans="6:6" x14ac:dyDescent="0.2">
      <c r="F48478" s="450"/>
    </row>
    <row r="48479" spans="6:6" x14ac:dyDescent="0.2">
      <c r="F48479" s="450"/>
    </row>
    <row r="48480" spans="6:6" x14ac:dyDescent="0.2">
      <c r="F48480" s="450"/>
    </row>
    <row r="48481" spans="6:6" x14ac:dyDescent="0.2">
      <c r="F48481" s="450"/>
    </row>
    <row r="48482" spans="6:6" x14ac:dyDescent="0.2">
      <c r="F48482" s="450"/>
    </row>
    <row r="48483" spans="6:6" x14ac:dyDescent="0.2">
      <c r="F48483" s="450"/>
    </row>
    <row r="48484" spans="6:6" x14ac:dyDescent="0.2">
      <c r="F48484" s="450"/>
    </row>
    <row r="48485" spans="6:6" x14ac:dyDescent="0.2">
      <c r="F48485" s="450"/>
    </row>
    <row r="48486" spans="6:6" x14ac:dyDescent="0.2">
      <c r="F48486" s="450"/>
    </row>
    <row r="48487" spans="6:6" x14ac:dyDescent="0.2">
      <c r="F48487" s="450"/>
    </row>
    <row r="48488" spans="6:6" x14ac:dyDescent="0.2">
      <c r="F48488" s="450"/>
    </row>
    <row r="48489" spans="6:6" x14ac:dyDescent="0.2">
      <c r="F48489" s="450"/>
    </row>
    <row r="48490" spans="6:6" x14ac:dyDescent="0.2">
      <c r="F48490" s="450"/>
    </row>
    <row r="48491" spans="6:6" x14ac:dyDescent="0.2">
      <c r="F48491" s="450"/>
    </row>
    <row r="48492" spans="6:6" x14ac:dyDescent="0.2">
      <c r="F48492" s="450"/>
    </row>
    <row r="48493" spans="6:6" x14ac:dyDescent="0.2">
      <c r="F48493" s="450"/>
    </row>
    <row r="48494" spans="6:6" x14ac:dyDescent="0.2">
      <c r="F48494" s="450"/>
    </row>
    <row r="48495" spans="6:6" x14ac:dyDescent="0.2">
      <c r="F48495" s="450"/>
    </row>
    <row r="48496" spans="6:6" x14ac:dyDescent="0.2">
      <c r="F48496" s="450"/>
    </row>
    <row r="48497" spans="6:6" x14ac:dyDescent="0.2">
      <c r="F48497" s="450"/>
    </row>
    <row r="48498" spans="6:6" x14ac:dyDescent="0.2">
      <c r="F48498" s="450"/>
    </row>
    <row r="48499" spans="6:6" x14ac:dyDescent="0.2">
      <c r="F48499" s="450"/>
    </row>
    <row r="48500" spans="6:6" x14ac:dyDescent="0.2">
      <c r="F48500" s="450"/>
    </row>
    <row r="48501" spans="6:6" x14ac:dyDescent="0.2">
      <c r="F48501" s="450"/>
    </row>
    <row r="48502" spans="6:6" x14ac:dyDescent="0.2">
      <c r="F48502" s="450"/>
    </row>
    <row r="48503" spans="6:6" x14ac:dyDescent="0.2">
      <c r="F48503" s="450"/>
    </row>
    <row r="48504" spans="6:6" x14ac:dyDescent="0.2">
      <c r="F48504" s="450"/>
    </row>
    <row r="48505" spans="6:6" x14ac:dyDescent="0.2">
      <c r="F48505" s="450"/>
    </row>
    <row r="48506" spans="6:6" x14ac:dyDescent="0.2">
      <c r="F48506" s="450"/>
    </row>
    <row r="48507" spans="6:6" x14ac:dyDescent="0.2">
      <c r="F48507" s="450"/>
    </row>
    <row r="48508" spans="6:6" x14ac:dyDescent="0.2">
      <c r="F48508" s="450"/>
    </row>
    <row r="48509" spans="6:6" x14ac:dyDescent="0.2">
      <c r="F48509" s="450"/>
    </row>
    <row r="48510" spans="6:6" x14ac:dyDescent="0.2">
      <c r="F48510" s="450"/>
    </row>
    <row r="48511" spans="6:6" x14ac:dyDescent="0.2">
      <c r="F48511" s="450"/>
    </row>
    <row r="48512" spans="6:6" x14ac:dyDescent="0.2">
      <c r="F48512" s="450"/>
    </row>
    <row r="48513" spans="6:6" x14ac:dyDescent="0.2">
      <c r="F48513" s="450"/>
    </row>
    <row r="48514" spans="6:6" x14ac:dyDescent="0.2">
      <c r="F48514" s="450"/>
    </row>
    <row r="48515" spans="6:6" x14ac:dyDescent="0.2">
      <c r="F48515" s="450"/>
    </row>
    <row r="48516" spans="6:6" x14ac:dyDescent="0.2">
      <c r="F48516" s="450"/>
    </row>
    <row r="48517" spans="6:6" x14ac:dyDescent="0.2">
      <c r="F48517" s="450"/>
    </row>
    <row r="48518" spans="6:6" x14ac:dyDescent="0.2">
      <c r="F48518" s="450"/>
    </row>
    <row r="48519" spans="6:6" x14ac:dyDescent="0.2">
      <c r="F48519" s="450"/>
    </row>
    <row r="48520" spans="6:6" x14ac:dyDescent="0.2">
      <c r="F48520" s="450"/>
    </row>
    <row r="48521" spans="6:6" x14ac:dyDescent="0.2">
      <c r="F48521" s="450"/>
    </row>
    <row r="48522" spans="6:6" x14ac:dyDescent="0.2">
      <c r="F48522" s="450"/>
    </row>
    <row r="48523" spans="6:6" x14ac:dyDescent="0.2">
      <c r="F48523" s="450"/>
    </row>
    <row r="48524" spans="6:6" x14ac:dyDescent="0.2">
      <c r="F48524" s="450"/>
    </row>
    <row r="48525" spans="6:6" x14ac:dyDescent="0.2">
      <c r="F48525" s="450"/>
    </row>
    <row r="48526" spans="6:6" x14ac:dyDescent="0.2">
      <c r="F48526" s="450"/>
    </row>
    <row r="48527" spans="6:6" x14ac:dyDescent="0.2">
      <c r="F48527" s="450"/>
    </row>
    <row r="48528" spans="6:6" x14ac:dyDescent="0.2">
      <c r="F48528" s="450"/>
    </row>
    <row r="48529" spans="6:6" x14ac:dyDescent="0.2">
      <c r="F48529" s="450"/>
    </row>
    <row r="48530" spans="6:6" x14ac:dyDescent="0.2">
      <c r="F48530" s="450"/>
    </row>
    <row r="48531" spans="6:6" x14ac:dyDescent="0.2">
      <c r="F48531" s="450"/>
    </row>
    <row r="48532" spans="6:6" x14ac:dyDescent="0.2">
      <c r="F48532" s="450"/>
    </row>
    <row r="48533" spans="6:6" x14ac:dyDescent="0.2">
      <c r="F48533" s="450"/>
    </row>
    <row r="48534" spans="6:6" x14ac:dyDescent="0.2">
      <c r="F48534" s="450"/>
    </row>
    <row r="48535" spans="6:6" x14ac:dyDescent="0.2">
      <c r="F48535" s="450"/>
    </row>
    <row r="48536" spans="6:6" x14ac:dyDescent="0.2">
      <c r="F48536" s="450"/>
    </row>
    <row r="48537" spans="6:6" x14ac:dyDescent="0.2">
      <c r="F48537" s="450"/>
    </row>
    <row r="48538" spans="6:6" x14ac:dyDescent="0.2">
      <c r="F48538" s="450"/>
    </row>
    <row r="48539" spans="6:6" x14ac:dyDescent="0.2">
      <c r="F48539" s="450"/>
    </row>
    <row r="48540" spans="6:6" x14ac:dyDescent="0.2">
      <c r="F48540" s="450"/>
    </row>
    <row r="48541" spans="6:6" x14ac:dyDescent="0.2">
      <c r="F48541" s="450"/>
    </row>
    <row r="48542" spans="6:6" x14ac:dyDescent="0.2">
      <c r="F48542" s="450"/>
    </row>
    <row r="48543" spans="6:6" x14ac:dyDescent="0.2">
      <c r="F48543" s="450"/>
    </row>
    <row r="48544" spans="6:6" x14ac:dyDescent="0.2">
      <c r="F48544" s="450"/>
    </row>
    <row r="48545" spans="6:6" x14ac:dyDescent="0.2">
      <c r="F48545" s="450"/>
    </row>
    <row r="48546" spans="6:6" x14ac:dyDescent="0.2">
      <c r="F48546" s="450"/>
    </row>
    <row r="48547" spans="6:6" x14ac:dyDescent="0.2">
      <c r="F48547" s="450"/>
    </row>
    <row r="48548" spans="6:6" x14ac:dyDescent="0.2">
      <c r="F48548" s="450"/>
    </row>
    <row r="48549" spans="6:6" x14ac:dyDescent="0.2">
      <c r="F48549" s="450"/>
    </row>
    <row r="48550" spans="6:6" x14ac:dyDescent="0.2">
      <c r="F48550" s="450"/>
    </row>
    <row r="48551" spans="6:6" x14ac:dyDescent="0.2">
      <c r="F48551" s="450"/>
    </row>
    <row r="48552" spans="6:6" x14ac:dyDescent="0.2">
      <c r="F48552" s="450"/>
    </row>
    <row r="48553" spans="6:6" x14ac:dyDescent="0.2">
      <c r="F48553" s="450"/>
    </row>
    <row r="48554" spans="6:6" x14ac:dyDescent="0.2">
      <c r="F48554" s="450"/>
    </row>
    <row r="48555" spans="6:6" x14ac:dyDescent="0.2">
      <c r="F48555" s="450"/>
    </row>
    <row r="48556" spans="6:6" x14ac:dyDescent="0.2">
      <c r="F48556" s="450"/>
    </row>
    <row r="48557" spans="6:6" x14ac:dyDescent="0.2">
      <c r="F48557" s="450"/>
    </row>
    <row r="48558" spans="6:6" x14ac:dyDescent="0.2">
      <c r="F48558" s="450"/>
    </row>
    <row r="48559" spans="6:6" x14ac:dyDescent="0.2">
      <c r="F48559" s="450"/>
    </row>
    <row r="48560" spans="6:6" x14ac:dyDescent="0.2">
      <c r="F48560" s="450"/>
    </row>
    <row r="48561" spans="6:6" x14ac:dyDescent="0.2">
      <c r="F48561" s="450"/>
    </row>
    <row r="48562" spans="6:6" x14ac:dyDescent="0.2">
      <c r="F48562" s="450"/>
    </row>
    <row r="48563" spans="6:6" x14ac:dyDescent="0.2">
      <c r="F48563" s="450"/>
    </row>
    <row r="48564" spans="6:6" x14ac:dyDescent="0.2">
      <c r="F48564" s="450"/>
    </row>
    <row r="48565" spans="6:6" x14ac:dyDescent="0.2">
      <c r="F48565" s="450"/>
    </row>
    <row r="48566" spans="6:6" x14ac:dyDescent="0.2">
      <c r="F48566" s="450"/>
    </row>
    <row r="48567" spans="6:6" x14ac:dyDescent="0.2">
      <c r="F48567" s="450"/>
    </row>
    <row r="48568" spans="6:6" x14ac:dyDescent="0.2">
      <c r="F48568" s="450"/>
    </row>
    <row r="48569" spans="6:6" x14ac:dyDescent="0.2">
      <c r="F48569" s="450"/>
    </row>
    <row r="48570" spans="6:6" x14ac:dyDescent="0.2">
      <c r="F48570" s="450"/>
    </row>
    <row r="48571" spans="6:6" x14ac:dyDescent="0.2">
      <c r="F48571" s="450"/>
    </row>
    <row r="48572" spans="6:6" x14ac:dyDescent="0.2">
      <c r="F48572" s="450"/>
    </row>
    <row r="48573" spans="6:6" x14ac:dyDescent="0.2">
      <c r="F48573" s="450"/>
    </row>
    <row r="48574" spans="6:6" x14ac:dyDescent="0.2">
      <c r="F48574" s="450"/>
    </row>
    <row r="48575" spans="6:6" x14ac:dyDescent="0.2">
      <c r="F48575" s="450"/>
    </row>
    <row r="48576" spans="6:6" x14ac:dyDescent="0.2">
      <c r="F48576" s="450"/>
    </row>
    <row r="48577" spans="6:6" x14ac:dyDescent="0.2">
      <c r="F48577" s="450"/>
    </row>
    <row r="48578" spans="6:6" x14ac:dyDescent="0.2">
      <c r="F48578" s="450"/>
    </row>
    <row r="48579" spans="6:6" x14ac:dyDescent="0.2">
      <c r="F48579" s="450"/>
    </row>
    <row r="48580" spans="6:6" x14ac:dyDescent="0.2">
      <c r="F48580" s="450"/>
    </row>
    <row r="48581" spans="6:6" x14ac:dyDescent="0.2">
      <c r="F48581" s="450"/>
    </row>
    <row r="48582" spans="6:6" x14ac:dyDescent="0.2">
      <c r="F48582" s="450"/>
    </row>
    <row r="48583" spans="6:6" x14ac:dyDescent="0.2">
      <c r="F48583" s="450"/>
    </row>
    <row r="48584" spans="6:6" x14ac:dyDescent="0.2">
      <c r="F48584" s="450"/>
    </row>
    <row r="48585" spans="6:6" x14ac:dyDescent="0.2">
      <c r="F48585" s="450"/>
    </row>
    <row r="48586" spans="6:6" x14ac:dyDescent="0.2">
      <c r="F48586" s="450"/>
    </row>
    <row r="48587" spans="6:6" x14ac:dyDescent="0.2">
      <c r="F48587" s="450"/>
    </row>
    <row r="48588" spans="6:6" x14ac:dyDescent="0.2">
      <c r="F48588" s="450"/>
    </row>
    <row r="48589" spans="6:6" x14ac:dyDescent="0.2">
      <c r="F48589" s="450"/>
    </row>
    <row r="48590" spans="6:6" x14ac:dyDescent="0.2">
      <c r="F48590" s="450"/>
    </row>
    <row r="48591" spans="6:6" x14ac:dyDescent="0.2">
      <c r="F48591" s="450"/>
    </row>
    <row r="48592" spans="6:6" x14ac:dyDescent="0.2">
      <c r="F48592" s="450"/>
    </row>
    <row r="48593" spans="6:6" x14ac:dyDescent="0.2">
      <c r="F48593" s="450"/>
    </row>
    <row r="48594" spans="6:6" x14ac:dyDescent="0.2">
      <c r="F48594" s="450"/>
    </row>
    <row r="48595" spans="6:6" x14ac:dyDescent="0.2">
      <c r="F48595" s="450"/>
    </row>
    <row r="48596" spans="6:6" x14ac:dyDescent="0.2">
      <c r="F48596" s="450"/>
    </row>
    <row r="48597" spans="6:6" x14ac:dyDescent="0.2">
      <c r="F48597" s="450"/>
    </row>
    <row r="48598" spans="6:6" x14ac:dyDescent="0.2">
      <c r="F48598" s="450"/>
    </row>
    <row r="48599" spans="6:6" x14ac:dyDescent="0.2">
      <c r="F48599" s="450"/>
    </row>
    <row r="48600" spans="6:6" x14ac:dyDescent="0.2">
      <c r="F48600" s="450"/>
    </row>
    <row r="48601" spans="6:6" x14ac:dyDescent="0.2">
      <c r="F48601" s="450"/>
    </row>
    <row r="48602" spans="6:6" x14ac:dyDescent="0.2">
      <c r="F48602" s="450"/>
    </row>
    <row r="48603" spans="6:6" x14ac:dyDescent="0.2">
      <c r="F48603" s="450"/>
    </row>
    <row r="48604" spans="6:6" x14ac:dyDescent="0.2">
      <c r="F48604" s="450"/>
    </row>
    <row r="48605" spans="6:6" x14ac:dyDescent="0.2">
      <c r="F48605" s="450"/>
    </row>
    <row r="48606" spans="6:6" x14ac:dyDescent="0.2">
      <c r="F48606" s="450"/>
    </row>
    <row r="48607" spans="6:6" x14ac:dyDescent="0.2">
      <c r="F48607" s="450"/>
    </row>
    <row r="48608" spans="6:6" x14ac:dyDescent="0.2">
      <c r="F48608" s="450"/>
    </row>
    <row r="48609" spans="6:6" x14ac:dyDescent="0.2">
      <c r="F48609" s="450"/>
    </row>
    <row r="48610" spans="6:6" x14ac:dyDescent="0.2">
      <c r="F48610" s="450"/>
    </row>
    <row r="48611" spans="6:6" x14ac:dyDescent="0.2">
      <c r="F48611" s="450"/>
    </row>
    <row r="48612" spans="6:6" x14ac:dyDescent="0.2">
      <c r="F48612" s="450"/>
    </row>
    <row r="48613" spans="6:6" x14ac:dyDescent="0.2">
      <c r="F48613" s="450"/>
    </row>
    <row r="48614" spans="6:6" x14ac:dyDescent="0.2">
      <c r="F48614" s="450"/>
    </row>
    <row r="48615" spans="6:6" x14ac:dyDescent="0.2">
      <c r="F48615" s="450"/>
    </row>
    <row r="48616" spans="6:6" x14ac:dyDescent="0.2">
      <c r="F48616" s="450"/>
    </row>
    <row r="48617" spans="6:6" x14ac:dyDescent="0.2">
      <c r="F48617" s="450"/>
    </row>
    <row r="48618" spans="6:6" x14ac:dyDescent="0.2">
      <c r="F48618" s="450"/>
    </row>
    <row r="48619" spans="6:6" x14ac:dyDescent="0.2">
      <c r="F48619" s="450"/>
    </row>
    <row r="48620" spans="6:6" x14ac:dyDescent="0.2">
      <c r="F48620" s="450"/>
    </row>
    <row r="48621" spans="6:6" x14ac:dyDescent="0.2">
      <c r="F48621" s="450"/>
    </row>
    <row r="48622" spans="6:6" x14ac:dyDescent="0.2">
      <c r="F48622" s="450"/>
    </row>
    <row r="48623" spans="6:6" x14ac:dyDescent="0.2">
      <c r="F48623" s="450"/>
    </row>
    <row r="48624" spans="6:6" x14ac:dyDescent="0.2">
      <c r="F48624" s="450"/>
    </row>
    <row r="48625" spans="6:6" x14ac:dyDescent="0.2">
      <c r="F48625" s="450"/>
    </row>
    <row r="48626" spans="6:6" x14ac:dyDescent="0.2">
      <c r="F48626" s="450"/>
    </row>
    <row r="48627" spans="6:6" x14ac:dyDescent="0.2">
      <c r="F48627" s="450"/>
    </row>
    <row r="48628" spans="6:6" x14ac:dyDescent="0.2">
      <c r="F48628" s="450"/>
    </row>
    <row r="48629" spans="6:6" x14ac:dyDescent="0.2">
      <c r="F48629" s="450"/>
    </row>
    <row r="48630" spans="6:6" x14ac:dyDescent="0.2">
      <c r="F48630" s="450"/>
    </row>
    <row r="48631" spans="6:6" x14ac:dyDescent="0.2">
      <c r="F48631" s="450"/>
    </row>
    <row r="48632" spans="6:6" x14ac:dyDescent="0.2">
      <c r="F48632" s="450"/>
    </row>
    <row r="48633" spans="6:6" x14ac:dyDescent="0.2">
      <c r="F48633" s="450"/>
    </row>
    <row r="48634" spans="6:6" x14ac:dyDescent="0.2">
      <c r="F48634" s="450"/>
    </row>
    <row r="48635" spans="6:6" x14ac:dyDescent="0.2">
      <c r="F48635" s="450"/>
    </row>
    <row r="48636" spans="6:6" x14ac:dyDescent="0.2">
      <c r="F48636" s="450"/>
    </row>
    <row r="48637" spans="6:6" x14ac:dyDescent="0.2">
      <c r="F48637" s="450"/>
    </row>
    <row r="48638" spans="6:6" x14ac:dyDescent="0.2">
      <c r="F48638" s="450"/>
    </row>
    <row r="48639" spans="6:6" x14ac:dyDescent="0.2">
      <c r="F48639" s="450"/>
    </row>
    <row r="48640" spans="6:6" x14ac:dyDescent="0.2">
      <c r="F48640" s="450"/>
    </row>
    <row r="48641" spans="6:6" x14ac:dyDescent="0.2">
      <c r="F48641" s="450"/>
    </row>
    <row r="48642" spans="6:6" x14ac:dyDescent="0.2">
      <c r="F48642" s="450"/>
    </row>
    <row r="48643" spans="6:6" x14ac:dyDescent="0.2">
      <c r="F48643" s="450"/>
    </row>
    <row r="48644" spans="6:6" x14ac:dyDescent="0.2">
      <c r="F48644" s="450"/>
    </row>
    <row r="48645" spans="6:6" x14ac:dyDescent="0.2">
      <c r="F48645" s="450"/>
    </row>
    <row r="48646" spans="6:6" x14ac:dyDescent="0.2">
      <c r="F48646" s="450"/>
    </row>
    <row r="48647" spans="6:6" x14ac:dyDescent="0.2">
      <c r="F48647" s="450"/>
    </row>
    <row r="48648" spans="6:6" x14ac:dyDescent="0.2">
      <c r="F48648" s="450"/>
    </row>
    <row r="48649" spans="6:6" x14ac:dyDescent="0.2">
      <c r="F48649" s="450"/>
    </row>
    <row r="48650" spans="6:6" x14ac:dyDescent="0.2">
      <c r="F48650" s="450"/>
    </row>
    <row r="48651" spans="6:6" x14ac:dyDescent="0.2">
      <c r="F48651" s="450"/>
    </row>
    <row r="48652" spans="6:6" x14ac:dyDescent="0.2">
      <c r="F48652" s="450"/>
    </row>
    <row r="48653" spans="6:6" x14ac:dyDescent="0.2">
      <c r="F48653" s="450"/>
    </row>
    <row r="48654" spans="6:6" x14ac:dyDescent="0.2">
      <c r="F48654" s="450"/>
    </row>
    <row r="48655" spans="6:6" x14ac:dyDescent="0.2">
      <c r="F48655" s="450"/>
    </row>
    <row r="48656" spans="6:6" x14ac:dyDescent="0.2">
      <c r="F48656" s="450"/>
    </row>
    <row r="48657" spans="6:6" x14ac:dyDescent="0.2">
      <c r="F48657" s="450"/>
    </row>
    <row r="48658" spans="6:6" x14ac:dyDescent="0.2">
      <c r="F48658" s="450"/>
    </row>
    <row r="48659" spans="6:6" x14ac:dyDescent="0.2">
      <c r="F48659" s="450"/>
    </row>
    <row r="48660" spans="6:6" x14ac:dyDescent="0.2">
      <c r="F48660" s="450"/>
    </row>
    <row r="48661" spans="6:6" x14ac:dyDescent="0.2">
      <c r="F48661" s="450"/>
    </row>
    <row r="48662" spans="6:6" x14ac:dyDescent="0.2">
      <c r="F48662" s="450"/>
    </row>
    <row r="48663" spans="6:6" x14ac:dyDescent="0.2">
      <c r="F48663" s="450"/>
    </row>
    <row r="48664" spans="6:6" x14ac:dyDescent="0.2">
      <c r="F48664" s="450"/>
    </row>
    <row r="48665" spans="6:6" x14ac:dyDescent="0.2">
      <c r="F48665" s="450"/>
    </row>
    <row r="48666" spans="6:6" x14ac:dyDescent="0.2">
      <c r="F48666" s="450"/>
    </row>
    <row r="48667" spans="6:6" x14ac:dyDescent="0.2">
      <c r="F48667" s="450"/>
    </row>
    <row r="48668" spans="6:6" x14ac:dyDescent="0.2">
      <c r="F48668" s="450"/>
    </row>
    <row r="48669" spans="6:6" x14ac:dyDescent="0.2">
      <c r="F48669" s="450"/>
    </row>
    <row r="48670" spans="6:6" x14ac:dyDescent="0.2">
      <c r="F48670" s="450"/>
    </row>
    <row r="48671" spans="6:6" x14ac:dyDescent="0.2">
      <c r="F48671" s="450"/>
    </row>
    <row r="48672" spans="6:6" x14ac:dyDescent="0.2">
      <c r="F48672" s="450"/>
    </row>
    <row r="48673" spans="6:6" x14ac:dyDescent="0.2">
      <c r="F48673" s="450"/>
    </row>
    <row r="48674" spans="6:6" x14ac:dyDescent="0.2">
      <c r="F48674" s="450"/>
    </row>
    <row r="48675" spans="6:6" x14ac:dyDescent="0.2">
      <c r="F48675" s="450"/>
    </row>
    <row r="48676" spans="6:6" x14ac:dyDescent="0.2">
      <c r="F48676" s="450"/>
    </row>
    <row r="48677" spans="6:6" x14ac:dyDescent="0.2">
      <c r="F48677" s="450"/>
    </row>
    <row r="48678" spans="6:6" x14ac:dyDescent="0.2">
      <c r="F48678" s="450"/>
    </row>
    <row r="48679" spans="6:6" x14ac:dyDescent="0.2">
      <c r="F48679" s="450"/>
    </row>
    <row r="48680" spans="6:6" x14ac:dyDescent="0.2">
      <c r="F48680" s="450"/>
    </row>
    <row r="48681" spans="6:6" x14ac:dyDescent="0.2">
      <c r="F48681" s="450"/>
    </row>
    <row r="48682" spans="6:6" x14ac:dyDescent="0.2">
      <c r="F48682" s="450"/>
    </row>
    <row r="48683" spans="6:6" x14ac:dyDescent="0.2">
      <c r="F48683" s="450"/>
    </row>
    <row r="48684" spans="6:6" x14ac:dyDescent="0.2">
      <c r="F48684" s="450"/>
    </row>
    <row r="48685" spans="6:6" x14ac:dyDescent="0.2">
      <c r="F48685" s="450"/>
    </row>
    <row r="48686" spans="6:6" x14ac:dyDescent="0.2">
      <c r="F48686" s="450"/>
    </row>
    <row r="48687" spans="6:6" x14ac:dyDescent="0.2">
      <c r="F48687" s="450"/>
    </row>
    <row r="48688" spans="6:6" x14ac:dyDescent="0.2">
      <c r="F48688" s="450"/>
    </row>
    <row r="48689" spans="6:6" x14ac:dyDescent="0.2">
      <c r="F48689" s="450"/>
    </row>
    <row r="48690" spans="6:6" x14ac:dyDescent="0.2">
      <c r="F48690" s="450"/>
    </row>
    <row r="48691" spans="6:6" x14ac:dyDescent="0.2">
      <c r="F48691" s="450"/>
    </row>
    <row r="48692" spans="6:6" x14ac:dyDescent="0.2">
      <c r="F48692" s="450"/>
    </row>
    <row r="48693" spans="6:6" x14ac:dyDescent="0.2">
      <c r="F48693" s="450"/>
    </row>
    <row r="48694" spans="6:6" x14ac:dyDescent="0.2">
      <c r="F48694" s="450"/>
    </row>
    <row r="48695" spans="6:6" x14ac:dyDescent="0.2">
      <c r="F48695" s="450"/>
    </row>
    <row r="48696" spans="6:6" x14ac:dyDescent="0.2">
      <c r="F48696" s="450"/>
    </row>
    <row r="48697" spans="6:6" x14ac:dyDescent="0.2">
      <c r="F48697" s="450"/>
    </row>
    <row r="48698" spans="6:6" x14ac:dyDescent="0.2">
      <c r="F48698" s="450"/>
    </row>
    <row r="48699" spans="6:6" x14ac:dyDescent="0.2">
      <c r="F48699" s="450"/>
    </row>
    <row r="48700" spans="6:6" x14ac:dyDescent="0.2">
      <c r="F48700" s="450"/>
    </row>
    <row r="48701" spans="6:6" x14ac:dyDescent="0.2">
      <c r="F48701" s="450"/>
    </row>
    <row r="48702" spans="6:6" x14ac:dyDescent="0.2">
      <c r="F48702" s="450"/>
    </row>
    <row r="48703" spans="6:6" x14ac:dyDescent="0.2">
      <c r="F48703" s="450"/>
    </row>
    <row r="48704" spans="6:6" x14ac:dyDescent="0.2">
      <c r="F48704" s="450"/>
    </row>
    <row r="48705" spans="6:6" x14ac:dyDescent="0.2">
      <c r="F48705" s="450"/>
    </row>
    <row r="48706" spans="6:6" x14ac:dyDescent="0.2">
      <c r="F48706" s="450"/>
    </row>
    <row r="48707" spans="6:6" x14ac:dyDescent="0.2">
      <c r="F48707" s="450"/>
    </row>
    <row r="48708" spans="6:6" x14ac:dyDescent="0.2">
      <c r="F48708" s="450"/>
    </row>
    <row r="48709" spans="6:6" x14ac:dyDescent="0.2">
      <c r="F48709" s="450"/>
    </row>
    <row r="48710" spans="6:6" x14ac:dyDescent="0.2">
      <c r="F48710" s="450"/>
    </row>
    <row r="48711" spans="6:6" x14ac:dyDescent="0.2">
      <c r="F48711" s="450"/>
    </row>
    <row r="48712" spans="6:6" x14ac:dyDescent="0.2">
      <c r="F48712" s="450"/>
    </row>
    <row r="48713" spans="6:6" x14ac:dyDescent="0.2">
      <c r="F48713" s="450"/>
    </row>
    <row r="48714" spans="6:6" x14ac:dyDescent="0.2">
      <c r="F48714" s="450"/>
    </row>
    <row r="48715" spans="6:6" x14ac:dyDescent="0.2">
      <c r="F48715" s="450"/>
    </row>
    <row r="48716" spans="6:6" x14ac:dyDescent="0.2">
      <c r="F48716" s="450"/>
    </row>
    <row r="48717" spans="6:6" x14ac:dyDescent="0.2">
      <c r="F48717" s="450"/>
    </row>
    <row r="48718" spans="6:6" x14ac:dyDescent="0.2">
      <c r="F48718" s="450"/>
    </row>
    <row r="48719" spans="6:6" x14ac:dyDescent="0.2">
      <c r="F48719" s="450"/>
    </row>
    <row r="48720" spans="6:6" x14ac:dyDescent="0.2">
      <c r="F48720" s="450"/>
    </row>
    <row r="48721" spans="6:6" x14ac:dyDescent="0.2">
      <c r="F48721" s="450"/>
    </row>
    <row r="48722" spans="6:6" x14ac:dyDescent="0.2">
      <c r="F48722" s="450"/>
    </row>
    <row r="48723" spans="6:6" x14ac:dyDescent="0.2">
      <c r="F48723" s="450"/>
    </row>
    <row r="48724" spans="6:6" x14ac:dyDescent="0.2">
      <c r="F48724" s="450"/>
    </row>
    <row r="48725" spans="6:6" x14ac:dyDescent="0.2">
      <c r="F48725" s="450"/>
    </row>
    <row r="48726" spans="6:6" x14ac:dyDescent="0.2">
      <c r="F48726" s="450"/>
    </row>
    <row r="48727" spans="6:6" x14ac:dyDescent="0.2">
      <c r="F48727" s="450"/>
    </row>
    <row r="48728" spans="6:6" x14ac:dyDescent="0.2">
      <c r="F48728" s="450"/>
    </row>
    <row r="48729" spans="6:6" x14ac:dyDescent="0.2">
      <c r="F48729" s="450"/>
    </row>
    <row r="48730" spans="6:6" x14ac:dyDescent="0.2">
      <c r="F48730" s="450"/>
    </row>
    <row r="48731" spans="6:6" x14ac:dyDescent="0.2">
      <c r="F48731" s="450"/>
    </row>
    <row r="48732" spans="6:6" x14ac:dyDescent="0.2">
      <c r="F48732" s="450"/>
    </row>
    <row r="48733" spans="6:6" x14ac:dyDescent="0.2">
      <c r="F48733" s="450"/>
    </row>
    <row r="48734" spans="6:6" x14ac:dyDescent="0.2">
      <c r="F48734" s="450"/>
    </row>
    <row r="48735" spans="6:6" x14ac:dyDescent="0.2">
      <c r="F48735" s="450"/>
    </row>
    <row r="48736" spans="6:6" x14ac:dyDescent="0.2">
      <c r="F48736" s="450"/>
    </row>
    <row r="48737" spans="6:6" x14ac:dyDescent="0.2">
      <c r="F48737" s="450"/>
    </row>
    <row r="48738" spans="6:6" x14ac:dyDescent="0.2">
      <c r="F48738" s="450"/>
    </row>
    <row r="48739" spans="6:6" x14ac:dyDescent="0.2">
      <c r="F48739" s="450"/>
    </row>
    <row r="48740" spans="6:6" x14ac:dyDescent="0.2">
      <c r="F48740" s="450"/>
    </row>
    <row r="48741" spans="6:6" x14ac:dyDescent="0.2">
      <c r="F48741" s="450"/>
    </row>
    <row r="48742" spans="6:6" x14ac:dyDescent="0.2">
      <c r="F48742" s="450"/>
    </row>
    <row r="48743" spans="6:6" x14ac:dyDescent="0.2">
      <c r="F48743" s="450"/>
    </row>
    <row r="48744" spans="6:6" x14ac:dyDescent="0.2">
      <c r="F48744" s="450"/>
    </row>
    <row r="48745" spans="6:6" x14ac:dyDescent="0.2">
      <c r="F48745" s="450"/>
    </row>
    <row r="48746" spans="6:6" x14ac:dyDescent="0.2">
      <c r="F48746" s="450"/>
    </row>
    <row r="48747" spans="6:6" x14ac:dyDescent="0.2">
      <c r="F48747" s="450"/>
    </row>
    <row r="48748" spans="6:6" x14ac:dyDescent="0.2">
      <c r="F48748" s="450"/>
    </row>
    <row r="48749" spans="6:6" x14ac:dyDescent="0.2">
      <c r="F48749" s="450"/>
    </row>
    <row r="48750" spans="6:6" x14ac:dyDescent="0.2">
      <c r="F48750" s="450"/>
    </row>
    <row r="48751" spans="6:6" x14ac:dyDescent="0.2">
      <c r="F48751" s="450"/>
    </row>
    <row r="48752" spans="6:6" x14ac:dyDescent="0.2">
      <c r="F48752" s="450"/>
    </row>
    <row r="48753" spans="6:6" x14ac:dyDescent="0.2">
      <c r="F48753" s="450"/>
    </row>
    <row r="48754" spans="6:6" x14ac:dyDescent="0.2">
      <c r="F48754" s="450"/>
    </row>
    <row r="48755" spans="6:6" x14ac:dyDescent="0.2">
      <c r="F48755" s="450"/>
    </row>
    <row r="48756" spans="6:6" x14ac:dyDescent="0.2">
      <c r="F48756" s="450"/>
    </row>
    <row r="48757" spans="6:6" x14ac:dyDescent="0.2">
      <c r="F48757" s="450"/>
    </row>
    <row r="48758" spans="6:6" x14ac:dyDescent="0.2">
      <c r="F48758" s="450"/>
    </row>
    <row r="48759" spans="6:6" x14ac:dyDescent="0.2">
      <c r="F48759" s="450"/>
    </row>
    <row r="48760" spans="6:6" x14ac:dyDescent="0.2">
      <c r="F48760" s="450"/>
    </row>
    <row r="48761" spans="6:6" x14ac:dyDescent="0.2">
      <c r="F48761" s="450"/>
    </row>
    <row r="48762" spans="6:6" x14ac:dyDescent="0.2">
      <c r="F48762" s="450"/>
    </row>
    <row r="48763" spans="6:6" x14ac:dyDescent="0.2">
      <c r="F48763" s="450"/>
    </row>
    <row r="48764" spans="6:6" x14ac:dyDescent="0.2">
      <c r="F48764" s="450"/>
    </row>
    <row r="48765" spans="6:6" x14ac:dyDescent="0.2">
      <c r="F48765" s="450"/>
    </row>
    <row r="48766" spans="6:6" x14ac:dyDescent="0.2">
      <c r="F48766" s="450"/>
    </row>
    <row r="48767" spans="6:6" x14ac:dyDescent="0.2">
      <c r="F48767" s="450"/>
    </row>
    <row r="48768" spans="6:6" x14ac:dyDescent="0.2">
      <c r="F48768" s="450"/>
    </row>
    <row r="48769" spans="6:6" x14ac:dyDescent="0.2">
      <c r="F48769" s="450"/>
    </row>
    <row r="48770" spans="6:6" x14ac:dyDescent="0.2">
      <c r="F48770" s="450"/>
    </row>
    <row r="48771" spans="6:6" x14ac:dyDescent="0.2">
      <c r="F48771" s="450"/>
    </row>
    <row r="48772" spans="6:6" x14ac:dyDescent="0.2">
      <c r="F48772" s="450"/>
    </row>
    <row r="48773" spans="6:6" x14ac:dyDescent="0.2">
      <c r="F48773" s="450"/>
    </row>
    <row r="48774" spans="6:6" x14ac:dyDescent="0.2">
      <c r="F48774" s="450"/>
    </row>
    <row r="48775" spans="6:6" x14ac:dyDescent="0.2">
      <c r="F48775" s="450"/>
    </row>
    <row r="48776" spans="6:6" x14ac:dyDescent="0.2">
      <c r="F48776" s="450"/>
    </row>
    <row r="48777" spans="6:6" x14ac:dyDescent="0.2">
      <c r="F48777" s="450"/>
    </row>
    <row r="48778" spans="6:6" x14ac:dyDescent="0.2">
      <c r="F48778" s="450"/>
    </row>
    <row r="48779" spans="6:6" x14ac:dyDescent="0.2">
      <c r="F48779" s="450"/>
    </row>
    <row r="48780" spans="6:6" x14ac:dyDescent="0.2">
      <c r="F48780" s="450"/>
    </row>
    <row r="48781" spans="6:6" x14ac:dyDescent="0.2">
      <c r="F48781" s="450"/>
    </row>
    <row r="48782" spans="6:6" x14ac:dyDescent="0.2">
      <c r="F48782" s="450"/>
    </row>
    <row r="48783" spans="6:6" x14ac:dyDescent="0.2">
      <c r="F48783" s="450"/>
    </row>
    <row r="48784" spans="6:6" x14ac:dyDescent="0.2">
      <c r="F48784" s="450"/>
    </row>
    <row r="48785" spans="6:6" x14ac:dyDescent="0.2">
      <c r="F48785" s="450"/>
    </row>
    <row r="48786" spans="6:6" x14ac:dyDescent="0.2">
      <c r="F48786" s="450"/>
    </row>
    <row r="48787" spans="6:6" x14ac:dyDescent="0.2">
      <c r="F48787" s="450"/>
    </row>
    <row r="48788" spans="6:6" x14ac:dyDescent="0.2">
      <c r="F48788" s="450"/>
    </row>
    <row r="48789" spans="6:6" x14ac:dyDescent="0.2">
      <c r="F48789" s="450"/>
    </row>
    <row r="48790" spans="6:6" x14ac:dyDescent="0.2">
      <c r="F48790" s="450"/>
    </row>
    <row r="48791" spans="6:6" x14ac:dyDescent="0.2">
      <c r="F48791" s="450"/>
    </row>
    <row r="48792" spans="6:6" x14ac:dyDescent="0.2">
      <c r="F48792" s="450"/>
    </row>
    <row r="48793" spans="6:6" x14ac:dyDescent="0.2">
      <c r="F48793" s="450"/>
    </row>
    <row r="48794" spans="6:6" x14ac:dyDescent="0.2">
      <c r="F48794" s="450"/>
    </row>
    <row r="48795" spans="6:6" x14ac:dyDescent="0.2">
      <c r="F48795" s="450"/>
    </row>
    <row r="48796" spans="6:6" x14ac:dyDescent="0.2">
      <c r="F48796" s="450"/>
    </row>
    <row r="48797" spans="6:6" x14ac:dyDescent="0.2">
      <c r="F48797" s="450"/>
    </row>
    <row r="48798" spans="6:6" x14ac:dyDescent="0.2">
      <c r="F48798" s="450"/>
    </row>
    <row r="48799" spans="6:6" x14ac:dyDescent="0.2">
      <c r="F48799" s="450"/>
    </row>
    <row r="48800" spans="6:6" x14ac:dyDescent="0.2">
      <c r="F48800" s="450"/>
    </row>
    <row r="48801" spans="6:6" x14ac:dyDescent="0.2">
      <c r="F48801" s="450"/>
    </row>
    <row r="48802" spans="6:6" x14ac:dyDescent="0.2">
      <c r="F48802" s="450"/>
    </row>
    <row r="48803" spans="6:6" x14ac:dyDescent="0.2">
      <c r="F48803" s="450"/>
    </row>
    <row r="48804" spans="6:6" x14ac:dyDescent="0.2">
      <c r="F48804" s="450"/>
    </row>
    <row r="48805" spans="6:6" x14ac:dyDescent="0.2">
      <c r="F48805" s="450"/>
    </row>
    <row r="48806" spans="6:6" x14ac:dyDescent="0.2">
      <c r="F48806" s="450"/>
    </row>
    <row r="48807" spans="6:6" x14ac:dyDescent="0.2">
      <c r="F48807" s="450"/>
    </row>
    <row r="48808" spans="6:6" x14ac:dyDescent="0.2">
      <c r="F48808" s="450"/>
    </row>
    <row r="48809" spans="6:6" x14ac:dyDescent="0.2">
      <c r="F48809" s="450"/>
    </row>
    <row r="48810" spans="6:6" x14ac:dyDescent="0.2">
      <c r="F48810" s="450"/>
    </row>
    <row r="48811" spans="6:6" x14ac:dyDescent="0.2">
      <c r="F48811" s="450"/>
    </row>
    <row r="48812" spans="6:6" x14ac:dyDescent="0.2">
      <c r="F48812" s="450"/>
    </row>
    <row r="48813" spans="6:6" x14ac:dyDescent="0.2">
      <c r="F48813" s="450"/>
    </row>
    <row r="48814" spans="6:6" x14ac:dyDescent="0.2">
      <c r="F48814" s="450"/>
    </row>
    <row r="48815" spans="6:6" x14ac:dyDescent="0.2">
      <c r="F48815" s="450"/>
    </row>
    <row r="48816" spans="6:6" x14ac:dyDescent="0.2">
      <c r="F48816" s="450"/>
    </row>
    <row r="48817" spans="6:6" x14ac:dyDescent="0.2">
      <c r="F48817" s="450"/>
    </row>
    <row r="48818" spans="6:6" x14ac:dyDescent="0.2">
      <c r="F48818" s="450"/>
    </row>
    <row r="48819" spans="6:6" x14ac:dyDescent="0.2">
      <c r="F48819" s="450"/>
    </row>
    <row r="48820" spans="6:6" x14ac:dyDescent="0.2">
      <c r="F48820" s="450"/>
    </row>
    <row r="48821" spans="6:6" x14ac:dyDescent="0.2">
      <c r="F48821" s="450"/>
    </row>
    <row r="48822" spans="6:6" x14ac:dyDescent="0.2">
      <c r="F48822" s="450"/>
    </row>
    <row r="48823" spans="6:6" x14ac:dyDescent="0.2">
      <c r="F48823" s="450"/>
    </row>
    <row r="48824" spans="6:6" x14ac:dyDescent="0.2">
      <c r="F48824" s="450"/>
    </row>
    <row r="48825" spans="6:6" x14ac:dyDescent="0.2">
      <c r="F48825" s="450"/>
    </row>
    <row r="48826" spans="6:6" x14ac:dyDescent="0.2">
      <c r="F48826" s="450"/>
    </row>
    <row r="48827" spans="6:6" x14ac:dyDescent="0.2">
      <c r="F48827" s="450"/>
    </row>
    <row r="48828" spans="6:6" x14ac:dyDescent="0.2">
      <c r="F48828" s="450"/>
    </row>
    <row r="48829" spans="6:6" x14ac:dyDescent="0.2">
      <c r="F48829" s="450"/>
    </row>
    <row r="48830" spans="6:6" x14ac:dyDescent="0.2">
      <c r="F48830" s="450"/>
    </row>
    <row r="48831" spans="6:6" x14ac:dyDescent="0.2">
      <c r="F48831" s="450"/>
    </row>
    <row r="48832" spans="6:6" x14ac:dyDescent="0.2">
      <c r="F48832" s="450"/>
    </row>
    <row r="48833" spans="6:6" x14ac:dyDescent="0.2">
      <c r="F48833" s="450"/>
    </row>
    <row r="48834" spans="6:6" x14ac:dyDescent="0.2">
      <c r="F48834" s="450"/>
    </row>
    <row r="48835" spans="6:6" x14ac:dyDescent="0.2">
      <c r="F48835" s="450"/>
    </row>
    <row r="48836" spans="6:6" x14ac:dyDescent="0.2">
      <c r="F48836" s="450"/>
    </row>
    <row r="48837" spans="6:6" x14ac:dyDescent="0.2">
      <c r="F48837" s="450"/>
    </row>
    <row r="48838" spans="6:6" x14ac:dyDescent="0.2">
      <c r="F48838" s="450"/>
    </row>
    <row r="48839" spans="6:6" x14ac:dyDescent="0.2">
      <c r="F48839" s="450"/>
    </row>
    <row r="48840" spans="6:6" x14ac:dyDescent="0.2">
      <c r="F48840" s="450"/>
    </row>
    <row r="48841" spans="6:6" x14ac:dyDescent="0.2">
      <c r="F48841" s="450"/>
    </row>
    <row r="48842" spans="6:6" x14ac:dyDescent="0.2">
      <c r="F48842" s="450"/>
    </row>
    <row r="48843" spans="6:6" x14ac:dyDescent="0.2">
      <c r="F48843" s="450"/>
    </row>
    <row r="48844" spans="6:6" x14ac:dyDescent="0.2">
      <c r="F48844" s="450"/>
    </row>
    <row r="48845" spans="6:6" x14ac:dyDescent="0.2">
      <c r="F48845" s="450"/>
    </row>
    <row r="48846" spans="6:6" x14ac:dyDescent="0.2">
      <c r="F48846" s="450"/>
    </row>
    <row r="48847" spans="6:6" x14ac:dyDescent="0.2">
      <c r="F48847" s="450"/>
    </row>
    <row r="48848" spans="6:6" x14ac:dyDescent="0.2">
      <c r="F48848" s="450"/>
    </row>
    <row r="48849" spans="6:6" x14ac:dyDescent="0.2">
      <c r="F48849" s="450"/>
    </row>
    <row r="48850" spans="6:6" x14ac:dyDescent="0.2">
      <c r="F48850" s="450"/>
    </row>
    <row r="48851" spans="6:6" x14ac:dyDescent="0.2">
      <c r="F48851" s="450"/>
    </row>
    <row r="48852" spans="6:6" x14ac:dyDescent="0.2">
      <c r="F48852" s="450"/>
    </row>
    <row r="48853" spans="6:6" x14ac:dyDescent="0.2">
      <c r="F48853" s="450"/>
    </row>
    <row r="48854" spans="6:6" x14ac:dyDescent="0.2">
      <c r="F48854" s="450"/>
    </row>
    <row r="48855" spans="6:6" x14ac:dyDescent="0.2">
      <c r="F48855" s="450"/>
    </row>
    <row r="48856" spans="6:6" x14ac:dyDescent="0.2">
      <c r="F48856" s="450"/>
    </row>
    <row r="48857" spans="6:6" x14ac:dyDescent="0.2">
      <c r="F48857" s="450"/>
    </row>
    <row r="48858" spans="6:6" x14ac:dyDescent="0.2">
      <c r="F48858" s="450"/>
    </row>
    <row r="48859" spans="6:6" x14ac:dyDescent="0.2">
      <c r="F48859" s="450"/>
    </row>
    <row r="48860" spans="6:6" x14ac:dyDescent="0.2">
      <c r="F48860" s="450"/>
    </row>
    <row r="48861" spans="6:6" x14ac:dyDescent="0.2">
      <c r="F48861" s="450"/>
    </row>
    <row r="48862" spans="6:6" x14ac:dyDescent="0.2">
      <c r="F48862" s="450"/>
    </row>
    <row r="48863" spans="6:6" x14ac:dyDescent="0.2">
      <c r="F48863" s="450"/>
    </row>
    <row r="48864" spans="6:6" x14ac:dyDescent="0.2">
      <c r="F48864" s="450"/>
    </row>
    <row r="48865" spans="6:6" x14ac:dyDescent="0.2">
      <c r="F48865" s="450"/>
    </row>
    <row r="48866" spans="6:6" x14ac:dyDescent="0.2">
      <c r="F48866" s="450"/>
    </row>
    <row r="48867" spans="6:6" x14ac:dyDescent="0.2">
      <c r="F48867" s="450"/>
    </row>
    <row r="48868" spans="6:6" x14ac:dyDescent="0.2">
      <c r="F48868" s="450"/>
    </row>
    <row r="48869" spans="6:6" x14ac:dyDescent="0.2">
      <c r="F48869" s="450"/>
    </row>
    <row r="48870" spans="6:6" x14ac:dyDescent="0.2">
      <c r="F48870" s="450"/>
    </row>
    <row r="48871" spans="6:6" x14ac:dyDescent="0.2">
      <c r="F48871" s="450"/>
    </row>
    <row r="48872" spans="6:6" x14ac:dyDescent="0.2">
      <c r="F48872" s="450"/>
    </row>
    <row r="48873" spans="6:6" x14ac:dyDescent="0.2">
      <c r="F48873" s="450"/>
    </row>
    <row r="48874" spans="6:6" x14ac:dyDescent="0.2">
      <c r="F48874" s="450"/>
    </row>
    <row r="48875" spans="6:6" x14ac:dyDescent="0.2">
      <c r="F48875" s="450"/>
    </row>
    <row r="48876" spans="6:6" x14ac:dyDescent="0.2">
      <c r="F48876" s="450"/>
    </row>
    <row r="48877" spans="6:6" x14ac:dyDescent="0.2">
      <c r="F48877" s="450"/>
    </row>
    <row r="48878" spans="6:6" x14ac:dyDescent="0.2">
      <c r="F48878" s="450"/>
    </row>
    <row r="48879" spans="6:6" x14ac:dyDescent="0.2">
      <c r="F48879" s="450"/>
    </row>
    <row r="48880" spans="6:6" x14ac:dyDescent="0.2">
      <c r="F48880" s="450"/>
    </row>
    <row r="48881" spans="6:6" x14ac:dyDescent="0.2">
      <c r="F48881" s="450"/>
    </row>
    <row r="48882" spans="6:6" x14ac:dyDescent="0.2">
      <c r="F48882" s="450"/>
    </row>
    <row r="48883" spans="6:6" x14ac:dyDescent="0.2">
      <c r="F48883" s="450"/>
    </row>
    <row r="48884" spans="6:6" x14ac:dyDescent="0.2">
      <c r="F48884" s="450"/>
    </row>
    <row r="48885" spans="6:6" x14ac:dyDescent="0.2">
      <c r="F48885" s="450"/>
    </row>
    <row r="48886" spans="6:6" x14ac:dyDescent="0.2">
      <c r="F48886" s="450"/>
    </row>
    <row r="48887" spans="6:6" x14ac:dyDescent="0.2">
      <c r="F48887" s="450"/>
    </row>
    <row r="48888" spans="6:6" x14ac:dyDescent="0.2">
      <c r="F48888" s="450"/>
    </row>
    <row r="48889" spans="6:6" x14ac:dyDescent="0.2">
      <c r="F48889" s="450"/>
    </row>
    <row r="48890" spans="6:6" x14ac:dyDescent="0.2">
      <c r="F48890" s="450"/>
    </row>
    <row r="48891" spans="6:6" x14ac:dyDescent="0.2">
      <c r="F48891" s="450"/>
    </row>
    <row r="48892" spans="6:6" x14ac:dyDescent="0.2">
      <c r="F48892" s="450"/>
    </row>
    <row r="48893" spans="6:6" x14ac:dyDescent="0.2">
      <c r="F48893" s="450"/>
    </row>
    <row r="48894" spans="6:6" x14ac:dyDescent="0.2">
      <c r="F48894" s="450"/>
    </row>
    <row r="48895" spans="6:6" x14ac:dyDescent="0.2">
      <c r="F48895" s="450"/>
    </row>
    <row r="48896" spans="6:6" x14ac:dyDescent="0.2">
      <c r="F48896" s="450"/>
    </row>
    <row r="48897" spans="6:6" x14ac:dyDescent="0.2">
      <c r="F48897" s="450"/>
    </row>
    <row r="48898" spans="6:6" x14ac:dyDescent="0.2">
      <c r="F48898" s="450"/>
    </row>
    <row r="48899" spans="6:6" x14ac:dyDescent="0.2">
      <c r="F48899" s="450"/>
    </row>
    <row r="48900" spans="6:6" x14ac:dyDescent="0.2">
      <c r="F48900" s="450"/>
    </row>
    <row r="48901" spans="6:6" x14ac:dyDescent="0.2">
      <c r="F48901" s="450"/>
    </row>
    <row r="48902" spans="6:6" x14ac:dyDescent="0.2">
      <c r="F48902" s="450"/>
    </row>
    <row r="48903" spans="6:6" x14ac:dyDescent="0.2">
      <c r="F48903" s="450"/>
    </row>
    <row r="48904" spans="6:6" x14ac:dyDescent="0.2">
      <c r="F48904" s="450"/>
    </row>
    <row r="48905" spans="6:6" x14ac:dyDescent="0.2">
      <c r="F48905" s="450"/>
    </row>
    <row r="48906" spans="6:6" x14ac:dyDescent="0.2">
      <c r="F48906" s="450"/>
    </row>
    <row r="48907" spans="6:6" x14ac:dyDescent="0.2">
      <c r="F48907" s="450"/>
    </row>
    <row r="48908" spans="6:6" x14ac:dyDescent="0.2">
      <c r="F48908" s="450"/>
    </row>
    <row r="48909" spans="6:6" x14ac:dyDescent="0.2">
      <c r="F48909" s="450"/>
    </row>
    <row r="48910" spans="6:6" x14ac:dyDescent="0.2">
      <c r="F48910" s="450"/>
    </row>
    <row r="48911" spans="6:6" x14ac:dyDescent="0.2">
      <c r="F48911" s="450"/>
    </row>
    <row r="48912" spans="6:6" x14ac:dyDescent="0.2">
      <c r="F48912" s="450"/>
    </row>
    <row r="48913" spans="6:6" x14ac:dyDescent="0.2">
      <c r="F48913" s="450"/>
    </row>
    <row r="48914" spans="6:6" x14ac:dyDescent="0.2">
      <c r="F48914" s="450"/>
    </row>
    <row r="48915" spans="6:6" x14ac:dyDescent="0.2">
      <c r="F48915" s="450"/>
    </row>
    <row r="48916" spans="6:6" x14ac:dyDescent="0.2">
      <c r="F48916" s="450"/>
    </row>
    <row r="48917" spans="6:6" x14ac:dyDescent="0.2">
      <c r="F48917" s="450"/>
    </row>
    <row r="48918" spans="6:6" x14ac:dyDescent="0.2">
      <c r="F48918" s="450"/>
    </row>
    <row r="48919" spans="6:6" x14ac:dyDescent="0.2">
      <c r="F48919" s="450"/>
    </row>
    <row r="48920" spans="6:6" x14ac:dyDescent="0.2">
      <c r="F48920" s="450"/>
    </row>
    <row r="48921" spans="6:6" x14ac:dyDescent="0.2">
      <c r="F48921" s="450"/>
    </row>
    <row r="48922" spans="6:6" x14ac:dyDescent="0.2">
      <c r="F48922" s="450"/>
    </row>
    <row r="48923" spans="6:6" x14ac:dyDescent="0.2">
      <c r="F48923" s="450"/>
    </row>
    <row r="48924" spans="6:6" x14ac:dyDescent="0.2">
      <c r="F48924" s="450"/>
    </row>
    <row r="48925" spans="6:6" x14ac:dyDescent="0.2">
      <c r="F48925" s="450"/>
    </row>
    <row r="48926" spans="6:6" x14ac:dyDescent="0.2">
      <c r="F48926" s="450"/>
    </row>
    <row r="48927" spans="6:6" x14ac:dyDescent="0.2">
      <c r="F48927" s="450"/>
    </row>
    <row r="48928" spans="6:6" x14ac:dyDescent="0.2">
      <c r="F48928" s="450"/>
    </row>
    <row r="48929" spans="6:6" x14ac:dyDescent="0.2">
      <c r="F48929" s="450"/>
    </row>
    <row r="48930" spans="6:6" x14ac:dyDescent="0.2">
      <c r="F48930" s="450"/>
    </row>
    <row r="48931" spans="6:6" x14ac:dyDescent="0.2">
      <c r="F48931" s="450"/>
    </row>
    <row r="48932" spans="6:6" x14ac:dyDescent="0.2">
      <c r="F48932" s="450"/>
    </row>
    <row r="48933" spans="6:6" x14ac:dyDescent="0.2">
      <c r="F48933" s="450"/>
    </row>
    <row r="48934" spans="6:6" x14ac:dyDescent="0.2">
      <c r="F48934" s="450"/>
    </row>
    <row r="48935" spans="6:6" x14ac:dyDescent="0.2">
      <c r="F48935" s="450"/>
    </row>
    <row r="48936" spans="6:6" x14ac:dyDescent="0.2">
      <c r="F48936" s="450"/>
    </row>
    <row r="48937" spans="6:6" x14ac:dyDescent="0.2">
      <c r="F48937" s="450"/>
    </row>
    <row r="48938" spans="6:6" x14ac:dyDescent="0.2">
      <c r="F48938" s="450"/>
    </row>
    <row r="48939" spans="6:6" x14ac:dyDescent="0.2">
      <c r="F48939" s="450"/>
    </row>
    <row r="48940" spans="6:6" x14ac:dyDescent="0.2">
      <c r="F48940" s="450"/>
    </row>
    <row r="48941" spans="6:6" x14ac:dyDescent="0.2">
      <c r="F48941" s="450"/>
    </row>
    <row r="48942" spans="6:6" x14ac:dyDescent="0.2">
      <c r="F48942" s="450"/>
    </row>
    <row r="48943" spans="6:6" x14ac:dyDescent="0.2">
      <c r="F48943" s="450"/>
    </row>
    <row r="48944" spans="6:6" x14ac:dyDescent="0.2">
      <c r="F48944" s="450"/>
    </row>
    <row r="48945" spans="6:6" x14ac:dyDescent="0.2">
      <c r="F48945" s="450"/>
    </row>
    <row r="48946" spans="6:6" x14ac:dyDescent="0.2">
      <c r="F48946" s="450"/>
    </row>
    <row r="48947" spans="6:6" x14ac:dyDescent="0.2">
      <c r="F48947" s="450"/>
    </row>
    <row r="48948" spans="6:6" x14ac:dyDescent="0.2">
      <c r="F48948" s="450"/>
    </row>
    <row r="48949" spans="6:6" x14ac:dyDescent="0.2">
      <c r="F48949" s="450"/>
    </row>
    <row r="48950" spans="6:6" x14ac:dyDescent="0.2">
      <c r="F48950" s="450"/>
    </row>
    <row r="48951" spans="6:6" x14ac:dyDescent="0.2">
      <c r="F48951" s="450"/>
    </row>
    <row r="48952" spans="6:6" x14ac:dyDescent="0.2">
      <c r="F48952" s="450"/>
    </row>
    <row r="48953" spans="6:6" x14ac:dyDescent="0.2">
      <c r="F48953" s="450"/>
    </row>
    <row r="48954" spans="6:6" x14ac:dyDescent="0.2">
      <c r="F48954" s="450"/>
    </row>
    <row r="48955" spans="6:6" x14ac:dyDescent="0.2">
      <c r="F48955" s="450"/>
    </row>
    <row r="48956" spans="6:6" x14ac:dyDescent="0.2">
      <c r="F48956" s="450"/>
    </row>
    <row r="48957" spans="6:6" x14ac:dyDescent="0.2">
      <c r="F48957" s="450"/>
    </row>
    <row r="48958" spans="6:6" x14ac:dyDescent="0.2">
      <c r="F48958" s="450"/>
    </row>
    <row r="48959" spans="6:6" x14ac:dyDescent="0.2">
      <c r="F48959" s="450"/>
    </row>
    <row r="48960" spans="6:6" x14ac:dyDescent="0.2">
      <c r="F48960" s="450"/>
    </row>
    <row r="48961" spans="6:6" x14ac:dyDescent="0.2">
      <c r="F48961" s="450"/>
    </row>
    <row r="48962" spans="6:6" x14ac:dyDescent="0.2">
      <c r="F48962" s="450"/>
    </row>
    <row r="48963" spans="6:6" x14ac:dyDescent="0.2">
      <c r="F48963" s="450"/>
    </row>
    <row r="48964" spans="6:6" x14ac:dyDescent="0.2">
      <c r="F48964" s="450"/>
    </row>
    <row r="48965" spans="6:6" x14ac:dyDescent="0.2">
      <c r="F48965" s="450"/>
    </row>
    <row r="48966" spans="6:6" x14ac:dyDescent="0.2">
      <c r="F48966" s="450"/>
    </row>
    <row r="48967" spans="6:6" x14ac:dyDescent="0.2">
      <c r="F48967" s="450"/>
    </row>
    <row r="48968" spans="6:6" x14ac:dyDescent="0.2">
      <c r="F48968" s="450"/>
    </row>
    <row r="48969" spans="6:6" x14ac:dyDescent="0.2">
      <c r="F48969" s="450"/>
    </row>
    <row r="48970" spans="6:6" x14ac:dyDescent="0.2">
      <c r="F48970" s="450"/>
    </row>
    <row r="48971" spans="6:6" x14ac:dyDescent="0.2">
      <c r="F48971" s="450"/>
    </row>
    <row r="48972" spans="6:6" x14ac:dyDescent="0.2">
      <c r="F48972" s="450"/>
    </row>
    <row r="48973" spans="6:6" x14ac:dyDescent="0.2">
      <c r="F48973" s="450"/>
    </row>
    <row r="48974" spans="6:6" x14ac:dyDescent="0.2">
      <c r="F48974" s="450"/>
    </row>
    <row r="48975" spans="6:6" x14ac:dyDescent="0.2">
      <c r="F48975" s="450"/>
    </row>
    <row r="48976" spans="6:6" x14ac:dyDescent="0.2">
      <c r="F48976" s="450"/>
    </row>
    <row r="48977" spans="6:6" x14ac:dyDescent="0.2">
      <c r="F48977" s="450"/>
    </row>
    <row r="48978" spans="6:6" x14ac:dyDescent="0.2">
      <c r="F48978" s="450"/>
    </row>
    <row r="48979" spans="6:6" x14ac:dyDescent="0.2">
      <c r="F48979" s="450"/>
    </row>
    <row r="48980" spans="6:6" x14ac:dyDescent="0.2">
      <c r="F48980" s="450"/>
    </row>
    <row r="48981" spans="6:6" x14ac:dyDescent="0.2">
      <c r="F48981" s="450"/>
    </row>
    <row r="48982" spans="6:6" x14ac:dyDescent="0.2">
      <c r="F48982" s="450"/>
    </row>
    <row r="48983" spans="6:6" x14ac:dyDescent="0.2">
      <c r="F48983" s="450"/>
    </row>
    <row r="48984" spans="6:6" x14ac:dyDescent="0.2">
      <c r="F48984" s="450"/>
    </row>
    <row r="48985" spans="6:6" x14ac:dyDescent="0.2">
      <c r="F48985" s="450"/>
    </row>
    <row r="48986" spans="6:6" x14ac:dyDescent="0.2">
      <c r="F48986" s="450"/>
    </row>
    <row r="48987" spans="6:6" x14ac:dyDescent="0.2">
      <c r="F48987" s="450"/>
    </row>
    <row r="48988" spans="6:6" x14ac:dyDescent="0.2">
      <c r="F48988" s="450"/>
    </row>
    <row r="48989" spans="6:6" x14ac:dyDescent="0.2">
      <c r="F48989" s="450"/>
    </row>
    <row r="48990" spans="6:6" x14ac:dyDescent="0.2">
      <c r="F48990" s="450"/>
    </row>
    <row r="48991" spans="6:6" x14ac:dyDescent="0.2">
      <c r="F48991" s="450"/>
    </row>
    <row r="48992" spans="6:6" x14ac:dyDescent="0.2">
      <c r="F48992" s="450"/>
    </row>
    <row r="48993" spans="6:6" x14ac:dyDescent="0.2">
      <c r="F48993" s="450"/>
    </row>
    <row r="48994" spans="6:6" x14ac:dyDescent="0.2">
      <c r="F48994" s="450"/>
    </row>
    <row r="48995" spans="6:6" x14ac:dyDescent="0.2">
      <c r="F48995" s="450"/>
    </row>
    <row r="48996" spans="6:6" x14ac:dyDescent="0.2">
      <c r="F48996" s="450"/>
    </row>
    <row r="48997" spans="6:6" x14ac:dyDescent="0.2">
      <c r="F48997" s="450"/>
    </row>
    <row r="48998" spans="6:6" x14ac:dyDescent="0.2">
      <c r="F48998" s="450"/>
    </row>
    <row r="48999" spans="6:6" x14ac:dyDescent="0.2">
      <c r="F48999" s="450"/>
    </row>
    <row r="49000" spans="6:6" x14ac:dyDescent="0.2">
      <c r="F49000" s="450"/>
    </row>
    <row r="49001" spans="6:6" x14ac:dyDescent="0.2">
      <c r="F49001" s="450"/>
    </row>
    <row r="49002" spans="6:6" x14ac:dyDescent="0.2">
      <c r="F49002" s="450"/>
    </row>
    <row r="49003" spans="6:6" x14ac:dyDescent="0.2">
      <c r="F49003" s="450"/>
    </row>
    <row r="49004" spans="6:6" x14ac:dyDescent="0.2">
      <c r="F49004" s="450"/>
    </row>
    <row r="49005" spans="6:6" x14ac:dyDescent="0.2">
      <c r="F49005" s="450"/>
    </row>
    <row r="49006" spans="6:6" x14ac:dyDescent="0.2">
      <c r="F49006" s="450"/>
    </row>
    <row r="49007" spans="6:6" x14ac:dyDescent="0.2">
      <c r="F49007" s="450"/>
    </row>
    <row r="49008" spans="6:6" x14ac:dyDescent="0.2">
      <c r="F49008" s="450"/>
    </row>
    <row r="49009" spans="6:6" x14ac:dyDescent="0.2">
      <c r="F49009" s="450"/>
    </row>
    <row r="49010" spans="6:6" x14ac:dyDescent="0.2">
      <c r="F49010" s="450"/>
    </row>
    <row r="49011" spans="6:6" x14ac:dyDescent="0.2">
      <c r="F49011" s="450"/>
    </row>
    <row r="49012" spans="6:6" x14ac:dyDescent="0.2">
      <c r="F49012" s="450"/>
    </row>
    <row r="49013" spans="6:6" x14ac:dyDescent="0.2">
      <c r="F49013" s="450"/>
    </row>
    <row r="49014" spans="6:6" x14ac:dyDescent="0.2">
      <c r="F49014" s="450"/>
    </row>
    <row r="49015" spans="6:6" x14ac:dyDescent="0.2">
      <c r="F49015" s="450"/>
    </row>
    <row r="49016" spans="6:6" x14ac:dyDescent="0.2">
      <c r="F49016" s="450"/>
    </row>
    <row r="49017" spans="6:6" x14ac:dyDescent="0.2">
      <c r="F49017" s="450"/>
    </row>
    <row r="49018" spans="6:6" x14ac:dyDescent="0.2">
      <c r="F49018" s="450"/>
    </row>
    <row r="49019" spans="6:6" x14ac:dyDescent="0.2">
      <c r="F49019" s="450"/>
    </row>
    <row r="49020" spans="6:6" x14ac:dyDescent="0.2">
      <c r="F49020" s="450"/>
    </row>
    <row r="49021" spans="6:6" x14ac:dyDescent="0.2">
      <c r="F49021" s="450"/>
    </row>
    <row r="49022" spans="6:6" x14ac:dyDescent="0.2">
      <c r="F49022" s="450"/>
    </row>
    <row r="49023" spans="6:6" x14ac:dyDescent="0.2">
      <c r="F49023" s="450"/>
    </row>
    <row r="49024" spans="6:6" x14ac:dyDescent="0.2">
      <c r="F49024" s="450"/>
    </row>
    <row r="49025" spans="6:6" x14ac:dyDescent="0.2">
      <c r="F49025" s="450"/>
    </row>
    <row r="49026" spans="6:6" x14ac:dyDescent="0.2">
      <c r="F49026" s="450"/>
    </row>
    <row r="49027" spans="6:6" x14ac:dyDescent="0.2">
      <c r="F49027" s="450"/>
    </row>
    <row r="49028" spans="6:6" x14ac:dyDescent="0.2">
      <c r="F49028" s="450"/>
    </row>
    <row r="49029" spans="6:6" x14ac:dyDescent="0.2">
      <c r="F49029" s="450"/>
    </row>
    <row r="49030" spans="6:6" x14ac:dyDescent="0.2">
      <c r="F49030" s="450"/>
    </row>
    <row r="49031" spans="6:6" x14ac:dyDescent="0.2">
      <c r="F49031" s="450"/>
    </row>
    <row r="49032" spans="6:6" x14ac:dyDescent="0.2">
      <c r="F49032" s="450"/>
    </row>
    <row r="49033" spans="6:6" x14ac:dyDescent="0.2">
      <c r="F49033" s="450"/>
    </row>
    <row r="49034" spans="6:6" x14ac:dyDescent="0.2">
      <c r="F49034" s="450"/>
    </row>
    <row r="49035" spans="6:6" x14ac:dyDescent="0.2">
      <c r="F49035" s="450"/>
    </row>
    <row r="49036" spans="6:6" x14ac:dyDescent="0.2">
      <c r="F49036" s="450"/>
    </row>
    <row r="49037" spans="6:6" x14ac:dyDescent="0.2">
      <c r="F49037" s="450"/>
    </row>
    <row r="49038" spans="6:6" x14ac:dyDescent="0.2">
      <c r="F49038" s="450"/>
    </row>
    <row r="49039" spans="6:6" x14ac:dyDescent="0.2">
      <c r="F49039" s="450"/>
    </row>
    <row r="49040" spans="6:6" x14ac:dyDescent="0.2">
      <c r="F49040" s="450"/>
    </row>
    <row r="49041" spans="6:6" x14ac:dyDescent="0.2">
      <c r="F49041" s="450"/>
    </row>
    <row r="49042" spans="6:6" x14ac:dyDescent="0.2">
      <c r="F49042" s="450"/>
    </row>
    <row r="49043" spans="6:6" x14ac:dyDescent="0.2">
      <c r="F49043" s="450"/>
    </row>
    <row r="49044" spans="6:6" x14ac:dyDescent="0.2">
      <c r="F49044" s="450"/>
    </row>
    <row r="49045" spans="6:6" x14ac:dyDescent="0.2">
      <c r="F49045" s="450"/>
    </row>
    <row r="49046" spans="6:6" x14ac:dyDescent="0.2">
      <c r="F49046" s="450"/>
    </row>
    <row r="49047" spans="6:6" x14ac:dyDescent="0.2">
      <c r="F49047" s="450"/>
    </row>
    <row r="49048" spans="6:6" x14ac:dyDescent="0.2">
      <c r="F49048" s="450"/>
    </row>
    <row r="49049" spans="6:6" x14ac:dyDescent="0.2">
      <c r="F49049" s="450"/>
    </row>
    <row r="49050" spans="6:6" x14ac:dyDescent="0.2">
      <c r="F49050" s="450"/>
    </row>
    <row r="49051" spans="6:6" x14ac:dyDescent="0.2">
      <c r="F49051" s="450"/>
    </row>
    <row r="49052" spans="6:6" x14ac:dyDescent="0.2">
      <c r="F49052" s="450"/>
    </row>
    <row r="49053" spans="6:6" x14ac:dyDescent="0.2">
      <c r="F49053" s="450"/>
    </row>
    <row r="49054" spans="6:6" x14ac:dyDescent="0.2">
      <c r="F49054" s="450"/>
    </row>
    <row r="49055" spans="6:6" x14ac:dyDescent="0.2">
      <c r="F49055" s="450"/>
    </row>
    <row r="49056" spans="6:6" x14ac:dyDescent="0.2">
      <c r="F49056" s="450"/>
    </row>
    <row r="49057" spans="6:6" x14ac:dyDescent="0.2">
      <c r="F49057" s="450"/>
    </row>
    <row r="49058" spans="6:6" x14ac:dyDescent="0.2">
      <c r="F49058" s="450"/>
    </row>
    <row r="49059" spans="6:6" x14ac:dyDescent="0.2">
      <c r="F49059" s="450"/>
    </row>
    <row r="49060" spans="6:6" x14ac:dyDescent="0.2">
      <c r="F49060" s="450"/>
    </row>
    <row r="49061" spans="6:6" x14ac:dyDescent="0.2">
      <c r="F49061" s="450"/>
    </row>
    <row r="49062" spans="6:6" x14ac:dyDescent="0.2">
      <c r="F49062" s="450"/>
    </row>
    <row r="49063" spans="6:6" x14ac:dyDescent="0.2">
      <c r="F49063" s="450"/>
    </row>
    <row r="49064" spans="6:6" x14ac:dyDescent="0.2">
      <c r="F49064" s="450"/>
    </row>
    <row r="49065" spans="6:6" x14ac:dyDescent="0.2">
      <c r="F49065" s="450"/>
    </row>
    <row r="49066" spans="6:6" x14ac:dyDescent="0.2">
      <c r="F49066" s="450"/>
    </row>
    <row r="49067" spans="6:6" x14ac:dyDescent="0.2">
      <c r="F49067" s="450"/>
    </row>
    <row r="49068" spans="6:6" x14ac:dyDescent="0.2">
      <c r="F49068" s="450"/>
    </row>
    <row r="49069" spans="6:6" x14ac:dyDescent="0.2">
      <c r="F49069" s="450"/>
    </row>
    <row r="49070" spans="6:6" x14ac:dyDescent="0.2">
      <c r="F49070" s="450"/>
    </row>
    <row r="49071" spans="6:6" x14ac:dyDescent="0.2">
      <c r="F49071" s="450"/>
    </row>
    <row r="49072" spans="6:6" x14ac:dyDescent="0.2">
      <c r="F49072" s="450"/>
    </row>
    <row r="49073" spans="6:6" x14ac:dyDescent="0.2">
      <c r="F49073" s="450"/>
    </row>
    <row r="49074" spans="6:6" x14ac:dyDescent="0.2">
      <c r="F49074" s="450"/>
    </row>
    <row r="49075" spans="6:6" x14ac:dyDescent="0.2">
      <c r="F49075" s="450"/>
    </row>
    <row r="49076" spans="6:6" x14ac:dyDescent="0.2">
      <c r="F49076" s="450"/>
    </row>
    <row r="49077" spans="6:6" x14ac:dyDescent="0.2">
      <c r="F49077" s="450"/>
    </row>
    <row r="49078" spans="6:6" x14ac:dyDescent="0.2">
      <c r="F49078" s="450"/>
    </row>
    <row r="49079" spans="6:6" x14ac:dyDescent="0.2">
      <c r="F49079" s="450"/>
    </row>
    <row r="49080" spans="6:6" x14ac:dyDescent="0.2">
      <c r="F49080" s="450"/>
    </row>
    <row r="49081" spans="6:6" x14ac:dyDescent="0.2">
      <c r="F49081" s="450"/>
    </row>
    <row r="49082" spans="6:6" x14ac:dyDescent="0.2">
      <c r="F49082" s="450"/>
    </row>
    <row r="49083" spans="6:6" x14ac:dyDescent="0.2">
      <c r="F49083" s="450"/>
    </row>
    <row r="49084" spans="6:6" x14ac:dyDescent="0.2">
      <c r="F49084" s="450"/>
    </row>
    <row r="49085" spans="6:6" x14ac:dyDescent="0.2">
      <c r="F49085" s="450"/>
    </row>
    <row r="49086" spans="6:6" x14ac:dyDescent="0.2">
      <c r="F49086" s="450"/>
    </row>
    <row r="49087" spans="6:6" x14ac:dyDescent="0.2">
      <c r="F49087" s="450"/>
    </row>
    <row r="49088" spans="6:6" x14ac:dyDescent="0.2">
      <c r="F49088" s="450"/>
    </row>
    <row r="49089" spans="6:6" x14ac:dyDescent="0.2">
      <c r="F49089" s="450"/>
    </row>
    <row r="49090" spans="6:6" x14ac:dyDescent="0.2">
      <c r="F49090" s="450"/>
    </row>
    <row r="49091" spans="6:6" x14ac:dyDescent="0.2">
      <c r="F49091" s="450"/>
    </row>
    <row r="49092" spans="6:6" x14ac:dyDescent="0.2">
      <c r="F49092" s="450"/>
    </row>
    <row r="49093" spans="6:6" x14ac:dyDescent="0.2">
      <c r="F49093" s="450"/>
    </row>
    <row r="49094" spans="6:6" x14ac:dyDescent="0.2">
      <c r="F49094" s="450"/>
    </row>
    <row r="49095" spans="6:6" x14ac:dyDescent="0.2">
      <c r="F49095" s="450"/>
    </row>
    <row r="49096" spans="6:6" x14ac:dyDescent="0.2">
      <c r="F49096" s="450"/>
    </row>
    <row r="49097" spans="6:6" x14ac:dyDescent="0.2">
      <c r="F49097" s="450"/>
    </row>
    <row r="49098" spans="6:6" x14ac:dyDescent="0.2">
      <c r="F49098" s="450"/>
    </row>
    <row r="49099" spans="6:6" x14ac:dyDescent="0.2">
      <c r="F49099" s="450"/>
    </row>
    <row r="49100" spans="6:6" x14ac:dyDescent="0.2">
      <c r="F49100" s="450"/>
    </row>
    <row r="49101" spans="6:6" x14ac:dyDescent="0.2">
      <c r="F49101" s="450"/>
    </row>
    <row r="49102" spans="6:6" x14ac:dyDescent="0.2">
      <c r="F49102" s="450"/>
    </row>
    <row r="49103" spans="6:6" x14ac:dyDescent="0.2">
      <c r="F49103" s="450"/>
    </row>
    <row r="49104" spans="6:6" x14ac:dyDescent="0.2">
      <c r="F49104" s="450"/>
    </row>
    <row r="49105" spans="6:6" x14ac:dyDescent="0.2">
      <c r="F49105" s="450"/>
    </row>
    <row r="49106" spans="6:6" x14ac:dyDescent="0.2">
      <c r="F49106" s="450"/>
    </row>
    <row r="49107" spans="6:6" x14ac:dyDescent="0.2">
      <c r="F49107" s="450"/>
    </row>
    <row r="49108" spans="6:6" x14ac:dyDescent="0.2">
      <c r="F49108" s="450"/>
    </row>
    <row r="49109" spans="6:6" x14ac:dyDescent="0.2">
      <c r="F49109" s="450"/>
    </row>
    <row r="49110" spans="6:6" x14ac:dyDescent="0.2">
      <c r="F49110" s="450"/>
    </row>
    <row r="49111" spans="6:6" x14ac:dyDescent="0.2">
      <c r="F49111" s="450"/>
    </row>
    <row r="49112" spans="6:6" x14ac:dyDescent="0.2">
      <c r="F49112" s="450"/>
    </row>
    <row r="49113" spans="6:6" x14ac:dyDescent="0.2">
      <c r="F49113" s="450"/>
    </row>
    <row r="49114" spans="6:6" x14ac:dyDescent="0.2">
      <c r="F49114" s="450"/>
    </row>
    <row r="49115" spans="6:6" x14ac:dyDescent="0.2">
      <c r="F49115" s="450"/>
    </row>
    <row r="49116" spans="6:6" x14ac:dyDescent="0.2">
      <c r="F49116" s="450"/>
    </row>
    <row r="49117" spans="6:6" x14ac:dyDescent="0.2">
      <c r="F49117" s="450"/>
    </row>
    <row r="49118" spans="6:6" x14ac:dyDescent="0.2">
      <c r="F49118" s="450"/>
    </row>
    <row r="49119" spans="6:6" x14ac:dyDescent="0.2">
      <c r="F49119" s="450"/>
    </row>
    <row r="49120" spans="6:6" x14ac:dyDescent="0.2">
      <c r="F49120" s="450"/>
    </row>
    <row r="49121" spans="6:6" x14ac:dyDescent="0.2">
      <c r="F49121" s="450"/>
    </row>
    <row r="49122" spans="6:6" x14ac:dyDescent="0.2">
      <c r="F49122" s="450"/>
    </row>
    <row r="49123" spans="6:6" x14ac:dyDescent="0.2">
      <c r="F49123" s="450"/>
    </row>
    <row r="49124" spans="6:6" x14ac:dyDescent="0.2">
      <c r="F49124" s="450"/>
    </row>
    <row r="49125" spans="6:6" x14ac:dyDescent="0.2">
      <c r="F49125" s="450"/>
    </row>
    <row r="49126" spans="6:6" x14ac:dyDescent="0.2">
      <c r="F49126" s="450"/>
    </row>
    <row r="49127" spans="6:6" x14ac:dyDescent="0.2">
      <c r="F49127" s="450"/>
    </row>
    <row r="49128" spans="6:6" x14ac:dyDescent="0.2">
      <c r="F49128" s="450"/>
    </row>
    <row r="49129" spans="6:6" x14ac:dyDescent="0.2">
      <c r="F49129" s="450"/>
    </row>
    <row r="49130" spans="6:6" x14ac:dyDescent="0.2">
      <c r="F49130" s="450"/>
    </row>
    <row r="49131" spans="6:6" x14ac:dyDescent="0.2">
      <c r="F49131" s="450"/>
    </row>
    <row r="49132" spans="6:6" x14ac:dyDescent="0.2">
      <c r="F49132" s="450"/>
    </row>
    <row r="49133" spans="6:6" x14ac:dyDescent="0.2">
      <c r="F49133" s="450"/>
    </row>
    <row r="49134" spans="6:6" x14ac:dyDescent="0.2">
      <c r="F49134" s="450"/>
    </row>
    <row r="49135" spans="6:6" x14ac:dyDescent="0.2">
      <c r="F49135" s="450"/>
    </row>
    <row r="49136" spans="6:6" x14ac:dyDescent="0.2">
      <c r="F49136" s="450"/>
    </row>
    <row r="49137" spans="6:6" x14ac:dyDescent="0.2">
      <c r="F49137" s="450"/>
    </row>
    <row r="49138" spans="6:6" x14ac:dyDescent="0.2">
      <c r="F49138" s="450"/>
    </row>
    <row r="49139" spans="6:6" x14ac:dyDescent="0.2">
      <c r="F49139" s="450"/>
    </row>
    <row r="49140" spans="6:6" x14ac:dyDescent="0.2">
      <c r="F49140" s="450"/>
    </row>
    <row r="49141" spans="6:6" x14ac:dyDescent="0.2">
      <c r="F49141" s="450"/>
    </row>
    <row r="49142" spans="6:6" x14ac:dyDescent="0.2">
      <c r="F49142" s="450"/>
    </row>
    <row r="49143" spans="6:6" x14ac:dyDescent="0.2">
      <c r="F49143" s="450"/>
    </row>
    <row r="49144" spans="6:6" x14ac:dyDescent="0.2">
      <c r="F49144" s="450"/>
    </row>
    <row r="49145" spans="6:6" x14ac:dyDescent="0.2">
      <c r="F49145" s="450"/>
    </row>
    <row r="49146" spans="6:6" x14ac:dyDescent="0.2">
      <c r="F49146" s="450"/>
    </row>
    <row r="49147" spans="6:6" x14ac:dyDescent="0.2">
      <c r="F49147" s="450"/>
    </row>
    <row r="49148" spans="6:6" x14ac:dyDescent="0.2">
      <c r="F49148" s="450"/>
    </row>
    <row r="49149" spans="6:6" x14ac:dyDescent="0.2">
      <c r="F49149" s="450"/>
    </row>
    <row r="49150" spans="6:6" x14ac:dyDescent="0.2">
      <c r="F49150" s="450"/>
    </row>
    <row r="49151" spans="6:6" x14ac:dyDescent="0.2">
      <c r="F49151" s="450"/>
    </row>
    <row r="49152" spans="6:6" x14ac:dyDescent="0.2">
      <c r="F49152" s="450"/>
    </row>
    <row r="49153" spans="6:6" x14ac:dyDescent="0.2">
      <c r="F49153" s="450"/>
    </row>
    <row r="49154" spans="6:6" x14ac:dyDescent="0.2">
      <c r="F49154" s="450"/>
    </row>
    <row r="49155" spans="6:6" x14ac:dyDescent="0.2">
      <c r="F49155" s="450"/>
    </row>
    <row r="49156" spans="6:6" x14ac:dyDescent="0.2">
      <c r="F49156" s="450"/>
    </row>
    <row r="49157" spans="6:6" x14ac:dyDescent="0.2">
      <c r="F49157" s="450"/>
    </row>
    <row r="49158" spans="6:6" x14ac:dyDescent="0.2">
      <c r="F49158" s="450"/>
    </row>
    <row r="49159" spans="6:6" x14ac:dyDescent="0.2">
      <c r="F49159" s="450"/>
    </row>
    <row r="49160" spans="6:6" x14ac:dyDescent="0.2">
      <c r="F49160" s="450"/>
    </row>
    <row r="49161" spans="6:6" x14ac:dyDescent="0.2">
      <c r="F49161" s="450"/>
    </row>
    <row r="49162" spans="6:6" x14ac:dyDescent="0.2">
      <c r="F49162" s="450"/>
    </row>
    <row r="49163" spans="6:6" x14ac:dyDescent="0.2">
      <c r="F49163" s="450"/>
    </row>
    <row r="49164" spans="6:6" x14ac:dyDescent="0.2">
      <c r="F49164" s="450"/>
    </row>
    <row r="49165" spans="6:6" x14ac:dyDescent="0.2">
      <c r="F49165" s="450"/>
    </row>
    <row r="49166" spans="6:6" x14ac:dyDescent="0.2">
      <c r="F49166" s="450"/>
    </row>
    <row r="49167" spans="6:6" x14ac:dyDescent="0.2">
      <c r="F49167" s="450"/>
    </row>
    <row r="49168" spans="6:6" x14ac:dyDescent="0.2">
      <c r="F49168" s="450"/>
    </row>
    <row r="49169" spans="6:6" x14ac:dyDescent="0.2">
      <c r="F49169" s="450"/>
    </row>
    <row r="49170" spans="6:6" x14ac:dyDescent="0.2">
      <c r="F49170" s="450"/>
    </row>
    <row r="49171" spans="6:6" x14ac:dyDescent="0.2">
      <c r="F49171" s="450"/>
    </row>
    <row r="49172" spans="6:6" x14ac:dyDescent="0.2">
      <c r="F49172" s="450"/>
    </row>
    <row r="49173" spans="6:6" x14ac:dyDescent="0.2">
      <c r="F49173" s="450"/>
    </row>
    <row r="49174" spans="6:6" x14ac:dyDescent="0.2">
      <c r="F49174" s="450"/>
    </row>
    <row r="49175" spans="6:6" x14ac:dyDescent="0.2">
      <c r="F49175" s="450"/>
    </row>
    <row r="49176" spans="6:6" x14ac:dyDescent="0.2">
      <c r="F49176" s="450"/>
    </row>
    <row r="49177" spans="6:6" x14ac:dyDescent="0.2">
      <c r="F49177" s="450"/>
    </row>
    <row r="49178" spans="6:6" x14ac:dyDescent="0.2">
      <c r="F49178" s="450"/>
    </row>
    <row r="49179" spans="6:6" x14ac:dyDescent="0.2">
      <c r="F49179" s="450"/>
    </row>
    <row r="49180" spans="6:6" x14ac:dyDescent="0.2">
      <c r="F49180" s="450"/>
    </row>
    <row r="49181" spans="6:6" x14ac:dyDescent="0.2">
      <c r="F49181" s="450"/>
    </row>
    <row r="49182" spans="6:6" x14ac:dyDescent="0.2">
      <c r="F49182" s="450"/>
    </row>
    <row r="49183" spans="6:6" x14ac:dyDescent="0.2">
      <c r="F49183" s="450"/>
    </row>
    <row r="49184" spans="6:6" x14ac:dyDescent="0.2">
      <c r="F49184" s="450"/>
    </row>
    <row r="49185" spans="6:6" x14ac:dyDescent="0.2">
      <c r="F49185" s="450"/>
    </row>
    <row r="49186" spans="6:6" x14ac:dyDescent="0.2">
      <c r="F49186" s="450"/>
    </row>
    <row r="49187" spans="6:6" x14ac:dyDescent="0.2">
      <c r="F49187" s="450"/>
    </row>
    <row r="49188" spans="6:6" x14ac:dyDescent="0.2">
      <c r="F49188" s="450"/>
    </row>
    <row r="49189" spans="6:6" x14ac:dyDescent="0.2">
      <c r="F49189" s="450"/>
    </row>
    <row r="49190" spans="6:6" x14ac:dyDescent="0.2">
      <c r="F49190" s="450"/>
    </row>
    <row r="49191" spans="6:6" x14ac:dyDescent="0.2">
      <c r="F49191" s="450"/>
    </row>
    <row r="49192" spans="6:6" x14ac:dyDescent="0.2">
      <c r="F49192" s="450"/>
    </row>
    <row r="49193" spans="6:6" x14ac:dyDescent="0.2">
      <c r="F49193" s="450"/>
    </row>
    <row r="49194" spans="6:6" x14ac:dyDescent="0.2">
      <c r="F49194" s="450"/>
    </row>
    <row r="49195" spans="6:6" x14ac:dyDescent="0.2">
      <c r="F49195" s="450"/>
    </row>
    <row r="49196" spans="6:6" x14ac:dyDescent="0.2">
      <c r="F49196" s="450"/>
    </row>
    <row r="49197" spans="6:6" x14ac:dyDescent="0.2">
      <c r="F49197" s="450"/>
    </row>
    <row r="49198" spans="6:6" x14ac:dyDescent="0.2">
      <c r="F49198" s="450"/>
    </row>
    <row r="49199" spans="6:6" x14ac:dyDescent="0.2">
      <c r="F49199" s="450"/>
    </row>
    <row r="49200" spans="6:6" x14ac:dyDescent="0.2">
      <c r="F49200" s="450"/>
    </row>
    <row r="49201" spans="6:6" x14ac:dyDescent="0.2">
      <c r="F49201" s="450"/>
    </row>
    <row r="49202" spans="6:6" x14ac:dyDescent="0.2">
      <c r="F49202" s="450"/>
    </row>
    <row r="49203" spans="6:6" x14ac:dyDescent="0.2">
      <c r="F49203" s="450"/>
    </row>
    <row r="49204" spans="6:6" x14ac:dyDescent="0.2">
      <c r="F49204" s="450"/>
    </row>
    <row r="49205" spans="6:6" x14ac:dyDescent="0.2">
      <c r="F49205" s="450"/>
    </row>
    <row r="49206" spans="6:6" x14ac:dyDescent="0.2">
      <c r="F49206" s="450"/>
    </row>
    <row r="49207" spans="6:6" x14ac:dyDescent="0.2">
      <c r="F49207" s="450"/>
    </row>
    <row r="49208" spans="6:6" x14ac:dyDescent="0.2">
      <c r="F49208" s="450"/>
    </row>
    <row r="49209" spans="6:6" x14ac:dyDescent="0.2">
      <c r="F49209" s="450"/>
    </row>
    <row r="49210" spans="6:6" x14ac:dyDescent="0.2">
      <c r="F49210" s="450"/>
    </row>
    <row r="49211" spans="6:6" x14ac:dyDescent="0.2">
      <c r="F49211" s="450"/>
    </row>
    <row r="49212" spans="6:6" x14ac:dyDescent="0.2">
      <c r="F49212" s="450"/>
    </row>
    <row r="49213" spans="6:6" x14ac:dyDescent="0.2">
      <c r="F49213" s="450"/>
    </row>
    <row r="49214" spans="6:6" x14ac:dyDescent="0.2">
      <c r="F49214" s="450"/>
    </row>
    <row r="49215" spans="6:6" x14ac:dyDescent="0.2">
      <c r="F49215" s="450"/>
    </row>
    <row r="49216" spans="6:6" x14ac:dyDescent="0.2">
      <c r="F49216" s="450"/>
    </row>
    <row r="49217" spans="6:6" x14ac:dyDescent="0.2">
      <c r="F49217" s="450"/>
    </row>
    <row r="49218" spans="6:6" x14ac:dyDescent="0.2">
      <c r="F49218" s="450"/>
    </row>
    <row r="49219" spans="6:6" x14ac:dyDescent="0.2">
      <c r="F49219" s="450"/>
    </row>
    <row r="49220" spans="6:6" x14ac:dyDescent="0.2">
      <c r="F49220" s="450"/>
    </row>
    <row r="49221" spans="6:6" x14ac:dyDescent="0.2">
      <c r="F49221" s="450"/>
    </row>
    <row r="49222" spans="6:6" x14ac:dyDescent="0.2">
      <c r="F49222" s="450"/>
    </row>
    <row r="49223" spans="6:6" x14ac:dyDescent="0.2">
      <c r="F49223" s="450"/>
    </row>
    <row r="49224" spans="6:6" x14ac:dyDescent="0.2">
      <c r="F49224" s="450"/>
    </row>
    <row r="49225" spans="6:6" x14ac:dyDescent="0.2">
      <c r="F49225" s="450"/>
    </row>
    <row r="49226" spans="6:6" x14ac:dyDescent="0.2">
      <c r="F49226" s="450"/>
    </row>
    <row r="49227" spans="6:6" x14ac:dyDescent="0.2">
      <c r="F49227" s="450"/>
    </row>
    <row r="49228" spans="6:6" x14ac:dyDescent="0.2">
      <c r="F49228" s="450"/>
    </row>
    <row r="49229" spans="6:6" x14ac:dyDescent="0.2">
      <c r="F49229" s="450"/>
    </row>
    <row r="49230" spans="6:6" x14ac:dyDescent="0.2">
      <c r="F49230" s="450"/>
    </row>
    <row r="49231" spans="6:6" x14ac:dyDescent="0.2">
      <c r="F49231" s="450"/>
    </row>
    <row r="49232" spans="6:6" x14ac:dyDescent="0.2">
      <c r="F49232" s="450"/>
    </row>
    <row r="49233" spans="6:6" x14ac:dyDescent="0.2">
      <c r="F49233" s="450"/>
    </row>
    <row r="49234" spans="6:6" x14ac:dyDescent="0.2">
      <c r="F49234" s="450"/>
    </row>
    <row r="49235" spans="6:6" x14ac:dyDescent="0.2">
      <c r="F49235" s="450"/>
    </row>
    <row r="49236" spans="6:6" x14ac:dyDescent="0.2">
      <c r="F49236" s="450"/>
    </row>
    <row r="49237" spans="6:6" x14ac:dyDescent="0.2">
      <c r="F49237" s="450"/>
    </row>
    <row r="49238" spans="6:6" x14ac:dyDescent="0.2">
      <c r="F49238" s="450"/>
    </row>
    <row r="49239" spans="6:6" x14ac:dyDescent="0.2">
      <c r="F49239" s="450"/>
    </row>
    <row r="49240" spans="6:6" x14ac:dyDescent="0.2">
      <c r="F49240" s="450"/>
    </row>
    <row r="49241" spans="6:6" x14ac:dyDescent="0.2">
      <c r="F49241" s="450"/>
    </row>
    <row r="49242" spans="6:6" x14ac:dyDescent="0.2">
      <c r="F49242" s="450"/>
    </row>
    <row r="49243" spans="6:6" x14ac:dyDescent="0.2">
      <c r="F49243" s="450"/>
    </row>
    <row r="49244" spans="6:6" x14ac:dyDescent="0.2">
      <c r="F49244" s="450"/>
    </row>
    <row r="49245" spans="6:6" x14ac:dyDescent="0.2">
      <c r="F49245" s="450"/>
    </row>
    <row r="49246" spans="6:6" x14ac:dyDescent="0.2">
      <c r="F49246" s="450"/>
    </row>
    <row r="49247" spans="6:6" x14ac:dyDescent="0.2">
      <c r="F49247" s="450"/>
    </row>
    <row r="49248" spans="6:6" x14ac:dyDescent="0.2">
      <c r="F49248" s="450"/>
    </row>
    <row r="49249" spans="6:6" x14ac:dyDescent="0.2">
      <c r="F49249" s="450"/>
    </row>
    <row r="49250" spans="6:6" x14ac:dyDescent="0.2">
      <c r="F49250" s="450"/>
    </row>
    <row r="49251" spans="6:6" x14ac:dyDescent="0.2">
      <c r="F49251" s="450"/>
    </row>
    <row r="49252" spans="6:6" x14ac:dyDescent="0.2">
      <c r="F49252" s="450"/>
    </row>
    <row r="49253" spans="6:6" x14ac:dyDescent="0.2">
      <c r="F49253" s="450"/>
    </row>
    <row r="49254" spans="6:6" x14ac:dyDescent="0.2">
      <c r="F49254" s="450"/>
    </row>
    <row r="49255" spans="6:6" x14ac:dyDescent="0.2">
      <c r="F49255" s="450"/>
    </row>
    <row r="49256" spans="6:6" x14ac:dyDescent="0.2">
      <c r="F49256" s="450"/>
    </row>
    <row r="49257" spans="6:6" x14ac:dyDescent="0.2">
      <c r="F49257" s="450"/>
    </row>
    <row r="49258" spans="6:6" x14ac:dyDescent="0.2">
      <c r="F49258" s="450"/>
    </row>
    <row r="49259" spans="6:6" x14ac:dyDescent="0.2">
      <c r="F49259" s="450"/>
    </row>
    <row r="49260" spans="6:6" x14ac:dyDescent="0.2">
      <c r="F49260" s="450"/>
    </row>
    <row r="49261" spans="6:6" x14ac:dyDescent="0.2">
      <c r="F49261" s="450"/>
    </row>
    <row r="49262" spans="6:6" x14ac:dyDescent="0.2">
      <c r="F49262" s="450"/>
    </row>
    <row r="49263" spans="6:6" x14ac:dyDescent="0.2">
      <c r="F49263" s="450"/>
    </row>
    <row r="49264" spans="6:6" x14ac:dyDescent="0.2">
      <c r="F49264" s="450"/>
    </row>
    <row r="49265" spans="6:6" x14ac:dyDescent="0.2">
      <c r="F49265" s="450"/>
    </row>
    <row r="49266" spans="6:6" x14ac:dyDescent="0.2">
      <c r="F49266" s="450"/>
    </row>
    <row r="49267" spans="6:6" x14ac:dyDescent="0.2">
      <c r="F49267" s="450"/>
    </row>
    <row r="49268" spans="6:6" x14ac:dyDescent="0.2">
      <c r="F49268" s="450"/>
    </row>
    <row r="49269" spans="6:6" x14ac:dyDescent="0.2">
      <c r="F49269" s="450"/>
    </row>
    <row r="49270" spans="6:6" x14ac:dyDescent="0.2">
      <c r="F49270" s="450"/>
    </row>
    <row r="49271" spans="6:6" x14ac:dyDescent="0.2">
      <c r="F49271" s="450"/>
    </row>
    <row r="49272" spans="6:6" x14ac:dyDescent="0.2">
      <c r="F49272" s="450"/>
    </row>
    <row r="49273" spans="6:6" x14ac:dyDescent="0.2">
      <c r="F49273" s="450"/>
    </row>
    <row r="49274" spans="6:6" x14ac:dyDescent="0.2">
      <c r="F49274" s="450"/>
    </row>
    <row r="49275" spans="6:6" x14ac:dyDescent="0.2">
      <c r="F49275" s="450"/>
    </row>
    <row r="49276" spans="6:6" x14ac:dyDescent="0.2">
      <c r="F49276" s="450"/>
    </row>
    <row r="49277" spans="6:6" x14ac:dyDescent="0.2">
      <c r="F49277" s="450"/>
    </row>
    <row r="49278" spans="6:6" x14ac:dyDescent="0.2">
      <c r="F49278" s="450"/>
    </row>
    <row r="49279" spans="6:6" x14ac:dyDescent="0.2">
      <c r="F49279" s="450"/>
    </row>
    <row r="49280" spans="6:6" x14ac:dyDescent="0.2">
      <c r="F49280" s="450"/>
    </row>
    <row r="49281" spans="6:6" x14ac:dyDescent="0.2">
      <c r="F49281" s="450"/>
    </row>
    <row r="49282" spans="6:6" x14ac:dyDescent="0.2">
      <c r="F49282" s="450"/>
    </row>
    <row r="49283" spans="6:6" x14ac:dyDescent="0.2">
      <c r="F49283" s="450"/>
    </row>
    <row r="49284" spans="6:6" x14ac:dyDescent="0.2">
      <c r="F49284" s="450"/>
    </row>
    <row r="49285" spans="6:6" x14ac:dyDescent="0.2">
      <c r="F49285" s="450"/>
    </row>
    <row r="49286" spans="6:6" x14ac:dyDescent="0.2">
      <c r="F49286" s="450"/>
    </row>
    <row r="49287" spans="6:6" x14ac:dyDescent="0.2">
      <c r="F49287" s="450"/>
    </row>
    <row r="49288" spans="6:6" x14ac:dyDescent="0.2">
      <c r="F49288" s="450"/>
    </row>
    <row r="49289" spans="6:6" x14ac:dyDescent="0.2">
      <c r="F49289" s="450"/>
    </row>
    <row r="49290" spans="6:6" x14ac:dyDescent="0.2">
      <c r="F49290" s="450"/>
    </row>
    <row r="49291" spans="6:6" x14ac:dyDescent="0.2">
      <c r="F49291" s="450"/>
    </row>
    <row r="49292" spans="6:6" x14ac:dyDescent="0.2">
      <c r="F49292" s="450"/>
    </row>
    <row r="49293" spans="6:6" x14ac:dyDescent="0.2">
      <c r="F49293" s="450"/>
    </row>
    <row r="49294" spans="6:6" x14ac:dyDescent="0.2">
      <c r="F49294" s="450"/>
    </row>
    <row r="49295" spans="6:6" x14ac:dyDescent="0.2">
      <c r="F49295" s="450"/>
    </row>
    <row r="49296" spans="6:6" x14ac:dyDescent="0.2">
      <c r="F49296" s="450"/>
    </row>
    <row r="49297" spans="6:6" x14ac:dyDescent="0.2">
      <c r="F49297" s="450"/>
    </row>
    <row r="49298" spans="6:6" x14ac:dyDescent="0.2">
      <c r="F49298" s="450"/>
    </row>
    <row r="49299" spans="6:6" x14ac:dyDescent="0.2">
      <c r="F49299" s="450"/>
    </row>
    <row r="49300" spans="6:6" x14ac:dyDescent="0.2">
      <c r="F49300" s="450"/>
    </row>
    <row r="49301" spans="6:6" x14ac:dyDescent="0.2">
      <c r="F49301" s="450"/>
    </row>
    <row r="49302" spans="6:6" x14ac:dyDescent="0.2">
      <c r="F49302" s="450"/>
    </row>
    <row r="49303" spans="6:6" x14ac:dyDescent="0.2">
      <c r="F49303" s="450"/>
    </row>
    <row r="49304" spans="6:6" x14ac:dyDescent="0.2">
      <c r="F49304" s="450"/>
    </row>
    <row r="49305" spans="6:6" x14ac:dyDescent="0.2">
      <c r="F49305" s="450"/>
    </row>
    <row r="49306" spans="6:6" x14ac:dyDescent="0.2">
      <c r="F49306" s="450"/>
    </row>
    <row r="49307" spans="6:6" x14ac:dyDescent="0.2">
      <c r="F49307" s="450"/>
    </row>
    <row r="49308" spans="6:6" x14ac:dyDescent="0.2">
      <c r="F49308" s="450"/>
    </row>
    <row r="49309" spans="6:6" x14ac:dyDescent="0.2">
      <c r="F49309" s="450"/>
    </row>
    <row r="49310" spans="6:6" x14ac:dyDescent="0.2">
      <c r="F49310" s="450"/>
    </row>
    <row r="49311" spans="6:6" x14ac:dyDescent="0.2">
      <c r="F49311" s="450"/>
    </row>
    <row r="49312" spans="6:6" x14ac:dyDescent="0.2">
      <c r="F49312" s="450"/>
    </row>
    <row r="49313" spans="6:6" x14ac:dyDescent="0.2">
      <c r="F49313" s="450"/>
    </row>
    <row r="49314" spans="6:6" x14ac:dyDescent="0.2">
      <c r="F49314" s="450"/>
    </row>
    <row r="49315" spans="6:6" x14ac:dyDescent="0.2">
      <c r="F49315" s="450"/>
    </row>
    <row r="49316" spans="6:6" x14ac:dyDescent="0.2">
      <c r="F49316" s="450"/>
    </row>
    <row r="49317" spans="6:6" x14ac:dyDescent="0.2">
      <c r="F49317" s="450"/>
    </row>
    <row r="49318" spans="6:6" x14ac:dyDescent="0.2">
      <c r="F49318" s="450"/>
    </row>
    <row r="49319" spans="6:6" x14ac:dyDescent="0.2">
      <c r="F49319" s="450"/>
    </row>
    <row r="49320" spans="6:6" x14ac:dyDescent="0.2">
      <c r="F49320" s="450"/>
    </row>
    <row r="49321" spans="6:6" x14ac:dyDescent="0.2">
      <c r="F49321" s="450"/>
    </row>
    <row r="49322" spans="6:6" x14ac:dyDescent="0.2">
      <c r="F49322" s="450"/>
    </row>
    <row r="49323" spans="6:6" x14ac:dyDescent="0.2">
      <c r="F49323" s="450"/>
    </row>
    <row r="49324" spans="6:6" x14ac:dyDescent="0.2">
      <c r="F49324" s="450"/>
    </row>
    <row r="49325" spans="6:6" x14ac:dyDescent="0.2">
      <c r="F49325" s="450"/>
    </row>
    <row r="49326" spans="6:6" x14ac:dyDescent="0.2">
      <c r="F49326" s="450"/>
    </row>
    <row r="49327" spans="6:6" x14ac:dyDescent="0.2">
      <c r="F49327" s="450"/>
    </row>
    <row r="49328" spans="6:6" x14ac:dyDescent="0.2">
      <c r="F49328" s="450"/>
    </row>
    <row r="49329" spans="6:6" x14ac:dyDescent="0.2">
      <c r="F49329" s="450"/>
    </row>
    <row r="49330" spans="6:6" x14ac:dyDescent="0.2">
      <c r="F49330" s="450"/>
    </row>
    <row r="49331" spans="6:6" x14ac:dyDescent="0.2">
      <c r="F49331" s="450"/>
    </row>
    <row r="49332" spans="6:6" x14ac:dyDescent="0.2">
      <c r="F49332" s="450"/>
    </row>
    <row r="49333" spans="6:6" x14ac:dyDescent="0.2">
      <c r="F49333" s="450"/>
    </row>
    <row r="49334" spans="6:6" x14ac:dyDescent="0.2">
      <c r="F49334" s="450"/>
    </row>
    <row r="49335" spans="6:6" x14ac:dyDescent="0.2">
      <c r="F49335" s="450"/>
    </row>
    <row r="49336" spans="6:6" x14ac:dyDescent="0.2">
      <c r="F49336" s="450"/>
    </row>
    <row r="49337" spans="6:6" x14ac:dyDescent="0.2">
      <c r="F49337" s="450"/>
    </row>
    <row r="49338" spans="6:6" x14ac:dyDescent="0.2">
      <c r="F49338" s="450"/>
    </row>
    <row r="49339" spans="6:6" x14ac:dyDescent="0.2">
      <c r="F49339" s="450"/>
    </row>
    <row r="49340" spans="6:6" x14ac:dyDescent="0.2">
      <c r="F49340" s="450"/>
    </row>
    <row r="49341" spans="6:6" x14ac:dyDescent="0.2">
      <c r="F49341" s="450"/>
    </row>
    <row r="49342" spans="6:6" x14ac:dyDescent="0.2">
      <c r="F49342" s="450"/>
    </row>
    <row r="49343" spans="6:6" x14ac:dyDescent="0.2">
      <c r="F49343" s="450"/>
    </row>
    <row r="49344" spans="6:6" x14ac:dyDescent="0.2">
      <c r="F49344" s="450"/>
    </row>
    <row r="49345" spans="6:6" x14ac:dyDescent="0.2">
      <c r="F49345" s="450"/>
    </row>
    <row r="49346" spans="6:6" x14ac:dyDescent="0.2">
      <c r="F49346" s="450"/>
    </row>
    <row r="49347" spans="6:6" x14ac:dyDescent="0.2">
      <c r="F49347" s="450"/>
    </row>
    <row r="49348" spans="6:6" x14ac:dyDescent="0.2">
      <c r="F49348" s="450"/>
    </row>
    <row r="49349" spans="6:6" x14ac:dyDescent="0.2">
      <c r="F49349" s="450"/>
    </row>
    <row r="49350" spans="6:6" x14ac:dyDescent="0.2">
      <c r="F49350" s="450"/>
    </row>
    <row r="49351" spans="6:6" x14ac:dyDescent="0.2">
      <c r="F49351" s="450"/>
    </row>
    <row r="49352" spans="6:6" x14ac:dyDescent="0.2">
      <c r="F49352" s="450"/>
    </row>
    <row r="49353" spans="6:6" x14ac:dyDescent="0.2">
      <c r="F49353" s="450"/>
    </row>
    <row r="49354" spans="6:6" x14ac:dyDescent="0.2">
      <c r="F49354" s="450"/>
    </row>
    <row r="49355" spans="6:6" x14ac:dyDescent="0.2">
      <c r="F49355" s="450"/>
    </row>
    <row r="49356" spans="6:6" x14ac:dyDescent="0.2">
      <c r="F49356" s="450"/>
    </row>
    <row r="49357" spans="6:6" x14ac:dyDescent="0.2">
      <c r="F49357" s="450"/>
    </row>
    <row r="49358" spans="6:6" x14ac:dyDescent="0.2">
      <c r="F49358" s="450"/>
    </row>
    <row r="49359" spans="6:6" x14ac:dyDescent="0.2">
      <c r="F49359" s="450"/>
    </row>
    <row r="49360" spans="6:6" x14ac:dyDescent="0.2">
      <c r="F49360" s="450"/>
    </row>
    <row r="49361" spans="6:6" x14ac:dyDescent="0.2">
      <c r="F49361" s="450"/>
    </row>
    <row r="49362" spans="6:6" x14ac:dyDescent="0.2">
      <c r="F49362" s="450"/>
    </row>
    <row r="49363" spans="6:6" x14ac:dyDescent="0.2">
      <c r="F49363" s="450"/>
    </row>
    <row r="49364" spans="6:6" x14ac:dyDescent="0.2">
      <c r="F49364" s="450"/>
    </row>
    <row r="49365" spans="6:6" x14ac:dyDescent="0.2">
      <c r="F49365" s="450"/>
    </row>
    <row r="49366" spans="6:6" x14ac:dyDescent="0.2">
      <c r="F49366" s="450"/>
    </row>
    <row r="49367" spans="6:6" x14ac:dyDescent="0.2">
      <c r="F49367" s="450"/>
    </row>
    <row r="49368" spans="6:6" x14ac:dyDescent="0.2">
      <c r="F49368" s="450"/>
    </row>
    <row r="49369" spans="6:6" x14ac:dyDescent="0.2">
      <c r="F49369" s="450"/>
    </row>
    <row r="49370" spans="6:6" x14ac:dyDescent="0.2">
      <c r="F49370" s="450"/>
    </row>
    <row r="49371" spans="6:6" x14ac:dyDescent="0.2">
      <c r="F49371" s="450"/>
    </row>
    <row r="49372" spans="6:6" x14ac:dyDescent="0.2">
      <c r="F49372" s="450"/>
    </row>
    <row r="49373" spans="6:6" x14ac:dyDescent="0.2">
      <c r="F49373" s="450"/>
    </row>
    <row r="49374" spans="6:6" x14ac:dyDescent="0.2">
      <c r="F49374" s="450"/>
    </row>
    <row r="49375" spans="6:6" x14ac:dyDescent="0.2">
      <c r="F49375" s="450"/>
    </row>
    <row r="49376" spans="6:6" x14ac:dyDescent="0.2">
      <c r="F49376" s="450"/>
    </row>
    <row r="49377" spans="6:6" x14ac:dyDescent="0.2">
      <c r="F49377" s="450"/>
    </row>
    <row r="49378" spans="6:6" x14ac:dyDescent="0.2">
      <c r="F49378" s="450"/>
    </row>
    <row r="49379" spans="6:6" x14ac:dyDescent="0.2">
      <c r="F49379" s="450"/>
    </row>
    <row r="49380" spans="6:6" x14ac:dyDescent="0.2">
      <c r="F49380" s="450"/>
    </row>
    <row r="49381" spans="6:6" x14ac:dyDescent="0.2">
      <c r="F49381" s="450"/>
    </row>
    <row r="49382" spans="6:6" x14ac:dyDescent="0.2">
      <c r="F49382" s="450"/>
    </row>
    <row r="49383" spans="6:6" x14ac:dyDescent="0.2">
      <c r="F49383" s="450"/>
    </row>
    <row r="49384" spans="6:6" x14ac:dyDescent="0.2">
      <c r="F49384" s="450"/>
    </row>
    <row r="49385" spans="6:6" x14ac:dyDescent="0.2">
      <c r="F49385" s="450"/>
    </row>
    <row r="49386" spans="6:6" x14ac:dyDescent="0.2">
      <c r="F49386" s="450"/>
    </row>
    <row r="49387" spans="6:6" x14ac:dyDescent="0.2">
      <c r="F49387" s="450"/>
    </row>
    <row r="49388" spans="6:6" x14ac:dyDescent="0.2">
      <c r="F49388" s="450"/>
    </row>
    <row r="49389" spans="6:6" x14ac:dyDescent="0.2">
      <c r="F49389" s="450"/>
    </row>
    <row r="49390" spans="6:6" x14ac:dyDescent="0.2">
      <c r="F49390" s="450"/>
    </row>
    <row r="49391" spans="6:6" x14ac:dyDescent="0.2">
      <c r="F49391" s="450"/>
    </row>
    <row r="49392" spans="6:6" x14ac:dyDescent="0.2">
      <c r="F49392" s="450"/>
    </row>
    <row r="49393" spans="6:6" x14ac:dyDescent="0.2">
      <c r="F49393" s="450"/>
    </row>
    <row r="49394" spans="6:6" x14ac:dyDescent="0.2">
      <c r="F49394" s="450"/>
    </row>
    <row r="49395" spans="6:6" x14ac:dyDescent="0.2">
      <c r="F49395" s="450"/>
    </row>
    <row r="49396" spans="6:6" x14ac:dyDescent="0.2">
      <c r="F49396" s="450"/>
    </row>
    <row r="49397" spans="6:6" x14ac:dyDescent="0.2">
      <c r="F49397" s="450"/>
    </row>
    <row r="49398" spans="6:6" x14ac:dyDescent="0.2">
      <c r="F49398" s="450"/>
    </row>
    <row r="49399" spans="6:6" x14ac:dyDescent="0.2">
      <c r="F49399" s="450"/>
    </row>
    <row r="49400" spans="6:6" x14ac:dyDescent="0.2">
      <c r="F49400" s="450"/>
    </row>
    <row r="49401" spans="6:6" x14ac:dyDescent="0.2">
      <c r="F49401" s="450"/>
    </row>
    <row r="49402" spans="6:6" x14ac:dyDescent="0.2">
      <c r="F49402" s="450"/>
    </row>
    <row r="49403" spans="6:6" x14ac:dyDescent="0.2">
      <c r="F49403" s="450"/>
    </row>
    <row r="49404" spans="6:6" x14ac:dyDescent="0.2">
      <c r="F49404" s="450"/>
    </row>
    <row r="49405" spans="6:6" x14ac:dyDescent="0.2">
      <c r="F49405" s="450"/>
    </row>
    <row r="49406" spans="6:6" x14ac:dyDescent="0.2">
      <c r="F49406" s="450"/>
    </row>
    <row r="49407" spans="6:6" x14ac:dyDescent="0.2">
      <c r="F49407" s="450"/>
    </row>
    <row r="49408" spans="6:6" x14ac:dyDescent="0.2">
      <c r="F49408" s="450"/>
    </row>
    <row r="49409" spans="6:6" x14ac:dyDescent="0.2">
      <c r="F49409" s="450"/>
    </row>
    <row r="49410" spans="6:6" x14ac:dyDescent="0.2">
      <c r="F49410" s="450"/>
    </row>
    <row r="49411" spans="6:6" x14ac:dyDescent="0.2">
      <c r="F49411" s="450"/>
    </row>
    <row r="49412" spans="6:6" x14ac:dyDescent="0.2">
      <c r="F49412" s="450"/>
    </row>
    <row r="49413" spans="6:6" x14ac:dyDescent="0.2">
      <c r="F49413" s="450"/>
    </row>
    <row r="49414" spans="6:6" x14ac:dyDescent="0.2">
      <c r="F49414" s="450"/>
    </row>
    <row r="49415" spans="6:6" x14ac:dyDescent="0.2">
      <c r="F49415" s="450"/>
    </row>
    <row r="49416" spans="6:6" x14ac:dyDescent="0.2">
      <c r="F49416" s="450"/>
    </row>
    <row r="49417" spans="6:6" x14ac:dyDescent="0.2">
      <c r="F49417" s="450"/>
    </row>
    <row r="49418" spans="6:6" x14ac:dyDescent="0.2">
      <c r="F49418" s="450"/>
    </row>
    <row r="49419" spans="6:6" x14ac:dyDescent="0.2">
      <c r="F49419" s="450"/>
    </row>
    <row r="49420" spans="6:6" x14ac:dyDescent="0.2">
      <c r="F49420" s="450"/>
    </row>
    <row r="49421" spans="6:6" x14ac:dyDescent="0.2">
      <c r="F49421" s="450"/>
    </row>
    <row r="49422" spans="6:6" x14ac:dyDescent="0.2">
      <c r="F49422" s="450"/>
    </row>
    <row r="49423" spans="6:6" x14ac:dyDescent="0.2">
      <c r="F49423" s="450"/>
    </row>
    <row r="49424" spans="6:6" x14ac:dyDescent="0.2">
      <c r="F49424" s="450"/>
    </row>
    <row r="49425" spans="6:6" x14ac:dyDescent="0.2">
      <c r="F49425" s="450"/>
    </row>
    <row r="49426" spans="6:6" x14ac:dyDescent="0.2">
      <c r="F49426" s="450"/>
    </row>
    <row r="49427" spans="6:6" x14ac:dyDescent="0.2">
      <c r="F49427" s="450"/>
    </row>
    <row r="49428" spans="6:6" x14ac:dyDescent="0.2">
      <c r="F49428" s="450"/>
    </row>
    <row r="49429" spans="6:6" x14ac:dyDescent="0.2">
      <c r="F49429" s="450"/>
    </row>
    <row r="49430" spans="6:6" x14ac:dyDescent="0.2">
      <c r="F49430" s="450"/>
    </row>
    <row r="49431" spans="6:6" x14ac:dyDescent="0.2">
      <c r="F49431" s="450"/>
    </row>
    <row r="49432" spans="6:6" x14ac:dyDescent="0.2">
      <c r="F49432" s="450"/>
    </row>
    <row r="49433" spans="6:6" x14ac:dyDescent="0.2">
      <c r="F49433" s="450"/>
    </row>
    <row r="49434" spans="6:6" x14ac:dyDescent="0.2">
      <c r="F49434" s="450"/>
    </row>
    <row r="49435" spans="6:6" x14ac:dyDescent="0.2">
      <c r="F49435" s="450"/>
    </row>
    <row r="49436" spans="6:6" x14ac:dyDescent="0.2">
      <c r="F49436" s="450"/>
    </row>
    <row r="49437" spans="6:6" x14ac:dyDescent="0.2">
      <c r="F49437" s="450"/>
    </row>
    <row r="49438" spans="6:6" x14ac:dyDescent="0.2">
      <c r="F49438" s="450"/>
    </row>
    <row r="49439" spans="6:6" x14ac:dyDescent="0.2">
      <c r="F49439" s="450"/>
    </row>
    <row r="49440" spans="6:6" x14ac:dyDescent="0.2">
      <c r="F49440" s="450"/>
    </row>
    <row r="49441" spans="6:6" x14ac:dyDescent="0.2">
      <c r="F49441" s="450"/>
    </row>
    <row r="49442" spans="6:6" x14ac:dyDescent="0.2">
      <c r="F49442" s="450"/>
    </row>
    <row r="49443" spans="6:6" x14ac:dyDescent="0.2">
      <c r="F49443" s="450"/>
    </row>
    <row r="49444" spans="6:6" x14ac:dyDescent="0.2">
      <c r="F49444" s="450"/>
    </row>
    <row r="49445" spans="6:6" x14ac:dyDescent="0.2">
      <c r="F49445" s="450"/>
    </row>
    <row r="49446" spans="6:6" x14ac:dyDescent="0.2">
      <c r="F49446" s="450"/>
    </row>
    <row r="49447" spans="6:6" x14ac:dyDescent="0.2">
      <c r="F49447" s="450"/>
    </row>
    <row r="49448" spans="6:6" x14ac:dyDescent="0.2">
      <c r="F49448" s="450"/>
    </row>
    <row r="49449" spans="6:6" x14ac:dyDescent="0.2">
      <c r="F49449" s="450"/>
    </row>
    <row r="49450" spans="6:6" x14ac:dyDescent="0.2">
      <c r="F49450" s="450"/>
    </row>
    <row r="49451" spans="6:6" x14ac:dyDescent="0.2">
      <c r="F49451" s="450"/>
    </row>
    <row r="49452" spans="6:6" x14ac:dyDescent="0.2">
      <c r="F49452" s="450"/>
    </row>
    <row r="49453" spans="6:6" x14ac:dyDescent="0.2">
      <c r="F49453" s="450"/>
    </row>
    <row r="49454" spans="6:6" x14ac:dyDescent="0.2">
      <c r="F49454" s="450"/>
    </row>
    <row r="49455" spans="6:6" x14ac:dyDescent="0.2">
      <c r="F49455" s="450"/>
    </row>
    <row r="49456" spans="6:6" x14ac:dyDescent="0.2">
      <c r="F49456" s="450"/>
    </row>
    <row r="49457" spans="6:6" x14ac:dyDescent="0.2">
      <c r="F49457" s="450"/>
    </row>
    <row r="49458" spans="6:6" x14ac:dyDescent="0.2">
      <c r="F49458" s="450"/>
    </row>
    <row r="49459" spans="6:6" x14ac:dyDescent="0.2">
      <c r="F49459" s="450"/>
    </row>
    <row r="49460" spans="6:6" x14ac:dyDescent="0.2">
      <c r="F49460" s="450"/>
    </row>
    <row r="49461" spans="6:6" x14ac:dyDescent="0.2">
      <c r="F49461" s="450"/>
    </row>
    <row r="49462" spans="6:6" x14ac:dyDescent="0.2">
      <c r="F49462" s="450"/>
    </row>
    <row r="49463" spans="6:6" x14ac:dyDescent="0.2">
      <c r="F49463" s="450"/>
    </row>
    <row r="49464" spans="6:6" x14ac:dyDescent="0.2">
      <c r="F49464" s="450"/>
    </row>
    <row r="49465" spans="6:6" x14ac:dyDescent="0.2">
      <c r="F49465" s="450"/>
    </row>
    <row r="49466" spans="6:6" x14ac:dyDescent="0.2">
      <c r="F49466" s="450"/>
    </row>
    <row r="49467" spans="6:6" x14ac:dyDescent="0.2">
      <c r="F49467" s="450"/>
    </row>
    <row r="49468" spans="6:6" x14ac:dyDescent="0.2">
      <c r="F49468" s="450"/>
    </row>
    <row r="49469" spans="6:6" x14ac:dyDescent="0.2">
      <c r="F49469" s="450"/>
    </row>
    <row r="49470" spans="6:6" x14ac:dyDescent="0.2">
      <c r="F49470" s="450"/>
    </row>
    <row r="49471" spans="6:6" x14ac:dyDescent="0.2">
      <c r="F49471" s="450"/>
    </row>
    <row r="49472" spans="6:6" x14ac:dyDescent="0.2">
      <c r="F49472" s="450"/>
    </row>
    <row r="49473" spans="6:6" x14ac:dyDescent="0.2">
      <c r="F49473" s="450"/>
    </row>
    <row r="49474" spans="6:6" x14ac:dyDescent="0.2">
      <c r="F49474" s="450"/>
    </row>
    <row r="49475" spans="6:6" x14ac:dyDescent="0.2">
      <c r="F49475" s="450"/>
    </row>
    <row r="49476" spans="6:6" x14ac:dyDescent="0.2">
      <c r="F49476" s="450"/>
    </row>
    <row r="49477" spans="6:6" x14ac:dyDescent="0.2">
      <c r="F49477" s="450"/>
    </row>
    <row r="49478" spans="6:6" x14ac:dyDescent="0.2">
      <c r="F49478" s="450"/>
    </row>
    <row r="49479" spans="6:6" x14ac:dyDescent="0.2">
      <c r="F49479" s="450"/>
    </row>
    <row r="49480" spans="6:6" x14ac:dyDescent="0.2">
      <c r="F49480" s="450"/>
    </row>
    <row r="49481" spans="6:6" x14ac:dyDescent="0.2">
      <c r="F49481" s="450"/>
    </row>
    <row r="49482" spans="6:6" x14ac:dyDescent="0.2">
      <c r="F49482" s="450"/>
    </row>
    <row r="49483" spans="6:6" x14ac:dyDescent="0.2">
      <c r="F49483" s="450"/>
    </row>
    <row r="49484" spans="6:6" x14ac:dyDescent="0.2">
      <c r="F49484" s="450"/>
    </row>
    <row r="49485" spans="6:6" x14ac:dyDescent="0.2">
      <c r="F49485" s="450"/>
    </row>
    <row r="49486" spans="6:6" x14ac:dyDescent="0.2">
      <c r="F49486" s="450"/>
    </row>
    <row r="49487" spans="6:6" x14ac:dyDescent="0.2">
      <c r="F49487" s="450"/>
    </row>
    <row r="49488" spans="6:6" x14ac:dyDescent="0.2">
      <c r="F49488" s="450"/>
    </row>
    <row r="49489" spans="6:6" x14ac:dyDescent="0.2">
      <c r="F49489" s="450"/>
    </row>
    <row r="49490" spans="6:6" x14ac:dyDescent="0.2">
      <c r="F49490" s="450"/>
    </row>
    <row r="49491" spans="6:6" x14ac:dyDescent="0.2">
      <c r="F49491" s="450"/>
    </row>
    <row r="49492" spans="6:6" x14ac:dyDescent="0.2">
      <c r="F49492" s="450"/>
    </row>
    <row r="49493" spans="6:6" x14ac:dyDescent="0.2">
      <c r="F49493" s="450"/>
    </row>
    <row r="49494" spans="6:6" x14ac:dyDescent="0.2">
      <c r="F49494" s="450"/>
    </row>
    <row r="49495" spans="6:6" x14ac:dyDescent="0.2">
      <c r="F49495" s="450"/>
    </row>
    <row r="49496" spans="6:6" x14ac:dyDescent="0.2">
      <c r="F49496" s="450"/>
    </row>
    <row r="49497" spans="6:6" x14ac:dyDescent="0.2">
      <c r="F49497" s="450"/>
    </row>
    <row r="49498" spans="6:6" x14ac:dyDescent="0.2">
      <c r="F49498" s="450"/>
    </row>
    <row r="49499" spans="6:6" x14ac:dyDescent="0.2">
      <c r="F49499" s="450"/>
    </row>
    <row r="49500" spans="6:6" x14ac:dyDescent="0.2">
      <c r="F49500" s="450"/>
    </row>
    <row r="49501" spans="6:6" x14ac:dyDescent="0.2">
      <c r="F49501" s="450"/>
    </row>
    <row r="49502" spans="6:6" x14ac:dyDescent="0.2">
      <c r="F49502" s="450"/>
    </row>
    <row r="49503" spans="6:6" x14ac:dyDescent="0.2">
      <c r="F49503" s="450"/>
    </row>
    <row r="49504" spans="6:6" x14ac:dyDescent="0.2">
      <c r="F49504" s="450"/>
    </row>
    <row r="49505" spans="6:6" x14ac:dyDescent="0.2">
      <c r="F49505" s="450"/>
    </row>
    <row r="49506" spans="6:6" x14ac:dyDescent="0.2">
      <c r="F49506" s="450"/>
    </row>
    <row r="49507" spans="6:6" x14ac:dyDescent="0.2">
      <c r="F49507" s="450"/>
    </row>
    <row r="49508" spans="6:6" x14ac:dyDescent="0.2">
      <c r="F49508" s="450"/>
    </row>
    <row r="49509" spans="6:6" x14ac:dyDescent="0.2">
      <c r="F49509" s="450"/>
    </row>
    <row r="49510" spans="6:6" x14ac:dyDescent="0.2">
      <c r="F49510" s="450"/>
    </row>
    <row r="49511" spans="6:6" x14ac:dyDescent="0.2">
      <c r="F49511" s="450"/>
    </row>
    <row r="49512" spans="6:6" x14ac:dyDescent="0.2">
      <c r="F49512" s="450"/>
    </row>
    <row r="49513" spans="6:6" x14ac:dyDescent="0.2">
      <c r="F49513" s="450"/>
    </row>
    <row r="49514" spans="6:6" x14ac:dyDescent="0.2">
      <c r="F49514" s="450"/>
    </row>
    <row r="49515" spans="6:6" x14ac:dyDescent="0.2">
      <c r="F49515" s="450"/>
    </row>
    <row r="49516" spans="6:6" x14ac:dyDescent="0.2">
      <c r="F49516" s="450"/>
    </row>
    <row r="49517" spans="6:6" x14ac:dyDescent="0.2">
      <c r="F49517" s="450"/>
    </row>
    <row r="49518" spans="6:6" x14ac:dyDescent="0.2">
      <c r="F49518" s="450"/>
    </row>
    <row r="49519" spans="6:6" x14ac:dyDescent="0.2">
      <c r="F49519" s="450"/>
    </row>
    <row r="49520" spans="6:6" x14ac:dyDescent="0.2">
      <c r="F49520" s="450"/>
    </row>
    <row r="49521" spans="6:6" x14ac:dyDescent="0.2">
      <c r="F49521" s="450"/>
    </row>
    <row r="49522" spans="6:6" x14ac:dyDescent="0.2">
      <c r="F49522" s="450"/>
    </row>
    <row r="49523" spans="6:6" x14ac:dyDescent="0.2">
      <c r="F49523" s="450"/>
    </row>
    <row r="49524" spans="6:6" x14ac:dyDescent="0.2">
      <c r="F49524" s="450"/>
    </row>
    <row r="49525" spans="6:6" x14ac:dyDescent="0.2">
      <c r="F49525" s="450"/>
    </row>
    <row r="49526" spans="6:6" x14ac:dyDescent="0.2">
      <c r="F49526" s="450"/>
    </row>
    <row r="49527" spans="6:6" x14ac:dyDescent="0.2">
      <c r="F49527" s="450"/>
    </row>
    <row r="49528" spans="6:6" x14ac:dyDescent="0.2">
      <c r="F49528" s="450"/>
    </row>
    <row r="49529" spans="6:6" x14ac:dyDescent="0.2">
      <c r="F49529" s="450"/>
    </row>
    <row r="49530" spans="6:6" x14ac:dyDescent="0.2">
      <c r="F49530" s="450"/>
    </row>
    <row r="49531" spans="6:6" x14ac:dyDescent="0.2">
      <c r="F49531" s="450"/>
    </row>
    <row r="49532" spans="6:6" x14ac:dyDescent="0.2">
      <c r="F49532" s="450"/>
    </row>
    <row r="49533" spans="6:6" x14ac:dyDescent="0.2">
      <c r="F49533" s="450"/>
    </row>
    <row r="49534" spans="6:6" x14ac:dyDescent="0.2">
      <c r="F49534" s="450"/>
    </row>
    <row r="49535" spans="6:6" x14ac:dyDescent="0.2">
      <c r="F49535" s="450"/>
    </row>
    <row r="49536" spans="6:6" x14ac:dyDescent="0.2">
      <c r="F49536" s="450"/>
    </row>
    <row r="49537" spans="6:6" x14ac:dyDescent="0.2">
      <c r="F49537" s="450"/>
    </row>
    <row r="49538" spans="6:6" x14ac:dyDescent="0.2">
      <c r="F49538" s="450"/>
    </row>
    <row r="49539" spans="6:6" x14ac:dyDescent="0.2">
      <c r="F49539" s="450"/>
    </row>
    <row r="49540" spans="6:6" x14ac:dyDescent="0.2">
      <c r="F49540" s="450"/>
    </row>
    <row r="49541" spans="6:6" x14ac:dyDescent="0.2">
      <c r="F49541" s="450"/>
    </row>
    <row r="49542" spans="6:6" x14ac:dyDescent="0.2">
      <c r="F49542" s="450"/>
    </row>
    <row r="49543" spans="6:6" x14ac:dyDescent="0.2">
      <c r="F49543" s="450"/>
    </row>
    <row r="49544" spans="6:6" x14ac:dyDescent="0.2">
      <c r="F49544" s="450"/>
    </row>
    <row r="49545" spans="6:6" x14ac:dyDescent="0.2">
      <c r="F49545" s="450"/>
    </row>
    <row r="49546" spans="6:6" x14ac:dyDescent="0.2">
      <c r="F49546" s="450"/>
    </row>
    <row r="49547" spans="6:6" x14ac:dyDescent="0.2">
      <c r="F49547" s="450"/>
    </row>
    <row r="49548" spans="6:6" x14ac:dyDescent="0.2">
      <c r="F49548" s="450"/>
    </row>
    <row r="49549" spans="6:6" x14ac:dyDescent="0.2">
      <c r="F49549" s="450"/>
    </row>
    <row r="49550" spans="6:6" x14ac:dyDescent="0.2">
      <c r="F49550" s="450"/>
    </row>
    <row r="49551" spans="6:6" x14ac:dyDescent="0.2">
      <c r="F49551" s="450"/>
    </row>
    <row r="49552" spans="6:6" x14ac:dyDescent="0.2">
      <c r="F49552" s="450"/>
    </row>
    <row r="49553" spans="6:6" x14ac:dyDescent="0.2">
      <c r="F49553" s="450"/>
    </row>
    <row r="49554" spans="6:6" x14ac:dyDescent="0.2">
      <c r="F49554" s="450"/>
    </row>
    <row r="49555" spans="6:6" x14ac:dyDescent="0.2">
      <c r="F49555" s="450"/>
    </row>
    <row r="49556" spans="6:6" x14ac:dyDescent="0.2">
      <c r="F49556" s="450"/>
    </row>
    <row r="49557" spans="6:6" x14ac:dyDescent="0.2">
      <c r="F49557" s="450"/>
    </row>
    <row r="49558" spans="6:6" x14ac:dyDescent="0.2">
      <c r="F49558" s="450"/>
    </row>
    <row r="49559" spans="6:6" x14ac:dyDescent="0.2">
      <c r="F49559" s="450"/>
    </row>
    <row r="49560" spans="6:6" x14ac:dyDescent="0.2">
      <c r="F49560" s="450"/>
    </row>
    <row r="49561" spans="6:6" x14ac:dyDescent="0.2">
      <c r="F49561" s="450"/>
    </row>
    <row r="49562" spans="6:6" x14ac:dyDescent="0.2">
      <c r="F49562" s="450"/>
    </row>
    <row r="49563" spans="6:6" x14ac:dyDescent="0.2">
      <c r="F49563" s="450"/>
    </row>
    <row r="49564" spans="6:6" x14ac:dyDescent="0.2">
      <c r="F49564" s="450"/>
    </row>
    <row r="49565" spans="6:6" x14ac:dyDescent="0.2">
      <c r="F49565" s="450"/>
    </row>
    <row r="49566" spans="6:6" x14ac:dyDescent="0.2">
      <c r="F49566" s="450"/>
    </row>
    <row r="49567" spans="6:6" x14ac:dyDescent="0.2">
      <c r="F49567" s="450"/>
    </row>
    <row r="49568" spans="6:6" x14ac:dyDescent="0.2">
      <c r="F49568" s="450"/>
    </row>
    <row r="49569" spans="6:6" x14ac:dyDescent="0.2">
      <c r="F49569" s="450"/>
    </row>
    <row r="49570" spans="6:6" x14ac:dyDescent="0.2">
      <c r="F49570" s="450"/>
    </row>
    <row r="49571" spans="6:6" x14ac:dyDescent="0.2">
      <c r="F49571" s="450"/>
    </row>
    <row r="49572" spans="6:6" x14ac:dyDescent="0.2">
      <c r="F49572" s="450"/>
    </row>
    <row r="49573" spans="6:6" x14ac:dyDescent="0.2">
      <c r="F49573" s="450"/>
    </row>
    <row r="49574" spans="6:6" x14ac:dyDescent="0.2">
      <c r="F49574" s="450"/>
    </row>
    <row r="49575" spans="6:6" x14ac:dyDescent="0.2">
      <c r="F49575" s="450"/>
    </row>
    <row r="49576" spans="6:6" x14ac:dyDescent="0.2">
      <c r="F49576" s="450"/>
    </row>
    <row r="49577" spans="6:6" x14ac:dyDescent="0.2">
      <c r="F49577" s="450"/>
    </row>
    <row r="49578" spans="6:6" x14ac:dyDescent="0.2">
      <c r="F49578" s="450"/>
    </row>
    <row r="49579" spans="6:6" x14ac:dyDescent="0.2">
      <c r="F49579" s="450"/>
    </row>
    <row r="49580" spans="6:6" x14ac:dyDescent="0.2">
      <c r="F49580" s="450"/>
    </row>
    <row r="49581" spans="6:6" x14ac:dyDescent="0.2">
      <c r="F49581" s="450"/>
    </row>
    <row r="49582" spans="6:6" x14ac:dyDescent="0.2">
      <c r="F49582" s="450"/>
    </row>
    <row r="49583" spans="6:6" x14ac:dyDescent="0.2">
      <c r="F49583" s="450"/>
    </row>
    <row r="49584" spans="6:6" x14ac:dyDescent="0.2">
      <c r="F49584" s="450"/>
    </row>
    <row r="49585" spans="6:6" x14ac:dyDescent="0.2">
      <c r="F49585" s="450"/>
    </row>
    <row r="49586" spans="6:6" x14ac:dyDescent="0.2">
      <c r="F49586" s="450"/>
    </row>
    <row r="49587" spans="6:6" x14ac:dyDescent="0.2">
      <c r="F49587" s="450"/>
    </row>
    <row r="49588" spans="6:6" x14ac:dyDescent="0.2">
      <c r="F49588" s="450"/>
    </row>
    <row r="49589" spans="6:6" x14ac:dyDescent="0.2">
      <c r="F49589" s="450"/>
    </row>
    <row r="49590" spans="6:6" x14ac:dyDescent="0.2">
      <c r="F49590" s="450"/>
    </row>
    <row r="49591" spans="6:6" x14ac:dyDescent="0.2">
      <c r="F49591" s="450"/>
    </row>
    <row r="49592" spans="6:6" x14ac:dyDescent="0.2">
      <c r="F49592" s="450"/>
    </row>
    <row r="49593" spans="6:6" x14ac:dyDescent="0.2">
      <c r="F49593" s="450"/>
    </row>
    <row r="49594" spans="6:6" x14ac:dyDescent="0.2">
      <c r="F49594" s="450"/>
    </row>
    <row r="49595" spans="6:6" x14ac:dyDescent="0.2">
      <c r="F49595" s="450"/>
    </row>
    <row r="49596" spans="6:6" x14ac:dyDescent="0.2">
      <c r="F49596" s="450"/>
    </row>
    <row r="49597" spans="6:6" x14ac:dyDescent="0.2">
      <c r="F49597" s="450"/>
    </row>
    <row r="49598" spans="6:6" x14ac:dyDescent="0.2">
      <c r="F49598" s="450"/>
    </row>
    <row r="49599" spans="6:6" x14ac:dyDescent="0.2">
      <c r="F49599" s="450"/>
    </row>
    <row r="49600" spans="6:6" x14ac:dyDescent="0.2">
      <c r="F49600" s="450"/>
    </row>
    <row r="49601" spans="6:6" x14ac:dyDescent="0.2">
      <c r="F49601" s="450"/>
    </row>
    <row r="49602" spans="6:6" x14ac:dyDescent="0.2">
      <c r="F49602" s="450"/>
    </row>
    <row r="49603" spans="6:6" x14ac:dyDescent="0.2">
      <c r="F49603" s="450"/>
    </row>
    <row r="49604" spans="6:6" x14ac:dyDescent="0.2">
      <c r="F49604" s="450"/>
    </row>
    <row r="49605" spans="6:6" x14ac:dyDescent="0.2">
      <c r="F49605" s="450"/>
    </row>
    <row r="49606" spans="6:6" x14ac:dyDescent="0.2">
      <c r="F49606" s="450"/>
    </row>
    <row r="49607" spans="6:6" x14ac:dyDescent="0.2">
      <c r="F49607" s="450"/>
    </row>
    <row r="49608" spans="6:6" x14ac:dyDescent="0.2">
      <c r="F49608" s="450"/>
    </row>
    <row r="49609" spans="6:6" x14ac:dyDescent="0.2">
      <c r="F49609" s="450"/>
    </row>
    <row r="49610" spans="6:6" x14ac:dyDescent="0.2">
      <c r="F49610" s="450"/>
    </row>
    <row r="49611" spans="6:6" x14ac:dyDescent="0.2">
      <c r="F49611" s="450"/>
    </row>
    <row r="49612" spans="6:6" x14ac:dyDescent="0.2">
      <c r="F49612" s="450"/>
    </row>
    <row r="49613" spans="6:6" x14ac:dyDescent="0.2">
      <c r="F49613" s="450"/>
    </row>
    <row r="49614" spans="6:6" x14ac:dyDescent="0.2">
      <c r="F49614" s="450"/>
    </row>
    <row r="49615" spans="6:6" x14ac:dyDescent="0.2">
      <c r="F49615" s="450"/>
    </row>
    <row r="49616" spans="6:6" x14ac:dyDescent="0.2">
      <c r="F49616" s="450"/>
    </row>
    <row r="49617" spans="6:6" x14ac:dyDescent="0.2">
      <c r="F49617" s="450"/>
    </row>
    <row r="49618" spans="6:6" x14ac:dyDescent="0.2">
      <c r="F49618" s="450"/>
    </row>
    <row r="49619" spans="6:6" x14ac:dyDescent="0.2">
      <c r="F49619" s="450"/>
    </row>
    <row r="49620" spans="6:6" x14ac:dyDescent="0.2">
      <c r="F49620" s="450"/>
    </row>
    <row r="49621" spans="6:6" x14ac:dyDescent="0.2">
      <c r="F49621" s="450"/>
    </row>
    <row r="49622" spans="6:6" x14ac:dyDescent="0.2">
      <c r="F49622" s="450"/>
    </row>
    <row r="49623" spans="6:6" x14ac:dyDescent="0.2">
      <c r="F49623" s="450"/>
    </row>
    <row r="49624" spans="6:6" x14ac:dyDescent="0.2">
      <c r="F49624" s="450"/>
    </row>
    <row r="49625" spans="6:6" x14ac:dyDescent="0.2">
      <c r="F49625" s="450"/>
    </row>
    <row r="49626" spans="6:6" x14ac:dyDescent="0.2">
      <c r="F49626" s="450"/>
    </row>
    <row r="49627" spans="6:6" x14ac:dyDescent="0.2">
      <c r="F49627" s="450"/>
    </row>
    <row r="49628" spans="6:6" x14ac:dyDescent="0.2">
      <c r="F49628" s="450"/>
    </row>
    <row r="49629" spans="6:6" x14ac:dyDescent="0.2">
      <c r="F49629" s="450"/>
    </row>
    <row r="49630" spans="6:6" x14ac:dyDescent="0.2">
      <c r="F49630" s="450"/>
    </row>
    <row r="49631" spans="6:6" x14ac:dyDescent="0.2">
      <c r="F49631" s="450"/>
    </row>
    <row r="49632" spans="6:6" x14ac:dyDescent="0.2">
      <c r="F49632" s="450"/>
    </row>
    <row r="49633" spans="6:6" x14ac:dyDescent="0.2">
      <c r="F49633" s="450"/>
    </row>
    <row r="49634" spans="6:6" x14ac:dyDescent="0.2">
      <c r="F49634" s="450"/>
    </row>
    <row r="49635" spans="6:6" x14ac:dyDescent="0.2">
      <c r="F49635" s="450"/>
    </row>
    <row r="49636" spans="6:6" x14ac:dyDescent="0.2">
      <c r="F49636" s="450"/>
    </row>
    <row r="49637" spans="6:6" x14ac:dyDescent="0.2">
      <c r="F49637" s="450"/>
    </row>
    <row r="49638" spans="6:6" x14ac:dyDescent="0.2">
      <c r="F49638" s="450"/>
    </row>
    <row r="49639" spans="6:6" x14ac:dyDescent="0.2">
      <c r="F49639" s="450"/>
    </row>
    <row r="49640" spans="6:6" x14ac:dyDescent="0.2">
      <c r="F49640" s="450"/>
    </row>
    <row r="49641" spans="6:6" x14ac:dyDescent="0.2">
      <c r="F49641" s="450"/>
    </row>
    <row r="49642" spans="6:6" x14ac:dyDescent="0.2">
      <c r="F49642" s="450"/>
    </row>
    <row r="49643" spans="6:6" x14ac:dyDescent="0.2">
      <c r="F49643" s="450"/>
    </row>
    <row r="49644" spans="6:6" x14ac:dyDescent="0.2">
      <c r="F49644" s="450"/>
    </row>
    <row r="49645" spans="6:6" x14ac:dyDescent="0.2">
      <c r="F49645" s="450"/>
    </row>
    <row r="49646" spans="6:6" x14ac:dyDescent="0.2">
      <c r="F49646" s="450"/>
    </row>
    <row r="49647" spans="6:6" x14ac:dyDescent="0.2">
      <c r="F49647" s="450"/>
    </row>
    <row r="49648" spans="6:6" x14ac:dyDescent="0.2">
      <c r="F49648" s="450"/>
    </row>
    <row r="49649" spans="6:6" x14ac:dyDescent="0.2">
      <c r="F49649" s="450"/>
    </row>
    <row r="49650" spans="6:6" x14ac:dyDescent="0.2">
      <c r="F49650" s="450"/>
    </row>
    <row r="49651" spans="6:6" x14ac:dyDescent="0.2">
      <c r="F49651" s="450"/>
    </row>
    <row r="49652" spans="6:6" x14ac:dyDescent="0.2">
      <c r="F49652" s="450"/>
    </row>
    <row r="49653" spans="6:6" x14ac:dyDescent="0.2">
      <c r="F49653" s="450"/>
    </row>
    <row r="49654" spans="6:6" x14ac:dyDescent="0.2">
      <c r="F49654" s="450"/>
    </row>
    <row r="49655" spans="6:6" x14ac:dyDescent="0.2">
      <c r="F49655" s="450"/>
    </row>
    <row r="49656" spans="6:6" x14ac:dyDescent="0.2">
      <c r="F49656" s="450"/>
    </row>
    <row r="49657" spans="6:6" x14ac:dyDescent="0.2">
      <c r="F49657" s="450"/>
    </row>
    <row r="49658" spans="6:6" x14ac:dyDescent="0.2">
      <c r="F49658" s="450"/>
    </row>
    <row r="49659" spans="6:6" x14ac:dyDescent="0.2">
      <c r="F49659" s="450"/>
    </row>
    <row r="49660" spans="6:6" x14ac:dyDescent="0.2">
      <c r="F49660" s="450"/>
    </row>
    <row r="49661" spans="6:6" x14ac:dyDescent="0.2">
      <c r="F49661" s="450"/>
    </row>
    <row r="49662" spans="6:6" x14ac:dyDescent="0.2">
      <c r="F49662" s="450"/>
    </row>
    <row r="49663" spans="6:6" x14ac:dyDescent="0.2">
      <c r="F49663" s="450"/>
    </row>
    <row r="49664" spans="6:6" x14ac:dyDescent="0.2">
      <c r="F49664" s="450"/>
    </row>
    <row r="49665" spans="6:6" x14ac:dyDescent="0.2">
      <c r="F49665" s="450"/>
    </row>
    <row r="49666" spans="6:6" x14ac:dyDescent="0.2">
      <c r="F49666" s="450"/>
    </row>
    <row r="49667" spans="6:6" x14ac:dyDescent="0.2">
      <c r="F49667" s="450"/>
    </row>
    <row r="49668" spans="6:6" x14ac:dyDescent="0.2">
      <c r="F49668" s="450"/>
    </row>
    <row r="49669" spans="6:6" x14ac:dyDescent="0.2">
      <c r="F49669" s="450"/>
    </row>
    <row r="49670" spans="6:6" x14ac:dyDescent="0.2">
      <c r="F49670" s="450"/>
    </row>
    <row r="49671" spans="6:6" x14ac:dyDescent="0.2">
      <c r="F49671" s="450"/>
    </row>
    <row r="49672" spans="6:6" x14ac:dyDescent="0.2">
      <c r="F49672" s="450"/>
    </row>
    <row r="49673" spans="6:6" x14ac:dyDescent="0.2">
      <c r="F49673" s="450"/>
    </row>
    <row r="49674" spans="6:6" x14ac:dyDescent="0.2">
      <c r="F49674" s="450"/>
    </row>
    <row r="49675" spans="6:6" x14ac:dyDescent="0.2">
      <c r="F49675" s="450"/>
    </row>
    <row r="49676" spans="6:6" x14ac:dyDescent="0.2">
      <c r="F49676" s="450"/>
    </row>
    <row r="49677" spans="6:6" x14ac:dyDescent="0.2">
      <c r="F49677" s="450"/>
    </row>
    <row r="49678" spans="6:6" x14ac:dyDescent="0.2">
      <c r="F49678" s="450"/>
    </row>
    <row r="49679" spans="6:6" x14ac:dyDescent="0.2">
      <c r="F49679" s="450"/>
    </row>
    <row r="49680" spans="6:6" x14ac:dyDescent="0.2">
      <c r="F49680" s="450"/>
    </row>
    <row r="49681" spans="6:6" x14ac:dyDescent="0.2">
      <c r="F49681" s="450"/>
    </row>
    <row r="49682" spans="6:6" x14ac:dyDescent="0.2">
      <c r="F49682" s="450"/>
    </row>
    <row r="49683" spans="6:6" x14ac:dyDescent="0.2">
      <c r="F49683" s="450"/>
    </row>
    <row r="49684" spans="6:6" x14ac:dyDescent="0.2">
      <c r="F49684" s="450"/>
    </row>
    <row r="49685" spans="6:6" x14ac:dyDescent="0.2">
      <c r="F49685" s="450"/>
    </row>
    <row r="49686" spans="6:6" x14ac:dyDescent="0.2">
      <c r="F49686" s="450"/>
    </row>
    <row r="49687" spans="6:6" x14ac:dyDescent="0.2">
      <c r="F49687" s="450"/>
    </row>
    <row r="49688" spans="6:6" x14ac:dyDescent="0.2">
      <c r="F49688" s="450"/>
    </row>
    <row r="49689" spans="6:6" x14ac:dyDescent="0.2">
      <c r="F49689" s="450"/>
    </row>
    <row r="49690" spans="6:6" x14ac:dyDescent="0.2">
      <c r="F49690" s="450"/>
    </row>
    <row r="49691" spans="6:6" x14ac:dyDescent="0.2">
      <c r="F49691" s="450"/>
    </row>
    <row r="49692" spans="6:6" x14ac:dyDescent="0.2">
      <c r="F49692" s="450"/>
    </row>
    <row r="49693" spans="6:6" x14ac:dyDescent="0.2">
      <c r="F49693" s="450"/>
    </row>
    <row r="49694" spans="6:6" x14ac:dyDescent="0.2">
      <c r="F49694" s="450"/>
    </row>
    <row r="49695" spans="6:6" x14ac:dyDescent="0.2">
      <c r="F49695" s="450"/>
    </row>
    <row r="49696" spans="6:6" x14ac:dyDescent="0.2">
      <c r="F49696" s="450"/>
    </row>
    <row r="49697" spans="6:6" x14ac:dyDescent="0.2">
      <c r="F49697" s="450"/>
    </row>
    <row r="49698" spans="6:6" x14ac:dyDescent="0.2">
      <c r="F49698" s="450"/>
    </row>
    <row r="49699" spans="6:6" x14ac:dyDescent="0.2">
      <c r="F49699" s="450"/>
    </row>
    <row r="49700" spans="6:6" x14ac:dyDescent="0.2">
      <c r="F49700" s="450"/>
    </row>
    <row r="49701" spans="6:6" x14ac:dyDescent="0.2">
      <c r="F49701" s="450"/>
    </row>
    <row r="49702" spans="6:6" x14ac:dyDescent="0.2">
      <c r="F49702" s="450"/>
    </row>
    <row r="49703" spans="6:6" x14ac:dyDescent="0.2">
      <c r="F49703" s="450"/>
    </row>
    <row r="49704" spans="6:6" x14ac:dyDescent="0.2">
      <c r="F49704" s="450"/>
    </row>
    <row r="49705" spans="6:6" x14ac:dyDescent="0.2">
      <c r="F49705" s="450"/>
    </row>
    <row r="49706" spans="6:6" x14ac:dyDescent="0.2">
      <c r="F49706" s="450"/>
    </row>
    <row r="49707" spans="6:6" x14ac:dyDescent="0.2">
      <c r="F49707" s="450"/>
    </row>
    <row r="49708" spans="6:6" x14ac:dyDescent="0.2">
      <c r="F49708" s="450"/>
    </row>
    <row r="49709" spans="6:6" x14ac:dyDescent="0.2">
      <c r="F49709" s="450"/>
    </row>
    <row r="49710" spans="6:6" x14ac:dyDescent="0.2">
      <c r="F49710" s="450"/>
    </row>
    <row r="49711" spans="6:6" x14ac:dyDescent="0.2">
      <c r="F49711" s="450"/>
    </row>
    <row r="49712" spans="6:6" x14ac:dyDescent="0.2">
      <c r="F49712" s="450"/>
    </row>
    <row r="49713" spans="6:6" x14ac:dyDescent="0.2">
      <c r="F49713" s="450"/>
    </row>
    <row r="49714" spans="6:6" x14ac:dyDescent="0.2">
      <c r="F49714" s="450"/>
    </row>
    <row r="49715" spans="6:6" x14ac:dyDescent="0.2">
      <c r="F49715" s="450"/>
    </row>
    <row r="49716" spans="6:6" x14ac:dyDescent="0.2">
      <c r="F49716" s="450"/>
    </row>
    <row r="49717" spans="6:6" x14ac:dyDescent="0.2">
      <c r="F49717" s="450"/>
    </row>
    <row r="49718" spans="6:6" x14ac:dyDescent="0.2">
      <c r="F49718" s="450"/>
    </row>
    <row r="49719" spans="6:6" x14ac:dyDescent="0.2">
      <c r="F49719" s="450"/>
    </row>
    <row r="49720" spans="6:6" x14ac:dyDescent="0.2">
      <c r="F49720" s="450"/>
    </row>
    <row r="49721" spans="6:6" x14ac:dyDescent="0.2">
      <c r="F49721" s="450"/>
    </row>
    <row r="49722" spans="6:6" x14ac:dyDescent="0.2">
      <c r="F49722" s="450"/>
    </row>
    <row r="49723" spans="6:6" x14ac:dyDescent="0.2">
      <c r="F49723" s="450"/>
    </row>
    <row r="49724" spans="6:6" x14ac:dyDescent="0.2">
      <c r="F49724" s="450"/>
    </row>
    <row r="49725" spans="6:6" x14ac:dyDescent="0.2">
      <c r="F49725" s="450"/>
    </row>
    <row r="49726" spans="6:6" x14ac:dyDescent="0.2">
      <c r="F49726" s="450"/>
    </row>
    <row r="49727" spans="6:6" x14ac:dyDescent="0.2">
      <c r="F49727" s="450"/>
    </row>
    <row r="49728" spans="6:6" x14ac:dyDescent="0.2">
      <c r="F49728" s="450"/>
    </row>
    <row r="49729" spans="6:6" x14ac:dyDescent="0.2">
      <c r="F49729" s="450"/>
    </row>
    <row r="49730" spans="6:6" x14ac:dyDescent="0.2">
      <c r="F49730" s="450"/>
    </row>
    <row r="49731" spans="6:6" x14ac:dyDescent="0.2">
      <c r="F49731" s="450"/>
    </row>
    <row r="49732" spans="6:6" x14ac:dyDescent="0.2">
      <c r="F49732" s="450"/>
    </row>
    <row r="49733" spans="6:6" x14ac:dyDescent="0.2">
      <c r="F49733" s="450"/>
    </row>
    <row r="49734" spans="6:6" x14ac:dyDescent="0.2">
      <c r="F49734" s="450"/>
    </row>
    <row r="49735" spans="6:6" x14ac:dyDescent="0.2">
      <c r="F49735" s="450"/>
    </row>
    <row r="49736" spans="6:6" x14ac:dyDescent="0.2">
      <c r="F49736" s="450"/>
    </row>
    <row r="49737" spans="6:6" x14ac:dyDescent="0.2">
      <c r="F49737" s="450"/>
    </row>
    <row r="49738" spans="6:6" x14ac:dyDescent="0.2">
      <c r="F49738" s="450"/>
    </row>
    <row r="49739" spans="6:6" x14ac:dyDescent="0.2">
      <c r="F49739" s="450"/>
    </row>
    <row r="49740" spans="6:6" x14ac:dyDescent="0.2">
      <c r="F49740" s="450"/>
    </row>
    <row r="49741" spans="6:6" x14ac:dyDescent="0.2">
      <c r="F49741" s="450"/>
    </row>
    <row r="49742" spans="6:6" x14ac:dyDescent="0.2">
      <c r="F49742" s="450"/>
    </row>
    <row r="49743" spans="6:6" x14ac:dyDescent="0.2">
      <c r="F49743" s="450"/>
    </row>
    <row r="49744" spans="6:6" x14ac:dyDescent="0.2">
      <c r="F49744" s="450"/>
    </row>
    <row r="49745" spans="6:6" x14ac:dyDescent="0.2">
      <c r="F49745" s="450"/>
    </row>
    <row r="49746" spans="6:6" x14ac:dyDescent="0.2">
      <c r="F49746" s="450"/>
    </row>
    <row r="49747" spans="6:6" x14ac:dyDescent="0.2">
      <c r="F49747" s="450"/>
    </row>
    <row r="49748" spans="6:6" x14ac:dyDescent="0.2">
      <c r="F49748" s="450"/>
    </row>
    <row r="49749" spans="6:6" x14ac:dyDescent="0.2">
      <c r="F49749" s="450"/>
    </row>
    <row r="49750" spans="6:6" x14ac:dyDescent="0.2">
      <c r="F49750" s="450"/>
    </row>
    <row r="49751" spans="6:6" x14ac:dyDescent="0.2">
      <c r="F49751" s="450"/>
    </row>
    <row r="49752" spans="6:6" x14ac:dyDescent="0.2">
      <c r="F49752" s="450"/>
    </row>
    <row r="49753" spans="6:6" x14ac:dyDescent="0.2">
      <c r="F49753" s="450"/>
    </row>
    <row r="49754" spans="6:6" x14ac:dyDescent="0.2">
      <c r="F49754" s="450"/>
    </row>
    <row r="49755" spans="6:6" x14ac:dyDescent="0.2">
      <c r="F49755" s="450"/>
    </row>
    <row r="49756" spans="6:6" x14ac:dyDescent="0.2">
      <c r="F49756" s="450"/>
    </row>
    <row r="49757" spans="6:6" x14ac:dyDescent="0.2">
      <c r="F49757" s="450"/>
    </row>
    <row r="49758" spans="6:6" x14ac:dyDescent="0.2">
      <c r="F49758" s="450"/>
    </row>
    <row r="49759" spans="6:6" x14ac:dyDescent="0.2">
      <c r="F49759" s="450"/>
    </row>
    <row r="49760" spans="6:6" x14ac:dyDescent="0.2">
      <c r="F49760" s="450"/>
    </row>
    <row r="49761" spans="6:6" x14ac:dyDescent="0.2">
      <c r="F49761" s="450"/>
    </row>
    <row r="49762" spans="6:6" x14ac:dyDescent="0.2">
      <c r="F49762" s="450"/>
    </row>
    <row r="49763" spans="6:6" x14ac:dyDescent="0.2">
      <c r="F49763" s="450"/>
    </row>
    <row r="49764" spans="6:6" x14ac:dyDescent="0.2">
      <c r="F49764" s="450"/>
    </row>
    <row r="49765" spans="6:6" x14ac:dyDescent="0.2">
      <c r="F49765" s="450"/>
    </row>
    <row r="49766" spans="6:6" x14ac:dyDescent="0.2">
      <c r="F49766" s="450"/>
    </row>
    <row r="49767" spans="6:6" x14ac:dyDescent="0.2">
      <c r="F49767" s="450"/>
    </row>
    <row r="49768" spans="6:6" x14ac:dyDescent="0.2">
      <c r="F49768" s="450"/>
    </row>
    <row r="49769" spans="6:6" x14ac:dyDescent="0.2">
      <c r="F49769" s="450"/>
    </row>
    <row r="49770" spans="6:6" x14ac:dyDescent="0.2">
      <c r="F49770" s="450"/>
    </row>
    <row r="49771" spans="6:6" x14ac:dyDescent="0.2">
      <c r="F49771" s="450"/>
    </row>
    <row r="49772" spans="6:6" x14ac:dyDescent="0.2">
      <c r="F49772" s="450"/>
    </row>
    <row r="49773" spans="6:6" x14ac:dyDescent="0.2">
      <c r="F49773" s="450"/>
    </row>
    <row r="49774" spans="6:6" x14ac:dyDescent="0.2">
      <c r="F49774" s="450"/>
    </row>
    <row r="49775" spans="6:6" x14ac:dyDescent="0.2">
      <c r="F49775" s="450"/>
    </row>
    <row r="49776" spans="6:6" x14ac:dyDescent="0.2">
      <c r="F49776" s="450"/>
    </row>
    <row r="49777" spans="6:6" x14ac:dyDescent="0.2">
      <c r="F49777" s="450"/>
    </row>
    <row r="49778" spans="6:6" x14ac:dyDescent="0.2">
      <c r="F49778" s="450"/>
    </row>
    <row r="49779" spans="6:6" x14ac:dyDescent="0.2">
      <c r="F49779" s="450"/>
    </row>
    <row r="49780" spans="6:6" x14ac:dyDescent="0.2">
      <c r="F49780" s="450"/>
    </row>
    <row r="49781" spans="6:6" x14ac:dyDescent="0.2">
      <c r="F49781" s="450"/>
    </row>
    <row r="49782" spans="6:6" x14ac:dyDescent="0.2">
      <c r="F49782" s="450"/>
    </row>
    <row r="49783" spans="6:6" x14ac:dyDescent="0.2">
      <c r="F49783" s="450"/>
    </row>
    <row r="49784" spans="6:6" x14ac:dyDescent="0.2">
      <c r="F49784" s="450"/>
    </row>
    <row r="49785" spans="6:6" x14ac:dyDescent="0.2">
      <c r="F49785" s="450"/>
    </row>
    <row r="49786" spans="6:6" x14ac:dyDescent="0.2">
      <c r="F49786" s="450"/>
    </row>
    <row r="49787" spans="6:6" x14ac:dyDescent="0.2">
      <c r="F49787" s="450"/>
    </row>
    <row r="49788" spans="6:6" x14ac:dyDescent="0.2">
      <c r="F49788" s="450"/>
    </row>
    <row r="49789" spans="6:6" x14ac:dyDescent="0.2">
      <c r="F49789" s="450"/>
    </row>
    <row r="49790" spans="6:6" x14ac:dyDescent="0.2">
      <c r="F49790" s="450"/>
    </row>
    <row r="49791" spans="6:6" x14ac:dyDescent="0.2">
      <c r="F49791" s="450"/>
    </row>
    <row r="49792" spans="6:6" x14ac:dyDescent="0.2">
      <c r="F49792" s="450"/>
    </row>
    <row r="49793" spans="6:6" x14ac:dyDescent="0.2">
      <c r="F49793" s="450"/>
    </row>
    <row r="49794" spans="6:6" x14ac:dyDescent="0.2">
      <c r="F49794" s="450"/>
    </row>
    <row r="49795" spans="6:6" x14ac:dyDescent="0.2">
      <c r="F49795" s="450"/>
    </row>
    <row r="49796" spans="6:6" x14ac:dyDescent="0.2">
      <c r="F49796" s="450"/>
    </row>
    <row r="49797" spans="6:6" x14ac:dyDescent="0.2">
      <c r="F49797" s="450"/>
    </row>
    <row r="49798" spans="6:6" x14ac:dyDescent="0.2">
      <c r="F49798" s="450"/>
    </row>
    <row r="49799" spans="6:6" x14ac:dyDescent="0.2">
      <c r="F49799" s="450"/>
    </row>
    <row r="49800" spans="6:6" x14ac:dyDescent="0.2">
      <c r="F49800" s="450"/>
    </row>
    <row r="49801" spans="6:6" x14ac:dyDescent="0.2">
      <c r="F49801" s="450"/>
    </row>
    <row r="49802" spans="6:6" x14ac:dyDescent="0.2">
      <c r="F49802" s="450"/>
    </row>
    <row r="49803" spans="6:6" x14ac:dyDescent="0.2">
      <c r="F49803" s="450"/>
    </row>
    <row r="49804" spans="6:6" x14ac:dyDescent="0.2">
      <c r="F49804" s="450"/>
    </row>
    <row r="49805" spans="6:6" x14ac:dyDescent="0.2">
      <c r="F49805" s="450"/>
    </row>
    <row r="49806" spans="6:6" x14ac:dyDescent="0.2">
      <c r="F49806" s="450"/>
    </row>
    <row r="49807" spans="6:6" x14ac:dyDescent="0.2">
      <c r="F49807" s="450"/>
    </row>
    <row r="49808" spans="6:6" x14ac:dyDescent="0.2">
      <c r="F49808" s="450"/>
    </row>
    <row r="49809" spans="6:6" x14ac:dyDescent="0.2">
      <c r="F49809" s="450"/>
    </row>
    <row r="49810" spans="6:6" x14ac:dyDescent="0.2">
      <c r="F49810" s="450"/>
    </row>
    <row r="49811" spans="6:6" x14ac:dyDescent="0.2">
      <c r="F49811" s="450"/>
    </row>
    <row r="49812" spans="6:6" x14ac:dyDescent="0.2">
      <c r="F49812" s="450"/>
    </row>
    <row r="49813" spans="6:6" x14ac:dyDescent="0.2">
      <c r="F49813" s="450"/>
    </row>
    <row r="49814" spans="6:6" x14ac:dyDescent="0.2">
      <c r="F49814" s="450"/>
    </row>
    <row r="49815" spans="6:6" x14ac:dyDescent="0.2">
      <c r="F49815" s="450"/>
    </row>
    <row r="49816" spans="6:6" x14ac:dyDescent="0.2">
      <c r="F49816" s="450"/>
    </row>
    <row r="49817" spans="6:6" x14ac:dyDescent="0.2">
      <c r="F49817" s="450"/>
    </row>
    <row r="49818" spans="6:6" x14ac:dyDescent="0.2">
      <c r="F49818" s="450"/>
    </row>
    <row r="49819" spans="6:6" x14ac:dyDescent="0.2">
      <c r="F49819" s="450"/>
    </row>
    <row r="49820" spans="6:6" x14ac:dyDescent="0.2">
      <c r="F49820" s="450"/>
    </row>
    <row r="49821" spans="6:6" x14ac:dyDescent="0.2">
      <c r="F49821" s="450"/>
    </row>
    <row r="49822" spans="6:6" x14ac:dyDescent="0.2">
      <c r="F49822" s="450"/>
    </row>
    <row r="49823" spans="6:6" x14ac:dyDescent="0.2">
      <c r="F49823" s="450"/>
    </row>
    <row r="49824" spans="6:6" x14ac:dyDescent="0.2">
      <c r="F49824" s="450"/>
    </row>
    <row r="49825" spans="6:6" x14ac:dyDescent="0.2">
      <c r="F49825" s="450"/>
    </row>
    <row r="49826" spans="6:6" x14ac:dyDescent="0.2">
      <c r="F49826" s="450"/>
    </row>
    <row r="49827" spans="6:6" x14ac:dyDescent="0.2">
      <c r="F49827" s="450"/>
    </row>
    <row r="49828" spans="6:6" x14ac:dyDescent="0.2">
      <c r="F49828" s="450"/>
    </row>
    <row r="49829" spans="6:6" x14ac:dyDescent="0.2">
      <c r="F49829" s="450"/>
    </row>
    <row r="49830" spans="6:6" x14ac:dyDescent="0.2">
      <c r="F49830" s="450"/>
    </row>
    <row r="49831" spans="6:6" x14ac:dyDescent="0.2">
      <c r="F49831" s="450"/>
    </row>
    <row r="49832" spans="6:6" x14ac:dyDescent="0.2">
      <c r="F49832" s="450"/>
    </row>
    <row r="49833" spans="6:6" x14ac:dyDescent="0.2">
      <c r="F49833" s="450"/>
    </row>
    <row r="49834" spans="6:6" x14ac:dyDescent="0.2">
      <c r="F49834" s="450"/>
    </row>
    <row r="49835" spans="6:6" x14ac:dyDescent="0.2">
      <c r="F49835" s="450"/>
    </row>
    <row r="49836" spans="6:6" x14ac:dyDescent="0.2">
      <c r="F49836" s="450"/>
    </row>
    <row r="49837" spans="6:6" x14ac:dyDescent="0.2">
      <c r="F49837" s="450"/>
    </row>
    <row r="49838" spans="6:6" x14ac:dyDescent="0.2">
      <c r="F49838" s="450"/>
    </row>
    <row r="49839" spans="6:6" x14ac:dyDescent="0.2">
      <c r="F49839" s="450"/>
    </row>
    <row r="49840" spans="6:6" x14ac:dyDescent="0.2">
      <c r="F49840" s="450"/>
    </row>
    <row r="49841" spans="6:6" x14ac:dyDescent="0.2">
      <c r="F49841" s="450"/>
    </row>
    <row r="49842" spans="6:6" x14ac:dyDescent="0.2">
      <c r="F49842" s="450"/>
    </row>
    <row r="49843" spans="6:6" x14ac:dyDescent="0.2">
      <c r="F49843" s="450"/>
    </row>
    <row r="49844" spans="6:6" x14ac:dyDescent="0.2">
      <c r="F49844" s="450"/>
    </row>
    <row r="49845" spans="6:6" x14ac:dyDescent="0.2">
      <c r="F49845" s="450"/>
    </row>
    <row r="49846" spans="6:6" x14ac:dyDescent="0.2">
      <c r="F49846" s="450"/>
    </row>
    <row r="49847" spans="6:6" x14ac:dyDescent="0.2">
      <c r="F49847" s="450"/>
    </row>
    <row r="49848" spans="6:6" x14ac:dyDescent="0.2">
      <c r="F49848" s="450"/>
    </row>
    <row r="49849" spans="6:6" x14ac:dyDescent="0.2">
      <c r="F49849" s="450"/>
    </row>
    <row r="49850" spans="6:6" x14ac:dyDescent="0.2">
      <c r="F49850" s="450"/>
    </row>
    <row r="49851" spans="6:6" x14ac:dyDescent="0.2">
      <c r="F49851" s="450"/>
    </row>
    <row r="49852" spans="6:6" x14ac:dyDescent="0.2">
      <c r="F49852" s="450"/>
    </row>
    <row r="49853" spans="6:6" x14ac:dyDescent="0.2">
      <c r="F49853" s="450"/>
    </row>
    <row r="49854" spans="6:6" x14ac:dyDescent="0.2">
      <c r="F49854" s="450"/>
    </row>
    <row r="49855" spans="6:6" x14ac:dyDescent="0.2">
      <c r="F49855" s="450"/>
    </row>
    <row r="49856" spans="6:6" x14ac:dyDescent="0.2">
      <c r="F49856" s="450"/>
    </row>
    <row r="49857" spans="6:6" x14ac:dyDescent="0.2">
      <c r="F49857" s="450"/>
    </row>
    <row r="49858" spans="6:6" x14ac:dyDescent="0.2">
      <c r="F49858" s="450"/>
    </row>
    <row r="49859" spans="6:6" x14ac:dyDescent="0.2">
      <c r="F49859" s="450"/>
    </row>
    <row r="49860" spans="6:6" x14ac:dyDescent="0.2">
      <c r="F49860" s="450"/>
    </row>
    <row r="49861" spans="6:6" x14ac:dyDescent="0.2">
      <c r="F49861" s="450"/>
    </row>
    <row r="49862" spans="6:6" x14ac:dyDescent="0.2">
      <c r="F49862" s="450"/>
    </row>
    <row r="49863" spans="6:6" x14ac:dyDescent="0.2">
      <c r="F49863" s="450"/>
    </row>
    <row r="49864" spans="6:6" x14ac:dyDescent="0.2">
      <c r="F49864" s="450"/>
    </row>
    <row r="49865" spans="6:6" x14ac:dyDescent="0.2">
      <c r="F49865" s="450"/>
    </row>
    <row r="49866" spans="6:6" x14ac:dyDescent="0.2">
      <c r="F49866" s="450"/>
    </row>
    <row r="49867" spans="6:6" x14ac:dyDescent="0.2">
      <c r="F49867" s="450"/>
    </row>
    <row r="49868" spans="6:6" x14ac:dyDescent="0.2">
      <c r="F49868" s="450"/>
    </row>
    <row r="49869" spans="6:6" x14ac:dyDescent="0.2">
      <c r="F49869" s="450"/>
    </row>
    <row r="49870" spans="6:6" x14ac:dyDescent="0.2">
      <c r="F49870" s="450"/>
    </row>
    <row r="49871" spans="6:6" x14ac:dyDescent="0.2">
      <c r="F49871" s="450"/>
    </row>
    <row r="49872" spans="6:6" x14ac:dyDescent="0.2">
      <c r="F49872" s="450"/>
    </row>
    <row r="49873" spans="6:6" x14ac:dyDescent="0.2">
      <c r="F49873" s="450"/>
    </row>
    <row r="49874" spans="6:6" x14ac:dyDescent="0.2">
      <c r="F49874" s="450"/>
    </row>
    <row r="49875" spans="6:6" x14ac:dyDescent="0.2">
      <c r="F49875" s="450"/>
    </row>
    <row r="49876" spans="6:6" x14ac:dyDescent="0.2">
      <c r="F49876" s="450"/>
    </row>
    <row r="49877" spans="6:6" x14ac:dyDescent="0.2">
      <c r="F49877" s="450"/>
    </row>
    <row r="49878" spans="6:6" x14ac:dyDescent="0.2">
      <c r="F49878" s="450"/>
    </row>
    <row r="49879" spans="6:6" x14ac:dyDescent="0.2">
      <c r="F49879" s="450"/>
    </row>
    <row r="49880" spans="6:6" x14ac:dyDescent="0.2">
      <c r="F49880" s="450"/>
    </row>
    <row r="49881" spans="6:6" x14ac:dyDescent="0.2">
      <c r="F49881" s="450"/>
    </row>
    <row r="49882" spans="6:6" x14ac:dyDescent="0.2">
      <c r="F49882" s="450"/>
    </row>
    <row r="49883" spans="6:6" x14ac:dyDescent="0.2">
      <c r="F49883" s="450"/>
    </row>
    <row r="49884" spans="6:6" x14ac:dyDescent="0.2">
      <c r="F49884" s="450"/>
    </row>
    <row r="49885" spans="6:6" x14ac:dyDescent="0.2">
      <c r="F49885" s="450"/>
    </row>
    <row r="49886" spans="6:6" x14ac:dyDescent="0.2">
      <c r="F49886" s="450"/>
    </row>
    <row r="49887" spans="6:6" x14ac:dyDescent="0.2">
      <c r="F49887" s="450"/>
    </row>
    <row r="49888" spans="6:6" x14ac:dyDescent="0.2">
      <c r="F49888" s="450"/>
    </row>
    <row r="49889" spans="6:6" x14ac:dyDescent="0.2">
      <c r="F49889" s="450"/>
    </row>
    <row r="49890" spans="6:6" x14ac:dyDescent="0.2">
      <c r="F49890" s="450"/>
    </row>
    <row r="49891" spans="6:6" x14ac:dyDescent="0.2">
      <c r="F49891" s="450"/>
    </row>
    <row r="49892" spans="6:6" x14ac:dyDescent="0.2">
      <c r="F49892" s="450"/>
    </row>
    <row r="49893" spans="6:6" x14ac:dyDescent="0.2">
      <c r="F49893" s="450"/>
    </row>
    <row r="49894" spans="6:6" x14ac:dyDescent="0.2">
      <c r="F49894" s="450"/>
    </row>
    <row r="49895" spans="6:6" x14ac:dyDescent="0.2">
      <c r="F49895" s="450"/>
    </row>
    <row r="49896" spans="6:6" x14ac:dyDescent="0.2">
      <c r="F49896" s="450"/>
    </row>
    <row r="49897" spans="6:6" x14ac:dyDescent="0.2">
      <c r="F49897" s="450"/>
    </row>
    <row r="49898" spans="6:6" x14ac:dyDescent="0.2">
      <c r="F49898" s="450"/>
    </row>
    <row r="49899" spans="6:6" x14ac:dyDescent="0.2">
      <c r="F49899" s="450"/>
    </row>
    <row r="49900" spans="6:6" x14ac:dyDescent="0.2">
      <c r="F49900" s="450"/>
    </row>
    <row r="49901" spans="6:6" x14ac:dyDescent="0.2">
      <c r="F49901" s="450"/>
    </row>
    <row r="49902" spans="6:6" x14ac:dyDescent="0.2">
      <c r="F49902" s="450"/>
    </row>
    <row r="49903" spans="6:6" x14ac:dyDescent="0.2">
      <c r="F49903" s="450"/>
    </row>
    <row r="49904" spans="6:6" x14ac:dyDescent="0.2">
      <c r="F49904" s="450"/>
    </row>
    <row r="49905" spans="6:6" x14ac:dyDescent="0.2">
      <c r="F49905" s="450"/>
    </row>
    <row r="49906" spans="6:6" x14ac:dyDescent="0.2">
      <c r="F49906" s="450"/>
    </row>
    <row r="49907" spans="6:6" x14ac:dyDescent="0.2">
      <c r="F49907" s="450"/>
    </row>
    <row r="49908" spans="6:6" x14ac:dyDescent="0.2">
      <c r="F49908" s="450"/>
    </row>
    <row r="49909" spans="6:6" x14ac:dyDescent="0.2">
      <c r="F49909" s="450"/>
    </row>
    <row r="49910" spans="6:6" x14ac:dyDescent="0.2">
      <c r="F49910" s="450"/>
    </row>
    <row r="49911" spans="6:6" x14ac:dyDescent="0.2">
      <c r="F49911" s="450"/>
    </row>
    <row r="49912" spans="6:6" x14ac:dyDescent="0.2">
      <c r="F49912" s="450"/>
    </row>
    <row r="49913" spans="6:6" x14ac:dyDescent="0.2">
      <c r="F49913" s="450"/>
    </row>
    <row r="49914" spans="6:6" x14ac:dyDescent="0.2">
      <c r="F49914" s="450"/>
    </row>
    <row r="49915" spans="6:6" x14ac:dyDescent="0.2">
      <c r="F49915" s="450"/>
    </row>
    <row r="49916" spans="6:6" x14ac:dyDescent="0.2">
      <c r="F49916" s="450"/>
    </row>
    <row r="49917" spans="6:6" x14ac:dyDescent="0.2">
      <c r="F49917" s="450"/>
    </row>
    <row r="49918" spans="6:6" x14ac:dyDescent="0.2">
      <c r="F49918" s="450"/>
    </row>
    <row r="49919" spans="6:6" x14ac:dyDescent="0.2">
      <c r="F49919" s="450"/>
    </row>
    <row r="49920" spans="6:6" x14ac:dyDescent="0.2">
      <c r="F49920" s="450"/>
    </row>
    <row r="49921" spans="6:6" x14ac:dyDescent="0.2">
      <c r="F49921" s="450"/>
    </row>
    <row r="49922" spans="6:6" x14ac:dyDescent="0.2">
      <c r="F49922" s="450"/>
    </row>
    <row r="49923" spans="6:6" x14ac:dyDescent="0.2">
      <c r="F49923" s="450"/>
    </row>
    <row r="49924" spans="6:6" x14ac:dyDescent="0.2">
      <c r="F49924" s="450"/>
    </row>
    <row r="49925" spans="6:6" x14ac:dyDescent="0.2">
      <c r="F49925" s="450"/>
    </row>
    <row r="49926" spans="6:6" x14ac:dyDescent="0.2">
      <c r="F49926" s="450"/>
    </row>
    <row r="49927" spans="6:6" x14ac:dyDescent="0.2">
      <c r="F49927" s="450"/>
    </row>
    <row r="49928" spans="6:6" x14ac:dyDescent="0.2">
      <c r="F49928" s="450"/>
    </row>
    <row r="49929" spans="6:6" x14ac:dyDescent="0.2">
      <c r="F49929" s="450"/>
    </row>
    <row r="49930" spans="6:6" x14ac:dyDescent="0.2">
      <c r="F49930" s="450"/>
    </row>
    <row r="49931" spans="6:6" x14ac:dyDescent="0.2">
      <c r="F49931" s="450"/>
    </row>
    <row r="49932" spans="6:6" x14ac:dyDescent="0.2">
      <c r="F49932" s="450"/>
    </row>
    <row r="49933" spans="6:6" x14ac:dyDescent="0.2">
      <c r="F49933" s="450"/>
    </row>
    <row r="49934" spans="6:6" x14ac:dyDescent="0.2">
      <c r="F49934" s="450"/>
    </row>
    <row r="49935" spans="6:6" x14ac:dyDescent="0.2">
      <c r="F49935" s="450"/>
    </row>
    <row r="49936" spans="6:6" x14ac:dyDescent="0.2">
      <c r="F49936" s="450"/>
    </row>
    <row r="49937" spans="6:6" x14ac:dyDescent="0.2">
      <c r="F49937" s="450"/>
    </row>
    <row r="49938" spans="6:6" x14ac:dyDescent="0.2">
      <c r="F49938" s="450"/>
    </row>
    <row r="49939" spans="6:6" x14ac:dyDescent="0.2">
      <c r="F49939" s="450"/>
    </row>
    <row r="49940" spans="6:6" x14ac:dyDescent="0.2">
      <c r="F49940" s="450"/>
    </row>
    <row r="49941" spans="6:6" x14ac:dyDescent="0.2">
      <c r="F49941" s="450"/>
    </row>
    <row r="49942" spans="6:6" x14ac:dyDescent="0.2">
      <c r="F49942" s="450"/>
    </row>
    <row r="49943" spans="6:6" x14ac:dyDescent="0.2">
      <c r="F49943" s="450"/>
    </row>
    <row r="49944" spans="6:6" x14ac:dyDescent="0.2">
      <c r="F49944" s="450"/>
    </row>
    <row r="49945" spans="6:6" x14ac:dyDescent="0.2">
      <c r="F49945" s="450"/>
    </row>
    <row r="49946" spans="6:6" x14ac:dyDescent="0.2">
      <c r="F49946" s="450"/>
    </row>
    <row r="49947" spans="6:6" x14ac:dyDescent="0.2">
      <c r="F49947" s="450"/>
    </row>
    <row r="49948" spans="6:6" x14ac:dyDescent="0.2">
      <c r="F49948" s="450"/>
    </row>
    <row r="49949" spans="6:6" x14ac:dyDescent="0.2">
      <c r="F49949" s="450"/>
    </row>
    <row r="49950" spans="6:6" x14ac:dyDescent="0.2">
      <c r="F49950" s="450"/>
    </row>
    <row r="49951" spans="6:6" x14ac:dyDescent="0.2">
      <c r="F49951" s="450"/>
    </row>
    <row r="49952" spans="6:6" x14ac:dyDescent="0.2">
      <c r="F49952" s="450"/>
    </row>
    <row r="49953" spans="6:6" x14ac:dyDescent="0.2">
      <c r="F49953" s="450"/>
    </row>
    <row r="49954" spans="6:6" x14ac:dyDescent="0.2">
      <c r="F49954" s="450"/>
    </row>
    <row r="49955" spans="6:6" x14ac:dyDescent="0.2">
      <c r="F49955" s="450"/>
    </row>
    <row r="49956" spans="6:6" x14ac:dyDescent="0.2">
      <c r="F49956" s="450"/>
    </row>
    <row r="49957" spans="6:6" x14ac:dyDescent="0.2">
      <c r="F49957" s="450"/>
    </row>
    <row r="49958" spans="6:6" x14ac:dyDescent="0.2">
      <c r="F49958" s="450"/>
    </row>
    <row r="49959" spans="6:6" x14ac:dyDescent="0.2">
      <c r="F49959" s="450"/>
    </row>
    <row r="49960" spans="6:6" x14ac:dyDescent="0.2">
      <c r="F49960" s="450"/>
    </row>
    <row r="49961" spans="6:6" x14ac:dyDescent="0.2">
      <c r="F49961" s="450"/>
    </row>
    <row r="49962" spans="6:6" x14ac:dyDescent="0.2">
      <c r="F49962" s="450"/>
    </row>
    <row r="49963" spans="6:6" x14ac:dyDescent="0.2">
      <c r="F49963" s="450"/>
    </row>
    <row r="49964" spans="6:6" x14ac:dyDescent="0.2">
      <c r="F49964" s="450"/>
    </row>
    <row r="49965" spans="6:6" x14ac:dyDescent="0.2">
      <c r="F49965" s="450"/>
    </row>
    <row r="49966" spans="6:6" x14ac:dyDescent="0.2">
      <c r="F49966" s="450"/>
    </row>
    <row r="49967" spans="6:6" x14ac:dyDescent="0.2">
      <c r="F49967" s="450"/>
    </row>
    <row r="49968" spans="6:6" x14ac:dyDescent="0.2">
      <c r="F49968" s="450"/>
    </row>
    <row r="49969" spans="6:6" x14ac:dyDescent="0.2">
      <c r="F49969" s="450"/>
    </row>
    <row r="49970" spans="6:6" x14ac:dyDescent="0.2">
      <c r="F49970" s="450"/>
    </row>
    <row r="49971" spans="6:6" x14ac:dyDescent="0.2">
      <c r="F49971" s="450"/>
    </row>
    <row r="49972" spans="6:6" x14ac:dyDescent="0.2">
      <c r="F49972" s="450"/>
    </row>
    <row r="49973" spans="6:6" x14ac:dyDescent="0.2">
      <c r="F49973" s="450"/>
    </row>
    <row r="49974" spans="6:6" x14ac:dyDescent="0.2">
      <c r="F49974" s="450"/>
    </row>
    <row r="49975" spans="6:6" x14ac:dyDescent="0.2">
      <c r="F49975" s="450"/>
    </row>
    <row r="49976" spans="6:6" x14ac:dyDescent="0.2">
      <c r="F49976" s="450"/>
    </row>
    <row r="49977" spans="6:6" x14ac:dyDescent="0.2">
      <c r="F49977" s="450"/>
    </row>
    <row r="49978" spans="6:6" x14ac:dyDescent="0.2">
      <c r="F49978" s="450"/>
    </row>
    <row r="49979" spans="6:6" x14ac:dyDescent="0.2">
      <c r="F49979" s="450"/>
    </row>
    <row r="49980" spans="6:6" x14ac:dyDescent="0.2">
      <c r="F49980" s="450"/>
    </row>
    <row r="49981" spans="6:6" x14ac:dyDescent="0.2">
      <c r="F49981" s="450"/>
    </row>
    <row r="49982" spans="6:6" x14ac:dyDescent="0.2">
      <c r="F49982" s="450"/>
    </row>
    <row r="49983" spans="6:6" x14ac:dyDescent="0.2">
      <c r="F49983" s="450"/>
    </row>
    <row r="49984" spans="6:6" x14ac:dyDescent="0.2">
      <c r="F49984" s="450"/>
    </row>
    <row r="49985" spans="6:6" x14ac:dyDescent="0.2">
      <c r="F49985" s="450"/>
    </row>
    <row r="49986" spans="6:6" x14ac:dyDescent="0.2">
      <c r="F49986" s="450"/>
    </row>
    <row r="49987" spans="6:6" x14ac:dyDescent="0.2">
      <c r="F49987" s="450"/>
    </row>
    <row r="49988" spans="6:6" x14ac:dyDescent="0.2">
      <c r="F49988" s="450"/>
    </row>
    <row r="49989" spans="6:6" x14ac:dyDescent="0.2">
      <c r="F49989" s="450"/>
    </row>
    <row r="49990" spans="6:6" x14ac:dyDescent="0.2">
      <c r="F49990" s="450"/>
    </row>
    <row r="49991" spans="6:6" x14ac:dyDescent="0.2">
      <c r="F49991" s="450"/>
    </row>
    <row r="49992" spans="6:6" x14ac:dyDescent="0.2">
      <c r="F49992" s="450"/>
    </row>
    <row r="49993" spans="6:6" x14ac:dyDescent="0.2">
      <c r="F49993" s="450"/>
    </row>
    <row r="49994" spans="6:6" x14ac:dyDescent="0.2">
      <c r="F49994" s="450"/>
    </row>
    <row r="49995" spans="6:6" x14ac:dyDescent="0.2">
      <c r="F49995" s="450"/>
    </row>
    <row r="49996" spans="6:6" x14ac:dyDescent="0.2">
      <c r="F49996" s="450"/>
    </row>
    <row r="49997" spans="6:6" x14ac:dyDescent="0.2">
      <c r="F49997" s="450"/>
    </row>
    <row r="49998" spans="6:6" x14ac:dyDescent="0.2">
      <c r="F49998" s="450"/>
    </row>
    <row r="49999" spans="6:6" x14ac:dyDescent="0.2">
      <c r="F49999" s="450"/>
    </row>
    <row r="50000" spans="6:6" x14ac:dyDescent="0.2">
      <c r="F50000" s="450"/>
    </row>
    <row r="50001" spans="6:6" x14ac:dyDescent="0.2">
      <c r="F50001" s="450"/>
    </row>
    <row r="50002" spans="6:6" x14ac:dyDescent="0.2">
      <c r="F50002" s="450"/>
    </row>
    <row r="50003" spans="6:6" x14ac:dyDescent="0.2">
      <c r="F50003" s="450"/>
    </row>
    <row r="50004" spans="6:6" x14ac:dyDescent="0.2">
      <c r="F50004" s="450"/>
    </row>
    <row r="50005" spans="6:6" x14ac:dyDescent="0.2">
      <c r="F50005" s="450"/>
    </row>
    <row r="50006" spans="6:6" x14ac:dyDescent="0.2">
      <c r="F50006" s="450"/>
    </row>
    <row r="50007" spans="6:6" x14ac:dyDescent="0.2">
      <c r="F50007" s="450"/>
    </row>
    <row r="50008" spans="6:6" x14ac:dyDescent="0.2">
      <c r="F50008" s="450"/>
    </row>
    <row r="50009" spans="6:6" x14ac:dyDescent="0.2">
      <c r="F50009" s="450"/>
    </row>
    <row r="50010" spans="6:6" x14ac:dyDescent="0.2">
      <c r="F50010" s="450"/>
    </row>
    <row r="50011" spans="6:6" x14ac:dyDescent="0.2">
      <c r="F50011" s="450"/>
    </row>
    <row r="50012" spans="6:6" x14ac:dyDescent="0.2">
      <c r="F50012" s="450"/>
    </row>
    <row r="50013" spans="6:6" x14ac:dyDescent="0.2">
      <c r="F50013" s="450"/>
    </row>
    <row r="50014" spans="6:6" x14ac:dyDescent="0.2">
      <c r="F50014" s="450"/>
    </row>
    <row r="50015" spans="6:6" x14ac:dyDescent="0.2">
      <c r="F50015" s="450"/>
    </row>
    <row r="50016" spans="6:6" x14ac:dyDescent="0.2">
      <c r="F50016" s="450"/>
    </row>
    <row r="50017" spans="6:6" x14ac:dyDescent="0.2">
      <c r="F50017" s="450"/>
    </row>
    <row r="50018" spans="6:6" x14ac:dyDescent="0.2">
      <c r="F50018" s="450"/>
    </row>
    <row r="50019" spans="6:6" x14ac:dyDescent="0.2">
      <c r="F50019" s="450"/>
    </row>
    <row r="50020" spans="6:6" x14ac:dyDescent="0.2">
      <c r="F50020" s="450"/>
    </row>
    <row r="50021" spans="6:6" x14ac:dyDescent="0.2">
      <c r="F50021" s="450"/>
    </row>
    <row r="50022" spans="6:6" x14ac:dyDescent="0.2">
      <c r="F50022" s="450"/>
    </row>
    <row r="50023" spans="6:6" x14ac:dyDescent="0.2">
      <c r="F50023" s="450"/>
    </row>
    <row r="50024" spans="6:6" x14ac:dyDescent="0.2">
      <c r="F50024" s="450"/>
    </row>
    <row r="50025" spans="6:6" x14ac:dyDescent="0.2">
      <c r="F50025" s="450"/>
    </row>
    <row r="50026" spans="6:6" x14ac:dyDescent="0.2">
      <c r="F50026" s="450"/>
    </row>
    <row r="50027" spans="6:6" x14ac:dyDescent="0.2">
      <c r="F50027" s="450"/>
    </row>
    <row r="50028" spans="6:6" x14ac:dyDescent="0.2">
      <c r="F50028" s="450"/>
    </row>
    <row r="50029" spans="6:6" x14ac:dyDescent="0.2">
      <c r="F50029" s="450"/>
    </row>
    <row r="50030" spans="6:6" x14ac:dyDescent="0.2">
      <c r="F50030" s="450"/>
    </row>
    <row r="50031" spans="6:6" x14ac:dyDescent="0.2">
      <c r="F50031" s="450"/>
    </row>
    <row r="50032" spans="6:6" x14ac:dyDescent="0.2">
      <c r="F50032" s="450"/>
    </row>
    <row r="50033" spans="6:6" x14ac:dyDescent="0.2">
      <c r="F50033" s="450"/>
    </row>
    <row r="50034" spans="6:6" x14ac:dyDescent="0.2">
      <c r="F50034" s="450"/>
    </row>
    <row r="50035" spans="6:6" x14ac:dyDescent="0.2">
      <c r="F50035" s="450"/>
    </row>
    <row r="50036" spans="6:6" x14ac:dyDescent="0.2">
      <c r="F50036" s="450"/>
    </row>
    <row r="50037" spans="6:6" x14ac:dyDescent="0.2">
      <c r="F50037" s="450"/>
    </row>
    <row r="50038" spans="6:6" x14ac:dyDescent="0.2">
      <c r="F50038" s="450"/>
    </row>
    <row r="50039" spans="6:6" x14ac:dyDescent="0.2">
      <c r="F50039" s="450"/>
    </row>
    <row r="50040" spans="6:6" x14ac:dyDescent="0.2">
      <c r="F50040" s="450"/>
    </row>
    <row r="50041" spans="6:6" x14ac:dyDescent="0.2">
      <c r="F50041" s="450"/>
    </row>
    <row r="50042" spans="6:6" x14ac:dyDescent="0.2">
      <c r="F50042" s="450"/>
    </row>
    <row r="50043" spans="6:6" x14ac:dyDescent="0.2">
      <c r="F50043" s="450"/>
    </row>
    <row r="50044" spans="6:6" x14ac:dyDescent="0.2">
      <c r="F50044" s="450"/>
    </row>
    <row r="50045" spans="6:6" x14ac:dyDescent="0.2">
      <c r="F50045" s="450"/>
    </row>
    <row r="50046" spans="6:6" x14ac:dyDescent="0.2">
      <c r="F50046" s="450"/>
    </row>
    <row r="50047" spans="6:6" x14ac:dyDescent="0.2">
      <c r="F50047" s="450"/>
    </row>
    <row r="50048" spans="6:6" x14ac:dyDescent="0.2">
      <c r="F50048" s="450"/>
    </row>
    <row r="50049" spans="6:6" x14ac:dyDescent="0.2">
      <c r="F50049" s="450"/>
    </row>
    <row r="50050" spans="6:6" x14ac:dyDescent="0.2">
      <c r="F50050" s="450"/>
    </row>
    <row r="50051" spans="6:6" x14ac:dyDescent="0.2">
      <c r="F50051" s="450"/>
    </row>
    <row r="50052" spans="6:6" x14ac:dyDescent="0.2">
      <c r="F50052" s="450"/>
    </row>
    <row r="50053" spans="6:6" x14ac:dyDescent="0.2">
      <c r="F50053" s="450"/>
    </row>
    <row r="50054" spans="6:6" x14ac:dyDescent="0.2">
      <c r="F50054" s="450"/>
    </row>
    <row r="50055" spans="6:6" x14ac:dyDescent="0.2">
      <c r="F50055" s="450"/>
    </row>
    <row r="50056" spans="6:6" x14ac:dyDescent="0.2">
      <c r="F50056" s="450"/>
    </row>
    <row r="50057" spans="6:6" x14ac:dyDescent="0.2">
      <c r="F50057" s="450"/>
    </row>
    <row r="50058" spans="6:6" x14ac:dyDescent="0.2">
      <c r="F50058" s="450"/>
    </row>
    <row r="50059" spans="6:6" x14ac:dyDescent="0.2">
      <c r="F50059" s="450"/>
    </row>
    <row r="50060" spans="6:6" x14ac:dyDescent="0.2">
      <c r="F50060" s="450"/>
    </row>
    <row r="50061" spans="6:6" x14ac:dyDescent="0.2">
      <c r="F50061" s="450"/>
    </row>
    <row r="50062" spans="6:6" x14ac:dyDescent="0.2">
      <c r="F50062" s="450"/>
    </row>
    <row r="50063" spans="6:6" x14ac:dyDescent="0.2">
      <c r="F50063" s="450"/>
    </row>
    <row r="50064" spans="6:6" x14ac:dyDescent="0.2">
      <c r="F50064" s="450"/>
    </row>
    <row r="50065" spans="6:6" x14ac:dyDescent="0.2">
      <c r="F50065" s="450"/>
    </row>
    <row r="50066" spans="6:6" x14ac:dyDescent="0.2">
      <c r="F50066" s="450"/>
    </row>
    <row r="50067" spans="6:6" x14ac:dyDescent="0.2">
      <c r="F50067" s="450"/>
    </row>
    <row r="50068" spans="6:6" x14ac:dyDescent="0.2">
      <c r="F50068" s="450"/>
    </row>
    <row r="50069" spans="6:6" x14ac:dyDescent="0.2">
      <c r="F50069" s="450"/>
    </row>
    <row r="50070" spans="6:6" x14ac:dyDescent="0.2">
      <c r="F50070" s="450"/>
    </row>
    <row r="50071" spans="6:6" x14ac:dyDescent="0.2">
      <c r="F50071" s="450"/>
    </row>
    <row r="50072" spans="6:6" x14ac:dyDescent="0.2">
      <c r="F50072" s="450"/>
    </row>
    <row r="50073" spans="6:6" x14ac:dyDescent="0.2">
      <c r="F50073" s="450"/>
    </row>
    <row r="50074" spans="6:6" x14ac:dyDescent="0.2">
      <c r="F50074" s="450"/>
    </row>
    <row r="50075" spans="6:6" x14ac:dyDescent="0.2">
      <c r="F50075" s="450"/>
    </row>
    <row r="50076" spans="6:6" x14ac:dyDescent="0.2">
      <c r="F50076" s="450"/>
    </row>
    <row r="50077" spans="6:6" x14ac:dyDescent="0.2">
      <c r="F50077" s="450"/>
    </row>
    <row r="50078" spans="6:6" x14ac:dyDescent="0.2">
      <c r="F50078" s="450"/>
    </row>
    <row r="50079" spans="6:6" x14ac:dyDescent="0.2">
      <c r="F50079" s="450"/>
    </row>
    <row r="50080" spans="6:6" x14ac:dyDescent="0.2">
      <c r="F50080" s="450"/>
    </row>
    <row r="50081" spans="6:6" x14ac:dyDescent="0.2">
      <c r="F50081" s="450"/>
    </row>
    <row r="50082" spans="6:6" x14ac:dyDescent="0.2">
      <c r="F50082" s="450"/>
    </row>
    <row r="50083" spans="6:6" x14ac:dyDescent="0.2">
      <c r="F50083" s="450"/>
    </row>
    <row r="50084" spans="6:6" x14ac:dyDescent="0.2">
      <c r="F50084" s="450"/>
    </row>
    <row r="50085" spans="6:6" x14ac:dyDescent="0.2">
      <c r="F50085" s="450"/>
    </row>
    <row r="50086" spans="6:6" x14ac:dyDescent="0.2">
      <c r="F50086" s="450"/>
    </row>
    <row r="50087" spans="6:6" x14ac:dyDescent="0.2">
      <c r="F50087" s="450"/>
    </row>
    <row r="50088" spans="6:6" x14ac:dyDescent="0.2">
      <c r="F50088" s="450"/>
    </row>
    <row r="50089" spans="6:6" x14ac:dyDescent="0.2">
      <c r="F50089" s="450"/>
    </row>
    <row r="50090" spans="6:6" x14ac:dyDescent="0.2">
      <c r="F50090" s="450"/>
    </row>
    <row r="50091" spans="6:6" x14ac:dyDescent="0.2">
      <c r="F50091" s="450"/>
    </row>
    <row r="50092" spans="6:6" x14ac:dyDescent="0.2">
      <c r="F50092" s="450"/>
    </row>
    <row r="50093" spans="6:6" x14ac:dyDescent="0.2">
      <c r="F50093" s="450"/>
    </row>
    <row r="50094" spans="6:6" x14ac:dyDescent="0.2">
      <c r="F50094" s="450"/>
    </row>
    <row r="50095" spans="6:6" x14ac:dyDescent="0.2">
      <c r="F50095" s="450"/>
    </row>
    <row r="50096" spans="6:6" x14ac:dyDescent="0.2">
      <c r="F50096" s="450"/>
    </row>
    <row r="50097" spans="6:6" x14ac:dyDescent="0.2">
      <c r="F50097" s="450"/>
    </row>
    <row r="50098" spans="6:6" x14ac:dyDescent="0.2">
      <c r="F50098" s="450"/>
    </row>
    <row r="50099" spans="6:6" x14ac:dyDescent="0.2">
      <c r="F50099" s="450"/>
    </row>
    <row r="50100" spans="6:6" x14ac:dyDescent="0.2">
      <c r="F50100" s="450"/>
    </row>
    <row r="50101" spans="6:6" x14ac:dyDescent="0.2">
      <c r="F50101" s="450"/>
    </row>
    <row r="50102" spans="6:6" x14ac:dyDescent="0.2">
      <c r="F50102" s="450"/>
    </row>
    <row r="50103" spans="6:6" x14ac:dyDescent="0.2">
      <c r="F50103" s="450"/>
    </row>
    <row r="50104" spans="6:6" x14ac:dyDescent="0.2">
      <c r="F50104" s="450"/>
    </row>
    <row r="50105" spans="6:6" x14ac:dyDescent="0.2">
      <c r="F50105" s="450"/>
    </row>
    <row r="50106" spans="6:6" x14ac:dyDescent="0.2">
      <c r="F50106" s="450"/>
    </row>
    <row r="50107" spans="6:6" x14ac:dyDescent="0.2">
      <c r="F50107" s="450"/>
    </row>
    <row r="50108" spans="6:6" x14ac:dyDescent="0.2">
      <c r="F50108" s="450"/>
    </row>
    <row r="50109" spans="6:6" x14ac:dyDescent="0.2">
      <c r="F50109" s="450"/>
    </row>
    <row r="50110" spans="6:6" x14ac:dyDescent="0.2">
      <c r="F50110" s="450"/>
    </row>
    <row r="50111" spans="6:6" x14ac:dyDescent="0.2">
      <c r="F50111" s="450"/>
    </row>
    <row r="50112" spans="6:6" x14ac:dyDescent="0.2">
      <c r="F50112" s="450"/>
    </row>
    <row r="50113" spans="6:6" x14ac:dyDescent="0.2">
      <c r="F50113" s="450"/>
    </row>
    <row r="50114" spans="6:6" x14ac:dyDescent="0.2">
      <c r="F50114" s="450"/>
    </row>
    <row r="50115" spans="6:6" x14ac:dyDescent="0.2">
      <c r="F50115" s="450"/>
    </row>
    <row r="50116" spans="6:6" x14ac:dyDescent="0.2">
      <c r="F50116" s="450"/>
    </row>
    <row r="50117" spans="6:6" x14ac:dyDescent="0.2">
      <c r="F50117" s="450"/>
    </row>
    <row r="50118" spans="6:6" x14ac:dyDescent="0.2">
      <c r="F50118" s="450"/>
    </row>
    <row r="50119" spans="6:6" x14ac:dyDescent="0.2">
      <c r="F50119" s="450"/>
    </row>
    <row r="50120" spans="6:6" x14ac:dyDescent="0.2">
      <c r="F50120" s="450"/>
    </row>
    <row r="50121" spans="6:6" x14ac:dyDescent="0.2">
      <c r="F50121" s="450"/>
    </row>
    <row r="50122" spans="6:6" x14ac:dyDescent="0.2">
      <c r="F50122" s="450"/>
    </row>
    <row r="50123" spans="6:6" x14ac:dyDescent="0.2">
      <c r="F50123" s="450"/>
    </row>
    <row r="50124" spans="6:6" x14ac:dyDescent="0.2">
      <c r="F50124" s="450"/>
    </row>
    <row r="50125" spans="6:6" x14ac:dyDescent="0.2">
      <c r="F50125" s="450"/>
    </row>
    <row r="50126" spans="6:6" x14ac:dyDescent="0.2">
      <c r="F50126" s="450"/>
    </row>
    <row r="50127" spans="6:6" x14ac:dyDescent="0.2">
      <c r="F50127" s="450"/>
    </row>
    <row r="50128" spans="6:6" x14ac:dyDescent="0.2">
      <c r="F50128" s="450"/>
    </row>
    <row r="50129" spans="6:6" x14ac:dyDescent="0.2">
      <c r="F50129" s="450"/>
    </row>
    <row r="50130" spans="6:6" x14ac:dyDescent="0.2">
      <c r="F50130" s="450"/>
    </row>
    <row r="50131" spans="6:6" x14ac:dyDescent="0.2">
      <c r="F50131" s="450"/>
    </row>
    <row r="50132" spans="6:6" x14ac:dyDescent="0.2">
      <c r="F50132" s="450"/>
    </row>
    <row r="50133" spans="6:6" x14ac:dyDescent="0.2">
      <c r="F50133" s="450"/>
    </row>
    <row r="50134" spans="6:6" x14ac:dyDescent="0.2">
      <c r="F50134" s="450"/>
    </row>
    <row r="50135" spans="6:6" x14ac:dyDescent="0.2">
      <c r="F50135" s="450"/>
    </row>
    <row r="50136" spans="6:6" x14ac:dyDescent="0.2">
      <c r="F50136" s="450"/>
    </row>
    <row r="50137" spans="6:6" x14ac:dyDescent="0.2">
      <c r="F50137" s="450"/>
    </row>
    <row r="50138" spans="6:6" x14ac:dyDescent="0.2">
      <c r="F50138" s="450"/>
    </row>
    <row r="50139" spans="6:6" x14ac:dyDescent="0.2">
      <c r="F50139" s="450"/>
    </row>
    <row r="50140" spans="6:6" x14ac:dyDescent="0.2">
      <c r="F50140" s="450"/>
    </row>
    <row r="50141" spans="6:6" x14ac:dyDescent="0.2">
      <c r="F50141" s="450"/>
    </row>
    <row r="50142" spans="6:6" x14ac:dyDescent="0.2">
      <c r="F50142" s="450"/>
    </row>
    <row r="50143" spans="6:6" x14ac:dyDescent="0.2">
      <c r="F50143" s="450"/>
    </row>
    <row r="50144" spans="6:6" x14ac:dyDescent="0.2">
      <c r="F50144" s="450"/>
    </row>
    <row r="50145" spans="6:6" x14ac:dyDescent="0.2">
      <c r="F50145" s="450"/>
    </row>
    <row r="50146" spans="6:6" x14ac:dyDescent="0.2">
      <c r="F50146" s="450"/>
    </row>
    <row r="50147" spans="6:6" x14ac:dyDescent="0.2">
      <c r="F50147" s="450"/>
    </row>
    <row r="50148" spans="6:6" x14ac:dyDescent="0.2">
      <c r="F50148" s="450"/>
    </row>
    <row r="50149" spans="6:6" x14ac:dyDescent="0.2">
      <c r="F50149" s="450"/>
    </row>
    <row r="50150" spans="6:6" x14ac:dyDescent="0.2">
      <c r="F50150" s="450"/>
    </row>
    <row r="50151" spans="6:6" x14ac:dyDescent="0.2">
      <c r="F50151" s="450"/>
    </row>
    <row r="50152" spans="6:6" x14ac:dyDescent="0.2">
      <c r="F50152" s="450"/>
    </row>
    <row r="50153" spans="6:6" x14ac:dyDescent="0.2">
      <c r="F50153" s="450"/>
    </row>
    <row r="50154" spans="6:6" x14ac:dyDescent="0.2">
      <c r="F50154" s="450"/>
    </row>
    <row r="50155" spans="6:6" x14ac:dyDescent="0.2">
      <c r="F50155" s="450"/>
    </row>
    <row r="50156" spans="6:6" x14ac:dyDescent="0.2">
      <c r="F50156" s="450"/>
    </row>
    <row r="50157" spans="6:6" x14ac:dyDescent="0.2">
      <c r="F50157" s="450"/>
    </row>
    <row r="50158" spans="6:6" x14ac:dyDescent="0.2">
      <c r="F50158" s="450"/>
    </row>
    <row r="50159" spans="6:6" x14ac:dyDescent="0.2">
      <c r="F50159" s="450"/>
    </row>
    <row r="50160" spans="6:6" x14ac:dyDescent="0.2">
      <c r="F50160" s="450"/>
    </row>
    <row r="50161" spans="6:6" x14ac:dyDescent="0.2">
      <c r="F50161" s="450"/>
    </row>
    <row r="50162" spans="6:6" x14ac:dyDescent="0.2">
      <c r="F50162" s="450"/>
    </row>
    <row r="50163" spans="6:6" x14ac:dyDescent="0.2">
      <c r="F50163" s="450"/>
    </row>
    <row r="50164" spans="6:6" x14ac:dyDescent="0.2">
      <c r="F50164" s="450"/>
    </row>
    <row r="50165" spans="6:6" x14ac:dyDescent="0.2">
      <c r="F50165" s="450"/>
    </row>
    <row r="50166" spans="6:6" x14ac:dyDescent="0.2">
      <c r="F50166" s="450"/>
    </row>
    <row r="50167" spans="6:6" x14ac:dyDescent="0.2">
      <c r="F50167" s="450"/>
    </row>
    <row r="50168" spans="6:6" x14ac:dyDescent="0.2">
      <c r="F50168" s="450"/>
    </row>
    <row r="50169" spans="6:6" x14ac:dyDescent="0.2">
      <c r="F50169" s="450"/>
    </row>
    <row r="50170" spans="6:6" x14ac:dyDescent="0.2">
      <c r="F50170" s="450"/>
    </row>
    <row r="50171" spans="6:6" x14ac:dyDescent="0.2">
      <c r="F50171" s="450"/>
    </row>
    <row r="50172" spans="6:6" x14ac:dyDescent="0.2">
      <c r="F50172" s="450"/>
    </row>
    <row r="50173" spans="6:6" x14ac:dyDescent="0.2">
      <c r="F50173" s="450"/>
    </row>
    <row r="50174" spans="6:6" x14ac:dyDescent="0.2">
      <c r="F50174" s="450"/>
    </row>
    <row r="50175" spans="6:6" x14ac:dyDescent="0.2">
      <c r="F50175" s="450"/>
    </row>
    <row r="50176" spans="6:6" x14ac:dyDescent="0.2">
      <c r="F50176" s="450"/>
    </row>
    <row r="50177" spans="6:6" x14ac:dyDescent="0.2">
      <c r="F50177" s="450"/>
    </row>
    <row r="50178" spans="6:6" x14ac:dyDescent="0.2">
      <c r="F50178" s="450"/>
    </row>
    <row r="50179" spans="6:6" x14ac:dyDescent="0.2">
      <c r="F50179" s="450"/>
    </row>
    <row r="50180" spans="6:6" x14ac:dyDescent="0.2">
      <c r="F50180" s="450"/>
    </row>
    <row r="50181" spans="6:6" x14ac:dyDescent="0.2">
      <c r="F50181" s="450"/>
    </row>
    <row r="50182" spans="6:6" x14ac:dyDescent="0.2">
      <c r="F50182" s="450"/>
    </row>
    <row r="50183" spans="6:6" x14ac:dyDescent="0.2">
      <c r="F50183" s="450"/>
    </row>
    <row r="50184" spans="6:6" x14ac:dyDescent="0.2">
      <c r="F50184" s="450"/>
    </row>
    <row r="50185" spans="6:6" x14ac:dyDescent="0.2">
      <c r="F50185" s="450"/>
    </row>
    <row r="50186" spans="6:6" x14ac:dyDescent="0.2">
      <c r="F50186" s="450"/>
    </row>
    <row r="50187" spans="6:6" x14ac:dyDescent="0.2">
      <c r="F50187" s="450"/>
    </row>
    <row r="50188" spans="6:6" x14ac:dyDescent="0.2">
      <c r="F50188" s="450"/>
    </row>
    <row r="50189" spans="6:6" x14ac:dyDescent="0.2">
      <c r="F50189" s="450"/>
    </row>
    <row r="50190" spans="6:6" x14ac:dyDescent="0.2">
      <c r="F50190" s="450"/>
    </row>
    <row r="50191" spans="6:6" x14ac:dyDescent="0.2">
      <c r="F50191" s="450"/>
    </row>
    <row r="50192" spans="6:6" x14ac:dyDescent="0.2">
      <c r="F50192" s="450"/>
    </row>
    <row r="50193" spans="6:6" x14ac:dyDescent="0.2">
      <c r="F50193" s="450"/>
    </row>
    <row r="50194" spans="6:6" x14ac:dyDescent="0.2">
      <c r="F50194" s="450"/>
    </row>
    <row r="50195" spans="6:6" x14ac:dyDescent="0.2">
      <c r="F50195" s="450"/>
    </row>
    <row r="50196" spans="6:6" x14ac:dyDescent="0.2">
      <c r="F50196" s="450"/>
    </row>
    <row r="50197" spans="6:6" x14ac:dyDescent="0.2">
      <c r="F50197" s="450"/>
    </row>
    <row r="50198" spans="6:6" x14ac:dyDescent="0.2">
      <c r="F50198" s="450"/>
    </row>
    <row r="50199" spans="6:6" x14ac:dyDescent="0.2">
      <c r="F50199" s="450"/>
    </row>
    <row r="50200" spans="6:6" x14ac:dyDescent="0.2">
      <c r="F50200" s="450"/>
    </row>
    <row r="50201" spans="6:6" x14ac:dyDescent="0.2">
      <c r="F50201" s="450"/>
    </row>
    <row r="50202" spans="6:6" x14ac:dyDescent="0.2">
      <c r="F50202" s="450"/>
    </row>
    <row r="50203" spans="6:6" x14ac:dyDescent="0.2">
      <c r="F50203" s="450"/>
    </row>
    <row r="50204" spans="6:6" x14ac:dyDescent="0.2">
      <c r="F50204" s="450"/>
    </row>
    <row r="50205" spans="6:6" x14ac:dyDescent="0.2">
      <c r="F50205" s="450"/>
    </row>
    <row r="50206" spans="6:6" x14ac:dyDescent="0.2">
      <c r="F50206" s="450"/>
    </row>
    <row r="50207" spans="6:6" x14ac:dyDescent="0.2">
      <c r="F50207" s="450"/>
    </row>
    <row r="50208" spans="6:6" x14ac:dyDescent="0.2">
      <c r="F50208" s="450"/>
    </row>
    <row r="50209" spans="6:6" x14ac:dyDescent="0.2">
      <c r="F50209" s="450"/>
    </row>
    <row r="50210" spans="6:6" x14ac:dyDescent="0.2">
      <c r="F50210" s="450"/>
    </row>
    <row r="50211" spans="6:6" x14ac:dyDescent="0.2">
      <c r="F50211" s="450"/>
    </row>
    <row r="50212" spans="6:6" x14ac:dyDescent="0.2">
      <c r="F50212" s="450"/>
    </row>
    <row r="50213" spans="6:6" x14ac:dyDescent="0.2">
      <c r="F50213" s="450"/>
    </row>
    <row r="50214" spans="6:6" x14ac:dyDescent="0.2">
      <c r="F50214" s="450"/>
    </row>
    <row r="50215" spans="6:6" x14ac:dyDescent="0.2">
      <c r="F50215" s="450"/>
    </row>
    <row r="50216" spans="6:6" x14ac:dyDescent="0.2">
      <c r="F50216" s="450"/>
    </row>
    <row r="50217" spans="6:6" x14ac:dyDescent="0.2">
      <c r="F50217" s="450"/>
    </row>
    <row r="50218" spans="6:6" x14ac:dyDescent="0.2">
      <c r="F50218" s="450"/>
    </row>
    <row r="50219" spans="6:6" x14ac:dyDescent="0.2">
      <c r="F50219" s="450"/>
    </row>
    <row r="50220" spans="6:6" x14ac:dyDescent="0.2">
      <c r="F50220" s="450"/>
    </row>
    <row r="50221" spans="6:6" x14ac:dyDescent="0.2">
      <c r="F50221" s="450"/>
    </row>
    <row r="50222" spans="6:6" x14ac:dyDescent="0.2">
      <c r="F50222" s="450"/>
    </row>
    <row r="50223" spans="6:6" x14ac:dyDescent="0.2">
      <c r="F50223" s="450"/>
    </row>
    <row r="50224" spans="6:6" x14ac:dyDescent="0.2">
      <c r="F50224" s="450"/>
    </row>
    <row r="50225" spans="6:6" x14ac:dyDescent="0.2">
      <c r="F50225" s="450"/>
    </row>
    <row r="50226" spans="6:6" x14ac:dyDescent="0.2">
      <c r="F50226" s="450"/>
    </row>
    <row r="50227" spans="6:6" x14ac:dyDescent="0.2">
      <c r="F50227" s="450"/>
    </row>
    <row r="50228" spans="6:6" x14ac:dyDescent="0.2">
      <c r="F50228" s="450"/>
    </row>
    <row r="50229" spans="6:6" x14ac:dyDescent="0.2">
      <c r="F50229" s="450"/>
    </row>
    <row r="50230" spans="6:6" x14ac:dyDescent="0.2">
      <c r="F50230" s="450"/>
    </row>
    <row r="50231" spans="6:6" x14ac:dyDescent="0.2">
      <c r="F50231" s="450"/>
    </row>
    <row r="50232" spans="6:6" x14ac:dyDescent="0.2">
      <c r="F50232" s="450"/>
    </row>
    <row r="50233" spans="6:6" x14ac:dyDescent="0.2">
      <c r="F50233" s="450"/>
    </row>
    <row r="50234" spans="6:6" x14ac:dyDescent="0.2">
      <c r="F50234" s="450"/>
    </row>
    <row r="50235" spans="6:6" x14ac:dyDescent="0.2">
      <c r="F50235" s="450"/>
    </row>
    <row r="50236" spans="6:6" x14ac:dyDescent="0.2">
      <c r="F50236" s="450"/>
    </row>
    <row r="50237" spans="6:6" x14ac:dyDescent="0.2">
      <c r="F50237" s="450"/>
    </row>
    <row r="50238" spans="6:6" x14ac:dyDescent="0.2">
      <c r="F50238" s="450"/>
    </row>
    <row r="50239" spans="6:6" x14ac:dyDescent="0.2">
      <c r="F50239" s="450"/>
    </row>
    <row r="50240" spans="6:6" x14ac:dyDescent="0.2">
      <c r="F50240" s="450"/>
    </row>
    <row r="50241" spans="6:6" x14ac:dyDescent="0.2">
      <c r="F50241" s="450"/>
    </row>
    <row r="50242" spans="6:6" x14ac:dyDescent="0.2">
      <c r="F50242" s="450"/>
    </row>
    <row r="50243" spans="6:6" x14ac:dyDescent="0.2">
      <c r="F50243" s="450"/>
    </row>
    <row r="50244" spans="6:6" x14ac:dyDescent="0.2">
      <c r="F50244" s="450"/>
    </row>
    <row r="50245" spans="6:6" x14ac:dyDescent="0.2">
      <c r="F50245" s="450"/>
    </row>
    <row r="50246" spans="6:6" x14ac:dyDescent="0.2">
      <c r="F50246" s="450"/>
    </row>
    <row r="50247" spans="6:6" x14ac:dyDescent="0.2">
      <c r="F50247" s="450"/>
    </row>
    <row r="50248" spans="6:6" x14ac:dyDescent="0.2">
      <c r="F50248" s="450"/>
    </row>
    <row r="50249" spans="6:6" x14ac:dyDescent="0.2">
      <c r="F50249" s="450"/>
    </row>
    <row r="50250" spans="6:6" x14ac:dyDescent="0.2">
      <c r="F50250" s="450"/>
    </row>
    <row r="50251" spans="6:6" x14ac:dyDescent="0.2">
      <c r="F50251" s="450"/>
    </row>
    <row r="50252" spans="6:6" x14ac:dyDescent="0.2">
      <c r="F50252" s="450"/>
    </row>
    <row r="50253" spans="6:6" x14ac:dyDescent="0.2">
      <c r="F50253" s="450"/>
    </row>
    <row r="50254" spans="6:6" x14ac:dyDescent="0.2">
      <c r="F50254" s="450"/>
    </row>
    <row r="50255" spans="6:6" x14ac:dyDescent="0.2">
      <c r="F50255" s="450"/>
    </row>
    <row r="50256" spans="6:6" x14ac:dyDescent="0.2">
      <c r="F50256" s="450"/>
    </row>
    <row r="50257" spans="6:6" x14ac:dyDescent="0.2">
      <c r="F50257" s="450"/>
    </row>
    <row r="50258" spans="6:6" x14ac:dyDescent="0.2">
      <c r="F50258" s="450"/>
    </row>
    <row r="50259" spans="6:6" x14ac:dyDescent="0.2">
      <c r="F50259" s="450"/>
    </row>
    <row r="50260" spans="6:6" x14ac:dyDescent="0.2">
      <c r="F50260" s="450"/>
    </row>
    <row r="50261" spans="6:6" x14ac:dyDescent="0.2">
      <c r="F50261" s="450"/>
    </row>
    <row r="50262" spans="6:6" x14ac:dyDescent="0.2">
      <c r="F50262" s="450"/>
    </row>
    <row r="50263" spans="6:6" x14ac:dyDescent="0.2">
      <c r="F50263" s="450"/>
    </row>
    <row r="50264" spans="6:6" x14ac:dyDescent="0.2">
      <c r="F50264" s="450"/>
    </row>
    <row r="50265" spans="6:6" x14ac:dyDescent="0.2">
      <c r="F50265" s="450"/>
    </row>
    <row r="50266" spans="6:6" x14ac:dyDescent="0.2">
      <c r="F50266" s="450"/>
    </row>
    <row r="50267" spans="6:6" x14ac:dyDescent="0.2">
      <c r="F50267" s="450"/>
    </row>
    <row r="50268" spans="6:6" x14ac:dyDescent="0.2">
      <c r="F50268" s="450"/>
    </row>
    <row r="50269" spans="6:6" x14ac:dyDescent="0.2">
      <c r="F50269" s="450"/>
    </row>
    <row r="50270" spans="6:6" x14ac:dyDescent="0.2">
      <c r="F50270" s="450"/>
    </row>
    <row r="50271" spans="6:6" x14ac:dyDescent="0.2">
      <c r="F50271" s="450"/>
    </row>
    <row r="50272" spans="6:6" x14ac:dyDescent="0.2">
      <c r="F50272" s="450"/>
    </row>
    <row r="50273" spans="6:6" x14ac:dyDescent="0.2">
      <c r="F50273" s="450"/>
    </row>
    <row r="50274" spans="6:6" x14ac:dyDescent="0.2">
      <c r="F50274" s="450"/>
    </row>
    <row r="50275" spans="6:6" x14ac:dyDescent="0.2">
      <c r="F50275" s="450"/>
    </row>
    <row r="50276" spans="6:6" x14ac:dyDescent="0.2">
      <c r="F50276" s="450"/>
    </row>
    <row r="50277" spans="6:6" x14ac:dyDescent="0.2">
      <c r="F50277" s="450"/>
    </row>
    <row r="50278" spans="6:6" x14ac:dyDescent="0.2">
      <c r="F50278" s="450"/>
    </row>
    <row r="50279" spans="6:6" x14ac:dyDescent="0.2">
      <c r="F50279" s="450"/>
    </row>
    <row r="50280" spans="6:6" x14ac:dyDescent="0.2">
      <c r="F50280" s="450"/>
    </row>
    <row r="50281" spans="6:6" x14ac:dyDescent="0.2">
      <c r="F50281" s="450"/>
    </row>
    <row r="50282" spans="6:6" x14ac:dyDescent="0.2">
      <c r="F50282" s="450"/>
    </row>
    <row r="50283" spans="6:6" x14ac:dyDescent="0.2">
      <c r="F50283" s="450"/>
    </row>
    <row r="50284" spans="6:6" x14ac:dyDescent="0.2">
      <c r="F50284" s="450"/>
    </row>
    <row r="50285" spans="6:6" x14ac:dyDescent="0.2">
      <c r="F50285" s="450"/>
    </row>
    <row r="50286" spans="6:6" x14ac:dyDescent="0.2">
      <c r="F50286" s="450"/>
    </row>
    <row r="50287" spans="6:6" x14ac:dyDescent="0.2">
      <c r="F50287" s="450"/>
    </row>
    <row r="50288" spans="6:6" x14ac:dyDescent="0.2">
      <c r="F50288" s="450"/>
    </row>
    <row r="50289" spans="6:6" x14ac:dyDescent="0.2">
      <c r="F50289" s="450"/>
    </row>
    <row r="50290" spans="6:6" x14ac:dyDescent="0.2">
      <c r="F50290" s="450"/>
    </row>
    <row r="50291" spans="6:6" x14ac:dyDescent="0.2">
      <c r="F50291" s="450"/>
    </row>
    <row r="50292" spans="6:6" x14ac:dyDescent="0.2">
      <c r="F50292" s="450"/>
    </row>
    <row r="50293" spans="6:6" x14ac:dyDescent="0.2">
      <c r="F50293" s="450"/>
    </row>
    <row r="50294" spans="6:6" x14ac:dyDescent="0.2">
      <c r="F50294" s="450"/>
    </row>
    <row r="50295" spans="6:6" x14ac:dyDescent="0.2">
      <c r="F50295" s="450"/>
    </row>
    <row r="50296" spans="6:6" x14ac:dyDescent="0.2">
      <c r="F50296" s="450"/>
    </row>
    <row r="50297" spans="6:6" x14ac:dyDescent="0.2">
      <c r="F50297" s="450"/>
    </row>
    <row r="50298" spans="6:6" x14ac:dyDescent="0.2">
      <c r="F50298" s="450"/>
    </row>
    <row r="50299" spans="6:6" x14ac:dyDescent="0.2">
      <c r="F50299" s="450"/>
    </row>
    <row r="50300" spans="6:6" x14ac:dyDescent="0.2">
      <c r="F50300" s="450"/>
    </row>
    <row r="50301" spans="6:6" x14ac:dyDescent="0.2">
      <c r="F50301" s="450"/>
    </row>
    <row r="50302" spans="6:6" x14ac:dyDescent="0.2">
      <c r="F50302" s="450"/>
    </row>
    <row r="50303" spans="6:6" x14ac:dyDescent="0.2">
      <c r="F50303" s="450"/>
    </row>
    <row r="50304" spans="6:6" x14ac:dyDescent="0.2">
      <c r="F50304" s="450"/>
    </row>
    <row r="50305" spans="6:6" x14ac:dyDescent="0.2">
      <c r="F50305" s="450"/>
    </row>
    <row r="50306" spans="6:6" x14ac:dyDescent="0.2">
      <c r="F50306" s="450"/>
    </row>
    <row r="50307" spans="6:6" x14ac:dyDescent="0.2">
      <c r="F50307" s="450"/>
    </row>
    <row r="50308" spans="6:6" x14ac:dyDescent="0.2">
      <c r="F50308" s="450"/>
    </row>
    <row r="50309" spans="6:6" x14ac:dyDescent="0.2">
      <c r="F50309" s="450"/>
    </row>
    <row r="50310" spans="6:6" x14ac:dyDescent="0.2">
      <c r="F50310" s="450"/>
    </row>
    <row r="50311" spans="6:6" x14ac:dyDescent="0.2">
      <c r="F50311" s="450"/>
    </row>
    <row r="50312" spans="6:6" x14ac:dyDescent="0.2">
      <c r="F50312" s="450"/>
    </row>
    <row r="50313" spans="6:6" x14ac:dyDescent="0.2">
      <c r="F50313" s="450"/>
    </row>
    <row r="50314" spans="6:6" x14ac:dyDescent="0.2">
      <c r="F50314" s="450"/>
    </row>
    <row r="50315" spans="6:6" x14ac:dyDescent="0.2">
      <c r="F50315" s="450"/>
    </row>
    <row r="50316" spans="6:6" x14ac:dyDescent="0.2">
      <c r="F50316" s="450"/>
    </row>
    <row r="50317" spans="6:6" x14ac:dyDescent="0.2">
      <c r="F50317" s="450"/>
    </row>
    <row r="50318" spans="6:6" x14ac:dyDescent="0.2">
      <c r="F50318" s="450"/>
    </row>
    <row r="50319" spans="6:6" x14ac:dyDescent="0.2">
      <c r="F50319" s="450"/>
    </row>
    <row r="50320" spans="6:6" x14ac:dyDescent="0.2">
      <c r="F50320" s="450"/>
    </row>
    <row r="50321" spans="6:6" x14ac:dyDescent="0.2">
      <c r="F50321" s="450"/>
    </row>
    <row r="50322" spans="6:6" x14ac:dyDescent="0.2">
      <c r="F50322" s="450"/>
    </row>
    <row r="50323" spans="6:6" x14ac:dyDescent="0.2">
      <c r="F50323" s="450"/>
    </row>
    <row r="50324" spans="6:6" x14ac:dyDescent="0.2">
      <c r="F50324" s="450"/>
    </row>
    <row r="50325" spans="6:6" x14ac:dyDescent="0.2">
      <c r="F50325" s="450"/>
    </row>
    <row r="50326" spans="6:6" x14ac:dyDescent="0.2">
      <c r="F50326" s="450"/>
    </row>
    <row r="50327" spans="6:6" x14ac:dyDescent="0.2">
      <c r="F50327" s="450"/>
    </row>
    <row r="50328" spans="6:6" x14ac:dyDescent="0.2">
      <c r="F50328" s="450"/>
    </row>
    <row r="50329" spans="6:6" x14ac:dyDescent="0.2">
      <c r="F50329" s="450"/>
    </row>
    <row r="50330" spans="6:6" x14ac:dyDescent="0.2">
      <c r="F50330" s="450"/>
    </row>
    <row r="50331" spans="6:6" x14ac:dyDescent="0.2">
      <c r="F50331" s="450"/>
    </row>
    <row r="50332" spans="6:6" x14ac:dyDescent="0.2">
      <c r="F50332" s="450"/>
    </row>
    <row r="50333" spans="6:6" x14ac:dyDescent="0.2">
      <c r="F50333" s="450"/>
    </row>
    <row r="50334" spans="6:6" x14ac:dyDescent="0.2">
      <c r="F50334" s="450"/>
    </row>
    <row r="50335" spans="6:6" x14ac:dyDescent="0.2">
      <c r="F50335" s="450"/>
    </row>
    <row r="50336" spans="6:6" x14ac:dyDescent="0.2">
      <c r="F50336" s="450"/>
    </row>
    <row r="50337" spans="6:6" x14ac:dyDescent="0.2">
      <c r="F50337" s="450"/>
    </row>
    <row r="50338" spans="6:6" x14ac:dyDescent="0.2">
      <c r="F50338" s="450"/>
    </row>
    <row r="50339" spans="6:6" x14ac:dyDescent="0.2">
      <c r="F50339" s="450"/>
    </row>
    <row r="50340" spans="6:6" x14ac:dyDescent="0.2">
      <c r="F50340" s="450"/>
    </row>
    <row r="50341" spans="6:6" x14ac:dyDescent="0.2">
      <c r="F50341" s="450"/>
    </row>
    <row r="50342" spans="6:6" x14ac:dyDescent="0.2">
      <c r="F50342" s="450"/>
    </row>
    <row r="50343" spans="6:6" x14ac:dyDescent="0.2">
      <c r="F50343" s="450"/>
    </row>
    <row r="50344" spans="6:6" x14ac:dyDescent="0.2">
      <c r="F50344" s="450"/>
    </row>
    <row r="50345" spans="6:6" x14ac:dyDescent="0.2">
      <c r="F50345" s="450"/>
    </row>
    <row r="50346" spans="6:6" x14ac:dyDescent="0.2">
      <c r="F50346" s="450"/>
    </row>
    <row r="50347" spans="6:6" x14ac:dyDescent="0.2">
      <c r="F50347" s="450"/>
    </row>
    <row r="50348" spans="6:6" x14ac:dyDescent="0.2">
      <c r="F50348" s="450"/>
    </row>
    <row r="50349" spans="6:6" x14ac:dyDescent="0.2">
      <c r="F50349" s="450"/>
    </row>
    <row r="50350" spans="6:6" x14ac:dyDescent="0.2">
      <c r="F50350" s="450"/>
    </row>
    <row r="50351" spans="6:6" x14ac:dyDescent="0.2">
      <c r="F50351" s="450"/>
    </row>
    <row r="50352" spans="6:6" x14ac:dyDescent="0.2">
      <c r="F50352" s="450"/>
    </row>
    <row r="50353" spans="6:6" x14ac:dyDescent="0.2">
      <c r="F50353" s="450"/>
    </row>
    <row r="50354" spans="6:6" x14ac:dyDescent="0.2">
      <c r="F50354" s="450"/>
    </row>
    <row r="50355" spans="6:6" x14ac:dyDescent="0.2">
      <c r="F50355" s="450"/>
    </row>
    <row r="50356" spans="6:6" x14ac:dyDescent="0.2">
      <c r="F50356" s="450"/>
    </row>
    <row r="50357" spans="6:6" x14ac:dyDescent="0.2">
      <c r="F50357" s="450"/>
    </row>
    <row r="50358" spans="6:6" x14ac:dyDescent="0.2">
      <c r="F50358" s="450"/>
    </row>
    <row r="50359" spans="6:6" x14ac:dyDescent="0.2">
      <c r="F50359" s="450"/>
    </row>
    <row r="50360" spans="6:6" x14ac:dyDescent="0.2">
      <c r="F50360" s="450"/>
    </row>
    <row r="50361" spans="6:6" x14ac:dyDescent="0.2">
      <c r="F50361" s="450"/>
    </row>
    <row r="50362" spans="6:6" x14ac:dyDescent="0.2">
      <c r="F50362" s="450"/>
    </row>
    <row r="50363" spans="6:6" x14ac:dyDescent="0.2">
      <c r="F50363" s="450"/>
    </row>
    <row r="50364" spans="6:6" x14ac:dyDescent="0.2">
      <c r="F50364" s="450"/>
    </row>
    <row r="50365" spans="6:6" x14ac:dyDescent="0.2">
      <c r="F50365" s="450"/>
    </row>
    <row r="50366" spans="6:6" x14ac:dyDescent="0.2">
      <c r="F50366" s="450"/>
    </row>
    <row r="50367" spans="6:6" x14ac:dyDescent="0.2">
      <c r="F50367" s="450"/>
    </row>
    <row r="50368" spans="6:6" x14ac:dyDescent="0.2">
      <c r="F50368" s="450"/>
    </row>
    <row r="50369" spans="6:6" x14ac:dyDescent="0.2">
      <c r="F50369" s="450"/>
    </row>
    <row r="50370" spans="6:6" x14ac:dyDescent="0.2">
      <c r="F50370" s="450"/>
    </row>
    <row r="50371" spans="6:6" x14ac:dyDescent="0.2">
      <c r="F50371" s="450"/>
    </row>
    <row r="50372" spans="6:6" x14ac:dyDescent="0.2">
      <c r="F50372" s="450"/>
    </row>
    <row r="50373" spans="6:6" x14ac:dyDescent="0.2">
      <c r="F50373" s="450"/>
    </row>
    <row r="50374" spans="6:6" x14ac:dyDescent="0.2">
      <c r="F50374" s="450"/>
    </row>
    <row r="50375" spans="6:6" x14ac:dyDescent="0.2">
      <c r="F50375" s="450"/>
    </row>
    <row r="50376" spans="6:6" x14ac:dyDescent="0.2">
      <c r="F50376" s="450"/>
    </row>
    <row r="50377" spans="6:6" x14ac:dyDescent="0.2">
      <c r="F50377" s="450"/>
    </row>
    <row r="50378" spans="6:6" x14ac:dyDescent="0.2">
      <c r="F50378" s="450"/>
    </row>
    <row r="50379" spans="6:6" x14ac:dyDescent="0.2">
      <c r="F50379" s="450"/>
    </row>
    <row r="50380" spans="6:6" x14ac:dyDescent="0.2">
      <c r="F50380" s="450"/>
    </row>
    <row r="50381" spans="6:6" x14ac:dyDescent="0.2">
      <c r="F50381" s="450"/>
    </row>
    <row r="50382" spans="6:6" x14ac:dyDescent="0.2">
      <c r="F50382" s="450"/>
    </row>
    <row r="50383" spans="6:6" x14ac:dyDescent="0.2">
      <c r="F50383" s="450"/>
    </row>
    <row r="50384" spans="6:6" x14ac:dyDescent="0.2">
      <c r="F50384" s="450"/>
    </row>
    <row r="50385" spans="6:6" x14ac:dyDescent="0.2">
      <c r="F50385" s="450"/>
    </row>
    <row r="50386" spans="6:6" x14ac:dyDescent="0.2">
      <c r="F50386" s="450"/>
    </row>
    <row r="50387" spans="6:6" x14ac:dyDescent="0.2">
      <c r="F50387" s="450"/>
    </row>
    <row r="50388" spans="6:6" x14ac:dyDescent="0.2">
      <c r="F50388" s="450"/>
    </row>
    <row r="50389" spans="6:6" x14ac:dyDescent="0.2">
      <c r="F50389" s="450"/>
    </row>
    <row r="50390" spans="6:6" x14ac:dyDescent="0.2">
      <c r="F50390" s="450"/>
    </row>
    <row r="50391" spans="6:6" x14ac:dyDescent="0.2">
      <c r="F50391" s="450"/>
    </row>
    <row r="50392" spans="6:6" x14ac:dyDescent="0.2">
      <c r="F50392" s="450"/>
    </row>
    <row r="50393" spans="6:6" x14ac:dyDescent="0.2">
      <c r="F50393" s="450"/>
    </row>
    <row r="50394" spans="6:6" x14ac:dyDescent="0.2">
      <c r="F50394" s="450"/>
    </row>
    <row r="50395" spans="6:6" x14ac:dyDescent="0.2">
      <c r="F50395" s="450"/>
    </row>
    <row r="50396" spans="6:6" x14ac:dyDescent="0.2">
      <c r="F50396" s="450"/>
    </row>
    <row r="50397" spans="6:6" x14ac:dyDescent="0.2">
      <c r="F50397" s="450"/>
    </row>
    <row r="50398" spans="6:6" x14ac:dyDescent="0.2">
      <c r="F50398" s="450"/>
    </row>
    <row r="50399" spans="6:6" x14ac:dyDescent="0.2">
      <c r="F50399" s="450"/>
    </row>
    <row r="50400" spans="6:6" x14ac:dyDescent="0.2">
      <c r="F50400" s="450"/>
    </row>
    <row r="50401" spans="6:6" x14ac:dyDescent="0.2">
      <c r="F50401" s="450"/>
    </row>
    <row r="50402" spans="6:6" x14ac:dyDescent="0.2">
      <c r="F50402" s="450"/>
    </row>
    <row r="50403" spans="6:6" x14ac:dyDescent="0.2">
      <c r="F50403" s="450"/>
    </row>
    <row r="50404" spans="6:6" x14ac:dyDescent="0.2">
      <c r="F50404" s="450"/>
    </row>
    <row r="50405" spans="6:6" x14ac:dyDescent="0.2">
      <c r="F50405" s="450"/>
    </row>
    <row r="50406" spans="6:6" x14ac:dyDescent="0.2">
      <c r="F50406" s="450"/>
    </row>
    <row r="50407" spans="6:6" x14ac:dyDescent="0.2">
      <c r="F50407" s="450"/>
    </row>
    <row r="50408" spans="6:6" x14ac:dyDescent="0.2">
      <c r="F50408" s="450"/>
    </row>
    <row r="50409" spans="6:6" x14ac:dyDescent="0.2">
      <c r="F50409" s="450"/>
    </row>
    <row r="50410" spans="6:6" x14ac:dyDescent="0.2">
      <c r="F50410" s="450"/>
    </row>
    <row r="50411" spans="6:6" x14ac:dyDescent="0.2">
      <c r="F50411" s="450"/>
    </row>
    <row r="50412" spans="6:6" x14ac:dyDescent="0.2">
      <c r="F50412" s="450"/>
    </row>
    <row r="50413" spans="6:6" x14ac:dyDescent="0.2">
      <c r="F50413" s="450"/>
    </row>
    <row r="50414" spans="6:6" x14ac:dyDescent="0.2">
      <c r="F50414" s="450"/>
    </row>
    <row r="50415" spans="6:6" x14ac:dyDescent="0.2">
      <c r="F50415" s="450"/>
    </row>
    <row r="50416" spans="6:6" x14ac:dyDescent="0.2">
      <c r="F50416" s="450"/>
    </row>
    <row r="50417" spans="6:6" x14ac:dyDescent="0.2">
      <c r="F50417" s="450"/>
    </row>
    <row r="50418" spans="6:6" x14ac:dyDescent="0.2">
      <c r="F50418" s="450"/>
    </row>
    <row r="50419" spans="6:6" x14ac:dyDescent="0.2">
      <c r="F50419" s="450"/>
    </row>
    <row r="50420" spans="6:6" x14ac:dyDescent="0.2">
      <c r="F50420" s="450"/>
    </row>
    <row r="50421" spans="6:6" x14ac:dyDescent="0.2">
      <c r="F50421" s="450"/>
    </row>
    <row r="50422" spans="6:6" x14ac:dyDescent="0.2">
      <c r="F50422" s="450"/>
    </row>
    <row r="50423" spans="6:6" x14ac:dyDescent="0.2">
      <c r="F50423" s="450"/>
    </row>
    <row r="50424" spans="6:6" x14ac:dyDescent="0.2">
      <c r="F50424" s="450"/>
    </row>
    <row r="50425" spans="6:6" x14ac:dyDescent="0.2">
      <c r="F50425" s="450"/>
    </row>
    <row r="50426" spans="6:6" x14ac:dyDescent="0.2">
      <c r="F50426" s="450"/>
    </row>
    <row r="50427" spans="6:6" x14ac:dyDescent="0.2">
      <c r="F50427" s="450"/>
    </row>
    <row r="50428" spans="6:6" x14ac:dyDescent="0.2">
      <c r="F50428" s="450"/>
    </row>
    <row r="50429" spans="6:6" x14ac:dyDescent="0.2">
      <c r="F50429" s="450"/>
    </row>
    <row r="50430" spans="6:6" x14ac:dyDescent="0.2">
      <c r="F50430" s="450"/>
    </row>
    <row r="50431" spans="6:6" x14ac:dyDescent="0.2">
      <c r="F50431" s="450"/>
    </row>
    <row r="50432" spans="6:6" x14ac:dyDescent="0.2">
      <c r="F50432" s="450"/>
    </row>
    <row r="50433" spans="6:6" x14ac:dyDescent="0.2">
      <c r="F50433" s="450"/>
    </row>
    <row r="50434" spans="6:6" x14ac:dyDescent="0.2">
      <c r="F50434" s="450"/>
    </row>
    <row r="50435" spans="6:6" x14ac:dyDescent="0.2">
      <c r="F50435" s="450"/>
    </row>
    <row r="50436" spans="6:6" x14ac:dyDescent="0.2">
      <c r="F50436" s="450"/>
    </row>
    <row r="50437" spans="6:6" x14ac:dyDescent="0.2">
      <c r="F50437" s="450"/>
    </row>
    <row r="50438" spans="6:6" x14ac:dyDescent="0.2">
      <c r="F50438" s="450"/>
    </row>
    <row r="50439" spans="6:6" x14ac:dyDescent="0.2">
      <c r="F50439" s="450"/>
    </row>
    <row r="50440" spans="6:6" x14ac:dyDescent="0.2">
      <c r="F50440" s="450"/>
    </row>
    <row r="50441" spans="6:6" x14ac:dyDescent="0.2">
      <c r="F50441" s="450"/>
    </row>
    <row r="50442" spans="6:6" x14ac:dyDescent="0.2">
      <c r="F50442" s="450"/>
    </row>
    <row r="50443" spans="6:6" x14ac:dyDescent="0.2">
      <c r="F50443" s="450"/>
    </row>
    <row r="50444" spans="6:6" x14ac:dyDescent="0.2">
      <c r="F50444" s="450"/>
    </row>
    <row r="50445" spans="6:6" x14ac:dyDescent="0.2">
      <c r="F50445" s="450"/>
    </row>
    <row r="50446" spans="6:6" x14ac:dyDescent="0.2">
      <c r="F50446" s="450"/>
    </row>
    <row r="50447" spans="6:6" x14ac:dyDescent="0.2">
      <c r="F50447" s="450"/>
    </row>
    <row r="50448" spans="6:6" x14ac:dyDescent="0.2">
      <c r="F50448" s="450"/>
    </row>
    <row r="50449" spans="6:6" x14ac:dyDescent="0.2">
      <c r="F50449" s="450"/>
    </row>
    <row r="50450" spans="6:6" x14ac:dyDescent="0.2">
      <c r="F50450" s="450"/>
    </row>
    <row r="50451" spans="6:6" x14ac:dyDescent="0.2">
      <c r="F50451" s="450"/>
    </row>
    <row r="50452" spans="6:6" x14ac:dyDescent="0.2">
      <c r="F50452" s="450"/>
    </row>
    <row r="50453" spans="6:6" x14ac:dyDescent="0.2">
      <c r="F50453" s="450"/>
    </row>
    <row r="50454" spans="6:6" x14ac:dyDescent="0.2">
      <c r="F50454" s="450"/>
    </row>
    <row r="50455" spans="6:6" x14ac:dyDescent="0.2">
      <c r="F50455" s="450"/>
    </row>
    <row r="50456" spans="6:6" x14ac:dyDescent="0.2">
      <c r="F50456" s="450"/>
    </row>
    <row r="50457" spans="6:6" x14ac:dyDescent="0.2">
      <c r="F50457" s="450"/>
    </row>
    <row r="50458" spans="6:6" x14ac:dyDescent="0.2">
      <c r="F50458" s="450"/>
    </row>
    <row r="50459" spans="6:6" x14ac:dyDescent="0.2">
      <c r="F50459" s="450"/>
    </row>
    <row r="50460" spans="6:6" x14ac:dyDescent="0.2">
      <c r="F50460" s="450"/>
    </row>
    <row r="50461" spans="6:6" x14ac:dyDescent="0.2">
      <c r="F50461" s="450"/>
    </row>
    <row r="50462" spans="6:6" x14ac:dyDescent="0.2">
      <c r="F50462" s="450"/>
    </row>
    <row r="50463" spans="6:6" x14ac:dyDescent="0.2">
      <c r="F50463" s="450"/>
    </row>
    <row r="50464" spans="6:6" x14ac:dyDescent="0.2">
      <c r="F50464" s="450"/>
    </row>
    <row r="50465" spans="6:6" x14ac:dyDescent="0.2">
      <c r="F50465" s="450"/>
    </row>
    <row r="50466" spans="6:6" x14ac:dyDescent="0.2">
      <c r="F50466" s="450"/>
    </row>
    <row r="50467" spans="6:6" x14ac:dyDescent="0.2">
      <c r="F50467" s="450"/>
    </row>
    <row r="50468" spans="6:6" x14ac:dyDescent="0.2">
      <c r="F50468" s="450"/>
    </row>
    <row r="50469" spans="6:6" x14ac:dyDescent="0.2">
      <c r="F50469" s="450"/>
    </row>
    <row r="50470" spans="6:6" x14ac:dyDescent="0.2">
      <c r="F50470" s="450"/>
    </row>
    <row r="50471" spans="6:6" x14ac:dyDescent="0.2">
      <c r="F50471" s="450"/>
    </row>
    <row r="50472" spans="6:6" x14ac:dyDescent="0.2">
      <c r="F50472" s="450"/>
    </row>
    <row r="50473" spans="6:6" x14ac:dyDescent="0.2">
      <c r="F50473" s="450"/>
    </row>
    <row r="50474" spans="6:6" x14ac:dyDescent="0.2">
      <c r="F50474" s="450"/>
    </row>
    <row r="50475" spans="6:6" x14ac:dyDescent="0.2">
      <c r="F50475" s="450"/>
    </row>
    <row r="50476" spans="6:6" x14ac:dyDescent="0.2">
      <c r="F50476" s="450"/>
    </row>
    <row r="50477" spans="6:6" x14ac:dyDescent="0.2">
      <c r="F50477" s="450"/>
    </row>
    <row r="50478" spans="6:6" x14ac:dyDescent="0.2">
      <c r="F50478" s="450"/>
    </row>
    <row r="50479" spans="6:6" x14ac:dyDescent="0.2">
      <c r="F50479" s="450"/>
    </row>
    <row r="50480" spans="6:6" x14ac:dyDescent="0.2">
      <c r="F50480" s="450"/>
    </row>
    <row r="50481" spans="6:6" x14ac:dyDescent="0.2">
      <c r="F50481" s="450"/>
    </row>
    <row r="50482" spans="6:6" x14ac:dyDescent="0.2">
      <c r="F50482" s="450"/>
    </row>
    <row r="50483" spans="6:6" x14ac:dyDescent="0.2">
      <c r="F50483" s="450"/>
    </row>
    <row r="50484" spans="6:6" x14ac:dyDescent="0.2">
      <c r="F50484" s="450"/>
    </row>
    <row r="50485" spans="6:6" x14ac:dyDescent="0.2">
      <c r="F50485" s="450"/>
    </row>
    <row r="50486" spans="6:6" x14ac:dyDescent="0.2">
      <c r="F50486" s="450"/>
    </row>
    <row r="50487" spans="6:6" x14ac:dyDescent="0.2">
      <c r="F50487" s="450"/>
    </row>
    <row r="50488" spans="6:6" x14ac:dyDescent="0.2">
      <c r="F50488" s="450"/>
    </row>
    <row r="50489" spans="6:6" x14ac:dyDescent="0.2">
      <c r="F50489" s="450"/>
    </row>
    <row r="50490" spans="6:6" x14ac:dyDescent="0.2">
      <c r="F50490" s="450"/>
    </row>
    <row r="50491" spans="6:6" x14ac:dyDescent="0.2">
      <c r="F50491" s="450"/>
    </row>
    <row r="50492" spans="6:6" x14ac:dyDescent="0.2">
      <c r="F50492" s="450"/>
    </row>
    <row r="50493" spans="6:6" x14ac:dyDescent="0.2">
      <c r="F50493" s="450"/>
    </row>
    <row r="50494" spans="6:6" x14ac:dyDescent="0.2">
      <c r="F50494" s="450"/>
    </row>
    <row r="50495" spans="6:6" x14ac:dyDescent="0.2">
      <c r="F50495" s="450"/>
    </row>
    <row r="50496" spans="6:6" x14ac:dyDescent="0.2">
      <c r="F50496" s="450"/>
    </row>
    <row r="50497" spans="6:6" x14ac:dyDescent="0.2">
      <c r="F50497" s="450"/>
    </row>
    <row r="50498" spans="6:6" x14ac:dyDescent="0.2">
      <c r="F50498" s="450"/>
    </row>
    <row r="50499" spans="6:6" x14ac:dyDescent="0.2">
      <c r="F50499" s="450"/>
    </row>
    <row r="50500" spans="6:6" x14ac:dyDescent="0.2">
      <c r="F50500" s="450"/>
    </row>
    <row r="50501" spans="6:6" x14ac:dyDescent="0.2">
      <c r="F50501" s="450"/>
    </row>
    <row r="50502" spans="6:6" x14ac:dyDescent="0.2">
      <c r="F50502" s="450"/>
    </row>
    <row r="50503" spans="6:6" x14ac:dyDescent="0.2">
      <c r="F50503" s="450"/>
    </row>
    <row r="50504" spans="6:6" x14ac:dyDescent="0.2">
      <c r="F50504" s="450"/>
    </row>
    <row r="50505" spans="6:6" x14ac:dyDescent="0.2">
      <c r="F50505" s="450"/>
    </row>
    <row r="50506" spans="6:6" x14ac:dyDescent="0.2">
      <c r="F50506" s="450"/>
    </row>
    <row r="50507" spans="6:6" x14ac:dyDescent="0.2">
      <c r="F50507" s="450"/>
    </row>
    <row r="50508" spans="6:6" x14ac:dyDescent="0.2">
      <c r="F50508" s="450"/>
    </row>
    <row r="50509" spans="6:6" x14ac:dyDescent="0.2">
      <c r="F50509" s="450"/>
    </row>
    <row r="50510" spans="6:6" x14ac:dyDescent="0.2">
      <c r="F50510" s="450"/>
    </row>
    <row r="50511" spans="6:6" x14ac:dyDescent="0.2">
      <c r="F50511" s="450"/>
    </row>
    <row r="50512" spans="6:6" x14ac:dyDescent="0.2">
      <c r="F50512" s="450"/>
    </row>
    <row r="50513" spans="6:6" x14ac:dyDescent="0.2">
      <c r="F50513" s="450"/>
    </row>
    <row r="50514" spans="6:6" x14ac:dyDescent="0.2">
      <c r="F50514" s="450"/>
    </row>
    <row r="50515" spans="6:6" x14ac:dyDescent="0.2">
      <c r="F50515" s="450"/>
    </row>
    <row r="50516" spans="6:6" x14ac:dyDescent="0.2">
      <c r="F50516" s="450"/>
    </row>
    <row r="50517" spans="6:6" x14ac:dyDescent="0.2">
      <c r="F50517" s="450"/>
    </row>
    <row r="50518" spans="6:6" x14ac:dyDescent="0.2">
      <c r="F50518" s="450"/>
    </row>
    <row r="50519" spans="6:6" x14ac:dyDescent="0.2">
      <c r="F50519" s="450"/>
    </row>
    <row r="50520" spans="6:6" x14ac:dyDescent="0.2">
      <c r="F50520" s="450"/>
    </row>
    <row r="50521" spans="6:6" x14ac:dyDescent="0.2">
      <c r="F50521" s="450"/>
    </row>
    <row r="50522" spans="6:6" x14ac:dyDescent="0.2">
      <c r="F50522" s="450"/>
    </row>
    <row r="50523" spans="6:6" x14ac:dyDescent="0.2">
      <c r="F50523" s="450"/>
    </row>
    <row r="50524" spans="6:6" x14ac:dyDescent="0.2">
      <c r="F50524" s="450"/>
    </row>
    <row r="50525" spans="6:6" x14ac:dyDescent="0.2">
      <c r="F50525" s="450"/>
    </row>
    <row r="50526" spans="6:6" x14ac:dyDescent="0.2">
      <c r="F50526" s="450"/>
    </row>
    <row r="50527" spans="6:6" x14ac:dyDescent="0.2">
      <c r="F50527" s="450"/>
    </row>
    <row r="50528" spans="6:6" x14ac:dyDescent="0.2">
      <c r="F50528" s="450"/>
    </row>
    <row r="50529" spans="6:6" x14ac:dyDescent="0.2">
      <c r="F50529" s="450"/>
    </row>
    <row r="50530" spans="6:6" x14ac:dyDescent="0.2">
      <c r="F50530" s="450"/>
    </row>
    <row r="50531" spans="6:6" x14ac:dyDescent="0.2">
      <c r="F50531" s="450"/>
    </row>
    <row r="50532" spans="6:6" x14ac:dyDescent="0.2">
      <c r="F50532" s="450"/>
    </row>
    <row r="50533" spans="6:6" x14ac:dyDescent="0.2">
      <c r="F50533" s="450"/>
    </row>
    <row r="50534" spans="6:6" x14ac:dyDescent="0.2">
      <c r="F50534" s="450"/>
    </row>
    <row r="50535" spans="6:6" x14ac:dyDescent="0.2">
      <c r="F50535" s="450"/>
    </row>
    <row r="50536" spans="6:6" x14ac:dyDescent="0.2">
      <c r="F50536" s="450"/>
    </row>
    <row r="50537" spans="6:6" x14ac:dyDescent="0.2">
      <c r="F50537" s="450"/>
    </row>
    <row r="50538" spans="6:6" x14ac:dyDescent="0.2">
      <c r="F50538" s="450"/>
    </row>
    <row r="50539" spans="6:6" x14ac:dyDescent="0.2">
      <c r="F50539" s="450"/>
    </row>
    <row r="50540" spans="6:6" x14ac:dyDescent="0.2">
      <c r="F50540" s="450"/>
    </row>
    <row r="50541" spans="6:6" x14ac:dyDescent="0.2">
      <c r="F50541" s="450"/>
    </row>
    <row r="50542" spans="6:6" x14ac:dyDescent="0.2">
      <c r="F50542" s="450"/>
    </row>
    <row r="50543" spans="6:6" x14ac:dyDescent="0.2">
      <c r="F50543" s="450"/>
    </row>
    <row r="50544" spans="6:6" x14ac:dyDescent="0.2">
      <c r="F50544" s="450"/>
    </row>
    <row r="50545" spans="6:6" x14ac:dyDescent="0.2">
      <c r="F50545" s="450"/>
    </row>
    <row r="50546" spans="6:6" x14ac:dyDescent="0.2">
      <c r="F50546" s="450"/>
    </row>
    <row r="50547" spans="6:6" x14ac:dyDescent="0.2">
      <c r="F50547" s="450"/>
    </row>
    <row r="50548" spans="6:6" x14ac:dyDescent="0.2">
      <c r="F50548" s="450"/>
    </row>
    <row r="50549" spans="6:6" x14ac:dyDescent="0.2">
      <c r="F50549" s="450"/>
    </row>
    <row r="50550" spans="6:6" x14ac:dyDescent="0.2">
      <c r="F50550" s="450"/>
    </row>
    <row r="50551" spans="6:6" x14ac:dyDescent="0.2">
      <c r="F50551" s="450"/>
    </row>
    <row r="50552" spans="6:6" x14ac:dyDescent="0.2">
      <c r="F50552" s="450"/>
    </row>
    <row r="50553" spans="6:6" x14ac:dyDescent="0.2">
      <c r="F50553" s="450"/>
    </row>
    <row r="50554" spans="6:6" x14ac:dyDescent="0.2">
      <c r="F50554" s="450"/>
    </row>
    <row r="50555" spans="6:6" x14ac:dyDescent="0.2">
      <c r="F50555" s="450"/>
    </row>
    <row r="50556" spans="6:6" x14ac:dyDescent="0.2">
      <c r="F50556" s="450"/>
    </row>
    <row r="50557" spans="6:6" x14ac:dyDescent="0.2">
      <c r="F50557" s="450"/>
    </row>
    <row r="50558" spans="6:6" x14ac:dyDescent="0.2">
      <c r="F50558" s="450"/>
    </row>
    <row r="50559" spans="6:6" x14ac:dyDescent="0.2">
      <c r="F50559" s="450"/>
    </row>
    <row r="50560" spans="6:6" x14ac:dyDescent="0.2">
      <c r="F50560" s="450"/>
    </row>
    <row r="50561" spans="6:6" x14ac:dyDescent="0.2">
      <c r="F50561" s="450"/>
    </row>
    <row r="50562" spans="6:6" x14ac:dyDescent="0.2">
      <c r="F50562" s="450"/>
    </row>
    <row r="50563" spans="6:6" x14ac:dyDescent="0.2">
      <c r="F50563" s="450"/>
    </row>
    <row r="50564" spans="6:6" x14ac:dyDescent="0.2">
      <c r="F50564" s="450"/>
    </row>
    <row r="50565" spans="6:6" x14ac:dyDescent="0.2">
      <c r="F50565" s="450"/>
    </row>
    <row r="50566" spans="6:6" x14ac:dyDescent="0.2">
      <c r="F50566" s="450"/>
    </row>
    <row r="50567" spans="6:6" x14ac:dyDescent="0.2">
      <c r="F50567" s="450"/>
    </row>
    <row r="50568" spans="6:6" x14ac:dyDescent="0.2">
      <c r="F50568" s="450"/>
    </row>
    <row r="50569" spans="6:6" x14ac:dyDescent="0.2">
      <c r="F50569" s="450"/>
    </row>
    <row r="50570" spans="6:6" x14ac:dyDescent="0.2">
      <c r="F50570" s="450"/>
    </row>
    <row r="50571" spans="6:6" x14ac:dyDescent="0.2">
      <c r="F50571" s="450"/>
    </row>
    <row r="50572" spans="6:6" x14ac:dyDescent="0.2">
      <c r="F50572" s="450"/>
    </row>
    <row r="50573" spans="6:6" x14ac:dyDescent="0.2">
      <c r="F50573" s="450"/>
    </row>
    <row r="50574" spans="6:6" x14ac:dyDescent="0.2">
      <c r="F50574" s="450"/>
    </row>
    <row r="50575" spans="6:6" x14ac:dyDescent="0.2">
      <c r="F50575" s="450"/>
    </row>
    <row r="50576" spans="6:6" x14ac:dyDescent="0.2">
      <c r="F50576" s="450"/>
    </row>
    <row r="50577" spans="6:6" x14ac:dyDescent="0.2">
      <c r="F50577" s="450"/>
    </row>
    <row r="50578" spans="6:6" x14ac:dyDescent="0.2">
      <c r="F50578" s="450"/>
    </row>
    <row r="50579" spans="6:6" x14ac:dyDescent="0.2">
      <c r="F50579" s="450"/>
    </row>
    <row r="50580" spans="6:6" x14ac:dyDescent="0.2">
      <c r="F50580" s="450"/>
    </row>
    <row r="50581" spans="6:6" x14ac:dyDescent="0.2">
      <c r="F50581" s="450"/>
    </row>
    <row r="50582" spans="6:6" x14ac:dyDescent="0.2">
      <c r="F50582" s="450"/>
    </row>
    <row r="50583" spans="6:6" x14ac:dyDescent="0.2">
      <c r="F50583" s="450"/>
    </row>
    <row r="50584" spans="6:6" x14ac:dyDescent="0.2">
      <c r="F50584" s="450"/>
    </row>
    <row r="50585" spans="6:6" x14ac:dyDescent="0.2">
      <c r="F50585" s="450"/>
    </row>
    <row r="50586" spans="6:6" x14ac:dyDescent="0.2">
      <c r="F50586" s="450"/>
    </row>
    <row r="50587" spans="6:6" x14ac:dyDescent="0.2">
      <c r="F50587" s="450"/>
    </row>
    <row r="50588" spans="6:6" x14ac:dyDescent="0.2">
      <c r="F50588" s="450"/>
    </row>
    <row r="50589" spans="6:6" x14ac:dyDescent="0.2">
      <c r="F50589" s="450"/>
    </row>
    <row r="50590" spans="6:6" x14ac:dyDescent="0.2">
      <c r="F50590" s="450"/>
    </row>
    <row r="50591" spans="6:6" x14ac:dyDescent="0.2">
      <c r="F50591" s="450"/>
    </row>
    <row r="50592" spans="6:6" x14ac:dyDescent="0.2">
      <c r="F50592" s="450"/>
    </row>
    <row r="50593" spans="6:6" x14ac:dyDescent="0.2">
      <c r="F50593" s="450"/>
    </row>
    <row r="50594" spans="6:6" x14ac:dyDescent="0.2">
      <c r="F50594" s="450"/>
    </row>
    <row r="50595" spans="6:6" x14ac:dyDescent="0.2">
      <c r="F50595" s="450"/>
    </row>
    <row r="50596" spans="6:6" x14ac:dyDescent="0.2">
      <c r="F50596" s="450"/>
    </row>
    <row r="50597" spans="6:6" x14ac:dyDescent="0.2">
      <c r="F50597" s="450"/>
    </row>
    <row r="50598" spans="6:6" x14ac:dyDescent="0.2">
      <c r="F50598" s="450"/>
    </row>
    <row r="50599" spans="6:6" x14ac:dyDescent="0.2">
      <c r="F50599" s="450"/>
    </row>
    <row r="50600" spans="6:6" x14ac:dyDescent="0.2">
      <c r="F50600" s="450"/>
    </row>
    <row r="50601" spans="6:6" x14ac:dyDescent="0.2">
      <c r="F50601" s="450"/>
    </row>
    <row r="50602" spans="6:6" x14ac:dyDescent="0.2">
      <c r="F50602" s="450"/>
    </row>
    <row r="50603" spans="6:6" x14ac:dyDescent="0.2">
      <c r="F50603" s="450"/>
    </row>
    <row r="50604" spans="6:6" x14ac:dyDescent="0.2">
      <c r="F50604" s="450"/>
    </row>
    <row r="50605" spans="6:6" x14ac:dyDescent="0.2">
      <c r="F50605" s="450"/>
    </row>
    <row r="50606" spans="6:6" x14ac:dyDescent="0.2">
      <c r="F50606" s="450"/>
    </row>
    <row r="50607" spans="6:6" x14ac:dyDescent="0.2">
      <c r="F50607" s="450"/>
    </row>
    <row r="50608" spans="6:6" x14ac:dyDescent="0.2">
      <c r="F50608" s="450"/>
    </row>
    <row r="50609" spans="6:6" x14ac:dyDescent="0.2">
      <c r="F50609" s="450"/>
    </row>
    <row r="50610" spans="6:6" x14ac:dyDescent="0.2">
      <c r="F50610" s="450"/>
    </row>
    <row r="50611" spans="6:6" x14ac:dyDescent="0.2">
      <c r="F50611" s="450"/>
    </row>
    <row r="50612" spans="6:6" x14ac:dyDescent="0.2">
      <c r="F50612" s="450"/>
    </row>
    <row r="50613" spans="6:6" x14ac:dyDescent="0.2">
      <c r="F50613" s="450"/>
    </row>
    <row r="50614" spans="6:6" x14ac:dyDescent="0.2">
      <c r="F50614" s="450"/>
    </row>
    <row r="50615" spans="6:6" x14ac:dyDescent="0.2">
      <c r="F50615" s="450"/>
    </row>
    <row r="50616" spans="6:6" x14ac:dyDescent="0.2">
      <c r="F50616" s="450"/>
    </row>
    <row r="50617" spans="6:6" x14ac:dyDescent="0.2">
      <c r="F50617" s="450"/>
    </row>
    <row r="50618" spans="6:6" x14ac:dyDescent="0.2">
      <c r="F50618" s="450"/>
    </row>
    <row r="50619" spans="6:6" x14ac:dyDescent="0.2">
      <c r="F50619" s="450"/>
    </row>
    <row r="50620" spans="6:6" x14ac:dyDescent="0.2">
      <c r="F50620" s="450"/>
    </row>
    <row r="50621" spans="6:6" x14ac:dyDescent="0.2">
      <c r="F50621" s="450"/>
    </row>
    <row r="50622" spans="6:6" x14ac:dyDescent="0.2">
      <c r="F50622" s="450"/>
    </row>
    <row r="50623" spans="6:6" x14ac:dyDescent="0.2">
      <c r="F50623" s="450"/>
    </row>
    <row r="50624" spans="6:6" x14ac:dyDescent="0.2">
      <c r="F50624" s="450"/>
    </row>
    <row r="50625" spans="6:6" x14ac:dyDescent="0.2">
      <c r="F50625" s="450"/>
    </row>
    <row r="50626" spans="6:6" x14ac:dyDescent="0.2">
      <c r="F50626" s="450"/>
    </row>
    <row r="50627" spans="6:6" x14ac:dyDescent="0.2">
      <c r="F50627" s="450"/>
    </row>
    <row r="50628" spans="6:6" x14ac:dyDescent="0.2">
      <c r="F50628" s="450"/>
    </row>
    <row r="50629" spans="6:6" x14ac:dyDescent="0.2">
      <c r="F50629" s="450"/>
    </row>
    <row r="50630" spans="6:6" x14ac:dyDescent="0.2">
      <c r="F50630" s="450"/>
    </row>
    <row r="50631" spans="6:6" x14ac:dyDescent="0.2">
      <c r="F50631" s="450"/>
    </row>
    <row r="50632" spans="6:6" x14ac:dyDescent="0.2">
      <c r="F50632" s="450"/>
    </row>
    <row r="50633" spans="6:6" x14ac:dyDescent="0.2">
      <c r="F50633" s="450"/>
    </row>
    <row r="50634" spans="6:6" x14ac:dyDescent="0.2">
      <c r="F50634" s="450"/>
    </row>
    <row r="50635" spans="6:6" x14ac:dyDescent="0.2">
      <c r="F50635" s="450"/>
    </row>
    <row r="50636" spans="6:6" x14ac:dyDescent="0.2">
      <c r="F50636" s="450"/>
    </row>
    <row r="50637" spans="6:6" x14ac:dyDescent="0.2">
      <c r="F50637" s="450"/>
    </row>
    <row r="50638" spans="6:6" x14ac:dyDescent="0.2">
      <c r="F50638" s="450"/>
    </row>
    <row r="50639" spans="6:6" x14ac:dyDescent="0.2">
      <c r="F50639" s="450"/>
    </row>
    <row r="50640" spans="6:6" x14ac:dyDescent="0.2">
      <c r="F50640" s="450"/>
    </row>
    <row r="50641" spans="6:6" x14ac:dyDescent="0.2">
      <c r="F50641" s="450"/>
    </row>
    <row r="50642" spans="6:6" x14ac:dyDescent="0.2">
      <c r="F50642" s="450"/>
    </row>
    <row r="50643" spans="6:6" x14ac:dyDescent="0.2">
      <c r="F50643" s="450"/>
    </row>
    <row r="50644" spans="6:6" x14ac:dyDescent="0.2">
      <c r="F50644" s="450"/>
    </row>
    <row r="50645" spans="6:6" x14ac:dyDescent="0.2">
      <c r="F50645" s="450"/>
    </row>
    <row r="50646" spans="6:6" x14ac:dyDescent="0.2">
      <c r="F50646" s="450"/>
    </row>
    <row r="50647" spans="6:6" x14ac:dyDescent="0.2">
      <c r="F50647" s="450"/>
    </row>
    <row r="50648" spans="6:6" x14ac:dyDescent="0.2">
      <c r="F50648" s="450"/>
    </row>
    <row r="50649" spans="6:6" x14ac:dyDescent="0.2">
      <c r="F50649" s="450"/>
    </row>
    <row r="50650" spans="6:6" x14ac:dyDescent="0.2">
      <c r="F50650" s="450"/>
    </row>
    <row r="50651" spans="6:6" x14ac:dyDescent="0.2">
      <c r="F50651" s="450"/>
    </row>
    <row r="50652" spans="6:6" x14ac:dyDescent="0.2">
      <c r="F50652" s="450"/>
    </row>
    <row r="50653" spans="6:6" x14ac:dyDescent="0.2">
      <c r="F50653" s="450"/>
    </row>
    <row r="50654" spans="6:6" x14ac:dyDescent="0.2">
      <c r="F50654" s="450"/>
    </row>
    <row r="50655" spans="6:6" x14ac:dyDescent="0.2">
      <c r="F50655" s="450"/>
    </row>
    <row r="50656" spans="6:6" x14ac:dyDescent="0.2">
      <c r="F50656" s="450"/>
    </row>
    <row r="50657" spans="6:6" x14ac:dyDescent="0.2">
      <c r="F50657" s="450"/>
    </row>
    <row r="50658" spans="6:6" x14ac:dyDescent="0.2">
      <c r="F50658" s="450"/>
    </row>
    <row r="50659" spans="6:6" x14ac:dyDescent="0.2">
      <c r="F50659" s="450"/>
    </row>
    <row r="50660" spans="6:6" x14ac:dyDescent="0.2">
      <c r="F50660" s="450"/>
    </row>
    <row r="50661" spans="6:6" x14ac:dyDescent="0.2">
      <c r="F50661" s="450"/>
    </row>
    <row r="50662" spans="6:6" x14ac:dyDescent="0.2">
      <c r="F50662" s="450"/>
    </row>
    <row r="50663" spans="6:6" x14ac:dyDescent="0.2">
      <c r="F50663" s="450"/>
    </row>
    <row r="50664" spans="6:6" x14ac:dyDescent="0.2">
      <c r="F50664" s="450"/>
    </row>
    <row r="50665" spans="6:6" x14ac:dyDescent="0.2">
      <c r="F50665" s="450"/>
    </row>
    <row r="50666" spans="6:6" x14ac:dyDescent="0.2">
      <c r="F50666" s="450"/>
    </row>
    <row r="50667" spans="6:6" x14ac:dyDescent="0.2">
      <c r="F50667" s="450"/>
    </row>
    <row r="50668" spans="6:6" x14ac:dyDescent="0.2">
      <c r="F50668" s="450"/>
    </row>
    <row r="50669" spans="6:6" x14ac:dyDescent="0.2">
      <c r="F50669" s="450"/>
    </row>
    <row r="50670" spans="6:6" x14ac:dyDescent="0.2">
      <c r="F50670" s="450"/>
    </row>
    <row r="50671" spans="6:6" x14ac:dyDescent="0.2">
      <c r="F50671" s="450"/>
    </row>
    <row r="50672" spans="6:6" x14ac:dyDescent="0.2">
      <c r="F50672" s="450"/>
    </row>
    <row r="50673" spans="6:6" x14ac:dyDescent="0.2">
      <c r="F50673" s="450"/>
    </row>
    <row r="50674" spans="6:6" x14ac:dyDescent="0.2">
      <c r="F50674" s="450"/>
    </row>
    <row r="50675" spans="6:6" x14ac:dyDescent="0.2">
      <c r="F50675" s="450"/>
    </row>
    <row r="50676" spans="6:6" x14ac:dyDescent="0.2">
      <c r="F50676" s="450"/>
    </row>
    <row r="50677" spans="6:6" x14ac:dyDescent="0.2">
      <c r="F50677" s="450"/>
    </row>
    <row r="50678" spans="6:6" x14ac:dyDescent="0.2">
      <c r="F50678" s="450"/>
    </row>
    <row r="50679" spans="6:6" x14ac:dyDescent="0.2">
      <c r="F50679" s="450"/>
    </row>
    <row r="50680" spans="6:6" x14ac:dyDescent="0.2">
      <c r="F50680" s="450"/>
    </row>
    <row r="50681" spans="6:6" x14ac:dyDescent="0.2">
      <c r="F50681" s="450"/>
    </row>
    <row r="50682" spans="6:6" x14ac:dyDescent="0.2">
      <c r="F50682" s="450"/>
    </row>
    <row r="50683" spans="6:6" x14ac:dyDescent="0.2">
      <c r="F50683" s="450"/>
    </row>
    <row r="50684" spans="6:6" x14ac:dyDescent="0.2">
      <c r="F50684" s="450"/>
    </row>
    <row r="50685" spans="6:6" x14ac:dyDescent="0.2">
      <c r="F50685" s="450"/>
    </row>
    <row r="50686" spans="6:6" x14ac:dyDescent="0.2">
      <c r="F50686" s="450"/>
    </row>
    <row r="50687" spans="6:6" x14ac:dyDescent="0.2">
      <c r="F50687" s="450"/>
    </row>
    <row r="50688" spans="6:6" x14ac:dyDescent="0.2">
      <c r="F50688" s="450"/>
    </row>
    <row r="50689" spans="6:6" x14ac:dyDescent="0.2">
      <c r="F50689" s="450"/>
    </row>
    <row r="50690" spans="6:6" x14ac:dyDescent="0.2">
      <c r="F50690" s="450"/>
    </row>
    <row r="50691" spans="6:6" x14ac:dyDescent="0.2">
      <c r="F50691" s="450"/>
    </row>
    <row r="50692" spans="6:6" x14ac:dyDescent="0.2">
      <c r="F50692" s="450"/>
    </row>
    <row r="50693" spans="6:6" x14ac:dyDescent="0.2">
      <c r="F50693" s="450"/>
    </row>
    <row r="50694" spans="6:6" x14ac:dyDescent="0.2">
      <c r="F50694" s="450"/>
    </row>
    <row r="50695" spans="6:6" x14ac:dyDescent="0.2">
      <c r="F50695" s="450"/>
    </row>
    <row r="50696" spans="6:6" x14ac:dyDescent="0.2">
      <c r="F50696" s="450"/>
    </row>
    <row r="50697" spans="6:6" x14ac:dyDescent="0.2">
      <c r="F50697" s="450"/>
    </row>
    <row r="50698" spans="6:6" x14ac:dyDescent="0.2">
      <c r="F50698" s="450"/>
    </row>
    <row r="50699" spans="6:6" x14ac:dyDescent="0.2">
      <c r="F50699" s="450"/>
    </row>
    <row r="50700" spans="6:6" x14ac:dyDescent="0.2">
      <c r="F50700" s="450"/>
    </row>
    <row r="50701" spans="6:6" x14ac:dyDescent="0.2">
      <c r="F50701" s="450"/>
    </row>
    <row r="50702" spans="6:6" x14ac:dyDescent="0.2">
      <c r="F50702" s="450"/>
    </row>
    <row r="50703" spans="6:6" x14ac:dyDescent="0.2">
      <c r="F50703" s="450"/>
    </row>
    <row r="50704" spans="6:6" x14ac:dyDescent="0.2">
      <c r="F50704" s="450"/>
    </row>
    <row r="50705" spans="6:6" x14ac:dyDescent="0.2">
      <c r="F50705" s="450"/>
    </row>
    <row r="50706" spans="6:6" x14ac:dyDescent="0.2">
      <c r="F50706" s="450"/>
    </row>
    <row r="50707" spans="6:6" x14ac:dyDescent="0.2">
      <c r="F50707" s="450"/>
    </row>
    <row r="50708" spans="6:6" x14ac:dyDescent="0.2">
      <c r="F50708" s="450"/>
    </row>
    <row r="50709" spans="6:6" x14ac:dyDescent="0.2">
      <c r="F50709" s="450"/>
    </row>
    <row r="50710" spans="6:6" x14ac:dyDescent="0.2">
      <c r="F50710" s="450"/>
    </row>
    <row r="50711" spans="6:6" x14ac:dyDescent="0.2">
      <c r="F50711" s="450"/>
    </row>
    <row r="50712" spans="6:6" x14ac:dyDescent="0.2">
      <c r="F50712" s="450"/>
    </row>
    <row r="50713" spans="6:6" x14ac:dyDescent="0.2">
      <c r="F50713" s="450"/>
    </row>
    <row r="50714" spans="6:6" x14ac:dyDescent="0.2">
      <c r="F50714" s="450"/>
    </row>
    <row r="50715" spans="6:6" x14ac:dyDescent="0.2">
      <c r="F50715" s="450"/>
    </row>
    <row r="50716" spans="6:6" x14ac:dyDescent="0.2">
      <c r="F50716" s="450"/>
    </row>
    <row r="50717" spans="6:6" x14ac:dyDescent="0.2">
      <c r="F50717" s="450"/>
    </row>
    <row r="50718" spans="6:6" x14ac:dyDescent="0.2">
      <c r="F50718" s="450"/>
    </row>
    <row r="50719" spans="6:6" x14ac:dyDescent="0.2">
      <c r="F50719" s="450"/>
    </row>
    <row r="50720" spans="6:6" x14ac:dyDescent="0.2">
      <c r="F50720" s="450"/>
    </row>
    <row r="50721" spans="6:6" x14ac:dyDescent="0.2">
      <c r="F50721" s="450"/>
    </row>
    <row r="50722" spans="6:6" x14ac:dyDescent="0.2">
      <c r="F50722" s="450"/>
    </row>
    <row r="50723" spans="6:6" x14ac:dyDescent="0.2">
      <c r="F50723" s="450"/>
    </row>
    <row r="50724" spans="6:6" x14ac:dyDescent="0.2">
      <c r="F50724" s="450"/>
    </row>
    <row r="50725" spans="6:6" x14ac:dyDescent="0.2">
      <c r="F50725" s="450"/>
    </row>
    <row r="50726" spans="6:6" x14ac:dyDescent="0.2">
      <c r="F50726" s="450"/>
    </row>
    <row r="50727" spans="6:6" x14ac:dyDescent="0.2">
      <c r="F50727" s="450"/>
    </row>
    <row r="50728" spans="6:6" x14ac:dyDescent="0.2">
      <c r="F50728" s="450"/>
    </row>
    <row r="50729" spans="6:6" x14ac:dyDescent="0.2">
      <c r="F50729" s="450"/>
    </row>
    <row r="50730" spans="6:6" x14ac:dyDescent="0.2">
      <c r="F50730" s="450"/>
    </row>
    <row r="50731" spans="6:6" x14ac:dyDescent="0.2">
      <c r="F50731" s="450"/>
    </row>
    <row r="50732" spans="6:6" x14ac:dyDescent="0.2">
      <c r="F50732" s="450"/>
    </row>
    <row r="50733" spans="6:6" x14ac:dyDescent="0.2">
      <c r="F50733" s="450"/>
    </row>
    <row r="50734" spans="6:6" x14ac:dyDescent="0.2">
      <c r="F50734" s="450"/>
    </row>
    <row r="50735" spans="6:6" x14ac:dyDescent="0.2">
      <c r="F50735" s="450"/>
    </row>
    <row r="50736" spans="6:6" x14ac:dyDescent="0.2">
      <c r="F50736" s="450"/>
    </row>
    <row r="50737" spans="6:6" x14ac:dyDescent="0.2">
      <c r="F50737" s="450"/>
    </row>
    <row r="50738" spans="6:6" x14ac:dyDescent="0.2">
      <c r="F50738" s="450"/>
    </row>
    <row r="50739" spans="6:6" x14ac:dyDescent="0.2">
      <c r="F50739" s="450"/>
    </row>
    <row r="50740" spans="6:6" x14ac:dyDescent="0.2">
      <c r="F50740" s="450"/>
    </row>
    <row r="50741" spans="6:6" x14ac:dyDescent="0.2">
      <c r="F50741" s="450"/>
    </row>
    <row r="50742" spans="6:6" x14ac:dyDescent="0.2">
      <c r="F50742" s="450"/>
    </row>
    <row r="50743" spans="6:6" x14ac:dyDescent="0.2">
      <c r="F50743" s="450"/>
    </row>
    <row r="50744" spans="6:6" x14ac:dyDescent="0.2">
      <c r="F50744" s="450"/>
    </row>
    <row r="50745" spans="6:6" x14ac:dyDescent="0.2">
      <c r="F50745" s="450"/>
    </row>
    <row r="50746" spans="6:6" x14ac:dyDescent="0.2">
      <c r="F50746" s="450"/>
    </row>
    <row r="50747" spans="6:6" x14ac:dyDescent="0.2">
      <c r="F50747" s="450"/>
    </row>
    <row r="50748" spans="6:6" x14ac:dyDescent="0.2">
      <c r="F50748" s="450"/>
    </row>
    <row r="50749" spans="6:6" x14ac:dyDescent="0.2">
      <c r="F50749" s="450"/>
    </row>
    <row r="50750" spans="6:6" x14ac:dyDescent="0.2">
      <c r="F50750" s="450"/>
    </row>
    <row r="50751" spans="6:6" x14ac:dyDescent="0.2">
      <c r="F50751" s="450"/>
    </row>
    <row r="50752" spans="6:6" x14ac:dyDescent="0.2">
      <c r="F50752" s="450"/>
    </row>
    <row r="50753" spans="6:6" x14ac:dyDescent="0.2">
      <c r="F50753" s="450"/>
    </row>
    <row r="50754" spans="6:6" x14ac:dyDescent="0.2">
      <c r="F50754" s="450"/>
    </row>
    <row r="50755" spans="6:6" x14ac:dyDescent="0.2">
      <c r="F50755" s="450"/>
    </row>
    <row r="50756" spans="6:6" x14ac:dyDescent="0.2">
      <c r="F50756" s="450"/>
    </row>
    <row r="50757" spans="6:6" x14ac:dyDescent="0.2">
      <c r="F50757" s="450"/>
    </row>
    <row r="50758" spans="6:6" x14ac:dyDescent="0.2">
      <c r="F50758" s="450"/>
    </row>
    <row r="50759" spans="6:6" x14ac:dyDescent="0.2">
      <c r="F50759" s="450"/>
    </row>
    <row r="50760" spans="6:6" x14ac:dyDescent="0.2">
      <c r="F50760" s="450"/>
    </row>
    <row r="50761" spans="6:6" x14ac:dyDescent="0.2">
      <c r="F50761" s="450"/>
    </row>
    <row r="50762" spans="6:6" x14ac:dyDescent="0.2">
      <c r="F50762" s="450"/>
    </row>
    <row r="50763" spans="6:6" x14ac:dyDescent="0.2">
      <c r="F50763" s="450"/>
    </row>
    <row r="50764" spans="6:6" x14ac:dyDescent="0.2">
      <c r="F50764" s="450"/>
    </row>
    <row r="50765" spans="6:6" x14ac:dyDescent="0.2">
      <c r="F50765" s="450"/>
    </row>
    <row r="50766" spans="6:6" x14ac:dyDescent="0.2">
      <c r="F50766" s="450"/>
    </row>
    <row r="50767" spans="6:6" x14ac:dyDescent="0.2">
      <c r="F50767" s="450"/>
    </row>
    <row r="50768" spans="6:6" x14ac:dyDescent="0.2">
      <c r="F50768" s="450"/>
    </row>
    <row r="50769" spans="6:6" x14ac:dyDescent="0.2">
      <c r="F50769" s="450"/>
    </row>
    <row r="50770" spans="6:6" x14ac:dyDescent="0.2">
      <c r="F50770" s="450"/>
    </row>
    <row r="50771" spans="6:6" x14ac:dyDescent="0.2">
      <c r="F50771" s="450"/>
    </row>
    <row r="50772" spans="6:6" x14ac:dyDescent="0.2">
      <c r="F50772" s="450"/>
    </row>
    <row r="50773" spans="6:6" x14ac:dyDescent="0.2">
      <c r="F50773" s="450"/>
    </row>
    <row r="50774" spans="6:6" x14ac:dyDescent="0.2">
      <c r="F50774" s="450"/>
    </row>
    <row r="50775" spans="6:6" x14ac:dyDescent="0.2">
      <c r="F50775" s="450"/>
    </row>
    <row r="50776" spans="6:6" x14ac:dyDescent="0.2">
      <c r="F50776" s="450"/>
    </row>
    <row r="50777" spans="6:6" x14ac:dyDescent="0.2">
      <c r="F50777" s="450"/>
    </row>
    <row r="50778" spans="6:6" x14ac:dyDescent="0.2">
      <c r="F50778" s="450"/>
    </row>
    <row r="50779" spans="6:6" x14ac:dyDescent="0.2">
      <c r="F50779" s="450"/>
    </row>
    <row r="50780" spans="6:6" x14ac:dyDescent="0.2">
      <c r="F50780" s="450"/>
    </row>
    <row r="50781" spans="6:6" x14ac:dyDescent="0.2">
      <c r="F50781" s="450"/>
    </row>
    <row r="50782" spans="6:6" x14ac:dyDescent="0.2">
      <c r="F50782" s="450"/>
    </row>
    <row r="50783" spans="6:6" x14ac:dyDescent="0.2">
      <c r="F50783" s="450"/>
    </row>
    <row r="50784" spans="6:6" x14ac:dyDescent="0.2">
      <c r="F50784" s="450"/>
    </row>
    <row r="50785" spans="6:6" x14ac:dyDescent="0.2">
      <c r="F50785" s="450"/>
    </row>
    <row r="50786" spans="6:6" x14ac:dyDescent="0.2">
      <c r="F50786" s="450"/>
    </row>
    <row r="50787" spans="6:6" x14ac:dyDescent="0.2">
      <c r="F50787" s="450"/>
    </row>
    <row r="50788" spans="6:6" x14ac:dyDescent="0.2">
      <c r="F50788" s="450"/>
    </row>
    <row r="50789" spans="6:6" x14ac:dyDescent="0.2">
      <c r="F50789" s="450"/>
    </row>
    <row r="50790" spans="6:6" x14ac:dyDescent="0.2">
      <c r="F50790" s="450"/>
    </row>
    <row r="50791" spans="6:6" x14ac:dyDescent="0.2">
      <c r="F50791" s="450"/>
    </row>
    <row r="50792" spans="6:6" x14ac:dyDescent="0.2">
      <c r="F50792" s="450"/>
    </row>
    <row r="50793" spans="6:6" x14ac:dyDescent="0.2">
      <c r="F50793" s="450"/>
    </row>
    <row r="50794" spans="6:6" x14ac:dyDescent="0.2">
      <c r="F50794" s="450"/>
    </row>
    <row r="50795" spans="6:6" x14ac:dyDescent="0.2">
      <c r="F50795" s="450"/>
    </row>
    <row r="50796" spans="6:6" x14ac:dyDescent="0.2">
      <c r="F50796" s="450"/>
    </row>
    <row r="50797" spans="6:6" x14ac:dyDescent="0.2">
      <c r="F50797" s="450"/>
    </row>
    <row r="50798" spans="6:6" x14ac:dyDescent="0.2">
      <c r="F50798" s="450"/>
    </row>
    <row r="50799" spans="6:6" x14ac:dyDescent="0.2">
      <c r="F50799" s="450"/>
    </row>
    <row r="50800" spans="6:6" x14ac:dyDescent="0.2">
      <c r="F50800" s="450"/>
    </row>
    <row r="50801" spans="6:6" x14ac:dyDescent="0.2">
      <c r="F50801" s="450"/>
    </row>
    <row r="50802" spans="6:6" x14ac:dyDescent="0.2">
      <c r="F50802" s="450"/>
    </row>
    <row r="50803" spans="6:6" x14ac:dyDescent="0.2">
      <c r="F50803" s="450"/>
    </row>
    <row r="50804" spans="6:6" x14ac:dyDescent="0.2">
      <c r="F50804" s="450"/>
    </row>
    <row r="50805" spans="6:6" x14ac:dyDescent="0.2">
      <c r="F50805" s="450"/>
    </row>
    <row r="50806" spans="6:6" x14ac:dyDescent="0.2">
      <c r="F50806" s="450"/>
    </row>
    <row r="50807" spans="6:6" x14ac:dyDescent="0.2">
      <c r="F50807" s="450"/>
    </row>
    <row r="50808" spans="6:6" x14ac:dyDescent="0.2">
      <c r="F50808" s="450"/>
    </row>
    <row r="50809" spans="6:6" x14ac:dyDescent="0.2">
      <c r="F50809" s="450"/>
    </row>
    <row r="50810" spans="6:6" x14ac:dyDescent="0.2">
      <c r="F50810" s="450"/>
    </row>
    <row r="50811" spans="6:6" x14ac:dyDescent="0.2">
      <c r="F50811" s="450"/>
    </row>
    <row r="50812" spans="6:6" x14ac:dyDescent="0.2">
      <c r="F50812" s="450"/>
    </row>
    <row r="50813" spans="6:6" x14ac:dyDescent="0.2">
      <c r="F50813" s="450"/>
    </row>
    <row r="50814" spans="6:6" x14ac:dyDescent="0.2">
      <c r="F50814" s="450"/>
    </row>
    <row r="50815" spans="6:6" x14ac:dyDescent="0.2">
      <c r="F50815" s="450"/>
    </row>
    <row r="50816" spans="6:6" x14ac:dyDescent="0.2">
      <c r="F50816" s="450"/>
    </row>
    <row r="50817" spans="6:6" x14ac:dyDescent="0.2">
      <c r="F50817" s="450"/>
    </row>
    <row r="50818" spans="6:6" x14ac:dyDescent="0.2">
      <c r="F50818" s="450"/>
    </row>
    <row r="50819" spans="6:6" x14ac:dyDescent="0.2">
      <c r="F50819" s="450"/>
    </row>
    <row r="50820" spans="6:6" x14ac:dyDescent="0.2">
      <c r="F50820" s="450"/>
    </row>
    <row r="50821" spans="6:6" x14ac:dyDescent="0.2">
      <c r="F50821" s="450"/>
    </row>
    <row r="50822" spans="6:6" x14ac:dyDescent="0.2">
      <c r="F50822" s="450"/>
    </row>
    <row r="50823" spans="6:6" x14ac:dyDescent="0.2">
      <c r="F50823" s="450"/>
    </row>
    <row r="50824" spans="6:6" x14ac:dyDescent="0.2">
      <c r="F50824" s="450"/>
    </row>
    <row r="50825" spans="6:6" x14ac:dyDescent="0.2">
      <c r="F50825" s="450"/>
    </row>
    <row r="50826" spans="6:6" x14ac:dyDescent="0.2">
      <c r="F50826" s="450"/>
    </row>
    <row r="50827" spans="6:6" x14ac:dyDescent="0.2">
      <c r="F50827" s="450"/>
    </row>
    <row r="50828" spans="6:6" x14ac:dyDescent="0.2">
      <c r="F50828" s="450"/>
    </row>
    <row r="50829" spans="6:6" x14ac:dyDescent="0.2">
      <c r="F50829" s="450"/>
    </row>
    <row r="50830" spans="6:6" x14ac:dyDescent="0.2">
      <c r="F50830" s="450"/>
    </row>
    <row r="50831" spans="6:6" x14ac:dyDescent="0.2">
      <c r="F50831" s="450"/>
    </row>
    <row r="50832" spans="6:6" x14ac:dyDescent="0.2">
      <c r="F50832" s="450"/>
    </row>
    <row r="50833" spans="6:6" x14ac:dyDescent="0.2">
      <c r="F50833" s="450"/>
    </row>
    <row r="50834" spans="6:6" x14ac:dyDescent="0.2">
      <c r="F50834" s="450"/>
    </row>
    <row r="50835" spans="6:6" x14ac:dyDescent="0.2">
      <c r="F50835" s="450"/>
    </row>
    <row r="50836" spans="6:6" x14ac:dyDescent="0.2">
      <c r="F50836" s="450"/>
    </row>
    <row r="50837" spans="6:6" x14ac:dyDescent="0.2">
      <c r="F50837" s="450"/>
    </row>
    <row r="50838" spans="6:6" x14ac:dyDescent="0.2">
      <c r="F50838" s="450"/>
    </row>
    <row r="50839" spans="6:6" x14ac:dyDescent="0.2">
      <c r="F50839" s="450"/>
    </row>
    <row r="50840" spans="6:6" x14ac:dyDescent="0.2">
      <c r="F50840" s="450"/>
    </row>
    <row r="50841" spans="6:6" x14ac:dyDescent="0.2">
      <c r="F50841" s="450"/>
    </row>
    <row r="50842" spans="6:6" x14ac:dyDescent="0.2">
      <c r="F50842" s="450"/>
    </row>
    <row r="50843" spans="6:6" x14ac:dyDescent="0.2">
      <c r="F50843" s="450"/>
    </row>
    <row r="50844" spans="6:6" x14ac:dyDescent="0.2">
      <c r="F50844" s="450"/>
    </row>
    <row r="50845" spans="6:6" x14ac:dyDescent="0.2">
      <c r="F50845" s="450"/>
    </row>
    <row r="50846" spans="6:6" x14ac:dyDescent="0.2">
      <c r="F50846" s="450"/>
    </row>
    <row r="50847" spans="6:6" x14ac:dyDescent="0.2">
      <c r="F50847" s="450"/>
    </row>
    <row r="50848" spans="6:6" x14ac:dyDescent="0.2">
      <c r="F50848" s="450"/>
    </row>
    <row r="50849" spans="6:6" x14ac:dyDescent="0.2">
      <c r="F50849" s="450"/>
    </row>
    <row r="50850" spans="6:6" x14ac:dyDescent="0.2">
      <c r="F50850" s="450"/>
    </row>
    <row r="50851" spans="6:6" x14ac:dyDescent="0.2">
      <c r="F50851" s="450"/>
    </row>
    <row r="50852" spans="6:6" x14ac:dyDescent="0.2">
      <c r="F50852" s="450"/>
    </row>
    <row r="50853" spans="6:6" x14ac:dyDescent="0.2">
      <c r="F50853" s="450"/>
    </row>
    <row r="50854" spans="6:6" x14ac:dyDescent="0.2">
      <c r="F50854" s="450"/>
    </row>
    <row r="50855" spans="6:6" x14ac:dyDescent="0.2">
      <c r="F50855" s="450"/>
    </row>
    <row r="50856" spans="6:6" x14ac:dyDescent="0.2">
      <c r="F50856" s="450"/>
    </row>
    <row r="50857" spans="6:6" x14ac:dyDescent="0.2">
      <c r="F50857" s="450"/>
    </row>
    <row r="50858" spans="6:6" x14ac:dyDescent="0.2">
      <c r="F50858" s="450"/>
    </row>
    <row r="50859" spans="6:6" x14ac:dyDescent="0.2">
      <c r="F50859" s="450"/>
    </row>
    <row r="50860" spans="6:6" x14ac:dyDescent="0.2">
      <c r="F50860" s="450"/>
    </row>
    <row r="50861" spans="6:6" x14ac:dyDescent="0.2">
      <c r="F50861" s="450"/>
    </row>
    <row r="50862" spans="6:6" x14ac:dyDescent="0.2">
      <c r="F50862" s="450"/>
    </row>
    <row r="50863" spans="6:6" x14ac:dyDescent="0.2">
      <c r="F50863" s="450"/>
    </row>
    <row r="50864" spans="6:6" x14ac:dyDescent="0.2">
      <c r="F50864" s="450"/>
    </row>
    <row r="50865" spans="6:6" x14ac:dyDescent="0.2">
      <c r="F50865" s="450"/>
    </row>
    <row r="50866" spans="6:6" x14ac:dyDescent="0.2">
      <c r="F50866" s="450"/>
    </row>
    <row r="50867" spans="6:6" x14ac:dyDescent="0.2">
      <c r="F50867" s="450"/>
    </row>
    <row r="50868" spans="6:6" x14ac:dyDescent="0.2">
      <c r="F50868" s="450"/>
    </row>
    <row r="50869" spans="6:6" x14ac:dyDescent="0.2">
      <c r="F50869" s="450"/>
    </row>
    <row r="50870" spans="6:6" x14ac:dyDescent="0.2">
      <c r="F50870" s="450"/>
    </row>
    <row r="50871" spans="6:6" x14ac:dyDescent="0.2">
      <c r="F50871" s="450"/>
    </row>
    <row r="50872" spans="6:6" x14ac:dyDescent="0.2">
      <c r="F50872" s="450"/>
    </row>
    <row r="50873" spans="6:6" x14ac:dyDescent="0.2">
      <c r="F50873" s="450"/>
    </row>
    <row r="50874" spans="6:6" x14ac:dyDescent="0.2">
      <c r="F50874" s="450"/>
    </row>
    <row r="50875" spans="6:6" x14ac:dyDescent="0.2">
      <c r="F50875" s="450"/>
    </row>
    <row r="50876" spans="6:6" x14ac:dyDescent="0.2">
      <c r="F50876" s="450"/>
    </row>
    <row r="50877" spans="6:6" x14ac:dyDescent="0.2">
      <c r="F50877" s="450"/>
    </row>
    <row r="50878" spans="6:6" x14ac:dyDescent="0.2">
      <c r="F50878" s="450"/>
    </row>
    <row r="50879" spans="6:6" x14ac:dyDescent="0.2">
      <c r="F50879" s="450"/>
    </row>
    <row r="50880" spans="6:6" x14ac:dyDescent="0.2">
      <c r="F50880" s="450"/>
    </row>
    <row r="50881" spans="6:6" x14ac:dyDescent="0.2">
      <c r="F50881" s="450"/>
    </row>
    <row r="50882" spans="6:6" x14ac:dyDescent="0.2">
      <c r="F50882" s="450"/>
    </row>
    <row r="50883" spans="6:6" x14ac:dyDescent="0.2">
      <c r="F50883" s="450"/>
    </row>
    <row r="50884" spans="6:6" x14ac:dyDescent="0.2">
      <c r="F50884" s="450"/>
    </row>
    <row r="50885" spans="6:6" x14ac:dyDescent="0.2">
      <c r="F50885" s="450"/>
    </row>
    <row r="50886" spans="6:6" x14ac:dyDescent="0.2">
      <c r="F50886" s="450"/>
    </row>
    <row r="50887" spans="6:6" x14ac:dyDescent="0.2">
      <c r="F50887" s="450"/>
    </row>
    <row r="50888" spans="6:6" x14ac:dyDescent="0.2">
      <c r="F50888" s="450"/>
    </row>
    <row r="50889" spans="6:6" x14ac:dyDescent="0.2">
      <c r="F50889" s="450"/>
    </row>
    <row r="50890" spans="6:6" x14ac:dyDescent="0.2">
      <c r="F50890" s="450"/>
    </row>
    <row r="50891" spans="6:6" x14ac:dyDescent="0.2">
      <c r="F50891" s="450"/>
    </row>
    <row r="50892" spans="6:6" x14ac:dyDescent="0.2">
      <c r="F50892" s="450"/>
    </row>
    <row r="50893" spans="6:6" x14ac:dyDescent="0.2">
      <c r="F50893" s="450"/>
    </row>
    <row r="50894" spans="6:6" x14ac:dyDescent="0.2">
      <c r="F50894" s="450"/>
    </row>
    <row r="50895" spans="6:6" x14ac:dyDescent="0.2">
      <c r="F50895" s="450"/>
    </row>
    <row r="50896" spans="6:6" x14ac:dyDescent="0.2">
      <c r="F50896" s="450"/>
    </row>
    <row r="50897" spans="6:6" x14ac:dyDescent="0.2">
      <c r="F50897" s="450"/>
    </row>
    <row r="50898" spans="6:6" x14ac:dyDescent="0.2">
      <c r="F50898" s="450"/>
    </row>
    <row r="50899" spans="6:6" x14ac:dyDescent="0.2">
      <c r="F50899" s="450"/>
    </row>
    <row r="50900" spans="6:6" x14ac:dyDescent="0.2">
      <c r="F50900" s="450"/>
    </row>
    <row r="50901" spans="6:6" x14ac:dyDescent="0.2">
      <c r="F50901" s="450"/>
    </row>
    <row r="50902" spans="6:6" x14ac:dyDescent="0.2">
      <c r="F50902" s="450"/>
    </row>
    <row r="50903" spans="6:6" x14ac:dyDescent="0.2">
      <c r="F50903" s="450"/>
    </row>
    <row r="50904" spans="6:6" x14ac:dyDescent="0.2">
      <c r="F50904" s="450"/>
    </row>
    <row r="50905" spans="6:6" x14ac:dyDescent="0.2">
      <c r="F50905" s="450"/>
    </row>
    <row r="50906" spans="6:6" x14ac:dyDescent="0.2">
      <c r="F50906" s="450"/>
    </row>
    <row r="50907" spans="6:6" x14ac:dyDescent="0.2">
      <c r="F50907" s="450"/>
    </row>
    <row r="50908" spans="6:6" x14ac:dyDescent="0.2">
      <c r="F50908" s="450"/>
    </row>
    <row r="50909" spans="6:6" x14ac:dyDescent="0.2">
      <c r="F50909" s="450"/>
    </row>
    <row r="50910" spans="6:6" x14ac:dyDescent="0.2">
      <c r="F50910" s="450"/>
    </row>
    <row r="50911" spans="6:6" x14ac:dyDescent="0.2">
      <c r="F50911" s="450"/>
    </row>
    <row r="50912" spans="6:6" x14ac:dyDescent="0.2">
      <c r="F50912" s="450"/>
    </row>
    <row r="50913" spans="6:6" x14ac:dyDescent="0.2">
      <c r="F50913" s="450"/>
    </row>
    <row r="50914" spans="6:6" x14ac:dyDescent="0.2">
      <c r="F50914" s="450"/>
    </row>
    <row r="50915" spans="6:6" x14ac:dyDescent="0.2">
      <c r="F50915" s="450"/>
    </row>
    <row r="50916" spans="6:6" x14ac:dyDescent="0.2">
      <c r="F50916" s="450"/>
    </row>
    <row r="50917" spans="6:6" x14ac:dyDescent="0.2">
      <c r="F50917" s="450"/>
    </row>
    <row r="50918" spans="6:6" x14ac:dyDescent="0.2">
      <c r="F50918" s="450"/>
    </row>
    <row r="50919" spans="6:6" x14ac:dyDescent="0.2">
      <c r="F50919" s="450"/>
    </row>
    <row r="50920" spans="6:6" x14ac:dyDescent="0.2">
      <c r="F50920" s="450"/>
    </row>
    <row r="50921" spans="6:6" x14ac:dyDescent="0.2">
      <c r="F50921" s="450"/>
    </row>
    <row r="50922" spans="6:6" x14ac:dyDescent="0.2">
      <c r="F50922" s="450"/>
    </row>
    <row r="50923" spans="6:6" x14ac:dyDescent="0.2">
      <c r="F50923" s="450"/>
    </row>
    <row r="50924" spans="6:6" x14ac:dyDescent="0.2">
      <c r="F50924" s="450"/>
    </row>
    <row r="50925" spans="6:6" x14ac:dyDescent="0.2">
      <c r="F50925" s="450"/>
    </row>
    <row r="50926" spans="6:6" x14ac:dyDescent="0.2">
      <c r="F50926" s="450"/>
    </row>
    <row r="50927" spans="6:6" x14ac:dyDescent="0.2">
      <c r="F50927" s="450"/>
    </row>
    <row r="50928" spans="6:6" x14ac:dyDescent="0.2">
      <c r="F50928" s="450"/>
    </row>
    <row r="50929" spans="6:6" x14ac:dyDescent="0.2">
      <c r="F50929" s="450"/>
    </row>
    <row r="50930" spans="6:6" x14ac:dyDescent="0.2">
      <c r="F50930" s="450"/>
    </row>
    <row r="50931" spans="6:6" x14ac:dyDescent="0.2">
      <c r="F50931" s="450"/>
    </row>
    <row r="50932" spans="6:6" x14ac:dyDescent="0.2">
      <c r="F50932" s="450"/>
    </row>
    <row r="50933" spans="6:6" x14ac:dyDescent="0.2">
      <c r="F50933" s="450"/>
    </row>
    <row r="50934" spans="6:6" x14ac:dyDescent="0.2">
      <c r="F50934" s="450"/>
    </row>
    <row r="50935" spans="6:6" x14ac:dyDescent="0.2">
      <c r="F50935" s="450"/>
    </row>
    <row r="50936" spans="6:6" x14ac:dyDescent="0.2">
      <c r="F50936" s="450"/>
    </row>
    <row r="50937" spans="6:6" x14ac:dyDescent="0.2">
      <c r="F50937" s="450"/>
    </row>
    <row r="50938" spans="6:6" x14ac:dyDescent="0.2">
      <c r="F50938" s="450"/>
    </row>
    <row r="50939" spans="6:6" x14ac:dyDescent="0.2">
      <c r="F50939" s="450"/>
    </row>
    <row r="50940" spans="6:6" x14ac:dyDescent="0.2">
      <c r="F50940" s="450"/>
    </row>
    <row r="50941" spans="6:6" x14ac:dyDescent="0.2">
      <c r="F50941" s="450"/>
    </row>
    <row r="50942" spans="6:6" x14ac:dyDescent="0.2">
      <c r="F50942" s="450"/>
    </row>
    <row r="50943" spans="6:6" x14ac:dyDescent="0.2">
      <c r="F50943" s="450"/>
    </row>
    <row r="50944" spans="6:6" x14ac:dyDescent="0.2">
      <c r="F50944" s="450"/>
    </row>
    <row r="50945" spans="6:6" x14ac:dyDescent="0.2">
      <c r="F50945" s="450"/>
    </row>
    <row r="50946" spans="6:6" x14ac:dyDescent="0.2">
      <c r="F50946" s="450"/>
    </row>
    <row r="50947" spans="6:6" x14ac:dyDescent="0.2">
      <c r="F50947" s="450"/>
    </row>
    <row r="50948" spans="6:6" x14ac:dyDescent="0.2">
      <c r="F50948" s="450"/>
    </row>
    <row r="50949" spans="6:6" x14ac:dyDescent="0.2">
      <c r="F50949" s="450"/>
    </row>
    <row r="50950" spans="6:6" x14ac:dyDescent="0.2">
      <c r="F50950" s="450"/>
    </row>
    <row r="50951" spans="6:6" x14ac:dyDescent="0.2">
      <c r="F50951" s="450"/>
    </row>
    <row r="50952" spans="6:6" x14ac:dyDescent="0.2">
      <c r="F50952" s="450"/>
    </row>
    <row r="50953" spans="6:6" x14ac:dyDescent="0.2">
      <c r="F50953" s="450"/>
    </row>
    <row r="50954" spans="6:6" x14ac:dyDescent="0.2">
      <c r="F50954" s="450"/>
    </row>
    <row r="50955" spans="6:6" x14ac:dyDescent="0.2">
      <c r="F50955" s="450"/>
    </row>
    <row r="50956" spans="6:6" x14ac:dyDescent="0.2">
      <c r="F50956" s="450"/>
    </row>
    <row r="50957" spans="6:6" x14ac:dyDescent="0.2">
      <c r="F50957" s="450"/>
    </row>
    <row r="50958" spans="6:6" x14ac:dyDescent="0.2">
      <c r="F50958" s="450"/>
    </row>
    <row r="50959" spans="6:6" x14ac:dyDescent="0.2">
      <c r="F50959" s="450"/>
    </row>
    <row r="50960" spans="6:6" x14ac:dyDescent="0.2">
      <c r="F50960" s="450"/>
    </row>
    <row r="50961" spans="6:6" x14ac:dyDescent="0.2">
      <c r="F50961" s="450"/>
    </row>
    <row r="50962" spans="6:6" x14ac:dyDescent="0.2">
      <c r="F50962" s="450"/>
    </row>
    <row r="50963" spans="6:6" x14ac:dyDescent="0.2">
      <c r="F50963" s="450"/>
    </row>
    <row r="50964" spans="6:6" x14ac:dyDescent="0.2">
      <c r="F50964" s="450"/>
    </row>
    <row r="50965" spans="6:6" x14ac:dyDescent="0.2">
      <c r="F50965" s="450"/>
    </row>
    <row r="50966" spans="6:6" x14ac:dyDescent="0.2">
      <c r="F50966" s="450"/>
    </row>
    <row r="50967" spans="6:6" x14ac:dyDescent="0.2">
      <c r="F50967" s="450"/>
    </row>
    <row r="50968" spans="6:6" x14ac:dyDescent="0.2">
      <c r="F50968" s="450"/>
    </row>
    <row r="50969" spans="6:6" x14ac:dyDescent="0.2">
      <c r="F50969" s="450"/>
    </row>
    <row r="50970" spans="6:6" x14ac:dyDescent="0.2">
      <c r="F50970" s="450"/>
    </row>
    <row r="50971" spans="6:6" x14ac:dyDescent="0.2">
      <c r="F50971" s="450"/>
    </row>
    <row r="50972" spans="6:6" x14ac:dyDescent="0.2">
      <c r="F50972" s="450"/>
    </row>
    <row r="50973" spans="6:6" x14ac:dyDescent="0.2">
      <c r="F50973" s="450"/>
    </row>
    <row r="50974" spans="6:6" x14ac:dyDescent="0.2">
      <c r="F50974" s="450"/>
    </row>
    <row r="50975" spans="6:6" x14ac:dyDescent="0.2">
      <c r="F50975" s="450"/>
    </row>
    <row r="50976" spans="6:6" x14ac:dyDescent="0.2">
      <c r="F50976" s="450"/>
    </row>
    <row r="50977" spans="6:6" x14ac:dyDescent="0.2">
      <c r="F50977" s="450"/>
    </row>
    <row r="50978" spans="6:6" x14ac:dyDescent="0.2">
      <c r="F50978" s="450"/>
    </row>
    <row r="50979" spans="6:6" x14ac:dyDescent="0.2">
      <c r="F50979" s="450"/>
    </row>
    <row r="50980" spans="6:6" x14ac:dyDescent="0.2">
      <c r="F50980" s="450"/>
    </row>
    <row r="50981" spans="6:6" x14ac:dyDescent="0.2">
      <c r="F50981" s="450"/>
    </row>
    <row r="50982" spans="6:6" x14ac:dyDescent="0.2">
      <c r="F50982" s="450"/>
    </row>
    <row r="50983" spans="6:6" x14ac:dyDescent="0.2">
      <c r="F50983" s="450"/>
    </row>
    <row r="50984" spans="6:6" x14ac:dyDescent="0.2">
      <c r="F50984" s="450"/>
    </row>
    <row r="50985" spans="6:6" x14ac:dyDescent="0.2">
      <c r="F50985" s="450"/>
    </row>
    <row r="50986" spans="6:6" x14ac:dyDescent="0.2">
      <c r="F50986" s="450"/>
    </row>
    <row r="50987" spans="6:6" x14ac:dyDescent="0.2">
      <c r="F50987" s="450"/>
    </row>
    <row r="50988" spans="6:6" x14ac:dyDescent="0.2">
      <c r="F50988" s="450"/>
    </row>
    <row r="50989" spans="6:6" x14ac:dyDescent="0.2">
      <c r="F50989" s="450"/>
    </row>
    <row r="50990" spans="6:6" x14ac:dyDescent="0.2">
      <c r="F50990" s="450"/>
    </row>
    <row r="50991" spans="6:6" x14ac:dyDescent="0.2">
      <c r="F50991" s="450"/>
    </row>
    <row r="50992" spans="6:6" x14ac:dyDescent="0.2">
      <c r="F50992" s="450"/>
    </row>
    <row r="50993" spans="6:6" x14ac:dyDescent="0.2">
      <c r="F50993" s="450"/>
    </row>
    <row r="50994" spans="6:6" x14ac:dyDescent="0.2">
      <c r="F50994" s="450"/>
    </row>
    <row r="50995" spans="6:6" x14ac:dyDescent="0.2">
      <c r="F50995" s="450"/>
    </row>
    <row r="50996" spans="6:6" x14ac:dyDescent="0.2">
      <c r="F50996" s="450"/>
    </row>
    <row r="50997" spans="6:6" x14ac:dyDescent="0.2">
      <c r="F50997" s="450"/>
    </row>
    <row r="50998" spans="6:6" x14ac:dyDescent="0.2">
      <c r="F50998" s="450"/>
    </row>
    <row r="50999" spans="6:6" x14ac:dyDescent="0.2">
      <c r="F50999" s="450"/>
    </row>
    <row r="51000" spans="6:6" x14ac:dyDescent="0.2">
      <c r="F51000" s="450"/>
    </row>
    <row r="51001" spans="6:6" x14ac:dyDescent="0.2">
      <c r="F51001" s="450"/>
    </row>
    <row r="51002" spans="6:6" x14ac:dyDescent="0.2">
      <c r="F51002" s="450"/>
    </row>
    <row r="51003" spans="6:6" x14ac:dyDescent="0.2">
      <c r="F51003" s="450"/>
    </row>
    <row r="51004" spans="6:6" x14ac:dyDescent="0.2">
      <c r="F51004" s="450"/>
    </row>
    <row r="51005" spans="6:6" x14ac:dyDescent="0.2">
      <c r="F51005" s="450"/>
    </row>
    <row r="51006" spans="6:6" x14ac:dyDescent="0.2">
      <c r="F51006" s="450"/>
    </row>
    <row r="51007" spans="6:6" x14ac:dyDescent="0.2">
      <c r="F51007" s="450"/>
    </row>
    <row r="51008" spans="6:6" x14ac:dyDescent="0.2">
      <c r="F51008" s="450"/>
    </row>
    <row r="51009" spans="6:6" x14ac:dyDescent="0.2">
      <c r="F51009" s="450"/>
    </row>
    <row r="51010" spans="6:6" x14ac:dyDescent="0.2">
      <c r="F51010" s="450"/>
    </row>
    <row r="51011" spans="6:6" x14ac:dyDescent="0.2">
      <c r="F51011" s="450"/>
    </row>
    <row r="51012" spans="6:6" x14ac:dyDescent="0.2">
      <c r="F51012" s="450"/>
    </row>
    <row r="51013" spans="6:6" x14ac:dyDescent="0.2">
      <c r="F51013" s="450"/>
    </row>
    <row r="51014" spans="6:6" x14ac:dyDescent="0.2">
      <c r="F51014" s="450"/>
    </row>
    <row r="51015" spans="6:6" x14ac:dyDescent="0.2">
      <c r="F51015" s="450"/>
    </row>
    <row r="51016" spans="6:6" x14ac:dyDescent="0.2">
      <c r="F51016" s="450"/>
    </row>
    <row r="51017" spans="6:6" x14ac:dyDescent="0.2">
      <c r="F51017" s="450"/>
    </row>
    <row r="51018" spans="6:6" x14ac:dyDescent="0.2">
      <c r="F51018" s="450"/>
    </row>
    <row r="51019" spans="6:6" x14ac:dyDescent="0.2">
      <c r="F51019" s="450"/>
    </row>
    <row r="51020" spans="6:6" x14ac:dyDescent="0.2">
      <c r="F51020" s="450"/>
    </row>
    <row r="51021" spans="6:6" x14ac:dyDescent="0.2">
      <c r="F51021" s="450"/>
    </row>
    <row r="51022" spans="6:6" x14ac:dyDescent="0.2">
      <c r="F51022" s="450"/>
    </row>
    <row r="51023" spans="6:6" x14ac:dyDescent="0.2">
      <c r="F51023" s="450"/>
    </row>
    <row r="51024" spans="6:6" x14ac:dyDescent="0.2">
      <c r="F51024" s="450"/>
    </row>
    <row r="51025" spans="6:6" x14ac:dyDescent="0.2">
      <c r="F51025" s="450"/>
    </row>
    <row r="51026" spans="6:6" x14ac:dyDescent="0.2">
      <c r="F51026" s="450"/>
    </row>
    <row r="51027" spans="6:6" x14ac:dyDescent="0.2">
      <c r="F51027" s="450"/>
    </row>
    <row r="51028" spans="6:6" x14ac:dyDescent="0.2">
      <c r="F51028" s="450"/>
    </row>
    <row r="51029" spans="6:6" x14ac:dyDescent="0.2">
      <c r="F51029" s="450"/>
    </row>
    <row r="51030" spans="6:6" x14ac:dyDescent="0.2">
      <c r="F51030" s="450"/>
    </row>
    <row r="51031" spans="6:6" x14ac:dyDescent="0.2">
      <c r="F51031" s="450"/>
    </row>
    <row r="51032" spans="6:6" x14ac:dyDescent="0.2">
      <c r="F51032" s="450"/>
    </row>
    <row r="51033" spans="6:6" x14ac:dyDescent="0.2">
      <c r="F51033" s="450"/>
    </row>
    <row r="51034" spans="6:6" x14ac:dyDescent="0.2">
      <c r="F51034" s="450"/>
    </row>
    <row r="51035" spans="6:6" x14ac:dyDescent="0.2">
      <c r="F51035" s="450"/>
    </row>
    <row r="51036" spans="6:6" x14ac:dyDescent="0.2">
      <c r="F51036" s="450"/>
    </row>
    <row r="51037" spans="6:6" x14ac:dyDescent="0.2">
      <c r="F51037" s="450"/>
    </row>
    <row r="51038" spans="6:6" x14ac:dyDescent="0.2">
      <c r="F51038" s="450"/>
    </row>
    <row r="51039" spans="6:6" x14ac:dyDescent="0.2">
      <c r="F51039" s="450"/>
    </row>
    <row r="51040" spans="6:6" x14ac:dyDescent="0.2">
      <c r="F51040" s="450"/>
    </row>
    <row r="51041" spans="6:6" x14ac:dyDescent="0.2">
      <c r="F51041" s="450"/>
    </row>
    <row r="51042" spans="6:6" x14ac:dyDescent="0.2">
      <c r="F51042" s="450"/>
    </row>
    <row r="51043" spans="6:6" x14ac:dyDescent="0.2">
      <c r="F51043" s="450"/>
    </row>
    <row r="51044" spans="6:6" x14ac:dyDescent="0.2">
      <c r="F51044" s="450"/>
    </row>
    <row r="51045" spans="6:6" x14ac:dyDescent="0.2">
      <c r="F51045" s="450"/>
    </row>
    <row r="51046" spans="6:6" x14ac:dyDescent="0.2">
      <c r="F51046" s="450"/>
    </row>
    <row r="51047" spans="6:6" x14ac:dyDescent="0.2">
      <c r="F51047" s="450"/>
    </row>
    <row r="51048" spans="6:6" x14ac:dyDescent="0.2">
      <c r="F51048" s="450"/>
    </row>
    <row r="51049" spans="6:6" x14ac:dyDescent="0.2">
      <c r="F51049" s="450"/>
    </row>
    <row r="51050" spans="6:6" x14ac:dyDescent="0.2">
      <c r="F51050" s="450"/>
    </row>
    <row r="51051" spans="6:6" x14ac:dyDescent="0.2">
      <c r="F51051" s="450"/>
    </row>
    <row r="51052" spans="6:6" x14ac:dyDescent="0.2">
      <c r="F51052" s="450"/>
    </row>
    <row r="51053" spans="6:6" x14ac:dyDescent="0.2">
      <c r="F51053" s="450"/>
    </row>
    <row r="51054" spans="6:6" x14ac:dyDescent="0.2">
      <c r="F51054" s="450"/>
    </row>
    <row r="51055" spans="6:6" x14ac:dyDescent="0.2">
      <c r="F51055" s="450"/>
    </row>
    <row r="51056" spans="6:6" x14ac:dyDescent="0.2">
      <c r="F51056" s="450"/>
    </row>
    <row r="51057" spans="6:6" x14ac:dyDescent="0.2">
      <c r="F51057" s="450"/>
    </row>
    <row r="51058" spans="6:6" x14ac:dyDescent="0.2">
      <c r="F51058" s="450"/>
    </row>
    <row r="51059" spans="6:6" x14ac:dyDescent="0.2">
      <c r="F51059" s="450"/>
    </row>
    <row r="51060" spans="6:6" x14ac:dyDescent="0.2">
      <c r="F51060" s="450"/>
    </row>
    <row r="51061" spans="6:6" x14ac:dyDescent="0.2">
      <c r="F51061" s="450"/>
    </row>
    <row r="51062" spans="6:6" x14ac:dyDescent="0.2">
      <c r="F51062" s="450"/>
    </row>
    <row r="51063" spans="6:6" x14ac:dyDescent="0.2">
      <c r="F51063" s="450"/>
    </row>
    <row r="51064" spans="6:6" x14ac:dyDescent="0.2">
      <c r="F51064" s="450"/>
    </row>
    <row r="51065" spans="6:6" x14ac:dyDescent="0.2">
      <c r="F51065" s="450"/>
    </row>
    <row r="51066" spans="6:6" x14ac:dyDescent="0.2">
      <c r="F51066" s="450"/>
    </row>
    <row r="51067" spans="6:6" x14ac:dyDescent="0.2">
      <c r="F51067" s="450"/>
    </row>
    <row r="51068" spans="6:6" x14ac:dyDescent="0.2">
      <c r="F51068" s="450"/>
    </row>
    <row r="51069" spans="6:6" x14ac:dyDescent="0.2">
      <c r="F51069" s="450"/>
    </row>
    <row r="51070" spans="6:6" x14ac:dyDescent="0.2">
      <c r="F51070" s="450"/>
    </row>
    <row r="51071" spans="6:6" x14ac:dyDescent="0.2">
      <c r="F51071" s="450"/>
    </row>
    <row r="51072" spans="6:6" x14ac:dyDescent="0.2">
      <c r="F51072" s="450"/>
    </row>
    <row r="51073" spans="6:6" x14ac:dyDescent="0.2">
      <c r="F51073" s="450"/>
    </row>
    <row r="51074" spans="6:6" x14ac:dyDescent="0.2">
      <c r="F51074" s="450"/>
    </row>
    <row r="51075" spans="6:6" x14ac:dyDescent="0.2">
      <c r="F51075" s="450"/>
    </row>
    <row r="51076" spans="6:6" x14ac:dyDescent="0.2">
      <c r="F51076" s="450"/>
    </row>
    <row r="51077" spans="6:6" x14ac:dyDescent="0.2">
      <c r="F51077" s="450"/>
    </row>
    <row r="51078" spans="6:6" x14ac:dyDescent="0.2">
      <c r="F51078" s="450"/>
    </row>
    <row r="51079" spans="6:6" x14ac:dyDescent="0.2">
      <c r="F51079" s="450"/>
    </row>
    <row r="51080" spans="6:6" x14ac:dyDescent="0.2">
      <c r="F51080" s="450"/>
    </row>
    <row r="51081" spans="6:6" x14ac:dyDescent="0.2">
      <c r="F51081" s="450"/>
    </row>
    <row r="51082" spans="6:6" x14ac:dyDescent="0.2">
      <c r="F51082" s="450"/>
    </row>
    <row r="51083" spans="6:6" x14ac:dyDescent="0.2">
      <c r="F51083" s="450"/>
    </row>
    <row r="51084" spans="6:6" x14ac:dyDescent="0.2">
      <c r="F51084" s="450"/>
    </row>
    <row r="51085" spans="6:6" x14ac:dyDescent="0.2">
      <c r="F51085" s="450"/>
    </row>
    <row r="51086" spans="6:6" x14ac:dyDescent="0.2">
      <c r="F51086" s="450"/>
    </row>
    <row r="51087" spans="6:6" x14ac:dyDescent="0.2">
      <c r="F51087" s="450"/>
    </row>
    <row r="51088" spans="6:6" x14ac:dyDescent="0.2">
      <c r="F51088" s="450"/>
    </row>
    <row r="51089" spans="6:6" x14ac:dyDescent="0.2">
      <c r="F51089" s="450"/>
    </row>
    <row r="51090" spans="6:6" x14ac:dyDescent="0.2">
      <c r="F51090" s="450"/>
    </row>
    <row r="51091" spans="6:6" x14ac:dyDescent="0.2">
      <c r="F51091" s="450"/>
    </row>
    <row r="51092" spans="6:6" x14ac:dyDescent="0.2">
      <c r="F51092" s="450"/>
    </row>
    <row r="51093" spans="6:6" x14ac:dyDescent="0.2">
      <c r="F51093" s="450"/>
    </row>
    <row r="51094" spans="6:6" x14ac:dyDescent="0.2">
      <c r="F51094" s="450"/>
    </row>
    <row r="51095" spans="6:6" x14ac:dyDescent="0.2">
      <c r="F51095" s="450"/>
    </row>
    <row r="51096" spans="6:6" x14ac:dyDescent="0.2">
      <c r="F51096" s="450"/>
    </row>
    <row r="51097" spans="6:6" x14ac:dyDescent="0.2">
      <c r="F51097" s="450"/>
    </row>
    <row r="51098" spans="6:6" x14ac:dyDescent="0.2">
      <c r="F51098" s="450"/>
    </row>
    <row r="51099" spans="6:6" x14ac:dyDescent="0.2">
      <c r="F51099" s="450"/>
    </row>
    <row r="51100" spans="6:6" x14ac:dyDescent="0.2">
      <c r="F51100" s="450"/>
    </row>
    <row r="51101" spans="6:6" x14ac:dyDescent="0.2">
      <c r="F51101" s="450"/>
    </row>
    <row r="51102" spans="6:6" x14ac:dyDescent="0.2">
      <c r="F51102" s="450"/>
    </row>
    <row r="51103" spans="6:6" x14ac:dyDescent="0.2">
      <c r="F51103" s="450"/>
    </row>
    <row r="51104" spans="6:6" x14ac:dyDescent="0.2">
      <c r="F51104" s="450"/>
    </row>
    <row r="51105" spans="6:6" x14ac:dyDescent="0.2">
      <c r="F51105" s="450"/>
    </row>
    <row r="51106" spans="6:6" x14ac:dyDescent="0.2">
      <c r="F51106" s="450"/>
    </row>
    <row r="51107" spans="6:6" x14ac:dyDescent="0.2">
      <c r="F51107" s="450"/>
    </row>
    <row r="51108" spans="6:6" x14ac:dyDescent="0.2">
      <c r="F51108" s="450"/>
    </row>
    <row r="51109" spans="6:6" x14ac:dyDescent="0.2">
      <c r="F51109" s="450"/>
    </row>
    <row r="51110" spans="6:6" x14ac:dyDescent="0.2">
      <c r="F51110" s="450"/>
    </row>
    <row r="51111" spans="6:6" x14ac:dyDescent="0.2">
      <c r="F51111" s="450"/>
    </row>
    <row r="51112" spans="6:6" x14ac:dyDescent="0.2">
      <c r="F51112" s="450"/>
    </row>
    <row r="51113" spans="6:6" x14ac:dyDescent="0.2">
      <c r="F51113" s="450"/>
    </row>
    <row r="51114" spans="6:6" x14ac:dyDescent="0.2">
      <c r="F51114" s="450"/>
    </row>
    <row r="51115" spans="6:6" x14ac:dyDescent="0.2">
      <c r="F51115" s="450"/>
    </row>
    <row r="51116" spans="6:6" x14ac:dyDescent="0.2">
      <c r="F51116" s="450"/>
    </row>
    <row r="51117" spans="6:6" x14ac:dyDescent="0.2">
      <c r="F51117" s="450"/>
    </row>
    <row r="51118" spans="6:6" x14ac:dyDescent="0.2">
      <c r="F51118" s="450"/>
    </row>
    <row r="51119" spans="6:6" x14ac:dyDescent="0.2">
      <c r="F51119" s="450"/>
    </row>
    <row r="51120" spans="6:6" x14ac:dyDescent="0.2">
      <c r="F51120" s="450"/>
    </row>
    <row r="51121" spans="6:6" x14ac:dyDescent="0.2">
      <c r="F51121" s="450"/>
    </row>
    <row r="51122" spans="6:6" x14ac:dyDescent="0.2">
      <c r="F51122" s="450"/>
    </row>
    <row r="51123" spans="6:6" x14ac:dyDescent="0.2">
      <c r="F51123" s="450"/>
    </row>
    <row r="51124" spans="6:6" x14ac:dyDescent="0.2">
      <c r="F51124" s="450"/>
    </row>
    <row r="51125" spans="6:6" x14ac:dyDescent="0.2">
      <c r="F51125" s="450"/>
    </row>
    <row r="51126" spans="6:6" x14ac:dyDescent="0.2">
      <c r="F51126" s="450"/>
    </row>
    <row r="51127" spans="6:6" x14ac:dyDescent="0.2">
      <c r="F51127" s="450"/>
    </row>
    <row r="51128" spans="6:6" x14ac:dyDescent="0.2">
      <c r="F51128" s="450"/>
    </row>
    <row r="51129" spans="6:6" x14ac:dyDescent="0.2">
      <c r="F51129" s="450"/>
    </row>
    <row r="51130" spans="6:6" x14ac:dyDescent="0.2">
      <c r="F51130" s="450"/>
    </row>
    <row r="51131" spans="6:6" x14ac:dyDescent="0.2">
      <c r="F51131" s="450"/>
    </row>
    <row r="51132" spans="6:6" x14ac:dyDescent="0.2">
      <c r="F51132" s="450"/>
    </row>
    <row r="51133" spans="6:6" x14ac:dyDescent="0.2">
      <c r="F51133" s="450"/>
    </row>
    <row r="51134" spans="6:6" x14ac:dyDescent="0.2">
      <c r="F51134" s="450"/>
    </row>
    <row r="51135" spans="6:6" x14ac:dyDescent="0.2">
      <c r="F51135" s="450"/>
    </row>
    <row r="51136" spans="6:6" x14ac:dyDescent="0.2">
      <c r="F51136" s="450"/>
    </row>
    <row r="51137" spans="6:6" x14ac:dyDescent="0.2">
      <c r="F51137" s="450"/>
    </row>
    <row r="51138" spans="6:6" x14ac:dyDescent="0.2">
      <c r="F51138" s="450"/>
    </row>
    <row r="51139" spans="6:6" x14ac:dyDescent="0.2">
      <c r="F51139" s="450"/>
    </row>
    <row r="51140" spans="6:6" x14ac:dyDescent="0.2">
      <c r="F51140" s="450"/>
    </row>
    <row r="51141" spans="6:6" x14ac:dyDescent="0.2">
      <c r="F51141" s="450"/>
    </row>
    <row r="51142" spans="6:6" x14ac:dyDescent="0.2">
      <c r="F51142" s="450"/>
    </row>
    <row r="51143" spans="6:6" x14ac:dyDescent="0.2">
      <c r="F51143" s="450"/>
    </row>
    <row r="51144" spans="6:6" x14ac:dyDescent="0.2">
      <c r="F51144" s="450"/>
    </row>
    <row r="51145" spans="6:6" x14ac:dyDescent="0.2">
      <c r="F51145" s="450"/>
    </row>
    <row r="51146" spans="6:6" x14ac:dyDescent="0.2">
      <c r="F51146" s="450"/>
    </row>
    <row r="51147" spans="6:6" x14ac:dyDescent="0.2">
      <c r="F51147" s="450"/>
    </row>
    <row r="51148" spans="6:6" x14ac:dyDescent="0.2">
      <c r="F51148" s="450"/>
    </row>
    <row r="51149" spans="6:6" x14ac:dyDescent="0.2">
      <c r="F51149" s="450"/>
    </row>
    <row r="51150" spans="6:6" x14ac:dyDescent="0.2">
      <c r="F51150" s="450"/>
    </row>
    <row r="51151" spans="6:6" x14ac:dyDescent="0.2">
      <c r="F51151" s="450"/>
    </row>
    <row r="51152" spans="6:6" x14ac:dyDescent="0.2">
      <c r="F51152" s="450"/>
    </row>
    <row r="51153" spans="6:6" x14ac:dyDescent="0.2">
      <c r="F51153" s="450"/>
    </row>
    <row r="51154" spans="6:6" x14ac:dyDescent="0.2">
      <c r="F51154" s="450"/>
    </row>
    <row r="51155" spans="6:6" x14ac:dyDescent="0.2">
      <c r="F51155" s="450"/>
    </row>
    <row r="51156" spans="6:6" x14ac:dyDescent="0.2">
      <c r="F51156" s="450"/>
    </row>
    <row r="51157" spans="6:6" x14ac:dyDescent="0.2">
      <c r="F51157" s="450"/>
    </row>
    <row r="51158" spans="6:6" x14ac:dyDescent="0.2">
      <c r="F51158" s="450"/>
    </row>
    <row r="51159" spans="6:6" x14ac:dyDescent="0.2">
      <c r="F51159" s="450"/>
    </row>
    <row r="51160" spans="6:6" x14ac:dyDescent="0.2">
      <c r="F51160" s="450"/>
    </row>
    <row r="51161" spans="6:6" x14ac:dyDescent="0.2">
      <c r="F51161" s="450"/>
    </row>
    <row r="51162" spans="6:6" x14ac:dyDescent="0.2">
      <c r="F51162" s="450"/>
    </row>
    <row r="51163" spans="6:6" x14ac:dyDescent="0.2">
      <c r="F51163" s="450"/>
    </row>
    <row r="51164" spans="6:6" x14ac:dyDescent="0.2">
      <c r="F51164" s="450"/>
    </row>
    <row r="51165" spans="6:6" x14ac:dyDescent="0.2">
      <c r="F51165" s="450"/>
    </row>
    <row r="51166" spans="6:6" x14ac:dyDescent="0.2">
      <c r="F51166" s="450"/>
    </row>
    <row r="51167" spans="6:6" x14ac:dyDescent="0.2">
      <c r="F51167" s="450"/>
    </row>
    <row r="51168" spans="6:6" x14ac:dyDescent="0.2">
      <c r="F51168" s="450"/>
    </row>
    <row r="51169" spans="6:6" x14ac:dyDescent="0.2">
      <c r="F51169" s="450"/>
    </row>
    <row r="51170" spans="6:6" x14ac:dyDescent="0.2">
      <c r="F51170" s="450"/>
    </row>
    <row r="51171" spans="6:6" x14ac:dyDescent="0.2">
      <c r="F51171" s="450"/>
    </row>
    <row r="51172" spans="6:6" x14ac:dyDescent="0.2">
      <c r="F51172" s="450"/>
    </row>
    <row r="51173" spans="6:6" x14ac:dyDescent="0.2">
      <c r="F51173" s="450"/>
    </row>
    <row r="51174" spans="6:6" x14ac:dyDescent="0.2">
      <c r="F51174" s="450"/>
    </row>
    <row r="51175" spans="6:6" x14ac:dyDescent="0.2">
      <c r="F51175" s="450"/>
    </row>
    <row r="51176" spans="6:6" x14ac:dyDescent="0.2">
      <c r="F51176" s="450"/>
    </row>
    <row r="51177" spans="6:6" x14ac:dyDescent="0.2">
      <c r="F51177" s="450"/>
    </row>
    <row r="51178" spans="6:6" x14ac:dyDescent="0.2">
      <c r="F51178" s="450"/>
    </row>
    <row r="51179" spans="6:6" x14ac:dyDescent="0.2">
      <c r="F51179" s="450"/>
    </row>
    <row r="51180" spans="6:6" x14ac:dyDescent="0.2">
      <c r="F51180" s="450"/>
    </row>
    <row r="51181" spans="6:6" x14ac:dyDescent="0.2">
      <c r="F51181" s="450"/>
    </row>
    <row r="51182" spans="6:6" x14ac:dyDescent="0.2">
      <c r="F51182" s="450"/>
    </row>
    <row r="51183" spans="6:6" x14ac:dyDescent="0.2">
      <c r="F51183" s="450"/>
    </row>
    <row r="51184" spans="6:6" x14ac:dyDescent="0.2">
      <c r="F51184" s="450"/>
    </row>
    <row r="51185" spans="6:6" x14ac:dyDescent="0.2">
      <c r="F51185" s="450"/>
    </row>
    <row r="51186" spans="6:6" x14ac:dyDescent="0.2">
      <c r="F51186" s="450"/>
    </row>
    <row r="51187" spans="6:6" x14ac:dyDescent="0.2">
      <c r="F51187" s="450"/>
    </row>
    <row r="51188" spans="6:6" x14ac:dyDescent="0.2">
      <c r="F51188" s="450"/>
    </row>
    <row r="51189" spans="6:6" x14ac:dyDescent="0.2">
      <c r="F51189" s="450"/>
    </row>
    <row r="51190" spans="6:6" x14ac:dyDescent="0.2">
      <c r="F51190" s="450"/>
    </row>
    <row r="51191" spans="6:6" x14ac:dyDescent="0.2">
      <c r="F51191" s="450"/>
    </row>
    <row r="51192" spans="6:6" x14ac:dyDescent="0.2">
      <c r="F51192" s="450"/>
    </row>
    <row r="51193" spans="6:6" x14ac:dyDescent="0.2">
      <c r="F51193" s="450"/>
    </row>
    <row r="51194" spans="6:6" x14ac:dyDescent="0.2">
      <c r="F51194" s="450"/>
    </row>
    <row r="51195" spans="6:6" x14ac:dyDescent="0.2">
      <c r="F51195" s="450"/>
    </row>
    <row r="51196" spans="6:6" x14ac:dyDescent="0.2">
      <c r="F51196" s="450"/>
    </row>
    <row r="51197" spans="6:6" x14ac:dyDescent="0.2">
      <c r="F51197" s="450"/>
    </row>
    <row r="51198" spans="6:6" x14ac:dyDescent="0.2">
      <c r="F51198" s="450"/>
    </row>
    <row r="51199" spans="6:6" x14ac:dyDescent="0.2">
      <c r="F51199" s="450"/>
    </row>
    <row r="51200" spans="6:6" x14ac:dyDescent="0.2">
      <c r="F51200" s="450"/>
    </row>
    <row r="51201" spans="6:6" x14ac:dyDescent="0.2">
      <c r="F51201" s="450"/>
    </row>
    <row r="51202" spans="6:6" x14ac:dyDescent="0.2">
      <c r="F51202" s="450"/>
    </row>
    <row r="51203" spans="6:6" x14ac:dyDescent="0.2">
      <c r="F51203" s="450"/>
    </row>
    <row r="51204" spans="6:6" x14ac:dyDescent="0.2">
      <c r="F51204" s="450"/>
    </row>
    <row r="51205" spans="6:6" x14ac:dyDescent="0.2">
      <c r="F51205" s="450"/>
    </row>
    <row r="51206" spans="6:6" x14ac:dyDescent="0.2">
      <c r="F51206" s="450"/>
    </row>
    <row r="51207" spans="6:6" x14ac:dyDescent="0.2">
      <c r="F51207" s="450"/>
    </row>
    <row r="51208" spans="6:6" x14ac:dyDescent="0.2">
      <c r="F51208" s="450"/>
    </row>
    <row r="51209" spans="6:6" x14ac:dyDescent="0.2">
      <c r="F51209" s="450"/>
    </row>
    <row r="51210" spans="6:6" x14ac:dyDescent="0.2">
      <c r="F51210" s="450"/>
    </row>
    <row r="51211" spans="6:6" x14ac:dyDescent="0.2">
      <c r="F51211" s="450"/>
    </row>
    <row r="51212" spans="6:6" x14ac:dyDescent="0.2">
      <c r="F51212" s="450"/>
    </row>
    <row r="51213" spans="6:6" x14ac:dyDescent="0.2">
      <c r="F51213" s="450"/>
    </row>
    <row r="51214" spans="6:6" x14ac:dyDescent="0.2">
      <c r="F51214" s="450"/>
    </row>
    <row r="51215" spans="6:6" x14ac:dyDescent="0.2">
      <c r="F51215" s="450"/>
    </row>
    <row r="51216" spans="6:6" x14ac:dyDescent="0.2">
      <c r="F51216" s="450"/>
    </row>
    <row r="51217" spans="6:6" x14ac:dyDescent="0.2">
      <c r="F51217" s="450"/>
    </row>
    <row r="51218" spans="6:6" x14ac:dyDescent="0.2">
      <c r="F51218" s="450"/>
    </row>
    <row r="51219" spans="6:6" x14ac:dyDescent="0.2">
      <c r="F51219" s="450"/>
    </row>
    <row r="51220" spans="6:6" x14ac:dyDescent="0.2">
      <c r="F51220" s="450"/>
    </row>
    <row r="51221" spans="6:6" x14ac:dyDescent="0.2">
      <c r="F51221" s="450"/>
    </row>
    <row r="51222" spans="6:6" x14ac:dyDescent="0.2">
      <c r="F51222" s="450"/>
    </row>
    <row r="51223" spans="6:6" x14ac:dyDescent="0.2">
      <c r="F51223" s="450"/>
    </row>
    <row r="51224" spans="6:6" x14ac:dyDescent="0.2">
      <c r="F51224" s="450"/>
    </row>
    <row r="51225" spans="6:6" x14ac:dyDescent="0.2">
      <c r="F51225" s="450"/>
    </row>
    <row r="51226" spans="6:6" x14ac:dyDescent="0.2">
      <c r="F51226" s="450"/>
    </row>
    <row r="51227" spans="6:6" x14ac:dyDescent="0.2">
      <c r="F51227" s="450"/>
    </row>
    <row r="51228" spans="6:6" x14ac:dyDescent="0.2">
      <c r="F51228" s="450"/>
    </row>
    <row r="51229" spans="6:6" x14ac:dyDescent="0.2">
      <c r="F51229" s="450"/>
    </row>
    <row r="51230" spans="6:6" x14ac:dyDescent="0.2">
      <c r="F51230" s="450"/>
    </row>
    <row r="51231" spans="6:6" x14ac:dyDescent="0.2">
      <c r="F51231" s="450"/>
    </row>
    <row r="51232" spans="6:6" x14ac:dyDescent="0.2">
      <c r="F51232" s="450"/>
    </row>
    <row r="51233" spans="6:6" x14ac:dyDescent="0.2">
      <c r="F51233" s="450"/>
    </row>
    <row r="51234" spans="6:6" x14ac:dyDescent="0.2">
      <c r="F51234" s="450"/>
    </row>
    <row r="51235" spans="6:6" x14ac:dyDescent="0.2">
      <c r="F51235" s="450"/>
    </row>
    <row r="51236" spans="6:6" x14ac:dyDescent="0.2">
      <c r="F51236" s="450"/>
    </row>
    <row r="51237" spans="6:6" x14ac:dyDescent="0.2">
      <c r="F51237" s="450"/>
    </row>
    <row r="51238" spans="6:6" x14ac:dyDescent="0.2">
      <c r="F51238" s="450"/>
    </row>
    <row r="51239" spans="6:6" x14ac:dyDescent="0.2">
      <c r="F51239" s="450"/>
    </row>
    <row r="51240" spans="6:6" x14ac:dyDescent="0.2">
      <c r="F51240" s="450"/>
    </row>
    <row r="51241" spans="6:6" x14ac:dyDescent="0.2">
      <c r="F51241" s="450"/>
    </row>
    <row r="51242" spans="6:6" x14ac:dyDescent="0.2">
      <c r="F51242" s="450"/>
    </row>
    <row r="51243" spans="6:6" x14ac:dyDescent="0.2">
      <c r="F51243" s="450"/>
    </row>
    <row r="51244" spans="6:6" x14ac:dyDescent="0.2">
      <c r="F51244" s="450"/>
    </row>
    <row r="51245" spans="6:6" x14ac:dyDescent="0.2">
      <c r="F51245" s="450"/>
    </row>
    <row r="51246" spans="6:6" x14ac:dyDescent="0.2">
      <c r="F51246" s="450"/>
    </row>
    <row r="51247" spans="6:6" x14ac:dyDescent="0.2">
      <c r="F51247" s="450"/>
    </row>
    <row r="51248" spans="6:6" x14ac:dyDescent="0.2">
      <c r="F51248" s="450"/>
    </row>
    <row r="51249" spans="6:6" x14ac:dyDescent="0.2">
      <c r="F51249" s="450"/>
    </row>
    <row r="51250" spans="6:6" x14ac:dyDescent="0.2">
      <c r="F51250" s="450"/>
    </row>
    <row r="51251" spans="6:6" x14ac:dyDescent="0.2">
      <c r="F51251" s="450"/>
    </row>
    <row r="51252" spans="6:6" x14ac:dyDescent="0.2">
      <c r="F51252" s="450"/>
    </row>
    <row r="51253" spans="6:6" x14ac:dyDescent="0.2">
      <c r="F51253" s="450"/>
    </row>
    <row r="51254" spans="6:6" x14ac:dyDescent="0.2">
      <c r="F51254" s="450"/>
    </row>
    <row r="51255" spans="6:6" x14ac:dyDescent="0.2">
      <c r="F51255" s="450"/>
    </row>
    <row r="51256" spans="6:6" x14ac:dyDescent="0.2">
      <c r="F51256" s="450"/>
    </row>
    <row r="51257" spans="6:6" x14ac:dyDescent="0.2">
      <c r="F51257" s="450"/>
    </row>
    <row r="51258" spans="6:6" x14ac:dyDescent="0.2">
      <c r="F51258" s="450"/>
    </row>
    <row r="51259" spans="6:6" x14ac:dyDescent="0.2">
      <c r="F51259" s="450"/>
    </row>
    <row r="51260" spans="6:6" x14ac:dyDescent="0.2">
      <c r="F51260" s="450"/>
    </row>
    <row r="51261" spans="6:6" x14ac:dyDescent="0.2">
      <c r="F51261" s="450"/>
    </row>
    <row r="51262" spans="6:6" x14ac:dyDescent="0.2">
      <c r="F51262" s="450"/>
    </row>
    <row r="51263" spans="6:6" x14ac:dyDescent="0.2">
      <c r="F51263" s="450"/>
    </row>
    <row r="51264" spans="6:6" x14ac:dyDescent="0.2">
      <c r="F51264" s="450"/>
    </row>
    <row r="51265" spans="6:6" x14ac:dyDescent="0.2">
      <c r="F51265" s="450"/>
    </row>
    <row r="51266" spans="6:6" x14ac:dyDescent="0.2">
      <c r="F51266" s="450"/>
    </row>
    <row r="51267" spans="6:6" x14ac:dyDescent="0.2">
      <c r="F51267" s="450"/>
    </row>
    <row r="51268" spans="6:6" x14ac:dyDescent="0.2">
      <c r="F51268" s="450"/>
    </row>
    <row r="51269" spans="6:6" x14ac:dyDescent="0.2">
      <c r="F51269" s="450"/>
    </row>
    <row r="51270" spans="6:6" x14ac:dyDescent="0.2">
      <c r="F51270" s="450"/>
    </row>
    <row r="51271" spans="6:6" x14ac:dyDescent="0.2">
      <c r="F51271" s="450"/>
    </row>
    <row r="51272" spans="6:6" x14ac:dyDescent="0.2">
      <c r="F51272" s="450"/>
    </row>
    <row r="51273" spans="6:6" x14ac:dyDescent="0.2">
      <c r="F51273" s="450"/>
    </row>
    <row r="51274" spans="6:6" x14ac:dyDescent="0.2">
      <c r="F51274" s="450"/>
    </row>
    <row r="51275" spans="6:6" x14ac:dyDescent="0.2">
      <c r="F51275" s="450"/>
    </row>
    <row r="51276" spans="6:6" x14ac:dyDescent="0.2">
      <c r="F51276" s="450"/>
    </row>
    <row r="51277" spans="6:6" x14ac:dyDescent="0.2">
      <c r="F51277" s="450"/>
    </row>
    <row r="51278" spans="6:6" x14ac:dyDescent="0.2">
      <c r="F51278" s="450"/>
    </row>
    <row r="51279" spans="6:6" x14ac:dyDescent="0.2">
      <c r="F51279" s="450"/>
    </row>
    <row r="51280" spans="6:6" x14ac:dyDescent="0.2">
      <c r="F51280" s="450"/>
    </row>
    <row r="51281" spans="6:6" x14ac:dyDescent="0.2">
      <c r="F51281" s="450"/>
    </row>
    <row r="51282" spans="6:6" x14ac:dyDescent="0.2">
      <c r="F51282" s="450"/>
    </row>
    <row r="51283" spans="6:6" x14ac:dyDescent="0.2">
      <c r="F51283" s="450"/>
    </row>
    <row r="51284" spans="6:6" x14ac:dyDescent="0.2">
      <c r="F51284" s="450"/>
    </row>
    <row r="51285" spans="6:6" x14ac:dyDescent="0.2">
      <c r="F51285" s="450"/>
    </row>
    <row r="51286" spans="6:6" x14ac:dyDescent="0.2">
      <c r="F51286" s="450"/>
    </row>
    <row r="51287" spans="6:6" x14ac:dyDescent="0.2">
      <c r="F51287" s="450"/>
    </row>
    <row r="51288" spans="6:6" x14ac:dyDescent="0.2">
      <c r="F51288" s="450"/>
    </row>
    <row r="51289" spans="6:6" x14ac:dyDescent="0.2">
      <c r="F51289" s="450"/>
    </row>
    <row r="51290" spans="6:6" x14ac:dyDescent="0.2">
      <c r="F51290" s="450"/>
    </row>
    <row r="51291" spans="6:6" x14ac:dyDescent="0.2">
      <c r="F51291" s="450"/>
    </row>
    <row r="51292" spans="6:6" x14ac:dyDescent="0.2">
      <c r="F51292" s="450"/>
    </row>
    <row r="51293" spans="6:6" x14ac:dyDescent="0.2">
      <c r="F51293" s="450"/>
    </row>
    <row r="51294" spans="6:6" x14ac:dyDescent="0.2">
      <c r="F51294" s="450"/>
    </row>
    <row r="51295" spans="6:6" x14ac:dyDescent="0.2">
      <c r="F51295" s="450"/>
    </row>
    <row r="51296" spans="6:6" x14ac:dyDescent="0.2">
      <c r="F51296" s="450"/>
    </row>
    <row r="51297" spans="6:6" x14ac:dyDescent="0.2">
      <c r="F51297" s="450"/>
    </row>
    <row r="51298" spans="6:6" x14ac:dyDescent="0.2">
      <c r="F51298" s="450"/>
    </row>
    <row r="51299" spans="6:6" x14ac:dyDescent="0.2">
      <c r="F51299" s="450"/>
    </row>
    <row r="51300" spans="6:6" x14ac:dyDescent="0.2">
      <c r="F51300" s="450"/>
    </row>
    <row r="51301" spans="6:6" x14ac:dyDescent="0.2">
      <c r="F51301" s="450"/>
    </row>
    <row r="51302" spans="6:6" x14ac:dyDescent="0.2">
      <c r="F51302" s="450"/>
    </row>
    <row r="51303" spans="6:6" x14ac:dyDescent="0.2">
      <c r="F51303" s="450"/>
    </row>
    <row r="51304" spans="6:6" x14ac:dyDescent="0.2">
      <c r="F51304" s="450"/>
    </row>
    <row r="51305" spans="6:6" x14ac:dyDescent="0.2">
      <c r="F51305" s="450"/>
    </row>
    <row r="51306" spans="6:6" x14ac:dyDescent="0.2">
      <c r="F51306" s="450"/>
    </row>
    <row r="51307" spans="6:6" x14ac:dyDescent="0.2">
      <c r="F51307" s="450"/>
    </row>
    <row r="51308" spans="6:6" x14ac:dyDescent="0.2">
      <c r="F51308" s="450"/>
    </row>
    <row r="51309" spans="6:6" x14ac:dyDescent="0.2">
      <c r="F51309" s="450"/>
    </row>
    <row r="51310" spans="6:6" x14ac:dyDescent="0.2">
      <c r="F51310" s="450"/>
    </row>
    <row r="51311" spans="6:6" x14ac:dyDescent="0.2">
      <c r="F51311" s="450"/>
    </row>
    <row r="51312" spans="6:6" x14ac:dyDescent="0.2">
      <c r="F51312" s="450"/>
    </row>
    <row r="51313" spans="6:6" x14ac:dyDescent="0.2">
      <c r="F51313" s="450"/>
    </row>
    <row r="51314" spans="6:6" x14ac:dyDescent="0.2">
      <c r="F51314" s="450"/>
    </row>
    <row r="51315" spans="6:6" x14ac:dyDescent="0.2">
      <c r="F51315" s="450"/>
    </row>
    <row r="51316" spans="6:6" x14ac:dyDescent="0.2">
      <c r="F51316" s="450"/>
    </row>
    <row r="51317" spans="6:6" x14ac:dyDescent="0.2">
      <c r="F51317" s="450"/>
    </row>
    <row r="51318" spans="6:6" x14ac:dyDescent="0.2">
      <c r="F51318" s="450"/>
    </row>
    <row r="51319" spans="6:6" x14ac:dyDescent="0.2">
      <c r="F51319" s="450"/>
    </row>
    <row r="51320" spans="6:6" x14ac:dyDescent="0.2">
      <c r="F51320" s="450"/>
    </row>
    <row r="51321" spans="6:6" x14ac:dyDescent="0.2">
      <c r="F51321" s="450"/>
    </row>
    <row r="51322" spans="6:6" x14ac:dyDescent="0.2">
      <c r="F51322" s="450"/>
    </row>
    <row r="51323" spans="6:6" x14ac:dyDescent="0.2">
      <c r="F51323" s="450"/>
    </row>
    <row r="51324" spans="6:6" x14ac:dyDescent="0.2">
      <c r="F51324" s="450"/>
    </row>
    <row r="51325" spans="6:6" x14ac:dyDescent="0.2">
      <c r="F51325" s="450"/>
    </row>
    <row r="51326" spans="6:6" x14ac:dyDescent="0.2">
      <c r="F51326" s="450"/>
    </row>
    <row r="51327" spans="6:6" x14ac:dyDescent="0.2">
      <c r="F51327" s="450"/>
    </row>
    <row r="51328" spans="6:6" x14ac:dyDescent="0.2">
      <c r="F51328" s="450"/>
    </row>
    <row r="51329" spans="6:6" x14ac:dyDescent="0.2">
      <c r="F51329" s="450"/>
    </row>
    <row r="51330" spans="6:6" x14ac:dyDescent="0.2">
      <c r="F51330" s="450"/>
    </row>
    <row r="51331" spans="6:6" x14ac:dyDescent="0.2">
      <c r="F51331" s="450"/>
    </row>
    <row r="51332" spans="6:6" x14ac:dyDescent="0.2">
      <c r="F51332" s="450"/>
    </row>
    <row r="51333" spans="6:6" x14ac:dyDescent="0.2">
      <c r="F51333" s="450"/>
    </row>
    <row r="51334" spans="6:6" x14ac:dyDescent="0.2">
      <c r="F51334" s="450"/>
    </row>
    <row r="51335" spans="6:6" x14ac:dyDescent="0.2">
      <c r="F51335" s="450"/>
    </row>
    <row r="51336" spans="6:6" x14ac:dyDescent="0.2">
      <c r="F51336" s="450"/>
    </row>
    <row r="51337" spans="6:6" x14ac:dyDescent="0.2">
      <c r="F51337" s="450"/>
    </row>
    <row r="51338" spans="6:6" x14ac:dyDescent="0.2">
      <c r="F51338" s="450"/>
    </row>
    <row r="51339" spans="6:6" x14ac:dyDescent="0.2">
      <c r="F51339" s="450"/>
    </row>
    <row r="51340" spans="6:6" x14ac:dyDescent="0.2">
      <c r="F51340" s="450"/>
    </row>
    <row r="51341" spans="6:6" x14ac:dyDescent="0.2">
      <c r="F51341" s="450"/>
    </row>
    <row r="51342" spans="6:6" x14ac:dyDescent="0.2">
      <c r="F51342" s="450"/>
    </row>
    <row r="51343" spans="6:6" x14ac:dyDescent="0.2">
      <c r="F51343" s="450"/>
    </row>
    <row r="51344" spans="6:6" x14ac:dyDescent="0.2">
      <c r="F51344" s="450"/>
    </row>
    <row r="51345" spans="6:6" x14ac:dyDescent="0.2">
      <c r="F51345" s="450"/>
    </row>
    <row r="51346" spans="6:6" x14ac:dyDescent="0.2">
      <c r="F51346" s="450"/>
    </row>
    <row r="51347" spans="6:6" x14ac:dyDescent="0.2">
      <c r="F51347" s="450"/>
    </row>
    <row r="51348" spans="6:6" x14ac:dyDescent="0.2">
      <c r="F51348" s="450"/>
    </row>
    <row r="51349" spans="6:6" x14ac:dyDescent="0.2">
      <c r="F51349" s="450"/>
    </row>
    <row r="51350" spans="6:6" x14ac:dyDescent="0.2">
      <c r="F51350" s="450"/>
    </row>
    <row r="51351" spans="6:6" x14ac:dyDescent="0.2">
      <c r="F51351" s="450"/>
    </row>
    <row r="51352" spans="6:6" x14ac:dyDescent="0.2">
      <c r="F51352" s="450"/>
    </row>
    <row r="51353" spans="6:6" x14ac:dyDescent="0.2">
      <c r="F51353" s="450"/>
    </row>
    <row r="51354" spans="6:6" x14ac:dyDescent="0.2">
      <c r="F51354" s="450"/>
    </row>
    <row r="51355" spans="6:6" x14ac:dyDescent="0.2">
      <c r="F51355" s="450"/>
    </row>
    <row r="51356" spans="6:6" x14ac:dyDescent="0.2">
      <c r="F51356" s="450"/>
    </row>
    <row r="51357" spans="6:6" x14ac:dyDescent="0.2">
      <c r="F51357" s="450"/>
    </row>
    <row r="51358" spans="6:6" x14ac:dyDescent="0.2">
      <c r="F51358" s="450"/>
    </row>
    <row r="51359" spans="6:6" x14ac:dyDescent="0.2">
      <c r="F51359" s="450"/>
    </row>
    <row r="51360" spans="6:6" x14ac:dyDescent="0.2">
      <c r="F51360" s="450"/>
    </row>
    <row r="51361" spans="6:6" x14ac:dyDescent="0.2">
      <c r="F51361" s="450"/>
    </row>
    <row r="51362" spans="6:6" x14ac:dyDescent="0.2">
      <c r="F51362" s="450"/>
    </row>
    <row r="51363" spans="6:6" x14ac:dyDescent="0.2">
      <c r="F51363" s="450"/>
    </row>
    <row r="51364" spans="6:6" x14ac:dyDescent="0.2">
      <c r="F51364" s="450"/>
    </row>
    <row r="51365" spans="6:6" x14ac:dyDescent="0.2">
      <c r="F51365" s="450"/>
    </row>
    <row r="51366" spans="6:6" x14ac:dyDescent="0.2">
      <c r="F51366" s="450"/>
    </row>
    <row r="51367" spans="6:6" x14ac:dyDescent="0.2">
      <c r="F51367" s="450"/>
    </row>
    <row r="51368" spans="6:6" x14ac:dyDescent="0.2">
      <c r="F51368" s="450"/>
    </row>
    <row r="51369" spans="6:6" x14ac:dyDescent="0.2">
      <c r="F51369" s="450"/>
    </row>
    <row r="51370" spans="6:6" x14ac:dyDescent="0.2">
      <c r="F51370" s="450"/>
    </row>
    <row r="51371" spans="6:6" x14ac:dyDescent="0.2">
      <c r="F51371" s="450"/>
    </row>
    <row r="51372" spans="6:6" x14ac:dyDescent="0.2">
      <c r="F51372" s="450"/>
    </row>
    <row r="51373" spans="6:6" x14ac:dyDescent="0.2">
      <c r="F51373" s="450"/>
    </row>
    <row r="51374" spans="6:6" x14ac:dyDescent="0.2">
      <c r="F51374" s="450"/>
    </row>
    <row r="51375" spans="6:6" x14ac:dyDescent="0.2">
      <c r="F51375" s="450"/>
    </row>
    <row r="51376" spans="6:6" x14ac:dyDescent="0.2">
      <c r="F51376" s="450"/>
    </row>
    <row r="51377" spans="6:6" x14ac:dyDescent="0.2">
      <c r="F51377" s="450"/>
    </row>
    <row r="51378" spans="6:6" x14ac:dyDescent="0.2">
      <c r="F51378" s="450"/>
    </row>
    <row r="51379" spans="6:6" x14ac:dyDescent="0.2">
      <c r="F51379" s="450"/>
    </row>
    <row r="51380" spans="6:6" x14ac:dyDescent="0.2">
      <c r="F51380" s="450"/>
    </row>
    <row r="51381" spans="6:6" x14ac:dyDescent="0.2">
      <c r="F51381" s="450"/>
    </row>
    <row r="51382" spans="6:6" x14ac:dyDescent="0.2">
      <c r="F51382" s="450"/>
    </row>
    <row r="51383" spans="6:6" x14ac:dyDescent="0.2">
      <c r="F51383" s="450"/>
    </row>
    <row r="51384" spans="6:6" x14ac:dyDescent="0.2">
      <c r="F51384" s="450"/>
    </row>
    <row r="51385" spans="6:6" x14ac:dyDescent="0.2">
      <c r="F51385" s="450"/>
    </row>
    <row r="51386" spans="6:6" x14ac:dyDescent="0.2">
      <c r="F51386" s="450"/>
    </row>
    <row r="51387" spans="6:6" x14ac:dyDescent="0.2">
      <c r="F51387" s="450"/>
    </row>
    <row r="51388" spans="6:6" x14ac:dyDescent="0.2">
      <c r="F51388" s="450"/>
    </row>
    <row r="51389" spans="6:6" x14ac:dyDescent="0.2">
      <c r="F51389" s="450"/>
    </row>
    <row r="51390" spans="6:6" x14ac:dyDescent="0.2">
      <c r="F51390" s="450"/>
    </row>
    <row r="51391" spans="6:6" x14ac:dyDescent="0.2">
      <c r="F51391" s="450"/>
    </row>
    <row r="51392" spans="6:6" x14ac:dyDescent="0.2">
      <c r="F51392" s="450"/>
    </row>
    <row r="51393" spans="6:6" x14ac:dyDescent="0.2">
      <c r="F51393" s="450"/>
    </row>
    <row r="51394" spans="6:6" x14ac:dyDescent="0.2">
      <c r="F51394" s="450"/>
    </row>
    <row r="51395" spans="6:6" x14ac:dyDescent="0.2">
      <c r="F51395" s="450"/>
    </row>
    <row r="51396" spans="6:6" x14ac:dyDescent="0.2">
      <c r="F51396" s="450"/>
    </row>
    <row r="51397" spans="6:6" x14ac:dyDescent="0.2">
      <c r="F51397" s="450"/>
    </row>
    <row r="51398" spans="6:6" x14ac:dyDescent="0.2">
      <c r="F51398" s="450"/>
    </row>
    <row r="51399" spans="6:6" x14ac:dyDescent="0.2">
      <c r="F51399" s="450"/>
    </row>
    <row r="51400" spans="6:6" x14ac:dyDescent="0.2">
      <c r="F51400" s="450"/>
    </row>
    <row r="51401" spans="6:6" x14ac:dyDescent="0.2">
      <c r="F51401" s="450"/>
    </row>
    <row r="51402" spans="6:6" x14ac:dyDescent="0.2">
      <c r="F51402" s="450"/>
    </row>
    <row r="51403" spans="6:6" x14ac:dyDescent="0.2">
      <c r="F51403" s="450"/>
    </row>
    <row r="51404" spans="6:6" x14ac:dyDescent="0.2">
      <c r="F51404" s="450"/>
    </row>
    <row r="51405" spans="6:6" x14ac:dyDescent="0.2">
      <c r="F51405" s="450"/>
    </row>
    <row r="51406" spans="6:6" x14ac:dyDescent="0.2">
      <c r="F51406" s="450"/>
    </row>
    <row r="51407" spans="6:6" x14ac:dyDescent="0.2">
      <c r="F51407" s="450"/>
    </row>
    <row r="51408" spans="6:6" x14ac:dyDescent="0.2">
      <c r="F51408" s="450"/>
    </row>
    <row r="51409" spans="6:6" x14ac:dyDescent="0.2">
      <c r="F51409" s="450"/>
    </row>
    <row r="51410" spans="6:6" x14ac:dyDescent="0.2">
      <c r="F51410" s="450"/>
    </row>
    <row r="51411" spans="6:6" x14ac:dyDescent="0.2">
      <c r="F51411" s="450"/>
    </row>
    <row r="51412" spans="6:6" x14ac:dyDescent="0.2">
      <c r="F51412" s="450"/>
    </row>
    <row r="51413" spans="6:6" x14ac:dyDescent="0.2">
      <c r="F51413" s="450"/>
    </row>
    <row r="51414" spans="6:6" x14ac:dyDescent="0.2">
      <c r="F51414" s="450"/>
    </row>
    <row r="51415" spans="6:6" x14ac:dyDescent="0.2">
      <c r="F51415" s="450"/>
    </row>
    <row r="51416" spans="6:6" x14ac:dyDescent="0.2">
      <c r="F51416" s="450"/>
    </row>
    <row r="51417" spans="6:6" x14ac:dyDescent="0.2">
      <c r="F51417" s="450"/>
    </row>
    <row r="51418" spans="6:6" x14ac:dyDescent="0.2">
      <c r="F51418" s="450"/>
    </row>
    <row r="51419" spans="6:6" x14ac:dyDescent="0.2">
      <c r="F51419" s="450"/>
    </row>
    <row r="51420" spans="6:6" x14ac:dyDescent="0.2">
      <c r="F51420" s="450"/>
    </row>
    <row r="51421" spans="6:6" x14ac:dyDescent="0.2">
      <c r="F51421" s="450"/>
    </row>
    <row r="51422" spans="6:6" x14ac:dyDescent="0.2">
      <c r="F51422" s="450"/>
    </row>
    <row r="51423" spans="6:6" x14ac:dyDescent="0.2">
      <c r="F51423" s="450"/>
    </row>
    <row r="51424" spans="6:6" x14ac:dyDescent="0.2">
      <c r="F51424" s="450"/>
    </row>
    <row r="51425" spans="6:6" x14ac:dyDescent="0.2">
      <c r="F51425" s="450"/>
    </row>
    <row r="51426" spans="6:6" x14ac:dyDescent="0.2">
      <c r="F51426" s="450"/>
    </row>
    <row r="51427" spans="6:6" x14ac:dyDescent="0.2">
      <c r="F51427" s="450"/>
    </row>
    <row r="51428" spans="6:6" x14ac:dyDescent="0.2">
      <c r="F51428" s="450"/>
    </row>
    <row r="51429" spans="6:6" x14ac:dyDescent="0.2">
      <c r="F51429" s="450"/>
    </row>
    <row r="51430" spans="6:6" x14ac:dyDescent="0.2">
      <c r="F51430" s="450"/>
    </row>
    <row r="51431" spans="6:6" x14ac:dyDescent="0.2">
      <c r="F51431" s="450"/>
    </row>
    <row r="51432" spans="6:6" x14ac:dyDescent="0.2">
      <c r="F51432" s="450"/>
    </row>
    <row r="51433" spans="6:6" x14ac:dyDescent="0.2">
      <c r="F51433" s="450"/>
    </row>
    <row r="51434" spans="6:6" x14ac:dyDescent="0.2">
      <c r="F51434" s="450"/>
    </row>
    <row r="51435" spans="6:6" x14ac:dyDescent="0.2">
      <c r="F51435" s="450"/>
    </row>
    <row r="51436" spans="6:6" x14ac:dyDescent="0.2">
      <c r="F51436" s="450"/>
    </row>
    <row r="51437" spans="6:6" x14ac:dyDescent="0.2">
      <c r="F51437" s="450"/>
    </row>
    <row r="51438" spans="6:6" x14ac:dyDescent="0.2">
      <c r="F51438" s="450"/>
    </row>
    <row r="51439" spans="6:6" x14ac:dyDescent="0.2">
      <c r="F51439" s="450"/>
    </row>
    <row r="51440" spans="6:6" x14ac:dyDescent="0.2">
      <c r="F51440" s="450"/>
    </row>
    <row r="51441" spans="6:6" x14ac:dyDescent="0.2">
      <c r="F51441" s="450"/>
    </row>
    <row r="51442" spans="6:6" x14ac:dyDescent="0.2">
      <c r="F51442" s="450"/>
    </row>
    <row r="51443" spans="6:6" x14ac:dyDescent="0.2">
      <c r="F51443" s="450"/>
    </row>
    <row r="51444" spans="6:6" x14ac:dyDescent="0.2">
      <c r="F51444" s="450"/>
    </row>
    <row r="51445" spans="6:6" x14ac:dyDescent="0.2">
      <c r="F51445" s="450"/>
    </row>
    <row r="51446" spans="6:6" x14ac:dyDescent="0.2">
      <c r="F51446" s="450"/>
    </row>
    <row r="51447" spans="6:6" x14ac:dyDescent="0.2">
      <c r="F51447" s="450"/>
    </row>
    <row r="51448" spans="6:6" x14ac:dyDescent="0.2">
      <c r="F51448" s="450"/>
    </row>
    <row r="51449" spans="6:6" x14ac:dyDescent="0.2">
      <c r="F51449" s="450"/>
    </row>
    <row r="51450" spans="6:6" x14ac:dyDescent="0.2">
      <c r="F51450" s="450"/>
    </row>
    <row r="51451" spans="6:6" x14ac:dyDescent="0.2">
      <c r="F51451" s="450"/>
    </row>
    <row r="51452" spans="6:6" x14ac:dyDescent="0.2">
      <c r="F51452" s="450"/>
    </row>
    <row r="51453" spans="6:6" x14ac:dyDescent="0.2">
      <c r="F51453" s="450"/>
    </row>
    <row r="51454" spans="6:6" x14ac:dyDescent="0.2">
      <c r="F51454" s="450"/>
    </row>
    <row r="51455" spans="6:6" x14ac:dyDescent="0.2">
      <c r="F51455" s="450"/>
    </row>
    <row r="51456" spans="6:6" x14ac:dyDescent="0.2">
      <c r="F51456" s="450"/>
    </row>
    <row r="51457" spans="6:6" x14ac:dyDescent="0.2">
      <c r="F51457" s="450"/>
    </row>
    <row r="51458" spans="6:6" x14ac:dyDescent="0.2">
      <c r="F51458" s="450"/>
    </row>
    <row r="51459" spans="6:6" x14ac:dyDescent="0.2">
      <c r="F51459" s="450"/>
    </row>
    <row r="51460" spans="6:6" x14ac:dyDescent="0.2">
      <c r="F51460" s="450"/>
    </row>
    <row r="51461" spans="6:6" x14ac:dyDescent="0.2">
      <c r="F51461" s="450"/>
    </row>
    <row r="51462" spans="6:6" x14ac:dyDescent="0.2">
      <c r="F51462" s="450"/>
    </row>
    <row r="51463" spans="6:6" x14ac:dyDescent="0.2">
      <c r="F51463" s="450"/>
    </row>
    <row r="51464" spans="6:6" x14ac:dyDescent="0.2">
      <c r="F51464" s="450"/>
    </row>
    <row r="51465" spans="6:6" x14ac:dyDescent="0.2">
      <c r="F51465" s="450"/>
    </row>
    <row r="51466" spans="6:6" x14ac:dyDescent="0.2">
      <c r="F51466" s="450"/>
    </row>
    <row r="51467" spans="6:6" x14ac:dyDescent="0.2">
      <c r="F51467" s="450"/>
    </row>
    <row r="51468" spans="6:6" x14ac:dyDescent="0.2">
      <c r="F51468" s="450"/>
    </row>
    <row r="51469" spans="6:6" x14ac:dyDescent="0.2">
      <c r="F51469" s="450"/>
    </row>
    <row r="51470" spans="6:6" x14ac:dyDescent="0.2">
      <c r="F51470" s="450"/>
    </row>
    <row r="51471" spans="6:6" x14ac:dyDescent="0.2">
      <c r="F51471" s="450"/>
    </row>
    <row r="51472" spans="6:6" x14ac:dyDescent="0.2">
      <c r="F51472" s="450"/>
    </row>
    <row r="51473" spans="6:6" x14ac:dyDescent="0.2">
      <c r="F51473" s="450"/>
    </row>
    <row r="51474" spans="6:6" x14ac:dyDescent="0.2">
      <c r="F51474" s="450"/>
    </row>
    <row r="51475" spans="6:6" x14ac:dyDescent="0.2">
      <c r="F51475" s="450"/>
    </row>
    <row r="51476" spans="6:6" x14ac:dyDescent="0.2">
      <c r="F51476" s="450"/>
    </row>
    <row r="51477" spans="6:6" x14ac:dyDescent="0.2">
      <c r="F51477" s="450"/>
    </row>
    <row r="51478" spans="6:6" x14ac:dyDescent="0.2">
      <c r="F51478" s="450"/>
    </row>
    <row r="51479" spans="6:6" x14ac:dyDescent="0.2">
      <c r="F51479" s="450"/>
    </row>
    <row r="51480" spans="6:6" x14ac:dyDescent="0.2">
      <c r="F51480" s="450"/>
    </row>
    <row r="51481" spans="6:6" x14ac:dyDescent="0.2">
      <c r="F51481" s="450"/>
    </row>
    <row r="51482" spans="6:6" x14ac:dyDescent="0.2">
      <c r="F51482" s="450"/>
    </row>
    <row r="51483" spans="6:6" x14ac:dyDescent="0.2">
      <c r="F51483" s="450"/>
    </row>
    <row r="51484" spans="6:6" x14ac:dyDescent="0.2">
      <c r="F51484" s="450"/>
    </row>
    <row r="51485" spans="6:6" x14ac:dyDescent="0.2">
      <c r="F51485" s="450"/>
    </row>
    <row r="51486" spans="6:6" x14ac:dyDescent="0.2">
      <c r="F51486" s="450"/>
    </row>
    <row r="51487" spans="6:6" x14ac:dyDescent="0.2">
      <c r="F51487" s="450"/>
    </row>
    <row r="51488" spans="6:6" x14ac:dyDescent="0.2">
      <c r="F51488" s="450"/>
    </row>
    <row r="51489" spans="6:6" x14ac:dyDescent="0.2">
      <c r="F51489" s="450"/>
    </row>
    <row r="51490" spans="6:6" x14ac:dyDescent="0.2">
      <c r="F51490" s="450"/>
    </row>
    <row r="51491" spans="6:6" x14ac:dyDescent="0.2">
      <c r="F51491" s="450"/>
    </row>
    <row r="51492" spans="6:6" x14ac:dyDescent="0.2">
      <c r="F51492" s="450"/>
    </row>
    <row r="51493" spans="6:6" x14ac:dyDescent="0.2">
      <c r="F51493" s="450"/>
    </row>
    <row r="51494" spans="6:6" x14ac:dyDescent="0.2">
      <c r="F51494" s="450"/>
    </row>
    <row r="51495" spans="6:6" x14ac:dyDescent="0.2">
      <c r="F51495" s="450"/>
    </row>
    <row r="51496" spans="6:6" x14ac:dyDescent="0.2">
      <c r="F51496" s="450"/>
    </row>
    <row r="51497" spans="6:6" x14ac:dyDescent="0.2">
      <c r="F51497" s="450"/>
    </row>
    <row r="51498" spans="6:6" x14ac:dyDescent="0.2">
      <c r="F51498" s="450"/>
    </row>
    <row r="51499" spans="6:6" x14ac:dyDescent="0.2">
      <c r="F51499" s="450"/>
    </row>
    <row r="51500" spans="6:6" x14ac:dyDescent="0.2">
      <c r="F51500" s="450"/>
    </row>
    <row r="51501" spans="6:6" x14ac:dyDescent="0.2">
      <c r="F51501" s="450"/>
    </row>
    <row r="51502" spans="6:6" x14ac:dyDescent="0.2">
      <c r="F51502" s="450"/>
    </row>
    <row r="51503" spans="6:6" x14ac:dyDescent="0.2">
      <c r="F51503" s="450"/>
    </row>
    <row r="51504" spans="6:6" x14ac:dyDescent="0.2">
      <c r="F51504" s="450"/>
    </row>
    <row r="51505" spans="6:6" x14ac:dyDescent="0.2">
      <c r="F51505" s="450"/>
    </row>
    <row r="51506" spans="6:6" x14ac:dyDescent="0.2">
      <c r="F51506" s="450"/>
    </row>
    <row r="51507" spans="6:6" x14ac:dyDescent="0.2">
      <c r="F51507" s="450"/>
    </row>
    <row r="51508" spans="6:6" x14ac:dyDescent="0.2">
      <c r="F51508" s="450"/>
    </row>
    <row r="51509" spans="6:6" x14ac:dyDescent="0.2">
      <c r="F51509" s="450"/>
    </row>
    <row r="51510" spans="6:6" x14ac:dyDescent="0.2">
      <c r="F51510" s="450"/>
    </row>
    <row r="51511" spans="6:6" x14ac:dyDescent="0.2">
      <c r="F51511" s="450"/>
    </row>
    <row r="51512" spans="6:6" x14ac:dyDescent="0.2">
      <c r="F51512" s="450"/>
    </row>
    <row r="51513" spans="6:6" x14ac:dyDescent="0.2">
      <c r="F51513" s="450"/>
    </row>
    <row r="51514" spans="6:6" x14ac:dyDescent="0.2">
      <c r="F51514" s="450"/>
    </row>
    <row r="51515" spans="6:6" x14ac:dyDescent="0.2">
      <c r="F51515" s="450"/>
    </row>
    <row r="51516" spans="6:6" x14ac:dyDescent="0.2">
      <c r="F51516" s="450"/>
    </row>
    <row r="51517" spans="6:6" x14ac:dyDescent="0.2">
      <c r="F51517" s="450"/>
    </row>
    <row r="51518" spans="6:6" x14ac:dyDescent="0.2">
      <c r="F51518" s="450"/>
    </row>
    <row r="51519" spans="6:6" x14ac:dyDescent="0.2">
      <c r="F51519" s="450"/>
    </row>
    <row r="51520" spans="6:6" x14ac:dyDescent="0.2">
      <c r="F51520" s="450"/>
    </row>
    <row r="51521" spans="6:6" x14ac:dyDescent="0.2">
      <c r="F51521" s="450"/>
    </row>
    <row r="51522" spans="6:6" x14ac:dyDescent="0.2">
      <c r="F51522" s="450"/>
    </row>
    <row r="51523" spans="6:6" x14ac:dyDescent="0.2">
      <c r="F51523" s="450"/>
    </row>
    <row r="51524" spans="6:6" x14ac:dyDescent="0.2">
      <c r="F51524" s="450"/>
    </row>
    <row r="51525" spans="6:6" x14ac:dyDescent="0.2">
      <c r="F51525" s="450"/>
    </row>
    <row r="51526" spans="6:6" x14ac:dyDescent="0.2">
      <c r="F51526" s="450"/>
    </row>
    <row r="51527" spans="6:6" x14ac:dyDescent="0.2">
      <c r="F51527" s="450"/>
    </row>
    <row r="51528" spans="6:6" x14ac:dyDescent="0.2">
      <c r="F51528" s="450"/>
    </row>
    <row r="51529" spans="6:6" x14ac:dyDescent="0.2">
      <c r="F51529" s="450"/>
    </row>
    <row r="51530" spans="6:6" x14ac:dyDescent="0.2">
      <c r="F51530" s="450"/>
    </row>
    <row r="51531" spans="6:6" x14ac:dyDescent="0.2">
      <c r="F51531" s="450"/>
    </row>
    <row r="51532" spans="6:6" x14ac:dyDescent="0.2">
      <c r="F51532" s="450"/>
    </row>
    <row r="51533" spans="6:6" x14ac:dyDescent="0.2">
      <c r="F51533" s="450"/>
    </row>
    <row r="51534" spans="6:6" x14ac:dyDescent="0.2">
      <c r="F51534" s="450"/>
    </row>
    <row r="51535" spans="6:6" x14ac:dyDescent="0.2">
      <c r="F51535" s="450"/>
    </row>
    <row r="51536" spans="6:6" x14ac:dyDescent="0.2">
      <c r="F51536" s="450"/>
    </row>
    <row r="51537" spans="6:6" x14ac:dyDescent="0.2">
      <c r="F51537" s="450"/>
    </row>
    <row r="51538" spans="6:6" x14ac:dyDescent="0.2">
      <c r="F51538" s="450"/>
    </row>
    <row r="51539" spans="6:6" x14ac:dyDescent="0.2">
      <c r="F51539" s="450"/>
    </row>
    <row r="51540" spans="6:6" x14ac:dyDescent="0.2">
      <c r="F51540" s="450"/>
    </row>
    <row r="51541" spans="6:6" x14ac:dyDescent="0.2">
      <c r="F51541" s="450"/>
    </row>
    <row r="51542" spans="6:6" x14ac:dyDescent="0.2">
      <c r="F51542" s="450"/>
    </row>
    <row r="51543" spans="6:6" x14ac:dyDescent="0.2">
      <c r="F51543" s="450"/>
    </row>
    <row r="51544" spans="6:6" x14ac:dyDescent="0.2">
      <c r="F51544" s="450"/>
    </row>
    <row r="51545" spans="6:6" x14ac:dyDescent="0.2">
      <c r="F51545" s="450"/>
    </row>
    <row r="51546" spans="6:6" x14ac:dyDescent="0.2">
      <c r="F51546" s="450"/>
    </row>
    <row r="51547" spans="6:6" x14ac:dyDescent="0.2">
      <c r="F51547" s="450"/>
    </row>
    <row r="51548" spans="6:6" x14ac:dyDescent="0.2">
      <c r="F51548" s="450"/>
    </row>
    <row r="51549" spans="6:6" x14ac:dyDescent="0.2">
      <c r="F51549" s="450"/>
    </row>
    <row r="51550" spans="6:6" x14ac:dyDescent="0.2">
      <c r="F51550" s="450"/>
    </row>
    <row r="51551" spans="6:6" x14ac:dyDescent="0.2">
      <c r="F51551" s="450"/>
    </row>
    <row r="51552" spans="6:6" x14ac:dyDescent="0.2">
      <c r="F51552" s="450"/>
    </row>
    <row r="51553" spans="6:6" x14ac:dyDescent="0.2">
      <c r="F51553" s="450"/>
    </row>
    <row r="51554" spans="6:6" x14ac:dyDescent="0.2">
      <c r="F51554" s="450"/>
    </row>
    <row r="51555" spans="6:6" x14ac:dyDescent="0.2">
      <c r="F51555" s="450"/>
    </row>
    <row r="51556" spans="6:6" x14ac:dyDescent="0.2">
      <c r="F51556" s="450"/>
    </row>
    <row r="51557" spans="6:6" x14ac:dyDescent="0.2">
      <c r="F51557" s="450"/>
    </row>
    <row r="51558" spans="6:6" x14ac:dyDescent="0.2">
      <c r="F51558" s="450"/>
    </row>
    <row r="51559" spans="6:6" x14ac:dyDescent="0.2">
      <c r="F51559" s="450"/>
    </row>
    <row r="51560" spans="6:6" x14ac:dyDescent="0.2">
      <c r="F51560" s="450"/>
    </row>
    <row r="51561" spans="6:6" x14ac:dyDescent="0.2">
      <c r="F51561" s="450"/>
    </row>
    <row r="51562" spans="6:6" x14ac:dyDescent="0.2">
      <c r="F51562" s="450"/>
    </row>
    <row r="51563" spans="6:6" x14ac:dyDescent="0.2">
      <c r="F51563" s="450"/>
    </row>
    <row r="51564" spans="6:6" x14ac:dyDescent="0.2">
      <c r="F51564" s="450"/>
    </row>
    <row r="51565" spans="6:6" x14ac:dyDescent="0.2">
      <c r="F51565" s="450"/>
    </row>
    <row r="51566" spans="6:6" x14ac:dyDescent="0.2">
      <c r="F51566" s="450"/>
    </row>
    <row r="51567" spans="6:6" x14ac:dyDescent="0.2">
      <c r="F51567" s="450"/>
    </row>
    <row r="51568" spans="6:6" x14ac:dyDescent="0.2">
      <c r="F51568" s="450"/>
    </row>
    <row r="51569" spans="6:6" x14ac:dyDescent="0.2">
      <c r="F51569" s="450"/>
    </row>
    <row r="51570" spans="6:6" x14ac:dyDescent="0.2">
      <c r="F51570" s="450"/>
    </row>
    <row r="51571" spans="6:6" x14ac:dyDescent="0.2">
      <c r="F51571" s="450"/>
    </row>
    <row r="51572" spans="6:6" x14ac:dyDescent="0.2">
      <c r="F51572" s="450"/>
    </row>
    <row r="51573" spans="6:6" x14ac:dyDescent="0.2">
      <c r="F51573" s="450"/>
    </row>
    <row r="51574" spans="6:6" x14ac:dyDescent="0.2">
      <c r="F51574" s="450"/>
    </row>
    <row r="51575" spans="6:6" x14ac:dyDescent="0.2">
      <c r="F51575" s="450"/>
    </row>
    <row r="51576" spans="6:6" x14ac:dyDescent="0.2">
      <c r="F51576" s="450"/>
    </row>
    <row r="51577" spans="6:6" x14ac:dyDescent="0.2">
      <c r="F51577" s="450"/>
    </row>
    <row r="51578" spans="6:6" x14ac:dyDescent="0.2">
      <c r="F51578" s="450"/>
    </row>
    <row r="51579" spans="6:6" x14ac:dyDescent="0.2">
      <c r="F51579" s="450"/>
    </row>
    <row r="51580" spans="6:6" x14ac:dyDescent="0.2">
      <c r="F51580" s="450"/>
    </row>
    <row r="51581" spans="6:6" x14ac:dyDescent="0.2">
      <c r="F51581" s="450"/>
    </row>
    <row r="51582" spans="6:6" x14ac:dyDescent="0.2">
      <c r="F51582" s="450"/>
    </row>
    <row r="51583" spans="6:6" x14ac:dyDescent="0.2">
      <c r="F51583" s="450"/>
    </row>
    <row r="51584" spans="6:6" x14ac:dyDescent="0.2">
      <c r="F51584" s="450"/>
    </row>
    <row r="51585" spans="6:6" x14ac:dyDescent="0.2">
      <c r="F51585" s="450"/>
    </row>
    <row r="51586" spans="6:6" x14ac:dyDescent="0.2">
      <c r="F51586" s="450"/>
    </row>
    <row r="51587" spans="6:6" x14ac:dyDescent="0.2">
      <c r="F51587" s="450"/>
    </row>
    <row r="51588" spans="6:6" x14ac:dyDescent="0.2">
      <c r="F51588" s="450"/>
    </row>
    <row r="51589" spans="6:6" x14ac:dyDescent="0.2">
      <c r="F51589" s="450"/>
    </row>
    <row r="51590" spans="6:6" x14ac:dyDescent="0.2">
      <c r="F51590" s="450"/>
    </row>
    <row r="51591" spans="6:6" x14ac:dyDescent="0.2">
      <c r="F51591" s="450"/>
    </row>
    <row r="51592" spans="6:6" x14ac:dyDescent="0.2">
      <c r="F51592" s="450"/>
    </row>
    <row r="51593" spans="6:6" x14ac:dyDescent="0.2">
      <c r="F51593" s="450"/>
    </row>
    <row r="51594" spans="6:6" x14ac:dyDescent="0.2">
      <c r="F51594" s="450"/>
    </row>
    <row r="51595" spans="6:6" x14ac:dyDescent="0.2">
      <c r="F51595" s="450"/>
    </row>
    <row r="51596" spans="6:6" x14ac:dyDescent="0.2">
      <c r="F51596" s="450"/>
    </row>
    <row r="51597" spans="6:6" x14ac:dyDescent="0.2">
      <c r="F51597" s="450"/>
    </row>
    <row r="51598" spans="6:6" x14ac:dyDescent="0.2">
      <c r="F51598" s="450"/>
    </row>
    <row r="51599" spans="6:6" x14ac:dyDescent="0.2">
      <c r="F51599" s="450"/>
    </row>
    <row r="51600" spans="6:6" x14ac:dyDescent="0.2">
      <c r="F51600" s="450"/>
    </row>
    <row r="51601" spans="6:6" x14ac:dyDescent="0.2">
      <c r="F51601" s="450"/>
    </row>
    <row r="51602" spans="6:6" x14ac:dyDescent="0.2">
      <c r="F51602" s="450"/>
    </row>
    <row r="51603" spans="6:6" x14ac:dyDescent="0.2">
      <c r="F51603" s="450"/>
    </row>
    <row r="51604" spans="6:6" x14ac:dyDescent="0.2">
      <c r="F51604" s="450"/>
    </row>
    <row r="51605" spans="6:6" x14ac:dyDescent="0.2">
      <c r="F51605" s="450"/>
    </row>
    <row r="51606" spans="6:6" x14ac:dyDescent="0.2">
      <c r="F51606" s="450"/>
    </row>
    <row r="51607" spans="6:6" x14ac:dyDescent="0.2">
      <c r="F51607" s="450"/>
    </row>
    <row r="51608" spans="6:6" x14ac:dyDescent="0.2">
      <c r="F51608" s="450"/>
    </row>
    <row r="51609" spans="6:6" x14ac:dyDescent="0.2">
      <c r="F51609" s="450"/>
    </row>
    <row r="51610" spans="6:6" x14ac:dyDescent="0.2">
      <c r="F51610" s="450"/>
    </row>
    <row r="51611" spans="6:6" x14ac:dyDescent="0.2">
      <c r="F51611" s="450"/>
    </row>
    <row r="51612" spans="6:6" x14ac:dyDescent="0.2">
      <c r="F51612" s="450"/>
    </row>
    <row r="51613" spans="6:6" x14ac:dyDescent="0.2">
      <c r="F51613" s="450"/>
    </row>
    <row r="51614" spans="6:6" x14ac:dyDescent="0.2">
      <c r="F51614" s="450"/>
    </row>
    <row r="51615" spans="6:6" x14ac:dyDescent="0.2">
      <c r="F51615" s="450"/>
    </row>
    <row r="51616" spans="6:6" x14ac:dyDescent="0.2">
      <c r="F51616" s="450"/>
    </row>
    <row r="51617" spans="6:6" x14ac:dyDescent="0.2">
      <c r="F51617" s="450"/>
    </row>
    <row r="51618" spans="6:6" x14ac:dyDescent="0.2">
      <c r="F51618" s="450"/>
    </row>
    <row r="51619" spans="6:6" x14ac:dyDescent="0.2">
      <c r="F51619" s="450"/>
    </row>
    <row r="51620" spans="6:6" x14ac:dyDescent="0.2">
      <c r="F51620" s="450"/>
    </row>
    <row r="51621" spans="6:6" x14ac:dyDescent="0.2">
      <c r="F51621" s="450"/>
    </row>
    <row r="51622" spans="6:6" x14ac:dyDescent="0.2">
      <c r="F51622" s="450"/>
    </row>
    <row r="51623" spans="6:6" x14ac:dyDescent="0.2">
      <c r="F51623" s="450"/>
    </row>
    <row r="51624" spans="6:6" x14ac:dyDescent="0.2">
      <c r="F51624" s="450"/>
    </row>
    <row r="51625" spans="6:6" x14ac:dyDescent="0.2">
      <c r="F51625" s="450"/>
    </row>
    <row r="51626" spans="6:6" x14ac:dyDescent="0.2">
      <c r="F51626" s="450"/>
    </row>
    <row r="51627" spans="6:6" x14ac:dyDescent="0.2">
      <c r="F51627" s="450"/>
    </row>
    <row r="51628" spans="6:6" x14ac:dyDescent="0.2">
      <c r="F51628" s="450"/>
    </row>
    <row r="51629" spans="6:6" x14ac:dyDescent="0.2">
      <c r="F51629" s="450"/>
    </row>
    <row r="51630" spans="6:6" x14ac:dyDescent="0.2">
      <c r="F51630" s="450"/>
    </row>
    <row r="51631" spans="6:6" x14ac:dyDescent="0.2">
      <c r="F51631" s="450"/>
    </row>
    <row r="51632" spans="6:6" x14ac:dyDescent="0.2">
      <c r="F51632" s="450"/>
    </row>
    <row r="51633" spans="6:6" x14ac:dyDescent="0.2">
      <c r="F51633" s="450"/>
    </row>
    <row r="51634" spans="6:6" x14ac:dyDescent="0.2">
      <c r="F51634" s="450"/>
    </row>
    <row r="51635" spans="6:6" x14ac:dyDescent="0.2">
      <c r="F51635" s="450"/>
    </row>
    <row r="51636" spans="6:6" x14ac:dyDescent="0.2">
      <c r="F51636" s="450"/>
    </row>
    <row r="51637" spans="6:6" x14ac:dyDescent="0.2">
      <c r="F51637" s="450"/>
    </row>
    <row r="51638" spans="6:6" x14ac:dyDescent="0.2">
      <c r="F51638" s="450"/>
    </row>
    <row r="51639" spans="6:6" x14ac:dyDescent="0.2">
      <c r="F51639" s="450"/>
    </row>
    <row r="51640" spans="6:6" x14ac:dyDescent="0.2">
      <c r="F51640" s="450"/>
    </row>
    <row r="51641" spans="6:6" x14ac:dyDescent="0.2">
      <c r="F51641" s="450"/>
    </row>
    <row r="51642" spans="6:6" x14ac:dyDescent="0.2">
      <c r="F51642" s="450"/>
    </row>
    <row r="51643" spans="6:6" x14ac:dyDescent="0.2">
      <c r="F51643" s="450"/>
    </row>
    <row r="51644" spans="6:6" x14ac:dyDescent="0.2">
      <c r="F51644" s="450"/>
    </row>
    <row r="51645" spans="6:6" x14ac:dyDescent="0.2">
      <c r="F51645" s="450"/>
    </row>
    <row r="51646" spans="6:6" x14ac:dyDescent="0.2">
      <c r="F51646" s="450"/>
    </row>
    <row r="51647" spans="6:6" x14ac:dyDescent="0.2">
      <c r="F51647" s="450"/>
    </row>
    <row r="51648" spans="6:6" x14ac:dyDescent="0.2">
      <c r="F51648" s="450"/>
    </row>
    <row r="51649" spans="6:6" x14ac:dyDescent="0.2">
      <c r="F51649" s="450"/>
    </row>
    <row r="51650" spans="6:6" x14ac:dyDescent="0.2">
      <c r="F51650" s="450"/>
    </row>
    <row r="51651" spans="6:6" x14ac:dyDescent="0.2">
      <c r="F51651" s="450"/>
    </row>
    <row r="51652" spans="6:6" x14ac:dyDescent="0.2">
      <c r="F51652" s="450"/>
    </row>
    <row r="51653" spans="6:6" x14ac:dyDescent="0.2">
      <c r="F51653" s="450"/>
    </row>
    <row r="51654" spans="6:6" x14ac:dyDescent="0.2">
      <c r="F51654" s="450"/>
    </row>
    <row r="51655" spans="6:6" x14ac:dyDescent="0.2">
      <c r="F51655" s="450"/>
    </row>
    <row r="51656" spans="6:6" x14ac:dyDescent="0.2">
      <c r="F51656" s="450"/>
    </row>
    <row r="51657" spans="6:6" x14ac:dyDescent="0.2">
      <c r="F51657" s="450"/>
    </row>
    <row r="51658" spans="6:6" x14ac:dyDescent="0.2">
      <c r="F51658" s="450"/>
    </row>
    <row r="51659" spans="6:6" x14ac:dyDescent="0.2">
      <c r="F51659" s="450"/>
    </row>
    <row r="51660" spans="6:6" x14ac:dyDescent="0.2">
      <c r="F51660" s="450"/>
    </row>
    <row r="51661" spans="6:6" x14ac:dyDescent="0.2">
      <c r="F51661" s="450"/>
    </row>
    <row r="51662" spans="6:6" x14ac:dyDescent="0.2">
      <c r="F51662" s="450"/>
    </row>
    <row r="51663" spans="6:6" x14ac:dyDescent="0.2">
      <c r="F51663" s="450"/>
    </row>
    <row r="51664" spans="6:6" x14ac:dyDescent="0.2">
      <c r="F51664" s="450"/>
    </row>
    <row r="51665" spans="6:6" x14ac:dyDescent="0.2">
      <c r="F51665" s="450"/>
    </row>
    <row r="51666" spans="6:6" x14ac:dyDescent="0.2">
      <c r="F51666" s="450"/>
    </row>
    <row r="51667" spans="6:6" x14ac:dyDescent="0.2">
      <c r="F51667" s="450"/>
    </row>
    <row r="51668" spans="6:6" x14ac:dyDescent="0.2">
      <c r="F51668" s="450"/>
    </row>
    <row r="51669" spans="6:6" x14ac:dyDescent="0.2">
      <c r="F51669" s="450"/>
    </row>
    <row r="51670" spans="6:6" x14ac:dyDescent="0.2">
      <c r="F51670" s="450"/>
    </row>
    <row r="51671" spans="6:6" x14ac:dyDescent="0.2">
      <c r="F51671" s="450"/>
    </row>
    <row r="51672" spans="6:6" x14ac:dyDescent="0.2">
      <c r="F51672" s="450"/>
    </row>
    <row r="51673" spans="6:6" x14ac:dyDescent="0.2">
      <c r="F51673" s="450"/>
    </row>
    <row r="51674" spans="6:6" x14ac:dyDescent="0.2">
      <c r="F51674" s="450"/>
    </row>
    <row r="51675" spans="6:6" x14ac:dyDescent="0.2">
      <c r="F51675" s="450"/>
    </row>
    <row r="51676" spans="6:6" x14ac:dyDescent="0.2">
      <c r="F51676" s="450"/>
    </row>
    <row r="51677" spans="6:6" x14ac:dyDescent="0.2">
      <c r="F51677" s="450"/>
    </row>
    <row r="51678" spans="6:6" x14ac:dyDescent="0.2">
      <c r="F51678" s="450"/>
    </row>
    <row r="51679" spans="6:6" x14ac:dyDescent="0.2">
      <c r="F51679" s="450"/>
    </row>
    <row r="51680" spans="6:6" x14ac:dyDescent="0.2">
      <c r="F51680" s="450"/>
    </row>
    <row r="51681" spans="6:6" x14ac:dyDescent="0.2">
      <c r="F51681" s="450"/>
    </row>
    <row r="51682" spans="6:6" x14ac:dyDescent="0.2">
      <c r="F51682" s="450"/>
    </row>
    <row r="51683" spans="6:6" x14ac:dyDescent="0.2">
      <c r="F51683" s="450"/>
    </row>
    <row r="51684" spans="6:6" x14ac:dyDescent="0.2">
      <c r="F51684" s="450"/>
    </row>
    <row r="51685" spans="6:6" x14ac:dyDescent="0.2">
      <c r="F51685" s="450"/>
    </row>
    <row r="51686" spans="6:6" x14ac:dyDescent="0.2">
      <c r="F51686" s="450"/>
    </row>
    <row r="51687" spans="6:6" x14ac:dyDescent="0.2">
      <c r="F51687" s="450"/>
    </row>
    <row r="51688" spans="6:6" x14ac:dyDescent="0.2">
      <c r="F51688" s="450"/>
    </row>
    <row r="51689" spans="6:6" x14ac:dyDescent="0.2">
      <c r="F51689" s="450"/>
    </row>
    <row r="51690" spans="6:6" x14ac:dyDescent="0.2">
      <c r="F51690" s="450"/>
    </row>
    <row r="51691" spans="6:6" x14ac:dyDescent="0.2">
      <c r="F51691" s="450"/>
    </row>
    <row r="51692" spans="6:6" x14ac:dyDescent="0.2">
      <c r="F51692" s="450"/>
    </row>
    <row r="51693" spans="6:6" x14ac:dyDescent="0.2">
      <c r="F51693" s="450"/>
    </row>
    <row r="51694" spans="6:6" x14ac:dyDescent="0.2">
      <c r="F51694" s="450"/>
    </row>
    <row r="51695" spans="6:6" x14ac:dyDescent="0.2">
      <c r="F51695" s="450"/>
    </row>
    <row r="51696" spans="6:6" x14ac:dyDescent="0.2">
      <c r="F51696" s="450"/>
    </row>
    <row r="51697" spans="6:6" x14ac:dyDescent="0.2">
      <c r="F51697" s="450"/>
    </row>
    <row r="51698" spans="6:6" x14ac:dyDescent="0.2">
      <c r="F51698" s="450"/>
    </row>
    <row r="51699" spans="6:6" x14ac:dyDescent="0.2">
      <c r="F51699" s="450"/>
    </row>
    <row r="51700" spans="6:6" x14ac:dyDescent="0.2">
      <c r="F51700" s="450"/>
    </row>
    <row r="51701" spans="6:6" x14ac:dyDescent="0.2">
      <c r="F51701" s="450"/>
    </row>
    <row r="51702" spans="6:6" x14ac:dyDescent="0.2">
      <c r="F51702" s="450"/>
    </row>
    <row r="51703" spans="6:6" x14ac:dyDescent="0.2">
      <c r="F51703" s="450"/>
    </row>
    <row r="51704" spans="6:6" x14ac:dyDescent="0.2">
      <c r="F51704" s="450"/>
    </row>
    <row r="51705" spans="6:6" x14ac:dyDescent="0.2">
      <c r="F51705" s="450"/>
    </row>
    <row r="51706" spans="6:6" x14ac:dyDescent="0.2">
      <c r="F51706" s="450"/>
    </row>
    <row r="51707" spans="6:6" x14ac:dyDescent="0.2">
      <c r="F51707" s="450"/>
    </row>
    <row r="51708" spans="6:6" x14ac:dyDescent="0.2">
      <c r="F51708" s="450"/>
    </row>
    <row r="51709" spans="6:6" x14ac:dyDescent="0.2">
      <c r="F51709" s="450"/>
    </row>
    <row r="51710" spans="6:6" x14ac:dyDescent="0.2">
      <c r="F51710" s="450"/>
    </row>
    <row r="51711" spans="6:6" x14ac:dyDescent="0.2">
      <c r="F51711" s="450"/>
    </row>
    <row r="51712" spans="6:6" x14ac:dyDescent="0.2">
      <c r="F51712" s="450"/>
    </row>
    <row r="51713" spans="6:6" x14ac:dyDescent="0.2">
      <c r="F51713" s="450"/>
    </row>
    <row r="51714" spans="6:6" x14ac:dyDescent="0.2">
      <c r="F51714" s="450"/>
    </row>
    <row r="51715" spans="6:6" x14ac:dyDescent="0.2">
      <c r="F51715" s="450"/>
    </row>
    <row r="51716" spans="6:6" x14ac:dyDescent="0.2">
      <c r="F51716" s="450"/>
    </row>
    <row r="51717" spans="6:6" x14ac:dyDescent="0.2">
      <c r="F51717" s="450"/>
    </row>
    <row r="51718" spans="6:6" x14ac:dyDescent="0.2">
      <c r="F51718" s="450"/>
    </row>
    <row r="51719" spans="6:6" x14ac:dyDescent="0.2">
      <c r="F51719" s="450"/>
    </row>
    <row r="51720" spans="6:6" x14ac:dyDescent="0.2">
      <c r="F51720" s="450"/>
    </row>
    <row r="51721" spans="6:6" x14ac:dyDescent="0.2">
      <c r="F51721" s="450"/>
    </row>
    <row r="51722" spans="6:6" x14ac:dyDescent="0.2">
      <c r="F51722" s="450"/>
    </row>
    <row r="51723" spans="6:6" x14ac:dyDescent="0.2">
      <c r="F51723" s="450"/>
    </row>
    <row r="51724" spans="6:6" x14ac:dyDescent="0.2">
      <c r="F51724" s="450"/>
    </row>
    <row r="51725" spans="6:6" x14ac:dyDescent="0.2">
      <c r="F51725" s="450"/>
    </row>
    <row r="51726" spans="6:6" x14ac:dyDescent="0.2">
      <c r="F51726" s="450"/>
    </row>
    <row r="51727" spans="6:6" x14ac:dyDescent="0.2">
      <c r="F51727" s="450"/>
    </row>
    <row r="51728" spans="6:6" x14ac:dyDescent="0.2">
      <c r="F51728" s="450"/>
    </row>
    <row r="51729" spans="6:6" x14ac:dyDescent="0.2">
      <c r="F51729" s="450"/>
    </row>
    <row r="51730" spans="6:6" x14ac:dyDescent="0.2">
      <c r="F51730" s="450"/>
    </row>
    <row r="51731" spans="6:6" x14ac:dyDescent="0.2">
      <c r="F51731" s="450"/>
    </row>
    <row r="51732" spans="6:6" x14ac:dyDescent="0.2">
      <c r="F51732" s="450"/>
    </row>
    <row r="51733" spans="6:6" x14ac:dyDescent="0.2">
      <c r="F51733" s="450"/>
    </row>
    <row r="51734" spans="6:6" x14ac:dyDescent="0.2">
      <c r="F51734" s="450"/>
    </row>
    <row r="51735" spans="6:6" x14ac:dyDescent="0.2">
      <c r="F51735" s="450"/>
    </row>
    <row r="51736" spans="6:6" x14ac:dyDescent="0.2">
      <c r="F51736" s="450"/>
    </row>
    <row r="51737" spans="6:6" x14ac:dyDescent="0.2">
      <c r="F51737" s="450"/>
    </row>
    <row r="51738" spans="6:6" x14ac:dyDescent="0.2">
      <c r="F51738" s="450"/>
    </row>
    <row r="51739" spans="6:6" x14ac:dyDescent="0.2">
      <c r="F51739" s="450"/>
    </row>
    <row r="51740" spans="6:6" x14ac:dyDescent="0.2">
      <c r="F51740" s="450"/>
    </row>
    <row r="51741" spans="6:6" x14ac:dyDescent="0.2">
      <c r="F51741" s="450"/>
    </row>
    <row r="51742" spans="6:6" x14ac:dyDescent="0.2">
      <c r="F51742" s="450"/>
    </row>
    <row r="51743" spans="6:6" x14ac:dyDescent="0.2">
      <c r="F51743" s="450"/>
    </row>
    <row r="51744" spans="6:6" x14ac:dyDescent="0.2">
      <c r="F51744" s="450"/>
    </row>
    <row r="51745" spans="6:6" x14ac:dyDescent="0.2">
      <c r="F51745" s="450"/>
    </row>
    <row r="51746" spans="6:6" x14ac:dyDescent="0.2">
      <c r="F51746" s="450"/>
    </row>
    <row r="51747" spans="6:6" x14ac:dyDescent="0.2">
      <c r="F51747" s="450"/>
    </row>
    <row r="51748" spans="6:6" x14ac:dyDescent="0.2">
      <c r="F51748" s="450"/>
    </row>
    <row r="51749" spans="6:6" x14ac:dyDescent="0.2">
      <c r="F51749" s="450"/>
    </row>
    <row r="51750" spans="6:6" x14ac:dyDescent="0.2">
      <c r="F51750" s="450"/>
    </row>
    <row r="51751" spans="6:6" x14ac:dyDescent="0.2">
      <c r="F51751" s="450"/>
    </row>
    <row r="51752" spans="6:6" x14ac:dyDescent="0.2">
      <c r="F51752" s="450"/>
    </row>
    <row r="51753" spans="6:6" x14ac:dyDescent="0.2">
      <c r="F51753" s="450"/>
    </row>
    <row r="51754" spans="6:6" x14ac:dyDescent="0.2">
      <c r="F51754" s="450"/>
    </row>
    <row r="51755" spans="6:6" x14ac:dyDescent="0.2">
      <c r="F51755" s="450"/>
    </row>
    <row r="51756" spans="6:6" x14ac:dyDescent="0.2">
      <c r="F51756" s="450"/>
    </row>
    <row r="51757" spans="6:6" x14ac:dyDescent="0.2">
      <c r="F51757" s="450"/>
    </row>
    <row r="51758" spans="6:6" x14ac:dyDescent="0.2">
      <c r="F51758" s="450"/>
    </row>
    <row r="51759" spans="6:6" x14ac:dyDescent="0.2">
      <c r="F51759" s="450"/>
    </row>
    <row r="51760" spans="6:6" x14ac:dyDescent="0.2">
      <c r="F51760" s="450"/>
    </row>
    <row r="51761" spans="6:6" x14ac:dyDescent="0.2">
      <c r="F51761" s="450"/>
    </row>
    <row r="51762" spans="6:6" x14ac:dyDescent="0.2">
      <c r="F51762" s="450"/>
    </row>
    <row r="51763" spans="6:6" x14ac:dyDescent="0.2">
      <c r="F51763" s="450"/>
    </row>
    <row r="51764" spans="6:6" x14ac:dyDescent="0.2">
      <c r="F51764" s="450"/>
    </row>
    <row r="51765" spans="6:6" x14ac:dyDescent="0.2">
      <c r="F51765" s="450"/>
    </row>
    <row r="51766" spans="6:6" x14ac:dyDescent="0.2">
      <c r="F51766" s="450"/>
    </row>
    <row r="51767" spans="6:6" x14ac:dyDescent="0.2">
      <c r="F51767" s="450"/>
    </row>
    <row r="51768" spans="6:6" x14ac:dyDescent="0.2">
      <c r="F51768" s="450"/>
    </row>
    <row r="51769" spans="6:6" x14ac:dyDescent="0.2">
      <c r="F51769" s="450"/>
    </row>
    <row r="51770" spans="6:6" x14ac:dyDescent="0.2">
      <c r="F51770" s="450"/>
    </row>
    <row r="51771" spans="6:6" x14ac:dyDescent="0.2">
      <c r="F51771" s="450"/>
    </row>
    <row r="51772" spans="6:6" x14ac:dyDescent="0.2">
      <c r="F51772" s="450"/>
    </row>
    <row r="51773" spans="6:6" x14ac:dyDescent="0.2">
      <c r="F51773" s="450"/>
    </row>
    <row r="51774" spans="6:6" x14ac:dyDescent="0.2">
      <c r="F51774" s="450"/>
    </row>
    <row r="51775" spans="6:6" x14ac:dyDescent="0.2">
      <c r="F51775" s="450"/>
    </row>
    <row r="51776" spans="6:6" x14ac:dyDescent="0.2">
      <c r="F51776" s="450"/>
    </row>
    <row r="51777" spans="6:6" x14ac:dyDescent="0.2">
      <c r="F51777" s="450"/>
    </row>
    <row r="51778" spans="6:6" x14ac:dyDescent="0.2">
      <c r="F51778" s="450"/>
    </row>
    <row r="51779" spans="6:6" x14ac:dyDescent="0.2">
      <c r="F51779" s="450"/>
    </row>
    <row r="51780" spans="6:6" x14ac:dyDescent="0.2">
      <c r="F51780" s="450"/>
    </row>
    <row r="51781" spans="6:6" x14ac:dyDescent="0.2">
      <c r="F51781" s="450"/>
    </row>
    <row r="51782" spans="6:6" x14ac:dyDescent="0.2">
      <c r="F51782" s="450"/>
    </row>
    <row r="51783" spans="6:6" x14ac:dyDescent="0.2">
      <c r="F51783" s="450"/>
    </row>
    <row r="51784" spans="6:6" x14ac:dyDescent="0.2">
      <c r="F51784" s="450"/>
    </row>
    <row r="51785" spans="6:6" x14ac:dyDescent="0.2">
      <c r="F51785" s="450"/>
    </row>
    <row r="51786" spans="6:6" x14ac:dyDescent="0.2">
      <c r="F51786" s="450"/>
    </row>
    <row r="51787" spans="6:6" x14ac:dyDescent="0.2">
      <c r="F51787" s="450"/>
    </row>
    <row r="51788" spans="6:6" x14ac:dyDescent="0.2">
      <c r="F51788" s="450"/>
    </row>
    <row r="51789" spans="6:6" x14ac:dyDescent="0.2">
      <c r="F51789" s="450"/>
    </row>
    <row r="51790" spans="6:6" x14ac:dyDescent="0.2">
      <c r="F51790" s="450"/>
    </row>
    <row r="51791" spans="6:6" x14ac:dyDescent="0.2">
      <c r="F51791" s="450"/>
    </row>
    <row r="51792" spans="6:6" x14ac:dyDescent="0.2">
      <c r="F51792" s="450"/>
    </row>
    <row r="51793" spans="6:6" x14ac:dyDescent="0.2">
      <c r="F51793" s="450"/>
    </row>
    <row r="51794" spans="6:6" x14ac:dyDescent="0.2">
      <c r="F51794" s="450"/>
    </row>
    <row r="51795" spans="6:6" x14ac:dyDescent="0.2">
      <c r="F51795" s="450"/>
    </row>
    <row r="51796" spans="6:6" x14ac:dyDescent="0.2">
      <c r="F51796" s="450"/>
    </row>
    <row r="51797" spans="6:6" x14ac:dyDescent="0.2">
      <c r="F51797" s="450"/>
    </row>
    <row r="51798" spans="6:6" x14ac:dyDescent="0.2">
      <c r="F51798" s="450"/>
    </row>
    <row r="51799" spans="6:6" x14ac:dyDescent="0.2">
      <c r="F51799" s="450"/>
    </row>
    <row r="51800" spans="6:6" x14ac:dyDescent="0.2">
      <c r="F51800" s="450"/>
    </row>
    <row r="51801" spans="6:6" x14ac:dyDescent="0.2">
      <c r="F51801" s="450"/>
    </row>
    <row r="51802" spans="6:6" x14ac:dyDescent="0.2">
      <c r="F51802" s="450"/>
    </row>
    <row r="51803" spans="6:6" x14ac:dyDescent="0.2">
      <c r="F51803" s="450"/>
    </row>
    <row r="51804" spans="6:6" x14ac:dyDescent="0.2">
      <c r="F51804" s="450"/>
    </row>
    <row r="51805" spans="6:6" x14ac:dyDescent="0.2">
      <c r="F51805" s="450"/>
    </row>
    <row r="51806" spans="6:6" x14ac:dyDescent="0.2">
      <c r="F51806" s="450"/>
    </row>
    <row r="51807" spans="6:6" x14ac:dyDescent="0.2">
      <c r="F51807" s="450"/>
    </row>
    <row r="51808" spans="6:6" x14ac:dyDescent="0.2">
      <c r="F51808" s="450"/>
    </row>
    <row r="51809" spans="6:6" x14ac:dyDescent="0.2">
      <c r="F51809" s="450"/>
    </row>
    <row r="51810" spans="6:6" x14ac:dyDescent="0.2">
      <c r="F51810" s="450"/>
    </row>
    <row r="51811" spans="6:6" x14ac:dyDescent="0.2">
      <c r="F51811" s="450"/>
    </row>
    <row r="51812" spans="6:6" x14ac:dyDescent="0.2">
      <c r="F51812" s="450"/>
    </row>
    <row r="51813" spans="6:6" x14ac:dyDescent="0.2">
      <c r="F51813" s="450"/>
    </row>
    <row r="51814" spans="6:6" x14ac:dyDescent="0.2">
      <c r="F51814" s="450"/>
    </row>
    <row r="51815" spans="6:6" x14ac:dyDescent="0.2">
      <c r="F51815" s="450"/>
    </row>
    <row r="51816" spans="6:6" x14ac:dyDescent="0.2">
      <c r="F51816" s="450"/>
    </row>
    <row r="51817" spans="6:6" x14ac:dyDescent="0.2">
      <c r="F51817" s="450"/>
    </row>
    <row r="51818" spans="6:6" x14ac:dyDescent="0.2">
      <c r="F51818" s="450"/>
    </row>
    <row r="51819" spans="6:6" x14ac:dyDescent="0.2">
      <c r="F51819" s="450"/>
    </row>
    <row r="51820" spans="6:6" x14ac:dyDescent="0.2">
      <c r="F51820" s="450"/>
    </row>
    <row r="51821" spans="6:6" x14ac:dyDescent="0.2">
      <c r="F51821" s="450"/>
    </row>
    <row r="51822" spans="6:6" x14ac:dyDescent="0.2">
      <c r="F51822" s="450"/>
    </row>
    <row r="51823" spans="6:6" x14ac:dyDescent="0.2">
      <c r="F51823" s="450"/>
    </row>
    <row r="51824" spans="6:6" x14ac:dyDescent="0.2">
      <c r="F51824" s="450"/>
    </row>
    <row r="51825" spans="6:6" x14ac:dyDescent="0.2">
      <c r="F51825" s="450"/>
    </row>
    <row r="51826" spans="6:6" x14ac:dyDescent="0.2">
      <c r="F51826" s="450"/>
    </row>
    <row r="51827" spans="6:6" x14ac:dyDescent="0.2">
      <c r="F51827" s="450"/>
    </row>
    <row r="51828" spans="6:6" x14ac:dyDescent="0.2">
      <c r="F51828" s="450"/>
    </row>
    <row r="51829" spans="6:6" x14ac:dyDescent="0.2">
      <c r="F51829" s="450"/>
    </row>
    <row r="51830" spans="6:6" x14ac:dyDescent="0.2">
      <c r="F51830" s="450"/>
    </row>
    <row r="51831" spans="6:6" x14ac:dyDescent="0.2">
      <c r="F51831" s="450"/>
    </row>
    <row r="51832" spans="6:6" x14ac:dyDescent="0.2">
      <c r="F51832" s="450"/>
    </row>
    <row r="51833" spans="6:6" x14ac:dyDescent="0.2">
      <c r="F51833" s="450"/>
    </row>
    <row r="51834" spans="6:6" x14ac:dyDescent="0.2">
      <c r="F51834" s="450"/>
    </row>
    <row r="51835" spans="6:6" x14ac:dyDescent="0.2">
      <c r="F51835" s="450"/>
    </row>
    <row r="51836" spans="6:6" x14ac:dyDescent="0.2">
      <c r="F51836" s="450"/>
    </row>
    <row r="51837" spans="6:6" x14ac:dyDescent="0.2">
      <c r="F51837" s="450"/>
    </row>
    <row r="51838" spans="6:6" x14ac:dyDescent="0.2">
      <c r="F51838" s="450"/>
    </row>
    <row r="51839" spans="6:6" x14ac:dyDescent="0.2">
      <c r="F51839" s="450"/>
    </row>
    <row r="51840" spans="6:6" x14ac:dyDescent="0.2">
      <c r="F51840" s="450"/>
    </row>
    <row r="51841" spans="6:6" x14ac:dyDescent="0.2">
      <c r="F51841" s="450"/>
    </row>
    <row r="51842" spans="6:6" x14ac:dyDescent="0.2">
      <c r="F51842" s="450"/>
    </row>
    <row r="51843" spans="6:6" x14ac:dyDescent="0.2">
      <c r="F51843" s="450"/>
    </row>
    <row r="51844" spans="6:6" x14ac:dyDescent="0.2">
      <c r="F51844" s="450"/>
    </row>
    <row r="51845" spans="6:6" x14ac:dyDescent="0.2">
      <c r="F51845" s="450"/>
    </row>
    <row r="51846" spans="6:6" x14ac:dyDescent="0.2">
      <c r="F51846" s="450"/>
    </row>
    <row r="51847" spans="6:6" x14ac:dyDescent="0.2">
      <c r="F51847" s="450"/>
    </row>
    <row r="51848" spans="6:6" x14ac:dyDescent="0.2">
      <c r="F51848" s="450"/>
    </row>
    <row r="51849" spans="6:6" x14ac:dyDescent="0.2">
      <c r="F51849" s="450"/>
    </row>
    <row r="51850" spans="6:6" x14ac:dyDescent="0.2">
      <c r="F51850" s="450"/>
    </row>
    <row r="51851" spans="6:6" x14ac:dyDescent="0.2">
      <c r="F51851" s="450"/>
    </row>
    <row r="51852" spans="6:6" x14ac:dyDescent="0.2">
      <c r="F51852" s="450"/>
    </row>
    <row r="51853" spans="6:6" x14ac:dyDescent="0.2">
      <c r="F51853" s="450"/>
    </row>
    <row r="51854" spans="6:6" x14ac:dyDescent="0.2">
      <c r="F51854" s="450"/>
    </row>
    <row r="51855" spans="6:6" x14ac:dyDescent="0.2">
      <c r="F51855" s="450"/>
    </row>
    <row r="51856" spans="6:6" x14ac:dyDescent="0.2">
      <c r="F51856" s="450"/>
    </row>
    <row r="51857" spans="6:6" x14ac:dyDescent="0.2">
      <c r="F51857" s="450"/>
    </row>
    <row r="51858" spans="6:6" x14ac:dyDescent="0.2">
      <c r="F51858" s="450"/>
    </row>
    <row r="51859" spans="6:6" x14ac:dyDescent="0.2">
      <c r="F51859" s="450"/>
    </row>
    <row r="51860" spans="6:6" x14ac:dyDescent="0.2">
      <c r="F51860" s="450"/>
    </row>
    <row r="51861" spans="6:6" x14ac:dyDescent="0.2">
      <c r="F51861" s="450"/>
    </row>
    <row r="51862" spans="6:6" x14ac:dyDescent="0.2">
      <c r="F51862" s="450"/>
    </row>
    <row r="51863" spans="6:6" x14ac:dyDescent="0.2">
      <c r="F51863" s="450"/>
    </row>
    <row r="51864" spans="6:6" x14ac:dyDescent="0.2">
      <c r="F51864" s="450"/>
    </row>
    <row r="51865" spans="6:6" x14ac:dyDescent="0.2">
      <c r="F51865" s="450"/>
    </row>
    <row r="51866" spans="6:6" x14ac:dyDescent="0.2">
      <c r="F51866" s="450"/>
    </row>
    <row r="51867" spans="6:6" x14ac:dyDescent="0.2">
      <c r="F51867" s="450"/>
    </row>
    <row r="51868" spans="6:6" x14ac:dyDescent="0.2">
      <c r="F51868" s="450"/>
    </row>
    <row r="51869" spans="6:6" x14ac:dyDescent="0.2">
      <c r="F51869" s="450"/>
    </row>
    <row r="51870" spans="6:6" x14ac:dyDescent="0.2">
      <c r="F51870" s="450"/>
    </row>
    <row r="51871" spans="6:6" x14ac:dyDescent="0.2">
      <c r="F51871" s="450"/>
    </row>
    <row r="51872" spans="6:6" x14ac:dyDescent="0.2">
      <c r="F51872" s="450"/>
    </row>
    <row r="51873" spans="6:6" x14ac:dyDescent="0.2">
      <c r="F51873" s="450"/>
    </row>
    <row r="51874" spans="6:6" x14ac:dyDescent="0.2">
      <c r="F51874" s="450"/>
    </row>
    <row r="51875" spans="6:6" x14ac:dyDescent="0.2">
      <c r="F51875" s="450"/>
    </row>
    <row r="51876" spans="6:6" x14ac:dyDescent="0.2">
      <c r="F51876" s="450"/>
    </row>
    <row r="51877" spans="6:6" x14ac:dyDescent="0.2">
      <c r="F51877" s="450"/>
    </row>
    <row r="51878" spans="6:6" x14ac:dyDescent="0.2">
      <c r="F51878" s="450"/>
    </row>
    <row r="51879" spans="6:6" x14ac:dyDescent="0.2">
      <c r="F51879" s="450"/>
    </row>
    <row r="51880" spans="6:6" x14ac:dyDescent="0.2">
      <c r="F51880" s="450"/>
    </row>
    <row r="51881" spans="6:6" x14ac:dyDescent="0.2">
      <c r="F51881" s="450"/>
    </row>
    <row r="51882" spans="6:6" x14ac:dyDescent="0.2">
      <c r="F51882" s="450"/>
    </row>
    <row r="51883" spans="6:6" x14ac:dyDescent="0.2">
      <c r="F51883" s="450"/>
    </row>
    <row r="51884" spans="6:6" x14ac:dyDescent="0.2">
      <c r="F51884" s="450"/>
    </row>
    <row r="51885" spans="6:6" x14ac:dyDescent="0.2">
      <c r="F51885" s="450"/>
    </row>
    <row r="51886" spans="6:6" x14ac:dyDescent="0.2">
      <c r="F51886" s="450"/>
    </row>
    <row r="51887" spans="6:6" x14ac:dyDescent="0.2">
      <c r="F51887" s="450"/>
    </row>
    <row r="51888" spans="6:6" x14ac:dyDescent="0.2">
      <c r="F51888" s="450"/>
    </row>
    <row r="51889" spans="6:6" x14ac:dyDescent="0.2">
      <c r="F51889" s="450"/>
    </row>
    <row r="51890" spans="6:6" x14ac:dyDescent="0.2">
      <c r="F51890" s="450"/>
    </row>
    <row r="51891" spans="6:6" x14ac:dyDescent="0.2">
      <c r="F51891" s="450"/>
    </row>
    <row r="51892" spans="6:6" x14ac:dyDescent="0.2">
      <c r="F51892" s="450"/>
    </row>
    <row r="51893" spans="6:6" x14ac:dyDescent="0.2">
      <c r="F51893" s="450"/>
    </row>
    <row r="51894" spans="6:6" x14ac:dyDescent="0.2">
      <c r="F51894" s="450"/>
    </row>
    <row r="51895" spans="6:6" x14ac:dyDescent="0.2">
      <c r="F51895" s="450"/>
    </row>
    <row r="51896" spans="6:6" x14ac:dyDescent="0.2">
      <c r="F51896" s="450"/>
    </row>
    <row r="51897" spans="6:6" x14ac:dyDescent="0.2">
      <c r="F51897" s="450"/>
    </row>
    <row r="51898" spans="6:6" x14ac:dyDescent="0.2">
      <c r="F51898" s="450"/>
    </row>
    <row r="51899" spans="6:6" x14ac:dyDescent="0.2">
      <c r="F51899" s="450"/>
    </row>
    <row r="51900" spans="6:6" x14ac:dyDescent="0.2">
      <c r="F51900" s="450"/>
    </row>
    <row r="51901" spans="6:6" x14ac:dyDescent="0.2">
      <c r="F51901" s="450"/>
    </row>
    <row r="51902" spans="6:6" x14ac:dyDescent="0.2">
      <c r="F51902" s="450"/>
    </row>
    <row r="51903" spans="6:6" x14ac:dyDescent="0.2">
      <c r="F51903" s="450"/>
    </row>
    <row r="51904" spans="6:6" x14ac:dyDescent="0.2">
      <c r="F51904" s="450"/>
    </row>
    <row r="51905" spans="6:6" x14ac:dyDescent="0.2">
      <c r="F51905" s="450"/>
    </row>
    <row r="51906" spans="6:6" x14ac:dyDescent="0.2">
      <c r="F51906" s="450"/>
    </row>
    <row r="51907" spans="6:6" x14ac:dyDescent="0.2">
      <c r="F51907" s="450"/>
    </row>
    <row r="51908" spans="6:6" x14ac:dyDescent="0.2">
      <c r="F51908" s="450"/>
    </row>
    <row r="51909" spans="6:6" x14ac:dyDescent="0.2">
      <c r="F51909" s="450"/>
    </row>
    <row r="51910" spans="6:6" x14ac:dyDescent="0.2">
      <c r="F51910" s="450"/>
    </row>
    <row r="51911" spans="6:6" x14ac:dyDescent="0.2">
      <c r="F51911" s="450"/>
    </row>
    <row r="51912" spans="6:6" x14ac:dyDescent="0.2">
      <c r="F51912" s="450"/>
    </row>
    <row r="51913" spans="6:6" x14ac:dyDescent="0.2">
      <c r="F51913" s="450"/>
    </row>
    <row r="51914" spans="6:6" x14ac:dyDescent="0.2">
      <c r="F51914" s="450"/>
    </row>
    <row r="51915" spans="6:6" x14ac:dyDescent="0.2">
      <c r="F51915" s="450"/>
    </row>
    <row r="51916" spans="6:6" x14ac:dyDescent="0.2">
      <c r="F51916" s="450"/>
    </row>
    <row r="51917" spans="6:6" x14ac:dyDescent="0.2">
      <c r="F51917" s="450"/>
    </row>
    <row r="51918" spans="6:6" x14ac:dyDescent="0.2">
      <c r="F51918" s="450"/>
    </row>
    <row r="51919" spans="6:6" x14ac:dyDescent="0.2">
      <c r="F51919" s="450"/>
    </row>
    <row r="51920" spans="6:6" x14ac:dyDescent="0.2">
      <c r="F51920" s="450"/>
    </row>
    <row r="51921" spans="6:6" x14ac:dyDescent="0.2">
      <c r="F51921" s="450"/>
    </row>
    <row r="51922" spans="6:6" x14ac:dyDescent="0.2">
      <c r="F51922" s="450"/>
    </row>
    <row r="51923" spans="6:6" x14ac:dyDescent="0.2">
      <c r="F51923" s="450"/>
    </row>
    <row r="51924" spans="6:6" x14ac:dyDescent="0.2">
      <c r="F51924" s="450"/>
    </row>
    <row r="51925" spans="6:6" x14ac:dyDescent="0.2">
      <c r="F51925" s="450"/>
    </row>
    <row r="51926" spans="6:6" x14ac:dyDescent="0.2">
      <c r="F51926" s="450"/>
    </row>
    <row r="51927" spans="6:6" x14ac:dyDescent="0.2">
      <c r="F51927" s="450"/>
    </row>
    <row r="51928" spans="6:6" x14ac:dyDescent="0.2">
      <c r="F51928" s="450"/>
    </row>
    <row r="51929" spans="6:6" x14ac:dyDescent="0.2">
      <c r="F51929" s="450"/>
    </row>
    <row r="51930" spans="6:6" x14ac:dyDescent="0.2">
      <c r="F51930" s="450"/>
    </row>
    <row r="51931" spans="6:6" x14ac:dyDescent="0.2">
      <c r="F51931" s="450"/>
    </row>
    <row r="51932" spans="6:6" x14ac:dyDescent="0.2">
      <c r="F51932" s="450"/>
    </row>
    <row r="51933" spans="6:6" x14ac:dyDescent="0.2">
      <c r="F51933" s="450"/>
    </row>
    <row r="51934" spans="6:6" x14ac:dyDescent="0.2">
      <c r="F51934" s="450"/>
    </row>
    <row r="51935" spans="6:6" x14ac:dyDescent="0.2">
      <c r="F51935" s="450"/>
    </row>
    <row r="51936" spans="6:6" x14ac:dyDescent="0.2">
      <c r="F51936" s="450"/>
    </row>
    <row r="51937" spans="6:6" x14ac:dyDescent="0.2">
      <c r="F51937" s="450"/>
    </row>
    <row r="51938" spans="6:6" x14ac:dyDescent="0.2">
      <c r="F51938" s="450"/>
    </row>
    <row r="51939" spans="6:6" x14ac:dyDescent="0.2">
      <c r="F51939" s="450"/>
    </row>
    <row r="51940" spans="6:6" x14ac:dyDescent="0.2">
      <c r="F51940" s="450"/>
    </row>
    <row r="51941" spans="6:6" x14ac:dyDescent="0.2">
      <c r="F51941" s="450"/>
    </row>
    <row r="51942" spans="6:6" x14ac:dyDescent="0.2">
      <c r="F51942" s="450"/>
    </row>
    <row r="51943" spans="6:6" x14ac:dyDescent="0.2">
      <c r="F51943" s="450"/>
    </row>
    <row r="51944" spans="6:6" x14ac:dyDescent="0.2">
      <c r="F51944" s="450"/>
    </row>
    <row r="51945" spans="6:6" x14ac:dyDescent="0.2">
      <c r="F51945" s="450"/>
    </row>
    <row r="51946" spans="6:6" x14ac:dyDescent="0.2">
      <c r="F51946" s="450"/>
    </row>
    <row r="51947" spans="6:6" x14ac:dyDescent="0.2">
      <c r="F51947" s="450"/>
    </row>
    <row r="51948" spans="6:6" x14ac:dyDescent="0.2">
      <c r="F51948" s="450"/>
    </row>
    <row r="51949" spans="6:6" x14ac:dyDescent="0.2">
      <c r="F51949" s="450"/>
    </row>
    <row r="51950" spans="6:6" x14ac:dyDescent="0.2">
      <c r="F51950" s="450"/>
    </row>
    <row r="51951" spans="6:6" x14ac:dyDescent="0.2">
      <c r="F51951" s="450"/>
    </row>
    <row r="51952" spans="6:6" x14ac:dyDescent="0.2">
      <c r="F51952" s="450"/>
    </row>
    <row r="51953" spans="6:6" x14ac:dyDescent="0.2">
      <c r="F51953" s="450"/>
    </row>
    <row r="51954" spans="6:6" x14ac:dyDescent="0.2">
      <c r="F51954" s="450"/>
    </row>
    <row r="51955" spans="6:6" x14ac:dyDescent="0.2">
      <c r="F51955" s="450"/>
    </row>
    <row r="51956" spans="6:6" x14ac:dyDescent="0.2">
      <c r="F51956" s="450"/>
    </row>
    <row r="51957" spans="6:6" x14ac:dyDescent="0.2">
      <c r="F51957" s="450"/>
    </row>
    <row r="51958" spans="6:6" x14ac:dyDescent="0.2">
      <c r="F51958" s="450"/>
    </row>
    <row r="51959" spans="6:6" x14ac:dyDescent="0.2">
      <c r="F51959" s="450"/>
    </row>
    <row r="51960" spans="6:6" x14ac:dyDescent="0.2">
      <c r="F51960" s="450"/>
    </row>
    <row r="51961" spans="6:6" x14ac:dyDescent="0.2">
      <c r="F51961" s="450"/>
    </row>
    <row r="51962" spans="6:6" x14ac:dyDescent="0.2">
      <c r="F51962" s="450"/>
    </row>
    <row r="51963" spans="6:6" x14ac:dyDescent="0.2">
      <c r="F51963" s="450"/>
    </row>
    <row r="51964" spans="6:6" x14ac:dyDescent="0.2">
      <c r="F51964" s="450"/>
    </row>
    <row r="51965" spans="6:6" x14ac:dyDescent="0.2">
      <c r="F51965" s="450"/>
    </row>
    <row r="51966" spans="6:6" x14ac:dyDescent="0.2">
      <c r="F51966" s="450"/>
    </row>
    <row r="51967" spans="6:6" x14ac:dyDescent="0.2">
      <c r="F51967" s="450"/>
    </row>
    <row r="51968" spans="6:6" x14ac:dyDescent="0.2">
      <c r="F51968" s="450"/>
    </row>
    <row r="51969" spans="6:6" x14ac:dyDescent="0.2">
      <c r="F51969" s="450"/>
    </row>
    <row r="51970" spans="6:6" x14ac:dyDescent="0.2">
      <c r="F51970" s="450"/>
    </row>
    <row r="51971" spans="6:6" x14ac:dyDescent="0.2">
      <c r="F51971" s="450"/>
    </row>
    <row r="51972" spans="6:6" x14ac:dyDescent="0.2">
      <c r="F51972" s="450"/>
    </row>
    <row r="51973" spans="6:6" x14ac:dyDescent="0.2">
      <c r="F51973" s="450"/>
    </row>
    <row r="51974" spans="6:6" x14ac:dyDescent="0.2">
      <c r="F51974" s="450"/>
    </row>
    <row r="51975" spans="6:6" x14ac:dyDescent="0.2">
      <c r="F51975" s="450"/>
    </row>
    <row r="51976" spans="6:6" x14ac:dyDescent="0.2">
      <c r="F51976" s="450"/>
    </row>
    <row r="51977" spans="6:6" x14ac:dyDescent="0.2">
      <c r="F51977" s="450"/>
    </row>
    <row r="51978" spans="6:6" x14ac:dyDescent="0.2">
      <c r="F51978" s="450"/>
    </row>
    <row r="51979" spans="6:6" x14ac:dyDescent="0.2">
      <c r="F51979" s="450"/>
    </row>
    <row r="51980" spans="6:6" x14ac:dyDescent="0.2">
      <c r="F51980" s="450"/>
    </row>
    <row r="51981" spans="6:6" x14ac:dyDescent="0.2">
      <c r="F51981" s="450"/>
    </row>
    <row r="51982" spans="6:6" x14ac:dyDescent="0.2">
      <c r="F51982" s="450"/>
    </row>
    <row r="51983" spans="6:6" x14ac:dyDescent="0.2">
      <c r="F51983" s="450"/>
    </row>
    <row r="51984" spans="6:6" x14ac:dyDescent="0.2">
      <c r="F51984" s="450"/>
    </row>
    <row r="51985" spans="6:6" x14ac:dyDescent="0.2">
      <c r="F51985" s="450"/>
    </row>
    <row r="51986" spans="6:6" x14ac:dyDescent="0.2">
      <c r="F51986" s="450"/>
    </row>
    <row r="51987" spans="6:6" x14ac:dyDescent="0.2">
      <c r="F51987" s="450"/>
    </row>
    <row r="51988" spans="6:6" x14ac:dyDescent="0.2">
      <c r="F51988" s="450"/>
    </row>
    <row r="51989" spans="6:6" x14ac:dyDescent="0.2">
      <c r="F51989" s="450"/>
    </row>
    <row r="51990" spans="6:6" x14ac:dyDescent="0.2">
      <c r="F51990" s="450"/>
    </row>
    <row r="51991" spans="6:6" x14ac:dyDescent="0.2">
      <c r="F51991" s="450"/>
    </row>
    <row r="51992" spans="6:6" x14ac:dyDescent="0.2">
      <c r="F51992" s="450"/>
    </row>
    <row r="51993" spans="6:6" x14ac:dyDescent="0.2">
      <c r="F51993" s="450"/>
    </row>
    <row r="51994" spans="6:6" x14ac:dyDescent="0.2">
      <c r="F51994" s="450"/>
    </row>
    <row r="51995" spans="6:6" x14ac:dyDescent="0.2">
      <c r="F51995" s="450"/>
    </row>
    <row r="51996" spans="6:6" x14ac:dyDescent="0.2">
      <c r="F51996" s="450"/>
    </row>
    <row r="51997" spans="6:6" x14ac:dyDescent="0.2">
      <c r="F51997" s="450"/>
    </row>
    <row r="51998" spans="6:6" x14ac:dyDescent="0.2">
      <c r="F51998" s="450"/>
    </row>
    <row r="51999" spans="6:6" x14ac:dyDescent="0.2">
      <c r="F51999" s="450"/>
    </row>
    <row r="52000" spans="6:6" x14ac:dyDescent="0.2">
      <c r="F52000" s="450"/>
    </row>
    <row r="52001" spans="6:6" x14ac:dyDescent="0.2">
      <c r="F52001" s="450"/>
    </row>
    <row r="52002" spans="6:6" x14ac:dyDescent="0.2">
      <c r="F52002" s="450"/>
    </row>
    <row r="52003" spans="6:6" x14ac:dyDescent="0.2">
      <c r="F52003" s="450"/>
    </row>
    <row r="52004" spans="6:6" x14ac:dyDescent="0.2">
      <c r="F52004" s="450"/>
    </row>
    <row r="52005" spans="6:6" x14ac:dyDescent="0.2">
      <c r="F52005" s="450"/>
    </row>
    <row r="52006" spans="6:6" x14ac:dyDescent="0.2">
      <c r="F52006" s="450"/>
    </row>
    <row r="52007" spans="6:6" x14ac:dyDescent="0.2">
      <c r="F52007" s="450"/>
    </row>
    <row r="52008" spans="6:6" x14ac:dyDescent="0.2">
      <c r="F52008" s="450"/>
    </row>
    <row r="52009" spans="6:6" x14ac:dyDescent="0.2">
      <c r="F52009" s="450"/>
    </row>
    <row r="52010" spans="6:6" x14ac:dyDescent="0.2">
      <c r="F52010" s="450"/>
    </row>
    <row r="52011" spans="6:6" x14ac:dyDescent="0.2">
      <c r="F52011" s="450"/>
    </row>
    <row r="52012" spans="6:6" x14ac:dyDescent="0.2">
      <c r="F52012" s="450"/>
    </row>
    <row r="52013" spans="6:6" x14ac:dyDescent="0.2">
      <c r="F52013" s="450"/>
    </row>
    <row r="52014" spans="6:6" x14ac:dyDescent="0.2">
      <c r="F52014" s="450"/>
    </row>
    <row r="52015" spans="6:6" x14ac:dyDescent="0.2">
      <c r="F52015" s="450"/>
    </row>
    <row r="52016" spans="6:6" x14ac:dyDescent="0.2">
      <c r="F52016" s="450"/>
    </row>
    <row r="52017" spans="6:6" x14ac:dyDescent="0.2">
      <c r="F52017" s="450"/>
    </row>
    <row r="52018" spans="6:6" x14ac:dyDescent="0.2">
      <c r="F52018" s="450"/>
    </row>
    <row r="52019" spans="6:6" x14ac:dyDescent="0.2">
      <c r="F52019" s="450"/>
    </row>
    <row r="52020" spans="6:6" x14ac:dyDescent="0.2">
      <c r="F52020" s="450"/>
    </row>
    <row r="52021" spans="6:6" x14ac:dyDescent="0.2">
      <c r="F52021" s="450"/>
    </row>
    <row r="52022" spans="6:6" x14ac:dyDescent="0.2">
      <c r="F52022" s="450"/>
    </row>
    <row r="52023" spans="6:6" x14ac:dyDescent="0.2">
      <c r="F52023" s="450"/>
    </row>
    <row r="52024" spans="6:6" x14ac:dyDescent="0.2">
      <c r="F52024" s="450"/>
    </row>
    <row r="52025" spans="6:6" x14ac:dyDescent="0.2">
      <c r="F52025" s="450"/>
    </row>
    <row r="52026" spans="6:6" x14ac:dyDescent="0.2">
      <c r="F52026" s="450"/>
    </row>
    <row r="52027" spans="6:6" x14ac:dyDescent="0.2">
      <c r="F52027" s="450"/>
    </row>
    <row r="52028" spans="6:6" x14ac:dyDescent="0.2">
      <c r="F52028" s="450"/>
    </row>
    <row r="52029" spans="6:6" x14ac:dyDescent="0.2">
      <c r="F52029" s="450"/>
    </row>
    <row r="52030" spans="6:6" x14ac:dyDescent="0.2">
      <c r="F52030" s="450"/>
    </row>
    <row r="52031" spans="6:6" x14ac:dyDescent="0.2">
      <c r="F52031" s="450"/>
    </row>
    <row r="52032" spans="6:6" x14ac:dyDescent="0.2">
      <c r="F52032" s="450"/>
    </row>
    <row r="52033" spans="6:6" x14ac:dyDescent="0.2">
      <c r="F52033" s="450"/>
    </row>
    <row r="52034" spans="6:6" x14ac:dyDescent="0.2">
      <c r="F52034" s="450"/>
    </row>
    <row r="52035" spans="6:6" x14ac:dyDescent="0.2">
      <c r="F52035" s="450"/>
    </row>
    <row r="52036" spans="6:6" x14ac:dyDescent="0.2">
      <c r="F52036" s="450"/>
    </row>
    <row r="52037" spans="6:6" x14ac:dyDescent="0.2">
      <c r="F52037" s="450"/>
    </row>
    <row r="52038" spans="6:6" x14ac:dyDescent="0.2">
      <c r="F52038" s="450"/>
    </row>
    <row r="52039" spans="6:6" x14ac:dyDescent="0.2">
      <c r="F52039" s="450"/>
    </row>
    <row r="52040" spans="6:6" x14ac:dyDescent="0.2">
      <c r="F52040" s="450"/>
    </row>
    <row r="52041" spans="6:6" x14ac:dyDescent="0.2">
      <c r="F52041" s="450"/>
    </row>
    <row r="52042" spans="6:6" x14ac:dyDescent="0.2">
      <c r="F52042" s="450"/>
    </row>
    <row r="52043" spans="6:6" x14ac:dyDescent="0.2">
      <c r="F52043" s="450"/>
    </row>
    <row r="52044" spans="6:6" x14ac:dyDescent="0.2">
      <c r="F52044" s="450"/>
    </row>
    <row r="52045" spans="6:6" x14ac:dyDescent="0.2">
      <c r="F52045" s="450"/>
    </row>
    <row r="52046" spans="6:6" x14ac:dyDescent="0.2">
      <c r="F52046" s="450"/>
    </row>
    <row r="52047" spans="6:6" x14ac:dyDescent="0.2">
      <c r="F52047" s="450"/>
    </row>
    <row r="52048" spans="6:6" x14ac:dyDescent="0.2">
      <c r="F52048" s="450"/>
    </row>
    <row r="52049" spans="6:6" x14ac:dyDescent="0.2">
      <c r="F52049" s="450"/>
    </row>
    <row r="52050" spans="6:6" x14ac:dyDescent="0.2">
      <c r="F52050" s="450"/>
    </row>
    <row r="52051" spans="6:6" x14ac:dyDescent="0.2">
      <c r="F52051" s="450"/>
    </row>
    <row r="52052" spans="6:6" x14ac:dyDescent="0.2">
      <c r="F52052" s="450"/>
    </row>
    <row r="52053" spans="6:6" x14ac:dyDescent="0.2">
      <c r="F52053" s="450"/>
    </row>
    <row r="52054" spans="6:6" x14ac:dyDescent="0.2">
      <c r="F52054" s="450"/>
    </row>
    <row r="52055" spans="6:6" x14ac:dyDescent="0.2">
      <c r="F52055" s="450"/>
    </row>
    <row r="52056" spans="6:6" x14ac:dyDescent="0.2">
      <c r="F52056" s="450"/>
    </row>
    <row r="52057" spans="6:6" x14ac:dyDescent="0.2">
      <c r="F52057" s="450"/>
    </row>
    <row r="52058" spans="6:6" x14ac:dyDescent="0.2">
      <c r="F52058" s="450"/>
    </row>
    <row r="52059" spans="6:6" x14ac:dyDescent="0.2">
      <c r="F52059" s="450"/>
    </row>
    <row r="52060" spans="6:6" x14ac:dyDescent="0.2">
      <c r="F52060" s="450"/>
    </row>
    <row r="52061" spans="6:6" x14ac:dyDescent="0.2">
      <c r="F52061" s="450"/>
    </row>
    <row r="52062" spans="6:6" x14ac:dyDescent="0.2">
      <c r="F52062" s="450"/>
    </row>
    <row r="52063" spans="6:6" x14ac:dyDescent="0.2">
      <c r="F52063" s="450"/>
    </row>
    <row r="52064" spans="6:6" x14ac:dyDescent="0.2">
      <c r="F52064" s="450"/>
    </row>
    <row r="52065" spans="6:6" x14ac:dyDescent="0.2">
      <c r="F52065" s="450"/>
    </row>
    <row r="52066" spans="6:6" x14ac:dyDescent="0.2">
      <c r="F52066" s="450"/>
    </row>
    <row r="52067" spans="6:6" x14ac:dyDescent="0.2">
      <c r="F52067" s="450"/>
    </row>
    <row r="52068" spans="6:6" x14ac:dyDescent="0.2">
      <c r="F52068" s="450"/>
    </row>
    <row r="52069" spans="6:6" x14ac:dyDescent="0.2">
      <c r="F52069" s="450"/>
    </row>
    <row r="52070" spans="6:6" x14ac:dyDescent="0.2">
      <c r="F52070" s="450"/>
    </row>
    <row r="52071" spans="6:6" x14ac:dyDescent="0.2">
      <c r="F52071" s="450"/>
    </row>
    <row r="52072" spans="6:6" x14ac:dyDescent="0.2">
      <c r="F52072" s="450"/>
    </row>
    <row r="52073" spans="6:6" x14ac:dyDescent="0.2">
      <c r="F52073" s="450"/>
    </row>
    <row r="52074" spans="6:6" x14ac:dyDescent="0.2">
      <c r="F52074" s="450"/>
    </row>
    <row r="52075" spans="6:6" x14ac:dyDescent="0.2">
      <c r="F52075" s="450"/>
    </row>
    <row r="52076" spans="6:6" x14ac:dyDescent="0.2">
      <c r="F52076" s="450"/>
    </row>
    <row r="52077" spans="6:6" x14ac:dyDescent="0.2">
      <c r="F52077" s="450"/>
    </row>
    <row r="52078" spans="6:6" x14ac:dyDescent="0.2">
      <c r="F52078" s="450"/>
    </row>
    <row r="52079" spans="6:6" x14ac:dyDescent="0.2">
      <c r="F52079" s="450"/>
    </row>
    <row r="52080" spans="6:6" x14ac:dyDescent="0.2">
      <c r="F52080" s="450"/>
    </row>
    <row r="52081" spans="6:6" x14ac:dyDescent="0.2">
      <c r="F52081" s="450"/>
    </row>
    <row r="52082" spans="6:6" x14ac:dyDescent="0.2">
      <c r="F52082" s="450"/>
    </row>
    <row r="52083" spans="6:6" x14ac:dyDescent="0.2">
      <c r="F52083" s="450"/>
    </row>
    <row r="52084" spans="6:6" x14ac:dyDescent="0.2">
      <c r="F52084" s="450"/>
    </row>
    <row r="52085" spans="6:6" x14ac:dyDescent="0.2">
      <c r="F52085" s="450"/>
    </row>
    <row r="52086" spans="6:6" x14ac:dyDescent="0.2">
      <c r="F52086" s="450"/>
    </row>
    <row r="52087" spans="6:6" x14ac:dyDescent="0.2">
      <c r="F52087" s="450"/>
    </row>
    <row r="52088" spans="6:6" x14ac:dyDescent="0.2">
      <c r="F52088" s="450"/>
    </row>
    <row r="52089" spans="6:6" x14ac:dyDescent="0.2">
      <c r="F52089" s="450"/>
    </row>
    <row r="52090" spans="6:6" x14ac:dyDescent="0.2">
      <c r="F52090" s="450"/>
    </row>
    <row r="52091" spans="6:6" x14ac:dyDescent="0.2">
      <c r="F52091" s="450"/>
    </row>
    <row r="52092" spans="6:6" x14ac:dyDescent="0.2">
      <c r="F52092" s="450"/>
    </row>
    <row r="52093" spans="6:6" x14ac:dyDescent="0.2">
      <c r="F52093" s="450"/>
    </row>
    <row r="52094" spans="6:6" x14ac:dyDescent="0.2">
      <c r="F52094" s="450"/>
    </row>
    <row r="52095" spans="6:6" x14ac:dyDescent="0.2">
      <c r="F52095" s="450"/>
    </row>
    <row r="52096" spans="6:6" x14ac:dyDescent="0.2">
      <c r="F52096" s="450"/>
    </row>
    <row r="52097" spans="6:6" x14ac:dyDescent="0.2">
      <c r="F52097" s="450"/>
    </row>
    <row r="52098" spans="6:6" x14ac:dyDescent="0.2">
      <c r="F52098" s="450"/>
    </row>
    <row r="52099" spans="6:6" x14ac:dyDescent="0.2">
      <c r="F52099" s="450"/>
    </row>
    <row r="52100" spans="6:6" x14ac:dyDescent="0.2">
      <c r="F52100" s="450"/>
    </row>
    <row r="52101" spans="6:6" x14ac:dyDescent="0.2">
      <c r="F52101" s="450"/>
    </row>
    <row r="52102" spans="6:6" x14ac:dyDescent="0.2">
      <c r="F52102" s="450"/>
    </row>
    <row r="52103" spans="6:6" x14ac:dyDescent="0.2">
      <c r="F52103" s="450"/>
    </row>
    <row r="52104" spans="6:6" x14ac:dyDescent="0.2">
      <c r="F52104" s="450"/>
    </row>
    <row r="52105" spans="6:6" x14ac:dyDescent="0.2">
      <c r="F52105" s="450"/>
    </row>
    <row r="52106" spans="6:6" x14ac:dyDescent="0.2">
      <c r="F52106" s="450"/>
    </row>
    <row r="52107" spans="6:6" x14ac:dyDescent="0.2">
      <c r="F52107" s="450"/>
    </row>
    <row r="52108" spans="6:6" x14ac:dyDescent="0.2">
      <c r="F52108" s="450"/>
    </row>
    <row r="52109" spans="6:6" x14ac:dyDescent="0.2">
      <c r="F52109" s="450"/>
    </row>
    <row r="52110" spans="6:6" x14ac:dyDescent="0.2">
      <c r="F52110" s="450"/>
    </row>
    <row r="52111" spans="6:6" x14ac:dyDescent="0.2">
      <c r="F52111" s="450"/>
    </row>
    <row r="52112" spans="6:6" x14ac:dyDescent="0.2">
      <c r="F52112" s="450"/>
    </row>
    <row r="52113" spans="6:6" x14ac:dyDescent="0.2">
      <c r="F52113" s="450"/>
    </row>
    <row r="52114" spans="6:6" x14ac:dyDescent="0.2">
      <c r="F52114" s="450"/>
    </row>
    <row r="52115" spans="6:6" x14ac:dyDescent="0.2">
      <c r="F52115" s="450"/>
    </row>
    <row r="52116" spans="6:6" x14ac:dyDescent="0.2">
      <c r="F52116" s="450"/>
    </row>
    <row r="52117" spans="6:6" x14ac:dyDescent="0.2">
      <c r="F52117" s="450"/>
    </row>
    <row r="52118" spans="6:6" x14ac:dyDescent="0.2">
      <c r="F52118" s="450"/>
    </row>
    <row r="52119" spans="6:6" x14ac:dyDescent="0.2">
      <c r="F52119" s="450"/>
    </row>
    <row r="52120" spans="6:6" x14ac:dyDescent="0.2">
      <c r="F52120" s="450"/>
    </row>
    <row r="52121" spans="6:6" x14ac:dyDescent="0.2">
      <c r="F52121" s="450"/>
    </row>
    <row r="52122" spans="6:6" x14ac:dyDescent="0.2">
      <c r="F52122" s="450"/>
    </row>
    <row r="52123" spans="6:6" x14ac:dyDescent="0.2">
      <c r="F52123" s="450"/>
    </row>
    <row r="52124" spans="6:6" x14ac:dyDescent="0.2">
      <c r="F52124" s="450"/>
    </row>
    <row r="52125" spans="6:6" x14ac:dyDescent="0.2">
      <c r="F52125" s="450"/>
    </row>
    <row r="52126" spans="6:6" x14ac:dyDescent="0.2">
      <c r="F52126" s="450"/>
    </row>
    <row r="52127" spans="6:6" x14ac:dyDescent="0.2">
      <c r="F52127" s="450"/>
    </row>
    <row r="52128" spans="6:6" x14ac:dyDescent="0.2">
      <c r="F52128" s="450"/>
    </row>
    <row r="52129" spans="6:6" x14ac:dyDescent="0.2">
      <c r="F52129" s="450"/>
    </row>
    <row r="52130" spans="6:6" x14ac:dyDescent="0.2">
      <c r="F52130" s="450"/>
    </row>
    <row r="52131" spans="6:6" x14ac:dyDescent="0.2">
      <c r="F52131" s="450"/>
    </row>
    <row r="52132" spans="6:6" x14ac:dyDescent="0.2">
      <c r="F52132" s="450"/>
    </row>
    <row r="52133" spans="6:6" x14ac:dyDescent="0.2">
      <c r="F52133" s="450"/>
    </row>
    <row r="52134" spans="6:6" x14ac:dyDescent="0.2">
      <c r="F52134" s="450"/>
    </row>
    <row r="52135" spans="6:6" x14ac:dyDescent="0.2">
      <c r="F52135" s="450"/>
    </row>
    <row r="52136" spans="6:6" x14ac:dyDescent="0.2">
      <c r="F52136" s="450"/>
    </row>
    <row r="52137" spans="6:6" x14ac:dyDescent="0.2">
      <c r="F52137" s="450"/>
    </row>
    <row r="52138" spans="6:6" x14ac:dyDescent="0.2">
      <c r="F52138" s="450"/>
    </row>
    <row r="52139" spans="6:6" x14ac:dyDescent="0.2">
      <c r="F52139" s="450"/>
    </row>
    <row r="52140" spans="6:6" x14ac:dyDescent="0.2">
      <c r="F52140" s="450"/>
    </row>
    <row r="52141" spans="6:6" x14ac:dyDescent="0.2">
      <c r="F52141" s="450"/>
    </row>
    <row r="52142" spans="6:6" x14ac:dyDescent="0.2">
      <c r="F52142" s="450"/>
    </row>
    <row r="52143" spans="6:6" x14ac:dyDescent="0.2">
      <c r="F52143" s="450"/>
    </row>
    <row r="52144" spans="6:6" x14ac:dyDescent="0.2">
      <c r="F52144" s="450"/>
    </row>
    <row r="52145" spans="6:6" x14ac:dyDescent="0.2">
      <c r="F52145" s="450"/>
    </row>
    <row r="52146" spans="6:6" x14ac:dyDescent="0.2">
      <c r="F52146" s="450"/>
    </row>
    <row r="52147" spans="6:6" x14ac:dyDescent="0.2">
      <c r="F52147" s="450"/>
    </row>
    <row r="52148" spans="6:6" x14ac:dyDescent="0.2">
      <c r="F52148" s="450"/>
    </row>
    <row r="52149" spans="6:6" x14ac:dyDescent="0.2">
      <c r="F52149" s="450"/>
    </row>
    <row r="52150" spans="6:6" x14ac:dyDescent="0.2">
      <c r="F52150" s="450"/>
    </row>
    <row r="52151" spans="6:6" x14ac:dyDescent="0.2">
      <c r="F52151" s="450"/>
    </row>
    <row r="52152" spans="6:6" x14ac:dyDescent="0.2">
      <c r="F52152" s="450"/>
    </row>
    <row r="52153" spans="6:6" x14ac:dyDescent="0.2">
      <c r="F52153" s="450"/>
    </row>
    <row r="52154" spans="6:6" x14ac:dyDescent="0.2">
      <c r="F52154" s="450"/>
    </row>
    <row r="52155" spans="6:6" x14ac:dyDescent="0.2">
      <c r="F52155" s="450"/>
    </row>
    <row r="52156" spans="6:6" x14ac:dyDescent="0.2">
      <c r="F52156" s="450"/>
    </row>
    <row r="52157" spans="6:6" x14ac:dyDescent="0.2">
      <c r="F52157" s="450"/>
    </row>
    <row r="52158" spans="6:6" x14ac:dyDescent="0.2">
      <c r="F52158" s="450"/>
    </row>
    <row r="52159" spans="6:6" x14ac:dyDescent="0.2">
      <c r="F52159" s="450"/>
    </row>
    <row r="52160" spans="6:6" x14ac:dyDescent="0.2">
      <c r="F52160" s="450"/>
    </row>
    <row r="52161" spans="6:6" x14ac:dyDescent="0.2">
      <c r="F52161" s="450"/>
    </row>
    <row r="52162" spans="6:6" x14ac:dyDescent="0.2">
      <c r="F52162" s="450"/>
    </row>
    <row r="52163" spans="6:6" x14ac:dyDescent="0.2">
      <c r="F52163" s="450"/>
    </row>
    <row r="52164" spans="6:6" x14ac:dyDescent="0.2">
      <c r="F52164" s="450"/>
    </row>
    <row r="52165" spans="6:6" x14ac:dyDescent="0.2">
      <c r="F52165" s="450"/>
    </row>
    <row r="52166" spans="6:6" x14ac:dyDescent="0.2">
      <c r="F52166" s="450"/>
    </row>
    <row r="52167" spans="6:6" x14ac:dyDescent="0.2">
      <c r="F52167" s="450"/>
    </row>
    <row r="52168" spans="6:6" x14ac:dyDescent="0.2">
      <c r="F52168" s="450"/>
    </row>
    <row r="52169" spans="6:6" x14ac:dyDescent="0.2">
      <c r="F52169" s="450"/>
    </row>
    <row r="52170" spans="6:6" x14ac:dyDescent="0.2">
      <c r="F52170" s="450"/>
    </row>
    <row r="52171" spans="6:6" x14ac:dyDescent="0.2">
      <c r="F52171" s="450"/>
    </row>
    <row r="52172" spans="6:6" x14ac:dyDescent="0.2">
      <c r="F52172" s="450"/>
    </row>
    <row r="52173" spans="6:6" x14ac:dyDescent="0.2">
      <c r="F52173" s="450"/>
    </row>
    <row r="52174" spans="6:6" x14ac:dyDescent="0.2">
      <c r="F52174" s="450"/>
    </row>
    <row r="52175" spans="6:6" x14ac:dyDescent="0.2">
      <c r="F52175" s="450"/>
    </row>
    <row r="52176" spans="6:6" x14ac:dyDescent="0.2">
      <c r="F52176" s="450"/>
    </row>
    <row r="52177" spans="6:6" x14ac:dyDescent="0.2">
      <c r="F52177" s="450"/>
    </row>
    <row r="52178" spans="6:6" x14ac:dyDescent="0.2">
      <c r="F52178" s="450"/>
    </row>
    <row r="52179" spans="6:6" x14ac:dyDescent="0.2">
      <c r="F52179" s="450"/>
    </row>
    <row r="52180" spans="6:6" x14ac:dyDescent="0.2">
      <c r="F52180" s="450"/>
    </row>
    <row r="52181" spans="6:6" x14ac:dyDescent="0.2">
      <c r="F52181" s="450"/>
    </row>
    <row r="52182" spans="6:6" x14ac:dyDescent="0.2">
      <c r="F52182" s="450"/>
    </row>
    <row r="52183" spans="6:6" x14ac:dyDescent="0.2">
      <c r="F52183" s="450"/>
    </row>
    <row r="52184" spans="6:6" x14ac:dyDescent="0.2">
      <c r="F52184" s="450"/>
    </row>
    <row r="52185" spans="6:6" x14ac:dyDescent="0.2">
      <c r="F52185" s="450"/>
    </row>
    <row r="52186" spans="6:6" x14ac:dyDescent="0.2">
      <c r="F52186" s="450"/>
    </row>
    <row r="52187" spans="6:6" x14ac:dyDescent="0.2">
      <c r="F52187" s="450"/>
    </row>
    <row r="52188" spans="6:6" x14ac:dyDescent="0.2">
      <c r="F52188" s="450"/>
    </row>
    <row r="52189" spans="6:6" x14ac:dyDescent="0.2">
      <c r="F52189" s="450"/>
    </row>
    <row r="52190" spans="6:6" x14ac:dyDescent="0.2">
      <c r="F52190" s="450"/>
    </row>
    <row r="52191" spans="6:6" x14ac:dyDescent="0.2">
      <c r="F52191" s="450"/>
    </row>
    <row r="52192" spans="6:6" x14ac:dyDescent="0.2">
      <c r="F52192" s="450"/>
    </row>
    <row r="52193" spans="6:6" x14ac:dyDescent="0.2">
      <c r="F52193" s="450"/>
    </row>
    <row r="52194" spans="6:6" x14ac:dyDescent="0.2">
      <c r="F52194" s="450"/>
    </row>
    <row r="52195" spans="6:6" x14ac:dyDescent="0.2">
      <c r="F52195" s="450"/>
    </row>
    <row r="52196" spans="6:6" x14ac:dyDescent="0.2">
      <c r="F52196" s="450"/>
    </row>
    <row r="52197" spans="6:6" x14ac:dyDescent="0.2">
      <c r="F52197" s="450"/>
    </row>
    <row r="52198" spans="6:6" x14ac:dyDescent="0.2">
      <c r="F52198" s="450"/>
    </row>
    <row r="52199" spans="6:6" x14ac:dyDescent="0.2">
      <c r="F52199" s="450"/>
    </row>
    <row r="52200" spans="6:6" x14ac:dyDescent="0.2">
      <c r="F52200" s="450"/>
    </row>
    <row r="52201" spans="6:6" x14ac:dyDescent="0.2">
      <c r="F52201" s="450"/>
    </row>
    <row r="52202" spans="6:6" x14ac:dyDescent="0.2">
      <c r="F52202" s="450"/>
    </row>
    <row r="52203" spans="6:6" x14ac:dyDescent="0.2">
      <c r="F52203" s="450"/>
    </row>
    <row r="52204" spans="6:6" x14ac:dyDescent="0.2">
      <c r="F52204" s="450"/>
    </row>
    <row r="52205" spans="6:6" x14ac:dyDescent="0.2">
      <c r="F52205" s="450"/>
    </row>
    <row r="52206" spans="6:6" x14ac:dyDescent="0.2">
      <c r="F52206" s="450"/>
    </row>
    <row r="52207" spans="6:6" x14ac:dyDescent="0.2">
      <c r="F52207" s="450"/>
    </row>
    <row r="52208" spans="6:6" x14ac:dyDescent="0.2">
      <c r="F52208" s="450"/>
    </row>
    <row r="52209" spans="6:6" x14ac:dyDescent="0.2">
      <c r="F52209" s="450"/>
    </row>
    <row r="52210" spans="6:6" x14ac:dyDescent="0.2">
      <c r="F52210" s="450"/>
    </row>
    <row r="52211" spans="6:6" x14ac:dyDescent="0.2">
      <c r="F52211" s="450"/>
    </row>
    <row r="52212" spans="6:6" x14ac:dyDescent="0.2">
      <c r="F52212" s="450"/>
    </row>
    <row r="52213" spans="6:6" x14ac:dyDescent="0.2">
      <c r="F52213" s="450"/>
    </row>
    <row r="52214" spans="6:6" x14ac:dyDescent="0.2">
      <c r="F52214" s="450"/>
    </row>
    <row r="52215" spans="6:6" x14ac:dyDescent="0.2">
      <c r="F52215" s="450"/>
    </row>
    <row r="52216" spans="6:6" x14ac:dyDescent="0.2">
      <c r="F52216" s="450"/>
    </row>
    <row r="52217" spans="6:6" x14ac:dyDescent="0.2">
      <c r="F52217" s="450"/>
    </row>
    <row r="52218" spans="6:6" x14ac:dyDescent="0.2">
      <c r="F52218" s="450"/>
    </row>
    <row r="52219" spans="6:6" x14ac:dyDescent="0.2">
      <c r="F52219" s="450"/>
    </row>
    <row r="52220" spans="6:6" x14ac:dyDescent="0.2">
      <c r="F52220" s="450"/>
    </row>
    <row r="52221" spans="6:6" x14ac:dyDescent="0.2">
      <c r="F52221" s="450"/>
    </row>
    <row r="52222" spans="6:6" x14ac:dyDescent="0.2">
      <c r="F52222" s="450"/>
    </row>
    <row r="52223" spans="6:6" x14ac:dyDescent="0.2">
      <c r="F52223" s="450"/>
    </row>
    <row r="52224" spans="6:6" x14ac:dyDescent="0.2">
      <c r="F52224" s="450"/>
    </row>
    <row r="52225" spans="6:6" x14ac:dyDescent="0.2">
      <c r="F52225" s="450"/>
    </row>
    <row r="52226" spans="6:6" x14ac:dyDescent="0.2">
      <c r="F52226" s="450"/>
    </row>
    <row r="52227" spans="6:6" x14ac:dyDescent="0.2">
      <c r="F52227" s="450"/>
    </row>
    <row r="52228" spans="6:6" x14ac:dyDescent="0.2">
      <c r="F52228" s="450"/>
    </row>
    <row r="52229" spans="6:6" x14ac:dyDescent="0.2">
      <c r="F52229" s="450"/>
    </row>
    <row r="52230" spans="6:6" x14ac:dyDescent="0.2">
      <c r="F52230" s="450"/>
    </row>
    <row r="52231" spans="6:6" x14ac:dyDescent="0.2">
      <c r="F52231" s="450"/>
    </row>
    <row r="52232" spans="6:6" x14ac:dyDescent="0.2">
      <c r="F52232" s="450"/>
    </row>
    <row r="52233" spans="6:6" x14ac:dyDescent="0.2">
      <c r="F52233" s="450"/>
    </row>
    <row r="52234" spans="6:6" x14ac:dyDescent="0.2">
      <c r="F52234" s="450"/>
    </row>
    <row r="52235" spans="6:6" x14ac:dyDescent="0.2">
      <c r="F52235" s="450"/>
    </row>
    <row r="52236" spans="6:6" x14ac:dyDescent="0.2">
      <c r="F52236" s="450"/>
    </row>
    <row r="52237" spans="6:6" x14ac:dyDescent="0.2">
      <c r="F52237" s="450"/>
    </row>
    <row r="52238" spans="6:6" x14ac:dyDescent="0.2">
      <c r="F52238" s="450"/>
    </row>
    <row r="52239" spans="6:6" x14ac:dyDescent="0.2">
      <c r="F52239" s="450"/>
    </row>
    <row r="52240" spans="6:6" x14ac:dyDescent="0.2">
      <c r="F52240" s="450"/>
    </row>
    <row r="52241" spans="6:6" x14ac:dyDescent="0.2">
      <c r="F52241" s="450"/>
    </row>
    <row r="52242" spans="6:6" x14ac:dyDescent="0.2">
      <c r="F52242" s="450"/>
    </row>
    <row r="52243" spans="6:6" x14ac:dyDescent="0.2">
      <c r="F52243" s="450"/>
    </row>
    <row r="52244" spans="6:6" x14ac:dyDescent="0.2">
      <c r="F52244" s="450"/>
    </row>
    <row r="52245" spans="6:6" x14ac:dyDescent="0.2">
      <c r="F52245" s="450"/>
    </row>
    <row r="52246" spans="6:6" x14ac:dyDescent="0.2">
      <c r="F52246" s="450"/>
    </row>
    <row r="52247" spans="6:6" x14ac:dyDescent="0.2">
      <c r="F52247" s="450"/>
    </row>
    <row r="52248" spans="6:6" x14ac:dyDescent="0.2">
      <c r="F52248" s="450"/>
    </row>
    <row r="52249" spans="6:6" x14ac:dyDescent="0.2">
      <c r="F52249" s="450"/>
    </row>
    <row r="52250" spans="6:6" x14ac:dyDescent="0.2">
      <c r="F52250" s="450"/>
    </row>
    <row r="52251" spans="6:6" x14ac:dyDescent="0.2">
      <c r="F52251" s="450"/>
    </row>
    <row r="52252" spans="6:6" x14ac:dyDescent="0.2">
      <c r="F52252" s="450"/>
    </row>
    <row r="52253" spans="6:6" x14ac:dyDescent="0.2">
      <c r="F52253" s="450"/>
    </row>
    <row r="52254" spans="6:6" x14ac:dyDescent="0.2">
      <c r="F52254" s="450"/>
    </row>
    <row r="52255" spans="6:6" x14ac:dyDescent="0.2">
      <c r="F52255" s="450"/>
    </row>
    <row r="52256" spans="6:6" x14ac:dyDescent="0.2">
      <c r="F52256" s="450"/>
    </row>
    <row r="52257" spans="6:6" x14ac:dyDescent="0.2">
      <c r="F52257" s="450"/>
    </row>
    <row r="52258" spans="6:6" x14ac:dyDescent="0.2">
      <c r="F52258" s="450"/>
    </row>
    <row r="52259" spans="6:6" x14ac:dyDescent="0.2">
      <c r="F52259" s="450"/>
    </row>
    <row r="52260" spans="6:6" x14ac:dyDescent="0.2">
      <c r="F52260" s="450"/>
    </row>
    <row r="52261" spans="6:6" x14ac:dyDescent="0.2">
      <c r="F52261" s="450"/>
    </row>
    <row r="52262" spans="6:6" x14ac:dyDescent="0.2">
      <c r="F52262" s="450"/>
    </row>
    <row r="52263" spans="6:6" x14ac:dyDescent="0.2">
      <c r="F52263" s="450"/>
    </row>
    <row r="52264" spans="6:6" x14ac:dyDescent="0.2">
      <c r="F52264" s="450"/>
    </row>
    <row r="52265" spans="6:6" x14ac:dyDescent="0.2">
      <c r="F52265" s="450"/>
    </row>
    <row r="52266" spans="6:6" x14ac:dyDescent="0.2">
      <c r="F52266" s="450"/>
    </row>
    <row r="52267" spans="6:6" x14ac:dyDescent="0.2">
      <c r="F52267" s="450"/>
    </row>
    <row r="52268" spans="6:6" x14ac:dyDescent="0.2">
      <c r="F52268" s="450"/>
    </row>
    <row r="52269" spans="6:6" x14ac:dyDescent="0.2">
      <c r="F52269" s="450"/>
    </row>
    <row r="52270" spans="6:6" x14ac:dyDescent="0.2">
      <c r="F52270" s="450"/>
    </row>
    <row r="52271" spans="6:6" x14ac:dyDescent="0.2">
      <c r="F52271" s="450"/>
    </row>
    <row r="52272" spans="6:6" x14ac:dyDescent="0.2">
      <c r="F52272" s="450"/>
    </row>
    <row r="52273" spans="6:6" x14ac:dyDescent="0.2">
      <c r="F52273" s="450"/>
    </row>
    <row r="52274" spans="6:6" x14ac:dyDescent="0.2">
      <c r="F52274" s="450"/>
    </row>
    <row r="52275" spans="6:6" x14ac:dyDescent="0.2">
      <c r="F52275" s="450"/>
    </row>
    <row r="52276" spans="6:6" x14ac:dyDescent="0.2">
      <c r="F52276" s="450"/>
    </row>
    <row r="52277" spans="6:6" x14ac:dyDescent="0.2">
      <c r="F52277" s="450"/>
    </row>
    <row r="52278" spans="6:6" x14ac:dyDescent="0.2">
      <c r="F52278" s="450"/>
    </row>
    <row r="52279" spans="6:6" x14ac:dyDescent="0.2">
      <c r="F52279" s="450"/>
    </row>
    <row r="52280" spans="6:6" x14ac:dyDescent="0.2">
      <c r="F52280" s="450"/>
    </row>
    <row r="52281" spans="6:6" x14ac:dyDescent="0.2">
      <c r="F52281" s="450"/>
    </row>
    <row r="52282" spans="6:6" x14ac:dyDescent="0.2">
      <c r="F52282" s="450"/>
    </row>
    <row r="52283" spans="6:6" x14ac:dyDescent="0.2">
      <c r="F52283" s="450"/>
    </row>
    <row r="52284" spans="6:6" x14ac:dyDescent="0.2">
      <c r="F52284" s="450"/>
    </row>
    <row r="52285" spans="6:6" x14ac:dyDescent="0.2">
      <c r="F52285" s="450"/>
    </row>
    <row r="52286" spans="6:6" x14ac:dyDescent="0.2">
      <c r="F52286" s="450"/>
    </row>
    <row r="52287" spans="6:6" x14ac:dyDescent="0.2">
      <c r="F52287" s="450"/>
    </row>
    <row r="52288" spans="6:6" x14ac:dyDescent="0.2">
      <c r="F52288" s="450"/>
    </row>
    <row r="52289" spans="6:6" x14ac:dyDescent="0.2">
      <c r="F52289" s="450"/>
    </row>
    <row r="52290" spans="6:6" x14ac:dyDescent="0.2">
      <c r="F52290" s="450"/>
    </row>
    <row r="52291" spans="6:6" x14ac:dyDescent="0.2">
      <c r="F52291" s="450"/>
    </row>
    <row r="52292" spans="6:6" x14ac:dyDescent="0.2">
      <c r="F52292" s="450"/>
    </row>
    <row r="52293" spans="6:6" x14ac:dyDescent="0.2">
      <c r="F52293" s="450"/>
    </row>
    <row r="52294" spans="6:6" x14ac:dyDescent="0.2">
      <c r="F52294" s="450"/>
    </row>
    <row r="52295" spans="6:6" x14ac:dyDescent="0.2">
      <c r="F52295" s="450"/>
    </row>
    <row r="52296" spans="6:6" x14ac:dyDescent="0.2">
      <c r="F52296" s="450"/>
    </row>
    <row r="52297" spans="6:6" x14ac:dyDescent="0.2">
      <c r="F52297" s="450"/>
    </row>
    <row r="52298" spans="6:6" x14ac:dyDescent="0.2">
      <c r="F52298" s="450"/>
    </row>
    <row r="52299" spans="6:6" x14ac:dyDescent="0.2">
      <c r="F52299" s="450"/>
    </row>
    <row r="52300" spans="6:6" x14ac:dyDescent="0.2">
      <c r="F52300" s="450"/>
    </row>
    <row r="52301" spans="6:6" x14ac:dyDescent="0.2">
      <c r="F52301" s="450"/>
    </row>
    <row r="52302" spans="6:6" x14ac:dyDescent="0.2">
      <c r="F52302" s="450"/>
    </row>
    <row r="52303" spans="6:6" x14ac:dyDescent="0.2">
      <c r="F52303" s="450"/>
    </row>
    <row r="52304" spans="6:6" x14ac:dyDescent="0.2">
      <c r="F52304" s="450"/>
    </row>
    <row r="52305" spans="6:6" x14ac:dyDescent="0.2">
      <c r="F52305" s="450"/>
    </row>
    <row r="52306" spans="6:6" x14ac:dyDescent="0.2">
      <c r="F52306" s="450"/>
    </row>
    <row r="52307" spans="6:6" x14ac:dyDescent="0.2">
      <c r="F52307" s="450"/>
    </row>
    <row r="52308" spans="6:6" x14ac:dyDescent="0.2">
      <c r="F52308" s="450"/>
    </row>
    <row r="52309" spans="6:6" x14ac:dyDescent="0.2">
      <c r="F52309" s="450"/>
    </row>
    <row r="52310" spans="6:6" x14ac:dyDescent="0.2">
      <c r="F52310" s="450"/>
    </row>
    <row r="52311" spans="6:6" x14ac:dyDescent="0.2">
      <c r="F52311" s="450"/>
    </row>
    <row r="52312" spans="6:6" x14ac:dyDescent="0.2">
      <c r="F52312" s="450"/>
    </row>
    <row r="52313" spans="6:6" x14ac:dyDescent="0.2">
      <c r="F52313" s="450"/>
    </row>
    <row r="52314" spans="6:6" x14ac:dyDescent="0.2">
      <c r="F52314" s="450"/>
    </row>
    <row r="52315" spans="6:6" x14ac:dyDescent="0.2">
      <c r="F52315" s="450"/>
    </row>
    <row r="52316" spans="6:6" x14ac:dyDescent="0.2">
      <c r="F52316" s="450"/>
    </row>
    <row r="52317" spans="6:6" x14ac:dyDescent="0.2">
      <c r="F52317" s="450"/>
    </row>
    <row r="52318" spans="6:6" x14ac:dyDescent="0.2">
      <c r="F52318" s="450"/>
    </row>
    <row r="52319" spans="6:6" x14ac:dyDescent="0.2">
      <c r="F52319" s="450"/>
    </row>
    <row r="52320" spans="6:6" x14ac:dyDescent="0.2">
      <c r="F52320" s="450"/>
    </row>
    <row r="52321" spans="6:6" x14ac:dyDescent="0.2">
      <c r="F52321" s="450"/>
    </row>
    <row r="52322" spans="6:6" x14ac:dyDescent="0.2">
      <c r="F52322" s="450"/>
    </row>
    <row r="52323" spans="6:6" x14ac:dyDescent="0.2">
      <c r="F52323" s="450"/>
    </row>
    <row r="52324" spans="6:6" x14ac:dyDescent="0.2">
      <c r="F52324" s="450"/>
    </row>
    <row r="52325" spans="6:6" x14ac:dyDescent="0.2">
      <c r="F52325" s="450"/>
    </row>
    <row r="52326" spans="6:6" x14ac:dyDescent="0.2">
      <c r="F52326" s="450"/>
    </row>
    <row r="52327" spans="6:6" x14ac:dyDescent="0.2">
      <c r="F52327" s="450"/>
    </row>
    <row r="52328" spans="6:6" x14ac:dyDescent="0.2">
      <c r="F52328" s="450"/>
    </row>
    <row r="52329" spans="6:6" x14ac:dyDescent="0.2">
      <c r="F52329" s="450"/>
    </row>
    <row r="52330" spans="6:6" x14ac:dyDescent="0.2">
      <c r="F52330" s="450"/>
    </row>
    <row r="52331" spans="6:6" x14ac:dyDescent="0.2">
      <c r="F52331" s="450"/>
    </row>
    <row r="52332" spans="6:6" x14ac:dyDescent="0.2">
      <c r="F52332" s="450"/>
    </row>
    <row r="52333" spans="6:6" x14ac:dyDescent="0.2">
      <c r="F52333" s="450"/>
    </row>
    <row r="52334" spans="6:6" x14ac:dyDescent="0.2">
      <c r="F52334" s="450"/>
    </row>
    <row r="52335" spans="6:6" x14ac:dyDescent="0.2">
      <c r="F52335" s="450"/>
    </row>
    <row r="52336" spans="6:6" x14ac:dyDescent="0.2">
      <c r="F52336" s="450"/>
    </row>
    <row r="52337" spans="6:6" x14ac:dyDescent="0.2">
      <c r="F52337" s="450"/>
    </row>
    <row r="52338" spans="6:6" x14ac:dyDescent="0.2">
      <c r="F52338" s="450"/>
    </row>
    <row r="52339" spans="6:6" x14ac:dyDescent="0.2">
      <c r="F52339" s="450"/>
    </row>
    <row r="52340" spans="6:6" x14ac:dyDescent="0.2">
      <c r="F52340" s="450"/>
    </row>
    <row r="52341" spans="6:6" x14ac:dyDescent="0.2">
      <c r="F52341" s="450"/>
    </row>
    <row r="52342" spans="6:6" x14ac:dyDescent="0.2">
      <c r="F52342" s="450"/>
    </row>
    <row r="52343" spans="6:6" x14ac:dyDescent="0.2">
      <c r="F52343" s="450"/>
    </row>
    <row r="52344" spans="6:6" x14ac:dyDescent="0.2">
      <c r="F52344" s="450"/>
    </row>
    <row r="52345" spans="6:6" x14ac:dyDescent="0.2">
      <c r="F52345" s="450"/>
    </row>
    <row r="52346" spans="6:6" x14ac:dyDescent="0.2">
      <c r="F52346" s="450"/>
    </row>
    <row r="52347" spans="6:6" x14ac:dyDescent="0.2">
      <c r="F52347" s="450"/>
    </row>
    <row r="52348" spans="6:6" x14ac:dyDescent="0.2">
      <c r="F52348" s="450"/>
    </row>
    <row r="52349" spans="6:6" x14ac:dyDescent="0.2">
      <c r="F52349" s="450"/>
    </row>
    <row r="52350" spans="6:6" x14ac:dyDescent="0.2">
      <c r="F52350" s="450"/>
    </row>
    <row r="52351" spans="6:6" x14ac:dyDescent="0.2">
      <c r="F52351" s="450"/>
    </row>
    <row r="52352" spans="6:6" x14ac:dyDescent="0.2">
      <c r="F52352" s="450"/>
    </row>
    <row r="52353" spans="6:6" x14ac:dyDescent="0.2">
      <c r="F52353" s="450"/>
    </row>
    <row r="52354" spans="6:6" x14ac:dyDescent="0.2">
      <c r="F52354" s="450"/>
    </row>
    <row r="52355" spans="6:6" x14ac:dyDescent="0.2">
      <c r="F52355" s="450"/>
    </row>
    <row r="52356" spans="6:6" x14ac:dyDescent="0.2">
      <c r="F52356" s="450"/>
    </row>
    <row r="52357" spans="6:6" x14ac:dyDescent="0.2">
      <c r="F52357" s="450"/>
    </row>
    <row r="52358" spans="6:6" x14ac:dyDescent="0.2">
      <c r="F52358" s="450"/>
    </row>
    <row r="52359" spans="6:6" x14ac:dyDescent="0.2">
      <c r="F52359" s="450"/>
    </row>
    <row r="52360" spans="6:6" x14ac:dyDescent="0.2">
      <c r="F52360" s="450"/>
    </row>
    <row r="52361" spans="6:6" x14ac:dyDescent="0.2">
      <c r="F52361" s="450"/>
    </row>
    <row r="52362" spans="6:6" x14ac:dyDescent="0.2">
      <c r="F52362" s="450"/>
    </row>
    <row r="52363" spans="6:6" x14ac:dyDescent="0.2">
      <c r="F52363" s="450"/>
    </row>
    <row r="52364" spans="6:6" x14ac:dyDescent="0.2">
      <c r="F52364" s="450"/>
    </row>
    <row r="52365" spans="6:6" x14ac:dyDescent="0.2">
      <c r="F52365" s="450"/>
    </row>
    <row r="52366" spans="6:6" x14ac:dyDescent="0.2">
      <c r="F52366" s="450"/>
    </row>
    <row r="52367" spans="6:6" x14ac:dyDescent="0.2">
      <c r="F52367" s="450"/>
    </row>
    <row r="52368" spans="6:6" x14ac:dyDescent="0.2">
      <c r="F52368" s="450"/>
    </row>
    <row r="52369" spans="6:6" x14ac:dyDescent="0.2">
      <c r="F52369" s="450"/>
    </row>
    <row r="52370" spans="6:6" x14ac:dyDescent="0.2">
      <c r="F52370" s="450"/>
    </row>
    <row r="52371" spans="6:6" x14ac:dyDescent="0.2">
      <c r="F52371" s="450"/>
    </row>
    <row r="52372" spans="6:6" x14ac:dyDescent="0.2">
      <c r="F52372" s="450"/>
    </row>
    <row r="52373" spans="6:6" x14ac:dyDescent="0.2">
      <c r="F52373" s="450"/>
    </row>
    <row r="52374" spans="6:6" x14ac:dyDescent="0.2">
      <c r="F52374" s="450"/>
    </row>
    <row r="52375" spans="6:6" x14ac:dyDescent="0.2">
      <c r="F52375" s="450"/>
    </row>
    <row r="52376" spans="6:6" x14ac:dyDescent="0.2">
      <c r="F52376" s="450"/>
    </row>
    <row r="52377" spans="6:6" x14ac:dyDescent="0.2">
      <c r="F52377" s="450"/>
    </row>
    <row r="52378" spans="6:6" x14ac:dyDescent="0.2">
      <c r="F52378" s="450"/>
    </row>
    <row r="52379" spans="6:6" x14ac:dyDescent="0.2">
      <c r="F52379" s="450"/>
    </row>
    <row r="52380" spans="6:6" x14ac:dyDescent="0.2">
      <c r="F52380" s="450"/>
    </row>
    <row r="52381" spans="6:6" x14ac:dyDescent="0.2">
      <c r="F52381" s="450"/>
    </row>
    <row r="52382" spans="6:6" x14ac:dyDescent="0.2">
      <c r="F52382" s="450"/>
    </row>
    <row r="52383" spans="6:6" x14ac:dyDescent="0.2">
      <c r="F52383" s="450"/>
    </row>
    <row r="52384" spans="6:6" x14ac:dyDescent="0.2">
      <c r="F52384" s="450"/>
    </row>
    <row r="52385" spans="6:6" x14ac:dyDescent="0.2">
      <c r="F52385" s="450"/>
    </row>
    <row r="52386" spans="6:6" x14ac:dyDescent="0.2">
      <c r="F52386" s="450"/>
    </row>
    <row r="52387" spans="6:6" x14ac:dyDescent="0.2">
      <c r="F52387" s="450"/>
    </row>
    <row r="52388" spans="6:6" x14ac:dyDescent="0.2">
      <c r="F52388" s="450"/>
    </row>
    <row r="52389" spans="6:6" x14ac:dyDescent="0.2">
      <c r="F52389" s="450"/>
    </row>
    <row r="52390" spans="6:6" x14ac:dyDescent="0.2">
      <c r="F52390" s="450"/>
    </row>
    <row r="52391" spans="6:6" x14ac:dyDescent="0.2">
      <c r="F52391" s="450"/>
    </row>
    <row r="52392" spans="6:6" x14ac:dyDescent="0.2">
      <c r="F52392" s="450"/>
    </row>
    <row r="52393" spans="6:6" x14ac:dyDescent="0.2">
      <c r="F52393" s="450"/>
    </row>
    <row r="52394" spans="6:6" x14ac:dyDescent="0.2">
      <c r="F52394" s="450"/>
    </row>
    <row r="52395" spans="6:6" x14ac:dyDescent="0.2">
      <c r="F52395" s="450"/>
    </row>
    <row r="52396" spans="6:6" x14ac:dyDescent="0.2">
      <c r="F52396" s="450"/>
    </row>
    <row r="52397" spans="6:6" x14ac:dyDescent="0.2">
      <c r="F52397" s="450"/>
    </row>
    <row r="52398" spans="6:6" x14ac:dyDescent="0.2">
      <c r="F52398" s="450"/>
    </row>
    <row r="52399" spans="6:6" x14ac:dyDescent="0.2">
      <c r="F52399" s="450"/>
    </row>
    <row r="52400" spans="6:6" x14ac:dyDescent="0.2">
      <c r="F52400" s="450"/>
    </row>
    <row r="52401" spans="6:6" x14ac:dyDescent="0.2">
      <c r="F52401" s="450"/>
    </row>
    <row r="52402" spans="6:6" x14ac:dyDescent="0.2">
      <c r="F52402" s="450"/>
    </row>
    <row r="52403" spans="6:6" x14ac:dyDescent="0.2">
      <c r="F52403" s="450"/>
    </row>
    <row r="52404" spans="6:6" x14ac:dyDescent="0.2">
      <c r="F52404" s="450"/>
    </row>
    <row r="52405" spans="6:6" x14ac:dyDescent="0.2">
      <c r="F52405" s="450"/>
    </row>
    <row r="52406" spans="6:6" x14ac:dyDescent="0.2">
      <c r="F52406" s="450"/>
    </row>
    <row r="52407" spans="6:6" x14ac:dyDescent="0.2">
      <c r="F52407" s="450"/>
    </row>
    <row r="52408" spans="6:6" x14ac:dyDescent="0.2">
      <c r="F52408" s="450"/>
    </row>
    <row r="52409" spans="6:6" x14ac:dyDescent="0.2">
      <c r="F52409" s="450"/>
    </row>
    <row r="52410" spans="6:6" x14ac:dyDescent="0.2">
      <c r="F52410" s="450"/>
    </row>
    <row r="52411" spans="6:6" x14ac:dyDescent="0.2">
      <c r="F52411" s="450"/>
    </row>
    <row r="52412" spans="6:6" x14ac:dyDescent="0.2">
      <c r="F52412" s="450"/>
    </row>
    <row r="52413" spans="6:6" x14ac:dyDescent="0.2">
      <c r="F52413" s="450"/>
    </row>
    <row r="52414" spans="6:6" x14ac:dyDescent="0.2">
      <c r="F52414" s="450"/>
    </row>
    <row r="52415" spans="6:6" x14ac:dyDescent="0.2">
      <c r="F52415" s="450"/>
    </row>
    <row r="52416" spans="6:6" x14ac:dyDescent="0.2">
      <c r="F52416" s="450"/>
    </row>
    <row r="52417" spans="6:6" x14ac:dyDescent="0.2">
      <c r="F52417" s="450"/>
    </row>
    <row r="52418" spans="6:6" x14ac:dyDescent="0.2">
      <c r="F52418" s="450"/>
    </row>
    <row r="52419" spans="6:6" x14ac:dyDescent="0.2">
      <c r="F52419" s="450"/>
    </row>
    <row r="52420" spans="6:6" x14ac:dyDescent="0.2">
      <c r="F52420" s="450"/>
    </row>
    <row r="52421" spans="6:6" x14ac:dyDescent="0.2">
      <c r="F52421" s="450"/>
    </row>
    <row r="52422" spans="6:6" x14ac:dyDescent="0.2">
      <c r="F52422" s="450"/>
    </row>
    <row r="52423" spans="6:6" x14ac:dyDescent="0.2">
      <c r="F52423" s="450"/>
    </row>
    <row r="52424" spans="6:6" x14ac:dyDescent="0.2">
      <c r="F52424" s="450"/>
    </row>
    <row r="52425" spans="6:6" x14ac:dyDescent="0.2">
      <c r="F52425" s="450"/>
    </row>
    <row r="52426" spans="6:6" x14ac:dyDescent="0.2">
      <c r="F52426" s="450"/>
    </row>
    <row r="52427" spans="6:6" x14ac:dyDescent="0.2">
      <c r="F52427" s="450"/>
    </row>
    <row r="52428" spans="6:6" x14ac:dyDescent="0.2">
      <c r="F52428" s="450"/>
    </row>
    <row r="52429" spans="6:6" x14ac:dyDescent="0.2">
      <c r="F52429" s="450"/>
    </row>
    <row r="52430" spans="6:6" x14ac:dyDescent="0.2">
      <c r="F52430" s="450"/>
    </row>
    <row r="52431" spans="6:6" x14ac:dyDescent="0.2">
      <c r="F52431" s="450"/>
    </row>
    <row r="52432" spans="6:6" x14ac:dyDescent="0.2">
      <c r="F52432" s="450"/>
    </row>
    <row r="52433" spans="6:6" x14ac:dyDescent="0.2">
      <c r="F52433" s="450"/>
    </row>
    <row r="52434" spans="6:6" x14ac:dyDescent="0.2">
      <c r="F52434" s="450"/>
    </row>
    <row r="52435" spans="6:6" x14ac:dyDescent="0.2">
      <c r="F52435" s="450"/>
    </row>
    <row r="52436" spans="6:6" x14ac:dyDescent="0.2">
      <c r="F52436" s="450"/>
    </row>
    <row r="52437" spans="6:6" x14ac:dyDescent="0.2">
      <c r="F52437" s="450"/>
    </row>
    <row r="52438" spans="6:6" x14ac:dyDescent="0.2">
      <c r="F52438" s="450"/>
    </row>
    <row r="52439" spans="6:6" x14ac:dyDescent="0.2">
      <c r="F52439" s="450"/>
    </row>
    <row r="52440" spans="6:6" x14ac:dyDescent="0.2">
      <c r="F52440" s="450"/>
    </row>
    <row r="52441" spans="6:6" x14ac:dyDescent="0.2">
      <c r="F52441" s="450"/>
    </row>
    <row r="52442" spans="6:6" x14ac:dyDescent="0.2">
      <c r="F52442" s="450"/>
    </row>
    <row r="52443" spans="6:6" x14ac:dyDescent="0.2">
      <c r="F52443" s="450"/>
    </row>
    <row r="52444" spans="6:6" x14ac:dyDescent="0.2">
      <c r="F52444" s="450"/>
    </row>
    <row r="52445" spans="6:6" x14ac:dyDescent="0.2">
      <c r="F52445" s="450"/>
    </row>
    <row r="52446" spans="6:6" x14ac:dyDescent="0.2">
      <c r="F52446" s="450"/>
    </row>
    <row r="52447" spans="6:6" x14ac:dyDescent="0.2">
      <c r="F52447" s="450"/>
    </row>
    <row r="52448" spans="6:6" x14ac:dyDescent="0.2">
      <c r="F52448" s="450"/>
    </row>
    <row r="52449" spans="6:6" x14ac:dyDescent="0.2">
      <c r="F52449" s="450"/>
    </row>
    <row r="52450" spans="6:6" x14ac:dyDescent="0.2">
      <c r="F52450" s="450"/>
    </row>
    <row r="52451" spans="6:6" x14ac:dyDescent="0.2">
      <c r="F52451" s="450"/>
    </row>
    <row r="52452" spans="6:6" x14ac:dyDescent="0.2">
      <c r="F52452" s="450"/>
    </row>
    <row r="52453" spans="6:6" x14ac:dyDescent="0.2">
      <c r="F52453" s="450"/>
    </row>
    <row r="52454" spans="6:6" x14ac:dyDescent="0.2">
      <c r="F52454" s="450"/>
    </row>
    <row r="52455" spans="6:6" x14ac:dyDescent="0.2">
      <c r="F52455" s="450"/>
    </row>
    <row r="52456" spans="6:6" x14ac:dyDescent="0.2">
      <c r="F52456" s="450"/>
    </row>
    <row r="52457" spans="6:6" x14ac:dyDescent="0.2">
      <c r="F52457" s="450"/>
    </row>
    <row r="52458" spans="6:6" x14ac:dyDescent="0.2">
      <c r="F52458" s="450"/>
    </row>
    <row r="52459" spans="6:6" x14ac:dyDescent="0.2">
      <c r="F52459" s="450"/>
    </row>
    <row r="52460" spans="6:6" x14ac:dyDescent="0.2">
      <c r="F52460" s="450"/>
    </row>
    <row r="52461" spans="6:6" x14ac:dyDescent="0.2">
      <c r="F52461" s="450"/>
    </row>
    <row r="52462" spans="6:6" x14ac:dyDescent="0.2">
      <c r="F52462" s="450"/>
    </row>
    <row r="52463" spans="6:6" x14ac:dyDescent="0.2">
      <c r="F52463" s="450"/>
    </row>
    <row r="52464" spans="6:6" x14ac:dyDescent="0.2">
      <c r="F52464" s="450"/>
    </row>
    <row r="52465" spans="6:6" x14ac:dyDescent="0.2">
      <c r="F52465" s="450"/>
    </row>
    <row r="52466" spans="6:6" x14ac:dyDescent="0.2">
      <c r="F52466" s="450"/>
    </row>
    <row r="52467" spans="6:6" x14ac:dyDescent="0.2">
      <c r="F52467" s="450"/>
    </row>
    <row r="52468" spans="6:6" x14ac:dyDescent="0.2">
      <c r="F52468" s="450"/>
    </row>
    <row r="52469" spans="6:6" x14ac:dyDescent="0.2">
      <c r="F52469" s="450"/>
    </row>
    <row r="52470" spans="6:6" x14ac:dyDescent="0.2">
      <c r="F52470" s="450"/>
    </row>
    <row r="52471" spans="6:6" x14ac:dyDescent="0.2">
      <c r="F52471" s="450"/>
    </row>
    <row r="52472" spans="6:6" x14ac:dyDescent="0.2">
      <c r="F52472" s="450"/>
    </row>
    <row r="52473" spans="6:6" x14ac:dyDescent="0.2">
      <c r="F52473" s="450"/>
    </row>
    <row r="52474" spans="6:6" x14ac:dyDescent="0.2">
      <c r="F52474" s="450"/>
    </row>
    <row r="52475" spans="6:6" x14ac:dyDescent="0.2">
      <c r="F52475" s="450"/>
    </row>
    <row r="52476" spans="6:6" x14ac:dyDescent="0.2">
      <c r="F52476" s="450"/>
    </row>
    <row r="52477" spans="6:6" x14ac:dyDescent="0.2">
      <c r="F52477" s="450"/>
    </row>
    <row r="52478" spans="6:6" x14ac:dyDescent="0.2">
      <c r="F52478" s="450"/>
    </row>
    <row r="52479" spans="6:6" x14ac:dyDescent="0.2">
      <c r="F52479" s="450"/>
    </row>
    <row r="52480" spans="6:6" x14ac:dyDescent="0.2">
      <c r="F52480" s="450"/>
    </row>
    <row r="52481" spans="6:6" x14ac:dyDescent="0.2">
      <c r="F52481" s="450"/>
    </row>
    <row r="52482" spans="6:6" x14ac:dyDescent="0.2">
      <c r="F52482" s="450"/>
    </row>
    <row r="52483" spans="6:6" x14ac:dyDescent="0.2">
      <c r="F52483" s="450"/>
    </row>
    <row r="52484" spans="6:6" x14ac:dyDescent="0.2">
      <c r="F52484" s="450"/>
    </row>
    <row r="52485" spans="6:6" x14ac:dyDescent="0.2">
      <c r="F52485" s="450"/>
    </row>
    <row r="52486" spans="6:6" x14ac:dyDescent="0.2">
      <c r="F52486" s="450"/>
    </row>
    <row r="52487" spans="6:6" x14ac:dyDescent="0.2">
      <c r="F52487" s="450"/>
    </row>
    <row r="52488" spans="6:6" x14ac:dyDescent="0.2">
      <c r="F52488" s="450"/>
    </row>
    <row r="52489" spans="6:6" x14ac:dyDescent="0.2">
      <c r="F52489" s="450"/>
    </row>
    <row r="52490" spans="6:6" x14ac:dyDescent="0.2">
      <c r="F52490" s="450"/>
    </row>
    <row r="52491" spans="6:6" x14ac:dyDescent="0.2">
      <c r="F52491" s="450"/>
    </row>
    <row r="52492" spans="6:6" x14ac:dyDescent="0.2">
      <c r="F52492" s="450"/>
    </row>
    <row r="52493" spans="6:6" x14ac:dyDescent="0.2">
      <c r="F52493" s="450"/>
    </row>
    <row r="52494" spans="6:6" x14ac:dyDescent="0.2">
      <c r="F52494" s="450"/>
    </row>
    <row r="52495" spans="6:6" x14ac:dyDescent="0.2">
      <c r="F52495" s="450"/>
    </row>
    <row r="52496" spans="6:6" x14ac:dyDescent="0.2">
      <c r="F52496" s="450"/>
    </row>
    <row r="52497" spans="6:6" x14ac:dyDescent="0.2">
      <c r="F52497" s="450"/>
    </row>
    <row r="52498" spans="6:6" x14ac:dyDescent="0.2">
      <c r="F52498" s="450"/>
    </row>
    <row r="52499" spans="6:6" x14ac:dyDescent="0.2">
      <c r="F52499" s="450"/>
    </row>
    <row r="52500" spans="6:6" x14ac:dyDescent="0.2">
      <c r="F52500" s="450"/>
    </row>
    <row r="52501" spans="6:6" x14ac:dyDescent="0.2">
      <c r="F52501" s="450"/>
    </row>
    <row r="52502" spans="6:6" x14ac:dyDescent="0.2">
      <c r="F52502" s="450"/>
    </row>
    <row r="52503" spans="6:6" x14ac:dyDescent="0.2">
      <c r="F52503" s="450"/>
    </row>
    <row r="52504" spans="6:6" x14ac:dyDescent="0.2">
      <c r="F52504" s="450"/>
    </row>
    <row r="52505" spans="6:6" x14ac:dyDescent="0.2">
      <c r="F52505" s="450"/>
    </row>
    <row r="52506" spans="6:6" x14ac:dyDescent="0.2">
      <c r="F52506" s="450"/>
    </row>
    <row r="52507" spans="6:6" x14ac:dyDescent="0.2">
      <c r="F52507" s="450"/>
    </row>
    <row r="52508" spans="6:6" x14ac:dyDescent="0.2">
      <c r="F52508" s="450"/>
    </row>
    <row r="52509" spans="6:6" x14ac:dyDescent="0.2">
      <c r="F52509" s="450"/>
    </row>
    <row r="52510" spans="6:6" x14ac:dyDescent="0.2">
      <c r="F52510" s="450"/>
    </row>
    <row r="52511" spans="6:6" x14ac:dyDescent="0.2">
      <c r="F52511" s="450"/>
    </row>
    <row r="52512" spans="6:6" x14ac:dyDescent="0.2">
      <c r="F52512" s="450"/>
    </row>
    <row r="52513" spans="6:6" x14ac:dyDescent="0.2">
      <c r="F52513" s="450"/>
    </row>
    <row r="52514" spans="6:6" x14ac:dyDescent="0.2">
      <c r="F52514" s="450"/>
    </row>
    <row r="52515" spans="6:6" x14ac:dyDescent="0.2">
      <c r="F52515" s="450"/>
    </row>
    <row r="52516" spans="6:6" x14ac:dyDescent="0.2">
      <c r="F52516" s="450"/>
    </row>
    <row r="52517" spans="6:6" x14ac:dyDescent="0.2">
      <c r="F52517" s="450"/>
    </row>
    <row r="52518" spans="6:6" x14ac:dyDescent="0.2">
      <c r="F52518" s="450"/>
    </row>
    <row r="52519" spans="6:6" x14ac:dyDescent="0.2">
      <c r="F52519" s="450"/>
    </row>
    <row r="52520" spans="6:6" x14ac:dyDescent="0.2">
      <c r="F52520" s="450"/>
    </row>
    <row r="52521" spans="6:6" x14ac:dyDescent="0.2">
      <c r="F52521" s="450"/>
    </row>
    <row r="52522" spans="6:6" x14ac:dyDescent="0.2">
      <c r="F52522" s="450"/>
    </row>
    <row r="52523" spans="6:6" x14ac:dyDescent="0.2">
      <c r="F52523" s="450"/>
    </row>
    <row r="52524" spans="6:6" x14ac:dyDescent="0.2">
      <c r="F52524" s="450"/>
    </row>
    <row r="52525" spans="6:6" x14ac:dyDescent="0.2">
      <c r="F52525" s="450"/>
    </row>
    <row r="52526" spans="6:6" x14ac:dyDescent="0.2">
      <c r="F52526" s="450"/>
    </row>
    <row r="52527" spans="6:6" x14ac:dyDescent="0.2">
      <c r="F52527" s="450"/>
    </row>
    <row r="52528" spans="6:6" x14ac:dyDescent="0.2">
      <c r="F52528" s="450"/>
    </row>
    <row r="52529" spans="6:6" x14ac:dyDescent="0.2">
      <c r="F52529" s="450"/>
    </row>
    <row r="52530" spans="6:6" x14ac:dyDescent="0.2">
      <c r="F52530" s="450"/>
    </row>
    <row r="52531" spans="6:6" x14ac:dyDescent="0.2">
      <c r="F52531" s="450"/>
    </row>
    <row r="52532" spans="6:6" x14ac:dyDescent="0.2">
      <c r="F52532" s="450"/>
    </row>
    <row r="52533" spans="6:6" x14ac:dyDescent="0.2">
      <c r="F52533" s="450"/>
    </row>
    <row r="52534" spans="6:6" x14ac:dyDescent="0.2">
      <c r="F52534" s="450"/>
    </row>
    <row r="52535" spans="6:6" x14ac:dyDescent="0.2">
      <c r="F52535" s="450"/>
    </row>
    <row r="52536" spans="6:6" x14ac:dyDescent="0.2">
      <c r="F52536" s="450"/>
    </row>
    <row r="52537" spans="6:6" x14ac:dyDescent="0.2">
      <c r="F52537" s="450"/>
    </row>
    <row r="52538" spans="6:6" x14ac:dyDescent="0.2">
      <c r="F52538" s="450"/>
    </row>
    <row r="52539" spans="6:6" x14ac:dyDescent="0.2">
      <c r="F52539" s="450"/>
    </row>
    <row r="52540" spans="6:6" x14ac:dyDescent="0.2">
      <c r="F52540" s="450"/>
    </row>
    <row r="52541" spans="6:6" x14ac:dyDescent="0.2">
      <c r="F52541" s="450"/>
    </row>
    <row r="52542" spans="6:6" x14ac:dyDescent="0.2">
      <c r="F52542" s="450"/>
    </row>
    <row r="52543" spans="6:6" x14ac:dyDescent="0.2">
      <c r="F52543" s="450"/>
    </row>
    <row r="52544" spans="6:6" x14ac:dyDescent="0.2">
      <c r="F52544" s="450"/>
    </row>
    <row r="52545" spans="6:6" x14ac:dyDescent="0.2">
      <c r="F52545" s="450"/>
    </row>
    <row r="52546" spans="6:6" x14ac:dyDescent="0.2">
      <c r="F52546" s="450"/>
    </row>
    <row r="52547" spans="6:6" x14ac:dyDescent="0.2">
      <c r="F52547" s="450"/>
    </row>
    <row r="52548" spans="6:6" x14ac:dyDescent="0.2">
      <c r="F52548" s="450"/>
    </row>
    <row r="52549" spans="6:6" x14ac:dyDescent="0.2">
      <c r="F52549" s="450"/>
    </row>
    <row r="52550" spans="6:6" x14ac:dyDescent="0.2">
      <c r="F52550" s="450"/>
    </row>
    <row r="52551" spans="6:6" x14ac:dyDescent="0.2">
      <c r="F52551" s="450"/>
    </row>
    <row r="52552" spans="6:6" x14ac:dyDescent="0.2">
      <c r="F52552" s="450"/>
    </row>
    <row r="52553" spans="6:6" x14ac:dyDescent="0.2">
      <c r="F52553" s="450"/>
    </row>
    <row r="52554" spans="6:6" x14ac:dyDescent="0.2">
      <c r="F52554" s="450"/>
    </row>
    <row r="52555" spans="6:6" x14ac:dyDescent="0.2">
      <c r="F52555" s="450"/>
    </row>
    <row r="52556" spans="6:6" x14ac:dyDescent="0.2">
      <c r="F52556" s="450"/>
    </row>
    <row r="52557" spans="6:6" x14ac:dyDescent="0.2">
      <c r="F52557" s="450"/>
    </row>
    <row r="52558" spans="6:6" x14ac:dyDescent="0.2">
      <c r="F52558" s="450"/>
    </row>
    <row r="52559" spans="6:6" x14ac:dyDescent="0.2">
      <c r="F52559" s="450"/>
    </row>
    <row r="52560" spans="6:6" x14ac:dyDescent="0.2">
      <c r="F52560" s="450"/>
    </row>
    <row r="52561" spans="6:6" x14ac:dyDescent="0.2">
      <c r="F52561" s="450"/>
    </row>
    <row r="52562" spans="6:6" x14ac:dyDescent="0.2">
      <c r="F52562" s="450"/>
    </row>
    <row r="52563" spans="6:6" x14ac:dyDescent="0.2">
      <c r="F52563" s="450"/>
    </row>
    <row r="52564" spans="6:6" x14ac:dyDescent="0.2">
      <c r="F52564" s="450"/>
    </row>
    <row r="52565" spans="6:6" x14ac:dyDescent="0.2">
      <c r="F52565" s="450"/>
    </row>
    <row r="52566" spans="6:6" x14ac:dyDescent="0.2">
      <c r="F52566" s="450"/>
    </row>
    <row r="52567" spans="6:6" x14ac:dyDescent="0.2">
      <c r="F52567" s="450"/>
    </row>
    <row r="52568" spans="6:6" x14ac:dyDescent="0.2">
      <c r="F52568" s="450"/>
    </row>
    <row r="52569" spans="6:6" x14ac:dyDescent="0.2">
      <c r="F52569" s="450"/>
    </row>
    <row r="52570" spans="6:6" x14ac:dyDescent="0.2">
      <c r="F52570" s="450"/>
    </row>
    <row r="52571" spans="6:6" x14ac:dyDescent="0.2">
      <c r="F52571" s="450"/>
    </row>
    <row r="52572" spans="6:6" x14ac:dyDescent="0.2">
      <c r="F52572" s="450"/>
    </row>
    <row r="52573" spans="6:6" x14ac:dyDescent="0.2">
      <c r="F52573" s="450"/>
    </row>
    <row r="52574" spans="6:6" x14ac:dyDescent="0.2">
      <c r="F52574" s="450"/>
    </row>
    <row r="52575" spans="6:6" x14ac:dyDescent="0.2">
      <c r="F52575" s="450"/>
    </row>
    <row r="52576" spans="6:6" x14ac:dyDescent="0.2">
      <c r="F52576" s="450"/>
    </row>
    <row r="52577" spans="6:6" x14ac:dyDescent="0.2">
      <c r="F52577" s="450"/>
    </row>
    <row r="52578" spans="6:6" x14ac:dyDescent="0.2">
      <c r="F52578" s="450"/>
    </row>
    <row r="52579" spans="6:6" x14ac:dyDescent="0.2">
      <c r="F52579" s="450"/>
    </row>
    <row r="52580" spans="6:6" x14ac:dyDescent="0.2">
      <c r="F52580" s="450"/>
    </row>
    <row r="52581" spans="6:6" x14ac:dyDescent="0.2">
      <c r="F52581" s="450"/>
    </row>
    <row r="52582" spans="6:6" x14ac:dyDescent="0.2">
      <c r="F52582" s="450"/>
    </row>
    <row r="52583" spans="6:6" x14ac:dyDescent="0.2">
      <c r="F52583" s="450"/>
    </row>
    <row r="52584" spans="6:6" x14ac:dyDescent="0.2">
      <c r="F52584" s="450"/>
    </row>
    <row r="52585" spans="6:6" x14ac:dyDescent="0.2">
      <c r="F52585" s="450"/>
    </row>
    <row r="52586" spans="6:6" x14ac:dyDescent="0.2">
      <c r="F52586" s="450"/>
    </row>
    <row r="52587" spans="6:6" x14ac:dyDescent="0.2">
      <c r="F52587" s="450"/>
    </row>
    <row r="52588" spans="6:6" x14ac:dyDescent="0.2">
      <c r="F52588" s="450"/>
    </row>
    <row r="52589" spans="6:6" x14ac:dyDescent="0.2">
      <c r="F52589" s="450"/>
    </row>
    <row r="52590" spans="6:6" x14ac:dyDescent="0.2">
      <c r="F52590" s="450"/>
    </row>
    <row r="52591" spans="6:6" x14ac:dyDescent="0.2">
      <c r="F52591" s="450"/>
    </row>
    <row r="52592" spans="6:6" x14ac:dyDescent="0.2">
      <c r="F52592" s="450"/>
    </row>
    <row r="52593" spans="6:6" x14ac:dyDescent="0.2">
      <c r="F52593" s="450"/>
    </row>
    <row r="52594" spans="6:6" x14ac:dyDescent="0.2">
      <c r="F52594" s="450"/>
    </row>
    <row r="52595" spans="6:6" x14ac:dyDescent="0.2">
      <c r="F52595" s="450"/>
    </row>
    <row r="52596" spans="6:6" x14ac:dyDescent="0.2">
      <c r="F52596" s="450"/>
    </row>
    <row r="52597" spans="6:6" x14ac:dyDescent="0.2">
      <c r="F52597" s="450"/>
    </row>
    <row r="52598" spans="6:6" x14ac:dyDescent="0.2">
      <c r="F52598" s="450"/>
    </row>
    <row r="52599" spans="6:6" x14ac:dyDescent="0.2">
      <c r="F52599" s="450"/>
    </row>
    <row r="52600" spans="6:6" x14ac:dyDescent="0.2">
      <c r="F52600" s="450"/>
    </row>
    <row r="52601" spans="6:6" x14ac:dyDescent="0.2">
      <c r="F52601" s="450"/>
    </row>
    <row r="52602" spans="6:6" x14ac:dyDescent="0.2">
      <c r="F52602" s="450"/>
    </row>
    <row r="52603" spans="6:6" x14ac:dyDescent="0.2">
      <c r="F52603" s="450"/>
    </row>
    <row r="52604" spans="6:6" x14ac:dyDescent="0.2">
      <c r="F52604" s="450"/>
    </row>
    <row r="52605" spans="6:6" x14ac:dyDescent="0.2">
      <c r="F52605" s="450"/>
    </row>
    <row r="52606" spans="6:6" x14ac:dyDescent="0.2">
      <c r="F52606" s="450"/>
    </row>
    <row r="52607" spans="6:6" x14ac:dyDescent="0.2">
      <c r="F52607" s="450"/>
    </row>
    <row r="52608" spans="6:6" x14ac:dyDescent="0.2">
      <c r="F52608" s="450"/>
    </row>
    <row r="52609" spans="6:6" x14ac:dyDescent="0.2">
      <c r="F52609" s="450"/>
    </row>
    <row r="52610" spans="6:6" x14ac:dyDescent="0.2">
      <c r="F52610" s="450"/>
    </row>
    <row r="52611" spans="6:6" x14ac:dyDescent="0.2">
      <c r="F52611" s="450"/>
    </row>
    <row r="52612" spans="6:6" x14ac:dyDescent="0.2">
      <c r="F52612" s="450"/>
    </row>
    <row r="52613" spans="6:6" x14ac:dyDescent="0.2">
      <c r="F52613" s="450"/>
    </row>
    <row r="52614" spans="6:6" x14ac:dyDescent="0.2">
      <c r="F52614" s="450"/>
    </row>
    <row r="52615" spans="6:6" x14ac:dyDescent="0.2">
      <c r="F52615" s="450"/>
    </row>
    <row r="52616" spans="6:6" x14ac:dyDescent="0.2">
      <c r="F52616" s="450"/>
    </row>
    <row r="52617" spans="6:6" x14ac:dyDescent="0.2">
      <c r="F52617" s="450"/>
    </row>
    <row r="52618" spans="6:6" x14ac:dyDescent="0.2">
      <c r="F52618" s="450"/>
    </row>
    <row r="52619" spans="6:6" x14ac:dyDescent="0.2">
      <c r="F52619" s="450"/>
    </row>
    <row r="52620" spans="6:6" x14ac:dyDescent="0.2">
      <c r="F52620" s="450"/>
    </row>
    <row r="52621" spans="6:6" x14ac:dyDescent="0.2">
      <c r="F52621" s="450"/>
    </row>
    <row r="52622" spans="6:6" x14ac:dyDescent="0.2">
      <c r="F52622" s="450"/>
    </row>
    <row r="52623" spans="6:6" x14ac:dyDescent="0.2">
      <c r="F52623" s="450"/>
    </row>
    <row r="52624" spans="6:6" x14ac:dyDescent="0.2">
      <c r="F52624" s="450"/>
    </row>
    <row r="52625" spans="6:6" x14ac:dyDescent="0.2">
      <c r="F52625" s="450"/>
    </row>
    <row r="52626" spans="6:6" x14ac:dyDescent="0.2">
      <c r="F52626" s="450"/>
    </row>
    <row r="52627" spans="6:6" x14ac:dyDescent="0.2">
      <c r="F52627" s="450"/>
    </row>
    <row r="52628" spans="6:6" x14ac:dyDescent="0.2">
      <c r="F52628" s="450"/>
    </row>
    <row r="52629" spans="6:6" x14ac:dyDescent="0.2">
      <c r="F52629" s="450"/>
    </row>
    <row r="52630" spans="6:6" x14ac:dyDescent="0.2">
      <c r="F52630" s="450"/>
    </row>
    <row r="52631" spans="6:6" x14ac:dyDescent="0.2">
      <c r="F52631" s="450"/>
    </row>
    <row r="52632" spans="6:6" x14ac:dyDescent="0.2">
      <c r="F52632" s="450"/>
    </row>
    <row r="52633" spans="6:6" x14ac:dyDescent="0.2">
      <c r="F52633" s="450"/>
    </row>
    <row r="52634" spans="6:6" x14ac:dyDescent="0.2">
      <c r="F52634" s="450"/>
    </row>
    <row r="52635" spans="6:6" x14ac:dyDescent="0.2">
      <c r="F52635" s="450"/>
    </row>
    <row r="52636" spans="6:6" x14ac:dyDescent="0.2">
      <c r="F52636" s="450"/>
    </row>
    <row r="52637" spans="6:6" x14ac:dyDescent="0.2">
      <c r="F52637" s="450"/>
    </row>
    <row r="52638" spans="6:6" x14ac:dyDescent="0.2">
      <c r="F52638" s="450"/>
    </row>
    <row r="52639" spans="6:6" x14ac:dyDescent="0.2">
      <c r="F52639" s="450"/>
    </row>
    <row r="52640" spans="6:6" x14ac:dyDescent="0.2">
      <c r="F52640" s="450"/>
    </row>
    <row r="52641" spans="6:6" x14ac:dyDescent="0.2">
      <c r="F52641" s="450"/>
    </row>
    <row r="52642" spans="6:6" x14ac:dyDescent="0.2">
      <c r="F52642" s="450"/>
    </row>
    <row r="52643" spans="6:6" x14ac:dyDescent="0.2">
      <c r="F52643" s="450"/>
    </row>
    <row r="52644" spans="6:6" x14ac:dyDescent="0.2">
      <c r="F52644" s="450"/>
    </row>
    <row r="52645" spans="6:6" x14ac:dyDescent="0.2">
      <c r="F52645" s="450"/>
    </row>
    <row r="52646" spans="6:6" x14ac:dyDescent="0.2">
      <c r="F52646" s="450"/>
    </row>
    <row r="52647" spans="6:6" x14ac:dyDescent="0.2">
      <c r="F52647" s="450"/>
    </row>
    <row r="52648" spans="6:6" x14ac:dyDescent="0.2">
      <c r="F52648" s="450"/>
    </row>
    <row r="52649" spans="6:6" x14ac:dyDescent="0.2">
      <c r="F52649" s="450"/>
    </row>
    <row r="52650" spans="6:6" x14ac:dyDescent="0.2">
      <c r="F52650" s="450"/>
    </row>
    <row r="52651" spans="6:6" x14ac:dyDescent="0.2">
      <c r="F52651" s="450"/>
    </row>
    <row r="52652" spans="6:6" x14ac:dyDescent="0.2">
      <c r="F52652" s="450"/>
    </row>
    <row r="52653" spans="6:6" x14ac:dyDescent="0.2">
      <c r="F52653" s="450"/>
    </row>
    <row r="52654" spans="6:6" x14ac:dyDescent="0.2">
      <c r="F52654" s="450"/>
    </row>
    <row r="52655" spans="6:6" x14ac:dyDescent="0.2">
      <c r="F52655" s="450"/>
    </row>
    <row r="52656" spans="6:6" x14ac:dyDescent="0.2">
      <c r="F52656" s="450"/>
    </row>
    <row r="52657" spans="6:6" x14ac:dyDescent="0.2">
      <c r="F52657" s="450"/>
    </row>
    <row r="52658" spans="6:6" x14ac:dyDescent="0.2">
      <c r="F52658" s="450"/>
    </row>
    <row r="52659" spans="6:6" x14ac:dyDescent="0.2">
      <c r="F52659" s="450"/>
    </row>
    <row r="52660" spans="6:6" x14ac:dyDescent="0.2">
      <c r="F52660" s="450"/>
    </row>
    <row r="52661" spans="6:6" x14ac:dyDescent="0.2">
      <c r="F52661" s="450"/>
    </row>
    <row r="52662" spans="6:6" x14ac:dyDescent="0.2">
      <c r="F52662" s="450"/>
    </row>
    <row r="52663" spans="6:6" x14ac:dyDescent="0.2">
      <c r="F52663" s="450"/>
    </row>
    <row r="52664" spans="6:6" x14ac:dyDescent="0.2">
      <c r="F52664" s="450"/>
    </row>
    <row r="52665" spans="6:6" x14ac:dyDescent="0.2">
      <c r="F52665" s="450"/>
    </row>
    <row r="52666" spans="6:6" x14ac:dyDescent="0.2">
      <c r="F52666" s="450"/>
    </row>
    <row r="52667" spans="6:6" x14ac:dyDescent="0.2">
      <c r="F52667" s="450"/>
    </row>
    <row r="52668" spans="6:6" x14ac:dyDescent="0.2">
      <c r="F52668" s="450"/>
    </row>
    <row r="52669" spans="6:6" x14ac:dyDescent="0.2">
      <c r="F52669" s="450"/>
    </row>
    <row r="52670" spans="6:6" x14ac:dyDescent="0.2">
      <c r="F52670" s="450"/>
    </row>
    <row r="52671" spans="6:6" x14ac:dyDescent="0.2">
      <c r="F52671" s="450"/>
    </row>
    <row r="52672" spans="6:6" x14ac:dyDescent="0.2">
      <c r="F52672" s="450"/>
    </row>
    <row r="52673" spans="6:6" x14ac:dyDescent="0.2">
      <c r="F52673" s="450"/>
    </row>
    <row r="52674" spans="6:6" x14ac:dyDescent="0.2">
      <c r="F52674" s="450"/>
    </row>
    <row r="52675" spans="6:6" x14ac:dyDescent="0.2">
      <c r="F52675" s="450"/>
    </row>
    <row r="52676" spans="6:6" x14ac:dyDescent="0.2">
      <c r="F52676" s="450"/>
    </row>
    <row r="52677" spans="6:6" x14ac:dyDescent="0.2">
      <c r="F52677" s="450"/>
    </row>
    <row r="52678" spans="6:6" x14ac:dyDescent="0.2">
      <c r="F52678" s="450"/>
    </row>
    <row r="52679" spans="6:6" x14ac:dyDescent="0.2">
      <c r="F52679" s="450"/>
    </row>
    <row r="52680" spans="6:6" x14ac:dyDescent="0.2">
      <c r="F52680" s="450"/>
    </row>
    <row r="52681" spans="6:6" x14ac:dyDescent="0.2">
      <c r="F52681" s="450"/>
    </row>
    <row r="52682" spans="6:6" x14ac:dyDescent="0.2">
      <c r="F52682" s="450"/>
    </row>
    <row r="52683" spans="6:6" x14ac:dyDescent="0.2">
      <c r="F52683" s="450"/>
    </row>
    <row r="52684" spans="6:6" x14ac:dyDescent="0.2">
      <c r="F52684" s="450"/>
    </row>
    <row r="52685" spans="6:6" x14ac:dyDescent="0.2">
      <c r="F52685" s="450"/>
    </row>
    <row r="52686" spans="6:6" x14ac:dyDescent="0.2">
      <c r="F52686" s="450"/>
    </row>
    <row r="52687" spans="6:6" x14ac:dyDescent="0.2">
      <c r="F52687" s="450"/>
    </row>
    <row r="52688" spans="6:6" x14ac:dyDescent="0.2">
      <c r="F52688" s="450"/>
    </row>
    <row r="52689" spans="6:6" x14ac:dyDescent="0.2">
      <c r="F52689" s="450"/>
    </row>
    <row r="52690" spans="6:6" x14ac:dyDescent="0.2">
      <c r="F52690" s="450"/>
    </row>
    <row r="52691" spans="6:6" x14ac:dyDescent="0.2">
      <c r="F52691" s="450"/>
    </row>
    <row r="52692" spans="6:6" x14ac:dyDescent="0.2">
      <c r="F52692" s="450"/>
    </row>
    <row r="52693" spans="6:6" x14ac:dyDescent="0.2">
      <c r="F52693" s="450"/>
    </row>
    <row r="52694" spans="6:6" x14ac:dyDescent="0.2">
      <c r="F52694" s="450"/>
    </row>
    <row r="52695" spans="6:6" x14ac:dyDescent="0.2">
      <c r="F52695" s="450"/>
    </row>
    <row r="52696" spans="6:6" x14ac:dyDescent="0.2">
      <c r="F52696" s="450"/>
    </row>
    <row r="52697" spans="6:6" x14ac:dyDescent="0.2">
      <c r="F52697" s="450"/>
    </row>
    <row r="52698" spans="6:6" x14ac:dyDescent="0.2">
      <c r="F52698" s="450"/>
    </row>
    <row r="52699" spans="6:6" x14ac:dyDescent="0.2">
      <c r="F52699" s="450"/>
    </row>
    <row r="52700" spans="6:6" x14ac:dyDescent="0.2">
      <c r="F52700" s="450"/>
    </row>
    <row r="52701" spans="6:6" x14ac:dyDescent="0.2">
      <c r="F52701" s="450"/>
    </row>
    <row r="52702" spans="6:6" x14ac:dyDescent="0.2">
      <c r="F52702" s="450"/>
    </row>
    <row r="52703" spans="6:6" x14ac:dyDescent="0.2">
      <c r="F52703" s="450"/>
    </row>
    <row r="52704" spans="6:6" x14ac:dyDescent="0.2">
      <c r="F52704" s="450"/>
    </row>
    <row r="52705" spans="6:6" x14ac:dyDescent="0.2">
      <c r="F52705" s="450"/>
    </row>
    <row r="52706" spans="6:6" x14ac:dyDescent="0.2">
      <c r="F52706" s="450"/>
    </row>
    <row r="52707" spans="6:6" x14ac:dyDescent="0.2">
      <c r="F52707" s="450"/>
    </row>
    <row r="52708" spans="6:6" x14ac:dyDescent="0.2">
      <c r="F52708" s="450"/>
    </row>
    <row r="52709" spans="6:6" x14ac:dyDescent="0.2">
      <c r="F52709" s="450"/>
    </row>
    <row r="52710" spans="6:6" x14ac:dyDescent="0.2">
      <c r="F52710" s="450"/>
    </row>
    <row r="52711" spans="6:6" x14ac:dyDescent="0.2">
      <c r="F52711" s="450"/>
    </row>
    <row r="52712" spans="6:6" x14ac:dyDescent="0.2">
      <c r="F52712" s="450"/>
    </row>
    <row r="52713" spans="6:6" x14ac:dyDescent="0.2">
      <c r="F52713" s="450"/>
    </row>
    <row r="52714" spans="6:6" x14ac:dyDescent="0.2">
      <c r="F52714" s="450"/>
    </row>
    <row r="52715" spans="6:6" x14ac:dyDescent="0.2">
      <c r="F52715" s="450"/>
    </row>
    <row r="52716" spans="6:6" x14ac:dyDescent="0.2">
      <c r="F52716" s="450"/>
    </row>
    <row r="52717" spans="6:6" x14ac:dyDescent="0.2">
      <c r="F52717" s="450"/>
    </row>
    <row r="52718" spans="6:6" x14ac:dyDescent="0.2">
      <c r="F52718" s="450"/>
    </row>
    <row r="52719" spans="6:6" x14ac:dyDescent="0.2">
      <c r="F52719" s="450"/>
    </row>
    <row r="52720" spans="6:6" x14ac:dyDescent="0.2">
      <c r="F52720" s="450"/>
    </row>
    <row r="52721" spans="6:6" x14ac:dyDescent="0.2">
      <c r="F52721" s="450"/>
    </row>
    <row r="52722" spans="6:6" x14ac:dyDescent="0.2">
      <c r="F52722" s="450"/>
    </row>
    <row r="52723" spans="6:6" x14ac:dyDescent="0.2">
      <c r="F52723" s="450"/>
    </row>
    <row r="52724" spans="6:6" x14ac:dyDescent="0.2">
      <c r="F52724" s="450"/>
    </row>
    <row r="52725" spans="6:6" x14ac:dyDescent="0.2">
      <c r="F52725" s="450"/>
    </row>
    <row r="52726" spans="6:6" x14ac:dyDescent="0.2">
      <c r="F52726" s="450"/>
    </row>
    <row r="52727" spans="6:6" x14ac:dyDescent="0.2">
      <c r="F52727" s="450"/>
    </row>
    <row r="52728" spans="6:6" x14ac:dyDescent="0.2">
      <c r="F52728" s="450"/>
    </row>
    <row r="52729" spans="6:6" x14ac:dyDescent="0.2">
      <c r="F52729" s="450"/>
    </row>
    <row r="52730" spans="6:6" x14ac:dyDescent="0.2">
      <c r="F52730" s="450"/>
    </row>
    <row r="52731" spans="6:6" x14ac:dyDescent="0.2">
      <c r="F52731" s="450"/>
    </row>
    <row r="52732" spans="6:6" x14ac:dyDescent="0.2">
      <c r="F52732" s="450"/>
    </row>
    <row r="52733" spans="6:6" x14ac:dyDescent="0.2">
      <c r="F52733" s="450"/>
    </row>
    <row r="52734" spans="6:6" x14ac:dyDescent="0.2">
      <c r="F52734" s="450"/>
    </row>
    <row r="52735" spans="6:6" x14ac:dyDescent="0.2">
      <c r="F52735" s="450"/>
    </row>
    <row r="52736" spans="6:6" x14ac:dyDescent="0.2">
      <c r="F52736" s="450"/>
    </row>
    <row r="52737" spans="6:6" x14ac:dyDescent="0.2">
      <c r="F52737" s="450"/>
    </row>
    <row r="52738" spans="6:6" x14ac:dyDescent="0.2">
      <c r="F52738" s="450"/>
    </row>
    <row r="52739" spans="6:6" x14ac:dyDescent="0.2">
      <c r="F52739" s="450"/>
    </row>
    <row r="52740" spans="6:6" x14ac:dyDescent="0.2">
      <c r="F52740" s="450"/>
    </row>
    <row r="52741" spans="6:6" x14ac:dyDescent="0.2">
      <c r="F52741" s="450"/>
    </row>
    <row r="52742" spans="6:6" x14ac:dyDescent="0.2">
      <c r="F52742" s="450"/>
    </row>
    <row r="52743" spans="6:6" x14ac:dyDescent="0.2">
      <c r="F52743" s="450"/>
    </row>
    <row r="52744" spans="6:6" x14ac:dyDescent="0.2">
      <c r="F52744" s="450"/>
    </row>
    <row r="52745" spans="6:6" x14ac:dyDescent="0.2">
      <c r="F52745" s="450"/>
    </row>
    <row r="52746" spans="6:6" x14ac:dyDescent="0.2">
      <c r="F52746" s="450"/>
    </row>
    <row r="52747" spans="6:6" x14ac:dyDescent="0.2">
      <c r="F52747" s="450"/>
    </row>
    <row r="52748" spans="6:6" x14ac:dyDescent="0.2">
      <c r="F52748" s="450"/>
    </row>
    <row r="52749" spans="6:6" x14ac:dyDescent="0.2">
      <c r="F52749" s="450"/>
    </row>
    <row r="52750" spans="6:6" x14ac:dyDescent="0.2">
      <c r="F52750" s="450"/>
    </row>
    <row r="52751" spans="6:6" x14ac:dyDescent="0.2">
      <c r="F52751" s="450"/>
    </row>
    <row r="52752" spans="6:6" x14ac:dyDescent="0.2">
      <c r="F52752" s="450"/>
    </row>
    <row r="52753" spans="6:6" x14ac:dyDescent="0.2">
      <c r="F52753" s="450"/>
    </row>
    <row r="52754" spans="6:6" x14ac:dyDescent="0.2">
      <c r="F52754" s="450"/>
    </row>
    <row r="52755" spans="6:6" x14ac:dyDescent="0.2">
      <c r="F52755" s="450"/>
    </row>
    <row r="52756" spans="6:6" x14ac:dyDescent="0.2">
      <c r="F52756" s="450"/>
    </row>
    <row r="52757" spans="6:6" x14ac:dyDescent="0.2">
      <c r="F52757" s="450"/>
    </row>
    <row r="52758" spans="6:6" x14ac:dyDescent="0.2">
      <c r="F52758" s="450"/>
    </row>
    <row r="52759" spans="6:6" x14ac:dyDescent="0.2">
      <c r="F52759" s="450"/>
    </row>
    <row r="52760" spans="6:6" x14ac:dyDescent="0.2">
      <c r="F52760" s="450"/>
    </row>
    <row r="52761" spans="6:6" x14ac:dyDescent="0.2">
      <c r="F52761" s="450"/>
    </row>
    <row r="52762" spans="6:6" x14ac:dyDescent="0.2">
      <c r="F52762" s="450"/>
    </row>
    <row r="52763" spans="6:6" x14ac:dyDescent="0.2">
      <c r="F52763" s="450"/>
    </row>
    <row r="52764" spans="6:6" x14ac:dyDescent="0.2">
      <c r="F52764" s="450"/>
    </row>
    <row r="52765" spans="6:6" x14ac:dyDescent="0.2">
      <c r="F52765" s="450"/>
    </row>
    <row r="52766" spans="6:6" x14ac:dyDescent="0.2">
      <c r="F52766" s="450"/>
    </row>
    <row r="52767" spans="6:6" x14ac:dyDescent="0.2">
      <c r="F52767" s="450"/>
    </row>
    <row r="52768" spans="6:6" x14ac:dyDescent="0.2">
      <c r="F52768" s="450"/>
    </row>
    <row r="52769" spans="6:6" x14ac:dyDescent="0.2">
      <c r="F52769" s="450"/>
    </row>
    <row r="52770" spans="6:6" x14ac:dyDescent="0.2">
      <c r="F52770" s="450"/>
    </row>
    <row r="52771" spans="6:6" x14ac:dyDescent="0.2">
      <c r="F52771" s="450"/>
    </row>
    <row r="52772" spans="6:6" x14ac:dyDescent="0.2">
      <c r="F52772" s="450"/>
    </row>
    <row r="52773" spans="6:6" x14ac:dyDescent="0.2">
      <c r="F52773" s="450"/>
    </row>
    <row r="52774" spans="6:6" x14ac:dyDescent="0.2">
      <c r="F52774" s="450"/>
    </row>
    <row r="52775" spans="6:6" x14ac:dyDescent="0.2">
      <c r="F52775" s="450"/>
    </row>
    <row r="52776" spans="6:6" x14ac:dyDescent="0.2">
      <c r="F52776" s="450"/>
    </row>
    <row r="52777" spans="6:6" x14ac:dyDescent="0.2">
      <c r="F52777" s="450"/>
    </row>
    <row r="52778" spans="6:6" x14ac:dyDescent="0.2">
      <c r="F52778" s="450"/>
    </row>
    <row r="52779" spans="6:6" x14ac:dyDescent="0.2">
      <c r="F52779" s="450"/>
    </row>
    <row r="52780" spans="6:6" x14ac:dyDescent="0.2">
      <c r="F52780" s="450"/>
    </row>
    <row r="52781" spans="6:6" x14ac:dyDescent="0.2">
      <c r="F52781" s="450"/>
    </row>
    <row r="52782" spans="6:6" x14ac:dyDescent="0.2">
      <c r="F52782" s="450"/>
    </row>
    <row r="52783" spans="6:6" x14ac:dyDescent="0.2">
      <c r="F52783" s="450"/>
    </row>
    <row r="52784" spans="6:6" x14ac:dyDescent="0.2">
      <c r="F52784" s="450"/>
    </row>
    <row r="52785" spans="6:6" x14ac:dyDescent="0.2">
      <c r="F52785" s="450"/>
    </row>
    <row r="52786" spans="6:6" x14ac:dyDescent="0.2">
      <c r="F52786" s="450"/>
    </row>
    <row r="52787" spans="6:6" x14ac:dyDescent="0.2">
      <c r="F52787" s="450"/>
    </row>
    <row r="52788" spans="6:6" x14ac:dyDescent="0.2">
      <c r="F52788" s="450"/>
    </row>
    <row r="52789" spans="6:6" x14ac:dyDescent="0.2">
      <c r="F52789" s="450"/>
    </row>
    <row r="52790" spans="6:6" x14ac:dyDescent="0.2">
      <c r="F52790" s="450"/>
    </row>
    <row r="52791" spans="6:6" x14ac:dyDescent="0.2">
      <c r="F52791" s="450"/>
    </row>
    <row r="52792" spans="6:6" x14ac:dyDescent="0.2">
      <c r="F52792" s="450"/>
    </row>
    <row r="52793" spans="6:6" x14ac:dyDescent="0.2">
      <c r="F52793" s="450"/>
    </row>
    <row r="52794" spans="6:6" x14ac:dyDescent="0.2">
      <c r="F52794" s="450"/>
    </row>
    <row r="52795" spans="6:6" x14ac:dyDescent="0.2">
      <c r="F52795" s="450"/>
    </row>
    <row r="52796" spans="6:6" x14ac:dyDescent="0.2">
      <c r="F52796" s="450"/>
    </row>
    <row r="52797" spans="6:6" x14ac:dyDescent="0.2">
      <c r="F52797" s="450"/>
    </row>
    <row r="52798" spans="6:6" x14ac:dyDescent="0.2">
      <c r="F52798" s="450"/>
    </row>
    <row r="52799" spans="6:6" x14ac:dyDescent="0.2">
      <c r="F52799" s="450"/>
    </row>
    <row r="52800" spans="6:6" x14ac:dyDescent="0.2">
      <c r="F52800" s="450"/>
    </row>
    <row r="52801" spans="6:6" x14ac:dyDescent="0.2">
      <c r="F52801" s="450"/>
    </row>
    <row r="52802" spans="6:6" x14ac:dyDescent="0.2">
      <c r="F52802" s="450"/>
    </row>
    <row r="52803" spans="6:6" x14ac:dyDescent="0.2">
      <c r="F52803" s="450"/>
    </row>
    <row r="52804" spans="6:6" x14ac:dyDescent="0.2">
      <c r="F52804" s="450"/>
    </row>
    <row r="52805" spans="6:6" x14ac:dyDescent="0.2">
      <c r="F52805" s="450"/>
    </row>
    <row r="52806" spans="6:6" x14ac:dyDescent="0.2">
      <c r="F52806" s="450"/>
    </row>
    <row r="52807" spans="6:6" x14ac:dyDescent="0.2">
      <c r="F52807" s="450"/>
    </row>
    <row r="52808" spans="6:6" x14ac:dyDescent="0.2">
      <c r="F52808" s="450"/>
    </row>
    <row r="52809" spans="6:6" x14ac:dyDescent="0.2">
      <c r="F52809" s="450"/>
    </row>
    <row r="52810" spans="6:6" x14ac:dyDescent="0.2">
      <c r="F52810" s="450"/>
    </row>
    <row r="52811" spans="6:6" x14ac:dyDescent="0.2">
      <c r="F52811" s="450"/>
    </row>
    <row r="52812" spans="6:6" x14ac:dyDescent="0.2">
      <c r="F52812" s="450"/>
    </row>
    <row r="52813" spans="6:6" x14ac:dyDescent="0.2">
      <c r="F52813" s="450"/>
    </row>
    <row r="52814" spans="6:6" x14ac:dyDescent="0.2">
      <c r="F52814" s="450"/>
    </row>
    <row r="52815" spans="6:6" x14ac:dyDescent="0.2">
      <c r="F52815" s="450"/>
    </row>
    <row r="52816" spans="6:6" x14ac:dyDescent="0.2">
      <c r="F52816" s="450"/>
    </row>
    <row r="52817" spans="6:6" x14ac:dyDescent="0.2">
      <c r="F52817" s="450"/>
    </row>
    <row r="52818" spans="6:6" x14ac:dyDescent="0.2">
      <c r="F52818" s="450"/>
    </row>
    <row r="52819" spans="6:6" x14ac:dyDescent="0.2">
      <c r="F52819" s="450"/>
    </row>
    <row r="52820" spans="6:6" x14ac:dyDescent="0.2">
      <c r="F52820" s="450"/>
    </row>
    <row r="52821" spans="6:6" x14ac:dyDescent="0.2">
      <c r="F52821" s="450"/>
    </row>
    <row r="52822" spans="6:6" x14ac:dyDescent="0.2">
      <c r="F52822" s="450"/>
    </row>
    <row r="52823" spans="6:6" x14ac:dyDescent="0.2">
      <c r="F52823" s="450"/>
    </row>
    <row r="52824" spans="6:6" x14ac:dyDescent="0.2">
      <c r="F52824" s="450"/>
    </row>
    <row r="52825" spans="6:6" x14ac:dyDescent="0.2">
      <c r="F52825" s="450"/>
    </row>
    <row r="52826" spans="6:6" x14ac:dyDescent="0.2">
      <c r="F52826" s="450"/>
    </row>
    <row r="52827" spans="6:6" x14ac:dyDescent="0.2">
      <c r="F52827" s="450"/>
    </row>
    <row r="52828" spans="6:6" x14ac:dyDescent="0.2">
      <c r="F52828" s="450"/>
    </row>
    <row r="52829" spans="6:6" x14ac:dyDescent="0.2">
      <c r="F52829" s="450"/>
    </row>
    <row r="52830" spans="6:6" x14ac:dyDescent="0.2">
      <c r="F52830" s="450"/>
    </row>
    <row r="52831" spans="6:6" x14ac:dyDescent="0.2">
      <c r="F52831" s="450"/>
    </row>
    <row r="52832" spans="6:6" x14ac:dyDescent="0.2">
      <c r="F52832" s="450"/>
    </row>
    <row r="52833" spans="6:6" x14ac:dyDescent="0.2">
      <c r="F52833" s="450"/>
    </row>
    <row r="52834" spans="6:6" x14ac:dyDescent="0.2">
      <c r="F52834" s="450"/>
    </row>
    <row r="52835" spans="6:6" x14ac:dyDescent="0.2">
      <c r="F52835" s="450"/>
    </row>
    <row r="52836" spans="6:6" x14ac:dyDescent="0.2">
      <c r="F52836" s="450"/>
    </row>
    <row r="52837" spans="6:6" x14ac:dyDescent="0.2">
      <c r="F52837" s="450"/>
    </row>
    <row r="52838" spans="6:6" x14ac:dyDescent="0.2">
      <c r="F52838" s="450"/>
    </row>
    <row r="52839" spans="6:6" x14ac:dyDescent="0.2">
      <c r="F52839" s="450"/>
    </row>
    <row r="52840" spans="6:6" x14ac:dyDescent="0.2">
      <c r="F52840" s="450"/>
    </row>
    <row r="52841" spans="6:6" x14ac:dyDescent="0.2">
      <c r="F52841" s="450"/>
    </row>
    <row r="52842" spans="6:6" x14ac:dyDescent="0.2">
      <c r="F52842" s="450"/>
    </row>
    <row r="52843" spans="6:6" x14ac:dyDescent="0.2">
      <c r="F52843" s="450"/>
    </row>
    <row r="52844" spans="6:6" x14ac:dyDescent="0.2">
      <c r="F52844" s="450"/>
    </row>
    <row r="52845" spans="6:6" x14ac:dyDescent="0.2">
      <c r="F52845" s="450"/>
    </row>
    <row r="52846" spans="6:6" x14ac:dyDescent="0.2">
      <c r="F52846" s="450"/>
    </row>
    <row r="52847" spans="6:6" x14ac:dyDescent="0.2">
      <c r="F52847" s="450"/>
    </row>
    <row r="52848" spans="6:6" x14ac:dyDescent="0.2">
      <c r="F52848" s="450"/>
    </row>
    <row r="52849" spans="6:6" x14ac:dyDescent="0.2">
      <c r="F52849" s="450"/>
    </row>
    <row r="52850" spans="6:6" x14ac:dyDescent="0.2">
      <c r="F52850" s="450"/>
    </row>
    <row r="52851" spans="6:6" x14ac:dyDescent="0.2">
      <c r="F52851" s="450"/>
    </row>
    <row r="52852" spans="6:6" x14ac:dyDescent="0.2">
      <c r="F52852" s="450"/>
    </row>
    <row r="52853" spans="6:6" x14ac:dyDescent="0.2">
      <c r="F52853" s="450"/>
    </row>
    <row r="52854" spans="6:6" x14ac:dyDescent="0.2">
      <c r="F52854" s="450"/>
    </row>
    <row r="52855" spans="6:6" x14ac:dyDescent="0.2">
      <c r="F52855" s="450"/>
    </row>
    <row r="52856" spans="6:6" x14ac:dyDescent="0.2">
      <c r="F52856" s="450"/>
    </row>
    <row r="52857" spans="6:6" x14ac:dyDescent="0.2">
      <c r="F52857" s="450"/>
    </row>
    <row r="52858" spans="6:6" x14ac:dyDescent="0.2">
      <c r="F52858" s="450"/>
    </row>
    <row r="52859" spans="6:6" x14ac:dyDescent="0.2">
      <c r="F52859" s="450"/>
    </row>
    <row r="52860" spans="6:6" x14ac:dyDescent="0.2">
      <c r="F52860" s="450"/>
    </row>
    <row r="52861" spans="6:6" x14ac:dyDescent="0.2">
      <c r="F52861" s="450"/>
    </row>
    <row r="52862" spans="6:6" x14ac:dyDescent="0.2">
      <c r="F52862" s="450"/>
    </row>
    <row r="52863" spans="6:6" x14ac:dyDescent="0.2">
      <c r="F52863" s="450"/>
    </row>
    <row r="52864" spans="6:6" x14ac:dyDescent="0.2">
      <c r="F52864" s="450"/>
    </row>
    <row r="52865" spans="6:6" x14ac:dyDescent="0.2">
      <c r="F52865" s="450"/>
    </row>
    <row r="52866" spans="6:6" x14ac:dyDescent="0.2">
      <c r="F52866" s="450"/>
    </row>
    <row r="52867" spans="6:6" x14ac:dyDescent="0.2">
      <c r="F52867" s="450"/>
    </row>
    <row r="52868" spans="6:6" x14ac:dyDescent="0.2">
      <c r="F52868" s="450"/>
    </row>
    <row r="52869" spans="6:6" x14ac:dyDescent="0.2">
      <c r="F52869" s="450"/>
    </row>
    <row r="52870" spans="6:6" x14ac:dyDescent="0.2">
      <c r="F52870" s="450"/>
    </row>
    <row r="52871" spans="6:6" x14ac:dyDescent="0.2">
      <c r="F52871" s="450"/>
    </row>
    <row r="52872" spans="6:6" x14ac:dyDescent="0.2">
      <c r="F52872" s="450"/>
    </row>
    <row r="52873" spans="6:6" x14ac:dyDescent="0.2">
      <c r="F52873" s="450"/>
    </row>
    <row r="52874" spans="6:6" x14ac:dyDescent="0.2">
      <c r="F52874" s="450"/>
    </row>
    <row r="52875" spans="6:6" x14ac:dyDescent="0.2">
      <c r="F52875" s="450"/>
    </row>
    <row r="52876" spans="6:6" x14ac:dyDescent="0.2">
      <c r="F52876" s="450"/>
    </row>
    <row r="52877" spans="6:6" x14ac:dyDescent="0.2">
      <c r="F52877" s="450"/>
    </row>
    <row r="52878" spans="6:6" x14ac:dyDescent="0.2">
      <c r="F52878" s="450"/>
    </row>
    <row r="52879" spans="6:6" x14ac:dyDescent="0.2">
      <c r="F52879" s="450"/>
    </row>
    <row r="52880" spans="6:6" x14ac:dyDescent="0.2">
      <c r="F52880" s="450"/>
    </row>
    <row r="52881" spans="6:6" x14ac:dyDescent="0.2">
      <c r="F52881" s="450"/>
    </row>
    <row r="52882" spans="6:6" x14ac:dyDescent="0.2">
      <c r="F52882" s="450"/>
    </row>
    <row r="52883" spans="6:6" x14ac:dyDescent="0.2">
      <c r="F52883" s="450"/>
    </row>
    <row r="52884" spans="6:6" x14ac:dyDescent="0.2">
      <c r="F52884" s="450"/>
    </row>
    <row r="52885" spans="6:6" x14ac:dyDescent="0.2">
      <c r="F52885" s="450"/>
    </row>
    <row r="52886" spans="6:6" x14ac:dyDescent="0.2">
      <c r="F52886" s="450"/>
    </row>
    <row r="52887" spans="6:6" x14ac:dyDescent="0.2">
      <c r="F52887" s="450"/>
    </row>
    <row r="52888" spans="6:6" x14ac:dyDescent="0.2">
      <c r="F52888" s="450"/>
    </row>
    <row r="52889" spans="6:6" x14ac:dyDescent="0.2">
      <c r="F52889" s="450"/>
    </row>
    <row r="52890" spans="6:6" x14ac:dyDescent="0.2">
      <c r="F52890" s="450"/>
    </row>
    <row r="52891" spans="6:6" x14ac:dyDescent="0.2">
      <c r="F52891" s="450"/>
    </row>
    <row r="52892" spans="6:6" x14ac:dyDescent="0.2">
      <c r="F52892" s="450"/>
    </row>
    <row r="52893" spans="6:6" x14ac:dyDescent="0.2">
      <c r="F52893" s="450"/>
    </row>
    <row r="52894" spans="6:6" x14ac:dyDescent="0.2">
      <c r="F52894" s="450"/>
    </row>
    <row r="52895" spans="6:6" x14ac:dyDescent="0.2">
      <c r="F52895" s="450"/>
    </row>
    <row r="52896" spans="6:6" x14ac:dyDescent="0.2">
      <c r="F52896" s="450"/>
    </row>
    <row r="52897" spans="6:6" x14ac:dyDescent="0.2">
      <c r="F52897" s="450"/>
    </row>
    <row r="52898" spans="6:6" x14ac:dyDescent="0.2">
      <c r="F52898" s="450"/>
    </row>
    <row r="52899" spans="6:6" x14ac:dyDescent="0.2">
      <c r="F52899" s="450"/>
    </row>
    <row r="52900" spans="6:6" x14ac:dyDescent="0.2">
      <c r="F52900" s="450"/>
    </row>
    <row r="52901" spans="6:6" x14ac:dyDescent="0.2">
      <c r="F52901" s="450"/>
    </row>
    <row r="52902" spans="6:6" x14ac:dyDescent="0.2">
      <c r="F52902" s="450"/>
    </row>
    <row r="52903" spans="6:6" x14ac:dyDescent="0.2">
      <c r="F52903" s="450"/>
    </row>
    <row r="52904" spans="6:6" x14ac:dyDescent="0.2">
      <c r="F52904" s="450"/>
    </row>
    <row r="52905" spans="6:6" x14ac:dyDescent="0.2">
      <c r="F52905" s="450"/>
    </row>
    <row r="52906" spans="6:6" x14ac:dyDescent="0.2">
      <c r="F52906" s="450"/>
    </row>
    <row r="52907" spans="6:6" x14ac:dyDescent="0.2">
      <c r="F52907" s="450"/>
    </row>
    <row r="52908" spans="6:6" x14ac:dyDescent="0.2">
      <c r="F52908" s="450"/>
    </row>
    <row r="52909" spans="6:6" x14ac:dyDescent="0.2">
      <c r="F52909" s="450"/>
    </row>
    <row r="52910" spans="6:6" x14ac:dyDescent="0.2">
      <c r="F52910" s="450"/>
    </row>
    <row r="52911" spans="6:6" x14ac:dyDescent="0.2">
      <c r="F52911" s="450"/>
    </row>
    <row r="52912" spans="6:6" x14ac:dyDescent="0.2">
      <c r="F52912" s="450"/>
    </row>
    <row r="52913" spans="6:6" x14ac:dyDescent="0.2">
      <c r="F52913" s="450"/>
    </row>
    <row r="52914" spans="6:6" x14ac:dyDescent="0.2">
      <c r="F52914" s="450"/>
    </row>
    <row r="52915" spans="6:6" x14ac:dyDescent="0.2">
      <c r="F52915" s="450"/>
    </row>
    <row r="52916" spans="6:6" x14ac:dyDescent="0.2">
      <c r="F52916" s="450"/>
    </row>
    <row r="52917" spans="6:6" x14ac:dyDescent="0.2">
      <c r="F52917" s="450"/>
    </row>
    <row r="52918" spans="6:6" x14ac:dyDescent="0.2">
      <c r="F52918" s="450"/>
    </row>
    <row r="52919" spans="6:6" x14ac:dyDescent="0.2">
      <c r="F52919" s="450"/>
    </row>
    <row r="52920" spans="6:6" x14ac:dyDescent="0.2">
      <c r="F52920" s="450"/>
    </row>
    <row r="52921" spans="6:6" x14ac:dyDescent="0.2">
      <c r="F52921" s="450"/>
    </row>
    <row r="52922" spans="6:6" x14ac:dyDescent="0.2">
      <c r="F52922" s="450"/>
    </row>
    <row r="52923" spans="6:6" x14ac:dyDescent="0.2">
      <c r="F52923" s="450"/>
    </row>
    <row r="52924" spans="6:6" x14ac:dyDescent="0.2">
      <c r="F52924" s="450"/>
    </row>
    <row r="52925" spans="6:6" x14ac:dyDescent="0.2">
      <c r="F52925" s="450"/>
    </row>
    <row r="52926" spans="6:6" x14ac:dyDescent="0.2">
      <c r="F52926" s="450"/>
    </row>
    <row r="52927" spans="6:6" x14ac:dyDescent="0.2">
      <c r="F52927" s="450"/>
    </row>
    <row r="52928" spans="6:6" x14ac:dyDescent="0.2">
      <c r="F52928" s="450"/>
    </row>
    <row r="52929" spans="6:6" x14ac:dyDescent="0.2">
      <c r="F52929" s="450"/>
    </row>
    <row r="52930" spans="6:6" x14ac:dyDescent="0.2">
      <c r="F52930" s="450"/>
    </row>
    <row r="52931" spans="6:6" x14ac:dyDescent="0.2">
      <c r="F52931" s="450"/>
    </row>
    <row r="52932" spans="6:6" x14ac:dyDescent="0.2">
      <c r="F52932" s="450"/>
    </row>
    <row r="52933" spans="6:6" x14ac:dyDescent="0.2">
      <c r="F52933" s="450"/>
    </row>
    <row r="52934" spans="6:6" x14ac:dyDescent="0.2">
      <c r="F52934" s="450"/>
    </row>
    <row r="52935" spans="6:6" x14ac:dyDescent="0.2">
      <c r="F52935" s="450"/>
    </row>
    <row r="52936" spans="6:6" x14ac:dyDescent="0.2">
      <c r="F52936" s="450"/>
    </row>
    <row r="52937" spans="6:6" x14ac:dyDescent="0.2">
      <c r="F52937" s="450"/>
    </row>
    <row r="52938" spans="6:6" x14ac:dyDescent="0.2">
      <c r="F52938" s="450"/>
    </row>
    <row r="52939" spans="6:6" x14ac:dyDescent="0.2">
      <c r="F52939" s="450"/>
    </row>
    <row r="52940" spans="6:6" x14ac:dyDescent="0.2">
      <c r="F52940" s="450"/>
    </row>
    <row r="52941" spans="6:6" x14ac:dyDescent="0.2">
      <c r="F52941" s="450"/>
    </row>
    <row r="52942" spans="6:6" x14ac:dyDescent="0.2">
      <c r="F52942" s="450"/>
    </row>
    <row r="52943" spans="6:6" x14ac:dyDescent="0.2">
      <c r="F52943" s="450"/>
    </row>
    <row r="52944" spans="6:6" x14ac:dyDescent="0.2">
      <c r="F52944" s="450"/>
    </row>
    <row r="52945" spans="6:6" x14ac:dyDescent="0.2">
      <c r="F52945" s="450"/>
    </row>
    <row r="52946" spans="6:6" x14ac:dyDescent="0.2">
      <c r="F52946" s="450"/>
    </row>
    <row r="52947" spans="6:6" x14ac:dyDescent="0.2">
      <c r="F52947" s="450"/>
    </row>
    <row r="52948" spans="6:6" x14ac:dyDescent="0.2">
      <c r="F52948" s="450"/>
    </row>
    <row r="52949" spans="6:6" x14ac:dyDescent="0.2">
      <c r="F52949" s="450"/>
    </row>
    <row r="52950" spans="6:6" x14ac:dyDescent="0.2">
      <c r="F52950" s="450"/>
    </row>
    <row r="52951" spans="6:6" x14ac:dyDescent="0.2">
      <c r="F52951" s="450"/>
    </row>
    <row r="52952" spans="6:6" x14ac:dyDescent="0.2">
      <c r="F52952" s="450"/>
    </row>
    <row r="52953" spans="6:6" x14ac:dyDescent="0.2">
      <c r="F52953" s="450"/>
    </row>
    <row r="52954" spans="6:6" x14ac:dyDescent="0.2">
      <c r="F52954" s="450"/>
    </row>
    <row r="52955" spans="6:6" x14ac:dyDescent="0.2">
      <c r="F52955" s="450"/>
    </row>
    <row r="52956" spans="6:6" x14ac:dyDescent="0.2">
      <c r="F52956" s="450"/>
    </row>
    <row r="52957" spans="6:6" x14ac:dyDescent="0.2">
      <c r="F52957" s="450"/>
    </row>
    <row r="52958" spans="6:6" x14ac:dyDescent="0.2">
      <c r="F52958" s="450"/>
    </row>
    <row r="52959" spans="6:6" x14ac:dyDescent="0.2">
      <c r="F52959" s="450"/>
    </row>
    <row r="52960" spans="6:6" x14ac:dyDescent="0.2">
      <c r="F52960" s="450"/>
    </row>
    <row r="52961" spans="6:6" x14ac:dyDescent="0.2">
      <c r="F52961" s="450"/>
    </row>
    <row r="52962" spans="6:6" x14ac:dyDescent="0.2">
      <c r="F52962" s="450"/>
    </row>
    <row r="52963" spans="6:6" x14ac:dyDescent="0.2">
      <c r="F52963" s="450"/>
    </row>
    <row r="52964" spans="6:6" x14ac:dyDescent="0.2">
      <c r="F52964" s="450"/>
    </row>
    <row r="52965" spans="6:6" x14ac:dyDescent="0.2">
      <c r="F52965" s="450"/>
    </row>
    <row r="52966" spans="6:6" x14ac:dyDescent="0.2">
      <c r="F52966" s="450"/>
    </row>
    <row r="52967" spans="6:6" x14ac:dyDescent="0.2">
      <c r="F52967" s="450"/>
    </row>
    <row r="52968" spans="6:6" x14ac:dyDescent="0.2">
      <c r="F52968" s="450"/>
    </row>
    <row r="52969" spans="6:6" x14ac:dyDescent="0.2">
      <c r="F52969" s="450"/>
    </row>
    <row r="52970" spans="6:6" x14ac:dyDescent="0.2">
      <c r="F52970" s="450"/>
    </row>
    <row r="52971" spans="6:6" x14ac:dyDescent="0.2">
      <c r="F52971" s="450"/>
    </row>
    <row r="52972" spans="6:6" x14ac:dyDescent="0.2">
      <c r="F52972" s="450"/>
    </row>
    <row r="52973" spans="6:6" x14ac:dyDescent="0.2">
      <c r="F52973" s="450"/>
    </row>
    <row r="52974" spans="6:6" x14ac:dyDescent="0.2">
      <c r="F52974" s="450"/>
    </row>
    <row r="52975" spans="6:6" x14ac:dyDescent="0.2">
      <c r="F52975" s="450"/>
    </row>
    <row r="52976" spans="6:6" x14ac:dyDescent="0.2">
      <c r="F52976" s="450"/>
    </row>
    <row r="52977" spans="6:6" x14ac:dyDescent="0.2">
      <c r="F52977" s="450"/>
    </row>
    <row r="52978" spans="6:6" x14ac:dyDescent="0.2">
      <c r="F52978" s="450"/>
    </row>
    <row r="52979" spans="6:6" x14ac:dyDescent="0.2">
      <c r="F52979" s="450"/>
    </row>
    <row r="52980" spans="6:6" x14ac:dyDescent="0.2">
      <c r="F52980" s="450"/>
    </row>
    <row r="52981" spans="6:6" x14ac:dyDescent="0.2">
      <c r="F52981" s="450"/>
    </row>
    <row r="52982" spans="6:6" x14ac:dyDescent="0.2">
      <c r="F52982" s="450"/>
    </row>
    <row r="52983" spans="6:6" x14ac:dyDescent="0.2">
      <c r="F52983" s="450"/>
    </row>
    <row r="52984" spans="6:6" x14ac:dyDescent="0.2">
      <c r="F52984" s="450"/>
    </row>
    <row r="52985" spans="6:6" x14ac:dyDescent="0.2">
      <c r="F52985" s="450"/>
    </row>
    <row r="52986" spans="6:6" x14ac:dyDescent="0.2">
      <c r="F52986" s="450"/>
    </row>
    <row r="52987" spans="6:6" x14ac:dyDescent="0.2">
      <c r="F52987" s="450"/>
    </row>
    <row r="52988" spans="6:6" x14ac:dyDescent="0.2">
      <c r="F52988" s="450"/>
    </row>
    <row r="52989" spans="6:6" x14ac:dyDescent="0.2">
      <c r="F52989" s="450"/>
    </row>
    <row r="52990" spans="6:6" x14ac:dyDescent="0.2">
      <c r="F52990" s="450"/>
    </row>
    <row r="52991" spans="6:6" x14ac:dyDescent="0.2">
      <c r="F52991" s="450"/>
    </row>
    <row r="52992" spans="6:6" x14ac:dyDescent="0.2">
      <c r="F52992" s="450"/>
    </row>
    <row r="52993" spans="6:6" x14ac:dyDescent="0.2">
      <c r="F52993" s="450"/>
    </row>
    <row r="52994" spans="6:6" x14ac:dyDescent="0.2">
      <c r="F52994" s="450"/>
    </row>
    <row r="52995" spans="6:6" x14ac:dyDescent="0.2">
      <c r="F52995" s="450"/>
    </row>
    <row r="52996" spans="6:6" x14ac:dyDescent="0.2">
      <c r="F52996" s="450"/>
    </row>
    <row r="52997" spans="6:6" x14ac:dyDescent="0.2">
      <c r="F52997" s="450"/>
    </row>
    <row r="52998" spans="6:6" x14ac:dyDescent="0.2">
      <c r="F52998" s="450"/>
    </row>
    <row r="52999" spans="6:6" x14ac:dyDescent="0.2">
      <c r="F52999" s="450"/>
    </row>
    <row r="53000" spans="6:6" x14ac:dyDescent="0.2">
      <c r="F53000" s="450"/>
    </row>
    <row r="53001" spans="6:6" x14ac:dyDescent="0.2">
      <c r="F53001" s="450"/>
    </row>
    <row r="53002" spans="6:6" x14ac:dyDescent="0.2">
      <c r="F53002" s="450"/>
    </row>
    <row r="53003" spans="6:6" x14ac:dyDescent="0.2">
      <c r="F53003" s="450"/>
    </row>
    <row r="53004" spans="6:6" x14ac:dyDescent="0.2">
      <c r="F53004" s="450"/>
    </row>
    <row r="53005" spans="6:6" x14ac:dyDescent="0.2">
      <c r="F53005" s="450"/>
    </row>
    <row r="53006" spans="6:6" x14ac:dyDescent="0.2">
      <c r="F53006" s="450"/>
    </row>
    <row r="53007" spans="6:6" x14ac:dyDescent="0.2">
      <c r="F53007" s="450"/>
    </row>
    <row r="53008" spans="6:6" x14ac:dyDescent="0.2">
      <c r="F53008" s="450"/>
    </row>
    <row r="53009" spans="6:6" x14ac:dyDescent="0.2">
      <c r="F53009" s="450"/>
    </row>
    <row r="53010" spans="6:6" x14ac:dyDescent="0.2">
      <c r="F53010" s="450"/>
    </row>
    <row r="53011" spans="6:6" x14ac:dyDescent="0.2">
      <c r="F53011" s="450"/>
    </row>
    <row r="53012" spans="6:6" x14ac:dyDescent="0.2">
      <c r="F53012" s="450"/>
    </row>
    <row r="53013" spans="6:6" x14ac:dyDescent="0.2">
      <c r="F53013" s="450"/>
    </row>
    <row r="53014" spans="6:6" x14ac:dyDescent="0.2">
      <c r="F53014" s="450"/>
    </row>
    <row r="53015" spans="6:6" x14ac:dyDescent="0.2">
      <c r="F53015" s="450"/>
    </row>
    <row r="53016" spans="6:6" x14ac:dyDescent="0.2">
      <c r="F53016" s="450"/>
    </row>
    <row r="53017" spans="6:6" x14ac:dyDescent="0.2">
      <c r="F53017" s="450"/>
    </row>
    <row r="53018" spans="6:6" x14ac:dyDescent="0.2">
      <c r="F53018" s="450"/>
    </row>
    <row r="53019" spans="6:6" x14ac:dyDescent="0.2">
      <c r="F53019" s="450"/>
    </row>
    <row r="53020" spans="6:6" x14ac:dyDescent="0.2">
      <c r="F53020" s="450"/>
    </row>
    <row r="53021" spans="6:6" x14ac:dyDescent="0.2">
      <c r="F53021" s="450"/>
    </row>
    <row r="53022" spans="6:6" x14ac:dyDescent="0.2">
      <c r="F53022" s="450"/>
    </row>
    <row r="53023" spans="6:6" x14ac:dyDescent="0.2">
      <c r="F53023" s="450"/>
    </row>
    <row r="53024" spans="6:6" x14ac:dyDescent="0.2">
      <c r="F53024" s="450"/>
    </row>
    <row r="53025" spans="6:6" x14ac:dyDescent="0.2">
      <c r="F53025" s="450"/>
    </row>
    <row r="53026" spans="6:6" x14ac:dyDescent="0.2">
      <c r="F53026" s="450"/>
    </row>
    <row r="53027" spans="6:6" x14ac:dyDescent="0.2">
      <c r="F53027" s="450"/>
    </row>
    <row r="53028" spans="6:6" x14ac:dyDescent="0.2">
      <c r="F53028" s="450"/>
    </row>
    <row r="53029" spans="6:6" x14ac:dyDescent="0.2">
      <c r="F53029" s="450"/>
    </row>
    <row r="53030" spans="6:6" x14ac:dyDescent="0.2">
      <c r="F53030" s="450"/>
    </row>
    <row r="53031" spans="6:6" x14ac:dyDescent="0.2">
      <c r="F53031" s="450"/>
    </row>
    <row r="53032" spans="6:6" x14ac:dyDescent="0.2">
      <c r="F53032" s="450"/>
    </row>
    <row r="53033" spans="6:6" x14ac:dyDescent="0.2">
      <c r="F53033" s="450"/>
    </row>
    <row r="53034" spans="6:6" x14ac:dyDescent="0.2">
      <c r="F53034" s="450"/>
    </row>
    <row r="53035" spans="6:6" x14ac:dyDescent="0.2">
      <c r="F53035" s="450"/>
    </row>
    <row r="53036" spans="6:6" x14ac:dyDescent="0.2">
      <c r="F53036" s="450"/>
    </row>
    <row r="53037" spans="6:6" x14ac:dyDescent="0.2">
      <c r="F53037" s="450"/>
    </row>
    <row r="53038" spans="6:6" x14ac:dyDescent="0.2">
      <c r="F53038" s="450"/>
    </row>
    <row r="53039" spans="6:6" x14ac:dyDescent="0.2">
      <c r="F53039" s="450"/>
    </row>
    <row r="53040" spans="6:6" x14ac:dyDescent="0.2">
      <c r="F53040" s="450"/>
    </row>
    <row r="53041" spans="6:6" x14ac:dyDescent="0.2">
      <c r="F53041" s="450"/>
    </row>
    <row r="53042" spans="6:6" x14ac:dyDescent="0.2">
      <c r="F53042" s="450"/>
    </row>
    <row r="53043" spans="6:6" x14ac:dyDescent="0.2">
      <c r="F53043" s="450"/>
    </row>
    <row r="53044" spans="6:6" x14ac:dyDescent="0.2">
      <c r="F53044" s="450"/>
    </row>
    <row r="53045" spans="6:6" x14ac:dyDescent="0.2">
      <c r="F53045" s="450"/>
    </row>
    <row r="53046" spans="6:6" x14ac:dyDescent="0.2">
      <c r="F53046" s="450"/>
    </row>
    <row r="53047" spans="6:6" x14ac:dyDescent="0.2">
      <c r="F53047" s="450"/>
    </row>
    <row r="53048" spans="6:6" x14ac:dyDescent="0.2">
      <c r="F53048" s="450"/>
    </row>
    <row r="53049" spans="6:6" x14ac:dyDescent="0.2">
      <c r="F53049" s="450"/>
    </row>
    <row r="53050" spans="6:6" x14ac:dyDescent="0.2">
      <c r="F53050" s="450"/>
    </row>
    <row r="53051" spans="6:6" x14ac:dyDescent="0.2">
      <c r="F53051" s="450"/>
    </row>
    <row r="53052" spans="6:6" x14ac:dyDescent="0.2">
      <c r="F53052" s="450"/>
    </row>
    <row r="53053" spans="6:6" x14ac:dyDescent="0.2">
      <c r="F53053" s="450"/>
    </row>
    <row r="53054" spans="6:6" x14ac:dyDescent="0.2">
      <c r="F53054" s="450"/>
    </row>
    <row r="53055" spans="6:6" x14ac:dyDescent="0.2">
      <c r="F53055" s="450"/>
    </row>
    <row r="53056" spans="6:6" x14ac:dyDescent="0.2">
      <c r="F53056" s="450"/>
    </row>
    <row r="53057" spans="6:6" x14ac:dyDescent="0.2">
      <c r="F53057" s="450"/>
    </row>
    <row r="53058" spans="6:6" x14ac:dyDescent="0.2">
      <c r="F53058" s="450"/>
    </row>
    <row r="53059" spans="6:6" x14ac:dyDescent="0.2">
      <c r="F53059" s="450"/>
    </row>
    <row r="53060" spans="6:6" x14ac:dyDescent="0.2">
      <c r="F53060" s="450"/>
    </row>
    <row r="53061" spans="6:6" x14ac:dyDescent="0.2">
      <c r="F53061" s="450"/>
    </row>
    <row r="53062" spans="6:6" x14ac:dyDescent="0.2">
      <c r="F53062" s="450"/>
    </row>
    <row r="53063" spans="6:6" x14ac:dyDescent="0.2">
      <c r="F53063" s="450"/>
    </row>
    <row r="53064" spans="6:6" x14ac:dyDescent="0.2">
      <c r="F53064" s="450"/>
    </row>
    <row r="53065" spans="6:6" x14ac:dyDescent="0.2">
      <c r="F53065" s="450"/>
    </row>
    <row r="53066" spans="6:6" x14ac:dyDescent="0.2">
      <c r="F53066" s="450"/>
    </row>
    <row r="53067" spans="6:6" x14ac:dyDescent="0.2">
      <c r="F53067" s="450"/>
    </row>
    <row r="53068" spans="6:6" x14ac:dyDescent="0.2">
      <c r="F53068" s="450"/>
    </row>
    <row r="53069" spans="6:6" x14ac:dyDescent="0.2">
      <c r="F53069" s="450"/>
    </row>
    <row r="53070" spans="6:6" x14ac:dyDescent="0.2">
      <c r="F53070" s="450"/>
    </row>
    <row r="53071" spans="6:6" x14ac:dyDescent="0.2">
      <c r="F53071" s="450"/>
    </row>
    <row r="53072" spans="6:6" x14ac:dyDescent="0.2">
      <c r="F53072" s="450"/>
    </row>
    <row r="53073" spans="6:6" x14ac:dyDescent="0.2">
      <c r="F53073" s="450"/>
    </row>
    <row r="53074" spans="6:6" x14ac:dyDescent="0.2">
      <c r="F53074" s="450"/>
    </row>
    <row r="53075" spans="6:6" x14ac:dyDescent="0.2">
      <c r="F53075" s="450"/>
    </row>
    <row r="53076" spans="6:6" x14ac:dyDescent="0.2">
      <c r="F53076" s="450"/>
    </row>
    <row r="53077" spans="6:6" x14ac:dyDescent="0.2">
      <c r="F53077" s="450"/>
    </row>
    <row r="53078" spans="6:6" x14ac:dyDescent="0.2">
      <c r="F53078" s="450"/>
    </row>
    <row r="53079" spans="6:6" x14ac:dyDescent="0.2">
      <c r="F53079" s="450"/>
    </row>
    <row r="53080" spans="6:6" x14ac:dyDescent="0.2">
      <c r="F53080" s="450"/>
    </row>
    <row r="53081" spans="6:6" x14ac:dyDescent="0.2">
      <c r="F53081" s="450"/>
    </row>
    <row r="53082" spans="6:6" x14ac:dyDescent="0.2">
      <c r="F53082" s="450"/>
    </row>
    <row r="53083" spans="6:6" x14ac:dyDescent="0.2">
      <c r="F53083" s="450"/>
    </row>
    <row r="53084" spans="6:6" x14ac:dyDescent="0.2">
      <c r="F53084" s="450"/>
    </row>
    <row r="53085" spans="6:6" x14ac:dyDescent="0.2">
      <c r="F53085" s="450"/>
    </row>
    <row r="53086" spans="6:6" x14ac:dyDescent="0.2">
      <c r="F53086" s="450"/>
    </row>
    <row r="53087" spans="6:6" x14ac:dyDescent="0.2">
      <c r="F53087" s="450"/>
    </row>
    <row r="53088" spans="6:6" x14ac:dyDescent="0.2">
      <c r="F53088" s="450"/>
    </row>
    <row r="53089" spans="6:6" x14ac:dyDescent="0.2">
      <c r="F53089" s="450"/>
    </row>
    <row r="53090" spans="6:6" x14ac:dyDescent="0.2">
      <c r="F53090" s="450"/>
    </row>
    <row r="53091" spans="6:6" x14ac:dyDescent="0.2">
      <c r="F53091" s="450"/>
    </row>
    <row r="53092" spans="6:6" x14ac:dyDescent="0.2">
      <c r="F53092" s="450"/>
    </row>
    <row r="53093" spans="6:6" x14ac:dyDescent="0.2">
      <c r="F53093" s="450"/>
    </row>
    <row r="53094" spans="6:6" x14ac:dyDescent="0.2">
      <c r="F53094" s="450"/>
    </row>
    <row r="53095" spans="6:6" x14ac:dyDescent="0.2">
      <c r="F53095" s="450"/>
    </row>
    <row r="53096" spans="6:6" x14ac:dyDescent="0.2">
      <c r="F53096" s="450"/>
    </row>
    <row r="53097" spans="6:6" x14ac:dyDescent="0.2">
      <c r="F53097" s="450"/>
    </row>
    <row r="53098" spans="6:6" x14ac:dyDescent="0.2">
      <c r="F53098" s="450"/>
    </row>
    <row r="53099" spans="6:6" x14ac:dyDescent="0.2">
      <c r="F53099" s="450"/>
    </row>
    <row r="53100" spans="6:6" x14ac:dyDescent="0.2">
      <c r="F53100" s="450"/>
    </row>
    <row r="53101" spans="6:6" x14ac:dyDescent="0.2">
      <c r="F53101" s="450"/>
    </row>
    <row r="53102" spans="6:6" x14ac:dyDescent="0.2">
      <c r="F53102" s="450"/>
    </row>
    <row r="53103" spans="6:6" x14ac:dyDescent="0.2">
      <c r="F53103" s="450"/>
    </row>
    <row r="53104" spans="6:6" x14ac:dyDescent="0.2">
      <c r="F53104" s="450"/>
    </row>
    <row r="53105" spans="6:6" x14ac:dyDescent="0.2">
      <c r="F53105" s="450"/>
    </row>
    <row r="53106" spans="6:6" x14ac:dyDescent="0.2">
      <c r="F53106" s="450"/>
    </row>
    <row r="53107" spans="6:6" x14ac:dyDescent="0.2">
      <c r="F53107" s="450"/>
    </row>
    <row r="53108" spans="6:6" x14ac:dyDescent="0.2">
      <c r="F53108" s="450"/>
    </row>
    <row r="53109" spans="6:6" x14ac:dyDescent="0.2">
      <c r="F53109" s="450"/>
    </row>
    <row r="53110" spans="6:6" x14ac:dyDescent="0.2">
      <c r="F53110" s="450"/>
    </row>
    <row r="53111" spans="6:6" x14ac:dyDescent="0.2">
      <c r="F53111" s="450"/>
    </row>
    <row r="53112" spans="6:6" x14ac:dyDescent="0.2">
      <c r="F53112" s="450"/>
    </row>
    <row r="53113" spans="6:6" x14ac:dyDescent="0.2">
      <c r="F53113" s="450"/>
    </row>
    <row r="53114" spans="6:6" x14ac:dyDescent="0.2">
      <c r="F53114" s="450"/>
    </row>
    <row r="53115" spans="6:6" x14ac:dyDescent="0.2">
      <c r="F53115" s="450"/>
    </row>
    <row r="53116" spans="6:6" x14ac:dyDescent="0.2">
      <c r="F53116" s="450"/>
    </row>
    <row r="53117" spans="6:6" x14ac:dyDescent="0.2">
      <c r="F53117" s="450"/>
    </row>
    <row r="53118" spans="6:6" x14ac:dyDescent="0.2">
      <c r="F53118" s="450"/>
    </row>
    <row r="53119" spans="6:6" x14ac:dyDescent="0.2">
      <c r="F53119" s="450"/>
    </row>
    <row r="53120" spans="6:6" x14ac:dyDescent="0.2">
      <c r="F53120" s="450"/>
    </row>
    <row r="53121" spans="6:6" x14ac:dyDescent="0.2">
      <c r="F53121" s="450"/>
    </row>
    <row r="53122" spans="6:6" x14ac:dyDescent="0.2">
      <c r="F53122" s="450"/>
    </row>
    <row r="53123" spans="6:6" x14ac:dyDescent="0.2">
      <c r="F53123" s="450"/>
    </row>
    <row r="53124" spans="6:6" x14ac:dyDescent="0.2">
      <c r="F53124" s="450"/>
    </row>
    <row r="53125" spans="6:6" x14ac:dyDescent="0.2">
      <c r="F53125" s="450"/>
    </row>
    <row r="53126" spans="6:6" x14ac:dyDescent="0.2">
      <c r="F53126" s="450"/>
    </row>
    <row r="53127" spans="6:6" x14ac:dyDescent="0.2">
      <c r="F53127" s="450"/>
    </row>
    <row r="53128" spans="6:6" x14ac:dyDescent="0.2">
      <c r="F53128" s="450"/>
    </row>
    <row r="53129" spans="6:6" x14ac:dyDescent="0.2">
      <c r="F53129" s="450"/>
    </row>
    <row r="53130" spans="6:6" x14ac:dyDescent="0.2">
      <c r="F53130" s="450"/>
    </row>
    <row r="53131" spans="6:6" x14ac:dyDescent="0.2">
      <c r="F53131" s="450"/>
    </row>
    <row r="53132" spans="6:6" x14ac:dyDescent="0.2">
      <c r="F53132" s="450"/>
    </row>
    <row r="53133" spans="6:6" x14ac:dyDescent="0.2">
      <c r="F53133" s="450"/>
    </row>
    <row r="53134" spans="6:6" x14ac:dyDescent="0.2">
      <c r="F53134" s="450"/>
    </row>
    <row r="53135" spans="6:6" x14ac:dyDescent="0.2">
      <c r="F53135" s="450"/>
    </row>
    <row r="53136" spans="6:6" x14ac:dyDescent="0.2">
      <c r="F53136" s="450"/>
    </row>
    <row r="53137" spans="6:6" x14ac:dyDescent="0.2">
      <c r="F53137" s="450"/>
    </row>
    <row r="53138" spans="6:6" x14ac:dyDescent="0.2">
      <c r="F53138" s="450"/>
    </row>
    <row r="53139" spans="6:6" x14ac:dyDescent="0.2">
      <c r="F53139" s="450"/>
    </row>
    <row r="53140" spans="6:6" x14ac:dyDescent="0.2">
      <c r="F53140" s="450"/>
    </row>
    <row r="53141" spans="6:6" x14ac:dyDescent="0.2">
      <c r="F53141" s="450"/>
    </row>
    <row r="53142" spans="6:6" x14ac:dyDescent="0.2">
      <c r="F53142" s="450"/>
    </row>
    <row r="53143" spans="6:6" x14ac:dyDescent="0.2">
      <c r="F53143" s="450"/>
    </row>
    <row r="53144" spans="6:6" x14ac:dyDescent="0.2">
      <c r="F53144" s="450"/>
    </row>
    <row r="53145" spans="6:6" x14ac:dyDescent="0.2">
      <c r="F53145" s="450"/>
    </row>
    <row r="53146" spans="6:6" x14ac:dyDescent="0.2">
      <c r="F53146" s="450"/>
    </row>
    <row r="53147" spans="6:6" x14ac:dyDescent="0.2">
      <c r="F53147" s="450"/>
    </row>
    <row r="53148" spans="6:6" x14ac:dyDescent="0.2">
      <c r="F53148" s="450"/>
    </row>
    <row r="53149" spans="6:6" x14ac:dyDescent="0.2">
      <c r="F53149" s="450"/>
    </row>
    <row r="53150" spans="6:6" x14ac:dyDescent="0.2">
      <c r="F53150" s="450"/>
    </row>
    <row r="53151" spans="6:6" x14ac:dyDescent="0.2">
      <c r="F53151" s="450"/>
    </row>
    <row r="53152" spans="6:6" x14ac:dyDescent="0.2">
      <c r="F53152" s="450"/>
    </row>
    <row r="53153" spans="6:6" x14ac:dyDescent="0.2">
      <c r="F53153" s="450"/>
    </row>
    <row r="53154" spans="6:6" x14ac:dyDescent="0.2">
      <c r="F53154" s="450"/>
    </row>
    <row r="53155" spans="6:6" x14ac:dyDescent="0.2">
      <c r="F53155" s="450"/>
    </row>
    <row r="53156" spans="6:6" x14ac:dyDescent="0.2">
      <c r="F53156" s="450"/>
    </row>
    <row r="53157" spans="6:6" x14ac:dyDescent="0.2">
      <c r="F53157" s="450"/>
    </row>
    <row r="53158" spans="6:6" x14ac:dyDescent="0.2">
      <c r="F53158" s="450"/>
    </row>
    <row r="53159" spans="6:6" x14ac:dyDescent="0.2">
      <c r="F53159" s="450"/>
    </row>
    <row r="53160" spans="6:6" x14ac:dyDescent="0.2">
      <c r="F53160" s="450"/>
    </row>
    <row r="53161" spans="6:6" x14ac:dyDescent="0.2">
      <c r="F53161" s="450"/>
    </row>
    <row r="53162" spans="6:6" x14ac:dyDescent="0.2">
      <c r="F53162" s="450"/>
    </row>
    <row r="53163" spans="6:6" x14ac:dyDescent="0.2">
      <c r="F53163" s="450"/>
    </row>
    <row r="53164" spans="6:6" x14ac:dyDescent="0.2">
      <c r="F53164" s="450"/>
    </row>
    <row r="53165" spans="6:6" x14ac:dyDescent="0.2">
      <c r="F53165" s="450"/>
    </row>
    <row r="53166" spans="6:6" x14ac:dyDescent="0.2">
      <c r="F53166" s="450"/>
    </row>
    <row r="53167" spans="6:6" x14ac:dyDescent="0.2">
      <c r="F53167" s="450"/>
    </row>
    <row r="53168" spans="6:6" x14ac:dyDescent="0.2">
      <c r="F53168" s="450"/>
    </row>
    <row r="53169" spans="6:6" x14ac:dyDescent="0.2">
      <c r="F53169" s="450"/>
    </row>
    <row r="53170" spans="6:6" x14ac:dyDescent="0.2">
      <c r="F53170" s="450"/>
    </row>
    <row r="53171" spans="6:6" x14ac:dyDescent="0.2">
      <c r="F53171" s="450"/>
    </row>
    <row r="53172" spans="6:6" x14ac:dyDescent="0.2">
      <c r="F53172" s="450"/>
    </row>
    <row r="53173" spans="6:6" x14ac:dyDescent="0.2">
      <c r="F53173" s="450"/>
    </row>
    <row r="53174" spans="6:6" x14ac:dyDescent="0.2">
      <c r="F53174" s="450"/>
    </row>
    <row r="53175" spans="6:6" x14ac:dyDescent="0.2">
      <c r="F53175" s="450"/>
    </row>
    <row r="53176" spans="6:6" x14ac:dyDescent="0.2">
      <c r="F53176" s="450"/>
    </row>
    <row r="53177" spans="6:6" x14ac:dyDescent="0.2">
      <c r="F53177" s="450"/>
    </row>
    <row r="53178" spans="6:6" x14ac:dyDescent="0.2">
      <c r="F53178" s="450"/>
    </row>
    <row r="53179" spans="6:6" x14ac:dyDescent="0.2">
      <c r="F53179" s="450"/>
    </row>
    <row r="53180" spans="6:6" x14ac:dyDescent="0.2">
      <c r="F53180" s="450"/>
    </row>
    <row r="53181" spans="6:6" x14ac:dyDescent="0.2">
      <c r="F53181" s="450"/>
    </row>
    <row r="53182" spans="6:6" x14ac:dyDescent="0.2">
      <c r="F53182" s="450"/>
    </row>
    <row r="53183" spans="6:6" x14ac:dyDescent="0.2">
      <c r="F53183" s="450"/>
    </row>
    <row r="53184" spans="6:6" x14ac:dyDescent="0.2">
      <c r="F53184" s="450"/>
    </row>
    <row r="53185" spans="6:6" x14ac:dyDescent="0.2">
      <c r="F53185" s="450"/>
    </row>
    <row r="53186" spans="6:6" x14ac:dyDescent="0.2">
      <c r="F53186" s="450"/>
    </row>
    <row r="53187" spans="6:6" x14ac:dyDescent="0.2">
      <c r="F53187" s="450"/>
    </row>
    <row r="53188" spans="6:6" x14ac:dyDescent="0.2">
      <c r="F53188" s="450"/>
    </row>
    <row r="53189" spans="6:6" x14ac:dyDescent="0.2">
      <c r="F53189" s="450"/>
    </row>
    <row r="53190" spans="6:6" x14ac:dyDescent="0.2">
      <c r="F53190" s="450"/>
    </row>
    <row r="53191" spans="6:6" x14ac:dyDescent="0.2">
      <c r="F53191" s="450"/>
    </row>
    <row r="53192" spans="6:6" x14ac:dyDescent="0.2">
      <c r="F53192" s="450"/>
    </row>
    <row r="53193" spans="6:6" x14ac:dyDescent="0.2">
      <c r="F53193" s="450"/>
    </row>
    <row r="53194" spans="6:6" x14ac:dyDescent="0.2">
      <c r="F53194" s="450"/>
    </row>
    <row r="53195" spans="6:6" x14ac:dyDescent="0.2">
      <c r="F53195" s="450"/>
    </row>
    <row r="53196" spans="6:6" x14ac:dyDescent="0.2">
      <c r="F53196" s="450"/>
    </row>
    <row r="53197" spans="6:6" x14ac:dyDescent="0.2">
      <c r="F53197" s="450"/>
    </row>
    <row r="53198" spans="6:6" x14ac:dyDescent="0.2">
      <c r="F53198" s="450"/>
    </row>
    <row r="53199" spans="6:6" x14ac:dyDescent="0.2">
      <c r="F53199" s="450"/>
    </row>
    <row r="53200" spans="6:6" x14ac:dyDescent="0.2">
      <c r="F53200" s="450"/>
    </row>
    <row r="53201" spans="6:6" x14ac:dyDescent="0.2">
      <c r="F53201" s="450"/>
    </row>
    <row r="53202" spans="6:6" x14ac:dyDescent="0.2">
      <c r="F53202" s="450"/>
    </row>
    <row r="53203" spans="6:6" x14ac:dyDescent="0.2">
      <c r="F53203" s="450"/>
    </row>
    <row r="53204" spans="6:6" x14ac:dyDescent="0.2">
      <c r="F53204" s="450"/>
    </row>
    <row r="53205" spans="6:6" x14ac:dyDescent="0.2">
      <c r="F53205" s="450"/>
    </row>
    <row r="53206" spans="6:6" x14ac:dyDescent="0.2">
      <c r="F53206" s="450"/>
    </row>
    <row r="53207" spans="6:6" x14ac:dyDescent="0.2">
      <c r="F53207" s="450"/>
    </row>
    <row r="53208" spans="6:6" x14ac:dyDescent="0.2">
      <c r="F53208" s="450"/>
    </row>
    <row r="53209" spans="6:6" x14ac:dyDescent="0.2">
      <c r="F53209" s="450"/>
    </row>
    <row r="53210" spans="6:6" x14ac:dyDescent="0.2">
      <c r="F53210" s="450"/>
    </row>
    <row r="53211" spans="6:6" x14ac:dyDescent="0.2">
      <c r="F53211" s="450"/>
    </row>
    <row r="53212" spans="6:6" x14ac:dyDescent="0.2">
      <c r="F53212" s="450"/>
    </row>
    <row r="53213" spans="6:6" x14ac:dyDescent="0.2">
      <c r="F53213" s="450"/>
    </row>
    <row r="53214" spans="6:6" x14ac:dyDescent="0.2">
      <c r="F53214" s="450"/>
    </row>
    <row r="53215" spans="6:6" x14ac:dyDescent="0.2">
      <c r="F53215" s="450"/>
    </row>
    <row r="53216" spans="6:6" x14ac:dyDescent="0.2">
      <c r="F53216" s="450"/>
    </row>
    <row r="53217" spans="6:6" x14ac:dyDescent="0.2">
      <c r="F53217" s="450"/>
    </row>
    <row r="53218" spans="6:6" x14ac:dyDescent="0.2">
      <c r="F53218" s="450"/>
    </row>
    <row r="53219" spans="6:6" x14ac:dyDescent="0.2">
      <c r="F53219" s="450"/>
    </row>
    <row r="53220" spans="6:6" x14ac:dyDescent="0.2">
      <c r="F53220" s="450"/>
    </row>
    <row r="53221" spans="6:6" x14ac:dyDescent="0.2">
      <c r="F53221" s="450"/>
    </row>
    <row r="53222" spans="6:6" x14ac:dyDescent="0.2">
      <c r="F53222" s="450"/>
    </row>
    <row r="53223" spans="6:6" x14ac:dyDescent="0.2">
      <c r="F53223" s="450"/>
    </row>
    <row r="53224" spans="6:6" x14ac:dyDescent="0.2">
      <c r="F53224" s="450"/>
    </row>
    <row r="53225" spans="6:6" x14ac:dyDescent="0.2">
      <c r="F53225" s="450"/>
    </row>
    <row r="53226" spans="6:6" x14ac:dyDescent="0.2">
      <c r="F53226" s="450"/>
    </row>
    <row r="53227" spans="6:6" x14ac:dyDescent="0.2">
      <c r="F53227" s="450"/>
    </row>
    <row r="53228" spans="6:6" x14ac:dyDescent="0.2">
      <c r="F53228" s="450"/>
    </row>
    <row r="53229" spans="6:6" x14ac:dyDescent="0.2">
      <c r="F53229" s="450"/>
    </row>
    <row r="53230" spans="6:6" x14ac:dyDescent="0.2">
      <c r="F53230" s="450"/>
    </row>
    <row r="53231" spans="6:6" x14ac:dyDescent="0.2">
      <c r="F53231" s="450"/>
    </row>
    <row r="53232" spans="6:6" x14ac:dyDescent="0.2">
      <c r="F53232" s="450"/>
    </row>
    <row r="53233" spans="6:6" x14ac:dyDescent="0.2">
      <c r="F53233" s="450"/>
    </row>
    <row r="53234" spans="6:6" x14ac:dyDescent="0.2">
      <c r="F53234" s="450"/>
    </row>
    <row r="53235" spans="6:6" x14ac:dyDescent="0.2">
      <c r="F53235" s="450"/>
    </row>
    <row r="53236" spans="6:6" x14ac:dyDescent="0.2">
      <c r="F53236" s="450"/>
    </row>
    <row r="53237" spans="6:6" x14ac:dyDescent="0.2">
      <c r="F53237" s="450"/>
    </row>
    <row r="53238" spans="6:6" x14ac:dyDescent="0.2">
      <c r="F53238" s="450"/>
    </row>
    <row r="53239" spans="6:6" x14ac:dyDescent="0.2">
      <c r="F53239" s="450"/>
    </row>
    <row r="53240" spans="6:6" x14ac:dyDescent="0.2">
      <c r="F53240" s="450"/>
    </row>
    <row r="53241" spans="6:6" x14ac:dyDescent="0.2">
      <c r="F53241" s="450"/>
    </row>
    <row r="53242" spans="6:6" x14ac:dyDescent="0.2">
      <c r="F53242" s="450"/>
    </row>
    <row r="53243" spans="6:6" x14ac:dyDescent="0.2">
      <c r="F53243" s="450"/>
    </row>
    <row r="53244" spans="6:6" x14ac:dyDescent="0.2">
      <c r="F53244" s="450"/>
    </row>
    <row r="53245" spans="6:6" x14ac:dyDescent="0.2">
      <c r="F53245" s="450"/>
    </row>
    <row r="53246" spans="6:6" x14ac:dyDescent="0.2">
      <c r="F53246" s="450"/>
    </row>
    <row r="53247" spans="6:6" x14ac:dyDescent="0.2">
      <c r="F53247" s="450"/>
    </row>
    <row r="53248" spans="6:6" x14ac:dyDescent="0.2">
      <c r="F53248" s="450"/>
    </row>
    <row r="53249" spans="6:6" x14ac:dyDescent="0.2">
      <c r="F53249" s="450"/>
    </row>
    <row r="53250" spans="6:6" x14ac:dyDescent="0.2">
      <c r="F53250" s="450"/>
    </row>
    <row r="53251" spans="6:6" x14ac:dyDescent="0.2">
      <c r="F53251" s="450"/>
    </row>
    <row r="53252" spans="6:6" x14ac:dyDescent="0.2">
      <c r="F53252" s="450"/>
    </row>
    <row r="53253" spans="6:6" x14ac:dyDescent="0.2">
      <c r="F53253" s="450"/>
    </row>
    <row r="53254" spans="6:6" x14ac:dyDescent="0.2">
      <c r="F53254" s="450"/>
    </row>
    <row r="53255" spans="6:6" x14ac:dyDescent="0.2">
      <c r="F53255" s="450"/>
    </row>
    <row r="53256" spans="6:6" x14ac:dyDescent="0.2">
      <c r="F53256" s="450"/>
    </row>
    <row r="53257" spans="6:6" x14ac:dyDescent="0.2">
      <c r="F53257" s="450"/>
    </row>
    <row r="53258" spans="6:6" x14ac:dyDescent="0.2">
      <c r="F53258" s="450"/>
    </row>
    <row r="53259" spans="6:6" x14ac:dyDescent="0.2">
      <c r="F53259" s="450"/>
    </row>
    <row r="53260" spans="6:6" x14ac:dyDescent="0.2">
      <c r="F53260" s="450"/>
    </row>
    <row r="53261" spans="6:6" x14ac:dyDescent="0.2">
      <c r="F53261" s="450"/>
    </row>
    <row r="53262" spans="6:6" x14ac:dyDescent="0.2">
      <c r="F53262" s="450"/>
    </row>
    <row r="53263" spans="6:6" x14ac:dyDescent="0.2">
      <c r="F53263" s="450"/>
    </row>
    <row r="53264" spans="6:6" x14ac:dyDescent="0.2">
      <c r="F53264" s="450"/>
    </row>
    <row r="53265" spans="6:6" x14ac:dyDescent="0.2">
      <c r="F53265" s="450"/>
    </row>
    <row r="53266" spans="6:6" x14ac:dyDescent="0.2">
      <c r="F53266" s="450"/>
    </row>
    <row r="53267" spans="6:6" x14ac:dyDescent="0.2">
      <c r="F53267" s="450"/>
    </row>
    <row r="53268" spans="6:6" x14ac:dyDescent="0.2">
      <c r="F53268" s="450"/>
    </row>
    <row r="53269" spans="6:6" x14ac:dyDescent="0.2">
      <c r="F53269" s="450"/>
    </row>
    <row r="53270" spans="6:6" x14ac:dyDescent="0.2">
      <c r="F53270" s="450"/>
    </row>
    <row r="53271" spans="6:6" x14ac:dyDescent="0.2">
      <c r="F53271" s="450"/>
    </row>
    <row r="53272" spans="6:6" x14ac:dyDescent="0.2">
      <c r="F53272" s="450"/>
    </row>
    <row r="53273" spans="6:6" x14ac:dyDescent="0.2">
      <c r="F53273" s="450"/>
    </row>
    <row r="53274" spans="6:6" x14ac:dyDescent="0.2">
      <c r="F53274" s="450"/>
    </row>
    <row r="53275" spans="6:6" x14ac:dyDescent="0.2">
      <c r="F53275" s="450"/>
    </row>
    <row r="53276" spans="6:6" x14ac:dyDescent="0.2">
      <c r="F53276" s="450"/>
    </row>
    <row r="53277" spans="6:6" x14ac:dyDescent="0.2">
      <c r="F53277" s="450"/>
    </row>
    <row r="53278" spans="6:6" x14ac:dyDescent="0.2">
      <c r="F53278" s="450"/>
    </row>
    <row r="53279" spans="6:6" x14ac:dyDescent="0.2">
      <c r="F53279" s="450"/>
    </row>
    <row r="53280" spans="6:6" x14ac:dyDescent="0.2">
      <c r="F53280" s="450"/>
    </row>
    <row r="53281" spans="6:6" x14ac:dyDescent="0.2">
      <c r="F53281" s="450"/>
    </row>
    <row r="53282" spans="6:6" x14ac:dyDescent="0.2">
      <c r="F53282" s="450"/>
    </row>
    <row r="53283" spans="6:6" x14ac:dyDescent="0.2">
      <c r="F53283" s="450"/>
    </row>
    <row r="53284" spans="6:6" x14ac:dyDescent="0.2">
      <c r="F53284" s="450"/>
    </row>
    <row r="53285" spans="6:6" x14ac:dyDescent="0.2">
      <c r="F53285" s="450"/>
    </row>
    <row r="53286" spans="6:6" x14ac:dyDescent="0.2">
      <c r="F53286" s="450"/>
    </row>
    <row r="53287" spans="6:6" x14ac:dyDescent="0.2">
      <c r="F53287" s="450"/>
    </row>
    <row r="53288" spans="6:6" x14ac:dyDescent="0.2">
      <c r="F53288" s="450"/>
    </row>
    <row r="53289" spans="6:6" x14ac:dyDescent="0.2">
      <c r="F53289" s="450"/>
    </row>
    <row r="53290" spans="6:6" x14ac:dyDescent="0.2">
      <c r="F53290" s="450"/>
    </row>
    <row r="53291" spans="6:6" x14ac:dyDescent="0.2">
      <c r="F53291" s="450"/>
    </row>
    <row r="53292" spans="6:6" x14ac:dyDescent="0.2">
      <c r="F53292" s="450"/>
    </row>
    <row r="53293" spans="6:6" x14ac:dyDescent="0.2">
      <c r="F53293" s="450"/>
    </row>
    <row r="53294" spans="6:6" x14ac:dyDescent="0.2">
      <c r="F53294" s="450"/>
    </row>
    <row r="53295" spans="6:6" x14ac:dyDescent="0.2">
      <c r="F53295" s="450"/>
    </row>
    <row r="53296" spans="6:6" x14ac:dyDescent="0.2">
      <c r="F53296" s="450"/>
    </row>
    <row r="53297" spans="6:6" x14ac:dyDescent="0.2">
      <c r="F53297" s="450"/>
    </row>
    <row r="53298" spans="6:6" x14ac:dyDescent="0.2">
      <c r="F53298" s="450"/>
    </row>
    <row r="53299" spans="6:6" x14ac:dyDescent="0.2">
      <c r="F53299" s="450"/>
    </row>
    <row r="53300" spans="6:6" x14ac:dyDescent="0.2">
      <c r="F53300" s="450"/>
    </row>
    <row r="53301" spans="6:6" x14ac:dyDescent="0.2">
      <c r="F53301" s="450"/>
    </row>
    <row r="53302" spans="6:6" x14ac:dyDescent="0.2">
      <c r="F53302" s="450"/>
    </row>
    <row r="53303" spans="6:6" x14ac:dyDescent="0.2">
      <c r="F53303" s="450"/>
    </row>
    <row r="53304" spans="6:6" x14ac:dyDescent="0.2">
      <c r="F53304" s="450"/>
    </row>
    <row r="53305" spans="6:6" x14ac:dyDescent="0.2">
      <c r="F53305" s="450"/>
    </row>
    <row r="53306" spans="6:6" x14ac:dyDescent="0.2">
      <c r="F53306" s="450"/>
    </row>
    <row r="53307" spans="6:6" x14ac:dyDescent="0.2">
      <c r="F53307" s="450"/>
    </row>
    <row r="53308" spans="6:6" x14ac:dyDescent="0.2">
      <c r="F53308" s="450"/>
    </row>
    <row r="53309" spans="6:6" x14ac:dyDescent="0.2">
      <c r="F53309" s="450"/>
    </row>
    <row r="53310" spans="6:6" x14ac:dyDescent="0.2">
      <c r="F53310" s="450"/>
    </row>
    <row r="53311" spans="6:6" x14ac:dyDescent="0.2">
      <c r="F53311" s="450"/>
    </row>
    <row r="53312" spans="6:6" x14ac:dyDescent="0.2">
      <c r="F53312" s="450"/>
    </row>
    <row r="53313" spans="6:6" x14ac:dyDescent="0.2">
      <c r="F53313" s="450"/>
    </row>
    <row r="53314" spans="6:6" x14ac:dyDescent="0.2">
      <c r="F53314" s="450"/>
    </row>
    <row r="53315" spans="6:6" x14ac:dyDescent="0.2">
      <c r="F53315" s="450"/>
    </row>
    <row r="53316" spans="6:6" x14ac:dyDescent="0.2">
      <c r="F53316" s="450"/>
    </row>
    <row r="53317" spans="6:6" x14ac:dyDescent="0.2">
      <c r="F53317" s="450"/>
    </row>
    <row r="53318" spans="6:6" x14ac:dyDescent="0.2">
      <c r="F53318" s="450"/>
    </row>
    <row r="53319" spans="6:6" x14ac:dyDescent="0.2">
      <c r="F53319" s="450"/>
    </row>
    <row r="53320" spans="6:6" x14ac:dyDescent="0.2">
      <c r="F53320" s="450"/>
    </row>
    <row r="53321" spans="6:6" x14ac:dyDescent="0.2">
      <c r="F53321" s="450"/>
    </row>
    <row r="53322" spans="6:6" x14ac:dyDescent="0.2">
      <c r="F53322" s="450"/>
    </row>
    <row r="53323" spans="6:6" x14ac:dyDescent="0.2">
      <c r="F53323" s="450"/>
    </row>
    <row r="53324" spans="6:6" x14ac:dyDescent="0.2">
      <c r="F53324" s="450"/>
    </row>
    <row r="53325" spans="6:6" x14ac:dyDescent="0.2">
      <c r="F53325" s="450"/>
    </row>
    <row r="53326" spans="6:6" x14ac:dyDescent="0.2">
      <c r="F53326" s="450"/>
    </row>
    <row r="53327" spans="6:6" x14ac:dyDescent="0.2">
      <c r="F53327" s="450"/>
    </row>
    <row r="53328" spans="6:6" x14ac:dyDescent="0.2">
      <c r="F53328" s="450"/>
    </row>
    <row r="53329" spans="6:6" x14ac:dyDescent="0.2">
      <c r="F53329" s="450"/>
    </row>
    <row r="53330" spans="6:6" x14ac:dyDescent="0.2">
      <c r="F53330" s="450"/>
    </row>
    <row r="53331" spans="6:6" x14ac:dyDescent="0.2">
      <c r="F53331" s="450"/>
    </row>
    <row r="53332" spans="6:6" x14ac:dyDescent="0.2">
      <c r="F53332" s="450"/>
    </row>
    <row r="53333" spans="6:6" x14ac:dyDescent="0.2">
      <c r="F53333" s="450"/>
    </row>
    <row r="53334" spans="6:6" x14ac:dyDescent="0.2">
      <c r="F53334" s="450"/>
    </row>
    <row r="53335" spans="6:6" x14ac:dyDescent="0.2">
      <c r="F53335" s="450"/>
    </row>
    <row r="53336" spans="6:6" x14ac:dyDescent="0.2">
      <c r="F53336" s="450"/>
    </row>
    <row r="53337" spans="6:6" x14ac:dyDescent="0.2">
      <c r="F53337" s="450"/>
    </row>
    <row r="53338" spans="6:6" x14ac:dyDescent="0.2">
      <c r="F53338" s="450"/>
    </row>
    <row r="53339" spans="6:6" x14ac:dyDescent="0.2">
      <c r="F53339" s="450"/>
    </row>
    <row r="53340" spans="6:6" x14ac:dyDescent="0.2">
      <c r="F53340" s="450"/>
    </row>
    <row r="53341" spans="6:6" x14ac:dyDescent="0.2">
      <c r="F53341" s="450"/>
    </row>
    <row r="53342" spans="6:6" x14ac:dyDescent="0.2">
      <c r="F53342" s="450"/>
    </row>
    <row r="53343" spans="6:6" x14ac:dyDescent="0.2">
      <c r="F53343" s="450"/>
    </row>
    <row r="53344" spans="6:6" x14ac:dyDescent="0.2">
      <c r="F53344" s="450"/>
    </row>
    <row r="53345" spans="6:6" x14ac:dyDescent="0.2">
      <c r="F53345" s="450"/>
    </row>
    <row r="53346" spans="6:6" x14ac:dyDescent="0.2">
      <c r="F53346" s="450"/>
    </row>
    <row r="53347" spans="6:6" x14ac:dyDescent="0.2">
      <c r="F53347" s="450"/>
    </row>
    <row r="53348" spans="6:6" x14ac:dyDescent="0.2">
      <c r="F53348" s="450"/>
    </row>
    <row r="53349" spans="6:6" x14ac:dyDescent="0.2">
      <c r="F53349" s="450"/>
    </row>
    <row r="53350" spans="6:6" x14ac:dyDescent="0.2">
      <c r="F53350" s="450"/>
    </row>
    <row r="53351" spans="6:6" x14ac:dyDescent="0.2">
      <c r="F53351" s="450"/>
    </row>
    <row r="53352" spans="6:6" x14ac:dyDescent="0.2">
      <c r="F53352" s="450"/>
    </row>
    <row r="53353" spans="6:6" x14ac:dyDescent="0.2">
      <c r="F53353" s="450"/>
    </row>
    <row r="53354" spans="6:6" x14ac:dyDescent="0.2">
      <c r="F53354" s="450"/>
    </row>
    <row r="53355" spans="6:6" x14ac:dyDescent="0.2">
      <c r="F53355" s="450"/>
    </row>
    <row r="53356" spans="6:6" x14ac:dyDescent="0.2">
      <c r="F53356" s="450"/>
    </row>
    <row r="53357" spans="6:6" x14ac:dyDescent="0.2">
      <c r="F53357" s="450"/>
    </row>
    <row r="53358" spans="6:6" x14ac:dyDescent="0.2">
      <c r="F53358" s="450"/>
    </row>
    <row r="53359" spans="6:6" x14ac:dyDescent="0.2">
      <c r="F53359" s="450"/>
    </row>
    <row r="53360" spans="6:6" x14ac:dyDescent="0.2">
      <c r="F53360" s="450"/>
    </row>
    <row r="53361" spans="6:6" x14ac:dyDescent="0.2">
      <c r="F53361" s="450"/>
    </row>
    <row r="53362" spans="6:6" x14ac:dyDescent="0.2">
      <c r="F53362" s="450"/>
    </row>
    <row r="53363" spans="6:6" x14ac:dyDescent="0.2">
      <c r="F53363" s="450"/>
    </row>
    <row r="53364" spans="6:6" x14ac:dyDescent="0.2">
      <c r="F53364" s="450"/>
    </row>
    <row r="53365" spans="6:6" x14ac:dyDescent="0.2">
      <c r="F53365" s="450"/>
    </row>
    <row r="53366" spans="6:6" x14ac:dyDescent="0.2">
      <c r="F53366" s="450"/>
    </row>
    <row r="53367" spans="6:6" x14ac:dyDescent="0.2">
      <c r="F53367" s="450"/>
    </row>
    <row r="53368" spans="6:6" x14ac:dyDescent="0.2">
      <c r="F53368" s="450"/>
    </row>
    <row r="53369" spans="6:6" x14ac:dyDescent="0.2">
      <c r="F53369" s="450"/>
    </row>
    <row r="53370" spans="6:6" x14ac:dyDescent="0.2">
      <c r="F53370" s="450"/>
    </row>
    <row r="53371" spans="6:6" x14ac:dyDescent="0.2">
      <c r="F53371" s="450"/>
    </row>
    <row r="53372" spans="6:6" x14ac:dyDescent="0.2">
      <c r="F53372" s="450"/>
    </row>
    <row r="53373" spans="6:6" x14ac:dyDescent="0.2">
      <c r="F53373" s="450"/>
    </row>
    <row r="53374" spans="6:6" x14ac:dyDescent="0.2">
      <c r="F53374" s="450"/>
    </row>
    <row r="53375" spans="6:6" x14ac:dyDescent="0.2">
      <c r="F53375" s="450"/>
    </row>
    <row r="53376" spans="6:6" x14ac:dyDescent="0.2">
      <c r="F53376" s="450"/>
    </row>
    <row r="53377" spans="6:6" x14ac:dyDescent="0.2">
      <c r="F53377" s="450"/>
    </row>
    <row r="53378" spans="6:6" x14ac:dyDescent="0.2">
      <c r="F53378" s="450"/>
    </row>
    <row r="53379" spans="6:6" x14ac:dyDescent="0.2">
      <c r="F53379" s="450"/>
    </row>
    <row r="53380" spans="6:6" x14ac:dyDescent="0.2">
      <c r="F53380" s="450"/>
    </row>
    <row r="53381" spans="6:6" x14ac:dyDescent="0.2">
      <c r="F53381" s="450"/>
    </row>
    <row r="53382" spans="6:6" x14ac:dyDescent="0.2">
      <c r="F53382" s="450"/>
    </row>
    <row r="53383" spans="6:6" x14ac:dyDescent="0.2">
      <c r="F53383" s="450"/>
    </row>
    <row r="53384" spans="6:6" x14ac:dyDescent="0.2">
      <c r="F53384" s="450"/>
    </row>
    <row r="53385" spans="6:6" x14ac:dyDescent="0.2">
      <c r="F53385" s="450"/>
    </row>
    <row r="53386" spans="6:6" x14ac:dyDescent="0.2">
      <c r="F53386" s="450"/>
    </row>
    <row r="53387" spans="6:6" x14ac:dyDescent="0.2">
      <c r="F53387" s="450"/>
    </row>
    <row r="53388" spans="6:6" x14ac:dyDescent="0.2">
      <c r="F53388" s="450"/>
    </row>
    <row r="53389" spans="6:6" x14ac:dyDescent="0.2">
      <c r="F53389" s="450"/>
    </row>
    <row r="53390" spans="6:6" x14ac:dyDescent="0.2">
      <c r="F53390" s="450"/>
    </row>
    <row r="53391" spans="6:6" x14ac:dyDescent="0.2">
      <c r="F53391" s="450"/>
    </row>
    <row r="53392" spans="6:6" x14ac:dyDescent="0.2">
      <c r="F53392" s="450"/>
    </row>
    <row r="53393" spans="6:6" x14ac:dyDescent="0.2">
      <c r="F53393" s="450"/>
    </row>
    <row r="53394" spans="6:6" x14ac:dyDescent="0.2">
      <c r="F53394" s="450"/>
    </row>
    <row r="53395" spans="6:6" x14ac:dyDescent="0.2">
      <c r="F53395" s="450"/>
    </row>
    <row r="53396" spans="6:6" x14ac:dyDescent="0.2">
      <c r="F53396" s="450"/>
    </row>
    <row r="53397" spans="6:6" x14ac:dyDescent="0.2">
      <c r="F53397" s="450"/>
    </row>
    <row r="53398" spans="6:6" x14ac:dyDescent="0.2">
      <c r="F53398" s="450"/>
    </row>
    <row r="53399" spans="6:6" x14ac:dyDescent="0.2">
      <c r="F53399" s="450"/>
    </row>
    <row r="53400" spans="6:6" x14ac:dyDescent="0.2">
      <c r="F53400" s="450"/>
    </row>
    <row r="53401" spans="6:6" x14ac:dyDescent="0.2">
      <c r="F53401" s="450"/>
    </row>
    <row r="53402" spans="6:6" x14ac:dyDescent="0.2">
      <c r="F53402" s="450"/>
    </row>
    <row r="53403" spans="6:6" x14ac:dyDescent="0.2">
      <c r="F53403" s="450"/>
    </row>
    <row r="53404" spans="6:6" x14ac:dyDescent="0.2">
      <c r="F53404" s="450"/>
    </row>
    <row r="53405" spans="6:6" x14ac:dyDescent="0.2">
      <c r="F53405" s="450"/>
    </row>
    <row r="53406" spans="6:6" x14ac:dyDescent="0.2">
      <c r="F53406" s="450"/>
    </row>
    <row r="53407" spans="6:6" x14ac:dyDescent="0.2">
      <c r="F53407" s="450"/>
    </row>
    <row r="53408" spans="6:6" x14ac:dyDescent="0.2">
      <c r="F53408" s="450"/>
    </row>
    <row r="53409" spans="6:6" x14ac:dyDescent="0.2">
      <c r="F53409" s="450"/>
    </row>
    <row r="53410" spans="6:6" x14ac:dyDescent="0.2">
      <c r="F53410" s="450"/>
    </row>
    <row r="53411" spans="6:6" x14ac:dyDescent="0.2">
      <c r="F53411" s="450"/>
    </row>
    <row r="53412" spans="6:6" x14ac:dyDescent="0.2">
      <c r="F53412" s="450"/>
    </row>
    <row r="53413" spans="6:6" x14ac:dyDescent="0.2">
      <c r="F53413" s="450"/>
    </row>
    <row r="53414" spans="6:6" x14ac:dyDescent="0.2">
      <c r="F53414" s="450"/>
    </row>
    <row r="53415" spans="6:6" x14ac:dyDescent="0.2">
      <c r="F53415" s="450"/>
    </row>
    <row r="53416" spans="6:6" x14ac:dyDescent="0.2">
      <c r="F53416" s="450"/>
    </row>
    <row r="53417" spans="6:6" x14ac:dyDescent="0.2">
      <c r="F53417" s="450"/>
    </row>
    <row r="53418" spans="6:6" x14ac:dyDescent="0.2">
      <c r="F53418" s="450"/>
    </row>
    <row r="53419" spans="6:6" x14ac:dyDescent="0.2">
      <c r="F53419" s="450"/>
    </row>
    <row r="53420" spans="6:6" x14ac:dyDescent="0.2">
      <c r="F53420" s="450"/>
    </row>
    <row r="53421" spans="6:6" x14ac:dyDescent="0.2">
      <c r="F53421" s="450"/>
    </row>
    <row r="53422" spans="6:6" x14ac:dyDescent="0.2">
      <c r="F53422" s="450"/>
    </row>
    <row r="53423" spans="6:6" x14ac:dyDescent="0.2">
      <c r="F53423" s="450"/>
    </row>
    <row r="53424" spans="6:6" x14ac:dyDescent="0.2">
      <c r="F53424" s="450"/>
    </row>
    <row r="53425" spans="6:6" x14ac:dyDescent="0.2">
      <c r="F53425" s="450"/>
    </row>
    <row r="53426" spans="6:6" x14ac:dyDescent="0.2">
      <c r="F53426" s="450"/>
    </row>
    <row r="53427" spans="6:6" x14ac:dyDescent="0.2">
      <c r="F53427" s="450"/>
    </row>
    <row r="53428" spans="6:6" x14ac:dyDescent="0.2">
      <c r="F53428" s="450"/>
    </row>
    <row r="53429" spans="6:6" x14ac:dyDescent="0.2">
      <c r="F53429" s="450"/>
    </row>
    <row r="53430" spans="6:6" x14ac:dyDescent="0.2">
      <c r="F53430" s="450"/>
    </row>
    <row r="53431" spans="6:6" x14ac:dyDescent="0.2">
      <c r="F53431" s="450"/>
    </row>
    <row r="53432" spans="6:6" x14ac:dyDescent="0.2">
      <c r="F53432" s="450"/>
    </row>
    <row r="53433" spans="6:6" x14ac:dyDescent="0.2">
      <c r="F53433" s="450"/>
    </row>
    <row r="53434" spans="6:6" x14ac:dyDescent="0.2">
      <c r="F53434" s="450"/>
    </row>
    <row r="53435" spans="6:6" x14ac:dyDescent="0.2">
      <c r="F53435" s="450"/>
    </row>
    <row r="53436" spans="6:6" x14ac:dyDescent="0.2">
      <c r="F53436" s="450"/>
    </row>
    <row r="53437" spans="6:6" x14ac:dyDescent="0.2">
      <c r="F53437" s="450"/>
    </row>
    <row r="53438" spans="6:6" x14ac:dyDescent="0.2">
      <c r="F53438" s="450"/>
    </row>
    <row r="53439" spans="6:6" x14ac:dyDescent="0.2">
      <c r="F53439" s="450"/>
    </row>
    <row r="53440" spans="6:6" x14ac:dyDescent="0.2">
      <c r="F53440" s="450"/>
    </row>
    <row r="53441" spans="6:6" x14ac:dyDescent="0.2">
      <c r="F53441" s="450"/>
    </row>
    <row r="53442" spans="6:6" x14ac:dyDescent="0.2">
      <c r="F53442" s="450"/>
    </row>
    <row r="53443" spans="6:6" x14ac:dyDescent="0.2">
      <c r="F53443" s="450"/>
    </row>
    <row r="53444" spans="6:6" x14ac:dyDescent="0.2">
      <c r="F53444" s="450"/>
    </row>
    <row r="53445" spans="6:6" x14ac:dyDescent="0.2">
      <c r="F53445" s="450"/>
    </row>
    <row r="53446" spans="6:6" x14ac:dyDescent="0.2">
      <c r="F53446" s="450"/>
    </row>
    <row r="53447" spans="6:6" x14ac:dyDescent="0.2">
      <c r="F53447" s="450"/>
    </row>
    <row r="53448" spans="6:6" x14ac:dyDescent="0.2">
      <c r="F53448" s="450"/>
    </row>
    <row r="53449" spans="6:6" x14ac:dyDescent="0.2">
      <c r="F53449" s="450"/>
    </row>
    <row r="53450" spans="6:6" x14ac:dyDescent="0.2">
      <c r="F53450" s="450"/>
    </row>
    <row r="53451" spans="6:6" x14ac:dyDescent="0.2">
      <c r="F53451" s="450"/>
    </row>
    <row r="53452" spans="6:6" x14ac:dyDescent="0.2">
      <c r="F53452" s="450"/>
    </row>
    <row r="53453" spans="6:6" x14ac:dyDescent="0.2">
      <c r="F53453" s="450"/>
    </row>
    <row r="53454" spans="6:6" x14ac:dyDescent="0.2">
      <c r="F53454" s="450"/>
    </row>
    <row r="53455" spans="6:6" x14ac:dyDescent="0.2">
      <c r="F53455" s="450"/>
    </row>
    <row r="53456" spans="6:6" x14ac:dyDescent="0.2">
      <c r="F53456" s="450"/>
    </row>
    <row r="53457" spans="6:6" x14ac:dyDescent="0.2">
      <c r="F53457" s="450"/>
    </row>
    <row r="53458" spans="6:6" x14ac:dyDescent="0.2">
      <c r="F53458" s="450"/>
    </row>
    <row r="53459" spans="6:6" x14ac:dyDescent="0.2">
      <c r="F53459" s="450"/>
    </row>
    <row r="53460" spans="6:6" x14ac:dyDescent="0.2">
      <c r="F53460" s="450"/>
    </row>
    <row r="53461" spans="6:6" x14ac:dyDescent="0.2">
      <c r="F53461" s="450"/>
    </row>
    <row r="53462" spans="6:6" x14ac:dyDescent="0.2">
      <c r="F53462" s="450"/>
    </row>
    <row r="53463" spans="6:6" x14ac:dyDescent="0.2">
      <c r="F53463" s="450"/>
    </row>
    <row r="53464" spans="6:6" x14ac:dyDescent="0.2">
      <c r="F53464" s="450"/>
    </row>
    <row r="53465" spans="6:6" x14ac:dyDescent="0.2">
      <c r="F53465" s="450"/>
    </row>
    <row r="53466" spans="6:6" x14ac:dyDescent="0.2">
      <c r="F53466" s="450"/>
    </row>
    <row r="53467" spans="6:6" x14ac:dyDescent="0.2">
      <c r="F53467" s="450"/>
    </row>
    <row r="53468" spans="6:6" x14ac:dyDescent="0.2">
      <c r="F53468" s="450"/>
    </row>
    <row r="53469" spans="6:6" x14ac:dyDescent="0.2">
      <c r="F53469" s="450"/>
    </row>
    <row r="53470" spans="6:6" x14ac:dyDescent="0.2">
      <c r="F53470" s="450"/>
    </row>
    <row r="53471" spans="6:6" x14ac:dyDescent="0.2">
      <c r="F53471" s="450"/>
    </row>
    <row r="53472" spans="6:6" x14ac:dyDescent="0.2">
      <c r="F53472" s="450"/>
    </row>
    <row r="53473" spans="6:6" x14ac:dyDescent="0.2">
      <c r="F53473" s="450"/>
    </row>
    <row r="53474" spans="6:6" x14ac:dyDescent="0.2">
      <c r="F53474" s="450"/>
    </row>
    <row r="53475" spans="6:6" x14ac:dyDescent="0.2">
      <c r="F53475" s="450"/>
    </row>
    <row r="53476" spans="6:6" x14ac:dyDescent="0.2">
      <c r="F53476" s="450"/>
    </row>
    <row r="53477" spans="6:6" x14ac:dyDescent="0.2">
      <c r="F53477" s="450"/>
    </row>
    <row r="53478" spans="6:6" x14ac:dyDescent="0.2">
      <c r="F53478" s="450"/>
    </row>
    <row r="53479" spans="6:6" x14ac:dyDescent="0.2">
      <c r="F53479" s="450"/>
    </row>
    <row r="53480" spans="6:6" x14ac:dyDescent="0.2">
      <c r="F53480" s="450"/>
    </row>
    <row r="53481" spans="6:6" x14ac:dyDescent="0.2">
      <c r="F53481" s="450"/>
    </row>
    <row r="53482" spans="6:6" x14ac:dyDescent="0.2">
      <c r="F53482" s="450"/>
    </row>
    <row r="53483" spans="6:6" x14ac:dyDescent="0.2">
      <c r="F53483" s="450"/>
    </row>
    <row r="53484" spans="6:6" x14ac:dyDescent="0.2">
      <c r="F53484" s="450"/>
    </row>
    <row r="53485" spans="6:6" x14ac:dyDescent="0.2">
      <c r="F53485" s="450"/>
    </row>
    <row r="53486" spans="6:6" x14ac:dyDescent="0.2">
      <c r="F53486" s="450"/>
    </row>
    <row r="53487" spans="6:6" x14ac:dyDescent="0.2">
      <c r="F53487" s="450"/>
    </row>
    <row r="53488" spans="6:6" x14ac:dyDescent="0.2">
      <c r="F53488" s="450"/>
    </row>
    <row r="53489" spans="6:6" x14ac:dyDescent="0.2">
      <c r="F53489" s="450"/>
    </row>
    <row r="53490" spans="6:6" x14ac:dyDescent="0.2">
      <c r="F53490" s="450"/>
    </row>
    <row r="53491" spans="6:6" x14ac:dyDescent="0.2">
      <c r="F53491" s="450"/>
    </row>
    <row r="53492" spans="6:6" x14ac:dyDescent="0.2">
      <c r="F53492" s="450"/>
    </row>
    <row r="53493" spans="6:6" x14ac:dyDescent="0.2">
      <c r="F53493" s="450"/>
    </row>
    <row r="53494" spans="6:6" x14ac:dyDescent="0.2">
      <c r="F53494" s="450"/>
    </row>
    <row r="53495" spans="6:6" x14ac:dyDescent="0.2">
      <c r="F53495" s="450"/>
    </row>
    <row r="53496" spans="6:6" x14ac:dyDescent="0.2">
      <c r="F53496" s="450"/>
    </row>
    <row r="53497" spans="6:6" x14ac:dyDescent="0.2">
      <c r="F53497" s="450"/>
    </row>
    <row r="53498" spans="6:6" x14ac:dyDescent="0.2">
      <c r="F53498" s="450"/>
    </row>
    <row r="53499" spans="6:6" x14ac:dyDescent="0.2">
      <c r="F53499" s="450"/>
    </row>
    <row r="53500" spans="6:6" x14ac:dyDescent="0.2">
      <c r="F53500" s="450"/>
    </row>
    <row r="53501" spans="6:6" x14ac:dyDescent="0.2">
      <c r="F53501" s="450"/>
    </row>
    <row r="53502" spans="6:6" x14ac:dyDescent="0.2">
      <c r="F53502" s="450"/>
    </row>
    <row r="53503" spans="6:6" x14ac:dyDescent="0.2">
      <c r="F53503" s="450"/>
    </row>
    <row r="53504" spans="6:6" x14ac:dyDescent="0.2">
      <c r="F53504" s="450"/>
    </row>
    <row r="53505" spans="6:6" x14ac:dyDescent="0.2">
      <c r="F53505" s="450"/>
    </row>
    <row r="53506" spans="6:6" x14ac:dyDescent="0.2">
      <c r="F53506" s="450"/>
    </row>
    <row r="53507" spans="6:6" x14ac:dyDescent="0.2">
      <c r="F53507" s="450"/>
    </row>
    <row r="53508" spans="6:6" x14ac:dyDescent="0.2">
      <c r="F53508" s="450"/>
    </row>
    <row r="53509" spans="6:6" x14ac:dyDescent="0.2">
      <c r="F53509" s="450"/>
    </row>
    <row r="53510" spans="6:6" x14ac:dyDescent="0.2">
      <c r="F53510" s="450"/>
    </row>
    <row r="53511" spans="6:6" x14ac:dyDescent="0.2">
      <c r="F53511" s="450"/>
    </row>
    <row r="53512" spans="6:6" x14ac:dyDescent="0.2">
      <c r="F53512" s="450"/>
    </row>
    <row r="53513" spans="6:6" x14ac:dyDescent="0.2">
      <c r="F53513" s="450"/>
    </row>
    <row r="53514" spans="6:6" x14ac:dyDescent="0.2">
      <c r="F53514" s="450"/>
    </row>
    <row r="53515" spans="6:6" x14ac:dyDescent="0.2">
      <c r="F53515" s="450"/>
    </row>
    <row r="53516" spans="6:6" x14ac:dyDescent="0.2">
      <c r="F53516" s="450"/>
    </row>
    <row r="53517" spans="6:6" x14ac:dyDescent="0.2">
      <c r="F53517" s="450"/>
    </row>
    <row r="53518" spans="6:6" x14ac:dyDescent="0.2">
      <c r="F53518" s="450"/>
    </row>
    <row r="53519" spans="6:6" x14ac:dyDescent="0.2">
      <c r="F53519" s="450"/>
    </row>
    <row r="53520" spans="6:6" x14ac:dyDescent="0.2">
      <c r="F53520" s="450"/>
    </row>
    <row r="53521" spans="6:6" x14ac:dyDescent="0.2">
      <c r="F53521" s="450"/>
    </row>
    <row r="53522" spans="6:6" x14ac:dyDescent="0.2">
      <c r="F53522" s="450"/>
    </row>
    <row r="53523" spans="6:6" x14ac:dyDescent="0.2">
      <c r="F53523" s="450"/>
    </row>
    <row r="53524" spans="6:6" x14ac:dyDescent="0.2">
      <c r="F53524" s="450"/>
    </row>
    <row r="53525" spans="6:6" x14ac:dyDescent="0.2">
      <c r="F53525" s="450"/>
    </row>
    <row r="53526" spans="6:6" x14ac:dyDescent="0.2">
      <c r="F53526" s="450"/>
    </row>
    <row r="53527" spans="6:6" x14ac:dyDescent="0.2">
      <c r="F53527" s="450"/>
    </row>
    <row r="53528" spans="6:6" x14ac:dyDescent="0.2">
      <c r="F53528" s="450"/>
    </row>
    <row r="53529" spans="6:6" x14ac:dyDescent="0.2">
      <c r="F53529" s="450"/>
    </row>
    <row r="53530" spans="6:6" x14ac:dyDescent="0.2">
      <c r="F53530" s="450"/>
    </row>
    <row r="53531" spans="6:6" x14ac:dyDescent="0.2">
      <c r="F53531" s="450"/>
    </row>
    <row r="53532" spans="6:6" x14ac:dyDescent="0.2">
      <c r="F53532" s="450"/>
    </row>
    <row r="53533" spans="6:6" x14ac:dyDescent="0.2">
      <c r="F53533" s="450"/>
    </row>
    <row r="53534" spans="6:6" x14ac:dyDescent="0.2">
      <c r="F53534" s="450"/>
    </row>
    <row r="53535" spans="6:6" x14ac:dyDescent="0.2">
      <c r="F53535" s="450"/>
    </row>
    <row r="53536" spans="6:6" x14ac:dyDescent="0.2">
      <c r="F53536" s="450"/>
    </row>
    <row r="53537" spans="6:6" x14ac:dyDescent="0.2">
      <c r="F53537" s="450"/>
    </row>
    <row r="53538" spans="6:6" x14ac:dyDescent="0.2">
      <c r="F53538" s="450"/>
    </row>
    <row r="53539" spans="6:6" x14ac:dyDescent="0.2">
      <c r="F53539" s="450"/>
    </row>
    <row r="53540" spans="6:6" x14ac:dyDescent="0.2">
      <c r="F53540" s="450"/>
    </row>
    <row r="53541" spans="6:6" x14ac:dyDescent="0.2">
      <c r="F53541" s="450"/>
    </row>
    <row r="53542" spans="6:6" x14ac:dyDescent="0.2">
      <c r="F53542" s="450"/>
    </row>
    <row r="53543" spans="6:6" x14ac:dyDescent="0.2">
      <c r="F53543" s="450"/>
    </row>
    <row r="53544" spans="6:6" x14ac:dyDescent="0.2">
      <c r="F53544" s="450"/>
    </row>
    <row r="53545" spans="6:6" x14ac:dyDescent="0.2">
      <c r="F53545" s="450"/>
    </row>
    <row r="53546" spans="6:6" x14ac:dyDescent="0.2">
      <c r="F53546" s="450"/>
    </row>
    <row r="53547" spans="6:6" x14ac:dyDescent="0.2">
      <c r="F53547" s="450"/>
    </row>
    <row r="53548" spans="6:6" x14ac:dyDescent="0.2">
      <c r="F53548" s="450"/>
    </row>
    <row r="53549" spans="6:6" x14ac:dyDescent="0.2">
      <c r="F53549" s="450"/>
    </row>
    <row r="53550" spans="6:6" x14ac:dyDescent="0.2">
      <c r="F53550" s="450"/>
    </row>
    <row r="53551" spans="6:6" x14ac:dyDescent="0.2">
      <c r="F53551" s="450"/>
    </row>
    <row r="53552" spans="6:6" x14ac:dyDescent="0.2">
      <c r="F53552" s="450"/>
    </row>
    <row r="53553" spans="6:6" x14ac:dyDescent="0.2">
      <c r="F53553" s="450"/>
    </row>
    <row r="53554" spans="6:6" x14ac:dyDescent="0.2">
      <c r="F53554" s="450"/>
    </row>
    <row r="53555" spans="6:6" x14ac:dyDescent="0.2">
      <c r="F53555" s="450"/>
    </row>
    <row r="53556" spans="6:6" x14ac:dyDescent="0.2">
      <c r="F53556" s="450"/>
    </row>
    <row r="53557" spans="6:6" x14ac:dyDescent="0.2">
      <c r="F53557" s="450"/>
    </row>
    <row r="53558" spans="6:6" x14ac:dyDescent="0.2">
      <c r="F53558" s="450"/>
    </row>
    <row r="53559" spans="6:6" x14ac:dyDescent="0.2">
      <c r="F53559" s="450"/>
    </row>
    <row r="53560" spans="6:6" x14ac:dyDescent="0.2">
      <c r="F53560" s="450"/>
    </row>
    <row r="53561" spans="6:6" x14ac:dyDescent="0.2">
      <c r="F53561" s="450"/>
    </row>
    <row r="53562" spans="6:6" x14ac:dyDescent="0.2">
      <c r="F53562" s="450"/>
    </row>
    <row r="53563" spans="6:6" x14ac:dyDescent="0.2">
      <c r="F53563" s="450"/>
    </row>
    <row r="53564" spans="6:6" x14ac:dyDescent="0.2">
      <c r="F53564" s="450"/>
    </row>
    <row r="53565" spans="6:6" x14ac:dyDescent="0.2">
      <c r="F53565" s="450"/>
    </row>
    <row r="53566" spans="6:6" x14ac:dyDescent="0.2">
      <c r="F53566" s="450"/>
    </row>
    <row r="53567" spans="6:6" x14ac:dyDescent="0.2">
      <c r="F53567" s="450"/>
    </row>
    <row r="53568" spans="6:6" x14ac:dyDescent="0.2">
      <c r="F53568" s="450"/>
    </row>
    <row r="53569" spans="6:6" x14ac:dyDescent="0.2">
      <c r="F53569" s="450"/>
    </row>
    <row r="53570" spans="6:6" x14ac:dyDescent="0.2">
      <c r="F53570" s="450"/>
    </row>
    <row r="53571" spans="6:6" x14ac:dyDescent="0.2">
      <c r="F53571" s="450"/>
    </row>
    <row r="53572" spans="6:6" x14ac:dyDescent="0.2">
      <c r="F53572" s="450"/>
    </row>
    <row r="53573" spans="6:6" x14ac:dyDescent="0.2">
      <c r="F53573" s="450"/>
    </row>
    <row r="53574" spans="6:6" x14ac:dyDescent="0.2">
      <c r="F53574" s="450"/>
    </row>
    <row r="53575" spans="6:6" x14ac:dyDescent="0.2">
      <c r="F53575" s="450"/>
    </row>
    <row r="53576" spans="6:6" x14ac:dyDescent="0.2">
      <c r="F53576" s="450"/>
    </row>
    <row r="53577" spans="6:6" x14ac:dyDescent="0.2">
      <c r="F53577" s="450"/>
    </row>
    <row r="53578" spans="6:6" x14ac:dyDescent="0.2">
      <c r="F53578" s="450"/>
    </row>
    <row r="53579" spans="6:6" x14ac:dyDescent="0.2">
      <c r="F53579" s="450"/>
    </row>
    <row r="53580" spans="6:6" x14ac:dyDescent="0.2">
      <c r="F53580" s="450"/>
    </row>
    <row r="53581" spans="6:6" x14ac:dyDescent="0.2">
      <c r="F53581" s="450"/>
    </row>
    <row r="53582" spans="6:6" x14ac:dyDescent="0.2">
      <c r="F53582" s="450"/>
    </row>
    <row r="53583" spans="6:6" x14ac:dyDescent="0.2">
      <c r="F53583" s="450"/>
    </row>
    <row r="53584" spans="6:6" x14ac:dyDescent="0.2">
      <c r="F53584" s="450"/>
    </row>
    <row r="53585" spans="6:6" x14ac:dyDescent="0.2">
      <c r="F53585" s="450"/>
    </row>
    <row r="53586" spans="6:6" x14ac:dyDescent="0.2">
      <c r="F53586" s="450"/>
    </row>
    <row r="53587" spans="6:6" x14ac:dyDescent="0.2">
      <c r="F53587" s="450"/>
    </row>
    <row r="53588" spans="6:6" x14ac:dyDescent="0.2">
      <c r="F53588" s="450"/>
    </row>
    <row r="53589" spans="6:6" x14ac:dyDescent="0.2">
      <c r="F53589" s="450"/>
    </row>
    <row r="53590" spans="6:6" x14ac:dyDescent="0.2">
      <c r="F53590" s="450"/>
    </row>
    <row r="53591" spans="6:6" x14ac:dyDescent="0.2">
      <c r="F53591" s="450"/>
    </row>
    <row r="53592" spans="6:6" x14ac:dyDescent="0.2">
      <c r="F53592" s="450"/>
    </row>
    <row r="53593" spans="6:6" x14ac:dyDescent="0.2">
      <c r="F53593" s="450"/>
    </row>
    <row r="53594" spans="6:6" x14ac:dyDescent="0.2">
      <c r="F53594" s="450"/>
    </row>
    <row r="53595" spans="6:6" x14ac:dyDescent="0.2">
      <c r="F53595" s="450"/>
    </row>
    <row r="53596" spans="6:6" x14ac:dyDescent="0.2">
      <c r="F53596" s="450"/>
    </row>
    <row r="53597" spans="6:6" x14ac:dyDescent="0.2">
      <c r="F53597" s="450"/>
    </row>
    <row r="53598" spans="6:6" x14ac:dyDescent="0.2">
      <c r="F53598" s="450"/>
    </row>
    <row r="53599" spans="6:6" x14ac:dyDescent="0.2">
      <c r="F53599" s="450"/>
    </row>
    <row r="53600" spans="6:6" x14ac:dyDescent="0.2">
      <c r="F53600" s="450"/>
    </row>
    <row r="53601" spans="6:6" x14ac:dyDescent="0.2">
      <c r="F53601" s="450"/>
    </row>
    <row r="53602" spans="6:6" x14ac:dyDescent="0.2">
      <c r="F53602" s="450"/>
    </row>
    <row r="53603" spans="6:6" x14ac:dyDescent="0.2">
      <c r="F53603" s="450"/>
    </row>
    <row r="53604" spans="6:6" x14ac:dyDescent="0.2">
      <c r="F53604" s="450"/>
    </row>
    <row r="53605" spans="6:6" x14ac:dyDescent="0.2">
      <c r="F53605" s="450"/>
    </row>
    <row r="53606" spans="6:6" x14ac:dyDescent="0.2">
      <c r="F53606" s="450"/>
    </row>
    <row r="53607" spans="6:6" x14ac:dyDescent="0.2">
      <c r="F53607" s="450"/>
    </row>
    <row r="53608" spans="6:6" x14ac:dyDescent="0.2">
      <c r="F53608" s="450"/>
    </row>
    <row r="53609" spans="6:6" x14ac:dyDescent="0.2">
      <c r="F53609" s="450"/>
    </row>
    <row r="53610" spans="6:6" x14ac:dyDescent="0.2">
      <c r="F53610" s="450"/>
    </row>
    <row r="53611" spans="6:6" x14ac:dyDescent="0.2">
      <c r="F53611" s="450"/>
    </row>
    <row r="53612" spans="6:6" x14ac:dyDescent="0.2">
      <c r="F53612" s="450"/>
    </row>
    <row r="53613" spans="6:6" x14ac:dyDescent="0.2">
      <c r="F53613" s="450"/>
    </row>
    <row r="53614" spans="6:6" x14ac:dyDescent="0.2">
      <c r="F53614" s="450"/>
    </row>
    <row r="53615" spans="6:6" x14ac:dyDescent="0.2">
      <c r="F53615" s="450"/>
    </row>
    <row r="53616" spans="6:6" x14ac:dyDescent="0.2">
      <c r="F53616" s="450"/>
    </row>
    <row r="53617" spans="6:6" x14ac:dyDescent="0.2">
      <c r="F53617" s="450"/>
    </row>
    <row r="53618" spans="6:6" x14ac:dyDescent="0.2">
      <c r="F53618" s="450"/>
    </row>
    <row r="53619" spans="6:6" x14ac:dyDescent="0.2">
      <c r="F53619" s="450"/>
    </row>
    <row r="53620" spans="6:6" x14ac:dyDescent="0.2">
      <c r="F53620" s="450"/>
    </row>
    <row r="53621" spans="6:6" x14ac:dyDescent="0.2">
      <c r="F53621" s="450"/>
    </row>
    <row r="53622" spans="6:6" x14ac:dyDescent="0.2">
      <c r="F53622" s="450"/>
    </row>
    <row r="53623" spans="6:6" x14ac:dyDescent="0.2">
      <c r="F53623" s="450"/>
    </row>
    <row r="53624" spans="6:6" x14ac:dyDescent="0.2">
      <c r="F53624" s="450"/>
    </row>
    <row r="53625" spans="6:6" x14ac:dyDescent="0.2">
      <c r="F53625" s="450"/>
    </row>
    <row r="53626" spans="6:6" x14ac:dyDescent="0.2">
      <c r="F53626" s="450"/>
    </row>
    <row r="53627" spans="6:6" x14ac:dyDescent="0.2">
      <c r="F53627" s="450"/>
    </row>
    <row r="53628" spans="6:6" x14ac:dyDescent="0.2">
      <c r="F53628" s="450"/>
    </row>
    <row r="53629" spans="6:6" x14ac:dyDescent="0.2">
      <c r="F53629" s="450"/>
    </row>
    <row r="53630" spans="6:6" x14ac:dyDescent="0.2">
      <c r="F53630" s="450"/>
    </row>
    <row r="53631" spans="6:6" x14ac:dyDescent="0.2">
      <c r="F53631" s="450"/>
    </row>
    <row r="53632" spans="6:6" x14ac:dyDescent="0.2">
      <c r="F53632" s="450"/>
    </row>
    <row r="53633" spans="6:6" x14ac:dyDescent="0.2">
      <c r="F53633" s="450"/>
    </row>
    <row r="53634" spans="6:6" x14ac:dyDescent="0.2">
      <c r="F53634" s="450"/>
    </row>
    <row r="53635" spans="6:6" x14ac:dyDescent="0.2">
      <c r="F53635" s="450"/>
    </row>
    <row r="53636" spans="6:6" x14ac:dyDescent="0.2">
      <c r="F53636" s="450"/>
    </row>
    <row r="53637" spans="6:6" x14ac:dyDescent="0.2">
      <c r="F53637" s="450"/>
    </row>
    <row r="53638" spans="6:6" x14ac:dyDescent="0.2">
      <c r="F53638" s="450"/>
    </row>
    <row r="53639" spans="6:6" x14ac:dyDescent="0.2">
      <c r="F53639" s="450"/>
    </row>
    <row r="53640" spans="6:6" x14ac:dyDescent="0.2">
      <c r="F53640" s="450"/>
    </row>
    <row r="53641" spans="6:6" x14ac:dyDescent="0.2">
      <c r="F53641" s="450"/>
    </row>
    <row r="53642" spans="6:6" x14ac:dyDescent="0.2">
      <c r="F53642" s="450"/>
    </row>
    <row r="53643" spans="6:6" x14ac:dyDescent="0.2">
      <c r="F53643" s="450"/>
    </row>
    <row r="53644" spans="6:6" x14ac:dyDescent="0.2">
      <c r="F53644" s="450"/>
    </row>
    <row r="53645" spans="6:6" x14ac:dyDescent="0.2">
      <c r="F53645" s="450"/>
    </row>
    <row r="53646" spans="6:6" x14ac:dyDescent="0.2">
      <c r="F53646" s="450"/>
    </row>
    <row r="53647" spans="6:6" x14ac:dyDescent="0.2">
      <c r="F53647" s="450"/>
    </row>
    <row r="53648" spans="6:6" x14ac:dyDescent="0.2">
      <c r="F53648" s="450"/>
    </row>
    <row r="53649" spans="6:6" x14ac:dyDescent="0.2">
      <c r="F53649" s="450"/>
    </row>
    <row r="53650" spans="6:6" x14ac:dyDescent="0.2">
      <c r="F53650" s="450"/>
    </row>
    <row r="53651" spans="6:6" x14ac:dyDescent="0.2">
      <c r="F53651" s="450"/>
    </row>
    <row r="53652" spans="6:6" x14ac:dyDescent="0.2">
      <c r="F53652" s="450"/>
    </row>
    <row r="53653" spans="6:6" x14ac:dyDescent="0.2">
      <c r="F53653" s="450"/>
    </row>
    <row r="53654" spans="6:6" x14ac:dyDescent="0.2">
      <c r="F53654" s="450"/>
    </row>
    <row r="53655" spans="6:6" x14ac:dyDescent="0.2">
      <c r="F53655" s="450"/>
    </row>
    <row r="53656" spans="6:6" x14ac:dyDescent="0.2">
      <c r="F53656" s="450"/>
    </row>
    <row r="53657" spans="6:6" x14ac:dyDescent="0.2">
      <c r="F53657" s="450"/>
    </row>
    <row r="53658" spans="6:6" x14ac:dyDescent="0.2">
      <c r="F53658" s="450"/>
    </row>
    <row r="53659" spans="6:6" x14ac:dyDescent="0.2">
      <c r="F53659" s="450"/>
    </row>
    <row r="53660" spans="6:6" x14ac:dyDescent="0.2">
      <c r="F53660" s="450"/>
    </row>
    <row r="53661" spans="6:6" x14ac:dyDescent="0.2">
      <c r="F53661" s="450"/>
    </row>
    <row r="53662" spans="6:6" x14ac:dyDescent="0.2">
      <c r="F53662" s="450"/>
    </row>
    <row r="53663" spans="6:6" x14ac:dyDescent="0.2">
      <c r="F53663" s="450"/>
    </row>
    <row r="53664" spans="6:6" x14ac:dyDescent="0.2">
      <c r="F53664" s="450"/>
    </row>
    <row r="53665" spans="6:6" x14ac:dyDescent="0.2">
      <c r="F53665" s="450"/>
    </row>
    <row r="53666" spans="6:6" x14ac:dyDescent="0.2">
      <c r="F53666" s="450"/>
    </row>
    <row r="53667" spans="6:6" x14ac:dyDescent="0.2">
      <c r="F53667" s="450"/>
    </row>
    <row r="53668" spans="6:6" x14ac:dyDescent="0.2">
      <c r="F53668" s="450"/>
    </row>
    <row r="53669" spans="6:6" x14ac:dyDescent="0.2">
      <c r="F53669" s="450"/>
    </row>
    <row r="53670" spans="6:6" x14ac:dyDescent="0.2">
      <c r="F53670" s="450"/>
    </row>
    <row r="53671" spans="6:6" x14ac:dyDescent="0.2">
      <c r="F53671" s="450"/>
    </row>
    <row r="53672" spans="6:6" x14ac:dyDescent="0.2">
      <c r="F53672" s="450"/>
    </row>
    <row r="53673" spans="6:6" x14ac:dyDescent="0.2">
      <c r="F53673" s="450"/>
    </row>
    <row r="53674" spans="6:6" x14ac:dyDescent="0.2">
      <c r="F53674" s="450"/>
    </row>
    <row r="53675" spans="6:6" x14ac:dyDescent="0.2">
      <c r="F53675" s="450"/>
    </row>
    <row r="53676" spans="6:6" x14ac:dyDescent="0.2">
      <c r="F53676" s="450"/>
    </row>
    <row r="53677" spans="6:6" x14ac:dyDescent="0.2">
      <c r="F53677" s="450"/>
    </row>
    <row r="53678" spans="6:6" x14ac:dyDescent="0.2">
      <c r="F53678" s="450"/>
    </row>
    <row r="53679" spans="6:6" x14ac:dyDescent="0.2">
      <c r="F53679" s="450"/>
    </row>
    <row r="53680" spans="6:6" x14ac:dyDescent="0.2">
      <c r="F53680" s="450"/>
    </row>
    <row r="53681" spans="6:6" x14ac:dyDescent="0.2">
      <c r="F53681" s="450"/>
    </row>
    <row r="53682" spans="6:6" x14ac:dyDescent="0.2">
      <c r="F53682" s="450"/>
    </row>
    <row r="53683" spans="6:6" x14ac:dyDescent="0.2">
      <c r="F53683" s="450"/>
    </row>
    <row r="53684" spans="6:6" x14ac:dyDescent="0.2">
      <c r="F53684" s="450"/>
    </row>
    <row r="53685" spans="6:6" x14ac:dyDescent="0.2">
      <c r="F53685" s="450"/>
    </row>
    <row r="53686" spans="6:6" x14ac:dyDescent="0.2">
      <c r="F53686" s="450"/>
    </row>
    <row r="53687" spans="6:6" x14ac:dyDescent="0.2">
      <c r="F53687" s="450"/>
    </row>
    <row r="53688" spans="6:6" x14ac:dyDescent="0.2">
      <c r="F53688" s="450"/>
    </row>
    <row r="53689" spans="6:6" x14ac:dyDescent="0.2">
      <c r="F53689" s="450"/>
    </row>
    <row r="53690" spans="6:6" x14ac:dyDescent="0.2">
      <c r="F53690" s="450"/>
    </row>
    <row r="53691" spans="6:6" x14ac:dyDescent="0.2">
      <c r="F53691" s="450"/>
    </row>
    <row r="53692" spans="6:6" x14ac:dyDescent="0.2">
      <c r="F53692" s="450"/>
    </row>
    <row r="53693" spans="6:6" x14ac:dyDescent="0.2">
      <c r="F53693" s="450"/>
    </row>
    <row r="53694" spans="6:6" x14ac:dyDescent="0.2">
      <c r="F53694" s="450"/>
    </row>
    <row r="53695" spans="6:6" x14ac:dyDescent="0.2">
      <c r="F53695" s="450"/>
    </row>
    <row r="53696" spans="6:6" x14ac:dyDescent="0.2">
      <c r="F53696" s="450"/>
    </row>
    <row r="53697" spans="6:6" x14ac:dyDescent="0.2">
      <c r="F53697" s="450"/>
    </row>
    <row r="53698" spans="6:6" x14ac:dyDescent="0.2">
      <c r="F53698" s="450"/>
    </row>
    <row r="53699" spans="6:6" x14ac:dyDescent="0.2">
      <c r="F53699" s="450"/>
    </row>
    <row r="53700" spans="6:6" x14ac:dyDescent="0.2">
      <c r="F53700" s="450"/>
    </row>
    <row r="53701" spans="6:6" x14ac:dyDescent="0.2">
      <c r="F53701" s="450"/>
    </row>
    <row r="53702" spans="6:6" x14ac:dyDescent="0.2">
      <c r="F53702" s="450"/>
    </row>
    <row r="53703" spans="6:6" x14ac:dyDescent="0.2">
      <c r="F53703" s="450"/>
    </row>
    <row r="53704" spans="6:6" x14ac:dyDescent="0.2">
      <c r="F53704" s="450"/>
    </row>
    <row r="53705" spans="6:6" x14ac:dyDescent="0.2">
      <c r="F53705" s="450"/>
    </row>
    <row r="53706" spans="6:6" x14ac:dyDescent="0.2">
      <c r="F53706" s="450"/>
    </row>
    <row r="53707" spans="6:6" x14ac:dyDescent="0.2">
      <c r="F53707" s="450"/>
    </row>
    <row r="53708" spans="6:6" x14ac:dyDescent="0.2">
      <c r="F53708" s="450"/>
    </row>
    <row r="53709" spans="6:6" x14ac:dyDescent="0.2">
      <c r="F53709" s="450"/>
    </row>
    <row r="53710" spans="6:6" x14ac:dyDescent="0.2">
      <c r="F53710" s="450"/>
    </row>
    <row r="53711" spans="6:6" x14ac:dyDescent="0.2">
      <c r="F53711" s="450"/>
    </row>
    <row r="53712" spans="6:6" x14ac:dyDescent="0.2">
      <c r="F53712" s="450"/>
    </row>
    <row r="53713" spans="6:6" x14ac:dyDescent="0.2">
      <c r="F53713" s="450"/>
    </row>
    <row r="53714" spans="6:6" x14ac:dyDescent="0.2">
      <c r="F53714" s="450"/>
    </row>
    <row r="53715" spans="6:6" x14ac:dyDescent="0.2">
      <c r="F53715" s="450"/>
    </row>
    <row r="53716" spans="6:6" x14ac:dyDescent="0.2">
      <c r="F53716" s="450"/>
    </row>
    <row r="53717" spans="6:6" x14ac:dyDescent="0.2">
      <c r="F53717" s="450"/>
    </row>
    <row r="53718" spans="6:6" x14ac:dyDescent="0.2">
      <c r="F53718" s="450"/>
    </row>
    <row r="53719" spans="6:6" x14ac:dyDescent="0.2">
      <c r="F53719" s="450"/>
    </row>
    <row r="53720" spans="6:6" x14ac:dyDescent="0.2">
      <c r="F53720" s="450"/>
    </row>
    <row r="53721" spans="6:6" x14ac:dyDescent="0.2">
      <c r="F53721" s="450"/>
    </row>
    <row r="53722" spans="6:6" x14ac:dyDescent="0.2">
      <c r="F53722" s="450"/>
    </row>
    <row r="53723" spans="6:6" x14ac:dyDescent="0.2">
      <c r="F53723" s="450"/>
    </row>
    <row r="53724" spans="6:6" x14ac:dyDescent="0.2">
      <c r="F53724" s="450"/>
    </row>
    <row r="53725" spans="6:6" x14ac:dyDescent="0.2">
      <c r="F53725" s="450"/>
    </row>
    <row r="53726" spans="6:6" x14ac:dyDescent="0.2">
      <c r="F53726" s="450"/>
    </row>
    <row r="53727" spans="6:6" x14ac:dyDescent="0.2">
      <c r="F53727" s="450"/>
    </row>
    <row r="53728" spans="6:6" x14ac:dyDescent="0.2">
      <c r="F53728" s="450"/>
    </row>
    <row r="53729" spans="6:6" x14ac:dyDescent="0.2">
      <c r="F53729" s="450"/>
    </row>
    <row r="53730" spans="6:6" x14ac:dyDescent="0.2">
      <c r="F53730" s="450"/>
    </row>
    <row r="53731" spans="6:6" x14ac:dyDescent="0.2">
      <c r="F53731" s="450"/>
    </row>
    <row r="53732" spans="6:6" x14ac:dyDescent="0.2">
      <c r="F53732" s="450"/>
    </row>
    <row r="53733" spans="6:6" x14ac:dyDescent="0.2">
      <c r="F53733" s="450"/>
    </row>
    <row r="53734" spans="6:6" x14ac:dyDescent="0.2">
      <c r="F53734" s="450"/>
    </row>
    <row r="53735" spans="6:6" x14ac:dyDescent="0.2">
      <c r="F53735" s="450"/>
    </row>
    <row r="53736" spans="6:6" x14ac:dyDescent="0.2">
      <c r="F53736" s="450"/>
    </row>
    <row r="53737" spans="6:6" x14ac:dyDescent="0.2">
      <c r="F53737" s="450"/>
    </row>
    <row r="53738" spans="6:6" x14ac:dyDescent="0.2">
      <c r="F53738" s="450"/>
    </row>
    <row r="53739" spans="6:6" x14ac:dyDescent="0.2">
      <c r="F53739" s="450"/>
    </row>
    <row r="53740" spans="6:6" x14ac:dyDescent="0.2">
      <c r="F53740" s="450"/>
    </row>
    <row r="53741" spans="6:6" x14ac:dyDescent="0.2">
      <c r="F53741" s="450"/>
    </row>
    <row r="53742" spans="6:6" x14ac:dyDescent="0.2">
      <c r="F53742" s="450"/>
    </row>
    <row r="53743" spans="6:6" x14ac:dyDescent="0.2">
      <c r="F53743" s="450"/>
    </row>
    <row r="53744" spans="6:6" x14ac:dyDescent="0.2">
      <c r="F53744" s="450"/>
    </row>
    <row r="53745" spans="6:6" x14ac:dyDescent="0.2">
      <c r="F53745" s="450"/>
    </row>
    <row r="53746" spans="6:6" x14ac:dyDescent="0.2">
      <c r="F53746" s="450"/>
    </row>
    <row r="53747" spans="6:6" x14ac:dyDescent="0.2">
      <c r="F53747" s="450"/>
    </row>
    <row r="53748" spans="6:6" x14ac:dyDescent="0.2">
      <c r="F53748" s="450"/>
    </row>
    <row r="53749" spans="6:6" x14ac:dyDescent="0.2">
      <c r="F53749" s="450"/>
    </row>
    <row r="53750" spans="6:6" x14ac:dyDescent="0.2">
      <c r="F53750" s="450"/>
    </row>
    <row r="53751" spans="6:6" x14ac:dyDescent="0.2">
      <c r="F53751" s="450"/>
    </row>
    <row r="53752" spans="6:6" x14ac:dyDescent="0.2">
      <c r="F53752" s="450"/>
    </row>
    <row r="53753" spans="6:6" x14ac:dyDescent="0.2">
      <c r="F53753" s="450"/>
    </row>
    <row r="53754" spans="6:6" x14ac:dyDescent="0.2">
      <c r="F53754" s="450"/>
    </row>
    <row r="53755" spans="6:6" x14ac:dyDescent="0.2">
      <c r="F53755" s="450"/>
    </row>
    <row r="53756" spans="6:6" x14ac:dyDescent="0.2">
      <c r="F53756" s="450"/>
    </row>
    <row r="53757" spans="6:6" x14ac:dyDescent="0.2">
      <c r="F53757" s="450"/>
    </row>
    <row r="53758" spans="6:6" x14ac:dyDescent="0.2">
      <c r="F53758" s="450"/>
    </row>
    <row r="53759" spans="6:6" x14ac:dyDescent="0.2">
      <c r="F53759" s="450"/>
    </row>
    <row r="53760" spans="6:6" x14ac:dyDescent="0.2">
      <c r="F53760" s="450"/>
    </row>
    <row r="53761" spans="6:6" x14ac:dyDescent="0.2">
      <c r="F53761" s="450"/>
    </row>
    <row r="53762" spans="6:6" x14ac:dyDescent="0.2">
      <c r="F53762" s="450"/>
    </row>
    <row r="53763" spans="6:6" x14ac:dyDescent="0.2">
      <c r="F53763" s="450"/>
    </row>
    <row r="53764" spans="6:6" x14ac:dyDescent="0.2">
      <c r="F53764" s="450"/>
    </row>
    <row r="53765" spans="6:6" x14ac:dyDescent="0.2">
      <c r="F53765" s="450"/>
    </row>
    <row r="53766" spans="6:6" x14ac:dyDescent="0.2">
      <c r="F53766" s="450"/>
    </row>
    <row r="53767" spans="6:6" x14ac:dyDescent="0.2">
      <c r="F53767" s="450"/>
    </row>
    <row r="53768" spans="6:6" x14ac:dyDescent="0.2">
      <c r="F53768" s="450"/>
    </row>
    <row r="53769" spans="6:6" x14ac:dyDescent="0.2">
      <c r="F53769" s="450"/>
    </row>
    <row r="53770" spans="6:6" x14ac:dyDescent="0.2">
      <c r="F53770" s="450"/>
    </row>
    <row r="53771" spans="6:6" x14ac:dyDescent="0.2">
      <c r="F53771" s="450"/>
    </row>
    <row r="53772" spans="6:6" x14ac:dyDescent="0.2">
      <c r="F53772" s="450"/>
    </row>
    <row r="53773" spans="6:6" x14ac:dyDescent="0.2">
      <c r="F53773" s="450"/>
    </row>
    <row r="53774" spans="6:6" x14ac:dyDescent="0.2">
      <c r="F53774" s="450"/>
    </row>
    <row r="53775" spans="6:6" x14ac:dyDescent="0.2">
      <c r="F53775" s="450"/>
    </row>
    <row r="53776" spans="6:6" x14ac:dyDescent="0.2">
      <c r="F53776" s="450"/>
    </row>
    <row r="53777" spans="6:6" x14ac:dyDescent="0.2">
      <c r="F53777" s="450"/>
    </row>
    <row r="53778" spans="6:6" x14ac:dyDescent="0.2">
      <c r="F53778" s="450"/>
    </row>
    <row r="53779" spans="6:6" x14ac:dyDescent="0.2">
      <c r="F53779" s="450"/>
    </row>
    <row r="53780" spans="6:6" x14ac:dyDescent="0.2">
      <c r="F53780" s="450"/>
    </row>
    <row r="53781" spans="6:6" x14ac:dyDescent="0.2">
      <c r="F53781" s="450"/>
    </row>
    <row r="53782" spans="6:6" x14ac:dyDescent="0.2">
      <c r="F53782" s="450"/>
    </row>
    <row r="53783" spans="6:6" x14ac:dyDescent="0.2">
      <c r="F53783" s="450"/>
    </row>
    <row r="53784" spans="6:6" x14ac:dyDescent="0.2">
      <c r="F53784" s="450"/>
    </row>
    <row r="53785" spans="6:6" x14ac:dyDescent="0.2">
      <c r="F53785" s="450"/>
    </row>
    <row r="53786" spans="6:6" x14ac:dyDescent="0.2">
      <c r="F53786" s="450"/>
    </row>
    <row r="53787" spans="6:6" x14ac:dyDescent="0.2">
      <c r="F53787" s="450"/>
    </row>
    <row r="53788" spans="6:6" x14ac:dyDescent="0.2">
      <c r="F53788" s="450"/>
    </row>
    <row r="53789" spans="6:6" x14ac:dyDescent="0.2">
      <c r="F53789" s="450"/>
    </row>
    <row r="53790" spans="6:6" x14ac:dyDescent="0.2">
      <c r="F53790" s="450"/>
    </row>
    <row r="53791" spans="6:6" x14ac:dyDescent="0.2">
      <c r="F53791" s="450"/>
    </row>
    <row r="53792" spans="6:6" x14ac:dyDescent="0.2">
      <c r="F53792" s="450"/>
    </row>
    <row r="53793" spans="6:6" x14ac:dyDescent="0.2">
      <c r="F53793" s="450"/>
    </row>
    <row r="53794" spans="6:6" x14ac:dyDescent="0.2">
      <c r="F53794" s="450"/>
    </row>
    <row r="53795" spans="6:6" x14ac:dyDescent="0.2">
      <c r="F53795" s="450"/>
    </row>
    <row r="53796" spans="6:6" x14ac:dyDescent="0.2">
      <c r="F53796" s="450"/>
    </row>
    <row r="53797" spans="6:6" x14ac:dyDescent="0.2">
      <c r="F53797" s="450"/>
    </row>
    <row r="53798" spans="6:6" x14ac:dyDescent="0.2">
      <c r="F53798" s="450"/>
    </row>
    <row r="53799" spans="6:6" x14ac:dyDescent="0.2">
      <c r="F53799" s="450"/>
    </row>
    <row r="53800" spans="6:6" x14ac:dyDescent="0.2">
      <c r="F53800" s="450"/>
    </row>
    <row r="53801" spans="6:6" x14ac:dyDescent="0.2">
      <c r="F53801" s="450"/>
    </row>
    <row r="53802" spans="6:6" x14ac:dyDescent="0.2">
      <c r="F53802" s="450"/>
    </row>
    <row r="53803" spans="6:6" x14ac:dyDescent="0.2">
      <c r="F53803" s="450"/>
    </row>
    <row r="53804" spans="6:6" x14ac:dyDescent="0.2">
      <c r="F53804" s="450"/>
    </row>
    <row r="53805" spans="6:6" x14ac:dyDescent="0.2">
      <c r="F53805" s="450"/>
    </row>
    <row r="53806" spans="6:6" x14ac:dyDescent="0.2">
      <c r="F53806" s="450"/>
    </row>
    <row r="53807" spans="6:6" x14ac:dyDescent="0.2">
      <c r="F53807" s="450"/>
    </row>
    <row r="53808" spans="6:6" x14ac:dyDescent="0.2">
      <c r="F53808" s="450"/>
    </row>
    <row r="53809" spans="6:6" x14ac:dyDescent="0.2">
      <c r="F53809" s="450"/>
    </row>
    <row r="53810" spans="6:6" x14ac:dyDescent="0.2">
      <c r="F53810" s="450"/>
    </row>
    <row r="53811" spans="6:6" x14ac:dyDescent="0.2">
      <c r="F53811" s="450"/>
    </row>
    <row r="53812" spans="6:6" x14ac:dyDescent="0.2">
      <c r="F53812" s="450"/>
    </row>
    <row r="53813" spans="6:6" x14ac:dyDescent="0.2">
      <c r="F53813" s="450"/>
    </row>
    <row r="53814" spans="6:6" x14ac:dyDescent="0.2">
      <c r="F53814" s="450"/>
    </row>
    <row r="53815" spans="6:6" x14ac:dyDescent="0.2">
      <c r="F53815" s="450"/>
    </row>
    <row r="53816" spans="6:6" x14ac:dyDescent="0.2">
      <c r="F53816" s="450"/>
    </row>
    <row r="53817" spans="6:6" x14ac:dyDescent="0.2">
      <c r="F53817" s="450"/>
    </row>
    <row r="53818" spans="6:6" x14ac:dyDescent="0.2">
      <c r="F53818" s="450"/>
    </row>
    <row r="53819" spans="6:6" x14ac:dyDescent="0.2">
      <c r="F53819" s="450"/>
    </row>
    <row r="53820" spans="6:6" x14ac:dyDescent="0.2">
      <c r="F53820" s="450"/>
    </row>
    <row r="53821" spans="6:6" x14ac:dyDescent="0.2">
      <c r="F53821" s="450"/>
    </row>
    <row r="53822" spans="6:6" x14ac:dyDescent="0.2">
      <c r="F53822" s="450"/>
    </row>
    <row r="53823" spans="6:6" x14ac:dyDescent="0.2">
      <c r="F53823" s="450"/>
    </row>
    <row r="53824" spans="6:6" x14ac:dyDescent="0.2">
      <c r="F53824" s="450"/>
    </row>
    <row r="53825" spans="6:6" x14ac:dyDescent="0.2">
      <c r="F53825" s="450"/>
    </row>
    <row r="53826" spans="6:6" x14ac:dyDescent="0.2">
      <c r="F53826" s="450"/>
    </row>
    <row r="53827" spans="6:6" x14ac:dyDescent="0.2">
      <c r="F53827" s="450"/>
    </row>
    <row r="53828" spans="6:6" x14ac:dyDescent="0.2">
      <c r="F53828" s="450"/>
    </row>
    <row r="53829" spans="6:6" x14ac:dyDescent="0.2">
      <c r="F53829" s="450"/>
    </row>
    <row r="53830" spans="6:6" x14ac:dyDescent="0.2">
      <c r="F53830" s="450"/>
    </row>
    <row r="53831" spans="6:6" x14ac:dyDescent="0.2">
      <c r="F53831" s="450"/>
    </row>
    <row r="53832" spans="6:6" x14ac:dyDescent="0.2">
      <c r="F53832" s="450"/>
    </row>
    <row r="53833" spans="6:6" x14ac:dyDescent="0.2">
      <c r="F53833" s="450"/>
    </row>
    <row r="53834" spans="6:6" x14ac:dyDescent="0.2">
      <c r="F53834" s="450"/>
    </row>
    <row r="53835" spans="6:6" x14ac:dyDescent="0.2">
      <c r="F53835" s="450"/>
    </row>
    <row r="53836" spans="6:6" x14ac:dyDescent="0.2">
      <c r="F53836" s="450"/>
    </row>
    <row r="53837" spans="6:6" x14ac:dyDescent="0.2">
      <c r="F53837" s="450"/>
    </row>
    <row r="53838" spans="6:6" x14ac:dyDescent="0.2">
      <c r="F53838" s="450"/>
    </row>
    <row r="53839" spans="6:6" x14ac:dyDescent="0.2">
      <c r="F53839" s="450"/>
    </row>
    <row r="53840" spans="6:6" x14ac:dyDescent="0.2">
      <c r="F53840" s="450"/>
    </row>
    <row r="53841" spans="6:6" x14ac:dyDescent="0.2">
      <c r="F53841" s="450"/>
    </row>
    <row r="53842" spans="6:6" x14ac:dyDescent="0.2">
      <c r="F53842" s="450"/>
    </row>
    <row r="53843" spans="6:6" x14ac:dyDescent="0.2">
      <c r="F53843" s="450"/>
    </row>
    <row r="53844" spans="6:6" x14ac:dyDescent="0.2">
      <c r="F53844" s="450"/>
    </row>
    <row r="53845" spans="6:6" x14ac:dyDescent="0.2">
      <c r="F53845" s="450"/>
    </row>
    <row r="53846" spans="6:6" x14ac:dyDescent="0.2">
      <c r="F53846" s="450"/>
    </row>
    <row r="53847" spans="6:6" x14ac:dyDescent="0.2">
      <c r="F53847" s="450"/>
    </row>
    <row r="53848" spans="6:6" x14ac:dyDescent="0.2">
      <c r="F53848" s="450"/>
    </row>
    <row r="53849" spans="6:6" x14ac:dyDescent="0.2">
      <c r="F53849" s="450"/>
    </row>
    <row r="53850" spans="6:6" x14ac:dyDescent="0.2">
      <c r="F53850" s="450"/>
    </row>
    <row r="53851" spans="6:6" x14ac:dyDescent="0.2">
      <c r="F53851" s="450"/>
    </row>
    <row r="53852" spans="6:6" x14ac:dyDescent="0.2">
      <c r="F53852" s="450"/>
    </row>
    <row r="53853" spans="6:6" x14ac:dyDescent="0.2">
      <c r="F53853" s="450"/>
    </row>
    <row r="53854" spans="6:6" x14ac:dyDescent="0.2">
      <c r="F53854" s="450"/>
    </row>
    <row r="53855" spans="6:6" x14ac:dyDescent="0.2">
      <c r="F53855" s="450"/>
    </row>
    <row r="53856" spans="6:6" x14ac:dyDescent="0.2">
      <c r="F53856" s="450"/>
    </row>
    <row r="53857" spans="6:6" x14ac:dyDescent="0.2">
      <c r="F53857" s="450"/>
    </row>
    <row r="53858" spans="6:6" x14ac:dyDescent="0.2">
      <c r="F53858" s="450"/>
    </row>
    <row r="53859" spans="6:6" x14ac:dyDescent="0.2">
      <c r="F53859" s="450"/>
    </row>
    <row r="53860" spans="6:6" x14ac:dyDescent="0.2">
      <c r="F53860" s="450"/>
    </row>
    <row r="53861" spans="6:6" x14ac:dyDescent="0.2">
      <c r="F53861" s="450"/>
    </row>
    <row r="53862" spans="6:6" x14ac:dyDescent="0.2">
      <c r="F53862" s="450"/>
    </row>
    <row r="53863" spans="6:6" x14ac:dyDescent="0.2">
      <c r="F53863" s="450"/>
    </row>
    <row r="53864" spans="6:6" x14ac:dyDescent="0.2">
      <c r="F53864" s="450"/>
    </row>
    <row r="53865" spans="6:6" x14ac:dyDescent="0.2">
      <c r="F53865" s="450"/>
    </row>
    <row r="53866" spans="6:6" x14ac:dyDescent="0.2">
      <c r="F53866" s="450"/>
    </row>
    <row r="53867" spans="6:6" x14ac:dyDescent="0.2">
      <c r="F53867" s="450"/>
    </row>
    <row r="53868" spans="6:6" x14ac:dyDescent="0.2">
      <c r="F53868" s="450"/>
    </row>
    <row r="53869" spans="6:6" x14ac:dyDescent="0.2">
      <c r="F53869" s="450"/>
    </row>
    <row r="53870" spans="6:6" x14ac:dyDescent="0.2">
      <c r="F53870" s="450"/>
    </row>
    <row r="53871" spans="6:6" x14ac:dyDescent="0.2">
      <c r="F53871" s="450"/>
    </row>
    <row r="53872" spans="6:6" x14ac:dyDescent="0.2">
      <c r="F53872" s="450"/>
    </row>
    <row r="53873" spans="6:6" x14ac:dyDescent="0.2">
      <c r="F53873" s="450"/>
    </row>
    <row r="53874" spans="6:6" x14ac:dyDescent="0.2">
      <c r="F53874" s="450"/>
    </row>
    <row r="53875" spans="6:6" x14ac:dyDescent="0.2">
      <c r="F53875" s="450"/>
    </row>
    <row r="53876" spans="6:6" x14ac:dyDescent="0.2">
      <c r="F53876" s="450"/>
    </row>
    <row r="53877" spans="6:6" x14ac:dyDescent="0.2">
      <c r="F53877" s="450"/>
    </row>
    <row r="53878" spans="6:6" x14ac:dyDescent="0.2">
      <c r="F53878" s="450"/>
    </row>
    <row r="53879" spans="6:6" x14ac:dyDescent="0.2">
      <c r="F53879" s="450"/>
    </row>
    <row r="53880" spans="6:6" x14ac:dyDescent="0.2">
      <c r="F53880" s="450"/>
    </row>
    <row r="53881" spans="6:6" x14ac:dyDescent="0.2">
      <c r="F53881" s="450"/>
    </row>
    <row r="53882" spans="6:6" x14ac:dyDescent="0.2">
      <c r="F53882" s="450"/>
    </row>
    <row r="53883" spans="6:6" x14ac:dyDescent="0.2">
      <c r="F53883" s="450"/>
    </row>
    <row r="53884" spans="6:6" x14ac:dyDescent="0.2">
      <c r="F53884" s="450"/>
    </row>
    <row r="53885" spans="6:6" x14ac:dyDescent="0.2">
      <c r="F53885" s="450"/>
    </row>
    <row r="53886" spans="6:6" x14ac:dyDescent="0.2">
      <c r="F53886" s="450"/>
    </row>
    <row r="53887" spans="6:6" x14ac:dyDescent="0.2">
      <c r="F53887" s="450"/>
    </row>
    <row r="53888" spans="6:6" x14ac:dyDescent="0.2">
      <c r="F53888" s="450"/>
    </row>
    <row r="53889" spans="6:6" x14ac:dyDescent="0.2">
      <c r="F53889" s="450"/>
    </row>
    <row r="53890" spans="6:6" x14ac:dyDescent="0.2">
      <c r="F53890" s="450"/>
    </row>
    <row r="53891" spans="6:6" x14ac:dyDescent="0.2">
      <c r="F53891" s="450"/>
    </row>
    <row r="53892" spans="6:6" x14ac:dyDescent="0.2">
      <c r="F53892" s="450"/>
    </row>
    <row r="53893" spans="6:6" x14ac:dyDescent="0.2">
      <c r="F53893" s="450"/>
    </row>
    <row r="53894" spans="6:6" x14ac:dyDescent="0.2">
      <c r="F53894" s="450"/>
    </row>
    <row r="53895" spans="6:6" x14ac:dyDescent="0.2">
      <c r="F53895" s="450"/>
    </row>
    <row r="53896" spans="6:6" x14ac:dyDescent="0.2">
      <c r="F53896" s="450"/>
    </row>
    <row r="53897" spans="6:6" x14ac:dyDescent="0.2">
      <c r="F53897" s="450"/>
    </row>
    <row r="53898" spans="6:6" x14ac:dyDescent="0.2">
      <c r="F53898" s="450"/>
    </row>
    <row r="53899" spans="6:6" x14ac:dyDescent="0.2">
      <c r="F53899" s="450"/>
    </row>
    <row r="53900" spans="6:6" x14ac:dyDescent="0.2">
      <c r="F53900" s="450"/>
    </row>
    <row r="53901" spans="6:6" x14ac:dyDescent="0.2">
      <c r="F53901" s="450"/>
    </row>
    <row r="53902" spans="6:6" x14ac:dyDescent="0.2">
      <c r="F53902" s="450"/>
    </row>
    <row r="53903" spans="6:6" x14ac:dyDescent="0.2">
      <c r="F53903" s="450"/>
    </row>
    <row r="53904" spans="6:6" x14ac:dyDescent="0.2">
      <c r="F53904" s="450"/>
    </row>
    <row r="53905" spans="6:6" x14ac:dyDescent="0.2">
      <c r="F53905" s="450"/>
    </row>
    <row r="53906" spans="6:6" x14ac:dyDescent="0.2">
      <c r="F53906" s="450"/>
    </row>
    <row r="53907" spans="6:6" x14ac:dyDescent="0.2">
      <c r="F53907" s="450"/>
    </row>
    <row r="53908" spans="6:6" x14ac:dyDescent="0.2">
      <c r="F53908" s="450"/>
    </row>
    <row r="53909" spans="6:6" x14ac:dyDescent="0.2">
      <c r="F53909" s="450"/>
    </row>
    <row r="53910" spans="6:6" x14ac:dyDescent="0.2">
      <c r="F53910" s="450"/>
    </row>
    <row r="53911" spans="6:6" x14ac:dyDescent="0.2">
      <c r="F53911" s="450"/>
    </row>
    <row r="53912" spans="6:6" x14ac:dyDescent="0.2">
      <c r="F53912" s="450"/>
    </row>
    <row r="53913" spans="6:6" x14ac:dyDescent="0.2">
      <c r="F53913" s="450"/>
    </row>
    <row r="53914" spans="6:6" x14ac:dyDescent="0.2">
      <c r="F53914" s="450"/>
    </row>
    <row r="53915" spans="6:6" x14ac:dyDescent="0.2">
      <c r="F53915" s="450"/>
    </row>
    <row r="53916" spans="6:6" x14ac:dyDescent="0.2">
      <c r="F53916" s="450"/>
    </row>
    <row r="53917" spans="6:6" x14ac:dyDescent="0.2">
      <c r="F53917" s="450"/>
    </row>
    <row r="53918" spans="6:6" x14ac:dyDescent="0.2">
      <c r="F53918" s="450"/>
    </row>
    <row r="53919" spans="6:6" x14ac:dyDescent="0.2">
      <c r="F53919" s="450"/>
    </row>
    <row r="53920" spans="6:6" x14ac:dyDescent="0.2">
      <c r="F53920" s="450"/>
    </row>
    <row r="53921" spans="6:6" x14ac:dyDescent="0.2">
      <c r="F53921" s="450"/>
    </row>
    <row r="53922" spans="6:6" x14ac:dyDescent="0.2">
      <c r="F53922" s="450"/>
    </row>
    <row r="53923" spans="6:6" x14ac:dyDescent="0.2">
      <c r="F53923" s="450"/>
    </row>
    <row r="53924" spans="6:6" x14ac:dyDescent="0.2">
      <c r="F53924" s="450"/>
    </row>
    <row r="53925" spans="6:6" x14ac:dyDescent="0.2">
      <c r="F53925" s="450"/>
    </row>
    <row r="53926" spans="6:6" x14ac:dyDescent="0.2">
      <c r="F53926" s="450"/>
    </row>
    <row r="53927" spans="6:6" x14ac:dyDescent="0.2">
      <c r="F53927" s="450"/>
    </row>
    <row r="53928" spans="6:6" x14ac:dyDescent="0.2">
      <c r="F53928" s="450"/>
    </row>
    <row r="53929" spans="6:6" x14ac:dyDescent="0.2">
      <c r="F53929" s="450"/>
    </row>
    <row r="53930" spans="6:6" x14ac:dyDescent="0.2">
      <c r="F53930" s="450"/>
    </row>
    <row r="53931" spans="6:6" x14ac:dyDescent="0.2">
      <c r="F53931" s="450"/>
    </row>
    <row r="53932" spans="6:6" x14ac:dyDescent="0.2">
      <c r="F53932" s="450"/>
    </row>
    <row r="53933" spans="6:6" x14ac:dyDescent="0.2">
      <c r="F53933" s="450"/>
    </row>
    <row r="53934" spans="6:6" x14ac:dyDescent="0.2">
      <c r="F53934" s="450"/>
    </row>
    <row r="53935" spans="6:6" x14ac:dyDescent="0.2">
      <c r="F53935" s="450"/>
    </row>
    <row r="53936" spans="6:6" x14ac:dyDescent="0.2">
      <c r="F53936" s="450"/>
    </row>
    <row r="53937" spans="6:6" x14ac:dyDescent="0.2">
      <c r="F53937" s="450"/>
    </row>
    <row r="53938" spans="6:6" x14ac:dyDescent="0.2">
      <c r="F53938" s="450"/>
    </row>
    <row r="53939" spans="6:6" x14ac:dyDescent="0.2">
      <c r="F53939" s="450"/>
    </row>
    <row r="53940" spans="6:6" x14ac:dyDescent="0.2">
      <c r="F53940" s="450"/>
    </row>
    <row r="53941" spans="6:6" x14ac:dyDescent="0.2">
      <c r="F53941" s="450"/>
    </row>
    <row r="53942" spans="6:6" x14ac:dyDescent="0.2">
      <c r="F53942" s="450"/>
    </row>
    <row r="53943" spans="6:6" x14ac:dyDescent="0.2">
      <c r="F53943" s="450"/>
    </row>
    <row r="53944" spans="6:6" x14ac:dyDescent="0.2">
      <c r="F53944" s="450"/>
    </row>
    <row r="53945" spans="6:6" x14ac:dyDescent="0.2">
      <c r="F53945" s="450"/>
    </row>
    <row r="53946" spans="6:6" x14ac:dyDescent="0.2">
      <c r="F53946" s="450"/>
    </row>
    <row r="53947" spans="6:6" x14ac:dyDescent="0.2">
      <c r="F53947" s="450"/>
    </row>
    <row r="53948" spans="6:6" x14ac:dyDescent="0.2">
      <c r="F53948" s="450"/>
    </row>
    <row r="53949" spans="6:6" x14ac:dyDescent="0.2">
      <c r="F53949" s="450"/>
    </row>
    <row r="53950" spans="6:6" x14ac:dyDescent="0.2">
      <c r="F53950" s="450"/>
    </row>
    <row r="53951" spans="6:6" x14ac:dyDescent="0.2">
      <c r="F53951" s="450"/>
    </row>
    <row r="53952" spans="6:6" x14ac:dyDescent="0.2">
      <c r="F53952" s="450"/>
    </row>
    <row r="53953" spans="6:6" x14ac:dyDescent="0.2">
      <c r="F53953" s="450"/>
    </row>
    <row r="53954" spans="6:6" x14ac:dyDescent="0.2">
      <c r="F53954" s="450"/>
    </row>
    <row r="53955" spans="6:6" x14ac:dyDescent="0.2">
      <c r="F53955" s="450"/>
    </row>
    <row r="53956" spans="6:6" x14ac:dyDescent="0.2">
      <c r="F53956" s="450"/>
    </row>
    <row r="53957" spans="6:6" x14ac:dyDescent="0.2">
      <c r="F53957" s="450"/>
    </row>
    <row r="53958" spans="6:6" x14ac:dyDescent="0.2">
      <c r="F53958" s="450"/>
    </row>
    <row r="53959" spans="6:6" x14ac:dyDescent="0.2">
      <c r="F53959" s="450"/>
    </row>
    <row r="53960" spans="6:6" x14ac:dyDescent="0.2">
      <c r="F53960" s="450"/>
    </row>
    <row r="53961" spans="6:6" x14ac:dyDescent="0.2">
      <c r="F53961" s="450"/>
    </row>
    <row r="53962" spans="6:6" x14ac:dyDescent="0.2">
      <c r="F53962" s="450"/>
    </row>
    <row r="53963" spans="6:6" x14ac:dyDescent="0.2">
      <c r="F53963" s="450"/>
    </row>
    <row r="53964" spans="6:6" x14ac:dyDescent="0.2">
      <c r="F53964" s="450"/>
    </row>
    <row r="53965" spans="6:6" x14ac:dyDescent="0.2">
      <c r="F53965" s="450"/>
    </row>
    <row r="53966" spans="6:6" x14ac:dyDescent="0.2">
      <c r="F53966" s="450"/>
    </row>
    <row r="53967" spans="6:6" x14ac:dyDescent="0.2">
      <c r="F53967" s="450"/>
    </row>
    <row r="53968" spans="6:6" x14ac:dyDescent="0.2">
      <c r="F53968" s="450"/>
    </row>
    <row r="53969" spans="6:6" x14ac:dyDescent="0.2">
      <c r="F53969" s="450"/>
    </row>
    <row r="53970" spans="6:6" x14ac:dyDescent="0.2">
      <c r="F53970" s="450"/>
    </row>
    <row r="53971" spans="6:6" x14ac:dyDescent="0.2">
      <c r="F53971" s="450"/>
    </row>
    <row r="53972" spans="6:6" x14ac:dyDescent="0.2">
      <c r="F53972" s="450"/>
    </row>
    <row r="53973" spans="6:6" x14ac:dyDescent="0.2">
      <c r="F53973" s="450"/>
    </row>
    <row r="53974" spans="6:6" x14ac:dyDescent="0.2">
      <c r="F53974" s="450"/>
    </row>
    <row r="53975" spans="6:6" x14ac:dyDescent="0.2">
      <c r="F53975" s="450"/>
    </row>
    <row r="53976" spans="6:6" x14ac:dyDescent="0.2">
      <c r="F53976" s="450"/>
    </row>
    <row r="53977" spans="6:6" x14ac:dyDescent="0.2">
      <c r="F53977" s="450"/>
    </row>
    <row r="53978" spans="6:6" x14ac:dyDescent="0.2">
      <c r="F53978" s="450"/>
    </row>
    <row r="53979" spans="6:6" x14ac:dyDescent="0.2">
      <c r="F53979" s="450"/>
    </row>
    <row r="53980" spans="6:6" x14ac:dyDescent="0.2">
      <c r="F53980" s="450"/>
    </row>
    <row r="53981" spans="6:6" x14ac:dyDescent="0.2">
      <c r="F53981" s="450"/>
    </row>
    <row r="53982" spans="6:6" x14ac:dyDescent="0.2">
      <c r="F53982" s="450"/>
    </row>
    <row r="53983" spans="6:6" x14ac:dyDescent="0.2">
      <c r="F53983" s="450"/>
    </row>
    <row r="53984" spans="6:6" x14ac:dyDescent="0.2">
      <c r="F53984" s="450"/>
    </row>
    <row r="53985" spans="6:6" x14ac:dyDescent="0.2">
      <c r="F53985" s="450"/>
    </row>
    <row r="53986" spans="6:6" x14ac:dyDescent="0.2">
      <c r="F53986" s="450"/>
    </row>
    <row r="53987" spans="6:6" x14ac:dyDescent="0.2">
      <c r="F53987" s="450"/>
    </row>
    <row r="53988" spans="6:6" x14ac:dyDescent="0.2">
      <c r="F53988" s="450"/>
    </row>
    <row r="53989" spans="6:6" x14ac:dyDescent="0.2">
      <c r="F53989" s="450"/>
    </row>
    <row r="53990" spans="6:6" x14ac:dyDescent="0.2">
      <c r="F53990" s="450"/>
    </row>
    <row r="53991" spans="6:6" x14ac:dyDescent="0.2">
      <c r="F53991" s="450"/>
    </row>
    <row r="53992" spans="6:6" x14ac:dyDescent="0.2">
      <c r="F53992" s="450"/>
    </row>
    <row r="53993" spans="6:6" x14ac:dyDescent="0.2">
      <c r="F53993" s="450"/>
    </row>
    <row r="53994" spans="6:6" x14ac:dyDescent="0.2">
      <c r="F53994" s="450"/>
    </row>
    <row r="53995" spans="6:6" x14ac:dyDescent="0.2">
      <c r="F53995" s="450"/>
    </row>
    <row r="53996" spans="6:6" x14ac:dyDescent="0.2">
      <c r="F53996" s="450"/>
    </row>
    <row r="53997" spans="6:6" x14ac:dyDescent="0.2">
      <c r="F53997" s="450"/>
    </row>
    <row r="53998" spans="6:6" x14ac:dyDescent="0.2">
      <c r="F53998" s="450"/>
    </row>
    <row r="53999" spans="6:6" x14ac:dyDescent="0.2">
      <c r="F53999" s="450"/>
    </row>
    <row r="54000" spans="6:6" x14ac:dyDescent="0.2">
      <c r="F54000" s="450"/>
    </row>
    <row r="54001" spans="6:6" x14ac:dyDescent="0.2">
      <c r="F54001" s="450"/>
    </row>
    <row r="54002" spans="6:6" x14ac:dyDescent="0.2">
      <c r="F54002" s="450"/>
    </row>
    <row r="54003" spans="6:6" x14ac:dyDescent="0.2">
      <c r="F54003" s="450"/>
    </row>
    <row r="54004" spans="6:6" x14ac:dyDescent="0.2">
      <c r="F54004" s="450"/>
    </row>
    <row r="54005" spans="6:6" x14ac:dyDescent="0.2">
      <c r="F54005" s="450"/>
    </row>
    <row r="54006" spans="6:6" x14ac:dyDescent="0.2">
      <c r="F54006" s="450"/>
    </row>
    <row r="54007" spans="6:6" x14ac:dyDescent="0.2">
      <c r="F54007" s="450"/>
    </row>
    <row r="54008" spans="6:6" x14ac:dyDescent="0.2">
      <c r="F54008" s="450"/>
    </row>
    <row r="54009" spans="6:6" x14ac:dyDescent="0.2">
      <c r="F54009" s="450"/>
    </row>
    <row r="54010" spans="6:6" x14ac:dyDescent="0.2">
      <c r="F54010" s="450"/>
    </row>
    <row r="54011" spans="6:6" x14ac:dyDescent="0.2">
      <c r="F54011" s="450"/>
    </row>
    <row r="54012" spans="6:6" x14ac:dyDescent="0.2">
      <c r="F54012" s="450"/>
    </row>
    <row r="54013" spans="6:6" x14ac:dyDescent="0.2">
      <c r="F54013" s="450"/>
    </row>
    <row r="54014" spans="6:6" x14ac:dyDescent="0.2">
      <c r="F54014" s="450"/>
    </row>
    <row r="54015" spans="6:6" x14ac:dyDescent="0.2">
      <c r="F54015" s="450"/>
    </row>
    <row r="54016" spans="6:6" x14ac:dyDescent="0.2">
      <c r="F54016" s="450"/>
    </row>
    <row r="54017" spans="6:6" x14ac:dyDescent="0.2">
      <c r="F54017" s="450"/>
    </row>
    <row r="54018" spans="6:6" x14ac:dyDescent="0.2">
      <c r="F54018" s="450"/>
    </row>
    <row r="54019" spans="6:6" x14ac:dyDescent="0.2">
      <c r="F54019" s="450"/>
    </row>
    <row r="54020" spans="6:6" x14ac:dyDescent="0.2">
      <c r="F54020" s="450"/>
    </row>
    <row r="54021" spans="6:6" x14ac:dyDescent="0.2">
      <c r="F54021" s="450"/>
    </row>
    <row r="54022" spans="6:6" x14ac:dyDescent="0.2">
      <c r="F54022" s="450"/>
    </row>
    <row r="54023" spans="6:6" x14ac:dyDescent="0.2">
      <c r="F54023" s="450"/>
    </row>
    <row r="54024" spans="6:6" x14ac:dyDescent="0.2">
      <c r="F54024" s="450"/>
    </row>
    <row r="54025" spans="6:6" x14ac:dyDescent="0.2">
      <c r="F54025" s="450"/>
    </row>
    <row r="54026" spans="6:6" x14ac:dyDescent="0.2">
      <c r="F54026" s="450"/>
    </row>
    <row r="54027" spans="6:6" x14ac:dyDescent="0.2">
      <c r="F54027" s="450"/>
    </row>
    <row r="54028" spans="6:6" x14ac:dyDescent="0.2">
      <c r="F54028" s="450"/>
    </row>
    <row r="54029" spans="6:6" x14ac:dyDescent="0.2">
      <c r="F54029" s="450"/>
    </row>
    <row r="54030" spans="6:6" x14ac:dyDescent="0.2">
      <c r="F54030" s="450"/>
    </row>
    <row r="54031" spans="6:6" x14ac:dyDescent="0.2">
      <c r="F54031" s="450"/>
    </row>
    <row r="54032" spans="6:6" x14ac:dyDescent="0.2">
      <c r="F54032" s="450"/>
    </row>
    <row r="54033" spans="6:6" x14ac:dyDescent="0.2">
      <c r="F54033" s="450"/>
    </row>
    <row r="54034" spans="6:6" x14ac:dyDescent="0.2">
      <c r="F54034" s="450"/>
    </row>
    <row r="54035" spans="6:6" x14ac:dyDescent="0.2">
      <c r="F54035" s="450"/>
    </row>
    <row r="54036" spans="6:6" x14ac:dyDescent="0.2">
      <c r="F54036" s="450"/>
    </row>
    <row r="54037" spans="6:6" x14ac:dyDescent="0.2">
      <c r="F54037" s="450"/>
    </row>
    <row r="54038" spans="6:6" x14ac:dyDescent="0.2">
      <c r="F54038" s="450"/>
    </row>
    <row r="54039" spans="6:6" x14ac:dyDescent="0.2">
      <c r="F54039" s="450"/>
    </row>
    <row r="54040" spans="6:6" x14ac:dyDescent="0.2">
      <c r="F54040" s="450"/>
    </row>
    <row r="54041" spans="6:6" x14ac:dyDescent="0.2">
      <c r="F54041" s="450"/>
    </row>
    <row r="54042" spans="6:6" x14ac:dyDescent="0.2">
      <c r="F54042" s="450"/>
    </row>
    <row r="54043" spans="6:6" x14ac:dyDescent="0.2">
      <c r="F54043" s="450"/>
    </row>
    <row r="54044" spans="6:6" x14ac:dyDescent="0.2">
      <c r="F54044" s="450"/>
    </row>
    <row r="54045" spans="6:6" x14ac:dyDescent="0.2">
      <c r="F54045" s="450"/>
    </row>
    <row r="54046" spans="6:6" x14ac:dyDescent="0.2">
      <c r="F54046" s="450"/>
    </row>
    <row r="54047" spans="6:6" x14ac:dyDescent="0.2">
      <c r="F54047" s="450"/>
    </row>
    <row r="54048" spans="6:6" x14ac:dyDescent="0.2">
      <c r="F54048" s="450"/>
    </row>
    <row r="54049" spans="6:6" x14ac:dyDescent="0.2">
      <c r="F54049" s="450"/>
    </row>
    <row r="54050" spans="6:6" x14ac:dyDescent="0.2">
      <c r="F54050" s="450"/>
    </row>
    <row r="54051" spans="6:6" x14ac:dyDescent="0.2">
      <c r="F54051" s="450"/>
    </row>
    <row r="54052" spans="6:6" x14ac:dyDescent="0.2">
      <c r="F54052" s="450"/>
    </row>
    <row r="54053" spans="6:6" x14ac:dyDescent="0.2">
      <c r="F54053" s="450"/>
    </row>
    <row r="54054" spans="6:6" x14ac:dyDescent="0.2">
      <c r="F54054" s="450"/>
    </row>
    <row r="54055" spans="6:6" x14ac:dyDescent="0.2">
      <c r="F54055" s="450"/>
    </row>
    <row r="54056" spans="6:6" x14ac:dyDescent="0.2">
      <c r="F54056" s="450"/>
    </row>
    <row r="54057" spans="6:6" x14ac:dyDescent="0.2">
      <c r="F54057" s="450"/>
    </row>
    <row r="54058" spans="6:6" x14ac:dyDescent="0.2">
      <c r="F54058" s="450"/>
    </row>
    <row r="54059" spans="6:6" x14ac:dyDescent="0.2">
      <c r="F54059" s="450"/>
    </row>
    <row r="54060" spans="6:6" x14ac:dyDescent="0.2">
      <c r="F54060" s="450"/>
    </row>
    <row r="54061" spans="6:6" x14ac:dyDescent="0.2">
      <c r="F54061" s="450"/>
    </row>
    <row r="54062" spans="6:6" x14ac:dyDescent="0.2">
      <c r="F54062" s="450"/>
    </row>
    <row r="54063" spans="6:6" x14ac:dyDescent="0.2">
      <c r="F54063" s="450"/>
    </row>
    <row r="54064" spans="6:6" x14ac:dyDescent="0.2">
      <c r="F54064" s="450"/>
    </row>
    <row r="54065" spans="6:6" x14ac:dyDescent="0.2">
      <c r="F54065" s="450"/>
    </row>
    <row r="54066" spans="6:6" x14ac:dyDescent="0.2">
      <c r="F54066" s="450"/>
    </row>
    <row r="54067" spans="6:6" x14ac:dyDescent="0.2">
      <c r="F54067" s="450"/>
    </row>
    <row r="54068" spans="6:6" x14ac:dyDescent="0.2">
      <c r="F54068" s="450"/>
    </row>
    <row r="54069" spans="6:6" x14ac:dyDescent="0.2">
      <c r="F54069" s="450"/>
    </row>
    <row r="54070" spans="6:6" x14ac:dyDescent="0.2">
      <c r="F54070" s="450"/>
    </row>
    <row r="54071" spans="6:6" x14ac:dyDescent="0.2">
      <c r="F54071" s="450"/>
    </row>
    <row r="54072" spans="6:6" x14ac:dyDescent="0.2">
      <c r="F54072" s="450"/>
    </row>
    <row r="54073" spans="6:6" x14ac:dyDescent="0.2">
      <c r="F54073" s="450"/>
    </row>
    <row r="54074" spans="6:6" x14ac:dyDescent="0.2">
      <c r="F54074" s="450"/>
    </row>
    <row r="54075" spans="6:6" x14ac:dyDescent="0.2">
      <c r="F54075" s="450"/>
    </row>
    <row r="54076" spans="6:6" x14ac:dyDescent="0.2">
      <c r="F54076" s="450"/>
    </row>
    <row r="54077" spans="6:6" x14ac:dyDescent="0.2">
      <c r="F54077" s="450"/>
    </row>
    <row r="54078" spans="6:6" x14ac:dyDescent="0.2">
      <c r="F54078" s="450"/>
    </row>
    <row r="54079" spans="6:6" x14ac:dyDescent="0.2">
      <c r="F54079" s="450"/>
    </row>
    <row r="54080" spans="6:6" x14ac:dyDescent="0.2">
      <c r="F54080" s="450"/>
    </row>
    <row r="54081" spans="6:6" x14ac:dyDescent="0.2">
      <c r="F54081" s="450"/>
    </row>
    <row r="54082" spans="6:6" x14ac:dyDescent="0.2">
      <c r="F54082" s="450"/>
    </row>
    <row r="54083" spans="6:6" x14ac:dyDescent="0.2">
      <c r="F54083" s="450"/>
    </row>
    <row r="54084" spans="6:6" x14ac:dyDescent="0.2">
      <c r="F54084" s="450"/>
    </row>
    <row r="54085" spans="6:6" x14ac:dyDescent="0.2">
      <c r="F54085" s="450"/>
    </row>
    <row r="54086" spans="6:6" x14ac:dyDescent="0.2">
      <c r="F54086" s="450"/>
    </row>
    <row r="54087" spans="6:6" x14ac:dyDescent="0.2">
      <c r="F54087" s="450"/>
    </row>
    <row r="54088" spans="6:6" x14ac:dyDescent="0.2">
      <c r="F54088" s="450"/>
    </row>
    <row r="54089" spans="6:6" x14ac:dyDescent="0.2">
      <c r="F54089" s="450"/>
    </row>
    <row r="54090" spans="6:6" x14ac:dyDescent="0.2">
      <c r="F54090" s="450"/>
    </row>
    <row r="54091" spans="6:6" x14ac:dyDescent="0.2">
      <c r="F54091" s="450"/>
    </row>
    <row r="54092" spans="6:6" x14ac:dyDescent="0.2">
      <c r="F54092" s="450"/>
    </row>
    <row r="54093" spans="6:6" x14ac:dyDescent="0.2">
      <c r="F54093" s="450"/>
    </row>
    <row r="54094" spans="6:6" x14ac:dyDescent="0.2">
      <c r="F54094" s="450"/>
    </row>
    <row r="54095" spans="6:6" x14ac:dyDescent="0.2">
      <c r="F54095" s="450"/>
    </row>
    <row r="54096" spans="6:6" x14ac:dyDescent="0.2">
      <c r="F54096" s="450"/>
    </row>
    <row r="54097" spans="6:6" x14ac:dyDescent="0.2">
      <c r="F54097" s="450"/>
    </row>
    <row r="54098" spans="6:6" x14ac:dyDescent="0.2">
      <c r="F54098" s="450"/>
    </row>
    <row r="54099" spans="6:6" x14ac:dyDescent="0.2">
      <c r="F54099" s="450"/>
    </row>
    <row r="54100" spans="6:6" x14ac:dyDescent="0.2">
      <c r="F54100" s="450"/>
    </row>
    <row r="54101" spans="6:6" x14ac:dyDescent="0.2">
      <c r="F54101" s="450"/>
    </row>
    <row r="54102" spans="6:6" x14ac:dyDescent="0.2">
      <c r="F54102" s="450"/>
    </row>
    <row r="54103" spans="6:6" x14ac:dyDescent="0.2">
      <c r="F54103" s="450"/>
    </row>
    <row r="54104" spans="6:6" x14ac:dyDescent="0.2">
      <c r="F54104" s="450"/>
    </row>
    <row r="54105" spans="6:6" x14ac:dyDescent="0.2">
      <c r="F54105" s="450"/>
    </row>
    <row r="54106" spans="6:6" x14ac:dyDescent="0.2">
      <c r="F54106" s="450"/>
    </row>
    <row r="54107" spans="6:6" x14ac:dyDescent="0.2">
      <c r="F54107" s="450"/>
    </row>
    <row r="54108" spans="6:6" x14ac:dyDescent="0.2">
      <c r="F54108" s="450"/>
    </row>
    <row r="54109" spans="6:6" x14ac:dyDescent="0.2">
      <c r="F54109" s="450"/>
    </row>
    <row r="54110" spans="6:6" x14ac:dyDescent="0.2">
      <c r="F54110" s="450"/>
    </row>
    <row r="54111" spans="6:6" x14ac:dyDescent="0.2">
      <c r="F54111" s="450"/>
    </row>
    <row r="54112" spans="6:6" x14ac:dyDescent="0.2">
      <c r="F54112" s="450"/>
    </row>
    <row r="54113" spans="6:6" x14ac:dyDescent="0.2">
      <c r="F54113" s="450"/>
    </row>
    <row r="54114" spans="6:6" x14ac:dyDescent="0.2">
      <c r="F54114" s="450"/>
    </row>
    <row r="54115" spans="6:6" x14ac:dyDescent="0.2">
      <c r="F54115" s="450"/>
    </row>
    <row r="54116" spans="6:6" x14ac:dyDescent="0.2">
      <c r="F54116" s="450"/>
    </row>
    <row r="54117" spans="6:6" x14ac:dyDescent="0.2">
      <c r="F54117" s="450"/>
    </row>
    <row r="54118" spans="6:6" x14ac:dyDescent="0.2">
      <c r="F54118" s="450"/>
    </row>
    <row r="54119" spans="6:6" x14ac:dyDescent="0.2">
      <c r="F54119" s="450"/>
    </row>
    <row r="54120" spans="6:6" x14ac:dyDescent="0.2">
      <c r="F54120" s="450"/>
    </row>
    <row r="54121" spans="6:6" x14ac:dyDescent="0.2">
      <c r="F54121" s="450"/>
    </row>
    <row r="54122" spans="6:6" x14ac:dyDescent="0.2">
      <c r="F54122" s="450"/>
    </row>
    <row r="54123" spans="6:6" x14ac:dyDescent="0.2">
      <c r="F54123" s="450"/>
    </row>
    <row r="54124" spans="6:6" x14ac:dyDescent="0.2">
      <c r="F54124" s="450"/>
    </row>
    <row r="54125" spans="6:6" x14ac:dyDescent="0.2">
      <c r="F54125" s="450"/>
    </row>
    <row r="54126" spans="6:6" x14ac:dyDescent="0.2">
      <c r="F54126" s="450"/>
    </row>
    <row r="54127" spans="6:6" x14ac:dyDescent="0.2">
      <c r="F54127" s="450"/>
    </row>
    <row r="54128" spans="6:6" x14ac:dyDescent="0.2">
      <c r="F54128" s="450"/>
    </row>
    <row r="54129" spans="6:6" x14ac:dyDescent="0.2">
      <c r="F54129" s="450"/>
    </row>
    <row r="54130" spans="6:6" x14ac:dyDescent="0.2">
      <c r="F54130" s="450"/>
    </row>
    <row r="54131" spans="6:6" x14ac:dyDescent="0.2">
      <c r="F54131" s="450"/>
    </row>
    <row r="54132" spans="6:6" x14ac:dyDescent="0.2">
      <c r="F54132" s="450"/>
    </row>
    <row r="54133" spans="6:6" x14ac:dyDescent="0.2">
      <c r="F54133" s="450"/>
    </row>
    <row r="54134" spans="6:6" x14ac:dyDescent="0.2">
      <c r="F54134" s="450"/>
    </row>
    <row r="54135" spans="6:6" x14ac:dyDescent="0.2">
      <c r="F54135" s="450"/>
    </row>
    <row r="54136" spans="6:6" x14ac:dyDescent="0.2">
      <c r="F54136" s="450"/>
    </row>
    <row r="54137" spans="6:6" x14ac:dyDescent="0.2">
      <c r="F54137" s="450"/>
    </row>
    <row r="54138" spans="6:6" x14ac:dyDescent="0.2">
      <c r="F54138" s="450"/>
    </row>
    <row r="54139" spans="6:6" x14ac:dyDescent="0.2">
      <c r="F54139" s="450"/>
    </row>
    <row r="54140" spans="6:6" x14ac:dyDescent="0.2">
      <c r="F54140" s="450"/>
    </row>
    <row r="54141" spans="6:6" x14ac:dyDescent="0.2">
      <c r="F54141" s="450"/>
    </row>
    <row r="54142" spans="6:6" x14ac:dyDescent="0.2">
      <c r="F54142" s="450"/>
    </row>
    <row r="54143" spans="6:6" x14ac:dyDescent="0.2">
      <c r="F54143" s="450"/>
    </row>
    <row r="54144" spans="6:6" x14ac:dyDescent="0.2">
      <c r="F54144" s="450"/>
    </row>
    <row r="54145" spans="6:6" x14ac:dyDescent="0.2">
      <c r="F54145" s="450"/>
    </row>
    <row r="54146" spans="6:6" x14ac:dyDescent="0.2">
      <c r="F54146" s="450"/>
    </row>
    <row r="54147" spans="6:6" x14ac:dyDescent="0.2">
      <c r="F54147" s="450"/>
    </row>
    <row r="54148" spans="6:6" x14ac:dyDescent="0.2">
      <c r="F54148" s="450"/>
    </row>
    <row r="54149" spans="6:6" x14ac:dyDescent="0.2">
      <c r="F54149" s="450"/>
    </row>
    <row r="54150" spans="6:6" x14ac:dyDescent="0.2">
      <c r="F54150" s="450"/>
    </row>
    <row r="54151" spans="6:6" x14ac:dyDescent="0.2">
      <c r="F54151" s="450"/>
    </row>
    <row r="54152" spans="6:6" x14ac:dyDescent="0.2">
      <c r="F54152" s="450"/>
    </row>
    <row r="54153" spans="6:6" x14ac:dyDescent="0.2">
      <c r="F54153" s="450"/>
    </row>
    <row r="54154" spans="6:6" x14ac:dyDescent="0.2">
      <c r="F54154" s="450"/>
    </row>
    <row r="54155" spans="6:6" x14ac:dyDescent="0.2">
      <c r="F54155" s="450"/>
    </row>
    <row r="54156" spans="6:6" x14ac:dyDescent="0.2">
      <c r="F54156" s="450"/>
    </row>
    <row r="54157" spans="6:6" x14ac:dyDescent="0.2">
      <c r="F54157" s="450"/>
    </row>
    <row r="54158" spans="6:6" x14ac:dyDescent="0.2">
      <c r="F54158" s="450"/>
    </row>
    <row r="54159" spans="6:6" x14ac:dyDescent="0.2">
      <c r="F54159" s="450"/>
    </row>
    <row r="54160" spans="6:6" x14ac:dyDescent="0.2">
      <c r="F54160" s="450"/>
    </row>
    <row r="54161" spans="6:6" x14ac:dyDescent="0.2">
      <c r="F54161" s="450"/>
    </row>
    <row r="54162" spans="6:6" x14ac:dyDescent="0.2">
      <c r="F54162" s="450"/>
    </row>
    <row r="54163" spans="6:6" x14ac:dyDescent="0.2">
      <c r="F54163" s="450"/>
    </row>
    <row r="54164" spans="6:6" x14ac:dyDescent="0.2">
      <c r="F54164" s="450"/>
    </row>
    <row r="54165" spans="6:6" x14ac:dyDescent="0.2">
      <c r="F54165" s="450"/>
    </row>
    <row r="54166" spans="6:6" x14ac:dyDescent="0.2">
      <c r="F54166" s="450"/>
    </row>
    <row r="54167" spans="6:6" x14ac:dyDescent="0.2">
      <c r="F54167" s="450"/>
    </row>
    <row r="54168" spans="6:6" x14ac:dyDescent="0.2">
      <c r="F54168" s="450"/>
    </row>
    <row r="54169" spans="6:6" x14ac:dyDescent="0.2">
      <c r="F54169" s="450"/>
    </row>
    <row r="54170" spans="6:6" x14ac:dyDescent="0.2">
      <c r="F54170" s="450"/>
    </row>
    <row r="54171" spans="6:6" x14ac:dyDescent="0.2">
      <c r="F54171" s="450"/>
    </row>
    <row r="54172" spans="6:6" x14ac:dyDescent="0.2">
      <c r="F54172" s="450"/>
    </row>
    <row r="54173" spans="6:6" x14ac:dyDescent="0.2">
      <c r="F54173" s="450"/>
    </row>
    <row r="54174" spans="6:6" x14ac:dyDescent="0.2">
      <c r="F54174" s="450"/>
    </row>
    <row r="54175" spans="6:6" x14ac:dyDescent="0.2">
      <c r="F54175" s="450"/>
    </row>
    <row r="54176" spans="6:6" x14ac:dyDescent="0.2">
      <c r="F54176" s="450"/>
    </row>
    <row r="54177" spans="6:6" x14ac:dyDescent="0.2">
      <c r="F54177" s="450"/>
    </row>
    <row r="54178" spans="6:6" x14ac:dyDescent="0.2">
      <c r="F54178" s="450"/>
    </row>
    <row r="54179" spans="6:6" x14ac:dyDescent="0.2">
      <c r="F54179" s="450"/>
    </row>
    <row r="54180" spans="6:6" x14ac:dyDescent="0.2">
      <c r="F54180" s="450"/>
    </row>
    <row r="54181" spans="6:6" x14ac:dyDescent="0.2">
      <c r="F54181" s="450"/>
    </row>
    <row r="54182" spans="6:6" x14ac:dyDescent="0.2">
      <c r="F54182" s="450"/>
    </row>
    <row r="54183" spans="6:6" x14ac:dyDescent="0.2">
      <c r="F54183" s="450"/>
    </row>
    <row r="54184" spans="6:6" x14ac:dyDescent="0.2">
      <c r="F54184" s="450"/>
    </row>
    <row r="54185" spans="6:6" x14ac:dyDescent="0.2">
      <c r="F54185" s="450"/>
    </row>
    <row r="54186" spans="6:6" x14ac:dyDescent="0.2">
      <c r="F54186" s="450"/>
    </row>
    <row r="54187" spans="6:6" x14ac:dyDescent="0.2">
      <c r="F54187" s="450"/>
    </row>
    <row r="54188" spans="6:6" x14ac:dyDescent="0.2">
      <c r="F54188" s="450"/>
    </row>
    <row r="54189" spans="6:6" x14ac:dyDescent="0.2">
      <c r="F54189" s="450"/>
    </row>
    <row r="54190" spans="6:6" x14ac:dyDescent="0.2">
      <c r="F54190" s="450"/>
    </row>
    <row r="54191" spans="6:6" x14ac:dyDescent="0.2">
      <c r="F54191" s="450"/>
    </row>
    <row r="54192" spans="6:6" x14ac:dyDescent="0.2">
      <c r="F54192" s="450"/>
    </row>
    <row r="54193" spans="6:6" x14ac:dyDescent="0.2">
      <c r="F54193" s="450"/>
    </row>
    <row r="54194" spans="6:6" x14ac:dyDescent="0.2">
      <c r="F54194" s="450"/>
    </row>
    <row r="54195" spans="6:6" x14ac:dyDescent="0.2">
      <c r="F54195" s="450"/>
    </row>
    <row r="54196" spans="6:6" x14ac:dyDescent="0.2">
      <c r="F54196" s="450"/>
    </row>
    <row r="54197" spans="6:6" x14ac:dyDescent="0.2">
      <c r="F54197" s="450"/>
    </row>
    <row r="54198" spans="6:6" x14ac:dyDescent="0.2">
      <c r="F54198" s="450"/>
    </row>
    <row r="54199" spans="6:6" x14ac:dyDescent="0.2">
      <c r="F54199" s="450"/>
    </row>
    <row r="54200" spans="6:6" x14ac:dyDescent="0.2">
      <c r="F54200" s="450"/>
    </row>
    <row r="54201" spans="6:6" x14ac:dyDescent="0.2">
      <c r="F54201" s="450"/>
    </row>
    <row r="54202" spans="6:6" x14ac:dyDescent="0.2">
      <c r="F54202" s="450"/>
    </row>
    <row r="54203" spans="6:6" x14ac:dyDescent="0.2">
      <c r="F54203" s="450"/>
    </row>
    <row r="54204" spans="6:6" x14ac:dyDescent="0.2">
      <c r="F54204" s="450"/>
    </row>
    <row r="54205" spans="6:6" x14ac:dyDescent="0.2">
      <c r="F54205" s="450"/>
    </row>
    <row r="54206" spans="6:6" x14ac:dyDescent="0.2">
      <c r="F54206" s="450"/>
    </row>
    <row r="54207" spans="6:6" x14ac:dyDescent="0.2">
      <c r="F54207" s="450"/>
    </row>
    <row r="54208" spans="6:6" x14ac:dyDescent="0.2">
      <c r="F54208" s="450"/>
    </row>
    <row r="54209" spans="6:6" x14ac:dyDescent="0.2">
      <c r="F54209" s="450"/>
    </row>
    <row r="54210" spans="6:6" x14ac:dyDescent="0.2">
      <c r="F54210" s="450"/>
    </row>
    <row r="54211" spans="6:6" x14ac:dyDescent="0.2">
      <c r="F54211" s="450"/>
    </row>
    <row r="54212" spans="6:6" x14ac:dyDescent="0.2">
      <c r="F54212" s="450"/>
    </row>
    <row r="54213" spans="6:6" x14ac:dyDescent="0.2">
      <c r="F54213" s="450"/>
    </row>
    <row r="54214" spans="6:6" x14ac:dyDescent="0.2">
      <c r="F54214" s="450"/>
    </row>
    <row r="54215" spans="6:6" x14ac:dyDescent="0.2">
      <c r="F54215" s="450"/>
    </row>
    <row r="54216" spans="6:6" x14ac:dyDescent="0.2">
      <c r="F54216" s="450"/>
    </row>
    <row r="54217" spans="6:6" x14ac:dyDescent="0.2">
      <c r="F54217" s="450"/>
    </row>
    <row r="54218" spans="6:6" x14ac:dyDescent="0.2">
      <c r="F54218" s="450"/>
    </row>
    <row r="54219" spans="6:6" x14ac:dyDescent="0.2">
      <c r="F54219" s="450"/>
    </row>
    <row r="54220" spans="6:6" x14ac:dyDescent="0.2">
      <c r="F54220" s="450"/>
    </row>
    <row r="54221" spans="6:6" x14ac:dyDescent="0.2">
      <c r="F54221" s="450"/>
    </row>
    <row r="54222" spans="6:6" x14ac:dyDescent="0.2">
      <c r="F54222" s="450"/>
    </row>
    <row r="54223" spans="6:6" x14ac:dyDescent="0.2">
      <c r="F54223" s="450"/>
    </row>
    <row r="54224" spans="6:6" x14ac:dyDescent="0.2">
      <c r="F54224" s="450"/>
    </row>
    <row r="54225" spans="6:6" x14ac:dyDescent="0.2">
      <c r="F54225" s="450"/>
    </row>
    <row r="54226" spans="6:6" x14ac:dyDescent="0.2">
      <c r="F54226" s="450"/>
    </row>
    <row r="54227" spans="6:6" x14ac:dyDescent="0.2">
      <c r="F54227" s="450"/>
    </row>
    <row r="54228" spans="6:6" x14ac:dyDescent="0.2">
      <c r="F54228" s="450"/>
    </row>
    <row r="54229" spans="6:6" x14ac:dyDescent="0.2">
      <c r="F54229" s="450"/>
    </row>
    <row r="54230" spans="6:6" x14ac:dyDescent="0.2">
      <c r="F54230" s="450"/>
    </row>
    <row r="54231" spans="6:6" x14ac:dyDescent="0.2">
      <c r="F54231" s="450"/>
    </row>
    <row r="54232" spans="6:6" x14ac:dyDescent="0.2">
      <c r="F54232" s="450"/>
    </row>
    <row r="54233" spans="6:6" x14ac:dyDescent="0.2">
      <c r="F54233" s="450"/>
    </row>
    <row r="54234" spans="6:6" x14ac:dyDescent="0.2">
      <c r="F54234" s="450"/>
    </row>
    <row r="54235" spans="6:6" x14ac:dyDescent="0.2">
      <c r="F54235" s="450"/>
    </row>
    <row r="54236" spans="6:6" x14ac:dyDescent="0.2">
      <c r="F54236" s="450"/>
    </row>
    <row r="54237" spans="6:6" x14ac:dyDescent="0.2">
      <c r="F54237" s="450"/>
    </row>
    <row r="54238" spans="6:6" x14ac:dyDescent="0.2">
      <c r="F54238" s="450"/>
    </row>
    <row r="54239" spans="6:6" x14ac:dyDescent="0.2">
      <c r="F54239" s="450"/>
    </row>
    <row r="54240" spans="6:6" x14ac:dyDescent="0.2">
      <c r="F54240" s="450"/>
    </row>
    <row r="54241" spans="6:6" x14ac:dyDescent="0.2">
      <c r="F54241" s="450"/>
    </row>
    <row r="54242" spans="6:6" x14ac:dyDescent="0.2">
      <c r="F54242" s="450"/>
    </row>
    <row r="54243" spans="6:6" x14ac:dyDescent="0.2">
      <c r="F54243" s="450"/>
    </row>
    <row r="54244" spans="6:6" x14ac:dyDescent="0.2">
      <c r="F54244" s="450"/>
    </row>
    <row r="54245" spans="6:6" x14ac:dyDescent="0.2">
      <c r="F54245" s="450"/>
    </row>
    <row r="54246" spans="6:6" x14ac:dyDescent="0.2">
      <c r="F54246" s="450"/>
    </row>
    <row r="54247" spans="6:6" x14ac:dyDescent="0.2">
      <c r="F54247" s="450"/>
    </row>
    <row r="54248" spans="6:6" x14ac:dyDescent="0.2">
      <c r="F54248" s="450"/>
    </row>
    <row r="54249" spans="6:6" x14ac:dyDescent="0.2">
      <c r="F54249" s="450"/>
    </row>
    <row r="54250" spans="6:6" x14ac:dyDescent="0.2">
      <c r="F54250" s="450"/>
    </row>
    <row r="54251" spans="6:6" x14ac:dyDescent="0.2">
      <c r="F54251" s="450"/>
    </row>
    <row r="54252" spans="6:6" x14ac:dyDescent="0.2">
      <c r="F54252" s="450"/>
    </row>
    <row r="54253" spans="6:6" x14ac:dyDescent="0.2">
      <c r="F54253" s="450"/>
    </row>
    <row r="54254" spans="6:6" x14ac:dyDescent="0.2">
      <c r="F54254" s="450"/>
    </row>
    <row r="54255" spans="6:6" x14ac:dyDescent="0.2">
      <c r="F54255" s="450"/>
    </row>
    <row r="54256" spans="6:6" x14ac:dyDescent="0.2">
      <c r="F54256" s="450"/>
    </row>
    <row r="54257" spans="6:6" x14ac:dyDescent="0.2">
      <c r="F54257" s="450"/>
    </row>
    <row r="54258" spans="6:6" x14ac:dyDescent="0.2">
      <c r="F54258" s="450"/>
    </row>
    <row r="54259" spans="6:6" x14ac:dyDescent="0.2">
      <c r="F54259" s="450"/>
    </row>
    <row r="54260" spans="6:6" x14ac:dyDescent="0.2">
      <c r="F54260" s="450"/>
    </row>
    <row r="54261" spans="6:6" x14ac:dyDescent="0.2">
      <c r="F54261" s="450"/>
    </row>
    <row r="54262" spans="6:6" x14ac:dyDescent="0.2">
      <c r="F54262" s="450"/>
    </row>
    <row r="54263" spans="6:6" x14ac:dyDescent="0.2">
      <c r="F54263" s="450"/>
    </row>
    <row r="54264" spans="6:6" x14ac:dyDescent="0.2">
      <c r="F54264" s="450"/>
    </row>
    <row r="54265" spans="6:6" x14ac:dyDescent="0.2">
      <c r="F54265" s="450"/>
    </row>
    <row r="54266" spans="6:6" x14ac:dyDescent="0.2">
      <c r="F54266" s="450"/>
    </row>
    <row r="54267" spans="6:6" x14ac:dyDescent="0.2">
      <c r="F54267" s="450"/>
    </row>
    <row r="54268" spans="6:6" x14ac:dyDescent="0.2">
      <c r="F54268" s="450"/>
    </row>
    <row r="54269" spans="6:6" x14ac:dyDescent="0.2">
      <c r="F54269" s="450"/>
    </row>
    <row r="54270" spans="6:6" x14ac:dyDescent="0.2">
      <c r="F54270" s="450"/>
    </row>
    <row r="54271" spans="6:6" x14ac:dyDescent="0.2">
      <c r="F54271" s="450"/>
    </row>
    <row r="54272" spans="6:6" x14ac:dyDescent="0.2">
      <c r="F54272" s="450"/>
    </row>
    <row r="54273" spans="6:6" x14ac:dyDescent="0.2">
      <c r="F54273" s="450"/>
    </row>
    <row r="54274" spans="6:6" x14ac:dyDescent="0.2">
      <c r="F54274" s="450"/>
    </row>
    <row r="54275" spans="6:6" x14ac:dyDescent="0.2">
      <c r="F54275" s="450"/>
    </row>
    <row r="54276" spans="6:6" x14ac:dyDescent="0.2">
      <c r="F54276" s="450"/>
    </row>
    <row r="54277" spans="6:6" x14ac:dyDescent="0.2">
      <c r="F54277" s="450"/>
    </row>
    <row r="54278" spans="6:6" x14ac:dyDescent="0.2">
      <c r="F54278" s="450"/>
    </row>
    <row r="54279" spans="6:6" x14ac:dyDescent="0.2">
      <c r="F54279" s="450"/>
    </row>
    <row r="54280" spans="6:6" x14ac:dyDescent="0.2">
      <c r="F54280" s="450"/>
    </row>
    <row r="54281" spans="6:6" x14ac:dyDescent="0.2">
      <c r="F54281" s="450"/>
    </row>
    <row r="54282" spans="6:6" x14ac:dyDescent="0.2">
      <c r="F54282" s="450"/>
    </row>
    <row r="54283" spans="6:6" x14ac:dyDescent="0.2">
      <c r="F54283" s="450"/>
    </row>
    <row r="54284" spans="6:6" x14ac:dyDescent="0.2">
      <c r="F54284" s="450"/>
    </row>
    <row r="54285" spans="6:6" x14ac:dyDescent="0.2">
      <c r="F54285" s="450"/>
    </row>
    <row r="54286" spans="6:6" x14ac:dyDescent="0.2">
      <c r="F54286" s="450"/>
    </row>
    <row r="54287" spans="6:6" x14ac:dyDescent="0.2">
      <c r="F54287" s="450"/>
    </row>
    <row r="54288" spans="6:6" x14ac:dyDescent="0.2">
      <c r="F54288" s="450"/>
    </row>
    <row r="54289" spans="6:6" x14ac:dyDescent="0.2">
      <c r="F54289" s="450"/>
    </row>
    <row r="54290" spans="6:6" x14ac:dyDescent="0.2">
      <c r="F54290" s="450"/>
    </row>
    <row r="54291" spans="6:6" x14ac:dyDescent="0.2">
      <c r="F54291" s="450"/>
    </row>
    <row r="54292" spans="6:6" x14ac:dyDescent="0.2">
      <c r="F54292" s="450"/>
    </row>
    <row r="54293" spans="6:6" x14ac:dyDescent="0.2">
      <c r="F54293" s="450"/>
    </row>
    <row r="54294" spans="6:6" x14ac:dyDescent="0.2">
      <c r="F54294" s="450"/>
    </row>
    <row r="54295" spans="6:6" x14ac:dyDescent="0.2">
      <c r="F54295" s="450"/>
    </row>
    <row r="54296" spans="6:6" x14ac:dyDescent="0.2">
      <c r="F54296" s="450"/>
    </row>
    <row r="54297" spans="6:6" x14ac:dyDescent="0.2">
      <c r="F54297" s="450"/>
    </row>
    <row r="54298" spans="6:6" x14ac:dyDescent="0.2">
      <c r="F54298" s="450"/>
    </row>
    <row r="54299" spans="6:6" x14ac:dyDescent="0.2">
      <c r="F54299" s="450"/>
    </row>
    <row r="54300" spans="6:6" x14ac:dyDescent="0.2">
      <c r="F54300" s="450"/>
    </row>
    <row r="54301" spans="6:6" x14ac:dyDescent="0.2">
      <c r="F54301" s="450"/>
    </row>
    <row r="54302" spans="6:6" x14ac:dyDescent="0.2">
      <c r="F54302" s="450"/>
    </row>
    <row r="54303" spans="6:6" x14ac:dyDescent="0.2">
      <c r="F54303" s="450"/>
    </row>
    <row r="54304" spans="6:6" x14ac:dyDescent="0.2">
      <c r="F54304" s="450"/>
    </row>
    <row r="54305" spans="6:6" x14ac:dyDescent="0.2">
      <c r="F54305" s="450"/>
    </row>
    <row r="54306" spans="6:6" x14ac:dyDescent="0.2">
      <c r="F54306" s="450"/>
    </row>
    <row r="54307" spans="6:6" x14ac:dyDescent="0.2">
      <c r="F54307" s="450"/>
    </row>
    <row r="54308" spans="6:6" x14ac:dyDescent="0.2">
      <c r="F54308" s="450"/>
    </row>
    <row r="54309" spans="6:6" x14ac:dyDescent="0.2">
      <c r="F54309" s="450"/>
    </row>
    <row r="54310" spans="6:6" x14ac:dyDescent="0.2">
      <c r="F54310" s="450"/>
    </row>
    <row r="54311" spans="6:6" x14ac:dyDescent="0.2">
      <c r="F54311" s="450"/>
    </row>
    <row r="54312" spans="6:6" x14ac:dyDescent="0.2">
      <c r="F54312" s="450"/>
    </row>
    <row r="54313" spans="6:6" x14ac:dyDescent="0.2">
      <c r="F54313" s="450"/>
    </row>
    <row r="54314" spans="6:6" x14ac:dyDescent="0.2">
      <c r="F54314" s="450"/>
    </row>
    <row r="54315" spans="6:6" x14ac:dyDescent="0.2">
      <c r="F54315" s="450"/>
    </row>
    <row r="54316" spans="6:6" x14ac:dyDescent="0.2">
      <c r="F54316" s="450"/>
    </row>
    <row r="54317" spans="6:6" x14ac:dyDescent="0.2">
      <c r="F54317" s="450"/>
    </row>
    <row r="54318" spans="6:6" x14ac:dyDescent="0.2">
      <c r="F54318" s="450"/>
    </row>
    <row r="54319" spans="6:6" x14ac:dyDescent="0.2">
      <c r="F54319" s="450"/>
    </row>
    <row r="54320" spans="6:6" x14ac:dyDescent="0.2">
      <c r="F54320" s="450"/>
    </row>
    <row r="54321" spans="6:6" x14ac:dyDescent="0.2">
      <c r="F54321" s="450"/>
    </row>
    <row r="54322" spans="6:6" x14ac:dyDescent="0.2">
      <c r="F54322" s="450"/>
    </row>
    <row r="54323" spans="6:6" x14ac:dyDescent="0.2">
      <c r="F54323" s="450"/>
    </row>
    <row r="54324" spans="6:6" x14ac:dyDescent="0.2">
      <c r="F54324" s="450"/>
    </row>
    <row r="54325" spans="6:6" x14ac:dyDescent="0.2">
      <c r="F54325" s="450"/>
    </row>
    <row r="54326" spans="6:6" x14ac:dyDescent="0.2">
      <c r="F54326" s="450"/>
    </row>
    <row r="54327" spans="6:6" x14ac:dyDescent="0.2">
      <c r="F54327" s="450"/>
    </row>
    <row r="54328" spans="6:6" x14ac:dyDescent="0.2">
      <c r="F54328" s="450"/>
    </row>
    <row r="54329" spans="6:6" x14ac:dyDescent="0.2">
      <c r="F54329" s="450"/>
    </row>
    <row r="54330" spans="6:6" x14ac:dyDescent="0.2">
      <c r="F54330" s="450"/>
    </row>
    <row r="54331" spans="6:6" x14ac:dyDescent="0.2">
      <c r="F54331" s="450"/>
    </row>
    <row r="54332" spans="6:6" x14ac:dyDescent="0.2">
      <c r="F54332" s="450"/>
    </row>
    <row r="54333" spans="6:6" x14ac:dyDescent="0.2">
      <c r="F54333" s="450"/>
    </row>
    <row r="54334" spans="6:6" x14ac:dyDescent="0.2">
      <c r="F54334" s="450"/>
    </row>
    <row r="54335" spans="6:6" x14ac:dyDescent="0.2">
      <c r="F54335" s="450"/>
    </row>
    <row r="54336" spans="6:6" x14ac:dyDescent="0.2">
      <c r="F54336" s="450"/>
    </row>
    <row r="54337" spans="6:6" x14ac:dyDescent="0.2">
      <c r="F54337" s="450"/>
    </row>
    <row r="54338" spans="6:6" x14ac:dyDescent="0.2">
      <c r="F54338" s="450"/>
    </row>
    <row r="54339" spans="6:6" x14ac:dyDescent="0.2">
      <c r="F54339" s="450"/>
    </row>
    <row r="54340" spans="6:6" x14ac:dyDescent="0.2">
      <c r="F54340" s="450"/>
    </row>
    <row r="54341" spans="6:6" x14ac:dyDescent="0.2">
      <c r="F54341" s="450"/>
    </row>
    <row r="54342" spans="6:6" x14ac:dyDescent="0.2">
      <c r="F54342" s="450"/>
    </row>
    <row r="54343" spans="6:6" x14ac:dyDescent="0.2">
      <c r="F54343" s="450"/>
    </row>
    <row r="54344" spans="6:6" x14ac:dyDescent="0.2">
      <c r="F54344" s="450"/>
    </row>
    <row r="54345" spans="6:6" x14ac:dyDescent="0.2">
      <c r="F54345" s="450"/>
    </row>
    <row r="54346" spans="6:6" x14ac:dyDescent="0.2">
      <c r="F54346" s="450"/>
    </row>
    <row r="54347" spans="6:6" x14ac:dyDescent="0.2">
      <c r="F54347" s="450"/>
    </row>
    <row r="54348" spans="6:6" x14ac:dyDescent="0.2">
      <c r="F54348" s="450"/>
    </row>
    <row r="54349" spans="6:6" x14ac:dyDescent="0.2">
      <c r="F54349" s="450"/>
    </row>
    <row r="54350" spans="6:6" x14ac:dyDescent="0.2">
      <c r="F54350" s="450"/>
    </row>
    <row r="54351" spans="6:6" x14ac:dyDescent="0.2">
      <c r="F54351" s="450"/>
    </row>
    <row r="54352" spans="6:6" x14ac:dyDescent="0.2">
      <c r="F54352" s="450"/>
    </row>
    <row r="54353" spans="6:6" x14ac:dyDescent="0.2">
      <c r="F54353" s="450"/>
    </row>
    <row r="54354" spans="6:6" x14ac:dyDescent="0.2">
      <c r="F54354" s="450"/>
    </row>
    <row r="54355" spans="6:6" x14ac:dyDescent="0.2">
      <c r="F54355" s="450"/>
    </row>
    <row r="54356" spans="6:6" x14ac:dyDescent="0.2">
      <c r="F54356" s="450"/>
    </row>
    <row r="54357" spans="6:6" x14ac:dyDescent="0.2">
      <c r="F54357" s="450"/>
    </row>
    <row r="54358" spans="6:6" x14ac:dyDescent="0.2">
      <c r="F54358" s="450"/>
    </row>
    <row r="54359" spans="6:6" x14ac:dyDescent="0.2">
      <c r="F54359" s="450"/>
    </row>
    <row r="54360" spans="6:6" x14ac:dyDescent="0.2">
      <c r="F54360" s="450"/>
    </row>
    <row r="54361" spans="6:6" x14ac:dyDescent="0.2">
      <c r="F54361" s="450"/>
    </row>
    <row r="54362" spans="6:6" x14ac:dyDescent="0.2">
      <c r="F54362" s="450"/>
    </row>
    <row r="54363" spans="6:6" x14ac:dyDescent="0.2">
      <c r="F54363" s="450"/>
    </row>
    <row r="54364" spans="6:6" x14ac:dyDescent="0.2">
      <c r="F54364" s="450"/>
    </row>
    <row r="54365" spans="6:6" x14ac:dyDescent="0.2">
      <c r="F54365" s="450"/>
    </row>
    <row r="54366" spans="6:6" x14ac:dyDescent="0.2">
      <c r="F54366" s="450"/>
    </row>
    <row r="54367" spans="6:6" x14ac:dyDescent="0.2">
      <c r="F54367" s="450"/>
    </row>
    <row r="54368" spans="6:6" x14ac:dyDescent="0.2">
      <c r="F54368" s="450"/>
    </row>
    <row r="54369" spans="6:6" x14ac:dyDescent="0.2">
      <c r="F54369" s="450"/>
    </row>
    <row r="54370" spans="6:6" x14ac:dyDescent="0.2">
      <c r="F54370" s="450"/>
    </row>
    <row r="54371" spans="6:6" x14ac:dyDescent="0.2">
      <c r="F54371" s="450"/>
    </row>
    <row r="54372" spans="6:6" x14ac:dyDescent="0.2">
      <c r="F54372" s="450"/>
    </row>
    <row r="54373" spans="6:6" x14ac:dyDescent="0.2">
      <c r="F54373" s="450"/>
    </row>
    <row r="54374" spans="6:6" x14ac:dyDescent="0.2">
      <c r="F54374" s="450"/>
    </row>
    <row r="54375" spans="6:6" x14ac:dyDescent="0.2">
      <c r="F54375" s="450"/>
    </row>
    <row r="54376" spans="6:6" x14ac:dyDescent="0.2">
      <c r="F54376" s="450"/>
    </row>
    <row r="54377" spans="6:6" x14ac:dyDescent="0.2">
      <c r="F54377" s="450"/>
    </row>
    <row r="54378" spans="6:6" x14ac:dyDescent="0.2">
      <c r="F54378" s="450"/>
    </row>
    <row r="54379" spans="6:6" x14ac:dyDescent="0.2">
      <c r="F54379" s="450"/>
    </row>
    <row r="54380" spans="6:6" x14ac:dyDescent="0.2">
      <c r="F54380" s="450"/>
    </row>
    <row r="54381" spans="6:6" x14ac:dyDescent="0.2">
      <c r="F54381" s="450"/>
    </row>
    <row r="54382" spans="6:6" x14ac:dyDescent="0.2">
      <c r="F54382" s="450"/>
    </row>
    <row r="54383" spans="6:6" x14ac:dyDescent="0.2">
      <c r="F54383" s="450"/>
    </row>
    <row r="54384" spans="6:6" x14ac:dyDescent="0.2">
      <c r="F54384" s="450"/>
    </row>
    <row r="54385" spans="6:6" x14ac:dyDescent="0.2">
      <c r="F54385" s="450"/>
    </row>
    <row r="54386" spans="6:6" x14ac:dyDescent="0.2">
      <c r="F54386" s="450"/>
    </row>
    <row r="54387" spans="6:6" x14ac:dyDescent="0.2">
      <c r="F54387" s="450"/>
    </row>
    <row r="54388" spans="6:6" x14ac:dyDescent="0.2">
      <c r="F54388" s="450"/>
    </row>
    <row r="54389" spans="6:6" x14ac:dyDescent="0.2">
      <c r="F54389" s="450"/>
    </row>
    <row r="54390" spans="6:6" x14ac:dyDescent="0.2">
      <c r="F54390" s="450"/>
    </row>
    <row r="54391" spans="6:6" x14ac:dyDescent="0.2">
      <c r="F54391" s="450"/>
    </row>
    <row r="54392" spans="6:6" x14ac:dyDescent="0.2">
      <c r="F54392" s="450"/>
    </row>
    <row r="54393" spans="6:6" x14ac:dyDescent="0.2">
      <c r="F54393" s="450"/>
    </row>
    <row r="54394" spans="6:6" x14ac:dyDescent="0.2">
      <c r="F54394" s="450"/>
    </row>
    <row r="54395" spans="6:6" x14ac:dyDescent="0.2">
      <c r="F54395" s="450"/>
    </row>
    <row r="54396" spans="6:6" x14ac:dyDescent="0.2">
      <c r="F54396" s="450"/>
    </row>
    <row r="54397" spans="6:6" x14ac:dyDescent="0.2">
      <c r="F54397" s="450"/>
    </row>
    <row r="54398" spans="6:6" x14ac:dyDescent="0.2">
      <c r="F54398" s="450"/>
    </row>
    <row r="54399" spans="6:6" x14ac:dyDescent="0.2">
      <c r="F54399" s="450"/>
    </row>
    <row r="54400" spans="6:6" x14ac:dyDescent="0.2">
      <c r="F54400" s="450"/>
    </row>
    <row r="54401" spans="6:6" x14ac:dyDescent="0.2">
      <c r="F54401" s="450"/>
    </row>
    <row r="54402" spans="6:6" x14ac:dyDescent="0.2">
      <c r="F54402" s="450"/>
    </row>
    <row r="54403" spans="6:6" x14ac:dyDescent="0.2">
      <c r="F54403" s="450"/>
    </row>
    <row r="54404" spans="6:6" x14ac:dyDescent="0.2">
      <c r="F54404" s="450"/>
    </row>
    <row r="54405" spans="6:6" x14ac:dyDescent="0.2">
      <c r="F54405" s="450"/>
    </row>
    <row r="54406" spans="6:6" x14ac:dyDescent="0.2">
      <c r="F54406" s="450"/>
    </row>
    <row r="54407" spans="6:6" x14ac:dyDescent="0.2">
      <c r="F54407" s="450"/>
    </row>
    <row r="54408" spans="6:6" x14ac:dyDescent="0.2">
      <c r="F54408" s="450"/>
    </row>
    <row r="54409" spans="6:6" x14ac:dyDescent="0.2">
      <c r="F54409" s="450"/>
    </row>
    <row r="54410" spans="6:6" x14ac:dyDescent="0.2">
      <c r="F54410" s="450"/>
    </row>
    <row r="54411" spans="6:6" x14ac:dyDescent="0.2">
      <c r="F54411" s="450"/>
    </row>
    <row r="54412" spans="6:6" x14ac:dyDescent="0.2">
      <c r="F54412" s="450"/>
    </row>
    <row r="54413" spans="6:6" x14ac:dyDescent="0.2">
      <c r="F54413" s="450"/>
    </row>
    <row r="54414" spans="6:6" x14ac:dyDescent="0.2">
      <c r="F54414" s="450"/>
    </row>
    <row r="54415" spans="6:6" x14ac:dyDescent="0.2">
      <c r="F54415" s="450"/>
    </row>
    <row r="54416" spans="6:6" x14ac:dyDescent="0.2">
      <c r="F54416" s="450"/>
    </row>
    <row r="54417" spans="6:6" x14ac:dyDescent="0.2">
      <c r="F54417" s="450"/>
    </row>
    <row r="54418" spans="6:6" x14ac:dyDescent="0.2">
      <c r="F54418" s="450"/>
    </row>
    <row r="54419" spans="6:6" x14ac:dyDescent="0.2">
      <c r="F54419" s="450"/>
    </row>
    <row r="54420" spans="6:6" x14ac:dyDescent="0.2">
      <c r="F54420" s="450"/>
    </row>
    <row r="54421" spans="6:6" x14ac:dyDescent="0.2">
      <c r="F54421" s="450"/>
    </row>
    <row r="54422" spans="6:6" x14ac:dyDescent="0.2">
      <c r="F54422" s="450"/>
    </row>
    <row r="54423" spans="6:6" x14ac:dyDescent="0.2">
      <c r="F54423" s="450"/>
    </row>
    <row r="54424" spans="6:6" x14ac:dyDescent="0.2">
      <c r="F54424" s="450"/>
    </row>
    <row r="54425" spans="6:6" x14ac:dyDescent="0.2">
      <c r="F54425" s="450"/>
    </row>
    <row r="54426" spans="6:6" x14ac:dyDescent="0.2">
      <c r="F54426" s="450"/>
    </row>
    <row r="54427" spans="6:6" x14ac:dyDescent="0.2">
      <c r="F54427" s="450"/>
    </row>
    <row r="54428" spans="6:6" x14ac:dyDescent="0.2">
      <c r="F54428" s="450"/>
    </row>
    <row r="54429" spans="6:6" x14ac:dyDescent="0.2">
      <c r="F54429" s="450"/>
    </row>
    <row r="54430" spans="6:6" x14ac:dyDescent="0.2">
      <c r="F54430" s="450"/>
    </row>
    <row r="54431" spans="6:6" x14ac:dyDescent="0.2">
      <c r="F54431" s="450"/>
    </row>
    <row r="54432" spans="6:6" x14ac:dyDescent="0.2">
      <c r="F54432" s="450"/>
    </row>
    <row r="54433" spans="6:6" x14ac:dyDescent="0.2">
      <c r="F54433" s="450"/>
    </row>
    <row r="54434" spans="6:6" x14ac:dyDescent="0.2">
      <c r="F54434" s="450"/>
    </row>
    <row r="54435" spans="6:6" x14ac:dyDescent="0.2">
      <c r="F54435" s="450"/>
    </row>
    <row r="54436" spans="6:6" x14ac:dyDescent="0.2">
      <c r="F54436" s="450"/>
    </row>
    <row r="54437" spans="6:6" x14ac:dyDescent="0.2">
      <c r="F54437" s="450"/>
    </row>
    <row r="54438" spans="6:6" x14ac:dyDescent="0.2">
      <c r="F54438" s="450"/>
    </row>
    <row r="54439" spans="6:6" x14ac:dyDescent="0.2">
      <c r="F54439" s="450"/>
    </row>
    <row r="54440" spans="6:6" x14ac:dyDescent="0.2">
      <c r="F54440" s="450"/>
    </row>
    <row r="54441" spans="6:6" x14ac:dyDescent="0.2">
      <c r="F54441" s="450"/>
    </row>
    <row r="54442" spans="6:6" x14ac:dyDescent="0.2">
      <c r="F54442" s="450"/>
    </row>
    <row r="54443" spans="6:6" x14ac:dyDescent="0.2">
      <c r="F54443" s="450"/>
    </row>
    <row r="54444" spans="6:6" x14ac:dyDescent="0.2">
      <c r="F54444" s="450"/>
    </row>
    <row r="54445" spans="6:6" x14ac:dyDescent="0.2">
      <c r="F54445" s="450"/>
    </row>
    <row r="54446" spans="6:6" x14ac:dyDescent="0.2">
      <c r="F54446" s="450"/>
    </row>
    <row r="54447" spans="6:6" x14ac:dyDescent="0.2">
      <c r="F54447" s="450"/>
    </row>
    <row r="54448" spans="6:6" x14ac:dyDescent="0.2">
      <c r="F54448" s="450"/>
    </row>
    <row r="54449" spans="6:6" x14ac:dyDescent="0.2">
      <c r="F54449" s="450"/>
    </row>
    <row r="54450" spans="6:6" x14ac:dyDescent="0.2">
      <c r="F54450" s="450"/>
    </row>
    <row r="54451" spans="6:6" x14ac:dyDescent="0.2">
      <c r="F54451" s="450"/>
    </row>
    <row r="54452" spans="6:6" x14ac:dyDescent="0.2">
      <c r="F54452" s="450"/>
    </row>
    <row r="54453" spans="6:6" x14ac:dyDescent="0.2">
      <c r="F54453" s="450"/>
    </row>
    <row r="54454" spans="6:6" x14ac:dyDescent="0.2">
      <c r="F54454" s="450"/>
    </row>
    <row r="54455" spans="6:6" x14ac:dyDescent="0.2">
      <c r="F54455" s="450"/>
    </row>
    <row r="54456" spans="6:6" x14ac:dyDescent="0.2">
      <c r="F54456" s="450"/>
    </row>
    <row r="54457" spans="6:6" x14ac:dyDescent="0.2">
      <c r="F54457" s="450"/>
    </row>
    <row r="54458" spans="6:6" x14ac:dyDescent="0.2">
      <c r="F54458" s="450"/>
    </row>
    <row r="54459" spans="6:6" x14ac:dyDescent="0.2">
      <c r="F54459" s="450"/>
    </row>
    <row r="54460" spans="6:6" x14ac:dyDescent="0.2">
      <c r="F54460" s="450"/>
    </row>
    <row r="54461" spans="6:6" x14ac:dyDescent="0.2">
      <c r="F54461" s="450"/>
    </row>
    <row r="54462" spans="6:6" x14ac:dyDescent="0.2">
      <c r="F54462" s="450"/>
    </row>
    <row r="54463" spans="6:6" x14ac:dyDescent="0.2">
      <c r="F54463" s="450"/>
    </row>
    <row r="54464" spans="6:6" x14ac:dyDescent="0.2">
      <c r="F54464" s="450"/>
    </row>
    <row r="54465" spans="6:6" x14ac:dyDescent="0.2">
      <c r="F54465" s="450"/>
    </row>
    <row r="54466" spans="6:6" x14ac:dyDescent="0.2">
      <c r="F54466" s="450"/>
    </row>
    <row r="54467" spans="6:6" x14ac:dyDescent="0.2">
      <c r="F54467" s="450"/>
    </row>
    <row r="54468" spans="6:6" x14ac:dyDescent="0.2">
      <c r="F54468" s="450"/>
    </row>
    <row r="54469" spans="6:6" x14ac:dyDescent="0.2">
      <c r="F54469" s="450"/>
    </row>
    <row r="54470" spans="6:6" x14ac:dyDescent="0.2">
      <c r="F54470" s="450"/>
    </row>
    <row r="54471" spans="6:6" x14ac:dyDescent="0.2">
      <c r="F54471" s="450"/>
    </row>
    <row r="54472" spans="6:6" x14ac:dyDescent="0.2">
      <c r="F54472" s="450"/>
    </row>
    <row r="54473" spans="6:6" x14ac:dyDescent="0.2">
      <c r="F54473" s="450"/>
    </row>
    <row r="54474" spans="6:6" x14ac:dyDescent="0.2">
      <c r="F54474" s="450"/>
    </row>
    <row r="54475" spans="6:6" x14ac:dyDescent="0.2">
      <c r="F54475" s="450"/>
    </row>
    <row r="54476" spans="6:6" x14ac:dyDescent="0.2">
      <c r="F54476" s="450"/>
    </row>
    <row r="54477" spans="6:6" x14ac:dyDescent="0.2">
      <c r="F54477" s="450"/>
    </row>
    <row r="54478" spans="6:6" x14ac:dyDescent="0.2">
      <c r="F54478" s="450"/>
    </row>
    <row r="54479" spans="6:6" x14ac:dyDescent="0.2">
      <c r="F54479" s="450"/>
    </row>
    <row r="54480" spans="6:6" x14ac:dyDescent="0.2">
      <c r="F54480" s="450"/>
    </row>
    <row r="54481" spans="6:6" x14ac:dyDescent="0.2">
      <c r="F54481" s="450"/>
    </row>
    <row r="54482" spans="6:6" x14ac:dyDescent="0.2">
      <c r="F54482" s="450"/>
    </row>
    <row r="54483" spans="6:6" x14ac:dyDescent="0.2">
      <c r="F54483" s="450"/>
    </row>
    <row r="54484" spans="6:6" x14ac:dyDescent="0.2">
      <c r="F54484" s="450"/>
    </row>
    <row r="54485" spans="6:6" x14ac:dyDescent="0.2">
      <c r="F54485" s="450"/>
    </row>
    <row r="54486" spans="6:6" x14ac:dyDescent="0.2">
      <c r="F54486" s="450"/>
    </row>
    <row r="54487" spans="6:6" x14ac:dyDescent="0.2">
      <c r="F54487" s="450"/>
    </row>
    <row r="54488" spans="6:6" x14ac:dyDescent="0.2">
      <c r="F54488" s="450"/>
    </row>
    <row r="54489" spans="6:6" x14ac:dyDescent="0.2">
      <c r="F54489" s="450"/>
    </row>
    <row r="54490" spans="6:6" x14ac:dyDescent="0.2">
      <c r="F54490" s="450"/>
    </row>
    <row r="54491" spans="6:6" x14ac:dyDescent="0.2">
      <c r="F54491" s="450"/>
    </row>
    <row r="54492" spans="6:6" x14ac:dyDescent="0.2">
      <c r="F54492" s="450"/>
    </row>
    <row r="54493" spans="6:6" x14ac:dyDescent="0.2">
      <c r="F54493" s="450"/>
    </row>
    <row r="54494" spans="6:6" x14ac:dyDescent="0.2">
      <c r="F54494" s="450"/>
    </row>
    <row r="54495" spans="6:6" x14ac:dyDescent="0.2">
      <c r="F54495" s="450"/>
    </row>
    <row r="54496" spans="6:6" x14ac:dyDescent="0.2">
      <c r="F54496" s="450"/>
    </row>
    <row r="54497" spans="6:6" x14ac:dyDescent="0.2">
      <c r="F54497" s="450"/>
    </row>
    <row r="54498" spans="6:6" x14ac:dyDescent="0.2">
      <c r="F54498" s="450"/>
    </row>
    <row r="54499" spans="6:6" x14ac:dyDescent="0.2">
      <c r="F54499" s="450"/>
    </row>
    <row r="54500" spans="6:6" x14ac:dyDescent="0.2">
      <c r="F54500" s="450"/>
    </row>
    <row r="54501" spans="6:6" x14ac:dyDescent="0.2">
      <c r="F54501" s="450"/>
    </row>
    <row r="54502" spans="6:6" x14ac:dyDescent="0.2">
      <c r="F54502" s="450"/>
    </row>
    <row r="54503" spans="6:6" x14ac:dyDescent="0.2">
      <c r="F54503" s="450"/>
    </row>
    <row r="54504" spans="6:6" x14ac:dyDescent="0.2">
      <c r="F54504" s="450"/>
    </row>
    <row r="54505" spans="6:6" x14ac:dyDescent="0.2">
      <c r="F54505" s="450"/>
    </row>
    <row r="54506" spans="6:6" x14ac:dyDescent="0.2">
      <c r="F54506" s="450"/>
    </row>
    <row r="54507" spans="6:6" x14ac:dyDescent="0.2">
      <c r="F54507" s="450"/>
    </row>
    <row r="54508" spans="6:6" x14ac:dyDescent="0.2">
      <c r="F54508" s="450"/>
    </row>
    <row r="54509" spans="6:6" x14ac:dyDescent="0.2">
      <c r="F54509" s="450"/>
    </row>
    <row r="54510" spans="6:6" x14ac:dyDescent="0.2">
      <c r="F54510" s="450"/>
    </row>
    <row r="54511" spans="6:6" x14ac:dyDescent="0.2">
      <c r="F54511" s="450"/>
    </row>
    <row r="54512" spans="6:6" x14ac:dyDescent="0.2">
      <c r="F54512" s="450"/>
    </row>
    <row r="54513" spans="6:6" x14ac:dyDescent="0.2">
      <c r="F54513" s="450"/>
    </row>
    <row r="54514" spans="6:6" x14ac:dyDescent="0.2">
      <c r="F54514" s="450"/>
    </row>
    <row r="54515" spans="6:6" x14ac:dyDescent="0.2">
      <c r="F54515" s="450"/>
    </row>
    <row r="54516" spans="6:6" x14ac:dyDescent="0.2">
      <c r="F54516" s="450"/>
    </row>
    <row r="54517" spans="6:6" x14ac:dyDescent="0.2">
      <c r="F54517" s="450"/>
    </row>
    <row r="54518" spans="6:6" x14ac:dyDescent="0.2">
      <c r="F54518" s="450"/>
    </row>
    <row r="54519" spans="6:6" x14ac:dyDescent="0.2">
      <c r="F54519" s="450"/>
    </row>
    <row r="54520" spans="6:6" x14ac:dyDescent="0.2">
      <c r="F54520" s="450"/>
    </row>
    <row r="54521" spans="6:6" x14ac:dyDescent="0.2">
      <c r="F54521" s="450"/>
    </row>
    <row r="54522" spans="6:6" x14ac:dyDescent="0.2">
      <c r="F54522" s="450"/>
    </row>
    <row r="54523" spans="6:6" x14ac:dyDescent="0.2">
      <c r="F54523" s="450"/>
    </row>
    <row r="54524" spans="6:6" x14ac:dyDescent="0.2">
      <c r="F54524" s="450"/>
    </row>
    <row r="54525" spans="6:6" x14ac:dyDescent="0.2">
      <c r="F54525" s="450"/>
    </row>
    <row r="54526" spans="6:6" x14ac:dyDescent="0.2">
      <c r="F54526" s="450"/>
    </row>
    <row r="54527" spans="6:6" x14ac:dyDescent="0.2">
      <c r="F54527" s="450"/>
    </row>
    <row r="54528" spans="6:6" x14ac:dyDescent="0.2">
      <c r="F54528" s="450"/>
    </row>
    <row r="54529" spans="6:6" x14ac:dyDescent="0.2">
      <c r="F54529" s="450"/>
    </row>
    <row r="54530" spans="6:6" x14ac:dyDescent="0.2">
      <c r="F54530" s="450"/>
    </row>
    <row r="54531" spans="6:6" x14ac:dyDescent="0.2">
      <c r="F54531" s="450"/>
    </row>
    <row r="54532" spans="6:6" x14ac:dyDescent="0.2">
      <c r="F54532" s="450"/>
    </row>
    <row r="54533" spans="6:6" x14ac:dyDescent="0.2">
      <c r="F54533" s="450"/>
    </row>
    <row r="54534" spans="6:6" x14ac:dyDescent="0.2">
      <c r="F54534" s="450"/>
    </row>
    <row r="54535" spans="6:6" x14ac:dyDescent="0.2">
      <c r="F54535" s="450"/>
    </row>
    <row r="54536" spans="6:6" x14ac:dyDescent="0.2">
      <c r="F54536" s="450"/>
    </row>
    <row r="54537" spans="6:6" x14ac:dyDescent="0.2">
      <c r="F54537" s="450"/>
    </row>
    <row r="54538" spans="6:6" x14ac:dyDescent="0.2">
      <c r="F54538" s="450"/>
    </row>
    <row r="54539" spans="6:6" x14ac:dyDescent="0.2">
      <c r="F54539" s="450"/>
    </row>
    <row r="54540" spans="6:6" x14ac:dyDescent="0.2">
      <c r="F54540" s="450"/>
    </row>
    <row r="54541" spans="6:6" x14ac:dyDescent="0.2">
      <c r="F54541" s="450"/>
    </row>
    <row r="54542" spans="6:6" x14ac:dyDescent="0.2">
      <c r="F54542" s="450"/>
    </row>
    <row r="54543" spans="6:6" x14ac:dyDescent="0.2">
      <c r="F54543" s="450"/>
    </row>
    <row r="54544" spans="6:6" x14ac:dyDescent="0.2">
      <c r="F54544" s="450"/>
    </row>
    <row r="54545" spans="6:6" x14ac:dyDescent="0.2">
      <c r="F54545" s="450"/>
    </row>
    <row r="54546" spans="6:6" x14ac:dyDescent="0.2">
      <c r="F54546" s="450"/>
    </row>
    <row r="54547" spans="6:6" x14ac:dyDescent="0.2">
      <c r="F54547" s="450"/>
    </row>
    <row r="54548" spans="6:6" x14ac:dyDescent="0.2">
      <c r="F54548" s="450"/>
    </row>
    <row r="54549" spans="6:6" x14ac:dyDescent="0.2">
      <c r="F54549" s="450"/>
    </row>
    <row r="54550" spans="6:6" x14ac:dyDescent="0.2">
      <c r="F54550" s="450"/>
    </row>
    <row r="54551" spans="6:6" x14ac:dyDescent="0.2">
      <c r="F54551" s="450"/>
    </row>
    <row r="54552" spans="6:6" x14ac:dyDescent="0.2">
      <c r="F54552" s="450"/>
    </row>
    <row r="54553" spans="6:6" x14ac:dyDescent="0.2">
      <c r="F54553" s="450"/>
    </row>
    <row r="54554" spans="6:6" x14ac:dyDescent="0.2">
      <c r="F54554" s="450"/>
    </row>
    <row r="54555" spans="6:6" x14ac:dyDescent="0.2">
      <c r="F54555" s="450"/>
    </row>
    <row r="54556" spans="6:6" x14ac:dyDescent="0.2">
      <c r="F54556" s="450"/>
    </row>
    <row r="54557" spans="6:6" x14ac:dyDescent="0.2">
      <c r="F54557" s="450"/>
    </row>
    <row r="54558" spans="6:6" x14ac:dyDescent="0.2">
      <c r="F54558" s="450"/>
    </row>
    <row r="54559" spans="6:6" x14ac:dyDescent="0.2">
      <c r="F54559" s="450"/>
    </row>
    <row r="54560" spans="6:6" x14ac:dyDescent="0.2">
      <c r="F54560" s="450"/>
    </row>
    <row r="54561" spans="6:6" x14ac:dyDescent="0.2">
      <c r="F54561" s="450"/>
    </row>
    <row r="54562" spans="6:6" x14ac:dyDescent="0.2">
      <c r="F54562" s="450"/>
    </row>
    <row r="54563" spans="6:6" x14ac:dyDescent="0.2">
      <c r="F54563" s="450"/>
    </row>
    <row r="54564" spans="6:6" x14ac:dyDescent="0.2">
      <c r="F54564" s="450"/>
    </row>
    <row r="54565" spans="6:6" x14ac:dyDescent="0.2">
      <c r="F54565" s="450"/>
    </row>
    <row r="54566" spans="6:6" x14ac:dyDescent="0.2">
      <c r="F54566" s="450"/>
    </row>
    <row r="54567" spans="6:6" x14ac:dyDescent="0.2">
      <c r="F54567" s="450"/>
    </row>
    <row r="54568" spans="6:6" x14ac:dyDescent="0.2">
      <c r="F54568" s="450"/>
    </row>
    <row r="54569" spans="6:6" x14ac:dyDescent="0.2">
      <c r="F54569" s="450"/>
    </row>
    <row r="54570" spans="6:6" x14ac:dyDescent="0.2">
      <c r="F54570" s="450"/>
    </row>
    <row r="54571" spans="6:6" x14ac:dyDescent="0.2">
      <c r="F54571" s="450"/>
    </row>
    <row r="54572" spans="6:6" x14ac:dyDescent="0.2">
      <c r="F54572" s="450"/>
    </row>
    <row r="54573" spans="6:6" x14ac:dyDescent="0.2">
      <c r="F54573" s="450"/>
    </row>
    <row r="54574" spans="6:6" x14ac:dyDescent="0.2">
      <c r="F54574" s="450"/>
    </row>
    <row r="54575" spans="6:6" x14ac:dyDescent="0.2">
      <c r="F54575" s="450"/>
    </row>
    <row r="54576" spans="6:6" x14ac:dyDescent="0.2">
      <c r="F54576" s="450"/>
    </row>
    <row r="54577" spans="6:6" x14ac:dyDescent="0.2">
      <c r="F54577" s="450"/>
    </row>
    <row r="54578" spans="6:6" x14ac:dyDescent="0.2">
      <c r="F54578" s="450"/>
    </row>
    <row r="54579" spans="6:6" x14ac:dyDescent="0.2">
      <c r="F54579" s="450"/>
    </row>
    <row r="54580" spans="6:6" x14ac:dyDescent="0.2">
      <c r="F54580" s="450"/>
    </row>
    <row r="54581" spans="6:6" x14ac:dyDescent="0.2">
      <c r="F54581" s="450"/>
    </row>
    <row r="54582" spans="6:6" x14ac:dyDescent="0.2">
      <c r="F54582" s="450"/>
    </row>
    <row r="54583" spans="6:6" x14ac:dyDescent="0.2">
      <c r="F54583" s="450"/>
    </row>
    <row r="54584" spans="6:6" x14ac:dyDescent="0.2">
      <c r="F54584" s="450"/>
    </row>
    <row r="54585" spans="6:6" x14ac:dyDescent="0.2">
      <c r="F54585" s="450"/>
    </row>
    <row r="54586" spans="6:6" x14ac:dyDescent="0.2">
      <c r="F54586" s="450"/>
    </row>
    <row r="54587" spans="6:6" x14ac:dyDescent="0.2">
      <c r="F54587" s="450"/>
    </row>
    <row r="54588" spans="6:6" x14ac:dyDescent="0.2">
      <c r="F54588" s="450"/>
    </row>
    <row r="54589" spans="6:6" x14ac:dyDescent="0.2">
      <c r="F54589" s="450"/>
    </row>
    <row r="54590" spans="6:6" x14ac:dyDescent="0.2">
      <c r="F54590" s="450"/>
    </row>
    <row r="54591" spans="6:6" x14ac:dyDescent="0.2">
      <c r="F54591" s="450"/>
    </row>
    <row r="54592" spans="6:6" x14ac:dyDescent="0.2">
      <c r="F54592" s="450"/>
    </row>
    <row r="54593" spans="6:6" x14ac:dyDescent="0.2">
      <c r="F54593" s="450"/>
    </row>
    <row r="54594" spans="6:6" x14ac:dyDescent="0.2">
      <c r="F54594" s="450"/>
    </row>
    <row r="54595" spans="6:6" x14ac:dyDescent="0.2">
      <c r="F54595" s="450"/>
    </row>
    <row r="54596" spans="6:6" x14ac:dyDescent="0.2">
      <c r="F54596" s="450"/>
    </row>
    <row r="54597" spans="6:6" x14ac:dyDescent="0.2">
      <c r="F54597" s="450"/>
    </row>
    <row r="54598" spans="6:6" x14ac:dyDescent="0.2">
      <c r="F54598" s="450"/>
    </row>
    <row r="54599" spans="6:6" x14ac:dyDescent="0.2">
      <c r="F54599" s="450"/>
    </row>
    <row r="54600" spans="6:6" x14ac:dyDescent="0.2">
      <c r="F54600" s="450"/>
    </row>
    <row r="54601" spans="6:6" x14ac:dyDescent="0.2">
      <c r="F54601" s="450"/>
    </row>
    <row r="54602" spans="6:6" x14ac:dyDescent="0.2">
      <c r="F54602" s="450"/>
    </row>
    <row r="54603" spans="6:6" x14ac:dyDescent="0.2">
      <c r="F54603" s="450"/>
    </row>
    <row r="54604" spans="6:6" x14ac:dyDescent="0.2">
      <c r="F54604" s="450"/>
    </row>
    <row r="54605" spans="6:6" x14ac:dyDescent="0.2">
      <c r="F54605" s="450"/>
    </row>
    <row r="54606" spans="6:6" x14ac:dyDescent="0.2">
      <c r="F54606" s="450"/>
    </row>
    <row r="54607" spans="6:6" x14ac:dyDescent="0.2">
      <c r="F54607" s="450"/>
    </row>
    <row r="54608" spans="6:6" x14ac:dyDescent="0.2">
      <c r="F54608" s="450"/>
    </row>
    <row r="54609" spans="6:6" x14ac:dyDescent="0.2">
      <c r="F54609" s="450"/>
    </row>
    <row r="54610" spans="6:6" x14ac:dyDescent="0.2">
      <c r="F54610" s="450"/>
    </row>
    <row r="54611" spans="6:6" x14ac:dyDescent="0.2">
      <c r="F54611" s="450"/>
    </row>
    <row r="54612" spans="6:6" x14ac:dyDescent="0.2">
      <c r="F54612" s="450"/>
    </row>
    <row r="54613" spans="6:6" x14ac:dyDescent="0.2">
      <c r="F54613" s="450"/>
    </row>
    <row r="54614" spans="6:6" x14ac:dyDescent="0.2">
      <c r="F54614" s="450"/>
    </row>
    <row r="54615" spans="6:6" x14ac:dyDescent="0.2">
      <c r="F54615" s="450"/>
    </row>
    <row r="54616" spans="6:6" x14ac:dyDescent="0.2">
      <c r="F54616" s="450"/>
    </row>
    <row r="54617" spans="6:6" x14ac:dyDescent="0.2">
      <c r="F54617" s="450"/>
    </row>
    <row r="54618" spans="6:6" x14ac:dyDescent="0.2">
      <c r="F54618" s="450"/>
    </row>
    <row r="54619" spans="6:6" x14ac:dyDescent="0.2">
      <c r="F54619" s="450"/>
    </row>
    <row r="54620" spans="6:6" x14ac:dyDescent="0.2">
      <c r="F54620" s="450"/>
    </row>
    <row r="54621" spans="6:6" x14ac:dyDescent="0.2">
      <c r="F54621" s="450"/>
    </row>
    <row r="54622" spans="6:6" x14ac:dyDescent="0.2">
      <c r="F54622" s="450"/>
    </row>
    <row r="54623" spans="6:6" x14ac:dyDescent="0.2">
      <c r="F54623" s="450"/>
    </row>
    <row r="54624" spans="6:6" x14ac:dyDescent="0.2">
      <c r="F54624" s="450"/>
    </row>
    <row r="54625" spans="6:6" x14ac:dyDescent="0.2">
      <c r="F54625" s="450"/>
    </row>
    <row r="54626" spans="6:6" x14ac:dyDescent="0.2">
      <c r="F54626" s="450"/>
    </row>
    <row r="54627" spans="6:6" x14ac:dyDescent="0.2">
      <c r="F54627" s="450"/>
    </row>
    <row r="54628" spans="6:6" x14ac:dyDescent="0.2">
      <c r="F54628" s="450"/>
    </row>
    <row r="54629" spans="6:6" x14ac:dyDescent="0.2">
      <c r="F54629" s="450"/>
    </row>
    <row r="54630" spans="6:6" x14ac:dyDescent="0.2">
      <c r="F54630" s="450"/>
    </row>
    <row r="54631" spans="6:6" x14ac:dyDescent="0.2">
      <c r="F54631" s="450"/>
    </row>
    <row r="54632" spans="6:6" x14ac:dyDescent="0.2">
      <c r="F54632" s="450"/>
    </row>
    <row r="54633" spans="6:6" x14ac:dyDescent="0.2">
      <c r="F54633" s="450"/>
    </row>
    <row r="54634" spans="6:6" x14ac:dyDescent="0.2">
      <c r="F54634" s="450"/>
    </row>
    <row r="54635" spans="6:6" x14ac:dyDescent="0.2">
      <c r="F54635" s="450"/>
    </row>
    <row r="54636" spans="6:6" x14ac:dyDescent="0.2">
      <c r="F54636" s="450"/>
    </row>
    <row r="54637" spans="6:6" x14ac:dyDescent="0.2">
      <c r="F54637" s="450"/>
    </row>
    <row r="54638" spans="6:6" x14ac:dyDescent="0.2">
      <c r="F54638" s="450"/>
    </row>
    <row r="54639" spans="6:6" x14ac:dyDescent="0.2">
      <c r="F54639" s="450"/>
    </row>
    <row r="54640" spans="6:6" x14ac:dyDescent="0.2">
      <c r="F54640" s="450"/>
    </row>
    <row r="54641" spans="6:6" x14ac:dyDescent="0.2">
      <c r="F54641" s="450"/>
    </row>
    <row r="54642" spans="6:6" x14ac:dyDescent="0.2">
      <c r="F54642" s="450"/>
    </row>
    <row r="54643" spans="6:6" x14ac:dyDescent="0.2">
      <c r="F54643" s="450"/>
    </row>
    <row r="54644" spans="6:6" x14ac:dyDescent="0.2">
      <c r="F54644" s="450"/>
    </row>
    <row r="54645" spans="6:6" x14ac:dyDescent="0.2">
      <c r="F54645" s="450"/>
    </row>
    <row r="54646" spans="6:6" x14ac:dyDescent="0.2">
      <c r="F54646" s="450"/>
    </row>
    <row r="54647" spans="6:6" x14ac:dyDescent="0.2">
      <c r="F54647" s="450"/>
    </row>
    <row r="54648" spans="6:6" x14ac:dyDescent="0.2">
      <c r="F54648" s="450"/>
    </row>
    <row r="54649" spans="6:6" x14ac:dyDescent="0.2">
      <c r="F54649" s="450"/>
    </row>
    <row r="54650" spans="6:6" x14ac:dyDescent="0.2">
      <c r="F54650" s="450"/>
    </row>
    <row r="54651" spans="6:6" x14ac:dyDescent="0.2">
      <c r="F54651" s="450"/>
    </row>
    <row r="54652" spans="6:6" x14ac:dyDescent="0.2">
      <c r="F54652" s="450"/>
    </row>
    <row r="54653" spans="6:6" x14ac:dyDescent="0.2">
      <c r="F54653" s="450"/>
    </row>
    <row r="54654" spans="6:6" x14ac:dyDescent="0.2">
      <c r="F54654" s="450"/>
    </row>
    <row r="54655" spans="6:6" x14ac:dyDescent="0.2">
      <c r="F54655" s="450"/>
    </row>
    <row r="54656" spans="6:6" x14ac:dyDescent="0.2">
      <c r="F54656" s="450"/>
    </row>
    <row r="54657" spans="6:6" x14ac:dyDescent="0.2">
      <c r="F54657" s="450"/>
    </row>
    <row r="54658" spans="6:6" x14ac:dyDescent="0.2">
      <c r="F54658" s="450"/>
    </row>
    <row r="54659" spans="6:6" x14ac:dyDescent="0.2">
      <c r="F54659" s="450"/>
    </row>
    <row r="54660" spans="6:6" x14ac:dyDescent="0.2">
      <c r="F54660" s="450"/>
    </row>
    <row r="54661" spans="6:6" x14ac:dyDescent="0.2">
      <c r="F54661" s="450"/>
    </row>
    <row r="54662" spans="6:6" x14ac:dyDescent="0.2">
      <c r="F54662" s="450"/>
    </row>
    <row r="54663" spans="6:6" x14ac:dyDescent="0.2">
      <c r="F54663" s="450"/>
    </row>
    <row r="54664" spans="6:6" x14ac:dyDescent="0.2">
      <c r="F54664" s="450"/>
    </row>
    <row r="54665" spans="6:6" x14ac:dyDescent="0.2">
      <c r="F54665" s="450"/>
    </row>
    <row r="54666" spans="6:6" x14ac:dyDescent="0.2">
      <c r="F54666" s="450"/>
    </row>
    <row r="54667" spans="6:6" x14ac:dyDescent="0.2">
      <c r="F54667" s="450"/>
    </row>
    <row r="54668" spans="6:6" x14ac:dyDescent="0.2">
      <c r="F54668" s="450"/>
    </row>
    <row r="54669" spans="6:6" x14ac:dyDescent="0.2">
      <c r="F54669" s="450"/>
    </row>
    <row r="54670" spans="6:6" x14ac:dyDescent="0.2">
      <c r="F54670" s="450"/>
    </row>
    <row r="54671" spans="6:6" x14ac:dyDescent="0.2">
      <c r="F54671" s="450"/>
    </row>
    <row r="54672" spans="6:6" x14ac:dyDescent="0.2">
      <c r="F54672" s="450"/>
    </row>
    <row r="54673" spans="6:6" x14ac:dyDescent="0.2">
      <c r="F54673" s="450"/>
    </row>
    <row r="54674" spans="6:6" x14ac:dyDescent="0.2">
      <c r="F54674" s="450"/>
    </row>
    <row r="54675" spans="6:6" x14ac:dyDescent="0.2">
      <c r="F54675" s="450"/>
    </row>
    <row r="54676" spans="6:6" x14ac:dyDescent="0.2">
      <c r="F54676" s="450"/>
    </row>
    <row r="54677" spans="6:6" x14ac:dyDescent="0.2">
      <c r="F54677" s="450"/>
    </row>
    <row r="54678" spans="6:6" x14ac:dyDescent="0.2">
      <c r="F54678" s="450"/>
    </row>
    <row r="54679" spans="6:6" x14ac:dyDescent="0.2">
      <c r="F54679" s="450"/>
    </row>
    <row r="54680" spans="6:6" x14ac:dyDescent="0.2">
      <c r="F54680" s="450"/>
    </row>
    <row r="54681" spans="6:6" x14ac:dyDescent="0.2">
      <c r="F54681" s="450"/>
    </row>
    <row r="54682" spans="6:6" x14ac:dyDescent="0.2">
      <c r="F54682" s="450"/>
    </row>
    <row r="54683" spans="6:6" x14ac:dyDescent="0.2">
      <c r="F54683" s="450"/>
    </row>
    <row r="54684" spans="6:6" x14ac:dyDescent="0.2">
      <c r="F54684" s="450"/>
    </row>
    <row r="54685" spans="6:6" x14ac:dyDescent="0.2">
      <c r="F54685" s="450"/>
    </row>
    <row r="54686" spans="6:6" x14ac:dyDescent="0.2">
      <c r="F54686" s="450"/>
    </row>
    <row r="54687" spans="6:6" x14ac:dyDescent="0.2">
      <c r="F54687" s="450"/>
    </row>
    <row r="54688" spans="6:6" x14ac:dyDescent="0.2">
      <c r="F54688" s="450"/>
    </row>
    <row r="54689" spans="6:6" x14ac:dyDescent="0.2">
      <c r="F54689" s="450"/>
    </row>
    <row r="54690" spans="6:6" x14ac:dyDescent="0.2">
      <c r="F54690" s="450"/>
    </row>
    <row r="54691" spans="6:6" x14ac:dyDescent="0.2">
      <c r="F54691" s="450"/>
    </row>
    <row r="54692" spans="6:6" x14ac:dyDescent="0.2">
      <c r="F54692" s="450"/>
    </row>
    <row r="54693" spans="6:6" x14ac:dyDescent="0.2">
      <c r="F54693" s="450"/>
    </row>
    <row r="54694" spans="6:6" x14ac:dyDescent="0.2">
      <c r="F54694" s="450"/>
    </row>
    <row r="54695" spans="6:6" x14ac:dyDescent="0.2">
      <c r="F54695" s="450"/>
    </row>
    <row r="54696" spans="6:6" x14ac:dyDescent="0.2">
      <c r="F54696" s="450"/>
    </row>
    <row r="54697" spans="6:6" x14ac:dyDescent="0.2">
      <c r="F54697" s="450"/>
    </row>
    <row r="54698" spans="6:6" x14ac:dyDescent="0.2">
      <c r="F54698" s="450"/>
    </row>
    <row r="54699" spans="6:6" x14ac:dyDescent="0.2">
      <c r="F54699" s="450"/>
    </row>
    <row r="54700" spans="6:6" x14ac:dyDescent="0.2">
      <c r="F54700" s="450"/>
    </row>
    <row r="54701" spans="6:6" x14ac:dyDescent="0.2">
      <c r="F54701" s="450"/>
    </row>
    <row r="54702" spans="6:6" x14ac:dyDescent="0.2">
      <c r="F54702" s="450"/>
    </row>
    <row r="54703" spans="6:6" x14ac:dyDescent="0.2">
      <c r="F54703" s="450"/>
    </row>
    <row r="54704" spans="6:6" x14ac:dyDescent="0.2">
      <c r="F54704" s="450"/>
    </row>
    <row r="54705" spans="6:6" x14ac:dyDescent="0.2">
      <c r="F54705" s="450"/>
    </row>
    <row r="54706" spans="6:6" x14ac:dyDescent="0.2">
      <c r="F54706" s="450"/>
    </row>
    <row r="54707" spans="6:6" x14ac:dyDescent="0.2">
      <c r="F54707" s="450"/>
    </row>
    <row r="54708" spans="6:6" x14ac:dyDescent="0.2">
      <c r="F54708" s="450"/>
    </row>
    <row r="54709" spans="6:6" x14ac:dyDescent="0.2">
      <c r="F54709" s="450"/>
    </row>
    <row r="54710" spans="6:6" x14ac:dyDescent="0.2">
      <c r="F54710" s="450"/>
    </row>
    <row r="54711" spans="6:6" x14ac:dyDescent="0.2">
      <c r="F54711" s="450"/>
    </row>
    <row r="54712" spans="6:6" x14ac:dyDescent="0.2">
      <c r="F54712" s="450"/>
    </row>
    <row r="54713" spans="6:6" x14ac:dyDescent="0.2">
      <c r="F54713" s="450"/>
    </row>
    <row r="54714" spans="6:6" x14ac:dyDescent="0.2">
      <c r="F54714" s="450"/>
    </row>
    <row r="54715" spans="6:6" x14ac:dyDescent="0.2">
      <c r="F54715" s="450"/>
    </row>
    <row r="54716" spans="6:6" x14ac:dyDescent="0.2">
      <c r="F54716" s="450"/>
    </row>
    <row r="54717" spans="6:6" x14ac:dyDescent="0.2">
      <c r="F54717" s="450"/>
    </row>
    <row r="54718" spans="6:6" x14ac:dyDescent="0.2">
      <c r="F54718" s="450"/>
    </row>
    <row r="54719" spans="6:6" x14ac:dyDescent="0.2">
      <c r="F54719" s="450"/>
    </row>
    <row r="54720" spans="6:6" x14ac:dyDescent="0.2">
      <c r="F54720" s="450"/>
    </row>
    <row r="54721" spans="6:6" x14ac:dyDescent="0.2">
      <c r="F54721" s="450"/>
    </row>
    <row r="54722" spans="6:6" x14ac:dyDescent="0.2">
      <c r="F54722" s="450"/>
    </row>
    <row r="54723" spans="6:6" x14ac:dyDescent="0.2">
      <c r="F54723" s="450"/>
    </row>
    <row r="54724" spans="6:6" x14ac:dyDescent="0.2">
      <c r="F54724" s="450"/>
    </row>
    <row r="54725" spans="6:6" x14ac:dyDescent="0.2">
      <c r="F54725" s="450"/>
    </row>
    <row r="54726" spans="6:6" x14ac:dyDescent="0.2">
      <c r="F54726" s="450"/>
    </row>
    <row r="54727" spans="6:6" x14ac:dyDescent="0.2">
      <c r="F54727" s="450"/>
    </row>
    <row r="54728" spans="6:6" x14ac:dyDescent="0.2">
      <c r="F54728" s="450"/>
    </row>
    <row r="54729" spans="6:6" x14ac:dyDescent="0.2">
      <c r="F54729" s="450"/>
    </row>
    <row r="54730" spans="6:6" x14ac:dyDescent="0.2">
      <c r="F54730" s="450"/>
    </row>
    <row r="54731" spans="6:6" x14ac:dyDescent="0.2">
      <c r="F54731" s="450"/>
    </row>
    <row r="54732" spans="6:6" x14ac:dyDescent="0.2">
      <c r="F54732" s="450"/>
    </row>
    <row r="54733" spans="6:6" x14ac:dyDescent="0.2">
      <c r="F54733" s="450"/>
    </row>
    <row r="54734" spans="6:6" x14ac:dyDescent="0.2">
      <c r="F54734" s="450"/>
    </row>
    <row r="54735" spans="6:6" x14ac:dyDescent="0.2">
      <c r="F54735" s="450"/>
    </row>
    <row r="54736" spans="6:6" x14ac:dyDescent="0.2">
      <c r="F54736" s="450"/>
    </row>
    <row r="54737" spans="6:6" x14ac:dyDescent="0.2">
      <c r="F54737" s="450"/>
    </row>
    <row r="54738" spans="6:6" x14ac:dyDescent="0.2">
      <c r="F54738" s="450"/>
    </row>
    <row r="54739" spans="6:6" x14ac:dyDescent="0.2">
      <c r="F54739" s="450"/>
    </row>
    <row r="54740" spans="6:6" x14ac:dyDescent="0.2">
      <c r="F54740" s="450"/>
    </row>
    <row r="54741" spans="6:6" x14ac:dyDescent="0.2">
      <c r="F54741" s="450"/>
    </row>
    <row r="54742" spans="6:6" x14ac:dyDescent="0.2">
      <c r="F54742" s="450"/>
    </row>
    <row r="54743" spans="6:6" x14ac:dyDescent="0.2">
      <c r="F54743" s="450"/>
    </row>
    <row r="54744" spans="6:6" x14ac:dyDescent="0.2">
      <c r="F54744" s="450"/>
    </row>
    <row r="54745" spans="6:6" x14ac:dyDescent="0.2">
      <c r="F54745" s="450"/>
    </row>
    <row r="54746" spans="6:6" x14ac:dyDescent="0.2">
      <c r="F54746" s="450"/>
    </row>
    <row r="54747" spans="6:6" x14ac:dyDescent="0.2">
      <c r="F54747" s="450"/>
    </row>
    <row r="54748" spans="6:6" x14ac:dyDescent="0.2">
      <c r="F54748" s="450"/>
    </row>
    <row r="54749" spans="6:6" x14ac:dyDescent="0.2">
      <c r="F54749" s="450"/>
    </row>
    <row r="54750" spans="6:6" x14ac:dyDescent="0.2">
      <c r="F54750" s="450"/>
    </row>
    <row r="54751" spans="6:6" x14ac:dyDescent="0.2">
      <c r="F54751" s="450"/>
    </row>
    <row r="54752" spans="6:6" x14ac:dyDescent="0.2">
      <c r="F54752" s="450"/>
    </row>
    <row r="54753" spans="6:6" x14ac:dyDescent="0.2">
      <c r="F54753" s="450"/>
    </row>
    <row r="54754" spans="6:6" x14ac:dyDescent="0.2">
      <c r="F54754" s="450"/>
    </row>
    <row r="54755" spans="6:6" x14ac:dyDescent="0.2">
      <c r="F54755" s="450"/>
    </row>
    <row r="54756" spans="6:6" x14ac:dyDescent="0.2">
      <c r="F54756" s="450"/>
    </row>
    <row r="54757" spans="6:6" x14ac:dyDescent="0.2">
      <c r="F54757" s="450"/>
    </row>
    <row r="54758" spans="6:6" x14ac:dyDescent="0.2">
      <c r="F54758" s="450"/>
    </row>
    <row r="54759" spans="6:6" x14ac:dyDescent="0.2">
      <c r="F54759" s="450"/>
    </row>
    <row r="54760" spans="6:6" x14ac:dyDescent="0.2">
      <c r="F54760" s="450"/>
    </row>
    <row r="54761" spans="6:6" x14ac:dyDescent="0.2">
      <c r="F54761" s="450"/>
    </row>
    <row r="54762" spans="6:6" x14ac:dyDescent="0.2">
      <c r="F54762" s="450"/>
    </row>
    <row r="54763" spans="6:6" x14ac:dyDescent="0.2">
      <c r="F54763" s="450"/>
    </row>
    <row r="54764" spans="6:6" x14ac:dyDescent="0.2">
      <c r="F54764" s="450"/>
    </row>
    <row r="54765" spans="6:6" x14ac:dyDescent="0.2">
      <c r="F54765" s="450"/>
    </row>
    <row r="54766" spans="6:6" x14ac:dyDescent="0.2">
      <c r="F54766" s="450"/>
    </row>
    <row r="54767" spans="6:6" x14ac:dyDescent="0.2">
      <c r="F54767" s="450"/>
    </row>
    <row r="54768" spans="6:6" x14ac:dyDescent="0.2">
      <c r="F54768" s="450"/>
    </row>
    <row r="54769" spans="6:6" x14ac:dyDescent="0.2">
      <c r="F54769" s="450"/>
    </row>
    <row r="54770" spans="6:6" x14ac:dyDescent="0.2">
      <c r="F54770" s="450"/>
    </row>
    <row r="54771" spans="6:6" x14ac:dyDescent="0.2">
      <c r="F54771" s="450"/>
    </row>
    <row r="54772" spans="6:6" x14ac:dyDescent="0.2">
      <c r="F54772" s="450"/>
    </row>
    <row r="54773" spans="6:6" x14ac:dyDescent="0.2">
      <c r="F54773" s="450"/>
    </row>
    <row r="54774" spans="6:6" x14ac:dyDescent="0.2">
      <c r="F54774" s="450"/>
    </row>
    <row r="54775" spans="6:6" x14ac:dyDescent="0.2">
      <c r="F54775" s="450"/>
    </row>
    <row r="54776" spans="6:6" x14ac:dyDescent="0.2">
      <c r="F54776" s="450"/>
    </row>
    <row r="54777" spans="6:6" x14ac:dyDescent="0.2">
      <c r="F54777" s="450"/>
    </row>
    <row r="54778" spans="6:6" x14ac:dyDescent="0.2">
      <c r="F54778" s="450"/>
    </row>
    <row r="54779" spans="6:6" x14ac:dyDescent="0.2">
      <c r="F54779" s="450"/>
    </row>
    <row r="54780" spans="6:6" x14ac:dyDescent="0.2">
      <c r="F54780" s="450"/>
    </row>
    <row r="54781" spans="6:6" x14ac:dyDescent="0.2">
      <c r="F54781" s="450"/>
    </row>
    <row r="54782" spans="6:6" x14ac:dyDescent="0.2">
      <c r="F54782" s="450"/>
    </row>
    <row r="54783" spans="6:6" x14ac:dyDescent="0.2">
      <c r="F54783" s="450"/>
    </row>
    <row r="54784" spans="6:6" x14ac:dyDescent="0.2">
      <c r="F54784" s="450"/>
    </row>
    <row r="54785" spans="6:6" x14ac:dyDescent="0.2">
      <c r="F54785" s="450"/>
    </row>
    <row r="54786" spans="6:6" x14ac:dyDescent="0.2">
      <c r="F54786" s="450"/>
    </row>
    <row r="54787" spans="6:6" x14ac:dyDescent="0.2">
      <c r="F54787" s="450"/>
    </row>
    <row r="54788" spans="6:6" x14ac:dyDescent="0.2">
      <c r="F54788" s="450"/>
    </row>
    <row r="54789" spans="6:6" x14ac:dyDescent="0.2">
      <c r="F54789" s="450"/>
    </row>
    <row r="54790" spans="6:6" x14ac:dyDescent="0.2">
      <c r="F54790" s="450"/>
    </row>
    <row r="54791" spans="6:6" x14ac:dyDescent="0.2">
      <c r="F54791" s="450"/>
    </row>
    <row r="54792" spans="6:6" x14ac:dyDescent="0.2">
      <c r="F54792" s="450"/>
    </row>
    <row r="54793" spans="6:6" x14ac:dyDescent="0.2">
      <c r="F54793" s="450"/>
    </row>
    <row r="54794" spans="6:6" x14ac:dyDescent="0.2">
      <c r="F54794" s="450"/>
    </row>
    <row r="54795" spans="6:6" x14ac:dyDescent="0.2">
      <c r="F54795" s="450"/>
    </row>
    <row r="54796" spans="6:6" x14ac:dyDescent="0.2">
      <c r="F54796" s="450"/>
    </row>
    <row r="54797" spans="6:6" x14ac:dyDescent="0.2">
      <c r="F54797" s="450"/>
    </row>
    <row r="54798" spans="6:6" x14ac:dyDescent="0.2">
      <c r="F54798" s="450"/>
    </row>
    <row r="54799" spans="6:6" x14ac:dyDescent="0.2">
      <c r="F54799" s="450"/>
    </row>
    <row r="54800" spans="6:6" x14ac:dyDescent="0.2">
      <c r="F54800" s="450"/>
    </row>
    <row r="54801" spans="6:6" x14ac:dyDescent="0.2">
      <c r="F54801" s="450"/>
    </row>
    <row r="54802" spans="6:6" x14ac:dyDescent="0.2">
      <c r="F54802" s="450"/>
    </row>
    <row r="54803" spans="6:6" x14ac:dyDescent="0.2">
      <c r="F54803" s="450"/>
    </row>
    <row r="54804" spans="6:6" x14ac:dyDescent="0.2">
      <c r="F54804" s="450"/>
    </row>
    <row r="54805" spans="6:6" x14ac:dyDescent="0.2">
      <c r="F54805" s="450"/>
    </row>
    <row r="54806" spans="6:6" x14ac:dyDescent="0.2">
      <c r="F54806" s="450"/>
    </row>
    <row r="54807" spans="6:6" x14ac:dyDescent="0.2">
      <c r="F54807" s="450"/>
    </row>
    <row r="54808" spans="6:6" x14ac:dyDescent="0.2">
      <c r="F54808" s="450"/>
    </row>
    <row r="54809" spans="6:6" x14ac:dyDescent="0.2">
      <c r="F54809" s="450"/>
    </row>
    <row r="54810" spans="6:6" x14ac:dyDescent="0.2">
      <c r="F54810" s="450"/>
    </row>
    <row r="54811" spans="6:6" x14ac:dyDescent="0.2">
      <c r="F54811" s="450"/>
    </row>
    <row r="54812" spans="6:6" x14ac:dyDescent="0.2">
      <c r="F54812" s="450"/>
    </row>
    <row r="54813" spans="6:6" x14ac:dyDescent="0.2">
      <c r="F54813" s="450"/>
    </row>
    <row r="54814" spans="6:6" x14ac:dyDescent="0.2">
      <c r="F54814" s="450"/>
    </row>
    <row r="54815" spans="6:6" x14ac:dyDescent="0.2">
      <c r="F54815" s="450"/>
    </row>
    <row r="54816" spans="6:6" x14ac:dyDescent="0.2">
      <c r="F54816" s="450"/>
    </row>
    <row r="54817" spans="6:6" x14ac:dyDescent="0.2">
      <c r="F54817" s="450"/>
    </row>
    <row r="54818" spans="6:6" x14ac:dyDescent="0.2">
      <c r="F54818" s="450"/>
    </row>
    <row r="54819" spans="6:6" x14ac:dyDescent="0.2">
      <c r="F54819" s="450"/>
    </row>
    <row r="54820" spans="6:6" x14ac:dyDescent="0.2">
      <c r="F54820" s="450"/>
    </row>
    <row r="54821" spans="6:6" x14ac:dyDescent="0.2">
      <c r="F54821" s="450"/>
    </row>
    <row r="54822" spans="6:6" x14ac:dyDescent="0.2">
      <c r="F54822" s="450"/>
    </row>
    <row r="54823" spans="6:6" x14ac:dyDescent="0.2">
      <c r="F54823" s="450"/>
    </row>
    <row r="54824" spans="6:6" x14ac:dyDescent="0.2">
      <c r="F54824" s="450"/>
    </row>
    <row r="54825" spans="6:6" x14ac:dyDescent="0.2">
      <c r="F54825" s="450"/>
    </row>
    <row r="54826" spans="6:6" x14ac:dyDescent="0.2">
      <c r="F54826" s="450"/>
    </row>
    <row r="54827" spans="6:6" x14ac:dyDescent="0.2">
      <c r="F54827" s="450"/>
    </row>
    <row r="54828" spans="6:6" x14ac:dyDescent="0.2">
      <c r="F54828" s="450"/>
    </row>
    <row r="54829" spans="6:6" x14ac:dyDescent="0.2">
      <c r="F54829" s="450"/>
    </row>
    <row r="54830" spans="6:6" x14ac:dyDescent="0.2">
      <c r="F54830" s="450"/>
    </row>
    <row r="54831" spans="6:6" x14ac:dyDescent="0.2">
      <c r="F54831" s="450"/>
    </row>
    <row r="54832" spans="6:6" x14ac:dyDescent="0.2">
      <c r="F54832" s="450"/>
    </row>
    <row r="54833" spans="6:6" x14ac:dyDescent="0.2">
      <c r="F54833" s="450"/>
    </row>
    <row r="54834" spans="6:6" x14ac:dyDescent="0.2">
      <c r="F54834" s="450"/>
    </row>
    <row r="54835" spans="6:6" x14ac:dyDescent="0.2">
      <c r="F54835" s="450"/>
    </row>
    <row r="54836" spans="6:6" x14ac:dyDescent="0.2">
      <c r="F54836" s="450"/>
    </row>
    <row r="54837" spans="6:6" x14ac:dyDescent="0.2">
      <c r="F54837" s="450"/>
    </row>
    <row r="54838" spans="6:6" x14ac:dyDescent="0.2">
      <c r="F54838" s="450"/>
    </row>
    <row r="54839" spans="6:6" x14ac:dyDescent="0.2">
      <c r="F54839" s="450"/>
    </row>
    <row r="54840" spans="6:6" x14ac:dyDescent="0.2">
      <c r="F54840" s="450"/>
    </row>
    <row r="54841" spans="6:6" x14ac:dyDescent="0.2">
      <c r="F54841" s="450"/>
    </row>
    <row r="54842" spans="6:6" x14ac:dyDescent="0.2">
      <c r="F54842" s="450"/>
    </row>
    <row r="54843" spans="6:6" x14ac:dyDescent="0.2">
      <c r="F54843" s="450"/>
    </row>
    <row r="54844" spans="6:6" x14ac:dyDescent="0.2">
      <c r="F54844" s="450"/>
    </row>
    <row r="54845" spans="6:6" x14ac:dyDescent="0.2">
      <c r="F54845" s="450"/>
    </row>
    <row r="54846" spans="6:6" x14ac:dyDescent="0.2">
      <c r="F54846" s="450"/>
    </row>
    <row r="54847" spans="6:6" x14ac:dyDescent="0.2">
      <c r="F54847" s="450"/>
    </row>
    <row r="54848" spans="6:6" x14ac:dyDescent="0.2">
      <c r="F54848" s="450"/>
    </row>
    <row r="54849" spans="6:6" x14ac:dyDescent="0.2">
      <c r="F54849" s="450"/>
    </row>
    <row r="54850" spans="6:6" x14ac:dyDescent="0.2">
      <c r="F54850" s="450"/>
    </row>
    <row r="54851" spans="6:6" x14ac:dyDescent="0.2">
      <c r="F54851" s="450"/>
    </row>
    <row r="54852" spans="6:6" x14ac:dyDescent="0.2">
      <c r="F54852" s="450"/>
    </row>
    <row r="54853" spans="6:6" x14ac:dyDescent="0.2">
      <c r="F54853" s="450"/>
    </row>
    <row r="54854" spans="6:6" x14ac:dyDescent="0.2">
      <c r="F54854" s="450"/>
    </row>
    <row r="54855" spans="6:6" x14ac:dyDescent="0.2">
      <c r="F54855" s="450"/>
    </row>
    <row r="54856" spans="6:6" x14ac:dyDescent="0.2">
      <c r="F54856" s="450"/>
    </row>
    <row r="54857" spans="6:6" x14ac:dyDescent="0.2">
      <c r="F54857" s="450"/>
    </row>
    <row r="54858" spans="6:6" x14ac:dyDescent="0.2">
      <c r="F54858" s="450"/>
    </row>
    <row r="54859" spans="6:6" x14ac:dyDescent="0.2">
      <c r="F54859" s="450"/>
    </row>
    <row r="54860" spans="6:6" x14ac:dyDescent="0.2">
      <c r="F54860" s="450"/>
    </row>
    <row r="54861" spans="6:6" x14ac:dyDescent="0.2">
      <c r="F54861" s="450"/>
    </row>
    <row r="54862" spans="6:6" x14ac:dyDescent="0.2">
      <c r="F54862" s="450"/>
    </row>
    <row r="54863" spans="6:6" x14ac:dyDescent="0.2">
      <c r="F54863" s="450"/>
    </row>
    <row r="54864" spans="6:6" x14ac:dyDescent="0.2">
      <c r="F54864" s="450"/>
    </row>
    <row r="54865" spans="6:6" x14ac:dyDescent="0.2">
      <c r="F54865" s="450"/>
    </row>
    <row r="54866" spans="6:6" x14ac:dyDescent="0.2">
      <c r="F54866" s="450"/>
    </row>
    <row r="54867" spans="6:6" x14ac:dyDescent="0.2">
      <c r="F54867" s="450"/>
    </row>
    <row r="54868" spans="6:6" x14ac:dyDescent="0.2">
      <c r="F54868" s="450"/>
    </row>
    <row r="54869" spans="6:6" x14ac:dyDescent="0.2">
      <c r="F54869" s="450"/>
    </row>
    <row r="54870" spans="6:6" x14ac:dyDescent="0.2">
      <c r="F54870" s="450"/>
    </row>
    <row r="54871" spans="6:6" x14ac:dyDescent="0.2">
      <c r="F54871" s="450"/>
    </row>
    <row r="54872" spans="6:6" x14ac:dyDescent="0.2">
      <c r="F54872" s="450"/>
    </row>
    <row r="54873" spans="6:6" x14ac:dyDescent="0.2">
      <c r="F54873" s="450"/>
    </row>
    <row r="54874" spans="6:6" x14ac:dyDescent="0.2">
      <c r="F54874" s="450"/>
    </row>
    <row r="54875" spans="6:6" x14ac:dyDescent="0.2">
      <c r="F54875" s="450"/>
    </row>
    <row r="54876" spans="6:6" x14ac:dyDescent="0.2">
      <c r="F54876" s="450"/>
    </row>
    <row r="54877" spans="6:6" x14ac:dyDescent="0.2">
      <c r="F54877" s="450"/>
    </row>
    <row r="54878" spans="6:6" x14ac:dyDescent="0.2">
      <c r="F54878" s="450"/>
    </row>
    <row r="54879" spans="6:6" x14ac:dyDescent="0.2">
      <c r="F54879" s="450"/>
    </row>
    <row r="54880" spans="6:6" x14ac:dyDescent="0.2">
      <c r="F54880" s="450"/>
    </row>
    <row r="54881" spans="6:6" x14ac:dyDescent="0.2">
      <c r="F54881" s="450"/>
    </row>
    <row r="54882" spans="6:6" x14ac:dyDescent="0.2">
      <c r="F54882" s="450"/>
    </row>
    <row r="54883" spans="6:6" x14ac:dyDescent="0.2">
      <c r="F54883" s="450"/>
    </row>
    <row r="54884" spans="6:6" x14ac:dyDescent="0.2">
      <c r="F54884" s="450"/>
    </row>
    <row r="54885" spans="6:6" x14ac:dyDescent="0.2">
      <c r="F54885" s="450"/>
    </row>
    <row r="54886" spans="6:6" x14ac:dyDescent="0.2">
      <c r="F54886" s="450"/>
    </row>
    <row r="54887" spans="6:6" x14ac:dyDescent="0.2">
      <c r="F54887" s="450"/>
    </row>
    <row r="54888" spans="6:6" x14ac:dyDescent="0.2">
      <c r="F54888" s="450"/>
    </row>
    <row r="54889" spans="6:6" x14ac:dyDescent="0.2">
      <c r="F54889" s="450"/>
    </row>
    <row r="54890" spans="6:6" x14ac:dyDescent="0.2">
      <c r="F54890" s="450"/>
    </row>
    <row r="54891" spans="6:6" x14ac:dyDescent="0.2">
      <c r="F54891" s="450"/>
    </row>
    <row r="54892" spans="6:6" x14ac:dyDescent="0.2">
      <c r="F54892" s="450"/>
    </row>
    <row r="54893" spans="6:6" x14ac:dyDescent="0.2">
      <c r="F54893" s="450"/>
    </row>
    <row r="54894" spans="6:6" x14ac:dyDescent="0.2">
      <c r="F54894" s="450"/>
    </row>
    <row r="54895" spans="6:6" x14ac:dyDescent="0.2">
      <c r="F54895" s="450"/>
    </row>
    <row r="54896" spans="6:6" x14ac:dyDescent="0.2">
      <c r="F54896" s="450"/>
    </row>
    <row r="54897" spans="6:6" x14ac:dyDescent="0.2">
      <c r="F54897" s="450"/>
    </row>
    <row r="54898" spans="6:6" x14ac:dyDescent="0.2">
      <c r="F54898" s="450"/>
    </row>
    <row r="54899" spans="6:6" x14ac:dyDescent="0.2">
      <c r="F54899" s="450"/>
    </row>
    <row r="54900" spans="6:6" x14ac:dyDescent="0.2">
      <c r="F54900" s="450"/>
    </row>
    <row r="54901" spans="6:6" x14ac:dyDescent="0.2">
      <c r="F54901" s="450"/>
    </row>
    <row r="54902" spans="6:6" x14ac:dyDescent="0.2">
      <c r="F54902" s="450"/>
    </row>
    <row r="54903" spans="6:6" x14ac:dyDescent="0.2">
      <c r="F54903" s="450"/>
    </row>
    <row r="54904" spans="6:6" x14ac:dyDescent="0.2">
      <c r="F54904" s="450"/>
    </row>
    <row r="54905" spans="6:6" x14ac:dyDescent="0.2">
      <c r="F54905" s="450"/>
    </row>
    <row r="54906" spans="6:6" x14ac:dyDescent="0.2">
      <c r="F54906" s="450"/>
    </row>
    <row r="54907" spans="6:6" x14ac:dyDescent="0.2">
      <c r="F54907" s="450"/>
    </row>
    <row r="54908" spans="6:6" x14ac:dyDescent="0.2">
      <c r="F54908" s="450"/>
    </row>
    <row r="54909" spans="6:6" x14ac:dyDescent="0.2">
      <c r="F54909" s="450"/>
    </row>
    <row r="54910" spans="6:6" x14ac:dyDescent="0.2">
      <c r="F54910" s="450"/>
    </row>
    <row r="54911" spans="6:6" x14ac:dyDescent="0.2">
      <c r="F54911" s="450"/>
    </row>
    <row r="54912" spans="6:6" x14ac:dyDescent="0.2">
      <c r="F54912" s="450"/>
    </row>
    <row r="54913" spans="6:6" x14ac:dyDescent="0.2">
      <c r="F54913" s="450"/>
    </row>
    <row r="54914" spans="6:6" x14ac:dyDescent="0.2">
      <c r="F54914" s="450"/>
    </row>
    <row r="54915" spans="6:6" x14ac:dyDescent="0.2">
      <c r="F54915" s="450"/>
    </row>
    <row r="54916" spans="6:6" x14ac:dyDescent="0.2">
      <c r="F54916" s="450"/>
    </row>
    <row r="54917" spans="6:6" x14ac:dyDescent="0.2">
      <c r="F54917" s="450"/>
    </row>
    <row r="54918" spans="6:6" x14ac:dyDescent="0.2">
      <c r="F54918" s="450"/>
    </row>
    <row r="54919" spans="6:6" x14ac:dyDescent="0.2">
      <c r="F54919" s="450"/>
    </row>
    <row r="54920" spans="6:6" x14ac:dyDescent="0.2">
      <c r="F54920" s="450"/>
    </row>
    <row r="54921" spans="6:6" x14ac:dyDescent="0.2">
      <c r="F54921" s="450"/>
    </row>
    <row r="54922" spans="6:6" x14ac:dyDescent="0.2">
      <c r="F54922" s="450"/>
    </row>
    <row r="54923" spans="6:6" x14ac:dyDescent="0.2">
      <c r="F54923" s="450"/>
    </row>
    <row r="54924" spans="6:6" x14ac:dyDescent="0.2">
      <c r="F54924" s="450"/>
    </row>
    <row r="54925" spans="6:6" x14ac:dyDescent="0.2">
      <c r="F54925" s="450"/>
    </row>
    <row r="54926" spans="6:6" x14ac:dyDescent="0.2">
      <c r="F54926" s="450"/>
    </row>
    <row r="54927" spans="6:6" x14ac:dyDescent="0.2">
      <c r="F54927" s="450"/>
    </row>
    <row r="54928" spans="6:6" x14ac:dyDescent="0.2">
      <c r="F54928" s="450"/>
    </row>
    <row r="54929" spans="6:6" x14ac:dyDescent="0.2">
      <c r="F54929" s="450"/>
    </row>
    <row r="54930" spans="6:6" x14ac:dyDescent="0.2">
      <c r="F54930" s="450"/>
    </row>
    <row r="54931" spans="6:6" x14ac:dyDescent="0.2">
      <c r="F54931" s="450"/>
    </row>
    <row r="54932" spans="6:6" x14ac:dyDescent="0.2">
      <c r="F54932" s="450"/>
    </row>
    <row r="54933" spans="6:6" x14ac:dyDescent="0.2">
      <c r="F54933" s="450"/>
    </row>
    <row r="54934" spans="6:6" x14ac:dyDescent="0.2">
      <c r="F54934" s="450"/>
    </row>
    <row r="54935" spans="6:6" x14ac:dyDescent="0.2">
      <c r="F54935" s="450"/>
    </row>
    <row r="54936" spans="6:6" x14ac:dyDescent="0.2">
      <c r="F54936" s="450"/>
    </row>
    <row r="54937" spans="6:6" x14ac:dyDescent="0.2">
      <c r="F54937" s="450"/>
    </row>
    <row r="54938" spans="6:6" x14ac:dyDescent="0.2">
      <c r="F54938" s="450"/>
    </row>
    <row r="54939" spans="6:6" x14ac:dyDescent="0.2">
      <c r="F54939" s="450"/>
    </row>
    <row r="54940" spans="6:6" x14ac:dyDescent="0.2">
      <c r="F54940" s="450"/>
    </row>
    <row r="54941" spans="6:6" x14ac:dyDescent="0.2">
      <c r="F54941" s="450"/>
    </row>
    <row r="54942" spans="6:6" x14ac:dyDescent="0.2">
      <c r="F54942" s="450"/>
    </row>
    <row r="54943" spans="6:6" x14ac:dyDescent="0.2">
      <c r="F54943" s="450"/>
    </row>
    <row r="54944" spans="6:6" x14ac:dyDescent="0.2">
      <c r="F54944" s="450"/>
    </row>
    <row r="54945" spans="6:6" x14ac:dyDescent="0.2">
      <c r="F54945" s="450"/>
    </row>
    <row r="54946" spans="6:6" x14ac:dyDescent="0.2">
      <c r="F54946" s="450"/>
    </row>
    <row r="54947" spans="6:6" x14ac:dyDescent="0.2">
      <c r="F54947" s="450"/>
    </row>
    <row r="54948" spans="6:6" x14ac:dyDescent="0.2">
      <c r="F54948" s="450"/>
    </row>
    <row r="54949" spans="6:6" x14ac:dyDescent="0.2">
      <c r="F54949" s="450"/>
    </row>
    <row r="54950" spans="6:6" x14ac:dyDescent="0.2">
      <c r="F54950" s="450"/>
    </row>
    <row r="54951" spans="6:6" x14ac:dyDescent="0.2">
      <c r="F54951" s="450"/>
    </row>
    <row r="54952" spans="6:6" x14ac:dyDescent="0.2">
      <c r="F54952" s="450"/>
    </row>
    <row r="54953" spans="6:6" x14ac:dyDescent="0.2">
      <c r="F54953" s="450"/>
    </row>
    <row r="54954" spans="6:6" x14ac:dyDescent="0.2">
      <c r="F54954" s="450"/>
    </row>
    <row r="54955" spans="6:6" x14ac:dyDescent="0.2">
      <c r="F54955" s="450"/>
    </row>
    <row r="54956" spans="6:6" x14ac:dyDescent="0.2">
      <c r="F54956" s="450"/>
    </row>
    <row r="54957" spans="6:6" x14ac:dyDescent="0.2">
      <c r="F54957" s="450"/>
    </row>
    <row r="54958" spans="6:6" x14ac:dyDescent="0.2">
      <c r="F54958" s="450"/>
    </row>
    <row r="54959" spans="6:6" x14ac:dyDescent="0.2">
      <c r="F54959" s="450"/>
    </row>
    <row r="54960" spans="6:6" x14ac:dyDescent="0.2">
      <c r="F54960" s="450"/>
    </row>
    <row r="54961" spans="6:6" x14ac:dyDescent="0.2">
      <c r="F54961" s="450"/>
    </row>
    <row r="54962" spans="6:6" x14ac:dyDescent="0.2">
      <c r="F54962" s="450"/>
    </row>
    <row r="54963" spans="6:6" x14ac:dyDescent="0.2">
      <c r="F54963" s="450"/>
    </row>
    <row r="54964" spans="6:6" x14ac:dyDescent="0.2">
      <c r="F54964" s="450"/>
    </row>
    <row r="54965" spans="6:6" x14ac:dyDescent="0.2">
      <c r="F54965" s="450"/>
    </row>
    <row r="54966" spans="6:6" x14ac:dyDescent="0.2">
      <c r="F54966" s="450"/>
    </row>
    <row r="54967" spans="6:6" x14ac:dyDescent="0.2">
      <c r="F54967" s="450"/>
    </row>
    <row r="54968" spans="6:6" x14ac:dyDescent="0.2">
      <c r="F54968" s="450"/>
    </row>
    <row r="54969" spans="6:6" x14ac:dyDescent="0.2">
      <c r="F54969" s="450"/>
    </row>
    <row r="54970" spans="6:6" x14ac:dyDescent="0.2">
      <c r="F54970" s="450"/>
    </row>
    <row r="54971" spans="6:6" x14ac:dyDescent="0.2">
      <c r="F54971" s="450"/>
    </row>
    <row r="54972" spans="6:6" x14ac:dyDescent="0.2">
      <c r="F54972" s="450"/>
    </row>
    <row r="54973" spans="6:6" x14ac:dyDescent="0.2">
      <c r="F54973" s="450"/>
    </row>
    <row r="54974" spans="6:6" x14ac:dyDescent="0.2">
      <c r="F54974" s="450"/>
    </row>
    <row r="54975" spans="6:6" x14ac:dyDescent="0.2">
      <c r="F54975" s="450"/>
    </row>
    <row r="54976" spans="6:6" x14ac:dyDescent="0.2">
      <c r="F54976" s="450"/>
    </row>
    <row r="54977" spans="6:6" x14ac:dyDescent="0.2">
      <c r="F54977" s="450"/>
    </row>
    <row r="54978" spans="6:6" x14ac:dyDescent="0.2">
      <c r="F54978" s="450"/>
    </row>
    <row r="54979" spans="6:6" x14ac:dyDescent="0.2">
      <c r="F54979" s="450"/>
    </row>
    <row r="54980" spans="6:6" x14ac:dyDescent="0.2">
      <c r="F54980" s="450"/>
    </row>
    <row r="54981" spans="6:6" x14ac:dyDescent="0.2">
      <c r="F54981" s="450"/>
    </row>
    <row r="54982" spans="6:6" x14ac:dyDescent="0.2">
      <c r="F54982" s="450"/>
    </row>
    <row r="54983" spans="6:6" x14ac:dyDescent="0.2">
      <c r="F54983" s="450"/>
    </row>
    <row r="54984" spans="6:6" x14ac:dyDescent="0.2">
      <c r="F54984" s="450"/>
    </row>
    <row r="54985" spans="6:6" x14ac:dyDescent="0.2">
      <c r="F54985" s="450"/>
    </row>
    <row r="54986" spans="6:6" x14ac:dyDescent="0.2">
      <c r="F54986" s="450"/>
    </row>
    <row r="54987" spans="6:6" x14ac:dyDescent="0.2">
      <c r="F54987" s="450"/>
    </row>
    <row r="54988" spans="6:6" x14ac:dyDescent="0.2">
      <c r="F54988" s="450"/>
    </row>
    <row r="54989" spans="6:6" x14ac:dyDescent="0.2">
      <c r="F54989" s="450"/>
    </row>
    <row r="54990" spans="6:6" x14ac:dyDescent="0.2">
      <c r="F54990" s="450"/>
    </row>
    <row r="54991" spans="6:6" x14ac:dyDescent="0.2">
      <c r="F54991" s="450"/>
    </row>
    <row r="54992" spans="6:6" x14ac:dyDescent="0.2">
      <c r="F54992" s="450"/>
    </row>
    <row r="54993" spans="6:6" x14ac:dyDescent="0.2">
      <c r="F54993" s="450"/>
    </row>
    <row r="54994" spans="6:6" x14ac:dyDescent="0.2">
      <c r="F54994" s="450"/>
    </row>
    <row r="54995" spans="6:6" x14ac:dyDescent="0.2">
      <c r="F54995" s="450"/>
    </row>
    <row r="54996" spans="6:6" x14ac:dyDescent="0.2">
      <c r="F54996" s="450"/>
    </row>
    <row r="54997" spans="6:6" x14ac:dyDescent="0.2">
      <c r="F54997" s="450"/>
    </row>
    <row r="54998" spans="6:6" x14ac:dyDescent="0.2">
      <c r="F54998" s="450"/>
    </row>
    <row r="54999" spans="6:6" x14ac:dyDescent="0.2">
      <c r="F54999" s="450"/>
    </row>
    <row r="55000" spans="6:6" x14ac:dyDescent="0.2">
      <c r="F55000" s="450"/>
    </row>
    <row r="55001" spans="6:6" x14ac:dyDescent="0.2">
      <c r="F55001" s="450"/>
    </row>
    <row r="55002" spans="6:6" x14ac:dyDescent="0.2">
      <c r="F55002" s="450"/>
    </row>
    <row r="55003" spans="6:6" x14ac:dyDescent="0.2">
      <c r="F55003" s="450"/>
    </row>
    <row r="55004" spans="6:6" x14ac:dyDescent="0.2">
      <c r="F55004" s="450"/>
    </row>
    <row r="55005" spans="6:6" x14ac:dyDescent="0.2">
      <c r="F55005" s="450"/>
    </row>
    <row r="55006" spans="6:6" x14ac:dyDescent="0.2">
      <c r="F55006" s="450"/>
    </row>
    <row r="55007" spans="6:6" x14ac:dyDescent="0.2">
      <c r="F55007" s="450"/>
    </row>
    <row r="55008" spans="6:6" x14ac:dyDescent="0.2">
      <c r="F55008" s="450"/>
    </row>
    <row r="55009" spans="6:6" x14ac:dyDescent="0.2">
      <c r="F55009" s="450"/>
    </row>
    <row r="55010" spans="6:6" x14ac:dyDescent="0.2">
      <c r="F55010" s="450"/>
    </row>
    <row r="55011" spans="6:6" x14ac:dyDescent="0.2">
      <c r="F55011" s="450"/>
    </row>
    <row r="55012" spans="6:6" x14ac:dyDescent="0.2">
      <c r="F55012" s="450"/>
    </row>
    <row r="55013" spans="6:6" x14ac:dyDescent="0.2">
      <c r="F55013" s="450"/>
    </row>
    <row r="55014" spans="6:6" x14ac:dyDescent="0.2">
      <c r="F55014" s="450"/>
    </row>
    <row r="55015" spans="6:6" x14ac:dyDescent="0.2">
      <c r="F55015" s="450"/>
    </row>
    <row r="55016" spans="6:6" x14ac:dyDescent="0.2">
      <c r="F55016" s="450"/>
    </row>
    <row r="55017" spans="6:6" x14ac:dyDescent="0.2">
      <c r="F55017" s="450"/>
    </row>
    <row r="55018" spans="6:6" x14ac:dyDescent="0.2">
      <c r="F55018" s="450"/>
    </row>
    <row r="55019" spans="6:6" x14ac:dyDescent="0.2">
      <c r="F55019" s="450"/>
    </row>
    <row r="55020" spans="6:6" x14ac:dyDescent="0.2">
      <c r="F55020" s="450"/>
    </row>
    <row r="55021" spans="6:6" x14ac:dyDescent="0.2">
      <c r="F55021" s="450"/>
    </row>
    <row r="55022" spans="6:6" x14ac:dyDescent="0.2">
      <c r="F55022" s="450"/>
    </row>
    <row r="55023" spans="6:6" x14ac:dyDescent="0.2">
      <c r="F55023" s="450"/>
    </row>
    <row r="55024" spans="6:6" x14ac:dyDescent="0.2">
      <c r="F55024" s="450"/>
    </row>
    <row r="55025" spans="6:6" x14ac:dyDescent="0.2">
      <c r="F55025" s="450"/>
    </row>
    <row r="55026" spans="6:6" x14ac:dyDescent="0.2">
      <c r="F55026" s="450"/>
    </row>
    <row r="55027" spans="6:6" x14ac:dyDescent="0.2">
      <c r="F55027" s="450"/>
    </row>
    <row r="55028" spans="6:6" x14ac:dyDescent="0.2">
      <c r="F55028" s="450"/>
    </row>
    <row r="55029" spans="6:6" x14ac:dyDescent="0.2">
      <c r="F55029" s="450"/>
    </row>
    <row r="55030" spans="6:6" x14ac:dyDescent="0.2">
      <c r="F55030" s="450"/>
    </row>
    <row r="55031" spans="6:6" x14ac:dyDescent="0.2">
      <c r="F55031" s="450"/>
    </row>
    <row r="55032" spans="6:6" x14ac:dyDescent="0.2">
      <c r="F55032" s="450"/>
    </row>
    <row r="55033" spans="6:6" x14ac:dyDescent="0.2">
      <c r="F55033" s="450"/>
    </row>
    <row r="55034" spans="6:6" x14ac:dyDescent="0.2">
      <c r="F55034" s="450"/>
    </row>
    <row r="55035" spans="6:6" x14ac:dyDescent="0.2">
      <c r="F55035" s="450"/>
    </row>
    <row r="55036" spans="6:6" x14ac:dyDescent="0.2">
      <c r="F55036" s="450"/>
    </row>
    <row r="55037" spans="6:6" x14ac:dyDescent="0.2">
      <c r="F55037" s="450"/>
    </row>
    <row r="55038" spans="6:6" x14ac:dyDescent="0.2">
      <c r="F55038" s="450"/>
    </row>
    <row r="55039" spans="6:6" x14ac:dyDescent="0.2">
      <c r="F55039" s="450"/>
    </row>
    <row r="55040" spans="6:6" x14ac:dyDescent="0.2">
      <c r="F55040" s="450"/>
    </row>
    <row r="55041" spans="6:6" x14ac:dyDescent="0.2">
      <c r="F55041" s="450"/>
    </row>
    <row r="55042" spans="6:6" x14ac:dyDescent="0.2">
      <c r="F55042" s="450"/>
    </row>
    <row r="55043" spans="6:6" x14ac:dyDescent="0.2">
      <c r="F55043" s="450"/>
    </row>
    <row r="55044" spans="6:6" x14ac:dyDescent="0.2">
      <c r="F55044" s="450"/>
    </row>
    <row r="55045" spans="6:6" x14ac:dyDescent="0.2">
      <c r="F55045" s="450"/>
    </row>
    <row r="55046" spans="6:6" x14ac:dyDescent="0.2">
      <c r="F55046" s="450"/>
    </row>
    <row r="55047" spans="6:6" x14ac:dyDescent="0.2">
      <c r="F55047" s="450"/>
    </row>
    <row r="55048" spans="6:6" x14ac:dyDescent="0.2">
      <c r="F55048" s="450"/>
    </row>
    <row r="55049" spans="6:6" x14ac:dyDescent="0.2">
      <c r="F55049" s="450"/>
    </row>
    <row r="55050" spans="6:6" x14ac:dyDescent="0.2">
      <c r="F55050" s="450"/>
    </row>
    <row r="55051" spans="6:6" x14ac:dyDescent="0.2">
      <c r="F55051" s="450"/>
    </row>
    <row r="55052" spans="6:6" x14ac:dyDescent="0.2">
      <c r="F55052" s="450"/>
    </row>
    <row r="55053" spans="6:6" x14ac:dyDescent="0.2">
      <c r="F55053" s="450"/>
    </row>
    <row r="55054" spans="6:6" x14ac:dyDescent="0.2">
      <c r="F55054" s="450"/>
    </row>
    <row r="55055" spans="6:6" x14ac:dyDescent="0.2">
      <c r="F55055" s="450"/>
    </row>
    <row r="55056" spans="6:6" x14ac:dyDescent="0.2">
      <c r="F55056" s="450"/>
    </row>
    <row r="55057" spans="6:6" x14ac:dyDescent="0.2">
      <c r="F55057" s="450"/>
    </row>
    <row r="55058" spans="6:6" x14ac:dyDescent="0.2">
      <c r="F55058" s="450"/>
    </row>
    <row r="55059" spans="6:6" x14ac:dyDescent="0.2">
      <c r="F55059" s="450"/>
    </row>
    <row r="55060" spans="6:6" x14ac:dyDescent="0.2">
      <c r="F55060" s="450"/>
    </row>
    <row r="55061" spans="6:6" x14ac:dyDescent="0.2">
      <c r="F55061" s="450"/>
    </row>
    <row r="55062" spans="6:6" x14ac:dyDescent="0.2">
      <c r="F55062" s="450"/>
    </row>
    <row r="55063" spans="6:6" x14ac:dyDescent="0.2">
      <c r="F55063" s="450"/>
    </row>
    <row r="55064" spans="6:6" x14ac:dyDescent="0.2">
      <c r="F55064" s="450"/>
    </row>
    <row r="55065" spans="6:6" x14ac:dyDescent="0.2">
      <c r="F55065" s="450"/>
    </row>
    <row r="55066" spans="6:6" x14ac:dyDescent="0.2">
      <c r="F55066" s="450"/>
    </row>
    <row r="55067" spans="6:6" x14ac:dyDescent="0.2">
      <c r="F55067" s="450"/>
    </row>
    <row r="55068" spans="6:6" x14ac:dyDescent="0.2">
      <c r="F55068" s="450"/>
    </row>
    <row r="55069" spans="6:6" x14ac:dyDescent="0.2">
      <c r="F55069" s="450"/>
    </row>
    <row r="55070" spans="6:6" x14ac:dyDescent="0.2">
      <c r="F55070" s="450"/>
    </row>
    <row r="55071" spans="6:6" x14ac:dyDescent="0.2">
      <c r="F55071" s="450"/>
    </row>
    <row r="55072" spans="6:6" x14ac:dyDescent="0.2">
      <c r="F55072" s="450"/>
    </row>
    <row r="55073" spans="6:6" x14ac:dyDescent="0.2">
      <c r="F55073" s="450"/>
    </row>
    <row r="55074" spans="6:6" x14ac:dyDescent="0.2">
      <c r="F55074" s="450"/>
    </row>
    <row r="55075" spans="6:6" x14ac:dyDescent="0.2">
      <c r="F55075" s="450"/>
    </row>
    <row r="55076" spans="6:6" x14ac:dyDescent="0.2">
      <c r="F55076" s="450"/>
    </row>
    <row r="55077" spans="6:6" x14ac:dyDescent="0.2">
      <c r="F55077" s="450"/>
    </row>
    <row r="55078" spans="6:6" x14ac:dyDescent="0.2">
      <c r="F55078" s="450"/>
    </row>
    <row r="55079" spans="6:6" x14ac:dyDescent="0.2">
      <c r="F55079" s="450"/>
    </row>
    <row r="55080" spans="6:6" x14ac:dyDescent="0.2">
      <c r="F55080" s="450"/>
    </row>
    <row r="55081" spans="6:6" x14ac:dyDescent="0.2">
      <c r="F55081" s="450"/>
    </row>
    <row r="55082" spans="6:6" x14ac:dyDescent="0.2">
      <c r="F55082" s="450"/>
    </row>
    <row r="55083" spans="6:6" x14ac:dyDescent="0.2">
      <c r="F55083" s="450"/>
    </row>
    <row r="55084" spans="6:6" x14ac:dyDescent="0.2">
      <c r="F55084" s="450"/>
    </row>
    <row r="55085" spans="6:6" x14ac:dyDescent="0.2">
      <c r="F55085" s="450"/>
    </row>
    <row r="55086" spans="6:6" x14ac:dyDescent="0.2">
      <c r="F55086" s="450"/>
    </row>
    <row r="55087" spans="6:6" x14ac:dyDescent="0.2">
      <c r="F55087" s="450"/>
    </row>
    <row r="55088" spans="6:6" x14ac:dyDescent="0.2">
      <c r="F55088" s="450"/>
    </row>
    <row r="55089" spans="6:6" x14ac:dyDescent="0.2">
      <c r="F55089" s="450"/>
    </row>
    <row r="55090" spans="6:6" x14ac:dyDescent="0.2">
      <c r="F55090" s="450"/>
    </row>
    <row r="55091" spans="6:6" x14ac:dyDescent="0.2">
      <c r="F55091" s="450"/>
    </row>
    <row r="55092" spans="6:6" x14ac:dyDescent="0.2">
      <c r="F55092" s="450"/>
    </row>
    <row r="55093" spans="6:6" x14ac:dyDescent="0.2">
      <c r="F55093" s="450"/>
    </row>
    <row r="55094" spans="6:6" x14ac:dyDescent="0.2">
      <c r="F55094" s="450"/>
    </row>
    <row r="55095" spans="6:6" x14ac:dyDescent="0.2">
      <c r="F55095" s="450"/>
    </row>
    <row r="55096" spans="6:6" x14ac:dyDescent="0.2">
      <c r="F55096" s="450"/>
    </row>
    <row r="55097" spans="6:6" x14ac:dyDescent="0.2">
      <c r="F55097" s="450"/>
    </row>
    <row r="55098" spans="6:6" x14ac:dyDescent="0.2">
      <c r="F55098" s="450"/>
    </row>
    <row r="55099" spans="6:6" x14ac:dyDescent="0.2">
      <c r="F55099" s="450"/>
    </row>
    <row r="55100" spans="6:6" x14ac:dyDescent="0.2">
      <c r="F55100" s="450"/>
    </row>
    <row r="55101" spans="6:6" x14ac:dyDescent="0.2">
      <c r="F55101" s="450"/>
    </row>
    <row r="55102" spans="6:6" x14ac:dyDescent="0.2">
      <c r="F55102" s="450"/>
    </row>
    <row r="55103" spans="6:6" x14ac:dyDescent="0.2">
      <c r="F55103" s="450"/>
    </row>
    <row r="55104" spans="6:6" x14ac:dyDescent="0.2">
      <c r="F55104" s="450"/>
    </row>
    <row r="55105" spans="6:6" x14ac:dyDescent="0.2">
      <c r="F55105" s="450"/>
    </row>
    <row r="55106" spans="6:6" x14ac:dyDescent="0.2">
      <c r="F55106" s="450"/>
    </row>
    <row r="55107" spans="6:6" x14ac:dyDescent="0.2">
      <c r="F55107" s="450"/>
    </row>
    <row r="55108" spans="6:6" x14ac:dyDescent="0.2">
      <c r="F55108" s="450"/>
    </row>
    <row r="55109" spans="6:6" x14ac:dyDescent="0.2">
      <c r="F55109" s="450"/>
    </row>
    <row r="55110" spans="6:6" x14ac:dyDescent="0.2">
      <c r="F55110" s="450"/>
    </row>
    <row r="55111" spans="6:6" x14ac:dyDescent="0.2">
      <c r="F55111" s="450"/>
    </row>
    <row r="55112" spans="6:6" x14ac:dyDescent="0.2">
      <c r="F55112" s="450"/>
    </row>
    <row r="55113" spans="6:6" x14ac:dyDescent="0.2">
      <c r="F55113" s="450"/>
    </row>
    <row r="55114" spans="6:6" x14ac:dyDescent="0.2">
      <c r="F55114" s="450"/>
    </row>
    <row r="55115" spans="6:6" x14ac:dyDescent="0.2">
      <c r="F55115" s="450"/>
    </row>
    <row r="55116" spans="6:6" x14ac:dyDescent="0.2">
      <c r="F55116" s="450"/>
    </row>
    <row r="55117" spans="6:6" x14ac:dyDescent="0.2">
      <c r="F55117" s="450"/>
    </row>
    <row r="55118" spans="6:6" x14ac:dyDescent="0.2">
      <c r="F55118" s="450"/>
    </row>
    <row r="55119" spans="6:6" x14ac:dyDescent="0.2">
      <c r="F55119" s="450"/>
    </row>
    <row r="55120" spans="6:6" x14ac:dyDescent="0.2">
      <c r="F55120" s="450"/>
    </row>
    <row r="55121" spans="6:6" x14ac:dyDescent="0.2">
      <c r="F55121" s="450"/>
    </row>
    <row r="55122" spans="6:6" x14ac:dyDescent="0.2">
      <c r="F55122" s="450"/>
    </row>
    <row r="55123" spans="6:6" x14ac:dyDescent="0.2">
      <c r="F55123" s="450"/>
    </row>
    <row r="55124" spans="6:6" x14ac:dyDescent="0.2">
      <c r="F55124" s="450"/>
    </row>
    <row r="55125" spans="6:6" x14ac:dyDescent="0.2">
      <c r="F55125" s="450"/>
    </row>
    <row r="55126" spans="6:6" x14ac:dyDescent="0.2">
      <c r="F55126" s="450"/>
    </row>
    <row r="55127" spans="6:6" x14ac:dyDescent="0.2">
      <c r="F55127" s="450"/>
    </row>
    <row r="55128" spans="6:6" x14ac:dyDescent="0.2">
      <c r="F55128" s="450"/>
    </row>
    <row r="55129" spans="6:6" x14ac:dyDescent="0.2">
      <c r="F55129" s="450"/>
    </row>
    <row r="55130" spans="6:6" x14ac:dyDescent="0.2">
      <c r="F55130" s="450"/>
    </row>
    <row r="55131" spans="6:6" x14ac:dyDescent="0.2">
      <c r="F55131" s="450"/>
    </row>
    <row r="55132" spans="6:6" x14ac:dyDescent="0.2">
      <c r="F55132" s="450"/>
    </row>
    <row r="55133" spans="6:6" x14ac:dyDescent="0.2">
      <c r="F55133" s="450"/>
    </row>
    <row r="55134" spans="6:6" x14ac:dyDescent="0.2">
      <c r="F55134" s="450"/>
    </row>
    <row r="55135" spans="6:6" x14ac:dyDescent="0.2">
      <c r="F55135" s="450"/>
    </row>
    <row r="55136" spans="6:6" x14ac:dyDescent="0.2">
      <c r="F55136" s="450"/>
    </row>
    <row r="55137" spans="6:6" x14ac:dyDescent="0.2">
      <c r="F55137" s="450"/>
    </row>
    <row r="55138" spans="6:6" x14ac:dyDescent="0.2">
      <c r="F55138" s="450"/>
    </row>
    <row r="55139" spans="6:6" x14ac:dyDescent="0.2">
      <c r="F55139" s="450"/>
    </row>
    <row r="55140" spans="6:6" x14ac:dyDescent="0.2">
      <c r="F55140" s="450"/>
    </row>
    <row r="55141" spans="6:6" x14ac:dyDescent="0.2">
      <c r="F55141" s="450"/>
    </row>
    <row r="55142" spans="6:6" x14ac:dyDescent="0.2">
      <c r="F55142" s="450"/>
    </row>
    <row r="55143" spans="6:6" x14ac:dyDescent="0.2">
      <c r="F55143" s="450"/>
    </row>
    <row r="55144" spans="6:6" x14ac:dyDescent="0.2">
      <c r="F55144" s="450"/>
    </row>
    <row r="55145" spans="6:6" x14ac:dyDescent="0.2">
      <c r="F55145" s="450"/>
    </row>
    <row r="55146" spans="6:6" x14ac:dyDescent="0.2">
      <c r="F55146" s="450"/>
    </row>
    <row r="55147" spans="6:6" x14ac:dyDescent="0.2">
      <c r="F55147" s="450"/>
    </row>
    <row r="55148" spans="6:6" x14ac:dyDescent="0.2">
      <c r="F55148" s="450"/>
    </row>
    <row r="55149" spans="6:6" x14ac:dyDescent="0.2">
      <c r="F55149" s="450"/>
    </row>
    <row r="55150" spans="6:6" x14ac:dyDescent="0.2">
      <c r="F55150" s="450"/>
    </row>
    <row r="55151" spans="6:6" x14ac:dyDescent="0.2">
      <c r="F55151" s="450"/>
    </row>
    <row r="55152" spans="6:6" x14ac:dyDescent="0.2">
      <c r="F55152" s="450"/>
    </row>
    <row r="55153" spans="6:6" x14ac:dyDescent="0.2">
      <c r="F55153" s="450"/>
    </row>
    <row r="55154" spans="6:6" x14ac:dyDescent="0.2">
      <c r="F55154" s="450"/>
    </row>
    <row r="55155" spans="6:6" x14ac:dyDescent="0.2">
      <c r="F55155" s="450"/>
    </row>
    <row r="55156" spans="6:6" x14ac:dyDescent="0.2">
      <c r="F55156" s="450"/>
    </row>
    <row r="55157" spans="6:6" x14ac:dyDescent="0.2">
      <c r="F55157" s="450"/>
    </row>
    <row r="55158" spans="6:6" x14ac:dyDescent="0.2">
      <c r="F55158" s="450"/>
    </row>
    <row r="55159" spans="6:6" x14ac:dyDescent="0.2">
      <c r="F55159" s="450"/>
    </row>
    <row r="55160" spans="6:6" x14ac:dyDescent="0.2">
      <c r="F55160" s="450"/>
    </row>
    <row r="55161" spans="6:6" x14ac:dyDescent="0.2">
      <c r="F55161" s="450"/>
    </row>
    <row r="55162" spans="6:6" x14ac:dyDescent="0.2">
      <c r="F55162" s="450"/>
    </row>
    <row r="55163" spans="6:6" x14ac:dyDescent="0.2">
      <c r="F55163" s="450"/>
    </row>
    <row r="55164" spans="6:6" x14ac:dyDescent="0.2">
      <c r="F55164" s="450"/>
    </row>
    <row r="55165" spans="6:6" x14ac:dyDescent="0.2">
      <c r="F55165" s="450"/>
    </row>
    <row r="55166" spans="6:6" x14ac:dyDescent="0.2">
      <c r="F55166" s="450"/>
    </row>
    <row r="55167" spans="6:6" x14ac:dyDescent="0.2">
      <c r="F55167" s="450"/>
    </row>
    <row r="55168" spans="6:6" x14ac:dyDescent="0.2">
      <c r="F55168" s="450"/>
    </row>
    <row r="55169" spans="6:6" x14ac:dyDescent="0.2">
      <c r="F55169" s="450"/>
    </row>
    <row r="55170" spans="6:6" x14ac:dyDescent="0.2">
      <c r="F55170" s="450"/>
    </row>
    <row r="55171" spans="6:6" x14ac:dyDescent="0.2">
      <c r="F55171" s="450"/>
    </row>
    <row r="55172" spans="6:6" x14ac:dyDescent="0.2">
      <c r="F55172" s="450"/>
    </row>
    <row r="55173" spans="6:6" x14ac:dyDescent="0.2">
      <c r="F55173" s="450"/>
    </row>
    <row r="55174" spans="6:6" x14ac:dyDescent="0.2">
      <c r="F55174" s="450"/>
    </row>
    <row r="55175" spans="6:6" x14ac:dyDescent="0.2">
      <c r="F55175" s="450"/>
    </row>
    <row r="55176" spans="6:6" x14ac:dyDescent="0.2">
      <c r="F55176" s="450"/>
    </row>
    <row r="55177" spans="6:6" x14ac:dyDescent="0.2">
      <c r="F55177" s="450"/>
    </row>
    <row r="55178" spans="6:6" x14ac:dyDescent="0.2">
      <c r="F55178" s="450"/>
    </row>
    <row r="55179" spans="6:6" x14ac:dyDescent="0.2">
      <c r="F55179" s="450"/>
    </row>
    <row r="55180" spans="6:6" x14ac:dyDescent="0.2">
      <c r="F55180" s="450"/>
    </row>
    <row r="55181" spans="6:6" x14ac:dyDescent="0.2">
      <c r="F55181" s="450"/>
    </row>
    <row r="55182" spans="6:6" x14ac:dyDescent="0.2">
      <c r="F55182" s="450"/>
    </row>
    <row r="55183" spans="6:6" x14ac:dyDescent="0.2">
      <c r="F55183" s="450"/>
    </row>
    <row r="55184" spans="6:6" x14ac:dyDescent="0.2">
      <c r="F55184" s="450"/>
    </row>
    <row r="55185" spans="6:6" x14ac:dyDescent="0.2">
      <c r="F55185" s="450"/>
    </row>
    <row r="55186" spans="6:6" x14ac:dyDescent="0.2">
      <c r="F55186" s="450"/>
    </row>
    <row r="55187" spans="6:6" x14ac:dyDescent="0.2">
      <c r="F55187" s="450"/>
    </row>
    <row r="55188" spans="6:6" x14ac:dyDescent="0.2">
      <c r="F55188" s="450"/>
    </row>
    <row r="55189" spans="6:6" x14ac:dyDescent="0.2">
      <c r="F55189" s="450"/>
    </row>
    <row r="55190" spans="6:6" x14ac:dyDescent="0.2">
      <c r="F55190" s="450"/>
    </row>
    <row r="55191" spans="6:6" x14ac:dyDescent="0.2">
      <c r="F55191" s="450"/>
    </row>
    <row r="55192" spans="6:6" x14ac:dyDescent="0.2">
      <c r="F55192" s="450"/>
    </row>
    <row r="55193" spans="6:6" x14ac:dyDescent="0.2">
      <c r="F55193" s="450"/>
    </row>
    <row r="55194" spans="6:6" x14ac:dyDescent="0.2">
      <c r="F55194" s="450"/>
    </row>
    <row r="55195" spans="6:6" x14ac:dyDescent="0.2">
      <c r="F55195" s="450"/>
    </row>
    <row r="55196" spans="6:6" x14ac:dyDescent="0.2">
      <c r="F55196" s="450"/>
    </row>
    <row r="55197" spans="6:6" x14ac:dyDescent="0.2">
      <c r="F55197" s="450"/>
    </row>
    <row r="55198" spans="6:6" x14ac:dyDescent="0.2">
      <c r="F55198" s="450"/>
    </row>
    <row r="55199" spans="6:6" x14ac:dyDescent="0.2">
      <c r="F55199" s="450"/>
    </row>
    <row r="55200" spans="6:6" x14ac:dyDescent="0.2">
      <c r="F55200" s="450"/>
    </row>
    <row r="55201" spans="6:6" x14ac:dyDescent="0.2">
      <c r="F55201" s="450"/>
    </row>
    <row r="55202" spans="6:6" x14ac:dyDescent="0.2">
      <c r="F55202" s="450"/>
    </row>
    <row r="55203" spans="6:6" x14ac:dyDescent="0.2">
      <c r="F55203" s="450"/>
    </row>
    <row r="55204" spans="6:6" x14ac:dyDescent="0.2">
      <c r="F55204" s="450"/>
    </row>
    <row r="55205" spans="6:6" x14ac:dyDescent="0.2">
      <c r="F55205" s="450"/>
    </row>
    <row r="55206" spans="6:6" x14ac:dyDescent="0.2">
      <c r="F55206" s="450"/>
    </row>
    <row r="55207" spans="6:6" x14ac:dyDescent="0.2">
      <c r="F55207" s="450"/>
    </row>
    <row r="55208" spans="6:6" x14ac:dyDescent="0.2">
      <c r="F55208" s="450"/>
    </row>
    <row r="55209" spans="6:6" x14ac:dyDescent="0.2">
      <c r="F55209" s="450"/>
    </row>
    <row r="55210" spans="6:6" x14ac:dyDescent="0.2">
      <c r="F55210" s="450"/>
    </row>
    <row r="55211" spans="6:6" x14ac:dyDescent="0.2">
      <c r="F55211" s="450"/>
    </row>
    <row r="55212" spans="6:6" x14ac:dyDescent="0.2">
      <c r="F55212" s="450"/>
    </row>
    <row r="55213" spans="6:6" x14ac:dyDescent="0.2">
      <c r="F55213" s="450"/>
    </row>
    <row r="55214" spans="6:6" x14ac:dyDescent="0.2">
      <c r="F55214" s="450"/>
    </row>
    <row r="55215" spans="6:6" x14ac:dyDescent="0.2">
      <c r="F55215" s="450"/>
    </row>
    <row r="55216" spans="6:6" x14ac:dyDescent="0.2">
      <c r="F55216" s="450"/>
    </row>
    <row r="55217" spans="6:6" x14ac:dyDescent="0.2">
      <c r="F55217" s="450"/>
    </row>
    <row r="55218" spans="6:6" x14ac:dyDescent="0.2">
      <c r="F55218" s="450"/>
    </row>
    <row r="55219" spans="6:6" x14ac:dyDescent="0.2">
      <c r="F55219" s="450"/>
    </row>
    <row r="55220" spans="6:6" x14ac:dyDescent="0.2">
      <c r="F55220" s="450"/>
    </row>
    <row r="55221" spans="6:6" x14ac:dyDescent="0.2">
      <c r="F55221" s="450"/>
    </row>
    <row r="55222" spans="6:6" x14ac:dyDescent="0.2">
      <c r="F55222" s="450"/>
    </row>
    <row r="55223" spans="6:6" x14ac:dyDescent="0.2">
      <c r="F55223" s="450"/>
    </row>
    <row r="55224" spans="6:6" x14ac:dyDescent="0.2">
      <c r="F55224" s="450"/>
    </row>
    <row r="55225" spans="6:6" x14ac:dyDescent="0.2">
      <c r="F55225" s="450"/>
    </row>
    <row r="55226" spans="6:6" x14ac:dyDescent="0.2">
      <c r="F55226" s="450"/>
    </row>
    <row r="55227" spans="6:6" x14ac:dyDescent="0.2">
      <c r="F55227" s="450"/>
    </row>
    <row r="55228" spans="6:6" x14ac:dyDescent="0.2">
      <c r="F55228" s="450"/>
    </row>
    <row r="55229" spans="6:6" x14ac:dyDescent="0.2">
      <c r="F55229" s="450"/>
    </row>
    <row r="55230" spans="6:6" x14ac:dyDescent="0.2">
      <c r="F55230" s="450"/>
    </row>
    <row r="55231" spans="6:6" x14ac:dyDescent="0.2">
      <c r="F55231" s="450"/>
    </row>
    <row r="55232" spans="6:6" x14ac:dyDescent="0.2">
      <c r="F55232" s="450"/>
    </row>
    <row r="55233" spans="6:6" x14ac:dyDescent="0.2">
      <c r="F55233" s="450"/>
    </row>
    <row r="55234" spans="6:6" x14ac:dyDescent="0.2">
      <c r="F55234" s="450"/>
    </row>
    <row r="55235" spans="6:6" x14ac:dyDescent="0.2">
      <c r="F55235" s="450"/>
    </row>
    <row r="55236" spans="6:6" x14ac:dyDescent="0.2">
      <c r="F55236" s="450"/>
    </row>
    <row r="55237" spans="6:6" x14ac:dyDescent="0.2">
      <c r="F55237" s="450"/>
    </row>
    <row r="55238" spans="6:6" x14ac:dyDescent="0.2">
      <c r="F55238" s="450"/>
    </row>
    <row r="55239" spans="6:6" x14ac:dyDescent="0.2">
      <c r="F55239" s="450"/>
    </row>
    <row r="55240" spans="6:6" x14ac:dyDescent="0.2">
      <c r="F55240" s="450"/>
    </row>
    <row r="55241" spans="6:6" x14ac:dyDescent="0.2">
      <c r="F55241" s="450"/>
    </row>
    <row r="55242" spans="6:6" x14ac:dyDescent="0.2">
      <c r="F55242" s="450"/>
    </row>
    <row r="55243" spans="6:6" x14ac:dyDescent="0.2">
      <c r="F55243" s="450"/>
    </row>
    <row r="55244" spans="6:6" x14ac:dyDescent="0.2">
      <c r="F55244" s="450"/>
    </row>
    <row r="55245" spans="6:6" x14ac:dyDescent="0.2">
      <c r="F55245" s="450"/>
    </row>
    <row r="55246" spans="6:6" x14ac:dyDescent="0.2">
      <c r="F55246" s="450"/>
    </row>
    <row r="55247" spans="6:6" x14ac:dyDescent="0.2">
      <c r="F55247" s="450"/>
    </row>
    <row r="55248" spans="6:6" x14ac:dyDescent="0.2">
      <c r="F55248" s="450"/>
    </row>
    <row r="55249" spans="6:6" x14ac:dyDescent="0.2">
      <c r="F55249" s="450"/>
    </row>
    <row r="55250" spans="6:6" x14ac:dyDescent="0.2">
      <c r="F55250" s="450"/>
    </row>
    <row r="55251" spans="6:6" x14ac:dyDescent="0.2">
      <c r="F55251" s="450"/>
    </row>
    <row r="55252" spans="6:6" x14ac:dyDescent="0.2">
      <c r="F55252" s="450"/>
    </row>
    <row r="55253" spans="6:6" x14ac:dyDescent="0.2">
      <c r="F55253" s="450"/>
    </row>
    <row r="55254" spans="6:6" x14ac:dyDescent="0.2">
      <c r="F55254" s="450"/>
    </row>
    <row r="55255" spans="6:6" x14ac:dyDescent="0.2">
      <c r="F55255" s="450"/>
    </row>
    <row r="55256" spans="6:6" x14ac:dyDescent="0.2">
      <c r="F55256" s="450"/>
    </row>
    <row r="55257" spans="6:6" x14ac:dyDescent="0.2">
      <c r="F55257" s="450"/>
    </row>
    <row r="55258" spans="6:6" x14ac:dyDescent="0.2">
      <c r="F55258" s="450"/>
    </row>
    <row r="55259" spans="6:6" x14ac:dyDescent="0.2">
      <c r="F55259" s="450"/>
    </row>
    <row r="55260" spans="6:6" x14ac:dyDescent="0.2">
      <c r="F55260" s="450"/>
    </row>
    <row r="55261" spans="6:6" x14ac:dyDescent="0.2">
      <c r="F55261" s="450"/>
    </row>
    <row r="55262" spans="6:6" x14ac:dyDescent="0.2">
      <c r="F55262" s="450"/>
    </row>
    <row r="55263" spans="6:6" x14ac:dyDescent="0.2">
      <c r="F55263" s="450"/>
    </row>
    <row r="55264" spans="6:6" x14ac:dyDescent="0.2">
      <c r="F55264" s="450"/>
    </row>
    <row r="55265" spans="6:6" x14ac:dyDescent="0.2">
      <c r="F55265" s="450"/>
    </row>
    <row r="55266" spans="6:6" x14ac:dyDescent="0.2">
      <c r="F55266" s="450"/>
    </row>
    <row r="55267" spans="6:6" x14ac:dyDescent="0.2">
      <c r="F55267" s="450"/>
    </row>
    <row r="55268" spans="6:6" x14ac:dyDescent="0.2">
      <c r="F55268" s="450"/>
    </row>
    <row r="55269" spans="6:6" x14ac:dyDescent="0.2">
      <c r="F55269" s="450"/>
    </row>
    <row r="55270" spans="6:6" x14ac:dyDescent="0.2">
      <c r="F55270" s="450"/>
    </row>
    <row r="55271" spans="6:6" x14ac:dyDescent="0.2">
      <c r="F55271" s="450"/>
    </row>
    <row r="55272" spans="6:6" x14ac:dyDescent="0.2">
      <c r="F55272" s="450"/>
    </row>
    <row r="55273" spans="6:6" x14ac:dyDescent="0.2">
      <c r="F55273" s="450"/>
    </row>
    <row r="55274" spans="6:6" x14ac:dyDescent="0.2">
      <c r="F55274" s="450"/>
    </row>
    <row r="55275" spans="6:6" x14ac:dyDescent="0.2">
      <c r="F55275" s="450"/>
    </row>
    <row r="55276" spans="6:6" x14ac:dyDescent="0.2">
      <c r="F55276" s="450"/>
    </row>
    <row r="55277" spans="6:6" x14ac:dyDescent="0.2">
      <c r="F55277" s="450"/>
    </row>
    <row r="55278" spans="6:6" x14ac:dyDescent="0.2">
      <c r="F55278" s="450"/>
    </row>
    <row r="55279" spans="6:6" x14ac:dyDescent="0.2">
      <c r="F55279" s="450"/>
    </row>
    <row r="55280" spans="6:6" x14ac:dyDescent="0.2">
      <c r="F55280" s="450"/>
    </row>
    <row r="55281" spans="6:6" x14ac:dyDescent="0.2">
      <c r="F55281" s="450"/>
    </row>
    <row r="55282" spans="6:6" x14ac:dyDescent="0.2">
      <c r="F55282" s="450"/>
    </row>
    <row r="55283" spans="6:6" x14ac:dyDescent="0.2">
      <c r="F55283" s="450"/>
    </row>
    <row r="55284" spans="6:6" x14ac:dyDescent="0.2">
      <c r="F55284" s="450"/>
    </row>
    <row r="55285" spans="6:6" x14ac:dyDescent="0.2">
      <c r="F55285" s="450"/>
    </row>
    <row r="55286" spans="6:6" x14ac:dyDescent="0.2">
      <c r="F55286" s="450"/>
    </row>
    <row r="55287" spans="6:6" x14ac:dyDescent="0.2">
      <c r="F55287" s="450"/>
    </row>
    <row r="55288" spans="6:6" x14ac:dyDescent="0.2">
      <c r="F55288" s="450"/>
    </row>
    <row r="55289" spans="6:6" x14ac:dyDescent="0.2">
      <c r="F55289" s="450"/>
    </row>
    <row r="55290" spans="6:6" x14ac:dyDescent="0.2">
      <c r="F55290" s="450"/>
    </row>
    <row r="55291" spans="6:6" x14ac:dyDescent="0.2">
      <c r="F55291" s="450"/>
    </row>
    <row r="55292" spans="6:6" x14ac:dyDescent="0.2">
      <c r="F55292" s="450"/>
    </row>
    <row r="55293" spans="6:6" x14ac:dyDescent="0.2">
      <c r="F55293" s="450"/>
    </row>
    <row r="55294" spans="6:6" x14ac:dyDescent="0.2">
      <c r="F55294" s="450"/>
    </row>
    <row r="55295" spans="6:6" x14ac:dyDescent="0.2">
      <c r="F55295" s="450"/>
    </row>
    <row r="55296" spans="6:6" x14ac:dyDescent="0.2">
      <c r="F55296" s="450"/>
    </row>
    <row r="55297" spans="6:6" x14ac:dyDescent="0.2">
      <c r="F55297" s="450"/>
    </row>
    <row r="55298" spans="6:6" x14ac:dyDescent="0.2">
      <c r="F55298" s="450"/>
    </row>
    <row r="55299" spans="6:6" x14ac:dyDescent="0.2">
      <c r="F55299" s="450"/>
    </row>
    <row r="55300" spans="6:6" x14ac:dyDescent="0.2">
      <c r="F55300" s="450"/>
    </row>
    <row r="55301" spans="6:6" x14ac:dyDescent="0.2">
      <c r="F55301" s="450"/>
    </row>
    <row r="55302" spans="6:6" x14ac:dyDescent="0.2">
      <c r="F55302" s="450"/>
    </row>
    <row r="55303" spans="6:6" x14ac:dyDescent="0.2">
      <c r="F55303" s="450"/>
    </row>
    <row r="55304" spans="6:6" x14ac:dyDescent="0.2">
      <c r="F55304" s="450"/>
    </row>
    <row r="55305" spans="6:6" x14ac:dyDescent="0.2">
      <c r="F55305" s="450"/>
    </row>
    <row r="55306" spans="6:6" x14ac:dyDescent="0.2">
      <c r="F55306" s="450"/>
    </row>
    <row r="55307" spans="6:6" x14ac:dyDescent="0.2">
      <c r="F55307" s="450"/>
    </row>
    <row r="55308" spans="6:6" x14ac:dyDescent="0.2">
      <c r="F55308" s="450"/>
    </row>
    <row r="55309" spans="6:6" x14ac:dyDescent="0.2">
      <c r="F55309" s="450"/>
    </row>
    <row r="55310" spans="6:6" x14ac:dyDescent="0.2">
      <c r="F55310" s="450"/>
    </row>
    <row r="55311" spans="6:6" x14ac:dyDescent="0.2">
      <c r="F55311" s="450"/>
    </row>
    <row r="55312" spans="6:6" x14ac:dyDescent="0.2">
      <c r="F55312" s="450"/>
    </row>
    <row r="55313" spans="6:6" x14ac:dyDescent="0.2">
      <c r="F55313" s="450"/>
    </row>
    <row r="55314" spans="6:6" x14ac:dyDescent="0.2">
      <c r="F55314" s="450"/>
    </row>
    <row r="55315" spans="6:6" x14ac:dyDescent="0.2">
      <c r="F55315" s="450"/>
    </row>
    <row r="55316" spans="6:6" x14ac:dyDescent="0.2">
      <c r="F55316" s="450"/>
    </row>
    <row r="55317" spans="6:6" x14ac:dyDescent="0.2">
      <c r="F55317" s="450"/>
    </row>
    <row r="55318" spans="6:6" x14ac:dyDescent="0.2">
      <c r="F55318" s="450"/>
    </row>
    <row r="55319" spans="6:6" x14ac:dyDescent="0.2">
      <c r="F55319" s="450"/>
    </row>
    <row r="55320" spans="6:6" x14ac:dyDescent="0.2">
      <c r="F55320" s="450"/>
    </row>
    <row r="55321" spans="6:6" x14ac:dyDescent="0.2">
      <c r="F55321" s="450"/>
    </row>
    <row r="55322" spans="6:6" x14ac:dyDescent="0.2">
      <c r="F55322" s="450"/>
    </row>
    <row r="55323" spans="6:6" x14ac:dyDescent="0.2">
      <c r="F55323" s="450"/>
    </row>
    <row r="55324" spans="6:6" x14ac:dyDescent="0.2">
      <c r="F55324" s="450"/>
    </row>
    <row r="55325" spans="6:6" x14ac:dyDescent="0.2">
      <c r="F55325" s="450"/>
    </row>
    <row r="55326" spans="6:6" x14ac:dyDescent="0.2">
      <c r="F55326" s="450"/>
    </row>
    <row r="55327" spans="6:6" x14ac:dyDescent="0.2">
      <c r="F55327" s="450"/>
    </row>
    <row r="55328" spans="6:6" x14ac:dyDescent="0.2">
      <c r="F55328" s="450"/>
    </row>
    <row r="55329" spans="6:6" x14ac:dyDescent="0.2">
      <c r="F55329" s="450"/>
    </row>
    <row r="55330" spans="6:6" x14ac:dyDescent="0.2">
      <c r="F55330" s="450"/>
    </row>
    <row r="55331" spans="6:6" x14ac:dyDescent="0.2">
      <c r="F55331" s="450"/>
    </row>
    <row r="55332" spans="6:6" x14ac:dyDescent="0.2">
      <c r="F55332" s="450"/>
    </row>
    <row r="55333" spans="6:6" x14ac:dyDescent="0.2">
      <c r="F55333" s="450"/>
    </row>
    <row r="55334" spans="6:6" x14ac:dyDescent="0.2">
      <c r="F55334" s="450"/>
    </row>
    <row r="55335" spans="6:6" x14ac:dyDescent="0.2">
      <c r="F55335" s="450"/>
    </row>
    <row r="55336" spans="6:6" x14ac:dyDescent="0.2">
      <c r="F55336" s="450"/>
    </row>
    <row r="55337" spans="6:6" x14ac:dyDescent="0.2">
      <c r="F55337" s="450"/>
    </row>
    <row r="55338" spans="6:6" x14ac:dyDescent="0.2">
      <c r="F55338" s="450"/>
    </row>
    <row r="55339" spans="6:6" x14ac:dyDescent="0.2">
      <c r="F55339" s="450"/>
    </row>
    <row r="55340" spans="6:6" x14ac:dyDescent="0.2">
      <c r="F55340" s="450"/>
    </row>
    <row r="55341" spans="6:6" x14ac:dyDescent="0.2">
      <c r="F55341" s="450"/>
    </row>
    <row r="55342" spans="6:6" x14ac:dyDescent="0.2">
      <c r="F55342" s="450"/>
    </row>
    <row r="55343" spans="6:6" x14ac:dyDescent="0.2">
      <c r="F55343" s="450"/>
    </row>
    <row r="55344" spans="6:6" x14ac:dyDescent="0.2">
      <c r="F55344" s="450"/>
    </row>
    <row r="55345" spans="6:6" x14ac:dyDescent="0.2">
      <c r="F55345" s="450"/>
    </row>
    <row r="55346" spans="6:6" x14ac:dyDescent="0.2">
      <c r="F55346" s="450"/>
    </row>
    <row r="55347" spans="6:6" x14ac:dyDescent="0.2">
      <c r="F55347" s="450"/>
    </row>
    <row r="55348" spans="6:6" x14ac:dyDescent="0.2">
      <c r="F55348" s="450"/>
    </row>
    <row r="55349" spans="6:6" x14ac:dyDescent="0.2">
      <c r="F55349" s="450"/>
    </row>
    <row r="55350" spans="6:6" x14ac:dyDescent="0.2">
      <c r="F55350" s="450"/>
    </row>
    <row r="55351" spans="6:6" x14ac:dyDescent="0.2">
      <c r="F55351" s="450"/>
    </row>
    <row r="55352" spans="6:6" x14ac:dyDescent="0.2">
      <c r="F55352" s="450"/>
    </row>
    <row r="55353" spans="6:6" x14ac:dyDescent="0.2">
      <c r="F55353" s="450"/>
    </row>
    <row r="55354" spans="6:6" x14ac:dyDescent="0.2">
      <c r="F55354" s="450"/>
    </row>
    <row r="55355" spans="6:6" x14ac:dyDescent="0.2">
      <c r="F55355" s="450"/>
    </row>
    <row r="55356" spans="6:6" x14ac:dyDescent="0.2">
      <c r="F55356" s="450"/>
    </row>
    <row r="55357" spans="6:6" x14ac:dyDescent="0.2">
      <c r="F55357" s="450"/>
    </row>
    <row r="55358" spans="6:6" x14ac:dyDescent="0.2">
      <c r="F55358" s="450"/>
    </row>
    <row r="55359" spans="6:6" x14ac:dyDescent="0.2">
      <c r="F55359" s="450"/>
    </row>
    <row r="55360" spans="6:6" x14ac:dyDescent="0.2">
      <c r="F55360" s="450"/>
    </row>
    <row r="55361" spans="6:6" x14ac:dyDescent="0.2">
      <c r="F55361" s="450"/>
    </row>
    <row r="55362" spans="6:6" x14ac:dyDescent="0.2">
      <c r="F55362" s="450"/>
    </row>
    <row r="55363" spans="6:6" x14ac:dyDescent="0.2">
      <c r="F55363" s="450"/>
    </row>
    <row r="55364" spans="6:6" x14ac:dyDescent="0.2">
      <c r="F55364" s="450"/>
    </row>
    <row r="55365" spans="6:6" x14ac:dyDescent="0.2">
      <c r="F55365" s="450"/>
    </row>
    <row r="55366" spans="6:6" x14ac:dyDescent="0.2">
      <c r="F55366" s="450"/>
    </row>
    <row r="55367" spans="6:6" x14ac:dyDescent="0.2">
      <c r="F55367" s="450"/>
    </row>
    <row r="55368" spans="6:6" x14ac:dyDescent="0.2">
      <c r="F55368" s="450"/>
    </row>
    <row r="55369" spans="6:6" x14ac:dyDescent="0.2">
      <c r="F55369" s="450"/>
    </row>
    <row r="55370" spans="6:6" x14ac:dyDescent="0.2">
      <c r="F55370" s="450"/>
    </row>
    <row r="55371" spans="6:6" x14ac:dyDescent="0.2">
      <c r="F55371" s="450"/>
    </row>
    <row r="55372" spans="6:6" x14ac:dyDescent="0.2">
      <c r="F55372" s="450"/>
    </row>
    <row r="55373" spans="6:6" x14ac:dyDescent="0.2">
      <c r="F55373" s="450"/>
    </row>
    <row r="55374" spans="6:6" x14ac:dyDescent="0.2">
      <c r="F55374" s="450"/>
    </row>
    <row r="55375" spans="6:6" x14ac:dyDescent="0.2">
      <c r="F55375" s="450"/>
    </row>
    <row r="55376" spans="6:6" x14ac:dyDescent="0.2">
      <c r="F55376" s="450"/>
    </row>
    <row r="55377" spans="6:6" x14ac:dyDescent="0.2">
      <c r="F55377" s="450"/>
    </row>
    <row r="55378" spans="6:6" x14ac:dyDescent="0.2">
      <c r="F55378" s="450"/>
    </row>
    <row r="55379" spans="6:6" x14ac:dyDescent="0.2">
      <c r="F55379" s="450"/>
    </row>
    <row r="55380" spans="6:6" x14ac:dyDescent="0.2">
      <c r="F55380" s="450"/>
    </row>
    <row r="55381" spans="6:6" x14ac:dyDescent="0.2">
      <c r="F55381" s="450"/>
    </row>
    <row r="55382" spans="6:6" x14ac:dyDescent="0.2">
      <c r="F55382" s="450"/>
    </row>
    <row r="55383" spans="6:6" x14ac:dyDescent="0.2">
      <c r="F55383" s="450"/>
    </row>
    <row r="55384" spans="6:6" x14ac:dyDescent="0.2">
      <c r="F55384" s="450"/>
    </row>
    <row r="55385" spans="6:6" x14ac:dyDescent="0.2">
      <c r="F55385" s="450"/>
    </row>
    <row r="55386" spans="6:6" x14ac:dyDescent="0.2">
      <c r="F55386" s="450"/>
    </row>
    <row r="55387" spans="6:6" x14ac:dyDescent="0.2">
      <c r="F55387" s="450"/>
    </row>
    <row r="55388" spans="6:6" x14ac:dyDescent="0.2">
      <c r="F55388" s="450"/>
    </row>
    <row r="55389" spans="6:6" x14ac:dyDescent="0.2">
      <c r="F55389" s="450"/>
    </row>
    <row r="55390" spans="6:6" x14ac:dyDescent="0.2">
      <c r="F55390" s="450"/>
    </row>
    <row r="55391" spans="6:6" x14ac:dyDescent="0.2">
      <c r="F55391" s="450"/>
    </row>
    <row r="55392" spans="6:6" x14ac:dyDescent="0.2">
      <c r="F55392" s="450"/>
    </row>
    <row r="55393" spans="6:6" x14ac:dyDescent="0.2">
      <c r="F55393" s="450"/>
    </row>
    <row r="55394" spans="6:6" x14ac:dyDescent="0.2">
      <c r="F55394" s="450"/>
    </row>
    <row r="55395" spans="6:6" x14ac:dyDescent="0.2">
      <c r="F55395" s="450"/>
    </row>
    <row r="55396" spans="6:6" x14ac:dyDescent="0.2">
      <c r="F55396" s="450"/>
    </row>
    <row r="55397" spans="6:6" x14ac:dyDescent="0.2">
      <c r="F55397" s="450"/>
    </row>
    <row r="55398" spans="6:6" x14ac:dyDescent="0.2">
      <c r="F55398" s="450"/>
    </row>
    <row r="55399" spans="6:6" x14ac:dyDescent="0.2">
      <c r="F55399" s="450"/>
    </row>
    <row r="55400" spans="6:6" x14ac:dyDescent="0.2">
      <c r="F55400" s="450"/>
    </row>
    <row r="55401" spans="6:6" x14ac:dyDescent="0.2">
      <c r="F55401" s="450"/>
    </row>
    <row r="55402" spans="6:6" x14ac:dyDescent="0.2">
      <c r="F55402" s="450"/>
    </row>
    <row r="55403" spans="6:6" x14ac:dyDescent="0.2">
      <c r="F55403" s="450"/>
    </row>
    <row r="55404" spans="6:6" x14ac:dyDescent="0.2">
      <c r="F55404" s="450"/>
    </row>
    <row r="55405" spans="6:6" x14ac:dyDescent="0.2">
      <c r="F55405" s="450"/>
    </row>
    <row r="55406" spans="6:6" x14ac:dyDescent="0.2">
      <c r="F55406" s="450"/>
    </row>
    <row r="55407" spans="6:6" x14ac:dyDescent="0.2">
      <c r="F55407" s="450"/>
    </row>
    <row r="55408" spans="6:6" x14ac:dyDescent="0.2">
      <c r="F55408" s="450"/>
    </row>
    <row r="55409" spans="6:6" x14ac:dyDescent="0.2">
      <c r="F55409" s="450"/>
    </row>
    <row r="55410" spans="6:6" x14ac:dyDescent="0.2">
      <c r="F55410" s="450"/>
    </row>
    <row r="55411" spans="6:6" x14ac:dyDescent="0.2">
      <c r="F55411" s="450"/>
    </row>
    <row r="55412" spans="6:6" x14ac:dyDescent="0.2">
      <c r="F55412" s="450"/>
    </row>
    <row r="55413" spans="6:6" x14ac:dyDescent="0.2">
      <c r="F55413" s="450"/>
    </row>
    <row r="55414" spans="6:6" x14ac:dyDescent="0.2">
      <c r="F55414" s="450"/>
    </row>
    <row r="55415" spans="6:6" x14ac:dyDescent="0.2">
      <c r="F55415" s="450"/>
    </row>
    <row r="55416" spans="6:6" x14ac:dyDescent="0.2">
      <c r="F55416" s="450"/>
    </row>
    <row r="55417" spans="6:6" x14ac:dyDescent="0.2">
      <c r="F55417" s="450"/>
    </row>
    <row r="55418" spans="6:6" x14ac:dyDescent="0.2">
      <c r="F55418" s="450"/>
    </row>
    <row r="55419" spans="6:6" x14ac:dyDescent="0.2">
      <c r="F55419" s="450"/>
    </row>
    <row r="55420" spans="6:6" x14ac:dyDescent="0.2">
      <c r="F55420" s="450"/>
    </row>
    <row r="55421" spans="6:6" x14ac:dyDescent="0.2">
      <c r="F55421" s="450"/>
    </row>
    <row r="55422" spans="6:6" x14ac:dyDescent="0.2">
      <c r="F55422" s="450"/>
    </row>
    <row r="55423" spans="6:6" x14ac:dyDescent="0.2">
      <c r="F55423" s="450"/>
    </row>
    <row r="55424" spans="6:6" x14ac:dyDescent="0.2">
      <c r="F55424" s="450"/>
    </row>
    <row r="55425" spans="6:6" x14ac:dyDescent="0.2">
      <c r="F55425" s="450"/>
    </row>
    <row r="55426" spans="6:6" x14ac:dyDescent="0.2">
      <c r="F55426" s="450"/>
    </row>
    <row r="55427" spans="6:6" x14ac:dyDescent="0.2">
      <c r="F55427" s="450"/>
    </row>
    <row r="55428" spans="6:6" x14ac:dyDescent="0.2">
      <c r="F55428" s="450"/>
    </row>
    <row r="55429" spans="6:6" x14ac:dyDescent="0.2">
      <c r="F55429" s="450"/>
    </row>
    <row r="55430" spans="6:6" x14ac:dyDescent="0.2">
      <c r="F55430" s="450"/>
    </row>
    <row r="55431" spans="6:6" x14ac:dyDescent="0.2">
      <c r="F55431" s="450"/>
    </row>
    <row r="55432" spans="6:6" x14ac:dyDescent="0.2">
      <c r="F55432" s="450"/>
    </row>
    <row r="55433" spans="6:6" x14ac:dyDescent="0.2">
      <c r="F55433" s="450"/>
    </row>
    <row r="55434" spans="6:6" x14ac:dyDescent="0.2">
      <c r="F55434" s="450"/>
    </row>
    <row r="55435" spans="6:6" x14ac:dyDescent="0.2">
      <c r="F55435" s="450"/>
    </row>
    <row r="55436" spans="6:6" x14ac:dyDescent="0.2">
      <c r="F55436" s="450"/>
    </row>
    <row r="55437" spans="6:6" x14ac:dyDescent="0.2">
      <c r="F55437" s="450"/>
    </row>
    <row r="55438" spans="6:6" x14ac:dyDescent="0.2">
      <c r="F55438" s="450"/>
    </row>
    <row r="55439" spans="6:6" x14ac:dyDescent="0.2">
      <c r="F55439" s="450"/>
    </row>
    <row r="55440" spans="6:6" x14ac:dyDescent="0.2">
      <c r="F55440" s="450"/>
    </row>
    <row r="55441" spans="6:6" x14ac:dyDescent="0.2">
      <c r="F55441" s="450"/>
    </row>
    <row r="55442" spans="6:6" x14ac:dyDescent="0.2">
      <c r="F55442" s="450"/>
    </row>
    <row r="55443" spans="6:6" x14ac:dyDescent="0.2">
      <c r="F55443" s="450"/>
    </row>
    <row r="55444" spans="6:6" x14ac:dyDescent="0.2">
      <c r="F55444" s="450"/>
    </row>
    <row r="55445" spans="6:6" x14ac:dyDescent="0.2">
      <c r="F55445" s="450"/>
    </row>
    <row r="55446" spans="6:6" x14ac:dyDescent="0.2">
      <c r="F55446" s="450"/>
    </row>
    <row r="55447" spans="6:6" x14ac:dyDescent="0.2">
      <c r="F55447" s="450"/>
    </row>
    <row r="55448" spans="6:6" x14ac:dyDescent="0.2">
      <c r="F55448" s="450"/>
    </row>
    <row r="55449" spans="6:6" x14ac:dyDescent="0.2">
      <c r="F55449" s="450"/>
    </row>
    <row r="55450" spans="6:6" x14ac:dyDescent="0.2">
      <c r="F55450" s="450"/>
    </row>
    <row r="55451" spans="6:6" x14ac:dyDescent="0.2">
      <c r="F55451" s="450"/>
    </row>
    <row r="55452" spans="6:6" x14ac:dyDescent="0.2">
      <c r="F55452" s="450"/>
    </row>
    <row r="55453" spans="6:6" x14ac:dyDescent="0.2">
      <c r="F55453" s="450"/>
    </row>
    <row r="55454" spans="6:6" x14ac:dyDescent="0.2">
      <c r="F55454" s="450"/>
    </row>
    <row r="55455" spans="6:6" x14ac:dyDescent="0.2">
      <c r="F55455" s="450"/>
    </row>
    <row r="55456" spans="6:6" x14ac:dyDescent="0.2">
      <c r="F55456" s="450"/>
    </row>
    <row r="55457" spans="6:6" x14ac:dyDescent="0.2">
      <c r="F55457" s="450"/>
    </row>
    <row r="55458" spans="6:6" x14ac:dyDescent="0.2">
      <c r="F55458" s="450"/>
    </row>
    <row r="55459" spans="6:6" x14ac:dyDescent="0.2">
      <c r="F55459" s="450"/>
    </row>
    <row r="55460" spans="6:6" x14ac:dyDescent="0.2">
      <c r="F55460" s="450"/>
    </row>
    <row r="55461" spans="6:6" x14ac:dyDescent="0.2">
      <c r="F55461" s="450"/>
    </row>
    <row r="55462" spans="6:6" x14ac:dyDescent="0.2">
      <c r="F55462" s="450"/>
    </row>
    <row r="55463" spans="6:6" x14ac:dyDescent="0.2">
      <c r="F55463" s="450"/>
    </row>
    <row r="55464" spans="6:6" x14ac:dyDescent="0.2">
      <c r="F55464" s="450"/>
    </row>
    <row r="55465" spans="6:6" x14ac:dyDescent="0.2">
      <c r="F55465" s="450"/>
    </row>
    <row r="55466" spans="6:6" x14ac:dyDescent="0.2">
      <c r="F55466" s="450"/>
    </row>
    <row r="55467" spans="6:6" x14ac:dyDescent="0.2">
      <c r="F55467" s="450"/>
    </row>
    <row r="55468" spans="6:6" x14ac:dyDescent="0.2">
      <c r="F55468" s="450"/>
    </row>
    <row r="55469" spans="6:6" x14ac:dyDescent="0.2">
      <c r="F55469" s="450"/>
    </row>
    <row r="55470" spans="6:6" x14ac:dyDescent="0.2">
      <c r="F55470" s="450"/>
    </row>
    <row r="55471" spans="6:6" x14ac:dyDescent="0.2">
      <c r="F55471" s="450"/>
    </row>
    <row r="55472" spans="6:6" x14ac:dyDescent="0.2">
      <c r="F55472" s="450"/>
    </row>
    <row r="55473" spans="6:6" x14ac:dyDescent="0.2">
      <c r="F55473" s="450"/>
    </row>
    <row r="55474" spans="6:6" x14ac:dyDescent="0.2">
      <c r="F55474" s="450"/>
    </row>
    <row r="55475" spans="6:6" x14ac:dyDescent="0.2">
      <c r="F55475" s="450"/>
    </row>
    <row r="55476" spans="6:6" x14ac:dyDescent="0.2">
      <c r="F55476" s="450"/>
    </row>
    <row r="55477" spans="6:6" x14ac:dyDescent="0.2">
      <c r="F55477" s="450"/>
    </row>
    <row r="55478" spans="6:6" x14ac:dyDescent="0.2">
      <c r="F55478" s="450"/>
    </row>
    <row r="55479" spans="6:6" x14ac:dyDescent="0.2">
      <c r="F55479" s="450"/>
    </row>
    <row r="55480" spans="6:6" x14ac:dyDescent="0.2">
      <c r="F55480" s="450"/>
    </row>
    <row r="55481" spans="6:6" x14ac:dyDescent="0.2">
      <c r="F55481" s="450"/>
    </row>
    <row r="55482" spans="6:6" x14ac:dyDescent="0.2">
      <c r="F55482" s="450"/>
    </row>
    <row r="55483" spans="6:6" x14ac:dyDescent="0.2">
      <c r="F55483" s="450"/>
    </row>
    <row r="55484" spans="6:6" x14ac:dyDescent="0.2">
      <c r="F55484" s="450"/>
    </row>
    <row r="55485" spans="6:6" x14ac:dyDescent="0.2">
      <c r="F55485" s="450"/>
    </row>
    <row r="55486" spans="6:6" x14ac:dyDescent="0.2">
      <c r="F55486" s="450"/>
    </row>
    <row r="55487" spans="6:6" x14ac:dyDescent="0.2">
      <c r="F55487" s="450"/>
    </row>
    <row r="55488" spans="6:6" x14ac:dyDescent="0.2">
      <c r="F55488" s="450"/>
    </row>
    <row r="55489" spans="6:6" x14ac:dyDescent="0.2">
      <c r="F55489" s="450"/>
    </row>
    <row r="55490" spans="6:6" x14ac:dyDescent="0.2">
      <c r="F55490" s="450"/>
    </row>
    <row r="55491" spans="6:6" x14ac:dyDescent="0.2">
      <c r="F55491" s="450"/>
    </row>
    <row r="55492" spans="6:6" x14ac:dyDescent="0.2">
      <c r="F55492" s="450"/>
    </row>
    <row r="55493" spans="6:6" x14ac:dyDescent="0.2">
      <c r="F55493" s="450"/>
    </row>
    <row r="55494" spans="6:6" x14ac:dyDescent="0.2">
      <c r="F55494" s="450"/>
    </row>
    <row r="55495" spans="6:6" x14ac:dyDescent="0.2">
      <c r="F55495" s="450"/>
    </row>
    <row r="55496" spans="6:6" x14ac:dyDescent="0.2">
      <c r="F55496" s="450"/>
    </row>
    <row r="55497" spans="6:6" x14ac:dyDescent="0.2">
      <c r="F55497" s="450"/>
    </row>
    <row r="55498" spans="6:6" x14ac:dyDescent="0.2">
      <c r="F55498" s="450"/>
    </row>
    <row r="55499" spans="6:6" x14ac:dyDescent="0.2">
      <c r="F55499" s="450"/>
    </row>
    <row r="55500" spans="6:6" x14ac:dyDescent="0.2">
      <c r="F55500" s="450"/>
    </row>
    <row r="55501" spans="6:6" x14ac:dyDescent="0.2">
      <c r="F55501" s="450"/>
    </row>
    <row r="55502" spans="6:6" x14ac:dyDescent="0.2">
      <c r="F55502" s="450"/>
    </row>
    <row r="55503" spans="6:6" x14ac:dyDescent="0.2">
      <c r="F55503" s="450"/>
    </row>
    <row r="55504" spans="6:6" x14ac:dyDescent="0.2">
      <c r="F55504" s="450"/>
    </row>
    <row r="55505" spans="6:6" x14ac:dyDescent="0.2">
      <c r="F55505" s="450"/>
    </row>
    <row r="55506" spans="6:6" x14ac:dyDescent="0.2">
      <c r="F55506" s="450"/>
    </row>
    <row r="55507" spans="6:6" x14ac:dyDescent="0.2">
      <c r="F55507" s="450"/>
    </row>
    <row r="55508" spans="6:6" x14ac:dyDescent="0.2">
      <c r="F55508" s="450"/>
    </row>
    <row r="55509" spans="6:6" x14ac:dyDescent="0.2">
      <c r="F55509" s="450"/>
    </row>
    <row r="55510" spans="6:6" x14ac:dyDescent="0.2">
      <c r="F55510" s="450"/>
    </row>
    <row r="55511" spans="6:6" x14ac:dyDescent="0.2">
      <c r="F55511" s="450"/>
    </row>
    <row r="55512" spans="6:6" x14ac:dyDescent="0.2">
      <c r="F55512" s="450"/>
    </row>
    <row r="55513" spans="6:6" x14ac:dyDescent="0.2">
      <c r="F55513" s="450"/>
    </row>
    <row r="55514" spans="6:6" x14ac:dyDescent="0.2">
      <c r="F55514" s="450"/>
    </row>
    <row r="55515" spans="6:6" x14ac:dyDescent="0.2">
      <c r="F55515" s="450"/>
    </row>
    <row r="55516" spans="6:6" x14ac:dyDescent="0.2">
      <c r="F55516" s="450"/>
    </row>
    <row r="55517" spans="6:6" x14ac:dyDescent="0.2">
      <c r="F55517" s="450"/>
    </row>
    <row r="55518" spans="6:6" x14ac:dyDescent="0.2">
      <c r="F55518" s="450"/>
    </row>
    <row r="55519" spans="6:6" x14ac:dyDescent="0.2">
      <c r="F55519" s="450"/>
    </row>
    <row r="55520" spans="6:6" x14ac:dyDescent="0.2">
      <c r="F55520" s="450"/>
    </row>
    <row r="55521" spans="6:6" x14ac:dyDescent="0.2">
      <c r="F55521" s="450"/>
    </row>
    <row r="55522" spans="6:6" x14ac:dyDescent="0.2">
      <c r="F55522" s="450"/>
    </row>
    <row r="55523" spans="6:6" x14ac:dyDescent="0.2">
      <c r="F55523" s="450"/>
    </row>
    <row r="55524" spans="6:6" x14ac:dyDescent="0.2">
      <c r="F55524" s="450"/>
    </row>
    <row r="55525" spans="6:6" x14ac:dyDescent="0.2">
      <c r="F55525" s="450"/>
    </row>
    <row r="55526" spans="6:6" x14ac:dyDescent="0.2">
      <c r="F55526" s="450"/>
    </row>
    <row r="55527" spans="6:6" x14ac:dyDescent="0.2">
      <c r="F55527" s="450"/>
    </row>
    <row r="55528" spans="6:6" x14ac:dyDescent="0.2">
      <c r="F55528" s="450"/>
    </row>
    <row r="55529" spans="6:6" x14ac:dyDescent="0.2">
      <c r="F55529" s="450"/>
    </row>
    <row r="55530" spans="6:6" x14ac:dyDescent="0.2">
      <c r="F55530" s="450"/>
    </row>
    <row r="55531" spans="6:6" x14ac:dyDescent="0.2">
      <c r="F55531" s="450"/>
    </row>
    <row r="55532" spans="6:6" x14ac:dyDescent="0.2">
      <c r="F55532" s="450"/>
    </row>
    <row r="55533" spans="6:6" x14ac:dyDescent="0.2">
      <c r="F55533" s="450"/>
    </row>
    <row r="55534" spans="6:6" x14ac:dyDescent="0.2">
      <c r="F55534" s="450"/>
    </row>
    <row r="55535" spans="6:6" x14ac:dyDescent="0.2">
      <c r="F55535" s="450"/>
    </row>
    <row r="55536" spans="6:6" x14ac:dyDescent="0.2">
      <c r="F55536" s="450"/>
    </row>
    <row r="55537" spans="6:6" x14ac:dyDescent="0.2">
      <c r="F55537" s="450"/>
    </row>
    <row r="55538" spans="6:6" x14ac:dyDescent="0.2">
      <c r="F55538" s="450"/>
    </row>
    <row r="55539" spans="6:6" x14ac:dyDescent="0.2">
      <c r="F55539" s="450"/>
    </row>
    <row r="55540" spans="6:6" x14ac:dyDescent="0.2">
      <c r="F55540" s="450"/>
    </row>
    <row r="55541" spans="6:6" x14ac:dyDescent="0.2">
      <c r="F55541" s="450"/>
    </row>
    <row r="55542" spans="6:6" x14ac:dyDescent="0.2">
      <c r="F55542" s="450"/>
    </row>
    <row r="55543" spans="6:6" x14ac:dyDescent="0.2">
      <c r="F55543" s="450"/>
    </row>
    <row r="55544" spans="6:6" x14ac:dyDescent="0.2">
      <c r="F55544" s="450"/>
    </row>
    <row r="55545" spans="6:6" x14ac:dyDescent="0.2">
      <c r="F55545" s="450"/>
    </row>
    <row r="55546" spans="6:6" x14ac:dyDescent="0.2">
      <c r="F55546" s="450"/>
    </row>
    <row r="55547" spans="6:6" x14ac:dyDescent="0.2">
      <c r="F55547" s="450"/>
    </row>
    <row r="55548" spans="6:6" x14ac:dyDescent="0.2">
      <c r="F55548" s="450"/>
    </row>
    <row r="55549" spans="6:6" x14ac:dyDescent="0.2">
      <c r="F55549" s="450"/>
    </row>
    <row r="55550" spans="6:6" x14ac:dyDescent="0.2">
      <c r="F55550" s="450"/>
    </row>
    <row r="55551" spans="6:6" x14ac:dyDescent="0.2">
      <c r="F55551" s="450"/>
    </row>
    <row r="55552" spans="6:6" x14ac:dyDescent="0.2">
      <c r="F55552" s="450"/>
    </row>
    <row r="55553" spans="6:6" x14ac:dyDescent="0.2">
      <c r="F55553" s="450"/>
    </row>
    <row r="55554" spans="6:6" x14ac:dyDescent="0.2">
      <c r="F55554" s="450"/>
    </row>
    <row r="55555" spans="6:6" x14ac:dyDescent="0.2">
      <c r="F55555" s="450"/>
    </row>
    <row r="55556" spans="6:6" x14ac:dyDescent="0.2">
      <c r="F55556" s="450"/>
    </row>
    <row r="55557" spans="6:6" x14ac:dyDescent="0.2">
      <c r="F55557" s="450"/>
    </row>
    <row r="55558" spans="6:6" x14ac:dyDescent="0.2">
      <c r="F55558" s="450"/>
    </row>
    <row r="55559" spans="6:6" x14ac:dyDescent="0.2">
      <c r="F55559" s="450"/>
    </row>
    <row r="55560" spans="6:6" x14ac:dyDescent="0.2">
      <c r="F55560" s="450"/>
    </row>
    <row r="55561" spans="6:6" x14ac:dyDescent="0.2">
      <c r="F55561" s="450"/>
    </row>
    <row r="55562" spans="6:6" x14ac:dyDescent="0.2">
      <c r="F55562" s="450"/>
    </row>
    <row r="55563" spans="6:6" x14ac:dyDescent="0.2">
      <c r="F55563" s="450"/>
    </row>
    <row r="55564" spans="6:6" x14ac:dyDescent="0.2">
      <c r="F55564" s="450"/>
    </row>
    <row r="55565" spans="6:6" x14ac:dyDescent="0.2">
      <c r="F55565" s="450"/>
    </row>
    <row r="55566" spans="6:6" x14ac:dyDescent="0.2">
      <c r="F55566" s="450"/>
    </row>
    <row r="55567" spans="6:6" x14ac:dyDescent="0.2">
      <c r="F55567" s="450"/>
    </row>
    <row r="55568" spans="6:6" x14ac:dyDescent="0.2">
      <c r="F55568" s="450"/>
    </row>
    <row r="55569" spans="6:6" x14ac:dyDescent="0.2">
      <c r="F55569" s="450"/>
    </row>
    <row r="55570" spans="6:6" x14ac:dyDescent="0.2">
      <c r="F55570" s="450"/>
    </row>
    <row r="55571" spans="6:6" x14ac:dyDescent="0.2">
      <c r="F55571" s="450"/>
    </row>
    <row r="55572" spans="6:6" x14ac:dyDescent="0.2">
      <c r="F55572" s="450"/>
    </row>
    <row r="55573" spans="6:6" x14ac:dyDescent="0.2">
      <c r="F55573" s="450"/>
    </row>
    <row r="55574" spans="6:6" x14ac:dyDescent="0.2">
      <c r="F55574" s="450"/>
    </row>
    <row r="55575" spans="6:6" x14ac:dyDescent="0.2">
      <c r="F55575" s="450"/>
    </row>
    <row r="55576" spans="6:6" x14ac:dyDescent="0.2">
      <c r="F55576" s="450"/>
    </row>
    <row r="55577" spans="6:6" x14ac:dyDescent="0.2">
      <c r="F55577" s="450"/>
    </row>
    <row r="55578" spans="6:6" x14ac:dyDescent="0.2">
      <c r="F55578" s="450"/>
    </row>
    <row r="55579" spans="6:6" x14ac:dyDescent="0.2">
      <c r="F55579" s="450"/>
    </row>
    <row r="55580" spans="6:6" x14ac:dyDescent="0.2">
      <c r="F55580" s="450"/>
    </row>
    <row r="55581" spans="6:6" x14ac:dyDescent="0.2">
      <c r="F55581" s="450"/>
    </row>
    <row r="55582" spans="6:6" x14ac:dyDescent="0.2">
      <c r="F55582" s="450"/>
    </row>
    <row r="55583" spans="6:6" x14ac:dyDescent="0.2">
      <c r="F55583" s="450"/>
    </row>
    <row r="55584" spans="6:6" x14ac:dyDescent="0.2">
      <c r="F55584" s="450"/>
    </row>
    <row r="55585" spans="6:6" x14ac:dyDescent="0.2">
      <c r="F55585" s="450"/>
    </row>
    <row r="55586" spans="6:6" x14ac:dyDescent="0.2">
      <c r="F55586" s="450"/>
    </row>
    <row r="55587" spans="6:6" x14ac:dyDescent="0.2">
      <c r="F55587" s="450"/>
    </row>
    <row r="55588" spans="6:6" x14ac:dyDescent="0.2">
      <c r="F55588" s="450"/>
    </row>
    <row r="55589" spans="6:6" x14ac:dyDescent="0.2">
      <c r="F55589" s="450"/>
    </row>
    <row r="55590" spans="6:6" x14ac:dyDescent="0.2">
      <c r="F55590" s="450"/>
    </row>
    <row r="55591" spans="6:6" x14ac:dyDescent="0.2">
      <c r="F55591" s="450"/>
    </row>
    <row r="55592" spans="6:6" x14ac:dyDescent="0.2">
      <c r="F55592" s="450"/>
    </row>
    <row r="55593" spans="6:6" x14ac:dyDescent="0.2">
      <c r="F55593" s="450"/>
    </row>
    <row r="55594" spans="6:6" x14ac:dyDescent="0.2">
      <c r="F55594" s="450"/>
    </row>
    <row r="55595" spans="6:6" x14ac:dyDescent="0.2">
      <c r="F55595" s="450"/>
    </row>
    <row r="55596" spans="6:6" x14ac:dyDescent="0.2">
      <c r="F55596" s="450"/>
    </row>
    <row r="55597" spans="6:6" x14ac:dyDescent="0.2">
      <c r="F55597" s="450"/>
    </row>
    <row r="55598" spans="6:6" x14ac:dyDescent="0.2">
      <c r="F55598" s="450"/>
    </row>
    <row r="55599" spans="6:6" x14ac:dyDescent="0.2">
      <c r="F55599" s="450"/>
    </row>
    <row r="55600" spans="6:6" x14ac:dyDescent="0.2">
      <c r="F55600" s="450"/>
    </row>
    <row r="55601" spans="6:6" x14ac:dyDescent="0.2">
      <c r="F55601" s="450"/>
    </row>
    <row r="55602" spans="6:6" x14ac:dyDescent="0.2">
      <c r="F55602" s="450"/>
    </row>
    <row r="55603" spans="6:6" x14ac:dyDescent="0.2">
      <c r="F55603" s="450"/>
    </row>
    <row r="55604" spans="6:6" x14ac:dyDescent="0.2">
      <c r="F55604" s="450"/>
    </row>
    <row r="55605" spans="6:6" x14ac:dyDescent="0.2">
      <c r="F55605" s="450"/>
    </row>
    <row r="55606" spans="6:6" x14ac:dyDescent="0.2">
      <c r="F55606" s="450"/>
    </row>
    <row r="55607" spans="6:6" x14ac:dyDescent="0.2">
      <c r="F55607" s="450"/>
    </row>
    <row r="55608" spans="6:6" x14ac:dyDescent="0.2">
      <c r="F55608" s="450"/>
    </row>
    <row r="55609" spans="6:6" x14ac:dyDescent="0.2">
      <c r="F55609" s="450"/>
    </row>
    <row r="55610" spans="6:6" x14ac:dyDescent="0.2">
      <c r="F55610" s="450"/>
    </row>
    <row r="55611" spans="6:6" x14ac:dyDescent="0.2">
      <c r="F55611" s="450"/>
    </row>
    <row r="55612" spans="6:6" x14ac:dyDescent="0.2">
      <c r="F55612" s="450"/>
    </row>
    <row r="55613" spans="6:6" x14ac:dyDescent="0.2">
      <c r="F55613" s="450"/>
    </row>
    <row r="55614" spans="6:6" x14ac:dyDescent="0.2">
      <c r="F55614" s="450"/>
    </row>
    <row r="55615" spans="6:6" x14ac:dyDescent="0.2">
      <c r="F55615" s="450"/>
    </row>
    <row r="55616" spans="6:6" x14ac:dyDescent="0.2">
      <c r="F55616" s="450"/>
    </row>
    <row r="55617" spans="6:6" x14ac:dyDescent="0.2">
      <c r="F55617" s="450"/>
    </row>
    <row r="55618" spans="6:6" x14ac:dyDescent="0.2">
      <c r="F55618" s="450"/>
    </row>
    <row r="55619" spans="6:6" x14ac:dyDescent="0.2">
      <c r="F55619" s="450"/>
    </row>
    <row r="55620" spans="6:6" x14ac:dyDescent="0.2">
      <c r="F55620" s="450"/>
    </row>
    <row r="55621" spans="6:6" x14ac:dyDescent="0.2">
      <c r="F55621" s="450"/>
    </row>
    <row r="55622" spans="6:6" x14ac:dyDescent="0.2">
      <c r="F55622" s="450"/>
    </row>
    <row r="55623" spans="6:6" x14ac:dyDescent="0.2">
      <c r="F55623" s="450"/>
    </row>
    <row r="55624" spans="6:6" x14ac:dyDescent="0.2">
      <c r="F55624" s="450"/>
    </row>
    <row r="55625" spans="6:6" x14ac:dyDescent="0.2">
      <c r="F55625" s="450"/>
    </row>
    <row r="55626" spans="6:6" x14ac:dyDescent="0.2">
      <c r="F55626" s="450"/>
    </row>
    <row r="55627" spans="6:6" x14ac:dyDescent="0.2">
      <c r="F55627" s="450"/>
    </row>
    <row r="55628" spans="6:6" x14ac:dyDescent="0.2">
      <c r="F55628" s="450"/>
    </row>
    <row r="55629" spans="6:6" x14ac:dyDescent="0.2">
      <c r="F55629" s="450"/>
    </row>
    <row r="55630" spans="6:6" x14ac:dyDescent="0.2">
      <c r="F55630" s="450"/>
    </row>
    <row r="55631" spans="6:6" x14ac:dyDescent="0.2">
      <c r="F55631" s="450"/>
    </row>
    <row r="55632" spans="6:6" x14ac:dyDescent="0.2">
      <c r="F55632" s="450"/>
    </row>
    <row r="55633" spans="6:6" x14ac:dyDescent="0.2">
      <c r="F55633" s="450"/>
    </row>
    <row r="55634" spans="6:6" x14ac:dyDescent="0.2">
      <c r="F55634" s="450"/>
    </row>
    <row r="55635" spans="6:6" x14ac:dyDescent="0.2">
      <c r="F55635" s="450"/>
    </row>
    <row r="55636" spans="6:6" x14ac:dyDescent="0.2">
      <c r="F55636" s="450"/>
    </row>
    <row r="55637" spans="6:6" x14ac:dyDescent="0.2">
      <c r="F55637" s="450"/>
    </row>
    <row r="55638" spans="6:6" x14ac:dyDescent="0.2">
      <c r="F55638" s="450"/>
    </row>
    <row r="55639" spans="6:6" x14ac:dyDescent="0.2">
      <c r="F55639" s="450"/>
    </row>
    <row r="55640" spans="6:6" x14ac:dyDescent="0.2">
      <c r="F55640" s="450"/>
    </row>
    <row r="55641" spans="6:6" x14ac:dyDescent="0.2">
      <c r="F55641" s="450"/>
    </row>
    <row r="55642" spans="6:6" x14ac:dyDescent="0.2">
      <c r="F55642" s="450"/>
    </row>
    <row r="55643" spans="6:6" x14ac:dyDescent="0.2">
      <c r="F55643" s="450"/>
    </row>
    <row r="55644" spans="6:6" x14ac:dyDescent="0.2">
      <c r="F55644" s="450"/>
    </row>
    <row r="55645" spans="6:6" x14ac:dyDescent="0.2">
      <c r="F55645" s="450"/>
    </row>
    <row r="55646" spans="6:6" x14ac:dyDescent="0.2">
      <c r="F55646" s="450"/>
    </row>
    <row r="55647" spans="6:6" x14ac:dyDescent="0.2">
      <c r="F55647" s="450"/>
    </row>
    <row r="55648" spans="6:6" x14ac:dyDescent="0.2">
      <c r="F55648" s="450"/>
    </row>
    <row r="55649" spans="6:6" x14ac:dyDescent="0.2">
      <c r="F55649" s="450"/>
    </row>
    <row r="55650" spans="6:6" x14ac:dyDescent="0.2">
      <c r="F55650" s="450"/>
    </row>
    <row r="55651" spans="6:6" x14ac:dyDescent="0.2">
      <c r="F55651" s="450"/>
    </row>
    <row r="55652" spans="6:6" x14ac:dyDescent="0.2">
      <c r="F55652" s="450"/>
    </row>
    <row r="55653" spans="6:6" x14ac:dyDescent="0.2">
      <c r="F55653" s="450"/>
    </row>
    <row r="55654" spans="6:6" x14ac:dyDescent="0.2">
      <c r="F55654" s="450"/>
    </row>
    <row r="55655" spans="6:6" x14ac:dyDescent="0.2">
      <c r="F55655" s="450"/>
    </row>
    <row r="55656" spans="6:6" x14ac:dyDescent="0.2">
      <c r="F55656" s="450"/>
    </row>
    <row r="55657" spans="6:6" x14ac:dyDescent="0.2">
      <c r="F55657" s="450"/>
    </row>
    <row r="55658" spans="6:6" x14ac:dyDescent="0.2">
      <c r="F55658" s="450"/>
    </row>
    <row r="55659" spans="6:6" x14ac:dyDescent="0.2">
      <c r="F55659" s="450"/>
    </row>
    <row r="55660" spans="6:6" x14ac:dyDescent="0.2">
      <c r="F55660" s="450"/>
    </row>
    <row r="55661" spans="6:6" x14ac:dyDescent="0.2">
      <c r="F55661" s="450"/>
    </row>
    <row r="55662" spans="6:6" x14ac:dyDescent="0.2">
      <c r="F55662" s="450"/>
    </row>
    <row r="55663" spans="6:6" x14ac:dyDescent="0.2">
      <c r="F55663" s="450"/>
    </row>
    <row r="55664" spans="6:6" x14ac:dyDescent="0.2">
      <c r="F55664" s="450"/>
    </row>
    <row r="55665" spans="6:6" x14ac:dyDescent="0.2">
      <c r="F55665" s="450"/>
    </row>
    <row r="55666" spans="6:6" x14ac:dyDescent="0.2">
      <c r="F55666" s="450"/>
    </row>
    <row r="55667" spans="6:6" x14ac:dyDescent="0.2">
      <c r="F55667" s="450"/>
    </row>
    <row r="55668" spans="6:6" x14ac:dyDescent="0.2">
      <c r="F55668" s="450"/>
    </row>
    <row r="55669" spans="6:6" x14ac:dyDescent="0.2">
      <c r="F55669" s="450"/>
    </row>
    <row r="55670" spans="6:6" x14ac:dyDescent="0.2">
      <c r="F55670" s="450"/>
    </row>
    <row r="55671" spans="6:6" x14ac:dyDescent="0.2">
      <c r="F55671" s="450"/>
    </row>
    <row r="55672" spans="6:6" x14ac:dyDescent="0.2">
      <c r="F55672" s="450"/>
    </row>
    <row r="55673" spans="6:6" x14ac:dyDescent="0.2">
      <c r="F55673" s="450"/>
    </row>
    <row r="55674" spans="6:6" x14ac:dyDescent="0.2">
      <c r="F55674" s="450"/>
    </row>
    <row r="55675" spans="6:6" x14ac:dyDescent="0.2">
      <c r="F55675" s="450"/>
    </row>
    <row r="55676" spans="6:6" x14ac:dyDescent="0.2">
      <c r="F55676" s="450"/>
    </row>
    <row r="55677" spans="6:6" x14ac:dyDescent="0.2">
      <c r="F55677" s="450"/>
    </row>
    <row r="55678" spans="6:6" x14ac:dyDescent="0.2">
      <c r="F55678" s="450"/>
    </row>
    <row r="55679" spans="6:6" x14ac:dyDescent="0.2">
      <c r="F55679" s="450"/>
    </row>
    <row r="55680" spans="6:6" x14ac:dyDescent="0.2">
      <c r="F55680" s="450"/>
    </row>
    <row r="55681" spans="6:6" x14ac:dyDescent="0.2">
      <c r="F55681" s="450"/>
    </row>
    <row r="55682" spans="6:6" x14ac:dyDescent="0.2">
      <c r="F55682" s="450"/>
    </row>
    <row r="55683" spans="6:6" x14ac:dyDescent="0.2">
      <c r="F55683" s="450"/>
    </row>
    <row r="55684" spans="6:6" x14ac:dyDescent="0.2">
      <c r="F55684" s="450"/>
    </row>
    <row r="55685" spans="6:6" x14ac:dyDescent="0.2">
      <c r="F55685" s="450"/>
    </row>
    <row r="55686" spans="6:6" x14ac:dyDescent="0.2">
      <c r="F55686" s="450"/>
    </row>
    <row r="55687" spans="6:6" x14ac:dyDescent="0.2">
      <c r="F55687" s="450"/>
    </row>
    <row r="55688" spans="6:6" x14ac:dyDescent="0.2">
      <c r="F55688" s="450"/>
    </row>
    <row r="55689" spans="6:6" x14ac:dyDescent="0.2">
      <c r="F55689" s="450"/>
    </row>
    <row r="55690" spans="6:6" x14ac:dyDescent="0.2">
      <c r="F55690" s="450"/>
    </row>
    <row r="55691" spans="6:6" x14ac:dyDescent="0.2">
      <c r="F55691" s="450"/>
    </row>
    <row r="55692" spans="6:6" x14ac:dyDescent="0.2">
      <c r="F55692" s="450"/>
    </row>
    <row r="55693" spans="6:6" x14ac:dyDescent="0.2">
      <c r="F55693" s="450"/>
    </row>
    <row r="55694" spans="6:6" x14ac:dyDescent="0.2">
      <c r="F55694" s="450"/>
    </row>
    <row r="55695" spans="6:6" x14ac:dyDescent="0.2">
      <c r="F55695" s="450"/>
    </row>
    <row r="55696" spans="6:6" x14ac:dyDescent="0.2">
      <c r="F55696" s="450"/>
    </row>
    <row r="55697" spans="6:6" x14ac:dyDescent="0.2">
      <c r="F55697" s="450"/>
    </row>
    <row r="55698" spans="6:6" x14ac:dyDescent="0.2">
      <c r="F55698" s="450"/>
    </row>
    <row r="55699" spans="6:6" x14ac:dyDescent="0.2">
      <c r="F55699" s="450"/>
    </row>
    <row r="55700" spans="6:6" x14ac:dyDescent="0.2">
      <c r="F55700" s="450"/>
    </row>
    <row r="55701" spans="6:6" x14ac:dyDescent="0.2">
      <c r="F55701" s="450"/>
    </row>
    <row r="55702" spans="6:6" x14ac:dyDescent="0.2">
      <c r="F55702" s="450"/>
    </row>
    <row r="55703" spans="6:6" x14ac:dyDescent="0.2">
      <c r="F55703" s="450"/>
    </row>
    <row r="55704" spans="6:6" x14ac:dyDescent="0.2">
      <c r="F55704" s="450"/>
    </row>
    <row r="55705" spans="6:6" x14ac:dyDescent="0.2">
      <c r="F55705" s="450"/>
    </row>
    <row r="55706" spans="6:6" x14ac:dyDescent="0.2">
      <c r="F55706" s="450"/>
    </row>
    <row r="55707" spans="6:6" x14ac:dyDescent="0.2">
      <c r="F55707" s="450"/>
    </row>
    <row r="55708" spans="6:6" x14ac:dyDescent="0.2">
      <c r="F55708" s="450"/>
    </row>
    <row r="55709" spans="6:6" x14ac:dyDescent="0.2">
      <c r="F55709" s="450"/>
    </row>
    <row r="55710" spans="6:6" x14ac:dyDescent="0.2">
      <c r="F55710" s="450"/>
    </row>
    <row r="55711" spans="6:6" x14ac:dyDescent="0.2">
      <c r="F55711" s="450"/>
    </row>
    <row r="55712" spans="6:6" x14ac:dyDescent="0.2">
      <c r="F55712" s="450"/>
    </row>
    <row r="55713" spans="6:6" x14ac:dyDescent="0.2">
      <c r="F55713" s="450"/>
    </row>
    <row r="55714" spans="6:6" x14ac:dyDescent="0.2">
      <c r="F55714" s="450"/>
    </row>
    <row r="55715" spans="6:6" x14ac:dyDescent="0.2">
      <c r="F55715" s="450"/>
    </row>
    <row r="55716" spans="6:6" x14ac:dyDescent="0.2">
      <c r="F55716" s="450"/>
    </row>
    <row r="55717" spans="6:6" x14ac:dyDescent="0.2">
      <c r="F55717" s="450"/>
    </row>
    <row r="55718" spans="6:6" x14ac:dyDescent="0.2">
      <c r="F55718" s="450"/>
    </row>
    <row r="55719" spans="6:6" x14ac:dyDescent="0.2">
      <c r="F55719" s="450"/>
    </row>
    <row r="55720" spans="6:6" x14ac:dyDescent="0.2">
      <c r="F55720" s="450"/>
    </row>
    <row r="55721" spans="6:6" x14ac:dyDescent="0.2">
      <c r="F55721" s="450"/>
    </row>
    <row r="55722" spans="6:6" x14ac:dyDescent="0.2">
      <c r="F55722" s="450"/>
    </row>
    <row r="55723" spans="6:6" x14ac:dyDescent="0.2">
      <c r="F55723" s="450"/>
    </row>
    <row r="55724" spans="6:6" x14ac:dyDescent="0.2">
      <c r="F55724" s="450"/>
    </row>
    <row r="55725" spans="6:6" x14ac:dyDescent="0.2">
      <c r="F55725" s="450"/>
    </row>
    <row r="55726" spans="6:6" x14ac:dyDescent="0.2">
      <c r="F55726" s="450"/>
    </row>
    <row r="55727" spans="6:6" x14ac:dyDescent="0.2">
      <c r="F55727" s="450"/>
    </row>
    <row r="55728" spans="6:6" x14ac:dyDescent="0.2">
      <c r="F55728" s="450"/>
    </row>
    <row r="55729" spans="6:6" x14ac:dyDescent="0.2">
      <c r="F55729" s="450"/>
    </row>
    <row r="55730" spans="6:6" x14ac:dyDescent="0.2">
      <c r="F55730" s="450"/>
    </row>
    <row r="55731" spans="6:6" x14ac:dyDescent="0.2">
      <c r="F55731" s="450"/>
    </row>
    <row r="55732" spans="6:6" x14ac:dyDescent="0.2">
      <c r="F55732" s="450"/>
    </row>
    <row r="55733" spans="6:6" x14ac:dyDescent="0.2">
      <c r="F55733" s="450"/>
    </row>
    <row r="55734" spans="6:6" x14ac:dyDescent="0.2">
      <c r="F55734" s="450"/>
    </row>
    <row r="55735" spans="6:6" x14ac:dyDescent="0.2">
      <c r="F55735" s="450"/>
    </row>
    <row r="55736" spans="6:6" x14ac:dyDescent="0.2">
      <c r="F55736" s="450"/>
    </row>
    <row r="55737" spans="6:6" x14ac:dyDescent="0.2">
      <c r="F55737" s="450"/>
    </row>
    <row r="55738" spans="6:6" x14ac:dyDescent="0.2">
      <c r="F55738" s="450"/>
    </row>
    <row r="55739" spans="6:6" x14ac:dyDescent="0.2">
      <c r="F55739" s="450"/>
    </row>
    <row r="55740" spans="6:6" x14ac:dyDescent="0.2">
      <c r="F55740" s="450"/>
    </row>
    <row r="55741" spans="6:6" x14ac:dyDescent="0.2">
      <c r="F55741" s="450"/>
    </row>
    <row r="55742" spans="6:6" x14ac:dyDescent="0.2">
      <c r="F55742" s="450"/>
    </row>
    <row r="55743" spans="6:6" x14ac:dyDescent="0.2">
      <c r="F55743" s="450"/>
    </row>
    <row r="55744" spans="6:6" x14ac:dyDescent="0.2">
      <c r="F55744" s="450"/>
    </row>
    <row r="55745" spans="6:6" x14ac:dyDescent="0.2">
      <c r="F55745" s="450"/>
    </row>
    <row r="55746" spans="6:6" x14ac:dyDescent="0.2">
      <c r="F55746" s="450"/>
    </row>
    <row r="55747" spans="6:6" x14ac:dyDescent="0.2">
      <c r="F55747" s="450"/>
    </row>
    <row r="55748" spans="6:6" x14ac:dyDescent="0.2">
      <c r="F55748" s="450"/>
    </row>
    <row r="55749" spans="6:6" x14ac:dyDescent="0.2">
      <c r="F55749" s="450"/>
    </row>
    <row r="55750" spans="6:6" x14ac:dyDescent="0.2">
      <c r="F55750" s="450"/>
    </row>
    <row r="55751" spans="6:6" x14ac:dyDescent="0.2">
      <c r="F55751" s="450"/>
    </row>
    <row r="55752" spans="6:6" x14ac:dyDescent="0.2">
      <c r="F55752" s="450"/>
    </row>
    <row r="55753" spans="6:6" x14ac:dyDescent="0.2">
      <c r="F55753" s="450"/>
    </row>
    <row r="55754" spans="6:6" x14ac:dyDescent="0.2">
      <c r="F55754" s="450"/>
    </row>
    <row r="55755" spans="6:6" x14ac:dyDescent="0.2">
      <c r="F55755" s="450"/>
    </row>
    <row r="55756" spans="6:6" x14ac:dyDescent="0.2">
      <c r="F55756" s="450"/>
    </row>
    <row r="55757" spans="6:6" x14ac:dyDescent="0.2">
      <c r="F55757" s="450"/>
    </row>
    <row r="55758" spans="6:6" x14ac:dyDescent="0.2">
      <c r="F55758" s="450"/>
    </row>
    <row r="55759" spans="6:6" x14ac:dyDescent="0.2">
      <c r="F55759" s="450"/>
    </row>
    <row r="55760" spans="6:6" x14ac:dyDescent="0.2">
      <c r="F55760" s="450"/>
    </row>
    <row r="55761" spans="6:6" x14ac:dyDescent="0.2">
      <c r="F55761" s="450"/>
    </row>
    <row r="55762" spans="6:6" x14ac:dyDescent="0.2">
      <c r="F55762" s="450"/>
    </row>
    <row r="55763" spans="6:6" x14ac:dyDescent="0.2">
      <c r="F55763" s="450"/>
    </row>
    <row r="55764" spans="6:6" x14ac:dyDescent="0.2">
      <c r="F55764" s="450"/>
    </row>
    <row r="55765" spans="6:6" x14ac:dyDescent="0.2">
      <c r="F55765" s="450"/>
    </row>
    <row r="55766" spans="6:6" x14ac:dyDescent="0.2">
      <c r="F55766" s="450"/>
    </row>
    <row r="55767" spans="6:6" x14ac:dyDescent="0.2">
      <c r="F55767" s="450"/>
    </row>
    <row r="55768" spans="6:6" x14ac:dyDescent="0.2">
      <c r="F55768" s="450"/>
    </row>
    <row r="55769" spans="6:6" x14ac:dyDescent="0.2">
      <c r="F55769" s="450"/>
    </row>
    <row r="55770" spans="6:6" x14ac:dyDescent="0.2">
      <c r="F55770" s="450"/>
    </row>
    <row r="55771" spans="6:6" x14ac:dyDescent="0.2">
      <c r="F55771" s="450"/>
    </row>
    <row r="55772" spans="6:6" x14ac:dyDescent="0.2">
      <c r="F55772" s="450"/>
    </row>
    <row r="55773" spans="6:6" x14ac:dyDescent="0.2">
      <c r="F55773" s="450"/>
    </row>
    <row r="55774" spans="6:6" x14ac:dyDescent="0.2">
      <c r="F55774" s="450"/>
    </row>
    <row r="55775" spans="6:6" x14ac:dyDescent="0.2">
      <c r="F55775" s="450"/>
    </row>
    <row r="55776" spans="6:6" x14ac:dyDescent="0.2">
      <c r="F55776" s="450"/>
    </row>
    <row r="55777" spans="6:6" x14ac:dyDescent="0.2">
      <c r="F55777" s="450"/>
    </row>
    <row r="55778" spans="6:6" x14ac:dyDescent="0.2">
      <c r="F55778" s="450"/>
    </row>
    <row r="55779" spans="6:6" x14ac:dyDescent="0.2">
      <c r="F55779" s="450"/>
    </row>
    <row r="55780" spans="6:6" x14ac:dyDescent="0.2">
      <c r="F55780" s="450"/>
    </row>
    <row r="55781" spans="6:6" x14ac:dyDescent="0.2">
      <c r="F55781" s="450"/>
    </row>
    <row r="55782" spans="6:6" x14ac:dyDescent="0.2">
      <c r="F55782" s="450"/>
    </row>
    <row r="55783" spans="6:6" x14ac:dyDescent="0.2">
      <c r="F55783" s="450"/>
    </row>
    <row r="55784" spans="6:6" x14ac:dyDescent="0.2">
      <c r="F55784" s="450"/>
    </row>
    <row r="55785" spans="6:6" x14ac:dyDescent="0.2">
      <c r="F55785" s="450"/>
    </row>
    <row r="55786" spans="6:6" x14ac:dyDescent="0.2">
      <c r="F55786" s="450"/>
    </row>
    <row r="55787" spans="6:6" x14ac:dyDescent="0.2">
      <c r="F55787" s="450"/>
    </row>
    <row r="55788" spans="6:6" x14ac:dyDescent="0.2">
      <c r="F55788" s="450"/>
    </row>
    <row r="55789" spans="6:6" x14ac:dyDescent="0.2">
      <c r="F55789" s="450"/>
    </row>
    <row r="55790" spans="6:6" x14ac:dyDescent="0.2">
      <c r="F55790" s="450"/>
    </row>
    <row r="55791" spans="6:6" x14ac:dyDescent="0.2">
      <c r="F55791" s="450"/>
    </row>
    <row r="55792" spans="6:6" x14ac:dyDescent="0.2">
      <c r="F55792" s="450"/>
    </row>
    <row r="55793" spans="6:6" x14ac:dyDescent="0.2">
      <c r="F55793" s="450"/>
    </row>
    <row r="55794" spans="6:6" x14ac:dyDescent="0.2">
      <c r="F55794" s="450"/>
    </row>
    <row r="55795" spans="6:6" x14ac:dyDescent="0.2">
      <c r="F55795" s="450"/>
    </row>
    <row r="55796" spans="6:6" x14ac:dyDescent="0.2">
      <c r="F55796" s="450"/>
    </row>
    <row r="55797" spans="6:6" x14ac:dyDescent="0.2">
      <c r="F55797" s="450"/>
    </row>
    <row r="55798" spans="6:6" x14ac:dyDescent="0.2">
      <c r="F55798" s="450"/>
    </row>
    <row r="55799" spans="6:6" x14ac:dyDescent="0.2">
      <c r="F55799" s="450"/>
    </row>
    <row r="55800" spans="6:6" x14ac:dyDescent="0.2">
      <c r="F55800" s="450"/>
    </row>
    <row r="55801" spans="6:6" x14ac:dyDescent="0.2">
      <c r="F55801" s="450"/>
    </row>
    <row r="55802" spans="6:6" x14ac:dyDescent="0.2">
      <c r="F55802" s="450"/>
    </row>
    <row r="55803" spans="6:6" x14ac:dyDescent="0.2">
      <c r="F55803" s="450"/>
    </row>
    <row r="55804" spans="6:6" x14ac:dyDescent="0.2">
      <c r="F55804" s="450"/>
    </row>
    <row r="55805" spans="6:6" x14ac:dyDescent="0.2">
      <c r="F55805" s="450"/>
    </row>
    <row r="55806" spans="6:6" x14ac:dyDescent="0.2">
      <c r="F55806" s="450"/>
    </row>
    <row r="55807" spans="6:6" x14ac:dyDescent="0.2">
      <c r="F55807" s="450"/>
    </row>
    <row r="55808" spans="6:6" x14ac:dyDescent="0.2">
      <c r="F55808" s="450"/>
    </row>
    <row r="55809" spans="6:6" x14ac:dyDescent="0.2">
      <c r="F55809" s="450"/>
    </row>
    <row r="55810" spans="6:6" x14ac:dyDescent="0.2">
      <c r="F55810" s="450"/>
    </row>
    <row r="55811" spans="6:6" x14ac:dyDescent="0.2">
      <c r="F55811" s="450"/>
    </row>
    <row r="55812" spans="6:6" x14ac:dyDescent="0.2">
      <c r="F55812" s="450"/>
    </row>
    <row r="55813" spans="6:6" x14ac:dyDescent="0.2">
      <c r="F55813" s="450"/>
    </row>
    <row r="55814" spans="6:6" x14ac:dyDescent="0.2">
      <c r="F55814" s="450"/>
    </row>
    <row r="55815" spans="6:6" x14ac:dyDescent="0.2">
      <c r="F55815" s="450"/>
    </row>
    <row r="55816" spans="6:6" x14ac:dyDescent="0.2">
      <c r="F55816" s="450"/>
    </row>
    <row r="55817" spans="6:6" x14ac:dyDescent="0.2">
      <c r="F55817" s="450"/>
    </row>
    <row r="55818" spans="6:6" x14ac:dyDescent="0.2">
      <c r="F55818" s="450"/>
    </row>
    <row r="55819" spans="6:6" x14ac:dyDescent="0.2">
      <c r="F55819" s="450"/>
    </row>
    <row r="55820" spans="6:6" x14ac:dyDescent="0.2">
      <c r="F55820" s="450"/>
    </row>
    <row r="55821" spans="6:6" x14ac:dyDescent="0.2">
      <c r="F55821" s="450"/>
    </row>
    <row r="55822" spans="6:6" x14ac:dyDescent="0.2">
      <c r="F55822" s="450"/>
    </row>
    <row r="55823" spans="6:6" x14ac:dyDescent="0.2">
      <c r="F55823" s="450"/>
    </row>
    <row r="55824" spans="6:6" x14ac:dyDescent="0.2">
      <c r="F55824" s="450"/>
    </row>
    <row r="55825" spans="6:6" x14ac:dyDescent="0.2">
      <c r="F55825" s="450"/>
    </row>
    <row r="55826" spans="6:6" x14ac:dyDescent="0.2">
      <c r="F55826" s="450"/>
    </row>
    <row r="55827" spans="6:6" x14ac:dyDescent="0.2">
      <c r="F55827" s="450"/>
    </row>
    <row r="55828" spans="6:6" x14ac:dyDescent="0.2">
      <c r="F55828" s="450"/>
    </row>
    <row r="55829" spans="6:6" x14ac:dyDescent="0.2">
      <c r="F55829" s="450"/>
    </row>
    <row r="55830" spans="6:6" x14ac:dyDescent="0.2">
      <c r="F55830" s="450"/>
    </row>
    <row r="55831" spans="6:6" x14ac:dyDescent="0.2">
      <c r="F55831" s="450"/>
    </row>
    <row r="55832" spans="6:6" x14ac:dyDescent="0.2">
      <c r="F55832" s="450"/>
    </row>
    <row r="55833" spans="6:6" x14ac:dyDescent="0.2">
      <c r="F55833" s="450"/>
    </row>
    <row r="55834" spans="6:6" x14ac:dyDescent="0.2">
      <c r="F55834" s="450"/>
    </row>
    <row r="55835" spans="6:6" x14ac:dyDescent="0.2">
      <c r="F55835" s="450"/>
    </row>
    <row r="55836" spans="6:6" x14ac:dyDescent="0.2">
      <c r="F55836" s="450"/>
    </row>
    <row r="55837" spans="6:6" x14ac:dyDescent="0.2">
      <c r="F55837" s="450"/>
    </row>
    <row r="55838" spans="6:6" x14ac:dyDescent="0.2">
      <c r="F55838" s="450"/>
    </row>
    <row r="55839" spans="6:6" x14ac:dyDescent="0.2">
      <c r="F55839" s="450"/>
    </row>
    <row r="55840" spans="6:6" x14ac:dyDescent="0.2">
      <c r="F55840" s="450"/>
    </row>
    <row r="55841" spans="6:6" x14ac:dyDescent="0.2">
      <c r="F55841" s="450"/>
    </row>
    <row r="55842" spans="6:6" x14ac:dyDescent="0.2">
      <c r="F55842" s="450"/>
    </row>
    <row r="55843" spans="6:6" x14ac:dyDescent="0.2">
      <c r="F55843" s="450"/>
    </row>
    <row r="55844" spans="6:6" x14ac:dyDescent="0.2">
      <c r="F55844" s="450"/>
    </row>
    <row r="55845" spans="6:6" x14ac:dyDescent="0.2">
      <c r="F55845" s="450"/>
    </row>
    <row r="55846" spans="6:6" x14ac:dyDescent="0.2">
      <c r="F55846" s="450"/>
    </row>
    <row r="55847" spans="6:6" x14ac:dyDescent="0.2">
      <c r="F55847" s="450"/>
    </row>
    <row r="55848" spans="6:6" x14ac:dyDescent="0.2">
      <c r="F55848" s="450"/>
    </row>
    <row r="55849" spans="6:6" x14ac:dyDescent="0.2">
      <c r="F55849" s="450"/>
    </row>
    <row r="55850" spans="6:6" x14ac:dyDescent="0.2">
      <c r="F55850" s="450"/>
    </row>
    <row r="55851" spans="6:6" x14ac:dyDescent="0.2">
      <c r="F55851" s="450"/>
    </row>
    <row r="55852" spans="6:6" x14ac:dyDescent="0.2">
      <c r="F55852" s="450"/>
    </row>
    <row r="55853" spans="6:6" x14ac:dyDescent="0.2">
      <c r="F55853" s="450"/>
    </row>
    <row r="55854" spans="6:6" x14ac:dyDescent="0.2">
      <c r="F55854" s="450"/>
    </row>
    <row r="55855" spans="6:6" x14ac:dyDescent="0.2">
      <c r="F55855" s="450"/>
    </row>
    <row r="55856" spans="6:6" x14ac:dyDescent="0.2">
      <c r="F55856" s="450"/>
    </row>
    <row r="55857" spans="6:6" x14ac:dyDescent="0.2">
      <c r="F55857" s="450"/>
    </row>
    <row r="55858" spans="6:6" x14ac:dyDescent="0.2">
      <c r="F55858" s="450"/>
    </row>
    <row r="55859" spans="6:6" x14ac:dyDescent="0.2">
      <c r="F55859" s="450"/>
    </row>
    <row r="55860" spans="6:6" x14ac:dyDescent="0.2">
      <c r="F55860" s="450"/>
    </row>
    <row r="55861" spans="6:6" x14ac:dyDescent="0.2">
      <c r="F55861" s="450"/>
    </row>
    <row r="55862" spans="6:6" x14ac:dyDescent="0.2">
      <c r="F55862" s="450"/>
    </row>
    <row r="55863" spans="6:6" x14ac:dyDescent="0.2">
      <c r="F55863" s="450"/>
    </row>
    <row r="55864" spans="6:6" x14ac:dyDescent="0.2">
      <c r="F55864" s="450"/>
    </row>
    <row r="55865" spans="6:6" x14ac:dyDescent="0.2">
      <c r="F55865" s="450"/>
    </row>
    <row r="55866" spans="6:6" x14ac:dyDescent="0.2">
      <c r="F55866" s="450"/>
    </row>
    <row r="55867" spans="6:6" x14ac:dyDescent="0.2">
      <c r="F55867" s="450"/>
    </row>
    <row r="55868" spans="6:6" x14ac:dyDescent="0.2">
      <c r="F55868" s="450"/>
    </row>
    <row r="55869" spans="6:6" x14ac:dyDescent="0.2">
      <c r="F55869" s="450"/>
    </row>
    <row r="55870" spans="6:6" x14ac:dyDescent="0.2">
      <c r="F55870" s="450"/>
    </row>
    <row r="55871" spans="6:6" x14ac:dyDescent="0.2">
      <c r="F55871" s="450"/>
    </row>
    <row r="55872" spans="6:6" x14ac:dyDescent="0.2">
      <c r="F55872" s="450"/>
    </row>
    <row r="55873" spans="6:6" x14ac:dyDescent="0.2">
      <c r="F55873" s="450"/>
    </row>
    <row r="55874" spans="6:6" x14ac:dyDescent="0.2">
      <c r="F55874" s="450"/>
    </row>
    <row r="55875" spans="6:6" x14ac:dyDescent="0.2">
      <c r="F55875" s="450"/>
    </row>
    <row r="55876" spans="6:6" x14ac:dyDescent="0.2">
      <c r="F55876" s="450"/>
    </row>
    <row r="55877" spans="6:6" x14ac:dyDescent="0.2">
      <c r="F55877" s="450"/>
    </row>
    <row r="55878" spans="6:6" x14ac:dyDescent="0.2">
      <c r="F55878" s="450"/>
    </row>
    <row r="55879" spans="6:6" x14ac:dyDescent="0.2">
      <c r="F55879" s="450"/>
    </row>
    <row r="55880" spans="6:6" x14ac:dyDescent="0.2">
      <c r="F55880" s="450"/>
    </row>
    <row r="55881" spans="6:6" x14ac:dyDescent="0.2">
      <c r="F55881" s="450"/>
    </row>
    <row r="55882" spans="6:6" x14ac:dyDescent="0.2">
      <c r="F55882" s="450"/>
    </row>
    <row r="55883" spans="6:6" x14ac:dyDescent="0.2">
      <c r="F55883" s="450"/>
    </row>
    <row r="55884" spans="6:6" x14ac:dyDescent="0.2">
      <c r="F55884" s="450"/>
    </row>
    <row r="55885" spans="6:6" x14ac:dyDescent="0.2">
      <c r="F55885" s="450"/>
    </row>
    <row r="55886" spans="6:6" x14ac:dyDescent="0.2">
      <c r="F55886" s="450"/>
    </row>
    <row r="55887" spans="6:6" x14ac:dyDescent="0.2">
      <c r="F55887" s="450"/>
    </row>
    <row r="55888" spans="6:6" x14ac:dyDescent="0.2">
      <c r="F55888" s="450"/>
    </row>
    <row r="55889" spans="6:6" x14ac:dyDescent="0.2">
      <c r="F55889" s="450"/>
    </row>
    <row r="55890" spans="6:6" x14ac:dyDescent="0.2">
      <c r="F55890" s="450"/>
    </row>
    <row r="55891" spans="6:6" x14ac:dyDescent="0.2">
      <c r="F55891" s="450"/>
    </row>
    <row r="55892" spans="6:6" x14ac:dyDescent="0.2">
      <c r="F55892" s="450"/>
    </row>
    <row r="55893" spans="6:6" x14ac:dyDescent="0.2">
      <c r="F55893" s="450"/>
    </row>
    <row r="55894" spans="6:6" x14ac:dyDescent="0.2">
      <c r="F55894" s="450"/>
    </row>
    <row r="55895" spans="6:6" x14ac:dyDescent="0.2">
      <c r="F55895" s="450"/>
    </row>
    <row r="55896" spans="6:6" x14ac:dyDescent="0.2">
      <c r="F55896" s="450"/>
    </row>
    <row r="55897" spans="6:6" x14ac:dyDescent="0.2">
      <c r="F55897" s="450"/>
    </row>
    <row r="55898" spans="6:6" x14ac:dyDescent="0.2">
      <c r="F55898" s="450"/>
    </row>
    <row r="55899" spans="6:6" x14ac:dyDescent="0.2">
      <c r="F55899" s="450"/>
    </row>
    <row r="55900" spans="6:6" x14ac:dyDescent="0.2">
      <c r="F55900" s="450"/>
    </row>
    <row r="55901" spans="6:6" x14ac:dyDescent="0.2">
      <c r="F55901" s="450"/>
    </row>
    <row r="55902" spans="6:6" x14ac:dyDescent="0.2">
      <c r="F55902" s="450"/>
    </row>
    <row r="55903" spans="6:6" x14ac:dyDescent="0.2">
      <c r="F55903" s="450"/>
    </row>
    <row r="55904" spans="6:6" x14ac:dyDescent="0.2">
      <c r="F55904" s="450"/>
    </row>
    <row r="55905" spans="6:6" x14ac:dyDescent="0.2">
      <c r="F55905" s="450"/>
    </row>
    <row r="55906" spans="6:6" x14ac:dyDescent="0.2">
      <c r="F55906" s="450"/>
    </row>
    <row r="55907" spans="6:6" x14ac:dyDescent="0.2">
      <c r="F55907" s="450"/>
    </row>
    <row r="55908" spans="6:6" x14ac:dyDescent="0.2">
      <c r="F55908" s="450"/>
    </row>
    <row r="55909" spans="6:6" x14ac:dyDescent="0.2">
      <c r="F55909" s="450"/>
    </row>
    <row r="55910" spans="6:6" x14ac:dyDescent="0.2">
      <c r="F55910" s="450"/>
    </row>
    <row r="55911" spans="6:6" x14ac:dyDescent="0.2">
      <c r="F55911" s="450"/>
    </row>
    <row r="55912" spans="6:6" x14ac:dyDescent="0.2">
      <c r="F55912" s="450"/>
    </row>
    <row r="55913" spans="6:6" x14ac:dyDescent="0.2">
      <c r="F55913" s="450"/>
    </row>
    <row r="55914" spans="6:6" x14ac:dyDescent="0.2">
      <c r="F55914" s="450"/>
    </row>
    <row r="55915" spans="6:6" x14ac:dyDescent="0.2">
      <c r="F55915" s="450"/>
    </row>
    <row r="55916" spans="6:6" x14ac:dyDescent="0.2">
      <c r="F55916" s="450"/>
    </row>
    <row r="55917" spans="6:6" x14ac:dyDescent="0.2">
      <c r="F55917" s="450"/>
    </row>
    <row r="55918" spans="6:6" x14ac:dyDescent="0.2">
      <c r="F55918" s="450"/>
    </row>
    <row r="55919" spans="6:6" x14ac:dyDescent="0.2">
      <c r="F55919" s="450"/>
    </row>
    <row r="55920" spans="6:6" x14ac:dyDescent="0.2">
      <c r="F55920" s="450"/>
    </row>
    <row r="55921" spans="6:6" x14ac:dyDescent="0.2">
      <c r="F55921" s="450"/>
    </row>
    <row r="55922" spans="6:6" x14ac:dyDescent="0.2">
      <c r="F55922" s="450"/>
    </row>
    <row r="55923" spans="6:6" x14ac:dyDescent="0.2">
      <c r="F55923" s="450"/>
    </row>
    <row r="55924" spans="6:6" x14ac:dyDescent="0.2">
      <c r="F55924" s="450"/>
    </row>
    <row r="55925" spans="6:6" x14ac:dyDescent="0.2">
      <c r="F55925" s="450"/>
    </row>
    <row r="55926" spans="6:6" x14ac:dyDescent="0.2">
      <c r="F55926" s="450"/>
    </row>
    <row r="55927" spans="6:6" x14ac:dyDescent="0.2">
      <c r="F55927" s="450"/>
    </row>
    <row r="55928" spans="6:6" x14ac:dyDescent="0.2">
      <c r="F55928" s="450"/>
    </row>
    <row r="55929" spans="6:6" x14ac:dyDescent="0.2">
      <c r="F55929" s="450"/>
    </row>
    <row r="55930" spans="6:6" x14ac:dyDescent="0.2">
      <c r="F55930" s="450"/>
    </row>
    <row r="55931" spans="6:6" x14ac:dyDescent="0.2">
      <c r="F55931" s="450"/>
    </row>
    <row r="55932" spans="6:6" x14ac:dyDescent="0.2">
      <c r="F55932" s="450"/>
    </row>
    <row r="55933" spans="6:6" x14ac:dyDescent="0.2">
      <c r="F55933" s="450"/>
    </row>
    <row r="55934" spans="6:6" x14ac:dyDescent="0.2">
      <c r="F55934" s="450"/>
    </row>
    <row r="55935" spans="6:6" x14ac:dyDescent="0.2">
      <c r="F55935" s="450"/>
    </row>
    <row r="55936" spans="6:6" x14ac:dyDescent="0.2">
      <c r="F55936" s="450"/>
    </row>
    <row r="55937" spans="6:6" x14ac:dyDescent="0.2">
      <c r="F55937" s="450"/>
    </row>
    <row r="55938" spans="6:6" x14ac:dyDescent="0.2">
      <c r="F55938" s="450"/>
    </row>
    <row r="55939" spans="6:6" x14ac:dyDescent="0.2">
      <c r="F55939" s="450"/>
    </row>
    <row r="55940" spans="6:6" x14ac:dyDescent="0.2">
      <c r="F55940" s="450"/>
    </row>
    <row r="55941" spans="6:6" x14ac:dyDescent="0.2">
      <c r="F55941" s="450"/>
    </row>
    <row r="55942" spans="6:6" x14ac:dyDescent="0.2">
      <c r="F55942" s="450"/>
    </row>
    <row r="55943" spans="6:6" x14ac:dyDescent="0.2">
      <c r="F55943" s="450"/>
    </row>
    <row r="55944" spans="6:6" x14ac:dyDescent="0.2">
      <c r="F55944" s="450"/>
    </row>
    <row r="55945" spans="6:6" x14ac:dyDescent="0.2">
      <c r="F55945" s="450"/>
    </row>
    <row r="55946" spans="6:6" x14ac:dyDescent="0.2">
      <c r="F55946" s="450"/>
    </row>
    <row r="55947" spans="6:6" x14ac:dyDescent="0.2">
      <c r="F55947" s="450"/>
    </row>
    <row r="55948" spans="6:6" x14ac:dyDescent="0.2">
      <c r="F55948" s="450"/>
    </row>
    <row r="55949" spans="6:6" x14ac:dyDescent="0.2">
      <c r="F55949" s="450"/>
    </row>
    <row r="55950" spans="6:6" x14ac:dyDescent="0.2">
      <c r="F55950" s="450"/>
    </row>
    <row r="55951" spans="6:6" x14ac:dyDescent="0.2">
      <c r="F55951" s="450"/>
    </row>
    <row r="55952" spans="6:6" x14ac:dyDescent="0.2">
      <c r="F55952" s="450"/>
    </row>
    <row r="55953" spans="6:6" x14ac:dyDescent="0.2">
      <c r="F55953" s="450"/>
    </row>
    <row r="55954" spans="6:6" x14ac:dyDescent="0.2">
      <c r="F55954" s="450"/>
    </row>
    <row r="55955" spans="6:6" x14ac:dyDescent="0.2">
      <c r="F55955" s="450"/>
    </row>
    <row r="55956" spans="6:6" x14ac:dyDescent="0.2">
      <c r="F55956" s="450"/>
    </row>
    <row r="55957" spans="6:6" x14ac:dyDescent="0.2">
      <c r="F55957" s="450"/>
    </row>
    <row r="55958" spans="6:6" x14ac:dyDescent="0.2">
      <c r="F55958" s="450"/>
    </row>
    <row r="55959" spans="6:6" x14ac:dyDescent="0.2">
      <c r="F55959" s="450"/>
    </row>
    <row r="55960" spans="6:6" x14ac:dyDescent="0.2">
      <c r="F55960" s="450"/>
    </row>
    <row r="55961" spans="6:6" x14ac:dyDescent="0.2">
      <c r="F55961" s="450"/>
    </row>
    <row r="55962" spans="6:6" x14ac:dyDescent="0.2">
      <c r="F55962" s="450"/>
    </row>
    <row r="55963" spans="6:6" x14ac:dyDescent="0.2">
      <c r="F55963" s="450"/>
    </row>
    <row r="55964" spans="6:6" x14ac:dyDescent="0.2">
      <c r="F55964" s="450"/>
    </row>
    <row r="55965" spans="6:6" x14ac:dyDescent="0.2">
      <c r="F55965" s="450"/>
    </row>
    <row r="55966" spans="6:6" x14ac:dyDescent="0.2">
      <c r="F55966" s="450"/>
    </row>
    <row r="55967" spans="6:6" x14ac:dyDescent="0.2">
      <c r="F55967" s="450"/>
    </row>
    <row r="55968" spans="6:6" x14ac:dyDescent="0.2">
      <c r="F55968" s="450"/>
    </row>
    <row r="55969" spans="6:6" x14ac:dyDescent="0.2">
      <c r="F55969" s="450"/>
    </row>
    <row r="55970" spans="6:6" x14ac:dyDescent="0.2">
      <c r="F55970" s="450"/>
    </row>
    <row r="55971" spans="6:6" x14ac:dyDescent="0.2">
      <c r="F55971" s="450"/>
    </row>
    <row r="55972" spans="6:6" x14ac:dyDescent="0.2">
      <c r="F55972" s="450"/>
    </row>
    <row r="55973" spans="6:6" x14ac:dyDescent="0.2">
      <c r="F55973" s="450"/>
    </row>
    <row r="55974" spans="6:6" x14ac:dyDescent="0.2">
      <c r="F55974" s="450"/>
    </row>
    <row r="55975" spans="6:6" x14ac:dyDescent="0.2">
      <c r="F55975" s="450"/>
    </row>
    <row r="55976" spans="6:6" x14ac:dyDescent="0.2">
      <c r="F55976" s="450"/>
    </row>
    <row r="55977" spans="6:6" x14ac:dyDescent="0.2">
      <c r="F55977" s="450"/>
    </row>
    <row r="55978" spans="6:6" x14ac:dyDescent="0.2">
      <c r="F55978" s="450"/>
    </row>
    <row r="55979" spans="6:6" x14ac:dyDescent="0.2">
      <c r="F55979" s="450"/>
    </row>
    <row r="55980" spans="6:6" x14ac:dyDescent="0.2">
      <c r="F55980" s="450"/>
    </row>
    <row r="55981" spans="6:6" x14ac:dyDescent="0.2">
      <c r="F55981" s="450"/>
    </row>
    <row r="55982" spans="6:6" x14ac:dyDescent="0.2">
      <c r="F55982" s="450"/>
    </row>
    <row r="55983" spans="6:6" x14ac:dyDescent="0.2">
      <c r="F55983" s="450"/>
    </row>
    <row r="55984" spans="6:6" x14ac:dyDescent="0.2">
      <c r="F55984" s="450"/>
    </row>
    <row r="55985" spans="6:6" x14ac:dyDescent="0.2">
      <c r="F55985" s="450"/>
    </row>
    <row r="55986" spans="6:6" x14ac:dyDescent="0.2">
      <c r="F55986" s="450"/>
    </row>
    <row r="55987" spans="6:6" x14ac:dyDescent="0.2">
      <c r="F55987" s="450"/>
    </row>
    <row r="55988" spans="6:6" x14ac:dyDescent="0.2">
      <c r="F55988" s="450"/>
    </row>
    <row r="55989" spans="6:6" x14ac:dyDescent="0.2">
      <c r="F55989" s="450"/>
    </row>
    <row r="55990" spans="6:6" x14ac:dyDescent="0.2">
      <c r="F55990" s="450"/>
    </row>
    <row r="55991" spans="6:6" x14ac:dyDescent="0.2">
      <c r="F55991" s="450"/>
    </row>
    <row r="55992" spans="6:6" x14ac:dyDescent="0.2">
      <c r="F55992" s="450"/>
    </row>
    <row r="55993" spans="6:6" x14ac:dyDescent="0.2">
      <c r="F55993" s="450"/>
    </row>
    <row r="55994" spans="6:6" x14ac:dyDescent="0.2">
      <c r="F55994" s="450"/>
    </row>
    <row r="55995" spans="6:6" x14ac:dyDescent="0.2">
      <c r="F55995" s="450"/>
    </row>
    <row r="55996" spans="6:6" x14ac:dyDescent="0.2">
      <c r="F55996" s="450"/>
    </row>
    <row r="55997" spans="6:6" x14ac:dyDescent="0.2">
      <c r="F55997" s="450"/>
    </row>
    <row r="55998" spans="6:6" x14ac:dyDescent="0.2">
      <c r="F55998" s="450"/>
    </row>
    <row r="55999" spans="6:6" x14ac:dyDescent="0.2">
      <c r="F55999" s="450"/>
    </row>
    <row r="56000" spans="6:6" x14ac:dyDescent="0.2">
      <c r="F56000" s="450"/>
    </row>
    <row r="56001" spans="6:6" x14ac:dyDescent="0.2">
      <c r="F56001" s="450"/>
    </row>
    <row r="56002" spans="6:6" x14ac:dyDescent="0.2">
      <c r="F56002" s="450"/>
    </row>
    <row r="56003" spans="6:6" x14ac:dyDescent="0.2">
      <c r="F56003" s="450"/>
    </row>
    <row r="56004" spans="6:6" x14ac:dyDescent="0.2">
      <c r="F56004" s="450"/>
    </row>
    <row r="56005" spans="6:6" x14ac:dyDescent="0.2">
      <c r="F56005" s="450"/>
    </row>
    <row r="56006" spans="6:6" x14ac:dyDescent="0.2">
      <c r="F56006" s="450"/>
    </row>
    <row r="56007" spans="6:6" x14ac:dyDescent="0.2">
      <c r="F56007" s="450"/>
    </row>
    <row r="56008" spans="6:6" x14ac:dyDescent="0.2">
      <c r="F56008" s="450"/>
    </row>
    <row r="56009" spans="6:6" x14ac:dyDescent="0.2">
      <c r="F56009" s="450"/>
    </row>
    <row r="56010" spans="6:6" x14ac:dyDescent="0.2">
      <c r="F56010" s="450"/>
    </row>
    <row r="56011" spans="6:6" x14ac:dyDescent="0.2">
      <c r="F56011" s="450"/>
    </row>
    <row r="56012" spans="6:6" x14ac:dyDescent="0.2">
      <c r="F56012" s="450"/>
    </row>
    <row r="56013" spans="6:6" x14ac:dyDescent="0.2">
      <c r="F56013" s="450"/>
    </row>
    <row r="56014" spans="6:6" x14ac:dyDescent="0.2">
      <c r="F56014" s="450"/>
    </row>
    <row r="56015" spans="6:6" x14ac:dyDescent="0.2">
      <c r="F56015" s="450"/>
    </row>
    <row r="56016" spans="6:6" x14ac:dyDescent="0.2">
      <c r="F56016" s="450"/>
    </row>
    <row r="56017" spans="6:6" x14ac:dyDescent="0.2">
      <c r="F56017" s="450"/>
    </row>
    <row r="56018" spans="6:6" x14ac:dyDescent="0.2">
      <c r="F56018" s="450"/>
    </row>
    <row r="56019" spans="6:6" x14ac:dyDescent="0.2">
      <c r="F56019" s="450"/>
    </row>
    <row r="56020" spans="6:6" x14ac:dyDescent="0.2">
      <c r="F56020" s="450"/>
    </row>
    <row r="56021" spans="6:6" x14ac:dyDescent="0.2">
      <c r="F56021" s="450"/>
    </row>
    <row r="56022" spans="6:6" x14ac:dyDescent="0.2">
      <c r="F56022" s="450"/>
    </row>
    <row r="56023" spans="6:6" x14ac:dyDescent="0.2">
      <c r="F56023" s="450"/>
    </row>
    <row r="56024" spans="6:6" x14ac:dyDescent="0.2">
      <c r="F56024" s="450"/>
    </row>
    <row r="56025" spans="6:6" x14ac:dyDescent="0.2">
      <c r="F56025" s="450"/>
    </row>
    <row r="56026" spans="6:6" x14ac:dyDescent="0.2">
      <c r="F56026" s="450"/>
    </row>
    <row r="56027" spans="6:6" x14ac:dyDescent="0.2">
      <c r="F56027" s="450"/>
    </row>
    <row r="56028" spans="6:6" x14ac:dyDescent="0.2">
      <c r="F56028" s="450"/>
    </row>
    <row r="56029" spans="6:6" x14ac:dyDescent="0.2">
      <c r="F56029" s="450"/>
    </row>
    <row r="56030" spans="6:6" x14ac:dyDescent="0.2">
      <c r="F56030" s="450"/>
    </row>
    <row r="56031" spans="6:6" x14ac:dyDescent="0.2">
      <c r="F56031" s="450"/>
    </row>
    <row r="56032" spans="6:6" x14ac:dyDescent="0.2">
      <c r="F56032" s="450"/>
    </row>
    <row r="56033" spans="6:6" x14ac:dyDescent="0.2">
      <c r="F56033" s="450"/>
    </row>
    <row r="56034" spans="6:6" x14ac:dyDescent="0.2">
      <c r="F56034" s="450"/>
    </row>
    <row r="56035" spans="6:6" x14ac:dyDescent="0.2">
      <c r="F56035" s="450"/>
    </row>
    <row r="56036" spans="6:6" x14ac:dyDescent="0.2">
      <c r="F56036" s="450"/>
    </row>
    <row r="56037" spans="6:6" x14ac:dyDescent="0.2">
      <c r="F56037" s="450"/>
    </row>
    <row r="56038" spans="6:6" x14ac:dyDescent="0.2">
      <c r="F56038" s="450"/>
    </row>
    <row r="56039" spans="6:6" x14ac:dyDescent="0.2">
      <c r="F56039" s="450"/>
    </row>
    <row r="56040" spans="6:6" x14ac:dyDescent="0.2">
      <c r="F56040" s="450"/>
    </row>
    <row r="56041" spans="6:6" x14ac:dyDescent="0.2">
      <c r="F56041" s="450"/>
    </row>
    <row r="56042" spans="6:6" x14ac:dyDescent="0.2">
      <c r="F56042" s="450"/>
    </row>
    <row r="56043" spans="6:6" x14ac:dyDescent="0.2">
      <c r="F56043" s="450"/>
    </row>
    <row r="56044" spans="6:6" x14ac:dyDescent="0.2">
      <c r="F56044" s="450"/>
    </row>
    <row r="56045" spans="6:6" x14ac:dyDescent="0.2">
      <c r="F56045" s="450"/>
    </row>
    <row r="56046" spans="6:6" x14ac:dyDescent="0.2">
      <c r="F56046" s="450"/>
    </row>
    <row r="56047" spans="6:6" x14ac:dyDescent="0.2">
      <c r="F56047" s="450"/>
    </row>
    <row r="56048" spans="6:6" x14ac:dyDescent="0.2">
      <c r="F56048" s="450"/>
    </row>
    <row r="56049" spans="6:6" x14ac:dyDescent="0.2">
      <c r="F56049" s="450"/>
    </row>
    <row r="56050" spans="6:6" x14ac:dyDescent="0.2">
      <c r="F56050" s="450"/>
    </row>
    <row r="56051" spans="6:6" x14ac:dyDescent="0.2">
      <c r="F56051" s="450"/>
    </row>
    <row r="56052" spans="6:6" x14ac:dyDescent="0.2">
      <c r="F56052" s="450"/>
    </row>
    <row r="56053" spans="6:6" x14ac:dyDescent="0.2">
      <c r="F56053" s="450"/>
    </row>
    <row r="56054" spans="6:6" x14ac:dyDescent="0.2">
      <c r="F56054" s="450"/>
    </row>
    <row r="56055" spans="6:6" x14ac:dyDescent="0.2">
      <c r="F56055" s="450"/>
    </row>
    <row r="56056" spans="6:6" x14ac:dyDescent="0.2">
      <c r="F56056" s="450"/>
    </row>
    <row r="56057" spans="6:6" x14ac:dyDescent="0.2">
      <c r="F56057" s="450"/>
    </row>
    <row r="56058" spans="6:6" x14ac:dyDescent="0.2">
      <c r="F56058" s="450"/>
    </row>
    <row r="56059" spans="6:6" x14ac:dyDescent="0.2">
      <c r="F56059" s="450"/>
    </row>
    <row r="56060" spans="6:6" x14ac:dyDescent="0.2">
      <c r="F56060" s="450"/>
    </row>
    <row r="56061" spans="6:6" x14ac:dyDescent="0.2">
      <c r="F56061" s="450"/>
    </row>
    <row r="56062" spans="6:6" x14ac:dyDescent="0.2">
      <c r="F56062" s="450"/>
    </row>
    <row r="56063" spans="6:6" x14ac:dyDescent="0.2">
      <c r="F56063" s="450"/>
    </row>
    <row r="56064" spans="6:6" x14ac:dyDescent="0.2">
      <c r="F56064" s="450"/>
    </row>
    <row r="56065" spans="6:6" x14ac:dyDescent="0.2">
      <c r="F56065" s="450"/>
    </row>
    <row r="56066" spans="6:6" x14ac:dyDescent="0.2">
      <c r="F56066" s="450"/>
    </row>
    <row r="56067" spans="6:6" x14ac:dyDescent="0.2">
      <c r="F56067" s="450"/>
    </row>
    <row r="56068" spans="6:6" x14ac:dyDescent="0.2">
      <c r="F56068" s="450"/>
    </row>
    <row r="56069" spans="6:6" x14ac:dyDescent="0.2">
      <c r="F56069" s="450"/>
    </row>
    <row r="56070" spans="6:6" x14ac:dyDescent="0.2">
      <c r="F56070" s="450"/>
    </row>
    <row r="56071" spans="6:6" x14ac:dyDescent="0.2">
      <c r="F56071" s="450"/>
    </row>
    <row r="56072" spans="6:6" x14ac:dyDescent="0.2">
      <c r="F56072" s="450"/>
    </row>
    <row r="56073" spans="6:6" x14ac:dyDescent="0.2">
      <c r="F56073" s="450"/>
    </row>
    <row r="56074" spans="6:6" x14ac:dyDescent="0.2">
      <c r="F56074" s="450"/>
    </row>
    <row r="56075" spans="6:6" x14ac:dyDescent="0.2">
      <c r="F56075" s="450"/>
    </row>
    <row r="56076" spans="6:6" x14ac:dyDescent="0.2">
      <c r="F56076" s="450"/>
    </row>
    <row r="56077" spans="6:6" x14ac:dyDescent="0.2">
      <c r="F56077" s="450"/>
    </row>
    <row r="56078" spans="6:6" x14ac:dyDescent="0.2">
      <c r="F56078" s="450"/>
    </row>
    <row r="56079" spans="6:6" x14ac:dyDescent="0.2">
      <c r="F56079" s="450"/>
    </row>
    <row r="56080" spans="6:6" x14ac:dyDescent="0.2">
      <c r="F56080" s="450"/>
    </row>
    <row r="56081" spans="6:6" x14ac:dyDescent="0.2">
      <c r="F56081" s="450"/>
    </row>
    <row r="56082" spans="6:6" x14ac:dyDescent="0.2">
      <c r="F56082" s="450"/>
    </row>
    <row r="56083" spans="6:6" x14ac:dyDescent="0.2">
      <c r="F56083" s="450"/>
    </row>
    <row r="56084" spans="6:6" x14ac:dyDescent="0.2">
      <c r="F56084" s="450"/>
    </row>
    <row r="56085" spans="6:6" x14ac:dyDescent="0.2">
      <c r="F56085" s="450"/>
    </row>
    <row r="56086" spans="6:6" x14ac:dyDescent="0.2">
      <c r="F56086" s="450"/>
    </row>
    <row r="56087" spans="6:6" x14ac:dyDescent="0.2">
      <c r="F56087" s="450"/>
    </row>
    <row r="56088" spans="6:6" x14ac:dyDescent="0.2">
      <c r="F56088" s="450"/>
    </row>
    <row r="56089" spans="6:6" x14ac:dyDescent="0.2">
      <c r="F56089" s="450"/>
    </row>
    <row r="56090" spans="6:6" x14ac:dyDescent="0.2">
      <c r="F56090" s="450"/>
    </row>
    <row r="56091" spans="6:6" x14ac:dyDescent="0.2">
      <c r="F56091" s="450"/>
    </row>
    <row r="56092" spans="6:6" x14ac:dyDescent="0.2">
      <c r="F56092" s="450"/>
    </row>
    <row r="56093" spans="6:6" x14ac:dyDescent="0.2">
      <c r="F56093" s="450"/>
    </row>
    <row r="56094" spans="6:6" x14ac:dyDescent="0.2">
      <c r="F56094" s="450"/>
    </row>
    <row r="56095" spans="6:6" x14ac:dyDescent="0.2">
      <c r="F56095" s="450"/>
    </row>
    <row r="56096" spans="6:6" x14ac:dyDescent="0.2">
      <c r="F56096" s="450"/>
    </row>
    <row r="56097" spans="6:6" x14ac:dyDescent="0.2">
      <c r="F56097" s="450"/>
    </row>
    <row r="56098" spans="6:6" x14ac:dyDescent="0.2">
      <c r="F56098" s="450"/>
    </row>
    <row r="56099" spans="6:6" x14ac:dyDescent="0.2">
      <c r="F56099" s="450"/>
    </row>
    <row r="56100" spans="6:6" x14ac:dyDescent="0.2">
      <c r="F56100" s="450"/>
    </row>
    <row r="56101" spans="6:6" x14ac:dyDescent="0.2">
      <c r="F56101" s="450"/>
    </row>
    <row r="56102" spans="6:6" x14ac:dyDescent="0.2">
      <c r="F56102" s="450"/>
    </row>
    <row r="56103" spans="6:6" x14ac:dyDescent="0.2">
      <c r="F56103" s="450"/>
    </row>
    <row r="56104" spans="6:6" x14ac:dyDescent="0.2">
      <c r="F56104" s="450"/>
    </row>
    <row r="56105" spans="6:6" x14ac:dyDescent="0.2">
      <c r="F56105" s="450"/>
    </row>
    <row r="56106" spans="6:6" x14ac:dyDescent="0.2">
      <c r="F56106" s="450"/>
    </row>
    <row r="56107" spans="6:6" x14ac:dyDescent="0.2">
      <c r="F56107" s="450"/>
    </row>
    <row r="56108" spans="6:6" x14ac:dyDescent="0.2">
      <c r="F56108" s="450"/>
    </row>
    <row r="56109" spans="6:6" x14ac:dyDescent="0.2">
      <c r="F56109" s="450"/>
    </row>
    <row r="56110" spans="6:6" x14ac:dyDescent="0.2">
      <c r="F56110" s="450"/>
    </row>
    <row r="56111" spans="6:6" x14ac:dyDescent="0.2">
      <c r="F56111" s="450"/>
    </row>
    <row r="56112" spans="6:6" x14ac:dyDescent="0.2">
      <c r="F56112" s="450"/>
    </row>
    <row r="56113" spans="6:6" x14ac:dyDescent="0.2">
      <c r="F56113" s="450"/>
    </row>
    <row r="56114" spans="6:6" x14ac:dyDescent="0.2">
      <c r="F56114" s="450"/>
    </row>
    <row r="56115" spans="6:6" x14ac:dyDescent="0.2">
      <c r="F56115" s="450"/>
    </row>
    <row r="56116" spans="6:6" x14ac:dyDescent="0.2">
      <c r="F56116" s="450"/>
    </row>
    <row r="56117" spans="6:6" x14ac:dyDescent="0.2">
      <c r="F56117" s="450"/>
    </row>
    <row r="56118" spans="6:6" x14ac:dyDescent="0.2">
      <c r="F56118" s="450"/>
    </row>
    <row r="56119" spans="6:6" x14ac:dyDescent="0.2">
      <c r="F56119" s="450"/>
    </row>
    <row r="56120" spans="6:6" x14ac:dyDescent="0.2">
      <c r="F56120" s="450"/>
    </row>
    <row r="56121" spans="6:6" x14ac:dyDescent="0.2">
      <c r="F56121" s="450"/>
    </row>
    <row r="56122" spans="6:6" x14ac:dyDescent="0.2">
      <c r="F56122" s="450"/>
    </row>
    <row r="56123" spans="6:6" x14ac:dyDescent="0.2">
      <c r="F56123" s="450"/>
    </row>
    <row r="56124" spans="6:6" x14ac:dyDescent="0.2">
      <c r="F56124" s="450"/>
    </row>
    <row r="56125" spans="6:6" x14ac:dyDescent="0.2">
      <c r="F56125" s="450"/>
    </row>
    <row r="56126" spans="6:6" x14ac:dyDescent="0.2">
      <c r="F56126" s="450"/>
    </row>
    <row r="56127" spans="6:6" x14ac:dyDescent="0.2">
      <c r="F56127" s="450"/>
    </row>
    <row r="56128" spans="6:6" x14ac:dyDescent="0.2">
      <c r="F56128" s="450"/>
    </row>
    <row r="56129" spans="6:6" x14ac:dyDescent="0.2">
      <c r="F56129" s="450"/>
    </row>
    <row r="56130" spans="6:6" x14ac:dyDescent="0.2">
      <c r="F56130" s="450"/>
    </row>
    <row r="56131" spans="6:6" x14ac:dyDescent="0.2">
      <c r="F56131" s="450"/>
    </row>
    <row r="56132" spans="6:6" x14ac:dyDescent="0.2">
      <c r="F56132" s="450"/>
    </row>
    <row r="56133" spans="6:6" x14ac:dyDescent="0.2">
      <c r="F56133" s="450"/>
    </row>
    <row r="56134" spans="6:6" x14ac:dyDescent="0.2">
      <c r="F56134" s="450"/>
    </row>
    <row r="56135" spans="6:6" x14ac:dyDescent="0.2">
      <c r="F56135" s="450"/>
    </row>
    <row r="56136" spans="6:6" x14ac:dyDescent="0.2">
      <c r="F56136" s="450"/>
    </row>
    <row r="56137" spans="6:6" x14ac:dyDescent="0.2">
      <c r="F56137" s="450"/>
    </row>
    <row r="56138" spans="6:6" x14ac:dyDescent="0.2">
      <c r="F56138" s="450"/>
    </row>
    <row r="56139" spans="6:6" x14ac:dyDescent="0.2">
      <c r="F56139" s="450"/>
    </row>
    <row r="56140" spans="6:6" x14ac:dyDescent="0.2">
      <c r="F56140" s="450"/>
    </row>
    <row r="56141" spans="6:6" x14ac:dyDescent="0.2">
      <c r="F56141" s="450"/>
    </row>
    <row r="56142" spans="6:6" x14ac:dyDescent="0.2">
      <c r="F56142" s="450"/>
    </row>
    <row r="56143" spans="6:6" x14ac:dyDescent="0.2">
      <c r="F56143" s="450"/>
    </row>
    <row r="56144" spans="6:6" x14ac:dyDescent="0.2">
      <c r="F56144" s="450"/>
    </row>
    <row r="56145" spans="6:6" x14ac:dyDescent="0.2">
      <c r="F56145" s="450"/>
    </row>
    <row r="56146" spans="6:6" x14ac:dyDescent="0.2">
      <c r="F56146" s="450"/>
    </row>
    <row r="56147" spans="6:6" x14ac:dyDescent="0.2">
      <c r="F56147" s="450"/>
    </row>
    <row r="56148" spans="6:6" x14ac:dyDescent="0.2">
      <c r="F56148" s="450"/>
    </row>
    <row r="56149" spans="6:6" x14ac:dyDescent="0.2">
      <c r="F56149" s="450"/>
    </row>
    <row r="56150" spans="6:6" x14ac:dyDescent="0.2">
      <c r="F56150" s="450"/>
    </row>
    <row r="56151" spans="6:6" x14ac:dyDescent="0.2">
      <c r="F56151" s="450"/>
    </row>
    <row r="56152" spans="6:6" x14ac:dyDescent="0.2">
      <c r="F56152" s="450"/>
    </row>
    <row r="56153" spans="6:6" x14ac:dyDescent="0.2">
      <c r="F56153" s="450"/>
    </row>
    <row r="56154" spans="6:6" x14ac:dyDescent="0.2">
      <c r="F56154" s="450"/>
    </row>
    <row r="56155" spans="6:6" x14ac:dyDescent="0.2">
      <c r="F56155" s="450"/>
    </row>
    <row r="56156" spans="6:6" x14ac:dyDescent="0.2">
      <c r="F56156" s="450"/>
    </row>
    <row r="56157" spans="6:6" x14ac:dyDescent="0.2">
      <c r="F56157" s="450"/>
    </row>
    <row r="56158" spans="6:6" x14ac:dyDescent="0.2">
      <c r="F56158" s="450"/>
    </row>
    <row r="56159" spans="6:6" x14ac:dyDescent="0.2">
      <c r="F56159" s="450"/>
    </row>
    <row r="56160" spans="6:6" x14ac:dyDescent="0.2">
      <c r="F56160" s="450"/>
    </row>
    <row r="56161" spans="6:6" x14ac:dyDescent="0.2">
      <c r="F56161" s="450"/>
    </row>
    <row r="56162" spans="6:6" x14ac:dyDescent="0.2">
      <c r="F56162" s="450"/>
    </row>
    <row r="56163" spans="6:6" x14ac:dyDescent="0.2">
      <c r="F56163" s="450"/>
    </row>
    <row r="56164" spans="6:6" x14ac:dyDescent="0.2">
      <c r="F56164" s="450"/>
    </row>
    <row r="56165" spans="6:6" x14ac:dyDescent="0.2">
      <c r="F56165" s="450"/>
    </row>
    <row r="56166" spans="6:6" x14ac:dyDescent="0.2">
      <c r="F56166" s="450"/>
    </row>
    <row r="56167" spans="6:6" x14ac:dyDescent="0.2">
      <c r="F56167" s="450"/>
    </row>
    <row r="56168" spans="6:6" x14ac:dyDescent="0.2">
      <c r="F56168" s="450"/>
    </row>
    <row r="56169" spans="6:6" x14ac:dyDescent="0.2">
      <c r="F56169" s="450"/>
    </row>
    <row r="56170" spans="6:6" x14ac:dyDescent="0.2">
      <c r="F56170" s="450"/>
    </row>
    <row r="56171" spans="6:6" x14ac:dyDescent="0.2">
      <c r="F56171" s="450"/>
    </row>
    <row r="56172" spans="6:6" x14ac:dyDescent="0.2">
      <c r="F56172" s="450"/>
    </row>
    <row r="56173" spans="6:6" x14ac:dyDescent="0.2">
      <c r="F56173" s="450"/>
    </row>
    <row r="56174" spans="6:6" x14ac:dyDescent="0.2">
      <c r="F56174" s="450"/>
    </row>
    <row r="56175" spans="6:6" x14ac:dyDescent="0.2">
      <c r="F56175" s="450"/>
    </row>
    <row r="56176" spans="6:6" x14ac:dyDescent="0.2">
      <c r="F56176" s="450"/>
    </row>
    <row r="56177" spans="6:6" x14ac:dyDescent="0.2">
      <c r="F56177" s="450"/>
    </row>
    <row r="56178" spans="6:6" x14ac:dyDescent="0.2">
      <c r="F56178" s="450"/>
    </row>
    <row r="56179" spans="6:6" x14ac:dyDescent="0.2">
      <c r="F56179" s="450"/>
    </row>
    <row r="56180" spans="6:6" x14ac:dyDescent="0.2">
      <c r="F56180" s="450"/>
    </row>
    <row r="56181" spans="6:6" x14ac:dyDescent="0.2">
      <c r="F56181" s="450"/>
    </row>
    <row r="56182" spans="6:6" x14ac:dyDescent="0.2">
      <c r="F56182" s="450"/>
    </row>
    <row r="56183" spans="6:6" x14ac:dyDescent="0.2">
      <c r="F56183" s="450"/>
    </row>
    <row r="56184" spans="6:6" x14ac:dyDescent="0.2">
      <c r="F56184" s="450"/>
    </row>
    <row r="56185" spans="6:6" x14ac:dyDescent="0.2">
      <c r="F56185" s="450"/>
    </row>
    <row r="56186" spans="6:6" x14ac:dyDescent="0.2">
      <c r="F56186" s="450"/>
    </row>
    <row r="56187" spans="6:6" x14ac:dyDescent="0.2">
      <c r="F56187" s="450"/>
    </row>
    <row r="56188" spans="6:6" x14ac:dyDescent="0.2">
      <c r="F56188" s="450"/>
    </row>
    <row r="56189" spans="6:6" x14ac:dyDescent="0.2">
      <c r="F56189" s="450"/>
    </row>
    <row r="56190" spans="6:6" x14ac:dyDescent="0.2">
      <c r="F56190" s="450"/>
    </row>
    <row r="56191" spans="6:6" x14ac:dyDescent="0.2">
      <c r="F56191" s="450"/>
    </row>
    <row r="56192" spans="6:6" x14ac:dyDescent="0.2">
      <c r="F56192" s="450"/>
    </row>
    <row r="56193" spans="6:6" x14ac:dyDescent="0.2">
      <c r="F56193" s="450"/>
    </row>
    <row r="56194" spans="6:6" x14ac:dyDescent="0.2">
      <c r="F56194" s="450"/>
    </row>
    <row r="56195" spans="6:6" x14ac:dyDescent="0.2">
      <c r="F56195" s="450"/>
    </row>
    <row r="56196" spans="6:6" x14ac:dyDescent="0.2">
      <c r="F56196" s="450"/>
    </row>
    <row r="56197" spans="6:6" x14ac:dyDescent="0.2">
      <c r="F56197" s="450"/>
    </row>
    <row r="56198" spans="6:6" x14ac:dyDescent="0.2">
      <c r="F56198" s="450"/>
    </row>
    <row r="56199" spans="6:6" x14ac:dyDescent="0.2">
      <c r="F56199" s="450"/>
    </row>
    <row r="56200" spans="6:6" x14ac:dyDescent="0.2">
      <c r="F56200" s="450"/>
    </row>
    <row r="56201" spans="6:6" x14ac:dyDescent="0.2">
      <c r="F56201" s="450"/>
    </row>
    <row r="56202" spans="6:6" x14ac:dyDescent="0.2">
      <c r="F56202" s="450"/>
    </row>
    <row r="56203" spans="6:6" x14ac:dyDescent="0.2">
      <c r="F56203" s="450"/>
    </row>
    <row r="56204" spans="6:6" x14ac:dyDescent="0.2">
      <c r="F56204" s="450"/>
    </row>
    <row r="56205" spans="6:6" x14ac:dyDescent="0.2">
      <c r="F56205" s="450"/>
    </row>
    <row r="56206" spans="6:6" x14ac:dyDescent="0.2">
      <c r="F56206" s="450"/>
    </row>
    <row r="56207" spans="6:6" x14ac:dyDescent="0.2">
      <c r="F56207" s="450"/>
    </row>
    <row r="56208" spans="6:6" x14ac:dyDescent="0.2">
      <c r="F56208" s="450"/>
    </row>
    <row r="56209" spans="6:6" x14ac:dyDescent="0.2">
      <c r="F56209" s="450"/>
    </row>
    <row r="56210" spans="6:6" x14ac:dyDescent="0.2">
      <c r="F56210" s="450"/>
    </row>
    <row r="56211" spans="6:6" x14ac:dyDescent="0.2">
      <c r="F56211" s="450"/>
    </row>
    <row r="56212" spans="6:6" x14ac:dyDescent="0.2">
      <c r="F56212" s="450"/>
    </row>
    <row r="56213" spans="6:6" x14ac:dyDescent="0.2">
      <c r="F56213" s="450"/>
    </row>
    <row r="56214" spans="6:6" x14ac:dyDescent="0.2">
      <c r="F56214" s="450"/>
    </row>
    <row r="56215" spans="6:6" x14ac:dyDescent="0.2">
      <c r="F56215" s="450"/>
    </row>
    <row r="56216" spans="6:6" x14ac:dyDescent="0.2">
      <c r="F56216" s="450"/>
    </row>
    <row r="56217" spans="6:6" x14ac:dyDescent="0.2">
      <c r="F56217" s="450"/>
    </row>
    <row r="56218" spans="6:6" x14ac:dyDescent="0.2">
      <c r="F56218" s="450"/>
    </row>
    <row r="56219" spans="6:6" x14ac:dyDescent="0.2">
      <c r="F56219" s="450"/>
    </row>
    <row r="56220" spans="6:6" x14ac:dyDescent="0.2">
      <c r="F56220" s="450"/>
    </row>
    <row r="56221" spans="6:6" x14ac:dyDescent="0.2">
      <c r="F56221" s="450"/>
    </row>
    <row r="56222" spans="6:6" x14ac:dyDescent="0.2">
      <c r="F56222" s="450"/>
    </row>
    <row r="56223" spans="6:6" x14ac:dyDescent="0.2">
      <c r="F56223" s="450"/>
    </row>
    <row r="56224" spans="6:6" x14ac:dyDescent="0.2">
      <c r="F56224" s="450"/>
    </row>
    <row r="56225" spans="6:6" x14ac:dyDescent="0.2">
      <c r="F56225" s="450"/>
    </row>
    <row r="56226" spans="6:6" x14ac:dyDescent="0.2">
      <c r="F56226" s="450"/>
    </row>
    <row r="56227" spans="6:6" x14ac:dyDescent="0.2">
      <c r="F56227" s="450"/>
    </row>
    <row r="56228" spans="6:6" x14ac:dyDescent="0.2">
      <c r="F56228" s="450"/>
    </row>
    <row r="56229" spans="6:6" x14ac:dyDescent="0.2">
      <c r="F56229" s="450"/>
    </row>
    <row r="56230" spans="6:6" x14ac:dyDescent="0.2">
      <c r="F56230" s="450"/>
    </row>
    <row r="56231" spans="6:6" x14ac:dyDescent="0.2">
      <c r="F56231" s="450"/>
    </row>
    <row r="56232" spans="6:6" x14ac:dyDescent="0.2">
      <c r="F56232" s="450"/>
    </row>
    <row r="56233" spans="6:6" x14ac:dyDescent="0.2">
      <c r="F56233" s="450"/>
    </row>
    <row r="56234" spans="6:6" x14ac:dyDescent="0.2">
      <c r="F56234" s="450"/>
    </row>
    <row r="56235" spans="6:6" x14ac:dyDescent="0.2">
      <c r="F56235" s="450"/>
    </row>
    <row r="56236" spans="6:6" x14ac:dyDescent="0.2">
      <c r="F56236" s="450"/>
    </row>
    <row r="56237" spans="6:6" x14ac:dyDescent="0.2">
      <c r="F56237" s="450"/>
    </row>
    <row r="56238" spans="6:6" x14ac:dyDescent="0.2">
      <c r="F56238" s="450"/>
    </row>
    <row r="56239" spans="6:6" x14ac:dyDescent="0.2">
      <c r="F56239" s="450"/>
    </row>
    <row r="56240" spans="6:6" x14ac:dyDescent="0.2">
      <c r="F56240" s="450"/>
    </row>
    <row r="56241" spans="6:6" x14ac:dyDescent="0.2">
      <c r="F56241" s="450"/>
    </row>
    <row r="56242" spans="6:6" x14ac:dyDescent="0.2">
      <c r="F56242" s="450"/>
    </row>
    <row r="56243" spans="6:6" x14ac:dyDescent="0.2">
      <c r="F56243" s="450"/>
    </row>
    <row r="56244" spans="6:6" x14ac:dyDescent="0.2">
      <c r="F56244" s="450"/>
    </row>
    <row r="56245" spans="6:6" x14ac:dyDescent="0.2">
      <c r="F56245" s="450"/>
    </row>
    <row r="56246" spans="6:6" x14ac:dyDescent="0.2">
      <c r="F56246" s="450"/>
    </row>
    <row r="56247" spans="6:6" x14ac:dyDescent="0.2">
      <c r="F56247" s="450"/>
    </row>
    <row r="56248" spans="6:6" x14ac:dyDescent="0.2">
      <c r="F56248" s="450"/>
    </row>
    <row r="56249" spans="6:6" x14ac:dyDescent="0.2">
      <c r="F56249" s="450"/>
    </row>
    <row r="56250" spans="6:6" x14ac:dyDescent="0.2">
      <c r="F56250" s="450"/>
    </row>
    <row r="56251" spans="6:6" x14ac:dyDescent="0.2">
      <c r="F56251" s="450"/>
    </row>
    <row r="56252" spans="6:6" x14ac:dyDescent="0.2">
      <c r="F56252" s="450"/>
    </row>
    <row r="56253" spans="6:6" x14ac:dyDescent="0.2">
      <c r="F56253" s="450"/>
    </row>
    <row r="56254" spans="6:6" x14ac:dyDescent="0.2">
      <c r="F56254" s="450"/>
    </row>
    <row r="56255" spans="6:6" x14ac:dyDescent="0.2">
      <c r="F56255" s="450"/>
    </row>
    <row r="56256" spans="6:6" x14ac:dyDescent="0.2">
      <c r="F56256" s="450"/>
    </row>
    <row r="56257" spans="6:6" x14ac:dyDescent="0.2">
      <c r="F56257" s="450"/>
    </row>
    <row r="56258" spans="6:6" x14ac:dyDescent="0.2">
      <c r="F56258" s="450"/>
    </row>
    <row r="56259" spans="6:6" x14ac:dyDescent="0.2">
      <c r="F56259" s="450"/>
    </row>
    <row r="56260" spans="6:6" x14ac:dyDescent="0.2">
      <c r="F56260" s="450"/>
    </row>
    <row r="56261" spans="6:6" x14ac:dyDescent="0.2">
      <c r="F56261" s="450"/>
    </row>
    <row r="56262" spans="6:6" x14ac:dyDescent="0.2">
      <c r="F56262" s="450"/>
    </row>
    <row r="56263" spans="6:6" x14ac:dyDescent="0.2">
      <c r="F56263" s="450"/>
    </row>
    <row r="56264" spans="6:6" x14ac:dyDescent="0.2">
      <c r="F56264" s="450"/>
    </row>
    <row r="56265" spans="6:6" x14ac:dyDescent="0.2">
      <c r="F56265" s="450"/>
    </row>
    <row r="56266" spans="6:6" x14ac:dyDescent="0.2">
      <c r="F56266" s="450"/>
    </row>
    <row r="56267" spans="6:6" x14ac:dyDescent="0.2">
      <c r="F56267" s="450"/>
    </row>
    <row r="56268" spans="6:6" x14ac:dyDescent="0.2">
      <c r="F56268" s="450"/>
    </row>
    <row r="56269" spans="6:6" x14ac:dyDescent="0.2">
      <c r="F56269" s="450"/>
    </row>
    <row r="56270" spans="6:6" x14ac:dyDescent="0.2">
      <c r="F56270" s="450"/>
    </row>
    <row r="56271" spans="6:6" x14ac:dyDescent="0.2">
      <c r="F56271" s="450"/>
    </row>
    <row r="56272" spans="6:6" x14ac:dyDescent="0.2">
      <c r="F56272" s="450"/>
    </row>
    <row r="56273" spans="6:6" x14ac:dyDescent="0.2">
      <c r="F56273" s="450"/>
    </row>
    <row r="56274" spans="6:6" x14ac:dyDescent="0.2">
      <c r="F56274" s="450"/>
    </row>
    <row r="56275" spans="6:6" x14ac:dyDescent="0.2">
      <c r="F56275" s="450"/>
    </row>
    <row r="56276" spans="6:6" x14ac:dyDescent="0.2">
      <c r="F56276" s="450"/>
    </row>
    <row r="56277" spans="6:6" x14ac:dyDescent="0.2">
      <c r="F56277" s="450"/>
    </row>
    <row r="56278" spans="6:6" x14ac:dyDescent="0.2">
      <c r="F56278" s="450"/>
    </row>
    <row r="56279" spans="6:6" x14ac:dyDescent="0.2">
      <c r="F56279" s="450"/>
    </row>
    <row r="56280" spans="6:6" x14ac:dyDescent="0.2">
      <c r="F56280" s="450"/>
    </row>
    <row r="56281" spans="6:6" x14ac:dyDescent="0.2">
      <c r="F56281" s="450"/>
    </row>
    <row r="56282" spans="6:6" x14ac:dyDescent="0.2">
      <c r="F56282" s="450"/>
    </row>
    <row r="56283" spans="6:6" x14ac:dyDescent="0.2">
      <c r="F56283" s="450"/>
    </row>
    <row r="56284" spans="6:6" x14ac:dyDescent="0.2">
      <c r="F56284" s="450"/>
    </row>
    <row r="56285" spans="6:6" x14ac:dyDescent="0.2">
      <c r="F56285" s="450"/>
    </row>
    <row r="56286" spans="6:6" x14ac:dyDescent="0.2">
      <c r="F56286" s="450"/>
    </row>
    <row r="56287" spans="6:6" x14ac:dyDescent="0.2">
      <c r="F56287" s="450"/>
    </row>
    <row r="56288" spans="6:6" x14ac:dyDescent="0.2">
      <c r="F56288" s="450"/>
    </row>
    <row r="56289" spans="6:6" x14ac:dyDescent="0.2">
      <c r="F56289" s="450"/>
    </row>
    <row r="56290" spans="6:6" x14ac:dyDescent="0.2">
      <c r="F56290" s="450"/>
    </row>
    <row r="56291" spans="6:6" x14ac:dyDescent="0.2">
      <c r="F56291" s="450"/>
    </row>
    <row r="56292" spans="6:6" x14ac:dyDescent="0.2">
      <c r="F56292" s="450"/>
    </row>
    <row r="56293" spans="6:6" x14ac:dyDescent="0.2">
      <c r="F56293" s="450"/>
    </row>
    <row r="56294" spans="6:6" x14ac:dyDescent="0.2">
      <c r="F56294" s="450"/>
    </row>
    <row r="56295" spans="6:6" x14ac:dyDescent="0.2">
      <c r="F56295" s="450"/>
    </row>
    <row r="56296" spans="6:6" x14ac:dyDescent="0.2">
      <c r="F56296" s="450"/>
    </row>
    <row r="56297" spans="6:6" x14ac:dyDescent="0.2">
      <c r="F56297" s="450"/>
    </row>
    <row r="56298" spans="6:6" x14ac:dyDescent="0.2">
      <c r="F56298" s="450"/>
    </row>
    <row r="56299" spans="6:6" x14ac:dyDescent="0.2">
      <c r="F56299" s="450"/>
    </row>
    <row r="56300" spans="6:6" x14ac:dyDescent="0.2">
      <c r="F56300" s="450"/>
    </row>
    <row r="56301" spans="6:6" x14ac:dyDescent="0.2">
      <c r="F56301" s="450"/>
    </row>
    <row r="56302" spans="6:6" x14ac:dyDescent="0.2">
      <c r="F56302" s="450"/>
    </row>
    <row r="56303" spans="6:6" x14ac:dyDescent="0.2">
      <c r="F56303" s="450"/>
    </row>
    <row r="56304" spans="6:6" x14ac:dyDescent="0.2">
      <c r="F56304" s="450"/>
    </row>
    <row r="56305" spans="6:6" x14ac:dyDescent="0.2">
      <c r="F56305" s="450"/>
    </row>
    <row r="56306" spans="6:6" x14ac:dyDescent="0.2">
      <c r="F56306" s="450"/>
    </row>
    <row r="56307" spans="6:6" x14ac:dyDescent="0.2">
      <c r="F56307" s="450"/>
    </row>
    <row r="56308" spans="6:6" x14ac:dyDescent="0.2">
      <c r="F56308" s="450"/>
    </row>
    <row r="56309" spans="6:6" x14ac:dyDescent="0.2">
      <c r="F56309" s="450"/>
    </row>
    <row r="56310" spans="6:6" x14ac:dyDescent="0.2">
      <c r="F56310" s="450"/>
    </row>
    <row r="56311" spans="6:6" x14ac:dyDescent="0.2">
      <c r="F56311" s="450"/>
    </row>
    <row r="56312" spans="6:6" x14ac:dyDescent="0.2">
      <c r="F56312" s="450"/>
    </row>
    <row r="56313" spans="6:6" x14ac:dyDescent="0.2">
      <c r="F56313" s="450"/>
    </row>
    <row r="56314" spans="6:6" x14ac:dyDescent="0.2">
      <c r="F56314" s="450"/>
    </row>
    <row r="56315" spans="6:6" x14ac:dyDescent="0.2">
      <c r="F56315" s="450"/>
    </row>
    <row r="56316" spans="6:6" x14ac:dyDescent="0.2">
      <c r="F56316" s="450"/>
    </row>
    <row r="56317" spans="6:6" x14ac:dyDescent="0.2">
      <c r="F56317" s="450"/>
    </row>
    <row r="56318" spans="6:6" x14ac:dyDescent="0.2">
      <c r="F56318" s="450"/>
    </row>
    <row r="56319" spans="6:6" x14ac:dyDescent="0.2">
      <c r="F56319" s="450"/>
    </row>
    <row r="56320" spans="6:6" x14ac:dyDescent="0.2">
      <c r="F56320" s="450"/>
    </row>
    <row r="56321" spans="6:6" x14ac:dyDescent="0.2">
      <c r="F56321" s="450"/>
    </row>
    <row r="56322" spans="6:6" x14ac:dyDescent="0.2">
      <c r="F56322" s="450"/>
    </row>
    <row r="56323" spans="6:6" x14ac:dyDescent="0.2">
      <c r="F56323" s="450"/>
    </row>
    <row r="56324" spans="6:6" x14ac:dyDescent="0.2">
      <c r="F56324" s="450"/>
    </row>
    <row r="56325" spans="6:6" x14ac:dyDescent="0.2">
      <c r="F56325" s="450"/>
    </row>
    <row r="56326" spans="6:6" x14ac:dyDescent="0.2">
      <c r="F56326" s="450"/>
    </row>
    <row r="56327" spans="6:6" x14ac:dyDescent="0.2">
      <c r="F56327" s="450"/>
    </row>
    <row r="56328" spans="6:6" x14ac:dyDescent="0.2">
      <c r="F56328" s="450"/>
    </row>
    <row r="56329" spans="6:6" x14ac:dyDescent="0.2">
      <c r="F56329" s="450"/>
    </row>
    <row r="56330" spans="6:6" x14ac:dyDescent="0.2">
      <c r="F56330" s="450"/>
    </row>
    <row r="56331" spans="6:6" x14ac:dyDescent="0.2">
      <c r="F56331" s="450"/>
    </row>
    <row r="56332" spans="6:6" x14ac:dyDescent="0.2">
      <c r="F56332" s="450"/>
    </row>
    <row r="56333" spans="6:6" x14ac:dyDescent="0.2">
      <c r="F56333" s="450"/>
    </row>
    <row r="56334" spans="6:6" x14ac:dyDescent="0.2">
      <c r="F56334" s="450"/>
    </row>
    <row r="56335" spans="6:6" x14ac:dyDescent="0.2">
      <c r="F56335" s="450"/>
    </row>
    <row r="56336" spans="6:6" x14ac:dyDescent="0.2">
      <c r="F56336" s="450"/>
    </row>
    <row r="56337" spans="6:6" x14ac:dyDescent="0.2">
      <c r="F56337" s="450"/>
    </row>
    <row r="56338" spans="6:6" x14ac:dyDescent="0.2">
      <c r="F56338" s="450"/>
    </row>
    <row r="56339" spans="6:6" x14ac:dyDescent="0.2">
      <c r="F56339" s="450"/>
    </row>
    <row r="56340" spans="6:6" x14ac:dyDescent="0.2">
      <c r="F56340" s="450"/>
    </row>
    <row r="56341" spans="6:6" x14ac:dyDescent="0.2">
      <c r="F56341" s="450"/>
    </row>
    <row r="56342" spans="6:6" x14ac:dyDescent="0.2">
      <c r="F56342" s="450"/>
    </row>
    <row r="56343" spans="6:6" x14ac:dyDescent="0.2">
      <c r="F56343" s="450"/>
    </row>
    <row r="56344" spans="6:6" x14ac:dyDescent="0.2">
      <c r="F56344" s="450"/>
    </row>
    <row r="56345" spans="6:6" x14ac:dyDescent="0.2">
      <c r="F56345" s="450"/>
    </row>
    <row r="56346" spans="6:6" x14ac:dyDescent="0.2">
      <c r="F56346" s="450"/>
    </row>
    <row r="56347" spans="6:6" x14ac:dyDescent="0.2">
      <c r="F56347" s="450"/>
    </row>
    <row r="56348" spans="6:6" x14ac:dyDescent="0.2">
      <c r="F56348" s="450"/>
    </row>
    <row r="56349" spans="6:6" x14ac:dyDescent="0.2">
      <c r="F56349" s="450"/>
    </row>
    <row r="56350" spans="6:6" x14ac:dyDescent="0.2">
      <c r="F56350" s="450"/>
    </row>
    <row r="56351" spans="6:6" x14ac:dyDescent="0.2">
      <c r="F56351" s="450"/>
    </row>
    <row r="56352" spans="6:6" x14ac:dyDescent="0.2">
      <c r="F56352" s="450"/>
    </row>
    <row r="56353" spans="6:6" x14ac:dyDescent="0.2">
      <c r="F56353" s="450"/>
    </row>
    <row r="56354" spans="6:6" x14ac:dyDescent="0.2">
      <c r="F56354" s="450"/>
    </row>
    <row r="56355" spans="6:6" x14ac:dyDescent="0.2">
      <c r="F56355" s="450"/>
    </row>
    <row r="56356" spans="6:6" x14ac:dyDescent="0.2">
      <c r="F56356" s="450"/>
    </row>
    <row r="56357" spans="6:6" x14ac:dyDescent="0.2">
      <c r="F56357" s="450"/>
    </row>
    <row r="56358" spans="6:6" x14ac:dyDescent="0.2">
      <c r="F56358" s="450"/>
    </row>
    <row r="56359" spans="6:6" x14ac:dyDescent="0.2">
      <c r="F56359" s="450"/>
    </row>
    <row r="56360" spans="6:6" x14ac:dyDescent="0.2">
      <c r="F56360" s="450"/>
    </row>
    <row r="56361" spans="6:6" x14ac:dyDescent="0.2">
      <c r="F56361" s="450"/>
    </row>
    <row r="56362" spans="6:6" x14ac:dyDescent="0.2">
      <c r="F56362" s="450"/>
    </row>
    <row r="56363" spans="6:6" x14ac:dyDescent="0.2">
      <c r="F56363" s="450"/>
    </row>
    <row r="56364" spans="6:6" x14ac:dyDescent="0.2">
      <c r="F56364" s="450"/>
    </row>
    <row r="56365" spans="6:6" x14ac:dyDescent="0.2">
      <c r="F56365" s="450"/>
    </row>
    <row r="56366" spans="6:6" x14ac:dyDescent="0.2">
      <c r="F56366" s="450"/>
    </row>
    <row r="56367" spans="6:6" x14ac:dyDescent="0.2">
      <c r="F56367" s="450"/>
    </row>
    <row r="56368" spans="6:6" x14ac:dyDescent="0.2">
      <c r="F56368" s="450"/>
    </row>
    <row r="56369" spans="6:6" x14ac:dyDescent="0.2">
      <c r="F56369" s="450"/>
    </row>
    <row r="56370" spans="6:6" x14ac:dyDescent="0.2">
      <c r="F56370" s="450"/>
    </row>
    <row r="56371" spans="6:6" x14ac:dyDescent="0.2">
      <c r="F56371" s="450"/>
    </row>
    <row r="56372" spans="6:6" x14ac:dyDescent="0.2">
      <c r="F56372" s="450"/>
    </row>
    <row r="56373" spans="6:6" x14ac:dyDescent="0.2">
      <c r="F56373" s="450"/>
    </row>
    <row r="56374" spans="6:6" x14ac:dyDescent="0.2">
      <c r="F56374" s="450"/>
    </row>
    <row r="56375" spans="6:6" x14ac:dyDescent="0.2">
      <c r="F56375" s="450"/>
    </row>
    <row r="56376" spans="6:6" x14ac:dyDescent="0.2">
      <c r="F56376" s="450"/>
    </row>
    <row r="56377" spans="6:6" x14ac:dyDescent="0.2">
      <c r="F56377" s="450"/>
    </row>
    <row r="56378" spans="6:6" x14ac:dyDescent="0.2">
      <c r="F56378" s="450"/>
    </row>
    <row r="56379" spans="6:6" x14ac:dyDescent="0.2">
      <c r="F56379" s="450"/>
    </row>
    <row r="56380" spans="6:6" x14ac:dyDescent="0.2">
      <c r="F56380" s="450"/>
    </row>
    <row r="56381" spans="6:6" x14ac:dyDescent="0.2">
      <c r="F56381" s="450"/>
    </row>
    <row r="56382" spans="6:6" x14ac:dyDescent="0.2">
      <c r="F56382" s="450"/>
    </row>
    <row r="56383" spans="6:6" x14ac:dyDescent="0.2">
      <c r="F56383" s="450"/>
    </row>
    <row r="56384" spans="6:6" x14ac:dyDescent="0.2">
      <c r="F56384" s="450"/>
    </row>
    <row r="56385" spans="6:6" x14ac:dyDescent="0.2">
      <c r="F56385" s="450"/>
    </row>
    <row r="56386" spans="6:6" x14ac:dyDescent="0.2">
      <c r="F56386" s="450"/>
    </row>
    <row r="56387" spans="6:6" x14ac:dyDescent="0.2">
      <c r="F56387" s="450"/>
    </row>
    <row r="56388" spans="6:6" x14ac:dyDescent="0.2">
      <c r="F56388" s="450"/>
    </row>
    <row r="56389" spans="6:6" x14ac:dyDescent="0.2">
      <c r="F56389" s="450"/>
    </row>
    <row r="56390" spans="6:6" x14ac:dyDescent="0.2">
      <c r="F56390" s="450"/>
    </row>
    <row r="56391" spans="6:6" x14ac:dyDescent="0.2">
      <c r="F56391" s="450"/>
    </row>
    <row r="56392" spans="6:6" x14ac:dyDescent="0.2">
      <c r="F56392" s="450"/>
    </row>
    <row r="56393" spans="6:6" x14ac:dyDescent="0.2">
      <c r="F56393" s="450"/>
    </row>
    <row r="56394" spans="6:6" x14ac:dyDescent="0.2">
      <c r="F56394" s="450"/>
    </row>
    <row r="56395" spans="6:6" x14ac:dyDescent="0.2">
      <c r="F56395" s="450"/>
    </row>
    <row r="56396" spans="6:6" x14ac:dyDescent="0.2">
      <c r="F56396" s="450"/>
    </row>
    <row r="56397" spans="6:6" x14ac:dyDescent="0.2">
      <c r="F56397" s="450"/>
    </row>
    <row r="56398" spans="6:6" x14ac:dyDescent="0.2">
      <c r="F56398" s="450"/>
    </row>
    <row r="56399" spans="6:6" x14ac:dyDescent="0.2">
      <c r="F56399" s="450"/>
    </row>
    <row r="56400" spans="6:6" x14ac:dyDescent="0.2">
      <c r="F56400" s="450"/>
    </row>
    <row r="56401" spans="6:6" x14ac:dyDescent="0.2">
      <c r="F56401" s="450"/>
    </row>
    <row r="56402" spans="6:6" x14ac:dyDescent="0.2">
      <c r="F56402" s="450"/>
    </row>
    <row r="56403" spans="6:6" x14ac:dyDescent="0.2">
      <c r="F56403" s="450"/>
    </row>
    <row r="56404" spans="6:6" x14ac:dyDescent="0.2">
      <c r="F56404" s="450"/>
    </row>
    <row r="56405" spans="6:6" x14ac:dyDescent="0.2">
      <c r="F56405" s="450"/>
    </row>
    <row r="56406" spans="6:6" x14ac:dyDescent="0.2">
      <c r="F56406" s="450"/>
    </row>
    <row r="56407" spans="6:6" x14ac:dyDescent="0.2">
      <c r="F56407" s="450"/>
    </row>
    <row r="56408" spans="6:6" x14ac:dyDescent="0.2">
      <c r="F56408" s="450"/>
    </row>
    <row r="56409" spans="6:6" x14ac:dyDescent="0.2">
      <c r="F56409" s="450"/>
    </row>
    <row r="56410" spans="6:6" x14ac:dyDescent="0.2">
      <c r="F56410" s="450"/>
    </row>
    <row r="56411" spans="6:6" x14ac:dyDescent="0.2">
      <c r="F56411" s="450"/>
    </row>
    <row r="56412" spans="6:6" x14ac:dyDescent="0.2">
      <c r="F56412" s="450"/>
    </row>
    <row r="56413" spans="6:6" x14ac:dyDescent="0.2">
      <c r="F56413" s="450"/>
    </row>
    <row r="56414" spans="6:6" x14ac:dyDescent="0.2">
      <c r="F56414" s="450"/>
    </row>
    <row r="56415" spans="6:6" x14ac:dyDescent="0.2">
      <c r="F56415" s="450"/>
    </row>
    <row r="56416" spans="6:6" x14ac:dyDescent="0.2">
      <c r="F56416" s="450"/>
    </row>
    <row r="56417" spans="6:6" x14ac:dyDescent="0.2">
      <c r="F56417" s="450"/>
    </row>
    <row r="56418" spans="6:6" x14ac:dyDescent="0.2">
      <c r="F56418" s="450"/>
    </row>
    <row r="56419" spans="6:6" x14ac:dyDescent="0.2">
      <c r="F56419" s="450"/>
    </row>
    <row r="56420" spans="6:6" x14ac:dyDescent="0.2">
      <c r="F56420" s="450"/>
    </row>
    <row r="56421" spans="6:6" x14ac:dyDescent="0.2">
      <c r="F56421" s="450"/>
    </row>
    <row r="56422" spans="6:6" x14ac:dyDescent="0.2">
      <c r="F56422" s="450"/>
    </row>
    <row r="56423" spans="6:6" x14ac:dyDescent="0.2">
      <c r="F56423" s="450"/>
    </row>
    <row r="56424" spans="6:6" x14ac:dyDescent="0.2">
      <c r="F56424" s="450"/>
    </row>
    <row r="56425" spans="6:6" x14ac:dyDescent="0.2">
      <c r="F56425" s="450"/>
    </row>
    <row r="56426" spans="6:6" x14ac:dyDescent="0.2">
      <c r="F56426" s="450"/>
    </row>
    <row r="56427" spans="6:6" x14ac:dyDescent="0.2">
      <c r="F56427" s="450"/>
    </row>
    <row r="56428" spans="6:6" x14ac:dyDescent="0.2">
      <c r="F56428" s="450"/>
    </row>
    <row r="56429" spans="6:6" x14ac:dyDescent="0.2">
      <c r="F56429" s="450"/>
    </row>
    <row r="56430" spans="6:6" x14ac:dyDescent="0.2">
      <c r="F56430" s="450"/>
    </row>
    <row r="56431" spans="6:6" x14ac:dyDescent="0.2">
      <c r="F56431" s="450"/>
    </row>
    <row r="56432" spans="6:6" x14ac:dyDescent="0.2">
      <c r="F56432" s="450"/>
    </row>
    <row r="56433" spans="6:6" x14ac:dyDescent="0.2">
      <c r="F56433" s="450"/>
    </row>
    <row r="56434" spans="6:6" x14ac:dyDescent="0.2">
      <c r="F56434" s="450"/>
    </row>
    <row r="56435" spans="6:6" x14ac:dyDescent="0.2">
      <c r="F56435" s="450"/>
    </row>
    <row r="56436" spans="6:6" x14ac:dyDescent="0.2">
      <c r="F56436" s="450"/>
    </row>
    <row r="56437" spans="6:6" x14ac:dyDescent="0.2">
      <c r="F56437" s="450"/>
    </row>
    <row r="56438" spans="6:6" x14ac:dyDescent="0.2">
      <c r="F56438" s="450"/>
    </row>
    <row r="56439" spans="6:6" x14ac:dyDescent="0.2">
      <c r="F56439" s="450"/>
    </row>
    <row r="56440" spans="6:6" x14ac:dyDescent="0.2">
      <c r="F56440" s="450"/>
    </row>
    <row r="56441" spans="6:6" x14ac:dyDescent="0.2">
      <c r="F56441" s="450"/>
    </row>
    <row r="56442" spans="6:6" x14ac:dyDescent="0.2">
      <c r="F56442" s="450"/>
    </row>
    <row r="56443" spans="6:6" x14ac:dyDescent="0.2">
      <c r="F56443" s="450"/>
    </row>
    <row r="56444" spans="6:6" x14ac:dyDescent="0.2">
      <c r="F56444" s="450"/>
    </row>
    <row r="56445" spans="6:6" x14ac:dyDescent="0.2">
      <c r="F56445" s="450"/>
    </row>
    <row r="56446" spans="6:6" x14ac:dyDescent="0.2">
      <c r="F56446" s="450"/>
    </row>
    <row r="56447" spans="6:6" x14ac:dyDescent="0.2">
      <c r="F56447" s="450"/>
    </row>
    <row r="56448" spans="6:6" x14ac:dyDescent="0.2">
      <c r="F56448" s="450"/>
    </row>
    <row r="56449" spans="6:6" x14ac:dyDescent="0.2">
      <c r="F56449" s="450"/>
    </row>
    <row r="56450" spans="6:6" x14ac:dyDescent="0.2">
      <c r="F56450" s="450"/>
    </row>
    <row r="56451" spans="6:6" x14ac:dyDescent="0.2">
      <c r="F56451" s="450"/>
    </row>
    <row r="56452" spans="6:6" x14ac:dyDescent="0.2">
      <c r="F56452" s="450"/>
    </row>
    <row r="56453" spans="6:6" x14ac:dyDescent="0.2">
      <c r="F56453" s="450"/>
    </row>
    <row r="56454" spans="6:6" x14ac:dyDescent="0.2">
      <c r="F56454" s="450"/>
    </row>
    <row r="56455" spans="6:6" x14ac:dyDescent="0.2">
      <c r="F56455" s="450"/>
    </row>
    <row r="56456" spans="6:6" x14ac:dyDescent="0.2">
      <c r="F56456" s="450"/>
    </row>
    <row r="56457" spans="6:6" x14ac:dyDescent="0.2">
      <c r="F56457" s="450"/>
    </row>
    <row r="56458" spans="6:6" x14ac:dyDescent="0.2">
      <c r="F56458" s="450"/>
    </row>
    <row r="56459" spans="6:6" x14ac:dyDescent="0.2">
      <c r="F56459" s="450"/>
    </row>
    <row r="56460" spans="6:6" x14ac:dyDescent="0.2">
      <c r="F56460" s="450"/>
    </row>
    <row r="56461" spans="6:6" x14ac:dyDescent="0.2">
      <c r="F56461" s="450"/>
    </row>
    <row r="56462" spans="6:6" x14ac:dyDescent="0.2">
      <c r="F56462" s="450"/>
    </row>
    <row r="56463" spans="6:6" x14ac:dyDescent="0.2">
      <c r="F56463" s="450"/>
    </row>
    <row r="56464" spans="6:6" x14ac:dyDescent="0.2">
      <c r="F56464" s="450"/>
    </row>
    <row r="56465" spans="6:6" x14ac:dyDescent="0.2">
      <c r="F56465" s="450"/>
    </row>
    <row r="56466" spans="6:6" x14ac:dyDescent="0.2">
      <c r="F56466" s="450"/>
    </row>
    <row r="56467" spans="6:6" x14ac:dyDescent="0.2">
      <c r="F56467" s="450"/>
    </row>
    <row r="56468" spans="6:6" x14ac:dyDescent="0.2">
      <c r="F56468" s="450"/>
    </row>
    <row r="56469" spans="6:6" x14ac:dyDescent="0.2">
      <c r="F56469" s="450"/>
    </row>
    <row r="56470" spans="6:6" x14ac:dyDescent="0.2">
      <c r="F56470" s="450"/>
    </row>
    <row r="56471" spans="6:6" x14ac:dyDescent="0.2">
      <c r="F56471" s="450"/>
    </row>
    <row r="56472" spans="6:6" x14ac:dyDescent="0.2">
      <c r="F56472" s="450"/>
    </row>
    <row r="56473" spans="6:6" x14ac:dyDescent="0.2">
      <c r="F56473" s="450"/>
    </row>
    <row r="56474" spans="6:6" x14ac:dyDescent="0.2">
      <c r="F56474" s="450"/>
    </row>
    <row r="56475" spans="6:6" x14ac:dyDescent="0.2">
      <c r="F56475" s="450"/>
    </row>
    <row r="56476" spans="6:6" x14ac:dyDescent="0.2">
      <c r="F56476" s="450"/>
    </row>
    <row r="56477" spans="6:6" x14ac:dyDescent="0.2">
      <c r="F56477" s="450"/>
    </row>
    <row r="56478" spans="6:6" x14ac:dyDescent="0.2">
      <c r="F56478" s="450"/>
    </row>
    <row r="56479" spans="6:6" x14ac:dyDescent="0.2">
      <c r="F56479" s="450"/>
    </row>
    <row r="56480" spans="6:6" x14ac:dyDescent="0.2">
      <c r="F56480" s="450"/>
    </row>
    <row r="56481" spans="6:6" x14ac:dyDescent="0.2">
      <c r="F56481" s="450"/>
    </row>
    <row r="56482" spans="6:6" x14ac:dyDescent="0.2">
      <c r="F56482" s="450"/>
    </row>
    <row r="56483" spans="6:6" x14ac:dyDescent="0.2">
      <c r="F56483" s="450"/>
    </row>
    <row r="56484" spans="6:6" x14ac:dyDescent="0.2">
      <c r="F56484" s="450"/>
    </row>
    <row r="56485" spans="6:6" x14ac:dyDescent="0.2">
      <c r="F56485" s="450"/>
    </row>
    <row r="56486" spans="6:6" x14ac:dyDescent="0.2">
      <c r="F56486" s="450"/>
    </row>
    <row r="56487" spans="6:6" x14ac:dyDescent="0.2">
      <c r="F56487" s="450"/>
    </row>
    <row r="56488" spans="6:6" x14ac:dyDescent="0.2">
      <c r="F56488" s="450"/>
    </row>
    <row r="56489" spans="6:6" x14ac:dyDescent="0.2">
      <c r="F56489" s="450"/>
    </row>
    <row r="56490" spans="6:6" x14ac:dyDescent="0.2">
      <c r="F56490" s="450"/>
    </row>
    <row r="56491" spans="6:6" x14ac:dyDescent="0.2">
      <c r="F56491" s="450"/>
    </row>
    <row r="56492" spans="6:6" x14ac:dyDescent="0.2">
      <c r="F56492" s="450"/>
    </row>
    <row r="56493" spans="6:6" x14ac:dyDescent="0.2">
      <c r="F56493" s="450"/>
    </row>
    <row r="56494" spans="6:6" x14ac:dyDescent="0.2">
      <c r="F56494" s="450"/>
    </row>
    <row r="56495" spans="6:6" x14ac:dyDescent="0.2">
      <c r="F56495" s="450"/>
    </row>
    <row r="56496" spans="6:6" x14ac:dyDescent="0.2">
      <c r="F56496" s="450"/>
    </row>
    <row r="56497" spans="6:6" x14ac:dyDescent="0.2">
      <c r="F56497" s="450"/>
    </row>
    <row r="56498" spans="6:6" x14ac:dyDescent="0.2">
      <c r="F56498" s="450"/>
    </row>
    <row r="56499" spans="6:6" x14ac:dyDescent="0.2">
      <c r="F56499" s="450"/>
    </row>
    <row r="56500" spans="6:6" x14ac:dyDescent="0.2">
      <c r="F56500" s="450"/>
    </row>
    <row r="56501" spans="6:6" x14ac:dyDescent="0.2">
      <c r="F56501" s="450"/>
    </row>
    <row r="56502" spans="6:6" x14ac:dyDescent="0.2">
      <c r="F56502" s="450"/>
    </row>
    <row r="56503" spans="6:6" x14ac:dyDescent="0.2">
      <c r="F56503" s="450"/>
    </row>
    <row r="56504" spans="6:6" x14ac:dyDescent="0.2">
      <c r="F56504" s="450"/>
    </row>
    <row r="56505" spans="6:6" x14ac:dyDescent="0.2">
      <c r="F56505" s="450"/>
    </row>
    <row r="56506" spans="6:6" x14ac:dyDescent="0.2">
      <c r="F56506" s="450"/>
    </row>
    <row r="56507" spans="6:6" x14ac:dyDescent="0.2">
      <c r="F56507" s="450"/>
    </row>
    <row r="56508" spans="6:6" x14ac:dyDescent="0.2">
      <c r="F56508" s="450"/>
    </row>
    <row r="56509" spans="6:6" x14ac:dyDescent="0.2">
      <c r="F56509" s="450"/>
    </row>
    <row r="56510" spans="6:6" x14ac:dyDescent="0.2">
      <c r="F56510" s="450"/>
    </row>
    <row r="56511" spans="6:6" x14ac:dyDescent="0.2">
      <c r="F56511" s="450"/>
    </row>
    <row r="56512" spans="6:6" x14ac:dyDescent="0.2">
      <c r="F56512" s="450"/>
    </row>
    <row r="56513" spans="6:6" x14ac:dyDescent="0.2">
      <c r="F56513" s="450"/>
    </row>
    <row r="56514" spans="6:6" x14ac:dyDescent="0.2">
      <c r="F56514" s="450"/>
    </row>
    <row r="56515" spans="6:6" x14ac:dyDescent="0.2">
      <c r="F56515" s="450"/>
    </row>
    <row r="56516" spans="6:6" x14ac:dyDescent="0.2">
      <c r="F56516" s="450"/>
    </row>
    <row r="56517" spans="6:6" x14ac:dyDescent="0.2">
      <c r="F56517" s="450"/>
    </row>
    <row r="56518" spans="6:6" x14ac:dyDescent="0.2">
      <c r="F56518" s="450"/>
    </row>
    <row r="56519" spans="6:6" x14ac:dyDescent="0.2">
      <c r="F56519" s="450"/>
    </row>
    <row r="56520" spans="6:6" x14ac:dyDescent="0.2">
      <c r="F56520" s="450"/>
    </row>
    <row r="56521" spans="6:6" x14ac:dyDescent="0.2">
      <c r="F56521" s="450"/>
    </row>
    <row r="56522" spans="6:6" x14ac:dyDescent="0.2">
      <c r="F56522" s="450"/>
    </row>
    <row r="56523" spans="6:6" x14ac:dyDescent="0.2">
      <c r="F56523" s="450"/>
    </row>
    <row r="56524" spans="6:6" x14ac:dyDescent="0.2">
      <c r="F56524" s="450"/>
    </row>
    <row r="56525" spans="6:6" x14ac:dyDescent="0.2">
      <c r="F56525" s="450"/>
    </row>
    <row r="56526" spans="6:6" x14ac:dyDescent="0.2">
      <c r="F56526" s="450"/>
    </row>
    <row r="56527" spans="6:6" x14ac:dyDescent="0.2">
      <c r="F56527" s="450"/>
    </row>
    <row r="56528" spans="6:6" x14ac:dyDescent="0.2">
      <c r="F56528" s="450"/>
    </row>
    <row r="56529" spans="6:6" x14ac:dyDescent="0.2">
      <c r="F56529" s="450"/>
    </row>
    <row r="56530" spans="6:6" x14ac:dyDescent="0.2">
      <c r="F56530" s="450"/>
    </row>
    <row r="56531" spans="6:6" x14ac:dyDescent="0.2">
      <c r="F56531" s="450"/>
    </row>
    <row r="56532" spans="6:6" x14ac:dyDescent="0.2">
      <c r="F56532" s="450"/>
    </row>
    <row r="56533" spans="6:6" x14ac:dyDescent="0.2">
      <c r="F56533" s="450"/>
    </row>
    <row r="56534" spans="6:6" x14ac:dyDescent="0.2">
      <c r="F56534" s="450"/>
    </row>
    <row r="56535" spans="6:6" x14ac:dyDescent="0.2">
      <c r="F56535" s="450"/>
    </row>
    <row r="56536" spans="6:6" x14ac:dyDescent="0.2">
      <c r="F56536" s="450"/>
    </row>
    <row r="56537" spans="6:6" x14ac:dyDescent="0.2">
      <c r="F56537" s="450"/>
    </row>
    <row r="56538" spans="6:6" x14ac:dyDescent="0.2">
      <c r="F56538" s="450"/>
    </row>
    <row r="56539" spans="6:6" x14ac:dyDescent="0.2">
      <c r="F56539" s="450"/>
    </row>
    <row r="56540" spans="6:6" x14ac:dyDescent="0.2">
      <c r="F56540" s="450"/>
    </row>
    <row r="56541" spans="6:6" x14ac:dyDescent="0.2">
      <c r="F56541" s="450"/>
    </row>
    <row r="56542" spans="6:6" x14ac:dyDescent="0.2">
      <c r="F56542" s="450"/>
    </row>
    <row r="56543" spans="6:6" x14ac:dyDescent="0.2">
      <c r="F56543" s="450"/>
    </row>
    <row r="56544" spans="6:6" x14ac:dyDescent="0.2">
      <c r="F56544" s="450"/>
    </row>
    <row r="56545" spans="6:6" x14ac:dyDescent="0.2">
      <c r="F56545" s="450"/>
    </row>
    <row r="56546" spans="6:6" x14ac:dyDescent="0.2">
      <c r="F56546" s="450"/>
    </row>
    <row r="56547" spans="6:6" x14ac:dyDescent="0.2">
      <c r="F56547" s="450"/>
    </row>
    <row r="56548" spans="6:6" x14ac:dyDescent="0.2">
      <c r="F56548" s="450"/>
    </row>
    <row r="56549" spans="6:6" x14ac:dyDescent="0.2">
      <c r="F56549" s="450"/>
    </row>
    <row r="56550" spans="6:6" x14ac:dyDescent="0.2">
      <c r="F56550" s="450"/>
    </row>
    <row r="56551" spans="6:6" x14ac:dyDescent="0.2">
      <c r="F56551" s="450"/>
    </row>
    <row r="56552" spans="6:6" x14ac:dyDescent="0.2">
      <c r="F56552" s="450"/>
    </row>
    <row r="56553" spans="6:6" x14ac:dyDescent="0.2">
      <c r="F56553" s="450"/>
    </row>
    <row r="56554" spans="6:6" x14ac:dyDescent="0.2">
      <c r="F56554" s="450"/>
    </row>
    <row r="56555" spans="6:6" x14ac:dyDescent="0.2">
      <c r="F56555" s="450"/>
    </row>
    <row r="56556" spans="6:6" x14ac:dyDescent="0.2">
      <c r="F56556" s="450"/>
    </row>
    <row r="56557" spans="6:6" x14ac:dyDescent="0.2">
      <c r="F56557" s="450"/>
    </row>
    <row r="56558" spans="6:6" x14ac:dyDescent="0.2">
      <c r="F56558" s="450"/>
    </row>
    <row r="56559" spans="6:6" x14ac:dyDescent="0.2">
      <c r="F56559" s="450"/>
    </row>
    <row r="56560" spans="6:6" x14ac:dyDescent="0.2">
      <c r="F56560" s="450"/>
    </row>
    <row r="56561" spans="6:6" x14ac:dyDescent="0.2">
      <c r="F56561" s="450"/>
    </row>
    <row r="56562" spans="6:6" x14ac:dyDescent="0.2">
      <c r="F56562" s="450"/>
    </row>
    <row r="56563" spans="6:6" x14ac:dyDescent="0.2">
      <c r="F56563" s="450"/>
    </row>
    <row r="56564" spans="6:6" x14ac:dyDescent="0.2">
      <c r="F56564" s="450"/>
    </row>
    <row r="56565" spans="6:6" x14ac:dyDescent="0.2">
      <c r="F56565" s="450"/>
    </row>
    <row r="56566" spans="6:6" x14ac:dyDescent="0.2">
      <c r="F56566" s="450"/>
    </row>
    <row r="56567" spans="6:6" x14ac:dyDescent="0.2">
      <c r="F56567" s="450"/>
    </row>
    <row r="56568" spans="6:6" x14ac:dyDescent="0.2">
      <c r="F56568" s="450"/>
    </row>
    <row r="56569" spans="6:6" x14ac:dyDescent="0.2">
      <c r="F56569" s="450"/>
    </row>
    <row r="56570" spans="6:6" x14ac:dyDescent="0.2">
      <c r="F56570" s="450"/>
    </row>
    <row r="56571" spans="6:6" x14ac:dyDescent="0.2">
      <c r="F56571" s="450"/>
    </row>
    <row r="56572" spans="6:6" x14ac:dyDescent="0.2">
      <c r="F56572" s="450"/>
    </row>
    <row r="56573" spans="6:6" x14ac:dyDescent="0.2">
      <c r="F56573" s="450"/>
    </row>
    <row r="56574" spans="6:6" x14ac:dyDescent="0.2">
      <c r="F56574" s="450"/>
    </row>
    <row r="56575" spans="6:6" x14ac:dyDescent="0.2">
      <c r="F56575" s="450"/>
    </row>
    <row r="56576" spans="6:6" x14ac:dyDescent="0.2">
      <c r="F56576" s="450"/>
    </row>
    <row r="56577" spans="6:6" x14ac:dyDescent="0.2">
      <c r="F56577" s="450"/>
    </row>
    <row r="56578" spans="6:6" x14ac:dyDescent="0.2">
      <c r="F56578" s="450"/>
    </row>
    <row r="56579" spans="6:6" x14ac:dyDescent="0.2">
      <c r="F56579" s="450"/>
    </row>
    <row r="56580" spans="6:6" x14ac:dyDescent="0.2">
      <c r="F56580" s="450"/>
    </row>
    <row r="56581" spans="6:6" x14ac:dyDescent="0.2">
      <c r="F56581" s="450"/>
    </row>
    <row r="56582" spans="6:6" x14ac:dyDescent="0.2">
      <c r="F56582" s="450"/>
    </row>
    <row r="56583" spans="6:6" x14ac:dyDescent="0.2">
      <c r="F56583" s="450"/>
    </row>
    <row r="56584" spans="6:6" x14ac:dyDescent="0.2">
      <c r="F56584" s="450"/>
    </row>
    <row r="56585" spans="6:6" x14ac:dyDescent="0.2">
      <c r="F56585" s="450"/>
    </row>
    <row r="56586" spans="6:6" x14ac:dyDescent="0.2">
      <c r="F56586" s="450"/>
    </row>
    <row r="56587" spans="6:6" x14ac:dyDescent="0.2">
      <c r="F56587" s="450"/>
    </row>
    <row r="56588" spans="6:6" x14ac:dyDescent="0.2">
      <c r="F56588" s="450"/>
    </row>
    <row r="56589" spans="6:6" x14ac:dyDescent="0.2">
      <c r="F56589" s="450"/>
    </row>
    <row r="56590" spans="6:6" x14ac:dyDescent="0.2">
      <c r="F56590" s="450"/>
    </row>
    <row r="56591" spans="6:6" x14ac:dyDescent="0.2">
      <c r="F56591" s="450"/>
    </row>
    <row r="56592" spans="6:6" x14ac:dyDescent="0.2">
      <c r="F56592" s="450"/>
    </row>
    <row r="56593" spans="6:6" x14ac:dyDescent="0.2">
      <c r="F56593" s="450"/>
    </row>
    <row r="56594" spans="6:6" x14ac:dyDescent="0.2">
      <c r="F56594" s="450"/>
    </row>
    <row r="56595" spans="6:6" x14ac:dyDescent="0.2">
      <c r="F56595" s="450"/>
    </row>
    <row r="56596" spans="6:6" x14ac:dyDescent="0.2">
      <c r="F56596" s="450"/>
    </row>
    <row r="56597" spans="6:6" x14ac:dyDescent="0.2">
      <c r="F56597" s="450"/>
    </row>
    <row r="56598" spans="6:6" x14ac:dyDescent="0.2">
      <c r="F56598" s="450"/>
    </row>
    <row r="56599" spans="6:6" x14ac:dyDescent="0.2">
      <c r="F56599" s="450"/>
    </row>
    <row r="56600" spans="6:6" x14ac:dyDescent="0.2">
      <c r="F56600" s="450"/>
    </row>
    <row r="56601" spans="6:6" x14ac:dyDescent="0.2">
      <c r="F56601" s="450"/>
    </row>
    <row r="56602" spans="6:6" x14ac:dyDescent="0.2">
      <c r="F56602" s="450"/>
    </row>
    <row r="56603" spans="6:6" x14ac:dyDescent="0.2">
      <c r="F56603" s="450"/>
    </row>
    <row r="56604" spans="6:6" x14ac:dyDescent="0.2">
      <c r="F56604" s="450"/>
    </row>
    <row r="56605" spans="6:6" x14ac:dyDescent="0.2">
      <c r="F56605" s="450"/>
    </row>
    <row r="56606" spans="6:6" x14ac:dyDescent="0.2">
      <c r="F56606" s="450"/>
    </row>
    <row r="56607" spans="6:6" x14ac:dyDescent="0.2">
      <c r="F56607" s="450"/>
    </row>
    <row r="56608" spans="6:6" x14ac:dyDescent="0.2">
      <c r="F56608" s="450"/>
    </row>
    <row r="56609" spans="6:6" x14ac:dyDescent="0.2">
      <c r="F56609" s="450"/>
    </row>
    <row r="56610" spans="6:6" x14ac:dyDescent="0.2">
      <c r="F56610" s="450"/>
    </row>
    <row r="56611" spans="6:6" x14ac:dyDescent="0.2">
      <c r="F56611" s="450"/>
    </row>
    <row r="56612" spans="6:6" x14ac:dyDescent="0.2">
      <c r="F56612" s="450"/>
    </row>
    <row r="56613" spans="6:6" x14ac:dyDescent="0.2">
      <c r="F56613" s="450"/>
    </row>
    <row r="56614" spans="6:6" x14ac:dyDescent="0.2">
      <c r="F56614" s="450"/>
    </row>
    <row r="56615" spans="6:6" x14ac:dyDescent="0.2">
      <c r="F56615" s="450"/>
    </row>
    <row r="56616" spans="6:6" x14ac:dyDescent="0.2">
      <c r="F56616" s="450"/>
    </row>
    <row r="56617" spans="6:6" x14ac:dyDescent="0.2">
      <c r="F56617" s="450"/>
    </row>
    <row r="56618" spans="6:6" x14ac:dyDescent="0.2">
      <c r="F56618" s="450"/>
    </row>
    <row r="56619" spans="6:6" x14ac:dyDescent="0.2">
      <c r="F56619" s="450"/>
    </row>
    <row r="56620" spans="6:6" x14ac:dyDescent="0.2">
      <c r="F56620" s="450"/>
    </row>
    <row r="56621" spans="6:6" x14ac:dyDescent="0.2">
      <c r="F56621" s="450"/>
    </row>
    <row r="56622" spans="6:6" x14ac:dyDescent="0.2">
      <c r="F56622" s="450"/>
    </row>
    <row r="56623" spans="6:6" x14ac:dyDescent="0.2">
      <c r="F56623" s="450"/>
    </row>
    <row r="56624" spans="6:6" x14ac:dyDescent="0.2">
      <c r="F56624" s="450"/>
    </row>
    <row r="56625" spans="6:6" x14ac:dyDescent="0.2">
      <c r="F56625" s="450"/>
    </row>
    <row r="56626" spans="6:6" x14ac:dyDescent="0.2">
      <c r="F56626" s="450"/>
    </row>
    <row r="56627" spans="6:6" x14ac:dyDescent="0.2">
      <c r="F56627" s="450"/>
    </row>
    <row r="56628" spans="6:6" x14ac:dyDescent="0.2">
      <c r="F56628" s="450"/>
    </row>
    <row r="56629" spans="6:6" x14ac:dyDescent="0.2">
      <c r="F56629" s="450"/>
    </row>
    <row r="56630" spans="6:6" x14ac:dyDescent="0.2">
      <c r="F56630" s="450"/>
    </row>
    <row r="56631" spans="6:6" x14ac:dyDescent="0.2">
      <c r="F56631" s="450"/>
    </row>
    <row r="56632" spans="6:6" x14ac:dyDescent="0.2">
      <c r="F56632" s="450"/>
    </row>
    <row r="56633" spans="6:6" x14ac:dyDescent="0.2">
      <c r="F56633" s="450"/>
    </row>
    <row r="56634" spans="6:6" x14ac:dyDescent="0.2">
      <c r="F56634" s="450"/>
    </row>
    <row r="56635" spans="6:6" x14ac:dyDescent="0.2">
      <c r="F56635" s="450"/>
    </row>
    <row r="56636" spans="6:6" x14ac:dyDescent="0.2">
      <c r="F56636" s="450"/>
    </row>
    <row r="56637" spans="6:6" x14ac:dyDescent="0.2">
      <c r="F56637" s="450"/>
    </row>
    <row r="56638" spans="6:6" x14ac:dyDescent="0.2">
      <c r="F56638" s="450"/>
    </row>
    <row r="56639" spans="6:6" x14ac:dyDescent="0.2">
      <c r="F56639" s="450"/>
    </row>
    <row r="56640" spans="6:6" x14ac:dyDescent="0.2">
      <c r="F56640" s="450"/>
    </row>
    <row r="56641" spans="6:6" x14ac:dyDescent="0.2">
      <c r="F56641" s="450"/>
    </row>
    <row r="56642" spans="6:6" x14ac:dyDescent="0.2">
      <c r="F56642" s="450"/>
    </row>
    <row r="56643" spans="6:6" x14ac:dyDescent="0.2">
      <c r="F56643" s="450"/>
    </row>
    <row r="56644" spans="6:6" x14ac:dyDescent="0.2">
      <c r="F56644" s="450"/>
    </row>
    <row r="56645" spans="6:6" x14ac:dyDescent="0.2">
      <c r="F56645" s="450"/>
    </row>
    <row r="56646" spans="6:6" x14ac:dyDescent="0.2">
      <c r="F56646" s="450"/>
    </row>
    <row r="56647" spans="6:6" x14ac:dyDescent="0.2">
      <c r="F56647" s="450"/>
    </row>
    <row r="56648" spans="6:6" x14ac:dyDescent="0.2">
      <c r="F56648" s="450"/>
    </row>
    <row r="56649" spans="6:6" x14ac:dyDescent="0.2">
      <c r="F56649" s="450"/>
    </row>
    <row r="56650" spans="6:6" x14ac:dyDescent="0.2">
      <c r="F56650" s="450"/>
    </row>
    <row r="56651" spans="6:6" x14ac:dyDescent="0.2">
      <c r="F56651" s="450"/>
    </row>
    <row r="56652" spans="6:6" x14ac:dyDescent="0.2">
      <c r="F56652" s="450"/>
    </row>
    <row r="56653" spans="6:6" x14ac:dyDescent="0.2">
      <c r="F56653" s="450"/>
    </row>
    <row r="56654" spans="6:6" x14ac:dyDescent="0.2">
      <c r="F56654" s="450"/>
    </row>
    <row r="56655" spans="6:6" x14ac:dyDescent="0.2">
      <c r="F56655" s="450"/>
    </row>
    <row r="56656" spans="6:6" x14ac:dyDescent="0.2">
      <c r="F56656" s="450"/>
    </row>
    <row r="56657" spans="6:6" x14ac:dyDescent="0.2">
      <c r="F56657" s="450"/>
    </row>
    <row r="56658" spans="6:6" x14ac:dyDescent="0.2">
      <c r="F56658" s="450"/>
    </row>
    <row r="56659" spans="6:6" x14ac:dyDescent="0.2">
      <c r="F56659" s="450"/>
    </row>
    <row r="56660" spans="6:6" x14ac:dyDescent="0.2">
      <c r="F56660" s="450"/>
    </row>
    <row r="56661" spans="6:6" x14ac:dyDescent="0.2">
      <c r="F56661" s="450"/>
    </row>
    <row r="56662" spans="6:6" x14ac:dyDescent="0.2">
      <c r="F56662" s="450"/>
    </row>
    <row r="56663" spans="6:6" x14ac:dyDescent="0.2">
      <c r="F56663" s="450"/>
    </row>
    <row r="56664" spans="6:6" x14ac:dyDescent="0.2">
      <c r="F56664" s="450"/>
    </row>
    <row r="56665" spans="6:6" x14ac:dyDescent="0.2">
      <c r="F56665" s="450"/>
    </row>
    <row r="56666" spans="6:6" x14ac:dyDescent="0.2">
      <c r="F56666" s="450"/>
    </row>
    <row r="56667" spans="6:6" x14ac:dyDescent="0.2">
      <c r="F56667" s="450"/>
    </row>
    <row r="56668" spans="6:6" x14ac:dyDescent="0.2">
      <c r="F56668" s="450"/>
    </row>
    <row r="56669" spans="6:6" x14ac:dyDescent="0.2">
      <c r="F56669" s="450"/>
    </row>
    <row r="56670" spans="6:6" x14ac:dyDescent="0.2">
      <c r="F56670" s="450"/>
    </row>
    <row r="56671" spans="6:6" x14ac:dyDescent="0.2">
      <c r="F56671" s="450"/>
    </row>
    <row r="56672" spans="6:6" x14ac:dyDescent="0.2">
      <c r="F56672" s="450"/>
    </row>
    <row r="56673" spans="6:6" x14ac:dyDescent="0.2">
      <c r="F56673" s="450"/>
    </row>
    <row r="56674" spans="6:6" x14ac:dyDescent="0.2">
      <c r="F56674" s="450"/>
    </row>
    <row r="56675" spans="6:6" x14ac:dyDescent="0.2">
      <c r="F56675" s="450"/>
    </row>
    <row r="56676" spans="6:6" x14ac:dyDescent="0.2">
      <c r="F56676" s="450"/>
    </row>
    <row r="56677" spans="6:6" x14ac:dyDescent="0.2">
      <c r="F56677" s="450"/>
    </row>
    <row r="56678" spans="6:6" x14ac:dyDescent="0.2">
      <c r="F56678" s="450"/>
    </row>
    <row r="56679" spans="6:6" x14ac:dyDescent="0.2">
      <c r="F56679" s="450"/>
    </row>
    <row r="56680" spans="6:6" x14ac:dyDescent="0.2">
      <c r="F56680" s="450"/>
    </row>
    <row r="56681" spans="6:6" x14ac:dyDescent="0.2">
      <c r="F56681" s="450"/>
    </row>
    <row r="56682" spans="6:6" x14ac:dyDescent="0.2">
      <c r="F56682" s="450"/>
    </row>
    <row r="56683" spans="6:6" x14ac:dyDescent="0.2">
      <c r="F56683" s="450"/>
    </row>
    <row r="56684" spans="6:6" x14ac:dyDescent="0.2">
      <c r="F56684" s="450"/>
    </row>
    <row r="56685" spans="6:6" x14ac:dyDescent="0.2">
      <c r="F56685" s="450"/>
    </row>
    <row r="56686" spans="6:6" x14ac:dyDescent="0.2">
      <c r="F56686" s="450"/>
    </row>
    <row r="56687" spans="6:6" x14ac:dyDescent="0.2">
      <c r="F56687" s="450"/>
    </row>
    <row r="56688" spans="6:6" x14ac:dyDescent="0.2">
      <c r="F56688" s="450"/>
    </row>
    <row r="56689" spans="6:6" x14ac:dyDescent="0.2">
      <c r="F56689" s="450"/>
    </row>
    <row r="56690" spans="6:6" x14ac:dyDescent="0.2">
      <c r="F56690" s="450"/>
    </row>
    <row r="56691" spans="6:6" x14ac:dyDescent="0.2">
      <c r="F56691" s="450"/>
    </row>
    <row r="56692" spans="6:6" x14ac:dyDescent="0.2">
      <c r="F56692" s="450"/>
    </row>
    <row r="56693" spans="6:6" x14ac:dyDescent="0.2">
      <c r="F56693" s="450"/>
    </row>
    <row r="56694" spans="6:6" x14ac:dyDescent="0.2">
      <c r="F56694" s="450"/>
    </row>
    <row r="56695" spans="6:6" x14ac:dyDescent="0.2">
      <c r="F56695" s="450"/>
    </row>
    <row r="56696" spans="6:6" x14ac:dyDescent="0.2">
      <c r="F56696" s="450"/>
    </row>
    <row r="56697" spans="6:6" x14ac:dyDescent="0.2">
      <c r="F56697" s="450"/>
    </row>
    <row r="56698" spans="6:6" x14ac:dyDescent="0.2">
      <c r="F56698" s="450"/>
    </row>
    <row r="56699" spans="6:6" x14ac:dyDescent="0.2">
      <c r="F56699" s="450"/>
    </row>
    <row r="56700" spans="6:6" x14ac:dyDescent="0.2">
      <c r="F56700" s="450"/>
    </row>
    <row r="56701" spans="6:6" x14ac:dyDescent="0.2">
      <c r="F56701" s="450"/>
    </row>
    <row r="56702" spans="6:6" x14ac:dyDescent="0.2">
      <c r="F56702" s="450"/>
    </row>
    <row r="56703" spans="6:6" x14ac:dyDescent="0.2">
      <c r="F56703" s="450"/>
    </row>
    <row r="56704" spans="6:6" x14ac:dyDescent="0.2">
      <c r="F56704" s="450"/>
    </row>
    <row r="56705" spans="6:6" x14ac:dyDescent="0.2">
      <c r="F56705" s="450"/>
    </row>
    <row r="56706" spans="6:6" x14ac:dyDescent="0.2">
      <c r="F56706" s="450"/>
    </row>
    <row r="56707" spans="6:6" x14ac:dyDescent="0.2">
      <c r="F56707" s="450"/>
    </row>
    <row r="56708" spans="6:6" x14ac:dyDescent="0.2">
      <c r="F56708" s="450"/>
    </row>
    <row r="56709" spans="6:6" x14ac:dyDescent="0.2">
      <c r="F56709" s="450"/>
    </row>
    <row r="56710" spans="6:6" x14ac:dyDescent="0.2">
      <c r="F56710" s="450"/>
    </row>
    <row r="56711" spans="6:6" x14ac:dyDescent="0.2">
      <c r="F56711" s="450"/>
    </row>
    <row r="56712" spans="6:6" x14ac:dyDescent="0.2">
      <c r="F56712" s="450"/>
    </row>
    <row r="56713" spans="6:6" x14ac:dyDescent="0.2">
      <c r="F56713" s="450"/>
    </row>
    <row r="56714" spans="6:6" x14ac:dyDescent="0.2">
      <c r="F56714" s="450"/>
    </row>
    <row r="56715" spans="6:6" x14ac:dyDescent="0.2">
      <c r="F56715" s="450"/>
    </row>
    <row r="56716" spans="6:6" x14ac:dyDescent="0.2">
      <c r="F56716" s="450"/>
    </row>
    <row r="56717" spans="6:6" x14ac:dyDescent="0.2">
      <c r="F56717" s="450"/>
    </row>
    <row r="56718" spans="6:6" x14ac:dyDescent="0.2">
      <c r="F56718" s="450"/>
    </row>
    <row r="56719" spans="6:6" x14ac:dyDescent="0.2">
      <c r="F56719" s="450"/>
    </row>
    <row r="56720" spans="6:6" x14ac:dyDescent="0.2">
      <c r="F56720" s="450"/>
    </row>
    <row r="56721" spans="6:6" x14ac:dyDescent="0.2">
      <c r="F56721" s="450"/>
    </row>
    <row r="56722" spans="6:6" x14ac:dyDescent="0.2">
      <c r="F56722" s="450"/>
    </row>
    <row r="56723" spans="6:6" x14ac:dyDescent="0.2">
      <c r="F56723" s="450"/>
    </row>
    <row r="56724" spans="6:6" x14ac:dyDescent="0.2">
      <c r="F56724" s="450"/>
    </row>
    <row r="56725" spans="6:6" x14ac:dyDescent="0.2">
      <c r="F56725" s="450"/>
    </row>
    <row r="56726" spans="6:6" x14ac:dyDescent="0.2">
      <c r="F56726" s="450"/>
    </row>
    <row r="56727" spans="6:6" x14ac:dyDescent="0.2">
      <c r="F56727" s="450"/>
    </row>
    <row r="56728" spans="6:6" x14ac:dyDescent="0.2">
      <c r="F56728" s="450"/>
    </row>
    <row r="56729" spans="6:6" x14ac:dyDescent="0.2">
      <c r="F56729" s="450"/>
    </row>
    <row r="56730" spans="6:6" x14ac:dyDescent="0.2">
      <c r="F56730" s="450"/>
    </row>
    <row r="56731" spans="6:6" x14ac:dyDescent="0.2">
      <c r="F56731" s="450"/>
    </row>
    <row r="56732" spans="6:6" x14ac:dyDescent="0.2">
      <c r="F56732" s="450"/>
    </row>
    <row r="56733" spans="6:6" x14ac:dyDescent="0.2">
      <c r="F56733" s="450"/>
    </row>
    <row r="56734" spans="6:6" x14ac:dyDescent="0.2">
      <c r="F56734" s="450"/>
    </row>
    <row r="56735" spans="6:6" x14ac:dyDescent="0.2">
      <c r="F56735" s="450"/>
    </row>
    <row r="56736" spans="6:6" x14ac:dyDescent="0.2">
      <c r="F56736" s="450"/>
    </row>
    <row r="56737" spans="6:6" x14ac:dyDescent="0.2">
      <c r="F56737" s="450"/>
    </row>
    <row r="56738" spans="6:6" x14ac:dyDescent="0.2">
      <c r="F56738" s="450"/>
    </row>
    <row r="56739" spans="6:6" x14ac:dyDescent="0.2">
      <c r="F56739" s="450"/>
    </row>
    <row r="56740" spans="6:6" x14ac:dyDescent="0.2">
      <c r="F56740" s="450"/>
    </row>
    <row r="56741" spans="6:6" x14ac:dyDescent="0.2">
      <c r="F56741" s="450"/>
    </row>
    <row r="56742" spans="6:6" x14ac:dyDescent="0.2">
      <c r="F56742" s="450"/>
    </row>
    <row r="56743" spans="6:6" x14ac:dyDescent="0.2">
      <c r="F56743" s="450"/>
    </row>
    <row r="56744" spans="6:6" x14ac:dyDescent="0.2">
      <c r="F56744" s="450"/>
    </row>
    <row r="56745" spans="6:6" x14ac:dyDescent="0.2">
      <c r="F56745" s="450"/>
    </row>
    <row r="56746" spans="6:6" x14ac:dyDescent="0.2">
      <c r="F56746" s="450"/>
    </row>
    <row r="56747" spans="6:6" x14ac:dyDescent="0.2">
      <c r="F56747" s="450"/>
    </row>
    <row r="56748" spans="6:6" x14ac:dyDescent="0.2">
      <c r="F56748" s="450"/>
    </row>
    <row r="56749" spans="6:6" x14ac:dyDescent="0.2">
      <c r="F56749" s="450"/>
    </row>
    <row r="56750" spans="6:6" x14ac:dyDescent="0.2">
      <c r="F56750" s="450"/>
    </row>
    <row r="56751" spans="6:6" x14ac:dyDescent="0.2">
      <c r="F56751" s="450"/>
    </row>
    <row r="56752" spans="6:6" x14ac:dyDescent="0.2">
      <c r="F56752" s="450"/>
    </row>
    <row r="56753" spans="6:6" x14ac:dyDescent="0.2">
      <c r="F56753" s="450"/>
    </row>
    <row r="56754" spans="6:6" x14ac:dyDescent="0.2">
      <c r="F56754" s="450"/>
    </row>
    <row r="56755" spans="6:6" x14ac:dyDescent="0.2">
      <c r="F56755" s="450"/>
    </row>
    <row r="56756" spans="6:6" x14ac:dyDescent="0.2">
      <c r="F56756" s="450"/>
    </row>
    <row r="56757" spans="6:6" x14ac:dyDescent="0.2">
      <c r="F56757" s="450"/>
    </row>
    <row r="56758" spans="6:6" x14ac:dyDescent="0.2">
      <c r="F56758" s="450"/>
    </row>
    <row r="56759" spans="6:6" x14ac:dyDescent="0.2">
      <c r="F56759" s="450"/>
    </row>
    <row r="56760" spans="6:6" x14ac:dyDescent="0.2">
      <c r="F56760" s="450"/>
    </row>
    <row r="56761" spans="6:6" x14ac:dyDescent="0.2">
      <c r="F56761" s="450"/>
    </row>
    <row r="56762" spans="6:6" x14ac:dyDescent="0.2">
      <c r="F56762" s="450"/>
    </row>
    <row r="56763" spans="6:6" x14ac:dyDescent="0.2">
      <c r="F56763" s="450"/>
    </row>
    <row r="56764" spans="6:6" x14ac:dyDescent="0.2">
      <c r="F56764" s="450"/>
    </row>
    <row r="56765" spans="6:6" x14ac:dyDescent="0.2">
      <c r="F56765" s="450"/>
    </row>
    <row r="56766" spans="6:6" x14ac:dyDescent="0.2">
      <c r="F56766" s="450"/>
    </row>
    <row r="56767" spans="6:6" x14ac:dyDescent="0.2">
      <c r="F56767" s="450"/>
    </row>
    <row r="56768" spans="6:6" x14ac:dyDescent="0.2">
      <c r="F56768" s="450"/>
    </row>
    <row r="56769" spans="6:6" x14ac:dyDescent="0.2">
      <c r="F56769" s="450"/>
    </row>
    <row r="56770" spans="6:6" x14ac:dyDescent="0.2">
      <c r="F56770" s="450"/>
    </row>
    <row r="56771" spans="6:6" x14ac:dyDescent="0.2">
      <c r="F56771" s="450"/>
    </row>
    <row r="56772" spans="6:6" x14ac:dyDescent="0.2">
      <c r="F56772" s="450"/>
    </row>
    <row r="56773" spans="6:6" x14ac:dyDescent="0.2">
      <c r="F56773" s="450"/>
    </row>
    <row r="56774" spans="6:6" x14ac:dyDescent="0.2">
      <c r="F56774" s="450"/>
    </row>
    <row r="56775" spans="6:6" x14ac:dyDescent="0.2">
      <c r="F56775" s="450"/>
    </row>
    <row r="56776" spans="6:6" x14ac:dyDescent="0.2">
      <c r="F56776" s="450"/>
    </row>
    <row r="56777" spans="6:6" x14ac:dyDescent="0.2">
      <c r="F56777" s="450"/>
    </row>
    <row r="56778" spans="6:6" x14ac:dyDescent="0.2">
      <c r="F56778" s="450"/>
    </row>
    <row r="56779" spans="6:6" x14ac:dyDescent="0.2">
      <c r="F56779" s="450"/>
    </row>
    <row r="56780" spans="6:6" x14ac:dyDescent="0.2">
      <c r="F56780" s="450"/>
    </row>
    <row r="56781" spans="6:6" x14ac:dyDescent="0.2">
      <c r="F56781" s="450"/>
    </row>
    <row r="56782" spans="6:6" x14ac:dyDescent="0.2">
      <c r="F56782" s="450"/>
    </row>
    <row r="56783" spans="6:6" x14ac:dyDescent="0.2">
      <c r="F56783" s="450"/>
    </row>
    <row r="56784" spans="6:6" x14ac:dyDescent="0.2">
      <c r="F56784" s="450"/>
    </row>
    <row r="56785" spans="6:6" x14ac:dyDescent="0.2">
      <c r="F56785" s="450"/>
    </row>
    <row r="56786" spans="6:6" x14ac:dyDescent="0.2">
      <c r="F56786" s="450"/>
    </row>
    <row r="56787" spans="6:6" x14ac:dyDescent="0.2">
      <c r="F56787" s="450"/>
    </row>
    <row r="56788" spans="6:6" x14ac:dyDescent="0.2">
      <c r="F56788" s="450"/>
    </row>
    <row r="56789" spans="6:6" x14ac:dyDescent="0.2">
      <c r="F56789" s="450"/>
    </row>
    <row r="56790" spans="6:6" x14ac:dyDescent="0.2">
      <c r="F56790" s="450"/>
    </row>
    <row r="56791" spans="6:6" x14ac:dyDescent="0.2">
      <c r="F56791" s="450"/>
    </row>
    <row r="56792" spans="6:6" x14ac:dyDescent="0.2">
      <c r="F56792" s="450"/>
    </row>
    <row r="56793" spans="6:6" x14ac:dyDescent="0.2">
      <c r="F56793" s="450"/>
    </row>
    <row r="56794" spans="6:6" x14ac:dyDescent="0.2">
      <c r="F56794" s="450"/>
    </row>
    <row r="56795" spans="6:6" x14ac:dyDescent="0.2">
      <c r="F56795" s="450"/>
    </row>
    <row r="56796" spans="6:6" x14ac:dyDescent="0.2">
      <c r="F56796" s="450"/>
    </row>
    <row r="56797" spans="6:6" x14ac:dyDescent="0.2">
      <c r="F56797" s="450"/>
    </row>
    <row r="56798" spans="6:6" x14ac:dyDescent="0.2">
      <c r="F56798" s="450"/>
    </row>
    <row r="56799" spans="6:6" x14ac:dyDescent="0.2">
      <c r="F56799" s="450"/>
    </row>
    <row r="56800" spans="6:6" x14ac:dyDescent="0.2">
      <c r="F56800" s="450"/>
    </row>
    <row r="56801" spans="6:6" x14ac:dyDescent="0.2">
      <c r="F56801" s="450"/>
    </row>
    <row r="56802" spans="6:6" x14ac:dyDescent="0.2">
      <c r="F56802" s="450"/>
    </row>
    <row r="56803" spans="6:6" x14ac:dyDescent="0.2">
      <c r="F56803" s="450"/>
    </row>
    <row r="56804" spans="6:6" x14ac:dyDescent="0.2">
      <c r="F56804" s="450"/>
    </row>
    <row r="56805" spans="6:6" x14ac:dyDescent="0.2">
      <c r="F56805" s="450"/>
    </row>
    <row r="56806" spans="6:6" x14ac:dyDescent="0.2">
      <c r="F56806" s="450"/>
    </row>
    <row r="56807" spans="6:6" x14ac:dyDescent="0.2">
      <c r="F56807" s="450"/>
    </row>
    <row r="56808" spans="6:6" x14ac:dyDescent="0.2">
      <c r="F56808" s="450"/>
    </row>
    <row r="56809" spans="6:6" x14ac:dyDescent="0.2">
      <c r="F56809" s="450"/>
    </row>
    <row r="56810" spans="6:6" x14ac:dyDescent="0.2">
      <c r="F56810" s="450"/>
    </row>
    <row r="56811" spans="6:6" x14ac:dyDescent="0.2">
      <c r="F56811" s="450"/>
    </row>
    <row r="56812" spans="6:6" x14ac:dyDescent="0.2">
      <c r="F56812" s="450"/>
    </row>
    <row r="56813" spans="6:6" x14ac:dyDescent="0.2">
      <c r="F56813" s="450"/>
    </row>
    <row r="56814" spans="6:6" x14ac:dyDescent="0.2">
      <c r="F56814" s="450"/>
    </row>
    <row r="56815" spans="6:6" x14ac:dyDescent="0.2">
      <c r="F56815" s="450"/>
    </row>
    <row r="56816" spans="6:6" x14ac:dyDescent="0.2">
      <c r="F56816" s="450"/>
    </row>
    <row r="56817" spans="6:6" x14ac:dyDescent="0.2">
      <c r="F56817" s="450"/>
    </row>
    <row r="56818" spans="6:6" x14ac:dyDescent="0.2">
      <c r="F56818" s="450"/>
    </row>
    <row r="56819" spans="6:6" x14ac:dyDescent="0.2">
      <c r="F56819" s="450"/>
    </row>
    <row r="56820" spans="6:6" x14ac:dyDescent="0.2">
      <c r="F56820" s="450"/>
    </row>
    <row r="56821" spans="6:6" x14ac:dyDescent="0.2">
      <c r="F56821" s="450"/>
    </row>
    <row r="56822" spans="6:6" x14ac:dyDescent="0.2">
      <c r="F56822" s="450"/>
    </row>
    <row r="56823" spans="6:6" x14ac:dyDescent="0.2">
      <c r="F56823" s="450"/>
    </row>
    <row r="56824" spans="6:6" x14ac:dyDescent="0.2">
      <c r="F56824" s="450"/>
    </row>
    <row r="56825" spans="6:6" x14ac:dyDescent="0.2">
      <c r="F56825" s="450"/>
    </row>
    <row r="56826" spans="6:6" x14ac:dyDescent="0.2">
      <c r="F56826" s="450"/>
    </row>
    <row r="56827" spans="6:6" x14ac:dyDescent="0.2">
      <c r="F56827" s="450"/>
    </row>
    <row r="56828" spans="6:6" x14ac:dyDescent="0.2">
      <c r="F56828" s="450"/>
    </row>
    <row r="56829" spans="6:6" x14ac:dyDescent="0.2">
      <c r="F56829" s="450"/>
    </row>
    <row r="56830" spans="6:6" x14ac:dyDescent="0.2">
      <c r="F56830" s="450"/>
    </row>
    <row r="56831" spans="6:6" x14ac:dyDescent="0.2">
      <c r="F56831" s="450"/>
    </row>
    <row r="56832" spans="6:6" x14ac:dyDescent="0.2">
      <c r="F56832" s="450"/>
    </row>
    <row r="56833" spans="6:6" x14ac:dyDescent="0.2">
      <c r="F56833" s="450"/>
    </row>
    <row r="56834" spans="6:6" x14ac:dyDescent="0.2">
      <c r="F56834" s="450"/>
    </row>
    <row r="56835" spans="6:6" x14ac:dyDescent="0.2">
      <c r="F56835" s="450"/>
    </row>
    <row r="56836" spans="6:6" x14ac:dyDescent="0.2">
      <c r="F56836" s="450"/>
    </row>
    <row r="56837" spans="6:6" x14ac:dyDescent="0.2">
      <c r="F56837" s="450"/>
    </row>
    <row r="56838" spans="6:6" x14ac:dyDescent="0.2">
      <c r="F56838" s="450"/>
    </row>
    <row r="56839" spans="6:6" x14ac:dyDescent="0.2">
      <c r="F56839" s="450"/>
    </row>
    <row r="56840" spans="6:6" x14ac:dyDescent="0.2">
      <c r="F56840" s="450"/>
    </row>
    <row r="56841" spans="6:6" x14ac:dyDescent="0.2">
      <c r="F56841" s="450"/>
    </row>
    <row r="56842" spans="6:6" x14ac:dyDescent="0.2">
      <c r="F56842" s="450"/>
    </row>
    <row r="56843" spans="6:6" x14ac:dyDescent="0.2">
      <c r="F56843" s="450"/>
    </row>
    <row r="56844" spans="6:6" x14ac:dyDescent="0.2">
      <c r="F56844" s="450"/>
    </row>
    <row r="56845" spans="6:6" x14ac:dyDescent="0.2">
      <c r="F56845" s="450"/>
    </row>
    <row r="56846" spans="6:6" x14ac:dyDescent="0.2">
      <c r="F56846" s="450"/>
    </row>
    <row r="56847" spans="6:6" x14ac:dyDescent="0.2">
      <c r="F56847" s="450"/>
    </row>
    <row r="56848" spans="6:6" x14ac:dyDescent="0.2">
      <c r="F56848" s="450"/>
    </row>
    <row r="56849" spans="6:6" x14ac:dyDescent="0.2">
      <c r="F56849" s="450"/>
    </row>
    <row r="56850" spans="6:6" x14ac:dyDescent="0.2">
      <c r="F56850" s="450"/>
    </row>
    <row r="56851" spans="6:6" x14ac:dyDescent="0.2">
      <c r="F56851" s="450"/>
    </row>
    <row r="56852" spans="6:6" x14ac:dyDescent="0.2">
      <c r="F56852" s="450"/>
    </row>
    <row r="56853" spans="6:6" x14ac:dyDescent="0.2">
      <c r="F56853" s="450"/>
    </row>
    <row r="56854" spans="6:6" x14ac:dyDescent="0.2">
      <c r="F56854" s="450"/>
    </row>
    <row r="56855" spans="6:6" x14ac:dyDescent="0.2">
      <c r="F56855" s="450"/>
    </row>
    <row r="56856" spans="6:6" x14ac:dyDescent="0.2">
      <c r="F56856" s="450"/>
    </row>
    <row r="56857" spans="6:6" x14ac:dyDescent="0.2">
      <c r="F56857" s="450"/>
    </row>
    <row r="56858" spans="6:6" x14ac:dyDescent="0.2">
      <c r="F56858" s="450"/>
    </row>
    <row r="56859" spans="6:6" x14ac:dyDescent="0.2">
      <c r="F56859" s="450"/>
    </row>
    <row r="56860" spans="6:6" x14ac:dyDescent="0.2">
      <c r="F56860" s="450"/>
    </row>
    <row r="56861" spans="6:6" x14ac:dyDescent="0.2">
      <c r="F56861" s="450"/>
    </row>
    <row r="56862" spans="6:6" x14ac:dyDescent="0.2">
      <c r="F56862" s="450"/>
    </row>
    <row r="56863" spans="6:6" x14ac:dyDescent="0.2">
      <c r="F56863" s="450"/>
    </row>
    <row r="56864" spans="6:6" x14ac:dyDescent="0.2">
      <c r="F56864" s="450"/>
    </row>
    <row r="56865" spans="6:6" x14ac:dyDescent="0.2">
      <c r="F56865" s="450"/>
    </row>
    <row r="56866" spans="6:6" x14ac:dyDescent="0.2">
      <c r="F56866" s="450"/>
    </row>
    <row r="56867" spans="6:6" x14ac:dyDescent="0.2">
      <c r="F56867" s="450"/>
    </row>
    <row r="56868" spans="6:6" x14ac:dyDescent="0.2">
      <c r="F56868" s="450"/>
    </row>
    <row r="56869" spans="6:6" x14ac:dyDescent="0.2">
      <c r="F56869" s="450"/>
    </row>
    <row r="56870" spans="6:6" x14ac:dyDescent="0.2">
      <c r="F56870" s="450"/>
    </row>
    <row r="56871" spans="6:6" x14ac:dyDescent="0.2">
      <c r="F56871" s="450"/>
    </row>
    <row r="56872" spans="6:6" x14ac:dyDescent="0.2">
      <c r="F56872" s="450"/>
    </row>
    <row r="56873" spans="6:6" x14ac:dyDescent="0.2">
      <c r="F56873" s="450"/>
    </row>
    <row r="56874" spans="6:6" x14ac:dyDescent="0.2">
      <c r="F56874" s="450"/>
    </row>
    <row r="56875" spans="6:6" x14ac:dyDescent="0.2">
      <c r="F56875" s="450"/>
    </row>
    <row r="56876" spans="6:6" x14ac:dyDescent="0.2">
      <c r="F56876" s="450"/>
    </row>
    <row r="56877" spans="6:6" x14ac:dyDescent="0.2">
      <c r="F56877" s="450"/>
    </row>
    <row r="56878" spans="6:6" x14ac:dyDescent="0.2">
      <c r="F56878" s="450"/>
    </row>
    <row r="56879" spans="6:6" x14ac:dyDescent="0.2">
      <c r="F56879" s="450"/>
    </row>
    <row r="56880" spans="6:6" x14ac:dyDescent="0.2">
      <c r="F56880" s="450"/>
    </row>
    <row r="56881" spans="6:6" x14ac:dyDescent="0.2">
      <c r="F56881" s="450"/>
    </row>
    <row r="56882" spans="6:6" x14ac:dyDescent="0.2">
      <c r="F56882" s="450"/>
    </row>
    <row r="56883" spans="6:6" x14ac:dyDescent="0.2">
      <c r="F56883" s="450"/>
    </row>
    <row r="56884" spans="6:6" x14ac:dyDescent="0.2">
      <c r="F56884" s="450"/>
    </row>
    <row r="56885" spans="6:6" x14ac:dyDescent="0.2">
      <c r="F56885" s="450"/>
    </row>
    <row r="56886" spans="6:6" x14ac:dyDescent="0.2">
      <c r="F56886" s="450"/>
    </row>
    <row r="56887" spans="6:6" x14ac:dyDescent="0.2">
      <c r="F56887" s="450"/>
    </row>
    <row r="56888" spans="6:6" x14ac:dyDescent="0.2">
      <c r="F56888" s="450"/>
    </row>
    <row r="56889" spans="6:6" x14ac:dyDescent="0.2">
      <c r="F56889" s="450"/>
    </row>
    <row r="56890" spans="6:6" x14ac:dyDescent="0.2">
      <c r="F56890" s="450"/>
    </row>
    <row r="56891" spans="6:6" x14ac:dyDescent="0.2">
      <c r="F56891" s="450"/>
    </row>
    <row r="56892" spans="6:6" x14ac:dyDescent="0.2">
      <c r="F56892" s="450"/>
    </row>
    <row r="56893" spans="6:6" x14ac:dyDescent="0.2">
      <c r="F56893" s="450"/>
    </row>
    <row r="56894" spans="6:6" x14ac:dyDescent="0.2">
      <c r="F56894" s="450"/>
    </row>
    <row r="56895" spans="6:6" x14ac:dyDescent="0.2">
      <c r="F56895" s="450"/>
    </row>
    <row r="56896" spans="6:6" x14ac:dyDescent="0.2">
      <c r="F56896" s="450"/>
    </row>
    <row r="56897" spans="6:6" x14ac:dyDescent="0.2">
      <c r="F56897" s="450"/>
    </row>
    <row r="56898" spans="6:6" x14ac:dyDescent="0.2">
      <c r="F56898" s="450"/>
    </row>
    <row r="56899" spans="6:6" x14ac:dyDescent="0.2">
      <c r="F56899" s="450"/>
    </row>
    <row r="56900" spans="6:6" x14ac:dyDescent="0.2">
      <c r="F56900" s="450"/>
    </row>
    <row r="56901" spans="6:6" x14ac:dyDescent="0.2">
      <c r="F56901" s="450"/>
    </row>
    <row r="56902" spans="6:6" x14ac:dyDescent="0.2">
      <c r="F56902" s="450"/>
    </row>
    <row r="56903" spans="6:6" x14ac:dyDescent="0.2">
      <c r="F56903" s="450"/>
    </row>
    <row r="56904" spans="6:6" x14ac:dyDescent="0.2">
      <c r="F56904" s="450"/>
    </row>
    <row r="56905" spans="6:6" x14ac:dyDescent="0.2">
      <c r="F56905" s="450"/>
    </row>
    <row r="56906" spans="6:6" x14ac:dyDescent="0.2">
      <c r="F56906" s="450"/>
    </row>
    <row r="56907" spans="6:6" x14ac:dyDescent="0.2">
      <c r="F56907" s="450"/>
    </row>
    <row r="56908" spans="6:6" x14ac:dyDescent="0.2">
      <c r="F56908" s="450"/>
    </row>
    <row r="56909" spans="6:6" x14ac:dyDescent="0.2">
      <c r="F56909" s="450"/>
    </row>
    <row r="56910" spans="6:6" x14ac:dyDescent="0.2">
      <c r="F56910" s="450"/>
    </row>
    <row r="56911" spans="6:6" x14ac:dyDescent="0.2">
      <c r="F56911" s="450"/>
    </row>
    <row r="56912" spans="6:6" x14ac:dyDescent="0.2">
      <c r="F56912" s="450"/>
    </row>
    <row r="56913" spans="6:6" x14ac:dyDescent="0.2">
      <c r="F56913" s="450"/>
    </row>
    <row r="56914" spans="6:6" x14ac:dyDescent="0.2">
      <c r="F56914" s="450"/>
    </row>
    <row r="56915" spans="6:6" x14ac:dyDescent="0.2">
      <c r="F56915" s="450"/>
    </row>
    <row r="56916" spans="6:6" x14ac:dyDescent="0.2">
      <c r="F56916" s="450"/>
    </row>
    <row r="56917" spans="6:6" x14ac:dyDescent="0.2">
      <c r="F56917" s="450"/>
    </row>
    <row r="56918" spans="6:6" x14ac:dyDescent="0.2">
      <c r="F56918" s="450"/>
    </row>
    <row r="56919" spans="6:6" x14ac:dyDescent="0.2">
      <c r="F56919" s="450"/>
    </row>
    <row r="56920" spans="6:6" x14ac:dyDescent="0.2">
      <c r="F56920" s="450"/>
    </row>
    <row r="56921" spans="6:6" x14ac:dyDescent="0.2">
      <c r="F56921" s="450"/>
    </row>
    <row r="56922" spans="6:6" x14ac:dyDescent="0.2">
      <c r="F56922" s="450"/>
    </row>
    <row r="56923" spans="6:6" x14ac:dyDescent="0.2">
      <c r="F56923" s="450"/>
    </row>
    <row r="56924" spans="6:6" x14ac:dyDescent="0.2">
      <c r="F56924" s="450"/>
    </row>
    <row r="56925" spans="6:6" x14ac:dyDescent="0.2">
      <c r="F56925" s="450"/>
    </row>
    <row r="56926" spans="6:6" x14ac:dyDescent="0.2">
      <c r="F56926" s="450"/>
    </row>
    <row r="56927" spans="6:6" x14ac:dyDescent="0.2">
      <c r="F56927" s="450"/>
    </row>
    <row r="56928" spans="6:6" x14ac:dyDescent="0.2">
      <c r="F56928" s="450"/>
    </row>
    <row r="56929" spans="6:6" x14ac:dyDescent="0.2">
      <c r="F56929" s="450"/>
    </row>
    <row r="56930" spans="6:6" x14ac:dyDescent="0.2">
      <c r="F56930" s="450"/>
    </row>
    <row r="56931" spans="6:6" x14ac:dyDescent="0.2">
      <c r="F56931" s="450"/>
    </row>
    <row r="56932" spans="6:6" x14ac:dyDescent="0.2">
      <c r="F56932" s="450"/>
    </row>
    <row r="56933" spans="6:6" x14ac:dyDescent="0.2">
      <c r="F56933" s="450"/>
    </row>
    <row r="56934" spans="6:6" x14ac:dyDescent="0.2">
      <c r="F56934" s="450"/>
    </row>
    <row r="56935" spans="6:6" x14ac:dyDescent="0.2">
      <c r="F56935" s="450"/>
    </row>
    <row r="56936" spans="6:6" x14ac:dyDescent="0.2">
      <c r="F56936" s="450"/>
    </row>
    <row r="56937" spans="6:6" x14ac:dyDescent="0.2">
      <c r="F56937" s="450"/>
    </row>
    <row r="56938" spans="6:6" x14ac:dyDescent="0.2">
      <c r="F56938" s="450"/>
    </row>
    <row r="56939" spans="6:6" x14ac:dyDescent="0.2">
      <c r="F56939" s="450"/>
    </row>
    <row r="56940" spans="6:6" x14ac:dyDescent="0.2">
      <c r="F56940" s="450"/>
    </row>
    <row r="56941" spans="6:6" x14ac:dyDescent="0.2">
      <c r="F56941" s="450"/>
    </row>
    <row r="56942" spans="6:6" x14ac:dyDescent="0.2">
      <c r="F56942" s="450"/>
    </row>
    <row r="56943" spans="6:6" x14ac:dyDescent="0.2">
      <c r="F56943" s="450"/>
    </row>
    <row r="56944" spans="6:6" x14ac:dyDescent="0.2">
      <c r="F56944" s="450"/>
    </row>
    <row r="56945" spans="6:6" x14ac:dyDescent="0.2">
      <c r="F56945" s="450"/>
    </row>
    <row r="56946" spans="6:6" x14ac:dyDescent="0.2">
      <c r="F56946" s="450"/>
    </row>
    <row r="56947" spans="6:6" x14ac:dyDescent="0.2">
      <c r="F56947" s="450"/>
    </row>
    <row r="56948" spans="6:6" x14ac:dyDescent="0.2">
      <c r="F56948" s="450"/>
    </row>
    <row r="56949" spans="6:6" x14ac:dyDescent="0.2">
      <c r="F56949" s="450"/>
    </row>
    <row r="56950" spans="6:6" x14ac:dyDescent="0.2">
      <c r="F56950" s="450"/>
    </row>
    <row r="56951" spans="6:6" x14ac:dyDescent="0.2">
      <c r="F56951" s="450"/>
    </row>
    <row r="56952" spans="6:6" x14ac:dyDescent="0.2">
      <c r="F56952" s="450"/>
    </row>
    <row r="56953" spans="6:6" x14ac:dyDescent="0.2">
      <c r="F56953" s="450"/>
    </row>
    <row r="56954" spans="6:6" x14ac:dyDescent="0.2">
      <c r="F56954" s="450"/>
    </row>
    <row r="56955" spans="6:6" x14ac:dyDescent="0.2">
      <c r="F56955" s="450"/>
    </row>
    <row r="56956" spans="6:6" x14ac:dyDescent="0.2">
      <c r="F56956" s="450"/>
    </row>
    <row r="56957" spans="6:6" x14ac:dyDescent="0.2">
      <c r="F56957" s="450"/>
    </row>
    <row r="56958" spans="6:6" x14ac:dyDescent="0.2">
      <c r="F56958" s="450"/>
    </row>
    <row r="56959" spans="6:6" x14ac:dyDescent="0.2">
      <c r="F56959" s="450"/>
    </row>
    <row r="56960" spans="6:6" x14ac:dyDescent="0.2">
      <c r="F56960" s="450"/>
    </row>
    <row r="56961" spans="6:6" x14ac:dyDescent="0.2">
      <c r="F56961" s="450"/>
    </row>
    <row r="56962" spans="6:6" x14ac:dyDescent="0.2">
      <c r="F56962" s="450"/>
    </row>
    <row r="56963" spans="6:6" x14ac:dyDescent="0.2">
      <c r="F56963" s="450"/>
    </row>
    <row r="56964" spans="6:6" x14ac:dyDescent="0.2">
      <c r="F56964" s="450"/>
    </row>
    <row r="56965" spans="6:6" x14ac:dyDescent="0.2">
      <c r="F56965" s="450"/>
    </row>
    <row r="56966" spans="6:6" x14ac:dyDescent="0.2">
      <c r="F56966" s="450"/>
    </row>
    <row r="56967" spans="6:6" x14ac:dyDescent="0.2">
      <c r="F56967" s="450"/>
    </row>
    <row r="56968" spans="6:6" x14ac:dyDescent="0.2">
      <c r="F56968" s="450"/>
    </row>
    <row r="56969" spans="6:6" x14ac:dyDescent="0.2">
      <c r="F56969" s="450"/>
    </row>
    <row r="56970" spans="6:6" x14ac:dyDescent="0.2">
      <c r="F56970" s="450"/>
    </row>
    <row r="56971" spans="6:6" x14ac:dyDescent="0.2">
      <c r="F56971" s="450"/>
    </row>
    <row r="56972" spans="6:6" x14ac:dyDescent="0.2">
      <c r="F56972" s="450"/>
    </row>
    <row r="56973" spans="6:6" x14ac:dyDescent="0.2">
      <c r="F56973" s="450"/>
    </row>
    <row r="56974" spans="6:6" x14ac:dyDescent="0.2">
      <c r="F56974" s="450"/>
    </row>
    <row r="56975" spans="6:6" x14ac:dyDescent="0.2">
      <c r="F56975" s="450"/>
    </row>
    <row r="56976" spans="6:6" x14ac:dyDescent="0.2">
      <c r="F56976" s="450"/>
    </row>
    <row r="56977" spans="6:6" x14ac:dyDescent="0.2">
      <c r="F56977" s="450"/>
    </row>
    <row r="56978" spans="6:6" x14ac:dyDescent="0.2">
      <c r="F56978" s="450"/>
    </row>
    <row r="56979" spans="6:6" x14ac:dyDescent="0.2">
      <c r="F56979" s="450"/>
    </row>
    <row r="56980" spans="6:6" x14ac:dyDescent="0.2">
      <c r="F56980" s="450"/>
    </row>
    <row r="56981" spans="6:6" x14ac:dyDescent="0.2">
      <c r="F56981" s="450"/>
    </row>
    <row r="56982" spans="6:6" x14ac:dyDescent="0.2">
      <c r="F56982" s="450"/>
    </row>
    <row r="56983" spans="6:6" x14ac:dyDescent="0.2">
      <c r="F56983" s="450"/>
    </row>
    <row r="56984" spans="6:6" x14ac:dyDescent="0.2">
      <c r="F56984" s="450"/>
    </row>
    <row r="56985" spans="6:6" x14ac:dyDescent="0.2">
      <c r="F56985" s="450"/>
    </row>
    <row r="56986" spans="6:6" x14ac:dyDescent="0.2">
      <c r="F56986" s="450"/>
    </row>
    <row r="56987" spans="6:6" x14ac:dyDescent="0.2">
      <c r="F56987" s="450"/>
    </row>
    <row r="56988" spans="6:6" x14ac:dyDescent="0.2">
      <c r="F56988" s="450"/>
    </row>
    <row r="56989" spans="6:6" x14ac:dyDescent="0.2">
      <c r="F56989" s="450"/>
    </row>
    <row r="56990" spans="6:6" x14ac:dyDescent="0.2">
      <c r="F56990" s="450"/>
    </row>
    <row r="56991" spans="6:6" x14ac:dyDescent="0.2">
      <c r="F56991" s="450"/>
    </row>
    <row r="56992" spans="6:6" x14ac:dyDescent="0.2">
      <c r="F56992" s="450"/>
    </row>
    <row r="56993" spans="6:6" x14ac:dyDescent="0.2">
      <c r="F56993" s="450"/>
    </row>
    <row r="56994" spans="6:6" x14ac:dyDescent="0.2">
      <c r="F56994" s="450"/>
    </row>
    <row r="56995" spans="6:6" x14ac:dyDescent="0.2">
      <c r="F56995" s="450"/>
    </row>
    <row r="56996" spans="6:6" x14ac:dyDescent="0.2">
      <c r="F56996" s="450"/>
    </row>
    <row r="56997" spans="6:6" x14ac:dyDescent="0.2">
      <c r="F56997" s="450"/>
    </row>
    <row r="56998" spans="6:6" x14ac:dyDescent="0.2">
      <c r="F56998" s="450"/>
    </row>
    <row r="56999" spans="6:6" x14ac:dyDescent="0.2">
      <c r="F56999" s="450"/>
    </row>
    <row r="57000" spans="6:6" x14ac:dyDescent="0.2">
      <c r="F57000" s="450"/>
    </row>
    <row r="57001" spans="6:6" x14ac:dyDescent="0.2">
      <c r="F57001" s="450"/>
    </row>
    <row r="57002" spans="6:6" x14ac:dyDescent="0.2">
      <c r="F57002" s="450"/>
    </row>
    <row r="57003" spans="6:6" x14ac:dyDescent="0.2">
      <c r="F57003" s="450"/>
    </row>
    <row r="57004" spans="6:6" x14ac:dyDescent="0.2">
      <c r="F57004" s="450"/>
    </row>
    <row r="57005" spans="6:6" x14ac:dyDescent="0.2">
      <c r="F57005" s="450"/>
    </row>
    <row r="57006" spans="6:6" x14ac:dyDescent="0.2">
      <c r="F57006" s="450"/>
    </row>
    <row r="57007" spans="6:6" x14ac:dyDescent="0.2">
      <c r="F57007" s="450"/>
    </row>
    <row r="57008" spans="6:6" x14ac:dyDescent="0.2">
      <c r="F57008" s="450"/>
    </row>
    <row r="57009" spans="6:6" x14ac:dyDescent="0.2">
      <c r="F57009" s="450"/>
    </row>
    <row r="57010" spans="6:6" x14ac:dyDescent="0.2">
      <c r="F57010" s="450"/>
    </row>
    <row r="57011" spans="6:6" x14ac:dyDescent="0.2">
      <c r="F57011" s="450"/>
    </row>
    <row r="57012" spans="6:6" x14ac:dyDescent="0.2">
      <c r="F57012" s="450"/>
    </row>
    <row r="57013" spans="6:6" x14ac:dyDescent="0.2">
      <c r="F57013" s="450"/>
    </row>
    <row r="57014" spans="6:6" x14ac:dyDescent="0.2">
      <c r="F57014" s="450"/>
    </row>
    <row r="57015" spans="6:6" x14ac:dyDescent="0.2">
      <c r="F57015" s="450"/>
    </row>
    <row r="57016" spans="6:6" x14ac:dyDescent="0.2">
      <c r="F57016" s="450"/>
    </row>
    <row r="57017" spans="6:6" x14ac:dyDescent="0.2">
      <c r="F57017" s="450"/>
    </row>
    <row r="57018" spans="6:6" x14ac:dyDescent="0.2">
      <c r="F57018" s="450"/>
    </row>
    <row r="57019" spans="6:6" x14ac:dyDescent="0.2">
      <c r="F57019" s="450"/>
    </row>
    <row r="57020" spans="6:6" x14ac:dyDescent="0.2">
      <c r="F57020" s="450"/>
    </row>
    <row r="57021" spans="6:6" x14ac:dyDescent="0.2">
      <c r="F57021" s="450"/>
    </row>
    <row r="57022" spans="6:6" x14ac:dyDescent="0.2">
      <c r="F57022" s="450"/>
    </row>
    <row r="57023" spans="6:6" x14ac:dyDescent="0.2">
      <c r="F57023" s="450"/>
    </row>
    <row r="57024" spans="6:6" x14ac:dyDescent="0.2">
      <c r="F57024" s="450"/>
    </row>
    <row r="57025" spans="6:6" x14ac:dyDescent="0.2">
      <c r="F57025" s="450"/>
    </row>
    <row r="57026" spans="6:6" x14ac:dyDescent="0.2">
      <c r="F57026" s="450"/>
    </row>
    <row r="57027" spans="6:6" x14ac:dyDescent="0.2">
      <c r="F57027" s="450"/>
    </row>
    <row r="57028" spans="6:6" x14ac:dyDescent="0.2">
      <c r="F57028" s="450"/>
    </row>
    <row r="57029" spans="6:6" x14ac:dyDescent="0.2">
      <c r="F57029" s="450"/>
    </row>
    <row r="57030" spans="6:6" x14ac:dyDescent="0.2">
      <c r="F57030" s="450"/>
    </row>
    <row r="57031" spans="6:6" x14ac:dyDescent="0.2">
      <c r="F57031" s="450"/>
    </row>
    <row r="57032" spans="6:6" x14ac:dyDescent="0.2">
      <c r="F57032" s="450"/>
    </row>
    <row r="57033" spans="6:6" x14ac:dyDescent="0.2">
      <c r="F57033" s="450"/>
    </row>
    <row r="57034" spans="6:6" x14ac:dyDescent="0.2">
      <c r="F57034" s="450"/>
    </row>
    <row r="57035" spans="6:6" x14ac:dyDescent="0.2">
      <c r="F57035" s="450"/>
    </row>
    <row r="57036" spans="6:6" x14ac:dyDescent="0.2">
      <c r="F57036" s="450"/>
    </row>
    <row r="57037" spans="6:6" x14ac:dyDescent="0.2">
      <c r="F57037" s="450"/>
    </row>
    <row r="57038" spans="6:6" x14ac:dyDescent="0.2">
      <c r="F57038" s="450"/>
    </row>
    <row r="57039" spans="6:6" x14ac:dyDescent="0.2">
      <c r="F57039" s="450"/>
    </row>
    <row r="57040" spans="6:6" x14ac:dyDescent="0.2">
      <c r="F57040" s="450"/>
    </row>
    <row r="57041" spans="6:6" x14ac:dyDescent="0.2">
      <c r="F57041" s="450"/>
    </row>
    <row r="57042" spans="6:6" x14ac:dyDescent="0.2">
      <c r="F57042" s="450"/>
    </row>
    <row r="57043" spans="6:6" x14ac:dyDescent="0.2">
      <c r="F57043" s="450"/>
    </row>
    <row r="57044" spans="6:6" x14ac:dyDescent="0.2">
      <c r="F57044" s="450"/>
    </row>
    <row r="57045" spans="6:6" x14ac:dyDescent="0.2">
      <c r="F57045" s="450"/>
    </row>
    <row r="57046" spans="6:6" x14ac:dyDescent="0.2">
      <c r="F57046" s="450"/>
    </row>
    <row r="57047" spans="6:6" x14ac:dyDescent="0.2">
      <c r="F57047" s="450"/>
    </row>
    <row r="57048" spans="6:6" x14ac:dyDescent="0.2">
      <c r="F57048" s="450"/>
    </row>
    <row r="57049" spans="6:6" x14ac:dyDescent="0.2">
      <c r="F57049" s="450"/>
    </row>
    <row r="57050" spans="6:6" x14ac:dyDescent="0.2">
      <c r="F57050" s="450"/>
    </row>
    <row r="57051" spans="6:6" x14ac:dyDescent="0.2">
      <c r="F57051" s="450"/>
    </row>
    <row r="57052" spans="6:6" x14ac:dyDescent="0.2">
      <c r="F57052" s="450"/>
    </row>
    <row r="57053" spans="6:6" x14ac:dyDescent="0.2">
      <c r="F57053" s="450"/>
    </row>
    <row r="57054" spans="6:6" x14ac:dyDescent="0.2">
      <c r="F57054" s="450"/>
    </row>
    <row r="57055" spans="6:6" x14ac:dyDescent="0.2">
      <c r="F57055" s="450"/>
    </row>
    <row r="57056" spans="6:6" x14ac:dyDescent="0.2">
      <c r="F57056" s="450"/>
    </row>
    <row r="57057" spans="6:6" x14ac:dyDescent="0.2">
      <c r="F57057" s="450"/>
    </row>
    <row r="57058" spans="6:6" x14ac:dyDescent="0.2">
      <c r="F57058" s="450"/>
    </row>
    <row r="57059" spans="6:6" x14ac:dyDescent="0.2">
      <c r="F57059" s="450"/>
    </row>
    <row r="57060" spans="6:6" x14ac:dyDescent="0.2">
      <c r="F57060" s="450"/>
    </row>
    <row r="57061" spans="6:6" x14ac:dyDescent="0.2">
      <c r="F57061" s="450"/>
    </row>
    <row r="57062" spans="6:6" x14ac:dyDescent="0.2">
      <c r="F57062" s="450"/>
    </row>
    <row r="57063" spans="6:6" x14ac:dyDescent="0.2">
      <c r="F57063" s="450"/>
    </row>
    <row r="57064" spans="6:6" x14ac:dyDescent="0.2">
      <c r="F57064" s="450"/>
    </row>
    <row r="57065" spans="6:6" x14ac:dyDescent="0.2">
      <c r="F57065" s="450"/>
    </row>
    <row r="57066" spans="6:6" x14ac:dyDescent="0.2">
      <c r="F57066" s="450"/>
    </row>
    <row r="57067" spans="6:6" x14ac:dyDescent="0.2">
      <c r="F57067" s="450"/>
    </row>
    <row r="57068" spans="6:6" x14ac:dyDescent="0.2">
      <c r="F57068" s="450"/>
    </row>
    <row r="57069" spans="6:6" x14ac:dyDescent="0.2">
      <c r="F57069" s="450"/>
    </row>
    <row r="57070" spans="6:6" x14ac:dyDescent="0.2">
      <c r="F57070" s="450"/>
    </row>
    <row r="57071" spans="6:6" x14ac:dyDescent="0.2">
      <c r="F57071" s="450"/>
    </row>
    <row r="57072" spans="6:6" x14ac:dyDescent="0.2">
      <c r="F57072" s="450"/>
    </row>
    <row r="57073" spans="6:6" x14ac:dyDescent="0.2">
      <c r="F57073" s="450"/>
    </row>
    <row r="57074" spans="6:6" x14ac:dyDescent="0.2">
      <c r="F57074" s="450"/>
    </row>
    <row r="57075" spans="6:6" x14ac:dyDescent="0.2">
      <c r="F57075" s="450"/>
    </row>
    <row r="57076" spans="6:6" x14ac:dyDescent="0.2">
      <c r="F57076" s="450"/>
    </row>
    <row r="57077" spans="6:6" x14ac:dyDescent="0.2">
      <c r="F57077" s="450"/>
    </row>
    <row r="57078" spans="6:6" x14ac:dyDescent="0.2">
      <c r="F57078" s="450"/>
    </row>
    <row r="57079" spans="6:6" x14ac:dyDescent="0.2">
      <c r="F57079" s="450"/>
    </row>
    <row r="57080" spans="6:6" x14ac:dyDescent="0.2">
      <c r="F57080" s="450"/>
    </row>
    <row r="57081" spans="6:6" x14ac:dyDescent="0.2">
      <c r="F57081" s="450"/>
    </row>
    <row r="57082" spans="6:6" x14ac:dyDescent="0.2">
      <c r="F57082" s="450"/>
    </row>
    <row r="57083" spans="6:6" x14ac:dyDescent="0.2">
      <c r="F57083" s="450"/>
    </row>
    <row r="57084" spans="6:6" x14ac:dyDescent="0.2">
      <c r="F57084" s="450"/>
    </row>
    <row r="57085" spans="6:6" x14ac:dyDescent="0.2">
      <c r="F57085" s="450"/>
    </row>
    <row r="57086" spans="6:6" x14ac:dyDescent="0.2">
      <c r="F57086" s="450"/>
    </row>
    <row r="57087" spans="6:6" x14ac:dyDescent="0.2">
      <c r="F57087" s="450"/>
    </row>
    <row r="57088" spans="6:6" x14ac:dyDescent="0.2">
      <c r="F57088" s="450"/>
    </row>
    <row r="57089" spans="6:6" x14ac:dyDescent="0.2">
      <c r="F57089" s="450"/>
    </row>
    <row r="57090" spans="6:6" x14ac:dyDescent="0.2">
      <c r="F57090" s="450"/>
    </row>
    <row r="57091" spans="6:6" x14ac:dyDescent="0.2">
      <c r="F57091" s="450"/>
    </row>
    <row r="57092" spans="6:6" x14ac:dyDescent="0.2">
      <c r="F57092" s="450"/>
    </row>
    <row r="57093" spans="6:6" x14ac:dyDescent="0.2">
      <c r="F57093" s="450"/>
    </row>
    <row r="57094" spans="6:6" x14ac:dyDescent="0.2">
      <c r="F57094" s="450"/>
    </row>
    <row r="57095" spans="6:6" x14ac:dyDescent="0.2">
      <c r="F57095" s="450"/>
    </row>
    <row r="57096" spans="6:6" x14ac:dyDescent="0.2">
      <c r="F57096" s="450"/>
    </row>
    <row r="57097" spans="6:6" x14ac:dyDescent="0.2">
      <c r="F57097" s="450"/>
    </row>
    <row r="57098" spans="6:6" x14ac:dyDescent="0.2">
      <c r="F57098" s="450"/>
    </row>
    <row r="57099" spans="6:6" x14ac:dyDescent="0.2">
      <c r="F57099" s="450"/>
    </row>
    <row r="57100" spans="6:6" x14ac:dyDescent="0.2">
      <c r="F57100" s="450"/>
    </row>
    <row r="57101" spans="6:6" x14ac:dyDescent="0.2">
      <c r="F57101" s="450"/>
    </row>
    <row r="57102" spans="6:6" x14ac:dyDescent="0.2">
      <c r="F57102" s="450"/>
    </row>
    <row r="57103" spans="6:6" x14ac:dyDescent="0.2">
      <c r="F57103" s="450"/>
    </row>
    <row r="57104" spans="6:6" x14ac:dyDescent="0.2">
      <c r="F57104" s="450"/>
    </row>
    <row r="57105" spans="6:6" x14ac:dyDescent="0.2">
      <c r="F57105" s="450"/>
    </row>
    <row r="57106" spans="6:6" x14ac:dyDescent="0.2">
      <c r="F57106" s="450"/>
    </row>
    <row r="57107" spans="6:6" x14ac:dyDescent="0.2">
      <c r="F57107" s="450"/>
    </row>
    <row r="57108" spans="6:6" x14ac:dyDescent="0.2">
      <c r="F57108" s="450"/>
    </row>
    <row r="57109" spans="6:6" x14ac:dyDescent="0.2">
      <c r="F57109" s="450"/>
    </row>
    <row r="57110" spans="6:6" x14ac:dyDescent="0.2">
      <c r="F57110" s="450"/>
    </row>
    <row r="57111" spans="6:6" x14ac:dyDescent="0.2">
      <c r="F57111" s="450"/>
    </row>
    <row r="57112" spans="6:6" x14ac:dyDescent="0.2">
      <c r="F57112" s="450"/>
    </row>
    <row r="57113" spans="6:6" x14ac:dyDescent="0.2">
      <c r="F57113" s="450"/>
    </row>
    <row r="57114" spans="6:6" x14ac:dyDescent="0.2">
      <c r="F57114" s="450"/>
    </row>
    <row r="57115" spans="6:6" x14ac:dyDescent="0.2">
      <c r="F57115" s="450"/>
    </row>
    <row r="57116" spans="6:6" x14ac:dyDescent="0.2">
      <c r="F57116" s="450"/>
    </row>
    <row r="57117" spans="6:6" x14ac:dyDescent="0.2">
      <c r="F57117" s="450"/>
    </row>
    <row r="57118" spans="6:6" x14ac:dyDescent="0.2">
      <c r="F57118" s="450"/>
    </row>
    <row r="57119" spans="6:6" x14ac:dyDescent="0.2">
      <c r="F57119" s="450"/>
    </row>
    <row r="57120" spans="6:6" x14ac:dyDescent="0.2">
      <c r="F57120" s="450"/>
    </row>
    <row r="57121" spans="6:6" x14ac:dyDescent="0.2">
      <c r="F57121" s="450"/>
    </row>
    <row r="57122" spans="6:6" x14ac:dyDescent="0.2">
      <c r="F57122" s="450"/>
    </row>
    <row r="57123" spans="6:6" x14ac:dyDescent="0.2">
      <c r="F57123" s="450"/>
    </row>
    <row r="57124" spans="6:6" x14ac:dyDescent="0.2">
      <c r="F57124" s="450"/>
    </row>
    <row r="57125" spans="6:6" x14ac:dyDescent="0.2">
      <c r="F57125" s="450"/>
    </row>
    <row r="57126" spans="6:6" x14ac:dyDescent="0.2">
      <c r="F57126" s="450"/>
    </row>
    <row r="57127" spans="6:6" x14ac:dyDescent="0.2">
      <c r="F57127" s="450"/>
    </row>
    <row r="57128" spans="6:6" x14ac:dyDescent="0.2">
      <c r="F57128" s="450"/>
    </row>
    <row r="57129" spans="6:6" x14ac:dyDescent="0.2">
      <c r="F57129" s="450"/>
    </row>
    <row r="57130" spans="6:6" x14ac:dyDescent="0.2">
      <c r="F57130" s="450"/>
    </row>
    <row r="57131" spans="6:6" x14ac:dyDescent="0.2">
      <c r="F57131" s="450"/>
    </row>
    <row r="57132" spans="6:6" x14ac:dyDescent="0.2">
      <c r="F57132" s="450"/>
    </row>
    <row r="57133" spans="6:6" x14ac:dyDescent="0.2">
      <c r="F57133" s="450"/>
    </row>
    <row r="57134" spans="6:6" x14ac:dyDescent="0.2">
      <c r="F57134" s="450"/>
    </row>
    <row r="57135" spans="6:6" x14ac:dyDescent="0.2">
      <c r="F57135" s="450"/>
    </row>
    <row r="57136" spans="6:6" x14ac:dyDescent="0.2">
      <c r="F57136" s="450"/>
    </row>
    <row r="57137" spans="6:6" x14ac:dyDescent="0.2">
      <c r="F57137" s="450"/>
    </row>
    <row r="57138" spans="6:6" x14ac:dyDescent="0.2">
      <c r="F57138" s="450"/>
    </row>
    <row r="57139" spans="6:6" x14ac:dyDescent="0.2">
      <c r="F57139" s="450"/>
    </row>
    <row r="57140" spans="6:6" x14ac:dyDescent="0.2">
      <c r="F57140" s="450"/>
    </row>
    <row r="57141" spans="6:6" x14ac:dyDescent="0.2">
      <c r="F57141" s="450"/>
    </row>
    <row r="57142" spans="6:6" x14ac:dyDescent="0.2">
      <c r="F57142" s="450"/>
    </row>
    <row r="57143" spans="6:6" x14ac:dyDescent="0.2">
      <c r="F57143" s="450"/>
    </row>
    <row r="57144" spans="6:6" x14ac:dyDescent="0.2">
      <c r="F57144" s="450"/>
    </row>
    <row r="57145" spans="6:6" x14ac:dyDescent="0.2">
      <c r="F57145" s="450"/>
    </row>
    <row r="57146" spans="6:6" x14ac:dyDescent="0.2">
      <c r="F57146" s="450"/>
    </row>
    <row r="57147" spans="6:6" x14ac:dyDescent="0.2">
      <c r="F57147" s="450"/>
    </row>
    <row r="57148" spans="6:6" x14ac:dyDescent="0.2">
      <c r="F57148" s="450"/>
    </row>
    <row r="57149" spans="6:6" x14ac:dyDescent="0.2">
      <c r="F57149" s="450"/>
    </row>
    <row r="57150" spans="6:6" x14ac:dyDescent="0.2">
      <c r="F57150" s="450"/>
    </row>
    <row r="57151" spans="6:6" x14ac:dyDescent="0.2">
      <c r="F57151" s="450"/>
    </row>
    <row r="57152" spans="6:6" x14ac:dyDescent="0.2">
      <c r="F57152" s="450"/>
    </row>
    <row r="57153" spans="6:6" x14ac:dyDescent="0.2">
      <c r="F57153" s="450"/>
    </row>
    <row r="57154" spans="6:6" x14ac:dyDescent="0.2">
      <c r="F57154" s="450"/>
    </row>
    <row r="57155" spans="6:6" x14ac:dyDescent="0.2">
      <c r="F57155" s="450"/>
    </row>
    <row r="57156" spans="6:6" x14ac:dyDescent="0.2">
      <c r="F57156" s="450"/>
    </row>
    <row r="57157" spans="6:6" x14ac:dyDescent="0.2">
      <c r="F57157" s="450"/>
    </row>
    <row r="57158" spans="6:6" x14ac:dyDescent="0.2">
      <c r="F57158" s="450"/>
    </row>
    <row r="57159" spans="6:6" x14ac:dyDescent="0.2">
      <c r="F57159" s="450"/>
    </row>
    <row r="57160" spans="6:6" x14ac:dyDescent="0.2">
      <c r="F57160" s="450"/>
    </row>
    <row r="57161" spans="6:6" x14ac:dyDescent="0.2">
      <c r="F57161" s="450"/>
    </row>
    <row r="57162" spans="6:6" x14ac:dyDescent="0.2">
      <c r="F57162" s="450"/>
    </row>
    <row r="57163" spans="6:6" x14ac:dyDescent="0.2">
      <c r="F57163" s="450"/>
    </row>
    <row r="57164" spans="6:6" x14ac:dyDescent="0.2">
      <c r="F57164" s="450"/>
    </row>
    <row r="57165" spans="6:6" x14ac:dyDescent="0.2">
      <c r="F57165" s="450"/>
    </row>
    <row r="57166" spans="6:6" x14ac:dyDescent="0.2">
      <c r="F57166" s="450"/>
    </row>
    <row r="57167" spans="6:6" x14ac:dyDescent="0.2">
      <c r="F57167" s="450"/>
    </row>
    <row r="57168" spans="6:6" x14ac:dyDescent="0.2">
      <c r="F57168" s="450"/>
    </row>
    <row r="57169" spans="6:6" x14ac:dyDescent="0.2">
      <c r="F57169" s="450"/>
    </row>
    <row r="57170" spans="6:6" x14ac:dyDescent="0.2">
      <c r="F57170" s="450"/>
    </row>
    <row r="57171" spans="6:6" x14ac:dyDescent="0.2">
      <c r="F57171" s="450"/>
    </row>
    <row r="57172" spans="6:6" x14ac:dyDescent="0.2">
      <c r="F57172" s="450"/>
    </row>
    <row r="57173" spans="6:6" x14ac:dyDescent="0.2">
      <c r="F57173" s="450"/>
    </row>
    <row r="57174" spans="6:6" x14ac:dyDescent="0.2">
      <c r="F57174" s="450"/>
    </row>
    <row r="57175" spans="6:6" x14ac:dyDescent="0.2">
      <c r="F57175" s="450"/>
    </row>
    <row r="57176" spans="6:6" x14ac:dyDescent="0.2">
      <c r="F57176" s="450"/>
    </row>
    <row r="57177" spans="6:6" x14ac:dyDescent="0.2">
      <c r="F57177" s="450"/>
    </row>
    <row r="57178" spans="6:6" x14ac:dyDescent="0.2">
      <c r="F57178" s="450"/>
    </row>
    <row r="57179" spans="6:6" x14ac:dyDescent="0.2">
      <c r="F57179" s="450"/>
    </row>
    <row r="57180" spans="6:6" x14ac:dyDescent="0.2">
      <c r="F57180" s="450"/>
    </row>
    <row r="57181" spans="6:6" x14ac:dyDescent="0.2">
      <c r="F57181" s="450"/>
    </row>
    <row r="57182" spans="6:6" x14ac:dyDescent="0.2">
      <c r="F57182" s="450"/>
    </row>
    <row r="57183" spans="6:6" x14ac:dyDescent="0.2">
      <c r="F57183" s="450"/>
    </row>
    <row r="57184" spans="6:6" x14ac:dyDescent="0.2">
      <c r="F57184" s="450"/>
    </row>
    <row r="57185" spans="6:6" x14ac:dyDescent="0.2">
      <c r="F57185" s="450"/>
    </row>
    <row r="57186" spans="6:6" x14ac:dyDescent="0.2">
      <c r="F57186" s="450"/>
    </row>
    <row r="57187" spans="6:6" x14ac:dyDescent="0.2">
      <c r="F57187" s="450"/>
    </row>
    <row r="57188" spans="6:6" x14ac:dyDescent="0.2">
      <c r="F57188" s="450"/>
    </row>
    <row r="57189" spans="6:6" x14ac:dyDescent="0.2">
      <c r="F57189" s="450"/>
    </row>
    <row r="57190" spans="6:6" x14ac:dyDescent="0.2">
      <c r="F57190" s="450"/>
    </row>
    <row r="57191" spans="6:6" x14ac:dyDescent="0.2">
      <c r="F57191" s="450"/>
    </row>
    <row r="57192" spans="6:6" x14ac:dyDescent="0.2">
      <c r="F57192" s="450"/>
    </row>
    <row r="57193" spans="6:6" x14ac:dyDescent="0.2">
      <c r="F57193" s="450"/>
    </row>
    <row r="57194" spans="6:6" x14ac:dyDescent="0.2">
      <c r="F57194" s="450"/>
    </row>
    <row r="57195" spans="6:6" x14ac:dyDescent="0.2">
      <c r="F57195" s="450"/>
    </row>
    <row r="57196" spans="6:6" x14ac:dyDescent="0.2">
      <c r="F57196" s="450"/>
    </row>
    <row r="57197" spans="6:6" x14ac:dyDescent="0.2">
      <c r="F57197" s="450"/>
    </row>
    <row r="57198" spans="6:6" x14ac:dyDescent="0.2">
      <c r="F57198" s="450"/>
    </row>
    <row r="57199" spans="6:6" x14ac:dyDescent="0.2">
      <c r="F57199" s="450"/>
    </row>
    <row r="57200" spans="6:6" x14ac:dyDescent="0.2">
      <c r="F57200" s="450"/>
    </row>
    <row r="57201" spans="6:6" x14ac:dyDescent="0.2">
      <c r="F57201" s="450"/>
    </row>
    <row r="57202" spans="6:6" x14ac:dyDescent="0.2">
      <c r="F57202" s="450"/>
    </row>
    <row r="57203" spans="6:6" x14ac:dyDescent="0.2">
      <c r="F57203" s="450"/>
    </row>
    <row r="57204" spans="6:6" x14ac:dyDescent="0.2">
      <c r="F57204" s="450"/>
    </row>
    <row r="57205" spans="6:6" x14ac:dyDescent="0.2">
      <c r="F57205" s="450"/>
    </row>
    <row r="57206" spans="6:6" x14ac:dyDescent="0.2">
      <c r="F57206" s="450"/>
    </row>
    <row r="57207" spans="6:6" x14ac:dyDescent="0.2">
      <c r="F57207" s="450"/>
    </row>
    <row r="57208" spans="6:6" x14ac:dyDescent="0.2">
      <c r="F57208" s="450"/>
    </row>
    <row r="57209" spans="6:6" x14ac:dyDescent="0.2">
      <c r="F57209" s="450"/>
    </row>
    <row r="57210" spans="6:6" x14ac:dyDescent="0.2">
      <c r="F57210" s="450"/>
    </row>
    <row r="57211" spans="6:6" x14ac:dyDescent="0.2">
      <c r="F57211" s="450"/>
    </row>
    <row r="57212" spans="6:6" x14ac:dyDescent="0.2">
      <c r="F57212" s="450"/>
    </row>
    <row r="57213" spans="6:6" x14ac:dyDescent="0.2">
      <c r="F57213" s="450"/>
    </row>
    <row r="57214" spans="6:6" x14ac:dyDescent="0.2">
      <c r="F57214" s="450"/>
    </row>
    <row r="57215" spans="6:6" x14ac:dyDescent="0.2">
      <c r="F57215" s="450"/>
    </row>
    <row r="57216" spans="6:6" x14ac:dyDescent="0.2">
      <c r="F57216" s="450"/>
    </row>
    <row r="57217" spans="6:6" x14ac:dyDescent="0.2">
      <c r="F57217" s="450"/>
    </row>
    <row r="57218" spans="6:6" x14ac:dyDescent="0.2">
      <c r="F57218" s="450"/>
    </row>
    <row r="57219" spans="6:6" x14ac:dyDescent="0.2">
      <c r="F57219" s="450"/>
    </row>
    <row r="57220" spans="6:6" x14ac:dyDescent="0.2">
      <c r="F57220" s="450"/>
    </row>
    <row r="57221" spans="6:6" x14ac:dyDescent="0.2">
      <c r="F57221" s="450"/>
    </row>
    <row r="57222" spans="6:6" x14ac:dyDescent="0.2">
      <c r="F57222" s="450"/>
    </row>
    <row r="57223" spans="6:6" x14ac:dyDescent="0.2">
      <c r="F57223" s="450"/>
    </row>
    <row r="57224" spans="6:6" x14ac:dyDescent="0.2">
      <c r="F57224" s="450"/>
    </row>
    <row r="57225" spans="6:6" x14ac:dyDescent="0.2">
      <c r="F57225" s="450"/>
    </row>
    <row r="57226" spans="6:6" x14ac:dyDescent="0.2">
      <c r="F57226" s="450"/>
    </row>
    <row r="57227" spans="6:6" x14ac:dyDescent="0.2">
      <c r="F57227" s="450"/>
    </row>
    <row r="57228" spans="6:6" x14ac:dyDescent="0.2">
      <c r="F57228" s="450"/>
    </row>
    <row r="57229" spans="6:6" x14ac:dyDescent="0.2">
      <c r="F57229" s="450"/>
    </row>
    <row r="57230" spans="6:6" x14ac:dyDescent="0.2">
      <c r="F57230" s="450"/>
    </row>
    <row r="57231" spans="6:6" x14ac:dyDescent="0.2">
      <c r="F57231" s="450"/>
    </row>
    <row r="57232" spans="6:6" x14ac:dyDescent="0.2">
      <c r="F57232" s="450"/>
    </row>
    <row r="57233" spans="6:6" x14ac:dyDescent="0.2">
      <c r="F57233" s="450"/>
    </row>
    <row r="57234" spans="6:6" x14ac:dyDescent="0.2">
      <c r="F57234" s="450"/>
    </row>
    <row r="57235" spans="6:6" x14ac:dyDescent="0.2">
      <c r="F57235" s="450"/>
    </row>
    <row r="57236" spans="6:6" x14ac:dyDescent="0.2">
      <c r="F57236" s="450"/>
    </row>
    <row r="57237" spans="6:6" x14ac:dyDescent="0.2">
      <c r="F57237" s="450"/>
    </row>
    <row r="57238" spans="6:6" x14ac:dyDescent="0.2">
      <c r="F57238" s="450"/>
    </row>
    <row r="57239" spans="6:6" x14ac:dyDescent="0.2">
      <c r="F57239" s="450"/>
    </row>
    <row r="57240" spans="6:6" x14ac:dyDescent="0.2">
      <c r="F57240" s="450"/>
    </row>
    <row r="57241" spans="6:6" x14ac:dyDescent="0.2">
      <c r="F57241" s="450"/>
    </row>
    <row r="57242" spans="6:6" x14ac:dyDescent="0.2">
      <c r="F57242" s="450"/>
    </row>
    <row r="57243" spans="6:6" x14ac:dyDescent="0.2">
      <c r="F57243" s="450"/>
    </row>
    <row r="57244" spans="6:6" x14ac:dyDescent="0.2">
      <c r="F57244" s="450"/>
    </row>
    <row r="57245" spans="6:6" x14ac:dyDescent="0.2">
      <c r="F57245" s="450"/>
    </row>
    <row r="57246" spans="6:6" x14ac:dyDescent="0.2">
      <c r="F57246" s="450"/>
    </row>
    <row r="57247" spans="6:6" x14ac:dyDescent="0.2">
      <c r="F57247" s="450"/>
    </row>
    <row r="57248" spans="6:6" x14ac:dyDescent="0.2">
      <c r="F57248" s="450"/>
    </row>
    <row r="57249" spans="6:6" x14ac:dyDescent="0.2">
      <c r="F57249" s="450"/>
    </row>
    <row r="57250" spans="6:6" x14ac:dyDescent="0.2">
      <c r="F57250" s="450"/>
    </row>
    <row r="57251" spans="6:6" x14ac:dyDescent="0.2">
      <c r="F57251" s="450"/>
    </row>
    <row r="57252" spans="6:6" x14ac:dyDescent="0.2">
      <c r="F57252" s="450"/>
    </row>
    <row r="57253" spans="6:6" x14ac:dyDescent="0.2">
      <c r="F57253" s="450"/>
    </row>
    <row r="57254" spans="6:6" x14ac:dyDescent="0.2">
      <c r="F57254" s="450"/>
    </row>
    <row r="57255" spans="6:6" x14ac:dyDescent="0.2">
      <c r="F57255" s="450"/>
    </row>
    <row r="57256" spans="6:6" x14ac:dyDescent="0.2">
      <c r="F57256" s="450"/>
    </row>
    <row r="57257" spans="6:6" x14ac:dyDescent="0.2">
      <c r="F57257" s="450"/>
    </row>
    <row r="57258" spans="6:6" x14ac:dyDescent="0.2">
      <c r="F57258" s="450"/>
    </row>
    <row r="57259" spans="6:6" x14ac:dyDescent="0.2">
      <c r="F57259" s="450"/>
    </row>
    <row r="57260" spans="6:6" x14ac:dyDescent="0.2">
      <c r="F57260" s="450"/>
    </row>
    <row r="57261" spans="6:6" x14ac:dyDescent="0.2">
      <c r="F57261" s="450"/>
    </row>
    <row r="57262" spans="6:6" x14ac:dyDescent="0.2">
      <c r="F57262" s="450"/>
    </row>
    <row r="57263" spans="6:6" x14ac:dyDescent="0.2">
      <c r="F57263" s="450"/>
    </row>
    <row r="57264" spans="6:6" x14ac:dyDescent="0.2">
      <c r="F57264" s="450"/>
    </row>
    <row r="57265" spans="6:6" x14ac:dyDescent="0.2">
      <c r="F57265" s="450"/>
    </row>
    <row r="57266" spans="6:6" x14ac:dyDescent="0.2">
      <c r="F57266" s="450"/>
    </row>
    <row r="57267" spans="6:6" x14ac:dyDescent="0.2">
      <c r="F57267" s="450"/>
    </row>
    <row r="57268" spans="6:6" x14ac:dyDescent="0.2">
      <c r="F57268" s="450"/>
    </row>
    <row r="57269" spans="6:6" x14ac:dyDescent="0.2">
      <c r="F57269" s="450"/>
    </row>
    <row r="57270" spans="6:6" x14ac:dyDescent="0.2">
      <c r="F57270" s="450"/>
    </row>
    <row r="57271" spans="6:6" x14ac:dyDescent="0.2">
      <c r="F57271" s="450"/>
    </row>
    <row r="57272" spans="6:6" x14ac:dyDescent="0.2">
      <c r="F57272" s="450"/>
    </row>
    <row r="57273" spans="6:6" x14ac:dyDescent="0.2">
      <c r="F57273" s="450"/>
    </row>
    <row r="57274" spans="6:6" x14ac:dyDescent="0.2">
      <c r="F57274" s="450"/>
    </row>
    <row r="57275" spans="6:6" x14ac:dyDescent="0.2">
      <c r="F57275" s="450"/>
    </row>
    <row r="57276" spans="6:6" x14ac:dyDescent="0.2">
      <c r="F57276" s="450"/>
    </row>
    <row r="57277" spans="6:6" x14ac:dyDescent="0.2">
      <c r="F57277" s="450"/>
    </row>
    <row r="57278" spans="6:6" x14ac:dyDescent="0.2">
      <c r="F57278" s="450"/>
    </row>
    <row r="57279" spans="6:6" x14ac:dyDescent="0.2">
      <c r="F57279" s="450"/>
    </row>
    <row r="57280" spans="6:6" x14ac:dyDescent="0.2">
      <c r="F57280" s="450"/>
    </row>
    <row r="57281" spans="6:6" x14ac:dyDescent="0.2">
      <c r="F57281" s="450"/>
    </row>
    <row r="57282" spans="6:6" x14ac:dyDescent="0.2">
      <c r="F57282" s="450"/>
    </row>
    <row r="57283" spans="6:6" x14ac:dyDescent="0.2">
      <c r="F57283" s="450"/>
    </row>
    <row r="57284" spans="6:6" x14ac:dyDescent="0.2">
      <c r="F57284" s="450"/>
    </row>
    <row r="57285" spans="6:6" x14ac:dyDescent="0.2">
      <c r="F57285" s="450"/>
    </row>
    <row r="57286" spans="6:6" x14ac:dyDescent="0.2">
      <c r="F57286" s="450"/>
    </row>
    <row r="57287" spans="6:6" x14ac:dyDescent="0.2">
      <c r="F57287" s="450"/>
    </row>
    <row r="57288" spans="6:6" x14ac:dyDescent="0.2">
      <c r="F57288" s="450"/>
    </row>
    <row r="57289" spans="6:6" x14ac:dyDescent="0.2">
      <c r="F57289" s="450"/>
    </row>
    <row r="57290" spans="6:6" x14ac:dyDescent="0.2">
      <c r="F57290" s="450"/>
    </row>
    <row r="57291" spans="6:6" x14ac:dyDescent="0.2">
      <c r="F57291" s="450"/>
    </row>
    <row r="57292" spans="6:6" x14ac:dyDescent="0.2">
      <c r="F57292" s="450"/>
    </row>
    <row r="57293" spans="6:6" x14ac:dyDescent="0.2">
      <c r="F57293" s="450"/>
    </row>
    <row r="57294" spans="6:6" x14ac:dyDescent="0.2">
      <c r="F57294" s="450"/>
    </row>
    <row r="57295" spans="6:6" x14ac:dyDescent="0.2">
      <c r="F57295" s="450"/>
    </row>
    <row r="57296" spans="6:6" x14ac:dyDescent="0.2">
      <c r="F57296" s="450"/>
    </row>
    <row r="57297" spans="6:6" x14ac:dyDescent="0.2">
      <c r="F57297" s="450"/>
    </row>
    <row r="57298" spans="6:6" x14ac:dyDescent="0.2">
      <c r="F57298" s="450"/>
    </row>
    <row r="57299" spans="6:6" x14ac:dyDescent="0.2">
      <c r="F57299" s="450"/>
    </row>
    <row r="57300" spans="6:6" x14ac:dyDescent="0.2">
      <c r="F57300" s="450"/>
    </row>
    <row r="57301" spans="6:6" x14ac:dyDescent="0.2">
      <c r="F57301" s="450"/>
    </row>
    <row r="57302" spans="6:6" x14ac:dyDescent="0.2">
      <c r="F57302" s="450"/>
    </row>
    <row r="57303" spans="6:6" x14ac:dyDescent="0.2">
      <c r="F57303" s="450"/>
    </row>
    <row r="57304" spans="6:6" x14ac:dyDescent="0.2">
      <c r="F57304" s="450"/>
    </row>
    <row r="57305" spans="6:6" x14ac:dyDescent="0.2">
      <c r="F57305" s="450"/>
    </row>
    <row r="57306" spans="6:6" x14ac:dyDescent="0.2">
      <c r="F57306" s="450"/>
    </row>
    <row r="57307" spans="6:6" x14ac:dyDescent="0.2">
      <c r="F57307" s="450"/>
    </row>
    <row r="57308" spans="6:6" x14ac:dyDescent="0.2">
      <c r="F57308" s="450"/>
    </row>
    <row r="57309" spans="6:6" x14ac:dyDescent="0.2">
      <c r="F57309" s="450"/>
    </row>
    <row r="57310" spans="6:6" x14ac:dyDescent="0.2">
      <c r="F57310" s="450"/>
    </row>
    <row r="57311" spans="6:6" x14ac:dyDescent="0.2">
      <c r="F57311" s="450"/>
    </row>
    <row r="57312" spans="6:6" x14ac:dyDescent="0.2">
      <c r="F57312" s="450"/>
    </row>
    <row r="57313" spans="6:6" x14ac:dyDescent="0.2">
      <c r="F57313" s="450"/>
    </row>
    <row r="57314" spans="6:6" x14ac:dyDescent="0.2">
      <c r="F57314" s="450"/>
    </row>
    <row r="57315" spans="6:6" x14ac:dyDescent="0.2">
      <c r="F57315" s="450"/>
    </row>
    <row r="57316" spans="6:6" x14ac:dyDescent="0.2">
      <c r="F57316" s="450"/>
    </row>
    <row r="57317" spans="6:6" x14ac:dyDescent="0.2">
      <c r="F57317" s="450"/>
    </row>
    <row r="57318" spans="6:6" x14ac:dyDescent="0.2">
      <c r="F57318" s="450"/>
    </row>
    <row r="57319" spans="6:6" x14ac:dyDescent="0.2">
      <c r="F57319" s="450"/>
    </row>
    <row r="57320" spans="6:6" x14ac:dyDescent="0.2">
      <c r="F57320" s="450"/>
    </row>
    <row r="57321" spans="6:6" x14ac:dyDescent="0.2">
      <c r="F57321" s="450"/>
    </row>
    <row r="57322" spans="6:6" x14ac:dyDescent="0.2">
      <c r="F57322" s="450"/>
    </row>
    <row r="57323" spans="6:6" x14ac:dyDescent="0.2">
      <c r="F57323" s="450"/>
    </row>
    <row r="57324" spans="6:6" x14ac:dyDescent="0.2">
      <c r="F57324" s="450"/>
    </row>
    <row r="57325" spans="6:6" x14ac:dyDescent="0.2">
      <c r="F57325" s="450"/>
    </row>
    <row r="57326" spans="6:6" x14ac:dyDescent="0.2">
      <c r="F57326" s="450"/>
    </row>
    <row r="57327" spans="6:6" x14ac:dyDescent="0.2">
      <c r="F57327" s="450"/>
    </row>
    <row r="57328" spans="6:6" x14ac:dyDescent="0.2">
      <c r="F57328" s="450"/>
    </row>
    <row r="57329" spans="6:6" x14ac:dyDescent="0.2">
      <c r="F57329" s="450"/>
    </row>
    <row r="57330" spans="6:6" x14ac:dyDescent="0.2">
      <c r="F57330" s="450"/>
    </row>
    <row r="57331" spans="6:6" x14ac:dyDescent="0.2">
      <c r="F57331" s="450"/>
    </row>
    <row r="57332" spans="6:6" x14ac:dyDescent="0.2">
      <c r="F57332" s="450"/>
    </row>
    <row r="57333" spans="6:6" x14ac:dyDescent="0.2">
      <c r="F57333" s="450"/>
    </row>
    <row r="57334" spans="6:6" x14ac:dyDescent="0.2">
      <c r="F57334" s="450"/>
    </row>
    <row r="57335" spans="6:6" x14ac:dyDescent="0.2">
      <c r="F57335" s="450"/>
    </row>
    <row r="57336" spans="6:6" x14ac:dyDescent="0.2">
      <c r="F57336" s="450"/>
    </row>
    <row r="57337" spans="6:6" x14ac:dyDescent="0.2">
      <c r="F57337" s="450"/>
    </row>
    <row r="57338" spans="6:6" x14ac:dyDescent="0.2">
      <c r="F57338" s="450"/>
    </row>
    <row r="57339" spans="6:6" x14ac:dyDescent="0.2">
      <c r="F57339" s="450"/>
    </row>
    <row r="57340" spans="6:6" x14ac:dyDescent="0.2">
      <c r="F57340" s="450"/>
    </row>
    <row r="57341" spans="6:6" x14ac:dyDescent="0.2">
      <c r="F57341" s="450"/>
    </row>
    <row r="57342" spans="6:6" x14ac:dyDescent="0.2">
      <c r="F57342" s="450"/>
    </row>
    <row r="57343" spans="6:6" x14ac:dyDescent="0.2">
      <c r="F57343" s="450"/>
    </row>
    <row r="57344" spans="6:6" x14ac:dyDescent="0.2">
      <c r="F57344" s="450"/>
    </row>
    <row r="57345" spans="6:6" x14ac:dyDescent="0.2">
      <c r="F57345" s="450"/>
    </row>
    <row r="57346" spans="6:6" x14ac:dyDescent="0.2">
      <c r="F57346" s="450"/>
    </row>
    <row r="57347" spans="6:6" x14ac:dyDescent="0.2">
      <c r="F57347" s="450"/>
    </row>
    <row r="57348" spans="6:6" x14ac:dyDescent="0.2">
      <c r="F57348" s="450"/>
    </row>
    <row r="57349" spans="6:6" x14ac:dyDescent="0.2">
      <c r="F57349" s="450"/>
    </row>
    <row r="57350" spans="6:6" x14ac:dyDescent="0.2">
      <c r="F57350" s="450"/>
    </row>
    <row r="57351" spans="6:6" x14ac:dyDescent="0.2">
      <c r="F57351" s="450"/>
    </row>
    <row r="57352" spans="6:6" x14ac:dyDescent="0.2">
      <c r="F57352" s="450"/>
    </row>
    <row r="57353" spans="6:6" x14ac:dyDescent="0.2">
      <c r="F57353" s="450"/>
    </row>
    <row r="57354" spans="6:6" x14ac:dyDescent="0.2">
      <c r="F57354" s="450"/>
    </row>
    <row r="57355" spans="6:6" x14ac:dyDescent="0.2">
      <c r="F57355" s="450"/>
    </row>
    <row r="57356" spans="6:6" x14ac:dyDescent="0.2">
      <c r="F57356" s="450"/>
    </row>
    <row r="57357" spans="6:6" x14ac:dyDescent="0.2">
      <c r="F57357" s="450"/>
    </row>
    <row r="57358" spans="6:6" x14ac:dyDescent="0.2">
      <c r="F57358" s="450"/>
    </row>
    <row r="57359" spans="6:6" x14ac:dyDescent="0.2">
      <c r="F57359" s="450"/>
    </row>
    <row r="57360" spans="6:6" x14ac:dyDescent="0.2">
      <c r="F57360" s="450"/>
    </row>
    <row r="57361" spans="6:6" x14ac:dyDescent="0.2">
      <c r="F57361" s="450"/>
    </row>
    <row r="57362" spans="6:6" x14ac:dyDescent="0.2">
      <c r="F57362" s="450"/>
    </row>
    <row r="57363" spans="6:6" x14ac:dyDescent="0.2">
      <c r="F57363" s="450"/>
    </row>
    <row r="57364" spans="6:6" x14ac:dyDescent="0.2">
      <c r="F57364" s="450"/>
    </row>
    <row r="57365" spans="6:6" x14ac:dyDescent="0.2">
      <c r="F57365" s="450"/>
    </row>
    <row r="57366" spans="6:6" x14ac:dyDescent="0.2">
      <c r="F57366" s="450"/>
    </row>
    <row r="57367" spans="6:6" x14ac:dyDescent="0.2">
      <c r="F57367" s="450"/>
    </row>
    <row r="57368" spans="6:6" x14ac:dyDescent="0.2">
      <c r="F57368" s="450"/>
    </row>
    <row r="57369" spans="6:6" x14ac:dyDescent="0.2">
      <c r="F57369" s="450"/>
    </row>
    <row r="57370" spans="6:6" x14ac:dyDescent="0.2">
      <c r="F57370" s="450"/>
    </row>
    <row r="57371" spans="6:6" x14ac:dyDescent="0.2">
      <c r="F57371" s="450"/>
    </row>
    <row r="57372" spans="6:6" x14ac:dyDescent="0.2">
      <c r="F57372" s="450"/>
    </row>
    <row r="57373" spans="6:6" x14ac:dyDescent="0.2">
      <c r="F57373" s="450"/>
    </row>
    <row r="57374" spans="6:6" x14ac:dyDescent="0.2">
      <c r="F57374" s="450"/>
    </row>
    <row r="57375" spans="6:6" x14ac:dyDescent="0.2">
      <c r="F57375" s="450"/>
    </row>
    <row r="57376" spans="6:6" x14ac:dyDescent="0.2">
      <c r="F57376" s="450"/>
    </row>
    <row r="57377" spans="6:6" x14ac:dyDescent="0.2">
      <c r="F57377" s="450"/>
    </row>
    <row r="57378" spans="6:6" x14ac:dyDescent="0.2">
      <c r="F57378" s="450"/>
    </row>
    <row r="57379" spans="6:6" x14ac:dyDescent="0.2">
      <c r="F57379" s="450"/>
    </row>
    <row r="57380" spans="6:6" x14ac:dyDescent="0.2">
      <c r="F57380" s="450"/>
    </row>
    <row r="57381" spans="6:6" x14ac:dyDescent="0.2">
      <c r="F57381" s="450"/>
    </row>
    <row r="57382" spans="6:6" x14ac:dyDescent="0.2">
      <c r="F57382" s="450"/>
    </row>
    <row r="57383" spans="6:6" x14ac:dyDescent="0.2">
      <c r="F57383" s="450"/>
    </row>
    <row r="57384" spans="6:6" x14ac:dyDescent="0.2">
      <c r="F57384" s="450"/>
    </row>
    <row r="57385" spans="6:6" x14ac:dyDescent="0.2">
      <c r="F57385" s="450"/>
    </row>
    <row r="57386" spans="6:6" x14ac:dyDescent="0.2">
      <c r="F57386" s="450"/>
    </row>
    <row r="57387" spans="6:6" x14ac:dyDescent="0.2">
      <c r="F57387" s="450"/>
    </row>
    <row r="57388" spans="6:6" x14ac:dyDescent="0.2">
      <c r="F57388" s="450"/>
    </row>
    <row r="57389" spans="6:6" x14ac:dyDescent="0.2">
      <c r="F57389" s="450"/>
    </row>
    <row r="57390" spans="6:6" x14ac:dyDescent="0.2">
      <c r="F57390" s="450"/>
    </row>
    <row r="57391" spans="6:6" x14ac:dyDescent="0.2">
      <c r="F57391" s="450"/>
    </row>
    <row r="57392" spans="6:6" x14ac:dyDescent="0.2">
      <c r="F57392" s="450"/>
    </row>
    <row r="57393" spans="6:6" x14ac:dyDescent="0.2">
      <c r="F57393" s="450"/>
    </row>
    <row r="57394" spans="6:6" x14ac:dyDescent="0.2">
      <c r="F57394" s="450"/>
    </row>
    <row r="57395" spans="6:6" x14ac:dyDescent="0.2">
      <c r="F57395" s="450"/>
    </row>
    <row r="57396" spans="6:6" x14ac:dyDescent="0.2">
      <c r="F57396" s="450"/>
    </row>
    <row r="57397" spans="6:6" x14ac:dyDescent="0.2">
      <c r="F57397" s="450"/>
    </row>
    <row r="57398" spans="6:6" x14ac:dyDescent="0.2">
      <c r="F57398" s="450"/>
    </row>
    <row r="57399" spans="6:6" x14ac:dyDescent="0.2">
      <c r="F57399" s="450"/>
    </row>
    <row r="57400" spans="6:6" x14ac:dyDescent="0.2">
      <c r="F57400" s="450"/>
    </row>
    <row r="57401" spans="6:6" x14ac:dyDescent="0.2">
      <c r="F57401" s="450"/>
    </row>
    <row r="57402" spans="6:6" x14ac:dyDescent="0.2">
      <c r="F57402" s="450"/>
    </row>
    <row r="57403" spans="6:6" x14ac:dyDescent="0.2">
      <c r="F57403" s="450"/>
    </row>
    <row r="57404" spans="6:6" x14ac:dyDescent="0.2">
      <c r="F57404" s="450"/>
    </row>
    <row r="57405" spans="6:6" x14ac:dyDescent="0.2">
      <c r="F57405" s="450"/>
    </row>
    <row r="57406" spans="6:6" x14ac:dyDescent="0.2">
      <c r="F57406" s="450"/>
    </row>
    <row r="57407" spans="6:6" x14ac:dyDescent="0.2">
      <c r="F57407" s="450"/>
    </row>
    <row r="57408" spans="6:6" x14ac:dyDescent="0.2">
      <c r="F57408" s="450"/>
    </row>
    <row r="57409" spans="6:6" x14ac:dyDescent="0.2">
      <c r="F57409" s="450"/>
    </row>
    <row r="57410" spans="6:6" x14ac:dyDescent="0.2">
      <c r="F57410" s="450"/>
    </row>
    <row r="57411" spans="6:6" x14ac:dyDescent="0.2">
      <c r="F57411" s="450"/>
    </row>
    <row r="57412" spans="6:6" x14ac:dyDescent="0.2">
      <c r="F57412" s="450"/>
    </row>
    <row r="57413" spans="6:6" x14ac:dyDescent="0.2">
      <c r="F57413" s="450"/>
    </row>
    <row r="57414" spans="6:6" x14ac:dyDescent="0.2">
      <c r="F57414" s="450"/>
    </row>
    <row r="57415" spans="6:6" x14ac:dyDescent="0.2">
      <c r="F57415" s="450"/>
    </row>
    <row r="57416" spans="6:6" x14ac:dyDescent="0.2">
      <c r="F57416" s="450"/>
    </row>
    <row r="57417" spans="6:6" x14ac:dyDescent="0.2">
      <c r="F57417" s="450"/>
    </row>
    <row r="57418" spans="6:6" x14ac:dyDescent="0.2">
      <c r="F57418" s="450"/>
    </row>
    <row r="57419" spans="6:6" x14ac:dyDescent="0.2">
      <c r="F57419" s="450"/>
    </row>
    <row r="57420" spans="6:6" x14ac:dyDescent="0.2">
      <c r="F57420" s="450"/>
    </row>
    <row r="57421" spans="6:6" x14ac:dyDescent="0.2">
      <c r="F57421" s="450"/>
    </row>
    <row r="57422" spans="6:6" x14ac:dyDescent="0.2">
      <c r="F57422" s="450"/>
    </row>
    <row r="57423" spans="6:6" x14ac:dyDescent="0.2">
      <c r="F57423" s="450"/>
    </row>
    <row r="57424" spans="6:6" x14ac:dyDescent="0.2">
      <c r="F57424" s="450"/>
    </row>
    <row r="57425" spans="6:6" x14ac:dyDescent="0.2">
      <c r="F57425" s="450"/>
    </row>
    <row r="57426" spans="6:6" x14ac:dyDescent="0.2">
      <c r="F57426" s="450"/>
    </row>
    <row r="57427" spans="6:6" x14ac:dyDescent="0.2">
      <c r="F57427" s="450"/>
    </row>
    <row r="57428" spans="6:6" x14ac:dyDescent="0.2">
      <c r="F57428" s="450"/>
    </row>
    <row r="57429" spans="6:6" x14ac:dyDescent="0.2">
      <c r="F57429" s="450"/>
    </row>
    <row r="57430" spans="6:6" x14ac:dyDescent="0.2">
      <c r="F57430" s="450"/>
    </row>
    <row r="57431" spans="6:6" x14ac:dyDescent="0.2">
      <c r="F57431" s="450"/>
    </row>
    <row r="57432" spans="6:6" x14ac:dyDescent="0.2">
      <c r="F57432" s="450"/>
    </row>
    <row r="57433" spans="6:6" x14ac:dyDescent="0.2">
      <c r="F57433" s="450"/>
    </row>
    <row r="57434" spans="6:6" x14ac:dyDescent="0.2">
      <c r="F57434" s="450"/>
    </row>
    <row r="57435" spans="6:6" x14ac:dyDescent="0.2">
      <c r="F57435" s="450"/>
    </row>
    <row r="57436" spans="6:6" x14ac:dyDescent="0.2">
      <c r="F57436" s="450"/>
    </row>
    <row r="57437" spans="6:6" x14ac:dyDescent="0.2">
      <c r="F57437" s="450"/>
    </row>
    <row r="57438" spans="6:6" x14ac:dyDescent="0.2">
      <c r="F57438" s="450"/>
    </row>
    <row r="57439" spans="6:6" x14ac:dyDescent="0.2">
      <c r="F57439" s="450"/>
    </row>
    <row r="57440" spans="6:6" x14ac:dyDescent="0.2">
      <c r="F57440" s="450"/>
    </row>
    <row r="57441" spans="6:6" x14ac:dyDescent="0.2">
      <c r="F57441" s="450"/>
    </row>
    <row r="57442" spans="6:6" x14ac:dyDescent="0.2">
      <c r="F57442" s="450"/>
    </row>
    <row r="57443" spans="6:6" x14ac:dyDescent="0.2">
      <c r="F57443" s="450"/>
    </row>
    <row r="57444" spans="6:6" x14ac:dyDescent="0.2">
      <c r="F57444" s="450"/>
    </row>
    <row r="57445" spans="6:6" x14ac:dyDescent="0.2">
      <c r="F57445" s="450"/>
    </row>
    <row r="57446" spans="6:6" x14ac:dyDescent="0.2">
      <c r="F57446" s="450"/>
    </row>
    <row r="57447" spans="6:6" x14ac:dyDescent="0.2">
      <c r="F57447" s="450"/>
    </row>
    <row r="57448" spans="6:6" x14ac:dyDescent="0.2">
      <c r="F57448" s="450"/>
    </row>
    <row r="57449" spans="6:6" x14ac:dyDescent="0.2">
      <c r="F57449" s="450"/>
    </row>
    <row r="57450" spans="6:6" x14ac:dyDescent="0.2">
      <c r="F57450" s="450"/>
    </row>
    <row r="57451" spans="6:6" x14ac:dyDescent="0.2">
      <c r="F57451" s="450"/>
    </row>
    <row r="57452" spans="6:6" x14ac:dyDescent="0.2">
      <c r="F57452" s="450"/>
    </row>
    <row r="57453" spans="6:6" x14ac:dyDescent="0.2">
      <c r="F57453" s="450"/>
    </row>
    <row r="57454" spans="6:6" x14ac:dyDescent="0.2">
      <c r="F57454" s="450"/>
    </row>
    <row r="57455" spans="6:6" x14ac:dyDescent="0.2">
      <c r="F57455" s="450"/>
    </row>
    <row r="57456" spans="6:6" x14ac:dyDescent="0.2">
      <c r="F57456" s="450"/>
    </row>
    <row r="57457" spans="6:6" x14ac:dyDescent="0.2">
      <c r="F57457" s="450"/>
    </row>
    <row r="57458" spans="6:6" x14ac:dyDescent="0.2">
      <c r="F57458" s="450"/>
    </row>
    <row r="57459" spans="6:6" x14ac:dyDescent="0.2">
      <c r="F57459" s="450"/>
    </row>
    <row r="57460" spans="6:6" x14ac:dyDescent="0.2">
      <c r="F57460" s="450"/>
    </row>
    <row r="57461" spans="6:6" x14ac:dyDescent="0.2">
      <c r="F57461" s="450"/>
    </row>
    <row r="57462" spans="6:6" x14ac:dyDescent="0.2">
      <c r="F57462" s="450"/>
    </row>
    <row r="57463" spans="6:6" x14ac:dyDescent="0.2">
      <c r="F57463" s="450"/>
    </row>
    <row r="57464" spans="6:6" x14ac:dyDescent="0.2">
      <c r="F57464" s="450"/>
    </row>
    <row r="57465" spans="6:6" x14ac:dyDescent="0.2">
      <c r="F57465" s="450"/>
    </row>
    <row r="57466" spans="6:6" x14ac:dyDescent="0.2">
      <c r="F57466" s="450"/>
    </row>
    <row r="57467" spans="6:6" x14ac:dyDescent="0.2">
      <c r="F57467" s="450"/>
    </row>
    <row r="57468" spans="6:6" x14ac:dyDescent="0.2">
      <c r="F57468" s="450"/>
    </row>
    <row r="57469" spans="6:6" x14ac:dyDescent="0.2">
      <c r="F57469" s="450"/>
    </row>
    <row r="57470" spans="6:6" x14ac:dyDescent="0.2">
      <c r="F57470" s="450"/>
    </row>
    <row r="57471" spans="6:6" x14ac:dyDescent="0.2">
      <c r="F57471" s="450"/>
    </row>
    <row r="57472" spans="6:6" x14ac:dyDescent="0.2">
      <c r="F57472" s="450"/>
    </row>
    <row r="57473" spans="6:6" x14ac:dyDescent="0.2">
      <c r="F57473" s="450"/>
    </row>
    <row r="57474" spans="6:6" x14ac:dyDescent="0.2">
      <c r="F57474" s="450"/>
    </row>
    <row r="57475" spans="6:6" x14ac:dyDescent="0.2">
      <c r="F57475" s="450"/>
    </row>
    <row r="57476" spans="6:6" x14ac:dyDescent="0.2">
      <c r="F57476" s="450"/>
    </row>
    <row r="57477" spans="6:6" x14ac:dyDescent="0.2">
      <c r="F57477" s="450"/>
    </row>
    <row r="57478" spans="6:6" x14ac:dyDescent="0.2">
      <c r="F57478" s="450"/>
    </row>
    <row r="57479" spans="6:6" x14ac:dyDescent="0.2">
      <c r="F57479" s="450"/>
    </row>
    <row r="57480" spans="6:6" x14ac:dyDescent="0.2">
      <c r="F57480" s="450"/>
    </row>
    <row r="57481" spans="6:6" x14ac:dyDescent="0.2">
      <c r="F57481" s="450"/>
    </row>
    <row r="57482" spans="6:6" x14ac:dyDescent="0.2">
      <c r="F57482" s="450"/>
    </row>
    <row r="57483" spans="6:6" x14ac:dyDescent="0.2">
      <c r="F57483" s="450"/>
    </row>
    <row r="57484" spans="6:6" x14ac:dyDescent="0.2">
      <c r="F57484" s="450"/>
    </row>
    <row r="57485" spans="6:6" x14ac:dyDescent="0.2">
      <c r="F57485" s="450"/>
    </row>
    <row r="57486" spans="6:6" x14ac:dyDescent="0.2">
      <c r="F57486" s="450"/>
    </row>
    <row r="57487" spans="6:6" x14ac:dyDescent="0.2">
      <c r="F57487" s="450"/>
    </row>
    <row r="57488" spans="6:6" x14ac:dyDescent="0.2">
      <c r="F57488" s="450"/>
    </row>
    <row r="57489" spans="6:6" x14ac:dyDescent="0.2">
      <c r="F57489" s="450"/>
    </row>
    <row r="57490" spans="6:6" x14ac:dyDescent="0.2">
      <c r="F57490" s="450"/>
    </row>
    <row r="57491" spans="6:6" x14ac:dyDescent="0.2">
      <c r="F57491" s="450"/>
    </row>
    <row r="57492" spans="6:6" x14ac:dyDescent="0.2">
      <c r="F57492" s="450"/>
    </row>
    <row r="57493" spans="6:6" x14ac:dyDescent="0.2">
      <c r="F57493" s="450"/>
    </row>
    <row r="57494" spans="6:6" x14ac:dyDescent="0.2">
      <c r="F57494" s="450"/>
    </row>
    <row r="57495" spans="6:6" x14ac:dyDescent="0.2">
      <c r="F57495" s="450"/>
    </row>
    <row r="57496" spans="6:6" x14ac:dyDescent="0.2">
      <c r="F57496" s="450"/>
    </row>
    <row r="57497" spans="6:6" x14ac:dyDescent="0.2">
      <c r="F57497" s="450"/>
    </row>
    <row r="57498" spans="6:6" x14ac:dyDescent="0.2">
      <c r="F57498" s="450"/>
    </row>
    <row r="57499" spans="6:6" x14ac:dyDescent="0.2">
      <c r="F57499" s="450"/>
    </row>
    <row r="57500" spans="6:6" x14ac:dyDescent="0.2">
      <c r="F57500" s="450"/>
    </row>
    <row r="57501" spans="6:6" x14ac:dyDescent="0.2">
      <c r="F57501" s="450"/>
    </row>
    <row r="57502" spans="6:6" x14ac:dyDescent="0.2">
      <c r="F57502" s="450"/>
    </row>
    <row r="57503" spans="6:6" x14ac:dyDescent="0.2">
      <c r="F57503" s="450"/>
    </row>
    <row r="57504" spans="6:6" x14ac:dyDescent="0.2">
      <c r="F57504" s="450"/>
    </row>
    <row r="57505" spans="6:6" x14ac:dyDescent="0.2">
      <c r="F57505" s="450"/>
    </row>
    <row r="57506" spans="6:6" x14ac:dyDescent="0.2">
      <c r="F57506" s="450"/>
    </row>
    <row r="57507" spans="6:6" x14ac:dyDescent="0.2">
      <c r="F57507" s="450"/>
    </row>
    <row r="57508" spans="6:6" x14ac:dyDescent="0.2">
      <c r="F57508" s="450"/>
    </row>
    <row r="57509" spans="6:6" x14ac:dyDescent="0.2">
      <c r="F57509" s="450"/>
    </row>
    <row r="57510" spans="6:6" x14ac:dyDescent="0.2">
      <c r="F57510" s="450"/>
    </row>
    <row r="57511" spans="6:6" x14ac:dyDescent="0.2">
      <c r="F57511" s="450"/>
    </row>
    <row r="57512" spans="6:6" x14ac:dyDescent="0.2">
      <c r="F57512" s="450"/>
    </row>
    <row r="57513" spans="6:6" x14ac:dyDescent="0.2">
      <c r="F57513" s="450"/>
    </row>
    <row r="57514" spans="6:6" x14ac:dyDescent="0.2">
      <c r="F57514" s="450"/>
    </row>
    <row r="57515" spans="6:6" x14ac:dyDescent="0.2">
      <c r="F57515" s="450"/>
    </row>
    <row r="57516" spans="6:6" x14ac:dyDescent="0.2">
      <c r="F57516" s="450"/>
    </row>
    <row r="57517" spans="6:6" x14ac:dyDescent="0.2">
      <c r="F57517" s="450"/>
    </row>
    <row r="57518" spans="6:6" x14ac:dyDescent="0.2">
      <c r="F57518" s="450"/>
    </row>
    <row r="57519" spans="6:6" x14ac:dyDescent="0.2">
      <c r="F57519" s="450"/>
    </row>
    <row r="57520" spans="6:6" x14ac:dyDescent="0.2">
      <c r="F57520" s="450"/>
    </row>
    <row r="57521" spans="6:6" x14ac:dyDescent="0.2">
      <c r="F57521" s="450"/>
    </row>
    <row r="57522" spans="6:6" x14ac:dyDescent="0.2">
      <c r="F57522" s="450"/>
    </row>
    <row r="57523" spans="6:6" x14ac:dyDescent="0.2">
      <c r="F57523" s="450"/>
    </row>
    <row r="57524" spans="6:6" x14ac:dyDescent="0.2">
      <c r="F57524" s="450"/>
    </row>
    <row r="57525" spans="6:6" x14ac:dyDescent="0.2">
      <c r="F57525" s="450"/>
    </row>
    <row r="57526" spans="6:6" x14ac:dyDescent="0.2">
      <c r="F57526" s="450"/>
    </row>
    <row r="57527" spans="6:6" x14ac:dyDescent="0.2">
      <c r="F57527" s="450"/>
    </row>
    <row r="57528" spans="6:6" x14ac:dyDescent="0.2">
      <c r="F57528" s="450"/>
    </row>
    <row r="57529" spans="6:6" x14ac:dyDescent="0.2">
      <c r="F57529" s="450"/>
    </row>
    <row r="57530" spans="6:6" x14ac:dyDescent="0.2">
      <c r="F57530" s="450"/>
    </row>
    <row r="57531" spans="6:6" x14ac:dyDescent="0.2">
      <c r="F57531" s="450"/>
    </row>
    <row r="57532" spans="6:6" x14ac:dyDescent="0.2">
      <c r="F57532" s="450"/>
    </row>
    <row r="57533" spans="6:6" x14ac:dyDescent="0.2">
      <c r="F57533" s="450"/>
    </row>
    <row r="57534" spans="6:6" x14ac:dyDescent="0.2">
      <c r="F57534" s="450"/>
    </row>
    <row r="57535" spans="6:6" x14ac:dyDescent="0.2">
      <c r="F57535" s="450"/>
    </row>
    <row r="57536" spans="6:6" x14ac:dyDescent="0.2">
      <c r="F57536" s="450"/>
    </row>
    <row r="57537" spans="6:6" x14ac:dyDescent="0.2">
      <c r="F57537" s="450"/>
    </row>
    <row r="57538" spans="6:6" x14ac:dyDescent="0.2">
      <c r="F57538" s="450"/>
    </row>
    <row r="57539" spans="6:6" x14ac:dyDescent="0.2">
      <c r="F57539" s="450"/>
    </row>
    <row r="57540" spans="6:6" x14ac:dyDescent="0.2">
      <c r="F57540" s="450"/>
    </row>
    <row r="57541" spans="6:6" x14ac:dyDescent="0.2">
      <c r="F57541" s="450"/>
    </row>
    <row r="57542" spans="6:6" x14ac:dyDescent="0.2">
      <c r="F57542" s="450"/>
    </row>
    <row r="57543" spans="6:6" x14ac:dyDescent="0.2">
      <c r="F57543" s="450"/>
    </row>
    <row r="57544" spans="6:6" x14ac:dyDescent="0.2">
      <c r="F57544" s="450"/>
    </row>
    <row r="57545" spans="6:6" x14ac:dyDescent="0.2">
      <c r="F57545" s="450"/>
    </row>
    <row r="57546" spans="6:6" x14ac:dyDescent="0.2">
      <c r="F57546" s="450"/>
    </row>
    <row r="57547" spans="6:6" x14ac:dyDescent="0.2">
      <c r="F57547" s="450"/>
    </row>
    <row r="57548" spans="6:6" x14ac:dyDescent="0.2">
      <c r="F57548" s="450"/>
    </row>
    <row r="57549" spans="6:6" x14ac:dyDescent="0.2">
      <c r="F57549" s="450"/>
    </row>
    <row r="57550" spans="6:6" x14ac:dyDescent="0.2">
      <c r="F57550" s="450"/>
    </row>
    <row r="57551" spans="6:6" x14ac:dyDescent="0.2">
      <c r="F57551" s="450"/>
    </row>
    <row r="57552" spans="6:6" x14ac:dyDescent="0.2">
      <c r="F57552" s="450"/>
    </row>
    <row r="57553" spans="6:6" x14ac:dyDescent="0.2">
      <c r="F57553" s="450"/>
    </row>
    <row r="57554" spans="6:6" x14ac:dyDescent="0.2">
      <c r="F57554" s="450"/>
    </row>
    <row r="57555" spans="6:6" x14ac:dyDescent="0.2">
      <c r="F57555" s="450"/>
    </row>
    <row r="57556" spans="6:6" x14ac:dyDescent="0.2">
      <c r="F57556" s="450"/>
    </row>
    <row r="57557" spans="6:6" x14ac:dyDescent="0.2">
      <c r="F57557" s="450"/>
    </row>
    <row r="57558" spans="6:6" x14ac:dyDescent="0.2">
      <c r="F57558" s="450"/>
    </row>
    <row r="57559" spans="6:6" x14ac:dyDescent="0.2">
      <c r="F57559" s="450"/>
    </row>
    <row r="57560" spans="6:6" x14ac:dyDescent="0.2">
      <c r="F57560" s="450"/>
    </row>
    <row r="57561" spans="6:6" x14ac:dyDescent="0.2">
      <c r="F57561" s="450"/>
    </row>
    <row r="57562" spans="6:6" x14ac:dyDescent="0.2">
      <c r="F57562" s="450"/>
    </row>
    <row r="57563" spans="6:6" x14ac:dyDescent="0.2">
      <c r="F57563" s="450"/>
    </row>
    <row r="57564" spans="6:6" x14ac:dyDescent="0.2">
      <c r="F57564" s="450"/>
    </row>
    <row r="57565" spans="6:6" x14ac:dyDescent="0.2">
      <c r="F57565" s="450"/>
    </row>
    <row r="57566" spans="6:6" x14ac:dyDescent="0.2">
      <c r="F57566" s="450"/>
    </row>
    <row r="57567" spans="6:6" x14ac:dyDescent="0.2">
      <c r="F57567" s="450"/>
    </row>
    <row r="57568" spans="6:6" x14ac:dyDescent="0.2">
      <c r="F57568" s="450"/>
    </row>
    <row r="57569" spans="6:6" x14ac:dyDescent="0.2">
      <c r="F57569" s="450"/>
    </row>
    <row r="57570" spans="6:6" x14ac:dyDescent="0.2">
      <c r="F57570" s="450"/>
    </row>
    <row r="57571" spans="6:6" x14ac:dyDescent="0.2">
      <c r="F57571" s="450"/>
    </row>
    <row r="57572" spans="6:6" x14ac:dyDescent="0.2">
      <c r="F57572" s="450"/>
    </row>
    <row r="57573" spans="6:6" x14ac:dyDescent="0.2">
      <c r="F57573" s="450"/>
    </row>
    <row r="57574" spans="6:6" x14ac:dyDescent="0.2">
      <c r="F57574" s="450"/>
    </row>
    <row r="57575" spans="6:6" x14ac:dyDescent="0.2">
      <c r="F57575" s="450"/>
    </row>
    <row r="57576" spans="6:6" x14ac:dyDescent="0.2">
      <c r="F57576" s="450"/>
    </row>
    <row r="57577" spans="6:6" x14ac:dyDescent="0.2">
      <c r="F57577" s="450"/>
    </row>
    <row r="57578" spans="6:6" x14ac:dyDescent="0.2">
      <c r="F57578" s="450"/>
    </row>
    <row r="57579" spans="6:6" x14ac:dyDescent="0.2">
      <c r="F57579" s="450"/>
    </row>
    <row r="57580" spans="6:6" x14ac:dyDescent="0.2">
      <c r="F57580" s="450"/>
    </row>
    <row r="57581" spans="6:6" x14ac:dyDescent="0.2">
      <c r="F57581" s="450"/>
    </row>
    <row r="57582" spans="6:6" x14ac:dyDescent="0.2">
      <c r="F57582" s="450"/>
    </row>
    <row r="57583" spans="6:6" x14ac:dyDescent="0.2">
      <c r="F57583" s="450"/>
    </row>
    <row r="57584" spans="6:6" x14ac:dyDescent="0.2">
      <c r="F57584" s="450"/>
    </row>
    <row r="57585" spans="6:6" x14ac:dyDescent="0.2">
      <c r="F57585" s="450"/>
    </row>
    <row r="57586" spans="6:6" x14ac:dyDescent="0.2">
      <c r="F57586" s="450"/>
    </row>
    <row r="57587" spans="6:6" x14ac:dyDescent="0.2">
      <c r="F57587" s="450"/>
    </row>
    <row r="57588" spans="6:6" x14ac:dyDescent="0.2">
      <c r="F57588" s="450"/>
    </row>
    <row r="57589" spans="6:6" x14ac:dyDescent="0.2">
      <c r="F57589" s="450"/>
    </row>
    <row r="57590" spans="6:6" x14ac:dyDescent="0.2">
      <c r="F57590" s="450"/>
    </row>
    <row r="57591" spans="6:6" x14ac:dyDescent="0.2">
      <c r="F57591" s="450"/>
    </row>
    <row r="57592" spans="6:6" x14ac:dyDescent="0.2">
      <c r="F57592" s="450"/>
    </row>
    <row r="57593" spans="6:6" x14ac:dyDescent="0.2">
      <c r="F57593" s="450"/>
    </row>
    <row r="57594" spans="6:6" x14ac:dyDescent="0.2">
      <c r="F57594" s="450"/>
    </row>
    <row r="57595" spans="6:6" x14ac:dyDescent="0.2">
      <c r="F57595" s="450"/>
    </row>
    <row r="57596" spans="6:6" x14ac:dyDescent="0.2">
      <c r="F57596" s="450"/>
    </row>
    <row r="57597" spans="6:6" x14ac:dyDescent="0.2">
      <c r="F57597" s="450"/>
    </row>
    <row r="57598" spans="6:6" x14ac:dyDescent="0.2">
      <c r="F57598" s="450"/>
    </row>
    <row r="57599" spans="6:6" x14ac:dyDescent="0.2">
      <c r="F57599" s="450"/>
    </row>
    <row r="57600" spans="6:6" x14ac:dyDescent="0.2">
      <c r="F57600" s="450"/>
    </row>
    <row r="57601" spans="6:6" x14ac:dyDescent="0.2">
      <c r="F57601" s="450"/>
    </row>
    <row r="57602" spans="6:6" x14ac:dyDescent="0.2">
      <c r="F57602" s="450"/>
    </row>
    <row r="57603" spans="6:6" x14ac:dyDescent="0.2">
      <c r="F57603" s="450"/>
    </row>
    <row r="57604" spans="6:6" x14ac:dyDescent="0.2">
      <c r="F57604" s="450"/>
    </row>
    <row r="57605" spans="6:6" x14ac:dyDescent="0.2">
      <c r="F57605" s="450"/>
    </row>
    <row r="57606" spans="6:6" x14ac:dyDescent="0.2">
      <c r="F57606" s="450"/>
    </row>
    <row r="57607" spans="6:6" x14ac:dyDescent="0.2">
      <c r="F57607" s="450"/>
    </row>
    <row r="57608" spans="6:6" x14ac:dyDescent="0.2">
      <c r="F57608" s="450"/>
    </row>
    <row r="57609" spans="6:6" x14ac:dyDescent="0.2">
      <c r="F57609" s="450"/>
    </row>
    <row r="57610" spans="6:6" x14ac:dyDescent="0.2">
      <c r="F57610" s="450"/>
    </row>
    <row r="57611" spans="6:6" x14ac:dyDescent="0.2">
      <c r="F57611" s="450"/>
    </row>
    <row r="57612" spans="6:6" x14ac:dyDescent="0.2">
      <c r="F57612" s="450"/>
    </row>
    <row r="57613" spans="6:6" x14ac:dyDescent="0.2">
      <c r="F57613" s="450"/>
    </row>
    <row r="57614" spans="6:6" x14ac:dyDescent="0.2">
      <c r="F57614" s="450"/>
    </row>
    <row r="57615" spans="6:6" x14ac:dyDescent="0.2">
      <c r="F57615" s="450"/>
    </row>
    <row r="57616" spans="6:6" x14ac:dyDescent="0.2">
      <c r="F57616" s="450"/>
    </row>
    <row r="57617" spans="6:6" x14ac:dyDescent="0.2">
      <c r="F57617" s="450"/>
    </row>
    <row r="57618" spans="6:6" x14ac:dyDescent="0.2">
      <c r="F57618" s="450"/>
    </row>
    <row r="57619" spans="6:6" x14ac:dyDescent="0.2">
      <c r="F57619" s="450"/>
    </row>
    <row r="57620" spans="6:6" x14ac:dyDescent="0.2">
      <c r="F57620" s="450"/>
    </row>
    <row r="57621" spans="6:6" x14ac:dyDescent="0.2">
      <c r="F57621" s="450"/>
    </row>
    <row r="57622" spans="6:6" x14ac:dyDescent="0.2">
      <c r="F57622" s="450"/>
    </row>
    <row r="57623" spans="6:6" x14ac:dyDescent="0.2">
      <c r="F57623" s="450"/>
    </row>
    <row r="57624" spans="6:6" x14ac:dyDescent="0.2">
      <c r="F57624" s="450"/>
    </row>
    <row r="57625" spans="6:6" x14ac:dyDescent="0.2">
      <c r="F57625" s="450"/>
    </row>
    <row r="57626" spans="6:6" x14ac:dyDescent="0.2">
      <c r="F57626" s="450"/>
    </row>
    <row r="57627" spans="6:6" x14ac:dyDescent="0.2">
      <c r="F57627" s="450"/>
    </row>
    <row r="57628" spans="6:6" x14ac:dyDescent="0.2">
      <c r="F57628" s="450"/>
    </row>
    <row r="57629" spans="6:6" x14ac:dyDescent="0.2">
      <c r="F57629" s="450"/>
    </row>
    <row r="57630" spans="6:6" x14ac:dyDescent="0.2">
      <c r="F57630" s="450"/>
    </row>
    <row r="57631" spans="6:6" x14ac:dyDescent="0.2">
      <c r="F57631" s="450"/>
    </row>
    <row r="57632" spans="6:6" x14ac:dyDescent="0.2">
      <c r="F57632" s="450"/>
    </row>
    <row r="57633" spans="6:6" x14ac:dyDescent="0.2">
      <c r="F57633" s="450"/>
    </row>
    <row r="57634" spans="6:6" x14ac:dyDescent="0.2">
      <c r="F57634" s="450"/>
    </row>
    <row r="57635" spans="6:6" x14ac:dyDescent="0.2">
      <c r="F57635" s="450"/>
    </row>
    <row r="57636" spans="6:6" x14ac:dyDescent="0.2">
      <c r="F57636" s="450"/>
    </row>
    <row r="57637" spans="6:6" x14ac:dyDescent="0.2">
      <c r="F57637" s="450"/>
    </row>
    <row r="57638" spans="6:6" x14ac:dyDescent="0.2">
      <c r="F57638" s="450"/>
    </row>
    <row r="57639" spans="6:6" x14ac:dyDescent="0.2">
      <c r="F57639" s="450"/>
    </row>
    <row r="57640" spans="6:6" x14ac:dyDescent="0.2">
      <c r="F57640" s="450"/>
    </row>
    <row r="57641" spans="6:6" x14ac:dyDescent="0.2">
      <c r="F57641" s="450"/>
    </row>
    <row r="57642" spans="6:6" x14ac:dyDescent="0.2">
      <c r="F57642" s="450"/>
    </row>
    <row r="57643" spans="6:6" x14ac:dyDescent="0.2">
      <c r="F57643" s="450"/>
    </row>
    <row r="57644" spans="6:6" x14ac:dyDescent="0.2">
      <c r="F57644" s="450"/>
    </row>
    <row r="57645" spans="6:6" x14ac:dyDescent="0.2">
      <c r="F57645" s="450"/>
    </row>
    <row r="57646" spans="6:6" x14ac:dyDescent="0.2">
      <c r="F57646" s="450"/>
    </row>
    <row r="57647" spans="6:6" x14ac:dyDescent="0.2">
      <c r="F57647" s="450"/>
    </row>
    <row r="57648" spans="6:6" x14ac:dyDescent="0.2">
      <c r="F57648" s="450"/>
    </row>
    <row r="57649" spans="6:6" x14ac:dyDescent="0.2">
      <c r="F57649" s="450"/>
    </row>
    <row r="57650" spans="6:6" x14ac:dyDescent="0.2">
      <c r="F57650" s="450"/>
    </row>
    <row r="57651" spans="6:6" x14ac:dyDescent="0.2">
      <c r="F57651" s="450"/>
    </row>
    <row r="57652" spans="6:6" x14ac:dyDescent="0.2">
      <c r="F57652" s="450"/>
    </row>
    <row r="57653" spans="6:6" x14ac:dyDescent="0.2">
      <c r="F57653" s="450"/>
    </row>
    <row r="57654" spans="6:6" x14ac:dyDescent="0.2">
      <c r="F57654" s="450"/>
    </row>
    <row r="57655" spans="6:6" x14ac:dyDescent="0.2">
      <c r="F57655" s="450"/>
    </row>
    <row r="57656" spans="6:6" x14ac:dyDescent="0.2">
      <c r="F57656" s="450"/>
    </row>
    <row r="57657" spans="6:6" x14ac:dyDescent="0.2">
      <c r="F57657" s="450"/>
    </row>
    <row r="57658" spans="6:6" x14ac:dyDescent="0.2">
      <c r="F57658" s="450"/>
    </row>
    <row r="57659" spans="6:6" x14ac:dyDescent="0.2">
      <c r="F57659" s="450"/>
    </row>
    <row r="57660" spans="6:6" x14ac:dyDescent="0.2">
      <c r="F57660" s="450"/>
    </row>
    <row r="57661" spans="6:6" x14ac:dyDescent="0.2">
      <c r="F57661" s="450"/>
    </row>
    <row r="57662" spans="6:6" x14ac:dyDescent="0.2">
      <c r="F57662" s="450"/>
    </row>
    <row r="57663" spans="6:6" x14ac:dyDescent="0.2">
      <c r="F57663" s="450"/>
    </row>
    <row r="57664" spans="6:6" x14ac:dyDescent="0.2">
      <c r="F57664" s="450"/>
    </row>
    <row r="57665" spans="6:6" x14ac:dyDescent="0.2">
      <c r="F57665" s="450"/>
    </row>
    <row r="57666" spans="6:6" x14ac:dyDescent="0.2">
      <c r="F57666" s="450"/>
    </row>
    <row r="57667" spans="6:6" x14ac:dyDescent="0.2">
      <c r="F57667" s="450"/>
    </row>
    <row r="57668" spans="6:6" x14ac:dyDescent="0.2">
      <c r="F57668" s="450"/>
    </row>
    <row r="57669" spans="6:6" x14ac:dyDescent="0.2">
      <c r="F57669" s="450"/>
    </row>
    <row r="57670" spans="6:6" x14ac:dyDescent="0.2">
      <c r="F57670" s="450"/>
    </row>
    <row r="57671" spans="6:6" x14ac:dyDescent="0.2">
      <c r="F57671" s="450"/>
    </row>
    <row r="57672" spans="6:6" x14ac:dyDescent="0.2">
      <c r="F57672" s="450"/>
    </row>
    <row r="57673" spans="6:6" x14ac:dyDescent="0.2">
      <c r="F57673" s="450"/>
    </row>
    <row r="57674" spans="6:6" x14ac:dyDescent="0.2">
      <c r="F57674" s="450"/>
    </row>
    <row r="57675" spans="6:6" x14ac:dyDescent="0.2">
      <c r="F57675" s="450"/>
    </row>
    <row r="57676" spans="6:6" x14ac:dyDescent="0.2">
      <c r="F57676" s="450"/>
    </row>
    <row r="57677" spans="6:6" x14ac:dyDescent="0.2">
      <c r="F57677" s="450"/>
    </row>
    <row r="57678" spans="6:6" x14ac:dyDescent="0.2">
      <c r="F57678" s="450"/>
    </row>
    <row r="57679" spans="6:6" x14ac:dyDescent="0.2">
      <c r="F57679" s="450"/>
    </row>
    <row r="57680" spans="6:6" x14ac:dyDescent="0.2">
      <c r="F57680" s="450"/>
    </row>
    <row r="57681" spans="6:6" x14ac:dyDescent="0.2">
      <c r="F57681" s="450"/>
    </row>
    <row r="57682" spans="6:6" x14ac:dyDescent="0.2">
      <c r="F57682" s="450"/>
    </row>
    <row r="57683" spans="6:6" x14ac:dyDescent="0.2">
      <c r="F57683" s="450"/>
    </row>
    <row r="57684" spans="6:6" x14ac:dyDescent="0.2">
      <c r="F57684" s="450"/>
    </row>
    <row r="57685" spans="6:6" x14ac:dyDescent="0.2">
      <c r="F57685" s="450"/>
    </row>
    <row r="57686" spans="6:6" x14ac:dyDescent="0.2">
      <c r="F57686" s="450"/>
    </row>
    <row r="57687" spans="6:6" x14ac:dyDescent="0.2">
      <c r="F57687" s="450"/>
    </row>
    <row r="57688" spans="6:6" x14ac:dyDescent="0.2">
      <c r="F57688" s="450"/>
    </row>
    <row r="57689" spans="6:6" x14ac:dyDescent="0.2">
      <c r="F57689" s="450"/>
    </row>
    <row r="57690" spans="6:6" x14ac:dyDescent="0.2">
      <c r="F57690" s="450"/>
    </row>
    <row r="57691" spans="6:6" x14ac:dyDescent="0.2">
      <c r="F57691" s="450"/>
    </row>
    <row r="57692" spans="6:6" x14ac:dyDescent="0.2">
      <c r="F57692" s="450"/>
    </row>
    <row r="57693" spans="6:6" x14ac:dyDescent="0.2">
      <c r="F57693" s="450"/>
    </row>
    <row r="57694" spans="6:6" x14ac:dyDescent="0.2">
      <c r="F57694" s="450"/>
    </row>
    <row r="57695" spans="6:6" x14ac:dyDescent="0.2">
      <c r="F57695" s="450"/>
    </row>
    <row r="57696" spans="6:6" x14ac:dyDescent="0.2">
      <c r="F57696" s="450"/>
    </row>
    <row r="57697" spans="6:6" x14ac:dyDescent="0.2">
      <c r="F57697" s="450"/>
    </row>
    <row r="57698" spans="6:6" x14ac:dyDescent="0.2">
      <c r="F57698" s="450"/>
    </row>
    <row r="57699" spans="6:6" x14ac:dyDescent="0.2">
      <c r="F57699" s="450"/>
    </row>
    <row r="57700" spans="6:6" x14ac:dyDescent="0.2">
      <c r="F57700" s="450"/>
    </row>
    <row r="57701" spans="6:6" x14ac:dyDescent="0.2">
      <c r="F57701" s="450"/>
    </row>
    <row r="57702" spans="6:6" x14ac:dyDescent="0.2">
      <c r="F57702" s="450"/>
    </row>
    <row r="57703" spans="6:6" x14ac:dyDescent="0.2">
      <c r="F57703" s="450"/>
    </row>
    <row r="57704" spans="6:6" x14ac:dyDescent="0.2">
      <c r="F57704" s="450"/>
    </row>
    <row r="57705" spans="6:6" x14ac:dyDescent="0.2">
      <c r="F57705" s="450"/>
    </row>
    <row r="57706" spans="6:6" x14ac:dyDescent="0.2">
      <c r="F57706" s="450"/>
    </row>
    <row r="57707" spans="6:6" x14ac:dyDescent="0.2">
      <c r="F57707" s="450"/>
    </row>
    <row r="57708" spans="6:6" x14ac:dyDescent="0.2">
      <c r="F57708" s="450"/>
    </row>
    <row r="57709" spans="6:6" x14ac:dyDescent="0.2">
      <c r="F57709" s="450"/>
    </row>
    <row r="57710" spans="6:6" x14ac:dyDescent="0.2">
      <c r="F57710" s="450"/>
    </row>
    <row r="57711" spans="6:6" x14ac:dyDescent="0.2">
      <c r="F57711" s="450"/>
    </row>
    <row r="57712" spans="6:6" x14ac:dyDescent="0.2">
      <c r="F57712" s="450"/>
    </row>
    <row r="57713" spans="6:6" x14ac:dyDescent="0.2">
      <c r="F57713" s="450"/>
    </row>
    <row r="57714" spans="6:6" x14ac:dyDescent="0.2">
      <c r="F57714" s="450"/>
    </row>
    <row r="57715" spans="6:6" x14ac:dyDescent="0.2">
      <c r="F57715" s="450"/>
    </row>
    <row r="57716" spans="6:6" x14ac:dyDescent="0.2">
      <c r="F57716" s="450"/>
    </row>
    <row r="57717" spans="6:6" x14ac:dyDescent="0.2">
      <c r="F57717" s="450"/>
    </row>
    <row r="57718" spans="6:6" x14ac:dyDescent="0.2">
      <c r="F57718" s="450"/>
    </row>
    <row r="57719" spans="6:6" x14ac:dyDescent="0.2">
      <c r="F57719" s="450"/>
    </row>
    <row r="57720" spans="6:6" x14ac:dyDescent="0.2">
      <c r="F57720" s="450"/>
    </row>
    <row r="57721" spans="6:6" x14ac:dyDescent="0.2">
      <c r="F57721" s="450"/>
    </row>
    <row r="57722" spans="6:6" x14ac:dyDescent="0.2">
      <c r="F57722" s="450"/>
    </row>
    <row r="57723" spans="6:6" x14ac:dyDescent="0.2">
      <c r="F57723" s="450"/>
    </row>
    <row r="57724" spans="6:6" x14ac:dyDescent="0.2">
      <c r="F57724" s="450"/>
    </row>
    <row r="57725" spans="6:6" x14ac:dyDescent="0.2">
      <c r="F57725" s="450"/>
    </row>
    <row r="57726" spans="6:6" x14ac:dyDescent="0.2">
      <c r="F57726" s="450"/>
    </row>
    <row r="57727" spans="6:6" x14ac:dyDescent="0.2">
      <c r="F57727" s="450"/>
    </row>
    <row r="57728" spans="6:6" x14ac:dyDescent="0.2">
      <c r="F57728" s="450"/>
    </row>
    <row r="57729" spans="6:6" x14ac:dyDescent="0.2">
      <c r="F57729" s="450"/>
    </row>
    <row r="57730" spans="6:6" x14ac:dyDescent="0.2">
      <c r="F57730" s="450"/>
    </row>
    <row r="57731" spans="6:6" x14ac:dyDescent="0.2">
      <c r="F57731" s="450"/>
    </row>
    <row r="57732" spans="6:6" x14ac:dyDescent="0.2">
      <c r="F57732" s="450"/>
    </row>
    <row r="57733" spans="6:6" x14ac:dyDescent="0.2">
      <c r="F57733" s="450"/>
    </row>
    <row r="57734" spans="6:6" x14ac:dyDescent="0.2">
      <c r="F57734" s="450"/>
    </row>
    <row r="57735" spans="6:6" x14ac:dyDescent="0.2">
      <c r="F57735" s="450"/>
    </row>
    <row r="57736" spans="6:6" x14ac:dyDescent="0.2">
      <c r="F57736" s="450"/>
    </row>
    <row r="57737" spans="6:6" x14ac:dyDescent="0.2">
      <c r="F57737" s="450"/>
    </row>
    <row r="57738" spans="6:6" x14ac:dyDescent="0.2">
      <c r="F57738" s="450"/>
    </row>
    <row r="57739" spans="6:6" x14ac:dyDescent="0.2">
      <c r="F57739" s="450"/>
    </row>
    <row r="57740" spans="6:6" x14ac:dyDescent="0.2">
      <c r="F57740" s="450"/>
    </row>
    <row r="57741" spans="6:6" x14ac:dyDescent="0.2">
      <c r="F57741" s="450"/>
    </row>
    <row r="57742" spans="6:6" x14ac:dyDescent="0.2">
      <c r="F57742" s="450"/>
    </row>
    <row r="57743" spans="6:6" x14ac:dyDescent="0.2">
      <c r="F57743" s="450"/>
    </row>
    <row r="57744" spans="6:6" x14ac:dyDescent="0.2">
      <c r="F57744" s="450"/>
    </row>
    <row r="57745" spans="6:6" x14ac:dyDescent="0.2">
      <c r="F57745" s="450"/>
    </row>
    <row r="57746" spans="6:6" x14ac:dyDescent="0.2">
      <c r="F57746" s="450"/>
    </row>
    <row r="57747" spans="6:6" x14ac:dyDescent="0.2">
      <c r="F57747" s="450"/>
    </row>
    <row r="57748" spans="6:6" x14ac:dyDescent="0.2">
      <c r="F57748" s="450"/>
    </row>
    <row r="57749" spans="6:6" x14ac:dyDescent="0.2">
      <c r="F57749" s="450"/>
    </row>
    <row r="57750" spans="6:6" x14ac:dyDescent="0.2">
      <c r="F57750" s="450"/>
    </row>
    <row r="57751" spans="6:6" x14ac:dyDescent="0.2">
      <c r="F57751" s="450"/>
    </row>
    <row r="57752" spans="6:6" x14ac:dyDescent="0.2">
      <c r="F57752" s="450"/>
    </row>
    <row r="57753" spans="6:6" x14ac:dyDescent="0.2">
      <c r="F57753" s="450"/>
    </row>
    <row r="57754" spans="6:6" x14ac:dyDescent="0.2">
      <c r="F57754" s="450"/>
    </row>
    <row r="57755" spans="6:6" x14ac:dyDescent="0.2">
      <c r="F57755" s="450"/>
    </row>
    <row r="57756" spans="6:6" x14ac:dyDescent="0.2">
      <c r="F57756" s="450"/>
    </row>
    <row r="57757" spans="6:6" x14ac:dyDescent="0.2">
      <c r="F57757" s="450"/>
    </row>
    <row r="57758" spans="6:6" x14ac:dyDescent="0.2">
      <c r="F57758" s="450"/>
    </row>
    <row r="57759" spans="6:6" x14ac:dyDescent="0.2">
      <c r="F57759" s="450"/>
    </row>
    <row r="57760" spans="6:6" x14ac:dyDescent="0.2">
      <c r="F57760" s="450"/>
    </row>
    <row r="57761" spans="6:6" x14ac:dyDescent="0.2">
      <c r="F57761" s="450"/>
    </row>
    <row r="57762" spans="6:6" x14ac:dyDescent="0.2">
      <c r="F57762" s="450"/>
    </row>
    <row r="57763" spans="6:6" x14ac:dyDescent="0.2">
      <c r="F57763" s="450"/>
    </row>
    <row r="57764" spans="6:6" x14ac:dyDescent="0.2">
      <c r="F57764" s="450"/>
    </row>
    <row r="57765" spans="6:6" x14ac:dyDescent="0.2">
      <c r="F57765" s="450"/>
    </row>
    <row r="57766" spans="6:6" x14ac:dyDescent="0.2">
      <c r="F57766" s="450"/>
    </row>
    <row r="57767" spans="6:6" x14ac:dyDescent="0.2">
      <c r="F57767" s="450"/>
    </row>
    <row r="57768" spans="6:6" x14ac:dyDescent="0.2">
      <c r="F57768" s="450"/>
    </row>
    <row r="57769" spans="6:6" x14ac:dyDescent="0.2">
      <c r="F57769" s="450"/>
    </row>
    <row r="57770" spans="6:6" x14ac:dyDescent="0.2">
      <c r="F57770" s="450"/>
    </row>
    <row r="57771" spans="6:6" x14ac:dyDescent="0.2">
      <c r="F57771" s="450"/>
    </row>
    <row r="57772" spans="6:6" x14ac:dyDescent="0.2">
      <c r="F57772" s="450"/>
    </row>
    <row r="57773" spans="6:6" x14ac:dyDescent="0.2">
      <c r="F57773" s="450"/>
    </row>
    <row r="57774" spans="6:6" x14ac:dyDescent="0.2">
      <c r="F57774" s="450"/>
    </row>
    <row r="57775" spans="6:6" x14ac:dyDescent="0.2">
      <c r="F57775" s="450"/>
    </row>
    <row r="57776" spans="6:6" x14ac:dyDescent="0.2">
      <c r="F57776" s="450"/>
    </row>
    <row r="57777" spans="6:6" x14ac:dyDescent="0.2">
      <c r="F57777" s="450"/>
    </row>
    <row r="57778" spans="6:6" x14ac:dyDescent="0.2">
      <c r="F57778" s="450"/>
    </row>
    <row r="57779" spans="6:6" x14ac:dyDescent="0.2">
      <c r="F57779" s="450"/>
    </row>
    <row r="57780" spans="6:6" x14ac:dyDescent="0.2">
      <c r="F57780" s="450"/>
    </row>
    <row r="57781" spans="6:6" x14ac:dyDescent="0.2">
      <c r="F57781" s="450"/>
    </row>
    <row r="57782" spans="6:6" x14ac:dyDescent="0.2">
      <c r="F57782" s="450"/>
    </row>
    <row r="57783" spans="6:6" x14ac:dyDescent="0.2">
      <c r="F57783" s="450"/>
    </row>
    <row r="57784" spans="6:6" x14ac:dyDescent="0.2">
      <c r="F57784" s="450"/>
    </row>
    <row r="57785" spans="6:6" x14ac:dyDescent="0.2">
      <c r="F57785" s="450"/>
    </row>
    <row r="57786" spans="6:6" x14ac:dyDescent="0.2">
      <c r="F57786" s="450"/>
    </row>
    <row r="57787" spans="6:6" x14ac:dyDescent="0.2">
      <c r="F57787" s="450"/>
    </row>
    <row r="57788" spans="6:6" x14ac:dyDescent="0.2">
      <c r="F57788" s="450"/>
    </row>
    <row r="57789" spans="6:6" x14ac:dyDescent="0.2">
      <c r="F57789" s="450"/>
    </row>
    <row r="57790" spans="6:6" x14ac:dyDescent="0.2">
      <c r="F57790" s="450"/>
    </row>
    <row r="57791" spans="6:6" x14ac:dyDescent="0.2">
      <c r="F57791" s="450"/>
    </row>
    <row r="57792" spans="6:6" x14ac:dyDescent="0.2">
      <c r="F57792" s="450"/>
    </row>
    <row r="57793" spans="6:6" x14ac:dyDescent="0.2">
      <c r="F57793" s="450"/>
    </row>
    <row r="57794" spans="6:6" x14ac:dyDescent="0.2">
      <c r="F57794" s="450"/>
    </row>
    <row r="57795" spans="6:6" x14ac:dyDescent="0.2">
      <c r="F57795" s="450"/>
    </row>
    <row r="57796" spans="6:6" x14ac:dyDescent="0.2">
      <c r="F57796" s="450"/>
    </row>
    <row r="57797" spans="6:6" x14ac:dyDescent="0.2">
      <c r="F57797" s="450"/>
    </row>
    <row r="57798" spans="6:6" x14ac:dyDescent="0.2">
      <c r="F57798" s="450"/>
    </row>
    <row r="57799" spans="6:6" x14ac:dyDescent="0.2">
      <c r="F57799" s="450"/>
    </row>
    <row r="57800" spans="6:6" x14ac:dyDescent="0.2">
      <c r="F57800" s="450"/>
    </row>
    <row r="57801" spans="6:6" x14ac:dyDescent="0.2">
      <c r="F57801" s="450"/>
    </row>
    <row r="57802" spans="6:6" x14ac:dyDescent="0.2">
      <c r="F57802" s="450"/>
    </row>
    <row r="57803" spans="6:6" x14ac:dyDescent="0.2">
      <c r="F57803" s="450"/>
    </row>
    <row r="57804" spans="6:6" x14ac:dyDescent="0.2">
      <c r="F57804" s="450"/>
    </row>
    <row r="57805" spans="6:6" x14ac:dyDescent="0.2">
      <c r="F57805" s="450"/>
    </row>
    <row r="57806" spans="6:6" x14ac:dyDescent="0.2">
      <c r="F57806" s="450"/>
    </row>
    <row r="57807" spans="6:6" x14ac:dyDescent="0.2">
      <c r="F57807" s="450"/>
    </row>
    <row r="57808" spans="6:6" x14ac:dyDescent="0.2">
      <c r="F57808" s="450"/>
    </row>
    <row r="57809" spans="6:6" x14ac:dyDescent="0.2">
      <c r="F57809" s="450"/>
    </row>
    <row r="57810" spans="6:6" x14ac:dyDescent="0.2">
      <c r="F57810" s="450"/>
    </row>
    <row r="57811" spans="6:6" x14ac:dyDescent="0.2">
      <c r="F57811" s="450"/>
    </row>
    <row r="57812" spans="6:6" x14ac:dyDescent="0.2">
      <c r="F57812" s="450"/>
    </row>
    <row r="57813" spans="6:6" x14ac:dyDescent="0.2">
      <c r="F57813" s="450"/>
    </row>
    <row r="57814" spans="6:6" x14ac:dyDescent="0.2">
      <c r="F57814" s="450"/>
    </row>
    <row r="57815" spans="6:6" x14ac:dyDescent="0.2">
      <c r="F57815" s="450"/>
    </row>
    <row r="57816" spans="6:6" x14ac:dyDescent="0.2">
      <c r="F57816" s="450"/>
    </row>
    <row r="57817" spans="6:6" x14ac:dyDescent="0.2">
      <c r="F57817" s="450"/>
    </row>
    <row r="57818" spans="6:6" x14ac:dyDescent="0.2">
      <c r="F57818" s="450"/>
    </row>
    <row r="57819" spans="6:6" x14ac:dyDescent="0.2">
      <c r="F57819" s="450"/>
    </row>
    <row r="57820" spans="6:6" x14ac:dyDescent="0.2">
      <c r="F57820" s="450"/>
    </row>
    <row r="57821" spans="6:6" x14ac:dyDescent="0.2">
      <c r="F57821" s="450"/>
    </row>
    <row r="57822" spans="6:6" x14ac:dyDescent="0.2">
      <c r="F57822" s="450"/>
    </row>
    <row r="57823" spans="6:6" x14ac:dyDescent="0.2">
      <c r="F57823" s="450"/>
    </row>
    <row r="57824" spans="6:6" x14ac:dyDescent="0.2">
      <c r="F57824" s="450"/>
    </row>
    <row r="57825" spans="6:6" x14ac:dyDescent="0.2">
      <c r="F57825" s="450"/>
    </row>
    <row r="57826" spans="6:6" x14ac:dyDescent="0.2">
      <c r="F57826" s="450"/>
    </row>
    <row r="57827" spans="6:6" x14ac:dyDescent="0.2">
      <c r="F57827" s="450"/>
    </row>
    <row r="57828" spans="6:6" x14ac:dyDescent="0.2">
      <c r="F57828" s="450"/>
    </row>
    <row r="57829" spans="6:6" x14ac:dyDescent="0.2">
      <c r="F57829" s="450"/>
    </row>
    <row r="57830" spans="6:6" x14ac:dyDescent="0.2">
      <c r="F57830" s="450"/>
    </row>
    <row r="57831" spans="6:6" x14ac:dyDescent="0.2">
      <c r="F57831" s="450"/>
    </row>
    <row r="57832" spans="6:6" x14ac:dyDescent="0.2">
      <c r="F57832" s="450"/>
    </row>
    <row r="57833" spans="6:6" x14ac:dyDescent="0.2">
      <c r="F57833" s="450"/>
    </row>
    <row r="57834" spans="6:6" x14ac:dyDescent="0.2">
      <c r="F57834" s="450"/>
    </row>
    <row r="57835" spans="6:6" x14ac:dyDescent="0.2">
      <c r="F57835" s="450"/>
    </row>
    <row r="57836" spans="6:6" x14ac:dyDescent="0.2">
      <c r="F57836" s="450"/>
    </row>
    <row r="57837" spans="6:6" x14ac:dyDescent="0.2">
      <c r="F57837" s="450"/>
    </row>
    <row r="57838" spans="6:6" x14ac:dyDescent="0.2">
      <c r="F57838" s="450"/>
    </row>
    <row r="57839" spans="6:6" x14ac:dyDescent="0.2">
      <c r="F57839" s="450"/>
    </row>
    <row r="57840" spans="6:6" x14ac:dyDescent="0.2">
      <c r="F57840" s="450"/>
    </row>
    <row r="57841" spans="6:6" x14ac:dyDescent="0.2">
      <c r="F57841" s="450"/>
    </row>
    <row r="57842" spans="6:6" x14ac:dyDescent="0.2">
      <c r="F57842" s="450"/>
    </row>
    <row r="57843" spans="6:6" x14ac:dyDescent="0.2">
      <c r="F57843" s="450"/>
    </row>
    <row r="57844" spans="6:6" x14ac:dyDescent="0.2">
      <c r="F57844" s="450"/>
    </row>
    <row r="57845" spans="6:6" x14ac:dyDescent="0.2">
      <c r="F57845" s="450"/>
    </row>
    <row r="57846" spans="6:6" x14ac:dyDescent="0.2">
      <c r="F57846" s="450"/>
    </row>
    <row r="57847" spans="6:6" x14ac:dyDescent="0.2">
      <c r="F57847" s="450"/>
    </row>
    <row r="57848" spans="6:6" x14ac:dyDescent="0.2">
      <c r="F57848" s="450"/>
    </row>
    <row r="57849" spans="6:6" x14ac:dyDescent="0.2">
      <c r="F57849" s="450"/>
    </row>
    <row r="57850" spans="6:6" x14ac:dyDescent="0.2">
      <c r="F57850" s="450"/>
    </row>
    <row r="57851" spans="6:6" x14ac:dyDescent="0.2">
      <c r="F57851" s="450"/>
    </row>
    <row r="57852" spans="6:6" x14ac:dyDescent="0.2">
      <c r="F57852" s="450"/>
    </row>
    <row r="57853" spans="6:6" x14ac:dyDescent="0.2">
      <c r="F57853" s="450"/>
    </row>
    <row r="57854" spans="6:6" x14ac:dyDescent="0.2">
      <c r="F57854" s="450"/>
    </row>
    <row r="57855" spans="6:6" x14ac:dyDescent="0.2">
      <c r="F57855" s="450"/>
    </row>
    <row r="57856" spans="6:6" x14ac:dyDescent="0.2">
      <c r="F57856" s="450"/>
    </row>
    <row r="57857" spans="6:6" x14ac:dyDescent="0.2">
      <c r="F57857" s="450"/>
    </row>
    <row r="57858" spans="6:6" x14ac:dyDescent="0.2">
      <c r="F57858" s="450"/>
    </row>
    <row r="57859" spans="6:6" x14ac:dyDescent="0.2">
      <c r="F57859" s="450"/>
    </row>
    <row r="57860" spans="6:6" x14ac:dyDescent="0.2">
      <c r="F57860" s="450"/>
    </row>
    <row r="57861" spans="6:6" x14ac:dyDescent="0.2">
      <c r="F57861" s="450"/>
    </row>
    <row r="57862" spans="6:6" x14ac:dyDescent="0.2">
      <c r="F57862" s="450"/>
    </row>
    <row r="57863" spans="6:6" x14ac:dyDescent="0.2">
      <c r="F57863" s="450"/>
    </row>
    <row r="57864" spans="6:6" x14ac:dyDescent="0.2">
      <c r="F57864" s="450"/>
    </row>
    <row r="57865" spans="6:6" x14ac:dyDescent="0.2">
      <c r="F57865" s="450"/>
    </row>
    <row r="57866" spans="6:6" x14ac:dyDescent="0.2">
      <c r="F57866" s="450"/>
    </row>
    <row r="57867" spans="6:6" x14ac:dyDescent="0.2">
      <c r="F57867" s="450"/>
    </row>
    <row r="57868" spans="6:6" x14ac:dyDescent="0.2">
      <c r="F57868" s="450"/>
    </row>
    <row r="57869" spans="6:6" x14ac:dyDescent="0.2">
      <c r="F57869" s="450"/>
    </row>
    <row r="57870" spans="6:6" x14ac:dyDescent="0.2">
      <c r="F57870" s="450"/>
    </row>
    <row r="57871" spans="6:6" x14ac:dyDescent="0.2">
      <c r="F57871" s="450"/>
    </row>
    <row r="57872" spans="6:6" x14ac:dyDescent="0.2">
      <c r="F57872" s="450"/>
    </row>
    <row r="57873" spans="6:6" x14ac:dyDescent="0.2">
      <c r="F57873" s="450"/>
    </row>
    <row r="57874" spans="6:6" x14ac:dyDescent="0.2">
      <c r="F57874" s="450"/>
    </row>
    <row r="57875" spans="6:6" x14ac:dyDescent="0.2">
      <c r="F57875" s="450"/>
    </row>
    <row r="57876" spans="6:6" x14ac:dyDescent="0.2">
      <c r="F57876" s="450"/>
    </row>
    <row r="57877" spans="6:6" x14ac:dyDescent="0.2">
      <c r="F57877" s="450"/>
    </row>
    <row r="57878" spans="6:6" x14ac:dyDescent="0.2">
      <c r="F57878" s="450"/>
    </row>
    <row r="57879" spans="6:6" x14ac:dyDescent="0.2">
      <c r="F57879" s="450"/>
    </row>
    <row r="57880" spans="6:6" x14ac:dyDescent="0.2">
      <c r="F57880" s="450"/>
    </row>
    <row r="57881" spans="6:6" x14ac:dyDescent="0.2">
      <c r="F57881" s="450"/>
    </row>
    <row r="57882" spans="6:6" x14ac:dyDescent="0.2">
      <c r="F57882" s="450"/>
    </row>
    <row r="57883" spans="6:6" x14ac:dyDescent="0.2">
      <c r="F57883" s="450"/>
    </row>
    <row r="57884" spans="6:6" x14ac:dyDescent="0.2">
      <c r="F57884" s="450"/>
    </row>
    <row r="57885" spans="6:6" x14ac:dyDescent="0.2">
      <c r="F57885" s="450"/>
    </row>
    <row r="57886" spans="6:6" x14ac:dyDescent="0.2">
      <c r="F57886" s="450"/>
    </row>
    <row r="57887" spans="6:6" x14ac:dyDescent="0.2">
      <c r="F57887" s="450"/>
    </row>
    <row r="57888" spans="6:6" x14ac:dyDescent="0.2">
      <c r="F57888" s="450"/>
    </row>
    <row r="57889" spans="6:6" x14ac:dyDescent="0.2">
      <c r="F57889" s="450"/>
    </row>
    <row r="57890" spans="6:6" x14ac:dyDescent="0.2">
      <c r="F57890" s="450"/>
    </row>
    <row r="57891" spans="6:6" x14ac:dyDescent="0.2">
      <c r="F57891" s="450"/>
    </row>
    <row r="57892" spans="6:6" x14ac:dyDescent="0.2">
      <c r="F57892" s="450"/>
    </row>
    <row r="57893" spans="6:6" x14ac:dyDescent="0.2">
      <c r="F57893" s="450"/>
    </row>
    <row r="57894" spans="6:6" x14ac:dyDescent="0.2">
      <c r="F57894" s="450"/>
    </row>
    <row r="57895" spans="6:6" x14ac:dyDescent="0.2">
      <c r="F57895" s="450"/>
    </row>
    <row r="57896" spans="6:6" x14ac:dyDescent="0.2">
      <c r="F57896" s="450"/>
    </row>
    <row r="57897" spans="6:6" x14ac:dyDescent="0.2">
      <c r="F57897" s="450"/>
    </row>
    <row r="57898" spans="6:6" x14ac:dyDescent="0.2">
      <c r="F57898" s="450"/>
    </row>
    <row r="57899" spans="6:6" x14ac:dyDescent="0.2">
      <c r="F57899" s="450"/>
    </row>
    <row r="57900" spans="6:6" x14ac:dyDescent="0.2">
      <c r="F57900" s="450"/>
    </row>
    <row r="57901" spans="6:6" x14ac:dyDescent="0.2">
      <c r="F57901" s="450"/>
    </row>
    <row r="57902" spans="6:6" x14ac:dyDescent="0.2">
      <c r="F57902" s="450"/>
    </row>
    <row r="57903" spans="6:6" x14ac:dyDescent="0.2">
      <c r="F57903" s="450"/>
    </row>
    <row r="57904" spans="6:6" x14ac:dyDescent="0.2">
      <c r="F57904" s="450"/>
    </row>
    <row r="57905" spans="6:6" x14ac:dyDescent="0.2">
      <c r="F57905" s="450"/>
    </row>
    <row r="57906" spans="6:6" x14ac:dyDescent="0.2">
      <c r="F57906" s="450"/>
    </row>
    <row r="57907" spans="6:6" x14ac:dyDescent="0.2">
      <c r="F57907" s="450"/>
    </row>
    <row r="57908" spans="6:6" x14ac:dyDescent="0.2">
      <c r="F57908" s="450"/>
    </row>
    <row r="57909" spans="6:6" x14ac:dyDescent="0.2">
      <c r="F57909" s="450"/>
    </row>
    <row r="57910" spans="6:6" x14ac:dyDescent="0.2">
      <c r="F57910" s="450"/>
    </row>
    <row r="57911" spans="6:6" x14ac:dyDescent="0.2">
      <c r="F57911" s="450"/>
    </row>
    <row r="57912" spans="6:6" x14ac:dyDescent="0.2">
      <c r="F57912" s="450"/>
    </row>
    <row r="57913" spans="6:6" x14ac:dyDescent="0.2">
      <c r="F57913" s="450"/>
    </row>
    <row r="57914" spans="6:6" x14ac:dyDescent="0.2">
      <c r="F57914" s="450"/>
    </row>
    <row r="57915" spans="6:6" x14ac:dyDescent="0.2">
      <c r="F57915" s="450"/>
    </row>
    <row r="57916" spans="6:6" x14ac:dyDescent="0.2">
      <c r="F57916" s="450"/>
    </row>
    <row r="57917" spans="6:6" x14ac:dyDescent="0.2">
      <c r="F57917" s="450"/>
    </row>
    <row r="57918" spans="6:6" x14ac:dyDescent="0.2">
      <c r="F57918" s="450"/>
    </row>
    <row r="57919" spans="6:6" x14ac:dyDescent="0.2">
      <c r="F57919" s="450"/>
    </row>
    <row r="57920" spans="6:6" x14ac:dyDescent="0.2">
      <c r="F57920" s="450"/>
    </row>
    <row r="57921" spans="6:6" x14ac:dyDescent="0.2">
      <c r="F57921" s="450"/>
    </row>
    <row r="57922" spans="6:6" x14ac:dyDescent="0.2">
      <c r="F57922" s="450"/>
    </row>
    <row r="57923" spans="6:6" x14ac:dyDescent="0.2">
      <c r="F57923" s="450"/>
    </row>
    <row r="57924" spans="6:6" x14ac:dyDescent="0.2">
      <c r="F57924" s="450"/>
    </row>
    <row r="57925" spans="6:6" x14ac:dyDescent="0.2">
      <c r="F57925" s="450"/>
    </row>
    <row r="57926" spans="6:6" x14ac:dyDescent="0.2">
      <c r="F57926" s="450"/>
    </row>
    <row r="57927" spans="6:6" x14ac:dyDescent="0.2">
      <c r="F57927" s="450"/>
    </row>
    <row r="57928" spans="6:6" x14ac:dyDescent="0.2">
      <c r="F57928" s="450"/>
    </row>
    <row r="57929" spans="6:6" x14ac:dyDescent="0.2">
      <c r="F57929" s="450"/>
    </row>
    <row r="57930" spans="6:6" x14ac:dyDescent="0.2">
      <c r="F57930" s="450"/>
    </row>
    <row r="57931" spans="6:6" x14ac:dyDescent="0.2">
      <c r="F57931" s="450"/>
    </row>
    <row r="57932" spans="6:6" x14ac:dyDescent="0.2">
      <c r="F57932" s="450"/>
    </row>
    <row r="57933" spans="6:6" x14ac:dyDescent="0.2">
      <c r="F57933" s="450"/>
    </row>
    <row r="57934" spans="6:6" x14ac:dyDescent="0.2">
      <c r="F57934" s="450"/>
    </row>
    <row r="57935" spans="6:6" x14ac:dyDescent="0.2">
      <c r="F57935" s="450"/>
    </row>
    <row r="57936" spans="6:6" x14ac:dyDescent="0.2">
      <c r="F57936" s="450"/>
    </row>
    <row r="57937" spans="6:6" x14ac:dyDescent="0.2">
      <c r="F57937" s="450"/>
    </row>
    <row r="57938" spans="6:6" x14ac:dyDescent="0.2">
      <c r="F57938" s="450"/>
    </row>
    <row r="57939" spans="6:6" x14ac:dyDescent="0.2">
      <c r="F57939" s="450"/>
    </row>
    <row r="57940" spans="6:6" x14ac:dyDescent="0.2">
      <c r="F57940" s="450"/>
    </row>
    <row r="57941" spans="6:6" x14ac:dyDescent="0.2">
      <c r="F57941" s="450"/>
    </row>
    <row r="57942" spans="6:6" x14ac:dyDescent="0.2">
      <c r="F57942" s="450"/>
    </row>
    <row r="57943" spans="6:6" x14ac:dyDescent="0.2">
      <c r="F57943" s="450"/>
    </row>
    <row r="57944" spans="6:6" x14ac:dyDescent="0.2">
      <c r="F57944" s="450"/>
    </row>
    <row r="57945" spans="6:6" x14ac:dyDescent="0.2">
      <c r="F57945" s="450"/>
    </row>
    <row r="57946" spans="6:6" x14ac:dyDescent="0.2">
      <c r="F57946" s="450"/>
    </row>
    <row r="57947" spans="6:6" x14ac:dyDescent="0.2">
      <c r="F57947" s="450"/>
    </row>
    <row r="57948" spans="6:6" x14ac:dyDescent="0.2">
      <c r="F57948" s="450"/>
    </row>
    <row r="57949" spans="6:6" x14ac:dyDescent="0.2">
      <c r="F57949" s="450"/>
    </row>
    <row r="57950" spans="6:6" x14ac:dyDescent="0.2">
      <c r="F57950" s="450"/>
    </row>
    <row r="57951" spans="6:6" x14ac:dyDescent="0.2">
      <c r="F57951" s="450"/>
    </row>
    <row r="57952" spans="6:6" x14ac:dyDescent="0.2">
      <c r="F57952" s="450"/>
    </row>
    <row r="57953" spans="6:6" x14ac:dyDescent="0.2">
      <c r="F57953" s="450"/>
    </row>
    <row r="57954" spans="6:6" x14ac:dyDescent="0.2">
      <c r="F57954" s="450"/>
    </row>
    <row r="57955" spans="6:6" x14ac:dyDescent="0.2">
      <c r="F57955" s="450"/>
    </row>
    <row r="57956" spans="6:6" x14ac:dyDescent="0.2">
      <c r="F57956" s="450"/>
    </row>
    <row r="57957" spans="6:6" x14ac:dyDescent="0.2">
      <c r="F57957" s="450"/>
    </row>
    <row r="57958" spans="6:6" x14ac:dyDescent="0.2">
      <c r="F57958" s="450"/>
    </row>
    <row r="57959" spans="6:6" x14ac:dyDescent="0.2">
      <c r="F57959" s="450"/>
    </row>
    <row r="57960" spans="6:6" x14ac:dyDescent="0.2">
      <c r="F57960" s="450"/>
    </row>
    <row r="57961" spans="6:6" x14ac:dyDescent="0.2">
      <c r="F57961" s="450"/>
    </row>
    <row r="57962" spans="6:6" x14ac:dyDescent="0.2">
      <c r="F57962" s="450"/>
    </row>
    <row r="57963" spans="6:6" x14ac:dyDescent="0.2">
      <c r="F57963" s="450"/>
    </row>
    <row r="57964" spans="6:6" x14ac:dyDescent="0.2">
      <c r="F57964" s="450"/>
    </row>
    <row r="57965" spans="6:6" x14ac:dyDescent="0.2">
      <c r="F57965" s="450"/>
    </row>
    <row r="57966" spans="6:6" x14ac:dyDescent="0.2">
      <c r="F57966" s="450"/>
    </row>
    <row r="57967" spans="6:6" x14ac:dyDescent="0.2">
      <c r="F57967" s="450"/>
    </row>
    <row r="57968" spans="6:6" x14ac:dyDescent="0.2">
      <c r="F57968" s="450"/>
    </row>
    <row r="57969" spans="6:6" x14ac:dyDescent="0.2">
      <c r="F57969" s="450"/>
    </row>
    <row r="57970" spans="6:6" x14ac:dyDescent="0.2">
      <c r="F57970" s="450"/>
    </row>
    <row r="57971" spans="6:6" x14ac:dyDescent="0.2">
      <c r="F57971" s="450"/>
    </row>
    <row r="57972" spans="6:6" x14ac:dyDescent="0.2">
      <c r="F57972" s="450"/>
    </row>
    <row r="57973" spans="6:6" x14ac:dyDescent="0.2">
      <c r="F57973" s="450"/>
    </row>
    <row r="57974" spans="6:6" x14ac:dyDescent="0.2">
      <c r="F57974" s="450"/>
    </row>
    <row r="57975" spans="6:6" x14ac:dyDescent="0.2">
      <c r="F57975" s="450"/>
    </row>
    <row r="57976" spans="6:6" x14ac:dyDescent="0.2">
      <c r="F57976" s="450"/>
    </row>
    <row r="57977" spans="6:6" x14ac:dyDescent="0.2">
      <c r="F57977" s="450"/>
    </row>
    <row r="57978" spans="6:6" x14ac:dyDescent="0.2">
      <c r="F57978" s="450"/>
    </row>
    <row r="57979" spans="6:6" x14ac:dyDescent="0.2">
      <c r="F57979" s="450"/>
    </row>
    <row r="57980" spans="6:6" x14ac:dyDescent="0.2">
      <c r="F57980" s="450"/>
    </row>
    <row r="57981" spans="6:6" x14ac:dyDescent="0.2">
      <c r="F57981" s="450"/>
    </row>
    <row r="57982" spans="6:6" x14ac:dyDescent="0.2">
      <c r="F57982" s="450"/>
    </row>
    <row r="57983" spans="6:6" x14ac:dyDescent="0.2">
      <c r="F57983" s="450"/>
    </row>
    <row r="57984" spans="6:6" x14ac:dyDescent="0.2">
      <c r="F57984" s="450"/>
    </row>
    <row r="57985" spans="6:6" x14ac:dyDescent="0.2">
      <c r="F57985" s="450"/>
    </row>
    <row r="57986" spans="6:6" x14ac:dyDescent="0.2">
      <c r="F57986" s="450"/>
    </row>
    <row r="57987" spans="6:6" x14ac:dyDescent="0.2">
      <c r="F57987" s="450"/>
    </row>
    <row r="57988" spans="6:6" x14ac:dyDescent="0.2">
      <c r="F57988" s="450"/>
    </row>
    <row r="57989" spans="6:6" x14ac:dyDescent="0.2">
      <c r="F57989" s="450"/>
    </row>
    <row r="57990" spans="6:6" x14ac:dyDescent="0.2">
      <c r="F57990" s="450"/>
    </row>
    <row r="57991" spans="6:6" x14ac:dyDescent="0.2">
      <c r="F57991" s="450"/>
    </row>
    <row r="57992" spans="6:6" x14ac:dyDescent="0.2">
      <c r="F57992" s="450"/>
    </row>
    <row r="57993" spans="6:6" x14ac:dyDescent="0.2">
      <c r="F57993" s="450"/>
    </row>
    <row r="57994" spans="6:6" x14ac:dyDescent="0.2">
      <c r="F57994" s="450"/>
    </row>
    <row r="57995" spans="6:6" x14ac:dyDescent="0.2">
      <c r="F57995" s="450"/>
    </row>
    <row r="57996" spans="6:6" x14ac:dyDescent="0.2">
      <c r="F57996" s="450"/>
    </row>
    <row r="57997" spans="6:6" x14ac:dyDescent="0.2">
      <c r="F57997" s="450"/>
    </row>
    <row r="57998" spans="6:6" x14ac:dyDescent="0.2">
      <c r="F57998" s="450"/>
    </row>
    <row r="57999" spans="6:6" x14ac:dyDescent="0.2">
      <c r="F57999" s="450"/>
    </row>
    <row r="58000" spans="6:6" x14ac:dyDescent="0.2">
      <c r="F58000" s="450"/>
    </row>
    <row r="58001" spans="6:6" x14ac:dyDescent="0.2">
      <c r="F58001" s="450"/>
    </row>
    <row r="58002" spans="6:6" x14ac:dyDescent="0.2">
      <c r="F58002" s="450"/>
    </row>
    <row r="58003" spans="6:6" x14ac:dyDescent="0.2">
      <c r="F58003" s="450"/>
    </row>
    <row r="58004" spans="6:6" x14ac:dyDescent="0.2">
      <c r="F58004" s="450"/>
    </row>
    <row r="58005" spans="6:6" x14ac:dyDescent="0.2">
      <c r="F58005" s="450"/>
    </row>
    <row r="58006" spans="6:6" x14ac:dyDescent="0.2">
      <c r="F58006" s="450"/>
    </row>
    <row r="58007" spans="6:6" x14ac:dyDescent="0.2">
      <c r="F58007" s="450"/>
    </row>
    <row r="58008" spans="6:6" x14ac:dyDescent="0.2">
      <c r="F58008" s="450"/>
    </row>
    <row r="58009" spans="6:6" x14ac:dyDescent="0.2">
      <c r="F58009" s="450"/>
    </row>
    <row r="58010" spans="6:6" x14ac:dyDescent="0.2">
      <c r="F58010" s="450"/>
    </row>
    <row r="58011" spans="6:6" x14ac:dyDescent="0.2">
      <c r="F58011" s="450"/>
    </row>
    <row r="58012" spans="6:6" x14ac:dyDescent="0.2">
      <c r="F58012" s="450"/>
    </row>
    <row r="58013" spans="6:6" x14ac:dyDescent="0.2">
      <c r="F58013" s="450"/>
    </row>
    <row r="58014" spans="6:6" x14ac:dyDescent="0.2">
      <c r="F58014" s="450"/>
    </row>
    <row r="58015" spans="6:6" x14ac:dyDescent="0.2">
      <c r="F58015" s="450"/>
    </row>
    <row r="58016" spans="6:6" x14ac:dyDescent="0.2">
      <c r="F58016" s="450"/>
    </row>
    <row r="58017" spans="6:6" x14ac:dyDescent="0.2">
      <c r="F58017" s="450"/>
    </row>
    <row r="58018" spans="6:6" x14ac:dyDescent="0.2">
      <c r="F58018" s="450"/>
    </row>
    <row r="58019" spans="6:6" x14ac:dyDescent="0.2">
      <c r="F58019" s="450"/>
    </row>
    <row r="58020" spans="6:6" x14ac:dyDescent="0.2">
      <c r="F58020" s="450"/>
    </row>
    <row r="58021" spans="6:6" x14ac:dyDescent="0.2">
      <c r="F58021" s="450"/>
    </row>
    <row r="58022" spans="6:6" x14ac:dyDescent="0.2">
      <c r="F58022" s="450"/>
    </row>
    <row r="58023" spans="6:6" x14ac:dyDescent="0.2">
      <c r="F58023" s="450"/>
    </row>
    <row r="58024" spans="6:6" x14ac:dyDescent="0.2">
      <c r="F58024" s="450"/>
    </row>
    <row r="58025" spans="6:6" x14ac:dyDescent="0.2">
      <c r="F58025" s="450"/>
    </row>
    <row r="58026" spans="6:6" x14ac:dyDescent="0.2">
      <c r="F58026" s="450"/>
    </row>
    <row r="58027" spans="6:6" x14ac:dyDescent="0.2">
      <c r="F58027" s="450"/>
    </row>
    <row r="58028" spans="6:6" x14ac:dyDescent="0.2">
      <c r="F58028" s="450"/>
    </row>
    <row r="58029" spans="6:6" x14ac:dyDescent="0.2">
      <c r="F58029" s="450"/>
    </row>
    <row r="58030" spans="6:6" x14ac:dyDescent="0.2">
      <c r="F58030" s="450"/>
    </row>
    <row r="58031" spans="6:6" x14ac:dyDescent="0.2">
      <c r="F58031" s="450"/>
    </row>
    <row r="58032" spans="6:6" x14ac:dyDescent="0.2">
      <c r="F58032" s="450"/>
    </row>
    <row r="58033" spans="6:6" x14ac:dyDescent="0.2">
      <c r="F58033" s="450"/>
    </row>
    <row r="58034" spans="6:6" x14ac:dyDescent="0.2">
      <c r="F58034" s="450"/>
    </row>
    <row r="58035" spans="6:6" x14ac:dyDescent="0.2">
      <c r="F58035" s="450"/>
    </row>
    <row r="58036" spans="6:6" x14ac:dyDescent="0.2">
      <c r="F58036" s="450"/>
    </row>
    <row r="58037" spans="6:6" x14ac:dyDescent="0.2">
      <c r="F58037" s="450"/>
    </row>
    <row r="58038" spans="6:6" x14ac:dyDescent="0.2">
      <c r="F58038" s="450"/>
    </row>
    <row r="58039" spans="6:6" x14ac:dyDescent="0.2">
      <c r="F58039" s="450"/>
    </row>
    <row r="58040" spans="6:6" x14ac:dyDescent="0.2">
      <c r="F58040" s="450"/>
    </row>
    <row r="58041" spans="6:6" x14ac:dyDescent="0.2">
      <c r="F58041" s="450"/>
    </row>
    <row r="58042" spans="6:6" x14ac:dyDescent="0.2">
      <c r="F58042" s="450"/>
    </row>
    <row r="58043" spans="6:6" x14ac:dyDescent="0.2">
      <c r="F58043" s="450"/>
    </row>
    <row r="58044" spans="6:6" x14ac:dyDescent="0.2">
      <c r="F58044" s="450"/>
    </row>
    <row r="58045" spans="6:6" x14ac:dyDescent="0.2">
      <c r="F58045" s="450"/>
    </row>
    <row r="58046" spans="6:6" x14ac:dyDescent="0.2">
      <c r="F58046" s="450"/>
    </row>
    <row r="58047" spans="6:6" x14ac:dyDescent="0.2">
      <c r="F58047" s="450"/>
    </row>
    <row r="58048" spans="6:6" x14ac:dyDescent="0.2">
      <c r="F58048" s="450"/>
    </row>
    <row r="58049" spans="6:6" x14ac:dyDescent="0.2">
      <c r="F58049" s="450"/>
    </row>
    <row r="58050" spans="6:6" x14ac:dyDescent="0.2">
      <c r="F58050" s="450"/>
    </row>
    <row r="58051" spans="6:6" x14ac:dyDescent="0.2">
      <c r="F58051" s="450"/>
    </row>
    <row r="58052" spans="6:6" x14ac:dyDescent="0.2">
      <c r="F58052" s="450"/>
    </row>
    <row r="58053" spans="6:6" x14ac:dyDescent="0.2">
      <c r="F58053" s="450"/>
    </row>
    <row r="58054" spans="6:6" x14ac:dyDescent="0.2">
      <c r="F58054" s="450"/>
    </row>
    <row r="58055" spans="6:6" x14ac:dyDescent="0.2">
      <c r="F58055" s="450"/>
    </row>
    <row r="58056" spans="6:6" x14ac:dyDescent="0.2">
      <c r="F58056" s="450"/>
    </row>
    <row r="58057" spans="6:6" x14ac:dyDescent="0.2">
      <c r="F58057" s="450"/>
    </row>
    <row r="58058" spans="6:6" x14ac:dyDescent="0.2">
      <c r="F58058" s="450"/>
    </row>
    <row r="58059" spans="6:6" x14ac:dyDescent="0.2">
      <c r="F58059" s="450"/>
    </row>
    <row r="58060" spans="6:6" x14ac:dyDescent="0.2">
      <c r="F58060" s="450"/>
    </row>
    <row r="58061" spans="6:6" x14ac:dyDescent="0.2">
      <c r="F58061" s="450"/>
    </row>
    <row r="58062" spans="6:6" x14ac:dyDescent="0.2">
      <c r="F58062" s="450"/>
    </row>
    <row r="58063" spans="6:6" x14ac:dyDescent="0.2">
      <c r="F58063" s="450"/>
    </row>
    <row r="58064" spans="6:6" x14ac:dyDescent="0.2">
      <c r="F58064" s="450"/>
    </row>
    <row r="58065" spans="6:6" x14ac:dyDescent="0.2">
      <c r="F58065" s="450"/>
    </row>
    <row r="58066" spans="6:6" x14ac:dyDescent="0.2">
      <c r="F58066" s="450"/>
    </row>
    <row r="58067" spans="6:6" x14ac:dyDescent="0.2">
      <c r="F58067" s="450"/>
    </row>
    <row r="58068" spans="6:6" x14ac:dyDescent="0.2">
      <c r="F58068" s="450"/>
    </row>
    <row r="58069" spans="6:6" x14ac:dyDescent="0.2">
      <c r="F58069" s="450"/>
    </row>
    <row r="58070" spans="6:6" x14ac:dyDescent="0.2">
      <c r="F58070" s="450"/>
    </row>
    <row r="58071" spans="6:6" x14ac:dyDescent="0.2">
      <c r="F58071" s="450"/>
    </row>
    <row r="58072" spans="6:6" x14ac:dyDescent="0.2">
      <c r="F58072" s="450"/>
    </row>
    <row r="58073" spans="6:6" x14ac:dyDescent="0.2">
      <c r="F58073" s="450"/>
    </row>
    <row r="58074" spans="6:6" x14ac:dyDescent="0.2">
      <c r="F58074" s="450"/>
    </row>
    <row r="58075" spans="6:6" x14ac:dyDescent="0.2">
      <c r="F58075" s="450"/>
    </row>
    <row r="58076" spans="6:6" x14ac:dyDescent="0.2">
      <c r="F58076" s="450"/>
    </row>
    <row r="58077" spans="6:6" x14ac:dyDescent="0.2">
      <c r="F58077" s="450"/>
    </row>
    <row r="58078" spans="6:6" x14ac:dyDescent="0.2">
      <c r="F58078" s="450"/>
    </row>
    <row r="58079" spans="6:6" x14ac:dyDescent="0.2">
      <c r="F58079" s="450"/>
    </row>
    <row r="58080" spans="6:6" x14ac:dyDescent="0.2">
      <c r="F58080" s="450"/>
    </row>
    <row r="58081" spans="6:6" x14ac:dyDescent="0.2">
      <c r="F58081" s="450"/>
    </row>
    <row r="58082" spans="6:6" x14ac:dyDescent="0.2">
      <c r="F58082" s="450"/>
    </row>
    <row r="58083" spans="6:6" x14ac:dyDescent="0.2">
      <c r="F58083" s="450"/>
    </row>
    <row r="58084" spans="6:6" x14ac:dyDescent="0.2">
      <c r="F58084" s="450"/>
    </row>
    <row r="58085" spans="6:6" x14ac:dyDescent="0.2">
      <c r="F58085" s="450"/>
    </row>
    <row r="58086" spans="6:6" x14ac:dyDescent="0.2">
      <c r="F58086" s="450"/>
    </row>
    <row r="58087" spans="6:6" x14ac:dyDescent="0.2">
      <c r="F58087" s="450"/>
    </row>
    <row r="58088" spans="6:6" x14ac:dyDescent="0.2">
      <c r="F58088" s="450"/>
    </row>
    <row r="58089" spans="6:6" x14ac:dyDescent="0.2">
      <c r="F58089" s="450"/>
    </row>
    <row r="58090" spans="6:6" x14ac:dyDescent="0.2">
      <c r="F58090" s="450"/>
    </row>
    <row r="58091" spans="6:6" x14ac:dyDescent="0.2">
      <c r="F58091" s="450"/>
    </row>
    <row r="58092" spans="6:6" x14ac:dyDescent="0.2">
      <c r="F58092" s="450"/>
    </row>
    <row r="58093" spans="6:6" x14ac:dyDescent="0.2">
      <c r="F58093" s="450"/>
    </row>
    <row r="58094" spans="6:6" x14ac:dyDescent="0.2">
      <c r="F58094" s="450"/>
    </row>
    <row r="58095" spans="6:6" x14ac:dyDescent="0.2">
      <c r="F58095" s="450"/>
    </row>
    <row r="58096" spans="6:6" x14ac:dyDescent="0.2">
      <c r="F58096" s="450"/>
    </row>
    <row r="58097" spans="6:6" x14ac:dyDescent="0.2">
      <c r="F58097" s="450"/>
    </row>
    <row r="58098" spans="6:6" x14ac:dyDescent="0.2">
      <c r="F58098" s="450"/>
    </row>
    <row r="58099" spans="6:6" x14ac:dyDescent="0.2">
      <c r="F58099" s="450"/>
    </row>
    <row r="58100" spans="6:6" x14ac:dyDescent="0.2">
      <c r="F58100" s="450"/>
    </row>
    <row r="58101" spans="6:6" x14ac:dyDescent="0.2">
      <c r="F58101" s="450"/>
    </row>
    <row r="58102" spans="6:6" x14ac:dyDescent="0.2">
      <c r="F58102" s="450"/>
    </row>
    <row r="58103" spans="6:6" x14ac:dyDescent="0.2">
      <c r="F58103" s="450"/>
    </row>
    <row r="58104" spans="6:6" x14ac:dyDescent="0.2">
      <c r="F58104" s="450"/>
    </row>
    <row r="58105" spans="6:6" x14ac:dyDescent="0.2">
      <c r="F58105" s="450"/>
    </row>
    <row r="58106" spans="6:6" x14ac:dyDescent="0.2">
      <c r="F58106" s="450"/>
    </row>
    <row r="58107" spans="6:6" x14ac:dyDescent="0.2">
      <c r="F58107" s="450"/>
    </row>
    <row r="58108" spans="6:6" x14ac:dyDescent="0.2">
      <c r="F58108" s="450"/>
    </row>
    <row r="58109" spans="6:6" x14ac:dyDescent="0.2">
      <c r="F58109" s="450"/>
    </row>
    <row r="58110" spans="6:6" x14ac:dyDescent="0.2">
      <c r="F58110" s="450"/>
    </row>
    <row r="58111" spans="6:6" x14ac:dyDescent="0.2">
      <c r="F58111" s="450"/>
    </row>
    <row r="58112" spans="6:6" x14ac:dyDescent="0.2">
      <c r="F58112" s="450"/>
    </row>
    <row r="58113" spans="6:6" x14ac:dyDescent="0.2">
      <c r="F58113" s="450"/>
    </row>
    <row r="58114" spans="6:6" x14ac:dyDescent="0.2">
      <c r="F58114" s="450"/>
    </row>
    <row r="58115" spans="6:6" x14ac:dyDescent="0.2">
      <c r="F58115" s="450"/>
    </row>
    <row r="58116" spans="6:6" x14ac:dyDescent="0.2">
      <c r="F58116" s="450"/>
    </row>
    <row r="58117" spans="6:6" x14ac:dyDescent="0.2">
      <c r="F58117" s="450"/>
    </row>
    <row r="58118" spans="6:6" x14ac:dyDescent="0.2">
      <c r="F58118" s="450"/>
    </row>
    <row r="58119" spans="6:6" x14ac:dyDescent="0.2">
      <c r="F58119" s="450"/>
    </row>
    <row r="58120" spans="6:6" x14ac:dyDescent="0.2">
      <c r="F58120" s="450"/>
    </row>
    <row r="58121" spans="6:6" x14ac:dyDescent="0.2">
      <c r="F58121" s="450"/>
    </row>
    <row r="58122" spans="6:6" x14ac:dyDescent="0.2">
      <c r="F58122" s="450"/>
    </row>
    <row r="58123" spans="6:6" x14ac:dyDescent="0.2">
      <c r="F58123" s="450"/>
    </row>
    <row r="58124" spans="6:6" x14ac:dyDescent="0.2">
      <c r="F58124" s="450"/>
    </row>
    <row r="58125" spans="6:6" x14ac:dyDescent="0.2">
      <c r="F58125" s="450"/>
    </row>
    <row r="58126" spans="6:6" x14ac:dyDescent="0.2">
      <c r="F58126" s="450"/>
    </row>
    <row r="58127" spans="6:6" x14ac:dyDescent="0.2">
      <c r="F58127" s="450"/>
    </row>
    <row r="58128" spans="6:6" x14ac:dyDescent="0.2">
      <c r="F58128" s="450"/>
    </row>
    <row r="58129" spans="6:6" x14ac:dyDescent="0.2">
      <c r="F58129" s="450"/>
    </row>
    <row r="58130" spans="6:6" x14ac:dyDescent="0.2">
      <c r="F58130" s="450"/>
    </row>
    <row r="58131" spans="6:6" x14ac:dyDescent="0.2">
      <c r="F58131" s="450"/>
    </row>
    <row r="58132" spans="6:6" x14ac:dyDescent="0.2">
      <c r="F58132" s="450"/>
    </row>
    <row r="58133" spans="6:6" x14ac:dyDescent="0.2">
      <c r="F58133" s="450"/>
    </row>
    <row r="58134" spans="6:6" x14ac:dyDescent="0.2">
      <c r="F58134" s="450"/>
    </row>
    <row r="58135" spans="6:6" x14ac:dyDescent="0.2">
      <c r="F58135" s="450"/>
    </row>
    <row r="58136" spans="6:6" x14ac:dyDescent="0.2">
      <c r="F58136" s="450"/>
    </row>
    <row r="58137" spans="6:6" x14ac:dyDescent="0.2">
      <c r="F58137" s="450"/>
    </row>
    <row r="58138" spans="6:6" x14ac:dyDescent="0.2">
      <c r="F58138" s="450"/>
    </row>
    <row r="58139" spans="6:6" x14ac:dyDescent="0.2">
      <c r="F58139" s="450"/>
    </row>
    <row r="58140" spans="6:6" x14ac:dyDescent="0.2">
      <c r="F58140" s="450"/>
    </row>
    <row r="58141" spans="6:6" x14ac:dyDescent="0.2">
      <c r="F58141" s="450"/>
    </row>
    <row r="58142" spans="6:6" x14ac:dyDescent="0.2">
      <c r="F58142" s="450"/>
    </row>
    <row r="58143" spans="6:6" x14ac:dyDescent="0.2">
      <c r="F58143" s="450"/>
    </row>
    <row r="58144" spans="6:6" x14ac:dyDescent="0.2">
      <c r="F58144" s="450"/>
    </row>
    <row r="58145" spans="6:6" x14ac:dyDescent="0.2">
      <c r="F58145" s="450"/>
    </row>
    <row r="58146" spans="6:6" x14ac:dyDescent="0.2">
      <c r="F58146" s="450"/>
    </row>
    <row r="58147" spans="6:6" x14ac:dyDescent="0.2">
      <c r="F58147" s="450"/>
    </row>
    <row r="58148" spans="6:6" x14ac:dyDescent="0.2">
      <c r="F58148" s="450"/>
    </row>
    <row r="58149" spans="6:6" x14ac:dyDescent="0.2">
      <c r="F58149" s="450"/>
    </row>
    <row r="58150" spans="6:6" x14ac:dyDescent="0.2">
      <c r="F58150" s="450"/>
    </row>
    <row r="58151" spans="6:6" x14ac:dyDescent="0.2">
      <c r="F58151" s="450"/>
    </row>
    <row r="58152" spans="6:6" x14ac:dyDescent="0.2">
      <c r="F58152" s="450"/>
    </row>
    <row r="58153" spans="6:6" x14ac:dyDescent="0.2">
      <c r="F58153" s="450"/>
    </row>
    <row r="58154" spans="6:6" x14ac:dyDescent="0.2">
      <c r="F58154" s="450"/>
    </row>
    <row r="58155" spans="6:6" x14ac:dyDescent="0.2">
      <c r="F58155" s="450"/>
    </row>
    <row r="58156" spans="6:6" x14ac:dyDescent="0.2">
      <c r="F58156" s="450"/>
    </row>
    <row r="58157" spans="6:6" x14ac:dyDescent="0.2">
      <c r="F58157" s="450"/>
    </row>
    <row r="58158" spans="6:6" x14ac:dyDescent="0.2">
      <c r="F58158" s="450"/>
    </row>
    <row r="58159" spans="6:6" x14ac:dyDescent="0.2">
      <c r="F58159" s="450"/>
    </row>
    <row r="58160" spans="6:6" x14ac:dyDescent="0.2">
      <c r="F58160" s="450"/>
    </row>
    <row r="58161" spans="6:6" x14ac:dyDescent="0.2">
      <c r="F58161" s="450"/>
    </row>
    <row r="58162" spans="6:6" x14ac:dyDescent="0.2">
      <c r="F58162" s="450"/>
    </row>
    <row r="58163" spans="6:6" x14ac:dyDescent="0.2">
      <c r="F58163" s="450"/>
    </row>
    <row r="58164" spans="6:6" x14ac:dyDescent="0.2">
      <c r="F58164" s="450"/>
    </row>
    <row r="58165" spans="6:6" x14ac:dyDescent="0.2">
      <c r="F58165" s="450"/>
    </row>
    <row r="58166" spans="6:6" x14ac:dyDescent="0.2">
      <c r="F58166" s="450"/>
    </row>
    <row r="58167" spans="6:6" x14ac:dyDescent="0.2">
      <c r="F58167" s="450"/>
    </row>
    <row r="58168" spans="6:6" x14ac:dyDescent="0.2">
      <c r="F58168" s="450"/>
    </row>
    <row r="58169" spans="6:6" x14ac:dyDescent="0.2">
      <c r="F58169" s="450"/>
    </row>
    <row r="58170" spans="6:6" x14ac:dyDescent="0.2">
      <c r="F58170" s="450"/>
    </row>
    <row r="58171" spans="6:6" x14ac:dyDescent="0.2">
      <c r="F58171" s="450"/>
    </row>
    <row r="58172" spans="6:6" x14ac:dyDescent="0.2">
      <c r="F58172" s="450"/>
    </row>
    <row r="58173" spans="6:6" x14ac:dyDescent="0.2">
      <c r="F58173" s="450"/>
    </row>
    <row r="58174" spans="6:6" x14ac:dyDescent="0.2">
      <c r="F58174" s="450"/>
    </row>
    <row r="58175" spans="6:6" x14ac:dyDescent="0.2">
      <c r="F58175" s="450"/>
    </row>
    <row r="58176" spans="6:6" x14ac:dyDescent="0.2">
      <c r="F58176" s="450"/>
    </row>
    <row r="58177" spans="6:6" x14ac:dyDescent="0.2">
      <c r="F58177" s="450"/>
    </row>
    <row r="58178" spans="6:6" x14ac:dyDescent="0.2">
      <c r="F58178" s="450"/>
    </row>
    <row r="58179" spans="6:6" x14ac:dyDescent="0.2">
      <c r="F58179" s="450"/>
    </row>
    <row r="58180" spans="6:6" x14ac:dyDescent="0.2">
      <c r="F58180" s="450"/>
    </row>
    <row r="58181" spans="6:6" x14ac:dyDescent="0.2">
      <c r="F58181" s="450"/>
    </row>
    <row r="58182" spans="6:6" x14ac:dyDescent="0.2">
      <c r="F58182" s="450"/>
    </row>
    <row r="58183" spans="6:6" x14ac:dyDescent="0.2">
      <c r="F58183" s="450"/>
    </row>
    <row r="58184" spans="6:6" x14ac:dyDescent="0.2">
      <c r="F58184" s="450"/>
    </row>
    <row r="58185" spans="6:6" x14ac:dyDescent="0.2">
      <c r="F58185" s="450"/>
    </row>
    <row r="58186" spans="6:6" x14ac:dyDescent="0.2">
      <c r="F58186" s="450"/>
    </row>
    <row r="58187" spans="6:6" x14ac:dyDescent="0.2">
      <c r="F58187" s="450"/>
    </row>
    <row r="58188" spans="6:6" x14ac:dyDescent="0.2">
      <c r="F58188" s="450"/>
    </row>
    <row r="58189" spans="6:6" x14ac:dyDescent="0.2">
      <c r="F58189" s="450"/>
    </row>
    <row r="58190" spans="6:6" x14ac:dyDescent="0.2">
      <c r="F58190" s="450"/>
    </row>
    <row r="58191" spans="6:6" x14ac:dyDescent="0.2">
      <c r="F58191" s="450"/>
    </row>
    <row r="58192" spans="6:6" x14ac:dyDescent="0.2">
      <c r="F58192" s="450"/>
    </row>
    <row r="58193" spans="6:6" x14ac:dyDescent="0.2">
      <c r="F58193" s="450"/>
    </row>
    <row r="58194" spans="6:6" x14ac:dyDescent="0.2">
      <c r="F58194" s="450"/>
    </row>
    <row r="58195" spans="6:6" x14ac:dyDescent="0.2">
      <c r="F58195" s="450"/>
    </row>
    <row r="58196" spans="6:6" x14ac:dyDescent="0.2">
      <c r="F58196" s="450"/>
    </row>
    <row r="58197" spans="6:6" x14ac:dyDescent="0.2">
      <c r="F58197" s="450"/>
    </row>
    <row r="58198" spans="6:6" x14ac:dyDescent="0.2">
      <c r="F58198" s="450"/>
    </row>
    <row r="58199" spans="6:6" x14ac:dyDescent="0.2">
      <c r="F58199" s="450"/>
    </row>
    <row r="58200" spans="6:6" x14ac:dyDescent="0.2">
      <c r="F58200" s="450"/>
    </row>
    <row r="58201" spans="6:6" x14ac:dyDescent="0.2">
      <c r="F58201" s="450"/>
    </row>
    <row r="58202" spans="6:6" x14ac:dyDescent="0.2">
      <c r="F58202" s="450"/>
    </row>
    <row r="58203" spans="6:6" x14ac:dyDescent="0.2">
      <c r="F58203" s="450"/>
    </row>
    <row r="58204" spans="6:6" x14ac:dyDescent="0.2">
      <c r="F58204" s="450"/>
    </row>
    <row r="58205" spans="6:6" x14ac:dyDescent="0.2">
      <c r="F58205" s="450"/>
    </row>
    <row r="58206" spans="6:6" x14ac:dyDescent="0.2">
      <c r="F58206" s="450"/>
    </row>
    <row r="58207" spans="6:6" x14ac:dyDescent="0.2">
      <c r="F58207" s="450"/>
    </row>
    <row r="58208" spans="6:6" x14ac:dyDescent="0.2">
      <c r="F58208" s="450"/>
    </row>
    <row r="58209" spans="6:6" x14ac:dyDescent="0.2">
      <c r="F58209" s="450"/>
    </row>
    <row r="58210" spans="6:6" x14ac:dyDescent="0.2">
      <c r="F58210" s="450"/>
    </row>
    <row r="58211" spans="6:6" x14ac:dyDescent="0.2">
      <c r="F58211" s="450"/>
    </row>
    <row r="58212" spans="6:6" x14ac:dyDescent="0.2">
      <c r="F58212" s="450"/>
    </row>
    <row r="58213" spans="6:6" x14ac:dyDescent="0.2">
      <c r="F58213" s="450"/>
    </row>
    <row r="58214" spans="6:6" x14ac:dyDescent="0.2">
      <c r="F58214" s="450"/>
    </row>
    <row r="58215" spans="6:6" x14ac:dyDescent="0.2">
      <c r="F58215" s="450"/>
    </row>
    <row r="58216" spans="6:6" x14ac:dyDescent="0.2">
      <c r="F58216" s="450"/>
    </row>
    <row r="58217" spans="6:6" x14ac:dyDescent="0.2">
      <c r="F58217" s="450"/>
    </row>
    <row r="58218" spans="6:6" x14ac:dyDescent="0.2">
      <c r="F58218" s="450"/>
    </row>
    <row r="58219" spans="6:6" x14ac:dyDescent="0.2">
      <c r="F58219" s="450"/>
    </row>
    <row r="58220" spans="6:6" x14ac:dyDescent="0.2">
      <c r="F58220" s="450"/>
    </row>
    <row r="58221" spans="6:6" x14ac:dyDescent="0.2">
      <c r="F58221" s="450"/>
    </row>
    <row r="58222" spans="6:6" x14ac:dyDescent="0.2">
      <c r="F58222" s="450"/>
    </row>
    <row r="58223" spans="6:6" x14ac:dyDescent="0.2">
      <c r="F58223" s="450"/>
    </row>
    <row r="58224" spans="6:6" x14ac:dyDescent="0.2">
      <c r="F58224" s="450"/>
    </row>
    <row r="58225" spans="6:6" x14ac:dyDescent="0.2">
      <c r="F58225" s="450"/>
    </row>
    <row r="58226" spans="6:6" x14ac:dyDescent="0.2">
      <c r="F58226" s="450"/>
    </row>
    <row r="58227" spans="6:6" x14ac:dyDescent="0.2">
      <c r="F58227" s="450"/>
    </row>
    <row r="58228" spans="6:6" x14ac:dyDescent="0.2">
      <c r="F58228" s="450"/>
    </row>
    <row r="58229" spans="6:6" x14ac:dyDescent="0.2">
      <c r="F58229" s="450"/>
    </row>
    <row r="58230" spans="6:6" x14ac:dyDescent="0.2">
      <c r="F58230" s="450"/>
    </row>
    <row r="58231" spans="6:6" x14ac:dyDescent="0.2">
      <c r="F58231" s="450"/>
    </row>
    <row r="58232" spans="6:6" x14ac:dyDescent="0.2">
      <c r="F58232" s="450"/>
    </row>
    <row r="58233" spans="6:6" x14ac:dyDescent="0.2">
      <c r="F58233" s="450"/>
    </row>
    <row r="58234" spans="6:6" x14ac:dyDescent="0.2">
      <c r="F58234" s="450"/>
    </row>
    <row r="58235" spans="6:6" x14ac:dyDescent="0.2">
      <c r="F58235" s="450"/>
    </row>
    <row r="58236" spans="6:6" x14ac:dyDescent="0.2">
      <c r="F58236" s="450"/>
    </row>
    <row r="58237" spans="6:6" x14ac:dyDescent="0.2">
      <c r="F58237" s="450"/>
    </row>
    <row r="58238" spans="6:6" x14ac:dyDescent="0.2">
      <c r="F58238" s="450"/>
    </row>
    <row r="58239" spans="6:6" x14ac:dyDescent="0.2">
      <c r="F58239" s="450"/>
    </row>
    <row r="58240" spans="6:6" x14ac:dyDescent="0.2">
      <c r="F58240" s="450"/>
    </row>
    <row r="58241" spans="6:6" x14ac:dyDescent="0.2">
      <c r="F58241" s="450"/>
    </row>
    <row r="58242" spans="6:6" x14ac:dyDescent="0.2">
      <c r="F58242" s="450"/>
    </row>
    <row r="58243" spans="6:6" x14ac:dyDescent="0.2">
      <c r="F58243" s="450"/>
    </row>
    <row r="58244" spans="6:6" x14ac:dyDescent="0.2">
      <c r="F58244" s="450"/>
    </row>
    <row r="58245" spans="6:6" x14ac:dyDescent="0.2">
      <c r="F58245" s="450"/>
    </row>
    <row r="58246" spans="6:6" x14ac:dyDescent="0.2">
      <c r="F58246" s="450"/>
    </row>
    <row r="58247" spans="6:6" x14ac:dyDescent="0.2">
      <c r="F58247" s="450"/>
    </row>
    <row r="58248" spans="6:6" x14ac:dyDescent="0.2">
      <c r="F58248" s="450"/>
    </row>
    <row r="58249" spans="6:6" x14ac:dyDescent="0.2">
      <c r="F58249" s="450"/>
    </row>
    <row r="58250" spans="6:6" x14ac:dyDescent="0.2">
      <c r="F58250" s="450"/>
    </row>
    <row r="58251" spans="6:6" x14ac:dyDescent="0.2">
      <c r="F58251" s="450"/>
    </row>
    <row r="58252" spans="6:6" x14ac:dyDescent="0.2">
      <c r="F58252" s="450"/>
    </row>
    <row r="58253" spans="6:6" x14ac:dyDescent="0.2">
      <c r="F58253" s="450"/>
    </row>
    <row r="58254" spans="6:6" x14ac:dyDescent="0.2">
      <c r="F58254" s="450"/>
    </row>
    <row r="58255" spans="6:6" x14ac:dyDescent="0.2">
      <c r="F58255" s="450"/>
    </row>
    <row r="58256" spans="6:6" x14ac:dyDescent="0.2">
      <c r="F58256" s="450"/>
    </row>
    <row r="58257" spans="6:6" x14ac:dyDescent="0.2">
      <c r="F58257" s="450"/>
    </row>
    <row r="58258" spans="6:6" x14ac:dyDescent="0.2">
      <c r="F58258" s="450"/>
    </row>
    <row r="58259" spans="6:6" x14ac:dyDescent="0.2">
      <c r="F58259" s="450"/>
    </row>
    <row r="58260" spans="6:6" x14ac:dyDescent="0.2">
      <c r="F58260" s="450"/>
    </row>
    <row r="58261" spans="6:6" x14ac:dyDescent="0.2">
      <c r="F58261" s="450"/>
    </row>
    <row r="58262" spans="6:6" x14ac:dyDescent="0.2">
      <c r="F58262" s="450"/>
    </row>
    <row r="58263" spans="6:6" x14ac:dyDescent="0.2">
      <c r="F58263" s="450"/>
    </row>
    <row r="58264" spans="6:6" x14ac:dyDescent="0.2">
      <c r="F58264" s="450"/>
    </row>
    <row r="58265" spans="6:6" x14ac:dyDescent="0.2">
      <c r="F58265" s="450"/>
    </row>
    <row r="58266" spans="6:6" x14ac:dyDescent="0.2">
      <c r="F58266" s="450"/>
    </row>
    <row r="58267" spans="6:6" x14ac:dyDescent="0.2">
      <c r="F58267" s="450"/>
    </row>
    <row r="58268" spans="6:6" x14ac:dyDescent="0.2">
      <c r="F58268" s="450"/>
    </row>
    <row r="58269" spans="6:6" x14ac:dyDescent="0.2">
      <c r="F58269" s="450"/>
    </row>
    <row r="58270" spans="6:6" x14ac:dyDescent="0.2">
      <c r="F58270" s="450"/>
    </row>
    <row r="58271" spans="6:6" x14ac:dyDescent="0.2">
      <c r="F58271" s="450"/>
    </row>
    <row r="58272" spans="6:6" x14ac:dyDescent="0.2">
      <c r="F58272" s="450"/>
    </row>
    <row r="58273" spans="6:6" x14ac:dyDescent="0.2">
      <c r="F58273" s="450"/>
    </row>
    <row r="58274" spans="6:6" x14ac:dyDescent="0.2">
      <c r="F58274" s="450"/>
    </row>
    <row r="58275" spans="6:6" x14ac:dyDescent="0.2">
      <c r="F58275" s="450"/>
    </row>
    <row r="58276" spans="6:6" x14ac:dyDescent="0.2">
      <c r="F58276" s="450"/>
    </row>
    <row r="58277" spans="6:6" x14ac:dyDescent="0.2">
      <c r="F58277" s="450"/>
    </row>
    <row r="58278" spans="6:6" x14ac:dyDescent="0.2">
      <c r="F58278" s="450"/>
    </row>
    <row r="58279" spans="6:6" x14ac:dyDescent="0.2">
      <c r="F58279" s="450"/>
    </row>
    <row r="58280" spans="6:6" x14ac:dyDescent="0.2">
      <c r="F58280" s="450"/>
    </row>
    <row r="58281" spans="6:6" x14ac:dyDescent="0.2">
      <c r="F58281" s="450"/>
    </row>
    <row r="58282" spans="6:6" x14ac:dyDescent="0.2">
      <c r="F58282" s="450"/>
    </row>
    <row r="58283" spans="6:6" x14ac:dyDescent="0.2">
      <c r="F58283" s="450"/>
    </row>
    <row r="58284" spans="6:6" x14ac:dyDescent="0.2">
      <c r="F58284" s="450"/>
    </row>
    <row r="58285" spans="6:6" x14ac:dyDescent="0.2">
      <c r="F58285" s="450"/>
    </row>
    <row r="58286" spans="6:6" x14ac:dyDescent="0.2">
      <c r="F58286" s="450"/>
    </row>
    <row r="58287" spans="6:6" x14ac:dyDescent="0.2">
      <c r="F58287" s="450"/>
    </row>
    <row r="58288" spans="6:6" x14ac:dyDescent="0.2">
      <c r="F58288" s="450"/>
    </row>
    <row r="58289" spans="6:6" x14ac:dyDescent="0.2">
      <c r="F58289" s="450"/>
    </row>
    <row r="58290" spans="6:6" x14ac:dyDescent="0.2">
      <c r="F58290" s="450"/>
    </row>
    <row r="58291" spans="6:6" x14ac:dyDescent="0.2">
      <c r="F58291" s="450"/>
    </row>
    <row r="58292" spans="6:6" x14ac:dyDescent="0.2">
      <c r="F58292" s="450"/>
    </row>
    <row r="58293" spans="6:6" x14ac:dyDescent="0.2">
      <c r="F58293" s="450"/>
    </row>
    <row r="58294" spans="6:6" x14ac:dyDescent="0.2">
      <c r="F58294" s="450"/>
    </row>
    <row r="58295" spans="6:6" x14ac:dyDescent="0.2">
      <c r="F58295" s="450"/>
    </row>
    <row r="58296" spans="6:6" x14ac:dyDescent="0.2">
      <c r="F58296" s="450"/>
    </row>
    <row r="58297" spans="6:6" x14ac:dyDescent="0.2">
      <c r="F58297" s="450"/>
    </row>
    <row r="58298" spans="6:6" x14ac:dyDescent="0.2">
      <c r="F58298" s="450"/>
    </row>
    <row r="58299" spans="6:6" x14ac:dyDescent="0.2">
      <c r="F58299" s="450"/>
    </row>
    <row r="58300" spans="6:6" x14ac:dyDescent="0.2">
      <c r="F58300" s="450"/>
    </row>
    <row r="58301" spans="6:6" x14ac:dyDescent="0.2">
      <c r="F58301" s="450"/>
    </row>
    <row r="58302" spans="6:6" x14ac:dyDescent="0.2">
      <c r="F58302" s="450"/>
    </row>
    <row r="58303" spans="6:6" x14ac:dyDescent="0.2">
      <c r="F58303" s="450"/>
    </row>
    <row r="58304" spans="6:6" x14ac:dyDescent="0.2">
      <c r="F58304" s="450"/>
    </row>
    <row r="58305" spans="6:6" x14ac:dyDescent="0.2">
      <c r="F58305" s="450"/>
    </row>
    <row r="58306" spans="6:6" x14ac:dyDescent="0.2">
      <c r="F58306" s="450"/>
    </row>
    <row r="58307" spans="6:6" x14ac:dyDescent="0.2">
      <c r="F58307" s="450"/>
    </row>
    <row r="58308" spans="6:6" x14ac:dyDescent="0.2">
      <c r="F58308" s="450"/>
    </row>
    <row r="58309" spans="6:6" x14ac:dyDescent="0.2">
      <c r="F58309" s="450"/>
    </row>
    <row r="58310" spans="6:6" x14ac:dyDescent="0.2">
      <c r="F58310" s="450"/>
    </row>
    <row r="58311" spans="6:6" x14ac:dyDescent="0.2">
      <c r="F58311" s="450"/>
    </row>
    <row r="58312" spans="6:6" x14ac:dyDescent="0.2">
      <c r="F58312" s="450"/>
    </row>
    <row r="58313" spans="6:6" x14ac:dyDescent="0.2">
      <c r="F58313" s="450"/>
    </row>
    <row r="58314" spans="6:6" x14ac:dyDescent="0.2">
      <c r="F58314" s="450"/>
    </row>
    <row r="58315" spans="6:6" x14ac:dyDescent="0.2">
      <c r="F58315" s="450"/>
    </row>
    <row r="58316" spans="6:6" x14ac:dyDescent="0.2">
      <c r="F58316" s="450"/>
    </row>
    <row r="58317" spans="6:6" x14ac:dyDescent="0.2">
      <c r="F58317" s="450"/>
    </row>
    <row r="58318" spans="6:6" x14ac:dyDescent="0.2">
      <c r="F58318" s="450"/>
    </row>
    <row r="58319" spans="6:6" x14ac:dyDescent="0.2">
      <c r="F58319" s="450"/>
    </row>
    <row r="58320" spans="6:6" x14ac:dyDescent="0.2">
      <c r="F58320" s="450"/>
    </row>
    <row r="58321" spans="6:6" x14ac:dyDescent="0.2">
      <c r="F58321" s="450"/>
    </row>
    <row r="58322" spans="6:6" x14ac:dyDescent="0.2">
      <c r="F58322" s="450"/>
    </row>
    <row r="58323" spans="6:6" x14ac:dyDescent="0.2">
      <c r="F58323" s="450"/>
    </row>
    <row r="58324" spans="6:6" x14ac:dyDescent="0.2">
      <c r="F58324" s="450"/>
    </row>
    <row r="58325" spans="6:6" x14ac:dyDescent="0.2">
      <c r="F58325" s="450"/>
    </row>
    <row r="58326" spans="6:6" x14ac:dyDescent="0.2">
      <c r="F58326" s="450"/>
    </row>
    <row r="58327" spans="6:6" x14ac:dyDescent="0.2">
      <c r="F58327" s="450"/>
    </row>
    <row r="58328" spans="6:6" x14ac:dyDescent="0.2">
      <c r="F58328" s="450"/>
    </row>
    <row r="58329" spans="6:6" x14ac:dyDescent="0.2">
      <c r="F58329" s="450"/>
    </row>
    <row r="58330" spans="6:6" x14ac:dyDescent="0.2">
      <c r="F58330" s="450"/>
    </row>
    <row r="58331" spans="6:6" x14ac:dyDescent="0.2">
      <c r="F58331" s="450"/>
    </row>
    <row r="58332" spans="6:6" x14ac:dyDescent="0.2">
      <c r="F58332" s="450"/>
    </row>
    <row r="58333" spans="6:6" x14ac:dyDescent="0.2">
      <c r="F58333" s="450"/>
    </row>
    <row r="58334" spans="6:6" x14ac:dyDescent="0.2">
      <c r="F58334" s="450"/>
    </row>
    <row r="58335" spans="6:6" x14ac:dyDescent="0.2">
      <c r="F58335" s="450"/>
    </row>
    <row r="58336" spans="6:6" x14ac:dyDescent="0.2">
      <c r="F58336" s="450"/>
    </row>
    <row r="58337" spans="6:6" x14ac:dyDescent="0.2">
      <c r="F58337" s="450"/>
    </row>
    <row r="58338" spans="6:6" x14ac:dyDescent="0.2">
      <c r="F58338" s="450"/>
    </row>
    <row r="58339" spans="6:6" x14ac:dyDescent="0.2">
      <c r="F58339" s="450"/>
    </row>
    <row r="58340" spans="6:6" x14ac:dyDescent="0.2">
      <c r="F58340" s="450"/>
    </row>
    <row r="58341" spans="6:6" x14ac:dyDescent="0.2">
      <c r="F58341" s="450"/>
    </row>
    <row r="58342" spans="6:6" x14ac:dyDescent="0.2">
      <c r="F58342" s="450"/>
    </row>
    <row r="58343" spans="6:6" x14ac:dyDescent="0.2">
      <c r="F58343" s="450"/>
    </row>
    <row r="58344" spans="6:6" x14ac:dyDescent="0.2">
      <c r="F58344" s="450"/>
    </row>
    <row r="58345" spans="6:6" x14ac:dyDescent="0.2">
      <c r="F58345" s="450"/>
    </row>
    <row r="58346" spans="6:6" x14ac:dyDescent="0.2">
      <c r="F58346" s="450"/>
    </row>
    <row r="58347" spans="6:6" x14ac:dyDescent="0.2">
      <c r="F58347" s="450"/>
    </row>
    <row r="58348" spans="6:6" x14ac:dyDescent="0.2">
      <c r="F58348" s="450"/>
    </row>
    <row r="58349" spans="6:6" x14ac:dyDescent="0.2">
      <c r="F58349" s="450"/>
    </row>
    <row r="58350" spans="6:6" x14ac:dyDescent="0.2">
      <c r="F58350" s="450"/>
    </row>
    <row r="58351" spans="6:6" x14ac:dyDescent="0.2">
      <c r="F58351" s="450"/>
    </row>
    <row r="58352" spans="6:6" x14ac:dyDescent="0.2">
      <c r="F58352" s="450"/>
    </row>
    <row r="58353" spans="6:6" x14ac:dyDescent="0.2">
      <c r="F58353" s="450"/>
    </row>
    <row r="58354" spans="6:6" x14ac:dyDescent="0.2">
      <c r="F58354" s="450"/>
    </row>
    <row r="58355" spans="6:6" x14ac:dyDescent="0.2">
      <c r="F58355" s="450"/>
    </row>
    <row r="58356" spans="6:6" x14ac:dyDescent="0.2">
      <c r="F58356" s="450"/>
    </row>
    <row r="58357" spans="6:6" x14ac:dyDescent="0.2">
      <c r="F58357" s="450"/>
    </row>
    <row r="58358" spans="6:6" x14ac:dyDescent="0.2">
      <c r="F58358" s="450"/>
    </row>
    <row r="58359" spans="6:6" x14ac:dyDescent="0.2">
      <c r="F58359" s="450"/>
    </row>
    <row r="58360" spans="6:6" x14ac:dyDescent="0.2">
      <c r="F58360" s="450"/>
    </row>
    <row r="58361" spans="6:6" x14ac:dyDescent="0.2">
      <c r="F58361" s="450"/>
    </row>
    <row r="58362" spans="6:6" x14ac:dyDescent="0.2">
      <c r="F58362" s="450"/>
    </row>
    <row r="58363" spans="6:6" x14ac:dyDescent="0.2">
      <c r="F58363" s="450"/>
    </row>
    <row r="58364" spans="6:6" x14ac:dyDescent="0.2">
      <c r="F58364" s="450"/>
    </row>
    <row r="58365" spans="6:6" x14ac:dyDescent="0.2">
      <c r="F58365" s="450"/>
    </row>
    <row r="58366" spans="6:6" x14ac:dyDescent="0.2">
      <c r="F58366" s="450"/>
    </row>
    <row r="58367" spans="6:6" x14ac:dyDescent="0.2">
      <c r="F58367" s="450"/>
    </row>
    <row r="58368" spans="6:6" x14ac:dyDescent="0.2">
      <c r="F58368" s="450"/>
    </row>
    <row r="58369" spans="6:6" x14ac:dyDescent="0.2">
      <c r="F58369" s="450"/>
    </row>
    <row r="58370" spans="6:6" x14ac:dyDescent="0.2">
      <c r="F58370" s="450"/>
    </row>
    <row r="58371" spans="6:6" x14ac:dyDescent="0.2">
      <c r="F58371" s="450"/>
    </row>
    <row r="58372" spans="6:6" x14ac:dyDescent="0.2">
      <c r="F58372" s="450"/>
    </row>
    <row r="58373" spans="6:6" x14ac:dyDescent="0.2">
      <c r="F58373" s="450"/>
    </row>
    <row r="58374" spans="6:6" x14ac:dyDescent="0.2">
      <c r="F58374" s="450"/>
    </row>
    <row r="58375" spans="6:6" x14ac:dyDescent="0.2">
      <c r="F58375" s="450"/>
    </row>
    <row r="58376" spans="6:6" x14ac:dyDescent="0.2">
      <c r="F58376" s="450"/>
    </row>
    <row r="58377" spans="6:6" x14ac:dyDescent="0.2">
      <c r="F58377" s="450"/>
    </row>
    <row r="58378" spans="6:6" x14ac:dyDescent="0.2">
      <c r="F58378" s="450"/>
    </row>
    <row r="58379" spans="6:6" x14ac:dyDescent="0.2">
      <c r="F58379" s="450"/>
    </row>
    <row r="58380" spans="6:6" x14ac:dyDescent="0.2">
      <c r="F58380" s="450"/>
    </row>
    <row r="58381" spans="6:6" x14ac:dyDescent="0.2">
      <c r="F58381" s="450"/>
    </row>
    <row r="58382" spans="6:6" x14ac:dyDescent="0.2">
      <c r="F58382" s="450"/>
    </row>
    <row r="58383" spans="6:6" x14ac:dyDescent="0.2">
      <c r="F58383" s="450"/>
    </row>
    <row r="58384" spans="6:6" x14ac:dyDescent="0.2">
      <c r="F58384" s="450"/>
    </row>
    <row r="58385" spans="6:6" x14ac:dyDescent="0.2">
      <c r="F58385" s="450"/>
    </row>
    <row r="58386" spans="6:6" x14ac:dyDescent="0.2">
      <c r="F58386" s="450"/>
    </row>
    <row r="58387" spans="6:6" x14ac:dyDescent="0.2">
      <c r="F58387" s="450"/>
    </row>
    <row r="58388" spans="6:6" x14ac:dyDescent="0.2">
      <c r="F58388" s="450"/>
    </row>
    <row r="58389" spans="6:6" x14ac:dyDescent="0.2">
      <c r="F58389" s="450"/>
    </row>
    <row r="58390" spans="6:6" x14ac:dyDescent="0.2">
      <c r="F58390" s="450"/>
    </row>
    <row r="58391" spans="6:6" x14ac:dyDescent="0.2">
      <c r="F58391" s="450"/>
    </row>
    <row r="58392" spans="6:6" x14ac:dyDescent="0.2">
      <c r="F58392" s="450"/>
    </row>
    <row r="58393" spans="6:6" x14ac:dyDescent="0.2">
      <c r="F58393" s="450"/>
    </row>
    <row r="58394" spans="6:6" x14ac:dyDescent="0.2">
      <c r="F58394" s="450"/>
    </row>
    <row r="58395" spans="6:6" x14ac:dyDescent="0.2">
      <c r="F58395" s="450"/>
    </row>
    <row r="58396" spans="6:6" x14ac:dyDescent="0.2">
      <c r="F58396" s="450"/>
    </row>
    <row r="58397" spans="6:6" x14ac:dyDescent="0.2">
      <c r="F58397" s="450"/>
    </row>
    <row r="58398" spans="6:6" x14ac:dyDescent="0.2">
      <c r="F58398" s="450"/>
    </row>
    <row r="58399" spans="6:6" x14ac:dyDescent="0.2">
      <c r="F58399" s="450"/>
    </row>
    <row r="58400" spans="6:6" x14ac:dyDescent="0.2">
      <c r="F58400" s="450"/>
    </row>
    <row r="58401" spans="6:6" x14ac:dyDescent="0.2">
      <c r="F58401" s="450"/>
    </row>
    <row r="58402" spans="6:6" x14ac:dyDescent="0.2">
      <c r="F58402" s="450"/>
    </row>
    <row r="58403" spans="6:6" x14ac:dyDescent="0.2">
      <c r="F58403" s="450"/>
    </row>
    <row r="58404" spans="6:6" x14ac:dyDescent="0.2">
      <c r="F58404" s="450"/>
    </row>
    <row r="58405" spans="6:6" x14ac:dyDescent="0.2">
      <c r="F58405" s="450"/>
    </row>
    <row r="58406" spans="6:6" x14ac:dyDescent="0.2">
      <c r="F58406" s="450"/>
    </row>
    <row r="58407" spans="6:6" x14ac:dyDescent="0.2">
      <c r="F58407" s="450"/>
    </row>
    <row r="58408" spans="6:6" x14ac:dyDescent="0.2">
      <c r="F58408" s="450"/>
    </row>
    <row r="58409" spans="6:6" x14ac:dyDescent="0.2">
      <c r="F58409" s="450"/>
    </row>
    <row r="58410" spans="6:6" x14ac:dyDescent="0.2">
      <c r="F58410" s="450"/>
    </row>
    <row r="58411" spans="6:6" x14ac:dyDescent="0.2">
      <c r="F58411" s="450"/>
    </row>
    <row r="58412" spans="6:6" x14ac:dyDescent="0.2">
      <c r="F58412" s="450"/>
    </row>
    <row r="58413" spans="6:6" x14ac:dyDescent="0.2">
      <c r="F58413" s="450"/>
    </row>
    <row r="58414" spans="6:6" x14ac:dyDescent="0.2">
      <c r="F58414" s="450"/>
    </row>
    <row r="58415" spans="6:6" x14ac:dyDescent="0.2">
      <c r="F58415" s="450"/>
    </row>
    <row r="58416" spans="6:6" x14ac:dyDescent="0.2">
      <c r="F58416" s="450"/>
    </row>
    <row r="58417" spans="6:6" x14ac:dyDescent="0.2">
      <c r="F58417" s="450"/>
    </row>
    <row r="58418" spans="6:6" x14ac:dyDescent="0.2">
      <c r="F58418" s="450"/>
    </row>
    <row r="58419" spans="6:6" x14ac:dyDescent="0.2">
      <c r="F58419" s="450"/>
    </row>
    <row r="58420" spans="6:6" x14ac:dyDescent="0.2">
      <c r="F58420" s="450"/>
    </row>
    <row r="58421" spans="6:6" x14ac:dyDescent="0.2">
      <c r="F58421" s="450"/>
    </row>
    <row r="58422" spans="6:6" x14ac:dyDescent="0.2">
      <c r="F58422" s="450"/>
    </row>
    <row r="58423" spans="6:6" x14ac:dyDescent="0.2">
      <c r="F58423" s="450"/>
    </row>
    <row r="58424" spans="6:6" x14ac:dyDescent="0.2">
      <c r="F58424" s="450"/>
    </row>
    <row r="58425" spans="6:6" x14ac:dyDescent="0.2">
      <c r="F58425" s="450"/>
    </row>
    <row r="58426" spans="6:6" x14ac:dyDescent="0.2">
      <c r="F58426" s="450"/>
    </row>
    <row r="58427" spans="6:6" x14ac:dyDescent="0.2">
      <c r="F58427" s="450"/>
    </row>
    <row r="58428" spans="6:6" x14ac:dyDescent="0.2">
      <c r="F58428" s="450"/>
    </row>
    <row r="58429" spans="6:6" x14ac:dyDescent="0.2">
      <c r="F58429" s="450"/>
    </row>
    <row r="58430" spans="6:6" x14ac:dyDescent="0.2">
      <c r="F58430" s="450"/>
    </row>
    <row r="58431" spans="6:6" x14ac:dyDescent="0.2">
      <c r="F58431" s="450"/>
    </row>
    <row r="58432" spans="6:6" x14ac:dyDescent="0.2">
      <c r="F58432" s="450"/>
    </row>
    <row r="58433" spans="6:6" x14ac:dyDescent="0.2">
      <c r="F58433" s="450"/>
    </row>
    <row r="58434" spans="6:6" x14ac:dyDescent="0.2">
      <c r="F58434" s="450"/>
    </row>
    <row r="58435" spans="6:6" x14ac:dyDescent="0.2">
      <c r="F58435" s="450"/>
    </row>
    <row r="58436" spans="6:6" x14ac:dyDescent="0.2">
      <c r="F58436" s="450"/>
    </row>
    <row r="58437" spans="6:6" x14ac:dyDescent="0.2">
      <c r="F58437" s="450"/>
    </row>
    <row r="58438" spans="6:6" x14ac:dyDescent="0.2">
      <c r="F58438" s="450"/>
    </row>
    <row r="58439" spans="6:6" x14ac:dyDescent="0.2">
      <c r="F58439" s="450"/>
    </row>
    <row r="58440" spans="6:6" x14ac:dyDescent="0.2">
      <c r="F58440" s="450"/>
    </row>
    <row r="58441" spans="6:6" x14ac:dyDescent="0.2">
      <c r="F58441" s="450"/>
    </row>
    <row r="58442" spans="6:6" x14ac:dyDescent="0.2">
      <c r="F58442" s="450"/>
    </row>
    <row r="58443" spans="6:6" x14ac:dyDescent="0.2">
      <c r="F58443" s="450"/>
    </row>
    <row r="58444" spans="6:6" x14ac:dyDescent="0.2">
      <c r="F58444" s="450"/>
    </row>
    <row r="58445" spans="6:6" x14ac:dyDescent="0.2">
      <c r="F58445" s="450"/>
    </row>
    <row r="58446" spans="6:6" x14ac:dyDescent="0.2">
      <c r="F58446" s="450"/>
    </row>
    <row r="58447" spans="6:6" x14ac:dyDescent="0.2">
      <c r="F58447" s="450"/>
    </row>
    <row r="58448" spans="6:6" x14ac:dyDescent="0.2">
      <c r="F58448" s="450"/>
    </row>
    <row r="58449" spans="6:6" x14ac:dyDescent="0.2">
      <c r="F58449" s="450"/>
    </row>
    <row r="58450" spans="6:6" x14ac:dyDescent="0.2">
      <c r="F58450" s="450"/>
    </row>
    <row r="58451" spans="6:6" x14ac:dyDescent="0.2">
      <c r="F58451" s="450"/>
    </row>
    <row r="58452" spans="6:6" x14ac:dyDescent="0.2">
      <c r="F58452" s="450"/>
    </row>
    <row r="58453" spans="6:6" x14ac:dyDescent="0.2">
      <c r="F58453" s="450"/>
    </row>
    <row r="58454" spans="6:6" x14ac:dyDescent="0.2">
      <c r="F58454" s="450"/>
    </row>
    <row r="58455" spans="6:6" x14ac:dyDescent="0.2">
      <c r="F58455" s="450"/>
    </row>
    <row r="58456" spans="6:6" x14ac:dyDescent="0.2">
      <c r="F58456" s="450"/>
    </row>
    <row r="58457" spans="6:6" x14ac:dyDescent="0.2">
      <c r="F58457" s="450"/>
    </row>
    <row r="58458" spans="6:6" x14ac:dyDescent="0.2">
      <c r="F58458" s="450"/>
    </row>
    <row r="58459" spans="6:6" x14ac:dyDescent="0.2">
      <c r="F58459" s="450"/>
    </row>
    <row r="58460" spans="6:6" x14ac:dyDescent="0.2">
      <c r="F58460" s="450"/>
    </row>
    <row r="58461" spans="6:6" x14ac:dyDescent="0.2">
      <c r="F58461" s="450"/>
    </row>
    <row r="58462" spans="6:6" x14ac:dyDescent="0.2">
      <c r="F58462" s="450"/>
    </row>
    <row r="58463" spans="6:6" x14ac:dyDescent="0.2">
      <c r="F58463" s="450"/>
    </row>
    <row r="58464" spans="6:6" x14ac:dyDescent="0.2">
      <c r="F58464" s="450"/>
    </row>
    <row r="58465" spans="6:6" x14ac:dyDescent="0.2">
      <c r="F58465" s="450"/>
    </row>
    <row r="58466" spans="6:6" x14ac:dyDescent="0.2">
      <c r="F58466" s="450"/>
    </row>
    <row r="58467" spans="6:6" x14ac:dyDescent="0.2">
      <c r="F58467" s="450"/>
    </row>
    <row r="58468" spans="6:6" x14ac:dyDescent="0.2">
      <c r="F58468" s="450"/>
    </row>
    <row r="58469" spans="6:6" x14ac:dyDescent="0.2">
      <c r="F58469" s="450"/>
    </row>
    <row r="58470" spans="6:6" x14ac:dyDescent="0.2">
      <c r="F58470" s="450"/>
    </row>
    <row r="58471" spans="6:6" x14ac:dyDescent="0.2">
      <c r="F58471" s="450"/>
    </row>
    <row r="58472" spans="6:6" x14ac:dyDescent="0.2">
      <c r="F58472" s="450"/>
    </row>
    <row r="58473" spans="6:6" x14ac:dyDescent="0.2">
      <c r="F58473" s="450"/>
    </row>
    <row r="58474" spans="6:6" x14ac:dyDescent="0.2">
      <c r="F58474" s="450"/>
    </row>
    <row r="58475" spans="6:6" x14ac:dyDescent="0.2">
      <c r="F58475" s="450"/>
    </row>
    <row r="58476" spans="6:6" x14ac:dyDescent="0.2">
      <c r="F58476" s="450"/>
    </row>
    <row r="58477" spans="6:6" x14ac:dyDescent="0.2">
      <c r="F58477" s="450"/>
    </row>
    <row r="58478" spans="6:6" x14ac:dyDescent="0.2">
      <c r="F58478" s="450"/>
    </row>
    <row r="58479" spans="6:6" x14ac:dyDescent="0.2">
      <c r="F58479" s="450"/>
    </row>
    <row r="58480" spans="6:6" x14ac:dyDescent="0.2">
      <c r="F58480" s="450"/>
    </row>
    <row r="58481" spans="6:6" x14ac:dyDescent="0.2">
      <c r="F58481" s="450"/>
    </row>
    <row r="58482" spans="6:6" x14ac:dyDescent="0.2">
      <c r="F58482" s="450"/>
    </row>
    <row r="58483" spans="6:6" x14ac:dyDescent="0.2">
      <c r="F58483" s="450"/>
    </row>
    <row r="58484" spans="6:6" x14ac:dyDescent="0.2">
      <c r="F58484" s="450"/>
    </row>
    <row r="58485" spans="6:6" x14ac:dyDescent="0.2">
      <c r="F58485" s="450"/>
    </row>
    <row r="58486" spans="6:6" x14ac:dyDescent="0.2">
      <c r="F58486" s="450"/>
    </row>
    <row r="58487" spans="6:6" x14ac:dyDescent="0.2">
      <c r="F58487" s="450"/>
    </row>
    <row r="58488" spans="6:6" x14ac:dyDescent="0.2">
      <c r="F58488" s="450"/>
    </row>
    <row r="58489" spans="6:6" x14ac:dyDescent="0.2">
      <c r="F58489" s="450"/>
    </row>
    <row r="58490" spans="6:6" x14ac:dyDescent="0.2">
      <c r="F58490" s="450"/>
    </row>
    <row r="58491" spans="6:6" x14ac:dyDescent="0.2">
      <c r="F58491" s="450"/>
    </row>
    <row r="58492" spans="6:6" x14ac:dyDescent="0.2">
      <c r="F58492" s="450"/>
    </row>
    <row r="58493" spans="6:6" x14ac:dyDescent="0.2">
      <c r="F58493" s="450"/>
    </row>
    <row r="58494" spans="6:6" x14ac:dyDescent="0.2">
      <c r="F58494" s="450"/>
    </row>
    <row r="58495" spans="6:6" x14ac:dyDescent="0.2">
      <c r="F58495" s="450"/>
    </row>
    <row r="58496" spans="6:6" x14ac:dyDescent="0.2">
      <c r="F58496" s="450"/>
    </row>
    <row r="58497" spans="6:6" x14ac:dyDescent="0.2">
      <c r="F58497" s="450"/>
    </row>
    <row r="58498" spans="6:6" x14ac:dyDescent="0.2">
      <c r="F58498" s="450"/>
    </row>
    <row r="58499" spans="6:6" x14ac:dyDescent="0.2">
      <c r="F58499" s="450"/>
    </row>
    <row r="58500" spans="6:6" x14ac:dyDescent="0.2">
      <c r="F58500" s="450"/>
    </row>
    <row r="58501" spans="6:6" x14ac:dyDescent="0.2">
      <c r="F58501" s="450"/>
    </row>
    <row r="58502" spans="6:6" x14ac:dyDescent="0.2">
      <c r="F58502" s="450"/>
    </row>
    <row r="58503" spans="6:6" x14ac:dyDescent="0.2">
      <c r="F58503" s="450"/>
    </row>
    <row r="58504" spans="6:6" x14ac:dyDescent="0.2">
      <c r="F58504" s="450"/>
    </row>
    <row r="58505" spans="6:6" x14ac:dyDescent="0.2">
      <c r="F58505" s="450"/>
    </row>
    <row r="58506" spans="6:6" x14ac:dyDescent="0.2">
      <c r="F58506" s="450"/>
    </row>
    <row r="58507" spans="6:6" x14ac:dyDescent="0.2">
      <c r="F58507" s="450"/>
    </row>
    <row r="58508" spans="6:6" x14ac:dyDescent="0.2">
      <c r="F58508" s="450"/>
    </row>
    <row r="58509" spans="6:6" x14ac:dyDescent="0.2">
      <c r="F58509" s="450"/>
    </row>
    <row r="58510" spans="6:6" x14ac:dyDescent="0.2">
      <c r="F58510" s="450"/>
    </row>
    <row r="58511" spans="6:6" x14ac:dyDescent="0.2">
      <c r="F58511" s="450"/>
    </row>
    <row r="58512" spans="6:6" x14ac:dyDescent="0.2">
      <c r="F58512" s="450"/>
    </row>
    <row r="58513" spans="6:6" x14ac:dyDescent="0.2">
      <c r="F58513" s="450"/>
    </row>
    <row r="58514" spans="6:6" x14ac:dyDescent="0.2">
      <c r="F58514" s="450"/>
    </row>
    <row r="58515" spans="6:6" x14ac:dyDescent="0.2">
      <c r="F58515" s="450"/>
    </row>
    <row r="58516" spans="6:6" x14ac:dyDescent="0.2">
      <c r="F58516" s="450"/>
    </row>
    <row r="58517" spans="6:6" x14ac:dyDescent="0.2">
      <c r="F58517" s="450"/>
    </row>
    <row r="58518" spans="6:6" x14ac:dyDescent="0.2">
      <c r="F58518" s="450"/>
    </row>
    <row r="58519" spans="6:6" x14ac:dyDescent="0.2">
      <c r="F58519" s="450"/>
    </row>
    <row r="58520" spans="6:6" x14ac:dyDescent="0.2">
      <c r="F58520" s="450"/>
    </row>
    <row r="58521" spans="6:6" x14ac:dyDescent="0.2">
      <c r="F58521" s="450"/>
    </row>
    <row r="58522" spans="6:6" x14ac:dyDescent="0.2">
      <c r="F58522" s="450"/>
    </row>
    <row r="58523" spans="6:6" x14ac:dyDescent="0.2">
      <c r="F58523" s="450"/>
    </row>
    <row r="58524" spans="6:6" x14ac:dyDescent="0.2">
      <c r="F58524" s="450"/>
    </row>
    <row r="58525" spans="6:6" x14ac:dyDescent="0.2">
      <c r="F58525" s="450"/>
    </row>
    <row r="58526" spans="6:6" x14ac:dyDescent="0.2">
      <c r="F58526" s="450"/>
    </row>
    <row r="58527" spans="6:6" x14ac:dyDescent="0.2">
      <c r="F58527" s="450"/>
    </row>
    <row r="58528" spans="6:6" x14ac:dyDescent="0.2">
      <c r="F58528" s="450"/>
    </row>
    <row r="58529" spans="6:6" x14ac:dyDescent="0.2">
      <c r="F58529" s="450"/>
    </row>
    <row r="58530" spans="6:6" x14ac:dyDescent="0.2">
      <c r="F58530" s="450"/>
    </row>
    <row r="58531" spans="6:6" x14ac:dyDescent="0.2">
      <c r="F58531" s="450"/>
    </row>
    <row r="58532" spans="6:6" x14ac:dyDescent="0.2">
      <c r="F58532" s="450"/>
    </row>
    <row r="58533" spans="6:6" x14ac:dyDescent="0.2">
      <c r="F58533" s="450"/>
    </row>
    <row r="58534" spans="6:6" x14ac:dyDescent="0.2">
      <c r="F58534" s="450"/>
    </row>
    <row r="58535" spans="6:6" x14ac:dyDescent="0.2">
      <c r="F58535" s="450"/>
    </row>
    <row r="58536" spans="6:6" x14ac:dyDescent="0.2">
      <c r="F58536" s="450"/>
    </row>
    <row r="58537" spans="6:6" x14ac:dyDescent="0.2">
      <c r="F58537" s="450"/>
    </row>
    <row r="58538" spans="6:6" x14ac:dyDescent="0.2">
      <c r="F58538" s="450"/>
    </row>
    <row r="58539" spans="6:6" x14ac:dyDescent="0.2">
      <c r="F58539" s="450"/>
    </row>
    <row r="58540" spans="6:6" x14ac:dyDescent="0.2">
      <c r="F58540" s="450"/>
    </row>
    <row r="58541" spans="6:6" x14ac:dyDescent="0.2">
      <c r="F58541" s="450"/>
    </row>
    <row r="58542" spans="6:6" x14ac:dyDescent="0.2">
      <c r="F58542" s="450"/>
    </row>
    <row r="58543" spans="6:6" x14ac:dyDescent="0.2">
      <c r="F58543" s="450"/>
    </row>
    <row r="58544" spans="6:6" x14ac:dyDescent="0.2">
      <c r="F58544" s="450"/>
    </row>
    <row r="58545" spans="6:6" x14ac:dyDescent="0.2">
      <c r="F58545" s="450"/>
    </row>
    <row r="58546" spans="6:6" x14ac:dyDescent="0.2">
      <c r="F58546" s="450"/>
    </row>
    <row r="58547" spans="6:6" x14ac:dyDescent="0.2">
      <c r="F58547" s="450"/>
    </row>
    <row r="58548" spans="6:6" x14ac:dyDescent="0.2">
      <c r="F58548" s="450"/>
    </row>
    <row r="58549" spans="6:6" x14ac:dyDescent="0.2">
      <c r="F58549" s="450"/>
    </row>
    <row r="58550" spans="6:6" x14ac:dyDescent="0.2">
      <c r="F58550" s="450"/>
    </row>
    <row r="58551" spans="6:6" x14ac:dyDescent="0.2">
      <c r="F58551" s="450"/>
    </row>
    <row r="58552" spans="6:6" x14ac:dyDescent="0.2">
      <c r="F58552" s="450"/>
    </row>
    <row r="58553" spans="6:6" x14ac:dyDescent="0.2">
      <c r="F58553" s="450"/>
    </row>
    <row r="58554" spans="6:6" x14ac:dyDescent="0.2">
      <c r="F58554" s="450"/>
    </row>
    <row r="58555" spans="6:6" x14ac:dyDescent="0.2">
      <c r="F58555" s="450"/>
    </row>
    <row r="58556" spans="6:6" x14ac:dyDescent="0.2">
      <c r="F58556" s="450"/>
    </row>
    <row r="58557" spans="6:6" x14ac:dyDescent="0.2">
      <c r="F58557" s="450"/>
    </row>
    <row r="58558" spans="6:6" x14ac:dyDescent="0.2">
      <c r="F58558" s="450"/>
    </row>
    <row r="58559" spans="6:6" x14ac:dyDescent="0.2">
      <c r="F58559" s="450"/>
    </row>
    <row r="58560" spans="6:6" x14ac:dyDescent="0.2">
      <c r="F58560" s="450"/>
    </row>
    <row r="58561" spans="6:6" x14ac:dyDescent="0.2">
      <c r="F58561" s="450"/>
    </row>
    <row r="58562" spans="6:6" x14ac:dyDescent="0.2">
      <c r="F58562" s="450"/>
    </row>
    <row r="58563" spans="6:6" x14ac:dyDescent="0.2">
      <c r="F58563" s="450"/>
    </row>
    <row r="58564" spans="6:6" x14ac:dyDescent="0.2">
      <c r="F58564" s="450"/>
    </row>
    <row r="58565" spans="6:6" x14ac:dyDescent="0.2">
      <c r="F58565" s="450"/>
    </row>
    <row r="58566" spans="6:6" x14ac:dyDescent="0.2">
      <c r="F58566" s="450"/>
    </row>
    <row r="58567" spans="6:6" x14ac:dyDescent="0.2">
      <c r="F58567" s="450"/>
    </row>
    <row r="58568" spans="6:6" x14ac:dyDescent="0.2">
      <c r="F58568" s="450"/>
    </row>
    <row r="58569" spans="6:6" x14ac:dyDescent="0.2">
      <c r="F58569" s="450"/>
    </row>
    <row r="58570" spans="6:6" x14ac:dyDescent="0.2">
      <c r="F58570" s="450"/>
    </row>
    <row r="58571" spans="6:6" x14ac:dyDescent="0.2">
      <c r="F58571" s="450"/>
    </row>
    <row r="58572" spans="6:6" x14ac:dyDescent="0.2">
      <c r="F58572" s="450"/>
    </row>
    <row r="58573" spans="6:6" x14ac:dyDescent="0.2">
      <c r="F58573" s="450"/>
    </row>
    <row r="58574" spans="6:6" x14ac:dyDescent="0.2">
      <c r="F58574" s="450"/>
    </row>
    <row r="58575" spans="6:6" x14ac:dyDescent="0.2">
      <c r="F58575" s="450"/>
    </row>
    <row r="58576" spans="6:6" x14ac:dyDescent="0.2">
      <c r="F58576" s="450"/>
    </row>
    <row r="58577" spans="6:6" x14ac:dyDescent="0.2">
      <c r="F58577" s="450"/>
    </row>
    <row r="58578" spans="6:6" x14ac:dyDescent="0.2">
      <c r="F58578" s="450"/>
    </row>
    <row r="58579" spans="6:6" x14ac:dyDescent="0.2">
      <c r="F58579" s="450"/>
    </row>
    <row r="58580" spans="6:6" x14ac:dyDescent="0.2">
      <c r="F58580" s="450"/>
    </row>
    <row r="58581" spans="6:6" x14ac:dyDescent="0.2">
      <c r="F58581" s="450"/>
    </row>
    <row r="58582" spans="6:6" x14ac:dyDescent="0.2">
      <c r="F58582" s="450"/>
    </row>
    <row r="58583" spans="6:6" x14ac:dyDescent="0.2">
      <c r="F58583" s="450"/>
    </row>
    <row r="58584" spans="6:6" x14ac:dyDescent="0.2">
      <c r="F58584" s="450"/>
    </row>
    <row r="58585" spans="6:6" x14ac:dyDescent="0.2">
      <c r="F58585" s="450"/>
    </row>
    <row r="58586" spans="6:6" x14ac:dyDescent="0.2">
      <c r="F58586" s="450"/>
    </row>
    <row r="58587" spans="6:6" x14ac:dyDescent="0.2">
      <c r="F58587" s="450"/>
    </row>
    <row r="58588" spans="6:6" x14ac:dyDescent="0.2">
      <c r="F58588" s="450"/>
    </row>
    <row r="58589" spans="6:6" x14ac:dyDescent="0.2">
      <c r="F58589" s="450"/>
    </row>
    <row r="58590" spans="6:6" x14ac:dyDescent="0.2">
      <c r="F58590" s="450"/>
    </row>
    <row r="58591" spans="6:6" x14ac:dyDescent="0.2">
      <c r="F58591" s="450"/>
    </row>
    <row r="58592" spans="6:6" x14ac:dyDescent="0.2">
      <c r="F58592" s="450"/>
    </row>
    <row r="58593" spans="6:6" x14ac:dyDescent="0.2">
      <c r="F58593" s="450"/>
    </row>
    <row r="58594" spans="6:6" x14ac:dyDescent="0.2">
      <c r="F58594" s="450"/>
    </row>
    <row r="58595" spans="6:6" x14ac:dyDescent="0.2">
      <c r="F58595" s="450"/>
    </row>
    <row r="58596" spans="6:6" x14ac:dyDescent="0.2">
      <c r="F58596" s="450"/>
    </row>
    <row r="58597" spans="6:6" x14ac:dyDescent="0.2">
      <c r="F58597" s="450"/>
    </row>
    <row r="58598" spans="6:6" x14ac:dyDescent="0.2">
      <c r="F58598" s="450"/>
    </row>
    <row r="58599" spans="6:6" x14ac:dyDescent="0.2">
      <c r="F58599" s="450"/>
    </row>
    <row r="58600" spans="6:6" x14ac:dyDescent="0.2">
      <c r="F58600" s="450"/>
    </row>
    <row r="58601" spans="6:6" x14ac:dyDescent="0.2">
      <c r="F58601" s="450"/>
    </row>
    <row r="58602" spans="6:6" x14ac:dyDescent="0.2">
      <c r="F58602" s="450"/>
    </row>
    <row r="58603" spans="6:6" x14ac:dyDescent="0.2">
      <c r="F58603" s="450"/>
    </row>
    <row r="58604" spans="6:6" x14ac:dyDescent="0.2">
      <c r="F58604" s="450"/>
    </row>
    <row r="58605" spans="6:6" x14ac:dyDescent="0.2">
      <c r="F58605" s="450"/>
    </row>
    <row r="58606" spans="6:6" x14ac:dyDescent="0.2">
      <c r="F58606" s="450"/>
    </row>
    <row r="58607" spans="6:6" x14ac:dyDescent="0.2">
      <c r="F58607" s="450"/>
    </row>
    <row r="58608" spans="6:6" x14ac:dyDescent="0.2">
      <c r="F58608" s="450"/>
    </row>
    <row r="58609" spans="6:6" x14ac:dyDescent="0.2">
      <c r="F58609" s="450"/>
    </row>
    <row r="58610" spans="6:6" x14ac:dyDescent="0.2">
      <c r="F58610" s="450"/>
    </row>
    <row r="58611" spans="6:6" x14ac:dyDescent="0.2">
      <c r="F58611" s="450"/>
    </row>
    <row r="58612" spans="6:6" x14ac:dyDescent="0.2">
      <c r="F58612" s="450"/>
    </row>
    <row r="58613" spans="6:6" x14ac:dyDescent="0.2">
      <c r="F58613" s="450"/>
    </row>
    <row r="58614" spans="6:6" x14ac:dyDescent="0.2">
      <c r="F58614" s="450"/>
    </row>
    <row r="58615" spans="6:6" x14ac:dyDescent="0.2">
      <c r="F58615" s="450"/>
    </row>
    <row r="58616" spans="6:6" x14ac:dyDescent="0.2">
      <c r="F58616" s="450"/>
    </row>
    <row r="58617" spans="6:6" x14ac:dyDescent="0.2">
      <c r="F58617" s="450"/>
    </row>
    <row r="58618" spans="6:6" x14ac:dyDescent="0.2">
      <c r="F58618" s="450"/>
    </row>
    <row r="58619" spans="6:6" x14ac:dyDescent="0.2">
      <c r="F58619" s="450"/>
    </row>
    <row r="58620" spans="6:6" x14ac:dyDescent="0.2">
      <c r="F58620" s="450"/>
    </row>
    <row r="58621" spans="6:6" x14ac:dyDescent="0.2">
      <c r="F58621" s="450"/>
    </row>
    <row r="58622" spans="6:6" x14ac:dyDescent="0.2">
      <c r="F58622" s="450"/>
    </row>
    <row r="58623" spans="6:6" x14ac:dyDescent="0.2">
      <c r="F58623" s="450"/>
    </row>
    <row r="58624" spans="6:6" x14ac:dyDescent="0.2">
      <c r="F58624" s="450"/>
    </row>
    <row r="58625" spans="6:6" x14ac:dyDescent="0.2">
      <c r="F58625" s="450"/>
    </row>
    <row r="58626" spans="6:6" x14ac:dyDescent="0.2">
      <c r="F58626" s="450"/>
    </row>
    <row r="58627" spans="6:6" x14ac:dyDescent="0.2">
      <c r="F58627" s="450"/>
    </row>
    <row r="58628" spans="6:6" x14ac:dyDescent="0.2">
      <c r="F58628" s="450"/>
    </row>
    <row r="58629" spans="6:6" x14ac:dyDescent="0.2">
      <c r="F58629" s="450"/>
    </row>
    <row r="58630" spans="6:6" x14ac:dyDescent="0.2">
      <c r="F58630" s="450"/>
    </row>
    <row r="58631" spans="6:6" x14ac:dyDescent="0.2">
      <c r="F58631" s="450"/>
    </row>
    <row r="58632" spans="6:6" x14ac:dyDescent="0.2">
      <c r="F58632" s="450"/>
    </row>
    <row r="58633" spans="6:6" x14ac:dyDescent="0.2">
      <c r="F58633" s="450"/>
    </row>
    <row r="58634" spans="6:6" x14ac:dyDescent="0.2">
      <c r="F58634" s="450"/>
    </row>
    <row r="58635" spans="6:6" x14ac:dyDescent="0.2">
      <c r="F58635" s="450"/>
    </row>
    <row r="58636" spans="6:6" x14ac:dyDescent="0.2">
      <c r="F58636" s="450"/>
    </row>
    <row r="58637" spans="6:6" x14ac:dyDescent="0.2">
      <c r="F58637" s="450"/>
    </row>
    <row r="58638" spans="6:6" x14ac:dyDescent="0.2">
      <c r="F58638" s="450"/>
    </row>
    <row r="58639" spans="6:6" x14ac:dyDescent="0.2">
      <c r="F58639" s="450"/>
    </row>
    <row r="58640" spans="6:6" x14ac:dyDescent="0.2">
      <c r="F58640" s="450"/>
    </row>
    <row r="58641" spans="6:6" x14ac:dyDescent="0.2">
      <c r="F58641" s="450"/>
    </row>
    <row r="58642" spans="6:6" x14ac:dyDescent="0.2">
      <c r="F58642" s="450"/>
    </row>
    <row r="58643" spans="6:6" x14ac:dyDescent="0.2">
      <c r="F58643" s="450"/>
    </row>
    <row r="58644" spans="6:6" x14ac:dyDescent="0.2">
      <c r="F58644" s="450"/>
    </row>
    <row r="58645" spans="6:6" x14ac:dyDescent="0.2">
      <c r="F58645" s="450"/>
    </row>
    <row r="58646" spans="6:6" x14ac:dyDescent="0.2">
      <c r="F58646" s="450"/>
    </row>
    <row r="58647" spans="6:6" x14ac:dyDescent="0.2">
      <c r="F58647" s="450"/>
    </row>
    <row r="58648" spans="6:6" x14ac:dyDescent="0.2">
      <c r="F58648" s="450"/>
    </row>
    <row r="58649" spans="6:6" x14ac:dyDescent="0.2">
      <c r="F58649" s="450"/>
    </row>
    <row r="58650" spans="6:6" x14ac:dyDescent="0.2">
      <c r="F58650" s="450"/>
    </row>
    <row r="58651" spans="6:6" x14ac:dyDescent="0.2">
      <c r="F58651" s="450"/>
    </row>
    <row r="58652" spans="6:6" x14ac:dyDescent="0.2">
      <c r="F58652" s="450"/>
    </row>
    <row r="58653" spans="6:6" x14ac:dyDescent="0.2">
      <c r="F58653" s="450"/>
    </row>
    <row r="58654" spans="6:6" x14ac:dyDescent="0.2">
      <c r="F58654" s="450"/>
    </row>
    <row r="58655" spans="6:6" x14ac:dyDescent="0.2">
      <c r="F58655" s="450"/>
    </row>
    <row r="58656" spans="6:6" x14ac:dyDescent="0.2">
      <c r="F58656" s="450"/>
    </row>
    <row r="58657" spans="6:6" x14ac:dyDescent="0.2">
      <c r="F58657" s="450"/>
    </row>
    <row r="58658" spans="6:6" x14ac:dyDescent="0.2">
      <c r="F58658" s="450"/>
    </row>
    <row r="58659" spans="6:6" x14ac:dyDescent="0.2">
      <c r="F58659" s="450"/>
    </row>
    <row r="58660" spans="6:6" x14ac:dyDescent="0.2">
      <c r="F58660" s="450"/>
    </row>
    <row r="58661" spans="6:6" x14ac:dyDescent="0.2">
      <c r="F58661" s="450"/>
    </row>
    <row r="58662" spans="6:6" x14ac:dyDescent="0.2">
      <c r="F58662" s="450"/>
    </row>
    <row r="58663" spans="6:6" x14ac:dyDescent="0.2">
      <c r="F58663" s="450"/>
    </row>
    <row r="58664" spans="6:6" x14ac:dyDescent="0.2">
      <c r="F58664" s="450"/>
    </row>
    <row r="58665" spans="6:6" x14ac:dyDescent="0.2">
      <c r="F58665" s="450"/>
    </row>
    <row r="58666" spans="6:6" x14ac:dyDescent="0.2">
      <c r="F58666" s="450"/>
    </row>
    <row r="58667" spans="6:6" x14ac:dyDescent="0.2">
      <c r="F58667" s="450"/>
    </row>
    <row r="58668" spans="6:6" x14ac:dyDescent="0.2">
      <c r="F58668" s="450"/>
    </row>
    <row r="58669" spans="6:6" x14ac:dyDescent="0.2">
      <c r="F58669" s="450"/>
    </row>
    <row r="58670" spans="6:6" x14ac:dyDescent="0.2">
      <c r="F58670" s="450"/>
    </row>
    <row r="58671" spans="6:6" x14ac:dyDescent="0.2">
      <c r="F58671" s="450"/>
    </row>
    <row r="58672" spans="6:6" x14ac:dyDescent="0.2">
      <c r="F58672" s="450"/>
    </row>
    <row r="58673" spans="6:6" x14ac:dyDescent="0.2">
      <c r="F58673" s="450"/>
    </row>
    <row r="58674" spans="6:6" x14ac:dyDescent="0.2">
      <c r="F58674" s="450"/>
    </row>
    <row r="58675" spans="6:6" x14ac:dyDescent="0.2">
      <c r="F58675" s="450"/>
    </row>
    <row r="58676" spans="6:6" x14ac:dyDescent="0.2">
      <c r="F58676" s="450"/>
    </row>
    <row r="58677" spans="6:6" x14ac:dyDescent="0.2">
      <c r="F58677" s="450"/>
    </row>
    <row r="58678" spans="6:6" x14ac:dyDescent="0.2">
      <c r="F58678" s="450"/>
    </row>
    <row r="58679" spans="6:6" x14ac:dyDescent="0.2">
      <c r="F58679" s="450"/>
    </row>
    <row r="58680" spans="6:6" x14ac:dyDescent="0.2">
      <c r="F58680" s="450"/>
    </row>
    <row r="58681" spans="6:6" x14ac:dyDescent="0.2">
      <c r="F58681" s="450"/>
    </row>
    <row r="58682" spans="6:6" x14ac:dyDescent="0.2">
      <c r="F58682" s="450"/>
    </row>
    <row r="58683" spans="6:6" x14ac:dyDescent="0.2">
      <c r="F58683" s="450"/>
    </row>
    <row r="58684" spans="6:6" x14ac:dyDescent="0.2">
      <c r="F58684" s="450"/>
    </row>
    <row r="58685" spans="6:6" x14ac:dyDescent="0.2">
      <c r="F58685" s="450"/>
    </row>
    <row r="58686" spans="6:6" x14ac:dyDescent="0.2">
      <c r="F58686" s="450"/>
    </row>
    <row r="58687" spans="6:6" x14ac:dyDescent="0.2">
      <c r="F58687" s="450"/>
    </row>
    <row r="58688" spans="6:6" x14ac:dyDescent="0.2">
      <c r="F58688" s="450"/>
    </row>
    <row r="58689" spans="6:6" x14ac:dyDescent="0.2">
      <c r="F58689" s="450"/>
    </row>
    <row r="58690" spans="6:6" x14ac:dyDescent="0.2">
      <c r="F58690" s="450"/>
    </row>
    <row r="58691" spans="6:6" x14ac:dyDescent="0.2">
      <c r="F58691" s="450"/>
    </row>
    <row r="58692" spans="6:6" x14ac:dyDescent="0.2">
      <c r="F58692" s="450"/>
    </row>
    <row r="58693" spans="6:6" x14ac:dyDescent="0.2">
      <c r="F58693" s="450"/>
    </row>
    <row r="58694" spans="6:6" x14ac:dyDescent="0.2">
      <c r="F58694" s="450"/>
    </row>
    <row r="58695" spans="6:6" x14ac:dyDescent="0.2">
      <c r="F58695" s="450"/>
    </row>
    <row r="58696" spans="6:6" x14ac:dyDescent="0.2">
      <c r="F58696" s="450"/>
    </row>
    <row r="58697" spans="6:6" x14ac:dyDescent="0.2">
      <c r="F58697" s="450"/>
    </row>
    <row r="58698" spans="6:6" x14ac:dyDescent="0.2">
      <c r="F58698" s="450"/>
    </row>
    <row r="58699" spans="6:6" x14ac:dyDescent="0.2">
      <c r="F58699" s="450"/>
    </row>
    <row r="58700" spans="6:6" x14ac:dyDescent="0.2">
      <c r="F58700" s="450"/>
    </row>
    <row r="58701" spans="6:6" x14ac:dyDescent="0.2">
      <c r="F58701" s="450"/>
    </row>
    <row r="58702" spans="6:6" x14ac:dyDescent="0.2">
      <c r="F58702" s="450"/>
    </row>
    <row r="58703" spans="6:6" x14ac:dyDescent="0.2">
      <c r="F58703" s="450"/>
    </row>
    <row r="58704" spans="6:6" x14ac:dyDescent="0.2">
      <c r="F58704" s="450"/>
    </row>
    <row r="58705" spans="6:6" x14ac:dyDescent="0.2">
      <c r="F58705" s="450"/>
    </row>
    <row r="58706" spans="6:6" x14ac:dyDescent="0.2">
      <c r="F58706" s="450"/>
    </row>
    <row r="58707" spans="6:6" x14ac:dyDescent="0.2">
      <c r="F58707" s="450"/>
    </row>
    <row r="58708" spans="6:6" x14ac:dyDescent="0.2">
      <c r="F58708" s="450"/>
    </row>
    <row r="58709" spans="6:6" x14ac:dyDescent="0.2">
      <c r="F58709" s="450"/>
    </row>
    <row r="58710" spans="6:6" x14ac:dyDescent="0.2">
      <c r="F58710" s="450"/>
    </row>
    <row r="58711" spans="6:6" x14ac:dyDescent="0.2">
      <c r="F58711" s="450"/>
    </row>
    <row r="58712" spans="6:6" x14ac:dyDescent="0.2">
      <c r="F58712" s="450"/>
    </row>
    <row r="58713" spans="6:6" x14ac:dyDescent="0.2">
      <c r="F58713" s="450"/>
    </row>
    <row r="58714" spans="6:6" x14ac:dyDescent="0.2">
      <c r="F58714" s="450"/>
    </row>
    <row r="58715" spans="6:6" x14ac:dyDescent="0.2">
      <c r="F58715" s="450"/>
    </row>
    <row r="58716" spans="6:6" x14ac:dyDescent="0.2">
      <c r="F58716" s="450"/>
    </row>
    <row r="58717" spans="6:6" x14ac:dyDescent="0.2">
      <c r="F58717" s="450"/>
    </row>
    <row r="58718" spans="6:6" x14ac:dyDescent="0.2">
      <c r="F58718" s="450"/>
    </row>
    <row r="58719" spans="6:6" x14ac:dyDescent="0.2">
      <c r="F58719" s="450"/>
    </row>
    <row r="58720" spans="6:6" x14ac:dyDescent="0.2">
      <c r="F58720" s="450"/>
    </row>
    <row r="58721" spans="6:6" x14ac:dyDescent="0.2">
      <c r="F58721" s="450"/>
    </row>
    <row r="58722" spans="6:6" x14ac:dyDescent="0.2">
      <c r="F58722" s="450"/>
    </row>
    <row r="58723" spans="6:6" x14ac:dyDescent="0.2">
      <c r="F58723" s="450"/>
    </row>
    <row r="58724" spans="6:6" x14ac:dyDescent="0.2">
      <c r="F58724" s="450"/>
    </row>
    <row r="58725" spans="6:6" x14ac:dyDescent="0.2">
      <c r="F58725" s="450"/>
    </row>
    <row r="58726" spans="6:6" x14ac:dyDescent="0.2">
      <c r="F58726" s="450"/>
    </row>
    <row r="58727" spans="6:6" x14ac:dyDescent="0.2">
      <c r="F58727" s="450"/>
    </row>
    <row r="58728" spans="6:6" x14ac:dyDescent="0.2">
      <c r="F58728" s="450"/>
    </row>
    <row r="58729" spans="6:6" x14ac:dyDescent="0.2">
      <c r="F58729" s="450"/>
    </row>
    <row r="58730" spans="6:6" x14ac:dyDescent="0.2">
      <c r="F58730" s="450"/>
    </row>
    <row r="58731" spans="6:6" x14ac:dyDescent="0.2">
      <c r="F58731" s="450"/>
    </row>
    <row r="58732" spans="6:6" x14ac:dyDescent="0.2">
      <c r="F58732" s="450"/>
    </row>
    <row r="58733" spans="6:6" x14ac:dyDescent="0.2">
      <c r="F58733" s="450"/>
    </row>
    <row r="58734" spans="6:6" x14ac:dyDescent="0.2">
      <c r="F58734" s="450"/>
    </row>
    <row r="58735" spans="6:6" x14ac:dyDescent="0.2">
      <c r="F58735" s="450"/>
    </row>
    <row r="58736" spans="6:6" x14ac:dyDescent="0.2">
      <c r="F58736" s="450"/>
    </row>
    <row r="58737" spans="6:6" x14ac:dyDescent="0.2">
      <c r="F58737" s="450"/>
    </row>
    <row r="58738" spans="6:6" x14ac:dyDescent="0.2">
      <c r="F58738" s="450"/>
    </row>
    <row r="58739" spans="6:6" x14ac:dyDescent="0.2">
      <c r="F58739" s="450"/>
    </row>
    <row r="58740" spans="6:6" x14ac:dyDescent="0.2">
      <c r="F58740" s="450"/>
    </row>
    <row r="58741" spans="6:6" x14ac:dyDescent="0.2">
      <c r="F58741" s="450"/>
    </row>
    <row r="58742" spans="6:6" x14ac:dyDescent="0.2">
      <c r="F58742" s="450"/>
    </row>
    <row r="58743" spans="6:6" x14ac:dyDescent="0.2">
      <c r="F58743" s="450"/>
    </row>
    <row r="58744" spans="6:6" x14ac:dyDescent="0.2">
      <c r="F58744" s="450"/>
    </row>
    <row r="58745" spans="6:6" x14ac:dyDescent="0.2">
      <c r="F58745" s="450"/>
    </row>
    <row r="58746" spans="6:6" x14ac:dyDescent="0.2">
      <c r="F58746" s="450"/>
    </row>
    <row r="58747" spans="6:6" x14ac:dyDescent="0.2">
      <c r="F58747" s="450"/>
    </row>
    <row r="58748" spans="6:6" x14ac:dyDescent="0.2">
      <c r="F58748" s="450"/>
    </row>
    <row r="58749" spans="6:6" x14ac:dyDescent="0.2">
      <c r="F58749" s="450"/>
    </row>
    <row r="58750" spans="6:6" x14ac:dyDescent="0.2">
      <c r="F58750" s="450"/>
    </row>
    <row r="58751" spans="6:6" x14ac:dyDescent="0.2">
      <c r="F58751" s="450"/>
    </row>
    <row r="58752" spans="6:6" x14ac:dyDescent="0.2">
      <c r="F58752" s="450"/>
    </row>
    <row r="58753" spans="6:6" x14ac:dyDescent="0.2">
      <c r="F58753" s="450"/>
    </row>
    <row r="58754" spans="6:6" x14ac:dyDescent="0.2">
      <c r="F58754" s="450"/>
    </row>
    <row r="58755" spans="6:6" x14ac:dyDescent="0.2">
      <c r="F58755" s="450"/>
    </row>
    <row r="58756" spans="6:6" x14ac:dyDescent="0.2">
      <c r="F58756" s="450"/>
    </row>
    <row r="58757" spans="6:6" x14ac:dyDescent="0.2">
      <c r="F58757" s="450"/>
    </row>
    <row r="58758" spans="6:6" x14ac:dyDescent="0.2">
      <c r="F58758" s="450"/>
    </row>
    <row r="58759" spans="6:6" x14ac:dyDescent="0.2">
      <c r="F58759" s="450"/>
    </row>
    <row r="58760" spans="6:6" x14ac:dyDescent="0.2">
      <c r="F58760" s="450"/>
    </row>
    <row r="58761" spans="6:6" x14ac:dyDescent="0.2">
      <c r="F58761" s="450"/>
    </row>
    <row r="58762" spans="6:6" x14ac:dyDescent="0.2">
      <c r="F58762" s="450"/>
    </row>
    <row r="58763" spans="6:6" x14ac:dyDescent="0.2">
      <c r="F58763" s="450"/>
    </row>
    <row r="58764" spans="6:6" x14ac:dyDescent="0.2">
      <c r="F58764" s="450"/>
    </row>
    <row r="58765" spans="6:6" x14ac:dyDescent="0.2">
      <c r="F58765" s="450"/>
    </row>
    <row r="58766" spans="6:6" x14ac:dyDescent="0.2">
      <c r="F58766" s="450"/>
    </row>
    <row r="58767" spans="6:6" x14ac:dyDescent="0.2">
      <c r="F58767" s="450"/>
    </row>
    <row r="58768" spans="6:6" x14ac:dyDescent="0.2">
      <c r="F58768" s="450"/>
    </row>
    <row r="58769" spans="6:6" x14ac:dyDescent="0.2">
      <c r="F58769" s="450"/>
    </row>
    <row r="58770" spans="6:6" x14ac:dyDescent="0.2">
      <c r="F58770" s="450"/>
    </row>
    <row r="58771" spans="6:6" x14ac:dyDescent="0.2">
      <c r="F58771" s="450"/>
    </row>
    <row r="58772" spans="6:6" x14ac:dyDescent="0.2">
      <c r="F58772" s="450"/>
    </row>
    <row r="58773" spans="6:6" x14ac:dyDescent="0.2">
      <c r="F58773" s="450"/>
    </row>
    <row r="58774" spans="6:6" x14ac:dyDescent="0.2">
      <c r="F58774" s="450"/>
    </row>
    <row r="58775" spans="6:6" x14ac:dyDescent="0.2">
      <c r="F58775" s="450"/>
    </row>
    <row r="58776" spans="6:6" x14ac:dyDescent="0.2">
      <c r="F58776" s="450"/>
    </row>
    <row r="58777" spans="6:6" x14ac:dyDescent="0.2">
      <c r="F58777" s="450"/>
    </row>
    <row r="58778" spans="6:6" x14ac:dyDescent="0.2">
      <c r="F58778" s="450"/>
    </row>
    <row r="58779" spans="6:6" x14ac:dyDescent="0.2">
      <c r="F58779" s="450"/>
    </row>
    <row r="58780" spans="6:6" x14ac:dyDescent="0.2">
      <c r="F58780" s="450"/>
    </row>
    <row r="58781" spans="6:6" x14ac:dyDescent="0.2">
      <c r="F58781" s="450"/>
    </row>
    <row r="58782" spans="6:6" x14ac:dyDescent="0.2">
      <c r="F58782" s="450"/>
    </row>
    <row r="58783" spans="6:6" x14ac:dyDescent="0.2">
      <c r="F58783" s="450"/>
    </row>
    <row r="58784" spans="6:6" x14ac:dyDescent="0.2">
      <c r="F58784" s="450"/>
    </row>
    <row r="58785" spans="6:6" x14ac:dyDescent="0.2">
      <c r="F58785" s="450"/>
    </row>
    <row r="58786" spans="6:6" x14ac:dyDescent="0.2">
      <c r="F58786" s="450"/>
    </row>
    <row r="58787" spans="6:6" x14ac:dyDescent="0.2">
      <c r="F58787" s="450"/>
    </row>
    <row r="58788" spans="6:6" x14ac:dyDescent="0.2">
      <c r="F58788" s="450"/>
    </row>
    <row r="58789" spans="6:6" x14ac:dyDescent="0.2">
      <c r="F58789" s="450"/>
    </row>
    <row r="58790" spans="6:6" x14ac:dyDescent="0.2">
      <c r="F58790" s="450"/>
    </row>
    <row r="58791" spans="6:6" x14ac:dyDescent="0.2">
      <c r="F58791" s="450"/>
    </row>
    <row r="58792" spans="6:6" x14ac:dyDescent="0.2">
      <c r="F58792" s="450"/>
    </row>
    <row r="58793" spans="6:6" x14ac:dyDescent="0.2">
      <c r="F58793" s="450"/>
    </row>
    <row r="58794" spans="6:6" x14ac:dyDescent="0.2">
      <c r="F58794" s="450"/>
    </row>
    <row r="58795" spans="6:6" x14ac:dyDescent="0.2">
      <c r="F58795" s="450"/>
    </row>
    <row r="58796" spans="6:6" x14ac:dyDescent="0.2">
      <c r="F58796" s="450"/>
    </row>
    <row r="58797" spans="6:6" x14ac:dyDescent="0.2">
      <c r="F58797" s="450"/>
    </row>
    <row r="58798" spans="6:6" x14ac:dyDescent="0.2">
      <c r="F58798" s="450"/>
    </row>
    <row r="58799" spans="6:6" x14ac:dyDescent="0.2">
      <c r="F58799" s="450"/>
    </row>
    <row r="58800" spans="6:6" x14ac:dyDescent="0.2">
      <c r="F58800" s="450"/>
    </row>
    <row r="58801" spans="6:6" x14ac:dyDescent="0.2">
      <c r="F58801" s="450"/>
    </row>
    <row r="58802" spans="6:6" x14ac:dyDescent="0.2">
      <c r="F58802" s="450"/>
    </row>
    <row r="58803" spans="6:6" x14ac:dyDescent="0.2">
      <c r="F58803" s="450"/>
    </row>
    <row r="58804" spans="6:6" x14ac:dyDescent="0.2">
      <c r="F58804" s="450"/>
    </row>
    <row r="58805" spans="6:6" x14ac:dyDescent="0.2">
      <c r="F58805" s="450"/>
    </row>
    <row r="58806" spans="6:6" x14ac:dyDescent="0.2">
      <c r="F58806" s="450"/>
    </row>
    <row r="58807" spans="6:6" x14ac:dyDescent="0.2">
      <c r="F58807" s="450"/>
    </row>
    <row r="58808" spans="6:6" x14ac:dyDescent="0.2">
      <c r="F58808" s="450"/>
    </row>
    <row r="58809" spans="6:6" x14ac:dyDescent="0.2">
      <c r="F58809" s="450"/>
    </row>
    <row r="58810" spans="6:6" x14ac:dyDescent="0.2">
      <c r="F58810" s="450"/>
    </row>
    <row r="58811" spans="6:6" x14ac:dyDescent="0.2">
      <c r="F58811" s="450"/>
    </row>
    <row r="58812" spans="6:6" x14ac:dyDescent="0.2">
      <c r="F58812" s="450"/>
    </row>
    <row r="58813" spans="6:6" x14ac:dyDescent="0.2">
      <c r="F58813" s="450"/>
    </row>
    <row r="58814" spans="6:6" x14ac:dyDescent="0.2">
      <c r="F58814" s="450"/>
    </row>
    <row r="58815" spans="6:6" x14ac:dyDescent="0.2">
      <c r="F58815" s="450"/>
    </row>
    <row r="58816" spans="6:6" x14ac:dyDescent="0.2">
      <c r="F58816" s="450"/>
    </row>
    <row r="58817" spans="6:6" x14ac:dyDescent="0.2">
      <c r="F58817" s="450"/>
    </row>
    <row r="58818" spans="6:6" x14ac:dyDescent="0.2">
      <c r="F58818" s="450"/>
    </row>
    <row r="58819" spans="6:6" x14ac:dyDescent="0.2">
      <c r="F58819" s="450"/>
    </row>
    <row r="58820" spans="6:6" x14ac:dyDescent="0.2">
      <c r="F58820" s="450"/>
    </row>
    <row r="58821" spans="6:6" x14ac:dyDescent="0.2">
      <c r="F58821" s="450"/>
    </row>
    <row r="58822" spans="6:6" x14ac:dyDescent="0.2">
      <c r="F58822" s="450"/>
    </row>
    <row r="58823" spans="6:6" x14ac:dyDescent="0.2">
      <c r="F58823" s="450"/>
    </row>
    <row r="58824" spans="6:6" x14ac:dyDescent="0.2">
      <c r="F58824" s="450"/>
    </row>
    <row r="58825" spans="6:6" x14ac:dyDescent="0.2">
      <c r="F58825" s="450"/>
    </row>
    <row r="58826" spans="6:6" x14ac:dyDescent="0.2">
      <c r="F58826" s="450"/>
    </row>
    <row r="58827" spans="6:6" x14ac:dyDescent="0.2">
      <c r="F58827" s="450"/>
    </row>
    <row r="58828" spans="6:6" x14ac:dyDescent="0.2">
      <c r="F58828" s="450"/>
    </row>
    <row r="58829" spans="6:6" x14ac:dyDescent="0.2">
      <c r="F58829" s="450"/>
    </row>
    <row r="58830" spans="6:6" x14ac:dyDescent="0.2">
      <c r="F58830" s="450"/>
    </row>
    <row r="58831" spans="6:6" x14ac:dyDescent="0.2">
      <c r="F58831" s="450"/>
    </row>
    <row r="58832" spans="6:6" x14ac:dyDescent="0.2">
      <c r="F58832" s="450"/>
    </row>
    <row r="58833" spans="6:6" x14ac:dyDescent="0.2">
      <c r="F58833" s="450"/>
    </row>
    <row r="58834" spans="6:6" x14ac:dyDescent="0.2">
      <c r="F58834" s="450"/>
    </row>
    <row r="58835" spans="6:6" x14ac:dyDescent="0.2">
      <c r="F58835" s="450"/>
    </row>
    <row r="58836" spans="6:6" x14ac:dyDescent="0.2">
      <c r="F58836" s="450"/>
    </row>
    <row r="58837" spans="6:6" x14ac:dyDescent="0.2">
      <c r="F58837" s="450"/>
    </row>
    <row r="58838" spans="6:6" x14ac:dyDescent="0.2">
      <c r="F58838" s="450"/>
    </row>
    <row r="58839" spans="6:6" x14ac:dyDescent="0.2">
      <c r="F58839" s="450"/>
    </row>
    <row r="58840" spans="6:6" x14ac:dyDescent="0.2">
      <c r="F58840" s="450"/>
    </row>
    <row r="58841" spans="6:6" x14ac:dyDescent="0.2">
      <c r="F58841" s="450"/>
    </row>
    <row r="58842" spans="6:6" x14ac:dyDescent="0.2">
      <c r="F58842" s="450"/>
    </row>
    <row r="58843" spans="6:6" x14ac:dyDescent="0.2">
      <c r="F58843" s="450"/>
    </row>
    <row r="58844" spans="6:6" x14ac:dyDescent="0.2">
      <c r="F58844" s="450"/>
    </row>
    <row r="58845" spans="6:6" x14ac:dyDescent="0.2">
      <c r="F58845" s="450"/>
    </row>
    <row r="58846" spans="6:6" x14ac:dyDescent="0.2">
      <c r="F58846" s="450"/>
    </row>
    <row r="58847" spans="6:6" x14ac:dyDescent="0.2">
      <c r="F58847" s="450"/>
    </row>
    <row r="58848" spans="6:6" x14ac:dyDescent="0.2">
      <c r="F58848" s="450"/>
    </row>
    <row r="58849" spans="6:6" x14ac:dyDescent="0.2">
      <c r="F58849" s="450"/>
    </row>
    <row r="58850" spans="6:6" x14ac:dyDescent="0.2">
      <c r="F58850" s="450"/>
    </row>
    <row r="58851" spans="6:6" x14ac:dyDescent="0.2">
      <c r="F58851" s="450"/>
    </row>
    <row r="58852" spans="6:6" x14ac:dyDescent="0.2">
      <c r="F58852" s="450"/>
    </row>
    <row r="58853" spans="6:6" x14ac:dyDescent="0.2">
      <c r="F58853" s="450"/>
    </row>
    <row r="58854" spans="6:6" x14ac:dyDescent="0.2">
      <c r="F58854" s="450"/>
    </row>
    <row r="58855" spans="6:6" x14ac:dyDescent="0.2">
      <c r="F58855" s="450"/>
    </row>
    <row r="58856" spans="6:6" x14ac:dyDescent="0.2">
      <c r="F58856" s="450"/>
    </row>
    <row r="58857" spans="6:6" x14ac:dyDescent="0.2">
      <c r="F58857" s="450"/>
    </row>
    <row r="58858" spans="6:6" x14ac:dyDescent="0.2">
      <c r="F58858" s="450"/>
    </row>
    <row r="58859" spans="6:6" x14ac:dyDescent="0.2">
      <c r="F58859" s="450"/>
    </row>
    <row r="58860" spans="6:6" x14ac:dyDescent="0.2">
      <c r="F58860" s="450"/>
    </row>
    <row r="58861" spans="6:6" x14ac:dyDescent="0.2">
      <c r="F58861" s="450"/>
    </row>
    <row r="58862" spans="6:6" x14ac:dyDescent="0.2">
      <c r="F58862" s="450"/>
    </row>
    <row r="58863" spans="6:6" x14ac:dyDescent="0.2">
      <c r="F58863" s="450"/>
    </row>
    <row r="58864" spans="6:6" x14ac:dyDescent="0.2">
      <c r="F58864" s="450"/>
    </row>
    <row r="58865" spans="6:6" x14ac:dyDescent="0.2">
      <c r="F58865" s="450"/>
    </row>
    <row r="58866" spans="6:6" x14ac:dyDescent="0.2">
      <c r="F58866" s="450"/>
    </row>
    <row r="58867" spans="6:6" x14ac:dyDescent="0.2">
      <c r="F58867" s="450"/>
    </row>
    <row r="58868" spans="6:6" x14ac:dyDescent="0.2">
      <c r="F58868" s="450"/>
    </row>
    <row r="58869" spans="6:6" x14ac:dyDescent="0.2">
      <c r="F58869" s="450"/>
    </row>
    <row r="58870" spans="6:6" x14ac:dyDescent="0.2">
      <c r="F58870" s="450"/>
    </row>
    <row r="58871" spans="6:6" x14ac:dyDescent="0.2">
      <c r="F58871" s="450"/>
    </row>
    <row r="58872" spans="6:6" x14ac:dyDescent="0.2">
      <c r="F58872" s="450"/>
    </row>
    <row r="58873" spans="6:6" x14ac:dyDescent="0.2">
      <c r="F58873" s="450"/>
    </row>
    <row r="58874" spans="6:6" x14ac:dyDescent="0.2">
      <c r="F58874" s="450"/>
    </row>
    <row r="58875" spans="6:6" x14ac:dyDescent="0.2">
      <c r="F58875" s="450"/>
    </row>
    <row r="58876" spans="6:6" x14ac:dyDescent="0.2">
      <c r="F58876" s="450"/>
    </row>
    <row r="58877" spans="6:6" x14ac:dyDescent="0.2">
      <c r="F58877" s="450"/>
    </row>
    <row r="58878" spans="6:6" x14ac:dyDescent="0.2">
      <c r="F58878" s="450"/>
    </row>
    <row r="58879" spans="6:6" x14ac:dyDescent="0.2">
      <c r="F58879" s="450"/>
    </row>
    <row r="58880" spans="6:6" x14ac:dyDescent="0.2">
      <c r="F58880" s="450"/>
    </row>
    <row r="58881" spans="6:6" x14ac:dyDescent="0.2">
      <c r="F58881" s="450"/>
    </row>
    <row r="58882" spans="6:6" x14ac:dyDescent="0.2">
      <c r="F58882" s="450"/>
    </row>
    <row r="58883" spans="6:6" x14ac:dyDescent="0.2">
      <c r="F58883" s="450"/>
    </row>
    <row r="58884" spans="6:6" x14ac:dyDescent="0.2">
      <c r="F58884" s="450"/>
    </row>
    <row r="58885" spans="6:6" x14ac:dyDescent="0.2">
      <c r="F58885" s="450"/>
    </row>
    <row r="58886" spans="6:6" x14ac:dyDescent="0.2">
      <c r="F58886" s="450"/>
    </row>
    <row r="58887" spans="6:6" x14ac:dyDescent="0.2">
      <c r="F58887" s="450"/>
    </row>
    <row r="58888" spans="6:6" x14ac:dyDescent="0.2">
      <c r="F58888" s="450"/>
    </row>
    <row r="58889" spans="6:6" x14ac:dyDescent="0.2">
      <c r="F58889" s="450"/>
    </row>
    <row r="58890" spans="6:6" x14ac:dyDescent="0.2">
      <c r="F58890" s="450"/>
    </row>
    <row r="58891" spans="6:6" x14ac:dyDescent="0.2">
      <c r="F58891" s="450"/>
    </row>
    <row r="58892" spans="6:6" x14ac:dyDescent="0.2">
      <c r="F58892" s="450"/>
    </row>
    <row r="58893" spans="6:6" x14ac:dyDescent="0.2">
      <c r="F58893" s="450"/>
    </row>
    <row r="58894" spans="6:6" x14ac:dyDescent="0.2">
      <c r="F58894" s="450"/>
    </row>
    <row r="58895" spans="6:6" x14ac:dyDescent="0.2">
      <c r="F58895" s="450"/>
    </row>
    <row r="58896" spans="6:6" x14ac:dyDescent="0.2">
      <c r="F58896" s="450"/>
    </row>
    <row r="58897" spans="6:6" x14ac:dyDescent="0.2">
      <c r="F58897" s="450"/>
    </row>
    <row r="58898" spans="6:6" x14ac:dyDescent="0.2">
      <c r="F58898" s="450"/>
    </row>
    <row r="58899" spans="6:6" x14ac:dyDescent="0.2">
      <c r="F58899" s="450"/>
    </row>
    <row r="58900" spans="6:6" x14ac:dyDescent="0.2">
      <c r="F58900" s="450"/>
    </row>
    <row r="58901" spans="6:6" x14ac:dyDescent="0.2">
      <c r="F58901" s="450"/>
    </row>
    <row r="58902" spans="6:6" x14ac:dyDescent="0.2">
      <c r="F58902" s="450"/>
    </row>
    <row r="58903" spans="6:6" x14ac:dyDescent="0.2">
      <c r="F58903" s="450"/>
    </row>
    <row r="58904" spans="6:6" x14ac:dyDescent="0.2">
      <c r="F58904" s="450"/>
    </row>
    <row r="58905" spans="6:6" x14ac:dyDescent="0.2">
      <c r="F58905" s="450"/>
    </row>
    <row r="58906" spans="6:6" x14ac:dyDescent="0.2">
      <c r="F58906" s="450"/>
    </row>
    <row r="58907" spans="6:6" x14ac:dyDescent="0.2">
      <c r="F58907" s="450"/>
    </row>
    <row r="58908" spans="6:6" x14ac:dyDescent="0.2">
      <c r="F58908" s="450"/>
    </row>
    <row r="58909" spans="6:6" x14ac:dyDescent="0.2">
      <c r="F58909" s="450"/>
    </row>
    <row r="58910" spans="6:6" x14ac:dyDescent="0.2">
      <c r="F58910" s="450"/>
    </row>
    <row r="58911" spans="6:6" x14ac:dyDescent="0.2">
      <c r="F58911" s="450"/>
    </row>
    <row r="58912" spans="6:6" x14ac:dyDescent="0.2">
      <c r="F58912" s="450"/>
    </row>
    <row r="58913" spans="6:6" x14ac:dyDescent="0.2">
      <c r="F58913" s="450"/>
    </row>
    <row r="58914" spans="6:6" x14ac:dyDescent="0.2">
      <c r="F58914" s="450"/>
    </row>
    <row r="58915" spans="6:6" x14ac:dyDescent="0.2">
      <c r="F58915" s="450"/>
    </row>
    <row r="58916" spans="6:6" x14ac:dyDescent="0.2">
      <c r="F58916" s="450"/>
    </row>
    <row r="58917" spans="6:6" x14ac:dyDescent="0.2">
      <c r="F58917" s="450"/>
    </row>
    <row r="58918" spans="6:6" x14ac:dyDescent="0.2">
      <c r="F58918" s="450"/>
    </row>
    <row r="58919" spans="6:6" x14ac:dyDescent="0.2">
      <c r="F58919" s="450"/>
    </row>
    <row r="58920" spans="6:6" x14ac:dyDescent="0.2">
      <c r="F58920" s="450"/>
    </row>
    <row r="58921" spans="6:6" x14ac:dyDescent="0.2">
      <c r="F58921" s="450"/>
    </row>
    <row r="58922" spans="6:6" x14ac:dyDescent="0.2">
      <c r="F58922" s="450"/>
    </row>
    <row r="58923" spans="6:6" x14ac:dyDescent="0.2">
      <c r="F58923" s="450"/>
    </row>
    <row r="58924" spans="6:6" x14ac:dyDescent="0.2">
      <c r="F58924" s="450"/>
    </row>
    <row r="58925" spans="6:6" x14ac:dyDescent="0.2">
      <c r="F58925" s="450"/>
    </row>
    <row r="58926" spans="6:6" x14ac:dyDescent="0.2">
      <c r="F58926" s="450"/>
    </row>
    <row r="58927" spans="6:6" x14ac:dyDescent="0.2">
      <c r="F58927" s="450"/>
    </row>
    <row r="58928" spans="6:6" x14ac:dyDescent="0.2">
      <c r="F58928" s="450"/>
    </row>
    <row r="58929" spans="6:6" x14ac:dyDescent="0.2">
      <c r="F58929" s="450"/>
    </row>
    <row r="58930" spans="6:6" x14ac:dyDescent="0.2">
      <c r="F58930" s="450"/>
    </row>
    <row r="58931" spans="6:6" x14ac:dyDescent="0.2">
      <c r="F58931" s="450"/>
    </row>
    <row r="58932" spans="6:6" x14ac:dyDescent="0.2">
      <c r="F58932" s="450"/>
    </row>
    <row r="58933" spans="6:6" x14ac:dyDescent="0.2">
      <c r="F58933" s="450"/>
    </row>
    <row r="58934" spans="6:6" x14ac:dyDescent="0.2">
      <c r="F58934" s="450"/>
    </row>
    <row r="58935" spans="6:6" x14ac:dyDescent="0.2">
      <c r="F58935" s="450"/>
    </row>
    <row r="58936" spans="6:6" x14ac:dyDescent="0.2">
      <c r="F58936" s="450"/>
    </row>
    <row r="58937" spans="6:6" x14ac:dyDescent="0.2">
      <c r="F58937" s="450"/>
    </row>
    <row r="58938" spans="6:6" x14ac:dyDescent="0.2">
      <c r="F58938" s="450"/>
    </row>
    <row r="58939" spans="6:6" x14ac:dyDescent="0.2">
      <c r="F58939" s="450"/>
    </row>
    <row r="58940" spans="6:6" x14ac:dyDescent="0.2">
      <c r="F58940" s="450"/>
    </row>
    <row r="58941" spans="6:6" x14ac:dyDescent="0.2">
      <c r="F58941" s="450"/>
    </row>
    <row r="58942" spans="6:6" x14ac:dyDescent="0.2">
      <c r="F58942" s="450"/>
    </row>
    <row r="58943" spans="6:6" x14ac:dyDescent="0.2">
      <c r="F58943" s="450"/>
    </row>
    <row r="58944" spans="6:6" x14ac:dyDescent="0.2">
      <c r="F58944" s="450"/>
    </row>
    <row r="58945" spans="6:6" x14ac:dyDescent="0.2">
      <c r="F58945" s="450"/>
    </row>
    <row r="58946" spans="6:6" x14ac:dyDescent="0.2">
      <c r="F58946" s="450"/>
    </row>
    <row r="58947" spans="6:6" x14ac:dyDescent="0.2">
      <c r="F58947" s="450"/>
    </row>
    <row r="58948" spans="6:6" x14ac:dyDescent="0.2">
      <c r="F58948" s="450"/>
    </row>
    <row r="58949" spans="6:6" x14ac:dyDescent="0.2">
      <c r="F58949" s="450"/>
    </row>
    <row r="58950" spans="6:6" x14ac:dyDescent="0.2">
      <c r="F58950" s="450"/>
    </row>
    <row r="58951" spans="6:6" x14ac:dyDescent="0.2">
      <c r="F58951" s="450"/>
    </row>
    <row r="58952" spans="6:6" x14ac:dyDescent="0.2">
      <c r="F58952" s="450"/>
    </row>
    <row r="58953" spans="6:6" x14ac:dyDescent="0.2">
      <c r="F58953" s="450"/>
    </row>
    <row r="58954" spans="6:6" x14ac:dyDescent="0.2">
      <c r="F58954" s="450"/>
    </row>
    <row r="58955" spans="6:6" x14ac:dyDescent="0.2">
      <c r="F58955" s="450"/>
    </row>
    <row r="58956" spans="6:6" x14ac:dyDescent="0.2">
      <c r="F58956" s="450"/>
    </row>
    <row r="58957" spans="6:6" x14ac:dyDescent="0.2">
      <c r="F58957" s="450"/>
    </row>
    <row r="58958" spans="6:6" x14ac:dyDescent="0.2">
      <c r="F58958" s="450"/>
    </row>
    <row r="58959" spans="6:6" x14ac:dyDescent="0.2">
      <c r="F58959" s="450"/>
    </row>
    <row r="58960" spans="6:6" x14ac:dyDescent="0.2">
      <c r="F58960" s="450"/>
    </row>
    <row r="58961" spans="6:6" x14ac:dyDescent="0.2">
      <c r="F58961" s="450"/>
    </row>
    <row r="58962" spans="6:6" x14ac:dyDescent="0.2">
      <c r="F58962" s="450"/>
    </row>
    <row r="58963" spans="6:6" x14ac:dyDescent="0.2">
      <c r="F58963" s="450"/>
    </row>
    <row r="58964" spans="6:6" x14ac:dyDescent="0.2">
      <c r="F58964" s="450"/>
    </row>
    <row r="58965" spans="6:6" x14ac:dyDescent="0.2">
      <c r="F58965" s="450"/>
    </row>
    <row r="58966" spans="6:6" x14ac:dyDescent="0.2">
      <c r="F58966" s="450"/>
    </row>
    <row r="58967" spans="6:6" x14ac:dyDescent="0.2">
      <c r="F58967" s="450"/>
    </row>
    <row r="58968" spans="6:6" x14ac:dyDescent="0.2">
      <c r="F58968" s="450"/>
    </row>
    <row r="58969" spans="6:6" x14ac:dyDescent="0.2">
      <c r="F58969" s="450"/>
    </row>
    <row r="58970" spans="6:6" x14ac:dyDescent="0.2">
      <c r="F58970" s="450"/>
    </row>
    <row r="58971" spans="6:6" x14ac:dyDescent="0.2">
      <c r="F58971" s="450"/>
    </row>
    <row r="58972" spans="6:6" x14ac:dyDescent="0.2">
      <c r="F58972" s="450"/>
    </row>
    <row r="58973" spans="6:6" x14ac:dyDescent="0.2">
      <c r="F58973" s="450"/>
    </row>
    <row r="58974" spans="6:6" x14ac:dyDescent="0.2">
      <c r="F58974" s="450"/>
    </row>
    <row r="58975" spans="6:6" x14ac:dyDescent="0.2">
      <c r="F58975" s="450"/>
    </row>
    <row r="58976" spans="6:6" x14ac:dyDescent="0.2">
      <c r="F58976" s="450"/>
    </row>
    <row r="58977" spans="6:6" x14ac:dyDescent="0.2">
      <c r="F58977" s="450"/>
    </row>
    <row r="58978" spans="6:6" x14ac:dyDescent="0.2">
      <c r="F58978" s="450"/>
    </row>
    <row r="58979" spans="6:6" x14ac:dyDescent="0.2">
      <c r="F58979" s="450"/>
    </row>
    <row r="58980" spans="6:6" x14ac:dyDescent="0.2">
      <c r="F58980" s="450"/>
    </row>
    <row r="58981" spans="6:6" x14ac:dyDescent="0.2">
      <c r="F58981" s="450"/>
    </row>
    <row r="58982" spans="6:6" x14ac:dyDescent="0.2">
      <c r="F58982" s="450"/>
    </row>
    <row r="58983" spans="6:6" x14ac:dyDescent="0.2">
      <c r="F58983" s="450"/>
    </row>
    <row r="58984" spans="6:6" x14ac:dyDescent="0.2">
      <c r="F58984" s="450"/>
    </row>
    <row r="58985" spans="6:6" x14ac:dyDescent="0.2">
      <c r="F58985" s="450"/>
    </row>
    <row r="58986" spans="6:6" x14ac:dyDescent="0.2">
      <c r="F58986" s="450"/>
    </row>
    <row r="58987" spans="6:6" x14ac:dyDescent="0.2">
      <c r="F58987" s="450"/>
    </row>
    <row r="58988" spans="6:6" x14ac:dyDescent="0.2">
      <c r="F58988" s="450"/>
    </row>
    <row r="58989" spans="6:6" x14ac:dyDescent="0.2">
      <c r="F58989" s="450"/>
    </row>
    <row r="58990" spans="6:6" x14ac:dyDescent="0.2">
      <c r="F58990" s="450"/>
    </row>
    <row r="58991" spans="6:6" x14ac:dyDescent="0.2">
      <c r="F58991" s="450"/>
    </row>
    <row r="58992" spans="6:6" x14ac:dyDescent="0.2">
      <c r="F58992" s="450"/>
    </row>
    <row r="58993" spans="6:6" x14ac:dyDescent="0.2">
      <c r="F58993" s="450"/>
    </row>
    <row r="58994" spans="6:6" x14ac:dyDescent="0.2">
      <c r="F58994" s="450"/>
    </row>
    <row r="58995" spans="6:6" x14ac:dyDescent="0.2">
      <c r="F58995" s="450"/>
    </row>
    <row r="58996" spans="6:6" x14ac:dyDescent="0.2">
      <c r="F58996" s="450"/>
    </row>
    <row r="58997" spans="6:6" x14ac:dyDescent="0.2">
      <c r="F58997" s="450"/>
    </row>
    <row r="58998" spans="6:6" x14ac:dyDescent="0.2">
      <c r="F58998" s="450"/>
    </row>
    <row r="58999" spans="6:6" x14ac:dyDescent="0.2">
      <c r="F58999" s="450"/>
    </row>
    <row r="59000" spans="6:6" x14ac:dyDescent="0.2">
      <c r="F59000" s="450"/>
    </row>
    <row r="59001" spans="6:6" x14ac:dyDescent="0.2">
      <c r="F59001" s="450"/>
    </row>
    <row r="59002" spans="6:6" x14ac:dyDescent="0.2">
      <c r="F59002" s="450"/>
    </row>
    <row r="59003" spans="6:6" x14ac:dyDescent="0.2">
      <c r="F59003" s="450"/>
    </row>
    <row r="59004" spans="6:6" x14ac:dyDescent="0.2">
      <c r="F59004" s="450"/>
    </row>
    <row r="59005" spans="6:6" x14ac:dyDescent="0.2">
      <c r="F59005" s="450"/>
    </row>
    <row r="59006" spans="6:6" x14ac:dyDescent="0.2">
      <c r="F59006" s="450"/>
    </row>
    <row r="59007" spans="6:6" x14ac:dyDescent="0.2">
      <c r="F59007" s="450"/>
    </row>
    <row r="59008" spans="6:6" x14ac:dyDescent="0.2">
      <c r="F59008" s="450"/>
    </row>
    <row r="59009" spans="6:6" x14ac:dyDescent="0.2">
      <c r="F59009" s="450"/>
    </row>
    <row r="59010" spans="6:6" x14ac:dyDescent="0.2">
      <c r="F59010" s="450"/>
    </row>
    <row r="59011" spans="6:6" x14ac:dyDescent="0.2">
      <c r="F59011" s="450"/>
    </row>
    <row r="59012" spans="6:6" x14ac:dyDescent="0.2">
      <c r="F59012" s="450"/>
    </row>
    <row r="59013" spans="6:6" x14ac:dyDescent="0.2">
      <c r="F59013" s="450"/>
    </row>
    <row r="59014" spans="6:6" x14ac:dyDescent="0.2">
      <c r="F59014" s="450"/>
    </row>
    <row r="59015" spans="6:6" x14ac:dyDescent="0.2">
      <c r="F59015" s="450"/>
    </row>
    <row r="59016" spans="6:6" x14ac:dyDescent="0.2">
      <c r="F59016" s="450"/>
    </row>
    <row r="59017" spans="6:6" x14ac:dyDescent="0.2">
      <c r="F59017" s="450"/>
    </row>
    <row r="59018" spans="6:6" x14ac:dyDescent="0.2">
      <c r="F59018" s="450"/>
    </row>
    <row r="59019" spans="6:6" x14ac:dyDescent="0.2">
      <c r="F59019" s="450"/>
    </row>
    <row r="59020" spans="6:6" x14ac:dyDescent="0.2">
      <c r="F59020" s="450"/>
    </row>
    <row r="59021" spans="6:6" x14ac:dyDescent="0.2">
      <c r="F59021" s="450"/>
    </row>
    <row r="59022" spans="6:6" x14ac:dyDescent="0.2">
      <c r="F59022" s="450"/>
    </row>
    <row r="59023" spans="6:6" x14ac:dyDescent="0.2">
      <c r="F59023" s="450"/>
    </row>
    <row r="59024" spans="6:6" x14ac:dyDescent="0.2">
      <c r="F59024" s="450"/>
    </row>
    <row r="59025" spans="6:6" x14ac:dyDescent="0.2">
      <c r="F59025" s="450"/>
    </row>
    <row r="59026" spans="6:6" x14ac:dyDescent="0.2">
      <c r="F59026" s="450"/>
    </row>
    <row r="59027" spans="6:6" x14ac:dyDescent="0.2">
      <c r="F59027" s="450"/>
    </row>
    <row r="59028" spans="6:6" x14ac:dyDescent="0.2">
      <c r="F59028" s="450"/>
    </row>
    <row r="59029" spans="6:6" x14ac:dyDescent="0.2">
      <c r="F59029" s="450"/>
    </row>
    <row r="59030" spans="6:6" x14ac:dyDescent="0.2">
      <c r="F59030" s="450"/>
    </row>
    <row r="59031" spans="6:6" x14ac:dyDescent="0.2">
      <c r="F59031" s="450"/>
    </row>
    <row r="59032" spans="6:6" x14ac:dyDescent="0.2">
      <c r="F59032" s="450"/>
    </row>
    <row r="59033" spans="6:6" x14ac:dyDescent="0.2">
      <c r="F59033" s="450"/>
    </row>
    <row r="59034" spans="6:6" x14ac:dyDescent="0.2">
      <c r="F59034" s="450"/>
    </row>
    <row r="59035" spans="6:6" x14ac:dyDescent="0.2">
      <c r="F59035" s="450"/>
    </row>
    <row r="59036" spans="6:6" x14ac:dyDescent="0.2">
      <c r="F59036" s="450"/>
    </row>
    <row r="59037" spans="6:6" x14ac:dyDescent="0.2">
      <c r="F59037" s="450"/>
    </row>
    <row r="59038" spans="6:6" x14ac:dyDescent="0.2">
      <c r="F59038" s="450"/>
    </row>
    <row r="59039" spans="6:6" x14ac:dyDescent="0.2">
      <c r="F59039" s="450"/>
    </row>
    <row r="59040" spans="6:6" x14ac:dyDescent="0.2">
      <c r="F59040" s="450"/>
    </row>
    <row r="59041" spans="6:6" x14ac:dyDescent="0.2">
      <c r="F59041" s="450"/>
    </row>
    <row r="59042" spans="6:6" x14ac:dyDescent="0.2">
      <c r="F59042" s="450"/>
    </row>
    <row r="59043" spans="6:6" x14ac:dyDescent="0.2">
      <c r="F59043" s="450"/>
    </row>
    <row r="59044" spans="6:6" x14ac:dyDescent="0.2">
      <c r="F59044" s="450"/>
    </row>
    <row r="59045" spans="6:6" x14ac:dyDescent="0.2">
      <c r="F59045" s="450"/>
    </row>
    <row r="59046" spans="6:6" x14ac:dyDescent="0.2">
      <c r="F59046" s="450"/>
    </row>
    <row r="59047" spans="6:6" x14ac:dyDescent="0.2">
      <c r="F59047" s="450"/>
    </row>
    <row r="59048" spans="6:6" x14ac:dyDescent="0.2">
      <c r="F59048" s="450"/>
    </row>
    <row r="59049" spans="6:6" x14ac:dyDescent="0.2">
      <c r="F59049" s="450"/>
    </row>
    <row r="59050" spans="6:6" x14ac:dyDescent="0.2">
      <c r="F59050" s="450"/>
    </row>
    <row r="59051" spans="6:6" x14ac:dyDescent="0.2">
      <c r="F59051" s="450"/>
    </row>
    <row r="59052" spans="6:6" x14ac:dyDescent="0.2">
      <c r="F59052" s="450"/>
    </row>
    <row r="59053" spans="6:6" x14ac:dyDescent="0.2">
      <c r="F59053" s="450"/>
    </row>
    <row r="59054" spans="6:6" x14ac:dyDescent="0.2">
      <c r="F59054" s="450"/>
    </row>
    <row r="59055" spans="6:6" x14ac:dyDescent="0.2">
      <c r="F59055" s="450"/>
    </row>
    <row r="59056" spans="6:6" x14ac:dyDescent="0.2">
      <c r="F59056" s="450"/>
    </row>
    <row r="59057" spans="6:6" x14ac:dyDescent="0.2">
      <c r="F59057" s="450"/>
    </row>
    <row r="59058" spans="6:6" x14ac:dyDescent="0.2">
      <c r="F59058" s="450"/>
    </row>
    <row r="59059" spans="6:6" x14ac:dyDescent="0.2">
      <c r="F59059" s="450"/>
    </row>
    <row r="59060" spans="6:6" x14ac:dyDescent="0.2">
      <c r="F59060" s="450"/>
    </row>
    <row r="59061" spans="6:6" x14ac:dyDescent="0.2">
      <c r="F59061" s="450"/>
    </row>
    <row r="59062" spans="6:6" x14ac:dyDescent="0.2">
      <c r="F59062" s="450"/>
    </row>
    <row r="59063" spans="6:6" x14ac:dyDescent="0.2">
      <c r="F59063" s="450"/>
    </row>
    <row r="59064" spans="6:6" x14ac:dyDescent="0.2">
      <c r="F59064" s="450"/>
    </row>
    <row r="59065" spans="6:6" x14ac:dyDescent="0.2">
      <c r="F59065" s="450"/>
    </row>
    <row r="59066" spans="6:6" x14ac:dyDescent="0.2">
      <c r="F59066" s="450"/>
    </row>
    <row r="59067" spans="6:6" x14ac:dyDescent="0.2">
      <c r="F59067" s="450"/>
    </row>
    <row r="59068" spans="6:6" x14ac:dyDescent="0.2">
      <c r="F59068" s="450"/>
    </row>
    <row r="59069" spans="6:6" x14ac:dyDescent="0.2">
      <c r="F59069" s="450"/>
    </row>
    <row r="59070" spans="6:6" x14ac:dyDescent="0.2">
      <c r="F59070" s="450"/>
    </row>
    <row r="59071" spans="6:6" x14ac:dyDescent="0.2">
      <c r="F59071" s="450"/>
    </row>
    <row r="59072" spans="6:6" x14ac:dyDescent="0.2">
      <c r="F59072" s="450"/>
    </row>
    <row r="59073" spans="6:6" x14ac:dyDescent="0.2">
      <c r="F59073" s="450"/>
    </row>
    <row r="59074" spans="6:6" x14ac:dyDescent="0.2">
      <c r="F59074" s="450"/>
    </row>
    <row r="59075" spans="6:6" x14ac:dyDescent="0.2">
      <c r="F59075" s="450"/>
    </row>
    <row r="59076" spans="6:6" x14ac:dyDescent="0.2">
      <c r="F59076" s="450"/>
    </row>
    <row r="59077" spans="6:6" x14ac:dyDescent="0.2">
      <c r="F59077" s="450"/>
    </row>
    <row r="59078" spans="6:6" x14ac:dyDescent="0.2">
      <c r="F59078" s="450"/>
    </row>
    <row r="59079" spans="6:6" x14ac:dyDescent="0.2">
      <c r="F59079" s="450"/>
    </row>
    <row r="59080" spans="6:6" x14ac:dyDescent="0.2">
      <c r="F59080" s="450"/>
    </row>
    <row r="59081" spans="6:6" x14ac:dyDescent="0.2">
      <c r="F59081" s="450"/>
    </row>
    <row r="59082" spans="6:6" x14ac:dyDescent="0.2">
      <c r="F59082" s="450"/>
    </row>
    <row r="59083" spans="6:6" x14ac:dyDescent="0.2">
      <c r="F59083" s="450"/>
    </row>
    <row r="59084" spans="6:6" x14ac:dyDescent="0.2">
      <c r="F59084" s="450"/>
    </row>
    <row r="59085" spans="6:6" x14ac:dyDescent="0.2">
      <c r="F59085" s="450"/>
    </row>
    <row r="59086" spans="6:6" x14ac:dyDescent="0.2">
      <c r="F59086" s="450"/>
    </row>
    <row r="59087" spans="6:6" x14ac:dyDescent="0.2">
      <c r="F59087" s="450"/>
    </row>
    <row r="59088" spans="6:6" x14ac:dyDescent="0.2">
      <c r="F59088" s="450"/>
    </row>
    <row r="59089" spans="6:6" x14ac:dyDescent="0.2">
      <c r="F59089" s="450"/>
    </row>
    <row r="59090" spans="6:6" x14ac:dyDescent="0.2">
      <c r="F59090" s="450"/>
    </row>
    <row r="59091" spans="6:6" x14ac:dyDescent="0.2">
      <c r="F59091" s="450"/>
    </row>
    <row r="59092" spans="6:6" x14ac:dyDescent="0.2">
      <c r="F59092" s="450"/>
    </row>
    <row r="59093" spans="6:6" x14ac:dyDescent="0.2">
      <c r="F59093" s="450"/>
    </row>
    <row r="59094" spans="6:6" x14ac:dyDescent="0.2">
      <c r="F59094" s="450"/>
    </row>
    <row r="59095" spans="6:6" x14ac:dyDescent="0.2">
      <c r="F59095" s="450"/>
    </row>
    <row r="59096" spans="6:6" x14ac:dyDescent="0.2">
      <c r="F59096" s="450"/>
    </row>
    <row r="59097" spans="6:6" x14ac:dyDescent="0.2">
      <c r="F59097" s="450"/>
    </row>
    <row r="59098" spans="6:6" x14ac:dyDescent="0.2">
      <c r="F59098" s="450"/>
    </row>
    <row r="59099" spans="6:6" x14ac:dyDescent="0.2">
      <c r="F59099" s="450"/>
    </row>
    <row r="59100" spans="6:6" x14ac:dyDescent="0.2">
      <c r="F59100" s="450"/>
    </row>
    <row r="59101" spans="6:6" x14ac:dyDescent="0.2">
      <c r="F59101" s="450"/>
    </row>
    <row r="59102" spans="6:6" x14ac:dyDescent="0.2">
      <c r="F59102" s="450"/>
    </row>
    <row r="59103" spans="6:6" x14ac:dyDescent="0.2">
      <c r="F59103" s="450"/>
    </row>
    <row r="59104" spans="6:6" x14ac:dyDescent="0.2">
      <c r="F59104" s="450"/>
    </row>
    <row r="59105" spans="6:6" x14ac:dyDescent="0.2">
      <c r="F59105" s="450"/>
    </row>
    <row r="59106" spans="6:6" x14ac:dyDescent="0.2">
      <c r="F59106" s="450"/>
    </row>
    <row r="59107" spans="6:6" x14ac:dyDescent="0.2">
      <c r="F59107" s="450"/>
    </row>
    <row r="59108" spans="6:6" x14ac:dyDescent="0.2">
      <c r="F59108" s="450"/>
    </row>
    <row r="59109" spans="6:6" x14ac:dyDescent="0.2">
      <c r="F59109" s="450"/>
    </row>
    <row r="59110" spans="6:6" x14ac:dyDescent="0.2">
      <c r="F59110" s="450"/>
    </row>
    <row r="59111" spans="6:6" x14ac:dyDescent="0.2">
      <c r="F59111" s="450"/>
    </row>
    <row r="59112" spans="6:6" x14ac:dyDescent="0.2">
      <c r="F59112" s="450"/>
    </row>
    <row r="59113" spans="6:6" x14ac:dyDescent="0.2">
      <c r="F59113" s="450"/>
    </row>
    <row r="59114" spans="6:6" x14ac:dyDescent="0.2">
      <c r="F59114" s="450"/>
    </row>
    <row r="59115" spans="6:6" x14ac:dyDescent="0.2">
      <c r="F59115" s="450"/>
    </row>
    <row r="59116" spans="6:6" x14ac:dyDescent="0.2">
      <c r="F59116" s="450"/>
    </row>
    <row r="59117" spans="6:6" x14ac:dyDescent="0.2">
      <c r="F59117" s="450"/>
    </row>
    <row r="59118" spans="6:6" x14ac:dyDescent="0.2">
      <c r="F59118" s="450"/>
    </row>
    <row r="59119" spans="6:6" x14ac:dyDescent="0.2">
      <c r="F59119" s="450"/>
    </row>
    <row r="59120" spans="6:6" x14ac:dyDescent="0.2">
      <c r="F59120" s="450"/>
    </row>
    <row r="59121" spans="6:6" x14ac:dyDescent="0.2">
      <c r="F59121" s="450"/>
    </row>
    <row r="59122" spans="6:6" x14ac:dyDescent="0.2">
      <c r="F59122" s="450"/>
    </row>
    <row r="59123" spans="6:6" x14ac:dyDescent="0.2">
      <c r="F59123" s="450"/>
    </row>
    <row r="59124" spans="6:6" x14ac:dyDescent="0.2">
      <c r="F59124" s="450"/>
    </row>
    <row r="59125" spans="6:6" x14ac:dyDescent="0.2">
      <c r="F59125" s="450"/>
    </row>
    <row r="59126" spans="6:6" x14ac:dyDescent="0.2">
      <c r="F59126" s="450"/>
    </row>
    <row r="59127" spans="6:6" x14ac:dyDescent="0.2">
      <c r="F59127" s="450"/>
    </row>
    <row r="59128" spans="6:6" x14ac:dyDescent="0.2">
      <c r="F59128" s="450"/>
    </row>
    <row r="59129" spans="6:6" x14ac:dyDescent="0.2">
      <c r="F59129" s="450"/>
    </row>
    <row r="59130" spans="6:6" x14ac:dyDescent="0.2">
      <c r="F59130" s="450"/>
    </row>
    <row r="59131" spans="6:6" x14ac:dyDescent="0.2">
      <c r="F59131" s="450"/>
    </row>
    <row r="59132" spans="6:6" x14ac:dyDescent="0.2">
      <c r="F59132" s="450"/>
    </row>
    <row r="59133" spans="6:6" x14ac:dyDescent="0.2">
      <c r="F59133" s="450"/>
    </row>
    <row r="59134" spans="6:6" x14ac:dyDescent="0.2">
      <c r="F59134" s="450"/>
    </row>
    <row r="59135" spans="6:6" x14ac:dyDescent="0.2">
      <c r="F59135" s="450"/>
    </row>
    <row r="59136" spans="6:6" x14ac:dyDescent="0.2">
      <c r="F59136" s="450"/>
    </row>
    <row r="59137" spans="6:6" x14ac:dyDescent="0.2">
      <c r="F59137" s="450"/>
    </row>
    <row r="59138" spans="6:6" x14ac:dyDescent="0.2">
      <c r="F59138" s="450"/>
    </row>
    <row r="59139" spans="6:6" x14ac:dyDescent="0.2">
      <c r="F59139" s="450"/>
    </row>
    <row r="59140" spans="6:6" x14ac:dyDescent="0.2">
      <c r="F59140" s="450"/>
    </row>
    <row r="59141" spans="6:6" x14ac:dyDescent="0.2">
      <c r="F59141" s="450"/>
    </row>
    <row r="59142" spans="6:6" x14ac:dyDescent="0.2">
      <c r="F59142" s="450"/>
    </row>
    <row r="59143" spans="6:6" x14ac:dyDescent="0.2">
      <c r="F59143" s="450"/>
    </row>
    <row r="59144" spans="6:6" x14ac:dyDescent="0.2">
      <c r="F59144" s="450"/>
    </row>
    <row r="59145" spans="6:6" x14ac:dyDescent="0.2">
      <c r="F59145" s="450"/>
    </row>
    <row r="59146" spans="6:6" x14ac:dyDescent="0.2">
      <c r="F59146" s="450"/>
    </row>
    <row r="59147" spans="6:6" x14ac:dyDescent="0.2">
      <c r="F59147" s="450"/>
    </row>
    <row r="59148" spans="6:6" x14ac:dyDescent="0.2">
      <c r="F59148" s="450"/>
    </row>
    <row r="59149" spans="6:6" x14ac:dyDescent="0.2">
      <c r="F59149" s="450"/>
    </row>
    <row r="59150" spans="6:6" x14ac:dyDescent="0.2">
      <c r="F59150" s="450"/>
    </row>
    <row r="59151" spans="6:6" x14ac:dyDescent="0.2">
      <c r="F59151" s="450"/>
    </row>
    <row r="59152" spans="6:6" x14ac:dyDescent="0.2">
      <c r="F59152" s="450"/>
    </row>
    <row r="59153" spans="6:6" x14ac:dyDescent="0.2">
      <c r="F59153" s="450"/>
    </row>
    <row r="59154" spans="6:6" x14ac:dyDescent="0.2">
      <c r="F59154" s="450"/>
    </row>
    <row r="59155" spans="6:6" x14ac:dyDescent="0.2">
      <c r="F59155" s="450"/>
    </row>
    <row r="59156" spans="6:6" x14ac:dyDescent="0.2">
      <c r="F59156" s="450"/>
    </row>
    <row r="59157" spans="6:6" x14ac:dyDescent="0.2">
      <c r="F59157" s="450"/>
    </row>
    <row r="59158" spans="6:6" x14ac:dyDescent="0.2">
      <c r="F59158" s="450"/>
    </row>
    <row r="59159" spans="6:6" x14ac:dyDescent="0.2">
      <c r="F59159" s="450"/>
    </row>
    <row r="59160" spans="6:6" x14ac:dyDescent="0.2">
      <c r="F59160" s="450"/>
    </row>
    <row r="59161" spans="6:6" x14ac:dyDescent="0.2">
      <c r="F59161" s="450"/>
    </row>
    <row r="59162" spans="6:6" x14ac:dyDescent="0.2">
      <c r="F59162" s="450"/>
    </row>
    <row r="59163" spans="6:6" x14ac:dyDescent="0.2">
      <c r="F59163" s="450"/>
    </row>
    <row r="59164" spans="6:6" x14ac:dyDescent="0.2">
      <c r="F59164" s="450"/>
    </row>
    <row r="59165" spans="6:6" x14ac:dyDescent="0.2">
      <c r="F59165" s="450"/>
    </row>
    <row r="59166" spans="6:6" x14ac:dyDescent="0.2">
      <c r="F59166" s="450"/>
    </row>
    <row r="59167" spans="6:6" x14ac:dyDescent="0.2">
      <c r="F59167" s="450"/>
    </row>
    <row r="59168" spans="6:6" x14ac:dyDescent="0.2">
      <c r="F59168" s="450"/>
    </row>
    <row r="59169" spans="6:6" x14ac:dyDescent="0.2">
      <c r="F59169" s="450"/>
    </row>
    <row r="59170" spans="6:6" x14ac:dyDescent="0.2">
      <c r="F59170" s="450"/>
    </row>
    <row r="59171" spans="6:6" x14ac:dyDescent="0.2">
      <c r="F59171" s="450"/>
    </row>
    <row r="59172" spans="6:6" x14ac:dyDescent="0.2">
      <c r="F59172" s="450"/>
    </row>
    <row r="59173" spans="6:6" x14ac:dyDescent="0.2">
      <c r="F59173" s="450"/>
    </row>
    <row r="59174" spans="6:6" x14ac:dyDescent="0.2">
      <c r="F59174" s="450"/>
    </row>
    <row r="59175" spans="6:6" x14ac:dyDescent="0.2">
      <c r="F59175" s="450"/>
    </row>
    <row r="59176" spans="6:6" x14ac:dyDescent="0.2">
      <c r="F59176" s="450"/>
    </row>
    <row r="59177" spans="6:6" x14ac:dyDescent="0.2">
      <c r="F59177" s="450"/>
    </row>
    <row r="59178" spans="6:6" x14ac:dyDescent="0.2">
      <c r="F59178" s="450"/>
    </row>
    <row r="59179" spans="6:6" x14ac:dyDescent="0.2">
      <c r="F59179" s="450"/>
    </row>
    <row r="59180" spans="6:6" x14ac:dyDescent="0.2">
      <c r="F59180" s="450"/>
    </row>
    <row r="59181" spans="6:6" x14ac:dyDescent="0.2">
      <c r="F59181" s="450"/>
    </row>
    <row r="59182" spans="6:6" x14ac:dyDescent="0.2">
      <c r="F59182" s="450"/>
    </row>
    <row r="59183" spans="6:6" x14ac:dyDescent="0.2">
      <c r="F59183" s="450"/>
    </row>
    <row r="59184" spans="6:6" x14ac:dyDescent="0.2">
      <c r="F59184" s="450"/>
    </row>
    <row r="59185" spans="6:6" x14ac:dyDescent="0.2">
      <c r="F59185" s="450"/>
    </row>
    <row r="59186" spans="6:6" x14ac:dyDescent="0.2">
      <c r="F59186" s="450"/>
    </row>
    <row r="59187" spans="6:6" x14ac:dyDescent="0.2">
      <c r="F59187" s="450"/>
    </row>
    <row r="59188" spans="6:6" x14ac:dyDescent="0.2">
      <c r="F59188" s="450"/>
    </row>
    <row r="59189" spans="6:6" x14ac:dyDescent="0.2">
      <c r="F59189" s="450"/>
    </row>
    <row r="59190" spans="6:6" x14ac:dyDescent="0.2">
      <c r="F59190" s="450"/>
    </row>
    <row r="59191" spans="6:6" x14ac:dyDescent="0.2">
      <c r="F59191" s="450"/>
    </row>
    <row r="59192" spans="6:6" x14ac:dyDescent="0.2">
      <c r="F59192" s="450"/>
    </row>
    <row r="59193" spans="6:6" x14ac:dyDescent="0.2">
      <c r="F59193" s="450"/>
    </row>
    <row r="59194" spans="6:6" x14ac:dyDescent="0.2">
      <c r="F59194" s="450"/>
    </row>
    <row r="59195" spans="6:6" x14ac:dyDescent="0.2">
      <c r="F59195" s="450"/>
    </row>
    <row r="59196" spans="6:6" x14ac:dyDescent="0.2">
      <c r="F59196" s="450"/>
    </row>
    <row r="59197" spans="6:6" x14ac:dyDescent="0.2">
      <c r="F59197" s="450"/>
    </row>
    <row r="59198" spans="6:6" x14ac:dyDescent="0.2">
      <c r="F59198" s="450"/>
    </row>
    <row r="59199" spans="6:6" x14ac:dyDescent="0.2">
      <c r="F59199" s="450"/>
    </row>
    <row r="59200" spans="6:6" x14ac:dyDescent="0.2">
      <c r="F59200" s="450"/>
    </row>
    <row r="59201" spans="6:6" x14ac:dyDescent="0.2">
      <c r="F59201" s="450"/>
    </row>
    <row r="59202" spans="6:6" x14ac:dyDescent="0.2">
      <c r="F59202" s="450"/>
    </row>
    <row r="59203" spans="6:6" x14ac:dyDescent="0.2">
      <c r="F59203" s="450"/>
    </row>
    <row r="59204" spans="6:6" x14ac:dyDescent="0.2">
      <c r="F59204" s="450"/>
    </row>
    <row r="59205" spans="6:6" x14ac:dyDescent="0.2">
      <c r="F59205" s="450"/>
    </row>
    <row r="59206" spans="6:6" x14ac:dyDescent="0.2">
      <c r="F59206" s="450"/>
    </row>
    <row r="59207" spans="6:6" x14ac:dyDescent="0.2">
      <c r="F59207" s="450"/>
    </row>
    <row r="59208" spans="6:6" x14ac:dyDescent="0.2">
      <c r="F59208" s="450"/>
    </row>
    <row r="59209" spans="6:6" x14ac:dyDescent="0.2">
      <c r="F59209" s="450"/>
    </row>
    <row r="59210" spans="6:6" x14ac:dyDescent="0.2">
      <c r="F59210" s="450"/>
    </row>
    <row r="59211" spans="6:6" x14ac:dyDescent="0.2">
      <c r="F59211" s="450"/>
    </row>
    <row r="59212" spans="6:6" x14ac:dyDescent="0.2">
      <c r="F59212" s="450"/>
    </row>
    <row r="59213" spans="6:6" x14ac:dyDescent="0.2">
      <c r="F59213" s="450"/>
    </row>
    <row r="59214" spans="6:6" x14ac:dyDescent="0.2">
      <c r="F59214" s="450"/>
    </row>
    <row r="59215" spans="6:6" x14ac:dyDescent="0.2">
      <c r="F59215" s="450"/>
    </row>
    <row r="59216" spans="6:6" x14ac:dyDescent="0.2">
      <c r="F59216" s="450"/>
    </row>
    <row r="59217" spans="6:6" x14ac:dyDescent="0.2">
      <c r="F59217" s="450"/>
    </row>
    <row r="59218" spans="6:6" x14ac:dyDescent="0.2">
      <c r="F59218" s="450"/>
    </row>
    <row r="59219" spans="6:6" x14ac:dyDescent="0.2">
      <c r="F59219" s="450"/>
    </row>
    <row r="59220" spans="6:6" x14ac:dyDescent="0.2">
      <c r="F59220" s="450"/>
    </row>
    <row r="59221" spans="6:6" x14ac:dyDescent="0.2">
      <c r="F59221" s="450"/>
    </row>
    <row r="59222" spans="6:6" x14ac:dyDescent="0.2">
      <c r="F59222" s="450"/>
    </row>
    <row r="59223" spans="6:6" x14ac:dyDescent="0.2">
      <c r="F59223" s="450"/>
    </row>
    <row r="59224" spans="6:6" x14ac:dyDescent="0.2">
      <c r="F59224" s="450"/>
    </row>
    <row r="59225" spans="6:6" x14ac:dyDescent="0.2">
      <c r="F59225" s="450"/>
    </row>
    <row r="59226" spans="6:6" x14ac:dyDescent="0.2">
      <c r="F59226" s="450"/>
    </row>
    <row r="59227" spans="6:6" x14ac:dyDescent="0.2">
      <c r="F59227" s="450"/>
    </row>
    <row r="59228" spans="6:6" x14ac:dyDescent="0.2">
      <c r="F59228" s="450"/>
    </row>
    <row r="59229" spans="6:6" x14ac:dyDescent="0.2">
      <c r="F59229" s="450"/>
    </row>
    <row r="59230" spans="6:6" x14ac:dyDescent="0.2">
      <c r="F59230" s="450"/>
    </row>
    <row r="59231" spans="6:6" x14ac:dyDescent="0.2">
      <c r="F59231" s="450"/>
    </row>
    <row r="59232" spans="6:6" x14ac:dyDescent="0.2">
      <c r="F59232" s="450"/>
    </row>
    <row r="59233" spans="6:6" x14ac:dyDescent="0.2">
      <c r="F59233" s="450"/>
    </row>
    <row r="59234" spans="6:6" x14ac:dyDescent="0.2">
      <c r="F59234" s="450"/>
    </row>
    <row r="59235" spans="6:6" x14ac:dyDescent="0.2">
      <c r="F59235" s="450"/>
    </row>
    <row r="59236" spans="6:6" x14ac:dyDescent="0.2">
      <c r="F59236" s="450"/>
    </row>
    <row r="59237" spans="6:6" x14ac:dyDescent="0.2">
      <c r="F59237" s="450"/>
    </row>
    <row r="59238" spans="6:6" x14ac:dyDescent="0.2">
      <c r="F59238" s="450"/>
    </row>
    <row r="59239" spans="6:6" x14ac:dyDescent="0.2">
      <c r="F59239" s="450"/>
    </row>
    <row r="59240" spans="6:6" x14ac:dyDescent="0.2">
      <c r="F59240" s="450"/>
    </row>
    <row r="59241" spans="6:6" x14ac:dyDescent="0.2">
      <c r="F59241" s="450"/>
    </row>
    <row r="59242" spans="6:6" x14ac:dyDescent="0.2">
      <c r="F59242" s="450"/>
    </row>
    <row r="59243" spans="6:6" x14ac:dyDescent="0.2">
      <c r="F59243" s="450"/>
    </row>
    <row r="59244" spans="6:6" x14ac:dyDescent="0.2">
      <c r="F59244" s="450"/>
    </row>
    <row r="59245" spans="6:6" x14ac:dyDescent="0.2">
      <c r="F59245" s="450"/>
    </row>
    <row r="59246" spans="6:6" x14ac:dyDescent="0.2">
      <c r="F59246" s="450"/>
    </row>
    <row r="59247" spans="6:6" x14ac:dyDescent="0.2">
      <c r="F59247" s="450"/>
    </row>
    <row r="59248" spans="6:6" x14ac:dyDescent="0.2">
      <c r="F59248" s="450"/>
    </row>
    <row r="59249" spans="6:6" x14ac:dyDescent="0.2">
      <c r="F59249" s="450"/>
    </row>
    <row r="59250" spans="6:6" x14ac:dyDescent="0.2">
      <c r="F59250" s="450"/>
    </row>
    <row r="59251" spans="6:6" x14ac:dyDescent="0.2">
      <c r="F59251" s="450"/>
    </row>
    <row r="59252" spans="6:6" x14ac:dyDescent="0.2">
      <c r="F59252" s="450"/>
    </row>
    <row r="59253" spans="6:6" x14ac:dyDescent="0.2">
      <c r="F59253" s="450"/>
    </row>
    <row r="59254" spans="6:6" x14ac:dyDescent="0.2">
      <c r="F59254" s="450"/>
    </row>
    <row r="59255" spans="6:6" x14ac:dyDescent="0.2">
      <c r="F59255" s="450"/>
    </row>
    <row r="59256" spans="6:6" x14ac:dyDescent="0.2">
      <c r="F59256" s="450"/>
    </row>
    <row r="59257" spans="6:6" x14ac:dyDescent="0.2">
      <c r="F59257" s="450"/>
    </row>
    <row r="59258" spans="6:6" x14ac:dyDescent="0.2">
      <c r="F59258" s="450"/>
    </row>
    <row r="59259" spans="6:6" x14ac:dyDescent="0.2">
      <c r="F59259" s="450"/>
    </row>
    <row r="59260" spans="6:6" x14ac:dyDescent="0.2">
      <c r="F59260" s="450"/>
    </row>
    <row r="59261" spans="6:6" x14ac:dyDescent="0.2">
      <c r="F59261" s="450"/>
    </row>
    <row r="59262" spans="6:6" x14ac:dyDescent="0.2">
      <c r="F59262" s="450"/>
    </row>
    <row r="59263" spans="6:6" x14ac:dyDescent="0.2">
      <c r="F59263" s="450"/>
    </row>
    <row r="59264" spans="6:6" x14ac:dyDescent="0.2">
      <c r="F59264" s="450"/>
    </row>
    <row r="59265" spans="6:6" x14ac:dyDescent="0.2">
      <c r="F59265" s="450"/>
    </row>
    <row r="59266" spans="6:6" x14ac:dyDescent="0.2">
      <c r="F59266" s="450"/>
    </row>
    <row r="59267" spans="6:6" x14ac:dyDescent="0.2">
      <c r="F59267" s="450"/>
    </row>
    <row r="59268" spans="6:6" x14ac:dyDescent="0.2">
      <c r="F59268" s="450"/>
    </row>
    <row r="59269" spans="6:6" x14ac:dyDescent="0.2">
      <c r="F59269" s="450"/>
    </row>
    <row r="59270" spans="6:6" x14ac:dyDescent="0.2">
      <c r="F59270" s="450"/>
    </row>
    <row r="59271" spans="6:6" x14ac:dyDescent="0.2">
      <c r="F59271" s="450"/>
    </row>
    <row r="59272" spans="6:6" x14ac:dyDescent="0.2">
      <c r="F59272" s="450"/>
    </row>
    <row r="59273" spans="6:6" x14ac:dyDescent="0.2">
      <c r="F59273" s="450"/>
    </row>
    <row r="59274" spans="6:6" x14ac:dyDescent="0.2">
      <c r="F59274" s="450"/>
    </row>
    <row r="59275" spans="6:6" x14ac:dyDescent="0.2">
      <c r="F59275" s="450"/>
    </row>
    <row r="59276" spans="6:6" x14ac:dyDescent="0.2">
      <c r="F59276" s="450"/>
    </row>
    <row r="59277" spans="6:6" x14ac:dyDescent="0.2">
      <c r="F59277" s="450"/>
    </row>
    <row r="59278" spans="6:6" x14ac:dyDescent="0.2">
      <c r="F59278" s="450"/>
    </row>
    <row r="59279" spans="6:6" x14ac:dyDescent="0.2">
      <c r="F59279" s="450"/>
    </row>
    <row r="59280" spans="6:6" x14ac:dyDescent="0.2">
      <c r="F59280" s="450"/>
    </row>
    <row r="59281" spans="6:6" x14ac:dyDescent="0.2">
      <c r="F59281" s="450"/>
    </row>
    <row r="59282" spans="6:6" x14ac:dyDescent="0.2">
      <c r="F59282" s="450"/>
    </row>
    <row r="59283" spans="6:6" x14ac:dyDescent="0.2">
      <c r="F59283" s="450"/>
    </row>
    <row r="59284" spans="6:6" x14ac:dyDescent="0.2">
      <c r="F59284" s="450"/>
    </row>
    <row r="59285" spans="6:6" x14ac:dyDescent="0.2">
      <c r="F59285" s="450"/>
    </row>
    <row r="59286" spans="6:6" x14ac:dyDescent="0.2">
      <c r="F59286" s="450"/>
    </row>
    <row r="59287" spans="6:6" x14ac:dyDescent="0.2">
      <c r="F59287" s="450"/>
    </row>
    <row r="59288" spans="6:6" x14ac:dyDescent="0.2">
      <c r="F59288" s="450"/>
    </row>
    <row r="59289" spans="6:6" x14ac:dyDescent="0.2">
      <c r="F59289" s="450"/>
    </row>
    <row r="59290" spans="6:6" x14ac:dyDescent="0.2">
      <c r="F59290" s="450"/>
    </row>
    <row r="59291" spans="6:6" x14ac:dyDescent="0.2">
      <c r="F59291" s="450"/>
    </row>
    <row r="59292" spans="6:6" x14ac:dyDescent="0.2">
      <c r="F59292" s="450"/>
    </row>
    <row r="59293" spans="6:6" x14ac:dyDescent="0.2">
      <c r="F59293" s="450"/>
    </row>
    <row r="59294" spans="6:6" x14ac:dyDescent="0.2">
      <c r="F59294" s="450"/>
    </row>
    <row r="59295" spans="6:6" x14ac:dyDescent="0.2">
      <c r="F59295" s="450"/>
    </row>
    <row r="59296" spans="6:6" x14ac:dyDescent="0.2">
      <c r="F59296" s="450"/>
    </row>
    <row r="59297" spans="6:6" x14ac:dyDescent="0.2">
      <c r="F59297" s="450"/>
    </row>
    <row r="59298" spans="6:6" x14ac:dyDescent="0.2">
      <c r="F59298" s="450"/>
    </row>
    <row r="59299" spans="6:6" x14ac:dyDescent="0.2">
      <c r="F59299" s="450"/>
    </row>
    <row r="59300" spans="6:6" x14ac:dyDescent="0.2">
      <c r="F59300" s="450"/>
    </row>
    <row r="59301" spans="6:6" x14ac:dyDescent="0.2">
      <c r="F59301" s="450"/>
    </row>
    <row r="59302" spans="6:6" x14ac:dyDescent="0.2">
      <c r="F59302" s="450"/>
    </row>
    <row r="59303" spans="6:6" x14ac:dyDescent="0.2">
      <c r="F59303" s="450"/>
    </row>
    <row r="59304" spans="6:6" x14ac:dyDescent="0.2">
      <c r="F59304" s="450"/>
    </row>
    <row r="59305" spans="6:6" x14ac:dyDescent="0.2">
      <c r="F59305" s="450"/>
    </row>
    <row r="59306" spans="6:6" x14ac:dyDescent="0.2">
      <c r="F59306" s="450"/>
    </row>
    <row r="59307" spans="6:6" x14ac:dyDescent="0.2">
      <c r="F59307" s="450"/>
    </row>
    <row r="59308" spans="6:6" x14ac:dyDescent="0.2">
      <c r="F59308" s="450"/>
    </row>
    <row r="59309" spans="6:6" x14ac:dyDescent="0.2">
      <c r="F59309" s="450"/>
    </row>
    <row r="59310" spans="6:6" x14ac:dyDescent="0.2">
      <c r="F59310" s="450"/>
    </row>
    <row r="59311" spans="6:6" x14ac:dyDescent="0.2">
      <c r="F59311" s="450"/>
    </row>
    <row r="59312" spans="6:6" x14ac:dyDescent="0.2">
      <c r="F59312" s="450"/>
    </row>
    <row r="59313" spans="6:6" x14ac:dyDescent="0.2">
      <c r="F59313" s="450"/>
    </row>
    <row r="59314" spans="6:6" x14ac:dyDescent="0.2">
      <c r="F59314" s="450"/>
    </row>
    <row r="59315" spans="6:6" x14ac:dyDescent="0.2">
      <c r="F59315" s="450"/>
    </row>
    <row r="59316" spans="6:6" x14ac:dyDescent="0.2">
      <c r="F59316" s="450"/>
    </row>
    <row r="59317" spans="6:6" x14ac:dyDescent="0.2">
      <c r="F59317" s="450"/>
    </row>
    <row r="59318" spans="6:6" x14ac:dyDescent="0.2">
      <c r="F59318" s="450"/>
    </row>
    <row r="59319" spans="6:6" x14ac:dyDescent="0.2">
      <c r="F59319" s="450"/>
    </row>
    <row r="59320" spans="6:6" x14ac:dyDescent="0.2">
      <c r="F59320" s="450"/>
    </row>
    <row r="59321" spans="6:6" x14ac:dyDescent="0.2">
      <c r="F59321" s="450"/>
    </row>
    <row r="59322" spans="6:6" x14ac:dyDescent="0.2">
      <c r="F59322" s="450"/>
    </row>
    <row r="59323" spans="6:6" x14ac:dyDescent="0.2">
      <c r="F59323" s="450"/>
    </row>
    <row r="59324" spans="6:6" x14ac:dyDescent="0.2">
      <c r="F59324" s="450"/>
    </row>
    <row r="59325" spans="6:6" x14ac:dyDescent="0.2">
      <c r="F59325" s="450"/>
    </row>
    <row r="59326" spans="6:6" x14ac:dyDescent="0.2">
      <c r="F59326" s="450"/>
    </row>
    <row r="59327" spans="6:6" x14ac:dyDescent="0.2">
      <c r="F59327" s="450"/>
    </row>
    <row r="59328" spans="6:6" x14ac:dyDescent="0.2">
      <c r="F59328" s="450"/>
    </row>
    <row r="59329" spans="6:6" x14ac:dyDescent="0.2">
      <c r="F59329" s="450"/>
    </row>
    <row r="59330" spans="6:6" x14ac:dyDescent="0.2">
      <c r="F59330" s="450"/>
    </row>
    <row r="59331" spans="6:6" x14ac:dyDescent="0.2">
      <c r="F59331" s="450"/>
    </row>
    <row r="59332" spans="6:6" x14ac:dyDescent="0.2">
      <c r="F59332" s="450"/>
    </row>
    <row r="59333" spans="6:6" x14ac:dyDescent="0.2">
      <c r="F59333" s="450"/>
    </row>
    <row r="59334" spans="6:6" x14ac:dyDescent="0.2">
      <c r="F59334" s="450"/>
    </row>
    <row r="59335" spans="6:6" x14ac:dyDescent="0.2">
      <c r="F59335" s="450"/>
    </row>
    <row r="59336" spans="6:6" x14ac:dyDescent="0.2">
      <c r="F59336" s="450"/>
    </row>
    <row r="59337" spans="6:6" x14ac:dyDescent="0.2">
      <c r="F59337" s="450"/>
    </row>
    <row r="59338" spans="6:6" x14ac:dyDescent="0.2">
      <c r="F59338" s="450"/>
    </row>
    <row r="59339" spans="6:6" x14ac:dyDescent="0.2">
      <c r="F59339" s="450"/>
    </row>
    <row r="59340" spans="6:6" x14ac:dyDescent="0.2">
      <c r="F59340" s="450"/>
    </row>
    <row r="59341" spans="6:6" x14ac:dyDescent="0.2">
      <c r="F59341" s="450"/>
    </row>
    <row r="59342" spans="6:6" x14ac:dyDescent="0.2">
      <c r="F59342" s="450"/>
    </row>
    <row r="59343" spans="6:6" x14ac:dyDescent="0.2">
      <c r="F59343" s="450"/>
    </row>
    <row r="59344" spans="6:6" x14ac:dyDescent="0.2">
      <c r="F59344" s="450"/>
    </row>
    <row r="59345" spans="6:6" x14ac:dyDescent="0.2">
      <c r="F59345" s="450"/>
    </row>
    <row r="59346" spans="6:6" x14ac:dyDescent="0.2">
      <c r="F59346" s="450"/>
    </row>
    <row r="59347" spans="6:6" x14ac:dyDescent="0.2">
      <c r="F59347" s="450"/>
    </row>
    <row r="59348" spans="6:6" x14ac:dyDescent="0.2">
      <c r="F59348" s="450"/>
    </row>
    <row r="59349" spans="6:6" x14ac:dyDescent="0.2">
      <c r="F59349" s="450"/>
    </row>
    <row r="59350" spans="6:6" x14ac:dyDescent="0.2">
      <c r="F59350" s="450"/>
    </row>
    <row r="59351" spans="6:6" x14ac:dyDescent="0.2">
      <c r="F59351" s="450"/>
    </row>
    <row r="59352" spans="6:6" x14ac:dyDescent="0.2">
      <c r="F59352" s="450"/>
    </row>
    <row r="59353" spans="6:6" x14ac:dyDescent="0.2">
      <c r="F59353" s="450"/>
    </row>
    <row r="59354" spans="6:6" x14ac:dyDescent="0.2">
      <c r="F59354" s="450"/>
    </row>
    <row r="59355" spans="6:6" x14ac:dyDescent="0.2">
      <c r="F59355" s="450"/>
    </row>
    <row r="59356" spans="6:6" x14ac:dyDescent="0.2">
      <c r="F59356" s="450"/>
    </row>
    <row r="59357" spans="6:6" x14ac:dyDescent="0.2">
      <c r="F59357" s="450"/>
    </row>
    <row r="59358" spans="6:6" x14ac:dyDescent="0.2">
      <c r="F59358" s="450"/>
    </row>
    <row r="59359" spans="6:6" x14ac:dyDescent="0.2">
      <c r="F59359" s="450"/>
    </row>
    <row r="59360" spans="6:6" x14ac:dyDescent="0.2">
      <c r="F59360" s="450"/>
    </row>
    <row r="59361" spans="6:6" x14ac:dyDescent="0.2">
      <c r="F59361" s="450"/>
    </row>
    <row r="59362" spans="6:6" x14ac:dyDescent="0.2">
      <c r="F59362" s="450"/>
    </row>
    <row r="59363" spans="6:6" x14ac:dyDescent="0.2">
      <c r="F59363" s="450"/>
    </row>
    <row r="59364" spans="6:6" x14ac:dyDescent="0.2">
      <c r="F59364" s="450"/>
    </row>
    <row r="59365" spans="6:6" x14ac:dyDescent="0.2">
      <c r="F59365" s="450"/>
    </row>
    <row r="59366" spans="6:6" x14ac:dyDescent="0.2">
      <c r="F59366" s="450"/>
    </row>
    <row r="59367" spans="6:6" x14ac:dyDescent="0.2">
      <c r="F59367" s="450"/>
    </row>
    <row r="59368" spans="6:6" x14ac:dyDescent="0.2">
      <c r="F59368" s="450"/>
    </row>
    <row r="59369" spans="6:6" x14ac:dyDescent="0.2">
      <c r="F59369" s="450"/>
    </row>
    <row r="59370" spans="6:6" x14ac:dyDescent="0.2">
      <c r="F59370" s="450"/>
    </row>
    <row r="59371" spans="6:6" x14ac:dyDescent="0.2">
      <c r="F59371" s="450"/>
    </row>
    <row r="59372" spans="6:6" x14ac:dyDescent="0.2">
      <c r="F59372" s="450"/>
    </row>
    <row r="59373" spans="6:6" x14ac:dyDescent="0.2">
      <c r="F59373" s="450"/>
    </row>
    <row r="59374" spans="6:6" x14ac:dyDescent="0.2">
      <c r="F59374" s="450"/>
    </row>
    <row r="59375" spans="6:6" x14ac:dyDescent="0.2">
      <c r="F59375" s="450"/>
    </row>
    <row r="59376" spans="6:6" x14ac:dyDescent="0.2">
      <c r="F59376" s="450"/>
    </row>
    <row r="59377" spans="6:6" x14ac:dyDescent="0.2">
      <c r="F59377" s="450"/>
    </row>
    <row r="59378" spans="6:6" x14ac:dyDescent="0.2">
      <c r="F59378" s="450"/>
    </row>
    <row r="59379" spans="6:6" x14ac:dyDescent="0.2">
      <c r="F59379" s="450"/>
    </row>
    <row r="59380" spans="6:6" x14ac:dyDescent="0.2">
      <c r="F59380" s="450"/>
    </row>
    <row r="59381" spans="6:6" x14ac:dyDescent="0.2">
      <c r="F59381" s="450"/>
    </row>
    <row r="59382" spans="6:6" x14ac:dyDescent="0.2">
      <c r="F59382" s="450"/>
    </row>
    <row r="59383" spans="6:6" x14ac:dyDescent="0.2">
      <c r="F59383" s="450"/>
    </row>
    <row r="59384" spans="6:6" x14ac:dyDescent="0.2">
      <c r="F59384" s="450"/>
    </row>
    <row r="59385" spans="6:6" x14ac:dyDescent="0.2">
      <c r="F59385" s="450"/>
    </row>
    <row r="59386" spans="6:6" x14ac:dyDescent="0.2">
      <c r="F59386" s="450"/>
    </row>
    <row r="59387" spans="6:6" x14ac:dyDescent="0.2">
      <c r="F59387" s="450"/>
    </row>
    <row r="59388" spans="6:6" x14ac:dyDescent="0.2">
      <c r="F59388" s="450"/>
    </row>
    <row r="59389" spans="6:6" x14ac:dyDescent="0.2">
      <c r="F59389" s="450"/>
    </row>
    <row r="59390" spans="6:6" x14ac:dyDescent="0.2">
      <c r="F59390" s="450"/>
    </row>
    <row r="59391" spans="6:6" x14ac:dyDescent="0.2">
      <c r="F59391" s="450"/>
    </row>
    <row r="59392" spans="6:6" x14ac:dyDescent="0.2">
      <c r="F59392" s="450"/>
    </row>
    <row r="59393" spans="6:6" x14ac:dyDescent="0.2">
      <c r="F59393" s="450"/>
    </row>
    <row r="59394" spans="6:6" x14ac:dyDescent="0.2">
      <c r="F59394" s="450"/>
    </row>
    <row r="59395" spans="6:6" x14ac:dyDescent="0.2">
      <c r="F59395" s="450"/>
    </row>
    <row r="59396" spans="6:6" x14ac:dyDescent="0.2">
      <c r="F59396" s="450"/>
    </row>
    <row r="59397" spans="6:6" x14ac:dyDescent="0.2">
      <c r="F59397" s="450"/>
    </row>
    <row r="59398" spans="6:6" x14ac:dyDescent="0.2">
      <c r="F59398" s="450"/>
    </row>
    <row r="59399" spans="6:6" x14ac:dyDescent="0.2">
      <c r="F59399" s="450"/>
    </row>
    <row r="59400" spans="6:6" x14ac:dyDescent="0.2">
      <c r="F59400" s="450"/>
    </row>
    <row r="59401" spans="6:6" x14ac:dyDescent="0.2">
      <c r="F59401" s="450"/>
    </row>
    <row r="59402" spans="6:6" x14ac:dyDescent="0.2">
      <c r="F59402" s="450"/>
    </row>
    <row r="59403" spans="6:6" x14ac:dyDescent="0.2">
      <c r="F59403" s="450"/>
    </row>
    <row r="59404" spans="6:6" x14ac:dyDescent="0.2">
      <c r="F59404" s="450"/>
    </row>
    <row r="59405" spans="6:6" x14ac:dyDescent="0.2">
      <c r="F59405" s="450"/>
    </row>
    <row r="59406" spans="6:6" x14ac:dyDescent="0.2">
      <c r="F59406" s="450"/>
    </row>
    <row r="59407" spans="6:6" x14ac:dyDescent="0.2">
      <c r="F59407" s="450"/>
    </row>
    <row r="59408" spans="6:6" x14ac:dyDescent="0.2">
      <c r="F59408" s="450"/>
    </row>
    <row r="59409" spans="6:6" x14ac:dyDescent="0.2">
      <c r="F59409" s="450"/>
    </row>
    <row r="59410" spans="6:6" x14ac:dyDescent="0.2">
      <c r="F59410" s="450"/>
    </row>
    <row r="59411" spans="6:6" x14ac:dyDescent="0.2">
      <c r="F59411" s="450"/>
    </row>
    <row r="59412" spans="6:6" x14ac:dyDescent="0.2">
      <c r="F59412" s="450"/>
    </row>
    <row r="59413" spans="6:6" x14ac:dyDescent="0.2">
      <c r="F59413" s="450"/>
    </row>
    <row r="59414" spans="6:6" x14ac:dyDescent="0.2">
      <c r="F59414" s="450"/>
    </row>
    <row r="59415" spans="6:6" x14ac:dyDescent="0.2">
      <c r="F59415" s="450"/>
    </row>
    <row r="59416" spans="6:6" x14ac:dyDescent="0.2">
      <c r="F59416" s="450"/>
    </row>
    <row r="59417" spans="6:6" x14ac:dyDescent="0.2">
      <c r="F59417" s="450"/>
    </row>
    <row r="59418" spans="6:6" x14ac:dyDescent="0.2">
      <c r="F59418" s="450"/>
    </row>
    <row r="59419" spans="6:6" x14ac:dyDescent="0.2">
      <c r="F59419" s="450"/>
    </row>
    <row r="59420" spans="6:6" x14ac:dyDescent="0.2">
      <c r="F59420" s="450"/>
    </row>
    <row r="59421" spans="6:6" x14ac:dyDescent="0.2">
      <c r="F59421" s="450"/>
    </row>
    <row r="59422" spans="6:6" x14ac:dyDescent="0.2">
      <c r="F59422" s="450"/>
    </row>
    <row r="59423" spans="6:6" x14ac:dyDescent="0.2">
      <c r="F59423" s="450"/>
    </row>
    <row r="59424" spans="6:6" x14ac:dyDescent="0.2">
      <c r="F59424" s="450"/>
    </row>
    <row r="59425" spans="6:6" x14ac:dyDescent="0.2">
      <c r="F59425" s="450"/>
    </row>
    <row r="59426" spans="6:6" x14ac:dyDescent="0.2">
      <c r="F59426" s="450"/>
    </row>
    <row r="59427" spans="6:6" x14ac:dyDescent="0.2">
      <c r="F59427" s="450"/>
    </row>
    <row r="59428" spans="6:6" x14ac:dyDescent="0.2">
      <c r="F59428" s="450"/>
    </row>
    <row r="59429" spans="6:6" x14ac:dyDescent="0.2">
      <c r="F59429" s="450"/>
    </row>
    <row r="59430" spans="6:6" x14ac:dyDescent="0.2">
      <c r="F59430" s="450"/>
    </row>
    <row r="59431" spans="6:6" x14ac:dyDescent="0.2">
      <c r="F59431" s="450"/>
    </row>
    <row r="59432" spans="6:6" x14ac:dyDescent="0.2">
      <c r="F59432" s="450"/>
    </row>
    <row r="59433" spans="6:6" x14ac:dyDescent="0.2">
      <c r="F59433" s="450"/>
    </row>
    <row r="59434" spans="6:6" x14ac:dyDescent="0.2">
      <c r="F59434" s="450"/>
    </row>
    <row r="59435" spans="6:6" x14ac:dyDescent="0.2">
      <c r="F59435" s="450"/>
    </row>
    <row r="59436" spans="6:6" x14ac:dyDescent="0.2">
      <c r="F59436" s="450"/>
    </row>
    <row r="59437" spans="6:6" x14ac:dyDescent="0.2">
      <c r="F59437" s="450"/>
    </row>
    <row r="59438" spans="6:6" x14ac:dyDescent="0.2">
      <c r="F59438" s="450"/>
    </row>
    <row r="59439" spans="6:6" x14ac:dyDescent="0.2">
      <c r="F59439" s="450"/>
    </row>
    <row r="59440" spans="6:6" x14ac:dyDescent="0.2">
      <c r="F59440" s="450"/>
    </row>
    <row r="59441" spans="6:6" x14ac:dyDescent="0.2">
      <c r="F59441" s="450"/>
    </row>
    <row r="59442" spans="6:6" x14ac:dyDescent="0.2">
      <c r="F59442" s="450"/>
    </row>
    <row r="59443" spans="6:6" x14ac:dyDescent="0.2">
      <c r="F59443" s="450"/>
    </row>
    <row r="59444" spans="6:6" x14ac:dyDescent="0.2">
      <c r="F59444" s="450"/>
    </row>
    <row r="59445" spans="6:6" x14ac:dyDescent="0.2">
      <c r="F59445" s="450"/>
    </row>
    <row r="59446" spans="6:6" x14ac:dyDescent="0.2">
      <c r="F59446" s="450"/>
    </row>
    <row r="59447" spans="6:6" x14ac:dyDescent="0.2">
      <c r="F59447" s="450"/>
    </row>
    <row r="59448" spans="6:6" x14ac:dyDescent="0.2">
      <c r="F59448" s="450"/>
    </row>
    <row r="59449" spans="6:6" x14ac:dyDescent="0.2">
      <c r="F59449" s="450"/>
    </row>
    <row r="59450" spans="6:6" x14ac:dyDescent="0.2">
      <c r="F59450" s="450"/>
    </row>
    <row r="59451" spans="6:6" x14ac:dyDescent="0.2">
      <c r="F59451" s="450"/>
    </row>
    <row r="59452" spans="6:6" x14ac:dyDescent="0.2">
      <c r="F59452" s="450"/>
    </row>
    <row r="59453" spans="6:6" x14ac:dyDescent="0.2">
      <c r="F59453" s="450"/>
    </row>
    <row r="59454" spans="6:6" x14ac:dyDescent="0.2">
      <c r="F59454" s="450"/>
    </row>
    <row r="59455" spans="6:6" x14ac:dyDescent="0.2">
      <c r="F59455" s="450"/>
    </row>
    <row r="59456" spans="6:6" x14ac:dyDescent="0.2">
      <c r="F59456" s="450"/>
    </row>
    <row r="59457" spans="6:6" x14ac:dyDescent="0.2">
      <c r="F59457" s="450"/>
    </row>
    <row r="59458" spans="6:6" x14ac:dyDescent="0.2">
      <c r="F59458" s="450"/>
    </row>
    <row r="59459" spans="6:6" x14ac:dyDescent="0.2">
      <c r="F59459" s="450"/>
    </row>
    <row r="59460" spans="6:6" x14ac:dyDescent="0.2">
      <c r="F59460" s="450"/>
    </row>
    <row r="59461" spans="6:6" x14ac:dyDescent="0.2">
      <c r="F59461" s="450"/>
    </row>
    <row r="59462" spans="6:6" x14ac:dyDescent="0.2">
      <c r="F59462" s="450"/>
    </row>
    <row r="59463" spans="6:6" x14ac:dyDescent="0.2">
      <c r="F59463" s="450"/>
    </row>
    <row r="59464" spans="6:6" x14ac:dyDescent="0.2">
      <c r="F59464" s="450"/>
    </row>
    <row r="59465" spans="6:6" x14ac:dyDescent="0.2">
      <c r="F59465" s="450"/>
    </row>
    <row r="59466" spans="6:6" x14ac:dyDescent="0.2">
      <c r="F59466" s="450"/>
    </row>
    <row r="59467" spans="6:6" x14ac:dyDescent="0.2">
      <c r="F59467" s="450"/>
    </row>
    <row r="59468" spans="6:6" x14ac:dyDescent="0.2">
      <c r="F59468" s="450"/>
    </row>
    <row r="59469" spans="6:6" x14ac:dyDescent="0.2">
      <c r="F59469" s="450"/>
    </row>
    <row r="59470" spans="6:6" x14ac:dyDescent="0.2">
      <c r="F59470" s="450"/>
    </row>
    <row r="59471" spans="6:6" x14ac:dyDescent="0.2">
      <c r="F59471" s="450"/>
    </row>
    <row r="59472" spans="6:6" x14ac:dyDescent="0.2">
      <c r="F59472" s="450"/>
    </row>
    <row r="59473" spans="6:6" x14ac:dyDescent="0.2">
      <c r="F59473" s="450"/>
    </row>
    <row r="59474" spans="6:6" x14ac:dyDescent="0.2">
      <c r="F59474" s="450"/>
    </row>
    <row r="59475" spans="6:6" x14ac:dyDescent="0.2">
      <c r="F59475" s="450"/>
    </row>
    <row r="59476" spans="6:6" x14ac:dyDescent="0.2">
      <c r="F59476" s="450"/>
    </row>
    <row r="59477" spans="6:6" x14ac:dyDescent="0.2">
      <c r="F59477" s="450"/>
    </row>
    <row r="59478" spans="6:6" x14ac:dyDescent="0.2">
      <c r="F59478" s="450"/>
    </row>
    <row r="59479" spans="6:6" x14ac:dyDescent="0.2">
      <c r="F59479" s="450"/>
    </row>
    <row r="59480" spans="6:6" x14ac:dyDescent="0.2">
      <c r="F59480" s="450"/>
    </row>
    <row r="59481" spans="6:6" x14ac:dyDescent="0.2">
      <c r="F59481" s="450"/>
    </row>
    <row r="59482" spans="6:6" x14ac:dyDescent="0.2">
      <c r="F59482" s="450"/>
    </row>
    <row r="59483" spans="6:6" x14ac:dyDescent="0.2">
      <c r="F59483" s="450"/>
    </row>
    <row r="59484" spans="6:6" x14ac:dyDescent="0.2">
      <c r="F59484" s="450"/>
    </row>
    <row r="59485" spans="6:6" x14ac:dyDescent="0.2">
      <c r="F59485" s="450"/>
    </row>
    <row r="59486" spans="6:6" x14ac:dyDescent="0.2">
      <c r="F59486" s="450"/>
    </row>
    <row r="59487" spans="6:6" x14ac:dyDescent="0.2">
      <c r="F59487" s="450"/>
    </row>
    <row r="59488" spans="6:6" x14ac:dyDescent="0.2">
      <c r="F59488" s="450"/>
    </row>
    <row r="59489" spans="6:6" x14ac:dyDescent="0.2">
      <c r="F59489" s="450"/>
    </row>
    <row r="59490" spans="6:6" x14ac:dyDescent="0.2">
      <c r="F59490" s="450"/>
    </row>
    <row r="59491" spans="6:6" x14ac:dyDescent="0.2">
      <c r="F59491" s="450"/>
    </row>
    <row r="59492" spans="6:6" x14ac:dyDescent="0.2">
      <c r="F59492" s="450"/>
    </row>
    <row r="59493" spans="6:6" x14ac:dyDescent="0.2">
      <c r="F59493" s="450"/>
    </row>
    <row r="59494" spans="6:6" x14ac:dyDescent="0.2">
      <c r="F59494" s="450"/>
    </row>
    <row r="59495" spans="6:6" x14ac:dyDescent="0.2">
      <c r="F59495" s="450"/>
    </row>
    <row r="59496" spans="6:6" x14ac:dyDescent="0.2">
      <c r="F59496" s="450"/>
    </row>
    <row r="59497" spans="6:6" x14ac:dyDescent="0.2">
      <c r="F59497" s="450"/>
    </row>
    <row r="59498" spans="6:6" x14ac:dyDescent="0.2">
      <c r="F59498" s="450"/>
    </row>
    <row r="59499" spans="6:6" x14ac:dyDescent="0.2">
      <c r="F59499" s="450"/>
    </row>
    <row r="59500" spans="6:6" x14ac:dyDescent="0.2">
      <c r="F59500" s="450"/>
    </row>
    <row r="59501" spans="6:6" x14ac:dyDescent="0.2">
      <c r="F59501" s="450"/>
    </row>
    <row r="59502" spans="6:6" x14ac:dyDescent="0.2">
      <c r="F59502" s="450"/>
    </row>
    <row r="59503" spans="6:6" x14ac:dyDescent="0.2">
      <c r="F59503" s="450"/>
    </row>
    <row r="59504" spans="6:6" x14ac:dyDescent="0.2">
      <c r="F59504" s="450"/>
    </row>
    <row r="59505" spans="6:6" x14ac:dyDescent="0.2">
      <c r="F59505" s="450"/>
    </row>
    <row r="59506" spans="6:6" x14ac:dyDescent="0.2">
      <c r="F59506" s="450"/>
    </row>
    <row r="59507" spans="6:6" x14ac:dyDescent="0.2">
      <c r="F59507" s="450"/>
    </row>
    <row r="59508" spans="6:6" x14ac:dyDescent="0.2">
      <c r="F59508" s="450"/>
    </row>
    <row r="59509" spans="6:6" x14ac:dyDescent="0.2">
      <c r="F59509" s="450"/>
    </row>
    <row r="59510" spans="6:6" x14ac:dyDescent="0.2">
      <c r="F59510" s="450"/>
    </row>
    <row r="59511" spans="6:6" x14ac:dyDescent="0.2">
      <c r="F59511" s="450"/>
    </row>
    <row r="59512" spans="6:6" x14ac:dyDescent="0.2">
      <c r="F59512" s="450"/>
    </row>
    <row r="59513" spans="6:6" x14ac:dyDescent="0.2">
      <c r="F59513" s="450"/>
    </row>
    <row r="59514" spans="6:6" x14ac:dyDescent="0.2">
      <c r="F59514" s="450"/>
    </row>
    <row r="59515" spans="6:6" x14ac:dyDescent="0.2">
      <c r="F59515" s="450"/>
    </row>
    <row r="59516" spans="6:6" x14ac:dyDescent="0.2">
      <c r="F59516" s="450"/>
    </row>
    <row r="59517" spans="6:6" x14ac:dyDescent="0.2">
      <c r="F59517" s="450"/>
    </row>
    <row r="59518" spans="6:6" x14ac:dyDescent="0.2">
      <c r="F59518" s="450"/>
    </row>
    <row r="59519" spans="6:6" x14ac:dyDescent="0.2">
      <c r="F59519" s="450"/>
    </row>
    <row r="59520" spans="6:6" x14ac:dyDescent="0.2">
      <c r="F59520" s="450"/>
    </row>
    <row r="59521" spans="6:6" x14ac:dyDescent="0.2">
      <c r="F59521" s="450"/>
    </row>
    <row r="59522" spans="6:6" x14ac:dyDescent="0.2">
      <c r="F59522" s="450"/>
    </row>
    <row r="59523" spans="6:6" x14ac:dyDescent="0.2">
      <c r="F59523" s="450"/>
    </row>
    <row r="59524" spans="6:6" x14ac:dyDescent="0.2">
      <c r="F59524" s="450"/>
    </row>
    <row r="59525" spans="6:6" x14ac:dyDescent="0.2">
      <c r="F59525" s="450"/>
    </row>
    <row r="59526" spans="6:6" x14ac:dyDescent="0.2">
      <c r="F59526" s="450"/>
    </row>
    <row r="59527" spans="6:6" x14ac:dyDescent="0.2">
      <c r="F59527" s="450"/>
    </row>
    <row r="59528" spans="6:6" x14ac:dyDescent="0.2">
      <c r="F59528" s="450"/>
    </row>
    <row r="59529" spans="6:6" x14ac:dyDescent="0.2">
      <c r="F59529" s="450"/>
    </row>
    <row r="59530" spans="6:6" x14ac:dyDescent="0.2">
      <c r="F59530" s="450"/>
    </row>
    <row r="59531" spans="6:6" x14ac:dyDescent="0.2">
      <c r="F59531" s="450"/>
    </row>
    <row r="59532" spans="6:6" x14ac:dyDescent="0.2">
      <c r="F59532" s="450"/>
    </row>
    <row r="59533" spans="6:6" x14ac:dyDescent="0.2">
      <c r="F59533" s="450"/>
    </row>
    <row r="59534" spans="6:6" x14ac:dyDescent="0.2">
      <c r="F59534" s="450"/>
    </row>
    <row r="59535" spans="6:6" x14ac:dyDescent="0.2">
      <c r="F59535" s="450"/>
    </row>
    <row r="59536" spans="6:6" x14ac:dyDescent="0.2">
      <c r="F59536" s="450"/>
    </row>
    <row r="59537" spans="6:6" x14ac:dyDescent="0.2">
      <c r="F59537" s="450"/>
    </row>
    <row r="59538" spans="6:6" x14ac:dyDescent="0.2">
      <c r="F59538" s="450"/>
    </row>
    <row r="59539" spans="6:6" x14ac:dyDescent="0.2">
      <c r="F59539" s="450"/>
    </row>
    <row r="59540" spans="6:6" x14ac:dyDescent="0.2">
      <c r="F59540" s="450"/>
    </row>
    <row r="59541" spans="6:6" x14ac:dyDescent="0.2">
      <c r="F59541" s="450"/>
    </row>
    <row r="59542" spans="6:6" x14ac:dyDescent="0.2">
      <c r="F59542" s="450"/>
    </row>
    <row r="59543" spans="6:6" x14ac:dyDescent="0.2">
      <c r="F59543" s="450"/>
    </row>
    <row r="59544" spans="6:6" x14ac:dyDescent="0.2">
      <c r="F59544" s="450"/>
    </row>
    <row r="59545" spans="6:6" x14ac:dyDescent="0.2">
      <c r="F59545" s="450"/>
    </row>
    <row r="59546" spans="6:6" x14ac:dyDescent="0.2">
      <c r="F59546" s="450"/>
    </row>
    <row r="59547" spans="6:6" x14ac:dyDescent="0.2">
      <c r="F59547" s="450"/>
    </row>
    <row r="59548" spans="6:6" x14ac:dyDescent="0.2">
      <c r="F59548" s="450"/>
    </row>
    <row r="59549" spans="6:6" x14ac:dyDescent="0.2">
      <c r="F59549" s="450"/>
    </row>
    <row r="59550" spans="6:6" x14ac:dyDescent="0.2">
      <c r="F59550" s="450"/>
    </row>
    <row r="59551" spans="6:6" x14ac:dyDescent="0.2">
      <c r="F59551" s="450"/>
    </row>
    <row r="59552" spans="6:6" x14ac:dyDescent="0.2">
      <c r="F59552" s="450"/>
    </row>
    <row r="59553" spans="6:6" x14ac:dyDescent="0.2">
      <c r="F59553" s="450"/>
    </row>
    <row r="59554" spans="6:6" x14ac:dyDescent="0.2">
      <c r="F59554" s="450"/>
    </row>
    <row r="59555" spans="6:6" x14ac:dyDescent="0.2">
      <c r="F59555" s="450"/>
    </row>
    <row r="59556" spans="6:6" x14ac:dyDescent="0.2">
      <c r="F59556" s="450"/>
    </row>
    <row r="59557" spans="6:6" x14ac:dyDescent="0.2">
      <c r="F59557" s="450"/>
    </row>
    <row r="59558" spans="6:6" x14ac:dyDescent="0.2">
      <c r="F59558" s="450"/>
    </row>
    <row r="59559" spans="6:6" x14ac:dyDescent="0.2">
      <c r="F59559" s="450"/>
    </row>
    <row r="59560" spans="6:6" x14ac:dyDescent="0.2">
      <c r="F59560" s="450"/>
    </row>
    <row r="59561" spans="6:6" x14ac:dyDescent="0.2">
      <c r="F59561" s="450"/>
    </row>
    <row r="59562" spans="6:6" x14ac:dyDescent="0.2">
      <c r="F59562" s="450"/>
    </row>
    <row r="59563" spans="6:6" x14ac:dyDescent="0.2">
      <c r="F59563" s="450"/>
    </row>
    <row r="59564" spans="6:6" x14ac:dyDescent="0.2">
      <c r="F59564" s="450"/>
    </row>
    <row r="59565" spans="6:6" x14ac:dyDescent="0.2">
      <c r="F59565" s="450"/>
    </row>
    <row r="59566" spans="6:6" x14ac:dyDescent="0.2">
      <c r="F59566" s="450"/>
    </row>
    <row r="59567" spans="6:6" x14ac:dyDescent="0.2">
      <c r="F59567" s="450"/>
    </row>
    <row r="59568" spans="6:6" x14ac:dyDescent="0.2">
      <c r="F59568" s="450"/>
    </row>
    <row r="59569" spans="6:6" x14ac:dyDescent="0.2">
      <c r="F59569" s="450"/>
    </row>
    <row r="59570" spans="6:6" x14ac:dyDescent="0.2">
      <c r="F59570" s="450"/>
    </row>
    <row r="59571" spans="6:6" x14ac:dyDescent="0.2">
      <c r="F59571" s="450"/>
    </row>
    <row r="59572" spans="6:6" x14ac:dyDescent="0.2">
      <c r="F59572" s="450"/>
    </row>
    <row r="59573" spans="6:6" x14ac:dyDescent="0.2">
      <c r="F59573" s="450"/>
    </row>
    <row r="59574" spans="6:6" x14ac:dyDescent="0.2">
      <c r="F59574" s="450"/>
    </row>
    <row r="59575" spans="6:6" x14ac:dyDescent="0.2">
      <c r="F59575" s="450"/>
    </row>
    <row r="59576" spans="6:6" x14ac:dyDescent="0.2">
      <c r="F59576" s="450"/>
    </row>
    <row r="59577" spans="6:6" x14ac:dyDescent="0.2">
      <c r="F59577" s="450"/>
    </row>
    <row r="59578" spans="6:6" x14ac:dyDescent="0.2">
      <c r="F59578" s="450"/>
    </row>
    <row r="59579" spans="6:6" x14ac:dyDescent="0.2">
      <c r="F59579" s="450"/>
    </row>
    <row r="59580" spans="6:6" x14ac:dyDescent="0.2">
      <c r="F59580" s="450"/>
    </row>
    <row r="59581" spans="6:6" x14ac:dyDescent="0.2">
      <c r="F59581" s="450"/>
    </row>
    <row r="59582" spans="6:6" x14ac:dyDescent="0.2">
      <c r="F59582" s="450"/>
    </row>
    <row r="59583" spans="6:6" x14ac:dyDescent="0.2">
      <c r="F59583" s="450"/>
    </row>
    <row r="59584" spans="6:6" x14ac:dyDescent="0.2">
      <c r="F59584" s="450"/>
    </row>
    <row r="59585" spans="6:6" x14ac:dyDescent="0.2">
      <c r="F59585" s="450"/>
    </row>
    <row r="59586" spans="6:6" x14ac:dyDescent="0.2">
      <c r="F59586" s="450"/>
    </row>
    <row r="59587" spans="6:6" x14ac:dyDescent="0.2">
      <c r="F59587" s="450"/>
    </row>
    <row r="59588" spans="6:6" x14ac:dyDescent="0.2">
      <c r="F59588" s="450"/>
    </row>
    <row r="59589" spans="6:6" x14ac:dyDescent="0.2">
      <c r="F59589" s="450"/>
    </row>
    <row r="59590" spans="6:6" x14ac:dyDescent="0.2">
      <c r="F59590" s="450"/>
    </row>
    <row r="59591" spans="6:6" x14ac:dyDescent="0.2">
      <c r="F59591" s="450"/>
    </row>
    <row r="59592" spans="6:6" x14ac:dyDescent="0.2">
      <c r="F59592" s="450"/>
    </row>
    <row r="59593" spans="6:6" x14ac:dyDescent="0.2">
      <c r="F59593" s="450"/>
    </row>
    <row r="59594" spans="6:6" x14ac:dyDescent="0.2">
      <c r="F59594" s="450"/>
    </row>
    <row r="59595" spans="6:6" x14ac:dyDescent="0.2">
      <c r="F59595" s="450"/>
    </row>
    <row r="59596" spans="6:6" x14ac:dyDescent="0.2">
      <c r="F59596" s="450"/>
    </row>
    <row r="59597" spans="6:6" x14ac:dyDescent="0.2">
      <c r="F59597" s="450"/>
    </row>
    <row r="59598" spans="6:6" x14ac:dyDescent="0.2">
      <c r="F59598" s="450"/>
    </row>
    <row r="59599" spans="6:6" x14ac:dyDescent="0.2">
      <c r="F59599" s="450"/>
    </row>
    <row r="59600" spans="6:6" x14ac:dyDescent="0.2">
      <c r="F59600" s="450"/>
    </row>
    <row r="59601" spans="6:6" x14ac:dyDescent="0.2">
      <c r="F59601" s="450"/>
    </row>
    <row r="59602" spans="6:6" x14ac:dyDescent="0.2">
      <c r="F59602" s="450"/>
    </row>
    <row r="59603" spans="6:6" x14ac:dyDescent="0.2">
      <c r="F59603" s="450"/>
    </row>
    <row r="59604" spans="6:6" x14ac:dyDescent="0.2">
      <c r="F59604" s="450"/>
    </row>
    <row r="59605" spans="6:6" x14ac:dyDescent="0.2">
      <c r="F59605" s="450"/>
    </row>
    <row r="59606" spans="6:6" x14ac:dyDescent="0.2">
      <c r="F59606" s="450"/>
    </row>
    <row r="59607" spans="6:6" x14ac:dyDescent="0.2">
      <c r="F59607" s="450"/>
    </row>
    <row r="59608" spans="6:6" x14ac:dyDescent="0.2">
      <c r="F59608" s="450"/>
    </row>
    <row r="59609" spans="6:6" x14ac:dyDescent="0.2">
      <c r="F59609" s="450"/>
    </row>
    <row r="59610" spans="6:6" x14ac:dyDescent="0.2">
      <c r="F59610" s="450"/>
    </row>
    <row r="59611" spans="6:6" x14ac:dyDescent="0.2">
      <c r="F59611" s="450"/>
    </row>
    <row r="59612" spans="6:6" x14ac:dyDescent="0.2">
      <c r="F59612" s="450"/>
    </row>
    <row r="59613" spans="6:6" x14ac:dyDescent="0.2">
      <c r="F59613" s="450"/>
    </row>
    <row r="59614" spans="6:6" x14ac:dyDescent="0.2">
      <c r="F59614" s="450"/>
    </row>
    <row r="59615" spans="6:6" x14ac:dyDescent="0.2">
      <c r="F59615" s="450"/>
    </row>
    <row r="59616" spans="6:6" x14ac:dyDescent="0.2">
      <c r="F59616" s="450"/>
    </row>
    <row r="59617" spans="6:6" x14ac:dyDescent="0.2">
      <c r="F59617" s="450"/>
    </row>
    <row r="59618" spans="6:6" x14ac:dyDescent="0.2">
      <c r="F59618" s="450"/>
    </row>
    <row r="59619" spans="6:6" x14ac:dyDescent="0.2">
      <c r="F59619" s="450"/>
    </row>
    <row r="59620" spans="6:6" x14ac:dyDescent="0.2">
      <c r="F59620" s="450"/>
    </row>
    <row r="59621" spans="6:6" x14ac:dyDescent="0.2">
      <c r="F59621" s="450"/>
    </row>
    <row r="59622" spans="6:6" x14ac:dyDescent="0.2">
      <c r="F59622" s="450"/>
    </row>
    <row r="59623" spans="6:6" x14ac:dyDescent="0.2">
      <c r="F59623" s="450"/>
    </row>
    <row r="59624" spans="6:6" x14ac:dyDescent="0.2">
      <c r="F59624" s="450"/>
    </row>
    <row r="59625" spans="6:6" x14ac:dyDescent="0.2">
      <c r="F59625" s="450"/>
    </row>
    <row r="59626" spans="6:6" x14ac:dyDescent="0.2">
      <c r="F59626" s="450"/>
    </row>
    <row r="59627" spans="6:6" x14ac:dyDescent="0.2">
      <c r="F59627" s="450"/>
    </row>
    <row r="59628" spans="6:6" x14ac:dyDescent="0.2">
      <c r="F59628" s="450"/>
    </row>
    <row r="59629" spans="6:6" x14ac:dyDescent="0.2">
      <c r="F59629" s="450"/>
    </row>
    <row r="59630" spans="6:6" x14ac:dyDescent="0.2">
      <c r="F59630" s="450"/>
    </row>
    <row r="59631" spans="6:6" x14ac:dyDescent="0.2">
      <c r="F59631" s="450"/>
    </row>
    <row r="59632" spans="6:6" x14ac:dyDescent="0.2">
      <c r="F59632" s="450"/>
    </row>
    <row r="59633" spans="6:6" x14ac:dyDescent="0.2">
      <c r="F59633" s="450"/>
    </row>
    <row r="59634" spans="6:6" x14ac:dyDescent="0.2">
      <c r="F59634" s="450"/>
    </row>
    <row r="59635" spans="6:6" x14ac:dyDescent="0.2">
      <c r="F59635" s="450"/>
    </row>
    <row r="59636" spans="6:6" x14ac:dyDescent="0.2">
      <c r="F59636" s="450"/>
    </row>
    <row r="59637" spans="6:6" x14ac:dyDescent="0.2">
      <c r="F59637" s="450"/>
    </row>
    <row r="59638" spans="6:6" x14ac:dyDescent="0.2">
      <c r="F59638" s="450"/>
    </row>
    <row r="59639" spans="6:6" x14ac:dyDescent="0.2">
      <c r="F59639" s="450"/>
    </row>
    <row r="59640" spans="6:6" x14ac:dyDescent="0.2">
      <c r="F59640" s="450"/>
    </row>
    <row r="59641" spans="6:6" x14ac:dyDescent="0.2">
      <c r="F59641" s="450"/>
    </row>
    <row r="59642" spans="6:6" x14ac:dyDescent="0.2">
      <c r="F59642" s="450"/>
    </row>
    <row r="59643" spans="6:6" x14ac:dyDescent="0.2">
      <c r="F59643" s="450"/>
    </row>
    <row r="59644" spans="6:6" x14ac:dyDescent="0.2">
      <c r="F59644" s="450"/>
    </row>
    <row r="59645" spans="6:6" x14ac:dyDescent="0.2">
      <c r="F59645" s="450"/>
    </row>
    <row r="59646" spans="6:6" x14ac:dyDescent="0.2">
      <c r="F59646" s="450"/>
    </row>
    <row r="59647" spans="6:6" x14ac:dyDescent="0.2">
      <c r="F59647" s="450"/>
    </row>
    <row r="59648" spans="6:6" x14ac:dyDescent="0.2">
      <c r="F59648" s="450"/>
    </row>
    <row r="59649" spans="6:6" x14ac:dyDescent="0.2">
      <c r="F59649" s="450"/>
    </row>
    <row r="59650" spans="6:6" x14ac:dyDescent="0.2">
      <c r="F59650" s="450"/>
    </row>
    <row r="59651" spans="6:6" x14ac:dyDescent="0.2">
      <c r="F59651" s="450"/>
    </row>
    <row r="59652" spans="6:6" x14ac:dyDescent="0.2">
      <c r="F59652" s="450"/>
    </row>
    <row r="59653" spans="6:6" x14ac:dyDescent="0.2">
      <c r="F59653" s="450"/>
    </row>
    <row r="59654" spans="6:6" x14ac:dyDescent="0.2">
      <c r="F59654" s="450"/>
    </row>
    <row r="59655" spans="6:6" x14ac:dyDescent="0.2">
      <c r="F59655" s="450"/>
    </row>
    <row r="59656" spans="6:6" x14ac:dyDescent="0.2">
      <c r="F59656" s="450"/>
    </row>
    <row r="59657" spans="6:6" x14ac:dyDescent="0.2">
      <c r="F59657" s="450"/>
    </row>
    <row r="59658" spans="6:6" x14ac:dyDescent="0.2">
      <c r="F59658" s="450"/>
    </row>
    <row r="59659" spans="6:6" x14ac:dyDescent="0.2">
      <c r="F59659" s="450"/>
    </row>
    <row r="59660" spans="6:6" x14ac:dyDescent="0.2">
      <c r="F59660" s="450"/>
    </row>
    <row r="59661" spans="6:6" x14ac:dyDescent="0.2">
      <c r="F59661" s="450"/>
    </row>
    <row r="59662" spans="6:6" x14ac:dyDescent="0.2">
      <c r="F59662" s="450"/>
    </row>
    <row r="59663" spans="6:6" x14ac:dyDescent="0.2">
      <c r="F59663" s="450"/>
    </row>
    <row r="59664" spans="6:6" x14ac:dyDescent="0.2">
      <c r="F59664" s="450"/>
    </row>
    <row r="59665" spans="6:6" x14ac:dyDescent="0.2">
      <c r="F59665" s="450"/>
    </row>
    <row r="59666" spans="6:6" x14ac:dyDescent="0.2">
      <c r="F59666" s="450"/>
    </row>
    <row r="59667" spans="6:6" x14ac:dyDescent="0.2">
      <c r="F59667" s="450"/>
    </row>
    <row r="59668" spans="6:6" x14ac:dyDescent="0.2">
      <c r="F59668" s="450"/>
    </row>
    <row r="59669" spans="6:6" x14ac:dyDescent="0.2">
      <c r="F59669" s="450"/>
    </row>
    <row r="59670" spans="6:6" x14ac:dyDescent="0.2">
      <c r="F59670" s="450"/>
    </row>
    <row r="59671" spans="6:6" x14ac:dyDescent="0.2">
      <c r="F59671" s="450"/>
    </row>
    <row r="59672" spans="6:6" x14ac:dyDescent="0.2">
      <c r="F59672" s="450"/>
    </row>
    <row r="59673" spans="6:6" x14ac:dyDescent="0.2">
      <c r="F59673" s="450"/>
    </row>
    <row r="59674" spans="6:6" x14ac:dyDescent="0.2">
      <c r="F59674" s="450"/>
    </row>
    <row r="59675" spans="6:6" x14ac:dyDescent="0.2">
      <c r="F59675" s="450"/>
    </row>
    <row r="59676" spans="6:6" x14ac:dyDescent="0.2">
      <c r="F59676" s="450"/>
    </row>
    <row r="59677" spans="6:6" x14ac:dyDescent="0.2">
      <c r="F59677" s="450"/>
    </row>
    <row r="59678" spans="6:6" x14ac:dyDescent="0.2">
      <c r="F59678" s="450"/>
    </row>
    <row r="59679" spans="6:6" x14ac:dyDescent="0.2">
      <c r="F59679" s="450"/>
    </row>
    <row r="59680" spans="6:6" x14ac:dyDescent="0.2">
      <c r="F59680" s="450"/>
    </row>
    <row r="59681" spans="6:6" x14ac:dyDescent="0.2">
      <c r="F59681" s="450"/>
    </row>
    <row r="59682" spans="6:6" x14ac:dyDescent="0.2">
      <c r="F59682" s="450"/>
    </row>
    <row r="59683" spans="6:6" x14ac:dyDescent="0.2">
      <c r="F59683" s="450"/>
    </row>
    <row r="59684" spans="6:6" x14ac:dyDescent="0.2">
      <c r="F59684" s="450"/>
    </row>
    <row r="59685" spans="6:6" x14ac:dyDescent="0.2">
      <c r="F59685" s="450"/>
    </row>
    <row r="59686" spans="6:6" x14ac:dyDescent="0.2">
      <c r="F59686" s="450"/>
    </row>
    <row r="59687" spans="6:6" x14ac:dyDescent="0.2">
      <c r="F59687" s="450"/>
    </row>
    <row r="59688" spans="6:6" x14ac:dyDescent="0.2">
      <c r="F59688" s="450"/>
    </row>
    <row r="59689" spans="6:6" x14ac:dyDescent="0.2">
      <c r="F59689" s="450"/>
    </row>
    <row r="59690" spans="6:6" x14ac:dyDescent="0.2">
      <c r="F59690" s="450"/>
    </row>
    <row r="59691" spans="6:6" x14ac:dyDescent="0.2">
      <c r="F59691" s="450"/>
    </row>
    <row r="59692" spans="6:6" x14ac:dyDescent="0.2">
      <c r="F59692" s="450"/>
    </row>
    <row r="59693" spans="6:6" x14ac:dyDescent="0.2">
      <c r="F59693" s="450"/>
    </row>
    <row r="59694" spans="6:6" x14ac:dyDescent="0.2">
      <c r="F59694" s="450"/>
    </row>
    <row r="59695" spans="6:6" x14ac:dyDescent="0.2">
      <c r="F59695" s="450"/>
    </row>
    <row r="59696" spans="6:6" x14ac:dyDescent="0.2">
      <c r="F59696" s="450"/>
    </row>
    <row r="59697" spans="6:6" x14ac:dyDescent="0.2">
      <c r="F59697" s="450"/>
    </row>
    <row r="59698" spans="6:6" x14ac:dyDescent="0.2">
      <c r="F59698" s="450"/>
    </row>
    <row r="59699" spans="6:6" x14ac:dyDescent="0.2">
      <c r="F59699" s="450"/>
    </row>
    <row r="59700" spans="6:6" x14ac:dyDescent="0.2">
      <c r="F59700" s="450"/>
    </row>
    <row r="59701" spans="6:6" x14ac:dyDescent="0.2">
      <c r="F59701" s="450"/>
    </row>
    <row r="59702" spans="6:6" x14ac:dyDescent="0.2">
      <c r="F59702" s="450"/>
    </row>
    <row r="59703" spans="6:6" x14ac:dyDescent="0.2">
      <c r="F59703" s="450"/>
    </row>
    <row r="59704" spans="6:6" x14ac:dyDescent="0.2">
      <c r="F59704" s="450"/>
    </row>
    <row r="59705" spans="6:6" x14ac:dyDescent="0.2">
      <c r="F59705" s="450"/>
    </row>
    <row r="59706" spans="6:6" x14ac:dyDescent="0.2">
      <c r="F59706" s="450"/>
    </row>
    <row r="59707" spans="6:6" x14ac:dyDescent="0.2">
      <c r="F59707" s="450"/>
    </row>
    <row r="59708" spans="6:6" x14ac:dyDescent="0.2">
      <c r="F59708" s="450"/>
    </row>
    <row r="59709" spans="6:6" x14ac:dyDescent="0.2">
      <c r="F59709" s="450"/>
    </row>
    <row r="59710" spans="6:6" x14ac:dyDescent="0.2">
      <c r="F59710" s="450"/>
    </row>
    <row r="59711" spans="6:6" x14ac:dyDescent="0.2">
      <c r="F59711" s="450"/>
    </row>
    <row r="59712" spans="6:6" x14ac:dyDescent="0.2">
      <c r="F59712" s="450"/>
    </row>
    <row r="59713" spans="6:6" x14ac:dyDescent="0.2">
      <c r="F59713" s="450"/>
    </row>
    <row r="59714" spans="6:6" x14ac:dyDescent="0.2">
      <c r="F59714" s="450"/>
    </row>
    <row r="59715" spans="6:6" x14ac:dyDescent="0.2">
      <c r="F59715" s="450"/>
    </row>
    <row r="59716" spans="6:6" x14ac:dyDescent="0.2">
      <c r="F59716" s="450"/>
    </row>
    <row r="59717" spans="6:6" x14ac:dyDescent="0.2">
      <c r="F59717" s="450"/>
    </row>
    <row r="59718" spans="6:6" x14ac:dyDescent="0.2">
      <c r="F59718" s="450"/>
    </row>
    <row r="59719" spans="6:6" x14ac:dyDescent="0.2">
      <c r="F59719" s="450"/>
    </row>
    <row r="59720" spans="6:6" x14ac:dyDescent="0.2">
      <c r="F59720" s="450"/>
    </row>
    <row r="59721" spans="6:6" x14ac:dyDescent="0.2">
      <c r="F59721" s="450"/>
    </row>
    <row r="59722" spans="6:6" x14ac:dyDescent="0.2">
      <c r="F59722" s="450"/>
    </row>
    <row r="59723" spans="6:6" x14ac:dyDescent="0.2">
      <c r="F59723" s="450"/>
    </row>
    <row r="59724" spans="6:6" x14ac:dyDescent="0.2">
      <c r="F59724" s="450"/>
    </row>
    <row r="59725" spans="6:6" x14ac:dyDescent="0.2">
      <c r="F59725" s="450"/>
    </row>
    <row r="59726" spans="6:6" x14ac:dyDescent="0.2">
      <c r="F59726" s="450"/>
    </row>
    <row r="59727" spans="6:6" x14ac:dyDescent="0.2">
      <c r="F59727" s="450"/>
    </row>
    <row r="59728" spans="6:6" x14ac:dyDescent="0.2">
      <c r="F59728" s="450"/>
    </row>
    <row r="59729" spans="6:6" x14ac:dyDescent="0.2">
      <c r="F59729" s="450"/>
    </row>
    <row r="59730" spans="6:6" x14ac:dyDescent="0.2">
      <c r="F59730" s="450"/>
    </row>
    <row r="59731" spans="6:6" x14ac:dyDescent="0.2">
      <c r="F59731" s="450"/>
    </row>
    <row r="59732" spans="6:6" x14ac:dyDescent="0.2">
      <c r="F59732" s="450"/>
    </row>
    <row r="59733" spans="6:6" x14ac:dyDescent="0.2">
      <c r="F59733" s="450"/>
    </row>
    <row r="59734" spans="6:6" x14ac:dyDescent="0.2">
      <c r="F59734" s="450"/>
    </row>
    <row r="59735" spans="6:6" x14ac:dyDescent="0.2">
      <c r="F59735" s="450"/>
    </row>
    <row r="59736" spans="6:6" x14ac:dyDescent="0.2">
      <c r="F59736" s="450"/>
    </row>
    <row r="59737" spans="6:6" x14ac:dyDescent="0.2">
      <c r="F59737" s="450"/>
    </row>
    <row r="59738" spans="6:6" x14ac:dyDescent="0.2">
      <c r="F59738" s="450"/>
    </row>
    <row r="59739" spans="6:6" x14ac:dyDescent="0.2">
      <c r="F59739" s="450"/>
    </row>
    <row r="59740" spans="6:6" x14ac:dyDescent="0.2">
      <c r="F59740" s="450"/>
    </row>
    <row r="59741" spans="6:6" x14ac:dyDescent="0.2">
      <c r="F59741" s="450"/>
    </row>
    <row r="59742" spans="6:6" x14ac:dyDescent="0.2">
      <c r="F59742" s="450"/>
    </row>
    <row r="59743" spans="6:6" x14ac:dyDescent="0.2">
      <c r="F59743" s="450"/>
    </row>
    <row r="59744" spans="6:6" x14ac:dyDescent="0.2">
      <c r="F59744" s="450"/>
    </row>
    <row r="59745" spans="6:6" x14ac:dyDescent="0.2">
      <c r="F59745" s="450"/>
    </row>
    <row r="59746" spans="6:6" x14ac:dyDescent="0.2">
      <c r="F59746" s="450"/>
    </row>
    <row r="59747" spans="6:6" x14ac:dyDescent="0.2">
      <c r="F59747" s="450"/>
    </row>
    <row r="59748" spans="6:6" x14ac:dyDescent="0.2">
      <c r="F59748" s="450"/>
    </row>
    <row r="59749" spans="6:6" x14ac:dyDescent="0.2">
      <c r="F59749" s="450"/>
    </row>
    <row r="59750" spans="6:6" x14ac:dyDescent="0.2">
      <c r="F59750" s="450"/>
    </row>
    <row r="59751" spans="6:6" x14ac:dyDescent="0.2">
      <c r="F59751" s="450"/>
    </row>
    <row r="59752" spans="6:6" x14ac:dyDescent="0.2">
      <c r="F59752" s="450"/>
    </row>
    <row r="59753" spans="6:6" x14ac:dyDescent="0.2">
      <c r="F59753" s="450"/>
    </row>
    <row r="59754" spans="6:6" x14ac:dyDescent="0.2">
      <c r="F59754" s="450"/>
    </row>
    <row r="59755" spans="6:6" x14ac:dyDescent="0.2">
      <c r="F59755" s="450"/>
    </row>
    <row r="59756" spans="6:6" x14ac:dyDescent="0.2">
      <c r="F59756" s="450"/>
    </row>
    <row r="59757" spans="6:6" x14ac:dyDescent="0.2">
      <c r="F59757" s="450"/>
    </row>
    <row r="59758" spans="6:6" x14ac:dyDescent="0.2">
      <c r="F59758" s="450"/>
    </row>
    <row r="59759" spans="6:6" x14ac:dyDescent="0.2">
      <c r="F59759" s="450"/>
    </row>
    <row r="59760" spans="6:6" x14ac:dyDescent="0.2">
      <c r="F59760" s="450"/>
    </row>
    <row r="59761" spans="6:6" x14ac:dyDescent="0.2">
      <c r="F59761" s="450"/>
    </row>
    <row r="59762" spans="6:6" x14ac:dyDescent="0.2">
      <c r="F59762" s="450"/>
    </row>
    <row r="59763" spans="6:6" x14ac:dyDescent="0.2">
      <c r="F59763" s="450"/>
    </row>
    <row r="59764" spans="6:6" x14ac:dyDescent="0.2">
      <c r="F59764" s="450"/>
    </row>
    <row r="59765" spans="6:6" x14ac:dyDescent="0.2">
      <c r="F59765" s="450"/>
    </row>
    <row r="59766" spans="6:6" x14ac:dyDescent="0.2">
      <c r="F59766" s="450"/>
    </row>
    <row r="59767" spans="6:6" x14ac:dyDescent="0.2">
      <c r="F59767" s="450"/>
    </row>
    <row r="59768" spans="6:6" x14ac:dyDescent="0.2">
      <c r="F59768" s="450"/>
    </row>
    <row r="59769" spans="6:6" x14ac:dyDescent="0.2">
      <c r="F59769" s="450"/>
    </row>
    <row r="59770" spans="6:6" x14ac:dyDescent="0.2">
      <c r="F59770" s="450"/>
    </row>
    <row r="59771" spans="6:6" x14ac:dyDescent="0.2">
      <c r="F59771" s="450"/>
    </row>
    <row r="59772" spans="6:6" x14ac:dyDescent="0.2">
      <c r="F59772" s="450"/>
    </row>
    <row r="59773" spans="6:6" x14ac:dyDescent="0.2">
      <c r="F59773" s="450"/>
    </row>
    <row r="59774" spans="6:6" x14ac:dyDescent="0.2">
      <c r="F59774" s="450"/>
    </row>
    <row r="59775" spans="6:6" x14ac:dyDescent="0.2">
      <c r="F59775" s="450"/>
    </row>
    <row r="59776" spans="6:6" x14ac:dyDescent="0.2">
      <c r="F59776" s="450"/>
    </row>
    <row r="59777" spans="6:6" x14ac:dyDescent="0.2">
      <c r="F59777" s="450"/>
    </row>
    <row r="59778" spans="6:6" x14ac:dyDescent="0.2">
      <c r="F59778" s="450"/>
    </row>
    <row r="59779" spans="6:6" x14ac:dyDescent="0.2">
      <c r="F59779" s="450"/>
    </row>
    <row r="59780" spans="6:6" x14ac:dyDescent="0.2">
      <c r="F59780" s="450"/>
    </row>
    <row r="59781" spans="6:6" x14ac:dyDescent="0.2">
      <c r="F59781" s="450"/>
    </row>
    <row r="59782" spans="6:6" x14ac:dyDescent="0.2">
      <c r="F59782" s="450"/>
    </row>
    <row r="59783" spans="6:6" x14ac:dyDescent="0.2">
      <c r="F59783" s="450"/>
    </row>
    <row r="59784" spans="6:6" x14ac:dyDescent="0.2">
      <c r="F59784" s="450"/>
    </row>
    <row r="59785" spans="6:6" x14ac:dyDescent="0.2">
      <c r="F59785" s="450"/>
    </row>
    <row r="59786" spans="6:6" x14ac:dyDescent="0.2">
      <c r="F59786" s="450"/>
    </row>
    <row r="59787" spans="6:6" x14ac:dyDescent="0.2">
      <c r="F59787" s="450"/>
    </row>
    <row r="59788" spans="6:6" x14ac:dyDescent="0.2">
      <c r="F59788" s="450"/>
    </row>
    <row r="59789" spans="6:6" x14ac:dyDescent="0.2">
      <c r="F59789" s="450"/>
    </row>
    <row r="59790" spans="6:6" x14ac:dyDescent="0.2">
      <c r="F59790" s="450"/>
    </row>
    <row r="59791" spans="6:6" x14ac:dyDescent="0.2">
      <c r="F59791" s="450"/>
    </row>
    <row r="59792" spans="6:6" x14ac:dyDescent="0.2">
      <c r="F59792" s="450"/>
    </row>
    <row r="59793" spans="6:6" x14ac:dyDescent="0.2">
      <c r="F59793" s="450"/>
    </row>
    <row r="59794" spans="6:6" x14ac:dyDescent="0.2">
      <c r="F59794" s="450"/>
    </row>
    <row r="59795" spans="6:6" x14ac:dyDescent="0.2">
      <c r="F59795" s="450"/>
    </row>
    <row r="59796" spans="6:6" x14ac:dyDescent="0.2">
      <c r="F59796" s="450"/>
    </row>
    <row r="59797" spans="6:6" x14ac:dyDescent="0.2">
      <c r="F59797" s="450"/>
    </row>
    <row r="59798" spans="6:6" x14ac:dyDescent="0.2">
      <c r="F59798" s="450"/>
    </row>
    <row r="59799" spans="6:6" x14ac:dyDescent="0.2">
      <c r="F59799" s="450"/>
    </row>
    <row r="59800" spans="6:6" x14ac:dyDescent="0.2">
      <c r="F59800" s="450"/>
    </row>
    <row r="59801" spans="6:6" x14ac:dyDescent="0.2">
      <c r="F59801" s="450"/>
    </row>
    <row r="59802" spans="6:6" x14ac:dyDescent="0.2">
      <c r="F59802" s="450"/>
    </row>
    <row r="59803" spans="6:6" x14ac:dyDescent="0.2">
      <c r="F59803" s="450"/>
    </row>
    <row r="59804" spans="6:6" x14ac:dyDescent="0.2">
      <c r="F59804" s="450"/>
    </row>
    <row r="59805" spans="6:6" x14ac:dyDescent="0.2">
      <c r="F59805" s="450"/>
    </row>
    <row r="59806" spans="6:6" x14ac:dyDescent="0.2">
      <c r="F59806" s="450"/>
    </row>
    <row r="59807" spans="6:6" x14ac:dyDescent="0.2">
      <c r="F59807" s="450"/>
    </row>
    <row r="59808" spans="6:6" x14ac:dyDescent="0.2">
      <c r="F59808" s="450"/>
    </row>
    <row r="59809" spans="6:6" x14ac:dyDescent="0.2">
      <c r="F59809" s="450"/>
    </row>
    <row r="59810" spans="6:6" x14ac:dyDescent="0.2">
      <c r="F59810" s="450"/>
    </row>
    <row r="59811" spans="6:6" x14ac:dyDescent="0.2">
      <c r="F59811" s="450"/>
    </row>
    <row r="59812" spans="6:6" x14ac:dyDescent="0.2">
      <c r="F59812" s="450"/>
    </row>
    <row r="59813" spans="6:6" x14ac:dyDescent="0.2">
      <c r="F59813" s="450"/>
    </row>
    <row r="59814" spans="6:6" x14ac:dyDescent="0.2">
      <c r="F59814" s="450"/>
    </row>
    <row r="59815" spans="6:6" x14ac:dyDescent="0.2">
      <c r="F59815" s="450"/>
    </row>
    <row r="59816" spans="6:6" x14ac:dyDescent="0.2">
      <c r="F59816" s="450"/>
    </row>
    <row r="59817" spans="6:6" x14ac:dyDescent="0.2">
      <c r="F59817" s="450"/>
    </row>
    <row r="59818" spans="6:6" x14ac:dyDescent="0.2">
      <c r="F59818" s="450"/>
    </row>
    <row r="59819" spans="6:6" x14ac:dyDescent="0.2">
      <c r="F59819" s="450"/>
    </row>
    <row r="59820" spans="6:6" x14ac:dyDescent="0.2">
      <c r="F59820" s="450"/>
    </row>
    <row r="59821" spans="6:6" x14ac:dyDescent="0.2">
      <c r="F59821" s="450"/>
    </row>
    <row r="59822" spans="6:6" x14ac:dyDescent="0.2">
      <c r="F59822" s="450"/>
    </row>
    <row r="59823" spans="6:6" x14ac:dyDescent="0.2">
      <c r="F59823" s="450"/>
    </row>
    <row r="59824" spans="6:6" x14ac:dyDescent="0.2">
      <c r="F59824" s="450"/>
    </row>
    <row r="59825" spans="6:6" x14ac:dyDescent="0.2">
      <c r="F59825" s="450"/>
    </row>
    <row r="59826" spans="6:6" x14ac:dyDescent="0.2">
      <c r="F59826" s="450"/>
    </row>
    <row r="59827" spans="6:6" x14ac:dyDescent="0.2">
      <c r="F59827" s="450"/>
    </row>
    <row r="59828" spans="6:6" x14ac:dyDescent="0.2">
      <c r="F59828" s="450"/>
    </row>
    <row r="59829" spans="6:6" x14ac:dyDescent="0.2">
      <c r="F59829" s="450"/>
    </row>
    <row r="59830" spans="6:6" x14ac:dyDescent="0.2">
      <c r="F59830" s="450"/>
    </row>
    <row r="59831" spans="6:6" x14ac:dyDescent="0.2">
      <c r="F59831" s="450"/>
    </row>
    <row r="59832" spans="6:6" x14ac:dyDescent="0.2">
      <c r="F59832" s="450"/>
    </row>
    <row r="59833" spans="6:6" x14ac:dyDescent="0.2">
      <c r="F59833" s="450"/>
    </row>
    <row r="59834" spans="6:6" x14ac:dyDescent="0.2">
      <c r="F59834" s="450"/>
    </row>
    <row r="59835" spans="6:6" x14ac:dyDescent="0.2">
      <c r="F59835" s="450"/>
    </row>
    <row r="59836" spans="6:6" x14ac:dyDescent="0.2">
      <c r="F59836" s="450"/>
    </row>
    <row r="59837" spans="6:6" x14ac:dyDescent="0.2">
      <c r="F59837" s="450"/>
    </row>
    <row r="59838" spans="6:6" x14ac:dyDescent="0.2">
      <c r="F59838" s="450"/>
    </row>
    <row r="59839" spans="6:6" x14ac:dyDescent="0.2">
      <c r="F59839" s="450"/>
    </row>
    <row r="59840" spans="6:6" x14ac:dyDescent="0.2">
      <c r="F59840" s="450"/>
    </row>
    <row r="59841" spans="6:6" x14ac:dyDescent="0.2">
      <c r="F59841" s="450"/>
    </row>
    <row r="59842" spans="6:6" x14ac:dyDescent="0.2">
      <c r="F59842" s="450"/>
    </row>
    <row r="59843" spans="6:6" x14ac:dyDescent="0.2">
      <c r="F59843" s="450"/>
    </row>
    <row r="59844" spans="6:6" x14ac:dyDescent="0.2">
      <c r="F59844" s="450"/>
    </row>
    <row r="59845" spans="6:6" x14ac:dyDescent="0.2">
      <c r="F59845" s="450"/>
    </row>
    <row r="59846" spans="6:6" x14ac:dyDescent="0.2">
      <c r="F59846" s="450"/>
    </row>
    <row r="59847" spans="6:6" x14ac:dyDescent="0.2">
      <c r="F59847" s="450"/>
    </row>
    <row r="59848" spans="6:6" x14ac:dyDescent="0.2">
      <c r="F59848" s="450"/>
    </row>
    <row r="59849" spans="6:6" x14ac:dyDescent="0.2">
      <c r="F59849" s="450"/>
    </row>
    <row r="59850" spans="6:6" x14ac:dyDescent="0.2">
      <c r="F59850" s="450"/>
    </row>
    <row r="59851" spans="6:6" x14ac:dyDescent="0.2">
      <c r="F59851" s="450"/>
    </row>
    <row r="59852" spans="6:6" x14ac:dyDescent="0.2">
      <c r="F59852" s="450"/>
    </row>
    <row r="59853" spans="6:6" x14ac:dyDescent="0.2">
      <c r="F59853" s="450"/>
    </row>
    <row r="59854" spans="6:6" x14ac:dyDescent="0.2">
      <c r="F59854" s="450"/>
    </row>
    <row r="59855" spans="6:6" x14ac:dyDescent="0.2">
      <c r="F59855" s="450"/>
    </row>
    <row r="59856" spans="6:6" x14ac:dyDescent="0.2">
      <c r="F59856" s="450"/>
    </row>
    <row r="59857" spans="6:6" x14ac:dyDescent="0.2">
      <c r="F59857" s="450"/>
    </row>
    <row r="59858" spans="6:6" x14ac:dyDescent="0.2">
      <c r="F59858" s="450"/>
    </row>
    <row r="59859" spans="6:6" x14ac:dyDescent="0.2">
      <c r="F59859" s="450"/>
    </row>
    <row r="59860" spans="6:6" x14ac:dyDescent="0.2">
      <c r="F59860" s="450"/>
    </row>
    <row r="59861" spans="6:6" x14ac:dyDescent="0.2">
      <c r="F59861" s="450"/>
    </row>
    <row r="59862" spans="6:6" x14ac:dyDescent="0.2">
      <c r="F59862" s="450"/>
    </row>
    <row r="59863" spans="6:6" x14ac:dyDescent="0.2">
      <c r="F59863" s="450"/>
    </row>
    <row r="59864" spans="6:6" x14ac:dyDescent="0.2">
      <c r="F59864" s="450"/>
    </row>
    <row r="59865" spans="6:6" x14ac:dyDescent="0.2">
      <c r="F59865" s="450"/>
    </row>
    <row r="59866" spans="6:6" x14ac:dyDescent="0.2">
      <c r="F59866" s="450"/>
    </row>
    <row r="59867" spans="6:6" x14ac:dyDescent="0.2">
      <c r="F59867" s="450"/>
    </row>
    <row r="59868" spans="6:6" x14ac:dyDescent="0.2">
      <c r="F59868" s="450"/>
    </row>
    <row r="59869" spans="6:6" x14ac:dyDescent="0.2">
      <c r="F59869" s="450"/>
    </row>
    <row r="59870" spans="6:6" x14ac:dyDescent="0.2">
      <c r="F59870" s="450"/>
    </row>
    <row r="59871" spans="6:6" x14ac:dyDescent="0.2">
      <c r="F59871" s="450"/>
    </row>
    <row r="59872" spans="6:6" x14ac:dyDescent="0.2">
      <c r="F59872" s="450"/>
    </row>
    <row r="59873" spans="6:6" x14ac:dyDescent="0.2">
      <c r="F59873" s="450"/>
    </row>
    <row r="59874" spans="6:6" x14ac:dyDescent="0.2">
      <c r="F59874" s="450"/>
    </row>
    <row r="59875" spans="6:6" x14ac:dyDescent="0.2">
      <c r="F59875" s="450"/>
    </row>
    <row r="59876" spans="6:6" x14ac:dyDescent="0.2">
      <c r="F59876" s="450"/>
    </row>
    <row r="59877" spans="6:6" x14ac:dyDescent="0.2">
      <c r="F59877" s="450"/>
    </row>
    <row r="59878" spans="6:6" x14ac:dyDescent="0.2">
      <c r="F59878" s="450"/>
    </row>
    <row r="59879" spans="6:6" x14ac:dyDescent="0.2">
      <c r="F59879" s="450"/>
    </row>
    <row r="59880" spans="6:6" x14ac:dyDescent="0.2">
      <c r="F59880" s="450"/>
    </row>
    <row r="59881" spans="6:6" x14ac:dyDescent="0.2">
      <c r="F59881" s="450"/>
    </row>
    <row r="59882" spans="6:6" x14ac:dyDescent="0.2">
      <c r="F59882" s="450"/>
    </row>
    <row r="59883" spans="6:6" x14ac:dyDescent="0.2">
      <c r="F59883" s="450"/>
    </row>
    <row r="59884" spans="6:6" x14ac:dyDescent="0.2">
      <c r="F59884" s="450"/>
    </row>
    <row r="59885" spans="6:6" x14ac:dyDescent="0.2">
      <c r="F59885" s="450"/>
    </row>
    <row r="59886" spans="6:6" x14ac:dyDescent="0.2">
      <c r="F59886" s="450"/>
    </row>
    <row r="59887" spans="6:6" x14ac:dyDescent="0.2">
      <c r="F59887" s="450"/>
    </row>
    <row r="59888" spans="6:6" x14ac:dyDescent="0.2">
      <c r="F59888" s="450"/>
    </row>
    <row r="59889" spans="6:6" x14ac:dyDescent="0.2">
      <c r="F59889" s="450"/>
    </row>
    <row r="59890" spans="6:6" x14ac:dyDescent="0.2">
      <c r="F59890" s="450"/>
    </row>
    <row r="59891" spans="6:6" x14ac:dyDescent="0.2">
      <c r="F59891" s="450"/>
    </row>
    <row r="59892" spans="6:6" x14ac:dyDescent="0.2">
      <c r="F59892" s="450"/>
    </row>
    <row r="59893" spans="6:6" x14ac:dyDescent="0.2">
      <c r="F59893" s="450"/>
    </row>
    <row r="59894" spans="6:6" x14ac:dyDescent="0.2">
      <c r="F59894" s="450"/>
    </row>
    <row r="59895" spans="6:6" x14ac:dyDescent="0.2">
      <c r="F59895" s="450"/>
    </row>
    <row r="59896" spans="6:6" x14ac:dyDescent="0.2">
      <c r="F59896" s="450"/>
    </row>
    <row r="59897" spans="6:6" x14ac:dyDescent="0.2">
      <c r="F59897" s="450"/>
    </row>
    <row r="59898" spans="6:6" x14ac:dyDescent="0.2">
      <c r="F59898" s="450"/>
    </row>
    <row r="59899" spans="6:6" x14ac:dyDescent="0.2">
      <c r="F59899" s="450"/>
    </row>
    <row r="59900" spans="6:6" x14ac:dyDescent="0.2">
      <c r="F59900" s="450"/>
    </row>
    <row r="59901" spans="6:6" x14ac:dyDescent="0.2">
      <c r="F59901" s="450"/>
    </row>
    <row r="59902" spans="6:6" x14ac:dyDescent="0.2">
      <c r="F59902" s="450"/>
    </row>
    <row r="59903" spans="6:6" x14ac:dyDescent="0.2">
      <c r="F59903" s="450"/>
    </row>
    <row r="59904" spans="6:6" x14ac:dyDescent="0.2">
      <c r="F59904" s="450"/>
    </row>
    <row r="59905" spans="6:6" x14ac:dyDescent="0.2">
      <c r="F59905" s="450"/>
    </row>
    <row r="59906" spans="6:6" x14ac:dyDescent="0.2">
      <c r="F59906" s="450"/>
    </row>
    <row r="59907" spans="6:6" x14ac:dyDescent="0.2">
      <c r="F59907" s="450"/>
    </row>
    <row r="59908" spans="6:6" x14ac:dyDescent="0.2">
      <c r="F59908" s="450"/>
    </row>
    <row r="59909" spans="6:6" x14ac:dyDescent="0.2">
      <c r="F59909" s="450"/>
    </row>
    <row r="59910" spans="6:6" x14ac:dyDescent="0.2">
      <c r="F59910" s="450"/>
    </row>
    <row r="59911" spans="6:6" x14ac:dyDescent="0.2">
      <c r="F59911" s="450"/>
    </row>
    <row r="59912" spans="6:6" x14ac:dyDescent="0.2">
      <c r="F59912" s="450"/>
    </row>
    <row r="59913" spans="6:6" x14ac:dyDescent="0.2">
      <c r="F59913" s="450"/>
    </row>
    <row r="59914" spans="6:6" x14ac:dyDescent="0.2">
      <c r="F59914" s="450"/>
    </row>
    <row r="59915" spans="6:6" x14ac:dyDescent="0.2">
      <c r="F59915" s="450"/>
    </row>
    <row r="59916" spans="6:6" x14ac:dyDescent="0.2">
      <c r="F59916" s="450"/>
    </row>
    <row r="59917" spans="6:6" x14ac:dyDescent="0.2">
      <c r="F59917" s="450"/>
    </row>
    <row r="59918" spans="6:6" x14ac:dyDescent="0.2">
      <c r="F59918" s="450"/>
    </row>
    <row r="59919" spans="6:6" x14ac:dyDescent="0.2">
      <c r="F59919" s="450"/>
    </row>
    <row r="59920" spans="6:6" x14ac:dyDescent="0.2">
      <c r="F59920" s="450"/>
    </row>
    <row r="59921" spans="6:6" x14ac:dyDescent="0.2">
      <c r="F59921" s="450"/>
    </row>
    <row r="59922" spans="6:6" x14ac:dyDescent="0.2">
      <c r="F59922" s="450"/>
    </row>
    <row r="59923" spans="6:6" x14ac:dyDescent="0.2">
      <c r="F59923" s="450"/>
    </row>
    <row r="59924" spans="6:6" x14ac:dyDescent="0.2">
      <c r="F59924" s="450"/>
    </row>
    <row r="59925" spans="6:6" x14ac:dyDescent="0.2">
      <c r="F59925" s="450"/>
    </row>
    <row r="59926" spans="6:6" x14ac:dyDescent="0.2">
      <c r="F59926" s="450"/>
    </row>
    <row r="59927" spans="6:6" x14ac:dyDescent="0.2">
      <c r="F59927" s="450"/>
    </row>
    <row r="59928" spans="6:6" x14ac:dyDescent="0.2">
      <c r="F59928" s="450"/>
    </row>
    <row r="59929" spans="6:6" x14ac:dyDescent="0.2">
      <c r="F59929" s="450"/>
    </row>
    <row r="59930" spans="6:6" x14ac:dyDescent="0.2">
      <c r="F59930" s="450"/>
    </row>
    <row r="59931" spans="6:6" x14ac:dyDescent="0.2">
      <c r="F59931" s="450"/>
    </row>
    <row r="59932" spans="6:6" x14ac:dyDescent="0.2">
      <c r="F59932" s="450"/>
    </row>
    <row r="59933" spans="6:6" x14ac:dyDescent="0.2">
      <c r="F59933" s="450"/>
    </row>
    <row r="59934" spans="6:6" x14ac:dyDescent="0.2">
      <c r="F59934" s="450"/>
    </row>
    <row r="59935" spans="6:6" x14ac:dyDescent="0.2">
      <c r="F59935" s="450"/>
    </row>
    <row r="59936" spans="6:6" x14ac:dyDescent="0.2">
      <c r="F59936" s="450"/>
    </row>
    <row r="59937" spans="6:6" x14ac:dyDescent="0.2">
      <c r="F59937" s="450"/>
    </row>
    <row r="59938" spans="6:6" x14ac:dyDescent="0.2">
      <c r="F59938" s="450"/>
    </row>
    <row r="59939" spans="6:6" x14ac:dyDescent="0.2">
      <c r="F59939" s="450"/>
    </row>
    <row r="59940" spans="6:6" x14ac:dyDescent="0.2">
      <c r="F59940" s="450"/>
    </row>
    <row r="59941" spans="6:6" x14ac:dyDescent="0.2">
      <c r="F59941" s="450"/>
    </row>
    <row r="59942" spans="6:6" x14ac:dyDescent="0.2">
      <c r="F59942" s="450"/>
    </row>
    <row r="59943" spans="6:6" x14ac:dyDescent="0.2">
      <c r="F59943" s="450"/>
    </row>
    <row r="59944" spans="6:6" x14ac:dyDescent="0.2">
      <c r="F59944" s="450"/>
    </row>
    <row r="59945" spans="6:6" x14ac:dyDescent="0.2">
      <c r="F59945" s="450"/>
    </row>
    <row r="59946" spans="6:6" x14ac:dyDescent="0.2">
      <c r="F59946" s="450"/>
    </row>
    <row r="59947" spans="6:6" x14ac:dyDescent="0.2">
      <c r="F59947" s="450"/>
    </row>
    <row r="59948" spans="6:6" x14ac:dyDescent="0.2">
      <c r="F59948" s="450"/>
    </row>
    <row r="59949" spans="6:6" x14ac:dyDescent="0.2">
      <c r="F59949" s="450"/>
    </row>
    <row r="59950" spans="6:6" x14ac:dyDescent="0.2">
      <c r="F59950" s="450"/>
    </row>
    <row r="59951" spans="6:6" x14ac:dyDescent="0.2">
      <c r="F59951" s="450"/>
    </row>
    <row r="59952" spans="6:6" x14ac:dyDescent="0.2">
      <c r="F59952" s="450"/>
    </row>
    <row r="59953" spans="6:6" x14ac:dyDescent="0.2">
      <c r="F59953" s="450"/>
    </row>
    <row r="59954" spans="6:6" x14ac:dyDescent="0.2">
      <c r="F59954" s="450"/>
    </row>
    <row r="59955" spans="6:6" x14ac:dyDescent="0.2">
      <c r="F59955" s="450"/>
    </row>
    <row r="59956" spans="6:6" x14ac:dyDescent="0.2">
      <c r="F59956" s="450"/>
    </row>
    <row r="59957" spans="6:6" x14ac:dyDescent="0.2">
      <c r="F59957" s="450"/>
    </row>
    <row r="59958" spans="6:6" x14ac:dyDescent="0.2">
      <c r="F59958" s="450"/>
    </row>
    <row r="59959" spans="6:6" x14ac:dyDescent="0.2">
      <c r="F59959" s="450"/>
    </row>
    <row r="59960" spans="6:6" x14ac:dyDescent="0.2">
      <c r="F59960" s="450"/>
    </row>
    <row r="59961" spans="6:6" x14ac:dyDescent="0.2">
      <c r="F59961" s="450"/>
    </row>
    <row r="59962" spans="6:6" x14ac:dyDescent="0.2">
      <c r="F59962" s="450"/>
    </row>
    <row r="59963" spans="6:6" x14ac:dyDescent="0.2">
      <c r="F59963" s="450"/>
    </row>
    <row r="59964" spans="6:6" x14ac:dyDescent="0.2">
      <c r="F59964" s="450"/>
    </row>
    <row r="59965" spans="6:6" x14ac:dyDescent="0.2">
      <c r="F59965" s="450"/>
    </row>
    <row r="59966" spans="6:6" x14ac:dyDescent="0.2">
      <c r="F59966" s="450"/>
    </row>
    <row r="59967" spans="6:6" x14ac:dyDescent="0.2">
      <c r="F59967" s="450"/>
    </row>
    <row r="59968" spans="6:6" x14ac:dyDescent="0.2">
      <c r="F59968" s="450"/>
    </row>
    <row r="59969" spans="6:6" x14ac:dyDescent="0.2">
      <c r="F59969" s="450"/>
    </row>
    <row r="59970" spans="6:6" x14ac:dyDescent="0.2">
      <c r="F59970" s="450"/>
    </row>
    <row r="59971" spans="6:6" x14ac:dyDescent="0.2">
      <c r="F59971" s="450"/>
    </row>
    <row r="59972" spans="6:6" x14ac:dyDescent="0.2">
      <c r="F59972" s="450"/>
    </row>
    <row r="59973" spans="6:6" x14ac:dyDescent="0.2">
      <c r="F59973" s="450"/>
    </row>
    <row r="59974" spans="6:6" x14ac:dyDescent="0.2">
      <c r="F59974" s="450"/>
    </row>
    <row r="59975" spans="6:6" x14ac:dyDescent="0.2">
      <c r="F59975" s="450"/>
    </row>
    <row r="59976" spans="6:6" x14ac:dyDescent="0.2">
      <c r="F59976" s="450"/>
    </row>
    <row r="59977" spans="6:6" x14ac:dyDescent="0.2">
      <c r="F59977" s="450"/>
    </row>
    <row r="59978" spans="6:6" x14ac:dyDescent="0.2">
      <c r="F59978" s="450"/>
    </row>
    <row r="59979" spans="6:6" x14ac:dyDescent="0.2">
      <c r="F59979" s="450"/>
    </row>
    <row r="59980" spans="6:6" x14ac:dyDescent="0.2">
      <c r="F59980" s="450"/>
    </row>
    <row r="59981" spans="6:6" x14ac:dyDescent="0.2">
      <c r="F59981" s="450"/>
    </row>
    <row r="59982" spans="6:6" x14ac:dyDescent="0.2">
      <c r="F59982" s="450"/>
    </row>
    <row r="59983" spans="6:6" x14ac:dyDescent="0.2">
      <c r="F59983" s="450"/>
    </row>
    <row r="59984" spans="6:6" x14ac:dyDescent="0.2">
      <c r="F59984" s="450"/>
    </row>
    <row r="59985" spans="6:6" x14ac:dyDescent="0.2">
      <c r="F59985" s="450"/>
    </row>
    <row r="59986" spans="6:6" x14ac:dyDescent="0.2">
      <c r="F59986" s="450"/>
    </row>
    <row r="59987" spans="6:6" x14ac:dyDescent="0.2">
      <c r="F59987" s="450"/>
    </row>
    <row r="59988" spans="6:6" x14ac:dyDescent="0.2">
      <c r="F59988" s="450"/>
    </row>
    <row r="59989" spans="6:6" x14ac:dyDescent="0.2">
      <c r="F59989" s="450"/>
    </row>
    <row r="59990" spans="6:6" x14ac:dyDescent="0.2">
      <c r="F59990" s="450"/>
    </row>
    <row r="59991" spans="6:6" x14ac:dyDescent="0.2">
      <c r="F59991" s="450"/>
    </row>
    <row r="59992" spans="6:6" x14ac:dyDescent="0.2">
      <c r="F59992" s="450"/>
    </row>
    <row r="59993" spans="6:6" x14ac:dyDescent="0.2">
      <c r="F59993" s="450"/>
    </row>
    <row r="59994" spans="6:6" x14ac:dyDescent="0.2">
      <c r="F59994" s="450"/>
    </row>
    <row r="59995" spans="6:6" x14ac:dyDescent="0.2">
      <c r="F59995" s="450"/>
    </row>
    <row r="59996" spans="6:6" x14ac:dyDescent="0.2">
      <c r="F59996" s="450"/>
    </row>
    <row r="59997" spans="6:6" x14ac:dyDescent="0.2">
      <c r="F59997" s="450"/>
    </row>
    <row r="59998" spans="6:6" x14ac:dyDescent="0.2">
      <c r="F59998" s="450"/>
    </row>
    <row r="59999" spans="6:6" x14ac:dyDescent="0.2">
      <c r="F59999" s="450"/>
    </row>
    <row r="60000" spans="6:6" x14ac:dyDescent="0.2">
      <c r="F60000" s="450"/>
    </row>
    <row r="60001" spans="6:6" x14ac:dyDescent="0.2">
      <c r="F60001" s="450"/>
    </row>
    <row r="60002" spans="6:6" x14ac:dyDescent="0.2">
      <c r="F60002" s="450"/>
    </row>
    <row r="60003" spans="6:6" x14ac:dyDescent="0.2">
      <c r="F60003" s="450"/>
    </row>
    <row r="60004" spans="6:6" x14ac:dyDescent="0.2">
      <c r="F60004" s="450"/>
    </row>
    <row r="60005" spans="6:6" x14ac:dyDescent="0.2">
      <c r="F60005" s="450"/>
    </row>
    <row r="60006" spans="6:6" x14ac:dyDescent="0.2">
      <c r="F60006" s="450"/>
    </row>
    <row r="60007" spans="6:6" x14ac:dyDescent="0.2">
      <c r="F60007" s="450"/>
    </row>
    <row r="60008" spans="6:6" x14ac:dyDescent="0.2">
      <c r="F60008" s="450"/>
    </row>
    <row r="60009" spans="6:6" x14ac:dyDescent="0.2">
      <c r="F60009" s="450"/>
    </row>
    <row r="60010" spans="6:6" x14ac:dyDescent="0.2">
      <c r="F60010" s="450"/>
    </row>
    <row r="60011" spans="6:6" x14ac:dyDescent="0.2">
      <c r="F60011" s="450"/>
    </row>
    <row r="60012" spans="6:6" x14ac:dyDescent="0.2">
      <c r="F60012" s="450"/>
    </row>
    <row r="60013" spans="6:6" x14ac:dyDescent="0.2">
      <c r="F60013" s="450"/>
    </row>
    <row r="60014" spans="6:6" x14ac:dyDescent="0.2">
      <c r="F60014" s="450"/>
    </row>
    <row r="60015" spans="6:6" x14ac:dyDescent="0.2">
      <c r="F60015" s="450"/>
    </row>
    <row r="60016" spans="6:6" x14ac:dyDescent="0.2">
      <c r="F60016" s="450"/>
    </row>
    <row r="60017" spans="6:6" x14ac:dyDescent="0.2">
      <c r="F60017" s="450"/>
    </row>
    <row r="60018" spans="6:6" x14ac:dyDescent="0.2">
      <c r="F60018" s="450"/>
    </row>
    <row r="60019" spans="6:6" x14ac:dyDescent="0.2">
      <c r="F60019" s="450"/>
    </row>
    <row r="60020" spans="6:6" x14ac:dyDescent="0.2">
      <c r="F60020" s="450"/>
    </row>
    <row r="60021" spans="6:6" x14ac:dyDescent="0.2">
      <c r="F60021" s="450"/>
    </row>
    <row r="60022" spans="6:6" x14ac:dyDescent="0.2">
      <c r="F60022" s="450"/>
    </row>
    <row r="60023" spans="6:6" x14ac:dyDescent="0.2">
      <c r="F60023" s="450"/>
    </row>
    <row r="60024" spans="6:6" x14ac:dyDescent="0.2">
      <c r="F60024" s="450"/>
    </row>
    <row r="60025" spans="6:6" x14ac:dyDescent="0.2">
      <c r="F60025" s="450"/>
    </row>
    <row r="60026" spans="6:6" x14ac:dyDescent="0.2">
      <c r="F60026" s="450"/>
    </row>
    <row r="60027" spans="6:6" x14ac:dyDescent="0.2">
      <c r="F60027" s="450"/>
    </row>
    <row r="60028" spans="6:6" x14ac:dyDescent="0.2">
      <c r="F60028" s="450"/>
    </row>
    <row r="60029" spans="6:6" x14ac:dyDescent="0.2">
      <c r="F60029" s="450"/>
    </row>
    <row r="60030" spans="6:6" x14ac:dyDescent="0.2">
      <c r="F60030" s="450"/>
    </row>
    <row r="60031" spans="6:6" x14ac:dyDescent="0.2">
      <c r="F60031" s="450"/>
    </row>
    <row r="60032" spans="6:6" x14ac:dyDescent="0.2">
      <c r="F60032" s="450"/>
    </row>
    <row r="60033" spans="6:6" x14ac:dyDescent="0.2">
      <c r="F60033" s="450"/>
    </row>
    <row r="60034" spans="6:6" x14ac:dyDescent="0.2">
      <c r="F60034" s="450"/>
    </row>
    <row r="60035" spans="6:6" x14ac:dyDescent="0.2">
      <c r="F60035" s="450"/>
    </row>
    <row r="60036" spans="6:6" x14ac:dyDescent="0.2">
      <c r="F60036" s="450"/>
    </row>
    <row r="60037" spans="6:6" x14ac:dyDescent="0.2">
      <c r="F60037" s="450"/>
    </row>
    <row r="60038" spans="6:6" x14ac:dyDescent="0.2">
      <c r="F60038" s="450"/>
    </row>
    <row r="60039" spans="6:6" x14ac:dyDescent="0.2">
      <c r="F60039" s="450"/>
    </row>
    <row r="60040" spans="6:6" x14ac:dyDescent="0.2">
      <c r="F60040" s="450"/>
    </row>
    <row r="60041" spans="6:6" x14ac:dyDescent="0.2">
      <c r="F60041" s="450"/>
    </row>
    <row r="60042" spans="6:6" x14ac:dyDescent="0.2">
      <c r="F60042" s="450"/>
    </row>
    <row r="60043" spans="6:6" x14ac:dyDescent="0.2">
      <c r="F60043" s="450"/>
    </row>
    <row r="60044" spans="6:6" x14ac:dyDescent="0.2">
      <c r="F60044" s="450"/>
    </row>
    <row r="60045" spans="6:6" x14ac:dyDescent="0.2">
      <c r="F60045" s="450"/>
    </row>
    <row r="60046" spans="6:6" x14ac:dyDescent="0.2">
      <c r="F60046" s="450"/>
    </row>
    <row r="60047" spans="6:6" x14ac:dyDescent="0.2">
      <c r="F60047" s="450"/>
    </row>
    <row r="60048" spans="6:6" x14ac:dyDescent="0.2">
      <c r="F60048" s="450"/>
    </row>
    <row r="60049" spans="6:6" x14ac:dyDescent="0.2">
      <c r="F60049" s="450"/>
    </row>
    <row r="60050" spans="6:6" x14ac:dyDescent="0.2">
      <c r="F60050" s="450"/>
    </row>
    <row r="60051" spans="6:6" x14ac:dyDescent="0.2">
      <c r="F60051" s="450"/>
    </row>
    <row r="60052" spans="6:6" x14ac:dyDescent="0.2">
      <c r="F60052" s="450"/>
    </row>
    <row r="60053" spans="6:6" x14ac:dyDescent="0.2">
      <c r="F60053" s="450"/>
    </row>
    <row r="60054" spans="6:6" x14ac:dyDescent="0.2">
      <c r="F60054" s="450"/>
    </row>
    <row r="60055" spans="6:6" x14ac:dyDescent="0.2">
      <c r="F60055" s="450"/>
    </row>
    <row r="60056" spans="6:6" x14ac:dyDescent="0.2">
      <c r="F60056" s="450"/>
    </row>
    <row r="60057" spans="6:6" x14ac:dyDescent="0.2">
      <c r="F60057" s="450"/>
    </row>
    <row r="60058" spans="6:6" x14ac:dyDescent="0.2">
      <c r="F60058" s="450"/>
    </row>
    <row r="60059" spans="6:6" x14ac:dyDescent="0.2">
      <c r="F60059" s="450"/>
    </row>
    <row r="60060" spans="6:6" x14ac:dyDescent="0.2">
      <c r="F60060" s="450"/>
    </row>
    <row r="60061" spans="6:6" x14ac:dyDescent="0.2">
      <c r="F60061" s="450"/>
    </row>
    <row r="60062" spans="6:6" x14ac:dyDescent="0.2">
      <c r="F60062" s="450"/>
    </row>
    <row r="60063" spans="6:6" x14ac:dyDescent="0.2">
      <c r="F60063" s="450"/>
    </row>
    <row r="60064" spans="6:6" x14ac:dyDescent="0.2">
      <c r="F60064" s="450"/>
    </row>
    <row r="60065" spans="6:6" x14ac:dyDescent="0.2">
      <c r="F60065" s="450"/>
    </row>
    <row r="60066" spans="6:6" x14ac:dyDescent="0.2">
      <c r="F60066" s="450"/>
    </row>
    <row r="60067" spans="6:6" x14ac:dyDescent="0.2">
      <c r="F60067" s="450"/>
    </row>
    <row r="60068" spans="6:6" x14ac:dyDescent="0.2">
      <c r="F60068" s="450"/>
    </row>
    <row r="60069" spans="6:6" x14ac:dyDescent="0.2">
      <c r="F60069" s="450"/>
    </row>
    <row r="60070" spans="6:6" x14ac:dyDescent="0.2">
      <c r="F60070" s="450"/>
    </row>
    <row r="60071" spans="6:6" x14ac:dyDescent="0.2">
      <c r="F60071" s="450"/>
    </row>
    <row r="60072" spans="6:6" x14ac:dyDescent="0.2">
      <c r="F60072" s="450"/>
    </row>
    <row r="60073" spans="6:6" x14ac:dyDescent="0.2">
      <c r="F60073" s="450"/>
    </row>
    <row r="60074" spans="6:6" x14ac:dyDescent="0.2">
      <c r="F60074" s="450"/>
    </row>
    <row r="60075" spans="6:6" x14ac:dyDescent="0.2">
      <c r="F60075" s="450"/>
    </row>
    <row r="60076" spans="6:6" x14ac:dyDescent="0.2">
      <c r="F60076" s="450"/>
    </row>
    <row r="60077" spans="6:6" x14ac:dyDescent="0.2">
      <c r="F60077" s="450"/>
    </row>
    <row r="60078" spans="6:6" x14ac:dyDescent="0.2">
      <c r="F60078" s="450"/>
    </row>
    <row r="60079" spans="6:6" x14ac:dyDescent="0.2">
      <c r="F60079" s="450"/>
    </row>
    <row r="60080" spans="6:6" x14ac:dyDescent="0.2">
      <c r="F60080" s="450"/>
    </row>
    <row r="60081" spans="6:6" x14ac:dyDescent="0.2">
      <c r="F60081" s="450"/>
    </row>
    <row r="60082" spans="6:6" x14ac:dyDescent="0.2">
      <c r="F60082" s="450"/>
    </row>
    <row r="60083" spans="6:6" x14ac:dyDescent="0.2">
      <c r="F60083" s="450"/>
    </row>
    <row r="60084" spans="6:6" x14ac:dyDescent="0.2">
      <c r="F60084" s="450"/>
    </row>
    <row r="60085" spans="6:6" x14ac:dyDescent="0.2">
      <c r="F60085" s="450"/>
    </row>
    <row r="60086" spans="6:6" x14ac:dyDescent="0.2">
      <c r="F60086" s="450"/>
    </row>
    <row r="60087" spans="6:6" x14ac:dyDescent="0.2">
      <c r="F60087" s="450"/>
    </row>
    <row r="60088" spans="6:6" x14ac:dyDescent="0.2">
      <c r="F60088" s="450"/>
    </row>
    <row r="60089" spans="6:6" x14ac:dyDescent="0.2">
      <c r="F60089" s="450"/>
    </row>
    <row r="60090" spans="6:6" x14ac:dyDescent="0.2">
      <c r="F60090" s="450"/>
    </row>
    <row r="60091" spans="6:6" x14ac:dyDescent="0.2">
      <c r="F60091" s="450"/>
    </row>
    <row r="60092" spans="6:6" x14ac:dyDescent="0.2">
      <c r="F60092" s="450"/>
    </row>
    <row r="60093" spans="6:6" x14ac:dyDescent="0.2">
      <c r="F60093" s="450"/>
    </row>
    <row r="60094" spans="6:6" x14ac:dyDescent="0.2">
      <c r="F60094" s="450"/>
    </row>
    <row r="60095" spans="6:6" x14ac:dyDescent="0.2">
      <c r="F60095" s="450"/>
    </row>
    <row r="60096" spans="6:6" x14ac:dyDescent="0.2">
      <c r="F60096" s="450"/>
    </row>
    <row r="60097" spans="6:6" x14ac:dyDescent="0.2">
      <c r="F60097" s="450"/>
    </row>
    <row r="60098" spans="6:6" x14ac:dyDescent="0.2">
      <c r="F60098" s="450"/>
    </row>
    <row r="60099" spans="6:6" x14ac:dyDescent="0.2">
      <c r="F60099" s="450"/>
    </row>
    <row r="60100" spans="6:6" x14ac:dyDescent="0.2">
      <c r="F60100" s="450"/>
    </row>
    <row r="60101" spans="6:6" x14ac:dyDescent="0.2">
      <c r="F60101" s="450"/>
    </row>
    <row r="60102" spans="6:6" x14ac:dyDescent="0.2">
      <c r="F60102" s="450"/>
    </row>
    <row r="60103" spans="6:6" x14ac:dyDescent="0.2">
      <c r="F60103" s="450"/>
    </row>
    <row r="60104" spans="6:6" x14ac:dyDescent="0.2">
      <c r="F60104" s="450"/>
    </row>
    <row r="60105" spans="6:6" x14ac:dyDescent="0.2">
      <c r="F60105" s="450"/>
    </row>
    <row r="60106" spans="6:6" x14ac:dyDescent="0.2">
      <c r="F60106" s="450"/>
    </row>
    <row r="60107" spans="6:6" x14ac:dyDescent="0.2">
      <c r="F60107" s="450"/>
    </row>
    <row r="60108" spans="6:6" x14ac:dyDescent="0.2">
      <c r="F60108" s="450"/>
    </row>
    <row r="60109" spans="6:6" x14ac:dyDescent="0.2">
      <c r="F60109" s="450"/>
    </row>
    <row r="60110" spans="6:6" x14ac:dyDescent="0.2">
      <c r="F60110" s="450"/>
    </row>
    <row r="60111" spans="6:6" x14ac:dyDescent="0.2">
      <c r="F60111" s="450"/>
    </row>
    <row r="60112" spans="6:6" x14ac:dyDescent="0.2">
      <c r="F60112" s="450"/>
    </row>
    <row r="60113" spans="6:6" x14ac:dyDescent="0.2">
      <c r="F60113" s="450"/>
    </row>
    <row r="60114" spans="6:6" x14ac:dyDescent="0.2">
      <c r="F60114" s="450"/>
    </row>
    <row r="60115" spans="6:6" x14ac:dyDescent="0.2">
      <c r="F60115" s="450"/>
    </row>
    <row r="60116" spans="6:6" x14ac:dyDescent="0.2">
      <c r="F60116" s="450"/>
    </row>
    <row r="60117" spans="6:6" x14ac:dyDescent="0.2">
      <c r="F60117" s="450"/>
    </row>
    <row r="60118" spans="6:6" x14ac:dyDescent="0.2">
      <c r="F60118" s="450"/>
    </row>
    <row r="60119" spans="6:6" x14ac:dyDescent="0.2">
      <c r="F60119" s="450"/>
    </row>
    <row r="60120" spans="6:6" x14ac:dyDescent="0.2">
      <c r="F60120" s="450"/>
    </row>
    <row r="60121" spans="6:6" x14ac:dyDescent="0.2">
      <c r="F60121" s="450"/>
    </row>
    <row r="60122" spans="6:6" x14ac:dyDescent="0.2">
      <c r="F60122" s="450"/>
    </row>
    <row r="60123" spans="6:6" x14ac:dyDescent="0.2">
      <c r="F60123" s="450"/>
    </row>
    <row r="60124" spans="6:6" x14ac:dyDescent="0.2">
      <c r="F60124" s="450"/>
    </row>
    <row r="60125" spans="6:6" x14ac:dyDescent="0.2">
      <c r="F60125" s="450"/>
    </row>
    <row r="60126" spans="6:6" x14ac:dyDescent="0.2">
      <c r="F60126" s="450"/>
    </row>
    <row r="60127" spans="6:6" x14ac:dyDescent="0.2">
      <c r="F60127" s="450"/>
    </row>
    <row r="60128" spans="6:6" x14ac:dyDescent="0.2">
      <c r="F60128" s="450"/>
    </row>
    <row r="60129" spans="6:6" x14ac:dyDescent="0.2">
      <c r="F60129" s="450"/>
    </row>
    <row r="60130" spans="6:6" x14ac:dyDescent="0.2">
      <c r="F60130" s="450"/>
    </row>
    <row r="60131" spans="6:6" x14ac:dyDescent="0.2">
      <c r="F60131" s="450"/>
    </row>
    <row r="60132" spans="6:6" x14ac:dyDescent="0.2">
      <c r="F60132" s="450"/>
    </row>
    <row r="60133" spans="6:6" x14ac:dyDescent="0.2">
      <c r="F60133" s="450"/>
    </row>
    <row r="60134" spans="6:6" x14ac:dyDescent="0.2">
      <c r="F60134" s="450"/>
    </row>
    <row r="60135" spans="6:6" x14ac:dyDescent="0.2">
      <c r="F60135" s="450"/>
    </row>
    <row r="60136" spans="6:6" x14ac:dyDescent="0.2">
      <c r="F60136" s="450"/>
    </row>
    <row r="60137" spans="6:6" x14ac:dyDescent="0.2">
      <c r="F60137" s="450"/>
    </row>
    <row r="60138" spans="6:6" x14ac:dyDescent="0.2">
      <c r="F60138" s="450"/>
    </row>
    <row r="60139" spans="6:6" x14ac:dyDescent="0.2">
      <c r="F60139" s="450"/>
    </row>
    <row r="60140" spans="6:6" x14ac:dyDescent="0.2">
      <c r="F60140" s="450"/>
    </row>
    <row r="60141" spans="6:6" x14ac:dyDescent="0.2">
      <c r="F60141" s="450"/>
    </row>
    <row r="60142" spans="6:6" x14ac:dyDescent="0.2">
      <c r="F60142" s="450"/>
    </row>
    <row r="60143" spans="6:6" x14ac:dyDescent="0.2">
      <c r="F60143" s="450"/>
    </row>
    <row r="60144" spans="6:6" x14ac:dyDescent="0.2">
      <c r="F60144" s="450"/>
    </row>
    <row r="60145" spans="6:6" x14ac:dyDescent="0.2">
      <c r="F60145" s="450"/>
    </row>
    <row r="60146" spans="6:6" x14ac:dyDescent="0.2">
      <c r="F60146" s="450"/>
    </row>
    <row r="60147" spans="6:6" x14ac:dyDescent="0.2">
      <c r="F60147" s="450"/>
    </row>
    <row r="60148" spans="6:6" x14ac:dyDescent="0.2">
      <c r="F60148" s="450"/>
    </row>
    <row r="60149" spans="6:6" x14ac:dyDescent="0.2">
      <c r="F60149" s="450"/>
    </row>
    <row r="60150" spans="6:6" x14ac:dyDescent="0.2">
      <c r="F60150" s="450"/>
    </row>
    <row r="60151" spans="6:6" x14ac:dyDescent="0.2">
      <c r="F60151" s="450"/>
    </row>
    <row r="60152" spans="6:6" x14ac:dyDescent="0.2">
      <c r="F60152" s="450"/>
    </row>
    <row r="60153" spans="6:6" x14ac:dyDescent="0.2">
      <c r="F60153" s="450"/>
    </row>
    <row r="60154" spans="6:6" x14ac:dyDescent="0.2">
      <c r="F60154" s="450"/>
    </row>
    <row r="60155" spans="6:6" x14ac:dyDescent="0.2">
      <c r="F60155" s="450"/>
    </row>
    <row r="60156" spans="6:6" x14ac:dyDescent="0.2">
      <c r="F60156" s="450"/>
    </row>
    <row r="60157" spans="6:6" x14ac:dyDescent="0.2">
      <c r="F60157" s="450"/>
    </row>
    <row r="60158" spans="6:6" x14ac:dyDescent="0.2">
      <c r="F60158" s="450"/>
    </row>
    <row r="60159" spans="6:6" x14ac:dyDescent="0.2">
      <c r="F60159" s="450"/>
    </row>
    <row r="60160" spans="6:6" x14ac:dyDescent="0.2">
      <c r="F60160" s="450"/>
    </row>
    <row r="60161" spans="6:6" x14ac:dyDescent="0.2">
      <c r="F60161" s="450"/>
    </row>
    <row r="60162" spans="6:6" x14ac:dyDescent="0.2">
      <c r="F60162" s="450"/>
    </row>
    <row r="60163" spans="6:6" x14ac:dyDescent="0.2">
      <c r="F60163" s="450"/>
    </row>
    <row r="60164" spans="6:6" x14ac:dyDescent="0.2">
      <c r="F60164" s="450"/>
    </row>
    <row r="60165" spans="6:6" x14ac:dyDescent="0.2">
      <c r="F60165" s="450"/>
    </row>
    <row r="60166" spans="6:6" x14ac:dyDescent="0.2">
      <c r="F60166" s="450"/>
    </row>
    <row r="60167" spans="6:6" x14ac:dyDescent="0.2">
      <c r="F60167" s="450"/>
    </row>
    <row r="60168" spans="6:6" x14ac:dyDescent="0.2">
      <c r="F60168" s="450"/>
    </row>
    <row r="60169" spans="6:6" x14ac:dyDescent="0.2">
      <c r="F60169" s="450"/>
    </row>
    <row r="60170" spans="6:6" x14ac:dyDescent="0.2">
      <c r="F60170" s="450"/>
    </row>
    <row r="60171" spans="6:6" x14ac:dyDescent="0.2">
      <c r="F60171" s="450"/>
    </row>
    <row r="60172" spans="6:6" x14ac:dyDescent="0.2">
      <c r="F60172" s="450"/>
    </row>
    <row r="60173" spans="6:6" x14ac:dyDescent="0.2">
      <c r="F60173" s="450"/>
    </row>
    <row r="60174" spans="6:6" x14ac:dyDescent="0.2">
      <c r="F60174" s="450"/>
    </row>
    <row r="60175" spans="6:6" x14ac:dyDescent="0.2">
      <c r="F60175" s="450"/>
    </row>
    <row r="60176" spans="6:6" x14ac:dyDescent="0.2">
      <c r="F60176" s="450"/>
    </row>
    <row r="60177" spans="6:6" x14ac:dyDescent="0.2">
      <c r="F60177" s="450"/>
    </row>
    <row r="60178" spans="6:6" x14ac:dyDescent="0.2">
      <c r="F60178" s="450"/>
    </row>
    <row r="60179" spans="6:6" x14ac:dyDescent="0.2">
      <c r="F60179" s="450"/>
    </row>
    <row r="60180" spans="6:6" x14ac:dyDescent="0.2">
      <c r="F60180" s="450"/>
    </row>
    <row r="60181" spans="6:6" x14ac:dyDescent="0.2">
      <c r="F60181" s="450"/>
    </row>
    <row r="60182" spans="6:6" x14ac:dyDescent="0.2">
      <c r="F60182" s="450"/>
    </row>
    <row r="60183" spans="6:6" x14ac:dyDescent="0.2">
      <c r="F60183" s="450"/>
    </row>
    <row r="60184" spans="6:6" x14ac:dyDescent="0.2">
      <c r="F60184" s="450"/>
    </row>
    <row r="60185" spans="6:6" x14ac:dyDescent="0.2">
      <c r="F60185" s="450"/>
    </row>
    <row r="60186" spans="6:6" x14ac:dyDescent="0.2">
      <c r="F60186" s="450"/>
    </row>
    <row r="60187" spans="6:6" x14ac:dyDescent="0.2">
      <c r="F60187" s="450"/>
    </row>
    <row r="60188" spans="6:6" x14ac:dyDescent="0.2">
      <c r="F60188" s="450"/>
    </row>
    <row r="60189" spans="6:6" x14ac:dyDescent="0.2">
      <c r="F60189" s="450"/>
    </row>
    <row r="60190" spans="6:6" x14ac:dyDescent="0.2">
      <c r="F60190" s="450"/>
    </row>
    <row r="60191" spans="6:6" x14ac:dyDescent="0.2">
      <c r="F60191" s="450"/>
    </row>
    <row r="60192" spans="6:6" x14ac:dyDescent="0.2">
      <c r="F60192" s="450"/>
    </row>
    <row r="60193" spans="6:6" x14ac:dyDescent="0.2">
      <c r="F60193" s="450"/>
    </row>
    <row r="60194" spans="6:6" x14ac:dyDescent="0.2">
      <c r="F60194" s="450"/>
    </row>
    <row r="60195" spans="6:6" x14ac:dyDescent="0.2">
      <c r="F60195" s="450"/>
    </row>
    <row r="60196" spans="6:6" x14ac:dyDescent="0.2">
      <c r="F60196" s="450"/>
    </row>
    <row r="60197" spans="6:6" x14ac:dyDescent="0.2">
      <c r="F60197" s="450"/>
    </row>
    <row r="60198" spans="6:6" x14ac:dyDescent="0.2">
      <c r="F60198" s="450"/>
    </row>
    <row r="60199" spans="6:6" x14ac:dyDescent="0.2">
      <c r="F60199" s="450"/>
    </row>
    <row r="60200" spans="6:6" x14ac:dyDescent="0.2">
      <c r="F60200" s="450"/>
    </row>
    <row r="60201" spans="6:6" x14ac:dyDescent="0.2">
      <c r="F60201" s="450"/>
    </row>
    <row r="60202" spans="6:6" x14ac:dyDescent="0.2">
      <c r="F60202" s="450"/>
    </row>
    <row r="60203" spans="6:6" x14ac:dyDescent="0.2">
      <c r="F60203" s="450"/>
    </row>
    <row r="60204" spans="6:6" x14ac:dyDescent="0.2">
      <c r="F60204" s="450"/>
    </row>
    <row r="60205" spans="6:6" x14ac:dyDescent="0.2">
      <c r="F60205" s="450"/>
    </row>
    <row r="60206" spans="6:6" x14ac:dyDescent="0.2">
      <c r="F60206" s="450"/>
    </row>
    <row r="60207" spans="6:6" x14ac:dyDescent="0.2">
      <c r="F60207" s="450"/>
    </row>
    <row r="60208" spans="6:6" x14ac:dyDescent="0.2">
      <c r="F60208" s="450"/>
    </row>
    <row r="60209" spans="6:6" x14ac:dyDescent="0.2">
      <c r="F60209" s="450"/>
    </row>
    <row r="60210" spans="6:6" x14ac:dyDescent="0.2">
      <c r="F60210" s="450"/>
    </row>
    <row r="60211" spans="6:6" x14ac:dyDescent="0.2">
      <c r="F60211" s="450"/>
    </row>
    <row r="60212" spans="6:6" x14ac:dyDescent="0.2">
      <c r="F60212" s="450"/>
    </row>
    <row r="60213" spans="6:6" x14ac:dyDescent="0.2">
      <c r="F60213" s="450"/>
    </row>
    <row r="60214" spans="6:6" x14ac:dyDescent="0.2">
      <c r="F60214" s="450"/>
    </row>
    <row r="60215" spans="6:6" x14ac:dyDescent="0.2">
      <c r="F60215" s="450"/>
    </row>
    <row r="60216" spans="6:6" x14ac:dyDescent="0.2">
      <c r="F60216" s="450"/>
    </row>
    <row r="60217" spans="6:6" x14ac:dyDescent="0.2">
      <c r="F60217" s="450"/>
    </row>
    <row r="60218" spans="6:6" x14ac:dyDescent="0.2">
      <c r="F60218" s="450"/>
    </row>
    <row r="60219" spans="6:6" x14ac:dyDescent="0.2">
      <c r="F60219" s="450"/>
    </row>
    <row r="60220" spans="6:6" x14ac:dyDescent="0.2">
      <c r="F60220" s="450"/>
    </row>
    <row r="60221" spans="6:6" x14ac:dyDescent="0.2">
      <c r="F60221" s="450"/>
    </row>
    <row r="60222" spans="6:6" x14ac:dyDescent="0.2">
      <c r="F60222" s="450"/>
    </row>
    <row r="60223" spans="6:6" x14ac:dyDescent="0.2">
      <c r="F60223" s="450"/>
    </row>
    <row r="60224" spans="6:6" x14ac:dyDescent="0.2">
      <c r="F60224" s="450"/>
    </row>
    <row r="60225" spans="6:6" x14ac:dyDescent="0.2">
      <c r="F60225" s="450"/>
    </row>
    <row r="60226" spans="6:6" x14ac:dyDescent="0.2">
      <c r="F60226" s="450"/>
    </row>
    <row r="60227" spans="6:6" x14ac:dyDescent="0.2">
      <c r="F60227" s="450"/>
    </row>
    <row r="60228" spans="6:6" x14ac:dyDescent="0.2">
      <c r="F60228" s="450"/>
    </row>
    <row r="60229" spans="6:6" x14ac:dyDescent="0.2">
      <c r="F60229" s="450"/>
    </row>
    <row r="60230" spans="6:6" x14ac:dyDescent="0.2">
      <c r="F60230" s="450"/>
    </row>
    <row r="60231" spans="6:6" x14ac:dyDescent="0.2">
      <c r="F60231" s="450"/>
    </row>
    <row r="60232" spans="6:6" x14ac:dyDescent="0.2">
      <c r="F60232" s="450"/>
    </row>
    <row r="60233" spans="6:6" x14ac:dyDescent="0.2">
      <c r="F60233" s="450"/>
    </row>
    <row r="60234" spans="6:6" x14ac:dyDescent="0.2">
      <c r="F60234" s="450"/>
    </row>
    <row r="60235" spans="6:6" x14ac:dyDescent="0.2">
      <c r="F60235" s="450"/>
    </row>
    <row r="60236" spans="6:6" x14ac:dyDescent="0.2">
      <c r="F60236" s="450"/>
    </row>
    <row r="60237" spans="6:6" x14ac:dyDescent="0.2">
      <c r="F60237" s="450"/>
    </row>
    <row r="60238" spans="6:6" x14ac:dyDescent="0.2">
      <c r="F60238" s="450"/>
    </row>
    <row r="60239" spans="6:6" x14ac:dyDescent="0.2">
      <c r="F60239" s="450"/>
    </row>
    <row r="60240" spans="6:6" x14ac:dyDescent="0.2">
      <c r="F60240" s="450"/>
    </row>
    <row r="60241" spans="6:6" x14ac:dyDescent="0.2">
      <c r="F60241" s="450"/>
    </row>
    <row r="60242" spans="6:6" x14ac:dyDescent="0.2">
      <c r="F60242" s="450"/>
    </row>
    <row r="60243" spans="6:6" x14ac:dyDescent="0.2">
      <c r="F60243" s="450"/>
    </row>
    <row r="60244" spans="6:6" x14ac:dyDescent="0.2">
      <c r="F60244" s="450"/>
    </row>
    <row r="60245" spans="6:6" x14ac:dyDescent="0.2">
      <c r="F60245" s="450"/>
    </row>
    <row r="60246" spans="6:6" x14ac:dyDescent="0.2">
      <c r="F60246" s="450"/>
    </row>
    <row r="60247" spans="6:6" x14ac:dyDescent="0.2">
      <c r="F60247" s="450"/>
    </row>
    <row r="60248" spans="6:6" x14ac:dyDescent="0.2">
      <c r="F60248" s="450"/>
    </row>
    <row r="60249" spans="6:6" x14ac:dyDescent="0.2">
      <c r="F60249" s="450"/>
    </row>
    <row r="60250" spans="6:6" x14ac:dyDescent="0.2">
      <c r="F60250" s="450"/>
    </row>
    <row r="60251" spans="6:6" x14ac:dyDescent="0.2">
      <c r="F60251" s="450"/>
    </row>
    <row r="60252" spans="6:6" x14ac:dyDescent="0.2">
      <c r="F60252" s="450"/>
    </row>
    <row r="60253" spans="6:6" x14ac:dyDescent="0.2">
      <c r="F60253" s="450"/>
    </row>
    <row r="60254" spans="6:6" x14ac:dyDescent="0.2">
      <c r="F60254" s="450"/>
    </row>
    <row r="60255" spans="6:6" x14ac:dyDescent="0.2">
      <c r="F60255" s="450"/>
    </row>
    <row r="60256" spans="6:6" x14ac:dyDescent="0.2">
      <c r="F60256" s="450"/>
    </row>
    <row r="60257" spans="6:6" x14ac:dyDescent="0.2">
      <c r="F60257" s="450"/>
    </row>
    <row r="60258" spans="6:6" x14ac:dyDescent="0.2">
      <c r="F60258" s="450"/>
    </row>
    <row r="60259" spans="6:6" x14ac:dyDescent="0.2">
      <c r="F60259" s="450"/>
    </row>
    <row r="60260" spans="6:6" x14ac:dyDescent="0.2">
      <c r="F60260" s="450"/>
    </row>
    <row r="60261" spans="6:6" x14ac:dyDescent="0.2">
      <c r="F60261" s="450"/>
    </row>
    <row r="60262" spans="6:6" x14ac:dyDescent="0.2">
      <c r="F60262" s="450"/>
    </row>
    <row r="60263" spans="6:6" x14ac:dyDescent="0.2">
      <c r="F60263" s="450"/>
    </row>
    <row r="60264" spans="6:6" x14ac:dyDescent="0.2">
      <c r="F60264" s="450"/>
    </row>
    <row r="60265" spans="6:6" x14ac:dyDescent="0.2">
      <c r="F60265" s="450"/>
    </row>
    <row r="60266" spans="6:6" x14ac:dyDescent="0.2">
      <c r="F60266" s="450"/>
    </row>
    <row r="60267" spans="6:6" x14ac:dyDescent="0.2">
      <c r="F60267" s="450"/>
    </row>
    <row r="60268" spans="6:6" x14ac:dyDescent="0.2">
      <c r="F60268" s="450"/>
    </row>
    <row r="60269" spans="6:6" x14ac:dyDescent="0.2">
      <c r="F60269" s="450"/>
    </row>
    <row r="60270" spans="6:6" x14ac:dyDescent="0.2">
      <c r="F60270" s="450"/>
    </row>
    <row r="60271" spans="6:6" x14ac:dyDescent="0.2">
      <c r="F60271" s="450"/>
    </row>
    <row r="60272" spans="6:6" x14ac:dyDescent="0.2">
      <c r="F60272" s="450"/>
    </row>
    <row r="60273" spans="6:6" x14ac:dyDescent="0.2">
      <c r="F60273" s="450"/>
    </row>
    <row r="60274" spans="6:6" x14ac:dyDescent="0.2">
      <c r="F60274" s="450"/>
    </row>
    <row r="60275" spans="6:6" x14ac:dyDescent="0.2">
      <c r="F60275" s="450"/>
    </row>
    <row r="60276" spans="6:6" x14ac:dyDescent="0.2">
      <c r="F60276" s="450"/>
    </row>
    <row r="60277" spans="6:6" x14ac:dyDescent="0.2">
      <c r="F60277" s="450"/>
    </row>
    <row r="60278" spans="6:6" x14ac:dyDescent="0.2">
      <c r="F60278" s="450"/>
    </row>
    <row r="60279" spans="6:6" x14ac:dyDescent="0.2">
      <c r="F60279" s="450"/>
    </row>
    <row r="60280" spans="6:6" x14ac:dyDescent="0.2">
      <c r="F60280" s="450"/>
    </row>
    <row r="60281" spans="6:6" x14ac:dyDescent="0.2">
      <c r="F60281" s="450"/>
    </row>
    <row r="60282" spans="6:6" x14ac:dyDescent="0.2">
      <c r="F60282" s="450"/>
    </row>
    <row r="60283" spans="6:6" x14ac:dyDescent="0.2">
      <c r="F60283" s="450"/>
    </row>
    <row r="60284" spans="6:6" x14ac:dyDescent="0.2">
      <c r="F60284" s="450"/>
    </row>
    <row r="60285" spans="6:6" x14ac:dyDescent="0.2">
      <c r="F60285" s="450"/>
    </row>
    <row r="60286" spans="6:6" x14ac:dyDescent="0.2">
      <c r="F60286" s="450"/>
    </row>
    <row r="60287" spans="6:6" x14ac:dyDescent="0.2">
      <c r="F60287" s="450"/>
    </row>
    <row r="60288" spans="6:6" x14ac:dyDescent="0.2">
      <c r="F60288" s="450"/>
    </row>
    <row r="60289" spans="6:6" x14ac:dyDescent="0.2">
      <c r="F60289" s="450"/>
    </row>
    <row r="60290" spans="6:6" x14ac:dyDescent="0.2">
      <c r="F60290" s="450"/>
    </row>
    <row r="60291" spans="6:6" x14ac:dyDescent="0.2">
      <c r="F60291" s="450"/>
    </row>
    <row r="60292" spans="6:6" x14ac:dyDescent="0.2">
      <c r="F60292" s="450"/>
    </row>
    <row r="60293" spans="6:6" x14ac:dyDescent="0.2">
      <c r="F60293" s="450"/>
    </row>
    <row r="60294" spans="6:6" x14ac:dyDescent="0.2">
      <c r="F60294" s="450"/>
    </row>
    <row r="60295" spans="6:6" x14ac:dyDescent="0.2">
      <c r="F60295" s="450"/>
    </row>
    <row r="60296" spans="6:6" x14ac:dyDescent="0.2">
      <c r="F60296" s="450"/>
    </row>
    <row r="60297" spans="6:6" x14ac:dyDescent="0.2">
      <c r="F60297" s="450"/>
    </row>
    <row r="60298" spans="6:6" x14ac:dyDescent="0.2">
      <c r="F60298" s="450"/>
    </row>
    <row r="60299" spans="6:6" x14ac:dyDescent="0.2">
      <c r="F60299" s="450"/>
    </row>
    <row r="60300" spans="6:6" x14ac:dyDescent="0.2">
      <c r="F60300" s="450"/>
    </row>
    <row r="60301" spans="6:6" x14ac:dyDescent="0.2">
      <c r="F60301" s="450"/>
    </row>
    <row r="60302" spans="6:6" x14ac:dyDescent="0.2">
      <c r="F60302" s="450"/>
    </row>
    <row r="60303" spans="6:6" x14ac:dyDescent="0.2">
      <c r="F60303" s="450"/>
    </row>
    <row r="60304" spans="6:6" x14ac:dyDescent="0.2">
      <c r="F60304" s="450"/>
    </row>
    <row r="60305" spans="6:6" x14ac:dyDescent="0.2">
      <c r="F60305" s="450"/>
    </row>
    <row r="60306" spans="6:6" x14ac:dyDescent="0.2">
      <c r="F60306" s="450"/>
    </row>
    <row r="60307" spans="6:6" x14ac:dyDescent="0.2">
      <c r="F60307" s="450"/>
    </row>
    <row r="60308" spans="6:6" x14ac:dyDescent="0.2">
      <c r="F60308" s="450"/>
    </row>
    <row r="60309" spans="6:6" x14ac:dyDescent="0.2">
      <c r="F60309" s="450"/>
    </row>
    <row r="60310" spans="6:6" x14ac:dyDescent="0.2">
      <c r="F60310" s="450"/>
    </row>
    <row r="60311" spans="6:6" x14ac:dyDescent="0.2">
      <c r="F60311" s="450"/>
    </row>
    <row r="60312" spans="6:6" x14ac:dyDescent="0.2">
      <c r="F60312" s="450"/>
    </row>
    <row r="60313" spans="6:6" x14ac:dyDescent="0.2">
      <c r="F60313" s="450"/>
    </row>
    <row r="60314" spans="6:6" x14ac:dyDescent="0.2">
      <c r="F60314" s="450"/>
    </row>
    <row r="60315" spans="6:6" x14ac:dyDescent="0.2">
      <c r="F60315" s="450"/>
    </row>
    <row r="60316" spans="6:6" x14ac:dyDescent="0.2">
      <c r="F60316" s="450"/>
    </row>
    <row r="60317" spans="6:6" x14ac:dyDescent="0.2">
      <c r="F60317" s="450"/>
    </row>
    <row r="60318" spans="6:6" x14ac:dyDescent="0.2">
      <c r="F60318" s="450"/>
    </row>
    <row r="60319" spans="6:6" x14ac:dyDescent="0.2">
      <c r="F60319" s="450"/>
    </row>
    <row r="60320" spans="6:6" x14ac:dyDescent="0.2">
      <c r="F60320" s="450"/>
    </row>
    <row r="60321" spans="6:6" x14ac:dyDescent="0.2">
      <c r="F60321" s="450"/>
    </row>
    <row r="60322" spans="6:6" x14ac:dyDescent="0.2">
      <c r="F60322" s="450"/>
    </row>
    <row r="60323" spans="6:6" x14ac:dyDescent="0.2">
      <c r="F60323" s="450"/>
    </row>
    <row r="60324" spans="6:6" x14ac:dyDescent="0.2">
      <c r="F60324" s="450"/>
    </row>
    <row r="60325" spans="6:6" x14ac:dyDescent="0.2">
      <c r="F60325" s="450"/>
    </row>
    <row r="60326" spans="6:6" x14ac:dyDescent="0.2">
      <c r="F60326" s="450"/>
    </row>
    <row r="60327" spans="6:6" x14ac:dyDescent="0.2">
      <c r="F60327" s="450"/>
    </row>
    <row r="60328" spans="6:6" x14ac:dyDescent="0.2">
      <c r="F60328" s="450"/>
    </row>
    <row r="60329" spans="6:6" x14ac:dyDescent="0.2">
      <c r="F60329" s="450"/>
    </row>
    <row r="60330" spans="6:6" x14ac:dyDescent="0.2">
      <c r="F60330" s="450"/>
    </row>
    <row r="60331" spans="6:6" x14ac:dyDescent="0.2">
      <c r="F60331" s="450"/>
    </row>
    <row r="60332" spans="6:6" x14ac:dyDescent="0.2">
      <c r="F60332" s="450"/>
    </row>
    <row r="60333" spans="6:6" x14ac:dyDescent="0.2">
      <c r="F60333" s="450"/>
    </row>
    <row r="60334" spans="6:6" x14ac:dyDescent="0.2">
      <c r="F60334" s="450"/>
    </row>
    <row r="60335" spans="6:6" x14ac:dyDescent="0.2">
      <c r="F60335" s="450"/>
    </row>
    <row r="60336" spans="6:6" x14ac:dyDescent="0.2">
      <c r="F60336" s="450"/>
    </row>
    <row r="60337" spans="6:6" x14ac:dyDescent="0.2">
      <c r="F60337" s="450"/>
    </row>
    <row r="60338" spans="6:6" x14ac:dyDescent="0.2">
      <c r="F60338" s="450"/>
    </row>
    <row r="60339" spans="6:6" x14ac:dyDescent="0.2">
      <c r="F60339" s="450"/>
    </row>
    <row r="60340" spans="6:6" x14ac:dyDescent="0.2">
      <c r="F60340" s="450"/>
    </row>
    <row r="60341" spans="6:6" x14ac:dyDescent="0.2">
      <c r="F60341" s="450"/>
    </row>
    <row r="60342" spans="6:6" x14ac:dyDescent="0.2">
      <c r="F60342" s="450"/>
    </row>
    <row r="60343" spans="6:6" x14ac:dyDescent="0.2">
      <c r="F60343" s="450"/>
    </row>
    <row r="60344" spans="6:6" x14ac:dyDescent="0.2">
      <c r="F60344" s="450"/>
    </row>
    <row r="60345" spans="6:6" x14ac:dyDescent="0.2">
      <c r="F60345" s="450"/>
    </row>
    <row r="60346" spans="6:6" x14ac:dyDescent="0.2">
      <c r="F60346" s="450"/>
    </row>
    <row r="60347" spans="6:6" x14ac:dyDescent="0.2">
      <c r="F60347" s="450"/>
    </row>
    <row r="60348" spans="6:6" x14ac:dyDescent="0.2">
      <c r="F60348" s="450"/>
    </row>
    <row r="60349" spans="6:6" x14ac:dyDescent="0.2">
      <c r="F60349" s="450"/>
    </row>
    <row r="60350" spans="6:6" x14ac:dyDescent="0.2">
      <c r="F60350" s="450"/>
    </row>
    <row r="60351" spans="6:6" x14ac:dyDescent="0.2">
      <c r="F60351" s="450"/>
    </row>
    <row r="60352" spans="6:6" x14ac:dyDescent="0.2">
      <c r="F60352" s="450"/>
    </row>
    <row r="60353" spans="6:6" x14ac:dyDescent="0.2">
      <c r="F60353" s="450"/>
    </row>
    <row r="60354" spans="6:6" x14ac:dyDescent="0.2">
      <c r="F60354" s="450"/>
    </row>
    <row r="60355" spans="6:6" x14ac:dyDescent="0.2">
      <c r="F60355" s="450"/>
    </row>
    <row r="60356" spans="6:6" x14ac:dyDescent="0.2">
      <c r="F60356" s="450"/>
    </row>
    <row r="60357" spans="6:6" x14ac:dyDescent="0.2">
      <c r="F60357" s="450"/>
    </row>
    <row r="60358" spans="6:6" x14ac:dyDescent="0.2">
      <c r="F60358" s="450"/>
    </row>
    <row r="60359" spans="6:6" x14ac:dyDescent="0.2">
      <c r="F60359" s="450"/>
    </row>
    <row r="60360" spans="6:6" x14ac:dyDescent="0.2">
      <c r="F60360" s="450"/>
    </row>
    <row r="60361" spans="6:6" x14ac:dyDescent="0.2">
      <c r="F60361" s="450"/>
    </row>
    <row r="60362" spans="6:6" x14ac:dyDescent="0.2">
      <c r="F60362" s="450"/>
    </row>
    <row r="60363" spans="6:6" x14ac:dyDescent="0.2">
      <c r="F60363" s="450"/>
    </row>
    <row r="60364" spans="6:6" x14ac:dyDescent="0.2">
      <c r="F60364" s="450"/>
    </row>
    <row r="60365" spans="6:6" x14ac:dyDescent="0.2">
      <c r="F60365" s="450"/>
    </row>
    <row r="60366" spans="6:6" x14ac:dyDescent="0.2">
      <c r="F60366" s="450"/>
    </row>
    <row r="60367" spans="6:6" x14ac:dyDescent="0.2">
      <c r="F60367" s="450"/>
    </row>
    <row r="60368" spans="6:6" x14ac:dyDescent="0.2">
      <c r="F60368" s="450"/>
    </row>
    <row r="60369" spans="6:6" x14ac:dyDescent="0.2">
      <c r="F60369" s="450"/>
    </row>
    <row r="60370" spans="6:6" x14ac:dyDescent="0.2">
      <c r="F60370" s="450"/>
    </row>
    <row r="60371" spans="6:6" x14ac:dyDescent="0.2">
      <c r="F60371" s="450"/>
    </row>
    <row r="60372" spans="6:6" x14ac:dyDescent="0.2">
      <c r="F60372" s="450"/>
    </row>
    <row r="60373" spans="6:6" x14ac:dyDescent="0.2">
      <c r="F60373" s="450"/>
    </row>
    <row r="60374" spans="6:6" x14ac:dyDescent="0.2">
      <c r="F60374" s="450"/>
    </row>
    <row r="60375" spans="6:6" x14ac:dyDescent="0.2">
      <c r="F60375" s="450"/>
    </row>
    <row r="60376" spans="6:6" x14ac:dyDescent="0.2">
      <c r="F60376" s="450"/>
    </row>
    <row r="60377" spans="6:6" x14ac:dyDescent="0.2">
      <c r="F60377" s="450"/>
    </row>
    <row r="60378" spans="6:6" x14ac:dyDescent="0.2">
      <c r="F60378" s="450"/>
    </row>
    <row r="60379" spans="6:6" x14ac:dyDescent="0.2">
      <c r="F60379" s="450"/>
    </row>
    <row r="60380" spans="6:6" x14ac:dyDescent="0.2">
      <c r="F60380" s="450"/>
    </row>
    <row r="60381" spans="6:6" x14ac:dyDescent="0.2">
      <c r="F60381" s="450"/>
    </row>
    <row r="60382" spans="6:6" x14ac:dyDescent="0.2">
      <c r="F60382" s="450"/>
    </row>
    <row r="60383" spans="6:6" x14ac:dyDescent="0.2">
      <c r="F60383" s="450"/>
    </row>
    <row r="60384" spans="6:6" x14ac:dyDescent="0.2">
      <c r="F60384" s="450"/>
    </row>
    <row r="60385" spans="6:6" x14ac:dyDescent="0.2">
      <c r="F60385" s="450"/>
    </row>
    <row r="60386" spans="6:6" x14ac:dyDescent="0.2">
      <c r="F60386" s="450"/>
    </row>
    <row r="60387" spans="6:6" x14ac:dyDescent="0.2">
      <c r="F60387" s="450"/>
    </row>
    <row r="60388" spans="6:6" x14ac:dyDescent="0.2">
      <c r="F60388" s="450"/>
    </row>
    <row r="60389" spans="6:6" x14ac:dyDescent="0.2">
      <c r="F60389" s="450"/>
    </row>
    <row r="60390" spans="6:6" x14ac:dyDescent="0.2">
      <c r="F60390" s="450"/>
    </row>
    <row r="60391" spans="6:6" x14ac:dyDescent="0.2">
      <c r="F60391" s="450"/>
    </row>
    <row r="60392" spans="6:6" x14ac:dyDescent="0.2">
      <c r="F60392" s="450"/>
    </row>
    <row r="60393" spans="6:6" x14ac:dyDescent="0.2">
      <c r="F60393" s="450"/>
    </row>
    <row r="60394" spans="6:6" x14ac:dyDescent="0.2">
      <c r="F60394" s="450"/>
    </row>
    <row r="60395" spans="6:6" x14ac:dyDescent="0.2">
      <c r="F60395" s="450"/>
    </row>
    <row r="60396" spans="6:6" x14ac:dyDescent="0.2">
      <c r="F60396" s="450"/>
    </row>
    <row r="60397" spans="6:6" x14ac:dyDescent="0.2">
      <c r="F60397" s="450"/>
    </row>
    <row r="60398" spans="6:6" x14ac:dyDescent="0.2">
      <c r="F60398" s="450"/>
    </row>
    <row r="60399" spans="6:6" x14ac:dyDescent="0.2">
      <c r="F60399" s="450"/>
    </row>
    <row r="60400" spans="6:6" x14ac:dyDescent="0.2">
      <c r="F60400" s="450"/>
    </row>
    <row r="60401" spans="6:6" x14ac:dyDescent="0.2">
      <c r="F60401" s="450"/>
    </row>
    <row r="60402" spans="6:6" x14ac:dyDescent="0.2">
      <c r="F60402" s="450"/>
    </row>
    <row r="60403" spans="6:6" x14ac:dyDescent="0.2">
      <c r="F60403" s="450"/>
    </row>
    <row r="60404" spans="6:6" x14ac:dyDescent="0.2">
      <c r="F60404" s="450"/>
    </row>
    <row r="60405" spans="6:6" x14ac:dyDescent="0.2">
      <c r="F60405" s="450"/>
    </row>
    <row r="60406" spans="6:6" x14ac:dyDescent="0.2">
      <c r="F60406" s="450"/>
    </row>
    <row r="60407" spans="6:6" x14ac:dyDescent="0.2">
      <c r="F60407" s="450"/>
    </row>
    <row r="60408" spans="6:6" x14ac:dyDescent="0.2">
      <c r="F60408" s="450"/>
    </row>
    <row r="60409" spans="6:6" x14ac:dyDescent="0.2">
      <c r="F60409" s="450"/>
    </row>
    <row r="60410" spans="6:6" x14ac:dyDescent="0.2">
      <c r="F60410" s="450"/>
    </row>
    <row r="60411" spans="6:6" x14ac:dyDescent="0.2">
      <c r="F60411" s="450"/>
    </row>
    <row r="60412" spans="6:6" x14ac:dyDescent="0.2">
      <c r="F60412" s="450"/>
    </row>
    <row r="60413" spans="6:6" x14ac:dyDescent="0.2">
      <c r="F60413" s="450"/>
    </row>
    <row r="60414" spans="6:6" x14ac:dyDescent="0.2">
      <c r="F60414" s="450"/>
    </row>
    <row r="60415" spans="6:6" x14ac:dyDescent="0.2">
      <c r="F60415" s="450"/>
    </row>
    <row r="60416" spans="6:6" x14ac:dyDescent="0.2">
      <c r="F60416" s="450"/>
    </row>
    <row r="60417" spans="6:6" x14ac:dyDescent="0.2">
      <c r="F60417" s="450"/>
    </row>
    <row r="60418" spans="6:6" x14ac:dyDescent="0.2">
      <c r="F60418" s="450"/>
    </row>
    <row r="60419" spans="6:6" x14ac:dyDescent="0.2">
      <c r="F60419" s="450"/>
    </row>
    <row r="60420" spans="6:6" x14ac:dyDescent="0.2">
      <c r="F60420" s="450"/>
    </row>
    <row r="60421" spans="6:6" x14ac:dyDescent="0.2">
      <c r="F60421" s="450"/>
    </row>
    <row r="60422" spans="6:6" x14ac:dyDescent="0.2">
      <c r="F60422" s="450"/>
    </row>
    <row r="60423" spans="6:6" x14ac:dyDescent="0.2">
      <c r="F60423" s="450"/>
    </row>
    <row r="60424" spans="6:6" x14ac:dyDescent="0.2">
      <c r="F60424" s="450"/>
    </row>
    <row r="60425" spans="6:6" x14ac:dyDescent="0.2">
      <c r="F60425" s="450"/>
    </row>
    <row r="60426" spans="6:6" x14ac:dyDescent="0.2">
      <c r="F60426" s="450"/>
    </row>
    <row r="60427" spans="6:6" x14ac:dyDescent="0.2">
      <c r="F60427" s="450"/>
    </row>
    <row r="60428" spans="6:6" x14ac:dyDescent="0.2">
      <c r="F60428" s="450"/>
    </row>
    <row r="60429" spans="6:6" x14ac:dyDescent="0.2">
      <c r="F60429" s="450"/>
    </row>
    <row r="60430" spans="6:6" x14ac:dyDescent="0.2">
      <c r="F60430" s="450"/>
    </row>
    <row r="60431" spans="6:6" x14ac:dyDescent="0.2">
      <c r="F60431" s="450"/>
    </row>
    <row r="60432" spans="6:6" x14ac:dyDescent="0.2">
      <c r="F60432" s="450"/>
    </row>
    <row r="60433" spans="6:6" x14ac:dyDescent="0.2">
      <c r="F60433" s="450"/>
    </row>
    <row r="60434" spans="6:6" x14ac:dyDescent="0.2">
      <c r="F60434" s="450"/>
    </row>
    <row r="60435" spans="6:6" x14ac:dyDescent="0.2">
      <c r="F60435" s="450"/>
    </row>
    <row r="60436" spans="6:6" x14ac:dyDescent="0.2">
      <c r="F60436" s="450"/>
    </row>
    <row r="60437" spans="6:6" x14ac:dyDescent="0.2">
      <c r="F60437" s="450"/>
    </row>
    <row r="60438" spans="6:6" x14ac:dyDescent="0.2">
      <c r="F60438" s="450"/>
    </row>
    <row r="60439" spans="6:6" x14ac:dyDescent="0.2">
      <c r="F60439" s="450"/>
    </row>
    <row r="60440" spans="6:6" x14ac:dyDescent="0.2">
      <c r="F60440" s="450"/>
    </row>
    <row r="60441" spans="6:6" x14ac:dyDescent="0.2">
      <c r="F60441" s="450"/>
    </row>
    <row r="60442" spans="6:6" x14ac:dyDescent="0.2">
      <c r="F60442" s="450"/>
    </row>
    <row r="60443" spans="6:6" x14ac:dyDescent="0.2">
      <c r="F60443" s="450"/>
    </row>
    <row r="60444" spans="6:6" x14ac:dyDescent="0.2">
      <c r="F60444" s="450"/>
    </row>
    <row r="60445" spans="6:6" x14ac:dyDescent="0.2">
      <c r="F60445" s="450"/>
    </row>
    <row r="60446" spans="6:6" x14ac:dyDescent="0.2">
      <c r="F60446" s="450"/>
    </row>
    <row r="60447" spans="6:6" x14ac:dyDescent="0.2">
      <c r="F60447" s="450"/>
    </row>
    <row r="60448" spans="6:6" x14ac:dyDescent="0.2">
      <c r="F60448" s="450"/>
    </row>
    <row r="60449" spans="6:6" x14ac:dyDescent="0.2">
      <c r="F60449" s="450"/>
    </row>
    <row r="60450" spans="6:6" x14ac:dyDescent="0.2">
      <c r="F60450" s="450"/>
    </row>
    <row r="60451" spans="6:6" x14ac:dyDescent="0.2">
      <c r="F60451" s="450"/>
    </row>
    <row r="60452" spans="6:6" x14ac:dyDescent="0.2">
      <c r="F60452" s="450"/>
    </row>
    <row r="60453" spans="6:6" x14ac:dyDescent="0.2">
      <c r="F60453" s="450"/>
    </row>
    <row r="60454" spans="6:6" x14ac:dyDescent="0.2">
      <c r="F60454" s="450"/>
    </row>
    <row r="60455" spans="6:6" x14ac:dyDescent="0.2">
      <c r="F60455" s="450"/>
    </row>
    <row r="60456" spans="6:6" x14ac:dyDescent="0.2">
      <c r="F60456" s="450"/>
    </row>
    <row r="60457" spans="6:6" x14ac:dyDescent="0.2">
      <c r="F60457" s="450"/>
    </row>
    <row r="60458" spans="6:6" x14ac:dyDescent="0.2">
      <c r="F60458" s="450"/>
    </row>
    <row r="60459" spans="6:6" x14ac:dyDescent="0.2">
      <c r="F60459" s="450"/>
    </row>
    <row r="60460" spans="6:6" x14ac:dyDescent="0.2">
      <c r="F60460" s="450"/>
    </row>
    <row r="60461" spans="6:6" x14ac:dyDescent="0.2">
      <c r="F60461" s="450"/>
    </row>
    <row r="60462" spans="6:6" x14ac:dyDescent="0.2">
      <c r="F60462" s="450"/>
    </row>
    <row r="60463" spans="6:6" x14ac:dyDescent="0.2">
      <c r="F60463" s="450"/>
    </row>
    <row r="60464" spans="6:6" x14ac:dyDescent="0.2">
      <c r="F60464" s="450"/>
    </row>
    <row r="60465" spans="6:6" x14ac:dyDescent="0.2">
      <c r="F60465" s="450"/>
    </row>
    <row r="60466" spans="6:6" x14ac:dyDescent="0.2">
      <c r="F60466" s="450"/>
    </row>
    <row r="60467" spans="6:6" x14ac:dyDescent="0.2">
      <c r="F60467" s="450"/>
    </row>
    <row r="60468" spans="6:6" x14ac:dyDescent="0.2">
      <c r="F60468" s="450"/>
    </row>
    <row r="60469" spans="6:6" x14ac:dyDescent="0.2">
      <c r="F60469" s="450"/>
    </row>
    <row r="60470" spans="6:6" x14ac:dyDescent="0.2">
      <c r="F60470" s="450"/>
    </row>
    <row r="60471" spans="6:6" x14ac:dyDescent="0.2">
      <c r="F60471" s="450"/>
    </row>
    <row r="60472" spans="6:6" x14ac:dyDescent="0.2">
      <c r="F60472" s="450"/>
    </row>
    <row r="60473" spans="6:6" x14ac:dyDescent="0.2">
      <c r="F60473" s="450"/>
    </row>
    <row r="60474" spans="6:6" x14ac:dyDescent="0.2">
      <c r="F60474" s="450"/>
    </row>
    <row r="60475" spans="6:6" x14ac:dyDescent="0.2">
      <c r="F60475" s="450"/>
    </row>
    <row r="60476" spans="6:6" x14ac:dyDescent="0.2">
      <c r="F60476" s="450"/>
    </row>
    <row r="60477" spans="6:6" x14ac:dyDescent="0.2">
      <c r="F60477" s="450"/>
    </row>
    <row r="60478" spans="6:6" x14ac:dyDescent="0.2">
      <c r="F60478" s="450"/>
    </row>
    <row r="60479" spans="6:6" x14ac:dyDescent="0.2">
      <c r="F60479" s="450"/>
    </row>
    <row r="60480" spans="6:6" x14ac:dyDescent="0.2">
      <c r="F60480" s="450"/>
    </row>
    <row r="60481" spans="6:6" x14ac:dyDescent="0.2">
      <c r="F60481" s="450"/>
    </row>
    <row r="60482" spans="6:6" x14ac:dyDescent="0.2">
      <c r="F60482" s="450"/>
    </row>
    <row r="60483" spans="6:6" x14ac:dyDescent="0.2">
      <c r="F60483" s="450"/>
    </row>
    <row r="60484" spans="6:6" x14ac:dyDescent="0.2">
      <c r="F60484" s="450"/>
    </row>
    <row r="60485" spans="6:6" x14ac:dyDescent="0.2">
      <c r="F60485" s="450"/>
    </row>
    <row r="60486" spans="6:6" x14ac:dyDescent="0.2">
      <c r="F60486" s="450"/>
    </row>
    <row r="60487" spans="6:6" x14ac:dyDescent="0.2">
      <c r="F60487" s="450"/>
    </row>
    <row r="60488" spans="6:6" x14ac:dyDescent="0.2">
      <c r="F60488" s="450"/>
    </row>
    <row r="60489" spans="6:6" x14ac:dyDescent="0.2">
      <c r="F60489" s="450"/>
    </row>
    <row r="60490" spans="6:6" x14ac:dyDescent="0.2">
      <c r="F60490" s="450"/>
    </row>
    <row r="60491" spans="6:6" x14ac:dyDescent="0.2">
      <c r="F60491" s="450"/>
    </row>
    <row r="60492" spans="6:6" x14ac:dyDescent="0.2">
      <c r="F60492" s="450"/>
    </row>
    <row r="60493" spans="6:6" x14ac:dyDescent="0.2">
      <c r="F60493" s="450"/>
    </row>
    <row r="60494" spans="6:6" x14ac:dyDescent="0.2">
      <c r="F60494" s="450"/>
    </row>
    <row r="60495" spans="6:6" x14ac:dyDescent="0.2">
      <c r="F60495" s="450"/>
    </row>
    <row r="60496" spans="6:6" x14ac:dyDescent="0.2">
      <c r="F60496" s="450"/>
    </row>
    <row r="60497" spans="6:6" x14ac:dyDescent="0.2">
      <c r="F60497" s="450"/>
    </row>
    <row r="60498" spans="6:6" x14ac:dyDescent="0.2">
      <c r="F60498" s="450"/>
    </row>
    <row r="60499" spans="6:6" x14ac:dyDescent="0.2">
      <c r="F60499" s="450"/>
    </row>
    <row r="60500" spans="6:6" x14ac:dyDescent="0.2">
      <c r="F60500" s="450"/>
    </row>
    <row r="60501" spans="6:6" x14ac:dyDescent="0.2">
      <c r="F60501" s="450"/>
    </row>
    <row r="60502" spans="6:6" x14ac:dyDescent="0.2">
      <c r="F60502" s="450"/>
    </row>
    <row r="60503" spans="6:6" x14ac:dyDescent="0.2">
      <c r="F60503" s="450"/>
    </row>
    <row r="60504" spans="6:6" x14ac:dyDescent="0.2">
      <c r="F60504" s="450"/>
    </row>
    <row r="60505" spans="6:6" x14ac:dyDescent="0.2">
      <c r="F60505" s="450"/>
    </row>
    <row r="60506" spans="6:6" x14ac:dyDescent="0.2">
      <c r="F60506" s="450"/>
    </row>
    <row r="60507" spans="6:6" x14ac:dyDescent="0.2">
      <c r="F60507" s="450"/>
    </row>
    <row r="60508" spans="6:6" x14ac:dyDescent="0.2">
      <c r="F60508" s="450"/>
    </row>
    <row r="60509" spans="6:6" x14ac:dyDescent="0.2">
      <c r="F60509" s="450"/>
    </row>
    <row r="60510" spans="6:6" x14ac:dyDescent="0.2">
      <c r="F60510" s="450"/>
    </row>
    <row r="60511" spans="6:6" x14ac:dyDescent="0.2">
      <c r="F60511" s="450"/>
    </row>
    <row r="60512" spans="6:6" x14ac:dyDescent="0.2">
      <c r="F60512" s="450"/>
    </row>
    <row r="60513" spans="6:6" x14ac:dyDescent="0.2">
      <c r="F60513" s="450"/>
    </row>
    <row r="60514" spans="6:6" x14ac:dyDescent="0.2">
      <c r="F60514" s="450"/>
    </row>
    <row r="60515" spans="6:6" x14ac:dyDescent="0.2">
      <c r="F60515" s="450"/>
    </row>
    <row r="60516" spans="6:6" x14ac:dyDescent="0.2">
      <c r="F60516" s="450"/>
    </row>
    <row r="60517" spans="6:6" x14ac:dyDescent="0.2">
      <c r="F60517" s="450"/>
    </row>
    <row r="60518" spans="6:6" x14ac:dyDescent="0.2">
      <c r="F60518" s="450"/>
    </row>
    <row r="60519" spans="6:6" x14ac:dyDescent="0.2">
      <c r="F60519" s="450"/>
    </row>
    <row r="60520" spans="6:6" x14ac:dyDescent="0.2">
      <c r="F60520" s="450"/>
    </row>
    <row r="60521" spans="6:6" x14ac:dyDescent="0.2">
      <c r="F60521" s="450"/>
    </row>
    <row r="60522" spans="6:6" x14ac:dyDescent="0.2">
      <c r="F60522" s="450"/>
    </row>
    <row r="60523" spans="6:6" x14ac:dyDescent="0.2">
      <c r="F60523" s="450"/>
    </row>
    <row r="60524" spans="6:6" x14ac:dyDescent="0.2">
      <c r="F60524" s="450"/>
    </row>
    <row r="60525" spans="6:6" x14ac:dyDescent="0.2">
      <c r="F60525" s="450"/>
    </row>
    <row r="60526" spans="6:6" x14ac:dyDescent="0.2">
      <c r="F60526" s="450"/>
    </row>
    <row r="60527" spans="6:6" x14ac:dyDescent="0.2">
      <c r="F60527" s="450"/>
    </row>
    <row r="60528" spans="6:6" x14ac:dyDescent="0.2">
      <c r="F60528" s="450"/>
    </row>
    <row r="60529" spans="6:6" x14ac:dyDescent="0.2">
      <c r="F60529" s="450"/>
    </row>
    <row r="60530" spans="6:6" x14ac:dyDescent="0.2">
      <c r="F60530" s="450"/>
    </row>
    <row r="60531" spans="6:6" x14ac:dyDescent="0.2">
      <c r="F60531" s="450"/>
    </row>
    <row r="60532" spans="6:6" x14ac:dyDescent="0.2">
      <c r="F60532" s="450"/>
    </row>
    <row r="60533" spans="6:6" x14ac:dyDescent="0.2">
      <c r="F60533" s="450"/>
    </row>
    <row r="60534" spans="6:6" x14ac:dyDescent="0.2">
      <c r="F60534" s="450"/>
    </row>
    <row r="60535" spans="6:6" x14ac:dyDescent="0.2">
      <c r="F60535" s="450"/>
    </row>
    <row r="60536" spans="6:6" x14ac:dyDescent="0.2">
      <c r="F60536" s="450"/>
    </row>
    <row r="60537" spans="6:6" x14ac:dyDescent="0.2">
      <c r="F60537" s="450"/>
    </row>
    <row r="60538" spans="6:6" x14ac:dyDescent="0.2">
      <c r="F60538" s="450"/>
    </row>
    <row r="60539" spans="6:6" x14ac:dyDescent="0.2">
      <c r="F60539" s="450"/>
    </row>
    <row r="60540" spans="6:6" x14ac:dyDescent="0.2">
      <c r="F60540" s="450"/>
    </row>
    <row r="60541" spans="6:6" x14ac:dyDescent="0.2">
      <c r="F60541" s="450"/>
    </row>
    <row r="60542" spans="6:6" x14ac:dyDescent="0.2">
      <c r="F60542" s="450"/>
    </row>
    <row r="60543" spans="6:6" x14ac:dyDescent="0.2">
      <c r="F60543" s="450"/>
    </row>
    <row r="60544" spans="6:6" x14ac:dyDescent="0.2">
      <c r="F60544" s="450"/>
    </row>
    <row r="60545" spans="6:6" x14ac:dyDescent="0.2">
      <c r="F60545" s="450"/>
    </row>
    <row r="60546" spans="6:6" x14ac:dyDescent="0.2">
      <c r="F60546" s="450"/>
    </row>
    <row r="60547" spans="6:6" x14ac:dyDescent="0.2">
      <c r="F60547" s="450"/>
    </row>
    <row r="60548" spans="6:6" x14ac:dyDescent="0.2">
      <c r="F60548" s="450"/>
    </row>
    <row r="60549" spans="6:6" x14ac:dyDescent="0.2">
      <c r="F60549" s="450"/>
    </row>
    <row r="60550" spans="6:6" x14ac:dyDescent="0.2">
      <c r="F60550" s="450"/>
    </row>
    <row r="60551" spans="6:6" x14ac:dyDescent="0.2">
      <c r="F60551" s="450"/>
    </row>
    <row r="60552" spans="6:6" x14ac:dyDescent="0.2">
      <c r="F60552" s="450"/>
    </row>
    <row r="60553" spans="6:6" x14ac:dyDescent="0.2">
      <c r="F60553" s="450"/>
    </row>
    <row r="60554" spans="6:6" x14ac:dyDescent="0.2">
      <c r="F60554" s="450"/>
    </row>
    <row r="60555" spans="6:6" x14ac:dyDescent="0.2">
      <c r="F60555" s="450"/>
    </row>
    <row r="60556" spans="6:6" x14ac:dyDescent="0.2">
      <c r="F60556" s="450"/>
    </row>
    <row r="60557" spans="6:6" x14ac:dyDescent="0.2">
      <c r="F60557" s="450"/>
    </row>
    <row r="60558" spans="6:6" x14ac:dyDescent="0.2">
      <c r="F60558" s="450"/>
    </row>
    <row r="60559" spans="6:6" x14ac:dyDescent="0.2">
      <c r="F60559" s="450"/>
    </row>
    <row r="60560" spans="6:6" x14ac:dyDescent="0.2">
      <c r="F60560" s="450"/>
    </row>
    <row r="60561" spans="6:6" x14ac:dyDescent="0.2">
      <c r="F60561" s="450"/>
    </row>
    <row r="60562" spans="6:6" x14ac:dyDescent="0.2">
      <c r="F60562" s="450"/>
    </row>
    <row r="60563" spans="6:6" x14ac:dyDescent="0.2">
      <c r="F60563" s="450"/>
    </row>
    <row r="60564" spans="6:6" x14ac:dyDescent="0.2">
      <c r="F60564" s="450"/>
    </row>
    <row r="60565" spans="6:6" x14ac:dyDescent="0.2">
      <c r="F60565" s="450"/>
    </row>
    <row r="60566" spans="6:6" x14ac:dyDescent="0.2">
      <c r="F60566" s="450"/>
    </row>
    <row r="60567" spans="6:6" x14ac:dyDescent="0.2">
      <c r="F60567" s="450"/>
    </row>
    <row r="60568" spans="6:6" x14ac:dyDescent="0.2">
      <c r="F60568" s="450"/>
    </row>
    <row r="60569" spans="6:6" x14ac:dyDescent="0.2">
      <c r="F60569" s="450"/>
    </row>
    <row r="60570" spans="6:6" x14ac:dyDescent="0.2">
      <c r="F60570" s="450"/>
    </row>
    <row r="60571" spans="6:6" x14ac:dyDescent="0.2">
      <c r="F60571" s="450"/>
    </row>
    <row r="60572" spans="6:6" x14ac:dyDescent="0.2">
      <c r="F60572" s="450"/>
    </row>
    <row r="60573" spans="6:6" x14ac:dyDescent="0.2">
      <c r="F60573" s="450"/>
    </row>
    <row r="60574" spans="6:6" x14ac:dyDescent="0.2">
      <c r="F60574" s="450"/>
    </row>
    <row r="60575" spans="6:6" x14ac:dyDescent="0.2">
      <c r="F60575" s="450"/>
    </row>
    <row r="60576" spans="6:6" x14ac:dyDescent="0.2">
      <c r="F60576" s="450"/>
    </row>
    <row r="60577" spans="6:6" x14ac:dyDescent="0.2">
      <c r="F60577" s="450"/>
    </row>
    <row r="60578" spans="6:6" x14ac:dyDescent="0.2">
      <c r="F60578" s="450"/>
    </row>
    <row r="60579" spans="6:6" x14ac:dyDescent="0.2">
      <c r="F60579" s="450"/>
    </row>
    <row r="60580" spans="6:6" x14ac:dyDescent="0.2">
      <c r="F60580" s="450"/>
    </row>
    <row r="60581" spans="6:6" x14ac:dyDescent="0.2">
      <c r="F60581" s="450"/>
    </row>
    <row r="60582" spans="6:6" x14ac:dyDescent="0.2">
      <c r="F60582" s="450"/>
    </row>
    <row r="60583" spans="6:6" x14ac:dyDescent="0.2">
      <c r="F60583" s="450"/>
    </row>
    <row r="60584" spans="6:6" x14ac:dyDescent="0.2">
      <c r="F60584" s="450"/>
    </row>
    <row r="60585" spans="6:6" x14ac:dyDescent="0.2">
      <c r="F60585" s="450"/>
    </row>
    <row r="60586" spans="6:6" x14ac:dyDescent="0.2">
      <c r="F60586" s="450"/>
    </row>
    <row r="60587" spans="6:6" x14ac:dyDescent="0.2">
      <c r="F60587" s="450"/>
    </row>
    <row r="60588" spans="6:6" x14ac:dyDescent="0.2">
      <c r="F60588" s="450"/>
    </row>
    <row r="60589" spans="6:6" x14ac:dyDescent="0.2">
      <c r="F60589" s="450"/>
    </row>
    <row r="60590" spans="6:6" x14ac:dyDescent="0.2">
      <c r="F60590" s="450"/>
    </row>
    <row r="60591" spans="6:6" x14ac:dyDescent="0.2">
      <c r="F60591" s="450"/>
    </row>
    <row r="60592" spans="6:6" x14ac:dyDescent="0.2">
      <c r="F60592" s="450"/>
    </row>
    <row r="60593" spans="6:6" x14ac:dyDescent="0.2">
      <c r="F60593" s="450"/>
    </row>
    <row r="60594" spans="6:6" x14ac:dyDescent="0.2">
      <c r="F60594" s="450"/>
    </row>
    <row r="60595" spans="6:6" x14ac:dyDescent="0.2">
      <c r="F60595" s="450"/>
    </row>
    <row r="60596" spans="6:6" x14ac:dyDescent="0.2">
      <c r="F60596" s="450"/>
    </row>
    <row r="60597" spans="6:6" x14ac:dyDescent="0.2">
      <c r="F60597" s="450"/>
    </row>
    <row r="60598" spans="6:6" x14ac:dyDescent="0.2">
      <c r="F60598" s="450"/>
    </row>
    <row r="60599" spans="6:6" x14ac:dyDescent="0.2">
      <c r="F60599" s="450"/>
    </row>
    <row r="60600" spans="6:6" x14ac:dyDescent="0.2">
      <c r="F60600" s="450"/>
    </row>
    <row r="60601" spans="6:6" x14ac:dyDescent="0.2">
      <c r="F60601" s="450"/>
    </row>
    <row r="60602" spans="6:6" x14ac:dyDescent="0.2">
      <c r="F60602" s="450"/>
    </row>
    <row r="60603" spans="6:6" x14ac:dyDescent="0.2">
      <c r="F60603" s="450"/>
    </row>
    <row r="60604" spans="6:6" x14ac:dyDescent="0.2">
      <c r="F60604" s="450"/>
    </row>
    <row r="60605" spans="6:6" x14ac:dyDescent="0.2">
      <c r="F60605" s="450"/>
    </row>
    <row r="60606" spans="6:6" x14ac:dyDescent="0.2">
      <c r="F60606" s="450"/>
    </row>
    <row r="60607" spans="6:6" x14ac:dyDescent="0.2">
      <c r="F60607" s="450"/>
    </row>
    <row r="60608" spans="6:6" x14ac:dyDescent="0.2">
      <c r="F60608" s="450"/>
    </row>
    <row r="60609" spans="6:6" x14ac:dyDescent="0.2">
      <c r="F60609" s="450"/>
    </row>
    <row r="60610" spans="6:6" x14ac:dyDescent="0.2">
      <c r="F60610" s="450"/>
    </row>
    <row r="60611" spans="6:6" x14ac:dyDescent="0.2">
      <c r="F60611" s="450"/>
    </row>
    <row r="60612" spans="6:6" x14ac:dyDescent="0.2">
      <c r="F60612" s="450"/>
    </row>
    <row r="60613" spans="6:6" x14ac:dyDescent="0.2">
      <c r="F60613" s="450"/>
    </row>
    <row r="60614" spans="6:6" x14ac:dyDescent="0.2">
      <c r="F60614" s="450"/>
    </row>
    <row r="60615" spans="6:6" x14ac:dyDescent="0.2">
      <c r="F60615" s="450"/>
    </row>
    <row r="60616" spans="6:6" x14ac:dyDescent="0.2">
      <c r="F60616" s="450"/>
    </row>
    <row r="60617" spans="6:6" x14ac:dyDescent="0.2">
      <c r="F60617" s="450"/>
    </row>
    <row r="60618" spans="6:6" x14ac:dyDescent="0.2">
      <c r="F60618" s="450"/>
    </row>
    <row r="60619" spans="6:6" x14ac:dyDescent="0.2">
      <c r="F60619" s="450"/>
    </row>
    <row r="60620" spans="6:6" x14ac:dyDescent="0.2">
      <c r="F60620" s="450"/>
    </row>
    <row r="60621" spans="6:6" x14ac:dyDescent="0.2">
      <c r="F60621" s="450"/>
    </row>
    <row r="60622" spans="6:6" x14ac:dyDescent="0.2">
      <c r="F60622" s="450"/>
    </row>
    <row r="60623" spans="6:6" x14ac:dyDescent="0.2">
      <c r="F60623" s="450"/>
    </row>
    <row r="60624" spans="6:6" x14ac:dyDescent="0.2">
      <c r="F60624" s="450"/>
    </row>
    <row r="60625" spans="6:6" x14ac:dyDescent="0.2">
      <c r="F60625" s="450"/>
    </row>
    <row r="60626" spans="6:6" x14ac:dyDescent="0.2">
      <c r="F60626" s="450"/>
    </row>
    <row r="60627" spans="6:6" x14ac:dyDescent="0.2">
      <c r="F60627" s="450"/>
    </row>
    <row r="60628" spans="6:6" x14ac:dyDescent="0.2">
      <c r="F60628" s="450"/>
    </row>
    <row r="60629" spans="6:6" x14ac:dyDescent="0.2">
      <c r="F60629" s="450"/>
    </row>
    <row r="60630" spans="6:6" x14ac:dyDescent="0.2">
      <c r="F60630" s="450"/>
    </row>
    <row r="60631" spans="6:6" x14ac:dyDescent="0.2">
      <c r="F60631" s="450"/>
    </row>
    <row r="60632" spans="6:6" x14ac:dyDescent="0.2">
      <c r="F60632" s="450"/>
    </row>
    <row r="60633" spans="6:6" x14ac:dyDescent="0.2">
      <c r="F60633" s="450"/>
    </row>
    <row r="60634" spans="6:6" x14ac:dyDescent="0.2">
      <c r="F60634" s="450"/>
    </row>
    <row r="60635" spans="6:6" x14ac:dyDescent="0.2">
      <c r="F60635" s="450"/>
    </row>
    <row r="60636" spans="6:6" x14ac:dyDescent="0.2">
      <c r="F60636" s="450"/>
    </row>
    <row r="60637" spans="6:6" x14ac:dyDescent="0.2">
      <c r="F60637" s="450"/>
    </row>
    <row r="60638" spans="6:6" x14ac:dyDescent="0.2">
      <c r="F60638" s="450"/>
    </row>
    <row r="60639" spans="6:6" x14ac:dyDescent="0.2">
      <c r="F60639" s="450"/>
    </row>
    <row r="60640" spans="6:6" x14ac:dyDescent="0.2">
      <c r="F60640" s="450"/>
    </row>
    <row r="60641" spans="6:6" x14ac:dyDescent="0.2">
      <c r="F60641" s="450"/>
    </row>
    <row r="60642" spans="6:6" x14ac:dyDescent="0.2">
      <c r="F60642" s="450"/>
    </row>
    <row r="60643" spans="6:6" x14ac:dyDescent="0.2">
      <c r="F60643" s="450"/>
    </row>
    <row r="60644" spans="6:6" x14ac:dyDescent="0.2">
      <c r="F60644" s="450"/>
    </row>
    <row r="60645" spans="6:6" x14ac:dyDescent="0.2">
      <c r="F60645" s="450"/>
    </row>
    <row r="60646" spans="6:6" x14ac:dyDescent="0.2">
      <c r="F60646" s="450"/>
    </row>
    <row r="60647" spans="6:6" x14ac:dyDescent="0.2">
      <c r="F60647" s="450"/>
    </row>
    <row r="60648" spans="6:6" x14ac:dyDescent="0.2">
      <c r="F60648" s="450"/>
    </row>
    <row r="60649" spans="6:6" x14ac:dyDescent="0.2">
      <c r="F60649" s="450"/>
    </row>
    <row r="60650" spans="6:6" x14ac:dyDescent="0.2">
      <c r="F60650" s="450"/>
    </row>
    <row r="60651" spans="6:6" x14ac:dyDescent="0.2">
      <c r="F60651" s="450"/>
    </row>
    <row r="60652" spans="6:6" x14ac:dyDescent="0.2">
      <c r="F60652" s="450"/>
    </row>
    <row r="60653" spans="6:6" x14ac:dyDescent="0.2">
      <c r="F60653" s="450"/>
    </row>
    <row r="60654" spans="6:6" x14ac:dyDescent="0.2">
      <c r="F60654" s="450"/>
    </row>
    <row r="60655" spans="6:6" x14ac:dyDescent="0.2">
      <c r="F60655" s="450"/>
    </row>
    <row r="60656" spans="6:6" x14ac:dyDescent="0.2">
      <c r="F60656" s="450"/>
    </row>
    <row r="60657" spans="6:6" x14ac:dyDescent="0.2">
      <c r="F60657" s="450"/>
    </row>
    <row r="60658" spans="6:6" x14ac:dyDescent="0.2">
      <c r="F60658" s="450"/>
    </row>
    <row r="60659" spans="6:6" x14ac:dyDescent="0.2">
      <c r="F60659" s="450"/>
    </row>
    <row r="60660" spans="6:6" x14ac:dyDescent="0.2">
      <c r="F60660" s="450"/>
    </row>
    <row r="60661" spans="6:6" x14ac:dyDescent="0.2">
      <c r="F60661" s="450"/>
    </row>
    <row r="60662" spans="6:6" x14ac:dyDescent="0.2">
      <c r="F60662" s="450"/>
    </row>
    <row r="60663" spans="6:6" x14ac:dyDescent="0.2">
      <c r="F60663" s="450"/>
    </row>
    <row r="60664" spans="6:6" x14ac:dyDescent="0.2">
      <c r="F60664" s="450"/>
    </row>
    <row r="60665" spans="6:6" x14ac:dyDescent="0.2">
      <c r="F60665" s="450"/>
    </row>
    <row r="60666" spans="6:6" x14ac:dyDescent="0.2">
      <c r="F60666" s="450"/>
    </row>
    <row r="60667" spans="6:6" x14ac:dyDescent="0.2">
      <c r="F60667" s="450"/>
    </row>
    <row r="60668" spans="6:6" x14ac:dyDescent="0.2">
      <c r="F60668" s="450"/>
    </row>
    <row r="60669" spans="6:6" x14ac:dyDescent="0.2">
      <c r="F60669" s="450"/>
    </row>
    <row r="60670" spans="6:6" x14ac:dyDescent="0.2">
      <c r="F60670" s="450"/>
    </row>
    <row r="60671" spans="6:6" x14ac:dyDescent="0.2">
      <c r="F60671" s="450"/>
    </row>
    <row r="60672" spans="6:6" x14ac:dyDescent="0.2">
      <c r="F60672" s="450"/>
    </row>
    <row r="60673" spans="6:6" x14ac:dyDescent="0.2">
      <c r="F60673" s="450"/>
    </row>
    <row r="60674" spans="6:6" x14ac:dyDescent="0.2">
      <c r="F60674" s="450"/>
    </row>
    <row r="60675" spans="6:6" x14ac:dyDescent="0.2">
      <c r="F60675" s="450"/>
    </row>
    <row r="60676" spans="6:6" x14ac:dyDescent="0.2">
      <c r="F60676" s="450"/>
    </row>
    <row r="60677" spans="6:6" x14ac:dyDescent="0.2">
      <c r="F60677" s="450"/>
    </row>
    <row r="60678" spans="6:6" x14ac:dyDescent="0.2">
      <c r="F60678" s="450"/>
    </row>
    <row r="60679" spans="6:6" x14ac:dyDescent="0.2">
      <c r="F60679" s="450"/>
    </row>
    <row r="60680" spans="6:6" x14ac:dyDescent="0.2">
      <c r="F60680" s="450"/>
    </row>
    <row r="60681" spans="6:6" x14ac:dyDescent="0.2">
      <c r="F60681" s="450"/>
    </row>
    <row r="60682" spans="6:6" x14ac:dyDescent="0.2">
      <c r="F60682" s="450"/>
    </row>
    <row r="60683" spans="6:6" x14ac:dyDescent="0.2">
      <c r="F60683" s="450"/>
    </row>
    <row r="60684" spans="6:6" x14ac:dyDescent="0.2">
      <c r="F60684" s="450"/>
    </row>
    <row r="60685" spans="6:6" x14ac:dyDescent="0.2">
      <c r="F60685" s="450"/>
    </row>
    <row r="60686" spans="6:6" x14ac:dyDescent="0.2">
      <c r="F60686" s="450"/>
    </row>
    <row r="60687" spans="6:6" x14ac:dyDescent="0.2">
      <c r="F60687" s="450"/>
    </row>
    <row r="60688" spans="6:6" x14ac:dyDescent="0.2">
      <c r="F60688" s="450"/>
    </row>
    <row r="60689" spans="6:6" x14ac:dyDescent="0.2">
      <c r="F60689" s="450"/>
    </row>
    <row r="60690" spans="6:6" x14ac:dyDescent="0.2">
      <c r="F60690" s="450"/>
    </row>
    <row r="60691" spans="6:6" x14ac:dyDescent="0.2">
      <c r="F60691" s="450"/>
    </row>
    <row r="60692" spans="6:6" x14ac:dyDescent="0.2">
      <c r="F60692" s="450"/>
    </row>
    <row r="60693" spans="6:6" x14ac:dyDescent="0.2">
      <c r="F60693" s="450"/>
    </row>
    <row r="60694" spans="6:6" x14ac:dyDescent="0.2">
      <c r="F60694" s="450"/>
    </row>
    <row r="60695" spans="6:6" x14ac:dyDescent="0.2">
      <c r="F60695" s="450"/>
    </row>
    <row r="60696" spans="6:6" x14ac:dyDescent="0.2">
      <c r="F60696" s="450"/>
    </row>
    <row r="60697" spans="6:6" x14ac:dyDescent="0.2">
      <c r="F60697" s="450"/>
    </row>
    <row r="60698" spans="6:6" x14ac:dyDescent="0.2">
      <c r="F60698" s="450"/>
    </row>
    <row r="60699" spans="6:6" x14ac:dyDescent="0.2">
      <c r="F60699" s="450"/>
    </row>
    <row r="60700" spans="6:6" x14ac:dyDescent="0.2">
      <c r="F60700" s="450"/>
    </row>
    <row r="60701" spans="6:6" x14ac:dyDescent="0.2">
      <c r="F60701" s="450"/>
    </row>
    <row r="60702" spans="6:6" x14ac:dyDescent="0.2">
      <c r="F60702" s="450"/>
    </row>
    <row r="60703" spans="6:6" x14ac:dyDescent="0.2">
      <c r="F60703" s="450"/>
    </row>
    <row r="60704" spans="6:6" x14ac:dyDescent="0.2">
      <c r="F60704" s="450"/>
    </row>
    <row r="60705" spans="6:6" x14ac:dyDescent="0.2">
      <c r="F60705" s="450"/>
    </row>
    <row r="60706" spans="6:6" x14ac:dyDescent="0.2">
      <c r="F60706" s="450"/>
    </row>
    <row r="60707" spans="6:6" x14ac:dyDescent="0.2">
      <c r="F60707" s="450"/>
    </row>
    <row r="60708" spans="6:6" x14ac:dyDescent="0.2">
      <c r="F60708" s="450"/>
    </row>
    <row r="60709" spans="6:6" x14ac:dyDescent="0.2">
      <c r="F60709" s="450"/>
    </row>
    <row r="60710" spans="6:6" x14ac:dyDescent="0.2">
      <c r="F60710" s="450"/>
    </row>
    <row r="60711" spans="6:6" x14ac:dyDescent="0.2">
      <c r="F60711" s="450"/>
    </row>
    <row r="60712" spans="6:6" x14ac:dyDescent="0.2">
      <c r="F60712" s="450"/>
    </row>
    <row r="60713" spans="6:6" x14ac:dyDescent="0.2">
      <c r="F60713" s="450"/>
    </row>
    <row r="60714" spans="6:6" x14ac:dyDescent="0.2">
      <c r="F60714" s="450"/>
    </row>
    <row r="60715" spans="6:6" x14ac:dyDescent="0.2">
      <c r="F60715" s="450"/>
    </row>
    <row r="60716" spans="6:6" x14ac:dyDescent="0.2">
      <c r="F60716" s="450"/>
    </row>
    <row r="60717" spans="6:6" x14ac:dyDescent="0.2">
      <c r="F60717" s="450"/>
    </row>
    <row r="60718" spans="6:6" x14ac:dyDescent="0.2">
      <c r="F60718" s="450"/>
    </row>
    <row r="60719" spans="6:6" x14ac:dyDescent="0.2">
      <c r="F60719" s="450"/>
    </row>
    <row r="60720" spans="6:6" x14ac:dyDescent="0.2">
      <c r="F60720" s="450"/>
    </row>
    <row r="60721" spans="6:6" x14ac:dyDescent="0.2">
      <c r="F60721" s="450"/>
    </row>
    <row r="60722" spans="6:6" x14ac:dyDescent="0.2">
      <c r="F60722" s="450"/>
    </row>
    <row r="60723" spans="6:6" x14ac:dyDescent="0.2">
      <c r="F60723" s="450"/>
    </row>
    <row r="60724" spans="6:6" x14ac:dyDescent="0.2">
      <c r="F60724" s="450"/>
    </row>
    <row r="60725" spans="6:6" x14ac:dyDescent="0.2">
      <c r="F60725" s="450"/>
    </row>
    <row r="60726" spans="6:6" x14ac:dyDescent="0.2">
      <c r="F60726" s="450"/>
    </row>
    <row r="60727" spans="6:6" x14ac:dyDescent="0.2">
      <c r="F60727" s="450"/>
    </row>
    <row r="60728" spans="6:6" x14ac:dyDescent="0.2">
      <c r="F60728" s="450"/>
    </row>
    <row r="60729" spans="6:6" x14ac:dyDescent="0.2">
      <c r="F60729" s="450"/>
    </row>
    <row r="60730" spans="6:6" x14ac:dyDescent="0.2">
      <c r="F60730" s="450"/>
    </row>
    <row r="60731" spans="6:6" x14ac:dyDescent="0.2">
      <c r="F60731" s="450"/>
    </row>
    <row r="60732" spans="6:6" x14ac:dyDescent="0.2">
      <c r="F60732" s="450"/>
    </row>
    <row r="60733" spans="6:6" x14ac:dyDescent="0.2">
      <c r="F60733" s="450"/>
    </row>
    <row r="60734" spans="6:6" x14ac:dyDescent="0.2">
      <c r="F60734" s="450"/>
    </row>
    <row r="60735" spans="6:6" x14ac:dyDescent="0.2">
      <c r="F60735" s="450"/>
    </row>
    <row r="60736" spans="6:6" x14ac:dyDescent="0.2">
      <c r="F60736" s="450"/>
    </row>
    <row r="60737" spans="6:6" x14ac:dyDescent="0.2">
      <c r="F60737" s="450"/>
    </row>
    <row r="60738" spans="6:6" x14ac:dyDescent="0.2">
      <c r="F60738" s="450"/>
    </row>
    <row r="60739" spans="6:6" x14ac:dyDescent="0.2">
      <c r="F60739" s="450"/>
    </row>
    <row r="60740" spans="6:6" x14ac:dyDescent="0.2">
      <c r="F60740" s="450"/>
    </row>
    <row r="60741" spans="6:6" x14ac:dyDescent="0.2">
      <c r="F60741" s="450"/>
    </row>
    <row r="60742" spans="6:6" x14ac:dyDescent="0.2">
      <c r="F60742" s="450"/>
    </row>
    <row r="60743" spans="6:6" x14ac:dyDescent="0.2">
      <c r="F60743" s="450"/>
    </row>
    <row r="60744" spans="6:6" x14ac:dyDescent="0.2">
      <c r="F60744" s="450"/>
    </row>
    <row r="60745" spans="6:6" x14ac:dyDescent="0.2">
      <c r="F60745" s="450"/>
    </row>
    <row r="60746" spans="6:6" x14ac:dyDescent="0.2">
      <c r="F60746" s="450"/>
    </row>
    <row r="60747" spans="6:6" x14ac:dyDescent="0.2">
      <c r="F60747" s="450"/>
    </row>
    <row r="60748" spans="6:6" x14ac:dyDescent="0.2">
      <c r="F60748" s="450"/>
    </row>
    <row r="60749" spans="6:6" x14ac:dyDescent="0.2">
      <c r="F60749" s="450"/>
    </row>
    <row r="60750" spans="6:6" x14ac:dyDescent="0.2">
      <c r="F60750" s="450"/>
    </row>
    <row r="60751" spans="6:6" x14ac:dyDescent="0.2">
      <c r="F60751" s="450"/>
    </row>
    <row r="60752" spans="6:6" x14ac:dyDescent="0.2">
      <c r="F60752" s="450"/>
    </row>
    <row r="60753" spans="6:6" x14ac:dyDescent="0.2">
      <c r="F60753" s="450"/>
    </row>
    <row r="60754" spans="6:6" x14ac:dyDescent="0.2">
      <c r="F60754" s="450"/>
    </row>
    <row r="60755" spans="6:6" x14ac:dyDescent="0.2">
      <c r="F60755" s="450"/>
    </row>
    <row r="60756" spans="6:6" x14ac:dyDescent="0.2">
      <c r="F60756" s="450"/>
    </row>
    <row r="60757" spans="6:6" x14ac:dyDescent="0.2">
      <c r="F60757" s="450"/>
    </row>
    <row r="60758" spans="6:6" x14ac:dyDescent="0.2">
      <c r="F60758" s="450"/>
    </row>
    <row r="60759" spans="6:6" x14ac:dyDescent="0.2">
      <c r="F60759" s="450"/>
    </row>
    <row r="60760" spans="6:6" x14ac:dyDescent="0.2">
      <c r="F60760" s="450"/>
    </row>
    <row r="60761" spans="6:6" x14ac:dyDescent="0.2">
      <c r="F60761" s="450"/>
    </row>
    <row r="60762" spans="6:6" x14ac:dyDescent="0.2">
      <c r="F60762" s="450"/>
    </row>
    <row r="60763" spans="6:6" x14ac:dyDescent="0.2">
      <c r="F60763" s="450"/>
    </row>
    <row r="60764" spans="6:6" x14ac:dyDescent="0.2">
      <c r="F60764" s="450"/>
    </row>
    <row r="60765" spans="6:6" x14ac:dyDescent="0.2">
      <c r="F60765" s="450"/>
    </row>
    <row r="60766" spans="6:6" x14ac:dyDescent="0.2">
      <c r="F60766" s="450"/>
    </row>
    <row r="60767" spans="6:6" x14ac:dyDescent="0.2">
      <c r="F60767" s="450"/>
    </row>
    <row r="60768" spans="6:6" x14ac:dyDescent="0.2">
      <c r="F60768" s="450"/>
    </row>
    <row r="60769" spans="6:6" x14ac:dyDescent="0.2">
      <c r="F60769" s="450"/>
    </row>
    <row r="60770" spans="6:6" x14ac:dyDescent="0.2">
      <c r="F60770" s="450"/>
    </row>
    <row r="60771" spans="6:6" x14ac:dyDescent="0.2">
      <c r="F60771" s="450"/>
    </row>
    <row r="60772" spans="6:6" x14ac:dyDescent="0.2">
      <c r="F60772" s="450"/>
    </row>
    <row r="60773" spans="6:6" x14ac:dyDescent="0.2">
      <c r="F60773" s="450"/>
    </row>
    <row r="60774" spans="6:6" x14ac:dyDescent="0.2">
      <c r="F60774" s="450"/>
    </row>
    <row r="60775" spans="6:6" x14ac:dyDescent="0.2">
      <c r="F60775" s="450"/>
    </row>
    <row r="60776" spans="6:6" x14ac:dyDescent="0.2">
      <c r="F60776" s="450"/>
    </row>
    <row r="60777" spans="6:6" x14ac:dyDescent="0.2">
      <c r="F60777" s="450"/>
    </row>
    <row r="60778" spans="6:6" x14ac:dyDescent="0.2">
      <c r="F60778" s="450"/>
    </row>
    <row r="60779" spans="6:6" x14ac:dyDescent="0.2">
      <c r="F60779" s="450"/>
    </row>
    <row r="60780" spans="6:6" x14ac:dyDescent="0.2">
      <c r="F60780" s="450"/>
    </row>
    <row r="60781" spans="6:6" x14ac:dyDescent="0.2">
      <c r="F60781" s="450"/>
    </row>
    <row r="60782" spans="6:6" x14ac:dyDescent="0.2">
      <c r="F60782" s="450"/>
    </row>
    <row r="60783" spans="6:6" x14ac:dyDescent="0.2">
      <c r="F60783" s="450"/>
    </row>
    <row r="60784" spans="6:6" x14ac:dyDescent="0.2">
      <c r="F60784" s="450"/>
    </row>
    <row r="60785" spans="6:6" x14ac:dyDescent="0.2">
      <c r="F60785" s="450"/>
    </row>
    <row r="60786" spans="6:6" x14ac:dyDescent="0.2">
      <c r="F60786" s="450"/>
    </row>
    <row r="60787" spans="6:6" x14ac:dyDescent="0.2">
      <c r="F60787" s="450"/>
    </row>
    <row r="60788" spans="6:6" x14ac:dyDescent="0.2">
      <c r="F60788" s="450"/>
    </row>
    <row r="60789" spans="6:6" x14ac:dyDescent="0.2">
      <c r="F60789" s="450"/>
    </row>
    <row r="60790" spans="6:6" x14ac:dyDescent="0.2">
      <c r="F60790" s="450"/>
    </row>
    <row r="60791" spans="6:6" x14ac:dyDescent="0.2">
      <c r="F60791" s="450"/>
    </row>
    <row r="60792" spans="6:6" x14ac:dyDescent="0.2">
      <c r="F60792" s="450"/>
    </row>
    <row r="60793" spans="6:6" x14ac:dyDescent="0.2">
      <c r="F60793" s="450"/>
    </row>
    <row r="60794" spans="6:6" x14ac:dyDescent="0.2">
      <c r="F60794" s="450"/>
    </row>
    <row r="60795" spans="6:6" x14ac:dyDescent="0.2">
      <c r="F60795" s="450"/>
    </row>
    <row r="60796" spans="6:6" x14ac:dyDescent="0.2">
      <c r="F60796" s="450"/>
    </row>
    <row r="60797" spans="6:6" x14ac:dyDescent="0.2">
      <c r="F60797" s="450"/>
    </row>
    <row r="60798" spans="6:6" x14ac:dyDescent="0.2">
      <c r="F60798" s="450"/>
    </row>
    <row r="60799" spans="6:6" x14ac:dyDescent="0.2">
      <c r="F60799" s="450"/>
    </row>
    <row r="60800" spans="6:6" x14ac:dyDescent="0.2">
      <c r="F60800" s="450"/>
    </row>
    <row r="60801" spans="6:6" x14ac:dyDescent="0.2">
      <c r="F60801" s="450"/>
    </row>
    <row r="60802" spans="6:6" x14ac:dyDescent="0.2">
      <c r="F60802" s="450"/>
    </row>
    <row r="60803" spans="6:6" x14ac:dyDescent="0.2">
      <c r="F60803" s="450"/>
    </row>
    <row r="60804" spans="6:6" x14ac:dyDescent="0.2">
      <c r="F60804" s="450"/>
    </row>
    <row r="60805" spans="6:6" x14ac:dyDescent="0.2">
      <c r="F60805" s="450"/>
    </row>
    <row r="60806" spans="6:6" x14ac:dyDescent="0.2">
      <c r="F60806" s="450"/>
    </row>
    <row r="60807" spans="6:6" x14ac:dyDescent="0.2">
      <c r="F60807" s="450"/>
    </row>
    <row r="60808" spans="6:6" x14ac:dyDescent="0.2">
      <c r="F60808" s="450"/>
    </row>
    <row r="60809" spans="6:6" x14ac:dyDescent="0.2">
      <c r="F60809" s="450"/>
    </row>
    <row r="60810" spans="6:6" x14ac:dyDescent="0.2">
      <c r="F60810" s="450"/>
    </row>
    <row r="60811" spans="6:6" x14ac:dyDescent="0.2">
      <c r="F60811" s="450"/>
    </row>
    <row r="60812" spans="6:6" x14ac:dyDescent="0.2">
      <c r="F60812" s="450"/>
    </row>
    <row r="60813" spans="6:6" x14ac:dyDescent="0.2">
      <c r="F60813" s="450"/>
    </row>
    <row r="60814" spans="6:6" x14ac:dyDescent="0.2">
      <c r="F60814" s="450"/>
    </row>
    <row r="60815" spans="6:6" x14ac:dyDescent="0.2">
      <c r="F60815" s="450"/>
    </row>
    <row r="60816" spans="6:6" x14ac:dyDescent="0.2">
      <c r="F60816" s="450"/>
    </row>
    <row r="60817" spans="6:6" x14ac:dyDescent="0.2">
      <c r="F60817" s="450"/>
    </row>
    <row r="60818" spans="6:6" x14ac:dyDescent="0.2">
      <c r="F60818" s="450"/>
    </row>
    <row r="60819" spans="6:6" x14ac:dyDescent="0.2">
      <c r="F60819" s="450"/>
    </row>
    <row r="60820" spans="6:6" x14ac:dyDescent="0.2">
      <c r="F60820" s="450"/>
    </row>
    <row r="60821" spans="6:6" x14ac:dyDescent="0.2">
      <c r="F60821" s="450"/>
    </row>
    <row r="60822" spans="6:6" x14ac:dyDescent="0.2">
      <c r="F60822" s="450"/>
    </row>
    <row r="60823" spans="6:6" x14ac:dyDescent="0.2">
      <c r="F60823" s="450"/>
    </row>
    <row r="60824" spans="6:6" x14ac:dyDescent="0.2">
      <c r="F60824" s="450"/>
    </row>
    <row r="60825" spans="6:6" x14ac:dyDescent="0.2">
      <c r="F60825" s="450"/>
    </row>
    <row r="60826" spans="6:6" x14ac:dyDescent="0.2">
      <c r="F60826" s="450"/>
    </row>
    <row r="60827" spans="6:6" x14ac:dyDescent="0.2">
      <c r="F60827" s="450"/>
    </row>
    <row r="60828" spans="6:6" x14ac:dyDescent="0.2">
      <c r="F60828" s="450"/>
    </row>
    <row r="60829" spans="6:6" x14ac:dyDescent="0.2">
      <c r="F60829" s="450"/>
    </row>
    <row r="60830" spans="6:6" x14ac:dyDescent="0.2">
      <c r="F60830" s="450"/>
    </row>
    <row r="60831" spans="6:6" x14ac:dyDescent="0.2">
      <c r="F60831" s="450"/>
    </row>
    <row r="60832" spans="6:6" x14ac:dyDescent="0.2">
      <c r="F60832" s="450"/>
    </row>
    <row r="60833" spans="6:6" x14ac:dyDescent="0.2">
      <c r="F60833" s="450"/>
    </row>
    <row r="60834" spans="6:6" x14ac:dyDescent="0.2">
      <c r="F60834" s="450"/>
    </row>
    <row r="60835" spans="6:6" x14ac:dyDescent="0.2">
      <c r="F60835" s="450"/>
    </row>
    <row r="60836" spans="6:6" x14ac:dyDescent="0.2">
      <c r="F60836" s="450"/>
    </row>
    <row r="60837" spans="6:6" x14ac:dyDescent="0.2">
      <c r="F60837" s="450"/>
    </row>
    <row r="60838" spans="6:6" x14ac:dyDescent="0.2">
      <c r="F60838" s="450"/>
    </row>
    <row r="60839" spans="6:6" x14ac:dyDescent="0.2">
      <c r="F60839" s="450"/>
    </row>
    <row r="60840" spans="6:6" x14ac:dyDescent="0.2">
      <c r="F60840" s="450"/>
    </row>
    <row r="60841" spans="6:6" x14ac:dyDescent="0.2">
      <c r="F60841" s="450"/>
    </row>
    <row r="60842" spans="6:6" x14ac:dyDescent="0.2">
      <c r="F60842" s="450"/>
    </row>
    <row r="60843" spans="6:6" x14ac:dyDescent="0.2">
      <c r="F60843" s="450"/>
    </row>
    <row r="60844" spans="6:6" x14ac:dyDescent="0.2">
      <c r="F60844" s="450"/>
    </row>
    <row r="60845" spans="6:6" x14ac:dyDescent="0.2">
      <c r="F60845" s="450"/>
    </row>
    <row r="60846" spans="6:6" x14ac:dyDescent="0.2">
      <c r="F60846" s="450"/>
    </row>
    <row r="60847" spans="6:6" x14ac:dyDescent="0.2">
      <c r="F60847" s="450"/>
    </row>
    <row r="60848" spans="6:6" x14ac:dyDescent="0.2">
      <c r="F60848" s="450"/>
    </row>
    <row r="60849" spans="6:6" x14ac:dyDescent="0.2">
      <c r="F60849" s="450"/>
    </row>
    <row r="60850" spans="6:6" x14ac:dyDescent="0.2">
      <c r="F60850" s="450"/>
    </row>
    <row r="60851" spans="6:6" x14ac:dyDescent="0.2">
      <c r="F60851" s="450"/>
    </row>
    <row r="60852" spans="6:6" x14ac:dyDescent="0.2">
      <c r="F60852" s="450"/>
    </row>
    <row r="60853" spans="6:6" x14ac:dyDescent="0.2">
      <c r="F60853" s="450"/>
    </row>
    <row r="60854" spans="6:6" x14ac:dyDescent="0.2">
      <c r="F60854" s="450"/>
    </row>
    <row r="60855" spans="6:6" x14ac:dyDescent="0.2">
      <c r="F60855" s="450"/>
    </row>
    <row r="60856" spans="6:6" x14ac:dyDescent="0.2">
      <c r="F60856" s="450"/>
    </row>
    <row r="60857" spans="6:6" x14ac:dyDescent="0.2">
      <c r="F60857" s="450"/>
    </row>
    <row r="60858" spans="6:6" x14ac:dyDescent="0.2">
      <c r="F60858" s="450"/>
    </row>
    <row r="60859" spans="6:6" x14ac:dyDescent="0.2">
      <c r="F60859" s="450"/>
    </row>
    <row r="60860" spans="6:6" x14ac:dyDescent="0.2">
      <c r="F60860" s="450"/>
    </row>
    <row r="60861" spans="6:6" x14ac:dyDescent="0.2">
      <c r="F60861" s="450"/>
    </row>
    <row r="60862" spans="6:6" x14ac:dyDescent="0.2">
      <c r="F60862" s="450"/>
    </row>
    <row r="60863" spans="6:6" x14ac:dyDescent="0.2">
      <c r="F60863" s="450"/>
    </row>
    <row r="60864" spans="6:6" x14ac:dyDescent="0.2">
      <c r="F60864" s="450"/>
    </row>
    <row r="60865" spans="6:6" x14ac:dyDescent="0.2">
      <c r="F60865" s="450"/>
    </row>
    <row r="60866" spans="6:6" x14ac:dyDescent="0.2">
      <c r="F60866" s="450"/>
    </row>
    <row r="60867" spans="6:6" x14ac:dyDescent="0.2">
      <c r="F60867" s="450"/>
    </row>
    <row r="60868" spans="6:6" x14ac:dyDescent="0.2">
      <c r="F60868" s="450"/>
    </row>
    <row r="60869" spans="6:6" x14ac:dyDescent="0.2">
      <c r="F60869" s="450"/>
    </row>
    <row r="60870" spans="6:6" x14ac:dyDescent="0.2">
      <c r="F60870" s="450"/>
    </row>
    <row r="60871" spans="6:6" x14ac:dyDescent="0.2">
      <c r="F60871" s="450"/>
    </row>
    <row r="60872" spans="6:6" x14ac:dyDescent="0.2">
      <c r="F60872" s="450"/>
    </row>
    <row r="60873" spans="6:6" x14ac:dyDescent="0.2">
      <c r="F60873" s="450"/>
    </row>
    <row r="60874" spans="6:6" x14ac:dyDescent="0.2">
      <c r="F60874" s="450"/>
    </row>
    <row r="60875" spans="6:6" x14ac:dyDescent="0.2">
      <c r="F60875" s="450"/>
    </row>
    <row r="60876" spans="6:6" x14ac:dyDescent="0.2">
      <c r="F60876" s="450"/>
    </row>
    <row r="60877" spans="6:6" x14ac:dyDescent="0.2">
      <c r="F60877" s="450"/>
    </row>
    <row r="60878" spans="6:6" x14ac:dyDescent="0.2">
      <c r="F60878" s="450"/>
    </row>
    <row r="60879" spans="6:6" x14ac:dyDescent="0.2">
      <c r="F60879" s="450"/>
    </row>
    <row r="60880" spans="6:6" x14ac:dyDescent="0.2">
      <c r="F60880" s="450"/>
    </row>
    <row r="60881" spans="6:6" x14ac:dyDescent="0.2">
      <c r="F60881" s="450"/>
    </row>
    <row r="60882" spans="6:6" x14ac:dyDescent="0.2">
      <c r="F60882" s="450"/>
    </row>
    <row r="60883" spans="6:6" x14ac:dyDescent="0.2">
      <c r="F60883" s="450"/>
    </row>
    <row r="60884" spans="6:6" x14ac:dyDescent="0.2">
      <c r="F60884" s="450"/>
    </row>
    <row r="60885" spans="6:6" x14ac:dyDescent="0.2">
      <c r="F60885" s="450"/>
    </row>
    <row r="60886" spans="6:6" x14ac:dyDescent="0.2">
      <c r="F60886" s="450"/>
    </row>
    <row r="60887" spans="6:6" x14ac:dyDescent="0.2">
      <c r="F60887" s="450"/>
    </row>
    <row r="60888" spans="6:6" x14ac:dyDescent="0.2">
      <c r="F60888" s="450"/>
    </row>
    <row r="60889" spans="6:6" x14ac:dyDescent="0.2">
      <c r="F60889" s="450"/>
    </row>
    <row r="60890" spans="6:6" x14ac:dyDescent="0.2">
      <c r="F60890" s="450"/>
    </row>
    <row r="60891" spans="6:6" x14ac:dyDescent="0.2">
      <c r="F60891" s="450"/>
    </row>
    <row r="60892" spans="6:6" x14ac:dyDescent="0.2">
      <c r="F60892" s="450"/>
    </row>
    <row r="60893" spans="6:6" x14ac:dyDescent="0.2">
      <c r="F60893" s="450"/>
    </row>
    <row r="60894" spans="6:6" x14ac:dyDescent="0.2">
      <c r="F60894" s="450"/>
    </row>
    <row r="60895" spans="6:6" x14ac:dyDescent="0.2">
      <c r="F60895" s="450"/>
    </row>
    <row r="60896" spans="6:6" x14ac:dyDescent="0.2">
      <c r="F60896" s="450"/>
    </row>
    <row r="60897" spans="6:6" x14ac:dyDescent="0.2">
      <c r="F60897" s="450"/>
    </row>
    <row r="60898" spans="6:6" x14ac:dyDescent="0.2">
      <c r="F60898" s="450"/>
    </row>
    <row r="60899" spans="6:6" x14ac:dyDescent="0.2">
      <c r="F60899" s="450"/>
    </row>
    <row r="60900" spans="6:6" x14ac:dyDescent="0.2">
      <c r="F60900" s="450"/>
    </row>
    <row r="60901" spans="6:6" x14ac:dyDescent="0.2">
      <c r="F60901" s="450"/>
    </row>
    <row r="60902" spans="6:6" x14ac:dyDescent="0.2">
      <c r="F60902" s="450"/>
    </row>
    <row r="60903" spans="6:6" x14ac:dyDescent="0.2">
      <c r="F60903" s="450"/>
    </row>
    <row r="60904" spans="6:6" x14ac:dyDescent="0.2">
      <c r="F60904" s="450"/>
    </row>
    <row r="60905" spans="6:6" x14ac:dyDescent="0.2">
      <c r="F60905" s="450"/>
    </row>
    <row r="60906" spans="6:6" x14ac:dyDescent="0.2">
      <c r="F60906" s="450"/>
    </row>
    <row r="60907" spans="6:6" x14ac:dyDescent="0.2">
      <c r="F60907" s="450"/>
    </row>
    <row r="60908" spans="6:6" x14ac:dyDescent="0.2">
      <c r="F60908" s="450"/>
    </row>
    <row r="60909" spans="6:6" x14ac:dyDescent="0.2">
      <c r="F60909" s="450"/>
    </row>
    <row r="60910" spans="6:6" x14ac:dyDescent="0.2">
      <c r="F60910" s="450"/>
    </row>
    <row r="60911" spans="6:6" x14ac:dyDescent="0.2">
      <c r="F60911" s="450"/>
    </row>
    <row r="60912" spans="6:6" x14ac:dyDescent="0.2">
      <c r="F60912" s="450"/>
    </row>
    <row r="60913" spans="6:6" x14ac:dyDescent="0.2">
      <c r="F60913" s="450"/>
    </row>
    <row r="60914" spans="6:6" x14ac:dyDescent="0.2">
      <c r="F60914" s="450"/>
    </row>
    <row r="60915" spans="6:6" x14ac:dyDescent="0.2">
      <c r="F60915" s="450"/>
    </row>
    <row r="60916" spans="6:6" x14ac:dyDescent="0.2">
      <c r="F60916" s="450"/>
    </row>
    <row r="60917" spans="6:6" x14ac:dyDescent="0.2">
      <c r="F60917" s="450"/>
    </row>
    <row r="60918" spans="6:6" x14ac:dyDescent="0.2">
      <c r="F60918" s="450"/>
    </row>
    <row r="60919" spans="6:6" x14ac:dyDescent="0.2">
      <c r="F60919" s="450"/>
    </row>
    <row r="60920" spans="6:6" x14ac:dyDescent="0.2">
      <c r="F60920" s="450"/>
    </row>
    <row r="60921" spans="6:6" x14ac:dyDescent="0.2">
      <c r="F60921" s="450"/>
    </row>
    <row r="60922" spans="6:6" x14ac:dyDescent="0.2">
      <c r="F60922" s="450"/>
    </row>
    <row r="60923" spans="6:6" x14ac:dyDescent="0.2">
      <c r="F60923" s="450"/>
    </row>
    <row r="60924" spans="6:6" x14ac:dyDescent="0.2">
      <c r="F60924" s="450"/>
    </row>
    <row r="60925" spans="6:6" x14ac:dyDescent="0.2">
      <c r="F60925" s="450"/>
    </row>
    <row r="60926" spans="6:6" x14ac:dyDescent="0.2">
      <c r="F60926" s="450"/>
    </row>
    <row r="60927" spans="6:6" x14ac:dyDescent="0.2">
      <c r="F60927" s="450"/>
    </row>
    <row r="60928" spans="6:6" x14ac:dyDescent="0.2">
      <c r="F60928" s="450"/>
    </row>
    <row r="60929" spans="6:6" x14ac:dyDescent="0.2">
      <c r="F60929" s="450"/>
    </row>
    <row r="60930" spans="6:6" x14ac:dyDescent="0.2">
      <c r="F60930" s="450"/>
    </row>
    <row r="60931" spans="6:6" x14ac:dyDescent="0.2">
      <c r="F60931" s="450"/>
    </row>
    <row r="60932" spans="6:6" x14ac:dyDescent="0.2">
      <c r="F60932" s="450"/>
    </row>
    <row r="60933" spans="6:6" x14ac:dyDescent="0.2">
      <c r="F60933" s="450"/>
    </row>
    <row r="60934" spans="6:6" x14ac:dyDescent="0.2">
      <c r="F60934" s="450"/>
    </row>
    <row r="60935" spans="6:6" x14ac:dyDescent="0.2">
      <c r="F60935" s="450"/>
    </row>
    <row r="60936" spans="6:6" x14ac:dyDescent="0.2">
      <c r="F60936" s="450"/>
    </row>
    <row r="60937" spans="6:6" x14ac:dyDescent="0.2">
      <c r="F60937" s="450"/>
    </row>
    <row r="60938" spans="6:6" x14ac:dyDescent="0.2">
      <c r="F60938" s="450"/>
    </row>
    <row r="60939" spans="6:6" x14ac:dyDescent="0.2">
      <c r="F60939" s="450"/>
    </row>
    <row r="60940" spans="6:6" x14ac:dyDescent="0.2">
      <c r="F60940" s="450"/>
    </row>
    <row r="60941" spans="6:6" x14ac:dyDescent="0.2">
      <c r="F60941" s="450"/>
    </row>
    <row r="60942" spans="6:6" x14ac:dyDescent="0.2">
      <c r="F60942" s="450"/>
    </row>
    <row r="60943" spans="6:6" x14ac:dyDescent="0.2">
      <c r="F60943" s="450"/>
    </row>
    <row r="60944" spans="6:6" x14ac:dyDescent="0.2">
      <c r="F60944" s="450"/>
    </row>
    <row r="60945" spans="6:6" x14ac:dyDescent="0.2">
      <c r="F60945" s="450"/>
    </row>
    <row r="60946" spans="6:6" x14ac:dyDescent="0.2">
      <c r="F60946" s="450"/>
    </row>
    <row r="60947" spans="6:6" x14ac:dyDescent="0.2">
      <c r="F60947" s="450"/>
    </row>
    <row r="60948" spans="6:6" x14ac:dyDescent="0.2">
      <c r="F60948" s="450"/>
    </row>
    <row r="60949" spans="6:6" x14ac:dyDescent="0.2">
      <c r="F60949" s="450"/>
    </row>
    <row r="60950" spans="6:6" x14ac:dyDescent="0.2">
      <c r="F60950" s="450"/>
    </row>
    <row r="60951" spans="6:6" x14ac:dyDescent="0.2">
      <c r="F60951" s="450"/>
    </row>
    <row r="60952" spans="6:6" x14ac:dyDescent="0.2">
      <c r="F60952" s="450"/>
    </row>
    <row r="60953" spans="6:6" x14ac:dyDescent="0.2">
      <c r="F60953" s="450"/>
    </row>
    <row r="60954" spans="6:6" x14ac:dyDescent="0.2">
      <c r="F60954" s="450"/>
    </row>
    <row r="60955" spans="6:6" x14ac:dyDescent="0.2">
      <c r="F60955" s="450"/>
    </row>
    <row r="60956" spans="6:6" x14ac:dyDescent="0.2">
      <c r="F60956" s="450"/>
    </row>
    <row r="60957" spans="6:6" x14ac:dyDescent="0.2">
      <c r="F60957" s="450"/>
    </row>
    <row r="60958" spans="6:6" x14ac:dyDescent="0.2">
      <c r="F60958" s="450"/>
    </row>
    <row r="60959" spans="6:6" x14ac:dyDescent="0.2">
      <c r="F60959" s="450"/>
    </row>
    <row r="60960" spans="6:6" x14ac:dyDescent="0.2">
      <c r="F60960" s="450"/>
    </row>
    <row r="60961" spans="6:6" x14ac:dyDescent="0.2">
      <c r="F60961" s="450"/>
    </row>
    <row r="60962" spans="6:6" x14ac:dyDescent="0.2">
      <c r="F60962" s="450"/>
    </row>
    <row r="60963" spans="6:6" x14ac:dyDescent="0.2">
      <c r="F60963" s="450"/>
    </row>
    <row r="60964" spans="6:6" x14ac:dyDescent="0.2">
      <c r="F60964" s="450"/>
    </row>
    <row r="60965" spans="6:6" x14ac:dyDescent="0.2">
      <c r="F60965" s="450"/>
    </row>
    <row r="60966" spans="6:6" x14ac:dyDescent="0.2">
      <c r="F60966" s="450"/>
    </row>
    <row r="60967" spans="6:6" x14ac:dyDescent="0.2">
      <c r="F60967" s="450"/>
    </row>
    <row r="60968" spans="6:6" x14ac:dyDescent="0.2">
      <c r="F60968" s="450"/>
    </row>
    <row r="60969" spans="6:6" x14ac:dyDescent="0.2">
      <c r="F60969" s="450"/>
    </row>
    <row r="60970" spans="6:6" x14ac:dyDescent="0.2">
      <c r="F60970" s="450"/>
    </row>
    <row r="60971" spans="6:6" x14ac:dyDescent="0.2">
      <c r="F60971" s="450"/>
    </row>
    <row r="60972" spans="6:6" x14ac:dyDescent="0.2">
      <c r="F60972" s="450"/>
    </row>
    <row r="60973" spans="6:6" x14ac:dyDescent="0.2">
      <c r="F60973" s="450"/>
    </row>
    <row r="60974" spans="6:6" x14ac:dyDescent="0.2">
      <c r="F60974" s="450"/>
    </row>
    <row r="60975" spans="6:6" x14ac:dyDescent="0.2">
      <c r="F60975" s="450"/>
    </row>
    <row r="60976" spans="6:6" x14ac:dyDescent="0.2">
      <c r="F60976" s="450"/>
    </row>
    <row r="60977" spans="6:6" x14ac:dyDescent="0.2">
      <c r="F60977" s="450"/>
    </row>
    <row r="60978" spans="6:6" x14ac:dyDescent="0.2">
      <c r="F60978" s="450"/>
    </row>
    <row r="60979" spans="6:6" x14ac:dyDescent="0.2">
      <c r="F60979" s="450"/>
    </row>
    <row r="60980" spans="6:6" x14ac:dyDescent="0.2">
      <c r="F60980" s="450"/>
    </row>
    <row r="60981" spans="6:6" x14ac:dyDescent="0.2">
      <c r="F60981" s="450"/>
    </row>
    <row r="60982" spans="6:6" x14ac:dyDescent="0.2">
      <c r="F60982" s="450"/>
    </row>
    <row r="60983" spans="6:6" x14ac:dyDescent="0.2">
      <c r="F60983" s="450"/>
    </row>
    <row r="60984" spans="6:6" x14ac:dyDescent="0.2">
      <c r="F60984" s="450"/>
    </row>
    <row r="60985" spans="6:6" x14ac:dyDescent="0.2">
      <c r="F60985" s="450"/>
    </row>
    <row r="60986" spans="6:6" x14ac:dyDescent="0.2">
      <c r="F60986" s="450"/>
    </row>
    <row r="60987" spans="6:6" x14ac:dyDescent="0.2">
      <c r="F60987" s="450"/>
    </row>
    <row r="60988" spans="6:6" x14ac:dyDescent="0.2">
      <c r="F60988" s="450"/>
    </row>
    <row r="60989" spans="6:6" x14ac:dyDescent="0.2">
      <c r="F60989" s="450"/>
    </row>
    <row r="60990" spans="6:6" x14ac:dyDescent="0.2">
      <c r="F60990" s="450"/>
    </row>
    <row r="60991" spans="6:6" x14ac:dyDescent="0.2">
      <c r="F60991" s="450"/>
    </row>
    <row r="60992" spans="6:6" x14ac:dyDescent="0.2">
      <c r="F60992" s="450"/>
    </row>
    <row r="60993" spans="6:6" x14ac:dyDescent="0.2">
      <c r="F60993" s="450"/>
    </row>
    <row r="60994" spans="6:6" x14ac:dyDescent="0.2">
      <c r="F60994" s="450"/>
    </row>
    <row r="60995" spans="6:6" x14ac:dyDescent="0.2">
      <c r="F60995" s="450"/>
    </row>
    <row r="60996" spans="6:6" x14ac:dyDescent="0.2">
      <c r="F60996" s="450"/>
    </row>
    <row r="60997" spans="6:6" x14ac:dyDescent="0.2">
      <c r="F60997" s="450"/>
    </row>
    <row r="60998" spans="6:6" x14ac:dyDescent="0.2">
      <c r="F60998" s="450"/>
    </row>
    <row r="60999" spans="6:6" x14ac:dyDescent="0.2">
      <c r="F60999" s="450"/>
    </row>
    <row r="61000" spans="6:6" x14ac:dyDescent="0.2">
      <c r="F61000" s="450"/>
    </row>
    <row r="61001" spans="6:6" x14ac:dyDescent="0.2">
      <c r="F61001" s="450"/>
    </row>
    <row r="61002" spans="6:6" x14ac:dyDescent="0.2">
      <c r="F61002" s="450"/>
    </row>
    <row r="61003" spans="6:6" x14ac:dyDescent="0.2">
      <c r="F61003" s="450"/>
    </row>
    <row r="61004" spans="6:6" x14ac:dyDescent="0.2">
      <c r="F61004" s="450"/>
    </row>
    <row r="61005" spans="6:6" x14ac:dyDescent="0.2">
      <c r="F61005" s="450"/>
    </row>
    <row r="61006" spans="6:6" x14ac:dyDescent="0.2">
      <c r="F61006" s="450"/>
    </row>
    <row r="61007" spans="6:6" x14ac:dyDescent="0.2">
      <c r="F61007" s="450"/>
    </row>
    <row r="61008" spans="6:6" x14ac:dyDescent="0.2">
      <c r="F61008" s="450"/>
    </row>
    <row r="61009" spans="6:6" x14ac:dyDescent="0.2">
      <c r="F61009" s="450"/>
    </row>
    <row r="61010" spans="6:6" x14ac:dyDescent="0.2">
      <c r="F61010" s="450"/>
    </row>
    <row r="61011" spans="6:6" x14ac:dyDescent="0.2">
      <c r="F61011" s="450"/>
    </row>
    <row r="61012" spans="6:6" x14ac:dyDescent="0.2">
      <c r="F61012" s="450"/>
    </row>
    <row r="61013" spans="6:6" x14ac:dyDescent="0.2">
      <c r="F61013" s="450"/>
    </row>
    <row r="61014" spans="6:6" x14ac:dyDescent="0.2">
      <c r="F61014" s="450"/>
    </row>
    <row r="61015" spans="6:6" x14ac:dyDescent="0.2">
      <c r="F61015" s="450"/>
    </row>
    <row r="61016" spans="6:6" x14ac:dyDescent="0.2">
      <c r="F61016" s="450"/>
    </row>
    <row r="61017" spans="6:6" x14ac:dyDescent="0.2">
      <c r="F61017" s="450"/>
    </row>
    <row r="61018" spans="6:6" x14ac:dyDescent="0.2">
      <c r="F61018" s="450"/>
    </row>
    <row r="61019" spans="6:6" x14ac:dyDescent="0.2">
      <c r="F61019" s="450"/>
    </row>
    <row r="61020" spans="6:6" x14ac:dyDescent="0.2">
      <c r="F61020" s="450"/>
    </row>
    <row r="61021" spans="6:6" x14ac:dyDescent="0.2">
      <c r="F61021" s="450"/>
    </row>
    <row r="61022" spans="6:6" x14ac:dyDescent="0.2">
      <c r="F61022" s="450"/>
    </row>
    <row r="61023" spans="6:6" x14ac:dyDescent="0.2">
      <c r="F61023" s="450"/>
    </row>
    <row r="61024" spans="6:6" x14ac:dyDescent="0.2">
      <c r="F61024" s="450"/>
    </row>
    <row r="61025" spans="6:6" x14ac:dyDescent="0.2">
      <c r="F61025" s="450"/>
    </row>
    <row r="61026" spans="6:6" x14ac:dyDescent="0.2">
      <c r="F61026" s="450"/>
    </row>
    <row r="61027" spans="6:6" x14ac:dyDescent="0.2">
      <c r="F61027" s="450"/>
    </row>
    <row r="61028" spans="6:6" x14ac:dyDescent="0.2">
      <c r="F61028" s="450"/>
    </row>
    <row r="61029" spans="6:6" x14ac:dyDescent="0.2">
      <c r="F61029" s="450"/>
    </row>
    <row r="61030" spans="6:6" x14ac:dyDescent="0.2">
      <c r="F61030" s="450"/>
    </row>
    <row r="61031" spans="6:6" x14ac:dyDescent="0.2">
      <c r="F61031" s="450"/>
    </row>
    <row r="61032" spans="6:6" x14ac:dyDescent="0.2">
      <c r="F61032" s="450"/>
    </row>
    <row r="61033" spans="6:6" x14ac:dyDescent="0.2">
      <c r="F61033" s="450"/>
    </row>
    <row r="61034" spans="6:6" x14ac:dyDescent="0.2">
      <c r="F61034" s="450"/>
    </row>
    <row r="61035" spans="6:6" x14ac:dyDescent="0.2">
      <c r="F61035" s="450"/>
    </row>
    <row r="61036" spans="6:6" x14ac:dyDescent="0.2">
      <c r="F61036" s="450"/>
    </row>
    <row r="61037" spans="6:6" x14ac:dyDescent="0.2">
      <c r="F61037" s="450"/>
    </row>
    <row r="61038" spans="6:6" x14ac:dyDescent="0.2">
      <c r="F61038" s="450"/>
    </row>
    <row r="61039" spans="6:6" x14ac:dyDescent="0.2">
      <c r="F61039" s="450"/>
    </row>
    <row r="61040" spans="6:6" x14ac:dyDescent="0.2">
      <c r="F61040" s="450"/>
    </row>
    <row r="61041" spans="6:6" x14ac:dyDescent="0.2">
      <c r="F61041" s="450"/>
    </row>
    <row r="61042" spans="6:6" x14ac:dyDescent="0.2">
      <c r="F61042" s="450"/>
    </row>
    <row r="61043" spans="6:6" x14ac:dyDescent="0.2">
      <c r="F61043" s="450"/>
    </row>
    <row r="61044" spans="6:6" x14ac:dyDescent="0.2">
      <c r="F61044" s="450"/>
    </row>
    <row r="61045" spans="6:6" x14ac:dyDescent="0.2">
      <c r="F61045" s="450"/>
    </row>
    <row r="61046" spans="6:6" x14ac:dyDescent="0.2">
      <c r="F61046" s="450"/>
    </row>
    <row r="61047" spans="6:6" x14ac:dyDescent="0.2">
      <c r="F61047" s="450"/>
    </row>
    <row r="61048" spans="6:6" x14ac:dyDescent="0.2">
      <c r="F61048" s="450"/>
    </row>
    <row r="61049" spans="6:6" x14ac:dyDescent="0.2">
      <c r="F61049" s="450"/>
    </row>
    <row r="61050" spans="6:6" x14ac:dyDescent="0.2">
      <c r="F61050" s="450"/>
    </row>
    <row r="61051" spans="6:6" x14ac:dyDescent="0.2">
      <c r="F61051" s="450"/>
    </row>
    <row r="61052" spans="6:6" x14ac:dyDescent="0.2">
      <c r="F61052" s="450"/>
    </row>
    <row r="61053" spans="6:6" x14ac:dyDescent="0.2">
      <c r="F61053" s="450"/>
    </row>
    <row r="61054" spans="6:6" x14ac:dyDescent="0.2">
      <c r="F61054" s="450"/>
    </row>
    <row r="61055" spans="6:6" x14ac:dyDescent="0.2">
      <c r="F61055" s="450"/>
    </row>
    <row r="61056" spans="6:6" x14ac:dyDescent="0.2">
      <c r="F61056" s="450"/>
    </row>
    <row r="61057" spans="6:6" x14ac:dyDescent="0.2">
      <c r="F61057" s="450"/>
    </row>
    <row r="61058" spans="6:6" x14ac:dyDescent="0.2">
      <c r="F61058" s="450"/>
    </row>
    <row r="61059" spans="6:6" x14ac:dyDescent="0.2">
      <c r="F61059" s="450"/>
    </row>
    <row r="61060" spans="6:6" x14ac:dyDescent="0.2">
      <c r="F61060" s="450"/>
    </row>
    <row r="61061" spans="6:6" x14ac:dyDescent="0.2">
      <c r="F61061" s="450"/>
    </row>
    <row r="61062" spans="6:6" x14ac:dyDescent="0.2">
      <c r="F61062" s="450"/>
    </row>
    <row r="61063" spans="6:6" x14ac:dyDescent="0.2">
      <c r="F61063" s="450"/>
    </row>
    <row r="61064" spans="6:6" x14ac:dyDescent="0.2">
      <c r="F61064" s="450"/>
    </row>
    <row r="61065" spans="6:6" x14ac:dyDescent="0.2">
      <c r="F61065" s="450"/>
    </row>
    <row r="61066" spans="6:6" x14ac:dyDescent="0.2">
      <c r="F61066" s="450"/>
    </row>
    <row r="61067" spans="6:6" x14ac:dyDescent="0.2">
      <c r="F61067" s="450"/>
    </row>
    <row r="61068" spans="6:6" x14ac:dyDescent="0.2">
      <c r="F61068" s="450"/>
    </row>
    <row r="61069" spans="6:6" x14ac:dyDescent="0.2">
      <c r="F61069" s="450"/>
    </row>
    <row r="61070" spans="6:6" x14ac:dyDescent="0.2">
      <c r="F61070" s="450"/>
    </row>
    <row r="61071" spans="6:6" x14ac:dyDescent="0.2">
      <c r="F61071" s="450"/>
    </row>
    <row r="61072" spans="6:6" x14ac:dyDescent="0.2">
      <c r="F61072" s="450"/>
    </row>
    <row r="61073" spans="6:6" x14ac:dyDescent="0.2">
      <c r="F61073" s="450"/>
    </row>
    <row r="61074" spans="6:6" x14ac:dyDescent="0.2">
      <c r="F61074" s="450"/>
    </row>
    <row r="61075" spans="6:6" x14ac:dyDescent="0.2">
      <c r="F61075" s="450"/>
    </row>
    <row r="61076" spans="6:6" x14ac:dyDescent="0.2">
      <c r="F61076" s="450"/>
    </row>
    <row r="61077" spans="6:6" x14ac:dyDescent="0.2">
      <c r="F61077" s="450"/>
    </row>
    <row r="61078" spans="6:6" x14ac:dyDescent="0.2">
      <c r="F61078" s="450"/>
    </row>
    <row r="61079" spans="6:6" x14ac:dyDescent="0.2">
      <c r="F61079" s="450"/>
    </row>
    <row r="61080" spans="6:6" x14ac:dyDescent="0.2">
      <c r="F61080" s="450"/>
    </row>
    <row r="61081" spans="6:6" x14ac:dyDescent="0.2">
      <c r="F61081" s="450"/>
    </row>
    <row r="61082" spans="6:6" x14ac:dyDescent="0.2">
      <c r="F61082" s="450"/>
    </row>
    <row r="61083" spans="6:6" x14ac:dyDescent="0.2">
      <c r="F61083" s="450"/>
    </row>
    <row r="61084" spans="6:6" x14ac:dyDescent="0.2">
      <c r="F61084" s="450"/>
    </row>
    <row r="61085" spans="6:6" x14ac:dyDescent="0.2">
      <c r="F61085" s="450"/>
    </row>
    <row r="61086" spans="6:6" x14ac:dyDescent="0.2">
      <c r="F61086" s="450"/>
    </row>
    <row r="61087" spans="6:6" x14ac:dyDescent="0.2">
      <c r="F61087" s="450"/>
    </row>
    <row r="61088" spans="6:6" x14ac:dyDescent="0.2">
      <c r="F61088" s="450"/>
    </row>
    <row r="61089" spans="6:6" x14ac:dyDescent="0.2">
      <c r="F61089" s="450"/>
    </row>
    <row r="61090" spans="6:6" x14ac:dyDescent="0.2">
      <c r="F61090" s="450"/>
    </row>
    <row r="61091" spans="6:6" x14ac:dyDescent="0.2">
      <c r="F61091" s="450"/>
    </row>
    <row r="61092" spans="6:6" x14ac:dyDescent="0.2">
      <c r="F61092" s="450"/>
    </row>
    <row r="61093" spans="6:6" x14ac:dyDescent="0.2">
      <c r="F61093" s="450"/>
    </row>
    <row r="61094" spans="6:6" x14ac:dyDescent="0.2">
      <c r="F61094" s="450"/>
    </row>
    <row r="61095" spans="6:6" x14ac:dyDescent="0.2">
      <c r="F61095" s="450"/>
    </row>
    <row r="61096" spans="6:6" x14ac:dyDescent="0.2">
      <c r="F61096" s="450"/>
    </row>
    <row r="61097" spans="6:6" x14ac:dyDescent="0.2">
      <c r="F61097" s="450"/>
    </row>
    <row r="61098" spans="6:6" x14ac:dyDescent="0.2">
      <c r="F61098" s="450"/>
    </row>
    <row r="61099" spans="6:6" x14ac:dyDescent="0.2">
      <c r="F61099" s="450"/>
    </row>
    <row r="61100" spans="6:6" x14ac:dyDescent="0.2">
      <c r="F61100" s="450"/>
    </row>
    <row r="61101" spans="6:6" x14ac:dyDescent="0.2">
      <c r="F61101" s="450"/>
    </row>
    <row r="61102" spans="6:6" x14ac:dyDescent="0.2">
      <c r="F61102" s="450"/>
    </row>
    <row r="61103" spans="6:6" x14ac:dyDescent="0.2">
      <c r="F61103" s="450"/>
    </row>
    <row r="61104" spans="6:6" x14ac:dyDescent="0.2">
      <c r="F61104" s="450"/>
    </row>
    <row r="61105" spans="6:6" x14ac:dyDescent="0.2">
      <c r="F61105" s="450"/>
    </row>
    <row r="61106" spans="6:6" x14ac:dyDescent="0.2">
      <c r="F61106" s="450"/>
    </row>
    <row r="61107" spans="6:6" x14ac:dyDescent="0.2">
      <c r="F61107" s="450"/>
    </row>
    <row r="61108" spans="6:6" x14ac:dyDescent="0.2">
      <c r="F61108" s="450"/>
    </row>
    <row r="61109" spans="6:6" x14ac:dyDescent="0.2">
      <c r="F61109" s="450"/>
    </row>
    <row r="61110" spans="6:6" x14ac:dyDescent="0.2">
      <c r="F61110" s="450"/>
    </row>
    <row r="61111" spans="6:6" x14ac:dyDescent="0.2">
      <c r="F61111" s="450"/>
    </row>
    <row r="61112" spans="6:6" x14ac:dyDescent="0.2">
      <c r="F61112" s="450"/>
    </row>
    <row r="61113" spans="6:6" x14ac:dyDescent="0.2">
      <c r="F61113" s="450"/>
    </row>
    <row r="61114" spans="6:6" x14ac:dyDescent="0.2">
      <c r="F61114" s="450"/>
    </row>
    <row r="61115" spans="6:6" x14ac:dyDescent="0.2">
      <c r="F61115" s="450"/>
    </row>
    <row r="61116" spans="6:6" x14ac:dyDescent="0.2">
      <c r="F61116" s="450"/>
    </row>
    <row r="61117" spans="6:6" x14ac:dyDescent="0.2">
      <c r="F61117" s="450"/>
    </row>
    <row r="61118" spans="6:6" x14ac:dyDescent="0.2">
      <c r="F61118" s="450"/>
    </row>
    <row r="61119" spans="6:6" x14ac:dyDescent="0.2">
      <c r="F61119" s="450"/>
    </row>
    <row r="61120" spans="6:6" x14ac:dyDescent="0.2">
      <c r="F61120" s="450"/>
    </row>
    <row r="61121" spans="6:6" x14ac:dyDescent="0.2">
      <c r="F61121" s="450"/>
    </row>
    <row r="61122" spans="6:6" x14ac:dyDescent="0.2">
      <c r="F61122" s="450"/>
    </row>
    <row r="61123" spans="6:6" x14ac:dyDescent="0.2">
      <c r="F61123" s="450"/>
    </row>
    <row r="61124" spans="6:6" x14ac:dyDescent="0.2">
      <c r="F61124" s="450"/>
    </row>
    <row r="61125" spans="6:6" x14ac:dyDescent="0.2">
      <c r="F61125" s="450"/>
    </row>
    <row r="61126" spans="6:6" x14ac:dyDescent="0.2">
      <c r="F61126" s="450"/>
    </row>
    <row r="61127" spans="6:6" x14ac:dyDescent="0.2">
      <c r="F61127" s="450"/>
    </row>
    <row r="61128" spans="6:6" x14ac:dyDescent="0.2">
      <c r="F61128" s="450"/>
    </row>
    <row r="61129" spans="6:6" x14ac:dyDescent="0.2">
      <c r="F61129" s="450"/>
    </row>
    <row r="61130" spans="6:6" x14ac:dyDescent="0.2">
      <c r="F61130" s="450"/>
    </row>
    <row r="61131" spans="6:6" x14ac:dyDescent="0.2">
      <c r="F61131" s="450"/>
    </row>
    <row r="61132" spans="6:6" x14ac:dyDescent="0.2">
      <c r="F61132" s="450"/>
    </row>
    <row r="61133" spans="6:6" x14ac:dyDescent="0.2">
      <c r="F61133" s="450"/>
    </row>
    <row r="61134" spans="6:6" x14ac:dyDescent="0.2">
      <c r="F61134" s="450"/>
    </row>
    <row r="61135" spans="6:6" x14ac:dyDescent="0.2">
      <c r="F61135" s="450"/>
    </row>
    <row r="61136" spans="6:6" x14ac:dyDescent="0.2">
      <c r="F61136" s="450"/>
    </row>
    <row r="61137" spans="6:6" x14ac:dyDescent="0.2">
      <c r="F61137" s="450"/>
    </row>
    <row r="61138" spans="6:6" x14ac:dyDescent="0.2">
      <c r="F61138" s="450"/>
    </row>
    <row r="61139" spans="6:6" x14ac:dyDescent="0.2">
      <c r="F61139" s="450"/>
    </row>
    <row r="61140" spans="6:6" x14ac:dyDescent="0.2">
      <c r="F61140" s="450"/>
    </row>
    <row r="61141" spans="6:6" x14ac:dyDescent="0.2">
      <c r="F61141" s="450"/>
    </row>
    <row r="61142" spans="6:6" x14ac:dyDescent="0.2">
      <c r="F61142" s="450"/>
    </row>
    <row r="61143" spans="6:6" x14ac:dyDescent="0.2">
      <c r="F61143" s="450"/>
    </row>
    <row r="61144" spans="6:6" x14ac:dyDescent="0.2">
      <c r="F61144" s="450"/>
    </row>
    <row r="61145" spans="6:6" x14ac:dyDescent="0.2">
      <c r="F61145" s="450"/>
    </row>
    <row r="61146" spans="6:6" x14ac:dyDescent="0.2">
      <c r="F61146" s="450"/>
    </row>
    <row r="61147" spans="6:6" x14ac:dyDescent="0.2">
      <c r="F61147" s="450"/>
    </row>
    <row r="61148" spans="6:6" x14ac:dyDescent="0.2">
      <c r="F61148" s="450"/>
    </row>
    <row r="61149" spans="6:6" x14ac:dyDescent="0.2">
      <c r="F61149" s="450"/>
    </row>
    <row r="61150" spans="6:6" x14ac:dyDescent="0.2">
      <c r="F61150" s="450"/>
    </row>
    <row r="61151" spans="6:6" x14ac:dyDescent="0.2">
      <c r="F61151" s="450"/>
    </row>
    <row r="61152" spans="6:6" x14ac:dyDescent="0.2">
      <c r="F61152" s="450"/>
    </row>
    <row r="61153" spans="6:6" x14ac:dyDescent="0.2">
      <c r="F61153" s="450"/>
    </row>
    <row r="61154" spans="6:6" x14ac:dyDescent="0.2">
      <c r="F61154" s="450"/>
    </row>
    <row r="61155" spans="6:6" x14ac:dyDescent="0.2">
      <c r="F61155" s="450"/>
    </row>
    <row r="61156" spans="6:6" x14ac:dyDescent="0.2">
      <c r="F61156" s="450"/>
    </row>
    <row r="61157" spans="6:6" x14ac:dyDescent="0.2">
      <c r="F61157" s="450"/>
    </row>
    <row r="61158" spans="6:6" x14ac:dyDescent="0.2">
      <c r="F61158" s="450"/>
    </row>
    <row r="61159" spans="6:6" x14ac:dyDescent="0.2">
      <c r="F61159" s="450"/>
    </row>
    <row r="61160" spans="6:6" x14ac:dyDescent="0.2">
      <c r="F61160" s="450"/>
    </row>
    <row r="61161" spans="6:6" x14ac:dyDescent="0.2">
      <c r="F61161" s="450"/>
    </row>
    <row r="61162" spans="6:6" x14ac:dyDescent="0.2">
      <c r="F61162" s="450"/>
    </row>
    <row r="61163" spans="6:6" x14ac:dyDescent="0.2">
      <c r="F61163" s="450"/>
    </row>
    <row r="61164" spans="6:6" x14ac:dyDescent="0.2">
      <c r="F61164" s="450"/>
    </row>
    <row r="61165" spans="6:6" x14ac:dyDescent="0.2">
      <c r="F61165" s="450"/>
    </row>
    <row r="61166" spans="6:6" x14ac:dyDescent="0.2">
      <c r="F61166" s="450"/>
    </row>
    <row r="61167" spans="6:6" x14ac:dyDescent="0.2">
      <c r="F61167" s="450"/>
    </row>
    <row r="61168" spans="6:6" x14ac:dyDescent="0.2">
      <c r="F61168" s="450"/>
    </row>
    <row r="61169" spans="6:6" x14ac:dyDescent="0.2">
      <c r="F61169" s="450"/>
    </row>
    <row r="61170" spans="6:6" x14ac:dyDescent="0.2">
      <c r="F61170" s="450"/>
    </row>
    <row r="61171" spans="6:6" x14ac:dyDescent="0.2">
      <c r="F61171" s="450"/>
    </row>
    <row r="61172" spans="6:6" x14ac:dyDescent="0.2">
      <c r="F61172" s="450"/>
    </row>
    <row r="61173" spans="6:6" x14ac:dyDescent="0.2">
      <c r="F61173" s="450"/>
    </row>
    <row r="61174" spans="6:6" x14ac:dyDescent="0.2">
      <c r="F61174" s="450"/>
    </row>
    <row r="61175" spans="6:6" x14ac:dyDescent="0.2">
      <c r="F61175" s="450"/>
    </row>
    <row r="61176" spans="6:6" x14ac:dyDescent="0.2">
      <c r="F61176" s="450"/>
    </row>
    <row r="61177" spans="6:6" x14ac:dyDescent="0.2">
      <c r="F61177" s="450"/>
    </row>
    <row r="61178" spans="6:6" x14ac:dyDescent="0.2">
      <c r="F61178" s="450"/>
    </row>
    <row r="61179" spans="6:6" x14ac:dyDescent="0.2">
      <c r="F61179" s="450"/>
    </row>
    <row r="61180" spans="6:6" x14ac:dyDescent="0.2">
      <c r="F61180" s="450"/>
    </row>
    <row r="61181" spans="6:6" x14ac:dyDescent="0.2">
      <c r="F61181" s="450"/>
    </row>
    <row r="61182" spans="6:6" x14ac:dyDescent="0.2">
      <c r="F61182" s="450"/>
    </row>
    <row r="61183" spans="6:6" x14ac:dyDescent="0.2">
      <c r="F61183" s="450"/>
    </row>
    <row r="61184" spans="6:6" x14ac:dyDescent="0.2">
      <c r="F61184" s="450"/>
    </row>
    <row r="61185" spans="6:6" x14ac:dyDescent="0.2">
      <c r="F61185" s="450"/>
    </row>
    <row r="61186" spans="6:6" x14ac:dyDescent="0.2">
      <c r="F61186" s="450"/>
    </row>
    <row r="61187" spans="6:6" x14ac:dyDescent="0.2">
      <c r="F61187" s="450"/>
    </row>
    <row r="61188" spans="6:6" x14ac:dyDescent="0.2">
      <c r="F61188" s="450"/>
    </row>
    <row r="61189" spans="6:6" x14ac:dyDescent="0.2">
      <c r="F61189" s="450"/>
    </row>
    <row r="61190" spans="6:6" x14ac:dyDescent="0.2">
      <c r="F61190" s="450"/>
    </row>
    <row r="61191" spans="6:6" x14ac:dyDescent="0.2">
      <c r="F61191" s="450"/>
    </row>
    <row r="61192" spans="6:6" x14ac:dyDescent="0.2">
      <c r="F61192" s="450"/>
    </row>
    <row r="61193" spans="6:6" x14ac:dyDescent="0.2">
      <c r="F61193" s="450"/>
    </row>
    <row r="61194" spans="6:6" x14ac:dyDescent="0.2">
      <c r="F61194" s="450"/>
    </row>
    <row r="61195" spans="6:6" x14ac:dyDescent="0.2">
      <c r="F61195" s="450"/>
    </row>
    <row r="61196" spans="6:6" x14ac:dyDescent="0.2">
      <c r="F61196" s="450"/>
    </row>
    <row r="61197" spans="6:6" x14ac:dyDescent="0.2">
      <c r="F61197" s="450"/>
    </row>
    <row r="61198" spans="6:6" x14ac:dyDescent="0.2">
      <c r="F61198" s="450"/>
    </row>
    <row r="61199" spans="6:6" x14ac:dyDescent="0.2">
      <c r="F61199" s="450"/>
    </row>
    <row r="61200" spans="6:6" x14ac:dyDescent="0.2">
      <c r="F61200" s="450"/>
    </row>
    <row r="61201" spans="6:6" x14ac:dyDescent="0.2">
      <c r="F61201" s="450"/>
    </row>
    <row r="61202" spans="6:6" x14ac:dyDescent="0.2">
      <c r="F61202" s="450"/>
    </row>
    <row r="61203" spans="6:6" x14ac:dyDescent="0.2">
      <c r="F61203" s="450"/>
    </row>
    <row r="61204" spans="6:6" x14ac:dyDescent="0.2">
      <c r="F61204" s="450"/>
    </row>
    <row r="61205" spans="6:6" x14ac:dyDescent="0.2">
      <c r="F61205" s="450"/>
    </row>
    <row r="61206" spans="6:6" x14ac:dyDescent="0.2">
      <c r="F61206" s="450"/>
    </row>
    <row r="61207" spans="6:6" x14ac:dyDescent="0.2">
      <c r="F61207" s="450"/>
    </row>
    <row r="61208" spans="6:6" x14ac:dyDescent="0.2">
      <c r="F61208" s="450"/>
    </row>
    <row r="61209" spans="6:6" x14ac:dyDescent="0.2">
      <c r="F61209" s="450"/>
    </row>
    <row r="61210" spans="6:6" x14ac:dyDescent="0.2">
      <c r="F61210" s="450"/>
    </row>
    <row r="61211" spans="6:6" x14ac:dyDescent="0.2">
      <c r="F61211" s="450"/>
    </row>
    <row r="61212" spans="6:6" x14ac:dyDescent="0.2">
      <c r="F61212" s="450"/>
    </row>
    <row r="61213" spans="6:6" x14ac:dyDescent="0.2">
      <c r="F61213" s="450"/>
    </row>
    <row r="61214" spans="6:6" x14ac:dyDescent="0.2">
      <c r="F61214" s="450"/>
    </row>
    <row r="61215" spans="6:6" x14ac:dyDescent="0.2">
      <c r="F61215" s="450"/>
    </row>
    <row r="61216" spans="6:6" x14ac:dyDescent="0.2">
      <c r="F61216" s="450"/>
    </row>
    <row r="61217" spans="6:6" x14ac:dyDescent="0.2">
      <c r="F61217" s="450"/>
    </row>
    <row r="61218" spans="6:6" x14ac:dyDescent="0.2">
      <c r="F61218" s="450"/>
    </row>
    <row r="61219" spans="6:6" x14ac:dyDescent="0.2">
      <c r="F61219" s="450"/>
    </row>
    <row r="61220" spans="6:6" x14ac:dyDescent="0.2">
      <c r="F61220" s="450"/>
    </row>
    <row r="61221" spans="6:6" x14ac:dyDescent="0.2">
      <c r="F61221" s="450"/>
    </row>
    <row r="61222" spans="6:6" x14ac:dyDescent="0.2">
      <c r="F61222" s="450"/>
    </row>
    <row r="61223" spans="6:6" x14ac:dyDescent="0.2">
      <c r="F61223" s="450"/>
    </row>
    <row r="61224" spans="6:6" x14ac:dyDescent="0.2">
      <c r="F61224" s="450"/>
    </row>
    <row r="61225" spans="6:6" x14ac:dyDescent="0.2">
      <c r="F61225" s="450"/>
    </row>
    <row r="61226" spans="6:6" x14ac:dyDescent="0.2">
      <c r="F61226" s="450"/>
    </row>
    <row r="61227" spans="6:6" x14ac:dyDescent="0.2">
      <c r="F61227" s="450"/>
    </row>
    <row r="61228" spans="6:6" x14ac:dyDescent="0.2">
      <c r="F61228" s="450"/>
    </row>
    <row r="61229" spans="6:6" x14ac:dyDescent="0.2">
      <c r="F61229" s="450"/>
    </row>
    <row r="61230" spans="6:6" x14ac:dyDescent="0.2">
      <c r="F61230" s="450"/>
    </row>
    <row r="61231" spans="6:6" x14ac:dyDescent="0.2">
      <c r="F61231" s="450"/>
    </row>
    <row r="61232" spans="6:6" x14ac:dyDescent="0.2">
      <c r="F61232" s="450"/>
    </row>
    <row r="61233" spans="6:6" x14ac:dyDescent="0.2">
      <c r="F61233" s="450"/>
    </row>
    <row r="61234" spans="6:6" x14ac:dyDescent="0.2">
      <c r="F61234" s="450"/>
    </row>
    <row r="61235" spans="6:6" x14ac:dyDescent="0.2">
      <c r="F61235" s="450"/>
    </row>
    <row r="61236" spans="6:6" x14ac:dyDescent="0.2">
      <c r="F61236" s="450"/>
    </row>
    <row r="61237" spans="6:6" x14ac:dyDescent="0.2">
      <c r="F61237" s="450"/>
    </row>
    <row r="61238" spans="6:6" x14ac:dyDescent="0.2">
      <c r="F61238" s="450"/>
    </row>
    <row r="61239" spans="6:6" x14ac:dyDescent="0.2">
      <c r="F61239" s="450"/>
    </row>
    <row r="61240" spans="6:6" x14ac:dyDescent="0.2">
      <c r="F61240" s="450"/>
    </row>
    <row r="61241" spans="6:6" x14ac:dyDescent="0.2">
      <c r="F61241" s="450"/>
    </row>
    <row r="61242" spans="6:6" x14ac:dyDescent="0.2">
      <c r="F61242" s="450"/>
    </row>
    <row r="61243" spans="6:6" x14ac:dyDescent="0.2">
      <c r="F61243" s="450"/>
    </row>
    <row r="61244" spans="6:6" x14ac:dyDescent="0.2">
      <c r="F61244" s="450"/>
    </row>
    <row r="61245" spans="6:6" x14ac:dyDescent="0.2">
      <c r="F61245" s="450"/>
    </row>
    <row r="61246" spans="6:6" x14ac:dyDescent="0.2">
      <c r="F61246" s="450"/>
    </row>
    <row r="61247" spans="6:6" x14ac:dyDescent="0.2">
      <c r="F61247" s="450"/>
    </row>
    <row r="61248" spans="6:6" x14ac:dyDescent="0.2">
      <c r="F61248" s="450"/>
    </row>
    <row r="61249" spans="6:6" x14ac:dyDescent="0.2">
      <c r="F61249" s="450"/>
    </row>
    <row r="61250" spans="6:6" x14ac:dyDescent="0.2">
      <c r="F61250" s="450"/>
    </row>
    <row r="61251" spans="6:6" x14ac:dyDescent="0.2">
      <c r="F61251" s="450"/>
    </row>
    <row r="61252" spans="6:6" x14ac:dyDescent="0.2">
      <c r="F61252" s="450"/>
    </row>
    <row r="61253" spans="6:6" x14ac:dyDescent="0.2">
      <c r="F61253" s="450"/>
    </row>
    <row r="61254" spans="6:6" x14ac:dyDescent="0.2">
      <c r="F61254" s="450"/>
    </row>
    <row r="61255" spans="6:6" x14ac:dyDescent="0.2">
      <c r="F61255" s="450"/>
    </row>
    <row r="61256" spans="6:6" x14ac:dyDescent="0.2">
      <c r="F61256" s="450"/>
    </row>
    <row r="61257" spans="6:6" x14ac:dyDescent="0.2">
      <c r="F61257" s="450"/>
    </row>
    <row r="61258" spans="6:6" x14ac:dyDescent="0.2">
      <c r="F61258" s="450"/>
    </row>
    <row r="61259" spans="6:6" x14ac:dyDescent="0.2">
      <c r="F61259" s="450"/>
    </row>
    <row r="61260" spans="6:6" x14ac:dyDescent="0.2">
      <c r="F61260" s="450"/>
    </row>
    <row r="61261" spans="6:6" x14ac:dyDescent="0.2">
      <c r="F61261" s="450"/>
    </row>
    <row r="61262" spans="6:6" x14ac:dyDescent="0.2">
      <c r="F61262" s="450"/>
    </row>
    <row r="61263" spans="6:6" x14ac:dyDescent="0.2">
      <c r="F61263" s="450"/>
    </row>
    <row r="61264" spans="6:6" x14ac:dyDescent="0.2">
      <c r="F61264" s="450"/>
    </row>
    <row r="61265" spans="6:6" x14ac:dyDescent="0.2">
      <c r="F61265" s="450"/>
    </row>
    <row r="61266" spans="6:6" x14ac:dyDescent="0.2">
      <c r="F61266" s="450"/>
    </row>
    <row r="61267" spans="6:6" x14ac:dyDescent="0.2">
      <c r="F61267" s="450"/>
    </row>
    <row r="61268" spans="6:6" x14ac:dyDescent="0.2">
      <c r="F61268" s="450"/>
    </row>
    <row r="61269" spans="6:6" x14ac:dyDescent="0.2">
      <c r="F61269" s="450"/>
    </row>
    <row r="61270" spans="6:6" x14ac:dyDescent="0.2">
      <c r="F61270" s="450"/>
    </row>
    <row r="61271" spans="6:6" x14ac:dyDescent="0.2">
      <c r="F61271" s="450"/>
    </row>
    <row r="61272" spans="6:6" x14ac:dyDescent="0.2">
      <c r="F61272" s="450"/>
    </row>
    <row r="61273" spans="6:6" x14ac:dyDescent="0.2">
      <c r="F61273" s="450"/>
    </row>
    <row r="61274" spans="6:6" x14ac:dyDescent="0.2">
      <c r="F61274" s="450"/>
    </row>
    <row r="61275" spans="6:6" x14ac:dyDescent="0.2">
      <c r="F61275" s="450"/>
    </row>
    <row r="61276" spans="6:6" x14ac:dyDescent="0.2">
      <c r="F61276" s="450"/>
    </row>
    <row r="61277" spans="6:6" x14ac:dyDescent="0.2">
      <c r="F61277" s="450"/>
    </row>
    <row r="61278" spans="6:6" x14ac:dyDescent="0.2">
      <c r="F61278" s="450"/>
    </row>
    <row r="61279" spans="6:6" x14ac:dyDescent="0.2">
      <c r="F61279" s="450"/>
    </row>
    <row r="61280" spans="6:6" x14ac:dyDescent="0.2">
      <c r="F61280" s="450"/>
    </row>
    <row r="61281" spans="6:6" x14ac:dyDescent="0.2">
      <c r="F61281" s="450"/>
    </row>
    <row r="61282" spans="6:6" x14ac:dyDescent="0.2">
      <c r="F61282" s="450"/>
    </row>
    <row r="61283" spans="6:6" x14ac:dyDescent="0.2">
      <c r="F61283" s="450"/>
    </row>
    <row r="61284" spans="6:6" x14ac:dyDescent="0.2">
      <c r="F61284" s="450"/>
    </row>
    <row r="61285" spans="6:6" x14ac:dyDescent="0.2">
      <c r="F61285" s="450"/>
    </row>
    <row r="61286" spans="6:6" x14ac:dyDescent="0.2">
      <c r="F61286" s="450"/>
    </row>
    <row r="61287" spans="6:6" x14ac:dyDescent="0.2">
      <c r="F61287" s="450"/>
    </row>
    <row r="61288" spans="6:6" x14ac:dyDescent="0.2">
      <c r="F61288" s="450"/>
    </row>
    <row r="61289" spans="6:6" x14ac:dyDescent="0.2">
      <c r="F61289" s="450"/>
    </row>
    <row r="61290" spans="6:6" x14ac:dyDescent="0.2">
      <c r="F61290" s="450"/>
    </row>
    <row r="61291" spans="6:6" x14ac:dyDescent="0.2">
      <c r="F61291" s="450"/>
    </row>
    <row r="61292" spans="6:6" x14ac:dyDescent="0.2">
      <c r="F61292" s="450"/>
    </row>
    <row r="61293" spans="6:6" x14ac:dyDescent="0.2">
      <c r="F61293" s="450"/>
    </row>
    <row r="61294" spans="6:6" x14ac:dyDescent="0.2">
      <c r="F61294" s="450"/>
    </row>
    <row r="61295" spans="6:6" x14ac:dyDescent="0.2">
      <c r="F61295" s="450"/>
    </row>
    <row r="61296" spans="6:6" x14ac:dyDescent="0.2">
      <c r="F61296" s="450"/>
    </row>
    <row r="61297" spans="6:6" x14ac:dyDescent="0.2">
      <c r="F61297" s="450"/>
    </row>
    <row r="61298" spans="6:6" x14ac:dyDescent="0.2">
      <c r="F61298" s="450"/>
    </row>
    <row r="61299" spans="6:6" x14ac:dyDescent="0.2">
      <c r="F61299" s="450"/>
    </row>
    <row r="61300" spans="6:6" x14ac:dyDescent="0.2">
      <c r="F61300" s="450"/>
    </row>
    <row r="61301" spans="6:6" x14ac:dyDescent="0.2">
      <c r="F61301" s="450"/>
    </row>
    <row r="61302" spans="6:6" x14ac:dyDescent="0.2">
      <c r="F61302" s="450"/>
    </row>
    <row r="61303" spans="6:6" x14ac:dyDescent="0.2">
      <c r="F61303" s="450"/>
    </row>
    <row r="61304" spans="6:6" x14ac:dyDescent="0.2">
      <c r="F61304" s="450"/>
    </row>
    <row r="61305" spans="6:6" x14ac:dyDescent="0.2">
      <c r="F61305" s="450"/>
    </row>
    <row r="61306" spans="6:6" x14ac:dyDescent="0.2">
      <c r="F61306" s="450"/>
    </row>
    <row r="61307" spans="6:6" x14ac:dyDescent="0.2">
      <c r="F61307" s="450"/>
    </row>
    <row r="61308" spans="6:6" x14ac:dyDescent="0.2">
      <c r="F61308" s="450"/>
    </row>
    <row r="61309" spans="6:6" x14ac:dyDescent="0.2">
      <c r="F61309" s="450"/>
    </row>
    <row r="61310" spans="6:6" x14ac:dyDescent="0.2">
      <c r="F61310" s="450"/>
    </row>
    <row r="61311" spans="6:6" x14ac:dyDescent="0.2">
      <c r="F61311" s="450"/>
    </row>
    <row r="61312" spans="6:6" x14ac:dyDescent="0.2">
      <c r="F61312" s="450"/>
    </row>
    <row r="61313" spans="6:6" x14ac:dyDescent="0.2">
      <c r="F61313" s="450"/>
    </row>
    <row r="61314" spans="6:6" x14ac:dyDescent="0.2">
      <c r="F61314" s="450"/>
    </row>
    <row r="61315" spans="6:6" x14ac:dyDescent="0.2">
      <c r="F61315" s="450"/>
    </row>
    <row r="61316" spans="6:6" x14ac:dyDescent="0.2">
      <c r="F61316" s="450"/>
    </row>
    <row r="61317" spans="6:6" x14ac:dyDescent="0.2">
      <c r="F61317" s="450"/>
    </row>
    <row r="61318" spans="6:6" x14ac:dyDescent="0.2">
      <c r="F61318" s="450"/>
    </row>
    <row r="61319" spans="6:6" x14ac:dyDescent="0.2">
      <c r="F61319" s="450"/>
    </row>
    <row r="61320" spans="6:6" x14ac:dyDescent="0.2">
      <c r="F61320" s="450"/>
    </row>
    <row r="61321" spans="6:6" x14ac:dyDescent="0.2">
      <c r="F61321" s="450"/>
    </row>
    <row r="61322" spans="6:6" x14ac:dyDescent="0.2">
      <c r="F61322" s="450"/>
    </row>
    <row r="61323" spans="6:6" x14ac:dyDescent="0.2">
      <c r="F61323" s="450"/>
    </row>
    <row r="61324" spans="6:6" x14ac:dyDescent="0.2">
      <c r="F61324" s="450"/>
    </row>
    <row r="61325" spans="6:6" x14ac:dyDescent="0.2">
      <c r="F61325" s="450"/>
    </row>
    <row r="61326" spans="6:6" x14ac:dyDescent="0.2">
      <c r="F61326" s="450"/>
    </row>
    <row r="61327" spans="6:6" x14ac:dyDescent="0.2">
      <c r="F61327" s="450"/>
    </row>
    <row r="61328" spans="6:6" x14ac:dyDescent="0.2">
      <c r="F61328" s="450"/>
    </row>
    <row r="61329" spans="6:6" x14ac:dyDescent="0.2">
      <c r="F61329" s="450"/>
    </row>
    <row r="61330" spans="6:6" x14ac:dyDescent="0.2">
      <c r="F61330" s="450"/>
    </row>
    <row r="61331" spans="6:6" x14ac:dyDescent="0.2">
      <c r="F61331" s="450"/>
    </row>
    <row r="61332" spans="6:6" x14ac:dyDescent="0.2">
      <c r="F61332" s="450"/>
    </row>
    <row r="61333" spans="6:6" x14ac:dyDescent="0.2">
      <c r="F61333" s="450"/>
    </row>
    <row r="61334" spans="6:6" x14ac:dyDescent="0.2">
      <c r="F61334" s="450"/>
    </row>
    <row r="61335" spans="6:6" x14ac:dyDescent="0.2">
      <c r="F61335" s="450"/>
    </row>
    <row r="61336" spans="6:6" x14ac:dyDescent="0.2">
      <c r="F61336" s="450"/>
    </row>
    <row r="61337" spans="6:6" x14ac:dyDescent="0.2">
      <c r="F61337" s="450"/>
    </row>
    <row r="61338" spans="6:6" x14ac:dyDescent="0.2">
      <c r="F61338" s="450"/>
    </row>
    <row r="61339" spans="6:6" x14ac:dyDescent="0.2">
      <c r="F61339" s="450"/>
    </row>
    <row r="61340" spans="6:6" x14ac:dyDescent="0.2">
      <c r="F61340" s="450"/>
    </row>
    <row r="61341" spans="6:6" x14ac:dyDescent="0.2">
      <c r="F61341" s="450"/>
    </row>
    <row r="61342" spans="6:6" x14ac:dyDescent="0.2">
      <c r="F61342" s="450"/>
    </row>
    <row r="61343" spans="6:6" x14ac:dyDescent="0.2">
      <c r="F61343" s="450"/>
    </row>
    <row r="61344" spans="6:6" x14ac:dyDescent="0.2">
      <c r="F61344" s="450"/>
    </row>
    <row r="61345" spans="6:6" x14ac:dyDescent="0.2">
      <c r="F61345" s="450"/>
    </row>
    <row r="61346" spans="6:6" x14ac:dyDescent="0.2">
      <c r="F61346" s="450"/>
    </row>
    <row r="61347" spans="6:6" x14ac:dyDescent="0.2">
      <c r="F61347" s="450"/>
    </row>
    <row r="61348" spans="6:6" x14ac:dyDescent="0.2">
      <c r="F61348" s="450"/>
    </row>
    <row r="61349" spans="6:6" x14ac:dyDescent="0.2">
      <c r="F61349" s="450"/>
    </row>
    <row r="61350" spans="6:6" x14ac:dyDescent="0.2">
      <c r="F61350" s="450"/>
    </row>
    <row r="61351" spans="6:6" x14ac:dyDescent="0.2">
      <c r="F61351" s="450"/>
    </row>
    <row r="61352" spans="6:6" x14ac:dyDescent="0.2">
      <c r="F61352" s="450"/>
    </row>
    <row r="61353" spans="6:6" x14ac:dyDescent="0.2">
      <c r="F61353" s="450"/>
    </row>
    <row r="61354" spans="6:6" x14ac:dyDescent="0.2">
      <c r="F61354" s="450"/>
    </row>
    <row r="61355" spans="6:6" x14ac:dyDescent="0.2">
      <c r="F61355" s="450"/>
    </row>
    <row r="61356" spans="6:6" x14ac:dyDescent="0.2">
      <c r="F61356" s="450"/>
    </row>
    <row r="61357" spans="6:6" x14ac:dyDescent="0.2">
      <c r="F61357" s="450"/>
    </row>
    <row r="61358" spans="6:6" x14ac:dyDescent="0.2">
      <c r="F61358" s="450"/>
    </row>
    <row r="61359" spans="6:6" x14ac:dyDescent="0.2">
      <c r="F61359" s="450"/>
    </row>
    <row r="61360" spans="6:6" x14ac:dyDescent="0.2">
      <c r="F61360" s="450"/>
    </row>
    <row r="61361" spans="6:6" x14ac:dyDescent="0.2">
      <c r="F61361" s="450"/>
    </row>
    <row r="61362" spans="6:6" x14ac:dyDescent="0.2">
      <c r="F61362" s="450"/>
    </row>
    <row r="61363" spans="6:6" x14ac:dyDescent="0.2">
      <c r="F61363" s="450"/>
    </row>
    <row r="61364" spans="6:6" x14ac:dyDescent="0.2">
      <c r="F61364" s="450"/>
    </row>
    <row r="61365" spans="6:6" x14ac:dyDescent="0.2">
      <c r="F61365" s="450"/>
    </row>
    <row r="61366" spans="6:6" x14ac:dyDescent="0.2">
      <c r="F61366" s="450"/>
    </row>
    <row r="61367" spans="6:6" x14ac:dyDescent="0.2">
      <c r="F61367" s="450"/>
    </row>
    <row r="61368" spans="6:6" x14ac:dyDescent="0.2">
      <c r="F61368" s="450"/>
    </row>
    <row r="61369" spans="6:6" x14ac:dyDescent="0.2">
      <c r="F61369" s="450"/>
    </row>
    <row r="61370" spans="6:6" x14ac:dyDescent="0.2">
      <c r="F61370" s="450"/>
    </row>
    <row r="61371" spans="6:6" x14ac:dyDescent="0.2">
      <c r="F61371" s="450"/>
    </row>
    <row r="61372" spans="6:6" x14ac:dyDescent="0.2">
      <c r="F61372" s="450"/>
    </row>
    <row r="61373" spans="6:6" x14ac:dyDescent="0.2">
      <c r="F61373" s="450"/>
    </row>
    <row r="61374" spans="6:6" x14ac:dyDescent="0.2">
      <c r="F61374" s="450"/>
    </row>
    <row r="61375" spans="6:6" x14ac:dyDescent="0.2">
      <c r="F61375" s="450"/>
    </row>
    <row r="61376" spans="6:6" x14ac:dyDescent="0.2">
      <c r="F61376" s="450"/>
    </row>
    <row r="61377" spans="6:6" x14ac:dyDescent="0.2">
      <c r="F61377" s="450"/>
    </row>
    <row r="61378" spans="6:6" x14ac:dyDescent="0.2">
      <c r="F61378" s="450"/>
    </row>
    <row r="61379" spans="6:6" x14ac:dyDescent="0.2">
      <c r="F61379" s="450"/>
    </row>
    <row r="61380" spans="6:6" x14ac:dyDescent="0.2">
      <c r="F61380" s="450"/>
    </row>
    <row r="61381" spans="6:6" x14ac:dyDescent="0.2">
      <c r="F61381" s="450"/>
    </row>
    <row r="61382" spans="6:6" x14ac:dyDescent="0.2">
      <c r="F61382" s="450"/>
    </row>
    <row r="61383" spans="6:6" x14ac:dyDescent="0.2">
      <c r="F61383" s="450"/>
    </row>
    <row r="61384" spans="6:6" x14ac:dyDescent="0.2">
      <c r="F61384" s="450"/>
    </row>
    <row r="61385" spans="6:6" x14ac:dyDescent="0.2">
      <c r="F61385" s="450"/>
    </row>
    <row r="61386" spans="6:6" x14ac:dyDescent="0.2">
      <c r="F61386" s="450"/>
    </row>
    <row r="61387" spans="6:6" x14ac:dyDescent="0.2">
      <c r="F61387" s="450"/>
    </row>
    <row r="61388" spans="6:6" x14ac:dyDescent="0.2">
      <c r="F61388" s="450"/>
    </row>
    <row r="61389" spans="6:6" x14ac:dyDescent="0.2">
      <c r="F61389" s="450"/>
    </row>
    <row r="61390" spans="6:6" x14ac:dyDescent="0.2">
      <c r="F61390" s="450"/>
    </row>
    <row r="61391" spans="6:6" x14ac:dyDescent="0.2">
      <c r="F61391" s="450"/>
    </row>
    <row r="61392" spans="6:6" x14ac:dyDescent="0.2">
      <c r="F61392" s="450"/>
    </row>
    <row r="61393" spans="6:6" x14ac:dyDescent="0.2">
      <c r="F61393" s="450"/>
    </row>
    <row r="61394" spans="6:6" x14ac:dyDescent="0.2">
      <c r="F61394" s="450"/>
    </row>
    <row r="61395" spans="6:6" x14ac:dyDescent="0.2">
      <c r="F61395" s="450"/>
    </row>
    <row r="61396" spans="6:6" x14ac:dyDescent="0.2">
      <c r="F61396" s="450"/>
    </row>
    <row r="61397" spans="6:6" x14ac:dyDescent="0.2">
      <c r="F61397" s="450"/>
    </row>
    <row r="61398" spans="6:6" x14ac:dyDescent="0.2">
      <c r="F61398" s="450"/>
    </row>
    <row r="61399" spans="6:6" x14ac:dyDescent="0.2">
      <c r="F61399" s="450"/>
    </row>
    <row r="61400" spans="6:6" x14ac:dyDescent="0.2">
      <c r="F61400" s="450"/>
    </row>
    <row r="61401" spans="6:6" x14ac:dyDescent="0.2">
      <c r="F61401" s="450"/>
    </row>
    <row r="61402" spans="6:6" x14ac:dyDescent="0.2">
      <c r="F61402" s="450"/>
    </row>
    <row r="61403" spans="6:6" x14ac:dyDescent="0.2">
      <c r="F61403" s="450"/>
    </row>
    <row r="61404" spans="6:6" x14ac:dyDescent="0.2">
      <c r="F61404" s="450"/>
    </row>
    <row r="61405" spans="6:6" x14ac:dyDescent="0.2">
      <c r="F61405" s="450"/>
    </row>
    <row r="61406" spans="6:6" x14ac:dyDescent="0.2">
      <c r="F61406" s="450"/>
    </row>
    <row r="61407" spans="6:6" x14ac:dyDescent="0.2">
      <c r="F61407" s="450"/>
    </row>
    <row r="61408" spans="6:6" x14ac:dyDescent="0.2">
      <c r="F61408" s="450"/>
    </row>
    <row r="61409" spans="6:6" x14ac:dyDescent="0.2">
      <c r="F61409" s="450"/>
    </row>
    <row r="61410" spans="6:6" x14ac:dyDescent="0.2">
      <c r="F61410" s="450"/>
    </row>
    <row r="61411" spans="6:6" x14ac:dyDescent="0.2">
      <c r="F61411" s="450"/>
    </row>
    <row r="61412" spans="6:6" x14ac:dyDescent="0.2">
      <c r="F61412" s="450"/>
    </row>
    <row r="61413" spans="6:6" x14ac:dyDescent="0.2">
      <c r="F61413" s="450"/>
    </row>
    <row r="61414" spans="6:6" x14ac:dyDescent="0.2">
      <c r="F61414" s="450"/>
    </row>
    <row r="61415" spans="6:6" x14ac:dyDescent="0.2">
      <c r="F61415" s="450"/>
    </row>
    <row r="61416" spans="6:6" x14ac:dyDescent="0.2">
      <c r="F61416" s="450"/>
    </row>
    <row r="61417" spans="6:6" x14ac:dyDescent="0.2">
      <c r="F61417" s="450"/>
    </row>
    <row r="61418" spans="6:6" x14ac:dyDescent="0.2">
      <c r="F61418" s="450"/>
    </row>
    <row r="61419" spans="6:6" x14ac:dyDescent="0.2">
      <c r="F61419" s="450"/>
    </row>
    <row r="61420" spans="6:6" x14ac:dyDescent="0.2">
      <c r="F61420" s="450"/>
    </row>
    <row r="61421" spans="6:6" x14ac:dyDescent="0.2">
      <c r="F61421" s="450"/>
    </row>
    <row r="61422" spans="6:6" x14ac:dyDescent="0.2">
      <c r="F61422" s="450"/>
    </row>
    <row r="61423" spans="6:6" x14ac:dyDescent="0.2">
      <c r="F61423" s="450"/>
    </row>
    <row r="61424" spans="6:6" x14ac:dyDescent="0.2">
      <c r="F61424" s="450"/>
    </row>
    <row r="61425" spans="6:6" x14ac:dyDescent="0.2">
      <c r="F61425" s="450"/>
    </row>
    <row r="61426" spans="6:6" x14ac:dyDescent="0.2">
      <c r="F61426" s="450"/>
    </row>
    <row r="61427" spans="6:6" x14ac:dyDescent="0.2">
      <c r="F61427" s="450"/>
    </row>
    <row r="61428" spans="6:6" x14ac:dyDescent="0.2">
      <c r="F61428" s="450"/>
    </row>
    <row r="61429" spans="6:6" x14ac:dyDescent="0.2">
      <c r="F61429" s="450"/>
    </row>
    <row r="61430" spans="6:6" x14ac:dyDescent="0.2">
      <c r="F61430" s="450"/>
    </row>
    <row r="61431" spans="6:6" x14ac:dyDescent="0.2">
      <c r="F61431" s="450"/>
    </row>
    <row r="61432" spans="6:6" x14ac:dyDescent="0.2">
      <c r="F61432" s="450"/>
    </row>
    <row r="61433" spans="6:6" x14ac:dyDescent="0.2">
      <c r="F61433" s="450"/>
    </row>
    <row r="61434" spans="6:6" x14ac:dyDescent="0.2">
      <c r="F61434" s="450"/>
    </row>
    <row r="61435" spans="6:6" x14ac:dyDescent="0.2">
      <c r="F61435" s="450"/>
    </row>
    <row r="61436" spans="6:6" x14ac:dyDescent="0.2">
      <c r="F61436" s="450"/>
    </row>
    <row r="61437" spans="6:6" x14ac:dyDescent="0.2">
      <c r="F61437" s="450"/>
    </row>
    <row r="61438" spans="6:6" x14ac:dyDescent="0.2">
      <c r="F61438" s="450"/>
    </row>
    <row r="61439" spans="6:6" x14ac:dyDescent="0.2">
      <c r="F61439" s="450"/>
    </row>
    <row r="61440" spans="6:6" x14ac:dyDescent="0.2">
      <c r="F61440" s="450"/>
    </row>
    <row r="61441" spans="6:6" x14ac:dyDescent="0.2">
      <c r="F61441" s="450"/>
    </row>
    <row r="61442" spans="6:6" x14ac:dyDescent="0.2">
      <c r="F61442" s="450"/>
    </row>
    <row r="61443" spans="6:6" x14ac:dyDescent="0.2">
      <c r="F61443" s="450"/>
    </row>
    <row r="61444" spans="6:6" x14ac:dyDescent="0.2">
      <c r="F61444" s="450"/>
    </row>
    <row r="61445" spans="6:6" x14ac:dyDescent="0.2">
      <c r="F61445" s="450"/>
    </row>
    <row r="61446" spans="6:6" x14ac:dyDescent="0.2">
      <c r="F61446" s="450"/>
    </row>
    <row r="61447" spans="6:6" x14ac:dyDescent="0.2">
      <c r="F61447" s="450"/>
    </row>
    <row r="61448" spans="6:6" x14ac:dyDescent="0.2">
      <c r="F61448" s="450"/>
    </row>
    <row r="61449" spans="6:6" x14ac:dyDescent="0.2">
      <c r="F61449" s="450"/>
    </row>
    <row r="61450" spans="6:6" x14ac:dyDescent="0.2">
      <c r="F61450" s="450"/>
    </row>
    <row r="61451" spans="6:6" x14ac:dyDescent="0.2">
      <c r="F61451" s="450"/>
    </row>
    <row r="61452" spans="6:6" x14ac:dyDescent="0.2">
      <c r="F61452" s="450"/>
    </row>
    <row r="61453" spans="6:6" x14ac:dyDescent="0.2">
      <c r="F61453" s="450"/>
    </row>
    <row r="61454" spans="6:6" x14ac:dyDescent="0.2">
      <c r="F61454" s="450"/>
    </row>
    <row r="61455" spans="6:6" x14ac:dyDescent="0.2">
      <c r="F61455" s="450"/>
    </row>
    <row r="61456" spans="6:6" x14ac:dyDescent="0.2">
      <c r="F61456" s="450"/>
    </row>
    <row r="61457" spans="6:6" x14ac:dyDescent="0.2">
      <c r="F61457" s="450"/>
    </row>
    <row r="61458" spans="6:6" x14ac:dyDescent="0.2">
      <c r="F61458" s="450"/>
    </row>
    <row r="61459" spans="6:6" x14ac:dyDescent="0.2">
      <c r="F61459" s="450"/>
    </row>
    <row r="61460" spans="6:6" x14ac:dyDescent="0.2">
      <c r="F61460" s="450"/>
    </row>
    <row r="61461" spans="6:6" x14ac:dyDescent="0.2">
      <c r="F61461" s="450"/>
    </row>
    <row r="61462" spans="6:6" x14ac:dyDescent="0.2">
      <c r="F61462" s="450"/>
    </row>
    <row r="61463" spans="6:6" x14ac:dyDescent="0.2">
      <c r="F61463" s="450"/>
    </row>
    <row r="61464" spans="6:6" x14ac:dyDescent="0.2">
      <c r="F61464" s="450"/>
    </row>
    <row r="61465" spans="6:6" x14ac:dyDescent="0.2">
      <c r="F61465" s="450"/>
    </row>
    <row r="61466" spans="6:6" x14ac:dyDescent="0.2">
      <c r="F61466" s="450"/>
    </row>
    <row r="61467" spans="6:6" x14ac:dyDescent="0.2">
      <c r="F61467" s="450"/>
    </row>
    <row r="61468" spans="6:6" x14ac:dyDescent="0.2">
      <c r="F61468" s="450"/>
    </row>
    <row r="61469" spans="6:6" x14ac:dyDescent="0.2">
      <c r="F61469" s="450"/>
    </row>
    <row r="61470" spans="6:6" x14ac:dyDescent="0.2">
      <c r="F61470" s="450"/>
    </row>
    <row r="61471" spans="6:6" x14ac:dyDescent="0.2">
      <c r="F61471" s="450"/>
    </row>
    <row r="61472" spans="6:6" x14ac:dyDescent="0.2">
      <c r="F61472" s="450"/>
    </row>
    <row r="61473" spans="6:6" x14ac:dyDescent="0.2">
      <c r="F61473" s="450"/>
    </row>
    <row r="61474" spans="6:6" x14ac:dyDescent="0.2">
      <c r="F61474" s="450"/>
    </row>
    <row r="61475" spans="6:6" x14ac:dyDescent="0.2">
      <c r="F61475" s="450"/>
    </row>
    <row r="61476" spans="6:6" x14ac:dyDescent="0.2">
      <c r="F61476" s="450"/>
    </row>
    <row r="61477" spans="6:6" x14ac:dyDescent="0.2">
      <c r="F61477" s="450"/>
    </row>
    <row r="61478" spans="6:6" x14ac:dyDescent="0.2">
      <c r="F61478" s="450"/>
    </row>
    <row r="61479" spans="6:6" x14ac:dyDescent="0.2">
      <c r="F61479" s="450"/>
    </row>
    <row r="61480" spans="6:6" x14ac:dyDescent="0.2">
      <c r="F61480" s="450"/>
    </row>
    <row r="61481" spans="6:6" x14ac:dyDescent="0.2">
      <c r="F61481" s="450"/>
    </row>
    <row r="61482" spans="6:6" x14ac:dyDescent="0.2">
      <c r="F61482" s="450"/>
    </row>
    <row r="61483" spans="6:6" x14ac:dyDescent="0.2">
      <c r="F61483" s="450"/>
    </row>
    <row r="61484" spans="6:6" x14ac:dyDescent="0.2">
      <c r="F61484" s="450"/>
    </row>
    <row r="61485" spans="6:6" x14ac:dyDescent="0.2">
      <c r="F61485" s="450"/>
    </row>
    <row r="61486" spans="6:6" x14ac:dyDescent="0.2">
      <c r="F61486" s="450"/>
    </row>
    <row r="61487" spans="6:6" x14ac:dyDescent="0.2">
      <c r="F61487" s="450"/>
    </row>
    <row r="61488" spans="6:6" x14ac:dyDescent="0.2">
      <c r="F61488" s="450"/>
    </row>
    <row r="61489" spans="6:6" x14ac:dyDescent="0.2">
      <c r="F61489" s="450"/>
    </row>
    <row r="61490" spans="6:6" x14ac:dyDescent="0.2">
      <c r="F61490" s="450"/>
    </row>
    <row r="61491" spans="6:6" x14ac:dyDescent="0.2">
      <c r="F61491" s="450"/>
    </row>
    <row r="61492" spans="6:6" x14ac:dyDescent="0.2">
      <c r="F61492" s="450"/>
    </row>
    <row r="61493" spans="6:6" x14ac:dyDescent="0.2">
      <c r="F61493" s="450"/>
    </row>
    <row r="61494" spans="6:6" x14ac:dyDescent="0.2">
      <c r="F61494" s="450"/>
    </row>
    <row r="61495" spans="6:6" x14ac:dyDescent="0.2">
      <c r="F61495" s="450"/>
    </row>
    <row r="61496" spans="6:6" x14ac:dyDescent="0.2">
      <c r="F61496" s="450"/>
    </row>
    <row r="61497" spans="6:6" x14ac:dyDescent="0.2">
      <c r="F61497" s="450"/>
    </row>
    <row r="61498" spans="6:6" x14ac:dyDescent="0.2">
      <c r="F61498" s="450"/>
    </row>
    <row r="61499" spans="6:6" x14ac:dyDescent="0.2">
      <c r="F61499" s="450"/>
    </row>
    <row r="61500" spans="6:6" x14ac:dyDescent="0.2">
      <c r="F61500" s="450"/>
    </row>
    <row r="61501" spans="6:6" x14ac:dyDescent="0.2">
      <c r="F61501" s="450"/>
    </row>
    <row r="61502" spans="6:6" x14ac:dyDescent="0.2">
      <c r="F61502" s="450"/>
    </row>
    <row r="61503" spans="6:6" x14ac:dyDescent="0.2">
      <c r="F61503" s="450"/>
    </row>
    <row r="61504" spans="6:6" x14ac:dyDescent="0.2">
      <c r="F61504" s="450"/>
    </row>
    <row r="61505" spans="6:6" x14ac:dyDescent="0.2">
      <c r="F61505" s="450"/>
    </row>
    <row r="61506" spans="6:6" x14ac:dyDescent="0.2">
      <c r="F61506" s="450"/>
    </row>
    <row r="61507" spans="6:6" x14ac:dyDescent="0.2">
      <c r="F61507" s="450"/>
    </row>
    <row r="61508" spans="6:6" x14ac:dyDescent="0.2">
      <c r="F61508" s="450"/>
    </row>
    <row r="61509" spans="6:6" x14ac:dyDescent="0.2">
      <c r="F61509" s="450"/>
    </row>
    <row r="61510" spans="6:6" x14ac:dyDescent="0.2">
      <c r="F61510" s="450"/>
    </row>
    <row r="61511" spans="6:6" x14ac:dyDescent="0.2">
      <c r="F61511" s="450"/>
    </row>
    <row r="61512" spans="6:6" x14ac:dyDescent="0.2">
      <c r="F61512" s="450"/>
    </row>
    <row r="61513" spans="6:6" x14ac:dyDescent="0.2">
      <c r="F61513" s="450"/>
    </row>
    <row r="61514" spans="6:6" x14ac:dyDescent="0.2">
      <c r="F61514" s="450"/>
    </row>
    <row r="61515" spans="6:6" x14ac:dyDescent="0.2">
      <c r="F61515" s="450"/>
    </row>
    <row r="61516" spans="6:6" x14ac:dyDescent="0.2">
      <c r="F61516" s="450"/>
    </row>
    <row r="61517" spans="6:6" x14ac:dyDescent="0.2">
      <c r="F61517" s="450"/>
    </row>
    <row r="61518" spans="6:6" x14ac:dyDescent="0.2">
      <c r="F61518" s="450"/>
    </row>
    <row r="61519" spans="6:6" x14ac:dyDescent="0.2">
      <c r="F61519" s="450"/>
    </row>
    <row r="61520" spans="6:6" x14ac:dyDescent="0.2">
      <c r="F61520" s="450"/>
    </row>
    <row r="61521" spans="6:6" x14ac:dyDescent="0.2">
      <c r="F61521" s="450"/>
    </row>
    <row r="61522" spans="6:6" x14ac:dyDescent="0.2">
      <c r="F61522" s="450"/>
    </row>
    <row r="61523" spans="6:6" x14ac:dyDescent="0.2">
      <c r="F61523" s="450"/>
    </row>
    <row r="61524" spans="6:6" x14ac:dyDescent="0.2">
      <c r="F61524" s="450"/>
    </row>
    <row r="61525" spans="6:6" x14ac:dyDescent="0.2">
      <c r="F61525" s="450"/>
    </row>
    <row r="61526" spans="6:6" x14ac:dyDescent="0.2">
      <c r="F61526" s="450"/>
    </row>
    <row r="61527" spans="6:6" x14ac:dyDescent="0.2">
      <c r="F61527" s="450"/>
    </row>
    <row r="61528" spans="6:6" x14ac:dyDescent="0.2">
      <c r="F61528" s="450"/>
    </row>
    <row r="61529" spans="6:6" x14ac:dyDescent="0.2">
      <c r="F61529" s="450"/>
    </row>
    <row r="61530" spans="6:6" x14ac:dyDescent="0.2">
      <c r="F61530" s="450"/>
    </row>
    <row r="61531" spans="6:6" x14ac:dyDescent="0.2">
      <c r="F61531" s="450"/>
    </row>
    <row r="61532" spans="6:6" x14ac:dyDescent="0.2">
      <c r="F61532" s="450"/>
    </row>
    <row r="61533" spans="6:6" x14ac:dyDescent="0.2">
      <c r="F61533" s="450"/>
    </row>
    <row r="61534" spans="6:6" x14ac:dyDescent="0.2">
      <c r="F61534" s="450"/>
    </row>
    <row r="61535" spans="6:6" x14ac:dyDescent="0.2">
      <c r="F61535" s="450"/>
    </row>
    <row r="61536" spans="6:6" x14ac:dyDescent="0.2">
      <c r="F61536" s="450"/>
    </row>
    <row r="61537" spans="6:6" x14ac:dyDescent="0.2">
      <c r="F61537" s="450"/>
    </row>
    <row r="61538" spans="6:6" x14ac:dyDescent="0.2">
      <c r="F61538" s="450"/>
    </row>
    <row r="61539" spans="6:6" x14ac:dyDescent="0.2">
      <c r="F61539" s="450"/>
    </row>
    <row r="61540" spans="6:6" x14ac:dyDescent="0.2">
      <c r="F61540" s="450"/>
    </row>
    <row r="61541" spans="6:6" x14ac:dyDescent="0.2">
      <c r="F61541" s="450"/>
    </row>
    <row r="61542" spans="6:6" x14ac:dyDescent="0.2">
      <c r="F61542" s="450"/>
    </row>
    <row r="61543" spans="6:6" x14ac:dyDescent="0.2">
      <c r="F61543" s="450"/>
    </row>
    <row r="61544" spans="6:6" x14ac:dyDescent="0.2">
      <c r="F61544" s="450"/>
    </row>
    <row r="61545" spans="6:6" x14ac:dyDescent="0.2">
      <c r="F61545" s="450"/>
    </row>
    <row r="61546" spans="6:6" x14ac:dyDescent="0.2">
      <c r="F61546" s="450"/>
    </row>
    <row r="61547" spans="6:6" x14ac:dyDescent="0.2">
      <c r="F61547" s="450"/>
    </row>
    <row r="61548" spans="6:6" x14ac:dyDescent="0.2">
      <c r="F61548" s="450"/>
    </row>
    <row r="61549" spans="6:6" x14ac:dyDescent="0.2">
      <c r="F61549" s="450"/>
    </row>
    <row r="61550" spans="6:6" x14ac:dyDescent="0.2">
      <c r="F61550" s="450"/>
    </row>
    <row r="61551" spans="6:6" x14ac:dyDescent="0.2">
      <c r="F61551" s="450"/>
    </row>
    <row r="61552" spans="6:6" x14ac:dyDescent="0.2">
      <c r="F61552" s="450"/>
    </row>
    <row r="61553" spans="6:6" x14ac:dyDescent="0.2">
      <c r="F61553" s="450"/>
    </row>
    <row r="61554" spans="6:6" x14ac:dyDescent="0.2">
      <c r="F61554" s="450"/>
    </row>
    <row r="61555" spans="6:6" x14ac:dyDescent="0.2">
      <c r="F61555" s="450"/>
    </row>
    <row r="61556" spans="6:6" x14ac:dyDescent="0.2">
      <c r="F61556" s="450"/>
    </row>
    <row r="61557" spans="6:6" x14ac:dyDescent="0.2">
      <c r="F61557" s="450"/>
    </row>
    <row r="61558" spans="6:6" x14ac:dyDescent="0.2">
      <c r="F61558" s="450"/>
    </row>
    <row r="61559" spans="6:6" x14ac:dyDescent="0.2">
      <c r="F61559" s="450"/>
    </row>
    <row r="61560" spans="6:6" x14ac:dyDescent="0.2">
      <c r="F61560" s="450"/>
    </row>
    <row r="61561" spans="6:6" x14ac:dyDescent="0.2">
      <c r="F61561" s="450"/>
    </row>
    <row r="61562" spans="6:6" x14ac:dyDescent="0.2">
      <c r="F61562" s="450"/>
    </row>
    <row r="61563" spans="6:6" x14ac:dyDescent="0.2">
      <c r="F61563" s="450"/>
    </row>
    <row r="61564" spans="6:6" x14ac:dyDescent="0.2">
      <c r="F61564" s="450"/>
    </row>
    <row r="61565" spans="6:6" x14ac:dyDescent="0.2">
      <c r="F61565" s="450"/>
    </row>
    <row r="61566" spans="6:6" x14ac:dyDescent="0.2">
      <c r="F61566" s="450"/>
    </row>
    <row r="61567" spans="6:6" x14ac:dyDescent="0.2">
      <c r="F61567" s="450"/>
    </row>
    <row r="61568" spans="6:6" x14ac:dyDescent="0.2">
      <c r="F61568" s="450"/>
    </row>
    <row r="61569" spans="6:6" x14ac:dyDescent="0.2">
      <c r="F61569" s="450"/>
    </row>
    <row r="61570" spans="6:6" x14ac:dyDescent="0.2">
      <c r="F61570" s="450"/>
    </row>
    <row r="61571" spans="6:6" x14ac:dyDescent="0.2">
      <c r="F61571" s="450"/>
    </row>
    <row r="61572" spans="6:6" x14ac:dyDescent="0.2">
      <c r="F61572" s="450"/>
    </row>
    <row r="61573" spans="6:6" x14ac:dyDescent="0.2">
      <c r="F61573" s="450"/>
    </row>
    <row r="61574" spans="6:6" x14ac:dyDescent="0.2">
      <c r="F61574" s="450"/>
    </row>
    <row r="61575" spans="6:6" x14ac:dyDescent="0.2">
      <c r="F61575" s="450"/>
    </row>
    <row r="61576" spans="6:6" x14ac:dyDescent="0.2">
      <c r="F61576" s="450"/>
    </row>
    <row r="61577" spans="6:6" x14ac:dyDescent="0.2">
      <c r="F61577" s="450"/>
    </row>
    <row r="61578" spans="6:6" x14ac:dyDescent="0.2">
      <c r="F61578" s="450"/>
    </row>
    <row r="61579" spans="6:6" x14ac:dyDescent="0.2">
      <c r="F61579" s="450"/>
    </row>
    <row r="61580" spans="6:6" x14ac:dyDescent="0.2">
      <c r="F61580" s="450"/>
    </row>
    <row r="61581" spans="6:6" x14ac:dyDescent="0.2">
      <c r="F61581" s="450"/>
    </row>
    <row r="61582" spans="6:6" x14ac:dyDescent="0.2">
      <c r="F61582" s="450"/>
    </row>
    <row r="61583" spans="6:6" x14ac:dyDescent="0.2">
      <c r="F61583" s="450"/>
    </row>
    <row r="61584" spans="6:6" x14ac:dyDescent="0.2">
      <c r="F61584" s="450"/>
    </row>
    <row r="61585" spans="6:6" x14ac:dyDescent="0.2">
      <c r="F61585" s="450"/>
    </row>
    <row r="61586" spans="6:6" x14ac:dyDescent="0.2">
      <c r="F61586" s="450"/>
    </row>
    <row r="61587" spans="6:6" x14ac:dyDescent="0.2">
      <c r="F61587" s="450"/>
    </row>
    <row r="61588" spans="6:6" x14ac:dyDescent="0.2">
      <c r="F61588" s="450"/>
    </row>
    <row r="61589" spans="6:6" x14ac:dyDescent="0.2">
      <c r="F61589" s="450"/>
    </row>
    <row r="61590" spans="6:6" x14ac:dyDescent="0.2">
      <c r="F61590" s="450"/>
    </row>
    <row r="61591" spans="6:6" x14ac:dyDescent="0.2">
      <c r="F61591" s="450"/>
    </row>
    <row r="61592" spans="6:6" x14ac:dyDescent="0.2">
      <c r="F61592" s="450"/>
    </row>
    <row r="61593" spans="6:6" x14ac:dyDescent="0.2">
      <c r="F61593" s="450"/>
    </row>
    <row r="61594" spans="6:6" x14ac:dyDescent="0.2">
      <c r="F61594" s="450"/>
    </row>
    <row r="61595" spans="6:6" x14ac:dyDescent="0.2">
      <c r="F61595" s="450"/>
    </row>
    <row r="61596" spans="6:6" x14ac:dyDescent="0.2">
      <c r="F61596" s="450"/>
    </row>
    <row r="61597" spans="6:6" x14ac:dyDescent="0.2">
      <c r="F61597" s="450"/>
    </row>
    <row r="61598" spans="6:6" x14ac:dyDescent="0.2">
      <c r="F61598" s="450"/>
    </row>
    <row r="61599" spans="6:6" x14ac:dyDescent="0.2">
      <c r="F61599" s="450"/>
    </row>
    <row r="61600" spans="6:6" x14ac:dyDescent="0.2">
      <c r="F61600" s="450"/>
    </row>
    <row r="61601" spans="6:6" x14ac:dyDescent="0.2">
      <c r="F61601" s="450"/>
    </row>
    <row r="61602" spans="6:6" x14ac:dyDescent="0.2">
      <c r="F61602" s="450"/>
    </row>
    <row r="61603" spans="6:6" x14ac:dyDescent="0.2">
      <c r="F61603" s="450"/>
    </row>
    <row r="61604" spans="6:6" x14ac:dyDescent="0.2">
      <c r="F61604" s="450"/>
    </row>
    <row r="61605" spans="6:6" x14ac:dyDescent="0.2">
      <c r="F61605" s="450"/>
    </row>
    <row r="61606" spans="6:6" x14ac:dyDescent="0.2">
      <c r="F61606" s="450"/>
    </row>
    <row r="61607" spans="6:6" x14ac:dyDescent="0.2">
      <c r="F61607" s="450"/>
    </row>
    <row r="61608" spans="6:6" x14ac:dyDescent="0.2">
      <c r="F61608" s="450"/>
    </row>
    <row r="61609" spans="6:6" x14ac:dyDescent="0.2">
      <c r="F61609" s="450"/>
    </row>
    <row r="61610" spans="6:6" x14ac:dyDescent="0.2">
      <c r="F61610" s="450"/>
    </row>
    <row r="61611" spans="6:6" x14ac:dyDescent="0.2">
      <c r="F61611" s="450"/>
    </row>
    <row r="61612" spans="6:6" x14ac:dyDescent="0.2">
      <c r="F61612" s="450"/>
    </row>
    <row r="61613" spans="6:6" x14ac:dyDescent="0.2">
      <c r="F61613" s="450"/>
    </row>
    <row r="61614" spans="6:6" x14ac:dyDescent="0.2">
      <c r="F61614" s="450"/>
    </row>
    <row r="61615" spans="6:6" x14ac:dyDescent="0.2">
      <c r="F61615" s="450"/>
    </row>
    <row r="61616" spans="6:6" x14ac:dyDescent="0.2">
      <c r="F61616" s="450"/>
    </row>
    <row r="61617" spans="6:6" x14ac:dyDescent="0.2">
      <c r="F61617" s="450"/>
    </row>
    <row r="61618" spans="6:6" x14ac:dyDescent="0.2">
      <c r="F61618" s="450"/>
    </row>
    <row r="61619" spans="6:6" x14ac:dyDescent="0.2">
      <c r="F61619" s="450"/>
    </row>
    <row r="61620" spans="6:6" x14ac:dyDescent="0.2">
      <c r="F61620" s="450"/>
    </row>
    <row r="61621" spans="6:6" x14ac:dyDescent="0.2">
      <c r="F61621" s="450"/>
    </row>
    <row r="61622" spans="6:6" x14ac:dyDescent="0.2">
      <c r="F61622" s="450"/>
    </row>
    <row r="61623" spans="6:6" x14ac:dyDescent="0.2">
      <c r="F61623" s="450"/>
    </row>
    <row r="61624" spans="6:6" x14ac:dyDescent="0.2">
      <c r="F61624" s="450"/>
    </row>
    <row r="61625" spans="6:6" x14ac:dyDescent="0.2">
      <c r="F61625" s="450"/>
    </row>
    <row r="61626" spans="6:6" x14ac:dyDescent="0.2">
      <c r="F61626" s="450"/>
    </row>
    <row r="61627" spans="6:6" x14ac:dyDescent="0.2">
      <c r="F61627" s="450"/>
    </row>
    <row r="61628" spans="6:6" x14ac:dyDescent="0.2">
      <c r="F61628" s="450"/>
    </row>
    <row r="61629" spans="6:6" x14ac:dyDescent="0.2">
      <c r="F61629" s="450"/>
    </row>
    <row r="61630" spans="6:6" x14ac:dyDescent="0.2">
      <c r="F61630" s="450"/>
    </row>
    <row r="61631" spans="6:6" x14ac:dyDescent="0.2">
      <c r="F61631" s="450"/>
    </row>
    <row r="61632" spans="6:6" x14ac:dyDescent="0.2">
      <c r="F61632" s="450"/>
    </row>
    <row r="61633" spans="6:6" x14ac:dyDescent="0.2">
      <c r="F61633" s="450"/>
    </row>
    <row r="61634" spans="6:6" x14ac:dyDescent="0.2">
      <c r="F61634" s="450"/>
    </row>
    <row r="61635" spans="6:6" x14ac:dyDescent="0.2">
      <c r="F61635" s="450"/>
    </row>
    <row r="61636" spans="6:6" x14ac:dyDescent="0.2">
      <c r="F61636" s="450"/>
    </row>
    <row r="61637" spans="6:6" x14ac:dyDescent="0.2">
      <c r="F61637" s="450"/>
    </row>
    <row r="61638" spans="6:6" x14ac:dyDescent="0.2">
      <c r="F61638" s="450"/>
    </row>
    <row r="61639" spans="6:6" x14ac:dyDescent="0.2">
      <c r="F61639" s="450"/>
    </row>
    <row r="61640" spans="6:6" x14ac:dyDescent="0.2">
      <c r="F61640" s="450"/>
    </row>
    <row r="61641" spans="6:6" x14ac:dyDescent="0.2">
      <c r="F61641" s="450"/>
    </row>
    <row r="61642" spans="6:6" x14ac:dyDescent="0.2">
      <c r="F61642" s="450"/>
    </row>
    <row r="61643" spans="6:6" x14ac:dyDescent="0.2">
      <c r="F61643" s="450"/>
    </row>
    <row r="61644" spans="6:6" x14ac:dyDescent="0.2">
      <c r="F61644" s="450"/>
    </row>
    <row r="61645" spans="6:6" x14ac:dyDescent="0.2">
      <c r="F61645" s="450"/>
    </row>
    <row r="61646" spans="6:6" x14ac:dyDescent="0.2">
      <c r="F61646" s="450"/>
    </row>
    <row r="61647" spans="6:6" x14ac:dyDescent="0.2">
      <c r="F61647" s="450"/>
    </row>
    <row r="61648" spans="6:6" x14ac:dyDescent="0.2">
      <c r="F61648" s="450"/>
    </row>
    <row r="61649" spans="6:6" x14ac:dyDescent="0.2">
      <c r="F61649" s="450"/>
    </row>
    <row r="61650" spans="6:6" x14ac:dyDescent="0.2">
      <c r="F61650" s="450"/>
    </row>
    <row r="61651" spans="6:6" x14ac:dyDescent="0.2">
      <c r="F61651" s="450"/>
    </row>
    <row r="61652" spans="6:6" x14ac:dyDescent="0.2">
      <c r="F61652" s="450"/>
    </row>
    <row r="61653" spans="6:6" x14ac:dyDescent="0.2">
      <c r="F61653" s="450"/>
    </row>
    <row r="61654" spans="6:6" x14ac:dyDescent="0.2">
      <c r="F61654" s="450"/>
    </row>
    <row r="61655" spans="6:6" x14ac:dyDescent="0.2">
      <c r="F61655" s="450"/>
    </row>
    <row r="61656" spans="6:6" x14ac:dyDescent="0.2">
      <c r="F61656" s="450"/>
    </row>
    <row r="61657" spans="6:6" x14ac:dyDescent="0.2">
      <c r="F61657" s="450"/>
    </row>
    <row r="61658" spans="6:6" x14ac:dyDescent="0.2">
      <c r="F61658" s="450"/>
    </row>
    <row r="61659" spans="6:6" x14ac:dyDescent="0.2">
      <c r="F61659" s="450"/>
    </row>
    <row r="61660" spans="6:6" x14ac:dyDescent="0.2">
      <c r="F61660" s="450"/>
    </row>
    <row r="61661" spans="6:6" x14ac:dyDescent="0.2">
      <c r="F61661" s="450"/>
    </row>
    <row r="61662" spans="6:6" x14ac:dyDescent="0.2">
      <c r="F61662" s="450"/>
    </row>
    <row r="61663" spans="6:6" x14ac:dyDescent="0.2">
      <c r="F61663" s="450"/>
    </row>
    <row r="61664" spans="6:6" x14ac:dyDescent="0.2">
      <c r="F61664" s="450"/>
    </row>
    <row r="61665" spans="6:6" x14ac:dyDescent="0.2">
      <c r="F61665" s="450"/>
    </row>
    <row r="61666" spans="6:6" x14ac:dyDescent="0.2">
      <c r="F61666" s="450"/>
    </row>
    <row r="61667" spans="6:6" x14ac:dyDescent="0.2">
      <c r="F61667" s="450"/>
    </row>
    <row r="61668" spans="6:6" x14ac:dyDescent="0.2">
      <c r="F61668" s="450"/>
    </row>
    <row r="61669" spans="6:6" x14ac:dyDescent="0.2">
      <c r="F61669" s="450"/>
    </row>
    <row r="61670" spans="6:6" x14ac:dyDescent="0.2">
      <c r="F61670" s="450"/>
    </row>
    <row r="61671" spans="6:6" x14ac:dyDescent="0.2">
      <c r="F61671" s="450"/>
    </row>
    <row r="61672" spans="6:6" x14ac:dyDescent="0.2">
      <c r="F61672" s="450"/>
    </row>
    <row r="61673" spans="6:6" x14ac:dyDescent="0.2">
      <c r="F61673" s="450"/>
    </row>
    <row r="61674" spans="6:6" x14ac:dyDescent="0.2">
      <c r="F61674" s="450"/>
    </row>
    <row r="61675" spans="6:6" x14ac:dyDescent="0.2">
      <c r="F61675" s="450"/>
    </row>
    <row r="61676" spans="6:6" x14ac:dyDescent="0.2">
      <c r="F61676" s="450"/>
    </row>
    <row r="61677" spans="6:6" x14ac:dyDescent="0.2">
      <c r="F61677" s="450"/>
    </row>
    <row r="61678" spans="6:6" x14ac:dyDescent="0.2">
      <c r="F61678" s="450"/>
    </row>
    <row r="61679" spans="6:6" x14ac:dyDescent="0.2">
      <c r="F61679" s="450"/>
    </row>
    <row r="61680" spans="6:6" x14ac:dyDescent="0.2">
      <c r="F61680" s="450"/>
    </row>
    <row r="61681" spans="6:6" x14ac:dyDescent="0.2">
      <c r="F61681" s="450"/>
    </row>
    <row r="61682" spans="6:6" x14ac:dyDescent="0.2">
      <c r="F61682" s="450"/>
    </row>
    <row r="61683" spans="6:6" x14ac:dyDescent="0.2">
      <c r="F61683" s="450"/>
    </row>
    <row r="61684" spans="6:6" x14ac:dyDescent="0.2">
      <c r="F61684" s="450"/>
    </row>
    <row r="61685" spans="6:6" x14ac:dyDescent="0.2">
      <c r="F61685" s="450"/>
    </row>
    <row r="61686" spans="6:6" x14ac:dyDescent="0.2">
      <c r="F61686" s="450"/>
    </row>
    <row r="61687" spans="6:6" x14ac:dyDescent="0.2">
      <c r="F61687" s="450"/>
    </row>
    <row r="61688" spans="6:6" x14ac:dyDescent="0.2">
      <c r="F61688" s="450"/>
    </row>
    <row r="61689" spans="6:6" x14ac:dyDescent="0.2">
      <c r="F61689" s="450"/>
    </row>
    <row r="61690" spans="6:6" x14ac:dyDescent="0.2">
      <c r="F61690" s="450"/>
    </row>
    <row r="61691" spans="6:6" x14ac:dyDescent="0.2">
      <c r="F61691" s="450"/>
    </row>
    <row r="61692" spans="6:6" x14ac:dyDescent="0.2">
      <c r="F61692" s="450"/>
    </row>
    <row r="61693" spans="6:6" x14ac:dyDescent="0.2">
      <c r="F61693" s="450"/>
    </row>
    <row r="61694" spans="6:6" x14ac:dyDescent="0.2">
      <c r="F61694" s="450"/>
    </row>
    <row r="61695" spans="6:6" x14ac:dyDescent="0.2">
      <c r="F61695" s="450"/>
    </row>
    <row r="61696" spans="6:6" x14ac:dyDescent="0.2">
      <c r="F61696" s="450"/>
    </row>
    <row r="61697" spans="6:6" x14ac:dyDescent="0.2">
      <c r="F61697" s="450"/>
    </row>
    <row r="61698" spans="6:6" x14ac:dyDescent="0.2">
      <c r="F61698" s="450"/>
    </row>
    <row r="61699" spans="6:6" x14ac:dyDescent="0.2">
      <c r="F61699" s="450"/>
    </row>
    <row r="61700" spans="6:6" x14ac:dyDescent="0.2">
      <c r="F61700" s="450"/>
    </row>
    <row r="61701" spans="6:6" x14ac:dyDescent="0.2">
      <c r="F61701" s="450"/>
    </row>
    <row r="61702" spans="6:6" x14ac:dyDescent="0.2">
      <c r="F61702" s="450"/>
    </row>
    <row r="61703" spans="6:6" x14ac:dyDescent="0.2">
      <c r="F61703" s="450"/>
    </row>
    <row r="61704" spans="6:6" x14ac:dyDescent="0.2">
      <c r="F61704" s="450"/>
    </row>
    <row r="61705" spans="6:6" x14ac:dyDescent="0.2">
      <c r="F61705" s="450"/>
    </row>
    <row r="61706" spans="6:6" x14ac:dyDescent="0.2">
      <c r="F61706" s="450"/>
    </row>
    <row r="61707" spans="6:6" x14ac:dyDescent="0.2">
      <c r="F61707" s="450"/>
    </row>
    <row r="61708" spans="6:6" x14ac:dyDescent="0.2">
      <c r="F61708" s="450"/>
    </row>
    <row r="61709" spans="6:6" x14ac:dyDescent="0.2">
      <c r="F61709" s="450"/>
    </row>
    <row r="61710" spans="6:6" x14ac:dyDescent="0.2">
      <c r="F61710" s="450"/>
    </row>
    <row r="61711" spans="6:6" x14ac:dyDescent="0.2">
      <c r="F61711" s="450"/>
    </row>
    <row r="61712" spans="6:6" x14ac:dyDescent="0.2">
      <c r="F61712" s="450"/>
    </row>
    <row r="61713" spans="6:6" x14ac:dyDescent="0.2">
      <c r="F61713" s="450"/>
    </row>
    <row r="61714" spans="6:6" x14ac:dyDescent="0.2">
      <c r="F61714" s="450"/>
    </row>
    <row r="61715" spans="6:6" x14ac:dyDescent="0.2">
      <c r="F61715" s="450"/>
    </row>
    <row r="61716" spans="6:6" x14ac:dyDescent="0.2">
      <c r="F61716" s="450"/>
    </row>
    <row r="61717" spans="6:6" x14ac:dyDescent="0.2">
      <c r="F61717" s="450"/>
    </row>
    <row r="61718" spans="6:6" x14ac:dyDescent="0.2">
      <c r="F61718" s="450"/>
    </row>
    <row r="61719" spans="6:6" x14ac:dyDescent="0.2">
      <c r="F61719" s="450"/>
    </row>
    <row r="61720" spans="6:6" x14ac:dyDescent="0.2">
      <c r="F61720" s="450"/>
    </row>
    <row r="61721" spans="6:6" x14ac:dyDescent="0.2">
      <c r="F61721" s="450"/>
    </row>
    <row r="61722" spans="6:6" x14ac:dyDescent="0.2">
      <c r="F61722" s="450"/>
    </row>
    <row r="61723" spans="6:6" x14ac:dyDescent="0.2">
      <c r="F61723" s="450"/>
    </row>
    <row r="61724" spans="6:6" x14ac:dyDescent="0.2">
      <c r="F61724" s="450"/>
    </row>
    <row r="61725" spans="6:6" x14ac:dyDescent="0.2">
      <c r="F61725" s="450"/>
    </row>
    <row r="61726" spans="6:6" x14ac:dyDescent="0.2">
      <c r="F61726" s="450"/>
    </row>
    <row r="61727" spans="6:6" x14ac:dyDescent="0.2">
      <c r="F61727" s="450"/>
    </row>
    <row r="61728" spans="6:6" x14ac:dyDescent="0.2">
      <c r="F61728" s="450"/>
    </row>
    <row r="61729" spans="6:6" x14ac:dyDescent="0.2">
      <c r="F61729" s="450"/>
    </row>
    <row r="61730" spans="6:6" x14ac:dyDescent="0.2">
      <c r="F61730" s="450"/>
    </row>
    <row r="61731" spans="6:6" x14ac:dyDescent="0.2">
      <c r="F61731" s="450"/>
    </row>
    <row r="61732" spans="6:6" x14ac:dyDescent="0.2">
      <c r="F61732" s="450"/>
    </row>
    <row r="61733" spans="6:6" x14ac:dyDescent="0.2">
      <c r="F61733" s="450"/>
    </row>
    <row r="61734" spans="6:6" x14ac:dyDescent="0.2">
      <c r="F61734" s="450"/>
    </row>
    <row r="61735" spans="6:6" x14ac:dyDescent="0.2">
      <c r="F61735" s="450"/>
    </row>
    <row r="61736" spans="6:6" x14ac:dyDescent="0.2">
      <c r="F61736" s="450"/>
    </row>
    <row r="61737" spans="6:6" x14ac:dyDescent="0.2">
      <c r="F61737" s="450"/>
    </row>
    <row r="61738" spans="6:6" x14ac:dyDescent="0.2">
      <c r="F61738" s="450"/>
    </row>
    <row r="61739" spans="6:6" x14ac:dyDescent="0.2">
      <c r="F61739" s="450"/>
    </row>
    <row r="61740" spans="6:6" x14ac:dyDescent="0.2">
      <c r="F61740" s="450"/>
    </row>
    <row r="61741" spans="6:6" x14ac:dyDescent="0.2">
      <c r="F61741" s="450"/>
    </row>
    <row r="61742" spans="6:6" x14ac:dyDescent="0.2">
      <c r="F61742" s="450"/>
    </row>
    <row r="61743" spans="6:6" x14ac:dyDescent="0.2">
      <c r="F61743" s="450"/>
    </row>
    <row r="61744" spans="6:6" x14ac:dyDescent="0.2">
      <c r="F61744" s="450"/>
    </row>
    <row r="61745" spans="6:6" x14ac:dyDescent="0.2">
      <c r="F61745" s="450"/>
    </row>
    <row r="61746" spans="6:6" x14ac:dyDescent="0.2">
      <c r="F61746" s="450"/>
    </row>
    <row r="61747" spans="6:6" x14ac:dyDescent="0.2">
      <c r="F61747" s="450"/>
    </row>
    <row r="61748" spans="6:6" x14ac:dyDescent="0.2">
      <c r="F61748" s="450"/>
    </row>
    <row r="61749" spans="6:6" x14ac:dyDescent="0.2">
      <c r="F61749" s="450"/>
    </row>
    <row r="61750" spans="6:6" x14ac:dyDescent="0.2">
      <c r="F61750" s="450"/>
    </row>
    <row r="61751" spans="6:6" x14ac:dyDescent="0.2">
      <c r="F61751" s="450"/>
    </row>
    <row r="61752" spans="6:6" x14ac:dyDescent="0.2">
      <c r="F61752" s="450"/>
    </row>
    <row r="61753" spans="6:6" x14ac:dyDescent="0.2">
      <c r="F61753" s="450"/>
    </row>
    <row r="61754" spans="6:6" x14ac:dyDescent="0.2">
      <c r="F61754" s="450"/>
    </row>
    <row r="61755" spans="6:6" x14ac:dyDescent="0.2">
      <c r="F61755" s="450"/>
    </row>
    <row r="61756" spans="6:6" x14ac:dyDescent="0.2">
      <c r="F61756" s="450"/>
    </row>
    <row r="61757" spans="6:6" x14ac:dyDescent="0.2">
      <c r="F61757" s="450"/>
    </row>
    <row r="61758" spans="6:6" x14ac:dyDescent="0.2">
      <c r="F61758" s="450"/>
    </row>
    <row r="61759" spans="6:6" x14ac:dyDescent="0.2">
      <c r="F61759" s="450"/>
    </row>
    <row r="61760" spans="6:6" x14ac:dyDescent="0.2">
      <c r="F61760" s="450"/>
    </row>
    <row r="61761" spans="6:6" x14ac:dyDescent="0.2">
      <c r="F61761" s="450"/>
    </row>
    <row r="61762" spans="6:6" x14ac:dyDescent="0.2">
      <c r="F61762" s="450"/>
    </row>
    <row r="61763" spans="6:6" x14ac:dyDescent="0.2">
      <c r="F61763" s="450"/>
    </row>
    <row r="61764" spans="6:6" x14ac:dyDescent="0.2">
      <c r="F61764" s="450"/>
    </row>
    <row r="61765" spans="6:6" x14ac:dyDescent="0.2">
      <c r="F61765" s="450"/>
    </row>
    <row r="61766" spans="6:6" x14ac:dyDescent="0.2">
      <c r="F61766" s="450"/>
    </row>
    <row r="61767" spans="6:6" x14ac:dyDescent="0.2">
      <c r="F61767" s="450"/>
    </row>
    <row r="61768" spans="6:6" x14ac:dyDescent="0.2">
      <c r="F61768" s="450"/>
    </row>
    <row r="61769" spans="6:6" x14ac:dyDescent="0.2">
      <c r="F61769" s="450"/>
    </row>
    <row r="61770" spans="6:6" x14ac:dyDescent="0.2">
      <c r="F61770" s="450"/>
    </row>
    <row r="61771" spans="6:6" x14ac:dyDescent="0.2">
      <c r="F61771" s="450"/>
    </row>
    <row r="61772" spans="6:6" x14ac:dyDescent="0.2">
      <c r="F61772" s="450"/>
    </row>
    <row r="61773" spans="6:6" x14ac:dyDescent="0.2">
      <c r="F61773" s="450"/>
    </row>
    <row r="61774" spans="6:6" x14ac:dyDescent="0.2">
      <c r="F61774" s="450"/>
    </row>
    <row r="61775" spans="6:6" x14ac:dyDescent="0.2">
      <c r="F61775" s="450"/>
    </row>
    <row r="61776" spans="6:6" x14ac:dyDescent="0.2">
      <c r="F61776" s="450"/>
    </row>
    <row r="61777" spans="6:6" x14ac:dyDescent="0.2">
      <c r="F61777" s="450"/>
    </row>
    <row r="61778" spans="6:6" x14ac:dyDescent="0.2">
      <c r="F61778" s="450"/>
    </row>
    <row r="61779" spans="6:6" x14ac:dyDescent="0.2">
      <c r="F61779" s="450"/>
    </row>
    <row r="61780" spans="6:6" x14ac:dyDescent="0.2">
      <c r="F61780" s="450"/>
    </row>
    <row r="61781" spans="6:6" x14ac:dyDescent="0.2">
      <c r="F61781" s="450"/>
    </row>
    <row r="61782" spans="6:6" x14ac:dyDescent="0.2">
      <c r="F61782" s="450"/>
    </row>
    <row r="61783" spans="6:6" x14ac:dyDescent="0.2">
      <c r="F61783" s="450"/>
    </row>
    <row r="61784" spans="6:6" x14ac:dyDescent="0.2">
      <c r="F61784" s="450"/>
    </row>
    <row r="61785" spans="6:6" x14ac:dyDescent="0.2">
      <c r="F61785" s="450"/>
    </row>
    <row r="61786" spans="6:6" x14ac:dyDescent="0.2">
      <c r="F61786" s="450"/>
    </row>
    <row r="61787" spans="6:6" x14ac:dyDescent="0.2">
      <c r="F61787" s="450"/>
    </row>
    <row r="61788" spans="6:6" x14ac:dyDescent="0.2">
      <c r="F61788" s="450"/>
    </row>
    <row r="61789" spans="6:6" x14ac:dyDescent="0.2">
      <c r="F61789" s="450"/>
    </row>
    <row r="61790" spans="6:6" x14ac:dyDescent="0.2">
      <c r="F61790" s="450"/>
    </row>
    <row r="61791" spans="6:6" x14ac:dyDescent="0.2">
      <c r="F61791" s="450"/>
    </row>
    <row r="61792" spans="6:6" x14ac:dyDescent="0.2">
      <c r="F61792" s="450"/>
    </row>
    <row r="61793" spans="6:6" x14ac:dyDescent="0.2">
      <c r="F61793" s="450"/>
    </row>
    <row r="61794" spans="6:6" x14ac:dyDescent="0.2">
      <c r="F61794" s="450"/>
    </row>
    <row r="61795" spans="6:6" x14ac:dyDescent="0.2">
      <c r="F61795" s="450"/>
    </row>
    <row r="61796" spans="6:6" x14ac:dyDescent="0.2">
      <c r="F61796" s="450"/>
    </row>
    <row r="61797" spans="6:6" x14ac:dyDescent="0.2">
      <c r="F61797" s="450"/>
    </row>
    <row r="61798" spans="6:6" x14ac:dyDescent="0.2">
      <c r="F61798" s="450"/>
    </row>
    <row r="61799" spans="6:6" x14ac:dyDescent="0.2">
      <c r="F61799" s="450"/>
    </row>
    <row r="61800" spans="6:6" x14ac:dyDescent="0.2">
      <c r="F61800" s="450"/>
    </row>
    <row r="61801" spans="6:6" x14ac:dyDescent="0.2">
      <c r="F61801" s="450"/>
    </row>
    <row r="61802" spans="6:6" x14ac:dyDescent="0.2">
      <c r="F61802" s="450"/>
    </row>
    <row r="61803" spans="6:6" x14ac:dyDescent="0.2">
      <c r="F61803" s="450"/>
    </row>
    <row r="61804" spans="6:6" x14ac:dyDescent="0.2">
      <c r="F61804" s="450"/>
    </row>
    <row r="61805" spans="6:6" x14ac:dyDescent="0.2">
      <c r="F61805" s="450"/>
    </row>
    <row r="61806" spans="6:6" x14ac:dyDescent="0.2">
      <c r="F61806" s="450"/>
    </row>
    <row r="61807" spans="6:6" x14ac:dyDescent="0.2">
      <c r="F61807" s="450"/>
    </row>
    <row r="61808" spans="6:6" x14ac:dyDescent="0.2">
      <c r="F61808" s="450"/>
    </row>
    <row r="61809" spans="6:6" x14ac:dyDescent="0.2">
      <c r="F61809" s="450"/>
    </row>
    <row r="61810" spans="6:6" x14ac:dyDescent="0.2">
      <c r="F61810" s="450"/>
    </row>
    <row r="61811" spans="6:6" x14ac:dyDescent="0.2">
      <c r="F61811" s="450"/>
    </row>
    <row r="61812" spans="6:6" x14ac:dyDescent="0.2">
      <c r="F61812" s="450"/>
    </row>
    <row r="61813" spans="6:6" x14ac:dyDescent="0.2">
      <c r="F61813" s="450"/>
    </row>
    <row r="61814" spans="6:6" x14ac:dyDescent="0.2">
      <c r="F61814" s="450"/>
    </row>
    <row r="61815" spans="6:6" x14ac:dyDescent="0.2">
      <c r="F61815" s="450"/>
    </row>
    <row r="61816" spans="6:6" x14ac:dyDescent="0.2">
      <c r="F61816" s="450"/>
    </row>
    <row r="61817" spans="6:6" x14ac:dyDescent="0.2">
      <c r="F61817" s="450"/>
    </row>
    <row r="61818" spans="6:6" x14ac:dyDescent="0.2">
      <c r="F61818" s="450"/>
    </row>
    <row r="61819" spans="6:6" x14ac:dyDescent="0.2">
      <c r="F61819" s="450"/>
    </row>
    <row r="61820" spans="6:6" x14ac:dyDescent="0.2">
      <c r="F61820" s="450"/>
    </row>
    <row r="61821" spans="6:6" x14ac:dyDescent="0.2">
      <c r="F61821" s="450"/>
    </row>
    <row r="61822" spans="6:6" x14ac:dyDescent="0.2">
      <c r="F61822" s="450"/>
    </row>
    <row r="61823" spans="6:6" x14ac:dyDescent="0.2">
      <c r="F61823" s="450"/>
    </row>
    <row r="61824" spans="6:6" x14ac:dyDescent="0.2">
      <c r="F61824" s="450"/>
    </row>
    <row r="61825" spans="6:6" x14ac:dyDescent="0.2">
      <c r="F61825" s="450"/>
    </row>
    <row r="61826" spans="6:6" x14ac:dyDescent="0.2">
      <c r="F61826" s="450"/>
    </row>
    <row r="61827" spans="6:6" x14ac:dyDescent="0.2">
      <c r="F61827" s="450"/>
    </row>
    <row r="61828" spans="6:6" x14ac:dyDescent="0.2">
      <c r="F61828" s="450"/>
    </row>
    <row r="61829" spans="6:6" x14ac:dyDescent="0.2">
      <c r="F61829" s="450"/>
    </row>
    <row r="61830" spans="6:6" x14ac:dyDescent="0.2">
      <c r="F61830" s="450"/>
    </row>
    <row r="61831" spans="6:6" x14ac:dyDescent="0.2">
      <c r="F61831" s="450"/>
    </row>
    <row r="61832" spans="6:6" x14ac:dyDescent="0.2">
      <c r="F61832" s="450"/>
    </row>
    <row r="61833" spans="6:6" x14ac:dyDescent="0.2">
      <c r="F61833" s="450"/>
    </row>
    <row r="61834" spans="6:6" x14ac:dyDescent="0.2">
      <c r="F61834" s="450"/>
    </row>
    <row r="61835" spans="6:6" x14ac:dyDescent="0.2">
      <c r="F61835" s="450"/>
    </row>
    <row r="61836" spans="6:6" x14ac:dyDescent="0.2">
      <c r="F61836" s="450"/>
    </row>
    <row r="61837" spans="6:6" x14ac:dyDescent="0.2">
      <c r="F61837" s="450"/>
    </row>
    <row r="61838" spans="6:6" x14ac:dyDescent="0.2">
      <c r="F61838" s="450"/>
    </row>
    <row r="61839" spans="6:6" x14ac:dyDescent="0.2">
      <c r="F61839" s="450"/>
    </row>
    <row r="61840" spans="6:6" x14ac:dyDescent="0.2">
      <c r="F61840" s="450"/>
    </row>
    <row r="61841" spans="6:6" x14ac:dyDescent="0.2">
      <c r="F61841" s="450"/>
    </row>
    <row r="61842" spans="6:6" x14ac:dyDescent="0.2">
      <c r="F61842" s="450"/>
    </row>
    <row r="61843" spans="6:6" x14ac:dyDescent="0.2">
      <c r="F61843" s="450"/>
    </row>
    <row r="61844" spans="6:6" x14ac:dyDescent="0.2">
      <c r="F61844" s="450"/>
    </row>
    <row r="61845" spans="6:6" x14ac:dyDescent="0.2">
      <c r="F61845" s="450"/>
    </row>
    <row r="61846" spans="6:6" x14ac:dyDescent="0.2">
      <c r="F61846" s="450"/>
    </row>
    <row r="61847" spans="6:6" x14ac:dyDescent="0.2">
      <c r="F61847" s="450"/>
    </row>
    <row r="61848" spans="6:6" x14ac:dyDescent="0.2">
      <c r="F61848" s="450"/>
    </row>
    <row r="61849" spans="6:6" x14ac:dyDescent="0.2">
      <c r="F61849" s="450"/>
    </row>
    <row r="61850" spans="6:6" x14ac:dyDescent="0.2">
      <c r="F61850" s="450"/>
    </row>
    <row r="61851" spans="6:6" x14ac:dyDescent="0.2">
      <c r="F61851" s="450"/>
    </row>
    <row r="61852" spans="6:6" x14ac:dyDescent="0.2">
      <c r="F61852" s="450"/>
    </row>
    <row r="61853" spans="6:6" x14ac:dyDescent="0.2">
      <c r="F61853" s="450"/>
    </row>
    <row r="61854" spans="6:6" x14ac:dyDescent="0.2">
      <c r="F61854" s="450"/>
    </row>
    <row r="61855" spans="6:6" x14ac:dyDescent="0.2">
      <c r="F61855" s="450"/>
    </row>
    <row r="61856" spans="6:6" x14ac:dyDescent="0.2">
      <c r="F61856" s="450"/>
    </row>
    <row r="61857" spans="6:6" x14ac:dyDescent="0.2">
      <c r="F61857" s="450"/>
    </row>
    <row r="61858" spans="6:6" x14ac:dyDescent="0.2">
      <c r="F61858" s="450"/>
    </row>
    <row r="61859" spans="6:6" x14ac:dyDescent="0.2">
      <c r="F61859" s="450"/>
    </row>
    <row r="61860" spans="6:6" x14ac:dyDescent="0.2">
      <c r="F61860" s="450"/>
    </row>
    <row r="61861" spans="6:6" x14ac:dyDescent="0.2">
      <c r="F61861" s="450"/>
    </row>
    <row r="61862" spans="6:6" x14ac:dyDescent="0.2">
      <c r="F61862" s="450"/>
    </row>
    <row r="61863" spans="6:6" x14ac:dyDescent="0.2">
      <c r="F61863" s="450"/>
    </row>
    <row r="61864" spans="6:6" x14ac:dyDescent="0.2">
      <c r="F61864" s="450"/>
    </row>
    <row r="61865" spans="6:6" x14ac:dyDescent="0.2">
      <c r="F61865" s="450"/>
    </row>
    <row r="61866" spans="6:6" x14ac:dyDescent="0.2">
      <c r="F61866" s="450"/>
    </row>
    <row r="61867" spans="6:6" x14ac:dyDescent="0.2">
      <c r="F61867" s="450"/>
    </row>
    <row r="61868" spans="6:6" x14ac:dyDescent="0.2">
      <c r="F61868" s="450"/>
    </row>
    <row r="61869" spans="6:6" x14ac:dyDescent="0.2">
      <c r="F61869" s="450"/>
    </row>
    <row r="61870" spans="6:6" x14ac:dyDescent="0.2">
      <c r="F61870" s="450"/>
    </row>
    <row r="61871" spans="6:6" x14ac:dyDescent="0.2">
      <c r="F61871" s="450"/>
    </row>
    <row r="61872" spans="6:6" x14ac:dyDescent="0.2">
      <c r="F61872" s="450"/>
    </row>
    <row r="61873" spans="6:6" x14ac:dyDescent="0.2">
      <c r="F61873" s="450"/>
    </row>
    <row r="61874" spans="6:6" x14ac:dyDescent="0.2">
      <c r="F61874" s="450"/>
    </row>
    <row r="61875" spans="6:6" x14ac:dyDescent="0.2">
      <c r="F61875" s="450"/>
    </row>
    <row r="61876" spans="6:6" x14ac:dyDescent="0.2">
      <c r="F61876" s="450"/>
    </row>
    <row r="61877" spans="6:6" x14ac:dyDescent="0.2">
      <c r="F61877" s="450"/>
    </row>
    <row r="61878" spans="6:6" x14ac:dyDescent="0.2">
      <c r="F61878" s="450"/>
    </row>
    <row r="61879" spans="6:6" x14ac:dyDescent="0.2">
      <c r="F61879" s="450"/>
    </row>
    <row r="61880" spans="6:6" x14ac:dyDescent="0.2">
      <c r="F61880" s="450"/>
    </row>
    <row r="61881" spans="6:6" x14ac:dyDescent="0.2">
      <c r="F61881" s="450"/>
    </row>
    <row r="61882" spans="6:6" x14ac:dyDescent="0.2">
      <c r="F61882" s="450"/>
    </row>
    <row r="61883" spans="6:6" x14ac:dyDescent="0.2">
      <c r="F61883" s="450"/>
    </row>
    <row r="61884" spans="6:6" x14ac:dyDescent="0.2">
      <c r="F61884" s="450"/>
    </row>
    <row r="61885" spans="6:6" x14ac:dyDescent="0.2">
      <c r="F61885" s="450"/>
    </row>
    <row r="61886" spans="6:6" x14ac:dyDescent="0.2">
      <c r="F61886" s="450"/>
    </row>
    <row r="61887" spans="6:6" x14ac:dyDescent="0.2">
      <c r="F61887" s="450"/>
    </row>
    <row r="61888" spans="6:6" x14ac:dyDescent="0.2">
      <c r="F61888" s="450"/>
    </row>
    <row r="61889" spans="6:6" x14ac:dyDescent="0.2">
      <c r="F61889" s="450"/>
    </row>
    <row r="61890" spans="6:6" x14ac:dyDescent="0.2">
      <c r="F61890" s="450"/>
    </row>
    <row r="61891" spans="6:6" x14ac:dyDescent="0.2">
      <c r="F61891" s="450"/>
    </row>
    <row r="61892" spans="6:6" x14ac:dyDescent="0.2">
      <c r="F61892" s="450"/>
    </row>
    <row r="61893" spans="6:6" x14ac:dyDescent="0.2">
      <c r="F61893" s="450"/>
    </row>
    <row r="61894" spans="6:6" x14ac:dyDescent="0.2">
      <c r="F61894" s="450"/>
    </row>
    <row r="61895" spans="6:6" x14ac:dyDescent="0.2">
      <c r="F61895" s="450"/>
    </row>
    <row r="61896" spans="6:6" x14ac:dyDescent="0.2">
      <c r="F61896" s="450"/>
    </row>
    <row r="61897" spans="6:6" x14ac:dyDescent="0.2">
      <c r="F61897" s="450"/>
    </row>
    <row r="61898" spans="6:6" x14ac:dyDescent="0.2">
      <c r="F61898" s="450"/>
    </row>
    <row r="61899" spans="6:6" x14ac:dyDescent="0.2">
      <c r="F61899" s="450"/>
    </row>
    <row r="61900" spans="6:6" x14ac:dyDescent="0.2">
      <c r="F61900" s="450"/>
    </row>
    <row r="61901" spans="6:6" x14ac:dyDescent="0.2">
      <c r="F61901" s="450"/>
    </row>
    <row r="61902" spans="6:6" x14ac:dyDescent="0.2">
      <c r="F61902" s="450"/>
    </row>
    <row r="61903" spans="6:6" x14ac:dyDescent="0.2">
      <c r="F61903" s="450"/>
    </row>
    <row r="61904" spans="6:6" x14ac:dyDescent="0.2">
      <c r="F61904" s="450"/>
    </row>
    <row r="61905" spans="6:6" x14ac:dyDescent="0.2">
      <c r="F61905" s="450"/>
    </row>
    <row r="61906" spans="6:6" x14ac:dyDescent="0.2">
      <c r="F61906" s="450"/>
    </row>
    <row r="61907" spans="6:6" x14ac:dyDescent="0.2">
      <c r="F61907" s="450"/>
    </row>
    <row r="61908" spans="6:6" x14ac:dyDescent="0.2">
      <c r="F61908" s="450"/>
    </row>
    <row r="61909" spans="6:6" x14ac:dyDescent="0.2">
      <c r="F61909" s="450"/>
    </row>
    <row r="61910" spans="6:6" x14ac:dyDescent="0.2">
      <c r="F61910" s="450"/>
    </row>
    <row r="61911" spans="6:6" x14ac:dyDescent="0.2">
      <c r="F61911" s="450"/>
    </row>
    <row r="61912" spans="6:6" x14ac:dyDescent="0.2">
      <c r="F61912" s="450"/>
    </row>
    <row r="61913" spans="6:6" x14ac:dyDescent="0.2">
      <c r="F61913" s="450"/>
    </row>
    <row r="61914" spans="6:6" x14ac:dyDescent="0.2">
      <c r="F61914" s="450"/>
    </row>
    <row r="61915" spans="6:6" x14ac:dyDescent="0.2">
      <c r="F61915" s="450"/>
    </row>
    <row r="61916" spans="6:6" x14ac:dyDescent="0.2">
      <c r="F61916" s="450"/>
    </row>
    <row r="61917" spans="6:6" x14ac:dyDescent="0.2">
      <c r="F61917" s="450"/>
    </row>
    <row r="61918" spans="6:6" x14ac:dyDescent="0.2">
      <c r="F61918" s="450"/>
    </row>
    <row r="61919" spans="6:6" x14ac:dyDescent="0.2">
      <c r="F61919" s="450"/>
    </row>
    <row r="61920" spans="6:6" x14ac:dyDescent="0.2">
      <c r="F61920" s="450"/>
    </row>
    <row r="61921" spans="6:6" x14ac:dyDescent="0.2">
      <c r="F61921" s="450"/>
    </row>
    <row r="61922" spans="6:6" x14ac:dyDescent="0.2">
      <c r="F61922" s="450"/>
    </row>
    <row r="61923" spans="6:6" x14ac:dyDescent="0.2">
      <c r="F61923" s="450"/>
    </row>
    <row r="61924" spans="6:6" x14ac:dyDescent="0.2">
      <c r="F61924" s="450"/>
    </row>
    <row r="61925" spans="6:6" x14ac:dyDescent="0.2">
      <c r="F61925" s="450"/>
    </row>
    <row r="61926" spans="6:6" x14ac:dyDescent="0.2">
      <c r="F61926" s="450"/>
    </row>
    <row r="61927" spans="6:6" x14ac:dyDescent="0.2">
      <c r="F61927" s="450"/>
    </row>
    <row r="61928" spans="6:6" x14ac:dyDescent="0.2">
      <c r="F61928" s="450"/>
    </row>
    <row r="61929" spans="6:6" x14ac:dyDescent="0.2">
      <c r="F61929" s="450"/>
    </row>
    <row r="61930" spans="6:6" x14ac:dyDescent="0.2">
      <c r="F61930" s="450"/>
    </row>
    <row r="61931" spans="6:6" x14ac:dyDescent="0.2">
      <c r="F61931" s="450"/>
    </row>
    <row r="61932" spans="6:6" x14ac:dyDescent="0.2">
      <c r="F61932" s="450"/>
    </row>
    <row r="61933" spans="6:6" x14ac:dyDescent="0.2">
      <c r="F61933" s="450"/>
    </row>
    <row r="61934" spans="6:6" x14ac:dyDescent="0.2">
      <c r="F61934" s="450"/>
    </row>
    <row r="61935" spans="6:6" x14ac:dyDescent="0.2">
      <c r="F61935" s="450"/>
    </row>
    <row r="61936" spans="6:6" x14ac:dyDescent="0.2">
      <c r="F61936" s="450"/>
    </row>
    <row r="61937" spans="6:6" x14ac:dyDescent="0.2">
      <c r="F61937" s="450"/>
    </row>
    <row r="61938" spans="6:6" x14ac:dyDescent="0.2">
      <c r="F61938" s="450"/>
    </row>
    <row r="61939" spans="6:6" x14ac:dyDescent="0.2">
      <c r="F61939" s="450"/>
    </row>
    <row r="61940" spans="6:6" x14ac:dyDescent="0.2">
      <c r="F61940" s="450"/>
    </row>
    <row r="61941" spans="6:6" x14ac:dyDescent="0.2">
      <c r="F61941" s="450"/>
    </row>
    <row r="61942" spans="6:6" x14ac:dyDescent="0.2">
      <c r="F61942" s="450"/>
    </row>
    <row r="61943" spans="6:6" x14ac:dyDescent="0.2">
      <c r="F61943" s="450"/>
    </row>
    <row r="61944" spans="6:6" x14ac:dyDescent="0.2">
      <c r="F61944" s="450"/>
    </row>
    <row r="61945" spans="6:6" x14ac:dyDescent="0.2">
      <c r="F61945" s="450"/>
    </row>
    <row r="61946" spans="6:6" x14ac:dyDescent="0.2">
      <c r="F61946" s="450"/>
    </row>
    <row r="61947" spans="6:6" x14ac:dyDescent="0.2">
      <c r="F61947" s="450"/>
    </row>
    <row r="61948" spans="6:6" x14ac:dyDescent="0.2">
      <c r="F61948" s="450"/>
    </row>
    <row r="61949" spans="6:6" x14ac:dyDescent="0.2">
      <c r="F61949" s="450"/>
    </row>
    <row r="61950" spans="6:6" x14ac:dyDescent="0.2">
      <c r="F61950" s="450"/>
    </row>
    <row r="61951" spans="6:6" x14ac:dyDescent="0.2">
      <c r="F61951" s="450"/>
    </row>
    <row r="61952" spans="6:6" x14ac:dyDescent="0.2">
      <c r="F61952" s="450"/>
    </row>
    <row r="61953" spans="6:6" x14ac:dyDescent="0.2">
      <c r="F61953" s="450"/>
    </row>
    <row r="61954" spans="6:6" x14ac:dyDescent="0.2">
      <c r="F61954" s="450"/>
    </row>
    <row r="61955" spans="6:6" x14ac:dyDescent="0.2">
      <c r="F61955" s="450"/>
    </row>
    <row r="61956" spans="6:6" x14ac:dyDescent="0.2">
      <c r="F61956" s="450"/>
    </row>
    <row r="61957" spans="6:6" x14ac:dyDescent="0.2">
      <c r="F61957" s="450"/>
    </row>
    <row r="61958" spans="6:6" x14ac:dyDescent="0.2">
      <c r="F61958" s="450"/>
    </row>
    <row r="61959" spans="6:6" x14ac:dyDescent="0.2">
      <c r="F61959" s="450"/>
    </row>
    <row r="61960" spans="6:6" x14ac:dyDescent="0.2">
      <c r="F61960" s="450"/>
    </row>
    <row r="61961" spans="6:6" x14ac:dyDescent="0.2">
      <c r="F61961" s="450"/>
    </row>
    <row r="61962" spans="6:6" x14ac:dyDescent="0.2">
      <c r="F61962" s="450"/>
    </row>
    <row r="61963" spans="6:6" x14ac:dyDescent="0.2">
      <c r="F61963" s="450"/>
    </row>
    <row r="61964" spans="6:6" x14ac:dyDescent="0.2">
      <c r="F61964" s="450"/>
    </row>
    <row r="61965" spans="6:6" x14ac:dyDescent="0.2">
      <c r="F61965" s="450"/>
    </row>
    <row r="61966" spans="6:6" x14ac:dyDescent="0.2">
      <c r="F61966" s="450"/>
    </row>
    <row r="61967" spans="6:6" x14ac:dyDescent="0.2">
      <c r="F61967" s="450"/>
    </row>
    <row r="61968" spans="6:6" x14ac:dyDescent="0.2">
      <c r="F61968" s="450"/>
    </row>
    <row r="61969" spans="6:6" x14ac:dyDescent="0.2">
      <c r="F61969" s="450"/>
    </row>
    <row r="61970" spans="6:6" x14ac:dyDescent="0.2">
      <c r="F61970" s="450"/>
    </row>
    <row r="61971" spans="6:6" x14ac:dyDescent="0.2">
      <c r="F61971" s="450"/>
    </row>
    <row r="61972" spans="6:6" x14ac:dyDescent="0.2">
      <c r="F61972" s="450"/>
    </row>
    <row r="61973" spans="6:6" x14ac:dyDescent="0.2">
      <c r="F61973" s="450"/>
    </row>
    <row r="61974" spans="6:6" x14ac:dyDescent="0.2">
      <c r="F61974" s="450"/>
    </row>
    <row r="61975" spans="6:6" x14ac:dyDescent="0.2">
      <c r="F61975" s="450"/>
    </row>
    <row r="61976" spans="6:6" x14ac:dyDescent="0.2">
      <c r="F61976" s="450"/>
    </row>
    <row r="61977" spans="6:6" x14ac:dyDescent="0.2">
      <c r="F61977" s="450"/>
    </row>
    <row r="61978" spans="6:6" x14ac:dyDescent="0.2">
      <c r="F61978" s="450"/>
    </row>
    <row r="61979" spans="6:6" x14ac:dyDescent="0.2">
      <c r="F61979" s="450"/>
    </row>
    <row r="61980" spans="6:6" x14ac:dyDescent="0.2">
      <c r="F61980" s="450"/>
    </row>
    <row r="61981" spans="6:6" x14ac:dyDescent="0.2">
      <c r="F61981" s="450"/>
    </row>
    <row r="61982" spans="6:6" x14ac:dyDescent="0.2">
      <c r="F61982" s="450"/>
    </row>
    <row r="61983" spans="6:6" x14ac:dyDescent="0.2">
      <c r="F61983" s="450"/>
    </row>
    <row r="61984" spans="6:6" x14ac:dyDescent="0.2">
      <c r="F61984" s="450"/>
    </row>
    <row r="61985" spans="6:6" x14ac:dyDescent="0.2">
      <c r="F61985" s="450"/>
    </row>
    <row r="61986" spans="6:6" x14ac:dyDescent="0.2">
      <c r="F61986" s="450"/>
    </row>
    <row r="61987" spans="6:6" x14ac:dyDescent="0.2">
      <c r="F61987" s="450"/>
    </row>
    <row r="61988" spans="6:6" x14ac:dyDescent="0.2">
      <c r="F61988" s="450"/>
    </row>
    <row r="61989" spans="6:6" x14ac:dyDescent="0.2">
      <c r="F61989" s="450"/>
    </row>
    <row r="61990" spans="6:6" x14ac:dyDescent="0.2">
      <c r="F61990" s="450"/>
    </row>
    <row r="61991" spans="6:6" x14ac:dyDescent="0.2">
      <c r="F61991" s="450"/>
    </row>
    <row r="61992" spans="6:6" x14ac:dyDescent="0.2">
      <c r="F61992" s="450"/>
    </row>
    <row r="61993" spans="6:6" x14ac:dyDescent="0.2">
      <c r="F61993" s="450"/>
    </row>
    <row r="61994" spans="6:6" x14ac:dyDescent="0.2">
      <c r="F61994" s="450"/>
    </row>
    <row r="61995" spans="6:6" x14ac:dyDescent="0.2">
      <c r="F61995" s="450"/>
    </row>
    <row r="61996" spans="6:6" x14ac:dyDescent="0.2">
      <c r="F61996" s="450"/>
    </row>
    <row r="61997" spans="6:6" x14ac:dyDescent="0.2">
      <c r="F61997" s="450"/>
    </row>
    <row r="61998" spans="6:6" x14ac:dyDescent="0.2">
      <c r="F61998" s="450"/>
    </row>
    <row r="61999" spans="6:6" x14ac:dyDescent="0.2">
      <c r="F61999" s="450"/>
    </row>
    <row r="62000" spans="6:6" x14ac:dyDescent="0.2">
      <c r="F62000" s="450"/>
    </row>
    <row r="62001" spans="6:6" x14ac:dyDescent="0.2">
      <c r="F62001" s="450"/>
    </row>
    <row r="62002" spans="6:6" x14ac:dyDescent="0.2">
      <c r="F62002" s="450"/>
    </row>
    <row r="62003" spans="6:6" x14ac:dyDescent="0.2">
      <c r="F62003" s="450"/>
    </row>
    <row r="62004" spans="6:6" x14ac:dyDescent="0.2">
      <c r="F62004" s="450"/>
    </row>
    <row r="62005" spans="6:6" x14ac:dyDescent="0.2">
      <c r="F62005" s="450"/>
    </row>
    <row r="62006" spans="6:6" x14ac:dyDescent="0.2">
      <c r="F62006" s="450"/>
    </row>
    <row r="62007" spans="6:6" x14ac:dyDescent="0.2">
      <c r="F62007" s="450"/>
    </row>
    <row r="62008" spans="6:6" x14ac:dyDescent="0.2">
      <c r="F62008" s="450"/>
    </row>
    <row r="62009" spans="6:6" x14ac:dyDescent="0.2">
      <c r="F62009" s="450"/>
    </row>
    <row r="62010" spans="6:6" x14ac:dyDescent="0.2">
      <c r="F62010" s="450"/>
    </row>
    <row r="62011" spans="6:6" x14ac:dyDescent="0.2">
      <c r="F62011" s="450"/>
    </row>
    <row r="62012" spans="6:6" x14ac:dyDescent="0.2">
      <c r="F62012" s="450"/>
    </row>
    <row r="62013" spans="6:6" x14ac:dyDescent="0.2">
      <c r="F62013" s="450"/>
    </row>
    <row r="62014" spans="6:6" x14ac:dyDescent="0.2">
      <c r="F62014" s="450"/>
    </row>
    <row r="62015" spans="6:6" x14ac:dyDescent="0.2">
      <c r="F62015" s="450"/>
    </row>
    <row r="62016" spans="6:6" x14ac:dyDescent="0.2">
      <c r="F62016" s="450"/>
    </row>
    <row r="62017" spans="6:6" x14ac:dyDescent="0.2">
      <c r="F62017" s="450"/>
    </row>
    <row r="62018" spans="6:6" x14ac:dyDescent="0.2">
      <c r="F62018" s="450"/>
    </row>
    <row r="62019" spans="6:6" x14ac:dyDescent="0.2">
      <c r="F62019" s="450"/>
    </row>
    <row r="62020" spans="6:6" x14ac:dyDescent="0.2">
      <c r="F62020" s="450"/>
    </row>
    <row r="62021" spans="6:6" x14ac:dyDescent="0.2">
      <c r="F62021" s="450"/>
    </row>
    <row r="62022" spans="6:6" x14ac:dyDescent="0.2">
      <c r="F62022" s="450"/>
    </row>
    <row r="62023" spans="6:6" x14ac:dyDescent="0.2">
      <c r="F62023" s="450"/>
    </row>
    <row r="62024" spans="6:6" x14ac:dyDescent="0.2">
      <c r="F62024" s="450"/>
    </row>
    <row r="62025" spans="6:6" x14ac:dyDescent="0.2">
      <c r="F62025" s="450"/>
    </row>
    <row r="62026" spans="6:6" x14ac:dyDescent="0.2">
      <c r="F62026" s="450"/>
    </row>
    <row r="62027" spans="6:6" x14ac:dyDescent="0.2">
      <c r="F62027" s="450"/>
    </row>
    <row r="62028" spans="6:6" x14ac:dyDescent="0.2">
      <c r="F62028" s="450"/>
    </row>
    <row r="62029" spans="6:6" x14ac:dyDescent="0.2">
      <c r="F62029" s="450"/>
    </row>
    <row r="62030" spans="6:6" x14ac:dyDescent="0.2">
      <c r="F62030" s="450"/>
    </row>
    <row r="62031" spans="6:6" x14ac:dyDescent="0.2">
      <c r="F62031" s="450"/>
    </row>
    <row r="62032" spans="6:6" x14ac:dyDescent="0.2">
      <c r="F62032" s="450"/>
    </row>
    <row r="62033" spans="6:6" x14ac:dyDescent="0.2">
      <c r="F62033" s="450"/>
    </row>
    <row r="62034" spans="6:6" x14ac:dyDescent="0.2">
      <c r="F62034" s="450"/>
    </row>
    <row r="62035" spans="6:6" x14ac:dyDescent="0.2">
      <c r="F62035" s="450"/>
    </row>
    <row r="62036" spans="6:6" x14ac:dyDescent="0.2">
      <c r="F62036" s="450"/>
    </row>
    <row r="62037" spans="6:6" x14ac:dyDescent="0.2">
      <c r="F62037" s="450"/>
    </row>
    <row r="62038" spans="6:6" x14ac:dyDescent="0.2">
      <c r="F62038" s="450"/>
    </row>
    <row r="62039" spans="6:6" x14ac:dyDescent="0.2">
      <c r="F62039" s="450"/>
    </row>
    <row r="62040" spans="6:6" x14ac:dyDescent="0.2">
      <c r="F62040" s="450"/>
    </row>
    <row r="62041" spans="6:6" x14ac:dyDescent="0.2">
      <c r="F62041" s="450"/>
    </row>
    <row r="62042" spans="6:6" x14ac:dyDescent="0.2">
      <c r="F62042" s="450"/>
    </row>
    <row r="62043" spans="6:6" x14ac:dyDescent="0.2">
      <c r="F62043" s="450"/>
    </row>
    <row r="62044" spans="6:6" x14ac:dyDescent="0.2">
      <c r="F62044" s="450"/>
    </row>
    <row r="62045" spans="6:6" x14ac:dyDescent="0.2">
      <c r="F62045" s="450"/>
    </row>
    <row r="62046" spans="6:6" x14ac:dyDescent="0.2">
      <c r="F62046" s="450"/>
    </row>
    <row r="62047" spans="6:6" x14ac:dyDescent="0.2">
      <c r="F62047" s="450"/>
    </row>
    <row r="62048" spans="6:6" x14ac:dyDescent="0.2">
      <c r="F62048" s="450"/>
    </row>
    <row r="62049" spans="6:6" x14ac:dyDescent="0.2">
      <c r="F62049" s="450"/>
    </row>
    <row r="62050" spans="6:6" x14ac:dyDescent="0.2">
      <c r="F62050" s="450"/>
    </row>
    <row r="62051" spans="6:6" x14ac:dyDescent="0.2">
      <c r="F62051" s="450"/>
    </row>
    <row r="62052" spans="6:6" x14ac:dyDescent="0.2">
      <c r="F62052" s="450"/>
    </row>
    <row r="62053" spans="6:6" x14ac:dyDescent="0.2">
      <c r="F62053" s="450"/>
    </row>
    <row r="62054" spans="6:6" x14ac:dyDescent="0.2">
      <c r="F62054" s="450"/>
    </row>
    <row r="62055" spans="6:6" x14ac:dyDescent="0.2">
      <c r="F62055" s="450"/>
    </row>
    <row r="62056" spans="6:6" x14ac:dyDescent="0.2">
      <c r="F62056" s="450"/>
    </row>
    <row r="62057" spans="6:6" x14ac:dyDescent="0.2">
      <c r="F62057" s="450"/>
    </row>
    <row r="62058" spans="6:6" x14ac:dyDescent="0.2">
      <c r="F62058" s="450"/>
    </row>
    <row r="62059" spans="6:6" x14ac:dyDescent="0.2">
      <c r="F62059" s="450"/>
    </row>
    <row r="62060" spans="6:6" x14ac:dyDescent="0.2">
      <c r="F62060" s="450"/>
    </row>
    <row r="62061" spans="6:6" x14ac:dyDescent="0.2">
      <c r="F62061" s="450"/>
    </row>
    <row r="62062" spans="6:6" x14ac:dyDescent="0.2">
      <c r="F62062" s="450"/>
    </row>
    <row r="62063" spans="6:6" x14ac:dyDescent="0.2">
      <c r="F62063" s="450"/>
    </row>
    <row r="62064" spans="6:6" x14ac:dyDescent="0.2">
      <c r="F62064" s="450"/>
    </row>
    <row r="62065" spans="6:6" x14ac:dyDescent="0.2">
      <c r="F62065" s="450"/>
    </row>
    <row r="62066" spans="6:6" x14ac:dyDescent="0.2">
      <c r="F62066" s="450"/>
    </row>
    <row r="62067" spans="6:6" x14ac:dyDescent="0.2">
      <c r="F62067" s="450"/>
    </row>
    <row r="62068" spans="6:6" x14ac:dyDescent="0.2">
      <c r="F62068" s="450"/>
    </row>
    <row r="62069" spans="6:6" x14ac:dyDescent="0.2">
      <c r="F62069" s="450"/>
    </row>
    <row r="62070" spans="6:6" x14ac:dyDescent="0.2">
      <c r="F62070" s="450"/>
    </row>
    <row r="62071" spans="6:6" x14ac:dyDescent="0.2">
      <c r="F62071" s="450"/>
    </row>
    <row r="62072" spans="6:6" x14ac:dyDescent="0.2">
      <c r="F62072" s="450"/>
    </row>
    <row r="62073" spans="6:6" x14ac:dyDescent="0.2">
      <c r="F62073" s="450"/>
    </row>
    <row r="62074" spans="6:6" x14ac:dyDescent="0.2">
      <c r="F62074" s="450"/>
    </row>
    <row r="62075" spans="6:6" x14ac:dyDescent="0.2">
      <c r="F62075" s="450"/>
    </row>
    <row r="62076" spans="6:6" x14ac:dyDescent="0.2">
      <c r="F62076" s="450"/>
    </row>
    <row r="62077" spans="6:6" x14ac:dyDescent="0.2">
      <c r="F62077" s="450"/>
    </row>
    <row r="62078" spans="6:6" x14ac:dyDescent="0.2">
      <c r="F62078" s="450"/>
    </row>
    <row r="62079" spans="6:6" x14ac:dyDescent="0.2">
      <c r="F62079" s="450"/>
    </row>
    <row r="62080" spans="6:6" x14ac:dyDescent="0.2">
      <c r="F62080" s="450"/>
    </row>
    <row r="62081" spans="6:6" x14ac:dyDescent="0.2">
      <c r="F62081" s="450"/>
    </row>
    <row r="62082" spans="6:6" x14ac:dyDescent="0.2">
      <c r="F62082" s="450"/>
    </row>
    <row r="62083" spans="6:6" x14ac:dyDescent="0.2">
      <c r="F62083" s="450"/>
    </row>
    <row r="62084" spans="6:6" x14ac:dyDescent="0.2">
      <c r="F62084" s="450"/>
    </row>
    <row r="62085" spans="6:6" x14ac:dyDescent="0.2">
      <c r="F62085" s="450"/>
    </row>
    <row r="62086" spans="6:6" x14ac:dyDescent="0.2">
      <c r="F62086" s="450"/>
    </row>
    <row r="62087" spans="6:6" x14ac:dyDescent="0.2">
      <c r="F62087" s="450"/>
    </row>
    <row r="62088" spans="6:6" x14ac:dyDescent="0.2">
      <c r="F62088" s="450"/>
    </row>
    <row r="62089" spans="6:6" x14ac:dyDescent="0.2">
      <c r="F62089" s="450"/>
    </row>
    <row r="62090" spans="6:6" x14ac:dyDescent="0.2">
      <c r="F62090" s="450"/>
    </row>
    <row r="62091" spans="6:6" x14ac:dyDescent="0.2">
      <c r="F62091" s="450"/>
    </row>
    <row r="62092" spans="6:6" x14ac:dyDescent="0.2">
      <c r="F62092" s="450"/>
    </row>
    <row r="62093" spans="6:6" x14ac:dyDescent="0.2">
      <c r="F62093" s="450"/>
    </row>
    <row r="62094" spans="6:6" x14ac:dyDescent="0.2">
      <c r="F62094" s="450"/>
    </row>
    <row r="62095" spans="6:6" x14ac:dyDescent="0.2">
      <c r="F62095" s="450"/>
    </row>
    <row r="62096" spans="6:6" x14ac:dyDescent="0.2">
      <c r="F62096" s="450"/>
    </row>
    <row r="62097" spans="6:6" x14ac:dyDescent="0.2">
      <c r="F62097" s="450"/>
    </row>
    <row r="62098" spans="6:6" x14ac:dyDescent="0.2">
      <c r="F62098" s="450"/>
    </row>
    <row r="62099" spans="6:6" x14ac:dyDescent="0.2">
      <c r="F62099" s="450"/>
    </row>
    <row r="62100" spans="6:6" x14ac:dyDescent="0.2">
      <c r="F62100" s="450"/>
    </row>
    <row r="62101" spans="6:6" x14ac:dyDescent="0.2">
      <c r="F62101" s="450"/>
    </row>
    <row r="62102" spans="6:6" x14ac:dyDescent="0.2">
      <c r="F62102" s="450"/>
    </row>
    <row r="62103" spans="6:6" x14ac:dyDescent="0.2">
      <c r="F62103" s="450"/>
    </row>
    <row r="62104" spans="6:6" x14ac:dyDescent="0.2">
      <c r="F62104" s="450"/>
    </row>
    <row r="62105" spans="6:6" x14ac:dyDescent="0.2">
      <c r="F62105" s="450"/>
    </row>
    <row r="62106" spans="6:6" x14ac:dyDescent="0.2">
      <c r="F62106" s="450"/>
    </row>
    <row r="62107" spans="6:6" x14ac:dyDescent="0.2">
      <c r="F62107" s="450"/>
    </row>
    <row r="62108" spans="6:6" x14ac:dyDescent="0.2">
      <c r="F62108" s="450"/>
    </row>
    <row r="62109" spans="6:6" x14ac:dyDescent="0.2">
      <c r="F62109" s="450"/>
    </row>
    <row r="62110" spans="6:6" x14ac:dyDescent="0.2">
      <c r="F62110" s="450"/>
    </row>
    <row r="62111" spans="6:6" x14ac:dyDescent="0.2">
      <c r="F62111" s="450"/>
    </row>
    <row r="62112" spans="6:6" x14ac:dyDescent="0.2">
      <c r="F62112" s="450"/>
    </row>
    <row r="62113" spans="6:6" x14ac:dyDescent="0.2">
      <c r="F62113" s="450"/>
    </row>
    <row r="62114" spans="6:6" x14ac:dyDescent="0.2">
      <c r="F62114" s="450"/>
    </row>
    <row r="62115" spans="6:6" x14ac:dyDescent="0.2">
      <c r="F62115" s="450"/>
    </row>
    <row r="62116" spans="6:6" x14ac:dyDescent="0.2">
      <c r="F62116" s="450"/>
    </row>
    <row r="62117" spans="6:6" x14ac:dyDescent="0.2">
      <c r="F62117" s="450"/>
    </row>
    <row r="62118" spans="6:6" x14ac:dyDescent="0.2">
      <c r="F62118" s="450"/>
    </row>
    <row r="62119" spans="6:6" x14ac:dyDescent="0.2">
      <c r="F62119" s="450"/>
    </row>
    <row r="62120" spans="6:6" x14ac:dyDescent="0.2">
      <c r="F62120" s="450"/>
    </row>
    <row r="62121" spans="6:6" x14ac:dyDescent="0.2">
      <c r="F62121" s="450"/>
    </row>
    <row r="62122" spans="6:6" x14ac:dyDescent="0.2">
      <c r="F62122" s="450"/>
    </row>
    <row r="62123" spans="6:6" x14ac:dyDescent="0.2">
      <c r="F62123" s="450"/>
    </row>
    <row r="62124" spans="6:6" x14ac:dyDescent="0.2">
      <c r="F62124" s="450"/>
    </row>
    <row r="62125" spans="6:6" x14ac:dyDescent="0.2">
      <c r="F62125" s="450"/>
    </row>
    <row r="62126" spans="6:6" x14ac:dyDescent="0.2">
      <c r="F62126" s="450"/>
    </row>
    <row r="62127" spans="6:6" x14ac:dyDescent="0.2">
      <c r="F62127" s="450"/>
    </row>
    <row r="62128" spans="6:6" x14ac:dyDescent="0.2">
      <c r="F62128" s="450"/>
    </row>
    <row r="62129" spans="6:6" x14ac:dyDescent="0.2">
      <c r="F62129" s="450"/>
    </row>
    <row r="62130" spans="6:6" x14ac:dyDescent="0.2">
      <c r="F62130" s="450"/>
    </row>
    <row r="62131" spans="6:6" x14ac:dyDescent="0.2">
      <c r="F62131" s="450"/>
    </row>
    <row r="62132" spans="6:6" x14ac:dyDescent="0.2">
      <c r="F62132" s="450"/>
    </row>
    <row r="62133" spans="6:6" x14ac:dyDescent="0.2">
      <c r="F62133" s="450"/>
    </row>
    <row r="62134" spans="6:6" x14ac:dyDescent="0.2">
      <c r="F62134" s="450"/>
    </row>
    <row r="62135" spans="6:6" x14ac:dyDescent="0.2">
      <c r="F62135" s="450"/>
    </row>
    <row r="62136" spans="6:6" x14ac:dyDescent="0.2">
      <c r="F62136" s="450"/>
    </row>
    <row r="62137" spans="6:6" x14ac:dyDescent="0.2">
      <c r="F62137" s="450"/>
    </row>
    <row r="62138" spans="6:6" x14ac:dyDescent="0.2">
      <c r="F62138" s="450"/>
    </row>
    <row r="62139" spans="6:6" x14ac:dyDescent="0.2">
      <c r="F62139" s="450"/>
    </row>
    <row r="62140" spans="6:6" x14ac:dyDescent="0.2">
      <c r="F62140" s="450"/>
    </row>
    <row r="62141" spans="6:6" x14ac:dyDescent="0.2">
      <c r="F62141" s="450"/>
    </row>
    <row r="62142" spans="6:6" x14ac:dyDescent="0.2">
      <c r="F62142" s="450"/>
    </row>
    <row r="62143" spans="6:6" x14ac:dyDescent="0.2">
      <c r="F62143" s="450"/>
    </row>
    <row r="62144" spans="6:6" x14ac:dyDescent="0.2">
      <c r="F62144" s="450"/>
    </row>
    <row r="62145" spans="6:6" x14ac:dyDescent="0.2">
      <c r="F62145" s="450"/>
    </row>
    <row r="62146" spans="6:6" x14ac:dyDescent="0.2">
      <c r="F62146" s="450"/>
    </row>
    <row r="62147" spans="6:6" x14ac:dyDescent="0.2">
      <c r="F62147" s="450"/>
    </row>
    <row r="62148" spans="6:6" x14ac:dyDescent="0.2">
      <c r="F62148" s="450"/>
    </row>
    <row r="62149" spans="6:6" x14ac:dyDescent="0.2">
      <c r="F62149" s="450"/>
    </row>
    <row r="62150" spans="6:6" x14ac:dyDescent="0.2">
      <c r="F62150" s="450"/>
    </row>
    <row r="62151" spans="6:6" x14ac:dyDescent="0.2">
      <c r="F62151" s="450"/>
    </row>
    <row r="62152" spans="6:6" x14ac:dyDescent="0.2">
      <c r="F62152" s="450"/>
    </row>
    <row r="62153" spans="6:6" x14ac:dyDescent="0.2">
      <c r="F62153" s="450"/>
    </row>
    <row r="62154" spans="6:6" x14ac:dyDescent="0.2">
      <c r="F62154" s="450"/>
    </row>
    <row r="62155" spans="6:6" x14ac:dyDescent="0.2">
      <c r="F62155" s="450"/>
    </row>
    <row r="62156" spans="6:6" x14ac:dyDescent="0.2">
      <c r="F62156" s="450"/>
    </row>
    <row r="62157" spans="6:6" x14ac:dyDescent="0.2">
      <c r="F62157" s="450"/>
    </row>
    <row r="62158" spans="6:6" x14ac:dyDescent="0.2">
      <c r="F62158" s="450"/>
    </row>
    <row r="62159" spans="6:6" x14ac:dyDescent="0.2">
      <c r="F62159" s="450"/>
    </row>
    <row r="62160" spans="6:6" x14ac:dyDescent="0.2">
      <c r="F62160" s="450"/>
    </row>
    <row r="62161" spans="6:6" x14ac:dyDescent="0.2">
      <c r="F62161" s="450"/>
    </row>
    <row r="62162" spans="6:6" x14ac:dyDescent="0.2">
      <c r="F62162" s="450"/>
    </row>
    <row r="62163" spans="6:6" x14ac:dyDescent="0.2">
      <c r="F62163" s="450"/>
    </row>
    <row r="62164" spans="6:6" x14ac:dyDescent="0.2">
      <c r="F62164" s="450"/>
    </row>
    <row r="62165" spans="6:6" x14ac:dyDescent="0.2">
      <c r="F62165" s="450"/>
    </row>
    <row r="62166" spans="6:6" x14ac:dyDescent="0.2">
      <c r="F62166" s="450"/>
    </row>
    <row r="62167" spans="6:6" x14ac:dyDescent="0.2">
      <c r="F62167" s="450"/>
    </row>
    <row r="62168" spans="6:6" x14ac:dyDescent="0.2">
      <c r="F62168" s="450"/>
    </row>
    <row r="62169" spans="6:6" x14ac:dyDescent="0.2">
      <c r="F62169" s="450"/>
    </row>
    <row r="62170" spans="6:6" x14ac:dyDescent="0.2">
      <c r="F62170" s="450"/>
    </row>
    <row r="62171" spans="6:6" x14ac:dyDescent="0.2">
      <c r="F62171" s="450"/>
    </row>
    <row r="62172" spans="6:6" x14ac:dyDescent="0.2">
      <c r="F62172" s="450"/>
    </row>
    <row r="62173" spans="6:6" x14ac:dyDescent="0.2">
      <c r="F62173" s="450"/>
    </row>
    <row r="62174" spans="6:6" x14ac:dyDescent="0.2">
      <c r="F62174" s="450"/>
    </row>
    <row r="62175" spans="6:6" x14ac:dyDescent="0.2">
      <c r="F62175" s="450"/>
    </row>
    <row r="62176" spans="6:6" x14ac:dyDescent="0.2">
      <c r="F62176" s="450"/>
    </row>
    <row r="62177" spans="6:6" x14ac:dyDescent="0.2">
      <c r="F62177" s="450"/>
    </row>
    <row r="62178" spans="6:6" x14ac:dyDescent="0.2">
      <c r="F62178" s="450"/>
    </row>
    <row r="62179" spans="6:6" x14ac:dyDescent="0.2">
      <c r="F62179" s="450"/>
    </row>
    <row r="62180" spans="6:6" x14ac:dyDescent="0.2">
      <c r="F62180" s="450"/>
    </row>
    <row r="62181" spans="6:6" x14ac:dyDescent="0.2">
      <c r="F62181" s="450"/>
    </row>
    <row r="62182" spans="6:6" x14ac:dyDescent="0.2">
      <c r="F62182" s="450"/>
    </row>
    <row r="62183" spans="6:6" x14ac:dyDescent="0.2">
      <c r="F62183" s="450"/>
    </row>
    <row r="62184" spans="6:6" x14ac:dyDescent="0.2">
      <c r="F62184" s="450"/>
    </row>
    <row r="62185" spans="6:6" x14ac:dyDescent="0.2">
      <c r="F62185" s="450"/>
    </row>
    <row r="62186" spans="6:6" x14ac:dyDescent="0.2">
      <c r="F62186" s="450"/>
    </row>
    <row r="62187" spans="6:6" x14ac:dyDescent="0.2">
      <c r="F62187" s="450"/>
    </row>
    <row r="62188" spans="6:6" x14ac:dyDescent="0.2">
      <c r="F62188" s="450"/>
    </row>
    <row r="62189" spans="6:6" x14ac:dyDescent="0.2">
      <c r="F62189" s="450"/>
    </row>
    <row r="62190" spans="6:6" x14ac:dyDescent="0.2">
      <c r="F62190" s="450"/>
    </row>
    <row r="62191" spans="6:6" x14ac:dyDescent="0.2">
      <c r="F62191" s="450"/>
    </row>
    <row r="62192" spans="6:6" x14ac:dyDescent="0.2">
      <c r="F62192" s="450"/>
    </row>
    <row r="62193" spans="6:6" x14ac:dyDescent="0.2">
      <c r="F62193" s="450"/>
    </row>
    <row r="62194" spans="6:6" x14ac:dyDescent="0.2">
      <c r="F62194" s="450"/>
    </row>
    <row r="62195" spans="6:6" x14ac:dyDescent="0.2">
      <c r="F62195" s="450"/>
    </row>
    <row r="62196" spans="6:6" x14ac:dyDescent="0.2">
      <c r="F62196" s="450"/>
    </row>
    <row r="62197" spans="6:6" x14ac:dyDescent="0.2">
      <c r="F62197" s="450"/>
    </row>
    <row r="62198" spans="6:6" x14ac:dyDescent="0.2">
      <c r="F62198" s="450"/>
    </row>
    <row r="62199" spans="6:6" x14ac:dyDescent="0.2">
      <c r="F62199" s="450"/>
    </row>
    <row r="62200" spans="6:6" x14ac:dyDescent="0.2">
      <c r="F62200" s="450"/>
    </row>
    <row r="62201" spans="6:6" x14ac:dyDescent="0.2">
      <c r="F62201" s="450"/>
    </row>
    <row r="62202" spans="6:6" x14ac:dyDescent="0.2">
      <c r="F62202" s="450"/>
    </row>
    <row r="62203" spans="6:6" x14ac:dyDescent="0.2">
      <c r="F62203" s="450"/>
    </row>
    <row r="62204" spans="6:6" x14ac:dyDescent="0.2">
      <c r="F62204" s="450"/>
    </row>
    <row r="62205" spans="6:6" x14ac:dyDescent="0.2">
      <c r="F62205" s="450"/>
    </row>
    <row r="62206" spans="6:6" x14ac:dyDescent="0.2">
      <c r="F62206" s="450"/>
    </row>
    <row r="62207" spans="6:6" x14ac:dyDescent="0.2">
      <c r="F62207" s="450"/>
    </row>
    <row r="62208" spans="6:6" x14ac:dyDescent="0.2">
      <c r="F62208" s="450"/>
    </row>
    <row r="62209" spans="6:6" x14ac:dyDescent="0.2">
      <c r="F62209" s="450"/>
    </row>
    <row r="62210" spans="6:6" x14ac:dyDescent="0.2">
      <c r="F62210" s="450"/>
    </row>
    <row r="62211" spans="6:6" x14ac:dyDescent="0.2">
      <c r="F62211" s="450"/>
    </row>
    <row r="62212" spans="6:6" x14ac:dyDescent="0.2">
      <c r="F62212" s="450"/>
    </row>
    <row r="62213" spans="6:6" x14ac:dyDescent="0.2">
      <c r="F62213" s="450"/>
    </row>
    <row r="62214" spans="6:6" x14ac:dyDescent="0.2">
      <c r="F62214" s="450"/>
    </row>
    <row r="62215" spans="6:6" x14ac:dyDescent="0.2">
      <c r="F62215" s="450"/>
    </row>
    <row r="62216" spans="6:6" x14ac:dyDescent="0.2">
      <c r="F62216" s="450"/>
    </row>
    <row r="62217" spans="6:6" x14ac:dyDescent="0.2">
      <c r="F62217" s="450"/>
    </row>
    <row r="62218" spans="6:6" x14ac:dyDescent="0.2">
      <c r="F62218" s="450"/>
    </row>
    <row r="62219" spans="6:6" x14ac:dyDescent="0.2">
      <c r="F62219" s="450"/>
    </row>
    <row r="62220" spans="6:6" x14ac:dyDescent="0.2">
      <c r="F62220" s="450"/>
    </row>
    <row r="62221" spans="6:6" x14ac:dyDescent="0.2">
      <c r="F62221" s="450"/>
    </row>
    <row r="62222" spans="6:6" x14ac:dyDescent="0.2">
      <c r="F62222" s="450"/>
    </row>
    <row r="62223" spans="6:6" x14ac:dyDescent="0.2">
      <c r="F62223" s="450"/>
    </row>
    <row r="62224" spans="6:6" x14ac:dyDescent="0.2">
      <c r="F62224" s="450"/>
    </row>
    <row r="62225" spans="6:6" x14ac:dyDescent="0.2">
      <c r="F62225" s="450"/>
    </row>
    <row r="62226" spans="6:6" x14ac:dyDescent="0.2">
      <c r="F62226" s="450"/>
    </row>
    <row r="62227" spans="6:6" x14ac:dyDescent="0.2">
      <c r="F62227" s="450"/>
    </row>
    <row r="62228" spans="6:6" x14ac:dyDescent="0.2">
      <c r="F62228" s="450"/>
    </row>
    <row r="62229" spans="6:6" x14ac:dyDescent="0.2">
      <c r="F62229" s="450"/>
    </row>
    <row r="62230" spans="6:6" x14ac:dyDescent="0.2">
      <c r="F62230" s="450"/>
    </row>
    <row r="62231" spans="6:6" x14ac:dyDescent="0.2">
      <c r="F62231" s="450"/>
    </row>
    <row r="62232" spans="6:6" x14ac:dyDescent="0.2">
      <c r="F62232" s="450"/>
    </row>
    <row r="62233" spans="6:6" x14ac:dyDescent="0.2">
      <c r="F62233" s="450"/>
    </row>
    <row r="62234" spans="6:6" x14ac:dyDescent="0.2">
      <c r="F62234" s="450"/>
    </row>
    <row r="62235" spans="6:6" x14ac:dyDescent="0.2">
      <c r="F62235" s="450"/>
    </row>
    <row r="62236" spans="6:6" x14ac:dyDescent="0.2">
      <c r="F62236" s="450"/>
    </row>
    <row r="62237" spans="6:6" x14ac:dyDescent="0.2">
      <c r="F62237" s="450"/>
    </row>
    <row r="62238" spans="6:6" x14ac:dyDescent="0.2">
      <c r="F62238" s="450"/>
    </row>
    <row r="62239" spans="6:6" x14ac:dyDescent="0.2">
      <c r="F62239" s="450"/>
    </row>
    <row r="62240" spans="6:6" x14ac:dyDescent="0.2">
      <c r="F62240" s="450"/>
    </row>
    <row r="62241" spans="6:6" x14ac:dyDescent="0.2">
      <c r="F62241" s="450"/>
    </row>
    <row r="62242" spans="6:6" x14ac:dyDescent="0.2">
      <c r="F62242" s="450"/>
    </row>
    <row r="62243" spans="6:6" x14ac:dyDescent="0.2">
      <c r="F62243" s="450"/>
    </row>
    <row r="62244" spans="6:6" x14ac:dyDescent="0.2">
      <c r="F62244" s="450"/>
    </row>
    <row r="62245" spans="6:6" x14ac:dyDescent="0.2">
      <c r="F62245" s="450"/>
    </row>
    <row r="62246" spans="6:6" x14ac:dyDescent="0.2">
      <c r="F62246" s="450"/>
    </row>
    <row r="62247" spans="6:6" x14ac:dyDescent="0.2">
      <c r="F62247" s="450"/>
    </row>
    <row r="62248" spans="6:6" x14ac:dyDescent="0.2">
      <c r="F62248" s="450"/>
    </row>
    <row r="62249" spans="6:6" x14ac:dyDescent="0.2">
      <c r="F62249" s="450"/>
    </row>
    <row r="62250" spans="6:6" x14ac:dyDescent="0.2">
      <c r="F62250" s="450"/>
    </row>
    <row r="62251" spans="6:6" x14ac:dyDescent="0.2">
      <c r="F62251" s="450"/>
    </row>
    <row r="62252" spans="6:6" x14ac:dyDescent="0.2">
      <c r="F62252" s="450"/>
    </row>
    <row r="62253" spans="6:6" x14ac:dyDescent="0.2">
      <c r="F62253" s="450"/>
    </row>
    <row r="62254" spans="6:6" x14ac:dyDescent="0.2">
      <c r="F62254" s="450"/>
    </row>
    <row r="62255" spans="6:6" x14ac:dyDescent="0.2">
      <c r="F62255" s="450"/>
    </row>
    <row r="62256" spans="6:6" x14ac:dyDescent="0.2">
      <c r="F62256" s="450"/>
    </row>
    <row r="62257" spans="6:6" x14ac:dyDescent="0.2">
      <c r="F62257" s="450"/>
    </row>
    <row r="62258" spans="6:6" x14ac:dyDescent="0.2">
      <c r="F62258" s="450"/>
    </row>
    <row r="62259" spans="6:6" x14ac:dyDescent="0.2">
      <c r="F62259" s="450"/>
    </row>
    <row r="62260" spans="6:6" x14ac:dyDescent="0.2">
      <c r="F62260" s="450"/>
    </row>
    <row r="62261" spans="6:6" x14ac:dyDescent="0.2">
      <c r="F62261" s="450"/>
    </row>
    <row r="62262" spans="6:6" x14ac:dyDescent="0.2">
      <c r="F62262" s="450"/>
    </row>
    <row r="62263" spans="6:6" x14ac:dyDescent="0.2">
      <c r="F62263" s="450"/>
    </row>
    <row r="62264" spans="6:6" x14ac:dyDescent="0.2">
      <c r="F62264" s="450"/>
    </row>
    <row r="62265" spans="6:6" x14ac:dyDescent="0.2">
      <c r="F62265" s="450"/>
    </row>
    <row r="62266" spans="6:6" x14ac:dyDescent="0.2">
      <c r="F62266" s="450"/>
    </row>
    <row r="62267" spans="6:6" x14ac:dyDescent="0.2">
      <c r="F62267" s="450"/>
    </row>
    <row r="62268" spans="6:6" x14ac:dyDescent="0.2">
      <c r="F62268" s="450"/>
    </row>
    <row r="62269" spans="6:6" x14ac:dyDescent="0.2">
      <c r="F62269" s="450"/>
    </row>
    <row r="62270" spans="6:6" x14ac:dyDescent="0.2">
      <c r="F62270" s="450"/>
    </row>
    <row r="62271" spans="6:6" x14ac:dyDescent="0.2">
      <c r="F62271" s="450"/>
    </row>
    <row r="62272" spans="6:6" x14ac:dyDescent="0.2">
      <c r="F62272" s="450"/>
    </row>
    <row r="62273" spans="6:6" x14ac:dyDescent="0.2">
      <c r="F62273" s="450"/>
    </row>
    <row r="62274" spans="6:6" x14ac:dyDescent="0.2">
      <c r="F62274" s="450"/>
    </row>
    <row r="62275" spans="6:6" x14ac:dyDescent="0.2">
      <c r="F62275" s="450"/>
    </row>
    <row r="62276" spans="6:6" x14ac:dyDescent="0.2">
      <c r="F62276" s="450"/>
    </row>
    <row r="62277" spans="6:6" x14ac:dyDescent="0.2">
      <c r="F62277" s="450"/>
    </row>
    <row r="62278" spans="6:6" x14ac:dyDescent="0.2">
      <c r="F62278" s="450"/>
    </row>
    <row r="62279" spans="6:6" x14ac:dyDescent="0.2">
      <c r="F62279" s="450"/>
    </row>
    <row r="62280" spans="6:6" x14ac:dyDescent="0.2">
      <c r="F62280" s="450"/>
    </row>
    <row r="62281" spans="6:6" x14ac:dyDescent="0.2">
      <c r="F62281" s="450"/>
    </row>
    <row r="62282" spans="6:6" x14ac:dyDescent="0.2">
      <c r="F62282" s="450"/>
    </row>
    <row r="62283" spans="6:6" x14ac:dyDescent="0.2">
      <c r="F62283" s="450"/>
    </row>
    <row r="62284" spans="6:6" x14ac:dyDescent="0.2">
      <c r="F62284" s="450"/>
    </row>
    <row r="62285" spans="6:6" x14ac:dyDescent="0.2">
      <c r="F62285" s="450"/>
    </row>
    <row r="62286" spans="6:6" x14ac:dyDescent="0.2">
      <c r="F62286" s="450"/>
    </row>
    <row r="62287" spans="6:6" x14ac:dyDescent="0.2">
      <c r="F62287" s="450"/>
    </row>
    <row r="62288" spans="6:6" x14ac:dyDescent="0.2">
      <c r="F62288" s="450"/>
    </row>
    <row r="62289" spans="6:6" x14ac:dyDescent="0.2">
      <c r="F62289" s="450"/>
    </row>
    <row r="62290" spans="6:6" x14ac:dyDescent="0.2">
      <c r="F62290" s="450"/>
    </row>
    <row r="62291" spans="6:6" x14ac:dyDescent="0.2">
      <c r="F62291" s="450"/>
    </row>
    <row r="62292" spans="6:6" x14ac:dyDescent="0.2">
      <c r="F62292" s="450"/>
    </row>
    <row r="62293" spans="6:6" x14ac:dyDescent="0.2">
      <c r="F62293" s="450"/>
    </row>
    <row r="62294" spans="6:6" x14ac:dyDescent="0.2">
      <c r="F62294" s="450"/>
    </row>
    <row r="62295" spans="6:6" x14ac:dyDescent="0.2">
      <c r="F62295" s="450"/>
    </row>
    <row r="62296" spans="6:6" x14ac:dyDescent="0.2">
      <c r="F62296" s="450"/>
    </row>
    <row r="62297" spans="6:6" x14ac:dyDescent="0.2">
      <c r="F62297" s="450"/>
    </row>
    <row r="62298" spans="6:6" x14ac:dyDescent="0.2">
      <c r="F62298" s="450"/>
    </row>
    <row r="62299" spans="6:6" x14ac:dyDescent="0.2">
      <c r="F62299" s="450"/>
    </row>
    <row r="62300" spans="6:6" x14ac:dyDescent="0.2">
      <c r="F62300" s="450"/>
    </row>
    <row r="62301" spans="6:6" x14ac:dyDescent="0.2">
      <c r="F62301" s="450"/>
    </row>
    <row r="62302" spans="6:6" x14ac:dyDescent="0.2">
      <c r="F62302" s="450"/>
    </row>
    <row r="62303" spans="6:6" x14ac:dyDescent="0.2">
      <c r="F62303" s="450"/>
    </row>
    <row r="62304" spans="6:6" x14ac:dyDescent="0.2">
      <c r="F62304" s="450"/>
    </row>
    <row r="62305" spans="6:6" x14ac:dyDescent="0.2">
      <c r="F62305" s="450"/>
    </row>
    <row r="62306" spans="6:6" x14ac:dyDescent="0.2">
      <c r="F62306" s="450"/>
    </row>
    <row r="62307" spans="6:6" x14ac:dyDescent="0.2">
      <c r="F62307" s="450"/>
    </row>
    <row r="62308" spans="6:6" x14ac:dyDescent="0.2">
      <c r="F62308" s="450"/>
    </row>
    <row r="62309" spans="6:6" x14ac:dyDescent="0.2">
      <c r="F62309" s="450"/>
    </row>
    <row r="62310" spans="6:6" x14ac:dyDescent="0.2">
      <c r="F62310" s="450"/>
    </row>
    <row r="62311" spans="6:6" x14ac:dyDescent="0.2">
      <c r="F62311" s="450"/>
    </row>
    <row r="62312" spans="6:6" x14ac:dyDescent="0.2">
      <c r="F62312" s="450"/>
    </row>
    <row r="62313" spans="6:6" x14ac:dyDescent="0.2">
      <c r="F62313" s="450"/>
    </row>
    <row r="62314" spans="6:6" x14ac:dyDescent="0.2">
      <c r="F62314" s="450"/>
    </row>
    <row r="62315" spans="6:6" x14ac:dyDescent="0.2">
      <c r="F62315" s="450"/>
    </row>
    <row r="62316" spans="6:6" x14ac:dyDescent="0.2">
      <c r="F62316" s="450"/>
    </row>
    <row r="62317" spans="6:6" x14ac:dyDescent="0.2">
      <c r="F62317" s="450"/>
    </row>
    <row r="62318" spans="6:6" x14ac:dyDescent="0.2">
      <c r="F62318" s="450"/>
    </row>
    <row r="62319" spans="6:6" x14ac:dyDescent="0.2">
      <c r="F62319" s="450"/>
    </row>
    <row r="62320" spans="6:6" x14ac:dyDescent="0.2">
      <c r="F62320" s="450"/>
    </row>
    <row r="62321" spans="6:6" x14ac:dyDescent="0.2">
      <c r="F62321" s="450"/>
    </row>
    <row r="62322" spans="6:6" x14ac:dyDescent="0.2">
      <c r="F62322" s="450"/>
    </row>
    <row r="62323" spans="6:6" x14ac:dyDescent="0.2">
      <c r="F62323" s="450"/>
    </row>
    <row r="62324" spans="6:6" x14ac:dyDescent="0.2">
      <c r="F62324" s="450"/>
    </row>
    <row r="62325" spans="6:6" x14ac:dyDescent="0.2">
      <c r="F62325" s="450"/>
    </row>
    <row r="62326" spans="6:6" x14ac:dyDescent="0.2">
      <c r="F62326" s="450"/>
    </row>
    <row r="62327" spans="6:6" x14ac:dyDescent="0.2">
      <c r="F62327" s="450"/>
    </row>
    <row r="62328" spans="6:6" x14ac:dyDescent="0.2">
      <c r="F62328" s="450"/>
    </row>
    <row r="62329" spans="6:6" x14ac:dyDescent="0.2">
      <c r="F62329" s="450"/>
    </row>
    <row r="62330" spans="6:6" x14ac:dyDescent="0.2">
      <c r="F62330" s="450"/>
    </row>
    <row r="62331" spans="6:6" x14ac:dyDescent="0.2">
      <c r="F62331" s="450"/>
    </row>
    <row r="62332" spans="6:6" x14ac:dyDescent="0.2">
      <c r="F62332" s="450"/>
    </row>
    <row r="62333" spans="6:6" x14ac:dyDescent="0.2">
      <c r="F62333" s="450"/>
    </row>
    <row r="62334" spans="6:6" x14ac:dyDescent="0.2">
      <c r="F62334" s="450"/>
    </row>
    <row r="62335" spans="6:6" x14ac:dyDescent="0.2">
      <c r="F62335" s="450"/>
    </row>
    <row r="62336" spans="6:6" x14ac:dyDescent="0.2">
      <c r="F62336" s="450"/>
    </row>
    <row r="62337" spans="6:6" x14ac:dyDescent="0.2">
      <c r="F62337" s="450"/>
    </row>
    <row r="62338" spans="6:6" x14ac:dyDescent="0.2">
      <c r="F62338" s="450"/>
    </row>
    <row r="62339" spans="6:6" x14ac:dyDescent="0.2">
      <c r="F62339" s="450"/>
    </row>
    <row r="62340" spans="6:6" x14ac:dyDescent="0.2">
      <c r="F62340" s="450"/>
    </row>
    <row r="62341" spans="6:6" x14ac:dyDescent="0.2">
      <c r="F62341" s="450"/>
    </row>
    <row r="62342" spans="6:6" x14ac:dyDescent="0.2">
      <c r="F62342" s="450"/>
    </row>
    <row r="62343" spans="6:6" x14ac:dyDescent="0.2">
      <c r="F62343" s="450"/>
    </row>
    <row r="62344" spans="6:6" x14ac:dyDescent="0.2">
      <c r="F62344" s="450"/>
    </row>
    <row r="62345" spans="6:6" x14ac:dyDescent="0.2">
      <c r="F62345" s="450"/>
    </row>
    <row r="62346" spans="6:6" x14ac:dyDescent="0.2">
      <c r="F62346" s="450"/>
    </row>
    <row r="62347" spans="6:6" x14ac:dyDescent="0.2">
      <c r="F62347" s="450"/>
    </row>
    <row r="62348" spans="6:6" x14ac:dyDescent="0.2">
      <c r="F62348" s="450"/>
    </row>
    <row r="62349" spans="6:6" x14ac:dyDescent="0.2">
      <c r="F62349" s="450"/>
    </row>
    <row r="62350" spans="6:6" x14ac:dyDescent="0.2">
      <c r="F62350" s="450"/>
    </row>
    <row r="62351" spans="6:6" x14ac:dyDescent="0.2">
      <c r="F62351" s="450"/>
    </row>
    <row r="62352" spans="6:6" x14ac:dyDescent="0.2">
      <c r="F62352" s="450"/>
    </row>
    <row r="62353" spans="6:6" x14ac:dyDescent="0.2">
      <c r="F62353" s="450"/>
    </row>
    <row r="62354" spans="6:6" x14ac:dyDescent="0.2">
      <c r="F62354" s="450"/>
    </row>
    <row r="62355" spans="6:6" x14ac:dyDescent="0.2">
      <c r="F62355" s="450"/>
    </row>
    <row r="62356" spans="6:6" x14ac:dyDescent="0.2">
      <c r="F62356" s="450"/>
    </row>
    <row r="62357" spans="6:6" x14ac:dyDescent="0.2">
      <c r="F62357" s="450"/>
    </row>
    <row r="62358" spans="6:6" x14ac:dyDescent="0.2">
      <c r="F62358" s="450"/>
    </row>
    <row r="62359" spans="6:6" x14ac:dyDescent="0.2">
      <c r="F62359" s="450"/>
    </row>
    <row r="62360" spans="6:6" x14ac:dyDescent="0.2">
      <c r="F62360" s="450"/>
    </row>
    <row r="62361" spans="6:6" x14ac:dyDescent="0.2">
      <c r="F62361" s="450"/>
    </row>
    <row r="62362" spans="6:6" x14ac:dyDescent="0.2">
      <c r="F62362" s="450"/>
    </row>
    <row r="62363" spans="6:6" x14ac:dyDescent="0.2">
      <c r="F62363" s="450"/>
    </row>
    <row r="62364" spans="6:6" x14ac:dyDescent="0.2">
      <c r="F62364" s="450"/>
    </row>
    <row r="62365" spans="6:6" x14ac:dyDescent="0.2">
      <c r="F62365" s="450"/>
    </row>
    <row r="62366" spans="6:6" x14ac:dyDescent="0.2">
      <c r="F62366" s="450"/>
    </row>
    <row r="62367" spans="6:6" x14ac:dyDescent="0.2">
      <c r="F62367" s="450"/>
    </row>
    <row r="62368" spans="6:6" x14ac:dyDescent="0.2">
      <c r="F62368" s="450"/>
    </row>
    <row r="62369" spans="6:6" x14ac:dyDescent="0.2">
      <c r="F62369" s="450"/>
    </row>
    <row r="62370" spans="6:6" x14ac:dyDescent="0.2">
      <c r="F62370" s="450"/>
    </row>
    <row r="62371" spans="6:6" x14ac:dyDescent="0.2">
      <c r="F62371" s="450"/>
    </row>
    <row r="62372" spans="6:6" x14ac:dyDescent="0.2">
      <c r="F62372" s="450"/>
    </row>
    <row r="62373" spans="6:6" x14ac:dyDescent="0.2">
      <c r="F62373" s="450"/>
    </row>
    <row r="62374" spans="6:6" x14ac:dyDescent="0.2">
      <c r="F62374" s="450"/>
    </row>
    <row r="62375" spans="6:6" x14ac:dyDescent="0.2">
      <c r="F62375" s="450"/>
    </row>
    <row r="62376" spans="6:6" x14ac:dyDescent="0.2">
      <c r="F62376" s="450"/>
    </row>
    <row r="62377" spans="6:6" x14ac:dyDescent="0.2">
      <c r="F62377" s="450"/>
    </row>
    <row r="62378" spans="6:6" x14ac:dyDescent="0.2">
      <c r="F62378" s="450"/>
    </row>
    <row r="62379" spans="6:6" x14ac:dyDescent="0.2">
      <c r="F62379" s="450"/>
    </row>
    <row r="62380" spans="6:6" x14ac:dyDescent="0.2">
      <c r="F62380" s="450"/>
    </row>
    <row r="62381" spans="6:6" x14ac:dyDescent="0.2">
      <c r="F62381" s="450"/>
    </row>
    <row r="62382" spans="6:6" x14ac:dyDescent="0.2">
      <c r="F62382" s="450"/>
    </row>
    <row r="62383" spans="6:6" x14ac:dyDescent="0.2">
      <c r="F62383" s="450"/>
    </row>
    <row r="62384" spans="6:6" x14ac:dyDescent="0.2">
      <c r="F62384" s="450"/>
    </row>
    <row r="62385" spans="6:6" x14ac:dyDescent="0.2">
      <c r="F62385" s="450"/>
    </row>
    <row r="62386" spans="6:6" x14ac:dyDescent="0.2">
      <c r="F62386" s="450"/>
    </row>
    <row r="62387" spans="6:6" x14ac:dyDescent="0.2">
      <c r="F62387" s="450"/>
    </row>
    <row r="62388" spans="6:6" x14ac:dyDescent="0.2">
      <c r="F62388" s="450"/>
    </row>
    <row r="62389" spans="6:6" x14ac:dyDescent="0.2">
      <c r="F62389" s="450"/>
    </row>
    <row r="62390" spans="6:6" x14ac:dyDescent="0.2">
      <c r="F62390" s="450"/>
    </row>
    <row r="62391" spans="6:6" x14ac:dyDescent="0.2">
      <c r="F62391" s="450"/>
    </row>
    <row r="62392" spans="6:6" x14ac:dyDescent="0.2">
      <c r="F62392" s="450"/>
    </row>
    <row r="62393" spans="6:6" x14ac:dyDescent="0.2">
      <c r="F62393" s="450"/>
    </row>
    <row r="62394" spans="6:6" x14ac:dyDescent="0.2">
      <c r="F62394" s="450"/>
    </row>
    <row r="62395" spans="6:6" x14ac:dyDescent="0.2">
      <c r="F62395" s="450"/>
    </row>
    <row r="62396" spans="6:6" x14ac:dyDescent="0.2">
      <c r="F62396" s="450"/>
    </row>
    <row r="62397" spans="6:6" x14ac:dyDescent="0.2">
      <c r="F62397" s="450"/>
    </row>
    <row r="62398" spans="6:6" x14ac:dyDescent="0.2">
      <c r="F62398" s="450"/>
    </row>
    <row r="62399" spans="6:6" x14ac:dyDescent="0.2">
      <c r="F62399" s="450"/>
    </row>
    <row r="62400" spans="6:6" x14ac:dyDescent="0.2">
      <c r="F62400" s="450"/>
    </row>
    <row r="62401" spans="6:6" x14ac:dyDescent="0.2">
      <c r="F62401" s="450"/>
    </row>
    <row r="62402" spans="6:6" x14ac:dyDescent="0.2">
      <c r="F62402" s="450"/>
    </row>
    <row r="62403" spans="6:6" x14ac:dyDescent="0.2">
      <c r="F62403" s="450"/>
    </row>
    <row r="62404" spans="6:6" x14ac:dyDescent="0.2">
      <c r="F62404" s="450"/>
    </row>
    <row r="62405" spans="6:6" x14ac:dyDescent="0.2">
      <c r="F62405" s="450"/>
    </row>
    <row r="62406" spans="6:6" x14ac:dyDescent="0.2">
      <c r="F62406" s="450"/>
    </row>
    <row r="62407" spans="6:6" x14ac:dyDescent="0.2">
      <c r="F62407" s="450"/>
    </row>
    <row r="62408" spans="6:6" x14ac:dyDescent="0.2">
      <c r="F62408" s="450"/>
    </row>
    <row r="62409" spans="6:6" x14ac:dyDescent="0.2">
      <c r="F62409" s="450"/>
    </row>
    <row r="62410" spans="6:6" x14ac:dyDescent="0.2">
      <c r="F62410" s="450"/>
    </row>
    <row r="62411" spans="6:6" x14ac:dyDescent="0.2">
      <c r="F62411" s="450"/>
    </row>
    <row r="62412" spans="6:6" x14ac:dyDescent="0.2">
      <c r="F62412" s="450"/>
    </row>
    <row r="62413" spans="6:6" x14ac:dyDescent="0.2">
      <c r="F62413" s="450"/>
    </row>
    <row r="62414" spans="6:6" x14ac:dyDescent="0.2">
      <c r="F62414" s="450"/>
    </row>
    <row r="62415" spans="6:6" x14ac:dyDescent="0.2">
      <c r="F62415" s="450"/>
    </row>
    <row r="62416" spans="6:6" x14ac:dyDescent="0.2">
      <c r="F62416" s="450"/>
    </row>
    <row r="62417" spans="6:6" x14ac:dyDescent="0.2">
      <c r="F62417" s="450"/>
    </row>
    <row r="62418" spans="6:6" x14ac:dyDescent="0.2">
      <c r="F62418" s="450"/>
    </row>
    <row r="62419" spans="6:6" x14ac:dyDescent="0.2">
      <c r="F62419" s="450"/>
    </row>
    <row r="62420" spans="6:6" x14ac:dyDescent="0.2">
      <c r="F62420" s="450"/>
    </row>
    <row r="62421" spans="6:6" x14ac:dyDescent="0.2">
      <c r="F62421" s="450"/>
    </row>
    <row r="62422" spans="6:6" x14ac:dyDescent="0.2">
      <c r="F62422" s="450"/>
    </row>
    <row r="62423" spans="6:6" x14ac:dyDescent="0.2">
      <c r="F62423" s="450"/>
    </row>
    <row r="62424" spans="6:6" x14ac:dyDescent="0.2">
      <c r="F62424" s="450"/>
    </row>
    <row r="62425" spans="6:6" x14ac:dyDescent="0.2">
      <c r="F62425" s="450"/>
    </row>
    <row r="62426" spans="6:6" x14ac:dyDescent="0.2">
      <c r="F62426" s="450"/>
    </row>
    <row r="62427" spans="6:6" x14ac:dyDescent="0.2">
      <c r="F62427" s="450"/>
    </row>
    <row r="62428" spans="6:6" x14ac:dyDescent="0.2">
      <c r="F62428" s="450"/>
    </row>
    <row r="62429" spans="6:6" x14ac:dyDescent="0.2">
      <c r="F62429" s="450"/>
    </row>
    <row r="62430" spans="6:6" x14ac:dyDescent="0.2">
      <c r="F62430" s="450"/>
    </row>
    <row r="62431" spans="6:6" x14ac:dyDescent="0.2">
      <c r="F62431" s="450"/>
    </row>
    <row r="62432" spans="6:6" x14ac:dyDescent="0.2">
      <c r="F62432" s="450"/>
    </row>
    <row r="62433" spans="6:6" x14ac:dyDescent="0.2">
      <c r="F62433" s="450"/>
    </row>
    <row r="62434" spans="6:6" x14ac:dyDescent="0.2">
      <c r="F62434" s="450"/>
    </row>
    <row r="62435" spans="6:6" x14ac:dyDescent="0.2">
      <c r="F62435" s="450"/>
    </row>
    <row r="62436" spans="6:6" x14ac:dyDescent="0.2">
      <c r="F62436" s="450"/>
    </row>
    <row r="62437" spans="6:6" x14ac:dyDescent="0.2">
      <c r="F62437" s="450"/>
    </row>
    <row r="62438" spans="6:6" x14ac:dyDescent="0.2">
      <c r="F62438" s="450"/>
    </row>
    <row r="62439" spans="6:6" x14ac:dyDescent="0.2">
      <c r="F62439" s="450"/>
    </row>
    <row r="62440" spans="6:6" x14ac:dyDescent="0.2">
      <c r="F62440" s="450"/>
    </row>
    <row r="62441" spans="6:6" x14ac:dyDescent="0.2">
      <c r="F62441" s="450"/>
    </row>
    <row r="62442" spans="6:6" x14ac:dyDescent="0.2">
      <c r="F62442" s="450"/>
    </row>
    <row r="62443" spans="6:6" x14ac:dyDescent="0.2">
      <c r="F62443" s="450"/>
    </row>
    <row r="62444" spans="6:6" x14ac:dyDescent="0.2">
      <c r="F62444" s="450"/>
    </row>
    <row r="62445" spans="6:6" x14ac:dyDescent="0.2">
      <c r="F62445" s="450"/>
    </row>
    <row r="62446" spans="6:6" x14ac:dyDescent="0.2">
      <c r="F62446" s="450"/>
    </row>
    <row r="62447" spans="6:6" x14ac:dyDescent="0.2">
      <c r="F62447" s="450"/>
    </row>
    <row r="62448" spans="6:6" x14ac:dyDescent="0.2">
      <c r="F62448" s="450"/>
    </row>
    <row r="62449" spans="6:6" x14ac:dyDescent="0.2">
      <c r="F62449" s="450"/>
    </row>
    <row r="62450" spans="6:6" x14ac:dyDescent="0.2">
      <c r="F62450" s="450"/>
    </row>
    <row r="62451" spans="6:6" x14ac:dyDescent="0.2">
      <c r="F62451" s="450"/>
    </row>
    <row r="62452" spans="6:6" x14ac:dyDescent="0.2">
      <c r="F62452" s="450"/>
    </row>
    <row r="62453" spans="6:6" x14ac:dyDescent="0.2">
      <c r="F62453" s="450"/>
    </row>
    <row r="62454" spans="6:6" x14ac:dyDescent="0.2">
      <c r="F62454" s="450"/>
    </row>
    <row r="62455" spans="6:6" x14ac:dyDescent="0.2">
      <c r="F62455" s="450"/>
    </row>
    <row r="62456" spans="6:6" x14ac:dyDescent="0.2">
      <c r="F62456" s="450"/>
    </row>
    <row r="62457" spans="6:6" x14ac:dyDescent="0.2">
      <c r="F62457" s="450"/>
    </row>
    <row r="62458" spans="6:6" x14ac:dyDescent="0.2">
      <c r="F62458" s="450"/>
    </row>
    <row r="62459" spans="6:6" x14ac:dyDescent="0.2">
      <c r="F62459" s="450"/>
    </row>
    <row r="62460" spans="6:6" x14ac:dyDescent="0.2">
      <c r="F62460" s="450"/>
    </row>
    <row r="62461" spans="6:6" x14ac:dyDescent="0.2">
      <c r="F62461" s="450"/>
    </row>
    <row r="62462" spans="6:6" x14ac:dyDescent="0.2">
      <c r="F62462" s="450"/>
    </row>
    <row r="62463" spans="6:6" x14ac:dyDescent="0.2">
      <c r="F62463" s="450"/>
    </row>
    <row r="62464" spans="6:6" x14ac:dyDescent="0.2">
      <c r="F62464" s="450"/>
    </row>
    <row r="62465" spans="6:6" x14ac:dyDescent="0.2">
      <c r="F62465" s="450"/>
    </row>
    <row r="62466" spans="6:6" x14ac:dyDescent="0.2">
      <c r="F62466" s="450"/>
    </row>
    <row r="62467" spans="6:6" x14ac:dyDescent="0.2">
      <c r="F62467" s="450"/>
    </row>
    <row r="62468" spans="6:6" x14ac:dyDescent="0.2">
      <c r="F62468" s="450"/>
    </row>
    <row r="62469" spans="6:6" x14ac:dyDescent="0.2">
      <c r="F62469" s="450"/>
    </row>
    <row r="62470" spans="6:6" x14ac:dyDescent="0.2">
      <c r="F62470" s="450"/>
    </row>
    <row r="62471" spans="6:6" x14ac:dyDescent="0.2">
      <c r="F62471" s="450"/>
    </row>
    <row r="62472" spans="6:6" x14ac:dyDescent="0.2">
      <c r="F62472" s="450"/>
    </row>
    <row r="62473" spans="6:6" x14ac:dyDescent="0.2">
      <c r="F62473" s="450"/>
    </row>
    <row r="62474" spans="6:6" x14ac:dyDescent="0.2">
      <c r="F62474" s="450"/>
    </row>
    <row r="62475" spans="6:6" x14ac:dyDescent="0.2">
      <c r="F62475" s="450"/>
    </row>
    <row r="62476" spans="6:6" x14ac:dyDescent="0.2">
      <c r="F62476" s="450"/>
    </row>
    <row r="62477" spans="6:6" x14ac:dyDescent="0.2">
      <c r="F62477" s="450"/>
    </row>
    <row r="62478" spans="6:6" x14ac:dyDescent="0.2">
      <c r="F62478" s="450"/>
    </row>
    <row r="62479" spans="6:6" x14ac:dyDescent="0.2">
      <c r="F62479" s="450"/>
    </row>
    <row r="62480" spans="6:6" x14ac:dyDescent="0.2">
      <c r="F62480" s="450"/>
    </row>
    <row r="62481" spans="6:6" x14ac:dyDescent="0.2">
      <c r="F62481" s="450"/>
    </row>
    <row r="62482" spans="6:6" x14ac:dyDescent="0.2">
      <c r="F62482" s="450"/>
    </row>
    <row r="62483" spans="6:6" x14ac:dyDescent="0.2">
      <c r="F62483" s="450"/>
    </row>
    <row r="62484" spans="6:6" x14ac:dyDescent="0.2">
      <c r="F62484" s="450"/>
    </row>
    <row r="62485" spans="6:6" x14ac:dyDescent="0.2">
      <c r="F62485" s="450"/>
    </row>
    <row r="62486" spans="6:6" x14ac:dyDescent="0.2">
      <c r="F62486" s="450"/>
    </row>
    <row r="62487" spans="6:6" x14ac:dyDescent="0.2">
      <c r="F62487" s="450"/>
    </row>
    <row r="62488" spans="6:6" x14ac:dyDescent="0.2">
      <c r="F62488" s="450"/>
    </row>
    <row r="62489" spans="6:6" x14ac:dyDescent="0.2">
      <c r="F62489" s="450"/>
    </row>
    <row r="62490" spans="6:6" x14ac:dyDescent="0.2">
      <c r="F62490" s="450"/>
    </row>
    <row r="62491" spans="6:6" x14ac:dyDescent="0.2">
      <c r="F62491" s="450"/>
    </row>
    <row r="62492" spans="6:6" x14ac:dyDescent="0.2">
      <c r="F62492" s="450"/>
    </row>
    <row r="62493" spans="6:6" x14ac:dyDescent="0.2">
      <c r="F62493" s="450"/>
    </row>
    <row r="62494" spans="6:6" x14ac:dyDescent="0.2">
      <c r="F62494" s="450"/>
    </row>
    <row r="62495" spans="6:6" x14ac:dyDescent="0.2">
      <c r="F62495" s="450"/>
    </row>
    <row r="62496" spans="6:6" x14ac:dyDescent="0.2">
      <c r="F62496" s="450"/>
    </row>
    <row r="62497" spans="6:6" x14ac:dyDescent="0.2">
      <c r="F62497" s="450"/>
    </row>
    <row r="62498" spans="6:6" x14ac:dyDescent="0.2">
      <c r="F62498" s="450"/>
    </row>
    <row r="62499" spans="6:6" x14ac:dyDescent="0.2">
      <c r="F62499" s="450"/>
    </row>
    <row r="62500" spans="6:6" x14ac:dyDescent="0.2">
      <c r="F62500" s="450"/>
    </row>
    <row r="62501" spans="6:6" x14ac:dyDescent="0.2">
      <c r="F62501" s="450"/>
    </row>
    <row r="62502" spans="6:6" x14ac:dyDescent="0.2">
      <c r="F62502" s="450"/>
    </row>
    <row r="62503" spans="6:6" x14ac:dyDescent="0.2">
      <c r="F62503" s="450"/>
    </row>
    <row r="62504" spans="6:6" x14ac:dyDescent="0.2">
      <c r="F62504" s="450"/>
    </row>
    <row r="62505" spans="6:6" x14ac:dyDescent="0.2">
      <c r="F62505" s="450"/>
    </row>
    <row r="62506" spans="6:6" x14ac:dyDescent="0.2">
      <c r="F62506" s="450"/>
    </row>
    <row r="62507" spans="6:6" x14ac:dyDescent="0.2">
      <c r="F62507" s="450"/>
    </row>
    <row r="62508" spans="6:6" x14ac:dyDescent="0.2">
      <c r="F62508" s="450"/>
    </row>
    <row r="62509" spans="6:6" x14ac:dyDescent="0.2">
      <c r="F62509" s="450"/>
    </row>
    <row r="62510" spans="6:6" x14ac:dyDescent="0.2">
      <c r="F62510" s="450"/>
    </row>
    <row r="62511" spans="6:6" x14ac:dyDescent="0.2">
      <c r="F62511" s="450"/>
    </row>
    <row r="62512" spans="6:6" x14ac:dyDescent="0.2">
      <c r="F62512" s="450"/>
    </row>
    <row r="62513" spans="6:6" x14ac:dyDescent="0.2">
      <c r="F62513" s="450"/>
    </row>
    <row r="62514" spans="6:6" x14ac:dyDescent="0.2">
      <c r="F62514" s="450"/>
    </row>
    <row r="62515" spans="6:6" x14ac:dyDescent="0.2">
      <c r="F62515" s="450"/>
    </row>
    <row r="62516" spans="6:6" x14ac:dyDescent="0.2">
      <c r="F62516" s="450"/>
    </row>
    <row r="62517" spans="6:6" x14ac:dyDescent="0.2">
      <c r="F62517" s="450"/>
    </row>
    <row r="62518" spans="6:6" x14ac:dyDescent="0.2">
      <c r="F62518" s="450"/>
    </row>
    <row r="62519" spans="6:6" x14ac:dyDescent="0.2">
      <c r="F62519" s="450"/>
    </row>
    <row r="62520" spans="6:6" x14ac:dyDescent="0.2">
      <c r="F62520" s="450"/>
    </row>
    <row r="62521" spans="6:6" x14ac:dyDescent="0.2">
      <c r="F62521" s="450"/>
    </row>
    <row r="62522" spans="6:6" x14ac:dyDescent="0.2">
      <c r="F62522" s="450"/>
    </row>
    <row r="62523" spans="6:6" x14ac:dyDescent="0.2">
      <c r="F62523" s="450"/>
    </row>
    <row r="62524" spans="6:6" x14ac:dyDescent="0.2">
      <c r="F62524" s="450"/>
    </row>
    <row r="62525" spans="6:6" x14ac:dyDescent="0.2">
      <c r="F62525" s="450"/>
    </row>
    <row r="62526" spans="6:6" x14ac:dyDescent="0.2">
      <c r="F62526" s="450"/>
    </row>
    <row r="62527" spans="6:6" x14ac:dyDescent="0.2">
      <c r="F62527" s="450"/>
    </row>
    <row r="62528" spans="6:6" x14ac:dyDescent="0.2">
      <c r="F62528" s="450"/>
    </row>
    <row r="62529" spans="6:6" x14ac:dyDescent="0.2">
      <c r="F62529" s="450"/>
    </row>
    <row r="62530" spans="6:6" x14ac:dyDescent="0.2">
      <c r="F62530" s="450"/>
    </row>
    <row r="62531" spans="6:6" x14ac:dyDescent="0.2">
      <c r="F62531" s="450"/>
    </row>
    <row r="62532" spans="6:6" x14ac:dyDescent="0.2">
      <c r="F62532" s="450"/>
    </row>
    <row r="62533" spans="6:6" x14ac:dyDescent="0.2">
      <c r="F62533" s="450"/>
    </row>
    <row r="62534" spans="6:6" x14ac:dyDescent="0.2">
      <c r="F62534" s="450"/>
    </row>
    <row r="62535" spans="6:6" x14ac:dyDescent="0.2">
      <c r="F62535" s="450"/>
    </row>
    <row r="62536" spans="6:6" x14ac:dyDescent="0.2">
      <c r="F62536" s="450"/>
    </row>
    <row r="62537" spans="6:6" x14ac:dyDescent="0.2">
      <c r="F62537" s="450"/>
    </row>
    <row r="62538" spans="6:6" x14ac:dyDescent="0.2">
      <c r="F62538" s="450"/>
    </row>
    <row r="62539" spans="6:6" x14ac:dyDescent="0.2">
      <c r="F62539" s="450"/>
    </row>
    <row r="62540" spans="6:6" x14ac:dyDescent="0.2">
      <c r="F62540" s="450"/>
    </row>
    <row r="62541" spans="6:6" x14ac:dyDescent="0.2">
      <c r="F62541" s="450"/>
    </row>
    <row r="62542" spans="6:6" x14ac:dyDescent="0.2">
      <c r="F62542" s="450"/>
    </row>
    <row r="62543" spans="6:6" x14ac:dyDescent="0.2">
      <c r="F62543" s="450"/>
    </row>
    <row r="62544" spans="6:6" x14ac:dyDescent="0.2">
      <c r="F62544" s="450"/>
    </row>
    <row r="62545" spans="6:6" x14ac:dyDescent="0.2">
      <c r="F62545" s="450"/>
    </row>
    <row r="62546" spans="6:6" x14ac:dyDescent="0.2">
      <c r="F62546" s="450"/>
    </row>
    <row r="62547" spans="6:6" x14ac:dyDescent="0.2">
      <c r="F62547" s="450"/>
    </row>
    <row r="62548" spans="6:6" x14ac:dyDescent="0.2">
      <c r="F62548" s="450"/>
    </row>
    <row r="62549" spans="6:6" x14ac:dyDescent="0.2">
      <c r="F62549" s="450"/>
    </row>
    <row r="62550" spans="6:6" x14ac:dyDescent="0.2">
      <c r="F62550" s="450"/>
    </row>
    <row r="62551" spans="6:6" x14ac:dyDescent="0.2">
      <c r="F62551" s="450"/>
    </row>
    <row r="62552" spans="6:6" x14ac:dyDescent="0.2">
      <c r="F62552" s="450"/>
    </row>
    <row r="62553" spans="6:6" x14ac:dyDescent="0.2">
      <c r="F62553" s="450"/>
    </row>
    <row r="62554" spans="6:6" x14ac:dyDescent="0.2">
      <c r="F62554" s="450"/>
    </row>
    <row r="62555" spans="6:6" x14ac:dyDescent="0.2">
      <c r="F62555" s="450"/>
    </row>
    <row r="62556" spans="6:6" x14ac:dyDescent="0.2">
      <c r="F62556" s="450"/>
    </row>
    <row r="62557" spans="6:6" x14ac:dyDescent="0.2">
      <c r="F62557" s="450"/>
    </row>
    <row r="62558" spans="6:6" x14ac:dyDescent="0.2">
      <c r="F62558" s="450"/>
    </row>
    <row r="62559" spans="6:6" x14ac:dyDescent="0.2">
      <c r="F62559" s="450"/>
    </row>
    <row r="62560" spans="6:6" x14ac:dyDescent="0.2">
      <c r="F62560" s="450"/>
    </row>
    <row r="62561" spans="6:6" x14ac:dyDescent="0.2">
      <c r="F62561" s="450"/>
    </row>
    <row r="62562" spans="6:6" x14ac:dyDescent="0.2">
      <c r="F62562" s="450"/>
    </row>
    <row r="62563" spans="6:6" x14ac:dyDescent="0.2">
      <c r="F62563" s="450"/>
    </row>
    <row r="62564" spans="6:6" x14ac:dyDescent="0.2">
      <c r="F62564" s="450"/>
    </row>
    <row r="62565" spans="6:6" x14ac:dyDescent="0.2">
      <c r="F62565" s="450"/>
    </row>
    <row r="62566" spans="6:6" x14ac:dyDescent="0.2">
      <c r="F62566" s="450"/>
    </row>
    <row r="62567" spans="6:6" x14ac:dyDescent="0.2">
      <c r="F62567" s="450"/>
    </row>
    <row r="62568" spans="6:6" x14ac:dyDescent="0.2">
      <c r="F62568" s="450"/>
    </row>
    <row r="62569" spans="6:6" x14ac:dyDescent="0.2">
      <c r="F62569" s="450"/>
    </row>
    <row r="62570" spans="6:6" x14ac:dyDescent="0.2">
      <c r="F62570" s="450"/>
    </row>
    <row r="62571" spans="6:6" x14ac:dyDescent="0.2">
      <c r="F62571" s="450"/>
    </row>
    <row r="62572" spans="6:6" x14ac:dyDescent="0.2">
      <c r="F62572" s="450"/>
    </row>
    <row r="62573" spans="6:6" x14ac:dyDescent="0.2">
      <c r="F62573" s="450"/>
    </row>
    <row r="62574" spans="6:6" x14ac:dyDescent="0.2">
      <c r="F62574" s="450"/>
    </row>
    <row r="62575" spans="6:6" x14ac:dyDescent="0.2">
      <c r="F62575" s="450"/>
    </row>
    <row r="62576" spans="6:6" x14ac:dyDescent="0.2">
      <c r="F62576" s="450"/>
    </row>
    <row r="62577" spans="6:6" x14ac:dyDescent="0.2">
      <c r="F62577" s="450"/>
    </row>
    <row r="62578" spans="6:6" x14ac:dyDescent="0.2">
      <c r="F62578" s="450"/>
    </row>
    <row r="62579" spans="6:6" x14ac:dyDescent="0.2">
      <c r="F62579" s="450"/>
    </row>
    <row r="62580" spans="6:6" x14ac:dyDescent="0.2">
      <c r="F62580" s="450"/>
    </row>
    <row r="62581" spans="6:6" x14ac:dyDescent="0.2">
      <c r="F62581" s="450"/>
    </row>
    <row r="62582" spans="6:6" x14ac:dyDescent="0.2">
      <c r="F62582" s="450"/>
    </row>
    <row r="62583" spans="6:6" x14ac:dyDescent="0.2">
      <c r="F62583" s="450"/>
    </row>
    <row r="62584" spans="6:6" x14ac:dyDescent="0.2">
      <c r="F62584" s="450"/>
    </row>
    <row r="62585" spans="6:6" x14ac:dyDescent="0.2">
      <c r="F62585" s="450"/>
    </row>
    <row r="62586" spans="6:6" x14ac:dyDescent="0.2">
      <c r="F62586" s="450"/>
    </row>
    <row r="62587" spans="6:6" x14ac:dyDescent="0.2">
      <c r="F62587" s="450"/>
    </row>
    <row r="62588" spans="6:6" x14ac:dyDescent="0.2">
      <c r="F62588" s="450"/>
    </row>
    <row r="62589" spans="6:6" x14ac:dyDescent="0.2">
      <c r="F62589" s="450"/>
    </row>
    <row r="62590" spans="6:6" x14ac:dyDescent="0.2">
      <c r="F62590" s="450"/>
    </row>
    <row r="62591" spans="6:6" x14ac:dyDescent="0.2">
      <c r="F62591" s="450"/>
    </row>
    <row r="62592" spans="6:6" x14ac:dyDescent="0.2">
      <c r="F62592" s="450"/>
    </row>
    <row r="62593" spans="6:6" x14ac:dyDescent="0.2">
      <c r="F62593" s="450"/>
    </row>
    <row r="62594" spans="6:6" x14ac:dyDescent="0.2">
      <c r="F62594" s="450"/>
    </row>
    <row r="62595" spans="6:6" x14ac:dyDescent="0.2">
      <c r="F62595" s="450"/>
    </row>
    <row r="62596" spans="6:6" x14ac:dyDescent="0.2">
      <c r="F62596" s="450"/>
    </row>
    <row r="62597" spans="6:6" x14ac:dyDescent="0.2">
      <c r="F62597" s="450"/>
    </row>
    <row r="62598" spans="6:6" x14ac:dyDescent="0.2">
      <c r="F62598" s="450"/>
    </row>
    <row r="62599" spans="6:6" x14ac:dyDescent="0.2">
      <c r="F62599" s="450"/>
    </row>
    <row r="62600" spans="6:6" x14ac:dyDescent="0.2">
      <c r="F62600" s="450"/>
    </row>
    <row r="62601" spans="6:6" x14ac:dyDescent="0.2">
      <c r="F62601" s="450"/>
    </row>
    <row r="62602" spans="6:6" x14ac:dyDescent="0.2">
      <c r="F62602" s="450"/>
    </row>
    <row r="62603" spans="6:6" x14ac:dyDescent="0.2">
      <c r="F62603" s="450"/>
    </row>
    <row r="62604" spans="6:6" x14ac:dyDescent="0.2">
      <c r="F62604" s="450"/>
    </row>
    <row r="62605" spans="6:6" x14ac:dyDescent="0.2">
      <c r="F62605" s="450"/>
    </row>
    <row r="62606" spans="6:6" x14ac:dyDescent="0.2">
      <c r="F62606" s="450"/>
    </row>
    <row r="62607" spans="6:6" x14ac:dyDescent="0.2">
      <c r="F62607" s="450"/>
    </row>
    <row r="62608" spans="6:6" x14ac:dyDescent="0.2">
      <c r="F62608" s="450"/>
    </row>
    <row r="62609" spans="6:6" x14ac:dyDescent="0.2">
      <c r="F62609" s="450"/>
    </row>
    <row r="62610" spans="6:6" x14ac:dyDescent="0.2">
      <c r="F62610" s="450"/>
    </row>
    <row r="62611" spans="6:6" x14ac:dyDescent="0.2">
      <c r="F62611" s="450"/>
    </row>
    <row r="62612" spans="6:6" x14ac:dyDescent="0.2">
      <c r="F62612" s="450"/>
    </row>
    <row r="62613" spans="6:6" x14ac:dyDescent="0.2">
      <c r="F62613" s="450"/>
    </row>
    <row r="62614" spans="6:6" x14ac:dyDescent="0.2">
      <c r="F62614" s="450"/>
    </row>
    <row r="62615" spans="6:6" x14ac:dyDescent="0.2">
      <c r="F62615" s="450"/>
    </row>
    <row r="62616" spans="6:6" x14ac:dyDescent="0.2">
      <c r="F62616" s="450"/>
    </row>
    <row r="62617" spans="6:6" x14ac:dyDescent="0.2">
      <c r="F62617" s="450"/>
    </row>
    <row r="62618" spans="6:6" x14ac:dyDescent="0.2">
      <c r="F62618" s="450"/>
    </row>
    <row r="62619" spans="6:6" x14ac:dyDescent="0.2">
      <c r="F62619" s="450"/>
    </row>
    <row r="62620" spans="6:6" x14ac:dyDescent="0.2">
      <c r="F62620" s="450"/>
    </row>
    <row r="62621" spans="6:6" x14ac:dyDescent="0.2">
      <c r="F62621" s="450"/>
    </row>
    <row r="62622" spans="6:6" x14ac:dyDescent="0.2">
      <c r="F62622" s="450"/>
    </row>
    <row r="62623" spans="6:6" x14ac:dyDescent="0.2">
      <c r="F62623" s="450"/>
    </row>
    <row r="62624" spans="6:6" x14ac:dyDescent="0.2">
      <c r="F62624" s="450"/>
    </row>
    <row r="62625" spans="6:6" x14ac:dyDescent="0.2">
      <c r="F62625" s="450"/>
    </row>
    <row r="62626" spans="6:6" x14ac:dyDescent="0.2">
      <c r="F62626" s="450"/>
    </row>
    <row r="62627" spans="6:6" x14ac:dyDescent="0.2">
      <c r="F62627" s="450"/>
    </row>
    <row r="62628" spans="6:6" x14ac:dyDescent="0.2">
      <c r="F62628" s="450"/>
    </row>
    <row r="62629" spans="6:6" x14ac:dyDescent="0.2">
      <c r="F62629" s="450"/>
    </row>
    <row r="62630" spans="6:6" x14ac:dyDescent="0.2">
      <c r="F62630" s="450"/>
    </row>
    <row r="62631" spans="6:6" x14ac:dyDescent="0.2">
      <c r="F62631" s="450"/>
    </row>
    <row r="62632" spans="6:6" x14ac:dyDescent="0.2">
      <c r="F62632" s="450"/>
    </row>
    <row r="62633" spans="6:6" x14ac:dyDescent="0.2">
      <c r="F62633" s="450"/>
    </row>
    <row r="62634" spans="6:6" x14ac:dyDescent="0.2">
      <c r="F62634" s="450"/>
    </row>
    <row r="62635" spans="6:6" x14ac:dyDescent="0.2">
      <c r="F62635" s="450"/>
    </row>
    <row r="62636" spans="6:6" x14ac:dyDescent="0.2">
      <c r="F62636" s="450"/>
    </row>
    <row r="62637" spans="6:6" x14ac:dyDescent="0.2">
      <c r="F62637" s="450"/>
    </row>
    <row r="62638" spans="6:6" x14ac:dyDescent="0.2">
      <c r="F62638" s="450"/>
    </row>
    <row r="62639" spans="6:6" x14ac:dyDescent="0.2">
      <c r="F62639" s="450"/>
    </row>
    <row r="62640" spans="6:6" x14ac:dyDescent="0.2">
      <c r="F62640" s="450"/>
    </row>
    <row r="62641" spans="6:6" x14ac:dyDescent="0.2">
      <c r="F62641" s="450"/>
    </row>
    <row r="62642" spans="6:6" x14ac:dyDescent="0.2">
      <c r="F62642" s="450"/>
    </row>
    <row r="62643" spans="6:6" x14ac:dyDescent="0.2">
      <c r="F62643" s="450"/>
    </row>
    <row r="62644" spans="6:6" x14ac:dyDescent="0.2">
      <c r="F62644" s="450"/>
    </row>
    <row r="62645" spans="6:6" x14ac:dyDescent="0.2">
      <c r="F62645" s="450"/>
    </row>
    <row r="62646" spans="6:6" x14ac:dyDescent="0.2">
      <c r="F62646" s="450"/>
    </row>
    <row r="62647" spans="6:6" x14ac:dyDescent="0.2">
      <c r="F62647" s="450"/>
    </row>
    <row r="62648" spans="6:6" x14ac:dyDescent="0.2">
      <c r="F62648" s="450"/>
    </row>
    <row r="62649" spans="6:6" x14ac:dyDescent="0.2">
      <c r="F62649" s="450"/>
    </row>
    <row r="62650" spans="6:6" x14ac:dyDescent="0.2">
      <c r="F62650" s="450"/>
    </row>
    <row r="62651" spans="6:6" x14ac:dyDescent="0.2">
      <c r="F62651" s="450"/>
    </row>
    <row r="62652" spans="6:6" x14ac:dyDescent="0.2">
      <c r="F62652" s="450"/>
    </row>
    <row r="62653" spans="6:6" x14ac:dyDescent="0.2">
      <c r="F62653" s="450"/>
    </row>
    <row r="62654" spans="6:6" x14ac:dyDescent="0.2">
      <c r="F62654" s="450"/>
    </row>
    <row r="62655" spans="6:6" x14ac:dyDescent="0.2">
      <c r="F62655" s="450"/>
    </row>
    <row r="62656" spans="6:6" x14ac:dyDescent="0.2">
      <c r="F62656" s="450"/>
    </row>
    <row r="62657" spans="6:6" x14ac:dyDescent="0.2">
      <c r="F62657" s="450"/>
    </row>
    <row r="62658" spans="6:6" x14ac:dyDescent="0.2">
      <c r="F62658" s="450"/>
    </row>
    <row r="62659" spans="6:6" x14ac:dyDescent="0.2">
      <c r="F62659" s="450"/>
    </row>
    <row r="62660" spans="6:6" x14ac:dyDescent="0.2">
      <c r="F62660" s="450"/>
    </row>
    <row r="62661" spans="6:6" x14ac:dyDescent="0.2">
      <c r="F62661" s="450"/>
    </row>
    <row r="62662" spans="6:6" x14ac:dyDescent="0.2">
      <c r="F62662" s="450"/>
    </row>
    <row r="62663" spans="6:6" x14ac:dyDescent="0.2">
      <c r="F62663" s="450"/>
    </row>
    <row r="62664" spans="6:6" x14ac:dyDescent="0.2">
      <c r="F62664" s="450"/>
    </row>
    <row r="62665" spans="6:6" x14ac:dyDescent="0.2">
      <c r="F62665" s="450"/>
    </row>
    <row r="62666" spans="6:6" x14ac:dyDescent="0.2">
      <c r="F62666" s="450"/>
    </row>
    <row r="62667" spans="6:6" x14ac:dyDescent="0.2">
      <c r="F62667" s="450"/>
    </row>
    <row r="62668" spans="6:6" x14ac:dyDescent="0.2">
      <c r="F62668" s="450"/>
    </row>
    <row r="62669" spans="6:6" x14ac:dyDescent="0.2">
      <c r="F62669" s="450"/>
    </row>
    <row r="62670" spans="6:6" x14ac:dyDescent="0.2">
      <c r="F62670" s="450"/>
    </row>
    <row r="62671" spans="6:6" x14ac:dyDescent="0.2">
      <c r="F62671" s="450"/>
    </row>
    <row r="62672" spans="6:6" x14ac:dyDescent="0.2">
      <c r="F62672" s="450"/>
    </row>
    <row r="62673" spans="6:6" x14ac:dyDescent="0.2">
      <c r="F62673" s="450"/>
    </row>
    <row r="62674" spans="6:6" x14ac:dyDescent="0.2">
      <c r="F62674" s="450"/>
    </row>
    <row r="62675" spans="6:6" x14ac:dyDescent="0.2">
      <c r="F62675" s="450"/>
    </row>
    <row r="62676" spans="6:6" x14ac:dyDescent="0.2">
      <c r="F62676" s="450"/>
    </row>
    <row r="62677" spans="6:6" x14ac:dyDescent="0.2">
      <c r="F62677" s="450"/>
    </row>
    <row r="62678" spans="6:6" x14ac:dyDescent="0.2">
      <c r="F62678" s="450"/>
    </row>
    <row r="62679" spans="6:6" x14ac:dyDescent="0.2">
      <c r="F62679" s="450"/>
    </row>
    <row r="62680" spans="6:6" x14ac:dyDescent="0.2">
      <c r="F62680" s="450"/>
    </row>
    <row r="62681" spans="6:6" x14ac:dyDescent="0.2">
      <c r="F62681" s="450"/>
    </row>
    <row r="62682" spans="6:6" x14ac:dyDescent="0.2">
      <c r="F62682" s="450"/>
    </row>
    <row r="62683" spans="6:6" x14ac:dyDescent="0.2">
      <c r="F62683" s="450"/>
    </row>
    <row r="62684" spans="6:6" x14ac:dyDescent="0.2">
      <c r="F62684" s="450"/>
    </row>
    <row r="62685" spans="6:6" x14ac:dyDescent="0.2">
      <c r="F62685" s="450"/>
    </row>
    <row r="62686" spans="6:6" x14ac:dyDescent="0.2">
      <c r="F62686" s="450"/>
    </row>
    <row r="62687" spans="6:6" x14ac:dyDescent="0.2">
      <c r="F62687" s="450"/>
    </row>
    <row r="62688" spans="6:6" x14ac:dyDescent="0.2">
      <c r="F62688" s="450"/>
    </row>
    <row r="62689" spans="6:6" x14ac:dyDescent="0.2">
      <c r="F62689" s="450"/>
    </row>
    <row r="62690" spans="6:6" x14ac:dyDescent="0.2">
      <c r="F62690" s="450"/>
    </row>
    <row r="62691" spans="6:6" x14ac:dyDescent="0.2">
      <c r="F62691" s="450"/>
    </row>
    <row r="62692" spans="6:6" x14ac:dyDescent="0.2">
      <c r="F62692" s="450"/>
    </row>
    <row r="62693" spans="6:6" x14ac:dyDescent="0.2">
      <c r="F62693" s="450"/>
    </row>
    <row r="62694" spans="6:6" x14ac:dyDescent="0.2">
      <c r="F62694" s="450"/>
    </row>
    <row r="62695" spans="6:6" x14ac:dyDescent="0.2">
      <c r="F62695" s="450"/>
    </row>
    <row r="62696" spans="6:6" x14ac:dyDescent="0.2">
      <c r="F62696" s="450"/>
    </row>
    <row r="62697" spans="6:6" x14ac:dyDescent="0.2">
      <c r="F62697" s="450"/>
    </row>
    <row r="62698" spans="6:6" x14ac:dyDescent="0.2">
      <c r="F62698" s="450"/>
    </row>
    <row r="62699" spans="6:6" x14ac:dyDescent="0.2">
      <c r="F62699" s="450"/>
    </row>
    <row r="62700" spans="6:6" x14ac:dyDescent="0.2">
      <c r="F62700" s="450"/>
    </row>
    <row r="62701" spans="6:6" x14ac:dyDescent="0.2">
      <c r="F62701" s="450"/>
    </row>
    <row r="62702" spans="6:6" x14ac:dyDescent="0.2">
      <c r="F62702" s="450"/>
    </row>
    <row r="62703" spans="6:6" x14ac:dyDescent="0.2">
      <c r="F62703" s="450"/>
    </row>
    <row r="62704" spans="6:6" x14ac:dyDescent="0.2">
      <c r="F62704" s="450"/>
    </row>
    <row r="62705" spans="6:6" x14ac:dyDescent="0.2">
      <c r="F62705" s="450"/>
    </row>
    <row r="62706" spans="6:6" x14ac:dyDescent="0.2">
      <c r="F62706" s="450"/>
    </row>
    <row r="62707" spans="6:6" x14ac:dyDescent="0.2">
      <c r="F62707" s="450"/>
    </row>
    <row r="62708" spans="6:6" x14ac:dyDescent="0.2">
      <c r="F62708" s="450"/>
    </row>
    <row r="62709" spans="6:6" x14ac:dyDescent="0.2">
      <c r="F62709" s="450"/>
    </row>
    <row r="62710" spans="6:6" x14ac:dyDescent="0.2">
      <c r="F62710" s="450"/>
    </row>
    <row r="62711" spans="6:6" x14ac:dyDescent="0.2">
      <c r="F62711" s="450"/>
    </row>
    <row r="62712" spans="6:6" x14ac:dyDescent="0.2">
      <c r="F62712" s="450"/>
    </row>
    <row r="62713" spans="6:6" x14ac:dyDescent="0.2">
      <c r="F62713" s="450"/>
    </row>
    <row r="62714" spans="6:6" x14ac:dyDescent="0.2">
      <c r="F62714" s="450"/>
    </row>
    <row r="62715" spans="6:6" x14ac:dyDescent="0.2">
      <c r="F62715" s="450"/>
    </row>
    <row r="62716" spans="6:6" x14ac:dyDescent="0.2">
      <c r="F62716" s="450"/>
    </row>
    <row r="62717" spans="6:6" x14ac:dyDescent="0.2">
      <c r="F62717" s="450"/>
    </row>
    <row r="62718" spans="6:6" x14ac:dyDescent="0.2">
      <c r="F62718" s="450"/>
    </row>
    <row r="62719" spans="6:6" x14ac:dyDescent="0.2">
      <c r="F62719" s="450"/>
    </row>
    <row r="62720" spans="6:6" x14ac:dyDescent="0.2">
      <c r="F62720" s="450"/>
    </row>
    <row r="62721" spans="6:6" x14ac:dyDescent="0.2">
      <c r="F62721" s="450"/>
    </row>
    <row r="62722" spans="6:6" x14ac:dyDescent="0.2">
      <c r="F62722" s="450"/>
    </row>
    <row r="62723" spans="6:6" x14ac:dyDescent="0.2">
      <c r="F62723" s="450"/>
    </row>
    <row r="62724" spans="6:6" x14ac:dyDescent="0.2">
      <c r="F62724" s="450"/>
    </row>
    <row r="62725" spans="6:6" x14ac:dyDescent="0.2">
      <c r="F62725" s="450"/>
    </row>
    <row r="62726" spans="6:6" x14ac:dyDescent="0.2">
      <c r="F62726" s="450"/>
    </row>
    <row r="62727" spans="6:6" x14ac:dyDescent="0.2">
      <c r="F62727" s="450"/>
    </row>
    <row r="62728" spans="6:6" x14ac:dyDescent="0.2">
      <c r="F62728" s="450"/>
    </row>
    <row r="62729" spans="6:6" x14ac:dyDescent="0.2">
      <c r="F62729" s="450"/>
    </row>
    <row r="62730" spans="6:6" x14ac:dyDescent="0.2">
      <c r="F62730" s="450"/>
    </row>
    <row r="62731" spans="6:6" x14ac:dyDescent="0.2">
      <c r="F62731" s="450"/>
    </row>
    <row r="62732" spans="6:6" x14ac:dyDescent="0.2">
      <c r="F62732" s="450"/>
    </row>
    <row r="62733" spans="6:6" x14ac:dyDescent="0.2">
      <c r="F62733" s="450"/>
    </row>
    <row r="62734" spans="6:6" x14ac:dyDescent="0.2">
      <c r="F62734" s="450"/>
    </row>
    <row r="62735" spans="6:6" x14ac:dyDescent="0.2">
      <c r="F62735" s="450"/>
    </row>
    <row r="62736" spans="6:6" x14ac:dyDescent="0.2">
      <c r="F62736" s="450"/>
    </row>
    <row r="62737" spans="6:6" x14ac:dyDescent="0.2">
      <c r="F62737" s="450"/>
    </row>
    <row r="62738" spans="6:6" x14ac:dyDescent="0.2">
      <c r="F62738" s="450"/>
    </row>
    <row r="62739" spans="6:6" x14ac:dyDescent="0.2">
      <c r="F62739" s="450"/>
    </row>
    <row r="62740" spans="6:6" x14ac:dyDescent="0.2">
      <c r="F62740" s="450"/>
    </row>
    <row r="62741" spans="6:6" x14ac:dyDescent="0.2">
      <c r="F62741" s="450"/>
    </row>
    <row r="62742" spans="6:6" x14ac:dyDescent="0.2">
      <c r="F62742" s="450"/>
    </row>
    <row r="62743" spans="6:6" x14ac:dyDescent="0.2">
      <c r="F62743" s="450"/>
    </row>
    <row r="62744" spans="6:6" x14ac:dyDescent="0.2">
      <c r="F62744" s="450"/>
    </row>
    <row r="62745" spans="6:6" x14ac:dyDescent="0.2">
      <c r="F62745" s="450"/>
    </row>
    <row r="62746" spans="6:6" x14ac:dyDescent="0.2">
      <c r="F62746" s="450"/>
    </row>
    <row r="62747" spans="6:6" x14ac:dyDescent="0.2">
      <c r="F62747" s="450"/>
    </row>
    <row r="62748" spans="6:6" x14ac:dyDescent="0.2">
      <c r="F62748" s="450"/>
    </row>
    <row r="62749" spans="6:6" x14ac:dyDescent="0.2">
      <c r="F62749" s="450"/>
    </row>
    <row r="62750" spans="6:6" x14ac:dyDescent="0.2">
      <c r="F62750" s="450"/>
    </row>
    <row r="62751" spans="6:6" x14ac:dyDescent="0.2">
      <c r="F62751" s="450"/>
    </row>
    <row r="62752" spans="6:6" x14ac:dyDescent="0.2">
      <c r="F62752" s="450"/>
    </row>
    <row r="62753" spans="6:6" x14ac:dyDescent="0.2">
      <c r="F62753" s="450"/>
    </row>
    <row r="62754" spans="6:6" x14ac:dyDescent="0.2">
      <c r="F62754" s="450"/>
    </row>
    <row r="62755" spans="6:6" x14ac:dyDescent="0.2">
      <c r="F62755" s="450"/>
    </row>
    <row r="62756" spans="6:6" x14ac:dyDescent="0.2">
      <c r="F62756" s="450"/>
    </row>
    <row r="62757" spans="6:6" x14ac:dyDescent="0.2">
      <c r="F62757" s="450"/>
    </row>
    <row r="62758" spans="6:6" x14ac:dyDescent="0.2">
      <c r="F62758" s="450"/>
    </row>
    <row r="62759" spans="6:6" x14ac:dyDescent="0.2">
      <c r="F62759" s="450"/>
    </row>
    <row r="62760" spans="6:6" x14ac:dyDescent="0.2">
      <c r="F62760" s="450"/>
    </row>
    <row r="62761" spans="6:6" x14ac:dyDescent="0.2">
      <c r="F62761" s="450"/>
    </row>
    <row r="62762" spans="6:6" x14ac:dyDescent="0.2">
      <c r="F62762" s="450"/>
    </row>
    <row r="62763" spans="6:6" x14ac:dyDescent="0.2">
      <c r="F62763" s="450"/>
    </row>
    <row r="62764" spans="6:6" x14ac:dyDescent="0.2">
      <c r="F62764" s="450"/>
    </row>
    <row r="62765" spans="6:6" x14ac:dyDescent="0.2">
      <c r="F62765" s="450"/>
    </row>
    <row r="62766" spans="6:6" x14ac:dyDescent="0.2">
      <c r="F62766" s="450"/>
    </row>
    <row r="62767" spans="6:6" x14ac:dyDescent="0.2">
      <c r="F62767" s="450"/>
    </row>
    <row r="62768" spans="6:6" x14ac:dyDescent="0.2">
      <c r="F62768" s="450"/>
    </row>
    <row r="62769" spans="6:6" x14ac:dyDescent="0.2">
      <c r="F62769" s="450"/>
    </row>
    <row r="62770" spans="6:6" x14ac:dyDescent="0.2">
      <c r="F62770" s="450"/>
    </row>
    <row r="62771" spans="6:6" x14ac:dyDescent="0.2">
      <c r="F62771" s="450"/>
    </row>
    <row r="62772" spans="6:6" x14ac:dyDescent="0.2">
      <c r="F62772" s="450"/>
    </row>
    <row r="62773" spans="6:6" x14ac:dyDescent="0.2">
      <c r="F62773" s="450"/>
    </row>
    <row r="62774" spans="6:6" x14ac:dyDescent="0.2">
      <c r="F62774" s="450"/>
    </row>
    <row r="62775" spans="6:6" x14ac:dyDescent="0.2">
      <c r="F62775" s="450"/>
    </row>
    <row r="62776" spans="6:6" x14ac:dyDescent="0.2">
      <c r="F62776" s="450"/>
    </row>
    <row r="62777" spans="6:6" x14ac:dyDescent="0.2">
      <c r="F62777" s="450"/>
    </row>
    <row r="62778" spans="6:6" x14ac:dyDescent="0.2">
      <c r="F62778" s="450"/>
    </row>
    <row r="62779" spans="6:6" x14ac:dyDescent="0.2">
      <c r="F62779" s="450"/>
    </row>
    <row r="62780" spans="6:6" x14ac:dyDescent="0.2">
      <c r="F62780" s="450"/>
    </row>
    <row r="62781" spans="6:6" x14ac:dyDescent="0.2">
      <c r="F62781" s="450"/>
    </row>
    <row r="62782" spans="6:6" x14ac:dyDescent="0.2">
      <c r="F62782" s="450"/>
    </row>
    <row r="62783" spans="6:6" x14ac:dyDescent="0.2">
      <c r="F62783" s="450"/>
    </row>
    <row r="62784" spans="6:6" x14ac:dyDescent="0.2">
      <c r="F62784" s="450"/>
    </row>
    <row r="62785" spans="6:6" x14ac:dyDescent="0.2">
      <c r="F62785" s="450"/>
    </row>
    <row r="62786" spans="6:6" x14ac:dyDescent="0.2">
      <c r="F62786" s="450"/>
    </row>
    <row r="62787" spans="6:6" x14ac:dyDescent="0.2">
      <c r="F62787" s="450"/>
    </row>
    <row r="62788" spans="6:6" x14ac:dyDescent="0.2">
      <c r="F62788" s="450"/>
    </row>
    <row r="62789" spans="6:6" x14ac:dyDescent="0.2">
      <c r="F62789" s="450"/>
    </row>
    <row r="62790" spans="6:6" x14ac:dyDescent="0.2">
      <c r="F62790" s="450"/>
    </row>
    <row r="62791" spans="6:6" x14ac:dyDescent="0.2">
      <c r="F62791" s="450"/>
    </row>
    <row r="62792" spans="6:6" x14ac:dyDescent="0.2">
      <c r="F62792" s="450"/>
    </row>
    <row r="62793" spans="6:6" x14ac:dyDescent="0.2">
      <c r="F62793" s="450"/>
    </row>
    <row r="62794" spans="6:6" x14ac:dyDescent="0.2">
      <c r="F62794" s="450"/>
    </row>
    <row r="62795" spans="6:6" x14ac:dyDescent="0.2">
      <c r="F62795" s="450"/>
    </row>
    <row r="62796" spans="6:6" x14ac:dyDescent="0.2">
      <c r="F62796" s="450"/>
    </row>
    <row r="62797" spans="6:6" x14ac:dyDescent="0.2">
      <c r="F62797" s="450"/>
    </row>
    <row r="62798" spans="6:6" x14ac:dyDescent="0.2">
      <c r="F62798" s="450"/>
    </row>
    <row r="62799" spans="6:6" x14ac:dyDescent="0.2">
      <c r="F62799" s="450"/>
    </row>
    <row r="62800" spans="6:6" x14ac:dyDescent="0.2">
      <c r="F62800" s="450"/>
    </row>
    <row r="62801" spans="6:6" x14ac:dyDescent="0.2">
      <c r="F62801" s="450"/>
    </row>
    <row r="62802" spans="6:6" x14ac:dyDescent="0.2">
      <c r="F62802" s="450"/>
    </row>
    <row r="62803" spans="6:6" x14ac:dyDescent="0.2">
      <c r="F62803" s="450"/>
    </row>
    <row r="62804" spans="6:6" x14ac:dyDescent="0.2">
      <c r="F62804" s="450"/>
    </row>
    <row r="62805" spans="6:6" x14ac:dyDescent="0.2">
      <c r="F62805" s="450"/>
    </row>
    <row r="62806" spans="6:6" x14ac:dyDescent="0.2">
      <c r="F62806" s="450"/>
    </row>
    <row r="62807" spans="6:6" x14ac:dyDescent="0.2">
      <c r="F62807" s="450"/>
    </row>
    <row r="62808" spans="6:6" x14ac:dyDescent="0.2">
      <c r="F62808" s="450"/>
    </row>
    <row r="62809" spans="6:6" x14ac:dyDescent="0.2">
      <c r="F62809" s="450"/>
    </row>
    <row r="62810" spans="6:6" x14ac:dyDescent="0.2">
      <c r="F62810" s="450"/>
    </row>
    <row r="62811" spans="6:6" x14ac:dyDescent="0.2">
      <c r="F62811" s="450"/>
    </row>
    <row r="62812" spans="6:6" x14ac:dyDescent="0.2">
      <c r="F62812" s="450"/>
    </row>
    <row r="62813" spans="6:6" x14ac:dyDescent="0.2">
      <c r="F62813" s="450"/>
    </row>
    <row r="62814" spans="6:6" x14ac:dyDescent="0.2">
      <c r="F62814" s="450"/>
    </row>
    <row r="62815" spans="6:6" x14ac:dyDescent="0.2">
      <c r="F62815" s="450"/>
    </row>
    <row r="62816" spans="6:6" x14ac:dyDescent="0.2">
      <c r="F62816" s="450"/>
    </row>
    <row r="62817" spans="6:6" x14ac:dyDescent="0.2">
      <c r="F62817" s="450"/>
    </row>
    <row r="62818" spans="6:6" x14ac:dyDescent="0.2">
      <c r="F62818" s="450"/>
    </row>
    <row r="62819" spans="6:6" x14ac:dyDescent="0.2">
      <c r="F62819" s="450"/>
    </row>
    <row r="62820" spans="6:6" x14ac:dyDescent="0.2">
      <c r="F62820" s="450"/>
    </row>
    <row r="62821" spans="6:6" x14ac:dyDescent="0.2">
      <c r="F62821" s="450"/>
    </row>
    <row r="62822" spans="6:6" x14ac:dyDescent="0.2">
      <c r="F62822" s="450"/>
    </row>
    <row r="62823" spans="6:6" x14ac:dyDescent="0.2">
      <c r="F62823" s="450"/>
    </row>
    <row r="62824" spans="6:6" x14ac:dyDescent="0.2">
      <c r="F62824" s="450"/>
    </row>
    <row r="62825" spans="6:6" x14ac:dyDescent="0.2">
      <c r="F62825" s="450"/>
    </row>
    <row r="62826" spans="6:6" x14ac:dyDescent="0.2">
      <c r="F62826" s="450"/>
    </row>
    <row r="62827" spans="6:6" x14ac:dyDescent="0.2">
      <c r="F62827" s="450"/>
    </row>
    <row r="62828" spans="6:6" x14ac:dyDescent="0.2">
      <c r="F62828" s="450"/>
    </row>
    <row r="62829" spans="6:6" x14ac:dyDescent="0.2">
      <c r="F62829" s="450"/>
    </row>
    <row r="62830" spans="6:6" x14ac:dyDescent="0.2">
      <c r="F62830" s="450"/>
    </row>
    <row r="62831" spans="6:6" x14ac:dyDescent="0.2">
      <c r="F62831" s="450"/>
    </row>
    <row r="62832" spans="6:6" x14ac:dyDescent="0.2">
      <c r="F62832" s="450"/>
    </row>
    <row r="62833" spans="6:6" x14ac:dyDescent="0.2">
      <c r="F62833" s="450"/>
    </row>
    <row r="62834" spans="6:6" x14ac:dyDescent="0.2">
      <c r="F62834" s="450"/>
    </row>
    <row r="62835" spans="6:6" x14ac:dyDescent="0.2">
      <c r="F62835" s="450"/>
    </row>
    <row r="62836" spans="6:6" x14ac:dyDescent="0.2">
      <c r="F62836" s="450"/>
    </row>
    <row r="62837" spans="6:6" x14ac:dyDescent="0.2">
      <c r="F62837" s="450"/>
    </row>
    <row r="62838" spans="6:6" x14ac:dyDescent="0.2">
      <c r="F62838" s="450"/>
    </row>
    <row r="62839" spans="6:6" x14ac:dyDescent="0.2">
      <c r="F62839" s="450"/>
    </row>
    <row r="62840" spans="6:6" x14ac:dyDescent="0.2">
      <c r="F62840" s="450"/>
    </row>
    <row r="62841" spans="6:6" x14ac:dyDescent="0.2">
      <c r="F62841" s="450"/>
    </row>
    <row r="62842" spans="6:6" x14ac:dyDescent="0.2">
      <c r="F62842" s="450"/>
    </row>
    <row r="62843" spans="6:6" x14ac:dyDescent="0.2">
      <c r="F62843" s="450"/>
    </row>
    <row r="62844" spans="6:6" x14ac:dyDescent="0.2">
      <c r="F62844" s="450"/>
    </row>
    <row r="62845" spans="6:6" x14ac:dyDescent="0.2">
      <c r="F62845" s="450"/>
    </row>
    <row r="62846" spans="6:6" x14ac:dyDescent="0.2">
      <c r="F62846" s="450"/>
    </row>
    <row r="62847" spans="6:6" x14ac:dyDescent="0.2">
      <c r="F62847" s="450"/>
    </row>
    <row r="62848" spans="6:6" x14ac:dyDescent="0.2">
      <c r="F62848" s="450"/>
    </row>
    <row r="62849" spans="6:6" x14ac:dyDescent="0.2">
      <c r="F62849" s="450"/>
    </row>
    <row r="62850" spans="6:6" x14ac:dyDescent="0.2">
      <c r="F62850" s="450"/>
    </row>
    <row r="62851" spans="6:6" x14ac:dyDescent="0.2">
      <c r="F62851" s="450"/>
    </row>
    <row r="62852" spans="6:6" x14ac:dyDescent="0.2">
      <c r="F62852" s="450"/>
    </row>
    <row r="62853" spans="6:6" x14ac:dyDescent="0.2">
      <c r="F62853" s="450"/>
    </row>
    <row r="62854" spans="6:6" x14ac:dyDescent="0.2">
      <c r="F62854" s="450"/>
    </row>
    <row r="62855" spans="6:6" x14ac:dyDescent="0.2">
      <c r="F62855" s="450"/>
    </row>
    <row r="62856" spans="6:6" x14ac:dyDescent="0.2">
      <c r="F62856" s="450"/>
    </row>
    <row r="62857" spans="6:6" x14ac:dyDescent="0.2">
      <c r="F62857" s="450"/>
    </row>
    <row r="62858" spans="6:6" x14ac:dyDescent="0.2">
      <c r="F62858" s="450"/>
    </row>
    <row r="62859" spans="6:6" x14ac:dyDescent="0.2">
      <c r="F62859" s="450"/>
    </row>
    <row r="62860" spans="6:6" x14ac:dyDescent="0.2">
      <c r="F62860" s="450"/>
    </row>
    <row r="62861" spans="6:6" x14ac:dyDescent="0.2">
      <c r="F62861" s="450"/>
    </row>
    <row r="62862" spans="6:6" x14ac:dyDescent="0.2">
      <c r="F62862" s="450"/>
    </row>
    <row r="62863" spans="6:6" x14ac:dyDescent="0.2">
      <c r="F62863" s="450"/>
    </row>
    <row r="62864" spans="6:6" x14ac:dyDescent="0.2">
      <c r="F62864" s="450"/>
    </row>
    <row r="62865" spans="6:6" x14ac:dyDescent="0.2">
      <c r="F62865" s="450"/>
    </row>
    <row r="62866" spans="6:6" x14ac:dyDescent="0.2">
      <c r="F62866" s="450"/>
    </row>
    <row r="62867" spans="6:6" x14ac:dyDescent="0.2">
      <c r="F62867" s="450"/>
    </row>
    <row r="62868" spans="6:6" x14ac:dyDescent="0.2">
      <c r="F62868" s="450"/>
    </row>
    <row r="62869" spans="6:6" x14ac:dyDescent="0.2">
      <c r="F62869" s="450"/>
    </row>
    <row r="62870" spans="6:6" x14ac:dyDescent="0.2">
      <c r="F62870" s="450"/>
    </row>
    <row r="62871" spans="6:6" x14ac:dyDescent="0.2">
      <c r="F62871" s="450"/>
    </row>
    <row r="62872" spans="6:6" x14ac:dyDescent="0.2">
      <c r="F62872" s="450"/>
    </row>
    <row r="62873" spans="6:6" x14ac:dyDescent="0.2">
      <c r="F62873" s="450"/>
    </row>
    <row r="62874" spans="6:6" x14ac:dyDescent="0.2">
      <c r="F62874" s="450"/>
    </row>
    <row r="62875" spans="6:6" x14ac:dyDescent="0.2">
      <c r="F62875" s="450"/>
    </row>
    <row r="62876" spans="6:6" x14ac:dyDescent="0.2">
      <c r="F62876" s="450"/>
    </row>
    <row r="62877" spans="6:6" x14ac:dyDescent="0.2">
      <c r="F62877" s="450"/>
    </row>
    <row r="62878" spans="6:6" x14ac:dyDescent="0.2">
      <c r="F62878" s="450"/>
    </row>
    <row r="62879" spans="6:6" x14ac:dyDescent="0.2">
      <c r="F62879" s="450"/>
    </row>
    <row r="62880" spans="6:6" x14ac:dyDescent="0.2">
      <c r="F62880" s="450"/>
    </row>
    <row r="62881" spans="6:6" x14ac:dyDescent="0.2">
      <c r="F62881" s="450"/>
    </row>
    <row r="62882" spans="6:6" x14ac:dyDescent="0.2">
      <c r="F62882" s="450"/>
    </row>
    <row r="62883" spans="6:6" x14ac:dyDescent="0.2">
      <c r="F62883" s="450"/>
    </row>
    <row r="62884" spans="6:6" x14ac:dyDescent="0.2">
      <c r="F62884" s="450"/>
    </row>
    <row r="62885" spans="6:6" x14ac:dyDescent="0.2">
      <c r="F62885" s="450"/>
    </row>
    <row r="62886" spans="6:6" x14ac:dyDescent="0.2">
      <c r="F62886" s="450"/>
    </row>
    <row r="62887" spans="6:6" x14ac:dyDescent="0.2">
      <c r="F62887" s="450"/>
    </row>
    <row r="62888" spans="6:6" x14ac:dyDescent="0.2">
      <c r="F62888" s="450"/>
    </row>
    <row r="62889" spans="6:6" x14ac:dyDescent="0.2">
      <c r="F62889" s="450"/>
    </row>
    <row r="62890" spans="6:6" x14ac:dyDescent="0.2">
      <c r="F62890" s="450"/>
    </row>
    <row r="62891" spans="6:6" x14ac:dyDescent="0.2">
      <c r="F62891" s="450"/>
    </row>
    <row r="62892" spans="6:6" x14ac:dyDescent="0.2">
      <c r="F62892" s="450"/>
    </row>
    <row r="62893" spans="6:6" x14ac:dyDescent="0.2">
      <c r="F62893" s="450"/>
    </row>
    <row r="62894" spans="6:6" x14ac:dyDescent="0.2">
      <c r="F62894" s="450"/>
    </row>
    <row r="62895" spans="6:6" x14ac:dyDescent="0.2">
      <c r="F62895" s="450"/>
    </row>
    <row r="62896" spans="6:6" x14ac:dyDescent="0.2">
      <c r="F62896" s="450"/>
    </row>
    <row r="62897" spans="6:6" x14ac:dyDescent="0.2">
      <c r="F62897" s="450"/>
    </row>
    <row r="62898" spans="6:6" x14ac:dyDescent="0.2">
      <c r="F62898" s="450"/>
    </row>
    <row r="62899" spans="6:6" x14ac:dyDescent="0.2">
      <c r="F62899" s="450"/>
    </row>
    <row r="62900" spans="6:6" x14ac:dyDescent="0.2">
      <c r="F62900" s="450"/>
    </row>
    <row r="62901" spans="6:6" x14ac:dyDescent="0.2">
      <c r="F62901" s="450"/>
    </row>
    <row r="62902" spans="6:6" x14ac:dyDescent="0.2">
      <c r="F62902" s="450"/>
    </row>
    <row r="62903" spans="6:6" x14ac:dyDescent="0.2">
      <c r="F62903" s="450"/>
    </row>
    <row r="62904" spans="6:6" x14ac:dyDescent="0.2">
      <c r="F62904" s="450"/>
    </row>
    <row r="62905" spans="6:6" x14ac:dyDescent="0.2">
      <c r="F62905" s="450"/>
    </row>
    <row r="62906" spans="6:6" x14ac:dyDescent="0.2">
      <c r="F62906" s="450"/>
    </row>
    <row r="62907" spans="6:6" x14ac:dyDescent="0.2">
      <c r="F62907" s="450"/>
    </row>
    <row r="62908" spans="6:6" x14ac:dyDescent="0.2">
      <c r="F62908" s="450"/>
    </row>
    <row r="62909" spans="6:6" x14ac:dyDescent="0.2">
      <c r="F62909" s="450"/>
    </row>
    <row r="62910" spans="6:6" x14ac:dyDescent="0.2">
      <c r="F62910" s="450"/>
    </row>
    <row r="62911" spans="6:6" x14ac:dyDescent="0.2">
      <c r="F62911" s="450"/>
    </row>
    <row r="62912" spans="6:6" x14ac:dyDescent="0.2">
      <c r="F62912" s="450"/>
    </row>
    <row r="62913" spans="6:6" x14ac:dyDescent="0.2">
      <c r="F62913" s="450"/>
    </row>
    <row r="62914" spans="6:6" x14ac:dyDescent="0.2">
      <c r="F62914" s="450"/>
    </row>
    <row r="62915" spans="6:6" x14ac:dyDescent="0.2">
      <c r="F62915" s="450"/>
    </row>
    <row r="62916" spans="6:6" x14ac:dyDescent="0.2">
      <c r="F62916" s="450"/>
    </row>
    <row r="62917" spans="6:6" x14ac:dyDescent="0.2">
      <c r="F62917" s="450"/>
    </row>
    <row r="62918" spans="6:6" x14ac:dyDescent="0.2">
      <c r="F62918" s="450"/>
    </row>
    <row r="62919" spans="6:6" x14ac:dyDescent="0.2">
      <c r="F62919" s="450"/>
    </row>
    <row r="62920" spans="6:6" x14ac:dyDescent="0.2">
      <c r="F62920" s="450"/>
    </row>
    <row r="62921" spans="6:6" x14ac:dyDescent="0.2">
      <c r="F62921" s="450"/>
    </row>
    <row r="62922" spans="6:6" x14ac:dyDescent="0.2">
      <c r="F62922" s="450"/>
    </row>
    <row r="62923" spans="6:6" x14ac:dyDescent="0.2">
      <c r="F62923" s="450"/>
    </row>
    <row r="62924" spans="6:6" x14ac:dyDescent="0.2">
      <c r="F62924" s="450"/>
    </row>
    <row r="62925" spans="6:6" x14ac:dyDescent="0.2">
      <c r="F62925" s="450"/>
    </row>
    <row r="62926" spans="6:6" x14ac:dyDescent="0.2">
      <c r="F62926" s="450"/>
    </row>
    <row r="62927" spans="6:6" x14ac:dyDescent="0.2">
      <c r="F62927" s="450"/>
    </row>
    <row r="62928" spans="6:6" x14ac:dyDescent="0.2">
      <c r="F62928" s="450"/>
    </row>
    <row r="62929" spans="6:6" x14ac:dyDescent="0.2">
      <c r="F62929" s="450"/>
    </row>
    <row r="62930" spans="6:6" x14ac:dyDescent="0.2">
      <c r="F62930" s="450"/>
    </row>
    <row r="62931" spans="6:6" x14ac:dyDescent="0.2">
      <c r="F62931" s="450"/>
    </row>
    <row r="62932" spans="6:6" x14ac:dyDescent="0.2">
      <c r="F62932" s="450"/>
    </row>
    <row r="62933" spans="6:6" x14ac:dyDescent="0.2">
      <c r="F62933" s="450"/>
    </row>
    <row r="62934" spans="6:6" x14ac:dyDescent="0.2">
      <c r="F62934" s="450"/>
    </row>
    <row r="62935" spans="6:6" x14ac:dyDescent="0.2">
      <c r="F62935" s="450"/>
    </row>
    <row r="62936" spans="6:6" x14ac:dyDescent="0.2">
      <c r="F62936" s="450"/>
    </row>
    <row r="62937" spans="6:6" x14ac:dyDescent="0.2">
      <c r="F62937" s="450"/>
    </row>
    <row r="62938" spans="6:6" x14ac:dyDescent="0.2">
      <c r="F62938" s="450"/>
    </row>
    <row r="62939" spans="6:6" x14ac:dyDescent="0.2">
      <c r="F62939" s="450"/>
    </row>
    <row r="62940" spans="6:6" x14ac:dyDescent="0.2">
      <c r="F62940" s="450"/>
    </row>
    <row r="62941" spans="6:6" x14ac:dyDescent="0.2">
      <c r="F62941" s="450"/>
    </row>
    <row r="62942" spans="6:6" x14ac:dyDescent="0.2">
      <c r="F62942" s="450"/>
    </row>
    <row r="62943" spans="6:6" x14ac:dyDescent="0.2">
      <c r="F62943" s="450"/>
    </row>
    <row r="62944" spans="6:6" x14ac:dyDescent="0.2">
      <c r="F62944" s="450"/>
    </row>
    <row r="62945" spans="6:6" x14ac:dyDescent="0.2">
      <c r="F62945" s="450"/>
    </row>
    <row r="62946" spans="6:6" x14ac:dyDescent="0.2">
      <c r="F62946" s="450"/>
    </row>
    <row r="62947" spans="6:6" x14ac:dyDescent="0.2">
      <c r="F62947" s="450"/>
    </row>
    <row r="62948" spans="6:6" x14ac:dyDescent="0.2">
      <c r="F62948" s="450"/>
    </row>
    <row r="62949" spans="6:6" x14ac:dyDescent="0.2">
      <c r="F62949" s="450"/>
    </row>
    <row r="62950" spans="6:6" x14ac:dyDescent="0.2">
      <c r="F62950" s="450"/>
    </row>
    <row r="62951" spans="6:6" x14ac:dyDescent="0.2">
      <c r="F62951" s="450"/>
    </row>
    <row r="62952" spans="6:6" x14ac:dyDescent="0.2">
      <c r="F62952" s="450"/>
    </row>
    <row r="62953" spans="6:6" x14ac:dyDescent="0.2">
      <c r="F62953" s="450"/>
    </row>
    <row r="62954" spans="6:6" x14ac:dyDescent="0.2">
      <c r="F62954" s="450"/>
    </row>
    <row r="62955" spans="6:6" x14ac:dyDescent="0.2">
      <c r="F62955" s="450"/>
    </row>
    <row r="62956" spans="6:6" x14ac:dyDescent="0.2">
      <c r="F62956" s="450"/>
    </row>
    <row r="62957" spans="6:6" x14ac:dyDescent="0.2">
      <c r="F62957" s="450"/>
    </row>
    <row r="62958" spans="6:6" x14ac:dyDescent="0.2">
      <c r="F62958" s="450"/>
    </row>
    <row r="62959" spans="6:6" x14ac:dyDescent="0.2">
      <c r="F62959" s="450"/>
    </row>
    <row r="62960" spans="6:6" x14ac:dyDescent="0.2">
      <c r="F62960" s="450"/>
    </row>
    <row r="62961" spans="6:6" x14ac:dyDescent="0.2">
      <c r="F62961" s="450"/>
    </row>
    <row r="62962" spans="6:6" x14ac:dyDescent="0.2">
      <c r="F62962" s="450"/>
    </row>
    <row r="62963" spans="6:6" x14ac:dyDescent="0.2">
      <c r="F62963" s="450"/>
    </row>
    <row r="62964" spans="6:6" x14ac:dyDescent="0.2">
      <c r="F62964" s="450"/>
    </row>
    <row r="62965" spans="6:6" x14ac:dyDescent="0.2">
      <c r="F62965" s="450"/>
    </row>
    <row r="62966" spans="6:6" x14ac:dyDescent="0.2">
      <c r="F62966" s="450"/>
    </row>
    <row r="62967" spans="6:6" x14ac:dyDescent="0.2">
      <c r="F62967" s="450"/>
    </row>
    <row r="62968" spans="6:6" x14ac:dyDescent="0.2">
      <c r="F62968" s="450"/>
    </row>
    <row r="62969" spans="6:6" x14ac:dyDescent="0.2">
      <c r="F62969" s="450"/>
    </row>
    <row r="62970" spans="6:6" x14ac:dyDescent="0.2">
      <c r="F62970" s="450"/>
    </row>
    <row r="62971" spans="6:6" x14ac:dyDescent="0.2">
      <c r="F62971" s="450"/>
    </row>
    <row r="62972" spans="6:6" x14ac:dyDescent="0.2">
      <c r="F62972" s="450"/>
    </row>
    <row r="62973" spans="6:6" x14ac:dyDescent="0.2">
      <c r="F62973" s="450"/>
    </row>
    <row r="62974" spans="6:6" x14ac:dyDescent="0.2">
      <c r="F62974" s="450"/>
    </row>
    <row r="62975" spans="6:6" x14ac:dyDescent="0.2">
      <c r="F62975" s="450"/>
    </row>
    <row r="62976" spans="6:6" x14ac:dyDescent="0.2">
      <c r="F62976" s="450"/>
    </row>
    <row r="62977" spans="6:6" x14ac:dyDescent="0.2">
      <c r="F62977" s="450"/>
    </row>
    <row r="62978" spans="6:6" x14ac:dyDescent="0.2">
      <c r="F62978" s="450"/>
    </row>
    <row r="62979" spans="6:6" x14ac:dyDescent="0.2">
      <c r="F62979" s="450"/>
    </row>
    <row r="62980" spans="6:6" x14ac:dyDescent="0.2">
      <c r="F62980" s="450"/>
    </row>
    <row r="62981" spans="6:6" x14ac:dyDescent="0.2">
      <c r="F62981" s="450"/>
    </row>
    <row r="62982" spans="6:6" x14ac:dyDescent="0.2">
      <c r="F62982" s="450"/>
    </row>
    <row r="62983" spans="6:6" x14ac:dyDescent="0.2">
      <c r="F62983" s="450"/>
    </row>
    <row r="62984" spans="6:6" x14ac:dyDescent="0.2">
      <c r="F62984" s="450"/>
    </row>
    <row r="62985" spans="6:6" x14ac:dyDescent="0.2">
      <c r="F62985" s="450"/>
    </row>
    <row r="62986" spans="6:6" x14ac:dyDescent="0.2">
      <c r="F62986" s="450"/>
    </row>
    <row r="62987" spans="6:6" x14ac:dyDescent="0.2">
      <c r="F62987" s="450"/>
    </row>
    <row r="62988" spans="6:6" x14ac:dyDescent="0.2">
      <c r="F62988" s="450"/>
    </row>
    <row r="62989" spans="6:6" x14ac:dyDescent="0.2">
      <c r="F62989" s="450"/>
    </row>
    <row r="62990" spans="6:6" x14ac:dyDescent="0.2">
      <c r="F62990" s="450"/>
    </row>
    <row r="62991" spans="6:6" x14ac:dyDescent="0.2">
      <c r="F62991" s="450"/>
    </row>
    <row r="62992" spans="6:6" x14ac:dyDescent="0.2">
      <c r="F62992" s="450"/>
    </row>
    <row r="62993" spans="6:6" x14ac:dyDescent="0.2">
      <c r="F62993" s="450"/>
    </row>
    <row r="62994" spans="6:6" x14ac:dyDescent="0.2">
      <c r="F62994" s="450"/>
    </row>
    <row r="62995" spans="6:6" x14ac:dyDescent="0.2">
      <c r="F62995" s="450"/>
    </row>
    <row r="62996" spans="6:6" x14ac:dyDescent="0.2">
      <c r="F62996" s="450"/>
    </row>
    <row r="62997" spans="6:6" x14ac:dyDescent="0.2">
      <c r="F62997" s="450"/>
    </row>
    <row r="62998" spans="6:6" x14ac:dyDescent="0.2">
      <c r="F62998" s="450"/>
    </row>
    <row r="62999" spans="6:6" x14ac:dyDescent="0.2">
      <c r="F62999" s="450"/>
    </row>
    <row r="63000" spans="6:6" x14ac:dyDescent="0.2">
      <c r="F63000" s="450"/>
    </row>
    <row r="63001" spans="6:6" x14ac:dyDescent="0.2">
      <c r="F63001" s="450"/>
    </row>
    <row r="63002" spans="6:6" x14ac:dyDescent="0.2">
      <c r="F63002" s="450"/>
    </row>
    <row r="63003" spans="6:6" x14ac:dyDescent="0.2">
      <c r="F63003" s="450"/>
    </row>
    <row r="63004" spans="6:6" x14ac:dyDescent="0.2">
      <c r="F63004" s="450"/>
    </row>
    <row r="63005" spans="6:6" x14ac:dyDescent="0.2">
      <c r="F63005" s="450"/>
    </row>
    <row r="63006" spans="6:6" x14ac:dyDescent="0.2">
      <c r="F63006" s="450"/>
    </row>
    <row r="63007" spans="6:6" x14ac:dyDescent="0.2">
      <c r="F63007" s="450"/>
    </row>
    <row r="63008" spans="6:6" x14ac:dyDescent="0.2">
      <c r="F63008" s="450"/>
    </row>
    <row r="63009" spans="6:6" x14ac:dyDescent="0.2">
      <c r="F63009" s="450"/>
    </row>
    <row r="63010" spans="6:6" x14ac:dyDescent="0.2">
      <c r="F63010" s="450"/>
    </row>
    <row r="63011" spans="6:6" x14ac:dyDescent="0.2">
      <c r="F63011" s="450"/>
    </row>
    <row r="63012" spans="6:6" x14ac:dyDescent="0.2">
      <c r="F63012" s="450"/>
    </row>
    <row r="63013" spans="6:6" x14ac:dyDescent="0.2">
      <c r="F63013" s="450"/>
    </row>
    <row r="63014" spans="6:6" x14ac:dyDescent="0.2">
      <c r="F63014" s="450"/>
    </row>
    <row r="63015" spans="6:6" x14ac:dyDescent="0.2">
      <c r="F63015" s="450"/>
    </row>
    <row r="63016" spans="6:6" x14ac:dyDescent="0.2">
      <c r="F63016" s="450"/>
    </row>
    <row r="63017" spans="6:6" x14ac:dyDescent="0.2">
      <c r="F63017" s="450"/>
    </row>
    <row r="63018" spans="6:6" x14ac:dyDescent="0.2">
      <c r="F63018" s="450"/>
    </row>
    <row r="63019" spans="6:6" x14ac:dyDescent="0.2">
      <c r="F63019" s="450"/>
    </row>
    <row r="63020" spans="6:6" x14ac:dyDescent="0.2">
      <c r="F63020" s="450"/>
    </row>
    <row r="63021" spans="6:6" x14ac:dyDescent="0.2">
      <c r="F63021" s="450"/>
    </row>
    <row r="63022" spans="6:6" x14ac:dyDescent="0.2">
      <c r="F63022" s="450"/>
    </row>
    <row r="63023" spans="6:6" x14ac:dyDescent="0.2">
      <c r="F63023" s="450"/>
    </row>
    <row r="63024" spans="6:6" x14ac:dyDescent="0.2">
      <c r="F63024" s="450"/>
    </row>
    <row r="63025" spans="6:6" x14ac:dyDescent="0.2">
      <c r="F63025" s="450"/>
    </row>
    <row r="63026" spans="6:6" x14ac:dyDescent="0.2">
      <c r="F63026" s="450"/>
    </row>
    <row r="63027" spans="6:6" x14ac:dyDescent="0.2">
      <c r="F63027" s="450"/>
    </row>
    <row r="63028" spans="6:6" x14ac:dyDescent="0.2">
      <c r="F63028" s="450"/>
    </row>
    <row r="63029" spans="6:6" x14ac:dyDescent="0.2">
      <c r="F63029" s="450"/>
    </row>
    <row r="63030" spans="6:6" x14ac:dyDescent="0.2">
      <c r="F63030" s="450"/>
    </row>
    <row r="63031" spans="6:6" x14ac:dyDescent="0.2">
      <c r="F63031" s="450"/>
    </row>
    <row r="63032" spans="6:6" x14ac:dyDescent="0.2">
      <c r="F63032" s="450"/>
    </row>
    <row r="63033" spans="6:6" x14ac:dyDescent="0.2">
      <c r="F63033" s="450"/>
    </row>
    <row r="63034" spans="6:6" x14ac:dyDescent="0.2">
      <c r="F63034" s="450"/>
    </row>
    <row r="63035" spans="6:6" x14ac:dyDescent="0.2">
      <c r="F63035" s="450"/>
    </row>
    <row r="63036" spans="6:6" x14ac:dyDescent="0.2">
      <c r="F63036" s="450"/>
    </row>
    <row r="63037" spans="6:6" x14ac:dyDescent="0.2">
      <c r="F63037" s="450"/>
    </row>
    <row r="63038" spans="6:6" x14ac:dyDescent="0.2">
      <c r="F63038" s="450"/>
    </row>
    <row r="63039" spans="6:6" x14ac:dyDescent="0.2">
      <c r="F63039" s="450"/>
    </row>
    <row r="63040" spans="6:6" x14ac:dyDescent="0.2">
      <c r="F63040" s="450"/>
    </row>
    <row r="63041" spans="6:6" x14ac:dyDescent="0.2">
      <c r="F63041" s="450"/>
    </row>
    <row r="63042" spans="6:6" x14ac:dyDescent="0.2">
      <c r="F63042" s="450"/>
    </row>
    <row r="63043" spans="6:6" x14ac:dyDescent="0.2">
      <c r="F63043" s="450"/>
    </row>
    <row r="63044" spans="6:6" x14ac:dyDescent="0.2">
      <c r="F63044" s="450"/>
    </row>
    <row r="63045" spans="6:6" x14ac:dyDescent="0.2">
      <c r="F63045" s="450"/>
    </row>
    <row r="63046" spans="6:6" x14ac:dyDescent="0.2">
      <c r="F63046" s="450"/>
    </row>
    <row r="63047" spans="6:6" x14ac:dyDescent="0.2">
      <c r="F63047" s="450"/>
    </row>
    <row r="63048" spans="6:6" x14ac:dyDescent="0.2">
      <c r="F63048" s="450"/>
    </row>
    <row r="63049" spans="6:6" x14ac:dyDescent="0.2">
      <c r="F63049" s="450"/>
    </row>
    <row r="63050" spans="6:6" x14ac:dyDescent="0.2">
      <c r="F63050" s="450"/>
    </row>
    <row r="63051" spans="6:6" x14ac:dyDescent="0.2">
      <c r="F63051" s="450"/>
    </row>
    <row r="63052" spans="6:6" x14ac:dyDescent="0.2">
      <c r="F63052" s="450"/>
    </row>
    <row r="63053" spans="6:6" x14ac:dyDescent="0.2">
      <c r="F63053" s="450"/>
    </row>
    <row r="63054" spans="6:6" x14ac:dyDescent="0.2">
      <c r="F63054" s="450"/>
    </row>
    <row r="63055" spans="6:6" x14ac:dyDescent="0.2">
      <c r="F63055" s="450"/>
    </row>
    <row r="63056" spans="6:6" x14ac:dyDescent="0.2">
      <c r="F63056" s="450"/>
    </row>
    <row r="63057" spans="6:6" x14ac:dyDescent="0.2">
      <c r="F63057" s="450"/>
    </row>
    <row r="63058" spans="6:6" x14ac:dyDescent="0.2">
      <c r="F63058" s="450"/>
    </row>
    <row r="63059" spans="6:6" x14ac:dyDescent="0.2">
      <c r="F63059" s="450"/>
    </row>
    <row r="63060" spans="6:6" x14ac:dyDescent="0.2">
      <c r="F63060" s="450"/>
    </row>
    <row r="63061" spans="6:6" x14ac:dyDescent="0.2">
      <c r="F63061" s="450"/>
    </row>
    <row r="63062" spans="6:6" x14ac:dyDescent="0.2">
      <c r="F63062" s="450"/>
    </row>
    <row r="63063" spans="6:6" x14ac:dyDescent="0.2">
      <c r="F63063" s="450"/>
    </row>
    <row r="63064" spans="6:6" x14ac:dyDescent="0.2">
      <c r="F63064" s="450"/>
    </row>
    <row r="63065" spans="6:6" x14ac:dyDescent="0.2">
      <c r="F63065" s="450"/>
    </row>
    <row r="63066" spans="6:6" x14ac:dyDescent="0.2">
      <c r="F63066" s="450"/>
    </row>
    <row r="63067" spans="6:6" x14ac:dyDescent="0.2">
      <c r="F63067" s="450"/>
    </row>
    <row r="63068" spans="6:6" x14ac:dyDescent="0.2">
      <c r="F63068" s="450"/>
    </row>
    <row r="63069" spans="6:6" x14ac:dyDescent="0.2">
      <c r="F63069" s="450"/>
    </row>
    <row r="63070" spans="6:6" x14ac:dyDescent="0.2">
      <c r="F63070" s="450"/>
    </row>
    <row r="63071" spans="6:6" x14ac:dyDescent="0.2">
      <c r="F63071" s="450"/>
    </row>
    <row r="63072" spans="6:6" x14ac:dyDescent="0.2">
      <c r="F63072" s="450"/>
    </row>
    <row r="63073" spans="6:6" x14ac:dyDescent="0.2">
      <c r="F63073" s="450"/>
    </row>
    <row r="63074" spans="6:6" x14ac:dyDescent="0.2">
      <c r="F63074" s="450"/>
    </row>
    <row r="63075" spans="6:6" x14ac:dyDescent="0.2">
      <c r="F63075" s="450"/>
    </row>
    <row r="63076" spans="6:6" x14ac:dyDescent="0.2">
      <c r="F63076" s="450"/>
    </row>
    <row r="63077" spans="6:6" x14ac:dyDescent="0.2">
      <c r="F63077" s="450"/>
    </row>
    <row r="63078" spans="6:6" x14ac:dyDescent="0.2">
      <c r="F63078" s="450"/>
    </row>
    <row r="63079" spans="6:6" x14ac:dyDescent="0.2">
      <c r="F63079" s="450"/>
    </row>
    <row r="63080" spans="6:6" x14ac:dyDescent="0.2">
      <c r="F63080" s="450"/>
    </row>
    <row r="63081" spans="6:6" x14ac:dyDescent="0.2">
      <c r="F63081" s="450"/>
    </row>
    <row r="63082" spans="6:6" x14ac:dyDescent="0.2">
      <c r="F63082" s="450"/>
    </row>
    <row r="63083" spans="6:6" x14ac:dyDescent="0.2">
      <c r="F63083" s="450"/>
    </row>
    <row r="63084" spans="6:6" x14ac:dyDescent="0.2">
      <c r="F63084" s="450"/>
    </row>
    <row r="63085" spans="6:6" x14ac:dyDescent="0.2">
      <c r="F63085" s="450"/>
    </row>
    <row r="63086" spans="6:6" x14ac:dyDescent="0.2">
      <c r="F63086" s="450"/>
    </row>
    <row r="63087" spans="6:6" x14ac:dyDescent="0.2">
      <c r="F63087" s="450"/>
    </row>
    <row r="63088" spans="6:6" x14ac:dyDescent="0.2">
      <c r="F63088" s="450"/>
    </row>
    <row r="63089" spans="6:6" x14ac:dyDescent="0.2">
      <c r="F63089" s="450"/>
    </row>
    <row r="63090" spans="6:6" x14ac:dyDescent="0.2">
      <c r="F63090" s="450"/>
    </row>
    <row r="63091" spans="6:6" x14ac:dyDescent="0.2">
      <c r="F63091" s="450"/>
    </row>
    <row r="63092" spans="6:6" x14ac:dyDescent="0.2">
      <c r="F63092" s="450"/>
    </row>
    <row r="63093" spans="6:6" x14ac:dyDescent="0.2">
      <c r="F63093" s="450"/>
    </row>
    <row r="63094" spans="6:6" x14ac:dyDescent="0.2">
      <c r="F63094" s="450"/>
    </row>
    <row r="63095" spans="6:6" x14ac:dyDescent="0.2">
      <c r="F63095" s="450"/>
    </row>
    <row r="63096" spans="6:6" x14ac:dyDescent="0.2">
      <c r="F63096" s="450"/>
    </row>
    <row r="63097" spans="6:6" x14ac:dyDescent="0.2">
      <c r="F63097" s="450"/>
    </row>
    <row r="63098" spans="6:6" x14ac:dyDescent="0.2">
      <c r="F63098" s="450"/>
    </row>
    <row r="63099" spans="6:6" x14ac:dyDescent="0.2">
      <c r="F63099" s="450"/>
    </row>
    <row r="63100" spans="6:6" x14ac:dyDescent="0.2">
      <c r="F63100" s="450"/>
    </row>
    <row r="63101" spans="6:6" x14ac:dyDescent="0.2">
      <c r="F63101" s="450"/>
    </row>
    <row r="63102" spans="6:6" x14ac:dyDescent="0.2">
      <c r="F63102" s="450"/>
    </row>
    <row r="63103" spans="6:6" x14ac:dyDescent="0.2">
      <c r="F63103" s="450"/>
    </row>
    <row r="63104" spans="6:6" x14ac:dyDescent="0.2">
      <c r="F63104" s="450"/>
    </row>
    <row r="63105" spans="6:6" x14ac:dyDescent="0.2">
      <c r="F63105" s="450"/>
    </row>
    <row r="63106" spans="6:6" x14ac:dyDescent="0.2">
      <c r="F63106" s="450"/>
    </row>
    <row r="63107" spans="6:6" x14ac:dyDescent="0.2">
      <c r="F63107" s="450"/>
    </row>
    <row r="63108" spans="6:6" x14ac:dyDescent="0.2">
      <c r="F63108" s="450"/>
    </row>
    <row r="63109" spans="6:6" x14ac:dyDescent="0.2">
      <c r="F63109" s="450"/>
    </row>
    <row r="63110" spans="6:6" x14ac:dyDescent="0.2">
      <c r="F63110" s="450"/>
    </row>
    <row r="63111" spans="6:6" x14ac:dyDescent="0.2">
      <c r="F63111" s="450"/>
    </row>
    <row r="63112" spans="6:6" x14ac:dyDescent="0.2">
      <c r="F63112" s="450"/>
    </row>
    <row r="63113" spans="6:6" x14ac:dyDescent="0.2">
      <c r="F63113" s="450"/>
    </row>
    <row r="63114" spans="6:6" x14ac:dyDescent="0.2">
      <c r="F63114" s="450"/>
    </row>
    <row r="63115" spans="6:6" x14ac:dyDescent="0.2">
      <c r="F63115" s="450"/>
    </row>
    <row r="63116" spans="6:6" x14ac:dyDescent="0.2">
      <c r="F63116" s="450"/>
    </row>
    <row r="63117" spans="6:6" x14ac:dyDescent="0.2">
      <c r="F63117" s="450"/>
    </row>
    <row r="63118" spans="6:6" x14ac:dyDescent="0.2">
      <c r="F63118" s="450"/>
    </row>
    <row r="63119" spans="6:6" x14ac:dyDescent="0.2">
      <c r="F63119" s="450"/>
    </row>
    <row r="63120" spans="6:6" x14ac:dyDescent="0.2">
      <c r="F63120" s="450"/>
    </row>
    <row r="63121" spans="6:6" x14ac:dyDescent="0.2">
      <c r="F63121" s="450"/>
    </row>
    <row r="63122" spans="6:6" x14ac:dyDescent="0.2">
      <c r="F63122" s="450"/>
    </row>
    <row r="63123" spans="6:6" x14ac:dyDescent="0.2">
      <c r="F63123" s="450"/>
    </row>
    <row r="63124" spans="6:6" x14ac:dyDescent="0.2">
      <c r="F63124" s="450"/>
    </row>
    <row r="63125" spans="6:6" x14ac:dyDescent="0.2">
      <c r="F63125" s="450"/>
    </row>
    <row r="63126" spans="6:6" x14ac:dyDescent="0.2">
      <c r="F63126" s="450"/>
    </row>
    <row r="63127" spans="6:6" x14ac:dyDescent="0.2">
      <c r="F63127" s="450"/>
    </row>
    <row r="63128" spans="6:6" x14ac:dyDescent="0.2">
      <c r="F63128" s="450"/>
    </row>
    <row r="63129" spans="6:6" x14ac:dyDescent="0.2">
      <c r="F63129" s="450"/>
    </row>
    <row r="63130" spans="6:6" x14ac:dyDescent="0.2">
      <c r="F63130" s="450"/>
    </row>
    <row r="63131" spans="6:6" x14ac:dyDescent="0.2">
      <c r="F63131" s="450"/>
    </row>
    <row r="63132" spans="6:6" x14ac:dyDescent="0.2">
      <c r="F63132" s="450"/>
    </row>
    <row r="63133" spans="6:6" x14ac:dyDescent="0.2">
      <c r="F63133" s="450"/>
    </row>
    <row r="63134" spans="6:6" x14ac:dyDescent="0.2">
      <c r="F63134" s="450"/>
    </row>
    <row r="63135" spans="6:6" x14ac:dyDescent="0.2">
      <c r="F63135" s="450"/>
    </row>
    <row r="63136" spans="6:6" x14ac:dyDescent="0.2">
      <c r="F63136" s="450"/>
    </row>
    <row r="63137" spans="6:6" x14ac:dyDescent="0.2">
      <c r="F63137" s="450"/>
    </row>
    <row r="63138" spans="6:6" x14ac:dyDescent="0.2">
      <c r="F63138" s="450"/>
    </row>
    <row r="63139" spans="6:6" x14ac:dyDescent="0.2">
      <c r="F63139" s="450"/>
    </row>
    <row r="63140" spans="6:6" x14ac:dyDescent="0.2">
      <c r="F63140" s="450"/>
    </row>
    <row r="63141" spans="6:6" x14ac:dyDescent="0.2">
      <c r="F63141" s="450"/>
    </row>
    <row r="63142" spans="6:6" x14ac:dyDescent="0.2">
      <c r="F63142" s="450"/>
    </row>
    <row r="63143" spans="6:6" x14ac:dyDescent="0.2">
      <c r="F63143" s="450"/>
    </row>
    <row r="63144" spans="6:6" x14ac:dyDescent="0.2">
      <c r="F63144" s="450"/>
    </row>
    <row r="63145" spans="6:6" x14ac:dyDescent="0.2">
      <c r="F63145" s="450"/>
    </row>
    <row r="63146" spans="6:6" x14ac:dyDescent="0.2">
      <c r="F63146" s="450"/>
    </row>
    <row r="63147" spans="6:6" x14ac:dyDescent="0.2">
      <c r="F63147" s="450"/>
    </row>
    <row r="63148" spans="6:6" x14ac:dyDescent="0.2">
      <c r="F63148" s="450"/>
    </row>
    <row r="63149" spans="6:6" x14ac:dyDescent="0.2">
      <c r="F63149" s="450"/>
    </row>
    <row r="63150" spans="6:6" x14ac:dyDescent="0.2">
      <c r="F63150" s="450"/>
    </row>
    <row r="63151" spans="6:6" x14ac:dyDescent="0.2">
      <c r="F63151" s="450"/>
    </row>
    <row r="63152" spans="6:6" x14ac:dyDescent="0.2">
      <c r="F63152" s="450"/>
    </row>
    <row r="63153" spans="6:6" x14ac:dyDescent="0.2">
      <c r="F63153" s="450"/>
    </row>
    <row r="63154" spans="6:6" x14ac:dyDescent="0.2">
      <c r="F63154" s="450"/>
    </row>
    <row r="63155" spans="6:6" x14ac:dyDescent="0.2">
      <c r="F63155" s="450"/>
    </row>
    <row r="63156" spans="6:6" x14ac:dyDescent="0.2">
      <c r="F63156" s="450"/>
    </row>
    <row r="63157" spans="6:6" x14ac:dyDescent="0.2">
      <c r="F63157" s="450"/>
    </row>
    <row r="63158" spans="6:6" x14ac:dyDescent="0.2">
      <c r="F63158" s="450"/>
    </row>
    <row r="63159" spans="6:6" x14ac:dyDescent="0.2">
      <c r="F63159" s="450"/>
    </row>
    <row r="63160" spans="6:6" x14ac:dyDescent="0.2">
      <c r="F63160" s="450"/>
    </row>
    <row r="63161" spans="6:6" x14ac:dyDescent="0.2">
      <c r="F63161" s="450"/>
    </row>
    <row r="63162" spans="6:6" x14ac:dyDescent="0.2">
      <c r="F63162" s="450"/>
    </row>
    <row r="63163" spans="6:6" x14ac:dyDescent="0.2">
      <c r="F63163" s="450"/>
    </row>
    <row r="63164" spans="6:6" x14ac:dyDescent="0.2">
      <c r="F63164" s="450"/>
    </row>
    <row r="63165" spans="6:6" x14ac:dyDescent="0.2">
      <c r="F63165" s="450"/>
    </row>
    <row r="63166" spans="6:6" x14ac:dyDescent="0.2">
      <c r="F63166" s="450"/>
    </row>
    <row r="63167" spans="6:6" x14ac:dyDescent="0.2">
      <c r="F63167" s="450"/>
    </row>
    <row r="63168" spans="6:6" x14ac:dyDescent="0.2">
      <c r="F63168" s="450"/>
    </row>
    <row r="63169" spans="6:6" x14ac:dyDescent="0.2">
      <c r="F63169" s="450"/>
    </row>
    <row r="63170" spans="6:6" x14ac:dyDescent="0.2">
      <c r="F63170" s="450"/>
    </row>
    <row r="63171" spans="6:6" x14ac:dyDescent="0.2">
      <c r="F63171" s="450"/>
    </row>
    <row r="63172" spans="6:6" x14ac:dyDescent="0.2">
      <c r="F63172" s="450"/>
    </row>
    <row r="63173" spans="6:6" x14ac:dyDescent="0.2">
      <c r="F63173" s="450"/>
    </row>
    <row r="63174" spans="6:6" x14ac:dyDescent="0.2">
      <c r="F63174" s="450"/>
    </row>
    <row r="63175" spans="6:6" x14ac:dyDescent="0.2">
      <c r="F63175" s="450"/>
    </row>
    <row r="63176" spans="6:6" x14ac:dyDescent="0.2">
      <c r="F63176" s="450"/>
    </row>
    <row r="63177" spans="6:6" x14ac:dyDescent="0.2">
      <c r="F63177" s="450"/>
    </row>
    <row r="63178" spans="6:6" x14ac:dyDescent="0.2">
      <c r="F63178" s="450"/>
    </row>
    <row r="63179" spans="6:6" x14ac:dyDescent="0.2">
      <c r="F63179" s="450"/>
    </row>
    <row r="63180" spans="6:6" x14ac:dyDescent="0.2">
      <c r="F63180" s="450"/>
    </row>
    <row r="63181" spans="6:6" x14ac:dyDescent="0.2">
      <c r="F63181" s="450"/>
    </row>
    <row r="63182" spans="6:6" x14ac:dyDescent="0.2">
      <c r="F63182" s="450"/>
    </row>
    <row r="63183" spans="6:6" x14ac:dyDescent="0.2">
      <c r="F63183" s="450"/>
    </row>
    <row r="63184" spans="6:6" x14ac:dyDescent="0.2">
      <c r="F63184" s="450"/>
    </row>
    <row r="63185" spans="6:6" x14ac:dyDescent="0.2">
      <c r="F63185" s="450"/>
    </row>
    <row r="63186" spans="6:6" x14ac:dyDescent="0.2">
      <c r="F63186" s="450"/>
    </row>
    <row r="63187" spans="6:6" x14ac:dyDescent="0.2">
      <c r="F63187" s="450"/>
    </row>
    <row r="63188" spans="6:6" x14ac:dyDescent="0.2">
      <c r="F63188" s="450"/>
    </row>
    <row r="63189" spans="6:6" x14ac:dyDescent="0.2">
      <c r="F63189" s="450"/>
    </row>
    <row r="63190" spans="6:6" x14ac:dyDescent="0.2">
      <c r="F63190" s="450"/>
    </row>
    <row r="63191" spans="6:6" x14ac:dyDescent="0.2">
      <c r="F63191" s="450"/>
    </row>
    <row r="63192" spans="6:6" x14ac:dyDescent="0.2">
      <c r="F63192" s="450"/>
    </row>
    <row r="63193" spans="6:6" x14ac:dyDescent="0.2">
      <c r="F63193" s="450"/>
    </row>
    <row r="63194" spans="6:6" x14ac:dyDescent="0.2">
      <c r="F63194" s="450"/>
    </row>
    <row r="63195" spans="6:6" x14ac:dyDescent="0.2">
      <c r="F63195" s="450"/>
    </row>
    <row r="63196" spans="6:6" x14ac:dyDescent="0.2">
      <c r="F63196" s="450"/>
    </row>
    <row r="63197" spans="6:6" x14ac:dyDescent="0.2">
      <c r="F63197" s="450"/>
    </row>
    <row r="63198" spans="6:6" x14ac:dyDescent="0.2">
      <c r="F63198" s="450"/>
    </row>
    <row r="63199" spans="6:6" x14ac:dyDescent="0.2">
      <c r="F63199" s="450"/>
    </row>
    <row r="63200" spans="6:6" x14ac:dyDescent="0.2">
      <c r="F63200" s="450"/>
    </row>
    <row r="63201" spans="6:6" x14ac:dyDescent="0.2">
      <c r="F63201" s="450"/>
    </row>
    <row r="63202" spans="6:6" x14ac:dyDescent="0.2">
      <c r="F63202" s="450"/>
    </row>
    <row r="63203" spans="6:6" x14ac:dyDescent="0.2">
      <c r="F63203" s="450"/>
    </row>
    <row r="63204" spans="6:6" x14ac:dyDescent="0.2">
      <c r="F63204" s="450"/>
    </row>
    <row r="63205" spans="6:6" x14ac:dyDescent="0.2">
      <c r="F63205" s="450"/>
    </row>
    <row r="63206" spans="6:6" x14ac:dyDescent="0.2">
      <c r="F63206" s="450"/>
    </row>
    <row r="63207" spans="6:6" x14ac:dyDescent="0.2">
      <c r="F63207" s="450"/>
    </row>
    <row r="63208" spans="6:6" x14ac:dyDescent="0.2">
      <c r="F63208" s="450"/>
    </row>
    <row r="63209" spans="6:6" x14ac:dyDescent="0.2">
      <c r="F63209" s="450"/>
    </row>
    <row r="63210" spans="6:6" x14ac:dyDescent="0.2">
      <c r="F63210" s="450"/>
    </row>
    <row r="63211" spans="6:6" x14ac:dyDescent="0.2">
      <c r="F63211" s="450"/>
    </row>
    <row r="63212" spans="6:6" x14ac:dyDescent="0.2">
      <c r="F63212" s="450"/>
    </row>
    <row r="63213" spans="6:6" x14ac:dyDescent="0.2">
      <c r="F63213" s="450"/>
    </row>
    <row r="63214" spans="6:6" x14ac:dyDescent="0.2">
      <c r="F63214" s="450"/>
    </row>
    <row r="63215" spans="6:6" x14ac:dyDescent="0.2">
      <c r="F63215" s="450"/>
    </row>
    <row r="63216" spans="6:6" x14ac:dyDescent="0.2">
      <c r="F63216" s="450"/>
    </row>
    <row r="63217" spans="6:6" x14ac:dyDescent="0.2">
      <c r="F63217" s="450"/>
    </row>
    <row r="63218" spans="6:6" x14ac:dyDescent="0.2">
      <c r="F63218" s="450"/>
    </row>
    <row r="63219" spans="6:6" x14ac:dyDescent="0.2">
      <c r="F63219" s="450"/>
    </row>
    <row r="63220" spans="6:6" x14ac:dyDescent="0.2">
      <c r="F63220" s="450"/>
    </row>
    <row r="63221" spans="6:6" x14ac:dyDescent="0.2">
      <c r="F63221" s="450"/>
    </row>
    <row r="63222" spans="6:6" x14ac:dyDescent="0.2">
      <c r="F63222" s="450"/>
    </row>
    <row r="63223" spans="6:6" x14ac:dyDescent="0.2">
      <c r="F63223" s="450"/>
    </row>
    <row r="63224" spans="6:6" x14ac:dyDescent="0.2">
      <c r="F63224" s="450"/>
    </row>
    <row r="63225" spans="6:6" x14ac:dyDescent="0.2">
      <c r="F63225" s="450"/>
    </row>
    <row r="63226" spans="6:6" x14ac:dyDescent="0.2">
      <c r="F63226" s="450"/>
    </row>
    <row r="63227" spans="6:6" x14ac:dyDescent="0.2">
      <c r="F63227" s="450"/>
    </row>
    <row r="63228" spans="6:6" x14ac:dyDescent="0.2">
      <c r="F63228" s="450"/>
    </row>
    <row r="63229" spans="6:6" x14ac:dyDescent="0.2">
      <c r="F63229" s="450"/>
    </row>
    <row r="63230" spans="6:6" x14ac:dyDescent="0.2">
      <c r="F63230" s="450"/>
    </row>
    <row r="63231" spans="6:6" x14ac:dyDescent="0.2">
      <c r="F63231" s="450"/>
    </row>
    <row r="63232" spans="6:6" x14ac:dyDescent="0.2">
      <c r="F63232" s="450"/>
    </row>
    <row r="63233" spans="6:6" x14ac:dyDescent="0.2">
      <c r="F63233" s="450"/>
    </row>
    <row r="63234" spans="6:6" x14ac:dyDescent="0.2">
      <c r="F63234" s="450"/>
    </row>
    <row r="63235" spans="6:6" x14ac:dyDescent="0.2">
      <c r="F63235" s="450"/>
    </row>
    <row r="63236" spans="6:6" x14ac:dyDescent="0.2">
      <c r="F63236" s="450"/>
    </row>
    <row r="63237" spans="6:6" x14ac:dyDescent="0.2">
      <c r="F63237" s="450"/>
    </row>
    <row r="63238" spans="6:6" x14ac:dyDescent="0.2">
      <c r="F63238" s="450"/>
    </row>
    <row r="63239" spans="6:6" x14ac:dyDescent="0.2">
      <c r="F63239" s="450"/>
    </row>
    <row r="63240" spans="6:6" x14ac:dyDescent="0.2">
      <c r="F63240" s="450"/>
    </row>
    <row r="63241" spans="6:6" x14ac:dyDescent="0.2">
      <c r="F63241" s="450"/>
    </row>
    <row r="63242" spans="6:6" x14ac:dyDescent="0.2">
      <c r="F63242" s="450"/>
    </row>
    <row r="63243" spans="6:6" x14ac:dyDescent="0.2">
      <c r="F63243" s="450"/>
    </row>
    <row r="63244" spans="6:6" x14ac:dyDescent="0.2">
      <c r="F63244" s="450"/>
    </row>
    <row r="63245" spans="6:6" x14ac:dyDescent="0.2">
      <c r="F63245" s="450"/>
    </row>
    <row r="63246" spans="6:6" x14ac:dyDescent="0.2">
      <c r="F63246" s="450"/>
    </row>
    <row r="63247" spans="6:6" x14ac:dyDescent="0.2">
      <c r="F63247" s="450"/>
    </row>
    <row r="63248" spans="6:6" x14ac:dyDescent="0.2">
      <c r="F63248" s="450"/>
    </row>
    <row r="63249" spans="6:6" x14ac:dyDescent="0.2">
      <c r="F63249" s="450"/>
    </row>
    <row r="63250" spans="6:6" x14ac:dyDescent="0.2">
      <c r="F63250" s="450"/>
    </row>
    <row r="63251" spans="6:6" x14ac:dyDescent="0.2">
      <c r="F63251" s="450"/>
    </row>
    <row r="63252" spans="6:6" x14ac:dyDescent="0.2">
      <c r="F63252" s="450"/>
    </row>
    <row r="63253" spans="6:6" x14ac:dyDescent="0.2">
      <c r="F63253" s="450"/>
    </row>
    <row r="63254" spans="6:6" x14ac:dyDescent="0.2">
      <c r="F63254" s="450"/>
    </row>
    <row r="63255" spans="6:6" x14ac:dyDescent="0.2">
      <c r="F63255" s="450"/>
    </row>
    <row r="63256" spans="6:6" x14ac:dyDescent="0.2">
      <c r="F63256" s="450"/>
    </row>
    <row r="63257" spans="6:6" x14ac:dyDescent="0.2">
      <c r="F63257" s="450"/>
    </row>
    <row r="63258" spans="6:6" x14ac:dyDescent="0.2">
      <c r="F63258" s="450"/>
    </row>
    <row r="63259" spans="6:6" x14ac:dyDescent="0.2">
      <c r="F63259" s="450"/>
    </row>
    <row r="63260" spans="6:6" x14ac:dyDescent="0.2">
      <c r="F63260" s="450"/>
    </row>
    <row r="63261" spans="6:6" x14ac:dyDescent="0.2">
      <c r="F63261" s="450"/>
    </row>
    <row r="63262" spans="6:6" x14ac:dyDescent="0.2">
      <c r="F63262" s="450"/>
    </row>
    <row r="63263" spans="6:6" x14ac:dyDescent="0.2">
      <c r="F63263" s="450"/>
    </row>
    <row r="63264" spans="6:6" x14ac:dyDescent="0.2">
      <c r="F63264" s="450"/>
    </row>
    <row r="63265" spans="6:6" x14ac:dyDescent="0.2">
      <c r="F63265" s="450"/>
    </row>
    <row r="63266" spans="6:6" x14ac:dyDescent="0.2">
      <c r="F63266" s="450"/>
    </row>
    <row r="63267" spans="6:6" x14ac:dyDescent="0.2">
      <c r="F63267" s="450"/>
    </row>
    <row r="63268" spans="6:6" x14ac:dyDescent="0.2">
      <c r="F63268" s="450"/>
    </row>
    <row r="63269" spans="6:6" x14ac:dyDescent="0.2">
      <c r="F63269" s="450"/>
    </row>
    <row r="63270" spans="6:6" x14ac:dyDescent="0.2">
      <c r="F63270" s="450"/>
    </row>
    <row r="63271" spans="6:6" x14ac:dyDescent="0.2">
      <c r="F63271" s="450"/>
    </row>
    <row r="63272" spans="6:6" x14ac:dyDescent="0.2">
      <c r="F63272" s="450"/>
    </row>
    <row r="63273" spans="6:6" x14ac:dyDescent="0.2">
      <c r="F63273" s="450"/>
    </row>
    <row r="63274" spans="6:6" x14ac:dyDescent="0.2">
      <c r="F63274" s="450"/>
    </row>
    <row r="63275" spans="6:6" x14ac:dyDescent="0.2">
      <c r="F63275" s="450"/>
    </row>
    <row r="63276" spans="6:6" x14ac:dyDescent="0.2">
      <c r="F63276" s="450"/>
    </row>
    <row r="63277" spans="6:6" x14ac:dyDescent="0.2">
      <c r="F63277" s="450"/>
    </row>
    <row r="63278" spans="6:6" x14ac:dyDescent="0.2">
      <c r="F63278" s="450"/>
    </row>
    <row r="63279" spans="6:6" x14ac:dyDescent="0.2">
      <c r="F63279" s="450"/>
    </row>
    <row r="63280" spans="6:6" x14ac:dyDescent="0.2">
      <c r="F63280" s="450"/>
    </row>
    <row r="63281" spans="6:6" x14ac:dyDescent="0.2">
      <c r="F63281" s="450"/>
    </row>
    <row r="63282" spans="6:6" x14ac:dyDescent="0.2">
      <c r="F63282" s="450"/>
    </row>
    <row r="63283" spans="6:6" x14ac:dyDescent="0.2">
      <c r="F63283" s="450"/>
    </row>
    <row r="63284" spans="6:6" x14ac:dyDescent="0.2">
      <c r="F63284" s="450"/>
    </row>
    <row r="63285" spans="6:6" x14ac:dyDescent="0.2">
      <c r="F63285" s="450"/>
    </row>
    <row r="63286" spans="6:6" x14ac:dyDescent="0.2">
      <c r="F63286" s="450"/>
    </row>
    <row r="63287" spans="6:6" x14ac:dyDescent="0.2">
      <c r="F63287" s="450"/>
    </row>
    <row r="63288" spans="6:6" x14ac:dyDescent="0.2">
      <c r="F63288" s="450"/>
    </row>
    <row r="63289" spans="6:6" x14ac:dyDescent="0.2">
      <c r="F63289" s="450"/>
    </row>
    <row r="63290" spans="6:6" x14ac:dyDescent="0.2">
      <c r="F63290" s="450"/>
    </row>
    <row r="63291" spans="6:6" x14ac:dyDescent="0.2">
      <c r="F63291" s="450"/>
    </row>
    <row r="63292" spans="6:6" x14ac:dyDescent="0.2">
      <c r="F63292" s="450"/>
    </row>
    <row r="63293" spans="6:6" x14ac:dyDescent="0.2">
      <c r="F63293" s="450"/>
    </row>
    <row r="63294" spans="6:6" x14ac:dyDescent="0.2">
      <c r="F63294" s="450"/>
    </row>
    <row r="63295" spans="6:6" x14ac:dyDescent="0.2">
      <c r="F63295" s="450"/>
    </row>
    <row r="63296" spans="6:6" x14ac:dyDescent="0.2">
      <c r="F63296" s="450"/>
    </row>
    <row r="63297" spans="6:6" x14ac:dyDescent="0.2">
      <c r="F63297" s="450"/>
    </row>
    <row r="63298" spans="6:6" x14ac:dyDescent="0.2">
      <c r="F63298" s="450"/>
    </row>
    <row r="63299" spans="6:6" x14ac:dyDescent="0.2">
      <c r="F63299" s="450"/>
    </row>
    <row r="63300" spans="6:6" x14ac:dyDescent="0.2">
      <c r="F63300" s="450"/>
    </row>
    <row r="63301" spans="6:6" x14ac:dyDescent="0.2">
      <c r="F63301" s="450"/>
    </row>
    <row r="63302" spans="6:6" x14ac:dyDescent="0.2">
      <c r="F63302" s="450"/>
    </row>
    <row r="63303" spans="6:6" x14ac:dyDescent="0.2">
      <c r="F63303" s="450"/>
    </row>
    <row r="63304" spans="6:6" x14ac:dyDescent="0.2">
      <c r="F63304" s="450"/>
    </row>
    <row r="63305" spans="6:6" x14ac:dyDescent="0.2">
      <c r="F63305" s="450"/>
    </row>
    <row r="63306" spans="6:6" x14ac:dyDescent="0.2">
      <c r="F63306" s="450"/>
    </row>
    <row r="63307" spans="6:6" x14ac:dyDescent="0.2">
      <c r="F63307" s="450"/>
    </row>
    <row r="63308" spans="6:6" x14ac:dyDescent="0.2">
      <c r="F63308" s="450"/>
    </row>
    <row r="63309" spans="6:6" x14ac:dyDescent="0.2">
      <c r="F63309" s="450"/>
    </row>
    <row r="63310" spans="6:6" x14ac:dyDescent="0.2">
      <c r="F63310" s="450"/>
    </row>
    <row r="63311" spans="6:6" x14ac:dyDescent="0.2">
      <c r="F63311" s="450"/>
    </row>
    <row r="63312" spans="6:6" x14ac:dyDescent="0.2">
      <c r="F63312" s="450"/>
    </row>
    <row r="63313" spans="6:6" x14ac:dyDescent="0.2">
      <c r="F63313" s="450"/>
    </row>
    <row r="63314" spans="6:6" x14ac:dyDescent="0.2">
      <c r="F63314" s="450"/>
    </row>
    <row r="63315" spans="6:6" x14ac:dyDescent="0.2">
      <c r="F63315" s="450"/>
    </row>
    <row r="63316" spans="6:6" x14ac:dyDescent="0.2">
      <c r="F63316" s="450"/>
    </row>
    <row r="63317" spans="6:6" x14ac:dyDescent="0.2">
      <c r="F63317" s="450"/>
    </row>
    <row r="63318" spans="6:6" x14ac:dyDescent="0.2">
      <c r="F63318" s="450"/>
    </row>
    <row r="63319" spans="6:6" x14ac:dyDescent="0.2">
      <c r="F63319" s="450"/>
    </row>
    <row r="63320" spans="6:6" x14ac:dyDescent="0.2">
      <c r="F63320" s="450"/>
    </row>
    <row r="63321" spans="6:6" x14ac:dyDescent="0.2">
      <c r="F63321" s="450"/>
    </row>
    <row r="63322" spans="6:6" x14ac:dyDescent="0.2">
      <c r="F63322" s="450"/>
    </row>
    <row r="63323" spans="6:6" x14ac:dyDescent="0.2">
      <c r="F63323" s="450"/>
    </row>
    <row r="63324" spans="6:6" x14ac:dyDescent="0.2">
      <c r="F63324" s="450"/>
    </row>
    <row r="63325" spans="6:6" x14ac:dyDescent="0.2">
      <c r="F63325" s="450"/>
    </row>
    <row r="63326" spans="6:6" x14ac:dyDescent="0.2">
      <c r="F63326" s="450"/>
    </row>
    <row r="63327" spans="6:6" x14ac:dyDescent="0.2">
      <c r="F63327" s="450"/>
    </row>
    <row r="63328" spans="6:6" x14ac:dyDescent="0.2">
      <c r="F63328" s="450"/>
    </row>
    <row r="63329" spans="6:6" x14ac:dyDescent="0.2">
      <c r="F63329" s="450"/>
    </row>
    <row r="63330" spans="6:6" x14ac:dyDescent="0.2">
      <c r="F63330" s="450"/>
    </row>
    <row r="63331" spans="6:6" x14ac:dyDescent="0.2">
      <c r="F63331" s="450"/>
    </row>
    <row r="63332" spans="6:6" x14ac:dyDescent="0.2">
      <c r="F63332" s="450"/>
    </row>
    <row r="63333" spans="6:6" x14ac:dyDescent="0.2">
      <c r="F63333" s="450"/>
    </row>
    <row r="63334" spans="6:6" x14ac:dyDescent="0.2">
      <c r="F63334" s="450"/>
    </row>
    <row r="63335" spans="6:6" x14ac:dyDescent="0.2">
      <c r="F63335" s="450"/>
    </row>
    <row r="63336" spans="6:6" x14ac:dyDescent="0.2">
      <c r="F63336" s="450"/>
    </row>
    <row r="63337" spans="6:6" x14ac:dyDescent="0.2">
      <c r="F63337" s="450"/>
    </row>
    <row r="63338" spans="6:6" x14ac:dyDescent="0.2">
      <c r="F63338" s="450"/>
    </row>
    <row r="63339" spans="6:6" x14ac:dyDescent="0.2">
      <c r="F63339" s="450"/>
    </row>
    <row r="63340" spans="6:6" x14ac:dyDescent="0.2">
      <c r="F63340" s="450"/>
    </row>
    <row r="63341" spans="6:6" x14ac:dyDescent="0.2">
      <c r="F63341" s="450"/>
    </row>
    <row r="63342" spans="6:6" x14ac:dyDescent="0.2">
      <c r="F63342" s="450"/>
    </row>
    <row r="63343" spans="6:6" x14ac:dyDescent="0.2">
      <c r="F63343" s="450"/>
    </row>
    <row r="63344" spans="6:6" x14ac:dyDescent="0.2">
      <c r="F63344" s="450"/>
    </row>
    <row r="63345" spans="6:6" x14ac:dyDescent="0.2">
      <c r="F63345" s="450"/>
    </row>
    <row r="63346" spans="6:6" x14ac:dyDescent="0.2">
      <c r="F63346" s="450"/>
    </row>
    <row r="63347" spans="6:6" x14ac:dyDescent="0.2">
      <c r="F63347" s="450"/>
    </row>
    <row r="63348" spans="6:6" x14ac:dyDescent="0.2">
      <c r="F63348" s="450"/>
    </row>
    <row r="63349" spans="6:6" x14ac:dyDescent="0.2">
      <c r="F63349" s="450"/>
    </row>
    <row r="63350" spans="6:6" x14ac:dyDescent="0.2">
      <c r="F63350" s="450"/>
    </row>
    <row r="63351" spans="6:6" x14ac:dyDescent="0.2">
      <c r="F63351" s="450"/>
    </row>
    <row r="63352" spans="6:6" x14ac:dyDescent="0.2">
      <c r="F63352" s="450"/>
    </row>
    <row r="63353" spans="6:6" x14ac:dyDescent="0.2">
      <c r="F63353" s="450"/>
    </row>
    <row r="63354" spans="6:6" x14ac:dyDescent="0.2">
      <c r="F63354" s="450"/>
    </row>
    <row r="63355" spans="6:6" x14ac:dyDescent="0.2">
      <c r="F63355" s="450"/>
    </row>
    <row r="63356" spans="6:6" x14ac:dyDescent="0.2">
      <c r="F63356" s="450"/>
    </row>
    <row r="63357" spans="6:6" x14ac:dyDescent="0.2">
      <c r="F63357" s="450"/>
    </row>
    <row r="63358" spans="6:6" x14ac:dyDescent="0.2">
      <c r="F63358" s="450"/>
    </row>
    <row r="63359" spans="6:6" x14ac:dyDescent="0.2">
      <c r="F63359" s="450"/>
    </row>
    <row r="63360" spans="6:6" x14ac:dyDescent="0.2">
      <c r="F63360" s="450"/>
    </row>
    <row r="63361" spans="6:6" x14ac:dyDescent="0.2">
      <c r="F63361" s="450"/>
    </row>
    <row r="63362" spans="6:6" x14ac:dyDescent="0.2">
      <c r="F63362" s="450"/>
    </row>
    <row r="63363" spans="6:6" x14ac:dyDescent="0.2">
      <c r="F63363" s="450"/>
    </row>
    <row r="63364" spans="6:6" x14ac:dyDescent="0.2">
      <c r="F63364" s="450"/>
    </row>
    <row r="63365" spans="6:6" x14ac:dyDescent="0.2">
      <c r="F63365" s="450"/>
    </row>
    <row r="63366" spans="6:6" x14ac:dyDescent="0.2">
      <c r="F63366" s="450"/>
    </row>
    <row r="63367" spans="6:6" x14ac:dyDescent="0.2">
      <c r="F63367" s="450"/>
    </row>
    <row r="63368" spans="6:6" x14ac:dyDescent="0.2">
      <c r="F63368" s="450"/>
    </row>
    <row r="63369" spans="6:6" x14ac:dyDescent="0.2">
      <c r="F63369" s="450"/>
    </row>
    <row r="63370" spans="6:6" x14ac:dyDescent="0.2">
      <c r="F63370" s="450"/>
    </row>
    <row r="63371" spans="6:6" x14ac:dyDescent="0.2">
      <c r="F63371" s="450"/>
    </row>
    <row r="63372" spans="6:6" x14ac:dyDescent="0.2">
      <c r="F63372" s="450"/>
    </row>
    <row r="63373" spans="6:6" x14ac:dyDescent="0.2">
      <c r="F63373" s="450"/>
    </row>
    <row r="63374" spans="6:6" x14ac:dyDescent="0.2">
      <c r="F63374" s="450"/>
    </row>
    <row r="63375" spans="6:6" x14ac:dyDescent="0.2">
      <c r="F63375" s="450"/>
    </row>
    <row r="63376" spans="6:6" x14ac:dyDescent="0.2">
      <c r="F63376" s="450"/>
    </row>
    <row r="63377" spans="6:6" x14ac:dyDescent="0.2">
      <c r="F63377" s="450"/>
    </row>
    <row r="63378" spans="6:6" x14ac:dyDescent="0.2">
      <c r="F63378" s="450"/>
    </row>
    <row r="63379" spans="6:6" x14ac:dyDescent="0.2">
      <c r="F63379" s="450"/>
    </row>
    <row r="63380" spans="6:6" x14ac:dyDescent="0.2">
      <c r="F63380" s="450"/>
    </row>
    <row r="63381" spans="6:6" x14ac:dyDescent="0.2">
      <c r="F63381" s="450"/>
    </row>
    <row r="63382" spans="6:6" x14ac:dyDescent="0.2">
      <c r="F63382" s="450"/>
    </row>
    <row r="63383" spans="6:6" x14ac:dyDescent="0.2">
      <c r="F63383" s="450"/>
    </row>
    <row r="63384" spans="6:6" x14ac:dyDescent="0.2">
      <c r="F63384" s="450"/>
    </row>
    <row r="63385" spans="6:6" x14ac:dyDescent="0.2">
      <c r="F63385" s="450"/>
    </row>
    <row r="63386" spans="6:6" x14ac:dyDescent="0.2">
      <c r="F63386" s="450"/>
    </row>
    <row r="63387" spans="6:6" x14ac:dyDescent="0.2">
      <c r="F63387" s="450"/>
    </row>
    <row r="63388" spans="6:6" x14ac:dyDescent="0.2">
      <c r="F63388" s="450"/>
    </row>
    <row r="63389" spans="6:6" x14ac:dyDescent="0.2">
      <c r="F63389" s="450"/>
    </row>
    <row r="63390" spans="6:6" x14ac:dyDescent="0.2">
      <c r="F63390" s="450"/>
    </row>
    <row r="63391" spans="6:6" x14ac:dyDescent="0.2">
      <c r="F63391" s="450"/>
    </row>
    <row r="63392" spans="6:6" x14ac:dyDescent="0.2">
      <c r="F63392" s="450"/>
    </row>
    <row r="63393" spans="6:6" x14ac:dyDescent="0.2">
      <c r="F63393" s="450"/>
    </row>
    <row r="63394" spans="6:6" x14ac:dyDescent="0.2">
      <c r="F63394" s="450"/>
    </row>
    <row r="63395" spans="6:6" x14ac:dyDescent="0.2">
      <c r="F63395" s="450"/>
    </row>
    <row r="63396" spans="6:6" x14ac:dyDescent="0.2">
      <c r="F63396" s="450"/>
    </row>
    <row r="63397" spans="6:6" x14ac:dyDescent="0.2">
      <c r="F63397" s="450"/>
    </row>
    <row r="63398" spans="6:6" x14ac:dyDescent="0.2">
      <c r="F63398" s="450"/>
    </row>
    <row r="63399" spans="6:6" x14ac:dyDescent="0.2">
      <c r="F63399" s="450"/>
    </row>
    <row r="63400" spans="6:6" x14ac:dyDescent="0.2">
      <c r="F63400" s="450"/>
    </row>
    <row r="63401" spans="6:6" x14ac:dyDescent="0.2">
      <c r="F63401" s="450"/>
    </row>
    <row r="63402" spans="6:6" x14ac:dyDescent="0.2">
      <c r="F63402" s="450"/>
    </row>
    <row r="63403" spans="6:6" x14ac:dyDescent="0.2">
      <c r="F63403" s="450"/>
    </row>
    <row r="63404" spans="6:6" x14ac:dyDescent="0.2">
      <c r="F63404" s="450"/>
    </row>
    <row r="63405" spans="6:6" x14ac:dyDescent="0.2">
      <c r="F63405" s="450"/>
    </row>
    <row r="63406" spans="6:6" x14ac:dyDescent="0.2">
      <c r="F63406" s="450"/>
    </row>
    <row r="63407" spans="6:6" x14ac:dyDescent="0.2">
      <c r="F63407" s="450"/>
    </row>
    <row r="63408" spans="6:6" x14ac:dyDescent="0.2">
      <c r="F63408" s="450"/>
    </row>
    <row r="63409" spans="6:6" x14ac:dyDescent="0.2">
      <c r="F63409" s="450"/>
    </row>
    <row r="63410" spans="6:6" x14ac:dyDescent="0.2">
      <c r="F63410" s="450"/>
    </row>
    <row r="63411" spans="6:6" x14ac:dyDescent="0.2">
      <c r="F63411" s="450"/>
    </row>
    <row r="63412" spans="6:6" x14ac:dyDescent="0.2">
      <c r="F63412" s="450"/>
    </row>
    <row r="63413" spans="6:6" x14ac:dyDescent="0.2">
      <c r="F63413" s="450"/>
    </row>
    <row r="63414" spans="6:6" x14ac:dyDescent="0.2">
      <c r="F63414" s="450"/>
    </row>
    <row r="63415" spans="6:6" x14ac:dyDescent="0.2">
      <c r="F63415" s="450"/>
    </row>
    <row r="63416" spans="6:6" x14ac:dyDescent="0.2">
      <c r="F63416" s="450"/>
    </row>
    <row r="63417" spans="6:6" x14ac:dyDescent="0.2">
      <c r="F63417" s="450"/>
    </row>
    <row r="63418" spans="6:6" x14ac:dyDescent="0.2">
      <c r="F63418" s="450"/>
    </row>
    <row r="63419" spans="6:6" x14ac:dyDescent="0.2">
      <c r="F63419" s="450"/>
    </row>
    <row r="63420" spans="6:6" x14ac:dyDescent="0.2">
      <c r="F63420" s="450"/>
    </row>
    <row r="63421" spans="6:6" x14ac:dyDescent="0.2">
      <c r="F63421" s="450"/>
    </row>
    <row r="63422" spans="6:6" x14ac:dyDescent="0.2">
      <c r="F63422" s="450"/>
    </row>
    <row r="63423" spans="6:6" x14ac:dyDescent="0.2">
      <c r="F63423" s="450"/>
    </row>
    <row r="63424" spans="6:6" x14ac:dyDescent="0.2">
      <c r="F63424" s="450"/>
    </row>
    <row r="63425" spans="6:6" x14ac:dyDescent="0.2">
      <c r="F63425" s="450"/>
    </row>
    <row r="63426" spans="6:6" x14ac:dyDescent="0.2">
      <c r="F63426" s="450"/>
    </row>
    <row r="63427" spans="6:6" x14ac:dyDescent="0.2">
      <c r="F63427" s="450"/>
    </row>
    <row r="63428" spans="6:6" x14ac:dyDescent="0.2">
      <c r="F63428" s="450"/>
    </row>
    <row r="63429" spans="6:6" x14ac:dyDescent="0.2">
      <c r="F63429" s="450"/>
    </row>
    <row r="63430" spans="6:6" x14ac:dyDescent="0.2">
      <c r="F63430" s="450"/>
    </row>
    <row r="63431" spans="6:6" x14ac:dyDescent="0.2">
      <c r="F63431" s="450"/>
    </row>
    <row r="63432" spans="6:6" x14ac:dyDescent="0.2">
      <c r="F63432" s="450"/>
    </row>
    <row r="63433" spans="6:6" x14ac:dyDescent="0.2">
      <c r="F63433" s="450"/>
    </row>
    <row r="63434" spans="6:6" x14ac:dyDescent="0.2">
      <c r="F63434" s="450"/>
    </row>
    <row r="63435" spans="6:6" x14ac:dyDescent="0.2">
      <c r="F63435" s="450"/>
    </row>
    <row r="63436" spans="6:6" x14ac:dyDescent="0.2">
      <c r="F63436" s="450"/>
    </row>
    <row r="63437" spans="6:6" x14ac:dyDescent="0.2">
      <c r="F63437" s="450"/>
    </row>
    <row r="63438" spans="6:6" x14ac:dyDescent="0.2">
      <c r="F63438" s="450"/>
    </row>
    <row r="63439" spans="6:6" x14ac:dyDescent="0.2">
      <c r="F63439" s="450"/>
    </row>
    <row r="63440" spans="6:6" x14ac:dyDescent="0.2">
      <c r="F63440" s="450"/>
    </row>
    <row r="63441" spans="6:6" x14ac:dyDescent="0.2">
      <c r="F63441" s="450"/>
    </row>
    <row r="63442" spans="6:6" x14ac:dyDescent="0.2">
      <c r="F63442" s="450"/>
    </row>
    <row r="63443" spans="6:6" x14ac:dyDescent="0.2">
      <c r="F63443" s="450"/>
    </row>
    <row r="63444" spans="6:6" x14ac:dyDescent="0.2">
      <c r="F63444" s="450"/>
    </row>
    <row r="63445" spans="6:6" x14ac:dyDescent="0.2">
      <c r="F63445" s="450"/>
    </row>
    <row r="63446" spans="6:6" x14ac:dyDescent="0.2">
      <c r="F63446" s="450"/>
    </row>
    <row r="63447" spans="6:6" x14ac:dyDescent="0.2">
      <c r="F63447" s="450"/>
    </row>
    <row r="63448" spans="6:6" x14ac:dyDescent="0.2">
      <c r="F63448" s="450"/>
    </row>
    <row r="63449" spans="6:6" x14ac:dyDescent="0.2">
      <c r="F63449" s="450"/>
    </row>
    <row r="63450" spans="6:6" x14ac:dyDescent="0.2">
      <c r="F63450" s="450"/>
    </row>
    <row r="63451" spans="6:6" x14ac:dyDescent="0.2">
      <c r="F63451" s="450"/>
    </row>
    <row r="63452" spans="6:6" x14ac:dyDescent="0.2">
      <c r="F63452" s="450"/>
    </row>
    <row r="63453" spans="6:6" x14ac:dyDescent="0.2">
      <c r="F63453" s="450"/>
    </row>
    <row r="63454" spans="6:6" x14ac:dyDescent="0.2">
      <c r="F63454" s="450"/>
    </row>
    <row r="63455" spans="6:6" x14ac:dyDescent="0.2">
      <c r="F63455" s="450"/>
    </row>
    <row r="63456" spans="6:6" x14ac:dyDescent="0.2">
      <c r="F63456" s="450"/>
    </row>
    <row r="63457" spans="6:6" x14ac:dyDescent="0.2">
      <c r="F63457" s="450"/>
    </row>
    <row r="63458" spans="6:6" x14ac:dyDescent="0.2">
      <c r="F63458" s="450"/>
    </row>
    <row r="63459" spans="6:6" x14ac:dyDescent="0.2">
      <c r="F63459" s="450"/>
    </row>
    <row r="63460" spans="6:6" x14ac:dyDescent="0.2">
      <c r="F63460" s="450"/>
    </row>
    <row r="63461" spans="6:6" x14ac:dyDescent="0.2">
      <c r="F63461" s="450"/>
    </row>
    <row r="63462" spans="6:6" x14ac:dyDescent="0.2">
      <c r="F63462" s="450"/>
    </row>
    <row r="63463" spans="6:6" x14ac:dyDescent="0.2">
      <c r="F63463" s="450"/>
    </row>
    <row r="63464" spans="6:6" x14ac:dyDescent="0.2">
      <c r="F63464" s="450"/>
    </row>
    <row r="63465" spans="6:6" x14ac:dyDescent="0.2">
      <c r="F63465" s="450"/>
    </row>
    <row r="63466" spans="6:6" x14ac:dyDescent="0.2">
      <c r="F63466" s="450"/>
    </row>
    <row r="63467" spans="6:6" x14ac:dyDescent="0.2">
      <c r="F63467" s="450"/>
    </row>
    <row r="63468" spans="6:6" x14ac:dyDescent="0.2">
      <c r="F63468" s="450"/>
    </row>
    <row r="63469" spans="6:6" x14ac:dyDescent="0.2">
      <c r="F63469" s="450"/>
    </row>
    <row r="63470" spans="6:6" x14ac:dyDescent="0.2">
      <c r="F63470" s="450"/>
    </row>
    <row r="63471" spans="6:6" x14ac:dyDescent="0.2">
      <c r="F63471" s="450"/>
    </row>
    <row r="63472" spans="6:6" x14ac:dyDescent="0.2">
      <c r="F63472" s="450"/>
    </row>
    <row r="63473" spans="6:6" x14ac:dyDescent="0.2">
      <c r="F63473" s="450"/>
    </row>
    <row r="63474" spans="6:6" x14ac:dyDescent="0.2">
      <c r="F63474" s="450"/>
    </row>
    <row r="63475" spans="6:6" x14ac:dyDescent="0.2">
      <c r="F63475" s="450"/>
    </row>
    <row r="63476" spans="6:6" x14ac:dyDescent="0.2">
      <c r="F63476" s="450"/>
    </row>
    <row r="63477" spans="6:6" x14ac:dyDescent="0.2">
      <c r="F63477" s="450"/>
    </row>
    <row r="63478" spans="6:6" x14ac:dyDescent="0.2">
      <c r="F63478" s="450"/>
    </row>
    <row r="63479" spans="6:6" x14ac:dyDescent="0.2">
      <c r="F63479" s="450"/>
    </row>
    <row r="63480" spans="6:6" x14ac:dyDescent="0.2">
      <c r="F63480" s="450"/>
    </row>
    <row r="63481" spans="6:6" x14ac:dyDescent="0.2">
      <c r="F63481" s="450"/>
    </row>
    <row r="63482" spans="6:6" x14ac:dyDescent="0.2">
      <c r="F63482" s="450"/>
    </row>
    <row r="63483" spans="6:6" x14ac:dyDescent="0.2">
      <c r="F63483" s="450"/>
    </row>
    <row r="63484" spans="6:6" x14ac:dyDescent="0.2">
      <c r="F63484" s="450"/>
    </row>
    <row r="63485" spans="6:6" x14ac:dyDescent="0.2">
      <c r="F63485" s="450"/>
    </row>
    <row r="63486" spans="6:6" x14ac:dyDescent="0.2">
      <c r="F63486" s="450"/>
    </row>
    <row r="63487" spans="6:6" x14ac:dyDescent="0.2">
      <c r="F63487" s="450"/>
    </row>
    <row r="63488" spans="6:6" x14ac:dyDescent="0.2">
      <c r="F63488" s="450"/>
    </row>
    <row r="63489" spans="6:6" x14ac:dyDescent="0.2">
      <c r="F63489" s="450"/>
    </row>
    <row r="63490" spans="6:6" x14ac:dyDescent="0.2">
      <c r="F63490" s="450"/>
    </row>
    <row r="63491" spans="6:6" x14ac:dyDescent="0.2">
      <c r="F63491" s="450"/>
    </row>
    <row r="63492" spans="6:6" x14ac:dyDescent="0.2">
      <c r="F63492" s="450"/>
    </row>
    <row r="63493" spans="6:6" x14ac:dyDescent="0.2">
      <c r="F63493" s="450"/>
    </row>
    <row r="63494" spans="6:6" x14ac:dyDescent="0.2">
      <c r="F63494" s="450"/>
    </row>
    <row r="63495" spans="6:6" x14ac:dyDescent="0.2">
      <c r="F63495" s="450"/>
    </row>
    <row r="63496" spans="6:6" x14ac:dyDescent="0.2">
      <c r="F63496" s="450"/>
    </row>
    <row r="63497" spans="6:6" x14ac:dyDescent="0.2">
      <c r="F63497" s="450"/>
    </row>
    <row r="63498" spans="6:6" x14ac:dyDescent="0.2">
      <c r="F63498" s="450"/>
    </row>
    <row r="63499" spans="6:6" x14ac:dyDescent="0.2">
      <c r="F63499" s="450"/>
    </row>
    <row r="63500" spans="6:6" x14ac:dyDescent="0.2">
      <c r="F63500" s="450"/>
    </row>
    <row r="63501" spans="6:6" x14ac:dyDescent="0.2">
      <c r="F63501" s="450"/>
    </row>
    <row r="63502" spans="6:6" x14ac:dyDescent="0.2">
      <c r="F63502" s="450"/>
    </row>
    <row r="63503" spans="6:6" x14ac:dyDescent="0.2">
      <c r="F63503" s="450"/>
    </row>
    <row r="63504" spans="6:6" x14ac:dyDescent="0.2">
      <c r="F63504" s="450"/>
    </row>
    <row r="63505" spans="6:6" x14ac:dyDescent="0.2">
      <c r="F63505" s="450"/>
    </row>
    <row r="63506" spans="6:6" x14ac:dyDescent="0.2">
      <c r="F63506" s="450"/>
    </row>
    <row r="63507" spans="6:6" x14ac:dyDescent="0.2">
      <c r="F63507" s="450"/>
    </row>
    <row r="63508" spans="6:6" x14ac:dyDescent="0.2">
      <c r="F63508" s="450"/>
    </row>
    <row r="63509" spans="6:6" x14ac:dyDescent="0.2">
      <c r="F63509" s="450"/>
    </row>
    <row r="63510" spans="6:6" x14ac:dyDescent="0.2">
      <c r="F63510" s="450"/>
    </row>
    <row r="63511" spans="6:6" x14ac:dyDescent="0.2">
      <c r="F63511" s="450"/>
    </row>
    <row r="63512" spans="6:6" x14ac:dyDescent="0.2">
      <c r="F63512" s="450"/>
    </row>
    <row r="63513" spans="6:6" x14ac:dyDescent="0.2">
      <c r="F63513" s="450"/>
    </row>
    <row r="63514" spans="6:6" x14ac:dyDescent="0.2">
      <c r="F63514" s="450"/>
    </row>
    <row r="63515" spans="6:6" x14ac:dyDescent="0.2">
      <c r="F63515" s="450"/>
    </row>
    <row r="63516" spans="6:6" x14ac:dyDescent="0.2">
      <c r="F63516" s="450"/>
    </row>
    <row r="63517" spans="6:6" x14ac:dyDescent="0.2">
      <c r="F63517" s="450"/>
    </row>
    <row r="63518" spans="6:6" x14ac:dyDescent="0.2">
      <c r="F63518" s="450"/>
    </row>
    <row r="63519" spans="6:6" x14ac:dyDescent="0.2">
      <c r="F63519" s="450"/>
    </row>
    <row r="63520" spans="6:6" x14ac:dyDescent="0.2">
      <c r="F63520" s="450"/>
    </row>
    <row r="63521" spans="6:6" x14ac:dyDescent="0.2">
      <c r="F63521" s="450"/>
    </row>
    <row r="63522" spans="6:6" x14ac:dyDescent="0.2">
      <c r="F63522" s="450"/>
    </row>
    <row r="63523" spans="6:6" x14ac:dyDescent="0.2">
      <c r="F63523" s="450"/>
    </row>
    <row r="63524" spans="6:6" x14ac:dyDescent="0.2">
      <c r="F63524" s="450"/>
    </row>
    <row r="63525" spans="6:6" x14ac:dyDescent="0.2">
      <c r="F63525" s="450"/>
    </row>
    <row r="63526" spans="6:6" x14ac:dyDescent="0.2">
      <c r="F63526" s="450"/>
    </row>
    <row r="63527" spans="6:6" x14ac:dyDescent="0.2">
      <c r="F63527" s="450"/>
    </row>
    <row r="63528" spans="6:6" x14ac:dyDescent="0.2">
      <c r="F63528" s="450"/>
    </row>
    <row r="63529" spans="6:6" x14ac:dyDescent="0.2">
      <c r="F63529" s="450"/>
    </row>
    <row r="63530" spans="6:6" x14ac:dyDescent="0.2">
      <c r="F63530" s="450"/>
    </row>
    <row r="63531" spans="6:6" x14ac:dyDescent="0.2">
      <c r="F63531" s="450"/>
    </row>
    <row r="63532" spans="6:6" x14ac:dyDescent="0.2">
      <c r="F63532" s="450"/>
    </row>
    <row r="63533" spans="6:6" x14ac:dyDescent="0.2">
      <c r="F63533" s="450"/>
    </row>
    <row r="63534" spans="6:6" x14ac:dyDescent="0.2">
      <c r="F63534" s="450"/>
    </row>
    <row r="63535" spans="6:6" x14ac:dyDescent="0.2">
      <c r="F63535" s="450"/>
    </row>
    <row r="63536" spans="6:6" x14ac:dyDescent="0.2">
      <c r="F63536" s="450"/>
    </row>
    <row r="63537" spans="6:6" x14ac:dyDescent="0.2">
      <c r="F63537" s="450"/>
    </row>
    <row r="63538" spans="6:6" x14ac:dyDescent="0.2">
      <c r="F63538" s="450"/>
    </row>
    <row r="63539" spans="6:6" x14ac:dyDescent="0.2">
      <c r="F63539" s="450"/>
    </row>
    <row r="63540" spans="6:6" x14ac:dyDescent="0.2">
      <c r="F63540" s="450"/>
    </row>
    <row r="63541" spans="6:6" x14ac:dyDescent="0.2">
      <c r="F63541" s="450"/>
    </row>
    <row r="63542" spans="6:6" x14ac:dyDescent="0.2">
      <c r="F63542" s="450"/>
    </row>
    <row r="63543" spans="6:6" x14ac:dyDescent="0.2">
      <c r="F63543" s="450"/>
    </row>
    <row r="63544" spans="6:6" x14ac:dyDescent="0.2">
      <c r="F63544" s="450"/>
    </row>
    <row r="63545" spans="6:6" x14ac:dyDescent="0.2">
      <c r="F63545" s="450"/>
    </row>
    <row r="63546" spans="6:6" x14ac:dyDescent="0.2">
      <c r="F63546" s="450"/>
    </row>
    <row r="63547" spans="6:6" x14ac:dyDescent="0.2">
      <c r="F63547" s="450"/>
    </row>
    <row r="63548" spans="6:6" x14ac:dyDescent="0.2">
      <c r="F63548" s="450"/>
    </row>
    <row r="63549" spans="6:6" x14ac:dyDescent="0.2">
      <c r="F63549" s="450"/>
    </row>
    <row r="63550" spans="6:6" x14ac:dyDescent="0.2">
      <c r="F63550" s="450"/>
    </row>
    <row r="63551" spans="6:6" x14ac:dyDescent="0.2">
      <c r="F63551" s="450"/>
    </row>
    <row r="63552" spans="6:6" x14ac:dyDescent="0.2">
      <c r="F63552" s="450"/>
    </row>
    <row r="63553" spans="6:6" x14ac:dyDescent="0.2">
      <c r="F63553" s="450"/>
    </row>
    <row r="63554" spans="6:6" x14ac:dyDescent="0.2">
      <c r="F63554" s="450"/>
    </row>
    <row r="63555" spans="6:6" x14ac:dyDescent="0.2">
      <c r="F63555" s="450"/>
    </row>
    <row r="63556" spans="6:6" x14ac:dyDescent="0.2">
      <c r="F63556" s="450"/>
    </row>
    <row r="63557" spans="6:6" x14ac:dyDescent="0.2">
      <c r="F63557" s="450"/>
    </row>
    <row r="63558" spans="6:6" x14ac:dyDescent="0.2">
      <c r="F63558" s="450"/>
    </row>
    <row r="63559" spans="6:6" x14ac:dyDescent="0.2">
      <c r="F63559" s="450"/>
    </row>
    <row r="63560" spans="6:6" x14ac:dyDescent="0.2">
      <c r="F63560" s="450"/>
    </row>
    <row r="63561" spans="6:6" x14ac:dyDescent="0.2">
      <c r="F63561" s="450"/>
    </row>
    <row r="63562" spans="6:6" x14ac:dyDescent="0.2">
      <c r="F63562" s="450"/>
    </row>
    <row r="63563" spans="6:6" x14ac:dyDescent="0.2">
      <c r="F63563" s="450"/>
    </row>
    <row r="63564" spans="6:6" x14ac:dyDescent="0.2">
      <c r="F63564" s="450"/>
    </row>
    <row r="63565" spans="6:6" x14ac:dyDescent="0.2">
      <c r="F63565" s="450"/>
    </row>
    <row r="63566" spans="6:6" x14ac:dyDescent="0.2">
      <c r="F63566" s="450"/>
    </row>
    <row r="63567" spans="6:6" x14ac:dyDescent="0.2">
      <c r="F63567" s="450"/>
    </row>
    <row r="63568" spans="6:6" x14ac:dyDescent="0.2">
      <c r="F63568" s="450"/>
    </row>
    <row r="63569" spans="6:6" x14ac:dyDescent="0.2">
      <c r="F63569" s="450"/>
    </row>
    <row r="63570" spans="6:6" x14ac:dyDescent="0.2">
      <c r="F63570" s="450"/>
    </row>
    <row r="63571" spans="6:6" x14ac:dyDescent="0.2">
      <c r="F63571" s="450"/>
    </row>
    <row r="63572" spans="6:6" x14ac:dyDescent="0.2">
      <c r="F63572" s="450"/>
    </row>
    <row r="63573" spans="6:6" x14ac:dyDescent="0.2">
      <c r="F63573" s="450"/>
    </row>
    <row r="63574" spans="6:6" x14ac:dyDescent="0.2">
      <c r="F63574" s="450"/>
    </row>
    <row r="63575" spans="6:6" x14ac:dyDescent="0.2">
      <c r="F63575" s="450"/>
    </row>
    <row r="63576" spans="6:6" x14ac:dyDescent="0.2">
      <c r="F63576" s="450"/>
    </row>
    <row r="63577" spans="6:6" x14ac:dyDescent="0.2">
      <c r="F63577" s="450"/>
    </row>
    <row r="63578" spans="6:6" x14ac:dyDescent="0.2">
      <c r="F63578" s="450"/>
    </row>
    <row r="63579" spans="6:6" x14ac:dyDescent="0.2">
      <c r="F63579" s="450"/>
    </row>
    <row r="63580" spans="6:6" x14ac:dyDescent="0.2">
      <c r="F63580" s="450"/>
    </row>
    <row r="63581" spans="6:6" x14ac:dyDescent="0.2">
      <c r="F63581" s="450"/>
    </row>
    <row r="63582" spans="6:6" x14ac:dyDescent="0.2">
      <c r="F63582" s="450"/>
    </row>
    <row r="63583" spans="6:6" x14ac:dyDescent="0.2">
      <c r="F63583" s="450"/>
    </row>
    <row r="63584" spans="6:6" x14ac:dyDescent="0.2">
      <c r="F63584" s="450"/>
    </row>
    <row r="63585" spans="6:6" x14ac:dyDescent="0.2">
      <c r="F63585" s="450"/>
    </row>
    <row r="63586" spans="6:6" x14ac:dyDescent="0.2">
      <c r="F63586" s="450"/>
    </row>
    <row r="63587" spans="6:6" x14ac:dyDescent="0.2">
      <c r="F63587" s="450"/>
    </row>
    <row r="63588" spans="6:6" x14ac:dyDescent="0.2">
      <c r="F63588" s="450"/>
    </row>
    <row r="63589" spans="6:6" x14ac:dyDescent="0.2">
      <c r="F63589" s="450"/>
    </row>
    <row r="63590" spans="6:6" x14ac:dyDescent="0.2">
      <c r="F63590" s="450"/>
    </row>
    <row r="63591" spans="6:6" x14ac:dyDescent="0.2">
      <c r="F63591" s="450"/>
    </row>
    <row r="63592" spans="6:6" x14ac:dyDescent="0.2">
      <c r="F63592" s="450"/>
    </row>
    <row r="63593" spans="6:6" x14ac:dyDescent="0.2">
      <c r="F63593" s="450"/>
    </row>
    <row r="63594" spans="6:6" x14ac:dyDescent="0.2">
      <c r="F63594" s="450"/>
    </row>
    <row r="63595" spans="6:6" x14ac:dyDescent="0.2">
      <c r="F63595" s="450"/>
    </row>
    <row r="63596" spans="6:6" x14ac:dyDescent="0.2">
      <c r="F63596" s="450"/>
    </row>
    <row r="63597" spans="6:6" x14ac:dyDescent="0.2">
      <c r="F63597" s="450"/>
    </row>
    <row r="63598" spans="6:6" x14ac:dyDescent="0.2">
      <c r="F63598" s="450"/>
    </row>
    <row r="63599" spans="6:6" x14ac:dyDescent="0.2">
      <c r="F63599" s="450"/>
    </row>
    <row r="63600" spans="6:6" x14ac:dyDescent="0.2">
      <c r="F63600" s="450"/>
    </row>
    <row r="63601" spans="6:6" x14ac:dyDescent="0.2">
      <c r="F63601" s="450"/>
    </row>
    <row r="63602" spans="6:6" x14ac:dyDescent="0.2">
      <c r="F63602" s="450"/>
    </row>
    <row r="63603" spans="6:6" x14ac:dyDescent="0.2">
      <c r="F63603" s="450"/>
    </row>
    <row r="63604" spans="6:6" x14ac:dyDescent="0.2">
      <c r="F63604" s="450"/>
    </row>
    <row r="63605" spans="6:6" x14ac:dyDescent="0.2">
      <c r="F63605" s="450"/>
    </row>
    <row r="63606" spans="6:6" x14ac:dyDescent="0.2">
      <c r="F63606" s="450"/>
    </row>
    <row r="63607" spans="6:6" x14ac:dyDescent="0.2">
      <c r="F63607" s="450"/>
    </row>
    <row r="63608" spans="6:6" x14ac:dyDescent="0.2">
      <c r="F63608" s="450"/>
    </row>
    <row r="63609" spans="6:6" x14ac:dyDescent="0.2">
      <c r="F63609" s="450"/>
    </row>
    <row r="63610" spans="6:6" x14ac:dyDescent="0.2">
      <c r="F63610" s="450"/>
    </row>
    <row r="63611" spans="6:6" x14ac:dyDescent="0.2">
      <c r="F63611" s="450"/>
    </row>
    <row r="63612" spans="6:6" x14ac:dyDescent="0.2">
      <c r="F63612" s="450"/>
    </row>
    <row r="63613" spans="6:6" x14ac:dyDescent="0.2">
      <c r="F63613" s="450"/>
    </row>
    <row r="63614" spans="6:6" x14ac:dyDescent="0.2">
      <c r="F63614" s="450"/>
    </row>
    <row r="63615" spans="6:6" x14ac:dyDescent="0.2">
      <c r="F63615" s="450"/>
    </row>
    <row r="63616" spans="6:6" x14ac:dyDescent="0.2">
      <c r="F63616" s="450"/>
    </row>
    <row r="63617" spans="6:6" x14ac:dyDescent="0.2">
      <c r="F63617" s="450"/>
    </row>
    <row r="63618" spans="6:6" x14ac:dyDescent="0.2">
      <c r="F63618" s="450"/>
    </row>
    <row r="63619" spans="6:6" x14ac:dyDescent="0.2">
      <c r="F63619" s="450"/>
    </row>
    <row r="63620" spans="6:6" x14ac:dyDescent="0.2">
      <c r="F63620" s="450"/>
    </row>
    <row r="63621" spans="6:6" x14ac:dyDescent="0.2">
      <c r="F63621" s="450"/>
    </row>
    <row r="63622" spans="6:6" x14ac:dyDescent="0.2">
      <c r="F63622" s="450"/>
    </row>
    <row r="63623" spans="6:6" x14ac:dyDescent="0.2">
      <c r="F63623" s="450"/>
    </row>
    <row r="63624" spans="6:6" x14ac:dyDescent="0.2">
      <c r="F63624" s="450"/>
    </row>
    <row r="63625" spans="6:6" x14ac:dyDescent="0.2">
      <c r="F63625" s="450"/>
    </row>
    <row r="63626" spans="6:6" x14ac:dyDescent="0.2">
      <c r="F63626" s="450"/>
    </row>
    <row r="63627" spans="6:6" x14ac:dyDescent="0.2">
      <c r="F63627" s="450"/>
    </row>
    <row r="63628" spans="6:6" x14ac:dyDescent="0.2">
      <c r="F63628" s="450"/>
    </row>
    <row r="63629" spans="6:6" x14ac:dyDescent="0.2">
      <c r="F63629" s="450"/>
    </row>
    <row r="63630" spans="6:6" x14ac:dyDescent="0.2">
      <c r="F63630" s="450"/>
    </row>
    <row r="63631" spans="6:6" x14ac:dyDescent="0.2">
      <c r="F63631" s="450"/>
    </row>
    <row r="63632" spans="6:6" x14ac:dyDescent="0.2">
      <c r="F63632" s="450"/>
    </row>
    <row r="63633" spans="6:6" x14ac:dyDescent="0.2">
      <c r="F63633" s="450"/>
    </row>
    <row r="63634" spans="6:6" x14ac:dyDescent="0.2">
      <c r="F63634" s="450"/>
    </row>
    <row r="63635" spans="6:6" x14ac:dyDescent="0.2">
      <c r="F63635" s="450"/>
    </row>
    <row r="63636" spans="6:6" x14ac:dyDescent="0.2">
      <c r="F63636" s="450"/>
    </row>
    <row r="63637" spans="6:6" x14ac:dyDescent="0.2">
      <c r="F63637" s="450"/>
    </row>
    <row r="63638" spans="6:6" x14ac:dyDescent="0.2">
      <c r="F63638" s="450"/>
    </row>
    <row r="63639" spans="6:6" x14ac:dyDescent="0.2">
      <c r="F63639" s="450"/>
    </row>
    <row r="63640" spans="6:6" x14ac:dyDescent="0.2">
      <c r="F63640" s="450"/>
    </row>
    <row r="63641" spans="6:6" x14ac:dyDescent="0.2">
      <c r="F63641" s="450"/>
    </row>
    <row r="63642" spans="6:6" x14ac:dyDescent="0.2">
      <c r="F63642" s="450"/>
    </row>
    <row r="63643" spans="6:6" x14ac:dyDescent="0.2">
      <c r="F63643" s="450"/>
    </row>
    <row r="63644" spans="6:6" x14ac:dyDescent="0.2">
      <c r="F63644" s="450"/>
    </row>
    <row r="63645" spans="6:6" x14ac:dyDescent="0.2">
      <c r="F63645" s="450"/>
    </row>
    <row r="63646" spans="6:6" x14ac:dyDescent="0.2">
      <c r="F63646" s="450"/>
    </row>
    <row r="63647" spans="6:6" x14ac:dyDescent="0.2">
      <c r="F63647" s="450"/>
    </row>
    <row r="63648" spans="6:6" x14ac:dyDescent="0.2">
      <c r="F63648" s="450"/>
    </row>
    <row r="63649" spans="6:6" x14ac:dyDescent="0.2">
      <c r="F63649" s="450"/>
    </row>
    <row r="63650" spans="6:6" x14ac:dyDescent="0.2">
      <c r="F63650" s="450"/>
    </row>
    <row r="63651" spans="6:6" x14ac:dyDescent="0.2">
      <c r="F63651" s="450"/>
    </row>
    <row r="63652" spans="6:6" x14ac:dyDescent="0.2">
      <c r="F63652" s="450"/>
    </row>
    <row r="63653" spans="6:6" x14ac:dyDescent="0.2">
      <c r="F63653" s="450"/>
    </row>
    <row r="63654" spans="6:6" x14ac:dyDescent="0.2">
      <c r="F63654" s="450"/>
    </row>
    <row r="63655" spans="6:6" x14ac:dyDescent="0.2">
      <c r="F63655" s="450"/>
    </row>
    <row r="63656" spans="6:6" x14ac:dyDescent="0.2">
      <c r="F63656" s="450"/>
    </row>
    <row r="63657" spans="6:6" x14ac:dyDescent="0.2">
      <c r="F63657" s="450"/>
    </row>
    <row r="63658" spans="6:6" x14ac:dyDescent="0.2">
      <c r="F63658" s="450"/>
    </row>
    <row r="63659" spans="6:6" x14ac:dyDescent="0.2">
      <c r="F63659" s="450"/>
    </row>
    <row r="63660" spans="6:6" x14ac:dyDescent="0.2">
      <c r="F63660" s="450"/>
    </row>
    <row r="63661" spans="6:6" x14ac:dyDescent="0.2">
      <c r="F63661" s="450"/>
    </row>
    <row r="63662" spans="6:6" x14ac:dyDescent="0.2">
      <c r="F63662" s="450"/>
    </row>
    <row r="63663" spans="6:6" x14ac:dyDescent="0.2">
      <c r="F63663" s="450"/>
    </row>
    <row r="63664" spans="6:6" x14ac:dyDescent="0.2">
      <c r="F63664" s="450"/>
    </row>
    <row r="63665" spans="6:6" x14ac:dyDescent="0.2">
      <c r="F63665" s="450"/>
    </row>
    <row r="63666" spans="6:6" x14ac:dyDescent="0.2">
      <c r="F63666" s="450"/>
    </row>
    <row r="63667" spans="6:6" x14ac:dyDescent="0.2">
      <c r="F63667" s="450"/>
    </row>
    <row r="63668" spans="6:6" x14ac:dyDescent="0.2">
      <c r="F63668" s="450"/>
    </row>
    <row r="63669" spans="6:6" x14ac:dyDescent="0.2">
      <c r="F63669" s="450"/>
    </row>
    <row r="63670" spans="6:6" x14ac:dyDescent="0.2">
      <c r="F63670" s="450"/>
    </row>
    <row r="63671" spans="6:6" x14ac:dyDescent="0.2">
      <c r="F63671" s="450"/>
    </row>
    <row r="63672" spans="6:6" x14ac:dyDescent="0.2">
      <c r="F63672" s="450"/>
    </row>
    <row r="63673" spans="6:6" x14ac:dyDescent="0.2">
      <c r="F63673" s="450"/>
    </row>
    <row r="63674" spans="6:6" x14ac:dyDescent="0.2">
      <c r="F63674" s="450"/>
    </row>
    <row r="63675" spans="6:6" x14ac:dyDescent="0.2">
      <c r="F63675" s="450"/>
    </row>
    <row r="63676" spans="6:6" x14ac:dyDescent="0.2">
      <c r="F63676" s="450"/>
    </row>
    <row r="63677" spans="6:6" x14ac:dyDescent="0.2">
      <c r="F63677" s="450"/>
    </row>
    <row r="63678" spans="6:6" x14ac:dyDescent="0.2">
      <c r="F63678" s="450"/>
    </row>
    <row r="63679" spans="6:6" x14ac:dyDescent="0.2">
      <c r="F63679" s="450"/>
    </row>
    <row r="63680" spans="6:6" x14ac:dyDescent="0.2">
      <c r="F63680" s="450"/>
    </row>
    <row r="63681" spans="6:6" x14ac:dyDescent="0.2">
      <c r="F63681" s="450"/>
    </row>
    <row r="63682" spans="6:6" x14ac:dyDescent="0.2">
      <c r="F63682" s="450"/>
    </row>
    <row r="63683" spans="6:6" x14ac:dyDescent="0.2">
      <c r="F63683" s="450"/>
    </row>
    <row r="63684" spans="6:6" x14ac:dyDescent="0.2">
      <c r="F63684" s="450"/>
    </row>
    <row r="63685" spans="6:6" x14ac:dyDescent="0.2">
      <c r="F63685" s="450"/>
    </row>
    <row r="63686" spans="6:6" x14ac:dyDescent="0.2">
      <c r="F63686" s="450"/>
    </row>
    <row r="63687" spans="6:6" x14ac:dyDescent="0.2">
      <c r="F63687" s="450"/>
    </row>
    <row r="63688" spans="6:6" x14ac:dyDescent="0.2">
      <c r="F63688" s="450"/>
    </row>
    <row r="63689" spans="6:6" x14ac:dyDescent="0.2">
      <c r="F63689" s="450"/>
    </row>
    <row r="63690" spans="6:6" x14ac:dyDescent="0.2">
      <c r="F63690" s="450"/>
    </row>
    <row r="63691" spans="6:6" x14ac:dyDescent="0.2">
      <c r="F63691" s="450"/>
    </row>
    <row r="63692" spans="6:6" x14ac:dyDescent="0.2">
      <c r="F63692" s="450"/>
    </row>
    <row r="63693" spans="6:6" x14ac:dyDescent="0.2">
      <c r="F63693" s="450"/>
    </row>
    <row r="63694" spans="6:6" x14ac:dyDescent="0.2">
      <c r="F63694" s="450"/>
    </row>
    <row r="63695" spans="6:6" x14ac:dyDescent="0.2">
      <c r="F63695" s="450"/>
    </row>
    <row r="63696" spans="6:6" x14ac:dyDescent="0.2">
      <c r="F63696" s="450"/>
    </row>
    <row r="63697" spans="6:6" x14ac:dyDescent="0.2">
      <c r="F63697" s="450"/>
    </row>
    <row r="63698" spans="6:6" x14ac:dyDescent="0.2">
      <c r="F63698" s="450"/>
    </row>
    <row r="63699" spans="6:6" x14ac:dyDescent="0.2">
      <c r="F63699" s="450"/>
    </row>
    <row r="63700" spans="6:6" x14ac:dyDescent="0.2">
      <c r="F63700" s="450"/>
    </row>
    <row r="63701" spans="6:6" x14ac:dyDescent="0.2">
      <c r="F63701" s="450"/>
    </row>
    <row r="63702" spans="6:6" x14ac:dyDescent="0.2">
      <c r="F63702" s="450"/>
    </row>
    <row r="63703" spans="6:6" x14ac:dyDescent="0.2">
      <c r="F63703" s="450"/>
    </row>
    <row r="63704" spans="6:6" x14ac:dyDescent="0.2">
      <c r="F63704" s="450"/>
    </row>
    <row r="63705" spans="6:6" x14ac:dyDescent="0.2">
      <c r="F63705" s="450"/>
    </row>
    <row r="63706" spans="6:6" x14ac:dyDescent="0.2">
      <c r="F63706" s="450"/>
    </row>
    <row r="63707" spans="6:6" x14ac:dyDescent="0.2">
      <c r="F63707" s="450"/>
    </row>
    <row r="63708" spans="6:6" x14ac:dyDescent="0.2">
      <c r="F63708" s="450"/>
    </row>
    <row r="63709" spans="6:6" x14ac:dyDescent="0.2">
      <c r="F63709" s="450"/>
    </row>
    <row r="63710" spans="6:6" x14ac:dyDescent="0.2">
      <c r="F63710" s="450"/>
    </row>
    <row r="63711" spans="6:6" x14ac:dyDescent="0.2">
      <c r="F63711" s="450"/>
    </row>
    <row r="63712" spans="6:6" x14ac:dyDescent="0.2">
      <c r="F63712" s="450"/>
    </row>
    <row r="63713" spans="6:6" x14ac:dyDescent="0.2">
      <c r="F63713" s="450"/>
    </row>
    <row r="63714" spans="6:6" x14ac:dyDescent="0.2">
      <c r="F63714" s="450"/>
    </row>
    <row r="63715" spans="6:6" x14ac:dyDescent="0.2">
      <c r="F63715" s="450"/>
    </row>
    <row r="63716" spans="6:6" x14ac:dyDescent="0.2">
      <c r="F63716" s="450"/>
    </row>
    <row r="63717" spans="6:6" x14ac:dyDescent="0.2">
      <c r="F63717" s="450"/>
    </row>
    <row r="63718" spans="6:6" x14ac:dyDescent="0.2">
      <c r="F63718" s="450"/>
    </row>
    <row r="63719" spans="6:6" x14ac:dyDescent="0.2">
      <c r="F63719" s="450"/>
    </row>
    <row r="63720" spans="6:6" x14ac:dyDescent="0.2">
      <c r="F63720" s="450"/>
    </row>
    <row r="63721" spans="6:6" x14ac:dyDescent="0.2">
      <c r="F63721" s="450"/>
    </row>
    <row r="63722" spans="6:6" x14ac:dyDescent="0.2">
      <c r="F63722" s="450"/>
    </row>
    <row r="63723" spans="6:6" x14ac:dyDescent="0.2">
      <c r="F63723" s="450"/>
    </row>
    <row r="63724" spans="6:6" x14ac:dyDescent="0.2">
      <c r="F63724" s="450"/>
    </row>
    <row r="63725" spans="6:6" x14ac:dyDescent="0.2">
      <c r="F63725" s="450"/>
    </row>
    <row r="63726" spans="6:6" x14ac:dyDescent="0.2">
      <c r="F63726" s="450"/>
    </row>
    <row r="63727" spans="6:6" x14ac:dyDescent="0.2">
      <c r="F63727" s="450"/>
    </row>
    <row r="63728" spans="6:6" x14ac:dyDescent="0.2">
      <c r="F63728" s="450"/>
    </row>
    <row r="63729" spans="6:6" x14ac:dyDescent="0.2">
      <c r="F63729" s="450"/>
    </row>
    <row r="63730" spans="6:6" x14ac:dyDescent="0.2">
      <c r="F63730" s="450"/>
    </row>
    <row r="63731" spans="6:6" x14ac:dyDescent="0.2">
      <c r="F63731" s="450"/>
    </row>
    <row r="63732" spans="6:6" x14ac:dyDescent="0.2">
      <c r="F63732" s="450"/>
    </row>
    <row r="63733" spans="6:6" x14ac:dyDescent="0.2">
      <c r="F63733" s="450"/>
    </row>
    <row r="63734" spans="6:6" x14ac:dyDescent="0.2">
      <c r="F63734" s="450"/>
    </row>
    <row r="63735" spans="6:6" x14ac:dyDescent="0.2">
      <c r="F63735" s="450"/>
    </row>
    <row r="63736" spans="6:6" x14ac:dyDescent="0.2">
      <c r="F63736" s="450"/>
    </row>
    <row r="63737" spans="6:6" x14ac:dyDescent="0.2">
      <c r="F63737" s="450"/>
    </row>
    <row r="63738" spans="6:6" x14ac:dyDescent="0.2">
      <c r="F63738" s="450"/>
    </row>
    <row r="63739" spans="6:6" x14ac:dyDescent="0.2">
      <c r="F63739" s="450"/>
    </row>
    <row r="63740" spans="6:6" x14ac:dyDescent="0.2">
      <c r="F63740" s="450"/>
    </row>
    <row r="63741" spans="6:6" x14ac:dyDescent="0.2">
      <c r="F63741" s="450"/>
    </row>
    <row r="63742" spans="6:6" x14ac:dyDescent="0.2">
      <c r="F63742" s="450"/>
    </row>
    <row r="63743" spans="6:6" x14ac:dyDescent="0.2">
      <c r="F63743" s="450"/>
    </row>
    <row r="63744" spans="6:6" x14ac:dyDescent="0.2">
      <c r="F63744" s="450"/>
    </row>
    <row r="63745" spans="6:6" x14ac:dyDescent="0.2">
      <c r="F63745" s="450"/>
    </row>
    <row r="63746" spans="6:6" x14ac:dyDescent="0.2">
      <c r="F63746" s="450"/>
    </row>
    <row r="63747" spans="6:6" x14ac:dyDescent="0.2">
      <c r="F63747" s="450"/>
    </row>
    <row r="63748" spans="6:6" x14ac:dyDescent="0.2">
      <c r="F63748" s="450"/>
    </row>
    <row r="63749" spans="6:6" x14ac:dyDescent="0.2">
      <c r="F63749" s="450"/>
    </row>
    <row r="63750" spans="6:6" x14ac:dyDescent="0.2">
      <c r="F63750" s="450"/>
    </row>
    <row r="63751" spans="6:6" x14ac:dyDescent="0.2">
      <c r="F63751" s="450"/>
    </row>
    <row r="63752" spans="6:6" x14ac:dyDescent="0.2">
      <c r="F63752" s="450"/>
    </row>
    <row r="63753" spans="6:6" x14ac:dyDescent="0.2">
      <c r="F63753" s="450"/>
    </row>
    <row r="63754" spans="6:6" x14ac:dyDescent="0.2">
      <c r="F63754" s="450"/>
    </row>
    <row r="63755" spans="6:6" x14ac:dyDescent="0.2">
      <c r="F63755" s="450"/>
    </row>
    <row r="63756" spans="6:6" x14ac:dyDescent="0.2">
      <c r="F63756" s="450"/>
    </row>
    <row r="63757" spans="6:6" x14ac:dyDescent="0.2">
      <c r="F63757" s="450"/>
    </row>
    <row r="63758" spans="6:6" x14ac:dyDescent="0.2">
      <c r="F63758" s="450"/>
    </row>
    <row r="63759" spans="6:6" x14ac:dyDescent="0.2">
      <c r="F63759" s="450"/>
    </row>
    <row r="63760" spans="6:6" x14ac:dyDescent="0.2">
      <c r="F63760" s="450"/>
    </row>
    <row r="63761" spans="6:6" x14ac:dyDescent="0.2">
      <c r="F63761" s="450"/>
    </row>
    <row r="63762" spans="6:6" x14ac:dyDescent="0.2">
      <c r="F63762" s="450"/>
    </row>
    <row r="63763" spans="6:6" x14ac:dyDescent="0.2">
      <c r="F63763" s="450"/>
    </row>
    <row r="63764" spans="6:6" x14ac:dyDescent="0.2">
      <c r="F63764" s="450"/>
    </row>
    <row r="63765" spans="6:6" x14ac:dyDescent="0.2">
      <c r="F63765" s="450"/>
    </row>
    <row r="63766" spans="6:6" x14ac:dyDescent="0.2">
      <c r="F63766" s="450"/>
    </row>
    <row r="63767" spans="6:6" x14ac:dyDescent="0.2">
      <c r="F63767" s="450"/>
    </row>
    <row r="63768" spans="6:6" x14ac:dyDescent="0.2">
      <c r="F63768" s="450"/>
    </row>
    <row r="63769" spans="6:6" x14ac:dyDescent="0.2">
      <c r="F63769" s="450"/>
    </row>
    <row r="63770" spans="6:6" x14ac:dyDescent="0.2">
      <c r="F63770" s="450"/>
    </row>
    <row r="63771" spans="6:6" x14ac:dyDescent="0.2">
      <c r="F63771" s="450"/>
    </row>
    <row r="63772" spans="6:6" x14ac:dyDescent="0.2">
      <c r="F63772" s="450"/>
    </row>
    <row r="63773" spans="6:6" x14ac:dyDescent="0.2">
      <c r="F63773" s="450"/>
    </row>
    <row r="63774" spans="6:6" x14ac:dyDescent="0.2">
      <c r="F63774" s="450"/>
    </row>
    <row r="63775" spans="6:6" x14ac:dyDescent="0.2">
      <c r="F63775" s="450"/>
    </row>
    <row r="63776" spans="6:6" x14ac:dyDescent="0.2">
      <c r="F63776" s="450"/>
    </row>
    <row r="63777" spans="6:6" x14ac:dyDescent="0.2">
      <c r="F63777" s="450"/>
    </row>
    <row r="63778" spans="6:6" x14ac:dyDescent="0.2">
      <c r="F63778" s="450"/>
    </row>
    <row r="63779" spans="6:6" x14ac:dyDescent="0.2">
      <c r="F63779" s="450"/>
    </row>
    <row r="63780" spans="6:6" x14ac:dyDescent="0.2">
      <c r="F63780" s="450"/>
    </row>
    <row r="63781" spans="6:6" x14ac:dyDescent="0.2">
      <c r="F63781" s="450"/>
    </row>
    <row r="63782" spans="6:6" x14ac:dyDescent="0.2">
      <c r="F63782" s="450"/>
    </row>
    <row r="63783" spans="6:6" x14ac:dyDescent="0.2">
      <c r="F63783" s="450"/>
    </row>
    <row r="63784" spans="6:6" x14ac:dyDescent="0.2">
      <c r="F63784" s="450"/>
    </row>
    <row r="63785" spans="6:6" x14ac:dyDescent="0.2">
      <c r="F63785" s="450"/>
    </row>
    <row r="63786" spans="6:6" x14ac:dyDescent="0.2">
      <c r="F63786" s="450"/>
    </row>
    <row r="63787" spans="6:6" x14ac:dyDescent="0.2">
      <c r="F63787" s="450"/>
    </row>
    <row r="63788" spans="6:6" x14ac:dyDescent="0.2">
      <c r="F63788" s="450"/>
    </row>
    <row r="63789" spans="6:6" x14ac:dyDescent="0.2">
      <c r="F63789" s="450"/>
    </row>
    <row r="63790" spans="6:6" x14ac:dyDescent="0.2">
      <c r="F63790" s="450"/>
    </row>
    <row r="63791" spans="6:6" x14ac:dyDescent="0.2">
      <c r="F63791" s="450"/>
    </row>
    <row r="63792" spans="6:6" x14ac:dyDescent="0.2">
      <c r="F63792" s="450"/>
    </row>
    <row r="63793" spans="6:6" x14ac:dyDescent="0.2">
      <c r="F63793" s="450"/>
    </row>
    <row r="63794" spans="6:6" x14ac:dyDescent="0.2">
      <c r="F63794" s="450"/>
    </row>
    <row r="63795" spans="6:6" x14ac:dyDescent="0.2">
      <c r="F63795" s="450"/>
    </row>
    <row r="63796" spans="6:6" x14ac:dyDescent="0.2">
      <c r="F63796" s="450"/>
    </row>
    <row r="63797" spans="6:6" x14ac:dyDescent="0.2">
      <c r="F63797" s="450"/>
    </row>
    <row r="63798" spans="6:6" x14ac:dyDescent="0.2">
      <c r="F63798" s="450"/>
    </row>
    <row r="63799" spans="6:6" x14ac:dyDescent="0.2">
      <c r="F63799" s="450"/>
    </row>
    <row r="63800" spans="6:6" x14ac:dyDescent="0.2">
      <c r="F63800" s="450"/>
    </row>
    <row r="63801" spans="6:6" x14ac:dyDescent="0.2">
      <c r="F63801" s="450"/>
    </row>
    <row r="63802" spans="6:6" x14ac:dyDescent="0.2">
      <c r="F63802" s="450"/>
    </row>
    <row r="63803" spans="6:6" x14ac:dyDescent="0.2">
      <c r="F63803" s="450"/>
    </row>
    <row r="63804" spans="6:6" x14ac:dyDescent="0.2">
      <c r="F63804" s="450"/>
    </row>
    <row r="63805" spans="6:6" x14ac:dyDescent="0.2">
      <c r="F63805" s="450"/>
    </row>
    <row r="63806" spans="6:6" x14ac:dyDescent="0.2">
      <c r="F63806" s="450"/>
    </row>
    <row r="63807" spans="6:6" x14ac:dyDescent="0.2">
      <c r="F63807" s="450"/>
    </row>
    <row r="63808" spans="6:6" x14ac:dyDescent="0.2">
      <c r="F63808" s="450"/>
    </row>
    <row r="63809" spans="6:6" x14ac:dyDescent="0.2">
      <c r="F63809" s="450"/>
    </row>
    <row r="63810" spans="6:6" x14ac:dyDescent="0.2">
      <c r="F63810" s="450"/>
    </row>
    <row r="63811" spans="6:6" x14ac:dyDescent="0.2">
      <c r="F63811" s="450"/>
    </row>
    <row r="63812" spans="6:6" x14ac:dyDescent="0.2">
      <c r="F63812" s="450"/>
    </row>
    <row r="63813" spans="6:6" x14ac:dyDescent="0.2">
      <c r="F63813" s="450"/>
    </row>
    <row r="63814" spans="6:6" x14ac:dyDescent="0.2">
      <c r="F63814" s="450"/>
    </row>
    <row r="63815" spans="6:6" x14ac:dyDescent="0.2">
      <c r="F63815" s="450"/>
    </row>
    <row r="63816" spans="6:6" x14ac:dyDescent="0.2">
      <c r="F63816" s="450"/>
    </row>
    <row r="63817" spans="6:6" x14ac:dyDescent="0.2">
      <c r="F63817" s="450"/>
    </row>
    <row r="63818" spans="6:6" x14ac:dyDescent="0.2">
      <c r="F63818" s="450"/>
    </row>
    <row r="63819" spans="6:6" x14ac:dyDescent="0.2">
      <c r="F63819" s="450"/>
    </row>
    <row r="63820" spans="6:6" x14ac:dyDescent="0.2">
      <c r="F63820" s="450"/>
    </row>
    <row r="63821" spans="6:6" x14ac:dyDescent="0.2">
      <c r="F63821" s="450"/>
    </row>
    <row r="63822" spans="6:6" x14ac:dyDescent="0.2">
      <c r="F63822" s="450"/>
    </row>
    <row r="63823" spans="6:6" x14ac:dyDescent="0.2">
      <c r="F63823" s="450"/>
    </row>
    <row r="63824" spans="6:6" x14ac:dyDescent="0.2">
      <c r="F63824" s="450"/>
    </row>
    <row r="63825" spans="6:6" x14ac:dyDescent="0.2">
      <c r="F63825" s="450"/>
    </row>
    <row r="63826" spans="6:6" x14ac:dyDescent="0.2">
      <c r="F63826" s="450"/>
    </row>
    <row r="63827" spans="6:6" x14ac:dyDescent="0.2">
      <c r="F63827" s="450"/>
    </row>
    <row r="63828" spans="6:6" x14ac:dyDescent="0.2">
      <c r="F63828" s="450"/>
    </row>
    <row r="63829" spans="6:6" x14ac:dyDescent="0.2">
      <c r="F63829" s="450"/>
    </row>
    <row r="63830" spans="6:6" x14ac:dyDescent="0.2">
      <c r="F63830" s="450"/>
    </row>
    <row r="63831" spans="6:6" x14ac:dyDescent="0.2">
      <c r="F63831" s="450"/>
    </row>
    <row r="63832" spans="6:6" x14ac:dyDescent="0.2">
      <c r="F63832" s="450"/>
    </row>
    <row r="63833" spans="6:6" x14ac:dyDescent="0.2">
      <c r="F63833" s="450"/>
    </row>
    <row r="63834" spans="6:6" x14ac:dyDescent="0.2">
      <c r="F63834" s="450"/>
    </row>
    <row r="63835" spans="6:6" x14ac:dyDescent="0.2">
      <c r="F63835" s="450"/>
    </row>
    <row r="63836" spans="6:6" x14ac:dyDescent="0.2">
      <c r="F63836" s="450"/>
    </row>
    <row r="63837" spans="6:6" x14ac:dyDescent="0.2">
      <c r="F63837" s="450"/>
    </row>
    <row r="63838" spans="6:6" x14ac:dyDescent="0.2">
      <c r="F63838" s="450"/>
    </row>
    <row r="63839" spans="6:6" x14ac:dyDescent="0.2">
      <c r="F63839" s="450"/>
    </row>
    <row r="63840" spans="6:6" x14ac:dyDescent="0.2">
      <c r="F63840" s="450"/>
    </row>
    <row r="63841" spans="6:6" x14ac:dyDescent="0.2">
      <c r="F63841" s="450"/>
    </row>
    <row r="63842" spans="6:6" x14ac:dyDescent="0.2">
      <c r="F63842" s="450"/>
    </row>
    <row r="63843" spans="6:6" x14ac:dyDescent="0.2">
      <c r="F63843" s="450"/>
    </row>
    <row r="63844" spans="6:6" x14ac:dyDescent="0.2">
      <c r="F63844" s="450"/>
    </row>
    <row r="63845" spans="6:6" x14ac:dyDescent="0.2">
      <c r="F63845" s="450"/>
    </row>
    <row r="63846" spans="6:6" x14ac:dyDescent="0.2">
      <c r="F63846" s="450"/>
    </row>
    <row r="63847" spans="6:6" x14ac:dyDescent="0.2">
      <c r="F63847" s="450"/>
    </row>
    <row r="63848" spans="6:6" x14ac:dyDescent="0.2">
      <c r="F63848" s="450"/>
    </row>
    <row r="63849" spans="6:6" x14ac:dyDescent="0.2">
      <c r="F63849" s="450"/>
    </row>
    <row r="63850" spans="6:6" x14ac:dyDescent="0.2">
      <c r="F63850" s="450"/>
    </row>
    <row r="63851" spans="6:6" x14ac:dyDescent="0.2">
      <c r="F63851" s="450"/>
    </row>
    <row r="63852" spans="6:6" x14ac:dyDescent="0.2">
      <c r="F63852" s="450"/>
    </row>
    <row r="63853" spans="6:6" x14ac:dyDescent="0.2">
      <c r="F63853" s="450"/>
    </row>
    <row r="63854" spans="6:6" x14ac:dyDescent="0.2">
      <c r="F63854" s="450"/>
    </row>
    <row r="63855" spans="6:6" x14ac:dyDescent="0.2">
      <c r="F63855" s="450"/>
    </row>
    <row r="63856" spans="6:6" x14ac:dyDescent="0.2">
      <c r="F63856" s="450"/>
    </row>
    <row r="63857" spans="6:6" x14ac:dyDescent="0.2">
      <c r="F63857" s="450"/>
    </row>
    <row r="63858" spans="6:6" x14ac:dyDescent="0.2">
      <c r="F63858" s="450"/>
    </row>
    <row r="63859" spans="6:6" x14ac:dyDescent="0.2">
      <c r="F63859" s="450"/>
    </row>
    <row r="63860" spans="6:6" x14ac:dyDescent="0.2">
      <c r="F63860" s="450"/>
    </row>
    <row r="63861" spans="6:6" x14ac:dyDescent="0.2">
      <c r="F63861" s="450"/>
    </row>
    <row r="63862" spans="6:6" x14ac:dyDescent="0.2">
      <c r="F63862" s="450"/>
    </row>
    <row r="63863" spans="6:6" x14ac:dyDescent="0.2">
      <c r="F63863" s="450"/>
    </row>
    <row r="63864" spans="6:6" x14ac:dyDescent="0.2">
      <c r="F63864" s="450"/>
    </row>
    <row r="63865" spans="6:6" x14ac:dyDescent="0.2">
      <c r="F63865" s="450"/>
    </row>
    <row r="63866" spans="6:6" x14ac:dyDescent="0.2">
      <c r="F63866" s="450"/>
    </row>
    <row r="63867" spans="6:6" x14ac:dyDescent="0.2">
      <c r="F63867" s="450"/>
    </row>
    <row r="63868" spans="6:6" x14ac:dyDescent="0.2">
      <c r="F63868" s="450"/>
    </row>
    <row r="63869" spans="6:6" x14ac:dyDescent="0.2">
      <c r="F63869" s="450"/>
    </row>
    <row r="63870" spans="6:6" x14ac:dyDescent="0.2">
      <c r="F63870" s="450"/>
    </row>
    <row r="63871" spans="6:6" x14ac:dyDescent="0.2">
      <c r="F63871" s="450"/>
    </row>
    <row r="63872" spans="6:6" x14ac:dyDescent="0.2">
      <c r="F63872" s="450"/>
    </row>
    <row r="63873" spans="6:6" x14ac:dyDescent="0.2">
      <c r="F63873" s="450"/>
    </row>
    <row r="63874" spans="6:6" x14ac:dyDescent="0.2">
      <c r="F63874" s="450"/>
    </row>
    <row r="63875" spans="6:6" x14ac:dyDescent="0.2">
      <c r="F63875" s="450"/>
    </row>
    <row r="63876" spans="6:6" x14ac:dyDescent="0.2">
      <c r="F63876" s="450"/>
    </row>
    <row r="63877" spans="6:6" x14ac:dyDescent="0.2">
      <c r="F63877" s="450"/>
    </row>
    <row r="63878" spans="6:6" x14ac:dyDescent="0.2">
      <c r="F63878" s="450"/>
    </row>
    <row r="63879" spans="6:6" x14ac:dyDescent="0.2">
      <c r="F63879" s="450"/>
    </row>
    <row r="63880" spans="6:6" x14ac:dyDescent="0.2">
      <c r="F63880" s="450"/>
    </row>
    <row r="63881" spans="6:6" x14ac:dyDescent="0.2">
      <c r="F63881" s="450"/>
    </row>
    <row r="63882" spans="6:6" x14ac:dyDescent="0.2">
      <c r="F63882" s="450"/>
    </row>
    <row r="63883" spans="6:6" x14ac:dyDescent="0.2">
      <c r="F63883" s="450"/>
    </row>
    <row r="63884" spans="6:6" x14ac:dyDescent="0.2">
      <c r="F63884" s="450"/>
    </row>
    <row r="63885" spans="6:6" x14ac:dyDescent="0.2">
      <c r="F63885" s="450"/>
    </row>
    <row r="63886" spans="6:6" x14ac:dyDescent="0.2">
      <c r="F63886" s="450"/>
    </row>
    <row r="63887" spans="6:6" x14ac:dyDescent="0.2">
      <c r="F63887" s="450"/>
    </row>
    <row r="63888" spans="6:6" x14ac:dyDescent="0.2">
      <c r="F63888" s="450"/>
    </row>
    <row r="63889" spans="6:6" x14ac:dyDescent="0.2">
      <c r="F63889" s="450"/>
    </row>
    <row r="63890" spans="6:6" x14ac:dyDescent="0.2">
      <c r="F63890" s="450"/>
    </row>
    <row r="63891" spans="6:6" x14ac:dyDescent="0.2">
      <c r="F63891" s="450"/>
    </row>
    <row r="63892" spans="6:6" x14ac:dyDescent="0.2">
      <c r="F63892" s="450"/>
    </row>
    <row r="63893" spans="6:6" x14ac:dyDescent="0.2">
      <c r="F63893" s="450"/>
    </row>
    <row r="63894" spans="6:6" x14ac:dyDescent="0.2">
      <c r="F63894" s="450"/>
    </row>
    <row r="63895" spans="6:6" x14ac:dyDescent="0.2">
      <c r="F63895" s="450"/>
    </row>
    <row r="63896" spans="6:6" x14ac:dyDescent="0.2">
      <c r="F63896" s="450"/>
    </row>
    <row r="63897" spans="6:6" x14ac:dyDescent="0.2">
      <c r="F63897" s="450"/>
    </row>
    <row r="63898" spans="6:6" x14ac:dyDescent="0.2">
      <c r="F63898" s="450"/>
    </row>
    <row r="63899" spans="6:6" x14ac:dyDescent="0.2">
      <c r="F63899" s="450"/>
    </row>
    <row r="63900" spans="6:6" x14ac:dyDescent="0.2">
      <c r="F63900" s="450"/>
    </row>
    <row r="63901" spans="6:6" x14ac:dyDescent="0.2">
      <c r="F63901" s="450"/>
    </row>
    <row r="63902" spans="6:6" x14ac:dyDescent="0.2">
      <c r="F63902" s="450"/>
    </row>
    <row r="63903" spans="6:6" x14ac:dyDescent="0.2">
      <c r="F63903" s="450"/>
    </row>
    <row r="63904" spans="6:6" x14ac:dyDescent="0.2">
      <c r="F63904" s="450"/>
    </row>
    <row r="63905" spans="6:6" x14ac:dyDescent="0.2">
      <c r="F63905" s="450"/>
    </row>
    <row r="63906" spans="6:6" x14ac:dyDescent="0.2">
      <c r="F63906" s="450"/>
    </row>
    <row r="63907" spans="6:6" x14ac:dyDescent="0.2">
      <c r="F63907" s="450"/>
    </row>
    <row r="63908" spans="6:6" x14ac:dyDescent="0.2">
      <c r="F63908" s="450"/>
    </row>
    <row r="63909" spans="6:6" x14ac:dyDescent="0.2">
      <c r="F63909" s="450"/>
    </row>
    <row r="63910" spans="6:6" x14ac:dyDescent="0.2">
      <c r="F63910" s="450"/>
    </row>
    <row r="63911" spans="6:6" x14ac:dyDescent="0.2">
      <c r="F63911" s="450"/>
    </row>
    <row r="63912" spans="6:6" x14ac:dyDescent="0.2">
      <c r="F63912" s="450"/>
    </row>
    <row r="63913" spans="6:6" x14ac:dyDescent="0.2">
      <c r="F63913" s="450"/>
    </row>
    <row r="63914" spans="6:6" x14ac:dyDescent="0.2">
      <c r="F63914" s="450"/>
    </row>
    <row r="63915" spans="6:6" x14ac:dyDescent="0.2">
      <c r="F63915" s="450"/>
    </row>
    <row r="63916" spans="6:6" x14ac:dyDescent="0.2">
      <c r="F63916" s="450"/>
    </row>
    <row r="63917" spans="6:6" x14ac:dyDescent="0.2">
      <c r="F63917" s="450"/>
    </row>
    <row r="63918" spans="6:6" x14ac:dyDescent="0.2">
      <c r="F63918" s="450"/>
    </row>
    <row r="63919" spans="6:6" x14ac:dyDescent="0.2">
      <c r="F63919" s="450"/>
    </row>
    <row r="63920" spans="6:6" x14ac:dyDescent="0.2">
      <c r="F63920" s="450"/>
    </row>
    <row r="63921" spans="6:6" x14ac:dyDescent="0.2">
      <c r="F63921" s="450"/>
    </row>
    <row r="63922" spans="6:6" x14ac:dyDescent="0.2">
      <c r="F63922" s="450"/>
    </row>
    <row r="63923" spans="6:6" x14ac:dyDescent="0.2">
      <c r="F63923" s="450"/>
    </row>
    <row r="63924" spans="6:6" x14ac:dyDescent="0.2">
      <c r="F63924" s="450"/>
    </row>
    <row r="63925" spans="6:6" x14ac:dyDescent="0.2">
      <c r="F63925" s="450"/>
    </row>
    <row r="63926" spans="6:6" x14ac:dyDescent="0.2">
      <c r="F63926" s="450"/>
    </row>
    <row r="63927" spans="6:6" x14ac:dyDescent="0.2">
      <c r="F63927" s="450"/>
    </row>
    <row r="63928" spans="6:6" x14ac:dyDescent="0.2">
      <c r="F63928" s="450"/>
    </row>
    <row r="63929" spans="6:6" x14ac:dyDescent="0.2">
      <c r="F63929" s="450"/>
    </row>
    <row r="63930" spans="6:6" x14ac:dyDescent="0.2">
      <c r="F63930" s="450"/>
    </row>
    <row r="63931" spans="6:6" x14ac:dyDescent="0.2">
      <c r="F63931" s="450"/>
    </row>
    <row r="63932" spans="6:6" x14ac:dyDescent="0.2">
      <c r="F63932" s="450"/>
    </row>
    <row r="63933" spans="6:6" x14ac:dyDescent="0.2">
      <c r="F63933" s="450"/>
    </row>
    <row r="63934" spans="6:6" x14ac:dyDescent="0.2">
      <c r="F63934" s="450"/>
    </row>
    <row r="63935" spans="6:6" x14ac:dyDescent="0.2">
      <c r="F63935" s="450"/>
    </row>
    <row r="63936" spans="6:6" x14ac:dyDescent="0.2">
      <c r="F63936" s="450"/>
    </row>
    <row r="63937" spans="6:6" x14ac:dyDescent="0.2">
      <c r="F63937" s="450"/>
    </row>
    <row r="63938" spans="6:6" x14ac:dyDescent="0.2">
      <c r="F63938" s="450"/>
    </row>
    <row r="63939" spans="6:6" x14ac:dyDescent="0.2">
      <c r="F63939" s="450"/>
    </row>
    <row r="63940" spans="6:6" x14ac:dyDescent="0.2">
      <c r="F63940" s="450"/>
    </row>
    <row r="63941" spans="6:6" x14ac:dyDescent="0.2">
      <c r="F63941" s="450"/>
    </row>
    <row r="63942" spans="6:6" x14ac:dyDescent="0.2">
      <c r="F63942" s="450"/>
    </row>
    <row r="63943" spans="6:6" x14ac:dyDescent="0.2">
      <c r="F63943" s="450"/>
    </row>
    <row r="63944" spans="6:6" x14ac:dyDescent="0.2">
      <c r="F63944" s="450"/>
    </row>
    <row r="63945" spans="6:6" x14ac:dyDescent="0.2">
      <c r="F63945" s="450"/>
    </row>
    <row r="63946" spans="6:6" x14ac:dyDescent="0.2">
      <c r="F63946" s="450"/>
    </row>
    <row r="63947" spans="6:6" x14ac:dyDescent="0.2">
      <c r="F63947" s="450"/>
    </row>
    <row r="63948" spans="6:6" x14ac:dyDescent="0.2">
      <c r="F63948" s="450"/>
    </row>
    <row r="63949" spans="6:6" x14ac:dyDescent="0.2">
      <c r="F63949" s="450"/>
    </row>
    <row r="63950" spans="6:6" x14ac:dyDescent="0.2">
      <c r="F63950" s="450"/>
    </row>
    <row r="63951" spans="6:6" x14ac:dyDescent="0.2">
      <c r="F63951" s="450"/>
    </row>
    <row r="63952" spans="6:6" x14ac:dyDescent="0.2">
      <c r="F63952" s="450"/>
    </row>
    <row r="63953" spans="6:6" x14ac:dyDescent="0.2">
      <c r="F63953" s="450"/>
    </row>
    <row r="63954" spans="6:6" x14ac:dyDescent="0.2">
      <c r="F63954" s="450"/>
    </row>
    <row r="63955" spans="6:6" x14ac:dyDescent="0.2">
      <c r="F63955" s="450"/>
    </row>
    <row r="63956" spans="6:6" x14ac:dyDescent="0.2">
      <c r="F63956" s="450"/>
    </row>
    <row r="63957" spans="6:6" x14ac:dyDescent="0.2">
      <c r="F63957" s="450"/>
    </row>
    <row r="63958" spans="6:6" x14ac:dyDescent="0.2">
      <c r="F63958" s="450"/>
    </row>
    <row r="63959" spans="6:6" x14ac:dyDescent="0.2">
      <c r="F63959" s="450"/>
    </row>
    <row r="63960" spans="6:6" x14ac:dyDescent="0.2">
      <c r="F63960" s="450"/>
    </row>
    <row r="63961" spans="6:6" x14ac:dyDescent="0.2">
      <c r="F63961" s="450"/>
    </row>
    <row r="63962" spans="6:6" x14ac:dyDescent="0.2">
      <c r="F63962" s="450"/>
    </row>
    <row r="63963" spans="6:6" x14ac:dyDescent="0.2">
      <c r="F63963" s="450"/>
    </row>
    <row r="63964" spans="6:6" x14ac:dyDescent="0.2">
      <c r="F63964" s="450"/>
    </row>
    <row r="63965" spans="6:6" x14ac:dyDescent="0.2">
      <c r="F63965" s="450"/>
    </row>
    <row r="63966" spans="6:6" x14ac:dyDescent="0.2">
      <c r="F63966" s="450"/>
    </row>
    <row r="63967" spans="6:6" x14ac:dyDescent="0.2">
      <c r="F63967" s="450"/>
    </row>
    <row r="63968" spans="6:6" x14ac:dyDescent="0.2">
      <c r="F63968" s="450"/>
    </row>
    <row r="63969" spans="6:6" x14ac:dyDescent="0.2">
      <c r="F63969" s="450"/>
    </row>
    <row r="63970" spans="6:6" x14ac:dyDescent="0.2">
      <c r="F63970" s="450"/>
    </row>
    <row r="63971" spans="6:6" x14ac:dyDescent="0.2">
      <c r="F63971" s="450"/>
    </row>
    <row r="63972" spans="6:6" x14ac:dyDescent="0.2">
      <c r="F63972" s="450"/>
    </row>
    <row r="63973" spans="6:6" x14ac:dyDescent="0.2">
      <c r="F63973" s="450"/>
    </row>
    <row r="63974" spans="6:6" x14ac:dyDescent="0.2">
      <c r="F63974" s="450"/>
    </row>
    <row r="63975" spans="6:6" x14ac:dyDescent="0.2">
      <c r="F63975" s="450"/>
    </row>
    <row r="63976" spans="6:6" x14ac:dyDescent="0.2">
      <c r="F63976" s="450"/>
    </row>
    <row r="63977" spans="6:6" x14ac:dyDescent="0.2">
      <c r="F63977" s="450"/>
    </row>
    <row r="63978" spans="6:6" x14ac:dyDescent="0.2">
      <c r="F63978" s="450"/>
    </row>
    <row r="63979" spans="6:6" x14ac:dyDescent="0.2">
      <c r="F63979" s="450"/>
    </row>
    <row r="63980" spans="6:6" x14ac:dyDescent="0.2">
      <c r="F63980" s="450"/>
    </row>
    <row r="63981" spans="6:6" x14ac:dyDescent="0.2">
      <c r="F63981" s="450"/>
    </row>
    <row r="63982" spans="6:6" x14ac:dyDescent="0.2">
      <c r="F63982" s="450"/>
    </row>
    <row r="63983" spans="6:6" x14ac:dyDescent="0.2">
      <c r="F63983" s="450"/>
    </row>
    <row r="63984" spans="6:6" x14ac:dyDescent="0.2">
      <c r="F63984" s="450"/>
    </row>
    <row r="63985" spans="6:6" x14ac:dyDescent="0.2">
      <c r="F63985" s="450"/>
    </row>
    <row r="63986" spans="6:6" x14ac:dyDescent="0.2">
      <c r="F63986" s="450"/>
    </row>
    <row r="63987" spans="6:6" x14ac:dyDescent="0.2">
      <c r="F63987" s="450"/>
    </row>
    <row r="63988" spans="6:6" x14ac:dyDescent="0.2">
      <c r="F63988" s="450"/>
    </row>
    <row r="63989" spans="6:6" x14ac:dyDescent="0.2">
      <c r="F63989" s="450"/>
    </row>
    <row r="63990" spans="6:6" x14ac:dyDescent="0.2">
      <c r="F63990" s="450"/>
    </row>
    <row r="63991" spans="6:6" x14ac:dyDescent="0.2">
      <c r="F63991" s="450"/>
    </row>
    <row r="63992" spans="6:6" x14ac:dyDescent="0.2">
      <c r="F63992" s="450"/>
    </row>
    <row r="63993" spans="6:6" x14ac:dyDescent="0.2">
      <c r="F63993" s="450"/>
    </row>
    <row r="63994" spans="6:6" x14ac:dyDescent="0.2">
      <c r="F63994" s="450"/>
    </row>
    <row r="63995" spans="6:6" x14ac:dyDescent="0.2">
      <c r="F63995" s="450"/>
    </row>
    <row r="63996" spans="6:6" x14ac:dyDescent="0.2">
      <c r="F63996" s="450"/>
    </row>
    <row r="63997" spans="6:6" x14ac:dyDescent="0.2">
      <c r="F63997" s="450"/>
    </row>
    <row r="63998" spans="6:6" x14ac:dyDescent="0.2">
      <c r="F63998" s="450"/>
    </row>
    <row r="63999" spans="6:6" x14ac:dyDescent="0.2">
      <c r="F63999" s="450"/>
    </row>
    <row r="64000" spans="6:6" x14ac:dyDescent="0.2">
      <c r="F64000" s="450"/>
    </row>
    <row r="64001" spans="6:6" x14ac:dyDescent="0.2">
      <c r="F64001" s="450"/>
    </row>
    <row r="64002" spans="6:6" x14ac:dyDescent="0.2">
      <c r="F64002" s="450"/>
    </row>
    <row r="64003" spans="6:6" x14ac:dyDescent="0.2">
      <c r="F64003" s="450"/>
    </row>
    <row r="64004" spans="6:6" x14ac:dyDescent="0.2">
      <c r="F64004" s="450"/>
    </row>
    <row r="64005" spans="6:6" x14ac:dyDescent="0.2">
      <c r="F64005" s="450"/>
    </row>
    <row r="64006" spans="6:6" x14ac:dyDescent="0.2">
      <c r="F64006" s="450"/>
    </row>
    <row r="64007" spans="6:6" x14ac:dyDescent="0.2">
      <c r="F64007" s="450"/>
    </row>
    <row r="64008" spans="6:6" x14ac:dyDescent="0.2">
      <c r="F64008" s="450"/>
    </row>
    <row r="64009" spans="6:6" x14ac:dyDescent="0.2">
      <c r="F64009" s="450"/>
    </row>
    <row r="64010" spans="6:6" x14ac:dyDescent="0.2">
      <c r="F64010" s="450"/>
    </row>
    <row r="64011" spans="6:6" x14ac:dyDescent="0.2">
      <c r="F64011" s="450"/>
    </row>
    <row r="64012" spans="6:6" x14ac:dyDescent="0.2">
      <c r="F64012" s="450"/>
    </row>
    <row r="64013" spans="6:6" x14ac:dyDescent="0.2">
      <c r="F64013" s="450"/>
    </row>
    <row r="64014" spans="6:6" x14ac:dyDescent="0.2">
      <c r="F64014" s="450"/>
    </row>
    <row r="64015" spans="6:6" x14ac:dyDescent="0.2">
      <c r="F64015" s="450"/>
    </row>
    <row r="64016" spans="6:6" x14ac:dyDescent="0.2">
      <c r="F64016" s="450"/>
    </row>
    <row r="64017" spans="6:6" x14ac:dyDescent="0.2">
      <c r="F64017" s="450"/>
    </row>
    <row r="64018" spans="6:6" x14ac:dyDescent="0.2">
      <c r="F64018" s="450"/>
    </row>
    <row r="64019" spans="6:6" x14ac:dyDescent="0.2">
      <c r="F64019" s="450"/>
    </row>
    <row r="64020" spans="6:6" x14ac:dyDescent="0.2">
      <c r="F64020" s="450"/>
    </row>
    <row r="64021" spans="6:6" x14ac:dyDescent="0.2">
      <c r="F64021" s="450"/>
    </row>
    <row r="64022" spans="6:6" x14ac:dyDescent="0.2">
      <c r="F64022" s="450"/>
    </row>
    <row r="64023" spans="6:6" x14ac:dyDescent="0.2">
      <c r="F64023" s="450"/>
    </row>
    <row r="64024" spans="6:6" x14ac:dyDescent="0.2">
      <c r="F64024" s="450"/>
    </row>
    <row r="64025" spans="6:6" x14ac:dyDescent="0.2">
      <c r="F64025" s="450"/>
    </row>
    <row r="64026" spans="6:6" x14ac:dyDescent="0.2">
      <c r="F64026" s="450"/>
    </row>
    <row r="64027" spans="6:6" x14ac:dyDescent="0.2">
      <c r="F64027" s="450"/>
    </row>
    <row r="64028" spans="6:6" x14ac:dyDescent="0.2">
      <c r="F64028" s="450"/>
    </row>
    <row r="64029" spans="6:6" x14ac:dyDescent="0.2">
      <c r="F64029" s="450"/>
    </row>
    <row r="64030" spans="6:6" x14ac:dyDescent="0.2">
      <c r="F64030" s="450"/>
    </row>
    <row r="64031" spans="6:6" x14ac:dyDescent="0.2">
      <c r="F64031" s="450"/>
    </row>
    <row r="64032" spans="6:6" x14ac:dyDescent="0.2">
      <c r="F64032" s="450"/>
    </row>
    <row r="64033" spans="6:6" x14ac:dyDescent="0.2">
      <c r="F64033" s="450"/>
    </row>
    <row r="64034" spans="6:6" x14ac:dyDescent="0.2">
      <c r="F64034" s="450"/>
    </row>
    <row r="64035" spans="6:6" x14ac:dyDescent="0.2">
      <c r="F64035" s="450"/>
    </row>
    <row r="64036" spans="6:6" x14ac:dyDescent="0.2">
      <c r="F64036" s="450"/>
    </row>
    <row r="64037" spans="6:6" x14ac:dyDescent="0.2">
      <c r="F64037" s="450"/>
    </row>
    <row r="64038" spans="6:6" x14ac:dyDescent="0.2">
      <c r="F64038" s="450"/>
    </row>
    <row r="64039" spans="6:6" x14ac:dyDescent="0.2">
      <c r="F64039" s="450"/>
    </row>
    <row r="64040" spans="6:6" x14ac:dyDescent="0.2">
      <c r="F64040" s="450"/>
    </row>
    <row r="64041" spans="6:6" x14ac:dyDescent="0.2">
      <c r="F64041" s="450"/>
    </row>
    <row r="64042" spans="6:6" x14ac:dyDescent="0.2">
      <c r="F64042" s="450"/>
    </row>
    <row r="64043" spans="6:6" x14ac:dyDescent="0.2">
      <c r="F64043" s="450"/>
    </row>
    <row r="64044" spans="6:6" x14ac:dyDescent="0.2">
      <c r="F64044" s="450"/>
    </row>
    <row r="64045" spans="6:6" x14ac:dyDescent="0.2">
      <c r="F64045" s="450"/>
    </row>
    <row r="64046" spans="6:6" x14ac:dyDescent="0.2">
      <c r="F64046" s="450"/>
    </row>
    <row r="64047" spans="6:6" x14ac:dyDescent="0.2">
      <c r="F64047" s="450"/>
    </row>
    <row r="64048" spans="6:6" x14ac:dyDescent="0.2">
      <c r="F64048" s="450"/>
    </row>
    <row r="64049" spans="6:6" x14ac:dyDescent="0.2">
      <c r="F64049" s="450"/>
    </row>
    <row r="64050" spans="6:6" x14ac:dyDescent="0.2">
      <c r="F64050" s="450"/>
    </row>
    <row r="64051" spans="6:6" x14ac:dyDescent="0.2">
      <c r="F64051" s="450"/>
    </row>
    <row r="64052" spans="6:6" x14ac:dyDescent="0.2">
      <c r="F64052" s="450"/>
    </row>
    <row r="64053" spans="6:6" x14ac:dyDescent="0.2">
      <c r="F64053" s="450"/>
    </row>
    <row r="64054" spans="6:6" x14ac:dyDescent="0.2">
      <c r="F64054" s="450"/>
    </row>
    <row r="64055" spans="6:6" x14ac:dyDescent="0.2">
      <c r="F64055" s="450"/>
    </row>
    <row r="64056" spans="6:6" x14ac:dyDescent="0.2">
      <c r="F64056" s="450"/>
    </row>
    <row r="64057" spans="6:6" x14ac:dyDescent="0.2">
      <c r="F64057" s="450"/>
    </row>
    <row r="64058" spans="6:6" x14ac:dyDescent="0.2">
      <c r="F64058" s="450"/>
    </row>
    <row r="64059" spans="6:6" x14ac:dyDescent="0.2">
      <c r="F64059" s="450"/>
    </row>
    <row r="64060" spans="6:6" x14ac:dyDescent="0.2">
      <c r="F64060" s="450"/>
    </row>
    <row r="64061" spans="6:6" x14ac:dyDescent="0.2">
      <c r="F64061" s="450"/>
    </row>
    <row r="64062" spans="6:6" x14ac:dyDescent="0.2">
      <c r="F64062" s="450"/>
    </row>
    <row r="64063" spans="6:6" x14ac:dyDescent="0.2">
      <c r="F64063" s="450"/>
    </row>
    <row r="64064" spans="6:6" x14ac:dyDescent="0.2">
      <c r="F64064" s="450"/>
    </row>
    <row r="64065" spans="6:6" x14ac:dyDescent="0.2">
      <c r="F64065" s="450"/>
    </row>
    <row r="64066" spans="6:6" x14ac:dyDescent="0.2">
      <c r="F64066" s="450"/>
    </row>
    <row r="64067" spans="6:6" x14ac:dyDescent="0.2">
      <c r="F64067" s="450"/>
    </row>
    <row r="64068" spans="6:6" x14ac:dyDescent="0.2">
      <c r="F64068" s="450"/>
    </row>
    <row r="64069" spans="6:6" x14ac:dyDescent="0.2">
      <c r="F64069" s="450"/>
    </row>
    <row r="64070" spans="6:6" x14ac:dyDescent="0.2">
      <c r="F64070" s="450"/>
    </row>
    <row r="64071" spans="6:6" x14ac:dyDescent="0.2">
      <c r="F64071" s="450"/>
    </row>
    <row r="64072" spans="6:6" x14ac:dyDescent="0.2">
      <c r="F64072" s="450"/>
    </row>
    <row r="64073" spans="6:6" x14ac:dyDescent="0.2">
      <c r="F64073" s="450"/>
    </row>
    <row r="64074" spans="6:6" x14ac:dyDescent="0.2">
      <c r="F64074" s="450"/>
    </row>
    <row r="64075" spans="6:6" x14ac:dyDescent="0.2">
      <c r="F64075" s="450"/>
    </row>
    <row r="64076" spans="6:6" x14ac:dyDescent="0.2">
      <c r="F64076" s="450"/>
    </row>
    <row r="64077" spans="6:6" x14ac:dyDescent="0.2">
      <c r="F64077" s="450"/>
    </row>
    <row r="64078" spans="6:6" x14ac:dyDescent="0.2">
      <c r="F64078" s="450"/>
    </row>
    <row r="64079" spans="6:6" x14ac:dyDescent="0.2">
      <c r="F64079" s="450"/>
    </row>
    <row r="64080" spans="6:6" x14ac:dyDescent="0.2">
      <c r="F64080" s="450"/>
    </row>
    <row r="64081" spans="6:6" x14ac:dyDescent="0.2">
      <c r="F64081" s="450"/>
    </row>
    <row r="64082" spans="6:6" x14ac:dyDescent="0.2">
      <c r="F64082" s="450"/>
    </row>
    <row r="64083" spans="6:6" x14ac:dyDescent="0.2">
      <c r="F64083" s="450"/>
    </row>
    <row r="64084" spans="6:6" x14ac:dyDescent="0.2">
      <c r="F64084" s="450"/>
    </row>
    <row r="64085" spans="6:6" x14ac:dyDescent="0.2">
      <c r="F64085" s="450"/>
    </row>
    <row r="64086" spans="6:6" x14ac:dyDescent="0.2">
      <c r="F64086" s="450"/>
    </row>
    <row r="64087" spans="6:6" x14ac:dyDescent="0.2">
      <c r="F64087" s="450"/>
    </row>
    <row r="64088" spans="6:6" x14ac:dyDescent="0.2">
      <c r="F64088" s="450"/>
    </row>
    <row r="64089" spans="6:6" x14ac:dyDescent="0.2">
      <c r="F64089" s="450"/>
    </row>
    <row r="64090" spans="6:6" x14ac:dyDescent="0.2">
      <c r="F64090" s="450"/>
    </row>
    <row r="64091" spans="6:6" x14ac:dyDescent="0.2">
      <c r="F64091" s="450"/>
    </row>
    <row r="64092" spans="6:6" x14ac:dyDescent="0.2">
      <c r="F64092" s="450"/>
    </row>
    <row r="64093" spans="6:6" x14ac:dyDescent="0.2">
      <c r="F64093" s="450"/>
    </row>
    <row r="64094" spans="6:6" x14ac:dyDescent="0.2">
      <c r="F64094" s="450"/>
    </row>
    <row r="64095" spans="6:6" x14ac:dyDescent="0.2">
      <c r="F64095" s="450"/>
    </row>
    <row r="64096" spans="6:6" x14ac:dyDescent="0.2">
      <c r="F64096" s="450"/>
    </row>
    <row r="64097" spans="6:6" x14ac:dyDescent="0.2">
      <c r="F64097" s="450"/>
    </row>
    <row r="64098" spans="6:6" x14ac:dyDescent="0.2">
      <c r="F64098" s="450"/>
    </row>
    <row r="64099" spans="6:6" x14ac:dyDescent="0.2">
      <c r="F64099" s="450"/>
    </row>
    <row r="64100" spans="6:6" x14ac:dyDescent="0.2">
      <c r="F64100" s="450"/>
    </row>
    <row r="64101" spans="6:6" x14ac:dyDescent="0.2">
      <c r="F64101" s="450"/>
    </row>
    <row r="64102" spans="6:6" x14ac:dyDescent="0.2">
      <c r="F64102" s="450"/>
    </row>
    <row r="64103" spans="6:6" x14ac:dyDescent="0.2">
      <c r="F64103" s="450"/>
    </row>
    <row r="64104" spans="6:6" x14ac:dyDescent="0.2">
      <c r="F64104" s="450"/>
    </row>
    <row r="64105" spans="6:6" x14ac:dyDescent="0.2">
      <c r="F64105" s="450"/>
    </row>
    <row r="64106" spans="6:6" x14ac:dyDescent="0.2">
      <c r="F64106" s="450"/>
    </row>
    <row r="64107" spans="6:6" x14ac:dyDescent="0.2">
      <c r="F64107" s="450"/>
    </row>
    <row r="64108" spans="6:6" x14ac:dyDescent="0.2">
      <c r="F64108" s="450"/>
    </row>
    <row r="64109" spans="6:6" x14ac:dyDescent="0.2">
      <c r="F64109" s="450"/>
    </row>
    <row r="64110" spans="6:6" x14ac:dyDescent="0.2">
      <c r="F64110" s="450"/>
    </row>
    <row r="64111" spans="6:6" x14ac:dyDescent="0.2">
      <c r="F64111" s="450"/>
    </row>
    <row r="64112" spans="6:6" x14ac:dyDescent="0.2">
      <c r="F64112" s="450"/>
    </row>
    <row r="64113" spans="6:6" x14ac:dyDescent="0.2">
      <c r="F64113" s="450"/>
    </row>
    <row r="64114" spans="6:6" x14ac:dyDescent="0.2">
      <c r="F64114" s="450"/>
    </row>
    <row r="64115" spans="6:6" x14ac:dyDescent="0.2">
      <c r="F64115" s="450"/>
    </row>
    <row r="64116" spans="6:6" x14ac:dyDescent="0.2">
      <c r="F64116" s="450"/>
    </row>
    <row r="64117" spans="6:6" x14ac:dyDescent="0.2">
      <c r="F64117" s="450"/>
    </row>
    <row r="64118" spans="6:6" x14ac:dyDescent="0.2">
      <c r="F64118" s="450"/>
    </row>
    <row r="64119" spans="6:6" x14ac:dyDescent="0.2">
      <c r="F64119" s="450"/>
    </row>
    <row r="64120" spans="6:6" x14ac:dyDescent="0.2">
      <c r="F64120" s="450"/>
    </row>
    <row r="64121" spans="6:6" x14ac:dyDescent="0.2">
      <c r="F64121" s="450"/>
    </row>
    <row r="64122" spans="6:6" x14ac:dyDescent="0.2">
      <c r="F64122" s="450"/>
    </row>
    <row r="64123" spans="6:6" x14ac:dyDescent="0.2">
      <c r="F64123" s="450"/>
    </row>
    <row r="64124" spans="6:6" x14ac:dyDescent="0.2">
      <c r="F64124" s="450"/>
    </row>
    <row r="64125" spans="6:6" x14ac:dyDescent="0.2">
      <c r="F64125" s="450"/>
    </row>
    <row r="64126" spans="6:6" x14ac:dyDescent="0.2">
      <c r="F64126" s="450"/>
    </row>
    <row r="64127" spans="6:6" x14ac:dyDescent="0.2">
      <c r="F64127" s="450"/>
    </row>
    <row r="64128" spans="6:6" x14ac:dyDescent="0.2">
      <c r="F64128" s="450"/>
    </row>
    <row r="64129" spans="6:6" x14ac:dyDescent="0.2">
      <c r="F64129" s="450"/>
    </row>
    <row r="64130" spans="6:6" x14ac:dyDescent="0.2">
      <c r="F64130" s="450"/>
    </row>
    <row r="64131" spans="6:6" x14ac:dyDescent="0.2">
      <c r="F64131" s="450"/>
    </row>
    <row r="64132" spans="6:6" x14ac:dyDescent="0.2">
      <c r="F64132" s="450"/>
    </row>
    <row r="64133" spans="6:6" x14ac:dyDescent="0.2">
      <c r="F64133" s="450"/>
    </row>
    <row r="64134" spans="6:6" x14ac:dyDescent="0.2">
      <c r="F64134" s="450"/>
    </row>
    <row r="64135" spans="6:6" x14ac:dyDescent="0.2">
      <c r="F64135" s="450"/>
    </row>
    <row r="64136" spans="6:6" x14ac:dyDescent="0.2">
      <c r="F64136" s="450"/>
    </row>
    <row r="64137" spans="6:6" x14ac:dyDescent="0.2">
      <c r="F64137" s="450"/>
    </row>
    <row r="64138" spans="6:6" x14ac:dyDescent="0.2">
      <c r="F64138" s="450"/>
    </row>
    <row r="64139" spans="6:6" x14ac:dyDescent="0.2">
      <c r="F64139" s="450"/>
    </row>
    <row r="64140" spans="6:6" x14ac:dyDescent="0.2">
      <c r="F64140" s="450"/>
    </row>
    <row r="64141" spans="6:6" x14ac:dyDescent="0.2">
      <c r="F64141" s="450"/>
    </row>
    <row r="64142" spans="6:6" x14ac:dyDescent="0.2">
      <c r="F64142" s="450"/>
    </row>
    <row r="64143" spans="6:6" x14ac:dyDescent="0.2">
      <c r="F64143" s="450"/>
    </row>
    <row r="64144" spans="6:6" x14ac:dyDescent="0.2">
      <c r="F64144" s="450"/>
    </row>
    <row r="64145" spans="6:6" x14ac:dyDescent="0.2">
      <c r="F64145" s="450"/>
    </row>
    <row r="64146" spans="6:6" x14ac:dyDescent="0.2">
      <c r="F64146" s="450"/>
    </row>
    <row r="64147" spans="6:6" x14ac:dyDescent="0.2">
      <c r="F64147" s="450"/>
    </row>
    <row r="64148" spans="6:6" x14ac:dyDescent="0.2">
      <c r="F64148" s="450"/>
    </row>
    <row r="64149" spans="6:6" x14ac:dyDescent="0.2">
      <c r="F64149" s="450"/>
    </row>
    <row r="64150" spans="6:6" x14ac:dyDescent="0.2">
      <c r="F64150" s="450"/>
    </row>
    <row r="64151" spans="6:6" x14ac:dyDescent="0.2">
      <c r="F64151" s="450"/>
    </row>
    <row r="64152" spans="6:6" x14ac:dyDescent="0.2">
      <c r="F64152" s="450"/>
    </row>
    <row r="64153" spans="6:6" x14ac:dyDescent="0.2">
      <c r="F64153" s="450"/>
    </row>
    <row r="64154" spans="6:6" x14ac:dyDescent="0.2">
      <c r="F64154" s="450"/>
    </row>
    <row r="64155" spans="6:6" x14ac:dyDescent="0.2">
      <c r="F64155" s="450"/>
    </row>
    <row r="64156" spans="6:6" x14ac:dyDescent="0.2">
      <c r="F64156" s="450"/>
    </row>
    <row r="64157" spans="6:6" x14ac:dyDescent="0.2">
      <c r="F64157" s="450"/>
    </row>
    <row r="64158" spans="6:6" x14ac:dyDescent="0.2">
      <c r="F64158" s="450"/>
    </row>
    <row r="64159" spans="6:6" x14ac:dyDescent="0.2">
      <c r="F64159" s="450"/>
    </row>
    <row r="64160" spans="6:6" x14ac:dyDescent="0.2">
      <c r="F64160" s="450"/>
    </row>
    <row r="64161" spans="6:6" x14ac:dyDescent="0.2">
      <c r="F64161" s="450"/>
    </row>
    <row r="64162" spans="6:6" x14ac:dyDescent="0.2">
      <c r="F64162" s="450"/>
    </row>
    <row r="64163" spans="6:6" x14ac:dyDescent="0.2">
      <c r="F64163" s="450"/>
    </row>
    <row r="64164" spans="6:6" x14ac:dyDescent="0.2">
      <c r="F64164" s="450"/>
    </row>
    <row r="64165" spans="6:6" x14ac:dyDescent="0.2">
      <c r="F64165" s="450"/>
    </row>
    <row r="64166" spans="6:6" x14ac:dyDescent="0.2">
      <c r="F64166" s="450"/>
    </row>
    <row r="64167" spans="6:6" x14ac:dyDescent="0.2">
      <c r="F64167" s="450"/>
    </row>
    <row r="64168" spans="6:6" x14ac:dyDescent="0.2">
      <c r="F64168" s="450"/>
    </row>
    <row r="64169" spans="6:6" x14ac:dyDescent="0.2">
      <c r="F64169" s="450"/>
    </row>
    <row r="64170" spans="6:6" x14ac:dyDescent="0.2">
      <c r="F64170" s="450"/>
    </row>
    <row r="64171" spans="6:6" x14ac:dyDescent="0.2">
      <c r="F64171" s="450"/>
    </row>
    <row r="64172" spans="6:6" x14ac:dyDescent="0.2">
      <c r="F64172" s="450"/>
    </row>
    <row r="64173" spans="6:6" x14ac:dyDescent="0.2">
      <c r="F64173" s="450"/>
    </row>
    <row r="64174" spans="6:6" x14ac:dyDescent="0.2">
      <c r="F64174" s="450"/>
    </row>
    <row r="64175" spans="6:6" x14ac:dyDescent="0.2">
      <c r="F64175" s="450"/>
    </row>
    <row r="64176" spans="6:6" x14ac:dyDescent="0.2">
      <c r="F64176" s="450"/>
    </row>
    <row r="64177" spans="6:6" x14ac:dyDescent="0.2">
      <c r="F64177" s="450"/>
    </row>
    <row r="64178" spans="6:6" x14ac:dyDescent="0.2">
      <c r="F64178" s="450"/>
    </row>
    <row r="64179" spans="6:6" x14ac:dyDescent="0.2">
      <c r="F64179" s="450"/>
    </row>
    <row r="64180" spans="6:6" x14ac:dyDescent="0.2">
      <c r="F64180" s="450"/>
    </row>
    <row r="64181" spans="6:6" x14ac:dyDescent="0.2">
      <c r="F64181" s="450"/>
    </row>
    <row r="64182" spans="6:6" x14ac:dyDescent="0.2">
      <c r="F64182" s="450"/>
    </row>
    <row r="64183" spans="6:6" x14ac:dyDescent="0.2">
      <c r="F64183" s="450"/>
    </row>
    <row r="64184" spans="6:6" x14ac:dyDescent="0.2">
      <c r="F64184" s="450"/>
    </row>
    <row r="64185" spans="6:6" x14ac:dyDescent="0.2">
      <c r="F64185" s="450"/>
    </row>
    <row r="64186" spans="6:6" x14ac:dyDescent="0.2">
      <c r="F64186" s="450"/>
    </row>
    <row r="64187" spans="6:6" x14ac:dyDescent="0.2">
      <c r="F64187" s="450"/>
    </row>
    <row r="64188" spans="6:6" x14ac:dyDescent="0.2">
      <c r="F64188" s="450"/>
    </row>
    <row r="64189" spans="6:6" x14ac:dyDescent="0.2">
      <c r="F64189" s="450"/>
    </row>
    <row r="64190" spans="6:6" x14ac:dyDescent="0.2">
      <c r="F64190" s="450"/>
    </row>
    <row r="64191" spans="6:6" x14ac:dyDescent="0.2">
      <c r="F64191" s="450"/>
    </row>
    <row r="64192" spans="6:6" x14ac:dyDescent="0.2">
      <c r="F64192" s="450"/>
    </row>
    <row r="64193" spans="6:6" x14ac:dyDescent="0.2">
      <c r="F64193" s="450"/>
    </row>
    <row r="64194" spans="6:6" x14ac:dyDescent="0.2">
      <c r="F64194" s="450"/>
    </row>
    <row r="64195" spans="6:6" x14ac:dyDescent="0.2">
      <c r="F64195" s="450"/>
    </row>
    <row r="64196" spans="6:6" x14ac:dyDescent="0.2">
      <c r="F64196" s="450"/>
    </row>
    <row r="64197" spans="6:6" x14ac:dyDescent="0.2">
      <c r="F64197" s="450"/>
    </row>
    <row r="64198" spans="6:6" x14ac:dyDescent="0.2">
      <c r="F64198" s="450"/>
    </row>
    <row r="64199" spans="6:6" x14ac:dyDescent="0.2">
      <c r="F64199" s="450"/>
    </row>
    <row r="64200" spans="6:6" x14ac:dyDescent="0.2">
      <c r="F64200" s="450"/>
    </row>
    <row r="64201" spans="6:6" x14ac:dyDescent="0.2">
      <c r="F64201" s="450"/>
    </row>
    <row r="64202" spans="6:6" x14ac:dyDescent="0.2">
      <c r="F64202" s="450"/>
    </row>
    <row r="64203" spans="6:6" x14ac:dyDescent="0.2">
      <c r="F64203" s="450"/>
    </row>
    <row r="64204" spans="6:6" x14ac:dyDescent="0.2">
      <c r="F64204" s="450"/>
    </row>
    <row r="64205" spans="6:6" x14ac:dyDescent="0.2">
      <c r="F64205" s="450"/>
    </row>
    <row r="64206" spans="6:6" x14ac:dyDescent="0.2">
      <c r="F64206" s="450"/>
    </row>
    <row r="64207" spans="6:6" x14ac:dyDescent="0.2">
      <c r="F64207" s="450"/>
    </row>
    <row r="64208" spans="6:6" x14ac:dyDescent="0.2">
      <c r="F64208" s="450"/>
    </row>
    <row r="64209" spans="6:6" x14ac:dyDescent="0.2">
      <c r="F64209" s="450"/>
    </row>
    <row r="64210" spans="6:6" x14ac:dyDescent="0.2">
      <c r="F64210" s="450"/>
    </row>
    <row r="64211" spans="6:6" x14ac:dyDescent="0.2">
      <c r="F64211" s="450"/>
    </row>
    <row r="64212" spans="6:6" x14ac:dyDescent="0.2">
      <c r="F64212" s="450"/>
    </row>
    <row r="64213" spans="6:6" x14ac:dyDescent="0.2">
      <c r="F64213" s="450"/>
    </row>
    <row r="64214" spans="6:6" x14ac:dyDescent="0.2">
      <c r="F64214" s="450"/>
    </row>
    <row r="64215" spans="6:6" x14ac:dyDescent="0.2">
      <c r="F64215" s="450"/>
    </row>
    <row r="64216" spans="6:6" x14ac:dyDescent="0.2">
      <c r="F64216" s="450"/>
    </row>
    <row r="64217" spans="6:6" x14ac:dyDescent="0.2">
      <c r="F64217" s="450"/>
    </row>
    <row r="64218" spans="6:6" x14ac:dyDescent="0.2">
      <c r="F64218" s="450"/>
    </row>
    <row r="64219" spans="6:6" x14ac:dyDescent="0.2">
      <c r="F64219" s="450"/>
    </row>
    <row r="64220" spans="6:6" x14ac:dyDescent="0.2">
      <c r="F64220" s="450"/>
    </row>
    <row r="64221" spans="6:6" x14ac:dyDescent="0.2">
      <c r="F64221" s="450"/>
    </row>
    <row r="64222" spans="6:6" x14ac:dyDescent="0.2">
      <c r="F64222" s="450"/>
    </row>
    <row r="64223" spans="6:6" x14ac:dyDescent="0.2">
      <c r="F64223" s="450"/>
    </row>
    <row r="64224" spans="6:6" x14ac:dyDescent="0.2">
      <c r="F64224" s="450"/>
    </row>
    <row r="64225" spans="6:6" x14ac:dyDescent="0.2">
      <c r="F64225" s="450"/>
    </row>
    <row r="64226" spans="6:6" x14ac:dyDescent="0.2">
      <c r="F64226" s="450"/>
    </row>
    <row r="64227" spans="6:6" x14ac:dyDescent="0.2">
      <c r="F64227" s="450"/>
    </row>
    <row r="64228" spans="6:6" x14ac:dyDescent="0.2">
      <c r="F64228" s="450"/>
    </row>
    <row r="64229" spans="6:6" x14ac:dyDescent="0.2">
      <c r="F64229" s="450"/>
    </row>
    <row r="64230" spans="6:6" x14ac:dyDescent="0.2">
      <c r="F64230" s="450"/>
    </row>
    <row r="64231" spans="6:6" x14ac:dyDescent="0.2">
      <c r="F64231" s="450"/>
    </row>
    <row r="64232" spans="6:6" x14ac:dyDescent="0.2">
      <c r="F64232" s="450"/>
    </row>
    <row r="64233" spans="6:6" x14ac:dyDescent="0.2">
      <c r="F64233" s="450"/>
    </row>
    <row r="64234" spans="6:6" x14ac:dyDescent="0.2">
      <c r="F64234" s="450"/>
    </row>
    <row r="64235" spans="6:6" x14ac:dyDescent="0.2">
      <c r="F64235" s="450"/>
    </row>
    <row r="64236" spans="6:6" x14ac:dyDescent="0.2">
      <c r="F64236" s="450"/>
    </row>
    <row r="64237" spans="6:6" x14ac:dyDescent="0.2">
      <c r="F64237" s="450"/>
    </row>
    <row r="64238" spans="6:6" x14ac:dyDescent="0.2">
      <c r="F64238" s="450"/>
    </row>
    <row r="64239" spans="6:6" x14ac:dyDescent="0.2">
      <c r="F64239" s="450"/>
    </row>
    <row r="64240" spans="6:6" x14ac:dyDescent="0.2">
      <c r="F64240" s="450"/>
    </row>
    <row r="64241" spans="6:6" x14ac:dyDescent="0.2">
      <c r="F64241" s="450"/>
    </row>
    <row r="64242" spans="6:6" x14ac:dyDescent="0.2">
      <c r="F64242" s="450"/>
    </row>
    <row r="64243" spans="6:6" x14ac:dyDescent="0.2">
      <c r="F64243" s="450"/>
    </row>
    <row r="64244" spans="6:6" x14ac:dyDescent="0.2">
      <c r="F64244" s="450"/>
    </row>
    <row r="64245" spans="6:6" x14ac:dyDescent="0.2">
      <c r="F64245" s="450"/>
    </row>
    <row r="64246" spans="6:6" x14ac:dyDescent="0.2">
      <c r="F64246" s="450"/>
    </row>
    <row r="64247" spans="6:6" x14ac:dyDescent="0.2">
      <c r="F64247" s="450"/>
    </row>
    <row r="64248" spans="6:6" x14ac:dyDescent="0.2">
      <c r="F64248" s="450"/>
    </row>
    <row r="64249" spans="6:6" x14ac:dyDescent="0.2">
      <c r="F64249" s="450"/>
    </row>
    <row r="64250" spans="6:6" x14ac:dyDescent="0.2">
      <c r="F64250" s="450"/>
    </row>
    <row r="64251" spans="6:6" x14ac:dyDescent="0.2">
      <c r="F64251" s="450"/>
    </row>
    <row r="64252" spans="6:6" x14ac:dyDescent="0.2">
      <c r="F64252" s="450"/>
    </row>
    <row r="64253" spans="6:6" x14ac:dyDescent="0.2">
      <c r="F64253" s="450"/>
    </row>
    <row r="64254" spans="6:6" x14ac:dyDescent="0.2">
      <c r="F64254" s="450"/>
    </row>
    <row r="64255" spans="6:6" x14ac:dyDescent="0.2">
      <c r="F64255" s="450"/>
    </row>
    <row r="64256" spans="6:6" x14ac:dyDescent="0.2">
      <c r="F64256" s="450"/>
    </row>
    <row r="64257" spans="6:6" x14ac:dyDescent="0.2">
      <c r="F64257" s="450"/>
    </row>
    <row r="64258" spans="6:6" x14ac:dyDescent="0.2">
      <c r="F64258" s="450"/>
    </row>
    <row r="64259" spans="6:6" x14ac:dyDescent="0.2">
      <c r="F64259" s="450"/>
    </row>
    <row r="64260" spans="6:6" x14ac:dyDescent="0.2">
      <c r="F64260" s="450"/>
    </row>
    <row r="64261" spans="6:6" x14ac:dyDescent="0.2">
      <c r="F64261" s="450"/>
    </row>
    <row r="64262" spans="6:6" x14ac:dyDescent="0.2">
      <c r="F64262" s="450"/>
    </row>
    <row r="64263" spans="6:6" x14ac:dyDescent="0.2">
      <c r="F64263" s="450"/>
    </row>
    <row r="64264" spans="6:6" x14ac:dyDescent="0.2">
      <c r="F64264" s="450"/>
    </row>
    <row r="64265" spans="6:6" x14ac:dyDescent="0.2">
      <c r="F64265" s="450"/>
    </row>
    <row r="64266" spans="6:6" x14ac:dyDescent="0.2">
      <c r="F64266" s="450"/>
    </row>
    <row r="64267" spans="6:6" x14ac:dyDescent="0.2">
      <c r="F64267" s="450"/>
    </row>
    <row r="64268" spans="6:6" x14ac:dyDescent="0.2">
      <c r="F64268" s="450"/>
    </row>
    <row r="64269" spans="6:6" x14ac:dyDescent="0.2">
      <c r="F64269" s="450"/>
    </row>
    <row r="64270" spans="6:6" x14ac:dyDescent="0.2">
      <c r="F64270" s="450"/>
    </row>
    <row r="64271" spans="6:6" x14ac:dyDescent="0.2">
      <c r="F64271" s="450"/>
    </row>
    <row r="64272" spans="6:6" x14ac:dyDescent="0.2">
      <c r="F64272" s="450"/>
    </row>
    <row r="64273" spans="6:6" x14ac:dyDescent="0.2">
      <c r="F64273" s="450"/>
    </row>
    <row r="64274" spans="6:6" x14ac:dyDescent="0.2">
      <c r="F64274" s="450"/>
    </row>
    <row r="64275" spans="6:6" x14ac:dyDescent="0.2">
      <c r="F64275" s="450"/>
    </row>
    <row r="64276" spans="6:6" x14ac:dyDescent="0.2">
      <c r="F64276" s="450"/>
    </row>
    <row r="64277" spans="6:6" x14ac:dyDescent="0.2">
      <c r="F64277" s="450"/>
    </row>
    <row r="64278" spans="6:6" x14ac:dyDescent="0.2">
      <c r="F64278" s="450"/>
    </row>
    <row r="64279" spans="6:6" x14ac:dyDescent="0.2">
      <c r="F64279" s="450"/>
    </row>
    <row r="64280" spans="6:6" x14ac:dyDescent="0.2">
      <c r="F64280" s="450"/>
    </row>
    <row r="64281" spans="6:6" x14ac:dyDescent="0.2">
      <c r="F64281" s="450"/>
    </row>
    <row r="64282" spans="6:6" x14ac:dyDescent="0.2">
      <c r="F64282" s="450"/>
    </row>
    <row r="64283" spans="6:6" x14ac:dyDescent="0.2">
      <c r="F64283" s="450"/>
    </row>
    <row r="64284" spans="6:6" x14ac:dyDescent="0.2">
      <c r="F64284" s="450"/>
    </row>
    <row r="64285" spans="6:6" x14ac:dyDescent="0.2">
      <c r="F64285" s="450"/>
    </row>
    <row r="64286" spans="6:6" x14ac:dyDescent="0.2">
      <c r="F64286" s="450"/>
    </row>
    <row r="64287" spans="6:6" x14ac:dyDescent="0.2">
      <c r="F64287" s="450"/>
    </row>
    <row r="64288" spans="6:6" x14ac:dyDescent="0.2">
      <c r="F64288" s="450"/>
    </row>
    <row r="64289" spans="6:6" x14ac:dyDescent="0.2">
      <c r="F64289" s="450"/>
    </row>
    <row r="64290" spans="6:6" x14ac:dyDescent="0.2">
      <c r="F64290" s="450"/>
    </row>
    <row r="64291" spans="6:6" x14ac:dyDescent="0.2">
      <c r="F64291" s="450"/>
    </row>
    <row r="64292" spans="6:6" x14ac:dyDescent="0.2">
      <c r="F64292" s="450"/>
    </row>
    <row r="64293" spans="6:6" x14ac:dyDescent="0.2">
      <c r="F64293" s="450"/>
    </row>
    <row r="64294" spans="6:6" x14ac:dyDescent="0.2">
      <c r="F64294" s="450"/>
    </row>
    <row r="64295" spans="6:6" x14ac:dyDescent="0.2">
      <c r="F64295" s="450"/>
    </row>
    <row r="64296" spans="6:6" x14ac:dyDescent="0.2">
      <c r="F64296" s="450"/>
    </row>
    <row r="64297" spans="6:6" x14ac:dyDescent="0.2">
      <c r="F64297" s="450"/>
    </row>
    <row r="64298" spans="6:6" x14ac:dyDescent="0.2">
      <c r="F64298" s="450"/>
    </row>
    <row r="64299" spans="6:6" x14ac:dyDescent="0.2">
      <c r="F64299" s="450"/>
    </row>
    <row r="64300" spans="6:6" x14ac:dyDescent="0.2">
      <c r="F64300" s="450"/>
    </row>
    <row r="64301" spans="6:6" x14ac:dyDescent="0.2">
      <c r="F64301" s="450"/>
    </row>
    <row r="64302" spans="6:6" x14ac:dyDescent="0.2">
      <c r="F64302" s="450"/>
    </row>
    <row r="64303" spans="6:6" x14ac:dyDescent="0.2">
      <c r="F64303" s="450"/>
    </row>
    <row r="64304" spans="6:6" x14ac:dyDescent="0.2">
      <c r="F64304" s="450"/>
    </row>
    <row r="64305" spans="6:6" x14ac:dyDescent="0.2">
      <c r="F64305" s="450"/>
    </row>
    <row r="64306" spans="6:6" x14ac:dyDescent="0.2">
      <c r="F64306" s="450"/>
    </row>
    <row r="64307" spans="6:6" x14ac:dyDescent="0.2">
      <c r="F64307" s="450"/>
    </row>
    <row r="64308" spans="6:6" x14ac:dyDescent="0.2">
      <c r="F64308" s="450"/>
    </row>
    <row r="64309" spans="6:6" x14ac:dyDescent="0.2">
      <c r="F64309" s="450"/>
    </row>
    <row r="64310" spans="6:6" x14ac:dyDescent="0.2">
      <c r="F64310" s="450"/>
    </row>
    <row r="64311" spans="6:6" x14ac:dyDescent="0.2">
      <c r="F64311" s="450"/>
    </row>
    <row r="64312" spans="6:6" x14ac:dyDescent="0.2">
      <c r="F64312" s="450"/>
    </row>
    <row r="64313" spans="6:6" x14ac:dyDescent="0.2">
      <c r="F64313" s="450"/>
    </row>
    <row r="64314" spans="6:6" x14ac:dyDescent="0.2">
      <c r="F64314" s="450"/>
    </row>
    <row r="64315" spans="6:6" x14ac:dyDescent="0.2">
      <c r="F64315" s="450"/>
    </row>
    <row r="64316" spans="6:6" x14ac:dyDescent="0.2">
      <c r="F64316" s="450"/>
    </row>
    <row r="64317" spans="6:6" x14ac:dyDescent="0.2">
      <c r="F64317" s="450"/>
    </row>
    <row r="64318" spans="6:6" x14ac:dyDescent="0.2">
      <c r="F64318" s="450"/>
    </row>
    <row r="64319" spans="6:6" x14ac:dyDescent="0.2">
      <c r="F64319" s="450"/>
    </row>
    <row r="64320" spans="6:6" x14ac:dyDescent="0.2">
      <c r="F64320" s="450"/>
    </row>
    <row r="64321" spans="6:6" x14ac:dyDescent="0.2">
      <c r="F64321" s="450"/>
    </row>
    <row r="64322" spans="6:6" x14ac:dyDescent="0.2">
      <c r="F64322" s="450"/>
    </row>
    <row r="64323" spans="6:6" x14ac:dyDescent="0.2">
      <c r="F64323" s="450"/>
    </row>
    <row r="64324" spans="6:6" x14ac:dyDescent="0.2">
      <c r="F64324" s="450"/>
    </row>
    <row r="64325" spans="6:6" x14ac:dyDescent="0.2">
      <c r="F64325" s="450"/>
    </row>
    <row r="64326" spans="6:6" x14ac:dyDescent="0.2">
      <c r="F64326" s="450"/>
    </row>
    <row r="64327" spans="6:6" x14ac:dyDescent="0.2">
      <c r="F64327" s="450"/>
    </row>
    <row r="64328" spans="6:6" x14ac:dyDescent="0.2">
      <c r="F64328" s="450"/>
    </row>
    <row r="64329" spans="6:6" x14ac:dyDescent="0.2">
      <c r="F64329" s="450"/>
    </row>
    <row r="64330" spans="6:6" x14ac:dyDescent="0.2">
      <c r="F64330" s="450"/>
    </row>
    <row r="64331" spans="6:6" x14ac:dyDescent="0.2">
      <c r="F64331" s="450"/>
    </row>
    <row r="64332" spans="6:6" x14ac:dyDescent="0.2">
      <c r="F64332" s="450"/>
    </row>
    <row r="64333" spans="6:6" x14ac:dyDescent="0.2">
      <c r="F64333" s="450"/>
    </row>
    <row r="64334" spans="6:6" x14ac:dyDescent="0.2">
      <c r="F64334" s="450"/>
    </row>
    <row r="64335" spans="6:6" x14ac:dyDescent="0.2">
      <c r="F64335" s="450"/>
    </row>
    <row r="64336" spans="6:6" x14ac:dyDescent="0.2">
      <c r="F64336" s="450"/>
    </row>
    <row r="64337" spans="6:6" x14ac:dyDescent="0.2">
      <c r="F64337" s="450"/>
    </row>
    <row r="64338" spans="6:6" x14ac:dyDescent="0.2">
      <c r="F64338" s="450"/>
    </row>
    <row r="64339" spans="6:6" x14ac:dyDescent="0.2">
      <c r="F64339" s="450"/>
    </row>
    <row r="64340" spans="6:6" x14ac:dyDescent="0.2">
      <c r="F64340" s="450"/>
    </row>
    <row r="64341" spans="6:6" x14ac:dyDescent="0.2">
      <c r="F64341" s="450"/>
    </row>
    <row r="64342" spans="6:6" x14ac:dyDescent="0.2">
      <c r="F64342" s="450"/>
    </row>
    <row r="64343" spans="6:6" x14ac:dyDescent="0.2">
      <c r="F64343" s="450"/>
    </row>
    <row r="64344" spans="6:6" x14ac:dyDescent="0.2">
      <c r="F64344" s="450"/>
    </row>
    <row r="64345" spans="6:6" x14ac:dyDescent="0.2">
      <c r="F64345" s="450"/>
    </row>
    <row r="64346" spans="6:6" x14ac:dyDescent="0.2">
      <c r="F64346" s="450"/>
    </row>
    <row r="64347" spans="6:6" x14ac:dyDescent="0.2">
      <c r="F64347" s="450"/>
    </row>
    <row r="64348" spans="6:6" x14ac:dyDescent="0.2">
      <c r="F64348" s="450"/>
    </row>
    <row r="64349" spans="6:6" x14ac:dyDescent="0.2">
      <c r="F64349" s="450"/>
    </row>
    <row r="64350" spans="6:6" x14ac:dyDescent="0.2">
      <c r="F64350" s="450"/>
    </row>
    <row r="64351" spans="6:6" x14ac:dyDescent="0.2">
      <c r="F64351" s="450"/>
    </row>
    <row r="64352" spans="6:6" x14ac:dyDescent="0.2">
      <c r="F64352" s="450"/>
    </row>
    <row r="64353" spans="6:6" x14ac:dyDescent="0.2">
      <c r="F64353" s="450"/>
    </row>
    <row r="64354" spans="6:6" x14ac:dyDescent="0.2">
      <c r="F64354" s="450"/>
    </row>
    <row r="64355" spans="6:6" x14ac:dyDescent="0.2">
      <c r="F64355" s="450"/>
    </row>
    <row r="64356" spans="6:6" x14ac:dyDescent="0.2">
      <c r="F64356" s="450"/>
    </row>
    <row r="64357" spans="6:6" x14ac:dyDescent="0.2">
      <c r="F64357" s="450"/>
    </row>
    <row r="64358" spans="6:6" x14ac:dyDescent="0.2">
      <c r="F64358" s="450"/>
    </row>
    <row r="64359" spans="6:6" x14ac:dyDescent="0.2">
      <c r="F64359" s="450"/>
    </row>
    <row r="64360" spans="6:6" x14ac:dyDescent="0.2">
      <c r="F64360" s="450"/>
    </row>
    <row r="64361" spans="6:6" x14ac:dyDescent="0.2">
      <c r="F64361" s="450"/>
    </row>
    <row r="64362" spans="6:6" x14ac:dyDescent="0.2">
      <c r="F64362" s="450"/>
    </row>
    <row r="64363" spans="6:6" x14ac:dyDescent="0.2">
      <c r="F64363" s="450"/>
    </row>
    <row r="64364" spans="6:6" x14ac:dyDescent="0.2">
      <c r="F64364" s="450"/>
    </row>
    <row r="64365" spans="6:6" x14ac:dyDescent="0.2">
      <c r="F64365" s="450"/>
    </row>
    <row r="64366" spans="6:6" x14ac:dyDescent="0.2">
      <c r="F64366" s="450"/>
    </row>
    <row r="64367" spans="6:6" x14ac:dyDescent="0.2">
      <c r="F64367" s="450"/>
    </row>
    <row r="64368" spans="6:6" x14ac:dyDescent="0.2">
      <c r="F64368" s="450"/>
    </row>
    <row r="64369" spans="6:6" x14ac:dyDescent="0.2">
      <c r="F64369" s="450"/>
    </row>
    <row r="64370" spans="6:6" x14ac:dyDescent="0.2">
      <c r="F64370" s="450"/>
    </row>
    <row r="64371" spans="6:6" x14ac:dyDescent="0.2">
      <c r="F64371" s="450"/>
    </row>
    <row r="64372" spans="6:6" x14ac:dyDescent="0.2">
      <c r="F64372" s="450"/>
    </row>
    <row r="64373" spans="6:6" x14ac:dyDescent="0.2">
      <c r="F64373" s="450"/>
    </row>
    <row r="64374" spans="6:6" x14ac:dyDescent="0.2">
      <c r="F64374" s="450"/>
    </row>
    <row r="64375" spans="6:6" x14ac:dyDescent="0.2">
      <c r="F64375" s="450"/>
    </row>
    <row r="64376" spans="6:6" x14ac:dyDescent="0.2">
      <c r="F64376" s="450"/>
    </row>
    <row r="64377" spans="6:6" x14ac:dyDescent="0.2">
      <c r="F64377" s="450"/>
    </row>
    <row r="64378" spans="6:6" x14ac:dyDescent="0.2">
      <c r="F64378" s="450"/>
    </row>
    <row r="64379" spans="6:6" x14ac:dyDescent="0.2">
      <c r="F64379" s="450"/>
    </row>
    <row r="64380" spans="6:6" x14ac:dyDescent="0.2">
      <c r="F64380" s="450"/>
    </row>
    <row r="64381" spans="6:6" x14ac:dyDescent="0.2">
      <c r="F64381" s="450"/>
    </row>
    <row r="64382" spans="6:6" x14ac:dyDescent="0.2">
      <c r="F64382" s="450"/>
    </row>
    <row r="64383" spans="6:6" x14ac:dyDescent="0.2">
      <c r="F64383" s="450"/>
    </row>
    <row r="64384" spans="6:6" x14ac:dyDescent="0.2">
      <c r="F64384" s="450"/>
    </row>
    <row r="64385" spans="6:6" x14ac:dyDescent="0.2">
      <c r="F64385" s="450"/>
    </row>
    <row r="64386" spans="6:6" x14ac:dyDescent="0.2">
      <c r="F64386" s="450"/>
    </row>
    <row r="64387" spans="6:6" x14ac:dyDescent="0.2">
      <c r="F64387" s="450"/>
    </row>
    <row r="64388" spans="6:6" x14ac:dyDescent="0.2">
      <c r="F64388" s="450"/>
    </row>
    <row r="64389" spans="6:6" x14ac:dyDescent="0.2">
      <c r="F64389" s="450"/>
    </row>
    <row r="64390" spans="6:6" x14ac:dyDescent="0.2">
      <c r="F64390" s="450"/>
    </row>
    <row r="64391" spans="6:6" x14ac:dyDescent="0.2">
      <c r="F64391" s="450"/>
    </row>
    <row r="64392" spans="6:6" x14ac:dyDescent="0.2">
      <c r="F64392" s="450"/>
    </row>
    <row r="64393" spans="6:6" x14ac:dyDescent="0.2">
      <c r="F64393" s="450"/>
    </row>
    <row r="64394" spans="6:6" x14ac:dyDescent="0.2">
      <c r="F64394" s="450"/>
    </row>
    <row r="64395" spans="6:6" x14ac:dyDescent="0.2">
      <c r="F64395" s="450"/>
    </row>
    <row r="64396" spans="6:6" x14ac:dyDescent="0.2">
      <c r="F64396" s="450"/>
    </row>
    <row r="64397" spans="6:6" x14ac:dyDescent="0.2">
      <c r="F64397" s="450"/>
    </row>
    <row r="64398" spans="6:6" x14ac:dyDescent="0.2">
      <c r="F64398" s="450"/>
    </row>
    <row r="64399" spans="6:6" x14ac:dyDescent="0.2">
      <c r="F64399" s="450"/>
    </row>
    <row r="64400" spans="6:6" x14ac:dyDescent="0.2">
      <c r="F64400" s="450"/>
    </row>
    <row r="64401" spans="6:6" x14ac:dyDescent="0.2">
      <c r="F64401" s="450"/>
    </row>
    <row r="64402" spans="6:6" x14ac:dyDescent="0.2">
      <c r="F64402" s="450"/>
    </row>
    <row r="64403" spans="6:6" x14ac:dyDescent="0.2">
      <c r="F64403" s="450"/>
    </row>
    <row r="64404" spans="6:6" x14ac:dyDescent="0.2">
      <c r="F64404" s="450"/>
    </row>
    <row r="64405" spans="6:6" x14ac:dyDescent="0.2">
      <c r="F64405" s="450"/>
    </row>
    <row r="64406" spans="6:6" x14ac:dyDescent="0.2">
      <c r="F64406" s="450"/>
    </row>
    <row r="64407" spans="6:6" x14ac:dyDescent="0.2">
      <c r="F64407" s="450"/>
    </row>
    <row r="64408" spans="6:6" x14ac:dyDescent="0.2">
      <c r="F64408" s="450"/>
    </row>
    <row r="64409" spans="6:6" x14ac:dyDescent="0.2">
      <c r="F64409" s="450"/>
    </row>
    <row r="64410" spans="6:6" x14ac:dyDescent="0.2">
      <c r="F64410" s="450"/>
    </row>
    <row r="64411" spans="6:6" x14ac:dyDescent="0.2">
      <c r="F64411" s="450"/>
    </row>
    <row r="64412" spans="6:6" x14ac:dyDescent="0.2">
      <c r="F64412" s="450"/>
    </row>
    <row r="64413" spans="6:6" x14ac:dyDescent="0.2">
      <c r="F64413" s="450"/>
    </row>
    <row r="64414" spans="6:6" x14ac:dyDescent="0.2">
      <c r="F64414" s="450"/>
    </row>
    <row r="64415" spans="6:6" x14ac:dyDescent="0.2">
      <c r="F64415" s="450"/>
    </row>
    <row r="64416" spans="6:6" x14ac:dyDescent="0.2">
      <c r="F64416" s="450"/>
    </row>
    <row r="64417" spans="6:6" x14ac:dyDescent="0.2">
      <c r="F64417" s="450"/>
    </row>
    <row r="64418" spans="6:6" x14ac:dyDescent="0.2">
      <c r="F64418" s="450"/>
    </row>
    <row r="64419" spans="6:6" x14ac:dyDescent="0.2">
      <c r="F64419" s="450"/>
    </row>
    <row r="64420" spans="6:6" x14ac:dyDescent="0.2">
      <c r="F64420" s="450"/>
    </row>
    <row r="64421" spans="6:6" x14ac:dyDescent="0.2">
      <c r="F64421" s="450"/>
    </row>
    <row r="64422" spans="6:6" x14ac:dyDescent="0.2">
      <c r="F64422" s="450"/>
    </row>
    <row r="64423" spans="6:6" x14ac:dyDescent="0.2">
      <c r="F64423" s="450"/>
    </row>
    <row r="64424" spans="6:6" x14ac:dyDescent="0.2">
      <c r="F64424" s="450"/>
    </row>
    <row r="64425" spans="6:6" x14ac:dyDescent="0.2">
      <c r="F64425" s="450"/>
    </row>
    <row r="64426" spans="6:6" x14ac:dyDescent="0.2">
      <c r="F64426" s="450"/>
    </row>
    <row r="64427" spans="6:6" x14ac:dyDescent="0.2">
      <c r="F64427" s="450"/>
    </row>
    <row r="64428" spans="6:6" x14ac:dyDescent="0.2">
      <c r="F64428" s="450"/>
    </row>
    <row r="64429" spans="6:6" x14ac:dyDescent="0.2">
      <c r="F64429" s="450"/>
    </row>
    <row r="64430" spans="6:6" x14ac:dyDescent="0.2">
      <c r="F64430" s="450"/>
    </row>
    <row r="64431" spans="6:6" x14ac:dyDescent="0.2">
      <c r="F64431" s="450"/>
    </row>
    <row r="64432" spans="6:6" x14ac:dyDescent="0.2">
      <c r="F64432" s="450"/>
    </row>
    <row r="64433" spans="6:6" x14ac:dyDescent="0.2">
      <c r="F64433" s="450"/>
    </row>
    <row r="64434" spans="6:6" x14ac:dyDescent="0.2">
      <c r="F64434" s="450"/>
    </row>
    <row r="64435" spans="6:6" x14ac:dyDescent="0.2">
      <c r="F64435" s="450"/>
    </row>
    <row r="64436" spans="6:6" x14ac:dyDescent="0.2">
      <c r="F64436" s="450"/>
    </row>
    <row r="64437" spans="6:6" x14ac:dyDescent="0.2">
      <c r="F64437" s="450"/>
    </row>
    <row r="64438" spans="6:6" x14ac:dyDescent="0.2">
      <c r="F64438" s="450"/>
    </row>
    <row r="64439" spans="6:6" x14ac:dyDescent="0.2">
      <c r="F64439" s="450"/>
    </row>
    <row r="64440" spans="6:6" x14ac:dyDescent="0.2">
      <c r="F64440" s="450"/>
    </row>
    <row r="64441" spans="6:6" x14ac:dyDescent="0.2">
      <c r="F64441" s="450"/>
    </row>
    <row r="64442" spans="6:6" x14ac:dyDescent="0.2">
      <c r="F64442" s="450"/>
    </row>
    <row r="64443" spans="6:6" x14ac:dyDescent="0.2">
      <c r="F64443" s="450"/>
    </row>
    <row r="64444" spans="6:6" x14ac:dyDescent="0.2">
      <c r="F64444" s="450"/>
    </row>
    <row r="64445" spans="6:6" x14ac:dyDescent="0.2">
      <c r="F64445" s="450"/>
    </row>
    <row r="64446" spans="6:6" x14ac:dyDescent="0.2">
      <c r="F64446" s="450"/>
    </row>
    <row r="64447" spans="6:6" x14ac:dyDescent="0.2">
      <c r="F64447" s="450"/>
    </row>
    <row r="64448" spans="6:6" x14ac:dyDescent="0.2">
      <c r="F64448" s="450"/>
    </row>
    <row r="64449" spans="6:6" x14ac:dyDescent="0.2">
      <c r="F64449" s="450"/>
    </row>
    <row r="64450" spans="6:6" x14ac:dyDescent="0.2">
      <c r="F64450" s="450"/>
    </row>
    <row r="64451" spans="6:6" x14ac:dyDescent="0.2">
      <c r="F64451" s="450"/>
    </row>
    <row r="64452" spans="6:6" x14ac:dyDescent="0.2">
      <c r="F64452" s="450"/>
    </row>
    <row r="64453" spans="6:6" x14ac:dyDescent="0.2">
      <c r="F64453" s="450"/>
    </row>
    <row r="64454" spans="6:6" x14ac:dyDescent="0.2">
      <c r="F64454" s="450"/>
    </row>
    <row r="64455" spans="6:6" x14ac:dyDescent="0.2">
      <c r="F64455" s="450"/>
    </row>
    <row r="64456" spans="6:6" x14ac:dyDescent="0.2">
      <c r="F64456" s="450"/>
    </row>
    <row r="64457" spans="6:6" x14ac:dyDescent="0.2">
      <c r="F64457" s="450"/>
    </row>
    <row r="64458" spans="6:6" x14ac:dyDescent="0.2">
      <c r="F64458" s="450"/>
    </row>
    <row r="64459" spans="6:6" x14ac:dyDescent="0.2">
      <c r="F64459" s="450"/>
    </row>
    <row r="64460" spans="6:6" x14ac:dyDescent="0.2">
      <c r="F64460" s="450"/>
    </row>
    <row r="64461" spans="6:6" x14ac:dyDescent="0.2">
      <c r="F64461" s="450"/>
    </row>
    <row r="64462" spans="6:6" x14ac:dyDescent="0.2">
      <c r="F64462" s="450"/>
    </row>
    <row r="64463" spans="6:6" x14ac:dyDescent="0.2">
      <c r="F64463" s="450"/>
    </row>
    <row r="64464" spans="6:6" x14ac:dyDescent="0.2">
      <c r="F64464" s="450"/>
    </row>
    <row r="64465" spans="6:6" x14ac:dyDescent="0.2">
      <c r="F64465" s="450"/>
    </row>
    <row r="64466" spans="6:6" x14ac:dyDescent="0.2">
      <c r="F64466" s="450"/>
    </row>
    <row r="64467" spans="6:6" x14ac:dyDescent="0.2">
      <c r="F64467" s="450"/>
    </row>
    <row r="64468" spans="6:6" x14ac:dyDescent="0.2">
      <c r="F64468" s="450"/>
    </row>
    <row r="64469" spans="6:6" x14ac:dyDescent="0.2">
      <c r="F64469" s="450"/>
    </row>
    <row r="64470" spans="6:6" x14ac:dyDescent="0.2">
      <c r="F64470" s="450"/>
    </row>
    <row r="64471" spans="6:6" x14ac:dyDescent="0.2">
      <c r="F64471" s="450"/>
    </row>
    <row r="64472" spans="6:6" x14ac:dyDescent="0.2">
      <c r="F64472" s="450"/>
    </row>
    <row r="64473" spans="6:6" x14ac:dyDescent="0.2">
      <c r="F64473" s="450"/>
    </row>
    <row r="64474" spans="6:6" x14ac:dyDescent="0.2">
      <c r="F64474" s="450"/>
    </row>
    <row r="64475" spans="6:6" x14ac:dyDescent="0.2">
      <c r="F64475" s="450"/>
    </row>
    <row r="64476" spans="6:6" x14ac:dyDescent="0.2">
      <c r="F64476" s="450"/>
    </row>
    <row r="64477" spans="6:6" x14ac:dyDescent="0.2">
      <c r="F64477" s="450"/>
    </row>
    <row r="64478" spans="6:6" x14ac:dyDescent="0.2">
      <c r="F64478" s="450"/>
    </row>
    <row r="64479" spans="6:6" x14ac:dyDescent="0.2">
      <c r="F64479" s="450"/>
    </row>
    <row r="64480" spans="6:6" x14ac:dyDescent="0.2">
      <c r="F64480" s="450"/>
    </row>
    <row r="64481" spans="6:6" x14ac:dyDescent="0.2">
      <c r="F64481" s="450"/>
    </row>
    <row r="64482" spans="6:6" x14ac:dyDescent="0.2">
      <c r="F64482" s="450"/>
    </row>
    <row r="64483" spans="6:6" x14ac:dyDescent="0.2">
      <c r="F64483" s="450"/>
    </row>
    <row r="64484" spans="6:6" x14ac:dyDescent="0.2">
      <c r="F64484" s="450"/>
    </row>
    <row r="64485" spans="6:6" x14ac:dyDescent="0.2">
      <c r="F64485" s="450"/>
    </row>
    <row r="64486" spans="6:6" x14ac:dyDescent="0.2">
      <c r="F64486" s="450"/>
    </row>
    <row r="64487" spans="6:6" x14ac:dyDescent="0.2">
      <c r="F64487" s="450"/>
    </row>
    <row r="64488" spans="6:6" x14ac:dyDescent="0.2">
      <c r="F64488" s="450"/>
    </row>
    <row r="64489" spans="6:6" x14ac:dyDescent="0.2">
      <c r="F64489" s="450"/>
    </row>
    <row r="64490" spans="6:6" x14ac:dyDescent="0.2">
      <c r="F64490" s="450"/>
    </row>
    <row r="64491" spans="6:6" x14ac:dyDescent="0.2">
      <c r="F64491" s="450"/>
    </row>
    <row r="64492" spans="6:6" x14ac:dyDescent="0.2">
      <c r="F64492" s="450"/>
    </row>
    <row r="64493" spans="6:6" x14ac:dyDescent="0.2">
      <c r="F64493" s="450"/>
    </row>
    <row r="64494" spans="6:6" x14ac:dyDescent="0.2">
      <c r="F64494" s="450"/>
    </row>
    <row r="64495" spans="6:6" x14ac:dyDescent="0.2">
      <c r="F64495" s="450"/>
    </row>
    <row r="64496" spans="6:6" x14ac:dyDescent="0.2">
      <c r="F64496" s="450"/>
    </row>
    <row r="64497" spans="6:6" x14ac:dyDescent="0.2">
      <c r="F64497" s="450"/>
    </row>
    <row r="64498" spans="6:6" x14ac:dyDescent="0.2">
      <c r="F64498" s="450"/>
    </row>
    <row r="64499" spans="6:6" x14ac:dyDescent="0.2">
      <c r="F64499" s="450"/>
    </row>
    <row r="64500" spans="6:6" x14ac:dyDescent="0.2">
      <c r="F64500" s="450"/>
    </row>
    <row r="64501" spans="6:6" x14ac:dyDescent="0.2">
      <c r="F64501" s="450"/>
    </row>
    <row r="64502" spans="6:6" x14ac:dyDescent="0.2">
      <c r="F64502" s="450"/>
    </row>
    <row r="64503" spans="6:6" x14ac:dyDescent="0.2">
      <c r="F64503" s="450"/>
    </row>
    <row r="64504" spans="6:6" x14ac:dyDescent="0.2">
      <c r="F64504" s="450"/>
    </row>
    <row r="64505" spans="6:6" x14ac:dyDescent="0.2">
      <c r="F64505" s="450"/>
    </row>
    <row r="64506" spans="6:6" x14ac:dyDescent="0.2">
      <c r="F64506" s="450"/>
    </row>
    <row r="64507" spans="6:6" x14ac:dyDescent="0.2">
      <c r="F64507" s="450"/>
    </row>
    <row r="64508" spans="6:6" x14ac:dyDescent="0.2">
      <c r="F64508" s="450"/>
    </row>
    <row r="64509" spans="6:6" x14ac:dyDescent="0.2">
      <c r="F64509" s="450"/>
    </row>
    <row r="64510" spans="6:6" x14ac:dyDescent="0.2">
      <c r="F64510" s="450"/>
    </row>
    <row r="64511" spans="6:6" x14ac:dyDescent="0.2">
      <c r="F64511" s="450"/>
    </row>
    <row r="64512" spans="6:6" x14ac:dyDescent="0.2">
      <c r="F64512" s="450"/>
    </row>
    <row r="64513" spans="6:6" x14ac:dyDescent="0.2">
      <c r="F64513" s="450"/>
    </row>
    <row r="64514" spans="6:6" x14ac:dyDescent="0.2">
      <c r="F64514" s="450"/>
    </row>
    <row r="64515" spans="6:6" x14ac:dyDescent="0.2">
      <c r="F64515" s="450"/>
    </row>
    <row r="64516" spans="6:6" x14ac:dyDescent="0.2">
      <c r="F64516" s="450"/>
    </row>
    <row r="64517" spans="6:6" x14ac:dyDescent="0.2">
      <c r="F64517" s="450"/>
    </row>
    <row r="64518" spans="6:6" x14ac:dyDescent="0.2">
      <c r="F64518" s="450"/>
    </row>
    <row r="64519" spans="6:6" x14ac:dyDescent="0.2">
      <c r="F64519" s="450"/>
    </row>
    <row r="64520" spans="6:6" x14ac:dyDescent="0.2">
      <c r="F64520" s="450"/>
    </row>
    <row r="64521" spans="6:6" x14ac:dyDescent="0.2">
      <c r="F64521" s="450"/>
    </row>
    <row r="64522" spans="6:6" x14ac:dyDescent="0.2">
      <c r="F64522" s="450"/>
    </row>
    <row r="64523" spans="6:6" x14ac:dyDescent="0.2">
      <c r="F64523" s="450"/>
    </row>
    <row r="64524" spans="6:6" x14ac:dyDescent="0.2">
      <c r="F64524" s="450"/>
    </row>
    <row r="64525" spans="6:6" x14ac:dyDescent="0.2">
      <c r="F64525" s="450"/>
    </row>
    <row r="64526" spans="6:6" x14ac:dyDescent="0.2">
      <c r="F64526" s="450"/>
    </row>
    <row r="64527" spans="6:6" x14ac:dyDescent="0.2">
      <c r="F64527" s="450"/>
    </row>
    <row r="64528" spans="6:6" x14ac:dyDescent="0.2">
      <c r="F64528" s="450"/>
    </row>
    <row r="64529" spans="6:6" x14ac:dyDescent="0.2">
      <c r="F64529" s="450"/>
    </row>
    <row r="64530" spans="6:6" x14ac:dyDescent="0.2">
      <c r="F64530" s="450"/>
    </row>
    <row r="64531" spans="6:6" x14ac:dyDescent="0.2">
      <c r="F64531" s="450"/>
    </row>
    <row r="64532" spans="6:6" x14ac:dyDescent="0.2">
      <c r="F64532" s="450"/>
    </row>
    <row r="64533" spans="6:6" x14ac:dyDescent="0.2">
      <c r="F64533" s="450"/>
    </row>
    <row r="64534" spans="6:6" x14ac:dyDescent="0.2">
      <c r="F64534" s="450"/>
    </row>
    <row r="64535" spans="6:6" x14ac:dyDescent="0.2">
      <c r="F64535" s="450"/>
    </row>
    <row r="64536" spans="6:6" x14ac:dyDescent="0.2">
      <c r="F64536" s="450"/>
    </row>
    <row r="64537" spans="6:6" x14ac:dyDescent="0.2">
      <c r="F64537" s="450"/>
    </row>
    <row r="64538" spans="6:6" x14ac:dyDescent="0.2">
      <c r="F64538" s="450"/>
    </row>
    <row r="64539" spans="6:6" x14ac:dyDescent="0.2">
      <c r="F64539" s="450"/>
    </row>
    <row r="64540" spans="6:6" x14ac:dyDescent="0.2">
      <c r="F64540" s="450"/>
    </row>
    <row r="64541" spans="6:6" x14ac:dyDescent="0.2">
      <c r="F64541" s="450"/>
    </row>
    <row r="64542" spans="6:6" x14ac:dyDescent="0.2">
      <c r="F64542" s="450"/>
    </row>
    <row r="64543" spans="6:6" x14ac:dyDescent="0.2">
      <c r="F64543" s="450"/>
    </row>
    <row r="64544" spans="6:6" x14ac:dyDescent="0.2">
      <c r="F64544" s="450"/>
    </row>
    <row r="64545" spans="6:6" x14ac:dyDescent="0.2">
      <c r="F64545" s="450"/>
    </row>
    <row r="64546" spans="6:6" x14ac:dyDescent="0.2">
      <c r="F64546" s="450"/>
    </row>
    <row r="64547" spans="6:6" x14ac:dyDescent="0.2">
      <c r="F64547" s="450"/>
    </row>
    <row r="64548" spans="6:6" x14ac:dyDescent="0.2">
      <c r="F64548" s="450"/>
    </row>
    <row r="64549" spans="6:6" x14ac:dyDescent="0.2">
      <c r="F64549" s="450"/>
    </row>
    <row r="64550" spans="6:6" x14ac:dyDescent="0.2">
      <c r="F64550" s="450"/>
    </row>
    <row r="64551" spans="6:6" x14ac:dyDescent="0.2">
      <c r="F64551" s="450"/>
    </row>
    <row r="64552" spans="6:6" x14ac:dyDescent="0.2">
      <c r="F64552" s="450"/>
    </row>
    <row r="64553" spans="6:6" x14ac:dyDescent="0.2">
      <c r="F64553" s="450"/>
    </row>
    <row r="64554" spans="6:6" x14ac:dyDescent="0.2">
      <c r="F64554" s="450"/>
    </row>
    <row r="64555" spans="6:6" x14ac:dyDescent="0.2">
      <c r="F64555" s="450"/>
    </row>
    <row r="64556" spans="6:6" x14ac:dyDescent="0.2">
      <c r="F64556" s="450"/>
    </row>
    <row r="64557" spans="6:6" x14ac:dyDescent="0.2">
      <c r="F64557" s="450"/>
    </row>
    <row r="64558" spans="6:6" x14ac:dyDescent="0.2">
      <c r="F64558" s="450"/>
    </row>
    <row r="64559" spans="6:6" x14ac:dyDescent="0.2">
      <c r="F64559" s="450"/>
    </row>
    <row r="64560" spans="6:6" x14ac:dyDescent="0.2">
      <c r="F64560" s="450"/>
    </row>
    <row r="64561" spans="6:6" x14ac:dyDescent="0.2">
      <c r="F64561" s="450"/>
    </row>
    <row r="64562" spans="6:6" x14ac:dyDescent="0.2">
      <c r="F64562" s="450"/>
    </row>
    <row r="64563" spans="6:6" x14ac:dyDescent="0.2">
      <c r="F64563" s="450"/>
    </row>
    <row r="64564" spans="6:6" x14ac:dyDescent="0.2">
      <c r="F64564" s="450"/>
    </row>
    <row r="64565" spans="6:6" x14ac:dyDescent="0.2">
      <c r="F64565" s="450"/>
    </row>
    <row r="64566" spans="6:6" x14ac:dyDescent="0.2">
      <c r="F64566" s="450"/>
    </row>
    <row r="64567" spans="6:6" x14ac:dyDescent="0.2">
      <c r="F64567" s="450"/>
    </row>
    <row r="64568" spans="6:6" x14ac:dyDescent="0.2">
      <c r="F64568" s="450"/>
    </row>
    <row r="64569" spans="6:6" x14ac:dyDescent="0.2">
      <c r="F64569" s="450"/>
    </row>
    <row r="64570" spans="6:6" x14ac:dyDescent="0.2">
      <c r="F64570" s="450"/>
    </row>
    <row r="64571" spans="6:6" x14ac:dyDescent="0.2">
      <c r="F64571" s="450"/>
    </row>
    <row r="64572" spans="6:6" x14ac:dyDescent="0.2">
      <c r="F64572" s="450"/>
    </row>
    <row r="64573" spans="6:6" x14ac:dyDescent="0.2">
      <c r="F64573" s="450"/>
    </row>
    <row r="64574" spans="6:6" x14ac:dyDescent="0.2">
      <c r="F64574" s="450"/>
    </row>
    <row r="64575" spans="6:6" x14ac:dyDescent="0.2">
      <c r="F64575" s="450"/>
    </row>
    <row r="64576" spans="6:6" x14ac:dyDescent="0.2">
      <c r="F64576" s="450"/>
    </row>
    <row r="64577" spans="6:6" x14ac:dyDescent="0.2">
      <c r="F64577" s="450"/>
    </row>
    <row r="64578" spans="6:6" x14ac:dyDescent="0.2">
      <c r="F64578" s="450"/>
    </row>
    <row r="64579" spans="6:6" x14ac:dyDescent="0.2">
      <c r="F64579" s="450"/>
    </row>
    <row r="64580" spans="6:6" x14ac:dyDescent="0.2">
      <c r="F64580" s="450"/>
    </row>
    <row r="64581" spans="6:6" x14ac:dyDescent="0.2">
      <c r="F64581" s="450"/>
    </row>
    <row r="64582" spans="6:6" x14ac:dyDescent="0.2">
      <c r="F64582" s="450"/>
    </row>
    <row r="64583" spans="6:6" x14ac:dyDescent="0.2">
      <c r="F64583" s="450"/>
    </row>
    <row r="64584" spans="6:6" x14ac:dyDescent="0.2">
      <c r="F64584" s="450"/>
    </row>
    <row r="64585" spans="6:6" x14ac:dyDescent="0.2">
      <c r="F64585" s="450"/>
    </row>
    <row r="64586" spans="6:6" x14ac:dyDescent="0.2">
      <c r="F64586" s="450"/>
    </row>
    <row r="64587" spans="6:6" x14ac:dyDescent="0.2">
      <c r="F64587" s="450"/>
    </row>
    <row r="64588" spans="6:6" x14ac:dyDescent="0.2">
      <c r="F64588" s="450"/>
    </row>
    <row r="64589" spans="6:6" x14ac:dyDescent="0.2">
      <c r="F64589" s="450"/>
    </row>
    <row r="64590" spans="6:6" x14ac:dyDescent="0.2">
      <c r="F64590" s="450"/>
    </row>
    <row r="64591" spans="6:6" x14ac:dyDescent="0.2">
      <c r="F64591" s="450"/>
    </row>
    <row r="64592" spans="6:6" x14ac:dyDescent="0.2">
      <c r="F64592" s="450"/>
    </row>
    <row r="64593" spans="6:6" x14ac:dyDescent="0.2">
      <c r="F64593" s="450"/>
    </row>
    <row r="64594" spans="6:6" x14ac:dyDescent="0.2">
      <c r="F64594" s="450"/>
    </row>
    <row r="64595" spans="6:6" x14ac:dyDescent="0.2">
      <c r="F64595" s="450"/>
    </row>
    <row r="64596" spans="6:6" x14ac:dyDescent="0.2">
      <c r="F64596" s="450"/>
    </row>
    <row r="64597" spans="6:6" x14ac:dyDescent="0.2">
      <c r="F64597" s="450"/>
    </row>
    <row r="64598" spans="6:6" x14ac:dyDescent="0.2">
      <c r="F64598" s="450"/>
    </row>
    <row r="64599" spans="6:6" x14ac:dyDescent="0.2">
      <c r="F64599" s="450"/>
    </row>
    <row r="64600" spans="6:6" x14ac:dyDescent="0.2">
      <c r="F64600" s="450"/>
    </row>
    <row r="64601" spans="6:6" x14ac:dyDescent="0.2">
      <c r="F64601" s="450"/>
    </row>
    <row r="64602" spans="6:6" x14ac:dyDescent="0.2">
      <c r="F64602" s="450"/>
    </row>
    <row r="64603" spans="6:6" x14ac:dyDescent="0.2">
      <c r="F64603" s="450"/>
    </row>
    <row r="64604" spans="6:6" x14ac:dyDescent="0.2">
      <c r="F64604" s="450"/>
    </row>
    <row r="64605" spans="6:6" x14ac:dyDescent="0.2">
      <c r="F64605" s="450"/>
    </row>
    <row r="64606" spans="6:6" x14ac:dyDescent="0.2">
      <c r="F64606" s="450"/>
    </row>
    <row r="64607" spans="6:6" x14ac:dyDescent="0.2">
      <c r="F64607" s="450"/>
    </row>
    <row r="64608" spans="6:6" x14ac:dyDescent="0.2">
      <c r="F64608" s="450"/>
    </row>
    <row r="64609" spans="6:6" x14ac:dyDescent="0.2">
      <c r="F64609" s="450"/>
    </row>
    <row r="64610" spans="6:6" x14ac:dyDescent="0.2">
      <c r="F64610" s="450"/>
    </row>
    <row r="64611" spans="6:6" x14ac:dyDescent="0.2">
      <c r="F64611" s="450"/>
    </row>
    <row r="64612" spans="6:6" x14ac:dyDescent="0.2">
      <c r="F64612" s="450"/>
    </row>
    <row r="64613" spans="6:6" x14ac:dyDescent="0.2">
      <c r="F64613" s="450"/>
    </row>
    <row r="64614" spans="6:6" x14ac:dyDescent="0.2">
      <c r="F64614" s="450"/>
    </row>
    <row r="64615" spans="6:6" x14ac:dyDescent="0.2">
      <c r="F64615" s="450"/>
    </row>
    <row r="64616" spans="6:6" x14ac:dyDescent="0.2">
      <c r="F64616" s="450"/>
    </row>
    <row r="64617" spans="6:6" x14ac:dyDescent="0.2">
      <c r="F64617" s="450"/>
    </row>
    <row r="64618" spans="6:6" x14ac:dyDescent="0.2">
      <c r="F64618" s="450"/>
    </row>
    <row r="64619" spans="6:6" x14ac:dyDescent="0.2">
      <c r="F64619" s="450"/>
    </row>
    <row r="64620" spans="6:6" x14ac:dyDescent="0.2">
      <c r="F64620" s="450"/>
    </row>
    <row r="64621" spans="6:6" x14ac:dyDescent="0.2">
      <c r="F64621" s="450"/>
    </row>
    <row r="64622" spans="6:6" x14ac:dyDescent="0.2">
      <c r="F64622" s="450"/>
    </row>
    <row r="64623" spans="6:6" x14ac:dyDescent="0.2">
      <c r="F64623" s="450"/>
    </row>
    <row r="64624" spans="6:6" x14ac:dyDescent="0.2">
      <c r="F64624" s="450"/>
    </row>
    <row r="64625" spans="6:6" x14ac:dyDescent="0.2">
      <c r="F64625" s="450"/>
    </row>
    <row r="64626" spans="6:6" x14ac:dyDescent="0.2">
      <c r="F64626" s="450"/>
    </row>
    <row r="64627" spans="6:6" x14ac:dyDescent="0.2">
      <c r="F64627" s="450"/>
    </row>
    <row r="64628" spans="6:6" x14ac:dyDescent="0.2">
      <c r="F64628" s="450"/>
    </row>
    <row r="64629" spans="6:6" x14ac:dyDescent="0.2">
      <c r="F64629" s="450"/>
    </row>
    <row r="64630" spans="6:6" x14ac:dyDescent="0.2">
      <c r="F64630" s="450"/>
    </row>
    <row r="64631" spans="6:6" x14ac:dyDescent="0.2">
      <c r="F64631" s="450"/>
    </row>
    <row r="64632" spans="6:6" x14ac:dyDescent="0.2">
      <c r="F64632" s="450"/>
    </row>
    <row r="64633" spans="6:6" x14ac:dyDescent="0.2">
      <c r="F64633" s="450"/>
    </row>
    <row r="64634" spans="6:6" x14ac:dyDescent="0.2">
      <c r="F64634" s="450"/>
    </row>
    <row r="64635" spans="6:6" x14ac:dyDescent="0.2">
      <c r="F64635" s="450"/>
    </row>
    <row r="64636" spans="6:6" x14ac:dyDescent="0.2">
      <c r="F64636" s="450"/>
    </row>
    <row r="64637" spans="6:6" x14ac:dyDescent="0.2">
      <c r="F64637" s="450"/>
    </row>
    <row r="64638" spans="6:6" x14ac:dyDescent="0.2">
      <c r="F64638" s="450"/>
    </row>
    <row r="64639" spans="6:6" x14ac:dyDescent="0.2">
      <c r="F64639" s="450"/>
    </row>
    <row r="64640" spans="6:6" x14ac:dyDescent="0.2">
      <c r="F64640" s="450"/>
    </row>
    <row r="64641" spans="6:6" x14ac:dyDescent="0.2">
      <c r="F64641" s="450"/>
    </row>
    <row r="64642" spans="6:6" x14ac:dyDescent="0.2">
      <c r="F64642" s="450"/>
    </row>
    <row r="64643" spans="6:6" x14ac:dyDescent="0.2">
      <c r="F64643" s="450"/>
    </row>
    <row r="64644" spans="6:6" x14ac:dyDescent="0.2">
      <c r="F64644" s="450"/>
    </row>
    <row r="64645" spans="6:6" x14ac:dyDescent="0.2">
      <c r="F64645" s="450"/>
    </row>
    <row r="64646" spans="6:6" x14ac:dyDescent="0.2">
      <c r="F64646" s="450"/>
    </row>
    <row r="64647" spans="6:6" x14ac:dyDescent="0.2">
      <c r="F64647" s="450"/>
    </row>
    <row r="64648" spans="6:6" x14ac:dyDescent="0.2">
      <c r="F64648" s="450"/>
    </row>
    <row r="64649" spans="6:6" x14ac:dyDescent="0.2">
      <c r="F64649" s="450"/>
    </row>
    <row r="64650" spans="6:6" x14ac:dyDescent="0.2">
      <c r="F64650" s="450"/>
    </row>
    <row r="64651" spans="6:6" x14ac:dyDescent="0.2">
      <c r="F64651" s="450"/>
    </row>
    <row r="64652" spans="6:6" x14ac:dyDescent="0.2">
      <c r="F64652" s="450"/>
    </row>
    <row r="64653" spans="6:6" x14ac:dyDescent="0.2">
      <c r="F64653" s="450"/>
    </row>
    <row r="64654" spans="6:6" x14ac:dyDescent="0.2">
      <c r="F64654" s="450"/>
    </row>
    <row r="64655" spans="6:6" x14ac:dyDescent="0.2">
      <c r="F64655" s="450"/>
    </row>
    <row r="64656" spans="6:6" x14ac:dyDescent="0.2">
      <c r="F64656" s="450"/>
    </row>
    <row r="64657" spans="6:6" x14ac:dyDescent="0.2">
      <c r="F64657" s="450"/>
    </row>
    <row r="64658" spans="6:6" x14ac:dyDescent="0.2">
      <c r="F64658" s="450"/>
    </row>
    <row r="64659" spans="6:6" x14ac:dyDescent="0.2">
      <c r="F64659" s="450"/>
    </row>
    <row r="64660" spans="6:6" x14ac:dyDescent="0.2">
      <c r="F64660" s="450"/>
    </row>
    <row r="64661" spans="6:6" x14ac:dyDescent="0.2">
      <c r="F64661" s="450"/>
    </row>
    <row r="64662" spans="6:6" x14ac:dyDescent="0.2">
      <c r="F64662" s="450"/>
    </row>
    <row r="64663" spans="6:6" x14ac:dyDescent="0.2">
      <c r="F64663" s="450"/>
    </row>
    <row r="64664" spans="6:6" x14ac:dyDescent="0.2">
      <c r="F64664" s="450"/>
    </row>
    <row r="64665" spans="6:6" x14ac:dyDescent="0.2">
      <c r="F64665" s="450"/>
    </row>
    <row r="64666" spans="6:6" x14ac:dyDescent="0.2">
      <c r="F64666" s="450"/>
    </row>
    <row r="64667" spans="6:6" x14ac:dyDescent="0.2">
      <c r="F64667" s="450"/>
    </row>
    <row r="64668" spans="6:6" x14ac:dyDescent="0.2">
      <c r="F64668" s="450"/>
    </row>
    <row r="64669" spans="6:6" x14ac:dyDescent="0.2">
      <c r="F64669" s="450"/>
    </row>
    <row r="64670" spans="6:6" x14ac:dyDescent="0.2">
      <c r="F64670" s="450"/>
    </row>
    <row r="64671" spans="6:6" x14ac:dyDescent="0.2">
      <c r="F64671" s="450"/>
    </row>
    <row r="64672" spans="6:6" x14ac:dyDescent="0.2">
      <c r="F64672" s="450"/>
    </row>
    <row r="64673" spans="6:6" x14ac:dyDescent="0.2">
      <c r="F64673" s="450"/>
    </row>
    <row r="64674" spans="6:6" x14ac:dyDescent="0.2">
      <c r="F64674" s="450"/>
    </row>
    <row r="64675" spans="6:6" x14ac:dyDescent="0.2">
      <c r="F64675" s="450"/>
    </row>
    <row r="64676" spans="6:6" x14ac:dyDescent="0.2">
      <c r="F64676" s="450"/>
    </row>
    <row r="64677" spans="6:6" x14ac:dyDescent="0.2">
      <c r="F64677" s="450"/>
    </row>
    <row r="64678" spans="6:6" x14ac:dyDescent="0.2">
      <c r="F64678" s="450"/>
    </row>
    <row r="64679" spans="6:6" x14ac:dyDescent="0.2">
      <c r="F64679" s="450"/>
    </row>
    <row r="64680" spans="6:6" x14ac:dyDescent="0.2">
      <c r="F64680" s="450"/>
    </row>
    <row r="64681" spans="6:6" x14ac:dyDescent="0.2">
      <c r="F64681" s="450"/>
    </row>
    <row r="64682" spans="6:6" x14ac:dyDescent="0.2">
      <c r="F64682" s="450"/>
    </row>
    <row r="64683" spans="6:6" x14ac:dyDescent="0.2">
      <c r="F64683" s="450"/>
    </row>
    <row r="64684" spans="6:6" x14ac:dyDescent="0.2">
      <c r="F64684" s="450"/>
    </row>
    <row r="64685" spans="6:6" x14ac:dyDescent="0.2">
      <c r="F64685" s="450"/>
    </row>
    <row r="64686" spans="6:6" x14ac:dyDescent="0.2">
      <c r="F64686" s="450"/>
    </row>
    <row r="64687" spans="6:6" x14ac:dyDescent="0.2">
      <c r="F64687" s="450"/>
    </row>
    <row r="64688" spans="6:6" x14ac:dyDescent="0.2">
      <c r="F64688" s="450"/>
    </row>
    <row r="64689" spans="6:6" x14ac:dyDescent="0.2">
      <c r="F64689" s="450"/>
    </row>
    <row r="64690" spans="6:6" x14ac:dyDescent="0.2">
      <c r="F64690" s="450"/>
    </row>
    <row r="64691" spans="6:6" x14ac:dyDescent="0.2">
      <c r="F64691" s="450"/>
    </row>
    <row r="64692" spans="6:6" x14ac:dyDescent="0.2">
      <c r="F64692" s="450"/>
    </row>
    <row r="64693" spans="6:6" x14ac:dyDescent="0.2">
      <c r="F64693" s="450"/>
    </row>
    <row r="64694" spans="6:6" x14ac:dyDescent="0.2">
      <c r="F64694" s="450"/>
    </row>
    <row r="64695" spans="6:6" x14ac:dyDescent="0.2">
      <c r="F64695" s="450"/>
    </row>
    <row r="64696" spans="6:6" x14ac:dyDescent="0.2">
      <c r="F64696" s="450"/>
    </row>
    <row r="64697" spans="6:6" x14ac:dyDescent="0.2">
      <c r="F64697" s="450"/>
    </row>
    <row r="64698" spans="6:6" x14ac:dyDescent="0.2">
      <c r="F64698" s="450"/>
    </row>
    <row r="64699" spans="6:6" x14ac:dyDescent="0.2">
      <c r="F64699" s="450"/>
    </row>
    <row r="64700" spans="6:6" x14ac:dyDescent="0.2">
      <c r="F64700" s="450"/>
    </row>
    <row r="64701" spans="6:6" x14ac:dyDescent="0.2">
      <c r="F64701" s="450"/>
    </row>
    <row r="64702" spans="6:6" x14ac:dyDescent="0.2">
      <c r="F64702" s="450"/>
    </row>
    <row r="64703" spans="6:6" x14ac:dyDescent="0.2">
      <c r="F64703" s="450"/>
    </row>
    <row r="64704" spans="6:6" x14ac:dyDescent="0.2">
      <c r="F64704" s="450"/>
    </row>
    <row r="64705" spans="6:6" x14ac:dyDescent="0.2">
      <c r="F64705" s="450"/>
    </row>
    <row r="64706" spans="6:6" x14ac:dyDescent="0.2">
      <c r="F64706" s="450"/>
    </row>
    <row r="64707" spans="6:6" x14ac:dyDescent="0.2">
      <c r="F64707" s="450"/>
    </row>
    <row r="64708" spans="6:6" x14ac:dyDescent="0.2">
      <c r="F64708" s="450"/>
    </row>
    <row r="64709" spans="6:6" x14ac:dyDescent="0.2">
      <c r="F64709" s="450"/>
    </row>
    <row r="64710" spans="6:6" x14ac:dyDescent="0.2">
      <c r="F64710" s="450"/>
    </row>
    <row r="64711" spans="6:6" x14ac:dyDescent="0.2">
      <c r="F64711" s="450"/>
    </row>
    <row r="64712" spans="6:6" x14ac:dyDescent="0.2">
      <c r="F64712" s="450"/>
    </row>
    <row r="64713" spans="6:6" x14ac:dyDescent="0.2">
      <c r="F64713" s="450"/>
    </row>
    <row r="64714" spans="6:6" x14ac:dyDescent="0.2">
      <c r="F64714" s="450"/>
    </row>
    <row r="64715" spans="6:6" x14ac:dyDescent="0.2">
      <c r="F64715" s="450"/>
    </row>
    <row r="64716" spans="6:6" x14ac:dyDescent="0.2">
      <c r="F64716" s="450"/>
    </row>
    <row r="64717" spans="6:6" x14ac:dyDescent="0.2">
      <c r="F64717" s="450"/>
    </row>
    <row r="64718" spans="6:6" x14ac:dyDescent="0.2">
      <c r="F64718" s="450"/>
    </row>
    <row r="64719" spans="6:6" x14ac:dyDescent="0.2">
      <c r="F64719" s="450"/>
    </row>
    <row r="64720" spans="6:6" x14ac:dyDescent="0.2">
      <c r="F64720" s="450"/>
    </row>
    <row r="64721" spans="6:6" x14ac:dyDescent="0.2">
      <c r="F64721" s="450"/>
    </row>
    <row r="64722" spans="6:6" x14ac:dyDescent="0.2">
      <c r="F64722" s="450"/>
    </row>
    <row r="64723" spans="6:6" x14ac:dyDescent="0.2">
      <c r="F64723" s="450"/>
    </row>
    <row r="64724" spans="6:6" x14ac:dyDescent="0.2">
      <c r="F64724" s="450"/>
    </row>
    <row r="64725" spans="6:6" x14ac:dyDescent="0.2">
      <c r="F64725" s="450"/>
    </row>
    <row r="64726" spans="6:6" x14ac:dyDescent="0.2">
      <c r="F64726" s="450"/>
    </row>
    <row r="64727" spans="6:6" x14ac:dyDescent="0.2">
      <c r="F64727" s="450"/>
    </row>
    <row r="64728" spans="6:6" x14ac:dyDescent="0.2">
      <c r="F64728" s="450"/>
    </row>
    <row r="64729" spans="6:6" x14ac:dyDescent="0.2">
      <c r="F64729" s="450"/>
    </row>
    <row r="64730" spans="6:6" x14ac:dyDescent="0.2">
      <c r="F64730" s="450"/>
    </row>
    <row r="64731" spans="6:6" x14ac:dyDescent="0.2">
      <c r="F64731" s="450"/>
    </row>
    <row r="64732" spans="6:6" x14ac:dyDescent="0.2">
      <c r="F64732" s="450"/>
    </row>
    <row r="64733" spans="6:6" x14ac:dyDescent="0.2">
      <c r="F64733" s="450"/>
    </row>
    <row r="64734" spans="6:6" x14ac:dyDescent="0.2">
      <c r="F64734" s="450"/>
    </row>
    <row r="64735" spans="6:6" x14ac:dyDescent="0.2">
      <c r="F64735" s="450"/>
    </row>
    <row r="64736" spans="6:6" x14ac:dyDescent="0.2">
      <c r="F64736" s="450"/>
    </row>
    <row r="64737" spans="6:6" x14ac:dyDescent="0.2">
      <c r="F64737" s="450"/>
    </row>
    <row r="64738" spans="6:6" x14ac:dyDescent="0.2">
      <c r="F64738" s="450"/>
    </row>
    <row r="64739" spans="6:6" x14ac:dyDescent="0.2">
      <c r="F64739" s="450"/>
    </row>
    <row r="64740" spans="6:6" x14ac:dyDescent="0.2">
      <c r="F64740" s="450"/>
    </row>
    <row r="64741" spans="6:6" x14ac:dyDescent="0.2">
      <c r="F64741" s="450"/>
    </row>
    <row r="64742" spans="6:6" x14ac:dyDescent="0.2">
      <c r="F64742" s="450"/>
    </row>
    <row r="64743" spans="6:6" x14ac:dyDescent="0.2">
      <c r="F64743" s="450"/>
    </row>
    <row r="64744" spans="6:6" x14ac:dyDescent="0.2">
      <c r="F64744" s="450"/>
    </row>
    <row r="64745" spans="6:6" x14ac:dyDescent="0.2">
      <c r="F64745" s="450"/>
    </row>
    <row r="64746" spans="6:6" x14ac:dyDescent="0.2">
      <c r="F64746" s="450"/>
    </row>
    <row r="64747" spans="6:6" x14ac:dyDescent="0.2">
      <c r="F64747" s="450"/>
    </row>
    <row r="64748" spans="6:6" x14ac:dyDescent="0.2">
      <c r="F64748" s="450"/>
    </row>
    <row r="64749" spans="6:6" x14ac:dyDescent="0.2">
      <c r="F64749" s="450"/>
    </row>
    <row r="64750" spans="6:6" x14ac:dyDescent="0.2">
      <c r="F64750" s="450"/>
    </row>
    <row r="64751" spans="6:6" x14ac:dyDescent="0.2">
      <c r="F64751" s="450"/>
    </row>
    <row r="64752" spans="6:6" x14ac:dyDescent="0.2">
      <c r="F64752" s="450"/>
    </row>
    <row r="64753" spans="6:6" x14ac:dyDescent="0.2">
      <c r="F64753" s="450"/>
    </row>
    <row r="64754" spans="6:6" x14ac:dyDescent="0.2">
      <c r="F64754" s="450"/>
    </row>
    <row r="64755" spans="6:6" x14ac:dyDescent="0.2">
      <c r="F64755" s="450"/>
    </row>
    <row r="64756" spans="6:6" x14ac:dyDescent="0.2">
      <c r="F64756" s="450"/>
    </row>
    <row r="64757" spans="6:6" x14ac:dyDescent="0.2">
      <c r="F64757" s="450"/>
    </row>
    <row r="64758" spans="6:6" x14ac:dyDescent="0.2">
      <c r="F64758" s="450"/>
    </row>
    <row r="64759" spans="6:6" x14ac:dyDescent="0.2">
      <c r="F64759" s="450"/>
    </row>
    <row r="64760" spans="6:6" x14ac:dyDescent="0.2">
      <c r="F64760" s="450"/>
    </row>
    <row r="64761" spans="6:6" x14ac:dyDescent="0.2">
      <c r="F64761" s="450"/>
    </row>
    <row r="64762" spans="6:6" x14ac:dyDescent="0.2">
      <c r="F64762" s="450"/>
    </row>
    <row r="64763" spans="6:6" x14ac:dyDescent="0.2">
      <c r="F64763" s="450"/>
    </row>
    <row r="64764" spans="6:6" x14ac:dyDescent="0.2">
      <c r="F64764" s="450"/>
    </row>
    <row r="64765" spans="6:6" x14ac:dyDescent="0.2">
      <c r="F64765" s="450"/>
    </row>
    <row r="64766" spans="6:6" x14ac:dyDescent="0.2">
      <c r="F64766" s="450"/>
    </row>
    <row r="64767" spans="6:6" x14ac:dyDescent="0.2">
      <c r="F64767" s="450"/>
    </row>
    <row r="64768" spans="6:6" x14ac:dyDescent="0.2">
      <c r="F64768" s="450"/>
    </row>
    <row r="64769" spans="6:6" x14ac:dyDescent="0.2">
      <c r="F64769" s="450"/>
    </row>
    <row r="64770" spans="6:6" x14ac:dyDescent="0.2">
      <c r="F64770" s="450"/>
    </row>
    <row r="64771" spans="6:6" x14ac:dyDescent="0.2">
      <c r="F64771" s="450"/>
    </row>
    <row r="64772" spans="6:6" x14ac:dyDescent="0.2">
      <c r="F64772" s="450"/>
    </row>
    <row r="64773" spans="6:6" x14ac:dyDescent="0.2">
      <c r="F64773" s="450"/>
    </row>
    <row r="64774" spans="6:6" x14ac:dyDescent="0.2">
      <c r="F64774" s="450"/>
    </row>
    <row r="64775" spans="6:6" x14ac:dyDescent="0.2">
      <c r="F64775" s="450"/>
    </row>
    <row r="64776" spans="6:6" x14ac:dyDescent="0.2">
      <c r="F64776" s="450"/>
    </row>
    <row r="64777" spans="6:6" x14ac:dyDescent="0.2">
      <c r="F64777" s="450"/>
    </row>
    <row r="64778" spans="6:6" x14ac:dyDescent="0.2">
      <c r="F64778" s="450"/>
    </row>
    <row r="64779" spans="6:6" x14ac:dyDescent="0.2">
      <c r="F64779" s="450"/>
    </row>
    <row r="64780" spans="6:6" x14ac:dyDescent="0.2">
      <c r="F64780" s="450"/>
    </row>
    <row r="64781" spans="6:6" x14ac:dyDescent="0.2">
      <c r="F64781" s="450"/>
    </row>
    <row r="64782" spans="6:6" x14ac:dyDescent="0.2">
      <c r="F64782" s="450"/>
    </row>
    <row r="64783" spans="6:6" x14ac:dyDescent="0.2">
      <c r="F64783" s="450"/>
    </row>
    <row r="64784" spans="6:6" x14ac:dyDescent="0.2">
      <c r="F64784" s="450"/>
    </row>
    <row r="64785" spans="6:6" x14ac:dyDescent="0.2">
      <c r="F64785" s="450"/>
    </row>
    <row r="64786" spans="6:6" x14ac:dyDescent="0.2">
      <c r="F64786" s="450"/>
    </row>
    <row r="64787" spans="6:6" x14ac:dyDescent="0.2">
      <c r="F64787" s="450"/>
    </row>
    <row r="64788" spans="6:6" x14ac:dyDescent="0.2">
      <c r="F64788" s="450"/>
    </row>
    <row r="64789" spans="6:6" x14ac:dyDescent="0.2">
      <c r="F64789" s="450"/>
    </row>
    <row r="64790" spans="6:6" x14ac:dyDescent="0.2">
      <c r="F64790" s="450"/>
    </row>
    <row r="64791" spans="6:6" x14ac:dyDescent="0.2">
      <c r="F64791" s="450"/>
    </row>
    <row r="64792" spans="6:6" x14ac:dyDescent="0.2">
      <c r="F64792" s="450"/>
    </row>
    <row r="64793" spans="6:6" x14ac:dyDescent="0.2">
      <c r="F64793" s="450"/>
    </row>
    <row r="64794" spans="6:6" x14ac:dyDescent="0.2">
      <c r="F64794" s="450"/>
    </row>
    <row r="64795" spans="6:6" x14ac:dyDescent="0.2">
      <c r="F64795" s="450"/>
    </row>
    <row r="64796" spans="6:6" x14ac:dyDescent="0.2">
      <c r="F64796" s="450"/>
    </row>
    <row r="64797" spans="6:6" x14ac:dyDescent="0.2">
      <c r="F64797" s="450"/>
    </row>
    <row r="64798" spans="6:6" x14ac:dyDescent="0.2">
      <c r="F64798" s="450"/>
    </row>
    <row r="64799" spans="6:6" x14ac:dyDescent="0.2">
      <c r="F64799" s="450"/>
    </row>
    <row r="64800" spans="6:6" x14ac:dyDescent="0.2">
      <c r="F64800" s="450"/>
    </row>
    <row r="64801" spans="6:6" x14ac:dyDescent="0.2">
      <c r="F64801" s="450"/>
    </row>
    <row r="64802" spans="6:6" x14ac:dyDescent="0.2">
      <c r="F64802" s="450"/>
    </row>
    <row r="64803" spans="6:6" x14ac:dyDescent="0.2">
      <c r="F64803" s="450"/>
    </row>
    <row r="64804" spans="6:6" x14ac:dyDescent="0.2">
      <c r="F64804" s="450"/>
    </row>
    <row r="64805" spans="6:6" x14ac:dyDescent="0.2">
      <c r="F64805" s="450"/>
    </row>
    <row r="64806" spans="6:6" x14ac:dyDescent="0.2">
      <c r="F64806" s="450"/>
    </row>
    <row r="64807" spans="6:6" x14ac:dyDescent="0.2">
      <c r="F64807" s="450"/>
    </row>
    <row r="64808" spans="6:6" x14ac:dyDescent="0.2">
      <c r="F64808" s="450"/>
    </row>
    <row r="64809" spans="6:6" x14ac:dyDescent="0.2">
      <c r="F64809" s="450"/>
    </row>
    <row r="64810" spans="6:6" x14ac:dyDescent="0.2">
      <c r="F64810" s="450"/>
    </row>
    <row r="64811" spans="6:6" x14ac:dyDescent="0.2">
      <c r="F64811" s="450"/>
    </row>
    <row r="64812" spans="6:6" x14ac:dyDescent="0.2">
      <c r="F64812" s="450"/>
    </row>
    <row r="64813" spans="6:6" x14ac:dyDescent="0.2">
      <c r="F64813" s="450"/>
    </row>
    <row r="64814" spans="6:6" x14ac:dyDescent="0.2">
      <c r="F64814" s="450"/>
    </row>
    <row r="64815" spans="6:6" x14ac:dyDescent="0.2">
      <c r="F64815" s="450"/>
    </row>
    <row r="64816" spans="6:6" x14ac:dyDescent="0.2">
      <c r="F64816" s="450"/>
    </row>
    <row r="64817" spans="6:6" x14ac:dyDescent="0.2">
      <c r="F64817" s="450"/>
    </row>
    <row r="64818" spans="6:6" x14ac:dyDescent="0.2">
      <c r="F64818" s="450"/>
    </row>
    <row r="64819" spans="6:6" x14ac:dyDescent="0.2">
      <c r="F64819" s="450"/>
    </row>
    <row r="64820" spans="6:6" x14ac:dyDescent="0.2">
      <c r="F64820" s="450"/>
    </row>
    <row r="64821" spans="6:6" x14ac:dyDescent="0.2">
      <c r="F64821" s="450"/>
    </row>
    <row r="64822" spans="6:6" x14ac:dyDescent="0.2">
      <c r="F64822" s="450"/>
    </row>
    <row r="64823" spans="6:6" x14ac:dyDescent="0.2">
      <c r="F64823" s="450"/>
    </row>
    <row r="64824" spans="6:6" x14ac:dyDescent="0.2">
      <c r="F64824" s="450"/>
    </row>
    <row r="64825" spans="6:6" x14ac:dyDescent="0.2">
      <c r="F64825" s="450"/>
    </row>
    <row r="64826" spans="6:6" x14ac:dyDescent="0.2">
      <c r="F64826" s="450"/>
    </row>
    <row r="64827" spans="6:6" x14ac:dyDescent="0.2">
      <c r="F64827" s="450"/>
    </row>
    <row r="64828" spans="6:6" x14ac:dyDescent="0.2">
      <c r="F64828" s="450"/>
    </row>
    <row r="64829" spans="6:6" x14ac:dyDescent="0.2">
      <c r="F64829" s="450"/>
    </row>
    <row r="64830" spans="6:6" x14ac:dyDescent="0.2">
      <c r="F64830" s="450"/>
    </row>
    <row r="64831" spans="6:6" x14ac:dyDescent="0.2">
      <c r="F64831" s="450"/>
    </row>
    <row r="64832" spans="6:6" x14ac:dyDescent="0.2">
      <c r="F64832" s="450"/>
    </row>
    <row r="64833" spans="6:6" x14ac:dyDescent="0.2">
      <c r="F64833" s="450"/>
    </row>
    <row r="64834" spans="6:6" x14ac:dyDescent="0.2">
      <c r="F64834" s="450"/>
    </row>
    <row r="64835" spans="6:6" x14ac:dyDescent="0.2">
      <c r="F64835" s="450"/>
    </row>
    <row r="64836" spans="6:6" x14ac:dyDescent="0.2">
      <c r="F64836" s="450"/>
    </row>
    <row r="64837" spans="6:6" x14ac:dyDescent="0.2">
      <c r="F64837" s="450"/>
    </row>
    <row r="64838" spans="6:6" x14ac:dyDescent="0.2">
      <c r="F64838" s="450"/>
    </row>
    <row r="64839" spans="6:6" x14ac:dyDescent="0.2">
      <c r="F64839" s="450"/>
    </row>
    <row r="64840" spans="6:6" x14ac:dyDescent="0.2">
      <c r="F64840" s="450"/>
    </row>
    <row r="64841" spans="6:6" x14ac:dyDescent="0.2">
      <c r="F64841" s="450"/>
    </row>
    <row r="64842" spans="6:6" x14ac:dyDescent="0.2">
      <c r="F64842" s="450"/>
    </row>
    <row r="64843" spans="6:6" x14ac:dyDescent="0.2">
      <c r="F64843" s="450"/>
    </row>
    <row r="64844" spans="6:6" x14ac:dyDescent="0.2">
      <c r="F64844" s="450"/>
    </row>
    <row r="64845" spans="6:6" x14ac:dyDescent="0.2">
      <c r="F64845" s="450"/>
    </row>
    <row r="64846" spans="6:6" x14ac:dyDescent="0.2">
      <c r="F64846" s="450"/>
    </row>
    <row r="64847" spans="6:6" x14ac:dyDescent="0.2">
      <c r="F64847" s="450"/>
    </row>
    <row r="64848" spans="6:6" x14ac:dyDescent="0.2">
      <c r="F64848" s="450"/>
    </row>
    <row r="64849" spans="6:6" x14ac:dyDescent="0.2">
      <c r="F64849" s="450"/>
    </row>
    <row r="64850" spans="6:6" x14ac:dyDescent="0.2">
      <c r="F64850" s="450"/>
    </row>
    <row r="64851" spans="6:6" x14ac:dyDescent="0.2">
      <c r="F64851" s="450"/>
    </row>
    <row r="64852" spans="6:6" x14ac:dyDescent="0.2">
      <c r="F64852" s="450"/>
    </row>
    <row r="64853" spans="6:6" x14ac:dyDescent="0.2">
      <c r="F64853" s="450"/>
    </row>
    <row r="64854" spans="6:6" x14ac:dyDescent="0.2">
      <c r="F64854" s="450"/>
    </row>
    <row r="64855" spans="6:6" x14ac:dyDescent="0.2">
      <c r="F64855" s="450"/>
    </row>
    <row r="64856" spans="6:6" x14ac:dyDescent="0.2">
      <c r="F64856" s="450"/>
    </row>
    <row r="64857" spans="6:6" x14ac:dyDescent="0.2">
      <c r="F64857" s="450"/>
    </row>
    <row r="64858" spans="6:6" x14ac:dyDescent="0.2">
      <c r="F64858" s="450"/>
    </row>
    <row r="64859" spans="6:6" x14ac:dyDescent="0.2">
      <c r="F64859" s="450"/>
    </row>
    <row r="64860" spans="6:6" x14ac:dyDescent="0.2">
      <c r="F64860" s="450"/>
    </row>
    <row r="64861" spans="6:6" x14ac:dyDescent="0.2">
      <c r="F64861" s="450"/>
    </row>
    <row r="64862" spans="6:6" x14ac:dyDescent="0.2">
      <c r="F64862" s="450"/>
    </row>
    <row r="64863" spans="6:6" x14ac:dyDescent="0.2">
      <c r="F64863" s="450"/>
    </row>
    <row r="64864" spans="6:6" x14ac:dyDescent="0.2">
      <c r="F64864" s="450"/>
    </row>
    <row r="64865" spans="6:6" x14ac:dyDescent="0.2">
      <c r="F64865" s="450"/>
    </row>
    <row r="64866" spans="6:6" x14ac:dyDescent="0.2">
      <c r="F64866" s="450"/>
    </row>
    <row r="64867" spans="6:6" x14ac:dyDescent="0.2">
      <c r="F64867" s="450"/>
    </row>
    <row r="64868" spans="6:6" x14ac:dyDescent="0.2">
      <c r="F64868" s="450"/>
    </row>
    <row r="64869" spans="6:6" x14ac:dyDescent="0.2">
      <c r="F64869" s="450"/>
    </row>
    <row r="64870" spans="6:6" x14ac:dyDescent="0.2">
      <c r="F64870" s="450"/>
    </row>
    <row r="64871" spans="6:6" x14ac:dyDescent="0.2">
      <c r="F64871" s="450"/>
    </row>
    <row r="64872" spans="6:6" x14ac:dyDescent="0.2">
      <c r="F64872" s="450"/>
    </row>
    <row r="64873" spans="6:6" x14ac:dyDescent="0.2">
      <c r="F64873" s="450"/>
    </row>
    <row r="64874" spans="6:6" x14ac:dyDescent="0.2">
      <c r="F64874" s="450"/>
    </row>
    <row r="64875" spans="6:6" x14ac:dyDescent="0.2">
      <c r="F64875" s="450"/>
    </row>
    <row r="64876" spans="6:6" x14ac:dyDescent="0.2">
      <c r="F64876" s="450"/>
    </row>
    <row r="64877" spans="6:6" x14ac:dyDescent="0.2">
      <c r="F64877" s="450"/>
    </row>
    <row r="64878" spans="6:6" x14ac:dyDescent="0.2">
      <c r="F64878" s="450"/>
    </row>
    <row r="64879" spans="6:6" x14ac:dyDescent="0.2">
      <c r="F64879" s="450"/>
    </row>
    <row r="64880" spans="6:6" x14ac:dyDescent="0.2">
      <c r="F64880" s="450"/>
    </row>
    <row r="64881" spans="6:6" x14ac:dyDescent="0.2">
      <c r="F64881" s="450"/>
    </row>
    <row r="64882" spans="6:6" x14ac:dyDescent="0.2">
      <c r="F64882" s="450"/>
    </row>
    <row r="64883" spans="6:6" x14ac:dyDescent="0.2">
      <c r="F64883" s="450"/>
    </row>
    <row r="64884" spans="6:6" x14ac:dyDescent="0.2">
      <c r="F64884" s="450"/>
    </row>
    <row r="64885" spans="6:6" x14ac:dyDescent="0.2">
      <c r="F64885" s="450"/>
    </row>
    <row r="64886" spans="6:6" x14ac:dyDescent="0.2">
      <c r="F64886" s="450"/>
    </row>
    <row r="64887" spans="6:6" x14ac:dyDescent="0.2">
      <c r="F64887" s="450"/>
    </row>
    <row r="64888" spans="6:6" x14ac:dyDescent="0.2">
      <c r="F64888" s="450"/>
    </row>
    <row r="64889" spans="6:6" x14ac:dyDescent="0.2">
      <c r="F64889" s="450"/>
    </row>
    <row r="64890" spans="6:6" x14ac:dyDescent="0.2">
      <c r="F64890" s="450"/>
    </row>
    <row r="64891" spans="6:6" x14ac:dyDescent="0.2">
      <c r="F64891" s="450"/>
    </row>
    <row r="64892" spans="6:6" x14ac:dyDescent="0.2">
      <c r="F64892" s="450"/>
    </row>
    <row r="64893" spans="6:6" x14ac:dyDescent="0.2">
      <c r="F64893" s="450"/>
    </row>
    <row r="64894" spans="6:6" x14ac:dyDescent="0.2">
      <c r="F64894" s="450"/>
    </row>
    <row r="64895" spans="6:6" x14ac:dyDescent="0.2">
      <c r="F64895" s="450"/>
    </row>
    <row r="64896" spans="6:6" x14ac:dyDescent="0.2">
      <c r="F64896" s="450"/>
    </row>
    <row r="64897" spans="6:6" x14ac:dyDescent="0.2">
      <c r="F64897" s="450"/>
    </row>
    <row r="64898" spans="6:6" x14ac:dyDescent="0.2">
      <c r="F64898" s="450"/>
    </row>
    <row r="64899" spans="6:6" x14ac:dyDescent="0.2">
      <c r="F64899" s="450"/>
    </row>
    <row r="64900" spans="6:6" x14ac:dyDescent="0.2">
      <c r="F64900" s="450"/>
    </row>
    <row r="64901" spans="6:6" x14ac:dyDescent="0.2">
      <c r="F64901" s="450"/>
    </row>
    <row r="64902" spans="6:6" x14ac:dyDescent="0.2">
      <c r="F64902" s="450"/>
    </row>
    <row r="64903" spans="6:6" x14ac:dyDescent="0.2">
      <c r="F64903" s="450"/>
    </row>
    <row r="64904" spans="6:6" x14ac:dyDescent="0.2">
      <c r="F64904" s="450"/>
    </row>
    <row r="64905" spans="6:6" x14ac:dyDescent="0.2">
      <c r="F64905" s="450"/>
    </row>
    <row r="64906" spans="6:6" x14ac:dyDescent="0.2">
      <c r="F64906" s="450"/>
    </row>
    <row r="64907" spans="6:6" x14ac:dyDescent="0.2">
      <c r="F64907" s="450"/>
    </row>
    <row r="64908" spans="6:6" x14ac:dyDescent="0.2">
      <c r="F64908" s="450"/>
    </row>
    <row r="64909" spans="6:6" x14ac:dyDescent="0.2">
      <c r="F64909" s="450"/>
    </row>
    <row r="64910" spans="6:6" x14ac:dyDescent="0.2">
      <c r="F64910" s="450"/>
    </row>
    <row r="64911" spans="6:6" x14ac:dyDescent="0.2">
      <c r="F64911" s="450"/>
    </row>
    <row r="64912" spans="6:6" x14ac:dyDescent="0.2">
      <c r="F64912" s="450"/>
    </row>
    <row r="64913" spans="6:6" x14ac:dyDescent="0.2">
      <c r="F64913" s="450"/>
    </row>
    <row r="64914" spans="6:6" x14ac:dyDescent="0.2">
      <c r="F64914" s="450"/>
    </row>
    <row r="64915" spans="6:6" x14ac:dyDescent="0.2">
      <c r="F64915" s="450"/>
    </row>
    <row r="64916" spans="6:6" x14ac:dyDescent="0.2">
      <c r="F64916" s="450"/>
    </row>
    <row r="64917" spans="6:6" x14ac:dyDescent="0.2">
      <c r="F64917" s="450"/>
    </row>
    <row r="64918" spans="6:6" x14ac:dyDescent="0.2">
      <c r="F64918" s="450"/>
    </row>
    <row r="64919" spans="6:6" x14ac:dyDescent="0.2">
      <c r="F64919" s="450"/>
    </row>
    <row r="64920" spans="6:6" x14ac:dyDescent="0.2">
      <c r="F64920" s="450"/>
    </row>
    <row r="64921" spans="6:6" x14ac:dyDescent="0.2">
      <c r="F64921" s="450"/>
    </row>
    <row r="64922" spans="6:6" x14ac:dyDescent="0.2">
      <c r="F64922" s="450"/>
    </row>
    <row r="64923" spans="6:6" x14ac:dyDescent="0.2">
      <c r="F64923" s="450"/>
    </row>
    <row r="64924" spans="6:6" x14ac:dyDescent="0.2">
      <c r="F64924" s="450"/>
    </row>
    <row r="64925" spans="6:6" x14ac:dyDescent="0.2">
      <c r="F64925" s="450"/>
    </row>
    <row r="64926" spans="6:6" x14ac:dyDescent="0.2">
      <c r="F64926" s="450"/>
    </row>
    <row r="64927" spans="6:6" x14ac:dyDescent="0.2">
      <c r="F64927" s="450"/>
    </row>
    <row r="64928" spans="6:6" x14ac:dyDescent="0.2">
      <c r="F64928" s="450"/>
    </row>
    <row r="64929" spans="6:6" x14ac:dyDescent="0.2">
      <c r="F64929" s="450"/>
    </row>
    <row r="64930" spans="6:6" x14ac:dyDescent="0.2">
      <c r="F64930" s="450"/>
    </row>
    <row r="64931" spans="6:6" x14ac:dyDescent="0.2">
      <c r="F64931" s="450"/>
    </row>
    <row r="64932" spans="6:6" x14ac:dyDescent="0.2">
      <c r="F64932" s="450"/>
    </row>
    <row r="64933" spans="6:6" x14ac:dyDescent="0.2">
      <c r="F64933" s="450"/>
    </row>
    <row r="64934" spans="6:6" x14ac:dyDescent="0.2">
      <c r="F64934" s="450"/>
    </row>
    <row r="64935" spans="6:6" x14ac:dyDescent="0.2">
      <c r="F64935" s="450"/>
    </row>
    <row r="64936" spans="6:6" x14ac:dyDescent="0.2">
      <c r="F64936" s="450"/>
    </row>
    <row r="64937" spans="6:6" x14ac:dyDescent="0.2">
      <c r="F64937" s="450"/>
    </row>
    <row r="64938" spans="6:6" x14ac:dyDescent="0.2">
      <c r="F64938" s="450"/>
    </row>
    <row r="64939" spans="6:6" x14ac:dyDescent="0.2">
      <c r="F64939" s="450"/>
    </row>
    <row r="64940" spans="6:6" x14ac:dyDescent="0.2">
      <c r="F64940" s="450"/>
    </row>
    <row r="64941" spans="6:6" x14ac:dyDescent="0.2">
      <c r="F64941" s="450"/>
    </row>
    <row r="64942" spans="6:6" x14ac:dyDescent="0.2">
      <c r="F64942" s="450"/>
    </row>
    <row r="64943" spans="6:6" x14ac:dyDescent="0.2">
      <c r="F64943" s="450"/>
    </row>
    <row r="64944" spans="6:6" x14ac:dyDescent="0.2">
      <c r="F64944" s="450"/>
    </row>
    <row r="64945" spans="6:6" x14ac:dyDescent="0.2">
      <c r="F64945" s="450"/>
    </row>
    <row r="64946" spans="6:6" x14ac:dyDescent="0.2">
      <c r="F64946" s="450"/>
    </row>
    <row r="64947" spans="6:6" x14ac:dyDescent="0.2">
      <c r="F64947" s="450"/>
    </row>
    <row r="64948" spans="6:6" x14ac:dyDescent="0.2">
      <c r="F64948" s="450"/>
    </row>
    <row r="64949" spans="6:6" x14ac:dyDescent="0.2">
      <c r="F64949" s="450"/>
    </row>
    <row r="64950" spans="6:6" x14ac:dyDescent="0.2">
      <c r="F64950" s="450"/>
    </row>
    <row r="64951" spans="6:6" x14ac:dyDescent="0.2">
      <c r="F64951" s="450"/>
    </row>
    <row r="64952" spans="6:6" x14ac:dyDescent="0.2">
      <c r="F64952" s="450"/>
    </row>
    <row r="64953" spans="6:6" x14ac:dyDescent="0.2">
      <c r="F64953" s="450"/>
    </row>
    <row r="64954" spans="6:6" x14ac:dyDescent="0.2">
      <c r="F64954" s="450"/>
    </row>
    <row r="64955" spans="6:6" x14ac:dyDescent="0.2">
      <c r="F64955" s="450"/>
    </row>
    <row r="64956" spans="6:6" x14ac:dyDescent="0.2">
      <c r="F64956" s="450"/>
    </row>
    <row r="64957" spans="6:6" x14ac:dyDescent="0.2">
      <c r="F64957" s="450"/>
    </row>
    <row r="64958" spans="6:6" x14ac:dyDescent="0.2">
      <c r="F64958" s="450"/>
    </row>
    <row r="64959" spans="6:6" x14ac:dyDescent="0.2">
      <c r="F64959" s="450"/>
    </row>
    <row r="64960" spans="6:6" x14ac:dyDescent="0.2">
      <c r="F64960" s="450"/>
    </row>
    <row r="64961" spans="6:6" x14ac:dyDescent="0.2">
      <c r="F64961" s="450"/>
    </row>
    <row r="64962" spans="6:6" x14ac:dyDescent="0.2">
      <c r="F64962" s="450"/>
    </row>
    <row r="64963" spans="6:6" x14ac:dyDescent="0.2">
      <c r="F64963" s="450"/>
    </row>
    <row r="64964" spans="6:6" x14ac:dyDescent="0.2">
      <c r="F64964" s="450"/>
    </row>
    <row r="64965" spans="6:6" x14ac:dyDescent="0.2">
      <c r="F64965" s="450"/>
    </row>
    <row r="64966" spans="6:6" x14ac:dyDescent="0.2">
      <c r="F64966" s="450"/>
    </row>
    <row r="64967" spans="6:6" x14ac:dyDescent="0.2">
      <c r="F64967" s="450"/>
    </row>
    <row r="64968" spans="6:6" x14ac:dyDescent="0.2">
      <c r="F64968" s="450"/>
    </row>
    <row r="64969" spans="6:6" x14ac:dyDescent="0.2">
      <c r="F64969" s="450"/>
    </row>
    <row r="64970" spans="6:6" x14ac:dyDescent="0.2">
      <c r="F64970" s="450"/>
    </row>
    <row r="64971" spans="6:6" x14ac:dyDescent="0.2">
      <c r="F64971" s="450"/>
    </row>
    <row r="64972" spans="6:6" x14ac:dyDescent="0.2">
      <c r="F64972" s="450"/>
    </row>
    <row r="64973" spans="6:6" x14ac:dyDescent="0.2">
      <c r="F64973" s="450"/>
    </row>
    <row r="64974" spans="6:6" x14ac:dyDescent="0.2">
      <c r="F64974" s="450"/>
    </row>
    <row r="64975" spans="6:6" x14ac:dyDescent="0.2">
      <c r="F64975" s="450"/>
    </row>
    <row r="64976" spans="6:6" x14ac:dyDescent="0.2">
      <c r="F64976" s="450"/>
    </row>
    <row r="64977" spans="6:6" x14ac:dyDescent="0.2">
      <c r="F64977" s="450"/>
    </row>
    <row r="64978" spans="6:6" x14ac:dyDescent="0.2">
      <c r="F64978" s="450"/>
    </row>
    <row r="64979" spans="6:6" x14ac:dyDescent="0.2">
      <c r="F64979" s="450"/>
    </row>
    <row r="64980" spans="6:6" x14ac:dyDescent="0.2">
      <c r="F64980" s="450"/>
    </row>
    <row r="64981" spans="6:6" x14ac:dyDescent="0.2">
      <c r="F64981" s="450"/>
    </row>
    <row r="64982" spans="6:6" x14ac:dyDescent="0.2">
      <c r="F64982" s="450"/>
    </row>
    <row r="64983" spans="6:6" x14ac:dyDescent="0.2">
      <c r="F64983" s="450"/>
    </row>
    <row r="64984" spans="6:6" x14ac:dyDescent="0.2">
      <c r="F64984" s="450"/>
    </row>
    <row r="64985" spans="6:6" x14ac:dyDescent="0.2">
      <c r="F64985" s="450"/>
    </row>
    <row r="64986" spans="6:6" x14ac:dyDescent="0.2">
      <c r="F64986" s="450"/>
    </row>
    <row r="64987" spans="6:6" x14ac:dyDescent="0.2">
      <c r="F64987" s="450"/>
    </row>
    <row r="64988" spans="6:6" x14ac:dyDescent="0.2">
      <c r="F64988" s="450"/>
    </row>
    <row r="64989" spans="6:6" x14ac:dyDescent="0.2">
      <c r="F64989" s="450"/>
    </row>
    <row r="64990" spans="6:6" x14ac:dyDescent="0.2">
      <c r="F64990" s="450"/>
    </row>
    <row r="64991" spans="6:6" x14ac:dyDescent="0.2">
      <c r="F64991" s="450"/>
    </row>
    <row r="64992" spans="6:6" x14ac:dyDescent="0.2">
      <c r="F64992" s="450"/>
    </row>
    <row r="64993" spans="6:6" x14ac:dyDescent="0.2">
      <c r="F64993" s="450"/>
    </row>
    <row r="64994" spans="6:6" x14ac:dyDescent="0.2">
      <c r="F64994" s="450"/>
    </row>
    <row r="64995" spans="6:6" x14ac:dyDescent="0.2">
      <c r="F64995" s="450"/>
    </row>
    <row r="64996" spans="6:6" x14ac:dyDescent="0.2">
      <c r="F64996" s="450"/>
    </row>
    <row r="64997" spans="6:6" x14ac:dyDescent="0.2">
      <c r="F64997" s="450"/>
    </row>
    <row r="64998" spans="6:6" x14ac:dyDescent="0.2">
      <c r="F64998" s="450"/>
    </row>
    <row r="64999" spans="6:6" x14ac:dyDescent="0.2">
      <c r="F64999" s="450"/>
    </row>
    <row r="65000" spans="6:6" x14ac:dyDescent="0.2">
      <c r="F65000" s="450"/>
    </row>
    <row r="65001" spans="6:6" x14ac:dyDescent="0.2">
      <c r="F65001" s="450"/>
    </row>
    <row r="65002" spans="6:6" x14ac:dyDescent="0.2">
      <c r="F65002" s="450"/>
    </row>
    <row r="65003" spans="6:6" x14ac:dyDescent="0.2">
      <c r="F65003" s="450"/>
    </row>
    <row r="65004" spans="6:6" x14ac:dyDescent="0.2">
      <c r="F65004" s="450"/>
    </row>
    <row r="65005" spans="6:6" x14ac:dyDescent="0.2">
      <c r="F65005" s="450"/>
    </row>
    <row r="65006" spans="6:6" x14ac:dyDescent="0.2">
      <c r="F65006" s="450"/>
    </row>
    <row r="65007" spans="6:6" x14ac:dyDescent="0.2">
      <c r="F65007" s="450"/>
    </row>
    <row r="65008" spans="6:6" x14ac:dyDescent="0.2">
      <c r="F65008" s="450"/>
    </row>
    <row r="65009" spans="6:6" x14ac:dyDescent="0.2">
      <c r="F65009" s="450"/>
    </row>
    <row r="65010" spans="6:6" x14ac:dyDescent="0.2">
      <c r="F65010" s="450"/>
    </row>
    <row r="65011" spans="6:6" x14ac:dyDescent="0.2">
      <c r="F65011" s="450"/>
    </row>
    <row r="65012" spans="6:6" x14ac:dyDescent="0.2">
      <c r="F65012" s="450"/>
    </row>
    <row r="65013" spans="6:6" x14ac:dyDescent="0.2">
      <c r="F65013" s="450"/>
    </row>
    <row r="65014" spans="6:6" x14ac:dyDescent="0.2">
      <c r="F65014" s="450"/>
    </row>
    <row r="65015" spans="6:6" x14ac:dyDescent="0.2">
      <c r="F65015" s="450"/>
    </row>
    <row r="65016" spans="6:6" x14ac:dyDescent="0.2">
      <c r="F65016" s="450"/>
    </row>
    <row r="65017" spans="6:6" x14ac:dyDescent="0.2">
      <c r="F65017" s="450"/>
    </row>
    <row r="65018" spans="6:6" x14ac:dyDescent="0.2">
      <c r="F65018" s="450"/>
    </row>
    <row r="65019" spans="6:6" x14ac:dyDescent="0.2">
      <c r="F65019" s="450"/>
    </row>
    <row r="65020" spans="6:6" x14ac:dyDescent="0.2">
      <c r="F65020" s="450"/>
    </row>
    <row r="65021" spans="6:6" x14ac:dyDescent="0.2">
      <c r="F65021" s="450"/>
    </row>
    <row r="65022" spans="6:6" x14ac:dyDescent="0.2">
      <c r="F65022" s="450"/>
    </row>
    <row r="65023" spans="6:6" x14ac:dyDescent="0.2">
      <c r="F65023" s="450"/>
    </row>
    <row r="65024" spans="6:6" x14ac:dyDescent="0.2">
      <c r="F65024" s="450"/>
    </row>
    <row r="65025" spans="6:6" x14ac:dyDescent="0.2">
      <c r="F65025" s="450"/>
    </row>
    <row r="65026" spans="6:6" x14ac:dyDescent="0.2">
      <c r="F65026" s="450"/>
    </row>
    <row r="65027" spans="6:6" x14ac:dyDescent="0.2">
      <c r="F65027" s="450"/>
    </row>
    <row r="65028" spans="6:6" x14ac:dyDescent="0.2">
      <c r="F65028" s="450"/>
    </row>
    <row r="65029" spans="6:6" x14ac:dyDescent="0.2">
      <c r="F65029" s="450"/>
    </row>
    <row r="65030" spans="6:6" x14ac:dyDescent="0.2">
      <c r="F65030" s="450"/>
    </row>
    <row r="65031" spans="6:6" x14ac:dyDescent="0.2">
      <c r="F65031" s="450"/>
    </row>
    <row r="65032" spans="6:6" x14ac:dyDescent="0.2">
      <c r="F65032" s="450"/>
    </row>
    <row r="65033" spans="6:6" x14ac:dyDescent="0.2">
      <c r="F65033" s="450"/>
    </row>
    <row r="65034" spans="6:6" x14ac:dyDescent="0.2">
      <c r="F65034" s="450"/>
    </row>
    <row r="65035" spans="6:6" x14ac:dyDescent="0.2">
      <c r="F65035" s="450"/>
    </row>
    <row r="65036" spans="6:6" x14ac:dyDescent="0.2">
      <c r="F65036" s="450"/>
    </row>
    <row r="65037" spans="6:6" x14ac:dyDescent="0.2">
      <c r="F65037" s="450"/>
    </row>
    <row r="65038" spans="6:6" x14ac:dyDescent="0.2">
      <c r="F65038" s="450"/>
    </row>
    <row r="65039" spans="6:6" x14ac:dyDescent="0.2">
      <c r="F65039" s="450"/>
    </row>
    <row r="65040" spans="6:6" x14ac:dyDescent="0.2">
      <c r="F65040" s="450"/>
    </row>
    <row r="65041" spans="6:6" x14ac:dyDescent="0.2">
      <c r="F65041" s="450"/>
    </row>
    <row r="65042" spans="6:6" x14ac:dyDescent="0.2">
      <c r="F65042" s="450"/>
    </row>
    <row r="65043" spans="6:6" x14ac:dyDescent="0.2">
      <c r="F65043" s="450"/>
    </row>
    <row r="65044" spans="6:6" x14ac:dyDescent="0.2">
      <c r="F65044" s="450"/>
    </row>
    <row r="65045" spans="6:6" x14ac:dyDescent="0.2">
      <c r="F65045" s="450"/>
    </row>
    <row r="65046" spans="6:6" x14ac:dyDescent="0.2">
      <c r="F65046" s="450"/>
    </row>
    <row r="65047" spans="6:6" x14ac:dyDescent="0.2">
      <c r="F65047" s="450"/>
    </row>
    <row r="65048" spans="6:6" x14ac:dyDescent="0.2">
      <c r="F65048" s="450"/>
    </row>
    <row r="65049" spans="6:6" x14ac:dyDescent="0.2">
      <c r="F65049" s="450"/>
    </row>
    <row r="65050" spans="6:6" x14ac:dyDescent="0.2">
      <c r="F65050" s="450"/>
    </row>
    <row r="65051" spans="6:6" x14ac:dyDescent="0.2">
      <c r="F65051" s="450"/>
    </row>
    <row r="65052" spans="6:6" x14ac:dyDescent="0.2">
      <c r="F65052" s="450"/>
    </row>
    <row r="65053" spans="6:6" x14ac:dyDescent="0.2">
      <c r="F65053" s="450"/>
    </row>
    <row r="65054" spans="6:6" x14ac:dyDescent="0.2">
      <c r="F65054" s="450"/>
    </row>
    <row r="65055" spans="6:6" x14ac:dyDescent="0.2">
      <c r="F65055" s="450"/>
    </row>
    <row r="65056" spans="6:6" x14ac:dyDescent="0.2">
      <c r="F65056" s="450"/>
    </row>
    <row r="65057" spans="6:6" x14ac:dyDescent="0.2">
      <c r="F65057" s="450"/>
    </row>
    <row r="65058" spans="6:6" x14ac:dyDescent="0.2">
      <c r="F65058" s="450"/>
    </row>
    <row r="65059" spans="6:6" x14ac:dyDescent="0.2">
      <c r="F65059" s="450"/>
    </row>
    <row r="65060" spans="6:6" x14ac:dyDescent="0.2">
      <c r="F65060" s="450"/>
    </row>
    <row r="65061" spans="6:6" x14ac:dyDescent="0.2">
      <c r="F65061" s="450"/>
    </row>
    <row r="65062" spans="6:6" x14ac:dyDescent="0.2">
      <c r="F65062" s="450"/>
    </row>
    <row r="65063" spans="6:6" x14ac:dyDescent="0.2">
      <c r="F65063" s="450"/>
    </row>
    <row r="65064" spans="6:6" x14ac:dyDescent="0.2">
      <c r="F65064" s="450"/>
    </row>
    <row r="65065" spans="6:6" x14ac:dyDescent="0.2">
      <c r="F65065" s="450"/>
    </row>
    <row r="65066" spans="6:6" x14ac:dyDescent="0.2">
      <c r="F65066" s="450"/>
    </row>
    <row r="65067" spans="6:6" x14ac:dyDescent="0.2">
      <c r="F65067" s="450"/>
    </row>
    <row r="65068" spans="6:6" x14ac:dyDescent="0.2">
      <c r="F65068" s="450"/>
    </row>
    <row r="65069" spans="6:6" x14ac:dyDescent="0.2">
      <c r="F65069" s="450"/>
    </row>
    <row r="65070" spans="6:6" x14ac:dyDescent="0.2">
      <c r="F65070" s="450"/>
    </row>
    <row r="65071" spans="6:6" x14ac:dyDescent="0.2">
      <c r="F65071" s="450"/>
    </row>
    <row r="65072" spans="6:6" x14ac:dyDescent="0.2">
      <c r="F65072" s="450"/>
    </row>
    <row r="65073" spans="6:6" x14ac:dyDescent="0.2">
      <c r="F65073" s="450"/>
    </row>
    <row r="65074" spans="6:6" x14ac:dyDescent="0.2">
      <c r="F65074" s="450"/>
    </row>
    <row r="65075" spans="6:6" x14ac:dyDescent="0.2">
      <c r="F65075" s="450"/>
    </row>
    <row r="65076" spans="6:6" x14ac:dyDescent="0.2">
      <c r="F65076" s="450"/>
    </row>
    <row r="65077" spans="6:6" x14ac:dyDescent="0.2">
      <c r="F65077" s="450"/>
    </row>
    <row r="65078" spans="6:6" x14ac:dyDescent="0.2">
      <c r="F65078" s="450"/>
    </row>
    <row r="65079" spans="6:6" x14ac:dyDescent="0.2">
      <c r="F65079" s="450"/>
    </row>
    <row r="65080" spans="6:6" x14ac:dyDescent="0.2">
      <c r="F65080" s="450"/>
    </row>
    <row r="65081" spans="6:6" x14ac:dyDescent="0.2">
      <c r="F65081" s="450"/>
    </row>
    <row r="65082" spans="6:6" x14ac:dyDescent="0.2">
      <c r="F65082" s="450"/>
    </row>
    <row r="65083" spans="6:6" x14ac:dyDescent="0.2">
      <c r="F65083" s="450"/>
    </row>
    <row r="65084" spans="6:6" x14ac:dyDescent="0.2">
      <c r="F65084" s="450"/>
    </row>
    <row r="65085" spans="6:6" x14ac:dyDescent="0.2">
      <c r="F65085" s="450"/>
    </row>
    <row r="65086" spans="6:6" x14ac:dyDescent="0.2">
      <c r="F65086" s="450"/>
    </row>
    <row r="65087" spans="6:6" x14ac:dyDescent="0.2">
      <c r="F65087" s="450"/>
    </row>
    <row r="65088" spans="6:6" x14ac:dyDescent="0.2">
      <c r="F65088" s="450"/>
    </row>
    <row r="65089" spans="6:6" x14ac:dyDescent="0.2">
      <c r="F65089" s="450"/>
    </row>
    <row r="65090" spans="6:6" x14ac:dyDescent="0.2">
      <c r="F65090" s="450"/>
    </row>
    <row r="65091" spans="6:6" x14ac:dyDescent="0.2">
      <c r="F65091" s="450"/>
    </row>
    <row r="65092" spans="6:6" x14ac:dyDescent="0.2">
      <c r="F65092" s="450"/>
    </row>
    <row r="65093" spans="6:6" x14ac:dyDescent="0.2">
      <c r="F65093" s="450"/>
    </row>
    <row r="65094" spans="6:6" x14ac:dyDescent="0.2">
      <c r="F65094" s="450"/>
    </row>
    <row r="65095" spans="6:6" x14ac:dyDescent="0.2">
      <c r="F65095" s="450"/>
    </row>
    <row r="65096" spans="6:6" x14ac:dyDescent="0.2">
      <c r="F65096" s="450"/>
    </row>
    <row r="65097" spans="6:6" x14ac:dyDescent="0.2">
      <c r="F65097" s="450"/>
    </row>
    <row r="65098" spans="6:6" x14ac:dyDescent="0.2">
      <c r="F65098" s="450"/>
    </row>
    <row r="65099" spans="6:6" x14ac:dyDescent="0.2">
      <c r="F65099" s="450"/>
    </row>
    <row r="65100" spans="6:6" x14ac:dyDescent="0.2">
      <c r="F65100" s="450"/>
    </row>
    <row r="65101" spans="6:6" x14ac:dyDescent="0.2">
      <c r="F65101" s="450"/>
    </row>
    <row r="65102" spans="6:6" x14ac:dyDescent="0.2">
      <c r="F65102" s="450"/>
    </row>
    <row r="65103" spans="6:6" x14ac:dyDescent="0.2">
      <c r="F65103" s="450"/>
    </row>
    <row r="65104" spans="6:6" x14ac:dyDescent="0.2">
      <c r="F65104" s="450"/>
    </row>
    <row r="65105" spans="6:6" x14ac:dyDescent="0.2">
      <c r="F65105" s="450"/>
    </row>
    <row r="65106" spans="6:6" x14ac:dyDescent="0.2">
      <c r="F65106" s="450"/>
    </row>
    <row r="65107" spans="6:6" x14ac:dyDescent="0.2">
      <c r="F65107" s="450"/>
    </row>
    <row r="65108" spans="6:6" x14ac:dyDescent="0.2">
      <c r="F65108" s="450"/>
    </row>
    <row r="65109" spans="6:6" x14ac:dyDescent="0.2">
      <c r="F65109" s="450"/>
    </row>
    <row r="65110" spans="6:6" x14ac:dyDescent="0.2">
      <c r="F65110" s="450"/>
    </row>
    <row r="65111" spans="6:6" x14ac:dyDescent="0.2">
      <c r="F65111" s="450"/>
    </row>
    <row r="65112" spans="6:6" x14ac:dyDescent="0.2">
      <c r="F65112" s="450"/>
    </row>
    <row r="65113" spans="6:6" x14ac:dyDescent="0.2">
      <c r="F65113" s="450"/>
    </row>
    <row r="65114" spans="6:6" x14ac:dyDescent="0.2">
      <c r="F65114" s="450"/>
    </row>
    <row r="65115" spans="6:6" x14ac:dyDescent="0.2">
      <c r="F65115" s="450"/>
    </row>
    <row r="65116" spans="6:6" x14ac:dyDescent="0.2">
      <c r="F65116" s="450"/>
    </row>
    <row r="65117" spans="6:6" x14ac:dyDescent="0.2">
      <c r="F65117" s="450"/>
    </row>
    <row r="65118" spans="6:6" x14ac:dyDescent="0.2">
      <c r="F65118" s="450"/>
    </row>
    <row r="65119" spans="6:6" x14ac:dyDescent="0.2">
      <c r="F65119" s="450"/>
    </row>
    <row r="65120" spans="6:6" x14ac:dyDescent="0.2">
      <c r="F65120" s="450"/>
    </row>
    <row r="65121" spans="6:6" x14ac:dyDescent="0.2">
      <c r="F65121" s="450"/>
    </row>
    <row r="65122" spans="6:6" x14ac:dyDescent="0.2">
      <c r="F65122" s="450"/>
    </row>
    <row r="65123" spans="6:6" x14ac:dyDescent="0.2">
      <c r="F65123" s="450"/>
    </row>
    <row r="65124" spans="6:6" x14ac:dyDescent="0.2">
      <c r="F65124" s="450"/>
    </row>
    <row r="65125" spans="6:6" x14ac:dyDescent="0.2">
      <c r="F65125" s="450"/>
    </row>
    <row r="65126" spans="6:6" x14ac:dyDescent="0.2">
      <c r="F65126" s="450"/>
    </row>
    <row r="65127" spans="6:6" x14ac:dyDescent="0.2">
      <c r="F65127" s="450"/>
    </row>
    <row r="65128" spans="6:6" x14ac:dyDescent="0.2">
      <c r="F65128" s="450"/>
    </row>
    <row r="65129" spans="6:6" x14ac:dyDescent="0.2">
      <c r="F65129" s="450"/>
    </row>
    <row r="65130" spans="6:6" x14ac:dyDescent="0.2">
      <c r="F65130" s="450"/>
    </row>
    <row r="65131" spans="6:6" x14ac:dyDescent="0.2">
      <c r="F65131" s="450"/>
    </row>
    <row r="65132" spans="6:6" x14ac:dyDescent="0.2">
      <c r="F65132" s="450"/>
    </row>
    <row r="65133" spans="6:6" x14ac:dyDescent="0.2">
      <c r="F65133" s="450"/>
    </row>
    <row r="65134" spans="6:6" x14ac:dyDescent="0.2">
      <c r="F65134" s="450"/>
    </row>
    <row r="65135" spans="6:6" x14ac:dyDescent="0.2">
      <c r="F65135" s="450"/>
    </row>
    <row r="65136" spans="6:6" x14ac:dyDescent="0.2">
      <c r="F65136" s="450"/>
    </row>
    <row r="65137" spans="6:6" x14ac:dyDescent="0.2">
      <c r="F65137" s="450"/>
    </row>
    <row r="65138" spans="6:6" x14ac:dyDescent="0.2">
      <c r="F65138" s="450"/>
    </row>
    <row r="65139" spans="6:6" x14ac:dyDescent="0.2">
      <c r="F65139" s="450"/>
    </row>
    <row r="65140" spans="6:6" x14ac:dyDescent="0.2">
      <c r="F65140" s="450"/>
    </row>
    <row r="65141" spans="6:6" x14ac:dyDescent="0.2">
      <c r="F65141" s="450"/>
    </row>
    <row r="65142" spans="6:6" x14ac:dyDescent="0.2">
      <c r="F65142" s="450"/>
    </row>
    <row r="65143" spans="6:6" x14ac:dyDescent="0.2">
      <c r="F65143" s="450"/>
    </row>
    <row r="65144" spans="6:6" x14ac:dyDescent="0.2">
      <c r="F65144" s="450"/>
    </row>
    <row r="65145" spans="6:6" x14ac:dyDescent="0.2">
      <c r="F65145" s="450"/>
    </row>
    <row r="65146" spans="6:6" x14ac:dyDescent="0.2">
      <c r="F65146" s="450"/>
    </row>
    <row r="65147" spans="6:6" x14ac:dyDescent="0.2">
      <c r="F65147" s="450"/>
    </row>
    <row r="65148" spans="6:6" x14ac:dyDescent="0.2">
      <c r="F65148" s="450"/>
    </row>
    <row r="65149" spans="6:6" x14ac:dyDescent="0.2">
      <c r="F65149" s="450"/>
    </row>
    <row r="65150" spans="6:6" x14ac:dyDescent="0.2">
      <c r="F65150" s="450"/>
    </row>
    <row r="65151" spans="6:6" x14ac:dyDescent="0.2">
      <c r="F65151" s="450"/>
    </row>
    <row r="65152" spans="6:6" x14ac:dyDescent="0.2">
      <c r="F65152" s="450"/>
    </row>
    <row r="65153" spans="6:6" x14ac:dyDescent="0.2">
      <c r="F65153" s="450"/>
    </row>
    <row r="65154" spans="6:6" x14ac:dyDescent="0.2">
      <c r="F65154" s="450"/>
    </row>
    <row r="65155" spans="6:6" x14ac:dyDescent="0.2">
      <c r="F65155" s="450"/>
    </row>
    <row r="65156" spans="6:6" x14ac:dyDescent="0.2">
      <c r="F65156" s="450"/>
    </row>
    <row r="65157" spans="6:6" x14ac:dyDescent="0.2">
      <c r="F65157" s="450"/>
    </row>
    <row r="65158" spans="6:6" x14ac:dyDescent="0.2">
      <c r="F65158" s="450"/>
    </row>
    <row r="65159" spans="6:6" x14ac:dyDescent="0.2">
      <c r="F65159" s="450"/>
    </row>
    <row r="65160" spans="6:6" x14ac:dyDescent="0.2">
      <c r="F65160" s="450"/>
    </row>
    <row r="65161" spans="6:6" x14ac:dyDescent="0.2">
      <c r="F65161" s="450"/>
    </row>
    <row r="65162" spans="6:6" x14ac:dyDescent="0.2">
      <c r="F65162" s="450"/>
    </row>
    <row r="65163" spans="6:6" x14ac:dyDescent="0.2">
      <c r="F65163" s="450"/>
    </row>
    <row r="65164" spans="6:6" x14ac:dyDescent="0.2">
      <c r="F65164" s="450"/>
    </row>
    <row r="65165" spans="6:6" x14ac:dyDescent="0.2">
      <c r="F65165" s="450"/>
    </row>
    <row r="65166" spans="6:6" x14ac:dyDescent="0.2">
      <c r="F65166" s="450"/>
    </row>
    <row r="65167" spans="6:6" x14ac:dyDescent="0.2">
      <c r="F65167" s="450"/>
    </row>
    <row r="65168" spans="6:6" x14ac:dyDescent="0.2">
      <c r="F65168" s="450"/>
    </row>
    <row r="65169" spans="6:6" x14ac:dyDescent="0.2">
      <c r="F65169" s="450"/>
    </row>
    <row r="65170" spans="6:6" x14ac:dyDescent="0.2">
      <c r="F65170" s="450"/>
    </row>
    <row r="65171" spans="6:6" x14ac:dyDescent="0.2">
      <c r="F65171" s="450"/>
    </row>
    <row r="65172" spans="6:6" x14ac:dyDescent="0.2">
      <c r="F65172" s="450"/>
    </row>
    <row r="65173" spans="6:6" x14ac:dyDescent="0.2">
      <c r="F65173" s="450"/>
    </row>
    <row r="65174" spans="6:6" x14ac:dyDescent="0.2">
      <c r="F65174" s="450"/>
    </row>
    <row r="65175" spans="6:6" x14ac:dyDescent="0.2">
      <c r="F65175" s="450"/>
    </row>
    <row r="65176" spans="6:6" x14ac:dyDescent="0.2">
      <c r="F65176" s="450"/>
    </row>
    <row r="65177" spans="6:6" x14ac:dyDescent="0.2">
      <c r="F65177" s="450"/>
    </row>
    <row r="65178" spans="6:6" x14ac:dyDescent="0.2">
      <c r="F65178" s="450"/>
    </row>
    <row r="65179" spans="6:6" x14ac:dyDescent="0.2">
      <c r="F65179" s="450"/>
    </row>
    <row r="65180" spans="6:6" x14ac:dyDescent="0.2">
      <c r="F65180" s="450"/>
    </row>
    <row r="65181" spans="6:6" x14ac:dyDescent="0.2">
      <c r="F65181" s="450"/>
    </row>
    <row r="65182" spans="6:6" x14ac:dyDescent="0.2">
      <c r="F65182" s="450"/>
    </row>
    <row r="65183" spans="6:6" x14ac:dyDescent="0.2">
      <c r="F65183" s="450"/>
    </row>
    <row r="65184" spans="6:6" x14ac:dyDescent="0.2">
      <c r="F65184" s="450"/>
    </row>
    <row r="65185" spans="6:6" x14ac:dyDescent="0.2">
      <c r="F65185" s="450"/>
    </row>
    <row r="65186" spans="6:6" x14ac:dyDescent="0.2">
      <c r="F65186" s="450"/>
    </row>
    <row r="65187" spans="6:6" x14ac:dyDescent="0.2">
      <c r="F65187" s="450"/>
    </row>
    <row r="65188" spans="6:6" x14ac:dyDescent="0.2">
      <c r="F65188" s="450"/>
    </row>
    <row r="65189" spans="6:6" x14ac:dyDescent="0.2">
      <c r="F65189" s="450"/>
    </row>
    <row r="65190" spans="6:6" x14ac:dyDescent="0.2">
      <c r="F65190" s="450"/>
    </row>
    <row r="65191" spans="6:6" x14ac:dyDescent="0.2">
      <c r="F65191" s="450"/>
    </row>
    <row r="65192" spans="6:6" x14ac:dyDescent="0.2">
      <c r="F65192" s="450"/>
    </row>
    <row r="65193" spans="6:6" x14ac:dyDescent="0.2">
      <c r="F65193" s="450"/>
    </row>
    <row r="65194" spans="6:6" x14ac:dyDescent="0.2">
      <c r="F65194" s="450"/>
    </row>
    <row r="65195" spans="6:6" x14ac:dyDescent="0.2">
      <c r="F65195" s="450"/>
    </row>
    <row r="65196" spans="6:6" x14ac:dyDescent="0.2">
      <c r="F65196" s="450"/>
    </row>
    <row r="65197" spans="6:6" x14ac:dyDescent="0.2">
      <c r="F65197" s="450"/>
    </row>
    <row r="65198" spans="6:6" x14ac:dyDescent="0.2">
      <c r="F65198" s="450"/>
    </row>
    <row r="65199" spans="6:6" x14ac:dyDescent="0.2">
      <c r="F65199" s="450"/>
    </row>
    <row r="65200" spans="6:6" x14ac:dyDescent="0.2">
      <c r="F65200" s="450"/>
    </row>
    <row r="65201" spans="6:6" x14ac:dyDescent="0.2">
      <c r="F65201" s="450"/>
    </row>
    <row r="65202" spans="6:6" x14ac:dyDescent="0.2">
      <c r="F65202" s="450"/>
    </row>
    <row r="65203" spans="6:6" x14ac:dyDescent="0.2">
      <c r="F65203" s="450"/>
    </row>
    <row r="65204" spans="6:6" x14ac:dyDescent="0.2">
      <c r="F65204" s="450"/>
    </row>
    <row r="65205" spans="6:6" x14ac:dyDescent="0.2">
      <c r="F65205" s="450"/>
    </row>
    <row r="65206" spans="6:6" x14ac:dyDescent="0.2">
      <c r="F65206" s="450"/>
    </row>
    <row r="65207" spans="6:6" x14ac:dyDescent="0.2">
      <c r="F65207" s="450"/>
    </row>
    <row r="65208" spans="6:6" x14ac:dyDescent="0.2">
      <c r="F65208" s="450"/>
    </row>
    <row r="65209" spans="6:6" x14ac:dyDescent="0.2">
      <c r="F65209" s="450"/>
    </row>
    <row r="65210" spans="6:6" x14ac:dyDescent="0.2">
      <c r="F65210" s="450"/>
    </row>
    <row r="65211" spans="6:6" x14ac:dyDescent="0.2">
      <c r="F65211" s="450"/>
    </row>
    <row r="65212" spans="6:6" x14ac:dyDescent="0.2">
      <c r="F65212" s="450"/>
    </row>
    <row r="65213" spans="6:6" x14ac:dyDescent="0.2">
      <c r="F65213" s="450"/>
    </row>
    <row r="65214" spans="6:6" x14ac:dyDescent="0.2">
      <c r="F65214" s="450"/>
    </row>
    <row r="65215" spans="6:6" x14ac:dyDescent="0.2">
      <c r="F65215" s="450"/>
    </row>
    <row r="65216" spans="6:6" x14ac:dyDescent="0.2">
      <c r="F65216" s="450"/>
    </row>
    <row r="65217" spans="6:6" x14ac:dyDescent="0.2">
      <c r="F65217" s="450"/>
    </row>
    <row r="65218" spans="6:6" x14ac:dyDescent="0.2">
      <c r="F65218" s="450"/>
    </row>
    <row r="65219" spans="6:6" x14ac:dyDescent="0.2">
      <c r="F65219" s="450"/>
    </row>
    <row r="65220" spans="6:6" x14ac:dyDescent="0.2">
      <c r="F65220" s="450"/>
    </row>
    <row r="65221" spans="6:6" x14ac:dyDescent="0.2">
      <c r="F65221" s="450"/>
    </row>
    <row r="65222" spans="6:6" x14ac:dyDescent="0.2">
      <c r="F65222" s="450"/>
    </row>
    <row r="65223" spans="6:6" x14ac:dyDescent="0.2">
      <c r="F65223" s="450"/>
    </row>
    <row r="65224" spans="6:6" x14ac:dyDescent="0.2">
      <c r="F65224" s="450"/>
    </row>
    <row r="65225" spans="6:6" x14ac:dyDescent="0.2">
      <c r="F65225" s="450"/>
    </row>
    <row r="65226" spans="6:6" x14ac:dyDescent="0.2">
      <c r="F65226" s="450"/>
    </row>
    <row r="65227" spans="6:6" x14ac:dyDescent="0.2">
      <c r="F65227" s="450"/>
    </row>
    <row r="65228" spans="6:6" x14ac:dyDescent="0.2">
      <c r="F65228" s="450"/>
    </row>
    <row r="65229" spans="6:6" x14ac:dyDescent="0.2">
      <c r="F65229" s="450"/>
    </row>
    <row r="65230" spans="6:6" x14ac:dyDescent="0.2">
      <c r="F65230" s="450"/>
    </row>
    <row r="65231" spans="6:6" x14ac:dyDescent="0.2">
      <c r="F65231" s="450"/>
    </row>
    <row r="65232" spans="6:6" x14ac:dyDescent="0.2">
      <c r="F65232" s="450"/>
    </row>
    <row r="65233" spans="6:6" x14ac:dyDescent="0.2">
      <c r="F65233" s="450"/>
    </row>
    <row r="65234" spans="6:6" x14ac:dyDescent="0.2">
      <c r="F65234" s="450"/>
    </row>
    <row r="65235" spans="6:6" x14ac:dyDescent="0.2">
      <c r="F65235" s="450"/>
    </row>
    <row r="65236" spans="6:6" x14ac:dyDescent="0.2">
      <c r="F65236" s="450"/>
    </row>
    <row r="65237" spans="6:6" x14ac:dyDescent="0.2">
      <c r="F65237" s="450"/>
    </row>
    <row r="65238" spans="6:6" x14ac:dyDescent="0.2">
      <c r="F65238" s="450"/>
    </row>
    <row r="65239" spans="6:6" x14ac:dyDescent="0.2">
      <c r="F65239" s="450"/>
    </row>
    <row r="65240" spans="6:6" x14ac:dyDescent="0.2">
      <c r="F65240" s="450"/>
    </row>
    <row r="65241" spans="6:6" x14ac:dyDescent="0.2">
      <c r="F65241" s="450"/>
    </row>
    <row r="65242" spans="6:6" x14ac:dyDescent="0.2">
      <c r="F65242" s="450"/>
    </row>
    <row r="65243" spans="6:6" x14ac:dyDescent="0.2">
      <c r="F65243" s="450"/>
    </row>
    <row r="65244" spans="6:6" x14ac:dyDescent="0.2">
      <c r="F65244" s="450"/>
    </row>
    <row r="65245" spans="6:6" x14ac:dyDescent="0.2">
      <c r="F65245" s="450"/>
    </row>
    <row r="65246" spans="6:6" x14ac:dyDescent="0.2">
      <c r="F65246" s="450"/>
    </row>
    <row r="65247" spans="6:6" x14ac:dyDescent="0.2">
      <c r="F65247" s="450"/>
    </row>
    <row r="65248" spans="6:6" x14ac:dyDescent="0.2">
      <c r="F65248" s="450"/>
    </row>
    <row r="65249" spans="6:6" x14ac:dyDescent="0.2">
      <c r="F65249" s="450"/>
    </row>
    <row r="65250" spans="6:6" x14ac:dyDescent="0.2">
      <c r="F65250" s="450"/>
    </row>
    <row r="65251" spans="6:6" x14ac:dyDescent="0.2">
      <c r="F65251" s="450"/>
    </row>
    <row r="65252" spans="6:6" x14ac:dyDescent="0.2">
      <c r="F65252" s="450"/>
    </row>
    <row r="65253" spans="6:6" x14ac:dyDescent="0.2">
      <c r="F65253" s="450"/>
    </row>
    <row r="65254" spans="6:6" x14ac:dyDescent="0.2">
      <c r="F65254" s="450"/>
    </row>
    <row r="65255" spans="6:6" x14ac:dyDescent="0.2">
      <c r="F65255" s="450"/>
    </row>
    <row r="65256" spans="6:6" x14ac:dyDescent="0.2">
      <c r="F65256" s="450"/>
    </row>
    <row r="65257" spans="6:6" x14ac:dyDescent="0.2">
      <c r="F65257" s="450"/>
    </row>
    <row r="65258" spans="6:6" x14ac:dyDescent="0.2">
      <c r="F65258" s="450"/>
    </row>
    <row r="65259" spans="6:6" x14ac:dyDescent="0.2">
      <c r="F65259" s="450"/>
    </row>
    <row r="65260" spans="6:6" x14ac:dyDescent="0.2">
      <c r="F65260" s="450"/>
    </row>
    <row r="65261" spans="6:6" x14ac:dyDescent="0.2">
      <c r="F65261" s="450"/>
    </row>
    <row r="65262" spans="6:6" x14ac:dyDescent="0.2">
      <c r="F65262" s="450"/>
    </row>
    <row r="65263" spans="6:6" x14ac:dyDescent="0.2">
      <c r="F65263" s="450"/>
    </row>
    <row r="65264" spans="6:6" x14ac:dyDescent="0.2">
      <c r="F65264" s="450"/>
    </row>
    <row r="65265" spans="6:6" x14ac:dyDescent="0.2">
      <c r="F65265" s="450"/>
    </row>
    <row r="65266" spans="6:6" x14ac:dyDescent="0.2">
      <c r="F65266" s="450"/>
    </row>
    <row r="65267" spans="6:6" x14ac:dyDescent="0.2">
      <c r="F65267" s="450"/>
    </row>
    <row r="65268" spans="6:6" x14ac:dyDescent="0.2">
      <c r="F65268" s="450"/>
    </row>
    <row r="65269" spans="6:6" x14ac:dyDescent="0.2">
      <c r="F65269" s="450"/>
    </row>
    <row r="65270" spans="6:6" x14ac:dyDescent="0.2">
      <c r="F65270" s="450"/>
    </row>
    <row r="65271" spans="6:6" x14ac:dyDescent="0.2">
      <c r="F65271" s="450"/>
    </row>
    <row r="65272" spans="6:6" x14ac:dyDescent="0.2">
      <c r="F65272" s="450"/>
    </row>
    <row r="65273" spans="6:6" x14ac:dyDescent="0.2">
      <c r="F65273" s="450"/>
    </row>
    <row r="65274" spans="6:6" x14ac:dyDescent="0.2">
      <c r="F65274" s="450"/>
    </row>
    <row r="65275" spans="6:6" x14ac:dyDescent="0.2">
      <c r="F65275" s="450"/>
    </row>
    <row r="65276" spans="6:6" x14ac:dyDescent="0.2">
      <c r="F65276" s="450"/>
    </row>
    <row r="65277" spans="6:6" x14ac:dyDescent="0.2">
      <c r="F65277" s="450"/>
    </row>
    <row r="65278" spans="6:6" x14ac:dyDescent="0.2">
      <c r="F65278" s="450"/>
    </row>
    <row r="65279" spans="6:6" x14ac:dyDescent="0.2">
      <c r="F65279" s="450"/>
    </row>
    <row r="65280" spans="6:6" x14ac:dyDescent="0.2">
      <c r="F65280" s="450"/>
    </row>
    <row r="65281" spans="6:6" x14ac:dyDescent="0.2">
      <c r="F65281" s="450"/>
    </row>
    <row r="65282" spans="6:6" x14ac:dyDescent="0.2">
      <c r="F65282" s="450"/>
    </row>
    <row r="65283" spans="6:6" x14ac:dyDescent="0.2">
      <c r="F65283" s="450"/>
    </row>
    <row r="65284" spans="6:6" x14ac:dyDescent="0.2">
      <c r="F65284" s="450"/>
    </row>
    <row r="65285" spans="6:6" x14ac:dyDescent="0.2">
      <c r="F65285" s="450"/>
    </row>
    <row r="65286" spans="6:6" x14ac:dyDescent="0.2">
      <c r="F65286" s="450"/>
    </row>
    <row r="65287" spans="6:6" x14ac:dyDescent="0.2">
      <c r="F65287" s="450"/>
    </row>
    <row r="65288" spans="6:6" x14ac:dyDescent="0.2">
      <c r="F65288" s="450"/>
    </row>
    <row r="65289" spans="6:6" x14ac:dyDescent="0.2">
      <c r="F65289" s="450"/>
    </row>
    <row r="65290" spans="6:6" x14ac:dyDescent="0.2">
      <c r="F65290" s="450"/>
    </row>
    <row r="65291" spans="6:6" x14ac:dyDescent="0.2">
      <c r="F65291" s="450"/>
    </row>
    <row r="65292" spans="6:6" x14ac:dyDescent="0.2">
      <c r="F65292" s="450"/>
    </row>
    <row r="65293" spans="6:6" x14ac:dyDescent="0.2">
      <c r="F65293" s="450"/>
    </row>
    <row r="65294" spans="6:6" x14ac:dyDescent="0.2">
      <c r="F65294" s="450"/>
    </row>
    <row r="65295" spans="6:6" x14ac:dyDescent="0.2">
      <c r="F65295" s="450"/>
    </row>
    <row r="65296" spans="6:6" x14ac:dyDescent="0.2">
      <c r="F65296" s="450"/>
    </row>
    <row r="65297" spans="6:6" x14ac:dyDescent="0.2">
      <c r="F65297" s="450"/>
    </row>
    <row r="65298" spans="6:6" x14ac:dyDescent="0.2">
      <c r="F65298" s="450"/>
    </row>
    <row r="65299" spans="6:6" x14ac:dyDescent="0.2">
      <c r="F65299" s="450"/>
    </row>
    <row r="65300" spans="6:6" x14ac:dyDescent="0.2">
      <c r="F65300" s="450"/>
    </row>
    <row r="65301" spans="6:6" x14ac:dyDescent="0.2">
      <c r="F65301" s="450"/>
    </row>
    <row r="65302" spans="6:6" x14ac:dyDescent="0.2">
      <c r="F65302" s="450"/>
    </row>
    <row r="65303" spans="6:6" x14ac:dyDescent="0.2">
      <c r="F65303" s="450"/>
    </row>
    <row r="65304" spans="6:6" x14ac:dyDescent="0.2">
      <c r="F65304" s="450"/>
    </row>
    <row r="65305" spans="6:6" x14ac:dyDescent="0.2">
      <c r="F65305" s="450"/>
    </row>
    <row r="65306" spans="6:6" x14ac:dyDescent="0.2">
      <c r="F65306" s="450"/>
    </row>
    <row r="65307" spans="6:6" x14ac:dyDescent="0.2">
      <c r="F65307" s="450"/>
    </row>
    <row r="65308" spans="6:6" x14ac:dyDescent="0.2">
      <c r="F65308" s="450"/>
    </row>
    <row r="65309" spans="6:6" x14ac:dyDescent="0.2">
      <c r="F65309" s="450"/>
    </row>
    <row r="65310" spans="6:6" x14ac:dyDescent="0.2">
      <c r="F65310" s="450"/>
    </row>
    <row r="65311" spans="6:6" x14ac:dyDescent="0.2">
      <c r="F65311" s="450"/>
    </row>
    <row r="65312" spans="6:6" x14ac:dyDescent="0.2">
      <c r="F65312" s="450"/>
    </row>
    <row r="65313" spans="6:6" x14ac:dyDescent="0.2">
      <c r="F65313" s="450"/>
    </row>
    <row r="65314" spans="6:6" x14ac:dyDescent="0.2">
      <c r="F65314" s="450"/>
    </row>
    <row r="65315" spans="6:6" x14ac:dyDescent="0.2">
      <c r="F65315" s="450"/>
    </row>
    <row r="65316" spans="6:6" x14ac:dyDescent="0.2">
      <c r="F65316" s="450"/>
    </row>
    <row r="65317" spans="6:6" x14ac:dyDescent="0.2">
      <c r="F65317" s="450"/>
    </row>
    <row r="65318" spans="6:6" x14ac:dyDescent="0.2">
      <c r="F65318" s="450"/>
    </row>
    <row r="65319" spans="6:6" x14ac:dyDescent="0.2">
      <c r="F65319" s="450"/>
    </row>
    <row r="65320" spans="6:6" x14ac:dyDescent="0.2">
      <c r="F65320" s="450"/>
    </row>
    <row r="65321" spans="6:6" x14ac:dyDescent="0.2">
      <c r="F65321" s="450"/>
    </row>
    <row r="65322" spans="6:6" x14ac:dyDescent="0.2">
      <c r="F65322" s="450"/>
    </row>
    <row r="65323" spans="6:6" x14ac:dyDescent="0.2">
      <c r="F65323" s="450"/>
    </row>
    <row r="65324" spans="6:6" x14ac:dyDescent="0.2">
      <c r="F65324" s="450"/>
    </row>
    <row r="65325" spans="6:6" x14ac:dyDescent="0.2">
      <c r="F65325" s="450"/>
    </row>
    <row r="65326" spans="6:6" x14ac:dyDescent="0.2">
      <c r="F65326" s="450"/>
    </row>
    <row r="65327" spans="6:6" x14ac:dyDescent="0.2">
      <c r="F65327" s="450"/>
    </row>
    <row r="65328" spans="6:6" x14ac:dyDescent="0.2">
      <c r="F65328" s="450"/>
    </row>
    <row r="65329" spans="6:6" x14ac:dyDescent="0.2">
      <c r="F65329" s="450"/>
    </row>
    <row r="65330" spans="6:6" x14ac:dyDescent="0.2">
      <c r="F65330" s="450"/>
    </row>
    <row r="65331" spans="6:6" x14ac:dyDescent="0.2">
      <c r="F65331" s="450"/>
    </row>
    <row r="65332" spans="6:6" x14ac:dyDescent="0.2">
      <c r="F65332" s="450"/>
    </row>
    <row r="65333" spans="6:6" x14ac:dyDescent="0.2">
      <c r="F65333" s="450"/>
    </row>
    <row r="65334" spans="6:6" x14ac:dyDescent="0.2">
      <c r="F65334" s="450"/>
    </row>
    <row r="65335" spans="6:6" x14ac:dyDescent="0.2">
      <c r="F65335" s="450"/>
    </row>
    <row r="65336" spans="6:6" x14ac:dyDescent="0.2">
      <c r="F65336" s="450"/>
    </row>
    <row r="65337" spans="6:6" x14ac:dyDescent="0.2">
      <c r="F65337" s="450"/>
    </row>
    <row r="65338" spans="6:6" x14ac:dyDescent="0.2">
      <c r="F65338" s="450"/>
    </row>
    <row r="65339" spans="6:6" x14ac:dyDescent="0.2">
      <c r="F65339" s="450"/>
    </row>
    <row r="65340" spans="6:6" x14ac:dyDescent="0.2">
      <c r="F65340" s="450"/>
    </row>
    <row r="65341" spans="6:6" x14ac:dyDescent="0.2">
      <c r="F65341" s="450"/>
    </row>
    <row r="65342" spans="6:6" x14ac:dyDescent="0.2">
      <c r="F65342" s="450"/>
    </row>
    <row r="65343" spans="6:6" x14ac:dyDescent="0.2">
      <c r="F65343" s="450"/>
    </row>
    <row r="65344" spans="6:6" x14ac:dyDescent="0.2">
      <c r="F65344" s="450"/>
    </row>
    <row r="65345" spans="6:6" x14ac:dyDescent="0.2">
      <c r="F65345" s="450"/>
    </row>
    <row r="65346" spans="6:6" x14ac:dyDescent="0.2">
      <c r="F65346" s="450"/>
    </row>
    <row r="65347" spans="6:6" x14ac:dyDescent="0.2">
      <c r="F65347" s="450"/>
    </row>
    <row r="65348" spans="6:6" x14ac:dyDescent="0.2">
      <c r="F65348" s="450"/>
    </row>
    <row r="65349" spans="6:6" x14ac:dyDescent="0.2">
      <c r="F65349" s="450"/>
    </row>
    <row r="65350" spans="6:6" x14ac:dyDescent="0.2">
      <c r="F65350" s="450"/>
    </row>
    <row r="65351" spans="6:6" x14ac:dyDescent="0.2">
      <c r="F65351" s="450"/>
    </row>
    <row r="65352" spans="6:6" x14ac:dyDescent="0.2">
      <c r="F65352" s="450"/>
    </row>
    <row r="65353" spans="6:6" x14ac:dyDescent="0.2">
      <c r="F65353" s="450"/>
    </row>
    <row r="65354" spans="6:6" x14ac:dyDescent="0.2">
      <c r="F65354" s="450"/>
    </row>
    <row r="65355" spans="6:6" x14ac:dyDescent="0.2">
      <c r="F65355" s="450"/>
    </row>
    <row r="65356" spans="6:6" x14ac:dyDescent="0.2">
      <c r="F65356" s="450"/>
    </row>
    <row r="65357" spans="6:6" x14ac:dyDescent="0.2">
      <c r="F65357" s="450"/>
    </row>
    <row r="65358" spans="6:6" x14ac:dyDescent="0.2">
      <c r="F65358" s="450"/>
    </row>
    <row r="65359" spans="6:6" x14ac:dyDescent="0.2">
      <c r="F65359" s="450"/>
    </row>
    <row r="65360" spans="6:6" x14ac:dyDescent="0.2">
      <c r="F65360" s="450"/>
    </row>
    <row r="65361" spans="6:6" x14ac:dyDescent="0.2">
      <c r="F65361" s="450"/>
    </row>
    <row r="65362" spans="6:6" x14ac:dyDescent="0.2">
      <c r="F65362" s="450"/>
    </row>
    <row r="65363" spans="6:6" x14ac:dyDescent="0.2">
      <c r="F65363" s="450"/>
    </row>
    <row r="65364" spans="6:6" x14ac:dyDescent="0.2">
      <c r="F65364" s="450"/>
    </row>
    <row r="65365" spans="6:6" x14ac:dyDescent="0.2">
      <c r="F65365" s="450"/>
    </row>
    <row r="65366" spans="6:6" x14ac:dyDescent="0.2">
      <c r="F65366" s="450"/>
    </row>
    <row r="65367" spans="6:6" x14ac:dyDescent="0.2">
      <c r="F65367" s="450"/>
    </row>
    <row r="65368" spans="6:6" x14ac:dyDescent="0.2">
      <c r="F65368" s="450"/>
    </row>
    <row r="65369" spans="6:6" x14ac:dyDescent="0.2">
      <c r="F65369" s="450"/>
    </row>
    <row r="65370" spans="6:6" x14ac:dyDescent="0.2">
      <c r="F65370" s="450"/>
    </row>
    <row r="65371" spans="6:6" x14ac:dyDescent="0.2">
      <c r="F65371" s="450"/>
    </row>
    <row r="65372" spans="6:6" x14ac:dyDescent="0.2">
      <c r="F65372" s="450"/>
    </row>
    <row r="65373" spans="6:6" x14ac:dyDescent="0.2">
      <c r="F65373" s="450"/>
    </row>
    <row r="65374" spans="6:6" x14ac:dyDescent="0.2">
      <c r="F65374" s="450"/>
    </row>
    <row r="65375" spans="6:6" x14ac:dyDescent="0.2">
      <c r="F65375" s="450"/>
    </row>
    <row r="65376" spans="6:6" x14ac:dyDescent="0.2">
      <c r="F65376" s="450"/>
    </row>
    <row r="65377" spans="6:6" x14ac:dyDescent="0.2">
      <c r="F65377" s="450"/>
    </row>
    <row r="65378" spans="6:6" x14ac:dyDescent="0.2">
      <c r="F65378" s="450"/>
    </row>
    <row r="65379" spans="6:6" x14ac:dyDescent="0.2">
      <c r="F65379" s="450"/>
    </row>
    <row r="65380" spans="6:6" x14ac:dyDescent="0.2">
      <c r="F65380" s="450"/>
    </row>
    <row r="65381" spans="6:6" x14ac:dyDescent="0.2">
      <c r="F65381" s="450"/>
    </row>
    <row r="65382" spans="6:6" x14ac:dyDescent="0.2">
      <c r="F65382" s="450"/>
    </row>
    <row r="65383" spans="6:6" x14ac:dyDescent="0.2">
      <c r="F65383" s="450"/>
    </row>
    <row r="65384" spans="6:6" x14ac:dyDescent="0.2">
      <c r="F65384" s="450"/>
    </row>
    <row r="65385" spans="6:6" x14ac:dyDescent="0.2">
      <c r="F65385" s="450"/>
    </row>
    <row r="65386" spans="6:6" x14ac:dyDescent="0.2">
      <c r="F65386" s="450"/>
    </row>
    <row r="65387" spans="6:6" x14ac:dyDescent="0.2">
      <c r="F65387" s="450"/>
    </row>
    <row r="65388" spans="6:6" x14ac:dyDescent="0.2">
      <c r="F65388" s="450"/>
    </row>
    <row r="65389" spans="6:6" x14ac:dyDescent="0.2">
      <c r="F65389" s="450"/>
    </row>
    <row r="65390" spans="6:6" x14ac:dyDescent="0.2">
      <c r="F65390" s="450"/>
    </row>
    <row r="65391" spans="6:6" x14ac:dyDescent="0.2">
      <c r="F65391" s="450"/>
    </row>
    <row r="65392" spans="6:6" x14ac:dyDescent="0.2">
      <c r="F65392" s="450"/>
    </row>
    <row r="65393" spans="6:6" x14ac:dyDescent="0.2">
      <c r="F65393" s="450"/>
    </row>
    <row r="65394" spans="6:6" x14ac:dyDescent="0.2">
      <c r="F65394" s="450"/>
    </row>
    <row r="65395" spans="6:6" x14ac:dyDescent="0.2">
      <c r="F65395" s="450"/>
    </row>
    <row r="65396" spans="6:6" x14ac:dyDescent="0.2">
      <c r="F65396" s="450"/>
    </row>
    <row r="65397" spans="6:6" x14ac:dyDescent="0.2">
      <c r="F65397" s="450"/>
    </row>
    <row r="65398" spans="6:6" x14ac:dyDescent="0.2">
      <c r="F65398" s="450"/>
    </row>
    <row r="65399" spans="6:6" x14ac:dyDescent="0.2">
      <c r="F65399" s="450"/>
    </row>
    <row r="65400" spans="6:6" x14ac:dyDescent="0.2">
      <c r="F65400" s="450"/>
    </row>
    <row r="65401" spans="6:6" x14ac:dyDescent="0.2">
      <c r="F65401" s="450"/>
    </row>
    <row r="65402" spans="6:6" x14ac:dyDescent="0.2">
      <c r="F65402" s="450"/>
    </row>
    <row r="65403" spans="6:6" x14ac:dyDescent="0.2">
      <c r="F65403" s="450"/>
    </row>
    <row r="65404" spans="6:6" x14ac:dyDescent="0.2">
      <c r="F65404" s="450"/>
    </row>
    <row r="65405" spans="6:6" x14ac:dyDescent="0.2">
      <c r="F65405" s="450"/>
    </row>
    <row r="65406" spans="6:6" x14ac:dyDescent="0.2">
      <c r="F65406" s="450"/>
    </row>
    <row r="65407" spans="6:6" x14ac:dyDescent="0.2">
      <c r="F65407" s="450"/>
    </row>
    <row r="65408" spans="6:6" x14ac:dyDescent="0.2">
      <c r="F65408" s="450"/>
    </row>
    <row r="65409" spans="6:6" x14ac:dyDescent="0.2">
      <c r="F65409" s="450"/>
    </row>
    <row r="65410" spans="6:6" x14ac:dyDescent="0.2">
      <c r="F65410" s="450"/>
    </row>
    <row r="65411" spans="6:6" x14ac:dyDescent="0.2">
      <c r="F65411" s="450"/>
    </row>
    <row r="65412" spans="6:6" x14ac:dyDescent="0.2">
      <c r="F65412" s="450"/>
    </row>
    <row r="65413" spans="6:6" x14ac:dyDescent="0.2">
      <c r="F65413" s="450"/>
    </row>
    <row r="65414" spans="6:6" x14ac:dyDescent="0.2">
      <c r="F65414" s="450"/>
    </row>
    <row r="65415" spans="6:6" x14ac:dyDescent="0.2">
      <c r="F65415" s="450"/>
    </row>
    <row r="65416" spans="6:6" x14ac:dyDescent="0.2">
      <c r="F65416" s="450"/>
    </row>
    <row r="65417" spans="6:6" x14ac:dyDescent="0.2">
      <c r="F65417" s="450"/>
    </row>
    <row r="65418" spans="6:6" x14ac:dyDescent="0.2">
      <c r="F65418" s="450"/>
    </row>
    <row r="65419" spans="6:6" x14ac:dyDescent="0.2">
      <c r="F65419" s="450"/>
    </row>
    <row r="65420" spans="6:6" x14ac:dyDescent="0.2">
      <c r="F65420" s="450"/>
    </row>
    <row r="65421" spans="6:6" x14ac:dyDescent="0.2">
      <c r="F65421" s="450"/>
    </row>
    <row r="65422" spans="6:6" x14ac:dyDescent="0.2">
      <c r="F65422" s="450"/>
    </row>
    <row r="65423" spans="6:6" x14ac:dyDescent="0.2">
      <c r="F65423" s="450"/>
    </row>
    <row r="65424" spans="6:6" x14ac:dyDescent="0.2">
      <c r="F65424" s="450"/>
    </row>
    <row r="65425" spans="6:6" x14ac:dyDescent="0.2">
      <c r="F65425" s="450"/>
    </row>
    <row r="65426" spans="6:6" x14ac:dyDescent="0.2">
      <c r="F65426" s="450"/>
    </row>
    <row r="65427" spans="6:6" x14ac:dyDescent="0.2">
      <c r="F65427" s="450"/>
    </row>
    <row r="65428" spans="6:6" x14ac:dyDescent="0.2">
      <c r="F65428" s="450"/>
    </row>
    <row r="65429" spans="6:6" x14ac:dyDescent="0.2">
      <c r="F65429" s="450"/>
    </row>
    <row r="65430" spans="6:6" x14ac:dyDescent="0.2">
      <c r="F65430" s="450"/>
    </row>
    <row r="65431" spans="6:6" x14ac:dyDescent="0.2">
      <c r="F65431" s="450"/>
    </row>
    <row r="65432" spans="6:6" x14ac:dyDescent="0.2">
      <c r="F65432" s="450"/>
    </row>
    <row r="65433" spans="6:6" x14ac:dyDescent="0.2">
      <c r="F65433" s="450"/>
    </row>
    <row r="65434" spans="6:6" x14ac:dyDescent="0.2">
      <c r="F65434" s="450"/>
    </row>
    <row r="65435" spans="6:6" x14ac:dyDescent="0.2">
      <c r="F65435" s="450"/>
    </row>
    <row r="65436" spans="6:6" x14ac:dyDescent="0.2">
      <c r="F65436" s="450"/>
    </row>
    <row r="65437" spans="6:6" x14ac:dyDescent="0.2">
      <c r="F65437" s="450"/>
    </row>
    <row r="65438" spans="6:6" x14ac:dyDescent="0.2">
      <c r="F65438" s="450"/>
    </row>
    <row r="65439" spans="6:6" x14ac:dyDescent="0.2">
      <c r="F65439" s="450"/>
    </row>
    <row r="65440" spans="6:6" x14ac:dyDescent="0.2">
      <c r="F65440" s="450"/>
    </row>
    <row r="65441" spans="6:6" x14ac:dyDescent="0.2">
      <c r="F65441" s="450"/>
    </row>
    <row r="65442" spans="6:6" x14ac:dyDescent="0.2">
      <c r="F65442" s="450"/>
    </row>
    <row r="65443" spans="6:6" x14ac:dyDescent="0.2">
      <c r="F65443" s="450"/>
    </row>
    <row r="65444" spans="6:6" x14ac:dyDescent="0.2">
      <c r="F65444" s="450"/>
    </row>
    <row r="65445" spans="6:6" x14ac:dyDescent="0.2">
      <c r="F65445" s="450"/>
    </row>
    <row r="65446" spans="6:6" x14ac:dyDescent="0.2">
      <c r="F65446" s="450"/>
    </row>
    <row r="65447" spans="6:6" x14ac:dyDescent="0.2">
      <c r="F65447" s="450"/>
    </row>
    <row r="65448" spans="6:6" x14ac:dyDescent="0.2">
      <c r="F65448" s="450"/>
    </row>
    <row r="65449" spans="6:6" x14ac:dyDescent="0.2">
      <c r="F65449" s="450"/>
    </row>
    <row r="65450" spans="6:6" x14ac:dyDescent="0.2">
      <c r="F65450" s="450"/>
    </row>
    <row r="65451" spans="6:6" x14ac:dyDescent="0.2">
      <c r="F65451" s="450"/>
    </row>
    <row r="65452" spans="6:6" x14ac:dyDescent="0.2">
      <c r="F65452" s="450"/>
    </row>
    <row r="65453" spans="6:6" x14ac:dyDescent="0.2">
      <c r="F65453" s="450"/>
    </row>
    <row r="65454" spans="6:6" x14ac:dyDescent="0.2">
      <c r="F65454" s="450"/>
    </row>
    <row r="65455" spans="6:6" x14ac:dyDescent="0.2">
      <c r="F65455" s="450"/>
    </row>
    <row r="65456" spans="6:6" x14ac:dyDescent="0.2">
      <c r="F65456" s="450"/>
    </row>
    <row r="65457" spans="6:6" x14ac:dyDescent="0.2">
      <c r="F65457" s="450"/>
    </row>
    <row r="65458" spans="6:6" x14ac:dyDescent="0.2">
      <c r="F65458" s="450"/>
    </row>
    <row r="65459" spans="6:6" x14ac:dyDescent="0.2">
      <c r="F65459" s="450"/>
    </row>
    <row r="65460" spans="6:6" x14ac:dyDescent="0.2">
      <c r="F65460" s="450"/>
    </row>
    <row r="65461" spans="6:6" x14ac:dyDescent="0.2">
      <c r="F65461" s="450"/>
    </row>
    <row r="65462" spans="6:6" x14ac:dyDescent="0.2">
      <c r="F65462" s="450"/>
    </row>
    <row r="65463" spans="6:6" x14ac:dyDescent="0.2">
      <c r="F65463" s="450"/>
    </row>
    <row r="65464" spans="6:6" x14ac:dyDescent="0.2">
      <c r="F65464" s="450"/>
    </row>
    <row r="65465" spans="6:6" x14ac:dyDescent="0.2">
      <c r="F65465" s="450"/>
    </row>
    <row r="65466" spans="6:6" x14ac:dyDescent="0.2">
      <c r="F65466" s="450"/>
    </row>
    <row r="65467" spans="6:6" x14ac:dyDescent="0.2">
      <c r="F65467" s="450"/>
    </row>
    <row r="65468" spans="6:6" x14ac:dyDescent="0.2">
      <c r="F65468" s="450"/>
    </row>
    <row r="65469" spans="6:6" x14ac:dyDescent="0.2">
      <c r="F65469" s="450"/>
    </row>
    <row r="65470" spans="6:6" x14ac:dyDescent="0.2">
      <c r="F65470" s="450"/>
    </row>
    <row r="65471" spans="6:6" x14ac:dyDescent="0.2">
      <c r="F65471" s="450"/>
    </row>
    <row r="65472" spans="6:6" x14ac:dyDescent="0.2">
      <c r="F65472" s="450"/>
    </row>
    <row r="65473" spans="6:6" x14ac:dyDescent="0.2">
      <c r="F65473" s="450"/>
    </row>
    <row r="65474" spans="6:6" x14ac:dyDescent="0.2">
      <c r="F65474" s="450"/>
    </row>
    <row r="65475" spans="6:6" x14ac:dyDescent="0.2">
      <c r="F65475" s="450"/>
    </row>
    <row r="65476" spans="6:6" x14ac:dyDescent="0.2">
      <c r="F65476" s="450"/>
    </row>
    <row r="65477" spans="6:6" x14ac:dyDescent="0.2">
      <c r="F65477" s="450"/>
    </row>
    <row r="65478" spans="6:6" x14ac:dyDescent="0.2">
      <c r="F65478" s="450"/>
    </row>
    <row r="65479" spans="6:6" x14ac:dyDescent="0.2">
      <c r="F65479" s="450"/>
    </row>
    <row r="65480" spans="6:6" x14ac:dyDescent="0.2">
      <c r="F65480" s="450"/>
    </row>
    <row r="65481" spans="6:6" x14ac:dyDescent="0.2">
      <c r="F65481" s="450"/>
    </row>
    <row r="65482" spans="6:6" x14ac:dyDescent="0.2">
      <c r="F65482" s="450"/>
    </row>
    <row r="65483" spans="6:6" x14ac:dyDescent="0.2">
      <c r="F65483" s="450"/>
    </row>
    <row r="65484" spans="6:6" x14ac:dyDescent="0.2">
      <c r="F65484" s="450"/>
    </row>
    <row r="65485" spans="6:6" x14ac:dyDescent="0.2">
      <c r="F65485" s="450"/>
    </row>
    <row r="65486" spans="6:6" x14ac:dyDescent="0.2">
      <c r="F65486" s="450"/>
    </row>
    <row r="65487" spans="6:6" x14ac:dyDescent="0.2">
      <c r="F65487" s="450"/>
    </row>
    <row r="65488" spans="6:6" x14ac:dyDescent="0.2">
      <c r="F65488" s="450"/>
    </row>
    <row r="65489" spans="6:6" x14ac:dyDescent="0.2">
      <c r="F65489" s="450"/>
    </row>
    <row r="65490" spans="6:6" x14ac:dyDescent="0.2">
      <c r="F65490" s="450"/>
    </row>
    <row r="65491" spans="6:6" x14ac:dyDescent="0.2">
      <c r="F65491" s="450"/>
    </row>
    <row r="65492" spans="6:6" x14ac:dyDescent="0.2">
      <c r="F65492" s="450"/>
    </row>
    <row r="65493" spans="6:6" x14ac:dyDescent="0.2">
      <c r="F65493" s="450"/>
    </row>
    <row r="65494" spans="6:6" x14ac:dyDescent="0.2">
      <c r="F65494" s="450"/>
    </row>
    <row r="65495" spans="6:6" x14ac:dyDescent="0.2">
      <c r="F65495" s="450"/>
    </row>
    <row r="65496" spans="6:6" x14ac:dyDescent="0.2">
      <c r="F65496" s="450"/>
    </row>
    <row r="65497" spans="6:6" x14ac:dyDescent="0.2">
      <c r="F65497" s="450"/>
    </row>
    <row r="65498" spans="6:6" x14ac:dyDescent="0.2">
      <c r="F65498" s="450"/>
    </row>
    <row r="65499" spans="6:6" x14ac:dyDescent="0.2">
      <c r="F65499" s="450"/>
    </row>
    <row r="65500" spans="6:6" x14ac:dyDescent="0.2">
      <c r="F65500" s="450"/>
    </row>
    <row r="65501" spans="6:6" x14ac:dyDescent="0.2">
      <c r="F65501" s="450"/>
    </row>
    <row r="65502" spans="6:6" x14ac:dyDescent="0.2">
      <c r="F65502" s="450"/>
    </row>
    <row r="65503" spans="6:6" x14ac:dyDescent="0.2">
      <c r="F65503" s="450"/>
    </row>
    <row r="65504" spans="6:6" x14ac:dyDescent="0.2">
      <c r="F65504" s="450"/>
    </row>
    <row r="65505" spans="6:6" x14ac:dyDescent="0.2">
      <c r="F65505" s="450"/>
    </row>
    <row r="65506" spans="6:6" x14ac:dyDescent="0.2">
      <c r="F65506" s="450"/>
    </row>
    <row r="65507" spans="6:6" x14ac:dyDescent="0.2">
      <c r="F65507" s="450"/>
    </row>
    <row r="65508" spans="6:6" x14ac:dyDescent="0.2">
      <c r="F65508" s="450"/>
    </row>
    <row r="65509" spans="6:6" x14ac:dyDescent="0.2">
      <c r="F65509" s="450"/>
    </row>
    <row r="65510" spans="6:6" x14ac:dyDescent="0.2">
      <c r="F65510" s="450"/>
    </row>
    <row r="65511" spans="6:6" x14ac:dyDescent="0.2">
      <c r="F65511" s="450"/>
    </row>
    <row r="65512" spans="6:6" x14ac:dyDescent="0.2">
      <c r="F65512" s="450"/>
    </row>
    <row r="65513" spans="6:6" x14ac:dyDescent="0.2">
      <c r="F65513" s="450"/>
    </row>
    <row r="65514" spans="6:6" x14ac:dyDescent="0.2">
      <c r="F65514" s="450"/>
    </row>
    <row r="65515" spans="6:6" x14ac:dyDescent="0.2">
      <c r="F65515" s="450"/>
    </row>
    <row r="65516" spans="6:6" x14ac:dyDescent="0.2">
      <c r="F65516" s="450"/>
    </row>
    <row r="65517" spans="6:6" x14ac:dyDescent="0.2">
      <c r="F65517" s="450"/>
    </row>
    <row r="65518" spans="6:6" x14ac:dyDescent="0.2">
      <c r="F65518" s="450"/>
    </row>
    <row r="65519" spans="6:6" x14ac:dyDescent="0.2">
      <c r="F65519" s="450"/>
    </row>
    <row r="65520" spans="6:6" x14ac:dyDescent="0.2">
      <c r="F65520" s="450"/>
    </row>
    <row r="65521" spans="6:6" x14ac:dyDescent="0.2">
      <c r="F65521" s="450"/>
    </row>
    <row r="65522" spans="6:6" x14ac:dyDescent="0.2">
      <c r="F65522" s="450"/>
    </row>
    <row r="65523" spans="6:6" x14ac:dyDescent="0.2">
      <c r="F65523" s="450"/>
    </row>
    <row r="65524" spans="6:6" x14ac:dyDescent="0.2">
      <c r="F65524" s="450"/>
    </row>
    <row r="65525" spans="6:6" x14ac:dyDescent="0.2">
      <c r="F65525" s="450"/>
    </row>
    <row r="65526" spans="6:6" x14ac:dyDescent="0.2">
      <c r="F65526" s="450"/>
    </row>
    <row r="65527" spans="6:6" x14ac:dyDescent="0.2">
      <c r="F65527" s="450"/>
    </row>
    <row r="65528" spans="6:6" x14ac:dyDescent="0.2">
      <c r="F65528" s="450"/>
    </row>
    <row r="65529" spans="6:6" x14ac:dyDescent="0.2">
      <c r="F65529" s="450"/>
    </row>
    <row r="65530" spans="6:6" x14ac:dyDescent="0.2">
      <c r="F65530" s="450"/>
    </row>
    <row r="65531" spans="6:6" x14ac:dyDescent="0.2">
      <c r="F65531" s="450"/>
    </row>
    <row r="65532" spans="6:6" x14ac:dyDescent="0.2">
      <c r="F65532" s="450"/>
    </row>
    <row r="65533" spans="6:6" x14ac:dyDescent="0.2">
      <c r="F65533" s="450"/>
    </row>
    <row r="65534" spans="6:6" x14ac:dyDescent="0.2">
      <c r="F65534" s="450"/>
    </row>
    <row r="65535" spans="6:6" x14ac:dyDescent="0.2">
      <c r="F65535" s="450"/>
    </row>
    <row r="65536" spans="6:6" x14ac:dyDescent="0.2">
      <c r="F65536" s="450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Relationship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1</xdr:col>
                    <xdr:colOff>47625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autoPageBreaks="0"/>
  </sheetPr>
  <dimension ref="A1:AC302"/>
  <sheetViews>
    <sheetView showGridLines="0" zoomScale="80" zoomScaleNormal="75" workbookViewId="0">
      <pane ySplit="9" topLeftCell="A10" activePane="bottomLeft" state="frozen"/>
      <selection pane="bottomLeft" activeCell="A10" sqref="A10"/>
    </sheetView>
  </sheetViews>
  <sheetFormatPr defaultColWidth="9.7109375" defaultRowHeight="12.75" x14ac:dyDescent="0.2"/>
  <cols>
    <col min="1" max="1" width="4.28515625" style="15" customWidth="1"/>
    <col min="2" max="2" width="9.7109375" style="15" customWidth="1"/>
    <col min="3" max="4" width="9.7109375" style="30" customWidth="1"/>
    <col min="5" max="10" width="9.7109375" style="31" customWidth="1"/>
    <col min="11" max="11" width="13.28515625" style="31" bestFit="1" customWidth="1"/>
    <col min="12" max="15" width="9.7109375" style="31" customWidth="1"/>
    <col min="16" max="16" width="30.5703125" style="63" customWidth="1"/>
    <col min="17" max="17" width="8" style="30" bestFit="1" customWidth="1"/>
    <col min="18" max="18" width="13.7109375" style="30" bestFit="1" customWidth="1"/>
    <col min="19" max="19" width="18.85546875" style="29" bestFit="1" customWidth="1"/>
    <col min="20" max="20" width="9.7109375" style="29" customWidth="1"/>
    <col min="21" max="16384" width="9.710937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8" t="s">
        <v>373</v>
      </c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8"/>
      <c r="G2" s="17"/>
      <c r="H2" s="395" t="s">
        <v>351</v>
      </c>
      <c r="I2" s="17"/>
      <c r="J2" s="17"/>
      <c r="K2" s="18" t="s">
        <v>374</v>
      </c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395" t="s">
        <v>352</v>
      </c>
      <c r="I3" s="17"/>
      <c r="J3" s="17"/>
      <c r="K3" s="18" t="s">
        <v>375</v>
      </c>
      <c r="L3" s="17"/>
      <c r="M3" s="118"/>
      <c r="N3" s="118"/>
      <c r="O3" s="118"/>
      <c r="P3" s="18"/>
      <c r="Q3" s="15"/>
      <c r="R3" s="14"/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 t="s">
        <v>376</v>
      </c>
      <c r="L4" s="17"/>
      <c r="M4" s="118"/>
      <c r="N4" s="118"/>
      <c r="O4" s="118"/>
      <c r="P4" s="18"/>
      <c r="Q4" s="15"/>
      <c r="R4" s="15"/>
      <c r="S4" s="15"/>
      <c r="T4" s="15"/>
    </row>
    <row r="5" spans="1:29" x14ac:dyDescent="0.2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/>
    </row>
    <row r="6" spans="1:29" x14ac:dyDescent="0.2">
      <c r="B6" s="15">
        <v>0</v>
      </c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15">
        <v>18</v>
      </c>
    </row>
    <row r="7" spans="1:29" x14ac:dyDescent="0.2">
      <c r="B7" s="15" t="s">
        <v>121</v>
      </c>
      <c r="C7" s="19"/>
      <c r="D7" s="15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8"/>
      <c r="Q7" s="15"/>
      <c r="R7" s="15"/>
      <c r="S7" s="15"/>
      <c r="T7" s="15"/>
    </row>
    <row r="8" spans="1:29" x14ac:dyDescent="0.2">
      <c r="B8" s="15" t="s">
        <v>122</v>
      </c>
      <c r="C8" s="19"/>
      <c r="D8" s="19">
        <f>COUNTA(D10:D51)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</row>
    <row r="9" spans="1:29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/>
      <c r="U9" s="14"/>
      <c r="V9" s="17"/>
      <c r="W9" s="17"/>
      <c r="X9" s="17"/>
      <c r="Y9" s="17"/>
      <c r="Z9" s="17"/>
      <c r="AA9" s="33"/>
      <c r="AB9" s="19"/>
      <c r="AC9" s="33"/>
    </row>
    <row r="10" spans="1:29" ht="26.25" customHeight="1" thickBot="1" x14ac:dyDescent="0.25">
      <c r="C10" s="324"/>
      <c r="D10" s="249"/>
      <c r="E10" s="250"/>
      <c r="F10" s="250"/>
      <c r="G10" s="250"/>
      <c r="H10" s="250"/>
      <c r="I10" s="251"/>
      <c r="J10" s="251"/>
      <c r="K10" s="116"/>
      <c r="L10" s="116"/>
      <c r="M10" s="116"/>
      <c r="N10" s="116"/>
      <c r="O10" s="116"/>
      <c r="P10" s="252"/>
      <c r="Q10" s="252"/>
      <c r="R10" s="252"/>
      <c r="S10" s="117"/>
      <c r="T10" s="117"/>
      <c r="AA10" s="14"/>
    </row>
    <row r="11" spans="1:29" ht="26.25" customHeight="1" thickBot="1" x14ac:dyDescent="0.25">
      <c r="C11" s="324"/>
      <c r="D11" s="249"/>
      <c r="E11" s="250"/>
      <c r="F11" s="250"/>
      <c r="G11" s="250"/>
      <c r="H11" s="250"/>
      <c r="I11" s="251"/>
      <c r="J11" s="251"/>
      <c r="K11" s="116"/>
      <c r="L11" s="116"/>
      <c r="M11" s="116"/>
      <c r="N11" s="116"/>
      <c r="O11" s="116"/>
      <c r="P11" s="252"/>
      <c r="Q11" s="252"/>
      <c r="R11" s="252"/>
      <c r="S11" s="117"/>
      <c r="T11" s="117"/>
      <c r="V11" s="221"/>
      <c r="AA11" s="14"/>
    </row>
    <row r="12" spans="1:29" ht="26.25" customHeight="1" thickBot="1" x14ac:dyDescent="0.25">
      <c r="C12" s="324"/>
      <c r="D12" s="249"/>
      <c r="E12" s="250"/>
      <c r="F12" s="250"/>
      <c r="G12" s="250"/>
      <c r="H12" s="250"/>
      <c r="I12" s="251"/>
      <c r="J12" s="251"/>
      <c r="K12" s="116"/>
      <c r="L12" s="116"/>
      <c r="M12" s="116"/>
      <c r="N12" s="116"/>
      <c r="O12" s="116"/>
      <c r="P12" s="252"/>
      <c r="Q12" s="252"/>
      <c r="R12" s="252"/>
      <c r="S12" s="117"/>
      <c r="T12" s="117"/>
      <c r="V12" s="221"/>
      <c r="AA12" s="14"/>
    </row>
    <row r="13" spans="1:29" ht="26.25" customHeight="1" thickBot="1" x14ac:dyDescent="0.25">
      <c r="B13" s="348"/>
      <c r="C13" s="248"/>
      <c r="D13" s="249"/>
      <c r="E13" s="250"/>
      <c r="F13" s="250"/>
      <c r="G13" s="250"/>
      <c r="H13" s="346"/>
      <c r="I13" s="251"/>
      <c r="J13" s="251"/>
      <c r="K13" s="347"/>
      <c r="L13" s="250"/>
      <c r="M13" s="250"/>
      <c r="N13" s="250"/>
      <c r="O13" s="250"/>
      <c r="P13" s="345"/>
      <c r="Q13" s="345"/>
      <c r="R13" s="345"/>
      <c r="S13" s="345"/>
      <c r="T13" s="117"/>
      <c r="V13" s="221"/>
      <c r="AA13" s="14"/>
    </row>
    <row r="14" spans="1:29" ht="26.25" customHeight="1" thickBot="1" x14ac:dyDescent="0.25">
      <c r="C14" s="324"/>
      <c r="D14" s="249"/>
      <c r="E14" s="250"/>
      <c r="F14" s="250"/>
      <c r="G14" s="250"/>
      <c r="H14" s="250"/>
      <c r="I14" s="251"/>
      <c r="J14" s="251"/>
      <c r="K14" s="116"/>
      <c r="L14" s="116"/>
      <c r="M14" s="116"/>
      <c r="N14" s="116"/>
      <c r="O14" s="116"/>
      <c r="P14" s="252"/>
      <c r="Q14" s="252"/>
      <c r="R14" s="252"/>
      <c r="S14" s="117"/>
      <c r="T14" s="117"/>
      <c r="AA14" s="14"/>
    </row>
    <row r="15" spans="1:29" ht="26.25" customHeight="1" thickBot="1" x14ac:dyDescent="0.25">
      <c r="C15" s="324"/>
      <c r="D15" s="249"/>
      <c r="E15" s="250"/>
      <c r="F15" s="250"/>
      <c r="G15" s="250"/>
      <c r="H15" s="250"/>
      <c r="I15" s="251"/>
      <c r="J15" s="251"/>
      <c r="K15" s="116"/>
      <c r="L15" s="116"/>
      <c r="M15" s="116"/>
      <c r="N15" s="116"/>
      <c r="O15" s="116"/>
      <c r="P15" s="252"/>
      <c r="Q15" s="252"/>
      <c r="R15" s="252"/>
      <c r="S15" s="117"/>
      <c r="T15" s="117"/>
      <c r="AA15" s="14"/>
    </row>
    <row r="16" spans="1:29" ht="26.25" customHeight="1" thickBot="1" x14ac:dyDescent="0.25">
      <c r="C16" s="324"/>
      <c r="D16" s="249"/>
      <c r="E16" s="250"/>
      <c r="F16" s="250"/>
      <c r="G16" s="250"/>
      <c r="H16" s="250"/>
      <c r="I16" s="251"/>
      <c r="J16" s="251"/>
      <c r="K16" s="116"/>
      <c r="L16" s="116"/>
      <c r="M16" s="116"/>
      <c r="N16" s="116"/>
      <c r="O16" s="116"/>
      <c r="P16" s="252"/>
      <c r="Q16" s="252"/>
      <c r="R16" s="252"/>
      <c r="S16" s="117"/>
      <c r="T16" s="117"/>
      <c r="AA16" s="14"/>
    </row>
    <row r="17" spans="2:27" ht="26.25" customHeight="1" thickBot="1" x14ac:dyDescent="0.25">
      <c r="C17" s="324"/>
      <c r="D17" s="249"/>
      <c r="E17" s="250"/>
      <c r="F17" s="250"/>
      <c r="G17" s="250"/>
      <c r="H17" s="250"/>
      <c r="I17" s="251"/>
      <c r="J17" s="251"/>
      <c r="K17" s="116"/>
      <c r="L17" s="116"/>
      <c r="M17" s="116"/>
      <c r="N17" s="116"/>
      <c r="O17" s="116"/>
      <c r="P17" s="252"/>
      <c r="Q17" s="252"/>
      <c r="R17" s="252"/>
      <c r="S17" s="117"/>
      <c r="T17" s="117"/>
      <c r="AA17" s="14"/>
    </row>
    <row r="18" spans="2:27" ht="26.25" customHeight="1" thickBot="1" x14ac:dyDescent="0.25">
      <c r="C18" s="324"/>
      <c r="D18" s="249"/>
      <c r="E18" s="250"/>
      <c r="F18" s="250"/>
      <c r="G18" s="250"/>
      <c r="H18" s="250"/>
      <c r="I18" s="251"/>
      <c r="J18" s="251"/>
      <c r="K18" s="116"/>
      <c r="L18" s="116"/>
      <c r="M18" s="116"/>
      <c r="N18" s="116"/>
      <c r="O18" s="116"/>
      <c r="P18" s="252"/>
      <c r="Q18" s="252"/>
      <c r="R18" s="252"/>
      <c r="S18" s="117"/>
      <c r="T18" s="117"/>
      <c r="V18" s="221"/>
      <c r="AA18" s="14"/>
    </row>
    <row r="19" spans="2:27" ht="26.25" customHeight="1" thickBot="1" x14ac:dyDescent="0.25">
      <c r="C19" s="324"/>
      <c r="D19" s="249"/>
      <c r="E19" s="250"/>
      <c r="F19" s="250"/>
      <c r="G19" s="250"/>
      <c r="H19" s="250"/>
      <c r="I19" s="251"/>
      <c r="J19" s="251"/>
      <c r="K19" s="116"/>
      <c r="L19" s="116"/>
      <c r="M19" s="116"/>
      <c r="N19" s="116"/>
      <c r="O19" s="116"/>
      <c r="P19" s="252"/>
      <c r="Q19" s="252"/>
      <c r="R19" s="252"/>
      <c r="S19" s="117"/>
      <c r="T19" s="117"/>
      <c r="V19" s="221"/>
      <c r="AA19" s="14"/>
    </row>
    <row r="20" spans="2:27" ht="26.25" customHeight="1" thickBot="1" x14ac:dyDescent="0.25">
      <c r="B20" s="348"/>
      <c r="C20" s="248"/>
      <c r="D20" s="249"/>
      <c r="E20" s="250"/>
      <c r="F20" s="250"/>
      <c r="G20" s="250"/>
      <c r="H20" s="346"/>
      <c r="I20" s="251"/>
      <c r="J20" s="251"/>
      <c r="K20" s="347"/>
      <c r="L20" s="250"/>
      <c r="M20" s="250"/>
      <c r="N20" s="250"/>
      <c r="O20" s="250"/>
      <c r="P20" s="345"/>
      <c r="Q20" s="345"/>
      <c r="R20" s="345"/>
      <c r="S20" s="345"/>
      <c r="T20" s="117"/>
      <c r="V20" s="221"/>
      <c r="AA20" s="14"/>
    </row>
    <row r="21" spans="2:27" ht="26.25" customHeight="1" thickBot="1" x14ac:dyDescent="0.25">
      <c r="C21" s="324"/>
      <c r="D21" s="249"/>
      <c r="E21" s="250"/>
      <c r="F21" s="250"/>
      <c r="G21" s="250"/>
      <c r="H21" s="250"/>
      <c r="I21" s="251"/>
      <c r="J21" s="251"/>
      <c r="K21" s="116"/>
      <c r="L21" s="116"/>
      <c r="M21" s="116"/>
      <c r="N21" s="116"/>
      <c r="O21" s="116"/>
      <c r="P21" s="252"/>
      <c r="Q21" s="252"/>
      <c r="R21" s="252"/>
      <c r="S21" s="117"/>
      <c r="T21" s="117"/>
      <c r="AA21" s="14"/>
    </row>
    <row r="22" spans="2:27" ht="26.25" customHeight="1" thickBot="1" x14ac:dyDescent="0.25">
      <c r="C22" s="324"/>
      <c r="D22" s="249"/>
      <c r="E22" s="250"/>
      <c r="F22" s="250"/>
      <c r="G22" s="250"/>
      <c r="H22" s="250"/>
      <c r="I22" s="251"/>
      <c r="J22" s="251"/>
      <c r="K22" s="116"/>
      <c r="L22" s="116"/>
      <c r="M22" s="116"/>
      <c r="N22" s="116"/>
      <c r="O22" s="116"/>
      <c r="P22" s="252"/>
      <c r="Q22" s="252"/>
      <c r="R22" s="252"/>
      <c r="S22" s="117"/>
      <c r="T22" s="117"/>
      <c r="AA22" s="14"/>
    </row>
    <row r="23" spans="2:27" ht="26.25" customHeight="1" thickBot="1" x14ac:dyDescent="0.25">
      <c r="C23" s="324"/>
      <c r="D23" s="249"/>
      <c r="E23" s="250"/>
      <c r="F23" s="250"/>
      <c r="G23" s="250"/>
      <c r="H23" s="250"/>
      <c r="I23" s="251"/>
      <c r="J23" s="251"/>
      <c r="K23" s="116"/>
      <c r="L23" s="116"/>
      <c r="M23" s="116"/>
      <c r="N23" s="116"/>
      <c r="O23" s="116"/>
      <c r="P23" s="252"/>
      <c r="Q23" s="252"/>
      <c r="R23" s="252"/>
      <c r="S23" s="117"/>
      <c r="T23" s="117"/>
      <c r="AA23" s="14"/>
    </row>
    <row r="24" spans="2:27" ht="26.25" customHeight="1" thickBot="1" x14ac:dyDescent="0.25">
      <c r="C24" s="324"/>
      <c r="D24" s="249"/>
      <c r="E24" s="250"/>
      <c r="F24" s="250"/>
      <c r="G24" s="250"/>
      <c r="H24" s="250"/>
      <c r="I24" s="251"/>
      <c r="J24" s="251"/>
      <c r="K24" s="116"/>
      <c r="L24" s="116"/>
      <c r="M24" s="116"/>
      <c r="N24" s="116"/>
      <c r="O24" s="116"/>
      <c r="P24" s="252"/>
      <c r="Q24" s="252"/>
      <c r="R24" s="252"/>
      <c r="S24" s="117"/>
      <c r="T24" s="117"/>
      <c r="AA24" s="14"/>
    </row>
    <row r="25" spans="2:27" ht="26.25" customHeight="1" thickBot="1" x14ac:dyDescent="0.25">
      <c r="B25" s="348"/>
      <c r="C25" s="248"/>
      <c r="D25" s="249"/>
      <c r="E25" s="250"/>
      <c r="F25" s="250"/>
      <c r="G25" s="250"/>
      <c r="H25" s="346"/>
      <c r="I25" s="251"/>
      <c r="J25" s="251"/>
      <c r="K25" s="347"/>
      <c r="L25" s="250"/>
      <c r="M25" s="250"/>
      <c r="N25" s="250"/>
      <c r="O25" s="250"/>
      <c r="P25" s="345"/>
      <c r="Q25" s="345"/>
      <c r="R25" s="345"/>
      <c r="S25" s="345"/>
      <c r="T25" s="117"/>
      <c r="V25" s="221"/>
      <c r="AA25" s="14"/>
    </row>
    <row r="26" spans="2:27" ht="26.25" customHeight="1" thickBot="1" x14ac:dyDescent="0.25">
      <c r="C26" s="324"/>
      <c r="D26" s="249"/>
      <c r="E26" s="250"/>
      <c r="F26" s="250"/>
      <c r="G26" s="250"/>
      <c r="H26" s="250"/>
      <c r="I26" s="251"/>
      <c r="J26" s="251"/>
      <c r="K26" s="116"/>
      <c r="L26" s="116"/>
      <c r="M26" s="116"/>
      <c r="N26" s="116"/>
      <c r="O26" s="116"/>
      <c r="P26" s="252"/>
      <c r="Q26" s="252"/>
      <c r="R26" s="252"/>
      <c r="S26" s="117"/>
      <c r="T26" s="117"/>
      <c r="AA26" s="14"/>
    </row>
    <row r="27" spans="2:27" ht="26.25" customHeight="1" thickBot="1" x14ac:dyDescent="0.25">
      <c r="C27" s="324"/>
      <c r="D27" s="249"/>
      <c r="E27" s="250"/>
      <c r="F27" s="250"/>
      <c r="G27" s="250"/>
      <c r="H27" s="250"/>
      <c r="I27" s="251"/>
      <c r="J27" s="251"/>
      <c r="K27" s="116"/>
      <c r="L27" s="116"/>
      <c r="M27" s="116"/>
      <c r="N27" s="116"/>
      <c r="O27" s="116"/>
      <c r="P27" s="252"/>
      <c r="Q27" s="252"/>
      <c r="R27" s="252"/>
      <c r="S27" s="117"/>
      <c r="T27" s="117"/>
      <c r="V27" s="221"/>
      <c r="AA27" s="14"/>
    </row>
    <row r="28" spans="2:27" ht="26.25" customHeight="1" thickBot="1" x14ac:dyDescent="0.25">
      <c r="C28" s="324"/>
      <c r="D28" s="249"/>
      <c r="E28" s="250"/>
      <c r="F28" s="250"/>
      <c r="G28" s="250"/>
      <c r="H28" s="250"/>
      <c r="I28" s="251"/>
      <c r="J28" s="251"/>
      <c r="K28" s="116"/>
      <c r="L28" s="116"/>
      <c r="M28" s="116"/>
      <c r="N28" s="116"/>
      <c r="O28" s="116"/>
      <c r="P28" s="252"/>
      <c r="Q28" s="252"/>
      <c r="R28" s="252"/>
      <c r="S28" s="117"/>
      <c r="T28" s="117"/>
      <c r="AA28" s="14"/>
    </row>
    <row r="29" spans="2:27" ht="26.25" customHeight="1" thickBot="1" x14ac:dyDescent="0.25">
      <c r="C29" s="324"/>
      <c r="D29" s="249"/>
      <c r="E29" s="250"/>
      <c r="F29" s="250"/>
      <c r="G29" s="250"/>
      <c r="H29" s="250"/>
      <c r="I29" s="251"/>
      <c r="J29" s="251"/>
      <c r="K29" s="116"/>
      <c r="L29" s="116"/>
      <c r="M29" s="116"/>
      <c r="N29" s="116"/>
      <c r="O29" s="116"/>
      <c r="P29" s="252"/>
      <c r="Q29" s="252"/>
      <c r="R29" s="252"/>
      <c r="S29" s="117"/>
      <c r="T29" s="117"/>
      <c r="AA29" s="14"/>
    </row>
    <row r="30" spans="2:27" ht="26.25" customHeight="1" thickBot="1" x14ac:dyDescent="0.25">
      <c r="C30" s="324"/>
      <c r="D30" s="249"/>
      <c r="E30" s="250"/>
      <c r="F30" s="250"/>
      <c r="G30" s="250"/>
      <c r="H30" s="250"/>
      <c r="I30" s="251"/>
      <c r="J30" s="251"/>
      <c r="K30" s="116"/>
      <c r="L30" s="116"/>
      <c r="M30" s="116"/>
      <c r="N30" s="116"/>
      <c r="O30" s="116"/>
      <c r="P30" s="252"/>
      <c r="Q30" s="252"/>
      <c r="R30" s="252"/>
      <c r="S30" s="117"/>
      <c r="T30" s="117"/>
      <c r="AA30" s="14"/>
    </row>
    <row r="31" spans="2:27" ht="26.25" customHeight="1" thickBot="1" x14ac:dyDescent="0.25">
      <c r="C31" s="324"/>
      <c r="D31" s="249"/>
      <c r="E31" s="250"/>
      <c r="F31" s="250"/>
      <c r="G31" s="250"/>
      <c r="H31" s="250"/>
      <c r="I31" s="251"/>
      <c r="J31" s="251"/>
      <c r="K31" s="116"/>
      <c r="L31" s="116"/>
      <c r="M31" s="116"/>
      <c r="N31" s="116"/>
      <c r="O31" s="116"/>
      <c r="P31" s="252"/>
      <c r="Q31" s="252"/>
      <c r="R31" s="252"/>
      <c r="S31" s="117"/>
      <c r="T31" s="117"/>
      <c r="AA31" s="14"/>
    </row>
    <row r="32" spans="2:27" ht="26.25" customHeight="1" thickBot="1" x14ac:dyDescent="0.25">
      <c r="C32" s="324"/>
      <c r="D32" s="249"/>
      <c r="E32" s="250"/>
      <c r="F32" s="250"/>
      <c r="G32" s="250"/>
      <c r="H32" s="250"/>
      <c r="I32" s="251"/>
      <c r="J32" s="251"/>
      <c r="K32" s="116"/>
      <c r="L32" s="116"/>
      <c r="M32" s="116"/>
      <c r="N32" s="116"/>
      <c r="O32" s="116"/>
      <c r="P32" s="252"/>
      <c r="Q32" s="252"/>
      <c r="R32" s="252"/>
      <c r="S32" s="117"/>
      <c r="T32" s="117"/>
      <c r="V32" s="221"/>
      <c r="AA32" s="14"/>
    </row>
    <row r="33" spans="3:27" ht="26.25" customHeight="1" thickBot="1" x14ac:dyDescent="0.25">
      <c r="C33" s="324"/>
      <c r="D33" s="249"/>
      <c r="E33" s="250"/>
      <c r="F33" s="250"/>
      <c r="G33" s="250"/>
      <c r="H33" s="250"/>
      <c r="I33" s="251"/>
      <c r="J33" s="251"/>
      <c r="K33" s="116"/>
      <c r="L33" s="116"/>
      <c r="M33" s="116"/>
      <c r="N33" s="116"/>
      <c r="O33" s="116"/>
      <c r="P33" s="252"/>
      <c r="Q33" s="252"/>
      <c r="R33" s="252"/>
      <c r="S33" s="117"/>
      <c r="T33" s="117"/>
      <c r="V33" s="221"/>
      <c r="AA33" s="14"/>
    </row>
    <row r="34" spans="3:27" ht="26.25" customHeight="1" thickBot="1" x14ac:dyDescent="0.25">
      <c r="C34" s="324"/>
      <c r="D34" s="249"/>
      <c r="E34" s="250"/>
      <c r="F34" s="250"/>
      <c r="G34" s="250"/>
      <c r="H34" s="250"/>
      <c r="I34" s="251"/>
      <c r="J34" s="251"/>
      <c r="K34" s="116"/>
      <c r="L34" s="116"/>
      <c r="M34" s="116"/>
      <c r="N34" s="116"/>
      <c r="O34" s="116"/>
      <c r="P34" s="252"/>
      <c r="Q34" s="252"/>
      <c r="R34" s="252"/>
      <c r="S34" s="117"/>
      <c r="T34" s="117"/>
      <c r="V34" s="221"/>
      <c r="AA34" s="14"/>
    </row>
    <row r="35" spans="3:27" ht="26.25" customHeight="1" thickBot="1" x14ac:dyDescent="0.25">
      <c r="C35" s="324"/>
      <c r="D35" s="249"/>
      <c r="E35" s="250"/>
      <c r="F35" s="250"/>
      <c r="G35" s="250"/>
      <c r="H35" s="250"/>
      <c r="I35" s="251"/>
      <c r="J35" s="251"/>
      <c r="K35" s="116"/>
      <c r="L35" s="116"/>
      <c r="M35" s="116"/>
      <c r="N35" s="116"/>
      <c r="O35" s="116"/>
      <c r="P35" s="252"/>
      <c r="Q35" s="252"/>
      <c r="R35" s="252"/>
      <c r="S35" s="117"/>
      <c r="T35" s="117"/>
      <c r="AA35" s="14"/>
    </row>
    <row r="36" spans="3:27" ht="26.25" customHeight="1" thickBot="1" x14ac:dyDescent="0.25">
      <c r="C36" s="324"/>
      <c r="D36" s="249"/>
      <c r="E36" s="250"/>
      <c r="F36" s="250"/>
      <c r="G36" s="250"/>
      <c r="H36" s="250"/>
      <c r="I36" s="251"/>
      <c r="J36" s="251"/>
      <c r="K36" s="116"/>
      <c r="L36" s="116"/>
      <c r="M36" s="116"/>
      <c r="N36" s="116"/>
      <c r="O36" s="116"/>
      <c r="P36" s="252"/>
      <c r="Q36" s="252"/>
      <c r="R36" s="252"/>
      <c r="S36" s="117"/>
      <c r="T36" s="117"/>
      <c r="AA36" s="14"/>
    </row>
    <row r="37" spans="3:27" ht="26.25" customHeight="1" thickBot="1" x14ac:dyDescent="0.25">
      <c r="C37" s="324"/>
      <c r="D37" s="249"/>
      <c r="E37" s="250"/>
      <c r="F37" s="250"/>
      <c r="G37" s="250"/>
      <c r="H37" s="250"/>
      <c r="I37" s="251"/>
      <c r="J37" s="251"/>
      <c r="K37" s="116"/>
      <c r="L37" s="116"/>
      <c r="M37" s="116"/>
      <c r="N37" s="116"/>
      <c r="O37" s="116"/>
      <c r="P37" s="252"/>
      <c r="Q37" s="252"/>
      <c r="R37" s="252"/>
      <c r="S37" s="117"/>
      <c r="T37" s="117"/>
      <c r="AA37" s="14"/>
    </row>
    <row r="38" spans="3:27" ht="26.25" customHeight="1" thickBot="1" x14ac:dyDescent="0.25">
      <c r="C38" s="324"/>
      <c r="D38" s="249"/>
      <c r="E38" s="250"/>
      <c r="F38" s="250"/>
      <c r="G38" s="250"/>
      <c r="H38" s="250"/>
      <c r="I38" s="251"/>
      <c r="J38" s="251"/>
      <c r="K38" s="116"/>
      <c r="L38" s="116"/>
      <c r="M38" s="116"/>
      <c r="N38" s="116"/>
      <c r="O38" s="116"/>
      <c r="P38" s="252"/>
      <c r="Q38" s="252"/>
      <c r="R38" s="252"/>
      <c r="S38" s="117"/>
      <c r="T38" s="117"/>
      <c r="AA38" s="14"/>
    </row>
    <row r="39" spans="3:27" ht="26.25" customHeight="1" thickBot="1" x14ac:dyDescent="0.25">
      <c r="C39" s="324"/>
      <c r="D39" s="249"/>
      <c r="E39" s="250"/>
      <c r="F39" s="250"/>
      <c r="G39" s="250"/>
      <c r="H39" s="250"/>
      <c r="I39" s="251"/>
      <c r="J39" s="251"/>
      <c r="K39" s="116"/>
      <c r="L39" s="116"/>
      <c r="M39" s="116"/>
      <c r="N39" s="116"/>
      <c r="O39" s="116"/>
      <c r="P39" s="252"/>
      <c r="Q39" s="252"/>
      <c r="R39" s="252"/>
      <c r="S39" s="117"/>
      <c r="T39" s="117"/>
      <c r="AA39" s="14"/>
    </row>
    <row r="40" spans="3:27" ht="26.25" customHeight="1" thickBot="1" x14ac:dyDescent="0.25">
      <c r="C40" s="324"/>
      <c r="D40" s="249"/>
      <c r="E40" s="250"/>
      <c r="F40" s="250"/>
      <c r="G40" s="250"/>
      <c r="H40" s="250"/>
      <c r="I40" s="251"/>
      <c r="J40" s="251"/>
      <c r="K40" s="116"/>
      <c r="L40" s="116"/>
      <c r="M40" s="116"/>
      <c r="N40" s="116"/>
      <c r="O40" s="116"/>
      <c r="P40" s="252"/>
      <c r="Q40" s="252"/>
      <c r="R40" s="252"/>
      <c r="S40" s="117"/>
      <c r="T40" s="117"/>
      <c r="AA40" s="14"/>
    </row>
    <row r="41" spans="3:27" ht="26.25" customHeight="1" thickBot="1" x14ac:dyDescent="0.25">
      <c r="C41" s="324"/>
      <c r="D41" s="249"/>
      <c r="E41" s="250"/>
      <c r="F41" s="250"/>
      <c r="G41" s="250"/>
      <c r="H41" s="250"/>
      <c r="I41" s="251"/>
      <c r="J41" s="251"/>
      <c r="K41" s="116"/>
      <c r="L41" s="116"/>
      <c r="M41" s="116"/>
      <c r="N41" s="116"/>
      <c r="O41" s="116"/>
      <c r="P41" s="252"/>
      <c r="Q41" s="252"/>
      <c r="R41" s="252"/>
      <c r="S41" s="117"/>
      <c r="T41" s="117"/>
      <c r="AA41" s="14"/>
    </row>
    <row r="42" spans="3:27" ht="26.25" customHeight="1" thickBot="1" x14ac:dyDescent="0.25">
      <c r="C42" s="324"/>
      <c r="D42" s="249"/>
      <c r="E42" s="250"/>
      <c r="F42" s="250"/>
      <c r="G42" s="250"/>
      <c r="H42" s="250"/>
      <c r="I42" s="251"/>
      <c r="J42" s="251"/>
      <c r="K42" s="116"/>
      <c r="L42" s="116"/>
      <c r="M42" s="116"/>
      <c r="N42" s="116"/>
      <c r="O42" s="116"/>
      <c r="P42" s="252"/>
      <c r="Q42" s="252"/>
      <c r="R42" s="252"/>
      <c r="S42" s="117"/>
      <c r="T42" s="117"/>
      <c r="AA42" s="14"/>
    </row>
    <row r="43" spans="3:27" ht="26.25" customHeight="1" thickBot="1" x14ac:dyDescent="0.25">
      <c r="C43" s="324"/>
      <c r="D43" s="249"/>
      <c r="E43" s="250"/>
      <c r="F43" s="250"/>
      <c r="G43" s="250"/>
      <c r="H43" s="250"/>
      <c r="I43" s="251"/>
      <c r="J43" s="251"/>
      <c r="K43" s="116"/>
      <c r="L43" s="116"/>
      <c r="M43" s="116"/>
      <c r="N43" s="116"/>
      <c r="O43" s="116"/>
      <c r="P43" s="252"/>
      <c r="Q43" s="252"/>
      <c r="R43" s="252"/>
      <c r="S43" s="117"/>
      <c r="T43" s="117"/>
      <c r="AA43" s="14"/>
    </row>
    <row r="44" spans="3:27" ht="26.25" customHeight="1" thickBot="1" x14ac:dyDescent="0.25">
      <c r="C44" s="324"/>
      <c r="D44" s="249"/>
      <c r="E44" s="250"/>
      <c r="F44" s="250"/>
      <c r="G44" s="250"/>
      <c r="H44" s="250"/>
      <c r="I44" s="251"/>
      <c r="J44" s="251"/>
      <c r="K44" s="116"/>
      <c r="L44" s="116"/>
      <c r="M44" s="116"/>
      <c r="N44" s="116"/>
      <c r="O44" s="116"/>
      <c r="P44" s="252"/>
      <c r="Q44" s="252"/>
      <c r="R44" s="252"/>
      <c r="S44" s="117"/>
      <c r="T44" s="117"/>
      <c r="AA44" s="14"/>
    </row>
    <row r="45" spans="3:27" ht="26.25" customHeight="1" thickBot="1" x14ac:dyDescent="0.25">
      <c r="C45" s="324"/>
      <c r="D45" s="249"/>
      <c r="E45" s="250"/>
      <c r="F45" s="250"/>
      <c r="G45" s="250"/>
      <c r="H45" s="250"/>
      <c r="I45" s="251"/>
      <c r="J45" s="251"/>
      <c r="K45" s="116"/>
      <c r="L45" s="116"/>
      <c r="M45" s="116"/>
      <c r="N45" s="116"/>
      <c r="O45" s="116"/>
      <c r="P45" s="252"/>
      <c r="Q45" s="252"/>
      <c r="R45" s="252"/>
      <c r="S45" s="117"/>
      <c r="T45" s="117"/>
      <c r="AA45" s="14"/>
    </row>
    <row r="46" spans="3:27" ht="26.25" customHeight="1" thickBot="1" x14ac:dyDescent="0.25">
      <c r="C46" s="324"/>
      <c r="D46" s="249"/>
      <c r="E46" s="250"/>
      <c r="F46" s="250"/>
      <c r="G46" s="250"/>
      <c r="H46" s="250"/>
      <c r="I46" s="251"/>
      <c r="J46" s="251"/>
      <c r="K46" s="116"/>
      <c r="L46" s="116"/>
      <c r="M46" s="116"/>
      <c r="N46" s="116"/>
      <c r="O46" s="116"/>
      <c r="P46" s="252"/>
      <c r="Q46" s="252"/>
      <c r="R46" s="252"/>
      <c r="S46" s="117"/>
      <c r="T46" s="117"/>
      <c r="AA46" s="14"/>
    </row>
    <row r="47" spans="3:27" ht="26.25" customHeight="1" thickBot="1" x14ac:dyDescent="0.25">
      <c r="C47" s="324"/>
      <c r="D47" s="249"/>
      <c r="E47" s="250"/>
      <c r="F47" s="250"/>
      <c r="G47" s="250"/>
      <c r="H47" s="250"/>
      <c r="I47" s="251"/>
      <c r="J47" s="251"/>
      <c r="K47" s="116"/>
      <c r="L47" s="116"/>
      <c r="M47" s="116"/>
      <c r="N47" s="116"/>
      <c r="O47" s="116"/>
      <c r="P47" s="252"/>
      <c r="Q47" s="252"/>
      <c r="R47" s="252"/>
      <c r="S47" s="117"/>
      <c r="T47" s="117"/>
      <c r="AA47" s="14"/>
    </row>
    <row r="48" spans="3:27" ht="26.25" customHeight="1" thickBot="1" x14ac:dyDescent="0.25">
      <c r="C48" s="324"/>
      <c r="D48" s="249"/>
      <c r="E48" s="250"/>
      <c r="F48" s="250"/>
      <c r="G48" s="250"/>
      <c r="H48" s="250"/>
      <c r="I48" s="251"/>
      <c r="J48" s="251"/>
      <c r="K48" s="116"/>
      <c r="L48" s="116"/>
      <c r="M48" s="116"/>
      <c r="N48" s="116"/>
      <c r="O48" s="116"/>
      <c r="P48" s="252"/>
      <c r="Q48" s="252"/>
      <c r="R48" s="252"/>
      <c r="S48" s="117"/>
      <c r="T48" s="117"/>
      <c r="AA48" s="14"/>
    </row>
    <row r="49" spans="3:27" ht="26.25" customHeight="1" thickBot="1" x14ac:dyDescent="0.25">
      <c r="C49" s="324"/>
      <c r="D49" s="249"/>
      <c r="E49" s="250"/>
      <c r="F49" s="250"/>
      <c r="G49" s="250"/>
      <c r="H49" s="250"/>
      <c r="I49" s="251"/>
      <c r="J49" s="251"/>
      <c r="K49" s="116"/>
      <c r="L49" s="116"/>
      <c r="M49" s="116"/>
      <c r="N49" s="116"/>
      <c r="O49" s="116"/>
      <c r="P49" s="252"/>
      <c r="Q49" s="252"/>
      <c r="R49" s="252"/>
      <c r="S49" s="117"/>
      <c r="T49" s="117"/>
      <c r="AA49" s="14"/>
    </row>
    <row r="50" spans="3:27" ht="26.25" customHeight="1" thickBot="1" x14ac:dyDescent="0.25">
      <c r="C50" s="324"/>
      <c r="D50" s="249"/>
      <c r="E50" s="250"/>
      <c r="F50" s="250"/>
      <c r="G50" s="250"/>
      <c r="H50" s="250"/>
      <c r="I50" s="251"/>
      <c r="J50" s="251"/>
      <c r="K50" s="116"/>
      <c r="L50" s="116"/>
      <c r="M50" s="116"/>
      <c r="N50" s="116"/>
      <c r="O50" s="116"/>
      <c r="P50" s="252"/>
      <c r="Q50" s="252"/>
      <c r="R50" s="252"/>
      <c r="S50" s="117"/>
      <c r="T50" s="117"/>
      <c r="AA50" s="14"/>
    </row>
    <row r="51" spans="3:27" ht="25.5" customHeight="1" thickBot="1" x14ac:dyDescent="0.25">
      <c r="C51" s="324"/>
      <c r="D51" s="249"/>
      <c r="E51" s="250"/>
      <c r="F51" s="250"/>
      <c r="G51" s="250"/>
      <c r="H51" s="250"/>
      <c r="I51" s="251"/>
      <c r="J51" s="251"/>
      <c r="K51" s="116"/>
      <c r="L51" s="116"/>
      <c r="M51" s="116"/>
      <c r="N51" s="116"/>
      <c r="O51" s="116"/>
      <c r="P51" s="252"/>
      <c r="Q51" s="252"/>
      <c r="R51" s="252"/>
      <c r="S51" s="117"/>
      <c r="T51" s="117"/>
      <c r="AA51" s="14"/>
    </row>
    <row r="52" spans="3:27" ht="25.5" customHeight="1" thickBot="1" x14ac:dyDescent="0.25">
      <c r="C52" s="324"/>
      <c r="D52" s="249"/>
      <c r="E52" s="250"/>
      <c r="F52" s="250"/>
      <c r="G52" s="250"/>
      <c r="H52" s="250"/>
      <c r="I52" s="251"/>
      <c r="J52" s="251"/>
      <c r="K52" s="116"/>
      <c r="L52" s="116"/>
      <c r="M52" s="116"/>
      <c r="N52" s="116"/>
      <c r="O52" s="116"/>
      <c r="P52" s="252"/>
      <c r="Q52" s="252"/>
      <c r="R52" s="252"/>
      <c r="S52" s="117"/>
      <c r="T52" s="117"/>
    </row>
    <row r="53" spans="3:27" ht="25.5" customHeight="1" thickBot="1" x14ac:dyDescent="0.25">
      <c r="C53" s="324"/>
      <c r="D53" s="249"/>
      <c r="E53" s="250"/>
      <c r="F53" s="250"/>
      <c r="G53" s="250"/>
      <c r="H53" s="250"/>
      <c r="I53" s="251"/>
      <c r="J53" s="251"/>
      <c r="K53" s="116"/>
      <c r="L53" s="116"/>
      <c r="M53" s="116"/>
      <c r="N53" s="116"/>
      <c r="O53" s="116"/>
      <c r="P53" s="252"/>
      <c r="Q53" s="252"/>
      <c r="R53" s="252"/>
      <c r="S53" s="117"/>
      <c r="T53" s="117"/>
    </row>
    <row r="54" spans="3:27" ht="25.5" customHeight="1" thickBot="1" x14ac:dyDescent="0.25">
      <c r="C54" s="324"/>
      <c r="D54" s="249"/>
      <c r="E54" s="250"/>
      <c r="F54" s="250"/>
      <c r="G54" s="250"/>
      <c r="H54" s="250"/>
      <c r="I54" s="251"/>
      <c r="J54" s="251"/>
      <c r="K54" s="116"/>
      <c r="L54" s="116"/>
      <c r="M54" s="116"/>
      <c r="N54" s="116"/>
      <c r="O54" s="116"/>
      <c r="P54" s="252"/>
      <c r="Q54" s="252"/>
      <c r="R54" s="252"/>
      <c r="S54" s="117"/>
      <c r="T54" s="117"/>
    </row>
    <row r="55" spans="3:27" ht="25.5" customHeight="1" thickBot="1" x14ac:dyDescent="0.25">
      <c r="C55" s="324"/>
      <c r="D55" s="249"/>
      <c r="E55" s="250"/>
      <c r="F55" s="250"/>
      <c r="G55" s="250"/>
      <c r="H55" s="250"/>
      <c r="I55" s="251"/>
      <c r="J55" s="251"/>
      <c r="K55" s="116"/>
      <c r="L55" s="116"/>
      <c r="M55" s="116"/>
      <c r="N55" s="116"/>
      <c r="O55" s="116"/>
      <c r="P55" s="252"/>
      <c r="Q55" s="252"/>
      <c r="R55" s="252"/>
      <c r="S55" s="117"/>
      <c r="T55" s="117"/>
    </row>
    <row r="56" spans="3:27" ht="25.5" customHeight="1" thickBot="1" x14ac:dyDescent="0.25"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</row>
    <row r="57" spans="3:27" ht="25.5" customHeight="1" thickBot="1" x14ac:dyDescent="0.25"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</row>
    <row r="58" spans="3:27" ht="25.5" customHeight="1" thickBot="1" x14ac:dyDescent="0.25"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</row>
    <row r="59" spans="3:27" ht="25.5" customHeight="1" thickBot="1" x14ac:dyDescent="0.25"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</row>
    <row r="60" spans="3:27" ht="25.5" customHeight="1" thickBot="1" x14ac:dyDescent="0.25"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</row>
    <row r="61" spans="3:27" ht="25.5" customHeight="1" thickBot="1" x14ac:dyDescent="0.25"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</row>
    <row r="62" spans="3:27" ht="25.5" customHeight="1" thickBot="1" x14ac:dyDescent="0.25"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</row>
    <row r="63" spans="3:27" ht="25.5" customHeight="1" thickBot="1" x14ac:dyDescent="0.25"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</row>
    <row r="64" spans="3:27" ht="25.5" customHeight="1" thickBot="1" x14ac:dyDescent="0.25"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</row>
    <row r="65" spans="3:20" ht="25.5" customHeight="1" thickBot="1" x14ac:dyDescent="0.25"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</row>
    <row r="66" spans="3:20" ht="25.5" customHeight="1" thickBot="1" x14ac:dyDescent="0.25"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</row>
    <row r="67" spans="3:20" ht="25.5" customHeight="1" thickBot="1" x14ac:dyDescent="0.25"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</row>
    <row r="68" spans="3:20" ht="25.5" customHeight="1" thickBot="1" x14ac:dyDescent="0.25"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</row>
    <row r="69" spans="3:20" ht="25.5" customHeight="1" thickBot="1" x14ac:dyDescent="0.25"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</row>
    <row r="70" spans="3:20" ht="25.5" customHeight="1" thickBot="1" x14ac:dyDescent="0.25"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</row>
    <row r="71" spans="3:20" ht="25.5" customHeight="1" thickBot="1" x14ac:dyDescent="0.25"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</row>
    <row r="72" spans="3:20" ht="25.5" customHeight="1" thickBot="1" x14ac:dyDescent="0.25"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</row>
    <row r="73" spans="3:20" ht="25.5" customHeight="1" thickBot="1" x14ac:dyDescent="0.25"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</row>
    <row r="74" spans="3:20" ht="25.5" customHeight="1" thickBot="1" x14ac:dyDescent="0.25"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</row>
    <row r="75" spans="3:20" ht="25.5" customHeight="1" thickBot="1" x14ac:dyDescent="0.25"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</row>
    <row r="76" spans="3:20" ht="25.5" customHeight="1" thickBot="1" x14ac:dyDescent="0.25"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</row>
    <row r="77" spans="3:20" ht="25.5" customHeight="1" thickBot="1" x14ac:dyDescent="0.25"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</row>
    <row r="78" spans="3:20" ht="25.5" customHeight="1" thickBot="1" x14ac:dyDescent="0.25"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</row>
    <row r="79" spans="3:20" ht="25.5" customHeight="1" thickBot="1" x14ac:dyDescent="0.25"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</row>
    <row r="80" spans="3:20" ht="25.5" customHeight="1" thickBot="1" x14ac:dyDescent="0.25"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</row>
    <row r="81" spans="3:20" ht="25.5" customHeight="1" thickBot="1" x14ac:dyDescent="0.25"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</row>
    <row r="82" spans="3:20" ht="25.5" customHeight="1" thickBot="1" x14ac:dyDescent="0.25"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</row>
    <row r="83" spans="3:20" ht="25.5" customHeight="1" thickBot="1" x14ac:dyDescent="0.25"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</row>
    <row r="84" spans="3:20" ht="25.5" customHeight="1" thickBot="1" x14ac:dyDescent="0.25"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</row>
    <row r="85" spans="3:20" ht="25.5" customHeight="1" thickBot="1" x14ac:dyDescent="0.25"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</row>
    <row r="86" spans="3:20" ht="25.5" customHeight="1" thickBot="1" x14ac:dyDescent="0.25"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</row>
    <row r="87" spans="3:20" ht="25.5" customHeight="1" thickBot="1" x14ac:dyDescent="0.25"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</row>
    <row r="88" spans="3:20" ht="25.5" customHeight="1" thickBot="1" x14ac:dyDescent="0.25"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</row>
    <row r="89" spans="3:20" ht="25.5" customHeight="1" thickBot="1" x14ac:dyDescent="0.25"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</row>
    <row r="90" spans="3:20" ht="25.5" customHeight="1" thickBot="1" x14ac:dyDescent="0.25"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</row>
    <row r="91" spans="3:20" ht="25.5" customHeight="1" thickBot="1" x14ac:dyDescent="0.25"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</row>
    <row r="92" spans="3:20" ht="25.5" customHeight="1" thickBot="1" x14ac:dyDescent="0.25"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</row>
    <row r="93" spans="3:20" ht="25.5" customHeight="1" thickBot="1" x14ac:dyDescent="0.25"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</row>
    <row r="94" spans="3:20" ht="25.5" customHeight="1" thickBot="1" x14ac:dyDescent="0.25"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</row>
    <row r="95" spans="3:20" ht="25.5" customHeight="1" thickBot="1" x14ac:dyDescent="0.25"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</row>
    <row r="96" spans="3:20" ht="25.5" customHeight="1" thickBot="1" x14ac:dyDescent="0.25"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</row>
    <row r="97" spans="3:20" ht="25.5" customHeight="1" thickBot="1" x14ac:dyDescent="0.25"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</row>
    <row r="98" spans="3:20" ht="25.5" customHeight="1" thickBot="1" x14ac:dyDescent="0.25"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</row>
    <row r="99" spans="3:20" ht="25.5" customHeight="1" thickBot="1" x14ac:dyDescent="0.25"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</row>
    <row r="100" spans="3:20" ht="25.5" customHeight="1" thickBot="1" x14ac:dyDescent="0.25"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</row>
    <row r="101" spans="3:20" ht="25.5" customHeight="1" thickBot="1" x14ac:dyDescent="0.25"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</row>
    <row r="102" spans="3:20" ht="25.5" customHeight="1" thickBot="1" x14ac:dyDescent="0.25"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</row>
    <row r="103" spans="3:20" ht="25.5" customHeight="1" thickBot="1" x14ac:dyDescent="0.25"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</row>
    <row r="104" spans="3:20" ht="25.5" customHeight="1" thickBot="1" x14ac:dyDescent="0.25"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</row>
    <row r="105" spans="3:20" ht="25.5" customHeight="1" thickBot="1" x14ac:dyDescent="0.25"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</row>
    <row r="106" spans="3:20" ht="25.5" customHeight="1" thickBot="1" x14ac:dyDescent="0.25"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</row>
    <row r="107" spans="3:20" ht="25.5" customHeight="1" thickBot="1" x14ac:dyDescent="0.25"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</row>
    <row r="108" spans="3:20" ht="25.5" customHeight="1" thickBot="1" x14ac:dyDescent="0.25"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</row>
    <row r="109" spans="3:20" ht="25.5" customHeight="1" thickBot="1" x14ac:dyDescent="0.25"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</row>
    <row r="110" spans="3:20" ht="25.5" customHeight="1" thickBot="1" x14ac:dyDescent="0.25"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</row>
    <row r="111" spans="3:20" ht="25.5" customHeight="1" thickBot="1" x14ac:dyDescent="0.25"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</row>
    <row r="112" spans="3:20" ht="25.5" customHeight="1" thickBot="1" x14ac:dyDescent="0.25"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</row>
    <row r="113" spans="3:20" ht="25.5" customHeight="1" thickBot="1" x14ac:dyDescent="0.25"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</row>
    <row r="114" spans="3:20" ht="25.5" customHeight="1" thickBot="1" x14ac:dyDescent="0.25"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</row>
    <row r="115" spans="3:20" ht="25.5" customHeight="1" thickBot="1" x14ac:dyDescent="0.25"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</row>
    <row r="116" spans="3:20" ht="25.5" customHeight="1" thickBot="1" x14ac:dyDescent="0.25"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</row>
    <row r="117" spans="3:20" ht="25.5" customHeight="1" thickBot="1" x14ac:dyDescent="0.25"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</row>
    <row r="118" spans="3:20" ht="25.5" customHeight="1" thickBot="1" x14ac:dyDescent="0.25"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</row>
    <row r="119" spans="3:20" ht="25.5" customHeight="1" thickBot="1" x14ac:dyDescent="0.25"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</row>
    <row r="120" spans="3:20" ht="25.5" customHeight="1" thickBot="1" x14ac:dyDescent="0.25"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</row>
    <row r="121" spans="3:20" ht="25.5" customHeight="1" thickBot="1" x14ac:dyDescent="0.25"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</row>
    <row r="122" spans="3:20" ht="25.5" customHeight="1" thickBot="1" x14ac:dyDescent="0.25"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</row>
    <row r="123" spans="3:20" ht="25.5" customHeight="1" thickBot="1" x14ac:dyDescent="0.25"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</row>
    <row r="124" spans="3:20" ht="25.5" customHeight="1" thickBot="1" x14ac:dyDescent="0.25"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</row>
    <row r="125" spans="3:20" ht="25.5" customHeight="1" thickBot="1" x14ac:dyDescent="0.25"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</row>
    <row r="126" spans="3:20" ht="25.5" customHeight="1" thickBot="1" x14ac:dyDescent="0.25"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</row>
    <row r="127" spans="3:20" ht="25.5" customHeight="1" thickBot="1" x14ac:dyDescent="0.25"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</row>
    <row r="128" spans="3:20" ht="25.5" customHeight="1" thickBot="1" x14ac:dyDescent="0.25"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</row>
    <row r="129" spans="1:20" ht="25.5" customHeight="1" thickBot="1" x14ac:dyDescent="0.25"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</row>
    <row r="130" spans="1:20" ht="25.5" customHeight="1" thickBot="1" x14ac:dyDescent="0.25"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</row>
    <row r="131" spans="1:20" ht="25.5" customHeight="1" thickBot="1" x14ac:dyDescent="0.25"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</row>
    <row r="132" spans="1:20" ht="25.5" customHeight="1" thickBot="1" x14ac:dyDescent="0.25"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</row>
    <row r="133" spans="1:20" ht="25.5" customHeight="1" thickBot="1" x14ac:dyDescent="0.25"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</row>
    <row r="134" spans="1:20" ht="25.5" customHeight="1" thickBot="1" x14ac:dyDescent="0.25"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</row>
    <row r="135" spans="1:20" ht="25.5" customHeight="1" thickBot="1" x14ac:dyDescent="0.25"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</row>
    <row r="136" spans="1:20" ht="25.5" customHeight="1" thickBot="1" x14ac:dyDescent="0.25">
      <c r="A136" s="15">
        <v>125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</row>
    <row r="137" spans="1:20" ht="25.5" customHeight="1" thickBot="1" x14ac:dyDescent="0.25">
      <c r="A137" s="15">
        <v>126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</row>
    <row r="138" spans="1:20" ht="25.5" customHeight="1" thickBot="1" x14ac:dyDescent="0.25">
      <c r="A138" s="15">
        <v>127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</row>
    <row r="139" spans="1:20" ht="25.5" customHeight="1" thickBot="1" x14ac:dyDescent="0.25">
      <c r="A139" s="15">
        <v>128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</row>
    <row r="140" spans="1:20" ht="25.5" customHeight="1" thickBot="1" x14ac:dyDescent="0.25">
      <c r="A140" s="15">
        <v>129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</row>
    <row r="141" spans="1:20" ht="25.5" customHeight="1" thickBot="1" x14ac:dyDescent="0.25">
      <c r="A141" s="15">
        <v>130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</row>
    <row r="142" spans="1:20" ht="25.5" customHeight="1" thickBot="1" x14ac:dyDescent="0.25">
      <c r="A142" s="15">
        <v>131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</row>
    <row r="143" spans="1:20" ht="25.5" customHeight="1" thickBot="1" x14ac:dyDescent="0.25">
      <c r="A143" s="15">
        <v>132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</row>
    <row r="144" spans="1:20" ht="25.5" customHeight="1" thickBot="1" x14ac:dyDescent="0.25">
      <c r="A144" s="15">
        <v>133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</row>
    <row r="145" spans="1:20" ht="25.5" customHeight="1" thickBot="1" x14ac:dyDescent="0.25">
      <c r="A145" s="15">
        <v>134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</row>
    <row r="146" spans="1:20" ht="25.5" customHeight="1" thickBot="1" x14ac:dyDescent="0.25">
      <c r="A146" s="15">
        <v>135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</row>
    <row r="147" spans="1:20" ht="25.5" customHeight="1" thickBot="1" x14ac:dyDescent="0.25">
      <c r="A147" s="15">
        <v>136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</row>
    <row r="148" spans="1:20" ht="25.5" customHeight="1" thickBot="1" x14ac:dyDescent="0.25">
      <c r="A148" s="15">
        <v>137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</row>
    <row r="149" spans="1:20" ht="25.5" customHeight="1" thickBot="1" x14ac:dyDescent="0.25">
      <c r="A149" s="15">
        <v>138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</row>
    <row r="150" spans="1:20" ht="25.5" customHeight="1" thickBot="1" x14ac:dyDescent="0.25">
      <c r="A150" s="15">
        <v>139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</row>
    <row r="151" spans="1:20" ht="25.5" customHeight="1" thickBot="1" x14ac:dyDescent="0.25">
      <c r="A151" s="15">
        <v>140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</row>
    <row r="152" spans="1:20" ht="25.5" customHeight="1" thickBot="1" x14ac:dyDescent="0.25">
      <c r="A152" s="15">
        <v>141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</row>
    <row r="153" spans="1:20" ht="25.5" customHeight="1" thickBot="1" x14ac:dyDescent="0.25">
      <c r="A153" s="15">
        <v>142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</row>
    <row r="154" spans="1:20" ht="25.5" customHeight="1" thickBot="1" x14ac:dyDescent="0.25">
      <c r="A154" s="15">
        <v>143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</row>
    <row r="155" spans="1:20" ht="25.5" customHeight="1" thickBot="1" x14ac:dyDescent="0.25">
      <c r="A155" s="15">
        <v>144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</row>
    <row r="156" spans="1:20" ht="25.5" customHeight="1" thickBot="1" x14ac:dyDescent="0.25">
      <c r="A156" s="15">
        <v>145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</row>
    <row r="157" spans="1:20" ht="25.5" customHeight="1" thickBot="1" x14ac:dyDescent="0.25">
      <c r="A157" s="15">
        <v>146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</row>
    <row r="158" spans="1:20" ht="25.5" customHeight="1" thickBot="1" x14ac:dyDescent="0.25">
      <c r="A158" s="15">
        <v>147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</row>
    <row r="159" spans="1:20" ht="25.5" customHeight="1" thickBot="1" x14ac:dyDescent="0.25">
      <c r="A159" s="15">
        <v>148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</row>
    <row r="160" spans="1:20" ht="25.5" customHeight="1" thickBot="1" x14ac:dyDescent="0.25">
      <c r="A160" s="15">
        <v>149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</row>
    <row r="161" spans="1:20" ht="25.5" customHeight="1" thickBot="1" x14ac:dyDescent="0.25">
      <c r="A161" s="15">
        <v>150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</row>
    <row r="162" spans="1:20" ht="25.5" customHeight="1" thickBot="1" x14ac:dyDescent="0.25">
      <c r="A162" s="15">
        <v>151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</row>
    <row r="163" spans="1:20" ht="25.5" customHeight="1" thickBot="1" x14ac:dyDescent="0.25">
      <c r="A163" s="15">
        <v>152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</row>
    <row r="164" spans="1:20" ht="25.5" customHeight="1" thickBot="1" x14ac:dyDescent="0.25">
      <c r="A164" s="15">
        <v>153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</row>
    <row r="165" spans="1:20" ht="25.5" customHeight="1" thickBot="1" x14ac:dyDescent="0.25">
      <c r="A165" s="15">
        <v>154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</row>
    <row r="166" spans="1:20" ht="25.5" customHeight="1" thickBot="1" x14ac:dyDescent="0.25">
      <c r="A166" s="15">
        <v>155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</row>
    <row r="167" spans="1:20" ht="25.5" customHeight="1" thickBot="1" x14ac:dyDescent="0.25">
      <c r="A167" s="15">
        <v>156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</row>
    <row r="168" spans="1:20" ht="25.5" customHeight="1" thickBot="1" x14ac:dyDescent="0.25">
      <c r="A168" s="15">
        <v>157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</row>
    <row r="169" spans="1:20" ht="25.5" customHeight="1" thickBot="1" x14ac:dyDescent="0.25">
      <c r="A169" s="15">
        <v>158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</row>
    <row r="170" spans="1:20" ht="25.5" customHeight="1" thickBot="1" x14ac:dyDescent="0.25">
      <c r="A170" s="15">
        <v>159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</row>
    <row r="171" spans="1:20" ht="25.5" customHeight="1" thickBot="1" x14ac:dyDescent="0.25">
      <c r="A171" s="15">
        <v>160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</row>
    <row r="172" spans="1:20" ht="25.5" customHeight="1" thickBot="1" x14ac:dyDescent="0.25">
      <c r="A172" s="15">
        <v>161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</row>
    <row r="173" spans="1:20" ht="25.5" customHeight="1" thickBot="1" x14ac:dyDescent="0.25">
      <c r="A173" s="15">
        <v>162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</row>
    <row r="174" spans="1:20" ht="25.5" customHeight="1" thickBot="1" x14ac:dyDescent="0.25">
      <c r="A174" s="15">
        <v>163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</row>
    <row r="175" spans="1:20" ht="25.5" customHeight="1" thickBot="1" x14ac:dyDescent="0.25">
      <c r="A175" s="15">
        <v>164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</row>
    <row r="176" spans="1:20" ht="25.5" customHeight="1" thickBot="1" x14ac:dyDescent="0.25">
      <c r="A176" s="15">
        <v>165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</row>
    <row r="177" spans="1:20" ht="25.5" customHeight="1" thickBot="1" x14ac:dyDescent="0.25">
      <c r="A177" s="15">
        <v>166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</row>
    <row r="178" spans="1:20" ht="25.5" customHeight="1" thickBot="1" x14ac:dyDescent="0.25">
      <c r="A178" s="15">
        <v>167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</row>
    <row r="179" spans="1:20" ht="25.5" customHeight="1" thickBot="1" x14ac:dyDescent="0.25">
      <c r="A179" s="15">
        <v>168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</row>
    <row r="180" spans="1:20" ht="25.5" customHeight="1" thickBot="1" x14ac:dyDescent="0.25">
      <c r="A180" s="15">
        <v>169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</row>
    <row r="181" spans="1:20" ht="25.5" customHeight="1" thickBot="1" x14ac:dyDescent="0.25">
      <c r="A181" s="15">
        <v>170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</row>
    <row r="182" spans="1:20" ht="25.5" customHeight="1" thickBot="1" x14ac:dyDescent="0.25">
      <c r="A182" s="15">
        <v>171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</row>
    <row r="183" spans="1:20" ht="25.5" customHeight="1" thickBot="1" x14ac:dyDescent="0.25">
      <c r="A183" s="15">
        <v>172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</row>
    <row r="184" spans="1:20" ht="25.5" customHeight="1" thickBot="1" x14ac:dyDescent="0.25">
      <c r="A184" s="15">
        <v>173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</row>
    <row r="185" spans="1:20" ht="25.5" customHeight="1" thickBot="1" x14ac:dyDescent="0.25">
      <c r="A185" s="15">
        <v>174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</row>
    <row r="186" spans="1:20" ht="25.5" customHeight="1" thickBot="1" x14ac:dyDescent="0.25">
      <c r="A186" s="15">
        <v>175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</row>
    <row r="187" spans="1:20" ht="25.5" customHeight="1" thickBot="1" x14ac:dyDescent="0.25">
      <c r="A187" s="15">
        <v>176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</row>
    <row r="188" spans="1:20" ht="25.5" customHeight="1" thickBot="1" x14ac:dyDescent="0.25">
      <c r="A188" s="15">
        <v>177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</row>
    <row r="189" spans="1:20" ht="25.5" customHeight="1" thickBot="1" x14ac:dyDescent="0.25">
      <c r="A189" s="15">
        <v>178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</row>
    <row r="190" spans="1:20" ht="25.5" customHeight="1" thickBot="1" x14ac:dyDescent="0.25">
      <c r="A190" s="15">
        <v>179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</row>
    <row r="191" spans="1:20" ht="25.5" customHeight="1" thickBot="1" x14ac:dyDescent="0.25">
      <c r="A191" s="15">
        <v>180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</row>
    <row r="192" spans="1:20" ht="25.5" customHeight="1" thickBot="1" x14ac:dyDescent="0.25">
      <c r="A192" s="15">
        <v>181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</row>
    <row r="193" spans="1:20" ht="25.5" customHeight="1" thickBot="1" x14ac:dyDescent="0.25">
      <c r="A193" s="15">
        <v>182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</row>
    <row r="194" spans="1:20" ht="25.5" customHeight="1" thickBot="1" x14ac:dyDescent="0.25">
      <c r="A194" s="15">
        <v>183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</row>
    <row r="195" spans="1:20" ht="25.5" customHeight="1" thickBot="1" x14ac:dyDescent="0.25">
      <c r="A195" s="15">
        <v>184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</row>
    <row r="196" spans="1:20" ht="25.5" customHeight="1" thickBot="1" x14ac:dyDescent="0.25">
      <c r="A196" s="15">
        <v>185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</row>
    <row r="197" spans="1:20" ht="25.5" customHeight="1" thickBot="1" x14ac:dyDescent="0.25">
      <c r="A197" s="15">
        <v>186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</row>
    <row r="198" spans="1:20" ht="25.5" customHeight="1" thickBot="1" x14ac:dyDescent="0.25">
      <c r="A198" s="15">
        <v>187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</row>
    <row r="199" spans="1:20" ht="25.5" customHeight="1" thickBot="1" x14ac:dyDescent="0.25">
      <c r="A199" s="15">
        <v>188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</row>
    <row r="200" spans="1:20" ht="25.5" customHeight="1" thickBot="1" x14ac:dyDescent="0.25">
      <c r="A200" s="15">
        <v>189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</row>
    <row r="201" spans="1:20" ht="25.5" customHeight="1" thickBot="1" x14ac:dyDescent="0.25">
      <c r="A201" s="15">
        <v>190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</row>
    <row r="202" spans="1:20" ht="25.5" customHeight="1" thickBot="1" x14ac:dyDescent="0.25">
      <c r="A202" s="15">
        <v>191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</row>
    <row r="203" spans="1:20" ht="25.5" customHeight="1" thickBot="1" x14ac:dyDescent="0.25">
      <c r="A203" s="15">
        <v>192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</row>
    <row r="204" spans="1:20" ht="25.5" customHeight="1" thickBot="1" x14ac:dyDescent="0.25">
      <c r="A204" s="15">
        <v>193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</row>
    <row r="205" spans="1:20" ht="25.5" customHeight="1" thickBot="1" x14ac:dyDescent="0.25">
      <c r="A205" s="15">
        <v>194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</row>
    <row r="206" spans="1:20" ht="25.5" customHeight="1" thickBot="1" x14ac:dyDescent="0.25">
      <c r="A206" s="15">
        <v>195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</row>
    <row r="207" spans="1:20" ht="25.5" customHeight="1" thickBot="1" x14ac:dyDescent="0.25">
      <c r="A207" s="15">
        <v>196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</row>
    <row r="208" spans="1:20" ht="25.5" customHeight="1" thickBot="1" x14ac:dyDescent="0.25">
      <c r="A208" s="15">
        <v>197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</row>
    <row r="209" spans="1:20" ht="25.5" customHeight="1" thickBot="1" x14ac:dyDescent="0.25">
      <c r="A209" s="15">
        <v>198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</row>
    <row r="210" spans="1:20" ht="25.5" customHeight="1" thickBot="1" x14ac:dyDescent="0.25">
      <c r="A210" s="15">
        <v>199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</row>
    <row r="211" spans="1:20" ht="25.5" customHeight="1" thickBot="1" x14ac:dyDescent="0.25">
      <c r="A211" s="15">
        <v>200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</row>
    <row r="212" spans="1:20" ht="25.5" customHeight="1" thickBot="1" x14ac:dyDescent="0.25">
      <c r="A212" s="15">
        <v>201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</row>
    <row r="213" spans="1:20" ht="25.5" customHeight="1" thickBot="1" x14ac:dyDescent="0.25">
      <c r="A213" s="15">
        <v>202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</row>
    <row r="214" spans="1:20" ht="25.5" customHeight="1" thickBot="1" x14ac:dyDescent="0.25">
      <c r="A214" s="15">
        <v>203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</row>
    <row r="215" spans="1:20" ht="25.5" customHeight="1" thickBot="1" x14ac:dyDescent="0.25">
      <c r="A215" s="15">
        <v>204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</row>
    <row r="216" spans="1:20" ht="25.5" customHeight="1" thickBot="1" x14ac:dyDescent="0.25">
      <c r="A216" s="15">
        <v>205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</row>
    <row r="217" spans="1:20" ht="25.5" customHeight="1" thickBot="1" x14ac:dyDescent="0.25">
      <c r="A217" s="15">
        <v>206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</row>
    <row r="218" spans="1:20" ht="25.5" customHeight="1" thickBot="1" x14ac:dyDescent="0.25">
      <c r="A218" s="15">
        <v>207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</row>
    <row r="219" spans="1:20" ht="25.5" customHeight="1" thickBot="1" x14ac:dyDescent="0.25">
      <c r="A219" s="15">
        <v>208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</row>
    <row r="220" spans="1:20" ht="25.5" customHeight="1" thickBot="1" x14ac:dyDescent="0.25">
      <c r="A220" s="15">
        <v>209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</row>
    <row r="221" spans="1:20" ht="25.5" customHeight="1" thickBot="1" x14ac:dyDescent="0.25">
      <c r="A221" s="15">
        <v>210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</row>
    <row r="222" spans="1:20" ht="25.5" customHeight="1" thickBot="1" x14ac:dyDescent="0.25">
      <c r="A222" s="15">
        <v>211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</row>
    <row r="223" spans="1:20" ht="25.5" customHeight="1" thickBot="1" x14ac:dyDescent="0.25">
      <c r="A223" s="15">
        <v>212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</row>
    <row r="224" spans="1:20" ht="25.5" customHeight="1" thickBot="1" x14ac:dyDescent="0.25">
      <c r="A224" s="15">
        <v>213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</row>
    <row r="225" spans="1:20" ht="25.5" customHeight="1" thickBot="1" x14ac:dyDescent="0.25">
      <c r="A225" s="15">
        <v>214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</row>
    <row r="226" spans="1:20" ht="25.5" customHeight="1" thickBot="1" x14ac:dyDescent="0.25">
      <c r="A226" s="15">
        <v>215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</row>
    <row r="227" spans="1:20" ht="25.5" customHeight="1" thickBot="1" x14ac:dyDescent="0.25">
      <c r="A227" s="15">
        <v>216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</row>
    <row r="228" spans="1:20" ht="25.5" customHeight="1" thickBot="1" x14ac:dyDescent="0.25">
      <c r="A228" s="15">
        <v>217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</row>
    <row r="229" spans="1:20" ht="25.5" customHeight="1" thickBot="1" x14ac:dyDescent="0.25">
      <c r="A229" s="15">
        <v>218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</row>
    <row r="230" spans="1:20" ht="25.5" customHeight="1" thickBot="1" x14ac:dyDescent="0.25">
      <c r="A230" s="15">
        <v>219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</row>
    <row r="231" spans="1:20" ht="25.5" customHeight="1" thickBot="1" x14ac:dyDescent="0.25">
      <c r="A231" s="15">
        <v>220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</row>
    <row r="232" spans="1:20" ht="25.5" customHeight="1" thickBot="1" x14ac:dyDescent="0.25">
      <c r="A232" s="15">
        <v>221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</row>
    <row r="233" spans="1:20" ht="25.5" customHeight="1" thickBot="1" x14ac:dyDescent="0.25">
      <c r="A233" s="15">
        <v>222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</row>
    <row r="234" spans="1:20" ht="25.5" customHeight="1" thickBot="1" x14ac:dyDescent="0.25">
      <c r="A234" s="15">
        <v>223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</row>
    <row r="235" spans="1:20" ht="25.5" customHeight="1" thickBot="1" x14ac:dyDescent="0.25">
      <c r="A235" s="15">
        <v>224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</row>
    <row r="236" spans="1:20" ht="25.5" customHeight="1" thickBot="1" x14ac:dyDescent="0.25">
      <c r="A236" s="15">
        <v>225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</row>
    <row r="237" spans="1:20" ht="25.5" customHeight="1" thickBot="1" x14ac:dyDescent="0.25">
      <c r="A237" s="15">
        <v>226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</row>
    <row r="238" spans="1:20" ht="25.5" customHeight="1" thickBot="1" x14ac:dyDescent="0.25">
      <c r="A238" s="15">
        <v>227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</row>
    <row r="239" spans="1:20" ht="25.5" customHeight="1" thickBot="1" x14ac:dyDescent="0.25">
      <c r="A239" s="15">
        <v>228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</row>
    <row r="240" spans="1:20" ht="25.5" customHeight="1" thickBot="1" x14ac:dyDescent="0.25">
      <c r="A240" s="15">
        <v>229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</row>
    <row r="241" spans="1:20" ht="25.5" customHeight="1" thickBot="1" x14ac:dyDescent="0.25">
      <c r="A241" s="15">
        <v>230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</row>
    <row r="242" spans="1:20" ht="25.5" customHeight="1" thickBot="1" x14ac:dyDescent="0.25">
      <c r="A242" s="15">
        <v>231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</row>
    <row r="243" spans="1:20" ht="25.5" customHeight="1" thickBot="1" x14ac:dyDescent="0.25">
      <c r="A243" s="15">
        <v>232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</row>
    <row r="244" spans="1:20" ht="25.5" customHeight="1" thickBot="1" x14ac:dyDescent="0.25">
      <c r="A244" s="15">
        <v>233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</row>
    <row r="245" spans="1:20" ht="25.5" customHeight="1" thickBot="1" x14ac:dyDescent="0.25">
      <c r="A245" s="15">
        <v>234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</row>
    <row r="246" spans="1:20" ht="25.5" customHeight="1" thickBot="1" x14ac:dyDescent="0.25">
      <c r="A246" s="15">
        <v>235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</row>
    <row r="247" spans="1:20" ht="25.5" customHeight="1" thickBot="1" x14ac:dyDescent="0.25">
      <c r="A247" s="15">
        <v>236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</row>
    <row r="248" spans="1:20" ht="25.5" customHeight="1" thickBot="1" x14ac:dyDescent="0.25">
      <c r="A248" s="15">
        <v>237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</row>
    <row r="249" spans="1:20" ht="25.5" customHeight="1" thickBot="1" x14ac:dyDescent="0.25">
      <c r="A249" s="15">
        <v>238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</row>
    <row r="250" spans="1:20" ht="25.5" customHeight="1" thickBot="1" x14ac:dyDescent="0.25">
      <c r="A250" s="15">
        <v>239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</row>
    <row r="251" spans="1:20" ht="25.5" customHeight="1" thickBot="1" x14ac:dyDescent="0.25">
      <c r="A251" s="15">
        <v>240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</row>
    <row r="252" spans="1:20" ht="25.5" customHeight="1" thickBot="1" x14ac:dyDescent="0.25">
      <c r="A252" s="15">
        <v>241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</row>
    <row r="253" spans="1:20" ht="25.5" customHeight="1" thickBot="1" x14ac:dyDescent="0.25">
      <c r="A253" s="15">
        <v>242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</row>
    <row r="254" spans="1:20" ht="25.5" customHeight="1" thickBot="1" x14ac:dyDescent="0.25">
      <c r="A254" s="15">
        <v>243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</row>
    <row r="255" spans="1:20" ht="25.5" customHeight="1" thickBot="1" x14ac:dyDescent="0.25">
      <c r="A255" s="15">
        <v>244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</row>
    <row r="256" spans="1:20" ht="25.5" customHeight="1" thickBot="1" x14ac:dyDescent="0.25">
      <c r="A256" s="15">
        <v>245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</row>
    <row r="257" spans="1:20" ht="25.5" customHeight="1" thickBot="1" x14ac:dyDescent="0.25">
      <c r="A257" s="15">
        <v>246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</row>
    <row r="258" spans="1:20" ht="25.5" customHeight="1" thickBot="1" x14ac:dyDescent="0.25">
      <c r="A258" s="15">
        <v>247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</row>
    <row r="259" spans="1:20" ht="25.5" customHeight="1" thickBot="1" x14ac:dyDescent="0.25">
      <c r="A259" s="15">
        <v>248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</row>
    <row r="260" spans="1:20" ht="25.5" customHeight="1" thickBot="1" x14ac:dyDescent="0.25">
      <c r="A260" s="15">
        <v>249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</row>
    <row r="261" spans="1:20" ht="25.5" customHeight="1" thickBot="1" x14ac:dyDescent="0.25">
      <c r="A261" s="15">
        <v>250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</row>
    <row r="262" spans="1:20" ht="25.5" customHeight="1" thickBot="1" x14ac:dyDescent="0.25">
      <c r="A262" s="15">
        <v>251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</row>
    <row r="263" spans="1:20" ht="25.5" customHeight="1" thickBot="1" x14ac:dyDescent="0.25">
      <c r="A263" s="15">
        <v>252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</row>
    <row r="264" spans="1:20" ht="25.5" customHeight="1" thickBot="1" x14ac:dyDescent="0.25">
      <c r="A264" s="15">
        <v>253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</row>
    <row r="265" spans="1:20" ht="25.5" customHeight="1" thickBot="1" x14ac:dyDescent="0.25">
      <c r="A265" s="15">
        <v>254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</row>
    <row r="266" spans="1:20" ht="25.5" customHeight="1" thickBot="1" x14ac:dyDescent="0.25">
      <c r="A266" s="15">
        <v>255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</row>
    <row r="267" spans="1:20" ht="25.5" customHeight="1" x14ac:dyDescent="0.2">
      <c r="A267" s="15">
        <v>256</v>
      </c>
    </row>
    <row r="268" spans="1:20" ht="25.5" customHeight="1" x14ac:dyDescent="0.2">
      <c r="A268" s="15">
        <v>257</v>
      </c>
    </row>
    <row r="269" spans="1:20" ht="25.5" customHeight="1" x14ac:dyDescent="0.2">
      <c r="A269" s="15">
        <v>258</v>
      </c>
    </row>
    <row r="270" spans="1:20" ht="25.5" customHeight="1" x14ac:dyDescent="0.2">
      <c r="A270" s="15">
        <v>259</v>
      </c>
    </row>
    <row r="271" spans="1:20" ht="25.5" customHeight="1" x14ac:dyDescent="0.2">
      <c r="A271" s="15">
        <v>260</v>
      </c>
    </row>
    <row r="272" spans="1:20" ht="25.5" customHeight="1" x14ac:dyDescent="0.2">
      <c r="A272" s="15">
        <v>261</v>
      </c>
    </row>
    <row r="273" spans="1:1" ht="25.5" customHeight="1" x14ac:dyDescent="0.2">
      <c r="A273" s="15">
        <v>262</v>
      </c>
    </row>
    <row r="274" spans="1:1" ht="25.5" customHeight="1" x14ac:dyDescent="0.2">
      <c r="A274" s="15">
        <v>263</v>
      </c>
    </row>
    <row r="275" spans="1:1" ht="25.5" customHeight="1" x14ac:dyDescent="0.2">
      <c r="A275" s="15">
        <v>264</v>
      </c>
    </row>
    <row r="276" spans="1:1" ht="25.5" customHeight="1" x14ac:dyDescent="0.2">
      <c r="A276" s="15">
        <v>265</v>
      </c>
    </row>
    <row r="277" spans="1:1" ht="25.5" customHeight="1" x14ac:dyDescent="0.2">
      <c r="A277" s="15">
        <v>266</v>
      </c>
    </row>
    <row r="278" spans="1:1" ht="25.5" customHeight="1" x14ac:dyDescent="0.2">
      <c r="A278" s="15">
        <v>267</v>
      </c>
    </row>
    <row r="279" spans="1:1" ht="25.5" customHeight="1" x14ac:dyDescent="0.2">
      <c r="A279" s="15">
        <v>268</v>
      </c>
    </row>
    <row r="280" spans="1:1" ht="25.5" customHeight="1" x14ac:dyDescent="0.2">
      <c r="A280" s="15">
        <v>269</v>
      </c>
    </row>
    <row r="281" spans="1:1" ht="25.5" customHeight="1" x14ac:dyDescent="0.2">
      <c r="A281" s="15">
        <v>270</v>
      </c>
    </row>
    <row r="282" spans="1:1" x14ac:dyDescent="0.2">
      <c r="A282" s="15">
        <v>271</v>
      </c>
    </row>
    <row r="283" spans="1:1" x14ac:dyDescent="0.2">
      <c r="A283" s="15">
        <v>272</v>
      </c>
    </row>
    <row r="284" spans="1:1" x14ac:dyDescent="0.2">
      <c r="A284" s="15">
        <v>273</v>
      </c>
    </row>
    <row r="285" spans="1:1" x14ac:dyDescent="0.2">
      <c r="A285" s="15">
        <v>274</v>
      </c>
    </row>
    <row r="286" spans="1:1" x14ac:dyDescent="0.2">
      <c r="A286" s="15">
        <v>275</v>
      </c>
    </row>
    <row r="287" spans="1:1" x14ac:dyDescent="0.2">
      <c r="A287" s="15">
        <v>276</v>
      </c>
    </row>
    <row r="288" spans="1:1" x14ac:dyDescent="0.2">
      <c r="A288" s="15">
        <v>277</v>
      </c>
    </row>
    <row r="289" spans="1:1" x14ac:dyDescent="0.2">
      <c r="A289" s="15">
        <v>278</v>
      </c>
    </row>
    <row r="290" spans="1:1" x14ac:dyDescent="0.2">
      <c r="A290" s="15">
        <v>279</v>
      </c>
    </row>
    <row r="291" spans="1:1" x14ac:dyDescent="0.2">
      <c r="A291" s="15">
        <v>280</v>
      </c>
    </row>
    <row r="292" spans="1:1" x14ac:dyDescent="0.2">
      <c r="A292" s="15">
        <v>281</v>
      </c>
    </row>
    <row r="293" spans="1:1" x14ac:dyDescent="0.2">
      <c r="A293" s="15">
        <v>282</v>
      </c>
    </row>
    <row r="294" spans="1:1" x14ac:dyDescent="0.2">
      <c r="A294" s="15">
        <v>283</v>
      </c>
    </row>
    <row r="295" spans="1:1" x14ac:dyDescent="0.2">
      <c r="A295" s="15">
        <v>284</v>
      </c>
    </row>
    <row r="296" spans="1:1" x14ac:dyDescent="0.2">
      <c r="A296" s="15">
        <v>285</v>
      </c>
    </row>
    <row r="297" spans="1:1" x14ac:dyDescent="0.2">
      <c r="A297" s="15">
        <v>286</v>
      </c>
    </row>
    <row r="298" spans="1:1" x14ac:dyDescent="0.2">
      <c r="A298" s="15">
        <v>287</v>
      </c>
    </row>
    <row r="299" spans="1:1" x14ac:dyDescent="0.2">
      <c r="A299" s="15">
        <v>288</v>
      </c>
    </row>
    <row r="300" spans="1:1" x14ac:dyDescent="0.2">
      <c r="A300" s="15">
        <v>289</v>
      </c>
    </row>
    <row r="301" spans="1:1" x14ac:dyDescent="0.2">
      <c r="A301" s="15">
        <v>290</v>
      </c>
    </row>
    <row r="302" spans="1:1" x14ac:dyDescent="0.2">
      <c r="A302" s="15">
        <v>291</v>
      </c>
    </row>
  </sheetData>
  <phoneticPr fontId="0" type="noConversion"/>
  <pageMargins left="0.25" right="0.2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SetUpCheckOut">
                <anchor moveWithCells="1" sizeWithCells="1">
                  <from>
                    <xdr:col>3</xdr:col>
                    <xdr:colOff>123825</xdr:colOff>
                    <xdr:row>1</xdr:row>
                    <xdr:rowOff>28575</xdr:rowOff>
                  </from>
                  <to>
                    <xdr:col>4</xdr:col>
                    <xdr:colOff>638175</xdr:colOff>
                    <xdr:row>3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 fitToPage="1"/>
  </sheetPr>
  <dimension ref="A1:DI1231"/>
  <sheetViews>
    <sheetView showGridLines="0" topLeftCell="A10" zoomScale="75" zoomScaleNormal="75" workbookViewId="0">
      <selection activeCell="N28" sqref="N28"/>
    </sheetView>
  </sheetViews>
  <sheetFormatPr defaultColWidth="11" defaultRowHeight="12.75" x14ac:dyDescent="0.2"/>
  <cols>
    <col min="1" max="1" width="14.140625" customWidth="1"/>
    <col min="2" max="6" width="13.42578125" customWidth="1"/>
    <col min="7" max="7" width="12.42578125" customWidth="1"/>
    <col min="8" max="8" width="14.85546875" customWidth="1"/>
    <col min="9" max="9" width="9.140625" customWidth="1"/>
    <col min="10" max="10" width="13.28515625" bestFit="1" customWidth="1"/>
    <col min="11" max="13" width="12.7109375" bestFit="1" customWidth="1"/>
    <col min="14" max="14" width="11.28515625" customWidth="1"/>
    <col min="15" max="15" width="15.85546875" customWidth="1"/>
    <col min="16" max="16" width="14.7109375" customWidth="1"/>
    <col min="17" max="17" width="15.85546875" customWidth="1"/>
    <col min="18" max="18" width="17.5703125" bestFit="1" customWidth="1"/>
    <col min="19" max="19" width="7.85546875" customWidth="1"/>
    <col min="20" max="20" width="14.7109375" customWidth="1"/>
    <col min="21" max="21" width="10.140625" customWidth="1"/>
    <col min="22" max="23" width="14.7109375" customWidth="1"/>
    <col min="24" max="24" width="13.5703125" customWidth="1"/>
    <col min="25" max="27" width="14.7109375" customWidth="1"/>
    <col min="28" max="28" width="15.85546875" customWidth="1"/>
    <col min="34" max="34" width="7.85546875" customWidth="1"/>
    <col min="35" max="35" width="9" customWidth="1"/>
    <col min="44" max="44" width="27.28515625" customWidth="1"/>
    <col min="53" max="54" width="14.7109375" customWidth="1"/>
    <col min="55" max="58" width="10.140625" customWidth="1"/>
    <col min="62" max="62" width="7.85546875" customWidth="1"/>
    <col min="63" max="63" width="39.85546875" customWidth="1"/>
    <col min="64" max="64" width="14.7109375" customWidth="1"/>
    <col min="65" max="66" width="13.5703125" customWidth="1"/>
    <col min="70" max="70" width="6.7109375" customWidth="1"/>
    <col min="71" max="71" width="108.42578125" customWidth="1"/>
    <col min="72" max="72" width="59.28515625" customWidth="1"/>
    <col min="79" max="79" width="14.7109375" customWidth="1"/>
    <col min="80" max="80" width="13.5703125" customWidth="1"/>
    <col min="81" max="81" width="12.42578125" customWidth="1"/>
    <col min="82" max="82" width="36.140625" customWidth="1"/>
    <col min="83" max="83" width="11.28515625" customWidth="1"/>
    <col min="84" max="89" width="14.7109375" customWidth="1"/>
    <col min="90" max="90" width="15.85546875" customWidth="1"/>
    <col min="106" max="106" width="12.42578125" customWidth="1"/>
    <col min="107" max="107" width="14.7109375" customWidth="1"/>
    <col min="108" max="108" width="11.28515625" customWidth="1"/>
    <col min="109" max="113" width="14.7109375" customWidth="1"/>
    <col min="114" max="114" width="15.85546875" customWidth="1"/>
    <col min="115" max="115" width="14.7109375" customWidth="1"/>
  </cols>
  <sheetData>
    <row r="1" spans="1:113" s="187" customFormat="1" x14ac:dyDescent="0.2">
      <c r="A1" s="204"/>
      <c r="G1" s="209"/>
      <c r="J1" s="203" t="s">
        <v>34</v>
      </c>
      <c r="K1" s="202" t="s">
        <v>35</v>
      </c>
      <c r="L1" s="209" t="s">
        <v>36</v>
      </c>
      <c r="M1" s="203" t="s">
        <v>37</v>
      </c>
      <c r="N1" s="187" t="s">
        <v>33</v>
      </c>
      <c r="O1" s="187">
        <f>SUM(O3:O23)</f>
        <v>11081862.863128759</v>
      </c>
      <c r="P1" s="187">
        <f>SUM(P3:P23)</f>
        <v>303.83612023200146</v>
      </c>
      <c r="W1" s="187">
        <v>3</v>
      </c>
    </row>
    <row r="2" spans="1:113" s="187" customFormat="1" x14ac:dyDescent="0.2">
      <c r="A2" s="196" t="s">
        <v>38</v>
      </c>
      <c r="B2" s="196" t="s">
        <v>38</v>
      </c>
      <c r="C2" s="196"/>
      <c r="D2" s="196" t="s">
        <v>38</v>
      </c>
      <c r="E2" s="196" t="s">
        <v>38</v>
      </c>
      <c r="I2" s="196" t="s">
        <v>38</v>
      </c>
      <c r="J2" s="196" t="s">
        <v>38</v>
      </c>
      <c r="K2" s="196" t="s">
        <v>38</v>
      </c>
      <c r="L2" s="196" t="s">
        <v>38</v>
      </c>
      <c r="M2" s="196" t="s">
        <v>38</v>
      </c>
    </row>
    <row r="3" spans="1:113" s="187" customFormat="1" x14ac:dyDescent="0.2">
      <c r="A3" s="204" t="s">
        <v>39</v>
      </c>
      <c r="E3" s="206">
        <f>J28+L28+M28-R28</f>
        <v>245437.35033096606</v>
      </c>
      <c r="F3" s="206" t="s">
        <v>33</v>
      </c>
      <c r="I3" s="187" t="s">
        <v>40</v>
      </c>
      <c r="J3" s="205">
        <f>SUM(F32)/10000</f>
        <v>0.39214167537</v>
      </c>
      <c r="K3" s="208">
        <f>AVERAGEA(G31)</f>
        <v>3.35</v>
      </c>
      <c r="L3" s="208">
        <f>AVERAGEA(H31)</f>
        <v>3.2290000000000001</v>
      </c>
      <c r="M3" s="199">
        <f t="shared" ref="M3:M23" si="0">K3-L3</f>
        <v>0.121</v>
      </c>
      <c r="N3" s="206">
        <f t="shared" ref="N3:N23" si="1">J3*10000*M3</f>
        <v>474.49142719769998</v>
      </c>
      <c r="O3" s="205">
        <f>SUM(N32:N38)</f>
        <v>2651829.080736178</v>
      </c>
      <c r="P3" s="205">
        <f>SUM(U32:U38)</f>
        <v>0</v>
      </c>
    </row>
    <row r="4" spans="1:113" s="187" customFormat="1" x14ac:dyDescent="0.2">
      <c r="A4" s="187" t="s">
        <v>41</v>
      </c>
      <c r="E4" s="205">
        <v>0</v>
      </c>
      <c r="F4" s="205" t="s">
        <v>33</v>
      </c>
      <c r="I4" s="187" t="s">
        <v>42</v>
      </c>
      <c r="J4" s="205">
        <f>SUM(F33:F44)/10000</f>
        <v>-0.23050165603100031</v>
      </c>
      <c r="K4" s="208">
        <f>AVERAGEA(G32:G43)</f>
        <v>3.7919166666666668</v>
      </c>
      <c r="L4" s="208">
        <f>AVERAGEA(H32:H43)</f>
        <v>3.704333333333333</v>
      </c>
      <c r="M4" s="199">
        <f t="shared" si="0"/>
        <v>8.758333333333379E-2</v>
      </c>
      <c r="N4" s="206">
        <f t="shared" si="1"/>
        <v>-201.88103374048549</v>
      </c>
      <c r="O4" s="205">
        <f>SUM(N39:N50)</f>
        <v>-1980198.1851674393</v>
      </c>
      <c r="P4" s="205">
        <f>SUM(U39:U50)</f>
        <v>0</v>
      </c>
    </row>
    <row r="5" spans="1:113" s="187" customFormat="1" x14ac:dyDescent="0.2">
      <c r="A5" s="187" t="s">
        <v>43</v>
      </c>
      <c r="E5" s="205">
        <v>0</v>
      </c>
      <c r="I5" s="187" t="s">
        <v>44</v>
      </c>
      <c r="J5" s="205">
        <f>SUM(F45:F56)/10000</f>
        <v>0.71889996517700006</v>
      </c>
      <c r="K5" s="208">
        <f>AVERAGEA(G44:G55)</f>
        <v>3.9116666666666671</v>
      </c>
      <c r="L5" s="208">
        <f>AVERAGEA(H44:H55)</f>
        <v>3.8366666666666673</v>
      </c>
      <c r="M5" s="199">
        <f t="shared" si="0"/>
        <v>7.4999999999999734E-2</v>
      </c>
      <c r="N5" s="206">
        <f t="shared" si="1"/>
        <v>539.17497388274808</v>
      </c>
      <c r="O5" s="205">
        <f>SUM(N51:N62)</f>
        <v>8826396.7870425191</v>
      </c>
      <c r="P5" s="205">
        <f>SUM(U51:U62)</f>
        <v>148.65875120175033</v>
      </c>
      <c r="R5" s="206">
        <f t="shared" ref="R5:R23" si="2">O5-P5</f>
        <v>8826248.1282913182</v>
      </c>
    </row>
    <row r="6" spans="1:113" s="187" customFormat="1" x14ac:dyDescent="0.2">
      <c r="A6" s="187" t="s">
        <v>45</v>
      </c>
      <c r="D6" s="187" t="s">
        <v>33</v>
      </c>
      <c r="E6" s="205">
        <v>0</v>
      </c>
      <c r="F6" s="205" t="s">
        <v>33</v>
      </c>
      <c r="I6" s="187" t="s">
        <v>46</v>
      </c>
      <c r="J6" s="205">
        <f>SUM(F57:F68)/10000</f>
        <v>6.0136648231000005E-2</v>
      </c>
      <c r="K6" s="208">
        <f>AVERAGEA(G56:G67)</f>
        <v>3.9089166666666664</v>
      </c>
      <c r="L6" s="208">
        <f>AVERAGEA(H56:H67)</f>
        <v>3.8339166666666666</v>
      </c>
      <c r="M6" s="199">
        <f t="shared" si="0"/>
        <v>7.4999999999999734E-2</v>
      </c>
      <c r="N6" s="206">
        <f t="shared" si="1"/>
        <v>45.102486173249844</v>
      </c>
      <c r="O6" s="205">
        <f>SUM(N63:N74)</f>
        <v>-1210481.9270325019</v>
      </c>
      <c r="P6" s="205">
        <f>SUM(U63:U74)</f>
        <v>-121.04819270324874</v>
      </c>
      <c r="R6" s="206">
        <f t="shared" si="2"/>
        <v>-1210360.8788397987</v>
      </c>
      <c r="Z6" s="199" t="s">
        <v>33</v>
      </c>
      <c r="AA6" s="199" t="s">
        <v>33</v>
      </c>
      <c r="AB6" s="199" t="s">
        <v>33</v>
      </c>
      <c r="DD6" s="210"/>
      <c r="DE6" s="210"/>
      <c r="DF6" s="210"/>
      <c r="DG6" s="210"/>
      <c r="DH6" s="210"/>
      <c r="DI6" s="210"/>
    </row>
    <row r="7" spans="1:113" s="187" customFormat="1" x14ac:dyDescent="0.2">
      <c r="A7" s="187" t="s">
        <v>47</v>
      </c>
      <c r="E7" s="205">
        <v>0</v>
      </c>
      <c r="F7" s="205" t="s">
        <v>33</v>
      </c>
      <c r="I7" s="187" t="s">
        <v>48</v>
      </c>
      <c r="J7" s="205">
        <f>SUM(F69:F80)/10000</f>
        <v>0.14151823337299999</v>
      </c>
      <c r="K7" s="208">
        <f>AVERAGEA(G68:G79)</f>
        <v>3.9439166666666678</v>
      </c>
      <c r="L7" s="208">
        <f>AVERAGEA(H68:H79)</f>
        <v>3.8689166666666668</v>
      </c>
      <c r="M7" s="199">
        <f t="shared" si="0"/>
        <v>7.5000000000001066E-2</v>
      </c>
      <c r="N7" s="206">
        <f t="shared" si="1"/>
        <v>106.1386750297515</v>
      </c>
      <c r="O7" s="205">
        <f>SUM(N75:N86)</f>
        <v>1085779.1940000018</v>
      </c>
      <c r="P7" s="205">
        <f>SUM(U75:U86)</f>
        <v>108.5779194000001</v>
      </c>
      <c r="R7" s="206">
        <f t="shared" si="2"/>
        <v>1085670.6160806017</v>
      </c>
      <c r="Z7" s="187" t="s">
        <v>33</v>
      </c>
      <c r="AA7" s="187" t="s">
        <v>33</v>
      </c>
      <c r="AB7" s="199" t="s">
        <v>33</v>
      </c>
      <c r="CF7" s="210"/>
      <c r="CG7" s="210"/>
      <c r="CH7" s="210"/>
      <c r="CI7" s="210"/>
      <c r="CJ7" s="210"/>
      <c r="CK7" s="210"/>
      <c r="DB7" s="201"/>
    </row>
    <row r="8" spans="1:113" s="187" customFormat="1" x14ac:dyDescent="0.2">
      <c r="A8" s="187" t="s">
        <v>49</v>
      </c>
      <c r="E8" s="205">
        <v>0</v>
      </c>
      <c r="I8" s="187" t="s">
        <v>50</v>
      </c>
      <c r="J8" s="205">
        <f>SUM(F81:F92)/10000</f>
        <v>3.2823711369999978E-3</v>
      </c>
      <c r="K8" s="208">
        <f>AVERAGEA(G80:G91)</f>
        <v>3.9914166666666673</v>
      </c>
      <c r="L8" s="208">
        <f>AVERAGEA(H80:H91)</f>
        <v>3.9164166666666662</v>
      </c>
      <c r="M8" s="199">
        <f t="shared" si="0"/>
        <v>7.5000000000001066E-2</v>
      </c>
      <c r="N8" s="206">
        <f t="shared" si="1"/>
        <v>2.4617783527500334</v>
      </c>
      <c r="O8" s="205">
        <f>SUM(N87:N98)</f>
        <v>666499.01922750077</v>
      </c>
      <c r="P8" s="205">
        <f>SUM(U87:U98)</f>
        <v>66.649901922750303</v>
      </c>
      <c r="R8" s="206">
        <f t="shared" si="2"/>
        <v>666432.36932557798</v>
      </c>
      <c r="BS8" s="211"/>
      <c r="DB8" s="201"/>
    </row>
    <row r="9" spans="1:113" s="187" customFormat="1" x14ac:dyDescent="0.2">
      <c r="A9" s="187" t="s">
        <v>51</v>
      </c>
      <c r="E9" s="206">
        <f>SUM(E3:E8)</f>
        <v>245437.35033096606</v>
      </c>
      <c r="I9" s="187" t="s">
        <v>52</v>
      </c>
      <c r="J9" s="205">
        <f>SUM(F93:F104)/10000</f>
        <v>0.24876383964399998</v>
      </c>
      <c r="K9" s="208">
        <f>AVERAGEA(G92:G103)</f>
        <v>4.0489166666666669</v>
      </c>
      <c r="L9" s="208">
        <f>AVERAGEA(H92:H103)</f>
        <v>3.9739166666666672</v>
      </c>
      <c r="M9" s="199">
        <f t="shared" si="0"/>
        <v>7.4999999999999734E-2</v>
      </c>
      <c r="N9" s="206">
        <f t="shared" si="1"/>
        <v>186.57287973299933</v>
      </c>
      <c r="O9" s="205">
        <f>SUM(N99:N110)</f>
        <v>503167.96461750387</v>
      </c>
      <c r="P9" s="205">
        <f>SUM(U99:U110)</f>
        <v>50.31679646174949</v>
      </c>
      <c r="R9" s="206">
        <f t="shared" si="2"/>
        <v>503117.6478210421</v>
      </c>
      <c r="BS9" s="211"/>
      <c r="CA9" s="200"/>
      <c r="CC9" s="201"/>
      <c r="DB9" s="201"/>
    </row>
    <row r="10" spans="1:113" s="187" customFormat="1" x14ac:dyDescent="0.2">
      <c r="I10" s="187" t="s">
        <v>53</v>
      </c>
      <c r="J10" s="205">
        <f>SUM(F105:F116)/10000</f>
        <v>-0.280335931245</v>
      </c>
      <c r="K10" s="208">
        <f>AVERAGEA(G104:G115)</f>
        <v>4.1089166666666666</v>
      </c>
      <c r="L10" s="208">
        <f>AVERAGEA(H104:H115)</f>
        <v>4.0339166666666664</v>
      </c>
      <c r="M10" s="199">
        <f t="shared" si="0"/>
        <v>7.5000000000000178E-2</v>
      </c>
      <c r="N10" s="206">
        <f t="shared" si="1"/>
        <v>-210.2519484337505</v>
      </c>
      <c r="O10" s="205">
        <f>SUM(N111:N122)</f>
        <v>-1640173.8531000013</v>
      </c>
      <c r="P10" s="205">
        <f>SUM(U111:U122)</f>
        <v>-164.01738530999998</v>
      </c>
      <c r="R10" s="206">
        <f t="shared" si="2"/>
        <v>-1640009.8357146913</v>
      </c>
      <c r="BS10" s="211"/>
      <c r="CA10" s="200"/>
      <c r="CC10" s="201"/>
      <c r="DB10" s="201"/>
    </row>
    <row r="11" spans="1:113" s="187" customFormat="1" x14ac:dyDescent="0.2">
      <c r="A11" s="187" t="s">
        <v>33</v>
      </c>
      <c r="E11" s="187" t="s">
        <v>33</v>
      </c>
      <c r="I11" s="187" t="s">
        <v>54</v>
      </c>
      <c r="J11" s="205">
        <f>SUM(F117:F128)/10000</f>
        <v>2.9662448048999982E-2</v>
      </c>
      <c r="K11" s="208">
        <f>AVERAGEA(G116:G127)</f>
        <v>4.1726666666666672</v>
      </c>
      <c r="L11" s="208">
        <f>AVERAGEA(H116:H127)</f>
        <v>4.097666666666667</v>
      </c>
      <c r="M11" s="199">
        <f t="shared" si="0"/>
        <v>7.5000000000000178E-2</v>
      </c>
      <c r="N11" s="206">
        <f t="shared" si="1"/>
        <v>22.24683603675004</v>
      </c>
      <c r="O11" s="205">
        <f>SUM(N123:N134)</f>
        <v>161417.5896974979</v>
      </c>
      <c r="P11" s="205">
        <f>SUM(U123:U134)</f>
        <v>16.14175896974993</v>
      </c>
      <c r="R11" s="206">
        <f t="shared" si="2"/>
        <v>161401.44793852814</v>
      </c>
      <c r="BS11" s="211"/>
      <c r="CA11" s="200"/>
      <c r="CC11" s="201"/>
      <c r="DB11" s="201"/>
    </row>
    <row r="12" spans="1:113" s="187" customFormat="1" x14ac:dyDescent="0.2">
      <c r="A12" s="187" t="s">
        <v>55</v>
      </c>
      <c r="E12" s="187">
        <f>R28</f>
        <v>0</v>
      </c>
      <c r="F12" s="206"/>
      <c r="I12" s="187" t="s">
        <v>56</v>
      </c>
      <c r="J12" s="205">
        <f>SUM(F129:F140)/10000</f>
        <v>-8.9425963203000017E-2</v>
      </c>
      <c r="K12" s="208">
        <f>AVERAGEA(G128:G139)</f>
        <v>4.2414166666666668</v>
      </c>
      <c r="L12" s="208">
        <f>AVERAGEA(H128:H139)</f>
        <v>4.1664166666666658</v>
      </c>
      <c r="M12" s="199">
        <f t="shared" si="0"/>
        <v>7.5000000000001066E-2</v>
      </c>
      <c r="N12" s="206">
        <f t="shared" si="1"/>
        <v>-67.069472402250966</v>
      </c>
      <c r="O12" s="205">
        <f>SUM(N135:N146)</f>
        <v>-427145.95098000008</v>
      </c>
      <c r="P12" s="205">
        <f>SUM(U135:U146)</f>
        <v>-42.714595098000018</v>
      </c>
      <c r="R12" s="206">
        <f t="shared" si="2"/>
        <v>-427103.23638490209</v>
      </c>
      <c r="BS12" s="211"/>
      <c r="CA12" s="200"/>
      <c r="CC12" s="201"/>
      <c r="DB12" s="201"/>
    </row>
    <row r="13" spans="1:113" s="187" customFormat="1" x14ac:dyDescent="0.2">
      <c r="A13" s="187" t="s">
        <v>57</v>
      </c>
      <c r="E13" s="187">
        <f>E7</f>
        <v>0</v>
      </c>
      <c r="F13" s="206"/>
      <c r="I13" s="187" t="s">
        <v>58</v>
      </c>
      <c r="J13" s="205">
        <f>SUM(F141:F152)/10000</f>
        <v>3.8580336116999993E-2</v>
      </c>
      <c r="K13" s="208">
        <f>AVERAGEA(G140:G151)</f>
        <v>4.3151666666666673</v>
      </c>
      <c r="L13" s="208">
        <f>AVERAGEA(H140:H151)</f>
        <v>4.2401666666666671</v>
      </c>
      <c r="M13" s="199">
        <f t="shared" si="0"/>
        <v>7.5000000000000178E-2</v>
      </c>
      <c r="N13" s="206">
        <f t="shared" si="1"/>
        <v>28.935252087750062</v>
      </c>
      <c r="O13" s="205">
        <f>SUM(N147:N158)</f>
        <v>504191.19434249966</v>
      </c>
      <c r="P13" s="205">
        <f>SUM(U147:U158)</f>
        <v>50.419119434249964</v>
      </c>
      <c r="R13" s="206">
        <f t="shared" si="2"/>
        <v>504140.7752230654</v>
      </c>
      <c r="BS13" s="211"/>
      <c r="CA13" s="200"/>
      <c r="CC13" s="201"/>
      <c r="DB13" s="201"/>
    </row>
    <row r="14" spans="1:113" s="187" customFormat="1" x14ac:dyDescent="0.2">
      <c r="A14" s="187" t="s">
        <v>37</v>
      </c>
      <c r="E14" s="187">
        <f>E13-E12</f>
        <v>0</v>
      </c>
      <c r="F14" s="206"/>
      <c r="I14" s="187" t="s">
        <v>59</v>
      </c>
      <c r="J14" s="205">
        <f>SUM(F153:F164)/10000</f>
        <v>7.2750899696999993E-2</v>
      </c>
      <c r="K14" s="208">
        <f>AVERAGEA(G152:G163)</f>
        <v>4.3939166666666667</v>
      </c>
      <c r="L14" s="208">
        <f>AVERAGEA(H152:H163)</f>
        <v>4.3189166666666674</v>
      </c>
      <c r="M14" s="199">
        <f t="shared" si="0"/>
        <v>7.4999999999999289E-2</v>
      </c>
      <c r="N14" s="206">
        <f t="shared" si="1"/>
        <v>54.563174772749477</v>
      </c>
      <c r="O14" s="205">
        <f>SUM(N159:N170)</f>
        <v>594491.05710000021</v>
      </c>
      <c r="P14" s="205">
        <f>SUM(U159:U170)</f>
        <v>59.449105710000033</v>
      </c>
      <c r="R14" s="206">
        <f t="shared" si="2"/>
        <v>594431.60799429019</v>
      </c>
      <c r="BS14" s="211"/>
      <c r="CA14" s="200"/>
      <c r="CC14" s="201"/>
      <c r="DB14" s="201"/>
    </row>
    <row r="15" spans="1:113" s="187" customFormat="1" x14ac:dyDescent="0.2">
      <c r="F15" s="206"/>
      <c r="I15" s="187" t="s">
        <v>60</v>
      </c>
      <c r="J15" s="205">
        <f>SUM(F165:F176)/10000</f>
        <v>7.6383635764000007E-2</v>
      </c>
      <c r="K15" s="208">
        <f>AVERAGEA(G164:G175)</f>
        <v>4.4776666666666669</v>
      </c>
      <c r="L15" s="208">
        <f>AVERAGEA(H164:H175)</f>
        <v>4.4026666666666667</v>
      </c>
      <c r="M15" s="199">
        <f t="shared" si="0"/>
        <v>7.5000000000000178E-2</v>
      </c>
      <c r="N15" s="206">
        <f t="shared" si="1"/>
        <v>57.287726823000142</v>
      </c>
      <c r="O15" s="205">
        <f>SUM(N171:N182)</f>
        <v>586014.95343000023</v>
      </c>
      <c r="P15" s="205">
        <f>SUM(U171:U182)</f>
        <v>58.601495343000032</v>
      </c>
      <c r="R15" s="206">
        <f t="shared" si="2"/>
        <v>585956.3519346572</v>
      </c>
      <c r="X15" s="187" t="s">
        <v>33</v>
      </c>
      <c r="CA15" s="200"/>
      <c r="CC15" s="201"/>
      <c r="DB15" s="201"/>
    </row>
    <row r="16" spans="1:113" s="187" customFormat="1" x14ac:dyDescent="0.2">
      <c r="F16" s="206"/>
      <c r="I16" s="187" t="s">
        <v>61</v>
      </c>
      <c r="J16" s="205">
        <f>SUM(F177:F188)/10000</f>
        <v>8.1267913064999989E-2</v>
      </c>
      <c r="K16" s="208">
        <f>AVERAGEA(G176:G187)</f>
        <v>4.5626666666666669</v>
      </c>
      <c r="L16" s="208">
        <f>AVERAGEA(H176:H187)</f>
        <v>4.4876666666666667</v>
      </c>
      <c r="M16" s="199">
        <f t="shared" si="0"/>
        <v>7.5000000000000178E-2</v>
      </c>
      <c r="N16" s="206">
        <f t="shared" si="1"/>
        <v>60.95093479875014</v>
      </c>
      <c r="O16" s="205">
        <f>SUM(N183:N194)</f>
        <v>408418.77020249958</v>
      </c>
      <c r="P16" s="205">
        <f>SUM(U183:U194)</f>
        <v>40.841877020249953</v>
      </c>
      <c r="R16" s="206">
        <f t="shared" si="2"/>
        <v>408377.92832547933</v>
      </c>
      <c r="BS16" s="211"/>
      <c r="CA16" s="200"/>
      <c r="CC16" s="201"/>
      <c r="DB16" s="201"/>
    </row>
    <row r="17" spans="1:107" s="187" customFormat="1" x14ac:dyDescent="0.2">
      <c r="F17" s="206"/>
      <c r="I17" s="187" t="s">
        <v>63</v>
      </c>
      <c r="J17" s="205">
        <f>SUM(F189:F200)/10000</f>
        <v>2.7188762717999998E-2</v>
      </c>
      <c r="K17" s="208">
        <f>AVERAGEA(G188:G199)</f>
        <v>4.6476666666666668</v>
      </c>
      <c r="L17" s="208">
        <f>AVERAGEA(H188:H199)</f>
        <v>4.5726666666666667</v>
      </c>
      <c r="M17" s="199">
        <f t="shared" si="0"/>
        <v>7.5000000000000178E-2</v>
      </c>
      <c r="N17" s="206">
        <f t="shared" si="1"/>
        <v>20.391572038500048</v>
      </c>
      <c r="O17" s="205">
        <f>SUM(N195:N206)</f>
        <v>149274.40520250017</v>
      </c>
      <c r="P17" s="205">
        <f>SUM(U195:U206)</f>
        <v>14.927440520250018</v>
      </c>
      <c r="R17" s="206">
        <f t="shared" si="2"/>
        <v>149259.47776197991</v>
      </c>
      <c r="CA17" s="200"/>
      <c r="CC17" s="201"/>
      <c r="DB17" s="201"/>
    </row>
    <row r="18" spans="1:107" s="187" customFormat="1" x14ac:dyDescent="0.2">
      <c r="I18" s="187" t="s">
        <v>64</v>
      </c>
      <c r="J18" s="205">
        <f>SUM(F201:F212)/10000</f>
        <v>1.0894966536E-2</v>
      </c>
      <c r="K18" s="208">
        <f>AVERAGEA(G200:G211)</f>
        <v>4.7326666666666668</v>
      </c>
      <c r="L18" s="208">
        <f>AVERAGEA(H200:H211)</f>
        <v>4.6576666666666657</v>
      </c>
      <c r="M18" s="199">
        <f t="shared" si="0"/>
        <v>7.5000000000001066E-2</v>
      </c>
      <c r="N18" s="206">
        <f t="shared" si="1"/>
        <v>8.171224902000116</v>
      </c>
      <c r="O18" s="205">
        <f>SUM(N207:N218)</f>
        <v>61322.703202500088</v>
      </c>
      <c r="P18" s="205">
        <f>SUM(U207:U218)</f>
        <v>6.1322703202500088</v>
      </c>
      <c r="R18" s="206">
        <f t="shared" si="2"/>
        <v>61316.570932179835</v>
      </c>
      <c r="BC18" s="197"/>
      <c r="BD18" s="197"/>
      <c r="BE18" s="198"/>
      <c r="BF18" s="198"/>
      <c r="BJ18" s="199"/>
      <c r="BK18" s="199"/>
      <c r="BL18" s="199"/>
      <c r="CA18" s="200"/>
      <c r="CC18" s="201"/>
      <c r="DB18" s="201"/>
    </row>
    <row r="19" spans="1:107" s="187" customFormat="1" x14ac:dyDescent="0.2">
      <c r="F19" s="206"/>
      <c r="I19" s="187" t="s">
        <v>65</v>
      </c>
      <c r="J19" s="205">
        <f>SUM(F213:F224)/10000</f>
        <v>7.879557286000002E-3</v>
      </c>
      <c r="K19" s="208">
        <f>AVERAGEA(G212:G223)</f>
        <v>4.8176666666666668</v>
      </c>
      <c r="L19" s="208">
        <f>AVERAGEA(H212:H223)</f>
        <v>4.7426666666666666</v>
      </c>
      <c r="M19" s="199">
        <f t="shared" si="0"/>
        <v>7.5000000000000178E-2</v>
      </c>
      <c r="N19" s="206">
        <f t="shared" si="1"/>
        <v>5.9096679645000156</v>
      </c>
      <c r="O19" s="205">
        <f>SUM(N219:N230)</f>
        <v>42560.245612500075</v>
      </c>
      <c r="P19" s="205">
        <f>SUM(U219:U230)</f>
        <v>4.2560245612500083</v>
      </c>
      <c r="R19" s="206">
        <f t="shared" si="2"/>
        <v>42555.989587938828</v>
      </c>
      <c r="BC19" s="197"/>
      <c r="BD19" s="197"/>
      <c r="BE19" s="198"/>
      <c r="BF19" s="198"/>
      <c r="BJ19" s="199"/>
      <c r="BK19" s="199"/>
      <c r="BL19" s="199"/>
      <c r="CA19" s="200"/>
      <c r="CC19" s="201"/>
      <c r="DB19" s="201"/>
    </row>
    <row r="20" spans="1:107" s="187" customFormat="1" x14ac:dyDescent="0.2">
      <c r="F20" s="206"/>
      <c r="I20" s="187" t="s">
        <v>66</v>
      </c>
      <c r="J20" s="205">
        <f>SUM(F225:F236)/10000</f>
        <v>3.8156809490000002E-3</v>
      </c>
      <c r="K20" s="208">
        <f>AVERAGEA(G224:G235)</f>
        <v>4.9026666666666667</v>
      </c>
      <c r="L20" s="208">
        <f>AVERAGEA(H224:H235)</f>
        <v>4.8276666666666666</v>
      </c>
      <c r="M20" s="199">
        <f t="shared" si="0"/>
        <v>7.5000000000000178E-2</v>
      </c>
      <c r="N20" s="206">
        <f t="shared" si="1"/>
        <v>2.8617607117500068</v>
      </c>
      <c r="O20" s="205">
        <f>SUM(N231:N242)</f>
        <v>27815.316675000005</v>
      </c>
      <c r="P20" s="205">
        <f>SUM(U231:U242)</f>
        <v>2.7815316675000008</v>
      </c>
      <c r="R20" s="206">
        <f t="shared" si="2"/>
        <v>27812.535143332505</v>
      </c>
      <c r="BC20" s="197"/>
      <c r="BD20" s="197"/>
      <c r="BE20" s="198"/>
      <c r="BF20" s="198"/>
      <c r="BJ20" s="199"/>
      <c r="BK20" s="199"/>
      <c r="BL20" s="199"/>
      <c r="CA20" s="200"/>
      <c r="CC20" s="201"/>
      <c r="DB20" s="201"/>
    </row>
    <row r="21" spans="1:107" s="187" customFormat="1" x14ac:dyDescent="0.2">
      <c r="F21" s="206"/>
      <c r="H21" s="212"/>
      <c r="I21" s="187" t="s">
        <v>67</v>
      </c>
      <c r="J21" s="205">
        <f>SUM(F237:F248)/10000</f>
        <v>3.554300818E-3</v>
      </c>
      <c r="K21" s="208">
        <f>AVERAGEA(G236:G247)</f>
        <v>4.9876666666666667</v>
      </c>
      <c r="L21" s="208">
        <f>AVERAGEA(H236:H247)</f>
        <v>4.9126666666666674</v>
      </c>
      <c r="M21" s="199">
        <f t="shared" si="0"/>
        <v>7.4999999999999289E-2</v>
      </c>
      <c r="N21" s="206">
        <f t="shared" si="1"/>
        <v>2.6657256134999749</v>
      </c>
      <c r="O21" s="205">
        <f>SUM(N243:N254)</f>
        <v>25955.327347500028</v>
      </c>
      <c r="P21" s="205">
        <f>SUM(U243:U254)</f>
        <v>2.595532734750003</v>
      </c>
      <c r="R21" s="206">
        <f t="shared" si="2"/>
        <v>25952.731814765277</v>
      </c>
      <c r="T21" s="187">
        <f>U28</f>
        <v>0</v>
      </c>
      <c r="BC21" s="197"/>
      <c r="BD21" s="197"/>
      <c r="BE21" s="198"/>
      <c r="BF21" s="198"/>
      <c r="BJ21" s="199"/>
      <c r="BK21" s="199"/>
      <c r="BL21" s="199"/>
      <c r="CA21" s="200"/>
      <c r="CC21" s="201"/>
      <c r="DB21" s="201"/>
    </row>
    <row r="22" spans="1:107" s="187" customFormat="1" x14ac:dyDescent="0.2">
      <c r="F22" s="206"/>
      <c r="H22" s="212"/>
      <c r="I22" s="187" t="s">
        <v>68</v>
      </c>
      <c r="J22" s="205">
        <f>SUM(F249:F260)/10000</f>
        <v>3.0541543519999998E-3</v>
      </c>
      <c r="K22" s="208">
        <f>AVERAGEA(G248:G259)</f>
        <v>5.0726666666666667</v>
      </c>
      <c r="L22" s="208">
        <f>AVERAGEA(H248:H259)</f>
        <v>4.9976666666666665</v>
      </c>
      <c r="M22" s="199">
        <f t="shared" si="0"/>
        <v>7.5000000000000178E-2</v>
      </c>
      <c r="N22" s="206">
        <f t="shared" si="1"/>
        <v>2.2906157640000053</v>
      </c>
      <c r="O22" s="205">
        <f>SUM(N255:N266)</f>
        <v>24100.786567500028</v>
      </c>
      <c r="P22" s="205">
        <f>SUM(U255:U266)</f>
        <v>1.2667680757499999</v>
      </c>
      <c r="R22" s="206">
        <f t="shared" si="2"/>
        <v>24099.519799424277</v>
      </c>
      <c r="BC22" s="197"/>
      <c r="BD22" s="197"/>
      <c r="BE22" s="198"/>
      <c r="BF22" s="198"/>
      <c r="BJ22" s="199"/>
      <c r="BK22" s="199"/>
      <c r="BL22" s="199"/>
      <c r="CA22" s="200"/>
      <c r="CC22" s="201"/>
      <c r="DB22" s="201"/>
    </row>
    <row r="23" spans="1:107" s="187" customFormat="1" x14ac:dyDescent="0.2">
      <c r="A23" s="187" t="s">
        <v>33</v>
      </c>
      <c r="F23" s="206"/>
      <c r="H23" s="212"/>
      <c r="I23" s="187" t="s">
        <v>69</v>
      </c>
      <c r="J23" s="205">
        <f>SUM(F261:F272)/10000</f>
        <v>0</v>
      </c>
      <c r="K23" s="208">
        <f>AVERAGEA(G260:G271)</f>
        <v>5.1576666666666657</v>
      </c>
      <c r="L23" s="208">
        <f>AVERAGEA(H260:H271)</f>
        <v>5.0826666666666664</v>
      </c>
      <c r="M23" s="199">
        <f t="shared" si="0"/>
        <v>7.4999999999999289E-2</v>
      </c>
      <c r="N23" s="206">
        <f t="shared" si="1"/>
        <v>0</v>
      </c>
      <c r="O23" s="205">
        <f>SUM(N267:N278)</f>
        <v>20628.384404999993</v>
      </c>
      <c r="P23" s="205">
        <f>SUM(U267:U278)</f>
        <v>0</v>
      </c>
      <c r="R23" s="206">
        <f t="shared" si="2"/>
        <v>20628.384404999993</v>
      </c>
      <c r="BJ23" s="199"/>
      <c r="BK23" s="199"/>
      <c r="BL23" s="199"/>
      <c r="BS23" s="201"/>
      <c r="CA23" s="200"/>
      <c r="CC23" s="201"/>
      <c r="DB23" s="201"/>
    </row>
    <row r="24" spans="1:107" s="187" customFormat="1" ht="13.5" thickBot="1" x14ac:dyDescent="0.25">
      <c r="A24" s="3" t="s">
        <v>38</v>
      </c>
      <c r="B24" s="3" t="s">
        <v>38</v>
      </c>
      <c r="C24" s="3"/>
      <c r="D24" s="3" t="s">
        <v>38</v>
      </c>
      <c r="E24" s="3" t="s">
        <v>38</v>
      </c>
      <c r="F24" s="4"/>
      <c r="G24"/>
      <c r="H24" s="10"/>
      <c r="I24" s="3" t="s">
        <v>38</v>
      </c>
      <c r="J24" s="3" t="s">
        <v>38</v>
      </c>
      <c r="K24" s="3" t="s">
        <v>38</v>
      </c>
      <c r="L24" s="3" t="s">
        <v>38</v>
      </c>
      <c r="M24" s="3" t="s">
        <v>38</v>
      </c>
      <c r="N24" s="3" t="s">
        <v>38</v>
      </c>
      <c r="O24" s="216"/>
      <c r="P24" s="195" t="s">
        <v>38</v>
      </c>
      <c r="Q24" s="196" t="s">
        <v>38</v>
      </c>
      <c r="BC24" s="197"/>
      <c r="BD24" s="197"/>
      <c r="BE24" s="198"/>
      <c r="BF24" s="198"/>
      <c r="BJ24" s="199"/>
      <c r="BK24" s="199"/>
      <c r="BL24" s="199"/>
      <c r="CA24" s="200"/>
      <c r="CC24" s="201"/>
      <c r="DB24" s="201"/>
    </row>
    <row r="25" spans="1:107" s="187" customFormat="1" x14ac:dyDescent="0.2">
      <c r="A25"/>
      <c r="B25"/>
      <c r="C25" s="2" t="s">
        <v>248</v>
      </c>
      <c r="D25" s="2" t="s">
        <v>249</v>
      </c>
      <c r="E25"/>
      <c r="F25" s="4"/>
      <c r="G25" s="169" t="s">
        <v>240</v>
      </c>
      <c r="H25" s="170"/>
      <c r="I25" s="215" t="s">
        <v>250</v>
      </c>
      <c r="J25" s="2" t="s">
        <v>70</v>
      </c>
      <c r="K25" s="2" t="s">
        <v>248</v>
      </c>
      <c r="L25" s="2" t="s">
        <v>249</v>
      </c>
      <c r="M25" s="2" t="s">
        <v>70</v>
      </c>
      <c r="N25" s="2" t="s">
        <v>70</v>
      </c>
      <c r="O25" s="216"/>
      <c r="Q25" s="202" t="s">
        <v>71</v>
      </c>
      <c r="R25" s="203" t="s">
        <v>70</v>
      </c>
      <c r="BD25" s="197"/>
      <c r="BE25" s="197"/>
      <c r="BF25" s="198"/>
      <c r="BG25" s="198"/>
      <c r="BK25" s="199"/>
      <c r="BL25" s="199"/>
      <c r="BM25" s="199"/>
      <c r="CB25" s="200"/>
      <c r="CD25" s="201"/>
      <c r="DC25" s="201"/>
    </row>
    <row r="26" spans="1:107" s="187" customFormat="1" ht="13.5" thickBot="1" x14ac:dyDescent="0.25">
      <c r="A26" s="2" t="s">
        <v>247</v>
      </c>
      <c r="B26" s="2" t="s">
        <v>72</v>
      </c>
      <c r="C26" s="2" t="s">
        <v>73</v>
      </c>
      <c r="D26" s="2" t="s">
        <v>73</v>
      </c>
      <c r="E26" s="2" t="s">
        <v>74</v>
      </c>
      <c r="F26" s="2" t="s">
        <v>75</v>
      </c>
      <c r="G26" s="171" t="s">
        <v>35</v>
      </c>
      <c r="H26" s="172" t="s">
        <v>76</v>
      </c>
      <c r="I26" s="2" t="s">
        <v>77</v>
      </c>
      <c r="J26" s="2" t="s">
        <v>72</v>
      </c>
      <c r="K26" s="2" t="s">
        <v>73</v>
      </c>
      <c r="L26" s="2" t="s">
        <v>73</v>
      </c>
      <c r="M26" s="2" t="s">
        <v>74</v>
      </c>
      <c r="N26" s="2" t="s">
        <v>78</v>
      </c>
      <c r="O26" s="216"/>
      <c r="Q26" s="202" t="s">
        <v>73</v>
      </c>
      <c r="R26" s="204" t="s">
        <v>79</v>
      </c>
      <c r="V26" s="205"/>
      <c r="BD26" s="197"/>
      <c r="BE26" s="197"/>
      <c r="BF26" s="198"/>
      <c r="BG26" s="198"/>
      <c r="BK26" s="199"/>
      <c r="BL26" s="199"/>
      <c r="BM26" s="199"/>
      <c r="CB26" s="200"/>
      <c r="CD26" s="201"/>
      <c r="DC26" s="201"/>
    </row>
    <row r="27" spans="1:107" s="187" customFormat="1" x14ac:dyDescent="0.2">
      <c r="A27"/>
      <c r="B27" s="3" t="s">
        <v>38</v>
      </c>
      <c r="C27" s="3"/>
      <c r="D27" s="3" t="s">
        <v>38</v>
      </c>
      <c r="E27" s="3" t="s">
        <v>38</v>
      </c>
      <c r="F27" s="3" t="s">
        <v>38</v>
      </c>
      <c r="G27" s="3" t="s">
        <v>38</v>
      </c>
      <c r="H27" s="369" t="s">
        <v>297</v>
      </c>
      <c r="I27" s="3" t="s">
        <v>38</v>
      </c>
      <c r="J27" s="3" t="s">
        <v>38</v>
      </c>
      <c r="K27" s="3"/>
      <c r="L27" s="11" t="s">
        <v>38</v>
      </c>
      <c r="M27" s="3" t="s">
        <v>38</v>
      </c>
      <c r="N27" s="3" t="s">
        <v>38</v>
      </c>
      <c r="O27" s="216"/>
      <c r="Q27" s="196" t="s">
        <v>38</v>
      </c>
      <c r="R27" s="196" t="s">
        <v>38</v>
      </c>
      <c r="BD27" s="197"/>
      <c r="BE27" s="197"/>
      <c r="BF27" s="198"/>
      <c r="BG27" s="198"/>
      <c r="BK27" s="199"/>
      <c r="BL27" s="199"/>
      <c r="BM27" s="199"/>
      <c r="CB27" s="200"/>
      <c r="CD27" s="201"/>
      <c r="DC27" s="201"/>
    </row>
    <row r="28" spans="1:107" s="187" customFormat="1" x14ac:dyDescent="0.2">
      <c r="A28" s="12" t="s">
        <v>78</v>
      </c>
      <c r="B28" s="4">
        <f>SUM(B30:B332)/10000</f>
        <v>-7.1999999999999995E-2</v>
      </c>
      <c r="C28" s="4">
        <f>SUM(C30:C332)/10000</f>
        <v>-1.2708727039000001E-2</v>
      </c>
      <c r="D28" s="4">
        <f>SUM(D30:D332)/10000</f>
        <v>0</v>
      </c>
      <c r="E28" s="4">
        <f>SUM(E30:E332)/10000</f>
        <v>0.47610207793399933</v>
      </c>
      <c r="F28" s="4">
        <f>SUM(F30:F332)/10000</f>
        <v>0.38711848553299971</v>
      </c>
      <c r="G28"/>
      <c r="H28" s="370" t="s">
        <v>298</v>
      </c>
      <c r="I28" s="6">
        <f>AVERAGEA(I30:I278)</f>
        <v>7.6008032128513647E-2</v>
      </c>
      <c r="J28" s="4">
        <f>SUM(J30:J278)</f>
        <v>2724820.0000000298</v>
      </c>
      <c r="K28" s="4">
        <f>SUM(K30:K278)</f>
        <v>-160681.26196129996</v>
      </c>
      <c r="L28" s="4">
        <f>SUM(L30:L278)</f>
        <v>0</v>
      </c>
      <c r="M28" s="4">
        <f>SUM(M30:M278)</f>
        <v>-2479382.6496690637</v>
      </c>
      <c r="N28" s="4">
        <f>SUM(N30:N278)</f>
        <v>84756.088369655656</v>
      </c>
      <c r="O28" s="216"/>
      <c r="Q28" s="206">
        <f>SUM(Q32:Q124)</f>
        <v>0</v>
      </c>
      <c r="R28" s="206">
        <f>SUM(R32:R125)</f>
        <v>0</v>
      </c>
      <c r="U28" s="206">
        <f>SUM(U32:U55)</f>
        <v>0</v>
      </c>
      <c r="V28" s="205"/>
      <c r="AJ28" s="199"/>
      <c r="BD28" s="197"/>
      <c r="BE28" s="197"/>
      <c r="BF28" s="198"/>
      <c r="BG28" s="198"/>
      <c r="BK28" s="199"/>
      <c r="BL28" s="199"/>
      <c r="BM28" s="199"/>
      <c r="CB28" s="200"/>
      <c r="CD28" s="201"/>
      <c r="DC28" s="201"/>
    </row>
    <row r="29" spans="1:107" s="187" customFormat="1" x14ac:dyDescent="0.2">
      <c r="A29" s="3" t="s">
        <v>38</v>
      </c>
      <c r="B29" s="3" t="s">
        <v>38</v>
      </c>
      <c r="C29" s="3"/>
      <c r="D29" s="3" t="s">
        <v>38</v>
      </c>
      <c r="E29" s="3" t="s">
        <v>38</v>
      </c>
      <c r="F29" s="3" t="s">
        <v>38</v>
      </c>
      <c r="G29" s="3" t="s">
        <v>38</v>
      </c>
      <c r="H29" s="3" t="s">
        <v>38</v>
      </c>
      <c r="I29" s="3" t="s">
        <v>38</v>
      </c>
      <c r="J29" s="3" t="s">
        <v>38</v>
      </c>
      <c r="K29" s="3"/>
      <c r="L29" s="11" t="s">
        <v>38</v>
      </c>
      <c r="M29" s="3" t="s">
        <v>38</v>
      </c>
      <c r="N29" s="3" t="s">
        <v>38</v>
      </c>
      <c r="O29" s="216"/>
      <c r="Q29" s="195" t="s">
        <v>38</v>
      </c>
      <c r="R29" s="196" t="s">
        <v>38</v>
      </c>
      <c r="U29" s="201" t="s">
        <v>33</v>
      </c>
      <c r="V29" s="205">
        <f>SUM(V32:V269)</f>
        <v>303.83612023200146</v>
      </c>
      <c r="BD29" s="197"/>
      <c r="BE29" s="197"/>
      <c r="BF29" s="198"/>
      <c r="BG29" s="198"/>
      <c r="BK29" s="199"/>
      <c r="BL29" s="199"/>
      <c r="BM29" s="199"/>
      <c r="CB29" s="200"/>
      <c r="CD29" s="201"/>
      <c r="DC29" s="201"/>
    </row>
    <row r="30" spans="1:107" s="187" customFormat="1" x14ac:dyDescent="0.2">
      <c r="A30" s="178">
        <v>37104</v>
      </c>
      <c r="B30" s="4">
        <v>11700</v>
      </c>
      <c r="C30" s="4">
        <v>-97.438929630000004</v>
      </c>
      <c r="D30" s="4">
        <v>0</v>
      </c>
      <c r="E30" s="4">
        <v>-8041.9012238699997</v>
      </c>
      <c r="F30" s="4">
        <f t="shared" ref="F30:F93" si="3">SUM(B30:E30)</f>
        <v>3560.6598465000006</v>
      </c>
      <c r="G30" s="167">
        <v>3.282</v>
      </c>
      <c r="H30" s="167">
        <v>3.153</v>
      </c>
      <c r="I30" s="6">
        <f>G30-H30</f>
        <v>0.129</v>
      </c>
      <c r="J30" s="4">
        <f>I30*B30*10000</f>
        <v>15093000</v>
      </c>
      <c r="K30" s="4">
        <f>C30*I30*10000</f>
        <v>-125696.21922270001</v>
      </c>
      <c r="L30" s="4">
        <f>I30*D30*10000</f>
        <v>0</v>
      </c>
      <c r="M30" s="4">
        <f>I30*E30*10000</f>
        <v>-10374052.5787923</v>
      </c>
      <c r="N30" s="4">
        <f>SUM(J30:M30)</f>
        <v>4593251.2019849997</v>
      </c>
      <c r="O30" s="217">
        <f>A30</f>
        <v>37104</v>
      </c>
      <c r="Q30" s="207"/>
      <c r="AA30" s="187" t="s">
        <v>80</v>
      </c>
      <c r="AB30" s="187" t="s">
        <v>81</v>
      </c>
      <c r="AC30" s="187" t="s">
        <v>82</v>
      </c>
      <c r="BD30" s="197"/>
      <c r="BE30" s="197"/>
      <c r="BF30" s="198"/>
      <c r="BG30" s="198"/>
      <c r="BK30" s="199"/>
      <c r="BL30" s="199"/>
      <c r="BM30" s="199"/>
      <c r="CB30" s="200"/>
      <c r="CD30" s="201"/>
      <c r="DC30" s="201"/>
    </row>
    <row r="31" spans="1:107" s="187" customFormat="1" x14ac:dyDescent="0.2">
      <c r="A31" s="178">
        <v>37135</v>
      </c>
      <c r="B31" s="4">
        <v>-4923</v>
      </c>
      <c r="C31" s="4">
        <v>-2E-8</v>
      </c>
      <c r="D31" s="4">
        <v>0</v>
      </c>
      <c r="E31" s="4">
        <v>-7961.59336919</v>
      </c>
      <c r="F31" s="4">
        <f t="shared" si="3"/>
        <v>-12884.593369210001</v>
      </c>
      <c r="G31" s="167">
        <v>3.35</v>
      </c>
      <c r="H31" s="167">
        <v>3.2290000000000001</v>
      </c>
      <c r="I31" s="6">
        <f t="shared" ref="I31:I94" si="4">G31-H31</f>
        <v>0.121</v>
      </c>
      <c r="J31" s="4">
        <f t="shared" ref="J31:J94" si="5">I31*B31*10000</f>
        <v>-5956830</v>
      </c>
      <c r="K31" s="4">
        <f t="shared" ref="K31:K94" si="6">C31*I31*10000</f>
        <v>-2.4199999999999999E-5</v>
      </c>
      <c r="L31" s="4">
        <f t="shared" ref="L31:L94" si="7">I31*D31*10000</f>
        <v>0</v>
      </c>
      <c r="M31" s="4">
        <f>I31*E31*10000</f>
        <v>-9633527.9767198991</v>
      </c>
      <c r="N31" s="4">
        <f t="shared" ref="N31:N94" si="8">SUM(J31:M31)</f>
        <v>-15590357.9767441</v>
      </c>
      <c r="O31" s="217">
        <f>A31</f>
        <v>37135</v>
      </c>
      <c r="W31" s="187" t="s">
        <v>83</v>
      </c>
      <c r="X31" s="187" t="s">
        <v>83</v>
      </c>
      <c r="Y31" s="187" t="s">
        <v>84</v>
      </c>
      <c r="Z31" s="187" t="s">
        <v>84</v>
      </c>
      <c r="AA31" s="187" t="s">
        <v>62</v>
      </c>
      <c r="AB31" s="187" t="s">
        <v>85</v>
      </c>
      <c r="AC31" s="187" t="s">
        <v>86</v>
      </c>
      <c r="BD31" s="197"/>
      <c r="BE31" s="197"/>
      <c r="BF31" s="198"/>
      <c r="BG31" s="198"/>
      <c r="BK31" s="199"/>
      <c r="BL31" s="199"/>
      <c r="BM31" s="199"/>
      <c r="CB31" s="200"/>
      <c r="CD31" s="201"/>
      <c r="DC31" s="201"/>
    </row>
    <row r="32" spans="1:107" s="187" customFormat="1" x14ac:dyDescent="0.2">
      <c r="A32" s="178">
        <v>37165</v>
      </c>
      <c r="B32" s="4">
        <v>-3086</v>
      </c>
      <c r="C32" s="4">
        <v>-29.648343029999999</v>
      </c>
      <c r="D32" s="4">
        <v>0</v>
      </c>
      <c r="E32" s="4">
        <v>7037.0650967299998</v>
      </c>
      <c r="F32" s="4">
        <f t="shared" si="3"/>
        <v>3921.4167536999998</v>
      </c>
      <c r="G32" s="167">
        <v>3.4369999999999998</v>
      </c>
      <c r="H32" s="167">
        <v>3.319</v>
      </c>
      <c r="I32" s="6">
        <f t="shared" si="4"/>
        <v>0.11799999999999988</v>
      </c>
      <c r="J32" s="4">
        <f t="shared" si="5"/>
        <v>-3641479.9999999963</v>
      </c>
      <c r="K32" s="4">
        <f t="shared" si="6"/>
        <v>-34985.044775399962</v>
      </c>
      <c r="L32" s="4">
        <f t="shared" si="7"/>
        <v>0</v>
      </c>
      <c r="M32" s="4">
        <f t="shared" ref="M32:M94" si="9">I32*E32*10000</f>
        <v>8303736.8141413908</v>
      </c>
      <c r="N32" s="4">
        <f t="shared" si="8"/>
        <v>4627271.7693659943</v>
      </c>
      <c r="O32" s="217">
        <f t="shared" ref="O32:O95" si="10">A32</f>
        <v>37165</v>
      </c>
      <c r="Q32" s="205">
        <f t="shared" ref="Q32:Q47" si="11">CA9</f>
        <v>0</v>
      </c>
      <c r="R32" s="187">
        <f t="shared" ref="R32:R95" si="12">Q32*T32</f>
        <v>0</v>
      </c>
      <c r="S32" s="199">
        <f t="shared" ref="S32:S95" si="13">H31</f>
        <v>3.2290000000000001</v>
      </c>
      <c r="T32" s="208">
        <f t="shared" ref="T32:T95" si="14">G31-S32</f>
        <v>0.121</v>
      </c>
      <c r="U32" s="206">
        <f t="shared" ref="U32:U58" si="15">T32*R32</f>
        <v>0</v>
      </c>
      <c r="W32" s="187">
        <f t="shared" ref="W32:X63" si="16">D32</f>
        <v>0</v>
      </c>
      <c r="X32" s="187">
        <f t="shared" si="16"/>
        <v>7037.0650967299998</v>
      </c>
      <c r="Y32" s="206">
        <v>-1091553.8273</v>
      </c>
      <c r="Z32" s="206">
        <v>-6839501.4796000002</v>
      </c>
      <c r="AA32" s="204">
        <f t="shared" ref="AA32:AB95" si="17">Y32-W32</f>
        <v>-1091553.8273</v>
      </c>
      <c r="AB32" s="204">
        <f t="shared" si="17"/>
        <v>-6846538.5446967306</v>
      </c>
      <c r="AC32" s="204">
        <f t="shared" ref="AC32:AC95" si="18">AA32+AB32</f>
        <v>-7938092.3719967306</v>
      </c>
      <c r="AI32" s="199"/>
      <c r="AJ32" s="199"/>
      <c r="BD32" s="197"/>
      <c r="BE32" s="197"/>
      <c r="BF32" s="198"/>
      <c r="BG32" s="198"/>
      <c r="BK32" s="199"/>
      <c r="BL32" s="199"/>
      <c r="BM32" s="206"/>
      <c r="BN32" s="206"/>
      <c r="BO32" s="206"/>
      <c r="CB32" s="200"/>
      <c r="CD32" s="201"/>
      <c r="DC32" s="201"/>
    </row>
    <row r="33" spans="1:107" s="187" customFormat="1" x14ac:dyDescent="0.2">
      <c r="A33" s="178">
        <v>37196</v>
      </c>
      <c r="B33" s="4">
        <v>283</v>
      </c>
      <c r="C33" s="4">
        <v>0</v>
      </c>
      <c r="D33" s="4">
        <v>0</v>
      </c>
      <c r="E33" s="4">
        <v>-1934.89666771</v>
      </c>
      <c r="F33" s="4">
        <f t="shared" si="3"/>
        <v>-1651.89666771</v>
      </c>
      <c r="G33" s="167">
        <v>3.734</v>
      </c>
      <c r="H33" s="167">
        <v>3.63</v>
      </c>
      <c r="I33" s="6">
        <f t="shared" si="4"/>
        <v>0.10400000000000009</v>
      </c>
      <c r="J33" s="4">
        <f t="shared" si="5"/>
        <v>294320.00000000029</v>
      </c>
      <c r="K33" s="4">
        <f t="shared" si="6"/>
        <v>0</v>
      </c>
      <c r="L33" s="4">
        <f t="shared" si="7"/>
        <v>0</v>
      </c>
      <c r="M33" s="4">
        <f t="shared" si="9"/>
        <v>-2012292.5344184018</v>
      </c>
      <c r="N33" s="4">
        <f t="shared" si="8"/>
        <v>-1717972.5344184015</v>
      </c>
      <c r="O33" s="217">
        <f t="shared" si="10"/>
        <v>37196</v>
      </c>
      <c r="Q33" s="205">
        <f t="shared" si="11"/>
        <v>0</v>
      </c>
      <c r="R33" s="187">
        <f t="shared" si="12"/>
        <v>0</v>
      </c>
      <c r="S33" s="199">
        <f t="shared" si="13"/>
        <v>3.319</v>
      </c>
      <c r="T33" s="208">
        <f t="shared" si="14"/>
        <v>0.11799999999999988</v>
      </c>
      <c r="U33" s="206">
        <f t="shared" si="15"/>
        <v>0</v>
      </c>
      <c r="W33" s="187">
        <f t="shared" si="16"/>
        <v>0</v>
      </c>
      <c r="X33" s="187">
        <f t="shared" si="16"/>
        <v>-1934.89666771</v>
      </c>
      <c r="Y33" s="206">
        <v>-876248.8652</v>
      </c>
      <c r="Z33" s="206">
        <v>-5219111.3707999997</v>
      </c>
      <c r="AA33" s="204">
        <f t="shared" si="17"/>
        <v>-876248.8652</v>
      </c>
      <c r="AB33" s="204">
        <f t="shared" si="17"/>
        <v>-5217176.4741322901</v>
      </c>
      <c r="AC33" s="204">
        <f t="shared" si="18"/>
        <v>-6093425.33933229</v>
      </c>
      <c r="AI33" s="199"/>
      <c r="AJ33" s="199"/>
      <c r="BD33" s="197"/>
      <c r="BE33" s="197"/>
      <c r="BF33" s="198"/>
      <c r="BG33" s="198"/>
      <c r="BK33" s="199"/>
      <c r="BL33" s="199"/>
      <c r="BM33" s="206"/>
      <c r="BN33" s="206"/>
      <c r="BO33" s="206"/>
      <c r="CB33" s="200"/>
      <c r="CD33" s="201"/>
      <c r="DC33" s="201"/>
    </row>
    <row r="34" spans="1:107" s="187" customFormat="1" x14ac:dyDescent="0.2">
      <c r="A34" s="178">
        <v>37226</v>
      </c>
      <c r="B34" s="4">
        <v>4104</v>
      </c>
      <c r="C34" s="4">
        <v>0</v>
      </c>
      <c r="D34" s="4">
        <v>0</v>
      </c>
      <c r="E34" s="4">
        <v>649.89034719000006</v>
      </c>
      <c r="F34" s="4">
        <f t="shared" si="3"/>
        <v>4753.8903471900003</v>
      </c>
      <c r="G34" s="167">
        <v>4.024</v>
      </c>
      <c r="H34" s="167">
        <v>3.93</v>
      </c>
      <c r="I34" s="6">
        <f t="shared" si="4"/>
        <v>9.3999999999999861E-2</v>
      </c>
      <c r="J34" s="4">
        <f t="shared" si="5"/>
        <v>3857759.9999999944</v>
      </c>
      <c r="K34" s="4">
        <f t="shared" si="6"/>
        <v>0</v>
      </c>
      <c r="L34" s="4">
        <f t="shared" si="7"/>
        <v>0</v>
      </c>
      <c r="M34" s="4">
        <f t="shared" si="9"/>
        <v>610896.92635859922</v>
      </c>
      <c r="N34" s="4">
        <f t="shared" si="8"/>
        <v>4468656.9263585936</v>
      </c>
      <c r="O34" s="217">
        <f t="shared" si="10"/>
        <v>37226</v>
      </c>
      <c r="Q34" s="205">
        <f t="shared" si="11"/>
        <v>0</v>
      </c>
      <c r="R34" s="187">
        <f t="shared" si="12"/>
        <v>0</v>
      </c>
      <c r="S34" s="199">
        <f t="shared" si="13"/>
        <v>3.63</v>
      </c>
      <c r="T34" s="208">
        <f t="shared" si="14"/>
        <v>0.10400000000000009</v>
      </c>
      <c r="U34" s="206">
        <f t="shared" si="15"/>
        <v>0</v>
      </c>
      <c r="W34" s="187">
        <f t="shared" si="16"/>
        <v>0</v>
      </c>
      <c r="X34" s="187">
        <f t="shared" si="16"/>
        <v>649.89034719000006</v>
      </c>
      <c r="Y34" s="206">
        <v>-951824.73840000003</v>
      </c>
      <c r="Z34" s="206">
        <v>-16159527.323099999</v>
      </c>
      <c r="AA34" s="204">
        <f t="shared" si="17"/>
        <v>-951824.73840000003</v>
      </c>
      <c r="AB34" s="204">
        <f t="shared" si="17"/>
        <v>-16160177.213447189</v>
      </c>
      <c r="AC34" s="204">
        <f t="shared" si="18"/>
        <v>-17112001.951847188</v>
      </c>
      <c r="AI34" s="199"/>
      <c r="AJ34" s="199"/>
      <c r="BD34" s="197"/>
      <c r="BE34" s="197"/>
      <c r="BF34" s="198"/>
      <c r="BG34" s="198"/>
      <c r="BK34" s="199"/>
      <c r="BL34" s="199"/>
      <c r="BM34" s="206"/>
      <c r="BN34" s="206"/>
      <c r="BO34" s="206"/>
      <c r="CB34" s="200"/>
      <c r="CD34" s="201"/>
      <c r="DC34" s="201"/>
    </row>
    <row r="35" spans="1:107" s="187" customFormat="1" x14ac:dyDescent="0.2">
      <c r="A35" s="178">
        <v>37257</v>
      </c>
      <c r="B35" s="4">
        <v>3715</v>
      </c>
      <c r="C35" s="4">
        <v>0</v>
      </c>
      <c r="D35" s="4">
        <v>0</v>
      </c>
      <c r="E35" s="4">
        <v>1987.8424326500001</v>
      </c>
      <c r="F35" s="4">
        <f t="shared" si="3"/>
        <v>5702.8424326499999</v>
      </c>
      <c r="G35" s="167">
        <v>4.13</v>
      </c>
      <c r="H35" s="167">
        <v>4.04</v>
      </c>
      <c r="I35" s="6">
        <f t="shared" si="4"/>
        <v>8.9999999999999858E-2</v>
      </c>
      <c r="J35" s="4">
        <f t="shared" si="5"/>
        <v>3343499.9999999944</v>
      </c>
      <c r="K35" s="4">
        <f t="shared" si="6"/>
        <v>0</v>
      </c>
      <c r="L35" s="4">
        <f t="shared" si="7"/>
        <v>0</v>
      </c>
      <c r="M35" s="4">
        <f t="shared" si="9"/>
        <v>1789058.1893849971</v>
      </c>
      <c r="N35" s="4">
        <f t="shared" si="8"/>
        <v>5132558.1893849913</v>
      </c>
      <c r="O35" s="217">
        <f t="shared" si="10"/>
        <v>37257</v>
      </c>
      <c r="Q35" s="205">
        <f t="shared" si="11"/>
        <v>0</v>
      </c>
      <c r="R35" s="187">
        <f t="shared" si="12"/>
        <v>0</v>
      </c>
      <c r="S35" s="199">
        <f t="shared" si="13"/>
        <v>3.93</v>
      </c>
      <c r="T35" s="208">
        <f t="shared" si="14"/>
        <v>9.3999999999999861E-2</v>
      </c>
      <c r="U35" s="206">
        <f t="shared" si="15"/>
        <v>0</v>
      </c>
      <c r="W35" s="187">
        <f t="shared" si="16"/>
        <v>0</v>
      </c>
      <c r="X35" s="187">
        <f t="shared" si="16"/>
        <v>1987.8424326500001</v>
      </c>
      <c r="Y35" s="206">
        <v>-1242662.2008</v>
      </c>
      <c r="Z35" s="206">
        <v>-7808446.0083000008</v>
      </c>
      <c r="AA35" s="204">
        <f t="shared" si="17"/>
        <v>-1242662.2008</v>
      </c>
      <c r="AB35" s="204">
        <f t="shared" si="17"/>
        <v>-7810433.8507326506</v>
      </c>
      <c r="AC35" s="204">
        <f t="shared" si="18"/>
        <v>-9053096.0515326504</v>
      </c>
      <c r="AI35" s="199"/>
      <c r="AJ35" s="199"/>
      <c r="BD35" s="197"/>
      <c r="BE35" s="197"/>
      <c r="BF35" s="198"/>
      <c r="BG35" s="198"/>
      <c r="BK35" s="199"/>
      <c r="BL35" s="199"/>
      <c r="BM35" s="206"/>
      <c r="BN35" s="206"/>
      <c r="BO35" s="206"/>
      <c r="CB35" s="200"/>
      <c r="CD35" s="201"/>
      <c r="DC35" s="201"/>
    </row>
    <row r="36" spans="1:107" s="187" customFormat="1" x14ac:dyDescent="0.2">
      <c r="A36" s="178">
        <v>37288</v>
      </c>
      <c r="B36" s="4">
        <v>-3842</v>
      </c>
      <c r="C36" s="4">
        <v>0</v>
      </c>
      <c r="D36" s="4">
        <v>0</v>
      </c>
      <c r="E36" s="4">
        <v>2018.66729872</v>
      </c>
      <c r="F36" s="4">
        <f t="shared" si="3"/>
        <v>-1823.33270128</v>
      </c>
      <c r="G36" s="167">
        <v>4.0350000000000001</v>
      </c>
      <c r="H36" s="167">
        <v>3.9449999999999998</v>
      </c>
      <c r="I36" s="6">
        <f t="shared" si="4"/>
        <v>9.0000000000000302E-2</v>
      </c>
      <c r="J36" s="4">
        <f t="shared" si="5"/>
        <v>-3457800.0000000116</v>
      </c>
      <c r="K36" s="4">
        <f t="shared" si="6"/>
        <v>0</v>
      </c>
      <c r="L36" s="4">
        <f t="shared" si="7"/>
        <v>0</v>
      </c>
      <c r="M36" s="4">
        <f t="shared" si="9"/>
        <v>1816800.568848006</v>
      </c>
      <c r="N36" s="4">
        <f t="shared" si="8"/>
        <v>-1640999.4311520057</v>
      </c>
      <c r="O36" s="217">
        <f t="shared" si="10"/>
        <v>37288</v>
      </c>
      <c r="Q36" s="205">
        <f t="shared" si="11"/>
        <v>0</v>
      </c>
      <c r="R36" s="187">
        <f t="shared" si="12"/>
        <v>0</v>
      </c>
      <c r="S36" s="199">
        <f t="shared" si="13"/>
        <v>4.04</v>
      </c>
      <c r="T36" s="208">
        <f t="shared" si="14"/>
        <v>8.9999999999999858E-2</v>
      </c>
      <c r="U36" s="206">
        <f t="shared" si="15"/>
        <v>0</v>
      </c>
      <c r="W36" s="187">
        <f t="shared" si="16"/>
        <v>0</v>
      </c>
      <c r="X36" s="187">
        <f t="shared" si="16"/>
        <v>2018.66729872</v>
      </c>
      <c r="Y36" s="206">
        <v>-625563.49289999995</v>
      </c>
      <c r="Z36" s="206">
        <v>-5927861.6477999995</v>
      </c>
      <c r="AA36" s="204">
        <f t="shared" si="17"/>
        <v>-625563.49289999995</v>
      </c>
      <c r="AB36" s="204">
        <f t="shared" si="17"/>
        <v>-5929880.3150987197</v>
      </c>
      <c r="AC36" s="204">
        <f t="shared" si="18"/>
        <v>-6555443.8079987196</v>
      </c>
      <c r="AI36" s="199"/>
      <c r="AJ36" s="199"/>
      <c r="BD36" s="197"/>
      <c r="BE36" s="197"/>
      <c r="BF36" s="198"/>
      <c r="BG36" s="198"/>
      <c r="BK36" s="199"/>
      <c r="BL36" s="199"/>
      <c r="BM36" s="206"/>
      <c r="BN36" s="206"/>
      <c r="BO36" s="206"/>
      <c r="CB36" s="200"/>
      <c r="CD36" s="201"/>
      <c r="DC36" s="201"/>
    </row>
    <row r="37" spans="1:107" s="187" customFormat="1" x14ac:dyDescent="0.2">
      <c r="A37" s="178">
        <v>37316</v>
      </c>
      <c r="B37" s="4">
        <v>1624</v>
      </c>
      <c r="C37" s="4">
        <v>2.2900000000000001E-6</v>
      </c>
      <c r="D37" s="4">
        <v>0</v>
      </c>
      <c r="E37" s="4">
        <v>-7900.2578434400002</v>
      </c>
      <c r="F37" s="4">
        <f t="shared" si="3"/>
        <v>-6276.2578411499999</v>
      </c>
      <c r="G37" s="167">
        <v>3.88</v>
      </c>
      <c r="H37" s="167">
        <v>3.79</v>
      </c>
      <c r="I37" s="6">
        <f t="shared" si="4"/>
        <v>8.9999999999999858E-2</v>
      </c>
      <c r="J37" s="4">
        <f t="shared" si="5"/>
        <v>1461599.9999999977</v>
      </c>
      <c r="K37" s="4">
        <f t="shared" si="6"/>
        <v>2.0609999999999969E-3</v>
      </c>
      <c r="L37" s="4">
        <f t="shared" si="7"/>
        <v>0</v>
      </c>
      <c r="M37" s="4">
        <f t="shared" si="9"/>
        <v>-7110232.059095989</v>
      </c>
      <c r="N37" s="4">
        <f t="shared" si="8"/>
        <v>-5648632.0570349917</v>
      </c>
      <c r="O37" s="217">
        <f t="shared" si="10"/>
        <v>37316</v>
      </c>
      <c r="Q37" s="205">
        <f t="shared" si="11"/>
        <v>0</v>
      </c>
      <c r="R37" s="187">
        <f t="shared" si="12"/>
        <v>0</v>
      </c>
      <c r="S37" s="199">
        <f t="shared" si="13"/>
        <v>3.9449999999999998</v>
      </c>
      <c r="T37" s="208">
        <f t="shared" si="14"/>
        <v>9.0000000000000302E-2</v>
      </c>
      <c r="U37" s="206">
        <f t="shared" si="15"/>
        <v>0</v>
      </c>
      <c r="W37" s="187">
        <f t="shared" si="16"/>
        <v>0</v>
      </c>
      <c r="X37" s="187">
        <f t="shared" si="16"/>
        <v>-7900.2578434400002</v>
      </c>
      <c r="Y37" s="206">
        <v>-292546.2965</v>
      </c>
      <c r="Z37" s="206">
        <v>-4310827.4419</v>
      </c>
      <c r="AA37" s="204">
        <f t="shared" si="17"/>
        <v>-292546.2965</v>
      </c>
      <c r="AB37" s="204">
        <f t="shared" si="17"/>
        <v>-4302927.1840565596</v>
      </c>
      <c r="AC37" s="204">
        <f t="shared" si="18"/>
        <v>-4595473.4805565597</v>
      </c>
      <c r="AI37" s="199"/>
      <c r="AJ37" s="199"/>
      <c r="BD37" s="197"/>
      <c r="BE37" s="197"/>
      <c r="BF37" s="198"/>
      <c r="BG37" s="198"/>
      <c r="BK37" s="199"/>
      <c r="BL37" s="199"/>
      <c r="BM37" s="206"/>
      <c r="BN37" s="206"/>
      <c r="BO37" s="206"/>
      <c r="CB37" s="200"/>
      <c r="CD37" s="201"/>
      <c r="DC37" s="201"/>
    </row>
    <row r="38" spans="1:107" s="187" customFormat="1" x14ac:dyDescent="0.2">
      <c r="A38" s="178">
        <v>37347</v>
      </c>
      <c r="B38" s="4">
        <v>1983</v>
      </c>
      <c r="C38" s="4">
        <v>0</v>
      </c>
      <c r="D38" s="4">
        <v>0</v>
      </c>
      <c r="E38" s="4">
        <v>-5194.3172272100001</v>
      </c>
      <c r="F38" s="4">
        <f t="shared" si="3"/>
        <v>-3211.3172272100001</v>
      </c>
      <c r="G38" s="167">
        <v>3.64</v>
      </c>
      <c r="H38" s="167">
        <v>3.56</v>
      </c>
      <c r="I38" s="6">
        <f t="shared" si="4"/>
        <v>8.0000000000000071E-2</v>
      </c>
      <c r="J38" s="4">
        <f t="shared" si="5"/>
        <v>1586400.0000000014</v>
      </c>
      <c r="K38" s="4">
        <f t="shared" si="6"/>
        <v>0</v>
      </c>
      <c r="L38" s="4">
        <f t="shared" si="7"/>
        <v>0</v>
      </c>
      <c r="M38" s="4">
        <f t="shared" si="9"/>
        <v>-4155453.7817680039</v>
      </c>
      <c r="N38" s="4">
        <f t="shared" si="8"/>
        <v>-2569053.7817680025</v>
      </c>
      <c r="O38" s="217">
        <f t="shared" si="10"/>
        <v>37347</v>
      </c>
      <c r="P38" s="206">
        <f>SUM(N31:N38)</f>
        <v>-12938528.896007922</v>
      </c>
      <c r="Q38" s="205">
        <f t="shared" si="11"/>
        <v>0</v>
      </c>
      <c r="R38" s="187">
        <f t="shared" si="12"/>
        <v>0</v>
      </c>
      <c r="S38" s="199">
        <f t="shared" si="13"/>
        <v>3.79</v>
      </c>
      <c r="T38" s="208">
        <f t="shared" si="14"/>
        <v>8.9999999999999858E-2</v>
      </c>
      <c r="U38" s="206">
        <f t="shared" si="15"/>
        <v>0</v>
      </c>
      <c r="V38" s="206">
        <f>SUM(U31:U38)</f>
        <v>0</v>
      </c>
      <c r="W38" s="187">
        <f t="shared" si="16"/>
        <v>0</v>
      </c>
      <c r="X38" s="187">
        <f t="shared" si="16"/>
        <v>-5194.3172272100001</v>
      </c>
      <c r="Y38" s="206">
        <v>-464326.46090000006</v>
      </c>
      <c r="Z38" s="206">
        <v>-5343765.2286</v>
      </c>
      <c r="AA38" s="204">
        <f t="shared" si="17"/>
        <v>-464326.46090000006</v>
      </c>
      <c r="AB38" s="204">
        <f t="shared" si="17"/>
        <v>-5338570.9113727901</v>
      </c>
      <c r="AC38" s="204">
        <f t="shared" si="18"/>
        <v>-5802897.3722727904</v>
      </c>
      <c r="AI38" s="199"/>
      <c r="AJ38" s="199"/>
      <c r="BD38" s="197"/>
      <c r="BE38" s="197"/>
      <c r="BF38" s="198"/>
      <c r="BG38" s="198"/>
      <c r="BK38" s="199"/>
      <c r="BL38" s="199"/>
      <c r="BM38" s="206"/>
      <c r="BN38" s="206"/>
      <c r="BO38" s="206"/>
      <c r="CB38" s="200"/>
      <c r="CD38" s="201"/>
      <c r="DC38" s="201"/>
    </row>
    <row r="39" spans="1:107" s="187" customFormat="1" x14ac:dyDescent="0.2">
      <c r="A39" s="178">
        <v>37377</v>
      </c>
      <c r="B39" s="4">
        <v>-9074</v>
      </c>
      <c r="C39" s="4">
        <v>0</v>
      </c>
      <c r="D39" s="4">
        <v>0</v>
      </c>
      <c r="E39" s="4">
        <v>4729.1846309499997</v>
      </c>
      <c r="F39" s="4">
        <f t="shared" si="3"/>
        <v>-4344.8153690500003</v>
      </c>
      <c r="G39" s="167">
        <v>3.64</v>
      </c>
      <c r="H39" s="167">
        <v>3.56</v>
      </c>
      <c r="I39" s="6">
        <f t="shared" si="4"/>
        <v>8.0000000000000071E-2</v>
      </c>
      <c r="J39" s="4">
        <f t="shared" si="5"/>
        <v>-7259200.0000000065</v>
      </c>
      <c r="K39" s="4">
        <f t="shared" si="6"/>
        <v>0</v>
      </c>
      <c r="L39" s="4">
        <f t="shared" si="7"/>
        <v>0</v>
      </c>
      <c r="M39" s="4">
        <f t="shared" si="9"/>
        <v>3783347.7047600029</v>
      </c>
      <c r="N39" s="4">
        <f t="shared" si="8"/>
        <v>-3475852.2952400036</v>
      </c>
      <c r="O39" s="217">
        <f t="shared" si="10"/>
        <v>37377</v>
      </c>
      <c r="Q39" s="205">
        <f t="shared" si="11"/>
        <v>0</v>
      </c>
      <c r="R39" s="187">
        <f t="shared" si="12"/>
        <v>0</v>
      </c>
      <c r="S39" s="199">
        <f t="shared" si="13"/>
        <v>3.56</v>
      </c>
      <c r="T39" s="208">
        <f t="shared" si="14"/>
        <v>8.0000000000000071E-2</v>
      </c>
      <c r="U39" s="206">
        <f t="shared" si="15"/>
        <v>0</v>
      </c>
      <c r="W39" s="187">
        <f t="shared" si="16"/>
        <v>0</v>
      </c>
      <c r="X39" s="187">
        <f t="shared" si="16"/>
        <v>4729.1846309499997</v>
      </c>
      <c r="Y39" s="206">
        <v>-192554.88039999999</v>
      </c>
      <c r="Z39" s="206">
        <v>-4966997.4738999996</v>
      </c>
      <c r="AA39" s="204">
        <f t="shared" si="17"/>
        <v>-192554.88039999999</v>
      </c>
      <c r="AB39" s="204">
        <f t="shared" si="17"/>
        <v>-4971726.6585309496</v>
      </c>
      <c r="AC39" s="204">
        <f t="shared" si="18"/>
        <v>-5164281.5389309498</v>
      </c>
      <c r="AI39" s="199"/>
      <c r="AJ39" s="199"/>
      <c r="BD39" s="197"/>
      <c r="BE39" s="197"/>
      <c r="BF39" s="198"/>
      <c r="BG39" s="198"/>
      <c r="BK39" s="199"/>
      <c r="BL39" s="199"/>
      <c r="BM39" s="206"/>
      <c r="BN39" s="206"/>
      <c r="BO39" s="206"/>
      <c r="CB39" s="200"/>
      <c r="CD39" s="201"/>
      <c r="DC39" s="201"/>
    </row>
    <row r="40" spans="1:107" s="187" customFormat="1" x14ac:dyDescent="0.2">
      <c r="A40" s="178">
        <v>37408</v>
      </c>
      <c r="B40" s="4">
        <v>-3869</v>
      </c>
      <c r="C40" s="4">
        <v>0</v>
      </c>
      <c r="D40" s="4">
        <v>0</v>
      </c>
      <c r="E40" s="4">
        <v>-523.33801515000005</v>
      </c>
      <c r="F40" s="4">
        <f t="shared" si="3"/>
        <v>-4392.3380151500005</v>
      </c>
      <c r="G40" s="167">
        <v>3.69</v>
      </c>
      <c r="H40" s="167">
        <v>3.61</v>
      </c>
      <c r="I40" s="6">
        <f t="shared" si="4"/>
        <v>8.0000000000000071E-2</v>
      </c>
      <c r="J40" s="4">
        <f t="shared" si="5"/>
        <v>-3095200.0000000028</v>
      </c>
      <c r="K40" s="4">
        <f t="shared" si="6"/>
        <v>0</v>
      </c>
      <c r="L40" s="4">
        <f t="shared" si="7"/>
        <v>0</v>
      </c>
      <c r="M40" s="4">
        <f t="shared" si="9"/>
        <v>-418670.4121200004</v>
      </c>
      <c r="N40" s="4">
        <f t="shared" si="8"/>
        <v>-3513870.4121200033</v>
      </c>
      <c r="O40" s="217">
        <f t="shared" si="10"/>
        <v>37408</v>
      </c>
      <c r="P40" s="206">
        <v>0</v>
      </c>
      <c r="Q40" s="205">
        <f t="shared" si="11"/>
        <v>0</v>
      </c>
      <c r="R40" s="187">
        <f t="shared" si="12"/>
        <v>0</v>
      </c>
      <c r="S40" s="199">
        <f t="shared" si="13"/>
        <v>3.56</v>
      </c>
      <c r="T40" s="208">
        <f t="shared" si="14"/>
        <v>8.0000000000000071E-2</v>
      </c>
      <c r="U40" s="206">
        <f t="shared" si="15"/>
        <v>0</v>
      </c>
      <c r="W40" s="187">
        <f t="shared" si="16"/>
        <v>0</v>
      </c>
      <c r="X40" s="187">
        <f t="shared" si="16"/>
        <v>-523.33801515000005</v>
      </c>
      <c r="Y40" s="206">
        <v>-224939.03699999998</v>
      </c>
      <c r="Z40" s="206">
        <v>8330523.1534000002</v>
      </c>
      <c r="AA40" s="204">
        <f t="shared" si="17"/>
        <v>-224939.03699999998</v>
      </c>
      <c r="AB40" s="204">
        <f t="shared" si="17"/>
        <v>8331046.4914151505</v>
      </c>
      <c r="AC40" s="204">
        <f t="shared" si="18"/>
        <v>8106107.4544151509</v>
      </c>
      <c r="AI40" s="199"/>
      <c r="AJ40" s="199"/>
      <c r="BD40" s="197"/>
      <c r="BE40" s="197"/>
      <c r="BF40" s="198"/>
      <c r="BG40" s="198"/>
      <c r="BK40" s="199"/>
      <c r="BL40" s="199"/>
      <c r="BM40" s="206"/>
      <c r="BN40" s="206"/>
      <c r="BO40" s="206"/>
      <c r="CB40" s="200"/>
      <c r="CD40" s="201"/>
      <c r="DC40" s="201"/>
    </row>
    <row r="41" spans="1:107" s="187" customFormat="1" x14ac:dyDescent="0.2">
      <c r="A41" s="178">
        <v>37438</v>
      </c>
      <c r="B41" s="4">
        <v>-1439</v>
      </c>
      <c r="C41" s="4">
        <v>0</v>
      </c>
      <c r="D41" s="4">
        <v>0</v>
      </c>
      <c r="E41" s="4">
        <v>1867.7347568499999</v>
      </c>
      <c r="F41" s="4">
        <f t="shared" si="3"/>
        <v>428.73475684999994</v>
      </c>
      <c r="G41" s="167">
        <v>3.7349999999999999</v>
      </c>
      <c r="H41" s="167">
        <v>3.66</v>
      </c>
      <c r="I41" s="6">
        <f t="shared" si="4"/>
        <v>7.4999999999999734E-2</v>
      </c>
      <c r="J41" s="4">
        <f t="shared" si="5"/>
        <v>-1079249.999999996</v>
      </c>
      <c r="K41" s="4">
        <f t="shared" si="6"/>
        <v>0</v>
      </c>
      <c r="L41" s="4">
        <f t="shared" si="7"/>
        <v>0</v>
      </c>
      <c r="M41" s="4">
        <f t="shared" si="9"/>
        <v>1400801.0676374948</v>
      </c>
      <c r="N41" s="4">
        <f t="shared" si="8"/>
        <v>321551.06763749872</v>
      </c>
      <c r="O41" s="217">
        <f t="shared" si="10"/>
        <v>37438</v>
      </c>
      <c r="Q41" s="205">
        <f t="shared" si="11"/>
        <v>0</v>
      </c>
      <c r="R41" s="187">
        <f t="shared" si="12"/>
        <v>0</v>
      </c>
      <c r="S41" s="199">
        <f t="shared" si="13"/>
        <v>3.61</v>
      </c>
      <c r="T41" s="208">
        <f t="shared" si="14"/>
        <v>8.0000000000000071E-2</v>
      </c>
      <c r="U41" s="206">
        <f t="shared" si="15"/>
        <v>0</v>
      </c>
      <c r="W41" s="187">
        <f t="shared" si="16"/>
        <v>0</v>
      </c>
      <c r="X41" s="187">
        <f t="shared" si="16"/>
        <v>1867.7347568499999</v>
      </c>
      <c r="Y41" s="206">
        <v>-730312.53</v>
      </c>
      <c r="Z41" s="206">
        <v>52522.118499999997</v>
      </c>
      <c r="AA41" s="187">
        <f t="shared" si="17"/>
        <v>-730312.53</v>
      </c>
      <c r="AB41" s="187">
        <f t="shared" si="17"/>
        <v>50654.38374315</v>
      </c>
      <c r="AC41" s="187">
        <f t="shared" si="18"/>
        <v>-679658.14625684998</v>
      </c>
      <c r="AI41" s="199"/>
      <c r="AJ41" s="199"/>
      <c r="BD41" s="197"/>
      <c r="BE41" s="197"/>
      <c r="BF41" s="198"/>
      <c r="BG41" s="198"/>
      <c r="BK41" s="199"/>
      <c r="BL41" s="199"/>
      <c r="BM41" s="206"/>
      <c r="BN41" s="206"/>
      <c r="BO41" s="206"/>
      <c r="CB41" s="200"/>
      <c r="CD41" s="201"/>
      <c r="DC41" s="201"/>
    </row>
    <row r="42" spans="1:107" s="187" customFormat="1" x14ac:dyDescent="0.2">
      <c r="A42" s="178">
        <v>37469</v>
      </c>
      <c r="B42" s="4">
        <v>-9926</v>
      </c>
      <c r="C42" s="4">
        <v>0</v>
      </c>
      <c r="D42" s="4">
        <v>0</v>
      </c>
      <c r="E42" s="4">
        <v>4157.47438315</v>
      </c>
      <c r="F42" s="4">
        <f t="shared" si="3"/>
        <v>-5768.52561685</v>
      </c>
      <c r="G42" s="167">
        <v>3.7679999999999998</v>
      </c>
      <c r="H42" s="167">
        <v>3.6930000000000001</v>
      </c>
      <c r="I42" s="6">
        <f t="shared" si="4"/>
        <v>7.4999999999999734E-2</v>
      </c>
      <c r="J42" s="4">
        <f t="shared" si="5"/>
        <v>-7444499.999999973</v>
      </c>
      <c r="K42" s="4">
        <f t="shared" si="6"/>
        <v>0</v>
      </c>
      <c r="L42" s="4">
        <f t="shared" si="7"/>
        <v>0</v>
      </c>
      <c r="M42" s="4">
        <f t="shared" si="9"/>
        <v>3118105.7873624889</v>
      </c>
      <c r="N42" s="4">
        <f t="shared" si="8"/>
        <v>-4326394.2126374841</v>
      </c>
      <c r="O42" s="217">
        <f t="shared" si="10"/>
        <v>37469</v>
      </c>
      <c r="Q42" s="205">
        <f t="shared" si="11"/>
        <v>0</v>
      </c>
      <c r="R42" s="187">
        <f t="shared" si="12"/>
        <v>0</v>
      </c>
      <c r="S42" s="199">
        <f t="shared" si="13"/>
        <v>3.66</v>
      </c>
      <c r="T42" s="208">
        <f t="shared" si="14"/>
        <v>7.4999999999999734E-2</v>
      </c>
      <c r="U42" s="206">
        <f t="shared" si="15"/>
        <v>0</v>
      </c>
      <c r="W42" s="187">
        <f t="shared" si="16"/>
        <v>0</v>
      </c>
      <c r="X42" s="187">
        <f t="shared" si="16"/>
        <v>4157.47438315</v>
      </c>
      <c r="Y42" s="206">
        <v>-631114.33409999998</v>
      </c>
      <c r="Z42" s="206">
        <v>1074923.4702999999</v>
      </c>
      <c r="AA42" s="187">
        <f t="shared" si="17"/>
        <v>-631114.33409999998</v>
      </c>
      <c r="AB42" s="187">
        <f t="shared" si="17"/>
        <v>1070765.9959168499</v>
      </c>
      <c r="AC42" s="187">
        <f t="shared" si="18"/>
        <v>439651.66181684996</v>
      </c>
      <c r="AI42" s="199"/>
      <c r="AJ42" s="199"/>
      <c r="BD42" s="197"/>
      <c r="BE42" s="197"/>
      <c r="BF42" s="198"/>
      <c r="BG42" s="198"/>
      <c r="BK42" s="199"/>
      <c r="BL42" s="199"/>
      <c r="BM42" s="206"/>
      <c r="BN42" s="206"/>
      <c r="BO42" s="206"/>
      <c r="CB42" s="200"/>
      <c r="CD42" s="201"/>
      <c r="DC42" s="201"/>
    </row>
    <row r="43" spans="1:107" s="187" customFormat="1" x14ac:dyDescent="0.2">
      <c r="A43" s="178">
        <v>37500</v>
      </c>
      <c r="B43" s="4">
        <v>-2412</v>
      </c>
      <c r="C43" s="4">
        <v>0</v>
      </c>
      <c r="D43" s="4">
        <v>0</v>
      </c>
      <c r="E43" s="4">
        <v>5906.2064371200004</v>
      </c>
      <c r="F43" s="4">
        <f t="shared" si="3"/>
        <v>3494.2064371200004</v>
      </c>
      <c r="G43" s="167">
        <v>3.79</v>
      </c>
      <c r="H43" s="167">
        <v>3.7149999999999999</v>
      </c>
      <c r="I43" s="6">
        <f t="shared" si="4"/>
        <v>7.5000000000000178E-2</v>
      </c>
      <c r="J43" s="4">
        <f t="shared" si="5"/>
        <v>-1809000.0000000044</v>
      </c>
      <c r="K43" s="4">
        <f t="shared" si="6"/>
        <v>0</v>
      </c>
      <c r="L43" s="4">
        <f t="shared" si="7"/>
        <v>0</v>
      </c>
      <c r="M43" s="4">
        <f t="shared" si="9"/>
        <v>4429654.8278400106</v>
      </c>
      <c r="N43" s="4">
        <f t="shared" si="8"/>
        <v>2620654.827840006</v>
      </c>
      <c r="O43" s="217">
        <f t="shared" si="10"/>
        <v>37500</v>
      </c>
      <c r="Q43" s="205">
        <f t="shared" si="11"/>
        <v>0</v>
      </c>
      <c r="R43" s="187">
        <f t="shared" si="12"/>
        <v>0</v>
      </c>
      <c r="S43" s="199">
        <f t="shared" si="13"/>
        <v>3.6930000000000001</v>
      </c>
      <c r="T43" s="208">
        <f t="shared" si="14"/>
        <v>7.4999999999999734E-2</v>
      </c>
      <c r="U43" s="206">
        <f t="shared" si="15"/>
        <v>0</v>
      </c>
      <c r="W43" s="187">
        <f t="shared" si="16"/>
        <v>0</v>
      </c>
      <c r="X43" s="187">
        <f t="shared" si="16"/>
        <v>5906.2064371200004</v>
      </c>
      <c r="Y43" s="206">
        <v>-726052.22370000009</v>
      </c>
      <c r="Z43" s="206">
        <v>-251994.00739999997</v>
      </c>
      <c r="AA43" s="187">
        <f t="shared" si="17"/>
        <v>-726052.22370000009</v>
      </c>
      <c r="AB43" s="187">
        <f t="shared" si="17"/>
        <v>-257900.21383711998</v>
      </c>
      <c r="AC43" s="187">
        <f t="shared" si="18"/>
        <v>-983952.43753712007</v>
      </c>
      <c r="AI43" s="199"/>
      <c r="AJ43" s="199"/>
      <c r="BD43" s="197"/>
      <c r="BE43" s="197"/>
      <c r="BF43" s="198"/>
      <c r="BG43" s="198"/>
      <c r="BK43" s="199"/>
      <c r="BL43" s="199"/>
      <c r="BM43" s="206"/>
      <c r="BN43" s="206"/>
      <c r="BO43" s="206"/>
      <c r="CB43" s="200"/>
      <c r="CD43" s="201"/>
      <c r="DC43" s="201"/>
    </row>
    <row r="44" spans="1:107" s="187" customFormat="1" x14ac:dyDescent="0.2">
      <c r="A44" s="178">
        <v>37530</v>
      </c>
      <c r="B44" s="4">
        <v>6398</v>
      </c>
      <c r="C44" s="4">
        <v>0</v>
      </c>
      <c r="D44" s="4">
        <v>0</v>
      </c>
      <c r="E44" s="4">
        <v>4385.7929042799997</v>
      </c>
      <c r="F44" s="4">
        <f t="shared" si="3"/>
        <v>10783.792904279999</v>
      </c>
      <c r="G44" s="167">
        <v>3.83</v>
      </c>
      <c r="H44" s="167">
        <v>3.7549999999999999</v>
      </c>
      <c r="I44" s="6">
        <f t="shared" si="4"/>
        <v>7.5000000000000178E-2</v>
      </c>
      <c r="J44" s="4">
        <f t="shared" si="5"/>
        <v>4798500.0000000112</v>
      </c>
      <c r="K44" s="4">
        <f t="shared" si="6"/>
        <v>0</v>
      </c>
      <c r="L44" s="4">
        <f t="shared" si="7"/>
        <v>0</v>
      </c>
      <c r="M44" s="4">
        <f t="shared" si="9"/>
        <v>3289344.6782100075</v>
      </c>
      <c r="N44" s="4">
        <f t="shared" si="8"/>
        <v>8087844.6782100182</v>
      </c>
      <c r="O44" s="217">
        <f t="shared" si="10"/>
        <v>37530</v>
      </c>
      <c r="Q44" s="205">
        <f t="shared" si="11"/>
        <v>0</v>
      </c>
      <c r="R44" s="187">
        <f t="shared" si="12"/>
        <v>0</v>
      </c>
      <c r="S44" s="199">
        <f t="shared" si="13"/>
        <v>3.7149999999999999</v>
      </c>
      <c r="T44" s="208">
        <f t="shared" si="14"/>
        <v>7.5000000000000178E-2</v>
      </c>
      <c r="U44" s="206">
        <f t="shared" si="15"/>
        <v>0</v>
      </c>
      <c r="W44" s="187">
        <f t="shared" si="16"/>
        <v>0</v>
      </c>
      <c r="X44" s="187">
        <f t="shared" si="16"/>
        <v>4385.7929042799997</v>
      </c>
      <c r="Y44" s="206">
        <v>-375187.08490000002</v>
      </c>
      <c r="Z44" s="206">
        <v>988631.80099999998</v>
      </c>
      <c r="AA44" s="187">
        <f t="shared" si="17"/>
        <v>-375187.08490000002</v>
      </c>
      <c r="AB44" s="187">
        <f t="shared" si="17"/>
        <v>984246.00809571997</v>
      </c>
      <c r="AC44" s="187">
        <f t="shared" si="18"/>
        <v>609058.92319571995</v>
      </c>
      <c r="AI44" s="199"/>
      <c r="AJ44" s="199"/>
      <c r="BD44" s="197"/>
      <c r="BE44" s="197"/>
      <c r="BF44" s="198"/>
      <c r="BG44" s="198"/>
      <c r="BK44" s="199"/>
      <c r="BL44" s="199"/>
      <c r="BM44" s="206"/>
      <c r="BN44" s="206"/>
      <c r="BO44" s="206"/>
      <c r="CB44" s="200"/>
      <c r="CD44" s="201"/>
      <c r="DC44" s="201"/>
    </row>
    <row r="45" spans="1:107" s="187" customFormat="1" x14ac:dyDescent="0.2">
      <c r="A45" s="178">
        <v>37561</v>
      </c>
      <c r="B45" s="4">
        <v>-6583</v>
      </c>
      <c r="C45" s="4">
        <v>0</v>
      </c>
      <c r="D45" s="4">
        <v>0</v>
      </c>
      <c r="E45" s="4">
        <v>3259.5820335600001</v>
      </c>
      <c r="F45" s="4">
        <f t="shared" si="3"/>
        <v>-3323.4179664399999</v>
      </c>
      <c r="G45" s="167">
        <v>3.9940000000000002</v>
      </c>
      <c r="H45" s="167">
        <v>3.919</v>
      </c>
      <c r="I45" s="6">
        <f t="shared" si="4"/>
        <v>7.5000000000000178E-2</v>
      </c>
      <c r="J45" s="4">
        <f t="shared" si="5"/>
        <v>-4937250.0000000112</v>
      </c>
      <c r="K45" s="4">
        <f t="shared" si="6"/>
        <v>0</v>
      </c>
      <c r="L45" s="4">
        <f t="shared" si="7"/>
        <v>0</v>
      </c>
      <c r="M45" s="4">
        <f t="shared" si="9"/>
        <v>2444686.5251700059</v>
      </c>
      <c r="N45" s="4">
        <f t="shared" si="8"/>
        <v>-2492563.4748300053</v>
      </c>
      <c r="O45" s="217">
        <f t="shared" si="10"/>
        <v>37561</v>
      </c>
      <c r="Q45" s="205">
        <f t="shared" si="11"/>
        <v>0</v>
      </c>
      <c r="R45" s="187">
        <f t="shared" si="12"/>
        <v>0</v>
      </c>
      <c r="S45" s="199">
        <f t="shared" si="13"/>
        <v>3.7549999999999999</v>
      </c>
      <c r="T45" s="208">
        <f t="shared" si="14"/>
        <v>7.5000000000000178E-2</v>
      </c>
      <c r="U45" s="206">
        <f t="shared" si="15"/>
        <v>0</v>
      </c>
      <c r="W45" s="187">
        <f t="shared" si="16"/>
        <v>0</v>
      </c>
      <c r="X45" s="187">
        <f t="shared" si="16"/>
        <v>3259.5820335600001</v>
      </c>
      <c r="Y45" s="206">
        <v>-414781.24590000004</v>
      </c>
      <c r="Z45" s="206">
        <v>1596490.0866</v>
      </c>
      <c r="AA45" s="187">
        <f t="shared" si="17"/>
        <v>-414781.24590000004</v>
      </c>
      <c r="AB45" s="187">
        <f t="shared" si="17"/>
        <v>1593230.5045664401</v>
      </c>
      <c r="AC45" s="187">
        <f t="shared" si="18"/>
        <v>1178449.2586664401</v>
      </c>
      <c r="AI45" s="199"/>
      <c r="AJ45" s="199"/>
      <c r="BD45" s="197"/>
      <c r="BE45" s="197"/>
      <c r="BF45" s="198"/>
      <c r="BG45" s="198"/>
      <c r="BK45" s="199"/>
      <c r="BL45" s="199"/>
      <c r="BM45" s="206"/>
      <c r="BN45" s="206"/>
      <c r="BO45" s="206"/>
      <c r="CB45" s="200"/>
      <c r="CD45" s="201"/>
      <c r="DC45" s="201"/>
    </row>
    <row r="46" spans="1:107" s="187" customFormat="1" x14ac:dyDescent="0.2">
      <c r="A46" s="178">
        <v>37591</v>
      </c>
      <c r="B46" s="4">
        <v>4414</v>
      </c>
      <c r="C46" s="4">
        <v>0</v>
      </c>
      <c r="D46" s="4">
        <v>0</v>
      </c>
      <c r="E46" s="4">
        <v>558.81037105999997</v>
      </c>
      <c r="F46" s="4">
        <f t="shared" si="3"/>
        <v>4972.8103710599999</v>
      </c>
      <c r="G46" s="167">
        <v>4.1630000000000003</v>
      </c>
      <c r="H46" s="167">
        <v>4.0880000000000001</v>
      </c>
      <c r="I46" s="6">
        <f t="shared" si="4"/>
        <v>7.5000000000000178E-2</v>
      </c>
      <c r="J46" s="4">
        <f t="shared" si="5"/>
        <v>3310500.0000000079</v>
      </c>
      <c r="K46" s="4">
        <f t="shared" si="6"/>
        <v>0</v>
      </c>
      <c r="L46" s="4">
        <f t="shared" si="7"/>
        <v>0</v>
      </c>
      <c r="M46" s="4">
        <f t="shared" si="9"/>
        <v>419107.77829500096</v>
      </c>
      <c r="N46" s="4">
        <f t="shared" si="8"/>
        <v>3729607.7782950089</v>
      </c>
      <c r="O46" s="217">
        <f t="shared" si="10"/>
        <v>37591</v>
      </c>
      <c r="Q46" s="205">
        <f t="shared" si="11"/>
        <v>0</v>
      </c>
      <c r="R46" s="187">
        <f t="shared" si="12"/>
        <v>0</v>
      </c>
      <c r="S46" s="199">
        <f t="shared" si="13"/>
        <v>3.919</v>
      </c>
      <c r="T46" s="208">
        <f t="shared" si="14"/>
        <v>7.5000000000000178E-2</v>
      </c>
      <c r="U46" s="206">
        <f t="shared" si="15"/>
        <v>0</v>
      </c>
      <c r="W46" s="187">
        <f t="shared" si="16"/>
        <v>0</v>
      </c>
      <c r="X46" s="187">
        <f t="shared" si="16"/>
        <v>558.81037105999997</v>
      </c>
      <c r="Y46" s="206">
        <v>-434388.93479999999</v>
      </c>
      <c r="Z46" s="206">
        <v>1307931.3031000001</v>
      </c>
      <c r="AA46" s="187">
        <f t="shared" si="17"/>
        <v>-434388.93479999999</v>
      </c>
      <c r="AB46" s="187">
        <f t="shared" si="17"/>
        <v>1307372.4927289402</v>
      </c>
      <c r="AC46" s="187">
        <f t="shared" si="18"/>
        <v>872983.55792894028</v>
      </c>
      <c r="AI46" s="199"/>
      <c r="AJ46" s="199"/>
      <c r="BD46" s="197"/>
      <c r="BE46" s="197"/>
      <c r="BF46" s="198"/>
      <c r="BG46" s="198"/>
      <c r="BK46" s="199"/>
      <c r="BL46" s="199"/>
      <c r="BM46" s="206"/>
      <c r="BN46" s="206"/>
      <c r="BO46" s="206"/>
      <c r="CB46" s="200"/>
      <c r="CD46" s="201"/>
      <c r="DC46" s="201"/>
    </row>
    <row r="47" spans="1:107" s="187" customFormat="1" x14ac:dyDescent="0.2">
      <c r="A47" s="178">
        <v>37622</v>
      </c>
      <c r="B47" s="4">
        <v>-1198</v>
      </c>
      <c r="C47" s="4">
        <v>0</v>
      </c>
      <c r="D47" s="4">
        <v>0</v>
      </c>
      <c r="E47" s="4">
        <v>-531.84566374999997</v>
      </c>
      <c r="F47" s="4">
        <f t="shared" si="3"/>
        <v>-1729.8456637499999</v>
      </c>
      <c r="G47" s="167">
        <v>4.2430000000000003</v>
      </c>
      <c r="H47" s="167">
        <v>4.1680000000000001</v>
      </c>
      <c r="I47" s="6">
        <f t="shared" si="4"/>
        <v>7.5000000000000178E-2</v>
      </c>
      <c r="J47" s="4">
        <f t="shared" si="5"/>
        <v>-898500.0000000021</v>
      </c>
      <c r="K47" s="4">
        <f t="shared" si="6"/>
        <v>0</v>
      </c>
      <c r="L47" s="4">
        <f t="shared" si="7"/>
        <v>0</v>
      </c>
      <c r="M47" s="4">
        <f t="shared" si="9"/>
        <v>-398884.24781250092</v>
      </c>
      <c r="N47" s="4">
        <f t="shared" si="8"/>
        <v>-1297384.247812503</v>
      </c>
      <c r="O47" s="217">
        <f t="shared" si="10"/>
        <v>37622</v>
      </c>
      <c r="Q47" s="205">
        <f t="shared" si="11"/>
        <v>0</v>
      </c>
      <c r="R47" s="187">
        <f t="shared" si="12"/>
        <v>0</v>
      </c>
      <c r="S47" s="199">
        <f t="shared" si="13"/>
        <v>4.0880000000000001</v>
      </c>
      <c r="T47" s="208">
        <f t="shared" si="14"/>
        <v>7.5000000000000178E-2</v>
      </c>
      <c r="U47" s="206">
        <f t="shared" si="15"/>
        <v>0</v>
      </c>
      <c r="W47" s="187">
        <f t="shared" si="16"/>
        <v>0</v>
      </c>
      <c r="X47" s="187">
        <f t="shared" si="16"/>
        <v>-531.84566374999997</v>
      </c>
      <c r="Y47" s="206">
        <v>-599206.89480000001</v>
      </c>
      <c r="Z47" s="206">
        <v>39704.6083</v>
      </c>
      <c r="AA47" s="187">
        <f t="shared" si="17"/>
        <v>-599206.89480000001</v>
      </c>
      <c r="AB47" s="187">
        <f t="shared" si="17"/>
        <v>40236.453963749998</v>
      </c>
      <c r="AC47" s="187">
        <f t="shared" si="18"/>
        <v>-558970.44083624997</v>
      </c>
      <c r="AI47" s="199"/>
      <c r="AJ47" s="199"/>
      <c r="BD47" s="197"/>
      <c r="BE47" s="197"/>
      <c r="BF47" s="198"/>
      <c r="BG47" s="198"/>
      <c r="BK47" s="199"/>
      <c r="BL47" s="199"/>
      <c r="BM47" s="206"/>
      <c r="BN47" s="206"/>
      <c r="BO47" s="206"/>
      <c r="CB47" s="200"/>
      <c r="CD47" s="201"/>
      <c r="DC47" s="201"/>
    </row>
    <row r="48" spans="1:107" s="187" customFormat="1" x14ac:dyDescent="0.2">
      <c r="A48" s="178">
        <v>37653</v>
      </c>
      <c r="B48" s="4">
        <v>2846</v>
      </c>
      <c r="C48" s="4">
        <v>0</v>
      </c>
      <c r="D48" s="4">
        <v>0</v>
      </c>
      <c r="E48" s="4">
        <v>-593.61548501000004</v>
      </c>
      <c r="F48" s="4">
        <f t="shared" si="3"/>
        <v>2252.3845149899998</v>
      </c>
      <c r="G48" s="167">
        <v>4.1230000000000002</v>
      </c>
      <c r="H48" s="167">
        <v>4.048</v>
      </c>
      <c r="I48" s="6">
        <f t="shared" si="4"/>
        <v>7.5000000000000178E-2</v>
      </c>
      <c r="J48" s="4">
        <f t="shared" si="5"/>
        <v>2134500.0000000051</v>
      </c>
      <c r="K48" s="4">
        <f t="shared" si="6"/>
        <v>0</v>
      </c>
      <c r="L48" s="4">
        <f t="shared" si="7"/>
        <v>0</v>
      </c>
      <c r="M48" s="4">
        <f t="shared" si="9"/>
        <v>-445211.61375750112</v>
      </c>
      <c r="N48" s="4">
        <f t="shared" si="8"/>
        <v>1689288.386242504</v>
      </c>
      <c r="O48" s="217">
        <f t="shared" si="10"/>
        <v>37653</v>
      </c>
      <c r="Q48" s="205">
        <f t="shared" ref="Q48:Q95" si="19">CB25</f>
        <v>0</v>
      </c>
      <c r="R48" s="187">
        <f t="shared" si="12"/>
        <v>0</v>
      </c>
      <c r="S48" s="199">
        <f t="shared" si="13"/>
        <v>4.1680000000000001</v>
      </c>
      <c r="T48" s="208">
        <f t="shared" si="14"/>
        <v>7.5000000000000178E-2</v>
      </c>
      <c r="U48" s="206">
        <f t="shared" si="15"/>
        <v>0</v>
      </c>
      <c r="W48" s="187">
        <f t="shared" si="16"/>
        <v>0</v>
      </c>
      <c r="X48" s="187">
        <f t="shared" si="16"/>
        <v>-593.61548501000004</v>
      </c>
      <c r="Y48" s="206">
        <v>-581899.40119999996</v>
      </c>
      <c r="Z48" s="206">
        <v>146490.13130000001</v>
      </c>
      <c r="AA48" s="187">
        <f t="shared" si="17"/>
        <v>-581899.40119999996</v>
      </c>
      <c r="AB48" s="187">
        <f t="shared" si="17"/>
        <v>147083.74678501001</v>
      </c>
      <c r="AC48" s="187">
        <f t="shared" si="18"/>
        <v>-434815.65441498999</v>
      </c>
      <c r="AI48" s="199"/>
      <c r="AJ48" s="199"/>
      <c r="BD48" s="197"/>
      <c r="BE48" s="197"/>
      <c r="BF48" s="198"/>
      <c r="BG48" s="198"/>
      <c r="BK48" s="199"/>
      <c r="BL48" s="199"/>
      <c r="BM48" s="206"/>
      <c r="BN48" s="206"/>
      <c r="BO48" s="206"/>
      <c r="CB48" s="200"/>
      <c r="CD48" s="201"/>
      <c r="DC48" s="201"/>
    </row>
    <row r="49" spans="1:107" s="187" customFormat="1" x14ac:dyDescent="0.2">
      <c r="A49" s="178">
        <v>37681</v>
      </c>
      <c r="B49" s="4">
        <v>-2970</v>
      </c>
      <c r="C49" s="4">
        <v>0</v>
      </c>
      <c r="D49" s="4">
        <v>0</v>
      </c>
      <c r="E49" s="4">
        <v>5454.8740393300004</v>
      </c>
      <c r="F49" s="4">
        <f t="shared" si="3"/>
        <v>2484.8740393300004</v>
      </c>
      <c r="G49" s="167">
        <v>3.9780000000000002</v>
      </c>
      <c r="H49" s="167">
        <v>3.903</v>
      </c>
      <c r="I49" s="6">
        <f t="shared" si="4"/>
        <v>7.5000000000000178E-2</v>
      </c>
      <c r="J49" s="4">
        <f t="shared" si="5"/>
        <v>-2227500.0000000056</v>
      </c>
      <c r="K49" s="4">
        <f t="shared" si="6"/>
        <v>0</v>
      </c>
      <c r="L49" s="4">
        <f t="shared" si="7"/>
        <v>0</v>
      </c>
      <c r="M49" s="4">
        <f t="shared" si="9"/>
        <v>4091155.5294975103</v>
      </c>
      <c r="N49" s="4">
        <f t="shared" si="8"/>
        <v>1863655.5294975047</v>
      </c>
      <c r="O49" s="217">
        <f t="shared" si="10"/>
        <v>37681</v>
      </c>
      <c r="Q49" s="205">
        <f t="shared" si="19"/>
        <v>0</v>
      </c>
      <c r="R49" s="187">
        <f t="shared" si="12"/>
        <v>0</v>
      </c>
      <c r="S49" s="199">
        <f t="shared" si="13"/>
        <v>4.048</v>
      </c>
      <c r="T49" s="208">
        <f t="shared" si="14"/>
        <v>7.5000000000000178E-2</v>
      </c>
      <c r="U49" s="206">
        <f t="shared" si="15"/>
        <v>0</v>
      </c>
      <c r="W49" s="187">
        <f t="shared" si="16"/>
        <v>0</v>
      </c>
      <c r="X49" s="187">
        <f t="shared" si="16"/>
        <v>5454.8740393300004</v>
      </c>
      <c r="Y49" s="206">
        <v>-535528.64560000005</v>
      </c>
      <c r="Z49" s="206">
        <v>384769.87659999996</v>
      </c>
      <c r="AA49" s="187">
        <f t="shared" si="17"/>
        <v>-535528.64560000005</v>
      </c>
      <c r="AB49" s="187">
        <f t="shared" si="17"/>
        <v>379315.00256066996</v>
      </c>
      <c r="AC49" s="187">
        <f t="shared" si="18"/>
        <v>-156213.64303933008</v>
      </c>
      <c r="AI49" s="199"/>
      <c r="AJ49" s="199"/>
      <c r="BD49" s="197"/>
      <c r="BE49" s="197"/>
      <c r="BF49" s="198"/>
      <c r="BG49" s="198"/>
      <c r="BK49" s="199"/>
      <c r="BL49" s="199"/>
      <c r="BM49" s="206"/>
      <c r="BN49" s="206"/>
      <c r="BO49" s="206"/>
      <c r="CB49" s="200"/>
      <c r="CD49" s="201"/>
      <c r="DC49" s="201"/>
    </row>
    <row r="50" spans="1:107" s="187" customFormat="1" x14ac:dyDescent="0.2">
      <c r="A50" s="178">
        <v>37712</v>
      </c>
      <c r="B50" s="4">
        <v>-1512</v>
      </c>
      <c r="C50" s="4">
        <v>0</v>
      </c>
      <c r="D50" s="4">
        <v>0</v>
      </c>
      <c r="E50" s="4">
        <v>-5403.647747</v>
      </c>
      <c r="F50" s="4">
        <f t="shared" si="3"/>
        <v>-6915.647747</v>
      </c>
      <c r="G50" s="167">
        <v>3.7229999999999999</v>
      </c>
      <c r="H50" s="167">
        <v>3.6480000000000001</v>
      </c>
      <c r="I50" s="6">
        <f t="shared" si="4"/>
        <v>7.4999999999999734E-2</v>
      </c>
      <c r="J50" s="4">
        <f t="shared" si="5"/>
        <v>-1133999.999999996</v>
      </c>
      <c r="K50" s="4">
        <f t="shared" si="6"/>
        <v>0</v>
      </c>
      <c r="L50" s="4">
        <f t="shared" si="7"/>
        <v>0</v>
      </c>
      <c r="M50" s="4">
        <f t="shared" si="9"/>
        <v>-4052735.8102499857</v>
      </c>
      <c r="N50" s="4">
        <f t="shared" si="8"/>
        <v>-5186735.8102499815</v>
      </c>
      <c r="O50" s="217">
        <f t="shared" si="10"/>
        <v>37712</v>
      </c>
      <c r="P50" s="206">
        <f>SUM(N39:N50)</f>
        <v>-1980198.1851674393</v>
      </c>
      <c r="Q50" s="205">
        <f t="shared" si="19"/>
        <v>0</v>
      </c>
      <c r="R50" s="187">
        <f t="shared" si="12"/>
        <v>0</v>
      </c>
      <c r="S50" s="199">
        <f t="shared" si="13"/>
        <v>3.903</v>
      </c>
      <c r="T50" s="208">
        <f t="shared" si="14"/>
        <v>7.5000000000000178E-2</v>
      </c>
      <c r="U50" s="206">
        <f t="shared" si="15"/>
        <v>0</v>
      </c>
      <c r="V50" s="206">
        <f>SUM(U39:U50)</f>
        <v>0</v>
      </c>
      <c r="W50" s="187">
        <f t="shared" si="16"/>
        <v>0</v>
      </c>
      <c r="X50" s="187">
        <f t="shared" si="16"/>
        <v>-5403.647747</v>
      </c>
      <c r="Y50" s="206">
        <v>-597234.04720000003</v>
      </c>
      <c r="Z50" s="206">
        <v>1051013.5118</v>
      </c>
      <c r="AA50" s="187">
        <f t="shared" si="17"/>
        <v>-597234.04720000003</v>
      </c>
      <c r="AB50" s="187">
        <f t="shared" si="17"/>
        <v>1056417.159547</v>
      </c>
      <c r="AC50" s="187">
        <f t="shared" si="18"/>
        <v>459183.11234699993</v>
      </c>
      <c r="AI50" s="199"/>
      <c r="AJ50" s="199"/>
      <c r="BD50" s="197"/>
      <c r="BE50" s="197"/>
      <c r="BF50" s="198"/>
      <c r="BG50" s="198"/>
      <c r="BK50" s="199"/>
      <c r="BL50" s="199"/>
      <c r="BM50" s="206"/>
      <c r="BN50" s="206"/>
      <c r="BO50" s="206"/>
      <c r="CB50" s="200"/>
      <c r="CD50" s="201"/>
      <c r="DC50" s="201"/>
    </row>
    <row r="51" spans="1:107" s="187" customFormat="1" x14ac:dyDescent="0.2">
      <c r="A51" s="178">
        <v>37742</v>
      </c>
      <c r="B51" s="4">
        <v>869</v>
      </c>
      <c r="C51" s="4">
        <v>0</v>
      </c>
      <c r="D51" s="4">
        <v>0</v>
      </c>
      <c r="E51" s="4">
        <v>-2606.9560703699999</v>
      </c>
      <c r="F51" s="4">
        <f t="shared" si="3"/>
        <v>-1737.9560703699999</v>
      </c>
      <c r="G51" s="167">
        <v>3.7010000000000001</v>
      </c>
      <c r="H51" s="167">
        <v>3.6259999999999999</v>
      </c>
      <c r="I51" s="6">
        <f t="shared" si="4"/>
        <v>7.5000000000000178E-2</v>
      </c>
      <c r="J51" s="4">
        <f t="shared" si="5"/>
        <v>651750.00000000151</v>
      </c>
      <c r="K51" s="4">
        <f t="shared" si="6"/>
        <v>0</v>
      </c>
      <c r="L51" s="4">
        <f t="shared" si="7"/>
        <v>0</v>
      </c>
      <c r="M51" s="4">
        <f t="shared" si="9"/>
        <v>-1955217.0527775043</v>
      </c>
      <c r="N51" s="4">
        <f t="shared" si="8"/>
        <v>-1303467.0527775027</v>
      </c>
      <c r="O51" s="217">
        <f t="shared" si="10"/>
        <v>37742</v>
      </c>
      <c r="Q51" s="205">
        <f t="shared" si="19"/>
        <v>0</v>
      </c>
      <c r="R51" s="187">
        <f t="shared" si="12"/>
        <v>0</v>
      </c>
      <c r="S51" s="199">
        <f t="shared" si="13"/>
        <v>3.6480000000000001</v>
      </c>
      <c r="T51" s="208">
        <f t="shared" si="14"/>
        <v>7.4999999999999734E-2</v>
      </c>
      <c r="U51" s="206">
        <f t="shared" si="15"/>
        <v>0</v>
      </c>
      <c r="W51" s="187">
        <f t="shared" si="16"/>
        <v>0</v>
      </c>
      <c r="X51" s="187">
        <f t="shared" si="16"/>
        <v>-2606.9560703699999</v>
      </c>
      <c r="Y51" s="206">
        <v>-344927.13259999995</v>
      </c>
      <c r="Z51" s="206">
        <v>1870060.1078000001</v>
      </c>
      <c r="AA51" s="187">
        <f t="shared" si="17"/>
        <v>-344927.13259999995</v>
      </c>
      <c r="AB51" s="187">
        <f t="shared" si="17"/>
        <v>1872667.0638703702</v>
      </c>
      <c r="AC51" s="187">
        <f t="shared" si="18"/>
        <v>1527739.9312703703</v>
      </c>
      <c r="AI51" s="199"/>
      <c r="AJ51" s="199"/>
      <c r="BD51" s="197"/>
      <c r="BE51" s="197"/>
      <c r="BF51" s="198"/>
      <c r="BG51" s="198"/>
      <c r="BK51" s="199"/>
      <c r="BL51" s="199"/>
      <c r="BM51" s="206"/>
      <c r="BN51" s="206"/>
      <c r="BO51" s="206"/>
      <c r="CB51" s="200"/>
      <c r="CD51" s="201"/>
      <c r="DC51" s="201"/>
    </row>
    <row r="52" spans="1:107" s="187" customFormat="1" x14ac:dyDescent="0.2">
      <c r="A52" s="178">
        <v>37773</v>
      </c>
      <c r="B52" s="4">
        <v>1022</v>
      </c>
      <c r="C52" s="4">
        <v>0</v>
      </c>
      <c r="D52" s="4">
        <v>0</v>
      </c>
      <c r="E52" s="4">
        <v>-372.01600688000002</v>
      </c>
      <c r="F52" s="4">
        <f t="shared" si="3"/>
        <v>649.98399311999992</v>
      </c>
      <c r="G52" s="167">
        <v>3.742</v>
      </c>
      <c r="H52" s="167">
        <v>3.6669999999999998</v>
      </c>
      <c r="I52" s="6">
        <f t="shared" si="4"/>
        <v>7.5000000000000178E-2</v>
      </c>
      <c r="J52" s="4">
        <f t="shared" si="5"/>
        <v>766500.00000000175</v>
      </c>
      <c r="K52" s="4">
        <f t="shared" si="6"/>
        <v>0</v>
      </c>
      <c r="L52" s="4">
        <f t="shared" si="7"/>
        <v>0</v>
      </c>
      <c r="M52" s="4">
        <f t="shared" si="9"/>
        <v>-279012.00516000064</v>
      </c>
      <c r="N52" s="4">
        <f t="shared" si="8"/>
        <v>487487.99484000111</v>
      </c>
      <c r="O52" s="217">
        <f t="shared" si="10"/>
        <v>37773</v>
      </c>
      <c r="Q52" s="205">
        <f t="shared" si="19"/>
        <v>0</v>
      </c>
      <c r="R52" s="187">
        <f t="shared" si="12"/>
        <v>0</v>
      </c>
      <c r="S52" s="199">
        <f t="shared" si="13"/>
        <v>3.6259999999999999</v>
      </c>
      <c r="T52" s="208">
        <f t="shared" si="14"/>
        <v>7.5000000000000178E-2</v>
      </c>
      <c r="U52" s="206">
        <f t="shared" si="15"/>
        <v>0</v>
      </c>
      <c r="W52" s="187">
        <f t="shared" si="16"/>
        <v>0</v>
      </c>
      <c r="X52" s="187">
        <f t="shared" si="16"/>
        <v>-372.01600688000002</v>
      </c>
      <c r="Y52" s="206">
        <v>-205020.88930000001</v>
      </c>
      <c r="Z52" s="206">
        <v>1872383.0721</v>
      </c>
      <c r="AA52" s="187">
        <f t="shared" si="17"/>
        <v>-205020.88930000001</v>
      </c>
      <c r="AB52" s="187">
        <f t="shared" si="17"/>
        <v>1872755.08810688</v>
      </c>
      <c r="AC52" s="187">
        <f t="shared" si="18"/>
        <v>1667734.19880688</v>
      </c>
      <c r="AI52" s="199"/>
      <c r="AJ52" s="199"/>
      <c r="BD52" s="197"/>
      <c r="BE52" s="197"/>
      <c r="BF52" s="198"/>
      <c r="BG52" s="198"/>
      <c r="BK52" s="199"/>
      <c r="BL52" s="199"/>
      <c r="BM52" s="206"/>
      <c r="BN52" s="206"/>
      <c r="BO52" s="206"/>
      <c r="CD52" s="201"/>
      <c r="DC52" s="201"/>
    </row>
    <row r="53" spans="1:107" s="187" customFormat="1" x14ac:dyDescent="0.2">
      <c r="A53" s="178">
        <v>37803</v>
      </c>
      <c r="B53" s="4">
        <v>2657</v>
      </c>
      <c r="C53" s="4">
        <v>0</v>
      </c>
      <c r="D53" s="4">
        <v>0</v>
      </c>
      <c r="E53" s="4">
        <v>1610.1115077300001</v>
      </c>
      <c r="F53" s="4">
        <f t="shared" si="3"/>
        <v>4267.1115077300001</v>
      </c>
      <c r="G53" s="167">
        <v>3.79</v>
      </c>
      <c r="H53" s="167">
        <v>3.7149999999999999</v>
      </c>
      <c r="I53" s="6">
        <f t="shared" si="4"/>
        <v>7.5000000000000178E-2</v>
      </c>
      <c r="J53" s="4">
        <f t="shared" si="5"/>
        <v>1992750.0000000047</v>
      </c>
      <c r="K53" s="4">
        <f t="shared" si="6"/>
        <v>0</v>
      </c>
      <c r="L53" s="4">
        <f t="shared" si="7"/>
        <v>0</v>
      </c>
      <c r="M53" s="4">
        <f t="shared" si="9"/>
        <v>1207583.6307975031</v>
      </c>
      <c r="N53" s="4">
        <f t="shared" si="8"/>
        <v>3200333.6307975077</v>
      </c>
      <c r="O53" s="217">
        <f t="shared" si="10"/>
        <v>37803</v>
      </c>
      <c r="Q53" s="205">
        <f t="shared" si="19"/>
        <v>0</v>
      </c>
      <c r="R53" s="187">
        <f t="shared" si="12"/>
        <v>0</v>
      </c>
      <c r="S53" s="199">
        <f t="shared" si="13"/>
        <v>3.6669999999999998</v>
      </c>
      <c r="T53" s="208">
        <f t="shared" si="14"/>
        <v>7.5000000000000178E-2</v>
      </c>
      <c r="U53" s="206">
        <f t="shared" si="15"/>
        <v>0</v>
      </c>
      <c r="W53" s="187">
        <f t="shared" si="16"/>
        <v>0</v>
      </c>
      <c r="X53" s="187">
        <f t="shared" si="16"/>
        <v>1610.1115077300001</v>
      </c>
      <c r="Y53" s="206">
        <v>-242993.8933</v>
      </c>
      <c r="Z53" s="206">
        <v>-1340455.0837000001</v>
      </c>
      <c r="AA53" s="204">
        <f t="shared" si="17"/>
        <v>-242993.8933</v>
      </c>
      <c r="AB53" s="204">
        <f t="shared" si="17"/>
        <v>-1342065.1952077302</v>
      </c>
      <c r="AC53" s="204">
        <f t="shared" si="18"/>
        <v>-1585059.08850773</v>
      </c>
      <c r="AI53" s="199"/>
      <c r="AJ53" s="199"/>
      <c r="BD53" s="197"/>
      <c r="BE53" s="197"/>
      <c r="BF53" s="198"/>
      <c r="BG53" s="198"/>
      <c r="BK53" s="199"/>
      <c r="BL53" s="199"/>
      <c r="BM53" s="206"/>
      <c r="BN53" s="206"/>
      <c r="BO53" s="206"/>
      <c r="CD53" s="201"/>
      <c r="DC53" s="201"/>
    </row>
    <row r="54" spans="1:107" s="187" customFormat="1" x14ac:dyDescent="0.2">
      <c r="A54" s="178">
        <v>37834</v>
      </c>
      <c r="B54" s="4">
        <v>1233</v>
      </c>
      <c r="C54" s="4">
        <v>0</v>
      </c>
      <c r="D54" s="4">
        <v>0</v>
      </c>
      <c r="E54" s="4">
        <v>281.57967461999999</v>
      </c>
      <c r="F54" s="4">
        <f t="shared" si="3"/>
        <v>1514.5796746199999</v>
      </c>
      <c r="G54" s="167">
        <v>3.819</v>
      </c>
      <c r="H54" s="167">
        <v>3.7440000000000002</v>
      </c>
      <c r="I54" s="6">
        <f t="shared" si="4"/>
        <v>7.4999999999999734E-2</v>
      </c>
      <c r="J54" s="4">
        <f t="shared" si="5"/>
        <v>924749.99999999662</v>
      </c>
      <c r="K54" s="4">
        <f t="shared" si="6"/>
        <v>0</v>
      </c>
      <c r="L54" s="4">
        <f t="shared" si="7"/>
        <v>0</v>
      </c>
      <c r="M54" s="4">
        <f t="shared" si="9"/>
        <v>211184.75596499923</v>
      </c>
      <c r="N54" s="4">
        <f t="shared" si="8"/>
        <v>1135934.7559649958</v>
      </c>
      <c r="O54" s="217">
        <f t="shared" si="10"/>
        <v>37834</v>
      </c>
      <c r="Q54" s="205">
        <f t="shared" si="19"/>
        <v>0</v>
      </c>
      <c r="R54" s="187">
        <f t="shared" si="12"/>
        <v>0</v>
      </c>
      <c r="S54" s="199">
        <f t="shared" si="13"/>
        <v>3.7149999999999999</v>
      </c>
      <c r="T54" s="208">
        <f t="shared" si="14"/>
        <v>7.5000000000000178E-2</v>
      </c>
      <c r="U54" s="206">
        <f t="shared" si="15"/>
        <v>0</v>
      </c>
      <c r="W54" s="187">
        <f t="shared" si="16"/>
        <v>0</v>
      </c>
      <c r="X54" s="187">
        <f t="shared" si="16"/>
        <v>281.57967461999999</v>
      </c>
      <c r="Y54" s="206">
        <v>-278576.37420000002</v>
      </c>
      <c r="Z54" s="206">
        <v>-1540581.9119999998</v>
      </c>
      <c r="AA54" s="204">
        <f t="shared" si="17"/>
        <v>-278576.37420000002</v>
      </c>
      <c r="AB54" s="204">
        <f t="shared" si="17"/>
        <v>-1540863.4916746197</v>
      </c>
      <c r="AC54" s="204">
        <f t="shared" si="18"/>
        <v>-1819439.8658746197</v>
      </c>
      <c r="AI54" s="199"/>
      <c r="AJ54" s="199"/>
      <c r="BD54" s="197"/>
      <c r="BE54" s="197"/>
      <c r="BF54" s="198"/>
      <c r="BG54" s="198"/>
      <c r="BK54" s="199"/>
      <c r="BL54" s="199"/>
      <c r="BM54" s="206"/>
      <c r="BN54" s="206"/>
      <c r="BO54" s="206"/>
      <c r="CD54" s="201"/>
      <c r="DC54" s="201"/>
    </row>
    <row r="55" spans="1:107" s="187" customFormat="1" x14ac:dyDescent="0.2">
      <c r="A55" s="178">
        <v>37865</v>
      </c>
      <c r="B55" s="4">
        <v>823</v>
      </c>
      <c r="C55" s="4">
        <v>0</v>
      </c>
      <c r="D55" s="4">
        <v>0</v>
      </c>
      <c r="E55" s="4">
        <v>198.84657768</v>
      </c>
      <c r="F55" s="4">
        <f t="shared" si="3"/>
        <v>1021.84657768</v>
      </c>
      <c r="G55" s="167">
        <v>3.8340000000000001</v>
      </c>
      <c r="H55" s="167">
        <v>3.7589999999999999</v>
      </c>
      <c r="I55" s="6">
        <f t="shared" si="4"/>
        <v>7.5000000000000178E-2</v>
      </c>
      <c r="J55" s="4">
        <f t="shared" si="5"/>
        <v>617250.0000000014</v>
      </c>
      <c r="K55" s="4">
        <f t="shared" si="6"/>
        <v>0</v>
      </c>
      <c r="L55" s="4">
        <f t="shared" si="7"/>
        <v>0</v>
      </c>
      <c r="M55" s="4">
        <f t="shared" si="9"/>
        <v>149134.93326000034</v>
      </c>
      <c r="N55" s="4">
        <f t="shared" si="8"/>
        <v>766384.93326000171</v>
      </c>
      <c r="O55" s="217">
        <f t="shared" si="10"/>
        <v>37865</v>
      </c>
      <c r="Q55" s="205">
        <f t="shared" si="19"/>
        <v>0</v>
      </c>
      <c r="R55" s="187">
        <f t="shared" si="12"/>
        <v>0</v>
      </c>
      <c r="S55" s="199">
        <f t="shared" si="13"/>
        <v>3.7440000000000002</v>
      </c>
      <c r="T55" s="208">
        <f t="shared" si="14"/>
        <v>7.4999999999999734E-2</v>
      </c>
      <c r="U55" s="206">
        <f t="shared" si="15"/>
        <v>0</v>
      </c>
      <c r="W55" s="187">
        <f t="shared" si="16"/>
        <v>0</v>
      </c>
      <c r="X55" s="187">
        <f t="shared" si="16"/>
        <v>198.84657768</v>
      </c>
      <c r="Y55" s="206">
        <v>-293923.51399999997</v>
      </c>
      <c r="Z55" s="206">
        <v>581183.62119999994</v>
      </c>
      <c r="AA55" s="204">
        <f t="shared" si="17"/>
        <v>-293923.51399999997</v>
      </c>
      <c r="AB55" s="204">
        <f t="shared" si="17"/>
        <v>580984.77462231996</v>
      </c>
      <c r="AC55" s="204">
        <f t="shared" si="18"/>
        <v>287061.26062232</v>
      </c>
      <c r="AI55" s="199"/>
      <c r="AJ55" s="199"/>
      <c r="BD55" s="197"/>
      <c r="BE55" s="197"/>
      <c r="BF55" s="198"/>
      <c r="BG55" s="198"/>
      <c r="BK55" s="199"/>
      <c r="BL55" s="199"/>
      <c r="BM55" s="206"/>
      <c r="BN55" s="206"/>
      <c r="BO55" s="206"/>
      <c r="CD55" s="201"/>
      <c r="DC55" s="201"/>
    </row>
    <row r="56" spans="1:107" s="187" customFormat="1" x14ac:dyDescent="0.2">
      <c r="A56" s="178">
        <v>37895</v>
      </c>
      <c r="B56" s="4">
        <v>3509</v>
      </c>
      <c r="C56" s="4">
        <v>0</v>
      </c>
      <c r="D56" s="4">
        <v>0</v>
      </c>
      <c r="E56" s="4">
        <v>223.27642080000001</v>
      </c>
      <c r="F56" s="4">
        <f t="shared" si="3"/>
        <v>3732.2764207999999</v>
      </c>
      <c r="G56" s="167">
        <v>3.8580000000000001</v>
      </c>
      <c r="H56" s="167">
        <v>3.7829999999999999</v>
      </c>
      <c r="I56" s="6">
        <f t="shared" si="4"/>
        <v>7.5000000000000178E-2</v>
      </c>
      <c r="J56" s="4">
        <f t="shared" si="5"/>
        <v>2631750.0000000065</v>
      </c>
      <c r="K56" s="4">
        <f t="shared" si="6"/>
        <v>0</v>
      </c>
      <c r="L56" s="4">
        <f t="shared" si="7"/>
        <v>0</v>
      </c>
      <c r="M56" s="4">
        <f t="shared" si="9"/>
        <v>167457.31560000041</v>
      </c>
      <c r="N56" s="4">
        <f t="shared" si="8"/>
        <v>2799207.3156000068</v>
      </c>
      <c r="O56" s="217">
        <f t="shared" si="10"/>
        <v>37895</v>
      </c>
      <c r="Q56" s="205">
        <f t="shared" si="19"/>
        <v>0</v>
      </c>
      <c r="R56" s="187">
        <f t="shared" si="12"/>
        <v>0</v>
      </c>
      <c r="S56" s="199">
        <f t="shared" si="13"/>
        <v>3.7589999999999999</v>
      </c>
      <c r="T56" s="208">
        <f t="shared" si="14"/>
        <v>7.5000000000000178E-2</v>
      </c>
      <c r="U56" s="206">
        <f t="shared" si="15"/>
        <v>0</v>
      </c>
      <c r="W56" s="187">
        <f t="shared" si="16"/>
        <v>0</v>
      </c>
      <c r="X56" s="187">
        <f t="shared" si="16"/>
        <v>223.27642080000001</v>
      </c>
      <c r="Y56" s="206">
        <v>-285172.8933</v>
      </c>
      <c r="Z56" s="206">
        <v>1151288.0154000001</v>
      </c>
      <c r="AA56" s="204">
        <f t="shared" si="17"/>
        <v>-285172.8933</v>
      </c>
      <c r="AB56" s="204">
        <f t="shared" si="17"/>
        <v>1151064.7389792001</v>
      </c>
      <c r="AC56" s="204">
        <f t="shared" si="18"/>
        <v>865891.84567920014</v>
      </c>
      <c r="AI56" s="199"/>
      <c r="AJ56" s="199"/>
      <c r="BD56" s="197"/>
      <c r="BE56" s="197"/>
      <c r="BF56" s="198"/>
      <c r="BG56" s="198"/>
      <c r="BK56" s="199"/>
      <c r="BL56" s="199"/>
      <c r="BM56" s="206"/>
      <c r="BN56" s="206"/>
      <c r="BO56" s="206"/>
      <c r="CD56" s="201"/>
      <c r="DC56" s="201"/>
    </row>
    <row r="57" spans="1:107" s="187" customFormat="1" x14ac:dyDescent="0.2">
      <c r="A57" s="178">
        <v>37926</v>
      </c>
      <c r="B57" s="4">
        <v>-579</v>
      </c>
      <c r="C57" s="4">
        <v>0</v>
      </c>
      <c r="D57" s="4">
        <v>0</v>
      </c>
      <c r="E57" s="4">
        <v>264.75307909000003</v>
      </c>
      <c r="F57" s="4">
        <f t="shared" si="3"/>
        <v>-314.24692090999997</v>
      </c>
      <c r="G57" s="167">
        <v>3.9980000000000002</v>
      </c>
      <c r="H57" s="167">
        <v>3.923</v>
      </c>
      <c r="I57" s="6">
        <f t="shared" si="4"/>
        <v>7.5000000000000178E-2</v>
      </c>
      <c r="J57" s="4">
        <f t="shared" si="5"/>
        <v>-434250.00000000105</v>
      </c>
      <c r="K57" s="4">
        <f t="shared" si="6"/>
        <v>0</v>
      </c>
      <c r="L57" s="4">
        <f t="shared" si="7"/>
        <v>0</v>
      </c>
      <c r="M57" s="4">
        <f t="shared" si="9"/>
        <v>198564.80931750048</v>
      </c>
      <c r="N57" s="4">
        <f t="shared" si="8"/>
        <v>-235685.19068250057</v>
      </c>
      <c r="O57" s="217">
        <f t="shared" si="10"/>
        <v>37926</v>
      </c>
      <c r="Q57" s="205">
        <f t="shared" si="19"/>
        <v>0</v>
      </c>
      <c r="R57" s="187">
        <f t="shared" si="12"/>
        <v>0</v>
      </c>
      <c r="S57" s="199">
        <f t="shared" si="13"/>
        <v>3.7829999999999999</v>
      </c>
      <c r="T57" s="208">
        <f t="shared" si="14"/>
        <v>7.5000000000000178E-2</v>
      </c>
      <c r="U57" s="206">
        <f t="shared" si="15"/>
        <v>0</v>
      </c>
      <c r="W57" s="187">
        <f t="shared" si="16"/>
        <v>0</v>
      </c>
      <c r="X57" s="187">
        <f t="shared" si="16"/>
        <v>264.75307909000003</v>
      </c>
      <c r="Y57" s="206">
        <v>-317875.52769999998</v>
      </c>
      <c r="Z57" s="206">
        <v>487201.63039999997</v>
      </c>
      <c r="AA57" s="204">
        <f t="shared" si="17"/>
        <v>-317875.52769999998</v>
      </c>
      <c r="AB57" s="204">
        <f t="shared" si="17"/>
        <v>486936.87732090999</v>
      </c>
      <c r="AC57" s="204">
        <f t="shared" si="18"/>
        <v>169061.34962091001</v>
      </c>
      <c r="AI57" s="199"/>
      <c r="AJ57" s="199"/>
      <c r="BD57" s="197"/>
      <c r="BE57" s="197"/>
      <c r="BF57" s="198"/>
      <c r="BG57" s="198"/>
      <c r="BK57" s="199"/>
      <c r="BL57" s="199"/>
      <c r="BM57" s="206"/>
      <c r="BN57" s="206"/>
      <c r="BO57" s="206"/>
      <c r="CD57" s="201"/>
      <c r="DC57" s="201"/>
    </row>
    <row r="58" spans="1:107" s="187" customFormat="1" x14ac:dyDescent="0.2">
      <c r="A58" s="178">
        <v>37956</v>
      </c>
      <c r="B58" s="4">
        <v>609</v>
      </c>
      <c r="C58" s="4">
        <v>0</v>
      </c>
      <c r="D58" s="4">
        <v>0</v>
      </c>
      <c r="E58" s="4">
        <v>43.81718403</v>
      </c>
      <c r="F58" s="4">
        <f t="shared" si="3"/>
        <v>652.81718403000002</v>
      </c>
      <c r="G58" s="167">
        <v>4.1429999999999998</v>
      </c>
      <c r="H58" s="167">
        <v>4.0679999999999996</v>
      </c>
      <c r="I58" s="6">
        <f t="shared" si="4"/>
        <v>7.5000000000000178E-2</v>
      </c>
      <c r="J58" s="4">
        <f t="shared" si="5"/>
        <v>456750.00000000111</v>
      </c>
      <c r="K58" s="4">
        <f t="shared" si="6"/>
        <v>0</v>
      </c>
      <c r="L58" s="4">
        <f t="shared" si="7"/>
        <v>0</v>
      </c>
      <c r="M58" s="4">
        <f t="shared" si="9"/>
        <v>32862.888022500076</v>
      </c>
      <c r="N58" s="4">
        <f t="shared" si="8"/>
        <v>489612.8880225012</v>
      </c>
      <c r="O58" s="217">
        <f t="shared" si="10"/>
        <v>37956</v>
      </c>
      <c r="Q58" s="205">
        <f t="shared" si="19"/>
        <v>0</v>
      </c>
      <c r="R58" s="187">
        <f t="shared" si="12"/>
        <v>0</v>
      </c>
      <c r="S58" s="199">
        <f t="shared" si="13"/>
        <v>3.923</v>
      </c>
      <c r="T58" s="208">
        <f t="shared" si="14"/>
        <v>7.5000000000000178E-2</v>
      </c>
      <c r="U58" s="206">
        <f t="shared" si="15"/>
        <v>0</v>
      </c>
      <c r="W58" s="187">
        <f t="shared" si="16"/>
        <v>0</v>
      </c>
      <c r="X58" s="187">
        <f t="shared" si="16"/>
        <v>43.81718403</v>
      </c>
      <c r="Y58" s="206">
        <v>-272918.55650000001</v>
      </c>
      <c r="Z58" s="206">
        <v>386266.02880000003</v>
      </c>
      <c r="AA58" s="204">
        <f t="shared" si="17"/>
        <v>-272918.55650000001</v>
      </c>
      <c r="AB58" s="204">
        <f t="shared" si="17"/>
        <v>386222.21161597001</v>
      </c>
      <c r="AC58" s="204">
        <f t="shared" si="18"/>
        <v>113303.65511597</v>
      </c>
      <c r="AI58" s="199"/>
      <c r="AJ58" s="199"/>
      <c r="BD58" s="197"/>
      <c r="BE58" s="197"/>
      <c r="BF58" s="198"/>
      <c r="BG58" s="198"/>
      <c r="BK58" s="199"/>
      <c r="BL58" s="199"/>
      <c r="BM58" s="206"/>
      <c r="BN58" s="206"/>
      <c r="BO58" s="206"/>
      <c r="CD58" s="201"/>
      <c r="DC58" s="201"/>
    </row>
    <row r="59" spans="1:107" s="187" customFormat="1" x14ac:dyDescent="0.2">
      <c r="A59" s="178">
        <v>37987</v>
      </c>
      <c r="B59" s="4">
        <v>-287</v>
      </c>
      <c r="C59" s="4">
        <v>0</v>
      </c>
      <c r="D59" s="4">
        <v>0</v>
      </c>
      <c r="E59" s="4">
        <v>237.61154733000001</v>
      </c>
      <c r="F59" s="4">
        <f t="shared" si="3"/>
        <v>-49.388452669999992</v>
      </c>
      <c r="G59" s="167">
        <v>4.1980000000000004</v>
      </c>
      <c r="H59" s="167">
        <v>4.1230000000000002</v>
      </c>
      <c r="I59" s="6">
        <f t="shared" si="4"/>
        <v>7.5000000000000178E-2</v>
      </c>
      <c r="J59" s="4">
        <f t="shared" si="5"/>
        <v>-215250.00000000052</v>
      </c>
      <c r="K59" s="4">
        <f t="shared" si="6"/>
        <v>0</v>
      </c>
      <c r="L59" s="4">
        <f t="shared" si="7"/>
        <v>0</v>
      </c>
      <c r="M59" s="4">
        <f t="shared" si="9"/>
        <v>178208.66049750042</v>
      </c>
      <c r="N59" s="4">
        <f t="shared" si="8"/>
        <v>-37041.339502500108</v>
      </c>
      <c r="O59" s="217">
        <f t="shared" si="10"/>
        <v>37987</v>
      </c>
      <c r="Q59" s="205">
        <f t="shared" si="19"/>
        <v>0</v>
      </c>
      <c r="R59" s="187">
        <f t="shared" si="12"/>
        <v>0</v>
      </c>
      <c r="S59" s="199">
        <f t="shared" si="13"/>
        <v>4.0679999999999996</v>
      </c>
      <c r="T59" s="208">
        <f t="shared" si="14"/>
        <v>7.5000000000000178E-2</v>
      </c>
      <c r="U59" s="206">
        <f t="shared" ref="U59:U122" si="20">T59*F59</f>
        <v>-3.7041339502500081</v>
      </c>
      <c r="W59" s="187">
        <f t="shared" si="16"/>
        <v>0</v>
      </c>
      <c r="X59" s="187">
        <f t="shared" si="16"/>
        <v>237.61154733000001</v>
      </c>
      <c r="Y59" s="206">
        <v>-268762.81579999998</v>
      </c>
      <c r="Z59" s="206">
        <v>595118.10710000002</v>
      </c>
      <c r="AA59" s="204">
        <f t="shared" si="17"/>
        <v>-268762.81579999998</v>
      </c>
      <c r="AB59" s="204">
        <f t="shared" si="17"/>
        <v>594880.49555266998</v>
      </c>
      <c r="AC59" s="204">
        <f t="shared" si="18"/>
        <v>326117.67975267</v>
      </c>
      <c r="AI59" s="199"/>
      <c r="AJ59" s="199"/>
      <c r="BD59" s="197"/>
      <c r="BE59" s="197"/>
      <c r="BF59" s="198"/>
      <c r="BG59" s="198"/>
      <c r="BK59" s="199"/>
      <c r="BL59" s="199"/>
      <c r="BM59" s="206"/>
      <c r="BN59" s="206"/>
      <c r="BO59" s="206"/>
      <c r="CD59" s="201"/>
      <c r="DC59" s="201"/>
    </row>
    <row r="60" spans="1:107" s="187" customFormat="1" x14ac:dyDescent="0.2">
      <c r="A60" s="178">
        <v>38018</v>
      </c>
      <c r="B60" s="4">
        <v>3893</v>
      </c>
      <c r="C60" s="4">
        <v>0</v>
      </c>
      <c r="D60" s="4">
        <v>0</v>
      </c>
      <c r="E60" s="4">
        <v>-535.92944618000001</v>
      </c>
      <c r="F60" s="4">
        <f t="shared" si="3"/>
        <v>3357.07055382</v>
      </c>
      <c r="G60" s="167">
        <v>4.08</v>
      </c>
      <c r="H60" s="167">
        <v>4.0049999999999999</v>
      </c>
      <c r="I60" s="6">
        <f t="shared" si="4"/>
        <v>7.5000000000000178E-2</v>
      </c>
      <c r="J60" s="4">
        <f t="shared" si="5"/>
        <v>2919750.000000007</v>
      </c>
      <c r="K60" s="4">
        <f t="shared" si="6"/>
        <v>0</v>
      </c>
      <c r="L60" s="4">
        <f t="shared" si="7"/>
        <v>0</v>
      </c>
      <c r="M60" s="4">
        <f t="shared" si="9"/>
        <v>-401947.08463500097</v>
      </c>
      <c r="N60" s="4">
        <f t="shared" si="8"/>
        <v>2517802.9153650058</v>
      </c>
      <c r="O60" s="217">
        <f t="shared" si="10"/>
        <v>38018</v>
      </c>
      <c r="Q60" s="205">
        <f t="shared" si="19"/>
        <v>0</v>
      </c>
      <c r="R60" s="187">
        <f t="shared" si="12"/>
        <v>0</v>
      </c>
      <c r="S60" s="199">
        <f t="shared" si="13"/>
        <v>4.1230000000000002</v>
      </c>
      <c r="T60" s="208">
        <f t="shared" si="14"/>
        <v>7.5000000000000178E-2</v>
      </c>
      <c r="U60" s="206">
        <f t="shared" si="20"/>
        <v>251.78029153650058</v>
      </c>
      <c r="W60" s="187">
        <f t="shared" si="16"/>
        <v>0</v>
      </c>
      <c r="X60" s="187">
        <f t="shared" si="16"/>
        <v>-535.92944618000001</v>
      </c>
      <c r="Y60" s="206">
        <v>-251806.78210000001</v>
      </c>
      <c r="Z60" s="206">
        <v>1007192.8321999999</v>
      </c>
      <c r="AA60" s="204">
        <f t="shared" si="17"/>
        <v>-251806.78210000001</v>
      </c>
      <c r="AB60" s="204">
        <f t="shared" si="17"/>
        <v>1007728.7616461799</v>
      </c>
      <c r="AC60" s="204">
        <f t="shared" si="18"/>
        <v>755921.97954617999</v>
      </c>
      <c r="AI60" s="199"/>
      <c r="AJ60" s="199"/>
      <c r="BD60" s="197"/>
      <c r="BE60" s="197"/>
      <c r="BF60" s="198"/>
      <c r="BG60" s="198"/>
      <c r="BK60" s="199"/>
      <c r="BL60" s="199"/>
      <c r="BM60" s="206"/>
      <c r="BN60" s="206"/>
      <c r="BO60" s="206"/>
      <c r="CD60" s="201"/>
      <c r="DC60" s="201"/>
    </row>
    <row r="61" spans="1:107" s="187" customFormat="1" x14ac:dyDescent="0.2">
      <c r="A61" s="178">
        <v>38047</v>
      </c>
      <c r="B61" s="4">
        <v>252</v>
      </c>
      <c r="C61" s="4">
        <v>0</v>
      </c>
      <c r="D61" s="4">
        <v>0</v>
      </c>
      <c r="E61" s="4">
        <v>-429.31360625000002</v>
      </c>
      <c r="F61" s="4">
        <f t="shared" si="3"/>
        <v>-177.31360625000002</v>
      </c>
      <c r="G61" s="167">
        <v>3.9470000000000001</v>
      </c>
      <c r="H61" s="167">
        <v>3.8719999999999999</v>
      </c>
      <c r="I61" s="6">
        <f t="shared" si="4"/>
        <v>7.5000000000000178E-2</v>
      </c>
      <c r="J61" s="4">
        <f t="shared" si="5"/>
        <v>189000.00000000044</v>
      </c>
      <c r="K61" s="4">
        <f t="shared" si="6"/>
        <v>0</v>
      </c>
      <c r="L61" s="4">
        <f t="shared" si="7"/>
        <v>0</v>
      </c>
      <c r="M61" s="4">
        <f t="shared" si="9"/>
        <v>-321985.20468750078</v>
      </c>
      <c r="N61" s="4">
        <f t="shared" si="8"/>
        <v>-132985.20468750034</v>
      </c>
      <c r="O61" s="217">
        <f t="shared" si="10"/>
        <v>38047</v>
      </c>
      <c r="Q61" s="205">
        <f t="shared" si="19"/>
        <v>0</v>
      </c>
      <c r="R61" s="187">
        <f t="shared" si="12"/>
        <v>0</v>
      </c>
      <c r="S61" s="199">
        <f t="shared" si="13"/>
        <v>4.0049999999999999</v>
      </c>
      <c r="T61" s="208">
        <f t="shared" si="14"/>
        <v>7.5000000000000178E-2</v>
      </c>
      <c r="U61" s="206">
        <f t="shared" si="20"/>
        <v>-13.298520468750032</v>
      </c>
      <c r="W61" s="187">
        <f t="shared" si="16"/>
        <v>0</v>
      </c>
      <c r="X61" s="187">
        <f t="shared" si="16"/>
        <v>-429.31360625000002</v>
      </c>
      <c r="Y61" s="206">
        <v>-219877.43289999999</v>
      </c>
      <c r="Z61" s="206">
        <v>569836.35970000003</v>
      </c>
      <c r="AA61" s="204">
        <f t="shared" si="17"/>
        <v>-219877.43289999999</v>
      </c>
      <c r="AB61" s="204">
        <f t="shared" si="17"/>
        <v>570265.67330625001</v>
      </c>
      <c r="AC61" s="204">
        <f t="shared" si="18"/>
        <v>350388.24040625</v>
      </c>
      <c r="AI61" s="199"/>
      <c r="AJ61" s="199"/>
      <c r="BD61" s="197"/>
      <c r="BE61" s="197"/>
      <c r="BF61" s="198"/>
      <c r="BG61" s="198"/>
      <c r="BK61" s="199"/>
      <c r="BL61" s="199"/>
      <c r="BM61" s="206"/>
      <c r="BN61" s="206"/>
      <c r="BO61" s="206"/>
      <c r="CD61" s="201"/>
      <c r="DC61" s="201"/>
    </row>
    <row r="62" spans="1:107" s="187" customFormat="1" x14ac:dyDescent="0.2">
      <c r="A62" s="178">
        <v>38078</v>
      </c>
      <c r="B62" s="4">
        <v>-966</v>
      </c>
      <c r="C62" s="4">
        <v>0</v>
      </c>
      <c r="D62" s="4">
        <v>0</v>
      </c>
      <c r="E62" s="4">
        <v>-182.25181221</v>
      </c>
      <c r="F62" s="4">
        <f t="shared" si="3"/>
        <v>-1148.25181221</v>
      </c>
      <c r="G62" s="167">
        <v>3.7269999999999999</v>
      </c>
      <c r="H62" s="167">
        <v>3.6520000000000001</v>
      </c>
      <c r="I62" s="6">
        <f t="shared" si="4"/>
        <v>7.4999999999999734E-2</v>
      </c>
      <c r="J62" s="4">
        <f t="shared" si="5"/>
        <v>-724499.99999999744</v>
      </c>
      <c r="K62" s="4">
        <f t="shared" si="6"/>
        <v>0</v>
      </c>
      <c r="L62" s="4">
        <f t="shared" si="7"/>
        <v>0</v>
      </c>
      <c r="M62" s="4">
        <f t="shared" si="9"/>
        <v>-136688.85915749951</v>
      </c>
      <c r="N62" s="4">
        <f t="shared" si="8"/>
        <v>-861188.85915749695</v>
      </c>
      <c r="O62" s="217">
        <f t="shared" si="10"/>
        <v>38078</v>
      </c>
      <c r="P62" s="206">
        <f>SUM(N51:N62)</f>
        <v>8826396.7870425191</v>
      </c>
      <c r="Q62" s="205">
        <f t="shared" si="19"/>
        <v>0</v>
      </c>
      <c r="R62" s="187">
        <f t="shared" si="12"/>
        <v>0</v>
      </c>
      <c r="S62" s="199">
        <f t="shared" si="13"/>
        <v>3.8719999999999999</v>
      </c>
      <c r="T62" s="208">
        <f t="shared" si="14"/>
        <v>7.5000000000000178E-2</v>
      </c>
      <c r="U62" s="206">
        <f t="shared" si="20"/>
        <v>-86.118885915750212</v>
      </c>
      <c r="V62" s="206">
        <f>SUM(U51:U62)</f>
        <v>148.65875120175033</v>
      </c>
      <c r="W62" s="187">
        <f t="shared" si="16"/>
        <v>0</v>
      </c>
      <c r="X62" s="187">
        <f t="shared" si="16"/>
        <v>-182.25181221</v>
      </c>
      <c r="Y62" s="206">
        <v>-222816.21309999999</v>
      </c>
      <c r="Z62" s="206">
        <v>1170063.2523999999</v>
      </c>
      <c r="AA62" s="204">
        <f t="shared" si="17"/>
        <v>-222816.21309999999</v>
      </c>
      <c r="AB62" s="204">
        <f t="shared" si="17"/>
        <v>1170245.50421221</v>
      </c>
      <c r="AC62" s="204">
        <f t="shared" si="18"/>
        <v>947429.2911122099</v>
      </c>
      <c r="AI62" s="199"/>
      <c r="AJ62" s="199"/>
      <c r="BD62" s="197"/>
      <c r="BE62" s="197"/>
      <c r="BF62" s="198"/>
      <c r="BG62" s="198"/>
      <c r="BK62" s="199"/>
      <c r="BL62" s="199"/>
      <c r="BM62" s="206"/>
      <c r="BN62" s="206"/>
      <c r="BO62" s="206"/>
      <c r="CD62" s="201"/>
      <c r="DC62" s="201"/>
    </row>
    <row r="63" spans="1:107" s="187" customFormat="1" x14ac:dyDescent="0.2">
      <c r="A63" s="178">
        <v>38108</v>
      </c>
      <c r="B63" s="4">
        <v>13</v>
      </c>
      <c r="C63" s="4">
        <v>0</v>
      </c>
      <c r="D63" s="4">
        <v>0</v>
      </c>
      <c r="E63" s="4">
        <v>-410.18582219000001</v>
      </c>
      <c r="F63" s="4">
        <f t="shared" si="3"/>
        <v>-397.18582219000001</v>
      </c>
      <c r="G63" s="167">
        <v>3.7170000000000001</v>
      </c>
      <c r="H63" s="167">
        <v>3.6419999999999999</v>
      </c>
      <c r="I63" s="6">
        <f t="shared" si="4"/>
        <v>7.5000000000000178E-2</v>
      </c>
      <c r="J63" s="4">
        <f t="shared" si="5"/>
        <v>9750.0000000000236</v>
      </c>
      <c r="K63" s="4">
        <f t="shared" si="6"/>
        <v>0</v>
      </c>
      <c r="L63" s="4">
        <f t="shared" si="7"/>
        <v>0</v>
      </c>
      <c r="M63" s="4">
        <f t="shared" si="9"/>
        <v>-307639.36664250074</v>
      </c>
      <c r="N63" s="4">
        <f t="shared" si="8"/>
        <v>-297889.36664250074</v>
      </c>
      <c r="O63" s="217">
        <f t="shared" si="10"/>
        <v>38108</v>
      </c>
      <c r="Q63" s="205">
        <f t="shared" si="19"/>
        <v>0</v>
      </c>
      <c r="R63" s="187">
        <f t="shared" si="12"/>
        <v>0</v>
      </c>
      <c r="S63" s="199">
        <f t="shared" si="13"/>
        <v>3.6520000000000001</v>
      </c>
      <c r="T63" s="208">
        <f t="shared" si="14"/>
        <v>7.4999999999999734E-2</v>
      </c>
      <c r="U63" s="206">
        <f t="shared" si="20"/>
        <v>-29.788936664249896</v>
      </c>
      <c r="W63" s="187">
        <f t="shared" si="16"/>
        <v>0</v>
      </c>
      <c r="X63" s="187">
        <f t="shared" si="16"/>
        <v>-410.18582219000001</v>
      </c>
      <c r="Y63" s="206">
        <v>-113717.2896</v>
      </c>
      <c r="Z63" s="206">
        <v>136622.2401</v>
      </c>
      <c r="AA63" s="204">
        <f t="shared" si="17"/>
        <v>-113717.2896</v>
      </c>
      <c r="AB63" s="204">
        <f t="shared" si="17"/>
        <v>137032.42592218998</v>
      </c>
      <c r="AC63" s="204">
        <f t="shared" si="18"/>
        <v>23315.136322189981</v>
      </c>
      <c r="AI63" s="199"/>
      <c r="AJ63" s="199"/>
      <c r="BD63" s="197"/>
      <c r="BE63" s="197"/>
      <c r="BF63" s="198"/>
      <c r="BG63" s="198"/>
      <c r="BK63" s="199"/>
      <c r="BL63" s="199"/>
      <c r="BM63" s="206"/>
      <c r="BN63" s="206"/>
      <c r="BO63" s="206"/>
      <c r="CD63" s="201"/>
      <c r="DC63" s="201"/>
    </row>
    <row r="64" spans="1:107" s="187" customFormat="1" x14ac:dyDescent="0.2">
      <c r="A64" s="178">
        <v>38139</v>
      </c>
      <c r="B64" s="4">
        <v>-1</v>
      </c>
      <c r="C64" s="4">
        <v>0</v>
      </c>
      <c r="D64" s="4">
        <v>0</v>
      </c>
      <c r="E64" s="4">
        <v>-320.95920494000001</v>
      </c>
      <c r="F64" s="4">
        <f t="shared" si="3"/>
        <v>-321.95920494000001</v>
      </c>
      <c r="G64" s="167">
        <v>3.7530000000000001</v>
      </c>
      <c r="H64" s="167">
        <v>3.6779999999999999</v>
      </c>
      <c r="I64" s="6">
        <f t="shared" si="4"/>
        <v>7.5000000000000178E-2</v>
      </c>
      <c r="J64" s="4">
        <f t="shared" si="5"/>
        <v>-750.00000000000182</v>
      </c>
      <c r="K64" s="4">
        <f t="shared" si="6"/>
        <v>0</v>
      </c>
      <c r="L64" s="4">
        <f t="shared" si="7"/>
        <v>0</v>
      </c>
      <c r="M64" s="4">
        <f t="shared" si="9"/>
        <v>-240719.40370500059</v>
      </c>
      <c r="N64" s="4">
        <f t="shared" si="8"/>
        <v>-241469.40370500059</v>
      </c>
      <c r="O64" s="217">
        <f t="shared" si="10"/>
        <v>38139</v>
      </c>
      <c r="Q64" s="205">
        <f t="shared" si="19"/>
        <v>0</v>
      </c>
      <c r="R64" s="187">
        <f t="shared" si="12"/>
        <v>0</v>
      </c>
      <c r="S64" s="199">
        <f t="shared" si="13"/>
        <v>3.6419999999999999</v>
      </c>
      <c r="T64" s="208">
        <f t="shared" si="14"/>
        <v>7.5000000000000178E-2</v>
      </c>
      <c r="U64" s="206">
        <f t="shared" si="20"/>
        <v>-24.146940370500058</v>
      </c>
      <c r="W64" s="187">
        <f t="shared" ref="W64:X93" si="21">D64</f>
        <v>0</v>
      </c>
      <c r="X64" s="187">
        <f t="shared" si="21"/>
        <v>-320.95920494000001</v>
      </c>
      <c r="Y64" s="206">
        <v>-29780.544300000001</v>
      </c>
      <c r="Z64" s="206">
        <v>-2351403.0596000003</v>
      </c>
      <c r="AA64" s="204">
        <f t="shared" si="17"/>
        <v>-29780.544300000001</v>
      </c>
      <c r="AB64" s="204">
        <f t="shared" si="17"/>
        <v>-2351082.1003950601</v>
      </c>
      <c r="AC64" s="204">
        <f t="shared" si="18"/>
        <v>-2380862.6446950603</v>
      </c>
      <c r="AI64" s="199"/>
      <c r="AJ64" s="199"/>
      <c r="BD64" s="197"/>
      <c r="BE64" s="197"/>
      <c r="BF64" s="198"/>
      <c r="BG64" s="198"/>
      <c r="BK64" s="199"/>
      <c r="BL64" s="199"/>
      <c r="BM64" s="206"/>
      <c r="BN64" s="206"/>
      <c r="BO64" s="206"/>
      <c r="CD64" s="201"/>
      <c r="DC64" s="201"/>
    </row>
    <row r="65" spans="1:107" s="187" customFormat="1" x14ac:dyDescent="0.2">
      <c r="A65" s="178">
        <v>38169</v>
      </c>
      <c r="B65" s="4">
        <v>0</v>
      </c>
      <c r="C65" s="4">
        <v>0</v>
      </c>
      <c r="D65" s="4">
        <v>0</v>
      </c>
      <c r="E65" s="4">
        <v>-320.83758080000001</v>
      </c>
      <c r="F65" s="4">
        <f t="shared" si="3"/>
        <v>-320.83758080000001</v>
      </c>
      <c r="G65" s="167">
        <v>3.8029999999999999</v>
      </c>
      <c r="H65" s="167">
        <v>3.7280000000000002</v>
      </c>
      <c r="I65" s="6">
        <f t="shared" si="4"/>
        <v>7.4999999999999734E-2</v>
      </c>
      <c r="J65" s="4">
        <f t="shared" si="5"/>
        <v>0</v>
      </c>
      <c r="K65" s="4">
        <f t="shared" si="6"/>
        <v>0</v>
      </c>
      <c r="L65" s="4">
        <f t="shared" si="7"/>
        <v>0</v>
      </c>
      <c r="M65" s="4">
        <f t="shared" si="9"/>
        <v>-240628.18559999915</v>
      </c>
      <c r="N65" s="4">
        <f t="shared" si="8"/>
        <v>-240628.18559999915</v>
      </c>
      <c r="O65" s="217">
        <f t="shared" si="10"/>
        <v>38169</v>
      </c>
      <c r="Q65" s="205">
        <f t="shared" si="19"/>
        <v>0</v>
      </c>
      <c r="R65" s="187">
        <f t="shared" si="12"/>
        <v>0</v>
      </c>
      <c r="S65" s="199">
        <f t="shared" si="13"/>
        <v>3.6779999999999999</v>
      </c>
      <c r="T65" s="208">
        <f t="shared" si="14"/>
        <v>7.5000000000000178E-2</v>
      </c>
      <c r="U65" s="206">
        <f t="shared" si="20"/>
        <v>-24.062818560000057</v>
      </c>
      <c r="W65" s="187">
        <f t="shared" si="21"/>
        <v>0</v>
      </c>
      <c r="X65" s="187">
        <f t="shared" si="21"/>
        <v>-320.83758080000001</v>
      </c>
      <c r="Y65" s="206">
        <v>-237421.46359999999</v>
      </c>
      <c r="Z65" s="206">
        <v>-2613178.2541</v>
      </c>
      <c r="AA65" s="187">
        <f t="shared" si="17"/>
        <v>-237421.46359999999</v>
      </c>
      <c r="AB65" s="187">
        <f t="shared" si="17"/>
        <v>-2612857.4165192</v>
      </c>
      <c r="AC65" s="187">
        <f t="shared" si="18"/>
        <v>-2850278.8801191999</v>
      </c>
      <c r="AI65" s="199"/>
      <c r="AJ65" s="199"/>
      <c r="BD65" s="197"/>
      <c r="BE65" s="197"/>
      <c r="BF65" s="198"/>
      <c r="BG65" s="198"/>
      <c r="BK65" s="199"/>
      <c r="BL65" s="199"/>
      <c r="BM65" s="206"/>
      <c r="BN65" s="206"/>
      <c r="BO65" s="206"/>
      <c r="CD65" s="201"/>
      <c r="DC65" s="201"/>
    </row>
    <row r="66" spans="1:107" s="187" customFormat="1" x14ac:dyDescent="0.2">
      <c r="A66" s="178">
        <v>38200</v>
      </c>
      <c r="B66" s="4">
        <v>0</v>
      </c>
      <c r="C66" s="4">
        <v>0</v>
      </c>
      <c r="D66" s="4">
        <v>0</v>
      </c>
      <c r="E66" s="4">
        <v>-2876.53871811</v>
      </c>
      <c r="F66" s="4">
        <f t="shared" si="3"/>
        <v>-2876.53871811</v>
      </c>
      <c r="G66" s="167">
        <v>3.8340000000000001</v>
      </c>
      <c r="H66" s="167">
        <v>3.7589999999999999</v>
      </c>
      <c r="I66" s="6">
        <f t="shared" si="4"/>
        <v>7.5000000000000178E-2</v>
      </c>
      <c r="J66" s="4">
        <f t="shared" si="5"/>
        <v>0</v>
      </c>
      <c r="K66" s="4">
        <f t="shared" si="6"/>
        <v>0</v>
      </c>
      <c r="L66" s="4">
        <f t="shared" si="7"/>
        <v>0</v>
      </c>
      <c r="M66" s="4">
        <f t="shared" si="9"/>
        <v>-2157404.0385825052</v>
      </c>
      <c r="N66" s="4">
        <f t="shared" si="8"/>
        <v>-2157404.0385825052</v>
      </c>
      <c r="O66" s="217">
        <f t="shared" si="10"/>
        <v>38200</v>
      </c>
      <c r="Q66" s="205">
        <f t="shared" si="19"/>
        <v>0</v>
      </c>
      <c r="R66" s="187">
        <f t="shared" si="12"/>
        <v>0</v>
      </c>
      <c r="S66" s="199">
        <f t="shared" si="13"/>
        <v>3.7280000000000002</v>
      </c>
      <c r="T66" s="208">
        <f t="shared" si="14"/>
        <v>7.4999999999999734E-2</v>
      </c>
      <c r="U66" s="206">
        <f t="shared" si="20"/>
        <v>-215.74040385824924</v>
      </c>
      <c r="W66" s="187">
        <f t="shared" si="21"/>
        <v>0</v>
      </c>
      <c r="X66" s="187">
        <f t="shared" si="21"/>
        <v>-2876.53871811</v>
      </c>
      <c r="Y66" s="206">
        <v>-247811.86199999999</v>
      </c>
      <c r="Z66" s="206">
        <v>-2084028.0095858818</v>
      </c>
      <c r="AA66" s="187">
        <f t="shared" si="17"/>
        <v>-247811.86199999999</v>
      </c>
      <c r="AB66" s="187">
        <f t="shared" si="17"/>
        <v>-2081151.4708677719</v>
      </c>
      <c r="AC66" s="187">
        <f t="shared" si="18"/>
        <v>-2328963.3328677719</v>
      </c>
      <c r="AI66" s="199"/>
      <c r="AJ66" s="199"/>
      <c r="BD66" s="197"/>
      <c r="BE66" s="197"/>
      <c r="BF66" s="198"/>
      <c r="BG66" s="198"/>
      <c r="BK66" s="199"/>
      <c r="BL66" s="199"/>
      <c r="BM66" s="206"/>
      <c r="BN66" s="206"/>
      <c r="BO66" s="206"/>
      <c r="CD66" s="201"/>
      <c r="DC66" s="201"/>
    </row>
    <row r="67" spans="1:107" s="187" customFormat="1" x14ac:dyDescent="0.2">
      <c r="A67" s="178">
        <v>38231</v>
      </c>
      <c r="B67" s="4">
        <v>0</v>
      </c>
      <c r="C67" s="4">
        <v>0</v>
      </c>
      <c r="D67" s="4">
        <v>0</v>
      </c>
      <c r="E67" s="4">
        <v>-172.62489385000001</v>
      </c>
      <c r="F67" s="4">
        <f t="shared" si="3"/>
        <v>-172.62489385000001</v>
      </c>
      <c r="G67" s="167">
        <v>3.8490000000000002</v>
      </c>
      <c r="H67" s="167">
        <v>3.774</v>
      </c>
      <c r="I67" s="6">
        <f t="shared" si="4"/>
        <v>7.5000000000000178E-2</v>
      </c>
      <c r="J67" s="4">
        <f t="shared" si="5"/>
        <v>0</v>
      </c>
      <c r="K67" s="4">
        <f t="shared" si="6"/>
        <v>0</v>
      </c>
      <c r="L67" s="4">
        <f t="shared" si="7"/>
        <v>0</v>
      </c>
      <c r="M67" s="4">
        <f t="shared" si="9"/>
        <v>-129468.67038750031</v>
      </c>
      <c r="N67" s="4">
        <f t="shared" si="8"/>
        <v>-129468.67038750031</v>
      </c>
      <c r="O67" s="217">
        <f t="shared" si="10"/>
        <v>38231</v>
      </c>
      <c r="Q67" s="205">
        <f t="shared" si="19"/>
        <v>0</v>
      </c>
      <c r="R67" s="187">
        <f t="shared" si="12"/>
        <v>0</v>
      </c>
      <c r="S67" s="199">
        <f t="shared" si="13"/>
        <v>3.7589999999999999</v>
      </c>
      <c r="T67" s="208">
        <f t="shared" si="14"/>
        <v>7.5000000000000178E-2</v>
      </c>
      <c r="U67" s="206">
        <f t="shared" si="20"/>
        <v>-12.946867038750032</v>
      </c>
      <c r="W67" s="187">
        <f t="shared" si="21"/>
        <v>0</v>
      </c>
      <c r="X67" s="187">
        <f t="shared" si="21"/>
        <v>-172.62489385000001</v>
      </c>
      <c r="Y67" s="206">
        <v>-276465.74790000002</v>
      </c>
      <c r="Z67" s="206">
        <v>106259.05218479598</v>
      </c>
      <c r="AA67" s="187">
        <f t="shared" si="17"/>
        <v>-276465.74790000002</v>
      </c>
      <c r="AB67" s="187">
        <f t="shared" si="17"/>
        <v>106431.67707864598</v>
      </c>
      <c r="AC67" s="187">
        <f t="shared" si="18"/>
        <v>-170034.07082135405</v>
      </c>
      <c r="AI67" s="199"/>
      <c r="AJ67" s="199"/>
      <c r="BD67" s="197"/>
      <c r="BE67" s="197"/>
      <c r="BF67" s="198"/>
      <c r="BG67" s="198"/>
      <c r="BK67" s="199"/>
      <c r="BL67" s="199"/>
      <c r="BM67" s="206"/>
      <c r="BN67" s="206"/>
      <c r="BO67" s="206"/>
      <c r="CD67" s="201"/>
      <c r="DC67" s="201"/>
    </row>
    <row r="68" spans="1:107" s="187" customFormat="1" x14ac:dyDescent="0.2">
      <c r="A68" s="178">
        <v>38261</v>
      </c>
      <c r="B68" s="4">
        <v>0</v>
      </c>
      <c r="C68" s="4">
        <v>0</v>
      </c>
      <c r="D68" s="4">
        <v>0</v>
      </c>
      <c r="E68" s="4">
        <v>2369.8257563900002</v>
      </c>
      <c r="F68" s="4">
        <f t="shared" si="3"/>
        <v>2369.8257563900002</v>
      </c>
      <c r="G68" s="167">
        <v>3.8780000000000001</v>
      </c>
      <c r="H68" s="167">
        <v>3.8029999999999999</v>
      </c>
      <c r="I68" s="6">
        <f t="shared" si="4"/>
        <v>7.5000000000000178E-2</v>
      </c>
      <c r="J68" s="4">
        <f t="shared" si="5"/>
        <v>0</v>
      </c>
      <c r="K68" s="4">
        <f t="shared" si="6"/>
        <v>0</v>
      </c>
      <c r="L68" s="4">
        <f t="shared" si="7"/>
        <v>0</v>
      </c>
      <c r="M68" s="4">
        <f t="shared" si="9"/>
        <v>1777369.3172925045</v>
      </c>
      <c r="N68" s="4">
        <f t="shared" si="8"/>
        <v>1777369.3172925045</v>
      </c>
      <c r="O68" s="217">
        <f t="shared" si="10"/>
        <v>38261</v>
      </c>
      <c r="Q68" s="205">
        <f t="shared" si="19"/>
        <v>0</v>
      </c>
      <c r="R68" s="187">
        <f t="shared" si="12"/>
        <v>0</v>
      </c>
      <c r="S68" s="199">
        <f t="shared" si="13"/>
        <v>3.774</v>
      </c>
      <c r="T68" s="208">
        <f t="shared" si="14"/>
        <v>7.5000000000000178E-2</v>
      </c>
      <c r="U68" s="206">
        <f t="shared" si="20"/>
        <v>177.73693172925044</v>
      </c>
      <c r="W68" s="187">
        <f t="shared" si="21"/>
        <v>0</v>
      </c>
      <c r="X68" s="187">
        <f t="shared" si="21"/>
        <v>2369.8257563900002</v>
      </c>
      <c r="Y68" s="206">
        <v>-306301.55540000001</v>
      </c>
      <c r="Z68" s="206">
        <v>1507461.9538005143</v>
      </c>
      <c r="AA68" s="187">
        <f t="shared" si="17"/>
        <v>-306301.55540000001</v>
      </c>
      <c r="AB68" s="187">
        <f t="shared" si="17"/>
        <v>1505092.1280441242</v>
      </c>
      <c r="AC68" s="187">
        <f t="shared" si="18"/>
        <v>1198790.5726441243</v>
      </c>
      <c r="AI68" s="199"/>
      <c r="AJ68" s="199"/>
      <c r="BD68" s="197"/>
      <c r="BE68" s="197"/>
      <c r="BF68" s="198"/>
      <c r="BG68" s="198"/>
      <c r="BK68" s="199"/>
      <c r="BL68" s="199"/>
      <c r="BM68" s="206"/>
      <c r="BN68" s="206"/>
      <c r="BO68" s="206"/>
      <c r="CD68" s="201"/>
      <c r="DC68" s="201"/>
    </row>
    <row r="69" spans="1:107" s="187" customFormat="1" x14ac:dyDescent="0.2">
      <c r="A69" s="178">
        <v>38292</v>
      </c>
      <c r="B69" s="4">
        <v>0</v>
      </c>
      <c r="C69" s="4">
        <v>0</v>
      </c>
      <c r="D69" s="4">
        <v>0</v>
      </c>
      <c r="E69" s="4">
        <v>-166.71556443</v>
      </c>
      <c r="F69" s="4">
        <f t="shared" si="3"/>
        <v>-166.71556443</v>
      </c>
      <c r="G69" s="167">
        <v>4.0179999999999998</v>
      </c>
      <c r="H69" s="167">
        <v>3.9430000000000001</v>
      </c>
      <c r="I69" s="6">
        <f t="shared" si="4"/>
        <v>7.4999999999999734E-2</v>
      </c>
      <c r="J69" s="4">
        <f t="shared" si="5"/>
        <v>0</v>
      </c>
      <c r="K69" s="4">
        <f t="shared" si="6"/>
        <v>0</v>
      </c>
      <c r="L69" s="4">
        <f t="shared" si="7"/>
        <v>0</v>
      </c>
      <c r="M69" s="4">
        <f t="shared" si="9"/>
        <v>-125036.67332249956</v>
      </c>
      <c r="N69" s="4">
        <f t="shared" si="8"/>
        <v>-125036.67332249956</v>
      </c>
      <c r="O69" s="217">
        <f t="shared" si="10"/>
        <v>38292</v>
      </c>
      <c r="Q69" s="205">
        <f t="shared" si="19"/>
        <v>0</v>
      </c>
      <c r="R69" s="187">
        <f t="shared" si="12"/>
        <v>0</v>
      </c>
      <c r="S69" s="199">
        <f t="shared" si="13"/>
        <v>3.8029999999999999</v>
      </c>
      <c r="T69" s="208">
        <f t="shared" si="14"/>
        <v>7.5000000000000178E-2</v>
      </c>
      <c r="U69" s="206">
        <f t="shared" si="20"/>
        <v>-12.50366733225003</v>
      </c>
      <c r="W69" s="187">
        <f t="shared" si="21"/>
        <v>0</v>
      </c>
      <c r="X69" s="187">
        <f t="shared" si="21"/>
        <v>-166.71556443</v>
      </c>
      <c r="Y69" s="206">
        <v>-339413.07399999996</v>
      </c>
      <c r="Z69" s="206">
        <v>1505826.5525622091</v>
      </c>
      <c r="AA69" s="187">
        <f t="shared" si="17"/>
        <v>-339413.07399999996</v>
      </c>
      <c r="AB69" s="187">
        <f t="shared" si="17"/>
        <v>1505993.2681266391</v>
      </c>
      <c r="AC69" s="187">
        <f t="shared" si="18"/>
        <v>1166580.194126639</v>
      </c>
      <c r="AI69" s="199"/>
      <c r="AJ69" s="199"/>
      <c r="BD69" s="197"/>
      <c r="BE69" s="197"/>
      <c r="BF69" s="198"/>
      <c r="BG69" s="198"/>
      <c r="BK69" s="199"/>
      <c r="BL69" s="199"/>
      <c r="BM69" s="206"/>
      <c r="BN69" s="206"/>
      <c r="BO69" s="206"/>
      <c r="CD69" s="201"/>
      <c r="DC69" s="201"/>
    </row>
    <row r="70" spans="1:107" s="187" customFormat="1" x14ac:dyDescent="0.2">
      <c r="A70" s="178">
        <v>38322</v>
      </c>
      <c r="B70" s="4">
        <v>0</v>
      </c>
      <c r="C70" s="4">
        <v>0</v>
      </c>
      <c r="D70" s="4">
        <v>0</v>
      </c>
      <c r="E70" s="4">
        <v>-183.93569880000001</v>
      </c>
      <c r="F70" s="4">
        <f t="shared" si="3"/>
        <v>-183.93569880000001</v>
      </c>
      <c r="G70" s="167">
        <v>4.1630000000000003</v>
      </c>
      <c r="H70" s="167">
        <v>4.0880000000000001</v>
      </c>
      <c r="I70" s="6">
        <f t="shared" si="4"/>
        <v>7.5000000000000178E-2</v>
      </c>
      <c r="J70" s="4">
        <f t="shared" si="5"/>
        <v>0</v>
      </c>
      <c r="K70" s="4">
        <f t="shared" si="6"/>
        <v>0</v>
      </c>
      <c r="L70" s="4">
        <f t="shared" si="7"/>
        <v>0</v>
      </c>
      <c r="M70" s="4">
        <f t="shared" si="9"/>
        <v>-137951.77410000033</v>
      </c>
      <c r="N70" s="4">
        <f t="shared" si="8"/>
        <v>-137951.77410000033</v>
      </c>
      <c r="O70" s="217">
        <f t="shared" si="10"/>
        <v>38322</v>
      </c>
      <c r="Q70" s="205">
        <f t="shared" si="19"/>
        <v>0</v>
      </c>
      <c r="R70" s="187">
        <f t="shared" si="12"/>
        <v>0</v>
      </c>
      <c r="S70" s="199">
        <f t="shared" si="13"/>
        <v>3.9430000000000001</v>
      </c>
      <c r="T70" s="208">
        <f t="shared" si="14"/>
        <v>7.4999999999999734E-2</v>
      </c>
      <c r="U70" s="206">
        <f t="shared" si="20"/>
        <v>-13.795177409999951</v>
      </c>
      <c r="W70" s="187">
        <f t="shared" si="21"/>
        <v>0</v>
      </c>
      <c r="X70" s="187">
        <f t="shared" si="21"/>
        <v>-183.93569880000001</v>
      </c>
      <c r="Y70" s="206">
        <v>-329706.37789999996</v>
      </c>
      <c r="Z70" s="206">
        <v>1228867.8520678962</v>
      </c>
      <c r="AA70" s="187">
        <f t="shared" si="17"/>
        <v>-329706.37789999996</v>
      </c>
      <c r="AB70" s="187">
        <f t="shared" si="17"/>
        <v>1229051.7877666962</v>
      </c>
      <c r="AC70" s="187">
        <f t="shared" si="18"/>
        <v>899345.40986669622</v>
      </c>
      <c r="AI70" s="199"/>
      <c r="AJ70" s="199"/>
      <c r="BD70" s="197"/>
      <c r="BE70" s="197"/>
      <c r="BF70" s="198"/>
      <c r="BG70" s="198"/>
      <c r="BK70" s="199"/>
      <c r="BL70" s="199"/>
      <c r="BM70" s="206"/>
      <c r="BN70" s="206"/>
      <c r="BO70" s="206"/>
      <c r="CD70" s="201"/>
      <c r="DC70" s="201"/>
    </row>
    <row r="71" spans="1:107" s="187" customFormat="1" x14ac:dyDescent="0.2">
      <c r="A71" s="178">
        <v>38353</v>
      </c>
      <c r="B71" s="4">
        <v>0</v>
      </c>
      <c r="C71" s="4">
        <v>0</v>
      </c>
      <c r="D71" s="4">
        <v>0</v>
      </c>
      <c r="E71" s="4">
        <v>200.29561004999999</v>
      </c>
      <c r="F71" s="4">
        <f t="shared" si="3"/>
        <v>200.29561004999999</v>
      </c>
      <c r="G71" s="167">
        <v>4.2380000000000004</v>
      </c>
      <c r="H71" s="167">
        <v>4.1630000000000003</v>
      </c>
      <c r="I71" s="6">
        <f t="shared" si="4"/>
        <v>7.5000000000000178E-2</v>
      </c>
      <c r="J71" s="4">
        <f t="shared" si="5"/>
        <v>0</v>
      </c>
      <c r="K71" s="4">
        <f t="shared" si="6"/>
        <v>0</v>
      </c>
      <c r="L71" s="4">
        <f t="shared" si="7"/>
        <v>0</v>
      </c>
      <c r="M71" s="4">
        <f t="shared" si="9"/>
        <v>150221.70753750036</v>
      </c>
      <c r="N71" s="4">
        <f t="shared" si="8"/>
        <v>150221.70753750036</v>
      </c>
      <c r="O71" s="217">
        <f t="shared" si="10"/>
        <v>38353</v>
      </c>
      <c r="Q71" s="205">
        <f t="shared" si="19"/>
        <v>0</v>
      </c>
      <c r="R71" s="187">
        <f t="shared" si="12"/>
        <v>0</v>
      </c>
      <c r="S71" s="199">
        <f t="shared" si="13"/>
        <v>4.0880000000000001</v>
      </c>
      <c r="T71" s="208">
        <f t="shared" si="14"/>
        <v>7.5000000000000178E-2</v>
      </c>
      <c r="U71" s="206">
        <f t="shared" si="20"/>
        <v>15.022170753750036</v>
      </c>
      <c r="W71" s="187">
        <f t="shared" si="21"/>
        <v>0</v>
      </c>
      <c r="X71" s="187">
        <f t="shared" si="21"/>
        <v>200.29561004999999</v>
      </c>
      <c r="Y71" s="206">
        <v>-330104.87880000001</v>
      </c>
      <c r="Z71" s="206">
        <v>1117167.6053824951</v>
      </c>
      <c r="AA71" s="187">
        <f t="shared" si="17"/>
        <v>-330104.87880000001</v>
      </c>
      <c r="AB71" s="187">
        <f t="shared" si="17"/>
        <v>1116967.3097724451</v>
      </c>
      <c r="AC71" s="187">
        <f t="shared" si="18"/>
        <v>786862.43097244506</v>
      </c>
      <c r="AI71" s="199"/>
      <c r="AJ71" s="199"/>
      <c r="BD71" s="197"/>
      <c r="BE71" s="197"/>
      <c r="BF71" s="198"/>
      <c r="BG71" s="198"/>
      <c r="BK71" s="199"/>
      <c r="BL71" s="199"/>
      <c r="BM71" s="206"/>
      <c r="BN71" s="206"/>
      <c r="BO71" s="206"/>
      <c r="CD71" s="201"/>
      <c r="DC71" s="201"/>
    </row>
    <row r="72" spans="1:107" s="187" customFormat="1" x14ac:dyDescent="0.2">
      <c r="A72" s="178">
        <v>38384</v>
      </c>
      <c r="B72" s="4">
        <v>0</v>
      </c>
      <c r="C72" s="4">
        <v>0</v>
      </c>
      <c r="D72" s="4">
        <v>0</v>
      </c>
      <c r="E72" s="4">
        <v>-15.130393189999999</v>
      </c>
      <c r="F72" s="4">
        <f t="shared" si="3"/>
        <v>-15.130393189999999</v>
      </c>
      <c r="G72" s="167">
        <v>4.12</v>
      </c>
      <c r="H72" s="167">
        <v>4.0449999999999999</v>
      </c>
      <c r="I72" s="6">
        <f t="shared" si="4"/>
        <v>7.5000000000000178E-2</v>
      </c>
      <c r="J72" s="4">
        <f t="shared" si="5"/>
        <v>0</v>
      </c>
      <c r="K72" s="4">
        <f t="shared" si="6"/>
        <v>0</v>
      </c>
      <c r="L72" s="4">
        <f t="shared" si="7"/>
        <v>0</v>
      </c>
      <c r="M72" s="4">
        <f t="shared" si="9"/>
        <v>-11347.794892500027</v>
      </c>
      <c r="N72" s="4">
        <f t="shared" si="8"/>
        <v>-11347.794892500027</v>
      </c>
      <c r="O72" s="217">
        <f t="shared" si="10"/>
        <v>38384</v>
      </c>
      <c r="Q72" s="205">
        <f t="shared" si="19"/>
        <v>0</v>
      </c>
      <c r="R72" s="187">
        <f t="shared" si="12"/>
        <v>0</v>
      </c>
      <c r="S72" s="199">
        <f t="shared" si="13"/>
        <v>4.1630000000000003</v>
      </c>
      <c r="T72" s="208">
        <f t="shared" si="14"/>
        <v>7.5000000000000178E-2</v>
      </c>
      <c r="U72" s="206">
        <f t="shared" si="20"/>
        <v>-1.1347794892500027</v>
      </c>
      <c r="W72" s="187">
        <f t="shared" si="21"/>
        <v>0</v>
      </c>
      <c r="X72" s="187">
        <f t="shared" si="21"/>
        <v>-15.130393189999999</v>
      </c>
      <c r="Y72" s="206">
        <v>-317682.35090000002</v>
      </c>
      <c r="Z72" s="206">
        <v>1034581.354905395</v>
      </c>
      <c r="AA72" s="187">
        <f t="shared" si="17"/>
        <v>-317682.35090000002</v>
      </c>
      <c r="AB72" s="187">
        <f t="shared" si="17"/>
        <v>1034596.4852985849</v>
      </c>
      <c r="AC72" s="187">
        <f t="shared" si="18"/>
        <v>716914.13439858495</v>
      </c>
      <c r="AI72" s="199"/>
      <c r="AJ72" s="199"/>
      <c r="BD72" s="197"/>
      <c r="BE72" s="197"/>
      <c r="BF72" s="198"/>
      <c r="BG72" s="198"/>
      <c r="BK72" s="199"/>
      <c r="BL72" s="199"/>
      <c r="BM72" s="206"/>
      <c r="BN72" s="206"/>
      <c r="BO72" s="206"/>
      <c r="CD72" s="201"/>
      <c r="DC72" s="201"/>
    </row>
    <row r="73" spans="1:107" s="187" customFormat="1" x14ac:dyDescent="0.2">
      <c r="A73" s="178">
        <v>38412</v>
      </c>
      <c r="B73" s="4">
        <v>0</v>
      </c>
      <c r="C73" s="4">
        <v>0</v>
      </c>
      <c r="D73" s="4">
        <v>0</v>
      </c>
      <c r="E73" s="4">
        <v>-20.008850500000001</v>
      </c>
      <c r="F73" s="4">
        <f t="shared" si="3"/>
        <v>-20.008850500000001</v>
      </c>
      <c r="G73" s="167">
        <v>3.9870000000000001</v>
      </c>
      <c r="H73" s="167">
        <v>3.9119999999999999</v>
      </c>
      <c r="I73" s="6">
        <f t="shared" si="4"/>
        <v>7.5000000000000178E-2</v>
      </c>
      <c r="J73" s="4">
        <f t="shared" si="5"/>
        <v>0</v>
      </c>
      <c r="K73" s="4">
        <f t="shared" si="6"/>
        <v>0</v>
      </c>
      <c r="L73" s="4">
        <f t="shared" si="7"/>
        <v>0</v>
      </c>
      <c r="M73" s="4">
        <f t="shared" si="9"/>
        <v>-15006.637875000037</v>
      </c>
      <c r="N73" s="4">
        <f t="shared" si="8"/>
        <v>-15006.637875000037</v>
      </c>
      <c r="O73" s="217">
        <f t="shared" si="10"/>
        <v>38412</v>
      </c>
      <c r="Q73" s="205">
        <f t="shared" si="19"/>
        <v>0</v>
      </c>
      <c r="R73" s="187">
        <f t="shared" si="12"/>
        <v>0</v>
      </c>
      <c r="S73" s="199">
        <f t="shared" si="13"/>
        <v>4.0449999999999999</v>
      </c>
      <c r="T73" s="208">
        <f t="shared" si="14"/>
        <v>7.5000000000000178E-2</v>
      </c>
      <c r="U73" s="206">
        <f t="shared" si="20"/>
        <v>-1.5006637875000037</v>
      </c>
      <c r="W73" s="187">
        <f t="shared" si="21"/>
        <v>0</v>
      </c>
      <c r="X73" s="187">
        <f t="shared" si="21"/>
        <v>-20.008850500000001</v>
      </c>
      <c r="Y73" s="206">
        <v>-288744.09609999997</v>
      </c>
      <c r="Z73" s="206">
        <v>903445.69535406912</v>
      </c>
      <c r="AA73" s="187">
        <f t="shared" si="17"/>
        <v>-288744.09609999997</v>
      </c>
      <c r="AB73" s="187">
        <f t="shared" si="17"/>
        <v>903465.70420456911</v>
      </c>
      <c r="AC73" s="187">
        <f t="shared" si="18"/>
        <v>614721.60810456914</v>
      </c>
      <c r="AI73" s="199"/>
      <c r="AJ73" s="199"/>
      <c r="BD73" s="197"/>
      <c r="BE73" s="197"/>
      <c r="BF73" s="198"/>
      <c r="BG73" s="198"/>
      <c r="BK73" s="199"/>
      <c r="BL73" s="199"/>
      <c r="BM73" s="206"/>
      <c r="BN73" s="206"/>
      <c r="BO73" s="206"/>
      <c r="CD73" s="201"/>
      <c r="DC73" s="201"/>
    </row>
    <row r="74" spans="1:107" s="187" customFormat="1" x14ac:dyDescent="0.2">
      <c r="A74" s="178">
        <v>38443</v>
      </c>
      <c r="B74" s="4">
        <v>0</v>
      </c>
      <c r="C74" s="4">
        <v>0</v>
      </c>
      <c r="D74" s="4">
        <v>0</v>
      </c>
      <c r="E74" s="4">
        <v>290.83945765999999</v>
      </c>
      <c r="F74" s="4">
        <f t="shared" si="3"/>
        <v>290.83945765999999</v>
      </c>
      <c r="G74" s="167">
        <v>3.7669999999999999</v>
      </c>
      <c r="H74" s="167">
        <v>3.6920000000000002</v>
      </c>
      <c r="I74" s="6">
        <f t="shared" si="4"/>
        <v>7.4999999999999734E-2</v>
      </c>
      <c r="J74" s="4">
        <f t="shared" si="5"/>
        <v>0</v>
      </c>
      <c r="K74" s="4">
        <f t="shared" si="6"/>
        <v>0</v>
      </c>
      <c r="L74" s="4">
        <f t="shared" si="7"/>
        <v>0</v>
      </c>
      <c r="M74" s="4">
        <f t="shared" si="9"/>
        <v>218129.59324499921</v>
      </c>
      <c r="N74" s="4">
        <f t="shared" si="8"/>
        <v>218129.59324499921</v>
      </c>
      <c r="O74" s="217">
        <f t="shared" si="10"/>
        <v>38443</v>
      </c>
      <c r="P74" s="206">
        <f>SUM(N63:N74)</f>
        <v>-1210481.9270325019</v>
      </c>
      <c r="Q74" s="205">
        <f t="shared" si="19"/>
        <v>0</v>
      </c>
      <c r="R74" s="187">
        <f t="shared" si="12"/>
        <v>0</v>
      </c>
      <c r="S74" s="199">
        <f t="shared" si="13"/>
        <v>3.9119999999999999</v>
      </c>
      <c r="T74" s="208">
        <f t="shared" si="14"/>
        <v>7.5000000000000178E-2</v>
      </c>
      <c r="U74" s="206">
        <f t="shared" si="20"/>
        <v>21.812959324500053</v>
      </c>
      <c r="V74" s="206">
        <f>SUM(U63:U74)</f>
        <v>-121.04819270324874</v>
      </c>
      <c r="W74" s="187">
        <f t="shared" si="21"/>
        <v>0</v>
      </c>
      <c r="X74" s="187">
        <f t="shared" si="21"/>
        <v>290.83945765999999</v>
      </c>
      <c r="Y74" s="206">
        <v>-295780.59269999998</v>
      </c>
      <c r="Z74" s="206">
        <v>31910.247538886</v>
      </c>
      <c r="AA74" s="187">
        <f t="shared" si="17"/>
        <v>-295780.59269999998</v>
      </c>
      <c r="AB74" s="187">
        <f t="shared" si="17"/>
        <v>31619.408081226</v>
      </c>
      <c r="AC74" s="187">
        <f t="shared" si="18"/>
        <v>-264161.18461877399</v>
      </c>
      <c r="AI74" s="199"/>
      <c r="AJ74" s="199"/>
      <c r="BD74" s="197"/>
      <c r="BE74" s="197"/>
      <c r="BF74" s="198"/>
      <c r="BG74" s="198"/>
      <c r="BK74" s="199"/>
      <c r="BL74" s="199"/>
      <c r="BM74" s="206"/>
      <c r="BN74" s="206"/>
      <c r="BO74" s="206"/>
      <c r="CD74" s="201"/>
      <c r="DC74" s="201"/>
    </row>
    <row r="75" spans="1:107" s="187" customFormat="1" x14ac:dyDescent="0.2">
      <c r="A75" s="178">
        <v>38473</v>
      </c>
      <c r="B75" s="4">
        <v>0</v>
      </c>
      <c r="C75" s="4">
        <v>0</v>
      </c>
      <c r="D75" s="4">
        <v>0</v>
      </c>
      <c r="E75" s="4">
        <v>320.80105433</v>
      </c>
      <c r="F75" s="4">
        <f t="shared" si="3"/>
        <v>320.80105433</v>
      </c>
      <c r="G75" s="167">
        <v>3.7570000000000001</v>
      </c>
      <c r="H75" s="167">
        <v>3.6819999999999999</v>
      </c>
      <c r="I75" s="6">
        <f t="shared" si="4"/>
        <v>7.5000000000000178E-2</v>
      </c>
      <c r="J75" s="4">
        <f t="shared" si="5"/>
        <v>0</v>
      </c>
      <c r="K75" s="4">
        <f t="shared" si="6"/>
        <v>0</v>
      </c>
      <c r="L75" s="4">
        <f t="shared" si="7"/>
        <v>0</v>
      </c>
      <c r="M75" s="4">
        <f t="shared" si="9"/>
        <v>240600.79074750058</v>
      </c>
      <c r="N75" s="4">
        <f t="shared" si="8"/>
        <v>240600.79074750058</v>
      </c>
      <c r="O75" s="217">
        <f t="shared" si="10"/>
        <v>38473</v>
      </c>
      <c r="Q75" s="205">
        <f t="shared" si="19"/>
        <v>0</v>
      </c>
      <c r="R75" s="187">
        <f t="shared" si="12"/>
        <v>0</v>
      </c>
      <c r="S75" s="199">
        <f t="shared" si="13"/>
        <v>3.6920000000000002</v>
      </c>
      <c r="T75" s="208">
        <f t="shared" si="14"/>
        <v>7.4999999999999734E-2</v>
      </c>
      <c r="U75" s="206">
        <f t="shared" si="20"/>
        <v>24.060079074749915</v>
      </c>
      <c r="W75" s="187">
        <f t="shared" si="21"/>
        <v>0</v>
      </c>
      <c r="X75" s="187">
        <f t="shared" si="21"/>
        <v>320.80105433</v>
      </c>
      <c r="Y75" s="206">
        <v>-206341.10170000003</v>
      </c>
      <c r="Z75" s="206">
        <v>-228274.75616251805</v>
      </c>
      <c r="AA75" s="187">
        <f t="shared" si="17"/>
        <v>-206341.10170000003</v>
      </c>
      <c r="AB75" s="187">
        <f t="shared" si="17"/>
        <v>-228595.55721684804</v>
      </c>
      <c r="AC75" s="187">
        <f t="shared" si="18"/>
        <v>-434936.65891684807</v>
      </c>
      <c r="AI75" s="199"/>
      <c r="AJ75" s="199"/>
      <c r="BD75" s="197"/>
      <c r="BE75" s="197"/>
      <c r="BF75" s="198"/>
      <c r="BG75" s="198"/>
      <c r="BK75" s="199"/>
      <c r="BL75" s="199"/>
      <c r="BM75" s="206"/>
      <c r="BN75" s="206"/>
      <c r="BO75" s="206"/>
      <c r="CD75" s="201"/>
      <c r="DC75" s="201"/>
    </row>
    <row r="76" spans="1:107" s="187" customFormat="1" x14ac:dyDescent="0.2">
      <c r="A76" s="178">
        <v>38504</v>
      </c>
      <c r="B76" s="4">
        <v>0</v>
      </c>
      <c r="C76" s="4">
        <v>0</v>
      </c>
      <c r="D76" s="4">
        <v>0</v>
      </c>
      <c r="E76" s="4">
        <v>311.21568994</v>
      </c>
      <c r="F76" s="4">
        <f t="shared" si="3"/>
        <v>311.21568994</v>
      </c>
      <c r="G76" s="167">
        <v>3.7930000000000001</v>
      </c>
      <c r="H76" s="167">
        <v>3.718</v>
      </c>
      <c r="I76" s="6">
        <f t="shared" si="4"/>
        <v>7.5000000000000178E-2</v>
      </c>
      <c r="J76" s="4">
        <f t="shared" si="5"/>
        <v>0</v>
      </c>
      <c r="K76" s="4">
        <f t="shared" si="6"/>
        <v>0</v>
      </c>
      <c r="L76" s="4">
        <f t="shared" si="7"/>
        <v>0</v>
      </c>
      <c r="M76" s="4">
        <f t="shared" si="9"/>
        <v>233411.76745500058</v>
      </c>
      <c r="N76" s="4">
        <f t="shared" si="8"/>
        <v>233411.76745500058</v>
      </c>
      <c r="O76" s="217">
        <f t="shared" si="10"/>
        <v>38504</v>
      </c>
      <c r="Q76" s="205">
        <f t="shared" si="19"/>
        <v>0</v>
      </c>
      <c r="R76" s="187">
        <f t="shared" si="12"/>
        <v>0</v>
      </c>
      <c r="S76" s="199">
        <f t="shared" si="13"/>
        <v>3.6819999999999999</v>
      </c>
      <c r="T76" s="208">
        <f t="shared" si="14"/>
        <v>7.5000000000000178E-2</v>
      </c>
      <c r="U76" s="206">
        <f t="shared" si="20"/>
        <v>23.341176745500057</v>
      </c>
      <c r="W76" s="187">
        <f t="shared" si="21"/>
        <v>0</v>
      </c>
      <c r="X76" s="187">
        <f t="shared" si="21"/>
        <v>311.21568994</v>
      </c>
      <c r="Y76" s="206">
        <v>-155680.71650000001</v>
      </c>
      <c r="Z76" s="206">
        <v>-2478519.8937085113</v>
      </c>
      <c r="AA76" s="187">
        <f t="shared" si="17"/>
        <v>-155680.71650000001</v>
      </c>
      <c r="AB76" s="187">
        <f t="shared" si="17"/>
        <v>-2478831.1093984512</v>
      </c>
      <c r="AC76" s="187">
        <f t="shared" si="18"/>
        <v>-2634511.8258984513</v>
      </c>
      <c r="AI76" s="199"/>
      <c r="AJ76" s="199"/>
      <c r="BD76" s="197"/>
      <c r="BE76" s="197"/>
      <c r="BF76" s="198"/>
      <c r="BG76" s="198"/>
      <c r="BK76" s="199"/>
      <c r="BL76" s="199"/>
      <c r="BM76" s="206"/>
      <c r="BN76" s="206"/>
      <c r="BO76" s="206"/>
      <c r="CD76" s="201"/>
      <c r="DC76" s="201"/>
    </row>
    <row r="77" spans="1:107" s="187" customFormat="1" x14ac:dyDescent="0.2">
      <c r="A77" s="178">
        <v>38534</v>
      </c>
      <c r="B77" s="4">
        <v>0</v>
      </c>
      <c r="C77" s="4">
        <v>0</v>
      </c>
      <c r="D77" s="4">
        <v>0</v>
      </c>
      <c r="E77" s="4">
        <v>319.54723175999999</v>
      </c>
      <c r="F77" s="4">
        <f t="shared" si="3"/>
        <v>319.54723175999999</v>
      </c>
      <c r="G77" s="167">
        <v>3.843</v>
      </c>
      <c r="H77" s="167">
        <v>3.7679999999999998</v>
      </c>
      <c r="I77" s="6">
        <f t="shared" si="4"/>
        <v>7.5000000000000178E-2</v>
      </c>
      <c r="J77" s="4">
        <f t="shared" si="5"/>
        <v>0</v>
      </c>
      <c r="K77" s="4">
        <f t="shared" si="6"/>
        <v>0</v>
      </c>
      <c r="L77" s="4">
        <f t="shared" si="7"/>
        <v>0</v>
      </c>
      <c r="M77" s="4">
        <f t="shared" si="9"/>
        <v>239660.42382000055</v>
      </c>
      <c r="N77" s="4">
        <f t="shared" si="8"/>
        <v>239660.42382000055</v>
      </c>
      <c r="O77" s="217">
        <f t="shared" si="10"/>
        <v>38534</v>
      </c>
      <c r="Q77" s="205">
        <f t="shared" si="19"/>
        <v>0</v>
      </c>
      <c r="R77" s="187">
        <f t="shared" si="12"/>
        <v>0</v>
      </c>
      <c r="S77" s="199">
        <f t="shared" si="13"/>
        <v>3.718</v>
      </c>
      <c r="T77" s="208">
        <f t="shared" si="14"/>
        <v>7.5000000000000178E-2</v>
      </c>
      <c r="U77" s="206">
        <f t="shared" si="20"/>
        <v>23.966042382000055</v>
      </c>
      <c r="W77" s="187">
        <f t="shared" si="21"/>
        <v>0</v>
      </c>
      <c r="X77" s="187">
        <f t="shared" si="21"/>
        <v>319.54723175999999</v>
      </c>
      <c r="Y77" s="206">
        <v>-336709.3235</v>
      </c>
      <c r="Z77" s="206">
        <v>-590199.75621941604</v>
      </c>
      <c r="AA77" s="204">
        <f t="shared" si="17"/>
        <v>-336709.3235</v>
      </c>
      <c r="AB77" s="204">
        <f t="shared" si="17"/>
        <v>-590519.30345117603</v>
      </c>
      <c r="AC77" s="204">
        <f t="shared" si="18"/>
        <v>-927228.62695117597</v>
      </c>
      <c r="AI77" s="199"/>
      <c r="AJ77" s="199"/>
      <c r="BD77" s="197"/>
      <c r="BE77" s="197"/>
      <c r="BF77" s="198"/>
      <c r="BG77" s="198"/>
      <c r="BK77" s="199"/>
      <c r="BL77" s="199"/>
      <c r="BM77" s="206"/>
      <c r="BN77" s="206"/>
      <c r="BO77" s="206"/>
      <c r="CD77" s="201"/>
      <c r="DC77" s="201"/>
    </row>
    <row r="78" spans="1:107" s="187" customFormat="1" x14ac:dyDescent="0.2">
      <c r="A78" s="178">
        <v>38565</v>
      </c>
      <c r="B78" s="4">
        <v>0</v>
      </c>
      <c r="C78" s="4">
        <v>0</v>
      </c>
      <c r="D78" s="4">
        <v>0</v>
      </c>
      <c r="E78" s="4">
        <v>234.39278378</v>
      </c>
      <c r="F78" s="4">
        <f t="shared" si="3"/>
        <v>234.39278378</v>
      </c>
      <c r="G78" s="167">
        <v>3.8740000000000001</v>
      </c>
      <c r="H78" s="167">
        <v>3.7989999999999999</v>
      </c>
      <c r="I78" s="6">
        <f t="shared" si="4"/>
        <v>7.5000000000000178E-2</v>
      </c>
      <c r="J78" s="4">
        <f t="shared" si="5"/>
        <v>0</v>
      </c>
      <c r="K78" s="4">
        <f t="shared" si="6"/>
        <v>0</v>
      </c>
      <c r="L78" s="4">
        <f t="shared" si="7"/>
        <v>0</v>
      </c>
      <c r="M78" s="4">
        <f t="shared" si="9"/>
        <v>175794.58783500042</v>
      </c>
      <c r="N78" s="4">
        <f t="shared" si="8"/>
        <v>175794.58783500042</v>
      </c>
      <c r="O78" s="217">
        <f t="shared" si="10"/>
        <v>38565</v>
      </c>
      <c r="Q78" s="205">
        <f t="shared" si="19"/>
        <v>0</v>
      </c>
      <c r="R78" s="187">
        <f t="shared" si="12"/>
        <v>0</v>
      </c>
      <c r="S78" s="199">
        <f t="shared" si="13"/>
        <v>3.7679999999999998</v>
      </c>
      <c r="T78" s="208">
        <f t="shared" si="14"/>
        <v>7.5000000000000178E-2</v>
      </c>
      <c r="U78" s="206">
        <f t="shared" si="20"/>
        <v>17.579458783500041</v>
      </c>
      <c r="W78" s="187">
        <f t="shared" si="21"/>
        <v>0</v>
      </c>
      <c r="X78" s="187">
        <f t="shared" si="21"/>
        <v>234.39278378</v>
      </c>
      <c r="Y78" s="206">
        <v>-332390.27379999997</v>
      </c>
      <c r="Z78" s="206">
        <v>-603941.88269672904</v>
      </c>
      <c r="AA78" s="204">
        <f t="shared" si="17"/>
        <v>-332390.27379999997</v>
      </c>
      <c r="AB78" s="204">
        <f t="shared" si="17"/>
        <v>-604176.27548050904</v>
      </c>
      <c r="AC78" s="204">
        <f t="shared" si="18"/>
        <v>-936566.549280509</v>
      </c>
      <c r="AI78" s="199"/>
      <c r="AJ78" s="199"/>
      <c r="BD78" s="197"/>
      <c r="BE78" s="197"/>
      <c r="BF78" s="198"/>
      <c r="BG78" s="198"/>
      <c r="BK78" s="199"/>
      <c r="BL78" s="199"/>
      <c r="BM78" s="206"/>
      <c r="BN78" s="206"/>
      <c r="BO78" s="206"/>
      <c r="CD78" s="201"/>
      <c r="DC78" s="201"/>
    </row>
    <row r="79" spans="1:107" s="187" customFormat="1" x14ac:dyDescent="0.2">
      <c r="A79" s="178">
        <v>38596</v>
      </c>
      <c r="B79" s="4">
        <v>0</v>
      </c>
      <c r="C79" s="4">
        <v>0</v>
      </c>
      <c r="D79" s="4">
        <v>0</v>
      </c>
      <c r="E79" s="4">
        <v>48.657569969999997</v>
      </c>
      <c r="F79" s="4">
        <f t="shared" si="3"/>
        <v>48.657569969999997</v>
      </c>
      <c r="G79" s="167">
        <v>3.8889999999999998</v>
      </c>
      <c r="H79" s="167">
        <v>3.8140000000000001</v>
      </c>
      <c r="I79" s="6">
        <f t="shared" si="4"/>
        <v>7.4999999999999734E-2</v>
      </c>
      <c r="J79" s="4">
        <f t="shared" si="5"/>
        <v>0</v>
      </c>
      <c r="K79" s="4">
        <f t="shared" si="6"/>
        <v>0</v>
      </c>
      <c r="L79" s="4">
        <f t="shared" si="7"/>
        <v>0</v>
      </c>
      <c r="M79" s="4">
        <f t="shared" si="9"/>
        <v>36493.17747749987</v>
      </c>
      <c r="N79" s="4">
        <f t="shared" si="8"/>
        <v>36493.17747749987</v>
      </c>
      <c r="O79" s="217">
        <f t="shared" si="10"/>
        <v>38596</v>
      </c>
      <c r="Q79" s="205">
        <f t="shared" si="19"/>
        <v>0</v>
      </c>
      <c r="R79" s="187">
        <f t="shared" si="12"/>
        <v>0</v>
      </c>
      <c r="S79" s="199">
        <f t="shared" si="13"/>
        <v>3.7989999999999999</v>
      </c>
      <c r="T79" s="208">
        <f t="shared" si="14"/>
        <v>7.5000000000000178E-2</v>
      </c>
      <c r="U79" s="206">
        <f t="shared" si="20"/>
        <v>3.6493177477500085</v>
      </c>
      <c r="W79" s="187">
        <f t="shared" si="21"/>
        <v>0</v>
      </c>
      <c r="X79" s="187">
        <f t="shared" si="21"/>
        <v>48.657569969999997</v>
      </c>
      <c r="Y79" s="206">
        <v>-369190.33200000005</v>
      </c>
      <c r="Z79" s="206">
        <v>-917794.73921637004</v>
      </c>
      <c r="AA79" s="204">
        <f t="shared" si="17"/>
        <v>-369190.33200000005</v>
      </c>
      <c r="AB79" s="204">
        <f t="shared" si="17"/>
        <v>-917843.39678634005</v>
      </c>
      <c r="AC79" s="204">
        <f t="shared" si="18"/>
        <v>-1287033.72878634</v>
      </c>
      <c r="AI79" s="199"/>
      <c r="AJ79" s="199"/>
      <c r="BD79" s="197"/>
      <c r="BE79" s="197"/>
      <c r="BF79" s="198"/>
      <c r="BG79" s="198"/>
      <c r="BK79" s="199"/>
      <c r="BL79" s="199"/>
      <c r="BM79" s="206"/>
      <c r="BN79" s="206"/>
      <c r="BO79" s="206"/>
      <c r="CD79" s="201"/>
      <c r="DC79" s="201"/>
    </row>
    <row r="80" spans="1:107" s="187" customFormat="1" x14ac:dyDescent="0.2">
      <c r="A80" s="178">
        <v>38626</v>
      </c>
      <c r="B80" s="4">
        <v>0</v>
      </c>
      <c r="C80" s="4">
        <v>0</v>
      </c>
      <c r="D80" s="4">
        <v>0</v>
      </c>
      <c r="E80" s="4">
        <v>75.223443160000002</v>
      </c>
      <c r="F80" s="4">
        <f t="shared" si="3"/>
        <v>75.223443160000002</v>
      </c>
      <c r="G80" s="167">
        <v>3.9180000000000001</v>
      </c>
      <c r="H80" s="167">
        <v>3.843</v>
      </c>
      <c r="I80" s="6">
        <f t="shared" si="4"/>
        <v>7.5000000000000178E-2</v>
      </c>
      <c r="J80" s="4">
        <f t="shared" si="5"/>
        <v>0</v>
      </c>
      <c r="K80" s="4">
        <f t="shared" si="6"/>
        <v>0</v>
      </c>
      <c r="L80" s="4">
        <f t="shared" si="7"/>
        <v>0</v>
      </c>
      <c r="M80" s="4">
        <f t="shared" si="9"/>
        <v>56417.582370000135</v>
      </c>
      <c r="N80" s="4">
        <f t="shared" si="8"/>
        <v>56417.582370000135</v>
      </c>
      <c r="O80" s="217">
        <f t="shared" si="10"/>
        <v>38626</v>
      </c>
      <c r="Q80" s="205">
        <f t="shared" si="19"/>
        <v>0</v>
      </c>
      <c r="R80" s="187">
        <f t="shared" si="12"/>
        <v>0</v>
      </c>
      <c r="S80" s="199">
        <f t="shared" si="13"/>
        <v>3.8140000000000001</v>
      </c>
      <c r="T80" s="208">
        <f t="shared" si="14"/>
        <v>7.4999999999999734E-2</v>
      </c>
      <c r="U80" s="206">
        <f t="shared" si="20"/>
        <v>5.6417582369999799</v>
      </c>
      <c r="W80" s="187">
        <f t="shared" si="21"/>
        <v>0</v>
      </c>
      <c r="X80" s="187">
        <f t="shared" si="21"/>
        <v>75.223443160000002</v>
      </c>
      <c r="Y80" s="206">
        <v>-361820.20380000002</v>
      </c>
      <c r="Z80" s="206">
        <v>-1306530.8935354718</v>
      </c>
      <c r="AA80" s="204">
        <f t="shared" si="17"/>
        <v>-361820.20380000002</v>
      </c>
      <c r="AB80" s="204">
        <f t="shared" si="17"/>
        <v>-1306606.1169786318</v>
      </c>
      <c r="AC80" s="204">
        <f t="shared" si="18"/>
        <v>-1668426.3207786318</v>
      </c>
      <c r="AI80" s="199"/>
      <c r="AJ80" s="199"/>
      <c r="BD80" s="197"/>
      <c r="BE80" s="197"/>
      <c r="BF80" s="198"/>
      <c r="BG80" s="198"/>
      <c r="BK80" s="199"/>
      <c r="BL80" s="199"/>
      <c r="BM80" s="206"/>
      <c r="BN80" s="206"/>
      <c r="BO80" s="206"/>
      <c r="CD80" s="201"/>
      <c r="DC80" s="201"/>
    </row>
    <row r="81" spans="1:107" s="187" customFormat="1" x14ac:dyDescent="0.2">
      <c r="A81" s="178">
        <v>38657</v>
      </c>
      <c r="B81" s="4">
        <v>0</v>
      </c>
      <c r="C81" s="4">
        <v>0</v>
      </c>
      <c r="D81" s="4">
        <v>0</v>
      </c>
      <c r="E81" s="4">
        <v>140.51022859</v>
      </c>
      <c r="F81" s="4">
        <f t="shared" si="3"/>
        <v>140.51022859</v>
      </c>
      <c r="G81" s="167">
        <v>4.0579999999999998</v>
      </c>
      <c r="H81" s="167">
        <v>3.9830000000000001</v>
      </c>
      <c r="I81" s="6">
        <f t="shared" si="4"/>
        <v>7.4999999999999734E-2</v>
      </c>
      <c r="J81" s="4">
        <f t="shared" si="5"/>
        <v>0</v>
      </c>
      <c r="K81" s="4">
        <f t="shared" si="6"/>
        <v>0</v>
      </c>
      <c r="L81" s="4">
        <f t="shared" si="7"/>
        <v>0</v>
      </c>
      <c r="M81" s="4">
        <f t="shared" si="9"/>
        <v>105382.67144249963</v>
      </c>
      <c r="N81" s="4">
        <f t="shared" si="8"/>
        <v>105382.67144249963</v>
      </c>
      <c r="O81" s="217">
        <f t="shared" si="10"/>
        <v>38657</v>
      </c>
      <c r="Q81" s="205">
        <f t="shared" si="19"/>
        <v>0</v>
      </c>
      <c r="R81" s="187">
        <f t="shared" si="12"/>
        <v>0</v>
      </c>
      <c r="S81" s="199">
        <f t="shared" si="13"/>
        <v>3.843</v>
      </c>
      <c r="T81" s="208">
        <f t="shared" si="14"/>
        <v>7.5000000000000178E-2</v>
      </c>
      <c r="U81" s="206">
        <f t="shared" si="20"/>
        <v>10.538267144250025</v>
      </c>
      <c r="W81" s="187">
        <f t="shared" si="21"/>
        <v>0</v>
      </c>
      <c r="X81" s="187">
        <f t="shared" si="21"/>
        <v>140.51022859</v>
      </c>
      <c r="Y81" s="206">
        <v>-368326.41350000002</v>
      </c>
      <c r="Z81" s="206">
        <v>-1128090.8961037921</v>
      </c>
      <c r="AA81" s="204">
        <f t="shared" si="17"/>
        <v>-368326.41350000002</v>
      </c>
      <c r="AB81" s="204">
        <f t="shared" si="17"/>
        <v>-1128231.4063323822</v>
      </c>
      <c r="AC81" s="204">
        <f t="shared" si="18"/>
        <v>-1496557.8198323823</v>
      </c>
      <c r="AI81" s="199"/>
      <c r="AJ81" s="199"/>
      <c r="BD81" s="197"/>
      <c r="BE81" s="197"/>
      <c r="BF81" s="198"/>
      <c r="BG81" s="198"/>
      <c r="BK81" s="199"/>
      <c r="BL81" s="199"/>
      <c r="BM81" s="206"/>
      <c r="BN81" s="206"/>
      <c r="BO81" s="206"/>
      <c r="CD81" s="201"/>
      <c r="DC81" s="201"/>
    </row>
    <row r="82" spans="1:107" s="187" customFormat="1" x14ac:dyDescent="0.2">
      <c r="A82" s="178">
        <v>38687</v>
      </c>
      <c r="B82" s="4">
        <v>0</v>
      </c>
      <c r="C82" s="4">
        <v>0</v>
      </c>
      <c r="D82" s="4">
        <v>0</v>
      </c>
      <c r="E82" s="4">
        <v>-39.985937970000002</v>
      </c>
      <c r="F82" s="4">
        <f t="shared" si="3"/>
        <v>-39.985937970000002</v>
      </c>
      <c r="G82" s="167">
        <v>4.2030000000000003</v>
      </c>
      <c r="H82" s="167">
        <v>4.1280000000000001</v>
      </c>
      <c r="I82" s="6">
        <f t="shared" si="4"/>
        <v>7.5000000000000178E-2</v>
      </c>
      <c r="J82" s="4">
        <f t="shared" si="5"/>
        <v>0</v>
      </c>
      <c r="K82" s="4">
        <f t="shared" si="6"/>
        <v>0</v>
      </c>
      <c r="L82" s="4">
        <f t="shared" si="7"/>
        <v>0</v>
      </c>
      <c r="M82" s="4">
        <f t="shared" si="9"/>
        <v>-29989.453477500076</v>
      </c>
      <c r="N82" s="4">
        <f t="shared" si="8"/>
        <v>-29989.453477500076</v>
      </c>
      <c r="O82" s="217">
        <f t="shared" si="10"/>
        <v>38687</v>
      </c>
      <c r="Q82" s="205">
        <f t="shared" si="19"/>
        <v>0</v>
      </c>
      <c r="R82" s="187">
        <f t="shared" si="12"/>
        <v>0</v>
      </c>
      <c r="S82" s="199">
        <f t="shared" si="13"/>
        <v>3.9830000000000001</v>
      </c>
      <c r="T82" s="208">
        <f t="shared" si="14"/>
        <v>7.4999999999999734E-2</v>
      </c>
      <c r="U82" s="206">
        <f t="shared" si="20"/>
        <v>-2.9989453477499897</v>
      </c>
      <c r="W82" s="187">
        <f t="shared" si="21"/>
        <v>0</v>
      </c>
      <c r="X82" s="187">
        <f t="shared" si="21"/>
        <v>-39.985937970000002</v>
      </c>
      <c r="Y82" s="206">
        <v>-350376.25840000005</v>
      </c>
      <c r="Z82" s="206">
        <v>-1289365.4841508879</v>
      </c>
      <c r="AA82" s="204">
        <f t="shared" si="17"/>
        <v>-350376.25840000005</v>
      </c>
      <c r="AB82" s="204">
        <f t="shared" si="17"/>
        <v>-1289325.4982129179</v>
      </c>
      <c r="AC82" s="204">
        <f t="shared" si="18"/>
        <v>-1639701.7566129179</v>
      </c>
      <c r="AI82" s="199"/>
      <c r="AJ82" s="199"/>
      <c r="BD82" s="197"/>
      <c r="BE82" s="197"/>
      <c r="BF82" s="198"/>
      <c r="BG82" s="198"/>
      <c r="BK82" s="199"/>
      <c r="BL82" s="199"/>
      <c r="BM82" s="206"/>
      <c r="BN82" s="206"/>
      <c r="BO82" s="206"/>
      <c r="CD82" s="201"/>
      <c r="DC82" s="201"/>
    </row>
    <row r="83" spans="1:107" s="187" customFormat="1" x14ac:dyDescent="0.2">
      <c r="A83" s="178">
        <v>38718</v>
      </c>
      <c r="B83" s="4">
        <v>0</v>
      </c>
      <c r="C83" s="4">
        <v>0</v>
      </c>
      <c r="D83" s="4">
        <v>0</v>
      </c>
      <c r="E83" s="4">
        <v>148.72614063</v>
      </c>
      <c r="F83" s="4">
        <f t="shared" si="3"/>
        <v>148.72614063</v>
      </c>
      <c r="G83" s="167">
        <v>4.2880000000000003</v>
      </c>
      <c r="H83" s="167">
        <v>4.2130000000000001</v>
      </c>
      <c r="I83" s="6">
        <f t="shared" si="4"/>
        <v>7.5000000000000178E-2</v>
      </c>
      <c r="J83" s="4">
        <f t="shared" si="5"/>
        <v>0</v>
      </c>
      <c r="K83" s="4">
        <f t="shared" si="6"/>
        <v>0</v>
      </c>
      <c r="L83" s="4">
        <f t="shared" si="7"/>
        <v>0</v>
      </c>
      <c r="M83" s="4">
        <f t="shared" si="9"/>
        <v>111544.60547250028</v>
      </c>
      <c r="N83" s="4">
        <f t="shared" si="8"/>
        <v>111544.60547250028</v>
      </c>
      <c r="O83" s="217">
        <f t="shared" si="10"/>
        <v>38718</v>
      </c>
      <c r="Q83" s="205">
        <f t="shared" si="19"/>
        <v>0</v>
      </c>
      <c r="R83" s="187">
        <f t="shared" si="12"/>
        <v>0</v>
      </c>
      <c r="S83" s="199">
        <f t="shared" si="13"/>
        <v>4.1280000000000001</v>
      </c>
      <c r="T83" s="208">
        <f t="shared" si="14"/>
        <v>7.5000000000000178E-2</v>
      </c>
      <c r="U83" s="206">
        <f t="shared" si="20"/>
        <v>11.154460547250027</v>
      </c>
      <c r="W83" s="187">
        <f t="shared" si="21"/>
        <v>0</v>
      </c>
      <c r="X83" s="187">
        <f t="shared" si="21"/>
        <v>148.72614063</v>
      </c>
      <c r="Y83" s="206">
        <v>-353755.74700000003</v>
      </c>
      <c r="Z83" s="206">
        <v>-516019.16974131897</v>
      </c>
      <c r="AA83" s="204">
        <f t="shared" si="17"/>
        <v>-353755.74700000003</v>
      </c>
      <c r="AB83" s="204">
        <f t="shared" si="17"/>
        <v>-516167.89588194899</v>
      </c>
      <c r="AC83" s="204">
        <f t="shared" si="18"/>
        <v>-869923.64288194897</v>
      </c>
      <c r="AI83" s="199"/>
      <c r="AJ83" s="199"/>
      <c r="BD83" s="197"/>
      <c r="BE83" s="197"/>
      <c r="BF83" s="198"/>
      <c r="BG83" s="198"/>
      <c r="BK83" s="199"/>
      <c r="BL83" s="199"/>
      <c r="BM83" s="206"/>
      <c r="BN83" s="206"/>
      <c r="BO83" s="206"/>
      <c r="CD83" s="201"/>
      <c r="DC83" s="201"/>
    </row>
    <row r="84" spans="1:107" s="187" customFormat="1" x14ac:dyDescent="0.2">
      <c r="A84" s="178">
        <v>38749</v>
      </c>
      <c r="B84" s="4">
        <v>0</v>
      </c>
      <c r="C84" s="4">
        <v>0</v>
      </c>
      <c r="D84" s="4">
        <v>0</v>
      </c>
      <c r="E84" s="4">
        <v>-16.985353889999999</v>
      </c>
      <c r="F84" s="4">
        <f t="shared" si="3"/>
        <v>-16.985353889999999</v>
      </c>
      <c r="G84" s="167">
        <v>4.17</v>
      </c>
      <c r="H84" s="167">
        <v>4.0949999999999998</v>
      </c>
      <c r="I84" s="6">
        <f t="shared" si="4"/>
        <v>7.5000000000000178E-2</v>
      </c>
      <c r="J84" s="4">
        <f t="shared" si="5"/>
        <v>0</v>
      </c>
      <c r="K84" s="4">
        <f t="shared" si="6"/>
        <v>0</v>
      </c>
      <c r="L84" s="4">
        <f t="shared" si="7"/>
        <v>0</v>
      </c>
      <c r="M84" s="4">
        <f t="shared" si="9"/>
        <v>-12739.01541750003</v>
      </c>
      <c r="N84" s="4">
        <f t="shared" si="8"/>
        <v>-12739.01541750003</v>
      </c>
      <c r="O84" s="217">
        <f t="shared" si="10"/>
        <v>38749</v>
      </c>
      <c r="Q84" s="205">
        <f t="shared" si="19"/>
        <v>0</v>
      </c>
      <c r="R84" s="187">
        <f t="shared" si="12"/>
        <v>0</v>
      </c>
      <c r="S84" s="199">
        <f t="shared" si="13"/>
        <v>4.2130000000000001</v>
      </c>
      <c r="T84" s="208">
        <f t="shared" si="14"/>
        <v>7.5000000000000178E-2</v>
      </c>
      <c r="U84" s="206">
        <f t="shared" si="20"/>
        <v>-1.273901541750003</v>
      </c>
      <c r="W84" s="187">
        <f t="shared" si="21"/>
        <v>0</v>
      </c>
      <c r="X84" s="187">
        <f t="shared" si="21"/>
        <v>-16.985353889999999</v>
      </c>
      <c r="Y84" s="206">
        <v>-345974.42579999997</v>
      </c>
      <c r="Z84" s="206">
        <v>-384500.02890705608</v>
      </c>
      <c r="AA84" s="204">
        <f t="shared" si="17"/>
        <v>-345974.42579999997</v>
      </c>
      <c r="AB84" s="204">
        <f t="shared" si="17"/>
        <v>-384483.04355316609</v>
      </c>
      <c r="AC84" s="204">
        <f t="shared" si="18"/>
        <v>-730457.46935316606</v>
      </c>
      <c r="AI84" s="199"/>
      <c r="AJ84" s="199"/>
      <c r="BD84" s="197"/>
      <c r="BE84" s="197"/>
      <c r="BF84" s="198"/>
      <c r="BG84" s="198"/>
      <c r="BK84" s="199"/>
      <c r="BL84" s="199"/>
      <c r="BM84" s="206"/>
      <c r="BN84" s="206"/>
      <c r="BO84" s="206"/>
      <c r="CD84" s="201"/>
      <c r="DC84" s="201"/>
    </row>
    <row r="85" spans="1:107" s="187" customFormat="1" x14ac:dyDescent="0.2">
      <c r="A85" s="178">
        <v>38777</v>
      </c>
      <c r="B85" s="4">
        <v>0</v>
      </c>
      <c r="C85" s="4">
        <v>0</v>
      </c>
      <c r="D85" s="4">
        <v>0</v>
      </c>
      <c r="E85" s="4">
        <v>-47.885434400000001</v>
      </c>
      <c r="F85" s="4">
        <f t="shared" si="3"/>
        <v>-47.885434400000001</v>
      </c>
      <c r="G85" s="167">
        <v>4.0369999999999999</v>
      </c>
      <c r="H85" s="167">
        <v>3.9620000000000002</v>
      </c>
      <c r="I85" s="6">
        <f t="shared" si="4"/>
        <v>7.4999999999999734E-2</v>
      </c>
      <c r="J85" s="4">
        <f t="shared" si="5"/>
        <v>0</v>
      </c>
      <c r="K85" s="4">
        <f t="shared" si="6"/>
        <v>0</v>
      </c>
      <c r="L85" s="4">
        <f t="shared" si="7"/>
        <v>0</v>
      </c>
      <c r="M85" s="4">
        <f t="shared" si="9"/>
        <v>-35914.075799999875</v>
      </c>
      <c r="N85" s="4">
        <f t="shared" si="8"/>
        <v>-35914.075799999875</v>
      </c>
      <c r="O85" s="217">
        <f t="shared" si="10"/>
        <v>38777</v>
      </c>
      <c r="Q85" s="205">
        <f t="shared" si="19"/>
        <v>0</v>
      </c>
      <c r="R85" s="187">
        <f t="shared" si="12"/>
        <v>0</v>
      </c>
      <c r="S85" s="199">
        <f t="shared" si="13"/>
        <v>4.0949999999999998</v>
      </c>
      <c r="T85" s="208">
        <f t="shared" si="14"/>
        <v>7.5000000000000178E-2</v>
      </c>
      <c r="U85" s="206">
        <f t="shared" si="20"/>
        <v>-3.5914075800000087</v>
      </c>
      <c r="W85" s="187">
        <f t="shared" si="21"/>
        <v>0</v>
      </c>
      <c r="X85" s="187">
        <f t="shared" si="21"/>
        <v>-47.885434400000001</v>
      </c>
      <c r="Y85" s="206">
        <v>-327871.4705</v>
      </c>
      <c r="Z85" s="206">
        <v>-34733.175368532997</v>
      </c>
      <c r="AA85" s="204">
        <f t="shared" si="17"/>
        <v>-327871.4705</v>
      </c>
      <c r="AB85" s="204">
        <f t="shared" si="17"/>
        <v>-34685.289934132998</v>
      </c>
      <c r="AC85" s="204">
        <f t="shared" si="18"/>
        <v>-362556.760434133</v>
      </c>
      <c r="AI85" s="199"/>
      <c r="AJ85" s="199"/>
      <c r="BD85" s="197"/>
      <c r="BE85" s="197"/>
      <c r="BF85" s="198"/>
      <c r="BG85" s="198"/>
      <c r="BK85" s="199"/>
      <c r="BL85" s="199"/>
      <c r="BM85" s="206"/>
      <c r="BN85" s="206"/>
      <c r="BO85" s="206"/>
      <c r="CD85" s="201"/>
      <c r="DC85" s="201"/>
    </row>
    <row r="86" spans="1:107" s="187" customFormat="1" x14ac:dyDescent="0.2">
      <c r="A86" s="178">
        <v>38808</v>
      </c>
      <c r="B86" s="4">
        <v>0</v>
      </c>
      <c r="C86" s="4">
        <v>0</v>
      </c>
      <c r="D86" s="4">
        <v>0</v>
      </c>
      <c r="E86" s="4">
        <v>-46.511823900000003</v>
      </c>
      <c r="F86" s="4">
        <f t="shared" si="3"/>
        <v>-46.511823900000003</v>
      </c>
      <c r="G86" s="167">
        <v>3.8170000000000002</v>
      </c>
      <c r="H86" s="167">
        <v>3.742</v>
      </c>
      <c r="I86" s="6">
        <f t="shared" si="4"/>
        <v>7.5000000000000178E-2</v>
      </c>
      <c r="J86" s="4">
        <f t="shared" si="5"/>
        <v>0</v>
      </c>
      <c r="K86" s="4">
        <f t="shared" si="6"/>
        <v>0</v>
      </c>
      <c r="L86" s="4">
        <f t="shared" si="7"/>
        <v>0</v>
      </c>
      <c r="M86" s="4">
        <f t="shared" si="9"/>
        <v>-34883.867925000086</v>
      </c>
      <c r="N86" s="4">
        <f t="shared" si="8"/>
        <v>-34883.867925000086</v>
      </c>
      <c r="O86" s="217">
        <f t="shared" si="10"/>
        <v>38808</v>
      </c>
      <c r="P86" s="206">
        <f>SUM(N75:N86)</f>
        <v>1085779.1940000018</v>
      </c>
      <c r="Q86" s="205">
        <f t="shared" si="19"/>
        <v>0</v>
      </c>
      <c r="R86" s="187">
        <f t="shared" si="12"/>
        <v>0</v>
      </c>
      <c r="S86" s="199">
        <f t="shared" si="13"/>
        <v>3.9620000000000002</v>
      </c>
      <c r="T86" s="208">
        <f t="shared" si="14"/>
        <v>7.4999999999999734E-2</v>
      </c>
      <c r="U86" s="206">
        <f t="shared" si="20"/>
        <v>-3.4883867924999876</v>
      </c>
      <c r="V86" s="206">
        <f>SUM(U75:U86)</f>
        <v>108.5779194000001</v>
      </c>
      <c r="W86" s="187">
        <f t="shared" si="21"/>
        <v>0</v>
      </c>
      <c r="X86" s="187">
        <f t="shared" si="21"/>
        <v>-46.511823900000003</v>
      </c>
      <c r="Y86" s="206">
        <v>-316516.32689999999</v>
      </c>
      <c r="Z86" s="206">
        <v>372259.80227877898</v>
      </c>
      <c r="AA86" s="204">
        <f t="shared" si="17"/>
        <v>-316516.32689999999</v>
      </c>
      <c r="AB86" s="204">
        <f t="shared" si="17"/>
        <v>372306.31410267897</v>
      </c>
      <c r="AC86" s="204">
        <f t="shared" si="18"/>
        <v>55789.987202678982</v>
      </c>
      <c r="AI86" s="199"/>
      <c r="AJ86" s="199"/>
      <c r="BD86" s="197"/>
      <c r="BE86" s="197"/>
      <c r="BF86" s="198"/>
      <c r="BG86" s="198"/>
      <c r="BK86" s="199"/>
      <c r="BL86" s="199"/>
      <c r="BM86" s="206"/>
      <c r="BN86" s="206"/>
      <c r="BO86" s="206"/>
      <c r="CD86" s="201"/>
      <c r="DC86" s="201"/>
    </row>
    <row r="87" spans="1:107" s="187" customFormat="1" x14ac:dyDescent="0.2">
      <c r="A87" s="178">
        <v>38838</v>
      </c>
      <c r="B87" s="4">
        <v>0</v>
      </c>
      <c r="C87" s="4">
        <v>0</v>
      </c>
      <c r="D87" s="4">
        <v>0</v>
      </c>
      <c r="E87" s="4">
        <v>-46.985912849999998</v>
      </c>
      <c r="F87" s="4">
        <f t="shared" si="3"/>
        <v>-46.985912849999998</v>
      </c>
      <c r="G87" s="167">
        <v>3.8069999999999999</v>
      </c>
      <c r="H87" s="167">
        <v>3.7320000000000002</v>
      </c>
      <c r="I87" s="6">
        <f t="shared" si="4"/>
        <v>7.4999999999999734E-2</v>
      </c>
      <c r="J87" s="4">
        <f t="shared" si="5"/>
        <v>0</v>
      </c>
      <c r="K87" s="4">
        <f t="shared" si="6"/>
        <v>0</v>
      </c>
      <c r="L87" s="4">
        <f t="shared" si="7"/>
        <v>0</v>
      </c>
      <c r="M87" s="4">
        <f t="shared" si="9"/>
        <v>-35239.434637499871</v>
      </c>
      <c r="N87" s="4">
        <f t="shared" si="8"/>
        <v>-35239.434637499871</v>
      </c>
      <c r="O87" s="217">
        <f t="shared" si="10"/>
        <v>38838</v>
      </c>
      <c r="Q87" s="205">
        <f t="shared" si="19"/>
        <v>0</v>
      </c>
      <c r="R87" s="187">
        <f t="shared" si="12"/>
        <v>0</v>
      </c>
      <c r="S87" s="199">
        <f t="shared" si="13"/>
        <v>3.742</v>
      </c>
      <c r="T87" s="208">
        <f t="shared" si="14"/>
        <v>7.5000000000000178E-2</v>
      </c>
      <c r="U87" s="206">
        <f t="shared" si="20"/>
        <v>-3.5239434637500082</v>
      </c>
      <c r="W87" s="187">
        <f t="shared" si="21"/>
        <v>0</v>
      </c>
      <c r="X87" s="187">
        <f t="shared" si="21"/>
        <v>-46.985912849999998</v>
      </c>
      <c r="Y87" s="206">
        <v>-383651.40500000003</v>
      </c>
      <c r="Z87" s="206">
        <v>-38644.221848150002</v>
      </c>
      <c r="AA87" s="204">
        <f t="shared" si="17"/>
        <v>-383651.40500000003</v>
      </c>
      <c r="AB87" s="204">
        <f t="shared" si="17"/>
        <v>-38597.235935299999</v>
      </c>
      <c r="AC87" s="204">
        <f t="shared" si="18"/>
        <v>-422248.64093530003</v>
      </c>
      <c r="AI87" s="199"/>
      <c r="AJ87" s="199"/>
      <c r="BD87" s="197"/>
      <c r="BE87" s="197"/>
      <c r="BF87" s="198"/>
      <c r="BG87" s="198"/>
      <c r="BK87" s="199"/>
      <c r="BL87" s="199"/>
      <c r="BM87" s="206"/>
      <c r="BN87" s="206"/>
      <c r="BO87" s="206"/>
      <c r="CD87" s="201"/>
      <c r="DC87" s="201"/>
    </row>
    <row r="88" spans="1:107" s="187" customFormat="1" x14ac:dyDescent="0.2">
      <c r="A88" s="178">
        <v>38869</v>
      </c>
      <c r="B88" s="4">
        <v>0</v>
      </c>
      <c r="C88" s="4">
        <v>0</v>
      </c>
      <c r="D88" s="4">
        <v>0</v>
      </c>
      <c r="E88" s="4">
        <v>-15.780213910000001</v>
      </c>
      <c r="F88" s="4">
        <f t="shared" si="3"/>
        <v>-15.780213910000001</v>
      </c>
      <c r="G88" s="167">
        <v>3.843</v>
      </c>
      <c r="H88" s="167">
        <v>3.7679999999999998</v>
      </c>
      <c r="I88" s="6">
        <f t="shared" si="4"/>
        <v>7.5000000000000178E-2</v>
      </c>
      <c r="J88" s="4">
        <f t="shared" si="5"/>
        <v>0</v>
      </c>
      <c r="K88" s="4">
        <f t="shared" si="6"/>
        <v>0</v>
      </c>
      <c r="L88" s="4">
        <f t="shared" si="7"/>
        <v>0</v>
      </c>
      <c r="M88" s="4">
        <f t="shared" si="9"/>
        <v>-11835.16043250003</v>
      </c>
      <c r="N88" s="4">
        <f t="shared" si="8"/>
        <v>-11835.16043250003</v>
      </c>
      <c r="O88" s="217">
        <f t="shared" si="10"/>
        <v>38869</v>
      </c>
      <c r="Q88" s="205">
        <f t="shared" si="19"/>
        <v>0</v>
      </c>
      <c r="R88" s="187">
        <f t="shared" si="12"/>
        <v>0</v>
      </c>
      <c r="S88" s="199">
        <f t="shared" si="13"/>
        <v>3.7320000000000002</v>
      </c>
      <c r="T88" s="208">
        <f t="shared" si="14"/>
        <v>7.4999999999999734E-2</v>
      </c>
      <c r="U88" s="206">
        <f t="shared" si="20"/>
        <v>-1.1835160432499958</v>
      </c>
      <c r="W88" s="187">
        <f t="shared" si="21"/>
        <v>0</v>
      </c>
      <c r="X88" s="187">
        <f t="shared" si="21"/>
        <v>-15.780213910000001</v>
      </c>
      <c r="Y88" s="206">
        <v>-384144.04450000002</v>
      </c>
      <c r="Z88" s="206">
        <v>-134348.23554688497</v>
      </c>
      <c r="AA88" s="204">
        <f t="shared" si="17"/>
        <v>-384144.04450000002</v>
      </c>
      <c r="AB88" s="204">
        <f t="shared" si="17"/>
        <v>-134332.45533297496</v>
      </c>
      <c r="AC88" s="204">
        <f t="shared" si="18"/>
        <v>-518476.49983297498</v>
      </c>
      <c r="AI88" s="199"/>
      <c r="AJ88" s="199"/>
      <c r="BD88" s="197"/>
      <c r="BE88" s="197"/>
      <c r="BF88" s="198"/>
      <c r="BG88" s="198"/>
      <c r="BK88" s="199"/>
      <c r="BL88" s="199"/>
      <c r="BM88" s="206"/>
      <c r="BN88" s="206"/>
      <c r="BO88" s="206"/>
      <c r="CD88" s="201"/>
      <c r="DC88" s="201"/>
    </row>
    <row r="89" spans="1:107" s="187" customFormat="1" x14ac:dyDescent="0.2">
      <c r="A89" s="178">
        <v>38899</v>
      </c>
      <c r="B89" s="4">
        <v>0</v>
      </c>
      <c r="C89" s="4">
        <v>0</v>
      </c>
      <c r="D89" s="4">
        <v>0</v>
      </c>
      <c r="E89" s="4">
        <v>-27.078132849999999</v>
      </c>
      <c r="F89" s="4">
        <f t="shared" si="3"/>
        <v>-27.078132849999999</v>
      </c>
      <c r="G89" s="167">
        <v>3.8929999999999998</v>
      </c>
      <c r="H89" s="167">
        <v>3.8180000000000001</v>
      </c>
      <c r="I89" s="6">
        <f t="shared" si="4"/>
        <v>7.4999999999999734E-2</v>
      </c>
      <c r="J89" s="4">
        <f t="shared" si="5"/>
        <v>0</v>
      </c>
      <c r="K89" s="4">
        <f t="shared" si="6"/>
        <v>0</v>
      </c>
      <c r="L89" s="4">
        <f t="shared" si="7"/>
        <v>0</v>
      </c>
      <c r="M89" s="4">
        <f t="shared" si="9"/>
        <v>-20308.599637499927</v>
      </c>
      <c r="N89" s="4">
        <f t="shared" si="8"/>
        <v>-20308.599637499927</v>
      </c>
      <c r="O89" s="217">
        <f t="shared" si="10"/>
        <v>38899</v>
      </c>
      <c r="Q89" s="205">
        <f t="shared" si="19"/>
        <v>0</v>
      </c>
      <c r="R89" s="187">
        <f t="shared" si="12"/>
        <v>0</v>
      </c>
      <c r="S89" s="199">
        <f t="shared" si="13"/>
        <v>3.7679999999999998</v>
      </c>
      <c r="T89" s="208">
        <f t="shared" si="14"/>
        <v>7.5000000000000178E-2</v>
      </c>
      <c r="U89" s="206">
        <f t="shared" si="20"/>
        <v>-2.0308599637500047</v>
      </c>
      <c r="W89" s="187">
        <f t="shared" si="21"/>
        <v>0</v>
      </c>
      <c r="X89" s="187">
        <f t="shared" si="21"/>
        <v>-27.078132849999999</v>
      </c>
      <c r="Y89" s="206">
        <v>-276957.467</v>
      </c>
      <c r="Z89" s="206">
        <v>956359.17860267579</v>
      </c>
      <c r="AA89" s="187">
        <f t="shared" si="17"/>
        <v>-276957.467</v>
      </c>
      <c r="AB89" s="187">
        <f t="shared" si="17"/>
        <v>956386.25673552579</v>
      </c>
      <c r="AC89" s="187">
        <f t="shared" si="18"/>
        <v>679428.78973552585</v>
      </c>
      <c r="AI89" s="199"/>
      <c r="AJ89" s="199"/>
      <c r="BD89" s="197"/>
      <c r="BE89" s="197"/>
      <c r="BF89" s="198"/>
      <c r="BG89" s="198"/>
      <c r="BK89" s="199"/>
      <c r="BL89" s="199"/>
      <c r="BM89" s="206"/>
      <c r="BN89" s="206"/>
      <c r="BO89" s="206"/>
      <c r="CD89" s="201"/>
      <c r="DC89" s="201"/>
    </row>
    <row r="90" spans="1:107" s="187" customFormat="1" x14ac:dyDescent="0.2">
      <c r="A90" s="178">
        <v>38930</v>
      </c>
      <c r="B90" s="4">
        <v>0</v>
      </c>
      <c r="C90" s="4">
        <v>0</v>
      </c>
      <c r="D90" s="4">
        <v>0</v>
      </c>
      <c r="E90" s="4">
        <v>-25.603616259999999</v>
      </c>
      <c r="F90" s="4">
        <f t="shared" si="3"/>
        <v>-25.603616259999999</v>
      </c>
      <c r="G90" s="167">
        <v>3.9239999999999999</v>
      </c>
      <c r="H90" s="167">
        <v>3.8490000000000002</v>
      </c>
      <c r="I90" s="6">
        <f t="shared" si="4"/>
        <v>7.4999999999999734E-2</v>
      </c>
      <c r="J90" s="4">
        <f t="shared" si="5"/>
        <v>0</v>
      </c>
      <c r="K90" s="4">
        <f t="shared" si="6"/>
        <v>0</v>
      </c>
      <c r="L90" s="4">
        <f t="shared" si="7"/>
        <v>0</v>
      </c>
      <c r="M90" s="4">
        <f t="shared" si="9"/>
        <v>-19202.712194999931</v>
      </c>
      <c r="N90" s="4">
        <f t="shared" si="8"/>
        <v>-19202.712194999931</v>
      </c>
      <c r="O90" s="217">
        <f t="shared" si="10"/>
        <v>38930</v>
      </c>
      <c r="Q90" s="205">
        <f t="shared" si="19"/>
        <v>0</v>
      </c>
      <c r="R90" s="187">
        <f t="shared" si="12"/>
        <v>0</v>
      </c>
      <c r="S90" s="199">
        <f t="shared" si="13"/>
        <v>3.8180000000000001</v>
      </c>
      <c r="T90" s="208">
        <f t="shared" si="14"/>
        <v>7.4999999999999734E-2</v>
      </c>
      <c r="U90" s="206">
        <f t="shared" si="20"/>
        <v>-1.9202712194999931</v>
      </c>
      <c r="W90" s="187">
        <f t="shared" si="21"/>
        <v>0</v>
      </c>
      <c r="X90" s="187">
        <f t="shared" si="21"/>
        <v>-25.603616259999999</v>
      </c>
      <c r="Y90" s="206">
        <v>-284214.21870000003</v>
      </c>
      <c r="Z90" s="206">
        <v>805663.40874986793</v>
      </c>
      <c r="AA90" s="187">
        <f t="shared" si="17"/>
        <v>-284214.21870000003</v>
      </c>
      <c r="AB90" s="187">
        <f t="shared" si="17"/>
        <v>805689.01236612792</v>
      </c>
      <c r="AC90" s="187">
        <f t="shared" si="18"/>
        <v>521474.79366612789</v>
      </c>
      <c r="AI90" s="199"/>
      <c r="AJ90" s="199"/>
      <c r="BD90" s="197"/>
      <c r="BE90" s="197"/>
      <c r="BF90" s="198"/>
      <c r="BG90" s="198"/>
      <c r="BK90" s="199"/>
      <c r="BL90" s="199"/>
      <c r="BM90" s="206"/>
      <c r="BN90" s="206"/>
      <c r="BO90" s="206"/>
      <c r="CD90" s="201"/>
      <c r="DC90" s="201"/>
    </row>
    <row r="91" spans="1:107" s="187" customFormat="1" x14ac:dyDescent="0.2">
      <c r="A91" s="178">
        <v>38961</v>
      </c>
      <c r="B91" s="4">
        <v>0</v>
      </c>
      <c r="C91" s="4">
        <v>0</v>
      </c>
      <c r="D91" s="4">
        <v>0</v>
      </c>
      <c r="E91" s="4">
        <v>-6.97877774</v>
      </c>
      <c r="F91" s="4">
        <f t="shared" si="3"/>
        <v>-6.97877774</v>
      </c>
      <c r="G91" s="167">
        <v>3.9390000000000001</v>
      </c>
      <c r="H91" s="167">
        <v>3.8639999999999999</v>
      </c>
      <c r="I91" s="6">
        <f t="shared" si="4"/>
        <v>7.5000000000000178E-2</v>
      </c>
      <c r="J91" s="4">
        <f t="shared" si="5"/>
        <v>0</v>
      </c>
      <c r="K91" s="4">
        <f t="shared" si="6"/>
        <v>0</v>
      </c>
      <c r="L91" s="4">
        <f t="shared" si="7"/>
        <v>0</v>
      </c>
      <c r="M91" s="4">
        <f t="shared" si="9"/>
        <v>-5234.0833050000128</v>
      </c>
      <c r="N91" s="4">
        <f t="shared" si="8"/>
        <v>-5234.0833050000128</v>
      </c>
      <c r="O91" s="217">
        <f t="shared" si="10"/>
        <v>38961</v>
      </c>
      <c r="Q91" s="205">
        <f t="shared" si="19"/>
        <v>0</v>
      </c>
      <c r="R91" s="187">
        <f t="shared" si="12"/>
        <v>0</v>
      </c>
      <c r="S91" s="199">
        <f t="shared" si="13"/>
        <v>3.8490000000000002</v>
      </c>
      <c r="T91" s="208">
        <f t="shared" si="14"/>
        <v>7.4999999999999734E-2</v>
      </c>
      <c r="U91" s="206">
        <f t="shared" si="20"/>
        <v>-0.52340833049999813</v>
      </c>
      <c r="W91" s="187">
        <f t="shared" si="21"/>
        <v>0</v>
      </c>
      <c r="X91" s="187">
        <f t="shared" si="21"/>
        <v>-6.97877774</v>
      </c>
      <c r="Y91" s="206">
        <v>-312076.163</v>
      </c>
      <c r="Z91" s="206">
        <v>659874.62086330389</v>
      </c>
      <c r="AA91" s="187">
        <f t="shared" si="17"/>
        <v>-312076.163</v>
      </c>
      <c r="AB91" s="187">
        <f t="shared" si="17"/>
        <v>659881.59964104393</v>
      </c>
      <c r="AC91" s="187">
        <f t="shared" si="18"/>
        <v>347805.43664104393</v>
      </c>
      <c r="AI91" s="199"/>
      <c r="AJ91" s="199"/>
      <c r="BD91" s="197"/>
      <c r="BE91" s="197"/>
      <c r="BF91" s="198"/>
      <c r="BG91" s="198"/>
      <c r="BK91" s="199"/>
      <c r="BL91" s="199"/>
      <c r="BM91" s="206"/>
      <c r="BN91" s="206"/>
      <c r="BO91" s="206"/>
      <c r="CD91" s="201"/>
      <c r="DC91" s="201"/>
    </row>
    <row r="92" spans="1:107" s="187" customFormat="1" x14ac:dyDescent="0.2">
      <c r="A92" s="178">
        <v>38991</v>
      </c>
      <c r="B92" s="4">
        <v>0</v>
      </c>
      <c r="C92" s="4">
        <v>0</v>
      </c>
      <c r="D92" s="4">
        <v>0</v>
      </c>
      <c r="E92" s="4">
        <v>17.382545919999998</v>
      </c>
      <c r="F92" s="4">
        <f t="shared" si="3"/>
        <v>17.382545919999998</v>
      </c>
      <c r="G92" s="167">
        <v>3.968</v>
      </c>
      <c r="H92" s="167">
        <v>3.8929999999999998</v>
      </c>
      <c r="I92" s="6">
        <f t="shared" si="4"/>
        <v>7.5000000000000178E-2</v>
      </c>
      <c r="J92" s="4">
        <f t="shared" si="5"/>
        <v>0</v>
      </c>
      <c r="K92" s="4">
        <f t="shared" si="6"/>
        <v>0</v>
      </c>
      <c r="L92" s="4">
        <f t="shared" si="7"/>
        <v>0</v>
      </c>
      <c r="M92" s="4">
        <f t="shared" si="9"/>
        <v>13036.90944000003</v>
      </c>
      <c r="N92" s="4">
        <f t="shared" si="8"/>
        <v>13036.90944000003</v>
      </c>
      <c r="O92" s="217">
        <f t="shared" si="10"/>
        <v>38991</v>
      </c>
      <c r="Q92" s="205">
        <f t="shared" si="19"/>
        <v>0</v>
      </c>
      <c r="R92" s="187">
        <f t="shared" si="12"/>
        <v>0</v>
      </c>
      <c r="S92" s="199">
        <f t="shared" si="13"/>
        <v>3.8639999999999999</v>
      </c>
      <c r="T92" s="208">
        <f t="shared" si="14"/>
        <v>7.5000000000000178E-2</v>
      </c>
      <c r="U92" s="206">
        <f t="shared" si="20"/>
        <v>1.3036909440000031</v>
      </c>
      <c r="W92" s="187">
        <f t="shared" si="21"/>
        <v>0</v>
      </c>
      <c r="X92" s="187">
        <f t="shared" si="21"/>
        <v>17.382545919999998</v>
      </c>
      <c r="Y92" s="206">
        <v>-321068.88789999997</v>
      </c>
      <c r="Z92" s="206">
        <v>901238.7926912799</v>
      </c>
      <c r="AA92" s="187">
        <f t="shared" si="17"/>
        <v>-321068.88789999997</v>
      </c>
      <c r="AB92" s="187">
        <f t="shared" si="17"/>
        <v>901221.41014535993</v>
      </c>
      <c r="AC92" s="187">
        <f t="shared" si="18"/>
        <v>580152.52224535996</v>
      </c>
      <c r="AI92" s="199"/>
      <c r="AJ92" s="199"/>
      <c r="BD92" s="197"/>
      <c r="BE92" s="197"/>
      <c r="BF92" s="198"/>
      <c r="BG92" s="198"/>
      <c r="BK92" s="199"/>
      <c r="BL92" s="199"/>
      <c r="BM92" s="206"/>
      <c r="BN92" s="206"/>
      <c r="BO92" s="206"/>
      <c r="CD92" s="201"/>
      <c r="DC92" s="201"/>
    </row>
    <row r="93" spans="1:107" s="187" customFormat="1" x14ac:dyDescent="0.2">
      <c r="A93" s="178">
        <v>39022</v>
      </c>
      <c r="B93" s="4">
        <v>0</v>
      </c>
      <c r="C93" s="4">
        <v>0</v>
      </c>
      <c r="D93" s="4">
        <v>0</v>
      </c>
      <c r="E93" s="4">
        <v>21.315099</v>
      </c>
      <c r="F93" s="4">
        <f t="shared" si="3"/>
        <v>21.315099</v>
      </c>
      <c r="G93" s="167">
        <v>4.1079999999999997</v>
      </c>
      <c r="H93" s="167">
        <v>4.0330000000000004</v>
      </c>
      <c r="I93" s="6">
        <f t="shared" si="4"/>
        <v>7.4999999999999289E-2</v>
      </c>
      <c r="J93" s="4">
        <f t="shared" si="5"/>
        <v>0</v>
      </c>
      <c r="K93" s="4">
        <f t="shared" si="6"/>
        <v>0</v>
      </c>
      <c r="L93" s="4">
        <f t="shared" si="7"/>
        <v>0</v>
      </c>
      <c r="M93" s="4">
        <f t="shared" si="9"/>
        <v>15986.324249999849</v>
      </c>
      <c r="N93" s="4">
        <f t="shared" si="8"/>
        <v>15986.324249999849</v>
      </c>
      <c r="O93" s="217">
        <f t="shared" si="10"/>
        <v>39022</v>
      </c>
      <c r="Q93" s="205">
        <f t="shared" si="19"/>
        <v>0</v>
      </c>
      <c r="R93" s="187">
        <f t="shared" si="12"/>
        <v>0</v>
      </c>
      <c r="S93" s="199">
        <f t="shared" si="13"/>
        <v>3.8929999999999998</v>
      </c>
      <c r="T93" s="208">
        <f t="shared" si="14"/>
        <v>7.5000000000000178E-2</v>
      </c>
      <c r="U93" s="206">
        <f t="shared" si="20"/>
        <v>1.5986324250000037</v>
      </c>
      <c r="W93" s="187">
        <f t="shared" si="21"/>
        <v>0</v>
      </c>
      <c r="X93" s="187">
        <f t="shared" si="21"/>
        <v>21.315099</v>
      </c>
      <c r="Y93" s="206">
        <v>-327887.08429999999</v>
      </c>
      <c r="Z93" s="206">
        <v>893388.32653757709</v>
      </c>
      <c r="AA93" s="187">
        <f t="shared" si="17"/>
        <v>-327887.08429999999</v>
      </c>
      <c r="AB93" s="187">
        <f t="shared" si="17"/>
        <v>893367.01143857709</v>
      </c>
      <c r="AC93" s="187">
        <f t="shared" si="18"/>
        <v>565479.9271385771</v>
      </c>
      <c r="AI93" s="199"/>
      <c r="AJ93" s="199"/>
      <c r="BD93" s="197"/>
      <c r="BE93" s="197"/>
      <c r="BF93" s="198"/>
      <c r="BG93" s="198"/>
      <c r="BK93" s="199"/>
      <c r="BL93" s="199"/>
      <c r="BM93" s="206"/>
      <c r="BN93" s="206"/>
      <c r="BO93" s="206"/>
      <c r="CD93" s="201"/>
      <c r="DC93" s="201"/>
    </row>
    <row r="94" spans="1:107" s="187" customFormat="1" x14ac:dyDescent="0.2">
      <c r="A94" s="178">
        <v>39052</v>
      </c>
      <c r="B94" s="4">
        <v>0</v>
      </c>
      <c r="C94" s="4">
        <v>0</v>
      </c>
      <c r="D94" s="4">
        <v>0</v>
      </c>
      <c r="E94" s="4">
        <v>-131.45499683</v>
      </c>
      <c r="F94" s="4">
        <f t="shared" ref="F94:F157" si="22">SUM(B94:E94)</f>
        <v>-131.45499683</v>
      </c>
      <c r="G94" s="167">
        <v>4.2530000000000001</v>
      </c>
      <c r="H94" s="167">
        <v>4.1779999999999999</v>
      </c>
      <c r="I94" s="6">
        <f t="shared" si="4"/>
        <v>7.5000000000000178E-2</v>
      </c>
      <c r="J94" s="4">
        <f t="shared" si="5"/>
        <v>0</v>
      </c>
      <c r="K94" s="4">
        <f t="shared" si="6"/>
        <v>0</v>
      </c>
      <c r="L94" s="4">
        <f t="shared" si="7"/>
        <v>0</v>
      </c>
      <c r="M94" s="4">
        <f t="shared" si="9"/>
        <v>-98591.247622500232</v>
      </c>
      <c r="N94" s="4">
        <f t="shared" si="8"/>
        <v>-98591.247622500232</v>
      </c>
      <c r="O94" s="217">
        <f t="shared" si="10"/>
        <v>39052</v>
      </c>
      <c r="Q94" s="205">
        <f t="shared" si="19"/>
        <v>0</v>
      </c>
      <c r="R94" s="187">
        <f t="shared" si="12"/>
        <v>0</v>
      </c>
      <c r="S94" s="199">
        <f t="shared" si="13"/>
        <v>4.0330000000000004</v>
      </c>
      <c r="T94" s="208">
        <f t="shared" si="14"/>
        <v>7.4999999999999289E-2</v>
      </c>
      <c r="U94" s="206">
        <f t="shared" si="20"/>
        <v>-9.8591247622499072</v>
      </c>
      <c r="Y94" s="206">
        <v>-316829.63079999998</v>
      </c>
      <c r="Z94" s="206">
        <v>116780.57386079499</v>
      </c>
      <c r="AA94" s="187">
        <f t="shared" si="17"/>
        <v>-316829.63079999998</v>
      </c>
      <c r="AB94" s="187">
        <f t="shared" si="17"/>
        <v>116780.57386079499</v>
      </c>
      <c r="AC94" s="187">
        <f t="shared" si="18"/>
        <v>-200049.05693920498</v>
      </c>
      <c r="AI94" s="199"/>
      <c r="AJ94" s="199"/>
      <c r="BD94" s="197"/>
      <c r="BE94" s="197"/>
      <c r="BF94" s="198"/>
      <c r="BG94" s="198"/>
      <c r="BK94" s="199"/>
      <c r="BL94" s="199"/>
      <c r="BM94" s="206"/>
      <c r="BN94" s="206"/>
      <c r="BO94" s="206"/>
      <c r="CD94" s="201"/>
      <c r="DC94" s="201"/>
    </row>
    <row r="95" spans="1:107" s="187" customFormat="1" x14ac:dyDescent="0.2">
      <c r="A95" s="178">
        <v>39083</v>
      </c>
      <c r="B95" s="4">
        <v>0</v>
      </c>
      <c r="C95" s="4">
        <v>0</v>
      </c>
      <c r="D95" s="4">
        <v>0</v>
      </c>
      <c r="E95" s="4">
        <v>391.49554912000002</v>
      </c>
      <c r="F95" s="4">
        <f t="shared" si="22"/>
        <v>391.49554912000002</v>
      </c>
      <c r="G95" s="167">
        <v>4.3479999999999999</v>
      </c>
      <c r="H95" s="167">
        <v>4.2729999999999997</v>
      </c>
      <c r="I95" s="6">
        <f t="shared" ref="I95:I158" si="23">G95-H95</f>
        <v>7.5000000000000178E-2</v>
      </c>
      <c r="J95" s="4">
        <f t="shared" ref="J95:J158" si="24">I95*B95*10000</f>
        <v>0</v>
      </c>
      <c r="K95" s="4">
        <f t="shared" ref="K95:K158" si="25">C95*I95*10000</f>
        <v>0</v>
      </c>
      <c r="L95" s="4">
        <f t="shared" ref="L95:L158" si="26">I95*D95*10000</f>
        <v>0</v>
      </c>
      <c r="M95" s="4">
        <f t="shared" ref="M95:M158" si="27">I95*E95*10000</f>
        <v>293621.66184000071</v>
      </c>
      <c r="N95" s="4">
        <f t="shared" ref="N95:N158" si="28">SUM(J95:M95)</f>
        <v>293621.66184000071</v>
      </c>
      <c r="O95" s="217">
        <f t="shared" si="10"/>
        <v>39083</v>
      </c>
      <c r="Q95" s="205">
        <f t="shared" si="19"/>
        <v>0</v>
      </c>
      <c r="R95" s="187">
        <f t="shared" si="12"/>
        <v>0</v>
      </c>
      <c r="S95" s="199">
        <f t="shared" si="13"/>
        <v>4.1779999999999999</v>
      </c>
      <c r="T95" s="208">
        <f t="shared" si="14"/>
        <v>7.5000000000000178E-2</v>
      </c>
      <c r="U95" s="206">
        <f t="shared" si="20"/>
        <v>29.362166184000071</v>
      </c>
      <c r="Y95" s="206">
        <v>-315129.47249999997</v>
      </c>
      <c r="Z95" s="206">
        <v>117874.74379579401</v>
      </c>
      <c r="AA95" s="187">
        <f t="shared" si="17"/>
        <v>-315129.47249999997</v>
      </c>
      <c r="AB95" s="187">
        <f t="shared" si="17"/>
        <v>117874.74379579401</v>
      </c>
      <c r="AC95" s="187">
        <f t="shared" si="18"/>
        <v>-197254.72870420595</v>
      </c>
      <c r="AI95" s="199"/>
      <c r="AJ95" s="199"/>
      <c r="BD95" s="197"/>
      <c r="BE95" s="197"/>
      <c r="BF95" s="198"/>
      <c r="BG95" s="198"/>
      <c r="BK95" s="199"/>
      <c r="BL95" s="199"/>
      <c r="BM95" s="206"/>
      <c r="BN95" s="206"/>
      <c r="BO95" s="206"/>
      <c r="CD95" s="201"/>
      <c r="DC95" s="201"/>
    </row>
    <row r="96" spans="1:107" s="187" customFormat="1" x14ac:dyDescent="0.2">
      <c r="A96" s="178">
        <v>39114</v>
      </c>
      <c r="B96" s="4">
        <v>0</v>
      </c>
      <c r="C96" s="4">
        <v>0</v>
      </c>
      <c r="D96" s="4">
        <v>0</v>
      </c>
      <c r="E96" s="4">
        <v>232.43481890000001</v>
      </c>
      <c r="F96" s="4">
        <f t="shared" si="22"/>
        <v>232.43481890000001</v>
      </c>
      <c r="G96" s="167">
        <v>4.2300000000000004</v>
      </c>
      <c r="H96" s="167">
        <v>4.1550000000000002</v>
      </c>
      <c r="I96" s="6">
        <f t="shared" si="23"/>
        <v>7.5000000000000178E-2</v>
      </c>
      <c r="J96" s="4">
        <f t="shared" si="24"/>
        <v>0</v>
      </c>
      <c r="K96" s="4">
        <f t="shared" si="25"/>
        <v>0</v>
      </c>
      <c r="L96" s="4">
        <f t="shared" si="26"/>
        <v>0</v>
      </c>
      <c r="M96" s="4">
        <f t="shared" si="27"/>
        <v>174326.1141750004</v>
      </c>
      <c r="N96" s="4">
        <f t="shared" si="28"/>
        <v>174326.1141750004</v>
      </c>
      <c r="O96" s="217">
        <f t="shared" ref="O96:O159" si="29">A96</f>
        <v>39114</v>
      </c>
      <c r="Q96" s="205">
        <f t="shared" ref="Q96:Q125" si="30">CB73</f>
        <v>0</v>
      </c>
      <c r="R96" s="187">
        <f t="shared" ref="R96:R125" si="31">Q96*T96</f>
        <v>0</v>
      </c>
      <c r="S96" s="199">
        <f t="shared" ref="S96:S159" si="32">H95</f>
        <v>4.2729999999999997</v>
      </c>
      <c r="T96" s="208">
        <f t="shared" ref="T96:T159" si="33">G95-S96</f>
        <v>7.5000000000000178E-2</v>
      </c>
      <c r="U96" s="206">
        <f t="shared" si="20"/>
        <v>17.432611417500041</v>
      </c>
      <c r="Y96" s="206">
        <v>-308401.09829999995</v>
      </c>
      <c r="Z96" s="206">
        <v>233831.63184167605</v>
      </c>
      <c r="AA96" s="187">
        <f t="shared" ref="AA96:AB159" si="34">Y96-W96</f>
        <v>-308401.09829999995</v>
      </c>
      <c r="AB96" s="187">
        <f t="shared" si="34"/>
        <v>233831.63184167605</v>
      </c>
      <c r="AC96" s="187">
        <f t="shared" ref="AC96:AC159" si="35">AA96+AB96</f>
        <v>-74569.466458323906</v>
      </c>
      <c r="AI96" s="199"/>
      <c r="AJ96" s="199"/>
      <c r="BD96" s="197"/>
      <c r="BE96" s="197"/>
      <c r="BF96" s="198"/>
      <c r="BG96" s="198"/>
      <c r="BK96" s="199"/>
      <c r="BL96" s="199"/>
      <c r="BM96" s="206"/>
      <c r="BN96" s="206"/>
      <c r="BO96" s="206"/>
      <c r="CD96" s="201"/>
      <c r="DC96" s="201"/>
    </row>
    <row r="97" spans="1:107" s="187" customFormat="1" x14ac:dyDescent="0.2">
      <c r="A97" s="178">
        <v>39142</v>
      </c>
      <c r="B97" s="4">
        <v>0</v>
      </c>
      <c r="C97" s="4">
        <v>0</v>
      </c>
      <c r="D97" s="4">
        <v>0</v>
      </c>
      <c r="E97" s="4">
        <v>240.24183486999999</v>
      </c>
      <c r="F97" s="4">
        <f t="shared" si="22"/>
        <v>240.24183486999999</v>
      </c>
      <c r="G97" s="167">
        <v>4.0970000000000004</v>
      </c>
      <c r="H97" s="167">
        <v>4.0220000000000002</v>
      </c>
      <c r="I97" s="6">
        <f t="shared" si="23"/>
        <v>7.5000000000000178E-2</v>
      </c>
      <c r="J97" s="4">
        <f t="shared" si="24"/>
        <v>0</v>
      </c>
      <c r="K97" s="4">
        <f t="shared" si="25"/>
        <v>0</v>
      </c>
      <c r="L97" s="4">
        <f t="shared" si="26"/>
        <v>0</v>
      </c>
      <c r="M97" s="4">
        <f t="shared" si="27"/>
        <v>180181.37615250039</v>
      </c>
      <c r="N97" s="4">
        <f t="shared" si="28"/>
        <v>180181.37615250039</v>
      </c>
      <c r="O97" s="217">
        <f t="shared" si="29"/>
        <v>39142</v>
      </c>
      <c r="Q97" s="205">
        <f t="shared" si="30"/>
        <v>0</v>
      </c>
      <c r="R97" s="187">
        <f t="shared" si="31"/>
        <v>0</v>
      </c>
      <c r="S97" s="199">
        <f t="shared" si="32"/>
        <v>4.1550000000000002</v>
      </c>
      <c r="T97" s="208">
        <f t="shared" si="33"/>
        <v>7.5000000000000178E-2</v>
      </c>
      <c r="U97" s="206">
        <f t="shared" si="20"/>
        <v>18.018137615250041</v>
      </c>
      <c r="Y97" s="206">
        <v>-286601.24</v>
      </c>
      <c r="Z97" s="206">
        <v>327175.16017927101</v>
      </c>
      <c r="AA97" s="187">
        <f t="shared" si="34"/>
        <v>-286601.24</v>
      </c>
      <c r="AB97" s="187">
        <f t="shared" si="34"/>
        <v>327175.16017927101</v>
      </c>
      <c r="AC97" s="187">
        <f t="shared" si="35"/>
        <v>40573.920179271023</v>
      </c>
      <c r="AI97" s="199"/>
      <c r="AJ97" s="199"/>
      <c r="BD97" s="197"/>
      <c r="BE97" s="197"/>
      <c r="BF97" s="198"/>
      <c r="BG97" s="198"/>
      <c r="BK97" s="199"/>
      <c r="BL97" s="199"/>
      <c r="BM97" s="206"/>
      <c r="BN97" s="206"/>
      <c r="BO97" s="206"/>
      <c r="CD97" s="201"/>
      <c r="DC97" s="201"/>
    </row>
    <row r="98" spans="1:107" s="187" customFormat="1" x14ac:dyDescent="0.2">
      <c r="A98" s="178">
        <v>39173</v>
      </c>
      <c r="B98" s="4">
        <v>0</v>
      </c>
      <c r="C98" s="4">
        <v>0</v>
      </c>
      <c r="D98" s="4">
        <v>0</v>
      </c>
      <c r="E98" s="4">
        <v>239.67716160000001</v>
      </c>
      <c r="F98" s="4">
        <f t="shared" si="22"/>
        <v>239.67716160000001</v>
      </c>
      <c r="G98" s="167">
        <v>3.8769999999999998</v>
      </c>
      <c r="H98" s="167">
        <v>3.802</v>
      </c>
      <c r="I98" s="6">
        <f t="shared" si="23"/>
        <v>7.4999999999999734E-2</v>
      </c>
      <c r="J98" s="4">
        <f t="shared" si="24"/>
        <v>0</v>
      </c>
      <c r="K98" s="4">
        <f t="shared" si="25"/>
        <v>0</v>
      </c>
      <c r="L98" s="4">
        <f t="shared" si="26"/>
        <v>0</v>
      </c>
      <c r="M98" s="4">
        <f t="shared" si="27"/>
        <v>179757.87119999935</v>
      </c>
      <c r="N98" s="4">
        <f t="shared" si="28"/>
        <v>179757.87119999935</v>
      </c>
      <c r="O98" s="217">
        <f t="shared" si="29"/>
        <v>39173</v>
      </c>
      <c r="P98" s="206">
        <f>SUM(N87:N98)</f>
        <v>666499.01922750077</v>
      </c>
      <c r="Q98" s="205">
        <f t="shared" si="30"/>
        <v>0</v>
      </c>
      <c r="R98" s="187">
        <f t="shared" si="31"/>
        <v>0</v>
      </c>
      <c r="S98" s="199">
        <f t="shared" si="32"/>
        <v>4.0220000000000002</v>
      </c>
      <c r="T98" s="208">
        <f t="shared" si="33"/>
        <v>7.5000000000000178E-2</v>
      </c>
      <c r="U98" s="206">
        <f t="shared" si="20"/>
        <v>17.975787120000042</v>
      </c>
      <c r="V98" s="206">
        <f>SUM(U87:U98)</f>
        <v>66.649901922750303</v>
      </c>
      <c r="Y98" s="206">
        <v>-279457.48139999999</v>
      </c>
      <c r="Z98" s="206">
        <v>627425.52417895896</v>
      </c>
      <c r="AA98" s="187">
        <f t="shared" si="34"/>
        <v>-279457.48139999999</v>
      </c>
      <c r="AB98" s="187">
        <f t="shared" si="34"/>
        <v>627425.52417895896</v>
      </c>
      <c r="AC98" s="187">
        <f t="shared" si="35"/>
        <v>347968.04277895897</v>
      </c>
      <c r="AI98" s="199"/>
      <c r="AJ98" s="199"/>
      <c r="BD98" s="197"/>
      <c r="BE98" s="197"/>
      <c r="BF98" s="198"/>
      <c r="BG98" s="198"/>
      <c r="BK98" s="199"/>
      <c r="BL98" s="199"/>
      <c r="BM98" s="206"/>
      <c r="BN98" s="206"/>
      <c r="BO98" s="206"/>
      <c r="CD98" s="201"/>
      <c r="DC98" s="201"/>
    </row>
    <row r="99" spans="1:107" s="187" customFormat="1" x14ac:dyDescent="0.2">
      <c r="A99" s="178">
        <v>39203</v>
      </c>
      <c r="B99" s="4">
        <v>0</v>
      </c>
      <c r="C99" s="4">
        <v>0</v>
      </c>
      <c r="D99" s="4">
        <v>0</v>
      </c>
      <c r="E99" s="4">
        <v>246.48912507</v>
      </c>
      <c r="F99" s="4">
        <f t="shared" si="22"/>
        <v>246.48912507</v>
      </c>
      <c r="G99" s="167">
        <v>3.867</v>
      </c>
      <c r="H99" s="167">
        <v>3.7919999999999998</v>
      </c>
      <c r="I99" s="6">
        <f t="shared" si="23"/>
        <v>7.5000000000000178E-2</v>
      </c>
      <c r="J99" s="4">
        <f t="shared" si="24"/>
        <v>0</v>
      </c>
      <c r="K99" s="4">
        <f t="shared" si="25"/>
        <v>0</v>
      </c>
      <c r="L99" s="4">
        <f t="shared" si="26"/>
        <v>0</v>
      </c>
      <c r="M99" s="4">
        <f t="shared" si="27"/>
        <v>184866.84380250043</v>
      </c>
      <c r="N99" s="4">
        <f t="shared" si="28"/>
        <v>184866.84380250043</v>
      </c>
      <c r="O99" s="217">
        <f t="shared" si="29"/>
        <v>39203</v>
      </c>
      <c r="Q99" s="205">
        <f t="shared" si="30"/>
        <v>0</v>
      </c>
      <c r="R99" s="187">
        <f t="shared" si="31"/>
        <v>0</v>
      </c>
      <c r="S99" s="199">
        <f t="shared" si="32"/>
        <v>3.802</v>
      </c>
      <c r="T99" s="208">
        <f t="shared" si="33"/>
        <v>7.4999999999999734E-2</v>
      </c>
      <c r="U99" s="206">
        <f t="shared" si="20"/>
        <v>18.486684380249933</v>
      </c>
      <c r="Y99" s="206">
        <v>-230769.21579999998</v>
      </c>
      <c r="Z99" s="206">
        <v>257378.05269873701</v>
      </c>
      <c r="AA99" s="187">
        <f t="shared" si="34"/>
        <v>-230769.21579999998</v>
      </c>
      <c r="AB99" s="187">
        <f t="shared" si="34"/>
        <v>257378.05269873701</v>
      </c>
      <c r="AC99" s="187">
        <f t="shared" si="35"/>
        <v>26608.836898737034</v>
      </c>
      <c r="AI99" s="199"/>
      <c r="AJ99" s="199"/>
      <c r="BD99" s="197"/>
      <c r="BE99" s="197"/>
      <c r="BF99" s="198"/>
      <c r="BG99" s="198"/>
      <c r="BK99" s="199"/>
      <c r="BL99" s="199"/>
      <c r="BM99" s="206"/>
      <c r="BN99" s="206"/>
      <c r="BO99" s="206"/>
      <c r="CD99" s="201"/>
      <c r="DC99" s="201"/>
    </row>
    <row r="100" spans="1:107" s="187" customFormat="1" x14ac:dyDescent="0.2">
      <c r="A100" s="178">
        <v>39234</v>
      </c>
      <c r="B100" s="4">
        <v>0</v>
      </c>
      <c r="C100" s="4">
        <v>0</v>
      </c>
      <c r="D100" s="4">
        <v>0</v>
      </c>
      <c r="E100" s="4">
        <v>239.97585758</v>
      </c>
      <c r="F100" s="4">
        <f t="shared" si="22"/>
        <v>239.97585758</v>
      </c>
      <c r="G100" s="167">
        <v>3.903</v>
      </c>
      <c r="H100" s="167">
        <v>3.8279999999999998</v>
      </c>
      <c r="I100" s="6">
        <f t="shared" si="23"/>
        <v>7.5000000000000178E-2</v>
      </c>
      <c r="J100" s="4">
        <f t="shared" si="24"/>
        <v>0</v>
      </c>
      <c r="K100" s="4">
        <f t="shared" si="25"/>
        <v>0</v>
      </c>
      <c r="L100" s="4">
        <f t="shared" si="26"/>
        <v>0</v>
      </c>
      <c r="M100" s="4">
        <f t="shared" si="27"/>
        <v>179981.89318500043</v>
      </c>
      <c r="N100" s="4">
        <f t="shared" si="28"/>
        <v>179981.89318500043</v>
      </c>
      <c r="O100" s="217">
        <f t="shared" si="29"/>
        <v>39234</v>
      </c>
      <c r="Q100" s="205">
        <f t="shared" si="30"/>
        <v>0</v>
      </c>
      <c r="R100" s="187">
        <f t="shared" si="31"/>
        <v>0</v>
      </c>
      <c r="S100" s="199">
        <f t="shared" si="32"/>
        <v>3.7919999999999998</v>
      </c>
      <c r="T100" s="208">
        <f t="shared" si="33"/>
        <v>7.5000000000000178E-2</v>
      </c>
      <c r="U100" s="206">
        <f t="shared" si="20"/>
        <v>17.998189318500042</v>
      </c>
      <c r="Y100" s="206">
        <v>-201905.0337</v>
      </c>
      <c r="Z100" s="206">
        <v>275968.37498125702</v>
      </c>
      <c r="AA100" s="187">
        <f t="shared" si="34"/>
        <v>-201905.0337</v>
      </c>
      <c r="AB100" s="187">
        <f t="shared" si="34"/>
        <v>275968.37498125702</v>
      </c>
      <c r="AC100" s="187">
        <f t="shared" si="35"/>
        <v>74063.341281257017</v>
      </c>
      <c r="AI100" s="199"/>
      <c r="AJ100" s="199"/>
      <c r="BD100" s="197"/>
      <c r="BE100" s="197"/>
      <c r="BF100" s="198"/>
      <c r="BG100" s="198"/>
      <c r="BK100" s="199"/>
      <c r="BL100" s="199"/>
      <c r="BM100" s="206"/>
      <c r="BN100" s="206"/>
      <c r="BO100" s="206"/>
      <c r="CD100" s="201"/>
      <c r="DC100" s="201"/>
    </row>
    <row r="101" spans="1:107" s="187" customFormat="1" x14ac:dyDescent="0.2">
      <c r="A101" s="178">
        <v>39264</v>
      </c>
      <c r="B101" s="4">
        <v>0</v>
      </c>
      <c r="C101" s="4">
        <v>0</v>
      </c>
      <c r="D101" s="4">
        <v>0</v>
      </c>
      <c r="E101" s="4">
        <v>245.79057902</v>
      </c>
      <c r="F101" s="4">
        <f t="shared" si="22"/>
        <v>245.79057902</v>
      </c>
      <c r="G101" s="167">
        <v>3.9529999999999998</v>
      </c>
      <c r="H101" s="167">
        <v>3.8780000000000001</v>
      </c>
      <c r="I101" s="6">
        <f t="shared" si="23"/>
        <v>7.4999999999999734E-2</v>
      </c>
      <c r="J101" s="4">
        <f t="shared" si="24"/>
        <v>0</v>
      </c>
      <c r="K101" s="4">
        <f t="shared" si="25"/>
        <v>0</v>
      </c>
      <c r="L101" s="4">
        <f t="shared" si="26"/>
        <v>0</v>
      </c>
      <c r="M101" s="4">
        <f t="shared" si="27"/>
        <v>184342.93426499935</v>
      </c>
      <c r="N101" s="4">
        <f t="shared" si="28"/>
        <v>184342.93426499935</v>
      </c>
      <c r="O101" s="217">
        <f t="shared" si="29"/>
        <v>39264</v>
      </c>
      <c r="Q101" s="205">
        <f t="shared" si="30"/>
        <v>0</v>
      </c>
      <c r="R101" s="187">
        <f t="shared" si="31"/>
        <v>0</v>
      </c>
      <c r="S101" s="199">
        <f t="shared" si="32"/>
        <v>3.8279999999999998</v>
      </c>
      <c r="T101" s="208">
        <f t="shared" si="33"/>
        <v>7.5000000000000178E-2</v>
      </c>
      <c r="U101" s="206">
        <f t="shared" si="20"/>
        <v>18.434293426500044</v>
      </c>
      <c r="Y101" s="206">
        <v>-228487.25170000002</v>
      </c>
      <c r="Z101" s="206">
        <v>-107110.49032121402</v>
      </c>
      <c r="AA101" s="204">
        <f t="shared" si="34"/>
        <v>-228487.25170000002</v>
      </c>
      <c r="AB101" s="204">
        <f t="shared" si="34"/>
        <v>-107110.49032121402</v>
      </c>
      <c r="AC101" s="204">
        <f t="shared" si="35"/>
        <v>-335597.74202121404</v>
      </c>
      <c r="AI101" s="199"/>
      <c r="AJ101" s="199"/>
      <c r="BD101" s="197"/>
      <c r="BE101" s="197"/>
      <c r="BF101" s="198"/>
      <c r="BG101" s="198"/>
      <c r="BK101" s="199"/>
      <c r="BL101" s="199"/>
      <c r="BM101" s="206"/>
      <c r="BN101" s="206"/>
      <c r="BO101" s="206"/>
      <c r="CD101" s="201"/>
      <c r="DC101" s="201"/>
    </row>
    <row r="102" spans="1:107" s="187" customFormat="1" x14ac:dyDescent="0.2">
      <c r="A102" s="178">
        <v>39295</v>
      </c>
      <c r="B102" s="4">
        <v>0</v>
      </c>
      <c r="C102" s="4">
        <v>0</v>
      </c>
      <c r="D102" s="4">
        <v>0</v>
      </c>
      <c r="E102" s="4">
        <v>245.42939726</v>
      </c>
      <c r="F102" s="4">
        <f t="shared" si="22"/>
        <v>245.42939726</v>
      </c>
      <c r="G102" s="167">
        <v>3.984</v>
      </c>
      <c r="H102" s="167">
        <v>3.9089999999999998</v>
      </c>
      <c r="I102" s="6">
        <f t="shared" si="23"/>
        <v>7.5000000000000178E-2</v>
      </c>
      <c r="J102" s="4">
        <f t="shared" si="24"/>
        <v>0</v>
      </c>
      <c r="K102" s="4">
        <f t="shared" si="25"/>
        <v>0</v>
      </c>
      <c r="L102" s="4">
        <f t="shared" si="26"/>
        <v>0</v>
      </c>
      <c r="M102" s="4">
        <f t="shared" si="27"/>
        <v>184072.04794500043</v>
      </c>
      <c r="N102" s="4">
        <f t="shared" si="28"/>
        <v>184072.04794500043</v>
      </c>
      <c r="O102" s="217">
        <f t="shared" si="29"/>
        <v>39295</v>
      </c>
      <c r="Q102" s="205">
        <f t="shared" si="30"/>
        <v>0</v>
      </c>
      <c r="R102" s="187">
        <f t="shared" si="31"/>
        <v>0</v>
      </c>
      <c r="S102" s="199">
        <f t="shared" si="32"/>
        <v>3.8780000000000001</v>
      </c>
      <c r="T102" s="208">
        <f t="shared" si="33"/>
        <v>7.4999999999999734E-2</v>
      </c>
      <c r="U102" s="206">
        <f t="shared" si="20"/>
        <v>18.407204794499936</v>
      </c>
      <c r="Y102" s="206">
        <v>-228535.52579999997</v>
      </c>
      <c r="Z102" s="206">
        <v>-173809.46960022498</v>
      </c>
      <c r="AA102" s="204">
        <f t="shared" si="34"/>
        <v>-228535.52579999997</v>
      </c>
      <c r="AB102" s="204">
        <f t="shared" si="34"/>
        <v>-173809.46960022498</v>
      </c>
      <c r="AC102" s="204">
        <f t="shared" si="35"/>
        <v>-402344.99540022493</v>
      </c>
      <c r="AI102" s="199"/>
      <c r="AJ102" s="199"/>
      <c r="BD102" s="197"/>
      <c r="BE102" s="197"/>
      <c r="BF102" s="198"/>
      <c r="BG102" s="198"/>
      <c r="BK102" s="199"/>
      <c r="BL102" s="199"/>
      <c r="BM102" s="206"/>
      <c r="BN102" s="206"/>
      <c r="BO102" s="206"/>
      <c r="CD102" s="201"/>
      <c r="DC102" s="201"/>
    </row>
    <row r="103" spans="1:107" s="187" customFormat="1" x14ac:dyDescent="0.2">
      <c r="A103" s="178">
        <v>39326</v>
      </c>
      <c r="B103" s="4">
        <v>0</v>
      </c>
      <c r="C103" s="4">
        <v>0</v>
      </c>
      <c r="D103" s="4">
        <v>0</v>
      </c>
      <c r="E103" s="4">
        <v>256.94230076999997</v>
      </c>
      <c r="F103" s="4">
        <f t="shared" si="22"/>
        <v>256.94230076999997</v>
      </c>
      <c r="G103" s="167">
        <v>3.9990000000000001</v>
      </c>
      <c r="H103" s="167">
        <v>3.9239999999999999</v>
      </c>
      <c r="I103" s="6">
        <f t="shared" si="23"/>
        <v>7.5000000000000178E-2</v>
      </c>
      <c r="J103" s="4">
        <f t="shared" si="24"/>
        <v>0</v>
      </c>
      <c r="K103" s="4">
        <f t="shared" si="25"/>
        <v>0</v>
      </c>
      <c r="L103" s="4">
        <f t="shared" si="26"/>
        <v>0</v>
      </c>
      <c r="M103" s="4">
        <f t="shared" si="27"/>
        <v>192706.72557750042</v>
      </c>
      <c r="N103" s="4">
        <f t="shared" si="28"/>
        <v>192706.72557750042</v>
      </c>
      <c r="O103" s="217">
        <f t="shared" si="29"/>
        <v>39326</v>
      </c>
      <c r="Q103" s="205">
        <f t="shared" si="30"/>
        <v>0</v>
      </c>
      <c r="R103" s="187">
        <f t="shared" si="31"/>
        <v>0</v>
      </c>
      <c r="S103" s="199">
        <f t="shared" si="32"/>
        <v>3.9089999999999998</v>
      </c>
      <c r="T103" s="208">
        <f t="shared" si="33"/>
        <v>7.5000000000000178E-2</v>
      </c>
      <c r="U103" s="206">
        <f t="shared" si="20"/>
        <v>19.270672557750043</v>
      </c>
      <c r="Y103" s="206">
        <v>-263830.78730000003</v>
      </c>
      <c r="Z103" s="206">
        <v>-383062.24644982896</v>
      </c>
      <c r="AA103" s="204">
        <f t="shared" si="34"/>
        <v>-263830.78730000003</v>
      </c>
      <c r="AB103" s="204">
        <f t="shared" si="34"/>
        <v>-383062.24644982896</v>
      </c>
      <c r="AC103" s="204">
        <f t="shared" si="35"/>
        <v>-646893.03374982905</v>
      </c>
      <c r="AI103" s="199"/>
      <c r="AJ103" s="199"/>
      <c r="BD103" s="197"/>
      <c r="BE103" s="197"/>
      <c r="BF103" s="198"/>
      <c r="BG103" s="198"/>
      <c r="BK103" s="199"/>
      <c r="BL103" s="199"/>
      <c r="BM103" s="206"/>
      <c r="BN103" s="206"/>
      <c r="BO103" s="206"/>
      <c r="CD103" s="201"/>
      <c r="DC103" s="201"/>
    </row>
    <row r="104" spans="1:107" s="187" customFormat="1" x14ac:dyDescent="0.2">
      <c r="A104" s="178">
        <v>39356</v>
      </c>
      <c r="B104" s="4">
        <v>0</v>
      </c>
      <c r="C104" s="4">
        <v>0</v>
      </c>
      <c r="D104" s="4">
        <v>0</v>
      </c>
      <c r="E104" s="4">
        <v>259.30167008000001</v>
      </c>
      <c r="F104" s="4">
        <f t="shared" si="22"/>
        <v>259.30167008000001</v>
      </c>
      <c r="G104" s="167">
        <v>4.0279999999999996</v>
      </c>
      <c r="H104" s="167">
        <v>3.9529999999999998</v>
      </c>
      <c r="I104" s="6">
        <f t="shared" si="23"/>
        <v>7.4999999999999734E-2</v>
      </c>
      <c r="J104" s="4">
        <f t="shared" si="24"/>
        <v>0</v>
      </c>
      <c r="K104" s="4">
        <f t="shared" si="25"/>
        <v>0</v>
      </c>
      <c r="L104" s="4">
        <f t="shared" si="26"/>
        <v>0</v>
      </c>
      <c r="M104" s="4">
        <f t="shared" si="27"/>
        <v>194476.25255999932</v>
      </c>
      <c r="N104" s="4">
        <f t="shared" si="28"/>
        <v>194476.25255999932</v>
      </c>
      <c r="O104" s="217">
        <f t="shared" si="29"/>
        <v>39356</v>
      </c>
      <c r="Q104" s="205">
        <f t="shared" si="30"/>
        <v>0</v>
      </c>
      <c r="R104" s="187">
        <f t="shared" si="31"/>
        <v>0</v>
      </c>
      <c r="S104" s="199">
        <f t="shared" si="32"/>
        <v>3.9239999999999999</v>
      </c>
      <c r="T104" s="208">
        <f t="shared" si="33"/>
        <v>7.5000000000000178E-2</v>
      </c>
      <c r="U104" s="206">
        <f t="shared" si="20"/>
        <v>19.447625256000048</v>
      </c>
      <c r="Y104" s="206">
        <v>-275283.49930000002</v>
      </c>
      <c r="Z104" s="206">
        <v>-40093.285787949993</v>
      </c>
      <c r="AA104" s="204">
        <f t="shared" si="34"/>
        <v>-275283.49930000002</v>
      </c>
      <c r="AB104" s="204">
        <f t="shared" si="34"/>
        <v>-40093.285787949993</v>
      </c>
      <c r="AC104" s="204">
        <f t="shared" si="35"/>
        <v>-315376.78508795</v>
      </c>
      <c r="AI104" s="199"/>
      <c r="AJ104" s="199"/>
      <c r="BD104" s="197"/>
      <c r="BE104" s="197"/>
      <c r="BF104" s="198"/>
      <c r="BG104" s="198"/>
      <c r="BK104" s="199"/>
      <c r="BL104" s="199"/>
      <c r="BM104" s="206"/>
      <c r="BN104" s="206"/>
      <c r="BO104" s="206"/>
      <c r="CD104" s="201"/>
      <c r="DC104" s="201"/>
    </row>
    <row r="105" spans="1:107" s="187" customFormat="1" x14ac:dyDescent="0.2">
      <c r="A105" s="178">
        <v>39387</v>
      </c>
      <c r="B105" s="4">
        <v>0</v>
      </c>
      <c r="C105" s="4">
        <v>0</v>
      </c>
      <c r="D105" s="4">
        <v>0</v>
      </c>
      <c r="E105" s="4">
        <v>265.14612749000003</v>
      </c>
      <c r="F105" s="4">
        <f t="shared" si="22"/>
        <v>265.14612749000003</v>
      </c>
      <c r="G105" s="167">
        <v>4.1680000000000001</v>
      </c>
      <c r="H105" s="167">
        <v>4.093</v>
      </c>
      <c r="I105" s="6">
        <f t="shared" si="23"/>
        <v>7.5000000000000178E-2</v>
      </c>
      <c r="J105" s="4">
        <f t="shared" si="24"/>
        <v>0</v>
      </c>
      <c r="K105" s="4">
        <f t="shared" si="25"/>
        <v>0</v>
      </c>
      <c r="L105" s="4">
        <f t="shared" si="26"/>
        <v>0</v>
      </c>
      <c r="M105" s="4">
        <f t="shared" si="27"/>
        <v>198859.59561750048</v>
      </c>
      <c r="N105" s="4">
        <f t="shared" si="28"/>
        <v>198859.59561750048</v>
      </c>
      <c r="O105" s="217">
        <f t="shared" si="29"/>
        <v>39387</v>
      </c>
      <c r="Q105" s="205">
        <f t="shared" si="30"/>
        <v>0</v>
      </c>
      <c r="R105" s="187">
        <f t="shared" si="31"/>
        <v>0</v>
      </c>
      <c r="S105" s="199">
        <f t="shared" si="32"/>
        <v>3.9529999999999998</v>
      </c>
      <c r="T105" s="208">
        <f t="shared" si="33"/>
        <v>7.4999999999999734E-2</v>
      </c>
      <c r="U105" s="206">
        <f t="shared" si="20"/>
        <v>19.885959561749932</v>
      </c>
      <c r="Y105" s="206">
        <v>-281310.6825</v>
      </c>
      <c r="Z105" s="206">
        <v>-46912.222667490998</v>
      </c>
      <c r="AA105" s="204">
        <f t="shared" si="34"/>
        <v>-281310.6825</v>
      </c>
      <c r="AB105" s="204">
        <f t="shared" si="34"/>
        <v>-46912.222667490998</v>
      </c>
      <c r="AC105" s="204">
        <f t="shared" si="35"/>
        <v>-328222.905167491</v>
      </c>
      <c r="AI105" s="199"/>
      <c r="AJ105" s="199"/>
      <c r="BD105" s="197"/>
      <c r="BE105" s="197"/>
      <c r="BF105" s="198"/>
      <c r="BG105" s="198"/>
      <c r="BK105" s="199"/>
      <c r="BL105" s="199"/>
      <c r="BM105" s="206"/>
      <c r="BN105" s="206"/>
      <c r="BO105" s="206"/>
      <c r="CD105" s="201"/>
      <c r="DC105" s="201"/>
    </row>
    <row r="106" spans="1:107" s="187" customFormat="1" x14ac:dyDescent="0.2">
      <c r="A106" s="178">
        <v>39417</v>
      </c>
      <c r="B106" s="4">
        <v>0</v>
      </c>
      <c r="C106" s="4">
        <v>0</v>
      </c>
      <c r="D106" s="4">
        <v>0</v>
      </c>
      <c r="E106" s="4">
        <v>-414.39649753999998</v>
      </c>
      <c r="F106" s="4">
        <f t="shared" si="22"/>
        <v>-414.39649753999998</v>
      </c>
      <c r="G106" s="167">
        <v>4.3129999999999997</v>
      </c>
      <c r="H106" s="167">
        <v>4.2380000000000004</v>
      </c>
      <c r="I106" s="6">
        <f t="shared" si="23"/>
        <v>7.4999999999999289E-2</v>
      </c>
      <c r="J106" s="4">
        <f t="shared" si="24"/>
        <v>0</v>
      </c>
      <c r="K106" s="4">
        <f t="shared" si="25"/>
        <v>0</v>
      </c>
      <c r="L106" s="4">
        <f t="shared" si="26"/>
        <v>0</v>
      </c>
      <c r="M106" s="4">
        <f t="shared" si="27"/>
        <v>-310797.37315499707</v>
      </c>
      <c r="N106" s="4">
        <f t="shared" si="28"/>
        <v>-310797.37315499707</v>
      </c>
      <c r="O106" s="217">
        <f t="shared" si="29"/>
        <v>39417</v>
      </c>
      <c r="Q106" s="205">
        <f t="shared" si="30"/>
        <v>0</v>
      </c>
      <c r="R106" s="187">
        <f t="shared" si="31"/>
        <v>0</v>
      </c>
      <c r="S106" s="199">
        <f t="shared" si="32"/>
        <v>4.093</v>
      </c>
      <c r="T106" s="208">
        <f t="shared" si="33"/>
        <v>7.5000000000000178E-2</v>
      </c>
      <c r="U106" s="206">
        <f t="shared" si="20"/>
        <v>-31.079737315500072</v>
      </c>
      <c r="Y106" s="206">
        <v>-267580.68790000002</v>
      </c>
      <c r="Z106" s="206">
        <v>-229149.68210897397</v>
      </c>
      <c r="AA106" s="204">
        <f t="shared" si="34"/>
        <v>-267580.68790000002</v>
      </c>
      <c r="AB106" s="204">
        <f t="shared" si="34"/>
        <v>-229149.68210897397</v>
      </c>
      <c r="AC106" s="204">
        <f t="shared" si="35"/>
        <v>-496730.37000897399</v>
      </c>
      <c r="AI106" s="199"/>
      <c r="AJ106" s="199"/>
      <c r="BD106" s="197"/>
      <c r="BE106" s="197"/>
      <c r="BF106" s="198"/>
      <c r="BG106" s="198"/>
      <c r="BK106" s="199"/>
      <c r="BL106" s="199"/>
      <c r="BM106" s="206"/>
      <c r="BN106" s="206"/>
      <c r="BO106" s="206"/>
      <c r="CD106" s="201"/>
      <c r="DC106" s="201"/>
    </row>
    <row r="107" spans="1:107" s="187" customFormat="1" x14ac:dyDescent="0.2">
      <c r="A107" s="178">
        <v>39448</v>
      </c>
      <c r="B107" s="4">
        <v>0</v>
      </c>
      <c r="C107" s="4">
        <v>0</v>
      </c>
      <c r="D107" s="4">
        <v>0</v>
      </c>
      <c r="E107" s="4">
        <v>326.79034636</v>
      </c>
      <c r="F107" s="4">
        <f t="shared" si="22"/>
        <v>326.79034636</v>
      </c>
      <c r="G107" s="167">
        <v>4.4080000000000004</v>
      </c>
      <c r="H107" s="167">
        <v>4.3330000000000002</v>
      </c>
      <c r="I107" s="6">
        <f t="shared" si="23"/>
        <v>7.5000000000000178E-2</v>
      </c>
      <c r="J107" s="4">
        <f t="shared" si="24"/>
        <v>0</v>
      </c>
      <c r="K107" s="4">
        <f t="shared" si="25"/>
        <v>0</v>
      </c>
      <c r="L107" s="4">
        <f t="shared" si="26"/>
        <v>0</v>
      </c>
      <c r="M107" s="4">
        <f t="shared" si="27"/>
        <v>245092.75977000059</v>
      </c>
      <c r="N107" s="4">
        <f t="shared" si="28"/>
        <v>245092.75977000059</v>
      </c>
      <c r="O107" s="217">
        <f t="shared" si="29"/>
        <v>39448</v>
      </c>
      <c r="Q107" s="205">
        <f t="shared" si="30"/>
        <v>0</v>
      </c>
      <c r="R107" s="187">
        <f t="shared" si="31"/>
        <v>0</v>
      </c>
      <c r="S107" s="199">
        <f t="shared" si="32"/>
        <v>4.2380000000000004</v>
      </c>
      <c r="T107" s="208">
        <f t="shared" si="33"/>
        <v>7.4999999999999289E-2</v>
      </c>
      <c r="U107" s="206">
        <f t="shared" si="20"/>
        <v>24.509275976999767</v>
      </c>
      <c r="Y107" s="206">
        <v>-270803.40909999999</v>
      </c>
      <c r="Z107" s="206">
        <v>-343619.45516625396</v>
      </c>
      <c r="AA107" s="204">
        <f t="shared" si="34"/>
        <v>-270803.40909999999</v>
      </c>
      <c r="AB107" s="204">
        <f t="shared" si="34"/>
        <v>-343619.45516625396</v>
      </c>
      <c r="AC107" s="204">
        <f t="shared" si="35"/>
        <v>-614422.86426625401</v>
      </c>
      <c r="AI107" s="199"/>
      <c r="AJ107" s="199"/>
      <c r="BD107" s="197"/>
      <c r="BE107" s="197"/>
      <c r="BF107" s="198"/>
      <c r="BG107" s="198"/>
      <c r="BK107" s="199"/>
      <c r="BL107" s="199"/>
      <c r="BM107" s="206"/>
      <c r="BN107" s="206"/>
      <c r="BO107" s="206"/>
      <c r="CD107" s="201"/>
      <c r="DC107" s="201"/>
    </row>
    <row r="108" spans="1:107" s="187" customFormat="1" x14ac:dyDescent="0.2">
      <c r="A108" s="178">
        <v>39479</v>
      </c>
      <c r="B108" s="4">
        <v>0</v>
      </c>
      <c r="C108" s="4">
        <v>0</v>
      </c>
      <c r="D108" s="4">
        <v>0</v>
      </c>
      <c r="E108" s="4">
        <v>-322.14361427</v>
      </c>
      <c r="F108" s="4">
        <f t="shared" si="22"/>
        <v>-322.14361427</v>
      </c>
      <c r="G108" s="167">
        <v>4.29</v>
      </c>
      <c r="H108" s="167">
        <v>4.2149999999999999</v>
      </c>
      <c r="I108" s="6">
        <f t="shared" si="23"/>
        <v>7.5000000000000178E-2</v>
      </c>
      <c r="J108" s="4">
        <f t="shared" si="24"/>
        <v>0</v>
      </c>
      <c r="K108" s="4">
        <f t="shared" si="25"/>
        <v>0</v>
      </c>
      <c r="L108" s="4">
        <f t="shared" si="26"/>
        <v>0</v>
      </c>
      <c r="M108" s="4">
        <f t="shared" si="27"/>
        <v>-241607.71070250057</v>
      </c>
      <c r="N108" s="4">
        <f t="shared" si="28"/>
        <v>-241607.71070250057</v>
      </c>
      <c r="O108" s="217">
        <f t="shared" si="29"/>
        <v>39479</v>
      </c>
      <c r="Q108" s="205">
        <f t="shared" si="30"/>
        <v>0</v>
      </c>
      <c r="R108" s="187">
        <f t="shared" si="31"/>
        <v>0</v>
      </c>
      <c r="S108" s="199">
        <f t="shared" si="32"/>
        <v>4.3330000000000002</v>
      </c>
      <c r="T108" s="208">
        <f t="shared" si="33"/>
        <v>7.5000000000000178E-2</v>
      </c>
      <c r="U108" s="206">
        <f t="shared" si="20"/>
        <v>-24.160771070250057</v>
      </c>
      <c r="Y108" s="206">
        <v>-264660.03950000001</v>
      </c>
      <c r="Z108" s="206">
        <v>-244464.14485469298</v>
      </c>
      <c r="AA108" s="204">
        <f t="shared" si="34"/>
        <v>-264660.03950000001</v>
      </c>
      <c r="AB108" s="204">
        <f t="shared" si="34"/>
        <v>-244464.14485469298</v>
      </c>
      <c r="AC108" s="204">
        <f t="shared" si="35"/>
        <v>-509124.18435469299</v>
      </c>
      <c r="AI108" s="199"/>
      <c r="AJ108" s="199"/>
      <c r="BD108" s="197"/>
      <c r="BE108" s="197"/>
      <c r="BF108" s="198"/>
      <c r="BG108" s="198"/>
      <c r="BK108" s="199"/>
      <c r="BL108" s="199"/>
      <c r="BM108" s="206"/>
      <c r="BN108" s="206"/>
      <c r="BO108" s="206"/>
      <c r="CD108" s="201"/>
      <c r="DC108" s="201"/>
    </row>
    <row r="109" spans="1:107" s="187" customFormat="1" x14ac:dyDescent="0.2">
      <c r="A109" s="178">
        <v>39508</v>
      </c>
      <c r="B109" s="4">
        <v>0</v>
      </c>
      <c r="C109" s="4">
        <v>0</v>
      </c>
      <c r="D109" s="4">
        <v>0</v>
      </c>
      <c r="E109" s="4">
        <v>-349.85838674000001</v>
      </c>
      <c r="F109" s="4">
        <f t="shared" si="22"/>
        <v>-349.85838674000001</v>
      </c>
      <c r="G109" s="167">
        <v>4.157</v>
      </c>
      <c r="H109" s="167">
        <v>4.0819999999999999</v>
      </c>
      <c r="I109" s="6">
        <f t="shared" si="23"/>
        <v>7.5000000000000178E-2</v>
      </c>
      <c r="J109" s="4">
        <f t="shared" si="24"/>
        <v>0</v>
      </c>
      <c r="K109" s="4">
        <f t="shared" si="25"/>
        <v>0</v>
      </c>
      <c r="L109" s="4">
        <f t="shared" si="26"/>
        <v>0</v>
      </c>
      <c r="M109" s="4">
        <f t="shared" si="27"/>
        <v>-262393.79005500063</v>
      </c>
      <c r="N109" s="4">
        <f t="shared" si="28"/>
        <v>-262393.79005500063</v>
      </c>
      <c r="O109" s="217">
        <f t="shared" si="29"/>
        <v>39508</v>
      </c>
      <c r="Q109" s="205">
        <f t="shared" si="30"/>
        <v>0</v>
      </c>
      <c r="R109" s="187">
        <f t="shared" si="31"/>
        <v>0</v>
      </c>
      <c r="S109" s="199">
        <f t="shared" si="32"/>
        <v>4.2149999999999999</v>
      </c>
      <c r="T109" s="208">
        <f t="shared" si="33"/>
        <v>7.5000000000000178E-2</v>
      </c>
      <c r="U109" s="206">
        <f t="shared" si="20"/>
        <v>-26.239379005500062</v>
      </c>
      <c r="Y109" s="206">
        <v>-245958.15520000001</v>
      </c>
      <c r="Z109" s="206">
        <v>-120169.04319214802</v>
      </c>
      <c r="AA109" s="204">
        <f t="shared" si="34"/>
        <v>-245958.15520000001</v>
      </c>
      <c r="AB109" s="204">
        <f t="shared" si="34"/>
        <v>-120169.04319214802</v>
      </c>
      <c r="AC109" s="204">
        <f t="shared" si="35"/>
        <v>-366127.19839214801</v>
      </c>
      <c r="AI109" s="199"/>
      <c r="AJ109" s="199"/>
      <c r="BD109" s="197"/>
      <c r="BE109" s="197"/>
      <c r="BF109" s="198"/>
      <c r="BG109" s="198"/>
      <c r="BK109" s="199"/>
      <c r="BL109" s="199"/>
      <c r="BM109" s="206"/>
      <c r="BN109" s="206"/>
      <c r="BO109" s="206"/>
      <c r="CD109" s="201"/>
      <c r="DC109" s="201"/>
    </row>
    <row r="110" spans="1:107" s="187" customFormat="1" x14ac:dyDescent="0.2">
      <c r="A110" s="178">
        <v>39539</v>
      </c>
      <c r="B110" s="4">
        <v>0</v>
      </c>
      <c r="C110" s="4">
        <v>0</v>
      </c>
      <c r="D110" s="4">
        <v>0</v>
      </c>
      <c r="E110" s="4">
        <v>-328.57628559</v>
      </c>
      <c r="F110" s="4">
        <f t="shared" si="22"/>
        <v>-328.57628559</v>
      </c>
      <c r="G110" s="167">
        <v>3.9369999999999998</v>
      </c>
      <c r="H110" s="167">
        <v>3.8620000000000001</v>
      </c>
      <c r="I110" s="6">
        <f t="shared" si="23"/>
        <v>7.4999999999999734E-2</v>
      </c>
      <c r="J110" s="4">
        <f t="shared" si="24"/>
        <v>0</v>
      </c>
      <c r="K110" s="4">
        <f t="shared" si="25"/>
        <v>0</v>
      </c>
      <c r="L110" s="4">
        <f t="shared" si="26"/>
        <v>0</v>
      </c>
      <c r="M110" s="4">
        <f t="shared" si="27"/>
        <v>-246432.21419249912</v>
      </c>
      <c r="N110" s="4">
        <f t="shared" si="28"/>
        <v>-246432.21419249912</v>
      </c>
      <c r="O110" s="217">
        <f t="shared" si="29"/>
        <v>39539</v>
      </c>
      <c r="P110" s="206">
        <f>SUM(N99:N110)</f>
        <v>503167.96461750387</v>
      </c>
      <c r="Q110" s="205">
        <f t="shared" si="30"/>
        <v>0</v>
      </c>
      <c r="R110" s="187">
        <f t="shared" si="31"/>
        <v>0</v>
      </c>
      <c r="S110" s="199">
        <f t="shared" si="32"/>
        <v>4.0819999999999999</v>
      </c>
      <c r="T110" s="208">
        <f t="shared" si="33"/>
        <v>7.5000000000000178E-2</v>
      </c>
      <c r="U110" s="206">
        <f t="shared" si="20"/>
        <v>-24.643221419250057</v>
      </c>
      <c r="V110" s="206">
        <f>SUM(U99:U110)</f>
        <v>50.31679646174949</v>
      </c>
      <c r="Y110" s="206">
        <v>-239493.35530000002</v>
      </c>
      <c r="Z110" s="206">
        <v>122346.417820416</v>
      </c>
      <c r="AA110" s="204">
        <f t="shared" si="34"/>
        <v>-239493.35530000002</v>
      </c>
      <c r="AB110" s="204">
        <f t="shared" si="34"/>
        <v>122346.417820416</v>
      </c>
      <c r="AC110" s="204">
        <f t="shared" si="35"/>
        <v>-117146.93747958403</v>
      </c>
      <c r="AI110" s="199"/>
      <c r="AJ110" s="199"/>
      <c r="BD110" s="197"/>
      <c r="BE110" s="197"/>
      <c r="BF110" s="198"/>
      <c r="BG110" s="198"/>
      <c r="BK110" s="199"/>
      <c r="BL110" s="199"/>
      <c r="BM110" s="206"/>
      <c r="BN110" s="206"/>
      <c r="BO110" s="206"/>
      <c r="CD110" s="201"/>
      <c r="DC110" s="201"/>
    </row>
    <row r="111" spans="1:107" s="187" customFormat="1" x14ac:dyDescent="0.2">
      <c r="A111" s="178">
        <v>39569</v>
      </c>
      <c r="B111" s="4">
        <v>0</v>
      </c>
      <c r="C111" s="4">
        <v>0</v>
      </c>
      <c r="D111" s="4">
        <v>0</v>
      </c>
      <c r="E111" s="4">
        <v>-338.44037170000001</v>
      </c>
      <c r="F111" s="4">
        <f t="shared" si="22"/>
        <v>-338.44037170000001</v>
      </c>
      <c r="G111" s="167">
        <v>3.927</v>
      </c>
      <c r="H111" s="167">
        <v>3.8519999999999999</v>
      </c>
      <c r="I111" s="6">
        <f t="shared" si="23"/>
        <v>7.5000000000000178E-2</v>
      </c>
      <c r="J111" s="4">
        <f t="shared" si="24"/>
        <v>0</v>
      </c>
      <c r="K111" s="4">
        <f t="shared" si="25"/>
        <v>0</v>
      </c>
      <c r="L111" s="4">
        <f t="shared" si="26"/>
        <v>0</v>
      </c>
      <c r="M111" s="4">
        <f t="shared" si="27"/>
        <v>-253830.27877500062</v>
      </c>
      <c r="N111" s="4">
        <f t="shared" si="28"/>
        <v>-253830.27877500062</v>
      </c>
      <c r="O111" s="217">
        <f t="shared" si="29"/>
        <v>39569</v>
      </c>
      <c r="Q111" s="205">
        <f t="shared" si="30"/>
        <v>0</v>
      </c>
      <c r="R111" s="187">
        <f t="shared" si="31"/>
        <v>0</v>
      </c>
      <c r="S111" s="199">
        <f t="shared" si="32"/>
        <v>3.8620000000000001</v>
      </c>
      <c r="T111" s="208">
        <f t="shared" si="33"/>
        <v>7.4999999999999734E-2</v>
      </c>
      <c r="U111" s="206">
        <f t="shared" si="20"/>
        <v>-25.383027877499909</v>
      </c>
      <c r="Y111" s="206">
        <v>-196818.83370000002</v>
      </c>
      <c r="Z111" s="206">
        <v>369171.90519957105</v>
      </c>
      <c r="AA111" s="204">
        <f t="shared" si="34"/>
        <v>-196818.83370000002</v>
      </c>
      <c r="AB111" s="204">
        <f t="shared" si="34"/>
        <v>369171.90519957105</v>
      </c>
      <c r="AC111" s="204">
        <f t="shared" si="35"/>
        <v>172353.07149957103</v>
      </c>
      <c r="AI111" s="199"/>
      <c r="AJ111" s="199"/>
      <c r="BD111" s="197"/>
      <c r="BE111" s="197"/>
      <c r="BF111" s="198"/>
      <c r="BG111" s="198"/>
      <c r="BK111" s="199"/>
      <c r="BL111" s="199"/>
      <c r="BM111" s="206"/>
      <c r="BN111" s="206"/>
      <c r="BO111" s="206"/>
      <c r="CD111" s="201"/>
      <c r="DC111" s="201"/>
    </row>
    <row r="112" spans="1:107" s="187" customFormat="1" x14ac:dyDescent="0.2">
      <c r="A112" s="178">
        <v>39600</v>
      </c>
      <c r="B112" s="4">
        <v>0</v>
      </c>
      <c r="C112" s="4">
        <v>0</v>
      </c>
      <c r="D112" s="4">
        <v>0</v>
      </c>
      <c r="E112" s="4">
        <v>-322.72896360999999</v>
      </c>
      <c r="F112" s="4">
        <f t="shared" si="22"/>
        <v>-322.72896360999999</v>
      </c>
      <c r="G112" s="167">
        <v>3.9630000000000001</v>
      </c>
      <c r="H112" s="167">
        <v>3.8879999999999999</v>
      </c>
      <c r="I112" s="6">
        <f t="shared" si="23"/>
        <v>7.5000000000000178E-2</v>
      </c>
      <c r="J112" s="4">
        <f t="shared" si="24"/>
        <v>0</v>
      </c>
      <c r="K112" s="4">
        <f t="shared" si="25"/>
        <v>0</v>
      </c>
      <c r="L112" s="4">
        <f t="shared" si="26"/>
        <v>0</v>
      </c>
      <c r="M112" s="4">
        <f t="shared" si="27"/>
        <v>-242046.72270750056</v>
      </c>
      <c r="N112" s="4">
        <f t="shared" si="28"/>
        <v>-242046.72270750056</v>
      </c>
      <c r="O112" s="217">
        <f t="shared" si="29"/>
        <v>39600</v>
      </c>
      <c r="Q112" s="205">
        <f t="shared" si="30"/>
        <v>0</v>
      </c>
      <c r="R112" s="187">
        <f t="shared" si="31"/>
        <v>0</v>
      </c>
      <c r="S112" s="199">
        <f t="shared" si="32"/>
        <v>3.8519999999999999</v>
      </c>
      <c r="T112" s="208">
        <f t="shared" si="33"/>
        <v>7.5000000000000178E-2</v>
      </c>
      <c r="U112" s="206">
        <f t="shared" si="20"/>
        <v>-24.204672270750056</v>
      </c>
      <c r="Y112" s="206">
        <v>-169596.92249999999</v>
      </c>
      <c r="Z112" s="206">
        <v>378662.44199214707</v>
      </c>
      <c r="AA112" s="204">
        <f t="shared" si="34"/>
        <v>-169596.92249999999</v>
      </c>
      <c r="AB112" s="204">
        <f t="shared" si="34"/>
        <v>378662.44199214707</v>
      </c>
      <c r="AC112" s="204">
        <f t="shared" si="35"/>
        <v>209065.51949214708</v>
      </c>
      <c r="AI112" s="199"/>
      <c r="AJ112" s="199"/>
      <c r="BD112" s="197"/>
      <c r="BE112" s="197"/>
      <c r="BF112" s="198"/>
      <c r="BG112" s="198"/>
      <c r="BK112" s="199"/>
      <c r="BL112" s="199"/>
      <c r="BM112" s="206"/>
      <c r="BN112" s="206"/>
      <c r="BO112" s="206"/>
      <c r="CD112" s="201"/>
      <c r="DC112" s="201"/>
    </row>
    <row r="113" spans="1:107" s="187" customFormat="1" x14ac:dyDescent="0.2">
      <c r="A113" s="178">
        <v>39630</v>
      </c>
      <c r="B113" s="4">
        <v>0</v>
      </c>
      <c r="C113" s="4">
        <v>0</v>
      </c>
      <c r="D113" s="4">
        <v>0</v>
      </c>
      <c r="E113" s="4">
        <v>-336.88677293000001</v>
      </c>
      <c r="F113" s="4">
        <f t="shared" si="22"/>
        <v>-336.88677293000001</v>
      </c>
      <c r="G113" s="167">
        <v>4.0129999999999999</v>
      </c>
      <c r="H113" s="167">
        <v>3.9380000000000002</v>
      </c>
      <c r="I113" s="6">
        <f t="shared" si="23"/>
        <v>7.4999999999999734E-2</v>
      </c>
      <c r="J113" s="4">
        <f t="shared" si="24"/>
        <v>0</v>
      </c>
      <c r="K113" s="4">
        <f t="shared" si="25"/>
        <v>0</v>
      </c>
      <c r="L113" s="4">
        <f t="shared" si="26"/>
        <v>0</v>
      </c>
      <c r="M113" s="4">
        <f t="shared" si="27"/>
        <v>-252665.07969749911</v>
      </c>
      <c r="N113" s="4">
        <f t="shared" si="28"/>
        <v>-252665.07969749911</v>
      </c>
      <c r="O113" s="217">
        <f t="shared" si="29"/>
        <v>39630</v>
      </c>
      <c r="Q113" s="205">
        <f t="shared" si="30"/>
        <v>0</v>
      </c>
      <c r="R113" s="187">
        <f t="shared" si="31"/>
        <v>0</v>
      </c>
      <c r="S113" s="199">
        <f t="shared" si="32"/>
        <v>3.8879999999999999</v>
      </c>
      <c r="T113" s="208">
        <f t="shared" si="33"/>
        <v>7.5000000000000178E-2</v>
      </c>
      <c r="U113" s="206">
        <f t="shared" si="20"/>
        <v>-25.266507969750059</v>
      </c>
      <c r="Y113" s="206">
        <v>-262101.28409999999</v>
      </c>
      <c r="Z113" s="206">
        <v>721994.32695614593</v>
      </c>
      <c r="AA113" s="187">
        <f t="shared" si="34"/>
        <v>-262101.28409999999</v>
      </c>
      <c r="AB113" s="187">
        <f t="shared" si="34"/>
        <v>721994.32695614593</v>
      </c>
      <c r="AC113" s="187">
        <f t="shared" si="35"/>
        <v>459893.04285614594</v>
      </c>
      <c r="AI113" s="199"/>
      <c r="AJ113" s="199"/>
      <c r="BD113" s="197"/>
      <c r="BE113" s="197"/>
      <c r="BF113" s="198"/>
      <c r="BG113" s="198"/>
      <c r="BK113" s="199"/>
      <c r="BL113" s="199"/>
      <c r="BM113" s="206"/>
      <c r="BN113" s="206"/>
      <c r="BO113" s="206"/>
      <c r="CD113" s="201"/>
      <c r="DC113" s="201"/>
    </row>
    <row r="114" spans="1:107" s="187" customFormat="1" x14ac:dyDescent="0.2">
      <c r="A114" s="178">
        <v>39661</v>
      </c>
      <c r="B114" s="4">
        <v>0</v>
      </c>
      <c r="C114" s="4">
        <v>0</v>
      </c>
      <c r="D114" s="4">
        <v>0</v>
      </c>
      <c r="E114" s="4">
        <v>-334.00783656999999</v>
      </c>
      <c r="F114" s="4">
        <f t="shared" si="22"/>
        <v>-334.00783656999999</v>
      </c>
      <c r="G114" s="167">
        <v>4.0439999999999996</v>
      </c>
      <c r="H114" s="167">
        <v>3.9689999999999999</v>
      </c>
      <c r="I114" s="6">
        <f t="shared" si="23"/>
        <v>7.4999999999999734E-2</v>
      </c>
      <c r="J114" s="4">
        <f t="shared" si="24"/>
        <v>0</v>
      </c>
      <c r="K114" s="4">
        <f t="shared" si="25"/>
        <v>0</v>
      </c>
      <c r="L114" s="4">
        <f t="shared" si="26"/>
        <v>0</v>
      </c>
      <c r="M114" s="4">
        <f t="shared" si="27"/>
        <v>-250505.8774274991</v>
      </c>
      <c r="N114" s="4">
        <f t="shared" si="28"/>
        <v>-250505.8774274991</v>
      </c>
      <c r="O114" s="217">
        <f t="shared" si="29"/>
        <v>39661</v>
      </c>
      <c r="Q114" s="205">
        <f t="shared" si="30"/>
        <v>0</v>
      </c>
      <c r="R114" s="187">
        <f t="shared" si="31"/>
        <v>0</v>
      </c>
      <c r="S114" s="199">
        <f t="shared" si="32"/>
        <v>3.9380000000000002</v>
      </c>
      <c r="T114" s="208">
        <f t="shared" si="33"/>
        <v>7.4999999999999734E-2</v>
      </c>
      <c r="U114" s="206">
        <f t="shared" si="20"/>
        <v>-25.050587742749912</v>
      </c>
      <c r="Y114" s="206">
        <v>-256301.48360000001</v>
      </c>
      <c r="Z114" s="206">
        <v>508852.55994502507</v>
      </c>
      <c r="AA114" s="187">
        <f t="shared" si="34"/>
        <v>-256301.48360000001</v>
      </c>
      <c r="AB114" s="187">
        <f t="shared" si="34"/>
        <v>508852.55994502507</v>
      </c>
      <c r="AC114" s="187">
        <f t="shared" si="35"/>
        <v>252551.07634502507</v>
      </c>
      <c r="AI114" s="199"/>
      <c r="AJ114" s="199"/>
      <c r="BD114" s="197"/>
      <c r="BE114" s="197"/>
      <c r="BF114" s="198"/>
      <c r="BG114" s="198"/>
      <c r="BK114" s="199"/>
      <c r="BL114" s="199"/>
      <c r="BM114" s="206"/>
      <c r="BN114" s="206"/>
      <c r="BO114" s="206"/>
      <c r="CD114" s="201"/>
      <c r="DC114" s="201"/>
    </row>
    <row r="115" spans="1:107" s="187" customFormat="1" x14ac:dyDescent="0.2">
      <c r="A115" s="178">
        <v>39692</v>
      </c>
      <c r="B115" s="4">
        <v>0</v>
      </c>
      <c r="C115" s="4">
        <v>0</v>
      </c>
      <c r="D115" s="4">
        <v>0</v>
      </c>
      <c r="E115" s="4">
        <v>-317.35875374</v>
      </c>
      <c r="F115" s="4">
        <f t="shared" si="22"/>
        <v>-317.35875374</v>
      </c>
      <c r="G115" s="167">
        <v>4.0590000000000002</v>
      </c>
      <c r="H115" s="167">
        <v>3.984</v>
      </c>
      <c r="I115" s="6">
        <f t="shared" si="23"/>
        <v>7.5000000000000178E-2</v>
      </c>
      <c r="J115" s="4">
        <f t="shared" si="24"/>
        <v>0</v>
      </c>
      <c r="K115" s="4">
        <f t="shared" si="25"/>
        <v>0</v>
      </c>
      <c r="L115" s="4">
        <f t="shared" si="26"/>
        <v>0</v>
      </c>
      <c r="M115" s="4">
        <f t="shared" si="27"/>
        <v>-238019.06530500055</v>
      </c>
      <c r="N115" s="4">
        <f t="shared" si="28"/>
        <v>-238019.06530500055</v>
      </c>
      <c r="O115" s="217">
        <f t="shared" si="29"/>
        <v>39692</v>
      </c>
      <c r="Q115" s="205">
        <f t="shared" si="30"/>
        <v>0</v>
      </c>
      <c r="R115" s="187">
        <f t="shared" si="31"/>
        <v>0</v>
      </c>
      <c r="S115" s="199">
        <f t="shared" si="32"/>
        <v>3.9689999999999999</v>
      </c>
      <c r="T115" s="208">
        <f t="shared" si="33"/>
        <v>7.4999999999999734E-2</v>
      </c>
      <c r="U115" s="206">
        <f t="shared" si="20"/>
        <v>-23.801906530499917</v>
      </c>
      <c r="Y115" s="206">
        <v>-293597.46149999998</v>
      </c>
      <c r="Z115" s="206">
        <v>403155.34543093608</v>
      </c>
      <c r="AA115" s="187">
        <f t="shared" si="34"/>
        <v>-293597.46149999998</v>
      </c>
      <c r="AB115" s="187">
        <f t="shared" si="34"/>
        <v>403155.34543093608</v>
      </c>
      <c r="AC115" s="187">
        <f t="shared" si="35"/>
        <v>109557.88393093611</v>
      </c>
      <c r="AI115" s="199"/>
      <c r="AJ115" s="199"/>
      <c r="BD115" s="197"/>
      <c r="BE115" s="197"/>
      <c r="BF115" s="198"/>
      <c r="BG115" s="198"/>
      <c r="BK115" s="199"/>
      <c r="BL115" s="199"/>
      <c r="BM115" s="206"/>
      <c r="BN115" s="206"/>
      <c r="BO115" s="206"/>
      <c r="CD115" s="201"/>
      <c r="DC115" s="201"/>
    </row>
    <row r="116" spans="1:107" s="187" customFormat="1" x14ac:dyDescent="0.2">
      <c r="A116" s="178">
        <v>39722</v>
      </c>
      <c r="B116" s="4">
        <v>0</v>
      </c>
      <c r="C116" s="4">
        <v>0</v>
      </c>
      <c r="D116" s="4">
        <v>0</v>
      </c>
      <c r="E116" s="4">
        <v>-330.89830361000003</v>
      </c>
      <c r="F116" s="4">
        <f t="shared" si="22"/>
        <v>-330.89830361000003</v>
      </c>
      <c r="G116" s="167">
        <v>4.0880000000000001</v>
      </c>
      <c r="H116" s="167">
        <v>4.0129999999999999</v>
      </c>
      <c r="I116" s="6">
        <f t="shared" si="23"/>
        <v>7.5000000000000178E-2</v>
      </c>
      <c r="J116" s="4">
        <f t="shared" si="24"/>
        <v>0</v>
      </c>
      <c r="K116" s="4">
        <f t="shared" si="25"/>
        <v>0</v>
      </c>
      <c r="L116" s="4">
        <f t="shared" si="26"/>
        <v>0</v>
      </c>
      <c r="M116" s="4">
        <f t="shared" si="27"/>
        <v>-248173.72770750063</v>
      </c>
      <c r="N116" s="4">
        <f t="shared" si="28"/>
        <v>-248173.72770750063</v>
      </c>
      <c r="O116" s="217">
        <f t="shared" si="29"/>
        <v>39722</v>
      </c>
      <c r="Q116" s="205">
        <f t="shared" si="30"/>
        <v>0</v>
      </c>
      <c r="R116" s="187">
        <f t="shared" si="31"/>
        <v>0</v>
      </c>
      <c r="S116" s="199">
        <f t="shared" si="32"/>
        <v>3.984</v>
      </c>
      <c r="T116" s="208">
        <f t="shared" si="33"/>
        <v>7.5000000000000178E-2</v>
      </c>
      <c r="U116" s="206">
        <f t="shared" si="20"/>
        <v>-24.817372770750062</v>
      </c>
      <c r="Y116" s="206">
        <v>-301911.14659999998</v>
      </c>
      <c r="Z116" s="206">
        <v>448352.24598569499</v>
      </c>
      <c r="AA116" s="187">
        <f t="shared" si="34"/>
        <v>-301911.14659999998</v>
      </c>
      <c r="AB116" s="187">
        <f t="shared" si="34"/>
        <v>448352.24598569499</v>
      </c>
      <c r="AC116" s="187">
        <f t="shared" si="35"/>
        <v>146441.09938569501</v>
      </c>
      <c r="AI116" s="199"/>
      <c r="AJ116" s="199"/>
      <c r="BD116" s="197"/>
      <c r="BE116" s="197"/>
      <c r="BF116" s="198"/>
      <c r="BG116" s="198"/>
      <c r="BK116" s="199"/>
      <c r="BL116" s="199"/>
      <c r="BM116" s="206"/>
      <c r="BN116" s="206"/>
      <c r="BO116" s="206"/>
      <c r="CD116" s="201"/>
      <c r="DC116" s="201"/>
    </row>
    <row r="117" spans="1:107" s="187" customFormat="1" x14ac:dyDescent="0.2">
      <c r="A117" s="178">
        <v>39753</v>
      </c>
      <c r="B117" s="4">
        <v>0</v>
      </c>
      <c r="C117" s="4">
        <v>0</v>
      </c>
      <c r="D117" s="4">
        <v>0</v>
      </c>
      <c r="E117" s="4">
        <v>-318.91667331000002</v>
      </c>
      <c r="F117" s="4">
        <f t="shared" si="22"/>
        <v>-318.91667331000002</v>
      </c>
      <c r="G117" s="167">
        <v>4.2279999999999998</v>
      </c>
      <c r="H117" s="167">
        <v>4.1529999999999996</v>
      </c>
      <c r="I117" s="6">
        <f t="shared" si="23"/>
        <v>7.5000000000000178E-2</v>
      </c>
      <c r="J117" s="4">
        <f t="shared" si="24"/>
        <v>0</v>
      </c>
      <c r="K117" s="4">
        <f t="shared" si="25"/>
        <v>0</v>
      </c>
      <c r="L117" s="4">
        <f t="shared" si="26"/>
        <v>0</v>
      </c>
      <c r="M117" s="4">
        <f t="shared" si="27"/>
        <v>-239187.5049825006</v>
      </c>
      <c r="N117" s="4">
        <f t="shared" si="28"/>
        <v>-239187.5049825006</v>
      </c>
      <c r="O117" s="217">
        <f t="shared" si="29"/>
        <v>39753</v>
      </c>
      <c r="Q117" s="205">
        <f t="shared" si="30"/>
        <v>0</v>
      </c>
      <c r="R117" s="187">
        <f t="shared" si="31"/>
        <v>0</v>
      </c>
      <c r="S117" s="199">
        <f t="shared" si="32"/>
        <v>4.0129999999999999</v>
      </c>
      <c r="T117" s="208">
        <f t="shared" si="33"/>
        <v>7.5000000000000178E-2</v>
      </c>
      <c r="U117" s="206">
        <f t="shared" si="20"/>
        <v>-23.918750498250059</v>
      </c>
      <c r="Y117" s="206">
        <v>-308804.11699999997</v>
      </c>
      <c r="Z117" s="206">
        <v>293362.53001767496</v>
      </c>
      <c r="AA117" s="187">
        <f t="shared" si="34"/>
        <v>-308804.11699999997</v>
      </c>
      <c r="AB117" s="187">
        <f t="shared" si="34"/>
        <v>293362.53001767496</v>
      </c>
      <c r="AC117" s="187">
        <f t="shared" si="35"/>
        <v>-15441.58698232501</v>
      </c>
      <c r="AI117" s="199"/>
      <c r="AJ117" s="199"/>
      <c r="BD117" s="197"/>
      <c r="BE117" s="197"/>
      <c r="BF117" s="198"/>
      <c r="BG117" s="198"/>
      <c r="BK117" s="199"/>
      <c r="BL117" s="199"/>
      <c r="BM117" s="206"/>
      <c r="BN117" s="206"/>
      <c r="BO117" s="206"/>
      <c r="CD117" s="201"/>
      <c r="DC117" s="201"/>
    </row>
    <row r="118" spans="1:107" s="187" customFormat="1" x14ac:dyDescent="0.2">
      <c r="A118" s="178">
        <v>39783</v>
      </c>
      <c r="B118" s="4">
        <v>0</v>
      </c>
      <c r="C118" s="4">
        <v>0</v>
      </c>
      <c r="D118" s="4">
        <v>0</v>
      </c>
      <c r="E118" s="4">
        <v>-976.61350126000002</v>
      </c>
      <c r="F118" s="4">
        <f t="shared" si="22"/>
        <v>-976.61350126000002</v>
      </c>
      <c r="G118" s="167">
        <v>4.3730000000000002</v>
      </c>
      <c r="H118" s="167">
        <v>4.298</v>
      </c>
      <c r="I118" s="6">
        <f t="shared" si="23"/>
        <v>7.5000000000000178E-2</v>
      </c>
      <c r="J118" s="4">
        <f t="shared" si="24"/>
        <v>0</v>
      </c>
      <c r="K118" s="4">
        <f t="shared" si="25"/>
        <v>0</v>
      </c>
      <c r="L118" s="4">
        <f t="shared" si="26"/>
        <v>0</v>
      </c>
      <c r="M118" s="4">
        <f t="shared" si="27"/>
        <v>-732460.12594500172</v>
      </c>
      <c r="N118" s="4">
        <f t="shared" si="28"/>
        <v>-732460.12594500172</v>
      </c>
      <c r="O118" s="217">
        <f t="shared" si="29"/>
        <v>39783</v>
      </c>
      <c r="Q118" s="205">
        <f t="shared" si="30"/>
        <v>0</v>
      </c>
      <c r="R118" s="187">
        <f t="shared" si="31"/>
        <v>0</v>
      </c>
      <c r="S118" s="199">
        <f t="shared" si="32"/>
        <v>4.1529999999999996</v>
      </c>
      <c r="T118" s="208">
        <f t="shared" si="33"/>
        <v>7.5000000000000178E-2</v>
      </c>
      <c r="U118" s="206">
        <f t="shared" si="20"/>
        <v>-73.246012594500172</v>
      </c>
      <c r="Y118" s="206">
        <v>-294888.26149999996</v>
      </c>
      <c r="Z118" s="206">
        <v>285765.742585495</v>
      </c>
      <c r="AA118" s="187">
        <f t="shared" si="34"/>
        <v>-294888.26149999996</v>
      </c>
      <c r="AB118" s="187">
        <f t="shared" si="34"/>
        <v>285765.742585495</v>
      </c>
      <c r="AC118" s="187">
        <f t="shared" si="35"/>
        <v>-9122.5189145049662</v>
      </c>
      <c r="AI118" s="199"/>
      <c r="AJ118" s="199"/>
      <c r="BD118" s="197"/>
      <c r="BE118" s="197"/>
      <c r="BF118" s="198"/>
      <c r="BG118" s="198"/>
      <c r="BK118" s="199"/>
      <c r="BL118" s="199"/>
      <c r="BM118" s="206"/>
      <c r="BN118" s="206"/>
      <c r="BO118" s="206"/>
      <c r="CD118" s="201"/>
      <c r="DC118" s="201"/>
    </row>
    <row r="119" spans="1:107" s="187" customFormat="1" x14ac:dyDescent="0.2">
      <c r="A119" s="178">
        <v>39814</v>
      </c>
      <c r="B119" s="4">
        <v>0</v>
      </c>
      <c r="C119" s="4">
        <v>0</v>
      </c>
      <c r="D119" s="4">
        <v>0</v>
      </c>
      <c r="E119" s="4">
        <v>762.34293265999997</v>
      </c>
      <c r="F119" s="4">
        <f t="shared" si="22"/>
        <v>762.34293265999997</v>
      </c>
      <c r="G119" s="167">
        <v>4.4729999999999999</v>
      </c>
      <c r="H119" s="167">
        <v>4.3979999999999997</v>
      </c>
      <c r="I119" s="6">
        <f t="shared" si="23"/>
        <v>7.5000000000000178E-2</v>
      </c>
      <c r="J119" s="4">
        <f t="shared" si="24"/>
        <v>0</v>
      </c>
      <c r="K119" s="4">
        <f t="shared" si="25"/>
        <v>0</v>
      </c>
      <c r="L119" s="4">
        <f t="shared" si="26"/>
        <v>0</v>
      </c>
      <c r="M119" s="4">
        <f t="shared" si="27"/>
        <v>571757.19949500135</v>
      </c>
      <c r="N119" s="4">
        <f t="shared" si="28"/>
        <v>571757.19949500135</v>
      </c>
      <c r="O119" s="217">
        <f t="shared" si="29"/>
        <v>39814</v>
      </c>
      <c r="Q119" s="205">
        <f t="shared" si="30"/>
        <v>0</v>
      </c>
      <c r="R119" s="187">
        <f t="shared" si="31"/>
        <v>0</v>
      </c>
      <c r="S119" s="199">
        <f t="shared" si="32"/>
        <v>4.298</v>
      </c>
      <c r="T119" s="208">
        <f t="shared" si="33"/>
        <v>7.5000000000000178E-2</v>
      </c>
      <c r="U119" s="206">
        <f t="shared" si="20"/>
        <v>57.175719949500134</v>
      </c>
      <c r="Y119" s="206">
        <v>-299608.32289999997</v>
      </c>
      <c r="Z119" s="206">
        <v>126303.82999933499</v>
      </c>
      <c r="AA119" s="187">
        <f t="shared" si="34"/>
        <v>-299608.32289999997</v>
      </c>
      <c r="AB119" s="187">
        <f t="shared" si="34"/>
        <v>126303.82999933499</v>
      </c>
      <c r="AC119" s="187">
        <f t="shared" si="35"/>
        <v>-173304.49290066498</v>
      </c>
      <c r="AI119" s="199"/>
      <c r="AJ119" s="199"/>
      <c r="BD119" s="197"/>
      <c r="BE119" s="197"/>
      <c r="BF119" s="198"/>
      <c r="BG119" s="198"/>
      <c r="BK119" s="199"/>
      <c r="BL119" s="199"/>
      <c r="BM119" s="206"/>
      <c r="BN119" s="206"/>
      <c r="BO119" s="206"/>
      <c r="CD119" s="201"/>
      <c r="DC119" s="201"/>
    </row>
    <row r="120" spans="1:107" s="187" customFormat="1" x14ac:dyDescent="0.2">
      <c r="A120" s="178">
        <v>39845</v>
      </c>
      <c r="B120" s="4">
        <v>0</v>
      </c>
      <c r="C120" s="4">
        <v>0</v>
      </c>
      <c r="D120" s="4">
        <v>0</v>
      </c>
      <c r="E120" s="4">
        <v>118.79014348</v>
      </c>
      <c r="F120" s="4">
        <f t="shared" si="22"/>
        <v>118.79014348</v>
      </c>
      <c r="G120" s="167">
        <v>4.3550000000000004</v>
      </c>
      <c r="H120" s="167">
        <v>4.28</v>
      </c>
      <c r="I120" s="6">
        <f t="shared" si="23"/>
        <v>7.5000000000000178E-2</v>
      </c>
      <c r="J120" s="4">
        <f t="shared" si="24"/>
        <v>0</v>
      </c>
      <c r="K120" s="4">
        <f t="shared" si="25"/>
        <v>0</v>
      </c>
      <c r="L120" s="4">
        <f t="shared" si="26"/>
        <v>0</v>
      </c>
      <c r="M120" s="4">
        <f t="shared" si="27"/>
        <v>89092.607610000196</v>
      </c>
      <c r="N120" s="4">
        <f t="shared" si="28"/>
        <v>89092.607610000196</v>
      </c>
      <c r="O120" s="217">
        <f t="shared" si="29"/>
        <v>39845</v>
      </c>
      <c r="Q120" s="205">
        <f t="shared" si="30"/>
        <v>0</v>
      </c>
      <c r="R120" s="187">
        <f t="shared" si="31"/>
        <v>0</v>
      </c>
      <c r="S120" s="199">
        <f t="shared" si="32"/>
        <v>4.3979999999999997</v>
      </c>
      <c r="T120" s="208">
        <f t="shared" si="33"/>
        <v>7.5000000000000178E-2</v>
      </c>
      <c r="U120" s="206">
        <f t="shared" si="20"/>
        <v>8.9092607610000201</v>
      </c>
      <c r="Y120" s="206">
        <v>-293825.6594</v>
      </c>
      <c r="Z120" s="206">
        <v>225038.66335062301</v>
      </c>
      <c r="AA120" s="187">
        <f t="shared" si="34"/>
        <v>-293825.6594</v>
      </c>
      <c r="AB120" s="187">
        <f t="shared" si="34"/>
        <v>225038.66335062301</v>
      </c>
      <c r="AC120" s="187">
        <f t="shared" si="35"/>
        <v>-68786.99604937699</v>
      </c>
      <c r="AI120" s="199"/>
      <c r="AJ120" s="199"/>
      <c r="BD120" s="197"/>
      <c r="BE120" s="197"/>
      <c r="BF120" s="198"/>
      <c r="BG120" s="198"/>
      <c r="BK120" s="199"/>
      <c r="BL120" s="199"/>
      <c r="BM120" s="206"/>
      <c r="BN120" s="206"/>
      <c r="BO120" s="206"/>
      <c r="CD120" s="201"/>
      <c r="DC120" s="201"/>
    </row>
    <row r="121" spans="1:107" s="187" customFormat="1" x14ac:dyDescent="0.2">
      <c r="A121" s="178">
        <v>39873</v>
      </c>
      <c r="B121" s="4">
        <v>0</v>
      </c>
      <c r="C121" s="4">
        <v>0</v>
      </c>
      <c r="D121" s="4">
        <v>0</v>
      </c>
      <c r="E121" s="4">
        <v>125.94908995999999</v>
      </c>
      <c r="F121" s="4">
        <f t="shared" si="22"/>
        <v>125.94908995999999</v>
      </c>
      <c r="G121" s="167">
        <v>4.2220000000000004</v>
      </c>
      <c r="H121" s="167">
        <v>4.1470000000000002</v>
      </c>
      <c r="I121" s="6">
        <f t="shared" si="23"/>
        <v>7.5000000000000178E-2</v>
      </c>
      <c r="J121" s="4">
        <f t="shared" si="24"/>
        <v>0</v>
      </c>
      <c r="K121" s="4">
        <f t="shared" si="25"/>
        <v>0</v>
      </c>
      <c r="L121" s="4">
        <f t="shared" si="26"/>
        <v>0</v>
      </c>
      <c r="M121" s="4">
        <f t="shared" si="27"/>
        <v>94461.817470000213</v>
      </c>
      <c r="N121" s="4">
        <f t="shared" si="28"/>
        <v>94461.817470000213</v>
      </c>
      <c r="O121" s="217">
        <f t="shared" si="29"/>
        <v>39873</v>
      </c>
      <c r="Q121" s="205">
        <f t="shared" si="30"/>
        <v>0</v>
      </c>
      <c r="R121" s="187">
        <f t="shared" si="31"/>
        <v>0</v>
      </c>
      <c r="S121" s="199">
        <f t="shared" si="32"/>
        <v>4.28</v>
      </c>
      <c r="T121" s="208">
        <f t="shared" si="33"/>
        <v>7.5000000000000178E-2</v>
      </c>
      <c r="U121" s="206">
        <f t="shared" si="20"/>
        <v>9.446181747000022</v>
      </c>
      <c r="Y121" s="206">
        <v>-274850.5932</v>
      </c>
      <c r="Z121" s="206">
        <v>319424.98529293796</v>
      </c>
      <c r="AA121" s="187">
        <f t="shared" si="34"/>
        <v>-274850.5932</v>
      </c>
      <c r="AB121" s="187">
        <f t="shared" si="34"/>
        <v>319424.98529293796</v>
      </c>
      <c r="AC121" s="187">
        <f t="shared" si="35"/>
        <v>44574.392092937953</v>
      </c>
      <c r="AI121" s="199"/>
      <c r="AJ121" s="199"/>
      <c r="BD121" s="197"/>
      <c r="BE121" s="197"/>
      <c r="BF121" s="198"/>
      <c r="BG121" s="198"/>
      <c r="BK121" s="199"/>
      <c r="BL121" s="199"/>
      <c r="BM121" s="206"/>
      <c r="BN121" s="206"/>
      <c r="BO121" s="206"/>
      <c r="CD121" s="201"/>
      <c r="DC121" s="201"/>
    </row>
    <row r="122" spans="1:107" s="187" customFormat="1" x14ac:dyDescent="0.2">
      <c r="A122" s="178">
        <v>39904</v>
      </c>
      <c r="B122" s="4">
        <v>0</v>
      </c>
      <c r="C122" s="4">
        <v>0</v>
      </c>
      <c r="D122" s="4">
        <v>0</v>
      </c>
      <c r="E122" s="4">
        <v>81.870539829999998</v>
      </c>
      <c r="F122" s="4">
        <f t="shared" si="22"/>
        <v>81.870539829999998</v>
      </c>
      <c r="G122" s="167">
        <v>4.0019999999999998</v>
      </c>
      <c r="H122" s="167">
        <v>3.927</v>
      </c>
      <c r="I122" s="6">
        <f t="shared" si="23"/>
        <v>7.4999999999999734E-2</v>
      </c>
      <c r="J122" s="4">
        <f t="shared" si="24"/>
        <v>0</v>
      </c>
      <c r="K122" s="4">
        <f t="shared" si="25"/>
        <v>0</v>
      </c>
      <c r="L122" s="4">
        <f t="shared" si="26"/>
        <v>0</v>
      </c>
      <c r="M122" s="4">
        <f t="shared" si="27"/>
        <v>61402.904872499785</v>
      </c>
      <c r="N122" s="4">
        <f t="shared" si="28"/>
        <v>61402.904872499785</v>
      </c>
      <c r="O122" s="217">
        <f t="shared" si="29"/>
        <v>39904</v>
      </c>
      <c r="P122" s="206">
        <f>SUM(N111:N122)</f>
        <v>-1640173.8531000013</v>
      </c>
      <c r="Q122" s="205">
        <f t="shared" si="30"/>
        <v>0</v>
      </c>
      <c r="R122" s="187">
        <f t="shared" si="31"/>
        <v>0</v>
      </c>
      <c r="S122" s="199">
        <f t="shared" si="32"/>
        <v>4.1470000000000002</v>
      </c>
      <c r="T122" s="208">
        <f t="shared" si="33"/>
        <v>7.5000000000000178E-2</v>
      </c>
      <c r="U122" s="206">
        <f t="shared" si="20"/>
        <v>6.1402904872500148</v>
      </c>
      <c r="V122" s="206">
        <f>SUM(U111:U122)</f>
        <v>-164.01738530999998</v>
      </c>
      <c r="Y122" s="206">
        <v>-270257.78899999999</v>
      </c>
      <c r="Z122" s="206">
        <v>335452.36932350701</v>
      </c>
      <c r="AA122" s="187">
        <f t="shared" si="34"/>
        <v>-270257.78899999999</v>
      </c>
      <c r="AB122" s="187">
        <f t="shared" si="34"/>
        <v>335452.36932350701</v>
      </c>
      <c r="AC122" s="187">
        <f t="shared" si="35"/>
        <v>65194.58032350702</v>
      </c>
      <c r="AI122" s="199"/>
      <c r="AJ122" s="199"/>
      <c r="BD122" s="197"/>
      <c r="BE122" s="197"/>
      <c r="BF122" s="198"/>
      <c r="BG122" s="198"/>
      <c r="BK122" s="199"/>
      <c r="BL122" s="199"/>
      <c r="BM122" s="206"/>
      <c r="BN122" s="206"/>
      <c r="BO122" s="206"/>
      <c r="CD122" s="201"/>
      <c r="DC122" s="201"/>
    </row>
    <row r="123" spans="1:107" s="187" customFormat="1" x14ac:dyDescent="0.2">
      <c r="A123" s="178">
        <v>39934</v>
      </c>
      <c r="B123" s="4">
        <v>0</v>
      </c>
      <c r="C123" s="4">
        <v>0</v>
      </c>
      <c r="D123" s="4">
        <v>0</v>
      </c>
      <c r="E123" s="4">
        <v>85.332786540000001</v>
      </c>
      <c r="F123" s="4">
        <f t="shared" si="22"/>
        <v>85.332786540000001</v>
      </c>
      <c r="G123" s="167">
        <v>3.992</v>
      </c>
      <c r="H123" s="167">
        <v>3.9169999999999998</v>
      </c>
      <c r="I123" s="6">
        <f t="shared" si="23"/>
        <v>7.5000000000000178E-2</v>
      </c>
      <c r="J123" s="4">
        <f t="shared" si="24"/>
        <v>0</v>
      </c>
      <c r="K123" s="4">
        <f t="shared" si="25"/>
        <v>0</v>
      </c>
      <c r="L123" s="4">
        <f t="shared" si="26"/>
        <v>0</v>
      </c>
      <c r="M123" s="4">
        <f t="shared" si="27"/>
        <v>63999.589905000154</v>
      </c>
      <c r="N123" s="4">
        <f t="shared" si="28"/>
        <v>63999.589905000154</v>
      </c>
      <c r="O123" s="217">
        <f t="shared" si="29"/>
        <v>39934</v>
      </c>
      <c r="Q123" s="205">
        <f t="shared" si="30"/>
        <v>0</v>
      </c>
      <c r="R123" s="187">
        <f t="shared" si="31"/>
        <v>0</v>
      </c>
      <c r="S123" s="199">
        <f t="shared" si="32"/>
        <v>3.927</v>
      </c>
      <c r="T123" s="208">
        <f t="shared" si="33"/>
        <v>7.4999999999999734E-2</v>
      </c>
      <c r="U123" s="206">
        <f t="shared" ref="U123:U186" si="36">T123*F123</f>
        <v>6.399958990499977</v>
      </c>
      <c r="Y123" s="206">
        <v>-230095.5129</v>
      </c>
      <c r="Z123" s="206">
        <v>278410.86145684496</v>
      </c>
      <c r="AA123" s="187">
        <f t="shared" si="34"/>
        <v>-230095.5129</v>
      </c>
      <c r="AB123" s="187">
        <f t="shared" si="34"/>
        <v>278410.86145684496</v>
      </c>
      <c r="AC123" s="187">
        <f t="shared" si="35"/>
        <v>48315.348556844954</v>
      </c>
      <c r="AI123" s="199"/>
      <c r="AJ123" s="199"/>
      <c r="BD123" s="197"/>
      <c r="BE123" s="197"/>
      <c r="BF123" s="198"/>
      <c r="BG123" s="198"/>
      <c r="BK123" s="199"/>
      <c r="BL123" s="199"/>
      <c r="BM123" s="206"/>
      <c r="BN123" s="206"/>
      <c r="BO123" s="206"/>
      <c r="CD123" s="201"/>
      <c r="DC123" s="201"/>
    </row>
    <row r="124" spans="1:107" s="187" customFormat="1" x14ac:dyDescent="0.2">
      <c r="A124" s="178">
        <v>39965</v>
      </c>
      <c r="B124" s="4">
        <v>0</v>
      </c>
      <c r="C124" s="4">
        <v>0</v>
      </c>
      <c r="D124" s="4">
        <v>0</v>
      </c>
      <c r="E124" s="4">
        <v>83.459724940000001</v>
      </c>
      <c r="F124" s="4">
        <f t="shared" si="22"/>
        <v>83.459724940000001</v>
      </c>
      <c r="G124" s="167">
        <v>4.0279999999999996</v>
      </c>
      <c r="H124" s="167">
        <v>3.9529999999999998</v>
      </c>
      <c r="I124" s="6">
        <f t="shared" si="23"/>
        <v>7.4999999999999734E-2</v>
      </c>
      <c r="J124" s="4">
        <f t="shared" si="24"/>
        <v>0</v>
      </c>
      <c r="K124" s="4">
        <f t="shared" si="25"/>
        <v>0</v>
      </c>
      <c r="L124" s="4">
        <f t="shared" si="26"/>
        <v>0</v>
      </c>
      <c r="M124" s="4">
        <f t="shared" si="27"/>
        <v>62594.793704999778</v>
      </c>
      <c r="N124" s="4">
        <f t="shared" si="28"/>
        <v>62594.793704999778</v>
      </c>
      <c r="O124" s="217">
        <f t="shared" si="29"/>
        <v>39965</v>
      </c>
      <c r="Q124" s="205">
        <f t="shared" si="30"/>
        <v>0</v>
      </c>
      <c r="R124" s="187">
        <f t="shared" si="31"/>
        <v>0</v>
      </c>
      <c r="S124" s="199">
        <f t="shared" si="32"/>
        <v>3.9169999999999998</v>
      </c>
      <c r="T124" s="208">
        <f t="shared" si="33"/>
        <v>7.5000000000000178E-2</v>
      </c>
      <c r="U124" s="206">
        <f t="shared" si="36"/>
        <v>6.2594793705000145</v>
      </c>
      <c r="Y124" s="206">
        <v>-207768.72750000001</v>
      </c>
      <c r="Z124" s="206">
        <v>295879.88193836104</v>
      </c>
      <c r="AA124" s="187">
        <f t="shared" si="34"/>
        <v>-207768.72750000001</v>
      </c>
      <c r="AB124" s="187">
        <f t="shared" si="34"/>
        <v>295879.88193836104</v>
      </c>
      <c r="AC124" s="187">
        <f t="shared" si="35"/>
        <v>88111.154438361031</v>
      </c>
      <c r="AI124" s="199"/>
      <c r="AJ124" s="199"/>
      <c r="BD124" s="197"/>
      <c r="BE124" s="197"/>
      <c r="BF124" s="198"/>
      <c r="BG124" s="198"/>
      <c r="BK124" s="199"/>
      <c r="BL124" s="199"/>
      <c r="BM124" s="206"/>
      <c r="BN124" s="206"/>
      <c r="BO124" s="206"/>
      <c r="CD124" s="201"/>
      <c r="DC124" s="201"/>
    </row>
    <row r="125" spans="1:107" s="187" customFormat="1" x14ac:dyDescent="0.2">
      <c r="A125" s="178">
        <v>39995</v>
      </c>
      <c r="B125" s="4">
        <v>0</v>
      </c>
      <c r="C125" s="4">
        <v>0</v>
      </c>
      <c r="D125" s="4">
        <v>0</v>
      </c>
      <c r="E125" s="4">
        <v>82.773328829999997</v>
      </c>
      <c r="F125" s="4">
        <f t="shared" si="22"/>
        <v>82.773328829999997</v>
      </c>
      <c r="G125" s="167">
        <v>4.0780000000000003</v>
      </c>
      <c r="H125" s="167">
        <v>4.0030000000000001</v>
      </c>
      <c r="I125" s="6">
        <f t="shared" si="23"/>
        <v>7.5000000000000178E-2</v>
      </c>
      <c r="J125" s="4">
        <f t="shared" si="24"/>
        <v>0</v>
      </c>
      <c r="K125" s="4">
        <f t="shared" si="25"/>
        <v>0</v>
      </c>
      <c r="L125" s="4">
        <f t="shared" si="26"/>
        <v>0</v>
      </c>
      <c r="M125" s="4">
        <f t="shared" si="27"/>
        <v>62079.996622500148</v>
      </c>
      <c r="N125" s="4">
        <f t="shared" si="28"/>
        <v>62079.996622500148</v>
      </c>
      <c r="O125" s="217">
        <f t="shared" si="29"/>
        <v>39995</v>
      </c>
      <c r="Q125" s="205">
        <f t="shared" si="30"/>
        <v>0</v>
      </c>
      <c r="R125" s="187">
        <f t="shared" si="31"/>
        <v>0</v>
      </c>
      <c r="S125" s="199">
        <f t="shared" si="32"/>
        <v>3.9529999999999998</v>
      </c>
      <c r="T125" s="208">
        <f t="shared" si="33"/>
        <v>7.4999999999999734E-2</v>
      </c>
      <c r="U125" s="206">
        <f t="shared" si="36"/>
        <v>6.2079996622499776</v>
      </c>
      <c r="Y125" s="206">
        <v>133782.06699999998</v>
      </c>
      <c r="Z125" s="206">
        <v>201315.63101613897</v>
      </c>
      <c r="AA125" s="204">
        <f t="shared" si="34"/>
        <v>133782.06699999998</v>
      </c>
      <c r="AB125" s="204">
        <f t="shared" si="34"/>
        <v>201315.63101613897</v>
      </c>
      <c r="AC125" s="204">
        <f t="shared" si="35"/>
        <v>335097.69801613898</v>
      </c>
      <c r="AI125" s="199"/>
      <c r="AJ125" s="199"/>
      <c r="BD125" s="197"/>
      <c r="BE125" s="197"/>
      <c r="BF125" s="198"/>
      <c r="BG125" s="198"/>
      <c r="BK125" s="199"/>
      <c r="BL125" s="199"/>
      <c r="BM125" s="206"/>
      <c r="BN125" s="206"/>
      <c r="BO125" s="206"/>
      <c r="CD125" s="201"/>
      <c r="DC125" s="201"/>
    </row>
    <row r="126" spans="1:107" s="187" customFormat="1" x14ac:dyDescent="0.2">
      <c r="A126" s="178">
        <v>40026</v>
      </c>
      <c r="B126" s="4">
        <v>0</v>
      </c>
      <c r="C126" s="4">
        <v>0</v>
      </c>
      <c r="D126" s="4">
        <v>0</v>
      </c>
      <c r="E126" s="4">
        <v>83.813966140000005</v>
      </c>
      <c r="F126" s="4">
        <f t="shared" si="22"/>
        <v>83.813966140000005</v>
      </c>
      <c r="G126" s="167">
        <v>4.109</v>
      </c>
      <c r="H126" s="167">
        <v>4.0339999999999998</v>
      </c>
      <c r="I126" s="6">
        <f t="shared" si="23"/>
        <v>7.5000000000000178E-2</v>
      </c>
      <c r="J126" s="4">
        <f t="shared" si="24"/>
        <v>0</v>
      </c>
      <c r="K126" s="4">
        <f t="shared" si="25"/>
        <v>0</v>
      </c>
      <c r="L126" s="4">
        <f t="shared" si="26"/>
        <v>0</v>
      </c>
      <c r="M126" s="4">
        <f t="shared" si="27"/>
        <v>62860.474605000149</v>
      </c>
      <c r="N126" s="4">
        <f t="shared" si="28"/>
        <v>62860.474605000149</v>
      </c>
      <c r="O126" s="217">
        <f t="shared" si="29"/>
        <v>40026</v>
      </c>
      <c r="S126" s="199">
        <f t="shared" si="32"/>
        <v>4.0030000000000001</v>
      </c>
      <c r="T126" s="208">
        <f t="shared" si="33"/>
        <v>7.5000000000000178E-2</v>
      </c>
      <c r="U126" s="206">
        <f t="shared" si="36"/>
        <v>6.2860474605000149</v>
      </c>
      <c r="Y126" s="206">
        <v>115052.9296</v>
      </c>
      <c r="Z126" s="206">
        <v>114386.290481291</v>
      </c>
      <c r="AA126" s="204">
        <f t="shared" si="34"/>
        <v>115052.9296</v>
      </c>
      <c r="AB126" s="204">
        <f t="shared" si="34"/>
        <v>114386.290481291</v>
      </c>
      <c r="AC126" s="204">
        <f t="shared" si="35"/>
        <v>229439.22008129099</v>
      </c>
      <c r="AI126" s="199"/>
      <c r="AJ126" s="199"/>
      <c r="BD126" s="197"/>
      <c r="BE126" s="197"/>
      <c r="BF126" s="198"/>
      <c r="BG126" s="198"/>
      <c r="BK126" s="199"/>
      <c r="BL126" s="199"/>
      <c r="BM126" s="206"/>
      <c r="BN126" s="206"/>
      <c r="BO126" s="206"/>
      <c r="CD126" s="201"/>
      <c r="DC126" s="201"/>
    </row>
    <row r="127" spans="1:107" s="187" customFormat="1" x14ac:dyDescent="0.2">
      <c r="A127" s="178">
        <v>40057</v>
      </c>
      <c r="B127" s="4">
        <v>0</v>
      </c>
      <c r="C127" s="4">
        <v>0</v>
      </c>
      <c r="D127" s="4">
        <v>0</v>
      </c>
      <c r="E127" s="4">
        <v>83.338513399999997</v>
      </c>
      <c r="F127" s="4">
        <f t="shared" si="22"/>
        <v>83.338513399999997</v>
      </c>
      <c r="G127" s="167">
        <v>4.1239999999999997</v>
      </c>
      <c r="H127" s="167">
        <v>4.0490000000000004</v>
      </c>
      <c r="I127" s="6">
        <f t="shared" si="23"/>
        <v>7.4999999999999289E-2</v>
      </c>
      <c r="J127" s="4">
        <f t="shared" si="24"/>
        <v>0</v>
      </c>
      <c r="K127" s="4">
        <f t="shared" si="25"/>
        <v>0</v>
      </c>
      <c r="L127" s="4">
        <f t="shared" si="26"/>
        <v>0</v>
      </c>
      <c r="M127" s="4">
        <f t="shared" si="27"/>
        <v>62503.885049999408</v>
      </c>
      <c r="N127" s="4">
        <f t="shared" si="28"/>
        <v>62503.885049999408</v>
      </c>
      <c r="O127" s="217">
        <f t="shared" si="29"/>
        <v>40057</v>
      </c>
      <c r="S127" s="199">
        <f t="shared" si="32"/>
        <v>4.0339999999999998</v>
      </c>
      <c r="T127" s="208">
        <f t="shared" si="33"/>
        <v>7.5000000000000178E-2</v>
      </c>
      <c r="U127" s="206">
        <f t="shared" si="36"/>
        <v>6.2503885050000143</v>
      </c>
      <c r="Y127" s="206">
        <v>125164.3827</v>
      </c>
      <c r="Z127" s="206">
        <v>-170351.52839397104</v>
      </c>
      <c r="AA127" s="204">
        <f t="shared" si="34"/>
        <v>125164.3827</v>
      </c>
      <c r="AB127" s="204">
        <f t="shared" si="34"/>
        <v>-170351.52839397104</v>
      </c>
      <c r="AC127" s="204">
        <f t="shared" si="35"/>
        <v>-45187.145693971033</v>
      </c>
      <c r="AI127" s="199"/>
      <c r="AJ127" s="199"/>
      <c r="BD127" s="197"/>
      <c r="BE127" s="197"/>
      <c r="BF127" s="198"/>
      <c r="BG127" s="198"/>
      <c r="BK127" s="199"/>
      <c r="BL127" s="199"/>
      <c r="BM127" s="206"/>
      <c r="BN127" s="206"/>
      <c r="BO127" s="206"/>
      <c r="CD127" s="201"/>
      <c r="DC127" s="201"/>
    </row>
    <row r="128" spans="1:107" s="187" customFormat="1" x14ac:dyDescent="0.2">
      <c r="A128" s="178">
        <v>40087</v>
      </c>
      <c r="B128" s="4">
        <v>0</v>
      </c>
      <c r="C128" s="4">
        <v>0</v>
      </c>
      <c r="D128" s="4">
        <v>0</v>
      </c>
      <c r="E128" s="4">
        <v>84.483629280000002</v>
      </c>
      <c r="F128" s="4">
        <f t="shared" si="22"/>
        <v>84.483629280000002</v>
      </c>
      <c r="G128" s="167">
        <v>4.1529999999999996</v>
      </c>
      <c r="H128" s="167">
        <v>4.0780000000000003</v>
      </c>
      <c r="I128" s="6">
        <f t="shared" si="23"/>
        <v>7.4999999999999289E-2</v>
      </c>
      <c r="J128" s="4">
        <f t="shared" si="24"/>
        <v>0</v>
      </c>
      <c r="K128" s="4">
        <f t="shared" si="25"/>
        <v>0</v>
      </c>
      <c r="L128" s="4">
        <f t="shared" si="26"/>
        <v>0</v>
      </c>
      <c r="M128" s="4">
        <f t="shared" si="27"/>
        <v>63362.721959999399</v>
      </c>
      <c r="N128" s="4">
        <f t="shared" si="28"/>
        <v>63362.721959999399</v>
      </c>
      <c r="O128" s="217">
        <f t="shared" si="29"/>
        <v>40087</v>
      </c>
      <c r="S128" s="199">
        <f t="shared" si="32"/>
        <v>4.0490000000000004</v>
      </c>
      <c r="T128" s="208">
        <f t="shared" si="33"/>
        <v>7.4999999999999289E-2</v>
      </c>
      <c r="U128" s="206">
        <f t="shared" si="36"/>
        <v>6.33627219599994</v>
      </c>
      <c r="Y128" s="206">
        <v>-229828.59350000002</v>
      </c>
      <c r="Z128" s="206">
        <v>149847.11572987199</v>
      </c>
      <c r="AA128" s="204">
        <f t="shared" si="34"/>
        <v>-229828.59350000002</v>
      </c>
      <c r="AB128" s="204">
        <f t="shared" si="34"/>
        <v>149847.11572987199</v>
      </c>
      <c r="AC128" s="204">
        <f t="shared" si="35"/>
        <v>-79981.477770128025</v>
      </c>
      <c r="AI128" s="199"/>
      <c r="AJ128" s="199"/>
      <c r="BD128" s="197"/>
      <c r="BE128" s="197"/>
      <c r="BF128" s="198"/>
      <c r="BG128" s="198"/>
      <c r="BK128" s="199"/>
      <c r="BL128" s="199"/>
      <c r="BM128" s="206"/>
      <c r="BN128" s="206"/>
      <c r="BO128" s="206"/>
      <c r="CD128" s="201"/>
      <c r="DC128" s="201"/>
    </row>
    <row r="129" spans="1:107" s="187" customFormat="1" x14ac:dyDescent="0.2">
      <c r="A129" s="178">
        <v>40118</v>
      </c>
      <c r="B129" s="4">
        <v>0</v>
      </c>
      <c r="C129" s="4">
        <v>0</v>
      </c>
      <c r="D129" s="4">
        <v>0</v>
      </c>
      <c r="E129" s="4">
        <v>78.694436210000006</v>
      </c>
      <c r="F129" s="4">
        <f t="shared" si="22"/>
        <v>78.694436210000006</v>
      </c>
      <c r="G129" s="167">
        <v>4.2930000000000001</v>
      </c>
      <c r="H129" s="167">
        <v>4.218</v>
      </c>
      <c r="I129" s="6">
        <f t="shared" si="23"/>
        <v>7.5000000000000178E-2</v>
      </c>
      <c r="J129" s="4">
        <f t="shared" si="24"/>
        <v>0</v>
      </c>
      <c r="K129" s="4">
        <f t="shared" si="25"/>
        <v>0</v>
      </c>
      <c r="L129" s="4">
        <f t="shared" si="26"/>
        <v>0</v>
      </c>
      <c r="M129" s="4">
        <f t="shared" si="27"/>
        <v>59020.827157500149</v>
      </c>
      <c r="N129" s="4">
        <f t="shared" si="28"/>
        <v>59020.827157500149</v>
      </c>
      <c r="O129" s="217">
        <f t="shared" si="29"/>
        <v>40118</v>
      </c>
      <c r="S129" s="199">
        <f t="shared" si="32"/>
        <v>4.0780000000000003</v>
      </c>
      <c r="T129" s="208">
        <f t="shared" si="33"/>
        <v>7.4999999999999289E-2</v>
      </c>
      <c r="U129" s="206">
        <f t="shared" si="36"/>
        <v>5.9020827157499447</v>
      </c>
      <c r="Y129" s="206">
        <v>-237391.31100000002</v>
      </c>
      <c r="Z129" s="206">
        <v>152124.113412279</v>
      </c>
      <c r="AA129" s="204">
        <f t="shared" si="34"/>
        <v>-237391.31100000002</v>
      </c>
      <c r="AB129" s="204">
        <f t="shared" si="34"/>
        <v>152124.113412279</v>
      </c>
      <c r="AC129" s="204">
        <f t="shared" si="35"/>
        <v>-85267.197587721021</v>
      </c>
      <c r="AI129" s="199"/>
      <c r="AJ129" s="199"/>
      <c r="BD129" s="197"/>
      <c r="BE129" s="197"/>
      <c r="BF129" s="198"/>
      <c r="BG129" s="198"/>
      <c r="BK129" s="199"/>
      <c r="BL129" s="199"/>
      <c r="BM129" s="206"/>
      <c r="BN129" s="206"/>
      <c r="BO129" s="206"/>
      <c r="CD129" s="201"/>
      <c r="DC129" s="201"/>
    </row>
    <row r="130" spans="1:107" s="187" customFormat="1" x14ac:dyDescent="0.2">
      <c r="A130" s="178">
        <v>40148</v>
      </c>
      <c r="B130" s="4">
        <v>0</v>
      </c>
      <c r="C130" s="4">
        <v>0</v>
      </c>
      <c r="D130" s="4">
        <v>0</v>
      </c>
      <c r="E130" s="4">
        <v>76.213774509999993</v>
      </c>
      <c r="F130" s="4">
        <f t="shared" si="22"/>
        <v>76.213774509999993</v>
      </c>
      <c r="G130" s="167">
        <v>4.4379999999999997</v>
      </c>
      <c r="H130" s="167">
        <v>4.3630000000000004</v>
      </c>
      <c r="I130" s="6">
        <f t="shared" si="23"/>
        <v>7.4999999999999289E-2</v>
      </c>
      <c r="J130" s="4">
        <f t="shared" si="24"/>
        <v>0</v>
      </c>
      <c r="K130" s="4">
        <f t="shared" si="25"/>
        <v>0</v>
      </c>
      <c r="L130" s="4">
        <f t="shared" si="26"/>
        <v>0</v>
      </c>
      <c r="M130" s="4">
        <f t="shared" si="27"/>
        <v>57160.330882499453</v>
      </c>
      <c r="N130" s="4">
        <f t="shared" si="28"/>
        <v>57160.330882499453</v>
      </c>
      <c r="O130" s="217">
        <f t="shared" si="29"/>
        <v>40148</v>
      </c>
      <c r="S130" s="199">
        <f t="shared" si="32"/>
        <v>4.218</v>
      </c>
      <c r="T130" s="208">
        <f t="shared" si="33"/>
        <v>7.5000000000000178E-2</v>
      </c>
      <c r="U130" s="206">
        <f t="shared" si="36"/>
        <v>5.716033088250013</v>
      </c>
      <c r="Y130" s="206">
        <v>-229651.93399999998</v>
      </c>
      <c r="Z130" s="206">
        <v>149745.25845400902</v>
      </c>
      <c r="AA130" s="204">
        <f t="shared" si="34"/>
        <v>-229651.93399999998</v>
      </c>
      <c r="AB130" s="204">
        <f t="shared" si="34"/>
        <v>149745.25845400902</v>
      </c>
      <c r="AC130" s="204">
        <f t="shared" si="35"/>
        <v>-79906.675545990962</v>
      </c>
      <c r="AI130" s="199"/>
      <c r="AJ130" s="199"/>
      <c r="BD130" s="197"/>
      <c r="BE130" s="197"/>
      <c r="BF130" s="198"/>
      <c r="BG130" s="198"/>
      <c r="BK130" s="199"/>
      <c r="BL130" s="199"/>
      <c r="BM130" s="206"/>
      <c r="BN130" s="206"/>
      <c r="BO130" s="206"/>
      <c r="CD130" s="201"/>
      <c r="DC130" s="201"/>
    </row>
    <row r="131" spans="1:107" s="187" customFormat="1" x14ac:dyDescent="0.2">
      <c r="A131" s="178">
        <v>40179</v>
      </c>
      <c r="B131" s="4">
        <v>0</v>
      </c>
      <c r="C131" s="4">
        <v>0</v>
      </c>
      <c r="D131" s="4">
        <v>0</v>
      </c>
      <c r="E131" s="4">
        <v>-119.39430170999999</v>
      </c>
      <c r="F131" s="4">
        <f t="shared" si="22"/>
        <v>-119.39430170999999</v>
      </c>
      <c r="G131" s="167">
        <v>4.5430000000000001</v>
      </c>
      <c r="H131" s="167">
        <v>4.468</v>
      </c>
      <c r="I131" s="6">
        <f t="shared" si="23"/>
        <v>7.5000000000000178E-2</v>
      </c>
      <c r="J131" s="4">
        <f t="shared" si="24"/>
        <v>0</v>
      </c>
      <c r="K131" s="4">
        <f t="shared" si="25"/>
        <v>0</v>
      </c>
      <c r="L131" s="4">
        <f t="shared" si="26"/>
        <v>0</v>
      </c>
      <c r="M131" s="4">
        <f t="shared" si="27"/>
        <v>-89545.726282500211</v>
      </c>
      <c r="N131" s="4">
        <f t="shared" si="28"/>
        <v>-89545.726282500211</v>
      </c>
      <c r="O131" s="217">
        <f t="shared" si="29"/>
        <v>40179</v>
      </c>
      <c r="S131" s="199">
        <f t="shared" si="32"/>
        <v>4.3630000000000004</v>
      </c>
      <c r="T131" s="208">
        <f t="shared" si="33"/>
        <v>7.4999999999999289E-2</v>
      </c>
      <c r="U131" s="206">
        <f t="shared" si="36"/>
        <v>-8.954572628249915</v>
      </c>
      <c r="Y131" s="206">
        <v>-237242.3897</v>
      </c>
      <c r="Z131" s="206">
        <v>149601.20086576801</v>
      </c>
      <c r="AA131" s="204">
        <f t="shared" si="34"/>
        <v>-237242.3897</v>
      </c>
      <c r="AB131" s="204">
        <f t="shared" si="34"/>
        <v>149601.20086576801</v>
      </c>
      <c r="AC131" s="204">
        <f t="shared" si="35"/>
        <v>-87641.188834231987</v>
      </c>
      <c r="AI131" s="199"/>
      <c r="AJ131" s="199"/>
      <c r="BD131" s="197"/>
      <c r="BE131" s="197"/>
      <c r="BF131" s="198"/>
      <c r="BG131" s="198"/>
      <c r="BK131" s="199"/>
      <c r="BL131" s="199"/>
      <c r="BM131" s="206"/>
      <c r="BN131" s="206"/>
      <c r="BO131" s="206"/>
      <c r="CD131" s="201"/>
      <c r="DC131" s="201"/>
    </row>
    <row r="132" spans="1:107" s="187" customFormat="1" x14ac:dyDescent="0.2">
      <c r="A132" s="178">
        <v>40210</v>
      </c>
      <c r="B132" s="4">
        <v>0</v>
      </c>
      <c r="C132" s="4">
        <v>0</v>
      </c>
      <c r="D132" s="4">
        <v>0</v>
      </c>
      <c r="E132" s="4">
        <v>-100.83112853</v>
      </c>
      <c r="F132" s="4">
        <f t="shared" si="22"/>
        <v>-100.83112853</v>
      </c>
      <c r="G132" s="167">
        <v>4.4249999999999998</v>
      </c>
      <c r="H132" s="167">
        <v>4.3499999999999996</v>
      </c>
      <c r="I132" s="6">
        <f t="shared" si="23"/>
        <v>7.5000000000000178E-2</v>
      </c>
      <c r="J132" s="4">
        <f t="shared" si="24"/>
        <v>0</v>
      </c>
      <c r="K132" s="4">
        <f t="shared" si="25"/>
        <v>0</v>
      </c>
      <c r="L132" s="4">
        <f t="shared" si="26"/>
        <v>0</v>
      </c>
      <c r="M132" s="4">
        <f t="shared" si="27"/>
        <v>-75623.34639750018</v>
      </c>
      <c r="N132" s="4">
        <f t="shared" si="28"/>
        <v>-75623.34639750018</v>
      </c>
      <c r="O132" s="217">
        <f t="shared" si="29"/>
        <v>40210</v>
      </c>
      <c r="S132" s="199">
        <f t="shared" si="32"/>
        <v>4.468</v>
      </c>
      <c r="T132" s="208">
        <f t="shared" si="33"/>
        <v>7.5000000000000178E-2</v>
      </c>
      <c r="U132" s="206">
        <f t="shared" si="36"/>
        <v>-7.5623346397500182</v>
      </c>
      <c r="Y132" s="206">
        <v>-237176.38280000002</v>
      </c>
      <c r="Z132" s="206">
        <v>239621.77376671298</v>
      </c>
      <c r="AA132" s="204">
        <f t="shared" si="34"/>
        <v>-237176.38280000002</v>
      </c>
      <c r="AB132" s="204">
        <f t="shared" si="34"/>
        <v>239621.77376671298</v>
      </c>
      <c r="AC132" s="204">
        <f t="shared" si="35"/>
        <v>2445.3909667129628</v>
      </c>
      <c r="AI132" s="199"/>
      <c r="AJ132" s="199"/>
      <c r="BD132" s="197"/>
      <c r="BE132" s="197"/>
      <c r="BF132" s="198"/>
      <c r="BG132" s="198"/>
      <c r="BK132" s="199"/>
      <c r="BL132" s="199"/>
      <c r="BM132" s="206"/>
      <c r="BN132" s="206"/>
      <c r="BO132" s="206"/>
      <c r="CD132" s="201"/>
      <c r="DC132" s="201"/>
    </row>
    <row r="133" spans="1:107" s="187" customFormat="1" x14ac:dyDescent="0.2">
      <c r="A133" s="178">
        <v>40238</v>
      </c>
      <c r="B133" s="4">
        <v>0</v>
      </c>
      <c r="C133" s="4">
        <v>0</v>
      </c>
      <c r="D133" s="4">
        <v>0</v>
      </c>
      <c r="E133" s="4">
        <v>-115.76796846000001</v>
      </c>
      <c r="F133" s="4">
        <f t="shared" si="22"/>
        <v>-115.76796846000001</v>
      </c>
      <c r="G133" s="167">
        <v>4.2919999999999998</v>
      </c>
      <c r="H133" s="167">
        <v>4.2169999999999996</v>
      </c>
      <c r="I133" s="6">
        <f t="shared" si="23"/>
        <v>7.5000000000000178E-2</v>
      </c>
      <c r="J133" s="4">
        <f t="shared" si="24"/>
        <v>0</v>
      </c>
      <c r="K133" s="4">
        <f t="shared" si="25"/>
        <v>0</v>
      </c>
      <c r="L133" s="4">
        <f t="shared" si="26"/>
        <v>0</v>
      </c>
      <c r="M133" s="4">
        <f t="shared" si="27"/>
        <v>-86825.976345000221</v>
      </c>
      <c r="N133" s="4">
        <f t="shared" si="28"/>
        <v>-86825.976345000221</v>
      </c>
      <c r="O133" s="217">
        <f t="shared" si="29"/>
        <v>40238</v>
      </c>
      <c r="S133" s="199">
        <f t="shared" si="32"/>
        <v>4.3499999999999996</v>
      </c>
      <c r="T133" s="208">
        <f t="shared" si="33"/>
        <v>7.5000000000000178E-2</v>
      </c>
      <c r="U133" s="206">
        <f t="shared" si="36"/>
        <v>-8.6825976345000218</v>
      </c>
      <c r="Y133" s="206">
        <v>-229526.2476</v>
      </c>
      <c r="Z133" s="206">
        <v>324575.885841974</v>
      </c>
      <c r="AA133" s="204">
        <f t="shared" si="34"/>
        <v>-229526.2476</v>
      </c>
      <c r="AB133" s="204">
        <f t="shared" si="34"/>
        <v>324575.885841974</v>
      </c>
      <c r="AC133" s="204">
        <f t="shared" si="35"/>
        <v>95049.638241973997</v>
      </c>
      <c r="AI133" s="199"/>
      <c r="AJ133" s="199"/>
      <c r="BD133" s="197"/>
      <c r="BE133" s="197"/>
      <c r="BF133" s="198"/>
      <c r="BG133" s="198"/>
      <c r="BK133" s="199"/>
      <c r="BL133" s="199"/>
      <c r="BM133" s="206"/>
      <c r="BN133" s="206"/>
      <c r="BO133" s="206"/>
      <c r="CD133" s="201"/>
      <c r="DC133" s="201"/>
    </row>
    <row r="134" spans="1:107" s="187" customFormat="1" x14ac:dyDescent="0.2">
      <c r="A134" s="178">
        <v>40269</v>
      </c>
      <c r="B134" s="4">
        <v>0</v>
      </c>
      <c r="C134" s="4">
        <v>0</v>
      </c>
      <c r="D134" s="4">
        <v>0</v>
      </c>
      <c r="E134" s="4">
        <v>-106.89330821999999</v>
      </c>
      <c r="F134" s="4">
        <f t="shared" si="22"/>
        <v>-106.89330821999999</v>
      </c>
      <c r="G134" s="167">
        <v>4.0720000000000001</v>
      </c>
      <c r="H134" s="167">
        <v>3.9969999999999999</v>
      </c>
      <c r="I134" s="6">
        <f t="shared" si="23"/>
        <v>7.5000000000000178E-2</v>
      </c>
      <c r="J134" s="4">
        <f t="shared" si="24"/>
        <v>0</v>
      </c>
      <c r="K134" s="4">
        <f t="shared" si="25"/>
        <v>0</v>
      </c>
      <c r="L134" s="4">
        <f t="shared" si="26"/>
        <v>0</v>
      </c>
      <c r="M134" s="4">
        <f t="shared" si="27"/>
        <v>-80169.981165000179</v>
      </c>
      <c r="N134" s="4">
        <f t="shared" si="28"/>
        <v>-80169.981165000179</v>
      </c>
      <c r="O134" s="217">
        <f t="shared" si="29"/>
        <v>40269</v>
      </c>
      <c r="P134" s="206">
        <f>SUM(N123:N134)</f>
        <v>161417.5896974979</v>
      </c>
      <c r="S134" s="199">
        <f t="shared" si="32"/>
        <v>4.2169999999999996</v>
      </c>
      <c r="T134" s="208">
        <f t="shared" si="33"/>
        <v>7.5000000000000178E-2</v>
      </c>
      <c r="U134" s="206">
        <f t="shared" si="36"/>
        <v>-8.0169981165000177</v>
      </c>
      <c r="V134" s="206">
        <f>SUM(U123:U134)</f>
        <v>16.14175896974993</v>
      </c>
      <c r="Y134" s="206">
        <v>-237248.20030000003</v>
      </c>
      <c r="Z134" s="206">
        <v>412687.73744266207</v>
      </c>
      <c r="AA134" s="204">
        <f t="shared" si="34"/>
        <v>-237248.20030000003</v>
      </c>
      <c r="AB134" s="204">
        <f t="shared" si="34"/>
        <v>412687.73744266207</v>
      </c>
      <c r="AC134" s="204">
        <f t="shared" si="35"/>
        <v>175439.53714266204</v>
      </c>
      <c r="AI134" s="199"/>
      <c r="AJ134" s="199"/>
      <c r="BD134" s="197"/>
      <c r="BE134" s="197"/>
      <c r="BF134" s="198"/>
      <c r="BG134" s="198"/>
      <c r="BK134" s="199"/>
      <c r="BL134" s="199"/>
      <c r="BM134" s="206"/>
      <c r="BN134" s="206"/>
      <c r="BO134" s="206"/>
      <c r="CD134" s="201"/>
      <c r="DC134" s="201"/>
    </row>
    <row r="135" spans="1:107" s="187" customFormat="1" x14ac:dyDescent="0.2">
      <c r="A135" s="178">
        <v>40299</v>
      </c>
      <c r="B135" s="4">
        <v>0</v>
      </c>
      <c r="C135" s="4">
        <v>0</v>
      </c>
      <c r="D135" s="4">
        <v>0</v>
      </c>
      <c r="E135" s="4">
        <v>-100.97786931</v>
      </c>
      <c r="F135" s="4">
        <f t="shared" si="22"/>
        <v>-100.97786931</v>
      </c>
      <c r="G135" s="167">
        <v>4.0620000000000003</v>
      </c>
      <c r="H135" s="167">
        <v>3.9870000000000001</v>
      </c>
      <c r="I135" s="6">
        <f t="shared" si="23"/>
        <v>7.5000000000000178E-2</v>
      </c>
      <c r="J135" s="4">
        <f t="shared" si="24"/>
        <v>0</v>
      </c>
      <c r="K135" s="4">
        <f t="shared" si="25"/>
        <v>0</v>
      </c>
      <c r="L135" s="4">
        <f t="shared" si="26"/>
        <v>0</v>
      </c>
      <c r="M135" s="4">
        <f t="shared" si="27"/>
        <v>-75733.401982500174</v>
      </c>
      <c r="N135" s="4">
        <f t="shared" si="28"/>
        <v>-75733.401982500174</v>
      </c>
      <c r="O135" s="217">
        <f t="shared" si="29"/>
        <v>40299</v>
      </c>
      <c r="S135" s="199">
        <f t="shared" si="32"/>
        <v>3.9969999999999999</v>
      </c>
      <c r="T135" s="208">
        <f t="shared" si="33"/>
        <v>7.5000000000000178E-2</v>
      </c>
      <c r="U135" s="206">
        <f t="shared" si="36"/>
        <v>-7.5733401982500181</v>
      </c>
      <c r="Y135" s="206">
        <v>-229957.5784</v>
      </c>
      <c r="Z135" s="206">
        <v>313418.91565476399</v>
      </c>
      <c r="AA135" s="204">
        <f t="shared" si="34"/>
        <v>-229957.5784</v>
      </c>
      <c r="AB135" s="204">
        <f t="shared" si="34"/>
        <v>313418.91565476399</v>
      </c>
      <c r="AC135" s="204">
        <f t="shared" si="35"/>
        <v>83461.337254763988</v>
      </c>
      <c r="AI135" s="199"/>
      <c r="AJ135" s="199"/>
      <c r="BD135" s="197"/>
      <c r="BE135" s="197"/>
      <c r="BF135" s="198"/>
      <c r="BG135" s="198"/>
      <c r="BK135" s="199"/>
      <c r="BL135" s="199"/>
      <c r="BM135" s="206"/>
      <c r="BN135" s="206"/>
      <c r="BO135" s="206"/>
      <c r="CD135" s="201"/>
      <c r="DC135" s="201"/>
    </row>
    <row r="136" spans="1:107" s="187" customFormat="1" x14ac:dyDescent="0.2">
      <c r="A136" s="178">
        <v>40330</v>
      </c>
      <c r="B136" s="4">
        <v>0</v>
      </c>
      <c r="C136" s="4">
        <v>0</v>
      </c>
      <c r="D136" s="4">
        <v>0</v>
      </c>
      <c r="E136" s="4">
        <v>-95.501316970000005</v>
      </c>
      <c r="F136" s="4">
        <f t="shared" si="22"/>
        <v>-95.501316970000005</v>
      </c>
      <c r="G136" s="167">
        <v>4.0979999999999999</v>
      </c>
      <c r="H136" s="167">
        <v>4.0229999999999997</v>
      </c>
      <c r="I136" s="6">
        <f t="shared" si="23"/>
        <v>7.5000000000000178E-2</v>
      </c>
      <c r="J136" s="4">
        <f t="shared" si="24"/>
        <v>0</v>
      </c>
      <c r="K136" s="4">
        <f t="shared" si="25"/>
        <v>0</v>
      </c>
      <c r="L136" s="4">
        <f t="shared" si="26"/>
        <v>0</v>
      </c>
      <c r="M136" s="4">
        <f t="shared" si="27"/>
        <v>-71625.987727500178</v>
      </c>
      <c r="N136" s="4">
        <f t="shared" si="28"/>
        <v>-71625.987727500178</v>
      </c>
      <c r="O136" s="217">
        <f t="shared" si="29"/>
        <v>40330</v>
      </c>
      <c r="S136" s="199">
        <f t="shared" si="32"/>
        <v>3.9870000000000001</v>
      </c>
      <c r="T136" s="208">
        <f t="shared" si="33"/>
        <v>7.5000000000000178E-2</v>
      </c>
      <c r="U136" s="206">
        <f t="shared" si="36"/>
        <v>-7.1625987727500178</v>
      </c>
      <c r="Y136" s="206">
        <v>-241066.97930000001</v>
      </c>
      <c r="Z136" s="206">
        <v>330554.52379923902</v>
      </c>
      <c r="AA136" s="204">
        <f t="shared" si="34"/>
        <v>-241066.97930000001</v>
      </c>
      <c r="AB136" s="204">
        <f t="shared" si="34"/>
        <v>330554.52379923902</v>
      </c>
      <c r="AC136" s="204">
        <f t="shared" si="35"/>
        <v>89487.544499239011</v>
      </c>
      <c r="AI136" s="199"/>
      <c r="AJ136" s="199"/>
      <c r="BD136" s="197"/>
      <c r="BE136" s="197"/>
      <c r="BF136" s="198"/>
      <c r="BG136" s="198"/>
      <c r="BK136" s="199"/>
      <c r="BL136" s="199"/>
      <c r="BM136" s="206"/>
      <c r="BN136" s="206"/>
      <c r="BO136" s="206"/>
      <c r="CD136" s="201"/>
      <c r="DC136" s="201"/>
    </row>
    <row r="137" spans="1:107" s="187" customFormat="1" x14ac:dyDescent="0.2">
      <c r="A137" s="178">
        <v>40360</v>
      </c>
      <c r="B137" s="4">
        <v>0</v>
      </c>
      <c r="C137" s="4">
        <v>0</v>
      </c>
      <c r="D137" s="4">
        <v>0</v>
      </c>
      <c r="E137" s="4">
        <v>-99.710431540000002</v>
      </c>
      <c r="F137" s="4">
        <f t="shared" si="22"/>
        <v>-99.710431540000002</v>
      </c>
      <c r="G137" s="167">
        <v>4.1479999999999997</v>
      </c>
      <c r="H137" s="167">
        <v>4.0730000000000004</v>
      </c>
      <c r="I137" s="6">
        <f t="shared" si="23"/>
        <v>7.4999999999999289E-2</v>
      </c>
      <c r="J137" s="4">
        <f t="shared" si="24"/>
        <v>0</v>
      </c>
      <c r="K137" s="4">
        <f t="shared" si="25"/>
        <v>0</v>
      </c>
      <c r="L137" s="4">
        <f t="shared" si="26"/>
        <v>0</v>
      </c>
      <c r="M137" s="4">
        <f t="shared" si="27"/>
        <v>-74782.823654999287</v>
      </c>
      <c r="N137" s="4">
        <f t="shared" si="28"/>
        <v>-74782.823654999287</v>
      </c>
      <c r="O137" s="217">
        <f t="shared" si="29"/>
        <v>40360</v>
      </c>
      <c r="P137" s="187" t="s">
        <v>33</v>
      </c>
      <c r="S137" s="199">
        <f t="shared" si="32"/>
        <v>4.0229999999999997</v>
      </c>
      <c r="T137" s="208">
        <f t="shared" si="33"/>
        <v>7.5000000000000178E-2</v>
      </c>
      <c r="U137" s="206">
        <f t="shared" si="36"/>
        <v>-7.4782823655000179</v>
      </c>
      <c r="Y137" s="206">
        <v>-239121.77660000001</v>
      </c>
      <c r="Z137" s="206">
        <v>209527.52018801897</v>
      </c>
      <c r="AA137" s="187">
        <f t="shared" si="34"/>
        <v>-239121.77660000001</v>
      </c>
      <c r="AB137" s="187">
        <f t="shared" si="34"/>
        <v>209527.52018801897</v>
      </c>
      <c r="AC137" s="187">
        <f t="shared" si="35"/>
        <v>-29594.256411981041</v>
      </c>
      <c r="AI137" s="199"/>
      <c r="AJ137" s="199"/>
      <c r="BD137" s="197"/>
      <c r="BE137" s="197"/>
      <c r="BF137" s="198"/>
      <c r="BG137" s="198"/>
      <c r="BK137" s="199"/>
      <c r="BL137" s="199"/>
      <c r="BM137" s="206"/>
      <c r="BN137" s="206"/>
      <c r="BO137" s="206"/>
      <c r="CD137" s="201"/>
      <c r="DC137" s="201"/>
    </row>
    <row r="138" spans="1:107" s="187" customFormat="1" x14ac:dyDescent="0.2">
      <c r="A138" s="178">
        <v>40391</v>
      </c>
      <c r="B138" s="4">
        <v>0</v>
      </c>
      <c r="C138" s="4">
        <v>0</v>
      </c>
      <c r="D138" s="4">
        <v>0</v>
      </c>
      <c r="E138" s="4">
        <v>-105.47010174</v>
      </c>
      <c r="F138" s="4">
        <f t="shared" si="22"/>
        <v>-105.47010174</v>
      </c>
      <c r="G138" s="167">
        <v>4.1790000000000003</v>
      </c>
      <c r="H138" s="167">
        <v>4.1040000000000001</v>
      </c>
      <c r="I138" s="6">
        <f t="shared" si="23"/>
        <v>7.5000000000000178E-2</v>
      </c>
      <c r="J138" s="4">
        <f t="shared" si="24"/>
        <v>0</v>
      </c>
      <c r="K138" s="4">
        <f t="shared" si="25"/>
        <v>0</v>
      </c>
      <c r="L138" s="4">
        <f t="shared" si="26"/>
        <v>0</v>
      </c>
      <c r="M138" s="4">
        <f t="shared" si="27"/>
        <v>-79102.576305000184</v>
      </c>
      <c r="N138" s="4">
        <f t="shared" si="28"/>
        <v>-79102.576305000184</v>
      </c>
      <c r="O138" s="217">
        <f t="shared" si="29"/>
        <v>40391</v>
      </c>
      <c r="S138" s="199">
        <f t="shared" si="32"/>
        <v>4.0730000000000004</v>
      </c>
      <c r="T138" s="208">
        <f t="shared" si="33"/>
        <v>7.4999999999999289E-2</v>
      </c>
      <c r="U138" s="206">
        <f t="shared" si="36"/>
        <v>-7.9102576304999257</v>
      </c>
      <c r="Y138" s="206">
        <v>-223046.7703</v>
      </c>
      <c r="Z138" s="206">
        <v>19107.763630593003</v>
      </c>
      <c r="AA138" s="187">
        <f t="shared" si="34"/>
        <v>-223046.7703</v>
      </c>
      <c r="AB138" s="187">
        <f t="shared" si="34"/>
        <v>19107.763630593003</v>
      </c>
      <c r="AC138" s="187">
        <f t="shared" si="35"/>
        <v>-203939.00666940701</v>
      </c>
      <c r="AI138" s="199"/>
      <c r="AJ138" s="199"/>
      <c r="BD138" s="197"/>
      <c r="BE138" s="197"/>
      <c r="BF138" s="198"/>
      <c r="BG138" s="198"/>
      <c r="BK138" s="199"/>
      <c r="BL138" s="199"/>
      <c r="BM138" s="206"/>
      <c r="BN138" s="206"/>
      <c r="BO138" s="206"/>
      <c r="CD138" s="201"/>
      <c r="DC138" s="201"/>
    </row>
    <row r="139" spans="1:107" s="187" customFormat="1" x14ac:dyDescent="0.2">
      <c r="A139" s="178">
        <v>40422</v>
      </c>
      <c r="B139" s="4">
        <v>0</v>
      </c>
      <c r="C139" s="4">
        <v>0</v>
      </c>
      <c r="D139" s="4">
        <v>0</v>
      </c>
      <c r="E139" s="4">
        <v>-99.762535909999997</v>
      </c>
      <c r="F139" s="4">
        <f t="shared" si="22"/>
        <v>-99.762535909999997</v>
      </c>
      <c r="G139" s="167">
        <v>4.194</v>
      </c>
      <c r="H139" s="167">
        <v>4.1189999999999998</v>
      </c>
      <c r="I139" s="6">
        <f t="shared" si="23"/>
        <v>7.5000000000000178E-2</v>
      </c>
      <c r="J139" s="4">
        <f t="shared" si="24"/>
        <v>0</v>
      </c>
      <c r="K139" s="4">
        <f t="shared" si="25"/>
        <v>0</v>
      </c>
      <c r="L139" s="4">
        <f t="shared" si="26"/>
        <v>0</v>
      </c>
      <c r="M139" s="4">
        <f t="shared" si="27"/>
        <v>-74821.901932500172</v>
      </c>
      <c r="N139" s="4">
        <f t="shared" si="28"/>
        <v>-74821.901932500172</v>
      </c>
      <c r="O139" s="217">
        <f t="shared" si="29"/>
        <v>40422</v>
      </c>
      <c r="S139" s="199">
        <f t="shared" si="32"/>
        <v>4.1040000000000001</v>
      </c>
      <c r="T139" s="208">
        <f t="shared" si="33"/>
        <v>7.5000000000000178E-2</v>
      </c>
      <c r="U139" s="206">
        <f t="shared" si="36"/>
        <v>-7.4821901932500179</v>
      </c>
      <c r="Y139" s="206">
        <v>-236373.7579</v>
      </c>
      <c r="Z139" s="206">
        <v>-121154.16529999999</v>
      </c>
      <c r="AA139" s="187">
        <f t="shared" si="34"/>
        <v>-236373.7579</v>
      </c>
      <c r="AB139" s="187">
        <f t="shared" si="34"/>
        <v>-121154.16529999999</v>
      </c>
      <c r="AC139" s="187">
        <f t="shared" si="35"/>
        <v>-357527.92319999996</v>
      </c>
      <c r="AI139" s="199"/>
      <c r="AJ139" s="199"/>
      <c r="BD139" s="197"/>
      <c r="BE139" s="197"/>
      <c r="BF139" s="198"/>
      <c r="BG139" s="198"/>
      <c r="BK139" s="199"/>
      <c r="BL139" s="199"/>
      <c r="BM139" s="206"/>
      <c r="BN139" s="206"/>
      <c r="BO139" s="206"/>
      <c r="CD139" s="201"/>
      <c r="DC139" s="201"/>
    </row>
    <row r="140" spans="1:107" s="187" customFormat="1" x14ac:dyDescent="0.2">
      <c r="A140" s="178">
        <v>40452</v>
      </c>
      <c r="B140" s="4">
        <v>0</v>
      </c>
      <c r="C140" s="4">
        <v>0</v>
      </c>
      <c r="D140" s="4">
        <v>0</v>
      </c>
      <c r="E140" s="4">
        <v>-104.85888036</v>
      </c>
      <c r="F140" s="4">
        <f t="shared" si="22"/>
        <v>-104.85888036</v>
      </c>
      <c r="G140" s="167">
        <v>4.2229999999999999</v>
      </c>
      <c r="H140" s="167">
        <v>4.1479999999999997</v>
      </c>
      <c r="I140" s="6">
        <f t="shared" si="23"/>
        <v>7.5000000000000178E-2</v>
      </c>
      <c r="J140" s="4">
        <f t="shared" si="24"/>
        <v>0</v>
      </c>
      <c r="K140" s="4">
        <f t="shared" si="25"/>
        <v>0</v>
      </c>
      <c r="L140" s="4">
        <f t="shared" si="26"/>
        <v>0</v>
      </c>
      <c r="M140" s="4">
        <f t="shared" si="27"/>
        <v>-78644.160270000182</v>
      </c>
      <c r="N140" s="4">
        <f t="shared" si="28"/>
        <v>-78644.160270000182</v>
      </c>
      <c r="O140" s="217">
        <f t="shared" si="29"/>
        <v>40452</v>
      </c>
      <c r="S140" s="199">
        <f t="shared" si="32"/>
        <v>4.1189999999999998</v>
      </c>
      <c r="T140" s="208">
        <f t="shared" si="33"/>
        <v>7.5000000000000178E-2</v>
      </c>
      <c r="U140" s="206">
        <f t="shared" si="36"/>
        <v>-7.8644160270000185</v>
      </c>
      <c r="Y140" s="206">
        <v>-273526.59969999996</v>
      </c>
      <c r="Z140" s="206">
        <v>-76571.128800000006</v>
      </c>
      <c r="AA140" s="187">
        <f t="shared" si="34"/>
        <v>-273526.59969999996</v>
      </c>
      <c r="AB140" s="187">
        <f t="shared" si="34"/>
        <v>-76571.128800000006</v>
      </c>
      <c r="AC140" s="187">
        <f t="shared" si="35"/>
        <v>-350097.72849999997</v>
      </c>
      <c r="AI140" s="199"/>
      <c r="AJ140" s="199"/>
      <c r="BD140" s="197"/>
      <c r="BE140" s="197"/>
      <c r="BF140" s="198"/>
      <c r="BG140" s="198"/>
      <c r="BK140" s="199"/>
      <c r="BL140" s="199"/>
      <c r="BM140" s="206"/>
      <c r="BN140" s="206"/>
      <c r="BO140" s="206"/>
      <c r="CD140" s="201"/>
      <c r="DC140" s="201"/>
    </row>
    <row r="141" spans="1:107" s="187" customFormat="1" x14ac:dyDescent="0.2">
      <c r="A141" s="178">
        <v>40483</v>
      </c>
      <c r="B141" s="4">
        <v>0</v>
      </c>
      <c r="C141" s="4">
        <v>0</v>
      </c>
      <c r="D141" s="4">
        <v>0</v>
      </c>
      <c r="E141" s="4">
        <v>-92.021865210000001</v>
      </c>
      <c r="F141" s="4">
        <f t="shared" si="22"/>
        <v>-92.021865210000001</v>
      </c>
      <c r="G141" s="167">
        <v>4.3630000000000004</v>
      </c>
      <c r="H141" s="167">
        <v>4.2880000000000003</v>
      </c>
      <c r="I141" s="6">
        <f t="shared" si="23"/>
        <v>7.5000000000000178E-2</v>
      </c>
      <c r="J141" s="4">
        <f t="shared" si="24"/>
        <v>0</v>
      </c>
      <c r="K141" s="4">
        <f t="shared" si="25"/>
        <v>0</v>
      </c>
      <c r="L141" s="4">
        <f t="shared" si="26"/>
        <v>0</v>
      </c>
      <c r="M141" s="4">
        <f t="shared" si="27"/>
        <v>-69016.398907500159</v>
      </c>
      <c r="N141" s="4">
        <f t="shared" si="28"/>
        <v>-69016.398907500159</v>
      </c>
      <c r="O141" s="217">
        <f t="shared" si="29"/>
        <v>40483</v>
      </c>
      <c r="S141" s="199">
        <f t="shared" si="32"/>
        <v>4.1479999999999997</v>
      </c>
      <c r="T141" s="208">
        <f t="shared" si="33"/>
        <v>7.5000000000000178E-2</v>
      </c>
      <c r="U141" s="206">
        <f t="shared" si="36"/>
        <v>-6.9016398907500163</v>
      </c>
      <c r="Y141" s="206">
        <v>-282518.20539999998</v>
      </c>
      <c r="Z141" s="206">
        <v>-75288.998399999997</v>
      </c>
      <c r="AA141" s="187">
        <f t="shared" si="34"/>
        <v>-282518.20539999998</v>
      </c>
      <c r="AB141" s="187">
        <f t="shared" si="34"/>
        <v>-75288.998399999997</v>
      </c>
      <c r="AC141" s="187">
        <f t="shared" si="35"/>
        <v>-357807.20379999996</v>
      </c>
      <c r="AI141" s="199"/>
      <c r="AJ141" s="199"/>
      <c r="BD141" s="197"/>
      <c r="BE141" s="197"/>
      <c r="BF141" s="198"/>
      <c r="BG141" s="198"/>
      <c r="BK141" s="199"/>
      <c r="BL141" s="199"/>
      <c r="BM141" s="206"/>
      <c r="BN141" s="206"/>
      <c r="BO141" s="206"/>
      <c r="CD141" s="201"/>
      <c r="DC141" s="201"/>
    </row>
    <row r="142" spans="1:107" s="187" customFormat="1" x14ac:dyDescent="0.2">
      <c r="A142" s="178">
        <v>40513</v>
      </c>
      <c r="B142" s="4">
        <v>0</v>
      </c>
      <c r="C142" s="4">
        <v>0</v>
      </c>
      <c r="D142" s="4">
        <v>0</v>
      </c>
      <c r="E142" s="4">
        <v>-96.632252530000002</v>
      </c>
      <c r="F142" s="4">
        <f t="shared" si="22"/>
        <v>-96.632252530000002</v>
      </c>
      <c r="G142" s="167">
        <v>4.508</v>
      </c>
      <c r="H142" s="167">
        <v>4.4329999999999998</v>
      </c>
      <c r="I142" s="6">
        <f t="shared" si="23"/>
        <v>7.5000000000000178E-2</v>
      </c>
      <c r="J142" s="4">
        <f t="shared" si="24"/>
        <v>0</v>
      </c>
      <c r="K142" s="4">
        <f t="shared" si="25"/>
        <v>0</v>
      </c>
      <c r="L142" s="4">
        <f t="shared" si="26"/>
        <v>0</v>
      </c>
      <c r="M142" s="4">
        <f t="shared" si="27"/>
        <v>-72474.189397500173</v>
      </c>
      <c r="N142" s="4">
        <f t="shared" si="28"/>
        <v>-72474.189397500173</v>
      </c>
      <c r="O142" s="217">
        <f t="shared" si="29"/>
        <v>40513</v>
      </c>
      <c r="S142" s="199">
        <f t="shared" si="32"/>
        <v>4.2880000000000003</v>
      </c>
      <c r="T142" s="208">
        <f t="shared" si="33"/>
        <v>7.5000000000000178E-2</v>
      </c>
      <c r="U142" s="206">
        <f t="shared" si="36"/>
        <v>-7.2474189397500171</v>
      </c>
      <c r="Y142" s="206">
        <v>-273293.10329999996</v>
      </c>
      <c r="Z142" s="206">
        <v>-75694.078500000003</v>
      </c>
      <c r="AA142" s="187">
        <f t="shared" si="34"/>
        <v>-273293.10329999996</v>
      </c>
      <c r="AB142" s="187">
        <f t="shared" si="34"/>
        <v>-75694.078500000003</v>
      </c>
      <c r="AC142" s="187">
        <f t="shared" si="35"/>
        <v>-348987.18179999996</v>
      </c>
      <c r="AI142" s="199"/>
      <c r="AJ142" s="199"/>
      <c r="BD142" s="197"/>
      <c r="BE142" s="197"/>
      <c r="BF142" s="198"/>
      <c r="BG142" s="198"/>
      <c r="BK142" s="199"/>
      <c r="BL142" s="199"/>
      <c r="BM142" s="206"/>
      <c r="BN142" s="206"/>
      <c r="BO142" s="206"/>
      <c r="CD142" s="201"/>
      <c r="DC142" s="201"/>
    </row>
    <row r="143" spans="1:107" s="187" customFormat="1" x14ac:dyDescent="0.2">
      <c r="A143" s="178">
        <v>40544</v>
      </c>
      <c r="B143" s="4">
        <v>0</v>
      </c>
      <c r="C143" s="4">
        <v>0</v>
      </c>
      <c r="D143" s="4">
        <v>0</v>
      </c>
      <c r="E143" s="4">
        <v>56.840594109999998</v>
      </c>
      <c r="F143" s="4">
        <f t="shared" si="22"/>
        <v>56.840594109999998</v>
      </c>
      <c r="G143" s="167">
        <v>4.6180000000000003</v>
      </c>
      <c r="H143" s="167">
        <v>4.5430000000000001</v>
      </c>
      <c r="I143" s="6">
        <f t="shared" si="23"/>
        <v>7.5000000000000178E-2</v>
      </c>
      <c r="J143" s="4">
        <f t="shared" si="24"/>
        <v>0</v>
      </c>
      <c r="K143" s="4">
        <f t="shared" si="25"/>
        <v>0</v>
      </c>
      <c r="L143" s="4">
        <f t="shared" si="26"/>
        <v>0</v>
      </c>
      <c r="M143" s="4">
        <f t="shared" si="27"/>
        <v>42630.445582500099</v>
      </c>
      <c r="N143" s="4">
        <f t="shared" si="28"/>
        <v>42630.445582500099</v>
      </c>
      <c r="O143" s="217">
        <f t="shared" si="29"/>
        <v>40544</v>
      </c>
      <c r="S143" s="199">
        <f t="shared" si="32"/>
        <v>4.4329999999999998</v>
      </c>
      <c r="T143" s="208">
        <f t="shared" si="33"/>
        <v>7.5000000000000178E-2</v>
      </c>
      <c r="U143" s="206">
        <f t="shared" si="36"/>
        <v>4.2630445582500096</v>
      </c>
      <c r="Y143" s="206">
        <v>-282305.8578</v>
      </c>
      <c r="Z143" s="206">
        <v>-74463.276400000002</v>
      </c>
      <c r="AA143" s="187">
        <f t="shared" si="34"/>
        <v>-282305.8578</v>
      </c>
      <c r="AB143" s="187">
        <f t="shared" si="34"/>
        <v>-74463.276400000002</v>
      </c>
      <c r="AC143" s="187">
        <f t="shared" si="35"/>
        <v>-356769.13419999997</v>
      </c>
      <c r="AI143" s="199"/>
      <c r="AJ143" s="199"/>
      <c r="BD143" s="197"/>
      <c r="BE143" s="197"/>
      <c r="BF143" s="198"/>
      <c r="BG143" s="198"/>
      <c r="BK143" s="199"/>
      <c r="BL143" s="199"/>
      <c r="BM143" s="206"/>
      <c r="BN143" s="206"/>
      <c r="BO143" s="206"/>
      <c r="CD143" s="201"/>
      <c r="DC143" s="201"/>
    </row>
    <row r="144" spans="1:107" s="187" customFormat="1" x14ac:dyDescent="0.2">
      <c r="A144" s="178">
        <v>40575</v>
      </c>
      <c r="B144" s="4">
        <v>0</v>
      </c>
      <c r="C144" s="4">
        <v>0</v>
      </c>
      <c r="D144" s="4">
        <v>0</v>
      </c>
      <c r="E144" s="4">
        <v>55.415567780000003</v>
      </c>
      <c r="F144" s="4">
        <f t="shared" si="22"/>
        <v>55.415567780000003</v>
      </c>
      <c r="G144" s="167">
        <v>4.5</v>
      </c>
      <c r="H144" s="167">
        <v>4.4249999999999998</v>
      </c>
      <c r="I144" s="6">
        <f t="shared" si="23"/>
        <v>7.5000000000000178E-2</v>
      </c>
      <c r="J144" s="4">
        <f t="shared" si="24"/>
        <v>0</v>
      </c>
      <c r="K144" s="4">
        <f t="shared" si="25"/>
        <v>0</v>
      </c>
      <c r="L144" s="4">
        <f t="shared" si="26"/>
        <v>0</v>
      </c>
      <c r="M144" s="4">
        <f t="shared" si="27"/>
        <v>41561.675835000104</v>
      </c>
      <c r="N144" s="4">
        <f t="shared" si="28"/>
        <v>41561.675835000104</v>
      </c>
      <c r="O144" s="217">
        <f t="shared" si="29"/>
        <v>40575</v>
      </c>
      <c r="S144" s="199">
        <f t="shared" si="32"/>
        <v>4.5430000000000001</v>
      </c>
      <c r="T144" s="208">
        <f t="shared" si="33"/>
        <v>7.5000000000000178E-2</v>
      </c>
      <c r="U144" s="206">
        <f t="shared" si="36"/>
        <v>4.15616758350001</v>
      </c>
      <c r="Y144" s="206">
        <v>-282207.52670000005</v>
      </c>
      <c r="Z144" s="206">
        <v>7045.4596999999994</v>
      </c>
      <c r="AA144" s="187">
        <f t="shared" si="34"/>
        <v>-282207.52670000005</v>
      </c>
      <c r="AB144" s="187">
        <f t="shared" si="34"/>
        <v>7045.4596999999994</v>
      </c>
      <c r="AC144" s="187">
        <f t="shared" si="35"/>
        <v>-275162.06700000004</v>
      </c>
      <c r="AI144" s="199"/>
      <c r="AJ144" s="199"/>
      <c r="BD144" s="197"/>
      <c r="BE144" s="197"/>
      <c r="BF144" s="198"/>
      <c r="BG144" s="198"/>
      <c r="BK144" s="199"/>
      <c r="BL144" s="199"/>
      <c r="BM144" s="206"/>
      <c r="BN144" s="206"/>
      <c r="BO144" s="206"/>
      <c r="CD144" s="201"/>
      <c r="DC144" s="201"/>
    </row>
    <row r="145" spans="1:107" s="187" customFormat="1" x14ac:dyDescent="0.2">
      <c r="A145" s="178">
        <v>40603</v>
      </c>
      <c r="B145" s="4">
        <v>0</v>
      </c>
      <c r="C145" s="4">
        <v>0</v>
      </c>
      <c r="D145" s="4">
        <v>0</v>
      </c>
      <c r="E145" s="4">
        <v>55.651822889999998</v>
      </c>
      <c r="F145" s="4">
        <f t="shared" si="22"/>
        <v>55.651822889999998</v>
      </c>
      <c r="G145" s="167">
        <v>4.367</v>
      </c>
      <c r="H145" s="167">
        <v>4.2919999999999998</v>
      </c>
      <c r="I145" s="6">
        <f t="shared" si="23"/>
        <v>7.5000000000000178E-2</v>
      </c>
      <c r="J145" s="4">
        <f t="shared" si="24"/>
        <v>0</v>
      </c>
      <c r="K145" s="4">
        <f t="shared" si="25"/>
        <v>0</v>
      </c>
      <c r="L145" s="4">
        <f t="shared" si="26"/>
        <v>0</v>
      </c>
      <c r="M145" s="4">
        <f t="shared" si="27"/>
        <v>41738.867167500102</v>
      </c>
      <c r="N145" s="4">
        <f t="shared" si="28"/>
        <v>41738.867167500102</v>
      </c>
      <c r="O145" s="217">
        <f t="shared" si="29"/>
        <v>40603</v>
      </c>
      <c r="S145" s="199">
        <f t="shared" si="32"/>
        <v>4.4249999999999998</v>
      </c>
      <c r="T145" s="208">
        <f t="shared" si="33"/>
        <v>7.5000000000000178E-2</v>
      </c>
      <c r="U145" s="206">
        <f t="shared" si="36"/>
        <v>4.17388671675001</v>
      </c>
      <c r="Y145" s="206">
        <v>-273062.71250000002</v>
      </c>
      <c r="Z145" s="206">
        <v>87656.934999999998</v>
      </c>
      <c r="AA145" s="187">
        <f t="shared" si="34"/>
        <v>-273062.71250000002</v>
      </c>
      <c r="AB145" s="187">
        <f t="shared" si="34"/>
        <v>87656.934999999998</v>
      </c>
      <c r="AC145" s="187">
        <f t="shared" si="35"/>
        <v>-185405.77750000003</v>
      </c>
      <c r="AI145" s="199"/>
      <c r="AJ145" s="199"/>
      <c r="BD145" s="197"/>
      <c r="BE145" s="197"/>
      <c r="BF145" s="198"/>
      <c r="BG145" s="198"/>
      <c r="BK145" s="199"/>
      <c r="BL145" s="199"/>
      <c r="BM145" s="206"/>
      <c r="BN145" s="206"/>
      <c r="BO145" s="206"/>
      <c r="CD145" s="201"/>
      <c r="DC145" s="201"/>
    </row>
    <row r="146" spans="1:107" s="187" customFormat="1" x14ac:dyDescent="0.2">
      <c r="A146" s="178">
        <v>40634</v>
      </c>
      <c r="B146" s="4">
        <v>0</v>
      </c>
      <c r="C146" s="4">
        <v>0</v>
      </c>
      <c r="D146" s="4">
        <v>0</v>
      </c>
      <c r="E146" s="4">
        <v>57.499334150000003</v>
      </c>
      <c r="F146" s="4">
        <f t="shared" si="22"/>
        <v>57.499334150000003</v>
      </c>
      <c r="G146" s="167">
        <v>4.1470000000000002</v>
      </c>
      <c r="H146" s="167">
        <v>4.0720000000000001</v>
      </c>
      <c r="I146" s="6">
        <f t="shared" si="23"/>
        <v>7.5000000000000178E-2</v>
      </c>
      <c r="J146" s="4">
        <f t="shared" si="24"/>
        <v>0</v>
      </c>
      <c r="K146" s="4">
        <f t="shared" si="25"/>
        <v>0</v>
      </c>
      <c r="L146" s="4">
        <f t="shared" si="26"/>
        <v>0</v>
      </c>
      <c r="M146" s="4">
        <f t="shared" si="27"/>
        <v>43124.500612500102</v>
      </c>
      <c r="N146" s="4">
        <f t="shared" si="28"/>
        <v>43124.500612500102</v>
      </c>
      <c r="O146" s="217">
        <f t="shared" si="29"/>
        <v>40634</v>
      </c>
      <c r="P146" s="206">
        <f>SUM(N135:N146)</f>
        <v>-427145.95098000008</v>
      </c>
      <c r="S146" s="199">
        <f t="shared" si="32"/>
        <v>4.2919999999999998</v>
      </c>
      <c r="T146" s="208">
        <f t="shared" si="33"/>
        <v>7.5000000000000178E-2</v>
      </c>
      <c r="U146" s="206">
        <f t="shared" si="36"/>
        <v>4.3124500612500105</v>
      </c>
      <c r="V146" s="206">
        <f>SUM(U135:U146)</f>
        <v>-42.714595098000018</v>
      </c>
      <c r="Y146" s="206">
        <v>-282182.89989999996</v>
      </c>
      <c r="Z146" s="206">
        <v>170568.51070000001</v>
      </c>
      <c r="AA146" s="187">
        <f t="shared" si="34"/>
        <v>-282182.89989999996</v>
      </c>
      <c r="AB146" s="187">
        <f t="shared" si="34"/>
        <v>170568.51070000001</v>
      </c>
      <c r="AC146" s="187">
        <f t="shared" si="35"/>
        <v>-111614.38919999995</v>
      </c>
      <c r="AI146" s="199"/>
      <c r="AJ146" s="199"/>
      <c r="BD146" s="197"/>
      <c r="BE146" s="197"/>
      <c r="BF146" s="198"/>
      <c r="BG146" s="198"/>
      <c r="BK146" s="199"/>
      <c r="BL146" s="199"/>
      <c r="BM146" s="206"/>
      <c r="BN146" s="206"/>
      <c r="BO146" s="206"/>
      <c r="CD146" s="201"/>
      <c r="DC146" s="201"/>
    </row>
    <row r="147" spans="1:107" s="187" customFormat="1" x14ac:dyDescent="0.2">
      <c r="A147" s="178">
        <v>40664</v>
      </c>
      <c r="B147" s="4">
        <v>0</v>
      </c>
      <c r="C147" s="4">
        <v>0</v>
      </c>
      <c r="D147" s="4">
        <v>0</v>
      </c>
      <c r="E147" s="4">
        <v>58.652342259999998</v>
      </c>
      <c r="F147" s="4">
        <f t="shared" si="22"/>
        <v>58.652342259999998</v>
      </c>
      <c r="G147" s="167">
        <v>4.1369999999999996</v>
      </c>
      <c r="H147" s="167">
        <v>4.0620000000000003</v>
      </c>
      <c r="I147" s="6">
        <f t="shared" si="23"/>
        <v>7.4999999999999289E-2</v>
      </c>
      <c r="J147" s="4">
        <f t="shared" si="24"/>
        <v>0</v>
      </c>
      <c r="K147" s="4">
        <f t="shared" si="25"/>
        <v>0</v>
      </c>
      <c r="L147" s="4">
        <f t="shared" si="26"/>
        <v>0</v>
      </c>
      <c r="M147" s="4">
        <f t="shared" si="27"/>
        <v>43989.256694999582</v>
      </c>
      <c r="N147" s="4">
        <f t="shared" si="28"/>
        <v>43989.256694999582</v>
      </c>
      <c r="O147" s="217">
        <f t="shared" si="29"/>
        <v>40664</v>
      </c>
      <c r="S147" s="199">
        <f t="shared" si="32"/>
        <v>4.0720000000000001</v>
      </c>
      <c r="T147" s="208">
        <f t="shared" si="33"/>
        <v>7.5000000000000178E-2</v>
      </c>
      <c r="U147" s="206">
        <f t="shared" si="36"/>
        <v>4.3989256695000103</v>
      </c>
      <c r="Y147" s="206">
        <v>-273390.74199999997</v>
      </c>
      <c r="Z147" s="206">
        <v>123466.037</v>
      </c>
      <c r="AA147" s="187">
        <f t="shared" si="34"/>
        <v>-273390.74199999997</v>
      </c>
      <c r="AB147" s="187">
        <f t="shared" si="34"/>
        <v>123466.037</v>
      </c>
      <c r="AC147" s="187">
        <f t="shared" si="35"/>
        <v>-149924.70499999996</v>
      </c>
      <c r="AI147" s="199"/>
      <c r="AJ147" s="199"/>
      <c r="BD147" s="197"/>
      <c r="BE147" s="197"/>
      <c r="BF147" s="198"/>
      <c r="BG147" s="198"/>
      <c r="BK147" s="199"/>
      <c r="BL147" s="199"/>
      <c r="BM147" s="206"/>
      <c r="BN147" s="206"/>
      <c r="BO147" s="206"/>
      <c r="CD147" s="201"/>
      <c r="DC147" s="201"/>
    </row>
    <row r="148" spans="1:107" s="187" customFormat="1" x14ac:dyDescent="0.2">
      <c r="A148" s="178">
        <v>40695</v>
      </c>
      <c r="B148" s="4">
        <v>0</v>
      </c>
      <c r="C148" s="4">
        <v>0</v>
      </c>
      <c r="D148" s="4">
        <v>0</v>
      </c>
      <c r="E148" s="4">
        <v>57.566172280000004</v>
      </c>
      <c r="F148" s="4">
        <f t="shared" si="22"/>
        <v>57.566172280000004</v>
      </c>
      <c r="G148" s="167">
        <v>4.173</v>
      </c>
      <c r="H148" s="167">
        <v>4.0979999999999999</v>
      </c>
      <c r="I148" s="6">
        <f t="shared" si="23"/>
        <v>7.5000000000000178E-2</v>
      </c>
      <c r="J148" s="4">
        <f t="shared" si="24"/>
        <v>0</v>
      </c>
      <c r="K148" s="4">
        <f t="shared" si="25"/>
        <v>0</v>
      </c>
      <c r="L148" s="4">
        <f t="shared" si="26"/>
        <v>0</v>
      </c>
      <c r="M148" s="4">
        <f t="shared" si="27"/>
        <v>43174.629210000101</v>
      </c>
      <c r="N148" s="4">
        <f t="shared" si="28"/>
        <v>43174.629210000101</v>
      </c>
      <c r="O148" s="217">
        <f t="shared" si="29"/>
        <v>40695</v>
      </c>
      <c r="S148" s="199">
        <f t="shared" si="32"/>
        <v>4.0620000000000003</v>
      </c>
      <c r="T148" s="208">
        <f t="shared" si="33"/>
        <v>7.4999999999999289E-2</v>
      </c>
      <c r="U148" s="206">
        <f t="shared" si="36"/>
        <v>4.3174629209999598</v>
      </c>
      <c r="Y148" s="206">
        <v>-285542.6642</v>
      </c>
      <c r="Z148" s="206">
        <v>141282.1243</v>
      </c>
      <c r="AA148" s="187">
        <f t="shared" si="34"/>
        <v>-285542.6642</v>
      </c>
      <c r="AB148" s="187">
        <f t="shared" si="34"/>
        <v>141282.1243</v>
      </c>
      <c r="AC148" s="187">
        <f t="shared" si="35"/>
        <v>-144260.5399</v>
      </c>
      <c r="AI148" s="199"/>
      <c r="AJ148" s="199"/>
      <c r="BD148" s="197"/>
      <c r="BE148" s="197"/>
      <c r="BF148" s="198"/>
      <c r="BG148" s="198"/>
      <c r="BK148" s="199"/>
      <c r="BL148" s="199"/>
      <c r="BM148" s="206"/>
      <c r="BN148" s="206"/>
      <c r="BO148" s="206"/>
      <c r="CD148" s="201"/>
      <c r="DC148" s="201"/>
    </row>
    <row r="149" spans="1:107" s="187" customFormat="1" x14ac:dyDescent="0.2">
      <c r="A149" s="178">
        <v>40725</v>
      </c>
      <c r="B149" s="4">
        <v>0</v>
      </c>
      <c r="C149" s="4">
        <v>0</v>
      </c>
      <c r="D149" s="4">
        <v>0</v>
      </c>
      <c r="E149" s="4">
        <v>58.098828709999999</v>
      </c>
      <c r="F149" s="4">
        <f t="shared" si="22"/>
        <v>58.098828709999999</v>
      </c>
      <c r="G149" s="167">
        <v>4.2229999999999999</v>
      </c>
      <c r="H149" s="167">
        <v>4.1479999999999997</v>
      </c>
      <c r="I149" s="6">
        <f t="shared" si="23"/>
        <v>7.5000000000000178E-2</v>
      </c>
      <c r="J149" s="4">
        <f t="shared" si="24"/>
        <v>0</v>
      </c>
      <c r="K149" s="4">
        <f t="shared" si="25"/>
        <v>0</v>
      </c>
      <c r="L149" s="4">
        <f t="shared" si="26"/>
        <v>0</v>
      </c>
      <c r="M149" s="4">
        <f t="shared" si="27"/>
        <v>43574.121532500103</v>
      </c>
      <c r="N149" s="4">
        <f t="shared" si="28"/>
        <v>43574.121532500103</v>
      </c>
      <c r="O149" s="217">
        <f t="shared" si="29"/>
        <v>40725</v>
      </c>
      <c r="S149" s="199">
        <f t="shared" si="32"/>
        <v>4.0979999999999999</v>
      </c>
      <c r="T149" s="208">
        <f t="shared" si="33"/>
        <v>7.5000000000000178E-2</v>
      </c>
      <c r="U149" s="206">
        <f t="shared" si="36"/>
        <v>4.3574121532500101</v>
      </c>
      <c r="Y149" s="206">
        <v>-283709.76410000003</v>
      </c>
      <c r="Z149" s="206">
        <v>-67713.083499999993</v>
      </c>
      <c r="AA149" s="204">
        <f t="shared" si="34"/>
        <v>-283709.76410000003</v>
      </c>
      <c r="AB149" s="204">
        <f t="shared" si="34"/>
        <v>-67713.083499999993</v>
      </c>
      <c r="AC149" s="204">
        <f t="shared" si="35"/>
        <v>-351422.84760000004</v>
      </c>
      <c r="AI149" s="199"/>
      <c r="AJ149" s="199"/>
      <c r="BD149" s="197"/>
      <c r="BE149" s="197"/>
      <c r="BF149" s="198"/>
      <c r="BG149" s="198"/>
      <c r="BK149" s="199"/>
      <c r="BL149" s="199"/>
      <c r="BM149" s="206"/>
      <c r="BN149" s="206"/>
      <c r="BO149" s="206"/>
      <c r="CD149" s="201"/>
      <c r="DC149" s="201"/>
    </row>
    <row r="150" spans="1:107" s="187" customFormat="1" x14ac:dyDescent="0.2">
      <c r="A150" s="178">
        <v>40756</v>
      </c>
      <c r="B150" s="4">
        <v>0</v>
      </c>
      <c r="C150" s="4">
        <v>0</v>
      </c>
      <c r="D150" s="4">
        <v>0</v>
      </c>
      <c r="E150" s="4">
        <v>58.594805090000001</v>
      </c>
      <c r="F150" s="4">
        <f t="shared" si="22"/>
        <v>58.594805090000001</v>
      </c>
      <c r="G150" s="167">
        <v>4.2539999999999996</v>
      </c>
      <c r="H150" s="167">
        <v>4.1790000000000003</v>
      </c>
      <c r="I150" s="6">
        <f t="shared" si="23"/>
        <v>7.4999999999999289E-2</v>
      </c>
      <c r="J150" s="4">
        <f t="shared" si="24"/>
        <v>0</v>
      </c>
      <c r="K150" s="4">
        <f t="shared" si="25"/>
        <v>0</v>
      </c>
      <c r="L150" s="4">
        <f t="shared" si="26"/>
        <v>0</v>
      </c>
      <c r="M150" s="4">
        <f t="shared" si="27"/>
        <v>43946.103817499592</v>
      </c>
      <c r="N150" s="4">
        <f t="shared" si="28"/>
        <v>43946.103817499592</v>
      </c>
      <c r="O150" s="217">
        <f t="shared" si="29"/>
        <v>40756</v>
      </c>
      <c r="S150" s="199">
        <f t="shared" si="32"/>
        <v>4.1479999999999997</v>
      </c>
      <c r="T150" s="208">
        <f t="shared" si="33"/>
        <v>7.5000000000000178E-2</v>
      </c>
      <c r="U150" s="206">
        <f t="shared" si="36"/>
        <v>4.3946103817500104</v>
      </c>
      <c r="Y150" s="206">
        <v>-255749.2836</v>
      </c>
      <c r="Z150" s="206">
        <v>-129410.0966</v>
      </c>
      <c r="AA150" s="204">
        <f t="shared" si="34"/>
        <v>-255749.2836</v>
      </c>
      <c r="AB150" s="204">
        <f t="shared" si="34"/>
        <v>-129410.0966</v>
      </c>
      <c r="AC150" s="204">
        <f t="shared" si="35"/>
        <v>-385159.38020000001</v>
      </c>
      <c r="AI150" s="199"/>
      <c r="AJ150" s="199"/>
      <c r="BD150" s="197"/>
      <c r="BE150" s="197"/>
      <c r="BF150" s="198"/>
      <c r="BG150" s="198"/>
      <c r="BK150" s="199"/>
      <c r="BL150" s="199"/>
      <c r="BM150" s="206"/>
      <c r="BN150" s="206"/>
      <c r="BO150" s="206"/>
      <c r="CD150" s="201"/>
      <c r="DC150" s="201"/>
    </row>
    <row r="151" spans="1:107" s="187" customFormat="1" x14ac:dyDescent="0.2">
      <c r="A151" s="178">
        <v>40787</v>
      </c>
      <c r="B151" s="4">
        <v>0</v>
      </c>
      <c r="C151" s="4">
        <v>0</v>
      </c>
      <c r="D151" s="4">
        <v>0</v>
      </c>
      <c r="E151" s="4">
        <v>57.735223220000002</v>
      </c>
      <c r="F151" s="4">
        <f t="shared" si="22"/>
        <v>57.735223220000002</v>
      </c>
      <c r="G151" s="167">
        <v>4.2690000000000001</v>
      </c>
      <c r="H151" s="167">
        <v>4.194</v>
      </c>
      <c r="I151" s="6">
        <f t="shared" si="23"/>
        <v>7.5000000000000178E-2</v>
      </c>
      <c r="J151" s="4">
        <f t="shared" si="24"/>
        <v>0</v>
      </c>
      <c r="K151" s="4">
        <f t="shared" si="25"/>
        <v>0</v>
      </c>
      <c r="L151" s="4">
        <f t="shared" si="26"/>
        <v>0</v>
      </c>
      <c r="M151" s="4">
        <f t="shared" si="27"/>
        <v>43301.417415000098</v>
      </c>
      <c r="N151" s="4">
        <f t="shared" si="28"/>
        <v>43301.417415000098</v>
      </c>
      <c r="O151" s="217">
        <f t="shared" si="29"/>
        <v>40787</v>
      </c>
      <c r="S151" s="199">
        <f t="shared" si="32"/>
        <v>4.1790000000000003</v>
      </c>
      <c r="T151" s="208">
        <f t="shared" si="33"/>
        <v>7.4999999999999289E-2</v>
      </c>
      <c r="U151" s="206">
        <f t="shared" si="36"/>
        <v>4.3301417414999595</v>
      </c>
      <c r="Y151" s="206">
        <v>-281395.6029</v>
      </c>
      <c r="Z151" s="206">
        <v>-237717.70329999999</v>
      </c>
      <c r="AA151" s="204">
        <f t="shared" si="34"/>
        <v>-281395.6029</v>
      </c>
      <c r="AB151" s="204">
        <f t="shared" si="34"/>
        <v>-237717.70329999999</v>
      </c>
      <c r="AC151" s="204">
        <f t="shared" si="35"/>
        <v>-519113.30619999999</v>
      </c>
      <c r="AI151" s="199"/>
      <c r="AJ151" s="199"/>
      <c r="BD151" s="197"/>
      <c r="BE151" s="197"/>
      <c r="BF151" s="198"/>
      <c r="BG151" s="198"/>
      <c r="BK151" s="199"/>
      <c r="BL151" s="199"/>
      <c r="BM151" s="206"/>
      <c r="BN151" s="206"/>
      <c r="BO151" s="206"/>
      <c r="CD151" s="201"/>
      <c r="DC151" s="201"/>
    </row>
    <row r="152" spans="1:107" s="187" customFormat="1" x14ac:dyDescent="0.2">
      <c r="A152" s="178">
        <v>40817</v>
      </c>
      <c r="B152" s="4">
        <v>0</v>
      </c>
      <c r="C152" s="4">
        <v>0</v>
      </c>
      <c r="D152" s="4">
        <v>0</v>
      </c>
      <c r="E152" s="4">
        <v>58.40278842</v>
      </c>
      <c r="F152" s="4">
        <f t="shared" si="22"/>
        <v>58.40278842</v>
      </c>
      <c r="G152" s="167">
        <v>4.298</v>
      </c>
      <c r="H152" s="167">
        <v>4.2229999999999999</v>
      </c>
      <c r="I152" s="6">
        <f t="shared" si="23"/>
        <v>7.5000000000000178E-2</v>
      </c>
      <c r="J152" s="4">
        <f t="shared" si="24"/>
        <v>0</v>
      </c>
      <c r="K152" s="4">
        <f t="shared" si="25"/>
        <v>0</v>
      </c>
      <c r="L152" s="4">
        <f t="shared" si="26"/>
        <v>0</v>
      </c>
      <c r="M152" s="4">
        <f t="shared" si="27"/>
        <v>43802.091315000107</v>
      </c>
      <c r="N152" s="4">
        <f t="shared" si="28"/>
        <v>43802.091315000107</v>
      </c>
      <c r="O152" s="217">
        <f t="shared" si="29"/>
        <v>40817</v>
      </c>
      <c r="S152" s="199">
        <f t="shared" si="32"/>
        <v>4.194</v>
      </c>
      <c r="T152" s="208">
        <f t="shared" si="33"/>
        <v>7.5000000000000178E-2</v>
      </c>
      <c r="U152" s="206">
        <f t="shared" si="36"/>
        <v>4.3802091315000107</v>
      </c>
      <c r="Y152" s="206">
        <v>-1251.5246999999999</v>
      </c>
      <c r="Z152" s="206">
        <v>-191944.51430000001</v>
      </c>
      <c r="AA152" s="204">
        <f t="shared" si="34"/>
        <v>-1251.5246999999999</v>
      </c>
      <c r="AB152" s="204">
        <f t="shared" si="34"/>
        <v>-191944.51430000001</v>
      </c>
      <c r="AC152" s="204">
        <f t="shared" si="35"/>
        <v>-193196.03900000002</v>
      </c>
      <c r="AI152" s="199"/>
      <c r="AJ152" s="199"/>
      <c r="BD152" s="197"/>
      <c r="BE152" s="197"/>
      <c r="BF152" s="198"/>
      <c r="BG152" s="198"/>
      <c r="BK152" s="199"/>
      <c r="BL152" s="199"/>
      <c r="BM152" s="206"/>
      <c r="BN152" s="206"/>
      <c r="BO152" s="206"/>
      <c r="CD152" s="201"/>
      <c r="DC152" s="201"/>
    </row>
    <row r="153" spans="1:107" s="187" customFormat="1" x14ac:dyDescent="0.2">
      <c r="A153" s="178">
        <v>40848</v>
      </c>
      <c r="B153" s="4">
        <v>0</v>
      </c>
      <c r="C153" s="4">
        <v>0</v>
      </c>
      <c r="D153" s="4">
        <v>0</v>
      </c>
      <c r="E153" s="4">
        <v>55.82789622</v>
      </c>
      <c r="F153" s="4">
        <f t="shared" si="22"/>
        <v>55.82789622</v>
      </c>
      <c r="G153" s="167">
        <v>4.4379999999999997</v>
      </c>
      <c r="H153" s="167">
        <v>4.3630000000000004</v>
      </c>
      <c r="I153" s="6">
        <f t="shared" si="23"/>
        <v>7.4999999999999289E-2</v>
      </c>
      <c r="J153" s="4">
        <f t="shared" si="24"/>
        <v>0</v>
      </c>
      <c r="K153" s="4">
        <f t="shared" si="25"/>
        <v>0</v>
      </c>
      <c r="L153" s="4">
        <f t="shared" si="26"/>
        <v>0</v>
      </c>
      <c r="M153" s="4">
        <f t="shared" si="27"/>
        <v>41870.922164999603</v>
      </c>
      <c r="N153" s="4">
        <f t="shared" si="28"/>
        <v>41870.922164999603</v>
      </c>
      <c r="O153" s="217">
        <f t="shared" si="29"/>
        <v>40848</v>
      </c>
      <c r="S153" s="199">
        <f t="shared" si="32"/>
        <v>4.2229999999999999</v>
      </c>
      <c r="T153" s="208">
        <f t="shared" si="33"/>
        <v>7.5000000000000178E-2</v>
      </c>
      <c r="U153" s="206">
        <f t="shared" si="36"/>
        <v>4.1870922165000097</v>
      </c>
      <c r="Y153" s="206">
        <v>-1292.2406000000001</v>
      </c>
      <c r="Z153" s="206">
        <v>-193908.68170000002</v>
      </c>
      <c r="AA153" s="204">
        <f t="shared" si="34"/>
        <v>-1292.2406000000001</v>
      </c>
      <c r="AB153" s="204">
        <f t="shared" si="34"/>
        <v>-193908.68170000002</v>
      </c>
      <c r="AC153" s="204">
        <f t="shared" si="35"/>
        <v>-195200.92230000001</v>
      </c>
      <c r="AI153" s="199"/>
      <c r="AJ153" s="199"/>
      <c r="BD153" s="197"/>
      <c r="BE153" s="197"/>
      <c r="BF153" s="198"/>
      <c r="BG153" s="198"/>
      <c r="BK153" s="199"/>
      <c r="BL153" s="199"/>
      <c r="BM153" s="206"/>
      <c r="BN153" s="206"/>
      <c r="BO153" s="206"/>
      <c r="CD153" s="201"/>
      <c r="DC153" s="201"/>
    </row>
    <row r="154" spans="1:107" s="187" customFormat="1" x14ac:dyDescent="0.2">
      <c r="A154" s="178">
        <v>40878</v>
      </c>
      <c r="B154" s="4">
        <v>0</v>
      </c>
      <c r="C154" s="4">
        <v>0</v>
      </c>
      <c r="D154" s="4">
        <v>0</v>
      </c>
      <c r="E154" s="4">
        <v>55.608126689999999</v>
      </c>
      <c r="F154" s="4">
        <f t="shared" si="22"/>
        <v>55.608126689999999</v>
      </c>
      <c r="G154" s="167">
        <v>4.5830000000000002</v>
      </c>
      <c r="H154" s="167">
        <v>4.508</v>
      </c>
      <c r="I154" s="6">
        <f t="shared" si="23"/>
        <v>7.5000000000000178E-2</v>
      </c>
      <c r="J154" s="4">
        <f t="shared" si="24"/>
        <v>0</v>
      </c>
      <c r="K154" s="4">
        <f t="shared" si="25"/>
        <v>0</v>
      </c>
      <c r="L154" s="4">
        <f t="shared" si="26"/>
        <v>0</v>
      </c>
      <c r="M154" s="4">
        <f t="shared" si="27"/>
        <v>41706.095017500105</v>
      </c>
      <c r="N154" s="4">
        <f t="shared" si="28"/>
        <v>41706.095017500105</v>
      </c>
      <c r="O154" s="217">
        <f t="shared" si="29"/>
        <v>40878</v>
      </c>
      <c r="S154" s="199">
        <f t="shared" si="32"/>
        <v>4.3630000000000004</v>
      </c>
      <c r="T154" s="208">
        <f t="shared" si="33"/>
        <v>7.4999999999999289E-2</v>
      </c>
      <c r="U154" s="206">
        <f t="shared" si="36"/>
        <v>4.1706095017499605</v>
      </c>
      <c r="Y154" s="206">
        <v>-1261.6613</v>
      </c>
      <c r="Z154" s="206">
        <v>-189323.32460000002</v>
      </c>
      <c r="AA154" s="204">
        <f t="shared" si="34"/>
        <v>-1261.6613</v>
      </c>
      <c r="AB154" s="204">
        <f t="shared" si="34"/>
        <v>-189323.32460000002</v>
      </c>
      <c r="AC154" s="204">
        <f t="shared" si="35"/>
        <v>-190584.98590000003</v>
      </c>
      <c r="AI154" s="199"/>
      <c r="AJ154" s="199"/>
      <c r="BD154" s="197"/>
      <c r="BE154" s="197"/>
      <c r="BF154" s="198"/>
      <c r="BG154" s="198"/>
      <c r="BK154" s="199"/>
      <c r="BL154" s="199"/>
      <c r="BM154" s="206"/>
      <c r="BN154" s="206"/>
      <c r="BO154" s="206"/>
      <c r="CD154" s="201"/>
      <c r="DC154" s="201"/>
    </row>
    <row r="155" spans="1:107" s="187" customFormat="1" x14ac:dyDescent="0.2">
      <c r="A155" s="178">
        <v>40909</v>
      </c>
      <c r="B155" s="4">
        <v>0</v>
      </c>
      <c r="C155" s="4">
        <v>0</v>
      </c>
      <c r="D155" s="4">
        <v>0</v>
      </c>
      <c r="E155" s="4">
        <v>53.612792640000002</v>
      </c>
      <c r="F155" s="4">
        <f t="shared" si="22"/>
        <v>53.612792640000002</v>
      </c>
      <c r="G155" s="167">
        <v>4.6980000000000004</v>
      </c>
      <c r="H155" s="167">
        <v>4.6230000000000002</v>
      </c>
      <c r="I155" s="6">
        <f t="shared" si="23"/>
        <v>7.5000000000000178E-2</v>
      </c>
      <c r="J155" s="4">
        <f t="shared" si="24"/>
        <v>0</v>
      </c>
      <c r="K155" s="4">
        <f t="shared" si="25"/>
        <v>0</v>
      </c>
      <c r="L155" s="4">
        <f t="shared" si="26"/>
        <v>0</v>
      </c>
      <c r="M155" s="4">
        <f t="shared" si="27"/>
        <v>40209.594480000102</v>
      </c>
      <c r="N155" s="4">
        <f t="shared" si="28"/>
        <v>40209.594480000102</v>
      </c>
      <c r="O155" s="217">
        <f t="shared" si="29"/>
        <v>40909</v>
      </c>
      <c r="S155" s="199">
        <f t="shared" si="32"/>
        <v>4.508</v>
      </c>
      <c r="T155" s="208">
        <f t="shared" si="33"/>
        <v>7.5000000000000178E-2</v>
      </c>
      <c r="U155" s="206">
        <f t="shared" si="36"/>
        <v>4.0209594480000099</v>
      </c>
      <c r="Y155" s="206">
        <v>-1327.1215</v>
      </c>
      <c r="Z155" s="206">
        <v>-191286.59969999999</v>
      </c>
      <c r="AA155" s="204">
        <f t="shared" si="34"/>
        <v>-1327.1215</v>
      </c>
      <c r="AB155" s="204">
        <f t="shared" si="34"/>
        <v>-191286.59969999999</v>
      </c>
      <c r="AC155" s="204">
        <f t="shared" si="35"/>
        <v>-192613.7212</v>
      </c>
      <c r="AI155" s="199"/>
      <c r="AJ155" s="199"/>
      <c r="BD155" s="197"/>
      <c r="BE155" s="197"/>
      <c r="BF155" s="198"/>
      <c r="BG155" s="198"/>
      <c r="BK155" s="199"/>
      <c r="BL155" s="199"/>
      <c r="BM155" s="206"/>
      <c r="BN155" s="206"/>
      <c r="BO155" s="206"/>
      <c r="CD155" s="201"/>
      <c r="DC155" s="201"/>
    </row>
    <row r="156" spans="1:107" s="187" customFormat="1" x14ac:dyDescent="0.2">
      <c r="A156" s="178">
        <v>40940</v>
      </c>
      <c r="B156" s="4">
        <v>0</v>
      </c>
      <c r="C156" s="4">
        <v>0</v>
      </c>
      <c r="D156" s="4">
        <v>0</v>
      </c>
      <c r="E156" s="4">
        <v>52.606669240000002</v>
      </c>
      <c r="F156" s="4">
        <f t="shared" si="22"/>
        <v>52.606669240000002</v>
      </c>
      <c r="G156" s="167">
        <v>4.58</v>
      </c>
      <c r="H156" s="167">
        <v>4.5049999999999999</v>
      </c>
      <c r="I156" s="6">
        <f t="shared" si="23"/>
        <v>7.5000000000000178E-2</v>
      </c>
      <c r="J156" s="4">
        <f t="shared" si="24"/>
        <v>0</v>
      </c>
      <c r="K156" s="4">
        <f t="shared" si="25"/>
        <v>0</v>
      </c>
      <c r="L156" s="4">
        <f t="shared" si="26"/>
        <v>0</v>
      </c>
      <c r="M156" s="4">
        <f t="shared" si="27"/>
        <v>39455.001930000093</v>
      </c>
      <c r="N156" s="4">
        <f t="shared" si="28"/>
        <v>39455.001930000093</v>
      </c>
      <c r="O156" s="217">
        <f t="shared" si="29"/>
        <v>40940</v>
      </c>
      <c r="S156" s="199">
        <f t="shared" si="32"/>
        <v>4.6230000000000002</v>
      </c>
      <c r="T156" s="208">
        <f t="shared" si="33"/>
        <v>7.5000000000000178E-2</v>
      </c>
      <c r="U156" s="206">
        <f t="shared" si="36"/>
        <v>3.9455001930000093</v>
      </c>
      <c r="Y156" s="206">
        <v>-1353.1829</v>
      </c>
      <c r="Z156" s="206">
        <v>-115812.2507</v>
      </c>
      <c r="AA156" s="204">
        <f t="shared" si="34"/>
        <v>-1353.1829</v>
      </c>
      <c r="AB156" s="204">
        <f t="shared" si="34"/>
        <v>-115812.2507</v>
      </c>
      <c r="AC156" s="204">
        <f t="shared" si="35"/>
        <v>-117165.4336</v>
      </c>
      <c r="AI156" s="199"/>
      <c r="AJ156" s="199"/>
      <c r="BD156" s="197"/>
      <c r="BE156" s="197"/>
      <c r="BF156" s="198"/>
      <c r="BG156" s="198"/>
      <c r="BK156" s="199"/>
      <c r="BL156" s="199"/>
      <c r="BM156" s="206"/>
      <c r="BN156" s="206"/>
      <c r="BO156" s="206"/>
      <c r="CD156" s="201"/>
      <c r="DC156" s="201"/>
    </row>
    <row r="157" spans="1:107" s="187" customFormat="1" x14ac:dyDescent="0.2">
      <c r="A157" s="178">
        <v>40969</v>
      </c>
      <c r="B157" s="4">
        <v>0</v>
      </c>
      <c r="C157" s="4">
        <v>0</v>
      </c>
      <c r="D157" s="4">
        <v>0</v>
      </c>
      <c r="E157" s="4">
        <v>51.993182320000003</v>
      </c>
      <c r="F157" s="4">
        <f t="shared" si="22"/>
        <v>51.993182320000003</v>
      </c>
      <c r="G157" s="167">
        <v>4.4470000000000001</v>
      </c>
      <c r="H157" s="167">
        <v>4.3719999999999999</v>
      </c>
      <c r="I157" s="6">
        <f t="shared" si="23"/>
        <v>7.5000000000000178E-2</v>
      </c>
      <c r="J157" s="4">
        <f t="shared" si="24"/>
        <v>0</v>
      </c>
      <c r="K157" s="4">
        <f t="shared" si="25"/>
        <v>0</v>
      </c>
      <c r="L157" s="4">
        <f t="shared" si="26"/>
        <v>0</v>
      </c>
      <c r="M157" s="4">
        <f t="shared" si="27"/>
        <v>38994.886740000096</v>
      </c>
      <c r="N157" s="4">
        <f t="shared" si="28"/>
        <v>38994.886740000096</v>
      </c>
      <c r="O157" s="217">
        <f t="shared" si="29"/>
        <v>40969</v>
      </c>
      <c r="S157" s="199">
        <f t="shared" si="32"/>
        <v>4.5049999999999999</v>
      </c>
      <c r="T157" s="208">
        <f t="shared" si="33"/>
        <v>7.5000000000000178E-2</v>
      </c>
      <c r="U157" s="206">
        <f t="shared" si="36"/>
        <v>3.8994886740000094</v>
      </c>
      <c r="Y157" s="206">
        <v>-1379.1251999999999</v>
      </c>
      <c r="Z157" s="206">
        <v>-37255.341699999997</v>
      </c>
      <c r="AA157" s="204">
        <f t="shared" si="34"/>
        <v>-1379.1251999999999</v>
      </c>
      <c r="AB157" s="204">
        <f t="shared" si="34"/>
        <v>-37255.341699999997</v>
      </c>
      <c r="AC157" s="204">
        <f t="shared" si="35"/>
        <v>-38634.466899999999</v>
      </c>
      <c r="AI157" s="199"/>
      <c r="AJ157" s="199"/>
      <c r="BD157" s="197"/>
      <c r="BE157" s="197"/>
      <c r="BF157" s="198"/>
      <c r="BG157" s="198"/>
      <c r="BK157" s="199"/>
      <c r="BL157" s="199"/>
      <c r="BM157" s="206"/>
      <c r="BN157" s="206"/>
      <c r="BO157" s="206"/>
      <c r="CD157" s="201"/>
      <c r="DC157" s="201"/>
    </row>
    <row r="158" spans="1:107" s="187" customFormat="1" x14ac:dyDescent="0.2">
      <c r="A158" s="178">
        <v>41000</v>
      </c>
      <c r="B158" s="4">
        <v>0</v>
      </c>
      <c r="C158" s="4">
        <v>0</v>
      </c>
      <c r="D158" s="4">
        <v>0</v>
      </c>
      <c r="E158" s="4">
        <v>53.5560987</v>
      </c>
      <c r="F158" s="4">
        <f t="shared" ref="F158:F221" si="37">SUM(B158:E158)</f>
        <v>53.5560987</v>
      </c>
      <c r="G158" s="167">
        <v>4.2270000000000003</v>
      </c>
      <c r="H158" s="167">
        <v>4.1520000000000001</v>
      </c>
      <c r="I158" s="6">
        <f t="shared" si="23"/>
        <v>7.5000000000000178E-2</v>
      </c>
      <c r="J158" s="4">
        <f t="shared" si="24"/>
        <v>0</v>
      </c>
      <c r="K158" s="4">
        <f t="shared" si="25"/>
        <v>0</v>
      </c>
      <c r="L158" s="4">
        <f t="shared" si="26"/>
        <v>0</v>
      </c>
      <c r="M158" s="4">
        <f t="shared" si="27"/>
        <v>40167.074025000096</v>
      </c>
      <c r="N158" s="4">
        <f t="shared" si="28"/>
        <v>40167.074025000096</v>
      </c>
      <c r="O158" s="217">
        <f t="shared" si="29"/>
        <v>41000</v>
      </c>
      <c r="P158" s="206">
        <f>SUM(N147:N158)</f>
        <v>504191.19434249966</v>
      </c>
      <c r="S158" s="199">
        <f t="shared" si="32"/>
        <v>4.3719999999999999</v>
      </c>
      <c r="T158" s="208">
        <f t="shared" si="33"/>
        <v>7.5000000000000178E-2</v>
      </c>
      <c r="U158" s="206">
        <f t="shared" si="36"/>
        <v>4.0167074025000096</v>
      </c>
      <c r="V158" s="206">
        <f>SUM(U147:U158)</f>
        <v>50.419119434249964</v>
      </c>
      <c r="Y158" s="206">
        <v>-1543.4537</v>
      </c>
      <c r="Z158" s="206">
        <v>35535.268499999998</v>
      </c>
      <c r="AA158" s="204">
        <f t="shared" si="34"/>
        <v>-1543.4537</v>
      </c>
      <c r="AB158" s="204">
        <f t="shared" si="34"/>
        <v>35535.268499999998</v>
      </c>
      <c r="AC158" s="204">
        <f t="shared" si="35"/>
        <v>33991.8148</v>
      </c>
      <c r="AI158" s="199"/>
      <c r="AJ158" s="199"/>
      <c r="BD158" s="197"/>
      <c r="BE158" s="197"/>
      <c r="BF158" s="198"/>
      <c r="BG158" s="198"/>
      <c r="BK158" s="199"/>
      <c r="BL158" s="199"/>
      <c r="BM158" s="206"/>
      <c r="BN158" s="206"/>
      <c r="BO158" s="206"/>
      <c r="CD158" s="201"/>
      <c r="DC158" s="201"/>
    </row>
    <row r="159" spans="1:107" s="187" customFormat="1" x14ac:dyDescent="0.2">
      <c r="A159" s="178">
        <v>41030</v>
      </c>
      <c r="B159" s="4">
        <v>0</v>
      </c>
      <c r="C159" s="4">
        <v>0</v>
      </c>
      <c r="D159" s="4">
        <v>0</v>
      </c>
      <c r="E159" s="4">
        <v>54.819249059999997</v>
      </c>
      <c r="F159" s="4">
        <f t="shared" si="37"/>
        <v>54.819249059999997</v>
      </c>
      <c r="G159" s="167">
        <v>4.2169999999999996</v>
      </c>
      <c r="H159" s="167">
        <v>4.1420000000000003</v>
      </c>
      <c r="I159" s="6">
        <f t="shared" ref="I159:I222" si="38">G159-H159</f>
        <v>7.4999999999999289E-2</v>
      </c>
      <c r="J159" s="4">
        <f t="shared" ref="J159:J222" si="39">I159*B159*10000</f>
        <v>0</v>
      </c>
      <c r="K159" s="4">
        <f t="shared" ref="K159:K222" si="40">C159*I159*10000</f>
        <v>0</v>
      </c>
      <c r="L159" s="4">
        <f t="shared" ref="L159:L222" si="41">I159*D159*10000</f>
        <v>0</v>
      </c>
      <c r="M159" s="4">
        <f t="shared" ref="M159:M222" si="42">I159*E159*10000</f>
        <v>41114.436794999609</v>
      </c>
      <c r="N159" s="4">
        <f t="shared" ref="N159:N222" si="43">SUM(J159:M159)</f>
        <v>41114.436794999609</v>
      </c>
      <c r="O159" s="217">
        <f t="shared" si="29"/>
        <v>41030</v>
      </c>
      <c r="S159" s="199">
        <f t="shared" si="32"/>
        <v>4.1520000000000001</v>
      </c>
      <c r="T159" s="208">
        <f t="shared" si="33"/>
        <v>7.5000000000000178E-2</v>
      </c>
      <c r="U159" s="206">
        <f t="shared" si="36"/>
        <v>4.1114436795000096</v>
      </c>
      <c r="Y159" s="206">
        <v>-1811.3470000000002</v>
      </c>
      <c r="Z159" s="206">
        <v>-17370.564200000001</v>
      </c>
      <c r="AA159" s="204">
        <f t="shared" si="34"/>
        <v>-1811.3470000000002</v>
      </c>
      <c r="AB159" s="204">
        <f t="shared" si="34"/>
        <v>-17370.564200000001</v>
      </c>
      <c r="AC159" s="204">
        <f t="shared" si="35"/>
        <v>-19181.911200000002</v>
      </c>
      <c r="AI159" s="199"/>
      <c r="AJ159" s="199"/>
      <c r="BD159" s="197"/>
      <c r="BE159" s="197"/>
      <c r="BF159" s="198"/>
      <c r="BG159" s="198"/>
      <c r="BK159" s="199"/>
      <c r="BL159" s="199"/>
      <c r="BM159" s="206"/>
      <c r="BN159" s="206"/>
      <c r="BO159" s="206"/>
      <c r="CD159" s="201"/>
      <c r="DC159" s="201"/>
    </row>
    <row r="160" spans="1:107" s="187" customFormat="1" x14ac:dyDescent="0.2">
      <c r="A160" s="178">
        <v>41061</v>
      </c>
      <c r="B160" s="4">
        <v>0</v>
      </c>
      <c r="C160" s="4">
        <v>0</v>
      </c>
      <c r="D160" s="4">
        <v>0</v>
      </c>
      <c r="E160" s="4">
        <v>53.765767719999999</v>
      </c>
      <c r="F160" s="4">
        <f t="shared" si="37"/>
        <v>53.765767719999999</v>
      </c>
      <c r="G160" s="167">
        <v>4.2530000000000001</v>
      </c>
      <c r="H160" s="167">
        <v>4.1779999999999999</v>
      </c>
      <c r="I160" s="6">
        <f t="shared" si="38"/>
        <v>7.5000000000000178E-2</v>
      </c>
      <c r="J160" s="4">
        <f t="shared" si="39"/>
        <v>0</v>
      </c>
      <c r="K160" s="4">
        <f t="shared" si="40"/>
        <v>0</v>
      </c>
      <c r="L160" s="4">
        <f t="shared" si="41"/>
        <v>0</v>
      </c>
      <c r="M160" s="4">
        <f t="shared" si="42"/>
        <v>40324.325790000097</v>
      </c>
      <c r="N160" s="4">
        <f t="shared" si="43"/>
        <v>40324.325790000097</v>
      </c>
      <c r="O160" s="217">
        <f t="shared" ref="O160:O223" si="44">A160</f>
        <v>41061</v>
      </c>
      <c r="S160" s="199">
        <f t="shared" ref="S160:S223" si="45">H159</f>
        <v>4.1420000000000003</v>
      </c>
      <c r="T160" s="208">
        <f t="shared" ref="T160:T223" si="46">G159-S160</f>
        <v>7.4999999999999289E-2</v>
      </c>
      <c r="U160" s="206">
        <f t="shared" si="36"/>
        <v>4.0324325789999618</v>
      </c>
      <c r="Y160" s="206">
        <v>-4488.1940999999997</v>
      </c>
      <c r="Z160" s="206">
        <v>-4689.6998999999996</v>
      </c>
      <c r="AA160" s="204">
        <f t="shared" ref="AA160:AB223" si="47">Y160-W160</f>
        <v>-4488.1940999999997</v>
      </c>
      <c r="AB160" s="204">
        <f t="shared" si="47"/>
        <v>-4689.6998999999996</v>
      </c>
      <c r="AC160" s="204">
        <f t="shared" ref="AC160:AC223" si="48">AA160+AB160</f>
        <v>-9177.8940000000002</v>
      </c>
      <c r="AI160" s="199"/>
      <c r="AJ160" s="199"/>
      <c r="BD160" s="197"/>
      <c r="BE160" s="197"/>
      <c r="BF160" s="198"/>
      <c r="BG160" s="198"/>
      <c r="BK160" s="199"/>
      <c r="BL160" s="199"/>
      <c r="BM160" s="206"/>
      <c r="BN160" s="206"/>
      <c r="BO160" s="206"/>
      <c r="CD160" s="201"/>
      <c r="DC160" s="201"/>
    </row>
    <row r="161" spans="1:107" s="187" customFormat="1" x14ac:dyDescent="0.2">
      <c r="A161" s="178">
        <v>41091</v>
      </c>
      <c r="B161" s="4">
        <v>0</v>
      </c>
      <c r="C161" s="4">
        <v>0</v>
      </c>
      <c r="D161" s="4">
        <v>0</v>
      </c>
      <c r="E161" s="4">
        <v>73.565075500000006</v>
      </c>
      <c r="F161" s="4">
        <f t="shared" si="37"/>
        <v>73.565075500000006</v>
      </c>
      <c r="G161" s="167">
        <v>4.3029999999999999</v>
      </c>
      <c r="H161" s="167">
        <v>4.2279999999999998</v>
      </c>
      <c r="I161" s="6">
        <f t="shared" si="38"/>
        <v>7.5000000000000178E-2</v>
      </c>
      <c r="J161" s="4">
        <f t="shared" si="39"/>
        <v>0</v>
      </c>
      <c r="K161" s="4">
        <f t="shared" si="40"/>
        <v>0</v>
      </c>
      <c r="L161" s="4">
        <f t="shared" si="41"/>
        <v>0</v>
      </c>
      <c r="M161" s="4">
        <f t="shared" si="42"/>
        <v>55173.806625000136</v>
      </c>
      <c r="N161" s="4">
        <f t="shared" si="43"/>
        <v>55173.806625000136</v>
      </c>
      <c r="O161" s="217">
        <f t="shared" si="44"/>
        <v>41091</v>
      </c>
      <c r="S161" s="199">
        <f t="shared" si="45"/>
        <v>4.1779999999999999</v>
      </c>
      <c r="T161" s="208">
        <f t="shared" si="46"/>
        <v>7.5000000000000178E-2</v>
      </c>
      <c r="U161" s="206">
        <f t="shared" si="36"/>
        <v>5.5173806625000132</v>
      </c>
      <c r="Y161" s="206">
        <v>-3006.11</v>
      </c>
      <c r="Z161" s="206">
        <v>70821.3747</v>
      </c>
      <c r="AA161" s="187">
        <f t="shared" si="47"/>
        <v>-3006.11</v>
      </c>
      <c r="AB161" s="187">
        <f t="shared" si="47"/>
        <v>70821.3747</v>
      </c>
      <c r="AC161" s="187">
        <f t="shared" si="48"/>
        <v>67815.2647</v>
      </c>
      <c r="AI161" s="199"/>
      <c r="AJ161" s="199"/>
      <c r="BD161" s="197"/>
      <c r="BE161" s="197"/>
      <c r="BF161" s="198"/>
      <c r="BG161" s="198"/>
      <c r="BK161" s="199"/>
      <c r="BL161" s="199"/>
      <c r="BM161" s="206"/>
      <c r="BN161" s="206"/>
      <c r="BO161" s="206"/>
      <c r="CD161" s="201"/>
      <c r="DC161" s="201"/>
    </row>
    <row r="162" spans="1:107" s="187" customFormat="1" x14ac:dyDescent="0.2">
      <c r="A162" s="178">
        <v>41122</v>
      </c>
      <c r="B162" s="4">
        <v>0</v>
      </c>
      <c r="C162" s="4">
        <v>0</v>
      </c>
      <c r="D162" s="4">
        <v>0</v>
      </c>
      <c r="E162" s="4">
        <v>73.917933199999993</v>
      </c>
      <c r="F162" s="4">
        <f t="shared" si="37"/>
        <v>73.917933199999993</v>
      </c>
      <c r="G162" s="167">
        <v>4.3339999999999996</v>
      </c>
      <c r="H162" s="167">
        <v>4.2590000000000003</v>
      </c>
      <c r="I162" s="6">
        <f t="shared" si="38"/>
        <v>7.4999999999999289E-2</v>
      </c>
      <c r="J162" s="4">
        <f t="shared" si="39"/>
        <v>0</v>
      </c>
      <c r="K162" s="4">
        <f t="shared" si="40"/>
        <v>0</v>
      </c>
      <c r="L162" s="4">
        <f t="shared" si="41"/>
        <v>0</v>
      </c>
      <c r="M162" s="4">
        <f t="shared" si="42"/>
        <v>55438.449899999468</v>
      </c>
      <c r="N162" s="4">
        <f t="shared" si="43"/>
        <v>55438.449899999468</v>
      </c>
      <c r="O162" s="217">
        <f t="shared" si="44"/>
        <v>41122</v>
      </c>
      <c r="S162" s="199">
        <f t="shared" si="45"/>
        <v>4.2279999999999998</v>
      </c>
      <c r="T162" s="208">
        <f t="shared" si="46"/>
        <v>7.5000000000000178E-2</v>
      </c>
      <c r="U162" s="206">
        <f t="shared" si="36"/>
        <v>5.5438449900000126</v>
      </c>
      <c r="Y162" s="206">
        <v>-2365.2575000000002</v>
      </c>
      <c r="Z162" s="206">
        <v>32461.3433</v>
      </c>
      <c r="AA162" s="187">
        <f t="shared" si="47"/>
        <v>-2365.2575000000002</v>
      </c>
      <c r="AB162" s="187">
        <f t="shared" si="47"/>
        <v>32461.3433</v>
      </c>
      <c r="AC162" s="187">
        <f t="shared" si="48"/>
        <v>30096.085800000001</v>
      </c>
      <c r="AI162" s="199"/>
      <c r="AJ162" s="199"/>
      <c r="BD162" s="197"/>
      <c r="BE162" s="197"/>
      <c r="BF162" s="198"/>
      <c r="BG162" s="198"/>
      <c r="BK162" s="199"/>
      <c r="BL162" s="199"/>
      <c r="BM162" s="206"/>
      <c r="BN162" s="206"/>
      <c r="BO162" s="206"/>
      <c r="CD162" s="201"/>
      <c r="DC162" s="201"/>
    </row>
    <row r="163" spans="1:107" s="187" customFormat="1" x14ac:dyDescent="0.2">
      <c r="A163" s="178">
        <v>41153</v>
      </c>
      <c r="B163" s="4">
        <v>0</v>
      </c>
      <c r="C163" s="4">
        <v>0</v>
      </c>
      <c r="D163" s="4">
        <v>0</v>
      </c>
      <c r="E163" s="4">
        <v>72.324276830000002</v>
      </c>
      <c r="F163" s="4">
        <f t="shared" si="37"/>
        <v>72.324276830000002</v>
      </c>
      <c r="G163" s="167">
        <v>4.3490000000000002</v>
      </c>
      <c r="H163" s="167">
        <v>4.274</v>
      </c>
      <c r="I163" s="6">
        <f t="shared" si="38"/>
        <v>7.5000000000000178E-2</v>
      </c>
      <c r="J163" s="4">
        <f t="shared" si="39"/>
        <v>0</v>
      </c>
      <c r="K163" s="4">
        <f t="shared" si="40"/>
        <v>0</v>
      </c>
      <c r="L163" s="4">
        <f t="shared" si="41"/>
        <v>0</v>
      </c>
      <c r="M163" s="4">
        <f t="shared" si="42"/>
        <v>54243.207622500129</v>
      </c>
      <c r="N163" s="4">
        <f t="shared" si="43"/>
        <v>54243.207622500129</v>
      </c>
      <c r="O163" s="217">
        <f t="shared" si="44"/>
        <v>41153</v>
      </c>
      <c r="S163" s="199">
        <f t="shared" si="45"/>
        <v>4.2590000000000003</v>
      </c>
      <c r="T163" s="208">
        <f t="shared" si="46"/>
        <v>7.4999999999999289E-2</v>
      </c>
      <c r="U163" s="206">
        <f t="shared" si="36"/>
        <v>5.4243207622499492</v>
      </c>
      <c r="Y163" s="206">
        <v>-1195.0874000000001</v>
      </c>
      <c r="Z163" s="206">
        <v>-29168.221299999997</v>
      </c>
      <c r="AA163" s="187">
        <f t="shared" si="47"/>
        <v>-1195.0874000000001</v>
      </c>
      <c r="AB163" s="187">
        <f t="shared" si="47"/>
        <v>-29168.221299999997</v>
      </c>
      <c r="AC163" s="187">
        <f t="shared" si="48"/>
        <v>-30363.308699999998</v>
      </c>
      <c r="AI163" s="199"/>
      <c r="AJ163" s="199"/>
      <c r="BD163" s="197"/>
      <c r="BE163" s="197"/>
      <c r="BF163" s="198"/>
      <c r="BG163" s="198"/>
      <c r="BK163" s="199"/>
      <c r="BL163" s="199"/>
      <c r="BM163" s="206"/>
      <c r="BN163" s="206"/>
      <c r="BO163" s="206"/>
      <c r="CD163" s="201"/>
      <c r="DC163" s="201"/>
    </row>
    <row r="164" spans="1:107" s="187" customFormat="1" x14ac:dyDescent="0.2">
      <c r="A164" s="178">
        <v>41183</v>
      </c>
      <c r="B164" s="4">
        <v>0</v>
      </c>
      <c r="C164" s="4">
        <v>0</v>
      </c>
      <c r="D164" s="4">
        <v>0</v>
      </c>
      <c r="E164" s="4">
        <v>75.911928849999995</v>
      </c>
      <c r="F164" s="4">
        <f t="shared" si="37"/>
        <v>75.911928849999995</v>
      </c>
      <c r="G164" s="167">
        <v>4.3780000000000001</v>
      </c>
      <c r="H164" s="167">
        <v>4.3029999999999999</v>
      </c>
      <c r="I164" s="6">
        <f t="shared" si="38"/>
        <v>7.5000000000000178E-2</v>
      </c>
      <c r="J164" s="4">
        <f t="shared" si="39"/>
        <v>0</v>
      </c>
      <c r="K164" s="4">
        <f t="shared" si="40"/>
        <v>0</v>
      </c>
      <c r="L164" s="4">
        <f t="shared" si="41"/>
        <v>0</v>
      </c>
      <c r="M164" s="4">
        <f t="shared" si="42"/>
        <v>56933.946637500128</v>
      </c>
      <c r="N164" s="4">
        <f t="shared" si="43"/>
        <v>56933.946637500128</v>
      </c>
      <c r="O164" s="217">
        <f t="shared" si="44"/>
        <v>41183</v>
      </c>
      <c r="S164" s="199">
        <f t="shared" si="45"/>
        <v>4.274</v>
      </c>
      <c r="T164" s="208">
        <f t="shared" si="46"/>
        <v>7.5000000000000178E-2</v>
      </c>
      <c r="U164" s="206">
        <f t="shared" si="36"/>
        <v>5.6933946637500128</v>
      </c>
      <c r="Y164" s="206">
        <v>-1070.9783</v>
      </c>
      <c r="Z164" s="206">
        <v>-27933.388500000001</v>
      </c>
      <c r="AA164" s="187">
        <f t="shared" si="47"/>
        <v>-1070.9783</v>
      </c>
      <c r="AB164" s="187">
        <f t="shared" si="47"/>
        <v>-27933.388500000001</v>
      </c>
      <c r="AC164" s="187">
        <f t="shared" si="48"/>
        <v>-29004.3668</v>
      </c>
      <c r="AI164" s="199"/>
      <c r="AJ164" s="199"/>
      <c r="BD164" s="197"/>
      <c r="BE164" s="197"/>
      <c r="BF164" s="198"/>
      <c r="BG164" s="198"/>
      <c r="BK164" s="199"/>
      <c r="BL164" s="199"/>
      <c r="BM164" s="206"/>
      <c r="BN164" s="206"/>
      <c r="BO164" s="206"/>
      <c r="CD164" s="201"/>
      <c r="DC164" s="201"/>
    </row>
    <row r="165" spans="1:107" s="187" customFormat="1" x14ac:dyDescent="0.2">
      <c r="A165" s="178">
        <v>41214</v>
      </c>
      <c r="B165" s="4">
        <v>0</v>
      </c>
      <c r="C165" s="4">
        <v>0</v>
      </c>
      <c r="D165" s="4">
        <v>0</v>
      </c>
      <c r="E165" s="4">
        <v>69.819166350000003</v>
      </c>
      <c r="F165" s="4">
        <f t="shared" si="37"/>
        <v>69.819166350000003</v>
      </c>
      <c r="G165" s="167">
        <v>4.5179999999999998</v>
      </c>
      <c r="H165" s="167">
        <v>4.4429999999999996</v>
      </c>
      <c r="I165" s="6">
        <f t="shared" si="38"/>
        <v>7.5000000000000178E-2</v>
      </c>
      <c r="J165" s="4">
        <f t="shared" si="39"/>
        <v>0</v>
      </c>
      <c r="K165" s="4">
        <f t="shared" si="40"/>
        <v>0</v>
      </c>
      <c r="L165" s="4">
        <f t="shared" si="41"/>
        <v>0</v>
      </c>
      <c r="M165" s="4">
        <f t="shared" si="42"/>
        <v>52364.37476250012</v>
      </c>
      <c r="N165" s="4">
        <f t="shared" si="43"/>
        <v>52364.37476250012</v>
      </c>
      <c r="O165" s="217">
        <f t="shared" si="44"/>
        <v>41214</v>
      </c>
      <c r="S165" s="199">
        <f t="shared" si="45"/>
        <v>4.3029999999999999</v>
      </c>
      <c r="T165" s="208">
        <f t="shared" si="46"/>
        <v>7.5000000000000178E-2</v>
      </c>
      <c r="U165" s="206">
        <f t="shared" si="36"/>
        <v>5.2364374762500123</v>
      </c>
      <c r="Y165" s="206">
        <v>-1105.2798</v>
      </c>
      <c r="Z165" s="206">
        <v>-28573.274399999998</v>
      </c>
      <c r="AA165" s="187">
        <f t="shared" si="47"/>
        <v>-1105.2798</v>
      </c>
      <c r="AB165" s="187">
        <f t="shared" si="47"/>
        <v>-28573.274399999998</v>
      </c>
      <c r="AC165" s="187">
        <f t="shared" si="48"/>
        <v>-29678.554199999999</v>
      </c>
      <c r="AI165" s="199"/>
      <c r="AJ165" s="199"/>
      <c r="BD165" s="197"/>
      <c r="BE165" s="197"/>
      <c r="BF165" s="198"/>
      <c r="BG165" s="198"/>
      <c r="BK165" s="199"/>
      <c r="BL165" s="199"/>
      <c r="BM165" s="206"/>
      <c r="BN165" s="206"/>
      <c r="BO165" s="206"/>
      <c r="CD165" s="201"/>
      <c r="DC165" s="201"/>
    </row>
    <row r="166" spans="1:107" s="187" customFormat="1" x14ac:dyDescent="0.2">
      <c r="A166" s="178">
        <v>41244</v>
      </c>
      <c r="B166" s="4">
        <v>0</v>
      </c>
      <c r="C166" s="4">
        <v>0</v>
      </c>
      <c r="D166" s="4">
        <v>0</v>
      </c>
      <c r="E166" s="4">
        <v>70.003319250000004</v>
      </c>
      <c r="F166" s="4">
        <f t="shared" si="37"/>
        <v>70.003319250000004</v>
      </c>
      <c r="G166" s="167">
        <v>4.6630000000000003</v>
      </c>
      <c r="H166" s="167">
        <v>4.5880000000000001</v>
      </c>
      <c r="I166" s="6">
        <f t="shared" si="38"/>
        <v>7.5000000000000178E-2</v>
      </c>
      <c r="J166" s="4">
        <f t="shared" si="39"/>
        <v>0</v>
      </c>
      <c r="K166" s="4">
        <f t="shared" si="40"/>
        <v>0</v>
      </c>
      <c r="L166" s="4">
        <f t="shared" si="41"/>
        <v>0</v>
      </c>
      <c r="M166" s="4">
        <f t="shared" si="42"/>
        <v>52502.489437500124</v>
      </c>
      <c r="N166" s="4">
        <f t="shared" si="43"/>
        <v>52502.489437500124</v>
      </c>
      <c r="O166" s="217">
        <f t="shared" si="44"/>
        <v>41244</v>
      </c>
      <c r="S166" s="199">
        <f t="shared" si="45"/>
        <v>4.4429999999999996</v>
      </c>
      <c r="T166" s="208">
        <f t="shared" si="46"/>
        <v>7.5000000000000178E-2</v>
      </c>
      <c r="U166" s="206">
        <f t="shared" si="36"/>
        <v>5.2502489437500124</v>
      </c>
      <c r="Y166" s="206">
        <v>-1078.0761</v>
      </c>
      <c r="Z166" s="206">
        <v>-27363.001099999998</v>
      </c>
      <c r="AA166" s="187">
        <f t="shared" si="47"/>
        <v>-1078.0761</v>
      </c>
      <c r="AB166" s="187">
        <f t="shared" si="47"/>
        <v>-27363.001099999998</v>
      </c>
      <c r="AC166" s="187">
        <f t="shared" si="48"/>
        <v>-28441.077199999996</v>
      </c>
      <c r="AI166" s="199"/>
      <c r="AJ166" s="199"/>
      <c r="BD166" s="197"/>
      <c r="BE166" s="197"/>
      <c r="BF166" s="198"/>
      <c r="BG166" s="198"/>
      <c r="BK166" s="199"/>
      <c r="BL166" s="199"/>
      <c r="BM166" s="206"/>
      <c r="BN166" s="206"/>
      <c r="BO166" s="206"/>
      <c r="CD166" s="201"/>
      <c r="DC166" s="201"/>
    </row>
    <row r="167" spans="1:107" s="187" customFormat="1" x14ac:dyDescent="0.2">
      <c r="A167" s="178">
        <v>41275</v>
      </c>
      <c r="B167" s="4">
        <v>0</v>
      </c>
      <c r="C167" s="4">
        <v>0</v>
      </c>
      <c r="D167" s="4">
        <v>0</v>
      </c>
      <c r="E167" s="4">
        <v>64.834909969999998</v>
      </c>
      <c r="F167" s="4">
        <f t="shared" si="37"/>
        <v>64.834909969999998</v>
      </c>
      <c r="G167" s="167">
        <v>4.7830000000000004</v>
      </c>
      <c r="H167" s="167">
        <v>4.7080000000000002</v>
      </c>
      <c r="I167" s="6">
        <f t="shared" si="38"/>
        <v>7.5000000000000178E-2</v>
      </c>
      <c r="J167" s="4">
        <f t="shared" si="39"/>
        <v>0</v>
      </c>
      <c r="K167" s="4">
        <f t="shared" si="40"/>
        <v>0</v>
      </c>
      <c r="L167" s="4">
        <f t="shared" si="41"/>
        <v>0</v>
      </c>
      <c r="M167" s="4">
        <f t="shared" si="42"/>
        <v>48626.182477500108</v>
      </c>
      <c r="N167" s="4">
        <f t="shared" si="43"/>
        <v>48626.182477500108</v>
      </c>
      <c r="O167" s="217">
        <f t="shared" si="44"/>
        <v>41275</v>
      </c>
      <c r="S167" s="199">
        <f t="shared" si="45"/>
        <v>4.5880000000000001</v>
      </c>
      <c r="T167" s="208">
        <f t="shared" si="46"/>
        <v>7.5000000000000178E-2</v>
      </c>
      <c r="U167" s="206">
        <f t="shared" si="36"/>
        <v>4.8626182477500111</v>
      </c>
      <c r="Y167" s="206">
        <v>-1132.4566</v>
      </c>
      <c r="Z167" s="206">
        <v>-27989.196400000001</v>
      </c>
      <c r="AA167" s="187">
        <f t="shared" si="47"/>
        <v>-1132.4566</v>
      </c>
      <c r="AB167" s="187">
        <f t="shared" si="47"/>
        <v>-27989.196400000001</v>
      </c>
      <c r="AC167" s="187">
        <f t="shared" si="48"/>
        <v>-29121.653000000002</v>
      </c>
      <c r="AI167" s="199"/>
      <c r="AJ167" s="199"/>
      <c r="BD167" s="197"/>
      <c r="BE167" s="197"/>
      <c r="BF167" s="198"/>
      <c r="BG167" s="198"/>
      <c r="BK167" s="199"/>
      <c r="BL167" s="199"/>
      <c r="BM167" s="206"/>
      <c r="BN167" s="206"/>
      <c r="BO167" s="206"/>
      <c r="CD167" s="201"/>
      <c r="DC167" s="201"/>
    </row>
    <row r="168" spans="1:107" s="187" customFormat="1" x14ac:dyDescent="0.2">
      <c r="A168" s="178">
        <v>41306</v>
      </c>
      <c r="B168" s="4">
        <v>0</v>
      </c>
      <c r="C168" s="4">
        <v>0</v>
      </c>
      <c r="D168" s="4">
        <v>0</v>
      </c>
      <c r="E168" s="4">
        <v>58.314740159999999</v>
      </c>
      <c r="F168" s="4">
        <f t="shared" si="37"/>
        <v>58.314740159999999</v>
      </c>
      <c r="G168" s="167">
        <v>4.665</v>
      </c>
      <c r="H168" s="167">
        <v>4.59</v>
      </c>
      <c r="I168" s="6">
        <f t="shared" si="38"/>
        <v>7.5000000000000178E-2</v>
      </c>
      <c r="J168" s="4">
        <f t="shared" si="39"/>
        <v>0</v>
      </c>
      <c r="K168" s="4">
        <f t="shared" si="40"/>
        <v>0</v>
      </c>
      <c r="L168" s="4">
        <f t="shared" si="41"/>
        <v>0</v>
      </c>
      <c r="M168" s="4">
        <f t="shared" si="42"/>
        <v>43736.055120000099</v>
      </c>
      <c r="N168" s="4">
        <f t="shared" si="43"/>
        <v>43736.055120000099</v>
      </c>
      <c r="O168" s="217">
        <f t="shared" si="44"/>
        <v>41306</v>
      </c>
      <c r="S168" s="199">
        <f t="shared" si="45"/>
        <v>4.7080000000000002</v>
      </c>
      <c r="T168" s="208">
        <f t="shared" si="46"/>
        <v>7.5000000000000178E-2</v>
      </c>
      <c r="U168" s="206">
        <f t="shared" si="36"/>
        <v>4.3736055120000099</v>
      </c>
      <c r="Y168" s="206">
        <v>-1153.0382</v>
      </c>
      <c r="Z168" s="206">
        <v>-27696.478900000002</v>
      </c>
      <c r="AA168" s="187">
        <f t="shared" si="47"/>
        <v>-1153.0382</v>
      </c>
      <c r="AB168" s="187">
        <f t="shared" si="47"/>
        <v>-27696.478900000002</v>
      </c>
      <c r="AC168" s="187">
        <f t="shared" si="48"/>
        <v>-28849.517100000001</v>
      </c>
      <c r="AI168" s="199"/>
      <c r="AJ168" s="199"/>
      <c r="BD168" s="197"/>
      <c r="BE168" s="197"/>
      <c r="BF168" s="198"/>
      <c r="BG168" s="198"/>
      <c r="BK168" s="199"/>
      <c r="BL168" s="199"/>
      <c r="BM168" s="206"/>
      <c r="BN168" s="206"/>
      <c r="BO168" s="206"/>
      <c r="CD168" s="201"/>
      <c r="DC168" s="201"/>
    </row>
    <row r="169" spans="1:107" s="187" customFormat="1" x14ac:dyDescent="0.2">
      <c r="A169" s="178">
        <v>41334</v>
      </c>
      <c r="B169" s="4">
        <v>0</v>
      </c>
      <c r="C169" s="4">
        <v>0</v>
      </c>
      <c r="D169" s="4">
        <v>0</v>
      </c>
      <c r="E169" s="4">
        <v>63.429975519999999</v>
      </c>
      <c r="F169" s="4">
        <f t="shared" si="37"/>
        <v>63.429975519999999</v>
      </c>
      <c r="G169" s="167">
        <v>4.532</v>
      </c>
      <c r="H169" s="167">
        <v>4.4569999999999999</v>
      </c>
      <c r="I169" s="6">
        <f t="shared" si="38"/>
        <v>7.5000000000000178E-2</v>
      </c>
      <c r="J169" s="4">
        <f t="shared" si="39"/>
        <v>0</v>
      </c>
      <c r="K169" s="4">
        <f t="shared" si="40"/>
        <v>0</v>
      </c>
      <c r="L169" s="4">
        <f t="shared" si="41"/>
        <v>0</v>
      </c>
      <c r="M169" s="4">
        <f t="shared" si="42"/>
        <v>47572.481640000115</v>
      </c>
      <c r="N169" s="4">
        <f t="shared" si="43"/>
        <v>47572.481640000115</v>
      </c>
      <c r="O169" s="217">
        <f t="shared" si="44"/>
        <v>41334</v>
      </c>
      <c r="S169" s="199">
        <f t="shared" si="45"/>
        <v>4.59</v>
      </c>
      <c r="T169" s="208">
        <f t="shared" si="46"/>
        <v>7.5000000000000178E-2</v>
      </c>
      <c r="U169" s="206">
        <f t="shared" si="36"/>
        <v>4.7572481640000115</v>
      </c>
      <c r="Y169" s="206">
        <v>-1171.7337</v>
      </c>
      <c r="Z169" s="206">
        <v>-26522.419500000004</v>
      </c>
      <c r="AA169" s="187">
        <f t="shared" si="47"/>
        <v>-1171.7337</v>
      </c>
      <c r="AB169" s="187">
        <f t="shared" si="47"/>
        <v>-26522.419500000004</v>
      </c>
      <c r="AC169" s="187">
        <f t="shared" si="48"/>
        <v>-27694.153200000004</v>
      </c>
      <c r="AI169" s="199"/>
      <c r="AJ169" s="199"/>
      <c r="BD169" s="197"/>
      <c r="BE169" s="197"/>
      <c r="BF169" s="198"/>
      <c r="BG169" s="198"/>
      <c r="BK169" s="199"/>
      <c r="BL169" s="199"/>
      <c r="BM169" s="206"/>
      <c r="BN169" s="206"/>
      <c r="BO169" s="206"/>
      <c r="CD169" s="201"/>
      <c r="DC169" s="201"/>
    </row>
    <row r="170" spans="1:107" s="187" customFormat="1" x14ac:dyDescent="0.2">
      <c r="A170" s="178">
        <v>41365</v>
      </c>
      <c r="B170" s="4">
        <v>0</v>
      </c>
      <c r="C170" s="4">
        <v>0</v>
      </c>
      <c r="D170" s="4">
        <v>0</v>
      </c>
      <c r="E170" s="4">
        <v>61.948400390000003</v>
      </c>
      <c r="F170" s="4">
        <f t="shared" si="37"/>
        <v>61.948400390000003</v>
      </c>
      <c r="G170" s="167">
        <v>4.3120000000000003</v>
      </c>
      <c r="H170" s="167">
        <v>4.2370000000000001</v>
      </c>
      <c r="I170" s="6">
        <f t="shared" si="38"/>
        <v>7.5000000000000178E-2</v>
      </c>
      <c r="J170" s="4">
        <f t="shared" si="39"/>
        <v>0</v>
      </c>
      <c r="K170" s="4">
        <f t="shared" si="40"/>
        <v>0</v>
      </c>
      <c r="L170" s="4">
        <f t="shared" si="41"/>
        <v>0</v>
      </c>
      <c r="M170" s="4">
        <f t="shared" si="42"/>
        <v>46461.300292500113</v>
      </c>
      <c r="N170" s="4">
        <f t="shared" si="43"/>
        <v>46461.300292500113</v>
      </c>
      <c r="O170" s="217">
        <f t="shared" si="44"/>
        <v>41365</v>
      </c>
      <c r="P170" s="206">
        <f>SUM(N159:N170)</f>
        <v>594491.05710000021</v>
      </c>
      <c r="S170" s="199">
        <f t="shared" si="45"/>
        <v>4.4569999999999999</v>
      </c>
      <c r="T170" s="208">
        <f t="shared" si="46"/>
        <v>7.5000000000000178E-2</v>
      </c>
      <c r="U170" s="206">
        <f t="shared" si="36"/>
        <v>4.6461300292500116</v>
      </c>
      <c r="V170" s="206">
        <f>SUM(U159:U170)</f>
        <v>59.449105710000033</v>
      </c>
      <c r="Y170" s="206">
        <v>-1306.0934</v>
      </c>
      <c r="Z170" s="206">
        <v>-27128.459800000001</v>
      </c>
      <c r="AA170" s="187">
        <f t="shared" si="47"/>
        <v>-1306.0934</v>
      </c>
      <c r="AB170" s="187">
        <f t="shared" si="47"/>
        <v>-27128.459800000001</v>
      </c>
      <c r="AC170" s="187">
        <f t="shared" si="48"/>
        <v>-28434.553200000002</v>
      </c>
      <c r="AI170" s="199"/>
      <c r="AJ170" s="199"/>
      <c r="BD170" s="197"/>
      <c r="BE170" s="197"/>
      <c r="BF170" s="198"/>
      <c r="BG170" s="198"/>
      <c r="BK170" s="199"/>
      <c r="BL170" s="199"/>
      <c r="BM170" s="206"/>
      <c r="BN170" s="206"/>
      <c r="BO170" s="206"/>
      <c r="CD170" s="201"/>
      <c r="DC170" s="201"/>
    </row>
    <row r="171" spans="1:107" s="187" customFormat="1" x14ac:dyDescent="0.2">
      <c r="A171" s="178">
        <v>41395</v>
      </c>
      <c r="B171" s="4">
        <v>0</v>
      </c>
      <c r="C171" s="4">
        <v>0</v>
      </c>
      <c r="D171" s="4">
        <v>0</v>
      </c>
      <c r="E171" s="4">
        <v>64.144553959999996</v>
      </c>
      <c r="F171" s="4">
        <f t="shared" si="37"/>
        <v>64.144553959999996</v>
      </c>
      <c r="G171" s="167">
        <v>4.3019999999999996</v>
      </c>
      <c r="H171" s="167">
        <v>4.2270000000000003</v>
      </c>
      <c r="I171" s="6">
        <f t="shared" si="38"/>
        <v>7.4999999999999289E-2</v>
      </c>
      <c r="J171" s="4">
        <f t="shared" si="39"/>
        <v>0</v>
      </c>
      <c r="K171" s="4">
        <f t="shared" si="40"/>
        <v>0</v>
      </c>
      <c r="L171" s="4">
        <f t="shared" si="41"/>
        <v>0</v>
      </c>
      <c r="M171" s="4">
        <f t="shared" si="42"/>
        <v>48108.415469999534</v>
      </c>
      <c r="N171" s="4">
        <f t="shared" si="43"/>
        <v>48108.415469999534</v>
      </c>
      <c r="O171" s="217">
        <f t="shared" si="44"/>
        <v>41395</v>
      </c>
      <c r="S171" s="199">
        <f t="shared" si="45"/>
        <v>4.2370000000000001</v>
      </c>
      <c r="T171" s="208">
        <f t="shared" si="46"/>
        <v>7.5000000000000178E-2</v>
      </c>
      <c r="U171" s="206">
        <f t="shared" si="36"/>
        <v>4.8108415470000114</v>
      </c>
      <c r="Y171" s="206">
        <v>-1520.0601000000001</v>
      </c>
      <c r="Z171" s="206">
        <v>-25977.8763</v>
      </c>
      <c r="AA171" s="187">
        <f t="shared" si="47"/>
        <v>-1520.0601000000001</v>
      </c>
      <c r="AB171" s="187">
        <f t="shared" si="47"/>
        <v>-25977.8763</v>
      </c>
      <c r="AC171" s="187">
        <f t="shared" si="48"/>
        <v>-27497.936399999999</v>
      </c>
      <c r="AI171" s="199"/>
      <c r="AJ171" s="199"/>
      <c r="BD171" s="197"/>
      <c r="BE171" s="197"/>
      <c r="BF171" s="198"/>
      <c r="BG171" s="198"/>
      <c r="BK171" s="199"/>
      <c r="BL171" s="199"/>
      <c r="BM171" s="206"/>
      <c r="BN171" s="206"/>
      <c r="BO171" s="206"/>
      <c r="CD171" s="201"/>
      <c r="DC171" s="201"/>
    </row>
    <row r="172" spans="1:107" s="187" customFormat="1" x14ac:dyDescent="0.2">
      <c r="A172" s="178">
        <v>41426</v>
      </c>
      <c r="B172" s="4">
        <v>0</v>
      </c>
      <c r="C172" s="4">
        <v>0</v>
      </c>
      <c r="D172" s="4">
        <v>0</v>
      </c>
      <c r="E172" s="4">
        <v>61.677513339999997</v>
      </c>
      <c r="F172" s="4">
        <f t="shared" si="37"/>
        <v>61.677513339999997</v>
      </c>
      <c r="G172" s="167">
        <v>4.3380000000000001</v>
      </c>
      <c r="H172" s="167">
        <v>4.2629999999999999</v>
      </c>
      <c r="I172" s="6">
        <f t="shared" si="38"/>
        <v>7.5000000000000178E-2</v>
      </c>
      <c r="J172" s="4">
        <f t="shared" si="39"/>
        <v>0</v>
      </c>
      <c r="K172" s="4">
        <f t="shared" si="40"/>
        <v>0</v>
      </c>
      <c r="L172" s="4">
        <f t="shared" si="41"/>
        <v>0</v>
      </c>
      <c r="M172" s="4">
        <f t="shared" si="42"/>
        <v>46258.135005000113</v>
      </c>
      <c r="N172" s="4">
        <f t="shared" si="43"/>
        <v>46258.135005000113</v>
      </c>
      <c r="O172" s="217">
        <f t="shared" si="44"/>
        <v>41426</v>
      </c>
      <c r="S172" s="199">
        <f t="shared" si="45"/>
        <v>4.2270000000000003</v>
      </c>
      <c r="T172" s="208">
        <f t="shared" si="46"/>
        <v>7.4999999999999289E-2</v>
      </c>
      <c r="U172" s="206">
        <f t="shared" si="36"/>
        <v>4.6258135004999561</v>
      </c>
      <c r="Y172" s="206">
        <v>-3740.8471000000004</v>
      </c>
      <c r="Z172" s="206">
        <v>-10955.188400000001</v>
      </c>
      <c r="AA172" s="187">
        <f t="shared" si="47"/>
        <v>-3740.8471000000004</v>
      </c>
      <c r="AB172" s="187">
        <f t="shared" si="47"/>
        <v>-10955.188400000001</v>
      </c>
      <c r="AC172" s="187">
        <f t="shared" si="48"/>
        <v>-14696.035500000002</v>
      </c>
      <c r="AI172" s="199"/>
      <c r="AJ172" s="199"/>
      <c r="BD172" s="197"/>
      <c r="BE172" s="197"/>
      <c r="BF172" s="198"/>
      <c r="BG172" s="198"/>
      <c r="BK172" s="199"/>
      <c r="BL172" s="199"/>
      <c r="BM172" s="206"/>
      <c r="BN172" s="206"/>
      <c r="BO172" s="206"/>
      <c r="CD172" s="201"/>
      <c r="DC172" s="201"/>
    </row>
    <row r="173" spans="1:107" s="187" customFormat="1" x14ac:dyDescent="0.2">
      <c r="A173" s="178">
        <v>41456</v>
      </c>
      <c r="B173" s="4">
        <v>0</v>
      </c>
      <c r="C173" s="4">
        <v>0</v>
      </c>
      <c r="D173" s="4">
        <v>0</v>
      </c>
      <c r="E173" s="4">
        <v>63.31936743</v>
      </c>
      <c r="F173" s="4">
        <f t="shared" si="37"/>
        <v>63.31936743</v>
      </c>
      <c r="G173" s="167">
        <v>4.3879999999999999</v>
      </c>
      <c r="H173" s="167">
        <v>4.3129999999999997</v>
      </c>
      <c r="I173" s="6">
        <f t="shared" si="38"/>
        <v>7.5000000000000178E-2</v>
      </c>
      <c r="J173" s="4">
        <f t="shared" si="39"/>
        <v>0</v>
      </c>
      <c r="K173" s="4">
        <f t="shared" si="40"/>
        <v>0</v>
      </c>
      <c r="L173" s="4">
        <f t="shared" si="41"/>
        <v>0</v>
      </c>
      <c r="M173" s="4">
        <f t="shared" si="42"/>
        <v>47489.525572500119</v>
      </c>
      <c r="N173" s="4">
        <f t="shared" si="43"/>
        <v>47489.525572500119</v>
      </c>
      <c r="O173" s="217">
        <f t="shared" si="44"/>
        <v>41456</v>
      </c>
      <c r="S173" s="199">
        <f t="shared" si="45"/>
        <v>4.2629999999999999</v>
      </c>
      <c r="T173" s="208">
        <f t="shared" si="46"/>
        <v>7.5000000000000178E-2</v>
      </c>
      <c r="U173" s="206">
        <f t="shared" si="36"/>
        <v>4.7489525572500115</v>
      </c>
      <c r="Y173" s="206">
        <v>-2501.5644000000002</v>
      </c>
      <c r="Z173" s="206">
        <v>-10814.627399999999</v>
      </c>
      <c r="AA173" s="204">
        <f t="shared" si="47"/>
        <v>-2501.5644000000002</v>
      </c>
      <c r="AB173" s="204">
        <f t="shared" si="47"/>
        <v>-10814.627399999999</v>
      </c>
      <c r="AC173" s="204">
        <f t="shared" si="48"/>
        <v>-13316.191800000001</v>
      </c>
      <c r="AI173" s="199"/>
      <c r="AJ173" s="199"/>
      <c r="BD173" s="197"/>
      <c r="BE173" s="197"/>
      <c r="BF173" s="198"/>
      <c r="BG173" s="198"/>
      <c r="BK173" s="199"/>
      <c r="BL173" s="199"/>
      <c r="BM173" s="206"/>
      <c r="BN173" s="206"/>
      <c r="BO173" s="206"/>
      <c r="CD173" s="201"/>
      <c r="DC173" s="201"/>
    </row>
    <row r="174" spans="1:107" s="187" customFormat="1" x14ac:dyDescent="0.2">
      <c r="A174" s="178">
        <v>41487</v>
      </c>
      <c r="B174" s="4">
        <v>0</v>
      </c>
      <c r="C174" s="4">
        <v>0</v>
      </c>
      <c r="D174" s="4">
        <v>0</v>
      </c>
      <c r="E174" s="4">
        <v>63.33631003</v>
      </c>
      <c r="F174" s="4">
        <f t="shared" si="37"/>
        <v>63.33631003</v>
      </c>
      <c r="G174" s="167">
        <v>4.4189999999999996</v>
      </c>
      <c r="H174" s="167">
        <v>4.3440000000000003</v>
      </c>
      <c r="I174" s="6">
        <f t="shared" si="38"/>
        <v>7.4999999999999289E-2</v>
      </c>
      <c r="J174" s="4">
        <f t="shared" si="39"/>
        <v>0</v>
      </c>
      <c r="K174" s="4">
        <f t="shared" si="40"/>
        <v>0</v>
      </c>
      <c r="L174" s="4">
        <f t="shared" si="41"/>
        <v>0</v>
      </c>
      <c r="M174" s="4">
        <f t="shared" si="42"/>
        <v>47502.232522499551</v>
      </c>
      <c r="N174" s="4">
        <f t="shared" si="43"/>
        <v>47502.232522499551</v>
      </c>
      <c r="O174" s="217">
        <f t="shared" si="44"/>
        <v>41487</v>
      </c>
      <c r="S174" s="199">
        <f t="shared" si="45"/>
        <v>4.3129999999999997</v>
      </c>
      <c r="T174" s="208">
        <f t="shared" si="46"/>
        <v>7.5000000000000178E-2</v>
      </c>
      <c r="U174" s="206">
        <f t="shared" si="36"/>
        <v>4.7502232522500112</v>
      </c>
      <c r="Y174" s="206">
        <v>-1978.2089000000001</v>
      </c>
      <c r="Z174" s="206">
        <v>-9642.4536000000007</v>
      </c>
      <c r="AA174" s="204">
        <f t="shared" si="47"/>
        <v>-1978.2089000000001</v>
      </c>
      <c r="AB174" s="204">
        <f t="shared" si="47"/>
        <v>-9642.4536000000007</v>
      </c>
      <c r="AC174" s="204">
        <f t="shared" si="48"/>
        <v>-11620.6625</v>
      </c>
      <c r="AI174" s="199"/>
      <c r="AJ174" s="199"/>
      <c r="BD174" s="197"/>
      <c r="BE174" s="197"/>
      <c r="BF174" s="198"/>
      <c r="BG174" s="198"/>
      <c r="BK174" s="199"/>
      <c r="BL174" s="199"/>
      <c r="BM174" s="206"/>
      <c r="BN174" s="206"/>
      <c r="BO174" s="206"/>
      <c r="CD174" s="201"/>
      <c r="DC174" s="201"/>
    </row>
    <row r="175" spans="1:107" s="187" customFormat="1" x14ac:dyDescent="0.2">
      <c r="A175" s="178">
        <v>41518</v>
      </c>
      <c r="B175" s="4">
        <v>0</v>
      </c>
      <c r="C175" s="4">
        <v>0</v>
      </c>
      <c r="D175" s="4">
        <v>0</v>
      </c>
      <c r="E175" s="4">
        <v>61.073175689999999</v>
      </c>
      <c r="F175" s="4">
        <f t="shared" si="37"/>
        <v>61.073175689999999</v>
      </c>
      <c r="G175" s="167">
        <v>4.4340000000000002</v>
      </c>
      <c r="H175" s="167">
        <v>4.359</v>
      </c>
      <c r="I175" s="6">
        <f t="shared" si="38"/>
        <v>7.5000000000000178E-2</v>
      </c>
      <c r="J175" s="4">
        <f t="shared" si="39"/>
        <v>0</v>
      </c>
      <c r="K175" s="4">
        <f t="shared" si="40"/>
        <v>0</v>
      </c>
      <c r="L175" s="4">
        <f t="shared" si="41"/>
        <v>0</v>
      </c>
      <c r="M175" s="4">
        <f t="shared" si="42"/>
        <v>45804.881767500112</v>
      </c>
      <c r="N175" s="4">
        <f t="shared" si="43"/>
        <v>45804.881767500112</v>
      </c>
      <c r="O175" s="217">
        <f t="shared" si="44"/>
        <v>41518</v>
      </c>
      <c r="S175" s="199">
        <f t="shared" si="45"/>
        <v>4.3440000000000003</v>
      </c>
      <c r="T175" s="208">
        <f t="shared" si="46"/>
        <v>7.4999999999999289E-2</v>
      </c>
      <c r="U175" s="206">
        <f t="shared" si="36"/>
        <v>4.5804881767499568</v>
      </c>
      <c r="Y175" s="206">
        <v>-1002.9516</v>
      </c>
      <c r="Z175" s="206">
        <v>-25766.915800000002</v>
      </c>
      <c r="AA175" s="204">
        <f t="shared" si="47"/>
        <v>-1002.9516</v>
      </c>
      <c r="AB175" s="204">
        <f t="shared" si="47"/>
        <v>-25766.915800000002</v>
      </c>
      <c r="AC175" s="204">
        <f t="shared" si="48"/>
        <v>-26769.867400000003</v>
      </c>
      <c r="AI175" s="199"/>
      <c r="AJ175" s="199"/>
      <c r="BD175" s="197"/>
      <c r="BE175" s="197"/>
      <c r="BF175" s="198"/>
      <c r="BG175" s="198"/>
      <c r="BK175" s="199"/>
      <c r="BL175" s="199"/>
      <c r="BM175" s="206"/>
      <c r="BN175" s="206"/>
      <c r="BO175" s="206"/>
      <c r="CD175" s="201"/>
      <c r="DC175" s="201"/>
    </row>
    <row r="176" spans="1:107" s="187" customFormat="1" x14ac:dyDescent="0.2">
      <c r="A176" s="178">
        <v>41548</v>
      </c>
      <c r="B176" s="4">
        <v>0</v>
      </c>
      <c r="C176" s="4">
        <v>0</v>
      </c>
      <c r="D176" s="4">
        <v>0</v>
      </c>
      <c r="E176" s="4">
        <v>61.934925550000003</v>
      </c>
      <c r="F176" s="4">
        <f t="shared" si="37"/>
        <v>61.934925550000003</v>
      </c>
      <c r="G176" s="167">
        <v>4.4630000000000001</v>
      </c>
      <c r="H176" s="167">
        <v>4.3879999999999999</v>
      </c>
      <c r="I176" s="6">
        <f t="shared" si="38"/>
        <v>7.5000000000000178E-2</v>
      </c>
      <c r="J176" s="4">
        <f t="shared" si="39"/>
        <v>0</v>
      </c>
      <c r="K176" s="4">
        <f t="shared" si="40"/>
        <v>0</v>
      </c>
      <c r="L176" s="4">
        <f t="shared" si="41"/>
        <v>0</v>
      </c>
      <c r="M176" s="4">
        <f t="shared" si="42"/>
        <v>46451.194162500113</v>
      </c>
      <c r="N176" s="4">
        <f t="shared" si="43"/>
        <v>46451.194162500113</v>
      </c>
      <c r="O176" s="217">
        <f t="shared" si="44"/>
        <v>41548</v>
      </c>
      <c r="S176" s="199">
        <f t="shared" si="45"/>
        <v>4.359</v>
      </c>
      <c r="T176" s="208">
        <f t="shared" si="46"/>
        <v>7.5000000000000178E-2</v>
      </c>
      <c r="U176" s="206">
        <f t="shared" si="36"/>
        <v>4.6451194162500116</v>
      </c>
      <c r="Y176" s="206">
        <v>-901.39039999999989</v>
      </c>
      <c r="Z176" s="206">
        <v>-24672.6515</v>
      </c>
      <c r="AA176" s="204">
        <f t="shared" si="47"/>
        <v>-901.39039999999989</v>
      </c>
      <c r="AB176" s="204">
        <f t="shared" si="47"/>
        <v>-24672.6515</v>
      </c>
      <c r="AC176" s="204">
        <f t="shared" si="48"/>
        <v>-25574.0419</v>
      </c>
      <c r="AI176" s="199"/>
      <c r="AJ176" s="199"/>
      <c r="BD176" s="197"/>
      <c r="BE176" s="197"/>
      <c r="BF176" s="198"/>
      <c r="BG176" s="198"/>
      <c r="BK176" s="199"/>
      <c r="BL176" s="199"/>
      <c r="BM176" s="206"/>
      <c r="BN176" s="206"/>
      <c r="BO176" s="206"/>
      <c r="CD176" s="201"/>
      <c r="DC176" s="201"/>
    </row>
    <row r="177" spans="1:107" s="187" customFormat="1" x14ac:dyDescent="0.2">
      <c r="A177" s="178">
        <v>41579</v>
      </c>
      <c r="B177" s="4">
        <v>0</v>
      </c>
      <c r="C177" s="4">
        <v>0</v>
      </c>
      <c r="D177" s="4">
        <v>0</v>
      </c>
      <c r="E177" s="4">
        <v>59.15621445</v>
      </c>
      <c r="F177" s="4">
        <f t="shared" si="37"/>
        <v>59.15621445</v>
      </c>
      <c r="G177" s="167">
        <v>4.6029999999999998</v>
      </c>
      <c r="H177" s="167">
        <v>4.5279999999999996</v>
      </c>
      <c r="I177" s="6">
        <f t="shared" si="38"/>
        <v>7.5000000000000178E-2</v>
      </c>
      <c r="J177" s="4">
        <f t="shared" si="39"/>
        <v>0</v>
      </c>
      <c r="K177" s="4">
        <f t="shared" si="40"/>
        <v>0</v>
      </c>
      <c r="L177" s="4">
        <f t="shared" si="41"/>
        <v>0</v>
      </c>
      <c r="M177" s="4">
        <f t="shared" si="42"/>
        <v>44367.160837500101</v>
      </c>
      <c r="N177" s="4">
        <f t="shared" si="43"/>
        <v>44367.160837500101</v>
      </c>
      <c r="O177" s="217">
        <f t="shared" si="44"/>
        <v>41579</v>
      </c>
      <c r="S177" s="199">
        <f t="shared" si="45"/>
        <v>4.3879999999999999</v>
      </c>
      <c r="T177" s="208">
        <f t="shared" si="46"/>
        <v>7.5000000000000178E-2</v>
      </c>
      <c r="U177" s="206">
        <f t="shared" si="36"/>
        <v>4.4367160837500101</v>
      </c>
      <c r="Y177" s="206">
        <v>-929.93770000000006</v>
      </c>
      <c r="Z177" s="206">
        <v>-25234.446</v>
      </c>
      <c r="AA177" s="204">
        <f t="shared" si="47"/>
        <v>-929.93770000000006</v>
      </c>
      <c r="AB177" s="204">
        <f t="shared" si="47"/>
        <v>-25234.446</v>
      </c>
      <c r="AC177" s="204">
        <f t="shared" si="48"/>
        <v>-26164.383699999998</v>
      </c>
      <c r="AI177" s="199"/>
      <c r="AJ177" s="199"/>
      <c r="BD177" s="197"/>
      <c r="BE177" s="197"/>
      <c r="BF177" s="198"/>
      <c r="BG177" s="198"/>
      <c r="BK177" s="199"/>
      <c r="BL177" s="199"/>
      <c r="BM177" s="206"/>
      <c r="BN177" s="206"/>
      <c r="BO177" s="206"/>
      <c r="CD177" s="201"/>
      <c r="DC177" s="201"/>
    </row>
    <row r="178" spans="1:107" s="187" customFormat="1" x14ac:dyDescent="0.2">
      <c r="A178" s="178">
        <v>41609</v>
      </c>
      <c r="B178" s="4">
        <v>0</v>
      </c>
      <c r="C178" s="4">
        <v>0</v>
      </c>
      <c r="D178" s="4">
        <v>0</v>
      </c>
      <c r="E178" s="4">
        <v>60.846358129999999</v>
      </c>
      <c r="F178" s="4">
        <f t="shared" si="37"/>
        <v>60.846358129999999</v>
      </c>
      <c r="G178" s="167">
        <v>4.7480000000000002</v>
      </c>
      <c r="H178" s="167">
        <v>4.673</v>
      </c>
      <c r="I178" s="6">
        <f t="shared" si="38"/>
        <v>7.5000000000000178E-2</v>
      </c>
      <c r="J178" s="4">
        <f t="shared" si="39"/>
        <v>0</v>
      </c>
      <c r="K178" s="4">
        <f t="shared" si="40"/>
        <v>0</v>
      </c>
      <c r="L178" s="4">
        <f t="shared" si="41"/>
        <v>0</v>
      </c>
      <c r="M178" s="4">
        <f t="shared" si="42"/>
        <v>45634.7685975001</v>
      </c>
      <c r="N178" s="4">
        <f t="shared" si="43"/>
        <v>45634.7685975001</v>
      </c>
      <c r="O178" s="217">
        <f t="shared" si="44"/>
        <v>41609</v>
      </c>
      <c r="S178" s="199">
        <f t="shared" si="45"/>
        <v>4.5279999999999996</v>
      </c>
      <c r="T178" s="208">
        <f t="shared" si="46"/>
        <v>7.5000000000000178E-2</v>
      </c>
      <c r="U178" s="206">
        <f t="shared" si="36"/>
        <v>4.5634768597500104</v>
      </c>
      <c r="Y178" s="206">
        <v>-906.37530000000004</v>
      </c>
      <c r="Z178" s="206">
        <v>-24162.2294</v>
      </c>
      <c r="AA178" s="204">
        <f t="shared" si="47"/>
        <v>-906.37530000000004</v>
      </c>
      <c r="AB178" s="204">
        <f t="shared" si="47"/>
        <v>-24162.2294</v>
      </c>
      <c r="AC178" s="204">
        <f t="shared" si="48"/>
        <v>-25068.6047</v>
      </c>
      <c r="AI178" s="199"/>
      <c r="AJ178" s="199"/>
      <c r="BD178" s="197"/>
      <c r="BE178" s="197"/>
      <c r="BF178" s="198"/>
      <c r="BG178" s="198"/>
      <c r="BK178" s="199"/>
      <c r="BL178" s="199"/>
      <c r="BM178" s="206"/>
      <c r="BN178" s="206"/>
      <c r="BO178" s="206"/>
      <c r="CD178" s="201"/>
      <c r="DC178" s="201"/>
    </row>
    <row r="179" spans="1:107" s="187" customFormat="1" x14ac:dyDescent="0.2">
      <c r="A179" s="178">
        <v>41640</v>
      </c>
      <c r="B179" s="4">
        <v>0</v>
      </c>
      <c r="C179" s="4">
        <v>0</v>
      </c>
      <c r="D179" s="4">
        <v>0</v>
      </c>
      <c r="E179" s="4">
        <v>74.534626099999997</v>
      </c>
      <c r="F179" s="4">
        <f t="shared" si="37"/>
        <v>74.534626099999997</v>
      </c>
      <c r="G179" s="167">
        <v>4.8680000000000003</v>
      </c>
      <c r="H179" s="167">
        <v>4.7930000000000001</v>
      </c>
      <c r="I179" s="6">
        <f t="shared" si="38"/>
        <v>7.5000000000000178E-2</v>
      </c>
      <c r="J179" s="4">
        <f t="shared" si="39"/>
        <v>0</v>
      </c>
      <c r="K179" s="4">
        <f t="shared" si="40"/>
        <v>0</v>
      </c>
      <c r="L179" s="4">
        <f t="shared" si="41"/>
        <v>0</v>
      </c>
      <c r="M179" s="4">
        <f t="shared" si="42"/>
        <v>55900.969575000134</v>
      </c>
      <c r="N179" s="4">
        <f t="shared" si="43"/>
        <v>55900.969575000134</v>
      </c>
      <c r="O179" s="217">
        <f t="shared" si="44"/>
        <v>41640</v>
      </c>
      <c r="S179" s="199">
        <f t="shared" si="45"/>
        <v>4.673</v>
      </c>
      <c r="T179" s="208">
        <f t="shared" si="46"/>
        <v>7.5000000000000178E-2</v>
      </c>
      <c r="U179" s="206">
        <f t="shared" si="36"/>
        <v>5.5900969575000135</v>
      </c>
      <c r="Y179" s="206">
        <v>-951.07060000000001</v>
      </c>
      <c r="Z179" s="206">
        <v>-24711.837500000001</v>
      </c>
      <c r="AA179" s="204">
        <f t="shared" si="47"/>
        <v>-951.07060000000001</v>
      </c>
      <c r="AB179" s="204">
        <f t="shared" si="47"/>
        <v>-24711.837500000001</v>
      </c>
      <c r="AC179" s="204">
        <f t="shared" si="48"/>
        <v>-25662.908100000001</v>
      </c>
      <c r="AI179" s="199"/>
      <c r="AJ179" s="199"/>
      <c r="BD179" s="197"/>
      <c r="BE179" s="197"/>
      <c r="BF179" s="198"/>
      <c r="BG179" s="198"/>
      <c r="BK179" s="199"/>
      <c r="BL179" s="199"/>
      <c r="BM179" s="206"/>
      <c r="BN179" s="206"/>
      <c r="BO179" s="206"/>
      <c r="CD179" s="201"/>
      <c r="DC179" s="201"/>
    </row>
    <row r="180" spans="1:107" s="187" customFormat="1" x14ac:dyDescent="0.2">
      <c r="A180" s="178">
        <v>41671</v>
      </c>
      <c r="B180" s="4">
        <v>0</v>
      </c>
      <c r="C180" s="4">
        <v>0</v>
      </c>
      <c r="D180" s="4">
        <v>0</v>
      </c>
      <c r="E180" s="4">
        <v>67.004842060000001</v>
      </c>
      <c r="F180" s="4">
        <f t="shared" si="37"/>
        <v>67.004842060000001</v>
      </c>
      <c r="G180" s="167">
        <v>4.75</v>
      </c>
      <c r="H180" s="167">
        <v>4.6749999999999998</v>
      </c>
      <c r="I180" s="6">
        <f t="shared" si="38"/>
        <v>7.5000000000000178E-2</v>
      </c>
      <c r="J180" s="4">
        <f t="shared" si="39"/>
        <v>0</v>
      </c>
      <c r="K180" s="4">
        <f t="shared" si="40"/>
        <v>0</v>
      </c>
      <c r="L180" s="4">
        <f t="shared" si="41"/>
        <v>0</v>
      </c>
      <c r="M180" s="4">
        <f t="shared" si="42"/>
        <v>50253.63154500012</v>
      </c>
      <c r="N180" s="4">
        <f t="shared" si="43"/>
        <v>50253.63154500012</v>
      </c>
      <c r="O180" s="217">
        <f t="shared" si="44"/>
        <v>41671</v>
      </c>
      <c r="S180" s="199">
        <f t="shared" si="45"/>
        <v>4.7930000000000001</v>
      </c>
      <c r="T180" s="208">
        <f t="shared" si="46"/>
        <v>7.5000000000000178E-2</v>
      </c>
      <c r="U180" s="206">
        <f t="shared" si="36"/>
        <v>5.0253631545000124</v>
      </c>
      <c r="Y180" s="206">
        <v>-967.26199999999994</v>
      </c>
      <c r="Z180" s="206">
        <v>-24449.978300000002</v>
      </c>
      <c r="AA180" s="204">
        <f t="shared" si="47"/>
        <v>-967.26199999999994</v>
      </c>
      <c r="AB180" s="204">
        <f t="shared" si="47"/>
        <v>-24449.978300000002</v>
      </c>
      <c r="AC180" s="204">
        <f t="shared" si="48"/>
        <v>-25417.240300000001</v>
      </c>
      <c r="AI180" s="199"/>
      <c r="AJ180" s="199"/>
      <c r="BD180" s="197"/>
      <c r="BE180" s="197"/>
      <c r="BF180" s="198"/>
      <c r="BG180" s="198"/>
      <c r="BK180" s="199"/>
      <c r="BL180" s="199"/>
      <c r="BM180" s="206"/>
      <c r="BN180" s="206"/>
      <c r="BO180" s="206"/>
      <c r="CD180" s="201"/>
      <c r="DC180" s="201"/>
    </row>
    <row r="181" spans="1:107" s="187" customFormat="1" x14ac:dyDescent="0.2">
      <c r="A181" s="178">
        <v>41699</v>
      </c>
      <c r="B181" s="4">
        <v>0</v>
      </c>
      <c r="C181" s="4">
        <v>0</v>
      </c>
      <c r="D181" s="4">
        <v>0</v>
      </c>
      <c r="E181" s="4">
        <v>73.061912570000004</v>
      </c>
      <c r="F181" s="4">
        <f t="shared" si="37"/>
        <v>73.061912570000004</v>
      </c>
      <c r="G181" s="167">
        <v>4.617</v>
      </c>
      <c r="H181" s="167">
        <v>4.5419999999999998</v>
      </c>
      <c r="I181" s="6">
        <f t="shared" si="38"/>
        <v>7.5000000000000178E-2</v>
      </c>
      <c r="J181" s="4">
        <f t="shared" si="39"/>
        <v>0</v>
      </c>
      <c r="K181" s="4">
        <f t="shared" si="40"/>
        <v>0</v>
      </c>
      <c r="L181" s="4">
        <f t="shared" si="41"/>
        <v>0</v>
      </c>
      <c r="M181" s="4">
        <f t="shared" si="42"/>
        <v>54796.434427500128</v>
      </c>
      <c r="N181" s="4">
        <f t="shared" si="43"/>
        <v>54796.434427500128</v>
      </c>
      <c r="O181" s="217">
        <f t="shared" si="44"/>
        <v>41699</v>
      </c>
      <c r="S181" s="199">
        <f t="shared" si="45"/>
        <v>4.6749999999999998</v>
      </c>
      <c r="T181" s="208">
        <f t="shared" si="46"/>
        <v>7.5000000000000178E-2</v>
      </c>
      <c r="U181" s="206">
        <f t="shared" si="36"/>
        <v>5.4796434427500129</v>
      </c>
      <c r="Y181" s="206">
        <v>-980.64520000000005</v>
      </c>
      <c r="Z181" s="206">
        <v>-23410.261699999999</v>
      </c>
      <c r="AA181" s="204">
        <f t="shared" si="47"/>
        <v>-980.64520000000005</v>
      </c>
      <c r="AB181" s="204">
        <f t="shared" si="47"/>
        <v>-23410.261699999999</v>
      </c>
      <c r="AC181" s="204">
        <f t="shared" si="48"/>
        <v>-24390.906899999998</v>
      </c>
      <c r="AI181" s="199"/>
      <c r="AJ181" s="199"/>
      <c r="BD181" s="197"/>
      <c r="BE181" s="197"/>
      <c r="BF181" s="198"/>
      <c r="BG181" s="198"/>
      <c r="BK181" s="199"/>
      <c r="BL181" s="199"/>
      <c r="BM181" s="206"/>
      <c r="BN181" s="206"/>
      <c r="BO181" s="206"/>
      <c r="CD181" s="201"/>
      <c r="DC181" s="201"/>
    </row>
    <row r="182" spans="1:107" s="187" customFormat="1" x14ac:dyDescent="0.2">
      <c r="A182" s="178">
        <v>41730</v>
      </c>
      <c r="B182" s="4">
        <v>0</v>
      </c>
      <c r="C182" s="4">
        <v>0</v>
      </c>
      <c r="D182" s="4">
        <v>0</v>
      </c>
      <c r="E182" s="4">
        <v>71.263471929999994</v>
      </c>
      <c r="F182" s="4">
        <f t="shared" si="37"/>
        <v>71.263471929999994</v>
      </c>
      <c r="G182" s="167">
        <v>4.3970000000000002</v>
      </c>
      <c r="H182" s="167">
        <v>4.3220000000000001</v>
      </c>
      <c r="I182" s="6">
        <f t="shared" si="38"/>
        <v>7.5000000000000178E-2</v>
      </c>
      <c r="J182" s="4">
        <f t="shared" si="39"/>
        <v>0</v>
      </c>
      <c r="K182" s="4">
        <f t="shared" si="40"/>
        <v>0</v>
      </c>
      <c r="L182" s="4">
        <f t="shared" si="41"/>
        <v>0</v>
      </c>
      <c r="M182" s="4">
        <f t="shared" si="42"/>
        <v>53447.603947500123</v>
      </c>
      <c r="N182" s="4">
        <f t="shared" si="43"/>
        <v>53447.603947500123</v>
      </c>
      <c r="O182" s="217">
        <f t="shared" si="44"/>
        <v>41730</v>
      </c>
      <c r="P182" s="206">
        <f>SUM(N171:N182)</f>
        <v>586014.95343000023</v>
      </c>
      <c r="S182" s="199">
        <f t="shared" si="45"/>
        <v>4.5419999999999998</v>
      </c>
      <c r="T182" s="208">
        <f t="shared" si="46"/>
        <v>7.5000000000000178E-2</v>
      </c>
      <c r="U182" s="206">
        <f t="shared" si="36"/>
        <v>5.3447603947500122</v>
      </c>
      <c r="V182" s="206">
        <f>SUM(U171:U182)</f>
        <v>58.601495343000032</v>
      </c>
      <c r="Y182" s="206">
        <v>-1089.5338000000002</v>
      </c>
      <c r="Z182" s="206">
        <v>-23941.94</v>
      </c>
      <c r="AA182" s="204">
        <f t="shared" si="47"/>
        <v>-1089.5338000000002</v>
      </c>
      <c r="AB182" s="204">
        <f t="shared" si="47"/>
        <v>-23941.94</v>
      </c>
      <c r="AC182" s="204">
        <f t="shared" si="48"/>
        <v>-25031.4738</v>
      </c>
      <c r="AI182" s="199"/>
      <c r="AJ182" s="199"/>
      <c r="BD182" s="197"/>
      <c r="BE182" s="197"/>
      <c r="BF182" s="198"/>
      <c r="BG182" s="198"/>
      <c r="BK182" s="199"/>
      <c r="BL182" s="199"/>
      <c r="BM182" s="206"/>
      <c r="BN182" s="206"/>
      <c r="BO182" s="206"/>
      <c r="CD182" s="201"/>
      <c r="DC182" s="201"/>
    </row>
    <row r="183" spans="1:107" s="187" customFormat="1" x14ac:dyDescent="0.2">
      <c r="A183" s="178">
        <v>41760</v>
      </c>
      <c r="B183" s="4">
        <v>0</v>
      </c>
      <c r="C183" s="4">
        <v>0</v>
      </c>
      <c r="D183" s="4">
        <v>0</v>
      </c>
      <c r="E183" s="4">
        <v>69.507999729999995</v>
      </c>
      <c r="F183" s="4">
        <f t="shared" si="37"/>
        <v>69.507999729999995</v>
      </c>
      <c r="G183" s="167">
        <v>4.3869999999999996</v>
      </c>
      <c r="H183" s="167">
        <v>4.3120000000000003</v>
      </c>
      <c r="I183" s="6">
        <f t="shared" si="38"/>
        <v>7.4999999999999289E-2</v>
      </c>
      <c r="J183" s="4">
        <f t="shared" si="39"/>
        <v>0</v>
      </c>
      <c r="K183" s="4">
        <f t="shared" si="40"/>
        <v>0</v>
      </c>
      <c r="L183" s="4">
        <f t="shared" si="41"/>
        <v>0</v>
      </c>
      <c r="M183" s="4">
        <f t="shared" si="42"/>
        <v>52130.999797499499</v>
      </c>
      <c r="N183" s="4">
        <f t="shared" si="43"/>
        <v>52130.999797499499</v>
      </c>
      <c r="O183" s="217">
        <f t="shared" si="44"/>
        <v>41760</v>
      </c>
      <c r="S183" s="199">
        <f t="shared" si="45"/>
        <v>4.3220000000000001</v>
      </c>
      <c r="T183" s="208">
        <f t="shared" si="46"/>
        <v>7.5000000000000178E-2</v>
      </c>
      <c r="U183" s="206">
        <f t="shared" si="36"/>
        <v>5.2130999797500124</v>
      </c>
      <c r="Y183" s="206">
        <v>-1259.4175</v>
      </c>
      <c r="Z183" s="206">
        <v>-22923.284700000004</v>
      </c>
      <c r="AA183" s="204">
        <f t="shared" si="47"/>
        <v>-1259.4175</v>
      </c>
      <c r="AB183" s="204">
        <f t="shared" si="47"/>
        <v>-22923.284700000004</v>
      </c>
      <c r="AC183" s="204">
        <f t="shared" si="48"/>
        <v>-24182.702200000003</v>
      </c>
      <c r="AI183" s="199"/>
      <c r="AJ183" s="199"/>
      <c r="BD183" s="197"/>
      <c r="BE183" s="197"/>
      <c r="BF183" s="198"/>
      <c r="BG183" s="198"/>
      <c r="BK183" s="199"/>
      <c r="BL183" s="199"/>
      <c r="BM183" s="206"/>
      <c r="BN183" s="206"/>
      <c r="BO183" s="206"/>
      <c r="CD183" s="201"/>
      <c r="DC183" s="201"/>
    </row>
    <row r="184" spans="1:107" s="187" customFormat="1" x14ac:dyDescent="0.2">
      <c r="A184" s="178">
        <v>41791</v>
      </c>
      <c r="B184" s="4">
        <v>0</v>
      </c>
      <c r="C184" s="4">
        <v>0</v>
      </c>
      <c r="D184" s="4">
        <v>0</v>
      </c>
      <c r="E184" s="4">
        <v>66.837412970000003</v>
      </c>
      <c r="F184" s="4">
        <f t="shared" si="37"/>
        <v>66.837412970000003</v>
      </c>
      <c r="G184" s="167">
        <v>4.423</v>
      </c>
      <c r="H184" s="167">
        <v>4.3479999999999999</v>
      </c>
      <c r="I184" s="6">
        <f t="shared" si="38"/>
        <v>7.5000000000000178E-2</v>
      </c>
      <c r="J184" s="4">
        <f t="shared" si="39"/>
        <v>0</v>
      </c>
      <c r="K184" s="4">
        <f t="shared" si="40"/>
        <v>0</v>
      </c>
      <c r="L184" s="4">
        <f t="shared" si="41"/>
        <v>0</v>
      </c>
      <c r="M184" s="4">
        <f t="shared" si="42"/>
        <v>50128.05972750012</v>
      </c>
      <c r="N184" s="4">
        <f t="shared" si="43"/>
        <v>50128.05972750012</v>
      </c>
      <c r="O184" s="217">
        <f t="shared" si="44"/>
        <v>41791</v>
      </c>
      <c r="S184" s="199">
        <f t="shared" si="45"/>
        <v>4.3120000000000003</v>
      </c>
      <c r="T184" s="208">
        <f t="shared" si="46"/>
        <v>7.4999999999999289E-2</v>
      </c>
      <c r="U184" s="206">
        <f t="shared" si="36"/>
        <v>5.0128059727499528</v>
      </c>
      <c r="Y184" s="206">
        <v>-3082.2887000000001</v>
      </c>
      <c r="Z184" s="206">
        <v>-9392.9596999999994</v>
      </c>
      <c r="AA184" s="204">
        <f t="shared" si="47"/>
        <v>-3082.2887000000001</v>
      </c>
      <c r="AB184" s="204">
        <f t="shared" si="47"/>
        <v>-9392.9596999999994</v>
      </c>
      <c r="AC184" s="204">
        <f t="shared" si="48"/>
        <v>-12475.2484</v>
      </c>
      <c r="AI184" s="199"/>
      <c r="AJ184" s="199"/>
      <c r="BD184" s="197"/>
      <c r="BE184" s="197"/>
      <c r="BF184" s="198"/>
      <c r="BG184" s="198"/>
      <c r="BK184" s="199"/>
      <c r="BL184" s="199"/>
      <c r="BM184" s="206"/>
      <c r="BN184" s="206"/>
      <c r="BO184" s="206"/>
      <c r="CD184" s="201"/>
      <c r="DC184" s="201"/>
    </row>
    <row r="185" spans="1:107" s="187" customFormat="1" x14ac:dyDescent="0.2">
      <c r="A185" s="178">
        <v>41821</v>
      </c>
      <c r="B185" s="4">
        <v>0</v>
      </c>
      <c r="C185" s="4">
        <v>0</v>
      </c>
      <c r="D185" s="4">
        <v>0</v>
      </c>
      <c r="E185" s="4">
        <v>68.622108969999999</v>
      </c>
      <c r="F185" s="4">
        <f t="shared" si="37"/>
        <v>68.622108969999999</v>
      </c>
      <c r="G185" s="167">
        <v>4.4729999999999999</v>
      </c>
      <c r="H185" s="167">
        <v>4.3979999999999997</v>
      </c>
      <c r="I185" s="6">
        <f t="shared" si="38"/>
        <v>7.5000000000000178E-2</v>
      </c>
      <c r="J185" s="4">
        <f t="shared" si="39"/>
        <v>0</v>
      </c>
      <c r="K185" s="4">
        <f t="shared" si="40"/>
        <v>0</v>
      </c>
      <c r="L185" s="4">
        <f t="shared" si="41"/>
        <v>0</v>
      </c>
      <c r="M185" s="4">
        <f t="shared" si="42"/>
        <v>51466.581727500117</v>
      </c>
      <c r="N185" s="4">
        <f t="shared" si="43"/>
        <v>51466.581727500117</v>
      </c>
      <c r="O185" s="217">
        <f t="shared" si="44"/>
        <v>41821</v>
      </c>
      <c r="S185" s="199">
        <f t="shared" si="45"/>
        <v>4.3479999999999999</v>
      </c>
      <c r="T185" s="208">
        <f t="shared" si="46"/>
        <v>7.5000000000000178E-2</v>
      </c>
      <c r="U185" s="206">
        <f t="shared" si="36"/>
        <v>5.146658172750012</v>
      </c>
      <c r="Y185" s="206">
        <v>0</v>
      </c>
      <c r="Z185" s="206">
        <v>32503.562000000002</v>
      </c>
      <c r="AA185" s="187">
        <f t="shared" si="47"/>
        <v>0</v>
      </c>
      <c r="AB185" s="187">
        <f t="shared" si="47"/>
        <v>32503.562000000002</v>
      </c>
      <c r="AC185" s="187">
        <f t="shared" si="48"/>
        <v>32503.562000000002</v>
      </c>
      <c r="AI185" s="199"/>
      <c r="AJ185" s="199"/>
      <c r="BD185" s="197"/>
      <c r="BE185" s="197"/>
      <c r="BF185" s="198"/>
      <c r="BG185" s="198"/>
      <c r="BK185" s="199"/>
      <c r="BL185" s="199"/>
      <c r="BM185" s="206"/>
      <c r="BN185" s="206"/>
      <c r="BO185" s="206"/>
      <c r="CD185" s="201"/>
      <c r="DC185" s="201"/>
    </row>
    <row r="186" spans="1:107" s="187" customFormat="1" x14ac:dyDescent="0.2">
      <c r="A186" s="178">
        <v>41852</v>
      </c>
      <c r="B186" s="4">
        <v>0</v>
      </c>
      <c r="C186" s="4">
        <v>0</v>
      </c>
      <c r="D186" s="4">
        <v>0</v>
      </c>
      <c r="E186" s="4">
        <v>68.58009534</v>
      </c>
      <c r="F186" s="4">
        <f t="shared" si="37"/>
        <v>68.58009534</v>
      </c>
      <c r="G186" s="167">
        <v>4.5039999999999996</v>
      </c>
      <c r="H186" s="167">
        <v>4.4290000000000003</v>
      </c>
      <c r="I186" s="6">
        <f t="shared" si="38"/>
        <v>7.4999999999999289E-2</v>
      </c>
      <c r="J186" s="4">
        <f t="shared" si="39"/>
        <v>0</v>
      </c>
      <c r="K186" s="4">
        <f t="shared" si="40"/>
        <v>0</v>
      </c>
      <c r="L186" s="4">
        <f t="shared" si="41"/>
        <v>0</v>
      </c>
      <c r="M186" s="4">
        <f t="shared" si="42"/>
        <v>51435.07150499952</v>
      </c>
      <c r="N186" s="4">
        <f t="shared" si="43"/>
        <v>51435.07150499952</v>
      </c>
      <c r="O186" s="217">
        <f t="shared" si="44"/>
        <v>41852</v>
      </c>
      <c r="Q186" s="197">
        <f>SUM(N186:N296)</f>
        <v>606350.2979624999</v>
      </c>
      <c r="S186" s="199">
        <f t="shared" si="45"/>
        <v>4.3979999999999997</v>
      </c>
      <c r="T186" s="208">
        <f t="shared" si="46"/>
        <v>7.5000000000000178E-2</v>
      </c>
      <c r="U186" s="206">
        <f t="shared" si="36"/>
        <v>5.1435071505000121</v>
      </c>
      <c r="Y186" s="206">
        <v>0</v>
      </c>
      <c r="Z186" s="206">
        <v>30092.9192</v>
      </c>
      <c r="AA186" s="187">
        <f t="shared" si="47"/>
        <v>0</v>
      </c>
      <c r="AB186" s="187">
        <f t="shared" si="47"/>
        <v>30092.9192</v>
      </c>
      <c r="AC186" s="187">
        <f t="shared" si="48"/>
        <v>30092.9192</v>
      </c>
      <c r="AI186" s="199"/>
      <c r="AJ186" s="199"/>
      <c r="BD186" s="197"/>
      <c r="BE186" s="197"/>
      <c r="BF186" s="198"/>
      <c r="BG186" s="198"/>
      <c r="BK186" s="199"/>
      <c r="BL186" s="199"/>
      <c r="BM186" s="206"/>
      <c r="BN186" s="206"/>
      <c r="BO186" s="206"/>
      <c r="CD186" s="201"/>
      <c r="DC186" s="201"/>
    </row>
    <row r="187" spans="1:107" s="187" customFormat="1" x14ac:dyDescent="0.2">
      <c r="A187" s="178">
        <v>41883</v>
      </c>
      <c r="B187" s="4">
        <v>0</v>
      </c>
      <c r="C187" s="4">
        <v>0</v>
      </c>
      <c r="D187" s="4">
        <v>0</v>
      </c>
      <c r="E187" s="4">
        <v>66.106497959999999</v>
      </c>
      <c r="F187" s="4">
        <f t="shared" si="37"/>
        <v>66.106497959999999</v>
      </c>
      <c r="G187" s="167">
        <v>4.5190000000000001</v>
      </c>
      <c r="H187" s="167">
        <v>4.444</v>
      </c>
      <c r="I187" s="6">
        <f t="shared" si="38"/>
        <v>7.5000000000000178E-2</v>
      </c>
      <c r="J187" s="4">
        <f t="shared" si="39"/>
        <v>0</v>
      </c>
      <c r="K187" s="4">
        <f t="shared" si="40"/>
        <v>0</v>
      </c>
      <c r="L187" s="4">
        <f t="shared" si="41"/>
        <v>0</v>
      </c>
      <c r="M187" s="4">
        <f t="shared" si="42"/>
        <v>49579.873470000122</v>
      </c>
      <c r="N187" s="4">
        <f t="shared" si="43"/>
        <v>49579.873470000122</v>
      </c>
      <c r="O187" s="217">
        <f t="shared" si="44"/>
        <v>41883</v>
      </c>
      <c r="S187" s="199">
        <f t="shared" si="45"/>
        <v>4.4290000000000003</v>
      </c>
      <c r="T187" s="208">
        <f t="shared" si="46"/>
        <v>7.4999999999999289E-2</v>
      </c>
      <c r="U187" s="206">
        <f t="shared" ref="U187:U250" si="49">T187*F187</f>
        <v>4.9579873469999534</v>
      </c>
      <c r="Y187" s="206">
        <v>0</v>
      </c>
      <c r="Z187" s="206">
        <v>32015.542599999997</v>
      </c>
      <c r="AA187" s="187">
        <f t="shared" si="47"/>
        <v>0</v>
      </c>
      <c r="AB187" s="187">
        <f t="shared" si="47"/>
        <v>32015.542599999997</v>
      </c>
      <c r="AC187" s="187">
        <f t="shared" si="48"/>
        <v>32015.542599999997</v>
      </c>
      <c r="AI187" s="199"/>
      <c r="AJ187" s="199"/>
      <c r="BD187" s="197"/>
      <c r="BE187" s="197"/>
      <c r="BF187" s="198"/>
      <c r="BG187" s="198"/>
      <c r="BK187" s="199"/>
      <c r="BL187" s="199"/>
      <c r="BM187" s="206"/>
      <c r="BN187" s="206"/>
      <c r="BO187" s="206"/>
      <c r="CD187" s="201"/>
      <c r="DC187" s="201"/>
    </row>
    <row r="188" spans="1:107" s="187" customFormat="1" x14ac:dyDescent="0.2">
      <c r="A188" s="178">
        <v>41913</v>
      </c>
      <c r="B188" s="4">
        <v>0</v>
      </c>
      <c r="C188" s="4">
        <v>0</v>
      </c>
      <c r="D188" s="4">
        <v>0</v>
      </c>
      <c r="E188" s="4">
        <v>67.157590440000007</v>
      </c>
      <c r="F188" s="4">
        <f t="shared" si="37"/>
        <v>67.157590440000007</v>
      </c>
      <c r="G188" s="167">
        <v>4.548</v>
      </c>
      <c r="H188" s="167">
        <v>4.4729999999999999</v>
      </c>
      <c r="I188" s="6">
        <f t="shared" si="38"/>
        <v>7.5000000000000178E-2</v>
      </c>
      <c r="J188" s="4">
        <f t="shared" si="39"/>
        <v>0</v>
      </c>
      <c r="K188" s="4">
        <f t="shared" si="40"/>
        <v>0</v>
      </c>
      <c r="L188" s="4">
        <f t="shared" si="41"/>
        <v>0</v>
      </c>
      <c r="M188" s="4">
        <f t="shared" si="42"/>
        <v>50368.192830000124</v>
      </c>
      <c r="N188" s="4">
        <f t="shared" si="43"/>
        <v>50368.192830000124</v>
      </c>
      <c r="O188" s="217">
        <f t="shared" si="44"/>
        <v>41913</v>
      </c>
      <c r="S188" s="199">
        <f t="shared" si="45"/>
        <v>4.444</v>
      </c>
      <c r="T188" s="208">
        <f t="shared" si="46"/>
        <v>7.5000000000000178E-2</v>
      </c>
      <c r="U188" s="206">
        <f t="shared" si="49"/>
        <v>5.0368192830000122</v>
      </c>
      <c r="Y188" s="206">
        <v>0</v>
      </c>
      <c r="Z188" s="206">
        <v>30741.2271</v>
      </c>
      <c r="AA188" s="187">
        <f t="shared" si="47"/>
        <v>0</v>
      </c>
      <c r="AB188" s="187">
        <f t="shared" si="47"/>
        <v>30741.2271</v>
      </c>
      <c r="AC188" s="187">
        <f t="shared" si="48"/>
        <v>30741.2271</v>
      </c>
      <c r="AI188" s="199"/>
      <c r="AJ188" s="199"/>
      <c r="BD188" s="197"/>
      <c r="BE188" s="197"/>
      <c r="BF188" s="198"/>
      <c r="BG188" s="198"/>
      <c r="BK188" s="199"/>
      <c r="BL188" s="199"/>
      <c r="BM188" s="206"/>
      <c r="BN188" s="206"/>
      <c r="BO188" s="206"/>
      <c r="CD188" s="201"/>
      <c r="DC188" s="201"/>
    </row>
    <row r="189" spans="1:107" s="187" customFormat="1" x14ac:dyDescent="0.2">
      <c r="A189" s="178">
        <v>41944</v>
      </c>
      <c r="B189" s="4">
        <v>0</v>
      </c>
      <c r="C189" s="4">
        <v>0</v>
      </c>
      <c r="D189" s="4">
        <v>0</v>
      </c>
      <c r="E189" s="4">
        <v>23.15278747</v>
      </c>
      <c r="F189" s="4">
        <f t="shared" si="37"/>
        <v>23.15278747</v>
      </c>
      <c r="G189" s="167">
        <v>4.6879999999999997</v>
      </c>
      <c r="H189" s="167">
        <v>4.6130000000000004</v>
      </c>
      <c r="I189" s="6">
        <f t="shared" si="38"/>
        <v>7.4999999999999289E-2</v>
      </c>
      <c r="J189" s="4">
        <f t="shared" si="39"/>
        <v>0</v>
      </c>
      <c r="K189" s="4">
        <f t="shared" si="40"/>
        <v>0</v>
      </c>
      <c r="L189" s="4">
        <f t="shared" si="41"/>
        <v>0</v>
      </c>
      <c r="M189" s="4">
        <f t="shared" si="42"/>
        <v>17364.590602499837</v>
      </c>
      <c r="N189" s="4">
        <f t="shared" si="43"/>
        <v>17364.590602499837</v>
      </c>
      <c r="O189" s="217">
        <f t="shared" si="44"/>
        <v>41944</v>
      </c>
      <c r="S189" s="199">
        <f t="shared" si="45"/>
        <v>4.4729999999999999</v>
      </c>
      <c r="T189" s="208">
        <f t="shared" si="46"/>
        <v>7.5000000000000178E-2</v>
      </c>
      <c r="U189" s="206">
        <f t="shared" si="49"/>
        <v>1.7364590602500041</v>
      </c>
      <c r="Y189" s="206">
        <v>0</v>
      </c>
      <c r="Z189" s="206">
        <v>31526.015499999998</v>
      </c>
      <c r="AA189" s="187">
        <f t="shared" si="47"/>
        <v>0</v>
      </c>
      <c r="AB189" s="187">
        <f t="shared" si="47"/>
        <v>31526.015499999998</v>
      </c>
      <c r="AC189" s="187">
        <f t="shared" si="48"/>
        <v>31526.015499999998</v>
      </c>
      <c r="AI189" s="199"/>
      <c r="AJ189" s="199"/>
      <c r="BD189" s="197"/>
      <c r="BE189" s="197"/>
      <c r="BF189" s="198"/>
      <c r="BG189" s="198"/>
      <c r="BK189" s="199"/>
      <c r="BL189" s="199"/>
      <c r="BM189" s="206"/>
      <c r="BN189" s="206"/>
      <c r="BO189" s="206"/>
      <c r="CD189" s="201"/>
      <c r="DC189" s="201"/>
    </row>
    <row r="190" spans="1:107" s="187" customFormat="1" x14ac:dyDescent="0.2">
      <c r="A190" s="178">
        <v>41974</v>
      </c>
      <c r="B190" s="4">
        <v>0</v>
      </c>
      <c r="C190" s="4">
        <v>0</v>
      </c>
      <c r="D190" s="4">
        <v>0</v>
      </c>
      <c r="E190" s="4">
        <v>23.843872300000001</v>
      </c>
      <c r="F190" s="4">
        <f t="shared" si="37"/>
        <v>23.843872300000001</v>
      </c>
      <c r="G190" s="167">
        <v>4.8330000000000002</v>
      </c>
      <c r="H190" s="167">
        <v>4.758</v>
      </c>
      <c r="I190" s="6">
        <f t="shared" si="38"/>
        <v>7.5000000000000178E-2</v>
      </c>
      <c r="J190" s="4">
        <f t="shared" si="39"/>
        <v>0</v>
      </c>
      <c r="K190" s="4">
        <f t="shared" si="40"/>
        <v>0</v>
      </c>
      <c r="L190" s="4">
        <f t="shared" si="41"/>
        <v>0</v>
      </c>
      <c r="M190" s="4">
        <f t="shared" si="42"/>
        <v>17882.904225000042</v>
      </c>
      <c r="N190" s="4">
        <f t="shared" si="43"/>
        <v>17882.904225000042</v>
      </c>
      <c r="O190" s="217">
        <f t="shared" si="44"/>
        <v>41974</v>
      </c>
      <c r="S190" s="199">
        <f t="shared" si="45"/>
        <v>4.6130000000000004</v>
      </c>
      <c r="T190" s="208">
        <f t="shared" si="46"/>
        <v>7.4999999999999289E-2</v>
      </c>
      <c r="U190" s="206">
        <f t="shared" si="49"/>
        <v>1.7882904224999832</v>
      </c>
      <c r="Y190" s="206">
        <v>0</v>
      </c>
      <c r="Z190" s="206">
        <v>30270.7533</v>
      </c>
      <c r="AA190" s="187">
        <f t="shared" si="47"/>
        <v>0</v>
      </c>
      <c r="AB190" s="187">
        <f t="shared" si="47"/>
        <v>30270.7533</v>
      </c>
      <c r="AC190" s="187">
        <f t="shared" si="48"/>
        <v>30270.7533</v>
      </c>
      <c r="AI190" s="199"/>
      <c r="AJ190" s="199"/>
      <c r="BD190" s="197"/>
      <c r="BE190" s="197"/>
      <c r="BF190" s="198"/>
      <c r="BG190" s="198"/>
      <c r="BK190" s="199"/>
      <c r="BL190" s="199"/>
      <c r="BM190" s="206"/>
      <c r="BN190" s="206"/>
      <c r="BO190" s="206"/>
      <c r="CD190" s="201"/>
      <c r="DC190" s="201"/>
    </row>
    <row r="191" spans="1:107" s="187" customFormat="1" x14ac:dyDescent="0.2">
      <c r="A191" s="178">
        <v>42005</v>
      </c>
      <c r="B191" s="4">
        <v>0</v>
      </c>
      <c r="C191" s="4">
        <v>0</v>
      </c>
      <c r="D191" s="4">
        <v>0</v>
      </c>
      <c r="E191" s="4">
        <v>23.705899800000001</v>
      </c>
      <c r="F191" s="4">
        <f t="shared" si="37"/>
        <v>23.705899800000001</v>
      </c>
      <c r="G191" s="167">
        <v>4.9530000000000003</v>
      </c>
      <c r="H191" s="167">
        <v>4.8780000000000001</v>
      </c>
      <c r="I191" s="6">
        <f t="shared" si="38"/>
        <v>7.5000000000000178E-2</v>
      </c>
      <c r="J191" s="4">
        <f t="shared" si="39"/>
        <v>0</v>
      </c>
      <c r="K191" s="4">
        <f t="shared" si="40"/>
        <v>0</v>
      </c>
      <c r="L191" s="4">
        <f t="shared" si="41"/>
        <v>0</v>
      </c>
      <c r="M191" s="4">
        <f t="shared" si="42"/>
        <v>17779.424850000043</v>
      </c>
      <c r="N191" s="4">
        <f t="shared" si="43"/>
        <v>17779.424850000043</v>
      </c>
      <c r="O191" s="217">
        <f t="shared" si="44"/>
        <v>42005</v>
      </c>
      <c r="S191" s="199">
        <f t="shared" si="45"/>
        <v>4.758</v>
      </c>
      <c r="T191" s="208">
        <f t="shared" si="46"/>
        <v>7.5000000000000178E-2</v>
      </c>
      <c r="U191" s="206">
        <f t="shared" si="49"/>
        <v>1.7779424850000043</v>
      </c>
      <c r="Y191" s="206">
        <v>0</v>
      </c>
      <c r="Z191" s="206">
        <v>31043.097400000002</v>
      </c>
      <c r="AA191" s="187">
        <f t="shared" si="47"/>
        <v>0</v>
      </c>
      <c r="AB191" s="187">
        <f t="shared" si="47"/>
        <v>31043.097400000002</v>
      </c>
      <c r="AC191" s="187">
        <f t="shared" si="48"/>
        <v>31043.097400000002</v>
      </c>
      <c r="AI191" s="199"/>
      <c r="AJ191" s="199"/>
      <c r="BD191" s="197"/>
      <c r="BE191" s="197"/>
      <c r="BF191" s="198"/>
      <c r="BG191" s="198"/>
      <c r="BK191" s="199"/>
      <c r="BL191" s="199"/>
      <c r="BM191" s="206"/>
      <c r="BN191" s="206"/>
      <c r="BO191" s="206"/>
      <c r="CD191" s="201"/>
      <c r="DC191" s="201"/>
    </row>
    <row r="192" spans="1:107" s="187" customFormat="1" x14ac:dyDescent="0.2">
      <c r="A192" s="178">
        <v>42036</v>
      </c>
      <c r="B192" s="4">
        <v>0</v>
      </c>
      <c r="C192" s="4">
        <v>0</v>
      </c>
      <c r="D192" s="4">
        <v>0</v>
      </c>
      <c r="E192" s="4">
        <v>21.35246179</v>
      </c>
      <c r="F192" s="4">
        <f t="shared" si="37"/>
        <v>21.35246179</v>
      </c>
      <c r="G192" s="167">
        <v>4.835</v>
      </c>
      <c r="H192" s="167">
        <v>4.76</v>
      </c>
      <c r="I192" s="6">
        <f t="shared" si="38"/>
        <v>7.5000000000000178E-2</v>
      </c>
      <c r="J192" s="4">
        <f t="shared" si="39"/>
        <v>0</v>
      </c>
      <c r="K192" s="4">
        <f t="shared" si="40"/>
        <v>0</v>
      </c>
      <c r="L192" s="4">
        <f t="shared" si="41"/>
        <v>0</v>
      </c>
      <c r="M192" s="4">
        <f t="shared" si="42"/>
        <v>16014.346342500037</v>
      </c>
      <c r="N192" s="4">
        <f t="shared" si="43"/>
        <v>16014.346342500037</v>
      </c>
      <c r="O192" s="217">
        <f t="shared" si="44"/>
        <v>42036</v>
      </c>
      <c r="S192" s="199">
        <f t="shared" si="45"/>
        <v>4.8780000000000001</v>
      </c>
      <c r="T192" s="208">
        <f t="shared" si="46"/>
        <v>7.5000000000000178E-2</v>
      </c>
      <c r="U192" s="206">
        <f t="shared" si="49"/>
        <v>1.6014346342500037</v>
      </c>
      <c r="Y192" s="206">
        <v>0</v>
      </c>
      <c r="Z192" s="206">
        <v>30800.190600000002</v>
      </c>
      <c r="AA192" s="187">
        <f t="shared" si="47"/>
        <v>0</v>
      </c>
      <c r="AB192" s="187">
        <f t="shared" si="47"/>
        <v>30800.190600000002</v>
      </c>
      <c r="AC192" s="187">
        <f t="shared" si="48"/>
        <v>30800.190600000002</v>
      </c>
      <c r="AI192" s="199"/>
      <c r="AJ192" s="199"/>
      <c r="BD192" s="197"/>
      <c r="BE192" s="197"/>
      <c r="BF192" s="198"/>
      <c r="BG192" s="198"/>
      <c r="BK192" s="199"/>
      <c r="BL192" s="199"/>
      <c r="BM192" s="206"/>
      <c r="BN192" s="206"/>
      <c r="BO192" s="206"/>
      <c r="CD192" s="201"/>
      <c r="DC192" s="201"/>
    </row>
    <row r="193" spans="1:107" s="187" customFormat="1" x14ac:dyDescent="0.2">
      <c r="A193" s="178">
        <v>42064</v>
      </c>
      <c r="B193" s="4">
        <v>0</v>
      </c>
      <c r="C193" s="4">
        <v>0</v>
      </c>
      <c r="D193" s="4">
        <v>0</v>
      </c>
      <c r="E193" s="4">
        <v>22.827628239999999</v>
      </c>
      <c r="F193" s="4">
        <f t="shared" si="37"/>
        <v>22.827628239999999</v>
      </c>
      <c r="G193" s="167">
        <v>4.702</v>
      </c>
      <c r="H193" s="167">
        <v>4.6269999999999998</v>
      </c>
      <c r="I193" s="6">
        <f t="shared" si="38"/>
        <v>7.5000000000000178E-2</v>
      </c>
      <c r="J193" s="4">
        <f t="shared" si="39"/>
        <v>0</v>
      </c>
      <c r="K193" s="4">
        <f t="shared" si="40"/>
        <v>0</v>
      </c>
      <c r="L193" s="4">
        <f t="shared" si="41"/>
        <v>0</v>
      </c>
      <c r="M193" s="4">
        <f t="shared" si="42"/>
        <v>17120.72118000004</v>
      </c>
      <c r="N193" s="4">
        <f t="shared" si="43"/>
        <v>17120.72118000004</v>
      </c>
      <c r="O193" s="217">
        <f t="shared" si="44"/>
        <v>42064</v>
      </c>
      <c r="S193" s="199">
        <f t="shared" si="45"/>
        <v>4.76</v>
      </c>
      <c r="T193" s="208">
        <f t="shared" si="46"/>
        <v>7.5000000000000178E-2</v>
      </c>
      <c r="U193" s="206">
        <f t="shared" si="49"/>
        <v>1.712072118000004</v>
      </c>
      <c r="Y193" s="206">
        <v>0</v>
      </c>
      <c r="Z193" s="206">
        <v>29573.189100000003</v>
      </c>
      <c r="AA193" s="187">
        <f t="shared" si="47"/>
        <v>0</v>
      </c>
      <c r="AB193" s="187">
        <f t="shared" si="47"/>
        <v>29573.189100000003</v>
      </c>
      <c r="AC193" s="187">
        <f t="shared" si="48"/>
        <v>29573.189100000003</v>
      </c>
      <c r="AI193" s="199"/>
      <c r="AJ193" s="199"/>
      <c r="BD193" s="197"/>
      <c r="BE193" s="197"/>
      <c r="BF193" s="198"/>
      <c r="BG193" s="198"/>
      <c r="BK193" s="199"/>
      <c r="BL193" s="199"/>
      <c r="BM193" s="206"/>
      <c r="BN193" s="206"/>
      <c r="BO193" s="206"/>
      <c r="CD193" s="201"/>
      <c r="DC193" s="201"/>
    </row>
    <row r="194" spans="1:107" s="187" customFormat="1" x14ac:dyDescent="0.2">
      <c r="A194" s="178">
        <v>42095</v>
      </c>
      <c r="B194" s="4">
        <v>0</v>
      </c>
      <c r="C194" s="4">
        <v>0</v>
      </c>
      <c r="D194" s="4">
        <v>0</v>
      </c>
      <c r="E194" s="4">
        <v>22.864005259999999</v>
      </c>
      <c r="F194" s="4">
        <f t="shared" si="37"/>
        <v>22.864005259999999</v>
      </c>
      <c r="G194" s="167">
        <v>4.4820000000000002</v>
      </c>
      <c r="H194" s="167">
        <v>4.407</v>
      </c>
      <c r="I194" s="6">
        <f t="shared" si="38"/>
        <v>7.5000000000000178E-2</v>
      </c>
      <c r="J194" s="4">
        <f t="shared" si="39"/>
        <v>0</v>
      </c>
      <c r="K194" s="4">
        <f t="shared" si="40"/>
        <v>0</v>
      </c>
      <c r="L194" s="4">
        <f t="shared" si="41"/>
        <v>0</v>
      </c>
      <c r="M194" s="4">
        <f t="shared" si="42"/>
        <v>17148.00394500004</v>
      </c>
      <c r="N194" s="4">
        <f t="shared" si="43"/>
        <v>17148.00394500004</v>
      </c>
      <c r="O194" s="217">
        <f t="shared" si="44"/>
        <v>42095</v>
      </c>
      <c r="P194" s="206">
        <f>SUM(N183:N194)</f>
        <v>408418.77020249958</v>
      </c>
      <c r="S194" s="199">
        <f t="shared" si="45"/>
        <v>4.6269999999999998</v>
      </c>
      <c r="T194" s="208">
        <f t="shared" si="46"/>
        <v>7.5000000000000178E-2</v>
      </c>
      <c r="U194" s="206">
        <f t="shared" si="49"/>
        <v>1.7148003945000039</v>
      </c>
      <c r="V194" s="206">
        <f>SUM(U183:U194)</f>
        <v>40.841877020249953</v>
      </c>
      <c r="Y194" s="206">
        <v>0</v>
      </c>
      <c r="Z194" s="206">
        <v>30327.100399999999</v>
      </c>
      <c r="AA194" s="187">
        <f t="shared" si="47"/>
        <v>0</v>
      </c>
      <c r="AB194" s="187">
        <f t="shared" si="47"/>
        <v>30327.100399999999</v>
      </c>
      <c r="AC194" s="187">
        <f t="shared" si="48"/>
        <v>30327.100399999999</v>
      </c>
      <c r="AI194" s="199"/>
      <c r="AJ194" s="199"/>
      <c r="BD194" s="197"/>
      <c r="BE194" s="197"/>
      <c r="BF194" s="198"/>
      <c r="BG194" s="198"/>
      <c r="BK194" s="199"/>
      <c r="BL194" s="199"/>
      <c r="BM194" s="206"/>
      <c r="BN194" s="206"/>
      <c r="BO194" s="206"/>
      <c r="CD194" s="201"/>
      <c r="DC194" s="201"/>
    </row>
    <row r="195" spans="1:107" s="187" customFormat="1" x14ac:dyDescent="0.2">
      <c r="A195" s="178">
        <v>42125</v>
      </c>
      <c r="B195" s="4">
        <v>0</v>
      </c>
      <c r="C195" s="4">
        <v>0</v>
      </c>
      <c r="D195" s="4">
        <v>0</v>
      </c>
      <c r="E195" s="4">
        <v>23.9157376</v>
      </c>
      <c r="F195" s="4">
        <f t="shared" si="37"/>
        <v>23.9157376</v>
      </c>
      <c r="G195" s="167">
        <v>4.4720000000000004</v>
      </c>
      <c r="H195" s="167">
        <v>4.3970000000000002</v>
      </c>
      <c r="I195" s="6">
        <f t="shared" si="38"/>
        <v>7.5000000000000178E-2</v>
      </c>
      <c r="J195" s="4">
        <f t="shared" si="39"/>
        <v>0</v>
      </c>
      <c r="K195" s="4">
        <f t="shared" si="40"/>
        <v>0</v>
      </c>
      <c r="L195" s="4">
        <f t="shared" si="41"/>
        <v>0</v>
      </c>
      <c r="M195" s="4">
        <f t="shared" si="42"/>
        <v>17936.803200000042</v>
      </c>
      <c r="N195" s="4">
        <f t="shared" si="43"/>
        <v>17936.803200000042</v>
      </c>
      <c r="O195" s="217">
        <f t="shared" si="44"/>
        <v>42125</v>
      </c>
      <c r="S195" s="199">
        <f t="shared" si="45"/>
        <v>4.407</v>
      </c>
      <c r="T195" s="208">
        <f t="shared" si="46"/>
        <v>7.5000000000000178E-2</v>
      </c>
      <c r="U195" s="206">
        <f t="shared" si="49"/>
        <v>1.7936803200000042</v>
      </c>
      <c r="Y195" s="206">
        <v>0</v>
      </c>
      <c r="Z195" s="206">
        <v>29118.5281</v>
      </c>
      <c r="AA195" s="187">
        <f t="shared" si="47"/>
        <v>0</v>
      </c>
      <c r="AB195" s="187">
        <f t="shared" si="47"/>
        <v>29118.5281</v>
      </c>
      <c r="AC195" s="187">
        <f t="shared" si="48"/>
        <v>29118.5281</v>
      </c>
      <c r="AI195" s="199"/>
      <c r="AJ195" s="199"/>
      <c r="BD195" s="197"/>
      <c r="BE195" s="197"/>
      <c r="BF195" s="198"/>
      <c r="BG195" s="198"/>
      <c r="BK195" s="199"/>
      <c r="BL195" s="199"/>
      <c r="BM195" s="206"/>
      <c r="BN195" s="206"/>
      <c r="BO195" s="206"/>
      <c r="CD195" s="201"/>
      <c r="DC195" s="201"/>
    </row>
    <row r="196" spans="1:107" s="187" customFormat="1" x14ac:dyDescent="0.2">
      <c r="A196" s="178">
        <v>42156</v>
      </c>
      <c r="B196" s="4">
        <v>0</v>
      </c>
      <c r="C196" s="4">
        <v>0</v>
      </c>
      <c r="D196" s="4">
        <v>0</v>
      </c>
      <c r="E196" s="4">
        <v>22.971102290000001</v>
      </c>
      <c r="F196" s="4">
        <f t="shared" si="37"/>
        <v>22.971102290000001</v>
      </c>
      <c r="G196" s="167">
        <v>4.508</v>
      </c>
      <c r="H196" s="167">
        <v>4.4329999999999998</v>
      </c>
      <c r="I196" s="6">
        <f t="shared" si="38"/>
        <v>7.5000000000000178E-2</v>
      </c>
      <c r="J196" s="4">
        <f t="shared" si="39"/>
        <v>0</v>
      </c>
      <c r="K196" s="4">
        <f t="shared" si="40"/>
        <v>0</v>
      </c>
      <c r="L196" s="4">
        <f t="shared" si="41"/>
        <v>0</v>
      </c>
      <c r="M196" s="4">
        <f t="shared" si="42"/>
        <v>17228.326717500044</v>
      </c>
      <c r="N196" s="4">
        <f t="shared" si="43"/>
        <v>17228.326717500044</v>
      </c>
      <c r="O196" s="217">
        <f t="shared" si="44"/>
        <v>42156</v>
      </c>
      <c r="S196" s="199">
        <f t="shared" si="45"/>
        <v>4.3970000000000002</v>
      </c>
      <c r="T196" s="208">
        <f t="shared" si="46"/>
        <v>7.5000000000000178E-2</v>
      </c>
      <c r="U196" s="206">
        <f t="shared" si="49"/>
        <v>1.7228326717500042</v>
      </c>
      <c r="Y196" s="206">
        <v>0</v>
      </c>
      <c r="Z196" s="206">
        <v>29860.4375</v>
      </c>
      <c r="AA196" s="187">
        <f t="shared" si="47"/>
        <v>0</v>
      </c>
      <c r="AB196" s="187">
        <f t="shared" si="47"/>
        <v>29860.4375</v>
      </c>
      <c r="AC196" s="187">
        <f t="shared" si="48"/>
        <v>29860.4375</v>
      </c>
      <c r="AI196" s="199"/>
      <c r="AJ196" s="199"/>
      <c r="BD196" s="197"/>
      <c r="BE196" s="197"/>
      <c r="BF196" s="198"/>
      <c r="BG196" s="198"/>
      <c r="BK196" s="199"/>
      <c r="BL196" s="199"/>
      <c r="BM196" s="206"/>
      <c r="BN196" s="206"/>
      <c r="BO196" s="206"/>
      <c r="CD196" s="201"/>
      <c r="DC196" s="201"/>
    </row>
    <row r="197" spans="1:107" s="187" customFormat="1" x14ac:dyDescent="0.2">
      <c r="A197" s="178">
        <v>42186</v>
      </c>
      <c r="B197" s="4">
        <v>0</v>
      </c>
      <c r="C197" s="4">
        <v>0</v>
      </c>
      <c r="D197" s="4">
        <v>0</v>
      </c>
      <c r="E197" s="4">
        <v>23.548717329999999</v>
      </c>
      <c r="F197" s="4">
        <f t="shared" si="37"/>
        <v>23.548717329999999</v>
      </c>
      <c r="G197" s="167">
        <v>4.5579999999999998</v>
      </c>
      <c r="H197" s="167">
        <v>4.4829999999999997</v>
      </c>
      <c r="I197" s="6">
        <f t="shared" si="38"/>
        <v>7.5000000000000178E-2</v>
      </c>
      <c r="J197" s="4">
        <f t="shared" si="39"/>
        <v>0</v>
      </c>
      <c r="K197" s="4">
        <f t="shared" si="40"/>
        <v>0</v>
      </c>
      <c r="L197" s="4">
        <f t="shared" si="41"/>
        <v>0</v>
      </c>
      <c r="M197" s="4">
        <f t="shared" si="42"/>
        <v>17661.53799750004</v>
      </c>
      <c r="N197" s="4">
        <f t="shared" si="43"/>
        <v>17661.53799750004</v>
      </c>
      <c r="O197" s="217">
        <f t="shared" si="44"/>
        <v>42186</v>
      </c>
      <c r="S197" s="199">
        <f t="shared" si="45"/>
        <v>4.4329999999999998</v>
      </c>
      <c r="T197" s="208">
        <f t="shared" si="46"/>
        <v>7.5000000000000178E-2</v>
      </c>
      <c r="U197" s="206">
        <f t="shared" si="49"/>
        <v>1.7661537997500041</v>
      </c>
      <c r="Y197" s="206">
        <v>0</v>
      </c>
      <c r="Z197" s="206">
        <v>29625.719900000004</v>
      </c>
      <c r="AA197" s="204">
        <f t="shared" si="47"/>
        <v>0</v>
      </c>
      <c r="AB197" s="204">
        <f t="shared" si="47"/>
        <v>29625.719900000004</v>
      </c>
      <c r="AC197" s="204">
        <f t="shared" si="48"/>
        <v>29625.719900000004</v>
      </c>
      <c r="AI197" s="199"/>
      <c r="AJ197" s="199"/>
      <c r="BD197" s="197"/>
      <c r="BE197" s="197"/>
      <c r="BF197" s="198"/>
      <c r="BG197" s="198"/>
      <c r="BK197" s="199"/>
      <c r="BL197" s="199"/>
      <c r="BM197" s="206"/>
      <c r="BN197" s="206"/>
      <c r="BO197" s="206"/>
      <c r="CD197" s="201"/>
      <c r="DC197" s="201"/>
    </row>
    <row r="198" spans="1:107" s="187" customFormat="1" x14ac:dyDescent="0.2">
      <c r="A198" s="178">
        <v>42217</v>
      </c>
      <c r="B198" s="4">
        <v>0</v>
      </c>
      <c r="C198" s="4">
        <v>0</v>
      </c>
      <c r="D198" s="4">
        <v>0</v>
      </c>
      <c r="E198" s="4">
        <v>22.748684919999999</v>
      </c>
      <c r="F198" s="4">
        <f t="shared" si="37"/>
        <v>22.748684919999999</v>
      </c>
      <c r="G198" s="167">
        <v>4.5890000000000004</v>
      </c>
      <c r="H198" s="167">
        <v>4.5140000000000002</v>
      </c>
      <c r="I198" s="6">
        <f t="shared" si="38"/>
        <v>7.5000000000000178E-2</v>
      </c>
      <c r="J198" s="4">
        <f t="shared" si="39"/>
        <v>0</v>
      </c>
      <c r="K198" s="4">
        <f t="shared" si="40"/>
        <v>0</v>
      </c>
      <c r="L198" s="4">
        <f t="shared" si="41"/>
        <v>0</v>
      </c>
      <c r="M198" s="4">
        <f t="shared" si="42"/>
        <v>17061.51369000004</v>
      </c>
      <c r="N198" s="4">
        <f t="shared" si="43"/>
        <v>17061.51369000004</v>
      </c>
      <c r="O198" s="217">
        <f t="shared" si="44"/>
        <v>42217</v>
      </c>
      <c r="S198" s="199">
        <f t="shared" si="45"/>
        <v>4.4829999999999997</v>
      </c>
      <c r="T198" s="208">
        <f t="shared" si="46"/>
        <v>7.5000000000000178E-2</v>
      </c>
      <c r="U198" s="206">
        <f t="shared" si="49"/>
        <v>1.7061513690000039</v>
      </c>
      <c r="Y198" s="206">
        <v>0</v>
      </c>
      <c r="Z198" s="206">
        <v>26548.182099999998</v>
      </c>
      <c r="AA198" s="204">
        <f t="shared" si="47"/>
        <v>0</v>
      </c>
      <c r="AB198" s="204">
        <f t="shared" si="47"/>
        <v>26548.182099999998</v>
      </c>
      <c r="AC198" s="204">
        <f t="shared" si="48"/>
        <v>26548.182099999998</v>
      </c>
      <c r="AI198" s="199"/>
      <c r="AJ198" s="199"/>
      <c r="BD198" s="197"/>
      <c r="BE198" s="197"/>
      <c r="BF198" s="198"/>
      <c r="BG198" s="198"/>
      <c r="BK198" s="199"/>
      <c r="BL198" s="199"/>
      <c r="BM198" s="206"/>
      <c r="BN198" s="206"/>
      <c r="BO198" s="206"/>
      <c r="CD198" s="201"/>
      <c r="DC198" s="201"/>
    </row>
    <row r="199" spans="1:107" s="187" customFormat="1" x14ac:dyDescent="0.2">
      <c r="A199" s="178">
        <v>42248</v>
      </c>
      <c r="B199" s="4">
        <v>0</v>
      </c>
      <c r="C199" s="4">
        <v>0</v>
      </c>
      <c r="D199" s="4">
        <v>0</v>
      </c>
      <c r="E199" s="4">
        <v>21.039768859999999</v>
      </c>
      <c r="F199" s="4">
        <f t="shared" si="37"/>
        <v>21.039768859999999</v>
      </c>
      <c r="G199" s="167">
        <v>4.6040000000000001</v>
      </c>
      <c r="H199" s="167">
        <v>4.5289999999999999</v>
      </c>
      <c r="I199" s="6">
        <f t="shared" si="38"/>
        <v>7.5000000000000178E-2</v>
      </c>
      <c r="J199" s="4">
        <f t="shared" si="39"/>
        <v>0</v>
      </c>
      <c r="K199" s="4">
        <f t="shared" si="40"/>
        <v>0</v>
      </c>
      <c r="L199" s="4">
        <f t="shared" si="41"/>
        <v>0</v>
      </c>
      <c r="M199" s="4">
        <f t="shared" si="42"/>
        <v>15779.826645000037</v>
      </c>
      <c r="N199" s="4">
        <f t="shared" si="43"/>
        <v>15779.826645000037</v>
      </c>
      <c r="O199" s="217">
        <f t="shared" si="44"/>
        <v>42248</v>
      </c>
      <c r="S199" s="199">
        <f t="shared" si="45"/>
        <v>4.5140000000000002</v>
      </c>
      <c r="T199" s="208">
        <f t="shared" si="46"/>
        <v>7.5000000000000178E-2</v>
      </c>
      <c r="U199" s="206">
        <f t="shared" si="49"/>
        <v>1.5779826645000037</v>
      </c>
      <c r="Y199" s="206">
        <v>0</v>
      </c>
      <c r="Z199" s="206">
        <v>29183.495899999998</v>
      </c>
      <c r="AA199" s="204">
        <f t="shared" si="47"/>
        <v>0</v>
      </c>
      <c r="AB199" s="204">
        <f t="shared" si="47"/>
        <v>29183.495899999998</v>
      </c>
      <c r="AC199" s="204">
        <f t="shared" si="48"/>
        <v>29183.495899999998</v>
      </c>
      <c r="AI199" s="199"/>
      <c r="AJ199" s="199"/>
      <c r="BD199" s="197"/>
      <c r="BE199" s="197"/>
      <c r="BF199" s="198"/>
      <c r="BG199" s="198"/>
      <c r="BK199" s="199"/>
      <c r="BL199" s="199"/>
      <c r="BM199" s="206"/>
      <c r="BN199" s="206"/>
      <c r="BO199" s="206"/>
      <c r="CD199" s="201"/>
      <c r="DC199" s="201"/>
    </row>
    <row r="200" spans="1:107" s="187" customFormat="1" x14ac:dyDescent="0.2">
      <c r="A200" s="178">
        <v>42278</v>
      </c>
      <c r="B200" s="4">
        <v>0</v>
      </c>
      <c r="C200" s="4">
        <v>0</v>
      </c>
      <c r="D200" s="4">
        <v>0</v>
      </c>
      <c r="E200" s="4">
        <v>19.916961319999999</v>
      </c>
      <c r="F200" s="4">
        <f t="shared" si="37"/>
        <v>19.916961319999999</v>
      </c>
      <c r="G200" s="167">
        <v>4.633</v>
      </c>
      <c r="H200" s="167">
        <v>4.5579999999999998</v>
      </c>
      <c r="I200" s="6">
        <f t="shared" si="38"/>
        <v>7.5000000000000178E-2</v>
      </c>
      <c r="J200" s="4">
        <f t="shared" si="39"/>
        <v>0</v>
      </c>
      <c r="K200" s="4">
        <f t="shared" si="40"/>
        <v>0</v>
      </c>
      <c r="L200" s="4">
        <f t="shared" si="41"/>
        <v>0</v>
      </c>
      <c r="M200" s="4">
        <f t="shared" si="42"/>
        <v>14937.720990000034</v>
      </c>
      <c r="N200" s="4">
        <f t="shared" si="43"/>
        <v>14937.720990000034</v>
      </c>
      <c r="O200" s="217">
        <f t="shared" si="44"/>
        <v>42278</v>
      </c>
      <c r="S200" s="199">
        <f t="shared" si="45"/>
        <v>4.5289999999999999</v>
      </c>
      <c r="T200" s="208">
        <f t="shared" si="46"/>
        <v>7.5000000000000178E-2</v>
      </c>
      <c r="U200" s="206">
        <f t="shared" si="49"/>
        <v>1.4937720990000034</v>
      </c>
      <c r="Y200" s="206">
        <v>0</v>
      </c>
      <c r="Z200" s="206">
        <v>28019.500899999999</v>
      </c>
      <c r="AA200" s="204">
        <f t="shared" si="47"/>
        <v>0</v>
      </c>
      <c r="AB200" s="204">
        <f t="shared" si="47"/>
        <v>28019.500899999999</v>
      </c>
      <c r="AC200" s="204">
        <f t="shared" si="48"/>
        <v>28019.500899999999</v>
      </c>
      <c r="AI200" s="199"/>
      <c r="AJ200" s="199"/>
      <c r="BD200" s="197"/>
      <c r="BE200" s="197"/>
      <c r="BF200" s="198"/>
      <c r="BG200" s="198"/>
      <c r="BK200" s="199"/>
      <c r="BL200" s="199"/>
      <c r="BM200" s="206"/>
      <c r="BN200" s="206"/>
      <c r="BO200" s="206"/>
      <c r="CD200" s="201"/>
      <c r="DC200" s="201"/>
    </row>
    <row r="201" spans="1:107" s="187" customFormat="1" x14ac:dyDescent="0.2">
      <c r="A201" s="178">
        <v>42309</v>
      </c>
      <c r="B201" s="4">
        <v>0</v>
      </c>
      <c r="C201" s="4">
        <v>0</v>
      </c>
      <c r="D201" s="4">
        <v>0</v>
      </c>
      <c r="E201" s="4">
        <v>18.779903730000001</v>
      </c>
      <c r="F201" s="4">
        <f t="shared" si="37"/>
        <v>18.779903730000001</v>
      </c>
      <c r="G201" s="167">
        <v>4.7729999999999997</v>
      </c>
      <c r="H201" s="167">
        <v>4.6980000000000004</v>
      </c>
      <c r="I201" s="6">
        <f t="shared" si="38"/>
        <v>7.4999999999999289E-2</v>
      </c>
      <c r="J201" s="4">
        <f t="shared" si="39"/>
        <v>0</v>
      </c>
      <c r="K201" s="4">
        <f t="shared" si="40"/>
        <v>0</v>
      </c>
      <c r="L201" s="4">
        <f t="shared" si="41"/>
        <v>0</v>
      </c>
      <c r="M201" s="4">
        <f t="shared" si="42"/>
        <v>14084.927797499866</v>
      </c>
      <c r="N201" s="4">
        <f t="shared" si="43"/>
        <v>14084.927797499866</v>
      </c>
      <c r="O201" s="217">
        <f t="shared" si="44"/>
        <v>42309</v>
      </c>
      <c r="S201" s="199">
        <f t="shared" si="45"/>
        <v>4.5579999999999998</v>
      </c>
      <c r="T201" s="208">
        <f t="shared" si="46"/>
        <v>7.5000000000000178E-2</v>
      </c>
      <c r="U201" s="206">
        <f t="shared" si="49"/>
        <v>1.4084927797500033</v>
      </c>
      <c r="Y201" s="206">
        <v>0</v>
      </c>
      <c r="Z201" s="206">
        <v>28732.4218</v>
      </c>
      <c r="AA201" s="204">
        <f t="shared" si="47"/>
        <v>0</v>
      </c>
      <c r="AB201" s="204">
        <f t="shared" si="47"/>
        <v>28732.4218</v>
      </c>
      <c r="AC201" s="204">
        <f t="shared" si="48"/>
        <v>28732.4218</v>
      </c>
      <c r="AI201" s="199"/>
      <c r="AJ201" s="199"/>
      <c r="BD201" s="197"/>
      <c r="BE201" s="197"/>
      <c r="BF201" s="198"/>
      <c r="BG201" s="198"/>
      <c r="BK201" s="199"/>
      <c r="BL201" s="199"/>
      <c r="BM201" s="206"/>
      <c r="BN201" s="206"/>
      <c r="BO201" s="206"/>
      <c r="CD201" s="201"/>
      <c r="DC201" s="201"/>
    </row>
    <row r="202" spans="1:107" s="187" customFormat="1" x14ac:dyDescent="0.2">
      <c r="A202" s="178">
        <v>42339</v>
      </c>
      <c r="B202" s="4">
        <v>0</v>
      </c>
      <c r="C202" s="4">
        <v>0</v>
      </c>
      <c r="D202" s="4">
        <v>0</v>
      </c>
      <c r="E202" s="4">
        <v>19.34590485</v>
      </c>
      <c r="F202" s="4">
        <f t="shared" si="37"/>
        <v>19.34590485</v>
      </c>
      <c r="G202" s="167">
        <v>4.9180000000000001</v>
      </c>
      <c r="H202" s="167">
        <v>4.843</v>
      </c>
      <c r="I202" s="6">
        <f t="shared" si="38"/>
        <v>7.5000000000000178E-2</v>
      </c>
      <c r="J202" s="4">
        <f t="shared" si="39"/>
        <v>0</v>
      </c>
      <c r="K202" s="4">
        <f t="shared" si="40"/>
        <v>0</v>
      </c>
      <c r="L202" s="4">
        <f t="shared" si="41"/>
        <v>0</v>
      </c>
      <c r="M202" s="4">
        <f t="shared" si="42"/>
        <v>14509.428637500036</v>
      </c>
      <c r="N202" s="4">
        <f t="shared" si="43"/>
        <v>14509.428637500036</v>
      </c>
      <c r="O202" s="217">
        <f t="shared" si="44"/>
        <v>42339</v>
      </c>
      <c r="S202" s="199">
        <f t="shared" si="45"/>
        <v>4.6980000000000004</v>
      </c>
      <c r="T202" s="208">
        <f t="shared" si="46"/>
        <v>7.4999999999999289E-2</v>
      </c>
      <c r="U202" s="206">
        <f t="shared" si="49"/>
        <v>1.4509428637499862</v>
      </c>
      <c r="Y202" s="206">
        <v>0</v>
      </c>
      <c r="Z202" s="206">
        <v>27586.025699999998</v>
      </c>
      <c r="AA202" s="204">
        <f t="shared" si="47"/>
        <v>0</v>
      </c>
      <c r="AB202" s="204">
        <f t="shared" si="47"/>
        <v>27586.025699999998</v>
      </c>
      <c r="AC202" s="204">
        <f t="shared" si="48"/>
        <v>27586.025699999998</v>
      </c>
      <c r="AI202" s="199"/>
      <c r="AJ202" s="199"/>
      <c r="BD202" s="197"/>
      <c r="BE202" s="197"/>
      <c r="BF202" s="198"/>
      <c r="BG202" s="198"/>
      <c r="BK202" s="199"/>
      <c r="BL202" s="199"/>
      <c r="BM202" s="206"/>
      <c r="BN202" s="206"/>
      <c r="BO202" s="206"/>
      <c r="CD202" s="201"/>
      <c r="DC202" s="201"/>
    </row>
    <row r="203" spans="1:107" s="187" customFormat="1" x14ac:dyDescent="0.2">
      <c r="A203" s="178">
        <v>42370</v>
      </c>
      <c r="B203" s="4">
        <v>0</v>
      </c>
      <c r="C203" s="4">
        <v>0</v>
      </c>
      <c r="D203" s="4">
        <v>0</v>
      </c>
      <c r="E203" s="4">
        <v>6.9896457400000003</v>
      </c>
      <c r="F203" s="4">
        <f t="shared" si="37"/>
        <v>6.9896457400000003</v>
      </c>
      <c r="G203" s="167">
        <v>5.0380000000000003</v>
      </c>
      <c r="H203" s="167">
        <v>4.9630000000000001</v>
      </c>
      <c r="I203" s="6">
        <f t="shared" si="38"/>
        <v>7.5000000000000178E-2</v>
      </c>
      <c r="J203" s="4">
        <f t="shared" si="39"/>
        <v>0</v>
      </c>
      <c r="K203" s="4">
        <f t="shared" si="40"/>
        <v>0</v>
      </c>
      <c r="L203" s="4">
        <f t="shared" si="41"/>
        <v>0</v>
      </c>
      <c r="M203" s="4">
        <f t="shared" si="42"/>
        <v>5242.2343050000127</v>
      </c>
      <c r="N203" s="4">
        <f t="shared" si="43"/>
        <v>5242.2343050000127</v>
      </c>
      <c r="O203" s="217">
        <f t="shared" si="44"/>
        <v>42370</v>
      </c>
      <c r="S203" s="199">
        <f t="shared" si="45"/>
        <v>4.843</v>
      </c>
      <c r="T203" s="208">
        <f t="shared" si="46"/>
        <v>7.5000000000000178E-2</v>
      </c>
      <c r="U203" s="206">
        <f t="shared" si="49"/>
        <v>0.52422343050000131</v>
      </c>
      <c r="Y203" s="206">
        <v>0</v>
      </c>
      <c r="Z203" s="206">
        <v>28287.522200000003</v>
      </c>
      <c r="AA203" s="204">
        <f t="shared" si="47"/>
        <v>0</v>
      </c>
      <c r="AB203" s="204">
        <f t="shared" si="47"/>
        <v>28287.522200000003</v>
      </c>
      <c r="AC203" s="204">
        <f t="shared" si="48"/>
        <v>28287.522200000003</v>
      </c>
      <c r="AI203" s="199"/>
      <c r="AJ203" s="199"/>
      <c r="BD203" s="197"/>
      <c r="BE203" s="197"/>
      <c r="BF203" s="198"/>
      <c r="BG203" s="198"/>
      <c r="BK203" s="199"/>
      <c r="BL203" s="199"/>
      <c r="BM203" s="206"/>
      <c r="BN203" s="206"/>
      <c r="BO203" s="206"/>
      <c r="CD203" s="201"/>
      <c r="DC203" s="201"/>
    </row>
    <row r="204" spans="1:107" s="187" customFormat="1" x14ac:dyDescent="0.2">
      <c r="A204" s="178">
        <v>42401</v>
      </c>
      <c r="B204" s="4">
        <v>0</v>
      </c>
      <c r="C204" s="4">
        <v>0</v>
      </c>
      <c r="D204" s="4">
        <v>0</v>
      </c>
      <c r="E204" s="4">
        <v>6.5069364099999998</v>
      </c>
      <c r="F204" s="4">
        <f t="shared" si="37"/>
        <v>6.5069364099999998</v>
      </c>
      <c r="G204" s="167">
        <v>4.92</v>
      </c>
      <c r="H204" s="167">
        <v>4.8449999999999998</v>
      </c>
      <c r="I204" s="6">
        <f t="shared" si="38"/>
        <v>7.5000000000000178E-2</v>
      </c>
      <c r="J204" s="4">
        <f t="shared" si="39"/>
        <v>0</v>
      </c>
      <c r="K204" s="4">
        <f t="shared" si="40"/>
        <v>0</v>
      </c>
      <c r="L204" s="4">
        <f t="shared" si="41"/>
        <v>0</v>
      </c>
      <c r="M204" s="4">
        <f t="shared" si="42"/>
        <v>4880.2023075000116</v>
      </c>
      <c r="N204" s="4">
        <f t="shared" si="43"/>
        <v>4880.2023075000116</v>
      </c>
      <c r="O204" s="217">
        <f t="shared" si="44"/>
        <v>42401</v>
      </c>
      <c r="S204" s="199">
        <f t="shared" si="45"/>
        <v>4.9630000000000001</v>
      </c>
      <c r="T204" s="208">
        <f t="shared" si="46"/>
        <v>7.5000000000000178E-2</v>
      </c>
      <c r="U204" s="206">
        <f t="shared" si="49"/>
        <v>0.48802023075000112</v>
      </c>
      <c r="Y204" s="206">
        <v>0</v>
      </c>
      <c r="Z204" s="206">
        <v>28063.770800000002</v>
      </c>
      <c r="AA204" s="204">
        <f t="shared" si="47"/>
        <v>0</v>
      </c>
      <c r="AB204" s="204">
        <f t="shared" si="47"/>
        <v>28063.770800000002</v>
      </c>
      <c r="AC204" s="204">
        <f t="shared" si="48"/>
        <v>28063.770800000002</v>
      </c>
      <c r="AI204" s="199"/>
      <c r="AJ204" s="199"/>
      <c r="BD204" s="197"/>
      <c r="BE204" s="197"/>
      <c r="BF204" s="198"/>
      <c r="BG204" s="198"/>
      <c r="BK204" s="199"/>
      <c r="BL204" s="199"/>
      <c r="BM204" s="206"/>
      <c r="BN204" s="206"/>
      <c r="BO204" s="206"/>
      <c r="CD204" s="201"/>
      <c r="DC204" s="201"/>
    </row>
    <row r="205" spans="1:107" s="187" customFormat="1" x14ac:dyDescent="0.2">
      <c r="A205" s="178">
        <v>42430</v>
      </c>
      <c r="B205" s="4">
        <v>0</v>
      </c>
      <c r="C205" s="4">
        <v>0</v>
      </c>
      <c r="D205" s="4">
        <v>0</v>
      </c>
      <c r="E205" s="4">
        <v>6.3343181800000004</v>
      </c>
      <c r="F205" s="4">
        <f t="shared" si="37"/>
        <v>6.3343181800000004</v>
      </c>
      <c r="G205" s="167">
        <v>4.7869999999999999</v>
      </c>
      <c r="H205" s="167">
        <v>4.7119999999999997</v>
      </c>
      <c r="I205" s="6">
        <f t="shared" si="38"/>
        <v>7.5000000000000178E-2</v>
      </c>
      <c r="J205" s="4">
        <f t="shared" si="39"/>
        <v>0</v>
      </c>
      <c r="K205" s="4">
        <f t="shared" si="40"/>
        <v>0</v>
      </c>
      <c r="L205" s="4">
        <f t="shared" si="41"/>
        <v>0</v>
      </c>
      <c r="M205" s="4">
        <f t="shared" si="42"/>
        <v>4750.7386350000115</v>
      </c>
      <c r="N205" s="4">
        <f t="shared" si="43"/>
        <v>4750.7386350000115</v>
      </c>
      <c r="O205" s="217">
        <f t="shared" si="44"/>
        <v>42430</v>
      </c>
      <c r="S205" s="199">
        <f t="shared" si="45"/>
        <v>4.8449999999999998</v>
      </c>
      <c r="T205" s="208">
        <f t="shared" si="46"/>
        <v>7.5000000000000178E-2</v>
      </c>
      <c r="U205" s="206">
        <f t="shared" si="49"/>
        <v>0.47507386350000114</v>
      </c>
      <c r="Y205" s="206">
        <v>0</v>
      </c>
      <c r="Z205" s="206">
        <v>26943.471099999999</v>
      </c>
      <c r="AA205" s="204">
        <f t="shared" si="47"/>
        <v>0</v>
      </c>
      <c r="AB205" s="204">
        <f t="shared" si="47"/>
        <v>26943.471099999999</v>
      </c>
      <c r="AC205" s="204">
        <f t="shared" si="48"/>
        <v>26943.471099999999</v>
      </c>
      <c r="AI205" s="199"/>
      <c r="AJ205" s="199"/>
      <c r="BD205" s="197"/>
      <c r="BE205" s="197"/>
      <c r="BF205" s="198"/>
      <c r="BG205" s="198"/>
      <c r="BK205" s="199"/>
      <c r="BL205" s="199"/>
      <c r="BM205" s="206"/>
      <c r="BN205" s="206"/>
      <c r="BO205" s="206"/>
      <c r="CD205" s="201"/>
      <c r="DC205" s="201"/>
    </row>
    <row r="206" spans="1:107" s="187" customFormat="1" x14ac:dyDescent="0.2">
      <c r="A206" s="178">
        <v>42461</v>
      </c>
      <c r="B206" s="4">
        <v>0</v>
      </c>
      <c r="C206" s="4">
        <v>0</v>
      </c>
      <c r="D206" s="4">
        <v>0</v>
      </c>
      <c r="E206" s="4">
        <v>6.9348590400000001</v>
      </c>
      <c r="F206" s="4">
        <f t="shared" si="37"/>
        <v>6.9348590400000001</v>
      </c>
      <c r="G206" s="167">
        <v>4.5670000000000002</v>
      </c>
      <c r="H206" s="167">
        <v>4.492</v>
      </c>
      <c r="I206" s="6">
        <f t="shared" si="38"/>
        <v>7.5000000000000178E-2</v>
      </c>
      <c r="J206" s="4">
        <f t="shared" si="39"/>
        <v>0</v>
      </c>
      <c r="K206" s="4">
        <f t="shared" si="40"/>
        <v>0</v>
      </c>
      <c r="L206" s="4">
        <f t="shared" si="41"/>
        <v>0</v>
      </c>
      <c r="M206" s="4">
        <f t="shared" si="42"/>
        <v>5201.1442800000123</v>
      </c>
      <c r="N206" s="4">
        <f t="shared" si="43"/>
        <v>5201.1442800000123</v>
      </c>
      <c r="O206" s="217">
        <f t="shared" si="44"/>
        <v>42461</v>
      </c>
      <c r="P206" s="206">
        <f>SUM(N195:N206)</f>
        <v>149274.40520250017</v>
      </c>
      <c r="S206" s="199">
        <f t="shared" si="45"/>
        <v>4.7119999999999997</v>
      </c>
      <c r="T206" s="208">
        <f t="shared" si="46"/>
        <v>7.5000000000000178E-2</v>
      </c>
      <c r="U206" s="206">
        <f t="shared" si="49"/>
        <v>0.52011442800000118</v>
      </c>
      <c r="V206" s="206">
        <f>SUM(U195:U206)</f>
        <v>14.927440520250018</v>
      </c>
      <c r="Y206" s="206">
        <v>0</v>
      </c>
      <c r="Z206" s="206">
        <v>27628.050200000001</v>
      </c>
      <c r="AA206" s="204">
        <f t="shared" si="47"/>
        <v>0</v>
      </c>
      <c r="AB206" s="204">
        <f t="shared" si="47"/>
        <v>27628.050200000001</v>
      </c>
      <c r="AC206" s="204">
        <f t="shared" si="48"/>
        <v>27628.050200000001</v>
      </c>
      <c r="AI206" s="199"/>
      <c r="AJ206" s="199"/>
      <c r="BD206" s="197"/>
      <c r="BE206" s="197"/>
      <c r="BF206" s="198"/>
      <c r="BG206" s="198"/>
      <c r="BK206" s="199"/>
      <c r="BL206" s="199"/>
      <c r="BM206" s="206"/>
      <c r="BN206" s="206"/>
      <c r="BO206" s="206"/>
      <c r="CD206" s="201"/>
      <c r="DC206" s="201"/>
    </row>
    <row r="207" spans="1:107" s="187" customFormat="1" x14ac:dyDescent="0.2">
      <c r="A207" s="178">
        <v>42491</v>
      </c>
      <c r="B207" s="4">
        <v>0</v>
      </c>
      <c r="C207" s="4">
        <v>0</v>
      </c>
      <c r="D207" s="4">
        <v>0</v>
      </c>
      <c r="E207" s="4">
        <v>7.51950246</v>
      </c>
      <c r="F207" s="4">
        <f t="shared" si="37"/>
        <v>7.51950246</v>
      </c>
      <c r="G207" s="167">
        <v>4.5570000000000004</v>
      </c>
      <c r="H207" s="167">
        <v>4.4820000000000002</v>
      </c>
      <c r="I207" s="6">
        <f t="shared" si="38"/>
        <v>7.5000000000000178E-2</v>
      </c>
      <c r="J207" s="4">
        <f t="shared" si="39"/>
        <v>0</v>
      </c>
      <c r="K207" s="4">
        <f t="shared" si="40"/>
        <v>0</v>
      </c>
      <c r="L207" s="4">
        <f t="shared" si="41"/>
        <v>0</v>
      </c>
      <c r="M207" s="4">
        <f t="shared" si="42"/>
        <v>5639.6268450000134</v>
      </c>
      <c r="N207" s="4">
        <f t="shared" si="43"/>
        <v>5639.6268450000134</v>
      </c>
      <c r="O207" s="217">
        <f t="shared" si="44"/>
        <v>42491</v>
      </c>
      <c r="S207" s="199">
        <f t="shared" si="45"/>
        <v>4.492</v>
      </c>
      <c r="T207" s="208">
        <f t="shared" si="46"/>
        <v>7.5000000000000178E-2</v>
      </c>
      <c r="U207" s="206">
        <f t="shared" si="49"/>
        <v>0.56396268450000131</v>
      </c>
      <c r="Y207" s="206">
        <v>0</v>
      </c>
      <c r="Z207" s="206">
        <v>26525.682700000001</v>
      </c>
      <c r="AA207" s="204">
        <f t="shared" si="47"/>
        <v>0</v>
      </c>
      <c r="AB207" s="204">
        <f t="shared" si="47"/>
        <v>26525.682700000001</v>
      </c>
      <c r="AC207" s="204">
        <f t="shared" si="48"/>
        <v>26525.682700000001</v>
      </c>
      <c r="AI207" s="199"/>
      <c r="AJ207" s="199"/>
      <c r="BD207" s="197"/>
      <c r="BE207" s="197"/>
      <c r="BF207" s="198"/>
      <c r="BG207" s="198"/>
      <c r="BK207" s="199"/>
      <c r="BL207" s="199"/>
      <c r="BM207" s="206"/>
      <c r="BN207" s="206"/>
      <c r="BO207" s="206"/>
      <c r="CD207" s="201"/>
      <c r="DC207" s="201"/>
    </row>
    <row r="208" spans="1:107" s="187" customFormat="1" x14ac:dyDescent="0.2">
      <c r="A208" s="178">
        <v>42522</v>
      </c>
      <c r="B208" s="4">
        <v>0</v>
      </c>
      <c r="C208" s="4">
        <v>0</v>
      </c>
      <c r="D208" s="4">
        <v>0</v>
      </c>
      <c r="E208" s="4">
        <v>7.1981377799999997</v>
      </c>
      <c r="F208" s="4">
        <f t="shared" si="37"/>
        <v>7.1981377799999997</v>
      </c>
      <c r="G208" s="167">
        <v>4.593</v>
      </c>
      <c r="H208" s="167">
        <v>4.5179999999999998</v>
      </c>
      <c r="I208" s="6">
        <f t="shared" si="38"/>
        <v>7.5000000000000178E-2</v>
      </c>
      <c r="J208" s="4">
        <f t="shared" si="39"/>
        <v>0</v>
      </c>
      <c r="K208" s="4">
        <f t="shared" si="40"/>
        <v>0</v>
      </c>
      <c r="L208" s="4">
        <f t="shared" si="41"/>
        <v>0</v>
      </c>
      <c r="M208" s="4">
        <f t="shared" si="42"/>
        <v>5398.6033350000125</v>
      </c>
      <c r="N208" s="4">
        <f t="shared" si="43"/>
        <v>5398.6033350000125</v>
      </c>
      <c r="O208" s="217">
        <f t="shared" si="44"/>
        <v>42522</v>
      </c>
      <c r="S208" s="199">
        <f t="shared" si="45"/>
        <v>4.4820000000000002</v>
      </c>
      <c r="T208" s="208">
        <f t="shared" si="46"/>
        <v>7.5000000000000178E-2</v>
      </c>
      <c r="U208" s="206">
        <f t="shared" si="49"/>
        <v>0.53986033350000129</v>
      </c>
      <c r="Y208" s="206">
        <v>0</v>
      </c>
      <c r="Z208" s="206">
        <v>27200.255400000002</v>
      </c>
      <c r="AA208" s="204">
        <f t="shared" si="47"/>
        <v>0</v>
      </c>
      <c r="AB208" s="204">
        <f t="shared" si="47"/>
        <v>27200.255400000002</v>
      </c>
      <c r="AC208" s="204">
        <f t="shared" si="48"/>
        <v>27200.255400000002</v>
      </c>
      <c r="AI208" s="199"/>
      <c r="AJ208" s="199"/>
      <c r="BD208" s="197"/>
      <c r="BE208" s="197"/>
      <c r="BF208" s="198"/>
      <c r="BG208" s="198"/>
      <c r="BK208" s="199"/>
      <c r="BL208" s="199"/>
      <c r="BM208" s="206"/>
      <c r="BN208" s="206"/>
      <c r="BO208" s="206"/>
      <c r="CD208" s="201"/>
      <c r="DC208" s="201"/>
    </row>
    <row r="209" spans="1:107" s="187" customFormat="1" x14ac:dyDescent="0.2">
      <c r="A209" s="178">
        <v>42552</v>
      </c>
      <c r="B209" s="4">
        <v>0</v>
      </c>
      <c r="C209" s="4">
        <v>0</v>
      </c>
      <c r="D209" s="4">
        <v>0</v>
      </c>
      <c r="E209" s="4">
        <v>7.34494705</v>
      </c>
      <c r="F209" s="4">
        <f t="shared" si="37"/>
        <v>7.34494705</v>
      </c>
      <c r="G209" s="167">
        <v>4.6429999999999998</v>
      </c>
      <c r="H209" s="167">
        <v>4.5679999999999996</v>
      </c>
      <c r="I209" s="6">
        <f t="shared" si="38"/>
        <v>7.5000000000000178E-2</v>
      </c>
      <c r="J209" s="4">
        <f t="shared" si="39"/>
        <v>0</v>
      </c>
      <c r="K209" s="4">
        <f t="shared" si="40"/>
        <v>0</v>
      </c>
      <c r="L209" s="4">
        <f t="shared" si="41"/>
        <v>0</v>
      </c>
      <c r="M209" s="4">
        <f t="shared" si="42"/>
        <v>5508.7102875000128</v>
      </c>
      <c r="N209" s="4">
        <f t="shared" si="43"/>
        <v>5508.7102875000128</v>
      </c>
      <c r="O209" s="217">
        <f t="shared" si="44"/>
        <v>42552</v>
      </c>
      <c r="S209" s="199">
        <f t="shared" si="45"/>
        <v>4.5179999999999998</v>
      </c>
      <c r="T209" s="208">
        <f t="shared" si="46"/>
        <v>7.5000000000000178E-2</v>
      </c>
      <c r="U209" s="206">
        <f t="shared" si="49"/>
        <v>0.55087102875000127</v>
      </c>
      <c r="Y209" s="206">
        <v>0</v>
      </c>
      <c r="Z209" s="206">
        <v>24987.776600000001</v>
      </c>
      <c r="AA209" s="187">
        <f t="shared" si="47"/>
        <v>0</v>
      </c>
      <c r="AB209" s="187">
        <f t="shared" si="47"/>
        <v>24987.776600000001</v>
      </c>
      <c r="AC209" s="187">
        <f t="shared" si="48"/>
        <v>24987.776600000001</v>
      </c>
      <c r="AI209" s="199"/>
      <c r="AJ209" s="199"/>
      <c r="BD209" s="197"/>
      <c r="BE209" s="197"/>
      <c r="BF209" s="198"/>
      <c r="BG209" s="198"/>
      <c r="BK209" s="199"/>
      <c r="BL209" s="199"/>
      <c r="BM209" s="206"/>
      <c r="BN209" s="206"/>
      <c r="BO209" s="206"/>
      <c r="CD209" s="201"/>
      <c r="DC209" s="201"/>
    </row>
    <row r="210" spans="1:107" s="187" customFormat="1" x14ac:dyDescent="0.2">
      <c r="A210" s="178">
        <v>42583</v>
      </c>
      <c r="B210" s="4">
        <v>0</v>
      </c>
      <c r="C210" s="4">
        <v>0</v>
      </c>
      <c r="D210" s="4">
        <v>0</v>
      </c>
      <c r="E210" s="4">
        <v>7.6097351599999996</v>
      </c>
      <c r="F210" s="4">
        <f t="shared" si="37"/>
        <v>7.6097351599999996</v>
      </c>
      <c r="G210" s="167">
        <v>4.6740000000000004</v>
      </c>
      <c r="H210" s="167">
        <v>4.5990000000000002</v>
      </c>
      <c r="I210" s="6">
        <f t="shared" si="38"/>
        <v>7.5000000000000178E-2</v>
      </c>
      <c r="J210" s="4">
        <f t="shared" si="39"/>
        <v>0</v>
      </c>
      <c r="K210" s="4">
        <f t="shared" si="40"/>
        <v>0</v>
      </c>
      <c r="L210" s="4">
        <f t="shared" si="41"/>
        <v>0</v>
      </c>
      <c r="M210" s="4">
        <f t="shared" si="42"/>
        <v>5707.3013700000129</v>
      </c>
      <c r="N210" s="4">
        <f t="shared" si="43"/>
        <v>5707.3013700000129</v>
      </c>
      <c r="O210" s="217">
        <f t="shared" si="44"/>
        <v>42583</v>
      </c>
      <c r="S210" s="199">
        <f t="shared" si="45"/>
        <v>4.5679999999999996</v>
      </c>
      <c r="T210" s="208">
        <f t="shared" si="46"/>
        <v>7.5000000000000178E-2</v>
      </c>
      <c r="U210" s="206">
        <f t="shared" si="49"/>
        <v>0.5707301370000013</v>
      </c>
      <c r="Y210" s="206">
        <v>0</v>
      </c>
      <c r="Z210" s="206">
        <v>22390.969799999999</v>
      </c>
      <c r="AA210" s="187">
        <f t="shared" si="47"/>
        <v>0</v>
      </c>
      <c r="AB210" s="187">
        <f t="shared" si="47"/>
        <v>22390.969799999999</v>
      </c>
      <c r="AC210" s="187">
        <f t="shared" si="48"/>
        <v>22390.969799999999</v>
      </c>
      <c r="AI210" s="199"/>
      <c r="AJ210" s="199"/>
      <c r="BD210" s="197"/>
      <c r="BE210" s="197"/>
      <c r="BF210" s="198"/>
      <c r="BG210" s="198"/>
      <c r="BK210" s="199"/>
      <c r="BL210" s="199"/>
      <c r="BM210" s="206"/>
      <c r="BN210" s="206"/>
      <c r="BO210" s="206"/>
      <c r="CD210" s="201"/>
      <c r="DC210" s="201"/>
    </row>
    <row r="211" spans="1:107" s="187" customFormat="1" x14ac:dyDescent="0.2">
      <c r="A211" s="178">
        <v>42614</v>
      </c>
      <c r="B211" s="4">
        <v>0</v>
      </c>
      <c r="C211" s="4">
        <v>0</v>
      </c>
      <c r="D211" s="4">
        <v>0</v>
      </c>
      <c r="E211" s="4">
        <v>7.4267389499999998</v>
      </c>
      <c r="F211" s="4">
        <f t="shared" si="37"/>
        <v>7.4267389499999998</v>
      </c>
      <c r="G211" s="167">
        <v>4.6890000000000001</v>
      </c>
      <c r="H211" s="167">
        <v>4.6139999999999999</v>
      </c>
      <c r="I211" s="6">
        <f t="shared" si="38"/>
        <v>7.5000000000000178E-2</v>
      </c>
      <c r="J211" s="4">
        <f t="shared" si="39"/>
        <v>0</v>
      </c>
      <c r="K211" s="4">
        <f t="shared" si="40"/>
        <v>0</v>
      </c>
      <c r="L211" s="4">
        <f t="shared" si="41"/>
        <v>0</v>
      </c>
      <c r="M211" s="4">
        <f t="shared" si="42"/>
        <v>5570.0542125000129</v>
      </c>
      <c r="N211" s="4">
        <f t="shared" si="43"/>
        <v>5570.0542125000129</v>
      </c>
      <c r="O211" s="217">
        <f t="shared" si="44"/>
        <v>42614</v>
      </c>
      <c r="S211" s="199">
        <f t="shared" si="45"/>
        <v>4.5990000000000002</v>
      </c>
      <c r="T211" s="208">
        <f t="shared" si="46"/>
        <v>7.5000000000000178E-2</v>
      </c>
      <c r="U211" s="206">
        <f t="shared" si="49"/>
        <v>0.5570054212500013</v>
      </c>
      <c r="Y211" s="206">
        <v>0</v>
      </c>
      <c r="Z211" s="206">
        <v>24612.568799999997</v>
      </c>
      <c r="AA211" s="187">
        <f t="shared" si="47"/>
        <v>0</v>
      </c>
      <c r="AB211" s="187">
        <f t="shared" si="47"/>
        <v>24612.568799999997</v>
      </c>
      <c r="AC211" s="187">
        <f t="shared" si="48"/>
        <v>24612.568799999997</v>
      </c>
      <c r="AI211" s="199"/>
      <c r="AJ211" s="199"/>
      <c r="BD211" s="197"/>
      <c r="BE211" s="197"/>
      <c r="BF211" s="198"/>
      <c r="BG211" s="198"/>
      <c r="BK211" s="199"/>
      <c r="BL211" s="199"/>
      <c r="BM211" s="206"/>
      <c r="BN211" s="206"/>
      <c r="BO211" s="206"/>
      <c r="CD211" s="201"/>
      <c r="DC211" s="201"/>
    </row>
    <row r="212" spans="1:107" s="187" customFormat="1" x14ac:dyDescent="0.2">
      <c r="A212" s="178">
        <v>42644</v>
      </c>
      <c r="B212" s="4">
        <v>0</v>
      </c>
      <c r="C212" s="4">
        <v>0</v>
      </c>
      <c r="D212" s="4">
        <v>0</v>
      </c>
      <c r="E212" s="4">
        <v>6.9590360100000002</v>
      </c>
      <c r="F212" s="4">
        <f t="shared" si="37"/>
        <v>6.9590360100000002</v>
      </c>
      <c r="G212" s="167">
        <v>4.718</v>
      </c>
      <c r="H212" s="167">
        <v>4.6429999999999998</v>
      </c>
      <c r="I212" s="6">
        <f t="shared" si="38"/>
        <v>7.5000000000000178E-2</v>
      </c>
      <c r="J212" s="4">
        <f t="shared" si="39"/>
        <v>0</v>
      </c>
      <c r="K212" s="4">
        <f t="shared" si="40"/>
        <v>0</v>
      </c>
      <c r="L212" s="4">
        <f t="shared" si="41"/>
        <v>0</v>
      </c>
      <c r="M212" s="4">
        <f t="shared" si="42"/>
        <v>5219.2770075000126</v>
      </c>
      <c r="N212" s="4">
        <f t="shared" si="43"/>
        <v>5219.2770075000126</v>
      </c>
      <c r="O212" s="217">
        <f t="shared" si="44"/>
        <v>42644</v>
      </c>
      <c r="Q212" s="197">
        <f>SUM(L212:L693)</f>
        <v>0</v>
      </c>
      <c r="S212" s="199">
        <f t="shared" si="45"/>
        <v>4.6139999999999999</v>
      </c>
      <c r="T212" s="208">
        <f t="shared" si="46"/>
        <v>7.5000000000000178E-2</v>
      </c>
      <c r="U212" s="206">
        <f t="shared" si="49"/>
        <v>0.52192770075000128</v>
      </c>
      <c r="Y212" s="206">
        <v>0</v>
      </c>
      <c r="Z212" s="206">
        <v>23629.785599999999</v>
      </c>
      <c r="AA212" s="187">
        <f t="shared" si="47"/>
        <v>0</v>
      </c>
      <c r="AB212" s="187">
        <f t="shared" si="47"/>
        <v>23629.785599999999</v>
      </c>
      <c r="AC212" s="187">
        <f t="shared" si="48"/>
        <v>23629.785599999999</v>
      </c>
      <c r="AI212" s="199"/>
      <c r="AJ212" s="199"/>
      <c r="BD212" s="197"/>
      <c r="BE212" s="197"/>
      <c r="BF212" s="198"/>
      <c r="BG212" s="198"/>
      <c r="BK212" s="199"/>
      <c r="BL212" s="199"/>
      <c r="BM212" s="206"/>
      <c r="BN212" s="206"/>
      <c r="BO212" s="206"/>
      <c r="CD212" s="201"/>
      <c r="DC212" s="201"/>
    </row>
    <row r="213" spans="1:107" s="187" customFormat="1" x14ac:dyDescent="0.2">
      <c r="A213" s="178">
        <v>42675</v>
      </c>
      <c r="B213" s="4">
        <v>0</v>
      </c>
      <c r="C213" s="4">
        <v>0</v>
      </c>
      <c r="D213" s="4">
        <v>0</v>
      </c>
      <c r="E213" s="4">
        <v>6.3383891600000002</v>
      </c>
      <c r="F213" s="4">
        <f t="shared" si="37"/>
        <v>6.3383891600000002</v>
      </c>
      <c r="G213" s="167">
        <v>4.8579999999999997</v>
      </c>
      <c r="H213" s="167">
        <v>4.7830000000000004</v>
      </c>
      <c r="I213" s="6">
        <f t="shared" si="38"/>
        <v>7.4999999999999289E-2</v>
      </c>
      <c r="J213" s="4">
        <f t="shared" si="39"/>
        <v>0</v>
      </c>
      <c r="K213" s="4">
        <f t="shared" si="40"/>
        <v>0</v>
      </c>
      <c r="L213" s="4">
        <f t="shared" si="41"/>
        <v>0</v>
      </c>
      <c r="M213" s="4">
        <f t="shared" si="42"/>
        <v>4753.7918699999545</v>
      </c>
      <c r="N213" s="4">
        <f t="shared" si="43"/>
        <v>4753.7918699999545</v>
      </c>
      <c r="O213" s="217">
        <f t="shared" si="44"/>
        <v>42675</v>
      </c>
      <c r="S213" s="199">
        <f t="shared" si="45"/>
        <v>4.6429999999999998</v>
      </c>
      <c r="T213" s="208">
        <f t="shared" si="46"/>
        <v>7.5000000000000178E-2</v>
      </c>
      <c r="U213" s="206">
        <f t="shared" si="49"/>
        <v>0.47537918700000115</v>
      </c>
      <c r="Y213" s="206">
        <v>0</v>
      </c>
      <c r="Z213" s="206">
        <v>24229.929199999999</v>
      </c>
      <c r="AA213" s="187">
        <f t="shared" si="47"/>
        <v>0</v>
      </c>
      <c r="AB213" s="187">
        <f t="shared" si="47"/>
        <v>24229.929199999999</v>
      </c>
      <c r="AC213" s="187">
        <f t="shared" si="48"/>
        <v>24229.929199999999</v>
      </c>
      <c r="AI213" s="199"/>
      <c r="AJ213" s="199"/>
      <c r="BD213" s="197"/>
      <c r="BE213" s="197"/>
      <c r="BF213" s="198"/>
      <c r="BG213" s="198"/>
      <c r="BK213" s="199"/>
      <c r="BL213" s="199"/>
      <c r="BM213" s="206"/>
      <c r="BN213" s="206"/>
      <c r="BO213" s="206"/>
      <c r="CD213" s="201"/>
      <c r="DC213" s="201"/>
    </row>
    <row r="214" spans="1:107" s="187" customFormat="1" x14ac:dyDescent="0.2">
      <c r="A214" s="178">
        <v>42705</v>
      </c>
      <c r="B214" s="4">
        <v>0</v>
      </c>
      <c r="C214" s="4">
        <v>0</v>
      </c>
      <c r="D214" s="4">
        <v>0</v>
      </c>
      <c r="E214" s="4">
        <v>6.5586267200000004</v>
      </c>
      <c r="F214" s="4">
        <f t="shared" si="37"/>
        <v>6.5586267200000004</v>
      </c>
      <c r="G214" s="167">
        <v>5.0030000000000001</v>
      </c>
      <c r="H214" s="167">
        <v>4.9279999999999999</v>
      </c>
      <c r="I214" s="6">
        <f t="shared" si="38"/>
        <v>7.5000000000000178E-2</v>
      </c>
      <c r="J214" s="4">
        <f t="shared" si="39"/>
        <v>0</v>
      </c>
      <c r="K214" s="4">
        <f t="shared" si="40"/>
        <v>0</v>
      </c>
      <c r="L214" s="4">
        <f t="shared" si="41"/>
        <v>0</v>
      </c>
      <c r="M214" s="4">
        <f t="shared" si="42"/>
        <v>4918.970040000012</v>
      </c>
      <c r="N214" s="4">
        <f t="shared" si="43"/>
        <v>4918.970040000012</v>
      </c>
      <c r="O214" s="217">
        <f t="shared" si="44"/>
        <v>42705</v>
      </c>
      <c r="S214" s="199">
        <f t="shared" si="45"/>
        <v>4.7830000000000004</v>
      </c>
      <c r="T214" s="208">
        <f t="shared" si="46"/>
        <v>7.4999999999999289E-2</v>
      </c>
      <c r="U214" s="206">
        <f t="shared" si="49"/>
        <v>0.49189700399999536</v>
      </c>
      <c r="Y214" s="206">
        <v>0</v>
      </c>
      <c r="Z214" s="206">
        <v>23262.1106</v>
      </c>
      <c r="AA214" s="187">
        <f t="shared" si="47"/>
        <v>0</v>
      </c>
      <c r="AB214" s="187">
        <f t="shared" si="47"/>
        <v>23262.1106</v>
      </c>
      <c r="AC214" s="187">
        <f t="shared" si="48"/>
        <v>23262.1106</v>
      </c>
      <c r="AI214" s="199"/>
      <c r="AJ214" s="199"/>
      <c r="BD214" s="197"/>
      <c r="BE214" s="197"/>
      <c r="BF214" s="198"/>
      <c r="BG214" s="198"/>
      <c r="BK214" s="199"/>
      <c r="BL214" s="199"/>
      <c r="BM214" s="206"/>
      <c r="BN214" s="206"/>
      <c r="BO214" s="206"/>
      <c r="CD214" s="201"/>
      <c r="DC214" s="201"/>
    </row>
    <row r="215" spans="1:107" s="187" customFormat="1" x14ac:dyDescent="0.2">
      <c r="A215" s="178">
        <v>42736</v>
      </c>
      <c r="B215" s="4">
        <v>0</v>
      </c>
      <c r="C215" s="4">
        <v>0</v>
      </c>
      <c r="D215" s="4">
        <v>0</v>
      </c>
      <c r="E215" s="4">
        <v>6.51992233</v>
      </c>
      <c r="F215" s="4">
        <f t="shared" si="37"/>
        <v>6.51992233</v>
      </c>
      <c r="G215" s="167">
        <v>5.1230000000000002</v>
      </c>
      <c r="H215" s="167">
        <v>5.048</v>
      </c>
      <c r="I215" s="6">
        <f t="shared" si="38"/>
        <v>7.5000000000000178E-2</v>
      </c>
      <c r="J215" s="4">
        <f t="shared" si="39"/>
        <v>0</v>
      </c>
      <c r="K215" s="4">
        <f t="shared" si="40"/>
        <v>0</v>
      </c>
      <c r="L215" s="4">
        <f t="shared" si="41"/>
        <v>0</v>
      </c>
      <c r="M215" s="4">
        <f t="shared" si="42"/>
        <v>4889.9417475000118</v>
      </c>
      <c r="N215" s="4">
        <f t="shared" si="43"/>
        <v>4889.9417475000118</v>
      </c>
      <c r="O215" s="217">
        <f t="shared" si="44"/>
        <v>42736</v>
      </c>
      <c r="S215" s="199">
        <f t="shared" si="45"/>
        <v>4.9279999999999999</v>
      </c>
      <c r="T215" s="208">
        <f t="shared" si="46"/>
        <v>7.5000000000000178E-2</v>
      </c>
      <c r="U215" s="206">
        <f t="shared" si="49"/>
        <v>0.48899417475000118</v>
      </c>
      <c r="Y215" s="206">
        <v>0</v>
      </c>
      <c r="Z215" s="206">
        <v>23852.606800000001</v>
      </c>
      <c r="AA215" s="187">
        <f t="shared" si="47"/>
        <v>0</v>
      </c>
      <c r="AB215" s="187">
        <f t="shared" si="47"/>
        <v>23852.606800000001</v>
      </c>
      <c r="AC215" s="187">
        <f t="shared" si="48"/>
        <v>23852.606800000001</v>
      </c>
      <c r="AI215" s="199"/>
      <c r="AJ215" s="199"/>
      <c r="BD215" s="197"/>
      <c r="BE215" s="197"/>
      <c r="BF215" s="198"/>
      <c r="BG215" s="198"/>
      <c r="BK215" s="199"/>
      <c r="BL215" s="199"/>
      <c r="BM215" s="206"/>
      <c r="BN215" s="206"/>
      <c r="BO215" s="206"/>
      <c r="CD215" s="201"/>
      <c r="DC215" s="201"/>
    </row>
    <row r="216" spans="1:107" s="187" customFormat="1" x14ac:dyDescent="0.2">
      <c r="A216" s="178">
        <v>42767</v>
      </c>
      <c r="B216" s="4">
        <v>0</v>
      </c>
      <c r="C216" s="4">
        <v>0</v>
      </c>
      <c r="D216" s="4">
        <v>0</v>
      </c>
      <c r="E216" s="4">
        <v>5.9105063500000004</v>
      </c>
      <c r="F216" s="4">
        <f t="shared" si="37"/>
        <v>5.9105063500000004</v>
      </c>
      <c r="G216" s="167">
        <v>5.0049999999999999</v>
      </c>
      <c r="H216" s="167">
        <v>4.93</v>
      </c>
      <c r="I216" s="6">
        <f t="shared" si="38"/>
        <v>7.5000000000000178E-2</v>
      </c>
      <c r="J216" s="4">
        <f t="shared" si="39"/>
        <v>0</v>
      </c>
      <c r="K216" s="4">
        <f t="shared" si="40"/>
        <v>0</v>
      </c>
      <c r="L216" s="4">
        <f t="shared" si="41"/>
        <v>0</v>
      </c>
      <c r="M216" s="4">
        <f t="shared" si="42"/>
        <v>4432.8797625000107</v>
      </c>
      <c r="N216" s="4">
        <f t="shared" si="43"/>
        <v>4432.8797625000107</v>
      </c>
      <c r="O216" s="217">
        <f t="shared" si="44"/>
        <v>42767</v>
      </c>
      <c r="S216" s="199">
        <f t="shared" si="45"/>
        <v>5.048</v>
      </c>
      <c r="T216" s="208">
        <f t="shared" si="46"/>
        <v>7.5000000000000178E-2</v>
      </c>
      <c r="U216" s="206">
        <f t="shared" si="49"/>
        <v>0.4432879762500011</v>
      </c>
      <c r="Y216" s="206">
        <v>0</v>
      </c>
      <c r="Z216" s="206">
        <v>23662.868999999999</v>
      </c>
      <c r="AA216" s="187">
        <f t="shared" si="47"/>
        <v>0</v>
      </c>
      <c r="AB216" s="187">
        <f t="shared" si="47"/>
        <v>23662.868999999999</v>
      </c>
      <c r="AC216" s="187">
        <f t="shared" si="48"/>
        <v>23662.868999999999</v>
      </c>
      <c r="AI216" s="199"/>
      <c r="AJ216" s="199"/>
      <c r="BD216" s="197"/>
      <c r="BE216" s="197"/>
      <c r="BF216" s="198"/>
      <c r="BG216" s="198"/>
      <c r="BK216" s="199"/>
      <c r="BL216" s="199"/>
      <c r="BM216" s="206"/>
      <c r="BN216" s="206"/>
      <c r="BO216" s="206"/>
      <c r="CD216" s="201"/>
      <c r="DC216" s="201"/>
    </row>
    <row r="217" spans="1:107" s="187" customFormat="1" x14ac:dyDescent="0.2">
      <c r="A217" s="178">
        <v>42795</v>
      </c>
      <c r="B217" s="4">
        <v>0</v>
      </c>
      <c r="C217" s="4">
        <v>0</v>
      </c>
      <c r="D217" s="4">
        <v>0</v>
      </c>
      <c r="E217" s="4">
        <v>5.9091039399999996</v>
      </c>
      <c r="F217" s="4">
        <f t="shared" si="37"/>
        <v>5.9091039399999996</v>
      </c>
      <c r="G217" s="167">
        <v>4.8719999999999999</v>
      </c>
      <c r="H217" s="167">
        <v>4.7969999999999997</v>
      </c>
      <c r="I217" s="6">
        <f t="shared" si="38"/>
        <v>7.5000000000000178E-2</v>
      </c>
      <c r="J217" s="4">
        <f t="shared" si="39"/>
        <v>0</v>
      </c>
      <c r="K217" s="4">
        <f t="shared" si="40"/>
        <v>0</v>
      </c>
      <c r="L217" s="4">
        <f t="shared" si="41"/>
        <v>0</v>
      </c>
      <c r="M217" s="4">
        <f t="shared" si="42"/>
        <v>4431.8279550000098</v>
      </c>
      <c r="N217" s="4">
        <f t="shared" si="43"/>
        <v>4431.8279550000098</v>
      </c>
      <c r="O217" s="217">
        <f t="shared" si="44"/>
        <v>42795</v>
      </c>
      <c r="S217" s="199">
        <f t="shared" si="45"/>
        <v>4.93</v>
      </c>
      <c r="T217" s="208">
        <f t="shared" si="46"/>
        <v>7.5000000000000178E-2</v>
      </c>
      <c r="U217" s="206">
        <f t="shared" si="49"/>
        <v>0.443182795500001</v>
      </c>
      <c r="Y217" s="206">
        <v>0</v>
      </c>
      <c r="Z217" s="206">
        <v>22717.2382</v>
      </c>
      <c r="AA217" s="187">
        <f t="shared" si="47"/>
        <v>0</v>
      </c>
      <c r="AB217" s="187">
        <f t="shared" si="47"/>
        <v>22717.2382</v>
      </c>
      <c r="AC217" s="187">
        <f t="shared" si="48"/>
        <v>22717.2382</v>
      </c>
      <c r="AI217" s="199"/>
      <c r="AJ217" s="199"/>
      <c r="BD217" s="197"/>
      <c r="BE217" s="197"/>
      <c r="BF217" s="198"/>
      <c r="BG217" s="198"/>
      <c r="BK217" s="199"/>
      <c r="BL217" s="199"/>
      <c r="BM217" s="206"/>
      <c r="BN217" s="206"/>
      <c r="BO217" s="206"/>
      <c r="CD217" s="201"/>
      <c r="DC217" s="201"/>
    </row>
    <row r="218" spans="1:107" s="187" customFormat="1" x14ac:dyDescent="0.2">
      <c r="A218" s="178">
        <v>42826</v>
      </c>
      <c r="B218" s="4">
        <v>0</v>
      </c>
      <c r="C218" s="4">
        <v>0</v>
      </c>
      <c r="D218" s="4">
        <v>0</v>
      </c>
      <c r="E218" s="4">
        <v>6.4689583600000002</v>
      </c>
      <c r="F218" s="4">
        <f t="shared" si="37"/>
        <v>6.4689583600000002</v>
      </c>
      <c r="G218" s="167">
        <v>4.6520000000000001</v>
      </c>
      <c r="H218" s="167">
        <v>4.577</v>
      </c>
      <c r="I218" s="6">
        <f t="shared" si="38"/>
        <v>7.5000000000000178E-2</v>
      </c>
      <c r="J218" s="4">
        <f t="shared" si="39"/>
        <v>0</v>
      </c>
      <c r="K218" s="4">
        <f t="shared" si="40"/>
        <v>0</v>
      </c>
      <c r="L218" s="4">
        <f t="shared" si="41"/>
        <v>0</v>
      </c>
      <c r="M218" s="4">
        <f t="shared" si="42"/>
        <v>4851.7187700000122</v>
      </c>
      <c r="N218" s="4">
        <f t="shared" si="43"/>
        <v>4851.7187700000122</v>
      </c>
      <c r="O218" s="217">
        <f t="shared" si="44"/>
        <v>42826</v>
      </c>
      <c r="P218" s="206">
        <f>SUM(N207:N218)</f>
        <v>61322.703202500088</v>
      </c>
      <c r="S218" s="199">
        <f t="shared" si="45"/>
        <v>4.7969999999999997</v>
      </c>
      <c r="T218" s="208">
        <f t="shared" si="46"/>
        <v>7.5000000000000178E-2</v>
      </c>
      <c r="U218" s="206">
        <f t="shared" si="49"/>
        <v>0.48517187700000119</v>
      </c>
      <c r="V218" s="206">
        <f>SUM(U207:U218)</f>
        <v>6.1322703202500088</v>
      </c>
      <c r="Y218" s="206">
        <v>0</v>
      </c>
      <c r="Z218" s="206">
        <v>23293.444</v>
      </c>
      <c r="AA218" s="187">
        <f t="shared" si="47"/>
        <v>0</v>
      </c>
      <c r="AB218" s="187">
        <f t="shared" si="47"/>
        <v>23293.444</v>
      </c>
      <c r="AC218" s="187">
        <f t="shared" si="48"/>
        <v>23293.444</v>
      </c>
      <c r="AI218" s="199"/>
      <c r="AJ218" s="199"/>
      <c r="BD218" s="197"/>
      <c r="BE218" s="197"/>
      <c r="BF218" s="198"/>
      <c r="BG218" s="198"/>
      <c r="BK218" s="199"/>
      <c r="BL218" s="199"/>
      <c r="BM218" s="206"/>
      <c r="BN218" s="206"/>
      <c r="BO218" s="206"/>
      <c r="CD218" s="201"/>
      <c r="DC218" s="201"/>
    </row>
    <row r="219" spans="1:107" s="187" customFormat="1" x14ac:dyDescent="0.2">
      <c r="A219" s="178">
        <v>42856</v>
      </c>
      <c r="B219" s="4">
        <v>0</v>
      </c>
      <c r="C219" s="4">
        <v>0</v>
      </c>
      <c r="D219" s="4">
        <v>0</v>
      </c>
      <c r="E219" s="4">
        <v>7.0139327500000004</v>
      </c>
      <c r="F219" s="4">
        <f t="shared" si="37"/>
        <v>7.0139327500000004</v>
      </c>
      <c r="G219" s="167">
        <v>4.6420000000000003</v>
      </c>
      <c r="H219" s="167">
        <v>4.5670000000000002</v>
      </c>
      <c r="I219" s="6">
        <f t="shared" si="38"/>
        <v>7.5000000000000178E-2</v>
      </c>
      <c r="J219" s="4">
        <f t="shared" si="39"/>
        <v>0</v>
      </c>
      <c r="K219" s="4">
        <f t="shared" si="40"/>
        <v>0</v>
      </c>
      <c r="L219" s="4">
        <f t="shared" si="41"/>
        <v>0</v>
      </c>
      <c r="M219" s="4">
        <f t="shared" si="42"/>
        <v>5260.4495625000127</v>
      </c>
      <c r="N219" s="4">
        <f t="shared" si="43"/>
        <v>5260.4495625000127</v>
      </c>
      <c r="O219" s="217">
        <f t="shared" si="44"/>
        <v>42856</v>
      </c>
      <c r="S219" s="199">
        <f t="shared" si="45"/>
        <v>4.577</v>
      </c>
      <c r="T219" s="208">
        <f t="shared" si="46"/>
        <v>7.5000000000000178E-2</v>
      </c>
      <c r="U219" s="206">
        <f t="shared" si="49"/>
        <v>0.52604495625000125</v>
      </c>
      <c r="Y219" s="206">
        <v>0</v>
      </c>
      <c r="Z219" s="206">
        <v>22362.272000000001</v>
      </c>
      <c r="AA219" s="187">
        <f t="shared" si="47"/>
        <v>0</v>
      </c>
      <c r="AB219" s="187">
        <f t="shared" si="47"/>
        <v>22362.272000000001</v>
      </c>
      <c r="AC219" s="187">
        <f t="shared" si="48"/>
        <v>22362.272000000001</v>
      </c>
      <c r="AI219" s="199"/>
      <c r="AJ219" s="199"/>
      <c r="BD219" s="197"/>
      <c r="BE219" s="197"/>
      <c r="BF219" s="198"/>
      <c r="BG219" s="198"/>
      <c r="BK219" s="199"/>
      <c r="BL219" s="199"/>
      <c r="BM219" s="206"/>
      <c r="BN219" s="206"/>
      <c r="BO219" s="206"/>
      <c r="CD219" s="201"/>
      <c r="DC219" s="201"/>
    </row>
    <row r="220" spans="1:107" s="187" customFormat="1" x14ac:dyDescent="0.2">
      <c r="A220" s="178">
        <v>42887</v>
      </c>
      <c r="B220" s="4">
        <v>0</v>
      </c>
      <c r="C220" s="4">
        <v>0</v>
      </c>
      <c r="D220" s="4">
        <v>0</v>
      </c>
      <c r="E220" s="4">
        <v>6.7137878000000004</v>
      </c>
      <c r="F220" s="4">
        <f t="shared" si="37"/>
        <v>6.7137878000000004</v>
      </c>
      <c r="G220" s="167">
        <v>4.6779999999999999</v>
      </c>
      <c r="H220" s="167">
        <v>4.6029999999999998</v>
      </c>
      <c r="I220" s="6">
        <f t="shared" si="38"/>
        <v>7.5000000000000178E-2</v>
      </c>
      <c r="J220" s="4">
        <f t="shared" si="39"/>
        <v>0</v>
      </c>
      <c r="K220" s="4">
        <f t="shared" si="40"/>
        <v>0</v>
      </c>
      <c r="L220" s="4">
        <f t="shared" si="41"/>
        <v>0</v>
      </c>
      <c r="M220" s="4">
        <f t="shared" si="42"/>
        <v>5035.3408500000114</v>
      </c>
      <c r="N220" s="4">
        <f t="shared" si="43"/>
        <v>5035.3408500000114</v>
      </c>
      <c r="O220" s="217">
        <f t="shared" si="44"/>
        <v>42887</v>
      </c>
      <c r="S220" s="199">
        <f t="shared" si="45"/>
        <v>4.5670000000000002</v>
      </c>
      <c r="T220" s="208">
        <f t="shared" si="46"/>
        <v>7.5000000000000178E-2</v>
      </c>
      <c r="U220" s="206">
        <f t="shared" si="49"/>
        <v>0.50353408500000119</v>
      </c>
      <c r="Y220" s="206">
        <v>0</v>
      </c>
      <c r="Z220" s="206">
        <v>22929.174999999999</v>
      </c>
      <c r="AA220" s="187">
        <f t="shared" si="47"/>
        <v>0</v>
      </c>
      <c r="AB220" s="187">
        <f t="shared" si="47"/>
        <v>22929.174999999999</v>
      </c>
      <c r="AC220" s="187">
        <f t="shared" si="48"/>
        <v>22929.174999999999</v>
      </c>
      <c r="AI220" s="199"/>
      <c r="AJ220" s="199"/>
      <c r="BD220" s="197"/>
      <c r="BE220" s="197"/>
      <c r="BF220" s="198"/>
      <c r="BG220" s="198"/>
      <c r="BK220" s="199"/>
      <c r="BL220" s="199"/>
      <c r="BM220" s="206"/>
      <c r="BN220" s="206"/>
      <c r="BO220" s="206"/>
      <c r="CD220" s="201"/>
      <c r="DC220" s="201"/>
    </row>
    <row r="221" spans="1:107" s="187" customFormat="1" x14ac:dyDescent="0.2">
      <c r="A221" s="178">
        <v>42917</v>
      </c>
      <c r="B221" s="4">
        <v>0</v>
      </c>
      <c r="C221" s="4">
        <v>0</v>
      </c>
      <c r="D221" s="4">
        <v>0</v>
      </c>
      <c r="E221" s="4">
        <v>6.8503363899999998</v>
      </c>
      <c r="F221" s="4">
        <f t="shared" si="37"/>
        <v>6.8503363899999998</v>
      </c>
      <c r="G221" s="167">
        <v>4.7279999999999998</v>
      </c>
      <c r="H221" s="167">
        <v>4.6529999999999996</v>
      </c>
      <c r="I221" s="6">
        <f t="shared" si="38"/>
        <v>7.5000000000000178E-2</v>
      </c>
      <c r="J221" s="4">
        <f t="shared" si="39"/>
        <v>0</v>
      </c>
      <c r="K221" s="4">
        <f t="shared" si="40"/>
        <v>0</v>
      </c>
      <c r="L221" s="4">
        <f t="shared" si="41"/>
        <v>0</v>
      </c>
      <c r="M221" s="4">
        <f t="shared" si="42"/>
        <v>5137.7522925000121</v>
      </c>
      <c r="N221" s="4">
        <f t="shared" si="43"/>
        <v>5137.7522925000121</v>
      </c>
      <c r="O221" s="217">
        <f t="shared" si="44"/>
        <v>42917</v>
      </c>
      <c r="S221" s="199">
        <f t="shared" si="45"/>
        <v>4.6029999999999998</v>
      </c>
      <c r="T221" s="208">
        <f t="shared" si="46"/>
        <v>7.5000000000000178E-2</v>
      </c>
      <c r="U221" s="206">
        <f t="shared" si="49"/>
        <v>0.51377522925000119</v>
      </c>
      <c r="Y221" s="206">
        <v>0</v>
      </c>
      <c r="Z221" s="206">
        <v>22746.012400000003</v>
      </c>
      <c r="AA221" s="204">
        <f t="shared" si="47"/>
        <v>0</v>
      </c>
      <c r="AB221" s="204">
        <f t="shared" si="47"/>
        <v>22746.012400000003</v>
      </c>
      <c r="AC221" s="204">
        <f t="shared" si="48"/>
        <v>22746.012400000003</v>
      </c>
      <c r="AI221" s="199"/>
      <c r="AJ221" s="199"/>
      <c r="BD221" s="197"/>
      <c r="BE221" s="197"/>
      <c r="BF221" s="198"/>
      <c r="BG221" s="198"/>
      <c r="BK221" s="199"/>
      <c r="BL221" s="199"/>
      <c r="BM221" s="206"/>
      <c r="BN221" s="206"/>
      <c r="BO221" s="206"/>
      <c r="CD221" s="201"/>
      <c r="DC221" s="201"/>
    </row>
    <row r="222" spans="1:107" s="187" customFormat="1" x14ac:dyDescent="0.2">
      <c r="A222" s="178">
        <v>42948</v>
      </c>
      <c r="B222" s="4">
        <v>0</v>
      </c>
      <c r="C222" s="4">
        <v>0</v>
      </c>
      <c r="D222" s="4">
        <v>0</v>
      </c>
      <c r="E222" s="4">
        <v>7.0968845299999996</v>
      </c>
      <c r="F222" s="4">
        <f t="shared" ref="F222:F259" si="50">SUM(B222:E222)</f>
        <v>7.0968845299999996</v>
      </c>
      <c r="G222" s="167">
        <v>4.7590000000000003</v>
      </c>
      <c r="H222" s="167">
        <v>4.6840000000000002</v>
      </c>
      <c r="I222" s="6">
        <f t="shared" si="38"/>
        <v>7.5000000000000178E-2</v>
      </c>
      <c r="J222" s="4">
        <f t="shared" si="39"/>
        <v>0</v>
      </c>
      <c r="K222" s="4">
        <f t="shared" si="40"/>
        <v>0</v>
      </c>
      <c r="L222" s="4">
        <f t="shared" si="41"/>
        <v>0</v>
      </c>
      <c r="M222" s="4">
        <f t="shared" si="42"/>
        <v>5322.6633975000123</v>
      </c>
      <c r="N222" s="4">
        <f t="shared" si="43"/>
        <v>5322.6633975000123</v>
      </c>
      <c r="O222" s="217">
        <f t="shared" si="44"/>
        <v>42948</v>
      </c>
      <c r="S222" s="199">
        <f t="shared" si="45"/>
        <v>4.6529999999999996</v>
      </c>
      <c r="T222" s="208">
        <f t="shared" si="46"/>
        <v>7.5000000000000178E-2</v>
      </c>
      <c r="U222" s="206">
        <f t="shared" si="49"/>
        <v>0.53226633975000126</v>
      </c>
      <c r="Y222" s="206">
        <v>0</v>
      </c>
      <c r="Z222" s="206">
        <v>20380.5278</v>
      </c>
      <c r="AA222" s="204">
        <f t="shared" si="47"/>
        <v>0</v>
      </c>
      <c r="AB222" s="204">
        <f t="shared" si="47"/>
        <v>20380.5278</v>
      </c>
      <c r="AC222" s="204">
        <f t="shared" si="48"/>
        <v>20380.5278</v>
      </c>
      <c r="AI222" s="199"/>
      <c r="AJ222" s="199"/>
      <c r="BD222" s="197"/>
      <c r="BE222" s="197"/>
      <c r="BF222" s="198"/>
      <c r="BG222" s="198"/>
      <c r="BK222" s="199"/>
      <c r="BL222" s="199"/>
      <c r="BM222" s="206"/>
      <c r="BN222" s="206"/>
      <c r="BO222" s="206"/>
      <c r="CD222" s="201"/>
      <c r="DC222" s="201"/>
    </row>
    <row r="223" spans="1:107" s="187" customFormat="1" x14ac:dyDescent="0.2">
      <c r="A223" s="178">
        <v>42979</v>
      </c>
      <c r="B223" s="4">
        <v>0</v>
      </c>
      <c r="C223" s="4">
        <v>0</v>
      </c>
      <c r="D223" s="4">
        <v>0</v>
      </c>
      <c r="E223" s="4">
        <v>6.9258219600000004</v>
      </c>
      <c r="F223" s="4">
        <f t="shared" si="50"/>
        <v>6.9258219600000004</v>
      </c>
      <c r="G223" s="167">
        <v>4.774</v>
      </c>
      <c r="H223" s="167">
        <v>4.6989999999999998</v>
      </c>
      <c r="I223" s="6">
        <f t="shared" ref="I223:I286" si="51">G223-H223</f>
        <v>7.5000000000000178E-2</v>
      </c>
      <c r="J223" s="4">
        <f t="shared" ref="J223:J286" si="52">I223*B223*10000</f>
        <v>0</v>
      </c>
      <c r="K223" s="4">
        <f t="shared" ref="K223:K286" si="53">C223*I223*10000</f>
        <v>0</v>
      </c>
      <c r="L223" s="4">
        <f t="shared" ref="L223:L286" si="54">I223*D223*10000</f>
        <v>0</v>
      </c>
      <c r="M223" s="4">
        <f t="shared" ref="M223:M286" si="55">I223*E223*10000</f>
        <v>5194.3664700000127</v>
      </c>
      <c r="N223" s="4">
        <f t="shared" ref="N223:N286" si="56">SUM(J223:M223)</f>
        <v>5194.3664700000127</v>
      </c>
      <c r="O223" s="217">
        <f t="shared" si="44"/>
        <v>42979</v>
      </c>
      <c r="S223" s="199">
        <f t="shared" si="45"/>
        <v>4.6840000000000002</v>
      </c>
      <c r="T223" s="208">
        <f t="shared" si="46"/>
        <v>7.5000000000000178E-2</v>
      </c>
      <c r="U223" s="206">
        <f t="shared" si="49"/>
        <v>0.51943664700000125</v>
      </c>
      <c r="Y223" s="206">
        <v>0</v>
      </c>
      <c r="Z223" s="206">
        <v>22401.019199999999</v>
      </c>
      <c r="AA223" s="204">
        <f t="shared" si="47"/>
        <v>0</v>
      </c>
      <c r="AB223" s="204">
        <f t="shared" si="47"/>
        <v>22401.019199999999</v>
      </c>
      <c r="AC223" s="204">
        <f t="shared" si="48"/>
        <v>22401.019199999999</v>
      </c>
      <c r="AI223" s="199"/>
      <c r="AJ223" s="199"/>
      <c r="BD223" s="197"/>
      <c r="BE223" s="197"/>
      <c r="BF223" s="198"/>
      <c r="BG223" s="198"/>
      <c r="BK223" s="199"/>
      <c r="BL223" s="199"/>
      <c r="BM223" s="206"/>
      <c r="BN223" s="206"/>
      <c r="BO223" s="206"/>
      <c r="CD223" s="201"/>
      <c r="DC223" s="201"/>
    </row>
    <row r="224" spans="1:107" s="187" customFormat="1" x14ac:dyDescent="0.2">
      <c r="A224" s="178">
        <v>43009</v>
      </c>
      <c r="B224" s="4">
        <v>0</v>
      </c>
      <c r="C224" s="4">
        <v>0</v>
      </c>
      <c r="D224" s="4">
        <v>0</v>
      </c>
      <c r="E224" s="4">
        <v>6.4893025699999995</v>
      </c>
      <c r="F224" s="4">
        <f t="shared" si="50"/>
        <v>6.4893025699999995</v>
      </c>
      <c r="G224" s="167">
        <v>4.8029999999999999</v>
      </c>
      <c r="H224" s="167">
        <v>4.7279999999999998</v>
      </c>
      <c r="I224" s="6">
        <f t="shared" si="51"/>
        <v>7.5000000000000178E-2</v>
      </c>
      <c r="J224" s="4">
        <f t="shared" si="52"/>
        <v>0</v>
      </c>
      <c r="K224" s="4">
        <f t="shared" si="53"/>
        <v>0</v>
      </c>
      <c r="L224" s="4">
        <f t="shared" si="54"/>
        <v>0</v>
      </c>
      <c r="M224" s="4">
        <f t="shared" si="55"/>
        <v>4866.9769275000117</v>
      </c>
      <c r="N224" s="4">
        <f t="shared" si="56"/>
        <v>4866.9769275000117</v>
      </c>
      <c r="O224" s="217">
        <f t="shared" ref="O224:O278" si="57">A224</f>
        <v>43009</v>
      </c>
      <c r="S224" s="199">
        <f t="shared" ref="S224:S287" si="58">H223</f>
        <v>4.6989999999999998</v>
      </c>
      <c r="T224" s="208">
        <f t="shared" ref="T224:T287" si="59">G223-S224</f>
        <v>7.5000000000000178E-2</v>
      </c>
      <c r="U224" s="206">
        <f t="shared" si="49"/>
        <v>0.48669769275000113</v>
      </c>
      <c r="Y224" s="206">
        <v>0</v>
      </c>
      <c r="Z224" s="206">
        <v>21504.806400000001</v>
      </c>
      <c r="AA224" s="204">
        <f t="shared" ref="AA224:AB273" si="60">Y224-W224</f>
        <v>0</v>
      </c>
      <c r="AB224" s="204">
        <f t="shared" si="60"/>
        <v>21504.806400000001</v>
      </c>
      <c r="AC224" s="204">
        <f t="shared" ref="AC224:AC273" si="61">AA224+AB224</f>
        <v>21504.806400000001</v>
      </c>
      <c r="AI224" s="199"/>
      <c r="AJ224" s="199"/>
      <c r="BD224" s="197"/>
      <c r="BE224" s="197"/>
      <c r="BF224" s="198"/>
      <c r="BG224" s="198"/>
      <c r="BK224" s="199"/>
      <c r="BL224" s="199"/>
      <c r="BM224" s="206"/>
      <c r="BN224" s="206"/>
      <c r="BO224" s="206"/>
      <c r="CD224" s="201"/>
      <c r="DC224" s="201"/>
    </row>
    <row r="225" spans="1:107" s="187" customFormat="1" x14ac:dyDescent="0.2">
      <c r="A225" s="178">
        <v>43040</v>
      </c>
      <c r="B225" s="4">
        <v>0</v>
      </c>
      <c r="C225" s="4">
        <v>0</v>
      </c>
      <c r="D225" s="4">
        <v>0</v>
      </c>
      <c r="E225" s="4">
        <v>2.4970509700000001</v>
      </c>
      <c r="F225" s="4">
        <f t="shared" si="50"/>
        <v>2.4970509700000001</v>
      </c>
      <c r="G225" s="167">
        <v>4.9429999999999996</v>
      </c>
      <c r="H225" s="167">
        <v>4.8680000000000003</v>
      </c>
      <c r="I225" s="6">
        <f t="shared" si="51"/>
        <v>7.4999999999999289E-2</v>
      </c>
      <c r="J225" s="4">
        <f t="shared" si="52"/>
        <v>0</v>
      </c>
      <c r="K225" s="4">
        <f t="shared" si="53"/>
        <v>0</v>
      </c>
      <c r="L225" s="4">
        <f t="shared" si="54"/>
        <v>0</v>
      </c>
      <c r="M225" s="4">
        <f t="shared" si="55"/>
        <v>1872.7882274999824</v>
      </c>
      <c r="N225" s="4">
        <f t="shared" si="56"/>
        <v>1872.7882274999824</v>
      </c>
      <c r="O225" s="217">
        <f t="shared" si="57"/>
        <v>43040</v>
      </c>
      <c r="S225" s="199">
        <f t="shared" si="58"/>
        <v>4.7279999999999998</v>
      </c>
      <c r="T225" s="208">
        <f t="shared" si="59"/>
        <v>7.5000000000000178E-2</v>
      </c>
      <c r="U225" s="206">
        <f t="shared" si="49"/>
        <v>0.18727882275000046</v>
      </c>
      <c r="Y225" s="206">
        <v>0</v>
      </c>
      <c r="Z225" s="206">
        <v>22049.256400000002</v>
      </c>
      <c r="AA225" s="204">
        <f t="shared" si="60"/>
        <v>0</v>
      </c>
      <c r="AB225" s="204">
        <f t="shared" si="60"/>
        <v>22049.256400000002</v>
      </c>
      <c r="AC225" s="204">
        <f t="shared" si="61"/>
        <v>22049.256400000002</v>
      </c>
      <c r="AI225" s="199"/>
      <c r="AJ225" s="199"/>
      <c r="BD225" s="197"/>
      <c r="BE225" s="197"/>
      <c r="BF225" s="198"/>
      <c r="BG225" s="198"/>
      <c r="BK225" s="199"/>
      <c r="BL225" s="199"/>
      <c r="BM225" s="206"/>
      <c r="BN225" s="206"/>
      <c r="BO225" s="206"/>
      <c r="CD225" s="201"/>
      <c r="DC225" s="201"/>
    </row>
    <row r="226" spans="1:107" s="187" customFormat="1" x14ac:dyDescent="0.2">
      <c r="A226" s="178">
        <v>43070</v>
      </c>
      <c r="B226" s="4">
        <v>0</v>
      </c>
      <c r="C226" s="4">
        <v>0</v>
      </c>
      <c r="D226" s="4">
        <v>0</v>
      </c>
      <c r="E226" s="4">
        <v>2.5654176199999998</v>
      </c>
      <c r="F226" s="4">
        <f t="shared" si="50"/>
        <v>2.5654176199999998</v>
      </c>
      <c r="G226" s="167">
        <v>5.0880000000000001</v>
      </c>
      <c r="H226" s="167">
        <v>5.0129999999999999</v>
      </c>
      <c r="I226" s="6">
        <f t="shared" si="51"/>
        <v>7.5000000000000178E-2</v>
      </c>
      <c r="J226" s="4">
        <f t="shared" si="52"/>
        <v>0</v>
      </c>
      <c r="K226" s="4">
        <f t="shared" si="53"/>
        <v>0</v>
      </c>
      <c r="L226" s="4">
        <f t="shared" si="54"/>
        <v>0</v>
      </c>
      <c r="M226" s="4">
        <f t="shared" si="55"/>
        <v>1924.0632150000044</v>
      </c>
      <c r="N226" s="4">
        <f t="shared" si="56"/>
        <v>1924.0632150000044</v>
      </c>
      <c r="O226" s="217">
        <f t="shared" si="57"/>
        <v>43070</v>
      </c>
      <c r="S226" s="199">
        <f t="shared" si="58"/>
        <v>4.8680000000000003</v>
      </c>
      <c r="T226" s="208">
        <f t="shared" si="59"/>
        <v>7.4999999999999289E-2</v>
      </c>
      <c r="U226" s="206">
        <f t="shared" si="49"/>
        <v>0.19240632149999817</v>
      </c>
      <c r="Y226" s="206">
        <v>0</v>
      </c>
      <c r="Z226" s="206">
        <v>21166.831200000001</v>
      </c>
      <c r="AA226" s="204">
        <f t="shared" si="60"/>
        <v>0</v>
      </c>
      <c r="AB226" s="204">
        <f t="shared" si="60"/>
        <v>21166.831200000001</v>
      </c>
      <c r="AC226" s="204">
        <f t="shared" si="61"/>
        <v>21166.831200000001</v>
      </c>
      <c r="AI226" s="199"/>
      <c r="AJ226" s="199"/>
      <c r="BD226" s="197"/>
      <c r="BE226" s="197"/>
      <c r="BF226" s="198"/>
      <c r="BG226" s="198"/>
      <c r="BK226" s="199"/>
      <c r="BL226" s="199"/>
      <c r="BM226" s="206"/>
      <c r="BN226" s="206"/>
      <c r="BO226" s="206"/>
      <c r="CD226" s="201"/>
      <c r="DC226" s="201"/>
    </row>
    <row r="227" spans="1:107" s="187" customFormat="1" x14ac:dyDescent="0.2">
      <c r="A227" s="178">
        <v>43101</v>
      </c>
      <c r="B227" s="4">
        <v>0</v>
      </c>
      <c r="C227" s="4">
        <v>0</v>
      </c>
      <c r="D227" s="4">
        <v>0</v>
      </c>
      <c r="E227" s="4">
        <v>2.55013136</v>
      </c>
      <c r="F227" s="4">
        <f t="shared" si="50"/>
        <v>2.55013136</v>
      </c>
      <c r="G227" s="167">
        <v>5.2080000000000002</v>
      </c>
      <c r="H227" s="167">
        <v>5.133</v>
      </c>
      <c r="I227" s="6">
        <f t="shared" si="51"/>
        <v>7.5000000000000178E-2</v>
      </c>
      <c r="J227" s="4">
        <f t="shared" si="52"/>
        <v>0</v>
      </c>
      <c r="K227" s="4">
        <f t="shared" si="53"/>
        <v>0</v>
      </c>
      <c r="L227" s="4">
        <f t="shared" si="54"/>
        <v>0</v>
      </c>
      <c r="M227" s="4">
        <f t="shared" si="55"/>
        <v>1912.5985200000046</v>
      </c>
      <c r="N227" s="4">
        <f t="shared" si="56"/>
        <v>1912.5985200000046</v>
      </c>
      <c r="O227" s="217">
        <f t="shared" si="57"/>
        <v>43101</v>
      </c>
      <c r="S227" s="199">
        <f t="shared" si="58"/>
        <v>5.0129999999999999</v>
      </c>
      <c r="T227" s="208">
        <f t="shared" si="59"/>
        <v>7.5000000000000178E-2</v>
      </c>
      <c r="U227" s="206">
        <f t="shared" si="49"/>
        <v>0.19125985200000045</v>
      </c>
      <c r="Y227" s="206">
        <v>0</v>
      </c>
      <c r="Z227" s="206">
        <v>21702.443599999999</v>
      </c>
      <c r="AA227" s="204">
        <f t="shared" si="60"/>
        <v>0</v>
      </c>
      <c r="AB227" s="204">
        <f t="shared" si="60"/>
        <v>21702.443599999999</v>
      </c>
      <c r="AC227" s="204">
        <f t="shared" si="61"/>
        <v>21702.443599999999</v>
      </c>
      <c r="AI227" s="199"/>
      <c r="AJ227" s="199"/>
      <c r="BD227" s="197"/>
      <c r="BE227" s="197"/>
      <c r="BF227" s="198"/>
      <c r="BG227" s="198"/>
      <c r="BK227" s="199"/>
      <c r="BL227" s="199"/>
      <c r="BM227" s="206"/>
      <c r="BN227" s="206"/>
      <c r="BO227" s="206"/>
      <c r="CD227" s="201"/>
      <c r="DC227" s="201"/>
    </row>
    <row r="228" spans="1:107" s="187" customFormat="1" x14ac:dyDescent="0.2">
      <c r="A228" s="178">
        <v>43132</v>
      </c>
      <c r="B228" s="4">
        <v>0</v>
      </c>
      <c r="C228" s="4">
        <v>0</v>
      </c>
      <c r="D228" s="4">
        <v>0</v>
      </c>
      <c r="E228" s="4">
        <v>2.28960857</v>
      </c>
      <c r="F228" s="4">
        <f t="shared" si="50"/>
        <v>2.28960857</v>
      </c>
      <c r="G228" s="167">
        <v>5.09</v>
      </c>
      <c r="H228" s="167">
        <v>5.0149999999999997</v>
      </c>
      <c r="I228" s="6">
        <f t="shared" si="51"/>
        <v>7.5000000000000178E-2</v>
      </c>
      <c r="J228" s="4">
        <f t="shared" si="52"/>
        <v>0</v>
      </c>
      <c r="K228" s="4">
        <f t="shared" si="53"/>
        <v>0</v>
      </c>
      <c r="L228" s="4">
        <f t="shared" si="54"/>
        <v>0</v>
      </c>
      <c r="M228" s="4">
        <f t="shared" si="55"/>
        <v>1717.2064275000041</v>
      </c>
      <c r="N228" s="4">
        <f t="shared" si="56"/>
        <v>1717.2064275000041</v>
      </c>
      <c r="O228" s="217">
        <f t="shared" si="57"/>
        <v>43132</v>
      </c>
      <c r="S228" s="199">
        <f t="shared" si="58"/>
        <v>5.133</v>
      </c>
      <c r="T228" s="208">
        <f t="shared" si="59"/>
        <v>7.5000000000000178E-2</v>
      </c>
      <c r="U228" s="206">
        <f t="shared" si="49"/>
        <v>0.1717206427500004</v>
      </c>
      <c r="Y228" s="206">
        <v>0</v>
      </c>
      <c r="Z228" s="206">
        <v>21528.070800000001</v>
      </c>
      <c r="AA228" s="204">
        <f t="shared" si="60"/>
        <v>0</v>
      </c>
      <c r="AB228" s="204">
        <f t="shared" si="60"/>
        <v>21528.070800000001</v>
      </c>
      <c r="AC228" s="204">
        <f t="shared" si="61"/>
        <v>21528.070800000001</v>
      </c>
      <c r="AI228" s="199"/>
      <c r="AJ228" s="199"/>
      <c r="BD228" s="197"/>
      <c r="BE228" s="197"/>
      <c r="BF228" s="198"/>
      <c r="BG228" s="198"/>
      <c r="BK228" s="199"/>
      <c r="BL228" s="199"/>
      <c r="BM228" s="206"/>
      <c r="BN228" s="206"/>
      <c r="BO228" s="206"/>
      <c r="CD228" s="201"/>
      <c r="DC228" s="201"/>
    </row>
    <row r="229" spans="1:107" s="187" customFormat="1" x14ac:dyDescent="0.2">
      <c r="A229" s="178">
        <v>43160</v>
      </c>
      <c r="B229" s="4">
        <v>0</v>
      </c>
      <c r="C229" s="4">
        <v>0</v>
      </c>
      <c r="D229" s="4">
        <v>0</v>
      </c>
      <c r="E229" s="4">
        <v>2.5212552399999999</v>
      </c>
      <c r="F229" s="4">
        <f t="shared" si="50"/>
        <v>2.5212552399999999</v>
      </c>
      <c r="G229" s="167">
        <v>4.9569999999999999</v>
      </c>
      <c r="H229" s="167">
        <v>4.8819999999999997</v>
      </c>
      <c r="I229" s="6">
        <f t="shared" si="51"/>
        <v>7.5000000000000178E-2</v>
      </c>
      <c r="J229" s="4">
        <f t="shared" si="52"/>
        <v>0</v>
      </c>
      <c r="K229" s="4">
        <f t="shared" si="53"/>
        <v>0</v>
      </c>
      <c r="L229" s="4">
        <f t="shared" si="54"/>
        <v>0</v>
      </c>
      <c r="M229" s="4">
        <f t="shared" si="55"/>
        <v>1890.9414300000044</v>
      </c>
      <c r="N229" s="4">
        <f t="shared" si="56"/>
        <v>1890.9414300000044</v>
      </c>
      <c r="O229" s="217">
        <f t="shared" si="57"/>
        <v>43160</v>
      </c>
      <c r="S229" s="199">
        <f t="shared" si="58"/>
        <v>5.0149999999999997</v>
      </c>
      <c r="T229" s="208">
        <f t="shared" si="59"/>
        <v>7.5000000000000178E-2</v>
      </c>
      <c r="U229" s="206">
        <f t="shared" si="49"/>
        <v>0.18909414300000044</v>
      </c>
      <c r="Y229" s="206">
        <v>0</v>
      </c>
      <c r="Z229" s="206">
        <v>20666.083200000001</v>
      </c>
      <c r="AA229" s="204">
        <f t="shared" si="60"/>
        <v>0</v>
      </c>
      <c r="AB229" s="204">
        <f t="shared" si="60"/>
        <v>20666.083200000001</v>
      </c>
      <c r="AC229" s="204">
        <f t="shared" si="61"/>
        <v>20666.083200000001</v>
      </c>
      <c r="AI229" s="199"/>
      <c r="AJ229" s="199"/>
      <c r="BD229" s="197"/>
      <c r="BE229" s="197"/>
      <c r="BF229" s="198"/>
      <c r="BG229" s="198"/>
      <c r="BK229" s="199"/>
      <c r="BL229" s="199"/>
      <c r="BM229" s="206"/>
      <c r="BN229" s="206"/>
      <c r="BO229" s="206"/>
      <c r="CD229" s="201"/>
      <c r="DC229" s="201"/>
    </row>
    <row r="230" spans="1:107" s="187" customFormat="1" x14ac:dyDescent="0.2">
      <c r="A230" s="178">
        <v>43191</v>
      </c>
      <c r="B230" s="4">
        <v>0</v>
      </c>
      <c r="C230" s="4">
        <v>0</v>
      </c>
      <c r="D230" s="4">
        <v>0</v>
      </c>
      <c r="E230" s="4">
        <v>3.23346439</v>
      </c>
      <c r="F230" s="4">
        <f t="shared" si="50"/>
        <v>3.23346439</v>
      </c>
      <c r="G230" s="167">
        <v>4.7370000000000001</v>
      </c>
      <c r="H230" s="167">
        <v>4.6619999999999999</v>
      </c>
      <c r="I230" s="6">
        <f t="shared" si="51"/>
        <v>7.5000000000000178E-2</v>
      </c>
      <c r="J230" s="4">
        <f t="shared" si="52"/>
        <v>0</v>
      </c>
      <c r="K230" s="4">
        <f t="shared" si="53"/>
        <v>0</v>
      </c>
      <c r="L230" s="4">
        <f t="shared" si="54"/>
        <v>0</v>
      </c>
      <c r="M230" s="4">
        <f t="shared" si="55"/>
        <v>2425.0982925000058</v>
      </c>
      <c r="N230" s="4">
        <f t="shared" si="56"/>
        <v>2425.0982925000058</v>
      </c>
      <c r="O230" s="217">
        <f t="shared" si="57"/>
        <v>43191</v>
      </c>
      <c r="P230" s="206">
        <f>SUM(N219:N230)</f>
        <v>42560.245612500075</v>
      </c>
      <c r="S230" s="199">
        <f t="shared" si="58"/>
        <v>4.8819999999999997</v>
      </c>
      <c r="T230" s="208">
        <f t="shared" si="59"/>
        <v>7.5000000000000178E-2</v>
      </c>
      <c r="U230" s="206">
        <f t="shared" si="49"/>
        <v>0.24250982925000056</v>
      </c>
      <c r="V230" s="206">
        <f>SUM(U219:U230)</f>
        <v>4.2560245612500083</v>
      </c>
      <c r="Y230" s="206">
        <v>0</v>
      </c>
      <c r="Z230" s="206">
        <v>21188.607400000001</v>
      </c>
      <c r="AA230" s="204">
        <f t="shared" si="60"/>
        <v>0</v>
      </c>
      <c r="AB230" s="204">
        <f t="shared" si="60"/>
        <v>21188.607400000001</v>
      </c>
      <c r="AC230" s="204">
        <f t="shared" si="61"/>
        <v>21188.607400000001</v>
      </c>
      <c r="AI230" s="199"/>
      <c r="AJ230" s="199"/>
      <c r="BD230" s="197"/>
      <c r="BE230" s="197"/>
      <c r="BF230" s="198"/>
      <c r="BG230" s="198"/>
      <c r="BK230" s="199"/>
      <c r="BL230" s="199"/>
      <c r="BM230" s="206"/>
      <c r="BN230" s="206"/>
      <c r="BO230" s="206"/>
      <c r="CD230" s="201"/>
      <c r="DC230" s="201"/>
    </row>
    <row r="231" spans="1:107" s="187" customFormat="1" x14ac:dyDescent="0.2">
      <c r="A231" s="178">
        <v>43221</v>
      </c>
      <c r="B231" s="4">
        <v>0</v>
      </c>
      <c r="C231" s="4">
        <v>0</v>
      </c>
      <c r="D231" s="4">
        <v>0</v>
      </c>
      <c r="E231" s="4">
        <v>3.7588740400000002</v>
      </c>
      <c r="F231" s="4">
        <f t="shared" si="50"/>
        <v>3.7588740400000002</v>
      </c>
      <c r="G231" s="167">
        <v>4.7270000000000003</v>
      </c>
      <c r="H231" s="167">
        <v>4.6520000000000001</v>
      </c>
      <c r="I231" s="6">
        <f t="shared" si="51"/>
        <v>7.5000000000000178E-2</v>
      </c>
      <c r="J231" s="4">
        <f t="shared" si="52"/>
        <v>0</v>
      </c>
      <c r="K231" s="4">
        <f t="shared" si="53"/>
        <v>0</v>
      </c>
      <c r="L231" s="4">
        <f t="shared" si="54"/>
        <v>0</v>
      </c>
      <c r="M231" s="4">
        <f t="shared" si="55"/>
        <v>2819.1555300000073</v>
      </c>
      <c r="N231" s="4">
        <f t="shared" si="56"/>
        <v>2819.1555300000073</v>
      </c>
      <c r="O231" s="217">
        <f t="shared" si="57"/>
        <v>43221</v>
      </c>
      <c r="S231" s="199">
        <f t="shared" si="58"/>
        <v>4.6619999999999999</v>
      </c>
      <c r="T231" s="208">
        <f t="shared" si="59"/>
        <v>7.5000000000000178E-2</v>
      </c>
      <c r="U231" s="206">
        <f t="shared" si="49"/>
        <v>0.28191555300000071</v>
      </c>
      <c r="Y231" s="206">
        <v>0</v>
      </c>
      <c r="Z231" s="206">
        <v>20339.937600000001</v>
      </c>
      <c r="AA231" s="204">
        <f t="shared" si="60"/>
        <v>0</v>
      </c>
      <c r="AB231" s="204">
        <f t="shared" si="60"/>
        <v>20339.937600000001</v>
      </c>
      <c r="AC231" s="204">
        <f t="shared" si="61"/>
        <v>20339.937600000001</v>
      </c>
      <c r="AI231" s="199"/>
      <c r="AJ231" s="199"/>
      <c r="BD231" s="197"/>
      <c r="BE231" s="197"/>
      <c r="BF231" s="198"/>
      <c r="BG231" s="198"/>
      <c r="BK231" s="199"/>
      <c r="BL231" s="199"/>
      <c r="BM231" s="206"/>
      <c r="BN231" s="206"/>
      <c r="BO231" s="206"/>
      <c r="CD231" s="201"/>
      <c r="DC231" s="201"/>
    </row>
    <row r="232" spans="1:107" s="187" customFormat="1" x14ac:dyDescent="0.2">
      <c r="A232" s="178">
        <v>43252</v>
      </c>
      <c r="B232" s="4">
        <v>0</v>
      </c>
      <c r="C232" s="4">
        <v>0</v>
      </c>
      <c r="D232" s="4">
        <v>0</v>
      </c>
      <c r="E232" s="4">
        <v>3.9941578600000001</v>
      </c>
      <c r="F232" s="4">
        <f t="shared" si="50"/>
        <v>3.9941578600000001</v>
      </c>
      <c r="G232" s="167">
        <v>4.7629999999999999</v>
      </c>
      <c r="H232" s="167">
        <v>4.6879999999999997</v>
      </c>
      <c r="I232" s="6">
        <f t="shared" si="51"/>
        <v>7.5000000000000178E-2</v>
      </c>
      <c r="J232" s="4">
        <f t="shared" si="52"/>
        <v>0</v>
      </c>
      <c r="K232" s="4">
        <f t="shared" si="53"/>
        <v>0</v>
      </c>
      <c r="L232" s="4">
        <f t="shared" si="54"/>
        <v>0</v>
      </c>
      <c r="M232" s="4">
        <f t="shared" si="55"/>
        <v>2995.6183950000072</v>
      </c>
      <c r="N232" s="4">
        <f t="shared" si="56"/>
        <v>2995.6183950000072</v>
      </c>
      <c r="O232" s="217">
        <f t="shared" si="57"/>
        <v>43252</v>
      </c>
      <c r="S232" s="199">
        <f t="shared" si="58"/>
        <v>4.6520000000000001</v>
      </c>
      <c r="T232" s="208">
        <f t="shared" si="59"/>
        <v>7.5000000000000178E-2</v>
      </c>
      <c r="U232" s="206">
        <f t="shared" si="49"/>
        <v>0.2995618395000007</v>
      </c>
      <c r="Y232" s="206">
        <v>0</v>
      </c>
      <c r="Z232" s="206">
        <v>20853.940600000002</v>
      </c>
      <c r="AA232" s="204">
        <f t="shared" si="60"/>
        <v>0</v>
      </c>
      <c r="AB232" s="204">
        <f t="shared" si="60"/>
        <v>20853.940600000002</v>
      </c>
      <c r="AC232" s="204">
        <f t="shared" si="61"/>
        <v>20853.940600000002</v>
      </c>
      <c r="AI232" s="199"/>
      <c r="AJ232" s="199"/>
      <c r="BD232" s="197"/>
      <c r="BE232" s="197"/>
      <c r="BF232" s="198"/>
      <c r="BG232" s="198"/>
      <c r="BK232" s="199"/>
      <c r="BL232" s="199"/>
      <c r="BM232" s="206"/>
      <c r="BN232" s="206"/>
      <c r="BO232" s="206"/>
      <c r="CD232" s="201"/>
      <c r="DC232" s="201"/>
    </row>
    <row r="233" spans="1:107" s="187" customFormat="1" x14ac:dyDescent="0.2">
      <c r="A233" s="178">
        <v>43282</v>
      </c>
      <c r="B233" s="4">
        <v>0</v>
      </c>
      <c r="C233" s="4">
        <v>0</v>
      </c>
      <c r="D233" s="4">
        <v>0</v>
      </c>
      <c r="E233" s="4">
        <v>4.1033808299999999</v>
      </c>
      <c r="F233" s="4">
        <f t="shared" si="50"/>
        <v>4.1033808299999999</v>
      </c>
      <c r="G233" s="167">
        <v>4.8129999999999997</v>
      </c>
      <c r="H233" s="167">
        <v>4.7380000000000004</v>
      </c>
      <c r="I233" s="6">
        <f t="shared" si="51"/>
        <v>7.4999999999999289E-2</v>
      </c>
      <c r="J233" s="4">
        <f t="shared" si="52"/>
        <v>0</v>
      </c>
      <c r="K233" s="4">
        <f t="shared" si="53"/>
        <v>0</v>
      </c>
      <c r="L233" s="4">
        <f t="shared" si="54"/>
        <v>0</v>
      </c>
      <c r="M233" s="4">
        <f t="shared" si="55"/>
        <v>3077.5356224999705</v>
      </c>
      <c r="N233" s="4">
        <f t="shared" si="56"/>
        <v>3077.5356224999705</v>
      </c>
      <c r="O233" s="217">
        <f t="shared" si="57"/>
        <v>43282</v>
      </c>
      <c r="S233" s="199">
        <f t="shared" si="58"/>
        <v>4.6879999999999997</v>
      </c>
      <c r="T233" s="208">
        <f t="shared" si="59"/>
        <v>7.5000000000000178E-2</v>
      </c>
      <c r="U233" s="206">
        <f t="shared" si="49"/>
        <v>0.30775356225000072</v>
      </c>
      <c r="Y233" s="206">
        <v>0</v>
      </c>
      <c r="Z233" s="206">
        <v>20685.685400000002</v>
      </c>
      <c r="AA233" s="187">
        <f t="shared" si="60"/>
        <v>0</v>
      </c>
      <c r="AB233" s="187">
        <f t="shared" si="60"/>
        <v>20685.685400000002</v>
      </c>
      <c r="AC233" s="187">
        <f t="shared" si="61"/>
        <v>20685.685400000002</v>
      </c>
      <c r="AI233" s="199"/>
      <c r="AJ233" s="199"/>
      <c r="BD233" s="197"/>
      <c r="BE233" s="197"/>
      <c r="BF233" s="198"/>
      <c r="BG233" s="198"/>
      <c r="BK233" s="199"/>
      <c r="BL233" s="199"/>
      <c r="BM233" s="206"/>
      <c r="BN233" s="206"/>
      <c r="BO233" s="206"/>
      <c r="CD233" s="201"/>
      <c r="DC233" s="201"/>
    </row>
    <row r="234" spans="1:107" s="187" customFormat="1" x14ac:dyDescent="0.2">
      <c r="A234" s="178">
        <v>43313</v>
      </c>
      <c r="B234" s="4">
        <v>0</v>
      </c>
      <c r="C234" s="4">
        <v>0</v>
      </c>
      <c r="D234" s="4">
        <v>0</v>
      </c>
      <c r="E234" s="4">
        <v>4.0787939599999996</v>
      </c>
      <c r="F234" s="4">
        <f t="shared" si="50"/>
        <v>4.0787939599999996</v>
      </c>
      <c r="G234" s="167">
        <v>4.8440000000000003</v>
      </c>
      <c r="H234" s="167">
        <v>4.7690000000000001</v>
      </c>
      <c r="I234" s="6">
        <f t="shared" si="51"/>
        <v>7.5000000000000178E-2</v>
      </c>
      <c r="J234" s="4">
        <f t="shared" si="52"/>
        <v>0</v>
      </c>
      <c r="K234" s="4">
        <f t="shared" si="53"/>
        <v>0</v>
      </c>
      <c r="L234" s="4">
        <f t="shared" si="54"/>
        <v>0</v>
      </c>
      <c r="M234" s="4">
        <f t="shared" si="55"/>
        <v>3059.0954700000066</v>
      </c>
      <c r="N234" s="4">
        <f t="shared" si="56"/>
        <v>3059.0954700000066</v>
      </c>
      <c r="O234" s="217">
        <f t="shared" si="57"/>
        <v>43313</v>
      </c>
      <c r="S234" s="199">
        <f t="shared" si="58"/>
        <v>4.7380000000000004</v>
      </c>
      <c r="T234" s="208">
        <f t="shared" si="59"/>
        <v>7.4999999999999289E-2</v>
      </c>
      <c r="U234" s="206">
        <f t="shared" si="49"/>
        <v>0.30590954699999706</v>
      </c>
      <c r="Y234" s="206">
        <v>0</v>
      </c>
      <c r="Z234" s="206">
        <v>19194.863400000002</v>
      </c>
      <c r="AA234" s="187">
        <f t="shared" si="60"/>
        <v>0</v>
      </c>
      <c r="AB234" s="187">
        <f t="shared" si="60"/>
        <v>19194.863400000002</v>
      </c>
      <c r="AC234" s="187">
        <f t="shared" si="61"/>
        <v>19194.863400000002</v>
      </c>
      <c r="AI234" s="199"/>
      <c r="AJ234" s="199"/>
      <c r="BD234" s="197"/>
      <c r="BE234" s="197"/>
      <c r="BF234" s="198"/>
      <c r="BG234" s="198"/>
      <c r="BK234" s="199"/>
      <c r="BL234" s="199"/>
      <c r="BM234" s="206"/>
      <c r="BN234" s="206"/>
      <c r="BO234" s="206"/>
      <c r="CD234" s="201"/>
      <c r="DC234" s="201"/>
    </row>
    <row r="235" spans="1:107" s="187" customFormat="1" x14ac:dyDescent="0.2">
      <c r="A235" s="178">
        <v>43344</v>
      </c>
      <c r="B235" s="4">
        <v>0</v>
      </c>
      <c r="C235" s="4">
        <v>0</v>
      </c>
      <c r="D235" s="4">
        <v>0</v>
      </c>
      <c r="E235" s="4">
        <v>3.5519380200000001</v>
      </c>
      <c r="F235" s="4">
        <f t="shared" si="50"/>
        <v>3.5519380200000001</v>
      </c>
      <c r="G235" s="167">
        <v>4.859</v>
      </c>
      <c r="H235" s="167">
        <v>4.7839999999999998</v>
      </c>
      <c r="I235" s="6">
        <f t="shared" si="51"/>
        <v>7.5000000000000178E-2</v>
      </c>
      <c r="J235" s="4">
        <f t="shared" si="52"/>
        <v>0</v>
      </c>
      <c r="K235" s="4">
        <f t="shared" si="53"/>
        <v>0</v>
      </c>
      <c r="L235" s="4">
        <f t="shared" si="54"/>
        <v>0</v>
      </c>
      <c r="M235" s="4">
        <f t="shared" si="55"/>
        <v>2663.9535150000065</v>
      </c>
      <c r="N235" s="4">
        <f t="shared" si="56"/>
        <v>2663.9535150000065</v>
      </c>
      <c r="O235" s="217">
        <f t="shared" si="57"/>
        <v>43344</v>
      </c>
      <c r="S235" s="199">
        <f t="shared" si="58"/>
        <v>4.7690000000000001</v>
      </c>
      <c r="T235" s="208">
        <f t="shared" si="59"/>
        <v>7.5000000000000178E-2</v>
      </c>
      <c r="U235" s="206">
        <f t="shared" si="49"/>
        <v>0.26639535150000065</v>
      </c>
      <c r="Y235" s="206">
        <v>0</v>
      </c>
      <c r="Z235" s="206">
        <v>20363.480200000002</v>
      </c>
      <c r="AA235" s="187">
        <f t="shared" si="60"/>
        <v>0</v>
      </c>
      <c r="AB235" s="187">
        <f t="shared" si="60"/>
        <v>20363.480200000002</v>
      </c>
      <c r="AC235" s="187">
        <f t="shared" si="61"/>
        <v>20363.480200000002</v>
      </c>
      <c r="AI235" s="199"/>
      <c r="AJ235" s="199"/>
      <c r="BD235" s="197"/>
      <c r="BE235" s="197"/>
      <c r="BF235" s="198"/>
      <c r="BG235" s="198"/>
      <c r="BK235" s="199"/>
      <c r="BL235" s="199"/>
      <c r="BM235" s="206"/>
      <c r="BN235" s="206"/>
      <c r="BO235" s="206"/>
      <c r="CD235" s="201"/>
      <c r="DC235" s="201"/>
    </row>
    <row r="236" spans="1:107" s="187" customFormat="1" x14ac:dyDescent="0.2">
      <c r="A236" s="178">
        <v>43374</v>
      </c>
      <c r="B236" s="4">
        <v>0</v>
      </c>
      <c r="C236" s="4">
        <v>0</v>
      </c>
      <c r="D236" s="4">
        <v>0</v>
      </c>
      <c r="E236" s="4">
        <v>3.01273663</v>
      </c>
      <c r="F236" s="4">
        <f t="shared" si="50"/>
        <v>3.01273663</v>
      </c>
      <c r="G236" s="167">
        <v>4.8879999999999999</v>
      </c>
      <c r="H236" s="167">
        <v>4.8129999999999997</v>
      </c>
      <c r="I236" s="6">
        <f t="shared" si="51"/>
        <v>7.5000000000000178E-2</v>
      </c>
      <c r="J236" s="4">
        <f t="shared" si="52"/>
        <v>0</v>
      </c>
      <c r="K236" s="4">
        <f t="shared" si="53"/>
        <v>0</v>
      </c>
      <c r="L236" s="4">
        <f t="shared" si="54"/>
        <v>0</v>
      </c>
      <c r="M236" s="4">
        <f t="shared" si="55"/>
        <v>2259.5524725000055</v>
      </c>
      <c r="N236" s="4">
        <f t="shared" si="56"/>
        <v>2259.5524725000055</v>
      </c>
      <c r="O236" s="217">
        <f t="shared" si="57"/>
        <v>43374</v>
      </c>
      <c r="S236" s="199">
        <f t="shared" si="58"/>
        <v>4.7839999999999998</v>
      </c>
      <c r="T236" s="208">
        <f t="shared" si="59"/>
        <v>7.5000000000000178E-2</v>
      </c>
      <c r="U236" s="206">
        <f t="shared" si="49"/>
        <v>0.22595524725000055</v>
      </c>
      <c r="Y236" s="206">
        <v>0</v>
      </c>
      <c r="Z236" s="206">
        <v>19547.2022</v>
      </c>
      <c r="AA236" s="187">
        <f t="shared" si="60"/>
        <v>0</v>
      </c>
      <c r="AB236" s="187">
        <f t="shared" si="60"/>
        <v>19547.2022</v>
      </c>
      <c r="AC236" s="187">
        <f t="shared" si="61"/>
        <v>19547.2022</v>
      </c>
      <c r="AI236" s="199"/>
      <c r="AJ236" s="199"/>
      <c r="BD236" s="197"/>
      <c r="BE236" s="197"/>
      <c r="BF236" s="198"/>
      <c r="BG236" s="198"/>
      <c r="BK236" s="199"/>
      <c r="BL236" s="199"/>
      <c r="BM236" s="206"/>
      <c r="BN236" s="206"/>
      <c r="BO236" s="206"/>
      <c r="CD236" s="201"/>
      <c r="DC236" s="201"/>
    </row>
    <row r="237" spans="1:107" s="187" customFormat="1" x14ac:dyDescent="0.2">
      <c r="A237" s="178">
        <v>43405</v>
      </c>
      <c r="B237" s="4">
        <v>0</v>
      </c>
      <c r="C237" s="4">
        <v>0</v>
      </c>
      <c r="D237" s="4">
        <v>0</v>
      </c>
      <c r="E237" s="4">
        <v>2.3267869999999999</v>
      </c>
      <c r="F237" s="4">
        <f t="shared" si="50"/>
        <v>2.3267869999999999</v>
      </c>
      <c r="G237" s="167">
        <v>5.0279999999999996</v>
      </c>
      <c r="H237" s="167">
        <v>4.9530000000000003</v>
      </c>
      <c r="I237" s="6">
        <f t="shared" si="51"/>
        <v>7.4999999999999289E-2</v>
      </c>
      <c r="J237" s="4">
        <f t="shared" si="52"/>
        <v>0</v>
      </c>
      <c r="K237" s="4">
        <f t="shared" si="53"/>
        <v>0</v>
      </c>
      <c r="L237" s="4">
        <f t="shared" si="54"/>
        <v>0</v>
      </c>
      <c r="M237" s="4">
        <f t="shared" si="55"/>
        <v>1745.0902499999834</v>
      </c>
      <c r="N237" s="4">
        <f t="shared" si="56"/>
        <v>1745.0902499999834</v>
      </c>
      <c r="O237" s="217">
        <f t="shared" si="57"/>
        <v>43405</v>
      </c>
      <c r="S237" s="199">
        <f t="shared" si="58"/>
        <v>4.8129999999999997</v>
      </c>
      <c r="T237" s="208">
        <f t="shared" si="59"/>
        <v>7.5000000000000178E-2</v>
      </c>
      <c r="U237" s="206">
        <f t="shared" si="49"/>
        <v>0.1745090250000004</v>
      </c>
      <c r="Y237" s="206">
        <v>0</v>
      </c>
      <c r="Z237" s="206">
        <v>20040.5232</v>
      </c>
      <c r="AA237" s="187">
        <f t="shared" si="60"/>
        <v>0</v>
      </c>
      <c r="AB237" s="187">
        <f t="shared" si="60"/>
        <v>20040.5232</v>
      </c>
      <c r="AC237" s="187">
        <f t="shared" si="61"/>
        <v>20040.5232</v>
      </c>
      <c r="AI237" s="199"/>
      <c r="AJ237" s="199"/>
      <c r="BD237" s="197"/>
      <c r="BE237" s="197"/>
      <c r="BF237" s="198"/>
      <c r="BG237" s="198"/>
      <c r="BK237" s="199"/>
      <c r="BL237" s="199"/>
      <c r="BM237" s="206"/>
      <c r="BN237" s="206"/>
      <c r="BO237" s="206"/>
      <c r="CD237" s="201"/>
      <c r="DC237" s="201"/>
    </row>
    <row r="238" spans="1:107" s="187" customFormat="1" x14ac:dyDescent="0.2">
      <c r="A238" s="178">
        <v>43435</v>
      </c>
      <c r="B238" s="4">
        <v>0</v>
      </c>
      <c r="C238" s="4">
        <v>0</v>
      </c>
      <c r="D238" s="4">
        <v>0</v>
      </c>
      <c r="E238" s="4">
        <v>2.3903587100000001</v>
      </c>
      <c r="F238" s="4">
        <f t="shared" si="50"/>
        <v>2.3903587100000001</v>
      </c>
      <c r="G238" s="167">
        <v>5.173</v>
      </c>
      <c r="H238" s="167">
        <v>5.0979999999999999</v>
      </c>
      <c r="I238" s="6">
        <f t="shared" si="51"/>
        <v>7.5000000000000178E-2</v>
      </c>
      <c r="J238" s="4">
        <f t="shared" si="52"/>
        <v>0</v>
      </c>
      <c r="K238" s="4">
        <f t="shared" si="53"/>
        <v>0</v>
      </c>
      <c r="L238" s="4">
        <f t="shared" si="54"/>
        <v>0</v>
      </c>
      <c r="M238" s="4">
        <f t="shared" si="55"/>
        <v>1792.7690325000042</v>
      </c>
      <c r="N238" s="4">
        <f t="shared" si="56"/>
        <v>1792.7690325000042</v>
      </c>
      <c r="O238" s="217">
        <f t="shared" si="57"/>
        <v>43435</v>
      </c>
      <c r="S238" s="199">
        <f t="shared" si="58"/>
        <v>4.9530000000000003</v>
      </c>
      <c r="T238" s="208">
        <f t="shared" si="59"/>
        <v>7.4999999999999289E-2</v>
      </c>
      <c r="U238" s="206">
        <f t="shared" si="49"/>
        <v>0.17927690324999832</v>
      </c>
      <c r="Y238" s="206">
        <v>0</v>
      </c>
      <c r="Z238" s="206">
        <v>19236.929400000001</v>
      </c>
      <c r="AA238" s="187">
        <f t="shared" si="60"/>
        <v>0</v>
      </c>
      <c r="AB238" s="187">
        <f t="shared" si="60"/>
        <v>19236.929400000001</v>
      </c>
      <c r="AC238" s="187">
        <f t="shared" si="61"/>
        <v>19236.929400000001</v>
      </c>
      <c r="AI238" s="199"/>
      <c r="AJ238" s="199"/>
      <c r="BD238" s="197"/>
      <c r="BE238" s="197"/>
      <c r="BF238" s="198"/>
      <c r="BG238" s="198"/>
      <c r="BK238" s="199"/>
      <c r="BL238" s="199"/>
      <c r="BM238" s="206"/>
      <c r="BN238" s="206"/>
      <c r="BO238" s="206"/>
      <c r="CD238" s="201"/>
      <c r="DC238" s="201"/>
    </row>
    <row r="239" spans="1:107" s="187" customFormat="1" x14ac:dyDescent="0.2">
      <c r="A239" s="178">
        <v>43466</v>
      </c>
      <c r="B239" s="4">
        <v>0</v>
      </c>
      <c r="C239" s="4">
        <v>0</v>
      </c>
      <c r="D239" s="4">
        <v>0</v>
      </c>
      <c r="E239" s="4">
        <v>2.37597864</v>
      </c>
      <c r="F239" s="4">
        <f t="shared" si="50"/>
        <v>2.37597864</v>
      </c>
      <c r="G239" s="167">
        <v>5.2930000000000001</v>
      </c>
      <c r="H239" s="167">
        <v>5.218</v>
      </c>
      <c r="I239" s="6">
        <f t="shared" si="51"/>
        <v>7.5000000000000178E-2</v>
      </c>
      <c r="J239" s="4">
        <f t="shared" si="52"/>
        <v>0</v>
      </c>
      <c r="K239" s="4">
        <f t="shared" si="53"/>
        <v>0</v>
      </c>
      <c r="L239" s="4">
        <f t="shared" si="54"/>
        <v>0</v>
      </c>
      <c r="M239" s="4">
        <f t="shared" si="55"/>
        <v>1781.9839800000043</v>
      </c>
      <c r="N239" s="4">
        <f t="shared" si="56"/>
        <v>1781.9839800000043</v>
      </c>
      <c r="O239" s="217">
        <f t="shared" si="57"/>
        <v>43466</v>
      </c>
      <c r="S239" s="199">
        <f t="shared" si="58"/>
        <v>5.0979999999999999</v>
      </c>
      <c r="T239" s="208">
        <f t="shared" si="59"/>
        <v>7.5000000000000178E-2</v>
      </c>
      <c r="U239" s="206">
        <f t="shared" si="49"/>
        <v>0.17819839800000042</v>
      </c>
      <c r="Y239" s="206">
        <v>0</v>
      </c>
      <c r="Z239" s="206">
        <v>19722.162400000001</v>
      </c>
      <c r="AA239" s="187">
        <f t="shared" si="60"/>
        <v>0</v>
      </c>
      <c r="AB239" s="187">
        <f t="shared" si="60"/>
        <v>19722.162400000001</v>
      </c>
      <c r="AC239" s="187">
        <f t="shared" si="61"/>
        <v>19722.162400000001</v>
      </c>
      <c r="AI239" s="199"/>
      <c r="AJ239" s="199"/>
      <c r="BD239" s="197"/>
      <c r="BE239" s="197"/>
      <c r="BF239" s="198"/>
      <c r="BG239" s="198"/>
      <c r="BK239" s="199"/>
      <c r="BL239" s="199"/>
      <c r="BM239" s="206"/>
      <c r="BN239" s="206"/>
      <c r="BO239" s="206"/>
      <c r="CD239" s="201"/>
      <c r="DC239" s="201"/>
    </row>
    <row r="240" spans="1:107" s="187" customFormat="1" x14ac:dyDescent="0.2">
      <c r="A240" s="178">
        <v>43497</v>
      </c>
      <c r="B240" s="4">
        <v>0</v>
      </c>
      <c r="C240" s="4">
        <v>0</v>
      </c>
      <c r="D240" s="4">
        <v>0</v>
      </c>
      <c r="E240" s="4">
        <v>2.1331244699999998</v>
      </c>
      <c r="F240" s="4">
        <f t="shared" si="50"/>
        <v>2.1331244699999998</v>
      </c>
      <c r="G240" s="167">
        <v>5.1749999999999998</v>
      </c>
      <c r="H240" s="167">
        <v>5.0999999999999996</v>
      </c>
      <c r="I240" s="6">
        <f t="shared" si="51"/>
        <v>7.5000000000000178E-2</v>
      </c>
      <c r="J240" s="4">
        <f t="shared" si="52"/>
        <v>0</v>
      </c>
      <c r="K240" s="4">
        <f t="shared" si="53"/>
        <v>0</v>
      </c>
      <c r="L240" s="4">
        <f t="shared" si="54"/>
        <v>0</v>
      </c>
      <c r="M240" s="4">
        <f t="shared" si="55"/>
        <v>1599.8433525000037</v>
      </c>
      <c r="N240" s="4">
        <f t="shared" si="56"/>
        <v>1599.8433525000037</v>
      </c>
      <c r="O240" s="217">
        <f t="shared" si="57"/>
        <v>43497</v>
      </c>
      <c r="S240" s="199">
        <f t="shared" si="58"/>
        <v>5.218</v>
      </c>
      <c r="T240" s="208">
        <f t="shared" si="59"/>
        <v>7.5000000000000178E-2</v>
      </c>
      <c r="U240" s="206">
        <f t="shared" si="49"/>
        <v>0.15998433525000036</v>
      </c>
      <c r="Y240" s="206">
        <v>0</v>
      </c>
      <c r="Z240" s="206">
        <v>19562.117600000001</v>
      </c>
      <c r="AA240" s="187">
        <f t="shared" si="60"/>
        <v>0</v>
      </c>
      <c r="AB240" s="187">
        <f t="shared" si="60"/>
        <v>19562.117600000001</v>
      </c>
      <c r="AC240" s="187">
        <f t="shared" si="61"/>
        <v>19562.117600000001</v>
      </c>
      <c r="AI240" s="199"/>
      <c r="AJ240" s="199"/>
      <c r="BD240" s="197"/>
      <c r="BE240" s="197"/>
      <c r="BF240" s="198"/>
      <c r="BG240" s="198"/>
      <c r="BK240" s="199"/>
      <c r="BL240" s="199"/>
      <c r="BM240" s="206"/>
      <c r="BN240" s="206"/>
      <c r="BO240" s="206"/>
      <c r="CD240" s="201"/>
      <c r="DC240" s="201"/>
    </row>
    <row r="241" spans="1:107" s="187" customFormat="1" x14ac:dyDescent="0.2">
      <c r="A241" s="178">
        <v>43525</v>
      </c>
      <c r="B241" s="4">
        <v>0</v>
      </c>
      <c r="C241" s="4">
        <v>0</v>
      </c>
      <c r="D241" s="4">
        <v>0</v>
      </c>
      <c r="E241" s="4">
        <v>2.3488169299999999</v>
      </c>
      <c r="F241" s="4">
        <f t="shared" si="50"/>
        <v>2.3488169299999999</v>
      </c>
      <c r="G241" s="167">
        <v>5.0419999999999998</v>
      </c>
      <c r="H241" s="167">
        <v>4.9669999999999996</v>
      </c>
      <c r="I241" s="6">
        <f t="shared" si="51"/>
        <v>7.5000000000000178E-2</v>
      </c>
      <c r="J241" s="4">
        <f t="shared" si="52"/>
        <v>0</v>
      </c>
      <c r="K241" s="4">
        <f t="shared" si="53"/>
        <v>0</v>
      </c>
      <c r="L241" s="4">
        <f t="shared" si="54"/>
        <v>0</v>
      </c>
      <c r="M241" s="4">
        <f t="shared" si="55"/>
        <v>1761.6126975000041</v>
      </c>
      <c r="N241" s="4">
        <f t="shared" si="56"/>
        <v>1761.6126975000041</v>
      </c>
      <c r="O241" s="217">
        <f t="shared" si="57"/>
        <v>43525</v>
      </c>
      <c r="S241" s="199">
        <f t="shared" si="58"/>
        <v>5.0999999999999996</v>
      </c>
      <c r="T241" s="208">
        <f t="shared" si="59"/>
        <v>7.5000000000000178E-2</v>
      </c>
      <c r="U241" s="206">
        <f t="shared" si="49"/>
        <v>0.1761612697500004</v>
      </c>
      <c r="Y241" s="206">
        <v>0</v>
      </c>
      <c r="Z241" s="206">
        <v>18777.327600000001</v>
      </c>
      <c r="AA241" s="187">
        <f t="shared" si="60"/>
        <v>0</v>
      </c>
      <c r="AB241" s="187">
        <f t="shared" si="60"/>
        <v>18777.327600000001</v>
      </c>
      <c r="AC241" s="187">
        <f t="shared" si="61"/>
        <v>18777.327600000001</v>
      </c>
      <c r="AI241" s="199"/>
      <c r="AJ241" s="199"/>
      <c r="BD241" s="197"/>
      <c r="BE241" s="197"/>
      <c r="BF241" s="198"/>
      <c r="BG241" s="198"/>
      <c r="BK241" s="199"/>
      <c r="BL241" s="199"/>
      <c r="BM241" s="206"/>
      <c r="BN241" s="206"/>
      <c r="BO241" s="206"/>
      <c r="CD241" s="201"/>
      <c r="DC241" s="201"/>
    </row>
    <row r="242" spans="1:107" s="187" customFormat="1" x14ac:dyDescent="0.2">
      <c r="A242" s="178">
        <v>43556</v>
      </c>
      <c r="B242" s="4">
        <v>0</v>
      </c>
      <c r="C242" s="4">
        <v>0</v>
      </c>
      <c r="D242" s="4">
        <v>0</v>
      </c>
      <c r="E242" s="4">
        <v>3.0121418100000001</v>
      </c>
      <c r="F242" s="4">
        <f t="shared" si="50"/>
        <v>3.0121418100000001</v>
      </c>
      <c r="G242" s="167">
        <v>4.8220000000000001</v>
      </c>
      <c r="H242" s="167">
        <v>4.7469999999999999</v>
      </c>
      <c r="I242" s="6">
        <f t="shared" si="51"/>
        <v>7.5000000000000178E-2</v>
      </c>
      <c r="J242" s="4">
        <f t="shared" si="52"/>
        <v>0</v>
      </c>
      <c r="K242" s="4">
        <f t="shared" si="53"/>
        <v>0</v>
      </c>
      <c r="L242" s="4">
        <f t="shared" si="54"/>
        <v>0</v>
      </c>
      <c r="M242" s="4">
        <f t="shared" si="55"/>
        <v>2259.1063575000053</v>
      </c>
      <c r="N242" s="4">
        <f t="shared" si="56"/>
        <v>2259.1063575000053</v>
      </c>
      <c r="O242" s="217">
        <f t="shared" si="57"/>
        <v>43556</v>
      </c>
      <c r="P242" s="206">
        <f>SUM(N231:N242)</f>
        <v>27815.316675000005</v>
      </c>
      <c r="S242" s="199">
        <f t="shared" si="58"/>
        <v>4.9669999999999996</v>
      </c>
      <c r="T242" s="208">
        <f t="shared" si="59"/>
        <v>7.5000000000000178E-2</v>
      </c>
      <c r="U242" s="206">
        <f t="shared" si="49"/>
        <v>0.22591063575000053</v>
      </c>
      <c r="V242" s="206">
        <f>SUM(U231:U242)</f>
        <v>2.7815316675000008</v>
      </c>
      <c r="Y242" s="206">
        <v>0</v>
      </c>
      <c r="Z242" s="206">
        <v>19250.5864</v>
      </c>
      <c r="AA242" s="187">
        <f t="shared" si="60"/>
        <v>0</v>
      </c>
      <c r="AB242" s="187">
        <f t="shared" si="60"/>
        <v>19250.5864</v>
      </c>
      <c r="AC242" s="187">
        <f t="shared" si="61"/>
        <v>19250.5864</v>
      </c>
      <c r="AI242" s="199"/>
      <c r="AJ242" s="199"/>
      <c r="BD242" s="197"/>
      <c r="BE242" s="197"/>
      <c r="BF242" s="198"/>
      <c r="BG242" s="198"/>
      <c r="BK242" s="199"/>
      <c r="BL242" s="199"/>
      <c r="BM242" s="206"/>
      <c r="BN242" s="206"/>
      <c r="BO242" s="206"/>
      <c r="CD242" s="201"/>
      <c r="DC242" s="201"/>
    </row>
    <row r="243" spans="1:107" s="187" customFormat="1" x14ac:dyDescent="0.2">
      <c r="A243" s="178">
        <v>43586</v>
      </c>
      <c r="B243" s="4">
        <v>0</v>
      </c>
      <c r="C243" s="4">
        <v>0</v>
      </c>
      <c r="D243" s="4">
        <v>0</v>
      </c>
      <c r="E243" s="4">
        <v>3.50139325</v>
      </c>
      <c r="F243" s="4">
        <f t="shared" si="50"/>
        <v>3.50139325</v>
      </c>
      <c r="G243" s="167">
        <v>4.8120000000000003</v>
      </c>
      <c r="H243" s="167">
        <v>4.7370000000000001</v>
      </c>
      <c r="I243" s="6">
        <f t="shared" si="51"/>
        <v>7.5000000000000178E-2</v>
      </c>
      <c r="J243" s="4">
        <f t="shared" si="52"/>
        <v>0</v>
      </c>
      <c r="K243" s="4">
        <f t="shared" si="53"/>
        <v>0</v>
      </c>
      <c r="L243" s="4">
        <f t="shared" si="54"/>
        <v>0</v>
      </c>
      <c r="M243" s="4">
        <f t="shared" si="55"/>
        <v>2626.0449375000062</v>
      </c>
      <c r="N243" s="4">
        <f t="shared" si="56"/>
        <v>2626.0449375000062</v>
      </c>
      <c r="O243" s="217">
        <f t="shared" si="57"/>
        <v>43586</v>
      </c>
      <c r="S243" s="199">
        <f t="shared" si="58"/>
        <v>4.7469999999999999</v>
      </c>
      <c r="T243" s="208">
        <f t="shared" si="59"/>
        <v>7.5000000000000178E-2</v>
      </c>
      <c r="U243" s="206">
        <f t="shared" si="49"/>
        <v>0.26260449375000061</v>
      </c>
      <c r="Y243" s="206">
        <v>0</v>
      </c>
      <c r="Z243" s="206">
        <v>18478.045399999999</v>
      </c>
      <c r="AA243" s="187">
        <f t="shared" si="60"/>
        <v>0</v>
      </c>
      <c r="AB243" s="187">
        <f t="shared" si="60"/>
        <v>18478.045399999999</v>
      </c>
      <c r="AC243" s="187">
        <f t="shared" si="61"/>
        <v>18478.045399999999</v>
      </c>
      <c r="AI243" s="199"/>
      <c r="AJ243" s="199"/>
      <c r="BD243" s="197"/>
      <c r="BE243" s="197"/>
      <c r="BF243" s="198"/>
      <c r="BG243" s="198"/>
      <c r="BK243" s="199"/>
      <c r="BL243" s="199"/>
      <c r="BM243" s="206"/>
      <c r="BN243" s="206"/>
      <c r="BO243" s="206"/>
      <c r="CD243" s="201"/>
      <c r="DC243" s="201"/>
    </row>
    <row r="244" spans="1:107" s="187" customFormat="1" x14ac:dyDescent="0.2">
      <c r="A244" s="178">
        <v>43617</v>
      </c>
      <c r="B244" s="4">
        <v>0</v>
      </c>
      <c r="C244" s="4">
        <v>0</v>
      </c>
      <c r="D244" s="4">
        <v>0</v>
      </c>
      <c r="E244" s="4">
        <v>3.7203458999999999</v>
      </c>
      <c r="F244" s="4">
        <f t="shared" si="50"/>
        <v>3.7203458999999999</v>
      </c>
      <c r="G244" s="167">
        <v>4.8479999999999999</v>
      </c>
      <c r="H244" s="167">
        <v>4.7729999999999997</v>
      </c>
      <c r="I244" s="6">
        <f t="shared" si="51"/>
        <v>7.5000000000000178E-2</v>
      </c>
      <c r="J244" s="4">
        <f t="shared" si="52"/>
        <v>0</v>
      </c>
      <c r="K244" s="4">
        <f t="shared" si="53"/>
        <v>0</v>
      </c>
      <c r="L244" s="4">
        <f t="shared" si="54"/>
        <v>0</v>
      </c>
      <c r="M244" s="4">
        <f t="shared" si="55"/>
        <v>2790.259425000007</v>
      </c>
      <c r="N244" s="4">
        <f t="shared" si="56"/>
        <v>2790.259425000007</v>
      </c>
      <c r="O244" s="217">
        <f t="shared" si="57"/>
        <v>43617</v>
      </c>
      <c r="S244" s="199">
        <f t="shared" si="58"/>
        <v>4.7370000000000001</v>
      </c>
      <c r="T244" s="208">
        <f t="shared" si="59"/>
        <v>7.5000000000000178E-2</v>
      </c>
      <c r="U244" s="206">
        <f t="shared" si="49"/>
        <v>0.27902594250000068</v>
      </c>
      <c r="Y244" s="206">
        <v>0</v>
      </c>
      <c r="Z244" s="206">
        <v>18943.513999999999</v>
      </c>
      <c r="AA244" s="187">
        <f t="shared" si="60"/>
        <v>0</v>
      </c>
      <c r="AB244" s="187">
        <f t="shared" si="60"/>
        <v>18943.513999999999</v>
      </c>
      <c r="AC244" s="187">
        <f t="shared" si="61"/>
        <v>18943.513999999999</v>
      </c>
      <c r="AI244" s="199"/>
      <c r="AJ244" s="199"/>
      <c r="BD244" s="197"/>
      <c r="BE244" s="197"/>
      <c r="BF244" s="198"/>
      <c r="BG244" s="198"/>
      <c r="BK244" s="199"/>
      <c r="BL244" s="199"/>
      <c r="BM244" s="206"/>
      <c r="BN244" s="206"/>
      <c r="BO244" s="206"/>
      <c r="CD244" s="201"/>
      <c r="DC244" s="201"/>
    </row>
    <row r="245" spans="1:107" s="187" customFormat="1" x14ac:dyDescent="0.2">
      <c r="A245" s="178">
        <v>43647</v>
      </c>
      <c r="B245" s="4">
        <v>0</v>
      </c>
      <c r="C245" s="4">
        <v>0</v>
      </c>
      <c r="D245" s="4">
        <v>0</v>
      </c>
      <c r="E245" s="4">
        <v>3.8218682099999999</v>
      </c>
      <c r="F245" s="4">
        <f t="shared" si="50"/>
        <v>3.8218682099999999</v>
      </c>
      <c r="G245" s="167">
        <v>4.8979999999999997</v>
      </c>
      <c r="H245" s="167">
        <v>4.8230000000000004</v>
      </c>
      <c r="I245" s="6">
        <f t="shared" si="51"/>
        <v>7.4999999999999289E-2</v>
      </c>
      <c r="J245" s="4">
        <f t="shared" si="52"/>
        <v>0</v>
      </c>
      <c r="K245" s="4">
        <f t="shared" si="53"/>
        <v>0</v>
      </c>
      <c r="L245" s="4">
        <f t="shared" si="54"/>
        <v>0</v>
      </c>
      <c r="M245" s="4">
        <f t="shared" si="55"/>
        <v>2866.4011574999727</v>
      </c>
      <c r="N245" s="4">
        <f t="shared" si="56"/>
        <v>2866.4011574999727</v>
      </c>
      <c r="O245" s="217">
        <f t="shared" si="57"/>
        <v>43647</v>
      </c>
      <c r="S245" s="199">
        <f t="shared" si="58"/>
        <v>4.7729999999999997</v>
      </c>
      <c r="T245" s="208">
        <f t="shared" si="59"/>
        <v>7.5000000000000178E-2</v>
      </c>
      <c r="U245" s="206">
        <f t="shared" si="49"/>
        <v>0.28664011575000065</v>
      </c>
      <c r="Y245" s="206">
        <v>0</v>
      </c>
      <c r="Z245" s="206">
        <v>18789.152600000001</v>
      </c>
      <c r="AA245" s="204">
        <f t="shared" si="60"/>
        <v>0</v>
      </c>
      <c r="AB245" s="204">
        <f t="shared" si="60"/>
        <v>18789.152600000001</v>
      </c>
      <c r="AC245" s="204">
        <f t="shared" si="61"/>
        <v>18789.152600000001</v>
      </c>
      <c r="AI245" s="199"/>
      <c r="AJ245" s="199"/>
      <c r="BD245" s="197"/>
      <c r="BE245" s="197"/>
      <c r="BF245" s="198"/>
      <c r="BG245" s="198"/>
      <c r="BK245" s="199"/>
      <c r="BL245" s="199"/>
      <c r="BM245" s="206"/>
      <c r="BN245" s="206"/>
      <c r="BO245" s="206"/>
      <c r="CD245" s="201"/>
      <c r="DC245" s="201"/>
    </row>
    <row r="246" spans="1:107" s="187" customFormat="1" x14ac:dyDescent="0.2">
      <c r="A246" s="178">
        <v>43678</v>
      </c>
      <c r="B246" s="4">
        <v>0</v>
      </c>
      <c r="C246" s="4">
        <v>0</v>
      </c>
      <c r="D246" s="4">
        <v>0</v>
      </c>
      <c r="E246" s="4">
        <v>3.7987492700000001</v>
      </c>
      <c r="F246" s="4">
        <f t="shared" si="50"/>
        <v>3.7987492700000001</v>
      </c>
      <c r="G246" s="167">
        <v>4.9290000000000003</v>
      </c>
      <c r="H246" s="167">
        <v>4.8540000000000001</v>
      </c>
      <c r="I246" s="6">
        <f t="shared" si="51"/>
        <v>7.5000000000000178E-2</v>
      </c>
      <c r="J246" s="4">
        <f t="shared" si="52"/>
        <v>0</v>
      </c>
      <c r="K246" s="4">
        <f t="shared" si="53"/>
        <v>0</v>
      </c>
      <c r="L246" s="4">
        <f t="shared" si="54"/>
        <v>0</v>
      </c>
      <c r="M246" s="4">
        <f t="shared" si="55"/>
        <v>2849.0619525000066</v>
      </c>
      <c r="N246" s="4">
        <f t="shared" si="56"/>
        <v>2849.0619525000066</v>
      </c>
      <c r="O246" s="217">
        <f t="shared" si="57"/>
        <v>43678</v>
      </c>
      <c r="S246" s="199">
        <f t="shared" si="58"/>
        <v>4.8230000000000004</v>
      </c>
      <c r="T246" s="208">
        <f t="shared" si="59"/>
        <v>7.4999999999999289E-2</v>
      </c>
      <c r="U246" s="206">
        <f t="shared" si="49"/>
        <v>0.28490619524999733</v>
      </c>
      <c r="Y246" s="206">
        <v>0</v>
      </c>
      <c r="Z246" s="206">
        <v>16832.445</v>
      </c>
      <c r="AA246" s="204">
        <f t="shared" si="60"/>
        <v>0</v>
      </c>
      <c r="AB246" s="204">
        <f t="shared" si="60"/>
        <v>16832.445</v>
      </c>
      <c r="AC246" s="204">
        <f t="shared" si="61"/>
        <v>16832.445</v>
      </c>
      <c r="AI246" s="199"/>
      <c r="AJ246" s="199"/>
      <c r="BD246" s="197"/>
      <c r="BE246" s="197"/>
      <c r="BF246" s="198"/>
      <c r="BG246" s="198"/>
      <c r="BK246" s="199"/>
      <c r="BL246" s="199"/>
      <c r="BM246" s="206"/>
      <c r="BN246" s="206"/>
      <c r="BO246" s="206"/>
      <c r="CD246" s="201"/>
      <c r="DC246" s="201"/>
    </row>
    <row r="247" spans="1:107" s="187" customFormat="1" x14ac:dyDescent="0.2">
      <c r="A247" s="178">
        <v>43709</v>
      </c>
      <c r="B247" s="4">
        <v>0</v>
      </c>
      <c r="C247" s="4">
        <v>0</v>
      </c>
      <c r="D247" s="4">
        <v>0</v>
      </c>
      <c r="E247" s="4">
        <v>3.3078759999999998</v>
      </c>
      <c r="F247" s="4">
        <f t="shared" si="50"/>
        <v>3.3078759999999998</v>
      </c>
      <c r="G247" s="167">
        <v>4.944</v>
      </c>
      <c r="H247" s="167">
        <v>4.8689999999999998</v>
      </c>
      <c r="I247" s="6">
        <f t="shared" si="51"/>
        <v>7.5000000000000178E-2</v>
      </c>
      <c r="J247" s="4">
        <f t="shared" si="52"/>
        <v>0</v>
      </c>
      <c r="K247" s="4">
        <f t="shared" si="53"/>
        <v>0</v>
      </c>
      <c r="L247" s="4">
        <f t="shared" si="54"/>
        <v>0</v>
      </c>
      <c r="M247" s="4">
        <f t="shared" si="55"/>
        <v>2480.9070000000056</v>
      </c>
      <c r="N247" s="4">
        <f t="shared" si="56"/>
        <v>2480.9070000000056</v>
      </c>
      <c r="O247" s="217">
        <f t="shared" si="57"/>
        <v>43709</v>
      </c>
      <c r="S247" s="199">
        <f t="shared" si="58"/>
        <v>4.8540000000000001</v>
      </c>
      <c r="T247" s="208">
        <f t="shared" si="59"/>
        <v>7.5000000000000178E-2</v>
      </c>
      <c r="U247" s="206">
        <f t="shared" si="49"/>
        <v>0.24809070000000058</v>
      </c>
      <c r="Y247" s="206">
        <v>0</v>
      </c>
      <c r="Z247" s="206">
        <v>18498.485199999999</v>
      </c>
      <c r="AA247" s="204">
        <f t="shared" si="60"/>
        <v>0</v>
      </c>
      <c r="AB247" s="204">
        <f t="shared" si="60"/>
        <v>18498.485199999999</v>
      </c>
      <c r="AC247" s="204">
        <f t="shared" si="61"/>
        <v>18498.485199999999</v>
      </c>
      <c r="AI247" s="199"/>
      <c r="AJ247" s="199"/>
      <c r="BD247" s="197"/>
      <c r="BE247" s="197"/>
      <c r="BF247" s="198"/>
      <c r="BG247" s="198"/>
      <c r="BK247" s="199"/>
      <c r="BL247" s="199"/>
      <c r="BM247" s="206"/>
      <c r="BN247" s="206"/>
      <c r="BO247" s="206"/>
      <c r="CD247" s="201"/>
      <c r="DC247" s="201"/>
    </row>
    <row r="248" spans="1:107" s="187" customFormat="1" x14ac:dyDescent="0.2">
      <c r="A248" s="178">
        <v>43739</v>
      </c>
      <c r="B248" s="4">
        <v>0</v>
      </c>
      <c r="C248" s="4">
        <v>0</v>
      </c>
      <c r="D248" s="4">
        <v>0</v>
      </c>
      <c r="E248" s="4">
        <v>2.8055679900000001</v>
      </c>
      <c r="F248" s="4">
        <f t="shared" si="50"/>
        <v>2.8055679900000001</v>
      </c>
      <c r="G248" s="167">
        <v>4.9729999999999999</v>
      </c>
      <c r="H248" s="167">
        <v>4.8979999999999997</v>
      </c>
      <c r="I248" s="6">
        <f t="shared" si="51"/>
        <v>7.5000000000000178E-2</v>
      </c>
      <c r="J248" s="4">
        <f t="shared" si="52"/>
        <v>0</v>
      </c>
      <c r="K248" s="4">
        <f t="shared" si="53"/>
        <v>0</v>
      </c>
      <c r="L248" s="4">
        <f t="shared" si="54"/>
        <v>0</v>
      </c>
      <c r="M248" s="4">
        <f t="shared" si="55"/>
        <v>2104.1759925000051</v>
      </c>
      <c r="N248" s="4">
        <f t="shared" si="56"/>
        <v>2104.1759925000051</v>
      </c>
      <c r="O248" s="217">
        <f t="shared" si="57"/>
        <v>43739</v>
      </c>
      <c r="S248" s="199">
        <f t="shared" si="58"/>
        <v>4.8689999999999998</v>
      </c>
      <c r="T248" s="208">
        <f t="shared" si="59"/>
        <v>7.5000000000000178E-2</v>
      </c>
      <c r="U248" s="206">
        <f t="shared" si="49"/>
        <v>0.2104175992500005</v>
      </c>
      <c r="Y248" s="206">
        <v>0</v>
      </c>
      <c r="Z248" s="206">
        <v>17755.534</v>
      </c>
      <c r="AA248" s="204">
        <f t="shared" si="60"/>
        <v>0</v>
      </c>
      <c r="AB248" s="204">
        <f t="shared" si="60"/>
        <v>17755.534</v>
      </c>
      <c r="AC248" s="204">
        <f t="shared" si="61"/>
        <v>17755.534</v>
      </c>
      <c r="AI248" s="199"/>
      <c r="AJ248" s="199"/>
      <c r="BD248" s="197"/>
      <c r="BE248" s="197"/>
      <c r="BF248" s="198"/>
      <c r="BG248" s="198"/>
      <c r="BK248" s="199"/>
      <c r="BL248" s="199"/>
      <c r="BM248" s="206"/>
      <c r="BN248" s="206"/>
      <c r="BO248" s="206"/>
      <c r="CD248" s="201"/>
      <c r="DC248" s="201"/>
    </row>
    <row r="249" spans="1:107" s="187" customFormat="1" x14ac:dyDescent="0.2">
      <c r="A249" s="178">
        <v>43770</v>
      </c>
      <c r="B249" s="4">
        <v>0</v>
      </c>
      <c r="C249" s="4">
        <v>0</v>
      </c>
      <c r="D249" s="4">
        <v>0</v>
      </c>
      <c r="E249" s="4">
        <v>2.1666623600000001</v>
      </c>
      <c r="F249" s="4">
        <f t="shared" si="50"/>
        <v>2.1666623600000001</v>
      </c>
      <c r="G249" s="167">
        <v>5.1130000000000004</v>
      </c>
      <c r="H249" s="167">
        <v>5.0380000000000003</v>
      </c>
      <c r="I249" s="6">
        <f t="shared" si="51"/>
        <v>7.5000000000000178E-2</v>
      </c>
      <c r="J249" s="4">
        <f t="shared" si="52"/>
        <v>0</v>
      </c>
      <c r="K249" s="4">
        <f t="shared" si="53"/>
        <v>0</v>
      </c>
      <c r="L249" s="4">
        <f t="shared" si="54"/>
        <v>0</v>
      </c>
      <c r="M249" s="4">
        <f t="shared" si="55"/>
        <v>1624.9967700000041</v>
      </c>
      <c r="N249" s="4">
        <f t="shared" si="56"/>
        <v>1624.9967700000041</v>
      </c>
      <c r="O249" s="217">
        <f t="shared" si="57"/>
        <v>43770</v>
      </c>
      <c r="S249" s="199">
        <f t="shared" si="58"/>
        <v>4.8979999999999997</v>
      </c>
      <c r="T249" s="208">
        <f t="shared" si="59"/>
        <v>7.5000000000000178E-2</v>
      </c>
      <c r="U249" s="206">
        <f t="shared" si="49"/>
        <v>0.1624996770000004</v>
      </c>
      <c r="Y249" s="206">
        <v>0</v>
      </c>
      <c r="Z249" s="206">
        <v>18202.214800000002</v>
      </c>
      <c r="AA249" s="204">
        <f t="shared" si="60"/>
        <v>0</v>
      </c>
      <c r="AB249" s="204">
        <f t="shared" si="60"/>
        <v>18202.214800000002</v>
      </c>
      <c r="AC249" s="204">
        <f t="shared" si="61"/>
        <v>18202.214800000002</v>
      </c>
      <c r="AI249" s="199"/>
      <c r="AJ249" s="199"/>
      <c r="BD249" s="197"/>
      <c r="BE249" s="197"/>
      <c r="BF249" s="198"/>
      <c r="BG249" s="198"/>
      <c r="BK249" s="199"/>
      <c r="BL249" s="199"/>
      <c r="BM249" s="206"/>
      <c r="BN249" s="206"/>
      <c r="BO249" s="206"/>
      <c r="CD249" s="201"/>
      <c r="DC249" s="201"/>
    </row>
    <row r="250" spans="1:107" s="187" customFormat="1" x14ac:dyDescent="0.2">
      <c r="A250" s="178">
        <v>43800</v>
      </c>
      <c r="B250" s="4">
        <v>0</v>
      </c>
      <c r="C250" s="4">
        <v>0</v>
      </c>
      <c r="D250" s="4">
        <v>0</v>
      </c>
      <c r="E250" s="4">
        <v>2.22573511</v>
      </c>
      <c r="F250" s="4">
        <f t="shared" si="50"/>
        <v>2.22573511</v>
      </c>
      <c r="G250" s="167">
        <v>5.258</v>
      </c>
      <c r="H250" s="167">
        <v>5.1829999999999998</v>
      </c>
      <c r="I250" s="6">
        <f t="shared" si="51"/>
        <v>7.5000000000000178E-2</v>
      </c>
      <c r="J250" s="4">
        <f t="shared" si="52"/>
        <v>0</v>
      </c>
      <c r="K250" s="4">
        <f t="shared" si="53"/>
        <v>0</v>
      </c>
      <c r="L250" s="4">
        <f t="shared" si="54"/>
        <v>0</v>
      </c>
      <c r="M250" s="4">
        <f t="shared" si="55"/>
        <v>1669.3013325000038</v>
      </c>
      <c r="N250" s="4">
        <f t="shared" si="56"/>
        <v>1669.3013325000038</v>
      </c>
      <c r="O250" s="217">
        <f t="shared" si="57"/>
        <v>43800</v>
      </c>
      <c r="S250" s="199">
        <f t="shared" si="58"/>
        <v>5.0380000000000003</v>
      </c>
      <c r="T250" s="208">
        <f t="shared" si="59"/>
        <v>7.5000000000000178E-2</v>
      </c>
      <c r="U250" s="206">
        <f t="shared" si="49"/>
        <v>0.16693013325000039</v>
      </c>
      <c r="Y250" s="206">
        <v>0</v>
      </c>
      <c r="Z250" s="206">
        <v>17470.9274</v>
      </c>
      <c r="AA250" s="204">
        <f t="shared" si="60"/>
        <v>0</v>
      </c>
      <c r="AB250" s="204">
        <f t="shared" si="60"/>
        <v>17470.9274</v>
      </c>
      <c r="AC250" s="204">
        <f t="shared" si="61"/>
        <v>17470.9274</v>
      </c>
      <c r="AI250" s="199"/>
      <c r="AJ250" s="199"/>
      <c r="BD250" s="197"/>
      <c r="BE250" s="197"/>
      <c r="BF250" s="198"/>
      <c r="BG250" s="198"/>
      <c r="BK250" s="199"/>
      <c r="BL250" s="199"/>
      <c r="BM250" s="206"/>
      <c r="BN250" s="206"/>
      <c r="BO250" s="206"/>
      <c r="CD250" s="201"/>
      <c r="DC250" s="201"/>
    </row>
    <row r="251" spans="1:107" s="187" customFormat="1" x14ac:dyDescent="0.2">
      <c r="A251" s="178">
        <v>43831</v>
      </c>
      <c r="B251" s="4">
        <v>0</v>
      </c>
      <c r="C251" s="4">
        <v>0</v>
      </c>
      <c r="D251" s="4">
        <v>0</v>
      </c>
      <c r="E251" s="4">
        <v>2.2122179599999998</v>
      </c>
      <c r="F251" s="4">
        <f t="shared" si="50"/>
        <v>2.2122179599999998</v>
      </c>
      <c r="G251" s="167">
        <v>5.3780000000000001</v>
      </c>
      <c r="H251" s="167">
        <v>5.3029999999999999</v>
      </c>
      <c r="I251" s="6">
        <f t="shared" si="51"/>
        <v>7.5000000000000178E-2</v>
      </c>
      <c r="J251" s="4">
        <f t="shared" si="52"/>
        <v>0</v>
      </c>
      <c r="K251" s="4">
        <f t="shared" si="53"/>
        <v>0</v>
      </c>
      <c r="L251" s="4">
        <f t="shared" si="54"/>
        <v>0</v>
      </c>
      <c r="M251" s="4">
        <f t="shared" si="55"/>
        <v>1659.1634700000038</v>
      </c>
      <c r="N251" s="4">
        <f t="shared" si="56"/>
        <v>1659.1634700000038</v>
      </c>
      <c r="O251" s="217">
        <f t="shared" si="57"/>
        <v>43831</v>
      </c>
      <c r="S251" s="199">
        <f t="shared" si="58"/>
        <v>5.1829999999999998</v>
      </c>
      <c r="T251" s="208">
        <f t="shared" si="59"/>
        <v>7.5000000000000178E-2</v>
      </c>
      <c r="U251" s="206">
        <f t="shared" ref="U251:U280" si="62">T251*F251</f>
        <v>0.16591634700000038</v>
      </c>
      <c r="Y251" s="206">
        <v>0</v>
      </c>
      <c r="Z251" s="206">
        <v>17910.216799999998</v>
      </c>
      <c r="AA251" s="204">
        <f t="shared" si="60"/>
        <v>0</v>
      </c>
      <c r="AB251" s="204">
        <f t="shared" si="60"/>
        <v>17910.216799999998</v>
      </c>
      <c r="AC251" s="204">
        <f t="shared" si="61"/>
        <v>17910.216799999998</v>
      </c>
      <c r="AI251" s="199"/>
      <c r="AJ251" s="199"/>
      <c r="BD251" s="197"/>
      <c r="BE251" s="197"/>
      <c r="BF251" s="198"/>
      <c r="BG251" s="198"/>
      <c r="BK251" s="199"/>
      <c r="BL251" s="199"/>
      <c r="BM251" s="206"/>
      <c r="BN251" s="206"/>
      <c r="BO251" s="206"/>
      <c r="CD251" s="201"/>
      <c r="DC251" s="201"/>
    </row>
    <row r="252" spans="1:107" s="187" customFormat="1" x14ac:dyDescent="0.2">
      <c r="A252" s="178">
        <v>43862</v>
      </c>
      <c r="B252" s="4">
        <v>0</v>
      </c>
      <c r="C252" s="4">
        <v>0</v>
      </c>
      <c r="D252" s="4">
        <v>0</v>
      </c>
      <c r="E252" s="4">
        <v>2.0569158700000001</v>
      </c>
      <c r="F252" s="4">
        <f t="shared" si="50"/>
        <v>2.0569158700000001</v>
      </c>
      <c r="G252" s="167">
        <v>5.26</v>
      </c>
      <c r="H252" s="167">
        <v>5.1849999999999996</v>
      </c>
      <c r="I252" s="6">
        <f t="shared" si="51"/>
        <v>7.5000000000000178E-2</v>
      </c>
      <c r="J252" s="4">
        <f t="shared" si="52"/>
        <v>0</v>
      </c>
      <c r="K252" s="4">
        <f t="shared" si="53"/>
        <v>0</v>
      </c>
      <c r="L252" s="4">
        <f t="shared" si="54"/>
        <v>0</v>
      </c>
      <c r="M252" s="4">
        <f t="shared" si="55"/>
        <v>1542.6869025000037</v>
      </c>
      <c r="N252" s="4">
        <f t="shared" si="56"/>
        <v>1542.6869025000037</v>
      </c>
      <c r="O252" s="217">
        <f t="shared" si="57"/>
        <v>43862</v>
      </c>
      <c r="S252" s="199">
        <f t="shared" si="58"/>
        <v>5.3029999999999999</v>
      </c>
      <c r="T252" s="208">
        <f t="shared" si="59"/>
        <v>7.5000000000000178E-2</v>
      </c>
      <c r="U252" s="206">
        <f t="shared" si="62"/>
        <v>0.15426869025000037</v>
      </c>
      <c r="Y252" s="206">
        <v>0</v>
      </c>
      <c r="Z252" s="206">
        <v>17763.4434</v>
      </c>
      <c r="AA252" s="204">
        <f t="shared" si="60"/>
        <v>0</v>
      </c>
      <c r="AB252" s="204">
        <f t="shared" si="60"/>
        <v>17763.4434</v>
      </c>
      <c r="AC252" s="204">
        <f t="shared" si="61"/>
        <v>17763.4434</v>
      </c>
      <c r="AI252" s="199"/>
      <c r="AJ252" s="199"/>
      <c r="BD252" s="197"/>
      <c r="BE252" s="197"/>
      <c r="BF252" s="198"/>
      <c r="BG252" s="198"/>
      <c r="BK252" s="199"/>
      <c r="BL252" s="199"/>
      <c r="BM252" s="206"/>
      <c r="BN252" s="206"/>
      <c r="BO252" s="206"/>
      <c r="CD252" s="201"/>
      <c r="DC252" s="201"/>
    </row>
    <row r="253" spans="1:107" s="187" customFormat="1" x14ac:dyDescent="0.2">
      <c r="A253" s="178">
        <v>43891</v>
      </c>
      <c r="B253" s="4">
        <v>0</v>
      </c>
      <c r="C253" s="4">
        <v>0</v>
      </c>
      <c r="D253" s="4">
        <v>0</v>
      </c>
      <c r="E253" s="4">
        <v>2.1862580999999999</v>
      </c>
      <c r="F253" s="4">
        <f t="shared" si="50"/>
        <v>2.1862580999999999</v>
      </c>
      <c r="G253" s="167">
        <v>5.1269999999999998</v>
      </c>
      <c r="H253" s="167">
        <v>5.0519999999999996</v>
      </c>
      <c r="I253" s="6">
        <f t="shared" si="51"/>
        <v>7.5000000000000178E-2</v>
      </c>
      <c r="J253" s="4">
        <f t="shared" si="52"/>
        <v>0</v>
      </c>
      <c r="K253" s="4">
        <f t="shared" si="53"/>
        <v>0</v>
      </c>
      <c r="L253" s="4">
        <f t="shared" si="54"/>
        <v>0</v>
      </c>
      <c r="M253" s="4">
        <f t="shared" si="55"/>
        <v>1639.6935750000039</v>
      </c>
      <c r="N253" s="4">
        <f t="shared" si="56"/>
        <v>1639.6935750000039</v>
      </c>
      <c r="O253" s="217">
        <f t="shared" si="57"/>
        <v>43891</v>
      </c>
      <c r="S253" s="199">
        <f t="shared" si="58"/>
        <v>5.1849999999999996</v>
      </c>
      <c r="T253" s="208">
        <f t="shared" si="59"/>
        <v>7.5000000000000178E-2</v>
      </c>
      <c r="U253" s="206">
        <f t="shared" si="62"/>
        <v>0.16396935750000038</v>
      </c>
      <c r="Y253" s="206">
        <v>0</v>
      </c>
      <c r="Z253" s="206">
        <v>17049.437399999999</v>
      </c>
      <c r="AA253" s="204">
        <f t="shared" si="60"/>
        <v>0</v>
      </c>
      <c r="AB253" s="204">
        <f t="shared" si="60"/>
        <v>17049.437399999999</v>
      </c>
      <c r="AC253" s="204">
        <f t="shared" si="61"/>
        <v>17049.437399999999</v>
      </c>
      <c r="AI253" s="199"/>
      <c r="AJ253" s="199"/>
      <c r="BD253" s="197"/>
      <c r="BE253" s="197"/>
      <c r="BF253" s="198"/>
      <c r="BG253" s="198"/>
      <c r="BK253" s="199"/>
      <c r="BL253" s="199"/>
      <c r="BM253" s="206"/>
      <c r="BN253" s="206"/>
      <c r="BO253" s="206"/>
      <c r="CD253" s="201"/>
      <c r="DC253" s="201"/>
    </row>
    <row r="254" spans="1:107" s="187" customFormat="1" x14ac:dyDescent="0.2">
      <c r="A254" s="178">
        <v>43922</v>
      </c>
      <c r="B254" s="4">
        <v>0</v>
      </c>
      <c r="C254" s="4">
        <v>0</v>
      </c>
      <c r="D254" s="4">
        <v>0</v>
      </c>
      <c r="E254" s="4">
        <v>2.8035131099999999</v>
      </c>
      <c r="F254" s="4">
        <f t="shared" si="50"/>
        <v>2.8035131099999999</v>
      </c>
      <c r="G254" s="167">
        <v>4.907</v>
      </c>
      <c r="H254" s="167">
        <v>4.8319999999999999</v>
      </c>
      <c r="I254" s="6">
        <f t="shared" si="51"/>
        <v>7.5000000000000178E-2</v>
      </c>
      <c r="J254" s="4">
        <f t="shared" si="52"/>
        <v>0</v>
      </c>
      <c r="K254" s="4">
        <f t="shared" si="53"/>
        <v>0</v>
      </c>
      <c r="L254" s="4">
        <f t="shared" si="54"/>
        <v>0</v>
      </c>
      <c r="M254" s="4">
        <f t="shared" si="55"/>
        <v>2102.6348325000049</v>
      </c>
      <c r="N254" s="4">
        <f t="shared" si="56"/>
        <v>2102.6348325000049</v>
      </c>
      <c r="O254" s="217">
        <f t="shared" si="57"/>
        <v>43922</v>
      </c>
      <c r="P254" s="206">
        <f>SUM(N243:N254)</f>
        <v>25955.327347500028</v>
      </c>
      <c r="S254" s="199">
        <f t="shared" si="58"/>
        <v>5.0519999999999996</v>
      </c>
      <c r="T254" s="208">
        <f t="shared" si="59"/>
        <v>7.5000000000000178E-2</v>
      </c>
      <c r="U254" s="206">
        <f t="shared" si="62"/>
        <v>0.21026348325000049</v>
      </c>
      <c r="V254" s="206">
        <f>SUM(U243:U254)</f>
        <v>2.595532734750003</v>
      </c>
      <c r="Y254" s="206">
        <v>0</v>
      </c>
      <c r="Z254" s="206">
        <v>17477.782999999999</v>
      </c>
      <c r="AA254" s="204">
        <f t="shared" si="60"/>
        <v>0</v>
      </c>
      <c r="AB254" s="204">
        <f t="shared" si="60"/>
        <v>17477.782999999999</v>
      </c>
      <c r="AC254" s="204">
        <f t="shared" si="61"/>
        <v>17477.782999999999</v>
      </c>
      <c r="AI254" s="199"/>
      <c r="AJ254" s="199"/>
      <c r="BD254" s="197"/>
      <c r="BE254" s="197"/>
      <c r="BF254" s="198"/>
      <c r="BG254" s="198"/>
      <c r="BK254" s="199"/>
      <c r="BL254" s="199"/>
      <c r="BM254" s="206"/>
      <c r="BN254" s="206"/>
      <c r="BO254" s="206"/>
      <c r="CD254" s="201"/>
      <c r="DC254" s="201"/>
    </row>
    <row r="255" spans="1:107" s="187" customFormat="1" x14ac:dyDescent="0.2">
      <c r="A255" s="178">
        <v>43952</v>
      </c>
      <c r="B255" s="4">
        <v>0</v>
      </c>
      <c r="C255" s="4">
        <v>0</v>
      </c>
      <c r="D255" s="4">
        <v>0</v>
      </c>
      <c r="E255" s="4">
        <v>3.2586955899999999</v>
      </c>
      <c r="F255" s="4">
        <f t="shared" si="50"/>
        <v>3.2586955899999999</v>
      </c>
      <c r="G255" s="167">
        <v>4.8970000000000002</v>
      </c>
      <c r="H255" s="167">
        <v>4.8220000000000001</v>
      </c>
      <c r="I255" s="6">
        <f t="shared" si="51"/>
        <v>7.5000000000000178E-2</v>
      </c>
      <c r="J255" s="4">
        <f t="shared" si="52"/>
        <v>0</v>
      </c>
      <c r="K255" s="4">
        <f t="shared" si="53"/>
        <v>0</v>
      </c>
      <c r="L255" s="4">
        <f t="shared" si="54"/>
        <v>0</v>
      </c>
      <c r="M255" s="4">
        <f t="shared" si="55"/>
        <v>2444.0216925000059</v>
      </c>
      <c r="N255" s="4">
        <f t="shared" si="56"/>
        <v>2444.0216925000059</v>
      </c>
      <c r="O255" s="217">
        <f t="shared" si="57"/>
        <v>43952</v>
      </c>
      <c r="S255" s="199">
        <f t="shared" si="58"/>
        <v>4.8319999999999999</v>
      </c>
      <c r="T255" s="208">
        <f t="shared" si="59"/>
        <v>7.5000000000000178E-2</v>
      </c>
      <c r="U255" s="206">
        <f t="shared" si="62"/>
        <v>0.24440216925000058</v>
      </c>
      <c r="Y255" s="206">
        <v>0</v>
      </c>
      <c r="Z255" s="206">
        <v>16775.0334</v>
      </c>
      <c r="AA255" s="204">
        <f t="shared" si="60"/>
        <v>0</v>
      </c>
      <c r="AB255" s="204">
        <f t="shared" si="60"/>
        <v>16775.0334</v>
      </c>
      <c r="AC255" s="204">
        <f t="shared" si="61"/>
        <v>16775.0334</v>
      </c>
      <c r="AI255" s="199"/>
      <c r="AJ255" s="199"/>
      <c r="BD255" s="197"/>
      <c r="BE255" s="197"/>
      <c r="BF255" s="198"/>
      <c r="BG255" s="198"/>
      <c r="BK255" s="199"/>
      <c r="BL255" s="199"/>
      <c r="BM255" s="206"/>
      <c r="BN255" s="206"/>
      <c r="BO255" s="206"/>
      <c r="CD255" s="201"/>
      <c r="DC255" s="201"/>
    </row>
    <row r="256" spans="1:107" s="187" customFormat="1" x14ac:dyDescent="0.2">
      <c r="A256" s="178">
        <v>43983</v>
      </c>
      <c r="B256" s="4">
        <v>0</v>
      </c>
      <c r="C256" s="4">
        <v>0</v>
      </c>
      <c r="D256" s="4">
        <v>0</v>
      </c>
      <c r="E256" s="4">
        <v>3.46227164</v>
      </c>
      <c r="F256" s="4">
        <f t="shared" si="50"/>
        <v>3.46227164</v>
      </c>
      <c r="G256" s="167">
        <v>4.9329999999999998</v>
      </c>
      <c r="H256" s="167">
        <v>4.8579999999999997</v>
      </c>
      <c r="I256" s="6">
        <f t="shared" si="51"/>
        <v>7.5000000000000178E-2</v>
      </c>
      <c r="J256" s="4">
        <f t="shared" si="52"/>
        <v>0</v>
      </c>
      <c r="K256" s="4">
        <f t="shared" si="53"/>
        <v>0</v>
      </c>
      <c r="L256" s="4">
        <f t="shared" si="54"/>
        <v>0</v>
      </c>
      <c r="M256" s="4">
        <f t="shared" si="55"/>
        <v>2596.7037300000061</v>
      </c>
      <c r="N256" s="4">
        <f t="shared" si="56"/>
        <v>2596.7037300000061</v>
      </c>
      <c r="O256" s="217">
        <f t="shared" si="57"/>
        <v>43983</v>
      </c>
      <c r="S256" s="199">
        <f t="shared" si="58"/>
        <v>4.8220000000000001</v>
      </c>
      <c r="T256" s="208">
        <f t="shared" si="59"/>
        <v>7.5000000000000178E-2</v>
      </c>
      <c r="U256" s="206">
        <f t="shared" si="62"/>
        <v>0.25967037300000062</v>
      </c>
      <c r="Y256" s="206">
        <v>0</v>
      </c>
      <c r="Z256" s="206">
        <v>17196.260600000001</v>
      </c>
      <c r="AA256" s="204">
        <f t="shared" si="60"/>
        <v>0</v>
      </c>
      <c r="AB256" s="204">
        <f t="shared" si="60"/>
        <v>17196.260600000001</v>
      </c>
      <c r="AC256" s="204">
        <f t="shared" si="61"/>
        <v>17196.260600000001</v>
      </c>
      <c r="AI256" s="199"/>
      <c r="AJ256" s="199"/>
      <c r="BD256" s="197"/>
      <c r="BE256" s="197"/>
      <c r="BF256" s="198"/>
      <c r="BG256" s="198"/>
      <c r="BK256" s="199"/>
      <c r="BL256" s="199"/>
      <c r="BM256" s="206"/>
      <c r="BN256" s="206"/>
      <c r="BO256" s="206"/>
      <c r="CD256" s="201"/>
      <c r="DC256" s="201"/>
    </row>
    <row r="257" spans="1:107" s="187" customFormat="1" x14ac:dyDescent="0.2">
      <c r="A257" s="178">
        <v>44013</v>
      </c>
      <c r="B257" s="4">
        <v>0</v>
      </c>
      <c r="C257" s="4">
        <v>0</v>
      </c>
      <c r="D257" s="4">
        <v>0</v>
      </c>
      <c r="E257" s="4">
        <v>3.5565527299999999</v>
      </c>
      <c r="F257" s="4">
        <f t="shared" si="50"/>
        <v>3.5565527299999999</v>
      </c>
      <c r="G257" s="167">
        <v>4.9829999999999997</v>
      </c>
      <c r="H257" s="167">
        <v>4.9080000000000004</v>
      </c>
      <c r="I257" s="6">
        <f t="shared" si="51"/>
        <v>7.4999999999999289E-2</v>
      </c>
      <c r="J257" s="4">
        <f t="shared" si="52"/>
        <v>0</v>
      </c>
      <c r="K257" s="4">
        <f t="shared" si="53"/>
        <v>0</v>
      </c>
      <c r="L257" s="4">
        <f t="shared" si="54"/>
        <v>0</v>
      </c>
      <c r="M257" s="4">
        <f t="shared" si="55"/>
        <v>2667.4145474999746</v>
      </c>
      <c r="N257" s="4">
        <f t="shared" si="56"/>
        <v>2667.4145474999746</v>
      </c>
      <c r="O257" s="217">
        <f t="shared" si="57"/>
        <v>44013</v>
      </c>
      <c r="S257" s="199">
        <f t="shared" si="58"/>
        <v>4.8579999999999997</v>
      </c>
      <c r="T257" s="208">
        <f t="shared" si="59"/>
        <v>7.5000000000000178E-2</v>
      </c>
      <c r="U257" s="206">
        <f t="shared" si="62"/>
        <v>0.26674145475000061</v>
      </c>
      <c r="Y257" s="206">
        <v>0</v>
      </c>
      <c r="Z257" s="206">
        <v>17054.7618</v>
      </c>
      <c r="AA257" s="187">
        <f t="shared" si="60"/>
        <v>0</v>
      </c>
      <c r="AB257" s="187">
        <f t="shared" si="60"/>
        <v>17054.7618</v>
      </c>
      <c r="AC257" s="187">
        <f t="shared" si="61"/>
        <v>17054.7618</v>
      </c>
      <c r="AI257" s="199"/>
      <c r="AJ257" s="199"/>
      <c r="BD257" s="197"/>
      <c r="BE257" s="197"/>
      <c r="BF257" s="198"/>
      <c r="BG257" s="198"/>
      <c r="BK257" s="199"/>
      <c r="BL257" s="199"/>
      <c r="BM257" s="206"/>
      <c r="BN257" s="206"/>
      <c r="BO257" s="206"/>
      <c r="CD257" s="201"/>
      <c r="DC257" s="201"/>
    </row>
    <row r="258" spans="1:107" s="187" customFormat="1" x14ac:dyDescent="0.2">
      <c r="A258" s="178">
        <v>44044</v>
      </c>
      <c r="B258" s="4">
        <v>0</v>
      </c>
      <c r="C258" s="4">
        <v>0</v>
      </c>
      <c r="D258" s="4">
        <v>0</v>
      </c>
      <c r="E258" s="4">
        <v>3.5348345500000002</v>
      </c>
      <c r="F258" s="4">
        <f t="shared" si="50"/>
        <v>3.5348345500000002</v>
      </c>
      <c r="G258" s="167">
        <v>5.0140000000000002</v>
      </c>
      <c r="H258" s="167">
        <v>4.9390000000000001</v>
      </c>
      <c r="I258" s="6">
        <f t="shared" si="51"/>
        <v>7.5000000000000178E-2</v>
      </c>
      <c r="J258" s="4">
        <f t="shared" si="52"/>
        <v>0</v>
      </c>
      <c r="K258" s="4">
        <f t="shared" si="53"/>
        <v>0</v>
      </c>
      <c r="L258" s="4">
        <f t="shared" si="54"/>
        <v>0</v>
      </c>
      <c r="M258" s="4">
        <f t="shared" si="55"/>
        <v>2651.1259125000065</v>
      </c>
      <c r="N258" s="4">
        <f t="shared" si="56"/>
        <v>2651.1259125000065</v>
      </c>
      <c r="O258" s="217">
        <f t="shared" si="57"/>
        <v>44044</v>
      </c>
      <c r="S258" s="199">
        <f t="shared" si="58"/>
        <v>4.9080000000000004</v>
      </c>
      <c r="T258" s="208">
        <f t="shared" si="59"/>
        <v>7.4999999999999289E-2</v>
      </c>
      <c r="U258" s="206">
        <f t="shared" si="62"/>
        <v>0.26511259124999753</v>
      </c>
      <c r="Y258" s="206">
        <v>0</v>
      </c>
      <c r="Z258" s="206">
        <v>15277.4426</v>
      </c>
      <c r="AA258" s="187">
        <f t="shared" si="60"/>
        <v>0</v>
      </c>
      <c r="AB258" s="187">
        <f t="shared" si="60"/>
        <v>15277.4426</v>
      </c>
      <c r="AC258" s="187">
        <f t="shared" si="61"/>
        <v>15277.4426</v>
      </c>
      <c r="AI258" s="199"/>
      <c r="AJ258" s="199"/>
      <c r="BD258" s="197"/>
      <c r="BE258" s="197"/>
      <c r="BF258" s="198"/>
      <c r="BG258" s="198"/>
      <c r="BK258" s="199"/>
      <c r="BL258" s="199"/>
      <c r="BM258" s="206"/>
      <c r="BN258" s="206"/>
      <c r="BO258" s="206"/>
      <c r="CD258" s="201"/>
      <c r="DC258" s="201"/>
    </row>
    <row r="259" spans="1:107" s="187" customFormat="1" x14ac:dyDescent="0.2">
      <c r="A259" s="178">
        <v>44075</v>
      </c>
      <c r="B259" s="4">
        <v>0</v>
      </c>
      <c r="C259" s="4">
        <v>0</v>
      </c>
      <c r="D259" s="4">
        <v>0</v>
      </c>
      <c r="E259" s="4">
        <v>3.0778865</v>
      </c>
      <c r="F259" s="4">
        <f t="shared" si="50"/>
        <v>3.0778865</v>
      </c>
      <c r="G259" s="167">
        <v>5.0289999999999999</v>
      </c>
      <c r="H259" s="167">
        <v>4.9539999999999997</v>
      </c>
      <c r="I259" s="6">
        <f t="shared" si="51"/>
        <v>7.5000000000000178E-2</v>
      </c>
      <c r="J259" s="4">
        <f t="shared" si="52"/>
        <v>0</v>
      </c>
      <c r="K259" s="4">
        <f t="shared" si="53"/>
        <v>0</v>
      </c>
      <c r="L259" s="4">
        <f t="shared" si="54"/>
        <v>0</v>
      </c>
      <c r="M259" s="4">
        <f t="shared" si="55"/>
        <v>2308.4148750000054</v>
      </c>
      <c r="N259" s="4">
        <f t="shared" si="56"/>
        <v>2308.4148750000054</v>
      </c>
      <c r="O259" s="217">
        <f t="shared" si="57"/>
        <v>44075</v>
      </c>
      <c r="S259" s="199">
        <f t="shared" si="58"/>
        <v>4.9390000000000001</v>
      </c>
      <c r="T259" s="208">
        <f t="shared" si="59"/>
        <v>7.5000000000000178E-2</v>
      </c>
      <c r="U259" s="206">
        <f t="shared" si="62"/>
        <v>0.23084148750000055</v>
      </c>
      <c r="Y259" s="206">
        <v>0</v>
      </c>
      <c r="Z259" s="206">
        <v>16788.349399999999</v>
      </c>
      <c r="AA259" s="187">
        <f t="shared" si="60"/>
        <v>0</v>
      </c>
      <c r="AB259" s="187">
        <f t="shared" si="60"/>
        <v>16788.349399999999</v>
      </c>
      <c r="AC259" s="187">
        <f t="shared" si="61"/>
        <v>16788.349399999999</v>
      </c>
      <c r="AI259" s="199"/>
      <c r="AJ259" s="199"/>
      <c r="BD259" s="197"/>
      <c r="BE259" s="197"/>
      <c r="BF259" s="198"/>
      <c r="BG259" s="198"/>
      <c r="BK259" s="199"/>
      <c r="BL259" s="199"/>
      <c r="BM259" s="206"/>
      <c r="BN259" s="206"/>
      <c r="BO259" s="206"/>
      <c r="CD259" s="201"/>
      <c r="DC259" s="201"/>
    </row>
    <row r="260" spans="1:107" s="187" customFormat="1" x14ac:dyDescent="0.2">
      <c r="A260" s="178">
        <v>44105</v>
      </c>
      <c r="B260" s="4">
        <v>0</v>
      </c>
      <c r="C260" s="4">
        <v>0</v>
      </c>
      <c r="D260" s="4">
        <v>0</v>
      </c>
      <c r="E260" s="4">
        <v>2.6103569800000002</v>
      </c>
      <c r="F260" s="4"/>
      <c r="G260" s="167">
        <v>5.0579999999999998</v>
      </c>
      <c r="H260" s="167">
        <v>4.9829999999999997</v>
      </c>
      <c r="I260" s="6">
        <f t="shared" si="51"/>
        <v>7.5000000000000178E-2</v>
      </c>
      <c r="J260" s="4">
        <f t="shared" si="52"/>
        <v>0</v>
      </c>
      <c r="K260" s="4">
        <f t="shared" si="53"/>
        <v>0</v>
      </c>
      <c r="L260" s="4">
        <f t="shared" si="54"/>
        <v>0</v>
      </c>
      <c r="M260" s="4">
        <f t="shared" si="55"/>
        <v>1957.7677350000047</v>
      </c>
      <c r="N260" s="4">
        <f t="shared" si="56"/>
        <v>1957.7677350000047</v>
      </c>
      <c r="O260" s="217">
        <f t="shared" si="57"/>
        <v>44105</v>
      </c>
      <c r="S260" s="199">
        <f t="shared" si="58"/>
        <v>4.9539999999999997</v>
      </c>
      <c r="T260" s="208">
        <f t="shared" si="59"/>
        <v>7.5000000000000178E-2</v>
      </c>
      <c r="U260" s="206">
        <f t="shared" si="62"/>
        <v>0</v>
      </c>
      <c r="Y260" s="206">
        <v>0</v>
      </c>
      <c r="Z260" s="206">
        <v>16112.7834</v>
      </c>
      <c r="AA260" s="187">
        <f t="shared" si="60"/>
        <v>0</v>
      </c>
      <c r="AB260" s="187">
        <f t="shared" si="60"/>
        <v>16112.7834</v>
      </c>
      <c r="AC260" s="187">
        <f t="shared" si="61"/>
        <v>16112.7834</v>
      </c>
      <c r="AI260" s="199"/>
      <c r="AJ260" s="199"/>
      <c r="BD260" s="197"/>
      <c r="BE260" s="197"/>
      <c r="BF260" s="198"/>
      <c r="BG260" s="198"/>
      <c r="BK260" s="199"/>
      <c r="BL260" s="199"/>
      <c r="BM260" s="206"/>
      <c r="BN260" s="206"/>
      <c r="BO260" s="206"/>
      <c r="CD260" s="201"/>
      <c r="DC260" s="201"/>
    </row>
    <row r="261" spans="1:107" s="187" customFormat="1" x14ac:dyDescent="0.2">
      <c r="A261" s="178">
        <v>44136</v>
      </c>
      <c r="B261" s="4">
        <v>0</v>
      </c>
      <c r="C261" s="4">
        <v>0</v>
      </c>
      <c r="D261" s="4">
        <v>0</v>
      </c>
      <c r="E261" s="4">
        <v>2.0157899000000001</v>
      </c>
      <c r="F261" s="4"/>
      <c r="G261" s="167">
        <v>5.1980000000000004</v>
      </c>
      <c r="H261" s="167">
        <v>5.1230000000000002</v>
      </c>
      <c r="I261" s="6">
        <f t="shared" si="51"/>
        <v>7.5000000000000178E-2</v>
      </c>
      <c r="J261" s="4">
        <f t="shared" si="52"/>
        <v>0</v>
      </c>
      <c r="K261" s="4">
        <f t="shared" si="53"/>
        <v>0</v>
      </c>
      <c r="L261" s="4">
        <f t="shared" si="54"/>
        <v>0</v>
      </c>
      <c r="M261" s="4">
        <f t="shared" si="55"/>
        <v>1511.8424250000037</v>
      </c>
      <c r="N261" s="4">
        <f t="shared" si="56"/>
        <v>1511.8424250000037</v>
      </c>
      <c r="O261" s="217">
        <f t="shared" si="57"/>
        <v>44136</v>
      </c>
      <c r="S261" s="199">
        <f t="shared" si="58"/>
        <v>4.9829999999999997</v>
      </c>
      <c r="T261" s="208">
        <f t="shared" si="59"/>
        <v>7.5000000000000178E-2</v>
      </c>
      <c r="U261" s="206">
        <f t="shared" si="62"/>
        <v>0</v>
      </c>
      <c r="Y261" s="206">
        <v>0</v>
      </c>
      <c r="Z261" s="206">
        <v>0</v>
      </c>
      <c r="AA261" s="187">
        <f t="shared" si="60"/>
        <v>0</v>
      </c>
      <c r="AB261" s="187">
        <f t="shared" si="60"/>
        <v>0</v>
      </c>
      <c r="AC261" s="187">
        <f t="shared" si="61"/>
        <v>0</v>
      </c>
      <c r="AI261" s="199"/>
      <c r="AJ261" s="199"/>
      <c r="BD261" s="197"/>
      <c r="BE261" s="197"/>
      <c r="BF261" s="198"/>
      <c r="BG261" s="198"/>
      <c r="BK261" s="199"/>
      <c r="BL261" s="199"/>
      <c r="BM261" s="206"/>
      <c r="BN261" s="206"/>
      <c r="BO261" s="206"/>
      <c r="CD261" s="201"/>
      <c r="DC261" s="201"/>
    </row>
    <row r="262" spans="1:107" s="187" customFormat="1" x14ac:dyDescent="0.2">
      <c r="A262" s="178">
        <v>44166</v>
      </c>
      <c r="B262" s="4">
        <v>0</v>
      </c>
      <c r="C262" s="4">
        <v>0</v>
      </c>
      <c r="D262" s="4">
        <v>0</v>
      </c>
      <c r="E262" s="4">
        <v>2.0706334800000001</v>
      </c>
      <c r="F262" s="4"/>
      <c r="G262" s="167">
        <v>5.343</v>
      </c>
      <c r="H262" s="167">
        <v>5.2679999999999998</v>
      </c>
      <c r="I262" s="6">
        <f t="shared" si="51"/>
        <v>7.5000000000000178E-2</v>
      </c>
      <c r="J262" s="4">
        <f t="shared" si="52"/>
        <v>0</v>
      </c>
      <c r="K262" s="4">
        <f t="shared" si="53"/>
        <v>0</v>
      </c>
      <c r="L262" s="4">
        <f t="shared" si="54"/>
        <v>0</v>
      </c>
      <c r="M262" s="4">
        <f t="shared" si="55"/>
        <v>1552.975110000004</v>
      </c>
      <c r="N262" s="4">
        <f t="shared" si="56"/>
        <v>1552.975110000004</v>
      </c>
      <c r="O262" s="217">
        <f t="shared" si="57"/>
        <v>44166</v>
      </c>
      <c r="S262" s="199">
        <f t="shared" si="58"/>
        <v>5.1230000000000002</v>
      </c>
      <c r="T262" s="208">
        <f t="shared" si="59"/>
        <v>7.5000000000000178E-2</v>
      </c>
      <c r="U262" s="206">
        <f t="shared" si="62"/>
        <v>0</v>
      </c>
      <c r="Y262" s="206">
        <v>0</v>
      </c>
      <c r="Z262" s="206">
        <v>0</v>
      </c>
      <c r="AA262" s="187">
        <f t="shared" si="60"/>
        <v>0</v>
      </c>
      <c r="AB262" s="187">
        <f t="shared" si="60"/>
        <v>0</v>
      </c>
      <c r="AC262" s="187">
        <f t="shared" si="61"/>
        <v>0</v>
      </c>
      <c r="AI262" s="199"/>
      <c r="AJ262" s="199"/>
      <c r="BD262" s="197"/>
      <c r="BE262" s="197"/>
      <c r="BF262" s="198"/>
      <c r="BG262" s="198"/>
      <c r="BK262" s="199"/>
      <c r="BL262" s="199"/>
      <c r="BM262" s="206"/>
      <c r="BN262" s="206"/>
      <c r="BO262" s="206"/>
      <c r="CD262" s="201"/>
      <c r="DC262" s="201"/>
    </row>
    <row r="263" spans="1:107" s="187" customFormat="1" x14ac:dyDescent="0.2">
      <c r="A263" s="178">
        <v>44197</v>
      </c>
      <c r="B263">
        <v>0</v>
      </c>
      <c r="C263">
        <v>0</v>
      </c>
      <c r="D263">
        <v>0</v>
      </c>
      <c r="E263">
        <v>2.0579394299999998</v>
      </c>
      <c r="F263" s="4"/>
      <c r="G263" s="167">
        <v>5.4630000000000001</v>
      </c>
      <c r="H263" s="167">
        <v>5.3879999999999999</v>
      </c>
      <c r="I263" s="6">
        <f t="shared" si="51"/>
        <v>7.5000000000000178E-2</v>
      </c>
      <c r="J263" s="4">
        <f t="shared" si="52"/>
        <v>0</v>
      </c>
      <c r="K263" s="4">
        <f t="shared" si="53"/>
        <v>0</v>
      </c>
      <c r="L263" s="4">
        <f t="shared" si="54"/>
        <v>0</v>
      </c>
      <c r="M263" s="4">
        <f t="shared" si="55"/>
        <v>1543.4545725000035</v>
      </c>
      <c r="N263" s="4">
        <f t="shared" si="56"/>
        <v>1543.4545725000035</v>
      </c>
      <c r="O263" s="217">
        <f t="shared" si="57"/>
        <v>44197</v>
      </c>
      <c r="S263" s="199">
        <f t="shared" si="58"/>
        <v>5.2679999999999998</v>
      </c>
      <c r="T263" s="208">
        <f t="shared" si="59"/>
        <v>7.5000000000000178E-2</v>
      </c>
      <c r="U263" s="206">
        <f t="shared" si="62"/>
        <v>0</v>
      </c>
      <c r="Y263" s="206">
        <v>0</v>
      </c>
      <c r="Z263" s="206">
        <v>0</v>
      </c>
      <c r="AA263" s="187">
        <f t="shared" si="60"/>
        <v>0</v>
      </c>
      <c r="AB263" s="187">
        <f t="shared" si="60"/>
        <v>0</v>
      </c>
      <c r="AC263" s="187">
        <f t="shared" si="61"/>
        <v>0</v>
      </c>
      <c r="AI263" s="199"/>
      <c r="AJ263" s="199"/>
      <c r="BD263" s="197"/>
      <c r="BE263" s="197"/>
      <c r="BF263" s="198"/>
      <c r="BG263" s="198"/>
      <c r="BK263" s="199"/>
      <c r="BL263" s="199"/>
      <c r="BM263" s="206"/>
      <c r="BN263" s="206"/>
      <c r="BO263" s="206"/>
      <c r="CD263" s="201"/>
      <c r="DC263" s="201"/>
    </row>
    <row r="264" spans="1:107" s="187" customFormat="1" x14ac:dyDescent="0.2">
      <c r="A264" s="178">
        <v>44228</v>
      </c>
      <c r="B264">
        <v>0</v>
      </c>
      <c r="C264">
        <v>0</v>
      </c>
      <c r="D264">
        <v>0</v>
      </c>
      <c r="E264">
        <v>1.8473796600000001</v>
      </c>
      <c r="F264" s="4"/>
      <c r="G264" s="167">
        <v>5.3449999999999998</v>
      </c>
      <c r="H264" s="167">
        <v>5.27</v>
      </c>
      <c r="I264" s="6">
        <f t="shared" si="51"/>
        <v>7.5000000000000178E-2</v>
      </c>
      <c r="J264" s="4">
        <f t="shared" si="52"/>
        <v>0</v>
      </c>
      <c r="K264" s="4">
        <f t="shared" si="53"/>
        <v>0</v>
      </c>
      <c r="L264" s="4">
        <f t="shared" si="54"/>
        <v>0</v>
      </c>
      <c r="M264" s="4">
        <f t="shared" si="55"/>
        <v>1385.5347450000033</v>
      </c>
      <c r="N264" s="4">
        <f t="shared" si="56"/>
        <v>1385.5347450000033</v>
      </c>
      <c r="O264" s="217">
        <f t="shared" si="57"/>
        <v>44228</v>
      </c>
      <c r="S264" s="199">
        <f t="shared" si="58"/>
        <v>5.3879999999999999</v>
      </c>
      <c r="T264" s="208">
        <f t="shared" si="59"/>
        <v>7.5000000000000178E-2</v>
      </c>
      <c r="U264" s="206">
        <f t="shared" si="62"/>
        <v>0</v>
      </c>
      <c r="Y264" s="206">
        <v>0</v>
      </c>
      <c r="Z264" s="206">
        <v>0</v>
      </c>
      <c r="AA264" s="187">
        <f t="shared" si="60"/>
        <v>0</v>
      </c>
      <c r="AB264" s="187">
        <f t="shared" si="60"/>
        <v>0</v>
      </c>
      <c r="AC264" s="187">
        <f t="shared" si="61"/>
        <v>0</v>
      </c>
      <c r="AI264" s="199"/>
      <c r="AJ264" s="199"/>
      <c r="BD264" s="197"/>
      <c r="BE264" s="197"/>
      <c r="BF264" s="198"/>
      <c r="BG264" s="198"/>
      <c r="BK264" s="199"/>
      <c r="BL264" s="199"/>
      <c r="BM264" s="206"/>
      <c r="BN264" s="206"/>
      <c r="BO264" s="206"/>
      <c r="CD264" s="201"/>
      <c r="DC264" s="201"/>
    </row>
    <row r="265" spans="1:107" s="187" customFormat="1" x14ac:dyDescent="0.2">
      <c r="A265" s="178">
        <v>44256</v>
      </c>
      <c r="B265">
        <v>0</v>
      </c>
      <c r="C265">
        <v>0</v>
      </c>
      <c r="D265">
        <v>0</v>
      </c>
      <c r="E265">
        <v>2.0339668999999998</v>
      </c>
      <c r="F265" s="4"/>
      <c r="G265" s="167">
        <v>5.2119999999999997</v>
      </c>
      <c r="H265" s="167">
        <v>5.1369999999999996</v>
      </c>
      <c r="I265" s="6">
        <f t="shared" si="51"/>
        <v>7.5000000000000178E-2</v>
      </c>
      <c r="J265" s="4">
        <f t="shared" si="52"/>
        <v>0</v>
      </c>
      <c r="K265" s="4">
        <f t="shared" si="53"/>
        <v>0</v>
      </c>
      <c r="L265" s="4">
        <f t="shared" si="54"/>
        <v>0</v>
      </c>
      <c r="M265" s="4">
        <f t="shared" si="55"/>
        <v>1525.4751750000034</v>
      </c>
      <c r="N265" s="4">
        <f t="shared" si="56"/>
        <v>1525.4751750000034</v>
      </c>
      <c r="O265" s="217">
        <f t="shared" si="57"/>
        <v>44256</v>
      </c>
      <c r="S265" s="199">
        <f t="shared" si="58"/>
        <v>5.27</v>
      </c>
      <c r="T265" s="208">
        <f t="shared" si="59"/>
        <v>7.5000000000000178E-2</v>
      </c>
      <c r="U265" s="206">
        <f t="shared" si="62"/>
        <v>0</v>
      </c>
      <c r="Y265" s="206">
        <v>0</v>
      </c>
      <c r="Z265" s="206">
        <v>0</v>
      </c>
      <c r="AA265" s="187">
        <f t="shared" si="60"/>
        <v>0</v>
      </c>
      <c r="AB265" s="187">
        <f t="shared" si="60"/>
        <v>0</v>
      </c>
      <c r="AC265" s="187">
        <f t="shared" si="61"/>
        <v>0</v>
      </c>
      <c r="AI265" s="199"/>
      <c r="AJ265" s="199"/>
      <c r="BD265" s="197"/>
      <c r="BE265" s="197"/>
      <c r="BF265" s="198"/>
      <c r="BG265" s="198"/>
      <c r="BK265" s="199"/>
      <c r="BL265" s="199"/>
      <c r="BM265" s="206"/>
      <c r="BN265" s="206"/>
      <c r="BO265" s="206"/>
      <c r="CD265" s="201"/>
      <c r="DC265" s="201"/>
    </row>
    <row r="266" spans="1:107" s="187" customFormat="1" x14ac:dyDescent="0.2">
      <c r="A266" s="178">
        <v>44287</v>
      </c>
      <c r="B266">
        <v>0</v>
      </c>
      <c r="C266">
        <v>0</v>
      </c>
      <c r="D266">
        <v>0</v>
      </c>
      <c r="E266">
        <v>2.6080747300000002</v>
      </c>
      <c r="F266" s="4"/>
      <c r="G266" s="167">
        <v>4.992</v>
      </c>
      <c r="H266" s="167">
        <v>4.9169999999999998</v>
      </c>
      <c r="I266" s="6">
        <f t="shared" si="51"/>
        <v>7.5000000000000178E-2</v>
      </c>
      <c r="J266" s="4">
        <f t="shared" si="52"/>
        <v>0</v>
      </c>
      <c r="K266" s="4">
        <f t="shared" si="53"/>
        <v>0</v>
      </c>
      <c r="L266" s="4">
        <f t="shared" si="54"/>
        <v>0</v>
      </c>
      <c r="M266" s="4">
        <f t="shared" si="55"/>
        <v>1956.0560475000048</v>
      </c>
      <c r="N266" s="4">
        <f t="shared" si="56"/>
        <v>1956.0560475000048</v>
      </c>
      <c r="O266" s="217">
        <f t="shared" si="57"/>
        <v>44287</v>
      </c>
      <c r="P266" s="206">
        <f>SUM(N255:N266)</f>
        <v>24100.786567500028</v>
      </c>
      <c r="S266" s="199">
        <f t="shared" si="58"/>
        <v>5.1369999999999996</v>
      </c>
      <c r="T266" s="208">
        <f t="shared" si="59"/>
        <v>7.5000000000000178E-2</v>
      </c>
      <c r="U266" s="206">
        <f t="shared" si="62"/>
        <v>0</v>
      </c>
      <c r="V266" s="206">
        <f>SUM(U255:U266)</f>
        <v>1.2667680757499999</v>
      </c>
      <c r="Y266" s="206">
        <v>0</v>
      </c>
      <c r="Z266" s="206">
        <v>0</v>
      </c>
      <c r="AA266" s="187">
        <f t="shared" si="60"/>
        <v>0</v>
      </c>
      <c r="AB266" s="187">
        <f t="shared" si="60"/>
        <v>0</v>
      </c>
      <c r="AC266" s="187">
        <f t="shared" si="61"/>
        <v>0</v>
      </c>
      <c r="AI266" s="199"/>
      <c r="AJ266" s="199"/>
      <c r="BD266" s="197"/>
      <c r="BE266" s="197"/>
      <c r="BF266" s="198"/>
      <c r="BG266" s="198"/>
      <c r="BM266" s="206"/>
      <c r="BN266" s="206"/>
      <c r="BO266" s="206"/>
      <c r="CD266" s="201"/>
      <c r="DC266" s="201"/>
    </row>
    <row r="267" spans="1:107" s="187" customFormat="1" x14ac:dyDescent="0.2">
      <c r="A267" s="178">
        <v>44317</v>
      </c>
      <c r="B267">
        <v>0</v>
      </c>
      <c r="C267">
        <v>0</v>
      </c>
      <c r="D267">
        <v>0</v>
      </c>
      <c r="E267">
        <v>3.03135661</v>
      </c>
      <c r="F267" s="4"/>
      <c r="G267" s="167">
        <v>4.9820000000000002</v>
      </c>
      <c r="H267" s="167">
        <v>4.907</v>
      </c>
      <c r="I267" s="6">
        <f t="shared" si="51"/>
        <v>7.5000000000000178E-2</v>
      </c>
      <c r="J267" s="4">
        <f t="shared" si="52"/>
        <v>0</v>
      </c>
      <c r="K267" s="4">
        <f t="shared" si="53"/>
        <v>0</v>
      </c>
      <c r="L267" s="4">
        <f t="shared" si="54"/>
        <v>0</v>
      </c>
      <c r="M267" s="4">
        <f t="shared" si="55"/>
        <v>2273.5174575000051</v>
      </c>
      <c r="N267" s="4">
        <f t="shared" si="56"/>
        <v>2273.5174575000051</v>
      </c>
      <c r="O267" s="217">
        <f t="shared" si="57"/>
        <v>44317</v>
      </c>
      <c r="S267" s="199">
        <f t="shared" si="58"/>
        <v>4.9169999999999998</v>
      </c>
      <c r="T267" s="208">
        <f t="shared" si="59"/>
        <v>7.5000000000000178E-2</v>
      </c>
      <c r="U267" s="206">
        <f t="shared" si="62"/>
        <v>0</v>
      </c>
      <c r="Y267" s="206">
        <v>0</v>
      </c>
      <c r="Z267" s="206">
        <v>0</v>
      </c>
      <c r="AA267" s="187">
        <f t="shared" si="60"/>
        <v>0</v>
      </c>
      <c r="AB267" s="187">
        <f t="shared" si="60"/>
        <v>0</v>
      </c>
      <c r="AC267" s="187">
        <f t="shared" si="61"/>
        <v>0</v>
      </c>
      <c r="AI267" s="199"/>
      <c r="AJ267" s="199"/>
      <c r="BD267" s="197"/>
      <c r="BE267" s="197"/>
      <c r="BF267" s="198"/>
      <c r="BG267" s="198"/>
      <c r="BM267" s="206"/>
      <c r="BN267" s="206"/>
      <c r="BO267" s="206"/>
      <c r="CD267" s="201"/>
      <c r="DC267" s="201"/>
    </row>
    <row r="268" spans="1:107" s="187" customFormat="1" x14ac:dyDescent="0.2">
      <c r="A268" s="178">
        <v>44348</v>
      </c>
      <c r="B268">
        <v>0</v>
      </c>
      <c r="C268">
        <v>0</v>
      </c>
      <c r="D268">
        <v>0</v>
      </c>
      <c r="E268">
        <v>3.2205449700000002</v>
      </c>
      <c r="F268" s="4"/>
      <c r="G268" s="167">
        <v>5.0179999999999998</v>
      </c>
      <c r="H268" s="167">
        <v>4.9429999999999996</v>
      </c>
      <c r="I268" s="6">
        <f t="shared" si="51"/>
        <v>7.5000000000000178E-2</v>
      </c>
      <c r="J268" s="4">
        <f t="shared" si="52"/>
        <v>0</v>
      </c>
      <c r="K268" s="4">
        <f t="shared" si="53"/>
        <v>0</v>
      </c>
      <c r="L268" s="4">
        <f t="shared" si="54"/>
        <v>0</v>
      </c>
      <c r="M268" s="4">
        <f t="shared" si="55"/>
        <v>2415.4087275000056</v>
      </c>
      <c r="N268" s="4">
        <f t="shared" si="56"/>
        <v>2415.4087275000056</v>
      </c>
      <c r="O268" s="217">
        <f t="shared" si="57"/>
        <v>44348</v>
      </c>
      <c r="S268" s="199">
        <f t="shared" si="58"/>
        <v>4.907</v>
      </c>
      <c r="T268" s="208">
        <f t="shared" si="59"/>
        <v>7.5000000000000178E-2</v>
      </c>
      <c r="U268" s="206">
        <f t="shared" si="62"/>
        <v>0</v>
      </c>
      <c r="Y268" s="206">
        <v>0</v>
      </c>
      <c r="Z268" s="206">
        <v>0</v>
      </c>
      <c r="AA268" s="187">
        <f t="shared" si="60"/>
        <v>0</v>
      </c>
      <c r="AB268" s="187">
        <f t="shared" si="60"/>
        <v>0</v>
      </c>
      <c r="AC268" s="187">
        <f t="shared" si="61"/>
        <v>0</v>
      </c>
      <c r="AI268" s="199"/>
      <c r="AJ268" s="199"/>
      <c r="BD268" s="197"/>
      <c r="BE268" s="197"/>
      <c r="BF268" s="198"/>
      <c r="BG268" s="198"/>
      <c r="BM268" s="206"/>
      <c r="BN268" s="206"/>
      <c r="BO268" s="206"/>
      <c r="CD268" s="201"/>
      <c r="DC268" s="201"/>
    </row>
    <row r="269" spans="1:107" s="187" customFormat="1" x14ac:dyDescent="0.2">
      <c r="A269" s="178">
        <v>44378</v>
      </c>
      <c r="B269">
        <v>0</v>
      </c>
      <c r="C269">
        <v>0</v>
      </c>
      <c r="D269">
        <v>0</v>
      </c>
      <c r="E269">
        <v>3.30805924</v>
      </c>
      <c r="F269" s="4"/>
      <c r="G269" s="167">
        <v>5.0679999999999996</v>
      </c>
      <c r="H269" s="167">
        <v>4.9930000000000003</v>
      </c>
      <c r="I269" s="6">
        <f t="shared" si="51"/>
        <v>7.4999999999999289E-2</v>
      </c>
      <c r="J269" s="4">
        <f t="shared" si="52"/>
        <v>0</v>
      </c>
      <c r="K269" s="4">
        <f t="shared" si="53"/>
        <v>0</v>
      </c>
      <c r="L269" s="4">
        <f t="shared" si="54"/>
        <v>0</v>
      </c>
      <c r="M269" s="4">
        <f t="shared" si="55"/>
        <v>2481.0444299999763</v>
      </c>
      <c r="N269" s="4">
        <f t="shared" si="56"/>
        <v>2481.0444299999763</v>
      </c>
      <c r="O269" s="217">
        <f t="shared" si="57"/>
        <v>44378</v>
      </c>
      <c r="S269" s="199">
        <f t="shared" si="58"/>
        <v>4.9429999999999996</v>
      </c>
      <c r="T269" s="208">
        <f t="shared" si="59"/>
        <v>7.5000000000000178E-2</v>
      </c>
      <c r="U269" s="206">
        <f t="shared" si="62"/>
        <v>0</v>
      </c>
      <c r="Y269" s="206">
        <v>0</v>
      </c>
      <c r="Z269" s="206">
        <v>0</v>
      </c>
      <c r="AA269" s="187">
        <f t="shared" si="60"/>
        <v>0</v>
      </c>
      <c r="AB269" s="187">
        <f t="shared" si="60"/>
        <v>0</v>
      </c>
      <c r="AC269" s="187">
        <f t="shared" si="61"/>
        <v>0</v>
      </c>
      <c r="AI269" s="199"/>
      <c r="AJ269" s="199"/>
      <c r="BD269" s="197"/>
      <c r="BE269" s="197"/>
      <c r="BF269" s="198"/>
      <c r="BG269" s="198"/>
      <c r="BM269" s="206"/>
      <c r="BN269" s="206"/>
      <c r="BO269" s="206"/>
      <c r="CD269" s="201"/>
      <c r="DC269" s="201"/>
    </row>
    <row r="270" spans="1:107" s="187" customFormat="1" x14ac:dyDescent="0.2">
      <c r="A270" s="178">
        <v>44409</v>
      </c>
      <c r="B270">
        <v>0</v>
      </c>
      <c r="C270">
        <v>0</v>
      </c>
      <c r="D270">
        <v>0</v>
      </c>
      <c r="E270">
        <v>3.2891030199999998</v>
      </c>
      <c r="F270" s="4"/>
      <c r="G270" s="167">
        <v>5.0990000000000002</v>
      </c>
      <c r="H270" s="167">
        <v>5.024</v>
      </c>
      <c r="I270" s="6">
        <f t="shared" si="51"/>
        <v>7.5000000000000178E-2</v>
      </c>
      <c r="J270" s="4">
        <f t="shared" si="52"/>
        <v>0</v>
      </c>
      <c r="K270" s="4">
        <f t="shared" si="53"/>
        <v>0</v>
      </c>
      <c r="L270" s="4">
        <f t="shared" si="54"/>
        <v>0</v>
      </c>
      <c r="M270" s="4">
        <f t="shared" si="55"/>
        <v>2466.8272650000058</v>
      </c>
      <c r="N270" s="4">
        <f t="shared" si="56"/>
        <v>2466.8272650000058</v>
      </c>
      <c r="O270" s="217">
        <f t="shared" si="57"/>
        <v>44409</v>
      </c>
      <c r="S270" s="199">
        <f t="shared" si="58"/>
        <v>4.9930000000000003</v>
      </c>
      <c r="T270" s="208">
        <f t="shared" si="59"/>
        <v>7.4999999999999289E-2</v>
      </c>
      <c r="U270" s="206">
        <f t="shared" si="62"/>
        <v>0</v>
      </c>
      <c r="Y270" s="206">
        <v>0</v>
      </c>
      <c r="Z270" s="206">
        <v>0</v>
      </c>
      <c r="AA270" s="187">
        <f t="shared" si="60"/>
        <v>0</v>
      </c>
      <c r="AB270" s="187">
        <f t="shared" si="60"/>
        <v>0</v>
      </c>
      <c r="AC270" s="187">
        <f t="shared" si="61"/>
        <v>0</v>
      </c>
      <c r="AI270" s="199"/>
      <c r="AJ270" s="199"/>
      <c r="BD270" s="197"/>
      <c r="BE270" s="197"/>
      <c r="BF270" s="198"/>
      <c r="BG270" s="198"/>
      <c r="BM270" s="206"/>
      <c r="BN270" s="206"/>
      <c r="BO270" s="206"/>
      <c r="CD270" s="201"/>
      <c r="DC270" s="201"/>
    </row>
    <row r="271" spans="1:107" s="187" customFormat="1" x14ac:dyDescent="0.2">
      <c r="A271" s="178">
        <v>44440</v>
      </c>
      <c r="B271">
        <v>0</v>
      </c>
      <c r="C271">
        <v>0</v>
      </c>
      <c r="D271">
        <v>0</v>
      </c>
      <c r="E271">
        <v>2.8657053700000001</v>
      </c>
      <c r="F271" s="4"/>
      <c r="G271" s="167">
        <v>5.1139999999999999</v>
      </c>
      <c r="H271" s="167">
        <v>5.0389999999999997</v>
      </c>
      <c r="I271" s="6">
        <f t="shared" si="51"/>
        <v>7.5000000000000178E-2</v>
      </c>
      <c r="J271" s="4">
        <f t="shared" si="52"/>
        <v>0</v>
      </c>
      <c r="K271" s="4">
        <f t="shared" si="53"/>
        <v>0</v>
      </c>
      <c r="L271" s="4">
        <f t="shared" si="54"/>
        <v>0</v>
      </c>
      <c r="M271" s="4">
        <f t="shared" si="55"/>
        <v>2149.2790275000052</v>
      </c>
      <c r="N271" s="4">
        <f t="shared" si="56"/>
        <v>2149.2790275000052</v>
      </c>
      <c r="O271" s="217">
        <f t="shared" si="57"/>
        <v>44440</v>
      </c>
      <c r="S271" s="199">
        <f t="shared" si="58"/>
        <v>5.024</v>
      </c>
      <c r="T271" s="208">
        <f t="shared" si="59"/>
        <v>7.5000000000000178E-2</v>
      </c>
      <c r="U271" s="206">
        <f t="shared" si="62"/>
        <v>0</v>
      </c>
      <c r="Y271" s="206">
        <v>0</v>
      </c>
      <c r="Z271" s="206">
        <v>0</v>
      </c>
      <c r="AA271" s="187">
        <f t="shared" si="60"/>
        <v>0</v>
      </c>
      <c r="AB271" s="187">
        <f t="shared" si="60"/>
        <v>0</v>
      </c>
      <c r="AC271" s="187">
        <f t="shared" si="61"/>
        <v>0</v>
      </c>
      <c r="AI271" s="199"/>
      <c r="AJ271" s="199"/>
      <c r="BD271" s="197"/>
      <c r="BE271" s="197"/>
      <c r="BF271" s="198"/>
      <c r="BG271" s="198"/>
      <c r="BM271" s="206"/>
      <c r="BN271" s="206"/>
      <c r="BO271" s="206"/>
      <c r="CD271" s="201"/>
      <c r="DC271" s="201"/>
    </row>
    <row r="272" spans="1:107" s="187" customFormat="1" x14ac:dyDescent="0.2">
      <c r="A272" s="178">
        <v>44470</v>
      </c>
      <c r="B272">
        <v>0</v>
      </c>
      <c r="C272">
        <v>0</v>
      </c>
      <c r="D272">
        <v>0</v>
      </c>
      <c r="E272">
        <v>2.4318849500000002</v>
      </c>
      <c r="F272" s="4"/>
      <c r="G272" s="167">
        <v>5.1429999999999998</v>
      </c>
      <c r="H272" s="167">
        <v>5.0679999999999996</v>
      </c>
      <c r="I272" s="6">
        <f t="shared" si="51"/>
        <v>7.5000000000000178E-2</v>
      </c>
      <c r="J272" s="4">
        <f t="shared" si="52"/>
        <v>0</v>
      </c>
      <c r="K272" s="4">
        <f t="shared" si="53"/>
        <v>0</v>
      </c>
      <c r="L272" s="4">
        <f t="shared" si="54"/>
        <v>0</v>
      </c>
      <c r="M272" s="4">
        <f t="shared" si="55"/>
        <v>1823.9137125000043</v>
      </c>
      <c r="N272" s="4">
        <f t="shared" si="56"/>
        <v>1823.9137125000043</v>
      </c>
      <c r="O272" s="217">
        <f t="shared" si="57"/>
        <v>44470</v>
      </c>
      <c r="S272" s="199">
        <f t="shared" si="58"/>
        <v>5.0389999999999997</v>
      </c>
      <c r="T272" s="208">
        <f t="shared" si="59"/>
        <v>7.5000000000000178E-2</v>
      </c>
      <c r="U272" s="206">
        <f t="shared" si="62"/>
        <v>0</v>
      </c>
      <c r="Y272" s="206">
        <v>0</v>
      </c>
      <c r="Z272" s="206">
        <v>0</v>
      </c>
      <c r="AA272" s="187">
        <f t="shared" si="60"/>
        <v>0</v>
      </c>
      <c r="AB272" s="187">
        <f t="shared" si="60"/>
        <v>0</v>
      </c>
      <c r="AC272" s="187">
        <f t="shared" si="61"/>
        <v>0</v>
      </c>
      <c r="AI272" s="199"/>
      <c r="AJ272" s="199"/>
      <c r="BD272" s="197"/>
      <c r="BE272" s="197"/>
      <c r="BF272" s="198"/>
      <c r="BG272" s="198"/>
      <c r="BM272" s="206"/>
      <c r="BN272" s="206"/>
      <c r="BO272" s="206"/>
      <c r="CD272" s="201"/>
      <c r="DC272" s="201"/>
    </row>
    <row r="273" spans="1:107" s="187" customFormat="1" x14ac:dyDescent="0.2">
      <c r="A273" s="178">
        <v>44501</v>
      </c>
      <c r="B273">
        <v>0</v>
      </c>
      <c r="C273">
        <v>0</v>
      </c>
      <c r="D273">
        <v>0</v>
      </c>
      <c r="E273">
        <v>1.87916025</v>
      </c>
      <c r="F273" s="4"/>
      <c r="G273" s="167">
        <v>5.2830000000000004</v>
      </c>
      <c r="H273" s="167">
        <v>5.2080000000000002</v>
      </c>
      <c r="I273" s="6">
        <f t="shared" si="51"/>
        <v>7.5000000000000178E-2</v>
      </c>
      <c r="J273" s="4">
        <f t="shared" si="52"/>
        <v>0</v>
      </c>
      <c r="K273" s="4">
        <f t="shared" si="53"/>
        <v>0</v>
      </c>
      <c r="L273" s="4">
        <f t="shared" si="54"/>
        <v>0</v>
      </c>
      <c r="M273" s="4">
        <f t="shared" si="55"/>
        <v>1409.3701875000033</v>
      </c>
      <c r="N273" s="4">
        <f t="shared" si="56"/>
        <v>1409.3701875000033</v>
      </c>
      <c r="O273" s="217">
        <f t="shared" si="57"/>
        <v>44501</v>
      </c>
      <c r="S273" s="199">
        <f t="shared" si="58"/>
        <v>5.0679999999999996</v>
      </c>
      <c r="T273" s="208">
        <f t="shared" si="59"/>
        <v>7.5000000000000178E-2</v>
      </c>
      <c r="U273" s="206">
        <f t="shared" si="62"/>
        <v>0</v>
      </c>
      <c r="Y273" s="206">
        <v>0</v>
      </c>
      <c r="Z273" s="206">
        <v>0</v>
      </c>
      <c r="AA273" s="187">
        <f t="shared" si="60"/>
        <v>0</v>
      </c>
      <c r="AB273" s="187">
        <f t="shared" si="60"/>
        <v>0</v>
      </c>
      <c r="AC273" s="187">
        <f t="shared" si="61"/>
        <v>0</v>
      </c>
      <c r="AI273" s="199"/>
      <c r="AJ273" s="199"/>
      <c r="BD273" s="197"/>
      <c r="BE273" s="197"/>
      <c r="BF273" s="198"/>
      <c r="BG273" s="198"/>
      <c r="BM273" s="206"/>
      <c r="BN273" s="206"/>
      <c r="BO273" s="206"/>
      <c r="CD273" s="201"/>
      <c r="DC273" s="201"/>
    </row>
    <row r="274" spans="1:107" s="187" customFormat="1" x14ac:dyDescent="0.2">
      <c r="A274" s="178">
        <v>44531</v>
      </c>
      <c r="B274">
        <v>0</v>
      </c>
      <c r="C274">
        <v>0</v>
      </c>
      <c r="D274">
        <v>0</v>
      </c>
      <c r="E274">
        <v>1.9314821200000001</v>
      </c>
      <c r="F274" s="4"/>
      <c r="G274" s="167">
        <v>5.4279999999999999</v>
      </c>
      <c r="H274" s="167">
        <v>5.3529999999999998</v>
      </c>
      <c r="I274" s="6">
        <f t="shared" si="51"/>
        <v>7.5000000000000178E-2</v>
      </c>
      <c r="J274" s="4">
        <f t="shared" si="52"/>
        <v>0</v>
      </c>
      <c r="K274" s="4">
        <f t="shared" si="53"/>
        <v>0</v>
      </c>
      <c r="L274" s="4">
        <f t="shared" si="54"/>
        <v>0</v>
      </c>
      <c r="M274" s="4">
        <f t="shared" si="55"/>
        <v>1448.6115900000034</v>
      </c>
      <c r="N274" s="4">
        <f t="shared" si="56"/>
        <v>1448.6115900000034</v>
      </c>
      <c r="O274" s="217">
        <f t="shared" si="57"/>
        <v>44531</v>
      </c>
      <c r="S274" s="199">
        <f t="shared" si="58"/>
        <v>5.2080000000000002</v>
      </c>
      <c r="T274" s="208">
        <f t="shared" si="59"/>
        <v>7.5000000000000178E-2</v>
      </c>
      <c r="U274" s="206">
        <f t="shared" si="62"/>
        <v>0</v>
      </c>
      <c r="AI274" s="199"/>
      <c r="AJ274" s="199"/>
      <c r="BD274" s="197"/>
      <c r="BE274" s="197"/>
      <c r="BF274" s="198"/>
      <c r="BG274" s="198"/>
      <c r="BM274" s="206"/>
      <c r="BN274" s="206"/>
      <c r="BO274" s="206"/>
      <c r="CD274" s="201"/>
      <c r="DC274" s="201"/>
    </row>
    <row r="275" spans="1:107" s="187" customFormat="1" x14ac:dyDescent="0.2">
      <c r="A275" s="178">
        <v>44562</v>
      </c>
      <c r="B275">
        <v>0</v>
      </c>
      <c r="C275">
        <v>0</v>
      </c>
      <c r="D275">
        <v>0</v>
      </c>
      <c r="E275">
        <v>1.9208805600000001</v>
      </c>
      <c r="F275" s="4"/>
      <c r="G275" s="167">
        <v>5.548</v>
      </c>
      <c r="H275" s="167">
        <v>5.4729999999999999</v>
      </c>
      <c r="I275" s="6">
        <f t="shared" si="51"/>
        <v>7.5000000000000178E-2</v>
      </c>
      <c r="J275" s="4">
        <f t="shared" si="52"/>
        <v>0</v>
      </c>
      <c r="K275" s="4">
        <f t="shared" si="53"/>
        <v>0</v>
      </c>
      <c r="L275" s="4">
        <f t="shared" si="54"/>
        <v>0</v>
      </c>
      <c r="M275" s="4">
        <f t="shared" si="55"/>
        <v>1440.6604200000033</v>
      </c>
      <c r="N275" s="4">
        <f t="shared" si="56"/>
        <v>1440.6604200000033</v>
      </c>
      <c r="O275" s="217">
        <f t="shared" si="57"/>
        <v>44562</v>
      </c>
      <c r="S275" s="199">
        <f t="shared" si="58"/>
        <v>5.3529999999999998</v>
      </c>
      <c r="T275" s="208">
        <f t="shared" si="59"/>
        <v>7.5000000000000178E-2</v>
      </c>
      <c r="U275" s="206">
        <f t="shared" si="62"/>
        <v>0</v>
      </c>
      <c r="AI275" s="199"/>
      <c r="AJ275" s="199"/>
      <c r="BD275" s="197"/>
      <c r="BE275" s="197"/>
      <c r="BF275" s="198"/>
      <c r="BG275" s="198"/>
      <c r="BM275" s="206"/>
      <c r="BN275" s="206"/>
      <c r="BO275" s="206"/>
      <c r="CD275" s="201"/>
      <c r="DC275" s="201"/>
    </row>
    <row r="276" spans="1:107" s="187" customFormat="1" x14ac:dyDescent="0.2">
      <c r="A276" s="178">
        <v>44593</v>
      </c>
      <c r="B276">
        <v>0</v>
      </c>
      <c r="C276">
        <v>0</v>
      </c>
      <c r="D276">
        <v>0</v>
      </c>
      <c r="E276">
        <v>1.7254672600000001</v>
      </c>
      <c r="F276" s="4"/>
      <c r="G276" s="167">
        <v>5.43</v>
      </c>
      <c r="H276" s="167">
        <v>5.3550000000000004</v>
      </c>
      <c r="I276" s="6">
        <f t="shared" si="51"/>
        <v>7.4999999999999289E-2</v>
      </c>
      <c r="J276" s="4">
        <f t="shared" si="52"/>
        <v>0</v>
      </c>
      <c r="K276" s="4">
        <f t="shared" si="53"/>
        <v>0</v>
      </c>
      <c r="L276" s="4">
        <f t="shared" si="54"/>
        <v>0</v>
      </c>
      <c r="M276" s="4">
        <f t="shared" si="55"/>
        <v>1294.1004449999878</v>
      </c>
      <c r="N276" s="4">
        <f t="shared" si="56"/>
        <v>1294.1004449999878</v>
      </c>
      <c r="O276" s="217">
        <f t="shared" si="57"/>
        <v>44593</v>
      </c>
      <c r="S276" s="199">
        <f t="shared" si="58"/>
        <v>5.4729999999999999</v>
      </c>
      <c r="T276" s="208">
        <f t="shared" si="59"/>
        <v>7.5000000000000178E-2</v>
      </c>
      <c r="U276" s="206">
        <f t="shared" si="62"/>
        <v>0</v>
      </c>
      <c r="BD276" s="197"/>
      <c r="BE276" s="197"/>
      <c r="BF276" s="198"/>
      <c r="BG276" s="198"/>
      <c r="BM276" s="206"/>
      <c r="BN276" s="206"/>
      <c r="BO276" s="206"/>
      <c r="CD276" s="201"/>
      <c r="DC276" s="201"/>
    </row>
    <row r="277" spans="1:107" s="187" customFormat="1" x14ac:dyDescent="0.2">
      <c r="A277" s="178">
        <v>44621</v>
      </c>
      <c r="B277">
        <v>0</v>
      </c>
      <c r="C277">
        <v>0</v>
      </c>
      <c r="D277">
        <v>0</v>
      </c>
      <c r="E277">
        <v>1.9008681900000002</v>
      </c>
      <c r="F277" s="4"/>
      <c r="G277" s="167">
        <v>5.2969999999999997</v>
      </c>
      <c r="H277" s="167">
        <v>5.2220000000000004</v>
      </c>
      <c r="I277" s="6">
        <f t="shared" si="51"/>
        <v>7.4999999999999289E-2</v>
      </c>
      <c r="J277" s="4">
        <f t="shared" si="52"/>
        <v>0</v>
      </c>
      <c r="K277" s="4">
        <f t="shared" si="53"/>
        <v>0</v>
      </c>
      <c r="L277" s="4">
        <f t="shared" si="54"/>
        <v>0</v>
      </c>
      <c r="M277" s="4">
        <f t="shared" si="55"/>
        <v>1425.6511424999865</v>
      </c>
      <c r="N277" s="4">
        <f t="shared" si="56"/>
        <v>1425.6511424999865</v>
      </c>
      <c r="O277" s="217">
        <f t="shared" si="57"/>
        <v>44621</v>
      </c>
      <c r="S277" s="199">
        <f t="shared" si="58"/>
        <v>5.3550000000000004</v>
      </c>
      <c r="T277" s="208">
        <f t="shared" si="59"/>
        <v>7.4999999999999289E-2</v>
      </c>
      <c r="U277" s="206">
        <f t="shared" si="62"/>
        <v>0</v>
      </c>
      <c r="BD277" s="197"/>
      <c r="BE277" s="197"/>
      <c r="BF277" s="198"/>
      <c r="BG277" s="198"/>
      <c r="BM277" s="206"/>
      <c r="BN277" s="206"/>
      <c r="BO277" s="206"/>
      <c r="CD277" s="201"/>
      <c r="DC277" s="201"/>
    </row>
    <row r="278" spans="1:107" s="187" customFormat="1" x14ac:dyDescent="0.2">
      <c r="A278" s="178">
        <v>0</v>
      </c>
      <c r="B278">
        <v>0</v>
      </c>
      <c r="C278">
        <v>0</v>
      </c>
      <c r="D278">
        <v>0</v>
      </c>
      <c r="E278">
        <v>0</v>
      </c>
      <c r="F278" s="4"/>
      <c r="G278" s="167">
        <v>5.077</v>
      </c>
      <c r="H278" s="167">
        <v>5.0019999999999998</v>
      </c>
      <c r="I278" s="6">
        <f t="shared" si="51"/>
        <v>7.5000000000000178E-2</v>
      </c>
      <c r="J278" s="4">
        <f t="shared" si="52"/>
        <v>0</v>
      </c>
      <c r="K278" s="4">
        <f t="shared" si="53"/>
        <v>0</v>
      </c>
      <c r="L278" s="4">
        <f t="shared" si="54"/>
        <v>0</v>
      </c>
      <c r="M278" s="4">
        <f t="shared" si="55"/>
        <v>0</v>
      </c>
      <c r="N278" s="4">
        <f t="shared" si="56"/>
        <v>0</v>
      </c>
      <c r="O278" s="217">
        <f t="shared" si="57"/>
        <v>0</v>
      </c>
      <c r="P278" s="206">
        <f>SUM(N267:N278)</f>
        <v>20628.384404999993</v>
      </c>
      <c r="S278" s="199">
        <f t="shared" si="58"/>
        <v>5.2220000000000004</v>
      </c>
      <c r="T278" s="208">
        <f t="shared" si="59"/>
        <v>7.4999999999999289E-2</v>
      </c>
      <c r="U278" s="206">
        <f t="shared" si="62"/>
        <v>0</v>
      </c>
      <c r="V278" s="206">
        <f>SUM(U267:U278)</f>
        <v>0</v>
      </c>
      <c r="BD278" s="197"/>
      <c r="BE278" s="197"/>
      <c r="BF278" s="198"/>
      <c r="BG278" s="198"/>
      <c r="BM278" s="206"/>
      <c r="BN278" s="206"/>
      <c r="BO278" s="206"/>
      <c r="CD278" s="201"/>
      <c r="DC278" s="201"/>
    </row>
    <row r="279" spans="1:107" s="187" customFormat="1" x14ac:dyDescent="0.2">
      <c r="A279" s="178">
        <v>0</v>
      </c>
      <c r="B279">
        <v>0</v>
      </c>
      <c r="C279">
        <v>0</v>
      </c>
      <c r="D279">
        <v>0</v>
      </c>
      <c r="E279">
        <v>0</v>
      </c>
      <c r="F279" s="4"/>
      <c r="G279" s="167">
        <v>5.0670000000000002</v>
      </c>
      <c r="H279" s="167">
        <v>4.992</v>
      </c>
      <c r="I279" s="6">
        <f t="shared" si="51"/>
        <v>7.5000000000000178E-2</v>
      </c>
      <c r="J279" s="4">
        <f t="shared" si="52"/>
        <v>0</v>
      </c>
      <c r="K279" s="4">
        <f t="shared" si="53"/>
        <v>0</v>
      </c>
      <c r="L279" s="4">
        <f t="shared" si="54"/>
        <v>0</v>
      </c>
      <c r="M279" s="4">
        <f t="shared" si="55"/>
        <v>0</v>
      </c>
      <c r="N279" s="4">
        <f t="shared" si="56"/>
        <v>0</v>
      </c>
      <c r="O279" s="217">
        <f>O254+31</f>
        <v>43953</v>
      </c>
      <c r="S279" s="199">
        <f t="shared" si="58"/>
        <v>5.0019999999999998</v>
      </c>
      <c r="T279" s="208">
        <f t="shared" si="59"/>
        <v>7.5000000000000178E-2</v>
      </c>
      <c r="U279" s="206">
        <f t="shared" si="62"/>
        <v>0</v>
      </c>
      <c r="BD279" s="197"/>
      <c r="BE279" s="197"/>
      <c r="BF279" s="198"/>
      <c r="BG279" s="198"/>
      <c r="BM279" s="206"/>
      <c r="BN279" s="206"/>
      <c r="BO279" s="206"/>
      <c r="CD279" s="201"/>
      <c r="DC279" s="201"/>
    </row>
    <row r="280" spans="1:107" s="187" customFormat="1" x14ac:dyDescent="0.2">
      <c r="A280" s="178">
        <v>0</v>
      </c>
      <c r="B280">
        <v>0</v>
      </c>
      <c r="C280">
        <v>0</v>
      </c>
      <c r="D280">
        <v>0</v>
      </c>
      <c r="E280">
        <v>0</v>
      </c>
      <c r="F280" s="4"/>
      <c r="G280" s="167">
        <v>5.1029999999999998</v>
      </c>
      <c r="H280" s="167">
        <v>5.0279999999999996</v>
      </c>
      <c r="I280" s="6">
        <f t="shared" si="51"/>
        <v>7.5000000000000178E-2</v>
      </c>
      <c r="J280" s="4">
        <f t="shared" si="52"/>
        <v>0</v>
      </c>
      <c r="K280" s="4">
        <f t="shared" si="53"/>
        <v>0</v>
      </c>
      <c r="L280" s="4">
        <f t="shared" si="54"/>
        <v>0</v>
      </c>
      <c r="M280" s="4">
        <f t="shared" si="55"/>
        <v>0</v>
      </c>
      <c r="N280" s="4">
        <f t="shared" si="56"/>
        <v>0</v>
      </c>
      <c r="O280" s="217">
        <f t="shared" ref="O280:O343" si="63">A280</f>
        <v>0</v>
      </c>
      <c r="S280" s="199">
        <f t="shared" si="58"/>
        <v>4.992</v>
      </c>
      <c r="T280" s="208">
        <f t="shared" si="59"/>
        <v>7.5000000000000178E-2</v>
      </c>
      <c r="U280" s="206">
        <f t="shared" si="62"/>
        <v>0</v>
      </c>
      <c r="BD280" s="197"/>
      <c r="BE280" s="197"/>
      <c r="BF280" s="198"/>
      <c r="BG280" s="198"/>
      <c r="CD280" s="201"/>
      <c r="DC280" s="201"/>
    </row>
    <row r="281" spans="1:107" s="187" customFormat="1" x14ac:dyDescent="0.2">
      <c r="A281" s="178">
        <v>0</v>
      </c>
      <c r="B281">
        <v>0</v>
      </c>
      <c r="C281">
        <v>0</v>
      </c>
      <c r="D281">
        <v>0</v>
      </c>
      <c r="E281">
        <v>0</v>
      </c>
      <c r="F281" s="4"/>
      <c r="G281" s="167">
        <v>5.1529999999999996</v>
      </c>
      <c r="H281" s="167">
        <v>5.0780000000000003</v>
      </c>
      <c r="I281" s="6">
        <f t="shared" si="51"/>
        <v>7.4999999999999289E-2</v>
      </c>
      <c r="J281" s="4">
        <f t="shared" si="52"/>
        <v>0</v>
      </c>
      <c r="K281" s="4">
        <f t="shared" si="53"/>
        <v>0</v>
      </c>
      <c r="L281" s="4">
        <f t="shared" si="54"/>
        <v>0</v>
      </c>
      <c r="M281" s="4">
        <f t="shared" si="55"/>
        <v>0</v>
      </c>
      <c r="N281" s="4">
        <f t="shared" si="56"/>
        <v>0</v>
      </c>
      <c r="O281" s="217">
        <f t="shared" si="63"/>
        <v>0</v>
      </c>
      <c r="S281" s="199">
        <f t="shared" si="58"/>
        <v>5.0279999999999996</v>
      </c>
      <c r="T281" s="208">
        <f t="shared" si="59"/>
        <v>7.5000000000000178E-2</v>
      </c>
      <c r="BD281" s="197"/>
      <c r="BE281" s="197"/>
      <c r="BF281" s="198"/>
      <c r="BG281" s="198"/>
      <c r="CD281" s="201"/>
      <c r="DC281" s="201"/>
    </row>
    <row r="282" spans="1:107" s="187" customFormat="1" x14ac:dyDescent="0.2">
      <c r="A282" s="178">
        <v>0</v>
      </c>
      <c r="B282">
        <v>0</v>
      </c>
      <c r="C282">
        <v>0</v>
      </c>
      <c r="D282">
        <v>0</v>
      </c>
      <c r="E282">
        <v>0</v>
      </c>
      <c r="F282" s="4"/>
      <c r="G282" s="167">
        <v>5.1840000000000002</v>
      </c>
      <c r="H282" s="167">
        <v>5.109</v>
      </c>
      <c r="I282" s="6">
        <f t="shared" si="51"/>
        <v>7.5000000000000178E-2</v>
      </c>
      <c r="J282" s="4">
        <f t="shared" si="52"/>
        <v>0</v>
      </c>
      <c r="K282" s="4">
        <f t="shared" si="53"/>
        <v>0</v>
      </c>
      <c r="L282" s="4">
        <f t="shared" si="54"/>
        <v>0</v>
      </c>
      <c r="M282" s="4">
        <f t="shared" si="55"/>
        <v>0</v>
      </c>
      <c r="N282" s="4">
        <f t="shared" si="56"/>
        <v>0</v>
      </c>
      <c r="O282" s="217">
        <f t="shared" si="63"/>
        <v>0</v>
      </c>
      <c r="S282" s="199">
        <f t="shared" si="58"/>
        <v>5.0780000000000003</v>
      </c>
      <c r="T282" s="208">
        <f t="shared" si="59"/>
        <v>7.4999999999999289E-2</v>
      </c>
      <c r="BD282" s="197"/>
      <c r="BE282" s="197"/>
      <c r="BF282" s="198"/>
      <c r="BG282" s="198"/>
      <c r="CD282" s="201"/>
      <c r="DC282" s="201"/>
    </row>
    <row r="283" spans="1:107" s="187" customFormat="1" x14ac:dyDescent="0.2">
      <c r="A283" s="178">
        <v>0</v>
      </c>
      <c r="B283">
        <v>0</v>
      </c>
      <c r="C283">
        <v>0</v>
      </c>
      <c r="D283">
        <v>0</v>
      </c>
      <c r="E283">
        <v>0</v>
      </c>
      <c r="F283" s="4"/>
      <c r="G283" s="167">
        <v>5.1989999999999998</v>
      </c>
      <c r="H283" s="167">
        <v>5.1239999999999997</v>
      </c>
      <c r="I283" s="6">
        <f t="shared" si="51"/>
        <v>7.5000000000000178E-2</v>
      </c>
      <c r="J283" s="4">
        <f t="shared" si="52"/>
        <v>0</v>
      </c>
      <c r="K283" s="4">
        <f t="shared" si="53"/>
        <v>0</v>
      </c>
      <c r="L283" s="4">
        <f t="shared" si="54"/>
        <v>0</v>
      </c>
      <c r="M283" s="4">
        <f t="shared" si="55"/>
        <v>0</v>
      </c>
      <c r="N283" s="4">
        <f t="shared" si="56"/>
        <v>0</v>
      </c>
      <c r="O283" s="217">
        <f t="shared" si="63"/>
        <v>0</v>
      </c>
      <c r="S283" s="199">
        <f t="shared" si="58"/>
        <v>5.109</v>
      </c>
      <c r="T283" s="208">
        <f t="shared" si="59"/>
        <v>7.5000000000000178E-2</v>
      </c>
      <c r="BD283" s="197"/>
      <c r="BE283" s="197"/>
      <c r="BF283" s="198"/>
      <c r="BG283" s="198"/>
      <c r="CD283" s="201"/>
      <c r="DC283" s="201"/>
    </row>
    <row r="284" spans="1:107" s="187" customFormat="1" x14ac:dyDescent="0.2">
      <c r="A284" s="178">
        <v>0</v>
      </c>
      <c r="B284">
        <v>0</v>
      </c>
      <c r="C284">
        <v>0</v>
      </c>
      <c r="D284">
        <v>0</v>
      </c>
      <c r="E284">
        <v>0</v>
      </c>
      <c r="F284" s="4"/>
      <c r="G284" s="167">
        <v>5.2279999999999998</v>
      </c>
      <c r="H284" s="167">
        <v>5.1529999999999996</v>
      </c>
      <c r="I284" s="6">
        <f t="shared" si="51"/>
        <v>7.5000000000000178E-2</v>
      </c>
      <c r="J284" s="4">
        <f t="shared" si="52"/>
        <v>0</v>
      </c>
      <c r="K284" s="4">
        <f t="shared" si="53"/>
        <v>0</v>
      </c>
      <c r="L284" s="4">
        <f t="shared" si="54"/>
        <v>0</v>
      </c>
      <c r="M284" s="4">
        <f t="shared" si="55"/>
        <v>0</v>
      </c>
      <c r="N284" s="4">
        <f t="shared" si="56"/>
        <v>0</v>
      </c>
      <c r="O284" s="217">
        <f t="shared" si="63"/>
        <v>0</v>
      </c>
      <c r="S284" s="199">
        <f t="shared" si="58"/>
        <v>5.1239999999999997</v>
      </c>
      <c r="T284" s="208">
        <f t="shared" si="59"/>
        <v>7.5000000000000178E-2</v>
      </c>
      <c r="BD284" s="197"/>
      <c r="BE284" s="197"/>
      <c r="BF284" s="198"/>
      <c r="BG284" s="198"/>
      <c r="CD284" s="201"/>
      <c r="DC284" s="201"/>
    </row>
    <row r="285" spans="1:107" s="187" customFormat="1" x14ac:dyDescent="0.2">
      <c r="A285" s="178">
        <v>0</v>
      </c>
      <c r="B285">
        <v>0</v>
      </c>
      <c r="C285">
        <v>0</v>
      </c>
      <c r="D285">
        <v>0</v>
      </c>
      <c r="E285">
        <v>0</v>
      </c>
      <c r="F285" s="4"/>
      <c r="G285" s="167">
        <v>5.3680000000000003</v>
      </c>
      <c r="H285" s="167">
        <v>5.2930000000000001</v>
      </c>
      <c r="I285" s="6">
        <f t="shared" si="51"/>
        <v>7.5000000000000178E-2</v>
      </c>
      <c r="J285" s="4">
        <f t="shared" si="52"/>
        <v>0</v>
      </c>
      <c r="K285" s="4">
        <f t="shared" si="53"/>
        <v>0</v>
      </c>
      <c r="L285" s="4">
        <f t="shared" si="54"/>
        <v>0</v>
      </c>
      <c r="M285" s="4">
        <f t="shared" si="55"/>
        <v>0</v>
      </c>
      <c r="N285" s="4">
        <f t="shared" si="56"/>
        <v>0</v>
      </c>
      <c r="O285" s="217">
        <f t="shared" si="63"/>
        <v>0</v>
      </c>
      <c r="S285" s="199">
        <f t="shared" si="58"/>
        <v>5.1529999999999996</v>
      </c>
      <c r="T285" s="208">
        <f t="shared" si="59"/>
        <v>7.5000000000000178E-2</v>
      </c>
      <c r="BD285" s="197"/>
      <c r="BE285" s="197"/>
      <c r="BF285" s="198"/>
      <c r="BG285" s="198"/>
      <c r="CD285" s="201"/>
      <c r="DC285" s="201"/>
    </row>
    <row r="286" spans="1:107" s="187" customFormat="1" x14ac:dyDescent="0.2">
      <c r="A286" s="178">
        <v>0</v>
      </c>
      <c r="B286">
        <v>0</v>
      </c>
      <c r="C286">
        <v>0</v>
      </c>
      <c r="D286">
        <v>0</v>
      </c>
      <c r="E286">
        <v>0</v>
      </c>
      <c r="F286" s="4"/>
      <c r="G286" s="167">
        <v>5.5129999999999999</v>
      </c>
      <c r="H286" s="167">
        <v>5.4379999999999997</v>
      </c>
      <c r="I286" s="6">
        <f t="shared" si="51"/>
        <v>7.5000000000000178E-2</v>
      </c>
      <c r="J286" s="4">
        <f t="shared" si="52"/>
        <v>0</v>
      </c>
      <c r="K286" s="4">
        <f t="shared" si="53"/>
        <v>0</v>
      </c>
      <c r="L286" s="4">
        <f t="shared" si="54"/>
        <v>0</v>
      </c>
      <c r="M286" s="4">
        <f t="shared" si="55"/>
        <v>0</v>
      </c>
      <c r="N286" s="4">
        <f t="shared" si="56"/>
        <v>0</v>
      </c>
      <c r="O286" s="217">
        <f t="shared" si="63"/>
        <v>0</v>
      </c>
      <c r="S286" s="199">
        <f t="shared" si="58"/>
        <v>5.2930000000000001</v>
      </c>
      <c r="T286" s="208">
        <f t="shared" si="59"/>
        <v>7.5000000000000178E-2</v>
      </c>
      <c r="BD286" s="197"/>
      <c r="BE286" s="197"/>
      <c r="BF286" s="198"/>
      <c r="BG286" s="198"/>
      <c r="CD286" s="201"/>
      <c r="DC286" s="201"/>
    </row>
    <row r="287" spans="1:107" s="187" customFormat="1" x14ac:dyDescent="0.2">
      <c r="A287" s="178">
        <v>0</v>
      </c>
      <c r="B287">
        <v>0</v>
      </c>
      <c r="C287">
        <v>0</v>
      </c>
      <c r="D287">
        <v>0</v>
      </c>
      <c r="E287">
        <v>0</v>
      </c>
      <c r="F287" s="4"/>
      <c r="G287" s="167">
        <v>5.633</v>
      </c>
      <c r="H287" s="167">
        <v>5.5579999999999998</v>
      </c>
      <c r="I287" s="6">
        <f t="shared" ref="I287:I350" si="64">G287-H287</f>
        <v>7.5000000000000178E-2</v>
      </c>
      <c r="J287" s="4">
        <f t="shared" ref="J287:J350" si="65">I287*B287*10000</f>
        <v>0</v>
      </c>
      <c r="K287" s="4">
        <f t="shared" ref="K287:K350" si="66">C287*I287*10000</f>
        <v>0</v>
      </c>
      <c r="L287" s="4">
        <f t="shared" ref="L287:L350" si="67">I287*D287*10000</f>
        <v>0</v>
      </c>
      <c r="M287" s="4">
        <f t="shared" ref="M287:M350" si="68">I287*E287*10000</f>
        <v>0</v>
      </c>
      <c r="N287" s="4">
        <f t="shared" ref="N287:N350" si="69">SUM(J287:M287)</f>
        <v>0</v>
      </c>
      <c r="O287" s="217">
        <f t="shared" si="63"/>
        <v>0</v>
      </c>
      <c r="S287" s="199">
        <f t="shared" si="58"/>
        <v>5.4379999999999997</v>
      </c>
      <c r="T287" s="208">
        <f t="shared" si="59"/>
        <v>7.5000000000000178E-2</v>
      </c>
      <c r="BD287" s="197"/>
      <c r="BE287" s="197"/>
      <c r="BF287" s="198"/>
      <c r="BG287" s="198"/>
      <c r="CD287" s="201"/>
      <c r="DC287" s="201"/>
    </row>
    <row r="288" spans="1:107" s="187" customFormat="1" x14ac:dyDescent="0.2">
      <c r="A288" s="178">
        <v>0</v>
      </c>
      <c r="B288">
        <v>0</v>
      </c>
      <c r="C288">
        <v>0</v>
      </c>
      <c r="D288">
        <v>0</v>
      </c>
      <c r="E288">
        <v>0</v>
      </c>
      <c r="F288" s="4"/>
      <c r="G288" s="167">
        <v>5.5149999999999997</v>
      </c>
      <c r="H288" s="167">
        <v>5.44</v>
      </c>
      <c r="I288" s="6">
        <f t="shared" si="64"/>
        <v>7.4999999999999289E-2</v>
      </c>
      <c r="J288" s="4">
        <f t="shared" si="65"/>
        <v>0</v>
      </c>
      <c r="K288" s="4">
        <f t="shared" si="66"/>
        <v>0</v>
      </c>
      <c r="L288" s="4">
        <f t="shared" si="67"/>
        <v>0</v>
      </c>
      <c r="M288" s="4">
        <f t="shared" si="68"/>
        <v>0</v>
      </c>
      <c r="N288" s="4">
        <f t="shared" si="69"/>
        <v>0</v>
      </c>
      <c r="O288" s="217">
        <f t="shared" si="63"/>
        <v>0</v>
      </c>
      <c r="S288" s="199">
        <f t="shared" ref="S288:S317" si="70">H287</f>
        <v>5.5579999999999998</v>
      </c>
      <c r="T288" s="208">
        <f t="shared" ref="T288:T317" si="71">G287-S288</f>
        <v>7.5000000000000178E-2</v>
      </c>
      <c r="BD288" s="197"/>
      <c r="BE288" s="197"/>
      <c r="BF288" s="198"/>
      <c r="BG288" s="198"/>
      <c r="CD288" s="201"/>
      <c r="DC288" s="201"/>
    </row>
    <row r="289" spans="1:107" s="187" customFormat="1" x14ac:dyDescent="0.2">
      <c r="A289" s="178">
        <v>0</v>
      </c>
      <c r="B289">
        <v>0</v>
      </c>
      <c r="C289">
        <v>0</v>
      </c>
      <c r="D289">
        <v>0</v>
      </c>
      <c r="E289">
        <v>0</v>
      </c>
      <c r="F289" s="4"/>
      <c r="G289" s="167">
        <v>5.3819999999999997</v>
      </c>
      <c r="H289" s="167">
        <v>5.3070000000000004</v>
      </c>
      <c r="I289" s="6">
        <f t="shared" si="64"/>
        <v>7.4999999999999289E-2</v>
      </c>
      <c r="J289" s="4">
        <f t="shared" si="65"/>
        <v>0</v>
      </c>
      <c r="K289" s="4">
        <f t="shared" si="66"/>
        <v>0</v>
      </c>
      <c r="L289" s="4">
        <f t="shared" si="67"/>
        <v>0</v>
      </c>
      <c r="M289" s="4">
        <f t="shared" si="68"/>
        <v>0</v>
      </c>
      <c r="N289" s="4">
        <f t="shared" si="69"/>
        <v>0</v>
      </c>
      <c r="O289" s="217">
        <f t="shared" si="63"/>
        <v>0</v>
      </c>
      <c r="S289" s="199">
        <f t="shared" si="70"/>
        <v>5.44</v>
      </c>
      <c r="T289" s="208">
        <f t="shared" si="71"/>
        <v>7.4999999999999289E-2</v>
      </c>
      <c r="BD289" s="197"/>
      <c r="BE289" s="197"/>
      <c r="BF289" s="198"/>
      <c r="BG289" s="198"/>
      <c r="CD289" s="201"/>
      <c r="DC289" s="201"/>
    </row>
    <row r="290" spans="1:107" s="187" customFormat="1" x14ac:dyDescent="0.2">
      <c r="A290" s="178">
        <v>0</v>
      </c>
      <c r="B290">
        <v>0</v>
      </c>
      <c r="C290">
        <v>0</v>
      </c>
      <c r="D290">
        <v>0</v>
      </c>
      <c r="E290">
        <v>0</v>
      </c>
      <c r="F290" s="4"/>
      <c r="G290" s="167">
        <v>5.1619999999999999</v>
      </c>
      <c r="H290" s="167">
        <v>5.0869999999999997</v>
      </c>
      <c r="I290" s="6">
        <f t="shared" si="64"/>
        <v>7.5000000000000178E-2</v>
      </c>
      <c r="J290" s="4">
        <f t="shared" si="65"/>
        <v>0</v>
      </c>
      <c r="K290" s="4">
        <f t="shared" si="66"/>
        <v>0</v>
      </c>
      <c r="L290" s="4">
        <f t="shared" si="67"/>
        <v>0</v>
      </c>
      <c r="M290" s="4">
        <f t="shared" si="68"/>
        <v>0</v>
      </c>
      <c r="N290" s="4">
        <f t="shared" si="69"/>
        <v>0</v>
      </c>
      <c r="O290" s="217">
        <f t="shared" si="63"/>
        <v>0</v>
      </c>
      <c r="S290" s="199">
        <f t="shared" si="70"/>
        <v>5.3070000000000004</v>
      </c>
      <c r="T290" s="208">
        <f t="shared" si="71"/>
        <v>7.4999999999999289E-2</v>
      </c>
      <c r="BD290" s="197"/>
      <c r="BE290" s="197"/>
      <c r="BF290" s="198"/>
      <c r="BG290" s="198"/>
      <c r="CD290" s="201"/>
      <c r="DC290" s="201"/>
    </row>
    <row r="291" spans="1:107" s="187" customFormat="1" x14ac:dyDescent="0.2">
      <c r="A291" s="178">
        <v>0</v>
      </c>
      <c r="B291">
        <v>0</v>
      </c>
      <c r="C291">
        <v>0</v>
      </c>
      <c r="D291">
        <v>0</v>
      </c>
      <c r="E291">
        <v>0</v>
      </c>
      <c r="F291" s="4"/>
      <c r="G291" s="167">
        <v>5.1520000000000001</v>
      </c>
      <c r="H291" s="167">
        <v>5.077</v>
      </c>
      <c r="I291" s="6">
        <f t="shared" si="64"/>
        <v>7.5000000000000178E-2</v>
      </c>
      <c r="J291" s="4">
        <f t="shared" si="65"/>
        <v>0</v>
      </c>
      <c r="K291" s="4">
        <f t="shared" si="66"/>
        <v>0</v>
      </c>
      <c r="L291" s="4">
        <f t="shared" si="67"/>
        <v>0</v>
      </c>
      <c r="M291" s="4">
        <f t="shared" si="68"/>
        <v>0</v>
      </c>
      <c r="N291" s="4">
        <f t="shared" si="69"/>
        <v>0</v>
      </c>
      <c r="O291" s="217">
        <f t="shared" si="63"/>
        <v>0</v>
      </c>
      <c r="S291" s="199">
        <f t="shared" si="70"/>
        <v>5.0869999999999997</v>
      </c>
      <c r="T291" s="208">
        <f t="shared" si="71"/>
        <v>7.5000000000000178E-2</v>
      </c>
      <c r="BD291" s="197"/>
      <c r="BE291" s="197"/>
      <c r="BF291" s="198"/>
      <c r="BG291" s="198"/>
      <c r="CD291" s="201"/>
      <c r="DC291" s="201"/>
    </row>
    <row r="292" spans="1:107" s="187" customFormat="1" x14ac:dyDescent="0.2">
      <c r="A292" s="178">
        <v>0</v>
      </c>
      <c r="B292">
        <v>0</v>
      </c>
      <c r="C292">
        <v>0</v>
      </c>
      <c r="D292">
        <v>0</v>
      </c>
      <c r="E292">
        <v>0</v>
      </c>
      <c r="F292" s="4"/>
      <c r="G292" s="167">
        <v>5.1879999999999997</v>
      </c>
      <c r="H292" s="167">
        <v>5.1130000000000004</v>
      </c>
      <c r="I292" s="6">
        <f t="shared" si="64"/>
        <v>7.4999999999999289E-2</v>
      </c>
      <c r="J292" s="4">
        <f t="shared" si="65"/>
        <v>0</v>
      </c>
      <c r="K292" s="4">
        <f t="shared" si="66"/>
        <v>0</v>
      </c>
      <c r="L292" s="4">
        <f t="shared" si="67"/>
        <v>0</v>
      </c>
      <c r="M292" s="4">
        <f t="shared" si="68"/>
        <v>0</v>
      </c>
      <c r="N292" s="4">
        <f t="shared" si="69"/>
        <v>0</v>
      </c>
      <c r="O292" s="217">
        <f t="shared" si="63"/>
        <v>0</v>
      </c>
      <c r="S292" s="199">
        <f t="shared" si="70"/>
        <v>5.077</v>
      </c>
      <c r="T292" s="208">
        <f t="shared" si="71"/>
        <v>7.5000000000000178E-2</v>
      </c>
      <c r="BD292" s="197"/>
      <c r="BE292" s="197"/>
      <c r="BF292" s="198"/>
      <c r="BG292" s="198"/>
      <c r="CD292" s="201"/>
      <c r="DC292" s="201"/>
    </row>
    <row r="293" spans="1:107" s="187" customFormat="1" x14ac:dyDescent="0.2">
      <c r="A293" s="178">
        <v>0</v>
      </c>
      <c r="B293">
        <v>0</v>
      </c>
      <c r="C293">
        <v>0</v>
      </c>
      <c r="D293">
        <v>0</v>
      </c>
      <c r="E293">
        <v>0</v>
      </c>
      <c r="F293" s="4"/>
      <c r="G293" s="167">
        <v>5.2380000000000004</v>
      </c>
      <c r="H293" s="167">
        <v>5.1630000000000003</v>
      </c>
      <c r="I293" s="6">
        <f t="shared" si="64"/>
        <v>7.5000000000000178E-2</v>
      </c>
      <c r="J293" s="4">
        <f t="shared" si="65"/>
        <v>0</v>
      </c>
      <c r="K293" s="4">
        <f t="shared" si="66"/>
        <v>0</v>
      </c>
      <c r="L293" s="4">
        <f t="shared" si="67"/>
        <v>0</v>
      </c>
      <c r="M293" s="4">
        <f t="shared" si="68"/>
        <v>0</v>
      </c>
      <c r="N293" s="4">
        <f t="shared" si="69"/>
        <v>0</v>
      </c>
      <c r="O293" s="217">
        <f t="shared" si="63"/>
        <v>0</v>
      </c>
      <c r="P293" s="206">
        <f>SUM(N282:N293)</f>
        <v>0</v>
      </c>
      <c r="S293" s="199">
        <f t="shared" si="70"/>
        <v>5.1130000000000004</v>
      </c>
      <c r="T293" s="208">
        <f t="shared" si="71"/>
        <v>7.4999999999999289E-2</v>
      </c>
      <c r="BD293" s="197"/>
      <c r="BE293" s="197"/>
      <c r="BF293" s="198"/>
      <c r="BG293" s="198"/>
      <c r="CD293" s="201"/>
      <c r="DC293" s="201"/>
    </row>
    <row r="294" spans="1:107" s="187" customFormat="1" x14ac:dyDescent="0.2">
      <c r="A294" s="178">
        <v>0</v>
      </c>
      <c r="B294">
        <v>0</v>
      </c>
      <c r="C294">
        <v>0</v>
      </c>
      <c r="D294" s="4">
        <v>0</v>
      </c>
      <c r="E294" s="4">
        <v>0</v>
      </c>
      <c r="F294" s="4"/>
      <c r="G294" s="167">
        <v>5.2690000000000001</v>
      </c>
      <c r="H294" s="167">
        <v>5.194</v>
      </c>
      <c r="I294" s="6">
        <f t="shared" si="64"/>
        <v>7.5000000000000178E-2</v>
      </c>
      <c r="J294" s="4">
        <f t="shared" si="65"/>
        <v>0</v>
      </c>
      <c r="K294" s="4">
        <f t="shared" si="66"/>
        <v>0</v>
      </c>
      <c r="L294" s="4">
        <f t="shared" si="67"/>
        <v>0</v>
      </c>
      <c r="M294" s="4">
        <f t="shared" si="68"/>
        <v>0</v>
      </c>
      <c r="N294" s="4">
        <f t="shared" si="69"/>
        <v>0</v>
      </c>
      <c r="O294" s="217">
        <f t="shared" si="63"/>
        <v>0</v>
      </c>
      <c r="S294" s="199">
        <f t="shared" si="70"/>
        <v>5.1630000000000003</v>
      </c>
      <c r="T294" s="208">
        <f t="shared" si="71"/>
        <v>7.5000000000000178E-2</v>
      </c>
      <c r="BD294" s="197"/>
      <c r="BE294" s="197"/>
      <c r="BF294" s="198"/>
      <c r="BG294" s="198"/>
      <c r="CD294" s="201"/>
      <c r="DC294" s="201"/>
    </row>
    <row r="295" spans="1:107" s="187" customFormat="1" x14ac:dyDescent="0.2">
      <c r="A295" s="178">
        <v>0</v>
      </c>
      <c r="B295">
        <v>0</v>
      </c>
      <c r="C295">
        <v>0</v>
      </c>
      <c r="D295" s="4">
        <v>0</v>
      </c>
      <c r="E295" s="4">
        <v>0</v>
      </c>
      <c r="F295" s="4"/>
      <c r="G295" s="167">
        <v>5.2839999999999998</v>
      </c>
      <c r="H295" s="167">
        <v>5.2089999999999996</v>
      </c>
      <c r="I295" s="6">
        <f t="shared" si="64"/>
        <v>7.5000000000000178E-2</v>
      </c>
      <c r="J295" s="4">
        <f t="shared" si="65"/>
        <v>0</v>
      </c>
      <c r="K295" s="4">
        <f t="shared" si="66"/>
        <v>0</v>
      </c>
      <c r="L295" s="4">
        <f t="shared" si="67"/>
        <v>0</v>
      </c>
      <c r="M295" s="4">
        <f t="shared" si="68"/>
        <v>0</v>
      </c>
      <c r="N295" s="4">
        <f t="shared" si="69"/>
        <v>0</v>
      </c>
      <c r="O295" s="217">
        <f t="shared" si="63"/>
        <v>0</v>
      </c>
      <c r="S295" s="199">
        <f t="shared" si="70"/>
        <v>5.194</v>
      </c>
      <c r="T295" s="208">
        <f t="shared" si="71"/>
        <v>7.5000000000000178E-2</v>
      </c>
      <c r="BD295" s="197"/>
      <c r="BE295" s="197"/>
      <c r="BF295" s="198"/>
      <c r="BG295" s="198"/>
      <c r="CD295" s="201"/>
      <c r="DC295" s="201"/>
    </row>
    <row r="296" spans="1:107" s="187" customFormat="1" x14ac:dyDescent="0.2">
      <c r="A296" s="178">
        <v>0</v>
      </c>
      <c r="B296">
        <v>0</v>
      </c>
      <c r="C296">
        <v>0</v>
      </c>
      <c r="D296" s="4">
        <v>0</v>
      </c>
      <c r="E296" s="4">
        <v>0</v>
      </c>
      <c r="F296" s="4"/>
      <c r="G296" s="167">
        <v>5.3129999999999997</v>
      </c>
      <c r="H296" s="167">
        <v>5.2380000000000004</v>
      </c>
      <c r="I296" s="6">
        <f t="shared" si="64"/>
        <v>7.4999999999999289E-2</v>
      </c>
      <c r="J296" s="4">
        <f t="shared" si="65"/>
        <v>0</v>
      </c>
      <c r="K296" s="4">
        <f t="shared" si="66"/>
        <v>0</v>
      </c>
      <c r="L296" s="4">
        <f t="shared" si="67"/>
        <v>0</v>
      </c>
      <c r="M296" s="4">
        <f t="shared" si="68"/>
        <v>0</v>
      </c>
      <c r="N296" s="4">
        <f t="shared" si="69"/>
        <v>0</v>
      </c>
      <c r="O296" s="217">
        <f t="shared" si="63"/>
        <v>0</v>
      </c>
      <c r="S296" s="199">
        <f t="shared" si="70"/>
        <v>5.2089999999999996</v>
      </c>
      <c r="T296" s="208">
        <f t="shared" si="71"/>
        <v>7.5000000000000178E-2</v>
      </c>
      <c r="BD296" s="197"/>
      <c r="BE296" s="197"/>
      <c r="BF296" s="198"/>
      <c r="BG296" s="198"/>
      <c r="CD296" s="201"/>
      <c r="DC296" s="201"/>
    </row>
    <row r="297" spans="1:107" s="187" customFormat="1" x14ac:dyDescent="0.2">
      <c r="A297" s="178">
        <v>0</v>
      </c>
      <c r="B297">
        <v>0</v>
      </c>
      <c r="C297">
        <v>0</v>
      </c>
      <c r="D297" s="4">
        <v>0</v>
      </c>
      <c r="E297" s="4">
        <v>0</v>
      </c>
      <c r="F297" s="4"/>
      <c r="G297" s="167">
        <v>5.4530000000000003</v>
      </c>
      <c r="H297" s="167">
        <v>5.3780000000000001</v>
      </c>
      <c r="I297" s="6">
        <f t="shared" si="64"/>
        <v>7.5000000000000178E-2</v>
      </c>
      <c r="J297" s="4">
        <f t="shared" si="65"/>
        <v>0</v>
      </c>
      <c r="K297" s="4">
        <f t="shared" si="66"/>
        <v>0</v>
      </c>
      <c r="L297" s="4">
        <f t="shared" si="67"/>
        <v>0</v>
      </c>
      <c r="M297" s="4">
        <f t="shared" si="68"/>
        <v>0</v>
      </c>
      <c r="N297" s="4">
        <f t="shared" si="69"/>
        <v>0</v>
      </c>
      <c r="O297" s="217">
        <f t="shared" si="63"/>
        <v>0</v>
      </c>
      <c r="S297" s="199">
        <f t="shared" si="70"/>
        <v>5.2380000000000004</v>
      </c>
      <c r="T297" s="208">
        <f t="shared" si="71"/>
        <v>7.4999999999999289E-2</v>
      </c>
      <c r="BD297" s="197"/>
      <c r="BE297" s="197"/>
      <c r="BF297" s="198"/>
      <c r="BG297" s="198"/>
      <c r="CD297" s="201"/>
      <c r="DC297" s="201"/>
    </row>
    <row r="298" spans="1:107" s="187" customFormat="1" x14ac:dyDescent="0.2">
      <c r="A298" s="178">
        <v>0</v>
      </c>
      <c r="B298">
        <v>0</v>
      </c>
      <c r="C298">
        <v>0</v>
      </c>
      <c r="D298" s="4">
        <v>0</v>
      </c>
      <c r="E298" s="4">
        <v>0</v>
      </c>
      <c r="F298" s="4"/>
      <c r="G298" s="167">
        <v>5.5979999999999999</v>
      </c>
      <c r="H298" s="167">
        <v>5.5229999999999997</v>
      </c>
      <c r="I298" s="6">
        <f t="shared" si="64"/>
        <v>7.5000000000000178E-2</v>
      </c>
      <c r="J298" s="4">
        <f t="shared" si="65"/>
        <v>0</v>
      </c>
      <c r="K298" s="4">
        <f t="shared" si="66"/>
        <v>0</v>
      </c>
      <c r="L298" s="4">
        <f t="shared" si="67"/>
        <v>0</v>
      </c>
      <c r="M298" s="4">
        <f t="shared" si="68"/>
        <v>0</v>
      </c>
      <c r="N298" s="4">
        <f t="shared" si="69"/>
        <v>0</v>
      </c>
      <c r="O298" s="217">
        <f t="shared" si="63"/>
        <v>0</v>
      </c>
      <c r="S298" s="199">
        <f t="shared" si="70"/>
        <v>5.3780000000000001</v>
      </c>
      <c r="T298" s="208">
        <f t="shared" si="71"/>
        <v>7.5000000000000178E-2</v>
      </c>
      <c r="BD298" s="197"/>
      <c r="BE298" s="197"/>
      <c r="BF298" s="198"/>
      <c r="BG298" s="198"/>
      <c r="CD298" s="201"/>
      <c r="DC298" s="201"/>
    </row>
    <row r="299" spans="1:107" s="187" customFormat="1" x14ac:dyDescent="0.2">
      <c r="A299" s="178">
        <v>0</v>
      </c>
      <c r="B299">
        <v>0</v>
      </c>
      <c r="C299">
        <v>0</v>
      </c>
      <c r="D299" s="4">
        <v>0</v>
      </c>
      <c r="E299" s="4">
        <v>0</v>
      </c>
      <c r="F299" s="4"/>
      <c r="G299" s="167">
        <v>5.718</v>
      </c>
      <c r="H299" s="167">
        <v>5.6429999999999998</v>
      </c>
      <c r="I299" s="6">
        <f t="shared" si="64"/>
        <v>7.5000000000000178E-2</v>
      </c>
      <c r="J299" s="4">
        <f t="shared" si="65"/>
        <v>0</v>
      </c>
      <c r="K299" s="4">
        <f t="shared" si="66"/>
        <v>0</v>
      </c>
      <c r="L299" s="4">
        <f t="shared" si="67"/>
        <v>0</v>
      </c>
      <c r="M299" s="4">
        <f t="shared" si="68"/>
        <v>0</v>
      </c>
      <c r="N299" s="4">
        <f t="shared" si="69"/>
        <v>0</v>
      </c>
      <c r="O299" s="217">
        <f t="shared" si="63"/>
        <v>0</v>
      </c>
      <c r="S299" s="199">
        <f t="shared" si="70"/>
        <v>5.5229999999999997</v>
      </c>
      <c r="T299" s="208">
        <f t="shared" si="71"/>
        <v>7.5000000000000178E-2</v>
      </c>
      <c r="BD299" s="197"/>
      <c r="BE299" s="197"/>
      <c r="BF299" s="198"/>
      <c r="BG299" s="198"/>
      <c r="CD299" s="201"/>
      <c r="DC299" s="201"/>
    </row>
    <row r="300" spans="1:107" s="187" customFormat="1" x14ac:dyDescent="0.2">
      <c r="A300" s="178">
        <v>0</v>
      </c>
      <c r="B300">
        <v>0</v>
      </c>
      <c r="C300">
        <v>0</v>
      </c>
      <c r="D300" s="4">
        <v>0</v>
      </c>
      <c r="E300" s="4">
        <v>0</v>
      </c>
      <c r="F300" s="4"/>
      <c r="G300" s="167">
        <v>5.6</v>
      </c>
      <c r="H300" s="167">
        <v>5.5250000000000004</v>
      </c>
      <c r="I300" s="6">
        <f t="shared" si="64"/>
        <v>7.4999999999999289E-2</v>
      </c>
      <c r="J300" s="4">
        <f t="shared" si="65"/>
        <v>0</v>
      </c>
      <c r="K300" s="4">
        <f t="shared" si="66"/>
        <v>0</v>
      </c>
      <c r="L300" s="4">
        <f t="shared" si="67"/>
        <v>0</v>
      </c>
      <c r="M300" s="4">
        <f t="shared" si="68"/>
        <v>0</v>
      </c>
      <c r="N300" s="4">
        <f t="shared" si="69"/>
        <v>0</v>
      </c>
      <c r="O300" s="217">
        <f t="shared" si="63"/>
        <v>0</v>
      </c>
      <c r="S300" s="199">
        <f t="shared" si="70"/>
        <v>5.6429999999999998</v>
      </c>
      <c r="T300" s="208">
        <f t="shared" si="71"/>
        <v>7.5000000000000178E-2</v>
      </c>
      <c r="BD300" s="197"/>
      <c r="BE300" s="197"/>
      <c r="BF300" s="198"/>
      <c r="BG300" s="198"/>
      <c r="CD300" s="201"/>
      <c r="DC300" s="201"/>
    </row>
    <row r="301" spans="1:107" s="187" customFormat="1" x14ac:dyDescent="0.2">
      <c r="A301" s="178">
        <v>0</v>
      </c>
      <c r="B301">
        <v>0</v>
      </c>
      <c r="C301">
        <v>0</v>
      </c>
      <c r="D301" s="4">
        <v>0</v>
      </c>
      <c r="E301" s="4">
        <v>0</v>
      </c>
      <c r="F301" s="4"/>
      <c r="G301" s="167">
        <v>5.4669999999999996</v>
      </c>
      <c r="H301" s="167">
        <v>5.3920000000000003</v>
      </c>
      <c r="I301" s="6">
        <f t="shared" si="64"/>
        <v>7.4999999999999289E-2</v>
      </c>
      <c r="J301" s="4">
        <f t="shared" si="65"/>
        <v>0</v>
      </c>
      <c r="K301" s="4">
        <f t="shared" si="66"/>
        <v>0</v>
      </c>
      <c r="L301" s="4">
        <f t="shared" si="67"/>
        <v>0</v>
      </c>
      <c r="M301" s="4">
        <f t="shared" si="68"/>
        <v>0</v>
      </c>
      <c r="N301" s="4">
        <f t="shared" si="69"/>
        <v>0</v>
      </c>
      <c r="O301" s="217">
        <f t="shared" si="63"/>
        <v>0</v>
      </c>
      <c r="S301" s="199">
        <f t="shared" si="70"/>
        <v>5.5250000000000004</v>
      </c>
      <c r="T301" s="208">
        <f t="shared" si="71"/>
        <v>7.4999999999999289E-2</v>
      </c>
      <c r="BD301" s="197"/>
      <c r="BE301" s="197"/>
      <c r="BF301" s="198"/>
      <c r="BG301" s="198"/>
      <c r="CD301" s="201"/>
      <c r="DC301" s="201"/>
    </row>
    <row r="302" spans="1:107" s="187" customFormat="1" x14ac:dyDescent="0.2">
      <c r="A302" s="178">
        <v>0</v>
      </c>
      <c r="B302">
        <v>0</v>
      </c>
      <c r="C302">
        <v>0</v>
      </c>
      <c r="D302" s="4">
        <v>0</v>
      </c>
      <c r="E302" s="4">
        <v>0</v>
      </c>
      <c r="F302" s="4"/>
      <c r="G302" s="167">
        <v>5.2469999999999999</v>
      </c>
      <c r="H302" s="167">
        <v>5.1719999999999997</v>
      </c>
      <c r="I302" s="6">
        <f t="shared" si="64"/>
        <v>7.5000000000000178E-2</v>
      </c>
      <c r="J302" s="4">
        <f t="shared" si="65"/>
        <v>0</v>
      </c>
      <c r="K302" s="4">
        <f t="shared" si="66"/>
        <v>0</v>
      </c>
      <c r="L302" s="4">
        <f t="shared" si="67"/>
        <v>0</v>
      </c>
      <c r="M302" s="4">
        <f t="shared" si="68"/>
        <v>0</v>
      </c>
      <c r="N302" s="4">
        <f t="shared" si="69"/>
        <v>0</v>
      </c>
      <c r="O302" s="217">
        <f t="shared" si="63"/>
        <v>0</v>
      </c>
      <c r="S302" s="199">
        <f t="shared" si="70"/>
        <v>5.3920000000000003</v>
      </c>
      <c r="T302" s="208">
        <f t="shared" si="71"/>
        <v>7.4999999999999289E-2</v>
      </c>
      <c r="BD302" s="197"/>
      <c r="BE302" s="197"/>
      <c r="BF302" s="198"/>
      <c r="BG302" s="198"/>
      <c r="CD302" s="201"/>
      <c r="DC302" s="201"/>
    </row>
    <row r="303" spans="1:107" s="187" customFormat="1" x14ac:dyDescent="0.2">
      <c r="A303" s="178">
        <v>0</v>
      </c>
      <c r="B303">
        <v>0</v>
      </c>
      <c r="C303">
        <v>0</v>
      </c>
      <c r="D303" s="4">
        <v>0</v>
      </c>
      <c r="E303" s="4">
        <v>0</v>
      </c>
      <c r="F303" s="4"/>
      <c r="G303" s="167">
        <v>5.2370000000000001</v>
      </c>
      <c r="H303" s="167">
        <v>5.1619999999999999</v>
      </c>
      <c r="I303" s="6">
        <f t="shared" si="64"/>
        <v>7.5000000000000178E-2</v>
      </c>
      <c r="J303" s="4">
        <f t="shared" si="65"/>
        <v>0</v>
      </c>
      <c r="K303" s="4">
        <f t="shared" si="66"/>
        <v>0</v>
      </c>
      <c r="L303" s="4">
        <f t="shared" si="67"/>
        <v>0</v>
      </c>
      <c r="M303" s="4">
        <f t="shared" si="68"/>
        <v>0</v>
      </c>
      <c r="N303" s="4">
        <f t="shared" si="69"/>
        <v>0</v>
      </c>
      <c r="O303" s="217">
        <f t="shared" si="63"/>
        <v>0</v>
      </c>
      <c r="S303" s="199">
        <f t="shared" si="70"/>
        <v>5.1719999999999997</v>
      </c>
      <c r="T303" s="208">
        <f t="shared" si="71"/>
        <v>7.5000000000000178E-2</v>
      </c>
      <c r="BD303" s="197"/>
      <c r="BE303" s="197"/>
      <c r="BF303" s="198"/>
      <c r="BG303" s="198"/>
      <c r="CD303" s="201"/>
      <c r="DC303" s="201"/>
    </row>
    <row r="304" spans="1:107" s="187" customFormat="1" x14ac:dyDescent="0.2">
      <c r="A304" s="178">
        <v>0</v>
      </c>
      <c r="B304">
        <v>0</v>
      </c>
      <c r="C304">
        <v>0</v>
      </c>
      <c r="D304" s="4">
        <v>0</v>
      </c>
      <c r="E304" s="4">
        <v>0</v>
      </c>
      <c r="F304" s="4"/>
      <c r="G304" s="167">
        <v>5.2729999999999997</v>
      </c>
      <c r="H304" s="167">
        <v>5.1980000000000004</v>
      </c>
      <c r="I304" s="6">
        <f t="shared" si="64"/>
        <v>7.4999999999999289E-2</v>
      </c>
      <c r="J304" s="4">
        <f t="shared" si="65"/>
        <v>0</v>
      </c>
      <c r="K304" s="4">
        <f t="shared" si="66"/>
        <v>0</v>
      </c>
      <c r="L304" s="4">
        <f t="shared" si="67"/>
        <v>0</v>
      </c>
      <c r="M304" s="4">
        <f t="shared" si="68"/>
        <v>0</v>
      </c>
      <c r="N304" s="4">
        <f t="shared" si="69"/>
        <v>0</v>
      </c>
      <c r="O304" s="217">
        <f t="shared" si="63"/>
        <v>0</v>
      </c>
      <c r="S304" s="199">
        <f t="shared" si="70"/>
        <v>5.1619999999999999</v>
      </c>
      <c r="T304" s="208">
        <f t="shared" si="71"/>
        <v>7.5000000000000178E-2</v>
      </c>
      <c r="BD304" s="197"/>
      <c r="BE304" s="197"/>
      <c r="BF304" s="198"/>
      <c r="BG304" s="198"/>
      <c r="CD304" s="201"/>
      <c r="DC304" s="201"/>
    </row>
    <row r="305" spans="1:107" s="187" customFormat="1" x14ac:dyDescent="0.2">
      <c r="A305" s="178">
        <v>0</v>
      </c>
      <c r="B305">
        <v>0</v>
      </c>
      <c r="C305">
        <v>0</v>
      </c>
      <c r="D305" s="4">
        <v>0</v>
      </c>
      <c r="E305" s="4">
        <v>0</v>
      </c>
      <c r="F305" s="4"/>
      <c r="G305" s="167">
        <v>5.3230000000000004</v>
      </c>
      <c r="H305" s="167">
        <v>5.2480000000000002</v>
      </c>
      <c r="I305" s="6">
        <f t="shared" si="64"/>
        <v>7.5000000000000178E-2</v>
      </c>
      <c r="J305" s="4">
        <f t="shared" si="65"/>
        <v>0</v>
      </c>
      <c r="K305" s="4">
        <f t="shared" si="66"/>
        <v>0</v>
      </c>
      <c r="L305" s="4">
        <f t="shared" si="67"/>
        <v>0</v>
      </c>
      <c r="M305" s="4">
        <f t="shared" si="68"/>
        <v>0</v>
      </c>
      <c r="N305" s="4">
        <f t="shared" si="69"/>
        <v>0</v>
      </c>
      <c r="O305" s="217">
        <f t="shared" si="63"/>
        <v>0</v>
      </c>
      <c r="P305" s="206">
        <f>SUM(N294:N305)</f>
        <v>0</v>
      </c>
      <c r="S305" s="199">
        <f t="shared" si="70"/>
        <v>5.1980000000000004</v>
      </c>
      <c r="T305" s="208">
        <f t="shared" si="71"/>
        <v>7.4999999999999289E-2</v>
      </c>
      <c r="BD305" s="197"/>
      <c r="BE305" s="197"/>
      <c r="BF305" s="198"/>
      <c r="BG305" s="198"/>
      <c r="CD305" s="201"/>
      <c r="DC305" s="201"/>
    </row>
    <row r="306" spans="1:107" s="187" customFormat="1" x14ac:dyDescent="0.2">
      <c r="A306" s="178">
        <v>0</v>
      </c>
      <c r="B306">
        <v>0</v>
      </c>
      <c r="C306">
        <v>0</v>
      </c>
      <c r="D306" s="4">
        <v>0</v>
      </c>
      <c r="E306" s="4">
        <v>0</v>
      </c>
      <c r="F306" s="4"/>
      <c r="G306" s="167">
        <v>5.3540000000000001</v>
      </c>
      <c r="H306" s="167">
        <v>5.2789999999999999</v>
      </c>
      <c r="I306" s="6">
        <f t="shared" si="64"/>
        <v>7.5000000000000178E-2</v>
      </c>
      <c r="J306" s="4">
        <f t="shared" si="65"/>
        <v>0</v>
      </c>
      <c r="K306" s="4">
        <f t="shared" si="66"/>
        <v>0</v>
      </c>
      <c r="L306" s="4">
        <f t="shared" si="67"/>
        <v>0</v>
      </c>
      <c r="M306" s="4">
        <f t="shared" si="68"/>
        <v>0</v>
      </c>
      <c r="N306" s="4">
        <f t="shared" si="69"/>
        <v>0</v>
      </c>
      <c r="O306" s="217">
        <f t="shared" si="63"/>
        <v>0</v>
      </c>
      <c r="S306" s="199">
        <f t="shared" si="70"/>
        <v>5.2480000000000002</v>
      </c>
      <c r="T306" s="208">
        <f t="shared" si="71"/>
        <v>7.5000000000000178E-2</v>
      </c>
      <c r="BD306" s="197"/>
      <c r="BE306" s="197"/>
      <c r="BF306" s="198"/>
      <c r="BG306" s="198"/>
      <c r="CD306" s="201"/>
      <c r="DC306" s="201"/>
    </row>
    <row r="307" spans="1:107" s="187" customFormat="1" x14ac:dyDescent="0.2">
      <c r="A307" s="178">
        <v>0</v>
      </c>
      <c r="B307">
        <v>0</v>
      </c>
      <c r="C307">
        <v>0</v>
      </c>
      <c r="D307" s="4">
        <v>0</v>
      </c>
      <c r="E307" s="4">
        <v>0</v>
      </c>
      <c r="F307" s="4"/>
      <c r="G307" s="167">
        <v>5.3689999999999998</v>
      </c>
      <c r="H307" s="167">
        <v>5.2939999999999996</v>
      </c>
      <c r="I307" s="6">
        <f t="shared" si="64"/>
        <v>7.5000000000000178E-2</v>
      </c>
      <c r="J307" s="4">
        <f t="shared" si="65"/>
        <v>0</v>
      </c>
      <c r="K307" s="4">
        <f t="shared" si="66"/>
        <v>0</v>
      </c>
      <c r="L307" s="4">
        <f t="shared" si="67"/>
        <v>0</v>
      </c>
      <c r="M307" s="4">
        <f t="shared" si="68"/>
        <v>0</v>
      </c>
      <c r="N307" s="4">
        <f t="shared" si="69"/>
        <v>0</v>
      </c>
      <c r="O307" s="217">
        <f t="shared" si="63"/>
        <v>0</v>
      </c>
      <c r="S307" s="199">
        <f t="shared" si="70"/>
        <v>5.2789999999999999</v>
      </c>
      <c r="T307" s="208">
        <f t="shared" si="71"/>
        <v>7.5000000000000178E-2</v>
      </c>
      <c r="BD307" s="197"/>
      <c r="BE307" s="197"/>
      <c r="BF307" s="198"/>
      <c r="BG307" s="198"/>
      <c r="CD307" s="201"/>
      <c r="DC307" s="201"/>
    </row>
    <row r="308" spans="1:107" s="187" customFormat="1" x14ac:dyDescent="0.2">
      <c r="A308" s="178">
        <v>0</v>
      </c>
      <c r="B308">
        <v>0</v>
      </c>
      <c r="C308">
        <v>0</v>
      </c>
      <c r="D308" s="4">
        <v>0</v>
      </c>
      <c r="E308" s="4">
        <v>0</v>
      </c>
      <c r="F308" s="4"/>
      <c r="G308" s="167">
        <v>5.3979999999999997</v>
      </c>
      <c r="H308" s="167">
        <v>5.3230000000000004</v>
      </c>
      <c r="I308" s="6">
        <f t="shared" si="64"/>
        <v>7.4999999999999289E-2</v>
      </c>
      <c r="J308" s="4">
        <f t="shared" si="65"/>
        <v>0</v>
      </c>
      <c r="K308" s="4">
        <f t="shared" si="66"/>
        <v>0</v>
      </c>
      <c r="L308" s="4">
        <f t="shared" si="67"/>
        <v>0</v>
      </c>
      <c r="M308" s="4">
        <f t="shared" si="68"/>
        <v>0</v>
      </c>
      <c r="N308" s="4">
        <f t="shared" si="69"/>
        <v>0</v>
      </c>
      <c r="O308" s="217">
        <f t="shared" si="63"/>
        <v>0</v>
      </c>
      <c r="S308" s="199">
        <f t="shared" si="70"/>
        <v>5.2939999999999996</v>
      </c>
      <c r="T308" s="208">
        <f t="shared" si="71"/>
        <v>7.5000000000000178E-2</v>
      </c>
      <c r="BD308" s="197"/>
      <c r="BE308" s="197"/>
      <c r="BF308" s="198"/>
      <c r="BG308" s="198"/>
      <c r="CD308" s="201"/>
      <c r="DC308" s="201"/>
    </row>
    <row r="309" spans="1:107" s="187" customFormat="1" x14ac:dyDescent="0.2">
      <c r="A309" s="178">
        <v>0</v>
      </c>
      <c r="B309">
        <v>0</v>
      </c>
      <c r="C309">
        <v>0</v>
      </c>
      <c r="D309" s="4">
        <v>0</v>
      </c>
      <c r="E309" s="4">
        <v>0</v>
      </c>
      <c r="F309" s="4"/>
      <c r="G309" s="167">
        <v>5.5380000000000003</v>
      </c>
      <c r="H309" s="167">
        <v>5.4630000000000001</v>
      </c>
      <c r="I309" s="6">
        <f t="shared" si="64"/>
        <v>7.5000000000000178E-2</v>
      </c>
      <c r="J309" s="4">
        <f t="shared" si="65"/>
        <v>0</v>
      </c>
      <c r="K309" s="4">
        <f t="shared" si="66"/>
        <v>0</v>
      </c>
      <c r="L309" s="4">
        <f t="shared" si="67"/>
        <v>0</v>
      </c>
      <c r="M309" s="4">
        <f t="shared" si="68"/>
        <v>0</v>
      </c>
      <c r="N309" s="4">
        <f t="shared" si="69"/>
        <v>0</v>
      </c>
      <c r="O309" s="217">
        <f t="shared" si="63"/>
        <v>0</v>
      </c>
      <c r="S309" s="199">
        <f t="shared" si="70"/>
        <v>5.3230000000000004</v>
      </c>
      <c r="T309" s="208">
        <f t="shared" si="71"/>
        <v>7.4999999999999289E-2</v>
      </c>
      <c r="BD309" s="197"/>
      <c r="BE309" s="197"/>
      <c r="BF309" s="198"/>
      <c r="BG309" s="198"/>
      <c r="CD309" s="201"/>
      <c r="DC309" s="201"/>
    </row>
    <row r="310" spans="1:107" s="187" customFormat="1" x14ac:dyDescent="0.2">
      <c r="A310" s="178">
        <v>0</v>
      </c>
      <c r="B310">
        <v>0</v>
      </c>
      <c r="C310">
        <v>0</v>
      </c>
      <c r="D310" s="4">
        <v>0</v>
      </c>
      <c r="E310" s="4">
        <v>0</v>
      </c>
      <c r="F310" s="4"/>
      <c r="G310" s="167">
        <v>5.6829999999999998</v>
      </c>
      <c r="H310" s="167">
        <v>5.6079999999999997</v>
      </c>
      <c r="I310" s="6">
        <f t="shared" si="64"/>
        <v>7.5000000000000178E-2</v>
      </c>
      <c r="J310" s="4">
        <f t="shared" si="65"/>
        <v>0</v>
      </c>
      <c r="K310" s="4">
        <f t="shared" si="66"/>
        <v>0</v>
      </c>
      <c r="L310" s="4">
        <f t="shared" si="67"/>
        <v>0</v>
      </c>
      <c r="M310" s="4">
        <f t="shared" si="68"/>
        <v>0</v>
      </c>
      <c r="N310" s="4">
        <f t="shared" si="69"/>
        <v>0</v>
      </c>
      <c r="O310" s="217">
        <f t="shared" si="63"/>
        <v>0</v>
      </c>
      <c r="S310" s="199">
        <f t="shared" si="70"/>
        <v>5.4630000000000001</v>
      </c>
      <c r="T310" s="208">
        <f t="shared" si="71"/>
        <v>7.5000000000000178E-2</v>
      </c>
      <c r="BD310" s="197"/>
      <c r="BE310" s="197"/>
      <c r="BF310" s="198"/>
      <c r="BG310" s="198"/>
      <c r="CD310" s="201"/>
      <c r="DC310" s="201"/>
    </row>
    <row r="311" spans="1:107" s="187" customFormat="1" x14ac:dyDescent="0.2">
      <c r="A311" s="178">
        <v>0</v>
      </c>
      <c r="B311">
        <v>0</v>
      </c>
      <c r="C311">
        <v>0</v>
      </c>
      <c r="D311" s="4">
        <v>0</v>
      </c>
      <c r="E311" s="4">
        <v>0</v>
      </c>
      <c r="F311" s="4"/>
      <c r="G311" s="167"/>
      <c r="H311" s="167"/>
      <c r="I311" s="6">
        <f t="shared" si="64"/>
        <v>0</v>
      </c>
      <c r="J311" s="4">
        <f t="shared" si="65"/>
        <v>0</v>
      </c>
      <c r="K311" s="4">
        <f t="shared" si="66"/>
        <v>0</v>
      </c>
      <c r="L311" s="4">
        <f t="shared" si="67"/>
        <v>0</v>
      </c>
      <c r="M311" s="4">
        <f t="shared" si="68"/>
        <v>0</v>
      </c>
      <c r="N311" s="4">
        <f t="shared" si="69"/>
        <v>0</v>
      </c>
      <c r="O311" s="217">
        <f t="shared" si="63"/>
        <v>0</v>
      </c>
      <c r="S311" s="199">
        <f t="shared" si="70"/>
        <v>5.6079999999999997</v>
      </c>
      <c r="T311" s="208">
        <f t="shared" si="71"/>
        <v>7.5000000000000178E-2</v>
      </c>
      <c r="BD311" s="197"/>
      <c r="BE311" s="197"/>
      <c r="BF311" s="198"/>
      <c r="BG311" s="198"/>
      <c r="CD311" s="201"/>
      <c r="DC311" s="201"/>
    </row>
    <row r="312" spans="1:107" s="187" customFormat="1" x14ac:dyDescent="0.2">
      <c r="A312" s="178">
        <v>0</v>
      </c>
      <c r="B312">
        <v>0</v>
      </c>
      <c r="C312">
        <v>0</v>
      </c>
      <c r="D312" s="4">
        <v>0</v>
      </c>
      <c r="E312" s="4">
        <v>0</v>
      </c>
      <c r="F312" s="4"/>
      <c r="G312" s="167"/>
      <c r="H312" s="167"/>
      <c r="I312" s="6">
        <f t="shared" si="64"/>
        <v>0</v>
      </c>
      <c r="J312" s="4">
        <f t="shared" si="65"/>
        <v>0</v>
      </c>
      <c r="K312" s="4">
        <f t="shared" si="66"/>
        <v>0</v>
      </c>
      <c r="L312" s="4">
        <f t="shared" si="67"/>
        <v>0</v>
      </c>
      <c r="M312" s="4">
        <f t="shared" si="68"/>
        <v>0</v>
      </c>
      <c r="N312" s="4">
        <f t="shared" si="69"/>
        <v>0</v>
      </c>
      <c r="O312" s="217">
        <f t="shared" si="63"/>
        <v>0</v>
      </c>
      <c r="S312" s="199">
        <f t="shared" si="70"/>
        <v>0</v>
      </c>
      <c r="T312" s="208">
        <f t="shared" si="71"/>
        <v>0</v>
      </c>
      <c r="BD312" s="197"/>
      <c r="BE312" s="197"/>
      <c r="BF312" s="198"/>
      <c r="BG312" s="198"/>
      <c r="CD312" s="201"/>
      <c r="DC312" s="201"/>
    </row>
    <row r="313" spans="1:107" s="187" customFormat="1" x14ac:dyDescent="0.2">
      <c r="A313" s="178">
        <v>0</v>
      </c>
      <c r="B313">
        <v>0</v>
      </c>
      <c r="C313">
        <v>0</v>
      </c>
      <c r="D313" s="4">
        <v>0</v>
      </c>
      <c r="E313" s="4">
        <v>0</v>
      </c>
      <c r="F313" s="4"/>
      <c r="G313" s="167"/>
      <c r="H313" s="167"/>
      <c r="I313" s="6">
        <f t="shared" si="64"/>
        <v>0</v>
      </c>
      <c r="J313" s="4">
        <f t="shared" si="65"/>
        <v>0</v>
      </c>
      <c r="K313" s="4">
        <f t="shared" si="66"/>
        <v>0</v>
      </c>
      <c r="L313" s="4">
        <f t="shared" si="67"/>
        <v>0</v>
      </c>
      <c r="M313" s="4">
        <f t="shared" si="68"/>
        <v>0</v>
      </c>
      <c r="N313" s="4">
        <f t="shared" si="69"/>
        <v>0</v>
      </c>
      <c r="O313" s="217">
        <f t="shared" si="63"/>
        <v>0</v>
      </c>
      <c r="S313" s="199">
        <f t="shared" si="70"/>
        <v>0</v>
      </c>
      <c r="T313" s="208">
        <f t="shared" si="71"/>
        <v>0</v>
      </c>
      <c r="BD313" s="197"/>
      <c r="BE313" s="197"/>
      <c r="BF313" s="198"/>
      <c r="BG313" s="198"/>
      <c r="CD313" s="201"/>
      <c r="DC313" s="201"/>
    </row>
    <row r="314" spans="1:107" s="187" customFormat="1" x14ac:dyDescent="0.2">
      <c r="A314" s="178">
        <v>0</v>
      </c>
      <c r="B314">
        <v>0</v>
      </c>
      <c r="C314">
        <v>0</v>
      </c>
      <c r="D314" s="4">
        <v>0</v>
      </c>
      <c r="E314" s="4">
        <v>0</v>
      </c>
      <c r="F314" s="4"/>
      <c r="G314" s="167"/>
      <c r="H314" s="167"/>
      <c r="I314" s="6">
        <f t="shared" si="64"/>
        <v>0</v>
      </c>
      <c r="J314" s="4">
        <f t="shared" si="65"/>
        <v>0</v>
      </c>
      <c r="K314" s="4">
        <f t="shared" si="66"/>
        <v>0</v>
      </c>
      <c r="L314" s="4">
        <f t="shared" si="67"/>
        <v>0</v>
      </c>
      <c r="M314" s="4">
        <f t="shared" si="68"/>
        <v>0</v>
      </c>
      <c r="N314" s="4">
        <f t="shared" si="69"/>
        <v>0</v>
      </c>
      <c r="O314" s="217">
        <f t="shared" si="63"/>
        <v>0</v>
      </c>
      <c r="S314" s="199">
        <f t="shared" si="70"/>
        <v>0</v>
      </c>
      <c r="T314" s="208">
        <f t="shared" si="71"/>
        <v>0</v>
      </c>
      <c r="BD314" s="197"/>
      <c r="BE314" s="197"/>
      <c r="BF314" s="198"/>
      <c r="BG314" s="198"/>
      <c r="CD314" s="201"/>
      <c r="DC314" s="201"/>
    </row>
    <row r="315" spans="1:107" s="187" customFormat="1" x14ac:dyDescent="0.2">
      <c r="A315" s="178">
        <v>0</v>
      </c>
      <c r="B315">
        <v>0</v>
      </c>
      <c r="C315">
        <v>0</v>
      </c>
      <c r="D315" s="4">
        <v>0</v>
      </c>
      <c r="E315" s="4">
        <v>0</v>
      </c>
      <c r="F315" s="4"/>
      <c r="G315" s="167"/>
      <c r="H315" s="167"/>
      <c r="I315" s="6">
        <f t="shared" si="64"/>
        <v>0</v>
      </c>
      <c r="J315" s="4">
        <f t="shared" si="65"/>
        <v>0</v>
      </c>
      <c r="K315" s="4">
        <f t="shared" si="66"/>
        <v>0</v>
      </c>
      <c r="L315" s="4">
        <f t="shared" si="67"/>
        <v>0</v>
      </c>
      <c r="M315" s="4">
        <f t="shared" si="68"/>
        <v>0</v>
      </c>
      <c r="N315" s="4">
        <f t="shared" si="69"/>
        <v>0</v>
      </c>
      <c r="O315" s="217">
        <f t="shared" si="63"/>
        <v>0</v>
      </c>
      <c r="S315" s="199">
        <f t="shared" si="70"/>
        <v>0</v>
      </c>
      <c r="T315" s="208">
        <f t="shared" si="71"/>
        <v>0</v>
      </c>
      <c r="BD315" s="197"/>
      <c r="BE315" s="197"/>
      <c r="BF315" s="198"/>
      <c r="BG315" s="198"/>
      <c r="CD315" s="201"/>
      <c r="DC315" s="201"/>
    </row>
    <row r="316" spans="1:107" s="187" customFormat="1" x14ac:dyDescent="0.2">
      <c r="A316" s="178">
        <v>0</v>
      </c>
      <c r="B316">
        <v>0</v>
      </c>
      <c r="C316">
        <v>0</v>
      </c>
      <c r="D316" s="4">
        <v>0</v>
      </c>
      <c r="E316" s="4">
        <v>0</v>
      </c>
      <c r="F316" s="4"/>
      <c r="I316" s="6">
        <f t="shared" si="64"/>
        <v>0</v>
      </c>
      <c r="J316" s="4">
        <f t="shared" si="65"/>
        <v>0</v>
      </c>
      <c r="K316" s="4">
        <f t="shared" si="66"/>
        <v>0</v>
      </c>
      <c r="L316" s="4">
        <f t="shared" si="67"/>
        <v>0</v>
      </c>
      <c r="M316" s="4">
        <f t="shared" si="68"/>
        <v>0</v>
      </c>
      <c r="N316" s="4">
        <f t="shared" si="69"/>
        <v>0</v>
      </c>
      <c r="O316" s="217">
        <f t="shared" si="63"/>
        <v>0</v>
      </c>
      <c r="S316" s="199">
        <f t="shared" si="70"/>
        <v>0</v>
      </c>
      <c r="T316" s="208">
        <f t="shared" si="71"/>
        <v>0</v>
      </c>
      <c r="BD316" s="197"/>
      <c r="BE316" s="197"/>
      <c r="BF316" s="198"/>
      <c r="BG316" s="198"/>
      <c r="CD316" s="201"/>
      <c r="DC316" s="201"/>
    </row>
    <row r="317" spans="1:107" s="187" customFormat="1" x14ac:dyDescent="0.2">
      <c r="A317" s="178">
        <v>0</v>
      </c>
      <c r="B317">
        <v>0</v>
      </c>
      <c r="C317">
        <v>0</v>
      </c>
      <c r="D317" s="4">
        <v>0</v>
      </c>
      <c r="E317" s="4">
        <v>0</v>
      </c>
      <c r="F317" s="4"/>
      <c r="G317" s="167"/>
      <c r="H317" s="167"/>
      <c r="I317" s="6">
        <f t="shared" si="64"/>
        <v>0</v>
      </c>
      <c r="J317" s="4">
        <f t="shared" si="65"/>
        <v>0</v>
      </c>
      <c r="K317" s="4">
        <f t="shared" si="66"/>
        <v>0</v>
      </c>
      <c r="L317" s="4">
        <f t="shared" si="67"/>
        <v>0</v>
      </c>
      <c r="M317" s="4">
        <f t="shared" si="68"/>
        <v>0</v>
      </c>
      <c r="N317" s="4">
        <f t="shared" si="69"/>
        <v>0</v>
      </c>
      <c r="O317" s="217">
        <f t="shared" si="63"/>
        <v>0</v>
      </c>
      <c r="P317" s="206">
        <f>SUM(N306:N317)</f>
        <v>0</v>
      </c>
      <c r="S317" s="199">
        <f t="shared" si="70"/>
        <v>0</v>
      </c>
      <c r="T317" s="208">
        <f t="shared" si="71"/>
        <v>0</v>
      </c>
      <c r="BD317" s="197"/>
      <c r="BE317" s="197"/>
      <c r="BF317" s="198"/>
      <c r="BG317" s="198"/>
      <c r="CD317" s="201"/>
      <c r="DC317" s="201"/>
    </row>
    <row r="318" spans="1:107" s="187" customFormat="1" x14ac:dyDescent="0.2">
      <c r="A318" s="178">
        <v>0</v>
      </c>
      <c r="B318">
        <v>0</v>
      </c>
      <c r="C318">
        <v>0</v>
      </c>
      <c r="D318" s="4">
        <v>0</v>
      </c>
      <c r="E318" s="4">
        <v>0</v>
      </c>
      <c r="F318" s="4"/>
      <c r="G318" s="167"/>
      <c r="H318" s="167"/>
      <c r="I318" s="6">
        <f t="shared" si="64"/>
        <v>0</v>
      </c>
      <c r="J318" s="4">
        <f t="shared" si="65"/>
        <v>0</v>
      </c>
      <c r="K318" s="4">
        <f t="shared" si="66"/>
        <v>0</v>
      </c>
      <c r="L318" s="4">
        <f t="shared" si="67"/>
        <v>0</v>
      </c>
      <c r="M318" s="4">
        <f t="shared" si="68"/>
        <v>0</v>
      </c>
      <c r="N318" s="4">
        <f t="shared" si="69"/>
        <v>0</v>
      </c>
      <c r="O318" s="217">
        <f t="shared" si="63"/>
        <v>0</v>
      </c>
      <c r="S318" s="199">
        <f t="shared" ref="S318:S323" si="72">H318</f>
        <v>0</v>
      </c>
      <c r="T318" s="208">
        <f t="shared" ref="T318:T351" si="73">G318-S318</f>
        <v>0</v>
      </c>
      <c r="BD318" s="197"/>
      <c r="BE318" s="197"/>
      <c r="BF318" s="198"/>
      <c r="BG318" s="198"/>
      <c r="CD318" s="201"/>
      <c r="DC318" s="201"/>
    </row>
    <row r="319" spans="1:107" s="187" customFormat="1" x14ac:dyDescent="0.2">
      <c r="A319" s="178">
        <v>0</v>
      </c>
      <c r="B319">
        <v>0</v>
      </c>
      <c r="C319">
        <v>0</v>
      </c>
      <c r="D319" s="4">
        <v>0</v>
      </c>
      <c r="E319" s="4">
        <v>0</v>
      </c>
      <c r="F319" s="4"/>
      <c r="G319" s="167"/>
      <c r="H319" s="167"/>
      <c r="I319" s="6">
        <f t="shared" si="64"/>
        <v>0</v>
      </c>
      <c r="J319" s="4">
        <f t="shared" si="65"/>
        <v>0</v>
      </c>
      <c r="K319" s="4">
        <f t="shared" si="66"/>
        <v>0</v>
      </c>
      <c r="L319" s="4">
        <f t="shared" si="67"/>
        <v>0</v>
      </c>
      <c r="M319" s="4">
        <f t="shared" si="68"/>
        <v>0</v>
      </c>
      <c r="N319" s="4">
        <f t="shared" si="69"/>
        <v>0</v>
      </c>
      <c r="O319" s="217">
        <f t="shared" si="63"/>
        <v>0</v>
      </c>
      <c r="S319" s="199">
        <f t="shared" si="72"/>
        <v>0</v>
      </c>
      <c r="T319" s="208">
        <f t="shared" si="73"/>
        <v>0</v>
      </c>
      <c r="BD319" s="197"/>
      <c r="BE319" s="197"/>
      <c r="BF319" s="198"/>
      <c r="BG319" s="198"/>
      <c r="CD319" s="201"/>
      <c r="DC319" s="201"/>
    </row>
    <row r="320" spans="1:107" s="187" customFormat="1" x14ac:dyDescent="0.2">
      <c r="A320" s="178">
        <v>0</v>
      </c>
      <c r="B320">
        <v>0</v>
      </c>
      <c r="C320">
        <v>0</v>
      </c>
      <c r="D320" s="4">
        <v>0</v>
      </c>
      <c r="E320" s="4">
        <v>0</v>
      </c>
      <c r="F320" s="4"/>
      <c r="G320" s="167"/>
      <c r="H320" s="167"/>
      <c r="I320" s="6">
        <f t="shared" si="64"/>
        <v>0</v>
      </c>
      <c r="J320" s="4">
        <f t="shared" si="65"/>
        <v>0</v>
      </c>
      <c r="K320" s="4">
        <f t="shared" si="66"/>
        <v>0</v>
      </c>
      <c r="L320" s="4">
        <f t="shared" si="67"/>
        <v>0</v>
      </c>
      <c r="M320" s="4">
        <f t="shared" si="68"/>
        <v>0</v>
      </c>
      <c r="N320" s="4">
        <f t="shared" si="69"/>
        <v>0</v>
      </c>
      <c r="O320" s="217">
        <f t="shared" si="63"/>
        <v>0</v>
      </c>
      <c r="S320" s="199">
        <f t="shared" si="72"/>
        <v>0</v>
      </c>
      <c r="T320" s="208">
        <f t="shared" si="73"/>
        <v>0</v>
      </c>
      <c r="BD320" s="197"/>
      <c r="BE320" s="197"/>
      <c r="BF320" s="198"/>
      <c r="BG320" s="198"/>
      <c r="CD320" s="201"/>
      <c r="DC320" s="201"/>
    </row>
    <row r="321" spans="1:107" s="187" customFormat="1" x14ac:dyDescent="0.2">
      <c r="A321" s="178">
        <v>0</v>
      </c>
      <c r="B321">
        <v>0</v>
      </c>
      <c r="C321">
        <v>0</v>
      </c>
      <c r="D321" s="4">
        <v>0</v>
      </c>
      <c r="E321" s="4">
        <v>0</v>
      </c>
      <c r="F321" s="4"/>
      <c r="G321" s="167"/>
      <c r="H321" s="167"/>
      <c r="I321" s="6">
        <f t="shared" si="64"/>
        <v>0</v>
      </c>
      <c r="J321" s="4">
        <f t="shared" si="65"/>
        <v>0</v>
      </c>
      <c r="K321" s="4">
        <f t="shared" si="66"/>
        <v>0</v>
      </c>
      <c r="L321" s="4">
        <f t="shared" si="67"/>
        <v>0</v>
      </c>
      <c r="M321" s="4">
        <f t="shared" si="68"/>
        <v>0</v>
      </c>
      <c r="N321" s="4">
        <f t="shared" si="69"/>
        <v>0</v>
      </c>
      <c r="O321" s="217">
        <f t="shared" si="63"/>
        <v>0</v>
      </c>
      <c r="S321" s="199">
        <f t="shared" si="72"/>
        <v>0</v>
      </c>
      <c r="T321" s="208">
        <f t="shared" si="73"/>
        <v>0</v>
      </c>
      <c r="BD321" s="197"/>
      <c r="BE321" s="197"/>
      <c r="BF321" s="198"/>
      <c r="BG321" s="198"/>
      <c r="CD321" s="201"/>
      <c r="DC321" s="201"/>
    </row>
    <row r="322" spans="1:107" s="187" customFormat="1" x14ac:dyDescent="0.2">
      <c r="A322" s="178">
        <v>0</v>
      </c>
      <c r="B322">
        <v>0</v>
      </c>
      <c r="C322">
        <v>0</v>
      </c>
      <c r="D322" s="4">
        <v>0</v>
      </c>
      <c r="E322" s="4">
        <v>0</v>
      </c>
      <c r="F322" s="4"/>
      <c r="G322" s="167"/>
      <c r="H322" s="167"/>
      <c r="I322" s="6">
        <f t="shared" si="64"/>
        <v>0</v>
      </c>
      <c r="J322" s="4">
        <f t="shared" si="65"/>
        <v>0</v>
      </c>
      <c r="K322" s="4">
        <f t="shared" si="66"/>
        <v>0</v>
      </c>
      <c r="L322" s="4">
        <f t="shared" si="67"/>
        <v>0</v>
      </c>
      <c r="M322" s="4">
        <f t="shared" si="68"/>
        <v>0</v>
      </c>
      <c r="N322" s="4">
        <f t="shared" si="69"/>
        <v>0</v>
      </c>
      <c r="O322" s="217">
        <f t="shared" si="63"/>
        <v>0</v>
      </c>
      <c r="S322" s="199">
        <f t="shared" si="72"/>
        <v>0</v>
      </c>
      <c r="T322" s="208">
        <f t="shared" si="73"/>
        <v>0</v>
      </c>
      <c r="BD322" s="197"/>
      <c r="BE322" s="197"/>
      <c r="BF322" s="198"/>
      <c r="BG322" s="198"/>
      <c r="CD322" s="201"/>
      <c r="DC322" s="201"/>
    </row>
    <row r="323" spans="1:107" s="187" customFormat="1" x14ac:dyDescent="0.2">
      <c r="A323" s="178">
        <v>0</v>
      </c>
      <c r="B323">
        <v>0</v>
      </c>
      <c r="C323">
        <v>0</v>
      </c>
      <c r="D323" s="4">
        <v>0</v>
      </c>
      <c r="E323" s="4">
        <v>0</v>
      </c>
      <c r="F323" s="4"/>
      <c r="G323" s="167"/>
      <c r="H323" s="167"/>
      <c r="I323" s="6">
        <f t="shared" si="64"/>
        <v>0</v>
      </c>
      <c r="J323" s="4">
        <f t="shared" si="65"/>
        <v>0</v>
      </c>
      <c r="K323" s="4">
        <f t="shared" si="66"/>
        <v>0</v>
      </c>
      <c r="L323" s="4">
        <f t="shared" si="67"/>
        <v>0</v>
      </c>
      <c r="M323" s="4">
        <f t="shared" si="68"/>
        <v>0</v>
      </c>
      <c r="N323" s="4">
        <f t="shared" si="69"/>
        <v>0</v>
      </c>
      <c r="O323" s="217">
        <f t="shared" si="63"/>
        <v>0</v>
      </c>
      <c r="S323" s="199">
        <f t="shared" si="72"/>
        <v>0</v>
      </c>
      <c r="T323" s="208">
        <f t="shared" si="73"/>
        <v>0</v>
      </c>
      <c r="BD323" s="197"/>
      <c r="BE323" s="197"/>
      <c r="BF323" s="198"/>
      <c r="BG323" s="198"/>
      <c r="CD323" s="201"/>
      <c r="DC323" s="201"/>
    </row>
    <row r="324" spans="1:107" s="187" customFormat="1" x14ac:dyDescent="0.2">
      <c r="A324" s="178">
        <v>0</v>
      </c>
      <c r="B324">
        <v>0</v>
      </c>
      <c r="C324">
        <v>0</v>
      </c>
      <c r="D324" s="4">
        <v>0</v>
      </c>
      <c r="E324" s="4">
        <v>0</v>
      </c>
      <c r="F324" s="4"/>
      <c r="G324" s="167"/>
      <c r="H324" s="167"/>
      <c r="I324" s="6">
        <f t="shared" si="64"/>
        <v>0</v>
      </c>
      <c r="J324" s="4">
        <f t="shared" si="65"/>
        <v>0</v>
      </c>
      <c r="K324" s="4">
        <f t="shared" si="66"/>
        <v>0</v>
      </c>
      <c r="L324" s="4">
        <f t="shared" si="67"/>
        <v>0</v>
      </c>
      <c r="M324" s="4">
        <f t="shared" si="68"/>
        <v>0</v>
      </c>
      <c r="N324" s="4">
        <f t="shared" si="69"/>
        <v>0</v>
      </c>
      <c r="O324" s="217">
        <f t="shared" si="63"/>
        <v>0</v>
      </c>
      <c r="T324" s="208">
        <f t="shared" si="73"/>
        <v>0</v>
      </c>
      <c r="BD324" s="197"/>
      <c r="BE324" s="197"/>
      <c r="BF324" s="198"/>
      <c r="BG324" s="198"/>
      <c r="CD324" s="201"/>
      <c r="DC324" s="201"/>
    </row>
    <row r="325" spans="1:107" s="187" customFormat="1" x14ac:dyDescent="0.2">
      <c r="A325" s="178">
        <v>0</v>
      </c>
      <c r="B325">
        <v>0</v>
      </c>
      <c r="C325">
        <v>0</v>
      </c>
      <c r="D325" s="4">
        <v>0</v>
      </c>
      <c r="E325" s="4">
        <v>0</v>
      </c>
      <c r="F325" s="4"/>
      <c r="G325" s="167"/>
      <c r="H325" s="167"/>
      <c r="I325" s="6">
        <f t="shared" si="64"/>
        <v>0</v>
      </c>
      <c r="J325" s="4">
        <f t="shared" si="65"/>
        <v>0</v>
      </c>
      <c r="K325" s="4">
        <f t="shared" si="66"/>
        <v>0</v>
      </c>
      <c r="L325" s="4">
        <f t="shared" si="67"/>
        <v>0</v>
      </c>
      <c r="M325" s="4">
        <f t="shared" si="68"/>
        <v>0</v>
      </c>
      <c r="N325" s="4">
        <f t="shared" si="69"/>
        <v>0</v>
      </c>
      <c r="O325" s="217">
        <f t="shared" si="63"/>
        <v>0</v>
      </c>
      <c r="T325" s="208">
        <f t="shared" si="73"/>
        <v>0</v>
      </c>
      <c r="BD325" s="197"/>
      <c r="BE325" s="197"/>
      <c r="BF325" s="198"/>
      <c r="BG325" s="198"/>
      <c r="CD325" s="201"/>
      <c r="DC325" s="201"/>
    </row>
    <row r="326" spans="1:107" s="187" customFormat="1" x14ac:dyDescent="0.2">
      <c r="A326" s="178">
        <v>0</v>
      </c>
      <c r="B326">
        <v>0</v>
      </c>
      <c r="C326">
        <v>0</v>
      </c>
      <c r="D326" s="4">
        <v>0</v>
      </c>
      <c r="E326" s="4">
        <v>0</v>
      </c>
      <c r="F326" s="4"/>
      <c r="G326" s="167"/>
      <c r="H326" s="167"/>
      <c r="I326" s="6">
        <f t="shared" si="64"/>
        <v>0</v>
      </c>
      <c r="J326" s="4">
        <f t="shared" si="65"/>
        <v>0</v>
      </c>
      <c r="K326" s="4">
        <f t="shared" si="66"/>
        <v>0</v>
      </c>
      <c r="L326" s="4">
        <f t="shared" si="67"/>
        <v>0</v>
      </c>
      <c r="M326" s="4">
        <f t="shared" si="68"/>
        <v>0</v>
      </c>
      <c r="N326" s="4">
        <f t="shared" si="69"/>
        <v>0</v>
      </c>
      <c r="O326" s="217">
        <f t="shared" si="63"/>
        <v>0</v>
      </c>
      <c r="T326" s="208">
        <f t="shared" si="73"/>
        <v>0</v>
      </c>
      <c r="BD326" s="197"/>
      <c r="BE326" s="197"/>
      <c r="BF326" s="198"/>
      <c r="BG326" s="198"/>
      <c r="CD326" s="201"/>
      <c r="DC326" s="201"/>
    </row>
    <row r="327" spans="1:107" s="187" customFormat="1" x14ac:dyDescent="0.2">
      <c r="A327" s="178">
        <v>0</v>
      </c>
      <c r="B327">
        <v>0</v>
      </c>
      <c r="C327">
        <v>0</v>
      </c>
      <c r="D327" s="4">
        <v>0</v>
      </c>
      <c r="E327" s="4">
        <v>0</v>
      </c>
      <c r="F327" s="4"/>
      <c r="G327" s="167"/>
      <c r="H327" s="167"/>
      <c r="I327" s="6">
        <f t="shared" si="64"/>
        <v>0</v>
      </c>
      <c r="J327" s="4">
        <f t="shared" si="65"/>
        <v>0</v>
      </c>
      <c r="K327" s="4">
        <f t="shared" si="66"/>
        <v>0</v>
      </c>
      <c r="L327" s="4">
        <f t="shared" si="67"/>
        <v>0</v>
      </c>
      <c r="M327" s="4">
        <f t="shared" si="68"/>
        <v>0</v>
      </c>
      <c r="N327" s="4">
        <f t="shared" si="69"/>
        <v>0</v>
      </c>
      <c r="O327" s="217">
        <f t="shared" si="63"/>
        <v>0</v>
      </c>
      <c r="T327" s="208">
        <f t="shared" si="73"/>
        <v>0</v>
      </c>
      <c r="BD327" s="197"/>
      <c r="BE327" s="197"/>
      <c r="BF327" s="198"/>
      <c r="BG327" s="198"/>
      <c r="CD327" s="201"/>
      <c r="DC327" s="201"/>
    </row>
    <row r="328" spans="1:107" s="187" customFormat="1" x14ac:dyDescent="0.2">
      <c r="A328" s="178">
        <v>0</v>
      </c>
      <c r="B328">
        <v>0</v>
      </c>
      <c r="C328">
        <v>0</v>
      </c>
      <c r="D328" s="4">
        <v>0</v>
      </c>
      <c r="E328" s="4">
        <v>0</v>
      </c>
      <c r="F328" s="4"/>
      <c r="G328" s="167"/>
      <c r="H328" s="167"/>
      <c r="I328" s="6">
        <f t="shared" si="64"/>
        <v>0</v>
      </c>
      <c r="J328" s="4">
        <f t="shared" si="65"/>
        <v>0</v>
      </c>
      <c r="K328" s="4">
        <f t="shared" si="66"/>
        <v>0</v>
      </c>
      <c r="L328" s="4">
        <f t="shared" si="67"/>
        <v>0</v>
      </c>
      <c r="M328" s="4">
        <f t="shared" si="68"/>
        <v>0</v>
      </c>
      <c r="N328" s="4">
        <f t="shared" si="69"/>
        <v>0</v>
      </c>
      <c r="O328" s="217">
        <f t="shared" si="63"/>
        <v>0</v>
      </c>
      <c r="T328" s="208">
        <f t="shared" si="73"/>
        <v>0</v>
      </c>
      <c r="BD328" s="197"/>
      <c r="BE328" s="197"/>
      <c r="BF328" s="198"/>
      <c r="BG328" s="198"/>
      <c r="CD328" s="201"/>
      <c r="DC328" s="201"/>
    </row>
    <row r="329" spans="1:107" s="187" customFormat="1" x14ac:dyDescent="0.2">
      <c r="A329" s="178">
        <v>0</v>
      </c>
      <c r="B329">
        <v>0</v>
      </c>
      <c r="C329">
        <v>0</v>
      </c>
      <c r="D329" s="4">
        <v>0</v>
      </c>
      <c r="E329" s="4">
        <v>0</v>
      </c>
      <c r="F329" s="4"/>
      <c r="G329" s="167"/>
      <c r="H329" s="167"/>
      <c r="I329" s="6">
        <f t="shared" si="64"/>
        <v>0</v>
      </c>
      <c r="J329" s="4">
        <f t="shared" si="65"/>
        <v>0</v>
      </c>
      <c r="K329" s="4">
        <f t="shared" si="66"/>
        <v>0</v>
      </c>
      <c r="L329" s="4">
        <f t="shared" si="67"/>
        <v>0</v>
      </c>
      <c r="M329" s="4">
        <f t="shared" si="68"/>
        <v>0</v>
      </c>
      <c r="N329" s="4">
        <f t="shared" si="69"/>
        <v>0</v>
      </c>
      <c r="O329" s="217">
        <f t="shared" si="63"/>
        <v>0</v>
      </c>
      <c r="P329" s="206">
        <f>SUM(N318:N329)</f>
        <v>0</v>
      </c>
      <c r="T329" s="208">
        <f t="shared" si="73"/>
        <v>0</v>
      </c>
      <c r="BD329" s="197"/>
      <c r="BE329" s="197"/>
      <c r="BF329" s="198"/>
      <c r="BG329" s="198"/>
      <c r="CD329" s="201"/>
      <c r="DC329" s="201"/>
    </row>
    <row r="330" spans="1:107" s="187" customFormat="1" x14ac:dyDescent="0.2">
      <c r="A330" s="178">
        <v>0</v>
      </c>
      <c r="B330">
        <v>0</v>
      </c>
      <c r="C330">
        <v>0</v>
      </c>
      <c r="D330" s="4">
        <v>0</v>
      </c>
      <c r="E330" s="4">
        <v>0</v>
      </c>
      <c r="F330" s="4"/>
      <c r="G330" s="167"/>
      <c r="H330" s="167"/>
      <c r="I330" s="6">
        <f t="shared" si="64"/>
        <v>0</v>
      </c>
      <c r="J330" s="4">
        <f t="shared" si="65"/>
        <v>0</v>
      </c>
      <c r="K330" s="4">
        <f t="shared" si="66"/>
        <v>0</v>
      </c>
      <c r="L330" s="4">
        <f t="shared" si="67"/>
        <v>0</v>
      </c>
      <c r="M330" s="4">
        <f t="shared" si="68"/>
        <v>0</v>
      </c>
      <c r="N330" s="4">
        <f t="shared" si="69"/>
        <v>0</v>
      </c>
      <c r="O330" s="217">
        <f t="shared" si="63"/>
        <v>0</v>
      </c>
      <c r="T330" s="208">
        <f t="shared" si="73"/>
        <v>0</v>
      </c>
      <c r="BD330" s="197"/>
      <c r="BE330" s="197"/>
      <c r="BF330" s="198"/>
      <c r="BG330" s="198"/>
      <c r="CD330" s="201"/>
      <c r="DC330" s="201"/>
    </row>
    <row r="331" spans="1:107" s="187" customFormat="1" x14ac:dyDescent="0.2">
      <c r="A331" s="178">
        <v>0</v>
      </c>
      <c r="B331">
        <v>0</v>
      </c>
      <c r="C331">
        <v>0</v>
      </c>
      <c r="D331" s="4">
        <v>0</v>
      </c>
      <c r="E331" s="4">
        <v>0</v>
      </c>
      <c r="F331" s="4"/>
      <c r="G331" s="167"/>
      <c r="H331" s="167"/>
      <c r="I331" s="6">
        <f t="shared" si="64"/>
        <v>0</v>
      </c>
      <c r="J331" s="4">
        <f t="shared" si="65"/>
        <v>0</v>
      </c>
      <c r="K331" s="4">
        <f t="shared" si="66"/>
        <v>0</v>
      </c>
      <c r="L331" s="4">
        <f t="shared" si="67"/>
        <v>0</v>
      </c>
      <c r="M331" s="4">
        <f t="shared" si="68"/>
        <v>0</v>
      </c>
      <c r="N331" s="4">
        <f t="shared" si="69"/>
        <v>0</v>
      </c>
      <c r="O331" s="217">
        <f t="shared" si="63"/>
        <v>0</v>
      </c>
      <c r="T331" s="208">
        <f t="shared" si="73"/>
        <v>0</v>
      </c>
      <c r="BD331" s="197"/>
      <c r="BE331" s="197"/>
      <c r="BF331" s="198"/>
      <c r="BG331" s="198"/>
      <c r="CD331" s="201"/>
      <c r="DC331" s="201"/>
    </row>
    <row r="332" spans="1:107" s="187" customFormat="1" x14ac:dyDescent="0.2">
      <c r="A332" s="178">
        <v>0</v>
      </c>
      <c r="B332">
        <v>0</v>
      </c>
      <c r="C332">
        <v>0</v>
      </c>
      <c r="D332" s="4">
        <v>0</v>
      </c>
      <c r="E332" s="4">
        <v>0</v>
      </c>
      <c r="F332" s="4"/>
      <c r="G332" s="167"/>
      <c r="H332" s="167"/>
      <c r="I332" s="6">
        <f t="shared" si="64"/>
        <v>0</v>
      </c>
      <c r="J332" s="4">
        <f t="shared" si="65"/>
        <v>0</v>
      </c>
      <c r="K332" s="4">
        <f t="shared" si="66"/>
        <v>0</v>
      </c>
      <c r="L332" s="4">
        <f t="shared" si="67"/>
        <v>0</v>
      </c>
      <c r="M332" s="4">
        <f t="shared" si="68"/>
        <v>0</v>
      </c>
      <c r="N332" s="4">
        <f t="shared" si="69"/>
        <v>0</v>
      </c>
      <c r="O332" s="217">
        <f t="shared" si="63"/>
        <v>0</v>
      </c>
      <c r="T332" s="208">
        <f t="shared" si="73"/>
        <v>0</v>
      </c>
      <c r="BD332" s="197"/>
      <c r="BE332" s="197"/>
      <c r="BF332" s="198"/>
      <c r="BG332" s="198"/>
      <c r="CD332" s="201"/>
      <c r="DC332" s="201"/>
    </row>
    <row r="333" spans="1:107" s="187" customFormat="1" x14ac:dyDescent="0.2">
      <c r="A333" s="178">
        <v>0</v>
      </c>
      <c r="B333">
        <v>0</v>
      </c>
      <c r="C333">
        <v>0</v>
      </c>
      <c r="D333" s="4">
        <v>0</v>
      </c>
      <c r="E333" s="4">
        <v>0</v>
      </c>
      <c r="F333" s="4"/>
      <c r="G333" s="167"/>
      <c r="H333" s="167"/>
      <c r="I333" s="6">
        <f t="shared" si="64"/>
        <v>0</v>
      </c>
      <c r="J333" s="4">
        <f t="shared" si="65"/>
        <v>0</v>
      </c>
      <c r="K333" s="4">
        <f t="shared" si="66"/>
        <v>0</v>
      </c>
      <c r="L333" s="4">
        <f t="shared" si="67"/>
        <v>0</v>
      </c>
      <c r="M333" s="4">
        <f t="shared" si="68"/>
        <v>0</v>
      </c>
      <c r="N333" s="4">
        <f t="shared" si="69"/>
        <v>0</v>
      </c>
      <c r="O333" s="217">
        <f t="shared" si="63"/>
        <v>0</v>
      </c>
      <c r="T333" s="208">
        <f t="shared" si="73"/>
        <v>0</v>
      </c>
      <c r="BD333" s="197"/>
      <c r="BE333" s="197"/>
      <c r="BF333" s="198"/>
      <c r="BG333" s="198"/>
      <c r="CD333" s="201"/>
      <c r="DC333" s="201"/>
    </row>
    <row r="334" spans="1:107" s="187" customFormat="1" x14ac:dyDescent="0.2">
      <c r="A334" s="178">
        <v>0</v>
      </c>
      <c r="B334">
        <v>0</v>
      </c>
      <c r="C334">
        <v>0</v>
      </c>
      <c r="D334" s="4">
        <v>0</v>
      </c>
      <c r="E334" s="4">
        <v>0</v>
      </c>
      <c r="F334" s="4"/>
      <c r="G334" s="167"/>
      <c r="H334" s="167"/>
      <c r="I334" s="6">
        <f t="shared" si="64"/>
        <v>0</v>
      </c>
      <c r="J334" s="4">
        <f t="shared" si="65"/>
        <v>0</v>
      </c>
      <c r="K334" s="4">
        <f t="shared" si="66"/>
        <v>0</v>
      </c>
      <c r="L334" s="4">
        <f t="shared" si="67"/>
        <v>0</v>
      </c>
      <c r="M334" s="4">
        <f t="shared" si="68"/>
        <v>0</v>
      </c>
      <c r="N334" s="4">
        <f t="shared" si="69"/>
        <v>0</v>
      </c>
      <c r="O334" s="217">
        <f t="shared" si="63"/>
        <v>0</v>
      </c>
      <c r="T334" s="208">
        <f t="shared" si="73"/>
        <v>0</v>
      </c>
      <c r="BD334" s="197"/>
      <c r="BE334" s="197"/>
      <c r="BF334" s="198"/>
      <c r="BG334" s="198"/>
      <c r="CD334" s="201"/>
      <c r="DC334" s="201"/>
    </row>
    <row r="335" spans="1:107" s="187" customFormat="1" x14ac:dyDescent="0.2">
      <c r="A335" s="178">
        <v>0</v>
      </c>
      <c r="B335">
        <v>0</v>
      </c>
      <c r="C335">
        <v>0</v>
      </c>
      <c r="D335" s="4">
        <v>0</v>
      </c>
      <c r="E335" s="4">
        <v>0</v>
      </c>
      <c r="F335" s="4"/>
      <c r="G335" s="167"/>
      <c r="H335" s="167"/>
      <c r="I335" s="6">
        <f t="shared" si="64"/>
        <v>0</v>
      </c>
      <c r="J335" s="4">
        <f t="shared" si="65"/>
        <v>0</v>
      </c>
      <c r="K335" s="4">
        <f t="shared" si="66"/>
        <v>0</v>
      </c>
      <c r="L335" s="4">
        <f t="shared" si="67"/>
        <v>0</v>
      </c>
      <c r="M335" s="4">
        <f t="shared" si="68"/>
        <v>0</v>
      </c>
      <c r="N335" s="4">
        <f t="shared" si="69"/>
        <v>0</v>
      </c>
      <c r="O335" s="217">
        <f t="shared" si="63"/>
        <v>0</v>
      </c>
      <c r="T335" s="208">
        <f t="shared" si="73"/>
        <v>0</v>
      </c>
      <c r="BD335" s="197"/>
      <c r="BE335" s="197"/>
      <c r="BF335" s="198"/>
      <c r="BG335" s="198"/>
      <c r="CD335" s="201"/>
      <c r="DC335" s="201"/>
    </row>
    <row r="336" spans="1:107" s="187" customFormat="1" x14ac:dyDescent="0.2">
      <c r="A336" s="178">
        <v>0</v>
      </c>
      <c r="B336">
        <v>0</v>
      </c>
      <c r="C336">
        <v>0</v>
      </c>
      <c r="D336" s="4">
        <v>0</v>
      </c>
      <c r="E336" s="4">
        <v>0</v>
      </c>
      <c r="F336" s="4"/>
      <c r="G336" s="167"/>
      <c r="H336" s="167"/>
      <c r="I336" s="6">
        <f t="shared" si="64"/>
        <v>0</v>
      </c>
      <c r="J336" s="4">
        <f t="shared" si="65"/>
        <v>0</v>
      </c>
      <c r="K336" s="4">
        <f t="shared" si="66"/>
        <v>0</v>
      </c>
      <c r="L336" s="4">
        <f t="shared" si="67"/>
        <v>0</v>
      </c>
      <c r="M336" s="4">
        <f t="shared" si="68"/>
        <v>0</v>
      </c>
      <c r="N336" s="4">
        <f t="shared" si="69"/>
        <v>0</v>
      </c>
      <c r="O336" s="217">
        <f t="shared" si="63"/>
        <v>0</v>
      </c>
      <c r="T336" s="208">
        <f t="shared" si="73"/>
        <v>0</v>
      </c>
      <c r="BD336" s="197"/>
      <c r="BE336" s="197"/>
      <c r="BF336" s="198"/>
      <c r="BG336" s="198"/>
      <c r="CD336" s="201"/>
      <c r="DC336" s="201"/>
    </row>
    <row r="337" spans="1:107" s="187" customFormat="1" x14ac:dyDescent="0.2">
      <c r="A337" s="178">
        <v>0</v>
      </c>
      <c r="B337">
        <v>0</v>
      </c>
      <c r="C337">
        <v>0</v>
      </c>
      <c r="D337" s="4">
        <v>0</v>
      </c>
      <c r="E337" s="4">
        <v>0</v>
      </c>
      <c r="F337" s="4"/>
      <c r="G337" s="167"/>
      <c r="H337" s="167"/>
      <c r="I337" s="6">
        <f t="shared" si="64"/>
        <v>0</v>
      </c>
      <c r="J337" s="4">
        <f t="shared" si="65"/>
        <v>0</v>
      </c>
      <c r="K337" s="4">
        <f t="shared" si="66"/>
        <v>0</v>
      </c>
      <c r="L337" s="4">
        <f t="shared" si="67"/>
        <v>0</v>
      </c>
      <c r="M337" s="4">
        <f t="shared" si="68"/>
        <v>0</v>
      </c>
      <c r="N337" s="4">
        <f t="shared" si="69"/>
        <v>0</v>
      </c>
      <c r="O337" s="217">
        <f t="shared" si="63"/>
        <v>0</v>
      </c>
      <c r="T337" s="208">
        <f t="shared" si="73"/>
        <v>0</v>
      </c>
      <c r="BD337" s="197"/>
      <c r="BE337" s="197"/>
      <c r="BF337" s="198"/>
      <c r="BG337" s="198"/>
      <c r="CD337" s="201"/>
      <c r="DC337" s="201"/>
    </row>
    <row r="338" spans="1:107" s="187" customFormat="1" x14ac:dyDescent="0.2">
      <c r="A338" s="178">
        <v>0</v>
      </c>
      <c r="B338">
        <v>0</v>
      </c>
      <c r="C338">
        <v>0</v>
      </c>
      <c r="D338" s="4">
        <v>0</v>
      </c>
      <c r="E338" s="4">
        <v>0</v>
      </c>
      <c r="F338" s="4"/>
      <c r="G338" s="167"/>
      <c r="H338" s="167"/>
      <c r="I338" s="6">
        <f t="shared" si="64"/>
        <v>0</v>
      </c>
      <c r="J338" s="4">
        <f t="shared" si="65"/>
        <v>0</v>
      </c>
      <c r="K338" s="4">
        <f t="shared" si="66"/>
        <v>0</v>
      </c>
      <c r="L338" s="4">
        <f t="shared" si="67"/>
        <v>0</v>
      </c>
      <c r="M338" s="4">
        <f t="shared" si="68"/>
        <v>0</v>
      </c>
      <c r="N338" s="4">
        <f t="shared" si="69"/>
        <v>0</v>
      </c>
      <c r="O338" s="217">
        <f t="shared" si="63"/>
        <v>0</v>
      </c>
      <c r="T338" s="208">
        <f t="shared" si="73"/>
        <v>0</v>
      </c>
      <c r="BD338" s="197"/>
      <c r="BE338" s="197"/>
      <c r="BF338" s="198"/>
      <c r="BG338" s="198"/>
      <c r="CD338" s="201"/>
      <c r="DC338" s="201"/>
    </row>
    <row r="339" spans="1:107" s="187" customFormat="1" x14ac:dyDescent="0.2">
      <c r="A339" s="178">
        <v>0</v>
      </c>
      <c r="B339">
        <v>0</v>
      </c>
      <c r="C339">
        <v>0</v>
      </c>
      <c r="D339" s="4">
        <v>0</v>
      </c>
      <c r="E339" s="4">
        <v>0</v>
      </c>
      <c r="F339" s="4"/>
      <c r="G339" s="167"/>
      <c r="H339" s="167"/>
      <c r="I339" s="6">
        <f t="shared" si="64"/>
        <v>0</v>
      </c>
      <c r="J339" s="4">
        <f t="shared" si="65"/>
        <v>0</v>
      </c>
      <c r="K339" s="4">
        <f t="shared" si="66"/>
        <v>0</v>
      </c>
      <c r="L339" s="4">
        <f t="shared" si="67"/>
        <v>0</v>
      </c>
      <c r="M339" s="4">
        <f t="shared" si="68"/>
        <v>0</v>
      </c>
      <c r="N339" s="4">
        <f t="shared" si="69"/>
        <v>0</v>
      </c>
      <c r="O339" s="217">
        <f t="shared" si="63"/>
        <v>0</v>
      </c>
      <c r="T339" s="208">
        <f t="shared" si="73"/>
        <v>0</v>
      </c>
      <c r="BD339" s="197"/>
      <c r="BE339" s="197"/>
      <c r="BF339" s="198"/>
      <c r="BG339" s="198"/>
      <c r="CD339" s="201"/>
      <c r="DC339" s="201"/>
    </row>
    <row r="340" spans="1:107" s="187" customFormat="1" x14ac:dyDescent="0.2">
      <c r="A340" s="178">
        <v>0</v>
      </c>
      <c r="B340">
        <v>0</v>
      </c>
      <c r="C340">
        <v>0</v>
      </c>
      <c r="D340" s="4">
        <v>0</v>
      </c>
      <c r="E340" s="4">
        <v>0</v>
      </c>
      <c r="F340" s="4"/>
      <c r="G340" s="167"/>
      <c r="H340" s="167"/>
      <c r="I340" s="6">
        <f t="shared" si="64"/>
        <v>0</v>
      </c>
      <c r="J340" s="4">
        <f t="shared" si="65"/>
        <v>0</v>
      </c>
      <c r="K340" s="4">
        <f t="shared" si="66"/>
        <v>0</v>
      </c>
      <c r="L340" s="4">
        <f t="shared" si="67"/>
        <v>0</v>
      </c>
      <c r="M340" s="4">
        <f t="shared" si="68"/>
        <v>0</v>
      </c>
      <c r="N340" s="4">
        <f t="shared" si="69"/>
        <v>0</v>
      </c>
      <c r="O340" s="217">
        <f t="shared" si="63"/>
        <v>0</v>
      </c>
      <c r="T340" s="208">
        <f t="shared" si="73"/>
        <v>0</v>
      </c>
      <c r="BD340" s="197"/>
      <c r="BE340" s="197"/>
      <c r="BF340" s="198"/>
      <c r="BG340" s="198"/>
      <c r="CD340" s="201"/>
      <c r="DC340" s="201"/>
    </row>
    <row r="341" spans="1:107" s="187" customFormat="1" x14ac:dyDescent="0.2">
      <c r="A341" s="178">
        <v>0</v>
      </c>
      <c r="B341">
        <v>0</v>
      </c>
      <c r="C341">
        <v>0</v>
      </c>
      <c r="D341" s="4">
        <v>0</v>
      </c>
      <c r="E341" s="4">
        <v>0</v>
      </c>
      <c r="F341" s="4"/>
      <c r="G341" s="167"/>
      <c r="H341" s="167"/>
      <c r="I341" s="6">
        <f t="shared" si="64"/>
        <v>0</v>
      </c>
      <c r="J341" s="4">
        <f t="shared" si="65"/>
        <v>0</v>
      </c>
      <c r="K341" s="4">
        <f t="shared" si="66"/>
        <v>0</v>
      </c>
      <c r="L341" s="4">
        <f t="shared" si="67"/>
        <v>0</v>
      </c>
      <c r="M341" s="4">
        <f t="shared" si="68"/>
        <v>0</v>
      </c>
      <c r="N341" s="4">
        <f t="shared" si="69"/>
        <v>0</v>
      </c>
      <c r="O341" s="217">
        <f t="shared" si="63"/>
        <v>0</v>
      </c>
      <c r="P341" s="206">
        <f>SUM(N330:N341)</f>
        <v>0</v>
      </c>
      <c r="T341" s="208">
        <f t="shared" si="73"/>
        <v>0</v>
      </c>
      <c r="BD341" s="197"/>
      <c r="BE341" s="197"/>
      <c r="BF341" s="198"/>
      <c r="BG341" s="198"/>
      <c r="CD341" s="201"/>
      <c r="DC341" s="201"/>
    </row>
    <row r="342" spans="1:107" s="187" customFormat="1" x14ac:dyDescent="0.2">
      <c r="A342" s="178">
        <v>0</v>
      </c>
      <c r="B342">
        <v>0</v>
      </c>
      <c r="C342">
        <v>0</v>
      </c>
      <c r="D342" s="4">
        <v>0</v>
      </c>
      <c r="E342" s="4">
        <v>0</v>
      </c>
      <c r="F342" s="4"/>
      <c r="G342" s="167"/>
      <c r="H342" s="167"/>
      <c r="I342" s="6">
        <f t="shared" si="64"/>
        <v>0</v>
      </c>
      <c r="J342" s="4">
        <f t="shared" si="65"/>
        <v>0</v>
      </c>
      <c r="K342" s="4">
        <f t="shared" si="66"/>
        <v>0</v>
      </c>
      <c r="L342" s="4">
        <f t="shared" si="67"/>
        <v>0</v>
      </c>
      <c r="M342" s="4">
        <f t="shared" si="68"/>
        <v>0</v>
      </c>
      <c r="N342" s="4">
        <f t="shared" si="69"/>
        <v>0</v>
      </c>
      <c r="O342" s="217">
        <f t="shared" si="63"/>
        <v>0</v>
      </c>
      <c r="T342" s="208">
        <f t="shared" si="73"/>
        <v>0</v>
      </c>
      <c r="BD342" s="197"/>
      <c r="BE342" s="197"/>
      <c r="BF342" s="198"/>
      <c r="BG342" s="198"/>
      <c r="CD342" s="201"/>
      <c r="DC342" s="201"/>
    </row>
    <row r="343" spans="1:107" s="187" customFormat="1" x14ac:dyDescent="0.2">
      <c r="A343" s="178">
        <v>0</v>
      </c>
      <c r="B343">
        <v>0</v>
      </c>
      <c r="C343">
        <v>0</v>
      </c>
      <c r="D343" s="4">
        <v>0</v>
      </c>
      <c r="E343" s="4">
        <v>0</v>
      </c>
      <c r="F343" s="4"/>
      <c r="G343" s="167"/>
      <c r="H343" s="167"/>
      <c r="I343" s="6">
        <f t="shared" si="64"/>
        <v>0</v>
      </c>
      <c r="J343" s="4">
        <f t="shared" si="65"/>
        <v>0</v>
      </c>
      <c r="K343" s="4">
        <f t="shared" si="66"/>
        <v>0</v>
      </c>
      <c r="L343" s="4">
        <f t="shared" si="67"/>
        <v>0</v>
      </c>
      <c r="M343" s="4">
        <f t="shared" si="68"/>
        <v>0</v>
      </c>
      <c r="N343" s="4">
        <f t="shared" si="69"/>
        <v>0</v>
      </c>
      <c r="O343" s="217">
        <f t="shared" si="63"/>
        <v>0</v>
      </c>
      <c r="T343" s="208">
        <f t="shared" si="73"/>
        <v>0</v>
      </c>
      <c r="BD343" s="197"/>
      <c r="BE343" s="197"/>
      <c r="BF343" s="198"/>
      <c r="BG343" s="198"/>
      <c r="CD343" s="201"/>
      <c r="DC343" s="201"/>
    </row>
    <row r="344" spans="1:107" s="187" customFormat="1" x14ac:dyDescent="0.2">
      <c r="A344" s="178">
        <v>0</v>
      </c>
      <c r="B344">
        <v>0</v>
      </c>
      <c r="C344">
        <v>0</v>
      </c>
      <c r="D344" s="4">
        <v>0</v>
      </c>
      <c r="E344" s="4">
        <v>0</v>
      </c>
      <c r="F344" s="4"/>
      <c r="G344" s="167"/>
      <c r="H344" s="167"/>
      <c r="I344" s="6">
        <f t="shared" si="64"/>
        <v>0</v>
      </c>
      <c r="J344" s="4">
        <f t="shared" si="65"/>
        <v>0</v>
      </c>
      <c r="K344" s="4">
        <f t="shared" si="66"/>
        <v>0</v>
      </c>
      <c r="L344" s="4">
        <f t="shared" si="67"/>
        <v>0</v>
      </c>
      <c r="M344" s="4">
        <f t="shared" si="68"/>
        <v>0</v>
      </c>
      <c r="N344" s="4">
        <f t="shared" si="69"/>
        <v>0</v>
      </c>
      <c r="O344" s="217">
        <f t="shared" ref="O344:O354" si="74">A344</f>
        <v>0</v>
      </c>
      <c r="T344" s="208">
        <f t="shared" si="73"/>
        <v>0</v>
      </c>
      <c r="BD344" s="197"/>
      <c r="BE344" s="197"/>
      <c r="BF344" s="198"/>
      <c r="BG344" s="198"/>
      <c r="CD344" s="201"/>
      <c r="DC344" s="201"/>
    </row>
    <row r="345" spans="1:107" s="187" customFormat="1" x14ac:dyDescent="0.2">
      <c r="A345" s="178">
        <v>0</v>
      </c>
      <c r="B345">
        <v>0</v>
      </c>
      <c r="C345">
        <v>0</v>
      </c>
      <c r="D345" s="4">
        <v>0</v>
      </c>
      <c r="E345" s="4">
        <v>0</v>
      </c>
      <c r="F345" s="4"/>
      <c r="G345" s="167"/>
      <c r="H345" s="167"/>
      <c r="I345" s="6">
        <f t="shared" si="64"/>
        <v>0</v>
      </c>
      <c r="J345" s="4">
        <f t="shared" si="65"/>
        <v>0</v>
      </c>
      <c r="K345" s="4">
        <f t="shared" si="66"/>
        <v>0</v>
      </c>
      <c r="L345" s="4">
        <f t="shared" si="67"/>
        <v>0</v>
      </c>
      <c r="M345" s="4">
        <f t="shared" si="68"/>
        <v>0</v>
      </c>
      <c r="N345" s="4">
        <f t="shared" si="69"/>
        <v>0</v>
      </c>
      <c r="O345" s="217">
        <f t="shared" si="74"/>
        <v>0</v>
      </c>
      <c r="T345" s="208">
        <f t="shared" si="73"/>
        <v>0</v>
      </c>
      <c r="BD345" s="197"/>
      <c r="BE345" s="197"/>
      <c r="BF345" s="198"/>
      <c r="BG345" s="198"/>
      <c r="CD345" s="201"/>
      <c r="DC345" s="201"/>
    </row>
    <row r="346" spans="1:107" s="187" customFormat="1" x14ac:dyDescent="0.2">
      <c r="A346" s="178">
        <v>0</v>
      </c>
      <c r="B346">
        <v>0</v>
      </c>
      <c r="C346">
        <v>0</v>
      </c>
      <c r="D346" s="4">
        <v>0</v>
      </c>
      <c r="E346" s="4">
        <v>0</v>
      </c>
      <c r="F346" s="4"/>
      <c r="G346" s="167"/>
      <c r="H346" s="167"/>
      <c r="I346" s="6">
        <f t="shared" si="64"/>
        <v>0</v>
      </c>
      <c r="J346" s="4">
        <f t="shared" si="65"/>
        <v>0</v>
      </c>
      <c r="K346" s="4">
        <f t="shared" si="66"/>
        <v>0</v>
      </c>
      <c r="L346" s="4">
        <f t="shared" si="67"/>
        <v>0</v>
      </c>
      <c r="M346" s="4">
        <f t="shared" si="68"/>
        <v>0</v>
      </c>
      <c r="N346" s="4">
        <f t="shared" si="69"/>
        <v>0</v>
      </c>
      <c r="O346" s="217">
        <f t="shared" si="74"/>
        <v>0</v>
      </c>
      <c r="T346" s="208">
        <f t="shared" si="73"/>
        <v>0</v>
      </c>
      <c r="BD346" s="197"/>
      <c r="BE346" s="197"/>
      <c r="BF346" s="198"/>
      <c r="BG346" s="198"/>
      <c r="CD346" s="201"/>
      <c r="DC346" s="201"/>
    </row>
    <row r="347" spans="1:107" s="187" customFormat="1" x14ac:dyDescent="0.2">
      <c r="A347" s="178">
        <v>0</v>
      </c>
      <c r="B347">
        <v>0</v>
      </c>
      <c r="C347">
        <v>0</v>
      </c>
      <c r="D347" s="4">
        <v>0</v>
      </c>
      <c r="E347" s="4">
        <v>0</v>
      </c>
      <c r="F347" s="4"/>
      <c r="G347" s="167"/>
      <c r="H347" s="167"/>
      <c r="I347" s="6">
        <f t="shared" si="64"/>
        <v>0</v>
      </c>
      <c r="J347" s="4">
        <f t="shared" si="65"/>
        <v>0</v>
      </c>
      <c r="K347" s="4">
        <f t="shared" si="66"/>
        <v>0</v>
      </c>
      <c r="L347" s="4">
        <f t="shared" si="67"/>
        <v>0</v>
      </c>
      <c r="M347" s="4">
        <f t="shared" si="68"/>
        <v>0</v>
      </c>
      <c r="N347" s="4">
        <f t="shared" si="69"/>
        <v>0</v>
      </c>
      <c r="O347" s="217">
        <f t="shared" si="74"/>
        <v>0</v>
      </c>
      <c r="T347" s="208">
        <f t="shared" si="73"/>
        <v>0</v>
      </c>
      <c r="BD347" s="197"/>
      <c r="BE347" s="197"/>
      <c r="BF347" s="198"/>
      <c r="BG347" s="198"/>
      <c r="CD347" s="201"/>
      <c r="DC347" s="201"/>
    </row>
    <row r="348" spans="1:107" s="187" customFormat="1" x14ac:dyDescent="0.2">
      <c r="A348" s="178">
        <v>0</v>
      </c>
      <c r="B348">
        <v>0</v>
      </c>
      <c r="C348">
        <v>0</v>
      </c>
      <c r="D348" s="4">
        <v>0</v>
      </c>
      <c r="E348" s="4">
        <v>0</v>
      </c>
      <c r="F348" s="4"/>
      <c r="G348" s="167"/>
      <c r="H348" s="167"/>
      <c r="I348" s="6">
        <f t="shared" si="64"/>
        <v>0</v>
      </c>
      <c r="J348" s="4">
        <f t="shared" si="65"/>
        <v>0</v>
      </c>
      <c r="K348" s="4">
        <f t="shared" si="66"/>
        <v>0</v>
      </c>
      <c r="L348" s="4">
        <f t="shared" si="67"/>
        <v>0</v>
      </c>
      <c r="M348" s="4">
        <f t="shared" si="68"/>
        <v>0</v>
      </c>
      <c r="N348" s="4">
        <f t="shared" si="69"/>
        <v>0</v>
      </c>
      <c r="O348" s="217">
        <f t="shared" si="74"/>
        <v>0</v>
      </c>
      <c r="T348" s="208">
        <f t="shared" si="73"/>
        <v>0</v>
      </c>
      <c r="BD348" s="197"/>
      <c r="BE348" s="197"/>
      <c r="BF348" s="198"/>
      <c r="BG348" s="198"/>
      <c r="CD348" s="201"/>
      <c r="DC348" s="201"/>
    </row>
    <row r="349" spans="1:107" s="187" customFormat="1" x14ac:dyDescent="0.2">
      <c r="A349" s="178">
        <v>0</v>
      </c>
      <c r="B349">
        <v>0</v>
      </c>
      <c r="C349">
        <v>0</v>
      </c>
      <c r="D349" s="4">
        <v>0</v>
      </c>
      <c r="E349" s="4">
        <v>0</v>
      </c>
      <c r="F349" s="4"/>
      <c r="G349" s="167"/>
      <c r="H349" s="167"/>
      <c r="I349" s="6">
        <f t="shared" si="64"/>
        <v>0</v>
      </c>
      <c r="J349" s="4">
        <f t="shared" si="65"/>
        <v>0</v>
      </c>
      <c r="K349" s="4">
        <f t="shared" si="66"/>
        <v>0</v>
      </c>
      <c r="L349" s="4">
        <f t="shared" si="67"/>
        <v>0</v>
      </c>
      <c r="M349" s="4">
        <f t="shared" si="68"/>
        <v>0</v>
      </c>
      <c r="N349" s="4">
        <f t="shared" si="69"/>
        <v>0</v>
      </c>
      <c r="O349" s="217">
        <f t="shared" si="74"/>
        <v>0</v>
      </c>
      <c r="T349" s="208">
        <f t="shared" si="73"/>
        <v>0</v>
      </c>
      <c r="BD349" s="197"/>
      <c r="BE349" s="197"/>
      <c r="BF349" s="198"/>
      <c r="BG349" s="198"/>
      <c r="CD349" s="201"/>
      <c r="DC349" s="201"/>
    </row>
    <row r="350" spans="1:107" s="187" customFormat="1" x14ac:dyDescent="0.2">
      <c r="A350" s="178">
        <v>0</v>
      </c>
      <c r="B350">
        <v>0</v>
      </c>
      <c r="C350">
        <v>0</v>
      </c>
      <c r="D350" s="4">
        <v>0</v>
      </c>
      <c r="E350" s="4">
        <v>0</v>
      </c>
      <c r="F350" s="4"/>
      <c r="G350" s="167"/>
      <c r="H350" s="167"/>
      <c r="I350" s="6">
        <f t="shared" si="64"/>
        <v>0</v>
      </c>
      <c r="J350" s="4">
        <f t="shared" si="65"/>
        <v>0</v>
      </c>
      <c r="K350" s="4">
        <f t="shared" si="66"/>
        <v>0</v>
      </c>
      <c r="L350" s="4">
        <f t="shared" si="67"/>
        <v>0</v>
      </c>
      <c r="M350" s="4">
        <f t="shared" si="68"/>
        <v>0</v>
      </c>
      <c r="N350" s="4">
        <f t="shared" si="69"/>
        <v>0</v>
      </c>
      <c r="O350" s="217">
        <f t="shared" si="74"/>
        <v>0</v>
      </c>
      <c r="T350" s="208">
        <f t="shared" si="73"/>
        <v>0</v>
      </c>
      <c r="BD350" s="197"/>
      <c r="BE350" s="197"/>
      <c r="BF350" s="198"/>
      <c r="BG350" s="198"/>
      <c r="CD350" s="201"/>
      <c r="DC350" s="201"/>
    </row>
    <row r="351" spans="1:107" s="187" customFormat="1" x14ac:dyDescent="0.2">
      <c r="A351" s="178">
        <v>0</v>
      </c>
      <c r="B351">
        <v>0</v>
      </c>
      <c r="C351">
        <v>0</v>
      </c>
      <c r="D351" s="4">
        <v>0</v>
      </c>
      <c r="E351" s="4">
        <v>0</v>
      </c>
      <c r="F351" s="4"/>
      <c r="G351" s="167"/>
      <c r="H351" s="167"/>
      <c r="I351" s="6">
        <f t="shared" ref="I351:I414" si="75">G351-H351</f>
        <v>0</v>
      </c>
      <c r="J351" s="4">
        <f t="shared" ref="J351:J414" si="76">I351*B351*10000</f>
        <v>0</v>
      </c>
      <c r="K351" s="4">
        <f t="shared" ref="K351:K414" si="77">C351*I351*10000</f>
        <v>0</v>
      </c>
      <c r="L351" s="4">
        <f t="shared" ref="L351:L414" si="78">I351*D351*10000</f>
        <v>0</v>
      </c>
      <c r="M351" s="4">
        <f t="shared" ref="M351:M414" si="79">I351*E351*10000</f>
        <v>0</v>
      </c>
      <c r="N351" s="4">
        <f t="shared" ref="N351:N414" si="80">SUM(J351:M351)</f>
        <v>0</v>
      </c>
      <c r="O351" s="217">
        <f t="shared" si="74"/>
        <v>0</v>
      </c>
      <c r="T351" s="208">
        <f t="shared" si="73"/>
        <v>0</v>
      </c>
      <c r="BD351" s="197"/>
      <c r="BE351" s="197"/>
      <c r="BF351" s="198"/>
      <c r="BG351" s="198"/>
      <c r="CD351" s="201"/>
      <c r="DC351" s="201"/>
    </row>
    <row r="352" spans="1:107" s="187" customFormat="1" x14ac:dyDescent="0.2">
      <c r="A352" s="178">
        <v>0</v>
      </c>
      <c r="B352">
        <v>0</v>
      </c>
      <c r="C352">
        <v>0</v>
      </c>
      <c r="D352" s="4">
        <v>0</v>
      </c>
      <c r="E352" s="4">
        <v>0</v>
      </c>
      <c r="F352" s="4"/>
      <c r="G352" s="167"/>
      <c r="H352" s="167"/>
      <c r="I352" s="6">
        <f t="shared" si="75"/>
        <v>0</v>
      </c>
      <c r="J352" s="4">
        <f t="shared" si="76"/>
        <v>0</v>
      </c>
      <c r="K352" s="4">
        <f t="shared" si="77"/>
        <v>0</v>
      </c>
      <c r="L352" s="4">
        <f t="shared" si="78"/>
        <v>0</v>
      </c>
      <c r="M352" s="4">
        <f t="shared" si="79"/>
        <v>0</v>
      </c>
      <c r="N352" s="4">
        <f t="shared" si="80"/>
        <v>0</v>
      </c>
      <c r="O352" s="217">
        <f t="shared" si="74"/>
        <v>0</v>
      </c>
      <c r="T352" s="208">
        <f t="shared" ref="T352:T373" si="81">G352-S352</f>
        <v>0</v>
      </c>
      <c r="BD352" s="197"/>
      <c r="BE352" s="197"/>
      <c r="BF352" s="198"/>
      <c r="BG352" s="198"/>
      <c r="CD352" s="201"/>
      <c r="DC352" s="201"/>
    </row>
    <row r="353" spans="1:107" s="187" customFormat="1" x14ac:dyDescent="0.2">
      <c r="A353" s="178">
        <v>0</v>
      </c>
      <c r="B353">
        <v>0</v>
      </c>
      <c r="C353">
        <v>0</v>
      </c>
      <c r="D353" s="4">
        <v>0</v>
      </c>
      <c r="E353" s="4">
        <v>0</v>
      </c>
      <c r="F353" s="4"/>
      <c r="G353" s="167"/>
      <c r="H353" s="167"/>
      <c r="I353" s="6">
        <f t="shared" si="75"/>
        <v>0</v>
      </c>
      <c r="J353" s="4">
        <f t="shared" si="76"/>
        <v>0</v>
      </c>
      <c r="K353" s="4">
        <f t="shared" si="77"/>
        <v>0</v>
      </c>
      <c r="L353" s="4">
        <f t="shared" si="78"/>
        <v>0</v>
      </c>
      <c r="M353" s="4">
        <f t="shared" si="79"/>
        <v>0</v>
      </c>
      <c r="N353" s="4">
        <f t="shared" si="80"/>
        <v>0</v>
      </c>
      <c r="O353" s="217">
        <f t="shared" si="74"/>
        <v>0</v>
      </c>
      <c r="P353" s="206">
        <f>SUM(N342:N353)</f>
        <v>0</v>
      </c>
      <c r="T353" s="208">
        <f t="shared" si="81"/>
        <v>0</v>
      </c>
      <c r="BD353" s="197"/>
      <c r="BE353" s="197"/>
      <c r="BF353" s="198"/>
      <c r="BG353" s="198"/>
      <c r="CD353" s="201"/>
      <c r="DC353" s="201"/>
    </row>
    <row r="354" spans="1:107" s="187" customFormat="1" x14ac:dyDescent="0.2">
      <c r="A354" s="178">
        <v>0</v>
      </c>
      <c r="B354">
        <v>0</v>
      </c>
      <c r="C354">
        <v>0</v>
      </c>
      <c r="D354" s="4">
        <v>0</v>
      </c>
      <c r="E354" s="4">
        <v>0</v>
      </c>
      <c r="F354" s="4"/>
      <c r="G354" s="167"/>
      <c r="H354" s="167"/>
      <c r="I354" s="6">
        <f t="shared" si="75"/>
        <v>0</v>
      </c>
      <c r="J354" s="4">
        <f t="shared" si="76"/>
        <v>0</v>
      </c>
      <c r="K354" s="4">
        <f t="shared" si="77"/>
        <v>0</v>
      </c>
      <c r="L354" s="4">
        <f t="shared" si="78"/>
        <v>0</v>
      </c>
      <c r="M354" s="4">
        <f t="shared" si="79"/>
        <v>0</v>
      </c>
      <c r="N354" s="4">
        <f t="shared" si="80"/>
        <v>0</v>
      </c>
      <c r="O354" s="217">
        <f t="shared" si="74"/>
        <v>0</v>
      </c>
      <c r="T354" s="208">
        <f t="shared" si="81"/>
        <v>0</v>
      </c>
      <c r="BD354" s="197"/>
      <c r="BE354" s="197"/>
      <c r="BF354" s="198"/>
      <c r="BG354" s="198"/>
      <c r="CD354" s="201"/>
      <c r="DC354" s="201"/>
    </row>
    <row r="355" spans="1:107" x14ac:dyDescent="0.2">
      <c r="A355" s="178">
        <v>0</v>
      </c>
      <c r="B355">
        <v>0</v>
      </c>
      <c r="C355">
        <v>0</v>
      </c>
      <c r="D355" s="4">
        <v>0</v>
      </c>
      <c r="E355" s="4">
        <v>0</v>
      </c>
      <c r="F355" s="4"/>
      <c r="G355" s="167"/>
      <c r="H355" s="167"/>
      <c r="I355" s="6">
        <f t="shared" si="75"/>
        <v>0</v>
      </c>
      <c r="J355" s="4">
        <f t="shared" si="76"/>
        <v>0</v>
      </c>
      <c r="K355" s="4">
        <f t="shared" si="77"/>
        <v>0</v>
      </c>
      <c r="L355" s="4">
        <f t="shared" si="78"/>
        <v>0</v>
      </c>
      <c r="M355" s="4">
        <f t="shared" si="79"/>
        <v>0</v>
      </c>
      <c r="N355" s="4">
        <f t="shared" si="80"/>
        <v>0</v>
      </c>
      <c r="O355" s="217"/>
      <c r="T355" s="5">
        <f t="shared" si="81"/>
        <v>0</v>
      </c>
      <c r="BD355" s="8"/>
      <c r="BE355" s="8"/>
      <c r="BF355" s="9"/>
      <c r="BG355" s="9"/>
      <c r="CD355" s="7"/>
      <c r="DC355" s="7"/>
    </row>
    <row r="356" spans="1:107" x14ac:dyDescent="0.2">
      <c r="A356" s="178">
        <v>0</v>
      </c>
      <c r="B356">
        <v>0</v>
      </c>
      <c r="C356">
        <v>0</v>
      </c>
      <c r="D356" s="4">
        <v>0</v>
      </c>
      <c r="E356" s="4">
        <v>0</v>
      </c>
      <c r="F356" s="4"/>
      <c r="G356" s="167"/>
      <c r="H356" s="167"/>
      <c r="I356" s="6">
        <f t="shared" si="75"/>
        <v>0</v>
      </c>
      <c r="J356" s="4">
        <f t="shared" si="76"/>
        <v>0</v>
      </c>
      <c r="K356" s="4">
        <f t="shared" si="77"/>
        <v>0</v>
      </c>
      <c r="L356" s="4">
        <f t="shared" si="78"/>
        <v>0</v>
      </c>
      <c r="M356" s="4">
        <f t="shared" si="79"/>
        <v>0</v>
      </c>
      <c r="N356" s="4">
        <f t="shared" si="80"/>
        <v>0</v>
      </c>
      <c r="O356" s="217"/>
      <c r="T356" s="5">
        <f t="shared" si="81"/>
        <v>0</v>
      </c>
      <c r="BD356" s="8"/>
      <c r="BE356" s="8"/>
      <c r="BF356" s="9"/>
      <c r="BG356" s="9"/>
      <c r="CD356" s="7"/>
      <c r="DC356" s="7"/>
    </row>
    <row r="357" spans="1:107" x14ac:dyDescent="0.2">
      <c r="A357" s="178">
        <v>0</v>
      </c>
      <c r="B357">
        <v>0</v>
      </c>
      <c r="C357">
        <v>0</v>
      </c>
      <c r="D357" s="4">
        <v>0</v>
      </c>
      <c r="E357" s="4">
        <v>0</v>
      </c>
      <c r="F357" s="4"/>
      <c r="G357" s="167"/>
      <c r="H357" s="167"/>
      <c r="I357" s="6">
        <f t="shared" si="75"/>
        <v>0</v>
      </c>
      <c r="J357" s="4">
        <f t="shared" si="76"/>
        <v>0</v>
      </c>
      <c r="K357" s="4">
        <f t="shared" si="77"/>
        <v>0</v>
      </c>
      <c r="L357" s="4">
        <f t="shared" si="78"/>
        <v>0</v>
      </c>
      <c r="M357" s="4">
        <f t="shared" si="79"/>
        <v>0</v>
      </c>
      <c r="N357" s="4">
        <f t="shared" si="80"/>
        <v>0</v>
      </c>
      <c r="O357" s="217"/>
      <c r="T357" s="5">
        <f t="shared" si="81"/>
        <v>0</v>
      </c>
      <c r="BD357" s="8"/>
      <c r="BE357" s="8"/>
      <c r="BF357" s="9"/>
      <c r="BG357" s="9"/>
      <c r="CD357" s="7"/>
      <c r="DC357" s="7"/>
    </row>
    <row r="358" spans="1:107" x14ac:dyDescent="0.2">
      <c r="A358" s="178">
        <v>0</v>
      </c>
      <c r="B358">
        <v>0</v>
      </c>
      <c r="C358">
        <v>0</v>
      </c>
      <c r="D358" s="4">
        <v>0</v>
      </c>
      <c r="E358" s="4">
        <v>0</v>
      </c>
      <c r="F358" s="4"/>
      <c r="G358" s="167"/>
      <c r="H358" s="167"/>
      <c r="I358" s="6">
        <f t="shared" si="75"/>
        <v>0</v>
      </c>
      <c r="J358" s="4">
        <f t="shared" si="76"/>
        <v>0</v>
      </c>
      <c r="K358" s="4">
        <f t="shared" si="77"/>
        <v>0</v>
      </c>
      <c r="L358" s="4">
        <f t="shared" si="78"/>
        <v>0</v>
      </c>
      <c r="M358" s="4">
        <f t="shared" si="79"/>
        <v>0</v>
      </c>
      <c r="N358" s="4">
        <f t="shared" si="80"/>
        <v>0</v>
      </c>
      <c r="O358" s="217"/>
      <c r="T358" s="5">
        <f t="shared" si="81"/>
        <v>0</v>
      </c>
      <c r="BD358" s="8"/>
      <c r="BE358" s="8"/>
      <c r="BF358" s="9"/>
      <c r="BG358" s="9"/>
      <c r="CD358" s="7"/>
      <c r="DC358" s="7"/>
    </row>
    <row r="359" spans="1:107" x14ac:dyDescent="0.2">
      <c r="A359" s="178">
        <v>0</v>
      </c>
      <c r="B359">
        <v>0</v>
      </c>
      <c r="C359">
        <v>0</v>
      </c>
      <c r="D359" s="4">
        <v>0</v>
      </c>
      <c r="E359" s="4">
        <v>0</v>
      </c>
      <c r="F359" s="4"/>
      <c r="G359" s="167"/>
      <c r="H359" s="167"/>
      <c r="I359" s="6">
        <f t="shared" si="75"/>
        <v>0</v>
      </c>
      <c r="J359" s="4">
        <f t="shared" si="76"/>
        <v>0</v>
      </c>
      <c r="K359" s="4">
        <f t="shared" si="77"/>
        <v>0</v>
      </c>
      <c r="L359" s="4">
        <f t="shared" si="78"/>
        <v>0</v>
      </c>
      <c r="M359" s="4">
        <f t="shared" si="79"/>
        <v>0</v>
      </c>
      <c r="N359" s="4">
        <f t="shared" si="80"/>
        <v>0</v>
      </c>
      <c r="O359" s="217"/>
      <c r="T359" s="5">
        <f t="shared" si="81"/>
        <v>0</v>
      </c>
      <c r="BD359" s="8"/>
      <c r="BE359" s="8"/>
      <c r="BF359" s="9"/>
      <c r="BG359" s="9"/>
      <c r="CD359" s="7"/>
      <c r="DC359" s="7"/>
    </row>
    <row r="360" spans="1:107" x14ac:dyDescent="0.2">
      <c r="A360" s="178">
        <v>0</v>
      </c>
      <c r="B360">
        <v>0</v>
      </c>
      <c r="C360">
        <v>0</v>
      </c>
      <c r="D360" s="4">
        <v>0</v>
      </c>
      <c r="E360" s="4">
        <v>0</v>
      </c>
      <c r="F360" s="4"/>
      <c r="G360" s="167"/>
      <c r="H360" s="167"/>
      <c r="I360" s="6">
        <f t="shared" si="75"/>
        <v>0</v>
      </c>
      <c r="J360" s="4">
        <f t="shared" si="76"/>
        <v>0</v>
      </c>
      <c r="K360" s="4">
        <f t="shared" si="77"/>
        <v>0</v>
      </c>
      <c r="L360" s="4">
        <f t="shared" si="78"/>
        <v>0</v>
      </c>
      <c r="M360" s="4">
        <f t="shared" si="79"/>
        <v>0</v>
      </c>
      <c r="N360" s="4">
        <f t="shared" si="80"/>
        <v>0</v>
      </c>
      <c r="O360" s="217"/>
      <c r="T360" s="5">
        <f t="shared" si="81"/>
        <v>0</v>
      </c>
      <c r="BD360" s="8"/>
      <c r="BE360" s="8"/>
      <c r="BF360" s="9"/>
      <c r="BG360" s="9"/>
      <c r="CD360" s="7"/>
      <c r="DC360" s="7"/>
    </row>
    <row r="361" spans="1:107" x14ac:dyDescent="0.2">
      <c r="A361" s="178">
        <v>0</v>
      </c>
      <c r="B361">
        <v>0</v>
      </c>
      <c r="C361">
        <v>0</v>
      </c>
      <c r="D361" s="4">
        <v>0</v>
      </c>
      <c r="E361" s="4">
        <v>0</v>
      </c>
      <c r="F361" s="4"/>
      <c r="G361" s="167"/>
      <c r="H361" s="167"/>
      <c r="I361" s="6">
        <f t="shared" si="75"/>
        <v>0</v>
      </c>
      <c r="J361" s="4">
        <f t="shared" si="76"/>
        <v>0</v>
      </c>
      <c r="K361" s="4">
        <f t="shared" si="77"/>
        <v>0</v>
      </c>
      <c r="L361" s="4">
        <f t="shared" si="78"/>
        <v>0</v>
      </c>
      <c r="M361" s="4">
        <f t="shared" si="79"/>
        <v>0</v>
      </c>
      <c r="N361" s="4">
        <f t="shared" si="80"/>
        <v>0</v>
      </c>
      <c r="O361" s="217"/>
      <c r="T361" s="5">
        <f t="shared" si="81"/>
        <v>0</v>
      </c>
      <c r="BD361" s="8"/>
      <c r="BE361" s="8"/>
      <c r="BF361" s="9"/>
      <c r="BG361" s="9"/>
      <c r="CD361" s="7"/>
    </row>
    <row r="362" spans="1:107" x14ac:dyDescent="0.2">
      <c r="A362" s="178">
        <v>0</v>
      </c>
      <c r="B362">
        <v>0</v>
      </c>
      <c r="C362">
        <v>0</v>
      </c>
      <c r="D362" s="4">
        <v>0</v>
      </c>
      <c r="E362" s="4">
        <v>0</v>
      </c>
      <c r="F362" s="4"/>
      <c r="G362" s="167"/>
      <c r="H362" s="167"/>
      <c r="I362" s="6">
        <f t="shared" si="75"/>
        <v>0</v>
      </c>
      <c r="J362" s="4">
        <f t="shared" si="76"/>
        <v>0</v>
      </c>
      <c r="K362" s="4">
        <f t="shared" si="77"/>
        <v>0</v>
      </c>
      <c r="L362" s="4">
        <f t="shared" si="78"/>
        <v>0</v>
      </c>
      <c r="M362" s="4">
        <f t="shared" si="79"/>
        <v>0</v>
      </c>
      <c r="N362" s="4">
        <f t="shared" si="80"/>
        <v>0</v>
      </c>
      <c r="O362" s="217"/>
      <c r="T362" s="5">
        <f t="shared" si="81"/>
        <v>0</v>
      </c>
      <c r="BD362" s="8"/>
      <c r="BE362" s="8"/>
      <c r="BF362" s="9"/>
      <c r="BG362" s="9"/>
      <c r="CD362" s="7"/>
    </row>
    <row r="363" spans="1:107" x14ac:dyDescent="0.2">
      <c r="A363" s="178">
        <v>0</v>
      </c>
      <c r="B363">
        <v>0</v>
      </c>
      <c r="C363">
        <v>0</v>
      </c>
      <c r="D363" s="4">
        <v>0</v>
      </c>
      <c r="E363" s="4">
        <v>0</v>
      </c>
      <c r="F363" s="4"/>
      <c r="G363" s="167"/>
      <c r="H363" s="167"/>
      <c r="I363" s="6">
        <f t="shared" si="75"/>
        <v>0</v>
      </c>
      <c r="J363" s="4">
        <f t="shared" si="76"/>
        <v>0</v>
      </c>
      <c r="K363" s="4">
        <f t="shared" si="77"/>
        <v>0</v>
      </c>
      <c r="L363" s="4">
        <f t="shared" si="78"/>
        <v>0</v>
      </c>
      <c r="M363" s="4">
        <f t="shared" si="79"/>
        <v>0</v>
      </c>
      <c r="N363" s="4">
        <f t="shared" si="80"/>
        <v>0</v>
      </c>
      <c r="O363" s="217"/>
      <c r="T363" s="5">
        <f t="shared" si="81"/>
        <v>0</v>
      </c>
      <c r="BD363" s="8"/>
      <c r="BE363" s="8"/>
      <c r="BF363" s="9"/>
      <c r="BG363" s="9"/>
      <c r="CD363" s="7"/>
    </row>
    <row r="364" spans="1:107" x14ac:dyDescent="0.2">
      <c r="A364" s="178">
        <v>0</v>
      </c>
      <c r="B364">
        <v>0</v>
      </c>
      <c r="C364">
        <v>0</v>
      </c>
      <c r="D364" s="4">
        <v>0</v>
      </c>
      <c r="E364" s="4">
        <v>0</v>
      </c>
      <c r="F364" s="4"/>
      <c r="G364" s="167"/>
      <c r="H364" s="167"/>
      <c r="I364" s="6">
        <f t="shared" si="75"/>
        <v>0</v>
      </c>
      <c r="J364" s="4">
        <f t="shared" si="76"/>
        <v>0</v>
      </c>
      <c r="K364" s="4">
        <f t="shared" si="77"/>
        <v>0</v>
      </c>
      <c r="L364" s="4">
        <f t="shared" si="78"/>
        <v>0</v>
      </c>
      <c r="M364" s="4">
        <f t="shared" si="79"/>
        <v>0</v>
      </c>
      <c r="N364" s="4">
        <f t="shared" si="80"/>
        <v>0</v>
      </c>
      <c r="O364" s="217"/>
      <c r="T364" s="5">
        <f t="shared" si="81"/>
        <v>0</v>
      </c>
      <c r="BD364" s="8"/>
      <c r="BE364" s="8"/>
      <c r="BF364" s="9"/>
      <c r="BG364" s="9"/>
      <c r="CD364" s="7"/>
    </row>
    <row r="365" spans="1:107" x14ac:dyDescent="0.2">
      <c r="A365" s="178">
        <v>0</v>
      </c>
      <c r="B365">
        <v>0</v>
      </c>
      <c r="C365">
        <v>0</v>
      </c>
      <c r="D365" s="4">
        <v>0</v>
      </c>
      <c r="E365" s="4">
        <v>0</v>
      </c>
      <c r="F365" s="4"/>
      <c r="G365" s="167"/>
      <c r="H365" s="167"/>
      <c r="I365" s="6">
        <f t="shared" si="75"/>
        <v>0</v>
      </c>
      <c r="J365" s="4">
        <f t="shared" si="76"/>
        <v>0</v>
      </c>
      <c r="K365" s="4">
        <f t="shared" si="77"/>
        <v>0</v>
      </c>
      <c r="L365" s="4">
        <f t="shared" si="78"/>
        <v>0</v>
      </c>
      <c r="M365" s="4">
        <f t="shared" si="79"/>
        <v>0</v>
      </c>
      <c r="N365" s="4">
        <f t="shared" si="80"/>
        <v>0</v>
      </c>
      <c r="O365" s="217"/>
      <c r="P365" s="4">
        <f>SUM(N354:N365)</f>
        <v>0</v>
      </c>
      <c r="T365" s="5">
        <f t="shared" si="81"/>
        <v>0</v>
      </c>
      <c r="BD365" s="8"/>
      <c r="BE365" s="8"/>
      <c r="BF365" s="9"/>
      <c r="BG365" s="9"/>
      <c r="CD365" s="7"/>
    </row>
    <row r="366" spans="1:107" x14ac:dyDescent="0.2">
      <c r="A366" s="178">
        <v>0</v>
      </c>
      <c r="B366">
        <v>0</v>
      </c>
      <c r="C366">
        <v>0</v>
      </c>
      <c r="D366" s="4">
        <v>0</v>
      </c>
      <c r="E366" s="4">
        <v>0</v>
      </c>
      <c r="F366" s="4"/>
      <c r="G366" s="167"/>
      <c r="H366" s="167"/>
      <c r="I366" s="6">
        <f t="shared" si="75"/>
        <v>0</v>
      </c>
      <c r="J366" s="4">
        <f t="shared" si="76"/>
        <v>0</v>
      </c>
      <c r="K366" s="4">
        <f t="shared" si="77"/>
        <v>0</v>
      </c>
      <c r="L366" s="4">
        <f t="shared" si="78"/>
        <v>0</v>
      </c>
      <c r="M366" s="4">
        <f t="shared" si="79"/>
        <v>0</v>
      </c>
      <c r="N366" s="4">
        <f t="shared" si="80"/>
        <v>0</v>
      </c>
      <c r="O366" s="217"/>
      <c r="T366" s="5">
        <f t="shared" si="81"/>
        <v>0</v>
      </c>
      <c r="BD366" s="8"/>
      <c r="BE366" s="8"/>
      <c r="BF366" s="9"/>
      <c r="BG366" s="9"/>
      <c r="CD366" s="7"/>
    </row>
    <row r="367" spans="1:107" x14ac:dyDescent="0.2">
      <c r="A367" s="178">
        <v>0</v>
      </c>
      <c r="B367">
        <v>0</v>
      </c>
      <c r="C367">
        <v>0</v>
      </c>
      <c r="D367" s="4">
        <v>0</v>
      </c>
      <c r="E367" s="4">
        <v>0</v>
      </c>
      <c r="F367" s="4"/>
      <c r="G367" s="167"/>
      <c r="H367" s="167"/>
      <c r="I367" s="6">
        <f t="shared" si="75"/>
        <v>0</v>
      </c>
      <c r="J367" s="4">
        <f t="shared" si="76"/>
        <v>0</v>
      </c>
      <c r="K367" s="4">
        <f t="shared" si="77"/>
        <v>0</v>
      </c>
      <c r="L367" s="4">
        <f t="shared" si="78"/>
        <v>0</v>
      </c>
      <c r="M367" s="4">
        <f t="shared" si="79"/>
        <v>0</v>
      </c>
      <c r="N367" s="4">
        <f t="shared" si="80"/>
        <v>0</v>
      </c>
      <c r="O367" s="217"/>
      <c r="T367" s="5">
        <f t="shared" si="81"/>
        <v>0</v>
      </c>
      <c r="BD367" s="8"/>
      <c r="BE367" s="8"/>
      <c r="BF367" s="9"/>
      <c r="BG367" s="9"/>
      <c r="CD367" s="7"/>
    </row>
    <row r="368" spans="1:107" x14ac:dyDescent="0.2">
      <c r="A368" s="178">
        <v>0</v>
      </c>
      <c r="B368">
        <v>0</v>
      </c>
      <c r="C368">
        <v>0</v>
      </c>
      <c r="D368" s="4">
        <v>0</v>
      </c>
      <c r="E368" s="4">
        <v>0</v>
      </c>
      <c r="F368" s="4"/>
      <c r="G368" s="167"/>
      <c r="H368" s="167"/>
      <c r="I368" s="6">
        <f t="shared" si="75"/>
        <v>0</v>
      </c>
      <c r="J368" s="4">
        <f t="shared" si="76"/>
        <v>0</v>
      </c>
      <c r="K368" s="4">
        <f t="shared" si="77"/>
        <v>0</v>
      </c>
      <c r="L368" s="4">
        <f t="shared" si="78"/>
        <v>0</v>
      </c>
      <c r="M368" s="4">
        <f t="shared" si="79"/>
        <v>0</v>
      </c>
      <c r="N368" s="4">
        <f t="shared" si="80"/>
        <v>0</v>
      </c>
      <c r="O368" s="217"/>
      <c r="T368" s="5">
        <f t="shared" si="81"/>
        <v>0</v>
      </c>
      <c r="BD368" s="8"/>
      <c r="BE368" s="8"/>
      <c r="BF368" s="9"/>
      <c r="BG368" s="9"/>
      <c r="CD368" s="7"/>
    </row>
    <row r="369" spans="1:82" x14ac:dyDescent="0.2">
      <c r="A369" s="178">
        <v>0</v>
      </c>
      <c r="B369">
        <v>0</v>
      </c>
      <c r="C369">
        <v>0</v>
      </c>
      <c r="D369" s="4">
        <v>0</v>
      </c>
      <c r="E369" s="4">
        <v>0</v>
      </c>
      <c r="F369" s="4"/>
      <c r="G369" s="167"/>
      <c r="H369" s="167"/>
      <c r="I369" s="6">
        <f t="shared" si="75"/>
        <v>0</v>
      </c>
      <c r="J369" s="4">
        <f t="shared" si="76"/>
        <v>0</v>
      </c>
      <c r="K369" s="4">
        <f t="shared" si="77"/>
        <v>0</v>
      </c>
      <c r="L369" s="4">
        <f t="shared" si="78"/>
        <v>0</v>
      </c>
      <c r="M369" s="4">
        <f t="shared" si="79"/>
        <v>0</v>
      </c>
      <c r="N369" s="4">
        <f t="shared" si="80"/>
        <v>0</v>
      </c>
      <c r="O369" s="217"/>
      <c r="T369" s="5">
        <f t="shared" si="81"/>
        <v>0</v>
      </c>
      <c r="BD369" s="8"/>
      <c r="BE369" s="8"/>
      <c r="BF369" s="9"/>
      <c r="BG369" s="9"/>
      <c r="CD369" s="7"/>
    </row>
    <row r="370" spans="1:82" x14ac:dyDescent="0.2">
      <c r="A370" s="178">
        <v>0</v>
      </c>
      <c r="B370">
        <v>0</v>
      </c>
      <c r="C370">
        <v>0</v>
      </c>
      <c r="D370" s="4">
        <v>0</v>
      </c>
      <c r="E370" s="4">
        <v>0</v>
      </c>
      <c r="F370" s="4"/>
      <c r="G370" s="167"/>
      <c r="H370" s="167"/>
      <c r="I370" s="6">
        <f t="shared" si="75"/>
        <v>0</v>
      </c>
      <c r="J370" s="4">
        <f t="shared" si="76"/>
        <v>0</v>
      </c>
      <c r="K370" s="4">
        <f t="shared" si="77"/>
        <v>0</v>
      </c>
      <c r="L370" s="4">
        <f t="shared" si="78"/>
        <v>0</v>
      </c>
      <c r="M370" s="4">
        <f t="shared" si="79"/>
        <v>0</v>
      </c>
      <c r="N370" s="4">
        <f t="shared" si="80"/>
        <v>0</v>
      </c>
      <c r="O370" s="217"/>
      <c r="T370" s="5">
        <f t="shared" si="81"/>
        <v>0</v>
      </c>
      <c r="BD370" s="8"/>
      <c r="BE370" s="8"/>
      <c r="BF370" s="9"/>
      <c r="BG370" s="9"/>
      <c r="CD370" s="7"/>
    </row>
    <row r="371" spans="1:82" x14ac:dyDescent="0.2">
      <c r="A371" s="178">
        <v>0</v>
      </c>
      <c r="B371">
        <v>0</v>
      </c>
      <c r="C371">
        <v>0</v>
      </c>
      <c r="D371" s="4">
        <v>0</v>
      </c>
      <c r="E371" s="4">
        <v>0</v>
      </c>
      <c r="F371" s="4"/>
      <c r="G371" s="167"/>
      <c r="H371" s="167"/>
      <c r="I371" s="6">
        <f t="shared" si="75"/>
        <v>0</v>
      </c>
      <c r="J371" s="4">
        <f t="shared" si="76"/>
        <v>0</v>
      </c>
      <c r="K371" s="4">
        <f t="shared" si="77"/>
        <v>0</v>
      </c>
      <c r="L371" s="4">
        <f t="shared" si="78"/>
        <v>0</v>
      </c>
      <c r="M371" s="4">
        <f t="shared" si="79"/>
        <v>0</v>
      </c>
      <c r="N371" s="4">
        <f t="shared" si="80"/>
        <v>0</v>
      </c>
      <c r="O371" s="217"/>
      <c r="T371" s="5">
        <f t="shared" si="81"/>
        <v>0</v>
      </c>
      <c r="BD371" s="8"/>
      <c r="BE371" s="8"/>
      <c r="BF371" s="9"/>
      <c r="BG371" s="9"/>
      <c r="CD371" s="7"/>
    </row>
    <row r="372" spans="1:82" x14ac:dyDescent="0.2">
      <c r="A372" s="178">
        <v>0</v>
      </c>
      <c r="B372">
        <v>0</v>
      </c>
      <c r="C372">
        <v>0</v>
      </c>
      <c r="D372" s="4">
        <v>0</v>
      </c>
      <c r="E372" s="4">
        <v>0</v>
      </c>
      <c r="F372" s="4"/>
      <c r="G372" s="167"/>
      <c r="H372" s="167"/>
      <c r="I372" s="6">
        <f t="shared" si="75"/>
        <v>0</v>
      </c>
      <c r="J372" s="4">
        <f t="shared" si="76"/>
        <v>0</v>
      </c>
      <c r="K372" s="4">
        <f t="shared" si="77"/>
        <v>0</v>
      </c>
      <c r="L372" s="4">
        <f t="shared" si="78"/>
        <v>0</v>
      </c>
      <c r="M372" s="4">
        <f t="shared" si="79"/>
        <v>0</v>
      </c>
      <c r="N372" s="4">
        <f t="shared" si="80"/>
        <v>0</v>
      </c>
      <c r="O372" s="217"/>
      <c r="T372" s="5">
        <f t="shared" si="81"/>
        <v>0</v>
      </c>
      <c r="BD372" s="8"/>
      <c r="BE372" s="8"/>
      <c r="BF372" s="9"/>
      <c r="BG372" s="9"/>
      <c r="CD372" s="7"/>
    </row>
    <row r="373" spans="1:82" x14ac:dyDescent="0.2">
      <c r="A373" s="178">
        <v>0</v>
      </c>
      <c r="B373">
        <v>0</v>
      </c>
      <c r="C373">
        <v>0</v>
      </c>
      <c r="D373" s="4">
        <v>0</v>
      </c>
      <c r="E373" s="4">
        <v>0</v>
      </c>
      <c r="F373" s="4"/>
      <c r="G373" s="167"/>
      <c r="H373" s="167"/>
      <c r="I373" s="6">
        <f t="shared" si="75"/>
        <v>0</v>
      </c>
      <c r="J373" s="4">
        <f t="shared" si="76"/>
        <v>0</v>
      </c>
      <c r="K373" s="4">
        <f t="shared" si="77"/>
        <v>0</v>
      </c>
      <c r="L373" s="4">
        <f t="shared" si="78"/>
        <v>0</v>
      </c>
      <c r="M373" s="4">
        <f t="shared" si="79"/>
        <v>0</v>
      </c>
      <c r="N373" s="4">
        <f t="shared" si="80"/>
        <v>0</v>
      </c>
      <c r="O373" s="217"/>
      <c r="T373" s="5">
        <f t="shared" si="81"/>
        <v>0</v>
      </c>
      <c r="BD373" s="8"/>
      <c r="BE373" s="8"/>
      <c r="CD373" s="7"/>
    </row>
    <row r="374" spans="1:82" x14ac:dyDescent="0.2">
      <c r="A374" s="178">
        <v>0</v>
      </c>
      <c r="B374">
        <v>0</v>
      </c>
      <c r="C374">
        <v>0</v>
      </c>
      <c r="D374" s="4">
        <v>0</v>
      </c>
      <c r="E374" s="4">
        <v>0</v>
      </c>
      <c r="F374" s="4"/>
      <c r="G374" s="167"/>
      <c r="H374" s="167"/>
      <c r="I374" s="6">
        <f t="shared" si="75"/>
        <v>0</v>
      </c>
      <c r="J374" s="4">
        <f t="shared" si="76"/>
        <v>0</v>
      </c>
      <c r="K374" s="4">
        <f t="shared" si="77"/>
        <v>0</v>
      </c>
      <c r="L374" s="4">
        <f t="shared" si="78"/>
        <v>0</v>
      </c>
      <c r="M374" s="4">
        <f t="shared" si="79"/>
        <v>0</v>
      </c>
      <c r="N374" s="4">
        <f t="shared" si="80"/>
        <v>0</v>
      </c>
      <c r="O374" s="217"/>
      <c r="BD374" s="8"/>
      <c r="BE374" s="8"/>
      <c r="CD374" s="7"/>
    </row>
    <row r="375" spans="1:82" x14ac:dyDescent="0.2">
      <c r="A375" s="178">
        <v>0</v>
      </c>
      <c r="B375">
        <v>0</v>
      </c>
      <c r="C375">
        <v>0</v>
      </c>
      <c r="D375" s="4">
        <v>0</v>
      </c>
      <c r="E375" s="4">
        <v>0</v>
      </c>
      <c r="F375" s="4"/>
      <c r="G375" s="167"/>
      <c r="H375" s="167"/>
      <c r="I375" s="6">
        <f t="shared" si="75"/>
        <v>0</v>
      </c>
      <c r="J375" s="4">
        <f t="shared" si="76"/>
        <v>0</v>
      </c>
      <c r="K375" s="4">
        <f t="shared" si="77"/>
        <v>0</v>
      </c>
      <c r="L375" s="4">
        <f t="shared" si="78"/>
        <v>0</v>
      </c>
      <c r="M375" s="4">
        <f t="shared" si="79"/>
        <v>0</v>
      </c>
      <c r="N375" s="4">
        <f t="shared" si="80"/>
        <v>0</v>
      </c>
      <c r="O375" s="217"/>
      <c r="BD375" s="8"/>
      <c r="BE375" s="8"/>
      <c r="CD375" s="7"/>
    </row>
    <row r="376" spans="1:82" x14ac:dyDescent="0.2">
      <c r="A376" s="178">
        <v>0</v>
      </c>
      <c r="B376">
        <v>0</v>
      </c>
      <c r="C376">
        <v>0</v>
      </c>
      <c r="D376" s="4">
        <v>0</v>
      </c>
      <c r="E376" s="4">
        <v>0</v>
      </c>
      <c r="F376" s="4"/>
      <c r="G376" s="167"/>
      <c r="H376" s="167"/>
      <c r="I376" s="6">
        <f t="shared" si="75"/>
        <v>0</v>
      </c>
      <c r="J376" s="4">
        <f t="shared" si="76"/>
        <v>0</v>
      </c>
      <c r="K376" s="4">
        <f t="shared" si="77"/>
        <v>0</v>
      </c>
      <c r="L376" s="4">
        <f t="shared" si="78"/>
        <v>0</v>
      </c>
      <c r="M376" s="4">
        <f t="shared" si="79"/>
        <v>0</v>
      </c>
      <c r="N376" s="4">
        <f t="shared" si="80"/>
        <v>0</v>
      </c>
      <c r="O376" s="217"/>
      <c r="BD376" s="8"/>
      <c r="BE376" s="8"/>
      <c r="CD376" s="7"/>
    </row>
    <row r="377" spans="1:82" x14ac:dyDescent="0.2">
      <c r="A377" s="178">
        <v>0</v>
      </c>
      <c r="B377">
        <v>0</v>
      </c>
      <c r="C377">
        <v>0</v>
      </c>
      <c r="D377" s="4">
        <v>0</v>
      </c>
      <c r="E377" s="4">
        <v>0</v>
      </c>
      <c r="F377" s="4"/>
      <c r="G377" s="167"/>
      <c r="H377" s="167"/>
      <c r="I377" s="6">
        <f t="shared" si="75"/>
        <v>0</v>
      </c>
      <c r="J377" s="4">
        <f t="shared" si="76"/>
        <v>0</v>
      </c>
      <c r="K377" s="4">
        <f t="shared" si="77"/>
        <v>0</v>
      </c>
      <c r="L377" s="4">
        <f t="shared" si="78"/>
        <v>0</v>
      </c>
      <c r="M377" s="4">
        <f t="shared" si="79"/>
        <v>0</v>
      </c>
      <c r="N377" s="4">
        <f t="shared" si="80"/>
        <v>0</v>
      </c>
      <c r="O377" s="217"/>
      <c r="P377" s="4">
        <f>SUM(N366:N377)</f>
        <v>0</v>
      </c>
      <c r="BD377" s="8"/>
      <c r="BE377" s="8"/>
      <c r="CD377" s="7"/>
    </row>
    <row r="378" spans="1:82" x14ac:dyDescent="0.2">
      <c r="A378" s="178">
        <v>0</v>
      </c>
      <c r="B378">
        <v>0</v>
      </c>
      <c r="C378">
        <v>0</v>
      </c>
      <c r="D378" s="4">
        <v>0</v>
      </c>
      <c r="E378" s="4">
        <v>0</v>
      </c>
      <c r="F378" s="4"/>
      <c r="G378" s="167"/>
      <c r="H378" s="167"/>
      <c r="I378" s="6">
        <f t="shared" si="75"/>
        <v>0</v>
      </c>
      <c r="J378" s="4">
        <f t="shared" si="76"/>
        <v>0</v>
      </c>
      <c r="K378" s="4">
        <f t="shared" si="77"/>
        <v>0</v>
      </c>
      <c r="L378" s="4">
        <f t="shared" si="78"/>
        <v>0</v>
      </c>
      <c r="M378" s="4">
        <f t="shared" si="79"/>
        <v>0</v>
      </c>
      <c r="N378" s="4">
        <f t="shared" si="80"/>
        <v>0</v>
      </c>
      <c r="O378" s="217"/>
      <c r="BD378" s="8"/>
      <c r="BE378" s="8"/>
      <c r="CD378" s="7"/>
    </row>
    <row r="379" spans="1:82" x14ac:dyDescent="0.2">
      <c r="A379" s="178">
        <v>0</v>
      </c>
      <c r="B379">
        <v>0</v>
      </c>
      <c r="C379">
        <v>0</v>
      </c>
      <c r="D379" s="4">
        <v>0</v>
      </c>
      <c r="E379" s="4">
        <v>0</v>
      </c>
      <c r="F379" s="4"/>
      <c r="G379" s="167"/>
      <c r="H379" s="167"/>
      <c r="I379" s="6">
        <f t="shared" si="75"/>
        <v>0</v>
      </c>
      <c r="J379" s="4">
        <f t="shared" si="76"/>
        <v>0</v>
      </c>
      <c r="K379" s="4">
        <f t="shared" si="77"/>
        <v>0</v>
      </c>
      <c r="L379" s="4">
        <f t="shared" si="78"/>
        <v>0</v>
      </c>
      <c r="M379" s="4">
        <f t="shared" si="79"/>
        <v>0</v>
      </c>
      <c r="N379" s="4">
        <f t="shared" si="80"/>
        <v>0</v>
      </c>
      <c r="O379" s="217"/>
      <c r="BD379" s="8"/>
      <c r="BE379" s="8"/>
      <c r="CD379" s="7"/>
    </row>
    <row r="380" spans="1:82" x14ac:dyDescent="0.2">
      <c r="A380" s="178">
        <v>0</v>
      </c>
      <c r="B380">
        <v>0</v>
      </c>
      <c r="C380">
        <v>0</v>
      </c>
      <c r="D380" s="4">
        <v>0</v>
      </c>
      <c r="E380" s="4">
        <v>0</v>
      </c>
      <c r="F380" s="4"/>
      <c r="G380" s="167"/>
      <c r="H380" s="167"/>
      <c r="I380" s="6">
        <f t="shared" si="75"/>
        <v>0</v>
      </c>
      <c r="J380" s="4">
        <f t="shared" si="76"/>
        <v>0</v>
      </c>
      <c r="K380" s="4">
        <f t="shared" si="77"/>
        <v>0</v>
      </c>
      <c r="L380" s="4">
        <f t="shared" si="78"/>
        <v>0</v>
      </c>
      <c r="M380" s="4">
        <f t="shared" si="79"/>
        <v>0</v>
      </c>
      <c r="N380" s="4">
        <f t="shared" si="80"/>
        <v>0</v>
      </c>
      <c r="O380" s="217"/>
      <c r="BD380" s="8"/>
      <c r="BE380" s="8"/>
      <c r="CD380" s="7"/>
    </row>
    <row r="381" spans="1:82" x14ac:dyDescent="0.2">
      <c r="A381" s="178">
        <v>0</v>
      </c>
      <c r="B381">
        <v>0</v>
      </c>
      <c r="C381">
        <v>0</v>
      </c>
      <c r="D381" s="4">
        <v>0</v>
      </c>
      <c r="E381" s="4">
        <v>0</v>
      </c>
      <c r="F381" s="4"/>
      <c r="G381" s="167"/>
      <c r="H381" s="167"/>
      <c r="I381" s="6">
        <f t="shared" si="75"/>
        <v>0</v>
      </c>
      <c r="J381" s="4">
        <f t="shared" si="76"/>
        <v>0</v>
      </c>
      <c r="K381" s="4">
        <f t="shared" si="77"/>
        <v>0</v>
      </c>
      <c r="L381" s="4">
        <f t="shared" si="78"/>
        <v>0</v>
      </c>
      <c r="M381" s="4">
        <f t="shared" si="79"/>
        <v>0</v>
      </c>
      <c r="N381" s="4">
        <f t="shared" si="80"/>
        <v>0</v>
      </c>
      <c r="O381" s="217"/>
      <c r="BD381" s="8"/>
      <c r="BE381" s="8"/>
      <c r="CD381" s="7"/>
    </row>
    <row r="382" spans="1:82" x14ac:dyDescent="0.2">
      <c r="A382" s="178">
        <v>0</v>
      </c>
      <c r="B382">
        <v>0</v>
      </c>
      <c r="C382">
        <v>0</v>
      </c>
      <c r="D382" s="4">
        <v>0</v>
      </c>
      <c r="E382" s="4">
        <v>0</v>
      </c>
      <c r="F382" s="4"/>
      <c r="G382" s="167"/>
      <c r="H382" s="167"/>
      <c r="I382" s="6">
        <f t="shared" si="75"/>
        <v>0</v>
      </c>
      <c r="J382" s="4">
        <f t="shared" si="76"/>
        <v>0</v>
      </c>
      <c r="K382" s="4">
        <f t="shared" si="77"/>
        <v>0</v>
      </c>
      <c r="L382" s="4">
        <f t="shared" si="78"/>
        <v>0</v>
      </c>
      <c r="M382" s="4">
        <f t="shared" si="79"/>
        <v>0</v>
      </c>
      <c r="N382" s="4">
        <f t="shared" si="80"/>
        <v>0</v>
      </c>
      <c r="O382" s="217"/>
      <c r="BD382" s="8"/>
      <c r="BE382" s="8"/>
      <c r="CD382" s="7"/>
    </row>
    <row r="383" spans="1:82" x14ac:dyDescent="0.2">
      <c r="A383" s="178">
        <v>0</v>
      </c>
      <c r="B383">
        <v>0</v>
      </c>
      <c r="C383">
        <v>0</v>
      </c>
      <c r="D383" s="4">
        <v>0</v>
      </c>
      <c r="E383" s="4">
        <v>0</v>
      </c>
      <c r="F383" s="4"/>
      <c r="G383" s="167"/>
      <c r="H383" s="167"/>
      <c r="I383" s="6">
        <f t="shared" si="75"/>
        <v>0</v>
      </c>
      <c r="J383" s="4">
        <f t="shared" si="76"/>
        <v>0</v>
      </c>
      <c r="K383" s="4">
        <f t="shared" si="77"/>
        <v>0</v>
      </c>
      <c r="L383" s="4">
        <f t="shared" si="78"/>
        <v>0</v>
      </c>
      <c r="M383" s="4">
        <f t="shared" si="79"/>
        <v>0</v>
      </c>
      <c r="N383" s="4">
        <f t="shared" si="80"/>
        <v>0</v>
      </c>
      <c r="O383" s="217"/>
      <c r="BD383" s="8"/>
      <c r="BE383" s="8"/>
      <c r="CD383" s="7"/>
    </row>
    <row r="384" spans="1:82" x14ac:dyDescent="0.2">
      <c r="A384" s="178">
        <v>0</v>
      </c>
      <c r="B384">
        <v>0</v>
      </c>
      <c r="C384">
        <v>0</v>
      </c>
      <c r="D384" s="4">
        <v>0</v>
      </c>
      <c r="E384" s="4">
        <v>0</v>
      </c>
      <c r="F384" s="4"/>
      <c r="G384" s="167"/>
      <c r="H384" s="167"/>
      <c r="I384" s="6">
        <f t="shared" si="75"/>
        <v>0</v>
      </c>
      <c r="J384" s="4">
        <f t="shared" si="76"/>
        <v>0</v>
      </c>
      <c r="K384" s="4">
        <f t="shared" si="77"/>
        <v>0</v>
      </c>
      <c r="L384" s="4">
        <f t="shared" si="78"/>
        <v>0</v>
      </c>
      <c r="M384" s="4">
        <f t="shared" si="79"/>
        <v>0</v>
      </c>
      <c r="N384" s="4">
        <f t="shared" si="80"/>
        <v>0</v>
      </c>
      <c r="O384" s="217"/>
      <c r="BD384" s="8"/>
      <c r="BE384" s="8"/>
      <c r="CD384" s="7"/>
    </row>
    <row r="385" spans="1:82" x14ac:dyDescent="0.2">
      <c r="A385" s="178">
        <v>0</v>
      </c>
      <c r="B385">
        <v>0</v>
      </c>
      <c r="C385">
        <v>0</v>
      </c>
      <c r="D385" s="4">
        <v>0</v>
      </c>
      <c r="E385" s="4">
        <v>0</v>
      </c>
      <c r="F385" s="4"/>
      <c r="G385" s="167"/>
      <c r="H385" s="167"/>
      <c r="I385" s="6">
        <f t="shared" si="75"/>
        <v>0</v>
      </c>
      <c r="J385" s="4">
        <f t="shared" si="76"/>
        <v>0</v>
      </c>
      <c r="K385" s="4">
        <f t="shared" si="77"/>
        <v>0</v>
      </c>
      <c r="L385" s="4">
        <f t="shared" si="78"/>
        <v>0</v>
      </c>
      <c r="M385" s="4">
        <f t="shared" si="79"/>
        <v>0</v>
      </c>
      <c r="N385" s="4">
        <f t="shared" si="80"/>
        <v>0</v>
      </c>
      <c r="O385" s="217"/>
      <c r="BD385" s="8"/>
      <c r="BE385" s="8"/>
      <c r="CD385" s="7"/>
    </row>
    <row r="386" spans="1:82" x14ac:dyDescent="0.2">
      <c r="A386" s="178">
        <v>0</v>
      </c>
      <c r="B386">
        <v>0</v>
      </c>
      <c r="C386">
        <v>0</v>
      </c>
      <c r="D386" s="4">
        <v>0</v>
      </c>
      <c r="E386" s="4">
        <v>0</v>
      </c>
      <c r="F386" s="4"/>
      <c r="G386" s="167"/>
      <c r="H386" s="167"/>
      <c r="I386" s="6">
        <f t="shared" si="75"/>
        <v>0</v>
      </c>
      <c r="J386" s="4">
        <f t="shared" si="76"/>
        <v>0</v>
      </c>
      <c r="K386" s="4">
        <f t="shared" si="77"/>
        <v>0</v>
      </c>
      <c r="L386" s="4">
        <f t="shared" si="78"/>
        <v>0</v>
      </c>
      <c r="M386" s="4">
        <f t="shared" si="79"/>
        <v>0</v>
      </c>
      <c r="N386" s="4">
        <f t="shared" si="80"/>
        <v>0</v>
      </c>
      <c r="O386" s="217"/>
      <c r="BD386" s="8"/>
      <c r="CD386" s="7"/>
    </row>
    <row r="387" spans="1:82" x14ac:dyDescent="0.2">
      <c r="A387" s="178">
        <v>0</v>
      </c>
      <c r="B387">
        <v>0</v>
      </c>
      <c r="C387">
        <v>0</v>
      </c>
      <c r="D387" s="4">
        <v>0</v>
      </c>
      <c r="E387" s="4">
        <v>0</v>
      </c>
      <c r="F387" s="4"/>
      <c r="G387" s="167"/>
      <c r="H387" s="167"/>
      <c r="I387" s="6">
        <f t="shared" si="75"/>
        <v>0</v>
      </c>
      <c r="J387" s="4">
        <f t="shared" si="76"/>
        <v>0</v>
      </c>
      <c r="K387" s="4">
        <f t="shared" si="77"/>
        <v>0</v>
      </c>
      <c r="L387" s="4">
        <f t="shared" si="78"/>
        <v>0</v>
      </c>
      <c r="M387" s="4">
        <f t="shared" si="79"/>
        <v>0</v>
      </c>
      <c r="N387" s="4">
        <f t="shared" si="80"/>
        <v>0</v>
      </c>
      <c r="O387" s="217"/>
      <c r="BD387" s="8"/>
      <c r="CD387" s="7"/>
    </row>
    <row r="388" spans="1:82" x14ac:dyDescent="0.2">
      <c r="A388" s="178">
        <v>0</v>
      </c>
      <c r="B388">
        <v>0</v>
      </c>
      <c r="C388">
        <v>0</v>
      </c>
      <c r="D388" s="4">
        <v>0</v>
      </c>
      <c r="E388" s="4">
        <v>0</v>
      </c>
      <c r="F388" s="4"/>
      <c r="G388" s="167"/>
      <c r="H388" s="167"/>
      <c r="I388" s="6">
        <f t="shared" si="75"/>
        <v>0</v>
      </c>
      <c r="J388" s="4">
        <f t="shared" si="76"/>
        <v>0</v>
      </c>
      <c r="K388" s="4">
        <f t="shared" si="77"/>
        <v>0</v>
      </c>
      <c r="L388" s="4">
        <f t="shared" si="78"/>
        <v>0</v>
      </c>
      <c r="M388" s="4">
        <f t="shared" si="79"/>
        <v>0</v>
      </c>
      <c r="N388" s="4">
        <f t="shared" si="80"/>
        <v>0</v>
      </c>
      <c r="O388" s="217"/>
      <c r="BD388" s="8"/>
      <c r="CD388" s="7"/>
    </row>
    <row r="389" spans="1:82" x14ac:dyDescent="0.2">
      <c r="A389" s="178">
        <v>0</v>
      </c>
      <c r="B389">
        <v>0</v>
      </c>
      <c r="C389">
        <v>0</v>
      </c>
      <c r="D389" s="4">
        <v>0</v>
      </c>
      <c r="E389" s="4">
        <v>0</v>
      </c>
      <c r="F389" s="4"/>
      <c r="G389" s="167"/>
      <c r="H389" s="167"/>
      <c r="I389" s="6">
        <f t="shared" si="75"/>
        <v>0</v>
      </c>
      <c r="J389" s="4">
        <f t="shared" si="76"/>
        <v>0</v>
      </c>
      <c r="K389" s="4">
        <f t="shared" si="77"/>
        <v>0</v>
      </c>
      <c r="L389" s="4">
        <f t="shared" si="78"/>
        <v>0</v>
      </c>
      <c r="M389" s="4">
        <f t="shared" si="79"/>
        <v>0</v>
      </c>
      <c r="N389" s="4">
        <f t="shared" si="80"/>
        <v>0</v>
      </c>
      <c r="O389" s="217"/>
      <c r="P389" s="4">
        <f>SUM(N378:N389)</f>
        <v>0</v>
      </c>
      <c r="BD389" s="8"/>
      <c r="CD389" s="7"/>
    </row>
    <row r="390" spans="1:82" x14ac:dyDescent="0.2">
      <c r="A390" s="178">
        <v>0</v>
      </c>
      <c r="B390">
        <v>0</v>
      </c>
      <c r="C390">
        <v>0</v>
      </c>
      <c r="D390" s="4">
        <v>0</v>
      </c>
      <c r="E390" s="4">
        <v>0</v>
      </c>
      <c r="F390" s="4"/>
      <c r="G390" s="167"/>
      <c r="H390" s="167"/>
      <c r="I390" s="6">
        <f t="shared" si="75"/>
        <v>0</v>
      </c>
      <c r="J390" s="4">
        <f t="shared" si="76"/>
        <v>0</v>
      </c>
      <c r="K390" s="4">
        <f t="shared" si="77"/>
        <v>0</v>
      </c>
      <c r="L390" s="4">
        <f t="shared" si="78"/>
        <v>0</v>
      </c>
      <c r="M390" s="4">
        <f t="shared" si="79"/>
        <v>0</v>
      </c>
      <c r="N390" s="4">
        <f t="shared" si="80"/>
        <v>0</v>
      </c>
      <c r="O390" s="217"/>
      <c r="BD390" s="8"/>
      <c r="CD390" s="7"/>
    </row>
    <row r="391" spans="1:82" x14ac:dyDescent="0.2">
      <c r="A391" s="178">
        <v>0</v>
      </c>
      <c r="B391">
        <v>0</v>
      </c>
      <c r="C391">
        <v>0</v>
      </c>
      <c r="D391" s="4">
        <v>0</v>
      </c>
      <c r="E391" s="4">
        <v>0</v>
      </c>
      <c r="F391" s="4"/>
      <c r="G391" s="167"/>
      <c r="H391" s="167"/>
      <c r="I391" s="6">
        <f t="shared" si="75"/>
        <v>0</v>
      </c>
      <c r="J391" s="4">
        <f t="shared" si="76"/>
        <v>0</v>
      </c>
      <c r="K391" s="4">
        <f t="shared" si="77"/>
        <v>0</v>
      </c>
      <c r="L391" s="4">
        <f t="shared" si="78"/>
        <v>0</v>
      </c>
      <c r="M391" s="4">
        <f t="shared" si="79"/>
        <v>0</v>
      </c>
      <c r="N391" s="4">
        <f t="shared" si="80"/>
        <v>0</v>
      </c>
      <c r="O391" s="217"/>
      <c r="BD391" s="8"/>
      <c r="CD391" s="7"/>
    </row>
    <row r="392" spans="1:82" x14ac:dyDescent="0.2">
      <c r="A392" s="178">
        <v>0</v>
      </c>
      <c r="B392">
        <v>0</v>
      </c>
      <c r="C392">
        <v>0</v>
      </c>
      <c r="D392" s="4">
        <v>0</v>
      </c>
      <c r="E392" s="4">
        <v>0</v>
      </c>
      <c r="F392" s="4"/>
      <c r="G392" s="167"/>
      <c r="H392" s="167"/>
      <c r="I392" s="6">
        <f t="shared" si="75"/>
        <v>0</v>
      </c>
      <c r="J392" s="4">
        <f t="shared" si="76"/>
        <v>0</v>
      </c>
      <c r="K392" s="4">
        <f t="shared" si="77"/>
        <v>0</v>
      </c>
      <c r="L392" s="4">
        <f t="shared" si="78"/>
        <v>0</v>
      </c>
      <c r="M392" s="4">
        <f t="shared" si="79"/>
        <v>0</v>
      </c>
      <c r="N392" s="4">
        <f t="shared" si="80"/>
        <v>0</v>
      </c>
      <c r="O392" s="217"/>
      <c r="BD392" s="8"/>
      <c r="CD392" s="7"/>
    </row>
    <row r="393" spans="1:82" x14ac:dyDescent="0.2">
      <c r="A393" s="178">
        <v>0</v>
      </c>
      <c r="B393">
        <v>0</v>
      </c>
      <c r="C393">
        <v>0</v>
      </c>
      <c r="D393" s="4">
        <v>0</v>
      </c>
      <c r="E393" s="4">
        <v>0</v>
      </c>
      <c r="F393" s="4"/>
      <c r="G393" s="167"/>
      <c r="H393" s="167"/>
      <c r="I393" s="6">
        <f t="shared" si="75"/>
        <v>0</v>
      </c>
      <c r="J393" s="4">
        <f t="shared" si="76"/>
        <v>0</v>
      </c>
      <c r="K393" s="4">
        <f t="shared" si="77"/>
        <v>0</v>
      </c>
      <c r="L393" s="4">
        <f t="shared" si="78"/>
        <v>0</v>
      </c>
      <c r="M393" s="4">
        <f t="shared" si="79"/>
        <v>0</v>
      </c>
      <c r="N393" s="4">
        <f t="shared" si="80"/>
        <v>0</v>
      </c>
      <c r="O393" s="217"/>
      <c r="BD393" s="8"/>
      <c r="CD393" s="7"/>
    </row>
    <row r="394" spans="1:82" x14ac:dyDescent="0.2">
      <c r="A394" s="178">
        <v>0</v>
      </c>
      <c r="B394">
        <v>0</v>
      </c>
      <c r="C394">
        <v>0</v>
      </c>
      <c r="D394" s="4">
        <v>0</v>
      </c>
      <c r="E394" s="4">
        <v>0</v>
      </c>
      <c r="F394" s="4"/>
      <c r="G394" s="167"/>
      <c r="H394" s="167"/>
      <c r="I394" s="6">
        <f t="shared" si="75"/>
        <v>0</v>
      </c>
      <c r="J394" s="4">
        <f t="shared" si="76"/>
        <v>0</v>
      </c>
      <c r="K394" s="4">
        <f t="shared" si="77"/>
        <v>0</v>
      </c>
      <c r="L394" s="4">
        <f t="shared" si="78"/>
        <v>0</v>
      </c>
      <c r="M394" s="4">
        <f t="shared" si="79"/>
        <v>0</v>
      </c>
      <c r="N394" s="4">
        <f t="shared" si="80"/>
        <v>0</v>
      </c>
      <c r="O394" s="217"/>
      <c r="BD394" s="8"/>
      <c r="CD394" s="7"/>
    </row>
    <row r="395" spans="1:82" x14ac:dyDescent="0.2">
      <c r="A395" s="178">
        <v>0</v>
      </c>
      <c r="B395">
        <v>0</v>
      </c>
      <c r="C395">
        <v>0</v>
      </c>
      <c r="D395" s="4">
        <v>0</v>
      </c>
      <c r="E395" s="4">
        <v>0</v>
      </c>
      <c r="F395" s="4"/>
      <c r="G395" s="167"/>
      <c r="H395" s="167"/>
      <c r="I395" s="6">
        <f t="shared" si="75"/>
        <v>0</v>
      </c>
      <c r="J395" s="4">
        <f t="shared" si="76"/>
        <v>0</v>
      </c>
      <c r="K395" s="4">
        <f t="shared" si="77"/>
        <v>0</v>
      </c>
      <c r="L395" s="4">
        <f t="shared" si="78"/>
        <v>0</v>
      </c>
      <c r="M395" s="4">
        <f t="shared" si="79"/>
        <v>0</v>
      </c>
      <c r="N395" s="4">
        <f t="shared" si="80"/>
        <v>0</v>
      </c>
      <c r="O395" s="217"/>
      <c r="BD395" s="8"/>
      <c r="CD395" s="7"/>
    </row>
    <row r="396" spans="1:82" x14ac:dyDescent="0.2">
      <c r="A396" s="178">
        <v>0</v>
      </c>
      <c r="B396">
        <v>0</v>
      </c>
      <c r="C396">
        <v>0</v>
      </c>
      <c r="D396" s="4">
        <v>0</v>
      </c>
      <c r="E396" s="4">
        <v>0</v>
      </c>
      <c r="F396" s="4"/>
      <c r="G396" s="167"/>
      <c r="H396" s="167"/>
      <c r="I396" s="6">
        <f t="shared" si="75"/>
        <v>0</v>
      </c>
      <c r="J396" s="4">
        <f t="shared" si="76"/>
        <v>0</v>
      </c>
      <c r="K396" s="4">
        <f t="shared" si="77"/>
        <v>0</v>
      </c>
      <c r="L396" s="4">
        <f t="shared" si="78"/>
        <v>0</v>
      </c>
      <c r="M396" s="4">
        <f t="shared" si="79"/>
        <v>0</v>
      </c>
      <c r="N396" s="4">
        <f t="shared" si="80"/>
        <v>0</v>
      </c>
      <c r="O396" s="217"/>
      <c r="BD396" s="8"/>
      <c r="CD396" s="7"/>
    </row>
    <row r="397" spans="1:82" x14ac:dyDescent="0.2">
      <c r="A397" s="178">
        <v>0</v>
      </c>
      <c r="B397">
        <v>0</v>
      </c>
      <c r="C397">
        <v>0</v>
      </c>
      <c r="D397" s="4">
        <v>0</v>
      </c>
      <c r="E397" s="4">
        <v>0</v>
      </c>
      <c r="F397" s="4"/>
      <c r="G397" s="167"/>
      <c r="H397" s="167"/>
      <c r="I397" s="6">
        <f t="shared" si="75"/>
        <v>0</v>
      </c>
      <c r="J397" s="4">
        <f t="shared" si="76"/>
        <v>0</v>
      </c>
      <c r="K397" s="4">
        <f t="shared" si="77"/>
        <v>0</v>
      </c>
      <c r="L397" s="4">
        <f t="shared" si="78"/>
        <v>0</v>
      </c>
      <c r="M397" s="4">
        <f t="shared" si="79"/>
        <v>0</v>
      </c>
      <c r="N397" s="4">
        <f t="shared" si="80"/>
        <v>0</v>
      </c>
      <c r="O397" s="217"/>
      <c r="BD397" s="8"/>
      <c r="CD397" s="7"/>
    </row>
    <row r="398" spans="1:82" x14ac:dyDescent="0.2">
      <c r="A398" s="178">
        <v>0</v>
      </c>
      <c r="B398">
        <v>0</v>
      </c>
      <c r="C398">
        <v>0</v>
      </c>
      <c r="D398" s="4">
        <v>0</v>
      </c>
      <c r="E398" s="4">
        <v>0</v>
      </c>
      <c r="F398" s="4"/>
      <c r="G398" s="167"/>
      <c r="H398" s="167"/>
      <c r="I398" s="6">
        <f t="shared" si="75"/>
        <v>0</v>
      </c>
      <c r="J398" s="4">
        <f t="shared" si="76"/>
        <v>0</v>
      </c>
      <c r="K398" s="4">
        <f t="shared" si="77"/>
        <v>0</v>
      </c>
      <c r="L398" s="4">
        <f t="shared" si="78"/>
        <v>0</v>
      </c>
      <c r="M398" s="4">
        <f t="shared" si="79"/>
        <v>0</v>
      </c>
      <c r="N398" s="4">
        <f t="shared" si="80"/>
        <v>0</v>
      </c>
      <c r="O398" s="217"/>
      <c r="BD398" s="8"/>
      <c r="CD398" s="7"/>
    </row>
    <row r="399" spans="1:82" x14ac:dyDescent="0.2">
      <c r="A399" s="178">
        <v>0</v>
      </c>
      <c r="B399">
        <v>0</v>
      </c>
      <c r="C399">
        <v>0</v>
      </c>
      <c r="D399" s="4">
        <v>0</v>
      </c>
      <c r="E399" s="4">
        <v>0</v>
      </c>
      <c r="F399" s="4"/>
      <c r="G399" s="167"/>
      <c r="H399" s="167"/>
      <c r="I399" s="6">
        <f t="shared" si="75"/>
        <v>0</v>
      </c>
      <c r="J399" s="4">
        <f t="shared" si="76"/>
        <v>0</v>
      </c>
      <c r="K399" s="4">
        <f t="shared" si="77"/>
        <v>0</v>
      </c>
      <c r="L399" s="4">
        <f t="shared" si="78"/>
        <v>0</v>
      </c>
      <c r="M399" s="4">
        <f t="shared" si="79"/>
        <v>0</v>
      </c>
      <c r="N399" s="4">
        <f t="shared" si="80"/>
        <v>0</v>
      </c>
      <c r="O399" s="217"/>
      <c r="BD399" s="8"/>
      <c r="CD399" s="7"/>
    </row>
    <row r="400" spans="1:82" x14ac:dyDescent="0.2">
      <c r="A400" s="178">
        <v>0</v>
      </c>
      <c r="B400">
        <v>0</v>
      </c>
      <c r="C400">
        <v>0</v>
      </c>
      <c r="D400" s="4">
        <v>0</v>
      </c>
      <c r="E400" s="4">
        <v>0</v>
      </c>
      <c r="F400" s="4"/>
      <c r="G400" s="167"/>
      <c r="H400" s="167"/>
      <c r="I400" s="6">
        <f t="shared" si="75"/>
        <v>0</v>
      </c>
      <c r="J400" s="4">
        <f t="shared" si="76"/>
        <v>0</v>
      </c>
      <c r="K400" s="4">
        <f t="shared" si="77"/>
        <v>0</v>
      </c>
      <c r="L400" s="4">
        <f t="shared" si="78"/>
        <v>0</v>
      </c>
      <c r="M400" s="4">
        <f t="shared" si="79"/>
        <v>0</v>
      </c>
      <c r="N400" s="4">
        <f t="shared" si="80"/>
        <v>0</v>
      </c>
      <c r="O400" s="217"/>
      <c r="BD400" s="8"/>
      <c r="CD400" s="7"/>
    </row>
    <row r="401" spans="1:82" x14ac:dyDescent="0.2">
      <c r="A401" s="178">
        <v>0</v>
      </c>
      <c r="B401">
        <v>0</v>
      </c>
      <c r="C401">
        <v>0</v>
      </c>
      <c r="D401" s="4">
        <v>0</v>
      </c>
      <c r="E401" s="4">
        <v>0</v>
      </c>
      <c r="F401" s="4"/>
      <c r="G401" s="167"/>
      <c r="H401" s="167"/>
      <c r="I401" s="6">
        <f t="shared" si="75"/>
        <v>0</v>
      </c>
      <c r="J401" s="4">
        <f t="shared" si="76"/>
        <v>0</v>
      </c>
      <c r="K401" s="4">
        <f t="shared" si="77"/>
        <v>0</v>
      </c>
      <c r="L401" s="4">
        <f t="shared" si="78"/>
        <v>0</v>
      </c>
      <c r="M401" s="4">
        <f t="shared" si="79"/>
        <v>0</v>
      </c>
      <c r="N401" s="4">
        <f t="shared" si="80"/>
        <v>0</v>
      </c>
      <c r="O401" s="217"/>
      <c r="P401" s="4">
        <f>SUM(N390:N401)</f>
        <v>0</v>
      </c>
      <c r="BD401" s="8"/>
      <c r="CD401" s="7"/>
    </row>
    <row r="402" spans="1:82" x14ac:dyDescent="0.2">
      <c r="A402" s="178">
        <v>0</v>
      </c>
      <c r="B402">
        <v>0</v>
      </c>
      <c r="C402">
        <v>0</v>
      </c>
      <c r="D402" s="4">
        <v>0</v>
      </c>
      <c r="E402" s="4">
        <v>0</v>
      </c>
      <c r="F402" s="4"/>
      <c r="G402" s="167"/>
      <c r="H402" s="167"/>
      <c r="I402" s="6">
        <f t="shared" si="75"/>
        <v>0</v>
      </c>
      <c r="J402" s="4">
        <f t="shared" si="76"/>
        <v>0</v>
      </c>
      <c r="K402" s="4">
        <f t="shared" si="77"/>
        <v>0</v>
      </c>
      <c r="L402" s="4">
        <f t="shared" si="78"/>
        <v>0</v>
      </c>
      <c r="M402" s="4">
        <f t="shared" si="79"/>
        <v>0</v>
      </c>
      <c r="N402" s="4">
        <f t="shared" si="80"/>
        <v>0</v>
      </c>
      <c r="O402" s="217"/>
      <c r="BD402" s="8"/>
      <c r="CD402" s="7"/>
    </row>
    <row r="403" spans="1:82" x14ac:dyDescent="0.2">
      <c r="A403" s="178">
        <v>0</v>
      </c>
      <c r="B403">
        <v>0</v>
      </c>
      <c r="C403">
        <v>0</v>
      </c>
      <c r="D403" s="4">
        <v>0</v>
      </c>
      <c r="E403" s="4">
        <v>0</v>
      </c>
      <c r="F403" s="4"/>
      <c r="G403" s="167"/>
      <c r="H403" s="167"/>
      <c r="I403" s="6">
        <f t="shared" si="75"/>
        <v>0</v>
      </c>
      <c r="J403" s="4">
        <f t="shared" si="76"/>
        <v>0</v>
      </c>
      <c r="K403" s="4">
        <f t="shared" si="77"/>
        <v>0</v>
      </c>
      <c r="L403" s="4">
        <f t="shared" si="78"/>
        <v>0</v>
      </c>
      <c r="M403" s="4">
        <f t="shared" si="79"/>
        <v>0</v>
      </c>
      <c r="N403" s="4">
        <f t="shared" si="80"/>
        <v>0</v>
      </c>
      <c r="O403" s="217"/>
      <c r="BD403" s="8"/>
      <c r="CD403" s="7"/>
    </row>
    <row r="404" spans="1:82" x14ac:dyDescent="0.2">
      <c r="A404" s="178">
        <v>0</v>
      </c>
      <c r="B404">
        <v>0</v>
      </c>
      <c r="C404">
        <v>0</v>
      </c>
      <c r="D404" s="4">
        <v>0</v>
      </c>
      <c r="E404" s="4">
        <v>0</v>
      </c>
      <c r="F404" s="4"/>
      <c r="G404" s="167"/>
      <c r="H404" s="167"/>
      <c r="I404" s="6">
        <f t="shared" si="75"/>
        <v>0</v>
      </c>
      <c r="J404" s="4">
        <f t="shared" si="76"/>
        <v>0</v>
      </c>
      <c r="K404" s="4">
        <f t="shared" si="77"/>
        <v>0</v>
      </c>
      <c r="L404" s="4">
        <f t="shared" si="78"/>
        <v>0</v>
      </c>
      <c r="M404" s="4">
        <f t="shared" si="79"/>
        <v>0</v>
      </c>
      <c r="N404" s="4">
        <f t="shared" si="80"/>
        <v>0</v>
      </c>
      <c r="O404" s="217"/>
      <c r="BD404" s="8"/>
      <c r="CD404" s="7"/>
    </row>
    <row r="405" spans="1:82" x14ac:dyDescent="0.2">
      <c r="A405" s="178">
        <v>0</v>
      </c>
      <c r="B405">
        <v>0</v>
      </c>
      <c r="C405">
        <v>0</v>
      </c>
      <c r="D405" s="4">
        <v>0</v>
      </c>
      <c r="E405" s="4">
        <v>0</v>
      </c>
      <c r="F405" s="4"/>
      <c r="G405" s="167"/>
      <c r="H405" s="167"/>
      <c r="I405" s="6">
        <f t="shared" si="75"/>
        <v>0</v>
      </c>
      <c r="J405" s="4">
        <f t="shared" si="76"/>
        <v>0</v>
      </c>
      <c r="K405" s="4">
        <f t="shared" si="77"/>
        <v>0</v>
      </c>
      <c r="L405" s="4">
        <f t="shared" si="78"/>
        <v>0</v>
      </c>
      <c r="M405" s="4">
        <f t="shared" si="79"/>
        <v>0</v>
      </c>
      <c r="N405" s="4">
        <f t="shared" si="80"/>
        <v>0</v>
      </c>
      <c r="O405" s="217"/>
      <c r="BD405" s="8"/>
      <c r="CD405" s="7"/>
    </row>
    <row r="406" spans="1:82" x14ac:dyDescent="0.2">
      <c r="A406" s="178">
        <v>0</v>
      </c>
      <c r="B406">
        <v>0</v>
      </c>
      <c r="C406">
        <v>0</v>
      </c>
      <c r="D406" s="4">
        <v>0</v>
      </c>
      <c r="E406" s="4">
        <v>0</v>
      </c>
      <c r="F406" s="4"/>
      <c r="G406" s="167"/>
      <c r="H406" s="167"/>
      <c r="I406" s="6">
        <f t="shared" si="75"/>
        <v>0</v>
      </c>
      <c r="J406" s="4">
        <f t="shared" si="76"/>
        <v>0</v>
      </c>
      <c r="K406" s="4">
        <f t="shared" si="77"/>
        <v>0</v>
      </c>
      <c r="L406" s="4">
        <f t="shared" si="78"/>
        <v>0</v>
      </c>
      <c r="M406" s="4">
        <f t="shared" si="79"/>
        <v>0</v>
      </c>
      <c r="N406" s="4">
        <f t="shared" si="80"/>
        <v>0</v>
      </c>
      <c r="O406" s="217"/>
      <c r="BD406" s="8"/>
      <c r="CD406" s="7"/>
    </row>
    <row r="407" spans="1:82" x14ac:dyDescent="0.2">
      <c r="A407" s="178">
        <v>0</v>
      </c>
      <c r="B407">
        <v>0</v>
      </c>
      <c r="C407">
        <v>0</v>
      </c>
      <c r="D407" s="4">
        <v>0</v>
      </c>
      <c r="E407" s="4">
        <v>0</v>
      </c>
      <c r="F407" s="4"/>
      <c r="G407" s="167"/>
      <c r="H407" s="167"/>
      <c r="I407" s="6">
        <f t="shared" si="75"/>
        <v>0</v>
      </c>
      <c r="J407" s="4">
        <f t="shared" si="76"/>
        <v>0</v>
      </c>
      <c r="K407" s="4">
        <f t="shared" si="77"/>
        <v>0</v>
      </c>
      <c r="L407" s="4">
        <f t="shared" si="78"/>
        <v>0</v>
      </c>
      <c r="M407" s="4">
        <f t="shared" si="79"/>
        <v>0</v>
      </c>
      <c r="N407" s="4">
        <f t="shared" si="80"/>
        <v>0</v>
      </c>
      <c r="O407" s="217"/>
      <c r="BD407" s="8"/>
      <c r="CD407" s="7"/>
    </row>
    <row r="408" spans="1:82" x14ac:dyDescent="0.2">
      <c r="A408" s="178">
        <v>0</v>
      </c>
      <c r="B408">
        <v>0</v>
      </c>
      <c r="C408">
        <v>0</v>
      </c>
      <c r="D408" s="4">
        <v>0</v>
      </c>
      <c r="E408" s="4">
        <v>0</v>
      </c>
      <c r="F408" s="4"/>
      <c r="G408" s="167"/>
      <c r="H408" s="167"/>
      <c r="I408" s="6">
        <f t="shared" si="75"/>
        <v>0</v>
      </c>
      <c r="J408" s="4">
        <f t="shared" si="76"/>
        <v>0</v>
      </c>
      <c r="K408" s="4">
        <f t="shared" si="77"/>
        <v>0</v>
      </c>
      <c r="L408" s="4">
        <f t="shared" si="78"/>
        <v>0</v>
      </c>
      <c r="M408" s="4">
        <f t="shared" si="79"/>
        <v>0</v>
      </c>
      <c r="N408" s="4">
        <f t="shared" si="80"/>
        <v>0</v>
      </c>
      <c r="O408" s="217"/>
      <c r="AS408">
        <f t="shared" ref="AS408:AS415" si="82">L422+M422</f>
        <v>0</v>
      </c>
      <c r="BD408" s="8">
        <f>IF(1/((1+BF408/2)^(2*(A409-$G$8)/365.25))&gt;1,1,1/((1+BF408/2)^(2*(A409-$G$8)/365.25)))</f>
        <v>1</v>
      </c>
      <c r="CD408" s="7" t="e">
        <f t="shared" ref="CD408:CD456" si="83">IF(VALUE(MID(CC408,8,1))=1,DATEVALUE(LEFT(CC408,7)&amp;RIGHT(CC408,2)),DATEVALUE(CC408))</f>
        <v>#VALUE!</v>
      </c>
    </row>
    <row r="409" spans="1:82" x14ac:dyDescent="0.2">
      <c r="A409" s="178">
        <v>0</v>
      </c>
      <c r="B409">
        <v>0</v>
      </c>
      <c r="C409">
        <v>0</v>
      </c>
      <c r="D409" s="4">
        <v>0</v>
      </c>
      <c r="E409" s="4">
        <v>0</v>
      </c>
      <c r="F409" s="4"/>
      <c r="G409" s="167"/>
      <c r="H409" s="167"/>
      <c r="I409" s="6">
        <f t="shared" si="75"/>
        <v>0</v>
      </c>
      <c r="J409" s="4">
        <f t="shared" si="76"/>
        <v>0</v>
      </c>
      <c r="K409" s="4">
        <f t="shared" si="77"/>
        <v>0</v>
      </c>
      <c r="L409" s="4">
        <f t="shared" si="78"/>
        <v>0</v>
      </c>
      <c r="M409" s="4">
        <f t="shared" si="79"/>
        <v>0</v>
      </c>
      <c r="N409" s="4">
        <f t="shared" si="80"/>
        <v>0</v>
      </c>
      <c r="O409" s="217"/>
      <c r="AS409">
        <f t="shared" si="82"/>
        <v>0</v>
      </c>
      <c r="BD409" s="8">
        <f>IF(1/((1+BF409/2)^(2*(A410-$G$8)/365.25))&gt;1,1,1/((1+BF409/2)^(2*(A410-$G$8)/365.25)))</f>
        <v>1</v>
      </c>
      <c r="CD409" s="7" t="e">
        <f t="shared" si="83"/>
        <v>#VALUE!</v>
      </c>
    </row>
    <row r="410" spans="1:82" x14ac:dyDescent="0.2">
      <c r="A410" s="178">
        <v>0</v>
      </c>
      <c r="B410">
        <v>0</v>
      </c>
      <c r="C410">
        <v>0</v>
      </c>
      <c r="D410" s="4">
        <v>0</v>
      </c>
      <c r="E410" s="4">
        <v>0</v>
      </c>
      <c r="F410" s="4"/>
      <c r="G410" s="167"/>
      <c r="H410" s="167"/>
      <c r="I410" s="6">
        <f t="shared" si="75"/>
        <v>0</v>
      </c>
      <c r="J410" s="4">
        <f t="shared" si="76"/>
        <v>0</v>
      </c>
      <c r="K410" s="4">
        <f t="shared" si="77"/>
        <v>0</v>
      </c>
      <c r="L410" s="4">
        <f t="shared" si="78"/>
        <v>0</v>
      </c>
      <c r="M410" s="4">
        <f t="shared" si="79"/>
        <v>0</v>
      </c>
      <c r="N410" s="4">
        <f t="shared" si="80"/>
        <v>0</v>
      </c>
      <c r="O410" s="217"/>
      <c r="AS410">
        <f t="shared" si="82"/>
        <v>0</v>
      </c>
      <c r="BD410" s="8">
        <f>IF(1/((1+BF410/2)^(2*(A411-$G$8)/365.25))&gt;1,1,1/((1+BF410/2)^(2*(A411-$G$8)/365.25)))</f>
        <v>1</v>
      </c>
      <c r="CD410" s="7" t="e">
        <f t="shared" si="83"/>
        <v>#VALUE!</v>
      </c>
    </row>
    <row r="411" spans="1:82" x14ac:dyDescent="0.2">
      <c r="A411" s="178">
        <v>0</v>
      </c>
      <c r="B411">
        <v>0</v>
      </c>
      <c r="C411">
        <v>0</v>
      </c>
      <c r="D411" s="4">
        <v>0</v>
      </c>
      <c r="E411" s="4">
        <v>0</v>
      </c>
      <c r="F411" s="4"/>
      <c r="G411" s="167"/>
      <c r="H411" s="167"/>
      <c r="I411" s="6">
        <f t="shared" si="75"/>
        <v>0</v>
      </c>
      <c r="J411" s="4">
        <f t="shared" si="76"/>
        <v>0</v>
      </c>
      <c r="K411" s="4">
        <f t="shared" si="77"/>
        <v>0</v>
      </c>
      <c r="L411" s="4">
        <f t="shared" si="78"/>
        <v>0</v>
      </c>
      <c r="M411" s="4">
        <f t="shared" si="79"/>
        <v>0</v>
      </c>
      <c r="N411" s="4">
        <f t="shared" si="80"/>
        <v>0</v>
      </c>
      <c r="O411" s="217"/>
      <c r="AS411">
        <f t="shared" si="82"/>
        <v>0</v>
      </c>
      <c r="CD411" s="7" t="e">
        <f t="shared" si="83"/>
        <v>#VALUE!</v>
      </c>
    </row>
    <row r="412" spans="1:82" x14ac:dyDescent="0.2">
      <c r="A412" s="178">
        <v>0</v>
      </c>
      <c r="B412">
        <v>0</v>
      </c>
      <c r="C412">
        <v>0</v>
      </c>
      <c r="D412" s="4">
        <v>0</v>
      </c>
      <c r="E412" s="4">
        <v>0</v>
      </c>
      <c r="F412" s="4"/>
      <c r="G412" s="167"/>
      <c r="H412" s="167"/>
      <c r="I412" s="6">
        <f t="shared" si="75"/>
        <v>0</v>
      </c>
      <c r="J412" s="4">
        <f t="shared" si="76"/>
        <v>0</v>
      </c>
      <c r="K412" s="4">
        <f t="shared" si="77"/>
        <v>0</v>
      </c>
      <c r="L412" s="4">
        <f t="shared" si="78"/>
        <v>0</v>
      </c>
      <c r="M412" s="4">
        <f t="shared" si="79"/>
        <v>0</v>
      </c>
      <c r="N412" s="4">
        <f t="shared" si="80"/>
        <v>0</v>
      </c>
      <c r="O412" s="217"/>
      <c r="AS412">
        <f t="shared" si="82"/>
        <v>0</v>
      </c>
      <c r="CD412" s="7" t="e">
        <f t="shared" si="83"/>
        <v>#VALUE!</v>
      </c>
    </row>
    <row r="413" spans="1:82" x14ac:dyDescent="0.2">
      <c r="A413" s="178">
        <v>0</v>
      </c>
      <c r="B413">
        <v>0</v>
      </c>
      <c r="C413">
        <v>0</v>
      </c>
      <c r="D413" s="4">
        <v>0</v>
      </c>
      <c r="E413" s="4">
        <v>0</v>
      </c>
      <c r="F413" s="4"/>
      <c r="G413" s="167"/>
      <c r="H413" s="167"/>
      <c r="I413" s="6">
        <f t="shared" si="75"/>
        <v>0</v>
      </c>
      <c r="J413" s="4">
        <f t="shared" si="76"/>
        <v>0</v>
      </c>
      <c r="K413" s="4">
        <f t="shared" si="77"/>
        <v>0</v>
      </c>
      <c r="L413" s="4">
        <f t="shared" si="78"/>
        <v>0</v>
      </c>
      <c r="M413" s="4">
        <f t="shared" si="79"/>
        <v>0</v>
      </c>
      <c r="N413" s="4">
        <f t="shared" si="80"/>
        <v>0</v>
      </c>
      <c r="O413" s="217"/>
      <c r="P413" s="4">
        <f>SUM(N402:N413)</f>
        <v>0</v>
      </c>
      <c r="AS413">
        <f t="shared" si="82"/>
        <v>0</v>
      </c>
      <c r="CD413" s="7" t="e">
        <f t="shared" si="83"/>
        <v>#VALUE!</v>
      </c>
    </row>
    <row r="414" spans="1:82" x14ac:dyDescent="0.2">
      <c r="A414" s="178">
        <v>0</v>
      </c>
      <c r="B414">
        <v>0</v>
      </c>
      <c r="C414">
        <v>0</v>
      </c>
      <c r="D414" s="4">
        <v>0</v>
      </c>
      <c r="E414" s="4">
        <v>0</v>
      </c>
      <c r="F414" s="4"/>
      <c r="G414" s="167"/>
      <c r="H414" s="167"/>
      <c r="I414" s="6">
        <f t="shared" si="75"/>
        <v>0</v>
      </c>
      <c r="J414" s="4">
        <f t="shared" si="76"/>
        <v>0</v>
      </c>
      <c r="K414" s="4">
        <f t="shared" si="77"/>
        <v>0</v>
      </c>
      <c r="L414" s="4">
        <f t="shared" si="78"/>
        <v>0</v>
      </c>
      <c r="M414" s="4">
        <f t="shared" si="79"/>
        <v>0</v>
      </c>
      <c r="N414" s="4">
        <f t="shared" si="80"/>
        <v>0</v>
      </c>
      <c r="O414" s="217"/>
      <c r="AS414">
        <f t="shared" si="82"/>
        <v>0</v>
      </c>
      <c r="CD414" s="7" t="e">
        <f t="shared" si="83"/>
        <v>#VALUE!</v>
      </c>
    </row>
    <row r="415" spans="1:82" x14ac:dyDescent="0.2">
      <c r="A415" s="178">
        <v>0</v>
      </c>
      <c r="B415">
        <v>0</v>
      </c>
      <c r="C415">
        <v>0</v>
      </c>
      <c r="D415" s="4">
        <v>0</v>
      </c>
      <c r="E415" s="4">
        <v>0</v>
      </c>
      <c r="F415" s="4"/>
      <c r="G415" s="167"/>
      <c r="H415" s="167"/>
      <c r="I415" s="6">
        <f t="shared" ref="I415:I478" si="84">G415-H415</f>
        <v>0</v>
      </c>
      <c r="J415" s="4">
        <f t="shared" ref="J415:J478" si="85">I415*B415*10000</f>
        <v>0</v>
      </c>
      <c r="K415" s="4">
        <f t="shared" ref="K415:K478" si="86">C415*I415*10000</f>
        <v>0</v>
      </c>
      <c r="L415" s="4">
        <f t="shared" ref="L415:L478" si="87">I415*D415*10000</f>
        <v>0</v>
      </c>
      <c r="M415" s="4">
        <f t="shared" ref="M415:M478" si="88">I415*E415*10000</f>
        <v>0</v>
      </c>
      <c r="N415" s="4">
        <f t="shared" ref="N415:N478" si="89">SUM(J415:M415)</f>
        <v>0</v>
      </c>
      <c r="O415" s="217"/>
      <c r="AS415">
        <f t="shared" si="82"/>
        <v>0</v>
      </c>
      <c r="CD415" s="7" t="e">
        <f t="shared" si="83"/>
        <v>#VALUE!</v>
      </c>
    </row>
    <row r="416" spans="1:82" x14ac:dyDescent="0.2">
      <c r="A416" s="178">
        <v>0</v>
      </c>
      <c r="B416">
        <v>0</v>
      </c>
      <c r="C416">
        <v>0</v>
      </c>
      <c r="D416" s="4">
        <v>0</v>
      </c>
      <c r="E416" s="4">
        <v>0</v>
      </c>
      <c r="F416" s="4"/>
      <c r="G416" s="167"/>
      <c r="H416" s="167"/>
      <c r="I416" s="6">
        <f t="shared" si="84"/>
        <v>0</v>
      </c>
      <c r="J416" s="4">
        <f t="shared" si="85"/>
        <v>0</v>
      </c>
      <c r="K416" s="4">
        <f t="shared" si="86"/>
        <v>0</v>
      </c>
      <c r="L416" s="4">
        <f t="shared" si="87"/>
        <v>0</v>
      </c>
      <c r="M416" s="4">
        <f t="shared" si="88"/>
        <v>0</v>
      </c>
      <c r="N416" s="4">
        <f t="shared" si="89"/>
        <v>0</v>
      </c>
      <c r="O416" s="217"/>
      <c r="AS416">
        <f t="shared" ref="AS416:AS479" si="90">L430+M430</f>
        <v>0</v>
      </c>
      <c r="CD416" s="7" t="e">
        <f t="shared" si="83"/>
        <v>#VALUE!</v>
      </c>
    </row>
    <row r="417" spans="1:82" x14ac:dyDescent="0.2">
      <c r="A417" s="178">
        <v>0</v>
      </c>
      <c r="B417">
        <v>0</v>
      </c>
      <c r="C417">
        <v>0</v>
      </c>
      <c r="D417" s="4">
        <v>0</v>
      </c>
      <c r="E417" s="4">
        <v>0</v>
      </c>
      <c r="F417" s="4"/>
      <c r="G417" s="167"/>
      <c r="H417" s="167"/>
      <c r="I417" s="6">
        <f t="shared" si="84"/>
        <v>0</v>
      </c>
      <c r="J417" s="4">
        <f t="shared" si="85"/>
        <v>0</v>
      </c>
      <c r="K417" s="4">
        <f t="shared" si="86"/>
        <v>0</v>
      </c>
      <c r="L417" s="4">
        <f t="shared" si="87"/>
        <v>0</v>
      </c>
      <c r="M417" s="4">
        <f t="shared" si="88"/>
        <v>0</v>
      </c>
      <c r="N417" s="4">
        <f t="shared" si="89"/>
        <v>0</v>
      </c>
      <c r="O417" s="217"/>
      <c r="AS417">
        <f t="shared" si="90"/>
        <v>0</v>
      </c>
      <c r="CD417" s="7" t="e">
        <f t="shared" si="83"/>
        <v>#VALUE!</v>
      </c>
    </row>
    <row r="418" spans="1:82" x14ac:dyDescent="0.2">
      <c r="A418" s="178">
        <v>0</v>
      </c>
      <c r="B418">
        <v>0</v>
      </c>
      <c r="C418">
        <v>0</v>
      </c>
      <c r="D418" s="4">
        <v>0</v>
      </c>
      <c r="E418" s="4">
        <v>0</v>
      </c>
      <c r="F418" s="4"/>
      <c r="G418" s="167"/>
      <c r="H418" s="167"/>
      <c r="I418" s="6">
        <f t="shared" si="84"/>
        <v>0</v>
      </c>
      <c r="J418" s="4">
        <f t="shared" si="85"/>
        <v>0</v>
      </c>
      <c r="K418" s="4">
        <f t="shared" si="86"/>
        <v>0</v>
      </c>
      <c r="L418" s="4">
        <f t="shared" si="87"/>
        <v>0</v>
      </c>
      <c r="M418" s="4">
        <f t="shared" si="88"/>
        <v>0</v>
      </c>
      <c r="N418" s="4">
        <f t="shared" si="89"/>
        <v>0</v>
      </c>
      <c r="O418" s="217"/>
      <c r="AS418">
        <f t="shared" si="90"/>
        <v>0</v>
      </c>
      <c r="CD418" s="7" t="e">
        <f t="shared" si="83"/>
        <v>#VALUE!</v>
      </c>
    </row>
    <row r="419" spans="1:82" x14ac:dyDescent="0.2">
      <c r="A419" s="178">
        <v>0</v>
      </c>
      <c r="B419">
        <v>0</v>
      </c>
      <c r="C419">
        <v>0</v>
      </c>
      <c r="D419" s="4">
        <v>0</v>
      </c>
      <c r="E419" s="4">
        <v>0</v>
      </c>
      <c r="F419" s="4"/>
      <c r="G419" s="167"/>
      <c r="H419" s="167"/>
      <c r="I419" s="6">
        <f t="shared" si="84"/>
        <v>0</v>
      </c>
      <c r="J419" s="4">
        <f t="shared" si="85"/>
        <v>0</v>
      </c>
      <c r="K419" s="4">
        <f t="shared" si="86"/>
        <v>0</v>
      </c>
      <c r="L419" s="4">
        <f t="shared" si="87"/>
        <v>0</v>
      </c>
      <c r="M419" s="4">
        <f t="shared" si="88"/>
        <v>0</v>
      </c>
      <c r="N419" s="4">
        <f t="shared" si="89"/>
        <v>0</v>
      </c>
      <c r="O419" s="217"/>
      <c r="AS419">
        <f t="shared" si="90"/>
        <v>0</v>
      </c>
      <c r="CD419" s="7" t="e">
        <f t="shared" si="83"/>
        <v>#VALUE!</v>
      </c>
    </row>
    <row r="420" spans="1:82" x14ac:dyDescent="0.2">
      <c r="A420" s="178">
        <v>0</v>
      </c>
      <c r="B420">
        <v>0</v>
      </c>
      <c r="C420">
        <v>0</v>
      </c>
      <c r="D420" s="4">
        <v>0</v>
      </c>
      <c r="E420" s="4">
        <v>0</v>
      </c>
      <c r="F420" s="4"/>
      <c r="G420" s="167"/>
      <c r="H420" s="167"/>
      <c r="I420" s="6">
        <f t="shared" si="84"/>
        <v>0</v>
      </c>
      <c r="J420" s="4">
        <f t="shared" si="85"/>
        <v>0</v>
      </c>
      <c r="K420" s="4">
        <f t="shared" si="86"/>
        <v>0</v>
      </c>
      <c r="L420" s="4">
        <f t="shared" si="87"/>
        <v>0</v>
      </c>
      <c r="M420" s="4">
        <f t="shared" si="88"/>
        <v>0</v>
      </c>
      <c r="N420" s="4">
        <f t="shared" si="89"/>
        <v>0</v>
      </c>
      <c r="O420" s="217"/>
      <c r="AS420">
        <f t="shared" si="90"/>
        <v>0</v>
      </c>
      <c r="CD420" s="7" t="e">
        <f t="shared" si="83"/>
        <v>#VALUE!</v>
      </c>
    </row>
    <row r="421" spans="1:82" x14ac:dyDescent="0.2">
      <c r="A421" s="178">
        <v>0</v>
      </c>
      <c r="B421">
        <v>0</v>
      </c>
      <c r="C421">
        <v>0</v>
      </c>
      <c r="D421" s="4">
        <v>0</v>
      </c>
      <c r="E421" s="4">
        <v>0</v>
      </c>
      <c r="F421" s="4"/>
      <c r="G421" s="167"/>
      <c r="H421" s="167"/>
      <c r="I421" s="6">
        <f t="shared" si="84"/>
        <v>0</v>
      </c>
      <c r="J421" s="4">
        <f t="shared" si="85"/>
        <v>0</v>
      </c>
      <c r="K421" s="4">
        <f t="shared" si="86"/>
        <v>0</v>
      </c>
      <c r="L421" s="4">
        <f t="shared" si="87"/>
        <v>0</v>
      </c>
      <c r="M421" s="4">
        <f t="shared" si="88"/>
        <v>0</v>
      </c>
      <c r="N421" s="4">
        <f t="shared" si="89"/>
        <v>0</v>
      </c>
      <c r="O421" s="217"/>
      <c r="AS421">
        <f t="shared" si="90"/>
        <v>0</v>
      </c>
      <c r="CD421" s="7" t="e">
        <f t="shared" si="83"/>
        <v>#VALUE!</v>
      </c>
    </row>
    <row r="422" spans="1:82" x14ac:dyDescent="0.2">
      <c r="A422" s="178">
        <v>0</v>
      </c>
      <c r="B422">
        <v>0</v>
      </c>
      <c r="C422">
        <v>0</v>
      </c>
      <c r="D422" s="4">
        <v>0</v>
      </c>
      <c r="E422" s="4">
        <v>0</v>
      </c>
      <c r="F422" s="4"/>
      <c r="G422" s="167"/>
      <c r="H422" s="167"/>
      <c r="I422" s="6">
        <f t="shared" si="84"/>
        <v>0</v>
      </c>
      <c r="J422" s="4">
        <f t="shared" si="85"/>
        <v>0</v>
      </c>
      <c r="K422" s="4">
        <f t="shared" si="86"/>
        <v>0</v>
      </c>
      <c r="L422" s="4">
        <f t="shared" si="87"/>
        <v>0</v>
      </c>
      <c r="M422" s="4">
        <f t="shared" si="88"/>
        <v>0</v>
      </c>
      <c r="N422" s="4">
        <f t="shared" si="89"/>
        <v>0</v>
      </c>
      <c r="O422" s="217"/>
      <c r="AS422">
        <f t="shared" si="90"/>
        <v>0</v>
      </c>
      <c r="CD422" s="7" t="e">
        <f t="shared" si="83"/>
        <v>#VALUE!</v>
      </c>
    </row>
    <row r="423" spans="1:82" x14ac:dyDescent="0.2">
      <c r="A423" s="178">
        <v>0</v>
      </c>
      <c r="B423">
        <v>0</v>
      </c>
      <c r="C423">
        <v>0</v>
      </c>
      <c r="D423" s="4">
        <v>0</v>
      </c>
      <c r="E423" s="4">
        <v>0</v>
      </c>
      <c r="F423" s="4"/>
      <c r="G423" s="167"/>
      <c r="H423" s="167"/>
      <c r="I423" s="6">
        <f t="shared" si="84"/>
        <v>0</v>
      </c>
      <c r="J423" s="4">
        <f t="shared" si="85"/>
        <v>0</v>
      </c>
      <c r="K423" s="4">
        <f t="shared" si="86"/>
        <v>0</v>
      </c>
      <c r="L423" s="4">
        <f t="shared" si="87"/>
        <v>0</v>
      </c>
      <c r="M423" s="4">
        <f t="shared" si="88"/>
        <v>0</v>
      </c>
      <c r="N423" s="4">
        <f t="shared" si="89"/>
        <v>0</v>
      </c>
      <c r="O423" s="217"/>
      <c r="AS423">
        <f t="shared" si="90"/>
        <v>0</v>
      </c>
      <c r="CD423" s="7" t="e">
        <f t="shared" si="83"/>
        <v>#VALUE!</v>
      </c>
    </row>
    <row r="424" spans="1:82" x14ac:dyDescent="0.2">
      <c r="A424" s="178">
        <v>0</v>
      </c>
      <c r="B424">
        <v>0</v>
      </c>
      <c r="C424">
        <v>0</v>
      </c>
      <c r="D424" s="4">
        <v>0</v>
      </c>
      <c r="E424" s="4">
        <v>0</v>
      </c>
      <c r="F424" s="4"/>
      <c r="G424" s="167"/>
      <c r="H424" s="167"/>
      <c r="I424" s="6">
        <f t="shared" si="84"/>
        <v>0</v>
      </c>
      <c r="J424" s="4">
        <f t="shared" si="85"/>
        <v>0</v>
      </c>
      <c r="K424" s="4">
        <f t="shared" si="86"/>
        <v>0</v>
      </c>
      <c r="L424" s="4">
        <f t="shared" si="87"/>
        <v>0</v>
      </c>
      <c r="M424" s="4">
        <f t="shared" si="88"/>
        <v>0</v>
      </c>
      <c r="N424" s="4">
        <f t="shared" si="89"/>
        <v>0</v>
      </c>
      <c r="O424" s="217"/>
      <c r="AS424">
        <f t="shared" si="90"/>
        <v>0</v>
      </c>
      <c r="CD424" s="7" t="e">
        <f t="shared" si="83"/>
        <v>#VALUE!</v>
      </c>
    </row>
    <row r="425" spans="1:82" x14ac:dyDescent="0.2">
      <c r="A425" s="178">
        <v>0</v>
      </c>
      <c r="B425">
        <v>0</v>
      </c>
      <c r="C425">
        <v>0</v>
      </c>
      <c r="D425" s="4">
        <v>0</v>
      </c>
      <c r="E425" s="4">
        <v>0</v>
      </c>
      <c r="F425" s="4"/>
      <c r="G425" s="167"/>
      <c r="H425" s="167"/>
      <c r="I425" s="6">
        <f t="shared" si="84"/>
        <v>0</v>
      </c>
      <c r="J425" s="4">
        <f t="shared" si="85"/>
        <v>0</v>
      </c>
      <c r="K425" s="4">
        <f t="shared" si="86"/>
        <v>0</v>
      </c>
      <c r="L425" s="4">
        <f t="shared" si="87"/>
        <v>0</v>
      </c>
      <c r="M425" s="4">
        <f t="shared" si="88"/>
        <v>0</v>
      </c>
      <c r="N425" s="4">
        <f t="shared" si="89"/>
        <v>0</v>
      </c>
      <c r="O425" s="217"/>
      <c r="AS425">
        <f t="shared" si="90"/>
        <v>0</v>
      </c>
      <c r="CD425" s="7" t="e">
        <f t="shared" si="83"/>
        <v>#VALUE!</v>
      </c>
    </row>
    <row r="426" spans="1:82" x14ac:dyDescent="0.2">
      <c r="A426" s="178">
        <v>0</v>
      </c>
      <c r="B426">
        <v>0</v>
      </c>
      <c r="C426">
        <v>0</v>
      </c>
      <c r="D426" s="4">
        <v>0</v>
      </c>
      <c r="E426" s="4">
        <v>0</v>
      </c>
      <c r="F426" s="4"/>
      <c r="G426" s="167"/>
      <c r="H426" s="167"/>
      <c r="I426" s="6">
        <f t="shared" si="84"/>
        <v>0</v>
      </c>
      <c r="J426" s="4">
        <f t="shared" si="85"/>
        <v>0</v>
      </c>
      <c r="K426" s="4">
        <f t="shared" si="86"/>
        <v>0</v>
      </c>
      <c r="L426" s="4">
        <f t="shared" si="87"/>
        <v>0</v>
      </c>
      <c r="M426" s="4">
        <f t="shared" si="88"/>
        <v>0</v>
      </c>
      <c r="N426" s="4">
        <f t="shared" si="89"/>
        <v>0</v>
      </c>
      <c r="O426" s="217"/>
      <c r="AS426">
        <f t="shared" si="90"/>
        <v>0</v>
      </c>
      <c r="CD426" s="7" t="e">
        <f t="shared" si="83"/>
        <v>#VALUE!</v>
      </c>
    </row>
    <row r="427" spans="1:82" x14ac:dyDescent="0.2">
      <c r="A427" s="178">
        <v>0</v>
      </c>
      <c r="B427">
        <v>0</v>
      </c>
      <c r="C427">
        <v>0</v>
      </c>
      <c r="D427" s="4">
        <v>0</v>
      </c>
      <c r="E427" s="4">
        <v>0</v>
      </c>
      <c r="F427" s="4"/>
      <c r="G427" s="167"/>
      <c r="H427" s="167"/>
      <c r="I427" s="6">
        <f t="shared" si="84"/>
        <v>0</v>
      </c>
      <c r="J427" s="4">
        <f t="shared" si="85"/>
        <v>0</v>
      </c>
      <c r="K427" s="4">
        <f t="shared" si="86"/>
        <v>0</v>
      </c>
      <c r="L427" s="4">
        <f t="shared" si="87"/>
        <v>0</v>
      </c>
      <c r="M427" s="4">
        <f t="shared" si="88"/>
        <v>0</v>
      </c>
      <c r="N427" s="4">
        <f t="shared" si="89"/>
        <v>0</v>
      </c>
      <c r="O427" s="217"/>
      <c r="AS427">
        <f t="shared" si="90"/>
        <v>0</v>
      </c>
      <c r="CD427" s="7" t="e">
        <f t="shared" si="83"/>
        <v>#VALUE!</v>
      </c>
    </row>
    <row r="428" spans="1:82" x14ac:dyDescent="0.2">
      <c r="A428" s="178">
        <v>0</v>
      </c>
      <c r="B428">
        <v>0</v>
      </c>
      <c r="C428">
        <v>0</v>
      </c>
      <c r="D428" s="4">
        <v>0</v>
      </c>
      <c r="E428" s="4">
        <v>0</v>
      </c>
      <c r="F428" s="4"/>
      <c r="G428" s="167"/>
      <c r="H428" s="167"/>
      <c r="I428" s="6">
        <f t="shared" si="84"/>
        <v>0</v>
      </c>
      <c r="J428" s="4">
        <f t="shared" si="85"/>
        <v>0</v>
      </c>
      <c r="K428" s="4">
        <f t="shared" si="86"/>
        <v>0</v>
      </c>
      <c r="L428" s="4">
        <f t="shared" si="87"/>
        <v>0</v>
      </c>
      <c r="M428" s="4">
        <f t="shared" si="88"/>
        <v>0</v>
      </c>
      <c r="N428" s="4">
        <f t="shared" si="89"/>
        <v>0</v>
      </c>
      <c r="O428" s="217"/>
      <c r="AS428">
        <f t="shared" si="90"/>
        <v>0</v>
      </c>
      <c r="CD428" s="7" t="e">
        <f t="shared" si="83"/>
        <v>#VALUE!</v>
      </c>
    </row>
    <row r="429" spans="1:82" x14ac:dyDescent="0.2">
      <c r="A429" s="178">
        <v>0</v>
      </c>
      <c r="B429">
        <v>0</v>
      </c>
      <c r="C429">
        <v>0</v>
      </c>
      <c r="D429" s="4">
        <v>0</v>
      </c>
      <c r="E429" s="4">
        <v>0</v>
      </c>
      <c r="F429" s="4"/>
      <c r="G429" s="167"/>
      <c r="H429" s="167"/>
      <c r="I429" s="6">
        <f t="shared" si="84"/>
        <v>0</v>
      </c>
      <c r="J429" s="4">
        <f t="shared" si="85"/>
        <v>0</v>
      </c>
      <c r="K429" s="4">
        <f t="shared" si="86"/>
        <v>0</v>
      </c>
      <c r="L429" s="4">
        <f t="shared" si="87"/>
        <v>0</v>
      </c>
      <c r="M429" s="4">
        <f t="shared" si="88"/>
        <v>0</v>
      </c>
      <c r="N429" s="4">
        <f t="shared" si="89"/>
        <v>0</v>
      </c>
      <c r="O429" s="217"/>
      <c r="AS429">
        <f t="shared" si="90"/>
        <v>0</v>
      </c>
      <c r="CD429" s="7" t="e">
        <f t="shared" si="83"/>
        <v>#VALUE!</v>
      </c>
    </row>
    <row r="430" spans="1:82" x14ac:dyDescent="0.2">
      <c r="A430" s="178">
        <v>0</v>
      </c>
      <c r="B430">
        <v>0</v>
      </c>
      <c r="C430">
        <v>0</v>
      </c>
      <c r="D430" s="4">
        <v>0</v>
      </c>
      <c r="E430" s="4">
        <v>0</v>
      </c>
      <c r="F430" s="4"/>
      <c r="G430" s="167"/>
      <c r="H430" s="167"/>
      <c r="I430" s="6">
        <f t="shared" si="84"/>
        <v>0</v>
      </c>
      <c r="J430" s="4">
        <f t="shared" si="85"/>
        <v>0</v>
      </c>
      <c r="K430" s="4">
        <f t="shared" si="86"/>
        <v>0</v>
      </c>
      <c r="L430" s="4">
        <f t="shared" si="87"/>
        <v>0</v>
      </c>
      <c r="M430" s="4">
        <f t="shared" si="88"/>
        <v>0</v>
      </c>
      <c r="N430" s="4">
        <f t="shared" si="89"/>
        <v>0</v>
      </c>
      <c r="O430" s="217"/>
      <c r="AS430">
        <f t="shared" si="90"/>
        <v>0</v>
      </c>
      <c r="CD430" s="7" t="e">
        <f t="shared" si="83"/>
        <v>#VALUE!</v>
      </c>
    </row>
    <row r="431" spans="1:82" x14ac:dyDescent="0.2">
      <c r="A431" s="178">
        <v>0</v>
      </c>
      <c r="B431">
        <v>0</v>
      </c>
      <c r="C431">
        <v>0</v>
      </c>
      <c r="D431" s="4">
        <v>0</v>
      </c>
      <c r="E431" s="4">
        <v>0</v>
      </c>
      <c r="F431" s="4"/>
      <c r="G431" s="167"/>
      <c r="H431" s="167"/>
      <c r="I431" s="6">
        <f t="shared" si="84"/>
        <v>0</v>
      </c>
      <c r="J431" s="4">
        <f t="shared" si="85"/>
        <v>0</v>
      </c>
      <c r="K431" s="4">
        <f t="shared" si="86"/>
        <v>0</v>
      </c>
      <c r="L431" s="4">
        <f t="shared" si="87"/>
        <v>0</v>
      </c>
      <c r="M431" s="4">
        <f t="shared" si="88"/>
        <v>0</v>
      </c>
      <c r="N431" s="4">
        <f t="shared" si="89"/>
        <v>0</v>
      </c>
      <c r="O431" s="217"/>
      <c r="AS431">
        <f t="shared" si="90"/>
        <v>0</v>
      </c>
      <c r="CD431" s="7" t="e">
        <f t="shared" si="83"/>
        <v>#VALUE!</v>
      </c>
    </row>
    <row r="432" spans="1:82" x14ac:dyDescent="0.2">
      <c r="A432" s="178">
        <v>0</v>
      </c>
      <c r="B432">
        <v>0</v>
      </c>
      <c r="C432">
        <v>0</v>
      </c>
      <c r="D432" s="4">
        <v>0</v>
      </c>
      <c r="E432" s="4">
        <v>0</v>
      </c>
      <c r="F432" s="4"/>
      <c r="G432" s="167"/>
      <c r="H432" s="167"/>
      <c r="I432" s="6">
        <f t="shared" si="84"/>
        <v>0</v>
      </c>
      <c r="J432" s="4">
        <f t="shared" si="85"/>
        <v>0</v>
      </c>
      <c r="K432" s="4">
        <f t="shared" si="86"/>
        <v>0</v>
      </c>
      <c r="L432" s="4">
        <f t="shared" si="87"/>
        <v>0</v>
      </c>
      <c r="M432" s="4">
        <f t="shared" si="88"/>
        <v>0</v>
      </c>
      <c r="N432" s="4">
        <f t="shared" si="89"/>
        <v>0</v>
      </c>
      <c r="O432" s="217"/>
      <c r="AS432">
        <f t="shared" si="90"/>
        <v>0</v>
      </c>
      <c r="CD432" s="7" t="e">
        <f t="shared" si="83"/>
        <v>#VALUE!</v>
      </c>
    </row>
    <row r="433" spans="1:82" x14ac:dyDescent="0.2">
      <c r="A433" s="178">
        <v>0</v>
      </c>
      <c r="B433">
        <v>0</v>
      </c>
      <c r="C433">
        <v>0</v>
      </c>
      <c r="D433" s="4">
        <v>0</v>
      </c>
      <c r="E433" s="4">
        <v>0</v>
      </c>
      <c r="F433" s="4"/>
      <c r="G433" s="167"/>
      <c r="H433" s="167"/>
      <c r="I433" s="6">
        <f t="shared" si="84"/>
        <v>0</v>
      </c>
      <c r="J433" s="4">
        <f t="shared" si="85"/>
        <v>0</v>
      </c>
      <c r="K433" s="4">
        <f t="shared" si="86"/>
        <v>0</v>
      </c>
      <c r="L433" s="4">
        <f t="shared" si="87"/>
        <v>0</v>
      </c>
      <c r="M433" s="4">
        <f t="shared" si="88"/>
        <v>0</v>
      </c>
      <c r="N433" s="4">
        <f t="shared" si="89"/>
        <v>0</v>
      </c>
      <c r="O433" s="217"/>
      <c r="AS433">
        <f t="shared" si="90"/>
        <v>0</v>
      </c>
      <c r="CD433" s="7" t="e">
        <f t="shared" si="83"/>
        <v>#VALUE!</v>
      </c>
    </row>
    <row r="434" spans="1:82" x14ac:dyDescent="0.2">
      <c r="A434" s="178">
        <v>0</v>
      </c>
      <c r="B434">
        <v>0</v>
      </c>
      <c r="C434">
        <v>0</v>
      </c>
      <c r="D434" s="4">
        <v>0</v>
      </c>
      <c r="E434" s="4">
        <v>0</v>
      </c>
      <c r="F434" s="4"/>
      <c r="G434" s="167"/>
      <c r="H434" s="167"/>
      <c r="I434" s="6">
        <f t="shared" si="84"/>
        <v>0</v>
      </c>
      <c r="J434" s="4">
        <f t="shared" si="85"/>
        <v>0</v>
      </c>
      <c r="K434" s="4">
        <f t="shared" si="86"/>
        <v>0</v>
      </c>
      <c r="L434" s="4">
        <f t="shared" si="87"/>
        <v>0</v>
      </c>
      <c r="M434" s="4">
        <f t="shared" si="88"/>
        <v>0</v>
      </c>
      <c r="N434" s="4">
        <f t="shared" si="89"/>
        <v>0</v>
      </c>
      <c r="O434" s="217"/>
      <c r="AS434">
        <f t="shared" si="90"/>
        <v>0</v>
      </c>
      <c r="CD434" s="7" t="e">
        <f t="shared" si="83"/>
        <v>#VALUE!</v>
      </c>
    </row>
    <row r="435" spans="1:82" x14ac:dyDescent="0.2">
      <c r="A435" s="178">
        <v>0</v>
      </c>
      <c r="B435">
        <v>0</v>
      </c>
      <c r="C435">
        <v>0</v>
      </c>
      <c r="D435" s="4">
        <v>0</v>
      </c>
      <c r="E435" s="4">
        <v>0</v>
      </c>
      <c r="F435" s="4"/>
      <c r="G435" s="167"/>
      <c r="H435" s="167"/>
      <c r="I435" s="6">
        <f t="shared" si="84"/>
        <v>0</v>
      </c>
      <c r="J435" s="4">
        <f t="shared" si="85"/>
        <v>0</v>
      </c>
      <c r="K435" s="4">
        <f t="shared" si="86"/>
        <v>0</v>
      </c>
      <c r="L435" s="4">
        <f t="shared" si="87"/>
        <v>0</v>
      </c>
      <c r="M435" s="4">
        <f t="shared" si="88"/>
        <v>0</v>
      </c>
      <c r="N435" s="4">
        <f t="shared" si="89"/>
        <v>0</v>
      </c>
      <c r="O435" s="217"/>
      <c r="AS435">
        <f t="shared" si="90"/>
        <v>0</v>
      </c>
      <c r="CD435" s="7" t="e">
        <f t="shared" si="83"/>
        <v>#VALUE!</v>
      </c>
    </row>
    <row r="436" spans="1:82" x14ac:dyDescent="0.2">
      <c r="A436" s="178">
        <v>0</v>
      </c>
      <c r="B436">
        <v>0</v>
      </c>
      <c r="C436">
        <v>0</v>
      </c>
      <c r="D436" s="4">
        <v>0</v>
      </c>
      <c r="E436" s="4">
        <v>0</v>
      </c>
      <c r="F436" s="4"/>
      <c r="G436" s="167"/>
      <c r="H436" s="167"/>
      <c r="I436" s="6">
        <f t="shared" si="84"/>
        <v>0</v>
      </c>
      <c r="J436" s="4">
        <f t="shared" si="85"/>
        <v>0</v>
      </c>
      <c r="K436" s="4">
        <f t="shared" si="86"/>
        <v>0</v>
      </c>
      <c r="L436" s="4">
        <f t="shared" si="87"/>
        <v>0</v>
      </c>
      <c r="M436" s="4">
        <f t="shared" si="88"/>
        <v>0</v>
      </c>
      <c r="N436" s="4">
        <f t="shared" si="89"/>
        <v>0</v>
      </c>
      <c r="O436" s="217"/>
      <c r="AS436">
        <f t="shared" si="90"/>
        <v>0</v>
      </c>
      <c r="CD436" s="7" t="e">
        <f t="shared" si="83"/>
        <v>#VALUE!</v>
      </c>
    </row>
    <row r="437" spans="1:82" x14ac:dyDescent="0.2">
      <c r="A437" s="178">
        <v>0</v>
      </c>
      <c r="B437">
        <v>0</v>
      </c>
      <c r="C437">
        <v>0</v>
      </c>
      <c r="D437" s="4">
        <v>0</v>
      </c>
      <c r="E437" s="4">
        <v>0</v>
      </c>
      <c r="F437" s="4"/>
      <c r="G437" s="167"/>
      <c r="H437" s="167"/>
      <c r="I437" s="6">
        <f t="shared" si="84"/>
        <v>0</v>
      </c>
      <c r="J437" s="4">
        <f t="shared" si="85"/>
        <v>0</v>
      </c>
      <c r="K437" s="4">
        <f t="shared" si="86"/>
        <v>0</v>
      </c>
      <c r="L437" s="4">
        <f t="shared" si="87"/>
        <v>0</v>
      </c>
      <c r="M437" s="4">
        <f t="shared" si="88"/>
        <v>0</v>
      </c>
      <c r="N437" s="4">
        <f t="shared" si="89"/>
        <v>0</v>
      </c>
      <c r="O437" s="217"/>
      <c r="AS437">
        <f t="shared" si="90"/>
        <v>0</v>
      </c>
      <c r="CD437" s="7" t="e">
        <f t="shared" si="83"/>
        <v>#VALUE!</v>
      </c>
    </row>
    <row r="438" spans="1:82" x14ac:dyDescent="0.2">
      <c r="A438" s="178">
        <v>0</v>
      </c>
      <c r="B438">
        <v>0</v>
      </c>
      <c r="C438">
        <v>0</v>
      </c>
      <c r="D438" s="4">
        <v>0</v>
      </c>
      <c r="E438" s="4">
        <v>0</v>
      </c>
      <c r="F438" s="4"/>
      <c r="G438" s="167"/>
      <c r="H438" s="167"/>
      <c r="I438" s="6">
        <f t="shared" si="84"/>
        <v>0</v>
      </c>
      <c r="J438" s="4">
        <f t="shared" si="85"/>
        <v>0</v>
      </c>
      <c r="K438" s="4">
        <f t="shared" si="86"/>
        <v>0</v>
      </c>
      <c r="L438" s="4">
        <f t="shared" si="87"/>
        <v>0</v>
      </c>
      <c r="M438" s="4">
        <f t="shared" si="88"/>
        <v>0</v>
      </c>
      <c r="N438" s="4">
        <f t="shared" si="89"/>
        <v>0</v>
      </c>
      <c r="O438" s="217"/>
      <c r="AS438">
        <f t="shared" si="90"/>
        <v>0</v>
      </c>
      <c r="CD438" s="7" t="e">
        <f t="shared" si="83"/>
        <v>#VALUE!</v>
      </c>
    </row>
    <row r="439" spans="1:82" x14ac:dyDescent="0.2">
      <c r="A439" s="178">
        <v>0</v>
      </c>
      <c r="B439">
        <v>0</v>
      </c>
      <c r="C439">
        <v>0</v>
      </c>
      <c r="D439" s="4">
        <v>0</v>
      </c>
      <c r="E439" s="4">
        <v>0</v>
      </c>
      <c r="F439" s="4"/>
      <c r="G439" s="167"/>
      <c r="H439" s="167"/>
      <c r="I439" s="6">
        <f t="shared" si="84"/>
        <v>0</v>
      </c>
      <c r="J439" s="4">
        <f t="shared" si="85"/>
        <v>0</v>
      </c>
      <c r="K439" s="4">
        <f t="shared" si="86"/>
        <v>0</v>
      </c>
      <c r="L439" s="4">
        <f t="shared" si="87"/>
        <v>0</v>
      </c>
      <c r="M439" s="4">
        <f t="shared" si="88"/>
        <v>0</v>
      </c>
      <c r="N439" s="4">
        <f t="shared" si="89"/>
        <v>0</v>
      </c>
      <c r="O439" s="217"/>
      <c r="AS439">
        <f t="shared" si="90"/>
        <v>0</v>
      </c>
      <c r="CD439" s="7" t="e">
        <f t="shared" si="83"/>
        <v>#VALUE!</v>
      </c>
    </row>
    <row r="440" spans="1:82" x14ac:dyDescent="0.2">
      <c r="A440" s="178">
        <v>0</v>
      </c>
      <c r="B440">
        <v>0</v>
      </c>
      <c r="C440">
        <v>0</v>
      </c>
      <c r="D440" s="4">
        <v>0</v>
      </c>
      <c r="E440" s="4">
        <v>0</v>
      </c>
      <c r="F440" s="4"/>
      <c r="G440" s="167"/>
      <c r="H440" s="167"/>
      <c r="I440" s="6">
        <f t="shared" si="84"/>
        <v>0</v>
      </c>
      <c r="J440" s="4">
        <f t="shared" si="85"/>
        <v>0</v>
      </c>
      <c r="K440" s="4">
        <f t="shared" si="86"/>
        <v>0</v>
      </c>
      <c r="L440" s="4">
        <f t="shared" si="87"/>
        <v>0</v>
      </c>
      <c r="M440" s="4">
        <f t="shared" si="88"/>
        <v>0</v>
      </c>
      <c r="N440" s="4">
        <f t="shared" si="89"/>
        <v>0</v>
      </c>
      <c r="O440" s="217"/>
      <c r="AS440">
        <f t="shared" si="90"/>
        <v>0</v>
      </c>
      <c r="CD440" s="7" t="e">
        <f t="shared" si="83"/>
        <v>#VALUE!</v>
      </c>
    </row>
    <row r="441" spans="1:82" x14ac:dyDescent="0.2">
      <c r="A441" s="178">
        <v>0</v>
      </c>
      <c r="B441">
        <v>0</v>
      </c>
      <c r="C441">
        <v>0</v>
      </c>
      <c r="D441" s="4">
        <v>0</v>
      </c>
      <c r="E441" s="4">
        <v>0</v>
      </c>
      <c r="F441" s="4"/>
      <c r="G441" s="167"/>
      <c r="H441" s="167"/>
      <c r="I441" s="6">
        <f t="shared" si="84"/>
        <v>0</v>
      </c>
      <c r="J441" s="4">
        <f t="shared" si="85"/>
        <v>0</v>
      </c>
      <c r="K441" s="4">
        <f t="shared" si="86"/>
        <v>0</v>
      </c>
      <c r="L441" s="4">
        <f t="shared" si="87"/>
        <v>0</v>
      </c>
      <c r="M441" s="4">
        <f t="shared" si="88"/>
        <v>0</v>
      </c>
      <c r="N441" s="4">
        <f t="shared" si="89"/>
        <v>0</v>
      </c>
      <c r="O441" s="217"/>
      <c r="AS441">
        <f t="shared" si="90"/>
        <v>0</v>
      </c>
      <c r="CD441" s="7" t="e">
        <f t="shared" si="83"/>
        <v>#VALUE!</v>
      </c>
    </row>
    <row r="442" spans="1:82" x14ac:dyDescent="0.2">
      <c r="A442" s="178">
        <v>0</v>
      </c>
      <c r="B442">
        <v>0</v>
      </c>
      <c r="C442">
        <v>0</v>
      </c>
      <c r="D442" s="4">
        <v>0</v>
      </c>
      <c r="E442" s="4">
        <v>0</v>
      </c>
      <c r="F442" s="4"/>
      <c r="G442" s="167"/>
      <c r="H442" s="167"/>
      <c r="I442" s="6">
        <f t="shared" si="84"/>
        <v>0</v>
      </c>
      <c r="J442" s="4">
        <f t="shared" si="85"/>
        <v>0</v>
      </c>
      <c r="K442" s="4">
        <f t="shared" si="86"/>
        <v>0</v>
      </c>
      <c r="L442" s="4">
        <f t="shared" si="87"/>
        <v>0</v>
      </c>
      <c r="M442" s="4">
        <f t="shared" si="88"/>
        <v>0</v>
      </c>
      <c r="N442" s="4">
        <f t="shared" si="89"/>
        <v>0</v>
      </c>
      <c r="O442" s="13"/>
      <c r="AS442">
        <f t="shared" si="90"/>
        <v>0</v>
      </c>
      <c r="CD442" s="7" t="e">
        <f t="shared" si="83"/>
        <v>#VALUE!</v>
      </c>
    </row>
    <row r="443" spans="1:82" x14ac:dyDescent="0.2">
      <c r="A443" s="178">
        <v>0</v>
      </c>
      <c r="B443">
        <v>0</v>
      </c>
      <c r="C443">
        <v>0</v>
      </c>
      <c r="D443" s="4">
        <v>0</v>
      </c>
      <c r="E443" s="4">
        <v>0</v>
      </c>
      <c r="F443" s="4"/>
      <c r="G443" s="167"/>
      <c r="H443" s="167"/>
      <c r="I443" s="6">
        <f t="shared" si="84"/>
        <v>0</v>
      </c>
      <c r="J443" s="4">
        <f t="shared" si="85"/>
        <v>0</v>
      </c>
      <c r="K443" s="4">
        <f t="shared" si="86"/>
        <v>0</v>
      </c>
      <c r="L443" s="4">
        <f t="shared" si="87"/>
        <v>0</v>
      </c>
      <c r="M443" s="4">
        <f t="shared" si="88"/>
        <v>0</v>
      </c>
      <c r="N443" s="4">
        <f t="shared" si="89"/>
        <v>0</v>
      </c>
      <c r="O443" s="13"/>
      <c r="AS443">
        <f t="shared" si="90"/>
        <v>0</v>
      </c>
      <c r="CD443" s="7" t="e">
        <f t="shared" si="83"/>
        <v>#VALUE!</v>
      </c>
    </row>
    <row r="444" spans="1:82" x14ac:dyDescent="0.2">
      <c r="A444" s="178">
        <v>0</v>
      </c>
      <c r="B444">
        <v>0</v>
      </c>
      <c r="C444">
        <v>0</v>
      </c>
      <c r="D444" s="4">
        <v>0</v>
      </c>
      <c r="E444" s="4">
        <v>0</v>
      </c>
      <c r="F444" s="4"/>
      <c r="G444" s="167"/>
      <c r="H444" s="167"/>
      <c r="I444" s="6">
        <f t="shared" si="84"/>
        <v>0</v>
      </c>
      <c r="J444" s="4">
        <f t="shared" si="85"/>
        <v>0</v>
      </c>
      <c r="K444" s="4">
        <f t="shared" si="86"/>
        <v>0</v>
      </c>
      <c r="L444" s="4">
        <f t="shared" si="87"/>
        <v>0</v>
      </c>
      <c r="M444" s="4">
        <f t="shared" si="88"/>
        <v>0</v>
      </c>
      <c r="N444" s="4">
        <f t="shared" si="89"/>
        <v>0</v>
      </c>
      <c r="O444" s="13"/>
      <c r="AS444">
        <f t="shared" si="90"/>
        <v>0</v>
      </c>
      <c r="CD444" s="7" t="e">
        <f t="shared" si="83"/>
        <v>#VALUE!</v>
      </c>
    </row>
    <row r="445" spans="1:82" x14ac:dyDescent="0.2">
      <c r="A445" s="178">
        <v>0</v>
      </c>
      <c r="B445">
        <v>0</v>
      </c>
      <c r="C445">
        <v>0</v>
      </c>
      <c r="D445" s="4">
        <v>0</v>
      </c>
      <c r="E445" s="4">
        <v>0</v>
      </c>
      <c r="F445" s="4"/>
      <c r="G445" s="167"/>
      <c r="H445" s="167"/>
      <c r="I445" s="6">
        <f t="shared" si="84"/>
        <v>0</v>
      </c>
      <c r="J445" s="4">
        <f t="shared" si="85"/>
        <v>0</v>
      </c>
      <c r="K445" s="4">
        <f t="shared" si="86"/>
        <v>0</v>
      </c>
      <c r="L445" s="4">
        <f t="shared" si="87"/>
        <v>0</v>
      </c>
      <c r="M445" s="4">
        <f t="shared" si="88"/>
        <v>0</v>
      </c>
      <c r="N445" s="4">
        <f t="shared" si="89"/>
        <v>0</v>
      </c>
      <c r="O445" s="13"/>
      <c r="AS445">
        <f t="shared" si="90"/>
        <v>0</v>
      </c>
      <c r="CD445" s="7" t="e">
        <f t="shared" si="83"/>
        <v>#VALUE!</v>
      </c>
    </row>
    <row r="446" spans="1:82" x14ac:dyDescent="0.2">
      <c r="A446" s="178">
        <v>0</v>
      </c>
      <c r="B446">
        <v>0</v>
      </c>
      <c r="C446">
        <v>0</v>
      </c>
      <c r="D446" s="4">
        <v>0</v>
      </c>
      <c r="E446" s="4">
        <v>0</v>
      </c>
      <c r="F446" s="4"/>
      <c r="G446" s="167"/>
      <c r="H446" s="167"/>
      <c r="I446" s="6">
        <f t="shared" si="84"/>
        <v>0</v>
      </c>
      <c r="J446" s="4">
        <f t="shared" si="85"/>
        <v>0</v>
      </c>
      <c r="K446" s="4">
        <f t="shared" si="86"/>
        <v>0</v>
      </c>
      <c r="L446" s="4">
        <f t="shared" si="87"/>
        <v>0</v>
      </c>
      <c r="M446" s="4">
        <f t="shared" si="88"/>
        <v>0</v>
      </c>
      <c r="N446" s="4">
        <f t="shared" si="89"/>
        <v>0</v>
      </c>
      <c r="O446" s="13"/>
      <c r="AS446">
        <f t="shared" si="90"/>
        <v>0</v>
      </c>
      <c r="CD446" s="7" t="e">
        <f t="shared" si="83"/>
        <v>#VALUE!</v>
      </c>
    </row>
    <row r="447" spans="1:82" x14ac:dyDescent="0.2">
      <c r="A447" s="178">
        <v>0</v>
      </c>
      <c r="B447">
        <v>0</v>
      </c>
      <c r="C447">
        <v>0</v>
      </c>
      <c r="D447" s="4">
        <v>0</v>
      </c>
      <c r="E447" s="4">
        <v>0</v>
      </c>
      <c r="F447" s="4"/>
      <c r="G447" s="167"/>
      <c r="H447" s="167"/>
      <c r="I447" s="6">
        <f t="shared" si="84"/>
        <v>0</v>
      </c>
      <c r="J447" s="4">
        <f t="shared" si="85"/>
        <v>0</v>
      </c>
      <c r="K447" s="4">
        <f t="shared" si="86"/>
        <v>0</v>
      </c>
      <c r="L447" s="4">
        <f t="shared" si="87"/>
        <v>0</v>
      </c>
      <c r="M447" s="4">
        <f t="shared" si="88"/>
        <v>0</v>
      </c>
      <c r="N447" s="4">
        <f t="shared" si="89"/>
        <v>0</v>
      </c>
      <c r="O447" s="13"/>
      <c r="AS447">
        <f t="shared" si="90"/>
        <v>0</v>
      </c>
      <c r="CD447" s="7" t="e">
        <f t="shared" si="83"/>
        <v>#VALUE!</v>
      </c>
    </row>
    <row r="448" spans="1:82" x14ac:dyDescent="0.2">
      <c r="A448" s="178">
        <v>0</v>
      </c>
      <c r="B448">
        <v>0</v>
      </c>
      <c r="C448">
        <v>0</v>
      </c>
      <c r="D448" s="4">
        <v>0</v>
      </c>
      <c r="E448" s="4">
        <v>0</v>
      </c>
      <c r="F448" s="4"/>
      <c r="G448" s="167"/>
      <c r="H448" s="167"/>
      <c r="I448" s="6">
        <f t="shared" si="84"/>
        <v>0</v>
      </c>
      <c r="J448" s="4">
        <f t="shared" si="85"/>
        <v>0</v>
      </c>
      <c r="K448" s="4">
        <f t="shared" si="86"/>
        <v>0</v>
      </c>
      <c r="L448" s="4">
        <f t="shared" si="87"/>
        <v>0</v>
      </c>
      <c r="M448" s="4">
        <f t="shared" si="88"/>
        <v>0</v>
      </c>
      <c r="N448" s="4">
        <f t="shared" si="89"/>
        <v>0</v>
      </c>
      <c r="O448" s="13"/>
      <c r="AS448">
        <f t="shared" si="90"/>
        <v>0</v>
      </c>
      <c r="CD448" s="7" t="e">
        <f t="shared" si="83"/>
        <v>#VALUE!</v>
      </c>
    </row>
    <row r="449" spans="1:82" x14ac:dyDescent="0.2">
      <c r="A449" s="178">
        <v>0</v>
      </c>
      <c r="B449">
        <v>0</v>
      </c>
      <c r="C449">
        <v>0</v>
      </c>
      <c r="D449" s="4">
        <v>0</v>
      </c>
      <c r="E449" s="4">
        <v>0</v>
      </c>
      <c r="F449" s="4"/>
      <c r="G449" s="167"/>
      <c r="H449" s="167"/>
      <c r="I449" s="6">
        <f t="shared" si="84"/>
        <v>0</v>
      </c>
      <c r="J449" s="4">
        <f t="shared" si="85"/>
        <v>0</v>
      </c>
      <c r="K449" s="4">
        <f t="shared" si="86"/>
        <v>0</v>
      </c>
      <c r="L449" s="4">
        <f t="shared" si="87"/>
        <v>0</v>
      </c>
      <c r="M449" s="4">
        <f t="shared" si="88"/>
        <v>0</v>
      </c>
      <c r="N449" s="4">
        <f t="shared" si="89"/>
        <v>0</v>
      </c>
      <c r="O449" s="13"/>
      <c r="AS449">
        <f t="shared" si="90"/>
        <v>0</v>
      </c>
      <c r="CD449" s="7" t="e">
        <f t="shared" si="83"/>
        <v>#VALUE!</v>
      </c>
    </row>
    <row r="450" spans="1:82" x14ac:dyDescent="0.2">
      <c r="A450" s="178">
        <v>0</v>
      </c>
      <c r="B450">
        <v>0</v>
      </c>
      <c r="C450">
        <v>0</v>
      </c>
      <c r="D450" s="4">
        <v>0</v>
      </c>
      <c r="E450" s="4">
        <v>0</v>
      </c>
      <c r="F450" s="4"/>
      <c r="G450" s="167"/>
      <c r="H450" s="167"/>
      <c r="I450" s="6">
        <f t="shared" si="84"/>
        <v>0</v>
      </c>
      <c r="J450" s="4">
        <f t="shared" si="85"/>
        <v>0</v>
      </c>
      <c r="K450" s="4">
        <f t="shared" si="86"/>
        <v>0</v>
      </c>
      <c r="L450" s="4">
        <f t="shared" si="87"/>
        <v>0</v>
      </c>
      <c r="M450" s="4">
        <f t="shared" si="88"/>
        <v>0</v>
      </c>
      <c r="N450" s="4">
        <f t="shared" si="89"/>
        <v>0</v>
      </c>
      <c r="O450" s="13"/>
      <c r="AS450">
        <f t="shared" si="90"/>
        <v>0</v>
      </c>
      <c r="CD450" s="7" t="e">
        <f t="shared" si="83"/>
        <v>#VALUE!</v>
      </c>
    </row>
    <row r="451" spans="1:82" x14ac:dyDescent="0.2">
      <c r="A451" s="178">
        <v>0</v>
      </c>
      <c r="B451">
        <v>0</v>
      </c>
      <c r="C451">
        <v>0</v>
      </c>
      <c r="D451" s="4">
        <v>0</v>
      </c>
      <c r="E451" s="4">
        <v>0</v>
      </c>
      <c r="F451" s="4"/>
      <c r="G451" s="167"/>
      <c r="H451" s="167"/>
      <c r="I451" s="6">
        <f t="shared" si="84"/>
        <v>0</v>
      </c>
      <c r="J451" s="4">
        <f t="shared" si="85"/>
        <v>0</v>
      </c>
      <c r="K451" s="4">
        <f t="shared" si="86"/>
        <v>0</v>
      </c>
      <c r="L451" s="4">
        <f t="shared" si="87"/>
        <v>0</v>
      </c>
      <c r="M451" s="4">
        <f t="shared" si="88"/>
        <v>0</v>
      </c>
      <c r="N451" s="4">
        <f t="shared" si="89"/>
        <v>0</v>
      </c>
      <c r="O451" s="13"/>
      <c r="AS451">
        <f t="shared" si="90"/>
        <v>0</v>
      </c>
      <c r="CD451" s="7" t="e">
        <f t="shared" si="83"/>
        <v>#VALUE!</v>
      </c>
    </row>
    <row r="452" spans="1:82" x14ac:dyDescent="0.2">
      <c r="A452" s="178">
        <v>0</v>
      </c>
      <c r="B452">
        <v>0</v>
      </c>
      <c r="C452">
        <v>0</v>
      </c>
      <c r="D452" s="4">
        <v>0</v>
      </c>
      <c r="E452" s="4">
        <v>0</v>
      </c>
      <c r="F452" s="4"/>
      <c r="G452" s="167"/>
      <c r="H452" s="167"/>
      <c r="I452" s="6">
        <f t="shared" si="84"/>
        <v>0</v>
      </c>
      <c r="J452" s="4">
        <f t="shared" si="85"/>
        <v>0</v>
      </c>
      <c r="K452" s="4">
        <f t="shared" si="86"/>
        <v>0</v>
      </c>
      <c r="L452" s="4">
        <f t="shared" si="87"/>
        <v>0</v>
      </c>
      <c r="M452" s="4">
        <f t="shared" si="88"/>
        <v>0</v>
      </c>
      <c r="N452" s="4">
        <f t="shared" si="89"/>
        <v>0</v>
      </c>
      <c r="O452" s="13"/>
      <c r="AS452">
        <f t="shared" si="90"/>
        <v>0</v>
      </c>
      <c r="CD452" s="7" t="e">
        <f t="shared" si="83"/>
        <v>#VALUE!</v>
      </c>
    </row>
    <row r="453" spans="1:82" x14ac:dyDescent="0.2">
      <c r="A453" s="178">
        <v>0</v>
      </c>
      <c r="B453">
        <v>0</v>
      </c>
      <c r="C453">
        <v>0</v>
      </c>
      <c r="D453" s="4">
        <v>0</v>
      </c>
      <c r="E453" s="4">
        <v>0</v>
      </c>
      <c r="F453" s="4"/>
      <c r="G453" s="167"/>
      <c r="H453" s="167"/>
      <c r="I453" s="6">
        <f t="shared" si="84"/>
        <v>0</v>
      </c>
      <c r="J453" s="4">
        <f t="shared" si="85"/>
        <v>0</v>
      </c>
      <c r="K453" s="4">
        <f t="shared" si="86"/>
        <v>0</v>
      </c>
      <c r="L453" s="4">
        <f t="shared" si="87"/>
        <v>0</v>
      </c>
      <c r="M453" s="4">
        <f t="shared" si="88"/>
        <v>0</v>
      </c>
      <c r="N453" s="4">
        <f t="shared" si="89"/>
        <v>0</v>
      </c>
      <c r="O453" s="13"/>
      <c r="AS453">
        <f t="shared" si="90"/>
        <v>0</v>
      </c>
      <c r="CD453" s="7" t="e">
        <f t="shared" si="83"/>
        <v>#VALUE!</v>
      </c>
    </row>
    <row r="454" spans="1:82" x14ac:dyDescent="0.2">
      <c r="A454" s="178">
        <v>0</v>
      </c>
      <c r="B454">
        <v>0</v>
      </c>
      <c r="C454">
        <v>0</v>
      </c>
      <c r="D454" s="4">
        <v>0</v>
      </c>
      <c r="E454" s="4">
        <v>0</v>
      </c>
      <c r="F454" s="4"/>
      <c r="G454" s="167"/>
      <c r="H454" s="167"/>
      <c r="I454" s="6">
        <f t="shared" si="84"/>
        <v>0</v>
      </c>
      <c r="J454" s="4">
        <f t="shared" si="85"/>
        <v>0</v>
      </c>
      <c r="K454" s="4">
        <f t="shared" si="86"/>
        <v>0</v>
      </c>
      <c r="L454" s="4">
        <f t="shared" si="87"/>
        <v>0</v>
      </c>
      <c r="M454" s="4">
        <f t="shared" si="88"/>
        <v>0</v>
      </c>
      <c r="N454" s="4">
        <f t="shared" si="89"/>
        <v>0</v>
      </c>
      <c r="O454" s="13"/>
      <c r="AS454">
        <f t="shared" si="90"/>
        <v>0</v>
      </c>
      <c r="CD454" s="7" t="e">
        <f t="shared" si="83"/>
        <v>#VALUE!</v>
      </c>
    </row>
    <row r="455" spans="1:82" x14ac:dyDescent="0.2">
      <c r="A455" s="178">
        <v>0</v>
      </c>
      <c r="B455">
        <v>0</v>
      </c>
      <c r="C455">
        <v>0</v>
      </c>
      <c r="D455" s="4">
        <v>0</v>
      </c>
      <c r="E455" s="4">
        <v>0</v>
      </c>
      <c r="F455" s="4"/>
      <c r="G455" s="167"/>
      <c r="H455" s="167"/>
      <c r="I455" s="6">
        <f t="shared" si="84"/>
        <v>0</v>
      </c>
      <c r="J455" s="4">
        <f t="shared" si="85"/>
        <v>0</v>
      </c>
      <c r="K455" s="4">
        <f t="shared" si="86"/>
        <v>0</v>
      </c>
      <c r="L455" s="4">
        <f t="shared" si="87"/>
        <v>0</v>
      </c>
      <c r="M455" s="4">
        <f t="shared" si="88"/>
        <v>0</v>
      </c>
      <c r="N455" s="4">
        <f t="shared" si="89"/>
        <v>0</v>
      </c>
      <c r="O455" s="13"/>
      <c r="AS455">
        <f t="shared" si="90"/>
        <v>0</v>
      </c>
      <c r="CD455" s="7" t="e">
        <f t="shared" si="83"/>
        <v>#VALUE!</v>
      </c>
    </row>
    <row r="456" spans="1:82" x14ac:dyDescent="0.2">
      <c r="A456" s="178">
        <v>0</v>
      </c>
      <c r="B456">
        <v>0</v>
      </c>
      <c r="C456">
        <v>0</v>
      </c>
      <c r="D456" s="4">
        <v>0</v>
      </c>
      <c r="E456" s="4">
        <v>0</v>
      </c>
      <c r="F456" s="4"/>
      <c r="G456" s="167"/>
      <c r="H456" s="167"/>
      <c r="I456" s="6">
        <f t="shared" si="84"/>
        <v>0</v>
      </c>
      <c r="J456" s="4">
        <f t="shared" si="85"/>
        <v>0</v>
      </c>
      <c r="K456" s="4">
        <f t="shared" si="86"/>
        <v>0</v>
      </c>
      <c r="L456" s="4">
        <f t="shared" si="87"/>
        <v>0</v>
      </c>
      <c r="M456" s="4">
        <f t="shared" si="88"/>
        <v>0</v>
      </c>
      <c r="N456" s="4">
        <f t="shared" si="89"/>
        <v>0</v>
      </c>
      <c r="O456" s="13"/>
      <c r="AS456">
        <f t="shared" si="90"/>
        <v>0</v>
      </c>
      <c r="CD456" s="7" t="e">
        <f t="shared" si="83"/>
        <v>#VALUE!</v>
      </c>
    </row>
    <row r="457" spans="1:82" x14ac:dyDescent="0.2">
      <c r="A457" s="178">
        <v>0</v>
      </c>
      <c r="B457">
        <v>0</v>
      </c>
      <c r="C457">
        <v>0</v>
      </c>
      <c r="D457" s="4">
        <v>0</v>
      </c>
      <c r="E457" s="4">
        <v>0</v>
      </c>
      <c r="F457" s="4"/>
      <c r="G457" s="167"/>
      <c r="H457" s="167"/>
      <c r="I457" s="6">
        <f t="shared" si="84"/>
        <v>0</v>
      </c>
      <c r="J457" s="4">
        <f t="shared" si="85"/>
        <v>0</v>
      </c>
      <c r="K457" s="4">
        <f t="shared" si="86"/>
        <v>0</v>
      </c>
      <c r="L457" s="4">
        <f t="shared" si="87"/>
        <v>0</v>
      </c>
      <c r="M457" s="4">
        <f t="shared" si="88"/>
        <v>0</v>
      </c>
      <c r="N457" s="4">
        <f t="shared" si="89"/>
        <v>0</v>
      </c>
      <c r="O457" s="13"/>
      <c r="AS457">
        <f t="shared" si="90"/>
        <v>0</v>
      </c>
      <c r="CD457" s="7" t="e">
        <f t="shared" ref="CD457:CD520" si="91">IF(VALUE(MID(CC457,8,1))=1,DATEVALUE(LEFT(CC457,7)&amp;RIGHT(CC457,2)),DATEVALUE(CC457))</f>
        <v>#VALUE!</v>
      </c>
    </row>
    <row r="458" spans="1:82" x14ac:dyDescent="0.2">
      <c r="A458" s="178">
        <v>0</v>
      </c>
      <c r="B458">
        <v>0</v>
      </c>
      <c r="C458">
        <v>0</v>
      </c>
      <c r="D458" s="4">
        <v>0</v>
      </c>
      <c r="E458" s="4">
        <v>0</v>
      </c>
      <c r="F458" s="4"/>
      <c r="G458" s="167"/>
      <c r="H458" s="167"/>
      <c r="I458" s="6">
        <f t="shared" si="84"/>
        <v>0</v>
      </c>
      <c r="J458" s="4">
        <f t="shared" si="85"/>
        <v>0</v>
      </c>
      <c r="K458" s="4">
        <f t="shared" si="86"/>
        <v>0</v>
      </c>
      <c r="L458" s="4">
        <f t="shared" si="87"/>
        <v>0</v>
      </c>
      <c r="M458" s="4">
        <f t="shared" si="88"/>
        <v>0</v>
      </c>
      <c r="N458" s="4">
        <f t="shared" si="89"/>
        <v>0</v>
      </c>
      <c r="O458" s="13"/>
      <c r="AS458">
        <f t="shared" si="90"/>
        <v>0</v>
      </c>
      <c r="CD458" s="7" t="e">
        <f t="shared" si="91"/>
        <v>#VALUE!</v>
      </c>
    </row>
    <row r="459" spans="1:82" x14ac:dyDescent="0.2">
      <c r="A459" s="178">
        <v>0</v>
      </c>
      <c r="B459">
        <v>0</v>
      </c>
      <c r="C459">
        <v>0</v>
      </c>
      <c r="D459" s="4">
        <v>0</v>
      </c>
      <c r="E459" s="4">
        <v>0</v>
      </c>
      <c r="F459" s="4"/>
      <c r="G459" s="167"/>
      <c r="H459" s="167"/>
      <c r="I459" s="6">
        <f t="shared" si="84"/>
        <v>0</v>
      </c>
      <c r="J459" s="4">
        <f t="shared" si="85"/>
        <v>0</v>
      </c>
      <c r="K459" s="4">
        <f t="shared" si="86"/>
        <v>0</v>
      </c>
      <c r="L459" s="4">
        <f t="shared" si="87"/>
        <v>0</v>
      </c>
      <c r="M459" s="4">
        <f t="shared" si="88"/>
        <v>0</v>
      </c>
      <c r="N459" s="4">
        <f t="shared" si="89"/>
        <v>0</v>
      </c>
      <c r="O459" s="13"/>
      <c r="AS459">
        <f t="shared" si="90"/>
        <v>0</v>
      </c>
      <c r="CD459" s="7" t="e">
        <f t="shared" si="91"/>
        <v>#VALUE!</v>
      </c>
    </row>
    <row r="460" spans="1:82" x14ac:dyDescent="0.2">
      <c r="A460" s="178">
        <v>0</v>
      </c>
      <c r="B460">
        <v>0</v>
      </c>
      <c r="C460">
        <v>0</v>
      </c>
      <c r="D460" s="4">
        <v>0</v>
      </c>
      <c r="E460" s="4">
        <v>0</v>
      </c>
      <c r="F460" s="4"/>
      <c r="G460" s="167"/>
      <c r="H460" s="167"/>
      <c r="I460" s="6">
        <f t="shared" si="84"/>
        <v>0</v>
      </c>
      <c r="J460" s="4">
        <f t="shared" si="85"/>
        <v>0</v>
      </c>
      <c r="K460" s="4">
        <f t="shared" si="86"/>
        <v>0</v>
      </c>
      <c r="L460" s="4">
        <f t="shared" si="87"/>
        <v>0</v>
      </c>
      <c r="M460" s="4">
        <f t="shared" si="88"/>
        <v>0</v>
      </c>
      <c r="N460" s="4">
        <f t="shared" si="89"/>
        <v>0</v>
      </c>
      <c r="O460" s="13"/>
      <c r="AS460">
        <f t="shared" si="90"/>
        <v>0</v>
      </c>
      <c r="CD460" s="7" t="e">
        <f t="shared" si="91"/>
        <v>#VALUE!</v>
      </c>
    </row>
    <row r="461" spans="1:82" x14ac:dyDescent="0.2">
      <c r="A461" s="178">
        <v>0</v>
      </c>
      <c r="B461">
        <v>0</v>
      </c>
      <c r="C461">
        <v>0</v>
      </c>
      <c r="D461" s="4">
        <v>0</v>
      </c>
      <c r="E461" s="4">
        <v>0</v>
      </c>
      <c r="F461" s="4"/>
      <c r="G461" s="167"/>
      <c r="H461" s="167"/>
      <c r="I461" s="6">
        <f t="shared" si="84"/>
        <v>0</v>
      </c>
      <c r="J461" s="4">
        <f t="shared" si="85"/>
        <v>0</v>
      </c>
      <c r="K461" s="4">
        <f t="shared" si="86"/>
        <v>0</v>
      </c>
      <c r="L461" s="4">
        <f t="shared" si="87"/>
        <v>0</v>
      </c>
      <c r="M461" s="4">
        <f t="shared" si="88"/>
        <v>0</v>
      </c>
      <c r="N461" s="4">
        <f t="shared" si="89"/>
        <v>0</v>
      </c>
      <c r="O461" s="13"/>
      <c r="AS461">
        <f t="shared" si="90"/>
        <v>0</v>
      </c>
      <c r="CD461" s="7" t="e">
        <f t="shared" si="91"/>
        <v>#VALUE!</v>
      </c>
    </row>
    <row r="462" spans="1:82" x14ac:dyDescent="0.2">
      <c r="A462" s="178">
        <v>0</v>
      </c>
      <c r="B462">
        <v>0</v>
      </c>
      <c r="C462">
        <v>0</v>
      </c>
      <c r="D462" s="4">
        <v>0</v>
      </c>
      <c r="E462" s="4">
        <v>0</v>
      </c>
      <c r="F462" s="4"/>
      <c r="G462" s="167"/>
      <c r="H462" s="167"/>
      <c r="I462" s="6">
        <f t="shared" si="84"/>
        <v>0</v>
      </c>
      <c r="J462" s="4">
        <f t="shared" si="85"/>
        <v>0</v>
      </c>
      <c r="K462" s="4">
        <f t="shared" si="86"/>
        <v>0</v>
      </c>
      <c r="L462" s="4">
        <f t="shared" si="87"/>
        <v>0</v>
      </c>
      <c r="M462" s="4">
        <f t="shared" si="88"/>
        <v>0</v>
      </c>
      <c r="N462" s="4">
        <f t="shared" si="89"/>
        <v>0</v>
      </c>
      <c r="O462" s="13"/>
      <c r="AS462">
        <f t="shared" si="90"/>
        <v>0</v>
      </c>
      <c r="CD462" s="7" t="e">
        <f t="shared" si="91"/>
        <v>#VALUE!</v>
      </c>
    </row>
    <row r="463" spans="1:82" x14ac:dyDescent="0.2">
      <c r="A463" s="178">
        <v>0</v>
      </c>
      <c r="B463">
        <v>0</v>
      </c>
      <c r="C463">
        <v>0</v>
      </c>
      <c r="D463" s="4">
        <v>0</v>
      </c>
      <c r="E463" s="4">
        <v>0</v>
      </c>
      <c r="F463" s="4"/>
      <c r="G463" s="167"/>
      <c r="H463" s="167"/>
      <c r="I463" s="6">
        <f t="shared" si="84"/>
        <v>0</v>
      </c>
      <c r="J463" s="4">
        <f t="shared" si="85"/>
        <v>0</v>
      </c>
      <c r="K463" s="4">
        <f t="shared" si="86"/>
        <v>0</v>
      </c>
      <c r="L463" s="4">
        <f t="shared" si="87"/>
        <v>0</v>
      </c>
      <c r="M463" s="4">
        <f t="shared" si="88"/>
        <v>0</v>
      </c>
      <c r="N463" s="4">
        <f t="shared" si="89"/>
        <v>0</v>
      </c>
      <c r="O463" s="13"/>
      <c r="AS463">
        <f t="shared" si="90"/>
        <v>0</v>
      </c>
      <c r="CD463" s="7" t="e">
        <f t="shared" si="91"/>
        <v>#VALUE!</v>
      </c>
    </row>
    <row r="464" spans="1:82" x14ac:dyDescent="0.2">
      <c r="A464" s="178">
        <v>0</v>
      </c>
      <c r="B464">
        <v>0</v>
      </c>
      <c r="C464">
        <v>0</v>
      </c>
      <c r="D464" s="4">
        <v>0</v>
      </c>
      <c r="E464" s="4">
        <v>0</v>
      </c>
      <c r="F464" s="4"/>
      <c r="G464" s="167"/>
      <c r="H464" s="167"/>
      <c r="I464" s="6">
        <f t="shared" si="84"/>
        <v>0</v>
      </c>
      <c r="J464" s="4">
        <f t="shared" si="85"/>
        <v>0</v>
      </c>
      <c r="K464" s="4">
        <f t="shared" si="86"/>
        <v>0</v>
      </c>
      <c r="L464" s="4">
        <f t="shared" si="87"/>
        <v>0</v>
      </c>
      <c r="M464" s="4">
        <f t="shared" si="88"/>
        <v>0</v>
      </c>
      <c r="N464" s="4">
        <f t="shared" si="89"/>
        <v>0</v>
      </c>
      <c r="O464" s="13"/>
      <c r="AS464">
        <f t="shared" si="90"/>
        <v>0</v>
      </c>
      <c r="CD464" s="7" t="e">
        <f t="shared" si="91"/>
        <v>#VALUE!</v>
      </c>
    </row>
    <row r="465" spans="1:82" x14ac:dyDescent="0.2">
      <c r="A465" s="178">
        <v>0</v>
      </c>
      <c r="B465">
        <v>0</v>
      </c>
      <c r="C465">
        <v>0</v>
      </c>
      <c r="D465" s="4">
        <v>0</v>
      </c>
      <c r="E465" s="4">
        <v>0</v>
      </c>
      <c r="F465" s="4"/>
      <c r="G465" s="167"/>
      <c r="H465" s="167"/>
      <c r="I465" s="6">
        <f t="shared" si="84"/>
        <v>0</v>
      </c>
      <c r="J465" s="4">
        <f t="shared" si="85"/>
        <v>0</v>
      </c>
      <c r="K465" s="4">
        <f t="shared" si="86"/>
        <v>0</v>
      </c>
      <c r="L465" s="4">
        <f t="shared" si="87"/>
        <v>0</v>
      </c>
      <c r="M465" s="4">
        <f t="shared" si="88"/>
        <v>0</v>
      </c>
      <c r="N465" s="4">
        <f t="shared" si="89"/>
        <v>0</v>
      </c>
      <c r="O465" s="13"/>
      <c r="AS465">
        <f t="shared" si="90"/>
        <v>0</v>
      </c>
      <c r="CD465" s="7" t="e">
        <f t="shared" si="91"/>
        <v>#VALUE!</v>
      </c>
    </row>
    <row r="466" spans="1:82" x14ac:dyDescent="0.2">
      <c r="A466" s="178">
        <v>0</v>
      </c>
      <c r="B466">
        <v>0</v>
      </c>
      <c r="C466">
        <v>0</v>
      </c>
      <c r="D466" s="4">
        <v>0</v>
      </c>
      <c r="E466" s="4">
        <v>0</v>
      </c>
      <c r="F466" s="4"/>
      <c r="G466" s="167"/>
      <c r="H466" s="167"/>
      <c r="I466" s="6">
        <f t="shared" si="84"/>
        <v>0</v>
      </c>
      <c r="J466" s="4">
        <f t="shared" si="85"/>
        <v>0</v>
      </c>
      <c r="K466" s="4">
        <f t="shared" si="86"/>
        <v>0</v>
      </c>
      <c r="L466" s="4">
        <f t="shared" si="87"/>
        <v>0</v>
      </c>
      <c r="M466" s="4">
        <f t="shared" si="88"/>
        <v>0</v>
      </c>
      <c r="N466" s="4">
        <f t="shared" si="89"/>
        <v>0</v>
      </c>
      <c r="O466" s="13"/>
      <c r="AS466">
        <f t="shared" si="90"/>
        <v>0</v>
      </c>
      <c r="CD466" s="7" t="e">
        <f t="shared" si="91"/>
        <v>#VALUE!</v>
      </c>
    </row>
    <row r="467" spans="1:82" x14ac:dyDescent="0.2">
      <c r="A467" s="178">
        <v>0</v>
      </c>
      <c r="B467">
        <v>0</v>
      </c>
      <c r="C467">
        <v>0</v>
      </c>
      <c r="D467" s="4">
        <v>0</v>
      </c>
      <c r="E467" s="4">
        <v>0</v>
      </c>
      <c r="F467" s="4"/>
      <c r="G467" s="167"/>
      <c r="H467" s="167"/>
      <c r="I467" s="6">
        <f t="shared" si="84"/>
        <v>0</v>
      </c>
      <c r="J467" s="4">
        <f t="shared" si="85"/>
        <v>0</v>
      </c>
      <c r="K467" s="4">
        <f t="shared" si="86"/>
        <v>0</v>
      </c>
      <c r="L467" s="4">
        <f t="shared" si="87"/>
        <v>0</v>
      </c>
      <c r="M467" s="4">
        <f t="shared" si="88"/>
        <v>0</v>
      </c>
      <c r="N467" s="4">
        <f t="shared" si="89"/>
        <v>0</v>
      </c>
      <c r="O467" s="13"/>
      <c r="AS467">
        <f t="shared" si="90"/>
        <v>0</v>
      </c>
      <c r="CD467" s="7" t="e">
        <f t="shared" si="91"/>
        <v>#VALUE!</v>
      </c>
    </row>
    <row r="468" spans="1:82" x14ac:dyDescent="0.2">
      <c r="A468" s="178">
        <v>0</v>
      </c>
      <c r="B468">
        <v>0</v>
      </c>
      <c r="C468">
        <v>0</v>
      </c>
      <c r="D468" s="4">
        <v>0</v>
      </c>
      <c r="E468" s="4">
        <v>0</v>
      </c>
      <c r="F468" s="4"/>
      <c r="G468" s="167"/>
      <c r="H468" s="167"/>
      <c r="I468" s="6">
        <f t="shared" si="84"/>
        <v>0</v>
      </c>
      <c r="J468" s="4">
        <f t="shared" si="85"/>
        <v>0</v>
      </c>
      <c r="K468" s="4">
        <f t="shared" si="86"/>
        <v>0</v>
      </c>
      <c r="L468" s="4">
        <f t="shared" si="87"/>
        <v>0</v>
      </c>
      <c r="M468" s="4">
        <f t="shared" si="88"/>
        <v>0</v>
      </c>
      <c r="N468" s="4">
        <f t="shared" si="89"/>
        <v>0</v>
      </c>
      <c r="O468" s="13"/>
      <c r="AS468">
        <f t="shared" si="90"/>
        <v>0</v>
      </c>
      <c r="CD468" s="7" t="e">
        <f t="shared" si="91"/>
        <v>#VALUE!</v>
      </c>
    </row>
    <row r="469" spans="1:82" x14ac:dyDescent="0.2">
      <c r="A469" s="178">
        <v>0</v>
      </c>
      <c r="B469">
        <v>0</v>
      </c>
      <c r="C469">
        <v>0</v>
      </c>
      <c r="D469" s="4">
        <v>0</v>
      </c>
      <c r="E469" s="4">
        <v>0</v>
      </c>
      <c r="F469" s="4"/>
      <c r="G469" s="167"/>
      <c r="H469" s="167"/>
      <c r="I469" s="6">
        <f t="shared" si="84"/>
        <v>0</v>
      </c>
      <c r="J469" s="4">
        <f t="shared" si="85"/>
        <v>0</v>
      </c>
      <c r="K469" s="4">
        <f t="shared" si="86"/>
        <v>0</v>
      </c>
      <c r="L469" s="4">
        <f t="shared" si="87"/>
        <v>0</v>
      </c>
      <c r="M469" s="4">
        <f t="shared" si="88"/>
        <v>0</v>
      </c>
      <c r="N469" s="4">
        <f t="shared" si="89"/>
        <v>0</v>
      </c>
      <c r="O469" s="13"/>
      <c r="AS469">
        <f t="shared" si="90"/>
        <v>0</v>
      </c>
      <c r="CD469" s="7" t="e">
        <f t="shared" si="91"/>
        <v>#VALUE!</v>
      </c>
    </row>
    <row r="470" spans="1:82" x14ac:dyDescent="0.2">
      <c r="A470" s="178">
        <v>0</v>
      </c>
      <c r="B470">
        <v>0</v>
      </c>
      <c r="C470">
        <v>0</v>
      </c>
      <c r="D470" s="4">
        <v>0</v>
      </c>
      <c r="E470" s="4">
        <v>0</v>
      </c>
      <c r="F470" s="4"/>
      <c r="G470" s="167"/>
      <c r="H470" s="167"/>
      <c r="I470" s="6">
        <f t="shared" si="84"/>
        <v>0</v>
      </c>
      <c r="J470" s="4">
        <f t="shared" si="85"/>
        <v>0</v>
      </c>
      <c r="K470" s="4">
        <f t="shared" si="86"/>
        <v>0</v>
      </c>
      <c r="L470" s="4">
        <f t="shared" si="87"/>
        <v>0</v>
      </c>
      <c r="M470" s="4">
        <f t="shared" si="88"/>
        <v>0</v>
      </c>
      <c r="N470" s="4">
        <f t="shared" si="89"/>
        <v>0</v>
      </c>
      <c r="O470" s="13"/>
      <c r="AS470">
        <f t="shared" si="90"/>
        <v>0</v>
      </c>
      <c r="CD470" s="7" t="e">
        <f t="shared" si="91"/>
        <v>#VALUE!</v>
      </c>
    </row>
    <row r="471" spans="1:82" x14ac:dyDescent="0.2">
      <c r="A471" s="178">
        <v>0</v>
      </c>
      <c r="B471">
        <v>0</v>
      </c>
      <c r="C471">
        <v>0</v>
      </c>
      <c r="D471" s="4">
        <v>0</v>
      </c>
      <c r="E471" s="4">
        <v>0</v>
      </c>
      <c r="F471" s="4"/>
      <c r="G471" s="167"/>
      <c r="H471" s="167"/>
      <c r="I471" s="6">
        <f t="shared" si="84"/>
        <v>0</v>
      </c>
      <c r="J471" s="4">
        <f t="shared" si="85"/>
        <v>0</v>
      </c>
      <c r="K471" s="4">
        <f t="shared" si="86"/>
        <v>0</v>
      </c>
      <c r="L471" s="4">
        <f t="shared" si="87"/>
        <v>0</v>
      </c>
      <c r="M471" s="4">
        <f t="shared" si="88"/>
        <v>0</v>
      </c>
      <c r="N471" s="4">
        <f t="shared" si="89"/>
        <v>0</v>
      </c>
      <c r="O471" s="13"/>
      <c r="AS471">
        <f t="shared" si="90"/>
        <v>0</v>
      </c>
      <c r="CD471" s="7" t="e">
        <f t="shared" si="91"/>
        <v>#VALUE!</v>
      </c>
    </row>
    <row r="472" spans="1:82" x14ac:dyDescent="0.2">
      <c r="A472" s="178">
        <v>0</v>
      </c>
      <c r="B472">
        <v>0</v>
      </c>
      <c r="C472">
        <v>0</v>
      </c>
      <c r="D472" s="4">
        <v>0</v>
      </c>
      <c r="E472" s="4">
        <v>0</v>
      </c>
      <c r="F472" s="4"/>
      <c r="G472" s="167"/>
      <c r="H472" s="167"/>
      <c r="I472" s="6">
        <f t="shared" si="84"/>
        <v>0</v>
      </c>
      <c r="J472" s="4">
        <f t="shared" si="85"/>
        <v>0</v>
      </c>
      <c r="K472" s="4">
        <f t="shared" si="86"/>
        <v>0</v>
      </c>
      <c r="L472" s="4">
        <f t="shared" si="87"/>
        <v>0</v>
      </c>
      <c r="M472" s="4">
        <f t="shared" si="88"/>
        <v>0</v>
      </c>
      <c r="N472" s="4">
        <f t="shared" si="89"/>
        <v>0</v>
      </c>
      <c r="O472" s="13"/>
      <c r="AS472">
        <f t="shared" si="90"/>
        <v>0</v>
      </c>
      <c r="CD472" s="7" t="e">
        <f t="shared" si="91"/>
        <v>#VALUE!</v>
      </c>
    </row>
    <row r="473" spans="1:82" x14ac:dyDescent="0.2">
      <c r="A473" s="178">
        <v>0</v>
      </c>
      <c r="B473">
        <v>0</v>
      </c>
      <c r="C473">
        <v>0</v>
      </c>
      <c r="D473" s="4">
        <v>0</v>
      </c>
      <c r="E473" s="4">
        <v>0</v>
      </c>
      <c r="F473" s="4"/>
      <c r="G473" s="167"/>
      <c r="H473" s="167"/>
      <c r="I473" s="6">
        <f t="shared" si="84"/>
        <v>0</v>
      </c>
      <c r="J473" s="4">
        <f t="shared" si="85"/>
        <v>0</v>
      </c>
      <c r="K473" s="4">
        <f t="shared" si="86"/>
        <v>0</v>
      </c>
      <c r="L473" s="4">
        <f t="shared" si="87"/>
        <v>0</v>
      </c>
      <c r="M473" s="4">
        <f t="shared" si="88"/>
        <v>0</v>
      </c>
      <c r="N473" s="4">
        <f t="shared" si="89"/>
        <v>0</v>
      </c>
      <c r="O473" s="13"/>
      <c r="AS473">
        <f t="shared" si="90"/>
        <v>0</v>
      </c>
      <c r="CD473" s="7" t="e">
        <f t="shared" si="91"/>
        <v>#VALUE!</v>
      </c>
    </row>
    <row r="474" spans="1:82" x14ac:dyDescent="0.2">
      <c r="A474" s="178">
        <v>0</v>
      </c>
      <c r="B474">
        <v>0</v>
      </c>
      <c r="C474">
        <v>0</v>
      </c>
      <c r="D474" s="4">
        <v>0</v>
      </c>
      <c r="E474" s="4">
        <v>0</v>
      </c>
      <c r="F474" s="4"/>
      <c r="G474" s="167"/>
      <c r="H474" s="167"/>
      <c r="I474" s="6">
        <f t="shared" si="84"/>
        <v>0</v>
      </c>
      <c r="J474" s="4">
        <f t="shared" si="85"/>
        <v>0</v>
      </c>
      <c r="K474" s="4">
        <f t="shared" si="86"/>
        <v>0</v>
      </c>
      <c r="L474" s="4">
        <f t="shared" si="87"/>
        <v>0</v>
      </c>
      <c r="M474" s="4">
        <f t="shared" si="88"/>
        <v>0</v>
      </c>
      <c r="N474" s="4">
        <f t="shared" si="89"/>
        <v>0</v>
      </c>
      <c r="O474" s="13"/>
      <c r="AS474">
        <f t="shared" si="90"/>
        <v>0</v>
      </c>
      <c r="CD474" s="7" t="e">
        <f t="shared" si="91"/>
        <v>#VALUE!</v>
      </c>
    </row>
    <row r="475" spans="1:82" x14ac:dyDescent="0.2">
      <c r="A475" s="178">
        <v>0</v>
      </c>
      <c r="B475">
        <v>0</v>
      </c>
      <c r="C475">
        <v>0</v>
      </c>
      <c r="D475" s="4">
        <v>0</v>
      </c>
      <c r="E475" s="4">
        <v>0</v>
      </c>
      <c r="F475" s="4"/>
      <c r="G475" s="167"/>
      <c r="H475" s="167"/>
      <c r="I475" s="6">
        <f t="shared" si="84"/>
        <v>0</v>
      </c>
      <c r="J475" s="4">
        <f t="shared" si="85"/>
        <v>0</v>
      </c>
      <c r="K475" s="4">
        <f t="shared" si="86"/>
        <v>0</v>
      </c>
      <c r="L475" s="4">
        <f t="shared" si="87"/>
        <v>0</v>
      </c>
      <c r="M475" s="4">
        <f t="shared" si="88"/>
        <v>0</v>
      </c>
      <c r="N475" s="4">
        <f t="shared" si="89"/>
        <v>0</v>
      </c>
      <c r="O475" s="13"/>
      <c r="AS475">
        <f t="shared" si="90"/>
        <v>0</v>
      </c>
      <c r="CD475" s="7" t="e">
        <f t="shared" si="91"/>
        <v>#VALUE!</v>
      </c>
    </row>
    <row r="476" spans="1:82" x14ac:dyDescent="0.2">
      <c r="A476" s="178">
        <v>0</v>
      </c>
      <c r="B476">
        <v>0</v>
      </c>
      <c r="C476">
        <v>0</v>
      </c>
      <c r="D476" s="4">
        <v>0</v>
      </c>
      <c r="E476" s="4">
        <v>0</v>
      </c>
      <c r="F476" s="4"/>
      <c r="G476" s="167"/>
      <c r="H476" s="167"/>
      <c r="I476" s="6">
        <f t="shared" si="84"/>
        <v>0</v>
      </c>
      <c r="J476" s="4">
        <f t="shared" si="85"/>
        <v>0</v>
      </c>
      <c r="K476" s="4">
        <f t="shared" si="86"/>
        <v>0</v>
      </c>
      <c r="L476" s="4">
        <f t="shared" si="87"/>
        <v>0</v>
      </c>
      <c r="M476" s="4">
        <f t="shared" si="88"/>
        <v>0</v>
      </c>
      <c r="N476" s="4">
        <f t="shared" si="89"/>
        <v>0</v>
      </c>
      <c r="O476" s="13"/>
      <c r="AS476">
        <f t="shared" si="90"/>
        <v>0</v>
      </c>
      <c r="CD476" s="7" t="e">
        <f t="shared" si="91"/>
        <v>#VALUE!</v>
      </c>
    </row>
    <row r="477" spans="1:82" x14ac:dyDescent="0.2">
      <c r="A477" s="178">
        <v>0</v>
      </c>
      <c r="B477">
        <v>0</v>
      </c>
      <c r="C477">
        <v>0</v>
      </c>
      <c r="D477" s="4">
        <v>0</v>
      </c>
      <c r="E477" s="4">
        <v>0</v>
      </c>
      <c r="F477" s="4"/>
      <c r="G477" s="167"/>
      <c r="H477" s="167"/>
      <c r="I477" s="6">
        <f t="shared" si="84"/>
        <v>0</v>
      </c>
      <c r="J477" s="4">
        <f t="shared" si="85"/>
        <v>0</v>
      </c>
      <c r="K477" s="4">
        <f t="shared" si="86"/>
        <v>0</v>
      </c>
      <c r="L477" s="4">
        <f t="shared" si="87"/>
        <v>0</v>
      </c>
      <c r="M477" s="4">
        <f t="shared" si="88"/>
        <v>0</v>
      </c>
      <c r="N477" s="4">
        <f t="shared" si="89"/>
        <v>0</v>
      </c>
      <c r="O477" s="13"/>
      <c r="AS477">
        <f t="shared" si="90"/>
        <v>0</v>
      </c>
      <c r="CD477" s="7" t="e">
        <f t="shared" si="91"/>
        <v>#VALUE!</v>
      </c>
    </row>
    <row r="478" spans="1:82" x14ac:dyDescent="0.2">
      <c r="A478" s="178">
        <v>0</v>
      </c>
      <c r="B478">
        <v>0</v>
      </c>
      <c r="C478">
        <v>0</v>
      </c>
      <c r="D478" s="4">
        <v>0</v>
      </c>
      <c r="E478" s="4">
        <v>0</v>
      </c>
      <c r="F478" s="4"/>
      <c r="G478" s="167"/>
      <c r="H478" s="167"/>
      <c r="I478" s="6">
        <f t="shared" si="84"/>
        <v>0</v>
      </c>
      <c r="J478" s="4">
        <f t="shared" si="85"/>
        <v>0</v>
      </c>
      <c r="K478" s="4">
        <f t="shared" si="86"/>
        <v>0</v>
      </c>
      <c r="L478" s="4">
        <f t="shared" si="87"/>
        <v>0</v>
      </c>
      <c r="M478" s="4">
        <f t="shared" si="88"/>
        <v>0</v>
      </c>
      <c r="N478" s="4">
        <f t="shared" si="89"/>
        <v>0</v>
      </c>
      <c r="O478" s="13"/>
      <c r="AS478">
        <f t="shared" si="90"/>
        <v>0</v>
      </c>
      <c r="CD478" s="7" t="e">
        <f t="shared" si="91"/>
        <v>#VALUE!</v>
      </c>
    </row>
    <row r="479" spans="1:82" x14ac:dyDescent="0.2">
      <c r="A479" s="178">
        <v>0</v>
      </c>
      <c r="B479">
        <v>0</v>
      </c>
      <c r="C479">
        <v>0</v>
      </c>
      <c r="D479" s="4">
        <v>0</v>
      </c>
      <c r="E479" s="4">
        <v>0</v>
      </c>
      <c r="F479" s="4"/>
      <c r="G479" s="167"/>
      <c r="H479" s="167"/>
      <c r="I479" s="6">
        <f t="shared" ref="I479:I542" si="92">G479-H479</f>
        <v>0</v>
      </c>
      <c r="J479" s="4">
        <f t="shared" ref="J479:J542" si="93">I479*B479*10000</f>
        <v>0</v>
      </c>
      <c r="K479" s="4">
        <f t="shared" ref="K479:K542" si="94">C479*I479*10000</f>
        <v>0</v>
      </c>
      <c r="L479" s="4">
        <f t="shared" ref="L479:L542" si="95">I479*D479*10000</f>
        <v>0</v>
      </c>
      <c r="M479" s="4">
        <f t="shared" ref="M479:M542" si="96">I479*E479*10000</f>
        <v>0</v>
      </c>
      <c r="N479" s="4">
        <f t="shared" ref="N479:N542" si="97">SUM(J479:M479)</f>
        <v>0</v>
      </c>
      <c r="O479" s="13"/>
      <c r="AS479">
        <f t="shared" si="90"/>
        <v>0</v>
      </c>
      <c r="CD479" s="7" t="e">
        <f t="shared" si="91"/>
        <v>#VALUE!</v>
      </c>
    </row>
    <row r="480" spans="1:82" x14ac:dyDescent="0.2">
      <c r="A480" s="178">
        <v>0</v>
      </c>
      <c r="B480">
        <v>0</v>
      </c>
      <c r="C480">
        <v>0</v>
      </c>
      <c r="D480" s="4">
        <v>0</v>
      </c>
      <c r="E480" s="4">
        <v>0</v>
      </c>
      <c r="F480" s="4"/>
      <c r="G480" s="167"/>
      <c r="H480" s="167"/>
      <c r="I480" s="6">
        <f t="shared" si="92"/>
        <v>0</v>
      </c>
      <c r="J480" s="4">
        <f t="shared" si="93"/>
        <v>0</v>
      </c>
      <c r="K480" s="4">
        <f t="shared" si="94"/>
        <v>0</v>
      </c>
      <c r="L480" s="4">
        <f t="shared" si="95"/>
        <v>0</v>
      </c>
      <c r="M480" s="4">
        <f t="shared" si="96"/>
        <v>0</v>
      </c>
      <c r="N480" s="4">
        <f t="shared" si="97"/>
        <v>0</v>
      </c>
      <c r="O480" s="13"/>
      <c r="AS480">
        <f t="shared" ref="AS480:AS543" si="98">L494+M494</f>
        <v>0</v>
      </c>
      <c r="CD480" s="7" t="e">
        <f t="shared" si="91"/>
        <v>#VALUE!</v>
      </c>
    </row>
    <row r="481" spans="1:82" x14ac:dyDescent="0.2">
      <c r="A481" s="178">
        <v>0</v>
      </c>
      <c r="B481">
        <v>0</v>
      </c>
      <c r="C481">
        <v>0</v>
      </c>
      <c r="D481" s="4">
        <v>0</v>
      </c>
      <c r="E481" s="4">
        <v>0</v>
      </c>
      <c r="F481" s="4"/>
      <c r="G481" s="167"/>
      <c r="H481" s="167"/>
      <c r="I481" s="6">
        <f t="shared" si="92"/>
        <v>0</v>
      </c>
      <c r="J481" s="4">
        <f t="shared" si="93"/>
        <v>0</v>
      </c>
      <c r="K481" s="4">
        <f t="shared" si="94"/>
        <v>0</v>
      </c>
      <c r="L481" s="4">
        <f t="shared" si="95"/>
        <v>0</v>
      </c>
      <c r="M481" s="4">
        <f t="shared" si="96"/>
        <v>0</v>
      </c>
      <c r="N481" s="4">
        <f t="shared" si="97"/>
        <v>0</v>
      </c>
      <c r="O481" s="13"/>
      <c r="AS481">
        <f t="shared" si="98"/>
        <v>0</v>
      </c>
      <c r="CD481" s="7" t="e">
        <f t="shared" si="91"/>
        <v>#VALUE!</v>
      </c>
    </row>
    <row r="482" spans="1:82" x14ac:dyDescent="0.2">
      <c r="A482" s="178">
        <v>0</v>
      </c>
      <c r="B482">
        <v>0</v>
      </c>
      <c r="C482">
        <v>0</v>
      </c>
      <c r="D482" s="4">
        <v>0</v>
      </c>
      <c r="E482" s="4">
        <v>0</v>
      </c>
      <c r="F482" s="4"/>
      <c r="G482" s="167"/>
      <c r="H482" s="167"/>
      <c r="I482" s="6">
        <f t="shared" si="92"/>
        <v>0</v>
      </c>
      <c r="J482" s="4">
        <f t="shared" si="93"/>
        <v>0</v>
      </c>
      <c r="K482" s="4">
        <f t="shared" si="94"/>
        <v>0</v>
      </c>
      <c r="L482" s="4">
        <f t="shared" si="95"/>
        <v>0</v>
      </c>
      <c r="M482" s="4">
        <f t="shared" si="96"/>
        <v>0</v>
      </c>
      <c r="N482" s="4">
        <f t="shared" si="97"/>
        <v>0</v>
      </c>
      <c r="O482" s="13"/>
      <c r="AS482">
        <f t="shared" si="98"/>
        <v>0</v>
      </c>
      <c r="CD482" s="7" t="e">
        <f t="shared" si="91"/>
        <v>#VALUE!</v>
      </c>
    </row>
    <row r="483" spans="1:82" x14ac:dyDescent="0.2">
      <c r="A483" s="178">
        <v>0</v>
      </c>
      <c r="B483">
        <v>0</v>
      </c>
      <c r="C483">
        <v>0</v>
      </c>
      <c r="D483" s="4">
        <v>0</v>
      </c>
      <c r="E483" s="4">
        <v>0</v>
      </c>
      <c r="F483" s="4"/>
      <c r="G483" s="167"/>
      <c r="H483" s="167"/>
      <c r="I483" s="6">
        <f t="shared" si="92"/>
        <v>0</v>
      </c>
      <c r="J483" s="4">
        <f t="shared" si="93"/>
        <v>0</v>
      </c>
      <c r="K483" s="4">
        <f t="shared" si="94"/>
        <v>0</v>
      </c>
      <c r="L483" s="4">
        <f t="shared" si="95"/>
        <v>0</v>
      </c>
      <c r="M483" s="4">
        <f t="shared" si="96"/>
        <v>0</v>
      </c>
      <c r="N483" s="4">
        <f t="shared" si="97"/>
        <v>0</v>
      </c>
      <c r="O483" s="13"/>
      <c r="AS483">
        <f t="shared" si="98"/>
        <v>0</v>
      </c>
      <c r="CD483" s="7" t="e">
        <f t="shared" si="91"/>
        <v>#VALUE!</v>
      </c>
    </row>
    <row r="484" spans="1:82" x14ac:dyDescent="0.2">
      <c r="A484" s="178">
        <v>0</v>
      </c>
      <c r="B484">
        <v>0</v>
      </c>
      <c r="C484">
        <v>0</v>
      </c>
      <c r="D484" s="4">
        <v>0</v>
      </c>
      <c r="E484" s="4">
        <v>0</v>
      </c>
      <c r="F484" s="4"/>
      <c r="G484" s="167"/>
      <c r="H484" s="167"/>
      <c r="I484" s="6">
        <f t="shared" si="92"/>
        <v>0</v>
      </c>
      <c r="J484" s="4">
        <f t="shared" si="93"/>
        <v>0</v>
      </c>
      <c r="K484" s="4">
        <f t="shared" si="94"/>
        <v>0</v>
      </c>
      <c r="L484" s="4">
        <f t="shared" si="95"/>
        <v>0</v>
      </c>
      <c r="M484" s="4">
        <f t="shared" si="96"/>
        <v>0</v>
      </c>
      <c r="N484" s="4">
        <f t="shared" si="97"/>
        <v>0</v>
      </c>
      <c r="O484" s="13"/>
      <c r="AS484">
        <f t="shared" si="98"/>
        <v>0</v>
      </c>
      <c r="CD484" s="7" t="e">
        <f t="shared" si="91"/>
        <v>#VALUE!</v>
      </c>
    </row>
    <row r="485" spans="1:82" x14ac:dyDescent="0.2">
      <c r="A485" s="178">
        <v>0</v>
      </c>
      <c r="B485">
        <v>0</v>
      </c>
      <c r="C485">
        <v>0</v>
      </c>
      <c r="D485" s="4">
        <v>0</v>
      </c>
      <c r="E485" s="4">
        <v>0</v>
      </c>
      <c r="F485" s="4"/>
      <c r="G485" s="167"/>
      <c r="H485" s="167"/>
      <c r="I485" s="6">
        <f t="shared" si="92"/>
        <v>0</v>
      </c>
      <c r="J485" s="4">
        <f t="shared" si="93"/>
        <v>0</v>
      </c>
      <c r="K485" s="4">
        <f t="shared" si="94"/>
        <v>0</v>
      </c>
      <c r="L485" s="4">
        <f t="shared" si="95"/>
        <v>0</v>
      </c>
      <c r="M485" s="4">
        <f t="shared" si="96"/>
        <v>0</v>
      </c>
      <c r="N485" s="4">
        <f t="shared" si="97"/>
        <v>0</v>
      </c>
      <c r="O485" s="13"/>
      <c r="AS485">
        <f t="shared" si="98"/>
        <v>0</v>
      </c>
      <c r="CD485" s="7" t="e">
        <f t="shared" si="91"/>
        <v>#VALUE!</v>
      </c>
    </row>
    <row r="486" spans="1:82" x14ac:dyDescent="0.2">
      <c r="A486" s="178">
        <v>0</v>
      </c>
      <c r="B486">
        <v>0</v>
      </c>
      <c r="C486">
        <v>0</v>
      </c>
      <c r="D486" s="4">
        <v>0</v>
      </c>
      <c r="E486" s="4">
        <v>0</v>
      </c>
      <c r="F486" s="4"/>
      <c r="G486" s="167"/>
      <c r="H486" s="167"/>
      <c r="I486" s="6">
        <f t="shared" si="92"/>
        <v>0</v>
      </c>
      <c r="J486" s="4">
        <f t="shared" si="93"/>
        <v>0</v>
      </c>
      <c r="K486" s="4">
        <f t="shared" si="94"/>
        <v>0</v>
      </c>
      <c r="L486" s="4">
        <f t="shared" si="95"/>
        <v>0</v>
      </c>
      <c r="M486" s="4">
        <f t="shared" si="96"/>
        <v>0</v>
      </c>
      <c r="N486" s="4">
        <f t="shared" si="97"/>
        <v>0</v>
      </c>
      <c r="O486" s="13"/>
      <c r="AS486">
        <f t="shared" si="98"/>
        <v>0</v>
      </c>
      <c r="CD486" s="7" t="e">
        <f t="shared" si="91"/>
        <v>#VALUE!</v>
      </c>
    </row>
    <row r="487" spans="1:82" x14ac:dyDescent="0.2">
      <c r="A487" s="178">
        <v>0</v>
      </c>
      <c r="B487">
        <v>0</v>
      </c>
      <c r="C487">
        <v>0</v>
      </c>
      <c r="D487" s="4">
        <v>0</v>
      </c>
      <c r="E487" s="4">
        <v>0</v>
      </c>
      <c r="F487" s="4"/>
      <c r="G487" s="167"/>
      <c r="H487" s="167"/>
      <c r="I487" s="6">
        <f t="shared" si="92"/>
        <v>0</v>
      </c>
      <c r="J487" s="4">
        <f t="shared" si="93"/>
        <v>0</v>
      </c>
      <c r="K487" s="4">
        <f t="shared" si="94"/>
        <v>0</v>
      </c>
      <c r="L487" s="4">
        <f t="shared" si="95"/>
        <v>0</v>
      </c>
      <c r="M487" s="4">
        <f t="shared" si="96"/>
        <v>0</v>
      </c>
      <c r="N487" s="4">
        <f t="shared" si="97"/>
        <v>0</v>
      </c>
      <c r="O487" s="13"/>
      <c r="AS487">
        <f t="shared" si="98"/>
        <v>0</v>
      </c>
      <c r="CD487" s="7" t="e">
        <f t="shared" si="91"/>
        <v>#VALUE!</v>
      </c>
    </row>
    <row r="488" spans="1:82" x14ac:dyDescent="0.2">
      <c r="A488" s="178">
        <v>0</v>
      </c>
      <c r="B488">
        <v>0</v>
      </c>
      <c r="C488">
        <v>0</v>
      </c>
      <c r="D488" s="4">
        <v>0</v>
      </c>
      <c r="E488" s="4">
        <v>0</v>
      </c>
      <c r="F488" s="4"/>
      <c r="G488" s="167"/>
      <c r="H488" s="167"/>
      <c r="I488" s="6">
        <f t="shared" si="92"/>
        <v>0</v>
      </c>
      <c r="J488" s="4">
        <f t="shared" si="93"/>
        <v>0</v>
      </c>
      <c r="K488" s="4">
        <f t="shared" si="94"/>
        <v>0</v>
      </c>
      <c r="L488" s="4">
        <f t="shared" si="95"/>
        <v>0</v>
      </c>
      <c r="M488" s="4">
        <f t="shared" si="96"/>
        <v>0</v>
      </c>
      <c r="N488" s="4">
        <f t="shared" si="97"/>
        <v>0</v>
      </c>
      <c r="O488" s="13"/>
      <c r="AS488">
        <f t="shared" si="98"/>
        <v>0</v>
      </c>
      <c r="CD488" s="7" t="e">
        <f t="shared" si="91"/>
        <v>#VALUE!</v>
      </c>
    </row>
    <row r="489" spans="1:82" x14ac:dyDescent="0.2">
      <c r="A489" s="178">
        <v>0</v>
      </c>
      <c r="B489">
        <v>0</v>
      </c>
      <c r="C489">
        <v>0</v>
      </c>
      <c r="D489" s="4">
        <v>0</v>
      </c>
      <c r="E489" s="4">
        <v>0</v>
      </c>
      <c r="F489" s="4"/>
      <c r="G489" s="167"/>
      <c r="H489" s="167"/>
      <c r="I489" s="6">
        <f t="shared" si="92"/>
        <v>0</v>
      </c>
      <c r="J489" s="4">
        <f t="shared" si="93"/>
        <v>0</v>
      </c>
      <c r="K489" s="4">
        <f t="shared" si="94"/>
        <v>0</v>
      </c>
      <c r="L489" s="4">
        <f t="shared" si="95"/>
        <v>0</v>
      </c>
      <c r="M489" s="4">
        <f t="shared" si="96"/>
        <v>0</v>
      </c>
      <c r="N489" s="4">
        <f t="shared" si="97"/>
        <v>0</v>
      </c>
      <c r="O489" s="13"/>
      <c r="AS489">
        <f t="shared" si="98"/>
        <v>0</v>
      </c>
      <c r="CD489" s="7" t="e">
        <f t="shared" si="91"/>
        <v>#VALUE!</v>
      </c>
    </row>
    <row r="490" spans="1:82" x14ac:dyDescent="0.2">
      <c r="A490" s="178">
        <v>0</v>
      </c>
      <c r="B490">
        <v>0</v>
      </c>
      <c r="C490">
        <v>0</v>
      </c>
      <c r="D490" s="4">
        <v>0</v>
      </c>
      <c r="E490" s="4">
        <v>0</v>
      </c>
      <c r="F490" s="4"/>
      <c r="G490" s="167"/>
      <c r="H490" s="167"/>
      <c r="I490" s="6">
        <f t="shared" si="92"/>
        <v>0</v>
      </c>
      <c r="J490" s="4">
        <f t="shared" si="93"/>
        <v>0</v>
      </c>
      <c r="K490" s="4">
        <f t="shared" si="94"/>
        <v>0</v>
      </c>
      <c r="L490" s="4">
        <f t="shared" si="95"/>
        <v>0</v>
      </c>
      <c r="M490" s="4">
        <f t="shared" si="96"/>
        <v>0</v>
      </c>
      <c r="N490" s="4">
        <f t="shared" si="97"/>
        <v>0</v>
      </c>
      <c r="O490" s="13"/>
      <c r="AS490">
        <f t="shared" si="98"/>
        <v>0</v>
      </c>
      <c r="CD490" s="7" t="e">
        <f t="shared" si="91"/>
        <v>#VALUE!</v>
      </c>
    </row>
    <row r="491" spans="1:82" x14ac:dyDescent="0.2">
      <c r="A491" s="178">
        <v>0</v>
      </c>
      <c r="B491">
        <v>0</v>
      </c>
      <c r="C491">
        <v>0</v>
      </c>
      <c r="D491" s="4">
        <v>0</v>
      </c>
      <c r="E491" s="4">
        <v>0</v>
      </c>
      <c r="F491" s="4"/>
      <c r="G491" s="167"/>
      <c r="H491" s="167"/>
      <c r="I491" s="6">
        <f t="shared" si="92"/>
        <v>0</v>
      </c>
      <c r="J491" s="4">
        <f t="shared" si="93"/>
        <v>0</v>
      </c>
      <c r="K491" s="4">
        <f t="shared" si="94"/>
        <v>0</v>
      </c>
      <c r="L491" s="4">
        <f t="shared" si="95"/>
        <v>0</v>
      </c>
      <c r="M491" s="4">
        <f t="shared" si="96"/>
        <v>0</v>
      </c>
      <c r="N491" s="4">
        <f t="shared" si="97"/>
        <v>0</v>
      </c>
      <c r="O491" s="13"/>
      <c r="AS491">
        <f t="shared" si="98"/>
        <v>0</v>
      </c>
      <c r="CD491" s="7" t="e">
        <f t="shared" si="91"/>
        <v>#VALUE!</v>
      </c>
    </row>
    <row r="492" spans="1:82" x14ac:dyDescent="0.2">
      <c r="A492" s="178">
        <v>0</v>
      </c>
      <c r="B492">
        <v>0</v>
      </c>
      <c r="C492">
        <v>0</v>
      </c>
      <c r="D492" s="4">
        <v>0</v>
      </c>
      <c r="E492" s="4">
        <v>0</v>
      </c>
      <c r="F492" s="4"/>
      <c r="G492" s="167"/>
      <c r="H492" s="167"/>
      <c r="I492" s="6">
        <f t="shared" si="92"/>
        <v>0</v>
      </c>
      <c r="J492" s="4">
        <f t="shared" si="93"/>
        <v>0</v>
      </c>
      <c r="K492" s="4">
        <f t="shared" si="94"/>
        <v>0</v>
      </c>
      <c r="L492" s="4">
        <f t="shared" si="95"/>
        <v>0</v>
      </c>
      <c r="M492" s="4">
        <f t="shared" si="96"/>
        <v>0</v>
      </c>
      <c r="N492" s="4">
        <f t="shared" si="97"/>
        <v>0</v>
      </c>
      <c r="O492" s="13"/>
      <c r="AS492">
        <f t="shared" si="98"/>
        <v>0</v>
      </c>
      <c r="CD492" s="7" t="e">
        <f t="shared" si="91"/>
        <v>#VALUE!</v>
      </c>
    </row>
    <row r="493" spans="1:82" x14ac:dyDescent="0.2">
      <c r="A493" s="178">
        <v>0</v>
      </c>
      <c r="B493">
        <v>0</v>
      </c>
      <c r="C493">
        <v>0</v>
      </c>
      <c r="D493" s="4">
        <v>0</v>
      </c>
      <c r="E493" s="4">
        <v>0</v>
      </c>
      <c r="F493" s="4"/>
      <c r="G493" s="167"/>
      <c r="H493" s="167"/>
      <c r="I493" s="6">
        <f t="shared" si="92"/>
        <v>0</v>
      </c>
      <c r="J493" s="4">
        <f t="shared" si="93"/>
        <v>0</v>
      </c>
      <c r="K493" s="4">
        <f t="shared" si="94"/>
        <v>0</v>
      </c>
      <c r="L493" s="4">
        <f t="shared" si="95"/>
        <v>0</v>
      </c>
      <c r="M493" s="4">
        <f t="shared" si="96"/>
        <v>0</v>
      </c>
      <c r="N493" s="4">
        <f t="shared" si="97"/>
        <v>0</v>
      </c>
      <c r="O493" s="13"/>
      <c r="AS493">
        <f t="shared" si="98"/>
        <v>0</v>
      </c>
      <c r="CD493" s="7" t="e">
        <f t="shared" si="91"/>
        <v>#VALUE!</v>
      </c>
    </row>
    <row r="494" spans="1:82" x14ac:dyDescent="0.2">
      <c r="A494" s="178">
        <v>0</v>
      </c>
      <c r="B494">
        <v>0</v>
      </c>
      <c r="C494">
        <v>0</v>
      </c>
      <c r="D494" s="4">
        <v>0</v>
      </c>
      <c r="E494" s="4">
        <v>0</v>
      </c>
      <c r="F494" s="4"/>
      <c r="G494" s="167"/>
      <c r="H494" s="167"/>
      <c r="I494" s="6">
        <f t="shared" si="92"/>
        <v>0</v>
      </c>
      <c r="J494" s="4">
        <f t="shared" si="93"/>
        <v>0</v>
      </c>
      <c r="K494" s="4">
        <f t="shared" si="94"/>
        <v>0</v>
      </c>
      <c r="L494" s="4">
        <f t="shared" si="95"/>
        <v>0</v>
      </c>
      <c r="M494" s="4">
        <f t="shared" si="96"/>
        <v>0</v>
      </c>
      <c r="N494" s="4">
        <f t="shared" si="97"/>
        <v>0</v>
      </c>
      <c r="O494" s="13"/>
      <c r="AS494">
        <f t="shared" si="98"/>
        <v>0</v>
      </c>
      <c r="CD494" s="7" t="e">
        <f t="shared" si="91"/>
        <v>#VALUE!</v>
      </c>
    </row>
    <row r="495" spans="1:82" x14ac:dyDescent="0.2">
      <c r="A495" s="178">
        <v>0</v>
      </c>
      <c r="B495">
        <v>0</v>
      </c>
      <c r="C495">
        <v>0</v>
      </c>
      <c r="D495" s="4">
        <v>0</v>
      </c>
      <c r="E495" s="4">
        <v>0</v>
      </c>
      <c r="F495" s="4"/>
      <c r="G495" s="167"/>
      <c r="H495" s="167"/>
      <c r="I495" s="6">
        <f t="shared" si="92"/>
        <v>0</v>
      </c>
      <c r="J495" s="4">
        <f t="shared" si="93"/>
        <v>0</v>
      </c>
      <c r="K495" s="4">
        <f t="shared" si="94"/>
        <v>0</v>
      </c>
      <c r="L495" s="4">
        <f t="shared" si="95"/>
        <v>0</v>
      </c>
      <c r="M495" s="4">
        <f t="shared" si="96"/>
        <v>0</v>
      </c>
      <c r="N495" s="4">
        <f t="shared" si="97"/>
        <v>0</v>
      </c>
      <c r="O495" s="13"/>
      <c r="AS495">
        <f t="shared" si="98"/>
        <v>0</v>
      </c>
      <c r="CD495" s="7" t="e">
        <f t="shared" si="91"/>
        <v>#VALUE!</v>
      </c>
    </row>
    <row r="496" spans="1:82" x14ac:dyDescent="0.2">
      <c r="A496" s="178">
        <v>0</v>
      </c>
      <c r="B496">
        <v>0</v>
      </c>
      <c r="C496">
        <v>0</v>
      </c>
      <c r="D496" s="4">
        <v>0</v>
      </c>
      <c r="E496" s="4">
        <v>0</v>
      </c>
      <c r="F496" s="4"/>
      <c r="G496" s="167"/>
      <c r="H496" s="167"/>
      <c r="I496" s="6">
        <f t="shared" si="92"/>
        <v>0</v>
      </c>
      <c r="J496" s="4">
        <f t="shared" si="93"/>
        <v>0</v>
      </c>
      <c r="K496" s="4">
        <f t="shared" si="94"/>
        <v>0</v>
      </c>
      <c r="L496" s="4">
        <f t="shared" si="95"/>
        <v>0</v>
      </c>
      <c r="M496" s="4">
        <f t="shared" si="96"/>
        <v>0</v>
      </c>
      <c r="N496" s="4">
        <f t="shared" si="97"/>
        <v>0</v>
      </c>
      <c r="O496" s="13"/>
      <c r="AS496">
        <f t="shared" si="98"/>
        <v>0</v>
      </c>
      <c r="CD496" s="7" t="e">
        <f t="shared" si="91"/>
        <v>#VALUE!</v>
      </c>
    </row>
    <row r="497" spans="1:82" x14ac:dyDescent="0.2">
      <c r="A497" s="178">
        <v>0</v>
      </c>
      <c r="B497">
        <v>0</v>
      </c>
      <c r="C497">
        <v>0</v>
      </c>
      <c r="D497" s="4">
        <v>0</v>
      </c>
      <c r="E497" s="4">
        <v>0</v>
      </c>
      <c r="F497" s="4"/>
      <c r="G497" s="167"/>
      <c r="H497" s="167"/>
      <c r="I497" s="6">
        <f t="shared" si="92"/>
        <v>0</v>
      </c>
      <c r="J497" s="4">
        <f t="shared" si="93"/>
        <v>0</v>
      </c>
      <c r="K497" s="4">
        <f t="shared" si="94"/>
        <v>0</v>
      </c>
      <c r="L497" s="4">
        <f t="shared" si="95"/>
        <v>0</v>
      </c>
      <c r="M497" s="4">
        <f t="shared" si="96"/>
        <v>0</v>
      </c>
      <c r="N497" s="4">
        <f t="shared" si="97"/>
        <v>0</v>
      </c>
      <c r="O497" s="13"/>
      <c r="AS497">
        <f t="shared" si="98"/>
        <v>0</v>
      </c>
      <c r="CD497" s="7" t="e">
        <f t="shared" si="91"/>
        <v>#VALUE!</v>
      </c>
    </row>
    <row r="498" spans="1:82" x14ac:dyDescent="0.2">
      <c r="A498" s="178">
        <v>0</v>
      </c>
      <c r="B498">
        <v>0</v>
      </c>
      <c r="C498">
        <v>0</v>
      </c>
      <c r="D498" s="4">
        <v>0</v>
      </c>
      <c r="E498" s="4">
        <v>0</v>
      </c>
      <c r="F498" s="4"/>
      <c r="G498" s="167"/>
      <c r="H498" s="167"/>
      <c r="I498" s="6">
        <f t="shared" si="92"/>
        <v>0</v>
      </c>
      <c r="J498" s="4">
        <f t="shared" si="93"/>
        <v>0</v>
      </c>
      <c r="K498" s="4">
        <f t="shared" si="94"/>
        <v>0</v>
      </c>
      <c r="L498" s="4">
        <f t="shared" si="95"/>
        <v>0</v>
      </c>
      <c r="M498" s="4">
        <f t="shared" si="96"/>
        <v>0</v>
      </c>
      <c r="N498" s="4">
        <f t="shared" si="97"/>
        <v>0</v>
      </c>
      <c r="O498" s="13"/>
      <c r="AS498">
        <f t="shared" si="98"/>
        <v>0</v>
      </c>
      <c r="CD498" s="7" t="e">
        <f t="shared" si="91"/>
        <v>#VALUE!</v>
      </c>
    </row>
    <row r="499" spans="1:82" x14ac:dyDescent="0.2">
      <c r="A499" s="178">
        <v>0</v>
      </c>
      <c r="B499">
        <v>0</v>
      </c>
      <c r="C499">
        <v>0</v>
      </c>
      <c r="D499" s="4">
        <v>0</v>
      </c>
      <c r="E499" s="4">
        <v>0</v>
      </c>
      <c r="F499" s="4"/>
      <c r="G499" s="167"/>
      <c r="H499" s="167"/>
      <c r="I499" s="6">
        <f t="shared" si="92"/>
        <v>0</v>
      </c>
      <c r="J499" s="4">
        <f t="shared" si="93"/>
        <v>0</v>
      </c>
      <c r="K499" s="4">
        <f t="shared" si="94"/>
        <v>0</v>
      </c>
      <c r="L499" s="4">
        <f t="shared" si="95"/>
        <v>0</v>
      </c>
      <c r="M499" s="4">
        <f t="shared" si="96"/>
        <v>0</v>
      </c>
      <c r="N499" s="4">
        <f t="shared" si="97"/>
        <v>0</v>
      </c>
      <c r="O499" s="13"/>
      <c r="AS499">
        <f t="shared" si="98"/>
        <v>0</v>
      </c>
      <c r="CD499" s="7" t="e">
        <f t="shared" si="91"/>
        <v>#VALUE!</v>
      </c>
    </row>
    <row r="500" spans="1:82" x14ac:dyDescent="0.2">
      <c r="A500" s="178">
        <v>0</v>
      </c>
      <c r="B500">
        <v>0</v>
      </c>
      <c r="C500">
        <v>0</v>
      </c>
      <c r="D500" s="4">
        <v>0</v>
      </c>
      <c r="E500" s="4">
        <v>0</v>
      </c>
      <c r="F500" s="4"/>
      <c r="G500" s="167"/>
      <c r="H500" s="167"/>
      <c r="I500" s="6">
        <f t="shared" si="92"/>
        <v>0</v>
      </c>
      <c r="J500" s="4">
        <f t="shared" si="93"/>
        <v>0</v>
      </c>
      <c r="K500" s="4">
        <f t="shared" si="94"/>
        <v>0</v>
      </c>
      <c r="L500" s="4">
        <f t="shared" si="95"/>
        <v>0</v>
      </c>
      <c r="M500" s="4">
        <f t="shared" si="96"/>
        <v>0</v>
      </c>
      <c r="N500" s="4">
        <f t="shared" si="97"/>
        <v>0</v>
      </c>
      <c r="O500" s="13"/>
      <c r="AS500">
        <f t="shared" si="98"/>
        <v>0</v>
      </c>
      <c r="CD500" s="7" t="e">
        <f t="shared" si="91"/>
        <v>#VALUE!</v>
      </c>
    </row>
    <row r="501" spans="1:82" x14ac:dyDescent="0.2">
      <c r="A501" s="178">
        <v>0</v>
      </c>
      <c r="B501">
        <v>0</v>
      </c>
      <c r="C501">
        <v>0</v>
      </c>
      <c r="D501" s="4">
        <v>0</v>
      </c>
      <c r="E501" s="4">
        <v>0</v>
      </c>
      <c r="F501" s="4"/>
      <c r="G501" s="167"/>
      <c r="H501" s="167"/>
      <c r="I501" s="6">
        <f t="shared" si="92"/>
        <v>0</v>
      </c>
      <c r="J501" s="4">
        <f t="shared" si="93"/>
        <v>0</v>
      </c>
      <c r="K501" s="4">
        <f t="shared" si="94"/>
        <v>0</v>
      </c>
      <c r="L501" s="4">
        <f t="shared" si="95"/>
        <v>0</v>
      </c>
      <c r="M501" s="4">
        <f t="shared" si="96"/>
        <v>0</v>
      </c>
      <c r="N501" s="4">
        <f t="shared" si="97"/>
        <v>0</v>
      </c>
      <c r="O501" s="13"/>
      <c r="AS501">
        <f t="shared" si="98"/>
        <v>0</v>
      </c>
      <c r="CD501" s="7" t="e">
        <f t="shared" si="91"/>
        <v>#VALUE!</v>
      </c>
    </row>
    <row r="502" spans="1:82" x14ac:dyDescent="0.2">
      <c r="A502" s="178">
        <v>0</v>
      </c>
      <c r="B502">
        <v>0</v>
      </c>
      <c r="C502">
        <v>0</v>
      </c>
      <c r="D502" s="4">
        <v>0</v>
      </c>
      <c r="E502" s="4">
        <v>0</v>
      </c>
      <c r="F502" s="4"/>
      <c r="G502" s="167"/>
      <c r="H502" s="167"/>
      <c r="I502" s="6">
        <f t="shared" si="92"/>
        <v>0</v>
      </c>
      <c r="J502" s="4">
        <f t="shared" si="93"/>
        <v>0</v>
      </c>
      <c r="K502" s="4">
        <f t="shared" si="94"/>
        <v>0</v>
      </c>
      <c r="L502" s="4">
        <f t="shared" si="95"/>
        <v>0</v>
      </c>
      <c r="M502" s="4">
        <f t="shared" si="96"/>
        <v>0</v>
      </c>
      <c r="N502" s="4">
        <f t="shared" si="97"/>
        <v>0</v>
      </c>
      <c r="O502" s="13"/>
      <c r="AS502">
        <f t="shared" si="98"/>
        <v>0</v>
      </c>
      <c r="CD502" s="7" t="e">
        <f t="shared" si="91"/>
        <v>#VALUE!</v>
      </c>
    </row>
    <row r="503" spans="1:82" x14ac:dyDescent="0.2">
      <c r="A503" s="178">
        <v>0</v>
      </c>
      <c r="B503">
        <v>0</v>
      </c>
      <c r="C503">
        <v>0</v>
      </c>
      <c r="D503" s="4">
        <v>0</v>
      </c>
      <c r="E503" s="4">
        <v>0</v>
      </c>
      <c r="F503" s="4"/>
      <c r="G503" s="167"/>
      <c r="H503" s="167"/>
      <c r="I503" s="6">
        <f t="shared" si="92"/>
        <v>0</v>
      </c>
      <c r="J503" s="4">
        <f t="shared" si="93"/>
        <v>0</v>
      </c>
      <c r="K503" s="4">
        <f t="shared" si="94"/>
        <v>0</v>
      </c>
      <c r="L503" s="4">
        <f t="shared" si="95"/>
        <v>0</v>
      </c>
      <c r="M503" s="4">
        <f t="shared" si="96"/>
        <v>0</v>
      </c>
      <c r="N503" s="4">
        <f t="shared" si="97"/>
        <v>0</v>
      </c>
      <c r="O503" s="13"/>
      <c r="AS503">
        <f t="shared" si="98"/>
        <v>0</v>
      </c>
      <c r="CD503" s="7" t="e">
        <f t="shared" si="91"/>
        <v>#VALUE!</v>
      </c>
    </row>
    <row r="504" spans="1:82" x14ac:dyDescent="0.2">
      <c r="A504" s="178">
        <v>0</v>
      </c>
      <c r="B504">
        <v>0</v>
      </c>
      <c r="C504">
        <v>0</v>
      </c>
      <c r="D504" s="4">
        <v>0</v>
      </c>
      <c r="E504" s="4">
        <v>0</v>
      </c>
      <c r="F504" s="4"/>
      <c r="G504" s="167"/>
      <c r="H504" s="167"/>
      <c r="I504" s="6">
        <f t="shared" si="92"/>
        <v>0</v>
      </c>
      <c r="J504" s="4">
        <f t="shared" si="93"/>
        <v>0</v>
      </c>
      <c r="K504" s="4">
        <f t="shared" si="94"/>
        <v>0</v>
      </c>
      <c r="L504" s="4">
        <f t="shared" si="95"/>
        <v>0</v>
      </c>
      <c r="M504" s="4">
        <f t="shared" si="96"/>
        <v>0</v>
      </c>
      <c r="N504" s="4">
        <f t="shared" si="97"/>
        <v>0</v>
      </c>
      <c r="O504" s="13"/>
      <c r="AS504">
        <f t="shared" si="98"/>
        <v>0</v>
      </c>
      <c r="CD504" s="7" t="e">
        <f t="shared" si="91"/>
        <v>#VALUE!</v>
      </c>
    </row>
    <row r="505" spans="1:82" x14ac:dyDescent="0.2">
      <c r="A505" s="178">
        <v>0</v>
      </c>
      <c r="B505">
        <v>0</v>
      </c>
      <c r="C505">
        <v>0</v>
      </c>
      <c r="D505" s="4">
        <v>0</v>
      </c>
      <c r="E505" s="4">
        <v>0</v>
      </c>
      <c r="F505" s="4"/>
      <c r="G505" s="167"/>
      <c r="H505" s="167"/>
      <c r="I505" s="6">
        <f t="shared" si="92"/>
        <v>0</v>
      </c>
      <c r="J505" s="4">
        <f t="shared" si="93"/>
        <v>0</v>
      </c>
      <c r="K505" s="4">
        <f t="shared" si="94"/>
        <v>0</v>
      </c>
      <c r="L505" s="4">
        <f t="shared" si="95"/>
        <v>0</v>
      </c>
      <c r="M505" s="4">
        <f t="shared" si="96"/>
        <v>0</v>
      </c>
      <c r="N505" s="4">
        <f t="shared" si="97"/>
        <v>0</v>
      </c>
      <c r="O505" s="13"/>
      <c r="AS505">
        <f t="shared" si="98"/>
        <v>0</v>
      </c>
      <c r="CD505" s="7" t="e">
        <f t="shared" si="91"/>
        <v>#VALUE!</v>
      </c>
    </row>
    <row r="506" spans="1:82" x14ac:dyDescent="0.2">
      <c r="A506" s="178">
        <v>0</v>
      </c>
      <c r="B506">
        <v>0</v>
      </c>
      <c r="C506">
        <v>0</v>
      </c>
      <c r="D506" s="4">
        <v>0</v>
      </c>
      <c r="E506" s="4">
        <v>0</v>
      </c>
      <c r="F506" s="4"/>
      <c r="G506" s="167"/>
      <c r="H506" s="167"/>
      <c r="I506" s="6">
        <f t="shared" si="92"/>
        <v>0</v>
      </c>
      <c r="J506" s="4">
        <f t="shared" si="93"/>
        <v>0</v>
      </c>
      <c r="K506" s="4">
        <f t="shared" si="94"/>
        <v>0</v>
      </c>
      <c r="L506" s="4">
        <f t="shared" si="95"/>
        <v>0</v>
      </c>
      <c r="M506" s="4">
        <f t="shared" si="96"/>
        <v>0</v>
      </c>
      <c r="N506" s="4">
        <f t="shared" si="97"/>
        <v>0</v>
      </c>
      <c r="O506" s="13"/>
      <c r="AS506">
        <f t="shared" si="98"/>
        <v>0</v>
      </c>
      <c r="CD506" s="7" t="e">
        <f t="shared" si="91"/>
        <v>#VALUE!</v>
      </c>
    </row>
    <row r="507" spans="1:82" x14ac:dyDescent="0.2">
      <c r="A507" s="178">
        <v>0</v>
      </c>
      <c r="B507">
        <v>0</v>
      </c>
      <c r="C507">
        <v>0</v>
      </c>
      <c r="D507" s="4">
        <v>0</v>
      </c>
      <c r="E507" s="4">
        <v>0</v>
      </c>
      <c r="F507" s="4"/>
      <c r="G507" s="167"/>
      <c r="H507" s="167"/>
      <c r="I507" s="6">
        <f t="shared" si="92"/>
        <v>0</v>
      </c>
      <c r="J507" s="4">
        <f t="shared" si="93"/>
        <v>0</v>
      </c>
      <c r="K507" s="4">
        <f t="shared" si="94"/>
        <v>0</v>
      </c>
      <c r="L507" s="4">
        <f t="shared" si="95"/>
        <v>0</v>
      </c>
      <c r="M507" s="4">
        <f t="shared" si="96"/>
        <v>0</v>
      </c>
      <c r="N507" s="4">
        <f t="shared" si="97"/>
        <v>0</v>
      </c>
      <c r="O507" s="13"/>
      <c r="AS507">
        <f t="shared" si="98"/>
        <v>0</v>
      </c>
      <c r="CD507" s="7" t="e">
        <f t="shared" si="91"/>
        <v>#VALUE!</v>
      </c>
    </row>
    <row r="508" spans="1:82" x14ac:dyDescent="0.2">
      <c r="A508" s="178">
        <v>0</v>
      </c>
      <c r="B508">
        <v>0</v>
      </c>
      <c r="C508">
        <v>0</v>
      </c>
      <c r="D508" s="4">
        <v>0</v>
      </c>
      <c r="E508" s="4">
        <v>0</v>
      </c>
      <c r="F508" s="4"/>
      <c r="G508" s="167"/>
      <c r="H508" s="167"/>
      <c r="I508" s="6">
        <f t="shared" si="92"/>
        <v>0</v>
      </c>
      <c r="J508" s="4">
        <f t="shared" si="93"/>
        <v>0</v>
      </c>
      <c r="K508" s="4">
        <f t="shared" si="94"/>
        <v>0</v>
      </c>
      <c r="L508" s="4">
        <f t="shared" si="95"/>
        <v>0</v>
      </c>
      <c r="M508" s="4">
        <f t="shared" si="96"/>
        <v>0</v>
      </c>
      <c r="N508" s="4">
        <f t="shared" si="97"/>
        <v>0</v>
      </c>
      <c r="O508" s="13"/>
      <c r="AS508">
        <f t="shared" si="98"/>
        <v>0</v>
      </c>
      <c r="CD508" s="7" t="e">
        <f t="shared" si="91"/>
        <v>#VALUE!</v>
      </c>
    </row>
    <row r="509" spans="1:82" x14ac:dyDescent="0.2">
      <c r="A509" s="178">
        <v>0</v>
      </c>
      <c r="B509">
        <v>0</v>
      </c>
      <c r="C509">
        <v>0</v>
      </c>
      <c r="D509" s="4">
        <v>0</v>
      </c>
      <c r="E509" s="4">
        <v>0</v>
      </c>
      <c r="F509" s="4"/>
      <c r="G509" s="167"/>
      <c r="H509" s="167"/>
      <c r="I509" s="6">
        <f t="shared" si="92"/>
        <v>0</v>
      </c>
      <c r="J509" s="4">
        <f t="shared" si="93"/>
        <v>0</v>
      </c>
      <c r="K509" s="4">
        <f t="shared" si="94"/>
        <v>0</v>
      </c>
      <c r="L509" s="4">
        <f t="shared" si="95"/>
        <v>0</v>
      </c>
      <c r="M509" s="4">
        <f t="shared" si="96"/>
        <v>0</v>
      </c>
      <c r="N509" s="4">
        <f t="shared" si="97"/>
        <v>0</v>
      </c>
      <c r="O509" s="13"/>
      <c r="AS509">
        <f t="shared" si="98"/>
        <v>0</v>
      </c>
      <c r="CD509" s="7" t="e">
        <f t="shared" si="91"/>
        <v>#VALUE!</v>
      </c>
    </row>
    <row r="510" spans="1:82" x14ac:dyDescent="0.2">
      <c r="A510" s="178">
        <v>0</v>
      </c>
      <c r="B510">
        <v>0</v>
      </c>
      <c r="C510">
        <v>0</v>
      </c>
      <c r="D510" s="4">
        <v>0</v>
      </c>
      <c r="E510" s="4">
        <v>0</v>
      </c>
      <c r="F510" s="4"/>
      <c r="G510" s="167"/>
      <c r="H510" s="167"/>
      <c r="I510" s="6">
        <f t="shared" si="92"/>
        <v>0</v>
      </c>
      <c r="J510" s="4">
        <f t="shared" si="93"/>
        <v>0</v>
      </c>
      <c r="K510" s="4">
        <f t="shared" si="94"/>
        <v>0</v>
      </c>
      <c r="L510" s="4">
        <f t="shared" si="95"/>
        <v>0</v>
      </c>
      <c r="M510" s="4">
        <f t="shared" si="96"/>
        <v>0</v>
      </c>
      <c r="N510" s="4">
        <f t="shared" si="97"/>
        <v>0</v>
      </c>
      <c r="O510" s="13"/>
      <c r="AS510">
        <f t="shared" si="98"/>
        <v>0</v>
      </c>
      <c r="CD510" s="7" t="e">
        <f t="shared" si="91"/>
        <v>#VALUE!</v>
      </c>
    </row>
    <row r="511" spans="1:82" x14ac:dyDescent="0.2">
      <c r="A511" s="178">
        <v>0</v>
      </c>
      <c r="B511">
        <v>0</v>
      </c>
      <c r="C511">
        <v>0</v>
      </c>
      <c r="D511" s="4">
        <v>0</v>
      </c>
      <c r="E511" s="4">
        <v>0</v>
      </c>
      <c r="F511" s="4"/>
      <c r="G511" s="167"/>
      <c r="H511" s="167"/>
      <c r="I511" s="6">
        <f t="shared" si="92"/>
        <v>0</v>
      </c>
      <c r="J511" s="4">
        <f t="shared" si="93"/>
        <v>0</v>
      </c>
      <c r="K511" s="4">
        <f t="shared" si="94"/>
        <v>0</v>
      </c>
      <c r="L511" s="4">
        <f t="shared" si="95"/>
        <v>0</v>
      </c>
      <c r="M511" s="4">
        <f t="shared" si="96"/>
        <v>0</v>
      </c>
      <c r="N511" s="4">
        <f t="shared" si="97"/>
        <v>0</v>
      </c>
      <c r="O511" s="13"/>
      <c r="AS511">
        <f t="shared" si="98"/>
        <v>0</v>
      </c>
      <c r="CD511" s="7" t="e">
        <f t="shared" si="91"/>
        <v>#VALUE!</v>
      </c>
    </row>
    <row r="512" spans="1:82" x14ac:dyDescent="0.2">
      <c r="A512" s="178">
        <v>0</v>
      </c>
      <c r="B512">
        <v>0</v>
      </c>
      <c r="C512">
        <v>0</v>
      </c>
      <c r="D512" s="4">
        <v>0</v>
      </c>
      <c r="E512" s="4">
        <v>0</v>
      </c>
      <c r="F512" s="4"/>
      <c r="G512" s="167"/>
      <c r="H512" s="167"/>
      <c r="I512" s="6">
        <f t="shared" si="92"/>
        <v>0</v>
      </c>
      <c r="J512" s="4">
        <f t="shared" si="93"/>
        <v>0</v>
      </c>
      <c r="K512" s="4">
        <f t="shared" si="94"/>
        <v>0</v>
      </c>
      <c r="L512" s="4">
        <f t="shared" si="95"/>
        <v>0</v>
      </c>
      <c r="M512" s="4">
        <f t="shared" si="96"/>
        <v>0</v>
      </c>
      <c r="N512" s="4">
        <f t="shared" si="97"/>
        <v>0</v>
      </c>
      <c r="O512" s="13"/>
      <c r="AS512">
        <f t="shared" si="98"/>
        <v>0</v>
      </c>
      <c r="CD512" s="7" t="e">
        <f t="shared" si="91"/>
        <v>#VALUE!</v>
      </c>
    </row>
    <row r="513" spans="1:82" x14ac:dyDescent="0.2">
      <c r="A513" s="178">
        <v>0</v>
      </c>
      <c r="B513">
        <v>0</v>
      </c>
      <c r="C513">
        <v>0</v>
      </c>
      <c r="D513" s="4">
        <v>0</v>
      </c>
      <c r="E513" s="4">
        <v>0</v>
      </c>
      <c r="F513" s="4"/>
      <c r="G513" s="167"/>
      <c r="H513" s="167"/>
      <c r="I513" s="6">
        <f t="shared" si="92"/>
        <v>0</v>
      </c>
      <c r="J513" s="4">
        <f t="shared" si="93"/>
        <v>0</v>
      </c>
      <c r="K513" s="4">
        <f t="shared" si="94"/>
        <v>0</v>
      </c>
      <c r="L513" s="4">
        <f t="shared" si="95"/>
        <v>0</v>
      </c>
      <c r="M513" s="4">
        <f t="shared" si="96"/>
        <v>0</v>
      </c>
      <c r="N513" s="4">
        <f t="shared" si="97"/>
        <v>0</v>
      </c>
      <c r="O513" s="13"/>
      <c r="AS513">
        <f t="shared" si="98"/>
        <v>0</v>
      </c>
      <c r="CD513" s="7" t="e">
        <f t="shared" si="91"/>
        <v>#VALUE!</v>
      </c>
    </row>
    <row r="514" spans="1:82" x14ac:dyDescent="0.2">
      <c r="A514" s="178">
        <v>0</v>
      </c>
      <c r="B514">
        <v>0</v>
      </c>
      <c r="C514">
        <v>0</v>
      </c>
      <c r="D514" s="4">
        <v>0</v>
      </c>
      <c r="E514" s="4">
        <v>0</v>
      </c>
      <c r="F514" s="4"/>
      <c r="G514" s="167"/>
      <c r="H514" s="167"/>
      <c r="I514" s="6">
        <f t="shared" si="92"/>
        <v>0</v>
      </c>
      <c r="J514" s="4">
        <f t="shared" si="93"/>
        <v>0</v>
      </c>
      <c r="K514" s="4">
        <f t="shared" si="94"/>
        <v>0</v>
      </c>
      <c r="L514" s="4">
        <f t="shared" si="95"/>
        <v>0</v>
      </c>
      <c r="M514" s="4">
        <f t="shared" si="96"/>
        <v>0</v>
      </c>
      <c r="N514" s="4">
        <f t="shared" si="97"/>
        <v>0</v>
      </c>
      <c r="O514" s="13"/>
      <c r="AS514">
        <f t="shared" si="98"/>
        <v>0</v>
      </c>
      <c r="CD514" s="7" t="e">
        <f t="shared" si="91"/>
        <v>#VALUE!</v>
      </c>
    </row>
    <row r="515" spans="1:82" x14ac:dyDescent="0.2">
      <c r="A515" s="178">
        <v>0</v>
      </c>
      <c r="B515">
        <v>0</v>
      </c>
      <c r="C515">
        <v>0</v>
      </c>
      <c r="D515" s="4">
        <v>0</v>
      </c>
      <c r="E515" s="4">
        <v>0</v>
      </c>
      <c r="F515" s="4"/>
      <c r="G515" s="167"/>
      <c r="H515" s="167"/>
      <c r="I515" s="6">
        <f t="shared" si="92"/>
        <v>0</v>
      </c>
      <c r="J515" s="4">
        <f t="shared" si="93"/>
        <v>0</v>
      </c>
      <c r="K515" s="4">
        <f t="shared" si="94"/>
        <v>0</v>
      </c>
      <c r="L515" s="4">
        <f t="shared" si="95"/>
        <v>0</v>
      </c>
      <c r="M515" s="4">
        <f t="shared" si="96"/>
        <v>0</v>
      </c>
      <c r="N515" s="4">
        <f t="shared" si="97"/>
        <v>0</v>
      </c>
      <c r="O515" s="13"/>
      <c r="AS515">
        <f t="shared" si="98"/>
        <v>0</v>
      </c>
      <c r="CD515" s="7" t="e">
        <f t="shared" si="91"/>
        <v>#VALUE!</v>
      </c>
    </row>
    <row r="516" spans="1:82" x14ac:dyDescent="0.2">
      <c r="A516" s="178">
        <v>0</v>
      </c>
      <c r="B516">
        <v>0</v>
      </c>
      <c r="C516">
        <v>0</v>
      </c>
      <c r="D516" s="4">
        <v>0</v>
      </c>
      <c r="E516" s="4">
        <v>0</v>
      </c>
      <c r="F516" s="4"/>
      <c r="G516" s="167"/>
      <c r="H516" s="167"/>
      <c r="I516" s="6">
        <f t="shared" si="92"/>
        <v>0</v>
      </c>
      <c r="J516" s="4">
        <f t="shared" si="93"/>
        <v>0</v>
      </c>
      <c r="K516" s="4">
        <f t="shared" si="94"/>
        <v>0</v>
      </c>
      <c r="L516" s="4">
        <f t="shared" si="95"/>
        <v>0</v>
      </c>
      <c r="M516" s="4">
        <f t="shared" si="96"/>
        <v>0</v>
      </c>
      <c r="N516" s="4">
        <f t="shared" si="97"/>
        <v>0</v>
      </c>
      <c r="O516" s="13"/>
      <c r="AS516">
        <f t="shared" si="98"/>
        <v>0</v>
      </c>
      <c r="CD516" s="7" t="e">
        <f t="shared" si="91"/>
        <v>#VALUE!</v>
      </c>
    </row>
    <row r="517" spans="1:82" x14ac:dyDescent="0.2">
      <c r="A517" s="178">
        <v>0</v>
      </c>
      <c r="B517">
        <v>0</v>
      </c>
      <c r="C517">
        <v>0</v>
      </c>
      <c r="D517" s="4">
        <v>0</v>
      </c>
      <c r="E517" s="4">
        <v>0</v>
      </c>
      <c r="F517" s="4"/>
      <c r="G517" s="167"/>
      <c r="H517" s="167"/>
      <c r="I517" s="6">
        <f t="shared" si="92"/>
        <v>0</v>
      </c>
      <c r="J517" s="4">
        <f t="shared" si="93"/>
        <v>0</v>
      </c>
      <c r="K517" s="4">
        <f t="shared" si="94"/>
        <v>0</v>
      </c>
      <c r="L517" s="4">
        <f t="shared" si="95"/>
        <v>0</v>
      </c>
      <c r="M517" s="4">
        <f t="shared" si="96"/>
        <v>0</v>
      </c>
      <c r="N517" s="4">
        <f t="shared" si="97"/>
        <v>0</v>
      </c>
      <c r="O517" s="13"/>
      <c r="AS517">
        <f t="shared" si="98"/>
        <v>0</v>
      </c>
      <c r="CD517" s="7" t="e">
        <f t="shared" si="91"/>
        <v>#VALUE!</v>
      </c>
    </row>
    <row r="518" spans="1:82" x14ac:dyDescent="0.2">
      <c r="A518" s="178">
        <v>0</v>
      </c>
      <c r="B518">
        <v>0</v>
      </c>
      <c r="C518">
        <v>0</v>
      </c>
      <c r="D518" s="4">
        <v>0</v>
      </c>
      <c r="E518" s="4">
        <v>0</v>
      </c>
      <c r="F518" s="4"/>
      <c r="G518" s="167"/>
      <c r="H518" s="167"/>
      <c r="I518" s="6">
        <f t="shared" si="92"/>
        <v>0</v>
      </c>
      <c r="J518" s="4">
        <f t="shared" si="93"/>
        <v>0</v>
      </c>
      <c r="K518" s="4">
        <f t="shared" si="94"/>
        <v>0</v>
      </c>
      <c r="L518" s="4">
        <f t="shared" si="95"/>
        <v>0</v>
      </c>
      <c r="M518" s="4">
        <f t="shared" si="96"/>
        <v>0</v>
      </c>
      <c r="N518" s="4">
        <f t="shared" si="97"/>
        <v>0</v>
      </c>
      <c r="O518" s="13"/>
      <c r="AS518">
        <f t="shared" si="98"/>
        <v>0</v>
      </c>
      <c r="CD518" s="7" t="e">
        <f t="shared" si="91"/>
        <v>#VALUE!</v>
      </c>
    </row>
    <row r="519" spans="1:82" x14ac:dyDescent="0.2">
      <c r="A519" s="178">
        <v>0</v>
      </c>
      <c r="B519">
        <v>0</v>
      </c>
      <c r="C519">
        <v>0</v>
      </c>
      <c r="D519" s="4">
        <v>0</v>
      </c>
      <c r="E519" s="4">
        <v>0</v>
      </c>
      <c r="F519" s="4"/>
      <c r="G519" s="167"/>
      <c r="H519" s="167"/>
      <c r="I519" s="6">
        <f t="shared" si="92"/>
        <v>0</v>
      </c>
      <c r="J519" s="4">
        <f t="shared" si="93"/>
        <v>0</v>
      </c>
      <c r="K519" s="4">
        <f t="shared" si="94"/>
        <v>0</v>
      </c>
      <c r="L519" s="4">
        <f t="shared" si="95"/>
        <v>0</v>
      </c>
      <c r="M519" s="4">
        <f t="shared" si="96"/>
        <v>0</v>
      </c>
      <c r="N519" s="4">
        <f t="shared" si="97"/>
        <v>0</v>
      </c>
      <c r="O519" s="13"/>
      <c r="AS519">
        <f t="shared" si="98"/>
        <v>0</v>
      </c>
      <c r="CD519" s="7" t="e">
        <f t="shared" si="91"/>
        <v>#VALUE!</v>
      </c>
    </row>
    <row r="520" spans="1:82" x14ac:dyDescent="0.2">
      <c r="A520" s="178">
        <v>0</v>
      </c>
      <c r="B520">
        <v>0</v>
      </c>
      <c r="C520">
        <v>0</v>
      </c>
      <c r="D520" s="4">
        <v>0</v>
      </c>
      <c r="E520" s="4">
        <v>0</v>
      </c>
      <c r="F520" s="4"/>
      <c r="G520" s="167"/>
      <c r="H520" s="167"/>
      <c r="I520" s="6">
        <f t="shared" si="92"/>
        <v>0</v>
      </c>
      <c r="J520" s="4">
        <f t="shared" si="93"/>
        <v>0</v>
      </c>
      <c r="K520" s="4">
        <f t="shared" si="94"/>
        <v>0</v>
      </c>
      <c r="L520" s="4">
        <f t="shared" si="95"/>
        <v>0</v>
      </c>
      <c r="M520" s="4">
        <f t="shared" si="96"/>
        <v>0</v>
      </c>
      <c r="N520" s="4">
        <f t="shared" si="97"/>
        <v>0</v>
      </c>
      <c r="O520" s="13"/>
      <c r="AS520">
        <f t="shared" si="98"/>
        <v>0</v>
      </c>
      <c r="CD520" s="7" t="e">
        <f t="shared" si="91"/>
        <v>#VALUE!</v>
      </c>
    </row>
    <row r="521" spans="1:82" x14ac:dyDescent="0.2">
      <c r="A521" s="178">
        <v>0</v>
      </c>
      <c r="B521">
        <v>0</v>
      </c>
      <c r="C521">
        <v>0</v>
      </c>
      <c r="D521" s="4">
        <v>0</v>
      </c>
      <c r="E521" s="4">
        <v>0</v>
      </c>
      <c r="F521" s="4"/>
      <c r="G521" s="167"/>
      <c r="H521" s="167"/>
      <c r="I521" s="6">
        <f t="shared" si="92"/>
        <v>0</v>
      </c>
      <c r="J521" s="4">
        <f t="shared" si="93"/>
        <v>0</v>
      </c>
      <c r="K521" s="4">
        <f t="shared" si="94"/>
        <v>0</v>
      </c>
      <c r="L521" s="4">
        <f t="shared" si="95"/>
        <v>0</v>
      </c>
      <c r="M521" s="4">
        <f t="shared" si="96"/>
        <v>0</v>
      </c>
      <c r="N521" s="4">
        <f t="shared" si="97"/>
        <v>0</v>
      </c>
      <c r="O521" s="13"/>
      <c r="AS521">
        <f t="shared" si="98"/>
        <v>0</v>
      </c>
      <c r="CD521" s="7" t="e">
        <f t="shared" ref="CD521:CD584" si="99">IF(VALUE(MID(CC521,8,1))=1,DATEVALUE(LEFT(CC521,7)&amp;RIGHT(CC521,2)),DATEVALUE(CC521))</f>
        <v>#VALUE!</v>
      </c>
    </row>
    <row r="522" spans="1:82" x14ac:dyDescent="0.2">
      <c r="A522" s="178">
        <v>0</v>
      </c>
      <c r="B522">
        <v>0</v>
      </c>
      <c r="C522">
        <v>0</v>
      </c>
      <c r="D522" s="4">
        <v>0</v>
      </c>
      <c r="E522" s="4">
        <v>0</v>
      </c>
      <c r="F522" s="4"/>
      <c r="G522" s="167"/>
      <c r="H522" s="167"/>
      <c r="I522" s="6">
        <f t="shared" si="92"/>
        <v>0</v>
      </c>
      <c r="J522" s="4">
        <f t="shared" si="93"/>
        <v>0</v>
      </c>
      <c r="K522" s="4">
        <f t="shared" si="94"/>
        <v>0</v>
      </c>
      <c r="L522" s="4">
        <f t="shared" si="95"/>
        <v>0</v>
      </c>
      <c r="M522" s="4">
        <f t="shared" si="96"/>
        <v>0</v>
      </c>
      <c r="N522" s="4">
        <f t="shared" si="97"/>
        <v>0</v>
      </c>
      <c r="O522" s="13"/>
      <c r="AS522">
        <f t="shared" si="98"/>
        <v>0</v>
      </c>
      <c r="CD522" s="7" t="e">
        <f t="shared" si="99"/>
        <v>#VALUE!</v>
      </c>
    </row>
    <row r="523" spans="1:82" x14ac:dyDescent="0.2">
      <c r="A523" s="178">
        <v>0</v>
      </c>
      <c r="B523">
        <v>0</v>
      </c>
      <c r="C523">
        <v>0</v>
      </c>
      <c r="D523" s="4">
        <v>0</v>
      </c>
      <c r="E523" s="4">
        <v>0</v>
      </c>
      <c r="F523" s="4"/>
      <c r="G523" s="167"/>
      <c r="H523" s="167"/>
      <c r="I523" s="6">
        <f t="shared" si="92"/>
        <v>0</v>
      </c>
      <c r="J523" s="4">
        <f t="shared" si="93"/>
        <v>0</v>
      </c>
      <c r="K523" s="4">
        <f t="shared" si="94"/>
        <v>0</v>
      </c>
      <c r="L523" s="4">
        <f t="shared" si="95"/>
        <v>0</v>
      </c>
      <c r="M523" s="4">
        <f t="shared" si="96"/>
        <v>0</v>
      </c>
      <c r="N523" s="4">
        <f t="shared" si="97"/>
        <v>0</v>
      </c>
      <c r="O523" s="13"/>
      <c r="AS523">
        <f t="shared" si="98"/>
        <v>0</v>
      </c>
      <c r="CD523" s="7" t="e">
        <f t="shared" si="99"/>
        <v>#VALUE!</v>
      </c>
    </row>
    <row r="524" spans="1:82" x14ac:dyDescent="0.2">
      <c r="A524" s="178">
        <v>0</v>
      </c>
      <c r="B524">
        <v>0</v>
      </c>
      <c r="C524">
        <v>0</v>
      </c>
      <c r="D524" s="4">
        <v>0</v>
      </c>
      <c r="E524" s="4">
        <v>0</v>
      </c>
      <c r="F524" s="4"/>
      <c r="G524" s="167"/>
      <c r="H524" s="167"/>
      <c r="I524" s="6">
        <f t="shared" si="92"/>
        <v>0</v>
      </c>
      <c r="J524" s="4">
        <f t="shared" si="93"/>
        <v>0</v>
      </c>
      <c r="K524" s="4">
        <f t="shared" si="94"/>
        <v>0</v>
      </c>
      <c r="L524" s="4">
        <f t="shared" si="95"/>
        <v>0</v>
      </c>
      <c r="M524" s="4">
        <f t="shared" si="96"/>
        <v>0</v>
      </c>
      <c r="N524" s="4">
        <f t="shared" si="97"/>
        <v>0</v>
      </c>
      <c r="O524" s="13"/>
      <c r="AS524">
        <f t="shared" si="98"/>
        <v>0</v>
      </c>
      <c r="CD524" s="7" t="e">
        <f t="shared" si="99"/>
        <v>#VALUE!</v>
      </c>
    </row>
    <row r="525" spans="1:82" x14ac:dyDescent="0.2">
      <c r="A525" s="178">
        <v>0</v>
      </c>
      <c r="B525">
        <v>0</v>
      </c>
      <c r="C525">
        <v>0</v>
      </c>
      <c r="D525" s="4">
        <v>0</v>
      </c>
      <c r="E525" s="4">
        <v>0</v>
      </c>
      <c r="F525" s="4"/>
      <c r="G525" s="167"/>
      <c r="H525" s="167"/>
      <c r="I525" s="6">
        <f t="shared" si="92"/>
        <v>0</v>
      </c>
      <c r="J525" s="4">
        <f t="shared" si="93"/>
        <v>0</v>
      </c>
      <c r="K525" s="4">
        <f t="shared" si="94"/>
        <v>0</v>
      </c>
      <c r="L525" s="4">
        <f t="shared" si="95"/>
        <v>0</v>
      </c>
      <c r="M525" s="4">
        <f t="shared" si="96"/>
        <v>0</v>
      </c>
      <c r="N525" s="4">
        <f t="shared" si="97"/>
        <v>0</v>
      </c>
      <c r="O525" s="13"/>
      <c r="AS525">
        <f t="shared" si="98"/>
        <v>0</v>
      </c>
      <c r="CD525" s="7" t="e">
        <f t="shared" si="99"/>
        <v>#VALUE!</v>
      </c>
    </row>
    <row r="526" spans="1:82" x14ac:dyDescent="0.2">
      <c r="A526" s="178">
        <v>0</v>
      </c>
      <c r="B526">
        <v>0</v>
      </c>
      <c r="C526">
        <v>0</v>
      </c>
      <c r="D526" s="4">
        <v>0</v>
      </c>
      <c r="E526" s="4">
        <v>0</v>
      </c>
      <c r="F526" s="4"/>
      <c r="G526" s="167"/>
      <c r="H526" s="167"/>
      <c r="I526" s="6">
        <f t="shared" si="92"/>
        <v>0</v>
      </c>
      <c r="J526" s="4">
        <f t="shared" si="93"/>
        <v>0</v>
      </c>
      <c r="K526" s="4">
        <f t="shared" si="94"/>
        <v>0</v>
      </c>
      <c r="L526" s="4">
        <f t="shared" si="95"/>
        <v>0</v>
      </c>
      <c r="M526" s="4">
        <f t="shared" si="96"/>
        <v>0</v>
      </c>
      <c r="N526" s="4">
        <f t="shared" si="97"/>
        <v>0</v>
      </c>
      <c r="O526" s="13"/>
      <c r="AS526">
        <f t="shared" si="98"/>
        <v>0</v>
      </c>
      <c r="CD526" s="7" t="e">
        <f t="shared" si="99"/>
        <v>#VALUE!</v>
      </c>
    </row>
    <row r="527" spans="1:82" x14ac:dyDescent="0.2">
      <c r="A527" s="178">
        <v>0</v>
      </c>
      <c r="B527">
        <v>0</v>
      </c>
      <c r="C527">
        <v>0</v>
      </c>
      <c r="D527" s="4">
        <v>0</v>
      </c>
      <c r="E527" s="4">
        <v>0</v>
      </c>
      <c r="F527" s="4"/>
      <c r="G527" s="167"/>
      <c r="H527" s="167"/>
      <c r="I527" s="6">
        <f t="shared" si="92"/>
        <v>0</v>
      </c>
      <c r="J527" s="4">
        <f t="shared" si="93"/>
        <v>0</v>
      </c>
      <c r="K527" s="4">
        <f t="shared" si="94"/>
        <v>0</v>
      </c>
      <c r="L527" s="4">
        <f t="shared" si="95"/>
        <v>0</v>
      </c>
      <c r="M527" s="4">
        <f t="shared" si="96"/>
        <v>0</v>
      </c>
      <c r="N527" s="4">
        <f t="shared" si="97"/>
        <v>0</v>
      </c>
      <c r="O527" s="13"/>
      <c r="AS527">
        <f t="shared" si="98"/>
        <v>0</v>
      </c>
      <c r="CD527" s="7" t="e">
        <f t="shared" si="99"/>
        <v>#VALUE!</v>
      </c>
    </row>
    <row r="528" spans="1:82" x14ac:dyDescent="0.2">
      <c r="A528" s="178">
        <v>0</v>
      </c>
      <c r="B528">
        <v>0</v>
      </c>
      <c r="C528">
        <v>0</v>
      </c>
      <c r="D528" s="4">
        <v>0</v>
      </c>
      <c r="E528" s="4">
        <v>0</v>
      </c>
      <c r="F528" s="4"/>
      <c r="G528" s="167"/>
      <c r="H528" s="167"/>
      <c r="I528" s="6">
        <f t="shared" si="92"/>
        <v>0</v>
      </c>
      <c r="J528" s="4">
        <f t="shared" si="93"/>
        <v>0</v>
      </c>
      <c r="K528" s="4">
        <f t="shared" si="94"/>
        <v>0</v>
      </c>
      <c r="L528" s="4">
        <f t="shared" si="95"/>
        <v>0</v>
      </c>
      <c r="M528" s="4">
        <f t="shared" si="96"/>
        <v>0</v>
      </c>
      <c r="N528" s="4">
        <f t="shared" si="97"/>
        <v>0</v>
      </c>
      <c r="O528" s="13"/>
      <c r="AS528">
        <f t="shared" si="98"/>
        <v>0</v>
      </c>
      <c r="CD528" s="7" t="e">
        <f t="shared" si="99"/>
        <v>#VALUE!</v>
      </c>
    </row>
    <row r="529" spans="1:82" x14ac:dyDescent="0.2">
      <c r="A529" s="178">
        <v>0</v>
      </c>
      <c r="B529">
        <v>0</v>
      </c>
      <c r="C529">
        <v>0</v>
      </c>
      <c r="D529" s="4">
        <v>0</v>
      </c>
      <c r="E529" s="4">
        <v>0</v>
      </c>
      <c r="F529" s="4"/>
      <c r="G529" s="167"/>
      <c r="H529" s="167"/>
      <c r="I529" s="6">
        <f t="shared" si="92"/>
        <v>0</v>
      </c>
      <c r="J529" s="4">
        <f t="shared" si="93"/>
        <v>0</v>
      </c>
      <c r="K529" s="4">
        <f t="shared" si="94"/>
        <v>0</v>
      </c>
      <c r="L529" s="4">
        <f t="shared" si="95"/>
        <v>0</v>
      </c>
      <c r="M529" s="4">
        <f t="shared" si="96"/>
        <v>0</v>
      </c>
      <c r="N529" s="4">
        <f t="shared" si="97"/>
        <v>0</v>
      </c>
      <c r="O529" s="13"/>
      <c r="AS529">
        <f t="shared" si="98"/>
        <v>0</v>
      </c>
      <c r="CD529" s="7" t="e">
        <f t="shared" si="99"/>
        <v>#VALUE!</v>
      </c>
    </row>
    <row r="530" spans="1:82" x14ac:dyDescent="0.2">
      <c r="A530" s="179">
        <v>0</v>
      </c>
      <c r="B530">
        <v>0</v>
      </c>
      <c r="C530">
        <v>0</v>
      </c>
      <c r="D530" s="4">
        <v>0</v>
      </c>
      <c r="E530" s="4">
        <v>0</v>
      </c>
      <c r="F530" s="4"/>
      <c r="G530" s="167"/>
      <c r="H530" s="167"/>
      <c r="I530" s="6">
        <f t="shared" si="92"/>
        <v>0</v>
      </c>
      <c r="J530" s="4">
        <f t="shared" si="93"/>
        <v>0</v>
      </c>
      <c r="K530" s="4">
        <f t="shared" si="94"/>
        <v>0</v>
      </c>
      <c r="L530" s="4">
        <f t="shared" si="95"/>
        <v>0</v>
      </c>
      <c r="M530" s="4">
        <f t="shared" si="96"/>
        <v>0</v>
      </c>
      <c r="N530" s="4">
        <f t="shared" si="97"/>
        <v>0</v>
      </c>
      <c r="O530" s="13"/>
      <c r="AS530">
        <f t="shared" si="98"/>
        <v>0</v>
      </c>
      <c r="CD530" s="7" t="e">
        <f t="shared" si="99"/>
        <v>#VALUE!</v>
      </c>
    </row>
    <row r="531" spans="1:82" x14ac:dyDescent="0.2">
      <c r="A531" s="179"/>
      <c r="D531" s="4"/>
      <c r="E531" s="4"/>
      <c r="F531" s="4"/>
      <c r="G531" s="167"/>
      <c r="H531" s="167"/>
      <c r="I531" s="6">
        <f t="shared" si="92"/>
        <v>0</v>
      </c>
      <c r="J531" s="4">
        <f t="shared" si="93"/>
        <v>0</v>
      </c>
      <c r="K531" s="4">
        <f t="shared" si="94"/>
        <v>0</v>
      </c>
      <c r="L531" s="4">
        <f t="shared" si="95"/>
        <v>0</v>
      </c>
      <c r="M531" s="4">
        <f t="shared" si="96"/>
        <v>0</v>
      </c>
      <c r="N531" s="4">
        <f t="shared" si="97"/>
        <v>0</v>
      </c>
      <c r="O531" s="13"/>
      <c r="AS531">
        <f t="shared" si="98"/>
        <v>0</v>
      </c>
      <c r="CD531" s="7" t="e">
        <f t="shared" si="99"/>
        <v>#VALUE!</v>
      </c>
    </row>
    <row r="532" spans="1:82" x14ac:dyDescent="0.2">
      <c r="A532" s="179"/>
      <c r="D532" s="4"/>
      <c r="E532" s="4"/>
      <c r="F532" s="4"/>
      <c r="G532" s="167"/>
      <c r="H532" s="167"/>
      <c r="I532" s="6">
        <f t="shared" si="92"/>
        <v>0</v>
      </c>
      <c r="J532" s="4">
        <f t="shared" si="93"/>
        <v>0</v>
      </c>
      <c r="K532" s="4">
        <f t="shared" si="94"/>
        <v>0</v>
      </c>
      <c r="L532" s="4">
        <f t="shared" si="95"/>
        <v>0</v>
      </c>
      <c r="M532" s="4">
        <f t="shared" si="96"/>
        <v>0</v>
      </c>
      <c r="N532" s="4">
        <f t="shared" si="97"/>
        <v>0</v>
      </c>
      <c r="O532" s="13"/>
      <c r="AS532">
        <f t="shared" si="98"/>
        <v>0</v>
      </c>
      <c r="CD532" s="7" t="e">
        <f t="shared" si="99"/>
        <v>#VALUE!</v>
      </c>
    </row>
    <row r="533" spans="1:82" x14ac:dyDescent="0.2">
      <c r="A533" s="179"/>
      <c r="D533" s="4"/>
      <c r="E533" s="4"/>
      <c r="F533" s="4"/>
      <c r="G533" s="167"/>
      <c r="H533" s="167"/>
      <c r="I533" s="6">
        <f t="shared" si="92"/>
        <v>0</v>
      </c>
      <c r="J533" s="4">
        <f t="shared" si="93"/>
        <v>0</v>
      </c>
      <c r="K533" s="4">
        <f t="shared" si="94"/>
        <v>0</v>
      </c>
      <c r="L533" s="4">
        <f t="shared" si="95"/>
        <v>0</v>
      </c>
      <c r="M533" s="4">
        <f t="shared" si="96"/>
        <v>0</v>
      </c>
      <c r="N533" s="4">
        <f t="shared" si="97"/>
        <v>0</v>
      </c>
      <c r="O533" s="13"/>
      <c r="AS533">
        <f t="shared" si="98"/>
        <v>0</v>
      </c>
      <c r="CD533" s="7" t="e">
        <f t="shared" si="99"/>
        <v>#VALUE!</v>
      </c>
    </row>
    <row r="534" spans="1:82" x14ac:dyDescent="0.2">
      <c r="A534" s="179"/>
      <c r="D534" s="4"/>
      <c r="E534" s="4"/>
      <c r="F534" s="4"/>
      <c r="G534" s="167"/>
      <c r="H534" s="167"/>
      <c r="I534" s="6">
        <f t="shared" si="92"/>
        <v>0</v>
      </c>
      <c r="J534" s="4">
        <f t="shared" si="93"/>
        <v>0</v>
      </c>
      <c r="K534" s="4">
        <f t="shared" si="94"/>
        <v>0</v>
      </c>
      <c r="L534" s="4">
        <f t="shared" si="95"/>
        <v>0</v>
      </c>
      <c r="M534" s="4">
        <f t="shared" si="96"/>
        <v>0</v>
      </c>
      <c r="N534" s="4">
        <f t="shared" si="97"/>
        <v>0</v>
      </c>
      <c r="O534" s="13"/>
      <c r="AS534">
        <f t="shared" si="98"/>
        <v>0</v>
      </c>
      <c r="CD534" s="7" t="e">
        <f t="shared" si="99"/>
        <v>#VALUE!</v>
      </c>
    </row>
    <row r="535" spans="1:82" x14ac:dyDescent="0.2">
      <c r="A535" s="179"/>
      <c r="D535" s="4"/>
      <c r="E535" s="4"/>
      <c r="F535" s="4"/>
      <c r="G535" s="167"/>
      <c r="H535" s="167"/>
      <c r="I535" s="6">
        <f t="shared" si="92"/>
        <v>0</v>
      </c>
      <c r="J535" s="4">
        <f t="shared" si="93"/>
        <v>0</v>
      </c>
      <c r="K535" s="4">
        <f t="shared" si="94"/>
        <v>0</v>
      </c>
      <c r="L535" s="4">
        <f t="shared" si="95"/>
        <v>0</v>
      </c>
      <c r="M535" s="4">
        <f t="shared" si="96"/>
        <v>0</v>
      </c>
      <c r="N535" s="4">
        <f t="shared" si="97"/>
        <v>0</v>
      </c>
      <c r="O535" s="13"/>
      <c r="AS535">
        <f t="shared" si="98"/>
        <v>0</v>
      </c>
      <c r="CD535" s="7" t="e">
        <f t="shared" si="99"/>
        <v>#VALUE!</v>
      </c>
    </row>
    <row r="536" spans="1:82" x14ac:dyDescent="0.2">
      <c r="A536" s="179"/>
      <c r="D536" s="4"/>
      <c r="E536" s="4"/>
      <c r="F536" s="4"/>
      <c r="G536" s="167"/>
      <c r="H536" s="167"/>
      <c r="I536" s="6">
        <f t="shared" si="92"/>
        <v>0</v>
      </c>
      <c r="J536" s="4">
        <f t="shared" si="93"/>
        <v>0</v>
      </c>
      <c r="K536" s="4">
        <f t="shared" si="94"/>
        <v>0</v>
      </c>
      <c r="L536" s="4">
        <f t="shared" si="95"/>
        <v>0</v>
      </c>
      <c r="M536" s="4">
        <f t="shared" si="96"/>
        <v>0</v>
      </c>
      <c r="N536" s="4">
        <f t="shared" si="97"/>
        <v>0</v>
      </c>
      <c r="O536" s="13"/>
      <c r="AS536">
        <f t="shared" si="98"/>
        <v>0</v>
      </c>
      <c r="CD536" s="7" t="e">
        <f t="shared" si="99"/>
        <v>#VALUE!</v>
      </c>
    </row>
    <row r="537" spans="1:82" x14ac:dyDescent="0.2">
      <c r="A537" s="179"/>
      <c r="D537" s="4"/>
      <c r="E537" s="4"/>
      <c r="F537" s="4"/>
      <c r="G537" s="167"/>
      <c r="H537" s="167"/>
      <c r="I537" s="6">
        <f t="shared" si="92"/>
        <v>0</v>
      </c>
      <c r="J537" s="4">
        <f t="shared" si="93"/>
        <v>0</v>
      </c>
      <c r="K537" s="4">
        <f t="shared" si="94"/>
        <v>0</v>
      </c>
      <c r="L537" s="4">
        <f t="shared" si="95"/>
        <v>0</v>
      </c>
      <c r="M537" s="4">
        <f t="shared" si="96"/>
        <v>0</v>
      </c>
      <c r="N537" s="4">
        <f t="shared" si="97"/>
        <v>0</v>
      </c>
      <c r="O537" s="13"/>
      <c r="AS537">
        <f t="shared" si="98"/>
        <v>0</v>
      </c>
      <c r="CD537" s="7" t="e">
        <f t="shared" si="99"/>
        <v>#VALUE!</v>
      </c>
    </row>
    <row r="538" spans="1:82" x14ac:dyDescent="0.2">
      <c r="A538" s="179"/>
      <c r="D538" s="4"/>
      <c r="E538" s="4"/>
      <c r="F538" s="4"/>
      <c r="G538" s="167"/>
      <c r="H538" s="167"/>
      <c r="I538" s="6">
        <f t="shared" si="92"/>
        <v>0</v>
      </c>
      <c r="J538" s="4">
        <f t="shared" si="93"/>
        <v>0</v>
      </c>
      <c r="K538" s="4">
        <f t="shared" si="94"/>
        <v>0</v>
      </c>
      <c r="L538" s="4">
        <f t="shared" si="95"/>
        <v>0</v>
      </c>
      <c r="M538" s="4">
        <f t="shared" si="96"/>
        <v>0</v>
      </c>
      <c r="N538" s="4">
        <f t="shared" si="97"/>
        <v>0</v>
      </c>
      <c r="O538" s="13"/>
      <c r="AS538">
        <f t="shared" si="98"/>
        <v>0</v>
      </c>
      <c r="CD538" s="7" t="e">
        <f t="shared" si="99"/>
        <v>#VALUE!</v>
      </c>
    </row>
    <row r="539" spans="1:82" x14ac:dyDescent="0.2">
      <c r="A539" s="179"/>
      <c r="D539" s="4"/>
      <c r="E539" s="4"/>
      <c r="F539" s="4"/>
      <c r="G539" s="167"/>
      <c r="H539" s="167"/>
      <c r="I539" s="6">
        <f t="shared" si="92"/>
        <v>0</v>
      </c>
      <c r="J539" s="4">
        <f t="shared" si="93"/>
        <v>0</v>
      </c>
      <c r="K539" s="4">
        <f t="shared" si="94"/>
        <v>0</v>
      </c>
      <c r="L539" s="4">
        <f t="shared" si="95"/>
        <v>0</v>
      </c>
      <c r="M539" s="4">
        <f t="shared" si="96"/>
        <v>0</v>
      </c>
      <c r="N539" s="4">
        <f t="shared" si="97"/>
        <v>0</v>
      </c>
      <c r="O539" s="13"/>
      <c r="AS539">
        <f t="shared" si="98"/>
        <v>0</v>
      </c>
      <c r="CD539" s="7" t="e">
        <f t="shared" si="99"/>
        <v>#VALUE!</v>
      </c>
    </row>
    <row r="540" spans="1:82" x14ac:dyDescent="0.2">
      <c r="A540" s="179"/>
      <c r="D540" s="4"/>
      <c r="E540" s="4"/>
      <c r="F540" s="4"/>
      <c r="G540" s="167"/>
      <c r="H540" s="167"/>
      <c r="I540" s="6">
        <f t="shared" si="92"/>
        <v>0</v>
      </c>
      <c r="J540" s="4">
        <f t="shared" si="93"/>
        <v>0</v>
      </c>
      <c r="K540" s="4">
        <f t="shared" si="94"/>
        <v>0</v>
      </c>
      <c r="L540" s="4">
        <f t="shared" si="95"/>
        <v>0</v>
      </c>
      <c r="M540" s="4">
        <f t="shared" si="96"/>
        <v>0</v>
      </c>
      <c r="N540" s="4">
        <f t="shared" si="97"/>
        <v>0</v>
      </c>
      <c r="O540" s="13"/>
      <c r="AS540">
        <f t="shared" si="98"/>
        <v>0</v>
      </c>
      <c r="CD540" s="7" t="e">
        <f t="shared" si="99"/>
        <v>#VALUE!</v>
      </c>
    </row>
    <row r="541" spans="1:82" x14ac:dyDescent="0.2">
      <c r="A541" s="179"/>
      <c r="D541" s="4"/>
      <c r="E541" s="4"/>
      <c r="F541" s="4"/>
      <c r="G541" s="167"/>
      <c r="H541" s="167"/>
      <c r="I541" s="6">
        <f t="shared" si="92"/>
        <v>0</v>
      </c>
      <c r="J541" s="4">
        <f t="shared" si="93"/>
        <v>0</v>
      </c>
      <c r="K541" s="4">
        <f t="shared" si="94"/>
        <v>0</v>
      </c>
      <c r="L541" s="4">
        <f t="shared" si="95"/>
        <v>0</v>
      </c>
      <c r="M541" s="4">
        <f t="shared" si="96"/>
        <v>0</v>
      </c>
      <c r="N541" s="4">
        <f t="shared" si="97"/>
        <v>0</v>
      </c>
      <c r="O541" s="13"/>
      <c r="AS541">
        <f t="shared" si="98"/>
        <v>0</v>
      </c>
      <c r="CD541" s="7" t="e">
        <f t="shared" si="99"/>
        <v>#VALUE!</v>
      </c>
    </row>
    <row r="542" spans="1:82" x14ac:dyDescent="0.2">
      <c r="A542" s="179"/>
      <c r="D542" s="4"/>
      <c r="E542" s="4"/>
      <c r="F542" s="4"/>
      <c r="G542" s="167"/>
      <c r="H542" s="167"/>
      <c r="I542" s="6">
        <f t="shared" si="92"/>
        <v>0</v>
      </c>
      <c r="J542" s="4">
        <f t="shared" si="93"/>
        <v>0</v>
      </c>
      <c r="K542" s="4">
        <f t="shared" si="94"/>
        <v>0</v>
      </c>
      <c r="L542" s="4">
        <f t="shared" si="95"/>
        <v>0</v>
      </c>
      <c r="M542" s="4">
        <f t="shared" si="96"/>
        <v>0</v>
      </c>
      <c r="N542" s="4">
        <f t="shared" si="97"/>
        <v>0</v>
      </c>
      <c r="O542" s="13"/>
      <c r="AS542">
        <f t="shared" si="98"/>
        <v>0</v>
      </c>
      <c r="CD542" s="7" t="e">
        <f t="shared" si="99"/>
        <v>#VALUE!</v>
      </c>
    </row>
    <row r="543" spans="1:82" x14ac:dyDescent="0.2">
      <c r="A543" s="179"/>
      <c r="D543" s="4"/>
      <c r="E543" s="4"/>
      <c r="F543" s="4"/>
      <c r="G543" s="167"/>
      <c r="H543" s="167"/>
      <c r="I543" s="6">
        <f t="shared" ref="I543:I606" si="100">G543-H543</f>
        <v>0</v>
      </c>
      <c r="J543" s="4">
        <f t="shared" ref="J543:J606" si="101">I543*B543*10000</f>
        <v>0</v>
      </c>
      <c r="K543" s="4">
        <f t="shared" ref="K543:K606" si="102">C543*I543*10000</f>
        <v>0</v>
      </c>
      <c r="L543" s="4">
        <f t="shared" ref="L543:L606" si="103">I543*D543*10000</f>
        <v>0</v>
      </c>
      <c r="M543" s="4">
        <f t="shared" ref="M543:M606" si="104">I543*E543*10000</f>
        <v>0</v>
      </c>
      <c r="N543" s="4">
        <f t="shared" ref="N543:N606" si="105">SUM(J543:M543)</f>
        <v>0</v>
      </c>
      <c r="O543" s="13"/>
      <c r="AS543">
        <f t="shared" si="98"/>
        <v>0</v>
      </c>
      <c r="CD543" s="7" t="e">
        <f t="shared" si="99"/>
        <v>#VALUE!</v>
      </c>
    </row>
    <row r="544" spans="1:82" x14ac:dyDescent="0.2">
      <c r="A544" s="179"/>
      <c r="D544" s="4"/>
      <c r="E544" s="4"/>
      <c r="F544" s="4"/>
      <c r="G544" s="167"/>
      <c r="H544" s="167"/>
      <c r="I544" s="6">
        <f t="shared" si="100"/>
        <v>0</v>
      </c>
      <c r="J544" s="4">
        <f t="shared" si="101"/>
        <v>0</v>
      </c>
      <c r="K544" s="4">
        <f t="shared" si="102"/>
        <v>0</v>
      </c>
      <c r="L544" s="4">
        <f t="shared" si="103"/>
        <v>0</v>
      </c>
      <c r="M544" s="4">
        <f t="shared" si="104"/>
        <v>0</v>
      </c>
      <c r="N544" s="4">
        <f t="shared" si="105"/>
        <v>0</v>
      </c>
      <c r="O544" s="13"/>
      <c r="AS544">
        <f t="shared" ref="AS544:AS607" si="106">L558+M558</f>
        <v>0</v>
      </c>
      <c r="CD544" s="7" t="e">
        <f t="shared" si="99"/>
        <v>#VALUE!</v>
      </c>
    </row>
    <row r="545" spans="1:82" x14ac:dyDescent="0.2">
      <c r="A545" s="179"/>
      <c r="D545" s="4"/>
      <c r="E545" s="4"/>
      <c r="F545" s="4"/>
      <c r="G545" s="167"/>
      <c r="H545" s="167"/>
      <c r="I545" s="6">
        <f t="shared" si="100"/>
        <v>0</v>
      </c>
      <c r="J545" s="4">
        <f t="shared" si="101"/>
        <v>0</v>
      </c>
      <c r="K545" s="4">
        <f t="shared" si="102"/>
        <v>0</v>
      </c>
      <c r="L545" s="4">
        <f t="shared" si="103"/>
        <v>0</v>
      </c>
      <c r="M545" s="4">
        <f t="shared" si="104"/>
        <v>0</v>
      </c>
      <c r="N545" s="4">
        <f t="shared" si="105"/>
        <v>0</v>
      </c>
      <c r="O545" s="13"/>
      <c r="AS545">
        <f t="shared" si="106"/>
        <v>0</v>
      </c>
      <c r="CD545" s="7" t="e">
        <f t="shared" si="99"/>
        <v>#VALUE!</v>
      </c>
    </row>
    <row r="546" spans="1:82" x14ac:dyDescent="0.2">
      <c r="A546" s="179"/>
      <c r="D546" s="4"/>
      <c r="E546" s="4"/>
      <c r="F546" s="4"/>
      <c r="G546" s="167"/>
      <c r="H546" s="167"/>
      <c r="I546" s="6">
        <f t="shared" si="100"/>
        <v>0</v>
      </c>
      <c r="J546" s="4">
        <f t="shared" si="101"/>
        <v>0</v>
      </c>
      <c r="K546" s="4">
        <f t="shared" si="102"/>
        <v>0</v>
      </c>
      <c r="L546" s="4">
        <f t="shared" si="103"/>
        <v>0</v>
      </c>
      <c r="M546" s="4">
        <f t="shared" si="104"/>
        <v>0</v>
      </c>
      <c r="N546" s="4">
        <f t="shared" si="105"/>
        <v>0</v>
      </c>
      <c r="O546" s="13"/>
      <c r="AS546">
        <f t="shared" si="106"/>
        <v>0</v>
      </c>
      <c r="CD546" s="7" t="e">
        <f t="shared" si="99"/>
        <v>#VALUE!</v>
      </c>
    </row>
    <row r="547" spans="1:82" x14ac:dyDescent="0.2">
      <c r="A547" s="179"/>
      <c r="D547" s="4"/>
      <c r="E547" s="4"/>
      <c r="F547" s="4"/>
      <c r="G547" s="167"/>
      <c r="H547" s="167"/>
      <c r="I547" s="6">
        <f t="shared" si="100"/>
        <v>0</v>
      </c>
      <c r="J547" s="4">
        <f t="shared" si="101"/>
        <v>0</v>
      </c>
      <c r="K547" s="4">
        <f t="shared" si="102"/>
        <v>0</v>
      </c>
      <c r="L547" s="4">
        <f t="shared" si="103"/>
        <v>0</v>
      </c>
      <c r="M547" s="4">
        <f t="shared" si="104"/>
        <v>0</v>
      </c>
      <c r="N547" s="4">
        <f t="shared" si="105"/>
        <v>0</v>
      </c>
      <c r="O547" s="13"/>
      <c r="AS547">
        <f t="shared" si="106"/>
        <v>0</v>
      </c>
      <c r="CD547" s="7" t="e">
        <f t="shared" si="99"/>
        <v>#VALUE!</v>
      </c>
    </row>
    <row r="548" spans="1:82" x14ac:dyDescent="0.2">
      <c r="A548" s="179"/>
      <c r="D548" s="4"/>
      <c r="E548" s="4"/>
      <c r="F548" s="4"/>
      <c r="G548" s="167"/>
      <c r="H548" s="167"/>
      <c r="I548" s="6">
        <f t="shared" si="100"/>
        <v>0</v>
      </c>
      <c r="J548" s="4">
        <f t="shared" si="101"/>
        <v>0</v>
      </c>
      <c r="K548" s="4">
        <f t="shared" si="102"/>
        <v>0</v>
      </c>
      <c r="L548" s="4">
        <f t="shared" si="103"/>
        <v>0</v>
      </c>
      <c r="M548" s="4">
        <f t="shared" si="104"/>
        <v>0</v>
      </c>
      <c r="N548" s="4">
        <f t="shared" si="105"/>
        <v>0</v>
      </c>
      <c r="O548" s="13"/>
      <c r="AS548">
        <f t="shared" si="106"/>
        <v>0</v>
      </c>
      <c r="CD548" s="7" t="e">
        <f t="shared" si="99"/>
        <v>#VALUE!</v>
      </c>
    </row>
    <row r="549" spans="1:82" x14ac:dyDescent="0.2">
      <c r="A549" s="179"/>
      <c r="D549" s="4"/>
      <c r="E549" s="4"/>
      <c r="F549" s="4"/>
      <c r="G549" s="167"/>
      <c r="H549" s="167"/>
      <c r="I549" s="6">
        <f t="shared" si="100"/>
        <v>0</v>
      </c>
      <c r="J549" s="4">
        <f t="shared" si="101"/>
        <v>0</v>
      </c>
      <c r="K549" s="4">
        <f t="shared" si="102"/>
        <v>0</v>
      </c>
      <c r="L549" s="4">
        <f t="shared" si="103"/>
        <v>0</v>
      </c>
      <c r="M549" s="4">
        <f t="shared" si="104"/>
        <v>0</v>
      </c>
      <c r="N549" s="4">
        <f t="shared" si="105"/>
        <v>0</v>
      </c>
      <c r="O549" s="13"/>
      <c r="AS549">
        <f t="shared" si="106"/>
        <v>0</v>
      </c>
      <c r="CD549" s="7" t="e">
        <f t="shared" si="99"/>
        <v>#VALUE!</v>
      </c>
    </row>
    <row r="550" spans="1:82" x14ac:dyDescent="0.2">
      <c r="A550" s="179"/>
      <c r="D550" s="4"/>
      <c r="E550" s="4"/>
      <c r="F550" s="4"/>
      <c r="G550" s="167"/>
      <c r="H550" s="167"/>
      <c r="I550" s="6">
        <f t="shared" si="100"/>
        <v>0</v>
      </c>
      <c r="J550" s="4">
        <f t="shared" si="101"/>
        <v>0</v>
      </c>
      <c r="K550" s="4">
        <f t="shared" si="102"/>
        <v>0</v>
      </c>
      <c r="L550" s="4">
        <f t="shared" si="103"/>
        <v>0</v>
      </c>
      <c r="M550" s="4">
        <f t="shared" si="104"/>
        <v>0</v>
      </c>
      <c r="N550" s="4">
        <f t="shared" si="105"/>
        <v>0</v>
      </c>
      <c r="O550" s="13"/>
      <c r="AS550">
        <f t="shared" si="106"/>
        <v>0</v>
      </c>
      <c r="CD550" s="7" t="e">
        <f t="shared" si="99"/>
        <v>#VALUE!</v>
      </c>
    </row>
    <row r="551" spans="1:82" x14ac:dyDescent="0.2">
      <c r="A551" s="179"/>
      <c r="D551" s="4"/>
      <c r="E551" s="4"/>
      <c r="F551" s="4"/>
      <c r="G551" s="167"/>
      <c r="H551" s="167"/>
      <c r="I551" s="6">
        <f t="shared" si="100"/>
        <v>0</v>
      </c>
      <c r="J551" s="4">
        <f t="shared" si="101"/>
        <v>0</v>
      </c>
      <c r="K551" s="4">
        <f t="shared" si="102"/>
        <v>0</v>
      </c>
      <c r="L551" s="4">
        <f t="shared" si="103"/>
        <v>0</v>
      </c>
      <c r="M551" s="4">
        <f t="shared" si="104"/>
        <v>0</v>
      </c>
      <c r="N551" s="4">
        <f t="shared" si="105"/>
        <v>0</v>
      </c>
      <c r="O551" s="13"/>
      <c r="AS551">
        <f t="shared" si="106"/>
        <v>0</v>
      </c>
      <c r="CD551" s="7" t="e">
        <f t="shared" si="99"/>
        <v>#VALUE!</v>
      </c>
    </row>
    <row r="552" spans="1:82" x14ac:dyDescent="0.2">
      <c r="A552" s="179"/>
      <c r="D552" s="4"/>
      <c r="E552" s="4"/>
      <c r="F552" s="4"/>
      <c r="G552" s="167"/>
      <c r="H552" s="167"/>
      <c r="I552" s="6">
        <f t="shared" si="100"/>
        <v>0</v>
      </c>
      <c r="J552" s="4">
        <f t="shared" si="101"/>
        <v>0</v>
      </c>
      <c r="K552" s="4">
        <f t="shared" si="102"/>
        <v>0</v>
      </c>
      <c r="L552" s="4">
        <f t="shared" si="103"/>
        <v>0</v>
      </c>
      <c r="M552" s="4">
        <f t="shared" si="104"/>
        <v>0</v>
      </c>
      <c r="N552" s="4">
        <f t="shared" si="105"/>
        <v>0</v>
      </c>
      <c r="O552" s="13"/>
      <c r="AS552">
        <f t="shared" si="106"/>
        <v>0</v>
      </c>
      <c r="CD552" s="7" t="e">
        <f t="shared" si="99"/>
        <v>#VALUE!</v>
      </c>
    </row>
    <row r="553" spans="1:82" x14ac:dyDescent="0.2">
      <c r="A553" s="179"/>
      <c r="D553" s="4"/>
      <c r="E553" s="4"/>
      <c r="F553" s="4"/>
      <c r="G553" s="167"/>
      <c r="H553" s="167"/>
      <c r="I553" s="6">
        <f t="shared" si="100"/>
        <v>0</v>
      </c>
      <c r="J553" s="4">
        <f t="shared" si="101"/>
        <v>0</v>
      </c>
      <c r="K553" s="4">
        <f t="shared" si="102"/>
        <v>0</v>
      </c>
      <c r="L553" s="4">
        <f t="shared" si="103"/>
        <v>0</v>
      </c>
      <c r="M553" s="4">
        <f t="shared" si="104"/>
        <v>0</v>
      </c>
      <c r="N553" s="4">
        <f t="shared" si="105"/>
        <v>0</v>
      </c>
      <c r="O553" s="13"/>
      <c r="AS553">
        <f t="shared" si="106"/>
        <v>0</v>
      </c>
      <c r="CD553" s="7" t="e">
        <f t="shared" si="99"/>
        <v>#VALUE!</v>
      </c>
    </row>
    <row r="554" spans="1:82" x14ac:dyDescent="0.2">
      <c r="A554" s="179"/>
      <c r="D554" s="4"/>
      <c r="E554" s="4"/>
      <c r="F554" s="4"/>
      <c r="G554" s="167"/>
      <c r="H554" s="167"/>
      <c r="I554" s="6">
        <f t="shared" si="100"/>
        <v>0</v>
      </c>
      <c r="J554" s="4">
        <f t="shared" si="101"/>
        <v>0</v>
      </c>
      <c r="K554" s="4">
        <f t="shared" si="102"/>
        <v>0</v>
      </c>
      <c r="L554" s="4">
        <f t="shared" si="103"/>
        <v>0</v>
      </c>
      <c r="M554" s="4">
        <f t="shared" si="104"/>
        <v>0</v>
      </c>
      <c r="N554" s="4">
        <f t="shared" si="105"/>
        <v>0</v>
      </c>
      <c r="O554" s="13"/>
      <c r="AS554">
        <f t="shared" si="106"/>
        <v>0</v>
      </c>
      <c r="CD554" s="7" t="e">
        <f t="shared" si="99"/>
        <v>#VALUE!</v>
      </c>
    </row>
    <row r="555" spans="1:82" x14ac:dyDescent="0.2">
      <c r="A555" s="179"/>
      <c r="D555" s="4"/>
      <c r="E555" s="4"/>
      <c r="F555" s="4"/>
      <c r="G555" s="167"/>
      <c r="H555" s="167"/>
      <c r="I555" s="6">
        <f t="shared" si="100"/>
        <v>0</v>
      </c>
      <c r="J555" s="4">
        <f t="shared" si="101"/>
        <v>0</v>
      </c>
      <c r="K555" s="4">
        <f t="shared" si="102"/>
        <v>0</v>
      </c>
      <c r="L555" s="4">
        <f t="shared" si="103"/>
        <v>0</v>
      </c>
      <c r="M555" s="4">
        <f t="shared" si="104"/>
        <v>0</v>
      </c>
      <c r="N555" s="4">
        <f t="shared" si="105"/>
        <v>0</v>
      </c>
      <c r="O555" s="13"/>
      <c r="AS555">
        <f t="shared" si="106"/>
        <v>0</v>
      </c>
      <c r="CD555" s="7" t="e">
        <f t="shared" si="99"/>
        <v>#VALUE!</v>
      </c>
    </row>
    <row r="556" spans="1:82" x14ac:dyDescent="0.2">
      <c r="A556" s="179"/>
      <c r="D556" s="4"/>
      <c r="E556" s="4"/>
      <c r="F556" s="4"/>
      <c r="G556" s="167"/>
      <c r="H556" s="167"/>
      <c r="I556" s="6">
        <f t="shared" si="100"/>
        <v>0</v>
      </c>
      <c r="J556" s="4">
        <f t="shared" si="101"/>
        <v>0</v>
      </c>
      <c r="K556" s="4">
        <f t="shared" si="102"/>
        <v>0</v>
      </c>
      <c r="L556" s="4">
        <f t="shared" si="103"/>
        <v>0</v>
      </c>
      <c r="M556" s="4">
        <f t="shared" si="104"/>
        <v>0</v>
      </c>
      <c r="N556" s="4">
        <f t="shared" si="105"/>
        <v>0</v>
      </c>
      <c r="O556" s="13"/>
      <c r="AS556">
        <f t="shared" si="106"/>
        <v>0</v>
      </c>
      <c r="CD556" s="7" t="e">
        <f t="shared" si="99"/>
        <v>#VALUE!</v>
      </c>
    </row>
    <row r="557" spans="1:82" x14ac:dyDescent="0.2">
      <c r="A557" s="179"/>
      <c r="D557" s="4"/>
      <c r="E557" s="4"/>
      <c r="F557" s="4"/>
      <c r="G557" s="167"/>
      <c r="H557" s="167"/>
      <c r="I557" s="6">
        <f t="shared" si="100"/>
        <v>0</v>
      </c>
      <c r="J557" s="4">
        <f t="shared" si="101"/>
        <v>0</v>
      </c>
      <c r="K557" s="4">
        <f t="shared" si="102"/>
        <v>0</v>
      </c>
      <c r="L557" s="4">
        <f t="shared" si="103"/>
        <v>0</v>
      </c>
      <c r="M557" s="4">
        <f t="shared" si="104"/>
        <v>0</v>
      </c>
      <c r="N557" s="4">
        <f t="shared" si="105"/>
        <v>0</v>
      </c>
      <c r="O557" s="13"/>
      <c r="AS557">
        <f t="shared" si="106"/>
        <v>0</v>
      </c>
      <c r="CD557" s="7" t="e">
        <f t="shared" si="99"/>
        <v>#VALUE!</v>
      </c>
    </row>
    <row r="558" spans="1:82" x14ac:dyDescent="0.2">
      <c r="A558" s="179"/>
      <c r="D558" s="4"/>
      <c r="E558" s="4"/>
      <c r="F558" s="4"/>
      <c r="G558" s="167"/>
      <c r="H558" s="167"/>
      <c r="I558" s="6">
        <f t="shared" si="100"/>
        <v>0</v>
      </c>
      <c r="J558" s="4">
        <f t="shared" si="101"/>
        <v>0</v>
      </c>
      <c r="K558" s="4">
        <f t="shared" si="102"/>
        <v>0</v>
      </c>
      <c r="L558" s="4">
        <f t="shared" si="103"/>
        <v>0</v>
      </c>
      <c r="M558" s="4">
        <f t="shared" si="104"/>
        <v>0</v>
      </c>
      <c r="N558" s="4">
        <f t="shared" si="105"/>
        <v>0</v>
      </c>
      <c r="O558" s="13"/>
      <c r="AS558">
        <f t="shared" si="106"/>
        <v>0</v>
      </c>
      <c r="CD558" s="7" t="e">
        <f t="shared" si="99"/>
        <v>#VALUE!</v>
      </c>
    </row>
    <row r="559" spans="1:82" x14ac:dyDescent="0.2">
      <c r="A559" s="179"/>
      <c r="D559" s="4"/>
      <c r="E559" s="4"/>
      <c r="F559" s="4"/>
      <c r="G559" s="167"/>
      <c r="H559" s="167"/>
      <c r="I559" s="6">
        <f t="shared" si="100"/>
        <v>0</v>
      </c>
      <c r="J559" s="4">
        <f t="shared" si="101"/>
        <v>0</v>
      </c>
      <c r="K559" s="4">
        <f t="shared" si="102"/>
        <v>0</v>
      </c>
      <c r="L559" s="4">
        <f t="shared" si="103"/>
        <v>0</v>
      </c>
      <c r="M559" s="4">
        <f t="shared" si="104"/>
        <v>0</v>
      </c>
      <c r="N559" s="4">
        <f t="shared" si="105"/>
        <v>0</v>
      </c>
      <c r="O559" s="13"/>
      <c r="AS559">
        <f t="shared" si="106"/>
        <v>0</v>
      </c>
      <c r="CD559" s="7" t="e">
        <f t="shared" si="99"/>
        <v>#VALUE!</v>
      </c>
    </row>
    <row r="560" spans="1:82" x14ac:dyDescent="0.2">
      <c r="A560" s="179"/>
      <c r="D560" s="4"/>
      <c r="E560" s="4"/>
      <c r="F560" s="4"/>
      <c r="G560" s="167"/>
      <c r="H560" s="167"/>
      <c r="I560" s="6">
        <f t="shared" si="100"/>
        <v>0</v>
      </c>
      <c r="J560" s="4">
        <f t="shared" si="101"/>
        <v>0</v>
      </c>
      <c r="K560" s="4">
        <f t="shared" si="102"/>
        <v>0</v>
      </c>
      <c r="L560" s="4">
        <f t="shared" si="103"/>
        <v>0</v>
      </c>
      <c r="M560" s="4">
        <f t="shared" si="104"/>
        <v>0</v>
      </c>
      <c r="N560" s="4">
        <f t="shared" si="105"/>
        <v>0</v>
      </c>
      <c r="O560" s="13"/>
      <c r="AS560">
        <f t="shared" si="106"/>
        <v>0</v>
      </c>
      <c r="CD560" s="7" t="e">
        <f t="shared" si="99"/>
        <v>#VALUE!</v>
      </c>
    </row>
    <row r="561" spans="1:82" x14ac:dyDescent="0.2">
      <c r="A561" s="179"/>
      <c r="D561" s="4"/>
      <c r="E561" s="4"/>
      <c r="F561" s="4"/>
      <c r="G561" s="167"/>
      <c r="H561" s="167"/>
      <c r="I561" s="6">
        <f t="shared" si="100"/>
        <v>0</v>
      </c>
      <c r="J561" s="4">
        <f t="shared" si="101"/>
        <v>0</v>
      </c>
      <c r="K561" s="4">
        <f t="shared" si="102"/>
        <v>0</v>
      </c>
      <c r="L561" s="4">
        <f t="shared" si="103"/>
        <v>0</v>
      </c>
      <c r="M561" s="4">
        <f t="shared" si="104"/>
        <v>0</v>
      </c>
      <c r="N561" s="4">
        <f t="shared" si="105"/>
        <v>0</v>
      </c>
      <c r="O561" s="13"/>
      <c r="AS561">
        <f t="shared" si="106"/>
        <v>0</v>
      </c>
      <c r="CD561" s="7" t="e">
        <f t="shared" si="99"/>
        <v>#VALUE!</v>
      </c>
    </row>
    <row r="562" spans="1:82" x14ac:dyDescent="0.2">
      <c r="A562" s="179"/>
      <c r="D562" s="4"/>
      <c r="E562" s="4"/>
      <c r="F562" s="4"/>
      <c r="G562" s="167"/>
      <c r="H562" s="167"/>
      <c r="I562" s="6">
        <f t="shared" si="100"/>
        <v>0</v>
      </c>
      <c r="J562" s="4">
        <f t="shared" si="101"/>
        <v>0</v>
      </c>
      <c r="K562" s="4">
        <f t="shared" si="102"/>
        <v>0</v>
      </c>
      <c r="L562" s="4">
        <f t="shared" si="103"/>
        <v>0</v>
      </c>
      <c r="M562" s="4">
        <f t="shared" si="104"/>
        <v>0</v>
      </c>
      <c r="N562" s="4">
        <f t="shared" si="105"/>
        <v>0</v>
      </c>
      <c r="O562" s="13"/>
      <c r="AS562">
        <f t="shared" si="106"/>
        <v>0</v>
      </c>
      <c r="CD562" s="7" t="e">
        <f t="shared" si="99"/>
        <v>#VALUE!</v>
      </c>
    </row>
    <row r="563" spans="1:82" x14ac:dyDescent="0.2">
      <c r="A563" s="179"/>
      <c r="D563" s="4"/>
      <c r="E563" s="4"/>
      <c r="F563" s="4"/>
      <c r="G563" s="167"/>
      <c r="H563" s="167"/>
      <c r="I563" s="6">
        <f t="shared" si="100"/>
        <v>0</v>
      </c>
      <c r="J563" s="4">
        <f t="shared" si="101"/>
        <v>0</v>
      </c>
      <c r="K563" s="4">
        <f t="shared" si="102"/>
        <v>0</v>
      </c>
      <c r="L563" s="4">
        <f t="shared" si="103"/>
        <v>0</v>
      </c>
      <c r="M563" s="4">
        <f t="shared" si="104"/>
        <v>0</v>
      </c>
      <c r="N563" s="4">
        <f t="shared" si="105"/>
        <v>0</v>
      </c>
      <c r="O563" s="13"/>
      <c r="AS563">
        <f t="shared" si="106"/>
        <v>0</v>
      </c>
      <c r="CD563" s="7" t="e">
        <f t="shared" si="99"/>
        <v>#VALUE!</v>
      </c>
    </row>
    <row r="564" spans="1:82" x14ac:dyDescent="0.2">
      <c r="A564" s="179"/>
      <c r="D564" s="4"/>
      <c r="E564" s="4"/>
      <c r="F564" s="4"/>
      <c r="G564" s="167"/>
      <c r="H564" s="167"/>
      <c r="I564" s="6">
        <f t="shared" si="100"/>
        <v>0</v>
      </c>
      <c r="J564" s="4">
        <f t="shared" si="101"/>
        <v>0</v>
      </c>
      <c r="K564" s="4">
        <f t="shared" si="102"/>
        <v>0</v>
      </c>
      <c r="L564" s="4">
        <f t="shared" si="103"/>
        <v>0</v>
      </c>
      <c r="M564" s="4">
        <f t="shared" si="104"/>
        <v>0</v>
      </c>
      <c r="N564" s="4">
        <f t="shared" si="105"/>
        <v>0</v>
      </c>
      <c r="O564" s="13"/>
      <c r="AS564">
        <f t="shared" si="106"/>
        <v>0</v>
      </c>
      <c r="CD564" s="7" t="e">
        <f t="shared" si="99"/>
        <v>#VALUE!</v>
      </c>
    </row>
    <row r="565" spans="1:82" x14ac:dyDescent="0.2">
      <c r="A565" s="179"/>
      <c r="D565" s="4"/>
      <c r="E565" s="4"/>
      <c r="F565" s="4"/>
      <c r="G565" s="167"/>
      <c r="H565" s="167"/>
      <c r="I565" s="6">
        <f t="shared" si="100"/>
        <v>0</v>
      </c>
      <c r="J565" s="4">
        <f t="shared" si="101"/>
        <v>0</v>
      </c>
      <c r="K565" s="4">
        <f t="shared" si="102"/>
        <v>0</v>
      </c>
      <c r="L565" s="4">
        <f t="shared" si="103"/>
        <v>0</v>
      </c>
      <c r="M565" s="4">
        <f t="shared" si="104"/>
        <v>0</v>
      </c>
      <c r="N565" s="4">
        <f t="shared" si="105"/>
        <v>0</v>
      </c>
      <c r="O565" s="13"/>
      <c r="AS565">
        <f t="shared" si="106"/>
        <v>0</v>
      </c>
      <c r="CD565" s="7" t="e">
        <f t="shared" si="99"/>
        <v>#VALUE!</v>
      </c>
    </row>
    <row r="566" spans="1:82" x14ac:dyDescent="0.2">
      <c r="A566" s="179"/>
      <c r="D566" s="4"/>
      <c r="E566" s="4"/>
      <c r="F566" s="4"/>
      <c r="G566" s="167"/>
      <c r="H566" s="167"/>
      <c r="I566" s="6">
        <f t="shared" si="100"/>
        <v>0</v>
      </c>
      <c r="J566" s="4">
        <f t="shared" si="101"/>
        <v>0</v>
      </c>
      <c r="K566" s="4">
        <f t="shared" si="102"/>
        <v>0</v>
      </c>
      <c r="L566" s="4">
        <f t="shared" si="103"/>
        <v>0</v>
      </c>
      <c r="M566" s="4">
        <f t="shared" si="104"/>
        <v>0</v>
      </c>
      <c r="N566" s="4">
        <f t="shared" si="105"/>
        <v>0</v>
      </c>
      <c r="O566" s="13"/>
      <c r="AS566">
        <f t="shared" si="106"/>
        <v>0</v>
      </c>
      <c r="CD566" s="7" t="e">
        <f t="shared" si="99"/>
        <v>#VALUE!</v>
      </c>
    </row>
    <row r="567" spans="1:82" x14ac:dyDescent="0.2">
      <c r="A567" s="179"/>
      <c r="D567" s="4"/>
      <c r="E567" s="4"/>
      <c r="F567" s="4"/>
      <c r="G567" s="167"/>
      <c r="H567" s="167"/>
      <c r="I567" s="6">
        <f t="shared" si="100"/>
        <v>0</v>
      </c>
      <c r="J567" s="4">
        <f t="shared" si="101"/>
        <v>0</v>
      </c>
      <c r="K567" s="4">
        <f t="shared" si="102"/>
        <v>0</v>
      </c>
      <c r="L567" s="4">
        <f t="shared" si="103"/>
        <v>0</v>
      </c>
      <c r="M567" s="4">
        <f t="shared" si="104"/>
        <v>0</v>
      </c>
      <c r="N567" s="4">
        <f t="shared" si="105"/>
        <v>0</v>
      </c>
      <c r="O567" s="13"/>
      <c r="AS567">
        <f t="shared" si="106"/>
        <v>0</v>
      </c>
      <c r="CD567" s="7" t="e">
        <f t="shared" si="99"/>
        <v>#VALUE!</v>
      </c>
    </row>
    <row r="568" spans="1:82" x14ac:dyDescent="0.2">
      <c r="A568" s="179"/>
      <c r="D568" s="4"/>
      <c r="E568" s="4"/>
      <c r="F568" s="4"/>
      <c r="G568" s="167"/>
      <c r="H568" s="167"/>
      <c r="I568" s="6">
        <f t="shared" si="100"/>
        <v>0</v>
      </c>
      <c r="J568" s="4">
        <f t="shared" si="101"/>
        <v>0</v>
      </c>
      <c r="K568" s="4">
        <f t="shared" si="102"/>
        <v>0</v>
      </c>
      <c r="L568" s="4">
        <f t="shared" si="103"/>
        <v>0</v>
      </c>
      <c r="M568" s="4">
        <f t="shared" si="104"/>
        <v>0</v>
      </c>
      <c r="N568" s="4">
        <f t="shared" si="105"/>
        <v>0</v>
      </c>
      <c r="O568" s="13"/>
      <c r="AS568">
        <f t="shared" si="106"/>
        <v>0</v>
      </c>
      <c r="CD568" s="7" t="e">
        <f t="shared" si="99"/>
        <v>#VALUE!</v>
      </c>
    </row>
    <row r="569" spans="1:82" x14ac:dyDescent="0.2">
      <c r="A569" s="179"/>
      <c r="D569" s="4"/>
      <c r="E569" s="4"/>
      <c r="F569" s="4"/>
      <c r="G569" s="167"/>
      <c r="H569" s="167"/>
      <c r="I569" s="6">
        <f t="shared" si="100"/>
        <v>0</v>
      </c>
      <c r="J569" s="4">
        <f t="shared" si="101"/>
        <v>0</v>
      </c>
      <c r="K569" s="4">
        <f t="shared" si="102"/>
        <v>0</v>
      </c>
      <c r="L569" s="4">
        <f t="shared" si="103"/>
        <v>0</v>
      </c>
      <c r="M569" s="4">
        <f t="shared" si="104"/>
        <v>0</v>
      </c>
      <c r="N569" s="4">
        <f t="shared" si="105"/>
        <v>0</v>
      </c>
      <c r="O569" s="13"/>
      <c r="AS569">
        <f t="shared" si="106"/>
        <v>0</v>
      </c>
      <c r="CD569" s="7" t="e">
        <f t="shared" si="99"/>
        <v>#VALUE!</v>
      </c>
    </row>
    <row r="570" spans="1:82" x14ac:dyDescent="0.2">
      <c r="A570" s="179"/>
      <c r="D570" s="4"/>
      <c r="E570" s="4"/>
      <c r="F570" s="4"/>
      <c r="G570" s="167"/>
      <c r="H570" s="167"/>
      <c r="I570" s="6">
        <f t="shared" si="100"/>
        <v>0</v>
      </c>
      <c r="J570" s="4">
        <f t="shared" si="101"/>
        <v>0</v>
      </c>
      <c r="K570" s="4">
        <f t="shared" si="102"/>
        <v>0</v>
      </c>
      <c r="L570" s="4">
        <f t="shared" si="103"/>
        <v>0</v>
      </c>
      <c r="M570" s="4">
        <f t="shared" si="104"/>
        <v>0</v>
      </c>
      <c r="N570" s="4">
        <f t="shared" si="105"/>
        <v>0</v>
      </c>
      <c r="O570" s="13"/>
      <c r="AS570">
        <f t="shared" si="106"/>
        <v>0</v>
      </c>
      <c r="CD570" s="7" t="e">
        <f t="shared" si="99"/>
        <v>#VALUE!</v>
      </c>
    </row>
    <row r="571" spans="1:82" x14ac:dyDescent="0.2">
      <c r="A571" s="179"/>
      <c r="D571" s="4"/>
      <c r="E571" s="4"/>
      <c r="F571" s="4"/>
      <c r="G571" s="167"/>
      <c r="H571" s="167"/>
      <c r="I571" s="6">
        <f t="shared" si="100"/>
        <v>0</v>
      </c>
      <c r="J571" s="4">
        <f t="shared" si="101"/>
        <v>0</v>
      </c>
      <c r="K571" s="4">
        <f t="shared" si="102"/>
        <v>0</v>
      </c>
      <c r="L571" s="4">
        <f t="shared" si="103"/>
        <v>0</v>
      </c>
      <c r="M571" s="4">
        <f t="shared" si="104"/>
        <v>0</v>
      </c>
      <c r="N571" s="4">
        <f t="shared" si="105"/>
        <v>0</v>
      </c>
      <c r="O571" s="13"/>
      <c r="AS571">
        <f t="shared" si="106"/>
        <v>0</v>
      </c>
      <c r="CD571" s="7" t="e">
        <f t="shared" si="99"/>
        <v>#VALUE!</v>
      </c>
    </row>
    <row r="572" spans="1:82" x14ac:dyDescent="0.2">
      <c r="A572" s="179"/>
      <c r="D572" s="4"/>
      <c r="E572" s="4"/>
      <c r="F572" s="4"/>
      <c r="G572" s="167"/>
      <c r="H572" s="167"/>
      <c r="I572" s="6">
        <f t="shared" si="100"/>
        <v>0</v>
      </c>
      <c r="J572" s="4">
        <f t="shared" si="101"/>
        <v>0</v>
      </c>
      <c r="K572" s="4">
        <f t="shared" si="102"/>
        <v>0</v>
      </c>
      <c r="L572" s="4">
        <f t="shared" si="103"/>
        <v>0</v>
      </c>
      <c r="M572" s="4">
        <f t="shared" si="104"/>
        <v>0</v>
      </c>
      <c r="N572" s="4">
        <f t="shared" si="105"/>
        <v>0</v>
      </c>
      <c r="O572" s="13"/>
      <c r="AS572">
        <f t="shared" si="106"/>
        <v>0</v>
      </c>
      <c r="CD572" s="7" t="e">
        <f t="shared" si="99"/>
        <v>#VALUE!</v>
      </c>
    </row>
    <row r="573" spans="1:82" x14ac:dyDescent="0.2">
      <c r="A573" s="179"/>
      <c r="D573" s="4"/>
      <c r="E573" s="4"/>
      <c r="F573" s="4"/>
      <c r="G573" s="167"/>
      <c r="H573" s="167"/>
      <c r="I573" s="6">
        <f t="shared" si="100"/>
        <v>0</v>
      </c>
      <c r="J573" s="4">
        <f t="shared" si="101"/>
        <v>0</v>
      </c>
      <c r="K573" s="4">
        <f t="shared" si="102"/>
        <v>0</v>
      </c>
      <c r="L573" s="4">
        <f t="shared" si="103"/>
        <v>0</v>
      </c>
      <c r="M573" s="4">
        <f t="shared" si="104"/>
        <v>0</v>
      </c>
      <c r="N573" s="4">
        <f t="shared" si="105"/>
        <v>0</v>
      </c>
      <c r="O573" s="13"/>
      <c r="AS573">
        <f t="shared" si="106"/>
        <v>0</v>
      </c>
      <c r="CD573" s="7" t="e">
        <f t="shared" si="99"/>
        <v>#VALUE!</v>
      </c>
    </row>
    <row r="574" spans="1:82" x14ac:dyDescent="0.2">
      <c r="A574" s="179"/>
      <c r="D574" s="4"/>
      <c r="E574" s="4"/>
      <c r="F574" s="4"/>
      <c r="G574" s="167"/>
      <c r="H574" s="167"/>
      <c r="I574" s="6">
        <f t="shared" si="100"/>
        <v>0</v>
      </c>
      <c r="J574" s="4">
        <f t="shared" si="101"/>
        <v>0</v>
      </c>
      <c r="K574" s="4">
        <f t="shared" si="102"/>
        <v>0</v>
      </c>
      <c r="L574" s="4">
        <f t="shared" si="103"/>
        <v>0</v>
      </c>
      <c r="M574" s="4">
        <f t="shared" si="104"/>
        <v>0</v>
      </c>
      <c r="N574" s="4">
        <f t="shared" si="105"/>
        <v>0</v>
      </c>
      <c r="O574" s="13"/>
      <c r="AS574">
        <f t="shared" si="106"/>
        <v>0</v>
      </c>
      <c r="CD574" s="7" t="e">
        <f t="shared" si="99"/>
        <v>#VALUE!</v>
      </c>
    </row>
    <row r="575" spans="1:82" x14ac:dyDescent="0.2">
      <c r="A575" s="179"/>
      <c r="D575" s="4"/>
      <c r="E575" s="4"/>
      <c r="F575" s="4"/>
      <c r="G575" s="167"/>
      <c r="H575" s="167"/>
      <c r="I575" s="6">
        <f t="shared" si="100"/>
        <v>0</v>
      </c>
      <c r="J575" s="4">
        <f t="shared" si="101"/>
        <v>0</v>
      </c>
      <c r="K575" s="4">
        <f t="shared" si="102"/>
        <v>0</v>
      </c>
      <c r="L575" s="4">
        <f t="shared" si="103"/>
        <v>0</v>
      </c>
      <c r="M575" s="4">
        <f t="shared" si="104"/>
        <v>0</v>
      </c>
      <c r="N575" s="4">
        <f t="shared" si="105"/>
        <v>0</v>
      </c>
      <c r="O575" s="13"/>
      <c r="AS575">
        <f t="shared" si="106"/>
        <v>0</v>
      </c>
      <c r="CD575" s="7" t="e">
        <f t="shared" si="99"/>
        <v>#VALUE!</v>
      </c>
    </row>
    <row r="576" spans="1:82" x14ac:dyDescent="0.2">
      <c r="A576" s="179"/>
      <c r="D576" s="4"/>
      <c r="E576" s="4"/>
      <c r="F576" s="4"/>
      <c r="G576" s="167"/>
      <c r="H576" s="167"/>
      <c r="I576" s="6">
        <f t="shared" si="100"/>
        <v>0</v>
      </c>
      <c r="J576" s="4">
        <f t="shared" si="101"/>
        <v>0</v>
      </c>
      <c r="K576" s="4">
        <f t="shared" si="102"/>
        <v>0</v>
      </c>
      <c r="L576" s="4">
        <f t="shared" si="103"/>
        <v>0</v>
      </c>
      <c r="M576" s="4">
        <f t="shared" si="104"/>
        <v>0</v>
      </c>
      <c r="N576" s="4">
        <f t="shared" si="105"/>
        <v>0</v>
      </c>
      <c r="O576" s="13"/>
      <c r="AS576">
        <f t="shared" si="106"/>
        <v>0</v>
      </c>
      <c r="CD576" s="7" t="e">
        <f t="shared" si="99"/>
        <v>#VALUE!</v>
      </c>
    </row>
    <row r="577" spans="1:82" x14ac:dyDescent="0.2">
      <c r="A577" s="179"/>
      <c r="D577" s="4"/>
      <c r="E577" s="4"/>
      <c r="F577" s="4"/>
      <c r="G577" s="167"/>
      <c r="H577" s="167"/>
      <c r="I577" s="6">
        <f t="shared" si="100"/>
        <v>0</v>
      </c>
      <c r="J577" s="4">
        <f t="shared" si="101"/>
        <v>0</v>
      </c>
      <c r="K577" s="4">
        <f t="shared" si="102"/>
        <v>0</v>
      </c>
      <c r="L577" s="4">
        <f t="shared" si="103"/>
        <v>0</v>
      </c>
      <c r="M577" s="4">
        <f t="shared" si="104"/>
        <v>0</v>
      </c>
      <c r="N577" s="4">
        <f t="shared" si="105"/>
        <v>0</v>
      </c>
      <c r="O577" s="13"/>
      <c r="AS577">
        <f t="shared" si="106"/>
        <v>0</v>
      </c>
      <c r="CD577" s="7" t="e">
        <f t="shared" si="99"/>
        <v>#VALUE!</v>
      </c>
    </row>
    <row r="578" spans="1:82" x14ac:dyDescent="0.2">
      <c r="A578" s="179"/>
      <c r="D578" s="4"/>
      <c r="E578" s="4"/>
      <c r="F578" s="4"/>
      <c r="G578" s="167"/>
      <c r="H578" s="167"/>
      <c r="I578" s="6">
        <f t="shared" si="100"/>
        <v>0</v>
      </c>
      <c r="J578" s="4">
        <f t="shared" si="101"/>
        <v>0</v>
      </c>
      <c r="K578" s="4">
        <f t="shared" si="102"/>
        <v>0</v>
      </c>
      <c r="L578" s="4">
        <f t="shared" si="103"/>
        <v>0</v>
      </c>
      <c r="M578" s="4">
        <f t="shared" si="104"/>
        <v>0</v>
      </c>
      <c r="N578" s="4">
        <f t="shared" si="105"/>
        <v>0</v>
      </c>
      <c r="O578" s="13"/>
      <c r="AS578">
        <f t="shared" si="106"/>
        <v>0</v>
      </c>
      <c r="CD578" s="7" t="e">
        <f t="shared" si="99"/>
        <v>#VALUE!</v>
      </c>
    </row>
    <row r="579" spans="1:82" x14ac:dyDescent="0.2">
      <c r="A579" s="179"/>
      <c r="D579" s="4"/>
      <c r="E579" s="4"/>
      <c r="F579" s="4"/>
      <c r="G579" s="167"/>
      <c r="H579" s="167"/>
      <c r="I579" s="6">
        <f t="shared" si="100"/>
        <v>0</v>
      </c>
      <c r="J579" s="4">
        <f t="shared" si="101"/>
        <v>0</v>
      </c>
      <c r="K579" s="4">
        <f t="shared" si="102"/>
        <v>0</v>
      </c>
      <c r="L579" s="4">
        <f t="shared" si="103"/>
        <v>0</v>
      </c>
      <c r="M579" s="4">
        <f t="shared" si="104"/>
        <v>0</v>
      </c>
      <c r="N579" s="4">
        <f t="shared" si="105"/>
        <v>0</v>
      </c>
      <c r="O579" s="13"/>
      <c r="AS579">
        <f t="shared" si="106"/>
        <v>0</v>
      </c>
      <c r="CD579" s="7" t="e">
        <f t="shared" si="99"/>
        <v>#VALUE!</v>
      </c>
    </row>
    <row r="580" spans="1:82" x14ac:dyDescent="0.2">
      <c r="A580" s="179"/>
      <c r="D580" s="4"/>
      <c r="E580" s="4"/>
      <c r="F580" s="4"/>
      <c r="G580" s="167"/>
      <c r="H580" s="167"/>
      <c r="I580" s="6">
        <f t="shared" si="100"/>
        <v>0</v>
      </c>
      <c r="J580" s="4">
        <f t="shared" si="101"/>
        <v>0</v>
      </c>
      <c r="K580" s="4">
        <f t="shared" si="102"/>
        <v>0</v>
      </c>
      <c r="L580" s="4">
        <f t="shared" si="103"/>
        <v>0</v>
      </c>
      <c r="M580" s="4">
        <f t="shared" si="104"/>
        <v>0</v>
      </c>
      <c r="N580" s="4">
        <f t="shared" si="105"/>
        <v>0</v>
      </c>
      <c r="O580" s="13"/>
      <c r="AS580">
        <f t="shared" si="106"/>
        <v>0</v>
      </c>
      <c r="CD580" s="7" t="e">
        <f t="shared" si="99"/>
        <v>#VALUE!</v>
      </c>
    </row>
    <row r="581" spans="1:82" x14ac:dyDescent="0.2">
      <c r="A581" s="179"/>
      <c r="D581" s="4"/>
      <c r="E581" s="4"/>
      <c r="F581" s="4"/>
      <c r="G581" s="167"/>
      <c r="H581" s="167"/>
      <c r="I581" s="6">
        <f t="shared" si="100"/>
        <v>0</v>
      </c>
      <c r="J581" s="4">
        <f t="shared" si="101"/>
        <v>0</v>
      </c>
      <c r="K581" s="4">
        <f t="shared" si="102"/>
        <v>0</v>
      </c>
      <c r="L581" s="4">
        <f t="shared" si="103"/>
        <v>0</v>
      </c>
      <c r="M581" s="4">
        <f t="shared" si="104"/>
        <v>0</v>
      </c>
      <c r="N581" s="4">
        <f t="shared" si="105"/>
        <v>0</v>
      </c>
      <c r="O581" s="13"/>
      <c r="AS581">
        <f t="shared" si="106"/>
        <v>0</v>
      </c>
      <c r="CD581" s="7" t="e">
        <f t="shared" si="99"/>
        <v>#VALUE!</v>
      </c>
    </row>
    <row r="582" spans="1:82" x14ac:dyDescent="0.2">
      <c r="A582" s="179"/>
      <c r="D582" s="4"/>
      <c r="E582" s="4"/>
      <c r="F582" s="4"/>
      <c r="G582" s="167"/>
      <c r="H582" s="167"/>
      <c r="I582" s="6">
        <f t="shared" si="100"/>
        <v>0</v>
      </c>
      <c r="J582" s="4">
        <f t="shared" si="101"/>
        <v>0</v>
      </c>
      <c r="K582" s="4">
        <f t="shared" si="102"/>
        <v>0</v>
      </c>
      <c r="L582" s="4">
        <f t="shared" si="103"/>
        <v>0</v>
      </c>
      <c r="M582" s="4">
        <f t="shared" si="104"/>
        <v>0</v>
      </c>
      <c r="N582" s="4">
        <f t="shared" si="105"/>
        <v>0</v>
      </c>
      <c r="O582" s="13"/>
      <c r="AS582">
        <f t="shared" si="106"/>
        <v>0</v>
      </c>
      <c r="CD582" s="7" t="e">
        <f t="shared" si="99"/>
        <v>#VALUE!</v>
      </c>
    </row>
    <row r="583" spans="1:82" x14ac:dyDescent="0.2">
      <c r="A583" s="179"/>
      <c r="D583" s="4"/>
      <c r="E583" s="4"/>
      <c r="F583" s="4"/>
      <c r="G583" s="167"/>
      <c r="H583" s="167"/>
      <c r="I583" s="6">
        <f t="shared" si="100"/>
        <v>0</v>
      </c>
      <c r="J583" s="4">
        <f t="shared" si="101"/>
        <v>0</v>
      </c>
      <c r="K583" s="4">
        <f t="shared" si="102"/>
        <v>0</v>
      </c>
      <c r="L583" s="4">
        <f t="shared" si="103"/>
        <v>0</v>
      </c>
      <c r="M583" s="4">
        <f t="shared" si="104"/>
        <v>0</v>
      </c>
      <c r="N583" s="4">
        <f t="shared" si="105"/>
        <v>0</v>
      </c>
      <c r="O583" s="13"/>
      <c r="AS583">
        <f t="shared" si="106"/>
        <v>0</v>
      </c>
      <c r="CD583" s="7" t="e">
        <f t="shared" si="99"/>
        <v>#VALUE!</v>
      </c>
    </row>
    <row r="584" spans="1:82" x14ac:dyDescent="0.2">
      <c r="A584" s="179"/>
      <c r="D584" s="4"/>
      <c r="E584" s="4"/>
      <c r="F584" s="4"/>
      <c r="G584" s="167"/>
      <c r="H584" s="167"/>
      <c r="I584" s="6">
        <f t="shared" si="100"/>
        <v>0</v>
      </c>
      <c r="J584" s="4">
        <f t="shared" si="101"/>
        <v>0</v>
      </c>
      <c r="K584" s="4">
        <f t="shared" si="102"/>
        <v>0</v>
      </c>
      <c r="L584" s="4">
        <f t="shared" si="103"/>
        <v>0</v>
      </c>
      <c r="M584" s="4">
        <f t="shared" si="104"/>
        <v>0</v>
      </c>
      <c r="N584" s="4">
        <f t="shared" si="105"/>
        <v>0</v>
      </c>
      <c r="O584" s="13"/>
      <c r="AS584">
        <f t="shared" si="106"/>
        <v>0</v>
      </c>
      <c r="CD584" s="7" t="e">
        <f t="shared" si="99"/>
        <v>#VALUE!</v>
      </c>
    </row>
    <row r="585" spans="1:82" x14ac:dyDescent="0.2">
      <c r="A585" s="179"/>
      <c r="D585" s="4"/>
      <c r="E585" s="4"/>
      <c r="F585" s="4"/>
      <c r="G585" s="167"/>
      <c r="H585" s="167"/>
      <c r="I585" s="6">
        <f t="shared" si="100"/>
        <v>0</v>
      </c>
      <c r="J585" s="4">
        <f t="shared" si="101"/>
        <v>0</v>
      </c>
      <c r="K585" s="4">
        <f t="shared" si="102"/>
        <v>0</v>
      </c>
      <c r="L585" s="4">
        <f t="shared" si="103"/>
        <v>0</v>
      </c>
      <c r="M585" s="4">
        <f t="shared" si="104"/>
        <v>0</v>
      </c>
      <c r="N585" s="4">
        <f t="shared" si="105"/>
        <v>0</v>
      </c>
      <c r="O585" s="13"/>
      <c r="AS585">
        <f t="shared" si="106"/>
        <v>0</v>
      </c>
      <c r="CD585" s="7" t="e">
        <f t="shared" ref="CD585:CD648" si="107">IF(VALUE(MID(CC585,8,1))=1,DATEVALUE(LEFT(CC585,7)&amp;RIGHT(CC585,2)),DATEVALUE(CC585))</f>
        <v>#VALUE!</v>
      </c>
    </row>
    <row r="586" spans="1:82" x14ac:dyDescent="0.2">
      <c r="A586" s="179"/>
      <c r="D586" s="4"/>
      <c r="E586" s="4"/>
      <c r="F586" s="4"/>
      <c r="G586" s="167"/>
      <c r="H586" s="167"/>
      <c r="I586" s="6">
        <f t="shared" si="100"/>
        <v>0</v>
      </c>
      <c r="J586" s="4">
        <f t="shared" si="101"/>
        <v>0</v>
      </c>
      <c r="K586" s="4">
        <f t="shared" si="102"/>
        <v>0</v>
      </c>
      <c r="L586" s="4">
        <f t="shared" si="103"/>
        <v>0</v>
      </c>
      <c r="M586" s="4">
        <f t="shared" si="104"/>
        <v>0</v>
      </c>
      <c r="N586" s="4">
        <f t="shared" si="105"/>
        <v>0</v>
      </c>
      <c r="O586" s="13"/>
      <c r="AS586">
        <f t="shared" si="106"/>
        <v>0</v>
      </c>
      <c r="CD586" s="7" t="e">
        <f t="shared" si="107"/>
        <v>#VALUE!</v>
      </c>
    </row>
    <row r="587" spans="1:82" x14ac:dyDescent="0.2">
      <c r="A587" s="179"/>
      <c r="D587" s="4"/>
      <c r="E587" s="4"/>
      <c r="F587" s="4"/>
      <c r="G587" s="167"/>
      <c r="H587" s="167"/>
      <c r="I587" s="6">
        <f t="shared" si="100"/>
        <v>0</v>
      </c>
      <c r="J587" s="4">
        <f t="shared" si="101"/>
        <v>0</v>
      </c>
      <c r="K587" s="4">
        <f t="shared" si="102"/>
        <v>0</v>
      </c>
      <c r="L587" s="4">
        <f t="shared" si="103"/>
        <v>0</v>
      </c>
      <c r="M587" s="4">
        <f t="shared" si="104"/>
        <v>0</v>
      </c>
      <c r="N587" s="4">
        <f t="shared" si="105"/>
        <v>0</v>
      </c>
      <c r="O587" s="13"/>
      <c r="AS587">
        <f t="shared" si="106"/>
        <v>0</v>
      </c>
      <c r="CD587" s="7" t="e">
        <f t="shared" si="107"/>
        <v>#VALUE!</v>
      </c>
    </row>
    <row r="588" spans="1:82" x14ac:dyDescent="0.2">
      <c r="A588" s="179"/>
      <c r="D588" s="4"/>
      <c r="E588" s="4"/>
      <c r="F588" s="4"/>
      <c r="G588" s="167"/>
      <c r="H588" s="167"/>
      <c r="I588" s="6">
        <f t="shared" si="100"/>
        <v>0</v>
      </c>
      <c r="J588" s="4">
        <f t="shared" si="101"/>
        <v>0</v>
      </c>
      <c r="K588" s="4">
        <f t="shared" si="102"/>
        <v>0</v>
      </c>
      <c r="L588" s="4">
        <f t="shared" si="103"/>
        <v>0</v>
      </c>
      <c r="M588" s="4">
        <f t="shared" si="104"/>
        <v>0</v>
      </c>
      <c r="N588" s="4">
        <f t="shared" si="105"/>
        <v>0</v>
      </c>
      <c r="O588" s="13"/>
      <c r="AS588">
        <f t="shared" si="106"/>
        <v>0</v>
      </c>
      <c r="CD588" s="7" t="e">
        <f t="shared" si="107"/>
        <v>#VALUE!</v>
      </c>
    </row>
    <row r="589" spans="1:82" x14ac:dyDescent="0.2">
      <c r="A589" s="179"/>
      <c r="D589" s="4"/>
      <c r="E589" s="4"/>
      <c r="F589" s="4"/>
      <c r="G589" s="167"/>
      <c r="H589" s="167"/>
      <c r="I589" s="6">
        <f t="shared" si="100"/>
        <v>0</v>
      </c>
      <c r="J589" s="4">
        <f t="shared" si="101"/>
        <v>0</v>
      </c>
      <c r="K589" s="4">
        <f t="shared" si="102"/>
        <v>0</v>
      </c>
      <c r="L589" s="4">
        <f t="shared" si="103"/>
        <v>0</v>
      </c>
      <c r="M589" s="4">
        <f t="shared" si="104"/>
        <v>0</v>
      </c>
      <c r="N589" s="4">
        <f t="shared" si="105"/>
        <v>0</v>
      </c>
      <c r="O589" s="13"/>
      <c r="AS589">
        <f t="shared" si="106"/>
        <v>0</v>
      </c>
      <c r="CD589" s="7" t="e">
        <f t="shared" si="107"/>
        <v>#VALUE!</v>
      </c>
    </row>
    <row r="590" spans="1:82" x14ac:dyDescent="0.2">
      <c r="A590" s="179"/>
      <c r="D590" s="4"/>
      <c r="E590" s="4"/>
      <c r="F590" s="4"/>
      <c r="G590" s="167"/>
      <c r="H590" s="167"/>
      <c r="I590" s="6">
        <f t="shared" si="100"/>
        <v>0</v>
      </c>
      <c r="J590" s="4">
        <f t="shared" si="101"/>
        <v>0</v>
      </c>
      <c r="K590" s="4">
        <f t="shared" si="102"/>
        <v>0</v>
      </c>
      <c r="L590" s="4">
        <f t="shared" si="103"/>
        <v>0</v>
      </c>
      <c r="M590" s="4">
        <f t="shared" si="104"/>
        <v>0</v>
      </c>
      <c r="N590" s="4">
        <f t="shared" si="105"/>
        <v>0</v>
      </c>
      <c r="O590" s="13"/>
      <c r="AS590">
        <f t="shared" si="106"/>
        <v>0</v>
      </c>
      <c r="CD590" s="7" t="e">
        <f t="shared" si="107"/>
        <v>#VALUE!</v>
      </c>
    </row>
    <row r="591" spans="1:82" x14ac:dyDescent="0.2">
      <c r="A591" s="179"/>
      <c r="D591" s="4"/>
      <c r="E591" s="4"/>
      <c r="F591" s="4"/>
      <c r="G591" s="167"/>
      <c r="H591" s="167"/>
      <c r="I591" s="6">
        <f t="shared" si="100"/>
        <v>0</v>
      </c>
      <c r="J591" s="4">
        <f t="shared" si="101"/>
        <v>0</v>
      </c>
      <c r="K591" s="4">
        <f t="shared" si="102"/>
        <v>0</v>
      </c>
      <c r="L591" s="4">
        <f t="shared" si="103"/>
        <v>0</v>
      </c>
      <c r="M591" s="4">
        <f t="shared" si="104"/>
        <v>0</v>
      </c>
      <c r="N591" s="4">
        <f t="shared" si="105"/>
        <v>0</v>
      </c>
      <c r="O591" s="13"/>
      <c r="AS591">
        <f t="shared" si="106"/>
        <v>0</v>
      </c>
      <c r="CD591" s="7" t="e">
        <f t="shared" si="107"/>
        <v>#VALUE!</v>
      </c>
    </row>
    <row r="592" spans="1:82" x14ac:dyDescent="0.2">
      <c r="A592" s="179"/>
      <c r="D592" s="4"/>
      <c r="E592" s="4"/>
      <c r="F592" s="4"/>
      <c r="G592" s="167"/>
      <c r="H592" s="167"/>
      <c r="I592" s="6">
        <f t="shared" si="100"/>
        <v>0</v>
      </c>
      <c r="J592" s="4">
        <f t="shared" si="101"/>
        <v>0</v>
      </c>
      <c r="K592" s="4">
        <f t="shared" si="102"/>
        <v>0</v>
      </c>
      <c r="L592" s="4">
        <f t="shared" si="103"/>
        <v>0</v>
      </c>
      <c r="M592" s="4">
        <f t="shared" si="104"/>
        <v>0</v>
      </c>
      <c r="N592" s="4">
        <f t="shared" si="105"/>
        <v>0</v>
      </c>
      <c r="O592" s="13"/>
      <c r="AS592">
        <f t="shared" si="106"/>
        <v>0</v>
      </c>
      <c r="CD592" s="7" t="e">
        <f t="shared" si="107"/>
        <v>#VALUE!</v>
      </c>
    </row>
    <row r="593" spans="1:82" x14ac:dyDescent="0.2">
      <c r="A593" s="179"/>
      <c r="D593" s="4"/>
      <c r="E593" s="4"/>
      <c r="F593" s="4"/>
      <c r="G593" s="167"/>
      <c r="H593" s="167"/>
      <c r="I593" s="6">
        <f t="shared" si="100"/>
        <v>0</v>
      </c>
      <c r="J593" s="4">
        <f t="shared" si="101"/>
        <v>0</v>
      </c>
      <c r="K593" s="4">
        <f t="shared" si="102"/>
        <v>0</v>
      </c>
      <c r="L593" s="4">
        <f t="shared" si="103"/>
        <v>0</v>
      </c>
      <c r="M593" s="4">
        <f t="shared" si="104"/>
        <v>0</v>
      </c>
      <c r="N593" s="4">
        <f t="shared" si="105"/>
        <v>0</v>
      </c>
      <c r="O593" s="13"/>
      <c r="AS593">
        <f t="shared" si="106"/>
        <v>0</v>
      </c>
      <c r="CD593" s="7" t="e">
        <f t="shared" si="107"/>
        <v>#VALUE!</v>
      </c>
    </row>
    <row r="594" spans="1:82" x14ac:dyDescent="0.2">
      <c r="A594" s="179"/>
      <c r="D594" s="4"/>
      <c r="E594" s="4"/>
      <c r="F594" s="4"/>
      <c r="G594" s="167"/>
      <c r="H594" s="167"/>
      <c r="I594" s="6">
        <f t="shared" si="100"/>
        <v>0</v>
      </c>
      <c r="J594" s="4">
        <f t="shared" si="101"/>
        <v>0</v>
      </c>
      <c r="K594" s="4">
        <f t="shared" si="102"/>
        <v>0</v>
      </c>
      <c r="L594" s="4">
        <f t="shared" si="103"/>
        <v>0</v>
      </c>
      <c r="M594" s="4">
        <f t="shared" si="104"/>
        <v>0</v>
      </c>
      <c r="N594" s="4">
        <f t="shared" si="105"/>
        <v>0</v>
      </c>
      <c r="O594" s="13"/>
      <c r="AS594">
        <f t="shared" si="106"/>
        <v>0</v>
      </c>
      <c r="CD594" s="7" t="e">
        <f t="shared" si="107"/>
        <v>#VALUE!</v>
      </c>
    </row>
    <row r="595" spans="1:82" x14ac:dyDescent="0.2">
      <c r="A595" s="179"/>
      <c r="D595" s="4"/>
      <c r="E595" s="4"/>
      <c r="F595" s="4"/>
      <c r="G595" s="167"/>
      <c r="H595" s="167"/>
      <c r="I595" s="6">
        <f t="shared" si="100"/>
        <v>0</v>
      </c>
      <c r="J595" s="4">
        <f t="shared" si="101"/>
        <v>0</v>
      </c>
      <c r="K595" s="4">
        <f t="shared" si="102"/>
        <v>0</v>
      </c>
      <c r="L595" s="4">
        <f t="shared" si="103"/>
        <v>0</v>
      </c>
      <c r="M595" s="4">
        <f t="shared" si="104"/>
        <v>0</v>
      </c>
      <c r="N595" s="4">
        <f t="shared" si="105"/>
        <v>0</v>
      </c>
      <c r="O595" s="13"/>
      <c r="AS595">
        <f t="shared" si="106"/>
        <v>0</v>
      </c>
      <c r="CD595" s="7" t="e">
        <f t="shared" si="107"/>
        <v>#VALUE!</v>
      </c>
    </row>
    <row r="596" spans="1:82" x14ac:dyDescent="0.2">
      <c r="A596" s="179"/>
      <c r="D596" s="4"/>
      <c r="E596" s="4"/>
      <c r="F596" s="4"/>
      <c r="G596" s="167"/>
      <c r="H596" s="167"/>
      <c r="I596" s="6">
        <f t="shared" si="100"/>
        <v>0</v>
      </c>
      <c r="J596" s="4">
        <f t="shared" si="101"/>
        <v>0</v>
      </c>
      <c r="K596" s="4">
        <f t="shared" si="102"/>
        <v>0</v>
      </c>
      <c r="L596" s="4">
        <f t="shared" si="103"/>
        <v>0</v>
      </c>
      <c r="M596" s="4">
        <f t="shared" si="104"/>
        <v>0</v>
      </c>
      <c r="N596" s="4">
        <f t="shared" si="105"/>
        <v>0</v>
      </c>
      <c r="O596" s="13"/>
      <c r="AS596">
        <f t="shared" si="106"/>
        <v>0</v>
      </c>
      <c r="CD596" s="7" t="e">
        <f t="shared" si="107"/>
        <v>#VALUE!</v>
      </c>
    </row>
    <row r="597" spans="1:82" x14ac:dyDescent="0.2">
      <c r="A597" s="179"/>
      <c r="D597" s="4"/>
      <c r="E597" s="4"/>
      <c r="F597" s="4"/>
      <c r="G597" s="167"/>
      <c r="H597" s="167"/>
      <c r="I597" s="6">
        <f t="shared" si="100"/>
        <v>0</v>
      </c>
      <c r="J597" s="4">
        <f t="shared" si="101"/>
        <v>0</v>
      </c>
      <c r="K597" s="4">
        <f t="shared" si="102"/>
        <v>0</v>
      </c>
      <c r="L597" s="4">
        <f t="shared" si="103"/>
        <v>0</v>
      </c>
      <c r="M597" s="4">
        <f t="shared" si="104"/>
        <v>0</v>
      </c>
      <c r="N597" s="4">
        <f t="shared" si="105"/>
        <v>0</v>
      </c>
      <c r="O597" s="13"/>
      <c r="AS597">
        <f t="shared" si="106"/>
        <v>0</v>
      </c>
      <c r="CD597" s="7" t="e">
        <f t="shared" si="107"/>
        <v>#VALUE!</v>
      </c>
    </row>
    <row r="598" spans="1:82" x14ac:dyDescent="0.2">
      <c r="A598" s="179"/>
      <c r="D598" s="4"/>
      <c r="E598" s="4"/>
      <c r="F598" s="4"/>
      <c r="G598" s="167"/>
      <c r="H598" s="167"/>
      <c r="I598" s="6">
        <f t="shared" si="100"/>
        <v>0</v>
      </c>
      <c r="J598" s="4">
        <f t="shared" si="101"/>
        <v>0</v>
      </c>
      <c r="K598" s="4">
        <f t="shared" si="102"/>
        <v>0</v>
      </c>
      <c r="L598" s="4">
        <f t="shared" si="103"/>
        <v>0</v>
      </c>
      <c r="M598" s="4">
        <f t="shared" si="104"/>
        <v>0</v>
      </c>
      <c r="N598" s="4">
        <f t="shared" si="105"/>
        <v>0</v>
      </c>
      <c r="O598" s="13"/>
      <c r="AS598">
        <f t="shared" si="106"/>
        <v>0</v>
      </c>
      <c r="CD598" s="7" t="e">
        <f t="shared" si="107"/>
        <v>#VALUE!</v>
      </c>
    </row>
    <row r="599" spans="1:82" x14ac:dyDescent="0.2">
      <c r="A599" s="179"/>
      <c r="D599" s="4"/>
      <c r="E599" s="4"/>
      <c r="F599" s="4"/>
      <c r="G599" s="167"/>
      <c r="H599" s="167"/>
      <c r="I599" s="6">
        <f t="shared" si="100"/>
        <v>0</v>
      </c>
      <c r="J599" s="4">
        <f t="shared" si="101"/>
        <v>0</v>
      </c>
      <c r="K599" s="4">
        <f t="shared" si="102"/>
        <v>0</v>
      </c>
      <c r="L599" s="4">
        <f t="shared" si="103"/>
        <v>0</v>
      </c>
      <c r="M599" s="4">
        <f t="shared" si="104"/>
        <v>0</v>
      </c>
      <c r="N599" s="4">
        <f t="shared" si="105"/>
        <v>0</v>
      </c>
      <c r="O599" s="13"/>
      <c r="AS599">
        <f t="shared" si="106"/>
        <v>0</v>
      </c>
      <c r="CD599" s="7" t="e">
        <f t="shared" si="107"/>
        <v>#VALUE!</v>
      </c>
    </row>
    <row r="600" spans="1:82" x14ac:dyDescent="0.2">
      <c r="A600" s="179"/>
      <c r="D600" s="4"/>
      <c r="E600" s="4"/>
      <c r="F600" s="4"/>
      <c r="G600" s="167"/>
      <c r="H600" s="167"/>
      <c r="I600" s="6">
        <f t="shared" si="100"/>
        <v>0</v>
      </c>
      <c r="J600" s="4">
        <f t="shared" si="101"/>
        <v>0</v>
      </c>
      <c r="K600" s="4">
        <f t="shared" si="102"/>
        <v>0</v>
      </c>
      <c r="L600" s="4">
        <f t="shared" si="103"/>
        <v>0</v>
      </c>
      <c r="M600" s="4">
        <f t="shared" si="104"/>
        <v>0</v>
      </c>
      <c r="N600" s="4">
        <f t="shared" si="105"/>
        <v>0</v>
      </c>
      <c r="O600" s="13"/>
      <c r="AS600">
        <f t="shared" si="106"/>
        <v>0</v>
      </c>
      <c r="CD600" s="7" t="e">
        <f t="shared" si="107"/>
        <v>#VALUE!</v>
      </c>
    </row>
    <row r="601" spans="1:82" x14ac:dyDescent="0.2">
      <c r="A601" s="179"/>
      <c r="D601" s="4"/>
      <c r="E601" s="4"/>
      <c r="F601" s="4"/>
      <c r="G601" s="167"/>
      <c r="H601" s="167"/>
      <c r="I601" s="6">
        <f t="shared" si="100"/>
        <v>0</v>
      </c>
      <c r="J601" s="4">
        <f t="shared" si="101"/>
        <v>0</v>
      </c>
      <c r="K601" s="4">
        <f t="shared" si="102"/>
        <v>0</v>
      </c>
      <c r="L601" s="4">
        <f t="shared" si="103"/>
        <v>0</v>
      </c>
      <c r="M601" s="4">
        <f t="shared" si="104"/>
        <v>0</v>
      </c>
      <c r="N601" s="4">
        <f t="shared" si="105"/>
        <v>0</v>
      </c>
      <c r="O601" s="13"/>
      <c r="AS601">
        <f t="shared" si="106"/>
        <v>0</v>
      </c>
      <c r="CD601" s="7" t="e">
        <f t="shared" si="107"/>
        <v>#VALUE!</v>
      </c>
    </row>
    <row r="602" spans="1:82" x14ac:dyDescent="0.2">
      <c r="A602" s="179"/>
      <c r="D602" s="4"/>
      <c r="E602" s="4"/>
      <c r="F602" s="4"/>
      <c r="G602" s="167"/>
      <c r="H602" s="167"/>
      <c r="I602" s="6">
        <f t="shared" si="100"/>
        <v>0</v>
      </c>
      <c r="J602" s="4">
        <f t="shared" si="101"/>
        <v>0</v>
      </c>
      <c r="K602" s="4">
        <f t="shared" si="102"/>
        <v>0</v>
      </c>
      <c r="L602" s="4">
        <f t="shared" si="103"/>
        <v>0</v>
      </c>
      <c r="M602" s="4">
        <f t="shared" si="104"/>
        <v>0</v>
      </c>
      <c r="N602" s="4">
        <f t="shared" si="105"/>
        <v>0</v>
      </c>
      <c r="O602" s="13"/>
      <c r="AS602">
        <f t="shared" si="106"/>
        <v>0</v>
      </c>
      <c r="CD602" s="7" t="e">
        <f t="shared" si="107"/>
        <v>#VALUE!</v>
      </c>
    </row>
    <row r="603" spans="1:82" x14ac:dyDescent="0.2">
      <c r="A603" s="179"/>
      <c r="D603" s="4"/>
      <c r="E603" s="4"/>
      <c r="F603" s="4"/>
      <c r="G603" s="167"/>
      <c r="H603" s="167"/>
      <c r="I603" s="6">
        <f t="shared" si="100"/>
        <v>0</v>
      </c>
      <c r="J603" s="4">
        <f t="shared" si="101"/>
        <v>0</v>
      </c>
      <c r="K603" s="4">
        <f t="shared" si="102"/>
        <v>0</v>
      </c>
      <c r="L603" s="4">
        <f t="shared" si="103"/>
        <v>0</v>
      </c>
      <c r="M603" s="4">
        <f t="shared" si="104"/>
        <v>0</v>
      </c>
      <c r="N603" s="4">
        <f t="shared" si="105"/>
        <v>0</v>
      </c>
      <c r="O603" s="13"/>
      <c r="AS603">
        <f t="shared" si="106"/>
        <v>0</v>
      </c>
      <c r="CD603" s="7" t="e">
        <f t="shared" si="107"/>
        <v>#VALUE!</v>
      </c>
    </row>
    <row r="604" spans="1:82" x14ac:dyDescent="0.2">
      <c r="A604" s="179"/>
      <c r="D604" s="4"/>
      <c r="E604" s="4"/>
      <c r="F604" s="4"/>
      <c r="G604" s="167"/>
      <c r="H604" s="167"/>
      <c r="I604" s="6">
        <f t="shared" si="100"/>
        <v>0</v>
      </c>
      <c r="J604" s="4">
        <f t="shared" si="101"/>
        <v>0</v>
      </c>
      <c r="K604" s="4">
        <f t="shared" si="102"/>
        <v>0</v>
      </c>
      <c r="L604" s="4">
        <f t="shared" si="103"/>
        <v>0</v>
      </c>
      <c r="M604" s="4">
        <f t="shared" si="104"/>
        <v>0</v>
      </c>
      <c r="N604" s="4">
        <f t="shared" si="105"/>
        <v>0</v>
      </c>
      <c r="O604" s="13"/>
      <c r="AS604">
        <f t="shared" si="106"/>
        <v>0</v>
      </c>
      <c r="CD604" s="7" t="e">
        <f t="shared" si="107"/>
        <v>#VALUE!</v>
      </c>
    </row>
    <row r="605" spans="1:82" x14ac:dyDescent="0.2">
      <c r="A605" s="179"/>
      <c r="D605" s="4"/>
      <c r="E605" s="4"/>
      <c r="F605" s="4"/>
      <c r="G605" s="167"/>
      <c r="H605" s="167"/>
      <c r="I605" s="6">
        <f t="shared" si="100"/>
        <v>0</v>
      </c>
      <c r="J605" s="4">
        <f t="shared" si="101"/>
        <v>0</v>
      </c>
      <c r="K605" s="4">
        <f t="shared" si="102"/>
        <v>0</v>
      </c>
      <c r="L605" s="4">
        <f t="shared" si="103"/>
        <v>0</v>
      </c>
      <c r="M605" s="4">
        <f t="shared" si="104"/>
        <v>0</v>
      </c>
      <c r="N605" s="4">
        <f t="shared" si="105"/>
        <v>0</v>
      </c>
      <c r="O605" s="13"/>
      <c r="AS605">
        <f t="shared" si="106"/>
        <v>0</v>
      </c>
      <c r="CD605" s="7" t="e">
        <f t="shared" si="107"/>
        <v>#VALUE!</v>
      </c>
    </row>
    <row r="606" spans="1:82" x14ac:dyDescent="0.2">
      <c r="A606" s="179"/>
      <c r="D606" s="4"/>
      <c r="E606" s="4"/>
      <c r="F606" s="4"/>
      <c r="G606" s="167"/>
      <c r="H606" s="167"/>
      <c r="I606" s="6">
        <f t="shared" si="100"/>
        <v>0</v>
      </c>
      <c r="J606" s="4">
        <f t="shared" si="101"/>
        <v>0</v>
      </c>
      <c r="K606" s="4">
        <f t="shared" si="102"/>
        <v>0</v>
      </c>
      <c r="L606" s="4">
        <f t="shared" si="103"/>
        <v>0</v>
      </c>
      <c r="M606" s="4">
        <f t="shared" si="104"/>
        <v>0</v>
      </c>
      <c r="N606" s="4">
        <f t="shared" si="105"/>
        <v>0</v>
      </c>
      <c r="O606" s="13"/>
      <c r="AS606">
        <f t="shared" si="106"/>
        <v>0</v>
      </c>
      <c r="CD606" s="7" t="e">
        <f t="shared" si="107"/>
        <v>#VALUE!</v>
      </c>
    </row>
    <row r="607" spans="1:82" x14ac:dyDescent="0.2">
      <c r="A607" s="179"/>
      <c r="D607" s="4"/>
      <c r="E607" s="4"/>
      <c r="F607" s="4"/>
      <c r="G607" s="167"/>
      <c r="H607" s="167"/>
      <c r="I607" s="6">
        <f t="shared" ref="I607:I670" si="108">G607-H607</f>
        <v>0</v>
      </c>
      <c r="J607" s="4">
        <f t="shared" ref="J607:J655" si="109">I607*B607*10000</f>
        <v>0</v>
      </c>
      <c r="K607" s="4">
        <f t="shared" ref="K607:K655" si="110">C607*I607*10000</f>
        <v>0</v>
      </c>
      <c r="L607" s="4">
        <f t="shared" ref="L607:L655" si="111">I607*D607*10000</f>
        <v>0</v>
      </c>
      <c r="M607" s="4">
        <f t="shared" ref="M607:M655" si="112">I607*E607*10000</f>
        <v>0</v>
      </c>
      <c r="N607" s="4">
        <f t="shared" ref="N607:N655" si="113">SUM(J607:M607)</f>
        <v>0</v>
      </c>
      <c r="O607" s="13"/>
      <c r="AS607">
        <f t="shared" si="106"/>
        <v>0</v>
      </c>
      <c r="CD607" s="7" t="e">
        <f t="shared" si="107"/>
        <v>#VALUE!</v>
      </c>
    </row>
    <row r="608" spans="1:82" x14ac:dyDescent="0.2">
      <c r="A608" s="179"/>
      <c r="D608" s="4"/>
      <c r="E608" s="4"/>
      <c r="F608" s="4"/>
      <c r="G608" s="167"/>
      <c r="H608" s="167"/>
      <c r="I608" s="6">
        <f t="shared" si="108"/>
        <v>0</v>
      </c>
      <c r="J608" s="4">
        <f t="shared" si="109"/>
        <v>0</v>
      </c>
      <c r="K608" s="4">
        <f t="shared" si="110"/>
        <v>0</v>
      </c>
      <c r="L608" s="4">
        <f t="shared" si="111"/>
        <v>0</v>
      </c>
      <c r="M608" s="4">
        <f t="shared" si="112"/>
        <v>0</v>
      </c>
      <c r="N608" s="4">
        <f t="shared" si="113"/>
        <v>0</v>
      </c>
      <c r="O608" s="13"/>
      <c r="AS608">
        <f t="shared" ref="AS608:AS641" si="114">L622+M622</f>
        <v>0</v>
      </c>
      <c r="CD608" s="7" t="e">
        <f t="shared" si="107"/>
        <v>#VALUE!</v>
      </c>
    </row>
    <row r="609" spans="1:82" x14ac:dyDescent="0.2">
      <c r="A609" s="179"/>
      <c r="D609" s="4"/>
      <c r="E609" s="4"/>
      <c r="F609" s="4"/>
      <c r="G609" s="167"/>
      <c r="H609" s="167"/>
      <c r="I609" s="6">
        <f t="shared" si="108"/>
        <v>0</v>
      </c>
      <c r="J609" s="4">
        <f t="shared" si="109"/>
        <v>0</v>
      </c>
      <c r="K609" s="4">
        <f t="shared" si="110"/>
        <v>0</v>
      </c>
      <c r="L609" s="4">
        <f t="shared" si="111"/>
        <v>0</v>
      </c>
      <c r="M609" s="4">
        <f t="shared" si="112"/>
        <v>0</v>
      </c>
      <c r="N609" s="4">
        <f t="shared" si="113"/>
        <v>0</v>
      </c>
      <c r="O609" s="13"/>
      <c r="AS609">
        <f t="shared" si="114"/>
        <v>0</v>
      </c>
      <c r="CD609" s="7" t="e">
        <f t="shared" si="107"/>
        <v>#VALUE!</v>
      </c>
    </row>
    <row r="610" spans="1:82" x14ac:dyDescent="0.2">
      <c r="A610" s="179"/>
      <c r="D610" s="4"/>
      <c r="E610" s="4"/>
      <c r="F610" s="4"/>
      <c r="G610" s="167"/>
      <c r="H610" s="167"/>
      <c r="I610" s="6">
        <f t="shared" si="108"/>
        <v>0</v>
      </c>
      <c r="J610" s="4">
        <f t="shared" si="109"/>
        <v>0</v>
      </c>
      <c r="K610" s="4">
        <f t="shared" si="110"/>
        <v>0</v>
      </c>
      <c r="L610" s="4">
        <f t="shared" si="111"/>
        <v>0</v>
      </c>
      <c r="M610" s="4">
        <f t="shared" si="112"/>
        <v>0</v>
      </c>
      <c r="N610" s="4">
        <f t="shared" si="113"/>
        <v>0</v>
      </c>
      <c r="O610" s="13"/>
      <c r="AS610">
        <f t="shared" si="114"/>
        <v>0</v>
      </c>
      <c r="CD610" s="7" t="e">
        <f t="shared" si="107"/>
        <v>#VALUE!</v>
      </c>
    </row>
    <row r="611" spans="1:82" x14ac:dyDescent="0.2">
      <c r="A611" s="179"/>
      <c r="D611" s="4"/>
      <c r="E611" s="4"/>
      <c r="F611" s="4"/>
      <c r="G611" s="167"/>
      <c r="H611" s="167"/>
      <c r="I611" s="6">
        <f t="shared" si="108"/>
        <v>0</v>
      </c>
      <c r="J611" s="4">
        <f t="shared" si="109"/>
        <v>0</v>
      </c>
      <c r="K611" s="4">
        <f t="shared" si="110"/>
        <v>0</v>
      </c>
      <c r="L611" s="4">
        <f t="shared" si="111"/>
        <v>0</v>
      </c>
      <c r="M611" s="4">
        <f t="shared" si="112"/>
        <v>0</v>
      </c>
      <c r="N611" s="4">
        <f t="shared" si="113"/>
        <v>0</v>
      </c>
      <c r="O611" s="13"/>
      <c r="AS611">
        <f t="shared" si="114"/>
        <v>0</v>
      </c>
      <c r="CD611" s="7" t="e">
        <f t="shared" si="107"/>
        <v>#VALUE!</v>
      </c>
    </row>
    <row r="612" spans="1:82" x14ac:dyDescent="0.2">
      <c r="A612" s="179"/>
      <c r="D612" s="4"/>
      <c r="E612" s="4"/>
      <c r="F612" s="4"/>
      <c r="G612" s="167"/>
      <c r="H612" s="167"/>
      <c r="I612" s="6">
        <f t="shared" si="108"/>
        <v>0</v>
      </c>
      <c r="J612" s="4">
        <f t="shared" si="109"/>
        <v>0</v>
      </c>
      <c r="K612" s="4">
        <f t="shared" si="110"/>
        <v>0</v>
      </c>
      <c r="L612" s="4">
        <f t="shared" si="111"/>
        <v>0</v>
      </c>
      <c r="M612" s="4">
        <f t="shared" si="112"/>
        <v>0</v>
      </c>
      <c r="N612" s="4">
        <f t="shared" si="113"/>
        <v>0</v>
      </c>
      <c r="O612" s="13"/>
      <c r="AS612">
        <f t="shared" si="114"/>
        <v>0</v>
      </c>
      <c r="CD612" s="7" t="e">
        <f t="shared" si="107"/>
        <v>#VALUE!</v>
      </c>
    </row>
    <row r="613" spans="1:82" x14ac:dyDescent="0.2">
      <c r="A613" s="179"/>
      <c r="D613" s="4"/>
      <c r="E613" s="4"/>
      <c r="F613" s="4"/>
      <c r="G613" s="167"/>
      <c r="H613" s="167"/>
      <c r="I613" s="6">
        <f t="shared" si="108"/>
        <v>0</v>
      </c>
      <c r="J613" s="4">
        <f t="shared" si="109"/>
        <v>0</v>
      </c>
      <c r="K613" s="4">
        <f t="shared" si="110"/>
        <v>0</v>
      </c>
      <c r="L613" s="4">
        <f t="shared" si="111"/>
        <v>0</v>
      </c>
      <c r="M613" s="4">
        <f t="shared" si="112"/>
        <v>0</v>
      </c>
      <c r="N613" s="4">
        <f t="shared" si="113"/>
        <v>0</v>
      </c>
      <c r="O613" s="13"/>
      <c r="AS613">
        <f t="shared" si="114"/>
        <v>0</v>
      </c>
      <c r="CD613" s="7" t="e">
        <f t="shared" si="107"/>
        <v>#VALUE!</v>
      </c>
    </row>
    <row r="614" spans="1:82" x14ac:dyDescent="0.2">
      <c r="A614" s="179"/>
      <c r="D614" s="4"/>
      <c r="E614" s="4"/>
      <c r="F614" s="4"/>
      <c r="G614" s="167"/>
      <c r="H614" s="167"/>
      <c r="I614" s="6">
        <f t="shared" si="108"/>
        <v>0</v>
      </c>
      <c r="J614" s="4">
        <f t="shared" si="109"/>
        <v>0</v>
      </c>
      <c r="K614" s="4">
        <f t="shared" si="110"/>
        <v>0</v>
      </c>
      <c r="L614" s="4">
        <f t="shared" si="111"/>
        <v>0</v>
      </c>
      <c r="M614" s="4">
        <f t="shared" si="112"/>
        <v>0</v>
      </c>
      <c r="N614" s="4">
        <f t="shared" si="113"/>
        <v>0</v>
      </c>
      <c r="O614" s="13"/>
      <c r="AS614">
        <f t="shared" si="114"/>
        <v>0</v>
      </c>
      <c r="CD614" s="7" t="e">
        <f t="shared" si="107"/>
        <v>#VALUE!</v>
      </c>
    </row>
    <row r="615" spans="1:82" x14ac:dyDescent="0.2">
      <c r="A615" s="179"/>
      <c r="D615" s="4"/>
      <c r="E615" s="4"/>
      <c r="F615" s="4"/>
      <c r="G615" s="167"/>
      <c r="H615" s="167"/>
      <c r="I615" s="6">
        <f t="shared" si="108"/>
        <v>0</v>
      </c>
      <c r="J615" s="4">
        <f t="shared" si="109"/>
        <v>0</v>
      </c>
      <c r="K615" s="4">
        <f t="shared" si="110"/>
        <v>0</v>
      </c>
      <c r="L615" s="4">
        <f t="shared" si="111"/>
        <v>0</v>
      </c>
      <c r="M615" s="4">
        <f t="shared" si="112"/>
        <v>0</v>
      </c>
      <c r="N615" s="4">
        <f t="shared" si="113"/>
        <v>0</v>
      </c>
      <c r="O615" s="13"/>
      <c r="AS615">
        <f t="shared" si="114"/>
        <v>0</v>
      </c>
      <c r="CD615" s="7" t="e">
        <f t="shared" si="107"/>
        <v>#VALUE!</v>
      </c>
    </row>
    <row r="616" spans="1:82" x14ac:dyDescent="0.2">
      <c r="A616" s="179"/>
      <c r="D616" s="4"/>
      <c r="E616" s="4"/>
      <c r="F616" s="4"/>
      <c r="G616" s="167"/>
      <c r="H616" s="167"/>
      <c r="I616" s="6">
        <f t="shared" si="108"/>
        <v>0</v>
      </c>
      <c r="J616" s="4">
        <f t="shared" si="109"/>
        <v>0</v>
      </c>
      <c r="K616" s="4">
        <f t="shared" si="110"/>
        <v>0</v>
      </c>
      <c r="L616" s="4">
        <f t="shared" si="111"/>
        <v>0</v>
      </c>
      <c r="M616" s="4">
        <f t="shared" si="112"/>
        <v>0</v>
      </c>
      <c r="N616" s="4">
        <f t="shared" si="113"/>
        <v>0</v>
      </c>
      <c r="O616" s="13"/>
      <c r="AS616">
        <f t="shared" si="114"/>
        <v>0</v>
      </c>
      <c r="CD616" s="7" t="e">
        <f t="shared" si="107"/>
        <v>#VALUE!</v>
      </c>
    </row>
    <row r="617" spans="1:82" x14ac:dyDescent="0.2">
      <c r="A617" s="179"/>
      <c r="D617" s="4"/>
      <c r="E617" s="4"/>
      <c r="F617" s="4"/>
      <c r="G617" s="167"/>
      <c r="H617" s="167"/>
      <c r="I617" s="6">
        <f t="shared" si="108"/>
        <v>0</v>
      </c>
      <c r="J617" s="4">
        <f t="shared" si="109"/>
        <v>0</v>
      </c>
      <c r="K617" s="4">
        <f t="shared" si="110"/>
        <v>0</v>
      </c>
      <c r="L617" s="4">
        <f t="shared" si="111"/>
        <v>0</v>
      </c>
      <c r="M617" s="4">
        <f t="shared" si="112"/>
        <v>0</v>
      </c>
      <c r="N617" s="4">
        <f t="shared" si="113"/>
        <v>0</v>
      </c>
      <c r="O617" s="13"/>
      <c r="AS617">
        <f t="shared" si="114"/>
        <v>0</v>
      </c>
      <c r="CD617" s="7" t="e">
        <f t="shared" si="107"/>
        <v>#VALUE!</v>
      </c>
    </row>
    <row r="618" spans="1:82" x14ac:dyDescent="0.2">
      <c r="A618" s="179"/>
      <c r="D618" s="4"/>
      <c r="E618" s="4"/>
      <c r="F618" s="4"/>
      <c r="G618" s="167"/>
      <c r="H618" s="167"/>
      <c r="I618" s="6">
        <f t="shared" si="108"/>
        <v>0</v>
      </c>
      <c r="J618" s="4">
        <f t="shared" si="109"/>
        <v>0</v>
      </c>
      <c r="K618" s="4">
        <f t="shared" si="110"/>
        <v>0</v>
      </c>
      <c r="L618" s="4">
        <f t="shared" si="111"/>
        <v>0</v>
      </c>
      <c r="M618" s="4">
        <f t="shared" si="112"/>
        <v>0</v>
      </c>
      <c r="N618" s="4">
        <f t="shared" si="113"/>
        <v>0</v>
      </c>
      <c r="O618" s="13"/>
      <c r="AS618">
        <f t="shared" si="114"/>
        <v>0</v>
      </c>
      <c r="CD618" s="7" t="e">
        <f t="shared" si="107"/>
        <v>#VALUE!</v>
      </c>
    </row>
    <row r="619" spans="1:82" x14ac:dyDescent="0.2">
      <c r="A619" s="179"/>
      <c r="D619" s="4"/>
      <c r="E619" s="4"/>
      <c r="F619" s="4"/>
      <c r="G619" s="167"/>
      <c r="H619" s="167"/>
      <c r="I619" s="6">
        <f t="shared" si="108"/>
        <v>0</v>
      </c>
      <c r="J619" s="4">
        <f t="shared" si="109"/>
        <v>0</v>
      </c>
      <c r="K619" s="4">
        <f t="shared" si="110"/>
        <v>0</v>
      </c>
      <c r="L619" s="4">
        <f t="shared" si="111"/>
        <v>0</v>
      </c>
      <c r="M619" s="4">
        <f t="shared" si="112"/>
        <v>0</v>
      </c>
      <c r="N619" s="4">
        <f t="shared" si="113"/>
        <v>0</v>
      </c>
      <c r="O619" s="13"/>
      <c r="AS619">
        <f t="shared" si="114"/>
        <v>0</v>
      </c>
      <c r="CD619" s="7" t="e">
        <f t="shared" si="107"/>
        <v>#VALUE!</v>
      </c>
    </row>
    <row r="620" spans="1:82" x14ac:dyDescent="0.2">
      <c r="A620" s="179"/>
      <c r="D620" s="4"/>
      <c r="E620" s="4"/>
      <c r="F620" s="4"/>
      <c r="G620" s="167"/>
      <c r="H620" s="167"/>
      <c r="I620" s="6">
        <f t="shared" si="108"/>
        <v>0</v>
      </c>
      <c r="J620" s="4">
        <f t="shared" si="109"/>
        <v>0</v>
      </c>
      <c r="K620" s="4">
        <f t="shared" si="110"/>
        <v>0</v>
      </c>
      <c r="L620" s="4">
        <f t="shared" si="111"/>
        <v>0</v>
      </c>
      <c r="M620" s="4">
        <f t="shared" si="112"/>
        <v>0</v>
      </c>
      <c r="N620" s="4">
        <f t="shared" si="113"/>
        <v>0</v>
      </c>
      <c r="O620" s="13"/>
      <c r="AS620">
        <f t="shared" si="114"/>
        <v>0</v>
      </c>
      <c r="CD620" s="7" t="e">
        <f t="shared" si="107"/>
        <v>#VALUE!</v>
      </c>
    </row>
    <row r="621" spans="1:82" x14ac:dyDescent="0.2">
      <c r="A621" s="179"/>
      <c r="D621" s="4"/>
      <c r="E621" s="4"/>
      <c r="F621" s="4"/>
      <c r="G621" s="167"/>
      <c r="H621" s="167"/>
      <c r="I621" s="6">
        <f t="shared" si="108"/>
        <v>0</v>
      </c>
      <c r="J621" s="4">
        <f t="shared" si="109"/>
        <v>0</v>
      </c>
      <c r="K621" s="4">
        <f t="shared" si="110"/>
        <v>0</v>
      </c>
      <c r="L621" s="4">
        <f t="shared" si="111"/>
        <v>0</v>
      </c>
      <c r="M621" s="4">
        <f t="shared" si="112"/>
        <v>0</v>
      </c>
      <c r="N621" s="4">
        <f t="shared" si="113"/>
        <v>0</v>
      </c>
      <c r="O621" s="13"/>
      <c r="AS621">
        <f t="shared" si="114"/>
        <v>0</v>
      </c>
      <c r="CD621" s="7" t="e">
        <f t="shared" si="107"/>
        <v>#VALUE!</v>
      </c>
    </row>
    <row r="622" spans="1:82" x14ac:dyDescent="0.2">
      <c r="A622" s="179"/>
      <c r="D622" s="4"/>
      <c r="E622" s="4"/>
      <c r="F622" s="4"/>
      <c r="G622" s="167"/>
      <c r="H622" s="167"/>
      <c r="I622" s="6">
        <f t="shared" si="108"/>
        <v>0</v>
      </c>
      <c r="J622" s="4">
        <f t="shared" si="109"/>
        <v>0</v>
      </c>
      <c r="K622" s="4">
        <f t="shared" si="110"/>
        <v>0</v>
      </c>
      <c r="L622" s="4">
        <f t="shared" si="111"/>
        <v>0</v>
      </c>
      <c r="M622" s="4">
        <f t="shared" si="112"/>
        <v>0</v>
      </c>
      <c r="N622" s="4">
        <f t="shared" si="113"/>
        <v>0</v>
      </c>
      <c r="O622" s="13"/>
      <c r="AS622">
        <f t="shared" si="114"/>
        <v>0</v>
      </c>
      <c r="CD622" s="7" t="e">
        <f t="shared" si="107"/>
        <v>#VALUE!</v>
      </c>
    </row>
    <row r="623" spans="1:82" x14ac:dyDescent="0.2">
      <c r="A623" s="179"/>
      <c r="D623" s="4"/>
      <c r="E623" s="4"/>
      <c r="F623" s="4"/>
      <c r="G623" s="167"/>
      <c r="H623" s="167"/>
      <c r="I623" s="6">
        <f t="shared" si="108"/>
        <v>0</v>
      </c>
      <c r="J623" s="4">
        <f t="shared" si="109"/>
        <v>0</v>
      </c>
      <c r="K623" s="4">
        <f t="shared" si="110"/>
        <v>0</v>
      </c>
      <c r="L623" s="4">
        <f t="shared" si="111"/>
        <v>0</v>
      </c>
      <c r="M623" s="4">
        <f t="shared" si="112"/>
        <v>0</v>
      </c>
      <c r="N623" s="4">
        <f t="shared" si="113"/>
        <v>0</v>
      </c>
      <c r="O623" s="13"/>
      <c r="AS623">
        <f t="shared" si="114"/>
        <v>0</v>
      </c>
      <c r="CD623" s="7" t="e">
        <f t="shared" si="107"/>
        <v>#VALUE!</v>
      </c>
    </row>
    <row r="624" spans="1:82" x14ac:dyDescent="0.2">
      <c r="A624" s="179"/>
      <c r="D624" s="4"/>
      <c r="E624" s="4"/>
      <c r="F624" s="4"/>
      <c r="G624" s="167"/>
      <c r="H624" s="167"/>
      <c r="I624" s="6">
        <f t="shared" si="108"/>
        <v>0</v>
      </c>
      <c r="J624" s="4">
        <f t="shared" si="109"/>
        <v>0</v>
      </c>
      <c r="K624" s="4">
        <f t="shared" si="110"/>
        <v>0</v>
      </c>
      <c r="L624" s="4">
        <f t="shared" si="111"/>
        <v>0</v>
      </c>
      <c r="M624" s="4">
        <f t="shared" si="112"/>
        <v>0</v>
      </c>
      <c r="N624" s="4">
        <f t="shared" si="113"/>
        <v>0</v>
      </c>
      <c r="O624" s="13"/>
      <c r="AS624">
        <f t="shared" si="114"/>
        <v>0</v>
      </c>
      <c r="CD624" s="7" t="e">
        <f t="shared" si="107"/>
        <v>#VALUE!</v>
      </c>
    </row>
    <row r="625" spans="1:82" x14ac:dyDescent="0.2">
      <c r="A625" s="179"/>
      <c r="D625" s="4"/>
      <c r="E625" s="4"/>
      <c r="F625" s="4"/>
      <c r="G625" s="167"/>
      <c r="H625" s="167"/>
      <c r="I625" s="6">
        <f t="shared" si="108"/>
        <v>0</v>
      </c>
      <c r="J625" s="4">
        <f t="shared" si="109"/>
        <v>0</v>
      </c>
      <c r="K625" s="4">
        <f t="shared" si="110"/>
        <v>0</v>
      </c>
      <c r="L625" s="4">
        <f t="shared" si="111"/>
        <v>0</v>
      </c>
      <c r="M625" s="4">
        <f t="shared" si="112"/>
        <v>0</v>
      </c>
      <c r="N625" s="4">
        <f t="shared" si="113"/>
        <v>0</v>
      </c>
      <c r="O625" s="13"/>
      <c r="AS625">
        <f t="shared" si="114"/>
        <v>0</v>
      </c>
      <c r="CD625" s="7" t="e">
        <f t="shared" si="107"/>
        <v>#VALUE!</v>
      </c>
    </row>
    <row r="626" spans="1:82" x14ac:dyDescent="0.2">
      <c r="A626" s="179"/>
      <c r="D626" s="4"/>
      <c r="E626" s="4"/>
      <c r="F626" s="4"/>
      <c r="G626" s="167"/>
      <c r="H626" s="167"/>
      <c r="I626" s="6">
        <f t="shared" si="108"/>
        <v>0</v>
      </c>
      <c r="J626" s="4">
        <f t="shared" si="109"/>
        <v>0</v>
      </c>
      <c r="K626" s="4">
        <f t="shared" si="110"/>
        <v>0</v>
      </c>
      <c r="L626" s="4">
        <f t="shared" si="111"/>
        <v>0</v>
      </c>
      <c r="M626" s="4">
        <f t="shared" si="112"/>
        <v>0</v>
      </c>
      <c r="N626" s="4">
        <f t="shared" si="113"/>
        <v>0</v>
      </c>
      <c r="O626" s="13"/>
      <c r="AS626">
        <f t="shared" si="114"/>
        <v>0</v>
      </c>
      <c r="CD626" s="7" t="e">
        <f t="shared" si="107"/>
        <v>#VALUE!</v>
      </c>
    </row>
    <row r="627" spans="1:82" x14ac:dyDescent="0.2">
      <c r="A627" s="179"/>
      <c r="D627" s="4"/>
      <c r="E627" s="4"/>
      <c r="F627" s="4"/>
      <c r="G627" s="167"/>
      <c r="H627" s="167"/>
      <c r="I627" s="6">
        <f t="shared" si="108"/>
        <v>0</v>
      </c>
      <c r="J627" s="4">
        <f t="shared" si="109"/>
        <v>0</v>
      </c>
      <c r="K627" s="4">
        <f t="shared" si="110"/>
        <v>0</v>
      </c>
      <c r="L627" s="4">
        <f t="shared" si="111"/>
        <v>0</v>
      </c>
      <c r="M627" s="4">
        <f t="shared" si="112"/>
        <v>0</v>
      </c>
      <c r="N627" s="4">
        <f t="shared" si="113"/>
        <v>0</v>
      </c>
      <c r="O627" s="13"/>
      <c r="AS627">
        <f t="shared" si="114"/>
        <v>0</v>
      </c>
      <c r="CD627" s="7" t="e">
        <f t="shared" si="107"/>
        <v>#VALUE!</v>
      </c>
    </row>
    <row r="628" spans="1:82" x14ac:dyDescent="0.2">
      <c r="A628" s="179"/>
      <c r="D628" s="4"/>
      <c r="E628" s="4"/>
      <c r="F628" s="4"/>
      <c r="G628" s="167"/>
      <c r="H628" s="167"/>
      <c r="I628" s="6">
        <f t="shared" si="108"/>
        <v>0</v>
      </c>
      <c r="J628" s="4">
        <f t="shared" si="109"/>
        <v>0</v>
      </c>
      <c r="K628" s="4">
        <f t="shared" si="110"/>
        <v>0</v>
      </c>
      <c r="L628" s="4">
        <f t="shared" si="111"/>
        <v>0</v>
      </c>
      <c r="M628" s="4">
        <f t="shared" si="112"/>
        <v>0</v>
      </c>
      <c r="N628" s="4">
        <f t="shared" si="113"/>
        <v>0</v>
      </c>
      <c r="O628" s="13"/>
      <c r="AS628">
        <f t="shared" si="114"/>
        <v>0</v>
      </c>
      <c r="CD628" s="7" t="e">
        <f t="shared" si="107"/>
        <v>#VALUE!</v>
      </c>
    </row>
    <row r="629" spans="1:82" x14ac:dyDescent="0.2">
      <c r="A629" s="179"/>
      <c r="D629" s="4"/>
      <c r="E629" s="4"/>
      <c r="F629" s="4"/>
      <c r="G629" s="167"/>
      <c r="H629" s="167"/>
      <c r="I629" s="6">
        <f t="shared" si="108"/>
        <v>0</v>
      </c>
      <c r="J629" s="4">
        <f t="shared" si="109"/>
        <v>0</v>
      </c>
      <c r="K629" s="4">
        <f t="shared" si="110"/>
        <v>0</v>
      </c>
      <c r="L629" s="4">
        <f t="shared" si="111"/>
        <v>0</v>
      </c>
      <c r="M629" s="4">
        <f t="shared" si="112"/>
        <v>0</v>
      </c>
      <c r="N629" s="4">
        <f t="shared" si="113"/>
        <v>0</v>
      </c>
      <c r="O629" s="13"/>
      <c r="AS629">
        <f t="shared" si="114"/>
        <v>0</v>
      </c>
      <c r="CD629" s="7" t="e">
        <f t="shared" si="107"/>
        <v>#VALUE!</v>
      </c>
    </row>
    <row r="630" spans="1:82" x14ac:dyDescent="0.2">
      <c r="A630" s="179"/>
      <c r="D630" s="4"/>
      <c r="E630" s="4"/>
      <c r="F630" s="4"/>
      <c r="G630" s="167"/>
      <c r="H630" s="167"/>
      <c r="I630" s="6">
        <f t="shared" si="108"/>
        <v>0</v>
      </c>
      <c r="J630" s="4">
        <f t="shared" si="109"/>
        <v>0</v>
      </c>
      <c r="K630" s="4">
        <f t="shared" si="110"/>
        <v>0</v>
      </c>
      <c r="L630" s="4">
        <f t="shared" si="111"/>
        <v>0</v>
      </c>
      <c r="M630" s="4">
        <f t="shared" si="112"/>
        <v>0</v>
      </c>
      <c r="N630" s="4">
        <f t="shared" si="113"/>
        <v>0</v>
      </c>
      <c r="O630" s="13"/>
      <c r="AS630">
        <f t="shared" si="114"/>
        <v>0</v>
      </c>
      <c r="CD630" s="7" t="e">
        <f t="shared" si="107"/>
        <v>#VALUE!</v>
      </c>
    </row>
    <row r="631" spans="1:82" x14ac:dyDescent="0.2">
      <c r="A631" s="179"/>
      <c r="D631" s="4"/>
      <c r="E631" s="4"/>
      <c r="F631" s="4"/>
      <c r="G631" s="167"/>
      <c r="H631" s="167"/>
      <c r="I631" s="6">
        <f t="shared" si="108"/>
        <v>0</v>
      </c>
      <c r="J631" s="4">
        <f t="shared" si="109"/>
        <v>0</v>
      </c>
      <c r="K631" s="4">
        <f t="shared" si="110"/>
        <v>0</v>
      </c>
      <c r="L631" s="4">
        <f t="shared" si="111"/>
        <v>0</v>
      </c>
      <c r="M631" s="4">
        <f t="shared" si="112"/>
        <v>0</v>
      </c>
      <c r="N631" s="4">
        <f t="shared" si="113"/>
        <v>0</v>
      </c>
      <c r="O631" s="13"/>
      <c r="AS631">
        <f t="shared" si="114"/>
        <v>0</v>
      </c>
      <c r="CD631" s="7" t="e">
        <f t="shared" si="107"/>
        <v>#VALUE!</v>
      </c>
    </row>
    <row r="632" spans="1:82" x14ac:dyDescent="0.2">
      <c r="A632" s="179"/>
      <c r="D632" s="4"/>
      <c r="E632" s="4"/>
      <c r="F632" s="4"/>
      <c r="G632" s="168"/>
      <c r="H632" s="168"/>
      <c r="I632" s="6">
        <f t="shared" si="108"/>
        <v>0</v>
      </c>
      <c r="J632" s="4">
        <f t="shared" si="109"/>
        <v>0</v>
      </c>
      <c r="K632" s="4">
        <f t="shared" si="110"/>
        <v>0</v>
      </c>
      <c r="L632" s="4">
        <f t="shared" si="111"/>
        <v>0</v>
      </c>
      <c r="M632" s="4">
        <f t="shared" si="112"/>
        <v>0</v>
      </c>
      <c r="N632" s="4">
        <f t="shared" si="113"/>
        <v>0</v>
      </c>
      <c r="O632" s="13"/>
      <c r="AS632">
        <f t="shared" si="114"/>
        <v>0</v>
      </c>
      <c r="CD632" s="7" t="e">
        <f t="shared" si="107"/>
        <v>#VALUE!</v>
      </c>
    </row>
    <row r="633" spans="1:82" x14ac:dyDescent="0.2">
      <c r="A633" s="179"/>
      <c r="D633" s="4"/>
      <c r="E633" s="4"/>
      <c r="F633" s="4"/>
      <c r="G633" s="168"/>
      <c r="H633" s="168"/>
      <c r="I633" s="6">
        <f t="shared" si="108"/>
        <v>0</v>
      </c>
      <c r="J633" s="4">
        <f t="shared" si="109"/>
        <v>0</v>
      </c>
      <c r="K633" s="4">
        <f t="shared" si="110"/>
        <v>0</v>
      </c>
      <c r="L633" s="4">
        <f t="shared" si="111"/>
        <v>0</v>
      </c>
      <c r="M633" s="4">
        <f t="shared" si="112"/>
        <v>0</v>
      </c>
      <c r="N633" s="4">
        <f t="shared" si="113"/>
        <v>0</v>
      </c>
      <c r="O633" s="13"/>
      <c r="AS633">
        <f t="shared" si="114"/>
        <v>0</v>
      </c>
      <c r="CD633" s="7" t="e">
        <f t="shared" si="107"/>
        <v>#VALUE!</v>
      </c>
    </row>
    <row r="634" spans="1:82" x14ac:dyDescent="0.2">
      <c r="A634" s="179"/>
      <c r="D634" s="4"/>
      <c r="E634" s="4"/>
      <c r="F634" s="4"/>
      <c r="G634" s="168"/>
      <c r="H634" s="168"/>
      <c r="I634" s="6">
        <f t="shared" si="108"/>
        <v>0</v>
      </c>
      <c r="J634" s="4">
        <f t="shared" si="109"/>
        <v>0</v>
      </c>
      <c r="K634" s="4">
        <f t="shared" si="110"/>
        <v>0</v>
      </c>
      <c r="L634" s="4">
        <f t="shared" si="111"/>
        <v>0</v>
      </c>
      <c r="M634" s="4">
        <f t="shared" si="112"/>
        <v>0</v>
      </c>
      <c r="N634" s="4">
        <f t="shared" si="113"/>
        <v>0</v>
      </c>
      <c r="O634" s="13"/>
      <c r="AS634">
        <f t="shared" si="114"/>
        <v>0</v>
      </c>
      <c r="CD634" s="7" t="e">
        <f t="shared" si="107"/>
        <v>#VALUE!</v>
      </c>
    </row>
    <row r="635" spans="1:82" x14ac:dyDescent="0.2">
      <c r="A635" s="179"/>
      <c r="D635" s="4"/>
      <c r="E635" s="4"/>
      <c r="F635" s="4"/>
      <c r="G635" s="168"/>
      <c r="H635" s="168"/>
      <c r="I635" s="6">
        <f t="shared" si="108"/>
        <v>0</v>
      </c>
      <c r="J635" s="4">
        <f t="shared" si="109"/>
        <v>0</v>
      </c>
      <c r="K635" s="4">
        <f t="shared" si="110"/>
        <v>0</v>
      </c>
      <c r="L635" s="4">
        <f t="shared" si="111"/>
        <v>0</v>
      </c>
      <c r="M635" s="4">
        <f t="shared" si="112"/>
        <v>0</v>
      </c>
      <c r="N635" s="4">
        <f t="shared" si="113"/>
        <v>0</v>
      </c>
      <c r="O635" s="13"/>
      <c r="AS635">
        <f t="shared" si="114"/>
        <v>0</v>
      </c>
      <c r="CD635" s="7" t="e">
        <f t="shared" si="107"/>
        <v>#VALUE!</v>
      </c>
    </row>
    <row r="636" spans="1:82" x14ac:dyDescent="0.2">
      <c r="A636" s="179"/>
      <c r="D636" s="4"/>
      <c r="E636" s="4"/>
      <c r="F636" s="4"/>
      <c r="G636" s="168"/>
      <c r="H636" s="168"/>
      <c r="I636" s="6">
        <f t="shared" si="108"/>
        <v>0</v>
      </c>
      <c r="J636" s="4">
        <f t="shared" si="109"/>
        <v>0</v>
      </c>
      <c r="K636" s="4">
        <f t="shared" si="110"/>
        <v>0</v>
      </c>
      <c r="L636" s="4">
        <f t="shared" si="111"/>
        <v>0</v>
      </c>
      <c r="M636" s="4">
        <f t="shared" si="112"/>
        <v>0</v>
      </c>
      <c r="N636" s="4">
        <f t="shared" si="113"/>
        <v>0</v>
      </c>
      <c r="O636" s="13"/>
      <c r="AS636">
        <f t="shared" si="114"/>
        <v>0</v>
      </c>
      <c r="CD636" s="7" t="e">
        <f t="shared" si="107"/>
        <v>#VALUE!</v>
      </c>
    </row>
    <row r="637" spans="1:82" x14ac:dyDescent="0.2">
      <c r="A637" s="179"/>
      <c r="D637" s="4"/>
      <c r="E637" s="4"/>
      <c r="F637" s="4"/>
      <c r="G637" s="168"/>
      <c r="H637" s="168"/>
      <c r="I637" s="6">
        <f t="shared" si="108"/>
        <v>0</v>
      </c>
      <c r="J637" s="4">
        <f t="shared" si="109"/>
        <v>0</v>
      </c>
      <c r="K637" s="4">
        <f t="shared" si="110"/>
        <v>0</v>
      </c>
      <c r="L637" s="4">
        <f t="shared" si="111"/>
        <v>0</v>
      </c>
      <c r="M637" s="4">
        <f t="shared" si="112"/>
        <v>0</v>
      </c>
      <c r="N637" s="4">
        <f t="shared" si="113"/>
        <v>0</v>
      </c>
      <c r="O637" s="13"/>
      <c r="AS637">
        <f t="shared" si="114"/>
        <v>0</v>
      </c>
      <c r="CD637" s="7" t="e">
        <f t="shared" si="107"/>
        <v>#VALUE!</v>
      </c>
    </row>
    <row r="638" spans="1:82" x14ac:dyDescent="0.2">
      <c r="A638" s="179"/>
      <c r="D638" s="4"/>
      <c r="E638" s="4"/>
      <c r="F638" s="4"/>
      <c r="G638" s="168"/>
      <c r="H638" s="168"/>
      <c r="I638" s="6">
        <f t="shared" si="108"/>
        <v>0</v>
      </c>
      <c r="J638" s="4">
        <f t="shared" si="109"/>
        <v>0</v>
      </c>
      <c r="K638" s="4">
        <f t="shared" si="110"/>
        <v>0</v>
      </c>
      <c r="L638" s="4">
        <f t="shared" si="111"/>
        <v>0</v>
      </c>
      <c r="M638" s="4">
        <f t="shared" si="112"/>
        <v>0</v>
      </c>
      <c r="N638" s="4">
        <f t="shared" si="113"/>
        <v>0</v>
      </c>
      <c r="O638" s="13"/>
      <c r="AS638">
        <f t="shared" si="114"/>
        <v>0</v>
      </c>
      <c r="CD638" s="7" t="e">
        <f t="shared" si="107"/>
        <v>#VALUE!</v>
      </c>
    </row>
    <row r="639" spans="1:82" x14ac:dyDescent="0.2">
      <c r="A639" s="179"/>
      <c r="D639" s="4"/>
      <c r="E639" s="4"/>
      <c r="F639" s="4"/>
      <c r="G639" s="168"/>
      <c r="H639" s="168"/>
      <c r="I639" s="6">
        <f t="shared" si="108"/>
        <v>0</v>
      </c>
      <c r="J639" s="4">
        <f t="shared" si="109"/>
        <v>0</v>
      </c>
      <c r="K639" s="4">
        <f t="shared" si="110"/>
        <v>0</v>
      </c>
      <c r="L639" s="4">
        <f t="shared" si="111"/>
        <v>0</v>
      </c>
      <c r="M639" s="4">
        <f t="shared" si="112"/>
        <v>0</v>
      </c>
      <c r="N639" s="4">
        <f t="shared" si="113"/>
        <v>0</v>
      </c>
      <c r="O639" s="13"/>
      <c r="AS639">
        <f t="shared" si="114"/>
        <v>0</v>
      </c>
      <c r="CD639" s="7" t="e">
        <f t="shared" si="107"/>
        <v>#VALUE!</v>
      </c>
    </row>
    <row r="640" spans="1:82" x14ac:dyDescent="0.2">
      <c r="A640" s="179"/>
      <c r="D640" s="4"/>
      <c r="E640" s="4"/>
      <c r="F640" s="4"/>
      <c r="G640" s="168"/>
      <c r="H640" s="168"/>
      <c r="I640" s="6">
        <f t="shared" si="108"/>
        <v>0</v>
      </c>
      <c r="J640" s="4">
        <f t="shared" si="109"/>
        <v>0</v>
      </c>
      <c r="K640" s="4">
        <f t="shared" si="110"/>
        <v>0</v>
      </c>
      <c r="L640" s="4">
        <f t="shared" si="111"/>
        <v>0</v>
      </c>
      <c r="M640" s="4">
        <f t="shared" si="112"/>
        <v>0</v>
      </c>
      <c r="N640" s="4">
        <f t="shared" si="113"/>
        <v>0</v>
      </c>
      <c r="O640" s="13"/>
      <c r="AS640">
        <f t="shared" si="114"/>
        <v>0</v>
      </c>
      <c r="CD640" s="7" t="e">
        <f t="shared" si="107"/>
        <v>#VALUE!</v>
      </c>
    </row>
    <row r="641" spans="1:82" x14ac:dyDescent="0.2">
      <c r="A641" s="179"/>
      <c r="D641" s="4"/>
      <c r="E641" s="4"/>
      <c r="F641" s="4"/>
      <c r="G641" s="168"/>
      <c r="H641" s="168"/>
      <c r="I641" s="6">
        <f t="shared" si="108"/>
        <v>0</v>
      </c>
      <c r="J641" s="4">
        <f t="shared" si="109"/>
        <v>0</v>
      </c>
      <c r="K641" s="4">
        <f t="shared" si="110"/>
        <v>0</v>
      </c>
      <c r="L641" s="4">
        <f t="shared" si="111"/>
        <v>0</v>
      </c>
      <c r="M641" s="4">
        <f t="shared" si="112"/>
        <v>0</v>
      </c>
      <c r="N641" s="4">
        <f t="shared" si="113"/>
        <v>0</v>
      </c>
      <c r="O641" s="13"/>
      <c r="AS641">
        <f t="shared" si="114"/>
        <v>0</v>
      </c>
      <c r="CD641" s="7" t="e">
        <f t="shared" si="107"/>
        <v>#VALUE!</v>
      </c>
    </row>
    <row r="642" spans="1:82" x14ac:dyDescent="0.2">
      <c r="A642" s="179"/>
      <c r="D642" s="4"/>
      <c r="E642" s="4"/>
      <c r="F642" s="4"/>
      <c r="G642" s="168"/>
      <c r="H642" s="168"/>
      <c r="I642" s="6">
        <f t="shared" si="108"/>
        <v>0</v>
      </c>
      <c r="J642" s="4">
        <f t="shared" si="109"/>
        <v>0</v>
      </c>
      <c r="K642" s="4">
        <f t="shared" si="110"/>
        <v>0</v>
      </c>
      <c r="L642" s="4">
        <f t="shared" si="111"/>
        <v>0</v>
      </c>
      <c r="M642" s="4">
        <f t="shared" si="112"/>
        <v>0</v>
      </c>
      <c r="N642" s="4">
        <f t="shared" si="113"/>
        <v>0</v>
      </c>
      <c r="O642" s="13"/>
      <c r="AS642">
        <f t="shared" ref="AS642:AS655" si="115">K656+L656</f>
        <v>0</v>
      </c>
      <c r="CD642" s="7" t="e">
        <f t="shared" si="107"/>
        <v>#VALUE!</v>
      </c>
    </row>
    <row r="643" spans="1:82" x14ac:dyDescent="0.2">
      <c r="A643" s="179"/>
      <c r="D643" s="4"/>
      <c r="E643" s="4"/>
      <c r="F643" s="4"/>
      <c r="G643" s="168"/>
      <c r="H643" s="168"/>
      <c r="I643" s="6">
        <f t="shared" si="108"/>
        <v>0</v>
      </c>
      <c r="J643" s="4">
        <f t="shared" si="109"/>
        <v>0</v>
      </c>
      <c r="K643" s="4">
        <f t="shared" si="110"/>
        <v>0</v>
      </c>
      <c r="L643" s="4">
        <f t="shared" si="111"/>
        <v>0</v>
      </c>
      <c r="M643" s="4">
        <f t="shared" si="112"/>
        <v>0</v>
      </c>
      <c r="N643" s="4">
        <f t="shared" si="113"/>
        <v>0</v>
      </c>
      <c r="O643" s="13"/>
      <c r="AS643">
        <f t="shared" si="115"/>
        <v>0</v>
      </c>
      <c r="CD643" s="7" t="e">
        <f t="shared" si="107"/>
        <v>#VALUE!</v>
      </c>
    </row>
    <row r="644" spans="1:82" x14ac:dyDescent="0.2">
      <c r="A644" s="179"/>
      <c r="D644" s="4"/>
      <c r="E644" s="4"/>
      <c r="F644" s="4"/>
      <c r="G644" s="168"/>
      <c r="H644" s="168"/>
      <c r="I644" s="6">
        <f t="shared" si="108"/>
        <v>0</v>
      </c>
      <c r="J644" s="4">
        <f t="shared" si="109"/>
        <v>0</v>
      </c>
      <c r="K644" s="4">
        <f t="shared" si="110"/>
        <v>0</v>
      </c>
      <c r="L644" s="4">
        <f t="shared" si="111"/>
        <v>0</v>
      </c>
      <c r="M644" s="4">
        <f t="shared" si="112"/>
        <v>0</v>
      </c>
      <c r="N644" s="4">
        <f t="shared" si="113"/>
        <v>0</v>
      </c>
      <c r="O644" s="13"/>
      <c r="AS644">
        <f t="shared" si="115"/>
        <v>0</v>
      </c>
      <c r="CD644" s="7" t="e">
        <f t="shared" si="107"/>
        <v>#VALUE!</v>
      </c>
    </row>
    <row r="645" spans="1:82" x14ac:dyDescent="0.2">
      <c r="A645" s="179"/>
      <c r="D645" s="4"/>
      <c r="E645" s="4"/>
      <c r="F645" s="4"/>
      <c r="G645" s="168"/>
      <c r="H645" s="168"/>
      <c r="I645" s="6">
        <f t="shared" si="108"/>
        <v>0</v>
      </c>
      <c r="J645" s="4">
        <f t="shared" si="109"/>
        <v>0</v>
      </c>
      <c r="K645" s="4">
        <f t="shared" si="110"/>
        <v>0</v>
      </c>
      <c r="L645" s="4">
        <f t="shared" si="111"/>
        <v>0</v>
      </c>
      <c r="M645" s="4">
        <f t="shared" si="112"/>
        <v>0</v>
      </c>
      <c r="N645" s="4">
        <f t="shared" si="113"/>
        <v>0</v>
      </c>
      <c r="O645" s="13"/>
      <c r="AS645">
        <f t="shared" si="115"/>
        <v>0</v>
      </c>
      <c r="CD645" s="7" t="e">
        <f t="shared" si="107"/>
        <v>#VALUE!</v>
      </c>
    </row>
    <row r="646" spans="1:82" x14ac:dyDescent="0.2">
      <c r="A646" s="179"/>
      <c r="D646" s="4"/>
      <c r="E646" s="4"/>
      <c r="F646" s="4"/>
      <c r="G646" s="168"/>
      <c r="H646" s="168"/>
      <c r="I646" s="6">
        <f t="shared" si="108"/>
        <v>0</v>
      </c>
      <c r="J646" s="4">
        <f t="shared" si="109"/>
        <v>0</v>
      </c>
      <c r="K646" s="4">
        <f t="shared" si="110"/>
        <v>0</v>
      </c>
      <c r="L646" s="4">
        <f t="shared" si="111"/>
        <v>0</v>
      </c>
      <c r="M646" s="4">
        <f t="shared" si="112"/>
        <v>0</v>
      </c>
      <c r="N646" s="4">
        <f t="shared" si="113"/>
        <v>0</v>
      </c>
      <c r="O646" s="13"/>
      <c r="AS646">
        <f t="shared" si="115"/>
        <v>0</v>
      </c>
      <c r="CD646" s="7" t="e">
        <f t="shared" si="107"/>
        <v>#VALUE!</v>
      </c>
    </row>
    <row r="647" spans="1:82" x14ac:dyDescent="0.2">
      <c r="A647" s="179"/>
      <c r="D647" s="4"/>
      <c r="E647" s="4"/>
      <c r="F647" s="4"/>
      <c r="G647" s="168"/>
      <c r="H647" s="168"/>
      <c r="I647" s="6">
        <f t="shared" si="108"/>
        <v>0</v>
      </c>
      <c r="J647" s="4">
        <f t="shared" si="109"/>
        <v>0</v>
      </c>
      <c r="K647" s="4">
        <f t="shared" si="110"/>
        <v>0</v>
      </c>
      <c r="L647" s="4">
        <f t="shared" si="111"/>
        <v>0</v>
      </c>
      <c r="M647" s="4">
        <f t="shared" si="112"/>
        <v>0</v>
      </c>
      <c r="N647" s="4">
        <f t="shared" si="113"/>
        <v>0</v>
      </c>
      <c r="O647" s="13"/>
      <c r="AS647">
        <f t="shared" si="115"/>
        <v>0</v>
      </c>
      <c r="CD647" s="7" t="e">
        <f t="shared" si="107"/>
        <v>#VALUE!</v>
      </c>
    </row>
    <row r="648" spans="1:82" x14ac:dyDescent="0.2">
      <c r="A648" s="179"/>
      <c r="D648" s="4"/>
      <c r="E648" s="4"/>
      <c r="F648" s="4"/>
      <c r="G648" s="168"/>
      <c r="H648" s="168"/>
      <c r="I648" s="6">
        <f t="shared" si="108"/>
        <v>0</v>
      </c>
      <c r="J648" s="4">
        <f t="shared" si="109"/>
        <v>0</v>
      </c>
      <c r="K648" s="4">
        <f t="shared" si="110"/>
        <v>0</v>
      </c>
      <c r="L648" s="4">
        <f t="shared" si="111"/>
        <v>0</v>
      </c>
      <c r="M648" s="4">
        <f t="shared" si="112"/>
        <v>0</v>
      </c>
      <c r="N648" s="4">
        <f t="shared" si="113"/>
        <v>0</v>
      </c>
      <c r="O648" s="13"/>
      <c r="AS648">
        <f t="shared" si="115"/>
        <v>0</v>
      </c>
      <c r="CD648" s="7" t="e">
        <f t="shared" si="107"/>
        <v>#VALUE!</v>
      </c>
    </row>
    <row r="649" spans="1:82" x14ac:dyDescent="0.2">
      <c r="A649" s="179"/>
      <c r="D649" s="4"/>
      <c r="E649" s="4"/>
      <c r="F649" s="4"/>
      <c r="G649" s="168"/>
      <c r="H649" s="168"/>
      <c r="I649" s="6">
        <f t="shared" si="108"/>
        <v>0</v>
      </c>
      <c r="J649" s="4">
        <f t="shared" si="109"/>
        <v>0</v>
      </c>
      <c r="K649" s="4">
        <f t="shared" si="110"/>
        <v>0</v>
      </c>
      <c r="L649" s="4">
        <f t="shared" si="111"/>
        <v>0</v>
      </c>
      <c r="M649" s="4">
        <f t="shared" si="112"/>
        <v>0</v>
      </c>
      <c r="N649" s="4">
        <f t="shared" si="113"/>
        <v>0</v>
      </c>
      <c r="O649" s="13"/>
      <c r="AS649">
        <f t="shared" si="115"/>
        <v>0</v>
      </c>
      <c r="CD649" s="7" t="e">
        <f t="shared" ref="CC649:CD700" si="116">IF(VALUE(MID(CC649,8,1))=1,DATEVALUE(LEFT(CC649,7)&amp;RIGHT(CC649,2)),DATEVALUE(CC649))</f>
        <v>#VALUE!</v>
      </c>
    </row>
    <row r="650" spans="1:82" x14ac:dyDescent="0.2">
      <c r="A650" s="179"/>
      <c r="D650" s="4"/>
      <c r="E650" s="4"/>
      <c r="F650" s="4"/>
      <c r="G650" s="168"/>
      <c r="H650" s="168"/>
      <c r="I650" s="6">
        <f t="shared" si="108"/>
        <v>0</v>
      </c>
      <c r="J650" s="4">
        <f t="shared" si="109"/>
        <v>0</v>
      </c>
      <c r="K650" s="4">
        <f t="shared" si="110"/>
        <v>0</v>
      </c>
      <c r="L650" s="4">
        <f t="shared" si="111"/>
        <v>0</v>
      </c>
      <c r="M650" s="4">
        <f t="shared" si="112"/>
        <v>0</v>
      </c>
      <c r="N650" s="4">
        <f t="shared" si="113"/>
        <v>0</v>
      </c>
      <c r="O650" s="13"/>
      <c r="AS650">
        <f t="shared" si="115"/>
        <v>0</v>
      </c>
      <c r="CD650" s="7" t="e">
        <f t="shared" si="116"/>
        <v>#VALUE!</v>
      </c>
    </row>
    <row r="651" spans="1:82" x14ac:dyDescent="0.2">
      <c r="A651" s="179"/>
      <c r="D651" s="4"/>
      <c r="E651" s="4"/>
      <c r="F651" s="4"/>
      <c r="G651" s="168"/>
      <c r="H651" s="168"/>
      <c r="I651" s="6">
        <f t="shared" si="108"/>
        <v>0</v>
      </c>
      <c r="J651" s="4">
        <f t="shared" si="109"/>
        <v>0</v>
      </c>
      <c r="K651" s="4">
        <f t="shared" si="110"/>
        <v>0</v>
      </c>
      <c r="L651" s="4">
        <f t="shared" si="111"/>
        <v>0</v>
      </c>
      <c r="M651" s="4">
        <f t="shared" si="112"/>
        <v>0</v>
      </c>
      <c r="N651" s="4">
        <f t="shared" si="113"/>
        <v>0</v>
      </c>
      <c r="O651" s="13"/>
      <c r="AS651">
        <f t="shared" si="115"/>
        <v>0</v>
      </c>
      <c r="CD651" s="7" t="e">
        <f t="shared" si="116"/>
        <v>#VALUE!</v>
      </c>
    </row>
    <row r="652" spans="1:82" x14ac:dyDescent="0.2">
      <c r="A652" s="179"/>
      <c r="D652" s="4"/>
      <c r="E652" s="4"/>
      <c r="F652" s="4"/>
      <c r="G652" s="168"/>
      <c r="H652" s="168"/>
      <c r="I652" s="6">
        <f t="shared" si="108"/>
        <v>0</v>
      </c>
      <c r="J652" s="4">
        <f t="shared" si="109"/>
        <v>0</v>
      </c>
      <c r="K652" s="4">
        <f t="shared" si="110"/>
        <v>0</v>
      </c>
      <c r="L652" s="4">
        <f t="shared" si="111"/>
        <v>0</v>
      </c>
      <c r="M652" s="4">
        <f t="shared" si="112"/>
        <v>0</v>
      </c>
      <c r="N652" s="4">
        <f t="shared" si="113"/>
        <v>0</v>
      </c>
      <c r="O652" s="13"/>
      <c r="AS652">
        <f t="shared" si="115"/>
        <v>0</v>
      </c>
      <c r="CD652" s="7" t="e">
        <f t="shared" si="116"/>
        <v>#VALUE!</v>
      </c>
    </row>
    <row r="653" spans="1:82" x14ac:dyDescent="0.2">
      <c r="A653" s="179"/>
      <c r="D653" s="4"/>
      <c r="E653" s="4"/>
      <c r="F653" s="4"/>
      <c r="G653" s="168"/>
      <c r="H653" s="168"/>
      <c r="I653" s="6">
        <f t="shared" si="108"/>
        <v>0</v>
      </c>
      <c r="J653" s="4">
        <f t="shared" si="109"/>
        <v>0</v>
      </c>
      <c r="K653" s="4">
        <f t="shared" si="110"/>
        <v>0</v>
      </c>
      <c r="L653" s="4">
        <f t="shared" si="111"/>
        <v>0</v>
      </c>
      <c r="M653" s="4">
        <f t="shared" si="112"/>
        <v>0</v>
      </c>
      <c r="N653" s="4">
        <f t="shared" si="113"/>
        <v>0</v>
      </c>
      <c r="O653" s="13"/>
      <c r="AS653">
        <f t="shared" si="115"/>
        <v>0</v>
      </c>
      <c r="CD653" s="7" t="e">
        <f t="shared" si="116"/>
        <v>#VALUE!</v>
      </c>
    </row>
    <row r="654" spans="1:82" x14ac:dyDescent="0.2">
      <c r="A654" s="179"/>
      <c r="D654" s="4"/>
      <c r="E654" s="4"/>
      <c r="F654" s="4"/>
      <c r="G654" s="168"/>
      <c r="H654" s="168"/>
      <c r="I654" s="6">
        <f t="shared" si="108"/>
        <v>0</v>
      </c>
      <c r="J654" s="4">
        <f t="shared" si="109"/>
        <v>0</v>
      </c>
      <c r="K654" s="4">
        <f t="shared" si="110"/>
        <v>0</v>
      </c>
      <c r="L654" s="4">
        <f t="shared" si="111"/>
        <v>0</v>
      </c>
      <c r="M654" s="4">
        <f t="shared" si="112"/>
        <v>0</v>
      </c>
      <c r="N654" s="4">
        <f t="shared" si="113"/>
        <v>0</v>
      </c>
      <c r="O654" s="13"/>
      <c r="AS654">
        <f t="shared" si="115"/>
        <v>0</v>
      </c>
      <c r="CD654" s="7" t="e">
        <f t="shared" si="116"/>
        <v>#VALUE!</v>
      </c>
    </row>
    <row r="655" spans="1:82" x14ac:dyDescent="0.2">
      <c r="A655" s="179"/>
      <c r="D655" s="4"/>
      <c r="E655" s="4"/>
      <c r="F655" s="4"/>
      <c r="G655" s="168"/>
      <c r="H655" s="168"/>
      <c r="I655" s="6">
        <f t="shared" si="108"/>
        <v>0</v>
      </c>
      <c r="J655" s="4">
        <f t="shared" si="109"/>
        <v>0</v>
      </c>
      <c r="K655" s="4">
        <f t="shared" si="110"/>
        <v>0</v>
      </c>
      <c r="L655" s="4">
        <f t="shared" si="111"/>
        <v>0</v>
      </c>
      <c r="M655" s="4">
        <f t="shared" si="112"/>
        <v>0</v>
      </c>
      <c r="N655" s="4">
        <f t="shared" si="113"/>
        <v>0</v>
      </c>
      <c r="O655" s="13"/>
      <c r="AS655">
        <f t="shared" si="115"/>
        <v>0</v>
      </c>
      <c r="CD655" s="7" t="e">
        <f t="shared" si="116"/>
        <v>#VALUE!</v>
      </c>
    </row>
    <row r="656" spans="1:82" x14ac:dyDescent="0.2">
      <c r="A656" s="178"/>
      <c r="I656" s="6">
        <f t="shared" si="108"/>
        <v>0</v>
      </c>
      <c r="AR656">
        <f t="shared" ref="AR656:AR671" si="117">K670+L670</f>
        <v>0</v>
      </c>
      <c r="CC656" s="7" t="e">
        <f t="shared" si="116"/>
        <v>#VALUE!</v>
      </c>
    </row>
    <row r="657" spans="1:81" x14ac:dyDescent="0.2">
      <c r="A657" s="178"/>
      <c r="I657" s="6">
        <f t="shared" si="108"/>
        <v>0</v>
      </c>
      <c r="AR657">
        <f t="shared" si="117"/>
        <v>0</v>
      </c>
      <c r="CC657" s="7" t="e">
        <f t="shared" si="116"/>
        <v>#VALUE!</v>
      </c>
    </row>
    <row r="658" spans="1:81" x14ac:dyDescent="0.2">
      <c r="A658" s="178"/>
      <c r="I658" s="6">
        <f t="shared" si="108"/>
        <v>0</v>
      </c>
      <c r="AR658">
        <f t="shared" si="117"/>
        <v>0</v>
      </c>
      <c r="CC658" s="7" t="e">
        <f t="shared" si="116"/>
        <v>#VALUE!</v>
      </c>
    </row>
    <row r="659" spans="1:81" x14ac:dyDescent="0.2">
      <c r="A659" s="178"/>
      <c r="I659" s="6">
        <f t="shared" si="108"/>
        <v>0</v>
      </c>
      <c r="AR659">
        <f t="shared" si="117"/>
        <v>0</v>
      </c>
      <c r="CC659" s="7" t="e">
        <f t="shared" si="116"/>
        <v>#VALUE!</v>
      </c>
    </row>
    <row r="660" spans="1:81" x14ac:dyDescent="0.2">
      <c r="A660" s="178"/>
      <c r="I660" s="6">
        <f t="shared" si="108"/>
        <v>0</v>
      </c>
      <c r="AR660">
        <f t="shared" si="117"/>
        <v>0</v>
      </c>
      <c r="CC660" s="7" t="e">
        <f t="shared" si="116"/>
        <v>#VALUE!</v>
      </c>
    </row>
    <row r="661" spans="1:81" x14ac:dyDescent="0.2">
      <c r="A661" s="178"/>
      <c r="I661" s="6">
        <f t="shared" si="108"/>
        <v>0</v>
      </c>
      <c r="AR661">
        <f t="shared" si="117"/>
        <v>0</v>
      </c>
      <c r="CC661" s="7" t="e">
        <f t="shared" si="116"/>
        <v>#VALUE!</v>
      </c>
    </row>
    <row r="662" spans="1:81" x14ac:dyDescent="0.2">
      <c r="A662" s="178"/>
      <c r="I662" s="6">
        <f t="shared" si="108"/>
        <v>0</v>
      </c>
      <c r="AR662">
        <f t="shared" si="117"/>
        <v>0</v>
      </c>
      <c r="CC662" s="7" t="e">
        <f t="shared" si="116"/>
        <v>#VALUE!</v>
      </c>
    </row>
    <row r="663" spans="1:81" x14ac:dyDescent="0.2">
      <c r="A663" s="178"/>
      <c r="I663" s="6">
        <f t="shared" si="108"/>
        <v>0</v>
      </c>
      <c r="AR663">
        <f t="shared" si="117"/>
        <v>0</v>
      </c>
      <c r="CC663" s="7" t="e">
        <f t="shared" si="116"/>
        <v>#VALUE!</v>
      </c>
    </row>
    <row r="664" spans="1:81" x14ac:dyDescent="0.2">
      <c r="A664" s="178"/>
      <c r="I664" s="6">
        <f t="shared" si="108"/>
        <v>0</v>
      </c>
      <c r="AR664">
        <f t="shared" si="117"/>
        <v>0</v>
      </c>
      <c r="CC664" s="7" t="e">
        <f t="shared" si="116"/>
        <v>#VALUE!</v>
      </c>
    </row>
    <row r="665" spans="1:81" x14ac:dyDescent="0.2">
      <c r="A665" s="178"/>
      <c r="I665" s="6">
        <f t="shared" si="108"/>
        <v>0</v>
      </c>
      <c r="AR665">
        <f t="shared" si="117"/>
        <v>0</v>
      </c>
      <c r="CC665" s="7" t="e">
        <f t="shared" si="116"/>
        <v>#VALUE!</v>
      </c>
    </row>
    <row r="666" spans="1:81" x14ac:dyDescent="0.2">
      <c r="A666" s="178"/>
      <c r="I666" s="6">
        <f t="shared" si="108"/>
        <v>0</v>
      </c>
      <c r="AR666">
        <f t="shared" si="117"/>
        <v>0</v>
      </c>
      <c r="CC666" s="7" t="e">
        <f t="shared" si="116"/>
        <v>#VALUE!</v>
      </c>
    </row>
    <row r="667" spans="1:81" x14ac:dyDescent="0.2">
      <c r="A667" s="178"/>
      <c r="I667" s="6">
        <f t="shared" si="108"/>
        <v>0</v>
      </c>
      <c r="AR667">
        <f t="shared" si="117"/>
        <v>0</v>
      </c>
      <c r="CC667" s="7" t="e">
        <f t="shared" si="116"/>
        <v>#VALUE!</v>
      </c>
    </row>
    <row r="668" spans="1:81" x14ac:dyDescent="0.2">
      <c r="A668" s="178"/>
      <c r="I668" s="6">
        <f t="shared" si="108"/>
        <v>0</v>
      </c>
      <c r="AR668">
        <f t="shared" si="117"/>
        <v>0</v>
      </c>
      <c r="CC668" s="7" t="e">
        <f t="shared" si="116"/>
        <v>#VALUE!</v>
      </c>
    </row>
    <row r="669" spans="1:81" x14ac:dyDescent="0.2">
      <c r="A669" s="178"/>
      <c r="I669" s="6">
        <f t="shared" si="108"/>
        <v>0</v>
      </c>
      <c r="AR669">
        <f t="shared" si="117"/>
        <v>0</v>
      </c>
      <c r="CC669" s="7" t="e">
        <f t="shared" si="116"/>
        <v>#VALUE!</v>
      </c>
    </row>
    <row r="670" spans="1:81" x14ac:dyDescent="0.2">
      <c r="A670" s="178"/>
      <c r="I670" s="6">
        <f t="shared" si="108"/>
        <v>0</v>
      </c>
      <c r="AR670">
        <f t="shared" si="117"/>
        <v>0</v>
      </c>
      <c r="CC670" s="7" t="e">
        <f t="shared" si="116"/>
        <v>#VALUE!</v>
      </c>
    </row>
    <row r="671" spans="1:81" x14ac:dyDescent="0.2">
      <c r="A671" s="178"/>
      <c r="I671" s="6">
        <f t="shared" ref="I671:I734" si="118">G671-H671</f>
        <v>0</v>
      </c>
      <c r="AR671">
        <f t="shared" si="117"/>
        <v>0</v>
      </c>
      <c r="CC671" s="7" t="e">
        <f t="shared" si="116"/>
        <v>#VALUE!</v>
      </c>
    </row>
    <row r="672" spans="1:81" x14ac:dyDescent="0.2">
      <c r="A672" s="178"/>
      <c r="I672" s="6">
        <f t="shared" si="118"/>
        <v>0</v>
      </c>
      <c r="AR672">
        <f t="shared" ref="AR672:AR735" si="119">K686+L686</f>
        <v>0</v>
      </c>
      <c r="CC672" s="7" t="e">
        <f t="shared" si="116"/>
        <v>#VALUE!</v>
      </c>
    </row>
    <row r="673" spans="1:81" x14ac:dyDescent="0.2">
      <c r="A673" s="178"/>
      <c r="I673" s="6">
        <f t="shared" si="118"/>
        <v>0</v>
      </c>
      <c r="AR673">
        <f t="shared" si="119"/>
        <v>0</v>
      </c>
      <c r="CC673" s="7" t="e">
        <f t="shared" si="116"/>
        <v>#VALUE!</v>
      </c>
    </row>
    <row r="674" spans="1:81" x14ac:dyDescent="0.2">
      <c r="A674" s="178"/>
      <c r="I674" s="6">
        <f t="shared" si="118"/>
        <v>0</v>
      </c>
      <c r="AR674">
        <f t="shared" si="119"/>
        <v>0</v>
      </c>
      <c r="CC674" s="7" t="e">
        <f t="shared" si="116"/>
        <v>#VALUE!</v>
      </c>
    </row>
    <row r="675" spans="1:81" x14ac:dyDescent="0.2">
      <c r="A675" s="178"/>
      <c r="I675" s="6">
        <f t="shared" si="118"/>
        <v>0</v>
      </c>
      <c r="AR675">
        <f t="shared" si="119"/>
        <v>0</v>
      </c>
      <c r="CC675" s="7" t="e">
        <f t="shared" si="116"/>
        <v>#VALUE!</v>
      </c>
    </row>
    <row r="676" spans="1:81" x14ac:dyDescent="0.2">
      <c r="A676" s="178"/>
      <c r="I676" s="6">
        <f t="shared" si="118"/>
        <v>0</v>
      </c>
      <c r="AR676">
        <f t="shared" si="119"/>
        <v>0</v>
      </c>
      <c r="CC676" s="7" t="e">
        <f t="shared" si="116"/>
        <v>#VALUE!</v>
      </c>
    </row>
    <row r="677" spans="1:81" x14ac:dyDescent="0.2">
      <c r="A677" s="178"/>
      <c r="I677" s="6">
        <f t="shared" si="118"/>
        <v>0</v>
      </c>
      <c r="AR677">
        <f t="shared" si="119"/>
        <v>0</v>
      </c>
      <c r="CC677" s="7" t="e">
        <f t="shared" si="116"/>
        <v>#VALUE!</v>
      </c>
    </row>
    <row r="678" spans="1:81" x14ac:dyDescent="0.2">
      <c r="A678" s="178"/>
      <c r="I678" s="6">
        <f t="shared" si="118"/>
        <v>0</v>
      </c>
      <c r="AR678">
        <f t="shared" si="119"/>
        <v>0</v>
      </c>
      <c r="CC678" s="7" t="e">
        <f t="shared" si="116"/>
        <v>#VALUE!</v>
      </c>
    </row>
    <row r="679" spans="1:81" x14ac:dyDescent="0.2">
      <c r="A679" s="178"/>
      <c r="I679" s="6">
        <f t="shared" si="118"/>
        <v>0</v>
      </c>
      <c r="AR679">
        <f t="shared" si="119"/>
        <v>0</v>
      </c>
      <c r="CC679" s="7" t="e">
        <f t="shared" si="116"/>
        <v>#VALUE!</v>
      </c>
    </row>
    <row r="680" spans="1:81" x14ac:dyDescent="0.2">
      <c r="A680" s="178"/>
      <c r="I680" s="6">
        <f t="shared" si="118"/>
        <v>0</v>
      </c>
      <c r="AR680">
        <f t="shared" si="119"/>
        <v>0</v>
      </c>
      <c r="CC680" s="7" t="e">
        <f t="shared" si="116"/>
        <v>#VALUE!</v>
      </c>
    </row>
    <row r="681" spans="1:81" x14ac:dyDescent="0.2">
      <c r="A681" s="178"/>
      <c r="I681" s="6">
        <f t="shared" si="118"/>
        <v>0</v>
      </c>
      <c r="AR681">
        <f t="shared" si="119"/>
        <v>0</v>
      </c>
      <c r="CC681" s="7" t="e">
        <f t="shared" si="116"/>
        <v>#VALUE!</v>
      </c>
    </row>
    <row r="682" spans="1:81" x14ac:dyDescent="0.2">
      <c r="A682" s="178"/>
      <c r="I682" s="6">
        <f t="shared" si="118"/>
        <v>0</v>
      </c>
      <c r="AR682">
        <f t="shared" si="119"/>
        <v>0</v>
      </c>
      <c r="CC682" s="7" t="e">
        <f t="shared" si="116"/>
        <v>#VALUE!</v>
      </c>
    </row>
    <row r="683" spans="1:81" x14ac:dyDescent="0.2">
      <c r="A683" s="178"/>
      <c r="I683" s="6">
        <f t="shared" si="118"/>
        <v>0</v>
      </c>
      <c r="AR683">
        <f t="shared" si="119"/>
        <v>0</v>
      </c>
      <c r="CC683" s="7" t="e">
        <f t="shared" si="116"/>
        <v>#VALUE!</v>
      </c>
    </row>
    <row r="684" spans="1:81" x14ac:dyDescent="0.2">
      <c r="A684" s="178"/>
      <c r="I684" s="6">
        <f t="shared" si="118"/>
        <v>0</v>
      </c>
      <c r="AR684">
        <f t="shared" si="119"/>
        <v>0</v>
      </c>
      <c r="CC684" s="7" t="e">
        <f t="shared" si="116"/>
        <v>#VALUE!</v>
      </c>
    </row>
    <row r="685" spans="1:81" x14ac:dyDescent="0.2">
      <c r="A685" s="178"/>
      <c r="I685" s="6">
        <f t="shared" si="118"/>
        <v>0</v>
      </c>
      <c r="AR685">
        <f t="shared" si="119"/>
        <v>0</v>
      </c>
      <c r="CC685" s="7" t="e">
        <f t="shared" si="116"/>
        <v>#VALUE!</v>
      </c>
    </row>
    <row r="686" spans="1:81" x14ac:dyDescent="0.2">
      <c r="A686" s="178"/>
      <c r="I686" s="6">
        <f t="shared" si="118"/>
        <v>0</v>
      </c>
      <c r="AR686">
        <f t="shared" si="119"/>
        <v>0</v>
      </c>
      <c r="CC686" s="7" t="e">
        <f t="shared" si="116"/>
        <v>#VALUE!</v>
      </c>
    </row>
    <row r="687" spans="1:81" x14ac:dyDescent="0.2">
      <c r="A687" s="178"/>
      <c r="I687" s="6">
        <f t="shared" si="118"/>
        <v>0</v>
      </c>
      <c r="AR687">
        <f t="shared" si="119"/>
        <v>0</v>
      </c>
      <c r="CC687" s="7" t="e">
        <f t="shared" si="116"/>
        <v>#VALUE!</v>
      </c>
    </row>
    <row r="688" spans="1:81" x14ac:dyDescent="0.2">
      <c r="A688" s="178"/>
      <c r="I688" s="6">
        <f t="shared" si="118"/>
        <v>0</v>
      </c>
      <c r="AR688">
        <f t="shared" si="119"/>
        <v>0</v>
      </c>
      <c r="CC688" s="7" t="e">
        <f t="shared" si="116"/>
        <v>#VALUE!</v>
      </c>
    </row>
    <row r="689" spans="1:81" x14ac:dyDescent="0.2">
      <c r="A689" s="178"/>
      <c r="I689" s="6">
        <f t="shared" si="118"/>
        <v>0</v>
      </c>
      <c r="AR689">
        <f t="shared" si="119"/>
        <v>0</v>
      </c>
      <c r="CC689" s="7" t="e">
        <f t="shared" si="116"/>
        <v>#VALUE!</v>
      </c>
    </row>
    <row r="690" spans="1:81" x14ac:dyDescent="0.2">
      <c r="A690" s="178"/>
      <c r="I690" s="6">
        <f t="shared" si="118"/>
        <v>0</v>
      </c>
      <c r="AR690">
        <f t="shared" si="119"/>
        <v>0</v>
      </c>
      <c r="CC690" s="7" t="e">
        <f t="shared" si="116"/>
        <v>#VALUE!</v>
      </c>
    </row>
    <row r="691" spans="1:81" x14ac:dyDescent="0.2">
      <c r="A691" s="178"/>
      <c r="I691" s="6">
        <f t="shared" si="118"/>
        <v>0</v>
      </c>
      <c r="AR691">
        <f t="shared" si="119"/>
        <v>0</v>
      </c>
      <c r="CC691" s="7" t="e">
        <f t="shared" si="116"/>
        <v>#VALUE!</v>
      </c>
    </row>
    <row r="692" spans="1:81" x14ac:dyDescent="0.2">
      <c r="A692" s="178"/>
      <c r="I692" s="6">
        <f t="shared" si="118"/>
        <v>0</v>
      </c>
      <c r="AR692">
        <f t="shared" si="119"/>
        <v>0</v>
      </c>
      <c r="CC692" s="7" t="e">
        <f t="shared" si="116"/>
        <v>#VALUE!</v>
      </c>
    </row>
    <row r="693" spans="1:81" x14ac:dyDescent="0.2">
      <c r="A693" s="178"/>
      <c r="I693" s="6">
        <f t="shared" si="118"/>
        <v>0</v>
      </c>
      <c r="AR693">
        <f t="shared" si="119"/>
        <v>0</v>
      </c>
      <c r="CC693" s="7" t="e">
        <f t="shared" si="116"/>
        <v>#VALUE!</v>
      </c>
    </row>
    <row r="694" spans="1:81" x14ac:dyDescent="0.2">
      <c r="A694" s="178"/>
      <c r="I694" s="6">
        <f t="shared" si="118"/>
        <v>0</v>
      </c>
      <c r="AR694">
        <f t="shared" si="119"/>
        <v>0</v>
      </c>
      <c r="CC694" s="7" t="e">
        <f t="shared" si="116"/>
        <v>#VALUE!</v>
      </c>
    </row>
    <row r="695" spans="1:81" x14ac:dyDescent="0.2">
      <c r="A695" s="178"/>
      <c r="I695" s="6">
        <f t="shared" si="118"/>
        <v>0</v>
      </c>
      <c r="AR695">
        <f t="shared" si="119"/>
        <v>0</v>
      </c>
      <c r="CC695" s="7" t="e">
        <f t="shared" si="116"/>
        <v>#VALUE!</v>
      </c>
    </row>
    <row r="696" spans="1:81" x14ac:dyDescent="0.2">
      <c r="A696" s="178"/>
      <c r="I696" s="6">
        <f t="shared" si="118"/>
        <v>0</v>
      </c>
      <c r="AR696">
        <f t="shared" si="119"/>
        <v>0</v>
      </c>
      <c r="CC696" s="7" t="e">
        <f t="shared" si="116"/>
        <v>#VALUE!</v>
      </c>
    </row>
    <row r="697" spans="1:81" x14ac:dyDescent="0.2">
      <c r="A697" s="178"/>
      <c r="I697" s="6">
        <f t="shared" si="118"/>
        <v>0</v>
      </c>
      <c r="AR697">
        <f t="shared" si="119"/>
        <v>0</v>
      </c>
      <c r="CC697" s="7" t="e">
        <f t="shared" si="116"/>
        <v>#VALUE!</v>
      </c>
    </row>
    <row r="698" spans="1:81" x14ac:dyDescent="0.2">
      <c r="A698" s="178"/>
      <c r="I698" s="6">
        <f t="shared" si="118"/>
        <v>0</v>
      </c>
      <c r="AR698">
        <f t="shared" si="119"/>
        <v>0</v>
      </c>
      <c r="CC698" s="7" t="e">
        <f t="shared" si="116"/>
        <v>#VALUE!</v>
      </c>
    </row>
    <row r="699" spans="1:81" x14ac:dyDescent="0.2">
      <c r="A699" s="178"/>
      <c r="I699" s="6">
        <f t="shared" si="118"/>
        <v>0</v>
      </c>
      <c r="AR699">
        <f t="shared" si="119"/>
        <v>0</v>
      </c>
      <c r="CC699" s="7" t="e">
        <f t="shared" si="116"/>
        <v>#VALUE!</v>
      </c>
    </row>
    <row r="700" spans="1:81" x14ac:dyDescent="0.2">
      <c r="A700" s="178"/>
      <c r="I700" s="6">
        <f t="shared" si="118"/>
        <v>0</v>
      </c>
      <c r="AR700">
        <f t="shared" si="119"/>
        <v>0</v>
      </c>
      <c r="CC700" s="7" t="e">
        <f t="shared" si="116"/>
        <v>#VALUE!</v>
      </c>
    </row>
    <row r="701" spans="1:81" x14ac:dyDescent="0.2">
      <c r="A701" s="178"/>
      <c r="I701" s="6">
        <f t="shared" si="118"/>
        <v>0</v>
      </c>
      <c r="AR701">
        <f t="shared" si="119"/>
        <v>0</v>
      </c>
    </row>
    <row r="702" spans="1:81" x14ac:dyDescent="0.2">
      <c r="A702" s="178"/>
      <c r="I702" s="6">
        <f t="shared" si="118"/>
        <v>0</v>
      </c>
      <c r="AR702">
        <f t="shared" si="119"/>
        <v>0</v>
      </c>
    </row>
    <row r="703" spans="1:81" x14ac:dyDescent="0.2">
      <c r="A703" s="178"/>
      <c r="I703" s="6">
        <f t="shared" si="118"/>
        <v>0</v>
      </c>
      <c r="AR703">
        <f t="shared" si="119"/>
        <v>0</v>
      </c>
    </row>
    <row r="704" spans="1:81" x14ac:dyDescent="0.2">
      <c r="A704" s="178"/>
      <c r="I704" s="6">
        <f t="shared" si="118"/>
        <v>0</v>
      </c>
      <c r="AR704">
        <f t="shared" si="119"/>
        <v>0</v>
      </c>
    </row>
    <row r="705" spans="1:44" x14ac:dyDescent="0.2">
      <c r="A705" s="178"/>
      <c r="I705" s="6">
        <f t="shared" si="118"/>
        <v>0</v>
      </c>
      <c r="AR705">
        <f t="shared" si="119"/>
        <v>0</v>
      </c>
    </row>
    <row r="706" spans="1:44" x14ac:dyDescent="0.2">
      <c r="A706" s="178"/>
      <c r="I706" s="6">
        <f t="shared" si="118"/>
        <v>0</v>
      </c>
      <c r="AR706">
        <f t="shared" si="119"/>
        <v>0</v>
      </c>
    </row>
    <row r="707" spans="1:44" x14ac:dyDescent="0.2">
      <c r="A707" s="178"/>
      <c r="I707" s="6">
        <f t="shared" si="118"/>
        <v>0</v>
      </c>
      <c r="AR707">
        <f t="shared" si="119"/>
        <v>0</v>
      </c>
    </row>
    <row r="708" spans="1:44" x14ac:dyDescent="0.2">
      <c r="A708" s="178"/>
      <c r="I708" s="6">
        <f t="shared" si="118"/>
        <v>0</v>
      </c>
      <c r="AR708">
        <f t="shared" si="119"/>
        <v>0</v>
      </c>
    </row>
    <row r="709" spans="1:44" x14ac:dyDescent="0.2">
      <c r="A709" s="178"/>
      <c r="I709" s="6">
        <f t="shared" si="118"/>
        <v>0</v>
      </c>
      <c r="AR709">
        <f t="shared" si="119"/>
        <v>0</v>
      </c>
    </row>
    <row r="710" spans="1:44" x14ac:dyDescent="0.2">
      <c r="A710" s="178"/>
      <c r="I710" s="6">
        <f t="shared" si="118"/>
        <v>0</v>
      </c>
      <c r="AR710">
        <f t="shared" si="119"/>
        <v>0</v>
      </c>
    </row>
    <row r="711" spans="1:44" x14ac:dyDescent="0.2">
      <c r="A711" s="178"/>
      <c r="I711" s="6">
        <f t="shared" si="118"/>
        <v>0</v>
      </c>
      <c r="AR711">
        <f t="shared" si="119"/>
        <v>0</v>
      </c>
    </row>
    <row r="712" spans="1:44" x14ac:dyDescent="0.2">
      <c r="A712" s="178"/>
      <c r="I712" s="6">
        <f t="shared" si="118"/>
        <v>0</v>
      </c>
      <c r="AR712">
        <f t="shared" si="119"/>
        <v>0</v>
      </c>
    </row>
    <row r="713" spans="1:44" x14ac:dyDescent="0.2">
      <c r="A713" s="178"/>
      <c r="I713" s="6">
        <f t="shared" si="118"/>
        <v>0</v>
      </c>
      <c r="AR713">
        <f t="shared" si="119"/>
        <v>0</v>
      </c>
    </row>
    <row r="714" spans="1:44" x14ac:dyDescent="0.2">
      <c r="A714" s="178"/>
      <c r="I714" s="6">
        <f t="shared" si="118"/>
        <v>0</v>
      </c>
      <c r="AR714">
        <f t="shared" si="119"/>
        <v>0</v>
      </c>
    </row>
    <row r="715" spans="1:44" x14ac:dyDescent="0.2">
      <c r="A715" s="178"/>
      <c r="I715" s="6">
        <f t="shared" si="118"/>
        <v>0</v>
      </c>
      <c r="AR715">
        <f t="shared" si="119"/>
        <v>0</v>
      </c>
    </row>
    <row r="716" spans="1:44" x14ac:dyDescent="0.2">
      <c r="A716" s="178"/>
      <c r="I716" s="6">
        <f t="shared" si="118"/>
        <v>0</v>
      </c>
      <c r="AR716">
        <f t="shared" si="119"/>
        <v>0</v>
      </c>
    </row>
    <row r="717" spans="1:44" x14ac:dyDescent="0.2">
      <c r="A717" s="178"/>
      <c r="I717" s="6">
        <f t="shared" si="118"/>
        <v>0</v>
      </c>
      <c r="AR717">
        <f t="shared" si="119"/>
        <v>0</v>
      </c>
    </row>
    <row r="718" spans="1:44" x14ac:dyDescent="0.2">
      <c r="A718" s="178"/>
      <c r="I718" s="6">
        <f t="shared" si="118"/>
        <v>0</v>
      </c>
      <c r="AR718">
        <f t="shared" si="119"/>
        <v>0</v>
      </c>
    </row>
    <row r="719" spans="1:44" x14ac:dyDescent="0.2">
      <c r="A719" s="178"/>
      <c r="I719" s="6">
        <f t="shared" si="118"/>
        <v>0</v>
      </c>
      <c r="AR719">
        <f t="shared" si="119"/>
        <v>0</v>
      </c>
    </row>
    <row r="720" spans="1:44" x14ac:dyDescent="0.2">
      <c r="A720" s="178"/>
      <c r="I720" s="6">
        <f t="shared" si="118"/>
        <v>0</v>
      </c>
      <c r="AR720">
        <f t="shared" si="119"/>
        <v>0</v>
      </c>
    </row>
    <row r="721" spans="1:44" x14ac:dyDescent="0.2">
      <c r="A721" s="178"/>
      <c r="I721" s="6">
        <f t="shared" si="118"/>
        <v>0</v>
      </c>
      <c r="AR721">
        <f t="shared" si="119"/>
        <v>0</v>
      </c>
    </row>
    <row r="722" spans="1:44" x14ac:dyDescent="0.2">
      <c r="A722" s="178"/>
      <c r="I722" s="6">
        <f t="shared" si="118"/>
        <v>0</v>
      </c>
      <c r="AR722">
        <f t="shared" si="119"/>
        <v>0</v>
      </c>
    </row>
    <row r="723" spans="1:44" x14ac:dyDescent="0.2">
      <c r="A723" s="178"/>
      <c r="I723" s="6">
        <f t="shared" si="118"/>
        <v>0</v>
      </c>
      <c r="AR723">
        <f t="shared" si="119"/>
        <v>0</v>
      </c>
    </row>
    <row r="724" spans="1:44" x14ac:dyDescent="0.2">
      <c r="A724" s="178"/>
      <c r="I724" s="6">
        <f t="shared" si="118"/>
        <v>0</v>
      </c>
      <c r="AR724">
        <f t="shared" si="119"/>
        <v>0</v>
      </c>
    </row>
    <row r="725" spans="1:44" x14ac:dyDescent="0.2">
      <c r="A725" s="178"/>
      <c r="I725" s="6">
        <f t="shared" si="118"/>
        <v>0</v>
      </c>
      <c r="AR725">
        <f t="shared" si="119"/>
        <v>0</v>
      </c>
    </row>
    <row r="726" spans="1:44" x14ac:dyDescent="0.2">
      <c r="A726" s="178"/>
      <c r="I726" s="6">
        <f t="shared" si="118"/>
        <v>0</v>
      </c>
      <c r="AR726">
        <f t="shared" si="119"/>
        <v>0</v>
      </c>
    </row>
    <row r="727" spans="1:44" x14ac:dyDescent="0.2">
      <c r="A727" s="178"/>
      <c r="I727" s="6">
        <f t="shared" si="118"/>
        <v>0</v>
      </c>
      <c r="AR727">
        <f t="shared" si="119"/>
        <v>0</v>
      </c>
    </row>
    <row r="728" spans="1:44" x14ac:dyDescent="0.2">
      <c r="A728" s="178"/>
      <c r="I728" s="6">
        <f t="shared" si="118"/>
        <v>0</v>
      </c>
      <c r="AR728">
        <f t="shared" si="119"/>
        <v>0</v>
      </c>
    </row>
    <row r="729" spans="1:44" x14ac:dyDescent="0.2">
      <c r="A729" s="178"/>
      <c r="I729" s="6">
        <f t="shared" si="118"/>
        <v>0</v>
      </c>
      <c r="AR729">
        <f t="shared" si="119"/>
        <v>0</v>
      </c>
    </row>
    <row r="730" spans="1:44" x14ac:dyDescent="0.2">
      <c r="A730" s="178"/>
      <c r="I730" s="6">
        <f t="shared" si="118"/>
        <v>0</v>
      </c>
      <c r="AR730">
        <f t="shared" si="119"/>
        <v>0</v>
      </c>
    </row>
    <row r="731" spans="1:44" x14ac:dyDescent="0.2">
      <c r="A731" s="178"/>
      <c r="I731" s="6">
        <f t="shared" si="118"/>
        <v>0</v>
      </c>
      <c r="AR731">
        <f t="shared" si="119"/>
        <v>0</v>
      </c>
    </row>
    <row r="732" spans="1:44" x14ac:dyDescent="0.2">
      <c r="A732" s="178"/>
      <c r="I732" s="6">
        <f t="shared" si="118"/>
        <v>0</v>
      </c>
      <c r="AR732">
        <f t="shared" si="119"/>
        <v>0</v>
      </c>
    </row>
    <row r="733" spans="1:44" x14ac:dyDescent="0.2">
      <c r="A733" s="178"/>
      <c r="I733" s="6">
        <f t="shared" si="118"/>
        <v>0</v>
      </c>
      <c r="AR733">
        <f t="shared" si="119"/>
        <v>0</v>
      </c>
    </row>
    <row r="734" spans="1:44" x14ac:dyDescent="0.2">
      <c r="A734" s="178"/>
      <c r="I734" s="6">
        <f t="shared" si="118"/>
        <v>0</v>
      </c>
      <c r="AR734">
        <f t="shared" si="119"/>
        <v>0</v>
      </c>
    </row>
    <row r="735" spans="1:44" x14ac:dyDescent="0.2">
      <c r="A735" s="178"/>
      <c r="I735" s="6">
        <f t="shared" ref="I735:I798" si="120">G735-H735</f>
        <v>0</v>
      </c>
      <c r="AR735">
        <f t="shared" si="119"/>
        <v>0</v>
      </c>
    </row>
    <row r="736" spans="1:44" x14ac:dyDescent="0.2">
      <c r="A736" s="178"/>
      <c r="I736" s="6">
        <f t="shared" si="120"/>
        <v>0</v>
      </c>
      <c r="AR736">
        <f t="shared" ref="AR736:AR799" si="121">K750+L750</f>
        <v>0</v>
      </c>
    </row>
    <row r="737" spans="1:44" x14ac:dyDescent="0.2">
      <c r="A737" s="178"/>
      <c r="I737" s="6">
        <f t="shared" si="120"/>
        <v>0</v>
      </c>
      <c r="AR737">
        <f t="shared" si="121"/>
        <v>0</v>
      </c>
    </row>
    <row r="738" spans="1:44" x14ac:dyDescent="0.2">
      <c r="A738" s="178"/>
      <c r="I738" s="6">
        <f t="shared" si="120"/>
        <v>0</v>
      </c>
      <c r="AR738">
        <f t="shared" si="121"/>
        <v>0</v>
      </c>
    </row>
    <row r="739" spans="1:44" x14ac:dyDescent="0.2">
      <c r="A739" s="178"/>
      <c r="I739" s="6">
        <f t="shared" si="120"/>
        <v>0</v>
      </c>
      <c r="AR739">
        <f t="shared" si="121"/>
        <v>0</v>
      </c>
    </row>
    <row r="740" spans="1:44" x14ac:dyDescent="0.2">
      <c r="A740" s="178"/>
      <c r="I740" s="6">
        <f t="shared" si="120"/>
        <v>0</v>
      </c>
      <c r="AR740">
        <f t="shared" si="121"/>
        <v>0</v>
      </c>
    </row>
    <row r="741" spans="1:44" x14ac:dyDescent="0.2">
      <c r="A741" s="178"/>
      <c r="I741" s="6">
        <f t="shared" si="120"/>
        <v>0</v>
      </c>
      <c r="AR741">
        <f t="shared" si="121"/>
        <v>0</v>
      </c>
    </row>
    <row r="742" spans="1:44" x14ac:dyDescent="0.2">
      <c r="A742" s="178"/>
      <c r="I742" s="6">
        <f t="shared" si="120"/>
        <v>0</v>
      </c>
      <c r="AR742">
        <f t="shared" si="121"/>
        <v>0</v>
      </c>
    </row>
    <row r="743" spans="1:44" x14ac:dyDescent="0.2">
      <c r="A743" s="178"/>
      <c r="I743" s="6">
        <f t="shared" si="120"/>
        <v>0</v>
      </c>
      <c r="AR743">
        <f t="shared" si="121"/>
        <v>0</v>
      </c>
    </row>
    <row r="744" spans="1:44" x14ac:dyDescent="0.2">
      <c r="A744" s="178"/>
      <c r="I744" s="6">
        <f t="shared" si="120"/>
        <v>0</v>
      </c>
      <c r="AR744">
        <f t="shared" si="121"/>
        <v>0</v>
      </c>
    </row>
    <row r="745" spans="1:44" x14ac:dyDescent="0.2">
      <c r="A745" s="178"/>
      <c r="I745" s="6">
        <f t="shared" si="120"/>
        <v>0</v>
      </c>
      <c r="AR745">
        <f t="shared" si="121"/>
        <v>0</v>
      </c>
    </row>
    <row r="746" spans="1:44" x14ac:dyDescent="0.2">
      <c r="A746" s="178"/>
      <c r="I746" s="6">
        <f t="shared" si="120"/>
        <v>0</v>
      </c>
      <c r="AR746">
        <f t="shared" si="121"/>
        <v>0</v>
      </c>
    </row>
    <row r="747" spans="1:44" x14ac:dyDescent="0.2">
      <c r="A747" s="178"/>
      <c r="I747" s="6">
        <f t="shared" si="120"/>
        <v>0</v>
      </c>
      <c r="AR747">
        <f t="shared" si="121"/>
        <v>0</v>
      </c>
    </row>
    <row r="748" spans="1:44" x14ac:dyDescent="0.2">
      <c r="A748" s="178"/>
      <c r="I748" s="6">
        <f t="shared" si="120"/>
        <v>0</v>
      </c>
      <c r="AR748">
        <f t="shared" si="121"/>
        <v>0</v>
      </c>
    </row>
    <row r="749" spans="1:44" x14ac:dyDescent="0.2">
      <c r="A749" s="178"/>
      <c r="I749" s="6">
        <f t="shared" si="120"/>
        <v>0</v>
      </c>
      <c r="AR749">
        <f t="shared" si="121"/>
        <v>0</v>
      </c>
    </row>
    <row r="750" spans="1:44" x14ac:dyDescent="0.2">
      <c r="A750" s="178"/>
      <c r="I750" s="6">
        <f t="shared" si="120"/>
        <v>0</v>
      </c>
      <c r="AR750">
        <f t="shared" si="121"/>
        <v>0</v>
      </c>
    </row>
    <row r="751" spans="1:44" x14ac:dyDescent="0.2">
      <c r="A751" s="178"/>
      <c r="I751" s="6">
        <f t="shared" si="120"/>
        <v>0</v>
      </c>
      <c r="AR751">
        <f t="shared" si="121"/>
        <v>0</v>
      </c>
    </row>
    <row r="752" spans="1:44" x14ac:dyDescent="0.2">
      <c r="A752" s="178"/>
      <c r="I752" s="6">
        <f t="shared" si="120"/>
        <v>0</v>
      </c>
      <c r="AR752">
        <f t="shared" si="121"/>
        <v>0</v>
      </c>
    </row>
    <row r="753" spans="1:44" x14ac:dyDescent="0.2">
      <c r="A753" s="178"/>
      <c r="I753" s="6">
        <f t="shared" si="120"/>
        <v>0</v>
      </c>
      <c r="AR753">
        <f t="shared" si="121"/>
        <v>0</v>
      </c>
    </row>
    <row r="754" spans="1:44" x14ac:dyDescent="0.2">
      <c r="A754" s="178"/>
      <c r="I754" s="6">
        <f t="shared" si="120"/>
        <v>0</v>
      </c>
      <c r="AR754">
        <f t="shared" si="121"/>
        <v>0</v>
      </c>
    </row>
    <row r="755" spans="1:44" x14ac:dyDescent="0.2">
      <c r="A755" s="178"/>
      <c r="I755" s="6">
        <f t="shared" si="120"/>
        <v>0</v>
      </c>
      <c r="AR755">
        <f t="shared" si="121"/>
        <v>0</v>
      </c>
    </row>
    <row r="756" spans="1:44" x14ac:dyDescent="0.2">
      <c r="A756" s="178"/>
      <c r="I756" s="6">
        <f t="shared" si="120"/>
        <v>0</v>
      </c>
      <c r="AR756">
        <f t="shared" si="121"/>
        <v>0</v>
      </c>
    </row>
    <row r="757" spans="1:44" x14ac:dyDescent="0.2">
      <c r="A757" s="178"/>
      <c r="I757" s="6">
        <f t="shared" si="120"/>
        <v>0</v>
      </c>
      <c r="AR757">
        <f t="shared" si="121"/>
        <v>0</v>
      </c>
    </row>
    <row r="758" spans="1:44" x14ac:dyDescent="0.2">
      <c r="A758" s="178"/>
      <c r="I758" s="6">
        <f t="shared" si="120"/>
        <v>0</v>
      </c>
      <c r="AR758">
        <f t="shared" si="121"/>
        <v>0</v>
      </c>
    </row>
    <row r="759" spans="1:44" x14ac:dyDescent="0.2">
      <c r="A759" s="178"/>
      <c r="I759" s="6">
        <f t="shared" si="120"/>
        <v>0</v>
      </c>
      <c r="AR759">
        <f t="shared" si="121"/>
        <v>0</v>
      </c>
    </row>
    <row r="760" spans="1:44" x14ac:dyDescent="0.2">
      <c r="A760" s="178"/>
      <c r="I760" s="6">
        <f t="shared" si="120"/>
        <v>0</v>
      </c>
      <c r="AR760">
        <f t="shared" si="121"/>
        <v>0</v>
      </c>
    </row>
    <row r="761" spans="1:44" x14ac:dyDescent="0.2">
      <c r="A761" s="178"/>
      <c r="I761" s="6">
        <f t="shared" si="120"/>
        <v>0</v>
      </c>
      <c r="AR761">
        <f t="shared" si="121"/>
        <v>0</v>
      </c>
    </row>
    <row r="762" spans="1:44" x14ac:dyDescent="0.2">
      <c r="A762" s="178"/>
      <c r="I762" s="6">
        <f t="shared" si="120"/>
        <v>0</v>
      </c>
      <c r="AR762">
        <f t="shared" si="121"/>
        <v>0</v>
      </c>
    </row>
    <row r="763" spans="1:44" x14ac:dyDescent="0.2">
      <c r="A763" s="178"/>
      <c r="I763" s="6">
        <f t="shared" si="120"/>
        <v>0</v>
      </c>
      <c r="AR763">
        <f t="shared" si="121"/>
        <v>0</v>
      </c>
    </row>
    <row r="764" spans="1:44" x14ac:dyDescent="0.2">
      <c r="A764" s="178"/>
      <c r="I764" s="6">
        <f t="shared" si="120"/>
        <v>0</v>
      </c>
      <c r="AR764">
        <f t="shared" si="121"/>
        <v>0</v>
      </c>
    </row>
    <row r="765" spans="1:44" x14ac:dyDescent="0.2">
      <c r="A765" s="178"/>
      <c r="I765" s="6">
        <f t="shared" si="120"/>
        <v>0</v>
      </c>
      <c r="AR765">
        <f t="shared" si="121"/>
        <v>0</v>
      </c>
    </row>
    <row r="766" spans="1:44" x14ac:dyDescent="0.2">
      <c r="A766" s="178"/>
      <c r="I766" s="6">
        <f t="shared" si="120"/>
        <v>0</v>
      </c>
      <c r="AR766">
        <f t="shared" si="121"/>
        <v>0</v>
      </c>
    </row>
    <row r="767" spans="1:44" x14ac:dyDescent="0.2">
      <c r="A767" s="178"/>
      <c r="I767" s="6">
        <f t="shared" si="120"/>
        <v>0</v>
      </c>
      <c r="AR767">
        <f t="shared" si="121"/>
        <v>0</v>
      </c>
    </row>
    <row r="768" spans="1:44" x14ac:dyDescent="0.2">
      <c r="A768" s="178"/>
      <c r="I768" s="6">
        <f t="shared" si="120"/>
        <v>0</v>
      </c>
      <c r="AR768">
        <f t="shared" si="121"/>
        <v>0</v>
      </c>
    </row>
    <row r="769" spans="1:44" x14ac:dyDescent="0.2">
      <c r="A769" s="178"/>
      <c r="I769" s="6">
        <f t="shared" si="120"/>
        <v>0</v>
      </c>
      <c r="AR769">
        <f t="shared" si="121"/>
        <v>0</v>
      </c>
    </row>
    <row r="770" spans="1:44" x14ac:dyDescent="0.2">
      <c r="A770" s="178"/>
      <c r="I770" s="6">
        <f t="shared" si="120"/>
        <v>0</v>
      </c>
      <c r="AR770">
        <f t="shared" si="121"/>
        <v>0</v>
      </c>
    </row>
    <row r="771" spans="1:44" x14ac:dyDescent="0.2">
      <c r="A771" s="178"/>
      <c r="I771" s="6">
        <f t="shared" si="120"/>
        <v>0</v>
      </c>
      <c r="AR771">
        <f t="shared" si="121"/>
        <v>0</v>
      </c>
    </row>
    <row r="772" spans="1:44" x14ac:dyDescent="0.2">
      <c r="A772" s="178"/>
      <c r="I772" s="6">
        <f t="shared" si="120"/>
        <v>0</v>
      </c>
      <c r="AR772">
        <f t="shared" si="121"/>
        <v>0</v>
      </c>
    </row>
    <row r="773" spans="1:44" x14ac:dyDescent="0.2">
      <c r="A773" s="178"/>
      <c r="I773" s="6">
        <f t="shared" si="120"/>
        <v>0</v>
      </c>
      <c r="AR773">
        <f t="shared" si="121"/>
        <v>0</v>
      </c>
    </row>
    <row r="774" spans="1:44" x14ac:dyDescent="0.2">
      <c r="A774" s="178"/>
      <c r="I774" s="6">
        <f t="shared" si="120"/>
        <v>0</v>
      </c>
      <c r="AR774">
        <f t="shared" si="121"/>
        <v>0</v>
      </c>
    </row>
    <row r="775" spans="1:44" x14ac:dyDescent="0.2">
      <c r="A775" s="178"/>
      <c r="I775" s="6">
        <f t="shared" si="120"/>
        <v>0</v>
      </c>
      <c r="AR775">
        <f t="shared" si="121"/>
        <v>0</v>
      </c>
    </row>
    <row r="776" spans="1:44" x14ac:dyDescent="0.2">
      <c r="A776" s="178"/>
      <c r="I776" s="6">
        <f t="shared" si="120"/>
        <v>0</v>
      </c>
      <c r="AR776">
        <f t="shared" si="121"/>
        <v>0</v>
      </c>
    </row>
    <row r="777" spans="1:44" x14ac:dyDescent="0.2">
      <c r="A777" s="178"/>
      <c r="I777" s="6">
        <f t="shared" si="120"/>
        <v>0</v>
      </c>
      <c r="AR777">
        <f t="shared" si="121"/>
        <v>0</v>
      </c>
    </row>
    <row r="778" spans="1:44" x14ac:dyDescent="0.2">
      <c r="A778" s="178"/>
      <c r="I778" s="6">
        <f t="shared" si="120"/>
        <v>0</v>
      </c>
      <c r="AR778">
        <f t="shared" si="121"/>
        <v>0</v>
      </c>
    </row>
    <row r="779" spans="1:44" x14ac:dyDescent="0.2">
      <c r="A779" s="178"/>
      <c r="I779" s="6">
        <f t="shared" si="120"/>
        <v>0</v>
      </c>
      <c r="AR779">
        <f t="shared" si="121"/>
        <v>0</v>
      </c>
    </row>
    <row r="780" spans="1:44" x14ac:dyDescent="0.2">
      <c r="A780" s="178"/>
      <c r="I780" s="6">
        <f t="shared" si="120"/>
        <v>0</v>
      </c>
      <c r="AR780">
        <f t="shared" si="121"/>
        <v>0</v>
      </c>
    </row>
    <row r="781" spans="1:44" x14ac:dyDescent="0.2">
      <c r="A781" s="178"/>
      <c r="I781" s="6">
        <f t="shared" si="120"/>
        <v>0</v>
      </c>
      <c r="AR781">
        <f t="shared" si="121"/>
        <v>0</v>
      </c>
    </row>
    <row r="782" spans="1:44" x14ac:dyDescent="0.2">
      <c r="A782" s="178"/>
      <c r="I782" s="6">
        <f t="shared" si="120"/>
        <v>0</v>
      </c>
      <c r="AR782">
        <f t="shared" si="121"/>
        <v>0</v>
      </c>
    </row>
    <row r="783" spans="1:44" x14ac:dyDescent="0.2">
      <c r="A783" s="178"/>
      <c r="I783" s="6">
        <f t="shared" si="120"/>
        <v>0</v>
      </c>
      <c r="AR783">
        <f t="shared" si="121"/>
        <v>0</v>
      </c>
    </row>
    <row r="784" spans="1:44" x14ac:dyDescent="0.2">
      <c r="A784" s="178"/>
      <c r="I784" s="6">
        <f t="shared" si="120"/>
        <v>0</v>
      </c>
      <c r="AR784">
        <f t="shared" si="121"/>
        <v>0</v>
      </c>
    </row>
    <row r="785" spans="1:44" x14ac:dyDescent="0.2">
      <c r="A785" s="178"/>
      <c r="I785" s="6">
        <f t="shared" si="120"/>
        <v>0</v>
      </c>
      <c r="AR785">
        <f t="shared" si="121"/>
        <v>0</v>
      </c>
    </row>
    <row r="786" spans="1:44" x14ac:dyDescent="0.2">
      <c r="A786" s="178"/>
      <c r="I786" s="6">
        <f t="shared" si="120"/>
        <v>0</v>
      </c>
      <c r="AR786">
        <f t="shared" si="121"/>
        <v>0</v>
      </c>
    </row>
    <row r="787" spans="1:44" x14ac:dyDescent="0.2">
      <c r="A787" s="178"/>
      <c r="I787" s="6">
        <f t="shared" si="120"/>
        <v>0</v>
      </c>
      <c r="AR787">
        <f t="shared" si="121"/>
        <v>0</v>
      </c>
    </row>
    <row r="788" spans="1:44" x14ac:dyDescent="0.2">
      <c r="A788" s="178"/>
      <c r="I788" s="6">
        <f t="shared" si="120"/>
        <v>0</v>
      </c>
      <c r="AR788">
        <f t="shared" si="121"/>
        <v>0</v>
      </c>
    </row>
    <row r="789" spans="1:44" x14ac:dyDescent="0.2">
      <c r="A789" s="178"/>
      <c r="I789" s="6">
        <f t="shared" si="120"/>
        <v>0</v>
      </c>
      <c r="AR789">
        <f t="shared" si="121"/>
        <v>0</v>
      </c>
    </row>
    <row r="790" spans="1:44" x14ac:dyDescent="0.2">
      <c r="A790" s="178"/>
      <c r="I790" s="6">
        <f t="shared" si="120"/>
        <v>0</v>
      </c>
      <c r="AR790">
        <f t="shared" si="121"/>
        <v>0</v>
      </c>
    </row>
    <row r="791" spans="1:44" x14ac:dyDescent="0.2">
      <c r="A791" s="178"/>
      <c r="I791" s="6">
        <f t="shared" si="120"/>
        <v>0</v>
      </c>
      <c r="AR791">
        <f t="shared" si="121"/>
        <v>0</v>
      </c>
    </row>
    <row r="792" spans="1:44" x14ac:dyDescent="0.2">
      <c r="A792" s="178"/>
      <c r="I792" s="6">
        <f t="shared" si="120"/>
        <v>0</v>
      </c>
      <c r="AR792">
        <f t="shared" si="121"/>
        <v>0</v>
      </c>
    </row>
    <row r="793" spans="1:44" x14ac:dyDescent="0.2">
      <c r="A793" s="178"/>
      <c r="I793" s="6">
        <f t="shared" si="120"/>
        <v>0</v>
      </c>
      <c r="AR793">
        <f t="shared" si="121"/>
        <v>0</v>
      </c>
    </row>
    <row r="794" spans="1:44" x14ac:dyDescent="0.2">
      <c r="A794" s="178"/>
      <c r="I794" s="6">
        <f t="shared" si="120"/>
        <v>0</v>
      </c>
      <c r="AR794">
        <f t="shared" si="121"/>
        <v>0</v>
      </c>
    </row>
    <row r="795" spans="1:44" x14ac:dyDescent="0.2">
      <c r="A795" s="178"/>
      <c r="I795" s="6">
        <f t="shared" si="120"/>
        <v>0</v>
      </c>
      <c r="AR795">
        <f t="shared" si="121"/>
        <v>0</v>
      </c>
    </row>
    <row r="796" spans="1:44" x14ac:dyDescent="0.2">
      <c r="A796" s="178"/>
      <c r="I796" s="6">
        <f t="shared" si="120"/>
        <v>0</v>
      </c>
      <c r="AR796">
        <f t="shared" si="121"/>
        <v>0</v>
      </c>
    </row>
    <row r="797" spans="1:44" x14ac:dyDescent="0.2">
      <c r="A797" s="178"/>
      <c r="I797" s="6">
        <f t="shared" si="120"/>
        <v>0</v>
      </c>
      <c r="AR797">
        <f t="shared" si="121"/>
        <v>0</v>
      </c>
    </row>
    <row r="798" spans="1:44" x14ac:dyDescent="0.2">
      <c r="A798" s="178"/>
      <c r="I798" s="6">
        <f t="shared" si="120"/>
        <v>0</v>
      </c>
      <c r="AR798">
        <f t="shared" si="121"/>
        <v>0</v>
      </c>
    </row>
    <row r="799" spans="1:44" x14ac:dyDescent="0.2">
      <c r="A799" s="178"/>
      <c r="I799" s="6">
        <f t="shared" ref="I799:I862" si="122">G799-H799</f>
        <v>0</v>
      </c>
      <c r="AR799">
        <f t="shared" si="121"/>
        <v>0</v>
      </c>
    </row>
    <row r="800" spans="1:44" x14ac:dyDescent="0.2">
      <c r="A800" s="178"/>
      <c r="I800" s="6">
        <f t="shared" si="122"/>
        <v>0</v>
      </c>
      <c r="AR800">
        <f t="shared" ref="AR800:AR863" si="123">K814+L814</f>
        <v>0</v>
      </c>
    </row>
    <row r="801" spans="1:44" x14ac:dyDescent="0.2">
      <c r="A801" s="178"/>
      <c r="I801" s="6">
        <f t="shared" si="122"/>
        <v>0</v>
      </c>
      <c r="AR801">
        <f t="shared" si="123"/>
        <v>0</v>
      </c>
    </row>
    <row r="802" spans="1:44" x14ac:dyDescent="0.2">
      <c r="A802" s="178"/>
      <c r="I802" s="6">
        <f t="shared" si="122"/>
        <v>0</v>
      </c>
      <c r="AR802">
        <f t="shared" si="123"/>
        <v>0</v>
      </c>
    </row>
    <row r="803" spans="1:44" x14ac:dyDescent="0.2">
      <c r="A803" s="178"/>
      <c r="I803" s="6">
        <f t="shared" si="122"/>
        <v>0</v>
      </c>
      <c r="AR803">
        <f t="shared" si="123"/>
        <v>0</v>
      </c>
    </row>
    <row r="804" spans="1:44" x14ac:dyDescent="0.2">
      <c r="A804" s="178"/>
      <c r="I804" s="6">
        <f t="shared" si="122"/>
        <v>0</v>
      </c>
      <c r="AR804">
        <f t="shared" si="123"/>
        <v>0</v>
      </c>
    </row>
    <row r="805" spans="1:44" x14ac:dyDescent="0.2">
      <c r="A805" s="178"/>
      <c r="I805" s="6">
        <f t="shared" si="122"/>
        <v>0</v>
      </c>
      <c r="AR805">
        <f t="shared" si="123"/>
        <v>0</v>
      </c>
    </row>
    <row r="806" spans="1:44" x14ac:dyDescent="0.2">
      <c r="A806" s="178"/>
      <c r="I806" s="6">
        <f t="shared" si="122"/>
        <v>0</v>
      </c>
      <c r="AR806">
        <f t="shared" si="123"/>
        <v>0</v>
      </c>
    </row>
    <row r="807" spans="1:44" x14ac:dyDescent="0.2">
      <c r="A807" s="178"/>
      <c r="I807" s="6">
        <f t="shared" si="122"/>
        <v>0</v>
      </c>
      <c r="AR807">
        <f t="shared" si="123"/>
        <v>0</v>
      </c>
    </row>
    <row r="808" spans="1:44" x14ac:dyDescent="0.2">
      <c r="A808" s="178"/>
      <c r="I808" s="6">
        <f t="shared" si="122"/>
        <v>0</v>
      </c>
      <c r="AR808">
        <f t="shared" si="123"/>
        <v>0</v>
      </c>
    </row>
    <row r="809" spans="1:44" x14ac:dyDescent="0.2">
      <c r="A809" s="178"/>
      <c r="I809" s="6">
        <f t="shared" si="122"/>
        <v>0</v>
      </c>
      <c r="AR809">
        <f t="shared" si="123"/>
        <v>0</v>
      </c>
    </row>
    <row r="810" spans="1:44" x14ac:dyDescent="0.2">
      <c r="A810" s="178"/>
      <c r="I810" s="6">
        <f t="shared" si="122"/>
        <v>0</v>
      </c>
      <c r="AR810">
        <f t="shared" si="123"/>
        <v>0</v>
      </c>
    </row>
    <row r="811" spans="1:44" x14ac:dyDescent="0.2">
      <c r="A811" s="178"/>
      <c r="I811" s="6">
        <f t="shared" si="122"/>
        <v>0</v>
      </c>
      <c r="AR811">
        <f t="shared" si="123"/>
        <v>0</v>
      </c>
    </row>
    <row r="812" spans="1:44" x14ac:dyDescent="0.2">
      <c r="A812" s="178"/>
      <c r="I812" s="6">
        <f t="shared" si="122"/>
        <v>0</v>
      </c>
      <c r="AR812">
        <f t="shared" si="123"/>
        <v>0</v>
      </c>
    </row>
    <row r="813" spans="1:44" x14ac:dyDescent="0.2">
      <c r="A813" s="178"/>
      <c r="I813" s="6">
        <f t="shared" si="122"/>
        <v>0</v>
      </c>
      <c r="AR813">
        <f t="shared" si="123"/>
        <v>0</v>
      </c>
    </row>
    <row r="814" spans="1:44" x14ac:dyDescent="0.2">
      <c r="A814" s="178"/>
      <c r="I814" s="6">
        <f t="shared" si="122"/>
        <v>0</v>
      </c>
      <c r="AR814">
        <f t="shared" si="123"/>
        <v>0</v>
      </c>
    </row>
    <row r="815" spans="1:44" x14ac:dyDescent="0.2">
      <c r="A815" s="178"/>
      <c r="I815" s="6">
        <f t="shared" si="122"/>
        <v>0</v>
      </c>
      <c r="AR815">
        <f t="shared" si="123"/>
        <v>0</v>
      </c>
    </row>
    <row r="816" spans="1:44" x14ac:dyDescent="0.2">
      <c r="A816" s="178"/>
      <c r="I816" s="6">
        <f t="shared" si="122"/>
        <v>0</v>
      </c>
      <c r="AR816">
        <f t="shared" si="123"/>
        <v>0</v>
      </c>
    </row>
    <row r="817" spans="1:44" x14ac:dyDescent="0.2">
      <c r="A817" s="178"/>
      <c r="I817" s="6">
        <f t="shared" si="122"/>
        <v>0</v>
      </c>
      <c r="AR817">
        <f t="shared" si="123"/>
        <v>0</v>
      </c>
    </row>
    <row r="818" spans="1:44" x14ac:dyDescent="0.2">
      <c r="A818" s="178"/>
      <c r="I818" s="6">
        <f t="shared" si="122"/>
        <v>0</v>
      </c>
      <c r="AR818">
        <f t="shared" si="123"/>
        <v>0</v>
      </c>
    </row>
    <row r="819" spans="1:44" x14ac:dyDescent="0.2">
      <c r="A819" s="178"/>
      <c r="I819" s="6">
        <f t="shared" si="122"/>
        <v>0</v>
      </c>
      <c r="AR819">
        <f t="shared" si="123"/>
        <v>0</v>
      </c>
    </row>
    <row r="820" spans="1:44" x14ac:dyDescent="0.2">
      <c r="A820" s="178"/>
      <c r="I820" s="6">
        <f t="shared" si="122"/>
        <v>0</v>
      </c>
      <c r="AR820">
        <f t="shared" si="123"/>
        <v>0</v>
      </c>
    </row>
    <row r="821" spans="1:44" x14ac:dyDescent="0.2">
      <c r="A821" s="178"/>
      <c r="I821" s="6">
        <f t="shared" si="122"/>
        <v>0</v>
      </c>
      <c r="AR821">
        <f t="shared" si="123"/>
        <v>0</v>
      </c>
    </row>
    <row r="822" spans="1:44" x14ac:dyDescent="0.2">
      <c r="A822" s="178"/>
      <c r="I822" s="6">
        <f t="shared" si="122"/>
        <v>0</v>
      </c>
      <c r="AR822">
        <f t="shared" si="123"/>
        <v>0</v>
      </c>
    </row>
    <row r="823" spans="1:44" x14ac:dyDescent="0.2">
      <c r="A823" s="178"/>
      <c r="I823" s="6">
        <f t="shared" si="122"/>
        <v>0</v>
      </c>
      <c r="AR823">
        <f t="shared" si="123"/>
        <v>0</v>
      </c>
    </row>
    <row r="824" spans="1:44" x14ac:dyDescent="0.2">
      <c r="A824" s="178"/>
      <c r="I824" s="6">
        <f t="shared" si="122"/>
        <v>0</v>
      </c>
      <c r="AR824">
        <f t="shared" si="123"/>
        <v>0</v>
      </c>
    </row>
    <row r="825" spans="1:44" x14ac:dyDescent="0.2">
      <c r="A825" s="178"/>
      <c r="I825" s="6">
        <f t="shared" si="122"/>
        <v>0</v>
      </c>
      <c r="AR825">
        <f t="shared" si="123"/>
        <v>0</v>
      </c>
    </row>
    <row r="826" spans="1:44" x14ac:dyDescent="0.2">
      <c r="A826" s="178"/>
      <c r="I826" s="6">
        <f t="shared" si="122"/>
        <v>0</v>
      </c>
      <c r="AR826">
        <f t="shared" si="123"/>
        <v>0</v>
      </c>
    </row>
    <row r="827" spans="1:44" x14ac:dyDescent="0.2">
      <c r="A827" s="178"/>
      <c r="I827" s="6">
        <f t="shared" si="122"/>
        <v>0</v>
      </c>
      <c r="AR827">
        <f t="shared" si="123"/>
        <v>0</v>
      </c>
    </row>
    <row r="828" spans="1:44" x14ac:dyDescent="0.2">
      <c r="A828" s="178"/>
      <c r="I828" s="6">
        <f t="shared" si="122"/>
        <v>0</v>
      </c>
      <c r="AR828">
        <f t="shared" si="123"/>
        <v>0</v>
      </c>
    </row>
    <row r="829" spans="1:44" x14ac:dyDescent="0.2">
      <c r="A829" s="178"/>
      <c r="I829" s="6">
        <f t="shared" si="122"/>
        <v>0</v>
      </c>
      <c r="AR829">
        <f t="shared" si="123"/>
        <v>0</v>
      </c>
    </row>
    <row r="830" spans="1:44" x14ac:dyDescent="0.2">
      <c r="A830" s="178"/>
      <c r="I830" s="6">
        <f t="shared" si="122"/>
        <v>0</v>
      </c>
      <c r="AR830">
        <f t="shared" si="123"/>
        <v>0</v>
      </c>
    </row>
    <row r="831" spans="1:44" x14ac:dyDescent="0.2">
      <c r="A831" s="178"/>
      <c r="I831" s="6">
        <f t="shared" si="122"/>
        <v>0</v>
      </c>
      <c r="AR831">
        <f t="shared" si="123"/>
        <v>0</v>
      </c>
    </row>
    <row r="832" spans="1:44" x14ac:dyDescent="0.2">
      <c r="A832" s="178"/>
      <c r="I832" s="6">
        <f t="shared" si="122"/>
        <v>0</v>
      </c>
      <c r="AR832">
        <f t="shared" si="123"/>
        <v>0</v>
      </c>
    </row>
    <row r="833" spans="1:44" x14ac:dyDescent="0.2">
      <c r="A833" s="178"/>
      <c r="I833" s="6">
        <f t="shared" si="122"/>
        <v>0</v>
      </c>
      <c r="AR833">
        <f t="shared" si="123"/>
        <v>0</v>
      </c>
    </row>
    <row r="834" spans="1:44" x14ac:dyDescent="0.2">
      <c r="A834" s="178"/>
      <c r="I834" s="6">
        <f t="shared" si="122"/>
        <v>0</v>
      </c>
      <c r="AR834">
        <f t="shared" si="123"/>
        <v>0</v>
      </c>
    </row>
    <row r="835" spans="1:44" x14ac:dyDescent="0.2">
      <c r="A835" s="178"/>
      <c r="I835" s="6">
        <f t="shared" si="122"/>
        <v>0</v>
      </c>
      <c r="AR835">
        <f t="shared" si="123"/>
        <v>0</v>
      </c>
    </row>
    <row r="836" spans="1:44" x14ac:dyDescent="0.2">
      <c r="A836" s="178"/>
      <c r="I836" s="6">
        <f t="shared" si="122"/>
        <v>0</v>
      </c>
      <c r="AR836">
        <f t="shared" si="123"/>
        <v>0</v>
      </c>
    </row>
    <row r="837" spans="1:44" x14ac:dyDescent="0.2">
      <c r="A837" s="178"/>
      <c r="I837" s="6">
        <f t="shared" si="122"/>
        <v>0</v>
      </c>
      <c r="AR837">
        <f t="shared" si="123"/>
        <v>0</v>
      </c>
    </row>
    <row r="838" spans="1:44" x14ac:dyDescent="0.2">
      <c r="A838" s="178"/>
      <c r="I838" s="6">
        <f t="shared" si="122"/>
        <v>0</v>
      </c>
      <c r="AR838">
        <f t="shared" si="123"/>
        <v>0</v>
      </c>
    </row>
    <row r="839" spans="1:44" x14ac:dyDescent="0.2">
      <c r="A839" s="178"/>
      <c r="I839" s="6">
        <f t="shared" si="122"/>
        <v>0</v>
      </c>
      <c r="AR839">
        <f t="shared" si="123"/>
        <v>0</v>
      </c>
    </row>
    <row r="840" spans="1:44" x14ac:dyDescent="0.2">
      <c r="A840" s="178"/>
      <c r="I840" s="6">
        <f t="shared" si="122"/>
        <v>0</v>
      </c>
      <c r="AR840">
        <f t="shared" si="123"/>
        <v>0</v>
      </c>
    </row>
    <row r="841" spans="1:44" x14ac:dyDescent="0.2">
      <c r="A841" s="178"/>
      <c r="I841" s="6">
        <f t="shared" si="122"/>
        <v>0</v>
      </c>
      <c r="AR841">
        <f t="shared" si="123"/>
        <v>0</v>
      </c>
    </row>
    <row r="842" spans="1:44" x14ac:dyDescent="0.2">
      <c r="A842" s="178"/>
      <c r="I842" s="6">
        <f t="shared" si="122"/>
        <v>0</v>
      </c>
      <c r="AR842">
        <f t="shared" si="123"/>
        <v>0</v>
      </c>
    </row>
    <row r="843" spans="1:44" x14ac:dyDescent="0.2">
      <c r="A843" s="178"/>
      <c r="I843" s="6">
        <f t="shared" si="122"/>
        <v>0</v>
      </c>
      <c r="AR843">
        <f t="shared" si="123"/>
        <v>0</v>
      </c>
    </row>
    <row r="844" spans="1:44" x14ac:dyDescent="0.2">
      <c r="A844" s="178"/>
      <c r="I844" s="6">
        <f t="shared" si="122"/>
        <v>0</v>
      </c>
      <c r="AR844">
        <f t="shared" si="123"/>
        <v>0</v>
      </c>
    </row>
    <row r="845" spans="1:44" x14ac:dyDescent="0.2">
      <c r="A845" s="178"/>
      <c r="I845" s="6">
        <f t="shared" si="122"/>
        <v>0</v>
      </c>
      <c r="AR845">
        <f t="shared" si="123"/>
        <v>0</v>
      </c>
    </row>
    <row r="846" spans="1:44" x14ac:dyDescent="0.2">
      <c r="A846" s="178"/>
      <c r="I846" s="6">
        <f t="shared" si="122"/>
        <v>0</v>
      </c>
      <c r="AR846">
        <f t="shared" si="123"/>
        <v>0</v>
      </c>
    </row>
    <row r="847" spans="1:44" x14ac:dyDescent="0.2">
      <c r="A847" s="178"/>
      <c r="I847" s="6">
        <f t="shared" si="122"/>
        <v>0</v>
      </c>
      <c r="AR847">
        <f t="shared" si="123"/>
        <v>0</v>
      </c>
    </row>
    <row r="848" spans="1:44" x14ac:dyDescent="0.2">
      <c r="A848" s="178"/>
      <c r="I848" s="6">
        <f t="shared" si="122"/>
        <v>0</v>
      </c>
      <c r="AR848">
        <f t="shared" si="123"/>
        <v>0</v>
      </c>
    </row>
    <row r="849" spans="1:44" x14ac:dyDescent="0.2">
      <c r="A849" s="178"/>
      <c r="I849" s="6">
        <f t="shared" si="122"/>
        <v>0</v>
      </c>
      <c r="AR849">
        <f t="shared" si="123"/>
        <v>0</v>
      </c>
    </row>
    <row r="850" spans="1:44" x14ac:dyDescent="0.2">
      <c r="A850" s="178"/>
      <c r="I850" s="6">
        <f t="shared" si="122"/>
        <v>0</v>
      </c>
      <c r="AR850">
        <f t="shared" si="123"/>
        <v>0</v>
      </c>
    </row>
    <row r="851" spans="1:44" x14ac:dyDescent="0.2">
      <c r="A851" s="178"/>
      <c r="I851" s="6">
        <f t="shared" si="122"/>
        <v>0</v>
      </c>
      <c r="AR851">
        <f t="shared" si="123"/>
        <v>0</v>
      </c>
    </row>
    <row r="852" spans="1:44" x14ac:dyDescent="0.2">
      <c r="A852" s="178"/>
      <c r="I852" s="6">
        <f t="shared" si="122"/>
        <v>0</v>
      </c>
      <c r="AR852">
        <f t="shared" si="123"/>
        <v>0</v>
      </c>
    </row>
    <row r="853" spans="1:44" x14ac:dyDescent="0.2">
      <c r="A853" s="178"/>
      <c r="I853" s="6">
        <f t="shared" si="122"/>
        <v>0</v>
      </c>
      <c r="AR853">
        <f t="shared" si="123"/>
        <v>0</v>
      </c>
    </row>
    <row r="854" spans="1:44" x14ac:dyDescent="0.2">
      <c r="A854" s="178"/>
      <c r="I854" s="6">
        <f t="shared" si="122"/>
        <v>0</v>
      </c>
      <c r="AR854">
        <f t="shared" si="123"/>
        <v>0</v>
      </c>
    </row>
    <row r="855" spans="1:44" x14ac:dyDescent="0.2">
      <c r="A855" s="178"/>
      <c r="I855" s="6">
        <f t="shared" si="122"/>
        <v>0</v>
      </c>
      <c r="AR855">
        <f t="shared" si="123"/>
        <v>0</v>
      </c>
    </row>
    <row r="856" spans="1:44" x14ac:dyDescent="0.2">
      <c r="A856" s="178"/>
      <c r="I856" s="6">
        <f t="shared" si="122"/>
        <v>0</v>
      </c>
      <c r="AR856">
        <f t="shared" si="123"/>
        <v>0</v>
      </c>
    </row>
    <row r="857" spans="1:44" x14ac:dyDescent="0.2">
      <c r="A857" s="178"/>
      <c r="I857" s="6">
        <f t="shared" si="122"/>
        <v>0</v>
      </c>
      <c r="AR857">
        <f t="shared" si="123"/>
        <v>0</v>
      </c>
    </row>
    <row r="858" spans="1:44" x14ac:dyDescent="0.2">
      <c r="A858" s="178"/>
      <c r="I858" s="6">
        <f t="shared" si="122"/>
        <v>0</v>
      </c>
      <c r="AR858">
        <f t="shared" si="123"/>
        <v>0</v>
      </c>
    </row>
    <row r="859" spans="1:44" x14ac:dyDescent="0.2">
      <c r="A859" s="178"/>
      <c r="I859" s="6">
        <f t="shared" si="122"/>
        <v>0</v>
      </c>
      <c r="AR859">
        <f t="shared" si="123"/>
        <v>0</v>
      </c>
    </row>
    <row r="860" spans="1:44" x14ac:dyDescent="0.2">
      <c r="A860" s="178"/>
      <c r="I860" s="6">
        <f t="shared" si="122"/>
        <v>0</v>
      </c>
      <c r="AR860">
        <f t="shared" si="123"/>
        <v>0</v>
      </c>
    </row>
    <row r="861" spans="1:44" x14ac:dyDescent="0.2">
      <c r="A861" s="178"/>
      <c r="I861" s="6">
        <f t="shared" si="122"/>
        <v>0</v>
      </c>
      <c r="AR861">
        <f t="shared" si="123"/>
        <v>0</v>
      </c>
    </row>
    <row r="862" spans="1:44" x14ac:dyDescent="0.2">
      <c r="A862" s="178"/>
      <c r="I862" s="6">
        <f t="shared" si="122"/>
        <v>0</v>
      </c>
      <c r="AR862">
        <f t="shared" si="123"/>
        <v>0</v>
      </c>
    </row>
    <row r="863" spans="1:44" x14ac:dyDescent="0.2">
      <c r="A863" s="178"/>
      <c r="I863" s="6">
        <f t="shared" ref="I863:I926" si="124">G863-H863</f>
        <v>0</v>
      </c>
      <c r="AR863">
        <f t="shared" si="123"/>
        <v>0</v>
      </c>
    </row>
    <row r="864" spans="1:44" x14ac:dyDescent="0.2">
      <c r="A864" s="178"/>
      <c r="I864" s="6">
        <f t="shared" si="124"/>
        <v>0</v>
      </c>
      <c r="AR864">
        <f t="shared" ref="AR864:AR927" si="125">K878+L878</f>
        <v>0</v>
      </c>
    </row>
    <row r="865" spans="1:44" x14ac:dyDescent="0.2">
      <c r="A865" s="178"/>
      <c r="I865" s="6">
        <f t="shared" si="124"/>
        <v>0</v>
      </c>
      <c r="AR865">
        <f t="shared" si="125"/>
        <v>0</v>
      </c>
    </row>
    <row r="866" spans="1:44" x14ac:dyDescent="0.2">
      <c r="A866" s="178"/>
      <c r="I866" s="6">
        <f t="shared" si="124"/>
        <v>0</v>
      </c>
      <c r="AR866">
        <f t="shared" si="125"/>
        <v>0</v>
      </c>
    </row>
    <row r="867" spans="1:44" x14ac:dyDescent="0.2">
      <c r="A867" s="178"/>
      <c r="I867" s="6">
        <f t="shared" si="124"/>
        <v>0</v>
      </c>
      <c r="AR867">
        <f t="shared" si="125"/>
        <v>0</v>
      </c>
    </row>
    <row r="868" spans="1:44" x14ac:dyDescent="0.2">
      <c r="A868" s="178"/>
      <c r="I868" s="6">
        <f t="shared" si="124"/>
        <v>0</v>
      </c>
      <c r="AR868">
        <f t="shared" si="125"/>
        <v>0</v>
      </c>
    </row>
    <row r="869" spans="1:44" x14ac:dyDescent="0.2">
      <c r="A869" s="178"/>
      <c r="I869" s="6">
        <f t="shared" si="124"/>
        <v>0</v>
      </c>
      <c r="AR869">
        <f t="shared" si="125"/>
        <v>0</v>
      </c>
    </row>
    <row r="870" spans="1:44" x14ac:dyDescent="0.2">
      <c r="A870" s="178"/>
      <c r="I870" s="6">
        <f t="shared" si="124"/>
        <v>0</v>
      </c>
      <c r="AR870">
        <f t="shared" si="125"/>
        <v>0</v>
      </c>
    </row>
    <row r="871" spans="1:44" x14ac:dyDescent="0.2">
      <c r="A871" s="178"/>
      <c r="I871" s="6">
        <f t="shared" si="124"/>
        <v>0</v>
      </c>
      <c r="AR871">
        <f t="shared" si="125"/>
        <v>0</v>
      </c>
    </row>
    <row r="872" spans="1:44" x14ac:dyDescent="0.2">
      <c r="A872" s="178"/>
      <c r="I872" s="6">
        <f t="shared" si="124"/>
        <v>0</v>
      </c>
      <c r="AR872">
        <f t="shared" si="125"/>
        <v>0</v>
      </c>
    </row>
    <row r="873" spans="1:44" x14ac:dyDescent="0.2">
      <c r="A873" s="178"/>
      <c r="I873" s="6">
        <f t="shared" si="124"/>
        <v>0</v>
      </c>
      <c r="AR873">
        <f t="shared" si="125"/>
        <v>0</v>
      </c>
    </row>
    <row r="874" spans="1:44" x14ac:dyDescent="0.2">
      <c r="A874" s="178"/>
      <c r="I874" s="6">
        <f t="shared" si="124"/>
        <v>0</v>
      </c>
      <c r="AR874">
        <f t="shared" si="125"/>
        <v>0</v>
      </c>
    </row>
    <row r="875" spans="1:44" x14ac:dyDescent="0.2">
      <c r="A875" s="178"/>
      <c r="I875" s="6">
        <f t="shared" si="124"/>
        <v>0</v>
      </c>
      <c r="AR875">
        <f t="shared" si="125"/>
        <v>0</v>
      </c>
    </row>
    <row r="876" spans="1:44" x14ac:dyDescent="0.2">
      <c r="A876" s="178"/>
      <c r="I876" s="6">
        <f t="shared" si="124"/>
        <v>0</v>
      </c>
      <c r="AR876">
        <f t="shared" si="125"/>
        <v>0</v>
      </c>
    </row>
    <row r="877" spans="1:44" x14ac:dyDescent="0.2">
      <c r="A877" s="178"/>
      <c r="I877" s="6">
        <f t="shared" si="124"/>
        <v>0</v>
      </c>
      <c r="AR877">
        <f t="shared" si="125"/>
        <v>0</v>
      </c>
    </row>
    <row r="878" spans="1:44" x14ac:dyDescent="0.2">
      <c r="A878" s="178"/>
      <c r="I878" s="6">
        <f t="shared" si="124"/>
        <v>0</v>
      </c>
      <c r="AR878">
        <f t="shared" si="125"/>
        <v>0</v>
      </c>
    </row>
    <row r="879" spans="1:44" x14ac:dyDescent="0.2">
      <c r="A879" s="178"/>
      <c r="I879" s="6">
        <f t="shared" si="124"/>
        <v>0</v>
      </c>
      <c r="AR879">
        <f t="shared" si="125"/>
        <v>0</v>
      </c>
    </row>
    <row r="880" spans="1:44" x14ac:dyDescent="0.2">
      <c r="A880" s="178"/>
      <c r="I880" s="6">
        <f t="shared" si="124"/>
        <v>0</v>
      </c>
      <c r="AR880">
        <f t="shared" si="125"/>
        <v>0</v>
      </c>
    </row>
    <row r="881" spans="1:44" x14ac:dyDescent="0.2">
      <c r="A881" s="178"/>
      <c r="I881" s="6">
        <f t="shared" si="124"/>
        <v>0</v>
      </c>
      <c r="AR881">
        <f t="shared" si="125"/>
        <v>0</v>
      </c>
    </row>
    <row r="882" spans="1:44" x14ac:dyDescent="0.2">
      <c r="A882" s="178"/>
      <c r="I882" s="6">
        <f t="shared" si="124"/>
        <v>0</v>
      </c>
      <c r="AR882">
        <f t="shared" si="125"/>
        <v>0</v>
      </c>
    </row>
    <row r="883" spans="1:44" x14ac:dyDescent="0.2">
      <c r="A883" s="178"/>
      <c r="I883" s="6">
        <f t="shared" si="124"/>
        <v>0</v>
      </c>
      <c r="AR883">
        <f t="shared" si="125"/>
        <v>0</v>
      </c>
    </row>
    <row r="884" spans="1:44" x14ac:dyDescent="0.2">
      <c r="A884" s="178"/>
      <c r="I884" s="6">
        <f t="shared" si="124"/>
        <v>0</v>
      </c>
      <c r="AR884">
        <f t="shared" si="125"/>
        <v>0</v>
      </c>
    </row>
    <row r="885" spans="1:44" x14ac:dyDescent="0.2">
      <c r="A885" s="178"/>
      <c r="I885" s="6">
        <f t="shared" si="124"/>
        <v>0</v>
      </c>
      <c r="AR885">
        <f t="shared" si="125"/>
        <v>0</v>
      </c>
    </row>
    <row r="886" spans="1:44" x14ac:dyDescent="0.2">
      <c r="A886" s="178"/>
      <c r="I886" s="6">
        <f t="shared" si="124"/>
        <v>0</v>
      </c>
      <c r="AR886">
        <f t="shared" si="125"/>
        <v>0</v>
      </c>
    </row>
    <row r="887" spans="1:44" x14ac:dyDescent="0.2">
      <c r="A887" s="178"/>
      <c r="I887" s="6">
        <f t="shared" si="124"/>
        <v>0</v>
      </c>
      <c r="AR887">
        <f t="shared" si="125"/>
        <v>0</v>
      </c>
    </row>
    <row r="888" spans="1:44" x14ac:dyDescent="0.2">
      <c r="A888" s="178"/>
      <c r="I888" s="6">
        <f t="shared" si="124"/>
        <v>0</v>
      </c>
      <c r="AR888">
        <f t="shared" si="125"/>
        <v>0</v>
      </c>
    </row>
    <row r="889" spans="1:44" x14ac:dyDescent="0.2">
      <c r="A889" s="178"/>
      <c r="I889" s="6">
        <f t="shared" si="124"/>
        <v>0</v>
      </c>
      <c r="AR889">
        <f t="shared" si="125"/>
        <v>0</v>
      </c>
    </row>
    <row r="890" spans="1:44" x14ac:dyDescent="0.2">
      <c r="A890" s="178"/>
      <c r="I890" s="6">
        <f t="shared" si="124"/>
        <v>0</v>
      </c>
      <c r="AR890">
        <f t="shared" si="125"/>
        <v>0</v>
      </c>
    </row>
    <row r="891" spans="1:44" x14ac:dyDescent="0.2">
      <c r="A891" s="178"/>
      <c r="I891" s="6">
        <f t="shared" si="124"/>
        <v>0</v>
      </c>
      <c r="AR891">
        <f t="shared" si="125"/>
        <v>0</v>
      </c>
    </row>
    <row r="892" spans="1:44" x14ac:dyDescent="0.2">
      <c r="A892" s="178"/>
      <c r="I892" s="6">
        <f t="shared" si="124"/>
        <v>0</v>
      </c>
      <c r="AR892">
        <f t="shared" si="125"/>
        <v>0</v>
      </c>
    </row>
    <row r="893" spans="1:44" x14ac:dyDescent="0.2">
      <c r="A893" s="178"/>
      <c r="I893" s="6">
        <f t="shared" si="124"/>
        <v>0</v>
      </c>
      <c r="AR893">
        <f t="shared" si="125"/>
        <v>0</v>
      </c>
    </row>
    <row r="894" spans="1:44" x14ac:dyDescent="0.2">
      <c r="A894" s="178"/>
      <c r="I894" s="6">
        <f t="shared" si="124"/>
        <v>0</v>
      </c>
      <c r="AR894">
        <f t="shared" si="125"/>
        <v>0</v>
      </c>
    </row>
    <row r="895" spans="1:44" x14ac:dyDescent="0.2">
      <c r="A895" s="178"/>
      <c r="I895" s="6">
        <f t="shared" si="124"/>
        <v>0</v>
      </c>
      <c r="AR895">
        <f t="shared" si="125"/>
        <v>0</v>
      </c>
    </row>
    <row r="896" spans="1:44" x14ac:dyDescent="0.2">
      <c r="A896" s="178"/>
      <c r="I896" s="6">
        <f t="shared" si="124"/>
        <v>0</v>
      </c>
      <c r="AR896">
        <f t="shared" si="125"/>
        <v>0</v>
      </c>
    </row>
    <row r="897" spans="1:44" x14ac:dyDescent="0.2">
      <c r="A897" s="178"/>
      <c r="I897" s="6">
        <f t="shared" si="124"/>
        <v>0</v>
      </c>
      <c r="AR897">
        <f t="shared" si="125"/>
        <v>0</v>
      </c>
    </row>
    <row r="898" spans="1:44" x14ac:dyDescent="0.2">
      <c r="A898" s="178"/>
      <c r="I898" s="6">
        <f t="shared" si="124"/>
        <v>0</v>
      </c>
      <c r="AR898">
        <f t="shared" si="125"/>
        <v>0</v>
      </c>
    </row>
    <row r="899" spans="1:44" x14ac:dyDescent="0.2">
      <c r="A899" s="178"/>
      <c r="I899" s="6">
        <f t="shared" si="124"/>
        <v>0</v>
      </c>
      <c r="AR899">
        <f t="shared" si="125"/>
        <v>0</v>
      </c>
    </row>
    <row r="900" spans="1:44" x14ac:dyDescent="0.2">
      <c r="A900" s="178"/>
      <c r="I900" s="6">
        <f t="shared" si="124"/>
        <v>0</v>
      </c>
      <c r="AR900">
        <f t="shared" si="125"/>
        <v>0</v>
      </c>
    </row>
    <row r="901" spans="1:44" x14ac:dyDescent="0.2">
      <c r="A901" s="178"/>
      <c r="I901" s="6">
        <f t="shared" si="124"/>
        <v>0</v>
      </c>
      <c r="AR901">
        <f t="shared" si="125"/>
        <v>0</v>
      </c>
    </row>
    <row r="902" spans="1:44" x14ac:dyDescent="0.2">
      <c r="A902" s="178"/>
      <c r="I902" s="6">
        <f t="shared" si="124"/>
        <v>0</v>
      </c>
      <c r="AR902">
        <f t="shared" si="125"/>
        <v>0</v>
      </c>
    </row>
    <row r="903" spans="1:44" x14ac:dyDescent="0.2">
      <c r="A903" s="178"/>
      <c r="I903" s="6">
        <f t="shared" si="124"/>
        <v>0</v>
      </c>
      <c r="AR903">
        <f t="shared" si="125"/>
        <v>0</v>
      </c>
    </row>
    <row r="904" spans="1:44" x14ac:dyDescent="0.2">
      <c r="A904" s="178"/>
      <c r="I904" s="6">
        <f t="shared" si="124"/>
        <v>0</v>
      </c>
      <c r="AR904">
        <f t="shared" si="125"/>
        <v>0</v>
      </c>
    </row>
    <row r="905" spans="1:44" x14ac:dyDescent="0.2">
      <c r="A905" s="178"/>
      <c r="I905" s="6">
        <f t="shared" si="124"/>
        <v>0</v>
      </c>
      <c r="AR905">
        <f t="shared" si="125"/>
        <v>0</v>
      </c>
    </row>
    <row r="906" spans="1:44" x14ac:dyDescent="0.2">
      <c r="A906" s="178"/>
      <c r="I906" s="6">
        <f t="shared" si="124"/>
        <v>0</v>
      </c>
      <c r="AR906">
        <f t="shared" si="125"/>
        <v>0</v>
      </c>
    </row>
    <row r="907" spans="1:44" x14ac:dyDescent="0.2">
      <c r="A907" s="178"/>
      <c r="I907" s="6">
        <f t="shared" si="124"/>
        <v>0</v>
      </c>
      <c r="AR907">
        <f t="shared" si="125"/>
        <v>0</v>
      </c>
    </row>
    <row r="908" spans="1:44" x14ac:dyDescent="0.2">
      <c r="A908" s="178"/>
      <c r="I908" s="6">
        <f t="shared" si="124"/>
        <v>0</v>
      </c>
      <c r="AR908">
        <f t="shared" si="125"/>
        <v>0</v>
      </c>
    </row>
    <row r="909" spans="1:44" x14ac:dyDescent="0.2">
      <c r="A909" s="178"/>
      <c r="I909" s="6">
        <f t="shared" si="124"/>
        <v>0</v>
      </c>
      <c r="AR909">
        <f t="shared" si="125"/>
        <v>0</v>
      </c>
    </row>
    <row r="910" spans="1:44" x14ac:dyDescent="0.2">
      <c r="A910" s="178"/>
      <c r="I910" s="6">
        <f t="shared" si="124"/>
        <v>0</v>
      </c>
      <c r="AR910">
        <f t="shared" si="125"/>
        <v>0</v>
      </c>
    </row>
    <row r="911" spans="1:44" x14ac:dyDescent="0.2">
      <c r="A911" s="178"/>
      <c r="I911" s="6">
        <f t="shared" si="124"/>
        <v>0</v>
      </c>
      <c r="AR911">
        <f t="shared" si="125"/>
        <v>0</v>
      </c>
    </row>
    <row r="912" spans="1:44" x14ac:dyDescent="0.2">
      <c r="A912" s="178"/>
      <c r="I912" s="6">
        <f t="shared" si="124"/>
        <v>0</v>
      </c>
      <c r="AR912">
        <f t="shared" si="125"/>
        <v>0</v>
      </c>
    </row>
    <row r="913" spans="1:44" x14ac:dyDescent="0.2">
      <c r="A913" s="178"/>
      <c r="I913" s="6">
        <f t="shared" si="124"/>
        <v>0</v>
      </c>
      <c r="AR913">
        <f t="shared" si="125"/>
        <v>0</v>
      </c>
    </row>
    <row r="914" spans="1:44" x14ac:dyDescent="0.2">
      <c r="A914" s="178"/>
      <c r="I914" s="6">
        <f t="shared" si="124"/>
        <v>0</v>
      </c>
      <c r="AR914">
        <f t="shared" si="125"/>
        <v>0</v>
      </c>
    </row>
    <row r="915" spans="1:44" x14ac:dyDescent="0.2">
      <c r="A915" s="178"/>
      <c r="I915" s="6">
        <f t="shared" si="124"/>
        <v>0</v>
      </c>
      <c r="AR915">
        <f t="shared" si="125"/>
        <v>0</v>
      </c>
    </row>
    <row r="916" spans="1:44" x14ac:dyDescent="0.2">
      <c r="A916" s="178"/>
      <c r="I916" s="6">
        <f t="shared" si="124"/>
        <v>0</v>
      </c>
      <c r="AR916">
        <f t="shared" si="125"/>
        <v>0</v>
      </c>
    </row>
    <row r="917" spans="1:44" x14ac:dyDescent="0.2">
      <c r="A917" s="178"/>
      <c r="I917" s="6">
        <f t="shared" si="124"/>
        <v>0</v>
      </c>
      <c r="AR917">
        <f t="shared" si="125"/>
        <v>0</v>
      </c>
    </row>
    <row r="918" spans="1:44" x14ac:dyDescent="0.2">
      <c r="A918" s="178"/>
      <c r="I918" s="6">
        <f t="shared" si="124"/>
        <v>0</v>
      </c>
      <c r="AR918">
        <f t="shared" si="125"/>
        <v>0</v>
      </c>
    </row>
    <row r="919" spans="1:44" x14ac:dyDescent="0.2">
      <c r="A919" s="178"/>
      <c r="I919" s="6">
        <f t="shared" si="124"/>
        <v>0</v>
      </c>
      <c r="AR919">
        <f t="shared" si="125"/>
        <v>0</v>
      </c>
    </row>
    <row r="920" spans="1:44" x14ac:dyDescent="0.2">
      <c r="A920" s="178"/>
      <c r="I920" s="6">
        <f t="shared" si="124"/>
        <v>0</v>
      </c>
      <c r="AR920">
        <f t="shared" si="125"/>
        <v>0</v>
      </c>
    </row>
    <row r="921" spans="1:44" x14ac:dyDescent="0.2">
      <c r="A921" s="178"/>
      <c r="I921" s="6">
        <f t="shared" si="124"/>
        <v>0</v>
      </c>
      <c r="AR921">
        <f t="shared" si="125"/>
        <v>0</v>
      </c>
    </row>
    <row r="922" spans="1:44" x14ac:dyDescent="0.2">
      <c r="A922" s="178"/>
      <c r="I922" s="6">
        <f t="shared" si="124"/>
        <v>0</v>
      </c>
      <c r="AR922">
        <f t="shared" si="125"/>
        <v>0</v>
      </c>
    </row>
    <row r="923" spans="1:44" x14ac:dyDescent="0.2">
      <c r="A923" s="178"/>
      <c r="I923" s="6">
        <f t="shared" si="124"/>
        <v>0</v>
      </c>
      <c r="AR923">
        <f t="shared" si="125"/>
        <v>0</v>
      </c>
    </row>
    <row r="924" spans="1:44" x14ac:dyDescent="0.2">
      <c r="A924" s="178"/>
      <c r="I924" s="6">
        <f t="shared" si="124"/>
        <v>0</v>
      </c>
      <c r="AR924">
        <f t="shared" si="125"/>
        <v>0</v>
      </c>
    </row>
    <row r="925" spans="1:44" x14ac:dyDescent="0.2">
      <c r="A925" s="178"/>
      <c r="I925" s="6">
        <f t="shared" si="124"/>
        <v>0</v>
      </c>
      <c r="AR925">
        <f t="shared" si="125"/>
        <v>0</v>
      </c>
    </row>
    <row r="926" spans="1:44" x14ac:dyDescent="0.2">
      <c r="A926" s="178"/>
      <c r="I926" s="6">
        <f t="shared" si="124"/>
        <v>0</v>
      </c>
      <c r="AR926">
        <f t="shared" si="125"/>
        <v>0</v>
      </c>
    </row>
    <row r="927" spans="1:44" x14ac:dyDescent="0.2">
      <c r="A927" s="178"/>
      <c r="I927" s="6">
        <f t="shared" ref="I927:I990" si="126">G927-H927</f>
        <v>0</v>
      </c>
      <c r="AR927">
        <f t="shared" si="125"/>
        <v>0</v>
      </c>
    </row>
    <row r="928" spans="1:44" x14ac:dyDescent="0.2">
      <c r="A928" s="178"/>
      <c r="I928" s="6">
        <f t="shared" si="126"/>
        <v>0</v>
      </c>
      <c r="AR928">
        <f t="shared" ref="AR928:AR991" si="127">K942+L942</f>
        <v>0</v>
      </c>
    </row>
    <row r="929" spans="1:44" x14ac:dyDescent="0.2">
      <c r="A929" s="178"/>
      <c r="I929" s="6">
        <f t="shared" si="126"/>
        <v>0</v>
      </c>
      <c r="AR929">
        <f t="shared" si="127"/>
        <v>0</v>
      </c>
    </row>
    <row r="930" spans="1:44" x14ac:dyDescent="0.2">
      <c r="A930" s="178"/>
      <c r="I930" s="6">
        <f t="shared" si="126"/>
        <v>0</v>
      </c>
      <c r="AR930">
        <f t="shared" si="127"/>
        <v>0</v>
      </c>
    </row>
    <row r="931" spans="1:44" x14ac:dyDescent="0.2">
      <c r="A931" s="178"/>
      <c r="I931" s="6">
        <f t="shared" si="126"/>
        <v>0</v>
      </c>
      <c r="AR931">
        <f t="shared" si="127"/>
        <v>0</v>
      </c>
    </row>
    <row r="932" spans="1:44" x14ac:dyDescent="0.2">
      <c r="A932" s="178"/>
      <c r="I932" s="6">
        <f t="shared" si="126"/>
        <v>0</v>
      </c>
      <c r="AR932">
        <f t="shared" si="127"/>
        <v>0</v>
      </c>
    </row>
    <row r="933" spans="1:44" x14ac:dyDescent="0.2">
      <c r="A933" s="178"/>
      <c r="I933" s="6">
        <f t="shared" si="126"/>
        <v>0</v>
      </c>
      <c r="AR933">
        <f t="shared" si="127"/>
        <v>0</v>
      </c>
    </row>
    <row r="934" spans="1:44" x14ac:dyDescent="0.2">
      <c r="A934" s="178"/>
      <c r="I934" s="6">
        <f t="shared" si="126"/>
        <v>0</v>
      </c>
      <c r="AR934">
        <f t="shared" si="127"/>
        <v>0</v>
      </c>
    </row>
    <row r="935" spans="1:44" x14ac:dyDescent="0.2">
      <c r="A935" s="178"/>
      <c r="I935" s="6">
        <f t="shared" si="126"/>
        <v>0</v>
      </c>
      <c r="AR935">
        <f t="shared" si="127"/>
        <v>0</v>
      </c>
    </row>
    <row r="936" spans="1:44" x14ac:dyDescent="0.2">
      <c r="A936" s="178"/>
      <c r="I936" s="6">
        <f t="shared" si="126"/>
        <v>0</v>
      </c>
      <c r="AR936">
        <f t="shared" si="127"/>
        <v>0</v>
      </c>
    </row>
    <row r="937" spans="1:44" x14ac:dyDescent="0.2">
      <c r="A937" s="178"/>
      <c r="I937" s="6">
        <f t="shared" si="126"/>
        <v>0</v>
      </c>
      <c r="AR937">
        <f t="shared" si="127"/>
        <v>0</v>
      </c>
    </row>
    <row r="938" spans="1:44" x14ac:dyDescent="0.2">
      <c r="A938" s="178"/>
      <c r="I938" s="6">
        <f t="shared" si="126"/>
        <v>0</v>
      </c>
      <c r="AR938">
        <f t="shared" si="127"/>
        <v>0</v>
      </c>
    </row>
    <row r="939" spans="1:44" x14ac:dyDescent="0.2">
      <c r="A939" s="178"/>
      <c r="I939" s="6">
        <f t="shared" si="126"/>
        <v>0</v>
      </c>
      <c r="AR939">
        <f t="shared" si="127"/>
        <v>0</v>
      </c>
    </row>
    <row r="940" spans="1:44" x14ac:dyDescent="0.2">
      <c r="A940" s="178"/>
      <c r="I940" s="6">
        <f t="shared" si="126"/>
        <v>0</v>
      </c>
      <c r="AR940">
        <f t="shared" si="127"/>
        <v>0</v>
      </c>
    </row>
    <row r="941" spans="1:44" x14ac:dyDescent="0.2">
      <c r="A941" s="178"/>
      <c r="I941" s="6">
        <f t="shared" si="126"/>
        <v>0</v>
      </c>
      <c r="AR941">
        <f t="shared" si="127"/>
        <v>0</v>
      </c>
    </row>
    <row r="942" spans="1:44" x14ac:dyDescent="0.2">
      <c r="A942" s="178"/>
      <c r="I942" s="6">
        <f t="shared" si="126"/>
        <v>0</v>
      </c>
      <c r="AR942">
        <f t="shared" si="127"/>
        <v>0</v>
      </c>
    </row>
    <row r="943" spans="1:44" x14ac:dyDescent="0.2">
      <c r="A943" s="178"/>
      <c r="I943" s="6">
        <f t="shared" si="126"/>
        <v>0</v>
      </c>
      <c r="AR943">
        <f t="shared" si="127"/>
        <v>0</v>
      </c>
    </row>
    <row r="944" spans="1:44" x14ac:dyDescent="0.2">
      <c r="A944" s="178"/>
      <c r="I944" s="6">
        <f t="shared" si="126"/>
        <v>0</v>
      </c>
      <c r="AR944">
        <f t="shared" si="127"/>
        <v>0</v>
      </c>
    </row>
    <row r="945" spans="1:44" x14ac:dyDescent="0.2">
      <c r="A945" s="178"/>
      <c r="I945" s="6">
        <f t="shared" si="126"/>
        <v>0</v>
      </c>
      <c r="AR945">
        <f t="shared" si="127"/>
        <v>0</v>
      </c>
    </row>
    <row r="946" spans="1:44" x14ac:dyDescent="0.2">
      <c r="A946" s="178"/>
      <c r="I946" s="6">
        <f t="shared" si="126"/>
        <v>0</v>
      </c>
      <c r="AR946">
        <f t="shared" si="127"/>
        <v>0</v>
      </c>
    </row>
    <row r="947" spans="1:44" x14ac:dyDescent="0.2">
      <c r="A947" s="178"/>
      <c r="I947" s="6">
        <f t="shared" si="126"/>
        <v>0</v>
      </c>
      <c r="AR947">
        <f t="shared" si="127"/>
        <v>0</v>
      </c>
    </row>
    <row r="948" spans="1:44" x14ac:dyDescent="0.2">
      <c r="A948" s="178"/>
      <c r="I948" s="6">
        <f t="shared" si="126"/>
        <v>0</v>
      </c>
      <c r="AR948">
        <f t="shared" si="127"/>
        <v>0</v>
      </c>
    </row>
    <row r="949" spans="1:44" x14ac:dyDescent="0.2">
      <c r="A949" s="178"/>
      <c r="I949" s="6">
        <f t="shared" si="126"/>
        <v>0</v>
      </c>
      <c r="AR949">
        <f t="shared" si="127"/>
        <v>0</v>
      </c>
    </row>
    <row r="950" spans="1:44" x14ac:dyDescent="0.2">
      <c r="A950" s="178"/>
      <c r="I950" s="6">
        <f t="shared" si="126"/>
        <v>0</v>
      </c>
      <c r="AR950">
        <f t="shared" si="127"/>
        <v>0</v>
      </c>
    </row>
    <row r="951" spans="1:44" x14ac:dyDescent="0.2">
      <c r="A951" s="178"/>
      <c r="I951" s="6">
        <f t="shared" si="126"/>
        <v>0</v>
      </c>
      <c r="AR951">
        <f t="shared" si="127"/>
        <v>0</v>
      </c>
    </row>
    <row r="952" spans="1:44" x14ac:dyDescent="0.2">
      <c r="A952" s="178"/>
      <c r="I952" s="6">
        <f t="shared" si="126"/>
        <v>0</v>
      </c>
      <c r="AR952">
        <f t="shared" si="127"/>
        <v>0</v>
      </c>
    </row>
    <row r="953" spans="1:44" x14ac:dyDescent="0.2">
      <c r="A953" s="178"/>
      <c r="I953" s="6">
        <f t="shared" si="126"/>
        <v>0</v>
      </c>
      <c r="AR953">
        <f t="shared" si="127"/>
        <v>0</v>
      </c>
    </row>
    <row r="954" spans="1:44" x14ac:dyDescent="0.2">
      <c r="A954" s="178"/>
      <c r="I954" s="6">
        <f t="shared" si="126"/>
        <v>0</v>
      </c>
      <c r="AR954">
        <f t="shared" si="127"/>
        <v>0</v>
      </c>
    </row>
    <row r="955" spans="1:44" x14ac:dyDescent="0.2">
      <c r="A955" s="178"/>
      <c r="I955" s="6">
        <f t="shared" si="126"/>
        <v>0</v>
      </c>
      <c r="AR955">
        <f t="shared" si="127"/>
        <v>0</v>
      </c>
    </row>
    <row r="956" spans="1:44" x14ac:dyDescent="0.2">
      <c r="A956" s="178"/>
      <c r="I956" s="6">
        <f t="shared" si="126"/>
        <v>0</v>
      </c>
      <c r="AR956">
        <f t="shared" si="127"/>
        <v>0</v>
      </c>
    </row>
    <row r="957" spans="1:44" x14ac:dyDescent="0.2">
      <c r="A957" s="178"/>
      <c r="I957" s="6">
        <f t="shared" si="126"/>
        <v>0</v>
      </c>
      <c r="AR957">
        <f t="shared" si="127"/>
        <v>0</v>
      </c>
    </row>
    <row r="958" spans="1:44" x14ac:dyDescent="0.2">
      <c r="A958" s="178"/>
      <c r="I958" s="6">
        <f t="shared" si="126"/>
        <v>0</v>
      </c>
      <c r="AR958">
        <f t="shared" si="127"/>
        <v>0</v>
      </c>
    </row>
    <row r="959" spans="1:44" x14ac:dyDescent="0.2">
      <c r="A959" s="178"/>
      <c r="I959" s="6">
        <f t="shared" si="126"/>
        <v>0</v>
      </c>
      <c r="AR959">
        <f t="shared" si="127"/>
        <v>0</v>
      </c>
    </row>
    <row r="960" spans="1:44" x14ac:dyDescent="0.2">
      <c r="A960" s="178"/>
      <c r="I960" s="6">
        <f t="shared" si="126"/>
        <v>0</v>
      </c>
      <c r="AR960">
        <f t="shared" si="127"/>
        <v>0</v>
      </c>
    </row>
    <row r="961" spans="1:44" x14ac:dyDescent="0.2">
      <c r="A961" s="178"/>
      <c r="I961" s="6">
        <f t="shared" si="126"/>
        <v>0</v>
      </c>
      <c r="AR961">
        <f t="shared" si="127"/>
        <v>0</v>
      </c>
    </row>
    <row r="962" spans="1:44" x14ac:dyDescent="0.2">
      <c r="A962" s="178"/>
      <c r="I962" s="6">
        <f t="shared" si="126"/>
        <v>0</v>
      </c>
      <c r="AR962">
        <f t="shared" si="127"/>
        <v>0</v>
      </c>
    </row>
    <row r="963" spans="1:44" x14ac:dyDescent="0.2">
      <c r="A963" s="178"/>
      <c r="I963" s="6">
        <f t="shared" si="126"/>
        <v>0</v>
      </c>
      <c r="AR963">
        <f t="shared" si="127"/>
        <v>0</v>
      </c>
    </row>
    <row r="964" spans="1:44" x14ac:dyDescent="0.2">
      <c r="A964" s="178"/>
      <c r="I964" s="6">
        <f t="shared" si="126"/>
        <v>0</v>
      </c>
      <c r="AR964">
        <f t="shared" si="127"/>
        <v>0</v>
      </c>
    </row>
    <row r="965" spans="1:44" x14ac:dyDescent="0.2">
      <c r="A965" s="178"/>
      <c r="I965" s="6">
        <f t="shared" si="126"/>
        <v>0</v>
      </c>
      <c r="AR965">
        <f t="shared" si="127"/>
        <v>0</v>
      </c>
    </row>
    <row r="966" spans="1:44" x14ac:dyDescent="0.2">
      <c r="A966" s="178"/>
      <c r="I966" s="6">
        <f t="shared" si="126"/>
        <v>0</v>
      </c>
      <c r="AR966">
        <f t="shared" si="127"/>
        <v>0</v>
      </c>
    </row>
    <row r="967" spans="1:44" x14ac:dyDescent="0.2">
      <c r="A967" s="178"/>
      <c r="I967" s="6">
        <f t="shared" si="126"/>
        <v>0</v>
      </c>
      <c r="AR967">
        <f t="shared" si="127"/>
        <v>0</v>
      </c>
    </row>
    <row r="968" spans="1:44" x14ac:dyDescent="0.2">
      <c r="A968" s="178"/>
      <c r="I968" s="6">
        <f t="shared" si="126"/>
        <v>0</v>
      </c>
      <c r="AR968">
        <f t="shared" si="127"/>
        <v>0</v>
      </c>
    </row>
    <row r="969" spans="1:44" x14ac:dyDescent="0.2">
      <c r="A969" s="178"/>
      <c r="I969" s="6">
        <f t="shared" si="126"/>
        <v>0</v>
      </c>
      <c r="AR969">
        <f t="shared" si="127"/>
        <v>0</v>
      </c>
    </row>
    <row r="970" spans="1:44" x14ac:dyDescent="0.2">
      <c r="A970" s="178"/>
      <c r="I970" s="6">
        <f t="shared" si="126"/>
        <v>0</v>
      </c>
      <c r="AR970">
        <f t="shared" si="127"/>
        <v>0</v>
      </c>
    </row>
    <row r="971" spans="1:44" x14ac:dyDescent="0.2">
      <c r="A971" s="178"/>
      <c r="I971" s="6">
        <f t="shared" si="126"/>
        <v>0</v>
      </c>
      <c r="AR971">
        <f t="shared" si="127"/>
        <v>0</v>
      </c>
    </row>
    <row r="972" spans="1:44" x14ac:dyDescent="0.2">
      <c r="A972" s="178"/>
      <c r="I972" s="6">
        <f t="shared" si="126"/>
        <v>0</v>
      </c>
      <c r="AR972">
        <f t="shared" si="127"/>
        <v>0</v>
      </c>
    </row>
    <row r="973" spans="1:44" x14ac:dyDescent="0.2">
      <c r="A973" s="178"/>
      <c r="I973" s="6">
        <f t="shared" si="126"/>
        <v>0</v>
      </c>
      <c r="AR973">
        <f t="shared" si="127"/>
        <v>0</v>
      </c>
    </row>
    <row r="974" spans="1:44" x14ac:dyDescent="0.2">
      <c r="A974" s="178"/>
      <c r="I974" s="6">
        <f t="shared" si="126"/>
        <v>0</v>
      </c>
      <c r="AR974">
        <f t="shared" si="127"/>
        <v>0</v>
      </c>
    </row>
    <row r="975" spans="1:44" x14ac:dyDescent="0.2">
      <c r="A975" s="178"/>
      <c r="I975" s="6">
        <f t="shared" si="126"/>
        <v>0</v>
      </c>
      <c r="AR975">
        <f t="shared" si="127"/>
        <v>0</v>
      </c>
    </row>
    <row r="976" spans="1:44" x14ac:dyDescent="0.2">
      <c r="A976" s="178"/>
      <c r="I976" s="6">
        <f t="shared" si="126"/>
        <v>0</v>
      </c>
      <c r="AR976">
        <f t="shared" si="127"/>
        <v>0</v>
      </c>
    </row>
    <row r="977" spans="1:44" x14ac:dyDescent="0.2">
      <c r="A977" s="178"/>
      <c r="I977" s="6">
        <f t="shared" si="126"/>
        <v>0</v>
      </c>
      <c r="AR977">
        <f t="shared" si="127"/>
        <v>0</v>
      </c>
    </row>
    <row r="978" spans="1:44" x14ac:dyDescent="0.2">
      <c r="A978" s="178"/>
      <c r="I978" s="6">
        <f t="shared" si="126"/>
        <v>0</v>
      </c>
      <c r="AR978">
        <f t="shared" si="127"/>
        <v>0</v>
      </c>
    </row>
    <row r="979" spans="1:44" x14ac:dyDescent="0.2">
      <c r="A979" s="178"/>
      <c r="I979" s="6">
        <f t="shared" si="126"/>
        <v>0</v>
      </c>
      <c r="AR979">
        <f t="shared" si="127"/>
        <v>0</v>
      </c>
    </row>
    <row r="980" spans="1:44" x14ac:dyDescent="0.2">
      <c r="A980" s="178"/>
      <c r="I980" s="6">
        <f t="shared" si="126"/>
        <v>0</v>
      </c>
      <c r="AR980">
        <f t="shared" si="127"/>
        <v>0</v>
      </c>
    </row>
    <row r="981" spans="1:44" x14ac:dyDescent="0.2">
      <c r="A981" s="178"/>
      <c r="I981" s="6">
        <f t="shared" si="126"/>
        <v>0</v>
      </c>
      <c r="AR981">
        <f t="shared" si="127"/>
        <v>0</v>
      </c>
    </row>
    <row r="982" spans="1:44" x14ac:dyDescent="0.2">
      <c r="A982" s="178"/>
      <c r="I982" s="6">
        <f t="shared" si="126"/>
        <v>0</v>
      </c>
      <c r="AR982">
        <f t="shared" si="127"/>
        <v>0</v>
      </c>
    </row>
    <row r="983" spans="1:44" x14ac:dyDescent="0.2">
      <c r="A983" s="178"/>
      <c r="I983" s="6">
        <f t="shared" si="126"/>
        <v>0</v>
      </c>
      <c r="AR983">
        <f t="shared" si="127"/>
        <v>0</v>
      </c>
    </row>
    <row r="984" spans="1:44" x14ac:dyDescent="0.2">
      <c r="A984" s="178"/>
      <c r="I984" s="6">
        <f t="shared" si="126"/>
        <v>0</v>
      </c>
      <c r="AR984">
        <f t="shared" si="127"/>
        <v>0</v>
      </c>
    </row>
    <row r="985" spans="1:44" x14ac:dyDescent="0.2">
      <c r="A985" s="178"/>
      <c r="I985" s="6">
        <f t="shared" si="126"/>
        <v>0</v>
      </c>
      <c r="AR985">
        <f t="shared" si="127"/>
        <v>0</v>
      </c>
    </row>
    <row r="986" spans="1:44" x14ac:dyDescent="0.2">
      <c r="A986" s="178"/>
      <c r="I986" s="6">
        <f t="shared" si="126"/>
        <v>0</v>
      </c>
      <c r="AR986">
        <f t="shared" si="127"/>
        <v>0</v>
      </c>
    </row>
    <row r="987" spans="1:44" x14ac:dyDescent="0.2">
      <c r="A987" s="178"/>
      <c r="I987" s="6">
        <f t="shared" si="126"/>
        <v>0</v>
      </c>
      <c r="AR987">
        <f t="shared" si="127"/>
        <v>0</v>
      </c>
    </row>
    <row r="988" spans="1:44" x14ac:dyDescent="0.2">
      <c r="A988" s="178"/>
      <c r="I988" s="6">
        <f t="shared" si="126"/>
        <v>0</v>
      </c>
      <c r="AR988">
        <f t="shared" si="127"/>
        <v>0</v>
      </c>
    </row>
    <row r="989" spans="1:44" x14ac:dyDescent="0.2">
      <c r="A989" s="178"/>
      <c r="I989" s="6">
        <f t="shared" si="126"/>
        <v>0</v>
      </c>
      <c r="AR989">
        <f t="shared" si="127"/>
        <v>0</v>
      </c>
    </row>
    <row r="990" spans="1:44" x14ac:dyDescent="0.2">
      <c r="A990" s="178"/>
      <c r="I990" s="6">
        <f t="shared" si="126"/>
        <v>0</v>
      </c>
      <c r="AR990">
        <f t="shared" si="127"/>
        <v>0</v>
      </c>
    </row>
    <row r="991" spans="1:44" x14ac:dyDescent="0.2">
      <c r="A991" s="178"/>
      <c r="I991" s="6">
        <f t="shared" ref="I991:I1054" si="128">G991-H991</f>
        <v>0</v>
      </c>
      <c r="AR991">
        <f t="shared" si="127"/>
        <v>0</v>
      </c>
    </row>
    <row r="992" spans="1:44" x14ac:dyDescent="0.2">
      <c r="A992" s="178"/>
      <c r="I992" s="6">
        <f t="shared" si="128"/>
        <v>0</v>
      </c>
      <c r="AR992">
        <f t="shared" ref="AR992:AR1000" si="129">K1006+L1006</f>
        <v>0</v>
      </c>
    </row>
    <row r="993" spans="1:44" x14ac:dyDescent="0.2">
      <c r="A993" s="178"/>
      <c r="I993" s="6">
        <f t="shared" si="128"/>
        <v>0</v>
      </c>
      <c r="AR993">
        <f t="shared" si="129"/>
        <v>0</v>
      </c>
    </row>
    <row r="994" spans="1:44" x14ac:dyDescent="0.2">
      <c r="A994" s="178"/>
      <c r="I994" s="6">
        <f t="shared" si="128"/>
        <v>0</v>
      </c>
      <c r="AR994">
        <f t="shared" si="129"/>
        <v>0</v>
      </c>
    </row>
    <row r="995" spans="1:44" x14ac:dyDescent="0.2">
      <c r="A995" s="178"/>
      <c r="I995" s="6">
        <f t="shared" si="128"/>
        <v>0</v>
      </c>
      <c r="AR995">
        <f t="shared" si="129"/>
        <v>0</v>
      </c>
    </row>
    <row r="996" spans="1:44" x14ac:dyDescent="0.2">
      <c r="A996" s="178"/>
      <c r="I996" s="6">
        <f t="shared" si="128"/>
        <v>0</v>
      </c>
      <c r="AR996">
        <f t="shared" si="129"/>
        <v>0</v>
      </c>
    </row>
    <row r="997" spans="1:44" x14ac:dyDescent="0.2">
      <c r="A997" s="178"/>
      <c r="I997" s="6">
        <f t="shared" si="128"/>
        <v>0</v>
      </c>
      <c r="AR997">
        <f t="shared" si="129"/>
        <v>0</v>
      </c>
    </row>
    <row r="998" spans="1:44" x14ac:dyDescent="0.2">
      <c r="A998" s="178"/>
      <c r="I998" s="6">
        <f t="shared" si="128"/>
        <v>0</v>
      </c>
      <c r="AR998">
        <f t="shared" si="129"/>
        <v>0</v>
      </c>
    </row>
    <row r="999" spans="1:44" x14ac:dyDescent="0.2">
      <c r="A999" s="178"/>
      <c r="I999" s="6">
        <f t="shared" si="128"/>
        <v>0</v>
      </c>
      <c r="AR999">
        <f t="shared" si="129"/>
        <v>0</v>
      </c>
    </row>
    <row r="1000" spans="1:44" x14ac:dyDescent="0.2">
      <c r="A1000" s="178"/>
      <c r="I1000" s="6">
        <f t="shared" si="128"/>
        <v>0</v>
      </c>
      <c r="AR1000">
        <f t="shared" si="129"/>
        <v>0</v>
      </c>
    </row>
    <row r="1001" spans="1:44" x14ac:dyDescent="0.2">
      <c r="A1001" s="178"/>
      <c r="I1001" s="6">
        <f t="shared" si="128"/>
        <v>0</v>
      </c>
    </row>
    <row r="1002" spans="1:44" x14ac:dyDescent="0.2">
      <c r="A1002" s="178"/>
      <c r="I1002" s="6">
        <f t="shared" si="128"/>
        <v>0</v>
      </c>
    </row>
    <row r="1003" spans="1:44" x14ac:dyDescent="0.2">
      <c r="A1003" s="178"/>
      <c r="I1003" s="6">
        <f t="shared" si="128"/>
        <v>0</v>
      </c>
    </row>
    <row r="1004" spans="1:44" x14ac:dyDescent="0.2">
      <c r="A1004" s="178"/>
      <c r="I1004" s="6">
        <f t="shared" si="128"/>
        <v>0</v>
      </c>
    </row>
    <row r="1005" spans="1:44" x14ac:dyDescent="0.2">
      <c r="A1005" s="178"/>
      <c r="I1005" s="6">
        <f t="shared" si="128"/>
        <v>0</v>
      </c>
    </row>
    <row r="1006" spans="1:44" x14ac:dyDescent="0.2">
      <c r="A1006" s="178"/>
      <c r="I1006" s="6">
        <f t="shared" si="128"/>
        <v>0</v>
      </c>
    </row>
    <row r="1007" spans="1:44" x14ac:dyDescent="0.2">
      <c r="A1007" s="178"/>
      <c r="I1007" s="6">
        <f t="shared" si="128"/>
        <v>0</v>
      </c>
    </row>
    <row r="1008" spans="1:44" x14ac:dyDescent="0.2">
      <c r="A1008" s="178"/>
      <c r="I1008" s="6">
        <f t="shared" si="128"/>
        <v>0</v>
      </c>
    </row>
    <row r="1009" spans="1:9" x14ac:dyDescent="0.2">
      <c r="A1009" s="178"/>
      <c r="I1009" s="6">
        <f t="shared" si="128"/>
        <v>0</v>
      </c>
    </row>
    <row r="1010" spans="1:9" x14ac:dyDescent="0.2">
      <c r="A1010" s="178"/>
      <c r="I1010" s="6">
        <f t="shared" si="128"/>
        <v>0</v>
      </c>
    </row>
    <row r="1011" spans="1:9" x14ac:dyDescent="0.2">
      <c r="A1011" s="178"/>
      <c r="I1011" s="6">
        <f t="shared" si="128"/>
        <v>0</v>
      </c>
    </row>
    <row r="1012" spans="1:9" x14ac:dyDescent="0.2">
      <c r="A1012" s="178"/>
      <c r="I1012" s="6">
        <f t="shared" si="128"/>
        <v>0</v>
      </c>
    </row>
    <row r="1013" spans="1:9" x14ac:dyDescent="0.2">
      <c r="A1013" s="178"/>
      <c r="I1013" s="6">
        <f t="shared" si="128"/>
        <v>0</v>
      </c>
    </row>
    <row r="1014" spans="1:9" x14ac:dyDescent="0.2">
      <c r="A1014" s="178"/>
      <c r="I1014" s="6">
        <f t="shared" si="128"/>
        <v>0</v>
      </c>
    </row>
    <row r="1015" spans="1:9" x14ac:dyDescent="0.2">
      <c r="A1015" s="178"/>
      <c r="I1015" s="6">
        <f t="shared" si="128"/>
        <v>0</v>
      </c>
    </row>
    <row r="1016" spans="1:9" x14ac:dyDescent="0.2">
      <c r="A1016" s="178"/>
      <c r="I1016" s="6">
        <f t="shared" si="128"/>
        <v>0</v>
      </c>
    </row>
    <row r="1017" spans="1:9" x14ac:dyDescent="0.2">
      <c r="A1017" s="178"/>
      <c r="I1017" s="6">
        <f t="shared" si="128"/>
        <v>0</v>
      </c>
    </row>
    <row r="1018" spans="1:9" x14ac:dyDescent="0.2">
      <c r="A1018" s="178"/>
      <c r="I1018" s="6">
        <f t="shared" si="128"/>
        <v>0</v>
      </c>
    </row>
    <row r="1019" spans="1:9" x14ac:dyDescent="0.2">
      <c r="A1019" s="178"/>
      <c r="I1019" s="6">
        <f t="shared" si="128"/>
        <v>0</v>
      </c>
    </row>
    <row r="1020" spans="1:9" x14ac:dyDescent="0.2">
      <c r="A1020" s="178"/>
      <c r="I1020" s="6">
        <f t="shared" si="128"/>
        <v>0</v>
      </c>
    </row>
    <row r="1021" spans="1:9" x14ac:dyDescent="0.2">
      <c r="A1021" s="178"/>
      <c r="I1021" s="6">
        <f t="shared" si="128"/>
        <v>0</v>
      </c>
    </row>
    <row r="1022" spans="1:9" x14ac:dyDescent="0.2">
      <c r="A1022" s="178"/>
      <c r="I1022" s="6">
        <f t="shared" si="128"/>
        <v>0</v>
      </c>
    </row>
    <row r="1023" spans="1:9" x14ac:dyDescent="0.2">
      <c r="A1023" s="178"/>
      <c r="I1023" s="6">
        <f t="shared" si="128"/>
        <v>0</v>
      </c>
    </row>
    <row r="1024" spans="1:9" x14ac:dyDescent="0.2">
      <c r="A1024" s="178"/>
      <c r="I1024" s="6">
        <f t="shared" si="128"/>
        <v>0</v>
      </c>
    </row>
    <row r="1025" spans="1:9" x14ac:dyDescent="0.2">
      <c r="A1025" s="178"/>
      <c r="I1025" s="6">
        <f t="shared" si="128"/>
        <v>0</v>
      </c>
    </row>
    <row r="1026" spans="1:9" x14ac:dyDescent="0.2">
      <c r="A1026" s="178"/>
      <c r="I1026" s="6">
        <f t="shared" si="128"/>
        <v>0</v>
      </c>
    </row>
    <row r="1027" spans="1:9" x14ac:dyDescent="0.2">
      <c r="A1027" s="178"/>
      <c r="I1027" s="6">
        <f t="shared" si="128"/>
        <v>0</v>
      </c>
    </row>
    <row r="1028" spans="1:9" x14ac:dyDescent="0.2">
      <c r="A1028" s="178"/>
      <c r="I1028" s="6">
        <f t="shared" si="128"/>
        <v>0</v>
      </c>
    </row>
    <row r="1029" spans="1:9" x14ac:dyDescent="0.2">
      <c r="A1029" s="178"/>
      <c r="I1029" s="6">
        <f t="shared" si="128"/>
        <v>0</v>
      </c>
    </row>
    <row r="1030" spans="1:9" x14ac:dyDescent="0.2">
      <c r="I1030" s="6">
        <f t="shared" si="128"/>
        <v>0</v>
      </c>
    </row>
    <row r="1031" spans="1:9" x14ac:dyDescent="0.2">
      <c r="I1031" s="6">
        <f t="shared" si="128"/>
        <v>0</v>
      </c>
    </row>
    <row r="1032" spans="1:9" x14ac:dyDescent="0.2">
      <c r="I1032" s="6">
        <f t="shared" si="128"/>
        <v>0</v>
      </c>
    </row>
    <row r="1033" spans="1:9" x14ac:dyDescent="0.2">
      <c r="I1033" s="6">
        <f t="shared" si="128"/>
        <v>0</v>
      </c>
    </row>
    <row r="1034" spans="1:9" x14ac:dyDescent="0.2">
      <c r="I1034" s="6">
        <f t="shared" si="128"/>
        <v>0</v>
      </c>
    </row>
    <row r="1035" spans="1:9" x14ac:dyDescent="0.2">
      <c r="I1035" s="6">
        <f t="shared" si="128"/>
        <v>0</v>
      </c>
    </row>
    <row r="1036" spans="1:9" x14ac:dyDescent="0.2">
      <c r="I1036" s="6">
        <f t="shared" si="128"/>
        <v>0</v>
      </c>
    </row>
    <row r="1037" spans="1:9" x14ac:dyDescent="0.2">
      <c r="I1037" s="6">
        <f t="shared" si="128"/>
        <v>0</v>
      </c>
    </row>
    <row r="1038" spans="1:9" x14ac:dyDescent="0.2">
      <c r="I1038" s="6">
        <f t="shared" si="128"/>
        <v>0</v>
      </c>
    </row>
    <row r="1039" spans="1:9" x14ac:dyDescent="0.2">
      <c r="I1039" s="6">
        <f t="shared" si="128"/>
        <v>0</v>
      </c>
    </row>
    <row r="1040" spans="1:9" x14ac:dyDescent="0.2">
      <c r="I1040" s="6">
        <f t="shared" si="128"/>
        <v>0</v>
      </c>
    </row>
    <row r="1041" spans="9:9" x14ac:dyDescent="0.2">
      <c r="I1041" s="6">
        <f t="shared" si="128"/>
        <v>0</v>
      </c>
    </row>
    <row r="1042" spans="9:9" x14ac:dyDescent="0.2">
      <c r="I1042" s="6">
        <f t="shared" si="128"/>
        <v>0</v>
      </c>
    </row>
    <row r="1043" spans="9:9" x14ac:dyDescent="0.2">
      <c r="I1043" s="6">
        <f t="shared" si="128"/>
        <v>0</v>
      </c>
    </row>
    <row r="1044" spans="9:9" x14ac:dyDescent="0.2">
      <c r="I1044" s="6">
        <f t="shared" si="128"/>
        <v>0</v>
      </c>
    </row>
    <row r="1045" spans="9:9" x14ac:dyDescent="0.2">
      <c r="I1045" s="6">
        <f t="shared" si="128"/>
        <v>0</v>
      </c>
    </row>
    <row r="1046" spans="9:9" x14ac:dyDescent="0.2">
      <c r="I1046" s="6">
        <f t="shared" si="128"/>
        <v>0</v>
      </c>
    </row>
    <row r="1047" spans="9:9" x14ac:dyDescent="0.2">
      <c r="I1047" s="6">
        <f t="shared" si="128"/>
        <v>0</v>
      </c>
    </row>
    <row r="1048" spans="9:9" x14ac:dyDescent="0.2">
      <c r="I1048" s="6">
        <f t="shared" si="128"/>
        <v>0</v>
      </c>
    </row>
    <row r="1049" spans="9:9" x14ac:dyDescent="0.2">
      <c r="I1049" s="6">
        <f t="shared" si="128"/>
        <v>0</v>
      </c>
    </row>
    <row r="1050" spans="9:9" x14ac:dyDescent="0.2">
      <c r="I1050" s="6">
        <f t="shared" si="128"/>
        <v>0</v>
      </c>
    </row>
    <row r="1051" spans="9:9" x14ac:dyDescent="0.2">
      <c r="I1051" s="6">
        <f t="shared" si="128"/>
        <v>0</v>
      </c>
    </row>
    <row r="1052" spans="9:9" x14ac:dyDescent="0.2">
      <c r="I1052" s="6">
        <f t="shared" si="128"/>
        <v>0</v>
      </c>
    </row>
    <row r="1053" spans="9:9" x14ac:dyDescent="0.2">
      <c r="I1053" s="6">
        <f t="shared" si="128"/>
        <v>0</v>
      </c>
    </row>
    <row r="1054" spans="9:9" x14ac:dyDescent="0.2">
      <c r="I1054" s="6">
        <f t="shared" si="128"/>
        <v>0</v>
      </c>
    </row>
    <row r="1055" spans="9:9" x14ac:dyDescent="0.2">
      <c r="I1055" s="6">
        <f t="shared" ref="I1055:I1118" si="130">G1055-H1055</f>
        <v>0</v>
      </c>
    </row>
    <row r="1056" spans="9:9" x14ac:dyDescent="0.2">
      <c r="I1056" s="6">
        <f t="shared" si="130"/>
        <v>0</v>
      </c>
    </row>
    <row r="1057" spans="9:9" x14ac:dyDescent="0.2">
      <c r="I1057" s="6">
        <f t="shared" si="130"/>
        <v>0</v>
      </c>
    </row>
    <row r="1058" spans="9:9" x14ac:dyDescent="0.2">
      <c r="I1058" s="6">
        <f t="shared" si="130"/>
        <v>0</v>
      </c>
    </row>
    <row r="1059" spans="9:9" x14ac:dyDescent="0.2">
      <c r="I1059" s="6">
        <f t="shared" si="130"/>
        <v>0</v>
      </c>
    </row>
    <row r="1060" spans="9:9" x14ac:dyDescent="0.2">
      <c r="I1060" s="6">
        <f t="shared" si="130"/>
        <v>0</v>
      </c>
    </row>
    <row r="1061" spans="9:9" x14ac:dyDescent="0.2">
      <c r="I1061" s="6">
        <f t="shared" si="130"/>
        <v>0</v>
      </c>
    </row>
    <row r="1062" spans="9:9" x14ac:dyDescent="0.2">
      <c r="I1062" s="6">
        <f t="shared" si="130"/>
        <v>0</v>
      </c>
    </row>
    <row r="1063" spans="9:9" x14ac:dyDescent="0.2">
      <c r="I1063" s="6">
        <f t="shared" si="130"/>
        <v>0</v>
      </c>
    </row>
    <row r="1064" spans="9:9" x14ac:dyDescent="0.2">
      <c r="I1064" s="6">
        <f t="shared" si="130"/>
        <v>0</v>
      </c>
    </row>
    <row r="1065" spans="9:9" x14ac:dyDescent="0.2">
      <c r="I1065" s="6">
        <f t="shared" si="130"/>
        <v>0</v>
      </c>
    </row>
    <row r="1066" spans="9:9" x14ac:dyDescent="0.2">
      <c r="I1066" s="6">
        <f t="shared" si="130"/>
        <v>0</v>
      </c>
    </row>
    <row r="1067" spans="9:9" x14ac:dyDescent="0.2">
      <c r="I1067" s="6">
        <f t="shared" si="130"/>
        <v>0</v>
      </c>
    </row>
    <row r="1068" spans="9:9" x14ac:dyDescent="0.2">
      <c r="I1068" s="6">
        <f t="shared" si="130"/>
        <v>0</v>
      </c>
    </row>
    <row r="1069" spans="9:9" x14ac:dyDescent="0.2">
      <c r="I1069" s="6">
        <f t="shared" si="130"/>
        <v>0</v>
      </c>
    </row>
    <row r="1070" spans="9:9" x14ac:dyDescent="0.2">
      <c r="I1070" s="6">
        <f t="shared" si="130"/>
        <v>0</v>
      </c>
    </row>
    <row r="1071" spans="9:9" x14ac:dyDescent="0.2">
      <c r="I1071" s="6">
        <f t="shared" si="130"/>
        <v>0</v>
      </c>
    </row>
    <row r="1072" spans="9:9" x14ac:dyDescent="0.2">
      <c r="I1072" s="6">
        <f t="shared" si="130"/>
        <v>0</v>
      </c>
    </row>
    <row r="1073" spans="9:9" x14ac:dyDescent="0.2">
      <c r="I1073" s="6">
        <f t="shared" si="130"/>
        <v>0</v>
      </c>
    </row>
    <row r="1074" spans="9:9" x14ac:dyDescent="0.2">
      <c r="I1074" s="6">
        <f t="shared" si="130"/>
        <v>0</v>
      </c>
    </row>
    <row r="1075" spans="9:9" x14ac:dyDescent="0.2">
      <c r="I1075" s="6">
        <f t="shared" si="130"/>
        <v>0</v>
      </c>
    </row>
    <row r="1076" spans="9:9" x14ac:dyDescent="0.2">
      <c r="I1076" s="6">
        <f t="shared" si="130"/>
        <v>0</v>
      </c>
    </row>
    <row r="1077" spans="9:9" x14ac:dyDescent="0.2">
      <c r="I1077" s="6">
        <f t="shared" si="130"/>
        <v>0</v>
      </c>
    </row>
    <row r="1078" spans="9:9" x14ac:dyDescent="0.2">
      <c r="I1078" s="6">
        <f t="shared" si="130"/>
        <v>0</v>
      </c>
    </row>
    <row r="1079" spans="9:9" x14ac:dyDescent="0.2">
      <c r="I1079" s="6">
        <f t="shared" si="130"/>
        <v>0</v>
      </c>
    </row>
    <row r="1080" spans="9:9" x14ac:dyDescent="0.2">
      <c r="I1080" s="6">
        <f t="shared" si="130"/>
        <v>0</v>
      </c>
    </row>
    <row r="1081" spans="9:9" x14ac:dyDescent="0.2">
      <c r="I1081" s="6">
        <f t="shared" si="130"/>
        <v>0</v>
      </c>
    </row>
    <row r="1082" spans="9:9" x14ac:dyDescent="0.2">
      <c r="I1082" s="6">
        <f t="shared" si="130"/>
        <v>0</v>
      </c>
    </row>
    <row r="1083" spans="9:9" x14ac:dyDescent="0.2">
      <c r="I1083" s="6">
        <f t="shared" si="130"/>
        <v>0</v>
      </c>
    </row>
    <row r="1084" spans="9:9" x14ac:dyDescent="0.2">
      <c r="I1084" s="6">
        <f t="shared" si="130"/>
        <v>0</v>
      </c>
    </row>
    <row r="1085" spans="9:9" x14ac:dyDescent="0.2">
      <c r="I1085" s="6">
        <f t="shared" si="130"/>
        <v>0</v>
      </c>
    </row>
    <row r="1086" spans="9:9" x14ac:dyDescent="0.2">
      <c r="I1086" s="6">
        <f t="shared" si="130"/>
        <v>0</v>
      </c>
    </row>
    <row r="1087" spans="9:9" x14ac:dyDescent="0.2">
      <c r="I1087" s="6">
        <f t="shared" si="130"/>
        <v>0</v>
      </c>
    </row>
    <row r="1088" spans="9:9" x14ac:dyDescent="0.2">
      <c r="I1088" s="6">
        <f t="shared" si="130"/>
        <v>0</v>
      </c>
    </row>
    <row r="1089" spans="9:9" x14ac:dyDescent="0.2">
      <c r="I1089" s="6">
        <f t="shared" si="130"/>
        <v>0</v>
      </c>
    </row>
    <row r="1090" spans="9:9" x14ac:dyDescent="0.2">
      <c r="I1090" s="6">
        <f t="shared" si="130"/>
        <v>0</v>
      </c>
    </row>
    <row r="1091" spans="9:9" x14ac:dyDescent="0.2">
      <c r="I1091" s="6">
        <f t="shared" si="130"/>
        <v>0</v>
      </c>
    </row>
    <row r="1092" spans="9:9" x14ac:dyDescent="0.2">
      <c r="I1092" s="6">
        <f t="shared" si="130"/>
        <v>0</v>
      </c>
    </row>
    <row r="1093" spans="9:9" x14ac:dyDescent="0.2">
      <c r="I1093" s="6">
        <f t="shared" si="130"/>
        <v>0</v>
      </c>
    </row>
    <row r="1094" spans="9:9" x14ac:dyDescent="0.2">
      <c r="I1094" s="6">
        <f t="shared" si="130"/>
        <v>0</v>
      </c>
    </row>
    <row r="1095" spans="9:9" x14ac:dyDescent="0.2">
      <c r="I1095" s="6">
        <f t="shared" si="130"/>
        <v>0</v>
      </c>
    </row>
    <row r="1096" spans="9:9" x14ac:dyDescent="0.2">
      <c r="I1096" s="6">
        <f t="shared" si="130"/>
        <v>0</v>
      </c>
    </row>
    <row r="1097" spans="9:9" x14ac:dyDescent="0.2">
      <c r="I1097" s="6">
        <f t="shared" si="130"/>
        <v>0</v>
      </c>
    </row>
    <row r="1098" spans="9:9" x14ac:dyDescent="0.2">
      <c r="I1098" s="6">
        <f t="shared" si="130"/>
        <v>0</v>
      </c>
    </row>
    <row r="1099" spans="9:9" x14ac:dyDescent="0.2">
      <c r="I1099" s="6">
        <f t="shared" si="130"/>
        <v>0</v>
      </c>
    </row>
    <row r="1100" spans="9:9" x14ac:dyDescent="0.2">
      <c r="I1100" s="6">
        <f t="shared" si="130"/>
        <v>0</v>
      </c>
    </row>
    <row r="1101" spans="9:9" x14ac:dyDescent="0.2">
      <c r="I1101" s="6">
        <f t="shared" si="130"/>
        <v>0</v>
      </c>
    </row>
    <row r="1102" spans="9:9" x14ac:dyDescent="0.2">
      <c r="I1102" s="6">
        <f t="shared" si="130"/>
        <v>0</v>
      </c>
    </row>
    <row r="1103" spans="9:9" x14ac:dyDescent="0.2">
      <c r="I1103" s="6">
        <f t="shared" si="130"/>
        <v>0</v>
      </c>
    </row>
    <row r="1104" spans="9:9" x14ac:dyDescent="0.2">
      <c r="I1104" s="6">
        <f t="shared" si="130"/>
        <v>0</v>
      </c>
    </row>
    <row r="1105" spans="9:9" x14ac:dyDescent="0.2">
      <c r="I1105" s="6">
        <f t="shared" si="130"/>
        <v>0</v>
      </c>
    </row>
    <row r="1106" spans="9:9" x14ac:dyDescent="0.2">
      <c r="I1106" s="6">
        <f t="shared" si="130"/>
        <v>0</v>
      </c>
    </row>
    <row r="1107" spans="9:9" x14ac:dyDescent="0.2">
      <c r="I1107" s="6">
        <f t="shared" si="130"/>
        <v>0</v>
      </c>
    </row>
    <row r="1108" spans="9:9" x14ac:dyDescent="0.2">
      <c r="I1108" s="6">
        <f t="shared" si="130"/>
        <v>0</v>
      </c>
    </row>
    <row r="1109" spans="9:9" x14ac:dyDescent="0.2">
      <c r="I1109" s="6">
        <f t="shared" si="130"/>
        <v>0</v>
      </c>
    </row>
    <row r="1110" spans="9:9" x14ac:dyDescent="0.2">
      <c r="I1110" s="6">
        <f t="shared" si="130"/>
        <v>0</v>
      </c>
    </row>
    <row r="1111" spans="9:9" x14ac:dyDescent="0.2">
      <c r="I1111" s="6">
        <f t="shared" si="130"/>
        <v>0</v>
      </c>
    </row>
    <row r="1112" spans="9:9" x14ac:dyDescent="0.2">
      <c r="I1112" s="6">
        <f t="shared" si="130"/>
        <v>0</v>
      </c>
    </row>
    <row r="1113" spans="9:9" x14ac:dyDescent="0.2">
      <c r="I1113" s="6">
        <f t="shared" si="130"/>
        <v>0</v>
      </c>
    </row>
    <row r="1114" spans="9:9" x14ac:dyDescent="0.2">
      <c r="I1114" s="6">
        <f t="shared" si="130"/>
        <v>0</v>
      </c>
    </row>
    <row r="1115" spans="9:9" x14ac:dyDescent="0.2">
      <c r="I1115" s="6">
        <f t="shared" si="130"/>
        <v>0</v>
      </c>
    </row>
    <row r="1116" spans="9:9" x14ac:dyDescent="0.2">
      <c r="I1116" s="6">
        <f t="shared" si="130"/>
        <v>0</v>
      </c>
    </row>
    <row r="1117" spans="9:9" x14ac:dyDescent="0.2">
      <c r="I1117" s="6">
        <f t="shared" si="130"/>
        <v>0</v>
      </c>
    </row>
    <row r="1118" spans="9:9" x14ac:dyDescent="0.2">
      <c r="I1118" s="6">
        <f t="shared" si="130"/>
        <v>0</v>
      </c>
    </row>
    <row r="1119" spans="9:9" x14ac:dyDescent="0.2">
      <c r="I1119" s="6">
        <f t="shared" ref="I1119:I1182" si="131">G1119-H1119</f>
        <v>0</v>
      </c>
    </row>
    <row r="1120" spans="9:9" x14ac:dyDescent="0.2">
      <c r="I1120" s="6">
        <f t="shared" si="131"/>
        <v>0</v>
      </c>
    </row>
    <row r="1121" spans="9:9" x14ac:dyDescent="0.2">
      <c r="I1121" s="6">
        <f t="shared" si="131"/>
        <v>0</v>
      </c>
    </row>
    <row r="1122" spans="9:9" x14ac:dyDescent="0.2">
      <c r="I1122" s="6">
        <f t="shared" si="131"/>
        <v>0</v>
      </c>
    </row>
    <row r="1123" spans="9:9" x14ac:dyDescent="0.2">
      <c r="I1123" s="6">
        <f t="shared" si="131"/>
        <v>0</v>
      </c>
    </row>
    <row r="1124" spans="9:9" x14ac:dyDescent="0.2">
      <c r="I1124" s="6">
        <f t="shared" si="131"/>
        <v>0</v>
      </c>
    </row>
    <row r="1125" spans="9:9" x14ac:dyDescent="0.2">
      <c r="I1125" s="6">
        <f t="shared" si="131"/>
        <v>0</v>
      </c>
    </row>
    <row r="1126" spans="9:9" x14ac:dyDescent="0.2">
      <c r="I1126" s="6">
        <f t="shared" si="131"/>
        <v>0</v>
      </c>
    </row>
    <row r="1127" spans="9:9" x14ac:dyDescent="0.2">
      <c r="I1127" s="6">
        <f t="shared" si="131"/>
        <v>0</v>
      </c>
    </row>
    <row r="1128" spans="9:9" x14ac:dyDescent="0.2">
      <c r="I1128" s="6">
        <f t="shared" si="131"/>
        <v>0</v>
      </c>
    </row>
    <row r="1129" spans="9:9" x14ac:dyDescent="0.2">
      <c r="I1129" s="6">
        <f t="shared" si="131"/>
        <v>0</v>
      </c>
    </row>
    <row r="1130" spans="9:9" x14ac:dyDescent="0.2">
      <c r="I1130" s="6">
        <f t="shared" si="131"/>
        <v>0</v>
      </c>
    </row>
    <row r="1131" spans="9:9" x14ac:dyDescent="0.2">
      <c r="I1131" s="6">
        <f t="shared" si="131"/>
        <v>0</v>
      </c>
    </row>
    <row r="1132" spans="9:9" x14ac:dyDescent="0.2">
      <c r="I1132" s="6">
        <f t="shared" si="131"/>
        <v>0</v>
      </c>
    </row>
    <row r="1133" spans="9:9" x14ac:dyDescent="0.2">
      <c r="I1133" s="6">
        <f t="shared" si="131"/>
        <v>0</v>
      </c>
    </row>
    <row r="1134" spans="9:9" x14ac:dyDescent="0.2">
      <c r="I1134" s="6">
        <f t="shared" si="131"/>
        <v>0</v>
      </c>
    </row>
    <row r="1135" spans="9:9" x14ac:dyDescent="0.2">
      <c r="I1135" s="6">
        <f t="shared" si="131"/>
        <v>0</v>
      </c>
    </row>
    <row r="1136" spans="9:9" x14ac:dyDescent="0.2">
      <c r="I1136" s="6">
        <f t="shared" si="131"/>
        <v>0</v>
      </c>
    </row>
    <row r="1137" spans="9:9" x14ac:dyDescent="0.2">
      <c r="I1137" s="6">
        <f t="shared" si="131"/>
        <v>0</v>
      </c>
    </row>
    <row r="1138" spans="9:9" x14ac:dyDescent="0.2">
      <c r="I1138" s="6">
        <f t="shared" si="131"/>
        <v>0</v>
      </c>
    </row>
    <row r="1139" spans="9:9" x14ac:dyDescent="0.2">
      <c r="I1139" s="6">
        <f t="shared" si="131"/>
        <v>0</v>
      </c>
    </row>
    <row r="1140" spans="9:9" x14ac:dyDescent="0.2">
      <c r="I1140" s="6">
        <f t="shared" si="131"/>
        <v>0</v>
      </c>
    </row>
    <row r="1141" spans="9:9" x14ac:dyDescent="0.2">
      <c r="I1141" s="6">
        <f t="shared" si="131"/>
        <v>0</v>
      </c>
    </row>
    <row r="1142" spans="9:9" x14ac:dyDescent="0.2">
      <c r="I1142" s="6">
        <f t="shared" si="131"/>
        <v>0</v>
      </c>
    </row>
    <row r="1143" spans="9:9" x14ac:dyDescent="0.2">
      <c r="I1143" s="6">
        <f t="shared" si="131"/>
        <v>0</v>
      </c>
    </row>
    <row r="1144" spans="9:9" x14ac:dyDescent="0.2">
      <c r="I1144" s="6">
        <f t="shared" si="131"/>
        <v>0</v>
      </c>
    </row>
    <row r="1145" spans="9:9" x14ac:dyDescent="0.2">
      <c r="I1145" s="6">
        <f t="shared" si="131"/>
        <v>0</v>
      </c>
    </row>
    <row r="1146" spans="9:9" x14ac:dyDescent="0.2">
      <c r="I1146" s="6">
        <f t="shared" si="131"/>
        <v>0</v>
      </c>
    </row>
    <row r="1147" spans="9:9" x14ac:dyDescent="0.2">
      <c r="I1147" s="6">
        <f t="shared" si="131"/>
        <v>0</v>
      </c>
    </row>
    <row r="1148" spans="9:9" x14ac:dyDescent="0.2">
      <c r="I1148" s="6">
        <f t="shared" si="131"/>
        <v>0</v>
      </c>
    </row>
    <row r="1149" spans="9:9" x14ac:dyDescent="0.2">
      <c r="I1149" s="6">
        <f t="shared" si="131"/>
        <v>0</v>
      </c>
    </row>
    <row r="1150" spans="9:9" x14ac:dyDescent="0.2">
      <c r="I1150" s="6">
        <f t="shared" si="131"/>
        <v>0</v>
      </c>
    </row>
    <row r="1151" spans="9:9" x14ac:dyDescent="0.2">
      <c r="I1151" s="6">
        <f t="shared" si="131"/>
        <v>0</v>
      </c>
    </row>
    <row r="1152" spans="9:9" x14ac:dyDescent="0.2">
      <c r="I1152" s="6">
        <f t="shared" si="131"/>
        <v>0</v>
      </c>
    </row>
    <row r="1153" spans="9:9" x14ac:dyDescent="0.2">
      <c r="I1153" s="6">
        <f t="shared" si="131"/>
        <v>0</v>
      </c>
    </row>
    <row r="1154" spans="9:9" x14ac:dyDescent="0.2">
      <c r="I1154" s="6">
        <f t="shared" si="131"/>
        <v>0</v>
      </c>
    </row>
    <row r="1155" spans="9:9" x14ac:dyDescent="0.2">
      <c r="I1155" s="6">
        <f t="shared" si="131"/>
        <v>0</v>
      </c>
    </row>
    <row r="1156" spans="9:9" x14ac:dyDescent="0.2">
      <c r="I1156" s="6">
        <f t="shared" si="131"/>
        <v>0</v>
      </c>
    </row>
    <row r="1157" spans="9:9" x14ac:dyDescent="0.2">
      <c r="I1157" s="6">
        <f t="shared" si="131"/>
        <v>0</v>
      </c>
    </row>
    <row r="1158" spans="9:9" x14ac:dyDescent="0.2">
      <c r="I1158" s="6">
        <f t="shared" si="131"/>
        <v>0</v>
      </c>
    </row>
    <row r="1159" spans="9:9" x14ac:dyDescent="0.2">
      <c r="I1159" s="6">
        <f t="shared" si="131"/>
        <v>0</v>
      </c>
    </row>
    <row r="1160" spans="9:9" x14ac:dyDescent="0.2">
      <c r="I1160" s="6">
        <f t="shared" si="131"/>
        <v>0</v>
      </c>
    </row>
    <row r="1161" spans="9:9" x14ac:dyDescent="0.2">
      <c r="I1161" s="6">
        <f t="shared" si="131"/>
        <v>0</v>
      </c>
    </row>
    <row r="1162" spans="9:9" x14ac:dyDescent="0.2">
      <c r="I1162" s="6">
        <f t="shared" si="131"/>
        <v>0</v>
      </c>
    </row>
    <row r="1163" spans="9:9" x14ac:dyDescent="0.2">
      <c r="I1163" s="6">
        <f t="shared" si="131"/>
        <v>0</v>
      </c>
    </row>
    <row r="1164" spans="9:9" x14ac:dyDescent="0.2">
      <c r="I1164" s="6">
        <f t="shared" si="131"/>
        <v>0</v>
      </c>
    </row>
    <row r="1165" spans="9:9" x14ac:dyDescent="0.2">
      <c r="I1165" s="6">
        <f t="shared" si="131"/>
        <v>0</v>
      </c>
    </row>
    <row r="1166" spans="9:9" x14ac:dyDescent="0.2">
      <c r="I1166" s="6">
        <f t="shared" si="131"/>
        <v>0</v>
      </c>
    </row>
    <row r="1167" spans="9:9" x14ac:dyDescent="0.2">
      <c r="I1167" s="6">
        <f t="shared" si="131"/>
        <v>0</v>
      </c>
    </row>
    <row r="1168" spans="9:9" x14ac:dyDescent="0.2">
      <c r="I1168" s="6">
        <f t="shared" si="131"/>
        <v>0</v>
      </c>
    </row>
    <row r="1169" spans="9:9" x14ac:dyDescent="0.2">
      <c r="I1169" s="6">
        <f t="shared" si="131"/>
        <v>0</v>
      </c>
    </row>
    <row r="1170" spans="9:9" x14ac:dyDescent="0.2">
      <c r="I1170" s="6">
        <f t="shared" si="131"/>
        <v>0</v>
      </c>
    </row>
    <row r="1171" spans="9:9" x14ac:dyDescent="0.2">
      <c r="I1171" s="6">
        <f t="shared" si="131"/>
        <v>0</v>
      </c>
    </row>
    <row r="1172" spans="9:9" x14ac:dyDescent="0.2">
      <c r="I1172" s="6">
        <f t="shared" si="131"/>
        <v>0</v>
      </c>
    </row>
    <row r="1173" spans="9:9" x14ac:dyDescent="0.2">
      <c r="I1173" s="6">
        <f t="shared" si="131"/>
        <v>0</v>
      </c>
    </row>
    <row r="1174" spans="9:9" x14ac:dyDescent="0.2">
      <c r="I1174" s="6">
        <f t="shared" si="131"/>
        <v>0</v>
      </c>
    </row>
    <row r="1175" spans="9:9" x14ac:dyDescent="0.2">
      <c r="I1175" s="6">
        <f t="shared" si="131"/>
        <v>0</v>
      </c>
    </row>
    <row r="1176" spans="9:9" x14ac:dyDescent="0.2">
      <c r="I1176" s="6">
        <f t="shared" si="131"/>
        <v>0</v>
      </c>
    </row>
    <row r="1177" spans="9:9" x14ac:dyDescent="0.2">
      <c r="I1177" s="6">
        <f t="shared" si="131"/>
        <v>0</v>
      </c>
    </row>
    <row r="1178" spans="9:9" x14ac:dyDescent="0.2">
      <c r="I1178" s="6">
        <f t="shared" si="131"/>
        <v>0</v>
      </c>
    </row>
    <row r="1179" spans="9:9" x14ac:dyDescent="0.2">
      <c r="I1179" s="6">
        <f t="shared" si="131"/>
        <v>0</v>
      </c>
    </row>
    <row r="1180" spans="9:9" x14ac:dyDescent="0.2">
      <c r="I1180" s="6">
        <f t="shared" si="131"/>
        <v>0</v>
      </c>
    </row>
    <row r="1181" spans="9:9" x14ac:dyDescent="0.2">
      <c r="I1181" s="6">
        <f t="shared" si="131"/>
        <v>0</v>
      </c>
    </row>
    <row r="1182" spans="9:9" x14ac:dyDescent="0.2">
      <c r="I1182" s="6">
        <f t="shared" si="131"/>
        <v>0</v>
      </c>
    </row>
    <row r="1183" spans="9:9" x14ac:dyDescent="0.2">
      <c r="I1183" s="6">
        <f t="shared" ref="I1183:I1231" si="132">G1183-H1183</f>
        <v>0</v>
      </c>
    </row>
    <row r="1184" spans="9:9" x14ac:dyDescent="0.2">
      <c r="I1184" s="6">
        <f t="shared" si="132"/>
        <v>0</v>
      </c>
    </row>
    <row r="1185" spans="9:9" x14ac:dyDescent="0.2">
      <c r="I1185" s="6">
        <f t="shared" si="132"/>
        <v>0</v>
      </c>
    </row>
    <row r="1186" spans="9:9" x14ac:dyDescent="0.2">
      <c r="I1186" s="6">
        <f t="shared" si="132"/>
        <v>0</v>
      </c>
    </row>
    <row r="1187" spans="9:9" x14ac:dyDescent="0.2">
      <c r="I1187" s="6">
        <f t="shared" si="132"/>
        <v>0</v>
      </c>
    </row>
    <row r="1188" spans="9:9" x14ac:dyDescent="0.2">
      <c r="I1188" s="6">
        <f t="shared" si="132"/>
        <v>0</v>
      </c>
    </row>
    <row r="1189" spans="9:9" x14ac:dyDescent="0.2">
      <c r="I1189" s="6">
        <f t="shared" si="132"/>
        <v>0</v>
      </c>
    </row>
    <row r="1190" spans="9:9" x14ac:dyDescent="0.2">
      <c r="I1190" s="6">
        <f t="shared" si="132"/>
        <v>0</v>
      </c>
    </row>
    <row r="1191" spans="9:9" x14ac:dyDescent="0.2">
      <c r="I1191" s="6">
        <f t="shared" si="132"/>
        <v>0</v>
      </c>
    </row>
    <row r="1192" spans="9:9" x14ac:dyDescent="0.2">
      <c r="I1192" s="6">
        <f t="shared" si="132"/>
        <v>0</v>
      </c>
    </row>
    <row r="1193" spans="9:9" x14ac:dyDescent="0.2">
      <c r="I1193" s="6">
        <f t="shared" si="132"/>
        <v>0</v>
      </c>
    </row>
    <row r="1194" spans="9:9" x14ac:dyDescent="0.2">
      <c r="I1194" s="6">
        <f t="shared" si="132"/>
        <v>0</v>
      </c>
    </row>
    <row r="1195" spans="9:9" x14ac:dyDescent="0.2">
      <c r="I1195" s="6">
        <f t="shared" si="132"/>
        <v>0</v>
      </c>
    </row>
    <row r="1196" spans="9:9" x14ac:dyDescent="0.2">
      <c r="I1196" s="6">
        <f t="shared" si="132"/>
        <v>0</v>
      </c>
    </row>
    <row r="1197" spans="9:9" x14ac:dyDescent="0.2">
      <c r="I1197" s="6">
        <f t="shared" si="132"/>
        <v>0</v>
      </c>
    </row>
    <row r="1198" spans="9:9" x14ac:dyDescent="0.2">
      <c r="I1198" s="6">
        <f t="shared" si="132"/>
        <v>0</v>
      </c>
    </row>
    <row r="1199" spans="9:9" x14ac:dyDescent="0.2">
      <c r="I1199" s="6">
        <f t="shared" si="132"/>
        <v>0</v>
      </c>
    </row>
    <row r="1200" spans="9:9" x14ac:dyDescent="0.2">
      <c r="I1200" s="6">
        <f t="shared" si="132"/>
        <v>0</v>
      </c>
    </row>
    <row r="1201" spans="9:9" x14ac:dyDescent="0.2">
      <c r="I1201" s="6">
        <f t="shared" si="132"/>
        <v>0</v>
      </c>
    </row>
    <row r="1202" spans="9:9" x14ac:dyDescent="0.2">
      <c r="I1202" s="6">
        <f t="shared" si="132"/>
        <v>0</v>
      </c>
    </row>
    <row r="1203" spans="9:9" x14ac:dyDescent="0.2">
      <c r="I1203" s="6">
        <f t="shared" si="132"/>
        <v>0</v>
      </c>
    </row>
    <row r="1204" spans="9:9" x14ac:dyDescent="0.2">
      <c r="I1204" s="6">
        <f t="shared" si="132"/>
        <v>0</v>
      </c>
    </row>
    <row r="1205" spans="9:9" x14ac:dyDescent="0.2">
      <c r="I1205" s="6">
        <f t="shared" si="132"/>
        <v>0</v>
      </c>
    </row>
    <row r="1206" spans="9:9" x14ac:dyDescent="0.2">
      <c r="I1206" s="6">
        <f t="shared" si="132"/>
        <v>0</v>
      </c>
    </row>
    <row r="1207" spans="9:9" x14ac:dyDescent="0.2">
      <c r="I1207" s="6">
        <f t="shared" si="132"/>
        <v>0</v>
      </c>
    </row>
    <row r="1208" spans="9:9" x14ac:dyDescent="0.2">
      <c r="I1208" s="6">
        <f t="shared" si="132"/>
        <v>0</v>
      </c>
    </row>
    <row r="1209" spans="9:9" x14ac:dyDescent="0.2">
      <c r="I1209" s="6">
        <f t="shared" si="132"/>
        <v>0</v>
      </c>
    </row>
    <row r="1210" spans="9:9" x14ac:dyDescent="0.2">
      <c r="I1210" s="6">
        <f t="shared" si="132"/>
        <v>0</v>
      </c>
    </row>
    <row r="1211" spans="9:9" x14ac:dyDescent="0.2">
      <c r="I1211" s="6">
        <f t="shared" si="132"/>
        <v>0</v>
      </c>
    </row>
    <row r="1212" spans="9:9" x14ac:dyDescent="0.2">
      <c r="I1212" s="6">
        <f t="shared" si="132"/>
        <v>0</v>
      </c>
    </row>
    <row r="1213" spans="9:9" x14ac:dyDescent="0.2">
      <c r="I1213" s="6">
        <f t="shared" si="132"/>
        <v>0</v>
      </c>
    </row>
    <row r="1214" spans="9:9" x14ac:dyDescent="0.2">
      <c r="I1214" s="6">
        <f t="shared" si="132"/>
        <v>0</v>
      </c>
    </row>
    <row r="1215" spans="9:9" x14ac:dyDescent="0.2">
      <c r="I1215" s="6">
        <f t="shared" si="132"/>
        <v>0</v>
      </c>
    </row>
    <row r="1216" spans="9:9" x14ac:dyDescent="0.2">
      <c r="I1216" s="6">
        <f t="shared" si="132"/>
        <v>0</v>
      </c>
    </row>
    <row r="1217" spans="9:9" x14ac:dyDescent="0.2">
      <c r="I1217" s="6">
        <f t="shared" si="132"/>
        <v>0</v>
      </c>
    </row>
    <row r="1218" spans="9:9" x14ac:dyDescent="0.2">
      <c r="I1218" s="6">
        <f t="shared" si="132"/>
        <v>0</v>
      </c>
    </row>
    <row r="1219" spans="9:9" x14ac:dyDescent="0.2">
      <c r="I1219" s="6">
        <f t="shared" si="132"/>
        <v>0</v>
      </c>
    </row>
    <row r="1220" spans="9:9" x14ac:dyDescent="0.2">
      <c r="I1220" s="6">
        <f t="shared" si="132"/>
        <v>0</v>
      </c>
    </row>
    <row r="1221" spans="9:9" x14ac:dyDescent="0.2">
      <c r="I1221" s="6">
        <f t="shared" si="132"/>
        <v>0</v>
      </c>
    </row>
    <row r="1222" spans="9:9" x14ac:dyDescent="0.2">
      <c r="I1222" s="6">
        <f t="shared" si="132"/>
        <v>0</v>
      </c>
    </row>
    <row r="1223" spans="9:9" x14ac:dyDescent="0.2">
      <c r="I1223" s="6">
        <f t="shared" si="132"/>
        <v>0</v>
      </c>
    </row>
    <row r="1224" spans="9:9" x14ac:dyDescent="0.2">
      <c r="I1224" s="6">
        <f t="shared" si="132"/>
        <v>0</v>
      </c>
    </row>
    <row r="1225" spans="9:9" x14ac:dyDescent="0.2">
      <c r="I1225" s="6">
        <f t="shared" si="132"/>
        <v>0</v>
      </c>
    </row>
    <row r="1226" spans="9:9" x14ac:dyDescent="0.2">
      <c r="I1226" s="6">
        <f t="shared" si="132"/>
        <v>0</v>
      </c>
    </row>
    <row r="1227" spans="9:9" x14ac:dyDescent="0.2">
      <c r="I1227" s="6">
        <f t="shared" si="132"/>
        <v>0</v>
      </c>
    </row>
    <row r="1228" spans="9:9" x14ac:dyDescent="0.2">
      <c r="I1228" s="6">
        <f t="shared" si="132"/>
        <v>0</v>
      </c>
    </row>
    <row r="1229" spans="9:9" x14ac:dyDescent="0.2">
      <c r="I1229" s="6">
        <f t="shared" si="132"/>
        <v>0</v>
      </c>
    </row>
    <row r="1230" spans="9:9" x14ac:dyDescent="0.2">
      <c r="I1230" s="6">
        <f t="shared" si="132"/>
        <v>0</v>
      </c>
    </row>
    <row r="1231" spans="9:9" x14ac:dyDescent="0.2">
      <c r="I1231" s="6">
        <f t="shared" si="132"/>
        <v>0</v>
      </c>
    </row>
  </sheetData>
  <phoneticPr fontId="0" type="noConversion"/>
  <pageMargins left="0.75" right="0.75" top="0.25" bottom="0" header="0.5" footer="0.5"/>
  <pageSetup scale="53" orientation="portrait" r:id="rId1"/>
  <headerFooter alignWithMargins="0">
    <oddHeader>&amp;R&amp;D
&amp;T</oddHeader>
  </headerFooter>
  <rowBreaks count="2" manualBreakCount="2">
    <brk id="82" min="5" max="14" man="1"/>
    <brk id="136" min="5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autoPageBreaks="0"/>
  </sheetPr>
  <dimension ref="B1:O65535"/>
  <sheetViews>
    <sheetView showGridLines="0" workbookViewId="0">
      <selection activeCell="D17" sqref="D17"/>
    </sheetView>
  </sheetViews>
  <sheetFormatPr defaultRowHeight="12.75" x14ac:dyDescent="0.2"/>
  <cols>
    <col min="1" max="1" width="9.140625" style="100"/>
    <col min="2" max="2" width="14.42578125" style="100" customWidth="1"/>
    <col min="3" max="3" width="2" style="100" customWidth="1"/>
    <col min="4" max="4" width="13.140625" style="100" bestFit="1" customWidth="1"/>
    <col min="5" max="7" width="9.140625" style="100"/>
    <col min="8" max="8" width="11" style="100" customWidth="1"/>
    <col min="9" max="9" width="14.42578125" style="100" bestFit="1" customWidth="1"/>
    <col min="10" max="10" width="9.140625" style="100"/>
    <col min="11" max="11" width="9.7109375" style="100" customWidth="1"/>
    <col min="12" max="12" width="11.85546875" style="100" customWidth="1"/>
    <col min="13" max="13" width="14" style="100" bestFit="1" customWidth="1"/>
    <col min="14" max="16384" width="9.140625" style="100"/>
  </cols>
  <sheetData>
    <row r="1" spans="2:15" x14ac:dyDescent="0.2">
      <c r="H1" s="101"/>
      <c r="I1" s="101"/>
    </row>
    <row r="2" spans="2:15" x14ac:dyDescent="0.2">
      <c r="H2" s="101"/>
      <c r="I2" s="101"/>
    </row>
    <row r="3" spans="2:15" ht="13.5" thickBot="1" x14ac:dyDescent="0.25">
      <c r="H3" s="101"/>
      <c r="I3" s="101"/>
      <c r="O3" s="100" t="s">
        <v>326</v>
      </c>
    </row>
    <row r="4" spans="2:15" ht="25.5" x14ac:dyDescent="0.2">
      <c r="B4" s="33" t="s">
        <v>88</v>
      </c>
      <c r="C4" s="19"/>
      <c r="D4" s="33" t="s">
        <v>192</v>
      </c>
      <c r="E4" s="261"/>
      <c r="F4" s="258"/>
      <c r="G4" s="258"/>
      <c r="H4" s="258"/>
      <c r="I4" s="258"/>
      <c r="J4" s="258"/>
      <c r="K4" s="258"/>
      <c r="L4" s="262"/>
      <c r="O4" s="100" t="s">
        <v>329</v>
      </c>
    </row>
    <row r="5" spans="2:15" x14ac:dyDescent="0.2">
      <c r="B5" s="16"/>
      <c r="C5" s="15"/>
      <c r="D5" s="16"/>
      <c r="E5" s="263"/>
      <c r="F5" s="259" t="s">
        <v>265</v>
      </c>
      <c r="G5" s="259"/>
      <c r="H5" s="259"/>
      <c r="I5" s="259"/>
      <c r="J5" s="259"/>
      <c r="K5" s="259"/>
      <c r="L5" s="264"/>
      <c r="O5" s="100" t="s">
        <v>312</v>
      </c>
    </row>
    <row r="6" spans="2:15" x14ac:dyDescent="0.2">
      <c r="B6" s="15" t="s">
        <v>89</v>
      </c>
      <c r="C6" s="14"/>
      <c r="D6" s="14" t="s">
        <v>483</v>
      </c>
      <c r="E6" s="263"/>
      <c r="F6" s="259"/>
      <c r="G6" s="259"/>
      <c r="H6" s="259"/>
      <c r="I6" s="259"/>
      <c r="J6" s="259"/>
      <c r="K6" s="259"/>
      <c r="L6" s="264"/>
      <c r="O6" s="100" t="s">
        <v>313</v>
      </c>
    </row>
    <row r="7" spans="2:15" x14ac:dyDescent="0.2">
      <c r="B7" s="15" t="s">
        <v>413</v>
      </c>
      <c r="C7" s="14"/>
      <c r="D7" s="14" t="s">
        <v>384</v>
      </c>
      <c r="E7" s="263"/>
      <c r="F7" s="259"/>
      <c r="G7" s="259"/>
      <c r="H7" s="259"/>
      <c r="I7" s="259"/>
      <c r="J7" s="259"/>
      <c r="K7" s="259"/>
      <c r="L7" s="264"/>
      <c r="O7" s="100" t="s">
        <v>315</v>
      </c>
    </row>
    <row r="8" spans="2:15" x14ac:dyDescent="0.2">
      <c r="B8" s="15" t="s">
        <v>274</v>
      </c>
      <c r="C8" s="14"/>
      <c r="D8" s="14" t="s">
        <v>385</v>
      </c>
      <c r="E8" s="263"/>
      <c r="F8" s="259"/>
      <c r="G8" s="259"/>
      <c r="H8" s="259"/>
      <c r="I8" s="259"/>
      <c r="J8" s="259"/>
      <c r="K8" s="259"/>
      <c r="L8" s="264"/>
      <c r="O8" s="100" t="s">
        <v>314</v>
      </c>
    </row>
    <row r="9" spans="2:15" x14ac:dyDescent="0.2">
      <c r="B9" s="15" t="s">
        <v>193</v>
      </c>
      <c r="C9" s="14"/>
      <c r="D9" s="14" t="s">
        <v>482</v>
      </c>
      <c r="E9" s="263"/>
      <c r="F9" s="259"/>
      <c r="G9" s="259"/>
      <c r="H9" s="259"/>
      <c r="I9" s="259"/>
      <c r="J9" s="259"/>
      <c r="K9" s="259"/>
      <c r="L9" s="264"/>
      <c r="O9" s="100" t="s">
        <v>316</v>
      </c>
    </row>
    <row r="10" spans="2:15" x14ac:dyDescent="0.2">
      <c r="B10" s="15" t="s">
        <v>194</v>
      </c>
      <c r="C10" s="14"/>
      <c r="D10" s="14" t="s">
        <v>386</v>
      </c>
      <c r="E10" s="263"/>
      <c r="F10" s="259"/>
      <c r="G10" s="259"/>
      <c r="H10" s="259"/>
      <c r="I10" s="259"/>
      <c r="J10" s="259"/>
      <c r="K10" s="259"/>
      <c r="L10" s="264"/>
      <c r="O10" s="100" t="s">
        <v>324</v>
      </c>
    </row>
    <row r="11" spans="2:15" x14ac:dyDescent="0.2">
      <c r="B11" s="15" t="s">
        <v>15</v>
      </c>
      <c r="C11" s="14"/>
      <c r="D11" s="14" t="s">
        <v>387</v>
      </c>
      <c r="E11" s="263"/>
      <c r="F11" s="259"/>
      <c r="G11" s="259"/>
      <c r="H11" s="259"/>
      <c r="I11" s="259"/>
      <c r="J11" s="259"/>
      <c r="K11" s="259"/>
      <c r="L11" s="264"/>
      <c r="O11" s="100" t="s">
        <v>325</v>
      </c>
    </row>
    <row r="12" spans="2:15" x14ac:dyDescent="0.2">
      <c r="B12" s="15" t="s">
        <v>414</v>
      </c>
      <c r="C12" s="14"/>
      <c r="D12" s="14" t="s">
        <v>481</v>
      </c>
      <c r="E12" s="263"/>
      <c r="F12" s="259"/>
      <c r="G12" s="259"/>
      <c r="H12" s="259"/>
      <c r="I12" s="259"/>
      <c r="J12" s="259"/>
      <c r="K12" s="259"/>
      <c r="L12" s="264"/>
      <c r="O12" s="100" t="s">
        <v>323</v>
      </c>
    </row>
    <row r="13" spans="2:15" x14ac:dyDescent="0.2">
      <c r="B13" s="15" t="s">
        <v>195</v>
      </c>
      <c r="C13" s="14"/>
      <c r="D13" s="14" t="s">
        <v>388</v>
      </c>
      <c r="E13" s="263"/>
      <c r="F13" s="259"/>
      <c r="G13" s="259"/>
      <c r="H13" s="259"/>
      <c r="I13" s="259"/>
      <c r="J13" s="259"/>
      <c r="K13" s="259"/>
      <c r="L13" s="264"/>
      <c r="O13" s="100" t="s">
        <v>322</v>
      </c>
    </row>
    <row r="14" spans="2:15" x14ac:dyDescent="0.2">
      <c r="B14" s="15" t="s">
        <v>196</v>
      </c>
      <c r="C14" s="14"/>
      <c r="D14" s="14" t="s">
        <v>480</v>
      </c>
      <c r="E14" s="263"/>
      <c r="F14" s="259"/>
      <c r="G14" s="259"/>
      <c r="H14" s="259" t="s">
        <v>266</v>
      </c>
      <c r="I14" s="259"/>
      <c r="J14" s="259"/>
      <c r="K14" s="259"/>
      <c r="L14" s="264"/>
      <c r="O14" s="100" t="s">
        <v>342</v>
      </c>
    </row>
    <row r="15" spans="2:15" x14ac:dyDescent="0.2">
      <c r="B15" s="15" t="s">
        <v>197</v>
      </c>
      <c r="C15" s="14"/>
      <c r="D15" s="14" t="s">
        <v>484</v>
      </c>
      <c r="E15" s="263"/>
      <c r="F15" s="259"/>
      <c r="G15" s="259"/>
      <c r="H15" s="259"/>
      <c r="I15" s="259"/>
      <c r="J15" s="259"/>
      <c r="K15" s="259"/>
      <c r="L15" s="264"/>
      <c r="O15" s="100" t="s">
        <v>357</v>
      </c>
    </row>
    <row r="16" spans="2:15" x14ac:dyDescent="0.2">
      <c r="B16" s="15" t="s">
        <v>415</v>
      </c>
      <c r="C16" s="14"/>
      <c r="D16" s="14" t="s">
        <v>491</v>
      </c>
      <c r="E16" s="263"/>
      <c r="F16" s="259"/>
      <c r="G16" s="259"/>
      <c r="H16" s="259"/>
      <c r="I16" s="259"/>
      <c r="J16" s="259"/>
      <c r="K16" s="259"/>
      <c r="L16" s="264"/>
      <c r="O16" s="100" t="s">
        <v>16</v>
      </c>
    </row>
    <row r="17" spans="2:15" x14ac:dyDescent="0.2">
      <c r="B17" s="15" t="s">
        <v>416</v>
      </c>
      <c r="C17" s="14"/>
      <c r="D17" s="14" t="s">
        <v>383</v>
      </c>
      <c r="E17" s="263"/>
      <c r="F17" s="259"/>
      <c r="G17" s="259"/>
      <c r="H17" s="259"/>
      <c r="I17" s="259"/>
      <c r="J17" s="259"/>
      <c r="K17" s="259"/>
      <c r="L17" s="264"/>
      <c r="O17" s="100" t="s">
        <v>307</v>
      </c>
    </row>
    <row r="18" spans="2:15" x14ac:dyDescent="0.2">
      <c r="B18" s="15" t="s">
        <v>489</v>
      </c>
      <c r="C18" s="14"/>
      <c r="D18" s="14" t="s">
        <v>382</v>
      </c>
      <c r="E18" s="263"/>
      <c r="F18" s="259"/>
      <c r="G18" s="259"/>
      <c r="H18" s="259"/>
      <c r="I18" s="259"/>
      <c r="J18" s="259"/>
      <c r="K18" s="259"/>
      <c r="L18" s="264"/>
      <c r="O18" s="100" t="s">
        <v>320</v>
      </c>
    </row>
    <row r="19" spans="2:15" x14ac:dyDescent="0.2">
      <c r="B19" s="15" t="s">
        <v>322</v>
      </c>
      <c r="C19" s="14"/>
      <c r="D19" s="14" t="s">
        <v>485</v>
      </c>
      <c r="E19" s="263"/>
      <c r="F19" s="259"/>
      <c r="G19" s="259"/>
      <c r="H19" s="259"/>
      <c r="I19" s="259"/>
      <c r="J19" s="259"/>
      <c r="K19" s="259"/>
      <c r="L19" s="264"/>
      <c r="O19" s="100" t="s">
        <v>319</v>
      </c>
    </row>
    <row r="20" spans="2:15" x14ac:dyDescent="0.2">
      <c r="B20" s="15" t="s">
        <v>417</v>
      </c>
      <c r="C20" s="14"/>
      <c r="D20" s="14" t="s">
        <v>390</v>
      </c>
      <c r="E20" s="263"/>
      <c r="F20" s="259"/>
      <c r="G20" s="259" t="s">
        <v>267</v>
      </c>
      <c r="H20" s="259"/>
      <c r="I20" s="259"/>
      <c r="J20" s="259"/>
      <c r="K20" s="259"/>
      <c r="L20" s="264"/>
      <c r="O20" s="100" t="s">
        <v>318</v>
      </c>
    </row>
    <row r="21" spans="2:15" x14ac:dyDescent="0.2">
      <c r="B21" s="15" t="s">
        <v>488</v>
      </c>
      <c r="C21" s="14"/>
      <c r="D21" s="14" t="s">
        <v>486</v>
      </c>
      <c r="E21" s="263"/>
      <c r="F21" s="259"/>
      <c r="G21" s="259"/>
      <c r="H21" s="259"/>
      <c r="I21" s="259"/>
      <c r="J21" s="259"/>
      <c r="K21" s="259"/>
      <c r="L21" s="264"/>
      <c r="O21" s="100" t="s">
        <v>317</v>
      </c>
    </row>
    <row r="22" spans="2:15" x14ac:dyDescent="0.2">
      <c r="B22" s="15" t="s">
        <v>314</v>
      </c>
      <c r="C22" s="14"/>
      <c r="D22" s="14"/>
      <c r="E22" s="263"/>
      <c r="F22" s="259"/>
      <c r="G22" s="259"/>
      <c r="H22" s="259"/>
      <c r="I22" s="259"/>
      <c r="J22" s="259"/>
      <c r="K22" s="259"/>
      <c r="L22" s="264"/>
      <c r="O22" s="100" t="s">
        <v>363</v>
      </c>
    </row>
    <row r="23" spans="2:15" ht="13.5" thickBot="1" x14ac:dyDescent="0.25">
      <c r="B23" s="15" t="s">
        <v>368</v>
      </c>
      <c r="C23" s="14"/>
      <c r="D23" s="14"/>
      <c r="E23" s="265"/>
      <c r="F23" s="260"/>
      <c r="G23" s="260"/>
      <c r="H23" s="260"/>
      <c r="I23" s="260"/>
      <c r="J23" s="260"/>
      <c r="K23" s="260"/>
      <c r="L23" s="266"/>
      <c r="O23" s="100" t="s">
        <v>354</v>
      </c>
    </row>
    <row r="24" spans="2:15" x14ac:dyDescent="0.2">
      <c r="B24" s="15" t="s">
        <v>198</v>
      </c>
      <c r="C24" s="14"/>
      <c r="D24" s="14"/>
      <c r="H24" s="101"/>
      <c r="I24" s="101"/>
      <c r="O24" s="100" t="s">
        <v>91</v>
      </c>
    </row>
    <row r="25" spans="2:15" x14ac:dyDescent="0.2">
      <c r="B25" s="15" t="s">
        <v>347</v>
      </c>
      <c r="C25" s="14"/>
      <c r="D25" s="14"/>
      <c r="E25" s="101" t="s">
        <v>271</v>
      </c>
      <c r="H25" s="101"/>
      <c r="I25" s="101"/>
      <c r="O25" s="100" t="s">
        <v>367</v>
      </c>
    </row>
    <row r="26" spans="2:15" x14ac:dyDescent="0.2">
      <c r="B26" s="15" t="s">
        <v>199</v>
      </c>
      <c r="C26" s="14"/>
      <c r="D26" s="14"/>
      <c r="F26" s="101"/>
      <c r="G26" s="101"/>
    </row>
    <row r="27" spans="2:15" x14ac:dyDescent="0.2">
      <c r="B27" s="15" t="s">
        <v>418</v>
      </c>
      <c r="C27" s="14"/>
      <c r="D27" s="14"/>
      <c r="F27" s="101"/>
      <c r="G27" s="101"/>
      <c r="J27" s="101"/>
      <c r="K27" s="101"/>
      <c r="M27" s="241" t="s">
        <v>272</v>
      </c>
    </row>
    <row r="28" spans="2:15" x14ac:dyDescent="0.2">
      <c r="B28" s="15" t="s">
        <v>329</v>
      </c>
      <c r="C28" s="14"/>
      <c r="D28" s="14"/>
      <c r="F28" s="101"/>
      <c r="G28" s="101"/>
      <c r="J28" s="101"/>
      <c r="K28" s="101"/>
      <c r="M28" s="240">
        <v>36413</v>
      </c>
    </row>
    <row r="29" spans="2:15" x14ac:dyDescent="0.2">
      <c r="B29" s="15" t="s">
        <v>377</v>
      </c>
      <c r="C29" s="14"/>
      <c r="D29" s="14"/>
      <c r="F29" s="101"/>
      <c r="G29" s="101"/>
      <c r="J29" s="101"/>
      <c r="K29" s="101"/>
    </row>
    <row r="30" spans="2:15" x14ac:dyDescent="0.2">
      <c r="B30" s="15" t="s">
        <v>200</v>
      </c>
      <c r="C30" s="14"/>
      <c r="D30" s="14"/>
      <c r="F30" s="101"/>
      <c r="G30" s="101"/>
      <c r="J30" s="101"/>
      <c r="K30" s="101"/>
    </row>
    <row r="31" spans="2:15" x14ac:dyDescent="0.2">
      <c r="B31" s="15" t="s">
        <v>419</v>
      </c>
      <c r="C31" s="14"/>
      <c r="D31" s="14"/>
      <c r="F31" s="101"/>
      <c r="G31" s="101"/>
      <c r="J31" s="101"/>
      <c r="K31" s="101"/>
    </row>
    <row r="32" spans="2:15" x14ac:dyDescent="0.2">
      <c r="B32" s="15" t="s">
        <v>12</v>
      </c>
      <c r="C32" s="14"/>
      <c r="D32" s="14"/>
      <c r="H32" s="101"/>
      <c r="I32" s="101"/>
    </row>
    <row r="33" spans="2:9" x14ac:dyDescent="0.2">
      <c r="B33" s="15" t="s">
        <v>201</v>
      </c>
      <c r="C33" s="14"/>
      <c r="D33" s="14"/>
      <c r="H33" s="101"/>
      <c r="I33" s="101"/>
    </row>
    <row r="34" spans="2:9" x14ac:dyDescent="0.2">
      <c r="B34" s="15" t="s">
        <v>202</v>
      </c>
      <c r="C34" s="14"/>
      <c r="D34" s="14"/>
      <c r="H34" s="101"/>
      <c r="I34" s="101"/>
    </row>
    <row r="35" spans="2:9" x14ac:dyDescent="0.2">
      <c r="B35" s="15" t="s">
        <v>364</v>
      </c>
      <c r="C35" s="14"/>
      <c r="D35" s="14"/>
      <c r="H35" s="101"/>
      <c r="I35" s="101"/>
    </row>
    <row r="36" spans="2:9" x14ac:dyDescent="0.2">
      <c r="B36" s="15" t="s">
        <v>203</v>
      </c>
      <c r="C36" s="14"/>
      <c r="D36" s="14"/>
      <c r="H36" s="101"/>
      <c r="I36" s="101"/>
    </row>
    <row r="37" spans="2:9" x14ac:dyDescent="0.2">
      <c r="B37" s="15" t="s">
        <v>420</v>
      </c>
      <c r="C37" s="14"/>
      <c r="D37" s="14"/>
      <c r="H37" s="101"/>
      <c r="I37" s="101"/>
    </row>
    <row r="38" spans="2:9" x14ac:dyDescent="0.2">
      <c r="B38" s="15" t="s">
        <v>410</v>
      </c>
      <c r="C38" s="14"/>
      <c r="D38" s="14"/>
      <c r="H38" s="101"/>
      <c r="I38" s="101"/>
    </row>
    <row r="39" spans="2:9" x14ac:dyDescent="0.2">
      <c r="B39" s="15" t="s">
        <v>101</v>
      </c>
      <c r="C39" s="14"/>
      <c r="D39" s="14"/>
      <c r="H39" s="101"/>
      <c r="I39" s="101"/>
    </row>
    <row r="40" spans="2:9" x14ac:dyDescent="0.2">
      <c r="B40" s="15" t="s">
        <v>97</v>
      </c>
      <c r="C40" s="14"/>
      <c r="D40" s="14"/>
      <c r="H40" s="101"/>
      <c r="I40" s="101"/>
    </row>
    <row r="41" spans="2:9" x14ac:dyDescent="0.2">
      <c r="B41" s="15" t="s">
        <v>204</v>
      </c>
      <c r="C41" s="14"/>
      <c r="D41" s="14"/>
      <c r="H41" s="101"/>
      <c r="I41" s="101"/>
    </row>
    <row r="42" spans="2:9" x14ac:dyDescent="0.2">
      <c r="B42" s="15" t="s">
        <v>98</v>
      </c>
      <c r="C42" s="14"/>
      <c r="D42" s="14"/>
      <c r="H42" s="101"/>
      <c r="I42" s="101"/>
    </row>
    <row r="43" spans="2:9" x14ac:dyDescent="0.2">
      <c r="B43" s="15" t="s">
        <v>421</v>
      </c>
      <c r="C43" s="14"/>
      <c r="D43" s="14"/>
      <c r="H43" s="101"/>
      <c r="I43" s="101"/>
    </row>
    <row r="44" spans="2:9" x14ac:dyDescent="0.2">
      <c r="B44" s="15" t="s">
        <v>110</v>
      </c>
      <c r="C44" s="14"/>
      <c r="D44" s="14"/>
      <c r="H44" s="101"/>
      <c r="I44" s="101"/>
    </row>
    <row r="45" spans="2:9" x14ac:dyDescent="0.2">
      <c r="B45" s="15" t="s">
        <v>283</v>
      </c>
      <c r="C45" s="14"/>
      <c r="D45" s="14"/>
      <c r="H45" s="101"/>
      <c r="I45" s="101"/>
    </row>
    <row r="46" spans="2:9" x14ac:dyDescent="0.2">
      <c r="B46" s="15" t="s">
        <v>205</v>
      </c>
      <c r="C46" s="14"/>
      <c r="D46" s="14"/>
      <c r="H46" s="101"/>
      <c r="I46" s="101"/>
    </row>
    <row r="47" spans="2:9" x14ac:dyDescent="0.2">
      <c r="B47" s="15" t="s">
        <v>365</v>
      </c>
      <c r="C47" s="14"/>
      <c r="D47" s="14"/>
      <c r="H47" s="101"/>
      <c r="I47" s="101"/>
    </row>
    <row r="48" spans="2:9" x14ac:dyDescent="0.2">
      <c r="B48" s="15" t="s">
        <v>103</v>
      </c>
      <c r="C48" s="14"/>
      <c r="D48" s="14"/>
      <c r="H48" s="101"/>
      <c r="I48" s="101"/>
    </row>
    <row r="49" spans="2:9" x14ac:dyDescent="0.2">
      <c r="B49" s="15" t="s">
        <v>422</v>
      </c>
      <c r="C49" s="14"/>
      <c r="D49" s="14"/>
      <c r="H49" s="101"/>
      <c r="I49" s="101"/>
    </row>
    <row r="50" spans="2:9" x14ac:dyDescent="0.2">
      <c r="B50" s="15" t="s">
        <v>423</v>
      </c>
      <c r="C50" s="14"/>
      <c r="D50" s="14"/>
      <c r="H50" s="101"/>
      <c r="I50" s="101"/>
    </row>
    <row r="51" spans="2:9" x14ac:dyDescent="0.2">
      <c r="B51" s="15" t="s">
        <v>424</v>
      </c>
      <c r="C51" s="14"/>
      <c r="D51" s="14"/>
      <c r="H51" s="101"/>
      <c r="I51" s="101"/>
    </row>
    <row r="52" spans="2:9" x14ac:dyDescent="0.2">
      <c r="B52" s="15" t="s">
        <v>206</v>
      </c>
      <c r="C52" s="14"/>
      <c r="D52" s="14"/>
      <c r="H52" s="101"/>
      <c r="I52" s="101"/>
    </row>
    <row r="53" spans="2:9" x14ac:dyDescent="0.2">
      <c r="B53" s="15" t="s">
        <v>425</v>
      </c>
      <c r="C53" s="14"/>
      <c r="D53" s="14"/>
      <c r="H53" s="101"/>
      <c r="I53" s="101"/>
    </row>
    <row r="54" spans="2:9" x14ac:dyDescent="0.2">
      <c r="B54" s="15" t="s">
        <v>96</v>
      </c>
      <c r="C54" s="14"/>
      <c r="D54" s="14"/>
      <c r="H54" s="101"/>
      <c r="I54" s="101"/>
    </row>
    <row r="55" spans="2:9" x14ac:dyDescent="0.2">
      <c r="B55" s="15" t="s">
        <v>315</v>
      </c>
      <c r="C55" s="14"/>
      <c r="D55" s="14"/>
      <c r="H55" s="101"/>
      <c r="I55" s="101"/>
    </row>
    <row r="56" spans="2:9" x14ac:dyDescent="0.2">
      <c r="B56" s="15" t="s">
        <v>490</v>
      </c>
      <c r="C56" s="14"/>
      <c r="D56" s="14"/>
      <c r="H56" s="101"/>
      <c r="I56" s="101"/>
    </row>
    <row r="57" spans="2:9" x14ac:dyDescent="0.2">
      <c r="B57" s="15" t="s">
        <v>207</v>
      </c>
      <c r="C57" s="14"/>
      <c r="D57" s="14"/>
      <c r="H57" s="101"/>
      <c r="I57" s="101"/>
    </row>
    <row r="58" spans="2:9" x14ac:dyDescent="0.2">
      <c r="B58" s="15" t="s">
        <v>487</v>
      </c>
      <c r="C58" s="14"/>
      <c r="D58" s="14"/>
      <c r="H58" s="101"/>
      <c r="I58" s="101"/>
    </row>
    <row r="59" spans="2:9" x14ac:dyDescent="0.2">
      <c r="B59" s="15" t="s">
        <v>100</v>
      </c>
      <c r="C59" s="14"/>
      <c r="D59" s="14"/>
      <c r="H59" s="101"/>
      <c r="I59" s="101"/>
    </row>
    <row r="60" spans="2:9" x14ac:dyDescent="0.2">
      <c r="B60" s="15" t="s">
        <v>105</v>
      </c>
      <c r="C60" s="14"/>
      <c r="D60" s="14"/>
      <c r="H60" s="101"/>
      <c r="I60" s="101"/>
    </row>
    <row r="61" spans="2:9" x14ac:dyDescent="0.2">
      <c r="B61" s="15" t="s">
        <v>309</v>
      </c>
      <c r="C61" s="14"/>
      <c r="D61" s="14"/>
      <c r="H61" s="101"/>
      <c r="I61" s="101"/>
    </row>
    <row r="62" spans="2:9" x14ac:dyDescent="0.2">
      <c r="B62" s="15" t="s">
        <v>92</v>
      </c>
      <c r="C62" s="14"/>
      <c r="D62" s="14"/>
      <c r="H62" s="101"/>
      <c r="I62" s="101"/>
    </row>
    <row r="63" spans="2:9" x14ac:dyDescent="0.2">
      <c r="B63" s="15" t="s">
        <v>94</v>
      </c>
      <c r="C63" s="14"/>
      <c r="D63" s="14"/>
      <c r="H63" s="101"/>
      <c r="I63" s="101"/>
    </row>
    <row r="64" spans="2:9" x14ac:dyDescent="0.2">
      <c r="B64" s="15" t="s">
        <v>426</v>
      </c>
      <c r="C64" s="14"/>
      <c r="D64" s="14"/>
      <c r="H64" s="101"/>
      <c r="I64" s="101"/>
    </row>
    <row r="65" spans="2:9" x14ac:dyDescent="0.2">
      <c r="B65" s="15" t="s">
        <v>208</v>
      </c>
      <c r="C65" s="14"/>
      <c r="D65" s="14"/>
      <c r="H65" s="101"/>
      <c r="I65" s="101"/>
    </row>
    <row r="66" spans="2:9" x14ac:dyDescent="0.2">
      <c r="B66" s="15" t="s">
        <v>209</v>
      </c>
      <c r="C66" s="14"/>
      <c r="D66" s="14"/>
      <c r="H66" s="101"/>
      <c r="I66" s="101"/>
    </row>
    <row r="67" spans="2:9" x14ac:dyDescent="0.2">
      <c r="B67" s="15" t="s">
        <v>427</v>
      </c>
      <c r="C67" s="14"/>
      <c r="D67" s="14"/>
      <c r="H67" s="101"/>
      <c r="I67" s="101"/>
    </row>
    <row r="68" spans="2:9" x14ac:dyDescent="0.2">
      <c r="B68" s="15" t="s">
        <v>210</v>
      </c>
      <c r="C68" s="14"/>
      <c r="D68" s="14"/>
      <c r="H68" s="101"/>
      <c r="I68" s="101"/>
    </row>
    <row r="69" spans="2:9" x14ac:dyDescent="0.2">
      <c r="B69" s="15" t="s">
        <v>328</v>
      </c>
      <c r="C69" s="14"/>
      <c r="D69" s="14"/>
      <c r="H69" s="101"/>
      <c r="I69" s="101"/>
    </row>
    <row r="70" spans="2:9" x14ac:dyDescent="0.2">
      <c r="B70" s="15" t="s">
        <v>428</v>
      </c>
      <c r="C70" s="14"/>
      <c r="D70" s="14"/>
      <c r="H70" s="101"/>
      <c r="I70" s="101"/>
    </row>
    <row r="71" spans="2:9" x14ac:dyDescent="0.2">
      <c r="B71" s="15" t="s">
        <v>107</v>
      </c>
      <c r="C71" s="14"/>
      <c r="D71" s="14"/>
      <c r="H71" s="101"/>
      <c r="I71" s="101"/>
    </row>
    <row r="72" spans="2:9" x14ac:dyDescent="0.2">
      <c r="B72" s="15" t="s">
        <v>324</v>
      </c>
      <c r="C72" s="14"/>
      <c r="D72" s="14"/>
      <c r="H72" s="101"/>
      <c r="I72" s="101"/>
    </row>
    <row r="73" spans="2:9" x14ac:dyDescent="0.2">
      <c r="B73" s="15" t="s">
        <v>429</v>
      </c>
      <c r="C73" s="14"/>
      <c r="D73" s="14"/>
      <c r="H73" s="101"/>
      <c r="I73" s="101"/>
    </row>
    <row r="74" spans="2:9" x14ac:dyDescent="0.2">
      <c r="B74" s="15" t="s">
        <v>211</v>
      </c>
      <c r="C74" s="14"/>
      <c r="D74" s="14"/>
      <c r="H74" s="101"/>
      <c r="I74" s="101"/>
    </row>
    <row r="75" spans="2:9" x14ac:dyDescent="0.2">
      <c r="B75" s="15" t="s">
        <v>430</v>
      </c>
      <c r="C75" s="14"/>
      <c r="D75" s="14"/>
      <c r="H75" s="101"/>
      <c r="I75" s="101"/>
    </row>
    <row r="76" spans="2:9" x14ac:dyDescent="0.2">
      <c r="B76" s="15" t="s">
        <v>431</v>
      </c>
      <c r="C76" s="14"/>
      <c r="D76" s="14"/>
      <c r="H76" s="101"/>
      <c r="I76" s="101"/>
    </row>
    <row r="77" spans="2:9" x14ac:dyDescent="0.2">
      <c r="B77" s="15" t="s">
        <v>276</v>
      </c>
      <c r="C77" s="14"/>
      <c r="D77" s="14"/>
      <c r="H77" s="101"/>
      <c r="I77" s="101"/>
    </row>
    <row r="78" spans="2:9" x14ac:dyDescent="0.2">
      <c r="B78" s="15" t="s">
        <v>432</v>
      </c>
      <c r="C78" s="14"/>
      <c r="D78" s="14"/>
      <c r="H78" s="101"/>
      <c r="I78" s="101"/>
    </row>
    <row r="79" spans="2:9" x14ac:dyDescent="0.2">
      <c r="B79" s="15" t="s">
        <v>433</v>
      </c>
      <c r="C79" s="14"/>
      <c r="D79" s="14"/>
      <c r="H79" s="101"/>
      <c r="I79" s="101"/>
    </row>
    <row r="80" spans="2:9" x14ac:dyDescent="0.2">
      <c r="B80" s="15" t="s">
        <v>319</v>
      </c>
      <c r="C80" s="14"/>
      <c r="D80" s="14"/>
      <c r="H80" s="101"/>
      <c r="I80" s="101"/>
    </row>
    <row r="81" spans="2:9" x14ac:dyDescent="0.2">
      <c r="B81" s="15" t="s">
        <v>213</v>
      </c>
      <c r="C81" s="14"/>
      <c r="D81" s="14"/>
      <c r="H81" s="101"/>
      <c r="I81" s="101"/>
    </row>
    <row r="82" spans="2:9" x14ac:dyDescent="0.2">
      <c r="B82" s="15" t="s">
        <v>212</v>
      </c>
      <c r="C82" s="14"/>
      <c r="D82" s="14"/>
      <c r="H82" s="101"/>
      <c r="I82" s="101"/>
    </row>
    <row r="83" spans="2:9" x14ac:dyDescent="0.2">
      <c r="B83" s="15" t="s">
        <v>354</v>
      </c>
      <c r="C83" s="14"/>
      <c r="D83" s="15"/>
      <c r="H83" s="101"/>
      <c r="I83" s="101"/>
    </row>
    <row r="84" spans="2:9" x14ac:dyDescent="0.2">
      <c r="B84" s="15" t="s">
        <v>214</v>
      </c>
      <c r="C84" s="14"/>
      <c r="D84" s="15"/>
      <c r="H84" s="101"/>
      <c r="I84" s="101"/>
    </row>
    <row r="85" spans="2:9" x14ac:dyDescent="0.2">
      <c r="B85" s="15" t="s">
        <v>215</v>
      </c>
      <c r="C85" s="14"/>
      <c r="D85" s="15"/>
      <c r="H85" s="101"/>
      <c r="I85" s="101"/>
    </row>
    <row r="86" spans="2:9" x14ac:dyDescent="0.2">
      <c r="B86" s="15" t="s">
        <v>325</v>
      </c>
      <c r="C86" s="15"/>
      <c r="D86" s="15"/>
      <c r="H86" s="101"/>
      <c r="I86" s="101"/>
    </row>
    <row r="87" spans="2:9" x14ac:dyDescent="0.2">
      <c r="B87" s="15" t="s">
        <v>216</v>
      </c>
      <c r="C87" s="15"/>
      <c r="D87" s="15"/>
      <c r="H87" s="101"/>
      <c r="I87" s="101"/>
    </row>
    <row r="88" spans="2:9" x14ac:dyDescent="0.2">
      <c r="B88" s="15" t="s">
        <v>217</v>
      </c>
      <c r="C88" s="15"/>
      <c r="D88" s="15"/>
      <c r="H88" s="101"/>
      <c r="I88" s="101"/>
    </row>
    <row r="89" spans="2:9" x14ac:dyDescent="0.2">
      <c r="B89" s="15" t="s">
        <v>317</v>
      </c>
      <c r="C89" s="15"/>
      <c r="D89" s="15"/>
      <c r="H89" s="101"/>
      <c r="I89" s="101"/>
    </row>
    <row r="90" spans="2:9" x14ac:dyDescent="0.2">
      <c r="B90" s="15" t="s">
        <v>363</v>
      </c>
      <c r="C90" s="15"/>
      <c r="D90" s="15"/>
      <c r="H90" s="101"/>
      <c r="I90" s="101"/>
    </row>
    <row r="91" spans="2:9" x14ac:dyDescent="0.2">
      <c r="B91" s="15" t="s">
        <v>344</v>
      </c>
      <c r="C91" s="15"/>
      <c r="D91" s="15"/>
      <c r="H91" s="101"/>
      <c r="I91" s="101"/>
    </row>
    <row r="92" spans="2:9" x14ac:dyDescent="0.2">
      <c r="B92" s="15" t="s">
        <v>102</v>
      </c>
      <c r="C92" s="15"/>
      <c r="D92" s="15"/>
      <c r="H92" s="101"/>
      <c r="I92" s="101"/>
    </row>
    <row r="93" spans="2:9" x14ac:dyDescent="0.2">
      <c r="B93" s="15" t="s">
        <v>218</v>
      </c>
      <c r="C93" s="15"/>
      <c r="D93" s="15"/>
      <c r="H93" s="101"/>
      <c r="I93" s="101"/>
    </row>
    <row r="94" spans="2:9" x14ac:dyDescent="0.2">
      <c r="B94" s="15" t="s">
        <v>357</v>
      </c>
      <c r="C94" s="15"/>
      <c r="H94" s="101"/>
      <c r="I94" s="101"/>
    </row>
    <row r="95" spans="2:9" x14ac:dyDescent="0.2">
      <c r="B95" s="15" t="s">
        <v>286</v>
      </c>
      <c r="C95" s="15"/>
      <c r="H95" s="101"/>
      <c r="I95" s="101"/>
    </row>
    <row r="96" spans="2:9" x14ac:dyDescent="0.2">
      <c r="B96" s="15" t="s">
        <v>219</v>
      </c>
      <c r="C96" s="15"/>
      <c r="H96" s="101"/>
      <c r="I96" s="101"/>
    </row>
    <row r="97" spans="2:9" x14ac:dyDescent="0.2">
      <c r="B97" s="15" t="s">
        <v>434</v>
      </c>
      <c r="H97" s="101"/>
      <c r="I97" s="101"/>
    </row>
    <row r="98" spans="2:9" x14ac:dyDescent="0.2">
      <c r="B98" s="15" t="s">
        <v>435</v>
      </c>
      <c r="H98" s="101"/>
      <c r="I98" s="101"/>
    </row>
    <row r="99" spans="2:9" x14ac:dyDescent="0.2">
      <c r="B99" s="15" t="s">
        <v>436</v>
      </c>
      <c r="H99" s="101"/>
      <c r="I99" s="101"/>
    </row>
    <row r="100" spans="2:9" x14ac:dyDescent="0.2">
      <c r="B100" s="15" t="s">
        <v>356</v>
      </c>
      <c r="H100" s="101"/>
      <c r="I100" s="101"/>
    </row>
    <row r="101" spans="2:9" x14ac:dyDescent="0.2">
      <c r="B101" s="15" t="s">
        <v>437</v>
      </c>
      <c r="H101" s="101"/>
      <c r="I101" s="101"/>
    </row>
    <row r="102" spans="2:9" x14ac:dyDescent="0.2">
      <c r="B102" s="15" t="s">
        <v>220</v>
      </c>
      <c r="H102" s="101"/>
      <c r="I102" s="101"/>
    </row>
    <row r="103" spans="2:9" x14ac:dyDescent="0.2">
      <c r="B103" s="15" t="s">
        <v>438</v>
      </c>
      <c r="H103" s="101"/>
      <c r="I103" s="101"/>
    </row>
    <row r="104" spans="2:9" x14ac:dyDescent="0.2">
      <c r="B104" s="15" t="s">
        <v>221</v>
      </c>
      <c r="H104" s="101"/>
      <c r="I104" s="101"/>
    </row>
    <row r="105" spans="2:9" x14ac:dyDescent="0.2">
      <c r="B105" s="15" t="s">
        <v>439</v>
      </c>
      <c r="H105" s="101"/>
      <c r="I105" s="101"/>
    </row>
    <row r="106" spans="2:9" x14ac:dyDescent="0.2">
      <c r="B106" s="15" t="s">
        <v>440</v>
      </c>
      <c r="H106" s="101"/>
      <c r="I106" s="101"/>
    </row>
    <row r="107" spans="2:9" x14ac:dyDescent="0.2">
      <c r="B107" s="15" t="s">
        <v>311</v>
      </c>
      <c r="H107" s="101"/>
      <c r="I107" s="101"/>
    </row>
    <row r="108" spans="2:9" x14ac:dyDescent="0.2">
      <c r="B108" s="15" t="s">
        <v>108</v>
      </c>
      <c r="H108" s="101"/>
      <c r="I108" s="101"/>
    </row>
    <row r="109" spans="2:9" x14ac:dyDescent="0.2">
      <c r="B109" s="15" t="s">
        <v>275</v>
      </c>
      <c r="H109" s="101"/>
      <c r="I109" s="101"/>
    </row>
    <row r="110" spans="2:9" x14ac:dyDescent="0.2">
      <c r="B110" s="15" t="s">
        <v>222</v>
      </c>
      <c r="H110" s="101"/>
      <c r="I110" s="101"/>
    </row>
    <row r="111" spans="2:9" x14ac:dyDescent="0.2">
      <c r="B111" s="15" t="s">
        <v>441</v>
      </c>
      <c r="H111" s="101"/>
      <c r="I111" s="101"/>
    </row>
    <row r="112" spans="2:9" x14ac:dyDescent="0.2">
      <c r="B112" s="15" t="s">
        <v>327</v>
      </c>
      <c r="H112" s="101"/>
      <c r="I112" s="101"/>
    </row>
    <row r="113" spans="2:9" x14ac:dyDescent="0.2">
      <c r="B113" s="15" t="s">
        <v>442</v>
      </c>
      <c r="H113" s="101"/>
      <c r="I113" s="101"/>
    </row>
    <row r="114" spans="2:9" x14ac:dyDescent="0.2">
      <c r="B114" s="15" t="s">
        <v>224</v>
      </c>
      <c r="H114" s="101"/>
      <c r="I114" s="101"/>
    </row>
    <row r="115" spans="2:9" x14ac:dyDescent="0.2">
      <c r="B115" s="15" t="s">
        <v>408</v>
      </c>
      <c r="H115" s="101"/>
      <c r="I115" s="101"/>
    </row>
    <row r="116" spans="2:9" x14ac:dyDescent="0.2">
      <c r="B116" s="15" t="s">
        <v>223</v>
      </c>
      <c r="H116" s="101"/>
      <c r="I116" s="101"/>
    </row>
    <row r="117" spans="2:9" x14ac:dyDescent="0.2">
      <c r="B117" s="15" t="s">
        <v>443</v>
      </c>
      <c r="H117" s="101"/>
      <c r="I117" s="101"/>
    </row>
    <row r="118" spans="2:9" x14ac:dyDescent="0.2">
      <c r="B118" s="15" t="s">
        <v>321</v>
      </c>
      <c r="H118" s="101"/>
      <c r="I118" s="101"/>
    </row>
    <row r="119" spans="2:9" x14ac:dyDescent="0.2">
      <c r="B119" s="15" t="s">
        <v>225</v>
      </c>
      <c r="H119" s="101"/>
      <c r="I119" s="101"/>
    </row>
    <row r="120" spans="2:9" x14ac:dyDescent="0.2">
      <c r="B120" s="15" t="s">
        <v>104</v>
      </c>
      <c r="H120" s="101"/>
      <c r="I120" s="101"/>
    </row>
    <row r="121" spans="2:9" x14ac:dyDescent="0.2">
      <c r="B121" s="15" t="s">
        <v>444</v>
      </c>
      <c r="H121" s="101"/>
      <c r="I121" s="101"/>
    </row>
    <row r="122" spans="2:9" x14ac:dyDescent="0.2">
      <c r="B122" s="15" t="s">
        <v>320</v>
      </c>
      <c r="H122" s="101"/>
      <c r="I122" s="101"/>
    </row>
    <row r="123" spans="2:9" x14ac:dyDescent="0.2">
      <c r="B123" s="15" t="s">
        <v>445</v>
      </c>
      <c r="H123" s="101"/>
      <c r="I123" s="101"/>
    </row>
    <row r="124" spans="2:9" x14ac:dyDescent="0.2">
      <c r="B124" s="15" t="s">
        <v>226</v>
      </c>
      <c r="H124" s="101"/>
      <c r="I124" s="101"/>
    </row>
    <row r="125" spans="2:9" x14ac:dyDescent="0.2">
      <c r="B125" s="15" t="s">
        <v>227</v>
      </c>
      <c r="H125" s="101"/>
      <c r="I125" s="101"/>
    </row>
    <row r="126" spans="2:9" x14ac:dyDescent="0.2">
      <c r="B126" s="15" t="s">
        <v>323</v>
      </c>
      <c r="H126" s="101"/>
      <c r="I126" s="101"/>
    </row>
    <row r="127" spans="2:9" x14ac:dyDescent="0.2">
      <c r="B127" s="15" t="s">
        <v>446</v>
      </c>
      <c r="H127" s="101"/>
      <c r="I127" s="101"/>
    </row>
    <row r="128" spans="2:9" x14ac:dyDescent="0.2">
      <c r="B128" s="15" t="s">
        <v>16</v>
      </c>
      <c r="H128" s="101"/>
      <c r="I128" s="101"/>
    </row>
    <row r="129" spans="2:9" x14ac:dyDescent="0.2">
      <c r="B129" s="15" t="s">
        <v>477</v>
      </c>
      <c r="H129" s="101"/>
      <c r="I129" s="101"/>
    </row>
    <row r="130" spans="2:9" x14ac:dyDescent="0.2">
      <c r="B130" s="15" t="s">
        <v>447</v>
      </c>
      <c r="H130" s="101"/>
      <c r="I130" s="101"/>
    </row>
    <row r="131" spans="2:9" x14ac:dyDescent="0.2">
      <c r="B131" s="15" t="s">
        <v>448</v>
      </c>
      <c r="H131" s="101"/>
      <c r="I131" s="101"/>
    </row>
    <row r="132" spans="2:9" x14ac:dyDescent="0.2">
      <c r="B132" s="15" t="s">
        <v>228</v>
      </c>
      <c r="H132" s="101"/>
      <c r="I132" s="101"/>
    </row>
    <row r="133" spans="2:9" x14ac:dyDescent="0.2">
      <c r="B133" s="15" t="s">
        <v>449</v>
      </c>
      <c r="H133" s="101"/>
      <c r="I133" s="101"/>
    </row>
    <row r="134" spans="2:9" x14ac:dyDescent="0.2">
      <c r="B134" s="15" t="s">
        <v>95</v>
      </c>
      <c r="H134" s="101"/>
      <c r="I134" s="101"/>
    </row>
    <row r="135" spans="2:9" x14ac:dyDescent="0.2">
      <c r="B135" s="15" t="s">
        <v>450</v>
      </c>
      <c r="H135" s="101"/>
      <c r="I135" s="101"/>
    </row>
    <row r="136" spans="2:9" x14ac:dyDescent="0.2">
      <c r="B136" s="15" t="s">
        <v>451</v>
      </c>
      <c r="H136" s="101"/>
      <c r="I136" s="101"/>
    </row>
    <row r="137" spans="2:9" x14ac:dyDescent="0.2">
      <c r="B137" s="15" t="s">
        <v>313</v>
      </c>
      <c r="H137" s="101"/>
      <c r="I137" s="101"/>
    </row>
    <row r="138" spans="2:9" x14ac:dyDescent="0.2">
      <c r="B138" s="15" t="s">
        <v>312</v>
      </c>
      <c r="H138" s="101"/>
      <c r="I138" s="101"/>
    </row>
    <row r="139" spans="2:9" x14ac:dyDescent="0.2">
      <c r="B139" s="15" t="s">
        <v>229</v>
      </c>
      <c r="H139" s="101"/>
      <c r="I139" s="101"/>
    </row>
    <row r="140" spans="2:9" x14ac:dyDescent="0.2">
      <c r="B140" s="15" t="s">
        <v>91</v>
      </c>
      <c r="H140" s="101"/>
      <c r="I140" s="101"/>
    </row>
    <row r="141" spans="2:9" x14ac:dyDescent="0.2">
      <c r="B141" s="15" t="s">
        <v>230</v>
      </c>
      <c r="H141" s="101"/>
      <c r="I141" s="101"/>
    </row>
    <row r="142" spans="2:9" x14ac:dyDescent="0.2">
      <c r="B142" s="15" t="s">
        <v>231</v>
      </c>
      <c r="H142" s="101"/>
      <c r="I142" s="101"/>
    </row>
    <row r="143" spans="2:9" x14ac:dyDescent="0.2">
      <c r="B143" s="15" t="s">
        <v>106</v>
      </c>
      <c r="H143" s="101"/>
      <c r="I143" s="101"/>
    </row>
    <row r="144" spans="2:9" x14ac:dyDescent="0.2">
      <c r="B144" s="15" t="s">
        <v>345</v>
      </c>
      <c r="H144" s="101"/>
      <c r="I144" s="101"/>
    </row>
    <row r="145" spans="2:9" x14ac:dyDescent="0.2">
      <c r="B145" s="15" t="s">
        <v>452</v>
      </c>
      <c r="H145" s="101"/>
      <c r="I145" s="101"/>
    </row>
    <row r="146" spans="2:9" x14ac:dyDescent="0.2">
      <c r="B146" s="15" t="s">
        <v>233</v>
      </c>
      <c r="H146" s="101"/>
      <c r="I146" s="101"/>
    </row>
    <row r="147" spans="2:9" x14ac:dyDescent="0.2">
      <c r="B147" s="15" t="s">
        <v>234</v>
      </c>
      <c r="H147" s="101"/>
      <c r="I147" s="101"/>
    </row>
    <row r="148" spans="2:9" x14ac:dyDescent="0.2">
      <c r="B148" s="15" t="s">
        <v>318</v>
      </c>
      <c r="H148" s="101"/>
      <c r="I148" s="101"/>
    </row>
    <row r="149" spans="2:9" x14ac:dyDescent="0.2">
      <c r="B149" s="15" t="s">
        <v>235</v>
      </c>
      <c r="H149" s="101"/>
      <c r="I149" s="101"/>
    </row>
    <row r="150" spans="2:9" x14ac:dyDescent="0.2">
      <c r="B150" s="15" t="s">
        <v>232</v>
      </c>
      <c r="H150" s="101"/>
      <c r="I150" s="101"/>
    </row>
    <row r="151" spans="2:9" x14ac:dyDescent="0.2">
      <c r="B151" s="15" t="s">
        <v>236</v>
      </c>
      <c r="H151" s="101"/>
      <c r="I151" s="101"/>
    </row>
    <row r="152" spans="2:9" x14ac:dyDescent="0.2">
      <c r="B152" s="15" t="s">
        <v>99</v>
      </c>
      <c r="H152" s="101"/>
      <c r="I152" s="101"/>
    </row>
    <row r="153" spans="2:9" x14ac:dyDescent="0.2">
      <c r="B153" s="15" t="s">
        <v>342</v>
      </c>
      <c r="H153" s="101"/>
      <c r="I153" s="101"/>
    </row>
    <row r="154" spans="2:9" x14ac:dyDescent="0.2">
      <c r="B154" s="15" t="s">
        <v>409</v>
      </c>
      <c r="H154" s="101"/>
      <c r="I154" s="101"/>
    </row>
    <row r="155" spans="2:9" x14ac:dyDescent="0.2">
      <c r="B155" s="15" t="s">
        <v>90</v>
      </c>
      <c r="H155" s="101"/>
      <c r="I155" s="101"/>
    </row>
    <row r="156" spans="2:9" x14ac:dyDescent="0.2">
      <c r="B156" s="15" t="s">
        <v>453</v>
      </c>
      <c r="H156" s="101"/>
      <c r="I156" s="101"/>
    </row>
    <row r="157" spans="2:9" x14ac:dyDescent="0.2">
      <c r="B157" s="15" t="s">
        <v>454</v>
      </c>
      <c r="H157" s="101"/>
      <c r="I157" s="101"/>
    </row>
    <row r="158" spans="2:9" x14ac:dyDescent="0.2">
      <c r="B158" s="15" t="s">
        <v>237</v>
      </c>
      <c r="H158" s="101"/>
      <c r="I158" s="101"/>
    </row>
    <row r="159" spans="2:9" x14ac:dyDescent="0.2">
      <c r="B159" s="15" t="s">
        <v>310</v>
      </c>
      <c r="H159" s="101"/>
      <c r="I159" s="101"/>
    </row>
    <row r="160" spans="2:9" x14ac:dyDescent="0.2">
      <c r="B160" s="15" t="s">
        <v>350</v>
      </c>
      <c r="H160" s="101"/>
      <c r="I160" s="101"/>
    </row>
    <row r="161" spans="2:9" x14ac:dyDescent="0.2">
      <c r="B161" s="15" t="s">
        <v>288</v>
      </c>
      <c r="H161" s="101"/>
      <c r="I161" s="101"/>
    </row>
    <row r="162" spans="2:9" x14ac:dyDescent="0.2">
      <c r="B162" s="15" t="s">
        <v>289</v>
      </c>
      <c r="H162" s="101"/>
      <c r="I162" s="101"/>
    </row>
    <row r="163" spans="2:9" x14ac:dyDescent="0.2">
      <c r="B163" s="15" t="s">
        <v>238</v>
      </c>
      <c r="H163" s="101"/>
      <c r="I163" s="101"/>
    </row>
    <row r="164" spans="2:9" x14ac:dyDescent="0.2">
      <c r="B164" s="15" t="s">
        <v>239</v>
      </c>
      <c r="H164" s="101"/>
      <c r="I164" s="101"/>
    </row>
    <row r="165" spans="2:9" x14ac:dyDescent="0.2">
      <c r="B165" s="15" t="s">
        <v>109</v>
      </c>
      <c r="H165" s="101"/>
      <c r="I165" s="101"/>
    </row>
    <row r="166" spans="2:9" x14ac:dyDescent="0.2">
      <c r="B166" s="15" t="s">
        <v>346</v>
      </c>
      <c r="H166" s="101"/>
      <c r="I166" s="101"/>
    </row>
    <row r="167" spans="2:9" x14ac:dyDescent="0.2">
      <c r="B167" s="15" t="s">
        <v>455</v>
      </c>
      <c r="H167" s="101"/>
      <c r="I167" s="101"/>
    </row>
    <row r="168" spans="2:9" x14ac:dyDescent="0.2">
      <c r="B168" s="15" t="s">
        <v>456</v>
      </c>
      <c r="H168" s="101"/>
      <c r="I168" s="101"/>
    </row>
    <row r="169" spans="2:9" x14ac:dyDescent="0.2">
      <c r="H169" s="101"/>
      <c r="I169" s="101"/>
    </row>
    <row r="170" spans="2:9" x14ac:dyDescent="0.2">
      <c r="H170" s="101"/>
      <c r="I170" s="101"/>
    </row>
    <row r="171" spans="2:9" x14ac:dyDescent="0.2">
      <c r="H171" s="101"/>
      <c r="I171" s="101"/>
    </row>
    <row r="172" spans="2:9" x14ac:dyDescent="0.2">
      <c r="H172" s="101"/>
      <c r="I172" s="101"/>
    </row>
    <row r="173" spans="2:9" x14ac:dyDescent="0.2">
      <c r="H173" s="101"/>
      <c r="I173" s="101"/>
    </row>
    <row r="174" spans="2:9" x14ac:dyDescent="0.2">
      <c r="H174" s="101"/>
      <c r="I174" s="101"/>
    </row>
    <row r="175" spans="2:9" x14ac:dyDescent="0.2">
      <c r="H175" s="101"/>
      <c r="I175" s="101"/>
    </row>
    <row r="176" spans="2:9" x14ac:dyDescent="0.2">
      <c r="H176" s="101"/>
      <c r="I176" s="101"/>
    </row>
    <row r="177" spans="8:9" x14ac:dyDescent="0.2">
      <c r="H177" s="101"/>
      <c r="I177" s="101"/>
    </row>
    <row r="178" spans="8:9" x14ac:dyDescent="0.2">
      <c r="H178" s="101"/>
      <c r="I178" s="101"/>
    </row>
    <row r="179" spans="8:9" x14ac:dyDescent="0.2">
      <c r="H179" s="101"/>
      <c r="I179" s="101"/>
    </row>
    <row r="180" spans="8:9" x14ac:dyDescent="0.2">
      <c r="H180" s="101"/>
      <c r="I180" s="101"/>
    </row>
    <row r="181" spans="8:9" x14ac:dyDescent="0.2">
      <c r="H181" s="101"/>
      <c r="I181" s="101"/>
    </row>
    <row r="182" spans="8:9" x14ac:dyDescent="0.2">
      <c r="H182" s="101"/>
      <c r="I182" s="101"/>
    </row>
    <row r="183" spans="8:9" x14ac:dyDescent="0.2">
      <c r="H183" s="101"/>
      <c r="I183" s="101"/>
    </row>
    <row r="184" spans="8:9" x14ac:dyDescent="0.2">
      <c r="H184" s="101"/>
      <c r="I184" s="101"/>
    </row>
    <row r="185" spans="8:9" x14ac:dyDescent="0.2">
      <c r="H185" s="101"/>
      <c r="I185" s="101"/>
    </row>
    <row r="186" spans="8:9" x14ac:dyDescent="0.2">
      <c r="H186" s="101"/>
      <c r="I186" s="101"/>
    </row>
    <row r="187" spans="8:9" x14ac:dyDescent="0.2">
      <c r="H187" s="101"/>
      <c r="I187" s="101"/>
    </row>
    <row r="188" spans="8:9" x14ac:dyDescent="0.2">
      <c r="H188" s="101"/>
      <c r="I188" s="101"/>
    </row>
    <row r="189" spans="8:9" x14ac:dyDescent="0.2">
      <c r="H189" s="101"/>
      <c r="I189" s="101"/>
    </row>
    <row r="190" spans="8:9" x14ac:dyDescent="0.2">
      <c r="H190" s="101"/>
      <c r="I190" s="101"/>
    </row>
    <row r="191" spans="8:9" x14ac:dyDescent="0.2">
      <c r="H191" s="101"/>
      <c r="I191" s="101"/>
    </row>
    <row r="192" spans="8:9" x14ac:dyDescent="0.2">
      <c r="H192" s="101"/>
      <c r="I192" s="101"/>
    </row>
    <row r="193" spans="8:9" x14ac:dyDescent="0.2">
      <c r="H193" s="101"/>
      <c r="I193" s="101"/>
    </row>
    <row r="194" spans="8:9" x14ac:dyDescent="0.2">
      <c r="H194" s="101"/>
      <c r="I194" s="101"/>
    </row>
    <row r="195" spans="8:9" x14ac:dyDescent="0.2">
      <c r="H195" s="101"/>
      <c r="I195" s="101"/>
    </row>
    <row r="196" spans="8:9" x14ac:dyDescent="0.2">
      <c r="H196" s="101"/>
      <c r="I196" s="101"/>
    </row>
    <row r="197" spans="8:9" x14ac:dyDescent="0.2">
      <c r="H197" s="101"/>
      <c r="I197" s="101"/>
    </row>
    <row r="198" spans="8:9" x14ac:dyDescent="0.2">
      <c r="H198" s="101"/>
      <c r="I198" s="101"/>
    </row>
    <row r="199" spans="8:9" x14ac:dyDescent="0.2">
      <c r="H199" s="101"/>
      <c r="I199" s="101"/>
    </row>
    <row r="200" spans="8:9" x14ac:dyDescent="0.2">
      <c r="H200" s="101"/>
      <c r="I200" s="101"/>
    </row>
    <row r="201" spans="8:9" x14ac:dyDescent="0.2">
      <c r="H201" s="101"/>
      <c r="I201" s="101"/>
    </row>
    <row r="202" spans="8:9" x14ac:dyDescent="0.2">
      <c r="H202" s="101"/>
      <c r="I202" s="101"/>
    </row>
    <row r="203" spans="8:9" x14ac:dyDescent="0.2">
      <c r="H203" s="101"/>
      <c r="I203" s="101"/>
    </row>
    <row r="204" spans="8:9" x14ac:dyDescent="0.2">
      <c r="H204" s="101"/>
      <c r="I204" s="101"/>
    </row>
    <row r="205" spans="8:9" x14ac:dyDescent="0.2">
      <c r="H205" s="101"/>
      <c r="I205" s="101"/>
    </row>
    <row r="206" spans="8:9" x14ac:dyDescent="0.2">
      <c r="H206" s="101"/>
      <c r="I206" s="101"/>
    </row>
    <row r="207" spans="8:9" x14ac:dyDescent="0.2">
      <c r="H207" s="101"/>
      <c r="I207" s="101"/>
    </row>
    <row r="208" spans="8:9" x14ac:dyDescent="0.2">
      <c r="H208" s="101"/>
      <c r="I208" s="101"/>
    </row>
    <row r="209" spans="8:9" x14ac:dyDescent="0.2">
      <c r="H209" s="101"/>
      <c r="I209" s="101"/>
    </row>
    <row r="210" spans="8:9" x14ac:dyDescent="0.2">
      <c r="H210" s="101"/>
      <c r="I210" s="101"/>
    </row>
    <row r="211" spans="8:9" x14ac:dyDescent="0.2">
      <c r="H211" s="101"/>
      <c r="I211" s="101"/>
    </row>
    <row r="212" spans="8:9" x14ac:dyDescent="0.2">
      <c r="H212" s="101"/>
      <c r="I212" s="101"/>
    </row>
    <row r="213" spans="8:9" x14ac:dyDescent="0.2">
      <c r="H213" s="101"/>
      <c r="I213" s="101"/>
    </row>
    <row r="214" spans="8:9" x14ac:dyDescent="0.2">
      <c r="H214" s="101"/>
      <c r="I214" s="101"/>
    </row>
    <row r="215" spans="8:9" x14ac:dyDescent="0.2">
      <c r="H215" s="101"/>
      <c r="I215" s="101"/>
    </row>
    <row r="216" spans="8:9" x14ac:dyDescent="0.2">
      <c r="H216" s="101"/>
      <c r="I216" s="101"/>
    </row>
    <row r="217" spans="8:9" x14ac:dyDescent="0.2">
      <c r="H217" s="101"/>
      <c r="I217" s="101"/>
    </row>
    <row r="218" spans="8:9" x14ac:dyDescent="0.2">
      <c r="H218" s="101"/>
      <c r="I218" s="101"/>
    </row>
    <row r="219" spans="8:9" x14ac:dyDescent="0.2">
      <c r="H219" s="101"/>
      <c r="I219" s="101"/>
    </row>
    <row r="220" spans="8:9" x14ac:dyDescent="0.2">
      <c r="H220" s="101"/>
      <c r="I220" s="101"/>
    </row>
    <row r="221" spans="8:9" x14ac:dyDescent="0.2">
      <c r="H221" s="101"/>
      <c r="I221" s="101"/>
    </row>
    <row r="222" spans="8:9" x14ac:dyDescent="0.2">
      <c r="H222" s="101"/>
      <c r="I222" s="101"/>
    </row>
    <row r="223" spans="8:9" x14ac:dyDescent="0.2">
      <c r="H223" s="101"/>
      <c r="I223" s="101"/>
    </row>
    <row r="224" spans="8:9" x14ac:dyDescent="0.2">
      <c r="H224" s="101"/>
      <c r="I224" s="101"/>
    </row>
    <row r="225" spans="8:9" x14ac:dyDescent="0.2">
      <c r="H225" s="101"/>
      <c r="I225" s="101"/>
    </row>
    <row r="226" spans="8:9" x14ac:dyDescent="0.2">
      <c r="H226" s="101"/>
      <c r="I226" s="101"/>
    </row>
    <row r="227" spans="8:9" x14ac:dyDescent="0.2">
      <c r="H227" s="101"/>
      <c r="I227" s="101"/>
    </row>
    <row r="228" spans="8:9" x14ac:dyDescent="0.2">
      <c r="H228" s="101"/>
      <c r="I228" s="101"/>
    </row>
    <row r="229" spans="8:9" x14ac:dyDescent="0.2">
      <c r="H229" s="101"/>
      <c r="I229" s="101"/>
    </row>
    <row r="230" spans="8:9" x14ac:dyDescent="0.2">
      <c r="H230" s="101"/>
      <c r="I230" s="101"/>
    </row>
    <row r="231" spans="8:9" x14ac:dyDescent="0.2">
      <c r="H231" s="101"/>
      <c r="I231" s="101"/>
    </row>
    <row r="232" spans="8:9" x14ac:dyDescent="0.2">
      <c r="H232" s="101"/>
      <c r="I232" s="101"/>
    </row>
    <row r="233" spans="8:9" x14ac:dyDescent="0.2">
      <c r="H233" s="101"/>
      <c r="I233" s="101"/>
    </row>
    <row r="234" spans="8:9" x14ac:dyDescent="0.2">
      <c r="H234" s="101"/>
      <c r="I234" s="101"/>
    </row>
    <row r="235" spans="8:9" x14ac:dyDescent="0.2">
      <c r="H235" s="101"/>
      <c r="I235" s="101"/>
    </row>
    <row r="236" spans="8:9" x14ac:dyDescent="0.2">
      <c r="H236" s="101"/>
      <c r="I236" s="101"/>
    </row>
    <row r="237" spans="8:9" x14ac:dyDescent="0.2">
      <c r="H237" s="101"/>
      <c r="I237" s="101"/>
    </row>
    <row r="238" spans="8:9" x14ac:dyDescent="0.2">
      <c r="H238" s="101"/>
      <c r="I238" s="101"/>
    </row>
    <row r="239" spans="8:9" x14ac:dyDescent="0.2">
      <c r="H239" s="101"/>
      <c r="I239" s="101"/>
    </row>
    <row r="240" spans="8:9" x14ac:dyDescent="0.2">
      <c r="H240" s="101"/>
      <c r="I240" s="101"/>
    </row>
    <row r="241" spans="8:9" x14ac:dyDescent="0.2">
      <c r="H241" s="101"/>
      <c r="I241" s="101"/>
    </row>
    <row r="242" spans="8:9" x14ac:dyDescent="0.2">
      <c r="H242" s="101"/>
      <c r="I242" s="101"/>
    </row>
    <row r="243" spans="8:9" x14ac:dyDescent="0.2">
      <c r="H243" s="101"/>
      <c r="I243" s="101"/>
    </row>
    <row r="244" spans="8:9" x14ac:dyDescent="0.2">
      <c r="H244" s="101"/>
      <c r="I244" s="101"/>
    </row>
    <row r="245" spans="8:9" x14ac:dyDescent="0.2">
      <c r="H245" s="101"/>
      <c r="I245" s="101"/>
    </row>
    <row r="246" spans="8:9" x14ac:dyDescent="0.2">
      <c r="H246" s="101"/>
      <c r="I246" s="101"/>
    </row>
    <row r="247" spans="8:9" x14ac:dyDescent="0.2">
      <c r="H247" s="101"/>
      <c r="I247" s="101"/>
    </row>
    <row r="248" spans="8:9" x14ac:dyDescent="0.2">
      <c r="H248" s="101"/>
      <c r="I248" s="101"/>
    </row>
    <row r="249" spans="8:9" x14ac:dyDescent="0.2">
      <c r="H249" s="101"/>
      <c r="I249" s="101"/>
    </row>
    <row r="250" spans="8:9" x14ac:dyDescent="0.2">
      <c r="H250" s="101"/>
      <c r="I250" s="101"/>
    </row>
    <row r="251" spans="8:9" x14ac:dyDescent="0.2">
      <c r="H251" s="101"/>
      <c r="I251" s="101"/>
    </row>
    <row r="252" spans="8:9" x14ac:dyDescent="0.2">
      <c r="H252" s="101"/>
      <c r="I252" s="101"/>
    </row>
    <row r="253" spans="8:9" x14ac:dyDescent="0.2">
      <c r="H253" s="101"/>
      <c r="I253" s="101"/>
    </row>
    <row r="254" spans="8:9" x14ac:dyDescent="0.2">
      <c r="H254" s="101"/>
      <c r="I254" s="101"/>
    </row>
    <row r="255" spans="8:9" x14ac:dyDescent="0.2">
      <c r="H255" s="101"/>
      <c r="I255" s="101"/>
    </row>
    <row r="256" spans="8:9" x14ac:dyDescent="0.2">
      <c r="H256" s="101"/>
      <c r="I256" s="101"/>
    </row>
    <row r="257" spans="8:9" x14ac:dyDescent="0.2">
      <c r="H257" s="101"/>
      <c r="I257" s="101"/>
    </row>
    <row r="258" spans="8:9" x14ac:dyDescent="0.2">
      <c r="H258" s="101"/>
      <c r="I258" s="101"/>
    </row>
    <row r="259" spans="8:9" x14ac:dyDescent="0.2">
      <c r="H259" s="101"/>
      <c r="I259" s="101"/>
    </row>
    <row r="260" spans="8:9" x14ac:dyDescent="0.2">
      <c r="H260" s="101"/>
      <c r="I260" s="101"/>
    </row>
    <row r="261" spans="8:9" x14ac:dyDescent="0.2">
      <c r="H261" s="101"/>
      <c r="I261" s="101"/>
    </row>
    <row r="262" spans="8:9" x14ac:dyDescent="0.2">
      <c r="H262" s="101"/>
      <c r="I262" s="101"/>
    </row>
    <row r="263" spans="8:9" x14ac:dyDescent="0.2">
      <c r="H263" s="101"/>
      <c r="I263" s="101"/>
    </row>
    <row r="264" spans="8:9" x14ac:dyDescent="0.2">
      <c r="H264" s="101"/>
      <c r="I264" s="101"/>
    </row>
    <row r="265" spans="8:9" x14ac:dyDescent="0.2">
      <c r="H265" s="101"/>
      <c r="I265" s="101"/>
    </row>
    <row r="266" spans="8:9" x14ac:dyDescent="0.2">
      <c r="H266" s="101"/>
      <c r="I266" s="101"/>
    </row>
    <row r="267" spans="8:9" x14ac:dyDescent="0.2">
      <c r="H267" s="101"/>
      <c r="I267" s="101"/>
    </row>
    <row r="268" spans="8:9" x14ac:dyDescent="0.2">
      <c r="H268" s="101"/>
      <c r="I268" s="101"/>
    </row>
    <row r="269" spans="8:9" x14ac:dyDescent="0.2">
      <c r="H269" s="101"/>
      <c r="I269" s="101"/>
    </row>
    <row r="270" spans="8:9" x14ac:dyDescent="0.2">
      <c r="H270" s="101"/>
      <c r="I270" s="101"/>
    </row>
    <row r="271" spans="8:9" x14ac:dyDescent="0.2">
      <c r="H271" s="101"/>
      <c r="I271" s="101"/>
    </row>
    <row r="272" spans="8:9" x14ac:dyDescent="0.2">
      <c r="H272" s="101"/>
      <c r="I272" s="101"/>
    </row>
    <row r="273" spans="8:9" x14ac:dyDescent="0.2">
      <c r="H273" s="101"/>
      <c r="I273" s="101"/>
    </row>
    <row r="274" spans="8:9" x14ac:dyDescent="0.2">
      <c r="H274" s="101"/>
      <c r="I274" s="101"/>
    </row>
    <row r="275" spans="8:9" x14ac:dyDescent="0.2">
      <c r="H275" s="101"/>
      <c r="I275" s="101"/>
    </row>
    <row r="276" spans="8:9" x14ac:dyDescent="0.2">
      <c r="H276" s="101"/>
      <c r="I276" s="101"/>
    </row>
    <row r="277" spans="8:9" x14ac:dyDescent="0.2">
      <c r="H277" s="101"/>
      <c r="I277" s="101"/>
    </row>
    <row r="278" spans="8:9" x14ac:dyDescent="0.2">
      <c r="H278" s="101"/>
      <c r="I278" s="101"/>
    </row>
    <row r="279" spans="8:9" x14ac:dyDescent="0.2">
      <c r="H279" s="101"/>
      <c r="I279" s="101"/>
    </row>
    <row r="280" spans="8:9" x14ac:dyDescent="0.2">
      <c r="H280" s="101"/>
      <c r="I280" s="101"/>
    </row>
    <row r="281" spans="8:9" x14ac:dyDescent="0.2">
      <c r="H281" s="101"/>
      <c r="I281" s="101"/>
    </row>
    <row r="282" spans="8:9" x14ac:dyDescent="0.2">
      <c r="H282" s="101"/>
      <c r="I282" s="101"/>
    </row>
    <row r="283" spans="8:9" x14ac:dyDescent="0.2">
      <c r="H283" s="101"/>
      <c r="I283" s="101"/>
    </row>
    <row r="284" spans="8:9" x14ac:dyDescent="0.2">
      <c r="H284" s="101"/>
      <c r="I284" s="101"/>
    </row>
    <row r="285" spans="8:9" x14ac:dyDescent="0.2">
      <c r="H285" s="101"/>
      <c r="I285" s="101"/>
    </row>
    <row r="286" spans="8:9" x14ac:dyDescent="0.2">
      <c r="H286" s="101"/>
      <c r="I286" s="101"/>
    </row>
    <row r="287" spans="8:9" x14ac:dyDescent="0.2">
      <c r="H287" s="101"/>
      <c r="I287" s="101"/>
    </row>
    <row r="288" spans="8:9" x14ac:dyDescent="0.2">
      <c r="H288" s="101"/>
      <c r="I288" s="101"/>
    </row>
    <row r="289" spans="8:9" x14ac:dyDescent="0.2">
      <c r="H289" s="101"/>
      <c r="I289" s="101"/>
    </row>
    <row r="290" spans="8:9" x14ac:dyDescent="0.2">
      <c r="H290" s="101"/>
      <c r="I290" s="101"/>
    </row>
    <row r="291" spans="8:9" x14ac:dyDescent="0.2">
      <c r="H291" s="101"/>
      <c r="I291" s="101"/>
    </row>
    <row r="292" spans="8:9" x14ac:dyDescent="0.2">
      <c r="H292" s="101"/>
      <c r="I292" s="101"/>
    </row>
    <row r="293" spans="8:9" x14ac:dyDescent="0.2">
      <c r="H293" s="101"/>
      <c r="I293" s="101"/>
    </row>
    <row r="294" spans="8:9" x14ac:dyDescent="0.2">
      <c r="H294" s="101"/>
      <c r="I294" s="101"/>
    </row>
    <row r="295" spans="8:9" x14ac:dyDescent="0.2">
      <c r="H295" s="101"/>
      <c r="I295" s="101"/>
    </row>
    <row r="296" spans="8:9" x14ac:dyDescent="0.2">
      <c r="H296" s="101"/>
      <c r="I296" s="101"/>
    </row>
    <row r="297" spans="8:9" x14ac:dyDescent="0.2">
      <c r="H297" s="101"/>
      <c r="I297" s="101"/>
    </row>
    <row r="298" spans="8:9" x14ac:dyDescent="0.2">
      <c r="H298" s="101"/>
      <c r="I298" s="101"/>
    </row>
    <row r="299" spans="8:9" x14ac:dyDescent="0.2">
      <c r="H299" s="101"/>
      <c r="I299" s="101"/>
    </row>
    <row r="300" spans="8:9" x14ac:dyDescent="0.2">
      <c r="H300" s="101"/>
      <c r="I300" s="101"/>
    </row>
    <row r="301" spans="8:9" x14ac:dyDescent="0.2">
      <c r="H301" s="101"/>
      <c r="I301" s="101"/>
    </row>
    <row r="302" spans="8:9" x14ac:dyDescent="0.2">
      <c r="H302" s="101"/>
      <c r="I302" s="101"/>
    </row>
    <row r="303" spans="8:9" x14ac:dyDescent="0.2">
      <c r="H303" s="101"/>
      <c r="I303" s="101"/>
    </row>
    <row r="304" spans="8:9" x14ac:dyDescent="0.2">
      <c r="H304" s="101"/>
      <c r="I304" s="101"/>
    </row>
    <row r="305" spans="8:9" x14ac:dyDescent="0.2">
      <c r="H305" s="101"/>
      <c r="I305" s="101"/>
    </row>
    <row r="306" spans="8:9" x14ac:dyDescent="0.2">
      <c r="H306" s="101"/>
      <c r="I306" s="101"/>
    </row>
    <row r="307" spans="8:9" x14ac:dyDescent="0.2">
      <c r="H307" s="101"/>
      <c r="I307" s="101"/>
    </row>
    <row r="308" spans="8:9" x14ac:dyDescent="0.2">
      <c r="H308" s="101"/>
      <c r="I308" s="101"/>
    </row>
    <row r="309" spans="8:9" x14ac:dyDescent="0.2">
      <c r="H309" s="101"/>
      <c r="I309" s="101"/>
    </row>
    <row r="310" spans="8:9" x14ac:dyDescent="0.2">
      <c r="H310" s="101"/>
      <c r="I310" s="101"/>
    </row>
    <row r="311" spans="8:9" x14ac:dyDescent="0.2">
      <c r="H311" s="101"/>
      <c r="I311" s="101"/>
    </row>
    <row r="312" spans="8:9" x14ac:dyDescent="0.2">
      <c r="H312" s="101"/>
      <c r="I312" s="101"/>
    </row>
    <row r="313" spans="8:9" x14ac:dyDescent="0.2">
      <c r="H313" s="101"/>
      <c r="I313" s="101"/>
    </row>
    <row r="314" spans="8:9" x14ac:dyDescent="0.2">
      <c r="H314" s="101"/>
      <c r="I314" s="101"/>
    </row>
    <row r="315" spans="8:9" x14ac:dyDescent="0.2">
      <c r="H315" s="101"/>
      <c r="I315" s="101"/>
    </row>
    <row r="316" spans="8:9" x14ac:dyDescent="0.2">
      <c r="H316" s="101"/>
      <c r="I316" s="101"/>
    </row>
    <row r="317" spans="8:9" x14ac:dyDescent="0.2">
      <c r="H317" s="101"/>
      <c r="I317" s="101"/>
    </row>
    <row r="318" spans="8:9" x14ac:dyDescent="0.2">
      <c r="H318" s="101"/>
      <c r="I318" s="101"/>
    </row>
    <row r="319" spans="8:9" x14ac:dyDescent="0.2">
      <c r="H319" s="101"/>
      <c r="I319" s="101"/>
    </row>
    <row r="320" spans="8:9" x14ac:dyDescent="0.2">
      <c r="H320" s="101"/>
      <c r="I320" s="101"/>
    </row>
    <row r="321" spans="8:9" x14ac:dyDescent="0.2">
      <c r="H321" s="101"/>
      <c r="I321" s="101"/>
    </row>
    <row r="322" spans="8:9" x14ac:dyDescent="0.2">
      <c r="H322" s="101"/>
      <c r="I322" s="101"/>
    </row>
    <row r="323" spans="8:9" x14ac:dyDescent="0.2">
      <c r="H323" s="101"/>
      <c r="I323" s="101"/>
    </row>
    <row r="324" spans="8:9" x14ac:dyDescent="0.2">
      <c r="H324" s="101"/>
      <c r="I324" s="101"/>
    </row>
    <row r="325" spans="8:9" x14ac:dyDescent="0.2">
      <c r="H325" s="101"/>
      <c r="I325" s="101"/>
    </row>
    <row r="326" spans="8:9" x14ac:dyDescent="0.2">
      <c r="H326" s="101"/>
      <c r="I326" s="101"/>
    </row>
    <row r="327" spans="8:9" x14ac:dyDescent="0.2">
      <c r="H327" s="101"/>
      <c r="I327" s="101"/>
    </row>
    <row r="328" spans="8:9" x14ac:dyDescent="0.2">
      <c r="H328" s="101"/>
      <c r="I328" s="101"/>
    </row>
    <row r="329" spans="8:9" x14ac:dyDescent="0.2">
      <c r="H329" s="101"/>
      <c r="I329" s="101"/>
    </row>
    <row r="330" spans="8:9" x14ac:dyDescent="0.2">
      <c r="H330" s="101"/>
      <c r="I330" s="101"/>
    </row>
    <row r="331" spans="8:9" x14ac:dyDescent="0.2">
      <c r="H331" s="101"/>
      <c r="I331" s="101"/>
    </row>
    <row r="332" spans="8:9" x14ac:dyDescent="0.2">
      <c r="H332" s="101"/>
      <c r="I332" s="101"/>
    </row>
    <row r="333" spans="8:9" x14ac:dyDescent="0.2">
      <c r="H333" s="101"/>
      <c r="I333" s="101"/>
    </row>
    <row r="334" spans="8:9" x14ac:dyDescent="0.2">
      <c r="H334" s="101"/>
      <c r="I334" s="101"/>
    </row>
    <row r="335" spans="8:9" x14ac:dyDescent="0.2">
      <c r="H335" s="101"/>
      <c r="I335" s="101"/>
    </row>
    <row r="336" spans="8:9" x14ac:dyDescent="0.2">
      <c r="H336" s="101"/>
      <c r="I336" s="101"/>
    </row>
    <row r="337" spans="8:9" x14ac:dyDescent="0.2">
      <c r="H337" s="101"/>
      <c r="I337" s="101"/>
    </row>
    <row r="338" spans="8:9" x14ac:dyDescent="0.2">
      <c r="H338" s="101"/>
      <c r="I338" s="101"/>
    </row>
    <row r="339" spans="8:9" x14ac:dyDescent="0.2">
      <c r="H339" s="101"/>
      <c r="I339" s="101"/>
    </row>
    <row r="340" spans="8:9" x14ac:dyDescent="0.2">
      <c r="H340" s="101"/>
      <c r="I340" s="101"/>
    </row>
    <row r="341" spans="8:9" x14ac:dyDescent="0.2">
      <c r="H341" s="101"/>
      <c r="I341" s="101"/>
    </row>
    <row r="342" spans="8:9" x14ac:dyDescent="0.2">
      <c r="H342" s="101"/>
      <c r="I342" s="101"/>
    </row>
    <row r="343" spans="8:9" x14ac:dyDescent="0.2">
      <c r="H343" s="101"/>
      <c r="I343" s="101"/>
    </row>
    <row r="344" spans="8:9" x14ac:dyDescent="0.2">
      <c r="H344" s="101"/>
      <c r="I344" s="101"/>
    </row>
    <row r="345" spans="8:9" x14ac:dyDescent="0.2">
      <c r="H345" s="101"/>
      <c r="I345" s="101"/>
    </row>
    <row r="346" spans="8:9" x14ac:dyDescent="0.2">
      <c r="H346" s="101"/>
      <c r="I346" s="101"/>
    </row>
    <row r="347" spans="8:9" x14ac:dyDescent="0.2">
      <c r="H347" s="101"/>
      <c r="I347" s="101"/>
    </row>
    <row r="348" spans="8:9" x14ac:dyDescent="0.2">
      <c r="H348" s="101"/>
      <c r="I348" s="101"/>
    </row>
    <row r="349" spans="8:9" x14ac:dyDescent="0.2">
      <c r="H349" s="101"/>
      <c r="I349" s="101"/>
    </row>
    <row r="350" spans="8:9" x14ac:dyDescent="0.2">
      <c r="H350" s="101"/>
      <c r="I350" s="101"/>
    </row>
    <row r="351" spans="8:9" x14ac:dyDescent="0.2">
      <c r="H351" s="101"/>
      <c r="I351" s="101"/>
    </row>
    <row r="352" spans="8:9" x14ac:dyDescent="0.2">
      <c r="H352" s="101"/>
      <c r="I352" s="101"/>
    </row>
    <row r="353" spans="8:9" x14ac:dyDescent="0.2">
      <c r="H353" s="101"/>
      <c r="I353" s="101"/>
    </row>
    <row r="354" spans="8:9" x14ac:dyDescent="0.2">
      <c r="H354" s="101"/>
      <c r="I354" s="101"/>
    </row>
    <row r="355" spans="8:9" x14ac:dyDescent="0.2">
      <c r="H355" s="101"/>
      <c r="I355" s="101"/>
    </row>
    <row r="356" spans="8:9" x14ac:dyDescent="0.2">
      <c r="H356" s="101"/>
      <c r="I356" s="101"/>
    </row>
    <row r="357" spans="8:9" x14ac:dyDescent="0.2">
      <c r="H357" s="101"/>
      <c r="I357" s="101"/>
    </row>
    <row r="358" spans="8:9" x14ac:dyDescent="0.2">
      <c r="H358" s="101"/>
      <c r="I358" s="101"/>
    </row>
    <row r="359" spans="8:9" x14ac:dyDescent="0.2">
      <c r="H359" s="101"/>
      <c r="I359" s="101"/>
    </row>
    <row r="360" spans="8:9" x14ac:dyDescent="0.2">
      <c r="H360" s="101"/>
      <c r="I360" s="101"/>
    </row>
    <row r="361" spans="8:9" x14ac:dyDescent="0.2">
      <c r="H361" s="101"/>
      <c r="I361" s="101"/>
    </row>
    <row r="362" spans="8:9" x14ac:dyDescent="0.2">
      <c r="H362" s="101"/>
      <c r="I362" s="101"/>
    </row>
    <row r="363" spans="8:9" x14ac:dyDescent="0.2">
      <c r="H363" s="101"/>
      <c r="I363" s="101"/>
    </row>
    <row r="364" spans="8:9" x14ac:dyDescent="0.2">
      <c r="H364" s="101"/>
      <c r="I364" s="101"/>
    </row>
    <row r="365" spans="8:9" x14ac:dyDescent="0.2">
      <c r="H365" s="101"/>
      <c r="I365" s="101"/>
    </row>
    <row r="366" spans="8:9" x14ac:dyDescent="0.2">
      <c r="H366" s="101"/>
      <c r="I366" s="101"/>
    </row>
    <row r="367" spans="8:9" x14ac:dyDescent="0.2">
      <c r="H367" s="101"/>
      <c r="I367" s="101"/>
    </row>
    <row r="368" spans="8:9" x14ac:dyDescent="0.2">
      <c r="H368" s="101"/>
      <c r="I368" s="101"/>
    </row>
    <row r="369" spans="8:9" x14ac:dyDescent="0.2">
      <c r="H369" s="101"/>
      <c r="I369" s="101"/>
    </row>
    <row r="370" spans="8:9" x14ac:dyDescent="0.2">
      <c r="H370" s="101"/>
      <c r="I370" s="101"/>
    </row>
    <row r="371" spans="8:9" x14ac:dyDescent="0.2">
      <c r="H371" s="101"/>
      <c r="I371" s="101"/>
    </row>
    <row r="372" spans="8:9" x14ac:dyDescent="0.2">
      <c r="H372" s="101"/>
      <c r="I372" s="101"/>
    </row>
    <row r="373" spans="8:9" x14ac:dyDescent="0.2">
      <c r="H373" s="101"/>
      <c r="I373" s="101"/>
    </row>
    <row r="374" spans="8:9" x14ac:dyDescent="0.2">
      <c r="H374" s="101"/>
      <c r="I374" s="101"/>
    </row>
    <row r="375" spans="8:9" x14ac:dyDescent="0.2">
      <c r="H375" s="101"/>
      <c r="I375" s="101"/>
    </row>
    <row r="376" spans="8:9" x14ac:dyDescent="0.2">
      <c r="H376" s="101"/>
      <c r="I376" s="101"/>
    </row>
    <row r="377" spans="8:9" x14ac:dyDescent="0.2">
      <c r="H377" s="101"/>
      <c r="I377" s="101"/>
    </row>
    <row r="378" spans="8:9" x14ac:dyDescent="0.2">
      <c r="H378" s="101"/>
      <c r="I378" s="101"/>
    </row>
    <row r="379" spans="8:9" x14ac:dyDescent="0.2">
      <c r="H379" s="101"/>
      <c r="I379" s="101"/>
    </row>
    <row r="380" spans="8:9" x14ac:dyDescent="0.2">
      <c r="H380" s="101"/>
      <c r="I380" s="101"/>
    </row>
    <row r="381" spans="8:9" x14ac:dyDescent="0.2">
      <c r="H381" s="101"/>
      <c r="I381" s="101"/>
    </row>
    <row r="382" spans="8:9" x14ac:dyDescent="0.2">
      <c r="H382" s="101"/>
      <c r="I382" s="101"/>
    </row>
    <row r="383" spans="8:9" x14ac:dyDescent="0.2">
      <c r="H383" s="101"/>
      <c r="I383" s="101"/>
    </row>
    <row r="384" spans="8:9" x14ac:dyDescent="0.2">
      <c r="H384" s="101"/>
      <c r="I384" s="101"/>
    </row>
    <row r="385" spans="8:9" x14ac:dyDescent="0.2">
      <c r="H385" s="101"/>
      <c r="I385" s="101"/>
    </row>
    <row r="386" spans="8:9" x14ac:dyDescent="0.2">
      <c r="H386" s="101"/>
      <c r="I386" s="101"/>
    </row>
    <row r="387" spans="8:9" x14ac:dyDescent="0.2">
      <c r="H387" s="101"/>
      <c r="I387" s="101"/>
    </row>
    <row r="388" spans="8:9" x14ac:dyDescent="0.2">
      <c r="H388" s="101"/>
      <c r="I388" s="101"/>
    </row>
    <row r="389" spans="8:9" x14ac:dyDescent="0.2">
      <c r="H389" s="101"/>
      <c r="I389" s="101"/>
    </row>
    <row r="390" spans="8:9" x14ac:dyDescent="0.2">
      <c r="H390" s="101"/>
      <c r="I390" s="101"/>
    </row>
    <row r="391" spans="8:9" x14ac:dyDescent="0.2">
      <c r="H391" s="101"/>
      <c r="I391" s="101"/>
    </row>
    <row r="392" spans="8:9" x14ac:dyDescent="0.2">
      <c r="H392" s="101"/>
      <c r="I392" s="101"/>
    </row>
    <row r="393" spans="8:9" x14ac:dyDescent="0.2">
      <c r="H393" s="101"/>
      <c r="I393" s="101"/>
    </row>
    <row r="394" spans="8:9" x14ac:dyDescent="0.2">
      <c r="H394" s="101"/>
      <c r="I394" s="101"/>
    </row>
    <row r="395" spans="8:9" x14ac:dyDescent="0.2">
      <c r="H395" s="101"/>
      <c r="I395" s="101"/>
    </row>
    <row r="396" spans="8:9" x14ac:dyDescent="0.2">
      <c r="H396" s="101"/>
      <c r="I396" s="101"/>
    </row>
    <row r="397" spans="8:9" x14ac:dyDescent="0.2">
      <c r="H397" s="101"/>
      <c r="I397" s="101"/>
    </row>
    <row r="398" spans="8:9" x14ac:dyDescent="0.2">
      <c r="H398" s="101"/>
      <c r="I398" s="101"/>
    </row>
    <row r="399" spans="8:9" x14ac:dyDescent="0.2">
      <c r="H399" s="101"/>
      <c r="I399" s="101"/>
    </row>
    <row r="400" spans="8:9" x14ac:dyDescent="0.2">
      <c r="H400" s="101"/>
      <c r="I400" s="101"/>
    </row>
    <row r="401" spans="8:9" x14ac:dyDescent="0.2">
      <c r="H401" s="101"/>
      <c r="I401" s="101"/>
    </row>
    <row r="402" spans="8:9" x14ac:dyDescent="0.2">
      <c r="H402" s="101"/>
      <c r="I402" s="101"/>
    </row>
    <row r="403" spans="8:9" x14ac:dyDescent="0.2">
      <c r="H403" s="101"/>
      <c r="I403" s="101"/>
    </row>
    <row r="404" spans="8:9" x14ac:dyDescent="0.2">
      <c r="H404" s="101"/>
      <c r="I404" s="101"/>
    </row>
    <row r="405" spans="8:9" x14ac:dyDescent="0.2">
      <c r="H405" s="101"/>
      <c r="I405" s="101"/>
    </row>
    <row r="406" spans="8:9" x14ac:dyDescent="0.2">
      <c r="H406" s="101"/>
      <c r="I406" s="101"/>
    </row>
    <row r="407" spans="8:9" x14ac:dyDescent="0.2">
      <c r="H407" s="101"/>
      <c r="I407" s="101"/>
    </row>
    <row r="408" spans="8:9" x14ac:dyDescent="0.2">
      <c r="H408" s="101"/>
      <c r="I408" s="101"/>
    </row>
    <row r="409" spans="8:9" x14ac:dyDescent="0.2">
      <c r="H409" s="101"/>
      <c r="I409" s="101"/>
    </row>
    <row r="410" spans="8:9" x14ac:dyDescent="0.2">
      <c r="H410" s="101"/>
      <c r="I410" s="101"/>
    </row>
    <row r="411" spans="8:9" x14ac:dyDescent="0.2">
      <c r="H411" s="101"/>
      <c r="I411" s="101"/>
    </row>
    <row r="412" spans="8:9" x14ac:dyDescent="0.2">
      <c r="H412" s="101"/>
      <c r="I412" s="101"/>
    </row>
    <row r="413" spans="8:9" x14ac:dyDescent="0.2">
      <c r="H413" s="101"/>
      <c r="I413" s="101"/>
    </row>
    <row r="414" spans="8:9" x14ac:dyDescent="0.2">
      <c r="H414" s="101"/>
      <c r="I414" s="101"/>
    </row>
    <row r="415" spans="8:9" x14ac:dyDescent="0.2">
      <c r="H415" s="101"/>
      <c r="I415" s="101"/>
    </row>
    <row r="416" spans="8:9" x14ac:dyDescent="0.2">
      <c r="H416" s="101"/>
      <c r="I416" s="101"/>
    </row>
    <row r="417" spans="8:9" x14ac:dyDescent="0.2">
      <c r="H417" s="101"/>
      <c r="I417" s="101"/>
    </row>
    <row r="418" spans="8:9" x14ac:dyDescent="0.2">
      <c r="H418" s="101"/>
      <c r="I418" s="101"/>
    </row>
    <row r="419" spans="8:9" x14ac:dyDescent="0.2">
      <c r="H419" s="101"/>
      <c r="I419" s="101"/>
    </row>
    <row r="420" spans="8:9" x14ac:dyDescent="0.2">
      <c r="H420" s="101"/>
      <c r="I420" s="101"/>
    </row>
    <row r="421" spans="8:9" x14ac:dyDescent="0.2">
      <c r="H421" s="101"/>
      <c r="I421" s="101"/>
    </row>
    <row r="422" spans="8:9" x14ac:dyDescent="0.2">
      <c r="H422" s="101"/>
      <c r="I422" s="101"/>
    </row>
    <row r="423" spans="8:9" x14ac:dyDescent="0.2">
      <c r="H423" s="101"/>
      <c r="I423" s="101"/>
    </row>
    <row r="424" spans="8:9" x14ac:dyDescent="0.2">
      <c r="H424" s="101"/>
      <c r="I424" s="101"/>
    </row>
    <row r="425" spans="8:9" x14ac:dyDescent="0.2">
      <c r="H425" s="101"/>
      <c r="I425" s="101"/>
    </row>
    <row r="426" spans="8:9" x14ac:dyDescent="0.2">
      <c r="H426" s="101"/>
      <c r="I426" s="101"/>
    </row>
    <row r="427" spans="8:9" x14ac:dyDescent="0.2">
      <c r="H427" s="101"/>
      <c r="I427" s="101"/>
    </row>
    <row r="428" spans="8:9" x14ac:dyDescent="0.2">
      <c r="H428" s="101"/>
      <c r="I428" s="101"/>
    </row>
    <row r="429" spans="8:9" x14ac:dyDescent="0.2">
      <c r="H429" s="101"/>
      <c r="I429" s="101"/>
    </row>
    <row r="430" spans="8:9" x14ac:dyDescent="0.2">
      <c r="H430" s="101"/>
      <c r="I430" s="101"/>
    </row>
    <row r="431" spans="8:9" x14ac:dyDescent="0.2">
      <c r="H431" s="101"/>
      <c r="I431" s="101"/>
    </row>
    <row r="432" spans="8:9" x14ac:dyDescent="0.2">
      <c r="H432" s="101"/>
      <c r="I432" s="101"/>
    </row>
    <row r="433" spans="8:9" x14ac:dyDescent="0.2">
      <c r="H433" s="101"/>
      <c r="I433" s="101"/>
    </row>
    <row r="434" spans="8:9" x14ac:dyDescent="0.2">
      <c r="H434" s="101"/>
      <c r="I434" s="101"/>
    </row>
    <row r="435" spans="8:9" x14ac:dyDescent="0.2">
      <c r="H435" s="101"/>
      <c r="I435" s="101"/>
    </row>
    <row r="436" spans="8:9" x14ac:dyDescent="0.2">
      <c r="H436" s="101"/>
      <c r="I436" s="101"/>
    </row>
    <row r="437" spans="8:9" x14ac:dyDescent="0.2">
      <c r="H437" s="101"/>
      <c r="I437" s="101"/>
    </row>
    <row r="438" spans="8:9" x14ac:dyDescent="0.2">
      <c r="H438" s="101"/>
      <c r="I438" s="101"/>
    </row>
    <row r="439" spans="8:9" x14ac:dyDescent="0.2">
      <c r="H439" s="101"/>
      <c r="I439" s="101"/>
    </row>
    <row r="440" spans="8:9" x14ac:dyDescent="0.2">
      <c r="H440" s="101"/>
      <c r="I440" s="101"/>
    </row>
    <row r="441" spans="8:9" x14ac:dyDescent="0.2">
      <c r="H441" s="101"/>
      <c r="I441" s="101"/>
    </row>
    <row r="442" spans="8:9" x14ac:dyDescent="0.2">
      <c r="H442" s="101"/>
      <c r="I442" s="101"/>
    </row>
    <row r="443" spans="8:9" x14ac:dyDescent="0.2">
      <c r="H443" s="101"/>
      <c r="I443" s="101"/>
    </row>
    <row r="444" spans="8:9" x14ac:dyDescent="0.2">
      <c r="H444" s="101"/>
      <c r="I444" s="101"/>
    </row>
    <row r="445" spans="8:9" x14ac:dyDescent="0.2">
      <c r="H445" s="101"/>
      <c r="I445" s="101"/>
    </row>
    <row r="446" spans="8:9" x14ac:dyDescent="0.2">
      <c r="H446" s="101"/>
      <c r="I446" s="101"/>
    </row>
    <row r="447" spans="8:9" x14ac:dyDescent="0.2">
      <c r="H447" s="101"/>
      <c r="I447" s="101"/>
    </row>
    <row r="448" spans="8:9" x14ac:dyDescent="0.2">
      <c r="H448" s="101"/>
      <c r="I448" s="101"/>
    </row>
    <row r="449" spans="8:9" x14ac:dyDescent="0.2">
      <c r="H449" s="101"/>
      <c r="I449" s="101"/>
    </row>
    <row r="450" spans="8:9" x14ac:dyDescent="0.2">
      <c r="H450" s="101"/>
      <c r="I450" s="101"/>
    </row>
    <row r="451" spans="8:9" x14ac:dyDescent="0.2">
      <c r="H451" s="101"/>
      <c r="I451" s="101"/>
    </row>
    <row r="452" spans="8:9" x14ac:dyDescent="0.2">
      <c r="H452" s="101"/>
      <c r="I452" s="101"/>
    </row>
    <row r="453" spans="8:9" x14ac:dyDescent="0.2">
      <c r="H453" s="101"/>
      <c r="I453" s="101"/>
    </row>
    <row r="454" spans="8:9" x14ac:dyDescent="0.2">
      <c r="H454" s="101"/>
      <c r="I454" s="101"/>
    </row>
    <row r="455" spans="8:9" x14ac:dyDescent="0.2">
      <c r="H455" s="101"/>
      <c r="I455" s="101"/>
    </row>
    <row r="456" spans="8:9" x14ac:dyDescent="0.2">
      <c r="H456" s="101"/>
      <c r="I456" s="101"/>
    </row>
    <row r="457" spans="8:9" x14ac:dyDescent="0.2">
      <c r="H457" s="101"/>
      <c r="I457" s="101"/>
    </row>
    <row r="458" spans="8:9" x14ac:dyDescent="0.2">
      <c r="H458" s="101"/>
      <c r="I458" s="101"/>
    </row>
    <row r="459" spans="8:9" x14ac:dyDescent="0.2">
      <c r="H459" s="101"/>
      <c r="I459" s="101"/>
    </row>
    <row r="460" spans="8:9" x14ac:dyDescent="0.2">
      <c r="H460" s="101"/>
      <c r="I460" s="101"/>
    </row>
    <row r="461" spans="8:9" x14ac:dyDescent="0.2">
      <c r="H461" s="101"/>
      <c r="I461" s="101"/>
    </row>
    <row r="462" spans="8:9" x14ac:dyDescent="0.2">
      <c r="H462" s="101"/>
      <c r="I462" s="101"/>
    </row>
    <row r="463" spans="8:9" x14ac:dyDescent="0.2">
      <c r="H463" s="101"/>
      <c r="I463" s="101"/>
    </row>
    <row r="464" spans="8:9" x14ac:dyDescent="0.2">
      <c r="H464" s="101"/>
      <c r="I464" s="101"/>
    </row>
    <row r="465" spans="8:9" x14ac:dyDescent="0.2">
      <c r="H465" s="101"/>
      <c r="I465" s="101"/>
    </row>
    <row r="466" spans="8:9" x14ac:dyDescent="0.2">
      <c r="H466" s="101"/>
      <c r="I466" s="101"/>
    </row>
    <row r="467" spans="8:9" x14ac:dyDescent="0.2">
      <c r="H467" s="101"/>
      <c r="I467" s="101"/>
    </row>
    <row r="468" spans="8:9" x14ac:dyDescent="0.2">
      <c r="H468" s="101"/>
      <c r="I468" s="101"/>
    </row>
    <row r="469" spans="8:9" x14ac:dyDescent="0.2">
      <c r="H469" s="101"/>
      <c r="I469" s="101"/>
    </row>
    <row r="470" spans="8:9" x14ac:dyDescent="0.2">
      <c r="H470" s="101"/>
      <c r="I470" s="101"/>
    </row>
    <row r="471" spans="8:9" x14ac:dyDescent="0.2">
      <c r="H471" s="101"/>
      <c r="I471" s="101"/>
    </row>
    <row r="472" spans="8:9" x14ac:dyDescent="0.2">
      <c r="H472" s="101"/>
      <c r="I472" s="101"/>
    </row>
    <row r="473" spans="8:9" x14ac:dyDescent="0.2">
      <c r="H473" s="101"/>
      <c r="I473" s="101"/>
    </row>
    <row r="474" spans="8:9" x14ac:dyDescent="0.2">
      <c r="H474" s="101"/>
      <c r="I474" s="101"/>
    </row>
    <row r="475" spans="8:9" x14ac:dyDescent="0.2">
      <c r="H475" s="101"/>
      <c r="I475" s="101"/>
    </row>
    <row r="476" spans="8:9" x14ac:dyDescent="0.2">
      <c r="H476" s="101"/>
      <c r="I476" s="101"/>
    </row>
    <row r="477" spans="8:9" x14ac:dyDescent="0.2">
      <c r="H477" s="101"/>
      <c r="I477" s="101"/>
    </row>
    <row r="478" spans="8:9" x14ac:dyDescent="0.2">
      <c r="H478" s="101"/>
      <c r="I478" s="101"/>
    </row>
    <row r="479" spans="8:9" x14ac:dyDescent="0.2">
      <c r="H479" s="101"/>
      <c r="I479" s="101"/>
    </row>
    <row r="480" spans="8:9" x14ac:dyDescent="0.2">
      <c r="H480" s="101"/>
      <c r="I480" s="101"/>
    </row>
    <row r="481" spans="8:9" x14ac:dyDescent="0.2">
      <c r="H481" s="101"/>
      <c r="I481" s="101"/>
    </row>
    <row r="482" spans="8:9" x14ac:dyDescent="0.2">
      <c r="H482" s="101"/>
      <c r="I482" s="101"/>
    </row>
    <row r="483" spans="8:9" x14ac:dyDescent="0.2">
      <c r="H483" s="101"/>
      <c r="I483" s="101"/>
    </row>
    <row r="484" spans="8:9" x14ac:dyDescent="0.2">
      <c r="H484" s="101"/>
      <c r="I484" s="101"/>
    </row>
    <row r="485" spans="8:9" x14ac:dyDescent="0.2">
      <c r="H485" s="101"/>
      <c r="I485" s="101"/>
    </row>
    <row r="486" spans="8:9" x14ac:dyDescent="0.2">
      <c r="H486" s="101"/>
      <c r="I486" s="101"/>
    </row>
    <row r="487" spans="8:9" x14ac:dyDescent="0.2">
      <c r="H487" s="101"/>
      <c r="I487" s="101"/>
    </row>
    <row r="488" spans="8:9" x14ac:dyDescent="0.2">
      <c r="H488" s="101"/>
      <c r="I488" s="101"/>
    </row>
    <row r="489" spans="8:9" x14ac:dyDescent="0.2">
      <c r="H489" s="101"/>
      <c r="I489" s="101"/>
    </row>
    <row r="490" spans="8:9" x14ac:dyDescent="0.2">
      <c r="H490" s="101"/>
      <c r="I490" s="101"/>
    </row>
    <row r="491" spans="8:9" x14ac:dyDescent="0.2">
      <c r="H491" s="101"/>
      <c r="I491" s="101"/>
    </row>
    <row r="492" spans="8:9" x14ac:dyDescent="0.2">
      <c r="H492" s="101"/>
      <c r="I492" s="101"/>
    </row>
    <row r="493" spans="8:9" x14ac:dyDescent="0.2">
      <c r="H493" s="101"/>
      <c r="I493" s="101"/>
    </row>
    <row r="494" spans="8:9" x14ac:dyDescent="0.2">
      <c r="H494" s="101"/>
      <c r="I494" s="101"/>
    </row>
    <row r="495" spans="8:9" x14ac:dyDescent="0.2">
      <c r="H495" s="101"/>
      <c r="I495" s="101"/>
    </row>
    <row r="496" spans="8:9" x14ac:dyDescent="0.2">
      <c r="H496" s="101"/>
      <c r="I496" s="101"/>
    </row>
    <row r="497" spans="8:9" x14ac:dyDescent="0.2">
      <c r="H497" s="101"/>
      <c r="I497" s="101"/>
    </row>
    <row r="498" spans="8:9" x14ac:dyDescent="0.2">
      <c r="H498" s="101"/>
      <c r="I498" s="101"/>
    </row>
    <row r="499" spans="8:9" x14ac:dyDescent="0.2">
      <c r="H499" s="101"/>
      <c r="I499" s="101"/>
    </row>
    <row r="500" spans="8:9" x14ac:dyDescent="0.2">
      <c r="H500" s="101"/>
      <c r="I500" s="101"/>
    </row>
    <row r="501" spans="8:9" x14ac:dyDescent="0.2">
      <c r="H501" s="101"/>
      <c r="I501" s="101"/>
    </row>
    <row r="502" spans="8:9" x14ac:dyDescent="0.2">
      <c r="H502" s="101"/>
      <c r="I502" s="101"/>
    </row>
    <row r="503" spans="8:9" x14ac:dyDescent="0.2">
      <c r="H503" s="101"/>
      <c r="I503" s="101"/>
    </row>
    <row r="504" spans="8:9" x14ac:dyDescent="0.2">
      <c r="H504" s="101"/>
      <c r="I504" s="101"/>
    </row>
    <row r="505" spans="8:9" x14ac:dyDescent="0.2">
      <c r="H505" s="101"/>
      <c r="I505" s="101"/>
    </row>
    <row r="506" spans="8:9" x14ac:dyDescent="0.2">
      <c r="H506" s="101"/>
      <c r="I506" s="101"/>
    </row>
    <row r="507" spans="8:9" x14ac:dyDescent="0.2">
      <c r="H507" s="101"/>
      <c r="I507" s="101"/>
    </row>
    <row r="508" spans="8:9" x14ac:dyDescent="0.2">
      <c r="H508" s="101"/>
      <c r="I508" s="101"/>
    </row>
    <row r="509" spans="8:9" x14ac:dyDescent="0.2">
      <c r="H509" s="101"/>
      <c r="I509" s="101"/>
    </row>
    <row r="510" spans="8:9" x14ac:dyDescent="0.2">
      <c r="H510" s="101"/>
      <c r="I510" s="101"/>
    </row>
    <row r="511" spans="8:9" x14ac:dyDescent="0.2">
      <c r="H511" s="101"/>
      <c r="I511" s="101"/>
    </row>
    <row r="512" spans="8:9" x14ac:dyDescent="0.2">
      <c r="H512" s="101"/>
      <c r="I512" s="101"/>
    </row>
    <row r="513" spans="8:9" x14ac:dyDescent="0.2">
      <c r="H513" s="101"/>
      <c r="I513" s="101"/>
    </row>
    <row r="514" spans="8:9" x14ac:dyDescent="0.2">
      <c r="H514" s="101"/>
      <c r="I514" s="101"/>
    </row>
    <row r="515" spans="8:9" x14ac:dyDescent="0.2">
      <c r="H515" s="101"/>
      <c r="I515" s="101"/>
    </row>
    <row r="516" spans="8:9" x14ac:dyDescent="0.2">
      <c r="H516" s="101"/>
      <c r="I516" s="101"/>
    </row>
    <row r="517" spans="8:9" x14ac:dyDescent="0.2">
      <c r="H517" s="101"/>
      <c r="I517" s="101"/>
    </row>
    <row r="518" spans="8:9" x14ac:dyDescent="0.2">
      <c r="H518" s="101"/>
      <c r="I518" s="101"/>
    </row>
    <row r="519" spans="8:9" x14ac:dyDescent="0.2">
      <c r="H519" s="101"/>
      <c r="I519" s="101"/>
    </row>
    <row r="520" spans="8:9" x14ac:dyDescent="0.2">
      <c r="H520" s="101"/>
      <c r="I520" s="101"/>
    </row>
    <row r="521" spans="8:9" x14ac:dyDescent="0.2">
      <c r="H521" s="101"/>
      <c r="I521" s="101"/>
    </row>
    <row r="522" spans="8:9" x14ac:dyDescent="0.2">
      <c r="H522" s="101"/>
      <c r="I522" s="101"/>
    </row>
    <row r="523" spans="8:9" x14ac:dyDescent="0.2">
      <c r="H523" s="101"/>
      <c r="I523" s="101"/>
    </row>
    <row r="524" spans="8:9" x14ac:dyDescent="0.2">
      <c r="H524" s="101"/>
      <c r="I524" s="101"/>
    </row>
    <row r="525" spans="8:9" x14ac:dyDescent="0.2">
      <c r="H525" s="101"/>
      <c r="I525" s="101"/>
    </row>
    <row r="526" spans="8:9" x14ac:dyDescent="0.2">
      <c r="H526" s="101"/>
      <c r="I526" s="101"/>
    </row>
    <row r="527" spans="8:9" x14ac:dyDescent="0.2">
      <c r="H527" s="101"/>
      <c r="I527" s="101"/>
    </row>
    <row r="528" spans="8:9" x14ac:dyDescent="0.2">
      <c r="H528" s="101"/>
      <c r="I528" s="101"/>
    </row>
    <row r="529" spans="8:9" x14ac:dyDescent="0.2">
      <c r="H529" s="101"/>
      <c r="I529" s="101"/>
    </row>
    <row r="530" spans="8:9" x14ac:dyDescent="0.2">
      <c r="H530" s="101"/>
      <c r="I530" s="101"/>
    </row>
    <row r="531" spans="8:9" x14ac:dyDescent="0.2">
      <c r="H531" s="101"/>
      <c r="I531" s="101"/>
    </row>
    <row r="532" spans="8:9" x14ac:dyDescent="0.2">
      <c r="H532" s="101"/>
      <c r="I532" s="101"/>
    </row>
    <row r="533" spans="8:9" x14ac:dyDescent="0.2">
      <c r="H533" s="101"/>
      <c r="I533" s="101"/>
    </row>
    <row r="534" spans="8:9" x14ac:dyDescent="0.2">
      <c r="H534" s="101"/>
      <c r="I534" s="101"/>
    </row>
    <row r="535" spans="8:9" x14ac:dyDescent="0.2">
      <c r="H535" s="101"/>
      <c r="I535" s="101"/>
    </row>
    <row r="536" spans="8:9" x14ac:dyDescent="0.2">
      <c r="H536" s="101"/>
      <c r="I536" s="101"/>
    </row>
    <row r="537" spans="8:9" x14ac:dyDescent="0.2">
      <c r="H537" s="101"/>
      <c r="I537" s="101"/>
    </row>
    <row r="538" spans="8:9" x14ac:dyDescent="0.2">
      <c r="H538" s="101"/>
      <c r="I538" s="101"/>
    </row>
    <row r="539" spans="8:9" x14ac:dyDescent="0.2">
      <c r="H539" s="101"/>
      <c r="I539" s="101"/>
    </row>
    <row r="540" spans="8:9" x14ac:dyDescent="0.2">
      <c r="H540" s="101"/>
      <c r="I540" s="101"/>
    </row>
    <row r="541" spans="8:9" x14ac:dyDescent="0.2">
      <c r="H541" s="101"/>
      <c r="I541" s="101"/>
    </row>
    <row r="542" spans="8:9" x14ac:dyDescent="0.2">
      <c r="H542" s="101"/>
      <c r="I542" s="101"/>
    </row>
    <row r="543" spans="8:9" x14ac:dyDescent="0.2">
      <c r="H543" s="101"/>
      <c r="I543" s="101"/>
    </row>
    <row r="544" spans="8:9" x14ac:dyDescent="0.2">
      <c r="H544" s="101"/>
      <c r="I544" s="101"/>
    </row>
    <row r="545" spans="8:9" x14ac:dyDescent="0.2">
      <c r="H545" s="101"/>
      <c r="I545" s="101"/>
    </row>
    <row r="546" spans="8:9" x14ac:dyDescent="0.2">
      <c r="H546" s="101"/>
      <c r="I546" s="101"/>
    </row>
    <row r="547" spans="8:9" x14ac:dyDescent="0.2">
      <c r="H547" s="101"/>
      <c r="I547" s="101"/>
    </row>
    <row r="548" spans="8:9" x14ac:dyDescent="0.2">
      <c r="H548" s="101"/>
      <c r="I548" s="101"/>
    </row>
    <row r="549" spans="8:9" x14ac:dyDescent="0.2">
      <c r="H549" s="101"/>
      <c r="I549" s="101"/>
    </row>
    <row r="550" spans="8:9" x14ac:dyDescent="0.2">
      <c r="H550" s="101"/>
      <c r="I550" s="101"/>
    </row>
    <row r="551" spans="8:9" x14ac:dyDescent="0.2">
      <c r="H551" s="101"/>
      <c r="I551" s="101"/>
    </row>
    <row r="552" spans="8:9" x14ac:dyDescent="0.2">
      <c r="H552" s="101"/>
      <c r="I552" s="101"/>
    </row>
    <row r="553" spans="8:9" x14ac:dyDescent="0.2">
      <c r="H553" s="101"/>
      <c r="I553" s="101"/>
    </row>
    <row r="554" spans="8:9" x14ac:dyDescent="0.2">
      <c r="H554" s="101"/>
      <c r="I554" s="101"/>
    </row>
    <row r="555" spans="8:9" x14ac:dyDescent="0.2">
      <c r="H555" s="101"/>
      <c r="I555" s="101"/>
    </row>
    <row r="556" spans="8:9" x14ac:dyDescent="0.2">
      <c r="H556" s="101"/>
      <c r="I556" s="101"/>
    </row>
    <row r="557" spans="8:9" x14ac:dyDescent="0.2">
      <c r="H557" s="101"/>
      <c r="I557" s="101"/>
    </row>
    <row r="558" spans="8:9" x14ac:dyDescent="0.2">
      <c r="H558" s="101"/>
      <c r="I558" s="101"/>
    </row>
    <row r="559" spans="8:9" x14ac:dyDescent="0.2">
      <c r="H559" s="101"/>
      <c r="I559" s="101"/>
    </row>
    <row r="560" spans="8:9" x14ac:dyDescent="0.2">
      <c r="H560" s="101"/>
      <c r="I560" s="101"/>
    </row>
    <row r="561" spans="8:9" x14ac:dyDescent="0.2">
      <c r="H561" s="101"/>
      <c r="I561" s="101"/>
    </row>
    <row r="562" spans="8:9" x14ac:dyDescent="0.2">
      <c r="H562" s="101"/>
      <c r="I562" s="101"/>
    </row>
    <row r="563" spans="8:9" x14ac:dyDescent="0.2">
      <c r="H563" s="101"/>
      <c r="I563" s="101"/>
    </row>
    <row r="564" spans="8:9" x14ac:dyDescent="0.2">
      <c r="H564" s="101"/>
      <c r="I564" s="101"/>
    </row>
    <row r="565" spans="8:9" x14ac:dyDescent="0.2">
      <c r="H565" s="101"/>
      <c r="I565" s="101"/>
    </row>
    <row r="566" spans="8:9" x14ac:dyDescent="0.2">
      <c r="H566" s="101"/>
      <c r="I566" s="101"/>
    </row>
    <row r="567" spans="8:9" x14ac:dyDescent="0.2">
      <c r="H567" s="101"/>
      <c r="I567" s="101"/>
    </row>
    <row r="568" spans="8:9" x14ac:dyDescent="0.2">
      <c r="H568" s="101"/>
      <c r="I568" s="101"/>
    </row>
    <row r="569" spans="8:9" x14ac:dyDescent="0.2">
      <c r="H569" s="101"/>
      <c r="I569" s="101"/>
    </row>
    <row r="570" spans="8:9" x14ac:dyDescent="0.2">
      <c r="H570" s="101"/>
      <c r="I570" s="101"/>
    </row>
    <row r="571" spans="8:9" x14ac:dyDescent="0.2">
      <c r="H571" s="101"/>
      <c r="I571" s="101"/>
    </row>
    <row r="572" spans="8:9" x14ac:dyDescent="0.2">
      <c r="H572" s="101"/>
      <c r="I572" s="101"/>
    </row>
    <row r="573" spans="8:9" x14ac:dyDescent="0.2">
      <c r="H573" s="101"/>
      <c r="I573" s="101"/>
    </row>
    <row r="574" spans="8:9" x14ac:dyDescent="0.2">
      <c r="H574" s="101"/>
      <c r="I574" s="101"/>
    </row>
    <row r="575" spans="8:9" x14ac:dyDescent="0.2">
      <c r="H575" s="101"/>
      <c r="I575" s="101"/>
    </row>
    <row r="576" spans="8:9" x14ac:dyDescent="0.2">
      <c r="H576" s="101"/>
      <c r="I576" s="101"/>
    </row>
    <row r="577" spans="8:9" x14ac:dyDescent="0.2">
      <c r="H577" s="101"/>
      <c r="I577" s="101"/>
    </row>
    <row r="578" spans="8:9" x14ac:dyDescent="0.2">
      <c r="H578" s="101"/>
      <c r="I578" s="101"/>
    </row>
    <row r="579" spans="8:9" x14ac:dyDescent="0.2">
      <c r="H579" s="101"/>
      <c r="I579" s="101"/>
    </row>
    <row r="580" spans="8:9" x14ac:dyDescent="0.2">
      <c r="H580" s="101"/>
      <c r="I580" s="101"/>
    </row>
    <row r="581" spans="8:9" x14ac:dyDescent="0.2">
      <c r="H581" s="101"/>
      <c r="I581" s="101"/>
    </row>
    <row r="582" spans="8:9" x14ac:dyDescent="0.2">
      <c r="H582" s="101"/>
      <c r="I582" s="101"/>
    </row>
    <row r="583" spans="8:9" x14ac:dyDescent="0.2">
      <c r="H583" s="101"/>
      <c r="I583" s="101"/>
    </row>
    <row r="584" spans="8:9" x14ac:dyDescent="0.2">
      <c r="H584" s="101"/>
      <c r="I584" s="101"/>
    </row>
    <row r="585" spans="8:9" x14ac:dyDescent="0.2">
      <c r="H585" s="101"/>
      <c r="I585" s="101"/>
    </row>
    <row r="586" spans="8:9" x14ac:dyDescent="0.2">
      <c r="H586" s="101"/>
      <c r="I586" s="101"/>
    </row>
    <row r="587" spans="8:9" x14ac:dyDescent="0.2">
      <c r="H587" s="101"/>
      <c r="I587" s="101"/>
    </row>
    <row r="588" spans="8:9" x14ac:dyDescent="0.2">
      <c r="H588" s="101"/>
      <c r="I588" s="101"/>
    </row>
    <row r="589" spans="8:9" x14ac:dyDescent="0.2">
      <c r="H589" s="101"/>
      <c r="I589" s="101"/>
    </row>
    <row r="590" spans="8:9" x14ac:dyDescent="0.2">
      <c r="H590" s="101"/>
      <c r="I590" s="101"/>
    </row>
    <row r="591" spans="8:9" x14ac:dyDescent="0.2">
      <c r="H591" s="101"/>
      <c r="I591" s="101"/>
    </row>
    <row r="592" spans="8:9" x14ac:dyDescent="0.2">
      <c r="H592" s="101"/>
      <c r="I592" s="101"/>
    </row>
    <row r="593" spans="8:9" x14ac:dyDescent="0.2">
      <c r="H593" s="101"/>
      <c r="I593" s="101"/>
    </row>
    <row r="594" spans="8:9" x14ac:dyDescent="0.2">
      <c r="H594" s="101"/>
      <c r="I594" s="101"/>
    </row>
    <row r="595" spans="8:9" x14ac:dyDescent="0.2">
      <c r="H595" s="101"/>
      <c r="I595" s="101"/>
    </row>
    <row r="596" spans="8:9" x14ac:dyDescent="0.2">
      <c r="H596" s="101"/>
      <c r="I596" s="101"/>
    </row>
    <row r="597" spans="8:9" x14ac:dyDescent="0.2">
      <c r="H597" s="101"/>
      <c r="I597" s="101"/>
    </row>
    <row r="598" spans="8:9" x14ac:dyDescent="0.2">
      <c r="H598" s="101"/>
      <c r="I598" s="101"/>
    </row>
    <row r="599" spans="8:9" x14ac:dyDescent="0.2">
      <c r="H599" s="101"/>
      <c r="I599" s="101"/>
    </row>
    <row r="600" spans="8:9" x14ac:dyDescent="0.2">
      <c r="H600" s="101"/>
      <c r="I600" s="101"/>
    </row>
    <row r="601" spans="8:9" x14ac:dyDescent="0.2">
      <c r="H601" s="101"/>
      <c r="I601" s="101"/>
    </row>
    <row r="602" spans="8:9" x14ac:dyDescent="0.2">
      <c r="H602" s="101"/>
      <c r="I602" s="101"/>
    </row>
    <row r="603" spans="8:9" x14ac:dyDescent="0.2">
      <c r="H603" s="101"/>
      <c r="I603" s="101"/>
    </row>
    <row r="604" spans="8:9" x14ac:dyDescent="0.2">
      <c r="H604" s="101"/>
      <c r="I604" s="101"/>
    </row>
    <row r="605" spans="8:9" x14ac:dyDescent="0.2">
      <c r="H605" s="101"/>
      <c r="I605" s="101"/>
    </row>
    <row r="606" spans="8:9" x14ac:dyDescent="0.2">
      <c r="H606" s="101"/>
      <c r="I606" s="101"/>
    </row>
    <row r="607" spans="8:9" x14ac:dyDescent="0.2">
      <c r="H607" s="101"/>
      <c r="I607" s="101"/>
    </row>
    <row r="608" spans="8:9" x14ac:dyDescent="0.2">
      <c r="H608" s="101"/>
      <c r="I608" s="101"/>
    </row>
    <row r="609" spans="8:9" x14ac:dyDescent="0.2">
      <c r="H609" s="101"/>
      <c r="I609" s="101"/>
    </row>
    <row r="610" spans="8:9" x14ac:dyDescent="0.2">
      <c r="H610" s="101"/>
      <c r="I610" s="101"/>
    </row>
    <row r="611" spans="8:9" x14ac:dyDescent="0.2">
      <c r="H611" s="101"/>
      <c r="I611" s="101"/>
    </row>
    <row r="612" spans="8:9" x14ac:dyDescent="0.2">
      <c r="H612" s="101"/>
      <c r="I612" s="101"/>
    </row>
    <row r="613" spans="8:9" x14ac:dyDescent="0.2">
      <c r="H613" s="101"/>
      <c r="I613" s="101"/>
    </row>
    <row r="614" spans="8:9" x14ac:dyDescent="0.2">
      <c r="H614" s="101"/>
      <c r="I614" s="101"/>
    </row>
    <row r="615" spans="8:9" x14ac:dyDescent="0.2">
      <c r="H615" s="101"/>
      <c r="I615" s="101"/>
    </row>
    <row r="616" spans="8:9" x14ac:dyDescent="0.2">
      <c r="H616" s="101"/>
      <c r="I616" s="101"/>
    </row>
    <row r="617" spans="8:9" x14ac:dyDescent="0.2">
      <c r="H617" s="101"/>
      <c r="I617" s="101"/>
    </row>
    <row r="618" spans="8:9" x14ac:dyDescent="0.2">
      <c r="H618" s="101"/>
      <c r="I618" s="101"/>
    </row>
    <row r="619" spans="8:9" x14ac:dyDescent="0.2">
      <c r="H619" s="101"/>
      <c r="I619" s="101"/>
    </row>
    <row r="620" spans="8:9" x14ac:dyDescent="0.2">
      <c r="H620" s="101"/>
      <c r="I620" s="101"/>
    </row>
    <row r="621" spans="8:9" x14ac:dyDescent="0.2">
      <c r="H621" s="101"/>
      <c r="I621" s="101"/>
    </row>
    <row r="622" spans="8:9" x14ac:dyDescent="0.2">
      <c r="H622" s="101"/>
      <c r="I622" s="101"/>
    </row>
    <row r="623" spans="8:9" x14ac:dyDescent="0.2">
      <c r="H623" s="101"/>
      <c r="I623" s="101"/>
    </row>
    <row r="624" spans="8:9" x14ac:dyDescent="0.2">
      <c r="H624" s="101"/>
      <c r="I624" s="101"/>
    </row>
    <row r="625" spans="8:9" x14ac:dyDescent="0.2">
      <c r="H625" s="101"/>
      <c r="I625" s="101"/>
    </row>
    <row r="626" spans="8:9" x14ac:dyDescent="0.2">
      <c r="H626" s="101"/>
      <c r="I626" s="101"/>
    </row>
    <row r="627" spans="8:9" x14ac:dyDescent="0.2">
      <c r="H627" s="101"/>
      <c r="I627" s="101"/>
    </row>
    <row r="628" spans="8:9" x14ac:dyDescent="0.2">
      <c r="H628" s="101"/>
      <c r="I628" s="101"/>
    </row>
    <row r="629" spans="8:9" x14ac:dyDescent="0.2">
      <c r="H629" s="101"/>
      <c r="I629" s="101"/>
    </row>
    <row r="630" spans="8:9" x14ac:dyDescent="0.2">
      <c r="H630" s="101"/>
      <c r="I630" s="101"/>
    </row>
    <row r="631" spans="8:9" x14ac:dyDescent="0.2">
      <c r="H631" s="101"/>
      <c r="I631" s="101"/>
    </row>
    <row r="632" spans="8:9" x14ac:dyDescent="0.2">
      <c r="H632" s="101"/>
      <c r="I632" s="101"/>
    </row>
    <row r="633" spans="8:9" x14ac:dyDescent="0.2">
      <c r="H633" s="101"/>
      <c r="I633" s="101"/>
    </row>
    <row r="634" spans="8:9" x14ac:dyDescent="0.2">
      <c r="H634" s="101"/>
      <c r="I634" s="101"/>
    </row>
    <row r="635" spans="8:9" x14ac:dyDescent="0.2">
      <c r="H635" s="101"/>
      <c r="I635" s="101"/>
    </row>
    <row r="636" spans="8:9" x14ac:dyDescent="0.2">
      <c r="H636" s="101"/>
      <c r="I636" s="101"/>
    </row>
    <row r="637" spans="8:9" x14ac:dyDescent="0.2">
      <c r="H637" s="101"/>
      <c r="I637" s="101"/>
    </row>
    <row r="638" spans="8:9" x14ac:dyDescent="0.2">
      <c r="H638" s="101"/>
      <c r="I638" s="101"/>
    </row>
    <row r="639" spans="8:9" x14ac:dyDescent="0.2">
      <c r="H639" s="101"/>
      <c r="I639" s="101"/>
    </row>
    <row r="640" spans="8:9" x14ac:dyDescent="0.2">
      <c r="H640" s="101"/>
      <c r="I640" s="101"/>
    </row>
    <row r="641" spans="8:9" x14ac:dyDescent="0.2">
      <c r="H641" s="101"/>
      <c r="I641" s="101"/>
    </row>
    <row r="642" spans="8:9" x14ac:dyDescent="0.2">
      <c r="H642" s="101"/>
      <c r="I642" s="101"/>
    </row>
    <row r="643" spans="8:9" x14ac:dyDescent="0.2">
      <c r="H643" s="101"/>
      <c r="I643" s="101"/>
    </row>
    <row r="644" spans="8:9" x14ac:dyDescent="0.2">
      <c r="H644" s="101"/>
      <c r="I644" s="101"/>
    </row>
    <row r="645" spans="8:9" x14ac:dyDescent="0.2">
      <c r="H645" s="101"/>
      <c r="I645" s="101"/>
    </row>
    <row r="646" spans="8:9" x14ac:dyDescent="0.2">
      <c r="H646" s="101"/>
      <c r="I646" s="101"/>
    </row>
    <row r="647" spans="8:9" x14ac:dyDescent="0.2">
      <c r="H647" s="101"/>
      <c r="I647" s="101"/>
    </row>
    <row r="648" spans="8:9" x14ac:dyDescent="0.2">
      <c r="H648" s="101"/>
      <c r="I648" s="101"/>
    </row>
    <row r="649" spans="8:9" x14ac:dyDescent="0.2">
      <c r="H649" s="101"/>
      <c r="I649" s="101"/>
    </row>
    <row r="650" spans="8:9" x14ac:dyDescent="0.2">
      <c r="H650" s="101"/>
      <c r="I650" s="101"/>
    </row>
    <row r="651" spans="8:9" x14ac:dyDescent="0.2">
      <c r="H651" s="101"/>
      <c r="I651" s="101"/>
    </row>
    <row r="652" spans="8:9" x14ac:dyDescent="0.2">
      <c r="H652" s="101"/>
      <c r="I652" s="101"/>
    </row>
    <row r="653" spans="8:9" x14ac:dyDescent="0.2">
      <c r="H653" s="101"/>
      <c r="I653" s="101"/>
    </row>
    <row r="654" spans="8:9" x14ac:dyDescent="0.2">
      <c r="H654" s="101"/>
      <c r="I654" s="101"/>
    </row>
    <row r="655" spans="8:9" x14ac:dyDescent="0.2">
      <c r="H655" s="101"/>
      <c r="I655" s="101"/>
    </row>
    <row r="656" spans="8:9" x14ac:dyDescent="0.2">
      <c r="H656" s="101"/>
      <c r="I656" s="101"/>
    </row>
    <row r="657" spans="8:9" x14ac:dyDescent="0.2">
      <c r="H657" s="101"/>
      <c r="I657" s="101"/>
    </row>
    <row r="658" spans="8:9" x14ac:dyDescent="0.2">
      <c r="H658" s="101"/>
      <c r="I658" s="101"/>
    </row>
    <row r="659" spans="8:9" x14ac:dyDescent="0.2">
      <c r="H659" s="101"/>
      <c r="I659" s="101"/>
    </row>
    <row r="660" spans="8:9" x14ac:dyDescent="0.2">
      <c r="H660" s="101"/>
      <c r="I660" s="101"/>
    </row>
    <row r="661" spans="8:9" x14ac:dyDescent="0.2">
      <c r="H661" s="101"/>
      <c r="I661" s="101"/>
    </row>
    <row r="662" spans="8:9" x14ac:dyDescent="0.2">
      <c r="H662" s="101"/>
      <c r="I662" s="101"/>
    </row>
    <row r="663" spans="8:9" x14ac:dyDescent="0.2">
      <c r="H663" s="101"/>
      <c r="I663" s="101"/>
    </row>
    <row r="664" spans="8:9" x14ac:dyDescent="0.2">
      <c r="H664" s="101"/>
      <c r="I664" s="101"/>
    </row>
    <row r="665" spans="8:9" x14ac:dyDescent="0.2">
      <c r="H665" s="101"/>
      <c r="I665" s="101"/>
    </row>
    <row r="666" spans="8:9" x14ac:dyDescent="0.2">
      <c r="H666" s="101"/>
      <c r="I666" s="101"/>
    </row>
    <row r="667" spans="8:9" x14ac:dyDescent="0.2">
      <c r="H667" s="101"/>
      <c r="I667" s="101"/>
    </row>
    <row r="668" spans="8:9" x14ac:dyDescent="0.2">
      <c r="H668" s="101"/>
      <c r="I668" s="101"/>
    </row>
    <row r="669" spans="8:9" x14ac:dyDescent="0.2">
      <c r="H669" s="101"/>
      <c r="I669" s="101"/>
    </row>
    <row r="670" spans="8:9" x14ac:dyDescent="0.2">
      <c r="H670" s="101"/>
      <c r="I670" s="101"/>
    </row>
    <row r="671" spans="8:9" x14ac:dyDescent="0.2">
      <c r="H671" s="101"/>
      <c r="I671" s="101"/>
    </row>
    <row r="672" spans="8:9" x14ac:dyDescent="0.2">
      <c r="H672" s="101"/>
      <c r="I672" s="101"/>
    </row>
    <row r="673" spans="8:9" x14ac:dyDescent="0.2">
      <c r="H673" s="101"/>
      <c r="I673" s="101"/>
    </row>
    <row r="674" spans="8:9" x14ac:dyDescent="0.2">
      <c r="H674" s="101"/>
      <c r="I674" s="101"/>
    </row>
    <row r="675" spans="8:9" x14ac:dyDescent="0.2">
      <c r="H675" s="101"/>
      <c r="I675" s="101"/>
    </row>
    <row r="676" spans="8:9" x14ac:dyDescent="0.2">
      <c r="H676" s="101"/>
      <c r="I676" s="101"/>
    </row>
    <row r="677" spans="8:9" x14ac:dyDescent="0.2">
      <c r="H677" s="101"/>
      <c r="I677" s="101"/>
    </row>
    <row r="678" spans="8:9" x14ac:dyDescent="0.2">
      <c r="H678" s="101"/>
      <c r="I678" s="101"/>
    </row>
    <row r="679" spans="8:9" x14ac:dyDescent="0.2">
      <c r="H679" s="101"/>
      <c r="I679" s="101"/>
    </row>
    <row r="680" spans="8:9" x14ac:dyDescent="0.2">
      <c r="H680" s="101"/>
      <c r="I680" s="101"/>
    </row>
    <row r="681" spans="8:9" x14ac:dyDescent="0.2">
      <c r="H681" s="101"/>
      <c r="I681" s="101"/>
    </row>
    <row r="682" spans="8:9" x14ac:dyDescent="0.2">
      <c r="H682" s="101"/>
      <c r="I682" s="101"/>
    </row>
    <row r="683" spans="8:9" x14ac:dyDescent="0.2">
      <c r="H683" s="101"/>
      <c r="I683" s="101"/>
    </row>
    <row r="684" spans="8:9" x14ac:dyDescent="0.2">
      <c r="H684" s="101"/>
      <c r="I684" s="101"/>
    </row>
    <row r="685" spans="8:9" x14ac:dyDescent="0.2">
      <c r="H685" s="101"/>
      <c r="I685" s="101"/>
    </row>
    <row r="686" spans="8:9" x14ac:dyDescent="0.2">
      <c r="H686" s="101"/>
      <c r="I686" s="101"/>
    </row>
    <row r="687" spans="8:9" x14ac:dyDescent="0.2">
      <c r="H687" s="101"/>
      <c r="I687" s="101"/>
    </row>
    <row r="688" spans="8:9" x14ac:dyDescent="0.2">
      <c r="H688" s="101"/>
      <c r="I688" s="101"/>
    </row>
    <row r="689" spans="8:9" x14ac:dyDescent="0.2">
      <c r="H689" s="101"/>
      <c r="I689" s="101"/>
    </row>
    <row r="690" spans="8:9" x14ac:dyDescent="0.2">
      <c r="H690" s="101"/>
      <c r="I690" s="101"/>
    </row>
    <row r="691" spans="8:9" x14ac:dyDescent="0.2">
      <c r="H691" s="101"/>
      <c r="I691" s="101"/>
    </row>
    <row r="692" spans="8:9" x14ac:dyDescent="0.2">
      <c r="H692" s="101"/>
      <c r="I692" s="101"/>
    </row>
    <row r="693" spans="8:9" x14ac:dyDescent="0.2">
      <c r="H693" s="101"/>
      <c r="I693" s="101"/>
    </row>
    <row r="694" spans="8:9" x14ac:dyDescent="0.2">
      <c r="H694" s="101"/>
      <c r="I694" s="101"/>
    </row>
    <row r="695" spans="8:9" x14ac:dyDescent="0.2">
      <c r="H695" s="101"/>
      <c r="I695" s="101"/>
    </row>
    <row r="696" spans="8:9" x14ac:dyDescent="0.2">
      <c r="H696" s="101"/>
      <c r="I696" s="101"/>
    </row>
    <row r="697" spans="8:9" x14ac:dyDescent="0.2">
      <c r="H697" s="101"/>
      <c r="I697" s="101"/>
    </row>
    <row r="698" spans="8:9" x14ac:dyDescent="0.2">
      <c r="H698" s="101"/>
      <c r="I698" s="101"/>
    </row>
    <row r="699" spans="8:9" x14ac:dyDescent="0.2">
      <c r="H699" s="101"/>
      <c r="I699" s="101"/>
    </row>
    <row r="700" spans="8:9" x14ac:dyDescent="0.2">
      <c r="H700" s="101"/>
      <c r="I700" s="101"/>
    </row>
    <row r="701" spans="8:9" x14ac:dyDescent="0.2">
      <c r="H701" s="101"/>
      <c r="I701" s="101"/>
    </row>
    <row r="702" spans="8:9" x14ac:dyDescent="0.2">
      <c r="H702" s="101"/>
      <c r="I702" s="101"/>
    </row>
    <row r="703" spans="8:9" x14ac:dyDescent="0.2">
      <c r="H703" s="101"/>
      <c r="I703" s="101"/>
    </row>
    <row r="704" spans="8:9" x14ac:dyDescent="0.2">
      <c r="H704" s="101"/>
      <c r="I704" s="101"/>
    </row>
    <row r="705" spans="8:9" x14ac:dyDescent="0.2">
      <c r="H705" s="101"/>
      <c r="I705" s="101"/>
    </row>
    <row r="706" spans="8:9" x14ac:dyDescent="0.2">
      <c r="H706" s="101"/>
      <c r="I706" s="101"/>
    </row>
    <row r="707" spans="8:9" x14ac:dyDescent="0.2">
      <c r="H707" s="101"/>
      <c r="I707" s="101"/>
    </row>
    <row r="708" spans="8:9" x14ac:dyDescent="0.2">
      <c r="H708" s="101"/>
      <c r="I708" s="101"/>
    </row>
    <row r="709" spans="8:9" x14ac:dyDescent="0.2">
      <c r="H709" s="101"/>
      <c r="I709" s="101"/>
    </row>
    <row r="710" spans="8:9" x14ac:dyDescent="0.2">
      <c r="H710" s="101"/>
      <c r="I710" s="101"/>
    </row>
    <row r="711" spans="8:9" x14ac:dyDescent="0.2">
      <c r="H711" s="101"/>
      <c r="I711" s="101"/>
    </row>
    <row r="712" spans="8:9" x14ac:dyDescent="0.2">
      <c r="H712" s="101"/>
      <c r="I712" s="101"/>
    </row>
    <row r="713" spans="8:9" x14ac:dyDescent="0.2">
      <c r="H713" s="101"/>
      <c r="I713" s="101"/>
    </row>
    <row r="714" spans="8:9" x14ac:dyDescent="0.2">
      <c r="H714" s="101"/>
      <c r="I714" s="101"/>
    </row>
    <row r="715" spans="8:9" x14ac:dyDescent="0.2">
      <c r="H715" s="101"/>
      <c r="I715" s="101"/>
    </row>
    <row r="716" spans="8:9" x14ac:dyDescent="0.2">
      <c r="H716" s="101"/>
      <c r="I716" s="101"/>
    </row>
    <row r="717" spans="8:9" x14ac:dyDescent="0.2">
      <c r="H717" s="101"/>
      <c r="I717" s="101"/>
    </row>
    <row r="718" spans="8:9" x14ac:dyDescent="0.2">
      <c r="H718" s="101"/>
      <c r="I718" s="101"/>
    </row>
    <row r="719" spans="8:9" x14ac:dyDescent="0.2">
      <c r="H719" s="101"/>
      <c r="I719" s="101"/>
    </row>
    <row r="720" spans="8:9" x14ac:dyDescent="0.2">
      <c r="H720" s="101"/>
      <c r="I720" s="101"/>
    </row>
    <row r="721" spans="8:9" x14ac:dyDescent="0.2">
      <c r="H721" s="101"/>
      <c r="I721" s="101"/>
    </row>
    <row r="722" spans="8:9" x14ac:dyDescent="0.2">
      <c r="H722" s="101"/>
      <c r="I722" s="101"/>
    </row>
    <row r="723" spans="8:9" x14ac:dyDescent="0.2">
      <c r="H723" s="101"/>
      <c r="I723" s="101"/>
    </row>
    <row r="724" spans="8:9" x14ac:dyDescent="0.2">
      <c r="H724" s="101"/>
      <c r="I724" s="101"/>
    </row>
    <row r="725" spans="8:9" x14ac:dyDescent="0.2">
      <c r="H725" s="101"/>
      <c r="I725" s="101"/>
    </row>
    <row r="726" spans="8:9" x14ac:dyDescent="0.2">
      <c r="H726" s="101"/>
      <c r="I726" s="101"/>
    </row>
    <row r="727" spans="8:9" x14ac:dyDescent="0.2">
      <c r="H727" s="101"/>
      <c r="I727" s="101"/>
    </row>
    <row r="728" spans="8:9" x14ac:dyDescent="0.2">
      <c r="H728" s="101"/>
      <c r="I728" s="101"/>
    </row>
    <row r="729" spans="8:9" x14ac:dyDescent="0.2">
      <c r="H729" s="101"/>
      <c r="I729" s="101"/>
    </row>
    <row r="730" spans="8:9" x14ac:dyDescent="0.2">
      <c r="H730" s="101"/>
      <c r="I730" s="101"/>
    </row>
    <row r="731" spans="8:9" x14ac:dyDescent="0.2">
      <c r="H731" s="101"/>
      <c r="I731" s="101"/>
    </row>
    <row r="732" spans="8:9" x14ac:dyDescent="0.2">
      <c r="H732" s="101"/>
      <c r="I732" s="101"/>
    </row>
    <row r="733" spans="8:9" x14ac:dyDescent="0.2">
      <c r="H733" s="101"/>
      <c r="I733" s="101"/>
    </row>
    <row r="734" spans="8:9" x14ac:dyDescent="0.2">
      <c r="H734" s="101"/>
      <c r="I734" s="101"/>
    </row>
    <row r="735" spans="8:9" x14ac:dyDescent="0.2">
      <c r="H735" s="101"/>
      <c r="I735" s="101"/>
    </row>
    <row r="736" spans="8:9" x14ac:dyDescent="0.2">
      <c r="H736" s="101"/>
      <c r="I736" s="101"/>
    </row>
    <row r="737" spans="8:9" x14ac:dyDescent="0.2">
      <c r="H737" s="101"/>
      <c r="I737" s="101"/>
    </row>
    <row r="738" spans="8:9" x14ac:dyDescent="0.2">
      <c r="H738" s="101"/>
      <c r="I738" s="101"/>
    </row>
    <row r="739" spans="8:9" x14ac:dyDescent="0.2">
      <c r="H739" s="101"/>
      <c r="I739" s="101"/>
    </row>
    <row r="740" spans="8:9" x14ac:dyDescent="0.2">
      <c r="H740" s="101"/>
      <c r="I740" s="101"/>
    </row>
    <row r="741" spans="8:9" x14ac:dyDescent="0.2">
      <c r="H741" s="101"/>
      <c r="I741" s="101"/>
    </row>
    <row r="742" spans="8:9" x14ac:dyDescent="0.2">
      <c r="H742" s="101"/>
      <c r="I742" s="101"/>
    </row>
    <row r="743" spans="8:9" x14ac:dyDescent="0.2">
      <c r="H743" s="101"/>
      <c r="I743" s="101"/>
    </row>
    <row r="744" spans="8:9" x14ac:dyDescent="0.2">
      <c r="H744" s="101"/>
      <c r="I744" s="101"/>
    </row>
    <row r="745" spans="8:9" x14ac:dyDescent="0.2">
      <c r="H745" s="101"/>
      <c r="I745" s="101"/>
    </row>
    <row r="746" spans="8:9" x14ac:dyDescent="0.2">
      <c r="H746" s="101"/>
      <c r="I746" s="101"/>
    </row>
    <row r="747" spans="8:9" x14ac:dyDescent="0.2">
      <c r="H747" s="101"/>
      <c r="I747" s="101"/>
    </row>
    <row r="748" spans="8:9" x14ac:dyDescent="0.2">
      <c r="H748" s="101"/>
      <c r="I748" s="101"/>
    </row>
    <row r="749" spans="8:9" x14ac:dyDescent="0.2">
      <c r="H749" s="101"/>
      <c r="I749" s="101"/>
    </row>
    <row r="750" spans="8:9" x14ac:dyDescent="0.2">
      <c r="H750" s="101"/>
      <c r="I750" s="101"/>
    </row>
    <row r="751" spans="8:9" x14ac:dyDescent="0.2">
      <c r="H751" s="101"/>
      <c r="I751" s="101"/>
    </row>
    <row r="752" spans="8:9" x14ac:dyDescent="0.2">
      <c r="H752" s="101"/>
      <c r="I752" s="101"/>
    </row>
    <row r="753" spans="8:9" x14ac:dyDescent="0.2">
      <c r="H753" s="101"/>
      <c r="I753" s="101"/>
    </row>
    <row r="754" spans="8:9" x14ac:dyDescent="0.2">
      <c r="H754" s="101"/>
      <c r="I754" s="101"/>
    </row>
    <row r="755" spans="8:9" x14ac:dyDescent="0.2">
      <c r="H755" s="101"/>
      <c r="I755" s="101"/>
    </row>
    <row r="756" spans="8:9" x14ac:dyDescent="0.2">
      <c r="H756" s="101"/>
      <c r="I756" s="101"/>
    </row>
    <row r="757" spans="8:9" x14ac:dyDescent="0.2">
      <c r="H757" s="101"/>
      <c r="I757" s="101"/>
    </row>
    <row r="758" spans="8:9" x14ac:dyDescent="0.2">
      <c r="H758" s="101"/>
      <c r="I758" s="101"/>
    </row>
    <row r="759" spans="8:9" x14ac:dyDescent="0.2">
      <c r="H759" s="101"/>
      <c r="I759" s="101"/>
    </row>
    <row r="760" spans="8:9" x14ac:dyDescent="0.2">
      <c r="H760" s="101"/>
      <c r="I760" s="101"/>
    </row>
    <row r="761" spans="8:9" x14ac:dyDescent="0.2">
      <c r="H761" s="101"/>
      <c r="I761" s="101"/>
    </row>
    <row r="762" spans="8:9" x14ac:dyDescent="0.2">
      <c r="H762" s="101"/>
      <c r="I762" s="101"/>
    </row>
    <row r="763" spans="8:9" x14ac:dyDescent="0.2">
      <c r="H763" s="101"/>
      <c r="I763" s="101"/>
    </row>
    <row r="764" spans="8:9" x14ac:dyDescent="0.2">
      <c r="H764" s="101"/>
      <c r="I764" s="101"/>
    </row>
    <row r="765" spans="8:9" x14ac:dyDescent="0.2">
      <c r="H765" s="101"/>
      <c r="I765" s="101"/>
    </row>
    <row r="766" spans="8:9" x14ac:dyDescent="0.2">
      <c r="H766" s="101"/>
      <c r="I766" s="101"/>
    </row>
    <row r="767" spans="8:9" x14ac:dyDescent="0.2">
      <c r="H767" s="101"/>
      <c r="I767" s="101"/>
    </row>
    <row r="768" spans="8:9" x14ac:dyDescent="0.2">
      <c r="H768" s="101"/>
      <c r="I768" s="101"/>
    </row>
    <row r="769" spans="8:9" x14ac:dyDescent="0.2">
      <c r="H769" s="101"/>
      <c r="I769" s="101"/>
    </row>
    <row r="770" spans="8:9" x14ac:dyDescent="0.2">
      <c r="H770" s="101"/>
      <c r="I770" s="101"/>
    </row>
    <row r="771" spans="8:9" x14ac:dyDescent="0.2">
      <c r="H771" s="101"/>
      <c r="I771" s="101"/>
    </row>
    <row r="772" spans="8:9" x14ac:dyDescent="0.2">
      <c r="H772" s="101"/>
      <c r="I772" s="101"/>
    </row>
    <row r="773" spans="8:9" x14ac:dyDescent="0.2">
      <c r="H773" s="101"/>
      <c r="I773" s="101"/>
    </row>
    <row r="774" spans="8:9" x14ac:dyDescent="0.2">
      <c r="H774" s="101"/>
      <c r="I774" s="101"/>
    </row>
    <row r="775" spans="8:9" x14ac:dyDescent="0.2">
      <c r="H775" s="101"/>
      <c r="I775" s="101"/>
    </row>
    <row r="776" spans="8:9" x14ac:dyDescent="0.2">
      <c r="H776" s="101"/>
      <c r="I776" s="101"/>
    </row>
    <row r="777" spans="8:9" x14ac:dyDescent="0.2">
      <c r="H777" s="101"/>
      <c r="I777" s="101"/>
    </row>
    <row r="778" spans="8:9" x14ac:dyDescent="0.2">
      <c r="H778" s="101"/>
      <c r="I778" s="101"/>
    </row>
    <row r="779" spans="8:9" x14ac:dyDescent="0.2">
      <c r="H779" s="101"/>
      <c r="I779" s="101"/>
    </row>
    <row r="780" spans="8:9" x14ac:dyDescent="0.2">
      <c r="H780" s="101"/>
      <c r="I780" s="101"/>
    </row>
    <row r="781" spans="8:9" x14ac:dyDescent="0.2">
      <c r="H781" s="101"/>
      <c r="I781" s="101"/>
    </row>
    <row r="782" spans="8:9" x14ac:dyDescent="0.2">
      <c r="H782" s="101"/>
      <c r="I782" s="101"/>
    </row>
    <row r="783" spans="8:9" x14ac:dyDescent="0.2">
      <c r="H783" s="101"/>
      <c r="I783" s="101"/>
    </row>
    <row r="784" spans="8:9" x14ac:dyDescent="0.2">
      <c r="H784" s="101"/>
      <c r="I784" s="101"/>
    </row>
    <row r="785" spans="8:9" x14ac:dyDescent="0.2">
      <c r="H785" s="101"/>
      <c r="I785" s="101"/>
    </row>
    <row r="786" spans="8:9" x14ac:dyDescent="0.2">
      <c r="H786" s="101"/>
      <c r="I786" s="101"/>
    </row>
    <row r="787" spans="8:9" x14ac:dyDescent="0.2">
      <c r="H787" s="101"/>
      <c r="I787" s="101"/>
    </row>
    <row r="788" spans="8:9" x14ac:dyDescent="0.2">
      <c r="H788" s="101"/>
      <c r="I788" s="101"/>
    </row>
    <row r="789" spans="8:9" x14ac:dyDescent="0.2">
      <c r="H789" s="101"/>
      <c r="I789" s="101"/>
    </row>
    <row r="790" spans="8:9" x14ac:dyDescent="0.2">
      <c r="H790" s="101"/>
      <c r="I790" s="101"/>
    </row>
    <row r="791" spans="8:9" x14ac:dyDescent="0.2">
      <c r="H791" s="101"/>
      <c r="I791" s="101"/>
    </row>
    <row r="792" spans="8:9" x14ac:dyDescent="0.2">
      <c r="H792" s="101"/>
      <c r="I792" s="101"/>
    </row>
    <row r="793" spans="8:9" x14ac:dyDescent="0.2">
      <c r="H793" s="101"/>
      <c r="I793" s="101"/>
    </row>
    <row r="794" spans="8:9" x14ac:dyDescent="0.2">
      <c r="H794" s="101"/>
      <c r="I794" s="101"/>
    </row>
    <row r="795" spans="8:9" x14ac:dyDescent="0.2">
      <c r="H795" s="101"/>
      <c r="I795" s="101"/>
    </row>
    <row r="796" spans="8:9" x14ac:dyDescent="0.2">
      <c r="H796" s="101"/>
      <c r="I796" s="101"/>
    </row>
    <row r="797" spans="8:9" x14ac:dyDescent="0.2">
      <c r="H797" s="101"/>
      <c r="I797" s="101"/>
    </row>
    <row r="798" spans="8:9" x14ac:dyDescent="0.2">
      <c r="H798" s="101"/>
      <c r="I798" s="101"/>
    </row>
    <row r="799" spans="8:9" x14ac:dyDescent="0.2">
      <c r="H799" s="101"/>
      <c r="I799" s="101"/>
    </row>
    <row r="800" spans="8:9" x14ac:dyDescent="0.2">
      <c r="H800" s="101"/>
      <c r="I800" s="101"/>
    </row>
    <row r="801" spans="8:9" x14ac:dyDescent="0.2">
      <c r="H801" s="101"/>
      <c r="I801" s="101"/>
    </row>
    <row r="802" spans="8:9" x14ac:dyDescent="0.2">
      <c r="H802" s="101"/>
      <c r="I802" s="101"/>
    </row>
    <row r="803" spans="8:9" x14ac:dyDescent="0.2">
      <c r="H803" s="101"/>
      <c r="I803" s="101"/>
    </row>
    <row r="804" spans="8:9" x14ac:dyDescent="0.2">
      <c r="H804" s="101"/>
      <c r="I804" s="101"/>
    </row>
    <row r="805" spans="8:9" x14ac:dyDescent="0.2">
      <c r="H805" s="101"/>
      <c r="I805" s="101"/>
    </row>
    <row r="806" spans="8:9" x14ac:dyDescent="0.2">
      <c r="H806" s="101"/>
      <c r="I806" s="101"/>
    </row>
    <row r="807" spans="8:9" x14ac:dyDescent="0.2">
      <c r="H807" s="101"/>
      <c r="I807" s="101"/>
    </row>
    <row r="808" spans="8:9" x14ac:dyDescent="0.2">
      <c r="H808" s="101"/>
      <c r="I808" s="101"/>
    </row>
    <row r="809" spans="8:9" x14ac:dyDescent="0.2">
      <c r="H809" s="101"/>
      <c r="I809" s="101"/>
    </row>
    <row r="810" spans="8:9" x14ac:dyDescent="0.2">
      <c r="H810" s="101"/>
      <c r="I810" s="101"/>
    </row>
    <row r="811" spans="8:9" x14ac:dyDescent="0.2">
      <c r="H811" s="101"/>
      <c r="I811" s="101"/>
    </row>
    <row r="812" spans="8:9" x14ac:dyDescent="0.2">
      <c r="H812" s="101"/>
      <c r="I812" s="101"/>
    </row>
    <row r="813" spans="8:9" x14ac:dyDescent="0.2">
      <c r="H813" s="101"/>
      <c r="I813" s="101"/>
    </row>
    <row r="814" spans="8:9" x14ac:dyDescent="0.2">
      <c r="H814" s="101"/>
      <c r="I814" s="101"/>
    </row>
    <row r="815" spans="8:9" x14ac:dyDescent="0.2">
      <c r="H815" s="101"/>
      <c r="I815" s="101"/>
    </row>
    <row r="816" spans="8:9" x14ac:dyDescent="0.2">
      <c r="H816" s="101"/>
      <c r="I816" s="101"/>
    </row>
    <row r="817" spans="8:9" x14ac:dyDescent="0.2">
      <c r="H817" s="101"/>
      <c r="I817" s="101"/>
    </row>
    <row r="818" spans="8:9" x14ac:dyDescent="0.2">
      <c r="H818" s="101"/>
      <c r="I818" s="101"/>
    </row>
    <row r="819" spans="8:9" x14ac:dyDescent="0.2">
      <c r="H819" s="101"/>
      <c r="I819" s="101"/>
    </row>
    <row r="820" spans="8:9" x14ac:dyDescent="0.2">
      <c r="H820" s="101"/>
      <c r="I820" s="101"/>
    </row>
    <row r="821" spans="8:9" x14ac:dyDescent="0.2">
      <c r="H821" s="101"/>
      <c r="I821" s="101"/>
    </row>
    <row r="822" spans="8:9" x14ac:dyDescent="0.2">
      <c r="H822" s="101"/>
      <c r="I822" s="101"/>
    </row>
    <row r="823" spans="8:9" x14ac:dyDescent="0.2">
      <c r="H823" s="101"/>
      <c r="I823" s="101"/>
    </row>
    <row r="824" spans="8:9" x14ac:dyDescent="0.2">
      <c r="H824" s="101"/>
      <c r="I824" s="101"/>
    </row>
    <row r="825" spans="8:9" x14ac:dyDescent="0.2">
      <c r="H825" s="101"/>
      <c r="I825" s="101"/>
    </row>
    <row r="826" spans="8:9" x14ac:dyDescent="0.2">
      <c r="H826" s="101"/>
      <c r="I826" s="101"/>
    </row>
    <row r="827" spans="8:9" x14ac:dyDescent="0.2">
      <c r="H827" s="101"/>
      <c r="I827" s="101"/>
    </row>
    <row r="828" spans="8:9" x14ac:dyDescent="0.2">
      <c r="H828" s="101"/>
      <c r="I828" s="101"/>
    </row>
    <row r="829" spans="8:9" x14ac:dyDescent="0.2">
      <c r="H829" s="101"/>
      <c r="I829" s="101"/>
    </row>
    <row r="830" spans="8:9" x14ac:dyDescent="0.2">
      <c r="H830" s="101"/>
      <c r="I830" s="101"/>
    </row>
    <row r="831" spans="8:9" x14ac:dyDescent="0.2">
      <c r="H831" s="101"/>
      <c r="I831" s="101"/>
    </row>
    <row r="832" spans="8:9" x14ac:dyDescent="0.2">
      <c r="H832" s="101"/>
      <c r="I832" s="101"/>
    </row>
    <row r="833" spans="8:9" x14ac:dyDescent="0.2">
      <c r="H833" s="101"/>
      <c r="I833" s="101"/>
    </row>
    <row r="834" spans="8:9" x14ac:dyDescent="0.2">
      <c r="H834" s="101"/>
      <c r="I834" s="101"/>
    </row>
    <row r="835" spans="8:9" x14ac:dyDescent="0.2">
      <c r="H835" s="101"/>
      <c r="I835" s="101"/>
    </row>
    <row r="836" spans="8:9" x14ac:dyDescent="0.2">
      <c r="H836" s="101"/>
      <c r="I836" s="101"/>
    </row>
    <row r="837" spans="8:9" x14ac:dyDescent="0.2">
      <c r="H837" s="101"/>
      <c r="I837" s="101"/>
    </row>
    <row r="838" spans="8:9" x14ac:dyDescent="0.2">
      <c r="H838" s="101"/>
      <c r="I838" s="101"/>
    </row>
    <row r="839" spans="8:9" x14ac:dyDescent="0.2">
      <c r="H839" s="101"/>
      <c r="I839" s="101"/>
    </row>
    <row r="840" spans="8:9" x14ac:dyDescent="0.2">
      <c r="H840" s="101"/>
      <c r="I840" s="101"/>
    </row>
    <row r="841" spans="8:9" x14ac:dyDescent="0.2">
      <c r="H841" s="101"/>
      <c r="I841" s="101"/>
    </row>
    <row r="842" spans="8:9" x14ac:dyDescent="0.2">
      <c r="H842" s="101"/>
      <c r="I842" s="101"/>
    </row>
    <row r="843" spans="8:9" x14ac:dyDescent="0.2">
      <c r="H843" s="101"/>
      <c r="I843" s="101"/>
    </row>
    <row r="844" spans="8:9" x14ac:dyDescent="0.2">
      <c r="H844" s="101"/>
      <c r="I844" s="101"/>
    </row>
    <row r="845" spans="8:9" x14ac:dyDescent="0.2">
      <c r="H845" s="101"/>
      <c r="I845" s="101"/>
    </row>
    <row r="846" spans="8:9" x14ac:dyDescent="0.2">
      <c r="H846" s="101"/>
      <c r="I846" s="101"/>
    </row>
    <row r="847" spans="8:9" x14ac:dyDescent="0.2">
      <c r="H847" s="101"/>
      <c r="I847" s="101"/>
    </row>
    <row r="848" spans="8:9" x14ac:dyDescent="0.2">
      <c r="H848" s="101"/>
      <c r="I848" s="101"/>
    </row>
    <row r="849" spans="8:9" x14ac:dyDescent="0.2">
      <c r="H849" s="101"/>
      <c r="I849" s="101"/>
    </row>
    <row r="850" spans="8:9" x14ac:dyDescent="0.2">
      <c r="H850" s="101"/>
      <c r="I850" s="101"/>
    </row>
    <row r="851" spans="8:9" x14ac:dyDescent="0.2">
      <c r="H851" s="101"/>
      <c r="I851" s="101"/>
    </row>
    <row r="852" spans="8:9" x14ac:dyDescent="0.2">
      <c r="H852" s="101"/>
      <c r="I852" s="101"/>
    </row>
    <row r="853" spans="8:9" x14ac:dyDescent="0.2">
      <c r="H853" s="101"/>
      <c r="I853" s="101"/>
    </row>
    <row r="854" spans="8:9" x14ac:dyDescent="0.2">
      <c r="H854" s="101"/>
      <c r="I854" s="101"/>
    </row>
    <row r="855" spans="8:9" x14ac:dyDescent="0.2">
      <c r="H855" s="101"/>
      <c r="I855" s="101"/>
    </row>
    <row r="856" spans="8:9" x14ac:dyDescent="0.2">
      <c r="H856" s="101"/>
      <c r="I856" s="101"/>
    </row>
    <row r="857" spans="8:9" x14ac:dyDescent="0.2">
      <c r="H857" s="101"/>
      <c r="I857" s="101"/>
    </row>
    <row r="858" spans="8:9" x14ac:dyDescent="0.2">
      <c r="H858" s="101"/>
      <c r="I858" s="101"/>
    </row>
    <row r="859" spans="8:9" x14ac:dyDescent="0.2">
      <c r="H859" s="101"/>
      <c r="I859" s="101"/>
    </row>
    <row r="860" spans="8:9" x14ac:dyDescent="0.2">
      <c r="H860" s="101"/>
      <c r="I860" s="101"/>
    </row>
    <row r="861" spans="8:9" x14ac:dyDescent="0.2">
      <c r="H861" s="101"/>
      <c r="I861" s="101"/>
    </row>
    <row r="862" spans="8:9" x14ac:dyDescent="0.2">
      <c r="H862" s="101"/>
      <c r="I862" s="101"/>
    </row>
    <row r="863" spans="8:9" x14ac:dyDescent="0.2">
      <c r="H863" s="101"/>
      <c r="I863" s="101"/>
    </row>
    <row r="864" spans="8:9" x14ac:dyDescent="0.2">
      <c r="H864" s="101"/>
      <c r="I864" s="101"/>
    </row>
    <row r="865" spans="8:9" x14ac:dyDescent="0.2">
      <c r="H865" s="101"/>
      <c r="I865" s="101"/>
    </row>
    <row r="866" spans="8:9" x14ac:dyDescent="0.2">
      <c r="H866" s="101"/>
      <c r="I866" s="101"/>
    </row>
    <row r="867" spans="8:9" x14ac:dyDescent="0.2">
      <c r="H867" s="101"/>
      <c r="I867" s="101"/>
    </row>
    <row r="868" spans="8:9" x14ac:dyDescent="0.2">
      <c r="H868" s="101"/>
      <c r="I868" s="101"/>
    </row>
    <row r="869" spans="8:9" x14ac:dyDescent="0.2">
      <c r="H869" s="101"/>
      <c r="I869" s="101"/>
    </row>
    <row r="870" spans="8:9" x14ac:dyDescent="0.2">
      <c r="H870" s="101"/>
      <c r="I870" s="101"/>
    </row>
    <row r="871" spans="8:9" x14ac:dyDescent="0.2">
      <c r="H871" s="101"/>
      <c r="I871" s="101"/>
    </row>
    <row r="872" spans="8:9" x14ac:dyDescent="0.2">
      <c r="H872" s="101"/>
      <c r="I872" s="101"/>
    </row>
    <row r="873" spans="8:9" x14ac:dyDescent="0.2">
      <c r="H873" s="101"/>
      <c r="I873" s="101"/>
    </row>
    <row r="874" spans="8:9" x14ac:dyDescent="0.2">
      <c r="H874" s="101"/>
      <c r="I874" s="101"/>
    </row>
    <row r="875" spans="8:9" x14ac:dyDescent="0.2">
      <c r="H875" s="101"/>
      <c r="I875" s="101"/>
    </row>
    <row r="876" spans="8:9" x14ac:dyDescent="0.2">
      <c r="H876" s="101"/>
      <c r="I876" s="101"/>
    </row>
    <row r="877" spans="8:9" x14ac:dyDescent="0.2">
      <c r="H877" s="101"/>
      <c r="I877" s="101"/>
    </row>
    <row r="878" spans="8:9" x14ac:dyDescent="0.2">
      <c r="H878" s="101"/>
      <c r="I878" s="101"/>
    </row>
    <row r="879" spans="8:9" x14ac:dyDescent="0.2">
      <c r="H879" s="101"/>
      <c r="I879" s="101"/>
    </row>
    <row r="880" spans="8:9" x14ac:dyDescent="0.2">
      <c r="H880" s="101"/>
      <c r="I880" s="101"/>
    </row>
    <row r="881" spans="8:9" x14ac:dyDescent="0.2">
      <c r="H881" s="101"/>
      <c r="I881" s="101"/>
    </row>
    <row r="882" spans="8:9" x14ac:dyDescent="0.2">
      <c r="H882" s="101"/>
      <c r="I882" s="101"/>
    </row>
    <row r="883" spans="8:9" x14ac:dyDescent="0.2">
      <c r="H883" s="101"/>
      <c r="I883" s="101"/>
    </row>
    <row r="884" spans="8:9" x14ac:dyDescent="0.2">
      <c r="H884" s="101"/>
      <c r="I884" s="101"/>
    </row>
    <row r="885" spans="8:9" x14ac:dyDescent="0.2">
      <c r="H885" s="101"/>
      <c r="I885" s="101"/>
    </row>
    <row r="886" spans="8:9" x14ac:dyDescent="0.2">
      <c r="H886" s="101"/>
      <c r="I886" s="101"/>
    </row>
    <row r="887" spans="8:9" x14ac:dyDescent="0.2">
      <c r="H887" s="101"/>
      <c r="I887" s="101"/>
    </row>
    <row r="888" spans="8:9" x14ac:dyDescent="0.2">
      <c r="H888" s="101"/>
      <c r="I888" s="101"/>
    </row>
    <row r="889" spans="8:9" x14ac:dyDescent="0.2">
      <c r="H889" s="101"/>
      <c r="I889" s="101"/>
    </row>
    <row r="890" spans="8:9" x14ac:dyDescent="0.2">
      <c r="H890" s="101"/>
      <c r="I890" s="101"/>
    </row>
    <row r="891" spans="8:9" x14ac:dyDescent="0.2">
      <c r="H891" s="101"/>
      <c r="I891" s="101"/>
    </row>
    <row r="892" spans="8:9" x14ac:dyDescent="0.2">
      <c r="H892" s="101"/>
      <c r="I892" s="101"/>
    </row>
    <row r="893" spans="8:9" x14ac:dyDescent="0.2">
      <c r="H893" s="101"/>
      <c r="I893" s="101"/>
    </row>
    <row r="894" spans="8:9" x14ac:dyDescent="0.2">
      <c r="H894" s="101"/>
      <c r="I894" s="101"/>
    </row>
    <row r="895" spans="8:9" x14ac:dyDescent="0.2">
      <c r="H895" s="101"/>
      <c r="I895" s="101"/>
    </row>
    <row r="896" spans="8:9" x14ac:dyDescent="0.2">
      <c r="H896" s="101"/>
      <c r="I896" s="101"/>
    </row>
    <row r="897" spans="8:9" x14ac:dyDescent="0.2">
      <c r="H897" s="101"/>
      <c r="I897" s="101"/>
    </row>
    <row r="898" spans="8:9" x14ac:dyDescent="0.2">
      <c r="H898" s="101"/>
      <c r="I898" s="101"/>
    </row>
    <row r="899" spans="8:9" x14ac:dyDescent="0.2">
      <c r="H899" s="101"/>
      <c r="I899" s="101"/>
    </row>
    <row r="900" spans="8:9" x14ac:dyDescent="0.2">
      <c r="H900" s="101"/>
      <c r="I900" s="101"/>
    </row>
    <row r="901" spans="8:9" x14ac:dyDescent="0.2">
      <c r="H901" s="101"/>
      <c r="I901" s="101"/>
    </row>
    <row r="902" spans="8:9" x14ac:dyDescent="0.2">
      <c r="H902" s="101"/>
      <c r="I902" s="101"/>
    </row>
    <row r="903" spans="8:9" x14ac:dyDescent="0.2">
      <c r="H903" s="101"/>
      <c r="I903" s="101"/>
    </row>
    <row r="904" spans="8:9" x14ac:dyDescent="0.2">
      <c r="H904" s="101"/>
      <c r="I904" s="101"/>
    </row>
    <row r="905" spans="8:9" x14ac:dyDescent="0.2">
      <c r="H905" s="101"/>
      <c r="I905" s="101"/>
    </row>
    <row r="906" spans="8:9" x14ac:dyDescent="0.2">
      <c r="H906" s="101"/>
      <c r="I906" s="101"/>
    </row>
    <row r="907" spans="8:9" x14ac:dyDescent="0.2">
      <c r="H907" s="101"/>
      <c r="I907" s="101"/>
    </row>
    <row r="908" spans="8:9" x14ac:dyDescent="0.2">
      <c r="H908" s="101"/>
      <c r="I908" s="101"/>
    </row>
    <row r="909" spans="8:9" x14ac:dyDescent="0.2">
      <c r="H909" s="101"/>
      <c r="I909" s="101"/>
    </row>
    <row r="910" spans="8:9" x14ac:dyDescent="0.2">
      <c r="H910" s="101"/>
      <c r="I910" s="101"/>
    </row>
    <row r="911" spans="8:9" x14ac:dyDescent="0.2">
      <c r="H911" s="101"/>
      <c r="I911" s="101"/>
    </row>
    <row r="912" spans="8:9" x14ac:dyDescent="0.2">
      <c r="H912" s="101"/>
      <c r="I912" s="101"/>
    </row>
    <row r="913" spans="8:9" x14ac:dyDescent="0.2">
      <c r="H913" s="101"/>
      <c r="I913" s="101"/>
    </row>
    <row r="914" spans="8:9" x14ac:dyDescent="0.2">
      <c r="H914" s="101"/>
      <c r="I914" s="101"/>
    </row>
    <row r="915" spans="8:9" x14ac:dyDescent="0.2">
      <c r="H915" s="101"/>
      <c r="I915" s="101"/>
    </row>
    <row r="916" spans="8:9" x14ac:dyDescent="0.2">
      <c r="H916" s="101"/>
      <c r="I916" s="101"/>
    </row>
    <row r="917" spans="8:9" x14ac:dyDescent="0.2">
      <c r="H917" s="101"/>
      <c r="I917" s="101"/>
    </row>
    <row r="918" spans="8:9" x14ac:dyDescent="0.2">
      <c r="H918" s="101"/>
      <c r="I918" s="101"/>
    </row>
    <row r="919" spans="8:9" x14ac:dyDescent="0.2">
      <c r="H919" s="101"/>
      <c r="I919" s="101"/>
    </row>
    <row r="920" spans="8:9" x14ac:dyDescent="0.2">
      <c r="H920" s="101"/>
      <c r="I920" s="101"/>
    </row>
    <row r="921" spans="8:9" x14ac:dyDescent="0.2">
      <c r="H921" s="101"/>
      <c r="I921" s="101"/>
    </row>
    <row r="922" spans="8:9" x14ac:dyDescent="0.2">
      <c r="H922" s="101"/>
      <c r="I922" s="101"/>
    </row>
    <row r="923" spans="8:9" x14ac:dyDescent="0.2">
      <c r="H923" s="101"/>
      <c r="I923" s="101"/>
    </row>
    <row r="924" spans="8:9" x14ac:dyDescent="0.2">
      <c r="H924" s="101"/>
      <c r="I924" s="101"/>
    </row>
    <row r="925" spans="8:9" x14ac:dyDescent="0.2">
      <c r="H925" s="101"/>
      <c r="I925" s="101"/>
    </row>
    <row r="926" spans="8:9" x14ac:dyDescent="0.2">
      <c r="H926" s="101"/>
      <c r="I926" s="101"/>
    </row>
    <row r="927" spans="8:9" x14ac:dyDescent="0.2">
      <c r="H927" s="101"/>
      <c r="I927" s="101"/>
    </row>
    <row r="928" spans="8:9" x14ac:dyDescent="0.2">
      <c r="H928" s="101"/>
      <c r="I928" s="101"/>
    </row>
    <row r="929" spans="8:9" x14ac:dyDescent="0.2">
      <c r="H929" s="101"/>
      <c r="I929" s="101"/>
    </row>
    <row r="930" spans="8:9" x14ac:dyDescent="0.2">
      <c r="H930" s="101"/>
      <c r="I930" s="101"/>
    </row>
    <row r="931" spans="8:9" x14ac:dyDescent="0.2">
      <c r="H931" s="101"/>
      <c r="I931" s="101"/>
    </row>
    <row r="932" spans="8:9" x14ac:dyDescent="0.2">
      <c r="H932" s="101"/>
      <c r="I932" s="101"/>
    </row>
    <row r="933" spans="8:9" x14ac:dyDescent="0.2">
      <c r="H933" s="101"/>
      <c r="I933" s="101"/>
    </row>
    <row r="934" spans="8:9" x14ac:dyDescent="0.2">
      <c r="H934" s="101"/>
      <c r="I934" s="101"/>
    </row>
    <row r="935" spans="8:9" x14ac:dyDescent="0.2">
      <c r="H935" s="101"/>
      <c r="I935" s="101"/>
    </row>
    <row r="936" spans="8:9" x14ac:dyDescent="0.2">
      <c r="H936" s="101"/>
      <c r="I936" s="101"/>
    </row>
    <row r="937" spans="8:9" x14ac:dyDescent="0.2">
      <c r="H937" s="101"/>
      <c r="I937" s="101"/>
    </row>
    <row r="938" spans="8:9" x14ac:dyDescent="0.2">
      <c r="H938" s="101"/>
      <c r="I938" s="101"/>
    </row>
    <row r="939" spans="8:9" x14ac:dyDescent="0.2">
      <c r="H939" s="101"/>
      <c r="I939" s="101"/>
    </row>
    <row r="940" spans="8:9" x14ac:dyDescent="0.2">
      <c r="H940" s="101"/>
      <c r="I940" s="101"/>
    </row>
    <row r="941" spans="8:9" x14ac:dyDescent="0.2">
      <c r="H941" s="101"/>
      <c r="I941" s="101"/>
    </row>
    <row r="942" spans="8:9" x14ac:dyDescent="0.2">
      <c r="H942" s="101"/>
      <c r="I942" s="101"/>
    </row>
    <row r="943" spans="8:9" x14ac:dyDescent="0.2">
      <c r="H943" s="101"/>
      <c r="I943" s="101"/>
    </row>
    <row r="944" spans="8:9" x14ac:dyDescent="0.2">
      <c r="H944" s="101"/>
      <c r="I944" s="101"/>
    </row>
    <row r="945" spans="8:9" x14ac:dyDescent="0.2">
      <c r="H945" s="101"/>
      <c r="I945" s="101"/>
    </row>
    <row r="946" spans="8:9" x14ac:dyDescent="0.2">
      <c r="H946" s="101"/>
      <c r="I946" s="101"/>
    </row>
    <row r="947" spans="8:9" x14ac:dyDescent="0.2">
      <c r="H947" s="101"/>
      <c r="I947" s="101"/>
    </row>
    <row r="948" spans="8:9" x14ac:dyDescent="0.2">
      <c r="H948" s="101"/>
      <c r="I948" s="101"/>
    </row>
    <row r="949" spans="8:9" x14ac:dyDescent="0.2">
      <c r="H949" s="101"/>
      <c r="I949" s="101"/>
    </row>
    <row r="950" spans="8:9" x14ac:dyDescent="0.2">
      <c r="H950" s="101"/>
      <c r="I950" s="101"/>
    </row>
    <row r="951" spans="8:9" x14ac:dyDescent="0.2">
      <c r="H951" s="101"/>
      <c r="I951" s="101"/>
    </row>
    <row r="952" spans="8:9" x14ac:dyDescent="0.2">
      <c r="H952" s="101"/>
      <c r="I952" s="101"/>
    </row>
    <row r="953" spans="8:9" x14ac:dyDescent="0.2">
      <c r="H953" s="101"/>
      <c r="I953" s="101"/>
    </row>
    <row r="954" spans="8:9" x14ac:dyDescent="0.2">
      <c r="H954" s="101"/>
      <c r="I954" s="101"/>
    </row>
    <row r="955" spans="8:9" x14ac:dyDescent="0.2">
      <c r="H955" s="101"/>
      <c r="I955" s="101"/>
    </row>
    <row r="956" spans="8:9" x14ac:dyDescent="0.2">
      <c r="H956" s="101"/>
      <c r="I956" s="101"/>
    </row>
    <row r="957" spans="8:9" x14ac:dyDescent="0.2">
      <c r="H957" s="101"/>
      <c r="I957" s="101"/>
    </row>
    <row r="958" spans="8:9" x14ac:dyDescent="0.2">
      <c r="H958" s="101"/>
      <c r="I958" s="101"/>
    </row>
    <row r="959" spans="8:9" x14ac:dyDescent="0.2">
      <c r="H959" s="101"/>
      <c r="I959" s="101"/>
    </row>
    <row r="960" spans="8:9" x14ac:dyDescent="0.2">
      <c r="H960" s="101"/>
      <c r="I960" s="101"/>
    </row>
    <row r="961" spans="8:9" x14ac:dyDescent="0.2">
      <c r="H961" s="101"/>
      <c r="I961" s="101"/>
    </row>
    <row r="962" spans="8:9" x14ac:dyDescent="0.2">
      <c r="H962" s="101"/>
      <c r="I962" s="101"/>
    </row>
    <row r="963" spans="8:9" x14ac:dyDescent="0.2">
      <c r="H963" s="101"/>
      <c r="I963" s="101"/>
    </row>
    <row r="964" spans="8:9" x14ac:dyDescent="0.2">
      <c r="H964" s="101"/>
      <c r="I964" s="101"/>
    </row>
    <row r="965" spans="8:9" x14ac:dyDescent="0.2">
      <c r="H965" s="101"/>
      <c r="I965" s="101"/>
    </row>
    <row r="966" spans="8:9" x14ac:dyDescent="0.2">
      <c r="H966" s="101"/>
      <c r="I966" s="101"/>
    </row>
    <row r="967" spans="8:9" x14ac:dyDescent="0.2">
      <c r="H967" s="101"/>
      <c r="I967" s="101"/>
    </row>
    <row r="968" spans="8:9" x14ac:dyDescent="0.2">
      <c r="H968" s="101"/>
      <c r="I968" s="101"/>
    </row>
    <row r="969" spans="8:9" x14ac:dyDescent="0.2">
      <c r="H969" s="101"/>
      <c r="I969" s="101"/>
    </row>
    <row r="970" spans="8:9" x14ac:dyDescent="0.2">
      <c r="H970" s="101"/>
      <c r="I970" s="101"/>
    </row>
    <row r="971" spans="8:9" x14ac:dyDescent="0.2">
      <c r="H971" s="101"/>
      <c r="I971" s="101"/>
    </row>
    <row r="972" spans="8:9" x14ac:dyDescent="0.2">
      <c r="H972" s="101"/>
      <c r="I972" s="101"/>
    </row>
    <row r="973" spans="8:9" x14ac:dyDescent="0.2">
      <c r="H973" s="101"/>
      <c r="I973" s="101"/>
    </row>
    <row r="974" spans="8:9" x14ac:dyDescent="0.2">
      <c r="H974" s="101"/>
      <c r="I974" s="101"/>
    </row>
    <row r="975" spans="8:9" x14ac:dyDescent="0.2">
      <c r="H975" s="101"/>
      <c r="I975" s="101"/>
    </row>
    <row r="976" spans="8:9" x14ac:dyDescent="0.2">
      <c r="H976" s="101"/>
      <c r="I976" s="101"/>
    </row>
    <row r="977" spans="8:9" x14ac:dyDescent="0.2">
      <c r="H977" s="101"/>
      <c r="I977" s="101"/>
    </row>
    <row r="978" spans="8:9" x14ac:dyDescent="0.2">
      <c r="H978" s="101"/>
      <c r="I978" s="101"/>
    </row>
    <row r="979" spans="8:9" x14ac:dyDescent="0.2">
      <c r="H979" s="101"/>
      <c r="I979" s="101"/>
    </row>
    <row r="980" spans="8:9" x14ac:dyDescent="0.2">
      <c r="H980" s="101"/>
      <c r="I980" s="101"/>
    </row>
    <row r="981" spans="8:9" x14ac:dyDescent="0.2">
      <c r="H981" s="101"/>
      <c r="I981" s="101"/>
    </row>
    <row r="982" spans="8:9" x14ac:dyDescent="0.2">
      <c r="H982" s="101"/>
      <c r="I982" s="101"/>
    </row>
    <row r="983" spans="8:9" x14ac:dyDescent="0.2">
      <c r="H983" s="101"/>
      <c r="I983" s="101"/>
    </row>
    <row r="984" spans="8:9" x14ac:dyDescent="0.2">
      <c r="H984" s="101"/>
      <c r="I984" s="101"/>
    </row>
    <row r="985" spans="8:9" x14ac:dyDescent="0.2">
      <c r="H985" s="101"/>
      <c r="I985" s="101"/>
    </row>
    <row r="986" spans="8:9" x14ac:dyDescent="0.2">
      <c r="H986" s="101"/>
      <c r="I986" s="101"/>
    </row>
    <row r="987" spans="8:9" x14ac:dyDescent="0.2">
      <c r="H987" s="101"/>
      <c r="I987" s="101"/>
    </row>
    <row r="988" spans="8:9" x14ac:dyDescent="0.2">
      <c r="H988" s="101"/>
      <c r="I988" s="101"/>
    </row>
    <row r="989" spans="8:9" x14ac:dyDescent="0.2">
      <c r="H989" s="101"/>
      <c r="I989" s="101"/>
    </row>
    <row r="990" spans="8:9" x14ac:dyDescent="0.2">
      <c r="H990" s="101"/>
      <c r="I990" s="101"/>
    </row>
    <row r="991" spans="8:9" x14ac:dyDescent="0.2">
      <c r="H991" s="101"/>
      <c r="I991" s="101"/>
    </row>
    <row r="992" spans="8:9" x14ac:dyDescent="0.2">
      <c r="H992" s="101"/>
      <c r="I992" s="101"/>
    </row>
    <row r="993" spans="8:9" x14ac:dyDescent="0.2">
      <c r="H993" s="101"/>
      <c r="I993" s="101"/>
    </row>
    <row r="994" spans="8:9" x14ac:dyDescent="0.2">
      <c r="H994" s="101"/>
      <c r="I994" s="101"/>
    </row>
    <row r="995" spans="8:9" x14ac:dyDescent="0.2">
      <c r="H995" s="101"/>
      <c r="I995" s="101"/>
    </row>
    <row r="996" spans="8:9" x14ac:dyDescent="0.2">
      <c r="H996" s="101"/>
      <c r="I996" s="101"/>
    </row>
    <row r="997" spans="8:9" x14ac:dyDescent="0.2">
      <c r="H997" s="101"/>
      <c r="I997" s="101"/>
    </row>
    <row r="998" spans="8:9" x14ac:dyDescent="0.2">
      <c r="H998" s="101"/>
      <c r="I998" s="101"/>
    </row>
    <row r="999" spans="8:9" x14ac:dyDescent="0.2">
      <c r="H999" s="101"/>
      <c r="I999" s="101"/>
    </row>
    <row r="1000" spans="8:9" x14ac:dyDescent="0.2">
      <c r="H1000" s="101"/>
      <c r="I1000" s="101"/>
    </row>
    <row r="1001" spans="8:9" x14ac:dyDescent="0.2">
      <c r="H1001" s="101"/>
      <c r="I1001" s="101"/>
    </row>
    <row r="1002" spans="8:9" x14ac:dyDescent="0.2">
      <c r="H1002" s="101"/>
      <c r="I1002" s="101"/>
    </row>
    <row r="1003" spans="8:9" x14ac:dyDescent="0.2">
      <c r="H1003" s="101"/>
      <c r="I1003" s="101"/>
    </row>
    <row r="1004" spans="8:9" x14ac:dyDescent="0.2">
      <c r="H1004" s="101"/>
      <c r="I1004" s="101"/>
    </row>
    <row r="1005" spans="8:9" x14ac:dyDescent="0.2">
      <c r="H1005" s="101"/>
      <c r="I1005" s="101"/>
    </row>
    <row r="1006" spans="8:9" x14ac:dyDescent="0.2">
      <c r="H1006" s="101"/>
      <c r="I1006" s="101"/>
    </row>
    <row r="1007" spans="8:9" x14ac:dyDescent="0.2">
      <c r="H1007" s="101"/>
      <c r="I1007" s="101"/>
    </row>
    <row r="1008" spans="8:9" x14ac:dyDescent="0.2">
      <c r="H1008" s="101"/>
      <c r="I1008" s="101"/>
    </row>
    <row r="1009" spans="8:9" x14ac:dyDescent="0.2">
      <c r="H1009" s="101"/>
      <c r="I1009" s="101"/>
    </row>
    <row r="1010" spans="8:9" x14ac:dyDescent="0.2">
      <c r="H1010" s="101"/>
      <c r="I1010" s="101"/>
    </row>
    <row r="1011" spans="8:9" x14ac:dyDescent="0.2">
      <c r="H1011" s="101"/>
      <c r="I1011" s="101"/>
    </row>
    <row r="1012" spans="8:9" x14ac:dyDescent="0.2">
      <c r="H1012" s="101"/>
      <c r="I1012" s="101"/>
    </row>
    <row r="1013" spans="8:9" x14ac:dyDescent="0.2">
      <c r="H1013" s="101"/>
      <c r="I1013" s="101"/>
    </row>
    <row r="1014" spans="8:9" x14ac:dyDescent="0.2">
      <c r="H1014" s="101"/>
      <c r="I1014" s="101"/>
    </row>
    <row r="1015" spans="8:9" x14ac:dyDescent="0.2">
      <c r="H1015" s="101"/>
      <c r="I1015" s="101"/>
    </row>
    <row r="1016" spans="8:9" x14ac:dyDescent="0.2">
      <c r="H1016" s="101"/>
      <c r="I1016" s="101"/>
    </row>
    <row r="1017" spans="8:9" x14ac:dyDescent="0.2">
      <c r="H1017" s="101"/>
      <c r="I1017" s="101"/>
    </row>
    <row r="1018" spans="8:9" x14ac:dyDescent="0.2">
      <c r="H1018" s="101"/>
      <c r="I1018" s="101"/>
    </row>
    <row r="1019" spans="8:9" x14ac:dyDescent="0.2">
      <c r="H1019" s="101"/>
      <c r="I1019" s="101"/>
    </row>
    <row r="1020" spans="8:9" x14ac:dyDescent="0.2">
      <c r="H1020" s="101"/>
      <c r="I1020" s="101"/>
    </row>
    <row r="1021" spans="8:9" x14ac:dyDescent="0.2">
      <c r="H1021" s="101"/>
      <c r="I1021" s="101"/>
    </row>
    <row r="1022" spans="8:9" x14ac:dyDescent="0.2">
      <c r="H1022" s="101"/>
      <c r="I1022" s="101"/>
    </row>
    <row r="1023" spans="8:9" x14ac:dyDescent="0.2">
      <c r="H1023" s="101"/>
      <c r="I1023" s="101"/>
    </row>
    <row r="1024" spans="8:9" x14ac:dyDescent="0.2">
      <c r="H1024" s="101"/>
      <c r="I1024" s="101"/>
    </row>
    <row r="1025" spans="8:9" x14ac:dyDescent="0.2">
      <c r="H1025" s="101"/>
      <c r="I1025" s="101"/>
    </row>
    <row r="1026" spans="8:9" x14ac:dyDescent="0.2">
      <c r="H1026" s="101"/>
      <c r="I1026" s="101"/>
    </row>
    <row r="1027" spans="8:9" x14ac:dyDescent="0.2">
      <c r="H1027" s="101"/>
      <c r="I1027" s="101"/>
    </row>
    <row r="1028" spans="8:9" x14ac:dyDescent="0.2">
      <c r="H1028" s="101"/>
      <c r="I1028" s="101"/>
    </row>
    <row r="1029" spans="8:9" x14ac:dyDescent="0.2">
      <c r="H1029" s="101"/>
      <c r="I1029" s="101"/>
    </row>
    <row r="1030" spans="8:9" x14ac:dyDescent="0.2">
      <c r="H1030" s="101"/>
      <c r="I1030" s="101"/>
    </row>
    <row r="1031" spans="8:9" x14ac:dyDescent="0.2">
      <c r="H1031" s="101"/>
      <c r="I1031" s="101"/>
    </row>
    <row r="1032" spans="8:9" x14ac:dyDescent="0.2">
      <c r="H1032" s="101"/>
      <c r="I1032" s="101"/>
    </row>
    <row r="1033" spans="8:9" x14ac:dyDescent="0.2">
      <c r="H1033" s="101"/>
      <c r="I1033" s="101"/>
    </row>
    <row r="1034" spans="8:9" x14ac:dyDescent="0.2">
      <c r="H1034" s="101"/>
      <c r="I1034" s="101"/>
    </row>
    <row r="1035" spans="8:9" x14ac:dyDescent="0.2">
      <c r="H1035" s="101"/>
      <c r="I1035" s="101"/>
    </row>
    <row r="1036" spans="8:9" x14ac:dyDescent="0.2">
      <c r="H1036" s="101"/>
      <c r="I1036" s="101"/>
    </row>
    <row r="1037" spans="8:9" x14ac:dyDescent="0.2">
      <c r="H1037" s="101"/>
      <c r="I1037" s="101"/>
    </row>
    <row r="1038" spans="8:9" x14ac:dyDescent="0.2">
      <c r="H1038" s="101"/>
      <c r="I1038" s="101"/>
    </row>
    <row r="1039" spans="8:9" x14ac:dyDescent="0.2">
      <c r="H1039" s="101"/>
      <c r="I1039" s="101"/>
    </row>
    <row r="1040" spans="8:9" x14ac:dyDescent="0.2">
      <c r="H1040" s="101"/>
      <c r="I1040" s="101"/>
    </row>
    <row r="1041" spans="8:9" x14ac:dyDescent="0.2">
      <c r="H1041" s="101"/>
      <c r="I1041" s="101"/>
    </row>
    <row r="1042" spans="8:9" x14ac:dyDescent="0.2">
      <c r="H1042" s="101"/>
      <c r="I1042" s="101"/>
    </row>
    <row r="1043" spans="8:9" x14ac:dyDescent="0.2">
      <c r="H1043" s="101"/>
      <c r="I1043" s="101"/>
    </row>
    <row r="1044" spans="8:9" x14ac:dyDescent="0.2">
      <c r="H1044" s="101"/>
      <c r="I1044" s="101"/>
    </row>
    <row r="1045" spans="8:9" x14ac:dyDescent="0.2">
      <c r="H1045" s="101"/>
      <c r="I1045" s="101"/>
    </row>
    <row r="1046" spans="8:9" x14ac:dyDescent="0.2">
      <c r="H1046" s="101"/>
      <c r="I1046" s="101"/>
    </row>
    <row r="1047" spans="8:9" x14ac:dyDescent="0.2">
      <c r="H1047" s="101"/>
      <c r="I1047" s="101"/>
    </row>
    <row r="1048" spans="8:9" x14ac:dyDescent="0.2">
      <c r="H1048" s="101"/>
      <c r="I1048" s="101"/>
    </row>
    <row r="1049" spans="8:9" x14ac:dyDescent="0.2">
      <c r="H1049" s="101"/>
      <c r="I1049" s="101"/>
    </row>
    <row r="1050" spans="8:9" x14ac:dyDescent="0.2">
      <c r="H1050" s="101"/>
      <c r="I1050" s="101"/>
    </row>
    <row r="1051" spans="8:9" x14ac:dyDescent="0.2">
      <c r="H1051" s="101"/>
      <c r="I1051" s="101"/>
    </row>
    <row r="1052" spans="8:9" x14ac:dyDescent="0.2">
      <c r="H1052" s="101"/>
      <c r="I1052" s="101"/>
    </row>
    <row r="1053" spans="8:9" x14ac:dyDescent="0.2">
      <c r="H1053" s="101"/>
      <c r="I1053" s="101"/>
    </row>
    <row r="1054" spans="8:9" x14ac:dyDescent="0.2">
      <c r="H1054" s="101"/>
      <c r="I1054" s="101"/>
    </row>
    <row r="1055" spans="8:9" x14ac:dyDescent="0.2">
      <c r="H1055" s="101"/>
      <c r="I1055" s="101"/>
    </row>
    <row r="1056" spans="8:9" x14ac:dyDescent="0.2">
      <c r="H1056" s="101"/>
      <c r="I1056" s="101"/>
    </row>
    <row r="1057" spans="8:9" x14ac:dyDescent="0.2">
      <c r="H1057" s="101"/>
      <c r="I1057" s="101"/>
    </row>
    <row r="1058" spans="8:9" x14ac:dyDescent="0.2">
      <c r="H1058" s="101"/>
      <c r="I1058" s="101"/>
    </row>
    <row r="1059" spans="8:9" x14ac:dyDescent="0.2">
      <c r="H1059" s="101"/>
      <c r="I1059" s="101"/>
    </row>
    <row r="1060" spans="8:9" x14ac:dyDescent="0.2">
      <c r="H1060" s="101"/>
      <c r="I1060" s="101"/>
    </row>
    <row r="1061" spans="8:9" x14ac:dyDescent="0.2">
      <c r="H1061" s="101"/>
      <c r="I1061" s="101"/>
    </row>
    <row r="1062" spans="8:9" x14ac:dyDescent="0.2">
      <c r="H1062" s="101"/>
      <c r="I1062" s="101"/>
    </row>
    <row r="1063" spans="8:9" x14ac:dyDescent="0.2">
      <c r="H1063" s="101"/>
      <c r="I1063" s="101"/>
    </row>
    <row r="1064" spans="8:9" x14ac:dyDescent="0.2">
      <c r="H1064" s="101"/>
      <c r="I1064" s="101"/>
    </row>
    <row r="1065" spans="8:9" x14ac:dyDescent="0.2">
      <c r="H1065" s="101"/>
      <c r="I1065" s="101"/>
    </row>
    <row r="1066" spans="8:9" x14ac:dyDescent="0.2">
      <c r="H1066" s="101"/>
      <c r="I1066" s="101"/>
    </row>
    <row r="1067" spans="8:9" x14ac:dyDescent="0.2">
      <c r="H1067" s="101"/>
      <c r="I1067" s="101"/>
    </row>
    <row r="1068" spans="8:9" x14ac:dyDescent="0.2">
      <c r="H1068" s="101"/>
      <c r="I1068" s="101"/>
    </row>
    <row r="1069" spans="8:9" x14ac:dyDescent="0.2">
      <c r="H1069" s="101"/>
      <c r="I1069" s="101"/>
    </row>
    <row r="1070" spans="8:9" x14ac:dyDescent="0.2">
      <c r="H1070" s="101"/>
      <c r="I1070" s="101"/>
    </row>
    <row r="1071" spans="8:9" x14ac:dyDescent="0.2">
      <c r="H1071" s="101"/>
      <c r="I1071" s="101"/>
    </row>
    <row r="1072" spans="8:9" x14ac:dyDescent="0.2">
      <c r="H1072" s="101"/>
      <c r="I1072" s="101"/>
    </row>
    <row r="1073" spans="8:9" x14ac:dyDescent="0.2">
      <c r="H1073" s="101"/>
      <c r="I1073" s="101"/>
    </row>
    <row r="1074" spans="8:9" x14ac:dyDescent="0.2">
      <c r="H1074" s="101"/>
      <c r="I1074" s="101"/>
    </row>
    <row r="1075" spans="8:9" x14ac:dyDescent="0.2">
      <c r="H1075" s="101"/>
      <c r="I1075" s="101"/>
    </row>
    <row r="1076" spans="8:9" x14ac:dyDescent="0.2">
      <c r="H1076" s="101"/>
      <c r="I1076" s="101"/>
    </row>
    <row r="1077" spans="8:9" x14ac:dyDescent="0.2">
      <c r="H1077" s="101"/>
      <c r="I1077" s="101"/>
    </row>
    <row r="1078" spans="8:9" x14ac:dyDescent="0.2">
      <c r="H1078" s="101"/>
      <c r="I1078" s="101"/>
    </row>
    <row r="1079" spans="8:9" x14ac:dyDescent="0.2">
      <c r="H1079" s="101"/>
      <c r="I1079" s="101"/>
    </row>
    <row r="1080" spans="8:9" x14ac:dyDescent="0.2">
      <c r="H1080" s="101"/>
      <c r="I1080" s="101"/>
    </row>
    <row r="1081" spans="8:9" x14ac:dyDescent="0.2">
      <c r="H1081" s="101"/>
      <c r="I1081" s="101"/>
    </row>
    <row r="1082" spans="8:9" x14ac:dyDescent="0.2">
      <c r="H1082" s="101"/>
      <c r="I1082" s="101"/>
    </row>
    <row r="1083" spans="8:9" x14ac:dyDescent="0.2">
      <c r="H1083" s="101"/>
      <c r="I1083" s="101"/>
    </row>
    <row r="1084" spans="8:9" x14ac:dyDescent="0.2">
      <c r="H1084" s="101"/>
      <c r="I1084" s="101"/>
    </row>
    <row r="1085" spans="8:9" x14ac:dyDescent="0.2">
      <c r="H1085" s="101"/>
      <c r="I1085" s="101"/>
    </row>
    <row r="1086" spans="8:9" x14ac:dyDescent="0.2">
      <c r="H1086" s="101"/>
      <c r="I1086" s="101"/>
    </row>
    <row r="1087" spans="8:9" x14ac:dyDescent="0.2">
      <c r="H1087" s="101"/>
      <c r="I1087" s="101"/>
    </row>
    <row r="1088" spans="8:9" x14ac:dyDescent="0.2">
      <c r="H1088" s="101"/>
      <c r="I1088" s="101"/>
    </row>
    <row r="1089" spans="8:9" x14ac:dyDescent="0.2">
      <c r="H1089" s="101"/>
      <c r="I1089" s="101"/>
    </row>
    <row r="1090" spans="8:9" x14ac:dyDescent="0.2">
      <c r="H1090" s="101"/>
      <c r="I1090" s="101"/>
    </row>
    <row r="1091" spans="8:9" x14ac:dyDescent="0.2">
      <c r="H1091" s="101"/>
      <c r="I1091" s="101"/>
    </row>
    <row r="1092" spans="8:9" x14ac:dyDescent="0.2">
      <c r="H1092" s="101"/>
      <c r="I1092" s="101"/>
    </row>
    <row r="1093" spans="8:9" x14ac:dyDescent="0.2">
      <c r="H1093" s="101"/>
      <c r="I1093" s="101"/>
    </row>
    <row r="1094" spans="8:9" x14ac:dyDescent="0.2">
      <c r="H1094" s="101"/>
      <c r="I1094" s="101"/>
    </row>
    <row r="1095" spans="8:9" x14ac:dyDescent="0.2">
      <c r="H1095" s="101"/>
      <c r="I1095" s="101"/>
    </row>
    <row r="1096" spans="8:9" x14ac:dyDescent="0.2">
      <c r="H1096" s="101"/>
      <c r="I1096" s="101"/>
    </row>
    <row r="1097" spans="8:9" x14ac:dyDescent="0.2">
      <c r="H1097" s="101"/>
      <c r="I1097" s="101"/>
    </row>
    <row r="1098" spans="8:9" x14ac:dyDescent="0.2">
      <c r="H1098" s="101"/>
      <c r="I1098" s="101"/>
    </row>
    <row r="1099" spans="8:9" x14ac:dyDescent="0.2">
      <c r="H1099" s="101"/>
      <c r="I1099" s="101"/>
    </row>
    <row r="1100" spans="8:9" x14ac:dyDescent="0.2">
      <c r="H1100" s="101"/>
      <c r="I1100" s="101"/>
    </row>
    <row r="1101" spans="8:9" x14ac:dyDescent="0.2">
      <c r="H1101" s="101"/>
      <c r="I1101" s="101"/>
    </row>
    <row r="1102" spans="8:9" x14ac:dyDescent="0.2">
      <c r="H1102" s="101"/>
      <c r="I1102" s="101"/>
    </row>
    <row r="1103" spans="8:9" x14ac:dyDescent="0.2">
      <c r="H1103" s="101"/>
      <c r="I1103" s="101"/>
    </row>
    <row r="1104" spans="8:9" x14ac:dyDescent="0.2">
      <c r="H1104" s="101"/>
      <c r="I1104" s="101"/>
    </row>
    <row r="1105" spans="8:9" x14ac:dyDescent="0.2">
      <c r="H1105" s="101"/>
      <c r="I1105" s="101"/>
    </row>
    <row r="1106" spans="8:9" x14ac:dyDescent="0.2">
      <c r="H1106" s="101"/>
      <c r="I1106" s="101"/>
    </row>
    <row r="1107" spans="8:9" x14ac:dyDescent="0.2">
      <c r="H1107" s="101"/>
      <c r="I1107" s="101"/>
    </row>
    <row r="1108" spans="8:9" x14ac:dyDescent="0.2">
      <c r="H1108" s="101"/>
      <c r="I1108" s="101"/>
    </row>
    <row r="1109" spans="8:9" x14ac:dyDescent="0.2">
      <c r="H1109" s="101"/>
      <c r="I1109" s="101"/>
    </row>
    <row r="1110" spans="8:9" x14ac:dyDescent="0.2">
      <c r="H1110" s="101"/>
      <c r="I1110" s="101"/>
    </row>
    <row r="1111" spans="8:9" x14ac:dyDescent="0.2">
      <c r="H1111" s="101"/>
      <c r="I1111" s="101"/>
    </row>
    <row r="1112" spans="8:9" x14ac:dyDescent="0.2">
      <c r="H1112" s="101"/>
      <c r="I1112" s="101"/>
    </row>
    <row r="1113" spans="8:9" x14ac:dyDescent="0.2">
      <c r="H1113" s="101"/>
      <c r="I1113" s="101"/>
    </row>
    <row r="1114" spans="8:9" x14ac:dyDescent="0.2">
      <c r="H1114" s="101"/>
      <c r="I1114" s="101"/>
    </row>
    <row r="1115" spans="8:9" x14ac:dyDescent="0.2">
      <c r="H1115" s="101"/>
      <c r="I1115" s="101"/>
    </row>
    <row r="1116" spans="8:9" x14ac:dyDescent="0.2">
      <c r="H1116" s="101"/>
      <c r="I1116" s="101"/>
    </row>
    <row r="1117" spans="8:9" x14ac:dyDescent="0.2">
      <c r="H1117" s="101"/>
      <c r="I1117" s="101"/>
    </row>
    <row r="1118" spans="8:9" x14ac:dyDescent="0.2">
      <c r="H1118" s="101"/>
      <c r="I1118" s="101"/>
    </row>
    <row r="1119" spans="8:9" x14ac:dyDescent="0.2">
      <c r="H1119" s="101"/>
      <c r="I1119" s="101"/>
    </row>
    <row r="1120" spans="8:9" x14ac:dyDescent="0.2">
      <c r="H1120" s="101"/>
      <c r="I1120" s="101"/>
    </row>
    <row r="1121" spans="8:9" x14ac:dyDescent="0.2">
      <c r="H1121" s="101"/>
      <c r="I1121" s="101"/>
    </row>
    <row r="1122" spans="8:9" x14ac:dyDescent="0.2">
      <c r="H1122" s="101"/>
      <c r="I1122" s="101"/>
    </row>
    <row r="1123" spans="8:9" x14ac:dyDescent="0.2">
      <c r="H1123" s="101"/>
      <c r="I1123" s="101"/>
    </row>
    <row r="1124" spans="8:9" x14ac:dyDescent="0.2">
      <c r="H1124" s="101"/>
      <c r="I1124" s="101"/>
    </row>
    <row r="1125" spans="8:9" x14ac:dyDescent="0.2">
      <c r="H1125" s="101"/>
      <c r="I1125" s="101"/>
    </row>
    <row r="1126" spans="8:9" x14ac:dyDescent="0.2">
      <c r="H1126" s="101"/>
      <c r="I1126" s="101"/>
    </row>
    <row r="1127" spans="8:9" x14ac:dyDescent="0.2">
      <c r="H1127" s="101"/>
      <c r="I1127" s="101"/>
    </row>
    <row r="1128" spans="8:9" x14ac:dyDescent="0.2">
      <c r="H1128" s="101"/>
      <c r="I1128" s="101"/>
    </row>
    <row r="1129" spans="8:9" x14ac:dyDescent="0.2">
      <c r="H1129" s="101"/>
      <c r="I1129" s="101"/>
    </row>
    <row r="1130" spans="8:9" x14ac:dyDescent="0.2">
      <c r="H1130" s="101"/>
      <c r="I1130" s="101"/>
    </row>
    <row r="1131" spans="8:9" x14ac:dyDescent="0.2">
      <c r="H1131" s="101"/>
      <c r="I1131" s="101"/>
    </row>
    <row r="1132" spans="8:9" x14ac:dyDescent="0.2">
      <c r="H1132" s="101"/>
      <c r="I1132" s="101"/>
    </row>
    <row r="1133" spans="8:9" x14ac:dyDescent="0.2">
      <c r="H1133" s="101"/>
      <c r="I1133" s="101"/>
    </row>
    <row r="1134" spans="8:9" x14ac:dyDescent="0.2">
      <c r="H1134" s="101"/>
      <c r="I1134" s="101"/>
    </row>
    <row r="1135" spans="8:9" x14ac:dyDescent="0.2">
      <c r="H1135" s="101"/>
      <c r="I1135" s="101"/>
    </row>
    <row r="1136" spans="8:9" x14ac:dyDescent="0.2">
      <c r="H1136" s="101"/>
      <c r="I1136" s="101"/>
    </row>
    <row r="1137" spans="8:9" x14ac:dyDescent="0.2">
      <c r="H1137" s="101"/>
      <c r="I1137" s="101"/>
    </row>
    <row r="1138" spans="8:9" x14ac:dyDescent="0.2">
      <c r="H1138" s="101"/>
      <c r="I1138" s="101"/>
    </row>
    <row r="1139" spans="8:9" x14ac:dyDescent="0.2">
      <c r="H1139" s="101"/>
      <c r="I1139" s="101"/>
    </row>
    <row r="1140" spans="8:9" x14ac:dyDescent="0.2">
      <c r="H1140" s="101"/>
      <c r="I1140" s="101"/>
    </row>
    <row r="1141" spans="8:9" x14ac:dyDescent="0.2">
      <c r="H1141" s="101"/>
      <c r="I1141" s="101"/>
    </row>
    <row r="1142" spans="8:9" x14ac:dyDescent="0.2">
      <c r="H1142" s="101"/>
      <c r="I1142" s="101"/>
    </row>
    <row r="1143" spans="8:9" x14ac:dyDescent="0.2">
      <c r="H1143" s="101"/>
      <c r="I1143" s="101"/>
    </row>
    <row r="1144" spans="8:9" x14ac:dyDescent="0.2">
      <c r="H1144" s="101"/>
      <c r="I1144" s="101"/>
    </row>
    <row r="1145" spans="8:9" x14ac:dyDescent="0.2">
      <c r="H1145" s="101"/>
      <c r="I1145" s="101"/>
    </row>
    <row r="1146" spans="8:9" x14ac:dyDescent="0.2">
      <c r="H1146" s="101"/>
      <c r="I1146" s="101"/>
    </row>
    <row r="1147" spans="8:9" x14ac:dyDescent="0.2">
      <c r="H1147" s="101"/>
      <c r="I1147" s="101"/>
    </row>
    <row r="1148" spans="8:9" x14ac:dyDescent="0.2">
      <c r="H1148" s="101"/>
      <c r="I1148" s="101"/>
    </row>
    <row r="1149" spans="8:9" x14ac:dyDescent="0.2">
      <c r="H1149" s="101"/>
      <c r="I1149" s="101"/>
    </row>
    <row r="1150" spans="8:9" x14ac:dyDescent="0.2">
      <c r="H1150" s="101"/>
      <c r="I1150" s="101"/>
    </row>
    <row r="1151" spans="8:9" x14ac:dyDescent="0.2">
      <c r="H1151" s="101"/>
      <c r="I1151" s="101"/>
    </row>
    <row r="1152" spans="8:9" x14ac:dyDescent="0.2">
      <c r="H1152" s="101"/>
      <c r="I1152" s="101"/>
    </row>
    <row r="1153" spans="8:9" x14ac:dyDescent="0.2">
      <c r="H1153" s="101"/>
      <c r="I1153" s="101"/>
    </row>
    <row r="1154" spans="8:9" x14ac:dyDescent="0.2">
      <c r="H1154" s="101"/>
      <c r="I1154" s="101"/>
    </row>
    <row r="1155" spans="8:9" x14ac:dyDescent="0.2">
      <c r="H1155" s="101"/>
      <c r="I1155" s="101"/>
    </row>
    <row r="1156" spans="8:9" x14ac:dyDescent="0.2">
      <c r="H1156" s="101"/>
      <c r="I1156" s="101"/>
    </row>
    <row r="1157" spans="8:9" x14ac:dyDescent="0.2">
      <c r="H1157" s="101"/>
      <c r="I1157" s="101"/>
    </row>
    <row r="1158" spans="8:9" x14ac:dyDescent="0.2">
      <c r="H1158" s="101"/>
      <c r="I1158" s="101"/>
    </row>
    <row r="1159" spans="8:9" x14ac:dyDescent="0.2">
      <c r="H1159" s="101"/>
      <c r="I1159" s="101"/>
    </row>
    <row r="1160" spans="8:9" x14ac:dyDescent="0.2">
      <c r="H1160" s="101"/>
      <c r="I1160" s="101"/>
    </row>
    <row r="1161" spans="8:9" x14ac:dyDescent="0.2">
      <c r="H1161" s="101"/>
      <c r="I1161" s="101"/>
    </row>
    <row r="1162" spans="8:9" x14ac:dyDescent="0.2">
      <c r="H1162" s="101"/>
      <c r="I1162" s="101"/>
    </row>
    <row r="1163" spans="8:9" x14ac:dyDescent="0.2">
      <c r="H1163" s="101"/>
      <c r="I1163" s="101"/>
    </row>
    <row r="1164" spans="8:9" x14ac:dyDescent="0.2">
      <c r="H1164" s="101"/>
      <c r="I1164" s="101"/>
    </row>
    <row r="1165" spans="8:9" x14ac:dyDescent="0.2">
      <c r="H1165" s="101"/>
      <c r="I1165" s="101"/>
    </row>
    <row r="1166" spans="8:9" x14ac:dyDescent="0.2">
      <c r="H1166" s="101"/>
      <c r="I1166" s="101"/>
    </row>
    <row r="1167" spans="8:9" x14ac:dyDescent="0.2">
      <c r="H1167" s="101"/>
      <c r="I1167" s="101"/>
    </row>
    <row r="1168" spans="8:9" x14ac:dyDescent="0.2">
      <c r="H1168" s="101"/>
      <c r="I1168" s="101"/>
    </row>
    <row r="1169" spans="8:9" x14ac:dyDescent="0.2">
      <c r="H1169" s="101"/>
      <c r="I1169" s="101"/>
    </row>
    <row r="1170" spans="8:9" x14ac:dyDescent="0.2">
      <c r="H1170" s="101"/>
      <c r="I1170" s="101"/>
    </row>
    <row r="1171" spans="8:9" x14ac:dyDescent="0.2">
      <c r="H1171" s="101"/>
      <c r="I1171" s="101"/>
    </row>
    <row r="1172" spans="8:9" x14ac:dyDescent="0.2">
      <c r="H1172" s="101"/>
      <c r="I1172" s="101"/>
    </row>
    <row r="1173" spans="8:9" x14ac:dyDescent="0.2">
      <c r="H1173" s="101"/>
      <c r="I1173" s="101"/>
    </row>
    <row r="1174" spans="8:9" x14ac:dyDescent="0.2">
      <c r="H1174" s="101"/>
      <c r="I1174" s="101"/>
    </row>
    <row r="1175" spans="8:9" x14ac:dyDescent="0.2">
      <c r="H1175" s="101"/>
      <c r="I1175" s="101"/>
    </row>
    <row r="1176" spans="8:9" x14ac:dyDescent="0.2">
      <c r="H1176" s="101"/>
      <c r="I1176" s="101"/>
    </row>
    <row r="1177" spans="8:9" x14ac:dyDescent="0.2">
      <c r="H1177" s="101"/>
      <c r="I1177" s="101"/>
    </row>
    <row r="1178" spans="8:9" x14ac:dyDescent="0.2">
      <c r="H1178" s="101"/>
      <c r="I1178" s="101"/>
    </row>
    <row r="1179" spans="8:9" x14ac:dyDescent="0.2">
      <c r="H1179" s="101"/>
      <c r="I1179" s="101"/>
    </row>
    <row r="1180" spans="8:9" x14ac:dyDescent="0.2">
      <c r="H1180" s="101"/>
      <c r="I1180" s="101"/>
    </row>
    <row r="1181" spans="8:9" x14ac:dyDescent="0.2">
      <c r="H1181" s="101"/>
      <c r="I1181" s="101"/>
    </row>
    <row r="1182" spans="8:9" x14ac:dyDescent="0.2">
      <c r="H1182" s="101"/>
      <c r="I1182" s="101"/>
    </row>
    <row r="1183" spans="8:9" x14ac:dyDescent="0.2">
      <c r="H1183" s="101"/>
      <c r="I1183" s="101"/>
    </row>
    <row r="1184" spans="8:9" x14ac:dyDescent="0.2">
      <c r="H1184" s="101"/>
      <c r="I1184" s="101"/>
    </row>
    <row r="1185" spans="8:9" x14ac:dyDescent="0.2">
      <c r="H1185" s="101"/>
      <c r="I1185" s="101"/>
    </row>
    <row r="1186" spans="8:9" x14ac:dyDescent="0.2">
      <c r="H1186" s="101"/>
      <c r="I1186" s="101"/>
    </row>
    <row r="1187" spans="8:9" x14ac:dyDescent="0.2">
      <c r="H1187" s="101"/>
      <c r="I1187" s="101"/>
    </row>
    <row r="1188" spans="8:9" x14ac:dyDescent="0.2">
      <c r="H1188" s="101"/>
      <c r="I1188" s="101"/>
    </row>
    <row r="1189" spans="8:9" x14ac:dyDescent="0.2">
      <c r="H1189" s="101"/>
      <c r="I1189" s="101"/>
    </row>
    <row r="1190" spans="8:9" x14ac:dyDescent="0.2">
      <c r="H1190" s="101"/>
      <c r="I1190" s="101"/>
    </row>
    <row r="1191" spans="8:9" x14ac:dyDescent="0.2">
      <c r="H1191" s="101"/>
      <c r="I1191" s="101"/>
    </row>
    <row r="1192" spans="8:9" x14ac:dyDescent="0.2">
      <c r="H1192" s="101"/>
      <c r="I1192" s="101"/>
    </row>
    <row r="1193" spans="8:9" x14ac:dyDescent="0.2">
      <c r="H1193" s="101"/>
      <c r="I1193" s="101"/>
    </row>
    <row r="1194" spans="8:9" x14ac:dyDescent="0.2">
      <c r="H1194" s="101"/>
      <c r="I1194" s="101"/>
    </row>
    <row r="1195" spans="8:9" x14ac:dyDescent="0.2">
      <c r="H1195" s="101"/>
      <c r="I1195" s="101"/>
    </row>
    <row r="1196" spans="8:9" x14ac:dyDescent="0.2">
      <c r="H1196" s="101"/>
      <c r="I1196" s="101"/>
    </row>
    <row r="1197" spans="8:9" x14ac:dyDescent="0.2">
      <c r="H1197" s="101"/>
      <c r="I1197" s="101"/>
    </row>
    <row r="1198" spans="8:9" x14ac:dyDescent="0.2">
      <c r="H1198" s="101"/>
      <c r="I1198" s="101"/>
    </row>
    <row r="1199" spans="8:9" x14ac:dyDescent="0.2">
      <c r="H1199" s="101"/>
      <c r="I1199" s="101"/>
    </row>
    <row r="1200" spans="8:9" x14ac:dyDescent="0.2">
      <c r="H1200" s="101"/>
      <c r="I1200" s="101"/>
    </row>
    <row r="1201" spans="8:9" x14ac:dyDescent="0.2">
      <c r="H1201" s="101"/>
      <c r="I1201" s="101"/>
    </row>
    <row r="1202" spans="8:9" x14ac:dyDescent="0.2">
      <c r="H1202" s="101"/>
      <c r="I1202" s="101"/>
    </row>
    <row r="1203" spans="8:9" x14ac:dyDescent="0.2">
      <c r="H1203" s="101"/>
      <c r="I1203" s="101"/>
    </row>
    <row r="1204" spans="8:9" x14ac:dyDescent="0.2">
      <c r="H1204" s="101"/>
      <c r="I1204" s="101"/>
    </row>
    <row r="1205" spans="8:9" x14ac:dyDescent="0.2">
      <c r="H1205" s="101"/>
      <c r="I1205" s="101"/>
    </row>
    <row r="1206" spans="8:9" x14ac:dyDescent="0.2">
      <c r="H1206" s="101"/>
      <c r="I1206" s="101"/>
    </row>
    <row r="1207" spans="8:9" x14ac:dyDescent="0.2">
      <c r="H1207" s="101"/>
      <c r="I1207" s="101"/>
    </row>
    <row r="1208" spans="8:9" x14ac:dyDescent="0.2">
      <c r="H1208" s="101"/>
      <c r="I1208" s="101"/>
    </row>
    <row r="1209" spans="8:9" x14ac:dyDescent="0.2">
      <c r="H1209" s="101"/>
      <c r="I1209" s="101"/>
    </row>
    <row r="1210" spans="8:9" x14ac:dyDescent="0.2">
      <c r="H1210" s="101"/>
      <c r="I1210" s="101"/>
    </row>
    <row r="1211" spans="8:9" x14ac:dyDescent="0.2">
      <c r="H1211" s="101"/>
      <c r="I1211" s="101"/>
    </row>
    <row r="1212" spans="8:9" x14ac:dyDescent="0.2">
      <c r="H1212" s="101"/>
      <c r="I1212" s="101"/>
    </row>
    <row r="1213" spans="8:9" x14ac:dyDescent="0.2">
      <c r="H1213" s="101"/>
      <c r="I1213" s="101"/>
    </row>
    <row r="1214" spans="8:9" x14ac:dyDescent="0.2">
      <c r="H1214" s="101"/>
      <c r="I1214" s="101"/>
    </row>
    <row r="1215" spans="8:9" x14ac:dyDescent="0.2">
      <c r="H1215" s="101"/>
      <c r="I1215" s="101"/>
    </row>
    <row r="1216" spans="8:9" x14ac:dyDescent="0.2">
      <c r="H1216" s="101"/>
      <c r="I1216" s="101"/>
    </row>
    <row r="1217" spans="8:9" x14ac:dyDescent="0.2">
      <c r="H1217" s="101"/>
      <c r="I1217" s="101"/>
    </row>
    <row r="1218" spans="8:9" x14ac:dyDescent="0.2">
      <c r="H1218" s="101"/>
      <c r="I1218" s="101"/>
    </row>
    <row r="1219" spans="8:9" x14ac:dyDescent="0.2">
      <c r="H1219" s="101"/>
      <c r="I1219" s="101"/>
    </row>
    <row r="1220" spans="8:9" x14ac:dyDescent="0.2">
      <c r="H1220" s="101"/>
      <c r="I1220" s="101"/>
    </row>
    <row r="1221" spans="8:9" x14ac:dyDescent="0.2">
      <c r="H1221" s="101"/>
      <c r="I1221" s="101"/>
    </row>
    <row r="1222" spans="8:9" x14ac:dyDescent="0.2">
      <c r="H1222" s="101"/>
      <c r="I1222" s="101"/>
    </row>
    <row r="1223" spans="8:9" x14ac:dyDescent="0.2">
      <c r="H1223" s="101"/>
      <c r="I1223" s="101"/>
    </row>
    <row r="1224" spans="8:9" x14ac:dyDescent="0.2">
      <c r="H1224" s="101"/>
      <c r="I1224" s="101"/>
    </row>
    <row r="1225" spans="8:9" x14ac:dyDescent="0.2">
      <c r="H1225" s="101"/>
      <c r="I1225" s="101"/>
    </row>
    <row r="1226" spans="8:9" x14ac:dyDescent="0.2">
      <c r="H1226" s="101"/>
      <c r="I1226" s="101"/>
    </row>
    <row r="1227" spans="8:9" x14ac:dyDescent="0.2">
      <c r="H1227" s="101"/>
      <c r="I1227" s="101"/>
    </row>
    <row r="1228" spans="8:9" x14ac:dyDescent="0.2">
      <c r="H1228" s="101"/>
      <c r="I1228" s="101"/>
    </row>
    <row r="1229" spans="8:9" x14ac:dyDescent="0.2">
      <c r="H1229" s="101"/>
      <c r="I1229" s="101"/>
    </row>
    <row r="1230" spans="8:9" x14ac:dyDescent="0.2">
      <c r="H1230" s="101"/>
      <c r="I1230" s="101"/>
    </row>
    <row r="1231" spans="8:9" x14ac:dyDescent="0.2">
      <c r="H1231" s="101"/>
      <c r="I1231" s="101"/>
    </row>
    <row r="1232" spans="8:9" x14ac:dyDescent="0.2">
      <c r="H1232" s="101"/>
      <c r="I1232" s="101"/>
    </row>
    <row r="1233" spans="8:9" x14ac:dyDescent="0.2">
      <c r="H1233" s="101"/>
      <c r="I1233" s="101"/>
    </row>
    <row r="1234" spans="8:9" x14ac:dyDescent="0.2">
      <c r="H1234" s="101"/>
      <c r="I1234" s="101"/>
    </row>
    <row r="1235" spans="8:9" x14ac:dyDescent="0.2">
      <c r="H1235" s="101"/>
      <c r="I1235" s="101"/>
    </row>
    <row r="1236" spans="8:9" x14ac:dyDescent="0.2">
      <c r="H1236" s="101"/>
      <c r="I1236" s="101"/>
    </row>
    <row r="1237" spans="8:9" x14ac:dyDescent="0.2">
      <c r="H1237" s="101"/>
      <c r="I1237" s="101"/>
    </row>
    <row r="1238" spans="8:9" x14ac:dyDescent="0.2">
      <c r="H1238" s="101"/>
      <c r="I1238" s="101"/>
    </row>
    <row r="1239" spans="8:9" x14ac:dyDescent="0.2">
      <c r="H1239" s="101"/>
      <c r="I1239" s="101"/>
    </row>
    <row r="1240" spans="8:9" x14ac:dyDescent="0.2">
      <c r="H1240" s="101"/>
      <c r="I1240" s="101"/>
    </row>
    <row r="1241" spans="8:9" x14ac:dyDescent="0.2">
      <c r="H1241" s="101"/>
      <c r="I1241" s="101"/>
    </row>
    <row r="1242" spans="8:9" x14ac:dyDescent="0.2">
      <c r="H1242" s="101"/>
      <c r="I1242" s="101"/>
    </row>
    <row r="1243" spans="8:9" x14ac:dyDescent="0.2">
      <c r="H1243" s="101"/>
      <c r="I1243" s="101"/>
    </row>
    <row r="1244" spans="8:9" x14ac:dyDescent="0.2">
      <c r="H1244" s="101"/>
      <c r="I1244" s="101"/>
    </row>
    <row r="1245" spans="8:9" x14ac:dyDescent="0.2">
      <c r="H1245" s="101"/>
      <c r="I1245" s="101"/>
    </row>
    <row r="1246" spans="8:9" x14ac:dyDescent="0.2">
      <c r="H1246" s="101"/>
      <c r="I1246" s="101"/>
    </row>
    <row r="1247" spans="8:9" x14ac:dyDescent="0.2">
      <c r="H1247" s="101"/>
      <c r="I1247" s="101"/>
    </row>
    <row r="1248" spans="8:9" x14ac:dyDescent="0.2">
      <c r="H1248" s="101"/>
      <c r="I1248" s="101"/>
    </row>
    <row r="1249" spans="8:9" x14ac:dyDescent="0.2">
      <c r="H1249" s="101"/>
      <c r="I1249" s="101"/>
    </row>
    <row r="1250" spans="8:9" x14ac:dyDescent="0.2">
      <c r="H1250" s="101"/>
      <c r="I1250" s="101"/>
    </row>
    <row r="1251" spans="8:9" x14ac:dyDescent="0.2">
      <c r="H1251" s="101"/>
      <c r="I1251" s="101"/>
    </row>
    <row r="1252" spans="8:9" x14ac:dyDescent="0.2">
      <c r="H1252" s="101"/>
      <c r="I1252" s="101"/>
    </row>
    <row r="1253" spans="8:9" x14ac:dyDescent="0.2">
      <c r="H1253" s="101"/>
      <c r="I1253" s="101"/>
    </row>
    <row r="1254" spans="8:9" x14ac:dyDescent="0.2">
      <c r="H1254" s="101"/>
      <c r="I1254" s="101"/>
    </row>
    <row r="1255" spans="8:9" x14ac:dyDescent="0.2">
      <c r="H1255" s="101"/>
      <c r="I1255" s="101"/>
    </row>
    <row r="1256" spans="8:9" x14ac:dyDescent="0.2">
      <c r="H1256" s="101"/>
      <c r="I1256" s="101"/>
    </row>
    <row r="1257" spans="8:9" x14ac:dyDescent="0.2">
      <c r="H1257" s="101"/>
      <c r="I1257" s="101"/>
    </row>
    <row r="1258" spans="8:9" x14ac:dyDescent="0.2">
      <c r="H1258" s="101"/>
      <c r="I1258" s="101"/>
    </row>
    <row r="1259" spans="8:9" x14ac:dyDescent="0.2">
      <c r="H1259" s="101"/>
      <c r="I1259" s="101"/>
    </row>
    <row r="1260" spans="8:9" x14ac:dyDescent="0.2">
      <c r="H1260" s="101"/>
      <c r="I1260" s="101"/>
    </row>
    <row r="1261" spans="8:9" x14ac:dyDescent="0.2">
      <c r="H1261" s="101"/>
      <c r="I1261" s="101"/>
    </row>
    <row r="1262" spans="8:9" x14ac:dyDescent="0.2">
      <c r="H1262" s="101"/>
      <c r="I1262" s="101"/>
    </row>
    <row r="1263" spans="8:9" x14ac:dyDescent="0.2">
      <c r="H1263" s="101"/>
      <c r="I1263" s="101"/>
    </row>
    <row r="1264" spans="8:9" x14ac:dyDescent="0.2">
      <c r="H1264" s="101"/>
      <c r="I1264" s="101"/>
    </row>
    <row r="1265" spans="8:9" x14ac:dyDescent="0.2">
      <c r="H1265" s="101"/>
      <c r="I1265" s="101"/>
    </row>
    <row r="1266" spans="8:9" x14ac:dyDescent="0.2">
      <c r="H1266" s="101"/>
      <c r="I1266" s="101"/>
    </row>
    <row r="1267" spans="8:9" x14ac:dyDescent="0.2">
      <c r="H1267" s="101"/>
      <c r="I1267" s="101"/>
    </row>
    <row r="1268" spans="8:9" x14ac:dyDescent="0.2">
      <c r="H1268" s="101"/>
      <c r="I1268" s="101"/>
    </row>
    <row r="1269" spans="8:9" x14ac:dyDescent="0.2">
      <c r="H1269" s="101"/>
      <c r="I1269" s="101"/>
    </row>
    <row r="1270" spans="8:9" x14ac:dyDescent="0.2">
      <c r="H1270" s="101"/>
      <c r="I1270" s="101"/>
    </row>
    <row r="1271" spans="8:9" x14ac:dyDescent="0.2">
      <c r="H1271" s="101"/>
      <c r="I1271" s="101"/>
    </row>
    <row r="1272" spans="8:9" x14ac:dyDescent="0.2">
      <c r="H1272" s="101"/>
      <c r="I1272" s="101"/>
    </row>
    <row r="1273" spans="8:9" x14ac:dyDescent="0.2">
      <c r="H1273" s="101"/>
      <c r="I1273" s="101"/>
    </row>
    <row r="1274" spans="8:9" x14ac:dyDescent="0.2">
      <c r="H1274" s="101"/>
      <c r="I1274" s="101"/>
    </row>
    <row r="1275" spans="8:9" x14ac:dyDescent="0.2">
      <c r="H1275" s="101"/>
      <c r="I1275" s="101"/>
    </row>
    <row r="1276" spans="8:9" x14ac:dyDescent="0.2">
      <c r="H1276" s="101"/>
      <c r="I1276" s="101"/>
    </row>
    <row r="1277" spans="8:9" x14ac:dyDescent="0.2">
      <c r="H1277" s="101"/>
      <c r="I1277" s="101"/>
    </row>
    <row r="1278" spans="8:9" x14ac:dyDescent="0.2">
      <c r="H1278" s="101"/>
      <c r="I1278" s="101"/>
    </row>
    <row r="1279" spans="8:9" x14ac:dyDescent="0.2">
      <c r="H1279" s="101"/>
      <c r="I1279" s="101"/>
    </row>
    <row r="1280" spans="8:9" x14ac:dyDescent="0.2">
      <c r="H1280" s="101"/>
      <c r="I1280" s="101"/>
    </row>
    <row r="1281" spans="8:9" x14ac:dyDescent="0.2">
      <c r="H1281" s="101"/>
      <c r="I1281" s="101"/>
    </row>
    <row r="1282" spans="8:9" x14ac:dyDescent="0.2">
      <c r="H1282" s="101"/>
      <c r="I1282" s="101"/>
    </row>
    <row r="1283" spans="8:9" x14ac:dyDescent="0.2">
      <c r="H1283" s="101"/>
      <c r="I1283" s="101"/>
    </row>
    <row r="1284" spans="8:9" x14ac:dyDescent="0.2">
      <c r="H1284" s="101"/>
      <c r="I1284" s="101"/>
    </row>
    <row r="1285" spans="8:9" x14ac:dyDescent="0.2">
      <c r="H1285" s="101"/>
      <c r="I1285" s="101"/>
    </row>
    <row r="1286" spans="8:9" x14ac:dyDescent="0.2">
      <c r="H1286" s="101"/>
      <c r="I1286" s="101"/>
    </row>
    <row r="1287" spans="8:9" x14ac:dyDescent="0.2">
      <c r="H1287" s="101"/>
      <c r="I1287" s="101"/>
    </row>
    <row r="1288" spans="8:9" x14ac:dyDescent="0.2">
      <c r="H1288" s="101"/>
      <c r="I1288" s="101"/>
    </row>
    <row r="1289" spans="8:9" x14ac:dyDescent="0.2">
      <c r="H1289" s="101"/>
      <c r="I1289" s="101"/>
    </row>
    <row r="1290" spans="8:9" x14ac:dyDescent="0.2">
      <c r="H1290" s="101"/>
      <c r="I1290" s="101"/>
    </row>
    <row r="1291" spans="8:9" x14ac:dyDescent="0.2">
      <c r="H1291" s="101"/>
      <c r="I1291" s="101"/>
    </row>
    <row r="1292" spans="8:9" x14ac:dyDescent="0.2">
      <c r="H1292" s="101"/>
      <c r="I1292" s="101"/>
    </row>
    <row r="1293" spans="8:9" x14ac:dyDescent="0.2">
      <c r="H1293" s="101"/>
      <c r="I1293" s="101"/>
    </row>
    <row r="1294" spans="8:9" x14ac:dyDescent="0.2">
      <c r="H1294" s="101"/>
      <c r="I1294" s="101"/>
    </row>
    <row r="1295" spans="8:9" x14ac:dyDescent="0.2">
      <c r="H1295" s="101"/>
      <c r="I1295" s="101"/>
    </row>
    <row r="1296" spans="8:9" x14ac:dyDescent="0.2">
      <c r="H1296" s="101"/>
      <c r="I1296" s="101"/>
    </row>
    <row r="1297" spans="8:9" x14ac:dyDescent="0.2">
      <c r="H1297" s="101"/>
      <c r="I1297" s="101"/>
    </row>
    <row r="1298" spans="8:9" x14ac:dyDescent="0.2">
      <c r="H1298" s="101"/>
      <c r="I1298" s="101"/>
    </row>
    <row r="1299" spans="8:9" x14ac:dyDescent="0.2">
      <c r="H1299" s="101"/>
      <c r="I1299" s="101"/>
    </row>
    <row r="1300" spans="8:9" x14ac:dyDescent="0.2">
      <c r="H1300" s="101"/>
      <c r="I1300" s="101"/>
    </row>
    <row r="1301" spans="8:9" x14ac:dyDescent="0.2">
      <c r="H1301" s="101"/>
      <c r="I1301" s="101"/>
    </row>
    <row r="1302" spans="8:9" x14ac:dyDescent="0.2">
      <c r="H1302" s="101"/>
      <c r="I1302" s="101"/>
    </row>
    <row r="1303" spans="8:9" x14ac:dyDescent="0.2">
      <c r="H1303" s="101"/>
      <c r="I1303" s="101"/>
    </row>
    <row r="1304" spans="8:9" x14ac:dyDescent="0.2">
      <c r="H1304" s="101"/>
      <c r="I1304" s="101"/>
    </row>
    <row r="1305" spans="8:9" x14ac:dyDescent="0.2">
      <c r="H1305" s="101"/>
      <c r="I1305" s="101"/>
    </row>
    <row r="1306" spans="8:9" x14ac:dyDescent="0.2">
      <c r="H1306" s="101"/>
      <c r="I1306" s="101"/>
    </row>
    <row r="1307" spans="8:9" x14ac:dyDescent="0.2">
      <c r="H1307" s="101"/>
      <c r="I1307" s="101"/>
    </row>
    <row r="1308" spans="8:9" x14ac:dyDescent="0.2">
      <c r="H1308" s="101"/>
      <c r="I1308" s="101"/>
    </row>
    <row r="1309" spans="8:9" x14ac:dyDescent="0.2">
      <c r="H1309" s="101"/>
      <c r="I1309" s="101"/>
    </row>
    <row r="1310" spans="8:9" x14ac:dyDescent="0.2">
      <c r="H1310" s="101"/>
      <c r="I1310" s="101"/>
    </row>
    <row r="1311" spans="8:9" x14ac:dyDescent="0.2">
      <c r="H1311" s="101"/>
      <c r="I1311" s="101"/>
    </row>
    <row r="1312" spans="8:9" x14ac:dyDescent="0.2">
      <c r="H1312" s="101"/>
      <c r="I1312" s="101"/>
    </row>
    <row r="1313" spans="8:9" x14ac:dyDescent="0.2">
      <c r="H1313" s="101"/>
      <c r="I1313" s="101"/>
    </row>
    <row r="1314" spans="8:9" x14ac:dyDescent="0.2">
      <c r="H1314" s="101"/>
      <c r="I1314" s="101"/>
    </row>
    <row r="1315" spans="8:9" x14ac:dyDescent="0.2">
      <c r="H1315" s="101"/>
      <c r="I1315" s="101"/>
    </row>
    <row r="1316" spans="8:9" x14ac:dyDescent="0.2">
      <c r="H1316" s="101"/>
      <c r="I1316" s="101"/>
    </row>
    <row r="1317" spans="8:9" x14ac:dyDescent="0.2">
      <c r="H1317" s="101"/>
      <c r="I1317" s="101"/>
    </row>
    <row r="1318" spans="8:9" x14ac:dyDescent="0.2">
      <c r="H1318" s="101"/>
      <c r="I1318" s="101"/>
    </row>
    <row r="1319" spans="8:9" x14ac:dyDescent="0.2">
      <c r="H1319" s="101"/>
      <c r="I1319" s="101"/>
    </row>
    <row r="1320" spans="8:9" x14ac:dyDescent="0.2">
      <c r="H1320" s="101"/>
      <c r="I1320" s="101"/>
    </row>
    <row r="1321" spans="8:9" x14ac:dyDescent="0.2">
      <c r="H1321" s="101"/>
      <c r="I1321" s="101"/>
    </row>
    <row r="1322" spans="8:9" x14ac:dyDescent="0.2">
      <c r="H1322" s="101"/>
      <c r="I1322" s="101"/>
    </row>
    <row r="1323" spans="8:9" x14ac:dyDescent="0.2">
      <c r="H1323" s="101"/>
      <c r="I1323" s="101"/>
    </row>
    <row r="1324" spans="8:9" x14ac:dyDescent="0.2">
      <c r="H1324" s="101"/>
      <c r="I1324" s="101"/>
    </row>
    <row r="1325" spans="8:9" x14ac:dyDescent="0.2">
      <c r="H1325" s="101"/>
      <c r="I1325" s="101"/>
    </row>
    <row r="1326" spans="8:9" x14ac:dyDescent="0.2">
      <c r="H1326" s="101"/>
      <c r="I1326" s="101"/>
    </row>
    <row r="1327" spans="8:9" x14ac:dyDescent="0.2">
      <c r="H1327" s="101"/>
      <c r="I1327" s="101"/>
    </row>
    <row r="1328" spans="8:9" x14ac:dyDescent="0.2">
      <c r="H1328" s="101"/>
      <c r="I1328" s="101"/>
    </row>
    <row r="1329" spans="8:9" x14ac:dyDescent="0.2">
      <c r="H1329" s="101"/>
      <c r="I1329" s="101"/>
    </row>
    <row r="1330" spans="8:9" x14ac:dyDescent="0.2">
      <c r="H1330" s="101"/>
      <c r="I1330" s="101"/>
    </row>
    <row r="1331" spans="8:9" x14ac:dyDescent="0.2">
      <c r="H1331" s="101"/>
      <c r="I1331" s="101"/>
    </row>
    <row r="1332" spans="8:9" x14ac:dyDescent="0.2">
      <c r="H1332" s="101"/>
      <c r="I1332" s="101"/>
    </row>
    <row r="1333" spans="8:9" x14ac:dyDescent="0.2">
      <c r="H1333" s="101"/>
      <c r="I1333" s="101"/>
    </row>
    <row r="1334" spans="8:9" x14ac:dyDescent="0.2">
      <c r="H1334" s="101"/>
      <c r="I1334" s="101"/>
    </row>
    <row r="1335" spans="8:9" x14ac:dyDescent="0.2">
      <c r="H1335" s="101"/>
      <c r="I1335" s="101"/>
    </row>
    <row r="1336" spans="8:9" x14ac:dyDescent="0.2">
      <c r="H1336" s="101"/>
      <c r="I1336" s="101"/>
    </row>
    <row r="1337" spans="8:9" x14ac:dyDescent="0.2">
      <c r="H1337" s="101"/>
      <c r="I1337" s="101"/>
    </row>
    <row r="1338" spans="8:9" x14ac:dyDescent="0.2">
      <c r="H1338" s="101"/>
      <c r="I1338" s="101"/>
    </row>
    <row r="1339" spans="8:9" x14ac:dyDescent="0.2">
      <c r="H1339" s="101"/>
      <c r="I1339" s="101"/>
    </row>
    <row r="1340" spans="8:9" x14ac:dyDescent="0.2">
      <c r="H1340" s="101"/>
      <c r="I1340" s="101"/>
    </row>
    <row r="1341" spans="8:9" x14ac:dyDescent="0.2">
      <c r="H1341" s="101"/>
      <c r="I1341" s="101"/>
    </row>
    <row r="1342" spans="8:9" x14ac:dyDescent="0.2">
      <c r="H1342" s="101"/>
      <c r="I1342" s="101"/>
    </row>
    <row r="1343" spans="8:9" x14ac:dyDescent="0.2">
      <c r="H1343" s="101"/>
      <c r="I1343" s="101"/>
    </row>
    <row r="1344" spans="8:9" x14ac:dyDescent="0.2">
      <c r="H1344" s="101"/>
      <c r="I1344" s="101"/>
    </row>
    <row r="1345" spans="8:9" x14ac:dyDescent="0.2">
      <c r="H1345" s="101"/>
      <c r="I1345" s="101"/>
    </row>
    <row r="1346" spans="8:9" x14ac:dyDescent="0.2">
      <c r="H1346" s="101"/>
      <c r="I1346" s="101"/>
    </row>
    <row r="1347" spans="8:9" x14ac:dyDescent="0.2">
      <c r="H1347" s="101"/>
      <c r="I1347" s="101"/>
    </row>
    <row r="1348" spans="8:9" x14ac:dyDescent="0.2">
      <c r="H1348" s="101"/>
      <c r="I1348" s="101"/>
    </row>
    <row r="1349" spans="8:9" x14ac:dyDescent="0.2">
      <c r="H1349" s="101"/>
      <c r="I1349" s="101"/>
    </row>
    <row r="1350" spans="8:9" x14ac:dyDescent="0.2">
      <c r="H1350" s="101"/>
      <c r="I1350" s="101"/>
    </row>
    <row r="1351" spans="8:9" x14ac:dyDescent="0.2">
      <c r="H1351" s="101"/>
      <c r="I1351" s="101"/>
    </row>
    <row r="1352" spans="8:9" x14ac:dyDescent="0.2">
      <c r="H1352" s="101"/>
      <c r="I1352" s="101"/>
    </row>
    <row r="1353" spans="8:9" x14ac:dyDescent="0.2">
      <c r="H1353" s="101"/>
      <c r="I1353" s="101"/>
    </row>
    <row r="1354" spans="8:9" x14ac:dyDescent="0.2">
      <c r="H1354" s="101"/>
      <c r="I1354" s="101"/>
    </row>
    <row r="1355" spans="8:9" x14ac:dyDescent="0.2">
      <c r="H1355" s="101"/>
      <c r="I1355" s="101"/>
    </row>
    <row r="1356" spans="8:9" x14ac:dyDescent="0.2">
      <c r="H1356" s="101"/>
      <c r="I1356" s="101"/>
    </row>
    <row r="1357" spans="8:9" x14ac:dyDescent="0.2">
      <c r="H1357" s="101"/>
      <c r="I1357" s="101"/>
    </row>
    <row r="1358" spans="8:9" x14ac:dyDescent="0.2">
      <c r="H1358" s="101"/>
      <c r="I1358" s="101"/>
    </row>
    <row r="1359" spans="8:9" x14ac:dyDescent="0.2">
      <c r="H1359" s="101"/>
      <c r="I1359" s="101"/>
    </row>
    <row r="1360" spans="8:9" x14ac:dyDescent="0.2">
      <c r="H1360" s="101"/>
      <c r="I1360" s="101"/>
    </row>
    <row r="1361" spans="8:9" x14ac:dyDescent="0.2">
      <c r="H1361" s="101"/>
      <c r="I1361" s="101"/>
    </row>
    <row r="1362" spans="8:9" x14ac:dyDescent="0.2">
      <c r="H1362" s="101"/>
      <c r="I1362" s="101"/>
    </row>
    <row r="1363" spans="8:9" x14ac:dyDescent="0.2">
      <c r="H1363" s="101"/>
      <c r="I1363" s="101"/>
    </row>
    <row r="1364" spans="8:9" x14ac:dyDescent="0.2">
      <c r="H1364" s="101"/>
      <c r="I1364" s="101"/>
    </row>
    <row r="1365" spans="8:9" x14ac:dyDescent="0.2">
      <c r="H1365" s="101"/>
      <c r="I1365" s="101"/>
    </row>
    <row r="1366" spans="8:9" x14ac:dyDescent="0.2">
      <c r="H1366" s="101"/>
      <c r="I1366" s="101"/>
    </row>
    <row r="1367" spans="8:9" x14ac:dyDescent="0.2">
      <c r="H1367" s="101"/>
      <c r="I1367" s="101"/>
    </row>
    <row r="1368" spans="8:9" x14ac:dyDescent="0.2">
      <c r="H1368" s="101"/>
      <c r="I1368" s="101"/>
    </row>
    <row r="1369" spans="8:9" x14ac:dyDescent="0.2">
      <c r="H1369" s="101"/>
      <c r="I1369" s="101"/>
    </row>
    <row r="1370" spans="8:9" x14ac:dyDescent="0.2">
      <c r="H1370" s="101"/>
      <c r="I1370" s="101"/>
    </row>
    <row r="1371" spans="8:9" x14ac:dyDescent="0.2">
      <c r="H1371" s="101"/>
      <c r="I1371" s="101"/>
    </row>
    <row r="1372" spans="8:9" x14ac:dyDescent="0.2">
      <c r="H1372" s="101"/>
      <c r="I1372" s="101"/>
    </row>
    <row r="1373" spans="8:9" x14ac:dyDescent="0.2">
      <c r="H1373" s="101"/>
      <c r="I1373" s="101"/>
    </row>
    <row r="1374" spans="8:9" x14ac:dyDescent="0.2">
      <c r="H1374" s="101"/>
      <c r="I1374" s="101"/>
    </row>
    <row r="1375" spans="8:9" x14ac:dyDescent="0.2">
      <c r="H1375" s="101"/>
      <c r="I1375" s="101"/>
    </row>
    <row r="1376" spans="8:9" x14ac:dyDescent="0.2">
      <c r="H1376" s="101"/>
      <c r="I1376" s="101"/>
    </row>
    <row r="1377" spans="8:9" x14ac:dyDescent="0.2">
      <c r="H1377" s="101"/>
      <c r="I1377" s="101"/>
    </row>
    <row r="1378" spans="8:9" x14ac:dyDescent="0.2">
      <c r="H1378" s="101"/>
      <c r="I1378" s="101"/>
    </row>
    <row r="1379" spans="8:9" x14ac:dyDescent="0.2">
      <c r="H1379" s="101"/>
      <c r="I1379" s="101"/>
    </row>
    <row r="1380" spans="8:9" x14ac:dyDescent="0.2">
      <c r="H1380" s="101"/>
      <c r="I1380" s="101"/>
    </row>
    <row r="1381" spans="8:9" x14ac:dyDescent="0.2">
      <c r="H1381" s="101"/>
      <c r="I1381" s="101"/>
    </row>
    <row r="1382" spans="8:9" x14ac:dyDescent="0.2">
      <c r="H1382" s="101"/>
      <c r="I1382" s="101"/>
    </row>
    <row r="1383" spans="8:9" x14ac:dyDescent="0.2">
      <c r="H1383" s="101"/>
      <c r="I1383" s="101"/>
    </row>
    <row r="1384" spans="8:9" x14ac:dyDescent="0.2">
      <c r="H1384" s="101"/>
      <c r="I1384" s="101"/>
    </row>
    <row r="1385" spans="8:9" x14ac:dyDescent="0.2">
      <c r="H1385" s="101"/>
      <c r="I1385" s="101"/>
    </row>
    <row r="1386" spans="8:9" x14ac:dyDescent="0.2">
      <c r="H1386" s="101"/>
      <c r="I1386" s="101"/>
    </row>
    <row r="1387" spans="8:9" x14ac:dyDescent="0.2">
      <c r="H1387" s="101"/>
      <c r="I1387" s="101"/>
    </row>
    <row r="1388" spans="8:9" x14ac:dyDescent="0.2">
      <c r="H1388" s="101"/>
      <c r="I1388" s="101"/>
    </row>
    <row r="1389" spans="8:9" x14ac:dyDescent="0.2">
      <c r="H1389" s="101"/>
      <c r="I1389" s="101"/>
    </row>
    <row r="1390" spans="8:9" x14ac:dyDescent="0.2">
      <c r="H1390" s="101"/>
      <c r="I1390" s="101"/>
    </row>
    <row r="1391" spans="8:9" x14ac:dyDescent="0.2">
      <c r="H1391" s="101"/>
      <c r="I1391" s="101"/>
    </row>
    <row r="1392" spans="8:9" x14ac:dyDescent="0.2">
      <c r="H1392" s="101"/>
      <c r="I1392" s="101"/>
    </row>
    <row r="1393" spans="8:9" x14ac:dyDescent="0.2">
      <c r="H1393" s="101"/>
      <c r="I1393" s="101"/>
    </row>
    <row r="1394" spans="8:9" x14ac:dyDescent="0.2">
      <c r="H1394" s="101"/>
      <c r="I1394" s="101"/>
    </row>
    <row r="1395" spans="8:9" x14ac:dyDescent="0.2">
      <c r="H1395" s="101"/>
      <c r="I1395" s="101"/>
    </row>
    <row r="1396" spans="8:9" x14ac:dyDescent="0.2">
      <c r="H1396" s="101"/>
      <c r="I1396" s="101"/>
    </row>
    <row r="1397" spans="8:9" x14ac:dyDescent="0.2">
      <c r="H1397" s="101"/>
      <c r="I1397" s="101"/>
    </row>
    <row r="1398" spans="8:9" x14ac:dyDescent="0.2">
      <c r="H1398" s="101"/>
      <c r="I1398" s="101"/>
    </row>
    <row r="1399" spans="8:9" x14ac:dyDescent="0.2">
      <c r="H1399" s="101"/>
      <c r="I1399" s="101"/>
    </row>
    <row r="1400" spans="8:9" x14ac:dyDescent="0.2">
      <c r="H1400" s="101"/>
      <c r="I1400" s="101"/>
    </row>
    <row r="1401" spans="8:9" x14ac:dyDescent="0.2">
      <c r="H1401" s="101"/>
      <c r="I1401" s="101"/>
    </row>
    <row r="1402" spans="8:9" x14ac:dyDescent="0.2">
      <c r="H1402" s="101"/>
      <c r="I1402" s="101"/>
    </row>
    <row r="1403" spans="8:9" x14ac:dyDescent="0.2">
      <c r="H1403" s="101"/>
      <c r="I1403" s="101"/>
    </row>
    <row r="1404" spans="8:9" x14ac:dyDescent="0.2">
      <c r="H1404" s="101"/>
      <c r="I1404" s="101"/>
    </row>
    <row r="1405" spans="8:9" x14ac:dyDescent="0.2">
      <c r="H1405" s="101"/>
      <c r="I1405" s="101"/>
    </row>
    <row r="1406" spans="8:9" x14ac:dyDescent="0.2">
      <c r="H1406" s="101"/>
      <c r="I1406" s="101"/>
    </row>
    <row r="1407" spans="8:9" x14ac:dyDescent="0.2">
      <c r="H1407" s="101"/>
      <c r="I1407" s="101"/>
    </row>
    <row r="1408" spans="8:9" x14ac:dyDescent="0.2">
      <c r="H1408" s="101"/>
      <c r="I1408" s="101"/>
    </row>
    <row r="1409" spans="8:9" x14ac:dyDescent="0.2">
      <c r="H1409" s="101"/>
      <c r="I1409" s="101"/>
    </row>
    <row r="1410" spans="8:9" x14ac:dyDescent="0.2">
      <c r="H1410" s="101"/>
      <c r="I1410" s="101"/>
    </row>
    <row r="1411" spans="8:9" x14ac:dyDescent="0.2">
      <c r="H1411" s="101"/>
      <c r="I1411" s="101"/>
    </row>
    <row r="1412" spans="8:9" x14ac:dyDescent="0.2">
      <c r="H1412" s="101"/>
      <c r="I1412" s="101"/>
    </row>
    <row r="1413" spans="8:9" x14ac:dyDescent="0.2">
      <c r="H1413" s="101"/>
      <c r="I1413" s="101"/>
    </row>
    <row r="1414" spans="8:9" x14ac:dyDescent="0.2">
      <c r="H1414" s="101"/>
      <c r="I1414" s="101"/>
    </row>
    <row r="1415" spans="8:9" x14ac:dyDescent="0.2">
      <c r="H1415" s="101"/>
      <c r="I1415" s="101"/>
    </row>
    <row r="1416" spans="8:9" x14ac:dyDescent="0.2">
      <c r="H1416" s="101"/>
      <c r="I1416" s="101"/>
    </row>
    <row r="1417" spans="8:9" x14ac:dyDescent="0.2">
      <c r="H1417" s="101"/>
      <c r="I1417" s="101"/>
    </row>
    <row r="1418" spans="8:9" x14ac:dyDescent="0.2">
      <c r="H1418" s="101"/>
      <c r="I1418" s="101"/>
    </row>
    <row r="1419" spans="8:9" x14ac:dyDescent="0.2">
      <c r="H1419" s="101"/>
      <c r="I1419" s="101"/>
    </row>
    <row r="1420" spans="8:9" x14ac:dyDescent="0.2">
      <c r="H1420" s="101"/>
      <c r="I1420" s="101"/>
    </row>
    <row r="1421" spans="8:9" x14ac:dyDescent="0.2">
      <c r="H1421" s="101"/>
      <c r="I1421" s="101"/>
    </row>
    <row r="1422" spans="8:9" x14ac:dyDescent="0.2">
      <c r="H1422" s="101"/>
      <c r="I1422" s="101"/>
    </row>
    <row r="1423" spans="8:9" x14ac:dyDescent="0.2">
      <c r="H1423" s="101"/>
      <c r="I1423" s="101"/>
    </row>
    <row r="1424" spans="8:9" x14ac:dyDescent="0.2">
      <c r="H1424" s="101"/>
      <c r="I1424" s="101"/>
    </row>
    <row r="1425" spans="8:9" x14ac:dyDescent="0.2">
      <c r="H1425" s="101"/>
      <c r="I1425" s="101"/>
    </row>
    <row r="1426" spans="8:9" x14ac:dyDescent="0.2">
      <c r="H1426" s="101"/>
      <c r="I1426" s="101"/>
    </row>
    <row r="1427" spans="8:9" x14ac:dyDescent="0.2">
      <c r="H1427" s="101"/>
      <c r="I1427" s="101"/>
    </row>
    <row r="1428" spans="8:9" x14ac:dyDescent="0.2">
      <c r="H1428" s="101"/>
      <c r="I1428" s="101"/>
    </row>
    <row r="1429" spans="8:9" x14ac:dyDescent="0.2">
      <c r="H1429" s="101"/>
      <c r="I1429" s="101"/>
    </row>
    <row r="1430" spans="8:9" x14ac:dyDescent="0.2">
      <c r="H1430" s="101"/>
      <c r="I1430" s="101"/>
    </row>
    <row r="1431" spans="8:9" x14ac:dyDescent="0.2">
      <c r="H1431" s="101"/>
      <c r="I1431" s="101"/>
    </row>
    <row r="1432" spans="8:9" x14ac:dyDescent="0.2">
      <c r="H1432" s="101"/>
      <c r="I1432" s="101"/>
    </row>
    <row r="1433" spans="8:9" x14ac:dyDescent="0.2">
      <c r="H1433" s="101"/>
      <c r="I1433" s="101"/>
    </row>
    <row r="1434" spans="8:9" x14ac:dyDescent="0.2">
      <c r="H1434" s="101"/>
      <c r="I1434" s="101"/>
    </row>
    <row r="1435" spans="8:9" x14ac:dyDescent="0.2">
      <c r="H1435" s="101"/>
      <c r="I1435" s="101"/>
    </row>
    <row r="1436" spans="8:9" x14ac:dyDescent="0.2">
      <c r="H1436" s="101"/>
      <c r="I1436" s="101"/>
    </row>
    <row r="1437" spans="8:9" x14ac:dyDescent="0.2">
      <c r="H1437" s="101"/>
      <c r="I1437" s="101"/>
    </row>
    <row r="1438" spans="8:9" x14ac:dyDescent="0.2">
      <c r="H1438" s="101"/>
      <c r="I1438" s="101"/>
    </row>
    <row r="1439" spans="8:9" x14ac:dyDescent="0.2">
      <c r="H1439" s="101"/>
      <c r="I1439" s="101"/>
    </row>
    <row r="1440" spans="8:9" x14ac:dyDescent="0.2">
      <c r="H1440" s="101"/>
      <c r="I1440" s="101"/>
    </row>
    <row r="1441" spans="8:9" x14ac:dyDescent="0.2">
      <c r="H1441" s="101"/>
      <c r="I1441" s="101"/>
    </row>
    <row r="1442" spans="8:9" x14ac:dyDescent="0.2">
      <c r="H1442" s="101"/>
      <c r="I1442" s="101"/>
    </row>
    <row r="1443" spans="8:9" x14ac:dyDescent="0.2">
      <c r="H1443" s="101"/>
      <c r="I1443" s="101"/>
    </row>
    <row r="1444" spans="8:9" x14ac:dyDescent="0.2">
      <c r="H1444" s="101"/>
      <c r="I1444" s="101"/>
    </row>
    <row r="1445" spans="8:9" x14ac:dyDescent="0.2">
      <c r="H1445" s="101"/>
      <c r="I1445" s="101"/>
    </row>
    <row r="1446" spans="8:9" x14ac:dyDescent="0.2">
      <c r="H1446" s="101"/>
      <c r="I1446" s="101"/>
    </row>
    <row r="1447" spans="8:9" x14ac:dyDescent="0.2">
      <c r="H1447" s="101"/>
      <c r="I1447" s="101"/>
    </row>
    <row r="1448" spans="8:9" x14ac:dyDescent="0.2">
      <c r="H1448" s="101"/>
      <c r="I1448" s="101"/>
    </row>
    <row r="1449" spans="8:9" x14ac:dyDescent="0.2">
      <c r="H1449" s="101"/>
      <c r="I1449" s="101"/>
    </row>
    <row r="1450" spans="8:9" x14ac:dyDescent="0.2">
      <c r="H1450" s="101"/>
      <c r="I1450" s="101"/>
    </row>
    <row r="1451" spans="8:9" x14ac:dyDescent="0.2">
      <c r="H1451" s="101"/>
      <c r="I1451" s="101"/>
    </row>
    <row r="1452" spans="8:9" x14ac:dyDescent="0.2">
      <c r="H1452" s="101"/>
      <c r="I1452" s="101"/>
    </row>
    <row r="1453" spans="8:9" x14ac:dyDescent="0.2">
      <c r="H1453" s="101"/>
      <c r="I1453" s="101"/>
    </row>
    <row r="1454" spans="8:9" x14ac:dyDescent="0.2">
      <c r="H1454" s="101"/>
      <c r="I1454" s="101"/>
    </row>
    <row r="1455" spans="8:9" x14ac:dyDescent="0.2">
      <c r="H1455" s="101"/>
      <c r="I1455" s="101"/>
    </row>
    <row r="1456" spans="8:9" x14ac:dyDescent="0.2">
      <c r="H1456" s="101"/>
      <c r="I1456" s="101"/>
    </row>
    <row r="1457" spans="8:9" x14ac:dyDescent="0.2">
      <c r="H1457" s="101"/>
      <c r="I1457" s="101"/>
    </row>
    <row r="1458" spans="8:9" x14ac:dyDescent="0.2">
      <c r="H1458" s="101"/>
      <c r="I1458" s="101"/>
    </row>
    <row r="1459" spans="8:9" x14ac:dyDescent="0.2">
      <c r="H1459" s="101"/>
      <c r="I1459" s="101"/>
    </row>
    <row r="1460" spans="8:9" x14ac:dyDescent="0.2">
      <c r="H1460" s="101"/>
      <c r="I1460" s="101"/>
    </row>
    <row r="1461" spans="8:9" x14ac:dyDescent="0.2">
      <c r="H1461" s="101"/>
      <c r="I1461" s="101"/>
    </row>
    <row r="1462" spans="8:9" x14ac:dyDescent="0.2">
      <c r="H1462" s="101"/>
      <c r="I1462" s="101"/>
    </row>
    <row r="1463" spans="8:9" x14ac:dyDescent="0.2">
      <c r="H1463" s="101"/>
      <c r="I1463" s="101"/>
    </row>
    <row r="1464" spans="8:9" x14ac:dyDescent="0.2">
      <c r="H1464" s="101"/>
      <c r="I1464" s="101"/>
    </row>
    <row r="1465" spans="8:9" x14ac:dyDescent="0.2">
      <c r="H1465" s="101"/>
      <c r="I1465" s="101"/>
    </row>
    <row r="1466" spans="8:9" x14ac:dyDescent="0.2">
      <c r="H1466" s="101"/>
      <c r="I1466" s="101"/>
    </row>
    <row r="1467" spans="8:9" x14ac:dyDescent="0.2">
      <c r="H1467" s="101"/>
      <c r="I1467" s="101"/>
    </row>
    <row r="1468" spans="8:9" x14ac:dyDescent="0.2">
      <c r="H1468" s="101"/>
      <c r="I1468" s="101"/>
    </row>
    <row r="1469" spans="8:9" x14ac:dyDescent="0.2">
      <c r="H1469" s="101"/>
      <c r="I1469" s="101"/>
    </row>
    <row r="1470" spans="8:9" x14ac:dyDescent="0.2">
      <c r="H1470" s="101"/>
      <c r="I1470" s="101"/>
    </row>
    <row r="1471" spans="8:9" x14ac:dyDescent="0.2">
      <c r="H1471" s="101"/>
      <c r="I1471" s="101"/>
    </row>
    <row r="1472" spans="8:9" x14ac:dyDescent="0.2">
      <c r="H1472" s="101"/>
      <c r="I1472" s="101"/>
    </row>
    <row r="1473" spans="8:9" x14ac:dyDescent="0.2">
      <c r="H1473" s="101"/>
      <c r="I1473" s="101"/>
    </row>
    <row r="1474" spans="8:9" x14ac:dyDescent="0.2">
      <c r="H1474" s="101"/>
      <c r="I1474" s="101"/>
    </row>
    <row r="1475" spans="8:9" x14ac:dyDescent="0.2">
      <c r="H1475" s="101"/>
      <c r="I1475" s="101"/>
    </row>
    <row r="1476" spans="8:9" x14ac:dyDescent="0.2">
      <c r="H1476" s="101"/>
      <c r="I1476" s="101"/>
    </row>
    <row r="1477" spans="8:9" x14ac:dyDescent="0.2">
      <c r="H1477" s="101"/>
      <c r="I1477" s="101"/>
    </row>
    <row r="1478" spans="8:9" x14ac:dyDescent="0.2">
      <c r="H1478" s="101"/>
      <c r="I1478" s="101"/>
    </row>
    <row r="1479" spans="8:9" x14ac:dyDescent="0.2">
      <c r="H1479" s="101"/>
      <c r="I1479" s="101"/>
    </row>
    <row r="1480" spans="8:9" x14ac:dyDescent="0.2">
      <c r="H1480" s="101"/>
      <c r="I1480" s="101"/>
    </row>
    <row r="1481" spans="8:9" x14ac:dyDescent="0.2">
      <c r="H1481" s="101"/>
      <c r="I1481" s="101"/>
    </row>
    <row r="1482" spans="8:9" x14ac:dyDescent="0.2">
      <c r="H1482" s="101"/>
      <c r="I1482" s="101"/>
    </row>
    <row r="1483" spans="8:9" x14ac:dyDescent="0.2">
      <c r="H1483" s="101"/>
      <c r="I1483" s="101"/>
    </row>
    <row r="1484" spans="8:9" x14ac:dyDescent="0.2">
      <c r="H1484" s="101"/>
      <c r="I1484" s="101"/>
    </row>
    <row r="1485" spans="8:9" x14ac:dyDescent="0.2">
      <c r="H1485" s="101"/>
      <c r="I1485" s="101"/>
    </row>
    <row r="1486" spans="8:9" x14ac:dyDescent="0.2">
      <c r="H1486" s="101"/>
      <c r="I1486" s="101"/>
    </row>
    <row r="1487" spans="8:9" x14ac:dyDescent="0.2">
      <c r="H1487" s="101"/>
      <c r="I1487" s="101"/>
    </row>
    <row r="1488" spans="8:9" x14ac:dyDescent="0.2">
      <c r="H1488" s="101"/>
      <c r="I1488" s="101"/>
    </row>
    <row r="1489" spans="8:9" x14ac:dyDescent="0.2">
      <c r="H1489" s="101"/>
      <c r="I1489" s="101"/>
    </row>
    <row r="1490" spans="8:9" x14ac:dyDescent="0.2">
      <c r="H1490" s="101"/>
      <c r="I1490" s="101"/>
    </row>
    <row r="1491" spans="8:9" x14ac:dyDescent="0.2">
      <c r="H1491" s="101"/>
      <c r="I1491" s="101"/>
    </row>
    <row r="1492" spans="8:9" x14ac:dyDescent="0.2">
      <c r="H1492" s="101"/>
      <c r="I1492" s="101"/>
    </row>
    <row r="1493" spans="8:9" x14ac:dyDescent="0.2">
      <c r="H1493" s="101"/>
      <c r="I1493" s="101"/>
    </row>
    <row r="1494" spans="8:9" x14ac:dyDescent="0.2">
      <c r="H1494" s="101"/>
      <c r="I1494" s="101"/>
    </row>
    <row r="1495" spans="8:9" x14ac:dyDescent="0.2">
      <c r="H1495" s="101"/>
      <c r="I1495" s="101"/>
    </row>
    <row r="1496" spans="8:9" x14ac:dyDescent="0.2">
      <c r="H1496" s="101"/>
      <c r="I1496" s="101"/>
    </row>
    <row r="1497" spans="8:9" x14ac:dyDescent="0.2">
      <c r="H1497" s="101"/>
      <c r="I1497" s="101"/>
    </row>
    <row r="1498" spans="8:9" x14ac:dyDescent="0.2">
      <c r="H1498" s="101"/>
      <c r="I1498" s="101"/>
    </row>
    <row r="1499" spans="8:9" x14ac:dyDescent="0.2">
      <c r="H1499" s="101"/>
      <c r="I1499" s="101"/>
    </row>
    <row r="1500" spans="8:9" x14ac:dyDescent="0.2">
      <c r="H1500" s="101"/>
      <c r="I1500" s="101"/>
    </row>
    <row r="1501" spans="8:9" x14ac:dyDescent="0.2">
      <c r="H1501" s="101"/>
      <c r="I1501" s="101"/>
    </row>
    <row r="1502" spans="8:9" x14ac:dyDescent="0.2">
      <c r="H1502" s="101"/>
      <c r="I1502" s="101"/>
    </row>
    <row r="1503" spans="8:9" x14ac:dyDescent="0.2">
      <c r="H1503" s="101"/>
      <c r="I1503" s="101"/>
    </row>
    <row r="1504" spans="8:9" x14ac:dyDescent="0.2">
      <c r="H1504" s="101"/>
      <c r="I1504" s="101"/>
    </row>
    <row r="1505" spans="8:9" x14ac:dyDescent="0.2">
      <c r="H1505" s="101"/>
      <c r="I1505" s="101"/>
    </row>
    <row r="1506" spans="8:9" x14ac:dyDescent="0.2">
      <c r="H1506" s="101"/>
      <c r="I1506" s="101"/>
    </row>
    <row r="1507" spans="8:9" x14ac:dyDescent="0.2">
      <c r="H1507" s="101"/>
      <c r="I1507" s="101"/>
    </row>
    <row r="1508" spans="8:9" x14ac:dyDescent="0.2">
      <c r="H1508" s="101"/>
      <c r="I1508" s="101"/>
    </row>
    <row r="1509" spans="8:9" x14ac:dyDescent="0.2">
      <c r="H1509" s="101"/>
      <c r="I1509" s="101"/>
    </row>
    <row r="1510" spans="8:9" x14ac:dyDescent="0.2">
      <c r="H1510" s="101"/>
      <c r="I1510" s="101"/>
    </row>
    <row r="1511" spans="8:9" x14ac:dyDescent="0.2">
      <c r="H1511" s="101"/>
      <c r="I1511" s="101"/>
    </row>
    <row r="1512" spans="8:9" x14ac:dyDescent="0.2">
      <c r="H1512" s="101"/>
      <c r="I1512" s="101"/>
    </row>
    <row r="1513" spans="8:9" x14ac:dyDescent="0.2">
      <c r="H1513" s="101"/>
      <c r="I1513" s="101"/>
    </row>
    <row r="1514" spans="8:9" x14ac:dyDescent="0.2">
      <c r="H1514" s="101"/>
      <c r="I1514" s="101"/>
    </row>
    <row r="1515" spans="8:9" x14ac:dyDescent="0.2">
      <c r="H1515" s="101"/>
      <c r="I1515" s="101"/>
    </row>
    <row r="1516" spans="8:9" x14ac:dyDescent="0.2">
      <c r="H1516" s="101"/>
      <c r="I1516" s="101"/>
    </row>
    <row r="1517" spans="8:9" x14ac:dyDescent="0.2">
      <c r="H1517" s="101"/>
      <c r="I1517" s="101"/>
    </row>
    <row r="1518" spans="8:9" x14ac:dyDescent="0.2">
      <c r="H1518" s="101"/>
      <c r="I1518" s="101"/>
    </row>
    <row r="1519" spans="8:9" x14ac:dyDescent="0.2">
      <c r="H1519" s="101"/>
      <c r="I1519" s="101"/>
    </row>
    <row r="1520" spans="8:9" x14ac:dyDescent="0.2">
      <c r="H1520" s="101"/>
      <c r="I1520" s="101"/>
    </row>
    <row r="1521" spans="8:9" x14ac:dyDescent="0.2">
      <c r="H1521" s="101"/>
      <c r="I1521" s="101"/>
    </row>
    <row r="1522" spans="8:9" x14ac:dyDescent="0.2">
      <c r="H1522" s="101"/>
      <c r="I1522" s="101"/>
    </row>
    <row r="1523" spans="8:9" x14ac:dyDescent="0.2">
      <c r="H1523" s="101"/>
      <c r="I1523" s="101"/>
    </row>
    <row r="1524" spans="8:9" x14ac:dyDescent="0.2">
      <c r="H1524" s="101"/>
      <c r="I1524" s="101"/>
    </row>
    <row r="1525" spans="8:9" x14ac:dyDescent="0.2">
      <c r="H1525" s="101"/>
      <c r="I1525" s="101"/>
    </row>
    <row r="1526" spans="8:9" x14ac:dyDescent="0.2">
      <c r="H1526" s="101"/>
      <c r="I1526" s="101"/>
    </row>
    <row r="1527" spans="8:9" x14ac:dyDescent="0.2">
      <c r="H1527" s="101"/>
      <c r="I1527" s="101"/>
    </row>
    <row r="1528" spans="8:9" x14ac:dyDescent="0.2">
      <c r="H1528" s="101"/>
      <c r="I1528" s="101"/>
    </row>
    <row r="1529" spans="8:9" x14ac:dyDescent="0.2">
      <c r="H1529" s="101"/>
      <c r="I1529" s="101"/>
    </row>
    <row r="1530" spans="8:9" x14ac:dyDescent="0.2">
      <c r="H1530" s="101"/>
      <c r="I1530" s="101"/>
    </row>
    <row r="1531" spans="8:9" x14ac:dyDescent="0.2">
      <c r="H1531" s="101"/>
      <c r="I1531" s="101"/>
    </row>
    <row r="1532" spans="8:9" x14ac:dyDescent="0.2">
      <c r="H1532" s="101"/>
      <c r="I1532" s="101"/>
    </row>
    <row r="1533" spans="8:9" x14ac:dyDescent="0.2">
      <c r="H1533" s="101"/>
      <c r="I1533" s="101"/>
    </row>
    <row r="1534" spans="8:9" x14ac:dyDescent="0.2">
      <c r="H1534" s="101"/>
      <c r="I1534" s="101"/>
    </row>
    <row r="1535" spans="8:9" x14ac:dyDescent="0.2">
      <c r="H1535" s="101"/>
      <c r="I1535" s="101"/>
    </row>
    <row r="1536" spans="8:9" x14ac:dyDescent="0.2">
      <c r="H1536" s="101"/>
      <c r="I1536" s="101"/>
    </row>
    <row r="1537" spans="8:9" x14ac:dyDescent="0.2">
      <c r="H1537" s="101"/>
      <c r="I1537" s="101"/>
    </row>
    <row r="1538" spans="8:9" x14ac:dyDescent="0.2">
      <c r="H1538" s="101"/>
      <c r="I1538" s="101"/>
    </row>
    <row r="1539" spans="8:9" x14ac:dyDescent="0.2">
      <c r="H1539" s="101"/>
      <c r="I1539" s="101"/>
    </row>
    <row r="1540" spans="8:9" x14ac:dyDescent="0.2">
      <c r="H1540" s="101"/>
      <c r="I1540" s="101"/>
    </row>
    <row r="1541" spans="8:9" x14ac:dyDescent="0.2">
      <c r="H1541" s="101"/>
      <c r="I1541" s="101"/>
    </row>
    <row r="1542" spans="8:9" x14ac:dyDescent="0.2">
      <c r="H1542" s="101"/>
      <c r="I1542" s="101"/>
    </row>
    <row r="1543" spans="8:9" x14ac:dyDescent="0.2">
      <c r="H1543" s="101"/>
      <c r="I1543" s="101"/>
    </row>
    <row r="1544" spans="8:9" x14ac:dyDescent="0.2">
      <c r="H1544" s="101"/>
      <c r="I1544" s="101"/>
    </row>
    <row r="1545" spans="8:9" x14ac:dyDescent="0.2">
      <c r="H1545" s="101"/>
      <c r="I1545" s="101"/>
    </row>
    <row r="1546" spans="8:9" x14ac:dyDescent="0.2">
      <c r="H1546" s="101"/>
      <c r="I1546" s="101"/>
    </row>
    <row r="1547" spans="8:9" x14ac:dyDescent="0.2">
      <c r="H1547" s="101"/>
      <c r="I1547" s="101"/>
    </row>
    <row r="1548" spans="8:9" x14ac:dyDescent="0.2">
      <c r="H1548" s="101"/>
      <c r="I1548" s="101"/>
    </row>
    <row r="1549" spans="8:9" x14ac:dyDescent="0.2">
      <c r="H1549" s="101"/>
      <c r="I1549" s="101"/>
    </row>
    <row r="1550" spans="8:9" x14ac:dyDescent="0.2">
      <c r="H1550" s="101"/>
      <c r="I1550" s="101"/>
    </row>
    <row r="1551" spans="8:9" x14ac:dyDescent="0.2">
      <c r="H1551" s="101"/>
      <c r="I1551" s="101"/>
    </row>
    <row r="1552" spans="8:9" x14ac:dyDescent="0.2">
      <c r="H1552" s="101"/>
      <c r="I1552" s="101"/>
    </row>
    <row r="1553" spans="8:9" x14ac:dyDescent="0.2">
      <c r="H1553" s="101"/>
      <c r="I1553" s="101"/>
    </row>
    <row r="1554" spans="8:9" x14ac:dyDescent="0.2">
      <c r="H1554" s="101"/>
      <c r="I1554" s="101"/>
    </row>
    <row r="1555" spans="8:9" x14ac:dyDescent="0.2">
      <c r="H1555" s="101"/>
      <c r="I1555" s="101"/>
    </row>
    <row r="1556" spans="8:9" x14ac:dyDescent="0.2">
      <c r="H1556" s="101"/>
      <c r="I1556" s="101"/>
    </row>
    <row r="1557" spans="8:9" x14ac:dyDescent="0.2">
      <c r="H1557" s="101"/>
      <c r="I1557" s="101"/>
    </row>
    <row r="1558" spans="8:9" x14ac:dyDescent="0.2">
      <c r="H1558" s="101"/>
      <c r="I1558" s="101"/>
    </row>
    <row r="1559" spans="8:9" x14ac:dyDescent="0.2">
      <c r="H1559" s="101"/>
      <c r="I1559" s="101"/>
    </row>
    <row r="1560" spans="8:9" x14ac:dyDescent="0.2">
      <c r="H1560" s="101"/>
      <c r="I1560" s="101"/>
    </row>
    <row r="1561" spans="8:9" x14ac:dyDescent="0.2">
      <c r="H1561" s="101"/>
      <c r="I1561" s="101"/>
    </row>
    <row r="1562" spans="8:9" x14ac:dyDescent="0.2">
      <c r="H1562" s="101"/>
      <c r="I1562" s="101"/>
    </row>
    <row r="1563" spans="8:9" x14ac:dyDescent="0.2">
      <c r="H1563" s="101"/>
      <c r="I1563" s="101"/>
    </row>
    <row r="1564" spans="8:9" x14ac:dyDescent="0.2">
      <c r="H1564" s="101"/>
      <c r="I1564" s="101"/>
    </row>
    <row r="1565" spans="8:9" x14ac:dyDescent="0.2">
      <c r="H1565" s="101"/>
      <c r="I1565" s="101"/>
    </row>
    <row r="1566" spans="8:9" x14ac:dyDescent="0.2">
      <c r="H1566" s="101"/>
      <c r="I1566" s="101"/>
    </row>
    <row r="1567" spans="8:9" x14ac:dyDescent="0.2">
      <c r="H1567" s="101"/>
      <c r="I1567" s="101"/>
    </row>
    <row r="1568" spans="8:9" x14ac:dyDescent="0.2">
      <c r="H1568" s="101"/>
      <c r="I1568" s="101"/>
    </row>
    <row r="1569" spans="8:9" x14ac:dyDescent="0.2">
      <c r="H1569" s="101"/>
      <c r="I1569" s="101"/>
    </row>
    <row r="1570" spans="8:9" x14ac:dyDescent="0.2">
      <c r="H1570" s="101"/>
      <c r="I1570" s="101"/>
    </row>
    <row r="1571" spans="8:9" x14ac:dyDescent="0.2">
      <c r="H1571" s="101"/>
      <c r="I1571" s="101"/>
    </row>
    <row r="1572" spans="8:9" x14ac:dyDescent="0.2">
      <c r="H1572" s="101"/>
      <c r="I1572" s="101"/>
    </row>
    <row r="1573" spans="8:9" x14ac:dyDescent="0.2">
      <c r="H1573" s="101"/>
      <c r="I1573" s="101"/>
    </row>
    <row r="1574" spans="8:9" x14ac:dyDescent="0.2">
      <c r="H1574" s="101"/>
      <c r="I1574" s="101"/>
    </row>
    <row r="1575" spans="8:9" x14ac:dyDescent="0.2">
      <c r="H1575" s="101"/>
      <c r="I1575" s="101"/>
    </row>
    <row r="1576" spans="8:9" x14ac:dyDescent="0.2">
      <c r="H1576" s="101"/>
      <c r="I1576" s="101"/>
    </row>
    <row r="1577" spans="8:9" x14ac:dyDescent="0.2">
      <c r="H1577" s="101"/>
      <c r="I1577" s="101"/>
    </row>
    <row r="1578" spans="8:9" x14ac:dyDescent="0.2">
      <c r="H1578" s="101"/>
      <c r="I1578" s="101"/>
    </row>
    <row r="1579" spans="8:9" x14ac:dyDescent="0.2">
      <c r="H1579" s="101"/>
      <c r="I1579" s="101"/>
    </row>
    <row r="1580" spans="8:9" x14ac:dyDescent="0.2">
      <c r="H1580" s="101"/>
      <c r="I1580" s="101"/>
    </row>
    <row r="1581" spans="8:9" x14ac:dyDescent="0.2">
      <c r="H1581" s="101"/>
      <c r="I1581" s="101"/>
    </row>
    <row r="1582" spans="8:9" x14ac:dyDescent="0.2">
      <c r="H1582" s="101"/>
      <c r="I1582" s="101"/>
    </row>
    <row r="1583" spans="8:9" x14ac:dyDescent="0.2">
      <c r="H1583" s="101"/>
      <c r="I1583" s="101"/>
    </row>
    <row r="1584" spans="8:9" x14ac:dyDescent="0.2">
      <c r="H1584" s="101"/>
      <c r="I1584" s="101"/>
    </row>
    <row r="1585" spans="8:9" x14ac:dyDescent="0.2">
      <c r="H1585" s="101"/>
      <c r="I1585" s="101"/>
    </row>
    <row r="1586" spans="8:9" x14ac:dyDescent="0.2">
      <c r="H1586" s="101"/>
      <c r="I1586" s="101"/>
    </row>
    <row r="1587" spans="8:9" x14ac:dyDescent="0.2">
      <c r="H1587" s="101"/>
      <c r="I1587" s="101"/>
    </row>
    <row r="1588" spans="8:9" x14ac:dyDescent="0.2">
      <c r="H1588" s="101"/>
      <c r="I1588" s="101"/>
    </row>
    <row r="1589" spans="8:9" x14ac:dyDescent="0.2">
      <c r="H1589" s="101"/>
      <c r="I1589" s="101"/>
    </row>
    <row r="1590" spans="8:9" x14ac:dyDescent="0.2">
      <c r="H1590" s="101"/>
      <c r="I1590" s="101"/>
    </row>
    <row r="1591" spans="8:9" x14ac:dyDescent="0.2">
      <c r="H1591" s="101"/>
      <c r="I1591" s="101"/>
    </row>
    <row r="1592" spans="8:9" x14ac:dyDescent="0.2">
      <c r="H1592" s="101"/>
      <c r="I1592" s="101"/>
    </row>
    <row r="1593" spans="8:9" x14ac:dyDescent="0.2">
      <c r="H1593" s="101"/>
      <c r="I1593" s="101"/>
    </row>
    <row r="1594" spans="8:9" x14ac:dyDescent="0.2">
      <c r="H1594" s="101"/>
      <c r="I1594" s="101"/>
    </row>
    <row r="1595" spans="8:9" x14ac:dyDescent="0.2">
      <c r="H1595" s="101"/>
      <c r="I1595" s="101"/>
    </row>
    <row r="1596" spans="8:9" x14ac:dyDescent="0.2">
      <c r="H1596" s="101"/>
      <c r="I1596" s="101"/>
    </row>
    <row r="1597" spans="8:9" x14ac:dyDescent="0.2">
      <c r="H1597" s="101"/>
      <c r="I1597" s="101"/>
    </row>
    <row r="1598" spans="8:9" x14ac:dyDescent="0.2">
      <c r="H1598" s="101"/>
      <c r="I1598" s="101"/>
    </row>
    <row r="1599" spans="8:9" x14ac:dyDescent="0.2">
      <c r="H1599" s="101"/>
      <c r="I1599" s="101"/>
    </row>
    <row r="1600" spans="8:9" x14ac:dyDescent="0.2">
      <c r="H1600" s="101"/>
      <c r="I1600" s="101"/>
    </row>
    <row r="1601" spans="8:9" x14ac:dyDescent="0.2">
      <c r="H1601" s="101"/>
      <c r="I1601" s="101"/>
    </row>
    <row r="1602" spans="8:9" x14ac:dyDescent="0.2">
      <c r="H1602" s="101"/>
      <c r="I1602" s="101"/>
    </row>
    <row r="1603" spans="8:9" x14ac:dyDescent="0.2">
      <c r="H1603" s="101"/>
      <c r="I1603" s="101"/>
    </row>
    <row r="1604" spans="8:9" x14ac:dyDescent="0.2">
      <c r="H1604" s="101"/>
      <c r="I1604" s="101"/>
    </row>
    <row r="1605" spans="8:9" x14ac:dyDescent="0.2">
      <c r="H1605" s="101"/>
      <c r="I1605" s="101"/>
    </row>
    <row r="1606" spans="8:9" x14ac:dyDescent="0.2">
      <c r="H1606" s="101"/>
      <c r="I1606" s="101"/>
    </row>
    <row r="1607" spans="8:9" x14ac:dyDescent="0.2">
      <c r="H1607" s="101"/>
      <c r="I1607" s="101"/>
    </row>
    <row r="1608" spans="8:9" x14ac:dyDescent="0.2">
      <c r="H1608" s="101"/>
      <c r="I1608" s="101"/>
    </row>
    <row r="1609" spans="8:9" x14ac:dyDescent="0.2">
      <c r="H1609" s="101"/>
      <c r="I1609" s="101"/>
    </row>
    <row r="1610" spans="8:9" x14ac:dyDescent="0.2">
      <c r="H1610" s="101"/>
      <c r="I1610" s="101"/>
    </row>
    <row r="1611" spans="8:9" x14ac:dyDescent="0.2">
      <c r="H1611" s="101"/>
      <c r="I1611" s="101"/>
    </row>
    <row r="1612" spans="8:9" x14ac:dyDescent="0.2">
      <c r="H1612" s="101"/>
      <c r="I1612" s="101"/>
    </row>
    <row r="1613" spans="8:9" x14ac:dyDescent="0.2">
      <c r="H1613" s="101"/>
      <c r="I1613" s="101"/>
    </row>
    <row r="1614" spans="8:9" x14ac:dyDescent="0.2">
      <c r="H1614" s="101"/>
      <c r="I1614" s="101"/>
    </row>
    <row r="1615" spans="8:9" x14ac:dyDescent="0.2">
      <c r="H1615" s="101"/>
      <c r="I1615" s="101"/>
    </row>
    <row r="1616" spans="8:9" x14ac:dyDescent="0.2">
      <c r="H1616" s="101"/>
      <c r="I1616" s="101"/>
    </row>
    <row r="1617" spans="8:9" x14ac:dyDescent="0.2">
      <c r="H1617" s="101"/>
      <c r="I1617" s="101"/>
    </row>
    <row r="1618" spans="8:9" x14ac:dyDescent="0.2">
      <c r="H1618" s="101"/>
      <c r="I1618" s="101"/>
    </row>
    <row r="1619" spans="8:9" x14ac:dyDescent="0.2">
      <c r="H1619" s="101"/>
      <c r="I1619" s="101"/>
    </row>
    <row r="1620" spans="8:9" x14ac:dyDescent="0.2">
      <c r="H1620" s="101"/>
      <c r="I1620" s="101"/>
    </row>
    <row r="1621" spans="8:9" x14ac:dyDescent="0.2">
      <c r="H1621" s="101"/>
      <c r="I1621" s="101"/>
    </row>
    <row r="1622" spans="8:9" x14ac:dyDescent="0.2">
      <c r="H1622" s="101"/>
      <c r="I1622" s="101"/>
    </row>
    <row r="1623" spans="8:9" x14ac:dyDescent="0.2">
      <c r="H1623" s="101"/>
      <c r="I1623" s="101"/>
    </row>
    <row r="1624" spans="8:9" x14ac:dyDescent="0.2">
      <c r="H1624" s="101"/>
      <c r="I1624" s="101"/>
    </row>
    <row r="1625" spans="8:9" x14ac:dyDescent="0.2">
      <c r="H1625" s="101"/>
      <c r="I1625" s="101"/>
    </row>
    <row r="1626" spans="8:9" x14ac:dyDescent="0.2">
      <c r="H1626" s="101"/>
      <c r="I1626" s="101"/>
    </row>
    <row r="1627" spans="8:9" x14ac:dyDescent="0.2">
      <c r="H1627" s="101"/>
      <c r="I1627" s="101"/>
    </row>
    <row r="1628" spans="8:9" x14ac:dyDescent="0.2">
      <c r="H1628" s="101"/>
      <c r="I1628" s="101"/>
    </row>
    <row r="1629" spans="8:9" x14ac:dyDescent="0.2">
      <c r="H1629" s="101"/>
      <c r="I1629" s="101"/>
    </row>
    <row r="1630" spans="8:9" x14ac:dyDescent="0.2">
      <c r="H1630" s="101"/>
      <c r="I1630" s="101"/>
    </row>
    <row r="1631" spans="8:9" x14ac:dyDescent="0.2">
      <c r="H1631" s="101"/>
      <c r="I1631" s="101"/>
    </row>
    <row r="1632" spans="8:9" x14ac:dyDescent="0.2">
      <c r="H1632" s="101"/>
      <c r="I1632" s="101"/>
    </row>
    <row r="1633" spans="8:9" x14ac:dyDescent="0.2">
      <c r="H1633" s="101"/>
      <c r="I1633" s="101"/>
    </row>
    <row r="1634" spans="8:9" x14ac:dyDescent="0.2">
      <c r="H1634" s="101"/>
      <c r="I1634" s="101"/>
    </row>
    <row r="1635" spans="8:9" x14ac:dyDescent="0.2">
      <c r="H1635" s="101"/>
      <c r="I1635" s="101"/>
    </row>
    <row r="1636" spans="8:9" x14ac:dyDescent="0.2">
      <c r="H1636" s="101"/>
      <c r="I1636" s="101"/>
    </row>
    <row r="1637" spans="8:9" x14ac:dyDescent="0.2">
      <c r="H1637" s="101"/>
      <c r="I1637" s="101"/>
    </row>
    <row r="1638" spans="8:9" x14ac:dyDescent="0.2">
      <c r="H1638" s="101"/>
      <c r="I1638" s="101"/>
    </row>
    <row r="1639" spans="8:9" x14ac:dyDescent="0.2">
      <c r="H1639" s="101"/>
      <c r="I1639" s="101"/>
    </row>
    <row r="1640" spans="8:9" x14ac:dyDescent="0.2">
      <c r="H1640" s="101"/>
      <c r="I1640" s="101"/>
    </row>
    <row r="1641" spans="8:9" x14ac:dyDescent="0.2">
      <c r="H1641" s="101"/>
      <c r="I1641" s="101"/>
    </row>
    <row r="1642" spans="8:9" x14ac:dyDescent="0.2">
      <c r="H1642" s="101"/>
      <c r="I1642" s="101"/>
    </row>
    <row r="1643" spans="8:9" x14ac:dyDescent="0.2">
      <c r="H1643" s="101"/>
      <c r="I1643" s="101"/>
    </row>
    <row r="1644" spans="8:9" x14ac:dyDescent="0.2">
      <c r="H1644" s="101"/>
      <c r="I1644" s="101"/>
    </row>
    <row r="1645" spans="8:9" x14ac:dyDescent="0.2">
      <c r="H1645" s="101"/>
      <c r="I1645" s="101"/>
    </row>
    <row r="1646" spans="8:9" x14ac:dyDescent="0.2">
      <c r="H1646" s="101"/>
      <c r="I1646" s="101"/>
    </row>
    <row r="1647" spans="8:9" x14ac:dyDescent="0.2">
      <c r="H1647" s="101"/>
      <c r="I1647" s="101"/>
    </row>
    <row r="1648" spans="8:9" x14ac:dyDescent="0.2">
      <c r="H1648" s="101"/>
      <c r="I1648" s="101"/>
    </row>
    <row r="1649" spans="8:9" x14ac:dyDescent="0.2">
      <c r="H1649" s="101"/>
      <c r="I1649" s="101"/>
    </row>
    <row r="1650" spans="8:9" x14ac:dyDescent="0.2">
      <c r="H1650" s="101"/>
      <c r="I1650" s="101"/>
    </row>
    <row r="1651" spans="8:9" x14ac:dyDescent="0.2">
      <c r="H1651" s="101"/>
      <c r="I1651" s="101"/>
    </row>
    <row r="1652" spans="8:9" x14ac:dyDescent="0.2">
      <c r="H1652" s="101"/>
      <c r="I1652" s="101"/>
    </row>
    <row r="1653" spans="8:9" x14ac:dyDescent="0.2">
      <c r="H1653" s="101"/>
      <c r="I1653" s="101"/>
    </row>
    <row r="1654" spans="8:9" x14ac:dyDescent="0.2">
      <c r="H1654" s="101"/>
      <c r="I1654" s="101"/>
    </row>
    <row r="1655" spans="8:9" x14ac:dyDescent="0.2">
      <c r="H1655" s="101"/>
      <c r="I1655" s="101"/>
    </row>
    <row r="1656" spans="8:9" x14ac:dyDescent="0.2">
      <c r="H1656" s="101"/>
      <c r="I1656" s="101"/>
    </row>
    <row r="1657" spans="8:9" x14ac:dyDescent="0.2">
      <c r="H1657" s="101"/>
      <c r="I1657" s="101"/>
    </row>
    <row r="1658" spans="8:9" x14ac:dyDescent="0.2">
      <c r="H1658" s="101"/>
      <c r="I1658" s="101"/>
    </row>
    <row r="1659" spans="8:9" x14ac:dyDescent="0.2">
      <c r="H1659" s="101"/>
      <c r="I1659" s="101"/>
    </row>
    <row r="1660" spans="8:9" x14ac:dyDescent="0.2">
      <c r="H1660" s="101"/>
      <c r="I1660" s="101"/>
    </row>
    <row r="1661" spans="8:9" x14ac:dyDescent="0.2">
      <c r="H1661" s="101"/>
      <c r="I1661" s="101"/>
    </row>
    <row r="1662" spans="8:9" x14ac:dyDescent="0.2">
      <c r="H1662" s="101"/>
      <c r="I1662" s="101"/>
    </row>
    <row r="1663" spans="8:9" x14ac:dyDescent="0.2">
      <c r="H1663" s="101"/>
      <c r="I1663" s="101"/>
    </row>
    <row r="1664" spans="8:9" x14ac:dyDescent="0.2">
      <c r="H1664" s="101"/>
      <c r="I1664" s="101"/>
    </row>
    <row r="1665" spans="8:9" x14ac:dyDescent="0.2">
      <c r="H1665" s="101"/>
      <c r="I1665" s="101"/>
    </row>
    <row r="1666" spans="8:9" x14ac:dyDescent="0.2">
      <c r="H1666" s="101"/>
      <c r="I1666" s="101"/>
    </row>
    <row r="1667" spans="8:9" x14ac:dyDescent="0.2">
      <c r="H1667" s="101"/>
      <c r="I1667" s="101"/>
    </row>
    <row r="1668" spans="8:9" x14ac:dyDescent="0.2">
      <c r="H1668" s="101"/>
      <c r="I1668" s="101"/>
    </row>
    <row r="1669" spans="8:9" x14ac:dyDescent="0.2">
      <c r="H1669" s="101"/>
      <c r="I1669" s="101"/>
    </row>
    <row r="1670" spans="8:9" x14ac:dyDescent="0.2">
      <c r="H1670" s="101"/>
      <c r="I1670" s="101"/>
    </row>
    <row r="1671" spans="8:9" x14ac:dyDescent="0.2">
      <c r="H1671" s="101"/>
      <c r="I1671" s="101"/>
    </row>
    <row r="1672" spans="8:9" x14ac:dyDescent="0.2">
      <c r="H1672" s="101"/>
      <c r="I1672" s="101"/>
    </row>
    <row r="1673" spans="8:9" x14ac:dyDescent="0.2">
      <c r="H1673" s="101"/>
      <c r="I1673" s="101"/>
    </row>
    <row r="1674" spans="8:9" x14ac:dyDescent="0.2">
      <c r="H1674" s="101"/>
      <c r="I1674" s="101"/>
    </row>
    <row r="1675" spans="8:9" x14ac:dyDescent="0.2">
      <c r="H1675" s="101"/>
      <c r="I1675" s="101"/>
    </row>
    <row r="1676" spans="8:9" x14ac:dyDescent="0.2">
      <c r="H1676" s="101"/>
      <c r="I1676" s="101"/>
    </row>
    <row r="1677" spans="8:9" x14ac:dyDescent="0.2">
      <c r="H1677" s="101"/>
      <c r="I1677" s="101"/>
    </row>
    <row r="1678" spans="8:9" x14ac:dyDescent="0.2">
      <c r="H1678" s="101"/>
      <c r="I1678" s="101"/>
    </row>
    <row r="1679" spans="8:9" x14ac:dyDescent="0.2">
      <c r="H1679" s="101"/>
      <c r="I1679" s="101"/>
    </row>
    <row r="1680" spans="8:9" x14ac:dyDescent="0.2">
      <c r="H1680" s="101"/>
      <c r="I1680" s="101"/>
    </row>
    <row r="1681" spans="8:9" x14ac:dyDescent="0.2">
      <c r="H1681" s="101"/>
      <c r="I1681" s="101"/>
    </row>
    <row r="1682" spans="8:9" x14ac:dyDescent="0.2">
      <c r="H1682" s="101"/>
      <c r="I1682" s="101"/>
    </row>
    <row r="1683" spans="8:9" x14ac:dyDescent="0.2">
      <c r="H1683" s="101"/>
      <c r="I1683" s="101"/>
    </row>
    <row r="1684" spans="8:9" x14ac:dyDescent="0.2">
      <c r="H1684" s="101"/>
      <c r="I1684" s="101"/>
    </row>
    <row r="1685" spans="8:9" x14ac:dyDescent="0.2">
      <c r="H1685" s="101"/>
      <c r="I1685" s="101"/>
    </row>
    <row r="1686" spans="8:9" x14ac:dyDescent="0.2">
      <c r="H1686" s="101"/>
      <c r="I1686" s="101"/>
    </row>
    <row r="1687" spans="8:9" x14ac:dyDescent="0.2">
      <c r="H1687" s="101"/>
      <c r="I1687" s="101"/>
    </row>
    <row r="1688" spans="8:9" x14ac:dyDescent="0.2">
      <c r="H1688" s="101"/>
      <c r="I1688" s="101"/>
    </row>
    <row r="1689" spans="8:9" x14ac:dyDescent="0.2">
      <c r="H1689" s="101"/>
      <c r="I1689" s="101"/>
    </row>
    <row r="1690" spans="8:9" x14ac:dyDescent="0.2">
      <c r="H1690" s="101"/>
      <c r="I1690" s="101"/>
    </row>
    <row r="1691" spans="8:9" x14ac:dyDescent="0.2">
      <c r="H1691" s="101"/>
      <c r="I1691" s="101"/>
    </row>
    <row r="1692" spans="8:9" x14ac:dyDescent="0.2">
      <c r="H1692" s="101"/>
      <c r="I1692" s="101"/>
    </row>
    <row r="1693" spans="8:9" x14ac:dyDescent="0.2">
      <c r="H1693" s="101"/>
      <c r="I1693" s="101"/>
    </row>
    <row r="1694" spans="8:9" x14ac:dyDescent="0.2">
      <c r="H1694" s="101"/>
      <c r="I1694" s="101"/>
    </row>
    <row r="1695" spans="8:9" x14ac:dyDescent="0.2">
      <c r="H1695" s="101"/>
      <c r="I1695" s="101"/>
    </row>
    <row r="1696" spans="8:9" x14ac:dyDescent="0.2">
      <c r="H1696" s="101"/>
      <c r="I1696" s="101"/>
    </row>
    <row r="1697" spans="8:9" x14ac:dyDescent="0.2">
      <c r="H1697" s="101"/>
      <c r="I1697" s="101"/>
    </row>
    <row r="1698" spans="8:9" x14ac:dyDescent="0.2">
      <c r="H1698" s="101"/>
      <c r="I1698" s="101"/>
    </row>
    <row r="1699" spans="8:9" x14ac:dyDescent="0.2">
      <c r="H1699" s="101"/>
      <c r="I1699" s="101"/>
    </row>
    <row r="1700" spans="8:9" x14ac:dyDescent="0.2">
      <c r="H1700" s="101"/>
      <c r="I1700" s="101"/>
    </row>
    <row r="1701" spans="8:9" x14ac:dyDescent="0.2">
      <c r="H1701" s="101"/>
      <c r="I1701" s="101"/>
    </row>
    <row r="1702" spans="8:9" x14ac:dyDescent="0.2">
      <c r="H1702" s="101"/>
      <c r="I1702" s="101"/>
    </row>
    <row r="1703" spans="8:9" x14ac:dyDescent="0.2">
      <c r="H1703" s="101"/>
      <c r="I1703" s="101"/>
    </row>
    <row r="1704" spans="8:9" x14ac:dyDescent="0.2">
      <c r="H1704" s="101"/>
      <c r="I1704" s="101"/>
    </row>
    <row r="1705" spans="8:9" x14ac:dyDescent="0.2">
      <c r="H1705" s="101"/>
      <c r="I1705" s="101"/>
    </row>
    <row r="1706" spans="8:9" x14ac:dyDescent="0.2">
      <c r="H1706" s="101"/>
      <c r="I1706" s="101"/>
    </row>
    <row r="1707" spans="8:9" x14ac:dyDescent="0.2">
      <c r="H1707" s="101"/>
      <c r="I1707" s="101"/>
    </row>
    <row r="1708" spans="8:9" x14ac:dyDescent="0.2">
      <c r="H1708" s="101"/>
      <c r="I1708" s="101"/>
    </row>
    <row r="1709" spans="8:9" x14ac:dyDescent="0.2">
      <c r="H1709" s="101"/>
      <c r="I1709" s="101"/>
    </row>
    <row r="1710" spans="8:9" x14ac:dyDescent="0.2">
      <c r="H1710" s="101"/>
      <c r="I1710" s="101"/>
    </row>
    <row r="1711" spans="8:9" x14ac:dyDescent="0.2">
      <c r="H1711" s="101"/>
      <c r="I1711" s="101"/>
    </row>
    <row r="1712" spans="8:9" x14ac:dyDescent="0.2">
      <c r="H1712" s="101"/>
      <c r="I1712" s="101"/>
    </row>
    <row r="1713" spans="8:9" x14ac:dyDescent="0.2">
      <c r="H1713" s="101"/>
      <c r="I1713" s="101"/>
    </row>
    <row r="1714" spans="8:9" x14ac:dyDescent="0.2">
      <c r="H1714" s="101"/>
      <c r="I1714" s="101"/>
    </row>
    <row r="1715" spans="8:9" x14ac:dyDescent="0.2">
      <c r="H1715" s="101"/>
      <c r="I1715" s="101"/>
    </row>
    <row r="1716" spans="8:9" x14ac:dyDescent="0.2">
      <c r="H1716" s="101"/>
      <c r="I1716" s="101"/>
    </row>
    <row r="1717" spans="8:9" x14ac:dyDescent="0.2">
      <c r="H1717" s="101"/>
      <c r="I1717" s="101"/>
    </row>
    <row r="1718" spans="8:9" x14ac:dyDescent="0.2">
      <c r="H1718" s="101"/>
      <c r="I1718" s="101"/>
    </row>
    <row r="1719" spans="8:9" x14ac:dyDescent="0.2">
      <c r="H1719" s="101"/>
      <c r="I1719" s="101"/>
    </row>
    <row r="1720" spans="8:9" x14ac:dyDescent="0.2">
      <c r="H1720" s="101"/>
      <c r="I1720" s="101"/>
    </row>
    <row r="1721" spans="8:9" x14ac:dyDescent="0.2">
      <c r="H1721" s="101"/>
      <c r="I1721" s="101"/>
    </row>
    <row r="1722" spans="8:9" x14ac:dyDescent="0.2">
      <c r="H1722" s="101"/>
      <c r="I1722" s="101"/>
    </row>
    <row r="1723" spans="8:9" x14ac:dyDescent="0.2">
      <c r="H1723" s="101"/>
      <c r="I1723" s="101"/>
    </row>
    <row r="1724" spans="8:9" x14ac:dyDescent="0.2">
      <c r="H1724" s="101"/>
      <c r="I1724" s="101"/>
    </row>
    <row r="1725" spans="8:9" x14ac:dyDescent="0.2">
      <c r="H1725" s="101"/>
      <c r="I1725" s="101"/>
    </row>
    <row r="1726" spans="8:9" x14ac:dyDescent="0.2">
      <c r="H1726" s="101"/>
      <c r="I1726" s="101"/>
    </row>
    <row r="1727" spans="8:9" x14ac:dyDescent="0.2">
      <c r="H1727" s="101"/>
      <c r="I1727" s="101"/>
    </row>
    <row r="1728" spans="8:9" x14ac:dyDescent="0.2">
      <c r="H1728" s="101"/>
      <c r="I1728" s="101"/>
    </row>
    <row r="1729" spans="8:9" x14ac:dyDescent="0.2">
      <c r="H1729" s="101"/>
      <c r="I1729" s="101"/>
    </row>
    <row r="1730" spans="8:9" x14ac:dyDescent="0.2">
      <c r="H1730" s="101"/>
      <c r="I1730" s="101"/>
    </row>
    <row r="1731" spans="8:9" x14ac:dyDescent="0.2">
      <c r="H1731" s="101"/>
      <c r="I1731" s="101"/>
    </row>
    <row r="1732" spans="8:9" x14ac:dyDescent="0.2">
      <c r="H1732" s="101"/>
      <c r="I1732" s="101"/>
    </row>
    <row r="1733" spans="8:9" x14ac:dyDescent="0.2">
      <c r="H1733" s="101"/>
      <c r="I1733" s="101"/>
    </row>
    <row r="1734" spans="8:9" x14ac:dyDescent="0.2">
      <c r="H1734" s="101"/>
      <c r="I1734" s="101"/>
    </row>
    <row r="1735" spans="8:9" x14ac:dyDescent="0.2">
      <c r="H1735" s="101"/>
      <c r="I1735" s="101"/>
    </row>
    <row r="1736" spans="8:9" x14ac:dyDescent="0.2">
      <c r="H1736" s="101"/>
      <c r="I1736" s="101"/>
    </row>
    <row r="1737" spans="8:9" x14ac:dyDescent="0.2">
      <c r="H1737" s="101"/>
      <c r="I1737" s="101"/>
    </row>
    <row r="1738" spans="8:9" x14ac:dyDescent="0.2">
      <c r="H1738" s="101"/>
      <c r="I1738" s="101"/>
    </row>
    <row r="1739" spans="8:9" x14ac:dyDescent="0.2">
      <c r="H1739" s="101"/>
      <c r="I1739" s="101"/>
    </row>
    <row r="1740" spans="8:9" x14ac:dyDescent="0.2">
      <c r="H1740" s="101"/>
      <c r="I1740" s="101"/>
    </row>
    <row r="1741" spans="8:9" x14ac:dyDescent="0.2">
      <c r="H1741" s="101"/>
      <c r="I1741" s="101"/>
    </row>
    <row r="1742" spans="8:9" x14ac:dyDescent="0.2">
      <c r="H1742" s="101"/>
      <c r="I1742" s="101"/>
    </row>
    <row r="1743" spans="8:9" x14ac:dyDescent="0.2">
      <c r="H1743" s="101"/>
      <c r="I1743" s="101"/>
    </row>
    <row r="1744" spans="8:9" x14ac:dyDescent="0.2">
      <c r="H1744" s="101"/>
      <c r="I1744" s="101"/>
    </row>
    <row r="1745" spans="8:9" x14ac:dyDescent="0.2">
      <c r="H1745" s="101"/>
      <c r="I1745" s="101"/>
    </row>
    <row r="1746" spans="8:9" x14ac:dyDescent="0.2">
      <c r="H1746" s="101"/>
      <c r="I1746" s="101"/>
    </row>
    <row r="1747" spans="8:9" x14ac:dyDescent="0.2">
      <c r="H1747" s="101"/>
      <c r="I1747" s="101"/>
    </row>
    <row r="1748" spans="8:9" x14ac:dyDescent="0.2">
      <c r="H1748" s="101"/>
      <c r="I1748" s="101"/>
    </row>
    <row r="1749" spans="8:9" x14ac:dyDescent="0.2">
      <c r="H1749" s="101"/>
      <c r="I1749" s="101"/>
    </row>
    <row r="1750" spans="8:9" x14ac:dyDescent="0.2">
      <c r="H1750" s="101"/>
      <c r="I1750" s="101"/>
    </row>
    <row r="1751" spans="8:9" x14ac:dyDescent="0.2">
      <c r="H1751" s="101"/>
      <c r="I1751" s="101"/>
    </row>
    <row r="1752" spans="8:9" x14ac:dyDescent="0.2">
      <c r="H1752" s="101"/>
      <c r="I1752" s="101"/>
    </row>
    <row r="1753" spans="8:9" x14ac:dyDescent="0.2">
      <c r="H1753" s="101"/>
      <c r="I1753" s="101"/>
    </row>
    <row r="1754" spans="8:9" x14ac:dyDescent="0.2">
      <c r="H1754" s="101"/>
      <c r="I1754" s="101"/>
    </row>
    <row r="1755" spans="8:9" x14ac:dyDescent="0.2">
      <c r="H1755" s="101"/>
      <c r="I1755" s="101"/>
    </row>
    <row r="1756" spans="8:9" x14ac:dyDescent="0.2">
      <c r="H1756" s="101"/>
      <c r="I1756" s="101"/>
    </row>
    <row r="1757" spans="8:9" x14ac:dyDescent="0.2">
      <c r="H1757" s="101"/>
      <c r="I1757" s="101"/>
    </row>
    <row r="1758" spans="8:9" x14ac:dyDescent="0.2">
      <c r="H1758" s="101"/>
      <c r="I1758" s="101"/>
    </row>
    <row r="1759" spans="8:9" x14ac:dyDescent="0.2">
      <c r="H1759" s="101"/>
      <c r="I1759" s="101"/>
    </row>
    <row r="1760" spans="8:9" x14ac:dyDescent="0.2">
      <c r="H1760" s="101"/>
      <c r="I1760" s="101"/>
    </row>
    <row r="1761" spans="8:9" x14ac:dyDescent="0.2">
      <c r="H1761" s="101"/>
      <c r="I1761" s="101"/>
    </row>
    <row r="1762" spans="8:9" x14ac:dyDescent="0.2">
      <c r="H1762" s="101"/>
      <c r="I1762" s="101"/>
    </row>
    <row r="1763" spans="8:9" x14ac:dyDescent="0.2">
      <c r="H1763" s="101"/>
      <c r="I1763" s="101"/>
    </row>
    <row r="1764" spans="8:9" x14ac:dyDescent="0.2">
      <c r="H1764" s="101"/>
      <c r="I1764" s="101"/>
    </row>
    <row r="1765" spans="8:9" x14ac:dyDescent="0.2">
      <c r="H1765" s="101"/>
      <c r="I1765" s="101"/>
    </row>
    <row r="1766" spans="8:9" x14ac:dyDescent="0.2">
      <c r="H1766" s="101"/>
      <c r="I1766" s="101"/>
    </row>
    <row r="1767" spans="8:9" x14ac:dyDescent="0.2">
      <c r="H1767" s="101"/>
      <c r="I1767" s="101"/>
    </row>
    <row r="1768" spans="8:9" x14ac:dyDescent="0.2">
      <c r="H1768" s="101"/>
      <c r="I1768" s="101"/>
    </row>
    <row r="1769" spans="8:9" x14ac:dyDescent="0.2">
      <c r="H1769" s="101"/>
      <c r="I1769" s="101"/>
    </row>
    <row r="1770" spans="8:9" x14ac:dyDescent="0.2">
      <c r="H1770" s="101"/>
      <c r="I1770" s="101"/>
    </row>
    <row r="1771" spans="8:9" x14ac:dyDescent="0.2">
      <c r="H1771" s="101"/>
      <c r="I1771" s="101"/>
    </row>
    <row r="1772" spans="8:9" x14ac:dyDescent="0.2">
      <c r="H1772" s="101"/>
      <c r="I1772" s="101"/>
    </row>
    <row r="1773" spans="8:9" x14ac:dyDescent="0.2">
      <c r="H1773" s="101"/>
      <c r="I1773" s="101"/>
    </row>
    <row r="1774" spans="8:9" x14ac:dyDescent="0.2">
      <c r="H1774" s="101"/>
      <c r="I1774" s="101"/>
    </row>
    <row r="1775" spans="8:9" x14ac:dyDescent="0.2">
      <c r="H1775" s="101"/>
      <c r="I1775" s="101"/>
    </row>
    <row r="1776" spans="8:9" x14ac:dyDescent="0.2">
      <c r="H1776" s="101"/>
      <c r="I1776" s="101"/>
    </row>
    <row r="1777" spans="8:9" x14ac:dyDescent="0.2">
      <c r="H1777" s="101"/>
      <c r="I1777" s="101"/>
    </row>
    <row r="1778" spans="8:9" x14ac:dyDescent="0.2">
      <c r="H1778" s="101"/>
      <c r="I1778" s="101"/>
    </row>
    <row r="1779" spans="8:9" x14ac:dyDescent="0.2">
      <c r="H1779" s="101"/>
      <c r="I1779" s="101"/>
    </row>
    <row r="1780" spans="8:9" x14ac:dyDescent="0.2">
      <c r="H1780" s="101"/>
      <c r="I1780" s="101"/>
    </row>
    <row r="1781" spans="8:9" x14ac:dyDescent="0.2">
      <c r="H1781" s="101"/>
      <c r="I1781" s="101"/>
    </row>
    <row r="1782" spans="8:9" x14ac:dyDescent="0.2">
      <c r="H1782" s="101"/>
      <c r="I1782" s="101"/>
    </row>
    <row r="1783" spans="8:9" x14ac:dyDescent="0.2">
      <c r="H1783" s="101"/>
      <c r="I1783" s="101"/>
    </row>
    <row r="1784" spans="8:9" x14ac:dyDescent="0.2">
      <c r="H1784" s="101"/>
      <c r="I1784" s="101"/>
    </row>
    <row r="1785" spans="8:9" x14ac:dyDescent="0.2">
      <c r="H1785" s="101"/>
      <c r="I1785" s="101"/>
    </row>
    <row r="1786" spans="8:9" x14ac:dyDescent="0.2">
      <c r="H1786" s="101"/>
      <c r="I1786" s="101"/>
    </row>
    <row r="1787" spans="8:9" x14ac:dyDescent="0.2">
      <c r="H1787" s="101"/>
      <c r="I1787" s="101"/>
    </row>
    <row r="1788" spans="8:9" x14ac:dyDescent="0.2">
      <c r="H1788" s="101"/>
      <c r="I1788" s="101"/>
    </row>
    <row r="1789" spans="8:9" x14ac:dyDescent="0.2">
      <c r="H1789" s="101"/>
      <c r="I1789" s="101"/>
    </row>
    <row r="1790" spans="8:9" x14ac:dyDescent="0.2">
      <c r="H1790" s="101"/>
      <c r="I1790" s="101"/>
    </row>
    <row r="1791" spans="8:9" x14ac:dyDescent="0.2">
      <c r="H1791" s="101"/>
      <c r="I1791" s="101"/>
    </row>
    <row r="1792" spans="8:9" x14ac:dyDescent="0.2">
      <c r="H1792" s="101"/>
      <c r="I1792" s="101"/>
    </row>
    <row r="1793" spans="8:9" x14ac:dyDescent="0.2">
      <c r="H1793" s="101"/>
      <c r="I1793" s="101"/>
    </row>
    <row r="1794" spans="8:9" x14ac:dyDescent="0.2">
      <c r="H1794" s="101"/>
      <c r="I1794" s="101"/>
    </row>
    <row r="1795" spans="8:9" x14ac:dyDescent="0.2">
      <c r="H1795" s="101"/>
      <c r="I1795" s="101"/>
    </row>
    <row r="1796" spans="8:9" x14ac:dyDescent="0.2">
      <c r="H1796" s="101"/>
      <c r="I1796" s="101"/>
    </row>
    <row r="1797" spans="8:9" x14ac:dyDescent="0.2">
      <c r="H1797" s="101"/>
      <c r="I1797" s="101"/>
    </row>
    <row r="1798" spans="8:9" x14ac:dyDescent="0.2">
      <c r="H1798" s="101"/>
      <c r="I1798" s="101"/>
    </row>
    <row r="1799" spans="8:9" x14ac:dyDescent="0.2">
      <c r="H1799" s="101"/>
      <c r="I1799" s="101"/>
    </row>
    <row r="1800" spans="8:9" x14ac:dyDescent="0.2">
      <c r="H1800" s="101"/>
      <c r="I1800" s="101"/>
    </row>
    <row r="1801" spans="8:9" x14ac:dyDescent="0.2">
      <c r="H1801" s="101"/>
      <c r="I1801" s="101"/>
    </row>
    <row r="1802" spans="8:9" x14ac:dyDescent="0.2">
      <c r="H1802" s="101"/>
      <c r="I1802" s="101"/>
    </row>
    <row r="1803" spans="8:9" x14ac:dyDescent="0.2">
      <c r="H1803" s="101"/>
      <c r="I1803" s="101"/>
    </row>
    <row r="1804" spans="8:9" x14ac:dyDescent="0.2">
      <c r="H1804" s="101"/>
      <c r="I1804" s="101"/>
    </row>
    <row r="1805" spans="8:9" x14ac:dyDescent="0.2">
      <c r="H1805" s="101"/>
      <c r="I1805" s="101"/>
    </row>
    <row r="1806" spans="8:9" x14ac:dyDescent="0.2">
      <c r="H1806" s="101"/>
      <c r="I1806" s="101"/>
    </row>
    <row r="1807" spans="8:9" x14ac:dyDescent="0.2">
      <c r="H1807" s="101"/>
      <c r="I1807" s="101"/>
    </row>
    <row r="1808" spans="8:9" x14ac:dyDescent="0.2">
      <c r="H1808" s="101"/>
      <c r="I1808" s="101"/>
    </row>
    <row r="1809" spans="8:9" x14ac:dyDescent="0.2">
      <c r="H1809" s="101"/>
      <c r="I1809" s="101"/>
    </row>
    <row r="1810" spans="8:9" x14ac:dyDescent="0.2">
      <c r="H1810" s="101"/>
      <c r="I1810" s="101"/>
    </row>
    <row r="1811" spans="8:9" x14ac:dyDescent="0.2">
      <c r="H1811" s="101"/>
      <c r="I1811" s="101"/>
    </row>
    <row r="1812" spans="8:9" x14ac:dyDescent="0.2">
      <c r="H1812" s="101"/>
      <c r="I1812" s="101"/>
    </row>
    <row r="1813" spans="8:9" x14ac:dyDescent="0.2">
      <c r="H1813" s="101"/>
      <c r="I1813" s="101"/>
    </row>
    <row r="1814" spans="8:9" x14ac:dyDescent="0.2">
      <c r="H1814" s="101"/>
      <c r="I1814" s="101"/>
    </row>
    <row r="1815" spans="8:9" x14ac:dyDescent="0.2">
      <c r="H1815" s="101"/>
      <c r="I1815" s="101"/>
    </row>
    <row r="1816" spans="8:9" x14ac:dyDescent="0.2">
      <c r="H1816" s="101"/>
      <c r="I1816" s="101"/>
    </row>
    <row r="1817" spans="8:9" x14ac:dyDescent="0.2">
      <c r="H1817" s="101"/>
      <c r="I1817" s="101"/>
    </row>
    <row r="1818" spans="8:9" x14ac:dyDescent="0.2">
      <c r="H1818" s="101"/>
      <c r="I1818" s="101"/>
    </row>
    <row r="1819" spans="8:9" x14ac:dyDescent="0.2">
      <c r="H1819" s="101"/>
      <c r="I1819" s="101"/>
    </row>
    <row r="1820" spans="8:9" x14ac:dyDescent="0.2">
      <c r="H1820" s="101"/>
      <c r="I1820" s="101"/>
    </row>
    <row r="1821" spans="8:9" x14ac:dyDescent="0.2">
      <c r="H1821" s="101"/>
      <c r="I1821" s="101"/>
    </row>
    <row r="1822" spans="8:9" x14ac:dyDescent="0.2">
      <c r="H1822" s="101"/>
      <c r="I1822" s="101"/>
    </row>
    <row r="1823" spans="8:9" x14ac:dyDescent="0.2">
      <c r="H1823" s="101"/>
      <c r="I1823" s="101"/>
    </row>
    <row r="1824" spans="8:9" x14ac:dyDescent="0.2">
      <c r="H1824" s="101"/>
      <c r="I1824" s="101"/>
    </row>
    <row r="1825" spans="8:9" x14ac:dyDescent="0.2">
      <c r="H1825" s="101"/>
      <c r="I1825" s="101"/>
    </row>
    <row r="1826" spans="8:9" x14ac:dyDescent="0.2">
      <c r="H1826" s="101"/>
      <c r="I1826" s="101"/>
    </row>
    <row r="1827" spans="8:9" x14ac:dyDescent="0.2">
      <c r="H1827" s="101"/>
      <c r="I1827" s="101"/>
    </row>
    <row r="1828" spans="8:9" x14ac:dyDescent="0.2">
      <c r="H1828" s="101"/>
      <c r="I1828" s="101"/>
    </row>
    <row r="1829" spans="8:9" x14ac:dyDescent="0.2">
      <c r="H1829" s="101"/>
      <c r="I1829" s="101"/>
    </row>
    <row r="1830" spans="8:9" x14ac:dyDescent="0.2">
      <c r="H1830" s="101"/>
      <c r="I1830" s="101"/>
    </row>
    <row r="1831" spans="8:9" x14ac:dyDescent="0.2">
      <c r="H1831" s="101"/>
      <c r="I1831" s="101"/>
    </row>
    <row r="1832" spans="8:9" x14ac:dyDescent="0.2">
      <c r="H1832" s="101"/>
      <c r="I1832" s="101"/>
    </row>
    <row r="1833" spans="8:9" x14ac:dyDescent="0.2">
      <c r="H1833" s="101"/>
      <c r="I1833" s="101"/>
    </row>
    <row r="1834" spans="8:9" x14ac:dyDescent="0.2">
      <c r="H1834" s="101"/>
      <c r="I1834" s="101"/>
    </row>
    <row r="1835" spans="8:9" x14ac:dyDescent="0.2">
      <c r="H1835" s="101"/>
      <c r="I1835" s="101"/>
    </row>
    <row r="1836" spans="8:9" x14ac:dyDescent="0.2">
      <c r="H1836" s="101"/>
      <c r="I1836" s="101"/>
    </row>
    <row r="1837" spans="8:9" x14ac:dyDescent="0.2">
      <c r="H1837" s="101"/>
      <c r="I1837" s="101"/>
    </row>
    <row r="1838" spans="8:9" x14ac:dyDescent="0.2">
      <c r="H1838" s="101"/>
      <c r="I1838" s="101"/>
    </row>
    <row r="1839" spans="8:9" x14ac:dyDescent="0.2">
      <c r="H1839" s="101"/>
      <c r="I1839" s="101"/>
    </row>
    <row r="1840" spans="8:9" x14ac:dyDescent="0.2">
      <c r="H1840" s="101"/>
      <c r="I1840" s="101"/>
    </row>
    <row r="1841" spans="8:9" x14ac:dyDescent="0.2">
      <c r="H1841" s="101"/>
      <c r="I1841" s="101"/>
    </row>
    <row r="1842" spans="8:9" x14ac:dyDescent="0.2">
      <c r="H1842" s="101"/>
      <c r="I1842" s="101"/>
    </row>
    <row r="1843" spans="8:9" x14ac:dyDescent="0.2">
      <c r="H1843" s="101"/>
      <c r="I1843" s="101"/>
    </row>
    <row r="1844" spans="8:9" x14ac:dyDescent="0.2">
      <c r="H1844" s="101"/>
      <c r="I1844" s="101"/>
    </row>
    <row r="1845" spans="8:9" x14ac:dyDescent="0.2">
      <c r="H1845" s="101"/>
      <c r="I1845" s="101"/>
    </row>
    <row r="1846" spans="8:9" x14ac:dyDescent="0.2">
      <c r="H1846" s="101"/>
      <c r="I1846" s="101"/>
    </row>
    <row r="1847" spans="8:9" x14ac:dyDescent="0.2">
      <c r="H1847" s="101"/>
      <c r="I1847" s="101"/>
    </row>
    <row r="1848" spans="8:9" x14ac:dyDescent="0.2">
      <c r="H1848" s="101"/>
      <c r="I1848" s="101"/>
    </row>
    <row r="1849" spans="8:9" x14ac:dyDescent="0.2">
      <c r="H1849" s="101"/>
      <c r="I1849" s="101"/>
    </row>
    <row r="1850" spans="8:9" x14ac:dyDescent="0.2">
      <c r="H1850" s="101"/>
      <c r="I1850" s="101"/>
    </row>
    <row r="1851" spans="8:9" x14ac:dyDescent="0.2">
      <c r="H1851" s="101"/>
      <c r="I1851" s="101"/>
    </row>
    <row r="1852" spans="8:9" x14ac:dyDescent="0.2">
      <c r="H1852" s="101"/>
      <c r="I1852" s="101"/>
    </row>
    <row r="1853" spans="8:9" x14ac:dyDescent="0.2">
      <c r="H1853" s="101"/>
      <c r="I1853" s="101"/>
    </row>
    <row r="1854" spans="8:9" x14ac:dyDescent="0.2">
      <c r="H1854" s="101"/>
      <c r="I1854" s="101"/>
    </row>
    <row r="1855" spans="8:9" x14ac:dyDescent="0.2">
      <c r="H1855" s="101"/>
      <c r="I1855" s="101"/>
    </row>
    <row r="1856" spans="8:9" x14ac:dyDescent="0.2">
      <c r="H1856" s="101"/>
      <c r="I1856" s="101"/>
    </row>
    <row r="1857" spans="8:9" x14ac:dyDescent="0.2">
      <c r="H1857" s="101"/>
      <c r="I1857" s="101"/>
    </row>
    <row r="1858" spans="8:9" x14ac:dyDescent="0.2">
      <c r="H1858" s="101"/>
      <c r="I1858" s="101"/>
    </row>
    <row r="1859" spans="8:9" x14ac:dyDescent="0.2">
      <c r="H1859" s="101"/>
      <c r="I1859" s="101"/>
    </row>
    <row r="1860" spans="8:9" x14ac:dyDescent="0.2">
      <c r="H1860" s="101"/>
      <c r="I1860" s="101"/>
    </row>
    <row r="1861" spans="8:9" x14ac:dyDescent="0.2">
      <c r="H1861" s="101"/>
      <c r="I1861" s="101"/>
    </row>
    <row r="1862" spans="8:9" x14ac:dyDescent="0.2">
      <c r="H1862" s="101"/>
      <c r="I1862" s="101"/>
    </row>
    <row r="1863" spans="8:9" x14ac:dyDescent="0.2">
      <c r="H1863" s="101"/>
      <c r="I1863" s="101"/>
    </row>
    <row r="1864" spans="8:9" x14ac:dyDescent="0.2">
      <c r="H1864" s="101"/>
      <c r="I1864" s="101"/>
    </row>
    <row r="1865" spans="8:9" x14ac:dyDescent="0.2">
      <c r="H1865" s="101"/>
      <c r="I1865" s="101"/>
    </row>
    <row r="1866" spans="8:9" x14ac:dyDescent="0.2">
      <c r="H1866" s="101"/>
      <c r="I1866" s="101"/>
    </row>
    <row r="1867" spans="8:9" x14ac:dyDescent="0.2">
      <c r="H1867" s="101"/>
      <c r="I1867" s="101"/>
    </row>
    <row r="1868" spans="8:9" x14ac:dyDescent="0.2">
      <c r="H1868" s="101"/>
      <c r="I1868" s="101"/>
    </row>
    <row r="1869" spans="8:9" x14ac:dyDescent="0.2">
      <c r="H1869" s="101"/>
      <c r="I1869" s="101"/>
    </row>
    <row r="1870" spans="8:9" x14ac:dyDescent="0.2">
      <c r="H1870" s="101"/>
      <c r="I1870" s="101"/>
    </row>
    <row r="1871" spans="8:9" x14ac:dyDescent="0.2">
      <c r="H1871" s="101"/>
      <c r="I1871" s="101"/>
    </row>
    <row r="1872" spans="8:9" x14ac:dyDescent="0.2">
      <c r="H1872" s="101"/>
      <c r="I1872" s="101"/>
    </row>
    <row r="1873" spans="8:9" x14ac:dyDescent="0.2">
      <c r="H1873" s="101"/>
      <c r="I1873" s="101"/>
    </row>
    <row r="1874" spans="8:9" x14ac:dyDescent="0.2">
      <c r="H1874" s="101"/>
      <c r="I1874" s="101"/>
    </row>
    <row r="1875" spans="8:9" x14ac:dyDescent="0.2">
      <c r="H1875" s="101"/>
      <c r="I1875" s="101"/>
    </row>
    <row r="1876" spans="8:9" x14ac:dyDescent="0.2">
      <c r="H1876" s="101"/>
      <c r="I1876" s="101"/>
    </row>
    <row r="1877" spans="8:9" x14ac:dyDescent="0.2">
      <c r="H1877" s="101"/>
      <c r="I1877" s="101"/>
    </row>
    <row r="1878" spans="8:9" x14ac:dyDescent="0.2">
      <c r="H1878" s="101"/>
      <c r="I1878" s="101"/>
    </row>
    <row r="1879" spans="8:9" x14ac:dyDescent="0.2">
      <c r="H1879" s="101"/>
      <c r="I1879" s="101"/>
    </row>
    <row r="1880" spans="8:9" x14ac:dyDescent="0.2">
      <c r="H1880" s="101"/>
      <c r="I1880" s="101"/>
    </row>
    <row r="1881" spans="8:9" x14ac:dyDescent="0.2">
      <c r="H1881" s="101"/>
      <c r="I1881" s="101"/>
    </row>
    <row r="1882" spans="8:9" x14ac:dyDescent="0.2">
      <c r="H1882" s="101"/>
      <c r="I1882" s="101"/>
    </row>
    <row r="1883" spans="8:9" x14ac:dyDescent="0.2">
      <c r="H1883" s="101"/>
      <c r="I1883" s="101"/>
    </row>
    <row r="1884" spans="8:9" x14ac:dyDescent="0.2">
      <c r="H1884" s="101"/>
      <c r="I1884" s="101"/>
    </row>
    <row r="1885" spans="8:9" x14ac:dyDescent="0.2">
      <c r="H1885" s="101"/>
      <c r="I1885" s="101"/>
    </row>
    <row r="1886" spans="8:9" x14ac:dyDescent="0.2">
      <c r="H1886" s="101"/>
      <c r="I1886" s="101"/>
    </row>
    <row r="1887" spans="8:9" x14ac:dyDescent="0.2">
      <c r="H1887" s="101"/>
      <c r="I1887" s="101"/>
    </row>
    <row r="1888" spans="8:9" x14ac:dyDescent="0.2">
      <c r="H1888" s="101"/>
      <c r="I1888" s="101"/>
    </row>
    <row r="1889" spans="8:9" x14ac:dyDescent="0.2">
      <c r="H1889" s="101"/>
      <c r="I1889" s="101"/>
    </row>
    <row r="1890" spans="8:9" x14ac:dyDescent="0.2">
      <c r="H1890" s="101"/>
      <c r="I1890" s="101"/>
    </row>
    <row r="1891" spans="8:9" x14ac:dyDescent="0.2">
      <c r="H1891" s="101"/>
      <c r="I1891" s="101"/>
    </row>
    <row r="1892" spans="8:9" x14ac:dyDescent="0.2">
      <c r="H1892" s="101"/>
      <c r="I1892" s="101"/>
    </row>
    <row r="1893" spans="8:9" x14ac:dyDescent="0.2">
      <c r="H1893" s="101"/>
      <c r="I1893" s="101"/>
    </row>
    <row r="1894" spans="8:9" x14ac:dyDescent="0.2">
      <c r="H1894" s="101"/>
      <c r="I1894" s="101"/>
    </row>
    <row r="1895" spans="8:9" x14ac:dyDescent="0.2">
      <c r="H1895" s="101"/>
      <c r="I1895" s="101"/>
    </row>
    <row r="1896" spans="8:9" x14ac:dyDescent="0.2">
      <c r="H1896" s="101"/>
      <c r="I1896" s="101"/>
    </row>
    <row r="1897" spans="8:9" x14ac:dyDescent="0.2">
      <c r="H1897" s="101"/>
      <c r="I1897" s="101"/>
    </row>
    <row r="1898" spans="8:9" x14ac:dyDescent="0.2">
      <c r="H1898" s="101"/>
      <c r="I1898" s="101"/>
    </row>
    <row r="1899" spans="8:9" x14ac:dyDescent="0.2">
      <c r="H1899" s="101"/>
      <c r="I1899" s="101"/>
    </row>
    <row r="1900" spans="8:9" x14ac:dyDescent="0.2">
      <c r="H1900" s="101"/>
      <c r="I1900" s="101"/>
    </row>
    <row r="1901" spans="8:9" x14ac:dyDescent="0.2">
      <c r="H1901" s="101"/>
      <c r="I1901" s="101"/>
    </row>
    <row r="1902" spans="8:9" x14ac:dyDescent="0.2">
      <c r="H1902" s="101"/>
      <c r="I1902" s="101"/>
    </row>
    <row r="1903" spans="8:9" x14ac:dyDescent="0.2">
      <c r="H1903" s="101"/>
      <c r="I1903" s="101"/>
    </row>
    <row r="1904" spans="8:9" x14ac:dyDescent="0.2">
      <c r="H1904" s="101"/>
      <c r="I1904" s="101"/>
    </row>
    <row r="1905" spans="8:9" x14ac:dyDescent="0.2">
      <c r="H1905" s="101"/>
      <c r="I1905" s="101"/>
    </row>
    <row r="1906" spans="8:9" x14ac:dyDescent="0.2">
      <c r="H1906" s="101"/>
      <c r="I1906" s="101"/>
    </row>
    <row r="1907" spans="8:9" x14ac:dyDescent="0.2">
      <c r="H1907" s="101"/>
      <c r="I1907" s="101"/>
    </row>
    <row r="1908" spans="8:9" x14ac:dyDescent="0.2">
      <c r="H1908" s="101"/>
      <c r="I1908" s="101"/>
    </row>
    <row r="1909" spans="8:9" x14ac:dyDescent="0.2">
      <c r="H1909" s="101"/>
      <c r="I1909" s="101"/>
    </row>
    <row r="1910" spans="8:9" x14ac:dyDescent="0.2">
      <c r="H1910" s="101"/>
      <c r="I1910" s="101"/>
    </row>
    <row r="1911" spans="8:9" x14ac:dyDescent="0.2">
      <c r="H1911" s="101"/>
      <c r="I1911" s="101"/>
    </row>
    <row r="1912" spans="8:9" x14ac:dyDescent="0.2">
      <c r="H1912" s="101"/>
      <c r="I1912" s="101"/>
    </row>
    <row r="1913" spans="8:9" x14ac:dyDescent="0.2">
      <c r="H1913" s="101"/>
      <c r="I1913" s="101"/>
    </row>
    <row r="1914" spans="8:9" x14ac:dyDescent="0.2">
      <c r="H1914" s="101"/>
      <c r="I1914" s="101"/>
    </row>
    <row r="1915" spans="8:9" x14ac:dyDescent="0.2">
      <c r="H1915" s="101"/>
      <c r="I1915" s="101"/>
    </row>
    <row r="1916" spans="8:9" x14ac:dyDescent="0.2">
      <c r="H1916" s="101"/>
      <c r="I1916" s="101"/>
    </row>
    <row r="1917" spans="8:9" x14ac:dyDescent="0.2">
      <c r="H1917" s="101"/>
      <c r="I1917" s="101"/>
    </row>
    <row r="1918" spans="8:9" x14ac:dyDescent="0.2">
      <c r="H1918" s="101"/>
      <c r="I1918" s="101"/>
    </row>
    <row r="1919" spans="8:9" x14ac:dyDescent="0.2">
      <c r="H1919" s="101"/>
      <c r="I1919" s="101"/>
    </row>
    <row r="1920" spans="8:9" x14ac:dyDescent="0.2">
      <c r="H1920" s="101"/>
      <c r="I1920" s="101"/>
    </row>
    <row r="1921" spans="8:9" x14ac:dyDescent="0.2">
      <c r="H1921" s="101"/>
      <c r="I1921" s="101"/>
    </row>
    <row r="1922" spans="8:9" x14ac:dyDescent="0.2">
      <c r="H1922" s="101"/>
      <c r="I1922" s="101"/>
    </row>
    <row r="1923" spans="8:9" x14ac:dyDescent="0.2">
      <c r="H1923" s="101"/>
      <c r="I1923" s="101"/>
    </row>
    <row r="1924" spans="8:9" x14ac:dyDescent="0.2">
      <c r="H1924" s="101"/>
      <c r="I1924" s="101"/>
    </row>
    <row r="1925" spans="8:9" x14ac:dyDescent="0.2">
      <c r="H1925" s="101"/>
      <c r="I1925" s="101"/>
    </row>
    <row r="1926" spans="8:9" x14ac:dyDescent="0.2">
      <c r="H1926" s="101"/>
      <c r="I1926" s="101"/>
    </row>
    <row r="1927" spans="8:9" x14ac:dyDescent="0.2">
      <c r="H1927" s="101"/>
      <c r="I1927" s="101"/>
    </row>
    <row r="1928" spans="8:9" x14ac:dyDescent="0.2">
      <c r="H1928" s="101"/>
      <c r="I1928" s="101"/>
    </row>
    <row r="1929" spans="8:9" x14ac:dyDescent="0.2">
      <c r="H1929" s="101"/>
      <c r="I1929" s="101"/>
    </row>
    <row r="1930" spans="8:9" x14ac:dyDescent="0.2">
      <c r="H1930" s="101"/>
      <c r="I1930" s="101"/>
    </row>
    <row r="1931" spans="8:9" x14ac:dyDescent="0.2">
      <c r="H1931" s="101"/>
      <c r="I1931" s="101"/>
    </row>
    <row r="1932" spans="8:9" x14ac:dyDescent="0.2">
      <c r="H1932" s="101"/>
      <c r="I1932" s="101"/>
    </row>
    <row r="1933" spans="8:9" x14ac:dyDescent="0.2">
      <c r="H1933" s="101"/>
      <c r="I1933" s="101"/>
    </row>
    <row r="1934" spans="8:9" x14ac:dyDescent="0.2">
      <c r="H1934" s="101"/>
      <c r="I1934" s="101"/>
    </row>
    <row r="1935" spans="8:9" x14ac:dyDescent="0.2">
      <c r="H1935" s="101"/>
      <c r="I1935" s="101"/>
    </row>
    <row r="1936" spans="8:9" x14ac:dyDescent="0.2">
      <c r="H1936" s="101"/>
      <c r="I1936" s="101"/>
    </row>
    <row r="1937" spans="8:9" x14ac:dyDescent="0.2">
      <c r="H1937" s="101"/>
      <c r="I1937" s="101"/>
    </row>
    <row r="1938" spans="8:9" x14ac:dyDescent="0.2">
      <c r="H1938" s="101"/>
      <c r="I1938" s="101"/>
    </row>
    <row r="1939" spans="8:9" x14ac:dyDescent="0.2">
      <c r="H1939" s="101"/>
      <c r="I1939" s="101"/>
    </row>
    <row r="1940" spans="8:9" x14ac:dyDescent="0.2">
      <c r="H1940" s="101"/>
      <c r="I1940" s="101"/>
    </row>
    <row r="1941" spans="8:9" x14ac:dyDescent="0.2">
      <c r="H1941" s="101"/>
      <c r="I1941" s="101"/>
    </row>
    <row r="1942" spans="8:9" x14ac:dyDescent="0.2">
      <c r="H1942" s="101"/>
      <c r="I1942" s="101"/>
    </row>
    <row r="1943" spans="8:9" x14ac:dyDescent="0.2">
      <c r="H1943" s="101"/>
      <c r="I1943" s="101"/>
    </row>
    <row r="1944" spans="8:9" x14ac:dyDescent="0.2">
      <c r="H1944" s="101"/>
      <c r="I1944" s="101"/>
    </row>
    <row r="1945" spans="8:9" x14ac:dyDescent="0.2">
      <c r="H1945" s="101"/>
      <c r="I1945" s="101"/>
    </row>
    <row r="1946" spans="8:9" x14ac:dyDescent="0.2">
      <c r="H1946" s="101"/>
      <c r="I1946" s="101"/>
    </row>
    <row r="1947" spans="8:9" x14ac:dyDescent="0.2">
      <c r="H1947" s="101"/>
      <c r="I1947" s="101"/>
    </row>
    <row r="1948" spans="8:9" x14ac:dyDescent="0.2">
      <c r="H1948" s="101"/>
      <c r="I1948" s="101"/>
    </row>
    <row r="1949" spans="8:9" x14ac:dyDescent="0.2">
      <c r="H1949" s="101"/>
      <c r="I1949" s="101"/>
    </row>
    <row r="1950" spans="8:9" x14ac:dyDescent="0.2">
      <c r="H1950" s="101"/>
      <c r="I1950" s="101"/>
    </row>
    <row r="1951" spans="8:9" x14ac:dyDescent="0.2">
      <c r="H1951" s="101"/>
      <c r="I1951" s="101"/>
    </row>
    <row r="1952" spans="8:9" x14ac:dyDescent="0.2">
      <c r="H1952" s="101"/>
      <c r="I1952" s="101"/>
    </row>
    <row r="1953" spans="8:9" x14ac:dyDescent="0.2">
      <c r="H1953" s="101"/>
      <c r="I1953" s="101"/>
    </row>
    <row r="1954" spans="8:9" x14ac:dyDescent="0.2">
      <c r="H1954" s="101"/>
      <c r="I1954" s="101"/>
    </row>
    <row r="1955" spans="8:9" x14ac:dyDescent="0.2">
      <c r="H1955" s="101"/>
      <c r="I1955" s="101"/>
    </row>
    <row r="1956" spans="8:9" x14ac:dyDescent="0.2">
      <c r="H1956" s="101"/>
      <c r="I1956" s="101"/>
    </row>
    <row r="1957" spans="8:9" x14ac:dyDescent="0.2">
      <c r="H1957" s="101"/>
      <c r="I1957" s="101"/>
    </row>
    <row r="1958" spans="8:9" x14ac:dyDescent="0.2">
      <c r="H1958" s="101"/>
      <c r="I1958" s="101"/>
    </row>
    <row r="1959" spans="8:9" x14ac:dyDescent="0.2">
      <c r="H1959" s="101"/>
      <c r="I1959" s="101"/>
    </row>
    <row r="1960" spans="8:9" x14ac:dyDescent="0.2">
      <c r="H1960" s="101"/>
      <c r="I1960" s="101"/>
    </row>
    <row r="1961" spans="8:9" x14ac:dyDescent="0.2">
      <c r="H1961" s="101"/>
      <c r="I1961" s="101"/>
    </row>
    <row r="1962" spans="8:9" x14ac:dyDescent="0.2">
      <c r="H1962" s="101"/>
      <c r="I1962" s="101"/>
    </row>
    <row r="1963" spans="8:9" x14ac:dyDescent="0.2">
      <c r="H1963" s="101"/>
      <c r="I1963" s="101"/>
    </row>
    <row r="1964" spans="8:9" x14ac:dyDescent="0.2">
      <c r="H1964" s="101"/>
      <c r="I1964" s="101"/>
    </row>
    <row r="1965" spans="8:9" x14ac:dyDescent="0.2">
      <c r="H1965" s="101"/>
      <c r="I1965" s="101"/>
    </row>
    <row r="1966" spans="8:9" x14ac:dyDescent="0.2">
      <c r="H1966" s="101"/>
      <c r="I1966" s="101"/>
    </row>
    <row r="1967" spans="8:9" x14ac:dyDescent="0.2">
      <c r="H1967" s="101"/>
      <c r="I1967" s="101"/>
    </row>
    <row r="1968" spans="8:9" x14ac:dyDescent="0.2">
      <c r="H1968" s="101"/>
      <c r="I1968" s="101"/>
    </row>
    <row r="1969" spans="8:9" x14ac:dyDescent="0.2">
      <c r="H1969" s="101"/>
      <c r="I1969" s="101"/>
    </row>
    <row r="1970" spans="8:9" x14ac:dyDescent="0.2">
      <c r="H1970" s="101"/>
      <c r="I1970" s="101"/>
    </row>
    <row r="1971" spans="8:9" x14ac:dyDescent="0.2">
      <c r="H1971" s="101"/>
      <c r="I1971" s="101"/>
    </row>
    <row r="1972" spans="8:9" x14ac:dyDescent="0.2">
      <c r="H1972" s="101"/>
      <c r="I1972" s="101"/>
    </row>
    <row r="1973" spans="8:9" x14ac:dyDescent="0.2">
      <c r="H1973" s="101"/>
      <c r="I1973" s="101"/>
    </row>
    <row r="1974" spans="8:9" x14ac:dyDescent="0.2">
      <c r="H1974" s="101"/>
      <c r="I1974" s="101"/>
    </row>
    <row r="1975" spans="8:9" x14ac:dyDescent="0.2">
      <c r="H1975" s="101"/>
      <c r="I1975" s="101"/>
    </row>
    <row r="1976" spans="8:9" x14ac:dyDescent="0.2">
      <c r="H1976" s="101"/>
      <c r="I1976" s="101"/>
    </row>
    <row r="1977" spans="8:9" x14ac:dyDescent="0.2">
      <c r="H1977" s="101"/>
      <c r="I1977" s="101"/>
    </row>
    <row r="1978" spans="8:9" x14ac:dyDescent="0.2">
      <c r="H1978" s="101"/>
      <c r="I1978" s="101"/>
    </row>
    <row r="1979" spans="8:9" x14ac:dyDescent="0.2">
      <c r="H1979" s="101"/>
      <c r="I1979" s="101"/>
    </row>
    <row r="1980" spans="8:9" x14ac:dyDescent="0.2">
      <c r="H1980" s="101"/>
      <c r="I1980" s="101"/>
    </row>
    <row r="1981" spans="8:9" x14ac:dyDescent="0.2">
      <c r="H1981" s="101"/>
      <c r="I1981" s="101"/>
    </row>
    <row r="1982" spans="8:9" x14ac:dyDescent="0.2">
      <c r="H1982" s="101"/>
      <c r="I1982" s="101"/>
    </row>
    <row r="1983" spans="8:9" x14ac:dyDescent="0.2">
      <c r="H1983" s="101"/>
      <c r="I1983" s="101"/>
    </row>
    <row r="1984" spans="8:9" x14ac:dyDescent="0.2">
      <c r="H1984" s="101"/>
      <c r="I1984" s="101"/>
    </row>
    <row r="1985" spans="8:9" x14ac:dyDescent="0.2">
      <c r="H1985" s="101"/>
      <c r="I1985" s="101"/>
    </row>
    <row r="1986" spans="8:9" x14ac:dyDescent="0.2">
      <c r="H1986" s="101"/>
      <c r="I1986" s="101"/>
    </row>
    <row r="1987" spans="8:9" x14ac:dyDescent="0.2">
      <c r="H1987" s="101"/>
      <c r="I1987" s="101"/>
    </row>
    <row r="1988" spans="8:9" x14ac:dyDescent="0.2">
      <c r="H1988" s="101"/>
      <c r="I1988" s="101"/>
    </row>
    <row r="1989" spans="8:9" x14ac:dyDescent="0.2">
      <c r="H1989" s="101"/>
      <c r="I1989" s="101"/>
    </row>
    <row r="1990" spans="8:9" x14ac:dyDescent="0.2">
      <c r="H1990" s="101"/>
      <c r="I1990" s="101"/>
    </row>
    <row r="1991" spans="8:9" x14ac:dyDescent="0.2">
      <c r="H1991" s="101"/>
      <c r="I1991" s="101"/>
    </row>
    <row r="1992" spans="8:9" x14ac:dyDescent="0.2">
      <c r="H1992" s="101"/>
      <c r="I1992" s="101"/>
    </row>
    <row r="1993" spans="8:9" x14ac:dyDescent="0.2">
      <c r="H1993" s="101"/>
      <c r="I1993" s="101"/>
    </row>
    <row r="1994" spans="8:9" x14ac:dyDescent="0.2">
      <c r="H1994" s="101"/>
      <c r="I1994" s="101"/>
    </row>
    <row r="1995" spans="8:9" x14ac:dyDescent="0.2">
      <c r="H1995" s="101"/>
      <c r="I1995" s="101"/>
    </row>
    <row r="1996" spans="8:9" x14ac:dyDescent="0.2">
      <c r="H1996" s="101"/>
      <c r="I1996" s="101"/>
    </row>
    <row r="1997" spans="8:9" x14ac:dyDescent="0.2">
      <c r="H1997" s="101"/>
      <c r="I1997" s="101"/>
    </row>
    <row r="1998" spans="8:9" x14ac:dyDescent="0.2">
      <c r="H1998" s="101"/>
      <c r="I1998" s="101"/>
    </row>
    <row r="1999" spans="8:9" x14ac:dyDescent="0.2">
      <c r="H1999" s="101"/>
      <c r="I1999" s="101"/>
    </row>
    <row r="2000" spans="8:9" x14ac:dyDescent="0.2">
      <c r="H2000" s="101"/>
      <c r="I2000" s="101"/>
    </row>
    <row r="2001" spans="8:9" x14ac:dyDescent="0.2">
      <c r="H2001" s="101"/>
      <c r="I2001" s="101"/>
    </row>
    <row r="2002" spans="8:9" x14ac:dyDescent="0.2">
      <c r="H2002" s="101"/>
      <c r="I2002" s="101"/>
    </row>
    <row r="2003" spans="8:9" x14ac:dyDescent="0.2">
      <c r="H2003" s="101"/>
      <c r="I2003" s="101"/>
    </row>
    <row r="2004" spans="8:9" x14ac:dyDescent="0.2">
      <c r="H2004" s="101"/>
      <c r="I2004" s="101"/>
    </row>
    <row r="2005" spans="8:9" x14ac:dyDescent="0.2">
      <c r="H2005" s="101"/>
      <c r="I2005" s="101"/>
    </row>
    <row r="2006" spans="8:9" x14ac:dyDescent="0.2">
      <c r="H2006" s="101"/>
      <c r="I2006" s="101"/>
    </row>
    <row r="2007" spans="8:9" x14ac:dyDescent="0.2">
      <c r="H2007" s="101"/>
      <c r="I2007" s="101"/>
    </row>
    <row r="2008" spans="8:9" x14ac:dyDescent="0.2">
      <c r="H2008" s="101"/>
      <c r="I2008" s="101"/>
    </row>
    <row r="2009" spans="8:9" x14ac:dyDescent="0.2">
      <c r="H2009" s="101"/>
      <c r="I2009" s="101"/>
    </row>
    <row r="2010" spans="8:9" x14ac:dyDescent="0.2">
      <c r="H2010" s="101"/>
      <c r="I2010" s="101"/>
    </row>
    <row r="2011" spans="8:9" x14ac:dyDescent="0.2">
      <c r="H2011" s="101"/>
      <c r="I2011" s="101"/>
    </row>
    <row r="2012" spans="8:9" x14ac:dyDescent="0.2">
      <c r="H2012" s="101"/>
      <c r="I2012" s="101"/>
    </row>
    <row r="2013" spans="8:9" x14ac:dyDescent="0.2">
      <c r="H2013" s="101"/>
      <c r="I2013" s="101"/>
    </row>
    <row r="2014" spans="8:9" x14ac:dyDescent="0.2">
      <c r="H2014" s="101"/>
      <c r="I2014" s="101"/>
    </row>
    <row r="2015" spans="8:9" x14ac:dyDescent="0.2">
      <c r="H2015" s="101"/>
      <c r="I2015" s="101"/>
    </row>
    <row r="2016" spans="8:9" x14ac:dyDescent="0.2">
      <c r="H2016" s="101"/>
      <c r="I2016" s="101"/>
    </row>
    <row r="2017" spans="8:9" x14ac:dyDescent="0.2">
      <c r="H2017" s="101"/>
      <c r="I2017" s="101"/>
    </row>
    <row r="2018" spans="8:9" x14ac:dyDescent="0.2">
      <c r="H2018" s="101"/>
      <c r="I2018" s="101"/>
    </row>
    <row r="2019" spans="8:9" x14ac:dyDescent="0.2">
      <c r="H2019" s="101"/>
      <c r="I2019" s="101"/>
    </row>
    <row r="2020" spans="8:9" x14ac:dyDescent="0.2">
      <c r="H2020" s="101"/>
      <c r="I2020" s="101"/>
    </row>
    <row r="2021" spans="8:9" x14ac:dyDescent="0.2">
      <c r="H2021" s="101"/>
      <c r="I2021" s="101"/>
    </row>
    <row r="2022" spans="8:9" x14ac:dyDescent="0.2">
      <c r="H2022" s="101"/>
      <c r="I2022" s="101"/>
    </row>
    <row r="2023" spans="8:9" x14ac:dyDescent="0.2">
      <c r="H2023" s="101"/>
      <c r="I2023" s="101"/>
    </row>
    <row r="2024" spans="8:9" x14ac:dyDescent="0.2">
      <c r="H2024" s="101"/>
      <c r="I2024" s="101"/>
    </row>
    <row r="2025" spans="8:9" x14ac:dyDescent="0.2">
      <c r="H2025" s="101"/>
      <c r="I2025" s="101"/>
    </row>
    <row r="2026" spans="8:9" x14ac:dyDescent="0.2">
      <c r="H2026" s="101"/>
      <c r="I2026" s="101"/>
    </row>
    <row r="2027" spans="8:9" x14ac:dyDescent="0.2">
      <c r="H2027" s="101"/>
      <c r="I2027" s="101"/>
    </row>
    <row r="2028" spans="8:9" x14ac:dyDescent="0.2">
      <c r="H2028" s="101"/>
      <c r="I2028" s="101"/>
    </row>
    <row r="2029" spans="8:9" x14ac:dyDescent="0.2">
      <c r="H2029" s="101"/>
      <c r="I2029" s="101"/>
    </row>
    <row r="2030" spans="8:9" x14ac:dyDescent="0.2">
      <c r="H2030" s="101"/>
      <c r="I2030" s="101"/>
    </row>
    <row r="2031" spans="8:9" x14ac:dyDescent="0.2">
      <c r="H2031" s="101"/>
      <c r="I2031" s="101"/>
    </row>
    <row r="2032" spans="8:9" x14ac:dyDescent="0.2">
      <c r="H2032" s="101"/>
      <c r="I2032" s="101"/>
    </row>
    <row r="2033" spans="8:9" x14ac:dyDescent="0.2">
      <c r="H2033" s="101"/>
      <c r="I2033" s="101"/>
    </row>
    <row r="2034" spans="8:9" x14ac:dyDescent="0.2">
      <c r="H2034" s="101"/>
      <c r="I2034" s="101"/>
    </row>
    <row r="2035" spans="8:9" x14ac:dyDescent="0.2">
      <c r="H2035" s="101"/>
      <c r="I2035" s="101"/>
    </row>
    <row r="2036" spans="8:9" x14ac:dyDescent="0.2">
      <c r="H2036" s="101"/>
      <c r="I2036" s="101"/>
    </row>
    <row r="2037" spans="8:9" x14ac:dyDescent="0.2">
      <c r="H2037" s="101"/>
      <c r="I2037" s="101"/>
    </row>
    <row r="2038" spans="8:9" x14ac:dyDescent="0.2">
      <c r="H2038" s="101"/>
      <c r="I2038" s="101"/>
    </row>
    <row r="2039" spans="8:9" x14ac:dyDescent="0.2">
      <c r="H2039" s="101"/>
      <c r="I2039" s="101"/>
    </row>
    <row r="2040" spans="8:9" x14ac:dyDescent="0.2">
      <c r="H2040" s="101"/>
      <c r="I2040" s="101"/>
    </row>
    <row r="2041" spans="8:9" x14ac:dyDescent="0.2">
      <c r="H2041" s="101"/>
      <c r="I2041" s="101"/>
    </row>
    <row r="2042" spans="8:9" x14ac:dyDescent="0.2">
      <c r="H2042" s="101"/>
      <c r="I2042" s="101"/>
    </row>
    <row r="2043" spans="8:9" x14ac:dyDescent="0.2">
      <c r="H2043" s="101"/>
      <c r="I2043" s="101"/>
    </row>
    <row r="2044" spans="8:9" x14ac:dyDescent="0.2">
      <c r="H2044" s="101"/>
      <c r="I2044" s="101"/>
    </row>
    <row r="2045" spans="8:9" x14ac:dyDescent="0.2">
      <c r="H2045" s="101"/>
      <c r="I2045" s="101"/>
    </row>
    <row r="2046" spans="8:9" x14ac:dyDescent="0.2">
      <c r="H2046" s="101"/>
      <c r="I2046" s="101"/>
    </row>
    <row r="2047" spans="8:9" x14ac:dyDescent="0.2">
      <c r="H2047" s="101"/>
      <c r="I2047" s="101"/>
    </row>
    <row r="2048" spans="8:9" x14ac:dyDescent="0.2">
      <c r="H2048" s="101"/>
      <c r="I2048" s="101"/>
    </row>
    <row r="2049" spans="8:9" x14ac:dyDescent="0.2">
      <c r="H2049" s="101"/>
      <c r="I2049" s="101"/>
    </row>
    <row r="2050" spans="8:9" x14ac:dyDescent="0.2">
      <c r="H2050" s="101"/>
      <c r="I2050" s="101"/>
    </row>
    <row r="2051" spans="8:9" x14ac:dyDescent="0.2">
      <c r="H2051" s="101"/>
      <c r="I2051" s="101"/>
    </row>
    <row r="2052" spans="8:9" x14ac:dyDescent="0.2">
      <c r="H2052" s="101"/>
      <c r="I2052" s="101"/>
    </row>
    <row r="2053" spans="8:9" x14ac:dyDescent="0.2">
      <c r="H2053" s="101"/>
      <c r="I2053" s="101"/>
    </row>
    <row r="2054" spans="8:9" x14ac:dyDescent="0.2">
      <c r="H2054" s="101"/>
      <c r="I2054" s="101"/>
    </row>
    <row r="2055" spans="8:9" x14ac:dyDescent="0.2">
      <c r="H2055" s="101"/>
      <c r="I2055" s="101"/>
    </row>
    <row r="2056" spans="8:9" x14ac:dyDescent="0.2">
      <c r="H2056" s="101"/>
      <c r="I2056" s="101"/>
    </row>
    <row r="2057" spans="8:9" x14ac:dyDescent="0.2">
      <c r="H2057" s="101"/>
      <c r="I2057" s="101"/>
    </row>
    <row r="2058" spans="8:9" x14ac:dyDescent="0.2">
      <c r="H2058" s="101"/>
      <c r="I2058" s="101"/>
    </row>
    <row r="2059" spans="8:9" x14ac:dyDescent="0.2">
      <c r="H2059" s="101"/>
      <c r="I2059" s="101"/>
    </row>
    <row r="2060" spans="8:9" x14ac:dyDescent="0.2">
      <c r="H2060" s="101"/>
      <c r="I2060" s="101"/>
    </row>
    <row r="2061" spans="8:9" x14ac:dyDescent="0.2">
      <c r="H2061" s="101"/>
      <c r="I2061" s="101"/>
    </row>
    <row r="2062" spans="8:9" x14ac:dyDescent="0.2">
      <c r="H2062" s="101"/>
      <c r="I2062" s="101"/>
    </row>
    <row r="2063" spans="8:9" x14ac:dyDescent="0.2">
      <c r="H2063" s="101"/>
      <c r="I2063" s="101"/>
    </row>
    <row r="2064" spans="8:9" x14ac:dyDescent="0.2">
      <c r="H2064" s="101"/>
      <c r="I2064" s="101"/>
    </row>
    <row r="2065" spans="8:9" x14ac:dyDescent="0.2">
      <c r="H2065" s="101"/>
      <c r="I2065" s="101"/>
    </row>
    <row r="2066" spans="8:9" x14ac:dyDescent="0.2">
      <c r="H2066" s="101"/>
      <c r="I2066" s="101"/>
    </row>
    <row r="2067" spans="8:9" x14ac:dyDescent="0.2">
      <c r="H2067" s="101"/>
      <c r="I2067" s="101"/>
    </row>
    <row r="2068" spans="8:9" x14ac:dyDescent="0.2">
      <c r="H2068" s="101"/>
      <c r="I2068" s="101"/>
    </row>
    <row r="2069" spans="8:9" x14ac:dyDescent="0.2">
      <c r="H2069" s="101"/>
      <c r="I2069" s="101"/>
    </row>
    <row r="2070" spans="8:9" x14ac:dyDescent="0.2">
      <c r="H2070" s="101"/>
      <c r="I2070" s="101"/>
    </row>
    <row r="2071" spans="8:9" x14ac:dyDescent="0.2">
      <c r="H2071" s="101"/>
      <c r="I2071" s="101"/>
    </row>
    <row r="2072" spans="8:9" x14ac:dyDescent="0.2">
      <c r="H2072" s="101"/>
      <c r="I2072" s="101"/>
    </row>
    <row r="2073" spans="8:9" x14ac:dyDescent="0.2">
      <c r="H2073" s="101"/>
      <c r="I2073" s="101"/>
    </row>
    <row r="2074" spans="8:9" x14ac:dyDescent="0.2">
      <c r="H2074" s="101"/>
      <c r="I2074" s="101"/>
    </row>
    <row r="2075" spans="8:9" x14ac:dyDescent="0.2">
      <c r="H2075" s="101"/>
      <c r="I2075" s="101"/>
    </row>
    <row r="2076" spans="8:9" x14ac:dyDescent="0.2">
      <c r="H2076" s="101"/>
      <c r="I2076" s="101"/>
    </row>
    <row r="2077" spans="8:9" x14ac:dyDescent="0.2">
      <c r="H2077" s="101"/>
      <c r="I2077" s="101"/>
    </row>
    <row r="2078" spans="8:9" x14ac:dyDescent="0.2">
      <c r="H2078" s="101"/>
      <c r="I2078" s="101"/>
    </row>
    <row r="2079" spans="8:9" x14ac:dyDescent="0.2">
      <c r="H2079" s="101"/>
      <c r="I2079" s="101"/>
    </row>
    <row r="2080" spans="8:9" x14ac:dyDescent="0.2">
      <c r="H2080" s="101"/>
      <c r="I2080" s="101"/>
    </row>
    <row r="2081" spans="8:9" x14ac:dyDescent="0.2">
      <c r="H2081" s="101"/>
      <c r="I2081" s="101"/>
    </row>
    <row r="2082" spans="8:9" x14ac:dyDescent="0.2">
      <c r="H2082" s="101"/>
      <c r="I2082" s="101"/>
    </row>
    <row r="2083" spans="8:9" x14ac:dyDescent="0.2">
      <c r="H2083" s="101"/>
      <c r="I2083" s="101"/>
    </row>
    <row r="2084" spans="8:9" x14ac:dyDescent="0.2">
      <c r="H2084" s="101"/>
      <c r="I2084" s="101"/>
    </row>
    <row r="2085" spans="8:9" x14ac:dyDescent="0.2">
      <c r="H2085" s="101"/>
      <c r="I2085" s="101"/>
    </row>
    <row r="2086" spans="8:9" x14ac:dyDescent="0.2">
      <c r="H2086" s="101"/>
      <c r="I2086" s="101"/>
    </row>
    <row r="2087" spans="8:9" x14ac:dyDescent="0.2">
      <c r="H2087" s="101"/>
      <c r="I2087" s="101"/>
    </row>
    <row r="2088" spans="8:9" x14ac:dyDescent="0.2">
      <c r="H2088" s="101"/>
      <c r="I2088" s="101"/>
    </row>
    <row r="2089" spans="8:9" x14ac:dyDescent="0.2">
      <c r="H2089" s="101"/>
      <c r="I2089" s="101"/>
    </row>
    <row r="2090" spans="8:9" x14ac:dyDescent="0.2">
      <c r="H2090" s="101"/>
      <c r="I2090" s="101"/>
    </row>
    <row r="2091" spans="8:9" x14ac:dyDescent="0.2">
      <c r="H2091" s="101"/>
      <c r="I2091" s="101"/>
    </row>
    <row r="2092" spans="8:9" x14ac:dyDescent="0.2">
      <c r="H2092" s="101"/>
      <c r="I2092" s="101"/>
    </row>
    <row r="2093" spans="8:9" x14ac:dyDescent="0.2">
      <c r="H2093" s="101"/>
      <c r="I2093" s="101"/>
    </row>
    <row r="2094" spans="8:9" x14ac:dyDescent="0.2">
      <c r="H2094" s="101"/>
      <c r="I2094" s="101"/>
    </row>
    <row r="2095" spans="8:9" x14ac:dyDescent="0.2">
      <c r="H2095" s="101"/>
      <c r="I2095" s="101"/>
    </row>
    <row r="2096" spans="8:9" x14ac:dyDescent="0.2">
      <c r="H2096" s="101"/>
      <c r="I2096" s="101"/>
    </row>
    <row r="2097" spans="8:9" x14ac:dyDescent="0.2">
      <c r="H2097" s="101"/>
      <c r="I2097" s="101"/>
    </row>
    <row r="2098" spans="8:9" x14ac:dyDescent="0.2">
      <c r="H2098" s="101"/>
      <c r="I2098" s="101"/>
    </row>
    <row r="2099" spans="8:9" x14ac:dyDescent="0.2">
      <c r="H2099" s="101"/>
      <c r="I2099" s="101"/>
    </row>
    <row r="2100" spans="8:9" x14ac:dyDescent="0.2">
      <c r="H2100" s="101"/>
      <c r="I2100" s="101"/>
    </row>
    <row r="2101" spans="8:9" x14ac:dyDescent="0.2">
      <c r="H2101" s="101"/>
      <c r="I2101" s="101"/>
    </row>
    <row r="2102" spans="8:9" x14ac:dyDescent="0.2">
      <c r="H2102" s="101"/>
      <c r="I2102" s="101"/>
    </row>
    <row r="2103" spans="8:9" x14ac:dyDescent="0.2">
      <c r="H2103" s="101"/>
      <c r="I2103" s="101"/>
    </row>
    <row r="2104" spans="8:9" x14ac:dyDescent="0.2">
      <c r="H2104" s="101"/>
      <c r="I2104" s="101"/>
    </row>
    <row r="2105" spans="8:9" x14ac:dyDescent="0.2">
      <c r="H2105" s="101"/>
      <c r="I2105" s="101"/>
    </row>
    <row r="2106" spans="8:9" x14ac:dyDescent="0.2">
      <c r="H2106" s="101"/>
      <c r="I2106" s="101"/>
    </row>
    <row r="2107" spans="8:9" x14ac:dyDescent="0.2">
      <c r="H2107" s="101"/>
      <c r="I2107" s="101"/>
    </row>
    <row r="2108" spans="8:9" x14ac:dyDescent="0.2">
      <c r="H2108" s="101"/>
      <c r="I2108" s="101"/>
    </row>
    <row r="2109" spans="8:9" x14ac:dyDescent="0.2">
      <c r="H2109" s="101"/>
      <c r="I2109" s="101"/>
    </row>
    <row r="2110" spans="8:9" x14ac:dyDescent="0.2">
      <c r="H2110" s="101"/>
      <c r="I2110" s="101"/>
    </row>
    <row r="2111" spans="8:9" x14ac:dyDescent="0.2">
      <c r="H2111" s="101"/>
      <c r="I2111" s="101"/>
    </row>
    <row r="2112" spans="8:9" x14ac:dyDescent="0.2">
      <c r="H2112" s="101"/>
      <c r="I2112" s="101"/>
    </row>
    <row r="2113" spans="8:9" x14ac:dyDescent="0.2">
      <c r="H2113" s="101"/>
      <c r="I2113" s="101"/>
    </row>
    <row r="2114" spans="8:9" x14ac:dyDescent="0.2">
      <c r="H2114" s="101"/>
      <c r="I2114" s="101"/>
    </row>
    <row r="2115" spans="8:9" x14ac:dyDescent="0.2">
      <c r="H2115" s="101"/>
      <c r="I2115" s="101"/>
    </row>
    <row r="2116" spans="8:9" x14ac:dyDescent="0.2">
      <c r="H2116" s="101"/>
      <c r="I2116" s="101"/>
    </row>
    <row r="2117" spans="8:9" x14ac:dyDescent="0.2">
      <c r="H2117" s="101"/>
      <c r="I2117" s="101"/>
    </row>
    <row r="2118" spans="8:9" x14ac:dyDescent="0.2">
      <c r="H2118" s="101"/>
      <c r="I2118" s="101"/>
    </row>
    <row r="2119" spans="8:9" x14ac:dyDescent="0.2">
      <c r="H2119" s="101"/>
      <c r="I2119" s="101"/>
    </row>
    <row r="2120" spans="8:9" x14ac:dyDescent="0.2">
      <c r="H2120" s="101"/>
      <c r="I2120" s="101"/>
    </row>
    <row r="2121" spans="8:9" x14ac:dyDescent="0.2">
      <c r="H2121" s="101"/>
      <c r="I2121" s="101"/>
    </row>
    <row r="2122" spans="8:9" x14ac:dyDescent="0.2">
      <c r="H2122" s="101"/>
      <c r="I2122" s="101"/>
    </row>
    <row r="2123" spans="8:9" x14ac:dyDescent="0.2">
      <c r="H2123" s="101"/>
      <c r="I2123" s="101"/>
    </row>
    <row r="2124" spans="8:9" x14ac:dyDescent="0.2">
      <c r="H2124" s="101"/>
      <c r="I2124" s="101"/>
    </row>
    <row r="2125" spans="8:9" x14ac:dyDescent="0.2">
      <c r="H2125" s="101"/>
      <c r="I2125" s="101"/>
    </row>
    <row r="2126" spans="8:9" x14ac:dyDescent="0.2">
      <c r="H2126" s="101"/>
      <c r="I2126" s="101"/>
    </row>
    <row r="2127" spans="8:9" x14ac:dyDescent="0.2">
      <c r="H2127" s="101"/>
      <c r="I2127" s="101"/>
    </row>
    <row r="2128" spans="8:9" x14ac:dyDescent="0.2">
      <c r="H2128" s="101"/>
      <c r="I2128" s="101"/>
    </row>
    <row r="2129" spans="8:9" x14ac:dyDescent="0.2">
      <c r="H2129" s="101"/>
      <c r="I2129" s="101"/>
    </row>
    <row r="2130" spans="8:9" x14ac:dyDescent="0.2">
      <c r="H2130" s="101"/>
      <c r="I2130" s="101"/>
    </row>
    <row r="2131" spans="8:9" x14ac:dyDescent="0.2">
      <c r="H2131" s="101"/>
      <c r="I2131" s="101"/>
    </row>
    <row r="2132" spans="8:9" x14ac:dyDescent="0.2">
      <c r="H2132" s="101"/>
      <c r="I2132" s="101"/>
    </row>
    <row r="2133" spans="8:9" x14ac:dyDescent="0.2">
      <c r="H2133" s="101"/>
      <c r="I2133" s="101"/>
    </row>
    <row r="2134" spans="8:9" x14ac:dyDescent="0.2">
      <c r="H2134" s="101"/>
      <c r="I2134" s="101"/>
    </row>
    <row r="2135" spans="8:9" x14ac:dyDescent="0.2">
      <c r="H2135" s="101"/>
      <c r="I2135" s="101"/>
    </row>
    <row r="2136" spans="8:9" x14ac:dyDescent="0.2">
      <c r="H2136" s="101"/>
      <c r="I2136" s="101"/>
    </row>
    <row r="2137" spans="8:9" x14ac:dyDescent="0.2">
      <c r="H2137" s="101"/>
      <c r="I2137" s="101"/>
    </row>
    <row r="2138" spans="8:9" x14ac:dyDescent="0.2">
      <c r="H2138" s="101"/>
      <c r="I2138" s="101"/>
    </row>
    <row r="2139" spans="8:9" x14ac:dyDescent="0.2">
      <c r="H2139" s="101"/>
      <c r="I2139" s="101"/>
    </row>
    <row r="2140" spans="8:9" x14ac:dyDescent="0.2">
      <c r="H2140" s="101"/>
      <c r="I2140" s="101"/>
    </row>
    <row r="2141" spans="8:9" x14ac:dyDescent="0.2">
      <c r="H2141" s="101"/>
      <c r="I2141" s="101"/>
    </row>
    <row r="2142" spans="8:9" x14ac:dyDescent="0.2">
      <c r="H2142" s="101"/>
      <c r="I2142" s="101"/>
    </row>
    <row r="2143" spans="8:9" x14ac:dyDescent="0.2">
      <c r="H2143" s="101"/>
      <c r="I2143" s="101"/>
    </row>
    <row r="2144" spans="8:9" x14ac:dyDescent="0.2">
      <c r="H2144" s="101"/>
      <c r="I2144" s="101"/>
    </row>
    <row r="2145" spans="8:9" x14ac:dyDescent="0.2">
      <c r="H2145" s="101"/>
      <c r="I2145" s="101"/>
    </row>
    <row r="2146" spans="8:9" x14ac:dyDescent="0.2">
      <c r="H2146" s="101"/>
      <c r="I2146" s="101"/>
    </row>
    <row r="2147" spans="8:9" x14ac:dyDescent="0.2">
      <c r="H2147" s="101"/>
      <c r="I2147" s="101"/>
    </row>
    <row r="2148" spans="8:9" x14ac:dyDescent="0.2">
      <c r="H2148" s="101"/>
      <c r="I2148" s="101"/>
    </row>
    <row r="2149" spans="8:9" x14ac:dyDescent="0.2">
      <c r="H2149" s="101"/>
      <c r="I2149" s="101"/>
    </row>
    <row r="2150" spans="8:9" x14ac:dyDescent="0.2">
      <c r="H2150" s="101"/>
      <c r="I2150" s="101"/>
    </row>
    <row r="2151" spans="8:9" x14ac:dyDescent="0.2">
      <c r="H2151" s="101"/>
      <c r="I2151" s="101"/>
    </row>
    <row r="2152" spans="8:9" x14ac:dyDescent="0.2">
      <c r="H2152" s="101"/>
      <c r="I2152" s="101"/>
    </row>
    <row r="2153" spans="8:9" x14ac:dyDescent="0.2">
      <c r="H2153" s="101"/>
      <c r="I2153" s="101"/>
    </row>
    <row r="2154" spans="8:9" x14ac:dyDescent="0.2">
      <c r="H2154" s="101"/>
      <c r="I2154" s="101"/>
    </row>
    <row r="2155" spans="8:9" x14ac:dyDescent="0.2">
      <c r="H2155" s="101"/>
      <c r="I2155" s="101"/>
    </row>
    <row r="2156" spans="8:9" x14ac:dyDescent="0.2">
      <c r="H2156" s="101"/>
      <c r="I2156" s="101"/>
    </row>
    <row r="2157" spans="8:9" x14ac:dyDescent="0.2">
      <c r="H2157" s="101"/>
      <c r="I2157" s="101"/>
    </row>
    <row r="2158" spans="8:9" x14ac:dyDescent="0.2">
      <c r="H2158" s="101"/>
      <c r="I2158" s="101"/>
    </row>
    <row r="2159" spans="8:9" x14ac:dyDescent="0.2">
      <c r="H2159" s="101"/>
      <c r="I2159" s="101"/>
    </row>
    <row r="2160" spans="8:9" x14ac:dyDescent="0.2">
      <c r="H2160" s="101"/>
      <c r="I2160" s="101"/>
    </row>
    <row r="2161" spans="8:9" x14ac:dyDescent="0.2">
      <c r="H2161" s="101"/>
      <c r="I2161" s="101"/>
    </row>
    <row r="2162" spans="8:9" x14ac:dyDescent="0.2">
      <c r="H2162" s="101"/>
      <c r="I2162" s="101"/>
    </row>
    <row r="2163" spans="8:9" x14ac:dyDescent="0.2">
      <c r="H2163" s="101"/>
      <c r="I2163" s="101"/>
    </row>
    <row r="2164" spans="8:9" x14ac:dyDescent="0.2">
      <c r="H2164" s="101"/>
      <c r="I2164" s="101"/>
    </row>
    <row r="2165" spans="8:9" x14ac:dyDescent="0.2">
      <c r="H2165" s="101"/>
      <c r="I2165" s="101"/>
    </row>
    <row r="2166" spans="8:9" x14ac:dyDescent="0.2">
      <c r="H2166" s="101"/>
      <c r="I2166" s="101"/>
    </row>
    <row r="2167" spans="8:9" x14ac:dyDescent="0.2">
      <c r="H2167" s="101"/>
      <c r="I2167" s="101"/>
    </row>
    <row r="2168" spans="8:9" x14ac:dyDescent="0.2">
      <c r="H2168" s="101"/>
      <c r="I2168" s="101"/>
    </row>
    <row r="2169" spans="8:9" x14ac:dyDescent="0.2">
      <c r="H2169" s="101"/>
      <c r="I2169" s="101"/>
    </row>
    <row r="2170" spans="8:9" x14ac:dyDescent="0.2">
      <c r="H2170" s="101"/>
      <c r="I2170" s="101"/>
    </row>
    <row r="2171" spans="8:9" x14ac:dyDescent="0.2">
      <c r="H2171" s="101"/>
      <c r="I2171" s="101"/>
    </row>
    <row r="2172" spans="8:9" x14ac:dyDescent="0.2">
      <c r="H2172" s="101"/>
      <c r="I2172" s="101"/>
    </row>
    <row r="2173" spans="8:9" x14ac:dyDescent="0.2">
      <c r="H2173" s="101"/>
      <c r="I2173" s="101"/>
    </row>
    <row r="2174" spans="8:9" x14ac:dyDescent="0.2">
      <c r="H2174" s="101"/>
      <c r="I2174" s="101"/>
    </row>
    <row r="2175" spans="8:9" x14ac:dyDescent="0.2">
      <c r="H2175" s="101"/>
      <c r="I2175" s="101"/>
    </row>
    <row r="2176" spans="8:9" x14ac:dyDescent="0.2">
      <c r="H2176" s="101"/>
      <c r="I2176" s="101"/>
    </row>
    <row r="2177" spans="8:9" x14ac:dyDescent="0.2">
      <c r="H2177" s="101"/>
      <c r="I2177" s="101"/>
    </row>
    <row r="2178" spans="8:9" x14ac:dyDescent="0.2">
      <c r="H2178" s="101"/>
      <c r="I2178" s="101"/>
    </row>
    <row r="2179" spans="8:9" x14ac:dyDescent="0.2">
      <c r="H2179" s="101"/>
      <c r="I2179" s="101"/>
    </row>
    <row r="2180" spans="8:9" x14ac:dyDescent="0.2">
      <c r="H2180" s="101"/>
      <c r="I2180" s="101"/>
    </row>
    <row r="2181" spans="8:9" x14ac:dyDescent="0.2">
      <c r="H2181" s="101"/>
      <c r="I2181" s="101"/>
    </row>
    <row r="2182" spans="8:9" x14ac:dyDescent="0.2">
      <c r="H2182" s="101"/>
      <c r="I2182" s="101"/>
    </row>
    <row r="2183" spans="8:9" x14ac:dyDescent="0.2">
      <c r="H2183" s="101"/>
      <c r="I2183" s="101"/>
    </row>
    <row r="2184" spans="8:9" x14ac:dyDescent="0.2">
      <c r="H2184" s="101"/>
      <c r="I2184" s="101"/>
    </row>
    <row r="2185" spans="8:9" x14ac:dyDescent="0.2">
      <c r="H2185" s="101"/>
      <c r="I2185" s="101"/>
    </row>
    <row r="2186" spans="8:9" x14ac:dyDescent="0.2">
      <c r="H2186" s="101"/>
      <c r="I2186" s="101"/>
    </row>
    <row r="2187" spans="8:9" x14ac:dyDescent="0.2">
      <c r="H2187" s="101"/>
      <c r="I2187" s="101"/>
    </row>
    <row r="2188" spans="8:9" x14ac:dyDescent="0.2">
      <c r="H2188" s="101"/>
      <c r="I2188" s="101"/>
    </row>
    <row r="2189" spans="8:9" x14ac:dyDescent="0.2">
      <c r="H2189" s="101"/>
      <c r="I2189" s="101"/>
    </row>
    <row r="2190" spans="8:9" x14ac:dyDescent="0.2">
      <c r="H2190" s="101"/>
      <c r="I2190" s="101"/>
    </row>
    <row r="2191" spans="8:9" x14ac:dyDescent="0.2">
      <c r="H2191" s="101"/>
      <c r="I2191" s="101"/>
    </row>
    <row r="2192" spans="8:9" x14ac:dyDescent="0.2">
      <c r="H2192" s="101"/>
      <c r="I2192" s="101"/>
    </row>
    <row r="2193" spans="8:9" x14ac:dyDescent="0.2">
      <c r="H2193" s="101"/>
      <c r="I2193" s="101"/>
    </row>
    <row r="2194" spans="8:9" x14ac:dyDescent="0.2">
      <c r="H2194" s="101"/>
      <c r="I2194" s="101"/>
    </row>
    <row r="2195" spans="8:9" x14ac:dyDescent="0.2">
      <c r="H2195" s="101"/>
      <c r="I2195" s="101"/>
    </row>
    <row r="2196" spans="8:9" x14ac:dyDescent="0.2">
      <c r="H2196" s="101"/>
      <c r="I2196" s="101"/>
    </row>
    <row r="2197" spans="8:9" x14ac:dyDescent="0.2">
      <c r="H2197" s="101"/>
      <c r="I2197" s="101"/>
    </row>
    <row r="2198" spans="8:9" x14ac:dyDescent="0.2">
      <c r="H2198" s="101"/>
      <c r="I2198" s="101"/>
    </row>
    <row r="2199" spans="8:9" x14ac:dyDescent="0.2">
      <c r="H2199" s="101"/>
      <c r="I2199" s="101"/>
    </row>
    <row r="2200" spans="8:9" x14ac:dyDescent="0.2">
      <c r="H2200" s="101"/>
      <c r="I2200" s="101"/>
    </row>
    <row r="2201" spans="8:9" x14ac:dyDescent="0.2">
      <c r="H2201" s="101"/>
      <c r="I2201" s="101"/>
    </row>
    <row r="2202" spans="8:9" x14ac:dyDescent="0.2">
      <c r="H2202" s="101"/>
      <c r="I2202" s="101"/>
    </row>
    <row r="2203" spans="8:9" x14ac:dyDescent="0.2">
      <c r="H2203" s="101"/>
      <c r="I2203" s="101"/>
    </row>
    <row r="2204" spans="8:9" x14ac:dyDescent="0.2">
      <c r="H2204" s="101"/>
      <c r="I2204" s="101"/>
    </row>
    <row r="2205" spans="8:9" x14ac:dyDescent="0.2">
      <c r="H2205" s="101"/>
      <c r="I2205" s="101"/>
    </row>
    <row r="2206" spans="8:9" x14ac:dyDescent="0.2">
      <c r="H2206" s="101"/>
      <c r="I2206" s="101"/>
    </row>
    <row r="2207" spans="8:9" x14ac:dyDescent="0.2">
      <c r="H2207" s="101"/>
      <c r="I2207" s="101"/>
    </row>
    <row r="2208" spans="8:9" x14ac:dyDescent="0.2">
      <c r="H2208" s="101"/>
      <c r="I2208" s="101"/>
    </row>
    <row r="2209" spans="8:9" x14ac:dyDescent="0.2">
      <c r="H2209" s="101"/>
      <c r="I2209" s="101"/>
    </row>
    <row r="2210" spans="8:9" x14ac:dyDescent="0.2">
      <c r="H2210" s="101"/>
      <c r="I2210" s="101"/>
    </row>
    <row r="2211" spans="8:9" x14ac:dyDescent="0.2">
      <c r="H2211" s="101"/>
      <c r="I2211" s="101"/>
    </row>
    <row r="2212" spans="8:9" x14ac:dyDescent="0.2">
      <c r="H2212" s="101"/>
      <c r="I2212" s="101"/>
    </row>
    <row r="2213" spans="8:9" x14ac:dyDescent="0.2">
      <c r="H2213" s="101"/>
      <c r="I2213" s="101"/>
    </row>
    <row r="2214" spans="8:9" x14ac:dyDescent="0.2">
      <c r="H2214" s="101"/>
      <c r="I2214" s="101"/>
    </row>
    <row r="2215" spans="8:9" x14ac:dyDescent="0.2">
      <c r="H2215" s="101"/>
      <c r="I2215" s="101"/>
    </row>
    <row r="2216" spans="8:9" x14ac:dyDescent="0.2">
      <c r="H2216" s="101"/>
      <c r="I2216" s="101"/>
    </row>
    <row r="2217" spans="8:9" x14ac:dyDescent="0.2">
      <c r="H2217" s="101"/>
      <c r="I2217" s="101"/>
    </row>
    <row r="2218" spans="8:9" x14ac:dyDescent="0.2">
      <c r="H2218" s="101"/>
      <c r="I2218" s="101"/>
    </row>
    <row r="2219" spans="8:9" x14ac:dyDescent="0.2">
      <c r="H2219" s="101"/>
      <c r="I2219" s="101"/>
    </row>
    <row r="2220" spans="8:9" x14ac:dyDescent="0.2">
      <c r="H2220" s="101"/>
      <c r="I2220" s="101"/>
    </row>
    <row r="2221" spans="8:9" x14ac:dyDescent="0.2">
      <c r="H2221" s="101"/>
      <c r="I2221" s="101"/>
    </row>
    <row r="2222" spans="8:9" x14ac:dyDescent="0.2">
      <c r="H2222" s="101"/>
      <c r="I2222" s="101"/>
    </row>
    <row r="2223" spans="8:9" x14ac:dyDescent="0.2">
      <c r="H2223" s="101"/>
      <c r="I2223" s="101"/>
    </row>
    <row r="2224" spans="8:9" x14ac:dyDescent="0.2">
      <c r="H2224" s="101"/>
      <c r="I2224" s="101"/>
    </row>
    <row r="2225" spans="8:9" x14ac:dyDescent="0.2">
      <c r="H2225" s="101"/>
      <c r="I2225" s="101"/>
    </row>
    <row r="2226" spans="8:9" x14ac:dyDescent="0.2">
      <c r="H2226" s="101"/>
      <c r="I2226" s="101"/>
    </row>
    <row r="2227" spans="8:9" x14ac:dyDescent="0.2">
      <c r="H2227" s="101"/>
      <c r="I2227" s="101"/>
    </row>
    <row r="2228" spans="8:9" x14ac:dyDescent="0.2">
      <c r="H2228" s="101"/>
      <c r="I2228" s="101"/>
    </row>
    <row r="2229" spans="8:9" x14ac:dyDescent="0.2">
      <c r="H2229" s="101"/>
      <c r="I2229" s="101"/>
    </row>
    <row r="2230" spans="8:9" x14ac:dyDescent="0.2">
      <c r="H2230" s="101"/>
      <c r="I2230" s="101"/>
    </row>
    <row r="2231" spans="8:9" x14ac:dyDescent="0.2">
      <c r="H2231" s="101"/>
      <c r="I2231" s="101"/>
    </row>
    <row r="2232" spans="8:9" x14ac:dyDescent="0.2">
      <c r="H2232" s="101"/>
      <c r="I2232" s="101"/>
    </row>
    <row r="2233" spans="8:9" x14ac:dyDescent="0.2">
      <c r="H2233" s="101"/>
      <c r="I2233" s="101"/>
    </row>
    <row r="2234" spans="8:9" x14ac:dyDescent="0.2">
      <c r="H2234" s="101"/>
      <c r="I2234" s="101"/>
    </row>
    <row r="2235" spans="8:9" x14ac:dyDescent="0.2">
      <c r="H2235" s="101"/>
      <c r="I2235" s="101"/>
    </row>
    <row r="2236" spans="8:9" x14ac:dyDescent="0.2">
      <c r="H2236" s="101"/>
      <c r="I2236" s="101"/>
    </row>
    <row r="2237" spans="8:9" x14ac:dyDescent="0.2">
      <c r="H2237" s="101"/>
      <c r="I2237" s="101"/>
    </row>
    <row r="2238" spans="8:9" x14ac:dyDescent="0.2">
      <c r="H2238" s="101"/>
      <c r="I2238" s="101"/>
    </row>
    <row r="2239" spans="8:9" x14ac:dyDescent="0.2">
      <c r="H2239" s="101"/>
      <c r="I2239" s="101"/>
    </row>
    <row r="2240" spans="8:9" x14ac:dyDescent="0.2">
      <c r="H2240" s="101"/>
      <c r="I2240" s="101"/>
    </row>
    <row r="2241" spans="8:9" x14ac:dyDescent="0.2">
      <c r="H2241" s="101"/>
      <c r="I2241" s="101"/>
    </row>
    <row r="2242" spans="8:9" x14ac:dyDescent="0.2">
      <c r="H2242" s="101"/>
      <c r="I2242" s="101"/>
    </row>
    <row r="2243" spans="8:9" x14ac:dyDescent="0.2">
      <c r="H2243" s="101"/>
      <c r="I2243" s="101"/>
    </row>
    <row r="2244" spans="8:9" x14ac:dyDescent="0.2">
      <c r="H2244" s="101"/>
      <c r="I2244" s="101"/>
    </row>
    <row r="2245" spans="8:9" x14ac:dyDescent="0.2">
      <c r="H2245" s="101"/>
      <c r="I2245" s="101"/>
    </row>
    <row r="2246" spans="8:9" x14ac:dyDescent="0.2">
      <c r="H2246" s="101"/>
      <c r="I2246" s="101"/>
    </row>
    <row r="2247" spans="8:9" x14ac:dyDescent="0.2">
      <c r="H2247" s="101"/>
      <c r="I2247" s="101"/>
    </row>
    <row r="2248" spans="8:9" x14ac:dyDescent="0.2">
      <c r="H2248" s="101"/>
      <c r="I2248" s="101"/>
    </row>
    <row r="2249" spans="8:9" x14ac:dyDescent="0.2">
      <c r="H2249" s="101"/>
      <c r="I2249" s="101"/>
    </row>
    <row r="2250" spans="8:9" x14ac:dyDescent="0.2">
      <c r="H2250" s="101"/>
      <c r="I2250" s="101"/>
    </row>
    <row r="2251" spans="8:9" x14ac:dyDescent="0.2">
      <c r="H2251" s="101"/>
      <c r="I2251" s="101"/>
    </row>
    <row r="2252" spans="8:9" x14ac:dyDescent="0.2">
      <c r="H2252" s="101"/>
      <c r="I2252" s="101"/>
    </row>
    <row r="2253" spans="8:9" x14ac:dyDescent="0.2">
      <c r="H2253" s="101"/>
      <c r="I2253" s="101"/>
    </row>
    <row r="2254" spans="8:9" x14ac:dyDescent="0.2">
      <c r="H2254" s="101"/>
      <c r="I2254" s="101"/>
    </row>
    <row r="2255" spans="8:9" x14ac:dyDescent="0.2">
      <c r="H2255" s="101"/>
      <c r="I2255" s="101"/>
    </row>
    <row r="2256" spans="8:9" x14ac:dyDescent="0.2">
      <c r="H2256" s="101"/>
      <c r="I2256" s="101"/>
    </row>
    <row r="2257" spans="8:9" x14ac:dyDescent="0.2">
      <c r="H2257" s="101"/>
      <c r="I2257" s="101"/>
    </row>
    <row r="2258" spans="8:9" x14ac:dyDescent="0.2">
      <c r="H2258" s="101"/>
      <c r="I2258" s="101"/>
    </row>
    <row r="2259" spans="8:9" x14ac:dyDescent="0.2">
      <c r="H2259" s="101"/>
      <c r="I2259" s="101"/>
    </row>
    <row r="2260" spans="8:9" x14ac:dyDescent="0.2">
      <c r="H2260" s="101"/>
      <c r="I2260" s="101"/>
    </row>
    <row r="2261" spans="8:9" x14ac:dyDescent="0.2">
      <c r="H2261" s="101"/>
      <c r="I2261" s="101"/>
    </row>
    <row r="2262" spans="8:9" x14ac:dyDescent="0.2">
      <c r="H2262" s="101"/>
      <c r="I2262" s="101"/>
    </row>
    <row r="2263" spans="8:9" x14ac:dyDescent="0.2">
      <c r="H2263" s="101"/>
      <c r="I2263" s="101"/>
    </row>
    <row r="2264" spans="8:9" x14ac:dyDescent="0.2">
      <c r="H2264" s="101"/>
      <c r="I2264" s="101"/>
    </row>
    <row r="2265" spans="8:9" x14ac:dyDescent="0.2">
      <c r="H2265" s="101"/>
      <c r="I2265" s="101"/>
    </row>
    <row r="2266" spans="8:9" x14ac:dyDescent="0.2">
      <c r="H2266" s="101"/>
      <c r="I2266" s="101"/>
    </row>
    <row r="2267" spans="8:9" x14ac:dyDescent="0.2">
      <c r="H2267" s="101"/>
      <c r="I2267" s="101"/>
    </row>
    <row r="2268" spans="8:9" x14ac:dyDescent="0.2">
      <c r="H2268" s="101"/>
      <c r="I2268" s="101"/>
    </row>
    <row r="2269" spans="8:9" x14ac:dyDescent="0.2">
      <c r="H2269" s="101"/>
      <c r="I2269" s="101"/>
    </row>
    <row r="2270" spans="8:9" x14ac:dyDescent="0.2">
      <c r="H2270" s="101"/>
      <c r="I2270" s="101"/>
    </row>
    <row r="2271" spans="8:9" x14ac:dyDescent="0.2">
      <c r="H2271" s="101"/>
      <c r="I2271" s="101"/>
    </row>
    <row r="2272" spans="8:9" x14ac:dyDescent="0.2">
      <c r="H2272" s="101"/>
      <c r="I2272" s="101"/>
    </row>
    <row r="2273" spans="8:9" x14ac:dyDescent="0.2">
      <c r="H2273" s="101"/>
      <c r="I2273" s="101"/>
    </row>
    <row r="2274" spans="8:9" x14ac:dyDescent="0.2">
      <c r="H2274" s="101"/>
      <c r="I2274" s="101"/>
    </row>
    <row r="2275" spans="8:9" x14ac:dyDescent="0.2">
      <c r="H2275" s="101"/>
      <c r="I2275" s="101"/>
    </row>
    <row r="2276" spans="8:9" x14ac:dyDescent="0.2">
      <c r="H2276" s="101"/>
      <c r="I2276" s="101"/>
    </row>
    <row r="2277" spans="8:9" x14ac:dyDescent="0.2">
      <c r="H2277" s="101"/>
      <c r="I2277" s="101"/>
    </row>
    <row r="2278" spans="8:9" x14ac:dyDescent="0.2">
      <c r="H2278" s="101"/>
      <c r="I2278" s="101"/>
    </row>
    <row r="2279" spans="8:9" x14ac:dyDescent="0.2">
      <c r="H2279" s="101"/>
      <c r="I2279" s="101"/>
    </row>
    <row r="2280" spans="8:9" x14ac:dyDescent="0.2">
      <c r="H2280" s="101"/>
      <c r="I2280" s="101"/>
    </row>
    <row r="2281" spans="8:9" x14ac:dyDescent="0.2">
      <c r="H2281" s="101"/>
      <c r="I2281" s="101"/>
    </row>
    <row r="2282" spans="8:9" x14ac:dyDescent="0.2">
      <c r="H2282" s="101"/>
      <c r="I2282" s="101"/>
    </row>
    <row r="2283" spans="8:9" x14ac:dyDescent="0.2">
      <c r="H2283" s="101"/>
      <c r="I2283" s="101"/>
    </row>
    <row r="2284" spans="8:9" x14ac:dyDescent="0.2">
      <c r="H2284" s="101"/>
      <c r="I2284" s="101"/>
    </row>
    <row r="2285" spans="8:9" x14ac:dyDescent="0.2">
      <c r="H2285" s="101"/>
      <c r="I2285" s="101"/>
    </row>
    <row r="2286" spans="8:9" x14ac:dyDescent="0.2">
      <c r="H2286" s="101"/>
      <c r="I2286" s="101"/>
    </row>
    <row r="2287" spans="8:9" x14ac:dyDescent="0.2">
      <c r="H2287" s="101"/>
      <c r="I2287" s="101"/>
    </row>
    <row r="2288" spans="8:9" x14ac:dyDescent="0.2">
      <c r="H2288" s="101"/>
      <c r="I2288" s="101"/>
    </row>
    <row r="2289" spans="8:9" x14ac:dyDescent="0.2">
      <c r="H2289" s="101"/>
      <c r="I2289" s="101"/>
    </row>
    <row r="2290" spans="8:9" x14ac:dyDescent="0.2">
      <c r="H2290" s="101"/>
      <c r="I2290" s="101"/>
    </row>
    <row r="2291" spans="8:9" x14ac:dyDescent="0.2">
      <c r="H2291" s="101"/>
      <c r="I2291" s="101"/>
    </row>
    <row r="2292" spans="8:9" x14ac:dyDescent="0.2">
      <c r="H2292" s="101"/>
      <c r="I2292" s="101"/>
    </row>
    <row r="2293" spans="8:9" x14ac:dyDescent="0.2">
      <c r="H2293" s="101"/>
      <c r="I2293" s="101"/>
    </row>
    <row r="2294" spans="8:9" x14ac:dyDescent="0.2">
      <c r="H2294" s="101"/>
      <c r="I2294" s="101"/>
    </row>
    <row r="2295" spans="8:9" x14ac:dyDescent="0.2">
      <c r="H2295" s="101"/>
      <c r="I2295" s="101"/>
    </row>
    <row r="2296" spans="8:9" x14ac:dyDescent="0.2">
      <c r="H2296" s="101"/>
      <c r="I2296" s="101"/>
    </row>
    <row r="2297" spans="8:9" x14ac:dyDescent="0.2">
      <c r="H2297" s="101"/>
      <c r="I2297" s="101"/>
    </row>
    <row r="2298" spans="8:9" x14ac:dyDescent="0.2">
      <c r="H2298" s="101"/>
      <c r="I2298" s="101"/>
    </row>
    <row r="2299" spans="8:9" x14ac:dyDescent="0.2">
      <c r="H2299" s="101"/>
      <c r="I2299" s="101"/>
    </row>
    <row r="2300" spans="8:9" x14ac:dyDescent="0.2">
      <c r="H2300" s="101"/>
      <c r="I2300" s="101"/>
    </row>
    <row r="2301" spans="8:9" x14ac:dyDescent="0.2">
      <c r="H2301" s="101"/>
      <c r="I2301" s="101"/>
    </row>
    <row r="2302" spans="8:9" x14ac:dyDescent="0.2">
      <c r="H2302" s="101"/>
      <c r="I2302" s="101"/>
    </row>
    <row r="2303" spans="8:9" x14ac:dyDescent="0.2">
      <c r="H2303" s="101"/>
      <c r="I2303" s="101"/>
    </row>
    <row r="2304" spans="8:9" x14ac:dyDescent="0.2">
      <c r="H2304" s="101"/>
      <c r="I2304" s="101"/>
    </row>
    <row r="2305" spans="8:9" x14ac:dyDescent="0.2">
      <c r="H2305" s="101"/>
      <c r="I2305" s="101"/>
    </row>
    <row r="2306" spans="8:9" x14ac:dyDescent="0.2">
      <c r="H2306" s="101"/>
      <c r="I2306" s="101"/>
    </row>
    <row r="2307" spans="8:9" x14ac:dyDescent="0.2">
      <c r="H2307" s="101"/>
      <c r="I2307" s="101"/>
    </row>
    <row r="2308" spans="8:9" x14ac:dyDescent="0.2">
      <c r="H2308" s="101"/>
      <c r="I2308" s="101"/>
    </row>
    <row r="2309" spans="8:9" x14ac:dyDescent="0.2">
      <c r="H2309" s="101"/>
      <c r="I2309" s="101"/>
    </row>
    <row r="2310" spans="8:9" x14ac:dyDescent="0.2">
      <c r="H2310" s="101"/>
      <c r="I2310" s="101"/>
    </row>
    <row r="2311" spans="8:9" x14ac:dyDescent="0.2">
      <c r="H2311" s="101"/>
      <c r="I2311" s="101"/>
    </row>
    <row r="2312" spans="8:9" x14ac:dyDescent="0.2">
      <c r="H2312" s="101"/>
      <c r="I2312" s="101"/>
    </row>
    <row r="2313" spans="8:9" x14ac:dyDescent="0.2">
      <c r="H2313" s="101"/>
      <c r="I2313" s="101"/>
    </row>
    <row r="2314" spans="8:9" x14ac:dyDescent="0.2">
      <c r="H2314" s="101"/>
      <c r="I2314" s="101"/>
    </row>
    <row r="2315" spans="8:9" x14ac:dyDescent="0.2">
      <c r="H2315" s="101"/>
      <c r="I2315" s="101"/>
    </row>
    <row r="2316" spans="8:9" x14ac:dyDescent="0.2">
      <c r="H2316" s="101"/>
      <c r="I2316" s="101"/>
    </row>
    <row r="2317" spans="8:9" x14ac:dyDescent="0.2">
      <c r="H2317" s="101"/>
      <c r="I2317" s="101"/>
    </row>
    <row r="2318" spans="8:9" x14ac:dyDescent="0.2">
      <c r="H2318" s="101"/>
      <c r="I2318" s="101"/>
    </row>
    <row r="2319" spans="8:9" x14ac:dyDescent="0.2">
      <c r="H2319" s="101"/>
      <c r="I2319" s="101"/>
    </row>
    <row r="2320" spans="8:9" x14ac:dyDescent="0.2">
      <c r="H2320" s="101"/>
      <c r="I2320" s="101"/>
    </row>
    <row r="2321" spans="8:9" x14ac:dyDescent="0.2">
      <c r="H2321" s="101"/>
      <c r="I2321" s="101"/>
    </row>
    <row r="2322" spans="8:9" x14ac:dyDescent="0.2">
      <c r="H2322" s="101"/>
      <c r="I2322" s="101"/>
    </row>
    <row r="2323" spans="8:9" x14ac:dyDescent="0.2">
      <c r="H2323" s="101"/>
      <c r="I2323" s="101"/>
    </row>
    <row r="2324" spans="8:9" x14ac:dyDescent="0.2">
      <c r="H2324" s="101"/>
      <c r="I2324" s="101"/>
    </row>
    <row r="2325" spans="8:9" x14ac:dyDescent="0.2">
      <c r="H2325" s="101"/>
      <c r="I2325" s="101"/>
    </row>
    <row r="2326" spans="8:9" x14ac:dyDescent="0.2">
      <c r="H2326" s="101"/>
      <c r="I2326" s="101"/>
    </row>
    <row r="2327" spans="8:9" x14ac:dyDescent="0.2">
      <c r="H2327" s="101"/>
      <c r="I2327" s="101"/>
    </row>
    <row r="2328" spans="8:9" x14ac:dyDescent="0.2">
      <c r="H2328" s="101"/>
      <c r="I2328" s="101"/>
    </row>
    <row r="2329" spans="8:9" x14ac:dyDescent="0.2">
      <c r="H2329" s="101"/>
      <c r="I2329" s="101"/>
    </row>
    <row r="2330" spans="8:9" x14ac:dyDescent="0.2">
      <c r="H2330" s="101"/>
      <c r="I2330" s="101"/>
    </row>
    <row r="2331" spans="8:9" x14ac:dyDescent="0.2">
      <c r="H2331" s="101"/>
      <c r="I2331" s="101"/>
    </row>
    <row r="2332" spans="8:9" x14ac:dyDescent="0.2">
      <c r="H2332" s="101"/>
      <c r="I2332" s="101"/>
    </row>
    <row r="2333" spans="8:9" x14ac:dyDescent="0.2">
      <c r="H2333" s="101"/>
      <c r="I2333" s="101"/>
    </row>
    <row r="2334" spans="8:9" x14ac:dyDescent="0.2">
      <c r="H2334" s="101"/>
      <c r="I2334" s="101"/>
    </row>
    <row r="2335" spans="8:9" x14ac:dyDescent="0.2">
      <c r="H2335" s="101"/>
      <c r="I2335" s="101"/>
    </row>
    <row r="2336" spans="8:9" x14ac:dyDescent="0.2">
      <c r="H2336" s="101"/>
      <c r="I2336" s="101"/>
    </row>
    <row r="2337" spans="8:9" x14ac:dyDescent="0.2">
      <c r="H2337" s="101"/>
      <c r="I2337" s="101"/>
    </row>
    <row r="2338" spans="8:9" x14ac:dyDescent="0.2">
      <c r="H2338" s="101"/>
      <c r="I2338" s="101"/>
    </row>
    <row r="2339" spans="8:9" x14ac:dyDescent="0.2">
      <c r="H2339" s="101"/>
      <c r="I2339" s="101"/>
    </row>
    <row r="2340" spans="8:9" x14ac:dyDescent="0.2">
      <c r="H2340" s="101"/>
      <c r="I2340" s="101"/>
    </row>
    <row r="2341" spans="8:9" x14ac:dyDescent="0.2">
      <c r="H2341" s="101"/>
      <c r="I2341" s="101"/>
    </row>
    <row r="2342" spans="8:9" x14ac:dyDescent="0.2">
      <c r="H2342" s="101"/>
      <c r="I2342" s="101"/>
    </row>
    <row r="2343" spans="8:9" x14ac:dyDescent="0.2">
      <c r="H2343" s="101"/>
      <c r="I2343" s="101"/>
    </row>
    <row r="2344" spans="8:9" x14ac:dyDescent="0.2">
      <c r="H2344" s="101"/>
      <c r="I2344" s="101"/>
    </row>
    <row r="2345" spans="8:9" x14ac:dyDescent="0.2">
      <c r="H2345" s="101"/>
      <c r="I2345" s="101"/>
    </row>
    <row r="2346" spans="8:9" x14ac:dyDescent="0.2">
      <c r="H2346" s="101"/>
      <c r="I2346" s="101"/>
    </row>
    <row r="2347" spans="8:9" x14ac:dyDescent="0.2">
      <c r="H2347" s="101"/>
      <c r="I2347" s="101"/>
    </row>
    <row r="2348" spans="8:9" x14ac:dyDescent="0.2">
      <c r="H2348" s="101"/>
      <c r="I2348" s="101"/>
    </row>
    <row r="2349" spans="8:9" x14ac:dyDescent="0.2">
      <c r="H2349" s="101"/>
      <c r="I2349" s="101"/>
    </row>
    <row r="2350" spans="8:9" x14ac:dyDescent="0.2">
      <c r="H2350" s="101"/>
      <c r="I2350" s="101"/>
    </row>
    <row r="2351" spans="8:9" x14ac:dyDescent="0.2">
      <c r="H2351" s="101"/>
      <c r="I2351" s="101"/>
    </row>
    <row r="2352" spans="8:9" x14ac:dyDescent="0.2">
      <c r="H2352" s="101"/>
      <c r="I2352" s="101"/>
    </row>
    <row r="2353" spans="8:9" x14ac:dyDescent="0.2">
      <c r="H2353" s="101"/>
      <c r="I2353" s="101"/>
    </row>
    <row r="2354" spans="8:9" x14ac:dyDescent="0.2">
      <c r="H2354" s="101"/>
      <c r="I2354" s="101"/>
    </row>
    <row r="2355" spans="8:9" x14ac:dyDescent="0.2">
      <c r="H2355" s="101"/>
      <c r="I2355" s="101"/>
    </row>
    <row r="2356" spans="8:9" x14ac:dyDescent="0.2">
      <c r="H2356" s="101"/>
      <c r="I2356" s="101"/>
    </row>
    <row r="2357" spans="8:9" x14ac:dyDescent="0.2">
      <c r="H2357" s="101"/>
      <c r="I2357" s="101"/>
    </row>
    <row r="2358" spans="8:9" x14ac:dyDescent="0.2">
      <c r="H2358" s="101"/>
      <c r="I2358" s="101"/>
    </row>
    <row r="2359" spans="8:9" x14ac:dyDescent="0.2">
      <c r="H2359" s="101"/>
      <c r="I2359" s="101"/>
    </row>
    <row r="2360" spans="8:9" x14ac:dyDescent="0.2">
      <c r="H2360" s="101"/>
      <c r="I2360" s="101"/>
    </row>
    <row r="2361" spans="8:9" x14ac:dyDescent="0.2">
      <c r="H2361" s="101"/>
      <c r="I2361" s="101"/>
    </row>
    <row r="2362" spans="8:9" x14ac:dyDescent="0.2">
      <c r="H2362" s="101"/>
      <c r="I2362" s="101"/>
    </row>
    <row r="2363" spans="8:9" x14ac:dyDescent="0.2">
      <c r="H2363" s="101"/>
      <c r="I2363" s="101"/>
    </row>
    <row r="2364" spans="8:9" x14ac:dyDescent="0.2">
      <c r="H2364" s="101"/>
      <c r="I2364" s="101"/>
    </row>
    <row r="2365" spans="8:9" x14ac:dyDescent="0.2">
      <c r="H2365" s="101"/>
      <c r="I2365" s="101"/>
    </row>
    <row r="2366" spans="8:9" x14ac:dyDescent="0.2">
      <c r="H2366" s="101"/>
      <c r="I2366" s="101"/>
    </row>
    <row r="2367" spans="8:9" x14ac:dyDescent="0.2">
      <c r="H2367" s="101"/>
      <c r="I2367" s="101"/>
    </row>
    <row r="2368" spans="8:9" x14ac:dyDescent="0.2">
      <c r="H2368" s="101"/>
      <c r="I2368" s="101"/>
    </row>
    <row r="2369" spans="8:9" x14ac:dyDescent="0.2">
      <c r="H2369" s="101"/>
      <c r="I2369" s="101"/>
    </row>
    <row r="2370" spans="8:9" x14ac:dyDescent="0.2">
      <c r="H2370" s="101"/>
      <c r="I2370" s="101"/>
    </row>
    <row r="2371" spans="8:9" x14ac:dyDescent="0.2">
      <c r="H2371" s="101"/>
      <c r="I2371" s="101"/>
    </row>
    <row r="2372" spans="8:9" x14ac:dyDescent="0.2">
      <c r="H2372" s="101"/>
      <c r="I2372" s="101"/>
    </row>
    <row r="2373" spans="8:9" x14ac:dyDescent="0.2">
      <c r="H2373" s="101"/>
      <c r="I2373" s="101"/>
    </row>
    <row r="2374" spans="8:9" x14ac:dyDescent="0.2">
      <c r="H2374" s="101"/>
      <c r="I2374" s="101"/>
    </row>
    <row r="2375" spans="8:9" x14ac:dyDescent="0.2">
      <c r="H2375" s="101"/>
      <c r="I2375" s="101"/>
    </row>
    <row r="2376" spans="8:9" x14ac:dyDescent="0.2">
      <c r="H2376" s="101"/>
      <c r="I2376" s="101"/>
    </row>
    <row r="2377" spans="8:9" x14ac:dyDescent="0.2">
      <c r="H2377" s="101"/>
      <c r="I2377" s="101"/>
    </row>
    <row r="2378" spans="8:9" x14ac:dyDescent="0.2">
      <c r="H2378" s="101"/>
      <c r="I2378" s="101"/>
    </row>
    <row r="2379" spans="8:9" x14ac:dyDescent="0.2">
      <c r="H2379" s="101"/>
      <c r="I2379" s="101"/>
    </row>
    <row r="2380" spans="8:9" x14ac:dyDescent="0.2">
      <c r="H2380" s="101"/>
      <c r="I2380" s="101"/>
    </row>
    <row r="2381" spans="8:9" x14ac:dyDescent="0.2">
      <c r="H2381" s="101"/>
      <c r="I2381" s="101"/>
    </row>
    <row r="2382" spans="8:9" x14ac:dyDescent="0.2">
      <c r="H2382" s="101"/>
      <c r="I2382" s="101"/>
    </row>
    <row r="2383" spans="8:9" x14ac:dyDescent="0.2">
      <c r="H2383" s="101"/>
      <c r="I2383" s="101"/>
    </row>
    <row r="2384" spans="8:9" x14ac:dyDescent="0.2">
      <c r="H2384" s="101"/>
      <c r="I2384" s="101"/>
    </row>
    <row r="2385" spans="8:9" x14ac:dyDescent="0.2">
      <c r="H2385" s="101"/>
      <c r="I2385" s="101"/>
    </row>
    <row r="2386" spans="8:9" x14ac:dyDescent="0.2">
      <c r="H2386" s="101"/>
      <c r="I2386" s="101"/>
    </row>
    <row r="2387" spans="8:9" x14ac:dyDescent="0.2">
      <c r="H2387" s="101"/>
      <c r="I2387" s="101"/>
    </row>
    <row r="2388" spans="8:9" x14ac:dyDescent="0.2">
      <c r="H2388" s="101"/>
      <c r="I2388" s="101"/>
    </row>
    <row r="2389" spans="8:9" x14ac:dyDescent="0.2">
      <c r="H2389" s="101"/>
      <c r="I2389" s="101"/>
    </row>
    <row r="2390" spans="8:9" x14ac:dyDescent="0.2">
      <c r="H2390" s="101"/>
      <c r="I2390" s="101"/>
    </row>
    <row r="2391" spans="8:9" x14ac:dyDescent="0.2">
      <c r="H2391" s="101"/>
      <c r="I2391" s="101"/>
    </row>
    <row r="2392" spans="8:9" x14ac:dyDescent="0.2">
      <c r="H2392" s="101"/>
      <c r="I2392" s="101"/>
    </row>
    <row r="2393" spans="8:9" x14ac:dyDescent="0.2">
      <c r="H2393" s="101"/>
      <c r="I2393" s="101"/>
    </row>
    <row r="2394" spans="8:9" x14ac:dyDescent="0.2">
      <c r="H2394" s="101"/>
      <c r="I2394" s="101"/>
    </row>
    <row r="2395" spans="8:9" x14ac:dyDescent="0.2">
      <c r="H2395" s="101"/>
      <c r="I2395" s="101"/>
    </row>
    <row r="2396" spans="8:9" x14ac:dyDescent="0.2">
      <c r="H2396" s="101"/>
      <c r="I2396" s="101"/>
    </row>
    <row r="2397" spans="8:9" x14ac:dyDescent="0.2">
      <c r="H2397" s="101"/>
      <c r="I2397" s="101"/>
    </row>
    <row r="2398" spans="8:9" x14ac:dyDescent="0.2">
      <c r="H2398" s="101"/>
      <c r="I2398" s="101"/>
    </row>
    <row r="2399" spans="8:9" x14ac:dyDescent="0.2">
      <c r="H2399" s="101"/>
      <c r="I2399" s="101"/>
    </row>
    <row r="2400" spans="8:9" x14ac:dyDescent="0.2">
      <c r="H2400" s="101"/>
      <c r="I2400" s="101"/>
    </row>
    <row r="2401" spans="8:9" x14ac:dyDescent="0.2">
      <c r="H2401" s="101"/>
      <c r="I2401" s="101"/>
    </row>
    <row r="2402" spans="8:9" x14ac:dyDescent="0.2">
      <c r="H2402" s="101"/>
      <c r="I2402" s="101"/>
    </row>
    <row r="2403" spans="8:9" x14ac:dyDescent="0.2">
      <c r="H2403" s="101"/>
      <c r="I2403" s="101"/>
    </row>
    <row r="2404" spans="8:9" x14ac:dyDescent="0.2">
      <c r="H2404" s="101"/>
      <c r="I2404" s="101"/>
    </row>
    <row r="2405" spans="8:9" x14ac:dyDescent="0.2">
      <c r="H2405" s="101"/>
      <c r="I2405" s="101"/>
    </row>
    <row r="2406" spans="8:9" x14ac:dyDescent="0.2">
      <c r="H2406" s="101"/>
      <c r="I2406" s="101"/>
    </row>
    <row r="2407" spans="8:9" x14ac:dyDescent="0.2">
      <c r="H2407" s="101"/>
      <c r="I2407" s="101"/>
    </row>
    <row r="2408" spans="8:9" x14ac:dyDescent="0.2">
      <c r="H2408" s="101"/>
      <c r="I2408" s="101"/>
    </row>
    <row r="2409" spans="8:9" x14ac:dyDescent="0.2">
      <c r="H2409" s="101"/>
      <c r="I2409" s="101"/>
    </row>
    <row r="2410" spans="8:9" x14ac:dyDescent="0.2">
      <c r="H2410" s="101"/>
      <c r="I2410" s="101"/>
    </row>
    <row r="2411" spans="8:9" x14ac:dyDescent="0.2">
      <c r="H2411" s="101"/>
      <c r="I2411" s="101"/>
    </row>
    <row r="2412" spans="8:9" x14ac:dyDescent="0.2">
      <c r="H2412" s="101"/>
      <c r="I2412" s="101"/>
    </row>
    <row r="2413" spans="8:9" x14ac:dyDescent="0.2">
      <c r="H2413" s="101"/>
      <c r="I2413" s="101"/>
    </row>
    <row r="2414" spans="8:9" x14ac:dyDescent="0.2">
      <c r="H2414" s="101"/>
      <c r="I2414" s="101"/>
    </row>
    <row r="2415" spans="8:9" x14ac:dyDescent="0.2">
      <c r="H2415" s="101"/>
      <c r="I2415" s="101"/>
    </row>
    <row r="2416" spans="8:9" x14ac:dyDescent="0.2">
      <c r="H2416" s="101"/>
      <c r="I2416" s="101"/>
    </row>
    <row r="2417" spans="8:9" x14ac:dyDescent="0.2">
      <c r="H2417" s="101"/>
      <c r="I2417" s="101"/>
    </row>
    <row r="2418" spans="8:9" x14ac:dyDescent="0.2">
      <c r="H2418" s="101"/>
      <c r="I2418" s="101"/>
    </row>
    <row r="2419" spans="8:9" x14ac:dyDescent="0.2">
      <c r="H2419" s="101"/>
      <c r="I2419" s="101"/>
    </row>
    <row r="2420" spans="8:9" x14ac:dyDescent="0.2">
      <c r="H2420" s="101"/>
      <c r="I2420" s="101"/>
    </row>
    <row r="2421" spans="8:9" x14ac:dyDescent="0.2">
      <c r="H2421" s="101"/>
      <c r="I2421" s="101"/>
    </row>
    <row r="2422" spans="8:9" x14ac:dyDescent="0.2">
      <c r="H2422" s="101"/>
      <c r="I2422" s="101"/>
    </row>
    <row r="2423" spans="8:9" x14ac:dyDescent="0.2">
      <c r="H2423" s="101"/>
      <c r="I2423" s="101"/>
    </row>
    <row r="2424" spans="8:9" x14ac:dyDescent="0.2">
      <c r="H2424" s="101"/>
      <c r="I2424" s="101"/>
    </row>
    <row r="2425" spans="8:9" x14ac:dyDescent="0.2">
      <c r="H2425" s="101"/>
      <c r="I2425" s="101"/>
    </row>
    <row r="2426" spans="8:9" x14ac:dyDescent="0.2">
      <c r="H2426" s="101"/>
      <c r="I2426" s="101"/>
    </row>
    <row r="2427" spans="8:9" x14ac:dyDescent="0.2">
      <c r="H2427" s="101"/>
      <c r="I2427" s="101"/>
    </row>
    <row r="2428" spans="8:9" x14ac:dyDescent="0.2">
      <c r="H2428" s="101"/>
      <c r="I2428" s="101"/>
    </row>
    <row r="2429" spans="8:9" x14ac:dyDescent="0.2">
      <c r="H2429" s="101"/>
      <c r="I2429" s="101"/>
    </row>
    <row r="2430" spans="8:9" x14ac:dyDescent="0.2">
      <c r="H2430" s="101"/>
      <c r="I2430" s="101"/>
    </row>
    <row r="2431" spans="8:9" x14ac:dyDescent="0.2">
      <c r="H2431" s="101"/>
      <c r="I2431" s="101"/>
    </row>
    <row r="2432" spans="8:9" x14ac:dyDescent="0.2">
      <c r="H2432" s="101"/>
      <c r="I2432" s="101"/>
    </row>
    <row r="2433" spans="8:9" x14ac:dyDescent="0.2">
      <c r="H2433" s="101"/>
      <c r="I2433" s="101"/>
    </row>
    <row r="2434" spans="8:9" x14ac:dyDescent="0.2">
      <c r="H2434" s="101"/>
      <c r="I2434" s="101"/>
    </row>
    <row r="2435" spans="8:9" x14ac:dyDescent="0.2">
      <c r="H2435" s="101"/>
      <c r="I2435" s="101"/>
    </row>
    <row r="2436" spans="8:9" x14ac:dyDescent="0.2">
      <c r="H2436" s="101"/>
      <c r="I2436" s="101"/>
    </row>
    <row r="2437" spans="8:9" x14ac:dyDescent="0.2">
      <c r="H2437" s="101"/>
      <c r="I2437" s="101"/>
    </row>
    <row r="2438" spans="8:9" x14ac:dyDescent="0.2">
      <c r="H2438" s="101"/>
      <c r="I2438" s="101"/>
    </row>
    <row r="2439" spans="8:9" x14ac:dyDescent="0.2">
      <c r="H2439" s="101"/>
      <c r="I2439" s="101"/>
    </row>
    <row r="2440" spans="8:9" x14ac:dyDescent="0.2">
      <c r="H2440" s="101"/>
      <c r="I2440" s="101"/>
    </row>
    <row r="2441" spans="8:9" x14ac:dyDescent="0.2">
      <c r="H2441" s="101"/>
      <c r="I2441" s="101"/>
    </row>
    <row r="2442" spans="8:9" x14ac:dyDescent="0.2">
      <c r="H2442" s="101"/>
      <c r="I2442" s="101"/>
    </row>
    <row r="2443" spans="8:9" x14ac:dyDescent="0.2">
      <c r="H2443" s="101"/>
      <c r="I2443" s="101"/>
    </row>
    <row r="2444" spans="8:9" x14ac:dyDescent="0.2">
      <c r="H2444" s="101"/>
      <c r="I2444" s="101"/>
    </row>
    <row r="2445" spans="8:9" x14ac:dyDescent="0.2">
      <c r="H2445" s="101"/>
      <c r="I2445" s="101"/>
    </row>
    <row r="2446" spans="8:9" x14ac:dyDescent="0.2">
      <c r="H2446" s="101"/>
      <c r="I2446" s="101"/>
    </row>
    <row r="2447" spans="8:9" x14ac:dyDescent="0.2">
      <c r="H2447" s="101"/>
      <c r="I2447" s="101"/>
    </row>
    <row r="2448" spans="8:9" x14ac:dyDescent="0.2">
      <c r="H2448" s="101"/>
      <c r="I2448" s="101"/>
    </row>
    <row r="2449" spans="8:9" x14ac:dyDescent="0.2">
      <c r="H2449" s="101"/>
      <c r="I2449" s="101"/>
    </row>
    <row r="2450" spans="8:9" x14ac:dyDescent="0.2">
      <c r="H2450" s="101"/>
      <c r="I2450" s="101"/>
    </row>
    <row r="2451" spans="8:9" x14ac:dyDescent="0.2">
      <c r="H2451" s="101"/>
      <c r="I2451" s="101"/>
    </row>
    <row r="2452" spans="8:9" x14ac:dyDescent="0.2">
      <c r="H2452" s="101"/>
      <c r="I2452" s="101"/>
    </row>
    <row r="2453" spans="8:9" x14ac:dyDescent="0.2">
      <c r="H2453" s="101"/>
      <c r="I2453" s="101"/>
    </row>
    <row r="2454" spans="8:9" x14ac:dyDescent="0.2">
      <c r="H2454" s="101"/>
      <c r="I2454" s="101"/>
    </row>
    <row r="2455" spans="8:9" x14ac:dyDescent="0.2">
      <c r="H2455" s="101"/>
      <c r="I2455" s="101"/>
    </row>
    <row r="2456" spans="8:9" x14ac:dyDescent="0.2">
      <c r="H2456" s="101"/>
      <c r="I2456" s="101"/>
    </row>
    <row r="2457" spans="8:9" x14ac:dyDescent="0.2">
      <c r="H2457" s="101"/>
      <c r="I2457" s="101"/>
    </row>
    <row r="2458" spans="8:9" x14ac:dyDescent="0.2">
      <c r="H2458" s="101"/>
      <c r="I2458" s="101"/>
    </row>
    <row r="2459" spans="8:9" x14ac:dyDescent="0.2">
      <c r="H2459" s="101"/>
      <c r="I2459" s="101"/>
    </row>
    <row r="2460" spans="8:9" x14ac:dyDescent="0.2">
      <c r="H2460" s="101"/>
      <c r="I2460" s="101"/>
    </row>
    <row r="2461" spans="8:9" x14ac:dyDescent="0.2">
      <c r="H2461" s="101"/>
      <c r="I2461" s="101"/>
    </row>
    <row r="2462" spans="8:9" x14ac:dyDescent="0.2">
      <c r="H2462" s="101"/>
      <c r="I2462" s="101"/>
    </row>
    <row r="2463" spans="8:9" x14ac:dyDescent="0.2">
      <c r="H2463" s="101"/>
      <c r="I2463" s="101"/>
    </row>
    <row r="2464" spans="8:9" x14ac:dyDescent="0.2">
      <c r="H2464" s="101"/>
      <c r="I2464" s="101"/>
    </row>
    <row r="2465" spans="8:9" x14ac:dyDescent="0.2">
      <c r="H2465" s="101"/>
      <c r="I2465" s="101"/>
    </row>
    <row r="2466" spans="8:9" x14ac:dyDescent="0.2">
      <c r="H2466" s="101"/>
      <c r="I2466" s="101"/>
    </row>
    <row r="2467" spans="8:9" x14ac:dyDescent="0.2">
      <c r="H2467" s="101"/>
      <c r="I2467" s="101"/>
    </row>
    <row r="2468" spans="8:9" x14ac:dyDescent="0.2">
      <c r="H2468" s="101"/>
      <c r="I2468" s="101"/>
    </row>
    <row r="2469" spans="8:9" x14ac:dyDescent="0.2">
      <c r="H2469" s="101"/>
      <c r="I2469" s="101"/>
    </row>
    <row r="2470" spans="8:9" x14ac:dyDescent="0.2">
      <c r="H2470" s="101"/>
      <c r="I2470" s="101"/>
    </row>
    <row r="2471" spans="8:9" x14ac:dyDescent="0.2">
      <c r="H2471" s="101"/>
      <c r="I2471" s="101"/>
    </row>
    <row r="2472" spans="8:9" x14ac:dyDescent="0.2">
      <c r="H2472" s="101"/>
      <c r="I2472" s="101"/>
    </row>
    <row r="2473" spans="8:9" x14ac:dyDescent="0.2">
      <c r="H2473" s="101"/>
      <c r="I2473" s="101"/>
    </row>
    <row r="2474" spans="8:9" x14ac:dyDescent="0.2">
      <c r="H2474" s="101"/>
      <c r="I2474" s="101"/>
    </row>
    <row r="2475" spans="8:9" x14ac:dyDescent="0.2">
      <c r="H2475" s="101"/>
      <c r="I2475" s="101"/>
    </row>
    <row r="2476" spans="8:9" x14ac:dyDescent="0.2">
      <c r="H2476" s="101"/>
      <c r="I2476" s="101"/>
    </row>
    <row r="2477" spans="8:9" x14ac:dyDescent="0.2">
      <c r="H2477" s="101"/>
      <c r="I2477" s="101"/>
    </row>
    <row r="2478" spans="8:9" x14ac:dyDescent="0.2">
      <c r="H2478" s="101"/>
      <c r="I2478" s="101"/>
    </row>
    <row r="2479" spans="8:9" x14ac:dyDescent="0.2">
      <c r="H2479" s="101"/>
      <c r="I2479" s="101"/>
    </row>
    <row r="2480" spans="8:9" x14ac:dyDescent="0.2">
      <c r="H2480" s="101"/>
      <c r="I2480" s="101"/>
    </row>
    <row r="2481" spans="8:9" x14ac:dyDescent="0.2">
      <c r="H2481" s="101"/>
      <c r="I2481" s="101"/>
    </row>
    <row r="2482" spans="8:9" x14ac:dyDescent="0.2">
      <c r="H2482" s="101"/>
      <c r="I2482" s="101"/>
    </row>
    <row r="2483" spans="8:9" x14ac:dyDescent="0.2">
      <c r="H2483" s="101"/>
      <c r="I2483" s="101"/>
    </row>
    <row r="2484" spans="8:9" x14ac:dyDescent="0.2">
      <c r="H2484" s="101"/>
      <c r="I2484" s="101"/>
    </row>
    <row r="2485" spans="8:9" x14ac:dyDescent="0.2">
      <c r="H2485" s="101"/>
      <c r="I2485" s="101"/>
    </row>
    <row r="2486" spans="8:9" x14ac:dyDescent="0.2">
      <c r="H2486" s="101"/>
      <c r="I2486" s="101"/>
    </row>
    <row r="2487" spans="8:9" x14ac:dyDescent="0.2">
      <c r="H2487" s="101"/>
      <c r="I2487" s="101"/>
    </row>
    <row r="2488" spans="8:9" x14ac:dyDescent="0.2">
      <c r="H2488" s="101"/>
      <c r="I2488" s="101"/>
    </row>
    <row r="2489" spans="8:9" x14ac:dyDescent="0.2">
      <c r="H2489" s="101"/>
      <c r="I2489" s="101"/>
    </row>
    <row r="2490" spans="8:9" x14ac:dyDescent="0.2">
      <c r="H2490" s="101"/>
      <c r="I2490" s="101"/>
    </row>
    <row r="2491" spans="8:9" x14ac:dyDescent="0.2">
      <c r="H2491" s="101"/>
      <c r="I2491" s="101"/>
    </row>
    <row r="2492" spans="8:9" x14ac:dyDescent="0.2">
      <c r="H2492" s="101"/>
      <c r="I2492" s="101"/>
    </row>
    <row r="2493" spans="8:9" x14ac:dyDescent="0.2">
      <c r="H2493" s="101"/>
      <c r="I2493" s="101"/>
    </row>
    <row r="2494" spans="8:9" x14ac:dyDescent="0.2">
      <c r="H2494" s="101"/>
      <c r="I2494" s="101"/>
    </row>
    <row r="2495" spans="8:9" x14ac:dyDescent="0.2">
      <c r="H2495" s="101"/>
      <c r="I2495" s="101"/>
    </row>
    <row r="2496" spans="8:9" x14ac:dyDescent="0.2">
      <c r="H2496" s="101"/>
      <c r="I2496" s="101"/>
    </row>
    <row r="2497" spans="8:9" x14ac:dyDescent="0.2">
      <c r="H2497" s="101"/>
      <c r="I2497" s="101"/>
    </row>
    <row r="2498" spans="8:9" x14ac:dyDescent="0.2">
      <c r="H2498" s="101"/>
      <c r="I2498" s="101"/>
    </row>
    <row r="2499" spans="8:9" x14ac:dyDescent="0.2">
      <c r="H2499" s="101"/>
      <c r="I2499" s="101"/>
    </row>
    <row r="2500" spans="8:9" x14ac:dyDescent="0.2">
      <c r="H2500" s="101"/>
      <c r="I2500" s="101"/>
    </row>
    <row r="2501" spans="8:9" x14ac:dyDescent="0.2">
      <c r="H2501" s="101"/>
      <c r="I2501" s="101"/>
    </row>
    <row r="2502" spans="8:9" x14ac:dyDescent="0.2">
      <c r="H2502" s="101"/>
      <c r="I2502" s="101"/>
    </row>
    <row r="2503" spans="8:9" x14ac:dyDescent="0.2">
      <c r="H2503" s="101"/>
      <c r="I2503" s="101"/>
    </row>
    <row r="2504" spans="8:9" x14ac:dyDescent="0.2">
      <c r="H2504" s="101"/>
      <c r="I2504" s="101"/>
    </row>
    <row r="2505" spans="8:9" x14ac:dyDescent="0.2">
      <c r="H2505" s="101"/>
      <c r="I2505" s="101"/>
    </row>
    <row r="2506" spans="8:9" x14ac:dyDescent="0.2">
      <c r="H2506" s="101"/>
      <c r="I2506" s="101"/>
    </row>
    <row r="2507" spans="8:9" x14ac:dyDescent="0.2">
      <c r="H2507" s="101"/>
      <c r="I2507" s="101"/>
    </row>
    <row r="2508" spans="8:9" x14ac:dyDescent="0.2">
      <c r="H2508" s="101"/>
      <c r="I2508" s="101"/>
    </row>
    <row r="2509" spans="8:9" x14ac:dyDescent="0.2">
      <c r="H2509" s="101"/>
      <c r="I2509" s="101"/>
    </row>
    <row r="2510" spans="8:9" x14ac:dyDescent="0.2">
      <c r="H2510" s="101"/>
      <c r="I2510" s="101"/>
    </row>
    <row r="2511" spans="8:9" x14ac:dyDescent="0.2">
      <c r="H2511" s="101"/>
      <c r="I2511" s="101"/>
    </row>
    <row r="2512" spans="8:9" x14ac:dyDescent="0.2">
      <c r="H2512" s="101"/>
      <c r="I2512" s="101"/>
    </row>
    <row r="2513" spans="8:9" x14ac:dyDescent="0.2">
      <c r="H2513" s="101"/>
      <c r="I2513" s="101"/>
    </row>
    <row r="2514" spans="8:9" x14ac:dyDescent="0.2">
      <c r="H2514" s="101"/>
      <c r="I2514" s="101"/>
    </row>
    <row r="2515" spans="8:9" x14ac:dyDescent="0.2">
      <c r="H2515" s="101"/>
      <c r="I2515" s="101"/>
    </row>
    <row r="2516" spans="8:9" x14ac:dyDescent="0.2">
      <c r="H2516" s="101"/>
      <c r="I2516" s="101"/>
    </row>
    <row r="2517" spans="8:9" x14ac:dyDescent="0.2">
      <c r="H2517" s="101"/>
      <c r="I2517" s="101"/>
    </row>
    <row r="2518" spans="8:9" x14ac:dyDescent="0.2">
      <c r="H2518" s="101"/>
      <c r="I2518" s="101"/>
    </row>
    <row r="2519" spans="8:9" x14ac:dyDescent="0.2">
      <c r="H2519" s="101"/>
      <c r="I2519" s="101"/>
    </row>
    <row r="2520" spans="8:9" x14ac:dyDescent="0.2">
      <c r="H2520" s="101"/>
      <c r="I2520" s="101"/>
    </row>
    <row r="2521" spans="8:9" x14ac:dyDescent="0.2">
      <c r="H2521" s="101"/>
      <c r="I2521" s="101"/>
    </row>
    <row r="2522" spans="8:9" x14ac:dyDescent="0.2">
      <c r="H2522" s="101"/>
      <c r="I2522" s="101"/>
    </row>
    <row r="2523" spans="8:9" x14ac:dyDescent="0.2">
      <c r="H2523" s="101"/>
      <c r="I2523" s="101"/>
    </row>
    <row r="2524" spans="8:9" x14ac:dyDescent="0.2">
      <c r="H2524" s="101"/>
      <c r="I2524" s="101"/>
    </row>
    <row r="2525" spans="8:9" x14ac:dyDescent="0.2">
      <c r="H2525" s="101"/>
      <c r="I2525" s="101"/>
    </row>
    <row r="2526" spans="8:9" x14ac:dyDescent="0.2">
      <c r="H2526" s="101"/>
      <c r="I2526" s="101"/>
    </row>
    <row r="2527" spans="8:9" x14ac:dyDescent="0.2">
      <c r="H2527" s="101"/>
      <c r="I2527" s="101"/>
    </row>
    <row r="2528" spans="8:9" x14ac:dyDescent="0.2">
      <c r="H2528" s="101"/>
      <c r="I2528" s="101"/>
    </row>
    <row r="2529" spans="8:9" x14ac:dyDescent="0.2">
      <c r="H2529" s="101"/>
      <c r="I2529" s="101"/>
    </row>
    <row r="2530" spans="8:9" x14ac:dyDescent="0.2">
      <c r="H2530" s="101"/>
      <c r="I2530" s="101"/>
    </row>
    <row r="2531" spans="8:9" x14ac:dyDescent="0.2">
      <c r="H2531" s="101"/>
      <c r="I2531" s="101"/>
    </row>
    <row r="2532" spans="8:9" x14ac:dyDescent="0.2">
      <c r="H2532" s="101"/>
      <c r="I2532" s="101"/>
    </row>
    <row r="2533" spans="8:9" x14ac:dyDescent="0.2">
      <c r="H2533" s="101"/>
      <c r="I2533" s="101"/>
    </row>
    <row r="2534" spans="8:9" x14ac:dyDescent="0.2">
      <c r="H2534" s="101"/>
      <c r="I2534" s="101"/>
    </row>
    <row r="2535" spans="8:9" x14ac:dyDescent="0.2">
      <c r="H2535" s="101"/>
      <c r="I2535" s="101"/>
    </row>
    <row r="2536" spans="8:9" x14ac:dyDescent="0.2">
      <c r="H2536" s="101"/>
      <c r="I2536" s="101"/>
    </row>
    <row r="2537" spans="8:9" x14ac:dyDescent="0.2">
      <c r="H2537" s="101"/>
      <c r="I2537" s="101"/>
    </row>
    <row r="2538" spans="8:9" x14ac:dyDescent="0.2">
      <c r="H2538" s="101"/>
      <c r="I2538" s="101"/>
    </row>
    <row r="2539" spans="8:9" x14ac:dyDescent="0.2">
      <c r="H2539" s="101"/>
      <c r="I2539" s="101"/>
    </row>
    <row r="2540" spans="8:9" x14ac:dyDescent="0.2">
      <c r="H2540" s="101"/>
      <c r="I2540" s="101"/>
    </row>
    <row r="2541" spans="8:9" x14ac:dyDescent="0.2">
      <c r="H2541" s="101"/>
      <c r="I2541" s="101"/>
    </row>
    <row r="2542" spans="8:9" x14ac:dyDescent="0.2">
      <c r="H2542" s="101"/>
      <c r="I2542" s="101"/>
    </row>
    <row r="2543" spans="8:9" x14ac:dyDescent="0.2">
      <c r="H2543" s="101"/>
      <c r="I2543" s="101"/>
    </row>
    <row r="2544" spans="8:9" x14ac:dyDescent="0.2">
      <c r="H2544" s="101"/>
      <c r="I2544" s="101"/>
    </row>
    <row r="2545" spans="8:9" x14ac:dyDescent="0.2">
      <c r="H2545" s="101"/>
      <c r="I2545" s="101"/>
    </row>
    <row r="2546" spans="8:9" x14ac:dyDescent="0.2">
      <c r="H2546" s="101"/>
      <c r="I2546" s="101"/>
    </row>
    <row r="2547" spans="8:9" x14ac:dyDescent="0.2">
      <c r="H2547" s="101"/>
      <c r="I2547" s="101"/>
    </row>
    <row r="2548" spans="8:9" x14ac:dyDescent="0.2">
      <c r="H2548" s="101"/>
      <c r="I2548" s="101"/>
    </row>
    <row r="2549" spans="8:9" x14ac:dyDescent="0.2">
      <c r="H2549" s="101"/>
      <c r="I2549" s="101"/>
    </row>
    <row r="2550" spans="8:9" x14ac:dyDescent="0.2">
      <c r="H2550" s="101"/>
      <c r="I2550" s="101"/>
    </row>
    <row r="2551" spans="8:9" x14ac:dyDescent="0.2">
      <c r="H2551" s="101"/>
      <c r="I2551" s="101"/>
    </row>
    <row r="2552" spans="8:9" x14ac:dyDescent="0.2">
      <c r="H2552" s="101"/>
      <c r="I2552" s="101"/>
    </row>
    <row r="2553" spans="8:9" x14ac:dyDescent="0.2">
      <c r="H2553" s="101"/>
      <c r="I2553" s="101"/>
    </row>
    <row r="2554" spans="8:9" x14ac:dyDescent="0.2">
      <c r="H2554" s="101"/>
      <c r="I2554" s="101"/>
    </row>
    <row r="2555" spans="8:9" x14ac:dyDescent="0.2">
      <c r="H2555" s="101"/>
      <c r="I2555" s="101"/>
    </row>
    <row r="2556" spans="8:9" x14ac:dyDescent="0.2">
      <c r="H2556" s="101"/>
      <c r="I2556" s="101"/>
    </row>
    <row r="2557" spans="8:9" x14ac:dyDescent="0.2">
      <c r="H2557" s="101"/>
      <c r="I2557" s="101"/>
    </row>
    <row r="2558" spans="8:9" x14ac:dyDescent="0.2">
      <c r="H2558" s="101"/>
      <c r="I2558" s="101"/>
    </row>
    <row r="2559" spans="8:9" x14ac:dyDescent="0.2">
      <c r="H2559" s="101"/>
      <c r="I2559" s="101"/>
    </row>
    <row r="2560" spans="8:9" x14ac:dyDescent="0.2">
      <c r="H2560" s="101"/>
      <c r="I2560" s="101"/>
    </row>
    <row r="2561" spans="8:9" x14ac:dyDescent="0.2">
      <c r="H2561" s="101"/>
      <c r="I2561" s="101"/>
    </row>
    <row r="2562" spans="8:9" x14ac:dyDescent="0.2">
      <c r="H2562" s="101"/>
      <c r="I2562" s="101"/>
    </row>
    <row r="2563" spans="8:9" x14ac:dyDescent="0.2">
      <c r="H2563" s="101"/>
      <c r="I2563" s="101"/>
    </row>
    <row r="2564" spans="8:9" x14ac:dyDescent="0.2">
      <c r="H2564" s="101"/>
      <c r="I2564" s="101"/>
    </row>
    <row r="2565" spans="8:9" x14ac:dyDescent="0.2">
      <c r="H2565" s="101"/>
      <c r="I2565" s="101"/>
    </row>
    <row r="2566" spans="8:9" x14ac:dyDescent="0.2">
      <c r="H2566" s="101"/>
      <c r="I2566" s="101"/>
    </row>
    <row r="2567" spans="8:9" x14ac:dyDescent="0.2">
      <c r="H2567" s="101"/>
      <c r="I2567" s="101"/>
    </row>
    <row r="2568" spans="8:9" x14ac:dyDescent="0.2">
      <c r="H2568" s="101"/>
      <c r="I2568" s="101"/>
    </row>
    <row r="2569" spans="8:9" x14ac:dyDescent="0.2">
      <c r="H2569" s="101"/>
      <c r="I2569" s="101"/>
    </row>
    <row r="2570" spans="8:9" x14ac:dyDescent="0.2">
      <c r="H2570" s="101"/>
      <c r="I2570" s="101"/>
    </row>
    <row r="2571" spans="8:9" x14ac:dyDescent="0.2">
      <c r="H2571" s="101"/>
      <c r="I2571" s="101"/>
    </row>
    <row r="2572" spans="8:9" x14ac:dyDescent="0.2">
      <c r="H2572" s="101"/>
      <c r="I2572" s="101"/>
    </row>
    <row r="2573" spans="8:9" x14ac:dyDescent="0.2">
      <c r="H2573" s="101"/>
      <c r="I2573" s="101"/>
    </row>
    <row r="2574" spans="8:9" x14ac:dyDescent="0.2">
      <c r="H2574" s="101"/>
      <c r="I2574" s="101"/>
    </row>
    <row r="2575" spans="8:9" x14ac:dyDescent="0.2">
      <c r="H2575" s="101"/>
      <c r="I2575" s="101"/>
    </row>
    <row r="2576" spans="8:9" x14ac:dyDescent="0.2">
      <c r="H2576" s="101"/>
      <c r="I2576" s="101"/>
    </row>
    <row r="2577" spans="8:9" x14ac:dyDescent="0.2">
      <c r="H2577" s="101"/>
      <c r="I2577" s="101"/>
    </row>
    <row r="2578" spans="8:9" x14ac:dyDescent="0.2">
      <c r="H2578" s="101"/>
      <c r="I2578" s="101"/>
    </row>
    <row r="2579" spans="8:9" x14ac:dyDescent="0.2">
      <c r="H2579" s="101"/>
      <c r="I2579" s="101"/>
    </row>
    <row r="2580" spans="8:9" x14ac:dyDescent="0.2">
      <c r="H2580" s="101"/>
      <c r="I2580" s="101"/>
    </row>
    <row r="2581" spans="8:9" x14ac:dyDescent="0.2">
      <c r="H2581" s="101"/>
      <c r="I2581" s="101"/>
    </row>
    <row r="2582" spans="8:9" x14ac:dyDescent="0.2">
      <c r="H2582" s="101"/>
      <c r="I2582" s="101"/>
    </row>
    <row r="2583" spans="8:9" x14ac:dyDescent="0.2">
      <c r="H2583" s="101"/>
      <c r="I2583" s="101"/>
    </row>
    <row r="2584" spans="8:9" x14ac:dyDescent="0.2">
      <c r="H2584" s="101"/>
      <c r="I2584" s="101"/>
    </row>
    <row r="2585" spans="8:9" x14ac:dyDescent="0.2">
      <c r="H2585" s="101"/>
      <c r="I2585" s="101"/>
    </row>
    <row r="2586" spans="8:9" x14ac:dyDescent="0.2">
      <c r="H2586" s="101"/>
      <c r="I2586" s="101"/>
    </row>
    <row r="2587" spans="8:9" x14ac:dyDescent="0.2">
      <c r="H2587" s="101"/>
      <c r="I2587" s="101"/>
    </row>
    <row r="2588" spans="8:9" x14ac:dyDescent="0.2">
      <c r="H2588" s="101"/>
      <c r="I2588" s="101"/>
    </row>
    <row r="2589" spans="8:9" x14ac:dyDescent="0.2">
      <c r="H2589" s="101"/>
      <c r="I2589" s="101"/>
    </row>
    <row r="2590" spans="8:9" x14ac:dyDescent="0.2">
      <c r="H2590" s="101"/>
      <c r="I2590" s="101"/>
    </row>
    <row r="2591" spans="8:9" x14ac:dyDescent="0.2">
      <c r="H2591" s="101"/>
      <c r="I2591" s="101"/>
    </row>
    <row r="2592" spans="8:9" x14ac:dyDescent="0.2">
      <c r="H2592" s="101"/>
      <c r="I2592" s="101"/>
    </row>
    <row r="2593" spans="8:9" x14ac:dyDescent="0.2">
      <c r="H2593" s="101"/>
      <c r="I2593" s="101"/>
    </row>
    <row r="2594" spans="8:9" x14ac:dyDescent="0.2">
      <c r="H2594" s="101"/>
      <c r="I2594" s="101"/>
    </row>
    <row r="2595" spans="8:9" x14ac:dyDescent="0.2">
      <c r="H2595" s="101"/>
      <c r="I2595" s="101"/>
    </row>
    <row r="2596" spans="8:9" x14ac:dyDescent="0.2">
      <c r="H2596" s="101"/>
      <c r="I2596" s="101"/>
    </row>
    <row r="2597" spans="8:9" x14ac:dyDescent="0.2">
      <c r="H2597" s="101"/>
      <c r="I2597" s="101"/>
    </row>
    <row r="2598" spans="8:9" x14ac:dyDescent="0.2">
      <c r="H2598" s="101"/>
      <c r="I2598" s="101"/>
    </row>
    <row r="2599" spans="8:9" x14ac:dyDescent="0.2">
      <c r="H2599" s="101"/>
      <c r="I2599" s="101"/>
    </row>
    <row r="2600" spans="8:9" x14ac:dyDescent="0.2">
      <c r="H2600" s="101"/>
      <c r="I2600" s="101"/>
    </row>
    <row r="2601" spans="8:9" x14ac:dyDescent="0.2">
      <c r="H2601" s="101"/>
      <c r="I2601" s="101"/>
    </row>
    <row r="2602" spans="8:9" x14ac:dyDescent="0.2">
      <c r="H2602" s="101"/>
      <c r="I2602" s="101"/>
    </row>
    <row r="2603" spans="8:9" x14ac:dyDescent="0.2">
      <c r="H2603" s="101"/>
      <c r="I2603" s="101"/>
    </row>
    <row r="2604" spans="8:9" x14ac:dyDescent="0.2">
      <c r="H2604" s="101"/>
      <c r="I2604" s="101"/>
    </row>
    <row r="2605" spans="8:9" x14ac:dyDescent="0.2">
      <c r="H2605" s="101"/>
      <c r="I2605" s="101"/>
    </row>
    <row r="2606" spans="8:9" x14ac:dyDescent="0.2">
      <c r="H2606" s="101"/>
      <c r="I2606" s="101"/>
    </row>
    <row r="2607" spans="8:9" x14ac:dyDescent="0.2">
      <c r="H2607" s="101"/>
      <c r="I2607" s="101"/>
    </row>
    <row r="2608" spans="8:9" x14ac:dyDescent="0.2">
      <c r="H2608" s="101"/>
      <c r="I2608" s="101"/>
    </row>
    <row r="2609" spans="8:9" x14ac:dyDescent="0.2">
      <c r="H2609" s="101"/>
      <c r="I2609" s="101"/>
    </row>
    <row r="2610" spans="8:9" x14ac:dyDescent="0.2">
      <c r="H2610" s="101"/>
      <c r="I2610" s="101"/>
    </row>
    <row r="2611" spans="8:9" x14ac:dyDescent="0.2">
      <c r="H2611" s="101"/>
      <c r="I2611" s="101"/>
    </row>
    <row r="2612" spans="8:9" x14ac:dyDescent="0.2">
      <c r="H2612" s="101"/>
      <c r="I2612" s="101"/>
    </row>
    <row r="2613" spans="8:9" x14ac:dyDescent="0.2">
      <c r="H2613" s="101"/>
      <c r="I2613" s="101"/>
    </row>
    <row r="2614" spans="8:9" x14ac:dyDescent="0.2">
      <c r="H2614" s="101"/>
      <c r="I2614" s="101"/>
    </row>
    <row r="2615" spans="8:9" x14ac:dyDescent="0.2">
      <c r="H2615" s="101"/>
      <c r="I2615" s="101"/>
    </row>
    <row r="2616" spans="8:9" x14ac:dyDescent="0.2">
      <c r="H2616" s="101"/>
      <c r="I2616" s="101"/>
    </row>
    <row r="2617" spans="8:9" x14ac:dyDescent="0.2">
      <c r="H2617" s="101"/>
      <c r="I2617" s="101"/>
    </row>
    <row r="2618" spans="8:9" x14ac:dyDescent="0.2">
      <c r="H2618" s="101"/>
      <c r="I2618" s="101"/>
    </row>
    <row r="2619" spans="8:9" x14ac:dyDescent="0.2">
      <c r="H2619" s="101"/>
      <c r="I2619" s="101"/>
    </row>
    <row r="2620" spans="8:9" x14ac:dyDescent="0.2">
      <c r="H2620" s="101"/>
      <c r="I2620" s="101"/>
    </row>
    <row r="2621" spans="8:9" x14ac:dyDescent="0.2">
      <c r="H2621" s="101"/>
      <c r="I2621" s="101"/>
    </row>
    <row r="2622" spans="8:9" x14ac:dyDescent="0.2">
      <c r="H2622" s="101"/>
      <c r="I2622" s="101"/>
    </row>
    <row r="2623" spans="8:9" x14ac:dyDescent="0.2">
      <c r="H2623" s="101"/>
      <c r="I2623" s="101"/>
    </row>
    <row r="2624" spans="8:9" x14ac:dyDescent="0.2">
      <c r="H2624" s="101"/>
      <c r="I2624" s="101"/>
    </row>
    <row r="2625" spans="8:9" x14ac:dyDescent="0.2">
      <c r="H2625" s="101"/>
      <c r="I2625" s="101"/>
    </row>
    <row r="2626" spans="8:9" x14ac:dyDescent="0.2">
      <c r="H2626" s="101"/>
      <c r="I2626" s="101"/>
    </row>
    <row r="2627" spans="8:9" x14ac:dyDescent="0.2">
      <c r="H2627" s="101"/>
      <c r="I2627" s="101"/>
    </row>
    <row r="2628" spans="8:9" x14ac:dyDescent="0.2">
      <c r="H2628" s="101"/>
      <c r="I2628" s="101"/>
    </row>
    <row r="2629" spans="8:9" x14ac:dyDescent="0.2">
      <c r="H2629" s="101"/>
      <c r="I2629" s="101"/>
    </row>
    <row r="2630" spans="8:9" x14ac:dyDescent="0.2">
      <c r="H2630" s="101"/>
      <c r="I2630" s="101"/>
    </row>
    <row r="2631" spans="8:9" x14ac:dyDescent="0.2">
      <c r="H2631" s="101"/>
      <c r="I2631" s="101"/>
    </row>
    <row r="2632" spans="8:9" x14ac:dyDescent="0.2">
      <c r="H2632" s="101"/>
      <c r="I2632" s="101"/>
    </row>
    <row r="2633" spans="8:9" x14ac:dyDescent="0.2">
      <c r="H2633" s="101"/>
      <c r="I2633" s="101"/>
    </row>
    <row r="2634" spans="8:9" x14ac:dyDescent="0.2">
      <c r="H2634" s="101"/>
      <c r="I2634" s="101"/>
    </row>
    <row r="2635" spans="8:9" x14ac:dyDescent="0.2">
      <c r="H2635" s="101"/>
      <c r="I2635" s="101"/>
    </row>
    <row r="2636" spans="8:9" x14ac:dyDescent="0.2">
      <c r="H2636" s="101"/>
      <c r="I2636" s="101"/>
    </row>
    <row r="2637" spans="8:9" x14ac:dyDescent="0.2">
      <c r="H2637" s="101"/>
      <c r="I2637" s="101"/>
    </row>
    <row r="2638" spans="8:9" x14ac:dyDescent="0.2">
      <c r="H2638" s="101"/>
      <c r="I2638" s="101"/>
    </row>
    <row r="2639" spans="8:9" x14ac:dyDescent="0.2">
      <c r="H2639" s="101"/>
      <c r="I2639" s="101"/>
    </row>
    <row r="2640" spans="8:9" x14ac:dyDescent="0.2">
      <c r="H2640" s="101"/>
      <c r="I2640" s="101"/>
    </row>
    <row r="2641" spans="8:9" x14ac:dyDescent="0.2">
      <c r="H2641" s="101"/>
      <c r="I2641" s="101"/>
    </row>
    <row r="2642" spans="8:9" x14ac:dyDescent="0.2">
      <c r="H2642" s="101"/>
      <c r="I2642" s="101"/>
    </row>
    <row r="2643" spans="8:9" x14ac:dyDescent="0.2">
      <c r="H2643" s="101"/>
      <c r="I2643" s="101"/>
    </row>
    <row r="2644" spans="8:9" x14ac:dyDescent="0.2">
      <c r="H2644" s="101"/>
      <c r="I2644" s="101"/>
    </row>
    <row r="2645" spans="8:9" x14ac:dyDescent="0.2">
      <c r="H2645" s="101"/>
      <c r="I2645" s="101"/>
    </row>
    <row r="2646" spans="8:9" x14ac:dyDescent="0.2">
      <c r="H2646" s="101"/>
      <c r="I2646" s="101"/>
    </row>
    <row r="2647" spans="8:9" x14ac:dyDescent="0.2">
      <c r="H2647" s="101"/>
      <c r="I2647" s="101"/>
    </row>
    <row r="2648" spans="8:9" x14ac:dyDescent="0.2">
      <c r="H2648" s="101"/>
      <c r="I2648" s="101"/>
    </row>
    <row r="2649" spans="8:9" x14ac:dyDescent="0.2">
      <c r="H2649" s="101"/>
      <c r="I2649" s="101"/>
    </row>
    <row r="2650" spans="8:9" x14ac:dyDescent="0.2">
      <c r="H2650" s="101"/>
      <c r="I2650" s="101"/>
    </row>
    <row r="2651" spans="8:9" x14ac:dyDescent="0.2">
      <c r="H2651" s="101"/>
      <c r="I2651" s="101"/>
    </row>
    <row r="2652" spans="8:9" x14ac:dyDescent="0.2">
      <c r="H2652" s="101"/>
      <c r="I2652" s="101"/>
    </row>
    <row r="2653" spans="8:9" x14ac:dyDescent="0.2">
      <c r="H2653" s="101"/>
      <c r="I2653" s="101"/>
    </row>
    <row r="2654" spans="8:9" x14ac:dyDescent="0.2">
      <c r="H2654" s="101"/>
      <c r="I2654" s="101"/>
    </row>
    <row r="2655" spans="8:9" x14ac:dyDescent="0.2">
      <c r="H2655" s="101"/>
      <c r="I2655" s="101"/>
    </row>
    <row r="2656" spans="8:9" x14ac:dyDescent="0.2">
      <c r="H2656" s="101"/>
      <c r="I2656" s="101"/>
    </row>
    <row r="2657" spans="8:9" x14ac:dyDescent="0.2">
      <c r="H2657" s="101"/>
      <c r="I2657" s="101"/>
    </row>
    <row r="2658" spans="8:9" x14ac:dyDescent="0.2">
      <c r="H2658" s="101"/>
      <c r="I2658" s="101"/>
    </row>
    <row r="2659" spans="8:9" x14ac:dyDescent="0.2">
      <c r="H2659" s="101"/>
      <c r="I2659" s="101"/>
    </row>
    <row r="2660" spans="8:9" x14ac:dyDescent="0.2">
      <c r="H2660" s="101"/>
      <c r="I2660" s="101"/>
    </row>
    <row r="2661" spans="8:9" x14ac:dyDescent="0.2">
      <c r="H2661" s="101"/>
      <c r="I2661" s="101"/>
    </row>
    <row r="2662" spans="8:9" x14ac:dyDescent="0.2">
      <c r="H2662" s="101"/>
      <c r="I2662" s="101"/>
    </row>
    <row r="2663" spans="8:9" x14ac:dyDescent="0.2">
      <c r="H2663" s="101"/>
      <c r="I2663" s="101"/>
    </row>
    <row r="2664" spans="8:9" x14ac:dyDescent="0.2">
      <c r="H2664" s="101"/>
      <c r="I2664" s="101"/>
    </row>
    <row r="2665" spans="8:9" x14ac:dyDescent="0.2">
      <c r="H2665" s="101"/>
      <c r="I2665" s="101"/>
    </row>
    <row r="2666" spans="8:9" x14ac:dyDescent="0.2">
      <c r="H2666" s="101"/>
      <c r="I2666" s="101"/>
    </row>
    <row r="2667" spans="8:9" x14ac:dyDescent="0.2">
      <c r="H2667" s="101"/>
      <c r="I2667" s="101"/>
    </row>
    <row r="2668" spans="8:9" x14ac:dyDescent="0.2">
      <c r="H2668" s="101"/>
      <c r="I2668" s="101"/>
    </row>
    <row r="2669" spans="8:9" x14ac:dyDescent="0.2">
      <c r="H2669" s="101"/>
      <c r="I2669" s="101"/>
    </row>
    <row r="2670" spans="8:9" x14ac:dyDescent="0.2">
      <c r="H2670" s="101"/>
      <c r="I2670" s="101"/>
    </row>
    <row r="2671" spans="8:9" x14ac:dyDescent="0.2">
      <c r="H2671" s="101"/>
      <c r="I2671" s="101"/>
    </row>
    <row r="2672" spans="8:9" x14ac:dyDescent="0.2">
      <c r="H2672" s="101"/>
      <c r="I2672" s="101"/>
    </row>
    <row r="2673" spans="8:9" x14ac:dyDescent="0.2">
      <c r="H2673" s="101"/>
      <c r="I2673" s="101"/>
    </row>
    <row r="2674" spans="8:9" x14ac:dyDescent="0.2">
      <c r="H2674" s="101"/>
      <c r="I2674" s="101"/>
    </row>
    <row r="2675" spans="8:9" x14ac:dyDescent="0.2">
      <c r="H2675" s="101"/>
      <c r="I2675" s="101"/>
    </row>
    <row r="2676" spans="8:9" x14ac:dyDescent="0.2">
      <c r="H2676" s="101"/>
      <c r="I2676" s="101"/>
    </row>
    <row r="2677" spans="8:9" x14ac:dyDescent="0.2">
      <c r="H2677" s="101"/>
      <c r="I2677" s="101"/>
    </row>
    <row r="2678" spans="8:9" x14ac:dyDescent="0.2">
      <c r="H2678" s="101"/>
      <c r="I2678" s="101"/>
    </row>
    <row r="2679" spans="8:9" x14ac:dyDescent="0.2">
      <c r="H2679" s="101"/>
      <c r="I2679" s="101"/>
    </row>
    <row r="2680" spans="8:9" x14ac:dyDescent="0.2">
      <c r="H2680" s="101"/>
      <c r="I2680" s="101"/>
    </row>
    <row r="2681" spans="8:9" x14ac:dyDescent="0.2">
      <c r="H2681" s="101"/>
      <c r="I2681" s="101"/>
    </row>
    <row r="2682" spans="8:9" x14ac:dyDescent="0.2">
      <c r="H2682" s="101"/>
      <c r="I2682" s="101"/>
    </row>
    <row r="2683" spans="8:9" x14ac:dyDescent="0.2">
      <c r="H2683" s="101"/>
      <c r="I2683" s="101"/>
    </row>
    <row r="2684" spans="8:9" x14ac:dyDescent="0.2">
      <c r="H2684" s="101"/>
      <c r="I2684" s="101"/>
    </row>
    <row r="2685" spans="8:9" x14ac:dyDescent="0.2">
      <c r="H2685" s="101"/>
      <c r="I2685" s="101"/>
    </row>
    <row r="2686" spans="8:9" x14ac:dyDescent="0.2">
      <c r="H2686" s="101"/>
      <c r="I2686" s="101"/>
    </row>
    <row r="2687" spans="8:9" x14ac:dyDescent="0.2">
      <c r="H2687" s="101"/>
      <c r="I2687" s="101"/>
    </row>
    <row r="2688" spans="8:9" x14ac:dyDescent="0.2">
      <c r="H2688" s="101"/>
      <c r="I2688" s="101"/>
    </row>
    <row r="2689" spans="8:9" x14ac:dyDescent="0.2">
      <c r="H2689" s="101"/>
      <c r="I2689" s="101"/>
    </row>
    <row r="2690" spans="8:9" x14ac:dyDescent="0.2">
      <c r="H2690" s="101"/>
      <c r="I2690" s="101"/>
    </row>
    <row r="2691" spans="8:9" x14ac:dyDescent="0.2">
      <c r="H2691" s="101"/>
      <c r="I2691" s="101"/>
    </row>
    <row r="2692" spans="8:9" x14ac:dyDescent="0.2">
      <c r="H2692" s="101"/>
      <c r="I2692" s="101"/>
    </row>
    <row r="2693" spans="8:9" x14ac:dyDescent="0.2">
      <c r="H2693" s="101"/>
      <c r="I2693" s="101"/>
    </row>
    <row r="2694" spans="8:9" x14ac:dyDescent="0.2">
      <c r="H2694" s="101"/>
      <c r="I2694" s="101"/>
    </row>
    <row r="2695" spans="8:9" x14ac:dyDescent="0.2">
      <c r="H2695" s="101"/>
      <c r="I2695" s="101"/>
    </row>
    <row r="2696" spans="8:9" x14ac:dyDescent="0.2">
      <c r="H2696" s="101"/>
      <c r="I2696" s="101"/>
    </row>
    <row r="2697" spans="8:9" x14ac:dyDescent="0.2">
      <c r="H2697" s="101"/>
      <c r="I2697" s="101"/>
    </row>
    <row r="2698" spans="8:9" x14ac:dyDescent="0.2">
      <c r="H2698" s="101"/>
      <c r="I2698" s="101"/>
    </row>
    <row r="2699" spans="8:9" x14ac:dyDescent="0.2">
      <c r="H2699" s="101"/>
      <c r="I2699" s="101"/>
    </row>
    <row r="2700" spans="8:9" x14ac:dyDescent="0.2">
      <c r="H2700" s="101"/>
      <c r="I2700" s="101"/>
    </row>
    <row r="2701" spans="8:9" x14ac:dyDescent="0.2">
      <c r="H2701" s="101"/>
      <c r="I2701" s="101"/>
    </row>
    <row r="2702" spans="8:9" x14ac:dyDescent="0.2">
      <c r="H2702" s="101"/>
      <c r="I2702" s="101"/>
    </row>
    <row r="2703" spans="8:9" x14ac:dyDescent="0.2">
      <c r="H2703" s="101"/>
      <c r="I2703" s="101"/>
    </row>
    <row r="2704" spans="8:9" x14ac:dyDescent="0.2">
      <c r="H2704" s="101"/>
      <c r="I2704" s="101"/>
    </row>
    <row r="2705" spans="8:9" x14ac:dyDescent="0.2">
      <c r="H2705" s="101"/>
      <c r="I2705" s="101"/>
    </row>
    <row r="2706" spans="8:9" x14ac:dyDescent="0.2">
      <c r="H2706" s="101"/>
      <c r="I2706" s="101"/>
    </row>
    <row r="2707" spans="8:9" x14ac:dyDescent="0.2">
      <c r="H2707" s="101"/>
      <c r="I2707" s="101"/>
    </row>
    <row r="2708" spans="8:9" x14ac:dyDescent="0.2">
      <c r="H2708" s="101"/>
      <c r="I2708" s="101"/>
    </row>
    <row r="2709" spans="8:9" x14ac:dyDescent="0.2">
      <c r="H2709" s="101"/>
      <c r="I2709" s="101"/>
    </row>
    <row r="2710" spans="8:9" x14ac:dyDescent="0.2">
      <c r="H2710" s="101"/>
      <c r="I2710" s="101"/>
    </row>
    <row r="2711" spans="8:9" x14ac:dyDescent="0.2">
      <c r="H2711" s="101"/>
      <c r="I2711" s="101"/>
    </row>
    <row r="2712" spans="8:9" x14ac:dyDescent="0.2">
      <c r="H2712" s="101"/>
      <c r="I2712" s="101"/>
    </row>
    <row r="2713" spans="8:9" x14ac:dyDescent="0.2">
      <c r="H2713" s="101"/>
      <c r="I2713" s="101"/>
    </row>
    <row r="2714" spans="8:9" x14ac:dyDescent="0.2">
      <c r="H2714" s="101"/>
      <c r="I2714" s="101"/>
    </row>
    <row r="2715" spans="8:9" x14ac:dyDescent="0.2">
      <c r="H2715" s="101"/>
      <c r="I2715" s="101"/>
    </row>
    <row r="2716" spans="8:9" x14ac:dyDescent="0.2">
      <c r="H2716" s="101"/>
      <c r="I2716" s="101"/>
    </row>
    <row r="2717" spans="8:9" x14ac:dyDescent="0.2">
      <c r="H2717" s="101"/>
      <c r="I2717" s="101"/>
    </row>
    <row r="2718" spans="8:9" x14ac:dyDescent="0.2">
      <c r="H2718" s="101"/>
      <c r="I2718" s="101"/>
    </row>
    <row r="2719" spans="8:9" x14ac:dyDescent="0.2">
      <c r="H2719" s="101"/>
      <c r="I2719" s="101"/>
    </row>
    <row r="2720" spans="8:9" x14ac:dyDescent="0.2">
      <c r="H2720" s="101"/>
      <c r="I2720" s="101"/>
    </row>
    <row r="2721" spans="8:9" x14ac:dyDescent="0.2">
      <c r="H2721" s="101"/>
      <c r="I2721" s="101"/>
    </row>
    <row r="2722" spans="8:9" x14ac:dyDescent="0.2">
      <c r="H2722" s="101"/>
      <c r="I2722" s="101"/>
    </row>
    <row r="2723" spans="8:9" x14ac:dyDescent="0.2">
      <c r="H2723" s="101"/>
      <c r="I2723" s="101"/>
    </row>
    <row r="2724" spans="8:9" x14ac:dyDescent="0.2">
      <c r="H2724" s="101"/>
      <c r="I2724" s="101"/>
    </row>
    <row r="2725" spans="8:9" x14ac:dyDescent="0.2">
      <c r="H2725" s="101"/>
      <c r="I2725" s="101"/>
    </row>
    <row r="2726" spans="8:9" x14ac:dyDescent="0.2">
      <c r="H2726" s="101"/>
      <c r="I2726" s="101"/>
    </row>
    <row r="2727" spans="8:9" x14ac:dyDescent="0.2">
      <c r="H2727" s="101"/>
      <c r="I2727" s="101"/>
    </row>
    <row r="2728" spans="8:9" x14ac:dyDescent="0.2">
      <c r="H2728" s="101"/>
      <c r="I2728" s="101"/>
    </row>
    <row r="2729" spans="8:9" x14ac:dyDescent="0.2">
      <c r="H2729" s="101"/>
      <c r="I2729" s="101"/>
    </row>
    <row r="2730" spans="8:9" x14ac:dyDescent="0.2">
      <c r="H2730" s="101"/>
      <c r="I2730" s="101"/>
    </row>
    <row r="2731" spans="8:9" x14ac:dyDescent="0.2">
      <c r="H2731" s="101"/>
      <c r="I2731" s="101"/>
    </row>
    <row r="2732" spans="8:9" x14ac:dyDescent="0.2">
      <c r="H2732" s="101"/>
      <c r="I2732" s="101"/>
    </row>
    <row r="2733" spans="8:9" x14ac:dyDescent="0.2">
      <c r="H2733" s="101"/>
      <c r="I2733" s="101"/>
    </row>
    <row r="2734" spans="8:9" x14ac:dyDescent="0.2">
      <c r="H2734" s="101"/>
      <c r="I2734" s="101"/>
    </row>
    <row r="2735" spans="8:9" x14ac:dyDescent="0.2">
      <c r="H2735" s="101"/>
      <c r="I2735" s="101"/>
    </row>
    <row r="2736" spans="8:9" x14ac:dyDescent="0.2">
      <c r="H2736" s="101"/>
      <c r="I2736" s="101"/>
    </row>
    <row r="2737" spans="8:9" x14ac:dyDescent="0.2">
      <c r="H2737" s="101"/>
      <c r="I2737" s="101"/>
    </row>
    <row r="2738" spans="8:9" x14ac:dyDescent="0.2">
      <c r="H2738" s="101"/>
      <c r="I2738" s="101"/>
    </row>
    <row r="2739" spans="8:9" x14ac:dyDescent="0.2">
      <c r="H2739" s="101"/>
      <c r="I2739" s="101"/>
    </row>
    <row r="2740" spans="8:9" x14ac:dyDescent="0.2">
      <c r="H2740" s="101"/>
      <c r="I2740" s="101"/>
    </row>
    <row r="2741" spans="8:9" x14ac:dyDescent="0.2">
      <c r="H2741" s="101"/>
      <c r="I2741" s="101"/>
    </row>
    <row r="2742" spans="8:9" x14ac:dyDescent="0.2">
      <c r="H2742" s="101"/>
      <c r="I2742" s="101"/>
    </row>
    <row r="2743" spans="8:9" x14ac:dyDescent="0.2">
      <c r="H2743" s="101"/>
      <c r="I2743" s="101"/>
    </row>
    <row r="2744" spans="8:9" x14ac:dyDescent="0.2">
      <c r="H2744" s="101"/>
      <c r="I2744" s="101"/>
    </row>
    <row r="2745" spans="8:9" x14ac:dyDescent="0.2">
      <c r="H2745" s="101"/>
      <c r="I2745" s="101"/>
    </row>
    <row r="2746" spans="8:9" x14ac:dyDescent="0.2">
      <c r="H2746" s="101"/>
      <c r="I2746" s="101"/>
    </row>
    <row r="2747" spans="8:9" x14ac:dyDescent="0.2">
      <c r="H2747" s="101"/>
      <c r="I2747" s="101"/>
    </row>
    <row r="2748" spans="8:9" x14ac:dyDescent="0.2">
      <c r="H2748" s="101"/>
      <c r="I2748" s="101"/>
    </row>
    <row r="2749" spans="8:9" x14ac:dyDescent="0.2">
      <c r="H2749" s="101"/>
      <c r="I2749" s="101"/>
    </row>
    <row r="2750" spans="8:9" x14ac:dyDescent="0.2">
      <c r="H2750" s="101"/>
      <c r="I2750" s="101"/>
    </row>
    <row r="2751" spans="8:9" x14ac:dyDescent="0.2">
      <c r="H2751" s="101"/>
      <c r="I2751" s="101"/>
    </row>
    <row r="2752" spans="8:9" x14ac:dyDescent="0.2">
      <c r="H2752" s="101"/>
      <c r="I2752" s="101"/>
    </row>
    <row r="2753" spans="8:9" x14ac:dyDescent="0.2">
      <c r="H2753" s="101"/>
      <c r="I2753" s="101"/>
    </row>
    <row r="2754" spans="8:9" x14ac:dyDescent="0.2">
      <c r="H2754" s="101"/>
      <c r="I2754" s="101"/>
    </row>
    <row r="2755" spans="8:9" x14ac:dyDescent="0.2">
      <c r="H2755" s="101"/>
      <c r="I2755" s="101"/>
    </row>
    <row r="2756" spans="8:9" x14ac:dyDescent="0.2">
      <c r="H2756" s="101"/>
      <c r="I2756" s="101"/>
    </row>
    <row r="2757" spans="8:9" x14ac:dyDescent="0.2">
      <c r="H2757" s="101"/>
      <c r="I2757" s="101"/>
    </row>
    <row r="2758" spans="8:9" x14ac:dyDescent="0.2">
      <c r="H2758" s="101"/>
      <c r="I2758" s="101"/>
    </row>
    <row r="2759" spans="8:9" x14ac:dyDescent="0.2">
      <c r="H2759" s="101"/>
      <c r="I2759" s="101"/>
    </row>
    <row r="2760" spans="8:9" x14ac:dyDescent="0.2">
      <c r="H2760" s="101"/>
      <c r="I2760" s="101"/>
    </row>
    <row r="2761" spans="8:9" x14ac:dyDescent="0.2">
      <c r="H2761" s="101"/>
      <c r="I2761" s="101"/>
    </row>
    <row r="2762" spans="8:9" x14ac:dyDescent="0.2">
      <c r="H2762" s="101"/>
      <c r="I2762" s="101"/>
    </row>
    <row r="2763" spans="8:9" x14ac:dyDescent="0.2">
      <c r="H2763" s="101"/>
      <c r="I2763" s="101"/>
    </row>
    <row r="2764" spans="8:9" x14ac:dyDescent="0.2">
      <c r="H2764" s="101"/>
      <c r="I2764" s="101"/>
    </row>
    <row r="2765" spans="8:9" x14ac:dyDescent="0.2">
      <c r="H2765" s="101"/>
      <c r="I2765" s="101"/>
    </row>
    <row r="2766" spans="8:9" x14ac:dyDescent="0.2">
      <c r="H2766" s="101"/>
      <c r="I2766" s="101"/>
    </row>
    <row r="2767" spans="8:9" x14ac:dyDescent="0.2">
      <c r="H2767" s="101"/>
      <c r="I2767" s="101"/>
    </row>
    <row r="2768" spans="8:9" x14ac:dyDescent="0.2">
      <c r="H2768" s="101"/>
      <c r="I2768" s="101"/>
    </row>
    <row r="2769" spans="8:9" x14ac:dyDescent="0.2">
      <c r="H2769" s="101"/>
      <c r="I2769" s="101"/>
    </row>
    <row r="2770" spans="8:9" x14ac:dyDescent="0.2">
      <c r="H2770" s="101"/>
      <c r="I2770" s="101"/>
    </row>
    <row r="2771" spans="8:9" x14ac:dyDescent="0.2">
      <c r="H2771" s="101"/>
      <c r="I2771" s="101"/>
    </row>
    <row r="2772" spans="8:9" x14ac:dyDescent="0.2">
      <c r="H2772" s="101"/>
      <c r="I2772" s="101"/>
    </row>
    <row r="2773" spans="8:9" x14ac:dyDescent="0.2">
      <c r="H2773" s="101"/>
      <c r="I2773" s="101"/>
    </row>
    <row r="2774" spans="8:9" x14ac:dyDescent="0.2">
      <c r="H2774" s="101"/>
      <c r="I2774" s="101"/>
    </row>
    <row r="2775" spans="8:9" x14ac:dyDescent="0.2">
      <c r="H2775" s="101"/>
      <c r="I2775" s="101"/>
    </row>
    <row r="2776" spans="8:9" x14ac:dyDescent="0.2">
      <c r="H2776" s="101"/>
      <c r="I2776" s="101"/>
    </row>
    <row r="2777" spans="8:9" x14ac:dyDescent="0.2">
      <c r="H2777" s="101"/>
      <c r="I2777" s="101"/>
    </row>
    <row r="2778" spans="8:9" x14ac:dyDescent="0.2">
      <c r="H2778" s="101"/>
      <c r="I2778" s="101"/>
    </row>
    <row r="2779" spans="8:9" x14ac:dyDescent="0.2">
      <c r="H2779" s="101"/>
      <c r="I2779" s="101"/>
    </row>
    <row r="2780" spans="8:9" x14ac:dyDescent="0.2">
      <c r="H2780" s="101"/>
      <c r="I2780" s="101"/>
    </row>
    <row r="2781" spans="8:9" x14ac:dyDescent="0.2">
      <c r="H2781" s="101"/>
      <c r="I2781" s="101"/>
    </row>
    <row r="2782" spans="8:9" x14ac:dyDescent="0.2">
      <c r="H2782" s="101"/>
      <c r="I2782" s="101"/>
    </row>
    <row r="2783" spans="8:9" x14ac:dyDescent="0.2">
      <c r="H2783" s="101"/>
      <c r="I2783" s="101"/>
    </row>
    <row r="2784" spans="8:9" x14ac:dyDescent="0.2">
      <c r="H2784" s="101"/>
      <c r="I2784" s="101"/>
    </row>
    <row r="2785" spans="8:9" x14ac:dyDescent="0.2">
      <c r="H2785" s="101"/>
      <c r="I2785" s="101"/>
    </row>
    <row r="2786" spans="8:9" x14ac:dyDescent="0.2">
      <c r="H2786" s="101"/>
      <c r="I2786" s="101"/>
    </row>
    <row r="2787" spans="8:9" x14ac:dyDescent="0.2">
      <c r="H2787" s="101"/>
      <c r="I2787" s="101"/>
    </row>
    <row r="2788" spans="8:9" x14ac:dyDescent="0.2">
      <c r="H2788" s="101"/>
      <c r="I2788" s="101"/>
    </row>
    <row r="2789" spans="8:9" x14ac:dyDescent="0.2">
      <c r="H2789" s="101"/>
      <c r="I2789" s="101"/>
    </row>
    <row r="2790" spans="8:9" x14ac:dyDescent="0.2">
      <c r="H2790" s="101"/>
      <c r="I2790" s="101"/>
    </row>
    <row r="2791" spans="8:9" x14ac:dyDescent="0.2">
      <c r="H2791" s="101"/>
      <c r="I2791" s="101"/>
    </row>
    <row r="2792" spans="8:9" x14ac:dyDescent="0.2">
      <c r="H2792" s="101"/>
      <c r="I2792" s="101"/>
    </row>
    <row r="2793" spans="8:9" x14ac:dyDescent="0.2">
      <c r="H2793" s="101"/>
      <c r="I2793" s="101"/>
    </row>
    <row r="2794" spans="8:9" x14ac:dyDescent="0.2">
      <c r="H2794" s="101"/>
      <c r="I2794" s="101"/>
    </row>
    <row r="2795" spans="8:9" x14ac:dyDescent="0.2">
      <c r="H2795" s="101"/>
      <c r="I2795" s="101"/>
    </row>
    <row r="2796" spans="8:9" x14ac:dyDescent="0.2">
      <c r="H2796" s="101"/>
      <c r="I2796" s="101"/>
    </row>
    <row r="2797" spans="8:9" x14ac:dyDescent="0.2">
      <c r="H2797" s="101"/>
      <c r="I2797" s="101"/>
    </row>
    <row r="2798" spans="8:9" x14ac:dyDescent="0.2">
      <c r="H2798" s="101"/>
      <c r="I2798" s="101"/>
    </row>
    <row r="2799" spans="8:9" x14ac:dyDescent="0.2">
      <c r="H2799" s="101"/>
      <c r="I2799" s="101"/>
    </row>
    <row r="2800" spans="8:9" x14ac:dyDescent="0.2">
      <c r="H2800" s="101"/>
      <c r="I2800" s="101"/>
    </row>
    <row r="2801" spans="8:9" x14ac:dyDescent="0.2">
      <c r="H2801" s="101"/>
      <c r="I2801" s="101"/>
    </row>
    <row r="2802" spans="8:9" x14ac:dyDescent="0.2">
      <c r="H2802" s="101"/>
      <c r="I2802" s="101"/>
    </row>
    <row r="2803" spans="8:9" x14ac:dyDescent="0.2">
      <c r="H2803" s="101"/>
      <c r="I2803" s="101"/>
    </row>
    <row r="2804" spans="8:9" x14ac:dyDescent="0.2">
      <c r="H2804" s="101"/>
      <c r="I2804" s="101"/>
    </row>
    <row r="2805" spans="8:9" x14ac:dyDescent="0.2">
      <c r="H2805" s="101"/>
      <c r="I2805" s="101"/>
    </row>
    <row r="2806" spans="8:9" x14ac:dyDescent="0.2">
      <c r="H2806" s="101"/>
      <c r="I2806" s="101"/>
    </row>
    <row r="2807" spans="8:9" x14ac:dyDescent="0.2">
      <c r="H2807" s="101"/>
      <c r="I2807" s="101"/>
    </row>
    <row r="2808" spans="8:9" x14ac:dyDescent="0.2">
      <c r="H2808" s="101"/>
      <c r="I2808" s="101"/>
    </row>
    <row r="2809" spans="8:9" x14ac:dyDescent="0.2">
      <c r="H2809" s="101"/>
      <c r="I2809" s="101"/>
    </row>
    <row r="2810" spans="8:9" x14ac:dyDescent="0.2">
      <c r="H2810" s="101"/>
      <c r="I2810" s="101"/>
    </row>
    <row r="2811" spans="8:9" x14ac:dyDescent="0.2">
      <c r="H2811" s="101"/>
      <c r="I2811" s="101"/>
    </row>
    <row r="2812" spans="8:9" x14ac:dyDescent="0.2">
      <c r="H2812" s="101"/>
      <c r="I2812" s="101"/>
    </row>
    <row r="2813" spans="8:9" x14ac:dyDescent="0.2">
      <c r="H2813" s="101"/>
      <c r="I2813" s="101"/>
    </row>
    <row r="2814" spans="8:9" x14ac:dyDescent="0.2">
      <c r="H2814" s="101"/>
      <c r="I2814" s="101"/>
    </row>
    <row r="2815" spans="8:9" x14ac:dyDescent="0.2">
      <c r="H2815" s="101"/>
      <c r="I2815" s="101"/>
    </row>
    <row r="2816" spans="8:9" x14ac:dyDescent="0.2">
      <c r="H2816" s="101"/>
      <c r="I2816" s="101"/>
    </row>
    <row r="2817" spans="8:9" x14ac:dyDescent="0.2">
      <c r="H2817" s="101"/>
      <c r="I2817" s="101"/>
    </row>
    <row r="2818" spans="8:9" x14ac:dyDescent="0.2">
      <c r="H2818" s="101"/>
      <c r="I2818" s="101"/>
    </row>
    <row r="2819" spans="8:9" x14ac:dyDescent="0.2">
      <c r="H2819" s="101"/>
      <c r="I2819" s="101"/>
    </row>
    <row r="2820" spans="8:9" x14ac:dyDescent="0.2">
      <c r="H2820" s="101"/>
      <c r="I2820" s="101"/>
    </row>
    <row r="2821" spans="8:9" x14ac:dyDescent="0.2">
      <c r="H2821" s="101"/>
      <c r="I2821" s="101"/>
    </row>
    <row r="2822" spans="8:9" x14ac:dyDescent="0.2">
      <c r="H2822" s="101"/>
      <c r="I2822" s="101"/>
    </row>
    <row r="2823" spans="8:9" x14ac:dyDescent="0.2">
      <c r="H2823" s="101"/>
      <c r="I2823" s="101"/>
    </row>
    <row r="2824" spans="8:9" x14ac:dyDescent="0.2">
      <c r="H2824" s="101"/>
      <c r="I2824" s="101"/>
    </row>
    <row r="2825" spans="8:9" x14ac:dyDescent="0.2">
      <c r="H2825" s="101"/>
      <c r="I2825" s="101"/>
    </row>
    <row r="2826" spans="8:9" x14ac:dyDescent="0.2">
      <c r="H2826" s="101"/>
      <c r="I2826" s="101"/>
    </row>
    <row r="2827" spans="8:9" x14ac:dyDescent="0.2">
      <c r="H2827" s="101"/>
      <c r="I2827" s="101"/>
    </row>
    <row r="2828" spans="8:9" x14ac:dyDescent="0.2">
      <c r="H2828" s="101"/>
      <c r="I2828" s="101"/>
    </row>
    <row r="2829" spans="8:9" x14ac:dyDescent="0.2">
      <c r="H2829" s="101"/>
      <c r="I2829" s="101"/>
    </row>
    <row r="2830" spans="8:9" x14ac:dyDescent="0.2">
      <c r="H2830" s="101"/>
      <c r="I2830" s="101"/>
    </row>
    <row r="2831" spans="8:9" x14ac:dyDescent="0.2">
      <c r="H2831" s="101"/>
      <c r="I2831" s="101"/>
    </row>
    <row r="2832" spans="8:9" x14ac:dyDescent="0.2">
      <c r="H2832" s="101"/>
      <c r="I2832" s="101"/>
    </row>
    <row r="2833" spans="8:9" x14ac:dyDescent="0.2">
      <c r="H2833" s="101"/>
      <c r="I2833" s="101"/>
    </row>
    <row r="2834" spans="8:9" x14ac:dyDescent="0.2">
      <c r="H2834" s="101"/>
      <c r="I2834" s="101"/>
    </row>
    <row r="2835" spans="8:9" x14ac:dyDescent="0.2">
      <c r="H2835" s="101"/>
      <c r="I2835" s="101"/>
    </row>
    <row r="2836" spans="8:9" x14ac:dyDescent="0.2">
      <c r="H2836" s="101"/>
      <c r="I2836" s="101"/>
    </row>
    <row r="2837" spans="8:9" x14ac:dyDescent="0.2">
      <c r="H2837" s="101"/>
      <c r="I2837" s="101"/>
    </row>
    <row r="2838" spans="8:9" x14ac:dyDescent="0.2">
      <c r="H2838" s="101"/>
      <c r="I2838" s="101"/>
    </row>
    <row r="2839" spans="8:9" x14ac:dyDescent="0.2">
      <c r="H2839" s="101"/>
      <c r="I2839" s="101"/>
    </row>
    <row r="2840" spans="8:9" x14ac:dyDescent="0.2">
      <c r="H2840" s="101"/>
      <c r="I2840" s="101"/>
    </row>
    <row r="2841" spans="8:9" x14ac:dyDescent="0.2">
      <c r="H2841" s="101"/>
      <c r="I2841" s="101"/>
    </row>
    <row r="2842" spans="8:9" x14ac:dyDescent="0.2">
      <c r="H2842" s="101"/>
      <c r="I2842" s="101"/>
    </row>
    <row r="2843" spans="8:9" x14ac:dyDescent="0.2">
      <c r="H2843" s="101"/>
      <c r="I2843" s="101"/>
    </row>
    <row r="2844" spans="8:9" x14ac:dyDescent="0.2">
      <c r="H2844" s="101"/>
      <c r="I2844" s="101"/>
    </row>
    <row r="2845" spans="8:9" x14ac:dyDescent="0.2">
      <c r="H2845" s="101"/>
      <c r="I2845" s="101"/>
    </row>
    <row r="2846" spans="8:9" x14ac:dyDescent="0.2">
      <c r="H2846" s="101"/>
      <c r="I2846" s="101"/>
    </row>
    <row r="2847" spans="8:9" x14ac:dyDescent="0.2">
      <c r="H2847" s="101"/>
      <c r="I2847" s="101"/>
    </row>
    <row r="2848" spans="8:9" x14ac:dyDescent="0.2">
      <c r="H2848" s="101"/>
      <c r="I2848" s="101"/>
    </row>
    <row r="2849" spans="8:9" x14ac:dyDescent="0.2">
      <c r="H2849" s="101"/>
      <c r="I2849" s="101"/>
    </row>
    <row r="2850" spans="8:9" x14ac:dyDescent="0.2">
      <c r="H2850" s="101"/>
      <c r="I2850" s="101"/>
    </row>
    <row r="2851" spans="8:9" x14ac:dyDescent="0.2">
      <c r="H2851" s="101"/>
      <c r="I2851" s="101"/>
    </row>
    <row r="2852" spans="8:9" x14ac:dyDescent="0.2">
      <c r="H2852" s="101"/>
      <c r="I2852" s="101"/>
    </row>
    <row r="2853" spans="8:9" x14ac:dyDescent="0.2">
      <c r="H2853" s="101"/>
      <c r="I2853" s="101"/>
    </row>
    <row r="2854" spans="8:9" x14ac:dyDescent="0.2">
      <c r="H2854" s="101"/>
      <c r="I2854" s="101"/>
    </row>
    <row r="2855" spans="8:9" x14ac:dyDescent="0.2">
      <c r="H2855" s="101"/>
      <c r="I2855" s="101"/>
    </row>
    <row r="2856" spans="8:9" x14ac:dyDescent="0.2">
      <c r="H2856" s="101"/>
      <c r="I2856" s="101"/>
    </row>
    <row r="2857" spans="8:9" x14ac:dyDescent="0.2">
      <c r="H2857" s="101"/>
      <c r="I2857" s="101"/>
    </row>
    <row r="2858" spans="8:9" x14ac:dyDescent="0.2">
      <c r="H2858" s="101"/>
      <c r="I2858" s="101"/>
    </row>
    <row r="2859" spans="8:9" x14ac:dyDescent="0.2">
      <c r="H2859" s="101"/>
      <c r="I2859" s="101"/>
    </row>
    <row r="2860" spans="8:9" x14ac:dyDescent="0.2">
      <c r="H2860" s="101"/>
      <c r="I2860" s="101"/>
    </row>
    <row r="2861" spans="8:9" x14ac:dyDescent="0.2">
      <c r="H2861" s="101"/>
      <c r="I2861" s="101"/>
    </row>
    <row r="2862" spans="8:9" x14ac:dyDescent="0.2">
      <c r="H2862" s="101"/>
      <c r="I2862" s="101"/>
    </row>
    <row r="2863" spans="8:9" x14ac:dyDescent="0.2">
      <c r="H2863" s="101"/>
      <c r="I2863" s="101"/>
    </row>
    <row r="2864" spans="8:9" x14ac:dyDescent="0.2">
      <c r="H2864" s="101"/>
      <c r="I2864" s="101"/>
    </row>
    <row r="2865" spans="8:9" x14ac:dyDescent="0.2">
      <c r="H2865" s="101"/>
      <c r="I2865" s="101"/>
    </row>
    <row r="2866" spans="8:9" x14ac:dyDescent="0.2">
      <c r="H2866" s="101"/>
      <c r="I2866" s="101"/>
    </row>
    <row r="2867" spans="8:9" x14ac:dyDescent="0.2">
      <c r="H2867" s="101"/>
      <c r="I2867" s="101"/>
    </row>
    <row r="2868" spans="8:9" x14ac:dyDescent="0.2">
      <c r="H2868" s="101"/>
      <c r="I2868" s="101"/>
    </row>
    <row r="2869" spans="8:9" x14ac:dyDescent="0.2">
      <c r="H2869" s="101"/>
      <c r="I2869" s="101"/>
    </row>
    <row r="2870" spans="8:9" x14ac:dyDescent="0.2">
      <c r="H2870" s="101"/>
      <c r="I2870" s="101"/>
    </row>
    <row r="2871" spans="8:9" x14ac:dyDescent="0.2">
      <c r="H2871" s="101"/>
      <c r="I2871" s="101"/>
    </row>
    <row r="2872" spans="8:9" x14ac:dyDescent="0.2">
      <c r="H2872" s="101"/>
      <c r="I2872" s="101"/>
    </row>
    <row r="2873" spans="8:9" x14ac:dyDescent="0.2">
      <c r="H2873" s="101"/>
      <c r="I2873" s="101"/>
    </row>
    <row r="2874" spans="8:9" x14ac:dyDescent="0.2">
      <c r="H2874" s="101"/>
      <c r="I2874" s="101"/>
    </row>
    <row r="2875" spans="8:9" x14ac:dyDescent="0.2">
      <c r="H2875" s="101"/>
      <c r="I2875" s="101"/>
    </row>
    <row r="2876" spans="8:9" x14ac:dyDescent="0.2">
      <c r="H2876" s="101"/>
      <c r="I2876" s="101"/>
    </row>
    <row r="2877" spans="8:9" x14ac:dyDescent="0.2">
      <c r="H2877" s="101"/>
      <c r="I2877" s="101"/>
    </row>
    <row r="2878" spans="8:9" x14ac:dyDescent="0.2">
      <c r="H2878" s="101"/>
      <c r="I2878" s="101"/>
    </row>
    <row r="2879" spans="8:9" x14ac:dyDescent="0.2">
      <c r="H2879" s="101"/>
      <c r="I2879" s="101"/>
    </row>
    <row r="2880" spans="8:9" x14ac:dyDescent="0.2">
      <c r="H2880" s="101"/>
      <c r="I2880" s="101"/>
    </row>
    <row r="2881" spans="8:9" x14ac:dyDescent="0.2">
      <c r="H2881" s="101"/>
      <c r="I2881" s="101"/>
    </row>
    <row r="2882" spans="8:9" x14ac:dyDescent="0.2">
      <c r="H2882" s="101"/>
      <c r="I2882" s="101"/>
    </row>
    <row r="2883" spans="8:9" x14ac:dyDescent="0.2">
      <c r="H2883" s="101"/>
      <c r="I2883" s="101"/>
    </row>
    <row r="2884" spans="8:9" x14ac:dyDescent="0.2">
      <c r="H2884" s="101"/>
      <c r="I2884" s="101"/>
    </row>
    <row r="2885" spans="8:9" x14ac:dyDescent="0.2">
      <c r="H2885" s="101"/>
      <c r="I2885" s="101"/>
    </row>
    <row r="2886" spans="8:9" x14ac:dyDescent="0.2">
      <c r="H2886" s="101"/>
      <c r="I2886" s="101"/>
    </row>
    <row r="2887" spans="8:9" x14ac:dyDescent="0.2">
      <c r="H2887" s="101"/>
      <c r="I2887" s="101"/>
    </row>
    <row r="2888" spans="8:9" x14ac:dyDescent="0.2">
      <c r="H2888" s="101"/>
      <c r="I2888" s="101"/>
    </row>
    <row r="2889" spans="8:9" x14ac:dyDescent="0.2">
      <c r="H2889" s="101"/>
      <c r="I2889" s="101"/>
    </row>
    <row r="2890" spans="8:9" x14ac:dyDescent="0.2">
      <c r="H2890" s="101"/>
      <c r="I2890" s="101"/>
    </row>
    <row r="2891" spans="8:9" x14ac:dyDescent="0.2">
      <c r="H2891" s="101"/>
      <c r="I2891" s="101"/>
    </row>
    <row r="2892" spans="8:9" x14ac:dyDescent="0.2">
      <c r="H2892" s="101"/>
      <c r="I2892" s="101"/>
    </row>
    <row r="2893" spans="8:9" x14ac:dyDescent="0.2">
      <c r="H2893" s="101"/>
      <c r="I2893" s="101"/>
    </row>
    <row r="2894" spans="8:9" x14ac:dyDescent="0.2">
      <c r="H2894" s="101"/>
      <c r="I2894" s="101"/>
    </row>
    <row r="2895" spans="8:9" x14ac:dyDescent="0.2">
      <c r="H2895" s="101"/>
      <c r="I2895" s="101"/>
    </row>
    <row r="2896" spans="8:9" x14ac:dyDescent="0.2">
      <c r="H2896" s="101"/>
      <c r="I2896" s="101"/>
    </row>
    <row r="2897" spans="8:9" x14ac:dyDescent="0.2">
      <c r="H2897" s="101"/>
      <c r="I2897" s="101"/>
    </row>
    <row r="2898" spans="8:9" x14ac:dyDescent="0.2">
      <c r="H2898" s="101"/>
      <c r="I2898" s="101"/>
    </row>
    <row r="2899" spans="8:9" x14ac:dyDescent="0.2">
      <c r="H2899" s="101"/>
      <c r="I2899" s="101"/>
    </row>
    <row r="2900" spans="8:9" x14ac:dyDescent="0.2">
      <c r="H2900" s="101"/>
      <c r="I2900" s="101"/>
    </row>
    <row r="2901" spans="8:9" x14ac:dyDescent="0.2">
      <c r="H2901" s="101"/>
      <c r="I2901" s="101"/>
    </row>
    <row r="2902" spans="8:9" x14ac:dyDescent="0.2">
      <c r="H2902" s="101"/>
      <c r="I2902" s="101"/>
    </row>
    <row r="2903" spans="8:9" x14ac:dyDescent="0.2">
      <c r="H2903" s="101"/>
      <c r="I2903" s="101"/>
    </row>
    <row r="2904" spans="8:9" x14ac:dyDescent="0.2">
      <c r="H2904" s="101"/>
      <c r="I2904" s="101"/>
    </row>
    <row r="2905" spans="8:9" x14ac:dyDescent="0.2">
      <c r="H2905" s="101"/>
      <c r="I2905" s="101"/>
    </row>
    <row r="2906" spans="8:9" x14ac:dyDescent="0.2">
      <c r="H2906" s="101"/>
      <c r="I2906" s="101"/>
    </row>
    <row r="2907" spans="8:9" x14ac:dyDescent="0.2">
      <c r="H2907" s="101"/>
      <c r="I2907" s="101"/>
    </row>
    <row r="2908" spans="8:9" x14ac:dyDescent="0.2">
      <c r="H2908" s="101"/>
      <c r="I2908" s="101"/>
    </row>
    <row r="2909" spans="8:9" x14ac:dyDescent="0.2">
      <c r="H2909" s="101"/>
      <c r="I2909" s="101"/>
    </row>
    <row r="2910" spans="8:9" x14ac:dyDescent="0.2">
      <c r="H2910" s="101"/>
      <c r="I2910" s="101"/>
    </row>
    <row r="2911" spans="8:9" x14ac:dyDescent="0.2">
      <c r="H2911" s="101"/>
      <c r="I2911" s="101"/>
    </row>
    <row r="2912" spans="8:9" x14ac:dyDescent="0.2">
      <c r="H2912" s="101"/>
      <c r="I2912" s="101"/>
    </row>
    <row r="2913" spans="8:9" x14ac:dyDescent="0.2">
      <c r="H2913" s="101"/>
      <c r="I2913" s="101"/>
    </row>
    <row r="2914" spans="8:9" x14ac:dyDescent="0.2">
      <c r="H2914" s="101"/>
      <c r="I2914" s="101"/>
    </row>
    <row r="2915" spans="8:9" x14ac:dyDescent="0.2">
      <c r="H2915" s="101"/>
      <c r="I2915" s="101"/>
    </row>
    <row r="2916" spans="8:9" x14ac:dyDescent="0.2">
      <c r="H2916" s="101"/>
      <c r="I2916" s="101"/>
    </row>
    <row r="2917" spans="8:9" x14ac:dyDescent="0.2">
      <c r="H2917" s="101"/>
      <c r="I2917" s="101"/>
    </row>
    <row r="2918" spans="8:9" x14ac:dyDescent="0.2">
      <c r="H2918" s="101"/>
      <c r="I2918" s="101"/>
    </row>
    <row r="2919" spans="8:9" x14ac:dyDescent="0.2">
      <c r="H2919" s="101"/>
      <c r="I2919" s="101"/>
    </row>
    <row r="2920" spans="8:9" x14ac:dyDescent="0.2">
      <c r="H2920" s="101"/>
      <c r="I2920" s="101"/>
    </row>
    <row r="2921" spans="8:9" x14ac:dyDescent="0.2">
      <c r="H2921" s="101"/>
      <c r="I2921" s="101"/>
    </row>
    <row r="2922" spans="8:9" x14ac:dyDescent="0.2">
      <c r="H2922" s="101"/>
      <c r="I2922" s="101"/>
    </row>
    <row r="2923" spans="8:9" x14ac:dyDescent="0.2">
      <c r="H2923" s="101"/>
      <c r="I2923" s="101"/>
    </row>
    <row r="2924" spans="8:9" x14ac:dyDescent="0.2">
      <c r="H2924" s="101"/>
      <c r="I2924" s="101"/>
    </row>
    <row r="2925" spans="8:9" x14ac:dyDescent="0.2">
      <c r="H2925" s="101"/>
      <c r="I2925" s="101"/>
    </row>
    <row r="2926" spans="8:9" x14ac:dyDescent="0.2">
      <c r="H2926" s="101"/>
      <c r="I2926" s="101"/>
    </row>
    <row r="2927" spans="8:9" x14ac:dyDescent="0.2">
      <c r="H2927" s="101"/>
      <c r="I2927" s="101"/>
    </row>
    <row r="2928" spans="8:9" x14ac:dyDescent="0.2">
      <c r="H2928" s="101"/>
      <c r="I2928" s="101"/>
    </row>
    <row r="2929" spans="8:9" x14ac:dyDescent="0.2">
      <c r="H2929" s="101"/>
      <c r="I2929" s="101"/>
    </row>
    <row r="2930" spans="8:9" x14ac:dyDescent="0.2">
      <c r="H2930" s="101"/>
      <c r="I2930" s="101"/>
    </row>
    <row r="2931" spans="8:9" x14ac:dyDescent="0.2">
      <c r="H2931" s="101"/>
      <c r="I2931" s="101"/>
    </row>
    <row r="2932" spans="8:9" x14ac:dyDescent="0.2">
      <c r="H2932" s="101"/>
      <c r="I2932" s="101"/>
    </row>
    <row r="2933" spans="8:9" x14ac:dyDescent="0.2">
      <c r="H2933" s="101"/>
      <c r="I2933" s="101"/>
    </row>
    <row r="2934" spans="8:9" x14ac:dyDescent="0.2">
      <c r="H2934" s="101"/>
      <c r="I2934" s="101"/>
    </row>
    <row r="2935" spans="8:9" x14ac:dyDescent="0.2">
      <c r="H2935" s="101"/>
      <c r="I2935" s="101"/>
    </row>
    <row r="2936" spans="8:9" x14ac:dyDescent="0.2">
      <c r="H2936" s="101"/>
      <c r="I2936" s="101"/>
    </row>
    <row r="2937" spans="8:9" x14ac:dyDescent="0.2">
      <c r="H2937" s="101"/>
      <c r="I2937" s="101"/>
    </row>
    <row r="2938" spans="8:9" x14ac:dyDescent="0.2">
      <c r="H2938" s="101"/>
      <c r="I2938" s="101"/>
    </row>
    <row r="2939" spans="8:9" x14ac:dyDescent="0.2">
      <c r="H2939" s="101"/>
      <c r="I2939" s="101"/>
    </row>
    <row r="2940" spans="8:9" x14ac:dyDescent="0.2">
      <c r="H2940" s="101"/>
      <c r="I2940" s="101"/>
    </row>
    <row r="2941" spans="8:9" x14ac:dyDescent="0.2">
      <c r="H2941" s="101"/>
      <c r="I2941" s="101"/>
    </row>
    <row r="2942" spans="8:9" x14ac:dyDescent="0.2">
      <c r="H2942" s="101"/>
      <c r="I2942" s="101"/>
    </row>
    <row r="2943" spans="8:9" x14ac:dyDescent="0.2">
      <c r="H2943" s="101"/>
      <c r="I2943" s="101"/>
    </row>
    <row r="2944" spans="8:9" x14ac:dyDescent="0.2">
      <c r="H2944" s="101"/>
      <c r="I2944" s="101"/>
    </row>
    <row r="2945" spans="8:9" x14ac:dyDescent="0.2">
      <c r="H2945" s="101"/>
      <c r="I2945" s="101"/>
    </row>
    <row r="2946" spans="8:9" x14ac:dyDescent="0.2">
      <c r="H2946" s="101"/>
      <c r="I2946" s="101"/>
    </row>
    <row r="2947" spans="8:9" x14ac:dyDescent="0.2">
      <c r="H2947" s="101"/>
      <c r="I2947" s="101"/>
    </row>
    <row r="2948" spans="8:9" x14ac:dyDescent="0.2">
      <c r="H2948" s="101"/>
      <c r="I2948" s="101"/>
    </row>
    <row r="2949" spans="8:9" x14ac:dyDescent="0.2">
      <c r="H2949" s="101"/>
      <c r="I2949" s="101"/>
    </row>
    <row r="2950" spans="8:9" x14ac:dyDescent="0.2">
      <c r="H2950" s="101"/>
      <c r="I2950" s="101"/>
    </row>
    <row r="2951" spans="8:9" x14ac:dyDescent="0.2">
      <c r="H2951" s="101"/>
      <c r="I2951" s="101"/>
    </row>
    <row r="2952" spans="8:9" x14ac:dyDescent="0.2">
      <c r="H2952" s="101"/>
      <c r="I2952" s="101"/>
    </row>
    <row r="2953" spans="8:9" x14ac:dyDescent="0.2">
      <c r="H2953" s="101"/>
      <c r="I2953" s="101"/>
    </row>
    <row r="2954" spans="8:9" x14ac:dyDescent="0.2">
      <c r="H2954" s="101"/>
      <c r="I2954" s="101"/>
    </row>
    <row r="2955" spans="8:9" x14ac:dyDescent="0.2">
      <c r="H2955" s="101"/>
      <c r="I2955" s="101"/>
    </row>
    <row r="2956" spans="8:9" x14ac:dyDescent="0.2">
      <c r="H2956" s="101"/>
      <c r="I2956" s="101"/>
    </row>
    <row r="2957" spans="8:9" x14ac:dyDescent="0.2">
      <c r="H2957" s="101"/>
      <c r="I2957" s="101"/>
    </row>
    <row r="2958" spans="8:9" x14ac:dyDescent="0.2">
      <c r="H2958" s="101"/>
      <c r="I2958" s="101"/>
    </row>
    <row r="2959" spans="8:9" x14ac:dyDescent="0.2">
      <c r="H2959" s="101"/>
      <c r="I2959" s="101"/>
    </row>
    <row r="2960" spans="8:9" x14ac:dyDescent="0.2">
      <c r="H2960" s="101"/>
      <c r="I2960" s="101"/>
    </row>
    <row r="2961" spans="8:9" x14ac:dyDescent="0.2">
      <c r="H2961" s="101"/>
      <c r="I2961" s="101"/>
    </row>
    <row r="2962" spans="8:9" x14ac:dyDescent="0.2">
      <c r="H2962" s="101"/>
      <c r="I2962" s="101"/>
    </row>
    <row r="2963" spans="8:9" x14ac:dyDescent="0.2">
      <c r="H2963" s="101"/>
      <c r="I2963" s="101"/>
    </row>
    <row r="2964" spans="8:9" x14ac:dyDescent="0.2">
      <c r="H2964" s="101"/>
      <c r="I2964" s="101"/>
    </row>
    <row r="2965" spans="8:9" x14ac:dyDescent="0.2">
      <c r="H2965" s="101"/>
      <c r="I2965" s="101"/>
    </row>
    <row r="2966" spans="8:9" x14ac:dyDescent="0.2">
      <c r="H2966" s="101"/>
      <c r="I2966" s="101"/>
    </row>
    <row r="2967" spans="8:9" x14ac:dyDescent="0.2">
      <c r="H2967" s="101"/>
      <c r="I2967" s="101"/>
    </row>
    <row r="2968" spans="8:9" x14ac:dyDescent="0.2">
      <c r="H2968" s="101"/>
      <c r="I2968" s="101"/>
    </row>
    <row r="2969" spans="8:9" x14ac:dyDescent="0.2">
      <c r="H2969" s="101"/>
      <c r="I2969" s="101"/>
    </row>
    <row r="2970" spans="8:9" x14ac:dyDescent="0.2">
      <c r="H2970" s="101"/>
      <c r="I2970" s="101"/>
    </row>
    <row r="2971" spans="8:9" x14ac:dyDescent="0.2">
      <c r="H2971" s="101"/>
      <c r="I2971" s="101"/>
    </row>
    <row r="2972" spans="8:9" x14ac:dyDescent="0.2">
      <c r="H2972" s="101"/>
      <c r="I2972" s="101"/>
    </row>
    <row r="2973" spans="8:9" x14ac:dyDescent="0.2">
      <c r="H2973" s="101"/>
      <c r="I2973" s="101"/>
    </row>
    <row r="2974" spans="8:9" x14ac:dyDescent="0.2">
      <c r="H2974" s="101"/>
      <c r="I2974" s="101"/>
    </row>
    <row r="2975" spans="8:9" x14ac:dyDescent="0.2">
      <c r="H2975" s="101"/>
      <c r="I2975" s="101"/>
    </row>
    <row r="2976" spans="8:9" x14ac:dyDescent="0.2">
      <c r="H2976" s="101"/>
      <c r="I2976" s="101"/>
    </row>
    <row r="2977" spans="8:9" x14ac:dyDescent="0.2">
      <c r="H2977" s="101"/>
      <c r="I2977" s="101"/>
    </row>
    <row r="2978" spans="8:9" x14ac:dyDescent="0.2">
      <c r="H2978" s="101"/>
      <c r="I2978" s="101"/>
    </row>
    <row r="2979" spans="8:9" x14ac:dyDescent="0.2">
      <c r="H2979" s="101"/>
      <c r="I2979" s="101"/>
    </row>
    <row r="2980" spans="8:9" x14ac:dyDescent="0.2">
      <c r="H2980" s="101"/>
      <c r="I2980" s="101"/>
    </row>
    <row r="2981" spans="8:9" x14ac:dyDescent="0.2">
      <c r="H2981" s="101"/>
      <c r="I2981" s="101"/>
    </row>
    <row r="2982" spans="8:9" x14ac:dyDescent="0.2">
      <c r="H2982" s="101"/>
      <c r="I2982" s="101"/>
    </row>
    <row r="2983" spans="8:9" x14ac:dyDescent="0.2">
      <c r="H2983" s="101"/>
      <c r="I2983" s="101"/>
    </row>
    <row r="2984" spans="8:9" x14ac:dyDescent="0.2">
      <c r="H2984" s="101"/>
      <c r="I2984" s="101"/>
    </row>
    <row r="2985" spans="8:9" x14ac:dyDescent="0.2">
      <c r="H2985" s="101"/>
      <c r="I2985" s="101"/>
    </row>
    <row r="2986" spans="8:9" x14ac:dyDescent="0.2">
      <c r="H2986" s="101"/>
      <c r="I2986" s="101"/>
    </row>
    <row r="2987" spans="8:9" x14ac:dyDescent="0.2">
      <c r="H2987" s="101"/>
      <c r="I2987" s="101"/>
    </row>
    <row r="2988" spans="8:9" x14ac:dyDescent="0.2">
      <c r="H2988" s="101"/>
      <c r="I2988" s="101"/>
    </row>
    <row r="2989" spans="8:9" x14ac:dyDescent="0.2">
      <c r="H2989" s="101"/>
      <c r="I2989" s="101"/>
    </row>
    <row r="2990" spans="8:9" x14ac:dyDescent="0.2">
      <c r="H2990" s="101"/>
      <c r="I2990" s="101"/>
    </row>
    <row r="2991" spans="8:9" x14ac:dyDescent="0.2">
      <c r="H2991" s="101"/>
      <c r="I2991" s="101"/>
    </row>
    <row r="2992" spans="8:9" x14ac:dyDescent="0.2">
      <c r="H2992" s="101"/>
      <c r="I2992" s="101"/>
    </row>
    <row r="2993" spans="8:9" x14ac:dyDescent="0.2">
      <c r="H2993" s="101"/>
      <c r="I2993" s="101"/>
    </row>
    <row r="2994" spans="8:9" x14ac:dyDescent="0.2">
      <c r="H2994" s="101"/>
      <c r="I2994" s="101"/>
    </row>
    <row r="2995" spans="8:9" x14ac:dyDescent="0.2">
      <c r="H2995" s="101"/>
      <c r="I2995" s="101"/>
    </row>
    <row r="2996" spans="8:9" x14ac:dyDescent="0.2">
      <c r="H2996" s="101"/>
      <c r="I2996" s="101"/>
    </row>
    <row r="2997" spans="8:9" x14ac:dyDescent="0.2">
      <c r="H2997" s="101"/>
      <c r="I2997" s="101"/>
    </row>
    <row r="2998" spans="8:9" x14ac:dyDescent="0.2">
      <c r="H2998" s="101"/>
      <c r="I2998" s="101"/>
    </row>
    <row r="2999" spans="8:9" x14ac:dyDescent="0.2">
      <c r="H2999" s="101"/>
      <c r="I2999" s="101"/>
    </row>
    <row r="3000" spans="8:9" x14ac:dyDescent="0.2">
      <c r="H3000" s="101"/>
      <c r="I3000" s="101"/>
    </row>
    <row r="3001" spans="8:9" x14ac:dyDescent="0.2">
      <c r="H3001" s="101"/>
      <c r="I3001" s="101"/>
    </row>
    <row r="3002" spans="8:9" x14ac:dyDescent="0.2">
      <c r="H3002" s="101"/>
      <c r="I3002" s="101"/>
    </row>
    <row r="3003" spans="8:9" x14ac:dyDescent="0.2">
      <c r="H3003" s="101"/>
      <c r="I3003" s="101"/>
    </row>
    <row r="3004" spans="8:9" x14ac:dyDescent="0.2">
      <c r="H3004" s="101"/>
      <c r="I3004" s="101"/>
    </row>
    <row r="3005" spans="8:9" x14ac:dyDescent="0.2">
      <c r="H3005" s="101"/>
      <c r="I3005" s="101"/>
    </row>
    <row r="3006" spans="8:9" x14ac:dyDescent="0.2">
      <c r="H3006" s="101"/>
      <c r="I3006" s="101"/>
    </row>
    <row r="3007" spans="8:9" x14ac:dyDescent="0.2">
      <c r="H3007" s="101"/>
      <c r="I3007" s="101"/>
    </row>
    <row r="3008" spans="8:9" x14ac:dyDescent="0.2">
      <c r="H3008" s="101"/>
      <c r="I3008" s="101"/>
    </row>
    <row r="3009" spans="8:9" x14ac:dyDescent="0.2">
      <c r="H3009" s="101"/>
      <c r="I3009" s="101"/>
    </row>
    <row r="3010" spans="8:9" x14ac:dyDescent="0.2">
      <c r="H3010" s="101"/>
      <c r="I3010" s="101"/>
    </row>
    <row r="3011" spans="8:9" x14ac:dyDescent="0.2">
      <c r="H3011" s="101"/>
      <c r="I3011" s="101"/>
    </row>
    <row r="3012" spans="8:9" x14ac:dyDescent="0.2">
      <c r="H3012" s="101"/>
      <c r="I3012" s="101"/>
    </row>
    <row r="3013" spans="8:9" x14ac:dyDescent="0.2">
      <c r="H3013" s="101"/>
      <c r="I3013" s="101"/>
    </row>
    <row r="3014" spans="8:9" x14ac:dyDescent="0.2">
      <c r="H3014" s="101"/>
      <c r="I3014" s="101"/>
    </row>
    <row r="3015" spans="8:9" x14ac:dyDescent="0.2">
      <c r="H3015" s="101"/>
      <c r="I3015" s="101"/>
    </row>
    <row r="3016" spans="8:9" x14ac:dyDescent="0.2">
      <c r="H3016" s="101"/>
      <c r="I3016" s="101"/>
    </row>
    <row r="3017" spans="8:9" x14ac:dyDescent="0.2">
      <c r="H3017" s="101"/>
      <c r="I3017" s="101"/>
    </row>
    <row r="3018" spans="8:9" x14ac:dyDescent="0.2">
      <c r="H3018" s="101"/>
      <c r="I3018" s="101"/>
    </row>
    <row r="3019" spans="8:9" x14ac:dyDescent="0.2">
      <c r="H3019" s="101"/>
      <c r="I3019" s="101"/>
    </row>
    <row r="3020" spans="8:9" x14ac:dyDescent="0.2">
      <c r="H3020" s="101"/>
      <c r="I3020" s="101"/>
    </row>
    <row r="3021" spans="8:9" x14ac:dyDescent="0.2">
      <c r="H3021" s="101"/>
      <c r="I3021" s="101"/>
    </row>
    <row r="3022" spans="8:9" x14ac:dyDescent="0.2">
      <c r="H3022" s="101"/>
      <c r="I3022" s="101"/>
    </row>
    <row r="3023" spans="8:9" x14ac:dyDescent="0.2">
      <c r="H3023" s="101"/>
      <c r="I3023" s="101"/>
    </row>
    <row r="3024" spans="8:9" x14ac:dyDescent="0.2">
      <c r="H3024" s="101"/>
      <c r="I3024" s="101"/>
    </row>
    <row r="3025" spans="8:9" x14ac:dyDescent="0.2">
      <c r="H3025" s="101"/>
      <c r="I3025" s="101"/>
    </row>
    <row r="3026" spans="8:9" x14ac:dyDescent="0.2">
      <c r="H3026" s="101"/>
      <c r="I3026" s="101"/>
    </row>
    <row r="3027" spans="8:9" x14ac:dyDescent="0.2">
      <c r="H3027" s="101"/>
      <c r="I3027" s="101"/>
    </row>
    <row r="3028" spans="8:9" x14ac:dyDescent="0.2">
      <c r="H3028" s="101"/>
      <c r="I3028" s="101"/>
    </row>
    <row r="3029" spans="8:9" x14ac:dyDescent="0.2">
      <c r="H3029" s="101"/>
      <c r="I3029" s="101"/>
    </row>
    <row r="3030" spans="8:9" x14ac:dyDescent="0.2">
      <c r="H3030" s="101"/>
      <c r="I3030" s="101"/>
    </row>
    <row r="3031" spans="8:9" x14ac:dyDescent="0.2">
      <c r="H3031" s="101"/>
      <c r="I3031" s="101"/>
    </row>
    <row r="3032" spans="8:9" x14ac:dyDescent="0.2">
      <c r="H3032" s="101"/>
      <c r="I3032" s="101"/>
    </row>
    <row r="3033" spans="8:9" x14ac:dyDescent="0.2">
      <c r="H3033" s="101"/>
      <c r="I3033" s="101"/>
    </row>
    <row r="3034" spans="8:9" x14ac:dyDescent="0.2">
      <c r="H3034" s="101"/>
      <c r="I3034" s="101"/>
    </row>
    <row r="3035" spans="8:9" x14ac:dyDescent="0.2">
      <c r="H3035" s="101"/>
      <c r="I3035" s="101"/>
    </row>
    <row r="3036" spans="8:9" x14ac:dyDescent="0.2">
      <c r="H3036" s="101"/>
      <c r="I3036" s="101"/>
    </row>
    <row r="3037" spans="8:9" x14ac:dyDescent="0.2">
      <c r="H3037" s="101"/>
      <c r="I3037" s="101"/>
    </row>
    <row r="3038" spans="8:9" x14ac:dyDescent="0.2">
      <c r="H3038" s="101"/>
      <c r="I3038" s="101"/>
    </row>
    <row r="3039" spans="8:9" x14ac:dyDescent="0.2">
      <c r="H3039" s="101"/>
      <c r="I3039" s="101"/>
    </row>
    <row r="3040" spans="8:9" x14ac:dyDescent="0.2">
      <c r="H3040" s="101"/>
      <c r="I3040" s="101"/>
    </row>
    <row r="3041" spans="8:9" x14ac:dyDescent="0.2">
      <c r="H3041" s="101"/>
      <c r="I3041" s="101"/>
    </row>
    <row r="3042" spans="8:9" x14ac:dyDescent="0.2">
      <c r="H3042" s="101"/>
      <c r="I3042" s="101"/>
    </row>
    <row r="3043" spans="8:9" x14ac:dyDescent="0.2">
      <c r="H3043" s="101"/>
      <c r="I3043" s="101"/>
    </row>
    <row r="3044" spans="8:9" x14ac:dyDescent="0.2">
      <c r="H3044" s="101"/>
      <c r="I3044" s="101"/>
    </row>
    <row r="3045" spans="8:9" x14ac:dyDescent="0.2">
      <c r="H3045" s="101"/>
      <c r="I3045" s="101"/>
    </row>
    <row r="3046" spans="8:9" x14ac:dyDescent="0.2">
      <c r="H3046" s="101"/>
      <c r="I3046" s="101"/>
    </row>
    <row r="3047" spans="8:9" x14ac:dyDescent="0.2">
      <c r="H3047" s="101"/>
      <c r="I3047" s="101"/>
    </row>
    <row r="3048" spans="8:9" x14ac:dyDescent="0.2">
      <c r="H3048" s="101"/>
      <c r="I3048" s="101"/>
    </row>
    <row r="3049" spans="8:9" x14ac:dyDescent="0.2">
      <c r="H3049" s="101"/>
      <c r="I3049" s="101"/>
    </row>
    <row r="3050" spans="8:9" x14ac:dyDescent="0.2">
      <c r="H3050" s="101"/>
      <c r="I3050" s="101"/>
    </row>
    <row r="3051" spans="8:9" x14ac:dyDescent="0.2">
      <c r="H3051" s="101"/>
      <c r="I3051" s="101"/>
    </row>
    <row r="3052" spans="8:9" x14ac:dyDescent="0.2">
      <c r="H3052" s="101"/>
      <c r="I3052" s="101"/>
    </row>
    <row r="3053" spans="8:9" x14ac:dyDescent="0.2">
      <c r="H3053" s="101"/>
      <c r="I3053" s="101"/>
    </row>
    <row r="3054" spans="8:9" x14ac:dyDescent="0.2">
      <c r="H3054" s="101"/>
      <c r="I3054" s="101"/>
    </row>
    <row r="3055" spans="8:9" x14ac:dyDescent="0.2">
      <c r="H3055" s="101"/>
      <c r="I3055" s="101"/>
    </row>
    <row r="3056" spans="8:9" x14ac:dyDescent="0.2">
      <c r="H3056" s="101"/>
      <c r="I3056" s="101"/>
    </row>
    <row r="3057" spans="8:9" x14ac:dyDescent="0.2">
      <c r="H3057" s="101"/>
      <c r="I3057" s="101"/>
    </row>
    <row r="3058" spans="8:9" x14ac:dyDescent="0.2">
      <c r="H3058" s="101"/>
      <c r="I3058" s="101"/>
    </row>
    <row r="3059" spans="8:9" x14ac:dyDescent="0.2">
      <c r="H3059" s="101"/>
      <c r="I3059" s="101"/>
    </row>
    <row r="3060" spans="8:9" x14ac:dyDescent="0.2">
      <c r="H3060" s="101"/>
      <c r="I3060" s="101"/>
    </row>
    <row r="3061" spans="8:9" x14ac:dyDescent="0.2">
      <c r="H3061" s="101"/>
      <c r="I3061" s="101"/>
    </row>
    <row r="3062" spans="8:9" x14ac:dyDescent="0.2">
      <c r="H3062" s="101"/>
      <c r="I3062" s="101"/>
    </row>
    <row r="3063" spans="8:9" x14ac:dyDescent="0.2">
      <c r="H3063" s="101"/>
      <c r="I3063" s="101"/>
    </row>
    <row r="3064" spans="8:9" x14ac:dyDescent="0.2">
      <c r="H3064" s="101"/>
      <c r="I3064" s="101"/>
    </row>
    <row r="3065" spans="8:9" x14ac:dyDescent="0.2">
      <c r="H3065" s="101"/>
      <c r="I3065" s="101"/>
    </row>
    <row r="3066" spans="8:9" x14ac:dyDescent="0.2">
      <c r="H3066" s="101"/>
      <c r="I3066" s="101"/>
    </row>
    <row r="3067" spans="8:9" x14ac:dyDescent="0.2">
      <c r="H3067" s="101"/>
      <c r="I3067" s="101"/>
    </row>
    <row r="3068" spans="8:9" x14ac:dyDescent="0.2">
      <c r="H3068" s="101"/>
      <c r="I3068" s="101"/>
    </row>
    <row r="3069" spans="8:9" x14ac:dyDescent="0.2">
      <c r="H3069" s="101"/>
      <c r="I3069" s="101"/>
    </row>
    <row r="3070" spans="8:9" x14ac:dyDescent="0.2">
      <c r="H3070" s="101"/>
      <c r="I3070" s="101"/>
    </row>
    <row r="3071" spans="8:9" x14ac:dyDescent="0.2">
      <c r="H3071" s="101"/>
      <c r="I3071" s="101"/>
    </row>
    <row r="3072" spans="8:9" x14ac:dyDescent="0.2">
      <c r="H3072" s="101"/>
      <c r="I3072" s="101"/>
    </row>
    <row r="3073" spans="8:9" x14ac:dyDescent="0.2">
      <c r="H3073" s="101"/>
      <c r="I3073" s="101"/>
    </row>
    <row r="3074" spans="8:9" x14ac:dyDescent="0.2">
      <c r="H3074" s="101"/>
      <c r="I3074" s="101"/>
    </row>
    <row r="3075" spans="8:9" x14ac:dyDescent="0.2">
      <c r="H3075" s="101"/>
      <c r="I3075" s="101"/>
    </row>
    <row r="3076" spans="8:9" x14ac:dyDescent="0.2">
      <c r="H3076" s="101"/>
      <c r="I3076" s="101"/>
    </row>
    <row r="3077" spans="8:9" x14ac:dyDescent="0.2">
      <c r="H3077" s="101"/>
      <c r="I3077" s="101"/>
    </row>
    <row r="3078" spans="8:9" x14ac:dyDescent="0.2">
      <c r="H3078" s="101"/>
      <c r="I3078" s="101"/>
    </row>
    <row r="3079" spans="8:9" x14ac:dyDescent="0.2">
      <c r="H3079" s="101"/>
      <c r="I3079" s="101"/>
    </row>
    <row r="3080" spans="8:9" x14ac:dyDescent="0.2">
      <c r="H3080" s="101"/>
      <c r="I3080" s="101"/>
    </row>
    <row r="3081" spans="8:9" x14ac:dyDescent="0.2">
      <c r="H3081" s="101"/>
      <c r="I3081" s="101"/>
    </row>
    <row r="3082" spans="8:9" x14ac:dyDescent="0.2">
      <c r="H3082" s="101"/>
      <c r="I3082" s="101"/>
    </row>
    <row r="3083" spans="8:9" x14ac:dyDescent="0.2">
      <c r="H3083" s="101"/>
      <c r="I3083" s="101"/>
    </row>
    <row r="3084" spans="8:9" x14ac:dyDescent="0.2">
      <c r="H3084" s="101"/>
      <c r="I3084" s="101"/>
    </row>
    <row r="3085" spans="8:9" x14ac:dyDescent="0.2">
      <c r="H3085" s="101"/>
      <c r="I3085" s="101"/>
    </row>
    <row r="3086" spans="8:9" x14ac:dyDescent="0.2">
      <c r="H3086" s="101"/>
      <c r="I3086" s="101"/>
    </row>
    <row r="3087" spans="8:9" x14ac:dyDescent="0.2">
      <c r="H3087" s="101"/>
      <c r="I3087" s="101"/>
    </row>
    <row r="3088" spans="8:9" x14ac:dyDescent="0.2">
      <c r="H3088" s="101"/>
      <c r="I3088" s="101"/>
    </row>
    <row r="3089" spans="8:9" x14ac:dyDescent="0.2">
      <c r="H3089" s="101"/>
      <c r="I3089" s="101"/>
    </row>
    <row r="3090" spans="8:9" x14ac:dyDescent="0.2">
      <c r="H3090" s="101"/>
      <c r="I3090" s="101"/>
    </row>
    <row r="3091" spans="8:9" x14ac:dyDescent="0.2">
      <c r="H3091" s="101"/>
      <c r="I3091" s="101"/>
    </row>
    <row r="3092" spans="8:9" x14ac:dyDescent="0.2">
      <c r="H3092" s="101"/>
      <c r="I3092" s="101"/>
    </row>
    <row r="3093" spans="8:9" x14ac:dyDescent="0.2">
      <c r="H3093" s="101"/>
      <c r="I3093" s="101"/>
    </row>
    <row r="3094" spans="8:9" x14ac:dyDescent="0.2">
      <c r="H3094" s="101"/>
      <c r="I3094" s="101"/>
    </row>
    <row r="3095" spans="8:9" x14ac:dyDescent="0.2">
      <c r="H3095" s="101"/>
      <c r="I3095" s="101"/>
    </row>
    <row r="3096" spans="8:9" x14ac:dyDescent="0.2">
      <c r="H3096" s="101"/>
      <c r="I3096" s="101"/>
    </row>
    <row r="3097" spans="8:9" x14ac:dyDescent="0.2">
      <c r="H3097" s="101"/>
      <c r="I3097" s="101"/>
    </row>
    <row r="3098" spans="8:9" x14ac:dyDescent="0.2">
      <c r="H3098" s="101"/>
      <c r="I3098" s="101"/>
    </row>
    <row r="3099" spans="8:9" x14ac:dyDescent="0.2">
      <c r="H3099" s="101"/>
      <c r="I3099" s="101"/>
    </row>
    <row r="3100" spans="8:9" x14ac:dyDescent="0.2">
      <c r="H3100" s="101"/>
      <c r="I3100" s="101"/>
    </row>
    <row r="3101" spans="8:9" x14ac:dyDescent="0.2">
      <c r="H3101" s="101"/>
      <c r="I3101" s="101"/>
    </row>
    <row r="3102" spans="8:9" x14ac:dyDescent="0.2">
      <c r="H3102" s="101"/>
      <c r="I3102" s="101"/>
    </row>
    <row r="3103" spans="8:9" x14ac:dyDescent="0.2">
      <c r="H3103" s="101"/>
      <c r="I3103" s="101"/>
    </row>
    <row r="3104" spans="8:9" x14ac:dyDescent="0.2">
      <c r="H3104" s="101"/>
      <c r="I3104" s="101"/>
    </row>
    <row r="3105" spans="8:9" x14ac:dyDescent="0.2">
      <c r="H3105" s="101"/>
      <c r="I3105" s="101"/>
    </row>
    <row r="3106" spans="8:9" x14ac:dyDescent="0.2">
      <c r="H3106" s="101"/>
      <c r="I3106" s="101"/>
    </row>
    <row r="3107" spans="8:9" x14ac:dyDescent="0.2">
      <c r="H3107" s="101"/>
      <c r="I3107" s="101"/>
    </row>
    <row r="3108" spans="8:9" x14ac:dyDescent="0.2">
      <c r="H3108" s="101"/>
      <c r="I3108" s="101"/>
    </row>
    <row r="3109" spans="8:9" x14ac:dyDescent="0.2">
      <c r="H3109" s="101"/>
      <c r="I3109" s="101"/>
    </row>
    <row r="3110" spans="8:9" x14ac:dyDescent="0.2">
      <c r="H3110" s="101"/>
      <c r="I3110" s="101"/>
    </row>
    <row r="3111" spans="8:9" x14ac:dyDescent="0.2">
      <c r="H3111" s="101"/>
      <c r="I3111" s="101"/>
    </row>
    <row r="3112" spans="8:9" x14ac:dyDescent="0.2">
      <c r="H3112" s="101"/>
      <c r="I3112" s="101"/>
    </row>
    <row r="3113" spans="8:9" x14ac:dyDescent="0.2">
      <c r="H3113" s="101"/>
      <c r="I3113" s="101"/>
    </row>
    <row r="3114" spans="8:9" x14ac:dyDescent="0.2">
      <c r="H3114" s="101"/>
      <c r="I3114" s="101"/>
    </row>
    <row r="3115" spans="8:9" x14ac:dyDescent="0.2">
      <c r="H3115" s="101"/>
      <c r="I3115" s="101"/>
    </row>
    <row r="3116" spans="8:9" x14ac:dyDescent="0.2">
      <c r="H3116" s="101"/>
      <c r="I3116" s="101"/>
    </row>
    <row r="3117" spans="8:9" x14ac:dyDescent="0.2">
      <c r="H3117" s="101"/>
      <c r="I3117" s="101"/>
    </row>
    <row r="3118" spans="8:9" x14ac:dyDescent="0.2">
      <c r="H3118" s="101"/>
      <c r="I3118" s="101"/>
    </row>
    <row r="3119" spans="8:9" x14ac:dyDescent="0.2">
      <c r="H3119" s="101"/>
      <c r="I3119" s="101"/>
    </row>
    <row r="3120" spans="8:9" x14ac:dyDescent="0.2">
      <c r="H3120" s="101"/>
      <c r="I3120" s="101"/>
    </row>
    <row r="3121" spans="8:9" x14ac:dyDescent="0.2">
      <c r="H3121" s="101"/>
      <c r="I3121" s="101"/>
    </row>
    <row r="3122" spans="8:9" x14ac:dyDescent="0.2">
      <c r="H3122" s="101"/>
      <c r="I3122" s="101"/>
    </row>
    <row r="3123" spans="8:9" x14ac:dyDescent="0.2">
      <c r="H3123" s="101"/>
      <c r="I3123" s="101"/>
    </row>
    <row r="3124" spans="8:9" x14ac:dyDescent="0.2">
      <c r="H3124" s="101"/>
      <c r="I3124" s="101"/>
    </row>
    <row r="3125" spans="8:9" x14ac:dyDescent="0.2">
      <c r="H3125" s="101"/>
      <c r="I3125" s="101"/>
    </row>
    <row r="3126" spans="8:9" x14ac:dyDescent="0.2">
      <c r="H3126" s="101"/>
      <c r="I3126" s="101"/>
    </row>
    <row r="3127" spans="8:9" x14ac:dyDescent="0.2">
      <c r="H3127" s="101"/>
      <c r="I3127" s="101"/>
    </row>
    <row r="3128" spans="8:9" x14ac:dyDescent="0.2">
      <c r="H3128" s="101"/>
      <c r="I3128" s="101"/>
    </row>
    <row r="3129" spans="8:9" x14ac:dyDescent="0.2">
      <c r="H3129" s="101"/>
      <c r="I3129" s="101"/>
    </row>
    <row r="3130" spans="8:9" x14ac:dyDescent="0.2">
      <c r="H3130" s="101"/>
      <c r="I3130" s="101"/>
    </row>
    <row r="3131" spans="8:9" x14ac:dyDescent="0.2">
      <c r="H3131" s="101"/>
      <c r="I3131" s="101"/>
    </row>
    <row r="3132" spans="8:9" x14ac:dyDescent="0.2">
      <c r="H3132" s="101"/>
      <c r="I3132" s="101"/>
    </row>
    <row r="3133" spans="8:9" x14ac:dyDescent="0.2">
      <c r="H3133" s="101"/>
      <c r="I3133" s="101"/>
    </row>
    <row r="3134" spans="8:9" x14ac:dyDescent="0.2">
      <c r="H3134" s="101"/>
      <c r="I3134" s="101"/>
    </row>
    <row r="3135" spans="8:9" x14ac:dyDescent="0.2">
      <c r="H3135" s="101"/>
      <c r="I3135" s="101"/>
    </row>
    <row r="3136" spans="8:9" x14ac:dyDescent="0.2">
      <c r="H3136" s="101"/>
      <c r="I3136" s="101"/>
    </row>
    <row r="3137" spans="8:9" x14ac:dyDescent="0.2">
      <c r="H3137" s="101"/>
      <c r="I3137" s="101"/>
    </row>
    <row r="3138" spans="8:9" x14ac:dyDescent="0.2">
      <c r="H3138" s="101"/>
      <c r="I3138" s="101"/>
    </row>
    <row r="3139" spans="8:9" x14ac:dyDescent="0.2">
      <c r="H3139" s="101"/>
      <c r="I3139" s="101"/>
    </row>
    <row r="3140" spans="8:9" x14ac:dyDescent="0.2">
      <c r="H3140" s="101"/>
      <c r="I3140" s="101"/>
    </row>
    <row r="3141" spans="8:9" x14ac:dyDescent="0.2">
      <c r="H3141" s="101"/>
      <c r="I3141" s="101"/>
    </row>
    <row r="3142" spans="8:9" x14ac:dyDescent="0.2">
      <c r="H3142" s="101"/>
      <c r="I3142" s="101"/>
    </row>
    <row r="3143" spans="8:9" x14ac:dyDescent="0.2">
      <c r="H3143" s="101"/>
      <c r="I3143" s="101"/>
    </row>
    <row r="3144" spans="8:9" x14ac:dyDescent="0.2">
      <c r="H3144" s="101"/>
      <c r="I3144" s="101"/>
    </row>
    <row r="3145" spans="8:9" x14ac:dyDescent="0.2">
      <c r="H3145" s="101"/>
      <c r="I3145" s="101"/>
    </row>
    <row r="3146" spans="8:9" x14ac:dyDescent="0.2">
      <c r="H3146" s="101"/>
      <c r="I3146" s="101"/>
    </row>
    <row r="3147" spans="8:9" x14ac:dyDescent="0.2">
      <c r="H3147" s="101"/>
      <c r="I3147" s="101"/>
    </row>
    <row r="3148" spans="8:9" x14ac:dyDescent="0.2">
      <c r="H3148" s="101"/>
      <c r="I3148" s="101"/>
    </row>
    <row r="3149" spans="8:9" x14ac:dyDescent="0.2">
      <c r="H3149" s="101"/>
      <c r="I3149" s="101"/>
    </row>
    <row r="3150" spans="8:9" x14ac:dyDescent="0.2">
      <c r="H3150" s="101"/>
      <c r="I3150" s="101"/>
    </row>
    <row r="3151" spans="8:9" x14ac:dyDescent="0.2">
      <c r="H3151" s="101"/>
      <c r="I3151" s="101"/>
    </row>
    <row r="3152" spans="8:9" x14ac:dyDescent="0.2">
      <c r="H3152" s="101"/>
      <c r="I3152" s="101"/>
    </row>
    <row r="3153" spans="8:9" x14ac:dyDescent="0.2">
      <c r="H3153" s="101"/>
      <c r="I3153" s="101"/>
    </row>
    <row r="3154" spans="8:9" x14ac:dyDescent="0.2">
      <c r="H3154" s="101"/>
      <c r="I3154" s="101"/>
    </row>
    <row r="3155" spans="8:9" x14ac:dyDescent="0.2">
      <c r="H3155" s="101"/>
      <c r="I3155" s="101"/>
    </row>
    <row r="3156" spans="8:9" x14ac:dyDescent="0.2">
      <c r="H3156" s="101"/>
      <c r="I3156" s="101"/>
    </row>
    <row r="3157" spans="8:9" x14ac:dyDescent="0.2">
      <c r="H3157" s="101"/>
      <c r="I3157" s="101"/>
    </row>
    <row r="3158" spans="8:9" x14ac:dyDescent="0.2">
      <c r="H3158" s="101"/>
      <c r="I3158" s="101"/>
    </row>
    <row r="3159" spans="8:9" x14ac:dyDescent="0.2">
      <c r="H3159" s="101"/>
      <c r="I3159" s="101"/>
    </row>
    <row r="3160" spans="8:9" x14ac:dyDescent="0.2">
      <c r="H3160" s="101"/>
      <c r="I3160" s="101"/>
    </row>
    <row r="3161" spans="8:9" x14ac:dyDescent="0.2">
      <c r="H3161" s="101"/>
      <c r="I3161" s="101"/>
    </row>
    <row r="3162" spans="8:9" x14ac:dyDescent="0.2">
      <c r="H3162" s="101"/>
      <c r="I3162" s="101"/>
    </row>
    <row r="3163" spans="8:9" x14ac:dyDescent="0.2">
      <c r="H3163" s="101"/>
      <c r="I3163" s="101"/>
    </row>
    <row r="3164" spans="8:9" x14ac:dyDescent="0.2">
      <c r="H3164" s="101"/>
      <c r="I3164" s="101"/>
    </row>
    <row r="3165" spans="8:9" x14ac:dyDescent="0.2">
      <c r="H3165" s="101"/>
      <c r="I3165" s="101"/>
    </row>
    <row r="3166" spans="8:9" x14ac:dyDescent="0.2">
      <c r="H3166" s="101"/>
      <c r="I3166" s="101"/>
    </row>
    <row r="3167" spans="8:9" x14ac:dyDescent="0.2">
      <c r="H3167" s="101"/>
      <c r="I3167" s="101"/>
    </row>
    <row r="3168" spans="8:9" x14ac:dyDescent="0.2">
      <c r="H3168" s="101"/>
      <c r="I3168" s="101"/>
    </row>
    <row r="3169" spans="8:9" x14ac:dyDescent="0.2">
      <c r="H3169" s="101"/>
      <c r="I3169" s="101"/>
    </row>
    <row r="3170" spans="8:9" x14ac:dyDescent="0.2">
      <c r="H3170" s="101"/>
      <c r="I3170" s="101"/>
    </row>
    <row r="3171" spans="8:9" x14ac:dyDescent="0.2">
      <c r="H3171" s="101"/>
      <c r="I3171" s="101"/>
    </row>
    <row r="3172" spans="8:9" x14ac:dyDescent="0.2">
      <c r="H3172" s="101"/>
      <c r="I3172" s="101"/>
    </row>
    <row r="3173" spans="8:9" x14ac:dyDescent="0.2">
      <c r="H3173" s="101"/>
      <c r="I3173" s="101"/>
    </row>
    <row r="3174" spans="8:9" x14ac:dyDescent="0.2">
      <c r="H3174" s="101"/>
      <c r="I3174" s="101"/>
    </row>
    <row r="3175" spans="8:9" x14ac:dyDescent="0.2">
      <c r="H3175" s="101"/>
      <c r="I3175" s="101"/>
    </row>
    <row r="3176" spans="8:9" x14ac:dyDescent="0.2">
      <c r="H3176" s="101"/>
      <c r="I3176" s="101"/>
    </row>
    <row r="3177" spans="8:9" x14ac:dyDescent="0.2">
      <c r="H3177" s="101"/>
      <c r="I3177" s="101"/>
    </row>
    <row r="3178" spans="8:9" x14ac:dyDescent="0.2">
      <c r="H3178" s="101"/>
      <c r="I3178" s="101"/>
    </row>
    <row r="3179" spans="8:9" x14ac:dyDescent="0.2">
      <c r="H3179" s="101"/>
      <c r="I3179" s="101"/>
    </row>
    <row r="3180" spans="8:9" x14ac:dyDescent="0.2">
      <c r="H3180" s="101"/>
      <c r="I3180" s="101"/>
    </row>
    <row r="3181" spans="8:9" x14ac:dyDescent="0.2">
      <c r="H3181" s="101"/>
      <c r="I3181" s="101"/>
    </row>
    <row r="3182" spans="8:9" x14ac:dyDescent="0.2">
      <c r="H3182" s="101"/>
      <c r="I3182" s="101"/>
    </row>
    <row r="3183" spans="8:9" x14ac:dyDescent="0.2">
      <c r="H3183" s="101"/>
      <c r="I3183" s="101"/>
    </row>
    <row r="3184" spans="8:9" x14ac:dyDescent="0.2">
      <c r="H3184" s="101"/>
      <c r="I3184" s="101"/>
    </row>
    <row r="3185" spans="8:9" x14ac:dyDescent="0.2">
      <c r="H3185" s="101"/>
      <c r="I3185" s="101"/>
    </row>
    <row r="3186" spans="8:9" x14ac:dyDescent="0.2">
      <c r="H3186" s="101"/>
      <c r="I3186" s="101"/>
    </row>
    <row r="3187" spans="8:9" x14ac:dyDescent="0.2">
      <c r="H3187" s="101"/>
      <c r="I3187" s="101"/>
    </row>
    <row r="3188" spans="8:9" x14ac:dyDescent="0.2">
      <c r="H3188" s="101"/>
      <c r="I3188" s="101"/>
    </row>
    <row r="3189" spans="8:9" x14ac:dyDescent="0.2">
      <c r="H3189" s="101"/>
      <c r="I3189" s="101"/>
    </row>
    <row r="3190" spans="8:9" x14ac:dyDescent="0.2">
      <c r="H3190" s="101"/>
      <c r="I3190" s="101"/>
    </row>
    <row r="3191" spans="8:9" x14ac:dyDescent="0.2">
      <c r="H3191" s="101"/>
      <c r="I3191" s="101"/>
    </row>
    <row r="3192" spans="8:9" x14ac:dyDescent="0.2">
      <c r="H3192" s="101"/>
      <c r="I3192" s="101"/>
    </row>
    <row r="3193" spans="8:9" x14ac:dyDescent="0.2">
      <c r="H3193" s="101"/>
      <c r="I3193" s="101"/>
    </row>
    <row r="3194" spans="8:9" x14ac:dyDescent="0.2">
      <c r="H3194" s="101"/>
      <c r="I3194" s="101"/>
    </row>
    <row r="3195" spans="8:9" x14ac:dyDescent="0.2">
      <c r="H3195" s="101"/>
      <c r="I3195" s="101"/>
    </row>
    <row r="3196" spans="8:9" x14ac:dyDescent="0.2">
      <c r="H3196" s="101"/>
      <c r="I3196" s="101"/>
    </row>
    <row r="3197" spans="8:9" x14ac:dyDescent="0.2">
      <c r="H3197" s="101"/>
      <c r="I3197" s="101"/>
    </row>
    <row r="3198" spans="8:9" x14ac:dyDescent="0.2">
      <c r="H3198" s="101"/>
      <c r="I3198" s="101"/>
    </row>
    <row r="3199" spans="8:9" x14ac:dyDescent="0.2">
      <c r="H3199" s="101"/>
      <c r="I3199" s="101"/>
    </row>
    <row r="3200" spans="8:9" x14ac:dyDescent="0.2">
      <c r="H3200" s="101"/>
      <c r="I3200" s="101"/>
    </row>
    <row r="3201" spans="8:9" x14ac:dyDescent="0.2">
      <c r="H3201" s="101"/>
      <c r="I3201" s="101"/>
    </row>
    <row r="3202" spans="8:9" x14ac:dyDescent="0.2">
      <c r="H3202" s="101"/>
      <c r="I3202" s="101"/>
    </row>
    <row r="3203" spans="8:9" x14ac:dyDescent="0.2">
      <c r="H3203" s="101"/>
      <c r="I3203" s="101"/>
    </row>
    <row r="3204" spans="8:9" x14ac:dyDescent="0.2">
      <c r="H3204" s="101"/>
      <c r="I3204" s="101"/>
    </row>
    <row r="3205" spans="8:9" x14ac:dyDescent="0.2">
      <c r="H3205" s="101"/>
      <c r="I3205" s="101"/>
    </row>
    <row r="3206" spans="8:9" x14ac:dyDescent="0.2">
      <c r="H3206" s="101"/>
      <c r="I3206" s="101"/>
    </row>
    <row r="3207" spans="8:9" x14ac:dyDescent="0.2">
      <c r="H3207" s="101"/>
      <c r="I3207" s="101"/>
    </row>
    <row r="3208" spans="8:9" x14ac:dyDescent="0.2">
      <c r="H3208" s="101"/>
      <c r="I3208" s="101"/>
    </row>
    <row r="3209" spans="8:9" x14ac:dyDescent="0.2">
      <c r="H3209" s="101"/>
      <c r="I3209" s="101"/>
    </row>
    <row r="3210" spans="8:9" x14ac:dyDescent="0.2">
      <c r="H3210" s="101"/>
      <c r="I3210" s="101"/>
    </row>
    <row r="3211" spans="8:9" x14ac:dyDescent="0.2">
      <c r="H3211" s="101"/>
      <c r="I3211" s="101"/>
    </row>
    <row r="3212" spans="8:9" x14ac:dyDescent="0.2">
      <c r="H3212" s="101"/>
      <c r="I3212" s="101"/>
    </row>
    <row r="3213" spans="8:9" x14ac:dyDescent="0.2">
      <c r="H3213" s="101"/>
      <c r="I3213" s="101"/>
    </row>
    <row r="3214" spans="8:9" x14ac:dyDescent="0.2">
      <c r="H3214" s="101"/>
      <c r="I3214" s="101"/>
    </row>
    <row r="3215" spans="8:9" x14ac:dyDescent="0.2">
      <c r="H3215" s="101"/>
      <c r="I3215" s="101"/>
    </row>
    <row r="3216" spans="8:9" x14ac:dyDescent="0.2">
      <c r="H3216" s="101"/>
      <c r="I3216" s="101"/>
    </row>
    <row r="3217" spans="8:9" x14ac:dyDescent="0.2">
      <c r="H3217" s="101"/>
      <c r="I3217" s="101"/>
    </row>
    <row r="3218" spans="8:9" x14ac:dyDescent="0.2">
      <c r="H3218" s="101"/>
      <c r="I3218" s="101"/>
    </row>
    <row r="3219" spans="8:9" x14ac:dyDescent="0.2">
      <c r="H3219" s="101"/>
      <c r="I3219" s="101"/>
    </row>
    <row r="3220" spans="8:9" x14ac:dyDescent="0.2">
      <c r="H3220" s="101"/>
      <c r="I3220" s="101"/>
    </row>
    <row r="3221" spans="8:9" x14ac:dyDescent="0.2">
      <c r="H3221" s="101"/>
      <c r="I3221" s="101"/>
    </row>
    <row r="3222" spans="8:9" x14ac:dyDescent="0.2">
      <c r="H3222" s="101"/>
      <c r="I3222" s="101"/>
    </row>
    <row r="3223" spans="8:9" x14ac:dyDescent="0.2">
      <c r="H3223" s="101"/>
      <c r="I3223" s="101"/>
    </row>
    <row r="3224" spans="8:9" x14ac:dyDescent="0.2">
      <c r="H3224" s="101"/>
      <c r="I3224" s="101"/>
    </row>
    <row r="3225" spans="8:9" x14ac:dyDescent="0.2">
      <c r="H3225" s="101"/>
      <c r="I3225" s="101"/>
    </row>
    <row r="3226" spans="8:9" x14ac:dyDescent="0.2">
      <c r="H3226" s="101"/>
      <c r="I3226" s="101"/>
    </row>
    <row r="3227" spans="8:9" x14ac:dyDescent="0.2">
      <c r="H3227" s="101"/>
      <c r="I3227" s="101"/>
    </row>
    <row r="3228" spans="8:9" x14ac:dyDescent="0.2">
      <c r="H3228" s="101"/>
      <c r="I3228" s="101"/>
    </row>
    <row r="3229" spans="8:9" x14ac:dyDescent="0.2">
      <c r="H3229" s="101"/>
      <c r="I3229" s="101"/>
    </row>
    <row r="3230" spans="8:9" x14ac:dyDescent="0.2">
      <c r="H3230" s="101"/>
      <c r="I3230" s="101"/>
    </row>
    <row r="3231" spans="8:9" x14ac:dyDescent="0.2">
      <c r="H3231" s="101"/>
      <c r="I3231" s="101"/>
    </row>
    <row r="3232" spans="8:9" x14ac:dyDescent="0.2">
      <c r="H3232" s="101"/>
      <c r="I3232" s="101"/>
    </row>
    <row r="3233" spans="8:9" x14ac:dyDescent="0.2">
      <c r="H3233" s="101"/>
      <c r="I3233" s="101"/>
    </row>
    <row r="3234" spans="8:9" x14ac:dyDescent="0.2">
      <c r="H3234" s="101"/>
      <c r="I3234" s="101"/>
    </row>
    <row r="3235" spans="8:9" x14ac:dyDescent="0.2">
      <c r="H3235" s="101"/>
      <c r="I3235" s="101"/>
    </row>
    <row r="3236" spans="8:9" x14ac:dyDescent="0.2">
      <c r="H3236" s="101"/>
      <c r="I3236" s="101"/>
    </row>
    <row r="3237" spans="8:9" x14ac:dyDescent="0.2">
      <c r="H3237" s="101"/>
      <c r="I3237" s="101"/>
    </row>
    <row r="3238" spans="8:9" x14ac:dyDescent="0.2">
      <c r="H3238" s="101"/>
      <c r="I3238" s="101"/>
    </row>
    <row r="3239" spans="8:9" x14ac:dyDescent="0.2">
      <c r="H3239" s="101"/>
      <c r="I3239" s="101"/>
    </row>
    <row r="3240" spans="8:9" x14ac:dyDescent="0.2">
      <c r="H3240" s="101"/>
      <c r="I3240" s="101"/>
    </row>
    <row r="3241" spans="8:9" x14ac:dyDescent="0.2">
      <c r="H3241" s="101"/>
      <c r="I3241" s="101"/>
    </row>
    <row r="3242" spans="8:9" x14ac:dyDescent="0.2">
      <c r="H3242" s="101"/>
      <c r="I3242" s="101"/>
    </row>
    <row r="3243" spans="8:9" x14ac:dyDescent="0.2">
      <c r="H3243" s="101"/>
      <c r="I3243" s="101"/>
    </row>
    <row r="3244" spans="8:9" x14ac:dyDescent="0.2">
      <c r="H3244" s="101"/>
      <c r="I3244" s="101"/>
    </row>
    <row r="3245" spans="8:9" x14ac:dyDescent="0.2">
      <c r="H3245" s="101"/>
      <c r="I3245" s="101"/>
    </row>
    <row r="3246" spans="8:9" x14ac:dyDescent="0.2">
      <c r="H3246" s="101"/>
      <c r="I3246" s="101"/>
    </row>
    <row r="3247" spans="8:9" x14ac:dyDescent="0.2">
      <c r="H3247" s="101"/>
      <c r="I3247" s="101"/>
    </row>
    <row r="3248" spans="8:9" x14ac:dyDescent="0.2">
      <c r="H3248" s="101"/>
      <c r="I3248" s="101"/>
    </row>
    <row r="3249" spans="8:9" x14ac:dyDescent="0.2">
      <c r="H3249" s="101"/>
      <c r="I3249" s="101"/>
    </row>
    <row r="3250" spans="8:9" x14ac:dyDescent="0.2">
      <c r="H3250" s="101"/>
      <c r="I3250" s="101"/>
    </row>
    <row r="3251" spans="8:9" x14ac:dyDescent="0.2">
      <c r="H3251" s="101"/>
      <c r="I3251" s="101"/>
    </row>
    <row r="3252" spans="8:9" x14ac:dyDescent="0.2">
      <c r="H3252" s="101"/>
      <c r="I3252" s="101"/>
    </row>
    <row r="3253" spans="8:9" x14ac:dyDescent="0.2">
      <c r="H3253" s="101"/>
      <c r="I3253" s="101"/>
    </row>
    <row r="3254" spans="8:9" x14ac:dyDescent="0.2">
      <c r="H3254" s="101"/>
      <c r="I3254" s="101"/>
    </row>
    <row r="3255" spans="8:9" x14ac:dyDescent="0.2">
      <c r="H3255" s="101"/>
      <c r="I3255" s="101"/>
    </row>
    <row r="3256" spans="8:9" x14ac:dyDescent="0.2">
      <c r="H3256" s="101"/>
      <c r="I3256" s="101"/>
    </row>
    <row r="3257" spans="8:9" x14ac:dyDescent="0.2">
      <c r="H3257" s="101"/>
      <c r="I3257" s="101"/>
    </row>
    <row r="3258" spans="8:9" x14ac:dyDescent="0.2">
      <c r="H3258" s="101"/>
      <c r="I3258" s="101"/>
    </row>
    <row r="3259" spans="8:9" x14ac:dyDescent="0.2">
      <c r="H3259" s="101"/>
      <c r="I3259" s="101"/>
    </row>
    <row r="3260" spans="8:9" x14ac:dyDescent="0.2">
      <c r="H3260" s="101"/>
      <c r="I3260" s="101"/>
    </row>
    <row r="3261" spans="8:9" x14ac:dyDescent="0.2">
      <c r="H3261" s="101"/>
      <c r="I3261" s="101"/>
    </row>
    <row r="3262" spans="8:9" x14ac:dyDescent="0.2">
      <c r="H3262" s="101"/>
      <c r="I3262" s="101"/>
    </row>
    <row r="3263" spans="8:9" x14ac:dyDescent="0.2">
      <c r="H3263" s="101"/>
      <c r="I3263" s="101"/>
    </row>
    <row r="3264" spans="8:9" x14ac:dyDescent="0.2">
      <c r="H3264" s="101"/>
      <c r="I3264" s="101"/>
    </row>
    <row r="3265" spans="8:9" x14ac:dyDescent="0.2">
      <c r="H3265" s="101"/>
      <c r="I3265" s="101"/>
    </row>
    <row r="3266" spans="8:9" x14ac:dyDescent="0.2">
      <c r="H3266" s="101"/>
      <c r="I3266" s="101"/>
    </row>
    <row r="3267" spans="8:9" x14ac:dyDescent="0.2">
      <c r="H3267" s="101"/>
      <c r="I3267" s="101"/>
    </row>
    <row r="3268" spans="8:9" x14ac:dyDescent="0.2">
      <c r="H3268" s="101"/>
      <c r="I3268" s="101"/>
    </row>
    <row r="3269" spans="8:9" x14ac:dyDescent="0.2">
      <c r="H3269" s="101"/>
      <c r="I3269" s="101"/>
    </row>
    <row r="3270" spans="8:9" x14ac:dyDescent="0.2">
      <c r="H3270" s="101"/>
      <c r="I3270" s="101"/>
    </row>
    <row r="3271" spans="8:9" x14ac:dyDescent="0.2">
      <c r="H3271" s="101"/>
      <c r="I3271" s="101"/>
    </row>
    <row r="3272" spans="8:9" x14ac:dyDescent="0.2">
      <c r="H3272" s="101"/>
      <c r="I3272" s="101"/>
    </row>
    <row r="3273" spans="8:9" x14ac:dyDescent="0.2">
      <c r="H3273" s="101"/>
      <c r="I3273" s="101"/>
    </row>
    <row r="3274" spans="8:9" x14ac:dyDescent="0.2">
      <c r="H3274" s="101"/>
      <c r="I3274" s="101"/>
    </row>
    <row r="3275" spans="8:9" x14ac:dyDescent="0.2">
      <c r="H3275" s="101"/>
      <c r="I3275" s="101"/>
    </row>
    <row r="3276" spans="8:9" x14ac:dyDescent="0.2">
      <c r="H3276" s="101"/>
      <c r="I3276" s="101"/>
    </row>
    <row r="3277" spans="8:9" x14ac:dyDescent="0.2">
      <c r="H3277" s="101"/>
      <c r="I3277" s="101"/>
    </row>
    <row r="3278" spans="8:9" x14ac:dyDescent="0.2">
      <c r="H3278" s="101"/>
      <c r="I3278" s="101"/>
    </row>
    <row r="3279" spans="8:9" x14ac:dyDescent="0.2">
      <c r="H3279" s="101"/>
      <c r="I3279" s="101"/>
    </row>
    <row r="3280" spans="8:9" x14ac:dyDescent="0.2">
      <c r="H3280" s="101"/>
      <c r="I3280" s="101"/>
    </row>
    <row r="3281" spans="8:9" x14ac:dyDescent="0.2">
      <c r="H3281" s="101"/>
      <c r="I3281" s="101"/>
    </row>
    <row r="3282" spans="8:9" x14ac:dyDescent="0.2">
      <c r="H3282" s="101"/>
      <c r="I3282" s="101"/>
    </row>
    <row r="3283" spans="8:9" x14ac:dyDescent="0.2">
      <c r="H3283" s="101"/>
      <c r="I3283" s="101"/>
    </row>
    <row r="3284" spans="8:9" x14ac:dyDescent="0.2">
      <c r="H3284" s="101"/>
      <c r="I3284" s="101"/>
    </row>
    <row r="3285" spans="8:9" x14ac:dyDescent="0.2">
      <c r="H3285" s="101"/>
      <c r="I3285" s="101"/>
    </row>
    <row r="3286" spans="8:9" x14ac:dyDescent="0.2">
      <c r="H3286" s="101"/>
      <c r="I3286" s="101"/>
    </row>
    <row r="3287" spans="8:9" x14ac:dyDescent="0.2">
      <c r="H3287" s="101"/>
      <c r="I3287" s="101"/>
    </row>
    <row r="3288" spans="8:9" x14ac:dyDescent="0.2">
      <c r="H3288" s="101"/>
      <c r="I3288" s="101"/>
    </row>
    <row r="3289" spans="8:9" x14ac:dyDescent="0.2">
      <c r="H3289" s="101"/>
      <c r="I3289" s="101"/>
    </row>
    <row r="3290" spans="8:9" x14ac:dyDescent="0.2">
      <c r="H3290" s="101"/>
      <c r="I3290" s="101"/>
    </row>
    <row r="3291" spans="8:9" x14ac:dyDescent="0.2">
      <c r="H3291" s="101"/>
      <c r="I3291" s="101"/>
    </row>
    <row r="3292" spans="8:9" x14ac:dyDescent="0.2">
      <c r="H3292" s="101"/>
      <c r="I3292" s="101"/>
    </row>
    <row r="3293" spans="8:9" x14ac:dyDescent="0.2">
      <c r="H3293" s="101"/>
      <c r="I3293" s="101"/>
    </row>
    <row r="3294" spans="8:9" x14ac:dyDescent="0.2">
      <c r="H3294" s="101"/>
      <c r="I3294" s="101"/>
    </row>
    <row r="3295" spans="8:9" x14ac:dyDescent="0.2">
      <c r="H3295" s="101"/>
      <c r="I3295" s="101"/>
    </row>
    <row r="3296" spans="8:9" x14ac:dyDescent="0.2">
      <c r="H3296" s="101"/>
      <c r="I3296" s="101"/>
    </row>
    <row r="3297" spans="8:9" x14ac:dyDescent="0.2">
      <c r="H3297" s="101"/>
      <c r="I3297" s="101"/>
    </row>
    <row r="3298" spans="8:9" x14ac:dyDescent="0.2">
      <c r="H3298" s="101"/>
      <c r="I3298" s="101"/>
    </row>
    <row r="3299" spans="8:9" x14ac:dyDescent="0.2">
      <c r="H3299" s="101"/>
      <c r="I3299" s="101"/>
    </row>
    <row r="3300" spans="8:9" x14ac:dyDescent="0.2">
      <c r="H3300" s="101"/>
      <c r="I3300" s="101"/>
    </row>
    <row r="3301" spans="8:9" x14ac:dyDescent="0.2">
      <c r="H3301" s="101"/>
      <c r="I3301" s="101"/>
    </row>
    <row r="3302" spans="8:9" x14ac:dyDescent="0.2">
      <c r="H3302" s="101"/>
      <c r="I3302" s="101"/>
    </row>
    <row r="3303" spans="8:9" x14ac:dyDescent="0.2">
      <c r="H3303" s="101"/>
      <c r="I3303" s="101"/>
    </row>
    <row r="3304" spans="8:9" x14ac:dyDescent="0.2">
      <c r="H3304" s="101"/>
      <c r="I3304" s="101"/>
    </row>
    <row r="3305" spans="8:9" x14ac:dyDescent="0.2">
      <c r="H3305" s="101"/>
      <c r="I3305" s="101"/>
    </row>
    <row r="3306" spans="8:9" x14ac:dyDescent="0.2">
      <c r="H3306" s="101"/>
      <c r="I3306" s="101"/>
    </row>
    <row r="3307" spans="8:9" x14ac:dyDescent="0.2">
      <c r="H3307" s="101"/>
      <c r="I3307" s="101"/>
    </row>
    <row r="3308" spans="8:9" x14ac:dyDescent="0.2">
      <c r="H3308" s="101"/>
      <c r="I3308" s="101"/>
    </row>
    <row r="3309" spans="8:9" x14ac:dyDescent="0.2">
      <c r="H3309" s="101"/>
      <c r="I3309" s="101"/>
    </row>
    <row r="3310" spans="8:9" x14ac:dyDescent="0.2">
      <c r="H3310" s="101"/>
      <c r="I3310" s="101"/>
    </row>
    <row r="3311" spans="8:9" x14ac:dyDescent="0.2">
      <c r="H3311" s="101"/>
      <c r="I3311" s="101"/>
    </row>
    <row r="3312" spans="8:9" x14ac:dyDescent="0.2">
      <c r="H3312" s="101"/>
      <c r="I3312" s="101"/>
    </row>
    <row r="3313" spans="8:9" x14ac:dyDescent="0.2">
      <c r="H3313" s="101"/>
      <c r="I3313" s="101"/>
    </row>
    <row r="3314" spans="8:9" x14ac:dyDescent="0.2">
      <c r="H3314" s="101"/>
      <c r="I3314" s="101"/>
    </row>
    <row r="3315" spans="8:9" x14ac:dyDescent="0.2">
      <c r="H3315" s="101"/>
      <c r="I3315" s="101"/>
    </row>
    <row r="3316" spans="8:9" x14ac:dyDescent="0.2">
      <c r="H3316" s="101"/>
      <c r="I3316" s="101"/>
    </row>
    <row r="3317" spans="8:9" x14ac:dyDescent="0.2">
      <c r="H3317" s="101"/>
      <c r="I3317" s="101"/>
    </row>
    <row r="3318" spans="8:9" x14ac:dyDescent="0.2">
      <c r="H3318" s="101"/>
      <c r="I3318" s="101"/>
    </row>
    <row r="3319" spans="8:9" x14ac:dyDescent="0.2">
      <c r="H3319" s="101"/>
      <c r="I3319" s="101"/>
    </row>
    <row r="3320" spans="8:9" x14ac:dyDescent="0.2">
      <c r="H3320" s="101"/>
      <c r="I3320" s="101"/>
    </row>
    <row r="3321" spans="8:9" x14ac:dyDescent="0.2">
      <c r="H3321" s="101"/>
      <c r="I3321" s="101"/>
    </row>
    <row r="3322" spans="8:9" x14ac:dyDescent="0.2">
      <c r="H3322" s="101"/>
      <c r="I3322" s="101"/>
    </row>
    <row r="3323" spans="8:9" x14ac:dyDescent="0.2">
      <c r="H3323" s="101"/>
      <c r="I3323" s="101"/>
    </row>
    <row r="3324" spans="8:9" x14ac:dyDescent="0.2">
      <c r="H3324" s="101"/>
      <c r="I3324" s="101"/>
    </row>
    <row r="3325" spans="8:9" x14ac:dyDescent="0.2">
      <c r="H3325" s="101"/>
      <c r="I3325" s="101"/>
    </row>
    <row r="3326" spans="8:9" x14ac:dyDescent="0.2">
      <c r="H3326" s="101"/>
      <c r="I3326" s="101"/>
    </row>
    <row r="3327" spans="8:9" x14ac:dyDescent="0.2">
      <c r="H3327" s="101"/>
      <c r="I3327" s="101"/>
    </row>
    <row r="3328" spans="8:9" x14ac:dyDescent="0.2">
      <c r="H3328" s="101"/>
      <c r="I3328" s="101"/>
    </row>
    <row r="3329" spans="8:9" x14ac:dyDescent="0.2">
      <c r="H3329" s="101"/>
      <c r="I3329" s="101"/>
    </row>
    <row r="3330" spans="8:9" x14ac:dyDescent="0.2">
      <c r="H3330" s="101"/>
      <c r="I3330" s="101"/>
    </row>
    <row r="3331" spans="8:9" x14ac:dyDescent="0.2">
      <c r="H3331" s="101"/>
      <c r="I3331" s="101"/>
    </row>
    <row r="3332" spans="8:9" x14ac:dyDescent="0.2">
      <c r="H3332" s="101"/>
      <c r="I3332" s="101"/>
    </row>
    <row r="3333" spans="8:9" x14ac:dyDescent="0.2">
      <c r="H3333" s="101"/>
      <c r="I3333" s="101"/>
    </row>
    <row r="3334" spans="8:9" x14ac:dyDescent="0.2">
      <c r="H3334" s="101"/>
      <c r="I3334" s="101"/>
    </row>
    <row r="3335" spans="8:9" x14ac:dyDescent="0.2">
      <c r="H3335" s="101"/>
      <c r="I3335" s="101"/>
    </row>
    <row r="3336" spans="8:9" x14ac:dyDescent="0.2">
      <c r="H3336" s="101"/>
      <c r="I3336" s="101"/>
    </row>
    <row r="3337" spans="8:9" x14ac:dyDescent="0.2">
      <c r="H3337" s="101"/>
      <c r="I3337" s="101"/>
    </row>
    <row r="3338" spans="8:9" x14ac:dyDescent="0.2">
      <c r="H3338" s="101"/>
      <c r="I3338" s="101"/>
    </row>
    <row r="3339" spans="8:9" x14ac:dyDescent="0.2">
      <c r="H3339" s="101"/>
      <c r="I3339" s="101"/>
    </row>
    <row r="3340" spans="8:9" x14ac:dyDescent="0.2">
      <c r="H3340" s="101"/>
      <c r="I3340" s="101"/>
    </row>
    <row r="3341" spans="8:9" x14ac:dyDescent="0.2">
      <c r="H3341" s="101"/>
      <c r="I3341" s="101"/>
    </row>
    <row r="3342" spans="8:9" x14ac:dyDescent="0.2">
      <c r="H3342" s="101"/>
      <c r="I3342" s="101"/>
    </row>
    <row r="3343" spans="8:9" x14ac:dyDescent="0.2">
      <c r="H3343" s="101"/>
      <c r="I3343" s="101"/>
    </row>
    <row r="3344" spans="8:9" x14ac:dyDescent="0.2">
      <c r="H3344" s="101"/>
      <c r="I3344" s="101"/>
    </row>
    <row r="3345" spans="8:9" x14ac:dyDescent="0.2">
      <c r="H3345" s="101"/>
      <c r="I3345" s="101"/>
    </row>
    <row r="3346" spans="8:9" x14ac:dyDescent="0.2">
      <c r="H3346" s="101"/>
      <c r="I3346" s="101"/>
    </row>
    <row r="3347" spans="8:9" x14ac:dyDescent="0.2">
      <c r="H3347" s="101"/>
      <c r="I3347" s="101"/>
    </row>
    <row r="3348" spans="8:9" x14ac:dyDescent="0.2">
      <c r="H3348" s="101"/>
      <c r="I3348" s="101"/>
    </row>
    <row r="3349" spans="8:9" x14ac:dyDescent="0.2">
      <c r="H3349" s="101"/>
      <c r="I3349" s="101"/>
    </row>
    <row r="3350" spans="8:9" x14ac:dyDescent="0.2">
      <c r="H3350" s="101"/>
      <c r="I3350" s="101"/>
    </row>
    <row r="3351" spans="8:9" x14ac:dyDescent="0.2">
      <c r="H3351" s="101"/>
      <c r="I3351" s="101"/>
    </row>
    <row r="3352" spans="8:9" x14ac:dyDescent="0.2">
      <c r="H3352" s="101"/>
      <c r="I3352" s="101"/>
    </row>
    <row r="3353" spans="8:9" x14ac:dyDescent="0.2">
      <c r="H3353" s="101"/>
      <c r="I3353" s="101"/>
    </row>
    <row r="3354" spans="8:9" x14ac:dyDescent="0.2">
      <c r="H3354" s="101"/>
      <c r="I3354" s="101"/>
    </row>
    <row r="3355" spans="8:9" x14ac:dyDescent="0.2">
      <c r="H3355" s="101"/>
      <c r="I3355" s="101"/>
    </row>
    <row r="3356" spans="8:9" x14ac:dyDescent="0.2">
      <c r="H3356" s="101"/>
      <c r="I3356" s="101"/>
    </row>
    <row r="3357" spans="8:9" x14ac:dyDescent="0.2">
      <c r="H3357" s="101"/>
      <c r="I3357" s="101"/>
    </row>
    <row r="3358" spans="8:9" x14ac:dyDescent="0.2">
      <c r="H3358" s="101"/>
      <c r="I3358" s="101"/>
    </row>
    <row r="3359" spans="8:9" x14ac:dyDescent="0.2">
      <c r="H3359" s="101"/>
      <c r="I3359" s="101"/>
    </row>
    <row r="3360" spans="8:9" x14ac:dyDescent="0.2">
      <c r="H3360" s="101"/>
      <c r="I3360" s="101"/>
    </row>
    <row r="3361" spans="8:9" x14ac:dyDescent="0.2">
      <c r="H3361" s="101"/>
      <c r="I3361" s="101"/>
    </row>
    <row r="3362" spans="8:9" x14ac:dyDescent="0.2">
      <c r="H3362" s="101"/>
      <c r="I3362" s="101"/>
    </row>
    <row r="3363" spans="8:9" x14ac:dyDescent="0.2">
      <c r="H3363" s="101"/>
      <c r="I3363" s="101"/>
    </row>
    <row r="3364" spans="8:9" x14ac:dyDescent="0.2">
      <c r="H3364" s="101"/>
      <c r="I3364" s="101"/>
    </row>
    <row r="3365" spans="8:9" x14ac:dyDescent="0.2">
      <c r="H3365" s="101"/>
      <c r="I3365" s="101"/>
    </row>
    <row r="3366" spans="8:9" x14ac:dyDescent="0.2">
      <c r="H3366" s="101"/>
      <c r="I3366" s="101"/>
    </row>
    <row r="3367" spans="8:9" x14ac:dyDescent="0.2">
      <c r="H3367" s="101"/>
      <c r="I3367" s="101"/>
    </row>
    <row r="3368" spans="8:9" x14ac:dyDescent="0.2">
      <c r="H3368" s="101"/>
      <c r="I3368" s="101"/>
    </row>
    <row r="3369" spans="8:9" x14ac:dyDescent="0.2">
      <c r="H3369" s="101"/>
      <c r="I3369" s="101"/>
    </row>
    <row r="3370" spans="8:9" x14ac:dyDescent="0.2">
      <c r="H3370" s="101"/>
      <c r="I3370" s="101"/>
    </row>
    <row r="3371" spans="8:9" x14ac:dyDescent="0.2">
      <c r="H3371" s="101"/>
      <c r="I3371" s="101"/>
    </row>
    <row r="3372" spans="8:9" x14ac:dyDescent="0.2">
      <c r="H3372" s="101"/>
      <c r="I3372" s="101"/>
    </row>
    <row r="3373" spans="8:9" x14ac:dyDescent="0.2">
      <c r="H3373" s="101"/>
      <c r="I3373" s="101"/>
    </row>
    <row r="3374" spans="8:9" x14ac:dyDescent="0.2">
      <c r="H3374" s="101"/>
      <c r="I3374" s="101"/>
    </row>
    <row r="3375" spans="8:9" x14ac:dyDescent="0.2">
      <c r="H3375" s="101"/>
      <c r="I3375" s="101"/>
    </row>
    <row r="3376" spans="8:9" x14ac:dyDescent="0.2">
      <c r="H3376" s="101"/>
      <c r="I3376" s="101"/>
    </row>
    <row r="3377" spans="8:9" x14ac:dyDescent="0.2">
      <c r="H3377" s="101"/>
      <c r="I3377" s="101"/>
    </row>
    <row r="3378" spans="8:9" x14ac:dyDescent="0.2">
      <c r="H3378" s="101"/>
      <c r="I3378" s="101"/>
    </row>
    <row r="3379" spans="8:9" x14ac:dyDescent="0.2">
      <c r="H3379" s="101"/>
      <c r="I3379" s="101"/>
    </row>
    <row r="3380" spans="8:9" x14ac:dyDescent="0.2">
      <c r="H3380" s="101"/>
      <c r="I3380" s="101"/>
    </row>
    <row r="3381" spans="8:9" x14ac:dyDescent="0.2">
      <c r="H3381" s="101"/>
      <c r="I3381" s="101"/>
    </row>
    <row r="3382" spans="8:9" x14ac:dyDescent="0.2">
      <c r="H3382" s="101"/>
      <c r="I3382" s="101"/>
    </row>
    <row r="3383" spans="8:9" x14ac:dyDescent="0.2">
      <c r="H3383" s="101"/>
      <c r="I3383" s="101"/>
    </row>
    <row r="3384" spans="8:9" x14ac:dyDescent="0.2">
      <c r="H3384" s="101"/>
      <c r="I3384" s="101"/>
    </row>
    <row r="3385" spans="8:9" x14ac:dyDescent="0.2">
      <c r="H3385" s="101"/>
      <c r="I3385" s="101"/>
    </row>
    <row r="3386" spans="8:9" x14ac:dyDescent="0.2">
      <c r="H3386" s="101"/>
      <c r="I3386" s="101"/>
    </row>
    <row r="3387" spans="8:9" x14ac:dyDescent="0.2">
      <c r="H3387" s="101"/>
      <c r="I3387" s="101"/>
    </row>
    <row r="3388" spans="8:9" x14ac:dyDescent="0.2">
      <c r="H3388" s="101"/>
      <c r="I3388" s="101"/>
    </row>
    <row r="3389" spans="8:9" x14ac:dyDescent="0.2">
      <c r="H3389" s="101"/>
      <c r="I3389" s="101"/>
    </row>
    <row r="3390" spans="8:9" x14ac:dyDescent="0.2">
      <c r="H3390" s="101"/>
      <c r="I3390" s="101"/>
    </row>
    <row r="3391" spans="8:9" x14ac:dyDescent="0.2">
      <c r="H3391" s="101"/>
      <c r="I3391" s="101"/>
    </row>
    <row r="3392" spans="8:9" x14ac:dyDescent="0.2">
      <c r="H3392" s="101"/>
      <c r="I3392" s="101"/>
    </row>
    <row r="3393" spans="8:9" x14ac:dyDescent="0.2">
      <c r="H3393" s="101"/>
      <c r="I3393" s="101"/>
    </row>
    <row r="3394" spans="8:9" x14ac:dyDescent="0.2">
      <c r="H3394" s="101"/>
      <c r="I3394" s="101"/>
    </row>
    <row r="3395" spans="8:9" x14ac:dyDescent="0.2">
      <c r="H3395" s="101"/>
      <c r="I3395" s="101"/>
    </row>
    <row r="3396" spans="8:9" x14ac:dyDescent="0.2">
      <c r="H3396" s="101"/>
      <c r="I3396" s="101"/>
    </row>
    <row r="3397" spans="8:9" x14ac:dyDescent="0.2">
      <c r="H3397" s="101"/>
      <c r="I3397" s="101"/>
    </row>
    <row r="3398" spans="8:9" x14ac:dyDescent="0.2">
      <c r="H3398" s="101"/>
      <c r="I3398" s="101"/>
    </row>
    <row r="3399" spans="8:9" x14ac:dyDescent="0.2">
      <c r="H3399" s="101"/>
      <c r="I3399" s="101"/>
    </row>
    <row r="3400" spans="8:9" x14ac:dyDescent="0.2">
      <c r="H3400" s="101"/>
      <c r="I3400" s="101"/>
    </row>
    <row r="3401" spans="8:9" x14ac:dyDescent="0.2">
      <c r="H3401" s="101"/>
      <c r="I3401" s="101"/>
    </row>
    <row r="3402" spans="8:9" x14ac:dyDescent="0.2">
      <c r="H3402" s="101"/>
      <c r="I3402" s="101"/>
    </row>
    <row r="3403" spans="8:9" x14ac:dyDescent="0.2">
      <c r="H3403" s="101"/>
      <c r="I3403" s="101"/>
    </row>
    <row r="3404" spans="8:9" x14ac:dyDescent="0.2">
      <c r="H3404" s="101"/>
      <c r="I3404" s="101"/>
    </row>
    <row r="3405" spans="8:9" x14ac:dyDescent="0.2">
      <c r="H3405" s="101"/>
      <c r="I3405" s="101"/>
    </row>
    <row r="3406" spans="8:9" x14ac:dyDescent="0.2">
      <c r="H3406" s="101"/>
      <c r="I3406" s="101"/>
    </row>
    <row r="3407" spans="8:9" x14ac:dyDescent="0.2">
      <c r="H3407" s="101"/>
      <c r="I3407" s="101"/>
    </row>
    <row r="3408" spans="8:9" x14ac:dyDescent="0.2">
      <c r="H3408" s="101"/>
      <c r="I3408" s="101"/>
    </row>
    <row r="3409" spans="8:9" x14ac:dyDescent="0.2">
      <c r="H3409" s="101"/>
      <c r="I3409" s="101"/>
    </row>
    <row r="3410" spans="8:9" x14ac:dyDescent="0.2">
      <c r="H3410" s="101"/>
      <c r="I3410" s="101"/>
    </row>
    <row r="3411" spans="8:9" x14ac:dyDescent="0.2">
      <c r="H3411" s="101"/>
      <c r="I3411" s="101"/>
    </row>
    <row r="3412" spans="8:9" x14ac:dyDescent="0.2">
      <c r="H3412" s="101"/>
      <c r="I3412" s="101"/>
    </row>
    <row r="3413" spans="8:9" x14ac:dyDescent="0.2">
      <c r="H3413" s="101"/>
      <c r="I3413" s="101"/>
    </row>
    <row r="3414" spans="8:9" x14ac:dyDescent="0.2">
      <c r="H3414" s="101"/>
      <c r="I3414" s="101"/>
    </row>
    <row r="3415" spans="8:9" x14ac:dyDescent="0.2">
      <c r="H3415" s="101"/>
      <c r="I3415" s="101"/>
    </row>
    <row r="3416" spans="8:9" x14ac:dyDescent="0.2">
      <c r="H3416" s="101"/>
      <c r="I3416" s="101"/>
    </row>
    <row r="3417" spans="8:9" x14ac:dyDescent="0.2">
      <c r="H3417" s="101"/>
      <c r="I3417" s="101"/>
    </row>
    <row r="3418" spans="8:9" x14ac:dyDescent="0.2">
      <c r="H3418" s="101"/>
      <c r="I3418" s="101"/>
    </row>
    <row r="3419" spans="8:9" x14ac:dyDescent="0.2">
      <c r="H3419" s="101"/>
      <c r="I3419" s="101"/>
    </row>
    <row r="3420" spans="8:9" x14ac:dyDescent="0.2">
      <c r="H3420" s="101"/>
      <c r="I3420" s="101"/>
    </row>
    <row r="3421" spans="8:9" x14ac:dyDescent="0.2">
      <c r="H3421" s="101"/>
      <c r="I3421" s="101"/>
    </row>
    <row r="3422" spans="8:9" x14ac:dyDescent="0.2">
      <c r="H3422" s="101"/>
      <c r="I3422" s="101"/>
    </row>
    <row r="3423" spans="8:9" x14ac:dyDescent="0.2">
      <c r="H3423" s="101"/>
      <c r="I3423" s="101"/>
    </row>
    <row r="3424" spans="8:9" x14ac:dyDescent="0.2">
      <c r="H3424" s="101"/>
      <c r="I3424" s="101"/>
    </row>
    <row r="3425" spans="8:9" x14ac:dyDescent="0.2">
      <c r="H3425" s="101"/>
      <c r="I3425" s="101"/>
    </row>
    <row r="3426" spans="8:9" x14ac:dyDescent="0.2">
      <c r="H3426" s="101"/>
      <c r="I3426" s="101"/>
    </row>
    <row r="3427" spans="8:9" x14ac:dyDescent="0.2">
      <c r="H3427" s="101"/>
      <c r="I3427" s="101"/>
    </row>
    <row r="3428" spans="8:9" x14ac:dyDescent="0.2">
      <c r="H3428" s="101"/>
      <c r="I3428" s="101"/>
    </row>
    <row r="3429" spans="8:9" x14ac:dyDescent="0.2">
      <c r="H3429" s="101"/>
      <c r="I3429" s="101"/>
    </row>
    <row r="3430" spans="8:9" x14ac:dyDescent="0.2">
      <c r="H3430" s="101"/>
      <c r="I3430" s="101"/>
    </row>
    <row r="3431" spans="8:9" x14ac:dyDescent="0.2">
      <c r="H3431" s="101"/>
      <c r="I3431" s="101"/>
    </row>
    <row r="3432" spans="8:9" x14ac:dyDescent="0.2">
      <c r="H3432" s="101"/>
      <c r="I3432" s="101"/>
    </row>
    <row r="3433" spans="8:9" x14ac:dyDescent="0.2">
      <c r="H3433" s="101"/>
      <c r="I3433" s="101"/>
    </row>
    <row r="3434" spans="8:9" x14ac:dyDescent="0.2">
      <c r="H3434" s="101"/>
      <c r="I3434" s="101"/>
    </row>
    <row r="3435" spans="8:9" x14ac:dyDescent="0.2">
      <c r="H3435" s="101"/>
      <c r="I3435" s="101"/>
    </row>
    <row r="3436" spans="8:9" x14ac:dyDescent="0.2">
      <c r="H3436" s="101"/>
      <c r="I3436" s="101"/>
    </row>
    <row r="3437" spans="8:9" x14ac:dyDescent="0.2">
      <c r="H3437" s="101"/>
      <c r="I3437" s="101"/>
    </row>
    <row r="3438" spans="8:9" x14ac:dyDescent="0.2">
      <c r="H3438" s="101"/>
      <c r="I3438" s="101"/>
    </row>
    <row r="3439" spans="8:9" x14ac:dyDescent="0.2">
      <c r="H3439" s="101"/>
      <c r="I3439" s="101"/>
    </row>
    <row r="3440" spans="8:9" x14ac:dyDescent="0.2">
      <c r="H3440" s="101"/>
      <c r="I3440" s="101"/>
    </row>
    <row r="3441" spans="8:9" x14ac:dyDescent="0.2">
      <c r="H3441" s="101"/>
      <c r="I3441" s="101"/>
    </row>
    <row r="3442" spans="8:9" x14ac:dyDescent="0.2">
      <c r="H3442" s="101"/>
      <c r="I3442" s="101"/>
    </row>
    <row r="3443" spans="8:9" x14ac:dyDescent="0.2">
      <c r="H3443" s="101"/>
      <c r="I3443" s="101"/>
    </row>
    <row r="3444" spans="8:9" x14ac:dyDescent="0.2">
      <c r="H3444" s="101"/>
      <c r="I3444" s="101"/>
    </row>
    <row r="3445" spans="8:9" x14ac:dyDescent="0.2">
      <c r="H3445" s="101"/>
      <c r="I3445" s="101"/>
    </row>
    <row r="3446" spans="8:9" x14ac:dyDescent="0.2">
      <c r="H3446" s="101"/>
      <c r="I3446" s="101"/>
    </row>
    <row r="3447" spans="8:9" x14ac:dyDescent="0.2">
      <c r="H3447" s="101"/>
      <c r="I3447" s="101"/>
    </row>
    <row r="3448" spans="8:9" x14ac:dyDescent="0.2">
      <c r="H3448" s="101"/>
      <c r="I3448" s="101"/>
    </row>
    <row r="3449" spans="8:9" x14ac:dyDescent="0.2">
      <c r="H3449" s="101"/>
      <c r="I3449" s="101"/>
    </row>
    <row r="3450" spans="8:9" x14ac:dyDescent="0.2">
      <c r="H3450" s="101"/>
      <c r="I3450" s="101"/>
    </row>
    <row r="3451" spans="8:9" x14ac:dyDescent="0.2">
      <c r="H3451" s="101"/>
      <c r="I3451" s="101"/>
    </row>
    <row r="3452" spans="8:9" x14ac:dyDescent="0.2">
      <c r="H3452" s="101"/>
      <c r="I3452" s="101"/>
    </row>
    <row r="3453" spans="8:9" x14ac:dyDescent="0.2">
      <c r="H3453" s="101"/>
      <c r="I3453" s="101"/>
    </row>
    <row r="3454" spans="8:9" x14ac:dyDescent="0.2">
      <c r="H3454" s="101"/>
      <c r="I3454" s="101"/>
    </row>
    <row r="3455" spans="8:9" x14ac:dyDescent="0.2">
      <c r="H3455" s="101"/>
      <c r="I3455" s="101"/>
    </row>
    <row r="3456" spans="8:9" x14ac:dyDescent="0.2">
      <c r="H3456" s="101"/>
      <c r="I3456" s="101"/>
    </row>
    <row r="3457" spans="8:9" x14ac:dyDescent="0.2">
      <c r="H3457" s="101"/>
      <c r="I3457" s="101"/>
    </row>
    <row r="3458" spans="8:9" x14ac:dyDescent="0.2">
      <c r="H3458" s="101"/>
      <c r="I3458" s="101"/>
    </row>
    <row r="3459" spans="8:9" x14ac:dyDescent="0.2">
      <c r="H3459" s="101"/>
      <c r="I3459" s="101"/>
    </row>
    <row r="3460" spans="8:9" x14ac:dyDescent="0.2">
      <c r="H3460" s="101"/>
      <c r="I3460" s="101"/>
    </row>
    <row r="3461" spans="8:9" x14ac:dyDescent="0.2">
      <c r="H3461" s="101"/>
      <c r="I3461" s="101"/>
    </row>
    <row r="3462" spans="8:9" x14ac:dyDescent="0.2">
      <c r="H3462" s="101"/>
      <c r="I3462" s="101"/>
    </row>
    <row r="3463" spans="8:9" x14ac:dyDescent="0.2">
      <c r="H3463" s="101"/>
      <c r="I3463" s="101"/>
    </row>
    <row r="3464" spans="8:9" x14ac:dyDescent="0.2">
      <c r="H3464" s="101"/>
      <c r="I3464" s="101"/>
    </row>
    <row r="3465" spans="8:9" x14ac:dyDescent="0.2">
      <c r="H3465" s="101"/>
      <c r="I3465" s="101"/>
    </row>
    <row r="3466" spans="8:9" x14ac:dyDescent="0.2">
      <c r="H3466" s="101"/>
      <c r="I3466" s="101"/>
    </row>
    <row r="3467" spans="8:9" x14ac:dyDescent="0.2">
      <c r="H3467" s="101"/>
      <c r="I3467" s="101"/>
    </row>
    <row r="3468" spans="8:9" x14ac:dyDescent="0.2">
      <c r="H3468" s="101"/>
      <c r="I3468" s="101"/>
    </row>
    <row r="3469" spans="8:9" x14ac:dyDescent="0.2">
      <c r="H3469" s="101"/>
      <c r="I3469" s="101"/>
    </row>
    <row r="3470" spans="8:9" x14ac:dyDescent="0.2">
      <c r="H3470" s="101"/>
      <c r="I3470" s="101"/>
    </row>
    <row r="3471" spans="8:9" x14ac:dyDescent="0.2">
      <c r="H3471" s="101"/>
      <c r="I3471" s="101"/>
    </row>
    <row r="3472" spans="8:9" x14ac:dyDescent="0.2">
      <c r="H3472" s="101"/>
      <c r="I3472" s="101"/>
    </row>
    <row r="3473" spans="8:9" x14ac:dyDescent="0.2">
      <c r="H3473" s="101"/>
      <c r="I3473" s="101"/>
    </row>
    <row r="3474" spans="8:9" x14ac:dyDescent="0.2">
      <c r="H3474" s="101"/>
      <c r="I3474" s="101"/>
    </row>
    <row r="3475" spans="8:9" x14ac:dyDescent="0.2">
      <c r="H3475" s="101"/>
      <c r="I3475" s="101"/>
    </row>
    <row r="3476" spans="8:9" x14ac:dyDescent="0.2">
      <c r="H3476" s="101"/>
      <c r="I3476" s="101"/>
    </row>
    <row r="3477" spans="8:9" x14ac:dyDescent="0.2">
      <c r="H3477" s="101"/>
      <c r="I3477" s="101"/>
    </row>
    <row r="3478" spans="8:9" x14ac:dyDescent="0.2">
      <c r="H3478" s="101"/>
      <c r="I3478" s="101"/>
    </row>
    <row r="3479" spans="8:9" x14ac:dyDescent="0.2">
      <c r="H3479" s="101"/>
      <c r="I3479" s="101"/>
    </row>
    <row r="3480" spans="8:9" x14ac:dyDescent="0.2">
      <c r="H3480" s="101"/>
      <c r="I3480" s="101"/>
    </row>
    <row r="3481" spans="8:9" x14ac:dyDescent="0.2">
      <c r="H3481" s="101"/>
      <c r="I3481" s="101"/>
    </row>
    <row r="3482" spans="8:9" x14ac:dyDescent="0.2">
      <c r="H3482" s="101"/>
      <c r="I3482" s="101"/>
    </row>
    <row r="3483" spans="8:9" x14ac:dyDescent="0.2">
      <c r="H3483" s="101"/>
      <c r="I3483" s="101"/>
    </row>
    <row r="3484" spans="8:9" x14ac:dyDescent="0.2">
      <c r="H3484" s="101"/>
      <c r="I3484" s="101"/>
    </row>
    <row r="3485" spans="8:9" x14ac:dyDescent="0.2">
      <c r="H3485" s="101"/>
      <c r="I3485" s="101"/>
    </row>
    <row r="3486" spans="8:9" x14ac:dyDescent="0.2">
      <c r="H3486" s="101"/>
      <c r="I3486" s="101"/>
    </row>
    <row r="3487" spans="8:9" x14ac:dyDescent="0.2">
      <c r="H3487" s="101"/>
      <c r="I3487" s="101"/>
    </row>
    <row r="3488" spans="8:9" x14ac:dyDescent="0.2">
      <c r="H3488" s="101"/>
      <c r="I3488" s="101"/>
    </row>
    <row r="3489" spans="8:9" x14ac:dyDescent="0.2">
      <c r="H3489" s="101"/>
      <c r="I3489" s="101"/>
    </row>
    <row r="3490" spans="8:9" x14ac:dyDescent="0.2">
      <c r="H3490" s="101"/>
      <c r="I3490" s="101"/>
    </row>
    <row r="3491" spans="8:9" x14ac:dyDescent="0.2">
      <c r="H3491" s="101"/>
      <c r="I3491" s="101"/>
    </row>
    <row r="3492" spans="8:9" x14ac:dyDescent="0.2">
      <c r="H3492" s="101"/>
      <c r="I3492" s="101"/>
    </row>
    <row r="3493" spans="8:9" x14ac:dyDescent="0.2">
      <c r="H3493" s="101"/>
      <c r="I3493" s="101"/>
    </row>
    <row r="3494" spans="8:9" x14ac:dyDescent="0.2">
      <c r="H3494" s="101"/>
      <c r="I3494" s="101"/>
    </row>
    <row r="3495" spans="8:9" x14ac:dyDescent="0.2">
      <c r="H3495" s="101"/>
      <c r="I3495" s="101"/>
    </row>
    <row r="3496" spans="8:9" x14ac:dyDescent="0.2">
      <c r="H3496" s="101"/>
      <c r="I3496" s="101"/>
    </row>
    <row r="3497" spans="8:9" x14ac:dyDescent="0.2">
      <c r="H3497" s="101"/>
      <c r="I3497" s="101"/>
    </row>
    <row r="3498" spans="8:9" x14ac:dyDescent="0.2">
      <c r="H3498" s="101"/>
      <c r="I3498" s="101"/>
    </row>
    <row r="3499" spans="8:9" x14ac:dyDescent="0.2">
      <c r="H3499" s="101"/>
      <c r="I3499" s="101"/>
    </row>
    <row r="3500" spans="8:9" x14ac:dyDescent="0.2">
      <c r="H3500" s="101"/>
      <c r="I3500" s="101"/>
    </row>
    <row r="3501" spans="8:9" x14ac:dyDescent="0.2">
      <c r="H3501" s="101"/>
      <c r="I3501" s="101"/>
    </row>
    <row r="3502" spans="8:9" x14ac:dyDescent="0.2">
      <c r="H3502" s="101"/>
      <c r="I3502" s="101"/>
    </row>
    <row r="3503" spans="8:9" x14ac:dyDescent="0.2">
      <c r="H3503" s="101"/>
      <c r="I3503" s="101"/>
    </row>
    <row r="3504" spans="8:9" x14ac:dyDescent="0.2">
      <c r="H3504" s="101"/>
      <c r="I3504" s="101"/>
    </row>
    <row r="3505" spans="8:9" x14ac:dyDescent="0.2">
      <c r="H3505" s="101"/>
      <c r="I3505" s="101"/>
    </row>
    <row r="3506" spans="8:9" x14ac:dyDescent="0.2">
      <c r="H3506" s="101"/>
      <c r="I3506" s="101"/>
    </row>
    <row r="3507" spans="8:9" x14ac:dyDescent="0.2">
      <c r="H3507" s="101"/>
      <c r="I3507" s="101"/>
    </row>
    <row r="3508" spans="8:9" x14ac:dyDescent="0.2">
      <c r="H3508" s="101"/>
      <c r="I3508" s="101"/>
    </row>
    <row r="3509" spans="8:9" x14ac:dyDescent="0.2">
      <c r="H3509" s="101"/>
      <c r="I3509" s="101"/>
    </row>
    <row r="3510" spans="8:9" x14ac:dyDescent="0.2">
      <c r="H3510" s="101"/>
      <c r="I3510" s="101"/>
    </row>
    <row r="3511" spans="8:9" x14ac:dyDescent="0.2">
      <c r="H3511" s="101"/>
      <c r="I3511" s="101"/>
    </row>
    <row r="3512" spans="8:9" x14ac:dyDescent="0.2">
      <c r="H3512" s="101"/>
      <c r="I3512" s="101"/>
    </row>
    <row r="3513" spans="8:9" x14ac:dyDescent="0.2">
      <c r="H3513" s="101"/>
      <c r="I3513" s="101"/>
    </row>
    <row r="3514" spans="8:9" x14ac:dyDescent="0.2">
      <c r="H3514" s="101"/>
      <c r="I3514" s="101"/>
    </row>
    <row r="3515" spans="8:9" x14ac:dyDescent="0.2">
      <c r="H3515" s="101"/>
      <c r="I3515" s="101"/>
    </row>
    <row r="3516" spans="8:9" x14ac:dyDescent="0.2">
      <c r="H3516" s="101"/>
      <c r="I3516" s="101"/>
    </row>
    <row r="3517" spans="8:9" x14ac:dyDescent="0.2">
      <c r="H3517" s="101"/>
      <c r="I3517" s="101"/>
    </row>
    <row r="3518" spans="8:9" x14ac:dyDescent="0.2">
      <c r="H3518" s="101"/>
      <c r="I3518" s="101"/>
    </row>
    <row r="3519" spans="8:9" x14ac:dyDescent="0.2">
      <c r="H3519" s="101"/>
      <c r="I3519" s="101"/>
    </row>
    <row r="3520" spans="8:9" x14ac:dyDescent="0.2">
      <c r="H3520" s="101"/>
      <c r="I3520" s="101"/>
    </row>
    <row r="3521" spans="8:9" x14ac:dyDescent="0.2">
      <c r="H3521" s="101"/>
      <c r="I3521" s="101"/>
    </row>
    <row r="3522" spans="8:9" x14ac:dyDescent="0.2">
      <c r="H3522" s="101"/>
      <c r="I3522" s="101"/>
    </row>
    <row r="3523" spans="8:9" x14ac:dyDescent="0.2">
      <c r="H3523" s="101"/>
      <c r="I3523" s="101"/>
    </row>
    <row r="3524" spans="8:9" x14ac:dyDescent="0.2">
      <c r="H3524" s="101"/>
      <c r="I3524" s="101"/>
    </row>
    <row r="3525" spans="8:9" x14ac:dyDescent="0.2">
      <c r="H3525" s="101"/>
      <c r="I3525" s="101"/>
    </row>
    <row r="3526" spans="8:9" x14ac:dyDescent="0.2">
      <c r="H3526" s="101"/>
      <c r="I3526" s="101"/>
    </row>
    <row r="3527" spans="8:9" x14ac:dyDescent="0.2">
      <c r="H3527" s="101"/>
      <c r="I3527" s="101"/>
    </row>
    <row r="3528" spans="8:9" x14ac:dyDescent="0.2">
      <c r="H3528" s="101"/>
      <c r="I3528" s="101"/>
    </row>
    <row r="3529" spans="8:9" x14ac:dyDescent="0.2">
      <c r="H3529" s="101"/>
      <c r="I3529" s="101"/>
    </row>
    <row r="3530" spans="8:9" x14ac:dyDescent="0.2">
      <c r="H3530" s="101"/>
      <c r="I3530" s="101"/>
    </row>
    <row r="3531" spans="8:9" x14ac:dyDescent="0.2">
      <c r="H3531" s="101"/>
      <c r="I3531" s="101"/>
    </row>
    <row r="3532" spans="8:9" x14ac:dyDescent="0.2">
      <c r="H3532" s="101"/>
      <c r="I3532" s="101"/>
    </row>
    <row r="3533" spans="8:9" x14ac:dyDescent="0.2">
      <c r="H3533" s="101"/>
      <c r="I3533" s="101"/>
    </row>
    <row r="3534" spans="8:9" x14ac:dyDescent="0.2">
      <c r="H3534" s="101"/>
      <c r="I3534" s="101"/>
    </row>
    <row r="3535" spans="8:9" x14ac:dyDescent="0.2">
      <c r="H3535" s="101"/>
      <c r="I3535" s="101"/>
    </row>
    <row r="3536" spans="8:9" x14ac:dyDescent="0.2">
      <c r="H3536" s="101"/>
      <c r="I3536" s="101"/>
    </row>
    <row r="3537" spans="8:9" x14ac:dyDescent="0.2">
      <c r="H3537" s="101"/>
      <c r="I3537" s="101"/>
    </row>
    <row r="3538" spans="8:9" x14ac:dyDescent="0.2">
      <c r="H3538" s="101"/>
      <c r="I3538" s="101"/>
    </row>
    <row r="3539" spans="8:9" x14ac:dyDescent="0.2">
      <c r="H3539" s="101"/>
      <c r="I3539" s="101"/>
    </row>
    <row r="3540" spans="8:9" x14ac:dyDescent="0.2">
      <c r="H3540" s="101"/>
      <c r="I3540" s="101"/>
    </row>
    <row r="3541" spans="8:9" x14ac:dyDescent="0.2">
      <c r="H3541" s="101"/>
      <c r="I3541" s="101"/>
    </row>
    <row r="3542" spans="8:9" x14ac:dyDescent="0.2">
      <c r="H3542" s="101"/>
      <c r="I3542" s="101"/>
    </row>
    <row r="3543" spans="8:9" x14ac:dyDescent="0.2">
      <c r="H3543" s="101"/>
      <c r="I3543" s="101"/>
    </row>
    <row r="3544" spans="8:9" x14ac:dyDescent="0.2">
      <c r="H3544" s="101"/>
      <c r="I3544" s="101"/>
    </row>
    <row r="3545" spans="8:9" x14ac:dyDescent="0.2">
      <c r="H3545" s="101"/>
      <c r="I3545" s="101"/>
    </row>
    <row r="3546" spans="8:9" x14ac:dyDescent="0.2">
      <c r="H3546" s="101"/>
      <c r="I3546" s="101"/>
    </row>
    <row r="3547" spans="8:9" x14ac:dyDescent="0.2">
      <c r="H3547" s="101"/>
      <c r="I3547" s="101"/>
    </row>
    <row r="3548" spans="8:9" x14ac:dyDescent="0.2">
      <c r="H3548" s="101"/>
      <c r="I3548" s="101"/>
    </row>
    <row r="3549" spans="8:9" x14ac:dyDescent="0.2">
      <c r="H3549" s="101"/>
      <c r="I3549" s="101"/>
    </row>
    <row r="3550" spans="8:9" x14ac:dyDescent="0.2">
      <c r="H3550" s="101"/>
      <c r="I3550" s="101"/>
    </row>
    <row r="3551" spans="8:9" x14ac:dyDescent="0.2">
      <c r="H3551" s="101"/>
      <c r="I3551" s="101"/>
    </row>
    <row r="3552" spans="8:9" x14ac:dyDescent="0.2">
      <c r="H3552" s="101"/>
      <c r="I3552" s="101"/>
    </row>
    <row r="3553" spans="8:9" x14ac:dyDescent="0.2">
      <c r="H3553" s="101"/>
      <c r="I3553" s="101"/>
    </row>
    <row r="3554" spans="8:9" x14ac:dyDescent="0.2">
      <c r="H3554" s="101"/>
      <c r="I3554" s="101"/>
    </row>
    <row r="3555" spans="8:9" x14ac:dyDescent="0.2">
      <c r="H3555" s="101"/>
      <c r="I3555" s="101"/>
    </row>
    <row r="3556" spans="8:9" x14ac:dyDescent="0.2">
      <c r="H3556" s="101"/>
      <c r="I3556" s="101"/>
    </row>
    <row r="3557" spans="8:9" x14ac:dyDescent="0.2">
      <c r="H3557" s="101"/>
      <c r="I3557" s="101"/>
    </row>
    <row r="3558" spans="8:9" x14ac:dyDescent="0.2">
      <c r="H3558" s="101"/>
      <c r="I3558" s="101"/>
    </row>
    <row r="3559" spans="8:9" x14ac:dyDescent="0.2">
      <c r="H3559" s="101"/>
      <c r="I3559" s="101"/>
    </row>
    <row r="3560" spans="8:9" x14ac:dyDescent="0.2">
      <c r="H3560" s="101"/>
      <c r="I3560" s="101"/>
    </row>
    <row r="3561" spans="8:9" x14ac:dyDescent="0.2">
      <c r="H3561" s="101"/>
      <c r="I3561" s="101"/>
    </row>
    <row r="3562" spans="8:9" x14ac:dyDescent="0.2">
      <c r="H3562" s="101"/>
      <c r="I3562" s="101"/>
    </row>
    <row r="3563" spans="8:9" x14ac:dyDescent="0.2">
      <c r="H3563" s="101"/>
      <c r="I3563" s="101"/>
    </row>
    <row r="3564" spans="8:9" x14ac:dyDescent="0.2">
      <c r="H3564" s="101"/>
      <c r="I3564" s="101"/>
    </row>
    <row r="3565" spans="8:9" x14ac:dyDescent="0.2">
      <c r="H3565" s="101"/>
      <c r="I3565" s="101"/>
    </row>
    <row r="3566" spans="8:9" x14ac:dyDescent="0.2">
      <c r="H3566" s="101"/>
      <c r="I3566" s="101"/>
    </row>
    <row r="3567" spans="8:9" x14ac:dyDescent="0.2">
      <c r="H3567" s="101"/>
      <c r="I3567" s="101"/>
    </row>
    <row r="3568" spans="8:9" x14ac:dyDescent="0.2">
      <c r="H3568" s="101"/>
      <c r="I3568" s="101"/>
    </row>
    <row r="3569" spans="8:9" x14ac:dyDescent="0.2">
      <c r="H3569" s="101"/>
      <c r="I3569" s="101"/>
    </row>
    <row r="3570" spans="8:9" x14ac:dyDescent="0.2">
      <c r="H3570" s="101"/>
      <c r="I3570" s="101"/>
    </row>
    <row r="3571" spans="8:9" x14ac:dyDescent="0.2">
      <c r="H3571" s="101"/>
      <c r="I3571" s="101"/>
    </row>
    <row r="3572" spans="8:9" x14ac:dyDescent="0.2">
      <c r="H3572" s="101"/>
      <c r="I3572" s="101"/>
    </row>
    <row r="3573" spans="8:9" x14ac:dyDescent="0.2">
      <c r="H3573" s="101"/>
      <c r="I3573" s="101"/>
    </row>
    <row r="3574" spans="8:9" x14ac:dyDescent="0.2">
      <c r="H3574" s="101"/>
      <c r="I3574" s="101"/>
    </row>
    <row r="3575" spans="8:9" x14ac:dyDescent="0.2">
      <c r="H3575" s="101"/>
      <c r="I3575" s="101"/>
    </row>
    <row r="3576" spans="8:9" x14ac:dyDescent="0.2">
      <c r="H3576" s="101"/>
      <c r="I3576" s="101"/>
    </row>
    <row r="3577" spans="8:9" x14ac:dyDescent="0.2">
      <c r="H3577" s="101"/>
      <c r="I3577" s="101"/>
    </row>
    <row r="3578" spans="8:9" x14ac:dyDescent="0.2">
      <c r="H3578" s="101"/>
      <c r="I3578" s="101"/>
    </row>
    <row r="3579" spans="8:9" x14ac:dyDescent="0.2">
      <c r="H3579" s="101"/>
      <c r="I3579" s="101"/>
    </row>
    <row r="3580" spans="8:9" x14ac:dyDescent="0.2">
      <c r="H3580" s="101"/>
      <c r="I3580" s="101"/>
    </row>
    <row r="3581" spans="8:9" x14ac:dyDescent="0.2">
      <c r="H3581" s="101"/>
      <c r="I3581" s="101"/>
    </row>
    <row r="3582" spans="8:9" x14ac:dyDescent="0.2">
      <c r="H3582" s="101"/>
      <c r="I3582" s="101"/>
    </row>
    <row r="3583" spans="8:9" x14ac:dyDescent="0.2">
      <c r="H3583" s="101"/>
      <c r="I3583" s="101"/>
    </row>
    <row r="3584" spans="8:9" x14ac:dyDescent="0.2">
      <c r="H3584" s="101"/>
      <c r="I3584" s="101"/>
    </row>
    <row r="3585" spans="8:9" x14ac:dyDescent="0.2">
      <c r="H3585" s="101"/>
      <c r="I3585" s="101"/>
    </row>
    <row r="3586" spans="8:9" x14ac:dyDescent="0.2">
      <c r="H3586" s="101"/>
      <c r="I3586" s="101"/>
    </row>
    <row r="3587" spans="8:9" x14ac:dyDescent="0.2">
      <c r="H3587" s="101"/>
      <c r="I3587" s="101"/>
    </row>
    <row r="3588" spans="8:9" x14ac:dyDescent="0.2">
      <c r="H3588" s="101"/>
      <c r="I3588" s="101"/>
    </row>
    <row r="3589" spans="8:9" x14ac:dyDescent="0.2">
      <c r="H3589" s="101"/>
      <c r="I3589" s="101"/>
    </row>
    <row r="3590" spans="8:9" x14ac:dyDescent="0.2">
      <c r="H3590" s="101"/>
      <c r="I3590" s="101"/>
    </row>
    <row r="3591" spans="8:9" x14ac:dyDescent="0.2">
      <c r="H3591" s="101"/>
      <c r="I3591" s="101"/>
    </row>
    <row r="3592" spans="8:9" x14ac:dyDescent="0.2">
      <c r="H3592" s="101"/>
      <c r="I3592" s="101"/>
    </row>
    <row r="3593" spans="8:9" x14ac:dyDescent="0.2">
      <c r="H3593" s="101"/>
      <c r="I3593" s="101"/>
    </row>
    <row r="3594" spans="8:9" x14ac:dyDescent="0.2">
      <c r="H3594" s="101"/>
      <c r="I3594" s="101"/>
    </row>
    <row r="3595" spans="8:9" x14ac:dyDescent="0.2">
      <c r="H3595" s="101"/>
      <c r="I3595" s="101"/>
    </row>
    <row r="3596" spans="8:9" x14ac:dyDescent="0.2">
      <c r="H3596" s="101"/>
      <c r="I3596" s="101"/>
    </row>
    <row r="3597" spans="8:9" x14ac:dyDescent="0.2">
      <c r="H3597" s="101"/>
      <c r="I3597" s="101"/>
    </row>
    <row r="3598" spans="8:9" x14ac:dyDescent="0.2">
      <c r="H3598" s="101"/>
      <c r="I3598" s="101"/>
    </row>
    <row r="3599" spans="8:9" x14ac:dyDescent="0.2">
      <c r="H3599" s="101"/>
      <c r="I3599" s="101"/>
    </row>
    <row r="3600" spans="8:9" x14ac:dyDescent="0.2">
      <c r="H3600" s="101"/>
      <c r="I3600" s="101"/>
    </row>
    <row r="3601" spans="8:9" x14ac:dyDescent="0.2">
      <c r="H3601" s="101"/>
      <c r="I3601" s="101"/>
    </row>
    <row r="3602" spans="8:9" x14ac:dyDescent="0.2">
      <c r="H3602" s="101"/>
      <c r="I3602" s="101"/>
    </row>
    <row r="3603" spans="8:9" x14ac:dyDescent="0.2">
      <c r="H3603" s="101"/>
      <c r="I3603" s="101"/>
    </row>
    <row r="3604" spans="8:9" x14ac:dyDescent="0.2">
      <c r="H3604" s="101"/>
      <c r="I3604" s="101"/>
    </row>
    <row r="3605" spans="8:9" x14ac:dyDescent="0.2">
      <c r="H3605" s="101"/>
      <c r="I3605" s="101"/>
    </row>
    <row r="3606" spans="8:9" x14ac:dyDescent="0.2">
      <c r="H3606" s="101"/>
      <c r="I3606" s="101"/>
    </row>
    <row r="3607" spans="8:9" x14ac:dyDescent="0.2">
      <c r="H3607" s="101"/>
      <c r="I3607" s="101"/>
    </row>
    <row r="3608" spans="8:9" x14ac:dyDescent="0.2">
      <c r="H3608" s="101"/>
      <c r="I3608" s="101"/>
    </row>
    <row r="3609" spans="8:9" x14ac:dyDescent="0.2">
      <c r="H3609" s="101"/>
      <c r="I3609" s="101"/>
    </row>
    <row r="3610" spans="8:9" x14ac:dyDescent="0.2">
      <c r="H3610" s="101"/>
      <c r="I3610" s="101"/>
    </row>
    <row r="3611" spans="8:9" x14ac:dyDescent="0.2">
      <c r="H3611" s="101"/>
      <c r="I3611" s="101"/>
    </row>
    <row r="3612" spans="8:9" x14ac:dyDescent="0.2">
      <c r="H3612" s="101"/>
      <c r="I3612" s="101"/>
    </row>
    <row r="3613" spans="8:9" x14ac:dyDescent="0.2">
      <c r="H3613" s="101"/>
      <c r="I3613" s="101"/>
    </row>
    <row r="3614" spans="8:9" x14ac:dyDescent="0.2">
      <c r="H3614" s="101"/>
      <c r="I3614" s="101"/>
    </row>
    <row r="3615" spans="8:9" x14ac:dyDescent="0.2">
      <c r="H3615" s="101"/>
      <c r="I3615" s="101"/>
    </row>
    <row r="3616" spans="8:9" x14ac:dyDescent="0.2">
      <c r="H3616" s="101"/>
      <c r="I3616" s="101"/>
    </row>
    <row r="3617" spans="8:9" x14ac:dyDescent="0.2">
      <c r="H3617" s="101"/>
      <c r="I3617" s="101"/>
    </row>
    <row r="3618" spans="8:9" x14ac:dyDescent="0.2">
      <c r="H3618" s="101"/>
      <c r="I3618" s="101"/>
    </row>
    <row r="3619" spans="8:9" x14ac:dyDescent="0.2">
      <c r="H3619" s="101"/>
      <c r="I3619" s="101"/>
    </row>
    <row r="3620" spans="8:9" x14ac:dyDescent="0.2">
      <c r="H3620" s="101"/>
      <c r="I3620" s="101"/>
    </row>
    <row r="3621" spans="8:9" x14ac:dyDescent="0.2">
      <c r="H3621" s="101"/>
      <c r="I3621" s="101"/>
    </row>
    <row r="3622" spans="8:9" x14ac:dyDescent="0.2">
      <c r="H3622" s="101"/>
      <c r="I3622" s="101"/>
    </row>
    <row r="3623" spans="8:9" x14ac:dyDescent="0.2">
      <c r="H3623" s="101"/>
      <c r="I3623" s="101"/>
    </row>
    <row r="3624" spans="8:9" x14ac:dyDescent="0.2">
      <c r="H3624" s="101"/>
      <c r="I3624" s="101"/>
    </row>
    <row r="3625" spans="8:9" x14ac:dyDescent="0.2">
      <c r="H3625" s="101"/>
      <c r="I3625" s="101"/>
    </row>
    <row r="3626" spans="8:9" x14ac:dyDescent="0.2">
      <c r="H3626" s="101"/>
      <c r="I3626" s="101"/>
    </row>
    <row r="3627" spans="8:9" x14ac:dyDescent="0.2">
      <c r="H3627" s="101"/>
      <c r="I3627" s="101"/>
    </row>
    <row r="3628" spans="8:9" x14ac:dyDescent="0.2">
      <c r="H3628" s="101"/>
      <c r="I3628" s="101"/>
    </row>
    <row r="3629" spans="8:9" x14ac:dyDescent="0.2">
      <c r="H3629" s="101"/>
      <c r="I3629" s="101"/>
    </row>
    <row r="3630" spans="8:9" x14ac:dyDescent="0.2">
      <c r="H3630" s="101"/>
      <c r="I3630" s="101"/>
    </row>
    <row r="3631" spans="8:9" x14ac:dyDescent="0.2">
      <c r="H3631" s="101"/>
      <c r="I3631" s="101"/>
    </row>
    <row r="3632" spans="8:9" x14ac:dyDescent="0.2">
      <c r="H3632" s="101"/>
      <c r="I3632" s="101"/>
    </row>
    <row r="3633" spans="8:9" x14ac:dyDescent="0.2">
      <c r="H3633" s="101"/>
      <c r="I3633" s="101"/>
    </row>
    <row r="3634" spans="8:9" x14ac:dyDescent="0.2">
      <c r="H3634" s="101"/>
      <c r="I3634" s="101"/>
    </row>
    <row r="3635" spans="8:9" x14ac:dyDescent="0.2">
      <c r="H3635" s="101"/>
      <c r="I3635" s="101"/>
    </row>
    <row r="3636" spans="8:9" x14ac:dyDescent="0.2">
      <c r="H3636" s="101"/>
      <c r="I3636" s="101"/>
    </row>
    <row r="3637" spans="8:9" x14ac:dyDescent="0.2">
      <c r="H3637" s="101"/>
      <c r="I3637" s="101"/>
    </row>
    <row r="3638" spans="8:9" x14ac:dyDescent="0.2">
      <c r="H3638" s="101"/>
      <c r="I3638" s="101"/>
    </row>
    <row r="3639" spans="8:9" x14ac:dyDescent="0.2">
      <c r="H3639" s="101"/>
      <c r="I3639" s="101"/>
    </row>
    <row r="3640" spans="8:9" x14ac:dyDescent="0.2">
      <c r="H3640" s="101"/>
      <c r="I3640" s="101"/>
    </row>
    <row r="3641" spans="8:9" x14ac:dyDescent="0.2">
      <c r="H3641" s="101"/>
      <c r="I3641" s="101"/>
    </row>
    <row r="3642" spans="8:9" x14ac:dyDescent="0.2">
      <c r="H3642" s="101"/>
      <c r="I3642" s="101"/>
    </row>
    <row r="3643" spans="8:9" x14ac:dyDescent="0.2">
      <c r="H3643" s="101"/>
      <c r="I3643" s="101"/>
    </row>
    <row r="3644" spans="8:9" x14ac:dyDescent="0.2">
      <c r="H3644" s="101"/>
      <c r="I3644" s="101"/>
    </row>
    <row r="3645" spans="8:9" x14ac:dyDescent="0.2">
      <c r="H3645" s="101"/>
      <c r="I3645" s="101"/>
    </row>
    <row r="3646" spans="8:9" x14ac:dyDescent="0.2">
      <c r="H3646" s="101"/>
      <c r="I3646" s="101"/>
    </row>
    <row r="3647" spans="8:9" x14ac:dyDescent="0.2">
      <c r="H3647" s="101"/>
      <c r="I3647" s="101"/>
    </row>
    <row r="3648" spans="8:9" x14ac:dyDescent="0.2">
      <c r="H3648" s="101"/>
      <c r="I3648" s="101"/>
    </row>
    <row r="3649" spans="8:9" x14ac:dyDescent="0.2">
      <c r="H3649" s="101"/>
      <c r="I3649" s="101"/>
    </row>
    <row r="3650" spans="8:9" x14ac:dyDescent="0.2">
      <c r="H3650" s="101"/>
      <c r="I3650" s="101"/>
    </row>
    <row r="3651" spans="8:9" x14ac:dyDescent="0.2">
      <c r="H3651" s="101"/>
      <c r="I3651" s="101"/>
    </row>
    <row r="3652" spans="8:9" x14ac:dyDescent="0.2">
      <c r="H3652" s="101"/>
      <c r="I3652" s="101"/>
    </row>
    <row r="3653" spans="8:9" x14ac:dyDescent="0.2">
      <c r="H3653" s="101"/>
      <c r="I3653" s="101"/>
    </row>
    <row r="3654" spans="8:9" x14ac:dyDescent="0.2">
      <c r="H3654" s="101"/>
      <c r="I3654" s="101"/>
    </row>
    <row r="3655" spans="8:9" x14ac:dyDescent="0.2">
      <c r="H3655" s="101"/>
      <c r="I3655" s="101"/>
    </row>
    <row r="3656" spans="8:9" x14ac:dyDescent="0.2">
      <c r="H3656" s="101"/>
      <c r="I3656" s="101"/>
    </row>
    <row r="3657" spans="8:9" x14ac:dyDescent="0.2">
      <c r="H3657" s="101"/>
      <c r="I3657" s="101"/>
    </row>
    <row r="3658" spans="8:9" x14ac:dyDescent="0.2">
      <c r="H3658" s="101"/>
      <c r="I3658" s="101"/>
    </row>
    <row r="3659" spans="8:9" x14ac:dyDescent="0.2">
      <c r="H3659" s="101"/>
      <c r="I3659" s="101"/>
    </row>
    <row r="3660" spans="8:9" x14ac:dyDescent="0.2">
      <c r="H3660" s="101"/>
      <c r="I3660" s="101"/>
    </row>
    <row r="3661" spans="8:9" x14ac:dyDescent="0.2">
      <c r="H3661" s="101"/>
      <c r="I3661" s="101"/>
    </row>
    <row r="3662" spans="8:9" x14ac:dyDescent="0.2">
      <c r="H3662" s="101"/>
      <c r="I3662" s="101"/>
    </row>
    <row r="3663" spans="8:9" x14ac:dyDescent="0.2">
      <c r="H3663" s="101"/>
      <c r="I3663" s="101"/>
    </row>
    <row r="3664" spans="8:9" x14ac:dyDescent="0.2">
      <c r="H3664" s="101"/>
      <c r="I3664" s="101"/>
    </row>
    <row r="3665" spans="8:9" x14ac:dyDescent="0.2">
      <c r="H3665" s="101"/>
      <c r="I3665" s="101"/>
    </row>
    <row r="3666" spans="8:9" x14ac:dyDescent="0.2">
      <c r="H3666" s="101"/>
      <c r="I3666" s="101"/>
    </row>
    <row r="3667" spans="8:9" x14ac:dyDescent="0.2">
      <c r="H3667" s="101"/>
      <c r="I3667" s="101"/>
    </row>
    <row r="3668" spans="8:9" x14ac:dyDescent="0.2">
      <c r="H3668" s="101"/>
      <c r="I3668" s="101"/>
    </row>
    <row r="3669" spans="8:9" x14ac:dyDescent="0.2">
      <c r="H3669" s="101"/>
      <c r="I3669" s="101"/>
    </row>
    <row r="3670" spans="8:9" x14ac:dyDescent="0.2">
      <c r="H3670" s="101"/>
      <c r="I3670" s="101"/>
    </row>
    <row r="3671" spans="8:9" x14ac:dyDescent="0.2">
      <c r="H3671" s="101"/>
      <c r="I3671" s="101"/>
    </row>
    <row r="3672" spans="8:9" x14ac:dyDescent="0.2">
      <c r="H3672" s="101"/>
      <c r="I3672" s="101"/>
    </row>
    <row r="3673" spans="8:9" x14ac:dyDescent="0.2">
      <c r="H3673" s="101"/>
      <c r="I3673" s="101"/>
    </row>
    <row r="3674" spans="8:9" x14ac:dyDescent="0.2">
      <c r="H3674" s="101"/>
      <c r="I3674" s="101"/>
    </row>
    <row r="3675" spans="8:9" x14ac:dyDescent="0.2">
      <c r="H3675" s="101"/>
      <c r="I3675" s="101"/>
    </row>
    <row r="3676" spans="8:9" x14ac:dyDescent="0.2">
      <c r="H3676" s="101"/>
      <c r="I3676" s="101"/>
    </row>
    <row r="3677" spans="8:9" x14ac:dyDescent="0.2">
      <c r="H3677" s="101"/>
      <c r="I3677" s="101"/>
    </row>
    <row r="3678" spans="8:9" x14ac:dyDescent="0.2">
      <c r="H3678" s="101"/>
      <c r="I3678" s="101"/>
    </row>
    <row r="3679" spans="8:9" x14ac:dyDescent="0.2">
      <c r="H3679" s="101"/>
      <c r="I3679" s="101"/>
    </row>
    <row r="3680" spans="8:9" x14ac:dyDescent="0.2">
      <c r="H3680" s="101"/>
      <c r="I3680" s="101"/>
    </row>
    <row r="3681" spans="8:9" x14ac:dyDescent="0.2">
      <c r="H3681" s="101"/>
      <c r="I3681" s="101"/>
    </row>
    <row r="3682" spans="8:9" x14ac:dyDescent="0.2">
      <c r="H3682" s="101"/>
      <c r="I3682" s="101"/>
    </row>
    <row r="3683" spans="8:9" x14ac:dyDescent="0.2">
      <c r="H3683" s="101"/>
      <c r="I3683" s="101"/>
    </row>
    <row r="3684" spans="8:9" x14ac:dyDescent="0.2">
      <c r="H3684" s="101"/>
      <c r="I3684" s="101"/>
    </row>
    <row r="3685" spans="8:9" x14ac:dyDescent="0.2">
      <c r="H3685" s="101"/>
      <c r="I3685" s="101"/>
    </row>
    <row r="3686" spans="8:9" x14ac:dyDescent="0.2">
      <c r="H3686" s="101"/>
      <c r="I3686" s="101"/>
    </row>
    <row r="3687" spans="8:9" x14ac:dyDescent="0.2">
      <c r="H3687" s="101"/>
      <c r="I3687" s="101"/>
    </row>
    <row r="3688" spans="8:9" x14ac:dyDescent="0.2">
      <c r="H3688" s="101"/>
      <c r="I3688" s="101"/>
    </row>
    <row r="3689" spans="8:9" x14ac:dyDescent="0.2">
      <c r="H3689" s="101"/>
      <c r="I3689" s="101"/>
    </row>
    <row r="3690" spans="8:9" x14ac:dyDescent="0.2">
      <c r="H3690" s="101"/>
      <c r="I3690" s="101"/>
    </row>
    <row r="3691" spans="8:9" x14ac:dyDescent="0.2">
      <c r="H3691" s="101"/>
      <c r="I3691" s="101"/>
    </row>
    <row r="3692" spans="8:9" x14ac:dyDescent="0.2">
      <c r="H3692" s="101"/>
      <c r="I3692" s="101"/>
    </row>
    <row r="3693" spans="8:9" x14ac:dyDescent="0.2">
      <c r="H3693" s="101"/>
      <c r="I3693" s="101"/>
    </row>
    <row r="3694" spans="8:9" x14ac:dyDescent="0.2">
      <c r="H3694" s="101"/>
      <c r="I3694" s="101"/>
    </row>
    <row r="3695" spans="8:9" x14ac:dyDescent="0.2">
      <c r="H3695" s="101"/>
      <c r="I3695" s="101"/>
    </row>
    <row r="3696" spans="8:9" x14ac:dyDescent="0.2">
      <c r="H3696" s="101"/>
      <c r="I3696" s="101"/>
    </row>
    <row r="3697" spans="8:9" x14ac:dyDescent="0.2">
      <c r="H3697" s="101"/>
      <c r="I3697" s="101"/>
    </row>
    <row r="3698" spans="8:9" x14ac:dyDescent="0.2">
      <c r="H3698" s="101"/>
      <c r="I3698" s="101"/>
    </row>
    <row r="3699" spans="8:9" x14ac:dyDescent="0.2">
      <c r="H3699" s="101"/>
      <c r="I3699" s="101"/>
    </row>
    <row r="3700" spans="8:9" x14ac:dyDescent="0.2">
      <c r="H3700" s="101"/>
      <c r="I3700" s="101"/>
    </row>
    <row r="3701" spans="8:9" x14ac:dyDescent="0.2">
      <c r="H3701" s="101"/>
      <c r="I3701" s="101"/>
    </row>
    <row r="3702" spans="8:9" x14ac:dyDescent="0.2">
      <c r="H3702" s="101"/>
      <c r="I3702" s="101"/>
    </row>
    <row r="3703" spans="8:9" x14ac:dyDescent="0.2">
      <c r="H3703" s="101"/>
      <c r="I3703" s="101"/>
    </row>
    <row r="3704" spans="8:9" x14ac:dyDescent="0.2">
      <c r="H3704" s="101"/>
      <c r="I3704" s="101"/>
    </row>
    <row r="3705" spans="8:9" x14ac:dyDescent="0.2">
      <c r="H3705" s="101"/>
      <c r="I3705" s="101"/>
    </row>
    <row r="3706" spans="8:9" x14ac:dyDescent="0.2">
      <c r="H3706" s="101"/>
      <c r="I3706" s="101"/>
    </row>
    <row r="3707" spans="8:9" x14ac:dyDescent="0.2">
      <c r="H3707" s="101"/>
      <c r="I3707" s="101"/>
    </row>
    <row r="3708" spans="8:9" x14ac:dyDescent="0.2">
      <c r="H3708" s="101"/>
      <c r="I3708" s="101"/>
    </row>
    <row r="3709" spans="8:9" x14ac:dyDescent="0.2">
      <c r="H3709" s="101"/>
      <c r="I3709" s="101"/>
    </row>
    <row r="3710" spans="8:9" x14ac:dyDescent="0.2">
      <c r="H3710" s="101"/>
      <c r="I3710" s="101"/>
    </row>
    <row r="3711" spans="8:9" x14ac:dyDescent="0.2">
      <c r="H3711" s="101"/>
      <c r="I3711" s="101"/>
    </row>
    <row r="3712" spans="8:9" x14ac:dyDescent="0.2">
      <c r="H3712" s="101"/>
      <c r="I3712" s="101"/>
    </row>
    <row r="3713" spans="8:9" x14ac:dyDescent="0.2">
      <c r="H3713" s="101"/>
      <c r="I3713" s="101"/>
    </row>
    <row r="3714" spans="8:9" x14ac:dyDescent="0.2">
      <c r="H3714" s="101"/>
      <c r="I3714" s="101"/>
    </row>
    <row r="3715" spans="8:9" x14ac:dyDescent="0.2">
      <c r="H3715" s="101"/>
      <c r="I3715" s="101"/>
    </row>
    <row r="3716" spans="8:9" x14ac:dyDescent="0.2">
      <c r="H3716" s="101"/>
      <c r="I3716" s="101"/>
    </row>
    <row r="3717" spans="8:9" x14ac:dyDescent="0.2">
      <c r="H3717" s="101"/>
      <c r="I3717" s="101"/>
    </row>
    <row r="3718" spans="8:9" x14ac:dyDescent="0.2">
      <c r="H3718" s="101"/>
      <c r="I3718" s="101"/>
    </row>
    <row r="3719" spans="8:9" x14ac:dyDescent="0.2">
      <c r="H3719" s="101"/>
      <c r="I3719" s="101"/>
    </row>
    <row r="3720" spans="8:9" x14ac:dyDescent="0.2">
      <c r="H3720" s="101"/>
      <c r="I3720" s="101"/>
    </row>
    <row r="3721" spans="8:9" x14ac:dyDescent="0.2">
      <c r="H3721" s="101"/>
      <c r="I3721" s="101"/>
    </row>
    <row r="3722" spans="8:9" x14ac:dyDescent="0.2">
      <c r="H3722" s="101"/>
      <c r="I3722" s="101"/>
    </row>
    <row r="3723" spans="8:9" x14ac:dyDescent="0.2">
      <c r="H3723" s="101"/>
      <c r="I3723" s="101"/>
    </row>
    <row r="3724" spans="8:9" x14ac:dyDescent="0.2">
      <c r="H3724" s="101"/>
      <c r="I3724" s="101"/>
    </row>
    <row r="3725" spans="8:9" x14ac:dyDescent="0.2">
      <c r="H3725" s="101"/>
      <c r="I3725" s="101"/>
    </row>
    <row r="3726" spans="8:9" x14ac:dyDescent="0.2">
      <c r="H3726" s="101"/>
      <c r="I3726" s="101"/>
    </row>
    <row r="3727" spans="8:9" x14ac:dyDescent="0.2">
      <c r="H3727" s="101"/>
      <c r="I3727" s="101"/>
    </row>
    <row r="3728" spans="8:9" x14ac:dyDescent="0.2">
      <c r="H3728" s="101"/>
      <c r="I3728" s="101"/>
    </row>
    <row r="3729" spans="8:9" x14ac:dyDescent="0.2">
      <c r="H3729" s="101"/>
      <c r="I3729" s="101"/>
    </row>
    <row r="3730" spans="8:9" x14ac:dyDescent="0.2">
      <c r="H3730" s="101"/>
      <c r="I3730" s="101"/>
    </row>
    <row r="3731" spans="8:9" x14ac:dyDescent="0.2">
      <c r="H3731" s="101"/>
      <c r="I3731" s="101"/>
    </row>
    <row r="3732" spans="8:9" x14ac:dyDescent="0.2">
      <c r="H3732" s="101"/>
      <c r="I3732" s="101"/>
    </row>
    <row r="3733" spans="8:9" x14ac:dyDescent="0.2">
      <c r="H3733" s="101"/>
      <c r="I3733" s="101"/>
    </row>
    <row r="3734" spans="8:9" x14ac:dyDescent="0.2">
      <c r="H3734" s="101"/>
      <c r="I3734" s="101"/>
    </row>
    <row r="3735" spans="8:9" x14ac:dyDescent="0.2">
      <c r="H3735" s="101"/>
      <c r="I3735" s="101"/>
    </row>
    <row r="3736" spans="8:9" x14ac:dyDescent="0.2">
      <c r="H3736" s="101"/>
      <c r="I3736" s="101"/>
    </row>
    <row r="3737" spans="8:9" x14ac:dyDescent="0.2">
      <c r="H3737" s="101"/>
      <c r="I3737" s="101"/>
    </row>
    <row r="3738" spans="8:9" x14ac:dyDescent="0.2">
      <c r="H3738" s="101"/>
      <c r="I3738" s="101"/>
    </row>
    <row r="3739" spans="8:9" x14ac:dyDescent="0.2">
      <c r="H3739" s="101"/>
      <c r="I3739" s="101"/>
    </row>
    <row r="3740" spans="8:9" x14ac:dyDescent="0.2">
      <c r="H3740" s="101"/>
      <c r="I3740" s="101"/>
    </row>
    <row r="3741" spans="8:9" x14ac:dyDescent="0.2">
      <c r="H3741" s="101"/>
      <c r="I3741" s="101"/>
    </row>
    <row r="3742" spans="8:9" x14ac:dyDescent="0.2">
      <c r="H3742" s="101"/>
      <c r="I3742" s="101"/>
    </row>
    <row r="3743" spans="8:9" x14ac:dyDescent="0.2">
      <c r="H3743" s="101"/>
      <c r="I3743" s="101"/>
    </row>
    <row r="3744" spans="8:9" x14ac:dyDescent="0.2">
      <c r="H3744" s="101"/>
      <c r="I3744" s="101"/>
    </row>
    <row r="3745" spans="8:9" x14ac:dyDescent="0.2">
      <c r="H3745" s="101"/>
      <c r="I3745" s="101"/>
    </row>
    <row r="3746" spans="8:9" x14ac:dyDescent="0.2">
      <c r="H3746" s="101"/>
      <c r="I3746" s="101"/>
    </row>
    <row r="3747" spans="8:9" x14ac:dyDescent="0.2">
      <c r="H3747" s="101"/>
      <c r="I3747" s="101"/>
    </row>
    <row r="3748" spans="8:9" x14ac:dyDescent="0.2">
      <c r="H3748" s="101"/>
      <c r="I3748" s="101"/>
    </row>
    <row r="3749" spans="8:9" x14ac:dyDescent="0.2">
      <c r="H3749" s="101"/>
      <c r="I3749" s="101"/>
    </row>
    <row r="3750" spans="8:9" x14ac:dyDescent="0.2">
      <c r="H3750" s="101"/>
      <c r="I3750" s="101"/>
    </row>
    <row r="3751" spans="8:9" x14ac:dyDescent="0.2">
      <c r="H3751" s="101"/>
      <c r="I3751" s="101"/>
    </row>
    <row r="3752" spans="8:9" x14ac:dyDescent="0.2">
      <c r="H3752" s="101"/>
      <c r="I3752" s="101"/>
    </row>
    <row r="3753" spans="8:9" x14ac:dyDescent="0.2">
      <c r="H3753" s="101"/>
      <c r="I3753" s="101"/>
    </row>
    <row r="3754" spans="8:9" x14ac:dyDescent="0.2">
      <c r="H3754" s="101"/>
      <c r="I3754" s="101"/>
    </row>
    <row r="3755" spans="8:9" x14ac:dyDescent="0.2">
      <c r="H3755" s="101"/>
      <c r="I3755" s="101"/>
    </row>
    <row r="3756" spans="8:9" x14ac:dyDescent="0.2">
      <c r="H3756" s="101"/>
      <c r="I3756" s="101"/>
    </row>
    <row r="3757" spans="8:9" x14ac:dyDescent="0.2">
      <c r="H3757" s="101"/>
      <c r="I3757" s="101"/>
    </row>
    <row r="3758" spans="8:9" x14ac:dyDescent="0.2">
      <c r="H3758" s="101"/>
      <c r="I3758" s="101"/>
    </row>
    <row r="3759" spans="8:9" x14ac:dyDescent="0.2">
      <c r="H3759" s="101"/>
      <c r="I3759" s="101"/>
    </row>
    <row r="3760" spans="8:9" x14ac:dyDescent="0.2">
      <c r="H3760" s="101"/>
      <c r="I3760" s="101"/>
    </row>
    <row r="3761" spans="8:9" x14ac:dyDescent="0.2">
      <c r="H3761" s="101"/>
      <c r="I3761" s="101"/>
    </row>
    <row r="3762" spans="8:9" x14ac:dyDescent="0.2">
      <c r="H3762" s="101"/>
      <c r="I3762" s="101"/>
    </row>
    <row r="3763" spans="8:9" x14ac:dyDescent="0.2">
      <c r="H3763" s="101"/>
      <c r="I3763" s="101"/>
    </row>
    <row r="3764" spans="8:9" x14ac:dyDescent="0.2">
      <c r="H3764" s="101"/>
      <c r="I3764" s="101"/>
    </row>
    <row r="3765" spans="8:9" x14ac:dyDescent="0.2">
      <c r="H3765" s="101"/>
      <c r="I3765" s="101"/>
    </row>
    <row r="3766" spans="8:9" x14ac:dyDescent="0.2">
      <c r="H3766" s="101"/>
      <c r="I3766" s="101"/>
    </row>
    <row r="3767" spans="8:9" x14ac:dyDescent="0.2">
      <c r="H3767" s="101"/>
      <c r="I3767" s="101"/>
    </row>
    <row r="3768" spans="8:9" x14ac:dyDescent="0.2">
      <c r="H3768" s="101"/>
      <c r="I3768" s="101"/>
    </row>
    <row r="3769" spans="8:9" x14ac:dyDescent="0.2">
      <c r="H3769" s="101"/>
      <c r="I3769" s="101"/>
    </row>
    <row r="3770" spans="8:9" x14ac:dyDescent="0.2">
      <c r="H3770" s="101"/>
      <c r="I3770" s="101"/>
    </row>
    <row r="3771" spans="8:9" x14ac:dyDescent="0.2">
      <c r="H3771" s="101"/>
      <c r="I3771" s="101"/>
    </row>
    <row r="3772" spans="8:9" x14ac:dyDescent="0.2">
      <c r="H3772" s="101"/>
      <c r="I3772" s="101"/>
    </row>
    <row r="3773" spans="8:9" x14ac:dyDescent="0.2">
      <c r="H3773" s="101"/>
      <c r="I3773" s="101"/>
    </row>
    <row r="3774" spans="8:9" x14ac:dyDescent="0.2">
      <c r="H3774" s="101"/>
      <c r="I3774" s="101"/>
    </row>
    <row r="3775" spans="8:9" x14ac:dyDescent="0.2">
      <c r="H3775" s="101"/>
      <c r="I3775" s="101"/>
    </row>
    <row r="3776" spans="8:9" x14ac:dyDescent="0.2">
      <c r="H3776" s="101"/>
      <c r="I3776" s="101"/>
    </row>
    <row r="3777" spans="8:9" x14ac:dyDescent="0.2">
      <c r="H3777" s="101"/>
      <c r="I3777" s="101"/>
    </row>
    <row r="3778" spans="8:9" x14ac:dyDescent="0.2">
      <c r="H3778" s="101"/>
      <c r="I3778" s="101"/>
    </row>
    <row r="3779" spans="8:9" x14ac:dyDescent="0.2">
      <c r="H3779" s="101"/>
      <c r="I3779" s="101"/>
    </row>
    <row r="3780" spans="8:9" x14ac:dyDescent="0.2">
      <c r="H3780" s="101"/>
      <c r="I3780" s="101"/>
    </row>
    <row r="3781" spans="8:9" x14ac:dyDescent="0.2">
      <c r="H3781" s="101"/>
      <c r="I3781" s="101"/>
    </row>
    <row r="3782" spans="8:9" x14ac:dyDescent="0.2">
      <c r="H3782" s="101"/>
      <c r="I3782" s="101"/>
    </row>
    <row r="3783" spans="8:9" x14ac:dyDescent="0.2">
      <c r="H3783" s="101"/>
      <c r="I3783" s="101"/>
    </row>
    <row r="3784" spans="8:9" x14ac:dyDescent="0.2">
      <c r="H3784" s="101"/>
      <c r="I3784" s="101"/>
    </row>
    <row r="3785" spans="8:9" x14ac:dyDescent="0.2">
      <c r="H3785" s="101"/>
      <c r="I3785" s="101"/>
    </row>
    <row r="3786" spans="8:9" x14ac:dyDescent="0.2">
      <c r="H3786" s="101"/>
      <c r="I3786" s="101"/>
    </row>
    <row r="3787" spans="8:9" x14ac:dyDescent="0.2">
      <c r="H3787" s="101"/>
      <c r="I3787" s="101"/>
    </row>
    <row r="3788" spans="8:9" x14ac:dyDescent="0.2">
      <c r="H3788" s="101"/>
      <c r="I3788" s="101"/>
    </row>
    <row r="3789" spans="8:9" x14ac:dyDescent="0.2">
      <c r="H3789" s="101"/>
      <c r="I3789" s="101"/>
    </row>
    <row r="3790" spans="8:9" x14ac:dyDescent="0.2">
      <c r="H3790" s="101"/>
      <c r="I3790" s="101"/>
    </row>
    <row r="3791" spans="8:9" x14ac:dyDescent="0.2">
      <c r="H3791" s="101"/>
      <c r="I3791" s="101"/>
    </row>
    <row r="3792" spans="8:9" x14ac:dyDescent="0.2">
      <c r="H3792" s="101"/>
      <c r="I3792" s="101"/>
    </row>
    <row r="3793" spans="8:9" x14ac:dyDescent="0.2">
      <c r="H3793" s="101"/>
      <c r="I3793" s="101"/>
    </row>
    <row r="3794" spans="8:9" x14ac:dyDescent="0.2">
      <c r="H3794" s="101"/>
      <c r="I3794" s="101"/>
    </row>
    <row r="3795" spans="8:9" x14ac:dyDescent="0.2">
      <c r="H3795" s="101"/>
      <c r="I3795" s="101"/>
    </row>
    <row r="3796" spans="8:9" x14ac:dyDescent="0.2">
      <c r="H3796" s="101"/>
      <c r="I3796" s="101"/>
    </row>
    <row r="3797" spans="8:9" x14ac:dyDescent="0.2">
      <c r="H3797" s="101"/>
      <c r="I3797" s="101"/>
    </row>
    <row r="3798" spans="8:9" x14ac:dyDescent="0.2">
      <c r="H3798" s="101"/>
      <c r="I3798" s="101"/>
    </row>
    <row r="3799" spans="8:9" x14ac:dyDescent="0.2">
      <c r="H3799" s="101"/>
      <c r="I3799" s="101"/>
    </row>
    <row r="3800" spans="8:9" x14ac:dyDescent="0.2">
      <c r="H3800" s="101"/>
      <c r="I3800" s="101"/>
    </row>
    <row r="3801" spans="8:9" x14ac:dyDescent="0.2">
      <c r="H3801" s="101"/>
      <c r="I3801" s="101"/>
    </row>
    <row r="3802" spans="8:9" x14ac:dyDescent="0.2">
      <c r="H3802" s="101"/>
      <c r="I3802" s="101"/>
    </row>
    <row r="3803" spans="8:9" x14ac:dyDescent="0.2">
      <c r="H3803" s="101"/>
      <c r="I3803" s="101"/>
    </row>
    <row r="3804" spans="8:9" x14ac:dyDescent="0.2">
      <c r="H3804" s="101"/>
      <c r="I3804" s="101"/>
    </row>
    <row r="3805" spans="8:9" x14ac:dyDescent="0.2">
      <c r="H3805" s="101"/>
      <c r="I3805" s="101"/>
    </row>
    <row r="3806" spans="8:9" x14ac:dyDescent="0.2">
      <c r="H3806" s="101"/>
      <c r="I3806" s="101"/>
    </row>
    <row r="3807" spans="8:9" x14ac:dyDescent="0.2">
      <c r="H3807" s="101"/>
      <c r="I3807" s="101"/>
    </row>
    <row r="3808" spans="8:9" x14ac:dyDescent="0.2">
      <c r="H3808" s="101"/>
      <c r="I3808" s="101"/>
    </row>
    <row r="3809" spans="8:9" x14ac:dyDescent="0.2">
      <c r="H3809" s="101"/>
      <c r="I3809" s="101"/>
    </row>
    <row r="3810" spans="8:9" x14ac:dyDescent="0.2">
      <c r="H3810" s="101"/>
      <c r="I3810" s="101"/>
    </row>
    <row r="3811" spans="8:9" x14ac:dyDescent="0.2">
      <c r="H3811" s="101"/>
      <c r="I3811" s="101"/>
    </row>
    <row r="3812" spans="8:9" x14ac:dyDescent="0.2">
      <c r="H3812" s="101"/>
      <c r="I3812" s="101"/>
    </row>
    <row r="3813" spans="8:9" x14ac:dyDescent="0.2">
      <c r="H3813" s="101"/>
      <c r="I3813" s="101"/>
    </row>
    <row r="3814" spans="8:9" x14ac:dyDescent="0.2">
      <c r="H3814" s="101"/>
      <c r="I3814" s="101"/>
    </row>
    <row r="3815" spans="8:9" x14ac:dyDescent="0.2">
      <c r="H3815" s="101"/>
      <c r="I3815" s="101"/>
    </row>
    <row r="3816" spans="8:9" x14ac:dyDescent="0.2">
      <c r="H3816" s="101"/>
      <c r="I3816" s="101"/>
    </row>
    <row r="3817" spans="8:9" x14ac:dyDescent="0.2">
      <c r="H3817" s="101"/>
      <c r="I3817" s="101"/>
    </row>
    <row r="3818" spans="8:9" x14ac:dyDescent="0.2">
      <c r="H3818" s="101"/>
      <c r="I3818" s="101"/>
    </row>
    <row r="3819" spans="8:9" x14ac:dyDescent="0.2">
      <c r="H3819" s="101"/>
      <c r="I3819" s="101"/>
    </row>
    <row r="3820" spans="8:9" x14ac:dyDescent="0.2">
      <c r="H3820" s="101"/>
      <c r="I3820" s="101"/>
    </row>
    <row r="3821" spans="8:9" x14ac:dyDescent="0.2">
      <c r="H3821" s="101"/>
      <c r="I3821" s="101"/>
    </row>
    <row r="3822" spans="8:9" x14ac:dyDescent="0.2">
      <c r="H3822" s="101"/>
      <c r="I3822" s="101"/>
    </row>
    <row r="3823" spans="8:9" x14ac:dyDescent="0.2">
      <c r="H3823" s="101"/>
      <c r="I3823" s="101"/>
    </row>
    <row r="3824" spans="8:9" x14ac:dyDescent="0.2">
      <c r="H3824" s="101"/>
      <c r="I3824" s="101"/>
    </row>
    <row r="3825" spans="8:9" x14ac:dyDescent="0.2">
      <c r="H3825" s="101"/>
      <c r="I3825" s="101"/>
    </row>
    <row r="3826" spans="8:9" x14ac:dyDescent="0.2">
      <c r="H3826" s="101"/>
      <c r="I3826" s="101"/>
    </row>
    <row r="3827" spans="8:9" x14ac:dyDescent="0.2">
      <c r="H3827" s="101"/>
      <c r="I3827" s="101"/>
    </row>
    <row r="3828" spans="8:9" x14ac:dyDescent="0.2">
      <c r="H3828" s="101"/>
      <c r="I3828" s="101"/>
    </row>
    <row r="3829" spans="8:9" x14ac:dyDescent="0.2">
      <c r="H3829" s="101"/>
      <c r="I3829" s="101"/>
    </row>
    <row r="3830" spans="8:9" x14ac:dyDescent="0.2">
      <c r="H3830" s="101"/>
      <c r="I3830" s="101"/>
    </row>
    <row r="3831" spans="8:9" x14ac:dyDescent="0.2">
      <c r="H3831" s="101"/>
      <c r="I3831" s="101"/>
    </row>
    <row r="3832" spans="8:9" x14ac:dyDescent="0.2">
      <c r="H3832" s="101"/>
      <c r="I3832" s="101"/>
    </row>
    <row r="3833" spans="8:9" x14ac:dyDescent="0.2">
      <c r="H3833" s="101"/>
      <c r="I3833" s="101"/>
    </row>
    <row r="3834" spans="8:9" x14ac:dyDescent="0.2">
      <c r="H3834" s="101"/>
      <c r="I3834" s="101"/>
    </row>
    <row r="3835" spans="8:9" x14ac:dyDescent="0.2">
      <c r="H3835" s="101"/>
      <c r="I3835" s="101"/>
    </row>
    <row r="3836" spans="8:9" x14ac:dyDescent="0.2">
      <c r="H3836" s="101"/>
      <c r="I3836" s="101"/>
    </row>
    <row r="3837" spans="8:9" x14ac:dyDescent="0.2">
      <c r="H3837" s="101"/>
      <c r="I3837" s="101"/>
    </row>
    <row r="3838" spans="8:9" x14ac:dyDescent="0.2">
      <c r="H3838" s="101"/>
      <c r="I3838" s="101"/>
    </row>
    <row r="3839" spans="8:9" x14ac:dyDescent="0.2">
      <c r="H3839" s="101"/>
      <c r="I3839" s="101"/>
    </row>
    <row r="3840" spans="8:9" x14ac:dyDescent="0.2">
      <c r="H3840" s="101"/>
      <c r="I3840" s="101"/>
    </row>
    <row r="3841" spans="8:9" x14ac:dyDescent="0.2">
      <c r="H3841" s="101"/>
      <c r="I3841" s="101"/>
    </row>
    <row r="3842" spans="8:9" x14ac:dyDescent="0.2">
      <c r="H3842" s="101"/>
      <c r="I3842" s="101"/>
    </row>
    <row r="3843" spans="8:9" x14ac:dyDescent="0.2">
      <c r="H3843" s="101"/>
      <c r="I3843" s="101"/>
    </row>
    <row r="3844" spans="8:9" x14ac:dyDescent="0.2">
      <c r="H3844" s="101"/>
      <c r="I3844" s="101"/>
    </row>
    <row r="3845" spans="8:9" x14ac:dyDescent="0.2">
      <c r="H3845" s="101"/>
      <c r="I3845" s="101"/>
    </row>
    <row r="3846" spans="8:9" x14ac:dyDescent="0.2">
      <c r="H3846" s="101"/>
      <c r="I3846" s="101"/>
    </row>
    <row r="3847" spans="8:9" x14ac:dyDescent="0.2">
      <c r="H3847" s="101"/>
      <c r="I3847" s="101"/>
    </row>
    <row r="3848" spans="8:9" x14ac:dyDescent="0.2">
      <c r="H3848" s="101"/>
      <c r="I3848" s="101"/>
    </row>
    <row r="3849" spans="8:9" x14ac:dyDescent="0.2">
      <c r="H3849" s="101"/>
      <c r="I3849" s="101"/>
    </row>
    <row r="3850" spans="8:9" x14ac:dyDescent="0.2">
      <c r="H3850" s="101"/>
      <c r="I3850" s="101"/>
    </row>
    <row r="3851" spans="8:9" x14ac:dyDescent="0.2">
      <c r="H3851" s="101"/>
      <c r="I3851" s="101"/>
    </row>
    <row r="3852" spans="8:9" x14ac:dyDescent="0.2">
      <c r="H3852" s="101"/>
      <c r="I3852" s="101"/>
    </row>
    <row r="3853" spans="8:9" x14ac:dyDescent="0.2">
      <c r="H3853" s="101"/>
      <c r="I3853" s="101"/>
    </row>
    <row r="3854" spans="8:9" x14ac:dyDescent="0.2">
      <c r="H3854" s="101"/>
      <c r="I3854" s="101"/>
    </row>
    <row r="3855" spans="8:9" x14ac:dyDescent="0.2">
      <c r="H3855" s="101"/>
      <c r="I3855" s="101"/>
    </row>
    <row r="3856" spans="8:9" x14ac:dyDescent="0.2">
      <c r="H3856" s="101"/>
      <c r="I3856" s="101"/>
    </row>
    <row r="3857" spans="8:9" x14ac:dyDescent="0.2">
      <c r="H3857" s="101"/>
      <c r="I3857" s="101"/>
    </row>
    <row r="3858" spans="8:9" x14ac:dyDescent="0.2">
      <c r="H3858" s="101"/>
      <c r="I3858" s="101"/>
    </row>
    <row r="3859" spans="8:9" x14ac:dyDescent="0.2">
      <c r="H3859" s="101"/>
      <c r="I3859" s="101"/>
    </row>
    <row r="3860" spans="8:9" x14ac:dyDescent="0.2">
      <c r="H3860" s="101"/>
      <c r="I3860" s="101"/>
    </row>
    <row r="3861" spans="8:9" x14ac:dyDescent="0.2">
      <c r="H3861" s="101"/>
      <c r="I3861" s="101"/>
    </row>
    <row r="3862" spans="8:9" x14ac:dyDescent="0.2">
      <c r="H3862" s="101"/>
      <c r="I3862" s="101"/>
    </row>
    <row r="3863" spans="8:9" x14ac:dyDescent="0.2">
      <c r="H3863" s="101"/>
      <c r="I3863" s="101"/>
    </row>
    <row r="3864" spans="8:9" x14ac:dyDescent="0.2">
      <c r="H3864" s="101"/>
      <c r="I3864" s="101"/>
    </row>
    <row r="3865" spans="8:9" x14ac:dyDescent="0.2">
      <c r="H3865" s="101"/>
      <c r="I3865" s="101"/>
    </row>
    <row r="3866" spans="8:9" x14ac:dyDescent="0.2">
      <c r="H3866" s="101"/>
      <c r="I3866" s="101"/>
    </row>
    <row r="3867" spans="8:9" x14ac:dyDescent="0.2">
      <c r="H3867" s="101"/>
      <c r="I3867" s="101"/>
    </row>
    <row r="3868" spans="8:9" x14ac:dyDescent="0.2">
      <c r="H3868" s="101"/>
      <c r="I3868" s="101"/>
    </row>
    <row r="3869" spans="8:9" x14ac:dyDescent="0.2">
      <c r="H3869" s="101"/>
      <c r="I3869" s="101"/>
    </row>
    <row r="3870" spans="8:9" x14ac:dyDescent="0.2">
      <c r="H3870" s="101"/>
      <c r="I3870" s="101"/>
    </row>
    <row r="3871" spans="8:9" x14ac:dyDescent="0.2">
      <c r="H3871" s="101"/>
      <c r="I3871" s="101"/>
    </row>
    <row r="3872" spans="8:9" x14ac:dyDescent="0.2">
      <c r="H3872" s="101"/>
      <c r="I3872" s="101"/>
    </row>
    <row r="3873" spans="8:9" x14ac:dyDescent="0.2">
      <c r="H3873" s="101"/>
      <c r="I3873" s="101"/>
    </row>
    <row r="3874" spans="8:9" x14ac:dyDescent="0.2">
      <c r="H3874" s="101"/>
      <c r="I3874" s="101"/>
    </row>
    <row r="3875" spans="8:9" x14ac:dyDescent="0.2">
      <c r="H3875" s="101"/>
      <c r="I3875" s="101"/>
    </row>
    <row r="3876" spans="8:9" x14ac:dyDescent="0.2">
      <c r="H3876" s="101"/>
      <c r="I3876" s="101"/>
    </row>
    <row r="3877" spans="8:9" x14ac:dyDescent="0.2">
      <c r="H3877" s="101"/>
      <c r="I3877" s="101"/>
    </row>
    <row r="3878" spans="8:9" x14ac:dyDescent="0.2">
      <c r="H3878" s="101"/>
      <c r="I3878" s="101"/>
    </row>
    <row r="3879" spans="8:9" x14ac:dyDescent="0.2">
      <c r="H3879" s="101"/>
      <c r="I3879" s="101"/>
    </row>
    <row r="3880" spans="8:9" x14ac:dyDescent="0.2">
      <c r="H3880" s="101"/>
      <c r="I3880" s="101"/>
    </row>
    <row r="3881" spans="8:9" x14ac:dyDescent="0.2">
      <c r="H3881" s="101"/>
      <c r="I3881" s="101"/>
    </row>
    <row r="3882" spans="8:9" x14ac:dyDescent="0.2">
      <c r="H3882" s="101"/>
      <c r="I3882" s="101"/>
    </row>
    <row r="3883" spans="8:9" x14ac:dyDescent="0.2">
      <c r="H3883" s="101"/>
      <c r="I3883" s="101"/>
    </row>
    <row r="3884" spans="8:9" x14ac:dyDescent="0.2">
      <c r="H3884" s="101"/>
      <c r="I3884" s="101"/>
    </row>
    <row r="3885" spans="8:9" x14ac:dyDescent="0.2">
      <c r="H3885" s="101"/>
      <c r="I3885" s="101"/>
    </row>
    <row r="3886" spans="8:9" x14ac:dyDescent="0.2">
      <c r="H3886" s="101"/>
      <c r="I3886" s="101"/>
    </row>
    <row r="3887" spans="8:9" x14ac:dyDescent="0.2">
      <c r="H3887" s="101"/>
      <c r="I3887" s="101"/>
    </row>
    <row r="3888" spans="8:9" x14ac:dyDescent="0.2">
      <c r="H3888" s="101"/>
      <c r="I3888" s="101"/>
    </row>
    <row r="3889" spans="8:9" x14ac:dyDescent="0.2">
      <c r="H3889" s="101"/>
      <c r="I3889" s="101"/>
    </row>
    <row r="3890" spans="8:9" x14ac:dyDescent="0.2">
      <c r="H3890" s="101"/>
      <c r="I3890" s="101"/>
    </row>
    <row r="3891" spans="8:9" x14ac:dyDescent="0.2">
      <c r="H3891" s="101"/>
      <c r="I3891" s="101"/>
    </row>
    <row r="3892" spans="8:9" x14ac:dyDescent="0.2">
      <c r="H3892" s="101"/>
      <c r="I3892" s="101"/>
    </row>
    <row r="3893" spans="8:9" x14ac:dyDescent="0.2">
      <c r="H3893" s="101"/>
      <c r="I3893" s="101"/>
    </row>
    <row r="3894" spans="8:9" x14ac:dyDescent="0.2">
      <c r="H3894" s="101"/>
      <c r="I3894" s="101"/>
    </row>
    <row r="3895" spans="8:9" x14ac:dyDescent="0.2">
      <c r="H3895" s="101"/>
      <c r="I3895" s="101"/>
    </row>
    <row r="3896" spans="8:9" x14ac:dyDescent="0.2">
      <c r="H3896" s="101"/>
      <c r="I3896" s="101"/>
    </row>
    <row r="3897" spans="8:9" x14ac:dyDescent="0.2">
      <c r="H3897" s="101"/>
      <c r="I3897" s="101"/>
    </row>
    <row r="3898" spans="8:9" x14ac:dyDescent="0.2">
      <c r="H3898" s="101"/>
      <c r="I3898" s="101"/>
    </row>
    <row r="3899" spans="8:9" x14ac:dyDescent="0.2">
      <c r="H3899" s="101"/>
      <c r="I3899" s="101"/>
    </row>
    <row r="3900" spans="8:9" x14ac:dyDescent="0.2">
      <c r="H3900" s="101"/>
      <c r="I3900" s="101"/>
    </row>
    <row r="3901" spans="8:9" x14ac:dyDescent="0.2">
      <c r="H3901" s="101"/>
      <c r="I3901" s="101"/>
    </row>
    <row r="3902" spans="8:9" x14ac:dyDescent="0.2">
      <c r="H3902" s="101"/>
      <c r="I3902" s="101"/>
    </row>
    <row r="3903" spans="8:9" x14ac:dyDescent="0.2">
      <c r="H3903" s="101"/>
      <c r="I3903" s="101"/>
    </row>
    <row r="3904" spans="8:9" x14ac:dyDescent="0.2">
      <c r="H3904" s="101"/>
      <c r="I3904" s="101"/>
    </row>
    <row r="3905" spans="8:9" x14ac:dyDescent="0.2">
      <c r="H3905" s="101"/>
      <c r="I3905" s="101"/>
    </row>
    <row r="3906" spans="8:9" x14ac:dyDescent="0.2">
      <c r="H3906" s="101"/>
      <c r="I3906" s="101"/>
    </row>
    <row r="3907" spans="8:9" x14ac:dyDescent="0.2">
      <c r="H3907" s="101"/>
      <c r="I3907" s="101"/>
    </row>
    <row r="3908" spans="8:9" x14ac:dyDescent="0.2">
      <c r="H3908" s="101"/>
      <c r="I3908" s="101"/>
    </row>
    <row r="3909" spans="8:9" x14ac:dyDescent="0.2">
      <c r="H3909" s="101"/>
      <c r="I3909" s="101"/>
    </row>
    <row r="3910" spans="8:9" x14ac:dyDescent="0.2">
      <c r="H3910" s="101"/>
      <c r="I3910" s="101"/>
    </row>
    <row r="3911" spans="8:9" x14ac:dyDescent="0.2">
      <c r="H3911" s="101"/>
      <c r="I3911" s="101"/>
    </row>
    <row r="3912" spans="8:9" x14ac:dyDescent="0.2">
      <c r="H3912" s="101"/>
      <c r="I3912" s="101"/>
    </row>
    <row r="3913" spans="8:9" x14ac:dyDescent="0.2">
      <c r="H3913" s="101"/>
      <c r="I3913" s="101"/>
    </row>
    <row r="3914" spans="8:9" x14ac:dyDescent="0.2">
      <c r="H3914" s="101"/>
      <c r="I3914" s="101"/>
    </row>
    <row r="3915" spans="8:9" x14ac:dyDescent="0.2">
      <c r="H3915" s="101"/>
      <c r="I3915" s="101"/>
    </row>
    <row r="3916" spans="8:9" x14ac:dyDescent="0.2">
      <c r="H3916" s="101"/>
      <c r="I3916" s="101"/>
    </row>
    <row r="3917" spans="8:9" x14ac:dyDescent="0.2">
      <c r="H3917" s="101"/>
      <c r="I3917" s="101"/>
    </row>
    <row r="3918" spans="8:9" x14ac:dyDescent="0.2">
      <c r="H3918" s="101"/>
      <c r="I3918" s="101"/>
    </row>
    <row r="3919" spans="8:9" x14ac:dyDescent="0.2">
      <c r="H3919" s="101"/>
      <c r="I3919" s="101"/>
    </row>
    <row r="3920" spans="8:9" x14ac:dyDescent="0.2">
      <c r="H3920" s="101"/>
      <c r="I3920" s="101"/>
    </row>
    <row r="3921" spans="8:9" x14ac:dyDescent="0.2">
      <c r="H3921" s="101"/>
      <c r="I3921" s="101"/>
    </row>
    <row r="3922" spans="8:9" x14ac:dyDescent="0.2">
      <c r="H3922" s="101"/>
      <c r="I3922" s="101"/>
    </row>
    <row r="3923" spans="8:9" x14ac:dyDescent="0.2">
      <c r="H3923" s="101"/>
      <c r="I3923" s="101"/>
    </row>
    <row r="3924" spans="8:9" x14ac:dyDescent="0.2">
      <c r="H3924" s="101"/>
      <c r="I3924" s="101"/>
    </row>
    <row r="3925" spans="8:9" x14ac:dyDescent="0.2">
      <c r="H3925" s="101"/>
      <c r="I3925" s="101"/>
    </row>
    <row r="3926" spans="8:9" x14ac:dyDescent="0.2">
      <c r="H3926" s="101"/>
      <c r="I3926" s="101"/>
    </row>
    <row r="3927" spans="8:9" x14ac:dyDescent="0.2">
      <c r="H3927" s="101"/>
      <c r="I3927" s="101"/>
    </row>
    <row r="3928" spans="8:9" x14ac:dyDescent="0.2">
      <c r="H3928" s="101"/>
      <c r="I3928" s="101"/>
    </row>
    <row r="3929" spans="8:9" x14ac:dyDescent="0.2">
      <c r="H3929" s="101"/>
      <c r="I3929" s="101"/>
    </row>
    <row r="3930" spans="8:9" x14ac:dyDescent="0.2">
      <c r="H3930" s="101"/>
      <c r="I3930" s="101"/>
    </row>
    <row r="3931" spans="8:9" x14ac:dyDescent="0.2">
      <c r="H3931" s="101"/>
      <c r="I3931" s="101"/>
    </row>
    <row r="3932" spans="8:9" x14ac:dyDescent="0.2">
      <c r="H3932" s="101"/>
      <c r="I3932" s="101"/>
    </row>
    <row r="3933" spans="8:9" x14ac:dyDescent="0.2">
      <c r="H3933" s="101"/>
      <c r="I3933" s="101"/>
    </row>
    <row r="3934" spans="8:9" x14ac:dyDescent="0.2">
      <c r="H3934" s="101"/>
      <c r="I3934" s="101"/>
    </row>
    <row r="3935" spans="8:9" x14ac:dyDescent="0.2">
      <c r="H3935" s="101"/>
      <c r="I3935" s="101"/>
    </row>
    <row r="3936" spans="8:9" x14ac:dyDescent="0.2">
      <c r="H3936" s="101"/>
      <c r="I3936" s="101"/>
    </row>
    <row r="3937" spans="8:9" x14ac:dyDescent="0.2">
      <c r="H3937" s="101"/>
      <c r="I3937" s="101"/>
    </row>
    <row r="3938" spans="8:9" x14ac:dyDescent="0.2">
      <c r="H3938" s="101"/>
      <c r="I3938" s="101"/>
    </row>
    <row r="3939" spans="8:9" x14ac:dyDescent="0.2">
      <c r="H3939" s="101"/>
      <c r="I3939" s="101"/>
    </row>
    <row r="3940" spans="8:9" x14ac:dyDescent="0.2">
      <c r="H3940" s="101"/>
      <c r="I3940" s="101"/>
    </row>
    <row r="3941" spans="8:9" x14ac:dyDescent="0.2">
      <c r="H3941" s="101"/>
      <c r="I3941" s="101"/>
    </row>
    <row r="3942" spans="8:9" x14ac:dyDescent="0.2">
      <c r="H3942" s="101"/>
      <c r="I3942" s="101"/>
    </row>
    <row r="3943" spans="8:9" x14ac:dyDescent="0.2">
      <c r="H3943" s="101"/>
      <c r="I3943" s="101"/>
    </row>
    <row r="3944" spans="8:9" x14ac:dyDescent="0.2">
      <c r="H3944" s="101"/>
      <c r="I3944" s="101"/>
    </row>
    <row r="3945" spans="8:9" x14ac:dyDescent="0.2">
      <c r="H3945" s="101"/>
      <c r="I3945" s="101"/>
    </row>
    <row r="3946" spans="8:9" x14ac:dyDescent="0.2">
      <c r="H3946" s="101"/>
      <c r="I3946" s="101"/>
    </row>
    <row r="3947" spans="8:9" x14ac:dyDescent="0.2">
      <c r="H3947" s="101"/>
      <c r="I3947" s="101"/>
    </row>
    <row r="3948" spans="8:9" x14ac:dyDescent="0.2">
      <c r="H3948" s="101"/>
      <c r="I3948" s="101"/>
    </row>
    <row r="3949" spans="8:9" x14ac:dyDescent="0.2">
      <c r="H3949" s="101"/>
      <c r="I3949" s="101"/>
    </row>
    <row r="3950" spans="8:9" x14ac:dyDescent="0.2">
      <c r="H3950" s="101"/>
      <c r="I3950" s="101"/>
    </row>
    <row r="3951" spans="8:9" x14ac:dyDescent="0.2">
      <c r="H3951" s="101"/>
      <c r="I3951" s="101"/>
    </row>
    <row r="3952" spans="8:9" x14ac:dyDescent="0.2">
      <c r="H3952" s="101"/>
      <c r="I3952" s="101"/>
    </row>
    <row r="3953" spans="8:9" x14ac:dyDescent="0.2">
      <c r="H3953" s="101"/>
      <c r="I3953" s="101"/>
    </row>
    <row r="3954" spans="8:9" x14ac:dyDescent="0.2">
      <c r="H3954" s="101"/>
      <c r="I3954" s="101"/>
    </row>
    <row r="3955" spans="8:9" x14ac:dyDescent="0.2">
      <c r="H3955" s="101"/>
      <c r="I3955" s="101"/>
    </row>
    <row r="3956" spans="8:9" x14ac:dyDescent="0.2">
      <c r="H3956" s="101"/>
      <c r="I3956" s="101"/>
    </row>
    <row r="3957" spans="8:9" x14ac:dyDescent="0.2">
      <c r="H3957" s="101"/>
      <c r="I3957" s="101"/>
    </row>
    <row r="3958" spans="8:9" x14ac:dyDescent="0.2">
      <c r="H3958" s="101"/>
      <c r="I3958" s="101"/>
    </row>
    <row r="3959" spans="8:9" x14ac:dyDescent="0.2">
      <c r="H3959" s="101"/>
      <c r="I3959" s="101"/>
    </row>
    <row r="3960" spans="8:9" x14ac:dyDescent="0.2">
      <c r="H3960" s="101"/>
      <c r="I3960" s="101"/>
    </row>
    <row r="3961" spans="8:9" x14ac:dyDescent="0.2">
      <c r="H3961" s="101"/>
      <c r="I3961" s="101"/>
    </row>
    <row r="3962" spans="8:9" x14ac:dyDescent="0.2">
      <c r="H3962" s="101"/>
      <c r="I3962" s="101"/>
    </row>
    <row r="3963" spans="8:9" x14ac:dyDescent="0.2">
      <c r="H3963" s="101"/>
      <c r="I3963" s="101"/>
    </row>
    <row r="3964" spans="8:9" x14ac:dyDescent="0.2">
      <c r="H3964" s="101"/>
      <c r="I3964" s="101"/>
    </row>
    <row r="3965" spans="8:9" x14ac:dyDescent="0.2">
      <c r="H3965" s="101"/>
      <c r="I3965" s="101"/>
    </row>
    <row r="3966" spans="8:9" x14ac:dyDescent="0.2">
      <c r="H3966" s="101"/>
      <c r="I3966" s="101"/>
    </row>
    <row r="3967" spans="8:9" x14ac:dyDescent="0.2">
      <c r="H3967" s="101"/>
      <c r="I3967" s="101"/>
    </row>
    <row r="3968" spans="8:9" x14ac:dyDescent="0.2">
      <c r="H3968" s="101"/>
      <c r="I3968" s="101"/>
    </row>
    <row r="3969" spans="8:9" x14ac:dyDescent="0.2">
      <c r="H3969" s="101"/>
      <c r="I3969" s="101"/>
    </row>
    <row r="3970" spans="8:9" x14ac:dyDescent="0.2">
      <c r="H3970" s="101"/>
      <c r="I3970" s="101"/>
    </row>
    <row r="3971" spans="8:9" x14ac:dyDescent="0.2">
      <c r="H3971" s="101"/>
      <c r="I3971" s="101"/>
    </row>
    <row r="3972" spans="8:9" x14ac:dyDescent="0.2">
      <c r="H3972" s="101"/>
      <c r="I3972" s="101"/>
    </row>
    <row r="3973" spans="8:9" x14ac:dyDescent="0.2">
      <c r="H3973" s="101"/>
      <c r="I3973" s="101"/>
    </row>
    <row r="3974" spans="8:9" x14ac:dyDescent="0.2">
      <c r="H3974" s="101"/>
      <c r="I3974" s="101"/>
    </row>
    <row r="3975" spans="8:9" x14ac:dyDescent="0.2">
      <c r="H3975" s="101"/>
      <c r="I3975" s="101"/>
    </row>
    <row r="3976" spans="8:9" x14ac:dyDescent="0.2">
      <c r="H3976" s="101"/>
      <c r="I3976" s="101"/>
    </row>
    <row r="3977" spans="8:9" x14ac:dyDescent="0.2">
      <c r="H3977" s="101"/>
      <c r="I3977" s="101"/>
    </row>
    <row r="3978" spans="8:9" x14ac:dyDescent="0.2">
      <c r="H3978" s="101"/>
      <c r="I3978" s="101"/>
    </row>
    <row r="3979" spans="8:9" x14ac:dyDescent="0.2">
      <c r="H3979" s="101"/>
      <c r="I3979" s="101"/>
    </row>
    <row r="3980" spans="8:9" x14ac:dyDescent="0.2">
      <c r="H3980" s="101"/>
      <c r="I3980" s="101"/>
    </row>
    <row r="3981" spans="8:9" x14ac:dyDescent="0.2">
      <c r="H3981" s="101"/>
      <c r="I3981" s="101"/>
    </row>
    <row r="3982" spans="8:9" x14ac:dyDescent="0.2">
      <c r="H3982" s="101"/>
      <c r="I3982" s="101"/>
    </row>
    <row r="3983" spans="8:9" x14ac:dyDescent="0.2">
      <c r="H3983" s="101"/>
      <c r="I3983" s="101"/>
    </row>
    <row r="3984" spans="8:9" x14ac:dyDescent="0.2">
      <c r="H3984" s="101"/>
      <c r="I3984" s="101"/>
    </row>
    <row r="3985" spans="8:9" x14ac:dyDescent="0.2">
      <c r="H3985" s="101"/>
      <c r="I3985" s="101"/>
    </row>
    <row r="3986" spans="8:9" x14ac:dyDescent="0.2">
      <c r="H3986" s="101"/>
      <c r="I3986" s="101"/>
    </row>
    <row r="3987" spans="8:9" x14ac:dyDescent="0.2">
      <c r="H3987" s="101"/>
      <c r="I3987" s="101"/>
    </row>
    <row r="3988" spans="8:9" x14ac:dyDescent="0.2">
      <c r="H3988" s="101"/>
      <c r="I3988" s="101"/>
    </row>
    <row r="3989" spans="8:9" x14ac:dyDescent="0.2">
      <c r="H3989" s="101"/>
      <c r="I3989" s="101"/>
    </row>
    <row r="3990" spans="8:9" x14ac:dyDescent="0.2">
      <c r="H3990" s="101"/>
      <c r="I3990" s="101"/>
    </row>
    <row r="3991" spans="8:9" x14ac:dyDescent="0.2">
      <c r="H3991" s="101"/>
      <c r="I3991" s="101"/>
    </row>
    <row r="3992" spans="8:9" x14ac:dyDescent="0.2">
      <c r="H3992" s="101"/>
      <c r="I3992" s="101"/>
    </row>
    <row r="3993" spans="8:9" x14ac:dyDescent="0.2">
      <c r="H3993" s="101"/>
      <c r="I3993" s="101"/>
    </row>
    <row r="3994" spans="8:9" x14ac:dyDescent="0.2">
      <c r="H3994" s="101"/>
      <c r="I3994" s="101"/>
    </row>
    <row r="3995" spans="8:9" x14ac:dyDescent="0.2">
      <c r="H3995" s="101"/>
      <c r="I3995" s="101"/>
    </row>
    <row r="3996" spans="8:9" x14ac:dyDescent="0.2">
      <c r="H3996" s="101"/>
      <c r="I3996" s="101"/>
    </row>
    <row r="3997" spans="8:9" x14ac:dyDescent="0.2">
      <c r="H3997" s="101"/>
      <c r="I3997" s="101"/>
    </row>
    <row r="3998" spans="8:9" x14ac:dyDescent="0.2">
      <c r="H3998" s="101"/>
      <c r="I3998" s="101"/>
    </row>
    <row r="3999" spans="8:9" x14ac:dyDescent="0.2">
      <c r="H3999" s="101"/>
      <c r="I3999" s="101"/>
    </row>
    <row r="4000" spans="8:9" x14ac:dyDescent="0.2">
      <c r="H4000" s="101"/>
      <c r="I4000" s="101"/>
    </row>
    <row r="4001" spans="8:9" x14ac:dyDescent="0.2">
      <c r="H4001" s="101"/>
      <c r="I4001" s="101"/>
    </row>
    <row r="4002" spans="8:9" x14ac:dyDescent="0.2">
      <c r="H4002" s="101"/>
      <c r="I4002" s="101"/>
    </row>
    <row r="4003" spans="8:9" x14ac:dyDescent="0.2">
      <c r="H4003" s="101"/>
      <c r="I4003" s="101"/>
    </row>
    <row r="4004" spans="8:9" x14ac:dyDescent="0.2">
      <c r="H4004" s="101"/>
      <c r="I4004" s="101"/>
    </row>
    <row r="4005" spans="8:9" x14ac:dyDescent="0.2">
      <c r="H4005" s="101"/>
      <c r="I4005" s="101"/>
    </row>
    <row r="4006" spans="8:9" x14ac:dyDescent="0.2">
      <c r="H4006" s="101"/>
      <c r="I4006" s="101"/>
    </row>
    <row r="4007" spans="8:9" x14ac:dyDescent="0.2">
      <c r="H4007" s="101"/>
      <c r="I4007" s="101"/>
    </row>
    <row r="4008" spans="8:9" x14ac:dyDescent="0.2">
      <c r="H4008" s="101"/>
      <c r="I4008" s="101"/>
    </row>
    <row r="4009" spans="8:9" x14ac:dyDescent="0.2">
      <c r="H4009" s="101"/>
      <c r="I4009" s="101"/>
    </row>
    <row r="4010" spans="8:9" x14ac:dyDescent="0.2">
      <c r="H4010" s="101"/>
      <c r="I4010" s="101"/>
    </row>
    <row r="4011" spans="8:9" x14ac:dyDescent="0.2">
      <c r="H4011" s="101"/>
      <c r="I4011" s="101"/>
    </row>
    <row r="4012" spans="8:9" x14ac:dyDescent="0.2">
      <c r="H4012" s="101"/>
      <c r="I4012" s="101"/>
    </row>
    <row r="4013" spans="8:9" x14ac:dyDescent="0.2">
      <c r="H4013" s="101"/>
      <c r="I4013" s="101"/>
    </row>
    <row r="4014" spans="8:9" x14ac:dyDescent="0.2">
      <c r="H4014" s="101"/>
      <c r="I4014" s="101"/>
    </row>
    <row r="4015" spans="8:9" x14ac:dyDescent="0.2">
      <c r="H4015" s="101"/>
      <c r="I4015" s="101"/>
    </row>
    <row r="4016" spans="8:9" x14ac:dyDescent="0.2">
      <c r="H4016" s="101"/>
      <c r="I4016" s="101"/>
    </row>
    <row r="4017" spans="8:9" x14ac:dyDescent="0.2">
      <c r="H4017" s="101"/>
      <c r="I4017" s="101"/>
    </row>
    <row r="4018" spans="8:9" x14ac:dyDescent="0.2">
      <c r="H4018" s="101"/>
      <c r="I4018" s="101"/>
    </row>
    <row r="4019" spans="8:9" x14ac:dyDescent="0.2">
      <c r="H4019" s="101"/>
      <c r="I4019" s="101"/>
    </row>
    <row r="4020" spans="8:9" x14ac:dyDescent="0.2">
      <c r="H4020" s="101"/>
      <c r="I4020" s="101"/>
    </row>
    <row r="4021" spans="8:9" x14ac:dyDescent="0.2">
      <c r="H4021" s="101"/>
      <c r="I4021" s="101"/>
    </row>
    <row r="4022" spans="8:9" x14ac:dyDescent="0.2">
      <c r="H4022" s="101"/>
      <c r="I4022" s="101"/>
    </row>
    <row r="4023" spans="8:9" x14ac:dyDescent="0.2">
      <c r="H4023" s="101"/>
      <c r="I4023" s="101"/>
    </row>
    <row r="4024" spans="8:9" x14ac:dyDescent="0.2">
      <c r="H4024" s="101"/>
      <c r="I4024" s="101"/>
    </row>
    <row r="4025" spans="8:9" x14ac:dyDescent="0.2">
      <c r="H4025" s="101"/>
      <c r="I4025" s="101"/>
    </row>
    <row r="4026" spans="8:9" x14ac:dyDescent="0.2">
      <c r="H4026" s="101"/>
      <c r="I4026" s="101"/>
    </row>
    <row r="4027" spans="8:9" x14ac:dyDescent="0.2">
      <c r="H4027" s="101"/>
      <c r="I4027" s="101"/>
    </row>
    <row r="4028" spans="8:9" x14ac:dyDescent="0.2">
      <c r="H4028" s="101"/>
      <c r="I4028" s="101"/>
    </row>
    <row r="4029" spans="8:9" x14ac:dyDescent="0.2">
      <c r="H4029" s="101"/>
      <c r="I4029" s="101"/>
    </row>
    <row r="4030" spans="8:9" x14ac:dyDescent="0.2">
      <c r="H4030" s="101"/>
      <c r="I4030" s="101"/>
    </row>
    <row r="4031" spans="8:9" x14ac:dyDescent="0.2">
      <c r="H4031" s="101"/>
      <c r="I4031" s="101"/>
    </row>
    <row r="4032" spans="8:9" x14ac:dyDescent="0.2">
      <c r="H4032" s="101"/>
      <c r="I4032" s="101"/>
    </row>
    <row r="4033" spans="8:9" x14ac:dyDescent="0.2">
      <c r="H4033" s="101"/>
      <c r="I4033" s="101"/>
    </row>
    <row r="4034" spans="8:9" x14ac:dyDescent="0.2">
      <c r="H4034" s="101"/>
      <c r="I4034" s="101"/>
    </row>
    <row r="4035" spans="8:9" x14ac:dyDescent="0.2">
      <c r="H4035" s="101"/>
      <c r="I4035" s="101"/>
    </row>
    <row r="4036" spans="8:9" x14ac:dyDescent="0.2">
      <c r="H4036" s="101"/>
      <c r="I4036" s="101"/>
    </row>
    <row r="4037" spans="8:9" x14ac:dyDescent="0.2">
      <c r="H4037" s="101"/>
      <c r="I4037" s="101"/>
    </row>
    <row r="4038" spans="8:9" x14ac:dyDescent="0.2">
      <c r="H4038" s="101"/>
      <c r="I4038" s="101"/>
    </row>
    <row r="4039" spans="8:9" x14ac:dyDescent="0.2">
      <c r="H4039" s="101"/>
      <c r="I4039" s="101"/>
    </row>
    <row r="4040" spans="8:9" x14ac:dyDescent="0.2">
      <c r="H4040" s="101"/>
      <c r="I4040" s="101"/>
    </row>
    <row r="4041" spans="8:9" x14ac:dyDescent="0.2">
      <c r="H4041" s="101"/>
      <c r="I4041" s="101"/>
    </row>
    <row r="4042" spans="8:9" x14ac:dyDescent="0.2">
      <c r="H4042" s="101"/>
      <c r="I4042" s="101"/>
    </row>
    <row r="4043" spans="8:9" x14ac:dyDescent="0.2">
      <c r="H4043" s="101"/>
      <c r="I4043" s="101"/>
    </row>
    <row r="4044" spans="8:9" x14ac:dyDescent="0.2">
      <c r="H4044" s="101"/>
      <c r="I4044" s="101"/>
    </row>
    <row r="4045" spans="8:9" x14ac:dyDescent="0.2">
      <c r="H4045" s="101"/>
      <c r="I4045" s="101"/>
    </row>
    <row r="4046" spans="8:9" x14ac:dyDescent="0.2">
      <c r="H4046" s="101"/>
      <c r="I4046" s="101"/>
    </row>
    <row r="4047" spans="8:9" x14ac:dyDescent="0.2">
      <c r="H4047" s="101"/>
      <c r="I4047" s="101"/>
    </row>
    <row r="4048" spans="8:9" x14ac:dyDescent="0.2">
      <c r="H4048" s="101"/>
      <c r="I4048" s="101"/>
    </row>
    <row r="4049" spans="8:9" x14ac:dyDescent="0.2">
      <c r="H4049" s="101"/>
      <c r="I4049" s="101"/>
    </row>
    <row r="4050" spans="8:9" x14ac:dyDescent="0.2">
      <c r="H4050" s="101"/>
      <c r="I4050" s="101"/>
    </row>
    <row r="4051" spans="8:9" x14ac:dyDescent="0.2">
      <c r="H4051" s="101"/>
      <c r="I4051" s="101"/>
    </row>
    <row r="4052" spans="8:9" x14ac:dyDescent="0.2">
      <c r="H4052" s="101"/>
      <c r="I4052" s="101"/>
    </row>
    <row r="4053" spans="8:9" x14ac:dyDescent="0.2">
      <c r="H4053" s="101"/>
      <c r="I4053" s="101"/>
    </row>
    <row r="4054" spans="8:9" x14ac:dyDescent="0.2">
      <c r="H4054" s="101"/>
      <c r="I4054" s="101"/>
    </row>
    <row r="4055" spans="8:9" x14ac:dyDescent="0.2">
      <c r="H4055" s="101"/>
      <c r="I4055" s="101"/>
    </row>
    <row r="4056" spans="8:9" x14ac:dyDescent="0.2">
      <c r="H4056" s="101"/>
      <c r="I4056" s="101"/>
    </row>
    <row r="4057" spans="8:9" x14ac:dyDescent="0.2">
      <c r="H4057" s="101"/>
      <c r="I4057" s="101"/>
    </row>
    <row r="4058" spans="8:9" x14ac:dyDescent="0.2">
      <c r="H4058" s="101"/>
      <c r="I4058" s="101"/>
    </row>
    <row r="4059" spans="8:9" x14ac:dyDescent="0.2">
      <c r="H4059" s="101"/>
      <c r="I4059" s="101"/>
    </row>
    <row r="4060" spans="8:9" x14ac:dyDescent="0.2">
      <c r="H4060" s="101"/>
      <c r="I4060" s="101"/>
    </row>
    <row r="4061" spans="8:9" x14ac:dyDescent="0.2">
      <c r="H4061" s="101"/>
      <c r="I4061" s="101"/>
    </row>
    <row r="4062" spans="8:9" x14ac:dyDescent="0.2">
      <c r="H4062" s="101"/>
      <c r="I4062" s="101"/>
    </row>
    <row r="4063" spans="8:9" x14ac:dyDescent="0.2">
      <c r="H4063" s="101"/>
      <c r="I4063" s="101"/>
    </row>
    <row r="4064" spans="8:9" x14ac:dyDescent="0.2">
      <c r="H4064" s="101"/>
      <c r="I4064" s="101"/>
    </row>
    <row r="4065" spans="8:9" x14ac:dyDescent="0.2">
      <c r="H4065" s="101"/>
      <c r="I4065" s="101"/>
    </row>
    <row r="4066" spans="8:9" x14ac:dyDescent="0.2">
      <c r="H4066" s="101"/>
      <c r="I4066" s="101"/>
    </row>
    <row r="4067" spans="8:9" x14ac:dyDescent="0.2">
      <c r="H4067" s="101"/>
      <c r="I4067" s="101"/>
    </row>
    <row r="4068" spans="8:9" x14ac:dyDescent="0.2">
      <c r="H4068" s="101"/>
      <c r="I4068" s="101"/>
    </row>
    <row r="4069" spans="8:9" x14ac:dyDescent="0.2">
      <c r="H4069" s="101"/>
      <c r="I4069" s="101"/>
    </row>
    <row r="4070" spans="8:9" x14ac:dyDescent="0.2">
      <c r="H4070" s="101"/>
      <c r="I4070" s="101"/>
    </row>
    <row r="4071" spans="8:9" x14ac:dyDescent="0.2">
      <c r="H4071" s="101"/>
      <c r="I4071" s="101"/>
    </row>
    <row r="4072" spans="8:9" x14ac:dyDescent="0.2">
      <c r="H4072" s="101"/>
      <c r="I4072" s="101"/>
    </row>
    <row r="4073" spans="8:9" x14ac:dyDescent="0.2">
      <c r="H4073" s="101"/>
      <c r="I4073" s="101"/>
    </row>
    <row r="4074" spans="8:9" x14ac:dyDescent="0.2">
      <c r="H4074" s="101"/>
      <c r="I4074" s="101"/>
    </row>
    <row r="4075" spans="8:9" x14ac:dyDescent="0.2">
      <c r="H4075" s="101"/>
      <c r="I4075" s="101"/>
    </row>
    <row r="4076" spans="8:9" x14ac:dyDescent="0.2">
      <c r="H4076" s="101"/>
      <c r="I4076" s="101"/>
    </row>
    <row r="4077" spans="8:9" x14ac:dyDescent="0.2">
      <c r="H4077" s="101"/>
      <c r="I4077" s="101"/>
    </row>
    <row r="4078" spans="8:9" x14ac:dyDescent="0.2">
      <c r="H4078" s="101"/>
      <c r="I4078" s="101"/>
    </row>
    <row r="4079" spans="8:9" x14ac:dyDescent="0.2">
      <c r="H4079" s="101"/>
      <c r="I4079" s="101"/>
    </row>
    <row r="4080" spans="8:9" x14ac:dyDescent="0.2">
      <c r="H4080" s="101"/>
      <c r="I4080" s="101"/>
    </row>
    <row r="4081" spans="8:9" x14ac:dyDescent="0.2">
      <c r="H4081" s="101"/>
      <c r="I4081" s="101"/>
    </row>
    <row r="4082" spans="8:9" x14ac:dyDescent="0.2">
      <c r="H4082" s="101"/>
      <c r="I4082" s="101"/>
    </row>
    <row r="4083" spans="8:9" x14ac:dyDescent="0.2">
      <c r="H4083" s="101"/>
      <c r="I4083" s="101"/>
    </row>
    <row r="4084" spans="8:9" x14ac:dyDescent="0.2">
      <c r="H4084" s="101"/>
      <c r="I4084" s="101"/>
    </row>
    <row r="4085" spans="8:9" x14ac:dyDescent="0.2">
      <c r="H4085" s="101"/>
      <c r="I4085" s="101"/>
    </row>
    <row r="4086" spans="8:9" x14ac:dyDescent="0.2">
      <c r="H4086" s="101"/>
      <c r="I4086" s="101"/>
    </row>
    <row r="4087" spans="8:9" x14ac:dyDescent="0.2">
      <c r="H4087" s="101"/>
      <c r="I4087" s="101"/>
    </row>
    <row r="4088" spans="8:9" x14ac:dyDescent="0.2">
      <c r="H4088" s="101"/>
      <c r="I4088" s="101"/>
    </row>
    <row r="4089" spans="8:9" x14ac:dyDescent="0.2">
      <c r="H4089" s="101"/>
      <c r="I4089" s="101"/>
    </row>
    <row r="4090" spans="8:9" x14ac:dyDescent="0.2">
      <c r="H4090" s="101"/>
      <c r="I4090" s="101"/>
    </row>
    <row r="4091" spans="8:9" x14ac:dyDescent="0.2">
      <c r="H4091" s="101"/>
      <c r="I4091" s="101"/>
    </row>
    <row r="4092" spans="8:9" x14ac:dyDescent="0.2">
      <c r="H4092" s="101"/>
      <c r="I4092" s="101"/>
    </row>
    <row r="4093" spans="8:9" x14ac:dyDescent="0.2">
      <c r="H4093" s="101"/>
      <c r="I4093" s="101"/>
    </row>
    <row r="4094" spans="8:9" x14ac:dyDescent="0.2">
      <c r="H4094" s="101"/>
      <c r="I4094" s="101"/>
    </row>
    <row r="4095" spans="8:9" x14ac:dyDescent="0.2">
      <c r="H4095" s="101"/>
      <c r="I4095" s="101"/>
    </row>
    <row r="4096" spans="8:9" x14ac:dyDescent="0.2">
      <c r="H4096" s="101"/>
      <c r="I4096" s="101"/>
    </row>
    <row r="4097" spans="8:9" x14ac:dyDescent="0.2">
      <c r="H4097" s="101"/>
      <c r="I4097" s="101"/>
    </row>
    <row r="4098" spans="8:9" x14ac:dyDescent="0.2">
      <c r="H4098" s="101"/>
      <c r="I4098" s="101"/>
    </row>
    <row r="4099" spans="8:9" x14ac:dyDescent="0.2">
      <c r="H4099" s="101"/>
      <c r="I4099" s="101"/>
    </row>
    <row r="4100" spans="8:9" x14ac:dyDescent="0.2">
      <c r="H4100" s="101"/>
      <c r="I4100" s="101"/>
    </row>
    <row r="4101" spans="8:9" x14ac:dyDescent="0.2">
      <c r="H4101" s="101"/>
      <c r="I4101" s="101"/>
    </row>
    <row r="4102" spans="8:9" x14ac:dyDescent="0.2">
      <c r="H4102" s="101"/>
      <c r="I4102" s="101"/>
    </row>
    <row r="4103" spans="8:9" x14ac:dyDescent="0.2">
      <c r="H4103" s="101"/>
      <c r="I4103" s="101"/>
    </row>
    <row r="4104" spans="8:9" x14ac:dyDescent="0.2">
      <c r="H4104" s="101"/>
      <c r="I4104" s="101"/>
    </row>
    <row r="4105" spans="8:9" x14ac:dyDescent="0.2">
      <c r="H4105" s="101"/>
      <c r="I4105" s="101"/>
    </row>
    <row r="4106" spans="8:9" x14ac:dyDescent="0.2">
      <c r="H4106" s="101"/>
      <c r="I4106" s="101"/>
    </row>
    <row r="4107" spans="8:9" x14ac:dyDescent="0.2">
      <c r="H4107" s="101"/>
      <c r="I4107" s="101"/>
    </row>
    <row r="4108" spans="8:9" x14ac:dyDescent="0.2">
      <c r="H4108" s="101"/>
      <c r="I4108" s="101"/>
    </row>
    <row r="4109" spans="8:9" x14ac:dyDescent="0.2">
      <c r="H4109" s="101"/>
      <c r="I4109" s="101"/>
    </row>
    <row r="4110" spans="8:9" x14ac:dyDescent="0.2">
      <c r="H4110" s="101"/>
      <c r="I4110" s="101"/>
    </row>
    <row r="4111" spans="8:9" x14ac:dyDescent="0.2">
      <c r="H4111" s="101"/>
      <c r="I4111" s="101"/>
    </row>
    <row r="4112" spans="8:9" x14ac:dyDescent="0.2">
      <c r="H4112" s="101"/>
      <c r="I4112" s="101"/>
    </row>
    <row r="4113" spans="8:9" x14ac:dyDescent="0.2">
      <c r="H4113" s="101"/>
      <c r="I4113" s="101"/>
    </row>
    <row r="4114" spans="8:9" x14ac:dyDescent="0.2">
      <c r="H4114" s="101"/>
      <c r="I4114" s="101"/>
    </row>
    <row r="4115" spans="8:9" x14ac:dyDescent="0.2">
      <c r="H4115" s="101"/>
      <c r="I4115" s="101"/>
    </row>
    <row r="4116" spans="8:9" x14ac:dyDescent="0.2">
      <c r="H4116" s="101"/>
      <c r="I4116" s="101"/>
    </row>
    <row r="4117" spans="8:9" x14ac:dyDescent="0.2">
      <c r="H4117" s="101"/>
      <c r="I4117" s="101"/>
    </row>
    <row r="4118" spans="8:9" x14ac:dyDescent="0.2">
      <c r="H4118" s="101"/>
      <c r="I4118" s="101"/>
    </row>
    <row r="4119" spans="8:9" x14ac:dyDescent="0.2">
      <c r="H4119" s="101"/>
      <c r="I4119" s="101"/>
    </row>
    <row r="4120" spans="8:9" x14ac:dyDescent="0.2">
      <c r="H4120" s="101"/>
      <c r="I4120" s="101"/>
    </row>
    <row r="4121" spans="8:9" x14ac:dyDescent="0.2">
      <c r="H4121" s="101"/>
      <c r="I4121" s="101"/>
    </row>
    <row r="4122" spans="8:9" x14ac:dyDescent="0.2">
      <c r="H4122" s="101"/>
      <c r="I4122" s="101"/>
    </row>
    <row r="4123" spans="8:9" x14ac:dyDescent="0.2">
      <c r="H4123" s="101"/>
      <c r="I4123" s="101"/>
    </row>
    <row r="4124" spans="8:9" x14ac:dyDescent="0.2">
      <c r="H4124" s="101"/>
      <c r="I4124" s="101"/>
    </row>
    <row r="4125" spans="8:9" x14ac:dyDescent="0.2">
      <c r="H4125" s="101"/>
      <c r="I4125" s="101"/>
    </row>
    <row r="4126" spans="8:9" x14ac:dyDescent="0.2">
      <c r="H4126" s="101"/>
      <c r="I4126" s="101"/>
    </row>
    <row r="4127" spans="8:9" x14ac:dyDescent="0.2">
      <c r="H4127" s="101"/>
      <c r="I4127" s="101"/>
    </row>
    <row r="4128" spans="8:9" x14ac:dyDescent="0.2">
      <c r="H4128" s="101"/>
      <c r="I4128" s="101"/>
    </row>
    <row r="4129" spans="8:9" x14ac:dyDescent="0.2">
      <c r="H4129" s="101"/>
      <c r="I4129" s="101"/>
    </row>
    <row r="4130" spans="8:9" x14ac:dyDescent="0.2">
      <c r="H4130" s="101"/>
      <c r="I4130" s="101"/>
    </row>
    <row r="4131" spans="8:9" x14ac:dyDescent="0.2">
      <c r="H4131" s="101"/>
      <c r="I4131" s="101"/>
    </row>
    <row r="4132" spans="8:9" x14ac:dyDescent="0.2">
      <c r="H4132" s="101"/>
      <c r="I4132" s="101"/>
    </row>
    <row r="4133" spans="8:9" x14ac:dyDescent="0.2">
      <c r="H4133" s="101"/>
      <c r="I4133" s="101"/>
    </row>
    <row r="4134" spans="8:9" x14ac:dyDescent="0.2">
      <c r="H4134" s="101"/>
      <c r="I4134" s="101"/>
    </row>
    <row r="4135" spans="8:9" x14ac:dyDescent="0.2">
      <c r="H4135" s="101"/>
      <c r="I4135" s="101"/>
    </row>
    <row r="4136" spans="8:9" x14ac:dyDescent="0.2">
      <c r="H4136" s="101"/>
      <c r="I4136" s="101"/>
    </row>
    <row r="4137" spans="8:9" x14ac:dyDescent="0.2">
      <c r="H4137" s="101"/>
      <c r="I4137" s="101"/>
    </row>
    <row r="4138" spans="8:9" x14ac:dyDescent="0.2">
      <c r="H4138" s="101"/>
      <c r="I4138" s="101"/>
    </row>
    <row r="4139" spans="8:9" x14ac:dyDescent="0.2">
      <c r="H4139" s="101"/>
      <c r="I4139" s="101"/>
    </row>
    <row r="4140" spans="8:9" x14ac:dyDescent="0.2">
      <c r="H4140" s="101"/>
      <c r="I4140" s="101"/>
    </row>
    <row r="4141" spans="8:9" x14ac:dyDescent="0.2">
      <c r="H4141" s="101"/>
      <c r="I4141" s="101"/>
    </row>
    <row r="4142" spans="8:9" x14ac:dyDescent="0.2">
      <c r="H4142" s="101"/>
      <c r="I4142" s="101"/>
    </row>
    <row r="4143" spans="8:9" x14ac:dyDescent="0.2">
      <c r="H4143" s="101"/>
      <c r="I4143" s="101"/>
    </row>
    <row r="4144" spans="8:9" x14ac:dyDescent="0.2">
      <c r="H4144" s="101"/>
      <c r="I4144" s="101"/>
    </row>
    <row r="4145" spans="8:9" x14ac:dyDescent="0.2">
      <c r="H4145" s="101"/>
      <c r="I4145" s="101"/>
    </row>
    <row r="4146" spans="8:9" x14ac:dyDescent="0.2">
      <c r="H4146" s="101"/>
      <c r="I4146" s="101"/>
    </row>
    <row r="4147" spans="8:9" x14ac:dyDescent="0.2">
      <c r="H4147" s="101"/>
      <c r="I4147" s="101"/>
    </row>
    <row r="4148" spans="8:9" x14ac:dyDescent="0.2">
      <c r="H4148" s="101"/>
      <c r="I4148" s="101"/>
    </row>
    <row r="4149" spans="8:9" x14ac:dyDescent="0.2">
      <c r="H4149" s="101"/>
      <c r="I4149" s="101"/>
    </row>
    <row r="4150" spans="8:9" x14ac:dyDescent="0.2">
      <c r="H4150" s="101"/>
      <c r="I4150" s="101"/>
    </row>
    <row r="4151" spans="8:9" x14ac:dyDescent="0.2">
      <c r="H4151" s="101"/>
      <c r="I4151" s="101"/>
    </row>
    <row r="4152" spans="8:9" x14ac:dyDescent="0.2">
      <c r="H4152" s="101"/>
      <c r="I4152" s="101"/>
    </row>
    <row r="4153" spans="8:9" x14ac:dyDescent="0.2">
      <c r="H4153" s="101"/>
      <c r="I4153" s="101"/>
    </row>
    <row r="4154" spans="8:9" x14ac:dyDescent="0.2">
      <c r="H4154" s="101"/>
      <c r="I4154" s="101"/>
    </row>
    <row r="4155" spans="8:9" x14ac:dyDescent="0.2">
      <c r="H4155" s="101"/>
      <c r="I4155" s="101"/>
    </row>
    <row r="4156" spans="8:9" x14ac:dyDescent="0.2">
      <c r="H4156" s="101"/>
      <c r="I4156" s="101"/>
    </row>
    <row r="4157" spans="8:9" x14ac:dyDescent="0.2">
      <c r="H4157" s="101"/>
      <c r="I4157" s="101"/>
    </row>
    <row r="4158" spans="8:9" x14ac:dyDescent="0.2">
      <c r="H4158" s="101"/>
      <c r="I4158" s="101"/>
    </row>
    <row r="4159" spans="8:9" x14ac:dyDescent="0.2">
      <c r="H4159" s="101"/>
      <c r="I4159" s="101"/>
    </row>
    <row r="4160" spans="8:9" x14ac:dyDescent="0.2">
      <c r="H4160" s="101"/>
      <c r="I4160" s="101"/>
    </row>
    <row r="4161" spans="8:9" x14ac:dyDescent="0.2">
      <c r="H4161" s="101"/>
      <c r="I4161" s="101"/>
    </row>
    <row r="4162" spans="8:9" x14ac:dyDescent="0.2">
      <c r="H4162" s="101"/>
      <c r="I4162" s="101"/>
    </row>
    <row r="4163" spans="8:9" x14ac:dyDescent="0.2">
      <c r="H4163" s="101"/>
      <c r="I4163" s="101"/>
    </row>
    <row r="4164" spans="8:9" x14ac:dyDescent="0.2">
      <c r="H4164" s="101"/>
      <c r="I4164" s="101"/>
    </row>
    <row r="4165" spans="8:9" x14ac:dyDescent="0.2">
      <c r="H4165" s="101"/>
      <c r="I4165" s="101"/>
    </row>
    <row r="4166" spans="8:9" x14ac:dyDescent="0.2">
      <c r="H4166" s="101"/>
      <c r="I4166" s="101"/>
    </row>
    <row r="4167" spans="8:9" x14ac:dyDescent="0.2">
      <c r="H4167" s="101"/>
      <c r="I4167" s="101"/>
    </row>
    <row r="4168" spans="8:9" x14ac:dyDescent="0.2">
      <c r="H4168" s="101"/>
      <c r="I4168" s="101"/>
    </row>
    <row r="4169" spans="8:9" x14ac:dyDescent="0.2">
      <c r="H4169" s="101"/>
      <c r="I4169" s="101"/>
    </row>
    <row r="4170" spans="8:9" x14ac:dyDescent="0.2">
      <c r="H4170" s="101"/>
      <c r="I4170" s="101"/>
    </row>
    <row r="4171" spans="8:9" x14ac:dyDescent="0.2">
      <c r="H4171" s="101"/>
      <c r="I4171" s="101"/>
    </row>
    <row r="4172" spans="8:9" x14ac:dyDescent="0.2">
      <c r="H4172" s="101"/>
      <c r="I4172" s="101"/>
    </row>
    <row r="4173" spans="8:9" x14ac:dyDescent="0.2">
      <c r="H4173" s="101"/>
      <c r="I4173" s="101"/>
    </row>
    <row r="4174" spans="8:9" x14ac:dyDescent="0.2">
      <c r="H4174" s="101"/>
      <c r="I4174" s="101"/>
    </row>
    <row r="4175" spans="8:9" x14ac:dyDescent="0.2">
      <c r="H4175" s="101"/>
      <c r="I4175" s="101"/>
    </row>
    <row r="4176" spans="8:9" x14ac:dyDescent="0.2">
      <c r="H4176" s="101"/>
      <c r="I4176" s="101"/>
    </row>
    <row r="4177" spans="8:9" x14ac:dyDescent="0.2">
      <c r="H4177" s="101"/>
      <c r="I4177" s="101"/>
    </row>
    <row r="4178" spans="8:9" x14ac:dyDescent="0.2">
      <c r="H4178" s="101"/>
      <c r="I4178" s="101"/>
    </row>
    <row r="4179" spans="8:9" x14ac:dyDescent="0.2">
      <c r="H4179" s="101"/>
      <c r="I4179" s="101"/>
    </row>
    <row r="4180" spans="8:9" x14ac:dyDescent="0.2">
      <c r="H4180" s="101"/>
      <c r="I4180" s="101"/>
    </row>
    <row r="4181" spans="8:9" x14ac:dyDescent="0.2">
      <c r="H4181" s="101"/>
      <c r="I4181" s="101"/>
    </row>
    <row r="4182" spans="8:9" x14ac:dyDescent="0.2">
      <c r="H4182" s="101"/>
      <c r="I4182" s="101"/>
    </row>
    <row r="4183" spans="8:9" x14ac:dyDescent="0.2">
      <c r="H4183" s="101"/>
      <c r="I4183" s="101"/>
    </row>
    <row r="4184" spans="8:9" x14ac:dyDescent="0.2">
      <c r="H4184" s="101"/>
      <c r="I4184" s="101"/>
    </row>
    <row r="4185" spans="8:9" x14ac:dyDescent="0.2">
      <c r="H4185" s="101"/>
      <c r="I4185" s="101"/>
    </row>
    <row r="4186" spans="8:9" x14ac:dyDescent="0.2">
      <c r="H4186" s="101"/>
      <c r="I4186" s="101"/>
    </row>
    <row r="4187" spans="8:9" x14ac:dyDescent="0.2">
      <c r="H4187" s="101"/>
      <c r="I4187" s="101"/>
    </row>
    <row r="4188" spans="8:9" x14ac:dyDescent="0.2">
      <c r="H4188" s="101"/>
      <c r="I4188" s="101"/>
    </row>
    <row r="4189" spans="8:9" x14ac:dyDescent="0.2">
      <c r="H4189" s="101"/>
      <c r="I4189" s="101"/>
    </row>
    <row r="4190" spans="8:9" x14ac:dyDescent="0.2">
      <c r="H4190" s="101"/>
      <c r="I4190" s="101"/>
    </row>
    <row r="4191" spans="8:9" x14ac:dyDescent="0.2">
      <c r="H4191" s="101"/>
      <c r="I4191" s="101"/>
    </row>
    <row r="4192" spans="8:9" x14ac:dyDescent="0.2">
      <c r="H4192" s="101"/>
      <c r="I4192" s="101"/>
    </row>
    <row r="4193" spans="8:9" x14ac:dyDescent="0.2">
      <c r="H4193" s="101"/>
      <c r="I4193" s="101"/>
    </row>
    <row r="4194" spans="8:9" x14ac:dyDescent="0.2">
      <c r="H4194" s="101"/>
      <c r="I4194" s="101"/>
    </row>
    <row r="4195" spans="8:9" x14ac:dyDescent="0.2">
      <c r="H4195" s="101"/>
      <c r="I4195" s="101"/>
    </row>
    <row r="4196" spans="8:9" x14ac:dyDescent="0.2">
      <c r="H4196" s="101"/>
      <c r="I4196" s="101"/>
    </row>
    <row r="4197" spans="8:9" x14ac:dyDescent="0.2">
      <c r="H4197" s="101"/>
      <c r="I4197" s="101"/>
    </row>
    <row r="4198" spans="8:9" x14ac:dyDescent="0.2">
      <c r="H4198" s="101"/>
      <c r="I4198" s="101"/>
    </row>
    <row r="4199" spans="8:9" x14ac:dyDescent="0.2">
      <c r="H4199" s="101"/>
      <c r="I4199" s="101"/>
    </row>
    <row r="4200" spans="8:9" x14ac:dyDescent="0.2">
      <c r="H4200" s="101"/>
      <c r="I4200" s="101"/>
    </row>
    <row r="4201" spans="8:9" x14ac:dyDescent="0.2">
      <c r="H4201" s="101"/>
      <c r="I4201" s="101"/>
    </row>
    <row r="4202" spans="8:9" x14ac:dyDescent="0.2">
      <c r="H4202" s="101"/>
      <c r="I4202" s="101"/>
    </row>
    <row r="4203" spans="8:9" x14ac:dyDescent="0.2">
      <c r="H4203" s="101"/>
      <c r="I4203" s="101"/>
    </row>
    <row r="4204" spans="8:9" x14ac:dyDescent="0.2">
      <c r="H4204" s="101"/>
      <c r="I4204" s="101"/>
    </row>
    <row r="4205" spans="8:9" x14ac:dyDescent="0.2">
      <c r="H4205" s="101"/>
      <c r="I4205" s="101"/>
    </row>
    <row r="4206" spans="8:9" x14ac:dyDescent="0.2">
      <c r="H4206" s="101"/>
      <c r="I4206" s="101"/>
    </row>
    <row r="4207" spans="8:9" x14ac:dyDescent="0.2">
      <c r="H4207" s="101"/>
      <c r="I4207" s="101"/>
    </row>
    <row r="4208" spans="8:9" x14ac:dyDescent="0.2">
      <c r="H4208" s="101"/>
      <c r="I4208" s="101"/>
    </row>
    <row r="4209" spans="8:9" x14ac:dyDescent="0.2">
      <c r="H4209" s="101"/>
      <c r="I4209" s="101"/>
    </row>
    <row r="4210" spans="8:9" x14ac:dyDescent="0.2">
      <c r="H4210" s="101"/>
      <c r="I4210" s="101"/>
    </row>
    <row r="4211" spans="8:9" x14ac:dyDescent="0.2">
      <c r="H4211" s="101"/>
      <c r="I4211" s="101"/>
    </row>
    <row r="4212" spans="8:9" x14ac:dyDescent="0.2">
      <c r="H4212" s="101"/>
      <c r="I4212" s="101"/>
    </row>
    <row r="4213" spans="8:9" x14ac:dyDescent="0.2">
      <c r="H4213" s="101"/>
      <c r="I4213" s="101"/>
    </row>
    <row r="4214" spans="8:9" x14ac:dyDescent="0.2">
      <c r="H4214" s="101"/>
      <c r="I4214" s="101"/>
    </row>
    <row r="4215" spans="8:9" x14ac:dyDescent="0.2">
      <c r="H4215" s="101"/>
      <c r="I4215" s="101"/>
    </row>
    <row r="4216" spans="8:9" x14ac:dyDescent="0.2">
      <c r="H4216" s="101"/>
      <c r="I4216" s="101"/>
    </row>
    <row r="4217" spans="8:9" x14ac:dyDescent="0.2">
      <c r="H4217" s="101"/>
      <c r="I4217" s="101"/>
    </row>
    <row r="4218" spans="8:9" x14ac:dyDescent="0.2">
      <c r="H4218" s="101"/>
      <c r="I4218" s="101"/>
    </row>
    <row r="4219" spans="8:9" x14ac:dyDescent="0.2">
      <c r="H4219" s="101"/>
      <c r="I4219" s="101"/>
    </row>
    <row r="4220" spans="8:9" x14ac:dyDescent="0.2">
      <c r="H4220" s="101"/>
      <c r="I4220" s="101"/>
    </row>
    <row r="4221" spans="8:9" x14ac:dyDescent="0.2">
      <c r="H4221" s="101"/>
      <c r="I4221" s="101"/>
    </row>
    <row r="4222" spans="8:9" x14ac:dyDescent="0.2">
      <c r="H4222" s="101"/>
      <c r="I4222" s="101"/>
    </row>
    <row r="4223" spans="8:9" x14ac:dyDescent="0.2">
      <c r="H4223" s="101"/>
      <c r="I4223" s="101"/>
    </row>
    <row r="4224" spans="8:9" x14ac:dyDescent="0.2">
      <c r="H4224" s="101"/>
      <c r="I4224" s="101"/>
    </row>
    <row r="4225" spans="8:9" x14ac:dyDescent="0.2">
      <c r="H4225" s="101"/>
      <c r="I4225" s="101"/>
    </row>
    <row r="4226" spans="8:9" x14ac:dyDescent="0.2">
      <c r="H4226" s="101"/>
      <c r="I4226" s="101"/>
    </row>
    <row r="4227" spans="8:9" x14ac:dyDescent="0.2">
      <c r="H4227" s="101"/>
      <c r="I4227" s="101"/>
    </row>
    <row r="4228" spans="8:9" x14ac:dyDescent="0.2">
      <c r="H4228" s="101"/>
      <c r="I4228" s="101"/>
    </row>
    <row r="4229" spans="8:9" x14ac:dyDescent="0.2">
      <c r="H4229" s="101"/>
      <c r="I4229" s="101"/>
    </row>
    <row r="4230" spans="8:9" x14ac:dyDescent="0.2">
      <c r="H4230" s="101"/>
      <c r="I4230" s="101"/>
    </row>
    <row r="4231" spans="8:9" x14ac:dyDescent="0.2">
      <c r="H4231" s="101"/>
      <c r="I4231" s="101"/>
    </row>
    <row r="4232" spans="8:9" x14ac:dyDescent="0.2">
      <c r="H4232" s="101"/>
      <c r="I4232" s="101"/>
    </row>
    <row r="4233" spans="8:9" x14ac:dyDescent="0.2">
      <c r="H4233" s="101"/>
      <c r="I4233" s="101"/>
    </row>
    <row r="4234" spans="8:9" x14ac:dyDescent="0.2">
      <c r="H4234" s="101"/>
      <c r="I4234" s="101"/>
    </row>
    <row r="4235" spans="8:9" x14ac:dyDescent="0.2">
      <c r="H4235" s="101"/>
      <c r="I4235" s="101"/>
    </row>
    <row r="4236" spans="8:9" x14ac:dyDescent="0.2">
      <c r="H4236" s="101"/>
      <c r="I4236" s="101"/>
    </row>
    <row r="4237" spans="8:9" x14ac:dyDescent="0.2">
      <c r="H4237" s="101"/>
      <c r="I4237" s="101"/>
    </row>
    <row r="4238" spans="8:9" x14ac:dyDescent="0.2">
      <c r="H4238" s="101"/>
      <c r="I4238" s="101"/>
    </row>
    <row r="4239" spans="8:9" x14ac:dyDescent="0.2">
      <c r="H4239" s="101"/>
      <c r="I4239" s="101"/>
    </row>
    <row r="4240" spans="8:9" x14ac:dyDescent="0.2">
      <c r="H4240" s="101"/>
      <c r="I4240" s="101"/>
    </row>
    <row r="4241" spans="8:9" x14ac:dyDescent="0.2">
      <c r="H4241" s="101"/>
      <c r="I4241" s="101"/>
    </row>
    <row r="4242" spans="8:9" x14ac:dyDescent="0.2">
      <c r="H4242" s="101"/>
      <c r="I4242" s="101"/>
    </row>
    <row r="4243" spans="8:9" x14ac:dyDescent="0.2">
      <c r="H4243" s="101"/>
      <c r="I4243" s="101"/>
    </row>
    <row r="4244" spans="8:9" x14ac:dyDescent="0.2">
      <c r="H4244" s="101"/>
      <c r="I4244" s="101"/>
    </row>
    <row r="4245" spans="8:9" x14ac:dyDescent="0.2">
      <c r="H4245" s="101"/>
      <c r="I4245" s="101"/>
    </row>
    <row r="4246" spans="8:9" x14ac:dyDescent="0.2">
      <c r="H4246" s="101"/>
      <c r="I4246" s="101"/>
    </row>
    <row r="4247" spans="8:9" x14ac:dyDescent="0.2">
      <c r="H4247" s="101"/>
      <c r="I4247" s="101"/>
    </row>
    <row r="4248" spans="8:9" x14ac:dyDescent="0.2">
      <c r="H4248" s="101"/>
      <c r="I4248" s="101"/>
    </row>
    <row r="4249" spans="8:9" x14ac:dyDescent="0.2">
      <c r="H4249" s="101"/>
      <c r="I4249" s="101"/>
    </row>
    <row r="4250" spans="8:9" x14ac:dyDescent="0.2">
      <c r="H4250" s="101"/>
      <c r="I4250" s="101"/>
    </row>
    <row r="4251" spans="8:9" x14ac:dyDescent="0.2">
      <c r="H4251" s="101"/>
      <c r="I4251" s="101"/>
    </row>
    <row r="4252" spans="8:9" x14ac:dyDescent="0.2">
      <c r="H4252" s="101"/>
      <c r="I4252" s="101"/>
    </row>
    <row r="4253" spans="8:9" x14ac:dyDescent="0.2">
      <c r="H4253" s="101"/>
      <c r="I4253" s="101"/>
    </row>
    <row r="4254" spans="8:9" x14ac:dyDescent="0.2">
      <c r="H4254" s="101"/>
      <c r="I4254" s="101"/>
    </row>
    <row r="4255" spans="8:9" x14ac:dyDescent="0.2">
      <c r="H4255" s="101"/>
      <c r="I4255" s="101"/>
    </row>
    <row r="4256" spans="8:9" x14ac:dyDescent="0.2">
      <c r="H4256" s="101"/>
      <c r="I4256" s="101"/>
    </row>
    <row r="4257" spans="8:9" x14ac:dyDescent="0.2">
      <c r="H4257" s="101"/>
      <c r="I4257" s="101"/>
    </row>
    <row r="4258" spans="8:9" x14ac:dyDescent="0.2">
      <c r="H4258" s="101"/>
      <c r="I4258" s="101"/>
    </row>
    <row r="4259" spans="8:9" x14ac:dyDescent="0.2">
      <c r="H4259" s="101"/>
      <c r="I4259" s="101"/>
    </row>
    <row r="4260" spans="8:9" x14ac:dyDescent="0.2">
      <c r="H4260" s="101"/>
      <c r="I4260" s="101"/>
    </row>
    <row r="4261" spans="8:9" x14ac:dyDescent="0.2">
      <c r="H4261" s="101"/>
      <c r="I4261" s="101"/>
    </row>
    <row r="4262" spans="8:9" x14ac:dyDescent="0.2">
      <c r="H4262" s="101"/>
      <c r="I4262" s="101"/>
    </row>
    <row r="4263" spans="8:9" x14ac:dyDescent="0.2">
      <c r="H4263" s="101"/>
      <c r="I4263" s="101"/>
    </row>
    <row r="4264" spans="8:9" x14ac:dyDescent="0.2">
      <c r="H4264" s="101"/>
      <c r="I4264" s="101"/>
    </row>
    <row r="4265" spans="8:9" x14ac:dyDescent="0.2">
      <c r="H4265" s="101"/>
      <c r="I4265" s="101"/>
    </row>
    <row r="4266" spans="8:9" x14ac:dyDescent="0.2">
      <c r="H4266" s="101"/>
      <c r="I4266" s="101"/>
    </row>
    <row r="4267" spans="8:9" x14ac:dyDescent="0.2">
      <c r="H4267" s="101"/>
      <c r="I4267" s="101"/>
    </row>
    <row r="4268" spans="8:9" x14ac:dyDescent="0.2">
      <c r="H4268" s="101"/>
      <c r="I4268" s="101"/>
    </row>
    <row r="4269" spans="8:9" x14ac:dyDescent="0.2">
      <c r="H4269" s="101"/>
      <c r="I4269" s="101"/>
    </row>
    <row r="4270" spans="8:9" x14ac:dyDescent="0.2">
      <c r="H4270" s="101"/>
      <c r="I4270" s="101"/>
    </row>
    <row r="4271" spans="8:9" x14ac:dyDescent="0.2">
      <c r="H4271" s="101"/>
      <c r="I4271" s="101"/>
    </row>
    <row r="4272" spans="8:9" x14ac:dyDescent="0.2">
      <c r="H4272" s="101"/>
      <c r="I4272" s="101"/>
    </row>
    <row r="4273" spans="8:9" x14ac:dyDescent="0.2">
      <c r="H4273" s="101"/>
      <c r="I4273" s="101"/>
    </row>
    <row r="4274" spans="8:9" x14ac:dyDescent="0.2">
      <c r="H4274" s="101"/>
      <c r="I4274" s="101"/>
    </row>
    <row r="4275" spans="8:9" x14ac:dyDescent="0.2">
      <c r="H4275" s="101"/>
      <c r="I4275" s="101"/>
    </row>
    <row r="4276" spans="8:9" x14ac:dyDescent="0.2">
      <c r="H4276" s="101"/>
      <c r="I4276" s="101"/>
    </row>
    <row r="4277" spans="8:9" x14ac:dyDescent="0.2">
      <c r="H4277" s="101"/>
      <c r="I4277" s="101"/>
    </row>
    <row r="4278" spans="8:9" x14ac:dyDescent="0.2">
      <c r="H4278" s="101"/>
      <c r="I4278" s="101"/>
    </row>
    <row r="4279" spans="8:9" x14ac:dyDescent="0.2">
      <c r="H4279" s="101"/>
      <c r="I4279" s="101"/>
    </row>
    <row r="4280" spans="8:9" x14ac:dyDescent="0.2">
      <c r="H4280" s="101"/>
      <c r="I4280" s="101"/>
    </row>
    <row r="4281" spans="8:9" x14ac:dyDescent="0.2">
      <c r="H4281" s="101"/>
      <c r="I4281" s="101"/>
    </row>
    <row r="4282" spans="8:9" x14ac:dyDescent="0.2">
      <c r="H4282" s="101"/>
      <c r="I4282" s="101"/>
    </row>
    <row r="4283" spans="8:9" x14ac:dyDescent="0.2">
      <c r="H4283" s="101"/>
      <c r="I4283" s="101"/>
    </row>
    <row r="4284" spans="8:9" x14ac:dyDescent="0.2">
      <c r="H4284" s="101"/>
      <c r="I4284" s="101"/>
    </row>
    <row r="4285" spans="8:9" x14ac:dyDescent="0.2">
      <c r="H4285" s="101"/>
      <c r="I4285" s="101"/>
    </row>
    <row r="4286" spans="8:9" x14ac:dyDescent="0.2">
      <c r="H4286" s="101"/>
      <c r="I4286" s="101"/>
    </row>
    <row r="4287" spans="8:9" x14ac:dyDescent="0.2">
      <c r="H4287" s="101"/>
      <c r="I4287" s="101"/>
    </row>
    <row r="4288" spans="8:9" x14ac:dyDescent="0.2">
      <c r="H4288" s="101"/>
      <c r="I4288" s="101"/>
    </row>
    <row r="4289" spans="8:9" x14ac:dyDescent="0.2">
      <c r="H4289" s="101"/>
      <c r="I4289" s="101"/>
    </row>
    <row r="4290" spans="8:9" x14ac:dyDescent="0.2">
      <c r="H4290" s="101"/>
      <c r="I4290" s="101"/>
    </row>
    <row r="4291" spans="8:9" x14ac:dyDescent="0.2">
      <c r="H4291" s="101"/>
      <c r="I4291" s="101"/>
    </row>
    <row r="4292" spans="8:9" x14ac:dyDescent="0.2">
      <c r="H4292" s="101"/>
      <c r="I4292" s="101"/>
    </row>
    <row r="4293" spans="8:9" x14ac:dyDescent="0.2">
      <c r="H4293" s="101"/>
      <c r="I4293" s="101"/>
    </row>
    <row r="4294" spans="8:9" x14ac:dyDescent="0.2">
      <c r="H4294" s="101"/>
      <c r="I4294" s="101"/>
    </row>
    <row r="4295" spans="8:9" x14ac:dyDescent="0.2">
      <c r="H4295" s="101"/>
      <c r="I4295" s="101"/>
    </row>
    <row r="4296" spans="8:9" x14ac:dyDescent="0.2">
      <c r="H4296" s="101"/>
      <c r="I4296" s="101"/>
    </row>
    <row r="4297" spans="8:9" x14ac:dyDescent="0.2">
      <c r="H4297" s="101"/>
      <c r="I4297" s="101"/>
    </row>
    <row r="4298" spans="8:9" x14ac:dyDescent="0.2">
      <c r="H4298" s="101"/>
      <c r="I4298" s="101"/>
    </row>
    <row r="4299" spans="8:9" x14ac:dyDescent="0.2">
      <c r="H4299" s="101"/>
      <c r="I4299" s="101"/>
    </row>
    <row r="4300" spans="8:9" x14ac:dyDescent="0.2">
      <c r="H4300" s="101"/>
      <c r="I4300" s="101"/>
    </row>
    <row r="4301" spans="8:9" x14ac:dyDescent="0.2">
      <c r="H4301" s="101"/>
      <c r="I4301" s="101"/>
    </row>
    <row r="4302" spans="8:9" x14ac:dyDescent="0.2">
      <c r="H4302" s="101"/>
      <c r="I4302" s="101"/>
    </row>
    <row r="4303" spans="8:9" x14ac:dyDescent="0.2">
      <c r="H4303" s="101"/>
      <c r="I4303" s="101"/>
    </row>
    <row r="4304" spans="8:9" x14ac:dyDescent="0.2">
      <c r="H4304" s="101"/>
      <c r="I4304" s="101"/>
    </row>
    <row r="4305" spans="8:9" x14ac:dyDescent="0.2">
      <c r="H4305" s="101"/>
      <c r="I4305" s="101"/>
    </row>
    <row r="4306" spans="8:9" x14ac:dyDescent="0.2">
      <c r="H4306" s="101"/>
      <c r="I4306" s="101"/>
    </row>
    <row r="4307" spans="8:9" x14ac:dyDescent="0.2">
      <c r="H4307" s="101"/>
      <c r="I4307" s="101"/>
    </row>
    <row r="4308" spans="8:9" x14ac:dyDescent="0.2">
      <c r="H4308" s="101"/>
      <c r="I4308" s="101"/>
    </row>
    <row r="4309" spans="8:9" x14ac:dyDescent="0.2">
      <c r="H4309" s="101"/>
      <c r="I4309" s="101"/>
    </row>
    <row r="4310" spans="8:9" x14ac:dyDescent="0.2">
      <c r="H4310" s="101"/>
      <c r="I4310" s="101"/>
    </row>
    <row r="4311" spans="8:9" x14ac:dyDescent="0.2">
      <c r="H4311" s="101"/>
      <c r="I4311" s="101"/>
    </row>
    <row r="4312" spans="8:9" x14ac:dyDescent="0.2">
      <c r="H4312" s="101"/>
      <c r="I4312" s="101"/>
    </row>
    <row r="4313" spans="8:9" x14ac:dyDescent="0.2">
      <c r="H4313" s="101"/>
      <c r="I4313" s="101"/>
    </row>
    <row r="4314" spans="8:9" x14ac:dyDescent="0.2">
      <c r="H4314" s="101"/>
      <c r="I4314" s="101"/>
    </row>
    <row r="4315" spans="8:9" x14ac:dyDescent="0.2">
      <c r="H4315" s="101"/>
      <c r="I4315" s="101"/>
    </row>
    <row r="4316" spans="8:9" x14ac:dyDescent="0.2">
      <c r="H4316" s="101"/>
      <c r="I4316" s="101"/>
    </row>
    <row r="4317" spans="8:9" x14ac:dyDescent="0.2">
      <c r="H4317" s="101"/>
      <c r="I4317" s="101"/>
    </row>
    <row r="4318" spans="8:9" x14ac:dyDescent="0.2">
      <c r="H4318" s="101"/>
      <c r="I4318" s="101"/>
    </row>
    <row r="4319" spans="8:9" x14ac:dyDescent="0.2">
      <c r="H4319" s="101"/>
      <c r="I4319" s="101"/>
    </row>
    <row r="4320" spans="8:9" x14ac:dyDescent="0.2">
      <c r="H4320" s="101"/>
      <c r="I4320" s="101"/>
    </row>
    <row r="4321" spans="8:9" x14ac:dyDescent="0.2">
      <c r="H4321" s="101"/>
      <c r="I4321" s="101"/>
    </row>
    <row r="4322" spans="8:9" x14ac:dyDescent="0.2">
      <c r="H4322" s="101"/>
      <c r="I4322" s="101"/>
    </row>
    <row r="4323" spans="8:9" x14ac:dyDescent="0.2">
      <c r="H4323" s="101"/>
      <c r="I4323" s="101"/>
    </row>
    <row r="4324" spans="8:9" x14ac:dyDescent="0.2">
      <c r="H4324" s="101"/>
      <c r="I4324" s="101"/>
    </row>
    <row r="4325" spans="8:9" x14ac:dyDescent="0.2">
      <c r="H4325" s="101"/>
      <c r="I4325" s="101"/>
    </row>
    <row r="4326" spans="8:9" x14ac:dyDescent="0.2">
      <c r="H4326" s="101"/>
      <c r="I4326" s="101"/>
    </row>
    <row r="4327" spans="8:9" x14ac:dyDescent="0.2">
      <c r="H4327" s="101"/>
      <c r="I4327" s="101"/>
    </row>
    <row r="4328" spans="8:9" x14ac:dyDescent="0.2">
      <c r="H4328" s="101"/>
      <c r="I4328" s="101"/>
    </row>
    <row r="4329" spans="8:9" x14ac:dyDescent="0.2">
      <c r="H4329" s="101"/>
      <c r="I4329" s="101"/>
    </row>
    <row r="4330" spans="8:9" x14ac:dyDescent="0.2">
      <c r="H4330" s="101"/>
      <c r="I4330" s="101"/>
    </row>
    <row r="4331" spans="8:9" x14ac:dyDescent="0.2">
      <c r="H4331" s="101"/>
      <c r="I4331" s="101"/>
    </row>
    <row r="4332" spans="8:9" x14ac:dyDescent="0.2">
      <c r="H4332" s="101"/>
      <c r="I4332" s="101"/>
    </row>
    <row r="4333" spans="8:9" x14ac:dyDescent="0.2">
      <c r="H4333" s="101"/>
      <c r="I4333" s="101"/>
    </row>
    <row r="4334" spans="8:9" x14ac:dyDescent="0.2">
      <c r="H4334" s="101"/>
      <c r="I4334" s="101"/>
    </row>
    <row r="4335" spans="8:9" x14ac:dyDescent="0.2">
      <c r="H4335" s="101"/>
      <c r="I4335" s="101"/>
    </row>
    <row r="4336" spans="8:9" x14ac:dyDescent="0.2">
      <c r="H4336" s="101"/>
      <c r="I4336" s="101"/>
    </row>
    <row r="4337" spans="8:9" x14ac:dyDescent="0.2">
      <c r="H4337" s="101"/>
      <c r="I4337" s="101"/>
    </row>
    <row r="4338" spans="8:9" x14ac:dyDescent="0.2">
      <c r="H4338" s="101"/>
      <c r="I4338" s="101"/>
    </row>
    <row r="4339" spans="8:9" x14ac:dyDescent="0.2">
      <c r="H4339" s="101"/>
      <c r="I4339" s="101"/>
    </row>
    <row r="4340" spans="8:9" x14ac:dyDescent="0.2">
      <c r="H4340" s="101"/>
      <c r="I4340" s="101"/>
    </row>
    <row r="4341" spans="8:9" x14ac:dyDescent="0.2">
      <c r="H4341" s="101"/>
      <c r="I4341" s="101"/>
    </row>
    <row r="4342" spans="8:9" x14ac:dyDescent="0.2">
      <c r="H4342" s="101"/>
      <c r="I4342" s="101"/>
    </row>
    <row r="4343" spans="8:9" x14ac:dyDescent="0.2">
      <c r="H4343" s="101"/>
      <c r="I4343" s="101"/>
    </row>
    <row r="4344" spans="8:9" x14ac:dyDescent="0.2">
      <c r="H4344" s="101"/>
      <c r="I4344" s="101"/>
    </row>
    <row r="4345" spans="8:9" x14ac:dyDescent="0.2">
      <c r="H4345" s="101"/>
      <c r="I4345" s="101"/>
    </row>
    <row r="4346" spans="8:9" x14ac:dyDescent="0.2">
      <c r="H4346" s="101"/>
      <c r="I4346" s="101"/>
    </row>
    <row r="4347" spans="8:9" x14ac:dyDescent="0.2">
      <c r="H4347" s="101"/>
      <c r="I4347" s="101"/>
    </row>
    <row r="4348" spans="8:9" x14ac:dyDescent="0.2">
      <c r="H4348" s="101"/>
      <c r="I4348" s="101"/>
    </row>
    <row r="4349" spans="8:9" x14ac:dyDescent="0.2">
      <c r="H4349" s="101"/>
      <c r="I4349" s="101"/>
    </row>
    <row r="4350" spans="8:9" x14ac:dyDescent="0.2">
      <c r="H4350" s="101"/>
      <c r="I4350" s="101"/>
    </row>
    <row r="4351" spans="8:9" x14ac:dyDescent="0.2">
      <c r="H4351" s="101"/>
      <c r="I4351" s="101"/>
    </row>
    <row r="4352" spans="8:9" x14ac:dyDescent="0.2">
      <c r="H4352" s="101"/>
      <c r="I4352" s="101"/>
    </row>
    <row r="4353" spans="8:9" x14ac:dyDescent="0.2">
      <c r="H4353" s="101"/>
      <c r="I4353" s="101"/>
    </row>
    <row r="4354" spans="8:9" x14ac:dyDescent="0.2">
      <c r="H4354" s="101"/>
      <c r="I4354" s="101"/>
    </row>
    <row r="4355" spans="8:9" x14ac:dyDescent="0.2">
      <c r="H4355" s="101"/>
      <c r="I4355" s="101"/>
    </row>
    <row r="4356" spans="8:9" x14ac:dyDescent="0.2">
      <c r="H4356" s="101"/>
      <c r="I4356" s="101"/>
    </row>
    <row r="4357" spans="8:9" x14ac:dyDescent="0.2">
      <c r="H4357" s="101"/>
      <c r="I4357" s="101"/>
    </row>
    <row r="4358" spans="8:9" x14ac:dyDescent="0.2">
      <c r="H4358" s="101"/>
      <c r="I4358" s="101"/>
    </row>
    <row r="4359" spans="8:9" x14ac:dyDescent="0.2">
      <c r="H4359" s="101"/>
      <c r="I4359" s="101"/>
    </row>
    <row r="4360" spans="8:9" x14ac:dyDescent="0.2">
      <c r="H4360" s="101"/>
      <c r="I4360" s="101"/>
    </row>
    <row r="4361" spans="8:9" x14ac:dyDescent="0.2">
      <c r="H4361" s="101"/>
      <c r="I4361" s="101"/>
    </row>
    <row r="4362" spans="8:9" x14ac:dyDescent="0.2">
      <c r="H4362" s="101"/>
      <c r="I4362" s="101"/>
    </row>
    <row r="4363" spans="8:9" x14ac:dyDescent="0.2">
      <c r="H4363" s="101"/>
      <c r="I4363" s="101"/>
    </row>
    <row r="4364" spans="8:9" x14ac:dyDescent="0.2">
      <c r="H4364" s="101"/>
      <c r="I4364" s="101"/>
    </row>
    <row r="4365" spans="8:9" x14ac:dyDescent="0.2">
      <c r="H4365" s="101"/>
      <c r="I4365" s="101"/>
    </row>
    <row r="4366" spans="8:9" x14ac:dyDescent="0.2">
      <c r="H4366" s="101"/>
      <c r="I4366" s="101"/>
    </row>
    <row r="4367" spans="8:9" x14ac:dyDescent="0.2">
      <c r="H4367" s="101"/>
      <c r="I4367" s="101"/>
    </row>
    <row r="4368" spans="8:9" x14ac:dyDescent="0.2">
      <c r="H4368" s="101"/>
      <c r="I4368" s="101"/>
    </row>
    <row r="4369" spans="8:9" x14ac:dyDescent="0.2">
      <c r="H4369" s="101"/>
      <c r="I4369" s="101"/>
    </row>
    <row r="4370" spans="8:9" x14ac:dyDescent="0.2">
      <c r="H4370" s="101"/>
      <c r="I4370" s="101"/>
    </row>
    <row r="4371" spans="8:9" x14ac:dyDescent="0.2">
      <c r="H4371" s="101"/>
      <c r="I4371" s="101"/>
    </row>
    <row r="4372" spans="8:9" x14ac:dyDescent="0.2">
      <c r="H4372" s="101"/>
      <c r="I4372" s="101"/>
    </row>
    <row r="4373" spans="8:9" x14ac:dyDescent="0.2">
      <c r="H4373" s="101"/>
      <c r="I4373" s="101"/>
    </row>
    <row r="4374" spans="8:9" x14ac:dyDescent="0.2">
      <c r="H4374" s="101"/>
      <c r="I4374" s="101"/>
    </row>
    <row r="4375" spans="8:9" x14ac:dyDescent="0.2">
      <c r="H4375" s="101"/>
      <c r="I4375" s="101"/>
    </row>
    <row r="4376" spans="8:9" x14ac:dyDescent="0.2">
      <c r="H4376" s="101"/>
      <c r="I4376" s="101"/>
    </row>
    <row r="4377" spans="8:9" x14ac:dyDescent="0.2">
      <c r="H4377" s="101"/>
      <c r="I4377" s="101"/>
    </row>
    <row r="4378" spans="8:9" x14ac:dyDescent="0.2">
      <c r="H4378" s="101"/>
      <c r="I4378" s="101"/>
    </row>
    <row r="4379" spans="8:9" x14ac:dyDescent="0.2">
      <c r="H4379" s="101"/>
      <c r="I4379" s="101"/>
    </row>
    <row r="4380" spans="8:9" x14ac:dyDescent="0.2">
      <c r="H4380" s="101"/>
      <c r="I4380" s="101"/>
    </row>
    <row r="4381" spans="8:9" x14ac:dyDescent="0.2">
      <c r="H4381" s="101"/>
      <c r="I4381" s="101"/>
    </row>
    <row r="4382" spans="8:9" x14ac:dyDescent="0.2">
      <c r="H4382" s="101"/>
      <c r="I4382" s="101"/>
    </row>
    <row r="4383" spans="8:9" x14ac:dyDescent="0.2">
      <c r="H4383" s="101"/>
      <c r="I4383" s="101"/>
    </row>
    <row r="4384" spans="8:9" x14ac:dyDescent="0.2">
      <c r="H4384" s="101"/>
      <c r="I4384" s="101"/>
    </row>
    <row r="4385" spans="8:9" x14ac:dyDescent="0.2">
      <c r="H4385" s="101"/>
      <c r="I4385" s="101"/>
    </row>
    <row r="4386" spans="8:9" x14ac:dyDescent="0.2">
      <c r="H4386" s="101"/>
      <c r="I4386" s="101"/>
    </row>
    <row r="4387" spans="8:9" x14ac:dyDescent="0.2">
      <c r="H4387" s="101"/>
      <c r="I4387" s="101"/>
    </row>
    <row r="4388" spans="8:9" x14ac:dyDescent="0.2">
      <c r="H4388" s="101"/>
      <c r="I4388" s="101"/>
    </row>
    <row r="4389" spans="8:9" x14ac:dyDescent="0.2">
      <c r="H4389" s="101"/>
      <c r="I4389" s="101"/>
    </row>
    <row r="4390" spans="8:9" x14ac:dyDescent="0.2">
      <c r="H4390" s="101"/>
      <c r="I4390" s="101"/>
    </row>
    <row r="4391" spans="8:9" x14ac:dyDescent="0.2">
      <c r="H4391" s="101"/>
      <c r="I4391" s="101"/>
    </row>
    <row r="4392" spans="8:9" x14ac:dyDescent="0.2">
      <c r="H4392" s="101"/>
      <c r="I4392" s="101"/>
    </row>
    <row r="4393" spans="8:9" x14ac:dyDescent="0.2">
      <c r="H4393" s="101"/>
      <c r="I4393" s="101"/>
    </row>
    <row r="4394" spans="8:9" x14ac:dyDescent="0.2">
      <c r="H4394" s="101"/>
      <c r="I4394" s="101"/>
    </row>
    <row r="4395" spans="8:9" x14ac:dyDescent="0.2">
      <c r="H4395" s="101"/>
      <c r="I4395" s="101"/>
    </row>
    <row r="4396" spans="8:9" x14ac:dyDescent="0.2">
      <c r="H4396" s="101"/>
      <c r="I4396" s="101"/>
    </row>
    <row r="4397" spans="8:9" x14ac:dyDescent="0.2">
      <c r="H4397" s="101"/>
      <c r="I4397" s="101"/>
    </row>
    <row r="4398" spans="8:9" x14ac:dyDescent="0.2">
      <c r="H4398" s="101"/>
      <c r="I4398" s="101"/>
    </row>
    <row r="4399" spans="8:9" x14ac:dyDescent="0.2">
      <c r="H4399" s="101"/>
      <c r="I4399" s="101"/>
    </row>
    <row r="4400" spans="8:9" x14ac:dyDescent="0.2">
      <c r="H4400" s="101"/>
      <c r="I4400" s="101"/>
    </row>
    <row r="4401" spans="8:9" x14ac:dyDescent="0.2">
      <c r="H4401" s="101"/>
      <c r="I4401" s="101"/>
    </row>
    <row r="4402" spans="8:9" x14ac:dyDescent="0.2">
      <c r="H4402" s="101"/>
      <c r="I4402" s="101"/>
    </row>
    <row r="4403" spans="8:9" x14ac:dyDescent="0.2">
      <c r="H4403" s="101"/>
      <c r="I4403" s="101"/>
    </row>
    <row r="4404" spans="8:9" x14ac:dyDescent="0.2">
      <c r="H4404" s="101"/>
      <c r="I4404" s="101"/>
    </row>
    <row r="4405" spans="8:9" x14ac:dyDescent="0.2">
      <c r="H4405" s="101"/>
      <c r="I4405" s="101"/>
    </row>
    <row r="4406" spans="8:9" x14ac:dyDescent="0.2">
      <c r="H4406" s="101"/>
      <c r="I4406" s="101"/>
    </row>
    <row r="4407" spans="8:9" x14ac:dyDescent="0.2">
      <c r="H4407" s="101"/>
      <c r="I4407" s="101"/>
    </row>
    <row r="4408" spans="8:9" x14ac:dyDescent="0.2">
      <c r="H4408" s="101"/>
      <c r="I4408" s="101"/>
    </row>
    <row r="4409" spans="8:9" x14ac:dyDescent="0.2">
      <c r="H4409" s="101"/>
      <c r="I4409" s="101"/>
    </row>
    <row r="4410" spans="8:9" x14ac:dyDescent="0.2">
      <c r="H4410" s="101"/>
      <c r="I4410" s="101"/>
    </row>
    <row r="4411" spans="8:9" x14ac:dyDescent="0.2">
      <c r="H4411" s="101"/>
      <c r="I4411" s="101"/>
    </row>
    <row r="4412" spans="8:9" x14ac:dyDescent="0.2">
      <c r="H4412" s="101"/>
      <c r="I4412" s="101"/>
    </row>
    <row r="4413" spans="8:9" x14ac:dyDescent="0.2">
      <c r="H4413" s="101"/>
      <c r="I4413" s="101"/>
    </row>
    <row r="4414" spans="8:9" x14ac:dyDescent="0.2">
      <c r="H4414" s="101"/>
      <c r="I4414" s="101"/>
    </row>
    <row r="4415" spans="8:9" x14ac:dyDescent="0.2">
      <c r="H4415" s="101"/>
      <c r="I4415" s="101"/>
    </row>
    <row r="4416" spans="8:9" x14ac:dyDescent="0.2">
      <c r="H4416" s="101"/>
      <c r="I4416" s="101"/>
    </row>
    <row r="4417" spans="8:9" x14ac:dyDescent="0.2">
      <c r="H4417" s="101"/>
      <c r="I4417" s="101"/>
    </row>
    <row r="4418" spans="8:9" x14ac:dyDescent="0.2">
      <c r="H4418" s="101"/>
      <c r="I4418" s="101"/>
    </row>
    <row r="4419" spans="8:9" x14ac:dyDescent="0.2">
      <c r="H4419" s="101"/>
      <c r="I4419" s="101"/>
    </row>
    <row r="4420" spans="8:9" x14ac:dyDescent="0.2">
      <c r="H4420" s="101"/>
      <c r="I4420" s="101"/>
    </row>
    <row r="4421" spans="8:9" x14ac:dyDescent="0.2">
      <c r="H4421" s="101"/>
      <c r="I4421" s="101"/>
    </row>
    <row r="4422" spans="8:9" x14ac:dyDescent="0.2">
      <c r="H4422" s="101"/>
      <c r="I4422" s="101"/>
    </row>
    <row r="4423" spans="8:9" x14ac:dyDescent="0.2">
      <c r="H4423" s="101"/>
      <c r="I4423" s="101"/>
    </row>
    <row r="4424" spans="8:9" x14ac:dyDescent="0.2">
      <c r="H4424" s="101"/>
      <c r="I4424" s="101"/>
    </row>
    <row r="4425" spans="8:9" x14ac:dyDescent="0.2">
      <c r="H4425" s="101"/>
      <c r="I4425" s="101"/>
    </row>
    <row r="4426" spans="8:9" x14ac:dyDescent="0.2">
      <c r="H4426" s="101"/>
      <c r="I4426" s="101"/>
    </row>
    <row r="4427" spans="8:9" x14ac:dyDescent="0.2">
      <c r="H4427" s="101"/>
      <c r="I4427" s="101"/>
    </row>
    <row r="4428" spans="8:9" x14ac:dyDescent="0.2">
      <c r="H4428" s="101"/>
      <c r="I4428" s="101"/>
    </row>
    <row r="4429" spans="8:9" x14ac:dyDescent="0.2">
      <c r="H4429" s="101"/>
      <c r="I4429" s="101"/>
    </row>
    <row r="4430" spans="8:9" x14ac:dyDescent="0.2">
      <c r="H4430" s="101"/>
      <c r="I4430" s="101"/>
    </row>
    <row r="4431" spans="8:9" x14ac:dyDescent="0.2">
      <c r="H4431" s="101"/>
      <c r="I4431" s="101"/>
    </row>
    <row r="4432" spans="8:9" x14ac:dyDescent="0.2">
      <c r="H4432" s="101"/>
      <c r="I4432" s="101"/>
    </row>
    <row r="4433" spans="8:9" x14ac:dyDescent="0.2">
      <c r="H4433" s="101"/>
      <c r="I4433" s="101"/>
    </row>
    <row r="4434" spans="8:9" x14ac:dyDescent="0.2">
      <c r="H4434" s="101"/>
      <c r="I4434" s="101"/>
    </row>
    <row r="4435" spans="8:9" x14ac:dyDescent="0.2">
      <c r="H4435" s="101"/>
      <c r="I4435" s="101"/>
    </row>
    <row r="4436" spans="8:9" x14ac:dyDescent="0.2">
      <c r="H4436" s="101"/>
      <c r="I4436" s="101"/>
    </row>
    <row r="4437" spans="8:9" x14ac:dyDescent="0.2">
      <c r="H4437" s="101"/>
      <c r="I4437" s="101"/>
    </row>
    <row r="4438" spans="8:9" x14ac:dyDescent="0.2">
      <c r="H4438" s="101"/>
      <c r="I4438" s="101"/>
    </row>
    <row r="4439" spans="8:9" x14ac:dyDescent="0.2">
      <c r="H4439" s="101"/>
      <c r="I4439" s="101"/>
    </row>
    <row r="4440" spans="8:9" x14ac:dyDescent="0.2">
      <c r="H4440" s="101"/>
      <c r="I4440" s="101"/>
    </row>
    <row r="4441" spans="8:9" x14ac:dyDescent="0.2">
      <c r="H4441" s="101"/>
      <c r="I4441" s="101"/>
    </row>
    <row r="4442" spans="8:9" x14ac:dyDescent="0.2">
      <c r="H4442" s="101"/>
      <c r="I4442" s="101"/>
    </row>
    <row r="4443" spans="8:9" x14ac:dyDescent="0.2">
      <c r="H4443" s="101"/>
      <c r="I4443" s="101"/>
    </row>
    <row r="4444" spans="8:9" x14ac:dyDescent="0.2">
      <c r="H4444" s="101"/>
      <c r="I4444" s="101"/>
    </row>
    <row r="4445" spans="8:9" x14ac:dyDescent="0.2">
      <c r="H4445" s="101"/>
      <c r="I4445" s="101"/>
    </row>
    <row r="4446" spans="8:9" x14ac:dyDescent="0.2">
      <c r="H4446" s="101"/>
      <c r="I4446" s="101"/>
    </row>
    <row r="4447" spans="8:9" x14ac:dyDescent="0.2">
      <c r="H4447" s="101"/>
      <c r="I4447" s="101"/>
    </row>
    <row r="4448" spans="8:9" x14ac:dyDescent="0.2">
      <c r="H4448" s="101"/>
      <c r="I4448" s="101"/>
    </row>
    <row r="4449" spans="8:9" x14ac:dyDescent="0.2">
      <c r="H4449" s="101"/>
      <c r="I4449" s="101"/>
    </row>
    <row r="4450" spans="8:9" x14ac:dyDescent="0.2">
      <c r="H4450" s="101"/>
      <c r="I4450" s="101"/>
    </row>
    <row r="4451" spans="8:9" x14ac:dyDescent="0.2">
      <c r="H4451" s="101"/>
      <c r="I4451" s="101"/>
    </row>
    <row r="4452" spans="8:9" x14ac:dyDescent="0.2">
      <c r="H4452" s="101"/>
      <c r="I4452" s="101"/>
    </row>
    <row r="4453" spans="8:9" x14ac:dyDescent="0.2">
      <c r="H4453" s="101"/>
      <c r="I4453" s="101"/>
    </row>
    <row r="4454" spans="8:9" x14ac:dyDescent="0.2">
      <c r="H4454" s="101"/>
      <c r="I4454" s="101"/>
    </row>
    <row r="4455" spans="8:9" x14ac:dyDescent="0.2">
      <c r="H4455" s="101"/>
      <c r="I4455" s="101"/>
    </row>
    <row r="4456" spans="8:9" x14ac:dyDescent="0.2">
      <c r="H4456" s="101"/>
      <c r="I4456" s="101"/>
    </row>
    <row r="4457" spans="8:9" x14ac:dyDescent="0.2">
      <c r="H4457" s="101"/>
      <c r="I4457" s="101"/>
    </row>
    <row r="4458" spans="8:9" x14ac:dyDescent="0.2">
      <c r="H4458" s="101"/>
      <c r="I4458" s="101"/>
    </row>
    <row r="4459" spans="8:9" x14ac:dyDescent="0.2">
      <c r="H4459" s="101"/>
      <c r="I4459" s="101"/>
    </row>
    <row r="4460" spans="8:9" x14ac:dyDescent="0.2">
      <c r="H4460" s="101"/>
      <c r="I4460" s="101"/>
    </row>
    <row r="4461" spans="8:9" x14ac:dyDescent="0.2">
      <c r="H4461" s="101"/>
      <c r="I4461" s="101"/>
    </row>
    <row r="4462" spans="8:9" x14ac:dyDescent="0.2">
      <c r="H4462" s="101"/>
      <c r="I4462" s="101"/>
    </row>
    <row r="4463" spans="8:9" x14ac:dyDescent="0.2">
      <c r="H4463" s="101"/>
      <c r="I4463" s="101"/>
    </row>
    <row r="4464" spans="8:9" x14ac:dyDescent="0.2">
      <c r="H4464" s="101"/>
      <c r="I4464" s="101"/>
    </row>
    <row r="4465" spans="8:9" x14ac:dyDescent="0.2">
      <c r="H4465" s="101"/>
      <c r="I4465" s="101"/>
    </row>
    <row r="4466" spans="8:9" x14ac:dyDescent="0.2">
      <c r="H4466" s="101"/>
      <c r="I4466" s="101"/>
    </row>
    <row r="4467" spans="8:9" x14ac:dyDescent="0.2">
      <c r="H4467" s="101"/>
      <c r="I4467" s="101"/>
    </row>
    <row r="4468" spans="8:9" x14ac:dyDescent="0.2">
      <c r="H4468" s="101"/>
      <c r="I4468" s="101"/>
    </row>
    <row r="4469" spans="8:9" x14ac:dyDescent="0.2">
      <c r="H4469" s="101"/>
      <c r="I4469" s="101"/>
    </row>
    <row r="4470" spans="8:9" x14ac:dyDescent="0.2">
      <c r="H4470" s="101"/>
      <c r="I4470" s="101"/>
    </row>
    <row r="4471" spans="8:9" x14ac:dyDescent="0.2">
      <c r="H4471" s="101"/>
      <c r="I4471" s="101"/>
    </row>
    <row r="4472" spans="8:9" x14ac:dyDescent="0.2">
      <c r="H4472" s="101"/>
      <c r="I4472" s="101"/>
    </row>
    <row r="4473" spans="8:9" x14ac:dyDescent="0.2">
      <c r="H4473" s="101"/>
      <c r="I4473" s="101"/>
    </row>
    <row r="4474" spans="8:9" x14ac:dyDescent="0.2">
      <c r="H4474" s="101"/>
      <c r="I4474" s="101"/>
    </row>
    <row r="4475" spans="8:9" x14ac:dyDescent="0.2">
      <c r="H4475" s="101"/>
      <c r="I4475" s="101"/>
    </row>
    <row r="4476" spans="8:9" x14ac:dyDescent="0.2">
      <c r="H4476" s="101"/>
      <c r="I4476" s="101"/>
    </row>
    <row r="4477" spans="8:9" x14ac:dyDescent="0.2">
      <c r="H4477" s="101"/>
      <c r="I4477" s="101"/>
    </row>
    <row r="4478" spans="8:9" x14ac:dyDescent="0.2">
      <c r="H4478" s="101"/>
      <c r="I4478" s="101"/>
    </row>
    <row r="4479" spans="8:9" x14ac:dyDescent="0.2">
      <c r="H4479" s="101"/>
      <c r="I4479" s="101"/>
    </row>
    <row r="4480" spans="8:9" x14ac:dyDescent="0.2">
      <c r="H4480" s="101"/>
      <c r="I4480" s="101"/>
    </row>
    <row r="4481" spans="8:9" x14ac:dyDescent="0.2">
      <c r="H4481" s="101"/>
      <c r="I4481" s="101"/>
    </row>
    <row r="4482" spans="8:9" x14ac:dyDescent="0.2">
      <c r="H4482" s="101"/>
      <c r="I4482" s="101"/>
    </row>
    <row r="4483" spans="8:9" x14ac:dyDescent="0.2">
      <c r="H4483" s="101"/>
      <c r="I4483" s="101"/>
    </row>
    <row r="4484" spans="8:9" x14ac:dyDescent="0.2">
      <c r="H4484" s="101"/>
      <c r="I4484" s="101"/>
    </row>
    <row r="4485" spans="8:9" x14ac:dyDescent="0.2">
      <c r="H4485" s="101"/>
      <c r="I4485" s="101"/>
    </row>
    <row r="4486" spans="8:9" x14ac:dyDescent="0.2">
      <c r="H4486" s="101"/>
      <c r="I4486" s="101"/>
    </row>
    <row r="4487" spans="8:9" x14ac:dyDescent="0.2">
      <c r="H4487" s="101"/>
      <c r="I4487" s="101"/>
    </row>
    <row r="4488" spans="8:9" x14ac:dyDescent="0.2">
      <c r="H4488" s="101"/>
      <c r="I4488" s="101"/>
    </row>
    <row r="4489" spans="8:9" x14ac:dyDescent="0.2">
      <c r="H4489" s="101"/>
      <c r="I4489" s="101"/>
    </row>
    <row r="4490" spans="8:9" x14ac:dyDescent="0.2">
      <c r="H4490" s="101"/>
      <c r="I4490" s="101"/>
    </row>
    <row r="4491" spans="8:9" x14ac:dyDescent="0.2">
      <c r="H4491" s="101"/>
      <c r="I4491" s="101"/>
    </row>
    <row r="4492" spans="8:9" x14ac:dyDescent="0.2">
      <c r="H4492" s="101"/>
      <c r="I4492" s="101"/>
    </row>
    <row r="4493" spans="8:9" x14ac:dyDescent="0.2">
      <c r="H4493" s="101"/>
      <c r="I4493" s="101"/>
    </row>
    <row r="4494" spans="8:9" x14ac:dyDescent="0.2">
      <c r="H4494" s="101"/>
      <c r="I4494" s="101"/>
    </row>
    <row r="4495" spans="8:9" x14ac:dyDescent="0.2">
      <c r="H4495" s="101"/>
      <c r="I4495" s="101"/>
    </row>
    <row r="4496" spans="8:9" x14ac:dyDescent="0.2">
      <c r="H4496" s="101"/>
      <c r="I4496" s="101"/>
    </row>
    <row r="4497" spans="8:9" x14ac:dyDescent="0.2">
      <c r="H4497" s="101"/>
      <c r="I4497" s="101"/>
    </row>
    <row r="4498" spans="8:9" x14ac:dyDescent="0.2">
      <c r="H4498" s="101"/>
      <c r="I4498" s="101"/>
    </row>
    <row r="4499" spans="8:9" x14ac:dyDescent="0.2">
      <c r="H4499" s="101"/>
      <c r="I4499" s="101"/>
    </row>
    <row r="4500" spans="8:9" x14ac:dyDescent="0.2">
      <c r="H4500" s="101"/>
      <c r="I4500" s="101"/>
    </row>
    <row r="4501" spans="8:9" x14ac:dyDescent="0.2">
      <c r="H4501" s="101"/>
      <c r="I4501" s="101"/>
    </row>
    <row r="4502" spans="8:9" x14ac:dyDescent="0.2">
      <c r="H4502" s="101"/>
      <c r="I4502" s="101"/>
    </row>
    <row r="4503" spans="8:9" x14ac:dyDescent="0.2">
      <c r="H4503" s="101"/>
      <c r="I4503" s="101"/>
    </row>
    <row r="4504" spans="8:9" x14ac:dyDescent="0.2">
      <c r="H4504" s="101"/>
      <c r="I4504" s="101"/>
    </row>
    <row r="4505" spans="8:9" x14ac:dyDescent="0.2">
      <c r="H4505" s="101"/>
      <c r="I4505" s="101"/>
    </row>
    <row r="4506" spans="8:9" x14ac:dyDescent="0.2">
      <c r="H4506" s="101"/>
      <c r="I4506" s="101"/>
    </row>
    <row r="4507" spans="8:9" x14ac:dyDescent="0.2">
      <c r="H4507" s="101"/>
      <c r="I4507" s="101"/>
    </row>
    <row r="4508" spans="8:9" x14ac:dyDescent="0.2">
      <c r="H4508" s="101"/>
      <c r="I4508" s="101"/>
    </row>
    <row r="4509" spans="8:9" x14ac:dyDescent="0.2">
      <c r="H4509" s="101"/>
      <c r="I4509" s="101"/>
    </row>
    <row r="4510" spans="8:9" x14ac:dyDescent="0.2">
      <c r="H4510" s="101"/>
      <c r="I4510" s="101"/>
    </row>
    <row r="4511" spans="8:9" x14ac:dyDescent="0.2">
      <c r="H4511" s="101"/>
      <c r="I4511" s="101"/>
    </row>
    <row r="4512" spans="8:9" x14ac:dyDescent="0.2">
      <c r="H4512" s="101"/>
      <c r="I4512" s="101"/>
    </row>
    <row r="4513" spans="8:9" x14ac:dyDescent="0.2">
      <c r="H4513" s="101"/>
      <c r="I4513" s="101"/>
    </row>
    <row r="4514" spans="8:9" x14ac:dyDescent="0.2">
      <c r="H4514" s="101"/>
      <c r="I4514" s="101"/>
    </row>
    <row r="4515" spans="8:9" x14ac:dyDescent="0.2">
      <c r="H4515" s="101"/>
      <c r="I4515" s="101"/>
    </row>
    <row r="4516" spans="8:9" x14ac:dyDescent="0.2">
      <c r="H4516" s="101"/>
      <c r="I4516" s="101"/>
    </row>
    <row r="4517" spans="8:9" x14ac:dyDescent="0.2">
      <c r="H4517" s="101"/>
      <c r="I4517" s="101"/>
    </row>
    <row r="4518" spans="8:9" x14ac:dyDescent="0.2">
      <c r="H4518" s="101"/>
      <c r="I4518" s="101"/>
    </row>
    <row r="4519" spans="8:9" x14ac:dyDescent="0.2">
      <c r="H4519" s="101"/>
      <c r="I4519" s="101"/>
    </row>
    <row r="4520" spans="8:9" x14ac:dyDescent="0.2">
      <c r="H4520" s="101"/>
      <c r="I4520" s="101"/>
    </row>
    <row r="4521" spans="8:9" x14ac:dyDescent="0.2">
      <c r="H4521" s="101"/>
      <c r="I4521" s="101"/>
    </row>
    <row r="4522" spans="8:9" x14ac:dyDescent="0.2">
      <c r="H4522" s="101"/>
      <c r="I4522" s="101"/>
    </row>
    <row r="4523" spans="8:9" x14ac:dyDescent="0.2">
      <c r="H4523" s="101"/>
      <c r="I4523" s="101"/>
    </row>
    <row r="4524" spans="8:9" x14ac:dyDescent="0.2">
      <c r="H4524" s="101"/>
      <c r="I4524" s="101"/>
    </row>
    <row r="4525" spans="8:9" x14ac:dyDescent="0.2">
      <c r="H4525" s="101"/>
      <c r="I4525" s="101"/>
    </row>
    <row r="4526" spans="8:9" x14ac:dyDescent="0.2">
      <c r="H4526" s="101"/>
      <c r="I4526" s="101"/>
    </row>
    <row r="4527" spans="8:9" x14ac:dyDescent="0.2">
      <c r="H4527" s="101"/>
      <c r="I4527" s="101"/>
    </row>
    <row r="4528" spans="8:9" x14ac:dyDescent="0.2">
      <c r="H4528" s="101"/>
      <c r="I4528" s="101"/>
    </row>
    <row r="4529" spans="8:9" x14ac:dyDescent="0.2">
      <c r="H4529" s="101"/>
      <c r="I4529" s="101"/>
    </row>
    <row r="4530" spans="8:9" x14ac:dyDescent="0.2">
      <c r="H4530" s="101"/>
      <c r="I4530" s="101"/>
    </row>
    <row r="4531" spans="8:9" x14ac:dyDescent="0.2">
      <c r="H4531" s="101"/>
      <c r="I4531" s="101"/>
    </row>
    <row r="4532" spans="8:9" x14ac:dyDescent="0.2">
      <c r="H4532" s="101"/>
      <c r="I4532" s="101"/>
    </row>
    <row r="4533" spans="8:9" x14ac:dyDescent="0.2">
      <c r="H4533" s="101"/>
      <c r="I4533" s="101"/>
    </row>
    <row r="4534" spans="8:9" x14ac:dyDescent="0.2">
      <c r="H4534" s="101"/>
      <c r="I4534" s="101"/>
    </row>
    <row r="4535" spans="8:9" x14ac:dyDescent="0.2">
      <c r="H4535" s="101"/>
      <c r="I4535" s="101"/>
    </row>
    <row r="4536" spans="8:9" x14ac:dyDescent="0.2">
      <c r="H4536" s="101"/>
      <c r="I4536" s="101"/>
    </row>
    <row r="4537" spans="8:9" x14ac:dyDescent="0.2">
      <c r="H4537" s="101"/>
      <c r="I4537" s="101"/>
    </row>
    <row r="4538" spans="8:9" x14ac:dyDescent="0.2">
      <c r="H4538" s="101"/>
      <c r="I4538" s="101"/>
    </row>
    <row r="4539" spans="8:9" x14ac:dyDescent="0.2">
      <c r="H4539" s="101"/>
      <c r="I4539" s="101"/>
    </row>
    <row r="4540" spans="8:9" x14ac:dyDescent="0.2">
      <c r="H4540" s="101"/>
      <c r="I4540" s="101"/>
    </row>
    <row r="4541" spans="8:9" x14ac:dyDescent="0.2">
      <c r="H4541" s="101"/>
      <c r="I4541" s="101"/>
    </row>
    <row r="4542" spans="8:9" x14ac:dyDescent="0.2">
      <c r="H4542" s="101"/>
      <c r="I4542" s="101"/>
    </row>
    <row r="4543" spans="8:9" x14ac:dyDescent="0.2">
      <c r="H4543" s="101"/>
      <c r="I4543" s="101"/>
    </row>
    <row r="4544" spans="8:9" x14ac:dyDescent="0.2">
      <c r="H4544" s="101"/>
      <c r="I4544" s="101"/>
    </row>
    <row r="4545" spans="8:9" x14ac:dyDescent="0.2">
      <c r="H4545" s="101"/>
      <c r="I4545" s="101"/>
    </row>
    <row r="4546" spans="8:9" x14ac:dyDescent="0.2">
      <c r="H4546" s="101"/>
      <c r="I4546" s="101"/>
    </row>
    <row r="4547" spans="8:9" x14ac:dyDescent="0.2">
      <c r="H4547" s="101"/>
      <c r="I4547" s="101"/>
    </row>
    <row r="4548" spans="8:9" x14ac:dyDescent="0.2">
      <c r="H4548" s="101"/>
      <c r="I4548" s="101"/>
    </row>
    <row r="4549" spans="8:9" x14ac:dyDescent="0.2">
      <c r="H4549" s="101"/>
      <c r="I4549" s="101"/>
    </row>
    <row r="4550" spans="8:9" x14ac:dyDescent="0.2">
      <c r="H4550" s="101"/>
      <c r="I4550" s="101"/>
    </row>
    <row r="4551" spans="8:9" x14ac:dyDescent="0.2">
      <c r="H4551" s="101"/>
      <c r="I4551" s="101"/>
    </row>
    <row r="4552" spans="8:9" x14ac:dyDescent="0.2">
      <c r="H4552" s="101"/>
      <c r="I4552" s="101"/>
    </row>
    <row r="4553" spans="8:9" x14ac:dyDescent="0.2">
      <c r="H4553" s="101"/>
      <c r="I4553" s="101"/>
    </row>
    <row r="4554" spans="8:9" x14ac:dyDescent="0.2">
      <c r="H4554" s="101"/>
      <c r="I4554" s="101"/>
    </row>
    <row r="4555" spans="8:9" x14ac:dyDescent="0.2">
      <c r="H4555" s="101"/>
      <c r="I4555" s="101"/>
    </row>
    <row r="4556" spans="8:9" x14ac:dyDescent="0.2">
      <c r="H4556" s="101"/>
      <c r="I4556" s="101"/>
    </row>
    <row r="4557" spans="8:9" x14ac:dyDescent="0.2">
      <c r="H4557" s="101"/>
      <c r="I4557" s="101"/>
    </row>
    <row r="4558" spans="8:9" x14ac:dyDescent="0.2">
      <c r="H4558" s="101"/>
      <c r="I4558" s="101"/>
    </row>
    <row r="4559" spans="8:9" x14ac:dyDescent="0.2">
      <c r="H4559" s="101"/>
      <c r="I4559" s="101"/>
    </row>
    <row r="4560" spans="8:9" x14ac:dyDescent="0.2">
      <c r="H4560" s="101"/>
      <c r="I4560" s="101"/>
    </row>
    <row r="4561" spans="8:9" x14ac:dyDescent="0.2">
      <c r="H4561" s="101"/>
      <c r="I4561" s="101"/>
    </row>
    <row r="4562" spans="8:9" x14ac:dyDescent="0.2">
      <c r="H4562" s="101"/>
      <c r="I4562" s="101"/>
    </row>
    <row r="4563" spans="8:9" x14ac:dyDescent="0.2">
      <c r="H4563" s="101"/>
      <c r="I4563" s="101"/>
    </row>
    <row r="4564" spans="8:9" x14ac:dyDescent="0.2">
      <c r="H4564" s="101"/>
      <c r="I4564" s="101"/>
    </row>
    <row r="4565" spans="8:9" x14ac:dyDescent="0.2">
      <c r="H4565" s="101"/>
      <c r="I4565" s="101"/>
    </row>
    <row r="4566" spans="8:9" x14ac:dyDescent="0.2">
      <c r="H4566" s="101"/>
      <c r="I4566" s="101"/>
    </row>
    <row r="4567" spans="8:9" x14ac:dyDescent="0.2">
      <c r="H4567" s="101"/>
      <c r="I4567" s="101"/>
    </row>
    <row r="4568" spans="8:9" x14ac:dyDescent="0.2">
      <c r="H4568" s="101"/>
      <c r="I4568" s="101"/>
    </row>
    <row r="4569" spans="8:9" x14ac:dyDescent="0.2">
      <c r="H4569" s="101"/>
      <c r="I4569" s="101"/>
    </row>
    <row r="4570" spans="8:9" x14ac:dyDescent="0.2">
      <c r="H4570" s="101"/>
      <c r="I4570" s="101"/>
    </row>
    <row r="4571" spans="8:9" x14ac:dyDescent="0.2">
      <c r="H4571" s="101"/>
      <c r="I4571" s="101"/>
    </row>
    <row r="4572" spans="8:9" x14ac:dyDescent="0.2">
      <c r="H4572" s="101"/>
      <c r="I4572" s="101"/>
    </row>
    <row r="4573" spans="8:9" x14ac:dyDescent="0.2">
      <c r="H4573" s="101"/>
      <c r="I4573" s="101"/>
    </row>
    <row r="4574" spans="8:9" x14ac:dyDescent="0.2">
      <c r="H4574" s="101"/>
      <c r="I4574" s="101"/>
    </row>
    <row r="4575" spans="8:9" x14ac:dyDescent="0.2">
      <c r="H4575" s="101"/>
      <c r="I4575" s="101"/>
    </row>
    <row r="4576" spans="8:9" x14ac:dyDescent="0.2">
      <c r="H4576" s="101"/>
      <c r="I4576" s="101"/>
    </row>
    <row r="4577" spans="8:9" x14ac:dyDescent="0.2">
      <c r="H4577" s="101"/>
      <c r="I4577" s="101"/>
    </row>
    <row r="4578" spans="8:9" x14ac:dyDescent="0.2">
      <c r="H4578" s="101"/>
      <c r="I4578" s="101"/>
    </row>
    <row r="4579" spans="8:9" x14ac:dyDescent="0.2">
      <c r="H4579" s="101"/>
      <c r="I4579" s="101"/>
    </row>
    <row r="4580" spans="8:9" x14ac:dyDescent="0.2">
      <c r="H4580" s="101"/>
      <c r="I4580" s="101"/>
    </row>
    <row r="4581" spans="8:9" x14ac:dyDescent="0.2">
      <c r="H4581" s="101"/>
      <c r="I4581" s="101"/>
    </row>
    <row r="4582" spans="8:9" x14ac:dyDescent="0.2">
      <c r="H4582" s="101"/>
      <c r="I4582" s="101"/>
    </row>
    <row r="4583" spans="8:9" x14ac:dyDescent="0.2">
      <c r="H4583" s="101"/>
      <c r="I4583" s="101"/>
    </row>
    <row r="4584" spans="8:9" x14ac:dyDescent="0.2">
      <c r="H4584" s="101"/>
      <c r="I4584" s="101"/>
    </row>
    <row r="4585" spans="8:9" x14ac:dyDescent="0.2">
      <c r="H4585" s="101"/>
      <c r="I4585" s="101"/>
    </row>
    <row r="4586" spans="8:9" x14ac:dyDescent="0.2">
      <c r="H4586" s="101"/>
      <c r="I4586" s="101"/>
    </row>
    <row r="4587" spans="8:9" x14ac:dyDescent="0.2">
      <c r="H4587" s="101"/>
      <c r="I4587" s="101"/>
    </row>
    <row r="4588" spans="8:9" x14ac:dyDescent="0.2">
      <c r="H4588" s="101"/>
      <c r="I4588" s="101"/>
    </row>
    <row r="4589" spans="8:9" x14ac:dyDescent="0.2">
      <c r="H4589" s="101"/>
      <c r="I4589" s="101"/>
    </row>
    <row r="4590" spans="8:9" x14ac:dyDescent="0.2">
      <c r="H4590" s="101"/>
      <c r="I4590" s="101"/>
    </row>
    <row r="4591" spans="8:9" x14ac:dyDescent="0.2">
      <c r="H4591" s="101"/>
      <c r="I4591" s="101"/>
    </row>
    <row r="4592" spans="8:9" x14ac:dyDescent="0.2">
      <c r="H4592" s="101"/>
      <c r="I4592" s="101"/>
    </row>
    <row r="4593" spans="8:9" x14ac:dyDescent="0.2">
      <c r="H4593" s="101"/>
      <c r="I4593" s="101"/>
    </row>
    <row r="4594" spans="8:9" x14ac:dyDescent="0.2">
      <c r="H4594" s="101"/>
      <c r="I4594" s="101"/>
    </row>
    <row r="4595" spans="8:9" x14ac:dyDescent="0.2">
      <c r="H4595" s="101"/>
      <c r="I4595" s="101"/>
    </row>
    <row r="4596" spans="8:9" x14ac:dyDescent="0.2">
      <c r="H4596" s="101"/>
      <c r="I4596" s="101"/>
    </row>
    <row r="4597" spans="8:9" x14ac:dyDescent="0.2">
      <c r="H4597" s="101"/>
      <c r="I4597" s="101"/>
    </row>
    <row r="4598" spans="8:9" x14ac:dyDescent="0.2">
      <c r="H4598" s="101"/>
      <c r="I4598" s="101"/>
    </row>
    <row r="4599" spans="8:9" x14ac:dyDescent="0.2">
      <c r="H4599" s="101"/>
      <c r="I4599" s="101"/>
    </row>
    <row r="4600" spans="8:9" x14ac:dyDescent="0.2">
      <c r="H4600" s="101"/>
      <c r="I4600" s="101"/>
    </row>
    <row r="4601" spans="8:9" x14ac:dyDescent="0.2">
      <c r="H4601" s="101"/>
      <c r="I4601" s="101"/>
    </row>
    <row r="4602" spans="8:9" x14ac:dyDescent="0.2">
      <c r="H4602" s="101"/>
      <c r="I4602" s="101"/>
    </row>
    <row r="4603" spans="8:9" x14ac:dyDescent="0.2">
      <c r="H4603" s="101"/>
      <c r="I4603" s="101"/>
    </row>
    <row r="4604" spans="8:9" x14ac:dyDescent="0.2">
      <c r="H4604" s="101"/>
      <c r="I4604" s="101"/>
    </row>
    <row r="4605" spans="8:9" x14ac:dyDescent="0.2">
      <c r="H4605" s="101"/>
      <c r="I4605" s="101"/>
    </row>
    <row r="4606" spans="8:9" x14ac:dyDescent="0.2">
      <c r="H4606" s="101"/>
      <c r="I4606" s="101"/>
    </row>
    <row r="4607" spans="8:9" x14ac:dyDescent="0.2">
      <c r="H4607" s="101"/>
      <c r="I4607" s="101"/>
    </row>
    <row r="4608" spans="8:9" x14ac:dyDescent="0.2">
      <c r="H4608" s="101"/>
      <c r="I4608" s="101"/>
    </row>
    <row r="4609" spans="8:9" x14ac:dyDescent="0.2">
      <c r="H4609" s="101"/>
      <c r="I4609" s="101"/>
    </row>
    <row r="4610" spans="8:9" x14ac:dyDescent="0.2">
      <c r="H4610" s="101"/>
      <c r="I4610" s="101"/>
    </row>
    <row r="4611" spans="8:9" x14ac:dyDescent="0.2">
      <c r="H4611" s="101"/>
      <c r="I4611" s="101"/>
    </row>
    <row r="4612" spans="8:9" x14ac:dyDescent="0.2">
      <c r="H4612" s="101"/>
      <c r="I4612" s="101"/>
    </row>
    <row r="4613" spans="8:9" x14ac:dyDescent="0.2">
      <c r="H4613" s="101"/>
      <c r="I4613" s="101"/>
    </row>
    <row r="4614" spans="8:9" x14ac:dyDescent="0.2">
      <c r="H4614" s="101"/>
      <c r="I4614" s="101"/>
    </row>
    <row r="4615" spans="8:9" x14ac:dyDescent="0.2">
      <c r="H4615" s="101"/>
      <c r="I4615" s="101"/>
    </row>
    <row r="4616" spans="8:9" x14ac:dyDescent="0.2">
      <c r="H4616" s="101"/>
      <c r="I4616" s="101"/>
    </row>
    <row r="4617" spans="8:9" x14ac:dyDescent="0.2">
      <c r="H4617" s="101"/>
      <c r="I4617" s="101"/>
    </row>
    <row r="4618" spans="8:9" x14ac:dyDescent="0.2">
      <c r="H4618" s="101"/>
      <c r="I4618" s="101"/>
    </row>
    <row r="4619" spans="8:9" x14ac:dyDescent="0.2">
      <c r="H4619" s="101"/>
      <c r="I4619" s="101"/>
    </row>
    <row r="4620" spans="8:9" x14ac:dyDescent="0.2">
      <c r="H4620" s="101"/>
      <c r="I4620" s="101"/>
    </row>
    <row r="4621" spans="8:9" x14ac:dyDescent="0.2">
      <c r="H4621" s="101"/>
      <c r="I4621" s="101"/>
    </row>
    <row r="4622" spans="8:9" x14ac:dyDescent="0.2">
      <c r="H4622" s="101"/>
      <c r="I4622" s="101"/>
    </row>
    <row r="4623" spans="8:9" x14ac:dyDescent="0.2">
      <c r="H4623" s="101"/>
      <c r="I4623" s="101"/>
    </row>
    <row r="4624" spans="8:9" x14ac:dyDescent="0.2">
      <c r="H4624" s="101"/>
      <c r="I4624" s="101"/>
    </row>
    <row r="4625" spans="8:9" x14ac:dyDescent="0.2">
      <c r="H4625" s="101"/>
      <c r="I4625" s="101"/>
    </row>
    <row r="4626" spans="8:9" x14ac:dyDescent="0.2">
      <c r="H4626" s="101"/>
      <c r="I4626" s="101"/>
    </row>
    <row r="4627" spans="8:9" x14ac:dyDescent="0.2">
      <c r="H4627" s="101"/>
      <c r="I4627" s="101"/>
    </row>
    <row r="4628" spans="8:9" x14ac:dyDescent="0.2">
      <c r="H4628" s="101"/>
      <c r="I4628" s="101"/>
    </row>
    <row r="4629" spans="8:9" x14ac:dyDescent="0.2">
      <c r="H4629" s="101"/>
      <c r="I4629" s="101"/>
    </row>
    <row r="4630" spans="8:9" x14ac:dyDescent="0.2">
      <c r="H4630" s="101"/>
      <c r="I4630" s="101"/>
    </row>
    <row r="4631" spans="8:9" x14ac:dyDescent="0.2">
      <c r="H4631" s="101"/>
      <c r="I4631" s="101"/>
    </row>
    <row r="4632" spans="8:9" x14ac:dyDescent="0.2">
      <c r="H4632" s="101"/>
      <c r="I4632" s="101"/>
    </row>
    <row r="4633" spans="8:9" x14ac:dyDescent="0.2">
      <c r="H4633" s="101"/>
      <c r="I4633" s="101"/>
    </row>
    <row r="4634" spans="8:9" x14ac:dyDescent="0.2">
      <c r="H4634" s="101"/>
      <c r="I4634" s="101"/>
    </row>
    <row r="4635" spans="8:9" x14ac:dyDescent="0.2">
      <c r="H4635" s="101"/>
      <c r="I4635" s="101"/>
    </row>
    <row r="4636" spans="8:9" x14ac:dyDescent="0.2">
      <c r="H4636" s="101"/>
      <c r="I4636" s="101"/>
    </row>
    <row r="4637" spans="8:9" x14ac:dyDescent="0.2">
      <c r="H4637" s="101"/>
      <c r="I4637" s="101"/>
    </row>
    <row r="4638" spans="8:9" x14ac:dyDescent="0.2">
      <c r="H4638" s="101"/>
      <c r="I4638" s="101"/>
    </row>
    <row r="4639" spans="8:9" x14ac:dyDescent="0.2">
      <c r="H4639" s="101"/>
      <c r="I4639" s="101"/>
    </row>
    <row r="4640" spans="8:9" x14ac:dyDescent="0.2">
      <c r="H4640" s="101"/>
      <c r="I4640" s="101"/>
    </row>
    <row r="4641" spans="8:9" x14ac:dyDescent="0.2">
      <c r="H4641" s="101"/>
      <c r="I4641" s="101"/>
    </row>
    <row r="4642" spans="8:9" x14ac:dyDescent="0.2">
      <c r="H4642" s="101"/>
      <c r="I4642" s="101"/>
    </row>
    <row r="4643" spans="8:9" x14ac:dyDescent="0.2">
      <c r="H4643" s="101"/>
      <c r="I4643" s="101"/>
    </row>
    <row r="4644" spans="8:9" x14ac:dyDescent="0.2">
      <c r="H4644" s="101"/>
      <c r="I4644" s="101"/>
    </row>
    <row r="4645" spans="8:9" x14ac:dyDescent="0.2">
      <c r="H4645" s="101"/>
      <c r="I4645" s="101"/>
    </row>
    <row r="4646" spans="8:9" x14ac:dyDescent="0.2">
      <c r="H4646" s="101"/>
      <c r="I4646" s="101"/>
    </row>
    <row r="4647" spans="8:9" x14ac:dyDescent="0.2">
      <c r="H4647" s="101"/>
      <c r="I4647" s="101"/>
    </row>
    <row r="4648" spans="8:9" x14ac:dyDescent="0.2">
      <c r="H4648" s="101"/>
      <c r="I4648" s="101"/>
    </row>
    <row r="4649" spans="8:9" x14ac:dyDescent="0.2">
      <c r="H4649" s="101"/>
      <c r="I4649" s="101"/>
    </row>
    <row r="4650" spans="8:9" x14ac:dyDescent="0.2">
      <c r="H4650" s="101"/>
      <c r="I4650" s="101"/>
    </row>
    <row r="4651" spans="8:9" x14ac:dyDescent="0.2">
      <c r="H4651" s="101"/>
      <c r="I4651" s="101"/>
    </row>
    <row r="4652" spans="8:9" x14ac:dyDescent="0.2">
      <c r="H4652" s="101"/>
      <c r="I4652" s="101"/>
    </row>
    <row r="4653" spans="8:9" x14ac:dyDescent="0.2">
      <c r="H4653" s="101"/>
      <c r="I4653" s="101"/>
    </row>
    <row r="4654" spans="8:9" x14ac:dyDescent="0.2">
      <c r="H4654" s="101"/>
      <c r="I4654" s="101"/>
    </row>
    <row r="4655" spans="8:9" x14ac:dyDescent="0.2">
      <c r="H4655" s="101"/>
      <c r="I4655" s="101"/>
    </row>
    <row r="4656" spans="8:9" x14ac:dyDescent="0.2">
      <c r="H4656" s="101"/>
      <c r="I4656" s="101"/>
    </row>
    <row r="4657" spans="8:9" x14ac:dyDescent="0.2">
      <c r="H4657" s="101"/>
      <c r="I4657" s="101"/>
    </row>
    <row r="4658" spans="8:9" x14ac:dyDescent="0.2">
      <c r="H4658" s="101"/>
      <c r="I4658" s="101"/>
    </row>
    <row r="4659" spans="8:9" x14ac:dyDescent="0.2">
      <c r="H4659" s="101"/>
      <c r="I4659" s="101"/>
    </row>
    <row r="4660" spans="8:9" x14ac:dyDescent="0.2">
      <c r="H4660" s="101"/>
      <c r="I4660" s="101"/>
    </row>
    <row r="4661" spans="8:9" x14ac:dyDescent="0.2">
      <c r="H4661" s="101"/>
      <c r="I4661" s="101"/>
    </row>
    <row r="4662" spans="8:9" x14ac:dyDescent="0.2">
      <c r="H4662" s="101"/>
      <c r="I4662" s="101"/>
    </row>
    <row r="4663" spans="8:9" x14ac:dyDescent="0.2">
      <c r="H4663" s="101"/>
      <c r="I4663" s="101"/>
    </row>
    <row r="4664" spans="8:9" x14ac:dyDescent="0.2">
      <c r="H4664" s="101"/>
      <c r="I4664" s="101"/>
    </row>
    <row r="4665" spans="8:9" x14ac:dyDescent="0.2">
      <c r="H4665" s="101"/>
      <c r="I4665" s="101"/>
    </row>
    <row r="4666" spans="8:9" x14ac:dyDescent="0.2">
      <c r="H4666" s="101"/>
      <c r="I4666" s="101"/>
    </row>
    <row r="4667" spans="8:9" x14ac:dyDescent="0.2">
      <c r="H4667" s="101"/>
      <c r="I4667" s="101"/>
    </row>
    <row r="4668" spans="8:9" x14ac:dyDescent="0.2">
      <c r="H4668" s="101"/>
      <c r="I4668" s="101"/>
    </row>
    <row r="4669" spans="8:9" x14ac:dyDescent="0.2">
      <c r="H4669" s="101"/>
      <c r="I4669" s="101"/>
    </row>
    <row r="4670" spans="8:9" x14ac:dyDescent="0.2">
      <c r="H4670" s="101"/>
      <c r="I4670" s="101"/>
    </row>
    <row r="4671" spans="8:9" x14ac:dyDescent="0.2">
      <c r="H4671" s="101"/>
      <c r="I4671" s="101"/>
    </row>
    <row r="4672" spans="8:9" x14ac:dyDescent="0.2">
      <c r="H4672" s="101"/>
      <c r="I4672" s="101"/>
    </row>
    <row r="4673" spans="8:9" x14ac:dyDescent="0.2">
      <c r="H4673" s="101"/>
      <c r="I4673" s="101"/>
    </row>
    <row r="4674" spans="8:9" x14ac:dyDescent="0.2">
      <c r="H4674" s="101"/>
      <c r="I4674" s="101"/>
    </row>
    <row r="4675" spans="8:9" x14ac:dyDescent="0.2">
      <c r="H4675" s="101"/>
      <c r="I4675" s="101"/>
    </row>
    <row r="4676" spans="8:9" x14ac:dyDescent="0.2">
      <c r="H4676" s="101"/>
      <c r="I4676" s="101"/>
    </row>
    <row r="4677" spans="8:9" x14ac:dyDescent="0.2">
      <c r="H4677" s="101"/>
      <c r="I4677" s="101"/>
    </row>
    <row r="4678" spans="8:9" x14ac:dyDescent="0.2">
      <c r="H4678" s="101"/>
      <c r="I4678" s="101"/>
    </row>
    <row r="4679" spans="8:9" x14ac:dyDescent="0.2">
      <c r="H4679" s="101"/>
      <c r="I4679" s="101"/>
    </row>
    <row r="4680" spans="8:9" x14ac:dyDescent="0.2">
      <c r="H4680" s="101"/>
      <c r="I4680" s="101"/>
    </row>
    <row r="4681" spans="8:9" x14ac:dyDescent="0.2">
      <c r="H4681" s="101"/>
      <c r="I4681" s="101"/>
    </row>
    <row r="4682" spans="8:9" x14ac:dyDescent="0.2">
      <c r="H4682" s="101"/>
      <c r="I4682" s="101"/>
    </row>
    <row r="4683" spans="8:9" x14ac:dyDescent="0.2">
      <c r="H4683" s="101"/>
      <c r="I4683" s="101"/>
    </row>
    <row r="4684" spans="8:9" x14ac:dyDescent="0.2">
      <c r="H4684" s="101"/>
      <c r="I4684" s="101"/>
    </row>
    <row r="4685" spans="8:9" x14ac:dyDescent="0.2">
      <c r="H4685" s="101"/>
      <c r="I4685" s="101"/>
    </row>
    <row r="4686" spans="8:9" x14ac:dyDescent="0.2">
      <c r="H4686" s="101"/>
      <c r="I4686" s="101"/>
    </row>
    <row r="4687" spans="8:9" x14ac:dyDescent="0.2">
      <c r="H4687" s="101"/>
      <c r="I4687" s="101"/>
    </row>
    <row r="4688" spans="8:9" x14ac:dyDescent="0.2">
      <c r="H4688" s="101"/>
      <c r="I4688" s="101"/>
    </row>
    <row r="4689" spans="8:9" x14ac:dyDescent="0.2">
      <c r="H4689" s="101"/>
      <c r="I4689" s="101"/>
    </row>
    <row r="4690" spans="8:9" x14ac:dyDescent="0.2">
      <c r="H4690" s="101"/>
      <c r="I4690" s="101"/>
    </row>
    <row r="4691" spans="8:9" x14ac:dyDescent="0.2">
      <c r="H4691" s="101"/>
      <c r="I4691" s="101"/>
    </row>
    <row r="4692" spans="8:9" x14ac:dyDescent="0.2">
      <c r="H4692" s="101"/>
      <c r="I4692" s="101"/>
    </row>
    <row r="4693" spans="8:9" x14ac:dyDescent="0.2">
      <c r="H4693" s="101"/>
      <c r="I4693" s="101"/>
    </row>
    <row r="4694" spans="8:9" x14ac:dyDescent="0.2">
      <c r="H4694" s="101"/>
      <c r="I4694" s="101"/>
    </row>
    <row r="4695" spans="8:9" x14ac:dyDescent="0.2">
      <c r="H4695" s="101"/>
      <c r="I4695" s="101"/>
    </row>
    <row r="4696" spans="8:9" x14ac:dyDescent="0.2">
      <c r="H4696" s="101"/>
      <c r="I4696" s="101"/>
    </row>
    <row r="4697" spans="8:9" x14ac:dyDescent="0.2">
      <c r="H4697" s="101"/>
      <c r="I4697" s="101"/>
    </row>
    <row r="4698" spans="8:9" x14ac:dyDescent="0.2">
      <c r="H4698" s="101"/>
      <c r="I4698" s="101"/>
    </row>
    <row r="4699" spans="8:9" x14ac:dyDescent="0.2">
      <c r="H4699" s="101"/>
      <c r="I4699" s="101"/>
    </row>
    <row r="4700" spans="8:9" x14ac:dyDescent="0.2">
      <c r="H4700" s="101"/>
      <c r="I4700" s="101"/>
    </row>
    <row r="4701" spans="8:9" x14ac:dyDescent="0.2">
      <c r="H4701" s="101"/>
      <c r="I4701" s="101"/>
    </row>
    <row r="4702" spans="8:9" x14ac:dyDescent="0.2">
      <c r="H4702" s="101"/>
      <c r="I4702" s="101"/>
    </row>
    <row r="4703" spans="8:9" x14ac:dyDescent="0.2">
      <c r="H4703" s="101"/>
      <c r="I4703" s="101"/>
    </row>
    <row r="4704" spans="8:9" x14ac:dyDescent="0.2">
      <c r="H4704" s="101"/>
      <c r="I4704" s="101"/>
    </row>
    <row r="4705" spans="8:9" x14ac:dyDescent="0.2">
      <c r="H4705" s="101"/>
      <c r="I4705" s="101"/>
    </row>
    <row r="4706" spans="8:9" x14ac:dyDescent="0.2">
      <c r="H4706" s="101"/>
      <c r="I4706" s="101"/>
    </row>
    <row r="4707" spans="8:9" x14ac:dyDescent="0.2">
      <c r="H4707" s="101"/>
      <c r="I4707" s="101"/>
    </row>
    <row r="4708" spans="8:9" x14ac:dyDescent="0.2">
      <c r="H4708" s="101"/>
      <c r="I4708" s="101"/>
    </row>
    <row r="4709" spans="8:9" x14ac:dyDescent="0.2">
      <c r="H4709" s="101"/>
      <c r="I4709" s="101"/>
    </row>
    <row r="4710" spans="8:9" x14ac:dyDescent="0.2">
      <c r="H4710" s="101"/>
      <c r="I4710" s="101"/>
    </row>
    <row r="4711" spans="8:9" x14ac:dyDescent="0.2">
      <c r="H4711" s="101"/>
      <c r="I4711" s="101"/>
    </row>
    <row r="4712" spans="8:9" x14ac:dyDescent="0.2">
      <c r="H4712" s="101"/>
      <c r="I4712" s="101"/>
    </row>
    <row r="4713" spans="8:9" x14ac:dyDescent="0.2">
      <c r="H4713" s="101"/>
      <c r="I4713" s="101"/>
    </row>
    <row r="4714" spans="8:9" x14ac:dyDescent="0.2">
      <c r="H4714" s="101"/>
      <c r="I4714" s="101"/>
    </row>
    <row r="4715" spans="8:9" x14ac:dyDescent="0.2">
      <c r="H4715" s="101"/>
      <c r="I4715" s="101"/>
    </row>
    <row r="4716" spans="8:9" x14ac:dyDescent="0.2">
      <c r="H4716" s="101"/>
      <c r="I4716" s="101"/>
    </row>
    <row r="4717" spans="8:9" x14ac:dyDescent="0.2">
      <c r="H4717" s="101"/>
      <c r="I4717" s="101"/>
    </row>
    <row r="4718" spans="8:9" x14ac:dyDescent="0.2">
      <c r="H4718" s="101"/>
      <c r="I4718" s="101"/>
    </row>
    <row r="4719" spans="8:9" x14ac:dyDescent="0.2">
      <c r="H4719" s="101"/>
      <c r="I4719" s="101"/>
    </row>
    <row r="4720" spans="8:9" x14ac:dyDescent="0.2">
      <c r="H4720" s="101"/>
      <c r="I4720" s="101"/>
    </row>
    <row r="4721" spans="8:9" x14ac:dyDescent="0.2">
      <c r="H4721" s="101"/>
      <c r="I4721" s="101"/>
    </row>
    <row r="4722" spans="8:9" x14ac:dyDescent="0.2">
      <c r="H4722" s="101"/>
      <c r="I4722" s="101"/>
    </row>
    <row r="4723" spans="8:9" x14ac:dyDescent="0.2">
      <c r="H4723" s="101"/>
      <c r="I4723" s="101"/>
    </row>
    <row r="4724" spans="8:9" x14ac:dyDescent="0.2">
      <c r="H4724" s="101"/>
      <c r="I4724" s="101"/>
    </row>
    <row r="4725" spans="8:9" x14ac:dyDescent="0.2">
      <c r="H4725" s="101"/>
      <c r="I4725" s="101"/>
    </row>
    <row r="4726" spans="8:9" x14ac:dyDescent="0.2">
      <c r="H4726" s="101"/>
      <c r="I4726" s="101"/>
    </row>
    <row r="4727" spans="8:9" x14ac:dyDescent="0.2">
      <c r="H4727" s="101"/>
      <c r="I4727" s="101"/>
    </row>
    <row r="4728" spans="8:9" x14ac:dyDescent="0.2">
      <c r="H4728" s="101"/>
      <c r="I4728" s="101"/>
    </row>
    <row r="4729" spans="8:9" x14ac:dyDescent="0.2">
      <c r="H4729" s="101"/>
      <c r="I4729" s="101"/>
    </row>
    <row r="4730" spans="8:9" x14ac:dyDescent="0.2">
      <c r="H4730" s="101"/>
      <c r="I4730" s="101"/>
    </row>
    <row r="4731" spans="8:9" x14ac:dyDescent="0.2">
      <c r="H4731" s="101"/>
      <c r="I4731" s="101"/>
    </row>
    <row r="4732" spans="8:9" x14ac:dyDescent="0.2">
      <c r="H4732" s="101"/>
      <c r="I4732" s="101"/>
    </row>
    <row r="4733" spans="8:9" x14ac:dyDescent="0.2">
      <c r="H4733" s="101"/>
      <c r="I4733" s="101"/>
    </row>
    <row r="4734" spans="8:9" x14ac:dyDescent="0.2">
      <c r="H4734" s="101"/>
      <c r="I4734" s="101"/>
    </row>
    <row r="4735" spans="8:9" x14ac:dyDescent="0.2">
      <c r="H4735" s="101"/>
      <c r="I4735" s="101"/>
    </row>
    <row r="4736" spans="8:9" x14ac:dyDescent="0.2">
      <c r="H4736" s="101"/>
      <c r="I4736" s="101"/>
    </row>
    <row r="4737" spans="8:9" x14ac:dyDescent="0.2">
      <c r="H4737" s="101"/>
      <c r="I4737" s="101"/>
    </row>
    <row r="4738" spans="8:9" x14ac:dyDescent="0.2">
      <c r="H4738" s="101"/>
      <c r="I4738" s="101"/>
    </row>
    <row r="4739" spans="8:9" x14ac:dyDescent="0.2">
      <c r="H4739" s="101"/>
      <c r="I4739" s="101"/>
    </row>
    <row r="4740" spans="8:9" x14ac:dyDescent="0.2">
      <c r="H4740" s="101"/>
      <c r="I4740" s="101"/>
    </row>
    <row r="4741" spans="8:9" x14ac:dyDescent="0.2">
      <c r="H4741" s="101"/>
      <c r="I4741" s="101"/>
    </row>
    <row r="4742" spans="8:9" x14ac:dyDescent="0.2">
      <c r="H4742" s="101"/>
      <c r="I4742" s="101"/>
    </row>
    <row r="4743" spans="8:9" x14ac:dyDescent="0.2">
      <c r="H4743" s="101"/>
      <c r="I4743" s="101"/>
    </row>
    <row r="4744" spans="8:9" x14ac:dyDescent="0.2">
      <c r="H4744" s="101"/>
      <c r="I4744" s="101"/>
    </row>
    <row r="4745" spans="8:9" x14ac:dyDescent="0.2">
      <c r="H4745" s="101"/>
      <c r="I4745" s="101"/>
    </row>
    <row r="4746" spans="8:9" x14ac:dyDescent="0.2">
      <c r="H4746" s="101"/>
      <c r="I4746" s="101"/>
    </row>
    <row r="4747" spans="8:9" x14ac:dyDescent="0.2">
      <c r="H4747" s="101"/>
      <c r="I4747" s="101"/>
    </row>
    <row r="4748" spans="8:9" x14ac:dyDescent="0.2">
      <c r="H4748" s="101"/>
      <c r="I4748" s="101"/>
    </row>
    <row r="4749" spans="8:9" x14ac:dyDescent="0.2">
      <c r="H4749" s="101"/>
      <c r="I4749" s="101"/>
    </row>
    <row r="4750" spans="8:9" x14ac:dyDescent="0.2">
      <c r="H4750" s="101"/>
      <c r="I4750" s="101"/>
    </row>
    <row r="4751" spans="8:9" x14ac:dyDescent="0.2">
      <c r="H4751" s="101"/>
      <c r="I4751" s="101"/>
    </row>
    <row r="4752" spans="8:9" x14ac:dyDescent="0.2">
      <c r="H4752" s="101"/>
      <c r="I4752" s="101"/>
    </row>
    <row r="4753" spans="8:9" x14ac:dyDescent="0.2">
      <c r="H4753" s="101"/>
      <c r="I4753" s="101"/>
    </row>
    <row r="4754" spans="8:9" x14ac:dyDescent="0.2">
      <c r="H4754" s="101"/>
      <c r="I4754" s="101"/>
    </row>
    <row r="4755" spans="8:9" x14ac:dyDescent="0.2">
      <c r="H4755" s="101"/>
      <c r="I4755" s="101"/>
    </row>
    <row r="4756" spans="8:9" x14ac:dyDescent="0.2">
      <c r="H4756" s="101"/>
      <c r="I4756" s="101"/>
    </row>
    <row r="4757" spans="8:9" x14ac:dyDescent="0.2">
      <c r="H4757" s="101"/>
      <c r="I4757" s="101"/>
    </row>
    <row r="4758" spans="8:9" x14ac:dyDescent="0.2">
      <c r="H4758" s="101"/>
      <c r="I4758" s="101"/>
    </row>
    <row r="4759" spans="8:9" x14ac:dyDescent="0.2">
      <c r="H4759" s="101"/>
      <c r="I4759" s="101"/>
    </row>
    <row r="4760" spans="8:9" x14ac:dyDescent="0.2">
      <c r="H4760" s="101"/>
      <c r="I4760" s="101"/>
    </row>
    <row r="4761" spans="8:9" x14ac:dyDescent="0.2">
      <c r="H4761" s="101"/>
      <c r="I4761" s="101"/>
    </row>
    <row r="4762" spans="8:9" x14ac:dyDescent="0.2">
      <c r="H4762" s="101"/>
      <c r="I4762" s="101"/>
    </row>
    <row r="4763" spans="8:9" x14ac:dyDescent="0.2">
      <c r="H4763" s="101"/>
      <c r="I4763" s="101"/>
    </row>
    <row r="4764" spans="8:9" x14ac:dyDescent="0.2">
      <c r="H4764" s="101"/>
      <c r="I4764" s="101"/>
    </row>
    <row r="4765" spans="8:9" x14ac:dyDescent="0.2">
      <c r="H4765" s="101"/>
      <c r="I4765" s="101"/>
    </row>
    <row r="4766" spans="8:9" x14ac:dyDescent="0.2">
      <c r="H4766" s="101"/>
      <c r="I4766" s="101"/>
    </row>
    <row r="4767" spans="8:9" x14ac:dyDescent="0.2">
      <c r="H4767" s="101"/>
      <c r="I4767" s="101"/>
    </row>
    <row r="4768" spans="8:9" x14ac:dyDescent="0.2">
      <c r="H4768" s="101"/>
      <c r="I4768" s="101"/>
    </row>
    <row r="4769" spans="8:9" x14ac:dyDescent="0.2">
      <c r="H4769" s="101"/>
      <c r="I4769" s="101"/>
    </row>
    <row r="4770" spans="8:9" x14ac:dyDescent="0.2">
      <c r="H4770" s="101"/>
      <c r="I4770" s="101"/>
    </row>
    <row r="4771" spans="8:9" x14ac:dyDescent="0.2">
      <c r="H4771" s="101"/>
      <c r="I4771" s="101"/>
    </row>
    <row r="4772" spans="8:9" x14ac:dyDescent="0.2">
      <c r="H4772" s="101"/>
      <c r="I4772" s="101"/>
    </row>
    <row r="4773" spans="8:9" x14ac:dyDescent="0.2">
      <c r="H4773" s="101"/>
      <c r="I4773" s="101"/>
    </row>
    <row r="4774" spans="8:9" x14ac:dyDescent="0.2">
      <c r="H4774" s="101"/>
      <c r="I4774" s="101"/>
    </row>
    <row r="4775" spans="8:9" x14ac:dyDescent="0.2">
      <c r="H4775" s="101"/>
      <c r="I4775" s="101"/>
    </row>
    <row r="4776" spans="8:9" x14ac:dyDescent="0.2">
      <c r="H4776" s="101"/>
      <c r="I4776" s="101"/>
    </row>
    <row r="4777" spans="8:9" x14ac:dyDescent="0.2">
      <c r="H4777" s="101"/>
      <c r="I4777" s="101"/>
    </row>
    <row r="4778" spans="8:9" x14ac:dyDescent="0.2">
      <c r="H4778" s="101"/>
      <c r="I4778" s="101"/>
    </row>
    <row r="4779" spans="8:9" x14ac:dyDescent="0.2">
      <c r="H4779" s="101"/>
      <c r="I4779" s="101"/>
    </row>
    <row r="4780" spans="8:9" x14ac:dyDescent="0.2">
      <c r="H4780" s="101"/>
      <c r="I4780" s="101"/>
    </row>
    <row r="4781" spans="8:9" x14ac:dyDescent="0.2">
      <c r="H4781" s="101"/>
      <c r="I4781" s="101"/>
    </row>
    <row r="4782" spans="8:9" x14ac:dyDescent="0.2">
      <c r="H4782" s="101"/>
      <c r="I4782" s="101"/>
    </row>
    <row r="4783" spans="8:9" x14ac:dyDescent="0.2">
      <c r="H4783" s="101"/>
      <c r="I4783" s="101"/>
    </row>
    <row r="4784" spans="8:9" x14ac:dyDescent="0.2">
      <c r="H4784" s="101"/>
      <c r="I4784" s="101"/>
    </row>
    <row r="4785" spans="8:9" x14ac:dyDescent="0.2">
      <c r="H4785" s="101"/>
      <c r="I4785" s="101"/>
    </row>
    <row r="4786" spans="8:9" x14ac:dyDescent="0.2">
      <c r="H4786" s="101"/>
      <c r="I4786" s="101"/>
    </row>
    <row r="4787" spans="8:9" x14ac:dyDescent="0.2">
      <c r="H4787" s="101"/>
      <c r="I4787" s="101"/>
    </row>
    <row r="4788" spans="8:9" x14ac:dyDescent="0.2">
      <c r="H4788" s="101"/>
      <c r="I4788" s="101"/>
    </row>
    <row r="4789" spans="8:9" x14ac:dyDescent="0.2">
      <c r="H4789" s="101"/>
      <c r="I4789" s="101"/>
    </row>
    <row r="4790" spans="8:9" x14ac:dyDescent="0.2">
      <c r="H4790" s="101"/>
      <c r="I4790" s="101"/>
    </row>
    <row r="4791" spans="8:9" x14ac:dyDescent="0.2">
      <c r="H4791" s="101"/>
      <c r="I4791" s="101"/>
    </row>
    <row r="4792" spans="8:9" x14ac:dyDescent="0.2">
      <c r="H4792" s="101"/>
      <c r="I4792" s="101"/>
    </row>
    <row r="4793" spans="8:9" x14ac:dyDescent="0.2">
      <c r="H4793" s="101"/>
      <c r="I4793" s="101"/>
    </row>
    <row r="4794" spans="8:9" x14ac:dyDescent="0.2">
      <c r="H4794" s="101"/>
      <c r="I4794" s="101"/>
    </row>
    <row r="4795" spans="8:9" x14ac:dyDescent="0.2">
      <c r="H4795" s="101"/>
      <c r="I4795" s="101"/>
    </row>
    <row r="4796" spans="8:9" x14ac:dyDescent="0.2">
      <c r="H4796" s="101"/>
      <c r="I4796" s="101"/>
    </row>
    <row r="4797" spans="8:9" x14ac:dyDescent="0.2">
      <c r="H4797" s="101"/>
      <c r="I4797" s="101"/>
    </row>
    <row r="4798" spans="8:9" x14ac:dyDescent="0.2">
      <c r="H4798" s="101"/>
      <c r="I4798" s="101"/>
    </row>
    <row r="4799" spans="8:9" x14ac:dyDescent="0.2">
      <c r="H4799" s="101"/>
      <c r="I4799" s="101"/>
    </row>
    <row r="4800" spans="8:9" x14ac:dyDescent="0.2">
      <c r="H4800" s="101"/>
      <c r="I4800" s="101"/>
    </row>
    <row r="4801" spans="8:9" x14ac:dyDescent="0.2">
      <c r="H4801" s="101"/>
      <c r="I4801" s="101"/>
    </row>
    <row r="4802" spans="8:9" x14ac:dyDescent="0.2">
      <c r="H4802" s="101"/>
      <c r="I4802" s="101"/>
    </row>
    <row r="4803" spans="8:9" x14ac:dyDescent="0.2">
      <c r="H4803" s="101"/>
      <c r="I4803" s="101"/>
    </row>
    <row r="4804" spans="8:9" x14ac:dyDescent="0.2">
      <c r="H4804" s="101"/>
      <c r="I4804" s="101"/>
    </row>
    <row r="4805" spans="8:9" x14ac:dyDescent="0.2">
      <c r="H4805" s="101"/>
      <c r="I4805" s="101"/>
    </row>
    <row r="4806" spans="8:9" x14ac:dyDescent="0.2">
      <c r="H4806" s="101"/>
      <c r="I4806" s="101"/>
    </row>
    <row r="4807" spans="8:9" x14ac:dyDescent="0.2">
      <c r="H4807" s="101"/>
      <c r="I4807" s="101"/>
    </row>
    <row r="4808" spans="8:9" x14ac:dyDescent="0.2">
      <c r="H4808" s="101"/>
      <c r="I4808" s="101"/>
    </row>
    <row r="4809" spans="8:9" x14ac:dyDescent="0.2">
      <c r="H4809" s="101"/>
      <c r="I4809" s="101"/>
    </row>
    <row r="4810" spans="8:9" x14ac:dyDescent="0.2">
      <c r="H4810" s="101"/>
      <c r="I4810" s="101"/>
    </row>
    <row r="4811" spans="8:9" x14ac:dyDescent="0.2">
      <c r="H4811" s="101"/>
      <c r="I4811" s="101"/>
    </row>
    <row r="4812" spans="8:9" x14ac:dyDescent="0.2">
      <c r="H4812" s="101"/>
      <c r="I4812" s="101"/>
    </row>
    <row r="4813" spans="8:9" x14ac:dyDescent="0.2">
      <c r="H4813" s="101"/>
      <c r="I4813" s="101"/>
    </row>
    <row r="4814" spans="8:9" x14ac:dyDescent="0.2">
      <c r="H4814" s="101"/>
      <c r="I4814" s="101"/>
    </row>
    <row r="4815" spans="8:9" x14ac:dyDescent="0.2">
      <c r="H4815" s="101"/>
      <c r="I4815" s="101"/>
    </row>
    <row r="4816" spans="8:9" x14ac:dyDescent="0.2">
      <c r="H4816" s="101"/>
      <c r="I4816" s="101"/>
    </row>
    <row r="4817" spans="8:9" x14ac:dyDescent="0.2">
      <c r="H4817" s="101"/>
      <c r="I4817" s="101"/>
    </row>
    <row r="4818" spans="8:9" x14ac:dyDescent="0.2">
      <c r="H4818" s="101"/>
      <c r="I4818" s="101"/>
    </row>
    <row r="4819" spans="8:9" x14ac:dyDescent="0.2">
      <c r="H4819" s="101"/>
      <c r="I4819" s="101"/>
    </row>
    <row r="4820" spans="8:9" x14ac:dyDescent="0.2">
      <c r="H4820" s="101"/>
      <c r="I4820" s="101"/>
    </row>
    <row r="4821" spans="8:9" x14ac:dyDescent="0.2">
      <c r="H4821" s="101"/>
      <c r="I4821" s="101"/>
    </row>
    <row r="4822" spans="8:9" x14ac:dyDescent="0.2">
      <c r="H4822" s="101"/>
      <c r="I4822" s="101"/>
    </row>
    <row r="4823" spans="8:9" x14ac:dyDescent="0.2">
      <c r="H4823" s="101"/>
      <c r="I4823" s="101"/>
    </row>
    <row r="4824" spans="8:9" x14ac:dyDescent="0.2">
      <c r="H4824" s="101"/>
      <c r="I4824" s="101"/>
    </row>
    <row r="4825" spans="8:9" x14ac:dyDescent="0.2">
      <c r="H4825" s="101"/>
      <c r="I4825" s="101"/>
    </row>
    <row r="4826" spans="8:9" x14ac:dyDescent="0.2">
      <c r="H4826" s="101"/>
      <c r="I4826" s="101"/>
    </row>
    <row r="4827" spans="8:9" x14ac:dyDescent="0.2">
      <c r="H4827" s="101"/>
      <c r="I4827" s="101"/>
    </row>
    <row r="4828" spans="8:9" x14ac:dyDescent="0.2">
      <c r="H4828" s="101"/>
      <c r="I4828" s="101"/>
    </row>
    <row r="4829" spans="8:9" x14ac:dyDescent="0.2">
      <c r="H4829" s="101"/>
      <c r="I4829" s="101"/>
    </row>
    <row r="4830" spans="8:9" x14ac:dyDescent="0.2">
      <c r="H4830" s="101"/>
      <c r="I4830" s="101"/>
    </row>
    <row r="4831" spans="8:9" x14ac:dyDescent="0.2">
      <c r="H4831" s="101"/>
      <c r="I4831" s="101"/>
    </row>
    <row r="4832" spans="8:9" x14ac:dyDescent="0.2">
      <c r="H4832" s="101"/>
      <c r="I4832" s="101"/>
    </row>
    <row r="4833" spans="8:9" x14ac:dyDescent="0.2">
      <c r="H4833" s="101"/>
      <c r="I4833" s="101"/>
    </row>
    <row r="4834" spans="8:9" x14ac:dyDescent="0.2">
      <c r="H4834" s="101"/>
      <c r="I4834" s="101"/>
    </row>
    <row r="4835" spans="8:9" x14ac:dyDescent="0.2">
      <c r="H4835" s="101"/>
      <c r="I4835" s="101"/>
    </row>
    <row r="4836" spans="8:9" x14ac:dyDescent="0.2">
      <c r="H4836" s="101"/>
      <c r="I4836" s="101"/>
    </row>
    <row r="4837" spans="8:9" x14ac:dyDescent="0.2">
      <c r="H4837" s="101"/>
      <c r="I4837" s="101"/>
    </row>
    <row r="4838" spans="8:9" x14ac:dyDescent="0.2">
      <c r="H4838" s="101"/>
      <c r="I4838" s="101"/>
    </row>
    <row r="4839" spans="8:9" x14ac:dyDescent="0.2">
      <c r="H4839" s="101"/>
      <c r="I4839" s="101"/>
    </row>
    <row r="4840" spans="8:9" x14ac:dyDescent="0.2">
      <c r="H4840" s="101"/>
      <c r="I4840" s="101"/>
    </row>
    <row r="4841" spans="8:9" x14ac:dyDescent="0.2">
      <c r="H4841" s="101"/>
      <c r="I4841" s="101"/>
    </row>
    <row r="4842" spans="8:9" x14ac:dyDescent="0.2">
      <c r="H4842" s="101"/>
      <c r="I4842" s="101"/>
    </row>
    <row r="4843" spans="8:9" x14ac:dyDescent="0.2">
      <c r="H4843" s="101"/>
      <c r="I4843" s="101"/>
    </row>
    <row r="4844" spans="8:9" x14ac:dyDescent="0.2">
      <c r="H4844" s="101"/>
      <c r="I4844" s="101"/>
    </row>
    <row r="4845" spans="8:9" x14ac:dyDescent="0.2">
      <c r="H4845" s="101"/>
      <c r="I4845" s="101"/>
    </row>
    <row r="4846" spans="8:9" x14ac:dyDescent="0.2">
      <c r="H4846" s="101"/>
      <c r="I4846" s="101"/>
    </row>
    <row r="4847" spans="8:9" x14ac:dyDescent="0.2">
      <c r="H4847" s="101"/>
      <c r="I4847" s="101"/>
    </row>
    <row r="4848" spans="8:9" x14ac:dyDescent="0.2">
      <c r="H4848" s="101"/>
      <c r="I4848" s="101"/>
    </row>
    <row r="4849" spans="8:9" x14ac:dyDescent="0.2">
      <c r="H4849" s="101"/>
      <c r="I4849" s="101"/>
    </row>
    <row r="4850" spans="8:9" x14ac:dyDescent="0.2">
      <c r="H4850" s="101"/>
      <c r="I4850" s="101"/>
    </row>
    <row r="4851" spans="8:9" x14ac:dyDescent="0.2">
      <c r="H4851" s="101"/>
      <c r="I4851" s="101"/>
    </row>
    <row r="4852" spans="8:9" x14ac:dyDescent="0.2">
      <c r="H4852" s="101"/>
      <c r="I4852" s="101"/>
    </row>
    <row r="4853" spans="8:9" x14ac:dyDescent="0.2">
      <c r="H4853" s="101"/>
      <c r="I4853" s="101"/>
    </row>
    <row r="4854" spans="8:9" x14ac:dyDescent="0.2">
      <c r="H4854" s="101"/>
      <c r="I4854" s="101"/>
    </row>
    <row r="4855" spans="8:9" x14ac:dyDescent="0.2">
      <c r="H4855" s="101"/>
      <c r="I4855" s="101"/>
    </row>
    <row r="4856" spans="8:9" x14ac:dyDescent="0.2">
      <c r="H4856" s="101"/>
      <c r="I4856" s="101"/>
    </row>
    <row r="4857" spans="8:9" x14ac:dyDescent="0.2">
      <c r="H4857" s="101"/>
      <c r="I4857" s="101"/>
    </row>
    <row r="4858" spans="8:9" x14ac:dyDescent="0.2">
      <c r="H4858" s="101"/>
      <c r="I4858" s="101"/>
    </row>
    <row r="4859" spans="8:9" x14ac:dyDescent="0.2">
      <c r="H4859" s="101"/>
      <c r="I4859" s="101"/>
    </row>
    <row r="4860" spans="8:9" x14ac:dyDescent="0.2">
      <c r="H4860" s="101"/>
      <c r="I4860" s="101"/>
    </row>
    <row r="4861" spans="8:9" x14ac:dyDescent="0.2">
      <c r="H4861" s="101"/>
      <c r="I4861" s="101"/>
    </row>
    <row r="4862" spans="8:9" x14ac:dyDescent="0.2">
      <c r="H4862" s="101"/>
      <c r="I4862" s="101"/>
    </row>
    <row r="4863" spans="8:9" x14ac:dyDescent="0.2">
      <c r="H4863" s="101"/>
      <c r="I4863" s="101"/>
    </row>
    <row r="4864" spans="8:9" x14ac:dyDescent="0.2">
      <c r="H4864" s="101"/>
      <c r="I4864" s="101"/>
    </row>
    <row r="4865" spans="8:9" x14ac:dyDescent="0.2">
      <c r="H4865" s="101"/>
      <c r="I4865" s="101"/>
    </row>
    <row r="4866" spans="8:9" x14ac:dyDescent="0.2">
      <c r="H4866" s="101"/>
      <c r="I4866" s="101"/>
    </row>
    <row r="4867" spans="8:9" x14ac:dyDescent="0.2">
      <c r="H4867" s="101"/>
      <c r="I4867" s="101"/>
    </row>
    <row r="4868" spans="8:9" x14ac:dyDescent="0.2">
      <c r="H4868" s="101"/>
      <c r="I4868" s="101"/>
    </row>
    <row r="4869" spans="8:9" x14ac:dyDescent="0.2">
      <c r="H4869" s="101"/>
      <c r="I4869" s="101"/>
    </row>
    <row r="4870" spans="8:9" x14ac:dyDescent="0.2">
      <c r="H4870" s="101"/>
      <c r="I4870" s="101"/>
    </row>
    <row r="4871" spans="8:9" x14ac:dyDescent="0.2">
      <c r="H4871" s="101"/>
      <c r="I4871" s="101"/>
    </row>
    <row r="4872" spans="8:9" x14ac:dyDescent="0.2">
      <c r="H4872" s="101"/>
      <c r="I4872" s="101"/>
    </row>
    <row r="4873" spans="8:9" x14ac:dyDescent="0.2">
      <c r="H4873" s="101"/>
      <c r="I4873" s="101"/>
    </row>
    <row r="4874" spans="8:9" x14ac:dyDescent="0.2">
      <c r="H4874" s="101"/>
      <c r="I4874" s="101"/>
    </row>
    <row r="4875" spans="8:9" x14ac:dyDescent="0.2">
      <c r="H4875" s="101"/>
      <c r="I4875" s="101"/>
    </row>
    <row r="4876" spans="8:9" x14ac:dyDescent="0.2">
      <c r="H4876" s="101"/>
      <c r="I4876" s="101"/>
    </row>
    <row r="4877" spans="8:9" x14ac:dyDescent="0.2">
      <c r="H4877" s="101"/>
      <c r="I4877" s="101"/>
    </row>
    <row r="4878" spans="8:9" x14ac:dyDescent="0.2">
      <c r="H4878" s="101"/>
      <c r="I4878" s="101"/>
    </row>
    <row r="4879" spans="8:9" x14ac:dyDescent="0.2">
      <c r="H4879" s="101"/>
      <c r="I4879" s="101"/>
    </row>
    <row r="4880" spans="8:9" x14ac:dyDescent="0.2">
      <c r="H4880" s="101"/>
      <c r="I4880" s="101"/>
    </row>
    <row r="4881" spans="8:9" x14ac:dyDescent="0.2">
      <c r="H4881" s="101"/>
      <c r="I4881" s="101"/>
    </row>
    <row r="4882" spans="8:9" x14ac:dyDescent="0.2">
      <c r="H4882" s="101"/>
      <c r="I4882" s="101"/>
    </row>
    <row r="4883" spans="8:9" x14ac:dyDescent="0.2">
      <c r="H4883" s="101"/>
      <c r="I4883" s="101"/>
    </row>
    <row r="4884" spans="8:9" x14ac:dyDescent="0.2">
      <c r="H4884" s="101"/>
      <c r="I4884" s="101"/>
    </row>
    <row r="4885" spans="8:9" x14ac:dyDescent="0.2">
      <c r="H4885" s="101"/>
      <c r="I4885" s="101"/>
    </row>
    <row r="4886" spans="8:9" x14ac:dyDescent="0.2">
      <c r="H4886" s="101"/>
      <c r="I4886" s="101"/>
    </row>
    <row r="4887" spans="8:9" x14ac:dyDescent="0.2">
      <c r="H4887" s="101"/>
      <c r="I4887" s="101"/>
    </row>
    <row r="4888" spans="8:9" x14ac:dyDescent="0.2">
      <c r="H4888" s="101"/>
      <c r="I4888" s="101"/>
    </row>
    <row r="4889" spans="8:9" x14ac:dyDescent="0.2">
      <c r="H4889" s="101"/>
      <c r="I4889" s="101"/>
    </row>
    <row r="4890" spans="8:9" x14ac:dyDescent="0.2">
      <c r="H4890" s="101"/>
      <c r="I4890" s="101"/>
    </row>
    <row r="4891" spans="8:9" x14ac:dyDescent="0.2">
      <c r="H4891" s="101"/>
      <c r="I4891" s="101"/>
    </row>
    <row r="4892" spans="8:9" x14ac:dyDescent="0.2">
      <c r="H4892" s="101"/>
      <c r="I4892" s="101"/>
    </row>
    <row r="4893" spans="8:9" x14ac:dyDescent="0.2">
      <c r="H4893" s="101"/>
      <c r="I4893" s="101"/>
    </row>
    <row r="4894" spans="8:9" x14ac:dyDescent="0.2">
      <c r="H4894" s="101"/>
      <c r="I4894" s="101"/>
    </row>
    <row r="4895" spans="8:9" x14ac:dyDescent="0.2">
      <c r="H4895" s="101"/>
      <c r="I4895" s="101"/>
    </row>
    <row r="4896" spans="8:9" x14ac:dyDescent="0.2">
      <c r="H4896" s="101"/>
      <c r="I4896" s="101"/>
    </row>
    <row r="4897" spans="8:9" x14ac:dyDescent="0.2">
      <c r="H4897" s="101"/>
      <c r="I4897" s="101"/>
    </row>
    <row r="4898" spans="8:9" x14ac:dyDescent="0.2">
      <c r="H4898" s="101"/>
      <c r="I4898" s="101"/>
    </row>
    <row r="4899" spans="8:9" x14ac:dyDescent="0.2">
      <c r="H4899" s="101"/>
      <c r="I4899" s="101"/>
    </row>
    <row r="4900" spans="8:9" x14ac:dyDescent="0.2">
      <c r="H4900" s="101"/>
      <c r="I4900" s="101"/>
    </row>
    <row r="4901" spans="8:9" x14ac:dyDescent="0.2">
      <c r="H4901" s="101"/>
      <c r="I4901" s="101"/>
    </row>
    <row r="4902" spans="8:9" x14ac:dyDescent="0.2">
      <c r="H4902" s="101"/>
      <c r="I4902" s="101"/>
    </row>
    <row r="4903" spans="8:9" x14ac:dyDescent="0.2">
      <c r="H4903" s="101"/>
      <c r="I4903" s="101"/>
    </row>
    <row r="4904" spans="8:9" x14ac:dyDescent="0.2">
      <c r="H4904" s="101"/>
      <c r="I4904" s="101"/>
    </row>
    <row r="4905" spans="8:9" x14ac:dyDescent="0.2">
      <c r="H4905" s="101"/>
      <c r="I4905" s="101"/>
    </row>
    <row r="4906" spans="8:9" x14ac:dyDescent="0.2">
      <c r="H4906" s="101"/>
      <c r="I4906" s="101"/>
    </row>
    <row r="4907" spans="8:9" x14ac:dyDescent="0.2">
      <c r="H4907" s="101"/>
      <c r="I4907" s="101"/>
    </row>
    <row r="4908" spans="8:9" x14ac:dyDescent="0.2">
      <c r="H4908" s="101"/>
      <c r="I4908" s="101"/>
    </row>
    <row r="4909" spans="8:9" x14ac:dyDescent="0.2">
      <c r="H4909" s="101"/>
      <c r="I4909" s="101"/>
    </row>
    <row r="4910" spans="8:9" x14ac:dyDescent="0.2">
      <c r="H4910" s="101"/>
      <c r="I4910" s="101"/>
    </row>
    <row r="4911" spans="8:9" x14ac:dyDescent="0.2">
      <c r="H4911" s="101"/>
      <c r="I4911" s="101"/>
    </row>
    <row r="4912" spans="8:9" x14ac:dyDescent="0.2">
      <c r="H4912" s="101"/>
      <c r="I4912" s="101"/>
    </row>
    <row r="4913" spans="8:9" x14ac:dyDescent="0.2">
      <c r="H4913" s="101"/>
      <c r="I4913" s="101"/>
    </row>
    <row r="4914" spans="8:9" x14ac:dyDescent="0.2">
      <c r="H4914" s="101"/>
      <c r="I4914" s="101"/>
    </row>
    <row r="4915" spans="8:9" x14ac:dyDescent="0.2">
      <c r="H4915" s="101"/>
      <c r="I4915" s="101"/>
    </row>
    <row r="4916" spans="8:9" x14ac:dyDescent="0.2">
      <c r="H4916" s="101"/>
      <c r="I4916" s="101"/>
    </row>
    <row r="4917" spans="8:9" x14ac:dyDescent="0.2">
      <c r="H4917" s="101"/>
      <c r="I4917" s="101"/>
    </row>
    <row r="4918" spans="8:9" x14ac:dyDescent="0.2">
      <c r="H4918" s="101"/>
      <c r="I4918" s="101"/>
    </row>
    <row r="4919" spans="8:9" x14ac:dyDescent="0.2">
      <c r="H4919" s="101"/>
      <c r="I4919" s="101"/>
    </row>
    <row r="4920" spans="8:9" x14ac:dyDescent="0.2">
      <c r="H4920" s="101"/>
      <c r="I4920" s="101"/>
    </row>
    <row r="4921" spans="8:9" x14ac:dyDescent="0.2">
      <c r="H4921" s="101"/>
      <c r="I4921" s="101"/>
    </row>
    <row r="4922" spans="8:9" x14ac:dyDescent="0.2">
      <c r="H4922" s="101"/>
      <c r="I4922" s="101"/>
    </row>
    <row r="4923" spans="8:9" x14ac:dyDescent="0.2">
      <c r="H4923" s="101"/>
      <c r="I4923" s="101"/>
    </row>
    <row r="4924" spans="8:9" x14ac:dyDescent="0.2">
      <c r="H4924" s="101"/>
      <c r="I4924" s="101"/>
    </row>
    <row r="4925" spans="8:9" x14ac:dyDescent="0.2">
      <c r="H4925" s="101"/>
      <c r="I4925" s="101"/>
    </row>
    <row r="4926" spans="8:9" x14ac:dyDescent="0.2">
      <c r="H4926" s="101"/>
      <c r="I4926" s="101"/>
    </row>
    <row r="4927" spans="8:9" x14ac:dyDescent="0.2">
      <c r="H4927" s="101"/>
      <c r="I4927" s="101"/>
    </row>
    <row r="4928" spans="8:9" x14ac:dyDescent="0.2">
      <c r="H4928" s="101"/>
      <c r="I4928" s="101"/>
    </row>
    <row r="4929" spans="8:9" x14ac:dyDescent="0.2">
      <c r="H4929" s="101"/>
      <c r="I4929" s="101"/>
    </row>
    <row r="4930" spans="8:9" x14ac:dyDescent="0.2">
      <c r="H4930" s="101"/>
      <c r="I4930" s="101"/>
    </row>
    <row r="4931" spans="8:9" x14ac:dyDescent="0.2">
      <c r="H4931" s="101"/>
      <c r="I4931" s="101"/>
    </row>
    <row r="4932" spans="8:9" x14ac:dyDescent="0.2">
      <c r="H4932" s="101"/>
      <c r="I4932" s="101"/>
    </row>
    <row r="4933" spans="8:9" x14ac:dyDescent="0.2">
      <c r="H4933" s="101"/>
      <c r="I4933" s="101"/>
    </row>
    <row r="4934" spans="8:9" x14ac:dyDescent="0.2">
      <c r="H4934" s="101"/>
      <c r="I4934" s="101"/>
    </row>
    <row r="4935" spans="8:9" x14ac:dyDescent="0.2">
      <c r="H4935" s="101"/>
      <c r="I4935" s="101"/>
    </row>
    <row r="4936" spans="8:9" x14ac:dyDescent="0.2">
      <c r="H4936" s="101"/>
      <c r="I4936" s="101"/>
    </row>
    <row r="4937" spans="8:9" x14ac:dyDescent="0.2">
      <c r="H4937" s="101"/>
      <c r="I4937" s="101"/>
    </row>
    <row r="4938" spans="8:9" x14ac:dyDescent="0.2">
      <c r="H4938" s="101"/>
      <c r="I4938" s="101"/>
    </row>
    <row r="4939" spans="8:9" x14ac:dyDescent="0.2">
      <c r="H4939" s="101"/>
      <c r="I4939" s="101"/>
    </row>
    <row r="4940" spans="8:9" x14ac:dyDescent="0.2">
      <c r="H4940" s="101"/>
      <c r="I4940" s="101"/>
    </row>
    <row r="4941" spans="8:9" x14ac:dyDescent="0.2">
      <c r="H4941" s="101"/>
      <c r="I4941" s="101"/>
    </row>
    <row r="4942" spans="8:9" x14ac:dyDescent="0.2">
      <c r="H4942" s="101"/>
      <c r="I4942" s="101"/>
    </row>
    <row r="4943" spans="8:9" x14ac:dyDescent="0.2">
      <c r="H4943" s="101"/>
      <c r="I4943" s="101"/>
    </row>
    <row r="4944" spans="8:9" x14ac:dyDescent="0.2">
      <c r="H4944" s="101"/>
      <c r="I4944" s="101"/>
    </row>
    <row r="4945" spans="8:9" x14ac:dyDescent="0.2">
      <c r="H4945" s="101"/>
      <c r="I4945" s="101"/>
    </row>
    <row r="4946" spans="8:9" x14ac:dyDescent="0.2">
      <c r="H4946" s="101"/>
      <c r="I4946" s="101"/>
    </row>
    <row r="4947" spans="8:9" x14ac:dyDescent="0.2">
      <c r="H4947" s="101"/>
      <c r="I4947" s="101"/>
    </row>
    <row r="4948" spans="8:9" x14ac:dyDescent="0.2">
      <c r="H4948" s="101"/>
      <c r="I4948" s="101"/>
    </row>
    <row r="4949" spans="8:9" x14ac:dyDescent="0.2">
      <c r="H4949" s="101"/>
      <c r="I4949" s="101"/>
    </row>
    <row r="4950" spans="8:9" x14ac:dyDescent="0.2">
      <c r="H4950" s="101"/>
      <c r="I4950" s="101"/>
    </row>
    <row r="4951" spans="8:9" x14ac:dyDescent="0.2">
      <c r="H4951" s="101"/>
      <c r="I4951" s="101"/>
    </row>
    <row r="4952" spans="8:9" x14ac:dyDescent="0.2">
      <c r="H4952" s="101"/>
      <c r="I4952" s="101"/>
    </row>
    <row r="4953" spans="8:9" x14ac:dyDescent="0.2">
      <c r="H4953" s="101"/>
      <c r="I4953" s="101"/>
    </row>
    <row r="4954" spans="8:9" x14ac:dyDescent="0.2">
      <c r="H4954" s="101"/>
      <c r="I4954" s="101"/>
    </row>
    <row r="4955" spans="8:9" x14ac:dyDescent="0.2">
      <c r="H4955" s="101"/>
      <c r="I4955" s="101"/>
    </row>
    <row r="4956" spans="8:9" x14ac:dyDescent="0.2">
      <c r="H4956" s="101"/>
      <c r="I4956" s="101"/>
    </row>
    <row r="4957" spans="8:9" x14ac:dyDescent="0.2">
      <c r="H4957" s="101"/>
      <c r="I4957" s="101"/>
    </row>
    <row r="4958" spans="8:9" x14ac:dyDescent="0.2">
      <c r="H4958" s="101"/>
      <c r="I4958" s="101"/>
    </row>
    <row r="4959" spans="8:9" x14ac:dyDescent="0.2">
      <c r="H4959" s="101"/>
      <c r="I4959" s="101"/>
    </row>
    <row r="4960" spans="8:9" x14ac:dyDescent="0.2">
      <c r="H4960" s="101"/>
      <c r="I4960" s="101"/>
    </row>
    <row r="4961" spans="8:9" x14ac:dyDescent="0.2">
      <c r="H4961" s="101"/>
      <c r="I4961" s="101"/>
    </row>
    <row r="4962" spans="8:9" x14ac:dyDescent="0.2">
      <c r="H4962" s="101"/>
      <c r="I4962" s="101"/>
    </row>
    <row r="4963" spans="8:9" x14ac:dyDescent="0.2">
      <c r="H4963" s="101"/>
      <c r="I4963" s="101"/>
    </row>
    <row r="4964" spans="8:9" x14ac:dyDescent="0.2">
      <c r="H4964" s="101"/>
      <c r="I4964" s="101"/>
    </row>
    <row r="4965" spans="8:9" x14ac:dyDescent="0.2">
      <c r="H4965" s="101"/>
      <c r="I4965" s="101"/>
    </row>
    <row r="4966" spans="8:9" x14ac:dyDescent="0.2">
      <c r="H4966" s="101"/>
      <c r="I4966" s="101"/>
    </row>
    <row r="4967" spans="8:9" x14ac:dyDescent="0.2">
      <c r="H4967" s="101"/>
      <c r="I4967" s="101"/>
    </row>
    <row r="4968" spans="8:9" x14ac:dyDescent="0.2">
      <c r="H4968" s="101"/>
      <c r="I4968" s="101"/>
    </row>
    <row r="4969" spans="8:9" x14ac:dyDescent="0.2">
      <c r="H4969" s="101"/>
      <c r="I4969" s="101"/>
    </row>
    <row r="4970" spans="8:9" x14ac:dyDescent="0.2">
      <c r="H4970" s="101"/>
      <c r="I4970" s="101"/>
    </row>
    <row r="4971" spans="8:9" x14ac:dyDescent="0.2">
      <c r="H4971" s="101"/>
      <c r="I4971" s="101"/>
    </row>
    <row r="4972" spans="8:9" x14ac:dyDescent="0.2">
      <c r="H4972" s="101"/>
      <c r="I4972" s="101"/>
    </row>
    <row r="4973" spans="8:9" x14ac:dyDescent="0.2">
      <c r="H4973" s="101"/>
      <c r="I4973" s="101"/>
    </row>
    <row r="4974" spans="8:9" x14ac:dyDescent="0.2">
      <c r="H4974" s="101"/>
      <c r="I4974" s="101"/>
    </row>
    <row r="4975" spans="8:9" x14ac:dyDescent="0.2">
      <c r="H4975" s="101"/>
      <c r="I4975" s="101"/>
    </row>
    <row r="4976" spans="8:9" x14ac:dyDescent="0.2">
      <c r="H4976" s="101"/>
      <c r="I4976" s="101"/>
    </row>
    <row r="4977" spans="8:9" x14ac:dyDescent="0.2">
      <c r="H4977" s="101"/>
      <c r="I4977" s="101"/>
    </row>
    <row r="4978" spans="8:9" x14ac:dyDescent="0.2">
      <c r="H4978" s="101"/>
      <c r="I4978" s="101"/>
    </row>
    <row r="4979" spans="8:9" x14ac:dyDescent="0.2">
      <c r="H4979" s="101"/>
      <c r="I4979" s="101"/>
    </row>
    <row r="4980" spans="8:9" x14ac:dyDescent="0.2">
      <c r="H4980" s="101"/>
      <c r="I4980" s="101"/>
    </row>
    <row r="4981" spans="8:9" x14ac:dyDescent="0.2">
      <c r="H4981" s="101"/>
      <c r="I4981" s="101"/>
    </row>
    <row r="4982" spans="8:9" x14ac:dyDescent="0.2">
      <c r="H4982" s="101"/>
      <c r="I4982" s="101"/>
    </row>
    <row r="4983" spans="8:9" x14ac:dyDescent="0.2">
      <c r="H4983" s="101"/>
      <c r="I4983" s="101"/>
    </row>
    <row r="4984" spans="8:9" x14ac:dyDescent="0.2">
      <c r="H4984" s="101"/>
      <c r="I4984" s="101"/>
    </row>
    <row r="4985" spans="8:9" x14ac:dyDescent="0.2">
      <c r="H4985" s="101"/>
      <c r="I4985" s="101"/>
    </row>
    <row r="4986" spans="8:9" x14ac:dyDescent="0.2">
      <c r="H4986" s="101"/>
      <c r="I4986" s="101"/>
    </row>
    <row r="4987" spans="8:9" x14ac:dyDescent="0.2">
      <c r="H4987" s="101"/>
      <c r="I4987" s="101"/>
    </row>
    <row r="4988" spans="8:9" x14ac:dyDescent="0.2">
      <c r="H4988" s="101"/>
      <c r="I4988" s="101"/>
    </row>
    <row r="4989" spans="8:9" x14ac:dyDescent="0.2">
      <c r="H4989" s="101"/>
      <c r="I4989" s="101"/>
    </row>
    <row r="4990" spans="8:9" x14ac:dyDescent="0.2">
      <c r="H4990" s="101"/>
      <c r="I4990" s="101"/>
    </row>
    <row r="4991" spans="8:9" x14ac:dyDescent="0.2">
      <c r="H4991" s="101"/>
      <c r="I4991" s="101"/>
    </row>
    <row r="4992" spans="8:9" x14ac:dyDescent="0.2">
      <c r="H4992" s="101"/>
      <c r="I4992" s="101"/>
    </row>
    <row r="4993" spans="8:9" x14ac:dyDescent="0.2">
      <c r="H4993" s="101"/>
      <c r="I4993" s="101"/>
    </row>
    <row r="4994" spans="8:9" x14ac:dyDescent="0.2">
      <c r="H4994" s="101"/>
      <c r="I4994" s="101"/>
    </row>
    <row r="4995" spans="8:9" x14ac:dyDescent="0.2">
      <c r="H4995" s="101"/>
      <c r="I4995" s="101"/>
    </row>
    <row r="4996" spans="8:9" x14ac:dyDescent="0.2">
      <c r="H4996" s="101"/>
      <c r="I4996" s="101"/>
    </row>
    <row r="4997" spans="8:9" x14ac:dyDescent="0.2">
      <c r="H4997" s="101"/>
      <c r="I4997" s="101"/>
    </row>
    <row r="4998" spans="8:9" x14ac:dyDescent="0.2">
      <c r="H4998" s="101"/>
      <c r="I4998" s="101"/>
    </row>
    <row r="4999" spans="8:9" x14ac:dyDescent="0.2">
      <c r="H4999" s="101"/>
      <c r="I4999" s="101"/>
    </row>
    <row r="5000" spans="8:9" x14ac:dyDescent="0.2">
      <c r="H5000" s="101"/>
      <c r="I5000" s="101"/>
    </row>
    <row r="5001" spans="8:9" x14ac:dyDescent="0.2">
      <c r="H5001" s="101"/>
      <c r="I5001" s="101"/>
    </row>
    <row r="5002" spans="8:9" x14ac:dyDescent="0.2">
      <c r="H5002" s="101"/>
      <c r="I5002" s="101"/>
    </row>
    <row r="5003" spans="8:9" x14ac:dyDescent="0.2">
      <c r="H5003" s="101"/>
      <c r="I5003" s="101"/>
    </row>
    <row r="5004" spans="8:9" x14ac:dyDescent="0.2">
      <c r="H5004" s="101"/>
      <c r="I5004" s="101"/>
    </row>
    <row r="5005" spans="8:9" x14ac:dyDescent="0.2">
      <c r="H5005" s="101"/>
      <c r="I5005" s="101"/>
    </row>
    <row r="5006" spans="8:9" x14ac:dyDescent="0.2">
      <c r="H5006" s="101"/>
      <c r="I5006" s="101"/>
    </row>
    <row r="5007" spans="8:9" x14ac:dyDescent="0.2">
      <c r="H5007" s="101"/>
      <c r="I5007" s="101"/>
    </row>
    <row r="5008" spans="8:9" x14ac:dyDescent="0.2">
      <c r="H5008" s="101"/>
      <c r="I5008" s="101"/>
    </row>
    <row r="5009" spans="8:9" x14ac:dyDescent="0.2">
      <c r="H5009" s="101"/>
      <c r="I5009" s="101"/>
    </row>
    <row r="5010" spans="8:9" x14ac:dyDescent="0.2">
      <c r="H5010" s="101"/>
      <c r="I5010" s="101"/>
    </row>
    <row r="5011" spans="8:9" x14ac:dyDescent="0.2">
      <c r="H5011" s="101"/>
      <c r="I5011" s="101"/>
    </row>
    <row r="5012" spans="8:9" x14ac:dyDescent="0.2">
      <c r="H5012" s="101"/>
      <c r="I5012" s="101"/>
    </row>
    <row r="5013" spans="8:9" x14ac:dyDescent="0.2">
      <c r="H5013" s="101"/>
      <c r="I5013" s="101"/>
    </row>
    <row r="5014" spans="8:9" x14ac:dyDescent="0.2">
      <c r="H5014" s="101"/>
      <c r="I5014" s="101"/>
    </row>
    <row r="5015" spans="8:9" x14ac:dyDescent="0.2">
      <c r="H5015" s="101"/>
      <c r="I5015" s="101"/>
    </row>
    <row r="5016" spans="8:9" x14ac:dyDescent="0.2">
      <c r="H5016" s="101"/>
      <c r="I5016" s="101"/>
    </row>
    <row r="5017" spans="8:9" x14ac:dyDescent="0.2">
      <c r="H5017" s="101"/>
      <c r="I5017" s="101"/>
    </row>
    <row r="5018" spans="8:9" x14ac:dyDescent="0.2">
      <c r="H5018" s="101"/>
      <c r="I5018" s="101"/>
    </row>
    <row r="5019" spans="8:9" x14ac:dyDescent="0.2">
      <c r="H5019" s="101"/>
      <c r="I5019" s="101"/>
    </row>
    <row r="5020" spans="8:9" x14ac:dyDescent="0.2">
      <c r="H5020" s="101"/>
      <c r="I5020" s="101"/>
    </row>
    <row r="5021" spans="8:9" x14ac:dyDescent="0.2">
      <c r="H5021" s="101"/>
      <c r="I5021" s="101"/>
    </row>
    <row r="5022" spans="8:9" x14ac:dyDescent="0.2">
      <c r="H5022" s="101"/>
      <c r="I5022" s="101"/>
    </row>
    <row r="5023" spans="8:9" x14ac:dyDescent="0.2">
      <c r="H5023" s="101"/>
      <c r="I5023" s="101"/>
    </row>
    <row r="5024" spans="8:9" x14ac:dyDescent="0.2">
      <c r="H5024" s="101"/>
      <c r="I5024" s="101"/>
    </row>
    <row r="5025" spans="8:9" x14ac:dyDescent="0.2">
      <c r="H5025" s="101"/>
      <c r="I5025" s="101"/>
    </row>
    <row r="5026" spans="8:9" x14ac:dyDescent="0.2">
      <c r="H5026" s="101"/>
      <c r="I5026" s="101"/>
    </row>
    <row r="5027" spans="8:9" x14ac:dyDescent="0.2">
      <c r="H5027" s="101"/>
      <c r="I5027" s="101"/>
    </row>
    <row r="5028" spans="8:9" x14ac:dyDescent="0.2">
      <c r="H5028" s="101"/>
      <c r="I5028" s="101"/>
    </row>
    <row r="5029" spans="8:9" x14ac:dyDescent="0.2">
      <c r="H5029" s="101"/>
      <c r="I5029" s="101"/>
    </row>
    <row r="5030" spans="8:9" x14ac:dyDescent="0.2">
      <c r="H5030" s="101"/>
      <c r="I5030" s="101"/>
    </row>
    <row r="5031" spans="8:9" x14ac:dyDescent="0.2">
      <c r="H5031" s="101"/>
      <c r="I5031" s="101"/>
    </row>
    <row r="5032" spans="8:9" x14ac:dyDescent="0.2">
      <c r="H5032" s="101"/>
      <c r="I5032" s="101"/>
    </row>
    <row r="5033" spans="8:9" x14ac:dyDescent="0.2">
      <c r="H5033" s="101"/>
      <c r="I5033" s="101"/>
    </row>
    <row r="5034" spans="8:9" x14ac:dyDescent="0.2">
      <c r="H5034" s="101"/>
      <c r="I5034" s="101"/>
    </row>
    <row r="5035" spans="8:9" x14ac:dyDescent="0.2">
      <c r="H5035" s="101"/>
      <c r="I5035" s="101"/>
    </row>
    <row r="5036" spans="8:9" x14ac:dyDescent="0.2">
      <c r="H5036" s="101"/>
      <c r="I5036" s="101"/>
    </row>
    <row r="5037" spans="8:9" x14ac:dyDescent="0.2">
      <c r="H5037" s="101"/>
      <c r="I5037" s="101"/>
    </row>
    <row r="5038" spans="8:9" x14ac:dyDescent="0.2">
      <c r="H5038" s="101"/>
      <c r="I5038" s="101"/>
    </row>
    <row r="5039" spans="8:9" x14ac:dyDescent="0.2">
      <c r="H5039" s="101"/>
      <c r="I5039" s="101"/>
    </row>
    <row r="5040" spans="8:9" x14ac:dyDescent="0.2">
      <c r="H5040" s="101"/>
      <c r="I5040" s="101"/>
    </row>
    <row r="5041" spans="8:9" x14ac:dyDescent="0.2">
      <c r="H5041" s="101"/>
      <c r="I5041" s="101"/>
    </row>
    <row r="5042" spans="8:9" x14ac:dyDescent="0.2">
      <c r="H5042" s="101"/>
      <c r="I5042" s="101"/>
    </row>
    <row r="5043" spans="8:9" x14ac:dyDescent="0.2">
      <c r="H5043" s="101"/>
      <c r="I5043" s="101"/>
    </row>
    <row r="5044" spans="8:9" x14ac:dyDescent="0.2">
      <c r="H5044" s="101"/>
      <c r="I5044" s="101"/>
    </row>
    <row r="5045" spans="8:9" x14ac:dyDescent="0.2">
      <c r="H5045" s="101"/>
      <c r="I5045" s="101"/>
    </row>
    <row r="5046" spans="8:9" x14ac:dyDescent="0.2">
      <c r="H5046" s="101"/>
      <c r="I5046" s="101"/>
    </row>
    <row r="5047" spans="8:9" x14ac:dyDescent="0.2">
      <c r="H5047" s="101"/>
      <c r="I5047" s="101"/>
    </row>
    <row r="5048" spans="8:9" x14ac:dyDescent="0.2">
      <c r="H5048" s="101"/>
      <c r="I5048" s="101"/>
    </row>
    <row r="5049" spans="8:9" x14ac:dyDescent="0.2">
      <c r="H5049" s="101"/>
      <c r="I5049" s="101"/>
    </row>
    <row r="5050" spans="8:9" x14ac:dyDescent="0.2">
      <c r="H5050" s="101"/>
      <c r="I5050" s="101"/>
    </row>
    <row r="5051" spans="8:9" x14ac:dyDescent="0.2">
      <c r="H5051" s="101"/>
      <c r="I5051" s="101"/>
    </row>
    <row r="5052" spans="8:9" x14ac:dyDescent="0.2">
      <c r="H5052" s="101"/>
      <c r="I5052" s="101"/>
    </row>
    <row r="5053" spans="8:9" x14ac:dyDescent="0.2">
      <c r="H5053" s="101"/>
      <c r="I5053" s="101"/>
    </row>
    <row r="5054" spans="8:9" x14ac:dyDescent="0.2">
      <c r="H5054" s="101"/>
      <c r="I5054" s="101"/>
    </row>
    <row r="5055" spans="8:9" x14ac:dyDescent="0.2">
      <c r="H5055" s="101"/>
      <c r="I5055" s="101"/>
    </row>
    <row r="5056" spans="8:9" x14ac:dyDescent="0.2">
      <c r="H5056" s="101"/>
      <c r="I5056" s="101"/>
    </row>
    <row r="5057" spans="8:9" x14ac:dyDescent="0.2">
      <c r="H5057" s="101"/>
      <c r="I5057" s="101"/>
    </row>
    <row r="5058" spans="8:9" x14ac:dyDescent="0.2">
      <c r="H5058" s="101"/>
      <c r="I5058" s="101"/>
    </row>
    <row r="5059" spans="8:9" x14ac:dyDescent="0.2">
      <c r="H5059" s="101"/>
      <c r="I5059" s="101"/>
    </row>
    <row r="5060" spans="8:9" x14ac:dyDescent="0.2">
      <c r="H5060" s="101"/>
      <c r="I5060" s="101"/>
    </row>
    <row r="5061" spans="8:9" x14ac:dyDescent="0.2">
      <c r="H5061" s="101"/>
      <c r="I5061" s="101"/>
    </row>
    <row r="5062" spans="8:9" x14ac:dyDescent="0.2">
      <c r="H5062" s="101"/>
      <c r="I5062" s="101"/>
    </row>
    <row r="5063" spans="8:9" x14ac:dyDescent="0.2">
      <c r="H5063" s="101"/>
      <c r="I5063" s="101"/>
    </row>
    <row r="5064" spans="8:9" x14ac:dyDescent="0.2">
      <c r="H5064" s="101"/>
      <c r="I5064" s="101"/>
    </row>
    <row r="5065" spans="8:9" x14ac:dyDescent="0.2">
      <c r="H5065" s="101"/>
      <c r="I5065" s="101"/>
    </row>
    <row r="5066" spans="8:9" x14ac:dyDescent="0.2">
      <c r="H5066" s="101"/>
      <c r="I5066" s="101"/>
    </row>
    <row r="5067" spans="8:9" x14ac:dyDescent="0.2">
      <c r="H5067" s="101"/>
      <c r="I5067" s="101"/>
    </row>
    <row r="5068" spans="8:9" x14ac:dyDescent="0.2">
      <c r="H5068" s="101"/>
      <c r="I5068" s="101"/>
    </row>
    <row r="5069" spans="8:9" x14ac:dyDescent="0.2">
      <c r="H5069" s="101"/>
      <c r="I5069" s="101"/>
    </row>
    <row r="5070" spans="8:9" x14ac:dyDescent="0.2">
      <c r="H5070" s="101"/>
      <c r="I5070" s="101"/>
    </row>
    <row r="5071" spans="8:9" x14ac:dyDescent="0.2">
      <c r="H5071" s="101"/>
      <c r="I5071" s="101"/>
    </row>
    <row r="5072" spans="8:9" x14ac:dyDescent="0.2">
      <c r="H5072" s="101"/>
      <c r="I5072" s="101"/>
    </row>
    <row r="5073" spans="8:9" x14ac:dyDescent="0.2">
      <c r="H5073" s="101"/>
      <c r="I5073" s="101"/>
    </row>
    <row r="5074" spans="8:9" x14ac:dyDescent="0.2">
      <c r="H5074" s="101"/>
      <c r="I5074" s="101"/>
    </row>
    <row r="5075" spans="8:9" x14ac:dyDescent="0.2">
      <c r="H5075" s="101"/>
      <c r="I5075" s="101"/>
    </row>
    <row r="5076" spans="8:9" x14ac:dyDescent="0.2">
      <c r="H5076" s="101"/>
      <c r="I5076" s="101"/>
    </row>
    <row r="5077" spans="8:9" x14ac:dyDescent="0.2">
      <c r="H5077" s="101"/>
      <c r="I5077" s="101"/>
    </row>
    <row r="5078" spans="8:9" x14ac:dyDescent="0.2">
      <c r="H5078" s="101"/>
      <c r="I5078" s="101"/>
    </row>
    <row r="5079" spans="8:9" x14ac:dyDescent="0.2">
      <c r="H5079" s="101"/>
      <c r="I5079" s="101"/>
    </row>
    <row r="5080" spans="8:9" x14ac:dyDescent="0.2">
      <c r="H5080" s="101"/>
      <c r="I5080" s="101"/>
    </row>
    <row r="5081" spans="8:9" x14ac:dyDescent="0.2">
      <c r="H5081" s="101"/>
      <c r="I5081" s="101"/>
    </row>
    <row r="5082" spans="8:9" x14ac:dyDescent="0.2">
      <c r="H5082" s="101"/>
      <c r="I5082" s="101"/>
    </row>
    <row r="5083" spans="8:9" x14ac:dyDescent="0.2">
      <c r="H5083" s="101"/>
      <c r="I5083" s="101"/>
    </row>
    <row r="5084" spans="8:9" x14ac:dyDescent="0.2">
      <c r="H5084" s="101"/>
      <c r="I5084" s="101"/>
    </row>
    <row r="5085" spans="8:9" x14ac:dyDescent="0.2">
      <c r="H5085" s="101"/>
      <c r="I5085" s="101"/>
    </row>
    <row r="5086" spans="8:9" x14ac:dyDescent="0.2">
      <c r="H5086" s="101"/>
      <c r="I5086" s="101"/>
    </row>
    <row r="5087" spans="8:9" x14ac:dyDescent="0.2">
      <c r="H5087" s="101"/>
      <c r="I5087" s="101"/>
    </row>
    <row r="5088" spans="8:9" x14ac:dyDescent="0.2">
      <c r="H5088" s="101"/>
      <c r="I5088" s="101"/>
    </row>
    <row r="5089" spans="8:9" x14ac:dyDescent="0.2">
      <c r="H5089" s="101"/>
      <c r="I5089" s="101"/>
    </row>
    <row r="5090" spans="8:9" x14ac:dyDescent="0.2">
      <c r="H5090" s="101"/>
      <c r="I5090" s="101"/>
    </row>
    <row r="5091" spans="8:9" x14ac:dyDescent="0.2">
      <c r="H5091" s="101"/>
      <c r="I5091" s="101"/>
    </row>
    <row r="5092" spans="8:9" x14ac:dyDescent="0.2">
      <c r="H5092" s="101"/>
      <c r="I5092" s="101"/>
    </row>
    <row r="5093" spans="8:9" x14ac:dyDescent="0.2">
      <c r="H5093" s="101"/>
      <c r="I5093" s="101"/>
    </row>
    <row r="5094" spans="8:9" x14ac:dyDescent="0.2">
      <c r="H5094" s="101"/>
      <c r="I5094" s="101"/>
    </row>
    <row r="5095" spans="8:9" x14ac:dyDescent="0.2">
      <c r="H5095" s="101"/>
      <c r="I5095" s="101"/>
    </row>
    <row r="5096" spans="8:9" x14ac:dyDescent="0.2">
      <c r="H5096" s="101"/>
      <c r="I5096" s="101"/>
    </row>
    <row r="5097" spans="8:9" x14ac:dyDescent="0.2">
      <c r="H5097" s="101"/>
      <c r="I5097" s="101"/>
    </row>
    <row r="5098" spans="8:9" x14ac:dyDescent="0.2">
      <c r="H5098" s="101"/>
      <c r="I5098" s="101"/>
    </row>
    <row r="5099" spans="8:9" x14ac:dyDescent="0.2">
      <c r="H5099" s="101"/>
      <c r="I5099" s="101"/>
    </row>
    <row r="5100" spans="8:9" x14ac:dyDescent="0.2">
      <c r="H5100" s="101"/>
      <c r="I5100" s="101"/>
    </row>
    <row r="5101" spans="8:9" x14ac:dyDescent="0.2">
      <c r="H5101" s="101"/>
      <c r="I5101" s="101"/>
    </row>
    <row r="5102" spans="8:9" x14ac:dyDescent="0.2">
      <c r="H5102" s="101"/>
      <c r="I5102" s="101"/>
    </row>
    <row r="5103" spans="8:9" x14ac:dyDescent="0.2">
      <c r="H5103" s="101"/>
      <c r="I5103" s="101"/>
    </row>
    <row r="5104" spans="8:9" x14ac:dyDescent="0.2">
      <c r="H5104" s="101"/>
      <c r="I5104" s="101"/>
    </row>
    <row r="5105" spans="8:9" x14ac:dyDescent="0.2">
      <c r="H5105" s="101"/>
      <c r="I5105" s="101"/>
    </row>
    <row r="5106" spans="8:9" x14ac:dyDescent="0.2">
      <c r="H5106" s="101"/>
      <c r="I5106" s="101"/>
    </row>
    <row r="5107" spans="8:9" x14ac:dyDescent="0.2">
      <c r="H5107" s="101"/>
      <c r="I5107" s="101"/>
    </row>
    <row r="5108" spans="8:9" x14ac:dyDescent="0.2">
      <c r="H5108" s="101"/>
      <c r="I5108" s="101"/>
    </row>
    <row r="5109" spans="8:9" x14ac:dyDescent="0.2">
      <c r="H5109" s="101"/>
      <c r="I5109" s="101"/>
    </row>
    <row r="5110" spans="8:9" x14ac:dyDescent="0.2">
      <c r="H5110" s="101"/>
      <c r="I5110" s="101"/>
    </row>
    <row r="5111" spans="8:9" x14ac:dyDescent="0.2">
      <c r="H5111" s="101"/>
      <c r="I5111" s="101"/>
    </row>
    <row r="5112" spans="8:9" x14ac:dyDescent="0.2">
      <c r="H5112" s="101"/>
      <c r="I5112" s="101"/>
    </row>
    <row r="5113" spans="8:9" x14ac:dyDescent="0.2">
      <c r="H5113" s="101"/>
      <c r="I5113" s="101"/>
    </row>
    <row r="5114" spans="8:9" x14ac:dyDescent="0.2">
      <c r="H5114" s="101"/>
      <c r="I5114" s="101"/>
    </row>
    <row r="5115" spans="8:9" x14ac:dyDescent="0.2">
      <c r="H5115" s="101"/>
      <c r="I5115" s="101"/>
    </row>
    <row r="5116" spans="8:9" x14ac:dyDescent="0.2">
      <c r="H5116" s="101"/>
      <c r="I5116" s="101"/>
    </row>
    <row r="5117" spans="8:9" x14ac:dyDescent="0.2">
      <c r="H5117" s="101"/>
      <c r="I5117" s="101"/>
    </row>
    <row r="5118" spans="8:9" x14ac:dyDescent="0.2">
      <c r="H5118" s="101"/>
      <c r="I5118" s="101"/>
    </row>
    <row r="5119" spans="8:9" x14ac:dyDescent="0.2">
      <c r="H5119" s="101"/>
      <c r="I5119" s="101"/>
    </row>
    <row r="5120" spans="8:9" x14ac:dyDescent="0.2">
      <c r="H5120" s="101"/>
      <c r="I5120" s="101"/>
    </row>
    <row r="5121" spans="8:9" x14ac:dyDescent="0.2">
      <c r="H5121" s="101"/>
      <c r="I5121" s="101"/>
    </row>
    <row r="5122" spans="8:9" x14ac:dyDescent="0.2">
      <c r="H5122" s="101"/>
      <c r="I5122" s="101"/>
    </row>
    <row r="5123" spans="8:9" x14ac:dyDescent="0.2">
      <c r="H5123" s="101"/>
      <c r="I5123" s="101"/>
    </row>
    <row r="5124" spans="8:9" x14ac:dyDescent="0.2">
      <c r="H5124" s="101"/>
      <c r="I5124" s="101"/>
    </row>
    <row r="5125" spans="8:9" x14ac:dyDescent="0.2">
      <c r="H5125" s="101"/>
      <c r="I5125" s="101"/>
    </row>
    <row r="5126" spans="8:9" x14ac:dyDescent="0.2">
      <c r="H5126" s="101"/>
      <c r="I5126" s="101"/>
    </row>
    <row r="5127" spans="8:9" x14ac:dyDescent="0.2">
      <c r="H5127" s="101"/>
      <c r="I5127" s="101"/>
    </row>
    <row r="5128" spans="8:9" x14ac:dyDescent="0.2">
      <c r="H5128" s="101"/>
      <c r="I5128" s="101"/>
    </row>
    <row r="5129" spans="8:9" x14ac:dyDescent="0.2">
      <c r="H5129" s="101"/>
      <c r="I5129" s="101"/>
    </row>
    <row r="5130" spans="8:9" x14ac:dyDescent="0.2">
      <c r="H5130" s="101"/>
      <c r="I5130" s="101"/>
    </row>
    <row r="5131" spans="8:9" x14ac:dyDescent="0.2">
      <c r="H5131" s="101"/>
      <c r="I5131" s="101"/>
    </row>
    <row r="5132" spans="8:9" x14ac:dyDescent="0.2">
      <c r="H5132" s="101"/>
      <c r="I5132" s="101"/>
    </row>
    <row r="5133" spans="8:9" x14ac:dyDescent="0.2">
      <c r="H5133" s="101"/>
      <c r="I5133" s="101"/>
    </row>
    <row r="5134" spans="8:9" x14ac:dyDescent="0.2">
      <c r="H5134" s="101"/>
      <c r="I5134" s="101"/>
    </row>
    <row r="5135" spans="8:9" x14ac:dyDescent="0.2">
      <c r="H5135" s="101"/>
      <c r="I5135" s="101"/>
    </row>
    <row r="5136" spans="8:9" x14ac:dyDescent="0.2">
      <c r="H5136" s="101"/>
      <c r="I5136" s="101"/>
    </row>
    <row r="5137" spans="8:9" x14ac:dyDescent="0.2">
      <c r="H5137" s="101"/>
      <c r="I5137" s="101"/>
    </row>
    <row r="5138" spans="8:9" x14ac:dyDescent="0.2">
      <c r="H5138" s="101"/>
      <c r="I5138" s="101"/>
    </row>
    <row r="5139" spans="8:9" x14ac:dyDescent="0.2">
      <c r="H5139" s="101"/>
      <c r="I5139" s="101"/>
    </row>
    <row r="5140" spans="8:9" x14ac:dyDescent="0.2">
      <c r="H5140" s="101"/>
      <c r="I5140" s="101"/>
    </row>
    <row r="5141" spans="8:9" x14ac:dyDescent="0.2">
      <c r="H5141" s="101"/>
      <c r="I5141" s="101"/>
    </row>
    <row r="5142" spans="8:9" x14ac:dyDescent="0.2">
      <c r="H5142" s="101"/>
      <c r="I5142" s="101"/>
    </row>
    <row r="5143" spans="8:9" x14ac:dyDescent="0.2">
      <c r="H5143" s="101"/>
      <c r="I5143" s="101"/>
    </row>
    <row r="5144" spans="8:9" x14ac:dyDescent="0.2">
      <c r="H5144" s="101"/>
      <c r="I5144" s="101"/>
    </row>
    <row r="5145" spans="8:9" x14ac:dyDescent="0.2">
      <c r="H5145" s="101"/>
      <c r="I5145" s="101"/>
    </row>
    <row r="5146" spans="8:9" x14ac:dyDescent="0.2">
      <c r="H5146" s="101"/>
      <c r="I5146" s="101"/>
    </row>
    <row r="5147" spans="8:9" x14ac:dyDescent="0.2">
      <c r="H5147" s="101"/>
      <c r="I5147" s="101"/>
    </row>
    <row r="5148" spans="8:9" x14ac:dyDescent="0.2">
      <c r="H5148" s="101"/>
      <c r="I5148" s="101"/>
    </row>
    <row r="5149" spans="8:9" x14ac:dyDescent="0.2">
      <c r="H5149" s="101"/>
      <c r="I5149" s="101"/>
    </row>
    <row r="5150" spans="8:9" x14ac:dyDescent="0.2">
      <c r="H5150" s="101"/>
      <c r="I5150" s="101"/>
    </row>
    <row r="5151" spans="8:9" x14ac:dyDescent="0.2">
      <c r="H5151" s="101"/>
      <c r="I5151" s="101"/>
    </row>
    <row r="5152" spans="8:9" x14ac:dyDescent="0.2">
      <c r="H5152" s="101"/>
      <c r="I5152" s="101"/>
    </row>
    <row r="5153" spans="8:9" x14ac:dyDescent="0.2">
      <c r="H5153" s="101"/>
      <c r="I5153" s="101"/>
    </row>
    <row r="5154" spans="8:9" x14ac:dyDescent="0.2">
      <c r="H5154" s="101"/>
      <c r="I5154" s="101"/>
    </row>
    <row r="5155" spans="8:9" x14ac:dyDescent="0.2">
      <c r="H5155" s="101"/>
      <c r="I5155" s="101"/>
    </row>
    <row r="5156" spans="8:9" x14ac:dyDescent="0.2">
      <c r="H5156" s="101"/>
      <c r="I5156" s="101"/>
    </row>
    <row r="5157" spans="8:9" x14ac:dyDescent="0.2">
      <c r="H5157" s="101"/>
      <c r="I5157" s="101"/>
    </row>
    <row r="5158" spans="8:9" x14ac:dyDescent="0.2">
      <c r="H5158" s="101"/>
      <c r="I5158" s="101"/>
    </row>
    <row r="5159" spans="8:9" x14ac:dyDescent="0.2">
      <c r="H5159" s="101"/>
      <c r="I5159" s="101"/>
    </row>
    <row r="5160" spans="8:9" x14ac:dyDescent="0.2">
      <c r="H5160" s="101"/>
      <c r="I5160" s="101"/>
    </row>
    <row r="5161" spans="8:9" x14ac:dyDescent="0.2">
      <c r="H5161" s="101"/>
      <c r="I5161" s="101"/>
    </row>
    <row r="5162" spans="8:9" x14ac:dyDescent="0.2">
      <c r="H5162" s="101"/>
      <c r="I5162" s="101"/>
    </row>
    <row r="5163" spans="8:9" x14ac:dyDescent="0.2">
      <c r="H5163" s="101"/>
      <c r="I5163" s="101"/>
    </row>
    <row r="5164" spans="8:9" x14ac:dyDescent="0.2">
      <c r="H5164" s="101"/>
      <c r="I5164" s="101"/>
    </row>
    <row r="5165" spans="8:9" x14ac:dyDescent="0.2">
      <c r="H5165" s="101"/>
      <c r="I5165" s="101"/>
    </row>
    <row r="5166" spans="8:9" x14ac:dyDescent="0.2">
      <c r="H5166" s="101"/>
      <c r="I5166" s="101"/>
    </row>
    <row r="5167" spans="8:9" x14ac:dyDescent="0.2">
      <c r="H5167" s="101"/>
      <c r="I5167" s="101"/>
    </row>
    <row r="5168" spans="8:9" x14ac:dyDescent="0.2">
      <c r="H5168" s="101"/>
      <c r="I5168" s="101"/>
    </row>
    <row r="5169" spans="8:9" x14ac:dyDescent="0.2">
      <c r="H5169" s="101"/>
      <c r="I5169" s="101"/>
    </row>
    <row r="5170" spans="8:9" x14ac:dyDescent="0.2">
      <c r="H5170" s="101"/>
      <c r="I5170" s="101"/>
    </row>
    <row r="5171" spans="8:9" x14ac:dyDescent="0.2">
      <c r="H5171" s="101"/>
      <c r="I5171" s="101"/>
    </row>
    <row r="5172" spans="8:9" x14ac:dyDescent="0.2">
      <c r="H5172" s="101"/>
      <c r="I5172" s="101"/>
    </row>
    <row r="5173" spans="8:9" x14ac:dyDescent="0.2">
      <c r="H5173" s="101"/>
      <c r="I5173" s="101"/>
    </row>
    <row r="5174" spans="8:9" x14ac:dyDescent="0.2">
      <c r="H5174" s="101"/>
      <c r="I5174" s="101"/>
    </row>
    <row r="5175" spans="8:9" x14ac:dyDescent="0.2">
      <c r="H5175" s="101"/>
      <c r="I5175" s="101"/>
    </row>
    <row r="5176" spans="8:9" x14ac:dyDescent="0.2">
      <c r="H5176" s="101"/>
      <c r="I5176" s="101"/>
    </row>
    <row r="5177" spans="8:9" x14ac:dyDescent="0.2">
      <c r="H5177" s="101"/>
      <c r="I5177" s="101"/>
    </row>
    <row r="5178" spans="8:9" x14ac:dyDescent="0.2">
      <c r="H5178" s="101"/>
      <c r="I5178" s="101"/>
    </row>
    <row r="5179" spans="8:9" x14ac:dyDescent="0.2">
      <c r="H5179" s="101"/>
      <c r="I5179" s="101"/>
    </row>
    <row r="5180" spans="8:9" x14ac:dyDescent="0.2">
      <c r="H5180" s="101"/>
      <c r="I5180" s="101"/>
    </row>
    <row r="5181" spans="8:9" x14ac:dyDescent="0.2">
      <c r="H5181" s="101"/>
      <c r="I5181" s="101"/>
    </row>
    <row r="5182" spans="8:9" x14ac:dyDescent="0.2">
      <c r="H5182" s="101"/>
      <c r="I5182" s="101"/>
    </row>
    <row r="5183" spans="8:9" x14ac:dyDescent="0.2">
      <c r="H5183" s="101"/>
      <c r="I5183" s="101"/>
    </row>
    <row r="5184" spans="8:9" x14ac:dyDescent="0.2">
      <c r="H5184" s="101"/>
      <c r="I5184" s="101"/>
    </row>
    <row r="5185" spans="8:9" x14ac:dyDescent="0.2">
      <c r="H5185" s="101"/>
      <c r="I5185" s="101"/>
    </row>
    <row r="5186" spans="8:9" x14ac:dyDescent="0.2">
      <c r="H5186" s="101"/>
      <c r="I5186" s="101"/>
    </row>
    <row r="5187" spans="8:9" x14ac:dyDescent="0.2">
      <c r="H5187" s="101"/>
      <c r="I5187" s="101"/>
    </row>
    <row r="5188" spans="8:9" x14ac:dyDescent="0.2">
      <c r="H5188" s="101"/>
      <c r="I5188" s="101"/>
    </row>
    <row r="5189" spans="8:9" x14ac:dyDescent="0.2">
      <c r="H5189" s="101"/>
      <c r="I5189" s="101"/>
    </row>
    <row r="5190" spans="8:9" x14ac:dyDescent="0.2">
      <c r="H5190" s="101"/>
      <c r="I5190" s="101"/>
    </row>
    <row r="5191" spans="8:9" x14ac:dyDescent="0.2">
      <c r="H5191" s="101"/>
      <c r="I5191" s="101"/>
    </row>
    <row r="5192" spans="8:9" x14ac:dyDescent="0.2">
      <c r="H5192" s="101"/>
      <c r="I5192" s="101"/>
    </row>
    <row r="5193" spans="8:9" x14ac:dyDescent="0.2">
      <c r="H5193" s="101"/>
      <c r="I5193" s="101"/>
    </row>
    <row r="5194" spans="8:9" x14ac:dyDescent="0.2">
      <c r="H5194" s="101"/>
      <c r="I5194" s="101"/>
    </row>
    <row r="5195" spans="8:9" x14ac:dyDescent="0.2">
      <c r="H5195" s="101"/>
      <c r="I5195" s="101"/>
    </row>
    <row r="5196" spans="8:9" x14ac:dyDescent="0.2">
      <c r="H5196" s="101"/>
      <c r="I5196" s="101"/>
    </row>
    <row r="5197" spans="8:9" x14ac:dyDescent="0.2">
      <c r="H5197" s="101"/>
      <c r="I5197" s="101"/>
    </row>
    <row r="5198" spans="8:9" x14ac:dyDescent="0.2">
      <c r="H5198" s="101"/>
      <c r="I5198" s="101"/>
    </row>
    <row r="5199" spans="8:9" x14ac:dyDescent="0.2">
      <c r="H5199" s="101"/>
      <c r="I5199" s="101"/>
    </row>
    <row r="5200" spans="8:9" x14ac:dyDescent="0.2">
      <c r="H5200" s="101"/>
      <c r="I5200" s="101"/>
    </row>
    <row r="5201" spans="8:9" x14ac:dyDescent="0.2">
      <c r="H5201" s="101"/>
      <c r="I5201" s="101"/>
    </row>
    <row r="5202" spans="8:9" x14ac:dyDescent="0.2">
      <c r="H5202" s="101"/>
      <c r="I5202" s="101"/>
    </row>
    <row r="5203" spans="8:9" x14ac:dyDescent="0.2">
      <c r="H5203" s="101"/>
      <c r="I5203" s="101"/>
    </row>
    <row r="5204" spans="8:9" x14ac:dyDescent="0.2">
      <c r="H5204" s="101"/>
      <c r="I5204" s="101"/>
    </row>
    <row r="5205" spans="8:9" x14ac:dyDescent="0.2">
      <c r="H5205" s="101"/>
      <c r="I5205" s="101"/>
    </row>
    <row r="5206" spans="8:9" x14ac:dyDescent="0.2">
      <c r="H5206" s="101"/>
      <c r="I5206" s="101"/>
    </row>
    <row r="5207" spans="8:9" x14ac:dyDescent="0.2">
      <c r="H5207" s="101"/>
      <c r="I5207" s="101"/>
    </row>
    <row r="5208" spans="8:9" x14ac:dyDescent="0.2">
      <c r="H5208" s="101"/>
      <c r="I5208" s="101"/>
    </row>
    <row r="5209" spans="8:9" x14ac:dyDescent="0.2">
      <c r="H5209" s="101"/>
      <c r="I5209" s="101"/>
    </row>
    <row r="5210" spans="8:9" x14ac:dyDescent="0.2">
      <c r="H5210" s="101"/>
      <c r="I5210" s="101"/>
    </row>
    <row r="5211" spans="8:9" x14ac:dyDescent="0.2">
      <c r="H5211" s="101"/>
      <c r="I5211" s="101"/>
    </row>
    <row r="5212" spans="8:9" x14ac:dyDescent="0.2">
      <c r="H5212" s="101"/>
      <c r="I5212" s="101"/>
    </row>
    <row r="5213" spans="8:9" x14ac:dyDescent="0.2">
      <c r="H5213" s="101"/>
      <c r="I5213" s="101"/>
    </row>
    <row r="5214" spans="8:9" x14ac:dyDescent="0.2">
      <c r="H5214" s="101"/>
      <c r="I5214" s="101"/>
    </row>
    <row r="5215" spans="8:9" x14ac:dyDescent="0.2">
      <c r="H5215" s="101"/>
      <c r="I5215" s="101"/>
    </row>
    <row r="5216" spans="8:9" x14ac:dyDescent="0.2">
      <c r="H5216" s="101"/>
      <c r="I5216" s="101"/>
    </row>
    <row r="5217" spans="8:9" x14ac:dyDescent="0.2">
      <c r="H5217" s="101"/>
      <c r="I5217" s="101"/>
    </row>
    <row r="5218" spans="8:9" x14ac:dyDescent="0.2">
      <c r="H5218" s="101"/>
      <c r="I5218" s="101"/>
    </row>
    <row r="5219" spans="8:9" x14ac:dyDescent="0.2">
      <c r="H5219" s="101"/>
      <c r="I5219" s="101"/>
    </row>
    <row r="5220" spans="8:9" x14ac:dyDescent="0.2">
      <c r="H5220" s="101"/>
      <c r="I5220" s="101"/>
    </row>
    <row r="5221" spans="8:9" x14ac:dyDescent="0.2">
      <c r="H5221" s="101"/>
      <c r="I5221" s="101"/>
    </row>
    <row r="5222" spans="8:9" x14ac:dyDescent="0.2">
      <c r="H5222" s="101"/>
      <c r="I5222" s="101"/>
    </row>
    <row r="5223" spans="8:9" x14ac:dyDescent="0.2">
      <c r="H5223" s="101"/>
      <c r="I5223" s="101"/>
    </row>
    <row r="5224" spans="8:9" x14ac:dyDescent="0.2">
      <c r="H5224" s="101"/>
      <c r="I5224" s="101"/>
    </row>
    <row r="5225" spans="8:9" x14ac:dyDescent="0.2">
      <c r="H5225" s="101"/>
      <c r="I5225" s="101"/>
    </row>
    <row r="5226" spans="8:9" x14ac:dyDescent="0.2">
      <c r="H5226" s="101"/>
      <c r="I5226" s="101"/>
    </row>
    <row r="5227" spans="8:9" x14ac:dyDescent="0.2">
      <c r="H5227" s="101"/>
      <c r="I5227" s="101"/>
    </row>
    <row r="5228" spans="8:9" x14ac:dyDescent="0.2">
      <c r="H5228" s="101"/>
      <c r="I5228" s="101"/>
    </row>
    <row r="5229" spans="8:9" x14ac:dyDescent="0.2">
      <c r="H5229" s="101"/>
      <c r="I5229" s="101"/>
    </row>
    <row r="5230" spans="8:9" x14ac:dyDescent="0.2">
      <c r="H5230" s="101"/>
      <c r="I5230" s="101"/>
    </row>
    <row r="5231" spans="8:9" x14ac:dyDescent="0.2">
      <c r="H5231" s="101"/>
      <c r="I5231" s="101"/>
    </row>
    <row r="5232" spans="8:9" x14ac:dyDescent="0.2">
      <c r="H5232" s="101"/>
      <c r="I5232" s="101"/>
    </row>
    <row r="5233" spans="8:9" x14ac:dyDescent="0.2">
      <c r="H5233" s="101"/>
      <c r="I5233" s="101"/>
    </row>
    <row r="5234" spans="8:9" x14ac:dyDescent="0.2">
      <c r="H5234" s="101"/>
      <c r="I5234" s="101"/>
    </row>
    <row r="5235" spans="8:9" x14ac:dyDescent="0.2">
      <c r="H5235" s="101"/>
      <c r="I5235" s="101"/>
    </row>
    <row r="5236" spans="8:9" x14ac:dyDescent="0.2">
      <c r="H5236" s="101"/>
      <c r="I5236" s="101"/>
    </row>
    <row r="5237" spans="8:9" x14ac:dyDescent="0.2">
      <c r="H5237" s="101"/>
      <c r="I5237" s="101"/>
    </row>
    <row r="5238" spans="8:9" x14ac:dyDescent="0.2">
      <c r="H5238" s="101"/>
      <c r="I5238" s="101"/>
    </row>
    <row r="5239" spans="8:9" x14ac:dyDescent="0.2">
      <c r="H5239" s="101"/>
      <c r="I5239" s="101"/>
    </row>
    <row r="5240" spans="8:9" x14ac:dyDescent="0.2">
      <c r="H5240" s="101"/>
      <c r="I5240" s="101"/>
    </row>
    <row r="5241" spans="8:9" x14ac:dyDescent="0.2">
      <c r="H5241" s="101"/>
      <c r="I5241" s="101"/>
    </row>
    <row r="5242" spans="8:9" x14ac:dyDescent="0.2">
      <c r="H5242" s="101"/>
      <c r="I5242" s="101"/>
    </row>
    <row r="5243" spans="8:9" x14ac:dyDescent="0.2">
      <c r="H5243" s="101"/>
      <c r="I5243" s="101"/>
    </row>
    <row r="5244" spans="8:9" x14ac:dyDescent="0.2">
      <c r="H5244" s="101"/>
      <c r="I5244" s="101"/>
    </row>
    <row r="5245" spans="8:9" x14ac:dyDescent="0.2">
      <c r="H5245" s="101"/>
      <c r="I5245" s="101"/>
    </row>
    <row r="5246" spans="8:9" x14ac:dyDescent="0.2">
      <c r="H5246" s="101"/>
      <c r="I5246" s="101"/>
    </row>
    <row r="5247" spans="8:9" x14ac:dyDescent="0.2">
      <c r="H5247" s="101"/>
      <c r="I5247" s="101"/>
    </row>
    <row r="5248" spans="8:9" x14ac:dyDescent="0.2">
      <c r="H5248" s="101"/>
      <c r="I5248" s="101"/>
    </row>
    <row r="5249" spans="8:9" x14ac:dyDescent="0.2">
      <c r="H5249" s="101"/>
      <c r="I5249" s="101"/>
    </row>
    <row r="5250" spans="8:9" x14ac:dyDescent="0.2">
      <c r="H5250" s="101"/>
      <c r="I5250" s="101"/>
    </row>
    <row r="5251" spans="8:9" x14ac:dyDescent="0.2">
      <c r="H5251" s="101"/>
      <c r="I5251" s="101"/>
    </row>
    <row r="5252" spans="8:9" x14ac:dyDescent="0.2">
      <c r="H5252" s="101"/>
      <c r="I5252" s="101"/>
    </row>
    <row r="5253" spans="8:9" x14ac:dyDescent="0.2">
      <c r="H5253" s="101"/>
      <c r="I5253" s="101"/>
    </row>
    <row r="5254" spans="8:9" x14ac:dyDescent="0.2">
      <c r="H5254" s="101"/>
      <c r="I5254" s="101"/>
    </row>
    <row r="5255" spans="8:9" x14ac:dyDescent="0.2">
      <c r="H5255" s="101"/>
      <c r="I5255" s="101"/>
    </row>
    <row r="5256" spans="8:9" x14ac:dyDescent="0.2">
      <c r="H5256" s="101"/>
      <c r="I5256" s="101"/>
    </row>
    <row r="5257" spans="8:9" x14ac:dyDescent="0.2">
      <c r="H5257" s="101"/>
      <c r="I5257" s="101"/>
    </row>
    <row r="5258" spans="8:9" x14ac:dyDescent="0.2">
      <c r="H5258" s="101"/>
      <c r="I5258" s="101"/>
    </row>
    <row r="5259" spans="8:9" x14ac:dyDescent="0.2">
      <c r="H5259" s="101"/>
      <c r="I5259" s="101"/>
    </row>
    <row r="5260" spans="8:9" x14ac:dyDescent="0.2">
      <c r="H5260" s="101"/>
      <c r="I5260" s="101"/>
    </row>
    <row r="5261" spans="8:9" x14ac:dyDescent="0.2">
      <c r="H5261" s="101"/>
      <c r="I5261" s="101"/>
    </row>
    <row r="5262" spans="8:9" x14ac:dyDescent="0.2">
      <c r="H5262" s="101"/>
      <c r="I5262" s="101"/>
    </row>
    <row r="5263" spans="8:9" x14ac:dyDescent="0.2">
      <c r="H5263" s="101"/>
      <c r="I5263" s="101"/>
    </row>
    <row r="5264" spans="8:9" x14ac:dyDescent="0.2">
      <c r="H5264" s="101"/>
      <c r="I5264" s="101"/>
    </row>
    <row r="5265" spans="8:9" x14ac:dyDescent="0.2">
      <c r="H5265" s="101"/>
      <c r="I5265" s="101"/>
    </row>
    <row r="5266" spans="8:9" x14ac:dyDescent="0.2">
      <c r="H5266" s="101"/>
      <c r="I5266" s="101"/>
    </row>
    <row r="5267" spans="8:9" x14ac:dyDescent="0.2">
      <c r="H5267" s="101"/>
      <c r="I5267" s="101"/>
    </row>
    <row r="5268" spans="8:9" x14ac:dyDescent="0.2">
      <c r="H5268" s="101"/>
      <c r="I5268" s="101"/>
    </row>
    <row r="5269" spans="8:9" x14ac:dyDescent="0.2">
      <c r="H5269" s="101"/>
      <c r="I5269" s="101"/>
    </row>
    <row r="5270" spans="8:9" x14ac:dyDescent="0.2">
      <c r="H5270" s="101"/>
      <c r="I5270" s="101"/>
    </row>
    <row r="5271" spans="8:9" x14ac:dyDescent="0.2">
      <c r="H5271" s="101"/>
      <c r="I5271" s="101"/>
    </row>
    <row r="5272" spans="8:9" x14ac:dyDescent="0.2">
      <c r="H5272" s="101"/>
      <c r="I5272" s="101"/>
    </row>
    <row r="5273" spans="8:9" x14ac:dyDescent="0.2">
      <c r="H5273" s="101"/>
      <c r="I5273" s="101"/>
    </row>
    <row r="5274" spans="8:9" x14ac:dyDescent="0.2">
      <c r="H5274" s="101"/>
      <c r="I5274" s="101"/>
    </row>
    <row r="5275" spans="8:9" x14ac:dyDescent="0.2">
      <c r="H5275" s="101"/>
      <c r="I5275" s="101"/>
    </row>
    <row r="5276" spans="8:9" x14ac:dyDescent="0.2">
      <c r="H5276" s="101"/>
      <c r="I5276" s="101"/>
    </row>
    <row r="5277" spans="8:9" x14ac:dyDescent="0.2">
      <c r="H5277" s="101"/>
      <c r="I5277" s="101"/>
    </row>
    <row r="5278" spans="8:9" x14ac:dyDescent="0.2">
      <c r="H5278" s="101"/>
      <c r="I5278" s="101"/>
    </row>
    <row r="5279" spans="8:9" x14ac:dyDescent="0.2">
      <c r="H5279" s="101"/>
      <c r="I5279" s="101"/>
    </row>
    <row r="5280" spans="8:9" x14ac:dyDescent="0.2">
      <c r="H5280" s="101"/>
      <c r="I5280" s="101"/>
    </row>
    <row r="5281" spans="8:9" x14ac:dyDescent="0.2">
      <c r="H5281" s="101"/>
      <c r="I5281" s="101"/>
    </row>
    <row r="5282" spans="8:9" x14ac:dyDescent="0.2">
      <c r="H5282" s="101"/>
      <c r="I5282" s="101"/>
    </row>
    <row r="5283" spans="8:9" x14ac:dyDescent="0.2">
      <c r="H5283" s="101"/>
      <c r="I5283" s="101"/>
    </row>
    <row r="5284" spans="8:9" x14ac:dyDescent="0.2">
      <c r="H5284" s="101"/>
      <c r="I5284" s="101"/>
    </row>
    <row r="5285" spans="8:9" x14ac:dyDescent="0.2">
      <c r="H5285" s="101"/>
      <c r="I5285" s="101"/>
    </row>
    <row r="5286" spans="8:9" x14ac:dyDescent="0.2">
      <c r="H5286" s="101"/>
      <c r="I5286" s="101"/>
    </row>
    <row r="5287" spans="8:9" x14ac:dyDescent="0.2">
      <c r="H5287" s="101"/>
      <c r="I5287" s="101"/>
    </row>
    <row r="5288" spans="8:9" x14ac:dyDescent="0.2">
      <c r="H5288" s="101"/>
      <c r="I5288" s="101"/>
    </row>
    <row r="5289" spans="8:9" x14ac:dyDescent="0.2">
      <c r="H5289" s="101"/>
      <c r="I5289" s="101"/>
    </row>
    <row r="5290" spans="8:9" x14ac:dyDescent="0.2">
      <c r="H5290" s="101"/>
      <c r="I5290" s="101"/>
    </row>
    <row r="5291" spans="8:9" x14ac:dyDescent="0.2">
      <c r="H5291" s="101"/>
      <c r="I5291" s="101"/>
    </row>
    <row r="5292" spans="8:9" x14ac:dyDescent="0.2">
      <c r="H5292" s="101"/>
      <c r="I5292" s="101"/>
    </row>
    <row r="5293" spans="8:9" x14ac:dyDescent="0.2">
      <c r="H5293" s="101"/>
      <c r="I5293" s="101"/>
    </row>
    <row r="5294" spans="8:9" x14ac:dyDescent="0.2">
      <c r="H5294" s="101"/>
      <c r="I5294" s="101"/>
    </row>
    <row r="5295" spans="8:9" x14ac:dyDescent="0.2">
      <c r="H5295" s="101"/>
      <c r="I5295" s="101"/>
    </row>
    <row r="5296" spans="8:9" x14ac:dyDescent="0.2">
      <c r="H5296" s="101"/>
      <c r="I5296" s="101"/>
    </row>
    <row r="5297" spans="8:9" x14ac:dyDescent="0.2">
      <c r="H5297" s="101"/>
      <c r="I5297" s="101"/>
    </row>
    <row r="5298" spans="8:9" x14ac:dyDescent="0.2">
      <c r="H5298" s="101"/>
      <c r="I5298" s="101"/>
    </row>
    <row r="5299" spans="8:9" x14ac:dyDescent="0.2">
      <c r="H5299" s="101"/>
      <c r="I5299" s="101"/>
    </row>
    <row r="5300" spans="8:9" x14ac:dyDescent="0.2">
      <c r="H5300" s="101"/>
      <c r="I5300" s="101"/>
    </row>
    <row r="5301" spans="8:9" x14ac:dyDescent="0.2">
      <c r="H5301" s="101"/>
      <c r="I5301" s="101"/>
    </row>
    <row r="5302" spans="8:9" x14ac:dyDescent="0.2">
      <c r="H5302" s="101"/>
      <c r="I5302" s="101"/>
    </row>
    <row r="5303" spans="8:9" x14ac:dyDescent="0.2">
      <c r="H5303" s="101"/>
      <c r="I5303" s="101"/>
    </row>
    <row r="5304" spans="8:9" x14ac:dyDescent="0.2">
      <c r="H5304" s="101"/>
      <c r="I5304" s="101"/>
    </row>
    <row r="5305" spans="8:9" x14ac:dyDescent="0.2">
      <c r="H5305" s="101"/>
      <c r="I5305" s="101"/>
    </row>
    <row r="5306" spans="8:9" x14ac:dyDescent="0.2">
      <c r="H5306" s="101"/>
      <c r="I5306" s="101"/>
    </row>
    <row r="5307" spans="8:9" x14ac:dyDescent="0.2">
      <c r="H5307" s="101"/>
      <c r="I5307" s="101"/>
    </row>
    <row r="5308" spans="8:9" x14ac:dyDescent="0.2">
      <c r="H5308" s="101"/>
      <c r="I5308" s="101"/>
    </row>
    <row r="5309" spans="8:9" x14ac:dyDescent="0.2">
      <c r="H5309" s="101"/>
      <c r="I5309" s="101"/>
    </row>
    <row r="5310" spans="8:9" x14ac:dyDescent="0.2">
      <c r="H5310" s="101"/>
      <c r="I5310" s="101"/>
    </row>
    <row r="5311" spans="8:9" x14ac:dyDescent="0.2">
      <c r="H5311" s="101"/>
      <c r="I5311" s="101"/>
    </row>
    <row r="5312" spans="8:9" x14ac:dyDescent="0.2">
      <c r="H5312" s="101"/>
      <c r="I5312" s="101"/>
    </row>
    <row r="5313" spans="8:9" x14ac:dyDescent="0.2">
      <c r="H5313" s="101"/>
      <c r="I5313" s="101"/>
    </row>
    <row r="5314" spans="8:9" x14ac:dyDescent="0.2">
      <c r="H5314" s="101"/>
      <c r="I5314" s="101"/>
    </row>
    <row r="5315" spans="8:9" x14ac:dyDescent="0.2">
      <c r="H5315" s="101"/>
      <c r="I5315" s="101"/>
    </row>
    <row r="5316" spans="8:9" x14ac:dyDescent="0.2">
      <c r="H5316" s="101"/>
      <c r="I5316" s="101"/>
    </row>
    <row r="5317" spans="8:9" x14ac:dyDescent="0.2">
      <c r="H5317" s="101"/>
      <c r="I5317" s="101"/>
    </row>
    <row r="5318" spans="8:9" x14ac:dyDescent="0.2">
      <c r="H5318" s="101"/>
      <c r="I5318" s="101"/>
    </row>
    <row r="5319" spans="8:9" x14ac:dyDescent="0.2">
      <c r="H5319" s="101"/>
      <c r="I5319" s="101"/>
    </row>
    <row r="5320" spans="8:9" x14ac:dyDescent="0.2">
      <c r="H5320" s="101"/>
      <c r="I5320" s="101"/>
    </row>
    <row r="5321" spans="8:9" x14ac:dyDescent="0.2">
      <c r="H5321" s="101"/>
      <c r="I5321" s="101"/>
    </row>
    <row r="5322" spans="8:9" x14ac:dyDescent="0.2">
      <c r="H5322" s="101"/>
      <c r="I5322" s="101"/>
    </row>
    <row r="5323" spans="8:9" x14ac:dyDescent="0.2">
      <c r="H5323" s="101"/>
      <c r="I5323" s="101"/>
    </row>
    <row r="5324" spans="8:9" x14ac:dyDescent="0.2">
      <c r="H5324" s="101"/>
      <c r="I5324" s="101"/>
    </row>
    <row r="5325" spans="8:9" x14ac:dyDescent="0.2">
      <c r="H5325" s="101"/>
      <c r="I5325" s="101"/>
    </row>
    <row r="5326" spans="8:9" x14ac:dyDescent="0.2">
      <c r="H5326" s="101"/>
      <c r="I5326" s="101"/>
    </row>
    <row r="5327" spans="8:9" x14ac:dyDescent="0.2">
      <c r="H5327" s="101"/>
      <c r="I5327" s="101"/>
    </row>
    <row r="5328" spans="8:9" x14ac:dyDescent="0.2">
      <c r="H5328" s="101"/>
      <c r="I5328" s="101"/>
    </row>
    <row r="5329" spans="8:9" x14ac:dyDescent="0.2">
      <c r="H5329" s="101"/>
      <c r="I5329" s="101"/>
    </row>
    <row r="5330" spans="8:9" x14ac:dyDescent="0.2">
      <c r="H5330" s="101"/>
      <c r="I5330" s="101"/>
    </row>
    <row r="5331" spans="8:9" x14ac:dyDescent="0.2">
      <c r="H5331" s="101"/>
      <c r="I5331" s="101"/>
    </row>
    <row r="5332" spans="8:9" x14ac:dyDescent="0.2">
      <c r="H5332" s="101"/>
      <c r="I5332" s="101"/>
    </row>
    <row r="5333" spans="8:9" x14ac:dyDescent="0.2">
      <c r="H5333" s="101"/>
      <c r="I5333" s="101"/>
    </row>
    <row r="5334" spans="8:9" x14ac:dyDescent="0.2">
      <c r="H5334" s="101"/>
      <c r="I5334" s="101"/>
    </row>
    <row r="5335" spans="8:9" x14ac:dyDescent="0.2">
      <c r="H5335" s="101"/>
      <c r="I5335" s="101"/>
    </row>
    <row r="5336" spans="8:9" x14ac:dyDescent="0.2">
      <c r="H5336" s="101"/>
      <c r="I5336" s="101"/>
    </row>
    <row r="5337" spans="8:9" x14ac:dyDescent="0.2">
      <c r="H5337" s="101"/>
      <c r="I5337" s="101"/>
    </row>
    <row r="5338" spans="8:9" x14ac:dyDescent="0.2">
      <c r="H5338" s="101"/>
      <c r="I5338" s="101"/>
    </row>
    <row r="5339" spans="8:9" x14ac:dyDescent="0.2">
      <c r="H5339" s="101"/>
      <c r="I5339" s="101"/>
    </row>
    <row r="5340" spans="8:9" x14ac:dyDescent="0.2">
      <c r="H5340" s="101"/>
      <c r="I5340" s="101"/>
    </row>
    <row r="5341" spans="8:9" x14ac:dyDescent="0.2">
      <c r="H5341" s="101"/>
      <c r="I5341" s="101"/>
    </row>
    <row r="5342" spans="8:9" x14ac:dyDescent="0.2">
      <c r="H5342" s="101"/>
      <c r="I5342" s="101"/>
    </row>
    <row r="5343" spans="8:9" x14ac:dyDescent="0.2">
      <c r="H5343" s="101"/>
      <c r="I5343" s="101"/>
    </row>
    <row r="5344" spans="8:9" x14ac:dyDescent="0.2">
      <c r="H5344" s="101"/>
      <c r="I5344" s="101"/>
    </row>
    <row r="5345" spans="8:9" x14ac:dyDescent="0.2">
      <c r="H5345" s="101"/>
      <c r="I5345" s="101"/>
    </row>
    <row r="5346" spans="8:9" x14ac:dyDescent="0.2">
      <c r="H5346" s="101"/>
      <c r="I5346" s="101"/>
    </row>
    <row r="5347" spans="8:9" x14ac:dyDescent="0.2">
      <c r="H5347" s="101"/>
      <c r="I5347" s="101"/>
    </row>
    <row r="5348" spans="8:9" x14ac:dyDescent="0.2">
      <c r="H5348" s="101"/>
      <c r="I5348" s="101"/>
    </row>
    <row r="5349" spans="8:9" x14ac:dyDescent="0.2">
      <c r="H5349" s="101"/>
      <c r="I5349" s="101"/>
    </row>
    <row r="5350" spans="8:9" x14ac:dyDescent="0.2">
      <c r="H5350" s="101"/>
      <c r="I5350" s="101"/>
    </row>
    <row r="5351" spans="8:9" x14ac:dyDescent="0.2">
      <c r="H5351" s="101"/>
      <c r="I5351" s="101"/>
    </row>
    <row r="5352" spans="8:9" x14ac:dyDescent="0.2">
      <c r="H5352" s="101"/>
      <c r="I5352" s="101"/>
    </row>
    <row r="5353" spans="8:9" x14ac:dyDescent="0.2">
      <c r="H5353" s="101"/>
      <c r="I5353" s="101"/>
    </row>
    <row r="5354" spans="8:9" x14ac:dyDescent="0.2">
      <c r="H5354" s="101"/>
      <c r="I5354" s="101"/>
    </row>
    <row r="5355" spans="8:9" x14ac:dyDescent="0.2">
      <c r="H5355" s="101"/>
      <c r="I5355" s="101"/>
    </row>
    <row r="5356" spans="8:9" x14ac:dyDescent="0.2">
      <c r="H5356" s="101"/>
      <c r="I5356" s="101"/>
    </row>
    <row r="5357" spans="8:9" x14ac:dyDescent="0.2">
      <c r="H5357" s="101"/>
      <c r="I5357" s="101"/>
    </row>
    <row r="5358" spans="8:9" x14ac:dyDescent="0.2">
      <c r="H5358" s="101"/>
      <c r="I5358" s="101"/>
    </row>
    <row r="5359" spans="8:9" x14ac:dyDescent="0.2">
      <c r="H5359" s="101"/>
      <c r="I5359" s="101"/>
    </row>
    <row r="5360" spans="8:9" x14ac:dyDescent="0.2">
      <c r="H5360" s="101"/>
      <c r="I5360" s="101"/>
    </row>
    <row r="5361" spans="8:9" x14ac:dyDescent="0.2">
      <c r="H5361" s="101"/>
      <c r="I5361" s="101"/>
    </row>
    <row r="5362" spans="8:9" x14ac:dyDescent="0.2">
      <c r="H5362" s="101"/>
      <c r="I5362" s="101"/>
    </row>
    <row r="5363" spans="8:9" x14ac:dyDescent="0.2">
      <c r="H5363" s="101"/>
      <c r="I5363" s="101"/>
    </row>
    <row r="5364" spans="8:9" x14ac:dyDescent="0.2">
      <c r="H5364" s="101"/>
      <c r="I5364" s="101"/>
    </row>
    <row r="5365" spans="8:9" x14ac:dyDescent="0.2">
      <c r="H5365" s="101"/>
      <c r="I5365" s="101"/>
    </row>
    <row r="5366" spans="8:9" x14ac:dyDescent="0.2">
      <c r="H5366" s="101"/>
      <c r="I5366" s="101"/>
    </row>
    <row r="5367" spans="8:9" x14ac:dyDescent="0.2">
      <c r="H5367" s="101"/>
      <c r="I5367" s="101"/>
    </row>
    <row r="5368" spans="8:9" x14ac:dyDescent="0.2">
      <c r="H5368" s="101"/>
      <c r="I5368" s="101"/>
    </row>
    <row r="5369" spans="8:9" x14ac:dyDescent="0.2">
      <c r="H5369" s="101"/>
      <c r="I5369" s="101"/>
    </row>
    <row r="5370" spans="8:9" x14ac:dyDescent="0.2">
      <c r="H5370" s="101"/>
      <c r="I5370" s="101"/>
    </row>
    <row r="5371" spans="8:9" x14ac:dyDescent="0.2">
      <c r="H5371" s="101"/>
      <c r="I5371" s="101"/>
    </row>
    <row r="5372" spans="8:9" x14ac:dyDescent="0.2">
      <c r="H5372" s="101"/>
      <c r="I5372" s="101"/>
    </row>
    <row r="5373" spans="8:9" x14ac:dyDescent="0.2">
      <c r="H5373" s="101"/>
      <c r="I5373" s="101"/>
    </row>
    <row r="5374" spans="8:9" x14ac:dyDescent="0.2">
      <c r="H5374" s="101"/>
      <c r="I5374" s="101"/>
    </row>
    <row r="5375" spans="8:9" x14ac:dyDescent="0.2">
      <c r="H5375" s="101"/>
      <c r="I5375" s="101"/>
    </row>
    <row r="5376" spans="8:9" x14ac:dyDescent="0.2">
      <c r="H5376" s="101"/>
      <c r="I5376" s="101"/>
    </row>
    <row r="5377" spans="8:9" x14ac:dyDescent="0.2">
      <c r="H5377" s="101"/>
      <c r="I5377" s="101"/>
    </row>
    <row r="5378" spans="8:9" x14ac:dyDescent="0.2">
      <c r="H5378" s="101"/>
      <c r="I5378" s="101"/>
    </row>
    <row r="5379" spans="8:9" x14ac:dyDescent="0.2">
      <c r="H5379" s="101"/>
      <c r="I5379" s="101"/>
    </row>
    <row r="5380" spans="8:9" x14ac:dyDescent="0.2">
      <c r="H5380" s="101"/>
      <c r="I5380" s="101"/>
    </row>
    <row r="5381" spans="8:9" x14ac:dyDescent="0.2">
      <c r="H5381" s="101"/>
      <c r="I5381" s="101"/>
    </row>
    <row r="5382" spans="8:9" x14ac:dyDescent="0.2">
      <c r="H5382" s="101"/>
      <c r="I5382" s="101"/>
    </row>
    <row r="5383" spans="8:9" x14ac:dyDescent="0.2">
      <c r="H5383" s="101"/>
      <c r="I5383" s="101"/>
    </row>
    <row r="5384" spans="8:9" x14ac:dyDescent="0.2">
      <c r="H5384" s="101"/>
      <c r="I5384" s="101"/>
    </row>
    <row r="5385" spans="8:9" x14ac:dyDescent="0.2">
      <c r="H5385" s="101"/>
      <c r="I5385" s="101"/>
    </row>
    <row r="5386" spans="8:9" x14ac:dyDescent="0.2">
      <c r="H5386" s="101"/>
      <c r="I5386" s="101"/>
    </row>
    <row r="5387" spans="8:9" x14ac:dyDescent="0.2">
      <c r="H5387" s="101"/>
      <c r="I5387" s="101"/>
    </row>
    <row r="5388" spans="8:9" x14ac:dyDescent="0.2">
      <c r="H5388" s="101"/>
      <c r="I5388" s="101"/>
    </row>
    <row r="5389" spans="8:9" x14ac:dyDescent="0.2">
      <c r="H5389" s="101"/>
      <c r="I5389" s="101"/>
    </row>
    <row r="5390" spans="8:9" x14ac:dyDescent="0.2">
      <c r="H5390" s="101"/>
      <c r="I5390" s="101"/>
    </row>
    <row r="5391" spans="8:9" x14ac:dyDescent="0.2">
      <c r="H5391" s="101"/>
      <c r="I5391" s="101"/>
    </row>
    <row r="5392" spans="8:9" x14ac:dyDescent="0.2">
      <c r="H5392" s="101"/>
      <c r="I5392" s="101"/>
    </row>
    <row r="5393" spans="8:9" x14ac:dyDescent="0.2">
      <c r="H5393" s="101"/>
      <c r="I5393" s="101"/>
    </row>
    <row r="5394" spans="8:9" x14ac:dyDescent="0.2">
      <c r="H5394" s="101"/>
      <c r="I5394" s="101"/>
    </row>
    <row r="5395" spans="8:9" x14ac:dyDescent="0.2">
      <c r="H5395" s="101"/>
      <c r="I5395" s="101"/>
    </row>
    <row r="5396" spans="8:9" x14ac:dyDescent="0.2">
      <c r="H5396" s="101"/>
      <c r="I5396" s="101"/>
    </row>
    <row r="5397" spans="8:9" x14ac:dyDescent="0.2">
      <c r="H5397" s="101"/>
      <c r="I5397" s="101"/>
    </row>
    <row r="5398" spans="8:9" x14ac:dyDescent="0.2">
      <c r="H5398" s="101"/>
      <c r="I5398" s="101"/>
    </row>
    <row r="5399" spans="8:9" x14ac:dyDescent="0.2">
      <c r="H5399" s="101"/>
      <c r="I5399" s="101"/>
    </row>
    <row r="5400" spans="8:9" x14ac:dyDescent="0.2">
      <c r="H5400" s="101"/>
      <c r="I5400" s="101"/>
    </row>
    <row r="5401" spans="8:9" x14ac:dyDescent="0.2">
      <c r="H5401" s="101"/>
      <c r="I5401" s="101"/>
    </row>
    <row r="5402" spans="8:9" x14ac:dyDescent="0.2">
      <c r="H5402" s="101"/>
      <c r="I5402" s="101"/>
    </row>
    <row r="5403" spans="8:9" x14ac:dyDescent="0.2">
      <c r="H5403" s="101"/>
      <c r="I5403" s="101"/>
    </row>
    <row r="5404" spans="8:9" x14ac:dyDescent="0.2">
      <c r="H5404" s="101"/>
      <c r="I5404" s="101"/>
    </row>
    <row r="5405" spans="8:9" x14ac:dyDescent="0.2">
      <c r="H5405" s="101"/>
      <c r="I5405" s="101"/>
    </row>
    <row r="5406" spans="8:9" x14ac:dyDescent="0.2">
      <c r="H5406" s="101"/>
      <c r="I5406" s="101"/>
    </row>
    <row r="5407" spans="8:9" x14ac:dyDescent="0.2">
      <c r="H5407" s="101"/>
      <c r="I5407" s="101"/>
    </row>
    <row r="5408" spans="8:9" x14ac:dyDescent="0.2">
      <c r="H5408" s="101"/>
      <c r="I5408" s="101"/>
    </row>
    <row r="5409" spans="8:9" x14ac:dyDescent="0.2">
      <c r="H5409" s="101"/>
      <c r="I5409" s="101"/>
    </row>
    <row r="5410" spans="8:9" x14ac:dyDescent="0.2">
      <c r="H5410" s="101"/>
      <c r="I5410" s="101"/>
    </row>
    <row r="5411" spans="8:9" x14ac:dyDescent="0.2">
      <c r="H5411" s="101"/>
      <c r="I5411" s="101"/>
    </row>
    <row r="5412" spans="8:9" x14ac:dyDescent="0.2">
      <c r="H5412" s="101"/>
      <c r="I5412" s="101"/>
    </row>
    <row r="5413" spans="8:9" x14ac:dyDescent="0.2">
      <c r="H5413" s="101"/>
      <c r="I5413" s="101"/>
    </row>
    <row r="5414" spans="8:9" x14ac:dyDescent="0.2">
      <c r="H5414" s="101"/>
      <c r="I5414" s="101"/>
    </row>
    <row r="5415" spans="8:9" x14ac:dyDescent="0.2">
      <c r="H5415" s="101"/>
      <c r="I5415" s="101"/>
    </row>
    <row r="5416" spans="8:9" x14ac:dyDescent="0.2">
      <c r="H5416" s="101"/>
      <c r="I5416" s="101"/>
    </row>
    <row r="5417" spans="8:9" x14ac:dyDescent="0.2">
      <c r="H5417" s="101"/>
      <c r="I5417" s="101"/>
    </row>
    <row r="5418" spans="8:9" x14ac:dyDescent="0.2">
      <c r="H5418" s="101"/>
      <c r="I5418" s="101"/>
    </row>
    <row r="5419" spans="8:9" x14ac:dyDescent="0.2">
      <c r="H5419" s="101"/>
      <c r="I5419" s="101"/>
    </row>
    <row r="5420" spans="8:9" x14ac:dyDescent="0.2">
      <c r="H5420" s="101"/>
      <c r="I5420" s="101"/>
    </row>
    <row r="5421" spans="8:9" x14ac:dyDescent="0.2">
      <c r="H5421" s="101"/>
      <c r="I5421" s="101"/>
    </row>
    <row r="5422" spans="8:9" x14ac:dyDescent="0.2">
      <c r="H5422" s="101"/>
      <c r="I5422" s="101"/>
    </row>
    <row r="5423" spans="8:9" x14ac:dyDescent="0.2">
      <c r="H5423" s="101"/>
      <c r="I5423" s="101"/>
    </row>
    <row r="5424" spans="8:9" x14ac:dyDescent="0.2">
      <c r="H5424" s="101"/>
      <c r="I5424" s="101"/>
    </row>
    <row r="5425" spans="8:9" x14ac:dyDescent="0.2">
      <c r="H5425" s="101"/>
      <c r="I5425" s="101"/>
    </row>
    <row r="5426" spans="8:9" x14ac:dyDescent="0.2">
      <c r="H5426" s="101"/>
      <c r="I5426" s="101"/>
    </row>
    <row r="5427" spans="8:9" x14ac:dyDescent="0.2">
      <c r="H5427" s="101"/>
      <c r="I5427" s="101"/>
    </row>
    <row r="5428" spans="8:9" x14ac:dyDescent="0.2">
      <c r="H5428" s="101"/>
      <c r="I5428" s="101"/>
    </row>
    <row r="5429" spans="8:9" x14ac:dyDescent="0.2">
      <c r="H5429" s="101"/>
      <c r="I5429" s="101"/>
    </row>
    <row r="5430" spans="8:9" x14ac:dyDescent="0.2">
      <c r="H5430" s="101"/>
      <c r="I5430" s="101"/>
    </row>
    <row r="5431" spans="8:9" x14ac:dyDescent="0.2">
      <c r="H5431" s="101"/>
      <c r="I5431" s="101"/>
    </row>
    <row r="5432" spans="8:9" x14ac:dyDescent="0.2">
      <c r="H5432" s="101"/>
      <c r="I5432" s="101"/>
    </row>
    <row r="5433" spans="8:9" x14ac:dyDescent="0.2">
      <c r="H5433" s="101"/>
      <c r="I5433" s="101"/>
    </row>
    <row r="5434" spans="8:9" x14ac:dyDescent="0.2">
      <c r="H5434" s="101"/>
      <c r="I5434" s="101"/>
    </row>
    <row r="5435" spans="8:9" x14ac:dyDescent="0.2">
      <c r="H5435" s="101"/>
      <c r="I5435" s="101"/>
    </row>
    <row r="5436" spans="8:9" x14ac:dyDescent="0.2">
      <c r="H5436" s="101"/>
      <c r="I5436" s="101"/>
    </row>
    <row r="5437" spans="8:9" x14ac:dyDescent="0.2">
      <c r="H5437" s="101"/>
      <c r="I5437" s="101"/>
    </row>
    <row r="5438" spans="8:9" x14ac:dyDescent="0.2">
      <c r="H5438" s="101"/>
      <c r="I5438" s="101"/>
    </row>
    <row r="5439" spans="8:9" x14ac:dyDescent="0.2">
      <c r="H5439" s="101"/>
      <c r="I5439" s="101"/>
    </row>
    <row r="5440" spans="8:9" x14ac:dyDescent="0.2">
      <c r="H5440" s="101"/>
      <c r="I5440" s="101"/>
    </row>
    <row r="5441" spans="8:9" x14ac:dyDescent="0.2">
      <c r="H5441" s="101"/>
      <c r="I5441" s="101"/>
    </row>
    <row r="5442" spans="8:9" x14ac:dyDescent="0.2">
      <c r="H5442" s="101"/>
      <c r="I5442" s="101"/>
    </row>
    <row r="5443" spans="8:9" x14ac:dyDescent="0.2">
      <c r="H5443" s="101"/>
      <c r="I5443" s="101"/>
    </row>
    <row r="5444" spans="8:9" x14ac:dyDescent="0.2">
      <c r="H5444" s="101"/>
      <c r="I5444" s="101"/>
    </row>
    <row r="5445" spans="8:9" x14ac:dyDescent="0.2">
      <c r="H5445" s="101"/>
      <c r="I5445" s="101"/>
    </row>
    <row r="5446" spans="8:9" x14ac:dyDescent="0.2">
      <c r="H5446" s="101"/>
      <c r="I5446" s="101"/>
    </row>
    <row r="5447" spans="8:9" x14ac:dyDescent="0.2">
      <c r="H5447" s="101"/>
      <c r="I5447" s="101"/>
    </row>
    <row r="5448" spans="8:9" x14ac:dyDescent="0.2">
      <c r="H5448" s="101"/>
      <c r="I5448" s="101"/>
    </row>
    <row r="5449" spans="8:9" x14ac:dyDescent="0.2">
      <c r="H5449" s="101"/>
      <c r="I5449" s="101"/>
    </row>
    <row r="5450" spans="8:9" x14ac:dyDescent="0.2">
      <c r="H5450" s="101"/>
      <c r="I5450" s="101"/>
    </row>
    <row r="5451" spans="8:9" x14ac:dyDescent="0.2">
      <c r="H5451" s="101"/>
      <c r="I5451" s="101"/>
    </row>
    <row r="5452" spans="8:9" x14ac:dyDescent="0.2">
      <c r="H5452" s="101"/>
      <c r="I5452" s="101"/>
    </row>
    <row r="5453" spans="8:9" x14ac:dyDescent="0.2">
      <c r="H5453" s="101"/>
      <c r="I5453" s="101"/>
    </row>
    <row r="5454" spans="8:9" x14ac:dyDescent="0.2">
      <c r="H5454" s="101"/>
      <c r="I5454" s="101"/>
    </row>
    <row r="5455" spans="8:9" x14ac:dyDescent="0.2">
      <c r="H5455" s="101"/>
      <c r="I5455" s="101"/>
    </row>
    <row r="5456" spans="8:9" x14ac:dyDescent="0.2">
      <c r="H5456" s="101"/>
      <c r="I5456" s="101"/>
    </row>
    <row r="5457" spans="8:9" x14ac:dyDescent="0.2">
      <c r="H5457" s="101"/>
      <c r="I5457" s="101"/>
    </row>
    <row r="5458" spans="8:9" x14ac:dyDescent="0.2">
      <c r="H5458" s="101"/>
      <c r="I5458" s="101"/>
    </row>
    <row r="5459" spans="8:9" x14ac:dyDescent="0.2">
      <c r="H5459" s="101"/>
      <c r="I5459" s="101"/>
    </row>
    <row r="5460" spans="8:9" x14ac:dyDescent="0.2">
      <c r="H5460" s="101"/>
      <c r="I5460" s="101"/>
    </row>
    <row r="5461" spans="8:9" x14ac:dyDescent="0.2">
      <c r="H5461" s="101"/>
      <c r="I5461" s="101"/>
    </row>
    <row r="5462" spans="8:9" x14ac:dyDescent="0.2">
      <c r="H5462" s="101"/>
      <c r="I5462" s="101"/>
    </row>
    <row r="5463" spans="8:9" x14ac:dyDescent="0.2">
      <c r="H5463" s="101"/>
      <c r="I5463" s="101"/>
    </row>
    <row r="5464" spans="8:9" x14ac:dyDescent="0.2">
      <c r="H5464" s="101"/>
      <c r="I5464" s="101"/>
    </row>
    <row r="5465" spans="8:9" x14ac:dyDescent="0.2">
      <c r="H5465" s="101"/>
      <c r="I5465" s="101"/>
    </row>
    <row r="5466" spans="8:9" x14ac:dyDescent="0.2">
      <c r="H5466" s="101"/>
      <c r="I5466" s="101"/>
    </row>
    <row r="5467" spans="8:9" x14ac:dyDescent="0.2">
      <c r="H5467" s="101"/>
      <c r="I5467" s="101"/>
    </row>
    <row r="5468" spans="8:9" x14ac:dyDescent="0.2">
      <c r="H5468" s="101"/>
      <c r="I5468" s="101"/>
    </row>
    <row r="5469" spans="8:9" x14ac:dyDescent="0.2">
      <c r="H5469" s="101"/>
      <c r="I5469" s="101"/>
    </row>
    <row r="5470" spans="8:9" x14ac:dyDescent="0.2">
      <c r="H5470" s="101"/>
      <c r="I5470" s="101"/>
    </row>
    <row r="5471" spans="8:9" x14ac:dyDescent="0.2">
      <c r="H5471" s="101"/>
      <c r="I5471" s="101"/>
    </row>
    <row r="5472" spans="8:9" x14ac:dyDescent="0.2">
      <c r="H5472" s="101"/>
      <c r="I5472" s="101"/>
    </row>
    <row r="5473" spans="8:9" x14ac:dyDescent="0.2">
      <c r="H5473" s="101"/>
      <c r="I5473" s="101"/>
    </row>
    <row r="5474" spans="8:9" x14ac:dyDescent="0.2">
      <c r="H5474" s="101"/>
      <c r="I5474" s="101"/>
    </row>
    <row r="5475" spans="8:9" x14ac:dyDescent="0.2">
      <c r="H5475" s="101"/>
      <c r="I5475" s="101"/>
    </row>
    <row r="5476" spans="8:9" x14ac:dyDescent="0.2">
      <c r="H5476" s="101"/>
      <c r="I5476" s="101"/>
    </row>
    <row r="5477" spans="8:9" x14ac:dyDescent="0.2">
      <c r="H5477" s="101"/>
      <c r="I5477" s="101"/>
    </row>
    <row r="5478" spans="8:9" x14ac:dyDescent="0.2">
      <c r="H5478" s="101"/>
      <c r="I5478" s="101"/>
    </row>
    <row r="5479" spans="8:9" x14ac:dyDescent="0.2">
      <c r="H5479" s="101"/>
      <c r="I5479" s="101"/>
    </row>
    <row r="5480" spans="8:9" x14ac:dyDescent="0.2">
      <c r="H5480" s="101"/>
      <c r="I5480" s="101"/>
    </row>
    <row r="5481" spans="8:9" x14ac:dyDescent="0.2">
      <c r="H5481" s="101"/>
      <c r="I5481" s="101"/>
    </row>
    <row r="5482" spans="8:9" x14ac:dyDescent="0.2">
      <c r="H5482" s="101"/>
      <c r="I5482" s="101"/>
    </row>
    <row r="5483" spans="8:9" x14ac:dyDescent="0.2">
      <c r="H5483" s="101"/>
      <c r="I5483" s="101"/>
    </row>
    <row r="5484" spans="8:9" x14ac:dyDescent="0.2">
      <c r="H5484" s="101"/>
      <c r="I5484" s="101"/>
    </row>
    <row r="5485" spans="8:9" x14ac:dyDescent="0.2">
      <c r="H5485" s="101"/>
      <c r="I5485" s="101"/>
    </row>
    <row r="5486" spans="8:9" x14ac:dyDescent="0.2">
      <c r="H5486" s="101"/>
      <c r="I5486" s="101"/>
    </row>
    <row r="5487" spans="8:9" x14ac:dyDescent="0.2">
      <c r="H5487" s="101"/>
      <c r="I5487" s="101"/>
    </row>
    <row r="5488" spans="8:9" x14ac:dyDescent="0.2">
      <c r="H5488" s="101"/>
      <c r="I5488" s="101"/>
    </row>
    <row r="5489" spans="8:9" x14ac:dyDescent="0.2">
      <c r="H5489" s="101"/>
      <c r="I5489" s="101"/>
    </row>
    <row r="5490" spans="8:9" x14ac:dyDescent="0.2">
      <c r="H5490" s="101"/>
      <c r="I5490" s="101"/>
    </row>
    <row r="5491" spans="8:9" x14ac:dyDescent="0.2">
      <c r="H5491" s="101"/>
      <c r="I5491" s="101"/>
    </row>
    <row r="5492" spans="8:9" x14ac:dyDescent="0.2">
      <c r="H5492" s="101"/>
      <c r="I5492" s="101"/>
    </row>
    <row r="5493" spans="8:9" x14ac:dyDescent="0.2">
      <c r="H5493" s="101"/>
      <c r="I5493" s="101"/>
    </row>
    <row r="5494" spans="8:9" x14ac:dyDescent="0.2">
      <c r="H5494" s="101"/>
      <c r="I5494" s="101"/>
    </row>
    <row r="5495" spans="8:9" x14ac:dyDescent="0.2">
      <c r="H5495" s="101"/>
      <c r="I5495" s="101"/>
    </row>
    <row r="5496" spans="8:9" x14ac:dyDescent="0.2">
      <c r="H5496" s="101"/>
      <c r="I5496" s="101"/>
    </row>
    <row r="5497" spans="8:9" x14ac:dyDescent="0.2">
      <c r="H5497" s="101"/>
      <c r="I5497" s="101"/>
    </row>
    <row r="5498" spans="8:9" x14ac:dyDescent="0.2">
      <c r="H5498" s="101"/>
      <c r="I5498" s="101"/>
    </row>
    <row r="5499" spans="8:9" x14ac:dyDescent="0.2">
      <c r="H5499" s="101"/>
      <c r="I5499" s="101"/>
    </row>
    <row r="5500" spans="8:9" x14ac:dyDescent="0.2">
      <c r="H5500" s="101"/>
      <c r="I5500" s="101"/>
    </row>
    <row r="5501" spans="8:9" x14ac:dyDescent="0.2">
      <c r="H5501" s="101"/>
      <c r="I5501" s="101"/>
    </row>
    <row r="5502" spans="8:9" x14ac:dyDescent="0.2">
      <c r="H5502" s="101"/>
      <c r="I5502" s="101"/>
    </row>
    <row r="5503" spans="8:9" x14ac:dyDescent="0.2">
      <c r="H5503" s="101"/>
      <c r="I5503" s="101"/>
    </row>
    <row r="5504" spans="8:9" x14ac:dyDescent="0.2">
      <c r="H5504" s="101"/>
      <c r="I5504" s="101"/>
    </row>
    <row r="5505" spans="8:9" x14ac:dyDescent="0.2">
      <c r="H5505" s="101"/>
      <c r="I5505" s="101"/>
    </row>
    <row r="5506" spans="8:9" x14ac:dyDescent="0.2">
      <c r="H5506" s="101"/>
      <c r="I5506" s="101"/>
    </row>
    <row r="5507" spans="8:9" x14ac:dyDescent="0.2">
      <c r="H5507" s="101"/>
      <c r="I5507" s="101"/>
    </row>
    <row r="5508" spans="8:9" x14ac:dyDescent="0.2">
      <c r="H5508" s="101"/>
      <c r="I5508" s="101"/>
    </row>
    <row r="5509" spans="8:9" x14ac:dyDescent="0.2">
      <c r="H5509" s="101"/>
      <c r="I5509" s="101"/>
    </row>
    <row r="5510" spans="8:9" x14ac:dyDescent="0.2">
      <c r="H5510" s="101"/>
      <c r="I5510" s="101"/>
    </row>
    <row r="5511" spans="8:9" x14ac:dyDescent="0.2">
      <c r="H5511" s="101"/>
      <c r="I5511" s="101"/>
    </row>
    <row r="5512" spans="8:9" x14ac:dyDescent="0.2">
      <c r="H5512" s="101"/>
      <c r="I5512" s="101"/>
    </row>
    <row r="5513" spans="8:9" x14ac:dyDescent="0.2">
      <c r="H5513" s="101"/>
      <c r="I5513" s="101"/>
    </row>
    <row r="5514" spans="8:9" x14ac:dyDescent="0.2">
      <c r="H5514" s="101"/>
      <c r="I5514" s="101"/>
    </row>
    <row r="5515" spans="8:9" x14ac:dyDescent="0.2">
      <c r="H5515" s="101"/>
      <c r="I5515" s="101"/>
    </row>
    <row r="5516" spans="8:9" x14ac:dyDescent="0.2">
      <c r="H5516" s="101"/>
      <c r="I5516" s="101"/>
    </row>
    <row r="5517" spans="8:9" x14ac:dyDescent="0.2">
      <c r="H5517" s="101"/>
      <c r="I5517" s="101"/>
    </row>
    <row r="5518" spans="8:9" x14ac:dyDescent="0.2">
      <c r="H5518" s="101"/>
      <c r="I5518" s="101"/>
    </row>
    <row r="5519" spans="8:9" x14ac:dyDescent="0.2">
      <c r="H5519" s="101"/>
      <c r="I5519" s="101"/>
    </row>
    <row r="5520" spans="8:9" x14ac:dyDescent="0.2">
      <c r="H5520" s="101"/>
      <c r="I5520" s="101"/>
    </row>
    <row r="5521" spans="8:9" x14ac:dyDescent="0.2">
      <c r="H5521" s="101"/>
      <c r="I5521" s="101"/>
    </row>
    <row r="5522" spans="8:9" x14ac:dyDescent="0.2">
      <c r="H5522" s="101"/>
      <c r="I5522" s="101"/>
    </row>
    <row r="5523" spans="8:9" x14ac:dyDescent="0.2">
      <c r="H5523" s="101"/>
      <c r="I5523" s="101"/>
    </row>
    <row r="5524" spans="8:9" x14ac:dyDescent="0.2">
      <c r="H5524" s="101"/>
      <c r="I5524" s="101"/>
    </row>
    <row r="5525" spans="8:9" x14ac:dyDescent="0.2">
      <c r="H5525" s="101"/>
      <c r="I5525" s="101"/>
    </row>
    <row r="5526" spans="8:9" x14ac:dyDescent="0.2">
      <c r="H5526" s="101"/>
      <c r="I5526" s="101"/>
    </row>
    <row r="5527" spans="8:9" x14ac:dyDescent="0.2">
      <c r="H5527" s="101"/>
      <c r="I5527" s="101"/>
    </row>
    <row r="5528" spans="8:9" x14ac:dyDescent="0.2">
      <c r="H5528" s="101"/>
      <c r="I5528" s="101"/>
    </row>
    <row r="5529" spans="8:9" x14ac:dyDescent="0.2">
      <c r="H5529" s="101"/>
      <c r="I5529" s="101"/>
    </row>
    <row r="5530" spans="8:9" x14ac:dyDescent="0.2">
      <c r="H5530" s="101"/>
      <c r="I5530" s="101"/>
    </row>
    <row r="5531" spans="8:9" x14ac:dyDescent="0.2">
      <c r="H5531" s="101"/>
      <c r="I5531" s="101"/>
    </row>
    <row r="5532" spans="8:9" x14ac:dyDescent="0.2">
      <c r="H5532" s="101"/>
      <c r="I5532" s="101"/>
    </row>
    <row r="5533" spans="8:9" x14ac:dyDescent="0.2">
      <c r="H5533" s="101"/>
      <c r="I5533" s="101"/>
    </row>
    <row r="5534" spans="8:9" x14ac:dyDescent="0.2">
      <c r="H5534" s="101"/>
      <c r="I5534" s="101"/>
    </row>
    <row r="5535" spans="8:9" x14ac:dyDescent="0.2">
      <c r="H5535" s="101"/>
      <c r="I5535" s="101"/>
    </row>
    <row r="5536" spans="8:9" x14ac:dyDescent="0.2">
      <c r="H5536" s="101"/>
      <c r="I5536" s="101"/>
    </row>
    <row r="5537" spans="8:9" x14ac:dyDescent="0.2">
      <c r="H5537" s="101"/>
      <c r="I5537" s="101"/>
    </row>
    <row r="5538" spans="8:9" x14ac:dyDescent="0.2">
      <c r="H5538" s="101"/>
      <c r="I5538" s="101"/>
    </row>
    <row r="5539" spans="8:9" x14ac:dyDescent="0.2">
      <c r="H5539" s="101"/>
      <c r="I5539" s="101"/>
    </row>
    <row r="5540" spans="8:9" x14ac:dyDescent="0.2">
      <c r="H5540" s="101"/>
      <c r="I5540" s="101"/>
    </row>
    <row r="5541" spans="8:9" x14ac:dyDescent="0.2">
      <c r="H5541" s="101"/>
      <c r="I5541" s="101"/>
    </row>
    <row r="5542" spans="8:9" x14ac:dyDescent="0.2">
      <c r="H5542" s="101"/>
      <c r="I5542" s="101"/>
    </row>
    <row r="5543" spans="8:9" x14ac:dyDescent="0.2">
      <c r="H5543" s="101"/>
      <c r="I5543" s="101"/>
    </row>
    <row r="5544" spans="8:9" x14ac:dyDescent="0.2">
      <c r="H5544" s="101"/>
      <c r="I5544" s="101"/>
    </row>
    <row r="5545" spans="8:9" x14ac:dyDescent="0.2">
      <c r="H5545" s="101"/>
      <c r="I5545" s="101"/>
    </row>
    <row r="5546" spans="8:9" x14ac:dyDescent="0.2">
      <c r="H5546" s="101"/>
      <c r="I5546" s="101"/>
    </row>
    <row r="5547" spans="8:9" x14ac:dyDescent="0.2">
      <c r="H5547" s="101"/>
      <c r="I5547" s="101"/>
    </row>
    <row r="5548" spans="8:9" x14ac:dyDescent="0.2">
      <c r="H5548" s="101"/>
      <c r="I5548" s="101"/>
    </row>
    <row r="5549" spans="8:9" x14ac:dyDescent="0.2">
      <c r="H5549" s="101"/>
      <c r="I5549" s="101"/>
    </row>
    <row r="5550" spans="8:9" x14ac:dyDescent="0.2">
      <c r="H5550" s="101"/>
      <c r="I5550" s="101"/>
    </row>
    <row r="5551" spans="8:9" x14ac:dyDescent="0.2">
      <c r="H5551" s="101"/>
      <c r="I5551" s="101"/>
    </row>
    <row r="5552" spans="8:9" x14ac:dyDescent="0.2">
      <c r="H5552" s="101"/>
      <c r="I5552" s="101"/>
    </row>
    <row r="5553" spans="8:9" x14ac:dyDescent="0.2">
      <c r="H5553" s="101"/>
      <c r="I5553" s="101"/>
    </row>
    <row r="5554" spans="8:9" x14ac:dyDescent="0.2">
      <c r="H5554" s="101"/>
      <c r="I5554" s="101"/>
    </row>
    <row r="5555" spans="8:9" x14ac:dyDescent="0.2">
      <c r="H5555" s="101"/>
      <c r="I5555" s="101"/>
    </row>
    <row r="5556" spans="8:9" x14ac:dyDescent="0.2">
      <c r="H5556" s="101"/>
      <c r="I5556" s="101"/>
    </row>
    <row r="5557" spans="8:9" x14ac:dyDescent="0.2">
      <c r="H5557" s="101"/>
      <c r="I5557" s="101"/>
    </row>
    <row r="5558" spans="8:9" x14ac:dyDescent="0.2">
      <c r="H5558" s="101"/>
      <c r="I5558" s="101"/>
    </row>
    <row r="5559" spans="8:9" x14ac:dyDescent="0.2">
      <c r="H5559" s="101"/>
      <c r="I5559" s="101"/>
    </row>
    <row r="5560" spans="8:9" x14ac:dyDescent="0.2">
      <c r="H5560" s="101"/>
      <c r="I5560" s="101"/>
    </row>
    <row r="5561" spans="8:9" x14ac:dyDescent="0.2">
      <c r="H5561" s="101"/>
      <c r="I5561" s="101"/>
    </row>
    <row r="5562" spans="8:9" x14ac:dyDescent="0.2">
      <c r="H5562" s="101"/>
      <c r="I5562" s="101"/>
    </row>
    <row r="5563" spans="8:9" x14ac:dyDescent="0.2">
      <c r="H5563" s="101"/>
      <c r="I5563" s="101"/>
    </row>
    <row r="5564" spans="8:9" x14ac:dyDescent="0.2">
      <c r="H5564" s="101"/>
      <c r="I5564" s="101"/>
    </row>
    <row r="5565" spans="8:9" x14ac:dyDescent="0.2">
      <c r="H5565" s="101"/>
      <c r="I5565" s="101"/>
    </row>
    <row r="5566" spans="8:9" x14ac:dyDescent="0.2">
      <c r="H5566" s="101"/>
      <c r="I5566" s="101"/>
    </row>
    <row r="5567" spans="8:9" x14ac:dyDescent="0.2">
      <c r="H5567" s="101"/>
      <c r="I5567" s="101"/>
    </row>
    <row r="5568" spans="8:9" x14ac:dyDescent="0.2">
      <c r="H5568" s="101"/>
      <c r="I5568" s="101"/>
    </row>
    <row r="5569" spans="8:9" x14ac:dyDescent="0.2">
      <c r="H5569" s="101"/>
      <c r="I5569" s="101"/>
    </row>
    <row r="5570" spans="8:9" x14ac:dyDescent="0.2">
      <c r="H5570" s="101"/>
      <c r="I5570" s="101"/>
    </row>
    <row r="5571" spans="8:9" x14ac:dyDescent="0.2">
      <c r="H5571" s="101"/>
      <c r="I5571" s="101"/>
    </row>
    <row r="5572" spans="8:9" x14ac:dyDescent="0.2">
      <c r="H5572" s="101"/>
      <c r="I5572" s="101"/>
    </row>
    <row r="5573" spans="8:9" x14ac:dyDescent="0.2">
      <c r="H5573" s="101"/>
      <c r="I5573" s="101"/>
    </row>
    <row r="5574" spans="8:9" x14ac:dyDescent="0.2">
      <c r="H5574" s="101"/>
      <c r="I5574" s="101"/>
    </row>
    <row r="5575" spans="8:9" x14ac:dyDescent="0.2">
      <c r="H5575" s="101"/>
      <c r="I5575" s="101"/>
    </row>
    <row r="5576" spans="8:9" x14ac:dyDescent="0.2">
      <c r="H5576" s="101"/>
      <c r="I5576" s="101"/>
    </row>
    <row r="5577" spans="8:9" x14ac:dyDescent="0.2">
      <c r="H5577" s="101"/>
      <c r="I5577" s="101"/>
    </row>
    <row r="5578" spans="8:9" x14ac:dyDescent="0.2">
      <c r="H5578" s="101"/>
      <c r="I5578" s="101"/>
    </row>
    <row r="5579" spans="8:9" x14ac:dyDescent="0.2">
      <c r="H5579" s="101"/>
      <c r="I5579" s="101"/>
    </row>
    <row r="5580" spans="8:9" x14ac:dyDescent="0.2">
      <c r="H5580" s="101"/>
      <c r="I5580" s="101"/>
    </row>
    <row r="5581" spans="8:9" x14ac:dyDescent="0.2">
      <c r="H5581" s="101"/>
      <c r="I5581" s="101"/>
    </row>
    <row r="5582" spans="8:9" x14ac:dyDescent="0.2">
      <c r="H5582" s="101"/>
      <c r="I5582" s="101"/>
    </row>
    <row r="5583" spans="8:9" x14ac:dyDescent="0.2">
      <c r="H5583" s="101"/>
      <c r="I5583" s="101"/>
    </row>
    <row r="5584" spans="8:9" x14ac:dyDescent="0.2">
      <c r="H5584" s="101"/>
      <c r="I5584" s="101"/>
    </row>
    <row r="5585" spans="8:9" x14ac:dyDescent="0.2">
      <c r="H5585" s="101"/>
      <c r="I5585" s="101"/>
    </row>
    <row r="5586" spans="8:9" x14ac:dyDescent="0.2">
      <c r="H5586" s="101"/>
      <c r="I5586" s="101"/>
    </row>
    <row r="5587" spans="8:9" x14ac:dyDescent="0.2">
      <c r="H5587" s="101"/>
      <c r="I5587" s="101"/>
    </row>
    <row r="5588" spans="8:9" x14ac:dyDescent="0.2">
      <c r="H5588" s="101"/>
      <c r="I5588" s="101"/>
    </row>
    <row r="5589" spans="8:9" x14ac:dyDescent="0.2">
      <c r="H5589" s="101"/>
      <c r="I5589" s="101"/>
    </row>
    <row r="5590" spans="8:9" x14ac:dyDescent="0.2">
      <c r="H5590" s="101"/>
      <c r="I5590" s="101"/>
    </row>
    <row r="5591" spans="8:9" x14ac:dyDescent="0.2">
      <c r="H5591" s="101"/>
      <c r="I5591" s="101"/>
    </row>
    <row r="5592" spans="8:9" x14ac:dyDescent="0.2">
      <c r="H5592" s="101"/>
      <c r="I5592" s="101"/>
    </row>
    <row r="5593" spans="8:9" x14ac:dyDescent="0.2">
      <c r="H5593" s="101"/>
      <c r="I5593" s="101"/>
    </row>
    <row r="5594" spans="8:9" x14ac:dyDescent="0.2">
      <c r="H5594" s="101"/>
      <c r="I5594" s="101"/>
    </row>
    <row r="5595" spans="8:9" x14ac:dyDescent="0.2">
      <c r="H5595" s="101"/>
      <c r="I5595" s="101"/>
    </row>
    <row r="5596" spans="8:9" x14ac:dyDescent="0.2">
      <c r="H5596" s="101"/>
      <c r="I5596" s="101"/>
    </row>
    <row r="5597" spans="8:9" x14ac:dyDescent="0.2">
      <c r="H5597" s="101"/>
      <c r="I5597" s="101"/>
    </row>
    <row r="5598" spans="8:9" x14ac:dyDescent="0.2">
      <c r="H5598" s="101"/>
      <c r="I5598" s="101"/>
    </row>
    <row r="5599" spans="8:9" x14ac:dyDescent="0.2">
      <c r="H5599" s="101"/>
      <c r="I5599" s="101"/>
    </row>
    <row r="5600" spans="8:9" x14ac:dyDescent="0.2">
      <c r="H5600" s="101"/>
      <c r="I5600" s="101"/>
    </row>
    <row r="5601" spans="8:9" x14ac:dyDescent="0.2">
      <c r="H5601" s="101"/>
      <c r="I5601" s="101"/>
    </row>
    <row r="5602" spans="8:9" x14ac:dyDescent="0.2">
      <c r="H5602" s="101"/>
      <c r="I5602" s="101"/>
    </row>
    <row r="5603" spans="8:9" x14ac:dyDescent="0.2">
      <c r="H5603" s="101"/>
      <c r="I5603" s="101"/>
    </row>
    <row r="5604" spans="8:9" x14ac:dyDescent="0.2">
      <c r="H5604" s="101"/>
      <c r="I5604" s="101"/>
    </row>
    <row r="5605" spans="8:9" x14ac:dyDescent="0.2">
      <c r="H5605" s="101"/>
      <c r="I5605" s="101"/>
    </row>
    <row r="5606" spans="8:9" x14ac:dyDescent="0.2">
      <c r="H5606" s="101"/>
      <c r="I5606" s="101"/>
    </row>
    <row r="5607" spans="8:9" x14ac:dyDescent="0.2">
      <c r="H5607" s="101"/>
      <c r="I5607" s="101"/>
    </row>
    <row r="5608" spans="8:9" x14ac:dyDescent="0.2">
      <c r="H5608" s="101"/>
      <c r="I5608" s="101"/>
    </row>
    <row r="5609" spans="8:9" x14ac:dyDescent="0.2">
      <c r="H5609" s="101"/>
      <c r="I5609" s="101"/>
    </row>
    <row r="5610" spans="8:9" x14ac:dyDescent="0.2">
      <c r="H5610" s="101"/>
      <c r="I5610" s="101"/>
    </row>
    <row r="5611" spans="8:9" x14ac:dyDescent="0.2">
      <c r="H5611" s="101"/>
      <c r="I5611" s="101"/>
    </row>
    <row r="5612" spans="8:9" x14ac:dyDescent="0.2">
      <c r="H5612" s="101"/>
      <c r="I5612" s="101"/>
    </row>
    <row r="5613" spans="8:9" x14ac:dyDescent="0.2">
      <c r="H5613" s="101"/>
      <c r="I5613" s="101"/>
    </row>
    <row r="5614" spans="8:9" x14ac:dyDescent="0.2">
      <c r="H5614" s="101"/>
      <c r="I5614" s="101"/>
    </row>
    <row r="5615" spans="8:9" x14ac:dyDescent="0.2">
      <c r="H5615" s="101"/>
      <c r="I5615" s="101"/>
    </row>
    <row r="5616" spans="8:9" x14ac:dyDescent="0.2">
      <c r="H5616" s="101"/>
      <c r="I5616" s="101"/>
    </row>
    <row r="5617" spans="8:9" x14ac:dyDescent="0.2">
      <c r="H5617" s="101"/>
      <c r="I5617" s="101"/>
    </row>
    <row r="5618" spans="8:9" x14ac:dyDescent="0.2">
      <c r="H5618" s="101"/>
      <c r="I5618" s="101"/>
    </row>
    <row r="5619" spans="8:9" x14ac:dyDescent="0.2">
      <c r="H5619" s="101"/>
      <c r="I5619" s="101"/>
    </row>
    <row r="5620" spans="8:9" x14ac:dyDescent="0.2">
      <c r="H5620" s="101"/>
      <c r="I5620" s="101"/>
    </row>
    <row r="5621" spans="8:9" x14ac:dyDescent="0.2">
      <c r="H5621" s="101"/>
      <c r="I5621" s="101"/>
    </row>
    <row r="5622" spans="8:9" x14ac:dyDescent="0.2">
      <c r="H5622" s="101"/>
      <c r="I5622" s="101"/>
    </row>
    <row r="5623" spans="8:9" x14ac:dyDescent="0.2">
      <c r="H5623" s="101"/>
      <c r="I5623" s="101"/>
    </row>
    <row r="5624" spans="8:9" x14ac:dyDescent="0.2">
      <c r="H5624" s="101"/>
      <c r="I5624" s="101"/>
    </row>
    <row r="5625" spans="8:9" x14ac:dyDescent="0.2">
      <c r="H5625" s="101"/>
      <c r="I5625" s="101"/>
    </row>
    <row r="5626" spans="8:9" x14ac:dyDescent="0.2">
      <c r="H5626" s="101"/>
      <c r="I5626" s="101"/>
    </row>
    <row r="5627" spans="8:9" x14ac:dyDescent="0.2">
      <c r="H5627" s="101"/>
      <c r="I5627" s="101"/>
    </row>
    <row r="5628" spans="8:9" x14ac:dyDescent="0.2">
      <c r="H5628" s="101"/>
      <c r="I5628" s="101"/>
    </row>
    <row r="5629" spans="8:9" x14ac:dyDescent="0.2">
      <c r="H5629" s="101"/>
      <c r="I5629" s="101"/>
    </row>
    <row r="5630" spans="8:9" x14ac:dyDescent="0.2">
      <c r="H5630" s="101"/>
      <c r="I5630" s="101"/>
    </row>
    <row r="5631" spans="8:9" x14ac:dyDescent="0.2">
      <c r="H5631" s="101"/>
      <c r="I5631" s="101"/>
    </row>
    <row r="5632" spans="8:9" x14ac:dyDescent="0.2">
      <c r="H5632" s="101"/>
      <c r="I5632" s="101"/>
    </row>
    <row r="5633" spans="8:9" x14ac:dyDescent="0.2">
      <c r="H5633" s="101"/>
      <c r="I5633" s="101"/>
    </row>
    <row r="5634" spans="8:9" x14ac:dyDescent="0.2">
      <c r="H5634" s="101"/>
      <c r="I5634" s="101"/>
    </row>
    <row r="5635" spans="8:9" x14ac:dyDescent="0.2">
      <c r="H5635" s="101"/>
      <c r="I5635" s="101"/>
    </row>
    <row r="5636" spans="8:9" x14ac:dyDescent="0.2">
      <c r="H5636" s="101"/>
      <c r="I5636" s="101"/>
    </row>
    <row r="5637" spans="8:9" x14ac:dyDescent="0.2">
      <c r="H5637" s="101"/>
      <c r="I5637" s="101"/>
    </row>
    <row r="5638" spans="8:9" x14ac:dyDescent="0.2">
      <c r="H5638" s="101"/>
      <c r="I5638" s="101"/>
    </row>
    <row r="5639" spans="8:9" x14ac:dyDescent="0.2">
      <c r="H5639" s="101"/>
      <c r="I5639" s="101"/>
    </row>
    <row r="5640" spans="8:9" x14ac:dyDescent="0.2">
      <c r="H5640" s="101"/>
      <c r="I5640" s="101"/>
    </row>
    <row r="5641" spans="8:9" x14ac:dyDescent="0.2">
      <c r="H5641" s="101"/>
      <c r="I5641" s="101"/>
    </row>
    <row r="5642" spans="8:9" x14ac:dyDescent="0.2">
      <c r="H5642" s="101"/>
      <c r="I5642" s="101"/>
    </row>
    <row r="5643" spans="8:9" x14ac:dyDescent="0.2">
      <c r="H5643" s="101"/>
      <c r="I5643" s="101"/>
    </row>
    <row r="5644" spans="8:9" x14ac:dyDescent="0.2">
      <c r="H5644" s="101"/>
      <c r="I5644" s="101"/>
    </row>
    <row r="5645" spans="8:9" x14ac:dyDescent="0.2">
      <c r="H5645" s="101"/>
      <c r="I5645" s="101"/>
    </row>
    <row r="5646" spans="8:9" x14ac:dyDescent="0.2">
      <c r="H5646" s="101"/>
      <c r="I5646" s="101"/>
    </row>
    <row r="5647" spans="8:9" x14ac:dyDescent="0.2">
      <c r="H5647" s="101"/>
      <c r="I5647" s="101"/>
    </row>
    <row r="5648" spans="8:9" x14ac:dyDescent="0.2">
      <c r="H5648" s="101"/>
      <c r="I5648" s="101"/>
    </row>
    <row r="5649" spans="8:9" x14ac:dyDescent="0.2">
      <c r="H5649" s="101"/>
      <c r="I5649" s="101"/>
    </row>
    <row r="5650" spans="8:9" x14ac:dyDescent="0.2">
      <c r="H5650" s="101"/>
      <c r="I5650" s="101"/>
    </row>
    <row r="5651" spans="8:9" x14ac:dyDescent="0.2">
      <c r="H5651" s="101"/>
      <c r="I5651" s="101"/>
    </row>
    <row r="5652" spans="8:9" x14ac:dyDescent="0.2">
      <c r="H5652" s="101"/>
      <c r="I5652" s="101"/>
    </row>
    <row r="5653" spans="8:9" x14ac:dyDescent="0.2">
      <c r="H5653" s="101"/>
      <c r="I5653" s="101"/>
    </row>
    <row r="5654" spans="8:9" x14ac:dyDescent="0.2">
      <c r="H5654" s="101"/>
      <c r="I5654" s="101"/>
    </row>
    <row r="5655" spans="8:9" x14ac:dyDescent="0.2">
      <c r="H5655" s="101"/>
      <c r="I5655" s="101"/>
    </row>
    <row r="5656" spans="8:9" x14ac:dyDescent="0.2">
      <c r="H5656" s="101"/>
      <c r="I5656" s="101"/>
    </row>
    <row r="5657" spans="8:9" x14ac:dyDescent="0.2">
      <c r="H5657" s="101"/>
      <c r="I5657" s="101"/>
    </row>
    <row r="5658" spans="8:9" x14ac:dyDescent="0.2">
      <c r="H5658" s="101"/>
      <c r="I5658" s="101"/>
    </row>
    <row r="5659" spans="8:9" x14ac:dyDescent="0.2">
      <c r="H5659" s="101"/>
      <c r="I5659" s="101"/>
    </row>
    <row r="5660" spans="8:9" x14ac:dyDescent="0.2">
      <c r="H5660" s="101"/>
      <c r="I5660" s="101"/>
    </row>
    <row r="5661" spans="8:9" x14ac:dyDescent="0.2">
      <c r="H5661" s="101"/>
      <c r="I5661" s="101"/>
    </row>
    <row r="5662" spans="8:9" x14ac:dyDescent="0.2">
      <c r="H5662" s="101"/>
      <c r="I5662" s="101"/>
    </row>
    <row r="5663" spans="8:9" x14ac:dyDescent="0.2">
      <c r="H5663" s="101"/>
      <c r="I5663" s="101"/>
    </row>
    <row r="5664" spans="8:9" x14ac:dyDescent="0.2">
      <c r="H5664" s="101"/>
      <c r="I5664" s="101"/>
    </row>
    <row r="5665" spans="8:9" x14ac:dyDescent="0.2">
      <c r="H5665" s="101"/>
      <c r="I5665" s="101"/>
    </row>
    <row r="5666" spans="8:9" x14ac:dyDescent="0.2">
      <c r="H5666" s="101"/>
      <c r="I5666" s="101"/>
    </row>
    <row r="5667" spans="8:9" x14ac:dyDescent="0.2">
      <c r="H5667" s="101"/>
      <c r="I5667" s="101"/>
    </row>
    <row r="5668" spans="8:9" x14ac:dyDescent="0.2">
      <c r="H5668" s="101"/>
      <c r="I5668" s="101"/>
    </row>
    <row r="5669" spans="8:9" x14ac:dyDescent="0.2">
      <c r="H5669" s="101"/>
      <c r="I5669" s="101"/>
    </row>
    <row r="5670" spans="8:9" x14ac:dyDescent="0.2">
      <c r="H5670" s="101"/>
      <c r="I5670" s="101"/>
    </row>
    <row r="5671" spans="8:9" x14ac:dyDescent="0.2">
      <c r="H5671" s="101"/>
      <c r="I5671" s="101"/>
    </row>
    <row r="5672" spans="8:9" x14ac:dyDescent="0.2">
      <c r="H5672" s="101"/>
      <c r="I5672" s="101"/>
    </row>
    <row r="5673" spans="8:9" x14ac:dyDescent="0.2">
      <c r="H5673" s="101"/>
      <c r="I5673" s="101"/>
    </row>
    <row r="5674" spans="8:9" x14ac:dyDescent="0.2">
      <c r="H5674" s="101"/>
      <c r="I5674" s="101"/>
    </row>
    <row r="5675" spans="8:9" x14ac:dyDescent="0.2">
      <c r="H5675" s="101"/>
      <c r="I5675" s="101"/>
    </row>
    <row r="5676" spans="8:9" x14ac:dyDescent="0.2">
      <c r="H5676" s="101"/>
      <c r="I5676" s="101"/>
    </row>
    <row r="5677" spans="8:9" x14ac:dyDescent="0.2">
      <c r="H5677" s="101"/>
      <c r="I5677" s="101"/>
    </row>
    <row r="5678" spans="8:9" x14ac:dyDescent="0.2">
      <c r="H5678" s="101"/>
      <c r="I5678" s="101"/>
    </row>
    <row r="5679" spans="8:9" x14ac:dyDescent="0.2">
      <c r="H5679" s="101"/>
      <c r="I5679" s="101"/>
    </row>
    <row r="5680" spans="8:9" x14ac:dyDescent="0.2">
      <c r="H5680" s="101"/>
      <c r="I5680" s="101"/>
    </row>
    <row r="5681" spans="8:9" x14ac:dyDescent="0.2">
      <c r="H5681" s="101"/>
      <c r="I5681" s="101"/>
    </row>
    <row r="5682" spans="8:9" x14ac:dyDescent="0.2">
      <c r="H5682" s="101"/>
      <c r="I5682" s="101"/>
    </row>
    <row r="5683" spans="8:9" x14ac:dyDescent="0.2">
      <c r="H5683" s="101"/>
      <c r="I5683" s="101"/>
    </row>
    <row r="5684" spans="8:9" x14ac:dyDescent="0.2">
      <c r="H5684" s="101"/>
      <c r="I5684" s="101"/>
    </row>
    <row r="5685" spans="8:9" x14ac:dyDescent="0.2">
      <c r="H5685" s="101"/>
      <c r="I5685" s="101"/>
    </row>
    <row r="5686" spans="8:9" x14ac:dyDescent="0.2">
      <c r="H5686" s="101"/>
      <c r="I5686" s="101"/>
    </row>
    <row r="5687" spans="8:9" x14ac:dyDescent="0.2">
      <c r="H5687" s="101"/>
      <c r="I5687" s="101"/>
    </row>
    <row r="5688" spans="8:9" x14ac:dyDescent="0.2">
      <c r="H5688" s="101"/>
      <c r="I5688" s="101"/>
    </row>
    <row r="5689" spans="8:9" x14ac:dyDescent="0.2">
      <c r="H5689" s="101"/>
      <c r="I5689" s="101"/>
    </row>
    <row r="5690" spans="8:9" x14ac:dyDescent="0.2">
      <c r="H5690" s="101"/>
      <c r="I5690" s="101"/>
    </row>
    <row r="5691" spans="8:9" x14ac:dyDescent="0.2">
      <c r="H5691" s="101"/>
      <c r="I5691" s="101"/>
    </row>
    <row r="5692" spans="8:9" x14ac:dyDescent="0.2">
      <c r="H5692" s="101"/>
      <c r="I5692" s="101"/>
    </row>
    <row r="5693" spans="8:9" x14ac:dyDescent="0.2">
      <c r="H5693" s="101"/>
      <c r="I5693" s="101"/>
    </row>
    <row r="5694" spans="8:9" x14ac:dyDescent="0.2">
      <c r="H5694" s="101"/>
      <c r="I5694" s="101"/>
    </row>
    <row r="5695" spans="8:9" x14ac:dyDescent="0.2">
      <c r="H5695" s="101"/>
      <c r="I5695" s="101"/>
    </row>
    <row r="5696" spans="8:9" x14ac:dyDescent="0.2">
      <c r="H5696" s="101"/>
      <c r="I5696" s="101"/>
    </row>
    <row r="5697" spans="8:9" x14ac:dyDescent="0.2">
      <c r="H5697" s="101"/>
      <c r="I5697" s="101"/>
    </row>
    <row r="5698" spans="8:9" x14ac:dyDescent="0.2">
      <c r="H5698" s="101"/>
      <c r="I5698" s="101"/>
    </row>
    <row r="5699" spans="8:9" x14ac:dyDescent="0.2">
      <c r="H5699" s="101"/>
      <c r="I5699" s="101"/>
    </row>
    <row r="5700" spans="8:9" x14ac:dyDescent="0.2">
      <c r="H5700" s="101"/>
      <c r="I5700" s="101"/>
    </row>
    <row r="5701" spans="8:9" x14ac:dyDescent="0.2">
      <c r="H5701" s="101"/>
      <c r="I5701" s="101"/>
    </row>
    <row r="5702" spans="8:9" x14ac:dyDescent="0.2">
      <c r="H5702" s="101"/>
      <c r="I5702" s="101"/>
    </row>
    <row r="5703" spans="8:9" x14ac:dyDescent="0.2">
      <c r="H5703" s="101"/>
      <c r="I5703" s="101"/>
    </row>
    <row r="5704" spans="8:9" x14ac:dyDescent="0.2">
      <c r="H5704" s="101"/>
      <c r="I5704" s="101"/>
    </row>
    <row r="5705" spans="8:9" x14ac:dyDescent="0.2">
      <c r="H5705" s="101"/>
      <c r="I5705" s="101"/>
    </row>
    <row r="5706" spans="8:9" x14ac:dyDescent="0.2">
      <c r="H5706" s="101"/>
      <c r="I5706" s="101"/>
    </row>
    <row r="5707" spans="8:9" x14ac:dyDescent="0.2">
      <c r="H5707" s="101"/>
      <c r="I5707" s="101"/>
    </row>
    <row r="5708" spans="8:9" x14ac:dyDescent="0.2">
      <c r="H5708" s="101"/>
      <c r="I5708" s="101"/>
    </row>
    <row r="5709" spans="8:9" x14ac:dyDescent="0.2">
      <c r="H5709" s="101"/>
      <c r="I5709" s="101"/>
    </row>
    <row r="5710" spans="8:9" x14ac:dyDescent="0.2">
      <c r="H5710" s="101"/>
      <c r="I5710" s="101"/>
    </row>
    <row r="5711" spans="8:9" x14ac:dyDescent="0.2">
      <c r="H5711" s="101"/>
      <c r="I5711" s="101"/>
    </row>
    <row r="5712" spans="8:9" x14ac:dyDescent="0.2">
      <c r="H5712" s="101"/>
      <c r="I5712" s="101"/>
    </row>
    <row r="5713" spans="8:9" x14ac:dyDescent="0.2">
      <c r="H5713" s="101"/>
      <c r="I5713" s="101"/>
    </row>
    <row r="5714" spans="8:9" x14ac:dyDescent="0.2">
      <c r="H5714" s="101"/>
      <c r="I5714" s="101"/>
    </row>
    <row r="5715" spans="8:9" x14ac:dyDescent="0.2">
      <c r="H5715" s="101"/>
      <c r="I5715" s="101"/>
    </row>
    <row r="5716" spans="8:9" x14ac:dyDescent="0.2">
      <c r="H5716" s="101"/>
      <c r="I5716" s="101"/>
    </row>
    <row r="5717" spans="8:9" x14ac:dyDescent="0.2">
      <c r="H5717" s="101"/>
      <c r="I5717" s="101"/>
    </row>
    <row r="5718" spans="8:9" x14ac:dyDescent="0.2">
      <c r="H5718" s="101"/>
      <c r="I5718" s="101"/>
    </row>
    <row r="5719" spans="8:9" x14ac:dyDescent="0.2">
      <c r="H5719" s="101"/>
      <c r="I5719" s="101"/>
    </row>
    <row r="5720" spans="8:9" x14ac:dyDescent="0.2">
      <c r="H5720" s="101"/>
      <c r="I5720" s="101"/>
    </row>
    <row r="5721" spans="8:9" x14ac:dyDescent="0.2">
      <c r="H5721" s="101"/>
      <c r="I5721" s="101"/>
    </row>
    <row r="5722" spans="8:9" x14ac:dyDescent="0.2">
      <c r="H5722" s="101"/>
      <c r="I5722" s="101"/>
    </row>
    <row r="5723" spans="8:9" x14ac:dyDescent="0.2">
      <c r="H5723" s="101"/>
      <c r="I5723" s="101"/>
    </row>
    <row r="5724" spans="8:9" x14ac:dyDescent="0.2">
      <c r="H5724" s="101"/>
      <c r="I5724" s="101"/>
    </row>
    <row r="5725" spans="8:9" x14ac:dyDescent="0.2">
      <c r="H5725" s="101"/>
      <c r="I5725" s="101"/>
    </row>
    <row r="5726" spans="8:9" x14ac:dyDescent="0.2">
      <c r="H5726" s="101"/>
      <c r="I5726" s="101"/>
    </row>
    <row r="5727" spans="8:9" x14ac:dyDescent="0.2">
      <c r="H5727" s="101"/>
      <c r="I5727" s="101"/>
    </row>
    <row r="5728" spans="8:9" x14ac:dyDescent="0.2">
      <c r="H5728" s="101"/>
      <c r="I5728" s="101"/>
    </row>
    <row r="5729" spans="8:9" x14ac:dyDescent="0.2">
      <c r="H5729" s="101"/>
      <c r="I5729" s="101"/>
    </row>
    <row r="5730" spans="8:9" x14ac:dyDescent="0.2">
      <c r="H5730" s="101"/>
      <c r="I5730" s="101"/>
    </row>
    <row r="5731" spans="8:9" x14ac:dyDescent="0.2">
      <c r="H5731" s="101"/>
      <c r="I5731" s="101"/>
    </row>
    <row r="5732" spans="8:9" x14ac:dyDescent="0.2">
      <c r="H5732" s="101"/>
      <c r="I5732" s="101"/>
    </row>
    <row r="5733" spans="8:9" x14ac:dyDescent="0.2">
      <c r="H5733" s="101"/>
      <c r="I5733" s="101"/>
    </row>
    <row r="5734" spans="8:9" x14ac:dyDescent="0.2">
      <c r="H5734" s="101"/>
      <c r="I5734" s="101"/>
    </row>
    <row r="5735" spans="8:9" x14ac:dyDescent="0.2">
      <c r="H5735" s="101"/>
      <c r="I5735" s="101"/>
    </row>
    <row r="5736" spans="8:9" x14ac:dyDescent="0.2">
      <c r="H5736" s="101"/>
      <c r="I5736" s="101"/>
    </row>
    <row r="5737" spans="8:9" x14ac:dyDescent="0.2">
      <c r="H5737" s="101"/>
      <c r="I5737" s="101"/>
    </row>
    <row r="5738" spans="8:9" x14ac:dyDescent="0.2">
      <c r="H5738" s="101"/>
      <c r="I5738" s="101"/>
    </row>
    <row r="5739" spans="8:9" x14ac:dyDescent="0.2">
      <c r="H5739" s="101"/>
      <c r="I5739" s="101"/>
    </row>
    <row r="5740" spans="8:9" x14ac:dyDescent="0.2">
      <c r="H5740" s="101"/>
      <c r="I5740" s="101"/>
    </row>
    <row r="5741" spans="8:9" x14ac:dyDescent="0.2">
      <c r="H5741" s="101"/>
      <c r="I5741" s="101"/>
    </row>
    <row r="5742" spans="8:9" x14ac:dyDescent="0.2">
      <c r="H5742" s="101"/>
      <c r="I5742" s="101"/>
    </row>
    <row r="5743" spans="8:9" x14ac:dyDescent="0.2">
      <c r="H5743" s="101"/>
      <c r="I5743" s="101"/>
    </row>
    <row r="5744" spans="8:9" x14ac:dyDescent="0.2">
      <c r="H5744" s="101"/>
      <c r="I5744" s="101"/>
    </row>
    <row r="5745" spans="8:9" x14ac:dyDescent="0.2">
      <c r="H5745" s="101"/>
      <c r="I5745" s="101"/>
    </row>
    <row r="5746" spans="8:9" x14ac:dyDescent="0.2">
      <c r="H5746" s="101"/>
      <c r="I5746" s="101"/>
    </row>
    <row r="5747" spans="8:9" x14ac:dyDescent="0.2">
      <c r="H5747" s="101"/>
      <c r="I5747" s="101"/>
    </row>
    <row r="5748" spans="8:9" x14ac:dyDescent="0.2">
      <c r="H5748" s="101"/>
      <c r="I5748" s="101"/>
    </row>
    <row r="5749" spans="8:9" x14ac:dyDescent="0.2">
      <c r="H5749" s="101"/>
      <c r="I5749" s="101"/>
    </row>
    <row r="5750" spans="8:9" x14ac:dyDescent="0.2">
      <c r="H5750" s="101"/>
      <c r="I5750" s="101"/>
    </row>
    <row r="5751" spans="8:9" x14ac:dyDescent="0.2">
      <c r="H5751" s="101"/>
      <c r="I5751" s="101"/>
    </row>
    <row r="5752" spans="8:9" x14ac:dyDescent="0.2">
      <c r="H5752" s="101"/>
      <c r="I5752" s="101"/>
    </row>
    <row r="5753" spans="8:9" x14ac:dyDescent="0.2">
      <c r="H5753" s="101"/>
      <c r="I5753" s="101"/>
    </row>
    <row r="5754" spans="8:9" x14ac:dyDescent="0.2">
      <c r="H5754" s="101"/>
      <c r="I5754" s="101"/>
    </row>
    <row r="5755" spans="8:9" x14ac:dyDescent="0.2">
      <c r="H5755" s="101"/>
      <c r="I5755" s="101"/>
    </row>
    <row r="5756" spans="8:9" x14ac:dyDescent="0.2">
      <c r="H5756" s="101"/>
      <c r="I5756" s="101"/>
    </row>
    <row r="5757" spans="8:9" x14ac:dyDescent="0.2">
      <c r="H5757" s="101"/>
      <c r="I5757" s="101"/>
    </row>
    <row r="5758" spans="8:9" x14ac:dyDescent="0.2">
      <c r="H5758" s="101"/>
      <c r="I5758" s="101"/>
    </row>
    <row r="5759" spans="8:9" x14ac:dyDescent="0.2">
      <c r="H5759" s="101"/>
      <c r="I5759" s="101"/>
    </row>
    <row r="5760" spans="8:9" x14ac:dyDescent="0.2">
      <c r="H5760" s="101"/>
      <c r="I5760" s="101"/>
    </row>
    <row r="5761" spans="8:9" x14ac:dyDescent="0.2">
      <c r="H5761" s="101"/>
      <c r="I5761" s="101"/>
    </row>
    <row r="5762" spans="8:9" x14ac:dyDescent="0.2">
      <c r="H5762" s="101"/>
      <c r="I5762" s="101"/>
    </row>
    <row r="5763" spans="8:9" x14ac:dyDescent="0.2">
      <c r="H5763" s="101"/>
      <c r="I5763" s="101"/>
    </row>
    <row r="5764" spans="8:9" x14ac:dyDescent="0.2">
      <c r="H5764" s="101"/>
      <c r="I5764" s="101"/>
    </row>
    <row r="5765" spans="8:9" x14ac:dyDescent="0.2">
      <c r="H5765" s="101"/>
      <c r="I5765" s="101"/>
    </row>
    <row r="5766" spans="8:9" x14ac:dyDescent="0.2">
      <c r="H5766" s="101"/>
      <c r="I5766" s="101"/>
    </row>
    <row r="5767" spans="8:9" x14ac:dyDescent="0.2">
      <c r="H5767" s="101"/>
      <c r="I5767" s="101"/>
    </row>
    <row r="5768" spans="8:9" x14ac:dyDescent="0.2">
      <c r="H5768" s="101"/>
      <c r="I5768" s="101"/>
    </row>
    <row r="5769" spans="8:9" x14ac:dyDescent="0.2">
      <c r="H5769" s="101"/>
      <c r="I5769" s="101"/>
    </row>
    <row r="5770" spans="8:9" x14ac:dyDescent="0.2">
      <c r="H5770" s="101"/>
      <c r="I5770" s="101"/>
    </row>
    <row r="5771" spans="8:9" x14ac:dyDescent="0.2">
      <c r="H5771" s="101"/>
      <c r="I5771" s="101"/>
    </row>
    <row r="5772" spans="8:9" x14ac:dyDescent="0.2">
      <c r="H5772" s="101"/>
      <c r="I5772" s="101"/>
    </row>
    <row r="5773" spans="8:9" x14ac:dyDescent="0.2">
      <c r="H5773" s="101"/>
      <c r="I5773" s="101"/>
    </row>
    <row r="5774" spans="8:9" x14ac:dyDescent="0.2">
      <c r="H5774" s="101"/>
      <c r="I5774" s="101"/>
    </row>
    <row r="5775" spans="8:9" x14ac:dyDescent="0.2">
      <c r="H5775" s="101"/>
      <c r="I5775" s="101"/>
    </row>
    <row r="5776" spans="8:9" x14ac:dyDescent="0.2">
      <c r="H5776" s="101"/>
      <c r="I5776" s="101"/>
    </row>
    <row r="5777" spans="8:9" x14ac:dyDescent="0.2">
      <c r="H5777" s="101"/>
      <c r="I5777" s="101"/>
    </row>
    <row r="5778" spans="8:9" x14ac:dyDescent="0.2">
      <c r="H5778" s="101"/>
      <c r="I5778" s="101"/>
    </row>
    <row r="5779" spans="8:9" x14ac:dyDescent="0.2">
      <c r="H5779" s="101"/>
      <c r="I5779" s="101"/>
    </row>
    <row r="5780" spans="8:9" x14ac:dyDescent="0.2">
      <c r="H5780" s="101"/>
      <c r="I5780" s="101"/>
    </row>
    <row r="5781" spans="8:9" x14ac:dyDescent="0.2">
      <c r="H5781" s="101"/>
      <c r="I5781" s="101"/>
    </row>
    <row r="5782" spans="8:9" x14ac:dyDescent="0.2">
      <c r="H5782" s="101"/>
      <c r="I5782" s="101"/>
    </row>
    <row r="5783" spans="8:9" x14ac:dyDescent="0.2">
      <c r="H5783" s="101"/>
      <c r="I5783" s="101"/>
    </row>
    <row r="5784" spans="8:9" x14ac:dyDescent="0.2">
      <c r="H5784" s="101"/>
      <c r="I5784" s="101"/>
    </row>
    <row r="5785" spans="8:9" x14ac:dyDescent="0.2">
      <c r="H5785" s="101"/>
      <c r="I5785" s="101"/>
    </row>
    <row r="5786" spans="8:9" x14ac:dyDescent="0.2">
      <c r="H5786" s="101"/>
      <c r="I5786" s="101"/>
    </row>
    <row r="5787" spans="8:9" x14ac:dyDescent="0.2">
      <c r="H5787" s="101"/>
      <c r="I5787" s="101"/>
    </row>
    <row r="5788" spans="8:9" x14ac:dyDescent="0.2">
      <c r="H5788" s="101"/>
      <c r="I5788" s="101"/>
    </row>
    <row r="5789" spans="8:9" x14ac:dyDescent="0.2">
      <c r="H5789" s="101"/>
      <c r="I5789" s="101"/>
    </row>
    <row r="5790" spans="8:9" x14ac:dyDescent="0.2">
      <c r="H5790" s="101"/>
      <c r="I5790" s="101"/>
    </row>
    <row r="5791" spans="8:9" x14ac:dyDescent="0.2">
      <c r="H5791" s="101"/>
      <c r="I5791" s="101"/>
    </row>
    <row r="5792" spans="8:9" x14ac:dyDescent="0.2">
      <c r="H5792" s="101"/>
      <c r="I5792" s="101"/>
    </row>
    <row r="5793" spans="8:9" x14ac:dyDescent="0.2">
      <c r="H5793" s="101"/>
      <c r="I5793" s="101"/>
    </row>
    <row r="5794" spans="8:9" x14ac:dyDescent="0.2">
      <c r="H5794" s="101"/>
      <c r="I5794" s="101"/>
    </row>
    <row r="5795" spans="8:9" x14ac:dyDescent="0.2">
      <c r="H5795" s="101"/>
      <c r="I5795" s="101"/>
    </row>
    <row r="5796" spans="8:9" x14ac:dyDescent="0.2">
      <c r="H5796" s="101"/>
      <c r="I5796" s="101"/>
    </row>
    <row r="5797" spans="8:9" x14ac:dyDescent="0.2">
      <c r="H5797" s="101"/>
      <c r="I5797" s="101"/>
    </row>
    <row r="5798" spans="8:9" x14ac:dyDescent="0.2">
      <c r="H5798" s="101"/>
      <c r="I5798" s="101"/>
    </row>
    <row r="5799" spans="8:9" x14ac:dyDescent="0.2">
      <c r="H5799" s="101"/>
      <c r="I5799" s="101"/>
    </row>
    <row r="5800" spans="8:9" x14ac:dyDescent="0.2">
      <c r="H5800" s="101"/>
      <c r="I5800" s="101"/>
    </row>
    <row r="5801" spans="8:9" x14ac:dyDescent="0.2">
      <c r="H5801" s="101"/>
      <c r="I5801" s="101"/>
    </row>
    <row r="5802" spans="8:9" x14ac:dyDescent="0.2">
      <c r="H5802" s="101"/>
      <c r="I5802" s="101"/>
    </row>
    <row r="5803" spans="8:9" x14ac:dyDescent="0.2">
      <c r="H5803" s="101"/>
      <c r="I5803" s="101"/>
    </row>
    <row r="5804" spans="8:9" x14ac:dyDescent="0.2">
      <c r="H5804" s="101"/>
      <c r="I5804" s="101"/>
    </row>
    <row r="5805" spans="8:9" x14ac:dyDescent="0.2">
      <c r="H5805" s="101"/>
      <c r="I5805" s="101"/>
    </row>
    <row r="5806" spans="8:9" x14ac:dyDescent="0.2">
      <c r="H5806" s="101"/>
      <c r="I5806" s="101"/>
    </row>
    <row r="5807" spans="8:9" x14ac:dyDescent="0.2">
      <c r="H5807" s="101"/>
      <c r="I5807" s="101"/>
    </row>
    <row r="5808" spans="8:9" x14ac:dyDescent="0.2">
      <c r="H5808" s="101"/>
      <c r="I5808" s="101"/>
    </row>
    <row r="5809" spans="8:9" x14ac:dyDescent="0.2">
      <c r="H5809" s="101"/>
      <c r="I5809" s="101"/>
    </row>
    <row r="5810" spans="8:9" x14ac:dyDescent="0.2">
      <c r="H5810" s="101"/>
      <c r="I5810" s="101"/>
    </row>
    <row r="5811" spans="8:9" x14ac:dyDescent="0.2">
      <c r="H5811" s="101"/>
      <c r="I5811" s="101"/>
    </row>
    <row r="5812" spans="8:9" x14ac:dyDescent="0.2">
      <c r="H5812" s="101"/>
      <c r="I5812" s="101"/>
    </row>
    <row r="5813" spans="8:9" x14ac:dyDescent="0.2">
      <c r="H5813" s="101"/>
      <c r="I5813" s="101"/>
    </row>
    <row r="5814" spans="8:9" x14ac:dyDescent="0.2">
      <c r="H5814" s="101"/>
      <c r="I5814" s="101"/>
    </row>
    <row r="5815" spans="8:9" x14ac:dyDescent="0.2">
      <c r="H5815" s="101"/>
      <c r="I5815" s="101"/>
    </row>
    <row r="5816" spans="8:9" x14ac:dyDescent="0.2">
      <c r="H5816" s="101"/>
      <c r="I5816" s="101"/>
    </row>
    <row r="5817" spans="8:9" x14ac:dyDescent="0.2">
      <c r="H5817" s="101"/>
      <c r="I5817" s="101"/>
    </row>
    <row r="5818" spans="8:9" x14ac:dyDescent="0.2">
      <c r="H5818" s="101"/>
      <c r="I5818" s="101"/>
    </row>
    <row r="5819" spans="8:9" x14ac:dyDescent="0.2">
      <c r="H5819" s="101"/>
      <c r="I5819" s="101"/>
    </row>
    <row r="5820" spans="8:9" x14ac:dyDescent="0.2">
      <c r="H5820" s="101"/>
      <c r="I5820" s="101"/>
    </row>
    <row r="5821" spans="8:9" x14ac:dyDescent="0.2">
      <c r="H5821" s="101"/>
      <c r="I5821" s="101"/>
    </row>
    <row r="5822" spans="8:9" x14ac:dyDescent="0.2">
      <c r="H5822" s="101"/>
      <c r="I5822" s="101"/>
    </row>
    <row r="5823" spans="8:9" x14ac:dyDescent="0.2">
      <c r="H5823" s="101"/>
      <c r="I5823" s="101"/>
    </row>
    <row r="5824" spans="8:9" x14ac:dyDescent="0.2">
      <c r="H5824" s="101"/>
      <c r="I5824" s="101"/>
    </row>
    <row r="5825" spans="8:9" x14ac:dyDescent="0.2">
      <c r="H5825" s="101"/>
      <c r="I5825" s="101"/>
    </row>
    <row r="5826" spans="8:9" x14ac:dyDescent="0.2">
      <c r="H5826" s="101"/>
      <c r="I5826" s="101"/>
    </row>
    <row r="5827" spans="8:9" x14ac:dyDescent="0.2">
      <c r="H5827" s="101"/>
      <c r="I5827" s="101"/>
    </row>
    <row r="5828" spans="8:9" x14ac:dyDescent="0.2">
      <c r="H5828" s="101"/>
      <c r="I5828" s="101"/>
    </row>
    <row r="5829" spans="8:9" x14ac:dyDescent="0.2">
      <c r="H5829" s="101"/>
      <c r="I5829" s="101"/>
    </row>
    <row r="5830" spans="8:9" x14ac:dyDescent="0.2">
      <c r="H5830" s="101"/>
      <c r="I5830" s="101"/>
    </row>
    <row r="5831" spans="8:9" x14ac:dyDescent="0.2">
      <c r="H5831" s="101"/>
      <c r="I5831" s="101"/>
    </row>
    <row r="5832" spans="8:9" x14ac:dyDescent="0.2">
      <c r="H5832" s="101"/>
      <c r="I5832" s="101"/>
    </row>
    <row r="5833" spans="8:9" x14ac:dyDescent="0.2">
      <c r="H5833" s="101"/>
      <c r="I5833" s="101"/>
    </row>
    <row r="5834" spans="8:9" x14ac:dyDescent="0.2">
      <c r="H5834" s="101"/>
      <c r="I5834" s="101"/>
    </row>
    <row r="5835" spans="8:9" x14ac:dyDescent="0.2">
      <c r="H5835" s="101"/>
      <c r="I5835" s="101"/>
    </row>
    <row r="5836" spans="8:9" x14ac:dyDescent="0.2">
      <c r="H5836" s="101"/>
      <c r="I5836" s="101"/>
    </row>
    <row r="5837" spans="8:9" x14ac:dyDescent="0.2">
      <c r="H5837" s="101"/>
      <c r="I5837" s="101"/>
    </row>
    <row r="5838" spans="8:9" x14ac:dyDescent="0.2">
      <c r="H5838" s="101"/>
      <c r="I5838" s="101"/>
    </row>
    <row r="5839" spans="8:9" x14ac:dyDescent="0.2">
      <c r="H5839" s="101"/>
      <c r="I5839" s="101"/>
    </row>
    <row r="5840" spans="8:9" x14ac:dyDescent="0.2">
      <c r="H5840" s="101"/>
      <c r="I5840" s="101"/>
    </row>
    <row r="5841" spans="8:9" x14ac:dyDescent="0.2">
      <c r="H5841" s="101"/>
      <c r="I5841" s="101"/>
    </row>
    <row r="5842" spans="8:9" x14ac:dyDescent="0.2">
      <c r="H5842" s="101"/>
      <c r="I5842" s="101"/>
    </row>
    <row r="5843" spans="8:9" x14ac:dyDescent="0.2">
      <c r="H5843" s="101"/>
      <c r="I5843" s="101"/>
    </row>
    <row r="5844" spans="8:9" x14ac:dyDescent="0.2">
      <c r="H5844" s="101"/>
      <c r="I5844" s="101"/>
    </row>
    <row r="5845" spans="8:9" x14ac:dyDescent="0.2">
      <c r="H5845" s="101"/>
      <c r="I5845" s="101"/>
    </row>
    <row r="5846" spans="8:9" x14ac:dyDescent="0.2">
      <c r="H5846" s="101"/>
      <c r="I5846" s="101"/>
    </row>
    <row r="5847" spans="8:9" x14ac:dyDescent="0.2">
      <c r="H5847" s="101"/>
      <c r="I5847" s="101"/>
    </row>
    <row r="5848" spans="8:9" x14ac:dyDescent="0.2">
      <c r="H5848" s="101"/>
      <c r="I5848" s="101"/>
    </row>
    <row r="5849" spans="8:9" x14ac:dyDescent="0.2">
      <c r="H5849" s="101"/>
      <c r="I5849" s="101"/>
    </row>
    <row r="5850" spans="8:9" x14ac:dyDescent="0.2">
      <c r="H5850" s="101"/>
      <c r="I5850" s="101"/>
    </row>
    <row r="5851" spans="8:9" x14ac:dyDescent="0.2">
      <c r="H5851" s="101"/>
      <c r="I5851" s="101"/>
    </row>
    <row r="5852" spans="8:9" x14ac:dyDescent="0.2">
      <c r="H5852" s="101"/>
      <c r="I5852" s="101"/>
    </row>
    <row r="5853" spans="8:9" x14ac:dyDescent="0.2">
      <c r="H5853" s="101"/>
      <c r="I5853" s="101"/>
    </row>
    <row r="5854" spans="8:9" x14ac:dyDescent="0.2">
      <c r="H5854" s="101"/>
      <c r="I5854" s="101"/>
    </row>
    <row r="5855" spans="8:9" x14ac:dyDescent="0.2">
      <c r="H5855" s="101"/>
      <c r="I5855" s="101"/>
    </row>
    <row r="5856" spans="8:9" x14ac:dyDescent="0.2">
      <c r="H5856" s="101"/>
      <c r="I5856" s="101"/>
    </row>
    <row r="5857" spans="8:9" x14ac:dyDescent="0.2">
      <c r="H5857" s="101"/>
      <c r="I5857" s="101"/>
    </row>
    <row r="5858" spans="8:9" x14ac:dyDescent="0.2">
      <c r="H5858" s="101"/>
      <c r="I5858" s="101"/>
    </row>
    <row r="5859" spans="8:9" x14ac:dyDescent="0.2">
      <c r="H5859" s="101"/>
      <c r="I5859" s="101"/>
    </row>
    <row r="5860" spans="8:9" x14ac:dyDescent="0.2">
      <c r="H5860" s="101"/>
      <c r="I5860" s="101"/>
    </row>
    <row r="5861" spans="8:9" x14ac:dyDescent="0.2">
      <c r="H5861" s="101"/>
      <c r="I5861" s="101"/>
    </row>
    <row r="5862" spans="8:9" x14ac:dyDescent="0.2">
      <c r="H5862" s="101"/>
      <c r="I5862" s="101"/>
    </row>
    <row r="5863" spans="8:9" x14ac:dyDescent="0.2">
      <c r="H5863" s="101"/>
      <c r="I5863" s="101"/>
    </row>
    <row r="5864" spans="8:9" x14ac:dyDescent="0.2">
      <c r="H5864" s="101"/>
      <c r="I5864" s="101"/>
    </row>
    <row r="5865" spans="8:9" x14ac:dyDescent="0.2">
      <c r="H5865" s="101"/>
      <c r="I5865" s="101"/>
    </row>
    <row r="5866" spans="8:9" x14ac:dyDescent="0.2">
      <c r="H5866" s="101"/>
      <c r="I5866" s="101"/>
    </row>
    <row r="5867" spans="8:9" x14ac:dyDescent="0.2">
      <c r="H5867" s="101"/>
      <c r="I5867" s="101"/>
    </row>
    <row r="5868" spans="8:9" x14ac:dyDescent="0.2">
      <c r="H5868" s="101"/>
      <c r="I5868" s="101"/>
    </row>
    <row r="5869" spans="8:9" x14ac:dyDescent="0.2">
      <c r="H5869" s="101"/>
      <c r="I5869" s="101"/>
    </row>
    <row r="5870" spans="8:9" x14ac:dyDescent="0.2">
      <c r="H5870" s="101"/>
      <c r="I5870" s="101"/>
    </row>
    <row r="5871" spans="8:9" x14ac:dyDescent="0.2">
      <c r="H5871" s="101"/>
      <c r="I5871" s="101"/>
    </row>
    <row r="5872" spans="8:9" x14ac:dyDescent="0.2">
      <c r="H5872" s="101"/>
      <c r="I5872" s="101"/>
    </row>
    <row r="5873" spans="8:9" x14ac:dyDescent="0.2">
      <c r="H5873" s="101"/>
      <c r="I5873" s="101"/>
    </row>
    <row r="5874" spans="8:9" x14ac:dyDescent="0.2">
      <c r="H5874" s="101"/>
      <c r="I5874" s="101"/>
    </row>
    <row r="5875" spans="8:9" x14ac:dyDescent="0.2">
      <c r="H5875" s="101"/>
      <c r="I5875" s="101"/>
    </row>
    <row r="5876" spans="8:9" x14ac:dyDescent="0.2">
      <c r="H5876" s="101"/>
      <c r="I5876" s="101"/>
    </row>
    <row r="5877" spans="8:9" x14ac:dyDescent="0.2">
      <c r="H5877" s="101"/>
      <c r="I5877" s="101"/>
    </row>
    <row r="5878" spans="8:9" x14ac:dyDescent="0.2">
      <c r="H5878" s="101"/>
      <c r="I5878" s="101"/>
    </row>
    <row r="5879" spans="8:9" x14ac:dyDescent="0.2">
      <c r="H5879" s="101"/>
      <c r="I5879" s="101"/>
    </row>
    <row r="5880" spans="8:9" x14ac:dyDescent="0.2">
      <c r="H5880" s="101"/>
      <c r="I5880" s="101"/>
    </row>
    <row r="5881" spans="8:9" x14ac:dyDescent="0.2">
      <c r="H5881" s="101"/>
      <c r="I5881" s="101"/>
    </row>
    <row r="5882" spans="8:9" x14ac:dyDescent="0.2">
      <c r="H5882" s="101"/>
      <c r="I5882" s="101"/>
    </row>
    <row r="5883" spans="8:9" x14ac:dyDescent="0.2">
      <c r="H5883" s="101"/>
      <c r="I5883" s="101"/>
    </row>
    <row r="5884" spans="8:9" x14ac:dyDescent="0.2">
      <c r="H5884" s="101"/>
      <c r="I5884" s="101"/>
    </row>
    <row r="5885" spans="8:9" x14ac:dyDescent="0.2">
      <c r="H5885" s="101"/>
      <c r="I5885" s="101"/>
    </row>
    <row r="5886" spans="8:9" x14ac:dyDescent="0.2">
      <c r="H5886" s="101"/>
      <c r="I5886" s="101"/>
    </row>
    <row r="5887" spans="8:9" x14ac:dyDescent="0.2">
      <c r="H5887" s="101"/>
      <c r="I5887" s="101"/>
    </row>
    <row r="5888" spans="8:9" x14ac:dyDescent="0.2">
      <c r="H5888" s="101"/>
      <c r="I5888" s="101"/>
    </row>
    <row r="5889" spans="8:9" x14ac:dyDescent="0.2">
      <c r="H5889" s="101"/>
      <c r="I5889" s="101"/>
    </row>
    <row r="5890" spans="8:9" x14ac:dyDescent="0.2">
      <c r="H5890" s="101"/>
      <c r="I5890" s="101"/>
    </row>
    <row r="5891" spans="8:9" x14ac:dyDescent="0.2">
      <c r="H5891" s="101"/>
      <c r="I5891" s="101"/>
    </row>
    <row r="5892" spans="8:9" x14ac:dyDescent="0.2">
      <c r="H5892" s="101"/>
      <c r="I5892" s="101"/>
    </row>
    <row r="5893" spans="8:9" x14ac:dyDescent="0.2">
      <c r="H5893" s="101"/>
      <c r="I5893" s="101"/>
    </row>
    <row r="5894" spans="8:9" x14ac:dyDescent="0.2">
      <c r="H5894" s="101"/>
      <c r="I5894" s="101"/>
    </row>
    <row r="5895" spans="8:9" x14ac:dyDescent="0.2">
      <c r="H5895" s="101"/>
      <c r="I5895" s="101"/>
    </row>
    <row r="5896" spans="8:9" x14ac:dyDescent="0.2">
      <c r="H5896" s="101"/>
      <c r="I5896" s="101"/>
    </row>
    <row r="5897" spans="8:9" x14ac:dyDescent="0.2">
      <c r="H5897" s="101"/>
      <c r="I5897" s="101"/>
    </row>
    <row r="5898" spans="8:9" x14ac:dyDescent="0.2">
      <c r="H5898" s="101"/>
      <c r="I5898" s="101"/>
    </row>
    <row r="5899" spans="8:9" x14ac:dyDescent="0.2">
      <c r="H5899" s="101"/>
      <c r="I5899" s="101"/>
    </row>
    <row r="5900" spans="8:9" x14ac:dyDescent="0.2">
      <c r="H5900" s="101"/>
      <c r="I5900" s="101"/>
    </row>
    <row r="5901" spans="8:9" x14ac:dyDescent="0.2">
      <c r="H5901" s="101"/>
      <c r="I5901" s="101"/>
    </row>
    <row r="5902" spans="8:9" x14ac:dyDescent="0.2">
      <c r="H5902" s="101"/>
      <c r="I5902" s="101"/>
    </row>
    <row r="5903" spans="8:9" x14ac:dyDescent="0.2">
      <c r="H5903" s="101"/>
      <c r="I5903" s="101"/>
    </row>
    <row r="5904" spans="8:9" x14ac:dyDescent="0.2">
      <c r="H5904" s="101"/>
      <c r="I5904" s="101"/>
    </row>
    <row r="5905" spans="8:9" x14ac:dyDescent="0.2">
      <c r="H5905" s="101"/>
      <c r="I5905" s="101"/>
    </row>
    <row r="5906" spans="8:9" x14ac:dyDescent="0.2">
      <c r="H5906" s="101"/>
      <c r="I5906" s="101"/>
    </row>
    <row r="5907" spans="8:9" x14ac:dyDescent="0.2">
      <c r="H5907" s="101"/>
      <c r="I5907" s="101"/>
    </row>
    <row r="5908" spans="8:9" x14ac:dyDescent="0.2">
      <c r="H5908" s="101"/>
      <c r="I5908" s="101"/>
    </row>
    <row r="5909" spans="8:9" x14ac:dyDescent="0.2">
      <c r="H5909" s="101"/>
      <c r="I5909" s="101"/>
    </row>
    <row r="5910" spans="8:9" x14ac:dyDescent="0.2">
      <c r="H5910" s="101"/>
      <c r="I5910" s="101"/>
    </row>
    <row r="5911" spans="8:9" x14ac:dyDescent="0.2">
      <c r="H5911" s="101"/>
      <c r="I5911" s="101"/>
    </row>
    <row r="5912" spans="8:9" x14ac:dyDescent="0.2">
      <c r="H5912" s="101"/>
      <c r="I5912" s="101"/>
    </row>
    <row r="5913" spans="8:9" x14ac:dyDescent="0.2">
      <c r="H5913" s="101"/>
      <c r="I5913" s="101"/>
    </row>
    <row r="5914" spans="8:9" x14ac:dyDescent="0.2">
      <c r="H5914" s="101"/>
      <c r="I5914" s="101"/>
    </row>
    <row r="5915" spans="8:9" x14ac:dyDescent="0.2">
      <c r="H5915" s="101"/>
      <c r="I5915" s="101"/>
    </row>
    <row r="5916" spans="8:9" x14ac:dyDescent="0.2">
      <c r="H5916" s="101"/>
      <c r="I5916" s="101"/>
    </row>
    <row r="5917" spans="8:9" x14ac:dyDescent="0.2">
      <c r="H5917" s="101"/>
      <c r="I5917" s="101"/>
    </row>
    <row r="5918" spans="8:9" x14ac:dyDescent="0.2">
      <c r="H5918" s="101"/>
      <c r="I5918" s="101"/>
    </row>
    <row r="5919" spans="8:9" x14ac:dyDescent="0.2">
      <c r="H5919" s="101"/>
      <c r="I5919" s="101"/>
    </row>
    <row r="5920" spans="8:9" x14ac:dyDescent="0.2">
      <c r="H5920" s="101"/>
      <c r="I5920" s="101"/>
    </row>
    <row r="5921" spans="8:9" x14ac:dyDescent="0.2">
      <c r="H5921" s="101"/>
      <c r="I5921" s="101"/>
    </row>
    <row r="5922" spans="8:9" x14ac:dyDescent="0.2">
      <c r="H5922" s="101"/>
      <c r="I5922" s="101"/>
    </row>
    <row r="5923" spans="8:9" x14ac:dyDescent="0.2">
      <c r="H5923" s="101"/>
      <c r="I5923" s="101"/>
    </row>
    <row r="5924" spans="8:9" x14ac:dyDescent="0.2">
      <c r="H5924" s="101"/>
      <c r="I5924" s="101"/>
    </row>
    <row r="5925" spans="8:9" x14ac:dyDescent="0.2">
      <c r="H5925" s="101"/>
      <c r="I5925" s="101"/>
    </row>
    <row r="5926" spans="8:9" x14ac:dyDescent="0.2">
      <c r="H5926" s="101"/>
      <c r="I5926" s="101"/>
    </row>
    <row r="5927" spans="8:9" x14ac:dyDescent="0.2">
      <c r="H5927" s="101"/>
      <c r="I5927" s="101"/>
    </row>
    <row r="5928" spans="8:9" x14ac:dyDescent="0.2">
      <c r="H5928" s="101"/>
      <c r="I5928" s="101"/>
    </row>
    <row r="5929" spans="8:9" x14ac:dyDescent="0.2">
      <c r="H5929" s="101"/>
      <c r="I5929" s="101"/>
    </row>
    <row r="5930" spans="8:9" x14ac:dyDescent="0.2">
      <c r="H5930" s="101"/>
      <c r="I5930" s="101"/>
    </row>
    <row r="5931" spans="8:9" x14ac:dyDescent="0.2">
      <c r="H5931" s="101"/>
      <c r="I5931" s="101"/>
    </row>
    <row r="5932" spans="8:9" x14ac:dyDescent="0.2">
      <c r="H5932" s="101"/>
      <c r="I5932" s="101"/>
    </row>
    <row r="5933" spans="8:9" x14ac:dyDescent="0.2">
      <c r="H5933" s="101"/>
      <c r="I5933" s="101"/>
    </row>
    <row r="5934" spans="8:9" x14ac:dyDescent="0.2">
      <c r="H5934" s="101"/>
      <c r="I5934" s="101"/>
    </row>
    <row r="5935" spans="8:9" x14ac:dyDescent="0.2">
      <c r="H5935" s="101"/>
      <c r="I5935" s="101"/>
    </row>
    <row r="5936" spans="8:9" x14ac:dyDescent="0.2">
      <c r="H5936" s="101"/>
      <c r="I5936" s="101"/>
    </row>
    <row r="5937" spans="8:9" x14ac:dyDescent="0.2">
      <c r="H5937" s="101"/>
      <c r="I5937" s="101"/>
    </row>
    <row r="5938" spans="8:9" x14ac:dyDescent="0.2">
      <c r="H5938" s="101"/>
      <c r="I5938" s="101"/>
    </row>
    <row r="5939" spans="8:9" x14ac:dyDescent="0.2">
      <c r="H5939" s="101"/>
      <c r="I5939" s="101"/>
    </row>
    <row r="5940" spans="8:9" x14ac:dyDescent="0.2">
      <c r="H5940" s="101"/>
      <c r="I5940" s="101"/>
    </row>
    <row r="5941" spans="8:9" x14ac:dyDescent="0.2">
      <c r="H5941" s="101"/>
      <c r="I5941" s="101"/>
    </row>
    <row r="5942" spans="8:9" x14ac:dyDescent="0.2">
      <c r="H5942" s="101"/>
      <c r="I5942" s="101"/>
    </row>
    <row r="5943" spans="8:9" x14ac:dyDescent="0.2">
      <c r="H5943" s="101"/>
      <c r="I5943" s="101"/>
    </row>
    <row r="5944" spans="8:9" x14ac:dyDescent="0.2">
      <c r="H5944" s="101"/>
      <c r="I5944" s="101"/>
    </row>
    <row r="5945" spans="8:9" x14ac:dyDescent="0.2">
      <c r="H5945" s="101"/>
      <c r="I5945" s="101"/>
    </row>
    <row r="5946" spans="8:9" x14ac:dyDescent="0.2">
      <c r="H5946" s="101"/>
      <c r="I5946" s="101"/>
    </row>
    <row r="5947" spans="8:9" x14ac:dyDescent="0.2">
      <c r="H5947" s="101"/>
      <c r="I5947" s="101"/>
    </row>
    <row r="5948" spans="8:9" x14ac:dyDescent="0.2">
      <c r="H5948" s="101"/>
      <c r="I5948" s="101"/>
    </row>
    <row r="5949" spans="8:9" x14ac:dyDescent="0.2">
      <c r="H5949" s="101"/>
      <c r="I5949" s="101"/>
    </row>
    <row r="5950" spans="8:9" x14ac:dyDescent="0.2">
      <c r="H5950" s="101"/>
      <c r="I5950" s="101"/>
    </row>
    <row r="5951" spans="8:9" x14ac:dyDescent="0.2">
      <c r="H5951" s="101"/>
      <c r="I5951" s="101"/>
    </row>
    <row r="5952" spans="8:9" x14ac:dyDescent="0.2">
      <c r="H5952" s="101"/>
      <c r="I5952" s="101"/>
    </row>
    <row r="5953" spans="8:9" x14ac:dyDescent="0.2">
      <c r="H5953" s="101"/>
      <c r="I5953" s="101"/>
    </row>
    <row r="5954" spans="8:9" x14ac:dyDescent="0.2">
      <c r="H5954" s="101"/>
      <c r="I5954" s="101"/>
    </row>
    <row r="5955" spans="8:9" x14ac:dyDescent="0.2">
      <c r="H5955" s="101"/>
      <c r="I5955" s="101"/>
    </row>
    <row r="5956" spans="8:9" x14ac:dyDescent="0.2">
      <c r="H5956" s="101"/>
      <c r="I5956" s="101"/>
    </row>
    <row r="5957" spans="8:9" x14ac:dyDescent="0.2">
      <c r="H5957" s="101"/>
      <c r="I5957" s="101"/>
    </row>
    <row r="5958" spans="8:9" x14ac:dyDescent="0.2">
      <c r="H5958" s="101"/>
      <c r="I5958" s="101"/>
    </row>
    <row r="5959" spans="8:9" x14ac:dyDescent="0.2">
      <c r="H5959" s="101"/>
      <c r="I5959" s="101"/>
    </row>
    <row r="5960" spans="8:9" x14ac:dyDescent="0.2">
      <c r="H5960" s="101"/>
      <c r="I5960" s="101"/>
    </row>
    <row r="5961" spans="8:9" x14ac:dyDescent="0.2">
      <c r="H5961" s="101"/>
      <c r="I5961" s="101"/>
    </row>
    <row r="5962" spans="8:9" x14ac:dyDescent="0.2">
      <c r="H5962" s="101"/>
      <c r="I5962" s="101"/>
    </row>
    <row r="5963" spans="8:9" x14ac:dyDescent="0.2">
      <c r="H5963" s="101"/>
      <c r="I5963" s="101"/>
    </row>
    <row r="5964" spans="8:9" x14ac:dyDescent="0.2">
      <c r="H5964" s="101"/>
      <c r="I5964" s="101"/>
    </row>
    <row r="5965" spans="8:9" x14ac:dyDescent="0.2">
      <c r="H5965" s="101"/>
      <c r="I5965" s="101"/>
    </row>
    <row r="5966" spans="8:9" x14ac:dyDescent="0.2">
      <c r="H5966" s="101"/>
      <c r="I5966" s="101"/>
    </row>
    <row r="5967" spans="8:9" x14ac:dyDescent="0.2">
      <c r="H5967" s="101"/>
      <c r="I5967" s="101"/>
    </row>
    <row r="5968" spans="8:9" x14ac:dyDescent="0.2">
      <c r="H5968" s="101"/>
      <c r="I5968" s="101"/>
    </row>
    <row r="5969" spans="8:9" x14ac:dyDescent="0.2">
      <c r="H5969" s="101"/>
      <c r="I5969" s="101"/>
    </row>
    <row r="5970" spans="8:9" x14ac:dyDescent="0.2">
      <c r="H5970" s="101"/>
      <c r="I5970" s="101"/>
    </row>
    <row r="5971" spans="8:9" x14ac:dyDescent="0.2">
      <c r="H5971" s="101"/>
      <c r="I5971" s="101"/>
    </row>
    <row r="5972" spans="8:9" x14ac:dyDescent="0.2">
      <c r="H5972" s="101"/>
      <c r="I5972" s="101"/>
    </row>
    <row r="5973" spans="8:9" x14ac:dyDescent="0.2">
      <c r="H5973" s="101"/>
      <c r="I5973" s="101"/>
    </row>
    <row r="5974" spans="8:9" x14ac:dyDescent="0.2">
      <c r="H5974" s="101"/>
      <c r="I5974" s="101"/>
    </row>
    <row r="5975" spans="8:9" x14ac:dyDescent="0.2">
      <c r="H5975" s="101"/>
      <c r="I5975" s="101"/>
    </row>
    <row r="5976" spans="8:9" x14ac:dyDescent="0.2">
      <c r="H5976" s="101"/>
      <c r="I5976" s="101"/>
    </row>
    <row r="5977" spans="8:9" x14ac:dyDescent="0.2">
      <c r="H5977" s="101"/>
      <c r="I5977" s="101"/>
    </row>
    <row r="5978" spans="8:9" x14ac:dyDescent="0.2">
      <c r="H5978" s="101"/>
      <c r="I5978" s="101"/>
    </row>
    <row r="5979" spans="8:9" x14ac:dyDescent="0.2">
      <c r="H5979" s="101"/>
      <c r="I5979" s="101"/>
    </row>
    <row r="5980" spans="8:9" x14ac:dyDescent="0.2">
      <c r="H5980" s="101"/>
      <c r="I5980" s="101"/>
    </row>
    <row r="5981" spans="8:9" x14ac:dyDescent="0.2">
      <c r="H5981" s="101"/>
      <c r="I5981" s="101"/>
    </row>
    <row r="5982" spans="8:9" x14ac:dyDescent="0.2">
      <c r="H5982" s="101"/>
      <c r="I5982" s="101"/>
    </row>
    <row r="5983" spans="8:9" x14ac:dyDescent="0.2">
      <c r="H5983" s="101"/>
      <c r="I5983" s="101"/>
    </row>
    <row r="5984" spans="8:9" x14ac:dyDescent="0.2">
      <c r="H5984" s="101"/>
      <c r="I5984" s="101"/>
    </row>
    <row r="5985" spans="8:9" x14ac:dyDescent="0.2">
      <c r="H5985" s="101"/>
      <c r="I5985" s="101"/>
    </row>
    <row r="5986" spans="8:9" x14ac:dyDescent="0.2">
      <c r="H5986" s="101"/>
      <c r="I5986" s="101"/>
    </row>
    <row r="5987" spans="8:9" x14ac:dyDescent="0.2">
      <c r="H5987" s="101"/>
      <c r="I5987" s="101"/>
    </row>
    <row r="5988" spans="8:9" x14ac:dyDescent="0.2">
      <c r="H5988" s="101"/>
      <c r="I5988" s="101"/>
    </row>
    <row r="5989" spans="8:9" x14ac:dyDescent="0.2">
      <c r="H5989" s="101"/>
      <c r="I5989" s="101"/>
    </row>
    <row r="5990" spans="8:9" x14ac:dyDescent="0.2">
      <c r="H5990" s="101"/>
      <c r="I5990" s="101"/>
    </row>
    <row r="5991" spans="8:9" x14ac:dyDescent="0.2">
      <c r="H5991" s="101"/>
      <c r="I5991" s="101"/>
    </row>
    <row r="5992" spans="8:9" x14ac:dyDescent="0.2">
      <c r="H5992" s="101"/>
      <c r="I5992" s="101"/>
    </row>
    <row r="5993" spans="8:9" x14ac:dyDescent="0.2">
      <c r="H5993" s="101"/>
      <c r="I5993" s="101"/>
    </row>
    <row r="5994" spans="8:9" x14ac:dyDescent="0.2">
      <c r="H5994" s="101"/>
      <c r="I5994" s="101"/>
    </row>
    <row r="5995" spans="8:9" x14ac:dyDescent="0.2">
      <c r="H5995" s="101"/>
      <c r="I5995" s="101"/>
    </row>
    <row r="5996" spans="8:9" x14ac:dyDescent="0.2">
      <c r="H5996" s="101"/>
      <c r="I5996" s="101"/>
    </row>
    <row r="5997" spans="8:9" x14ac:dyDescent="0.2">
      <c r="H5997" s="101"/>
      <c r="I5997" s="101"/>
    </row>
    <row r="5998" spans="8:9" x14ac:dyDescent="0.2">
      <c r="H5998" s="101"/>
      <c r="I5998" s="101"/>
    </row>
    <row r="5999" spans="8:9" x14ac:dyDescent="0.2">
      <c r="H5999" s="101"/>
      <c r="I5999" s="101"/>
    </row>
    <row r="6000" spans="8:9" x14ac:dyDescent="0.2">
      <c r="H6000" s="101"/>
      <c r="I6000" s="101"/>
    </row>
    <row r="6001" spans="8:9" x14ac:dyDescent="0.2">
      <c r="H6001" s="101"/>
      <c r="I6001" s="101"/>
    </row>
    <row r="6002" spans="8:9" x14ac:dyDescent="0.2">
      <c r="H6002" s="101"/>
      <c r="I6002" s="101"/>
    </row>
    <row r="6003" spans="8:9" x14ac:dyDescent="0.2">
      <c r="H6003" s="101"/>
      <c r="I6003" s="101"/>
    </row>
    <row r="6004" spans="8:9" x14ac:dyDescent="0.2">
      <c r="H6004" s="101"/>
      <c r="I6004" s="101"/>
    </row>
    <row r="6005" spans="8:9" x14ac:dyDescent="0.2">
      <c r="H6005" s="101"/>
      <c r="I6005" s="101"/>
    </row>
    <row r="6006" spans="8:9" x14ac:dyDescent="0.2">
      <c r="H6006" s="101"/>
      <c r="I6006" s="101"/>
    </row>
    <row r="6007" spans="8:9" x14ac:dyDescent="0.2">
      <c r="H6007" s="101"/>
      <c r="I6007" s="101"/>
    </row>
    <row r="6008" spans="8:9" x14ac:dyDescent="0.2">
      <c r="H6008" s="101"/>
      <c r="I6008" s="101"/>
    </row>
    <row r="6009" spans="8:9" x14ac:dyDescent="0.2">
      <c r="H6009" s="101"/>
      <c r="I6009" s="101"/>
    </row>
    <row r="6010" spans="8:9" x14ac:dyDescent="0.2">
      <c r="H6010" s="101"/>
      <c r="I6010" s="101"/>
    </row>
    <row r="6011" spans="8:9" x14ac:dyDescent="0.2">
      <c r="H6011" s="101"/>
      <c r="I6011" s="101"/>
    </row>
    <row r="6012" spans="8:9" x14ac:dyDescent="0.2">
      <c r="H6012" s="101"/>
      <c r="I6012" s="101"/>
    </row>
    <row r="6013" spans="8:9" x14ac:dyDescent="0.2">
      <c r="H6013" s="101"/>
      <c r="I6013" s="101"/>
    </row>
    <row r="6014" spans="8:9" x14ac:dyDescent="0.2">
      <c r="H6014" s="101"/>
      <c r="I6014" s="101"/>
    </row>
    <row r="6015" spans="8:9" x14ac:dyDescent="0.2">
      <c r="H6015" s="101"/>
      <c r="I6015" s="101"/>
    </row>
    <row r="6016" spans="8:9" x14ac:dyDescent="0.2">
      <c r="H6016" s="101"/>
      <c r="I6016" s="101"/>
    </row>
    <row r="6017" spans="8:9" x14ac:dyDescent="0.2">
      <c r="H6017" s="101"/>
      <c r="I6017" s="101"/>
    </row>
    <row r="6018" spans="8:9" x14ac:dyDescent="0.2">
      <c r="H6018" s="101"/>
      <c r="I6018" s="101"/>
    </row>
    <row r="6019" spans="8:9" x14ac:dyDescent="0.2">
      <c r="H6019" s="101"/>
      <c r="I6019" s="101"/>
    </row>
    <row r="6020" spans="8:9" x14ac:dyDescent="0.2">
      <c r="H6020" s="101"/>
      <c r="I6020" s="101"/>
    </row>
    <row r="6021" spans="8:9" x14ac:dyDescent="0.2">
      <c r="H6021" s="101"/>
      <c r="I6021" s="101"/>
    </row>
    <row r="6022" spans="8:9" x14ac:dyDescent="0.2">
      <c r="H6022" s="101"/>
      <c r="I6022" s="101"/>
    </row>
    <row r="6023" spans="8:9" x14ac:dyDescent="0.2">
      <c r="H6023" s="101"/>
      <c r="I6023" s="101"/>
    </row>
    <row r="6024" spans="8:9" x14ac:dyDescent="0.2">
      <c r="H6024" s="101"/>
      <c r="I6024" s="101"/>
    </row>
    <row r="6025" spans="8:9" x14ac:dyDescent="0.2">
      <c r="H6025" s="101"/>
      <c r="I6025" s="101"/>
    </row>
    <row r="6026" spans="8:9" x14ac:dyDescent="0.2">
      <c r="H6026" s="101"/>
      <c r="I6026" s="101"/>
    </row>
    <row r="6027" spans="8:9" x14ac:dyDescent="0.2">
      <c r="H6027" s="101"/>
      <c r="I6027" s="101"/>
    </row>
    <row r="6028" spans="8:9" x14ac:dyDescent="0.2">
      <c r="H6028" s="101"/>
      <c r="I6028" s="101"/>
    </row>
    <row r="6029" spans="8:9" x14ac:dyDescent="0.2">
      <c r="H6029" s="101"/>
      <c r="I6029" s="101"/>
    </row>
    <row r="6030" spans="8:9" x14ac:dyDescent="0.2">
      <c r="H6030" s="101"/>
      <c r="I6030" s="101"/>
    </row>
    <row r="6031" spans="8:9" x14ac:dyDescent="0.2">
      <c r="H6031" s="101"/>
      <c r="I6031" s="101"/>
    </row>
    <row r="6032" spans="8:9" x14ac:dyDescent="0.2">
      <c r="H6032" s="101"/>
      <c r="I6032" s="101"/>
    </row>
    <row r="6033" spans="8:9" x14ac:dyDescent="0.2">
      <c r="H6033" s="101"/>
      <c r="I6033" s="101"/>
    </row>
    <row r="6034" spans="8:9" x14ac:dyDescent="0.2">
      <c r="H6034" s="101"/>
      <c r="I6034" s="101"/>
    </row>
    <row r="6035" spans="8:9" x14ac:dyDescent="0.2">
      <c r="H6035" s="101"/>
      <c r="I6035" s="101"/>
    </row>
    <row r="6036" spans="8:9" x14ac:dyDescent="0.2">
      <c r="H6036" s="101"/>
      <c r="I6036" s="101"/>
    </row>
    <row r="6037" spans="8:9" x14ac:dyDescent="0.2">
      <c r="H6037" s="101"/>
      <c r="I6037" s="101"/>
    </row>
    <row r="6038" spans="8:9" x14ac:dyDescent="0.2">
      <c r="H6038" s="101"/>
      <c r="I6038" s="101"/>
    </row>
    <row r="6039" spans="8:9" x14ac:dyDescent="0.2">
      <c r="H6039" s="101"/>
      <c r="I6039" s="101"/>
    </row>
    <row r="6040" spans="8:9" x14ac:dyDescent="0.2">
      <c r="H6040" s="101"/>
      <c r="I6040" s="101"/>
    </row>
    <row r="6041" spans="8:9" x14ac:dyDescent="0.2">
      <c r="H6041" s="101"/>
      <c r="I6041" s="101"/>
    </row>
    <row r="6042" spans="8:9" x14ac:dyDescent="0.2">
      <c r="H6042" s="101"/>
      <c r="I6042" s="101"/>
    </row>
    <row r="6043" spans="8:9" x14ac:dyDescent="0.2">
      <c r="H6043" s="101"/>
      <c r="I6043" s="101"/>
    </row>
    <row r="6044" spans="8:9" x14ac:dyDescent="0.2">
      <c r="H6044" s="101"/>
      <c r="I6044" s="101"/>
    </row>
    <row r="6045" spans="8:9" x14ac:dyDescent="0.2">
      <c r="H6045" s="101"/>
      <c r="I6045" s="101"/>
    </row>
    <row r="6046" spans="8:9" x14ac:dyDescent="0.2">
      <c r="H6046" s="101"/>
      <c r="I6046" s="101"/>
    </row>
    <row r="6047" spans="8:9" x14ac:dyDescent="0.2">
      <c r="H6047" s="101"/>
      <c r="I6047" s="101"/>
    </row>
    <row r="6048" spans="8:9" x14ac:dyDescent="0.2">
      <c r="H6048" s="101"/>
      <c r="I6048" s="101"/>
    </row>
    <row r="6049" spans="8:9" x14ac:dyDescent="0.2">
      <c r="H6049" s="101"/>
      <c r="I6049" s="101"/>
    </row>
    <row r="6050" spans="8:9" x14ac:dyDescent="0.2">
      <c r="H6050" s="101"/>
      <c r="I6050" s="101"/>
    </row>
    <row r="6051" spans="8:9" x14ac:dyDescent="0.2">
      <c r="H6051" s="101"/>
      <c r="I6051" s="101"/>
    </row>
    <row r="6052" spans="8:9" x14ac:dyDescent="0.2">
      <c r="H6052" s="101"/>
      <c r="I6052" s="101"/>
    </row>
    <row r="6053" spans="8:9" x14ac:dyDescent="0.2">
      <c r="H6053" s="101"/>
      <c r="I6053" s="101"/>
    </row>
    <row r="6054" spans="8:9" x14ac:dyDescent="0.2">
      <c r="H6054" s="101"/>
      <c r="I6054" s="101"/>
    </row>
    <row r="6055" spans="8:9" x14ac:dyDescent="0.2">
      <c r="H6055" s="101"/>
      <c r="I6055" s="101"/>
    </row>
    <row r="6056" spans="8:9" x14ac:dyDescent="0.2">
      <c r="H6056" s="101"/>
      <c r="I6056" s="101"/>
    </row>
    <row r="6057" spans="8:9" x14ac:dyDescent="0.2">
      <c r="H6057" s="101"/>
      <c r="I6057" s="101"/>
    </row>
    <row r="6058" spans="8:9" x14ac:dyDescent="0.2">
      <c r="H6058" s="101"/>
      <c r="I6058" s="101"/>
    </row>
    <row r="6059" spans="8:9" x14ac:dyDescent="0.2">
      <c r="H6059" s="101"/>
      <c r="I6059" s="101"/>
    </row>
    <row r="6060" spans="8:9" x14ac:dyDescent="0.2">
      <c r="H6060" s="101"/>
      <c r="I6060" s="101"/>
    </row>
    <row r="6061" spans="8:9" x14ac:dyDescent="0.2">
      <c r="H6061" s="101"/>
      <c r="I6061" s="101"/>
    </row>
    <row r="6062" spans="8:9" x14ac:dyDescent="0.2">
      <c r="H6062" s="101"/>
      <c r="I6062" s="101"/>
    </row>
    <row r="6063" spans="8:9" x14ac:dyDescent="0.2">
      <c r="H6063" s="101"/>
      <c r="I6063" s="101"/>
    </row>
    <row r="6064" spans="8:9" x14ac:dyDescent="0.2">
      <c r="H6064" s="101"/>
      <c r="I6064" s="101"/>
    </row>
    <row r="6065" spans="8:9" x14ac:dyDescent="0.2">
      <c r="H6065" s="101"/>
      <c r="I6065" s="101"/>
    </row>
    <row r="6066" spans="8:9" x14ac:dyDescent="0.2">
      <c r="H6066" s="101"/>
      <c r="I6066" s="101"/>
    </row>
    <row r="6067" spans="8:9" x14ac:dyDescent="0.2">
      <c r="H6067" s="101"/>
      <c r="I6067" s="101"/>
    </row>
    <row r="6068" spans="8:9" x14ac:dyDescent="0.2">
      <c r="H6068" s="101"/>
      <c r="I6068" s="101"/>
    </row>
    <row r="6069" spans="8:9" x14ac:dyDescent="0.2">
      <c r="H6069" s="101"/>
      <c r="I6069" s="101"/>
    </row>
    <row r="6070" spans="8:9" x14ac:dyDescent="0.2">
      <c r="H6070" s="101"/>
      <c r="I6070" s="101"/>
    </row>
    <row r="6071" spans="8:9" x14ac:dyDescent="0.2">
      <c r="H6071" s="101"/>
      <c r="I6071" s="101"/>
    </row>
    <row r="6072" spans="8:9" x14ac:dyDescent="0.2">
      <c r="H6072" s="101"/>
      <c r="I6072" s="101"/>
    </row>
    <row r="6073" spans="8:9" x14ac:dyDescent="0.2">
      <c r="H6073" s="101"/>
      <c r="I6073" s="101"/>
    </row>
    <row r="6074" spans="8:9" x14ac:dyDescent="0.2">
      <c r="H6074" s="101"/>
      <c r="I6074" s="101"/>
    </row>
    <row r="6075" spans="8:9" x14ac:dyDescent="0.2">
      <c r="H6075" s="101"/>
      <c r="I6075" s="101"/>
    </row>
    <row r="6076" spans="8:9" x14ac:dyDescent="0.2">
      <c r="H6076" s="101"/>
      <c r="I6076" s="101"/>
    </row>
    <row r="6077" spans="8:9" x14ac:dyDescent="0.2">
      <c r="H6077" s="101"/>
      <c r="I6077" s="101"/>
    </row>
    <row r="6078" spans="8:9" x14ac:dyDescent="0.2">
      <c r="H6078" s="101"/>
      <c r="I6078" s="101"/>
    </row>
    <row r="6079" spans="8:9" x14ac:dyDescent="0.2">
      <c r="H6079" s="101"/>
      <c r="I6079" s="101"/>
    </row>
    <row r="6080" spans="8:9" x14ac:dyDescent="0.2">
      <c r="H6080" s="101"/>
      <c r="I6080" s="101"/>
    </row>
    <row r="6081" spans="8:9" x14ac:dyDescent="0.2">
      <c r="H6081" s="101"/>
      <c r="I6081" s="101"/>
    </row>
    <row r="6082" spans="8:9" x14ac:dyDescent="0.2">
      <c r="H6082" s="101"/>
      <c r="I6082" s="101"/>
    </row>
    <row r="6083" spans="8:9" x14ac:dyDescent="0.2">
      <c r="H6083" s="101"/>
      <c r="I6083" s="101"/>
    </row>
    <row r="6084" spans="8:9" x14ac:dyDescent="0.2">
      <c r="H6084" s="101"/>
      <c r="I6084" s="101"/>
    </row>
    <row r="6085" spans="8:9" x14ac:dyDescent="0.2">
      <c r="H6085" s="101"/>
      <c r="I6085" s="101"/>
    </row>
    <row r="6086" spans="8:9" x14ac:dyDescent="0.2">
      <c r="H6086" s="101"/>
      <c r="I6086" s="101"/>
    </row>
    <row r="6087" spans="8:9" x14ac:dyDescent="0.2">
      <c r="H6087" s="101"/>
      <c r="I6087" s="101"/>
    </row>
    <row r="6088" spans="8:9" x14ac:dyDescent="0.2">
      <c r="H6088" s="101"/>
      <c r="I6088" s="101"/>
    </row>
    <row r="6089" spans="8:9" x14ac:dyDescent="0.2">
      <c r="H6089" s="101"/>
      <c r="I6089" s="101"/>
    </row>
    <row r="6090" spans="8:9" x14ac:dyDescent="0.2">
      <c r="H6090" s="101"/>
      <c r="I6090" s="101"/>
    </row>
    <row r="6091" spans="8:9" x14ac:dyDescent="0.2">
      <c r="H6091" s="101"/>
      <c r="I6091" s="101"/>
    </row>
    <row r="6092" spans="8:9" x14ac:dyDescent="0.2">
      <c r="H6092" s="101"/>
      <c r="I6092" s="101"/>
    </row>
    <row r="6093" spans="8:9" x14ac:dyDescent="0.2">
      <c r="H6093" s="101"/>
      <c r="I6093" s="101"/>
    </row>
    <row r="6094" spans="8:9" x14ac:dyDescent="0.2">
      <c r="H6094" s="101"/>
      <c r="I6094" s="101"/>
    </row>
    <row r="6095" spans="8:9" x14ac:dyDescent="0.2">
      <c r="H6095" s="101"/>
      <c r="I6095" s="101"/>
    </row>
    <row r="6096" spans="8:9" x14ac:dyDescent="0.2">
      <c r="H6096" s="101"/>
      <c r="I6096" s="101"/>
    </row>
    <row r="6097" spans="8:9" x14ac:dyDescent="0.2">
      <c r="H6097" s="101"/>
      <c r="I6097" s="101"/>
    </row>
    <row r="6098" spans="8:9" x14ac:dyDescent="0.2">
      <c r="H6098" s="101"/>
      <c r="I6098" s="101"/>
    </row>
    <row r="6099" spans="8:9" x14ac:dyDescent="0.2">
      <c r="H6099" s="101"/>
      <c r="I6099" s="101"/>
    </row>
    <row r="6100" spans="8:9" x14ac:dyDescent="0.2">
      <c r="H6100" s="101"/>
      <c r="I6100" s="101"/>
    </row>
    <row r="6101" spans="8:9" x14ac:dyDescent="0.2">
      <c r="H6101" s="101"/>
      <c r="I6101" s="101"/>
    </row>
    <row r="6102" spans="8:9" x14ac:dyDescent="0.2">
      <c r="H6102" s="101"/>
      <c r="I6102" s="101"/>
    </row>
    <row r="6103" spans="8:9" x14ac:dyDescent="0.2">
      <c r="H6103" s="101"/>
      <c r="I6103" s="101"/>
    </row>
    <row r="6104" spans="8:9" x14ac:dyDescent="0.2">
      <c r="H6104" s="101"/>
      <c r="I6104" s="101"/>
    </row>
    <row r="6105" spans="8:9" x14ac:dyDescent="0.2">
      <c r="H6105" s="101"/>
      <c r="I6105" s="101"/>
    </row>
    <row r="6106" spans="8:9" x14ac:dyDescent="0.2">
      <c r="H6106" s="101"/>
      <c r="I6106" s="101"/>
    </row>
    <row r="6107" spans="8:9" x14ac:dyDescent="0.2">
      <c r="H6107" s="101"/>
      <c r="I6107" s="101"/>
    </row>
    <row r="6108" spans="8:9" x14ac:dyDescent="0.2">
      <c r="H6108" s="101"/>
      <c r="I6108" s="101"/>
    </row>
    <row r="6109" spans="8:9" x14ac:dyDescent="0.2">
      <c r="H6109" s="101"/>
      <c r="I6109" s="101"/>
    </row>
    <row r="6110" spans="8:9" x14ac:dyDescent="0.2">
      <c r="H6110" s="101"/>
      <c r="I6110" s="101"/>
    </row>
    <row r="6111" spans="8:9" x14ac:dyDescent="0.2">
      <c r="H6111" s="101"/>
      <c r="I6111" s="101"/>
    </row>
    <row r="6112" spans="8:9" x14ac:dyDescent="0.2">
      <c r="H6112" s="101"/>
      <c r="I6112" s="101"/>
    </row>
    <row r="6113" spans="8:9" x14ac:dyDescent="0.2">
      <c r="H6113" s="101"/>
      <c r="I6113" s="101"/>
    </row>
    <row r="6114" spans="8:9" x14ac:dyDescent="0.2">
      <c r="H6114" s="101"/>
      <c r="I6114" s="101"/>
    </row>
    <row r="6115" spans="8:9" x14ac:dyDescent="0.2">
      <c r="H6115" s="101"/>
      <c r="I6115" s="101"/>
    </row>
    <row r="6116" spans="8:9" x14ac:dyDescent="0.2">
      <c r="H6116" s="101"/>
      <c r="I6116" s="101"/>
    </row>
    <row r="6117" spans="8:9" x14ac:dyDescent="0.2">
      <c r="H6117" s="101"/>
      <c r="I6117" s="101"/>
    </row>
    <row r="6118" spans="8:9" x14ac:dyDescent="0.2">
      <c r="H6118" s="101"/>
      <c r="I6118" s="101"/>
    </row>
    <row r="6119" spans="8:9" x14ac:dyDescent="0.2">
      <c r="H6119" s="101"/>
      <c r="I6119" s="101"/>
    </row>
    <row r="6120" spans="8:9" x14ac:dyDescent="0.2">
      <c r="H6120" s="101"/>
      <c r="I6120" s="101"/>
    </row>
    <row r="6121" spans="8:9" x14ac:dyDescent="0.2">
      <c r="H6121" s="101"/>
      <c r="I6121" s="101"/>
    </row>
    <row r="6122" spans="8:9" x14ac:dyDescent="0.2">
      <c r="H6122" s="101"/>
      <c r="I6122" s="101"/>
    </row>
    <row r="6123" spans="8:9" x14ac:dyDescent="0.2">
      <c r="H6123" s="101"/>
      <c r="I6123" s="101"/>
    </row>
    <row r="6124" spans="8:9" x14ac:dyDescent="0.2">
      <c r="H6124" s="101"/>
      <c r="I6124" s="101"/>
    </row>
    <row r="6125" spans="8:9" x14ac:dyDescent="0.2">
      <c r="H6125" s="101"/>
      <c r="I6125" s="101"/>
    </row>
    <row r="6126" spans="8:9" x14ac:dyDescent="0.2">
      <c r="H6126" s="101"/>
      <c r="I6126" s="101"/>
    </row>
    <row r="6127" spans="8:9" x14ac:dyDescent="0.2">
      <c r="H6127" s="101"/>
      <c r="I6127" s="101"/>
    </row>
    <row r="6128" spans="8:9" x14ac:dyDescent="0.2">
      <c r="H6128" s="101"/>
      <c r="I6128" s="101"/>
    </row>
    <row r="6129" spans="8:9" x14ac:dyDescent="0.2">
      <c r="H6129" s="101"/>
      <c r="I6129" s="101"/>
    </row>
    <row r="6130" spans="8:9" x14ac:dyDescent="0.2">
      <c r="H6130" s="101"/>
      <c r="I6130" s="101"/>
    </row>
    <row r="6131" spans="8:9" x14ac:dyDescent="0.2">
      <c r="H6131" s="101"/>
      <c r="I6131" s="101"/>
    </row>
    <row r="6132" spans="8:9" x14ac:dyDescent="0.2">
      <c r="H6132" s="101"/>
      <c r="I6132" s="101"/>
    </row>
    <row r="6133" spans="8:9" x14ac:dyDescent="0.2">
      <c r="H6133" s="101"/>
      <c r="I6133" s="101"/>
    </row>
    <row r="6134" spans="8:9" x14ac:dyDescent="0.2">
      <c r="H6134" s="101"/>
      <c r="I6134" s="101"/>
    </row>
    <row r="6135" spans="8:9" x14ac:dyDescent="0.2">
      <c r="H6135" s="101"/>
      <c r="I6135" s="101"/>
    </row>
    <row r="6136" spans="8:9" x14ac:dyDescent="0.2">
      <c r="H6136" s="101"/>
      <c r="I6136" s="101"/>
    </row>
    <row r="6137" spans="8:9" x14ac:dyDescent="0.2">
      <c r="H6137" s="101"/>
      <c r="I6137" s="101"/>
    </row>
    <row r="6138" spans="8:9" x14ac:dyDescent="0.2">
      <c r="H6138" s="101"/>
      <c r="I6138" s="101"/>
    </row>
    <row r="6139" spans="8:9" x14ac:dyDescent="0.2">
      <c r="H6139" s="101"/>
      <c r="I6139" s="101"/>
    </row>
    <row r="6140" spans="8:9" x14ac:dyDescent="0.2">
      <c r="H6140" s="101"/>
      <c r="I6140" s="101"/>
    </row>
    <row r="6141" spans="8:9" x14ac:dyDescent="0.2">
      <c r="H6141" s="101"/>
      <c r="I6141" s="101"/>
    </row>
    <row r="6142" spans="8:9" x14ac:dyDescent="0.2">
      <c r="H6142" s="101"/>
      <c r="I6142" s="101"/>
    </row>
    <row r="6143" spans="8:9" x14ac:dyDescent="0.2">
      <c r="H6143" s="101"/>
      <c r="I6143" s="101"/>
    </row>
    <row r="6144" spans="8:9" x14ac:dyDescent="0.2">
      <c r="H6144" s="101"/>
      <c r="I6144" s="101"/>
    </row>
    <row r="6145" spans="8:9" x14ac:dyDescent="0.2">
      <c r="H6145" s="101"/>
      <c r="I6145" s="101"/>
    </row>
    <row r="6146" spans="8:9" x14ac:dyDescent="0.2">
      <c r="H6146" s="101"/>
      <c r="I6146" s="101"/>
    </row>
    <row r="6147" spans="8:9" x14ac:dyDescent="0.2">
      <c r="H6147" s="101"/>
      <c r="I6147" s="101"/>
    </row>
    <row r="6148" spans="8:9" x14ac:dyDescent="0.2">
      <c r="H6148" s="101"/>
      <c r="I6148" s="101"/>
    </row>
    <row r="6149" spans="8:9" x14ac:dyDescent="0.2">
      <c r="H6149" s="101"/>
      <c r="I6149" s="101"/>
    </row>
    <row r="6150" spans="8:9" x14ac:dyDescent="0.2">
      <c r="H6150" s="101"/>
      <c r="I6150" s="101"/>
    </row>
    <row r="6151" spans="8:9" x14ac:dyDescent="0.2">
      <c r="H6151" s="101"/>
      <c r="I6151" s="101"/>
    </row>
    <row r="6152" spans="8:9" x14ac:dyDescent="0.2">
      <c r="H6152" s="101"/>
      <c r="I6152" s="101"/>
    </row>
    <row r="6153" spans="8:9" x14ac:dyDescent="0.2">
      <c r="H6153" s="101"/>
      <c r="I6153" s="101"/>
    </row>
    <row r="6154" spans="8:9" x14ac:dyDescent="0.2">
      <c r="H6154" s="101"/>
      <c r="I6154" s="101"/>
    </row>
    <row r="6155" spans="8:9" x14ac:dyDescent="0.2">
      <c r="H6155" s="101"/>
      <c r="I6155" s="101"/>
    </row>
    <row r="6156" spans="8:9" x14ac:dyDescent="0.2">
      <c r="H6156" s="101"/>
      <c r="I6156" s="101"/>
    </row>
    <row r="6157" spans="8:9" x14ac:dyDescent="0.2">
      <c r="H6157" s="101"/>
      <c r="I6157" s="101"/>
    </row>
    <row r="6158" spans="8:9" x14ac:dyDescent="0.2">
      <c r="H6158" s="101"/>
      <c r="I6158" s="101"/>
    </row>
    <row r="6159" spans="8:9" x14ac:dyDescent="0.2">
      <c r="H6159" s="101"/>
      <c r="I6159" s="101"/>
    </row>
    <row r="6160" spans="8:9" x14ac:dyDescent="0.2">
      <c r="H6160" s="101"/>
      <c r="I6160" s="101"/>
    </row>
    <row r="6161" spans="8:9" x14ac:dyDescent="0.2">
      <c r="H6161" s="101"/>
      <c r="I6161" s="101"/>
    </row>
    <row r="6162" spans="8:9" x14ac:dyDescent="0.2">
      <c r="H6162" s="101"/>
      <c r="I6162" s="101"/>
    </row>
    <row r="6163" spans="8:9" x14ac:dyDescent="0.2">
      <c r="H6163" s="101"/>
      <c r="I6163" s="101"/>
    </row>
    <row r="6164" spans="8:9" x14ac:dyDescent="0.2">
      <c r="H6164" s="101"/>
      <c r="I6164" s="101"/>
    </row>
    <row r="6165" spans="8:9" x14ac:dyDescent="0.2">
      <c r="H6165" s="101"/>
      <c r="I6165" s="101"/>
    </row>
    <row r="6166" spans="8:9" x14ac:dyDescent="0.2">
      <c r="H6166" s="101"/>
      <c r="I6166" s="101"/>
    </row>
    <row r="6167" spans="8:9" x14ac:dyDescent="0.2">
      <c r="H6167" s="101"/>
      <c r="I6167" s="101"/>
    </row>
    <row r="6168" spans="8:9" x14ac:dyDescent="0.2">
      <c r="H6168" s="101"/>
      <c r="I6168" s="101"/>
    </row>
    <row r="6169" spans="8:9" x14ac:dyDescent="0.2">
      <c r="H6169" s="101"/>
      <c r="I6169" s="101"/>
    </row>
    <row r="6170" spans="8:9" x14ac:dyDescent="0.2">
      <c r="H6170" s="101"/>
      <c r="I6170" s="101"/>
    </row>
    <row r="6171" spans="8:9" x14ac:dyDescent="0.2">
      <c r="H6171" s="101"/>
      <c r="I6171" s="101"/>
    </row>
    <row r="6172" spans="8:9" x14ac:dyDescent="0.2">
      <c r="H6172" s="101"/>
      <c r="I6172" s="101"/>
    </row>
    <row r="6173" spans="8:9" x14ac:dyDescent="0.2">
      <c r="H6173" s="101"/>
      <c r="I6173" s="101"/>
    </row>
    <row r="6174" spans="8:9" x14ac:dyDescent="0.2">
      <c r="H6174" s="101"/>
      <c r="I6174" s="101"/>
    </row>
    <row r="6175" spans="8:9" x14ac:dyDescent="0.2">
      <c r="H6175" s="101"/>
      <c r="I6175" s="101"/>
    </row>
    <row r="6176" spans="8:9" x14ac:dyDescent="0.2">
      <c r="H6176" s="101"/>
      <c r="I6176" s="101"/>
    </row>
    <row r="6177" spans="8:9" x14ac:dyDescent="0.2">
      <c r="H6177" s="101"/>
      <c r="I6177" s="101"/>
    </row>
    <row r="6178" spans="8:9" x14ac:dyDescent="0.2">
      <c r="H6178" s="101"/>
      <c r="I6178" s="101"/>
    </row>
    <row r="6179" spans="8:9" x14ac:dyDescent="0.2">
      <c r="H6179" s="101"/>
      <c r="I6179" s="101"/>
    </row>
    <row r="6180" spans="8:9" x14ac:dyDescent="0.2">
      <c r="H6180" s="101"/>
      <c r="I6180" s="101"/>
    </row>
    <row r="6181" spans="8:9" x14ac:dyDescent="0.2">
      <c r="H6181" s="101"/>
      <c r="I6181" s="101"/>
    </row>
    <row r="6182" spans="8:9" x14ac:dyDescent="0.2">
      <c r="H6182" s="101"/>
      <c r="I6182" s="101"/>
    </row>
    <row r="6183" spans="8:9" x14ac:dyDescent="0.2">
      <c r="H6183" s="101"/>
      <c r="I6183" s="101"/>
    </row>
    <row r="6184" spans="8:9" x14ac:dyDescent="0.2">
      <c r="H6184" s="101"/>
      <c r="I6184" s="101"/>
    </row>
    <row r="6185" spans="8:9" x14ac:dyDescent="0.2">
      <c r="H6185" s="101"/>
      <c r="I6185" s="101"/>
    </row>
    <row r="6186" spans="8:9" x14ac:dyDescent="0.2">
      <c r="H6186" s="101"/>
      <c r="I6186" s="101"/>
    </row>
    <row r="6187" spans="8:9" x14ac:dyDescent="0.2">
      <c r="H6187" s="101"/>
      <c r="I6187" s="101"/>
    </row>
    <row r="6188" spans="8:9" x14ac:dyDescent="0.2">
      <c r="H6188" s="101"/>
      <c r="I6188" s="101"/>
    </row>
    <row r="6189" spans="8:9" x14ac:dyDescent="0.2">
      <c r="H6189" s="101"/>
      <c r="I6189" s="101"/>
    </row>
    <row r="6190" spans="8:9" x14ac:dyDescent="0.2">
      <c r="H6190" s="101"/>
      <c r="I6190" s="101"/>
    </row>
    <row r="6191" spans="8:9" x14ac:dyDescent="0.2">
      <c r="H6191" s="101"/>
      <c r="I6191" s="101"/>
    </row>
    <row r="6192" spans="8:9" x14ac:dyDescent="0.2">
      <c r="H6192" s="101"/>
      <c r="I6192" s="101"/>
    </row>
    <row r="6193" spans="8:9" x14ac:dyDescent="0.2">
      <c r="H6193" s="101"/>
      <c r="I6193" s="101"/>
    </row>
    <row r="6194" spans="8:9" x14ac:dyDescent="0.2">
      <c r="H6194" s="101"/>
      <c r="I6194" s="101"/>
    </row>
    <row r="6195" spans="8:9" x14ac:dyDescent="0.2">
      <c r="H6195" s="101"/>
      <c r="I6195" s="101"/>
    </row>
    <row r="6196" spans="8:9" x14ac:dyDescent="0.2">
      <c r="H6196" s="101"/>
      <c r="I6196" s="101"/>
    </row>
    <row r="6197" spans="8:9" x14ac:dyDescent="0.2">
      <c r="H6197" s="101"/>
      <c r="I6197" s="101"/>
    </row>
    <row r="6198" spans="8:9" x14ac:dyDescent="0.2">
      <c r="H6198" s="101"/>
      <c r="I6198" s="101"/>
    </row>
    <row r="6199" spans="8:9" x14ac:dyDescent="0.2">
      <c r="H6199" s="101"/>
      <c r="I6199" s="101"/>
    </row>
    <row r="6200" spans="8:9" x14ac:dyDescent="0.2">
      <c r="H6200" s="101"/>
      <c r="I6200" s="101"/>
    </row>
    <row r="6201" spans="8:9" x14ac:dyDescent="0.2">
      <c r="H6201" s="101"/>
      <c r="I6201" s="101"/>
    </row>
    <row r="6202" spans="8:9" x14ac:dyDescent="0.2">
      <c r="H6202" s="101"/>
      <c r="I6202" s="101"/>
    </row>
    <row r="6203" spans="8:9" x14ac:dyDescent="0.2">
      <c r="H6203" s="101"/>
      <c r="I6203" s="101"/>
    </row>
    <row r="6204" spans="8:9" x14ac:dyDescent="0.2">
      <c r="H6204" s="101"/>
      <c r="I6204" s="101"/>
    </row>
    <row r="6205" spans="8:9" x14ac:dyDescent="0.2">
      <c r="H6205" s="101"/>
      <c r="I6205" s="101"/>
    </row>
    <row r="6206" spans="8:9" x14ac:dyDescent="0.2">
      <c r="H6206" s="101"/>
      <c r="I6206" s="101"/>
    </row>
    <row r="6207" spans="8:9" x14ac:dyDescent="0.2">
      <c r="H6207" s="101"/>
      <c r="I6207" s="101"/>
    </row>
    <row r="6208" spans="8:9" x14ac:dyDescent="0.2">
      <c r="H6208" s="101"/>
      <c r="I6208" s="101"/>
    </row>
    <row r="6209" spans="8:9" x14ac:dyDescent="0.2">
      <c r="H6209" s="101"/>
      <c r="I6209" s="101"/>
    </row>
    <row r="6210" spans="8:9" x14ac:dyDescent="0.2">
      <c r="H6210" s="101"/>
      <c r="I6210" s="101"/>
    </row>
    <row r="6211" spans="8:9" x14ac:dyDescent="0.2">
      <c r="H6211" s="101"/>
      <c r="I6211" s="101"/>
    </row>
    <row r="6212" spans="8:9" x14ac:dyDescent="0.2">
      <c r="H6212" s="101"/>
      <c r="I6212" s="101"/>
    </row>
    <row r="6213" spans="8:9" x14ac:dyDescent="0.2">
      <c r="H6213" s="101"/>
      <c r="I6213" s="101"/>
    </row>
    <row r="6214" spans="8:9" x14ac:dyDescent="0.2">
      <c r="H6214" s="101"/>
      <c r="I6214" s="101"/>
    </row>
    <row r="6215" spans="8:9" x14ac:dyDescent="0.2">
      <c r="H6215" s="101"/>
      <c r="I6215" s="101"/>
    </row>
    <row r="6216" spans="8:9" x14ac:dyDescent="0.2">
      <c r="H6216" s="101"/>
      <c r="I6216" s="101"/>
    </row>
    <row r="6217" spans="8:9" x14ac:dyDescent="0.2">
      <c r="H6217" s="101"/>
      <c r="I6217" s="101"/>
    </row>
    <row r="6218" spans="8:9" x14ac:dyDescent="0.2">
      <c r="H6218" s="101"/>
      <c r="I6218" s="101"/>
    </row>
    <row r="6219" spans="8:9" x14ac:dyDescent="0.2">
      <c r="H6219" s="101"/>
      <c r="I6219" s="101"/>
    </row>
    <row r="6220" spans="8:9" x14ac:dyDescent="0.2">
      <c r="H6220" s="101"/>
      <c r="I6220" s="101"/>
    </row>
    <row r="6221" spans="8:9" x14ac:dyDescent="0.2">
      <c r="H6221" s="101"/>
      <c r="I6221" s="101"/>
    </row>
    <row r="6222" spans="8:9" x14ac:dyDescent="0.2">
      <c r="H6222" s="101"/>
      <c r="I6222" s="101"/>
    </row>
    <row r="6223" spans="8:9" x14ac:dyDescent="0.2">
      <c r="H6223" s="101"/>
      <c r="I6223" s="101"/>
    </row>
    <row r="6224" spans="8:9" x14ac:dyDescent="0.2">
      <c r="H6224" s="101"/>
      <c r="I6224" s="101"/>
    </row>
    <row r="6225" spans="8:9" x14ac:dyDescent="0.2">
      <c r="H6225" s="101"/>
      <c r="I6225" s="101"/>
    </row>
    <row r="6226" spans="8:9" x14ac:dyDescent="0.2">
      <c r="H6226" s="101"/>
      <c r="I6226" s="101"/>
    </row>
    <row r="6227" spans="8:9" x14ac:dyDescent="0.2">
      <c r="H6227" s="101"/>
      <c r="I6227" s="101"/>
    </row>
    <row r="6228" spans="8:9" x14ac:dyDescent="0.2">
      <c r="H6228" s="101"/>
      <c r="I6228" s="101"/>
    </row>
    <row r="6229" spans="8:9" x14ac:dyDescent="0.2">
      <c r="H6229" s="101"/>
      <c r="I6229" s="101"/>
    </row>
    <row r="6230" spans="8:9" x14ac:dyDescent="0.2">
      <c r="H6230" s="101"/>
      <c r="I6230" s="101"/>
    </row>
    <row r="6231" spans="8:9" x14ac:dyDescent="0.2">
      <c r="H6231" s="101"/>
      <c r="I6231" s="101"/>
    </row>
    <row r="6232" spans="8:9" x14ac:dyDescent="0.2">
      <c r="H6232" s="101"/>
      <c r="I6232" s="101"/>
    </row>
    <row r="6233" spans="8:9" x14ac:dyDescent="0.2">
      <c r="H6233" s="101"/>
      <c r="I6233" s="101"/>
    </row>
    <row r="6234" spans="8:9" x14ac:dyDescent="0.2">
      <c r="H6234" s="101"/>
      <c r="I6234" s="101"/>
    </row>
    <row r="6235" spans="8:9" x14ac:dyDescent="0.2">
      <c r="H6235" s="101"/>
      <c r="I6235" s="101"/>
    </row>
    <row r="6236" spans="8:9" x14ac:dyDescent="0.2">
      <c r="H6236" s="101"/>
      <c r="I6236" s="101"/>
    </row>
    <row r="6237" spans="8:9" x14ac:dyDescent="0.2">
      <c r="H6237" s="101"/>
      <c r="I6237" s="101"/>
    </row>
    <row r="6238" spans="8:9" x14ac:dyDescent="0.2">
      <c r="H6238" s="101"/>
      <c r="I6238" s="101"/>
    </row>
    <row r="6239" spans="8:9" x14ac:dyDescent="0.2">
      <c r="H6239" s="101"/>
      <c r="I6239" s="101"/>
    </row>
    <row r="6240" spans="8:9" x14ac:dyDescent="0.2">
      <c r="H6240" s="101"/>
      <c r="I6240" s="101"/>
    </row>
    <row r="6241" spans="8:9" x14ac:dyDescent="0.2">
      <c r="H6241" s="101"/>
      <c r="I6241" s="101"/>
    </row>
    <row r="6242" spans="8:9" x14ac:dyDescent="0.2">
      <c r="H6242" s="101"/>
      <c r="I6242" s="101"/>
    </row>
    <row r="6243" spans="8:9" x14ac:dyDescent="0.2">
      <c r="H6243" s="101"/>
      <c r="I6243" s="101"/>
    </row>
    <row r="6244" spans="8:9" x14ac:dyDescent="0.2">
      <c r="H6244" s="101"/>
      <c r="I6244" s="101"/>
    </row>
    <row r="6245" spans="8:9" x14ac:dyDescent="0.2">
      <c r="H6245" s="101"/>
      <c r="I6245" s="101"/>
    </row>
    <row r="6246" spans="8:9" x14ac:dyDescent="0.2">
      <c r="H6246" s="101"/>
      <c r="I6246" s="101"/>
    </row>
    <row r="6247" spans="8:9" x14ac:dyDescent="0.2">
      <c r="H6247" s="101"/>
      <c r="I6247" s="101"/>
    </row>
    <row r="6248" spans="8:9" x14ac:dyDescent="0.2">
      <c r="H6248" s="101"/>
      <c r="I6248" s="101"/>
    </row>
    <row r="6249" spans="8:9" x14ac:dyDescent="0.2">
      <c r="H6249" s="101"/>
      <c r="I6249" s="101"/>
    </row>
    <row r="6250" spans="8:9" x14ac:dyDescent="0.2">
      <c r="H6250" s="101"/>
      <c r="I6250" s="101"/>
    </row>
    <row r="6251" spans="8:9" x14ac:dyDescent="0.2">
      <c r="H6251" s="101"/>
      <c r="I6251" s="101"/>
    </row>
    <row r="6252" spans="8:9" x14ac:dyDescent="0.2">
      <c r="H6252" s="101"/>
      <c r="I6252" s="101"/>
    </row>
    <row r="6253" spans="8:9" x14ac:dyDescent="0.2">
      <c r="H6253" s="101"/>
      <c r="I6253" s="101"/>
    </row>
    <row r="6254" spans="8:9" x14ac:dyDescent="0.2">
      <c r="H6254" s="101"/>
      <c r="I6254" s="101"/>
    </row>
    <row r="6255" spans="8:9" x14ac:dyDescent="0.2">
      <c r="H6255" s="101"/>
      <c r="I6255" s="101"/>
    </row>
    <row r="6256" spans="8:9" x14ac:dyDescent="0.2">
      <c r="H6256" s="101"/>
      <c r="I6256" s="101"/>
    </row>
    <row r="6257" spans="8:9" x14ac:dyDescent="0.2">
      <c r="H6257" s="101"/>
      <c r="I6257" s="101"/>
    </row>
    <row r="6258" spans="8:9" x14ac:dyDescent="0.2">
      <c r="H6258" s="101"/>
      <c r="I6258" s="101"/>
    </row>
    <row r="6259" spans="8:9" x14ac:dyDescent="0.2">
      <c r="H6259" s="101"/>
      <c r="I6259" s="101"/>
    </row>
    <row r="6260" spans="8:9" x14ac:dyDescent="0.2">
      <c r="H6260" s="101"/>
      <c r="I6260" s="101"/>
    </row>
    <row r="6261" spans="8:9" x14ac:dyDescent="0.2">
      <c r="H6261" s="101"/>
      <c r="I6261" s="101"/>
    </row>
    <row r="6262" spans="8:9" x14ac:dyDescent="0.2">
      <c r="H6262" s="101"/>
      <c r="I6262" s="101"/>
    </row>
    <row r="6263" spans="8:9" x14ac:dyDescent="0.2">
      <c r="H6263" s="101"/>
      <c r="I6263" s="101"/>
    </row>
    <row r="6264" spans="8:9" x14ac:dyDescent="0.2">
      <c r="H6264" s="101"/>
      <c r="I6264" s="101"/>
    </row>
    <row r="6265" spans="8:9" x14ac:dyDescent="0.2">
      <c r="H6265" s="101"/>
      <c r="I6265" s="101"/>
    </row>
    <row r="6266" spans="8:9" x14ac:dyDescent="0.2">
      <c r="H6266" s="101"/>
      <c r="I6266" s="101"/>
    </row>
    <row r="6267" spans="8:9" x14ac:dyDescent="0.2">
      <c r="H6267" s="101"/>
      <c r="I6267" s="101"/>
    </row>
    <row r="6268" spans="8:9" x14ac:dyDescent="0.2">
      <c r="H6268" s="101"/>
      <c r="I6268" s="101"/>
    </row>
    <row r="6269" spans="8:9" x14ac:dyDescent="0.2">
      <c r="H6269" s="101"/>
      <c r="I6269" s="101"/>
    </row>
    <row r="6270" spans="8:9" x14ac:dyDescent="0.2">
      <c r="H6270" s="101"/>
      <c r="I6270" s="101"/>
    </row>
    <row r="6271" spans="8:9" x14ac:dyDescent="0.2">
      <c r="H6271" s="101"/>
      <c r="I6271" s="101"/>
    </row>
    <row r="6272" spans="8:9" x14ac:dyDescent="0.2">
      <c r="H6272" s="101"/>
      <c r="I6272" s="101"/>
    </row>
    <row r="6273" spans="8:9" x14ac:dyDescent="0.2">
      <c r="H6273" s="101"/>
      <c r="I6273" s="101"/>
    </row>
    <row r="6274" spans="8:9" x14ac:dyDescent="0.2">
      <c r="H6274" s="101"/>
      <c r="I6274" s="101"/>
    </row>
    <row r="6275" spans="8:9" x14ac:dyDescent="0.2">
      <c r="H6275" s="101"/>
      <c r="I6275" s="101"/>
    </row>
    <row r="6276" spans="8:9" x14ac:dyDescent="0.2">
      <c r="H6276" s="101"/>
      <c r="I6276" s="101"/>
    </row>
    <row r="6277" spans="8:9" x14ac:dyDescent="0.2">
      <c r="H6277" s="101"/>
      <c r="I6277" s="101"/>
    </row>
    <row r="6278" spans="8:9" x14ac:dyDescent="0.2">
      <c r="H6278" s="101"/>
      <c r="I6278" s="101"/>
    </row>
    <row r="6279" spans="8:9" x14ac:dyDescent="0.2">
      <c r="H6279" s="101"/>
      <c r="I6279" s="101"/>
    </row>
    <row r="6280" spans="8:9" x14ac:dyDescent="0.2">
      <c r="H6280" s="101"/>
      <c r="I6280" s="101"/>
    </row>
    <row r="6281" spans="8:9" x14ac:dyDescent="0.2">
      <c r="H6281" s="101"/>
      <c r="I6281" s="101"/>
    </row>
    <row r="6282" spans="8:9" x14ac:dyDescent="0.2">
      <c r="H6282" s="101"/>
      <c r="I6282" s="101"/>
    </row>
    <row r="6283" spans="8:9" x14ac:dyDescent="0.2">
      <c r="H6283" s="101"/>
      <c r="I6283" s="101"/>
    </row>
    <row r="6284" spans="8:9" x14ac:dyDescent="0.2">
      <c r="H6284" s="101"/>
      <c r="I6284" s="101"/>
    </row>
    <row r="6285" spans="8:9" x14ac:dyDescent="0.2">
      <c r="H6285" s="101"/>
      <c r="I6285" s="101"/>
    </row>
    <row r="6286" spans="8:9" x14ac:dyDescent="0.2">
      <c r="H6286" s="101"/>
      <c r="I6286" s="101"/>
    </row>
    <row r="6287" spans="8:9" x14ac:dyDescent="0.2">
      <c r="H6287" s="101"/>
      <c r="I6287" s="101"/>
    </row>
    <row r="6288" spans="8:9" x14ac:dyDescent="0.2">
      <c r="H6288" s="101"/>
      <c r="I6288" s="101"/>
    </row>
    <row r="6289" spans="8:9" x14ac:dyDescent="0.2">
      <c r="H6289" s="101"/>
      <c r="I6289" s="101"/>
    </row>
    <row r="6290" spans="8:9" x14ac:dyDescent="0.2">
      <c r="H6290" s="101"/>
      <c r="I6290" s="101"/>
    </row>
    <row r="6291" spans="8:9" x14ac:dyDescent="0.2">
      <c r="H6291" s="101"/>
      <c r="I6291" s="101"/>
    </row>
    <row r="6292" spans="8:9" x14ac:dyDescent="0.2">
      <c r="H6292" s="101"/>
      <c r="I6292" s="101"/>
    </row>
    <row r="6293" spans="8:9" x14ac:dyDescent="0.2">
      <c r="H6293" s="101"/>
      <c r="I6293" s="101"/>
    </row>
    <row r="6294" spans="8:9" x14ac:dyDescent="0.2">
      <c r="H6294" s="101"/>
      <c r="I6294" s="101"/>
    </row>
    <row r="6295" spans="8:9" x14ac:dyDescent="0.2">
      <c r="H6295" s="101"/>
      <c r="I6295" s="101"/>
    </row>
    <row r="6296" spans="8:9" x14ac:dyDescent="0.2">
      <c r="H6296" s="101"/>
      <c r="I6296" s="101"/>
    </row>
    <row r="6297" spans="8:9" x14ac:dyDescent="0.2">
      <c r="H6297" s="101"/>
      <c r="I6297" s="101"/>
    </row>
    <row r="6298" spans="8:9" x14ac:dyDescent="0.2">
      <c r="H6298" s="101"/>
      <c r="I6298" s="101"/>
    </row>
    <row r="6299" spans="8:9" x14ac:dyDescent="0.2">
      <c r="H6299" s="101"/>
      <c r="I6299" s="101"/>
    </row>
    <row r="6300" spans="8:9" x14ac:dyDescent="0.2">
      <c r="H6300" s="101"/>
      <c r="I6300" s="101"/>
    </row>
    <row r="6301" spans="8:9" x14ac:dyDescent="0.2">
      <c r="H6301" s="101"/>
      <c r="I6301" s="101"/>
    </row>
    <row r="6302" spans="8:9" x14ac:dyDescent="0.2">
      <c r="H6302" s="101"/>
      <c r="I6302" s="101"/>
    </row>
    <row r="6303" spans="8:9" x14ac:dyDescent="0.2">
      <c r="H6303" s="101"/>
      <c r="I6303" s="101"/>
    </row>
    <row r="6304" spans="8:9" x14ac:dyDescent="0.2">
      <c r="H6304" s="101"/>
      <c r="I6304" s="101"/>
    </row>
    <row r="6305" spans="8:9" x14ac:dyDescent="0.2">
      <c r="H6305" s="101"/>
      <c r="I6305" s="101"/>
    </row>
    <row r="6306" spans="8:9" x14ac:dyDescent="0.2">
      <c r="H6306" s="101"/>
      <c r="I6306" s="101"/>
    </row>
    <row r="6307" spans="8:9" x14ac:dyDescent="0.2">
      <c r="H6307" s="101"/>
      <c r="I6307" s="101"/>
    </row>
    <row r="6308" spans="8:9" x14ac:dyDescent="0.2">
      <c r="H6308" s="101"/>
      <c r="I6308" s="101"/>
    </row>
    <row r="6309" spans="8:9" x14ac:dyDescent="0.2">
      <c r="H6309" s="101"/>
      <c r="I6309" s="101"/>
    </row>
    <row r="6310" spans="8:9" x14ac:dyDescent="0.2">
      <c r="H6310" s="101"/>
      <c r="I6310" s="101"/>
    </row>
    <row r="6311" spans="8:9" x14ac:dyDescent="0.2">
      <c r="H6311" s="101"/>
      <c r="I6311" s="101"/>
    </row>
    <row r="6312" spans="8:9" x14ac:dyDescent="0.2">
      <c r="H6312" s="101"/>
      <c r="I6312" s="101"/>
    </row>
    <row r="6313" spans="8:9" x14ac:dyDescent="0.2">
      <c r="H6313" s="101"/>
      <c r="I6313" s="101"/>
    </row>
    <row r="6314" spans="8:9" x14ac:dyDescent="0.2">
      <c r="H6314" s="101"/>
      <c r="I6314" s="101"/>
    </row>
    <row r="6315" spans="8:9" x14ac:dyDescent="0.2">
      <c r="H6315" s="101"/>
      <c r="I6315" s="101"/>
    </row>
    <row r="6316" spans="8:9" x14ac:dyDescent="0.2">
      <c r="H6316" s="101"/>
      <c r="I6316" s="101"/>
    </row>
    <row r="6317" spans="8:9" x14ac:dyDescent="0.2">
      <c r="H6317" s="101"/>
      <c r="I6317" s="101"/>
    </row>
    <row r="6318" spans="8:9" x14ac:dyDescent="0.2">
      <c r="H6318" s="101"/>
      <c r="I6318" s="101"/>
    </row>
    <row r="6319" spans="8:9" x14ac:dyDescent="0.2">
      <c r="H6319" s="101"/>
      <c r="I6319" s="101"/>
    </row>
    <row r="6320" spans="8:9" x14ac:dyDescent="0.2">
      <c r="H6320" s="101"/>
      <c r="I6320" s="101"/>
    </row>
    <row r="6321" spans="8:9" x14ac:dyDescent="0.2">
      <c r="H6321" s="101"/>
      <c r="I6321" s="101"/>
    </row>
    <row r="6322" spans="8:9" x14ac:dyDescent="0.2">
      <c r="H6322" s="101"/>
      <c r="I6322" s="101"/>
    </row>
    <row r="6323" spans="8:9" x14ac:dyDescent="0.2">
      <c r="H6323" s="101"/>
      <c r="I6323" s="101"/>
    </row>
    <row r="6324" spans="8:9" x14ac:dyDescent="0.2">
      <c r="H6324" s="101"/>
      <c r="I6324" s="101"/>
    </row>
    <row r="6325" spans="8:9" x14ac:dyDescent="0.2">
      <c r="H6325" s="101"/>
      <c r="I6325" s="101"/>
    </row>
    <row r="6326" spans="8:9" x14ac:dyDescent="0.2">
      <c r="H6326" s="101"/>
      <c r="I6326" s="101"/>
    </row>
    <row r="6327" spans="8:9" x14ac:dyDescent="0.2">
      <c r="H6327" s="101"/>
      <c r="I6327" s="101"/>
    </row>
    <row r="6328" spans="8:9" x14ac:dyDescent="0.2">
      <c r="H6328" s="101"/>
      <c r="I6328" s="101"/>
    </row>
    <row r="6329" spans="8:9" x14ac:dyDescent="0.2">
      <c r="H6329" s="101"/>
      <c r="I6329" s="101"/>
    </row>
    <row r="6330" spans="8:9" x14ac:dyDescent="0.2">
      <c r="H6330" s="101"/>
      <c r="I6330" s="101"/>
    </row>
    <row r="6331" spans="8:9" x14ac:dyDescent="0.2">
      <c r="H6331" s="101"/>
      <c r="I6331" s="101"/>
    </row>
    <row r="6332" spans="8:9" x14ac:dyDescent="0.2">
      <c r="H6332" s="101"/>
      <c r="I6332" s="101"/>
    </row>
    <row r="6333" spans="8:9" x14ac:dyDescent="0.2">
      <c r="H6333" s="101"/>
      <c r="I6333" s="101"/>
    </row>
    <row r="6334" spans="8:9" x14ac:dyDescent="0.2">
      <c r="H6334" s="101"/>
      <c r="I6334" s="101"/>
    </row>
    <row r="6335" spans="8:9" x14ac:dyDescent="0.2">
      <c r="H6335" s="101"/>
      <c r="I6335" s="101"/>
    </row>
    <row r="6336" spans="8:9" x14ac:dyDescent="0.2">
      <c r="H6336" s="101"/>
      <c r="I6336" s="101"/>
    </row>
    <row r="6337" spans="8:9" x14ac:dyDescent="0.2">
      <c r="H6337" s="101"/>
      <c r="I6337" s="101"/>
    </row>
    <row r="6338" spans="8:9" x14ac:dyDescent="0.2">
      <c r="H6338" s="101"/>
      <c r="I6338" s="101"/>
    </row>
    <row r="6339" spans="8:9" x14ac:dyDescent="0.2">
      <c r="H6339" s="101"/>
      <c r="I6339" s="101"/>
    </row>
    <row r="6340" spans="8:9" x14ac:dyDescent="0.2">
      <c r="H6340" s="101"/>
      <c r="I6340" s="101"/>
    </row>
    <row r="6341" spans="8:9" x14ac:dyDescent="0.2">
      <c r="H6341" s="101"/>
      <c r="I6341" s="101"/>
    </row>
    <row r="6342" spans="8:9" x14ac:dyDescent="0.2">
      <c r="H6342" s="101"/>
      <c r="I6342" s="101"/>
    </row>
    <row r="6343" spans="8:9" x14ac:dyDescent="0.2">
      <c r="H6343" s="101"/>
      <c r="I6343" s="101"/>
    </row>
    <row r="6344" spans="8:9" x14ac:dyDescent="0.2">
      <c r="H6344" s="101"/>
      <c r="I6344" s="101"/>
    </row>
    <row r="6345" spans="8:9" x14ac:dyDescent="0.2">
      <c r="H6345" s="101"/>
      <c r="I6345" s="101"/>
    </row>
    <row r="6346" spans="8:9" x14ac:dyDescent="0.2">
      <c r="H6346" s="101"/>
      <c r="I6346" s="101"/>
    </row>
    <row r="6347" spans="8:9" x14ac:dyDescent="0.2">
      <c r="H6347" s="101"/>
      <c r="I6347" s="101"/>
    </row>
    <row r="6348" spans="8:9" x14ac:dyDescent="0.2">
      <c r="H6348" s="101"/>
      <c r="I6348" s="101"/>
    </row>
    <row r="6349" spans="8:9" x14ac:dyDescent="0.2">
      <c r="H6349" s="101"/>
      <c r="I6349" s="101"/>
    </row>
    <row r="6350" spans="8:9" x14ac:dyDescent="0.2">
      <c r="H6350" s="101"/>
      <c r="I6350" s="101"/>
    </row>
    <row r="6351" spans="8:9" x14ac:dyDescent="0.2">
      <c r="H6351" s="101"/>
      <c r="I6351" s="101"/>
    </row>
    <row r="6352" spans="8:9" x14ac:dyDescent="0.2">
      <c r="H6352" s="101"/>
      <c r="I6352" s="101"/>
    </row>
    <row r="6353" spans="8:9" x14ac:dyDescent="0.2">
      <c r="H6353" s="101"/>
      <c r="I6353" s="101"/>
    </row>
    <row r="6354" spans="8:9" x14ac:dyDescent="0.2">
      <c r="H6354" s="101"/>
      <c r="I6354" s="101"/>
    </row>
    <row r="6355" spans="8:9" x14ac:dyDescent="0.2">
      <c r="H6355" s="101"/>
      <c r="I6355" s="101"/>
    </row>
    <row r="6356" spans="8:9" x14ac:dyDescent="0.2">
      <c r="H6356" s="101"/>
      <c r="I6356" s="101"/>
    </row>
    <row r="6357" spans="8:9" x14ac:dyDescent="0.2">
      <c r="H6357" s="101"/>
      <c r="I6357" s="101"/>
    </row>
    <row r="6358" spans="8:9" x14ac:dyDescent="0.2">
      <c r="H6358" s="101"/>
      <c r="I6358" s="101"/>
    </row>
    <row r="6359" spans="8:9" x14ac:dyDescent="0.2">
      <c r="H6359" s="101"/>
      <c r="I6359" s="101"/>
    </row>
    <row r="6360" spans="8:9" x14ac:dyDescent="0.2">
      <c r="H6360" s="101"/>
      <c r="I6360" s="101"/>
    </row>
    <row r="6361" spans="8:9" x14ac:dyDescent="0.2">
      <c r="H6361" s="101"/>
      <c r="I6361" s="101"/>
    </row>
    <row r="6362" spans="8:9" x14ac:dyDescent="0.2">
      <c r="H6362" s="101"/>
      <c r="I6362" s="101"/>
    </row>
    <row r="6363" spans="8:9" x14ac:dyDescent="0.2">
      <c r="H6363" s="101"/>
      <c r="I6363" s="101"/>
    </row>
    <row r="6364" spans="8:9" x14ac:dyDescent="0.2">
      <c r="H6364" s="101"/>
      <c r="I6364" s="101"/>
    </row>
    <row r="6365" spans="8:9" x14ac:dyDescent="0.2">
      <c r="H6365" s="101"/>
      <c r="I6365" s="101"/>
    </row>
    <row r="6366" spans="8:9" x14ac:dyDescent="0.2">
      <c r="H6366" s="101"/>
      <c r="I6366" s="101"/>
    </row>
    <row r="6367" spans="8:9" x14ac:dyDescent="0.2">
      <c r="H6367" s="101"/>
      <c r="I6367" s="101"/>
    </row>
    <row r="6368" spans="8:9" x14ac:dyDescent="0.2">
      <c r="H6368" s="101"/>
      <c r="I6368" s="101"/>
    </row>
    <row r="6369" spans="8:9" x14ac:dyDescent="0.2">
      <c r="H6369" s="101"/>
      <c r="I6369" s="101"/>
    </row>
    <row r="6370" spans="8:9" x14ac:dyDescent="0.2">
      <c r="H6370" s="101"/>
      <c r="I6370" s="101"/>
    </row>
    <row r="6371" spans="8:9" x14ac:dyDescent="0.2">
      <c r="H6371" s="101"/>
      <c r="I6371" s="101"/>
    </row>
    <row r="6372" spans="8:9" x14ac:dyDescent="0.2">
      <c r="H6372" s="101"/>
      <c r="I6372" s="101"/>
    </row>
    <row r="6373" spans="8:9" x14ac:dyDescent="0.2">
      <c r="H6373" s="101"/>
      <c r="I6373" s="101"/>
    </row>
    <row r="6374" spans="8:9" x14ac:dyDescent="0.2">
      <c r="H6374" s="101"/>
      <c r="I6374" s="101"/>
    </row>
    <row r="6375" spans="8:9" x14ac:dyDescent="0.2">
      <c r="H6375" s="101"/>
      <c r="I6375" s="101"/>
    </row>
    <row r="6376" spans="8:9" x14ac:dyDescent="0.2">
      <c r="H6376" s="101"/>
      <c r="I6376" s="101"/>
    </row>
    <row r="6377" spans="8:9" x14ac:dyDescent="0.2">
      <c r="H6377" s="101"/>
      <c r="I6377" s="101"/>
    </row>
    <row r="6378" spans="8:9" x14ac:dyDescent="0.2">
      <c r="H6378" s="101"/>
      <c r="I6378" s="101"/>
    </row>
    <row r="6379" spans="8:9" x14ac:dyDescent="0.2">
      <c r="H6379" s="101"/>
      <c r="I6379" s="101"/>
    </row>
    <row r="6380" spans="8:9" x14ac:dyDescent="0.2">
      <c r="H6380" s="101"/>
      <c r="I6380" s="101"/>
    </row>
    <row r="6381" spans="8:9" x14ac:dyDescent="0.2">
      <c r="H6381" s="101"/>
      <c r="I6381" s="101"/>
    </row>
    <row r="6382" spans="8:9" x14ac:dyDescent="0.2">
      <c r="H6382" s="101"/>
      <c r="I6382" s="101"/>
    </row>
    <row r="6383" spans="8:9" x14ac:dyDescent="0.2">
      <c r="H6383" s="101"/>
      <c r="I6383" s="101"/>
    </row>
    <row r="6384" spans="8:9" x14ac:dyDescent="0.2">
      <c r="H6384" s="101"/>
      <c r="I6384" s="101"/>
    </row>
    <row r="6385" spans="8:9" x14ac:dyDescent="0.2">
      <c r="H6385" s="101"/>
      <c r="I6385" s="101"/>
    </row>
    <row r="6386" spans="8:9" x14ac:dyDescent="0.2">
      <c r="H6386" s="101"/>
      <c r="I6386" s="101"/>
    </row>
    <row r="6387" spans="8:9" x14ac:dyDescent="0.2">
      <c r="H6387" s="101"/>
      <c r="I6387" s="101"/>
    </row>
    <row r="6388" spans="8:9" x14ac:dyDescent="0.2">
      <c r="H6388" s="101"/>
      <c r="I6388" s="101"/>
    </row>
    <row r="6389" spans="8:9" x14ac:dyDescent="0.2">
      <c r="H6389" s="101"/>
      <c r="I6389" s="101"/>
    </row>
    <row r="6390" spans="8:9" x14ac:dyDescent="0.2">
      <c r="H6390" s="101"/>
      <c r="I6390" s="101"/>
    </row>
    <row r="6391" spans="8:9" x14ac:dyDescent="0.2">
      <c r="H6391" s="101"/>
      <c r="I6391" s="101"/>
    </row>
    <row r="6392" spans="8:9" x14ac:dyDescent="0.2">
      <c r="H6392" s="101"/>
      <c r="I6392" s="101"/>
    </row>
    <row r="6393" spans="8:9" x14ac:dyDescent="0.2">
      <c r="H6393" s="101"/>
      <c r="I6393" s="101"/>
    </row>
    <row r="6394" spans="8:9" x14ac:dyDescent="0.2">
      <c r="H6394" s="101"/>
      <c r="I6394" s="101"/>
    </row>
    <row r="6395" spans="8:9" x14ac:dyDescent="0.2">
      <c r="H6395" s="101"/>
      <c r="I6395" s="101"/>
    </row>
    <row r="6396" spans="8:9" x14ac:dyDescent="0.2">
      <c r="H6396" s="101"/>
      <c r="I6396" s="101"/>
    </row>
    <row r="6397" spans="8:9" x14ac:dyDescent="0.2">
      <c r="H6397" s="101"/>
      <c r="I6397" s="101"/>
    </row>
    <row r="6398" spans="8:9" x14ac:dyDescent="0.2">
      <c r="H6398" s="101"/>
      <c r="I6398" s="101"/>
    </row>
    <row r="6399" spans="8:9" x14ac:dyDescent="0.2">
      <c r="H6399" s="101"/>
      <c r="I6399" s="101"/>
    </row>
    <row r="6400" spans="8:9" x14ac:dyDescent="0.2">
      <c r="H6400" s="101"/>
      <c r="I6400" s="101"/>
    </row>
    <row r="6401" spans="8:9" x14ac:dyDescent="0.2">
      <c r="H6401" s="101"/>
      <c r="I6401" s="101"/>
    </row>
    <row r="6402" spans="8:9" x14ac:dyDescent="0.2">
      <c r="H6402" s="101"/>
      <c r="I6402" s="101"/>
    </row>
    <row r="6403" spans="8:9" x14ac:dyDescent="0.2">
      <c r="H6403" s="101"/>
      <c r="I6403" s="101"/>
    </row>
    <row r="6404" spans="8:9" x14ac:dyDescent="0.2">
      <c r="H6404" s="101"/>
      <c r="I6404" s="101"/>
    </row>
    <row r="6405" spans="8:9" x14ac:dyDescent="0.2">
      <c r="H6405" s="101"/>
      <c r="I6405" s="101"/>
    </row>
    <row r="6406" spans="8:9" x14ac:dyDescent="0.2">
      <c r="H6406" s="101"/>
      <c r="I6406" s="101"/>
    </row>
    <row r="6407" spans="8:9" x14ac:dyDescent="0.2">
      <c r="H6407" s="101"/>
      <c r="I6407" s="101"/>
    </row>
    <row r="6408" spans="8:9" x14ac:dyDescent="0.2">
      <c r="H6408" s="101"/>
      <c r="I6408" s="101"/>
    </row>
    <row r="6409" spans="8:9" x14ac:dyDescent="0.2">
      <c r="H6409" s="101"/>
      <c r="I6409" s="101"/>
    </row>
    <row r="6410" spans="8:9" x14ac:dyDescent="0.2">
      <c r="H6410" s="101"/>
      <c r="I6410" s="101"/>
    </row>
    <row r="6411" spans="8:9" x14ac:dyDescent="0.2">
      <c r="H6411" s="101"/>
      <c r="I6411" s="101"/>
    </row>
    <row r="6412" spans="8:9" x14ac:dyDescent="0.2">
      <c r="H6412" s="101"/>
      <c r="I6412" s="101"/>
    </row>
    <row r="6413" spans="8:9" x14ac:dyDescent="0.2">
      <c r="H6413" s="101"/>
      <c r="I6413" s="101"/>
    </row>
    <row r="6414" spans="8:9" x14ac:dyDescent="0.2">
      <c r="H6414" s="101"/>
      <c r="I6414" s="101"/>
    </row>
    <row r="6415" spans="8:9" x14ac:dyDescent="0.2">
      <c r="H6415" s="101"/>
      <c r="I6415" s="101"/>
    </row>
    <row r="6416" spans="8:9" x14ac:dyDescent="0.2">
      <c r="H6416" s="101"/>
      <c r="I6416" s="101"/>
    </row>
    <row r="6417" spans="8:9" x14ac:dyDescent="0.2">
      <c r="H6417" s="101"/>
      <c r="I6417" s="101"/>
    </row>
    <row r="6418" spans="8:9" x14ac:dyDescent="0.2">
      <c r="H6418" s="101"/>
      <c r="I6418" s="101"/>
    </row>
    <row r="6419" spans="8:9" x14ac:dyDescent="0.2">
      <c r="H6419" s="101"/>
      <c r="I6419" s="101"/>
    </row>
    <row r="6420" spans="8:9" x14ac:dyDescent="0.2">
      <c r="H6420" s="101"/>
      <c r="I6420" s="101"/>
    </row>
    <row r="6421" spans="8:9" x14ac:dyDescent="0.2">
      <c r="H6421" s="101"/>
      <c r="I6421" s="101"/>
    </row>
    <row r="6422" spans="8:9" x14ac:dyDescent="0.2">
      <c r="H6422" s="101"/>
      <c r="I6422" s="101"/>
    </row>
    <row r="6423" spans="8:9" x14ac:dyDescent="0.2">
      <c r="H6423" s="101"/>
      <c r="I6423" s="101"/>
    </row>
    <row r="6424" spans="8:9" x14ac:dyDescent="0.2">
      <c r="H6424" s="101"/>
      <c r="I6424" s="101"/>
    </row>
    <row r="6425" spans="8:9" x14ac:dyDescent="0.2">
      <c r="H6425" s="101"/>
      <c r="I6425" s="101"/>
    </row>
    <row r="6426" spans="8:9" x14ac:dyDescent="0.2">
      <c r="H6426" s="101"/>
      <c r="I6426" s="101"/>
    </row>
    <row r="6427" spans="8:9" x14ac:dyDescent="0.2">
      <c r="H6427" s="101"/>
      <c r="I6427" s="101"/>
    </row>
    <row r="6428" spans="8:9" x14ac:dyDescent="0.2">
      <c r="H6428" s="101"/>
      <c r="I6428" s="101"/>
    </row>
    <row r="6429" spans="8:9" x14ac:dyDescent="0.2">
      <c r="H6429" s="101"/>
      <c r="I6429" s="101"/>
    </row>
    <row r="6430" spans="8:9" x14ac:dyDescent="0.2">
      <c r="H6430" s="101"/>
      <c r="I6430" s="101"/>
    </row>
    <row r="6431" spans="8:9" x14ac:dyDescent="0.2">
      <c r="H6431" s="101"/>
      <c r="I6431" s="101"/>
    </row>
    <row r="6432" spans="8:9" x14ac:dyDescent="0.2">
      <c r="H6432" s="101"/>
      <c r="I6432" s="101"/>
    </row>
    <row r="6433" spans="8:9" x14ac:dyDescent="0.2">
      <c r="H6433" s="101"/>
      <c r="I6433" s="101"/>
    </row>
    <row r="6434" spans="8:9" x14ac:dyDescent="0.2">
      <c r="H6434" s="101"/>
      <c r="I6434" s="101"/>
    </row>
    <row r="6435" spans="8:9" x14ac:dyDescent="0.2">
      <c r="H6435" s="101"/>
      <c r="I6435" s="101"/>
    </row>
    <row r="6436" spans="8:9" x14ac:dyDescent="0.2">
      <c r="H6436" s="101"/>
      <c r="I6436" s="101"/>
    </row>
    <row r="6437" spans="8:9" x14ac:dyDescent="0.2">
      <c r="H6437" s="101"/>
      <c r="I6437" s="101"/>
    </row>
    <row r="6438" spans="8:9" x14ac:dyDescent="0.2">
      <c r="H6438" s="101"/>
      <c r="I6438" s="101"/>
    </row>
    <row r="6439" spans="8:9" x14ac:dyDescent="0.2">
      <c r="H6439" s="101"/>
      <c r="I6439" s="101"/>
    </row>
    <row r="6440" spans="8:9" x14ac:dyDescent="0.2">
      <c r="H6440" s="101"/>
      <c r="I6440" s="101"/>
    </row>
    <row r="6441" spans="8:9" x14ac:dyDescent="0.2">
      <c r="H6441" s="101"/>
      <c r="I6441" s="101"/>
    </row>
    <row r="6442" spans="8:9" x14ac:dyDescent="0.2">
      <c r="H6442" s="101"/>
      <c r="I6442" s="101"/>
    </row>
    <row r="6443" spans="8:9" x14ac:dyDescent="0.2">
      <c r="H6443" s="101"/>
      <c r="I6443" s="101"/>
    </row>
    <row r="6444" spans="8:9" x14ac:dyDescent="0.2">
      <c r="H6444" s="101"/>
      <c r="I6444" s="101"/>
    </row>
    <row r="6445" spans="8:9" x14ac:dyDescent="0.2">
      <c r="H6445" s="101"/>
      <c r="I6445" s="101"/>
    </row>
    <row r="6446" spans="8:9" x14ac:dyDescent="0.2">
      <c r="H6446" s="101"/>
      <c r="I6446" s="101"/>
    </row>
    <row r="6447" spans="8:9" x14ac:dyDescent="0.2">
      <c r="H6447" s="101"/>
      <c r="I6447" s="101"/>
    </row>
    <row r="6448" spans="8:9" x14ac:dyDescent="0.2">
      <c r="H6448" s="101"/>
      <c r="I6448" s="101"/>
    </row>
    <row r="6449" spans="8:9" x14ac:dyDescent="0.2">
      <c r="H6449" s="101"/>
      <c r="I6449" s="101"/>
    </row>
    <row r="6450" spans="8:9" x14ac:dyDescent="0.2">
      <c r="H6450" s="101"/>
      <c r="I6450" s="101"/>
    </row>
    <row r="6451" spans="8:9" x14ac:dyDescent="0.2">
      <c r="H6451" s="101"/>
      <c r="I6451" s="101"/>
    </row>
    <row r="6452" spans="8:9" x14ac:dyDescent="0.2">
      <c r="H6452" s="101"/>
      <c r="I6452" s="101"/>
    </row>
    <row r="6453" spans="8:9" x14ac:dyDescent="0.2">
      <c r="H6453" s="101"/>
      <c r="I6453" s="101"/>
    </row>
    <row r="6454" spans="8:9" x14ac:dyDescent="0.2">
      <c r="H6454" s="101"/>
      <c r="I6454" s="101"/>
    </row>
    <row r="6455" spans="8:9" x14ac:dyDescent="0.2">
      <c r="H6455" s="101"/>
      <c r="I6455" s="101"/>
    </row>
    <row r="6456" spans="8:9" x14ac:dyDescent="0.2">
      <c r="H6456" s="101"/>
      <c r="I6456" s="101"/>
    </row>
    <row r="6457" spans="8:9" x14ac:dyDescent="0.2">
      <c r="H6457" s="101"/>
      <c r="I6457" s="101"/>
    </row>
    <row r="6458" spans="8:9" x14ac:dyDescent="0.2">
      <c r="H6458" s="101"/>
      <c r="I6458" s="101"/>
    </row>
    <row r="6459" spans="8:9" x14ac:dyDescent="0.2">
      <c r="H6459" s="101"/>
      <c r="I6459" s="101"/>
    </row>
    <row r="6460" spans="8:9" x14ac:dyDescent="0.2">
      <c r="H6460" s="101"/>
      <c r="I6460" s="101"/>
    </row>
    <row r="6461" spans="8:9" x14ac:dyDescent="0.2">
      <c r="H6461" s="101"/>
      <c r="I6461" s="101"/>
    </row>
    <row r="6462" spans="8:9" x14ac:dyDescent="0.2">
      <c r="H6462" s="101"/>
      <c r="I6462" s="101"/>
    </row>
    <row r="6463" spans="8:9" x14ac:dyDescent="0.2">
      <c r="H6463" s="101"/>
      <c r="I6463" s="101"/>
    </row>
    <row r="6464" spans="8:9" x14ac:dyDescent="0.2">
      <c r="H6464" s="101"/>
      <c r="I6464" s="101"/>
    </row>
    <row r="6465" spans="8:9" x14ac:dyDescent="0.2">
      <c r="H6465" s="101"/>
      <c r="I6465" s="101"/>
    </row>
    <row r="6466" spans="8:9" x14ac:dyDescent="0.2">
      <c r="H6466" s="101"/>
      <c r="I6466" s="101"/>
    </row>
    <row r="6467" spans="8:9" x14ac:dyDescent="0.2">
      <c r="H6467" s="101"/>
      <c r="I6467" s="101"/>
    </row>
    <row r="6468" spans="8:9" x14ac:dyDescent="0.2">
      <c r="H6468" s="101"/>
      <c r="I6468" s="101"/>
    </row>
    <row r="6469" spans="8:9" x14ac:dyDescent="0.2">
      <c r="H6469" s="101"/>
      <c r="I6469" s="101"/>
    </row>
    <row r="6470" spans="8:9" x14ac:dyDescent="0.2">
      <c r="H6470" s="101"/>
      <c r="I6470" s="101"/>
    </row>
    <row r="6471" spans="8:9" x14ac:dyDescent="0.2">
      <c r="H6471" s="101"/>
      <c r="I6471" s="101"/>
    </row>
    <row r="6472" spans="8:9" x14ac:dyDescent="0.2">
      <c r="H6472" s="101"/>
      <c r="I6472" s="101"/>
    </row>
    <row r="6473" spans="8:9" x14ac:dyDescent="0.2">
      <c r="H6473" s="101"/>
      <c r="I6473" s="101"/>
    </row>
    <row r="6474" spans="8:9" x14ac:dyDescent="0.2">
      <c r="H6474" s="101"/>
      <c r="I6474" s="101"/>
    </row>
    <row r="6475" spans="8:9" x14ac:dyDescent="0.2">
      <c r="H6475" s="101"/>
      <c r="I6475" s="101"/>
    </row>
    <row r="6476" spans="8:9" x14ac:dyDescent="0.2">
      <c r="H6476" s="101"/>
      <c r="I6476" s="101"/>
    </row>
    <row r="6477" spans="8:9" x14ac:dyDescent="0.2">
      <c r="H6477" s="101"/>
      <c r="I6477" s="101"/>
    </row>
    <row r="6478" spans="8:9" x14ac:dyDescent="0.2">
      <c r="H6478" s="101"/>
      <c r="I6478" s="101"/>
    </row>
    <row r="6479" spans="8:9" x14ac:dyDescent="0.2">
      <c r="H6479" s="101"/>
      <c r="I6479" s="101"/>
    </row>
    <row r="6480" spans="8:9" x14ac:dyDescent="0.2">
      <c r="H6480" s="101"/>
      <c r="I6480" s="101"/>
    </row>
    <row r="6481" spans="8:9" x14ac:dyDescent="0.2">
      <c r="H6481" s="101"/>
      <c r="I6481" s="101"/>
    </row>
    <row r="6482" spans="8:9" x14ac:dyDescent="0.2">
      <c r="H6482" s="101"/>
      <c r="I6482" s="101"/>
    </row>
    <row r="6483" spans="8:9" x14ac:dyDescent="0.2">
      <c r="H6483" s="101"/>
      <c r="I6483" s="101"/>
    </row>
    <row r="6484" spans="8:9" x14ac:dyDescent="0.2">
      <c r="H6484" s="101"/>
      <c r="I6484" s="101"/>
    </row>
    <row r="6485" spans="8:9" x14ac:dyDescent="0.2">
      <c r="H6485" s="101"/>
      <c r="I6485" s="101"/>
    </row>
    <row r="6486" spans="8:9" x14ac:dyDescent="0.2">
      <c r="H6486" s="101"/>
      <c r="I6486" s="101"/>
    </row>
    <row r="6487" spans="8:9" x14ac:dyDescent="0.2">
      <c r="H6487" s="101"/>
      <c r="I6487" s="101"/>
    </row>
    <row r="6488" spans="8:9" x14ac:dyDescent="0.2">
      <c r="H6488" s="101"/>
      <c r="I6488" s="101"/>
    </row>
    <row r="6489" spans="8:9" x14ac:dyDescent="0.2">
      <c r="H6489" s="101"/>
      <c r="I6489" s="101"/>
    </row>
    <row r="6490" spans="8:9" x14ac:dyDescent="0.2">
      <c r="H6490" s="101"/>
      <c r="I6490" s="101"/>
    </row>
    <row r="6491" spans="8:9" x14ac:dyDescent="0.2">
      <c r="H6491" s="101"/>
      <c r="I6491" s="101"/>
    </row>
    <row r="6492" spans="8:9" x14ac:dyDescent="0.2">
      <c r="H6492" s="101"/>
      <c r="I6492" s="101"/>
    </row>
    <row r="6493" spans="8:9" x14ac:dyDescent="0.2">
      <c r="H6493" s="101"/>
      <c r="I6493" s="101"/>
    </row>
    <row r="6494" spans="8:9" x14ac:dyDescent="0.2">
      <c r="H6494" s="101"/>
      <c r="I6494" s="101"/>
    </row>
    <row r="6495" spans="8:9" x14ac:dyDescent="0.2">
      <c r="H6495" s="101"/>
      <c r="I6495" s="101"/>
    </row>
    <row r="6496" spans="8:9" x14ac:dyDescent="0.2">
      <c r="H6496" s="101"/>
      <c r="I6496" s="101"/>
    </row>
    <row r="6497" spans="8:9" x14ac:dyDescent="0.2">
      <c r="H6497" s="101"/>
      <c r="I6497" s="101"/>
    </row>
    <row r="6498" spans="8:9" x14ac:dyDescent="0.2">
      <c r="H6498" s="101"/>
      <c r="I6498" s="101"/>
    </row>
    <row r="6499" spans="8:9" x14ac:dyDescent="0.2">
      <c r="H6499" s="101"/>
      <c r="I6499" s="101"/>
    </row>
    <row r="6500" spans="8:9" x14ac:dyDescent="0.2">
      <c r="H6500" s="101"/>
      <c r="I6500" s="101"/>
    </row>
    <row r="6501" spans="8:9" x14ac:dyDescent="0.2">
      <c r="H6501" s="101"/>
      <c r="I6501" s="101"/>
    </row>
    <row r="6502" spans="8:9" x14ac:dyDescent="0.2">
      <c r="H6502" s="101"/>
      <c r="I6502" s="101"/>
    </row>
    <row r="6503" spans="8:9" x14ac:dyDescent="0.2">
      <c r="H6503" s="101"/>
      <c r="I6503" s="101"/>
    </row>
    <row r="6504" spans="8:9" x14ac:dyDescent="0.2">
      <c r="H6504" s="101"/>
      <c r="I6504" s="101"/>
    </row>
    <row r="6505" spans="8:9" x14ac:dyDescent="0.2">
      <c r="H6505" s="101"/>
      <c r="I6505" s="101"/>
    </row>
    <row r="6506" spans="8:9" x14ac:dyDescent="0.2">
      <c r="H6506" s="101"/>
      <c r="I6506" s="101"/>
    </row>
    <row r="6507" spans="8:9" x14ac:dyDescent="0.2">
      <c r="H6507" s="101"/>
      <c r="I6507" s="101"/>
    </row>
    <row r="6508" spans="8:9" x14ac:dyDescent="0.2">
      <c r="H6508" s="101"/>
      <c r="I6508" s="101"/>
    </row>
    <row r="6509" spans="8:9" x14ac:dyDescent="0.2">
      <c r="H6509" s="101"/>
      <c r="I6509" s="101"/>
    </row>
    <row r="6510" spans="8:9" x14ac:dyDescent="0.2">
      <c r="H6510" s="101"/>
      <c r="I6510" s="101"/>
    </row>
    <row r="6511" spans="8:9" x14ac:dyDescent="0.2">
      <c r="H6511" s="101"/>
      <c r="I6511" s="101"/>
    </row>
    <row r="6512" spans="8:9" x14ac:dyDescent="0.2">
      <c r="H6512" s="101"/>
      <c r="I6512" s="101"/>
    </row>
    <row r="6513" spans="8:9" x14ac:dyDescent="0.2">
      <c r="H6513" s="101"/>
      <c r="I6513" s="101"/>
    </row>
    <row r="6514" spans="8:9" x14ac:dyDescent="0.2">
      <c r="H6514" s="101"/>
      <c r="I6514" s="101"/>
    </row>
    <row r="6515" spans="8:9" x14ac:dyDescent="0.2">
      <c r="H6515" s="101"/>
      <c r="I6515" s="101"/>
    </row>
    <row r="6516" spans="8:9" x14ac:dyDescent="0.2">
      <c r="H6516" s="101"/>
      <c r="I6516" s="101"/>
    </row>
    <row r="6517" spans="8:9" x14ac:dyDescent="0.2">
      <c r="H6517" s="101"/>
      <c r="I6517" s="101"/>
    </row>
    <row r="6518" spans="8:9" x14ac:dyDescent="0.2">
      <c r="H6518" s="101"/>
      <c r="I6518" s="101"/>
    </row>
    <row r="6519" spans="8:9" x14ac:dyDescent="0.2">
      <c r="H6519" s="101"/>
      <c r="I6519" s="101"/>
    </row>
    <row r="6520" spans="8:9" x14ac:dyDescent="0.2">
      <c r="H6520" s="101"/>
      <c r="I6520" s="101"/>
    </row>
    <row r="6521" spans="8:9" x14ac:dyDescent="0.2">
      <c r="H6521" s="101"/>
      <c r="I6521" s="101"/>
    </row>
    <row r="6522" spans="8:9" x14ac:dyDescent="0.2">
      <c r="H6522" s="101"/>
      <c r="I6522" s="101"/>
    </row>
    <row r="6523" spans="8:9" x14ac:dyDescent="0.2">
      <c r="H6523" s="101"/>
      <c r="I6523" s="101"/>
    </row>
    <row r="6524" spans="8:9" x14ac:dyDescent="0.2">
      <c r="H6524" s="101"/>
      <c r="I6524" s="101"/>
    </row>
    <row r="6525" spans="8:9" x14ac:dyDescent="0.2">
      <c r="H6525" s="101"/>
      <c r="I6525" s="101"/>
    </row>
    <row r="6526" spans="8:9" x14ac:dyDescent="0.2">
      <c r="H6526" s="101"/>
      <c r="I6526" s="101"/>
    </row>
    <row r="6527" spans="8:9" x14ac:dyDescent="0.2">
      <c r="H6527" s="101"/>
      <c r="I6527" s="101"/>
    </row>
    <row r="6528" spans="8:9" x14ac:dyDescent="0.2">
      <c r="H6528" s="101"/>
      <c r="I6528" s="101"/>
    </row>
    <row r="6529" spans="8:9" x14ac:dyDescent="0.2">
      <c r="H6529" s="101"/>
      <c r="I6529" s="101"/>
    </row>
    <row r="6530" spans="8:9" x14ac:dyDescent="0.2">
      <c r="H6530" s="101"/>
      <c r="I6530" s="101"/>
    </row>
    <row r="6531" spans="8:9" x14ac:dyDescent="0.2">
      <c r="H6531" s="101"/>
      <c r="I6531" s="101"/>
    </row>
    <row r="6532" spans="8:9" x14ac:dyDescent="0.2">
      <c r="H6532" s="101"/>
      <c r="I6532" s="101"/>
    </row>
    <row r="6533" spans="8:9" x14ac:dyDescent="0.2">
      <c r="H6533" s="101"/>
      <c r="I6533" s="101"/>
    </row>
    <row r="6534" spans="8:9" x14ac:dyDescent="0.2">
      <c r="H6534" s="101"/>
      <c r="I6534" s="101"/>
    </row>
    <row r="6535" spans="8:9" x14ac:dyDescent="0.2">
      <c r="H6535" s="101"/>
      <c r="I6535" s="101"/>
    </row>
    <row r="6536" spans="8:9" x14ac:dyDescent="0.2">
      <c r="H6536" s="101"/>
      <c r="I6536" s="101"/>
    </row>
    <row r="6537" spans="8:9" x14ac:dyDescent="0.2">
      <c r="H6537" s="101"/>
      <c r="I6537" s="101"/>
    </row>
    <row r="6538" spans="8:9" x14ac:dyDescent="0.2">
      <c r="H6538" s="101"/>
      <c r="I6538" s="101"/>
    </row>
    <row r="6539" spans="8:9" x14ac:dyDescent="0.2">
      <c r="H6539" s="101"/>
      <c r="I6539" s="101"/>
    </row>
    <row r="6540" spans="8:9" x14ac:dyDescent="0.2">
      <c r="H6540" s="101"/>
      <c r="I6540" s="101"/>
    </row>
    <row r="6541" spans="8:9" x14ac:dyDescent="0.2">
      <c r="H6541" s="101"/>
      <c r="I6541" s="101"/>
    </row>
    <row r="6542" spans="8:9" x14ac:dyDescent="0.2">
      <c r="H6542" s="101"/>
      <c r="I6542" s="101"/>
    </row>
    <row r="6543" spans="8:9" x14ac:dyDescent="0.2">
      <c r="H6543" s="101"/>
      <c r="I6543" s="101"/>
    </row>
    <row r="6544" spans="8:9" x14ac:dyDescent="0.2">
      <c r="H6544" s="101"/>
      <c r="I6544" s="101"/>
    </row>
    <row r="6545" spans="8:9" x14ac:dyDescent="0.2">
      <c r="H6545" s="101"/>
      <c r="I6545" s="101"/>
    </row>
    <row r="6546" spans="8:9" x14ac:dyDescent="0.2">
      <c r="H6546" s="101"/>
      <c r="I6546" s="101"/>
    </row>
    <row r="6547" spans="8:9" x14ac:dyDescent="0.2">
      <c r="H6547" s="101"/>
      <c r="I6547" s="101"/>
    </row>
    <row r="6548" spans="8:9" x14ac:dyDescent="0.2">
      <c r="H6548" s="101"/>
      <c r="I6548" s="101"/>
    </row>
    <row r="6549" spans="8:9" x14ac:dyDescent="0.2">
      <c r="H6549" s="101"/>
      <c r="I6549" s="101"/>
    </row>
    <row r="6550" spans="8:9" x14ac:dyDescent="0.2">
      <c r="H6550" s="101"/>
      <c r="I6550" s="101"/>
    </row>
    <row r="6551" spans="8:9" x14ac:dyDescent="0.2">
      <c r="H6551" s="101"/>
      <c r="I6551" s="101"/>
    </row>
    <row r="6552" spans="8:9" x14ac:dyDescent="0.2">
      <c r="H6552" s="101"/>
      <c r="I6552" s="101"/>
    </row>
    <row r="6553" spans="8:9" x14ac:dyDescent="0.2">
      <c r="H6553" s="101"/>
      <c r="I6553" s="101"/>
    </row>
    <row r="6554" spans="8:9" x14ac:dyDescent="0.2">
      <c r="H6554" s="101"/>
      <c r="I6554" s="101"/>
    </row>
    <row r="6555" spans="8:9" x14ac:dyDescent="0.2">
      <c r="H6555" s="101"/>
      <c r="I6555" s="101"/>
    </row>
    <row r="6556" spans="8:9" x14ac:dyDescent="0.2">
      <c r="H6556" s="101"/>
      <c r="I6556" s="101"/>
    </row>
    <row r="6557" spans="8:9" x14ac:dyDescent="0.2">
      <c r="H6557" s="101"/>
      <c r="I6557" s="101"/>
    </row>
    <row r="6558" spans="8:9" x14ac:dyDescent="0.2">
      <c r="H6558" s="101"/>
      <c r="I6558" s="101"/>
    </row>
    <row r="6559" spans="8:9" x14ac:dyDescent="0.2">
      <c r="H6559" s="101"/>
      <c r="I6559" s="101"/>
    </row>
    <row r="6560" spans="8:9" x14ac:dyDescent="0.2">
      <c r="H6560" s="101"/>
      <c r="I6560" s="101"/>
    </row>
    <row r="6561" spans="8:9" x14ac:dyDescent="0.2">
      <c r="H6561" s="101"/>
      <c r="I6561" s="101"/>
    </row>
    <row r="6562" spans="8:9" x14ac:dyDescent="0.2">
      <c r="H6562" s="101"/>
      <c r="I6562" s="101"/>
    </row>
    <row r="6563" spans="8:9" x14ac:dyDescent="0.2">
      <c r="H6563" s="101"/>
      <c r="I6563" s="101"/>
    </row>
    <row r="6564" spans="8:9" x14ac:dyDescent="0.2">
      <c r="H6564" s="101"/>
      <c r="I6564" s="101"/>
    </row>
    <row r="6565" spans="8:9" x14ac:dyDescent="0.2">
      <c r="H6565" s="101"/>
      <c r="I6565" s="101"/>
    </row>
    <row r="6566" spans="8:9" x14ac:dyDescent="0.2">
      <c r="H6566" s="101"/>
      <c r="I6566" s="101"/>
    </row>
    <row r="6567" spans="8:9" x14ac:dyDescent="0.2">
      <c r="H6567" s="101"/>
      <c r="I6567" s="101"/>
    </row>
    <row r="6568" spans="8:9" x14ac:dyDescent="0.2">
      <c r="H6568" s="101"/>
      <c r="I6568" s="101"/>
    </row>
    <row r="6569" spans="8:9" x14ac:dyDescent="0.2">
      <c r="H6569" s="101"/>
      <c r="I6569" s="101"/>
    </row>
    <row r="6570" spans="8:9" x14ac:dyDescent="0.2">
      <c r="H6570" s="101"/>
      <c r="I6570" s="101"/>
    </row>
    <row r="6571" spans="8:9" x14ac:dyDescent="0.2">
      <c r="H6571" s="101"/>
      <c r="I6571" s="101"/>
    </row>
    <row r="6572" spans="8:9" x14ac:dyDescent="0.2">
      <c r="H6572" s="101"/>
      <c r="I6572" s="101"/>
    </row>
    <row r="6573" spans="8:9" x14ac:dyDescent="0.2">
      <c r="H6573" s="101"/>
      <c r="I6573" s="101"/>
    </row>
    <row r="6574" spans="8:9" x14ac:dyDescent="0.2">
      <c r="H6574" s="101"/>
      <c r="I6574" s="101"/>
    </row>
    <row r="6575" spans="8:9" x14ac:dyDescent="0.2">
      <c r="H6575" s="101"/>
      <c r="I6575" s="101"/>
    </row>
    <row r="6576" spans="8:9" x14ac:dyDescent="0.2">
      <c r="H6576" s="101"/>
      <c r="I6576" s="101"/>
    </row>
    <row r="6577" spans="8:9" x14ac:dyDescent="0.2">
      <c r="H6577" s="101"/>
      <c r="I6577" s="101"/>
    </row>
    <row r="6578" spans="8:9" x14ac:dyDescent="0.2">
      <c r="H6578" s="101"/>
      <c r="I6578" s="101"/>
    </row>
    <row r="6579" spans="8:9" x14ac:dyDescent="0.2">
      <c r="H6579" s="101"/>
      <c r="I6579" s="101"/>
    </row>
    <row r="6580" spans="8:9" x14ac:dyDescent="0.2">
      <c r="H6580" s="101"/>
      <c r="I6580" s="101"/>
    </row>
    <row r="6581" spans="8:9" x14ac:dyDescent="0.2">
      <c r="H6581" s="101"/>
      <c r="I6581" s="101"/>
    </row>
    <row r="6582" spans="8:9" x14ac:dyDescent="0.2">
      <c r="H6582" s="101"/>
      <c r="I6582" s="101"/>
    </row>
    <row r="6583" spans="8:9" x14ac:dyDescent="0.2">
      <c r="H6583" s="101"/>
      <c r="I6583" s="101"/>
    </row>
    <row r="6584" spans="8:9" x14ac:dyDescent="0.2">
      <c r="H6584" s="101"/>
      <c r="I6584" s="101"/>
    </row>
    <row r="6585" spans="8:9" x14ac:dyDescent="0.2">
      <c r="H6585" s="101"/>
      <c r="I6585" s="101"/>
    </row>
    <row r="6586" spans="8:9" x14ac:dyDescent="0.2">
      <c r="H6586" s="101"/>
      <c r="I6586" s="101"/>
    </row>
    <row r="6587" spans="8:9" x14ac:dyDescent="0.2">
      <c r="H6587" s="101"/>
      <c r="I6587" s="101"/>
    </row>
    <row r="6588" spans="8:9" x14ac:dyDescent="0.2">
      <c r="H6588" s="101"/>
      <c r="I6588" s="101"/>
    </row>
    <row r="6589" spans="8:9" x14ac:dyDescent="0.2">
      <c r="H6589" s="101"/>
      <c r="I6589" s="101"/>
    </row>
    <row r="6590" spans="8:9" x14ac:dyDescent="0.2">
      <c r="H6590" s="101"/>
      <c r="I6590" s="101"/>
    </row>
    <row r="6591" spans="8:9" x14ac:dyDescent="0.2">
      <c r="H6591" s="101"/>
      <c r="I6591" s="101"/>
    </row>
    <row r="6592" spans="8:9" x14ac:dyDescent="0.2">
      <c r="H6592" s="101"/>
      <c r="I6592" s="101"/>
    </row>
    <row r="6593" spans="8:9" x14ac:dyDescent="0.2">
      <c r="H6593" s="101"/>
      <c r="I6593" s="101"/>
    </row>
    <row r="6594" spans="8:9" x14ac:dyDescent="0.2">
      <c r="H6594" s="101"/>
      <c r="I6594" s="101"/>
    </row>
    <row r="6595" spans="8:9" x14ac:dyDescent="0.2">
      <c r="H6595" s="101"/>
      <c r="I6595" s="101"/>
    </row>
    <row r="6596" spans="8:9" x14ac:dyDescent="0.2">
      <c r="H6596" s="101"/>
      <c r="I6596" s="101"/>
    </row>
    <row r="6597" spans="8:9" x14ac:dyDescent="0.2">
      <c r="H6597" s="101"/>
      <c r="I6597" s="101"/>
    </row>
    <row r="6598" spans="8:9" x14ac:dyDescent="0.2">
      <c r="H6598" s="101"/>
      <c r="I6598" s="101"/>
    </row>
    <row r="6599" spans="8:9" x14ac:dyDescent="0.2">
      <c r="H6599" s="101"/>
      <c r="I6599" s="101"/>
    </row>
    <row r="6600" spans="8:9" x14ac:dyDescent="0.2">
      <c r="H6600" s="101"/>
      <c r="I6600" s="101"/>
    </row>
    <row r="6601" spans="8:9" x14ac:dyDescent="0.2">
      <c r="H6601" s="101"/>
      <c r="I6601" s="101"/>
    </row>
    <row r="6602" spans="8:9" x14ac:dyDescent="0.2">
      <c r="H6602" s="101"/>
      <c r="I6602" s="101"/>
    </row>
    <row r="6603" spans="8:9" x14ac:dyDescent="0.2">
      <c r="H6603" s="101"/>
      <c r="I6603" s="101"/>
    </row>
    <row r="6604" spans="8:9" x14ac:dyDescent="0.2">
      <c r="H6604" s="101"/>
      <c r="I6604" s="101"/>
    </row>
    <row r="6605" spans="8:9" x14ac:dyDescent="0.2">
      <c r="H6605" s="101"/>
      <c r="I6605" s="101"/>
    </row>
    <row r="6606" spans="8:9" x14ac:dyDescent="0.2">
      <c r="H6606" s="101"/>
      <c r="I6606" s="101"/>
    </row>
    <row r="6607" spans="8:9" x14ac:dyDescent="0.2">
      <c r="H6607" s="101"/>
      <c r="I6607" s="101"/>
    </row>
    <row r="6608" spans="8:9" x14ac:dyDescent="0.2">
      <c r="H6608" s="101"/>
      <c r="I6608" s="101"/>
    </row>
    <row r="6609" spans="8:9" x14ac:dyDescent="0.2">
      <c r="H6609" s="101"/>
      <c r="I6609" s="101"/>
    </row>
    <row r="6610" spans="8:9" x14ac:dyDescent="0.2">
      <c r="H6610" s="101"/>
      <c r="I6610" s="101"/>
    </row>
    <row r="6611" spans="8:9" x14ac:dyDescent="0.2">
      <c r="H6611" s="101"/>
      <c r="I6611" s="101"/>
    </row>
    <row r="6612" spans="8:9" x14ac:dyDescent="0.2">
      <c r="H6612" s="101"/>
      <c r="I6612" s="101"/>
    </row>
    <row r="6613" spans="8:9" x14ac:dyDescent="0.2">
      <c r="H6613" s="101"/>
      <c r="I6613" s="101"/>
    </row>
    <row r="6614" spans="8:9" x14ac:dyDescent="0.2">
      <c r="H6614" s="101"/>
      <c r="I6614" s="101"/>
    </row>
    <row r="6615" spans="8:9" x14ac:dyDescent="0.2">
      <c r="H6615" s="101"/>
      <c r="I6615" s="101"/>
    </row>
    <row r="6616" spans="8:9" x14ac:dyDescent="0.2">
      <c r="H6616" s="101"/>
      <c r="I6616" s="101"/>
    </row>
    <row r="6617" spans="8:9" x14ac:dyDescent="0.2">
      <c r="H6617" s="101"/>
      <c r="I6617" s="101"/>
    </row>
    <row r="6618" spans="8:9" x14ac:dyDescent="0.2">
      <c r="H6618" s="101"/>
      <c r="I6618" s="101"/>
    </row>
    <row r="6619" spans="8:9" x14ac:dyDescent="0.2">
      <c r="H6619" s="101"/>
      <c r="I6619" s="101"/>
    </row>
    <row r="6620" spans="8:9" x14ac:dyDescent="0.2">
      <c r="H6620" s="101"/>
      <c r="I6620" s="101"/>
    </row>
    <row r="6621" spans="8:9" x14ac:dyDescent="0.2">
      <c r="H6621" s="101"/>
      <c r="I6621" s="101"/>
    </row>
    <row r="6622" spans="8:9" x14ac:dyDescent="0.2">
      <c r="H6622" s="101"/>
      <c r="I6622" s="101"/>
    </row>
    <row r="6623" spans="8:9" x14ac:dyDescent="0.2">
      <c r="H6623" s="101"/>
      <c r="I6623" s="101"/>
    </row>
    <row r="6624" spans="8:9" x14ac:dyDescent="0.2">
      <c r="H6624" s="101"/>
      <c r="I6624" s="101"/>
    </row>
    <row r="6625" spans="8:9" x14ac:dyDescent="0.2">
      <c r="H6625" s="101"/>
      <c r="I6625" s="101"/>
    </row>
    <row r="6626" spans="8:9" x14ac:dyDescent="0.2">
      <c r="H6626" s="101"/>
      <c r="I6626" s="101"/>
    </row>
    <row r="6627" spans="8:9" x14ac:dyDescent="0.2">
      <c r="H6627" s="101"/>
      <c r="I6627" s="101"/>
    </row>
    <row r="6628" spans="8:9" x14ac:dyDescent="0.2">
      <c r="H6628" s="101"/>
      <c r="I6628" s="101"/>
    </row>
    <row r="6629" spans="8:9" x14ac:dyDescent="0.2">
      <c r="H6629" s="101"/>
      <c r="I6629" s="101"/>
    </row>
    <row r="6630" spans="8:9" x14ac:dyDescent="0.2">
      <c r="H6630" s="101"/>
      <c r="I6630" s="101"/>
    </row>
    <row r="6631" spans="8:9" x14ac:dyDescent="0.2">
      <c r="H6631" s="101"/>
      <c r="I6631" s="101"/>
    </row>
    <row r="6632" spans="8:9" x14ac:dyDescent="0.2">
      <c r="H6632" s="101"/>
      <c r="I6632" s="101"/>
    </row>
    <row r="6633" spans="8:9" x14ac:dyDescent="0.2">
      <c r="H6633" s="101"/>
      <c r="I6633" s="101"/>
    </row>
    <row r="6634" spans="8:9" x14ac:dyDescent="0.2">
      <c r="H6634" s="101"/>
      <c r="I6634" s="101"/>
    </row>
    <row r="6635" spans="8:9" x14ac:dyDescent="0.2">
      <c r="H6635" s="101"/>
      <c r="I6635" s="101"/>
    </row>
    <row r="6636" spans="8:9" x14ac:dyDescent="0.2">
      <c r="H6636" s="101"/>
      <c r="I6636" s="101"/>
    </row>
    <row r="6637" spans="8:9" x14ac:dyDescent="0.2">
      <c r="H6637" s="101"/>
      <c r="I6637" s="101"/>
    </row>
    <row r="6638" spans="8:9" x14ac:dyDescent="0.2">
      <c r="H6638" s="101"/>
      <c r="I6638" s="101"/>
    </row>
    <row r="6639" spans="8:9" x14ac:dyDescent="0.2">
      <c r="H6639" s="101"/>
      <c r="I6639" s="101"/>
    </row>
    <row r="6640" spans="8:9" x14ac:dyDescent="0.2">
      <c r="H6640" s="101"/>
      <c r="I6640" s="101"/>
    </row>
    <row r="6641" spans="8:9" x14ac:dyDescent="0.2">
      <c r="H6641" s="101"/>
      <c r="I6641" s="101"/>
    </row>
    <row r="6642" spans="8:9" x14ac:dyDescent="0.2">
      <c r="H6642" s="101"/>
      <c r="I6642" s="101"/>
    </row>
    <row r="6643" spans="8:9" x14ac:dyDescent="0.2">
      <c r="H6643" s="101"/>
      <c r="I6643" s="101"/>
    </row>
    <row r="6644" spans="8:9" x14ac:dyDescent="0.2">
      <c r="H6644" s="101"/>
      <c r="I6644" s="101"/>
    </row>
    <row r="6645" spans="8:9" x14ac:dyDescent="0.2">
      <c r="H6645" s="101"/>
      <c r="I6645" s="101"/>
    </row>
    <row r="6646" spans="8:9" x14ac:dyDescent="0.2">
      <c r="H6646" s="101"/>
      <c r="I6646" s="101"/>
    </row>
    <row r="6647" spans="8:9" x14ac:dyDescent="0.2">
      <c r="H6647" s="101"/>
      <c r="I6647" s="101"/>
    </row>
    <row r="6648" spans="8:9" x14ac:dyDescent="0.2">
      <c r="H6648" s="101"/>
      <c r="I6648" s="101"/>
    </row>
    <row r="6649" spans="8:9" x14ac:dyDescent="0.2">
      <c r="H6649" s="101"/>
      <c r="I6649" s="101"/>
    </row>
    <row r="6650" spans="8:9" x14ac:dyDescent="0.2">
      <c r="H6650" s="101"/>
      <c r="I6650" s="101"/>
    </row>
    <row r="6651" spans="8:9" x14ac:dyDescent="0.2">
      <c r="H6651" s="101"/>
      <c r="I6651" s="101"/>
    </row>
    <row r="6652" spans="8:9" x14ac:dyDescent="0.2">
      <c r="H6652" s="101"/>
      <c r="I6652" s="101"/>
    </row>
    <row r="6653" spans="8:9" x14ac:dyDescent="0.2">
      <c r="H6653" s="101"/>
      <c r="I6653" s="101"/>
    </row>
    <row r="6654" spans="8:9" x14ac:dyDescent="0.2">
      <c r="H6654" s="101"/>
      <c r="I6654" s="101"/>
    </row>
    <row r="6655" spans="8:9" x14ac:dyDescent="0.2">
      <c r="H6655" s="101"/>
      <c r="I6655" s="101"/>
    </row>
    <row r="6656" spans="8:9" x14ac:dyDescent="0.2">
      <c r="H6656" s="101"/>
      <c r="I6656" s="101"/>
    </row>
    <row r="6657" spans="8:9" x14ac:dyDescent="0.2">
      <c r="H6657" s="101"/>
      <c r="I6657" s="101"/>
    </row>
    <row r="6658" spans="8:9" x14ac:dyDescent="0.2">
      <c r="H6658" s="101"/>
      <c r="I6658" s="101"/>
    </row>
    <row r="6659" spans="8:9" x14ac:dyDescent="0.2">
      <c r="H6659" s="101"/>
      <c r="I6659" s="101"/>
    </row>
    <row r="6660" spans="8:9" x14ac:dyDescent="0.2">
      <c r="H6660" s="101"/>
      <c r="I6660" s="101"/>
    </row>
    <row r="6661" spans="8:9" x14ac:dyDescent="0.2">
      <c r="H6661" s="101"/>
      <c r="I6661" s="101"/>
    </row>
    <row r="6662" spans="8:9" x14ac:dyDescent="0.2">
      <c r="H6662" s="101"/>
      <c r="I6662" s="101"/>
    </row>
    <row r="6663" spans="8:9" x14ac:dyDescent="0.2">
      <c r="H6663" s="101"/>
      <c r="I6663" s="101"/>
    </row>
    <row r="6664" spans="8:9" x14ac:dyDescent="0.2">
      <c r="H6664" s="101"/>
      <c r="I6664" s="101"/>
    </row>
    <row r="6665" spans="8:9" x14ac:dyDescent="0.2">
      <c r="H6665" s="101"/>
      <c r="I6665" s="101"/>
    </row>
    <row r="6666" spans="8:9" x14ac:dyDescent="0.2">
      <c r="H6666" s="101"/>
      <c r="I6666" s="101"/>
    </row>
    <row r="6667" spans="8:9" x14ac:dyDescent="0.2">
      <c r="H6667" s="101"/>
      <c r="I6667" s="101"/>
    </row>
    <row r="6668" spans="8:9" x14ac:dyDescent="0.2">
      <c r="H6668" s="101"/>
      <c r="I6668" s="101"/>
    </row>
    <row r="6669" spans="8:9" x14ac:dyDescent="0.2">
      <c r="H6669" s="101"/>
      <c r="I6669" s="101"/>
    </row>
    <row r="6670" spans="8:9" x14ac:dyDescent="0.2">
      <c r="H6670" s="101"/>
      <c r="I6670" s="101"/>
    </row>
    <row r="6671" spans="8:9" x14ac:dyDescent="0.2">
      <c r="H6671" s="101"/>
      <c r="I6671" s="101"/>
    </row>
    <row r="6672" spans="8:9" x14ac:dyDescent="0.2">
      <c r="H6672" s="101"/>
      <c r="I6672" s="101"/>
    </row>
    <row r="6673" spans="8:9" x14ac:dyDescent="0.2">
      <c r="H6673" s="101"/>
      <c r="I6673" s="101"/>
    </row>
    <row r="6674" spans="8:9" x14ac:dyDescent="0.2">
      <c r="H6674" s="101"/>
      <c r="I6674" s="101"/>
    </row>
    <row r="6675" spans="8:9" x14ac:dyDescent="0.2">
      <c r="H6675" s="101"/>
      <c r="I6675" s="101"/>
    </row>
    <row r="6676" spans="8:9" x14ac:dyDescent="0.2">
      <c r="H6676" s="101"/>
      <c r="I6676" s="101"/>
    </row>
    <row r="6677" spans="8:9" x14ac:dyDescent="0.2">
      <c r="H6677" s="101"/>
      <c r="I6677" s="101"/>
    </row>
    <row r="6678" spans="8:9" x14ac:dyDescent="0.2">
      <c r="H6678" s="101"/>
      <c r="I6678" s="101"/>
    </row>
    <row r="6679" spans="8:9" x14ac:dyDescent="0.2">
      <c r="H6679" s="101"/>
      <c r="I6679" s="101"/>
    </row>
    <row r="6680" spans="8:9" x14ac:dyDescent="0.2">
      <c r="H6680" s="101"/>
      <c r="I6680" s="101"/>
    </row>
    <row r="6681" spans="8:9" x14ac:dyDescent="0.2">
      <c r="H6681" s="101"/>
      <c r="I6681" s="101"/>
    </row>
    <row r="6682" spans="8:9" x14ac:dyDescent="0.2">
      <c r="H6682" s="101"/>
      <c r="I6682" s="101"/>
    </row>
    <row r="6683" spans="8:9" x14ac:dyDescent="0.2">
      <c r="H6683" s="101"/>
      <c r="I6683" s="101"/>
    </row>
    <row r="6684" spans="8:9" x14ac:dyDescent="0.2">
      <c r="H6684" s="101"/>
      <c r="I6684" s="101"/>
    </row>
    <row r="6685" spans="8:9" x14ac:dyDescent="0.2">
      <c r="H6685" s="101"/>
      <c r="I6685" s="101"/>
    </row>
    <row r="6686" spans="8:9" x14ac:dyDescent="0.2">
      <c r="H6686" s="101"/>
      <c r="I6686" s="101"/>
    </row>
    <row r="6687" spans="8:9" x14ac:dyDescent="0.2">
      <c r="H6687" s="101"/>
      <c r="I6687" s="101"/>
    </row>
    <row r="6688" spans="8:9" x14ac:dyDescent="0.2">
      <c r="H6688" s="101"/>
      <c r="I6688" s="101"/>
    </row>
    <row r="6689" spans="8:9" x14ac:dyDescent="0.2">
      <c r="H6689" s="101"/>
      <c r="I6689" s="101"/>
    </row>
    <row r="6690" spans="8:9" x14ac:dyDescent="0.2">
      <c r="H6690" s="101"/>
      <c r="I6690" s="101"/>
    </row>
    <row r="6691" spans="8:9" x14ac:dyDescent="0.2">
      <c r="H6691" s="101"/>
      <c r="I6691" s="101"/>
    </row>
    <row r="6692" spans="8:9" x14ac:dyDescent="0.2">
      <c r="H6692" s="101"/>
      <c r="I6692" s="101"/>
    </row>
    <row r="6693" spans="8:9" x14ac:dyDescent="0.2">
      <c r="H6693" s="101"/>
      <c r="I6693" s="101"/>
    </row>
    <row r="6694" spans="8:9" x14ac:dyDescent="0.2">
      <c r="H6694" s="101"/>
      <c r="I6694" s="101"/>
    </row>
    <row r="6695" spans="8:9" x14ac:dyDescent="0.2">
      <c r="H6695" s="101"/>
      <c r="I6695" s="101"/>
    </row>
    <row r="6696" spans="8:9" x14ac:dyDescent="0.2">
      <c r="H6696" s="101"/>
      <c r="I6696" s="101"/>
    </row>
    <row r="6697" spans="8:9" x14ac:dyDescent="0.2">
      <c r="H6697" s="101"/>
      <c r="I6697" s="101"/>
    </row>
    <row r="6698" spans="8:9" x14ac:dyDescent="0.2">
      <c r="H6698" s="101"/>
      <c r="I6698" s="101"/>
    </row>
    <row r="6699" spans="8:9" x14ac:dyDescent="0.2">
      <c r="H6699" s="101"/>
      <c r="I6699" s="101"/>
    </row>
    <row r="6700" spans="8:9" x14ac:dyDescent="0.2">
      <c r="H6700" s="101"/>
      <c r="I6700" s="101"/>
    </row>
    <row r="6701" spans="8:9" x14ac:dyDescent="0.2">
      <c r="H6701" s="101"/>
      <c r="I6701" s="101"/>
    </row>
    <row r="6702" spans="8:9" x14ac:dyDescent="0.2">
      <c r="H6702" s="101"/>
      <c r="I6702" s="101"/>
    </row>
    <row r="6703" spans="8:9" x14ac:dyDescent="0.2">
      <c r="H6703" s="101"/>
      <c r="I6703" s="101"/>
    </row>
    <row r="6704" spans="8:9" x14ac:dyDescent="0.2">
      <c r="H6704" s="101"/>
      <c r="I6704" s="101"/>
    </row>
    <row r="6705" spans="8:9" x14ac:dyDescent="0.2">
      <c r="H6705" s="101"/>
      <c r="I6705" s="101"/>
    </row>
    <row r="6706" spans="8:9" x14ac:dyDescent="0.2">
      <c r="H6706" s="101"/>
      <c r="I6706" s="101"/>
    </row>
    <row r="6707" spans="8:9" x14ac:dyDescent="0.2">
      <c r="H6707" s="101"/>
      <c r="I6707" s="101"/>
    </row>
    <row r="6708" spans="8:9" x14ac:dyDescent="0.2">
      <c r="H6708" s="101"/>
      <c r="I6708" s="101"/>
    </row>
    <row r="6709" spans="8:9" x14ac:dyDescent="0.2">
      <c r="H6709" s="101"/>
      <c r="I6709" s="101"/>
    </row>
    <row r="6710" spans="8:9" x14ac:dyDescent="0.2">
      <c r="H6710" s="101"/>
      <c r="I6710" s="101"/>
    </row>
    <row r="6711" spans="8:9" x14ac:dyDescent="0.2">
      <c r="H6711" s="101"/>
      <c r="I6711" s="101"/>
    </row>
    <row r="6712" spans="8:9" x14ac:dyDescent="0.2">
      <c r="H6712" s="101"/>
      <c r="I6712" s="101"/>
    </row>
    <row r="6713" spans="8:9" x14ac:dyDescent="0.2">
      <c r="H6713" s="101"/>
      <c r="I6713" s="101"/>
    </row>
    <row r="6714" spans="8:9" x14ac:dyDescent="0.2">
      <c r="H6714" s="101"/>
      <c r="I6714" s="101"/>
    </row>
    <row r="6715" spans="8:9" x14ac:dyDescent="0.2">
      <c r="H6715" s="101"/>
      <c r="I6715" s="101"/>
    </row>
    <row r="6716" spans="8:9" x14ac:dyDescent="0.2">
      <c r="H6716" s="101"/>
      <c r="I6716" s="101"/>
    </row>
    <row r="6717" spans="8:9" x14ac:dyDescent="0.2">
      <c r="H6717" s="101"/>
      <c r="I6717" s="101"/>
    </row>
    <row r="6718" spans="8:9" x14ac:dyDescent="0.2">
      <c r="H6718" s="101"/>
      <c r="I6718" s="101"/>
    </row>
    <row r="6719" spans="8:9" x14ac:dyDescent="0.2">
      <c r="H6719" s="101"/>
      <c r="I6719" s="101"/>
    </row>
    <row r="6720" spans="8:9" x14ac:dyDescent="0.2">
      <c r="H6720" s="101"/>
      <c r="I6720" s="101"/>
    </row>
    <row r="6721" spans="8:9" x14ac:dyDescent="0.2">
      <c r="H6721" s="101"/>
      <c r="I6721" s="101"/>
    </row>
    <row r="6722" spans="8:9" x14ac:dyDescent="0.2">
      <c r="H6722" s="101"/>
      <c r="I6722" s="101"/>
    </row>
    <row r="6723" spans="8:9" x14ac:dyDescent="0.2">
      <c r="H6723" s="101"/>
      <c r="I6723" s="101"/>
    </row>
    <row r="6724" spans="8:9" x14ac:dyDescent="0.2">
      <c r="H6724" s="101"/>
      <c r="I6724" s="101"/>
    </row>
    <row r="6725" spans="8:9" x14ac:dyDescent="0.2">
      <c r="H6725" s="101"/>
      <c r="I6725" s="101"/>
    </row>
    <row r="6726" spans="8:9" x14ac:dyDescent="0.2">
      <c r="H6726" s="101"/>
      <c r="I6726" s="101"/>
    </row>
    <row r="6727" spans="8:9" x14ac:dyDescent="0.2">
      <c r="H6727" s="101"/>
      <c r="I6727" s="101"/>
    </row>
    <row r="6728" spans="8:9" x14ac:dyDescent="0.2">
      <c r="H6728" s="101"/>
      <c r="I6728" s="101"/>
    </row>
    <row r="6729" spans="8:9" x14ac:dyDescent="0.2">
      <c r="H6729" s="101"/>
      <c r="I6729" s="101"/>
    </row>
    <row r="6730" spans="8:9" x14ac:dyDescent="0.2">
      <c r="H6730" s="101"/>
      <c r="I6730" s="101"/>
    </row>
    <row r="6731" spans="8:9" x14ac:dyDescent="0.2">
      <c r="H6731" s="101"/>
      <c r="I6731" s="101"/>
    </row>
    <row r="6732" spans="8:9" x14ac:dyDescent="0.2">
      <c r="H6732" s="101"/>
      <c r="I6732" s="101"/>
    </row>
    <row r="6733" spans="8:9" x14ac:dyDescent="0.2">
      <c r="H6733" s="101"/>
      <c r="I6733" s="101"/>
    </row>
    <row r="6734" spans="8:9" x14ac:dyDescent="0.2">
      <c r="H6734" s="101"/>
      <c r="I6734" s="101"/>
    </row>
    <row r="6735" spans="8:9" x14ac:dyDescent="0.2">
      <c r="H6735" s="101"/>
      <c r="I6735" s="101"/>
    </row>
    <row r="6736" spans="8:9" x14ac:dyDescent="0.2">
      <c r="H6736" s="101"/>
      <c r="I6736" s="101"/>
    </row>
    <row r="6737" spans="8:9" x14ac:dyDescent="0.2">
      <c r="H6737" s="101"/>
      <c r="I6737" s="101"/>
    </row>
    <row r="6738" spans="8:9" x14ac:dyDescent="0.2">
      <c r="H6738" s="101"/>
      <c r="I6738" s="101"/>
    </row>
    <row r="6739" spans="8:9" x14ac:dyDescent="0.2">
      <c r="H6739" s="101"/>
      <c r="I6739" s="101"/>
    </row>
    <row r="6740" spans="8:9" x14ac:dyDescent="0.2">
      <c r="H6740" s="101"/>
      <c r="I6740" s="101"/>
    </row>
    <row r="6741" spans="8:9" x14ac:dyDescent="0.2">
      <c r="H6741" s="101"/>
      <c r="I6741" s="101"/>
    </row>
    <row r="6742" spans="8:9" x14ac:dyDescent="0.2">
      <c r="H6742" s="101"/>
      <c r="I6742" s="101"/>
    </row>
    <row r="6743" spans="8:9" x14ac:dyDescent="0.2">
      <c r="H6743" s="101"/>
      <c r="I6743" s="101"/>
    </row>
    <row r="6744" spans="8:9" x14ac:dyDescent="0.2">
      <c r="H6744" s="101"/>
      <c r="I6744" s="101"/>
    </row>
    <row r="6745" spans="8:9" x14ac:dyDescent="0.2">
      <c r="H6745" s="101"/>
      <c r="I6745" s="101"/>
    </row>
    <row r="6746" spans="8:9" x14ac:dyDescent="0.2">
      <c r="H6746" s="101"/>
      <c r="I6746" s="101"/>
    </row>
    <row r="6747" spans="8:9" x14ac:dyDescent="0.2">
      <c r="H6747" s="101"/>
      <c r="I6747" s="101"/>
    </row>
    <row r="6748" spans="8:9" x14ac:dyDescent="0.2">
      <c r="H6748" s="101"/>
      <c r="I6748" s="101"/>
    </row>
    <row r="6749" spans="8:9" x14ac:dyDescent="0.2">
      <c r="H6749" s="101"/>
      <c r="I6749" s="101"/>
    </row>
    <row r="6750" spans="8:9" x14ac:dyDescent="0.2">
      <c r="H6750" s="101"/>
      <c r="I6750" s="101"/>
    </row>
    <row r="6751" spans="8:9" x14ac:dyDescent="0.2">
      <c r="H6751" s="101"/>
      <c r="I6751" s="101"/>
    </row>
    <row r="6752" spans="8:9" x14ac:dyDescent="0.2">
      <c r="H6752" s="101"/>
      <c r="I6752" s="101"/>
    </row>
    <row r="6753" spans="8:9" x14ac:dyDescent="0.2">
      <c r="H6753" s="101"/>
      <c r="I6753" s="101"/>
    </row>
    <row r="6754" spans="8:9" x14ac:dyDescent="0.2">
      <c r="H6754" s="101"/>
      <c r="I6754" s="101"/>
    </row>
    <row r="6755" spans="8:9" x14ac:dyDescent="0.2">
      <c r="H6755" s="101"/>
      <c r="I6755" s="101"/>
    </row>
    <row r="6756" spans="8:9" x14ac:dyDescent="0.2">
      <c r="H6756" s="101"/>
      <c r="I6756" s="101"/>
    </row>
    <row r="6757" spans="8:9" x14ac:dyDescent="0.2">
      <c r="H6757" s="101"/>
      <c r="I6757" s="101"/>
    </row>
    <row r="6758" spans="8:9" x14ac:dyDescent="0.2">
      <c r="H6758" s="101"/>
      <c r="I6758" s="101"/>
    </row>
    <row r="6759" spans="8:9" x14ac:dyDescent="0.2">
      <c r="H6759" s="101"/>
      <c r="I6759" s="101"/>
    </row>
    <row r="6760" spans="8:9" x14ac:dyDescent="0.2">
      <c r="H6760" s="101"/>
      <c r="I6760" s="101"/>
    </row>
    <row r="6761" spans="8:9" x14ac:dyDescent="0.2">
      <c r="H6761" s="101"/>
      <c r="I6761" s="101"/>
    </row>
    <row r="6762" spans="8:9" x14ac:dyDescent="0.2">
      <c r="H6762" s="101"/>
      <c r="I6762" s="101"/>
    </row>
    <row r="6763" spans="8:9" x14ac:dyDescent="0.2">
      <c r="H6763" s="101"/>
      <c r="I6763" s="101"/>
    </row>
    <row r="6764" spans="8:9" x14ac:dyDescent="0.2">
      <c r="H6764" s="101"/>
      <c r="I6764" s="101"/>
    </row>
    <row r="6765" spans="8:9" x14ac:dyDescent="0.2">
      <c r="H6765" s="101"/>
      <c r="I6765" s="101"/>
    </row>
    <row r="6766" spans="8:9" x14ac:dyDescent="0.2">
      <c r="H6766" s="101"/>
      <c r="I6766" s="101"/>
    </row>
    <row r="6767" spans="8:9" x14ac:dyDescent="0.2">
      <c r="H6767" s="101"/>
      <c r="I6767" s="101"/>
    </row>
    <row r="6768" spans="8:9" x14ac:dyDescent="0.2">
      <c r="H6768" s="101"/>
      <c r="I6768" s="101"/>
    </row>
    <row r="6769" spans="8:9" x14ac:dyDescent="0.2">
      <c r="H6769" s="101"/>
      <c r="I6769" s="101"/>
    </row>
    <row r="6770" spans="8:9" x14ac:dyDescent="0.2">
      <c r="H6770" s="101"/>
      <c r="I6770" s="101"/>
    </row>
    <row r="6771" spans="8:9" x14ac:dyDescent="0.2">
      <c r="H6771" s="101"/>
      <c r="I6771" s="101"/>
    </row>
    <row r="6772" spans="8:9" x14ac:dyDescent="0.2">
      <c r="H6772" s="101"/>
      <c r="I6772" s="101"/>
    </row>
    <row r="6773" spans="8:9" x14ac:dyDescent="0.2">
      <c r="H6773" s="101"/>
      <c r="I6773" s="101"/>
    </row>
    <row r="6774" spans="8:9" x14ac:dyDescent="0.2">
      <c r="H6774" s="101"/>
      <c r="I6774" s="101"/>
    </row>
    <row r="6775" spans="8:9" x14ac:dyDescent="0.2">
      <c r="H6775" s="101"/>
      <c r="I6775" s="101"/>
    </row>
    <row r="6776" spans="8:9" x14ac:dyDescent="0.2">
      <c r="H6776" s="101"/>
      <c r="I6776" s="101"/>
    </row>
    <row r="6777" spans="8:9" x14ac:dyDescent="0.2">
      <c r="H6777" s="101"/>
      <c r="I6777" s="101"/>
    </row>
    <row r="6778" spans="8:9" x14ac:dyDescent="0.2">
      <c r="H6778" s="101"/>
      <c r="I6778" s="101"/>
    </row>
    <row r="6779" spans="8:9" x14ac:dyDescent="0.2">
      <c r="H6779" s="101"/>
      <c r="I6779" s="101"/>
    </row>
    <row r="6780" spans="8:9" x14ac:dyDescent="0.2">
      <c r="H6780" s="101"/>
      <c r="I6780" s="101"/>
    </row>
    <row r="6781" spans="8:9" x14ac:dyDescent="0.2">
      <c r="H6781" s="101"/>
      <c r="I6781" s="101"/>
    </row>
    <row r="6782" spans="8:9" x14ac:dyDescent="0.2">
      <c r="H6782" s="101"/>
      <c r="I6782" s="101"/>
    </row>
    <row r="6783" spans="8:9" x14ac:dyDescent="0.2">
      <c r="H6783" s="101"/>
      <c r="I6783" s="101"/>
    </row>
    <row r="6784" spans="8:9" x14ac:dyDescent="0.2">
      <c r="H6784" s="101"/>
      <c r="I6784" s="101"/>
    </row>
    <row r="6785" spans="8:9" x14ac:dyDescent="0.2">
      <c r="H6785" s="101"/>
      <c r="I6785" s="101"/>
    </row>
    <row r="6786" spans="8:9" x14ac:dyDescent="0.2">
      <c r="H6786" s="101"/>
      <c r="I6786" s="101"/>
    </row>
    <row r="6787" spans="8:9" x14ac:dyDescent="0.2">
      <c r="H6787" s="101"/>
      <c r="I6787" s="101"/>
    </row>
    <row r="6788" spans="8:9" x14ac:dyDescent="0.2">
      <c r="H6788" s="101"/>
      <c r="I6788" s="101"/>
    </row>
    <row r="6789" spans="8:9" x14ac:dyDescent="0.2">
      <c r="H6789" s="101"/>
      <c r="I6789" s="101"/>
    </row>
    <row r="6790" spans="8:9" x14ac:dyDescent="0.2">
      <c r="H6790" s="101"/>
      <c r="I6790" s="101"/>
    </row>
    <row r="6791" spans="8:9" x14ac:dyDescent="0.2">
      <c r="H6791" s="101"/>
      <c r="I6791" s="101"/>
    </row>
    <row r="6792" spans="8:9" x14ac:dyDescent="0.2">
      <c r="H6792" s="101"/>
      <c r="I6792" s="101"/>
    </row>
    <row r="6793" spans="8:9" x14ac:dyDescent="0.2">
      <c r="H6793" s="101"/>
      <c r="I6793" s="101"/>
    </row>
    <row r="6794" spans="8:9" x14ac:dyDescent="0.2">
      <c r="H6794" s="101"/>
      <c r="I6794" s="101"/>
    </row>
    <row r="6795" spans="8:9" x14ac:dyDescent="0.2">
      <c r="H6795" s="101"/>
      <c r="I6795" s="101"/>
    </row>
    <row r="6796" spans="8:9" x14ac:dyDescent="0.2">
      <c r="H6796" s="101"/>
      <c r="I6796" s="101"/>
    </row>
    <row r="6797" spans="8:9" x14ac:dyDescent="0.2">
      <c r="H6797" s="101"/>
      <c r="I6797" s="101"/>
    </row>
    <row r="6798" spans="8:9" x14ac:dyDescent="0.2">
      <c r="H6798" s="101"/>
      <c r="I6798" s="101"/>
    </row>
    <row r="6799" spans="8:9" x14ac:dyDescent="0.2">
      <c r="H6799" s="101"/>
      <c r="I6799" s="101"/>
    </row>
    <row r="6800" spans="8:9" x14ac:dyDescent="0.2">
      <c r="H6800" s="101"/>
      <c r="I6800" s="101"/>
    </row>
    <row r="6801" spans="8:9" x14ac:dyDescent="0.2">
      <c r="H6801" s="101"/>
      <c r="I6801" s="101"/>
    </row>
    <row r="6802" spans="8:9" x14ac:dyDescent="0.2">
      <c r="H6802" s="101"/>
      <c r="I6802" s="101"/>
    </row>
    <row r="6803" spans="8:9" x14ac:dyDescent="0.2">
      <c r="H6803" s="101"/>
      <c r="I6803" s="101"/>
    </row>
    <row r="6804" spans="8:9" x14ac:dyDescent="0.2">
      <c r="H6804" s="101"/>
      <c r="I6804" s="101"/>
    </row>
    <row r="6805" spans="8:9" x14ac:dyDescent="0.2">
      <c r="H6805" s="101"/>
      <c r="I6805" s="101"/>
    </row>
    <row r="6806" spans="8:9" x14ac:dyDescent="0.2">
      <c r="H6806" s="101"/>
      <c r="I6806" s="101"/>
    </row>
    <row r="6807" spans="8:9" x14ac:dyDescent="0.2">
      <c r="H6807" s="101"/>
      <c r="I6807" s="101"/>
    </row>
    <row r="6808" spans="8:9" x14ac:dyDescent="0.2">
      <c r="H6808" s="101"/>
      <c r="I6808" s="101"/>
    </row>
    <row r="6809" spans="8:9" x14ac:dyDescent="0.2">
      <c r="H6809" s="101"/>
      <c r="I6809" s="101"/>
    </row>
    <row r="6810" spans="8:9" x14ac:dyDescent="0.2">
      <c r="H6810" s="101"/>
      <c r="I6810" s="101"/>
    </row>
    <row r="6811" spans="8:9" x14ac:dyDescent="0.2">
      <c r="H6811" s="101"/>
      <c r="I6811" s="101"/>
    </row>
    <row r="6812" spans="8:9" x14ac:dyDescent="0.2">
      <c r="H6812" s="101"/>
      <c r="I6812" s="101"/>
    </row>
    <row r="6813" spans="8:9" x14ac:dyDescent="0.2">
      <c r="H6813" s="101"/>
      <c r="I6813" s="101"/>
    </row>
    <row r="6814" spans="8:9" x14ac:dyDescent="0.2">
      <c r="H6814" s="101"/>
      <c r="I6814" s="101"/>
    </row>
    <row r="6815" spans="8:9" x14ac:dyDescent="0.2">
      <c r="H6815" s="101"/>
      <c r="I6815" s="101"/>
    </row>
    <row r="6816" spans="8:9" x14ac:dyDescent="0.2">
      <c r="H6816" s="101"/>
      <c r="I6816" s="101"/>
    </row>
    <row r="6817" spans="8:9" x14ac:dyDescent="0.2">
      <c r="H6817" s="101"/>
      <c r="I6817" s="101"/>
    </row>
    <row r="6818" spans="8:9" x14ac:dyDescent="0.2">
      <c r="H6818" s="101"/>
      <c r="I6818" s="101"/>
    </row>
    <row r="6819" spans="8:9" x14ac:dyDescent="0.2">
      <c r="H6819" s="101"/>
      <c r="I6819" s="101"/>
    </row>
    <row r="6820" spans="8:9" x14ac:dyDescent="0.2">
      <c r="H6820" s="101"/>
      <c r="I6820" s="101"/>
    </row>
    <row r="6821" spans="8:9" x14ac:dyDescent="0.2">
      <c r="H6821" s="101"/>
      <c r="I6821" s="101"/>
    </row>
    <row r="6822" spans="8:9" x14ac:dyDescent="0.2">
      <c r="H6822" s="101"/>
      <c r="I6822" s="101"/>
    </row>
    <row r="6823" spans="8:9" x14ac:dyDescent="0.2">
      <c r="H6823" s="101"/>
      <c r="I6823" s="101"/>
    </row>
    <row r="6824" spans="8:9" x14ac:dyDescent="0.2">
      <c r="H6824" s="101"/>
      <c r="I6824" s="101"/>
    </row>
    <row r="6825" spans="8:9" x14ac:dyDescent="0.2">
      <c r="H6825" s="101"/>
      <c r="I6825" s="101"/>
    </row>
    <row r="6826" spans="8:9" x14ac:dyDescent="0.2">
      <c r="H6826" s="101"/>
      <c r="I6826" s="101"/>
    </row>
    <row r="6827" spans="8:9" x14ac:dyDescent="0.2">
      <c r="H6827" s="101"/>
      <c r="I6827" s="101"/>
    </row>
    <row r="6828" spans="8:9" x14ac:dyDescent="0.2">
      <c r="H6828" s="101"/>
      <c r="I6828" s="101"/>
    </row>
    <row r="6829" spans="8:9" x14ac:dyDescent="0.2">
      <c r="H6829" s="101"/>
      <c r="I6829" s="101"/>
    </row>
    <row r="6830" spans="8:9" x14ac:dyDescent="0.2">
      <c r="H6830" s="101"/>
      <c r="I6830" s="101"/>
    </row>
    <row r="6831" spans="8:9" x14ac:dyDescent="0.2">
      <c r="H6831" s="101"/>
      <c r="I6831" s="101"/>
    </row>
    <row r="6832" spans="8:9" x14ac:dyDescent="0.2">
      <c r="H6832" s="101"/>
      <c r="I6832" s="101"/>
    </row>
    <row r="6833" spans="8:9" x14ac:dyDescent="0.2">
      <c r="H6833" s="101"/>
      <c r="I6833" s="101"/>
    </row>
    <row r="6834" spans="8:9" x14ac:dyDescent="0.2">
      <c r="H6834" s="101"/>
      <c r="I6834" s="101"/>
    </row>
    <row r="6835" spans="8:9" x14ac:dyDescent="0.2">
      <c r="H6835" s="101"/>
      <c r="I6835" s="101"/>
    </row>
    <row r="6836" spans="8:9" x14ac:dyDescent="0.2">
      <c r="H6836" s="101"/>
      <c r="I6836" s="101"/>
    </row>
    <row r="6837" spans="8:9" x14ac:dyDescent="0.2">
      <c r="H6837" s="101"/>
      <c r="I6837" s="101"/>
    </row>
    <row r="6838" spans="8:9" x14ac:dyDescent="0.2">
      <c r="H6838" s="101"/>
      <c r="I6838" s="101"/>
    </row>
    <row r="6839" spans="8:9" x14ac:dyDescent="0.2">
      <c r="H6839" s="101"/>
      <c r="I6839" s="101"/>
    </row>
    <row r="6840" spans="8:9" x14ac:dyDescent="0.2">
      <c r="H6840" s="101"/>
      <c r="I6840" s="101"/>
    </row>
    <row r="6841" spans="8:9" x14ac:dyDescent="0.2">
      <c r="H6841" s="101"/>
      <c r="I6841" s="101"/>
    </row>
    <row r="6842" spans="8:9" x14ac:dyDescent="0.2">
      <c r="H6842" s="101"/>
      <c r="I6842" s="101"/>
    </row>
    <row r="6843" spans="8:9" x14ac:dyDescent="0.2">
      <c r="H6843" s="101"/>
      <c r="I6843" s="101"/>
    </row>
    <row r="6844" spans="8:9" x14ac:dyDescent="0.2">
      <c r="H6844" s="101"/>
      <c r="I6844" s="101"/>
    </row>
    <row r="6845" spans="8:9" x14ac:dyDescent="0.2">
      <c r="H6845" s="101"/>
      <c r="I6845" s="101"/>
    </row>
    <row r="6846" spans="8:9" x14ac:dyDescent="0.2">
      <c r="H6846" s="101"/>
      <c r="I6846" s="101"/>
    </row>
    <row r="6847" spans="8:9" x14ac:dyDescent="0.2">
      <c r="H6847" s="101"/>
      <c r="I6847" s="101"/>
    </row>
    <row r="6848" spans="8:9" x14ac:dyDescent="0.2">
      <c r="H6848" s="101"/>
      <c r="I6848" s="101"/>
    </row>
    <row r="6849" spans="8:9" x14ac:dyDescent="0.2">
      <c r="H6849" s="101"/>
      <c r="I6849" s="101"/>
    </row>
    <row r="6850" spans="8:9" x14ac:dyDescent="0.2">
      <c r="H6850" s="101"/>
      <c r="I6850" s="101"/>
    </row>
    <row r="6851" spans="8:9" x14ac:dyDescent="0.2">
      <c r="H6851" s="101"/>
      <c r="I6851" s="101"/>
    </row>
    <row r="6852" spans="8:9" x14ac:dyDescent="0.2">
      <c r="H6852" s="101"/>
      <c r="I6852" s="101"/>
    </row>
    <row r="6853" spans="8:9" x14ac:dyDescent="0.2">
      <c r="H6853" s="101"/>
      <c r="I6853" s="101"/>
    </row>
    <row r="6854" spans="8:9" x14ac:dyDescent="0.2">
      <c r="H6854" s="101"/>
      <c r="I6854" s="101"/>
    </row>
    <row r="6855" spans="8:9" x14ac:dyDescent="0.2">
      <c r="H6855" s="101"/>
      <c r="I6855" s="101"/>
    </row>
    <row r="6856" spans="8:9" x14ac:dyDescent="0.2">
      <c r="H6856" s="101"/>
      <c r="I6856" s="101"/>
    </row>
    <row r="6857" spans="8:9" x14ac:dyDescent="0.2">
      <c r="H6857" s="101"/>
      <c r="I6857" s="101"/>
    </row>
    <row r="6858" spans="8:9" x14ac:dyDescent="0.2">
      <c r="H6858" s="101"/>
      <c r="I6858" s="101"/>
    </row>
    <row r="6859" spans="8:9" x14ac:dyDescent="0.2">
      <c r="H6859" s="101"/>
      <c r="I6859" s="101"/>
    </row>
    <row r="6860" spans="8:9" x14ac:dyDescent="0.2">
      <c r="H6860" s="101"/>
      <c r="I6860" s="101"/>
    </row>
    <row r="6861" spans="8:9" x14ac:dyDescent="0.2">
      <c r="H6861" s="101"/>
      <c r="I6861" s="101"/>
    </row>
    <row r="6862" spans="8:9" x14ac:dyDescent="0.2">
      <c r="H6862" s="101"/>
      <c r="I6862" s="101"/>
    </row>
    <row r="6863" spans="8:9" x14ac:dyDescent="0.2">
      <c r="H6863" s="101"/>
      <c r="I6863" s="101"/>
    </row>
    <row r="6864" spans="8:9" x14ac:dyDescent="0.2">
      <c r="H6864" s="101"/>
      <c r="I6864" s="101"/>
    </row>
    <row r="6865" spans="8:9" x14ac:dyDescent="0.2">
      <c r="H6865" s="101"/>
      <c r="I6865" s="101"/>
    </row>
    <row r="6866" spans="8:9" x14ac:dyDescent="0.2">
      <c r="H6866" s="101"/>
      <c r="I6866" s="101"/>
    </row>
    <row r="6867" spans="8:9" x14ac:dyDescent="0.2">
      <c r="H6867" s="101"/>
      <c r="I6867" s="101"/>
    </row>
    <row r="6868" spans="8:9" x14ac:dyDescent="0.2">
      <c r="H6868" s="101"/>
      <c r="I6868" s="101"/>
    </row>
    <row r="6869" spans="8:9" x14ac:dyDescent="0.2">
      <c r="H6869" s="101"/>
      <c r="I6869" s="101"/>
    </row>
    <row r="6870" spans="8:9" x14ac:dyDescent="0.2">
      <c r="H6870" s="101"/>
      <c r="I6870" s="101"/>
    </row>
    <row r="6871" spans="8:9" x14ac:dyDescent="0.2">
      <c r="H6871" s="101"/>
      <c r="I6871" s="101"/>
    </row>
    <row r="6872" spans="8:9" x14ac:dyDescent="0.2">
      <c r="H6872" s="101"/>
      <c r="I6872" s="101"/>
    </row>
    <row r="6873" spans="8:9" x14ac:dyDescent="0.2">
      <c r="H6873" s="101"/>
      <c r="I6873" s="101"/>
    </row>
    <row r="6874" spans="8:9" x14ac:dyDescent="0.2">
      <c r="H6874" s="101"/>
      <c r="I6874" s="101"/>
    </row>
    <row r="6875" spans="8:9" x14ac:dyDescent="0.2">
      <c r="H6875" s="101"/>
      <c r="I6875" s="101"/>
    </row>
    <row r="6876" spans="8:9" x14ac:dyDescent="0.2">
      <c r="H6876" s="101"/>
      <c r="I6876" s="101"/>
    </row>
    <row r="6877" spans="8:9" x14ac:dyDescent="0.2">
      <c r="H6877" s="101"/>
      <c r="I6877" s="101"/>
    </row>
    <row r="6878" spans="8:9" x14ac:dyDescent="0.2">
      <c r="H6878" s="101"/>
      <c r="I6878" s="101"/>
    </row>
    <row r="6879" spans="8:9" x14ac:dyDescent="0.2">
      <c r="H6879" s="101"/>
      <c r="I6879" s="101"/>
    </row>
    <row r="6880" spans="8:9" x14ac:dyDescent="0.2">
      <c r="H6880" s="101"/>
      <c r="I6880" s="101"/>
    </row>
    <row r="6881" spans="8:9" x14ac:dyDescent="0.2">
      <c r="H6881" s="101"/>
      <c r="I6881" s="101"/>
    </row>
    <row r="6882" spans="8:9" x14ac:dyDescent="0.2">
      <c r="H6882" s="101"/>
      <c r="I6882" s="101"/>
    </row>
    <row r="6883" spans="8:9" x14ac:dyDescent="0.2">
      <c r="H6883" s="101"/>
      <c r="I6883" s="101"/>
    </row>
    <row r="6884" spans="8:9" x14ac:dyDescent="0.2">
      <c r="H6884" s="101"/>
      <c r="I6884" s="101"/>
    </row>
    <row r="6885" spans="8:9" x14ac:dyDescent="0.2">
      <c r="H6885" s="101"/>
      <c r="I6885" s="101"/>
    </row>
    <row r="6886" spans="8:9" x14ac:dyDescent="0.2">
      <c r="H6886" s="101"/>
      <c r="I6886" s="101"/>
    </row>
    <row r="6887" spans="8:9" x14ac:dyDescent="0.2">
      <c r="H6887" s="101"/>
      <c r="I6887" s="101"/>
    </row>
    <row r="6888" spans="8:9" x14ac:dyDescent="0.2">
      <c r="H6888" s="101"/>
      <c r="I6888" s="101"/>
    </row>
    <row r="6889" spans="8:9" x14ac:dyDescent="0.2">
      <c r="H6889" s="101"/>
      <c r="I6889" s="101"/>
    </row>
    <row r="6890" spans="8:9" x14ac:dyDescent="0.2">
      <c r="H6890" s="101"/>
      <c r="I6890" s="101"/>
    </row>
    <row r="6891" spans="8:9" x14ac:dyDescent="0.2">
      <c r="H6891" s="101"/>
      <c r="I6891" s="101"/>
    </row>
    <row r="6892" spans="8:9" x14ac:dyDescent="0.2">
      <c r="H6892" s="101"/>
      <c r="I6892" s="101"/>
    </row>
    <row r="6893" spans="8:9" x14ac:dyDescent="0.2">
      <c r="H6893" s="101"/>
      <c r="I6893" s="101"/>
    </row>
    <row r="6894" spans="8:9" x14ac:dyDescent="0.2">
      <c r="H6894" s="101"/>
      <c r="I6894" s="101"/>
    </row>
    <row r="6895" spans="8:9" x14ac:dyDescent="0.2">
      <c r="H6895" s="101"/>
      <c r="I6895" s="101"/>
    </row>
    <row r="6896" spans="8:9" x14ac:dyDescent="0.2">
      <c r="H6896" s="101"/>
      <c r="I6896" s="101"/>
    </row>
    <row r="6897" spans="8:9" x14ac:dyDescent="0.2">
      <c r="H6897" s="101"/>
      <c r="I6897" s="101"/>
    </row>
    <row r="6898" spans="8:9" x14ac:dyDescent="0.2">
      <c r="H6898" s="101"/>
      <c r="I6898" s="101"/>
    </row>
    <row r="6899" spans="8:9" x14ac:dyDescent="0.2">
      <c r="H6899" s="101"/>
      <c r="I6899" s="101"/>
    </row>
    <row r="6900" spans="8:9" x14ac:dyDescent="0.2">
      <c r="H6900" s="101"/>
      <c r="I6900" s="101"/>
    </row>
    <row r="6901" spans="8:9" x14ac:dyDescent="0.2">
      <c r="H6901" s="101"/>
      <c r="I6901" s="101"/>
    </row>
    <row r="6902" spans="8:9" x14ac:dyDescent="0.2">
      <c r="H6902" s="101"/>
      <c r="I6902" s="101"/>
    </row>
    <row r="6903" spans="8:9" x14ac:dyDescent="0.2">
      <c r="H6903" s="101"/>
      <c r="I6903" s="101"/>
    </row>
    <row r="6904" spans="8:9" x14ac:dyDescent="0.2">
      <c r="H6904" s="101"/>
      <c r="I6904" s="101"/>
    </row>
    <row r="6905" spans="8:9" x14ac:dyDescent="0.2">
      <c r="H6905" s="101"/>
      <c r="I6905" s="101"/>
    </row>
    <row r="6906" spans="8:9" x14ac:dyDescent="0.2">
      <c r="H6906" s="101"/>
      <c r="I6906" s="101"/>
    </row>
    <row r="6907" spans="8:9" x14ac:dyDescent="0.2">
      <c r="H6907" s="101"/>
      <c r="I6907" s="101"/>
    </row>
    <row r="6908" spans="8:9" x14ac:dyDescent="0.2">
      <c r="H6908" s="101"/>
      <c r="I6908" s="101"/>
    </row>
    <row r="6909" spans="8:9" x14ac:dyDescent="0.2">
      <c r="H6909" s="101"/>
      <c r="I6909" s="101"/>
    </row>
    <row r="6910" spans="8:9" x14ac:dyDescent="0.2">
      <c r="H6910" s="101"/>
      <c r="I6910" s="101"/>
    </row>
    <row r="6911" spans="8:9" x14ac:dyDescent="0.2">
      <c r="H6911" s="101"/>
      <c r="I6911" s="101"/>
    </row>
    <row r="6912" spans="8:9" x14ac:dyDescent="0.2">
      <c r="H6912" s="101"/>
      <c r="I6912" s="101"/>
    </row>
    <row r="6913" spans="8:9" x14ac:dyDescent="0.2">
      <c r="H6913" s="101"/>
      <c r="I6913" s="101"/>
    </row>
    <row r="6914" spans="8:9" x14ac:dyDescent="0.2">
      <c r="H6914" s="101"/>
      <c r="I6914" s="101"/>
    </row>
    <row r="6915" spans="8:9" x14ac:dyDescent="0.2">
      <c r="H6915" s="101"/>
      <c r="I6915" s="101"/>
    </row>
    <row r="6916" spans="8:9" x14ac:dyDescent="0.2">
      <c r="H6916" s="101"/>
      <c r="I6916" s="101"/>
    </row>
    <row r="6917" spans="8:9" x14ac:dyDescent="0.2">
      <c r="H6917" s="101"/>
      <c r="I6917" s="101"/>
    </row>
    <row r="6918" spans="8:9" x14ac:dyDescent="0.2">
      <c r="H6918" s="101"/>
      <c r="I6918" s="101"/>
    </row>
    <row r="6919" spans="8:9" x14ac:dyDescent="0.2">
      <c r="H6919" s="101"/>
      <c r="I6919" s="101"/>
    </row>
    <row r="6920" spans="8:9" x14ac:dyDescent="0.2">
      <c r="H6920" s="101"/>
      <c r="I6920" s="101"/>
    </row>
    <row r="6921" spans="8:9" x14ac:dyDescent="0.2">
      <c r="H6921" s="101"/>
      <c r="I6921" s="101"/>
    </row>
    <row r="6922" spans="8:9" x14ac:dyDescent="0.2">
      <c r="H6922" s="101"/>
      <c r="I6922" s="101"/>
    </row>
    <row r="6923" spans="8:9" x14ac:dyDescent="0.2">
      <c r="H6923" s="101"/>
      <c r="I6923" s="101"/>
    </row>
    <row r="6924" spans="8:9" x14ac:dyDescent="0.2">
      <c r="H6924" s="101"/>
      <c r="I6924" s="101"/>
    </row>
    <row r="6925" spans="8:9" x14ac:dyDescent="0.2">
      <c r="H6925" s="101"/>
      <c r="I6925" s="101"/>
    </row>
    <row r="6926" spans="8:9" x14ac:dyDescent="0.2">
      <c r="H6926" s="101"/>
      <c r="I6926" s="101"/>
    </row>
    <row r="6927" spans="8:9" x14ac:dyDescent="0.2">
      <c r="H6927" s="101"/>
      <c r="I6927" s="101"/>
    </row>
    <row r="6928" spans="8:9" x14ac:dyDescent="0.2">
      <c r="H6928" s="101"/>
      <c r="I6928" s="101"/>
    </row>
    <row r="6929" spans="8:9" x14ac:dyDescent="0.2">
      <c r="H6929" s="101"/>
      <c r="I6929" s="101"/>
    </row>
    <row r="6930" spans="8:9" x14ac:dyDescent="0.2">
      <c r="H6930" s="101"/>
      <c r="I6930" s="101"/>
    </row>
    <row r="6931" spans="8:9" x14ac:dyDescent="0.2">
      <c r="H6931" s="101"/>
      <c r="I6931" s="101"/>
    </row>
    <row r="6932" spans="8:9" x14ac:dyDescent="0.2">
      <c r="H6932" s="101"/>
      <c r="I6932" s="101"/>
    </row>
    <row r="6933" spans="8:9" x14ac:dyDescent="0.2">
      <c r="H6933" s="101"/>
      <c r="I6933" s="101"/>
    </row>
    <row r="6934" spans="8:9" x14ac:dyDescent="0.2">
      <c r="H6934" s="101"/>
      <c r="I6934" s="101"/>
    </row>
    <row r="6935" spans="8:9" x14ac:dyDescent="0.2">
      <c r="H6935" s="101"/>
      <c r="I6935" s="101"/>
    </row>
    <row r="6936" spans="8:9" x14ac:dyDescent="0.2">
      <c r="H6936" s="101"/>
      <c r="I6936" s="101"/>
    </row>
    <row r="6937" spans="8:9" x14ac:dyDescent="0.2">
      <c r="H6937" s="101"/>
      <c r="I6937" s="101"/>
    </row>
    <row r="6938" spans="8:9" x14ac:dyDescent="0.2">
      <c r="H6938" s="101"/>
      <c r="I6938" s="101"/>
    </row>
    <row r="6939" spans="8:9" x14ac:dyDescent="0.2">
      <c r="H6939" s="101"/>
      <c r="I6939" s="101"/>
    </row>
    <row r="6940" spans="8:9" x14ac:dyDescent="0.2">
      <c r="H6940" s="101"/>
      <c r="I6940" s="101"/>
    </row>
    <row r="6941" spans="8:9" x14ac:dyDescent="0.2">
      <c r="H6941" s="101"/>
      <c r="I6941" s="101"/>
    </row>
    <row r="6942" spans="8:9" x14ac:dyDescent="0.2">
      <c r="H6942" s="101"/>
      <c r="I6942" s="101"/>
    </row>
    <row r="6943" spans="8:9" x14ac:dyDescent="0.2">
      <c r="H6943" s="101"/>
      <c r="I6943" s="101"/>
    </row>
    <row r="6944" spans="8:9" x14ac:dyDescent="0.2">
      <c r="H6944" s="101"/>
      <c r="I6944" s="101"/>
    </row>
    <row r="6945" spans="8:9" x14ac:dyDescent="0.2">
      <c r="H6945" s="101"/>
      <c r="I6945" s="101"/>
    </row>
    <row r="6946" spans="8:9" x14ac:dyDescent="0.2">
      <c r="H6946" s="101"/>
      <c r="I6946" s="101"/>
    </row>
    <row r="6947" spans="8:9" x14ac:dyDescent="0.2">
      <c r="H6947" s="101"/>
      <c r="I6947" s="101"/>
    </row>
    <row r="6948" spans="8:9" x14ac:dyDescent="0.2">
      <c r="H6948" s="101"/>
      <c r="I6948" s="101"/>
    </row>
    <row r="6949" spans="8:9" x14ac:dyDescent="0.2">
      <c r="H6949" s="101"/>
      <c r="I6949" s="101"/>
    </row>
    <row r="6950" spans="8:9" x14ac:dyDescent="0.2">
      <c r="H6950" s="101"/>
      <c r="I6950" s="101"/>
    </row>
    <row r="6951" spans="8:9" x14ac:dyDescent="0.2">
      <c r="H6951" s="101"/>
      <c r="I6951" s="101"/>
    </row>
    <row r="6952" spans="8:9" x14ac:dyDescent="0.2">
      <c r="H6952" s="101"/>
      <c r="I6952" s="101"/>
    </row>
    <row r="6953" spans="8:9" x14ac:dyDescent="0.2">
      <c r="H6953" s="101"/>
      <c r="I6953" s="101"/>
    </row>
    <row r="6954" spans="8:9" x14ac:dyDescent="0.2">
      <c r="H6954" s="101"/>
      <c r="I6954" s="101"/>
    </row>
    <row r="6955" spans="8:9" x14ac:dyDescent="0.2">
      <c r="H6955" s="101"/>
      <c r="I6955" s="101"/>
    </row>
    <row r="6956" spans="8:9" x14ac:dyDescent="0.2">
      <c r="H6956" s="101"/>
      <c r="I6956" s="101"/>
    </row>
    <row r="6957" spans="8:9" x14ac:dyDescent="0.2">
      <c r="H6957" s="101"/>
      <c r="I6957" s="101"/>
    </row>
    <row r="6958" spans="8:9" x14ac:dyDescent="0.2">
      <c r="H6958" s="101"/>
      <c r="I6958" s="101"/>
    </row>
    <row r="6959" spans="8:9" x14ac:dyDescent="0.2">
      <c r="H6959" s="101"/>
      <c r="I6959" s="101"/>
    </row>
    <row r="6960" spans="8:9" x14ac:dyDescent="0.2">
      <c r="H6960" s="101"/>
      <c r="I6960" s="101"/>
    </row>
    <row r="6961" spans="8:9" x14ac:dyDescent="0.2">
      <c r="H6961" s="101"/>
      <c r="I6961" s="101"/>
    </row>
    <row r="6962" spans="8:9" x14ac:dyDescent="0.2">
      <c r="H6962" s="101"/>
      <c r="I6962" s="101"/>
    </row>
    <row r="6963" spans="8:9" x14ac:dyDescent="0.2">
      <c r="H6963" s="101"/>
      <c r="I6963" s="101"/>
    </row>
    <row r="6964" spans="8:9" x14ac:dyDescent="0.2">
      <c r="H6964" s="101"/>
      <c r="I6964" s="101"/>
    </row>
    <row r="6965" spans="8:9" x14ac:dyDescent="0.2">
      <c r="H6965" s="101"/>
      <c r="I6965" s="101"/>
    </row>
    <row r="6966" spans="8:9" x14ac:dyDescent="0.2">
      <c r="H6966" s="101"/>
      <c r="I6966" s="101"/>
    </row>
    <row r="6967" spans="8:9" x14ac:dyDescent="0.2">
      <c r="H6967" s="101"/>
      <c r="I6967" s="101"/>
    </row>
    <row r="6968" spans="8:9" x14ac:dyDescent="0.2">
      <c r="H6968" s="101"/>
      <c r="I6968" s="101"/>
    </row>
    <row r="6969" spans="8:9" x14ac:dyDescent="0.2">
      <c r="H6969" s="101"/>
      <c r="I6969" s="101"/>
    </row>
    <row r="6970" spans="8:9" x14ac:dyDescent="0.2">
      <c r="H6970" s="101"/>
      <c r="I6970" s="101"/>
    </row>
    <row r="6971" spans="8:9" x14ac:dyDescent="0.2">
      <c r="H6971" s="101"/>
      <c r="I6971" s="101"/>
    </row>
    <row r="6972" spans="8:9" x14ac:dyDescent="0.2">
      <c r="H6972" s="101"/>
      <c r="I6972" s="101"/>
    </row>
    <row r="6973" spans="8:9" x14ac:dyDescent="0.2">
      <c r="H6973" s="101"/>
      <c r="I6973" s="101"/>
    </row>
    <row r="6974" spans="8:9" x14ac:dyDescent="0.2">
      <c r="H6974" s="101"/>
      <c r="I6974" s="101"/>
    </row>
    <row r="6975" spans="8:9" x14ac:dyDescent="0.2">
      <c r="H6975" s="101"/>
      <c r="I6975" s="101"/>
    </row>
    <row r="6976" spans="8:9" x14ac:dyDescent="0.2">
      <c r="H6976" s="101"/>
      <c r="I6976" s="101"/>
    </row>
    <row r="6977" spans="8:9" x14ac:dyDescent="0.2">
      <c r="H6977" s="101"/>
      <c r="I6977" s="101"/>
    </row>
    <row r="6978" spans="8:9" x14ac:dyDescent="0.2">
      <c r="H6978" s="101"/>
      <c r="I6978" s="101"/>
    </row>
    <row r="6979" spans="8:9" x14ac:dyDescent="0.2">
      <c r="H6979" s="101"/>
      <c r="I6979" s="101"/>
    </row>
    <row r="6980" spans="8:9" x14ac:dyDescent="0.2">
      <c r="H6980" s="101"/>
      <c r="I6980" s="101"/>
    </row>
    <row r="6981" spans="8:9" x14ac:dyDescent="0.2">
      <c r="H6981" s="101"/>
      <c r="I6981" s="101"/>
    </row>
    <row r="6982" spans="8:9" x14ac:dyDescent="0.2">
      <c r="H6982" s="101"/>
      <c r="I6982" s="101"/>
    </row>
    <row r="6983" spans="8:9" x14ac:dyDescent="0.2">
      <c r="H6983" s="101"/>
      <c r="I6983" s="101"/>
    </row>
    <row r="6984" spans="8:9" x14ac:dyDescent="0.2">
      <c r="H6984" s="101"/>
      <c r="I6984" s="101"/>
    </row>
    <row r="6985" spans="8:9" x14ac:dyDescent="0.2">
      <c r="H6985" s="101"/>
      <c r="I6985" s="101"/>
    </row>
    <row r="6986" spans="8:9" x14ac:dyDescent="0.2">
      <c r="H6986" s="101"/>
      <c r="I6986" s="101"/>
    </row>
    <row r="6987" spans="8:9" x14ac:dyDescent="0.2">
      <c r="H6987" s="101"/>
      <c r="I6987" s="101"/>
    </row>
    <row r="6988" spans="8:9" x14ac:dyDescent="0.2">
      <c r="H6988" s="101"/>
      <c r="I6988" s="101"/>
    </row>
    <row r="6989" spans="8:9" x14ac:dyDescent="0.2">
      <c r="H6989" s="101"/>
      <c r="I6989" s="101"/>
    </row>
    <row r="6990" spans="8:9" x14ac:dyDescent="0.2">
      <c r="H6990" s="101"/>
      <c r="I6990" s="101"/>
    </row>
    <row r="6991" spans="8:9" x14ac:dyDescent="0.2">
      <c r="H6991" s="101"/>
      <c r="I6991" s="101"/>
    </row>
    <row r="6992" spans="8:9" x14ac:dyDescent="0.2">
      <c r="H6992" s="101"/>
      <c r="I6992" s="101"/>
    </row>
    <row r="6993" spans="8:9" x14ac:dyDescent="0.2">
      <c r="H6993" s="101"/>
      <c r="I6993" s="101"/>
    </row>
    <row r="6994" spans="8:9" x14ac:dyDescent="0.2">
      <c r="H6994" s="101"/>
      <c r="I6994" s="101"/>
    </row>
    <row r="6995" spans="8:9" x14ac:dyDescent="0.2">
      <c r="H6995" s="101"/>
      <c r="I6995" s="101"/>
    </row>
    <row r="6996" spans="8:9" x14ac:dyDescent="0.2">
      <c r="H6996" s="101"/>
      <c r="I6996" s="101"/>
    </row>
    <row r="6997" spans="8:9" x14ac:dyDescent="0.2">
      <c r="H6997" s="101"/>
      <c r="I6997" s="101"/>
    </row>
    <row r="6998" spans="8:9" x14ac:dyDescent="0.2">
      <c r="H6998" s="101"/>
      <c r="I6998" s="101"/>
    </row>
    <row r="6999" spans="8:9" x14ac:dyDescent="0.2">
      <c r="H6999" s="101"/>
      <c r="I6999" s="101"/>
    </row>
    <row r="7000" spans="8:9" x14ac:dyDescent="0.2">
      <c r="H7000" s="101"/>
      <c r="I7000" s="101"/>
    </row>
    <row r="7001" spans="8:9" x14ac:dyDescent="0.2">
      <c r="H7001" s="101"/>
      <c r="I7001" s="101"/>
    </row>
    <row r="7002" spans="8:9" x14ac:dyDescent="0.2">
      <c r="H7002" s="101"/>
      <c r="I7002" s="101"/>
    </row>
    <row r="7003" spans="8:9" x14ac:dyDescent="0.2">
      <c r="H7003" s="101"/>
      <c r="I7003" s="101"/>
    </row>
    <row r="7004" spans="8:9" x14ac:dyDescent="0.2">
      <c r="H7004" s="101"/>
      <c r="I7004" s="101"/>
    </row>
    <row r="7005" spans="8:9" x14ac:dyDescent="0.2">
      <c r="H7005" s="101"/>
      <c r="I7005" s="101"/>
    </row>
    <row r="7006" spans="8:9" x14ac:dyDescent="0.2">
      <c r="H7006" s="101"/>
      <c r="I7006" s="101"/>
    </row>
    <row r="7007" spans="8:9" x14ac:dyDescent="0.2">
      <c r="H7007" s="101"/>
      <c r="I7007" s="101"/>
    </row>
    <row r="7008" spans="8:9" x14ac:dyDescent="0.2">
      <c r="H7008" s="101"/>
      <c r="I7008" s="101"/>
    </row>
    <row r="7009" spans="8:9" x14ac:dyDescent="0.2">
      <c r="H7009" s="101"/>
      <c r="I7009" s="101"/>
    </row>
    <row r="7010" spans="8:9" x14ac:dyDescent="0.2">
      <c r="H7010" s="101"/>
      <c r="I7010" s="101"/>
    </row>
    <row r="7011" spans="8:9" x14ac:dyDescent="0.2">
      <c r="H7011" s="101"/>
      <c r="I7011" s="101"/>
    </row>
    <row r="7012" spans="8:9" x14ac:dyDescent="0.2">
      <c r="H7012" s="101"/>
      <c r="I7012" s="101"/>
    </row>
    <row r="7013" spans="8:9" x14ac:dyDescent="0.2">
      <c r="H7013" s="101"/>
      <c r="I7013" s="101"/>
    </row>
    <row r="7014" spans="8:9" x14ac:dyDescent="0.2">
      <c r="H7014" s="101"/>
      <c r="I7014" s="101"/>
    </row>
    <row r="7015" spans="8:9" x14ac:dyDescent="0.2">
      <c r="H7015" s="101"/>
      <c r="I7015" s="101"/>
    </row>
    <row r="7016" spans="8:9" x14ac:dyDescent="0.2">
      <c r="H7016" s="101"/>
      <c r="I7016" s="101"/>
    </row>
    <row r="7017" spans="8:9" x14ac:dyDescent="0.2">
      <c r="H7017" s="101"/>
      <c r="I7017" s="101"/>
    </row>
    <row r="7018" spans="8:9" x14ac:dyDescent="0.2">
      <c r="H7018" s="101"/>
      <c r="I7018" s="101"/>
    </row>
    <row r="7019" spans="8:9" x14ac:dyDescent="0.2">
      <c r="H7019" s="101"/>
      <c r="I7019" s="101"/>
    </row>
    <row r="7020" spans="8:9" x14ac:dyDescent="0.2">
      <c r="H7020" s="101"/>
      <c r="I7020" s="101"/>
    </row>
    <row r="7021" spans="8:9" x14ac:dyDescent="0.2">
      <c r="H7021" s="101"/>
      <c r="I7021" s="101"/>
    </row>
    <row r="7022" spans="8:9" x14ac:dyDescent="0.2">
      <c r="H7022" s="101"/>
      <c r="I7022" s="101"/>
    </row>
    <row r="7023" spans="8:9" x14ac:dyDescent="0.2">
      <c r="H7023" s="101"/>
      <c r="I7023" s="101"/>
    </row>
    <row r="7024" spans="8:9" x14ac:dyDescent="0.2">
      <c r="H7024" s="101"/>
      <c r="I7024" s="101"/>
    </row>
    <row r="7025" spans="8:9" x14ac:dyDescent="0.2">
      <c r="H7025" s="101"/>
      <c r="I7025" s="101"/>
    </row>
    <row r="7026" spans="8:9" x14ac:dyDescent="0.2">
      <c r="H7026" s="101"/>
      <c r="I7026" s="101"/>
    </row>
    <row r="7027" spans="8:9" x14ac:dyDescent="0.2">
      <c r="H7027" s="101"/>
      <c r="I7027" s="101"/>
    </row>
    <row r="7028" spans="8:9" x14ac:dyDescent="0.2">
      <c r="H7028" s="101"/>
      <c r="I7028" s="101"/>
    </row>
    <row r="7029" spans="8:9" x14ac:dyDescent="0.2">
      <c r="H7029" s="101"/>
      <c r="I7029" s="101"/>
    </row>
    <row r="7030" spans="8:9" x14ac:dyDescent="0.2">
      <c r="H7030" s="101"/>
      <c r="I7030" s="101"/>
    </row>
    <row r="7031" spans="8:9" x14ac:dyDescent="0.2">
      <c r="H7031" s="101"/>
      <c r="I7031" s="101"/>
    </row>
    <row r="7032" spans="8:9" x14ac:dyDescent="0.2">
      <c r="H7032" s="101"/>
      <c r="I7032" s="101"/>
    </row>
    <row r="7033" spans="8:9" x14ac:dyDescent="0.2">
      <c r="H7033" s="101"/>
      <c r="I7033" s="101"/>
    </row>
    <row r="7034" spans="8:9" x14ac:dyDescent="0.2">
      <c r="H7034" s="101"/>
      <c r="I7034" s="101"/>
    </row>
    <row r="7035" spans="8:9" x14ac:dyDescent="0.2">
      <c r="H7035" s="101"/>
      <c r="I7035" s="101"/>
    </row>
    <row r="7036" spans="8:9" x14ac:dyDescent="0.2">
      <c r="H7036" s="101"/>
      <c r="I7036" s="101"/>
    </row>
    <row r="7037" spans="8:9" x14ac:dyDescent="0.2">
      <c r="H7037" s="101"/>
      <c r="I7037" s="101"/>
    </row>
    <row r="7038" spans="8:9" x14ac:dyDescent="0.2">
      <c r="H7038" s="101"/>
      <c r="I7038" s="101"/>
    </row>
    <row r="7039" spans="8:9" x14ac:dyDescent="0.2">
      <c r="H7039" s="101"/>
      <c r="I7039" s="101"/>
    </row>
    <row r="7040" spans="8:9" x14ac:dyDescent="0.2">
      <c r="H7040" s="101"/>
      <c r="I7040" s="101"/>
    </row>
    <row r="7041" spans="8:9" x14ac:dyDescent="0.2">
      <c r="H7041" s="101"/>
      <c r="I7041" s="101"/>
    </row>
    <row r="7042" spans="8:9" x14ac:dyDescent="0.2">
      <c r="H7042" s="101"/>
      <c r="I7042" s="101"/>
    </row>
    <row r="7043" spans="8:9" x14ac:dyDescent="0.2">
      <c r="H7043" s="101"/>
      <c r="I7043" s="101"/>
    </row>
    <row r="7044" spans="8:9" x14ac:dyDescent="0.2">
      <c r="H7044" s="101"/>
      <c r="I7044" s="101"/>
    </row>
    <row r="7045" spans="8:9" x14ac:dyDescent="0.2">
      <c r="H7045" s="101"/>
      <c r="I7045" s="101"/>
    </row>
    <row r="7046" spans="8:9" x14ac:dyDescent="0.2">
      <c r="H7046" s="101"/>
      <c r="I7046" s="101"/>
    </row>
    <row r="7047" spans="8:9" x14ac:dyDescent="0.2">
      <c r="H7047" s="101"/>
      <c r="I7047" s="101"/>
    </row>
    <row r="7048" spans="8:9" x14ac:dyDescent="0.2">
      <c r="H7048" s="101"/>
      <c r="I7048" s="101"/>
    </row>
    <row r="7049" spans="8:9" x14ac:dyDescent="0.2">
      <c r="H7049" s="101"/>
      <c r="I7049" s="101"/>
    </row>
    <row r="7050" spans="8:9" x14ac:dyDescent="0.2">
      <c r="H7050" s="101"/>
      <c r="I7050" s="101"/>
    </row>
    <row r="7051" spans="8:9" x14ac:dyDescent="0.2">
      <c r="H7051" s="101"/>
      <c r="I7051" s="101"/>
    </row>
    <row r="7052" spans="8:9" x14ac:dyDescent="0.2">
      <c r="H7052" s="101"/>
      <c r="I7052" s="101"/>
    </row>
    <row r="7053" spans="8:9" x14ac:dyDescent="0.2">
      <c r="H7053" s="101"/>
      <c r="I7053" s="101"/>
    </row>
    <row r="7054" spans="8:9" x14ac:dyDescent="0.2">
      <c r="H7054" s="101"/>
      <c r="I7054" s="101"/>
    </row>
    <row r="7055" spans="8:9" x14ac:dyDescent="0.2">
      <c r="H7055" s="101"/>
      <c r="I7055" s="101"/>
    </row>
    <row r="7056" spans="8:9" x14ac:dyDescent="0.2">
      <c r="H7056" s="101"/>
      <c r="I7056" s="101"/>
    </row>
    <row r="7057" spans="8:9" x14ac:dyDescent="0.2">
      <c r="H7057" s="101"/>
      <c r="I7057" s="101"/>
    </row>
    <row r="7058" spans="8:9" x14ac:dyDescent="0.2">
      <c r="H7058" s="101"/>
      <c r="I7058" s="101"/>
    </row>
    <row r="7059" spans="8:9" x14ac:dyDescent="0.2">
      <c r="H7059" s="101"/>
      <c r="I7059" s="101"/>
    </row>
    <row r="7060" spans="8:9" x14ac:dyDescent="0.2">
      <c r="H7060" s="101"/>
      <c r="I7060" s="101"/>
    </row>
    <row r="7061" spans="8:9" x14ac:dyDescent="0.2">
      <c r="H7061" s="101"/>
      <c r="I7061" s="101"/>
    </row>
    <row r="7062" spans="8:9" x14ac:dyDescent="0.2">
      <c r="H7062" s="101"/>
      <c r="I7062" s="101"/>
    </row>
    <row r="7063" spans="8:9" x14ac:dyDescent="0.2">
      <c r="H7063" s="101"/>
      <c r="I7063" s="101"/>
    </row>
    <row r="7064" spans="8:9" x14ac:dyDescent="0.2">
      <c r="H7064" s="101"/>
      <c r="I7064" s="101"/>
    </row>
    <row r="7065" spans="8:9" x14ac:dyDescent="0.2">
      <c r="H7065" s="101"/>
      <c r="I7065" s="101"/>
    </row>
    <row r="7066" spans="8:9" x14ac:dyDescent="0.2">
      <c r="H7066" s="101"/>
      <c r="I7066" s="101"/>
    </row>
    <row r="7067" spans="8:9" x14ac:dyDescent="0.2">
      <c r="H7067" s="101"/>
      <c r="I7067" s="101"/>
    </row>
    <row r="7068" spans="8:9" x14ac:dyDescent="0.2">
      <c r="H7068" s="101"/>
      <c r="I7068" s="101"/>
    </row>
    <row r="7069" spans="8:9" x14ac:dyDescent="0.2">
      <c r="H7069" s="101"/>
      <c r="I7069" s="101"/>
    </row>
    <row r="7070" spans="8:9" x14ac:dyDescent="0.2">
      <c r="H7070" s="101"/>
      <c r="I7070" s="101"/>
    </row>
    <row r="7071" spans="8:9" x14ac:dyDescent="0.2">
      <c r="H7071" s="101"/>
      <c r="I7071" s="101"/>
    </row>
    <row r="7072" spans="8:9" x14ac:dyDescent="0.2">
      <c r="H7072" s="101"/>
      <c r="I7072" s="101"/>
    </row>
    <row r="7073" spans="8:9" x14ac:dyDescent="0.2">
      <c r="H7073" s="101"/>
      <c r="I7073" s="101"/>
    </row>
    <row r="7074" spans="8:9" x14ac:dyDescent="0.2">
      <c r="H7074" s="101"/>
      <c r="I7074" s="101"/>
    </row>
    <row r="7075" spans="8:9" x14ac:dyDescent="0.2">
      <c r="H7075" s="101"/>
      <c r="I7075" s="101"/>
    </row>
    <row r="7076" spans="8:9" x14ac:dyDescent="0.2">
      <c r="H7076" s="101"/>
      <c r="I7076" s="101"/>
    </row>
    <row r="7077" spans="8:9" x14ac:dyDescent="0.2">
      <c r="H7077" s="101"/>
      <c r="I7077" s="101"/>
    </row>
    <row r="7078" spans="8:9" x14ac:dyDescent="0.2">
      <c r="H7078" s="101"/>
      <c r="I7078" s="101"/>
    </row>
    <row r="7079" spans="8:9" x14ac:dyDescent="0.2">
      <c r="H7079" s="101"/>
      <c r="I7079" s="101"/>
    </row>
    <row r="7080" spans="8:9" x14ac:dyDescent="0.2">
      <c r="H7080" s="101"/>
      <c r="I7080" s="101"/>
    </row>
    <row r="7081" spans="8:9" x14ac:dyDescent="0.2">
      <c r="H7081" s="101"/>
      <c r="I7081" s="101"/>
    </row>
    <row r="7082" spans="8:9" x14ac:dyDescent="0.2">
      <c r="H7082" s="101"/>
      <c r="I7082" s="101"/>
    </row>
    <row r="7083" spans="8:9" x14ac:dyDescent="0.2">
      <c r="H7083" s="101"/>
      <c r="I7083" s="101"/>
    </row>
    <row r="7084" spans="8:9" x14ac:dyDescent="0.2">
      <c r="H7084" s="101"/>
      <c r="I7084" s="101"/>
    </row>
    <row r="7085" spans="8:9" x14ac:dyDescent="0.2">
      <c r="H7085" s="101"/>
      <c r="I7085" s="101"/>
    </row>
    <row r="7086" spans="8:9" x14ac:dyDescent="0.2">
      <c r="H7086" s="101"/>
      <c r="I7086" s="101"/>
    </row>
    <row r="7087" spans="8:9" x14ac:dyDescent="0.2">
      <c r="H7087" s="101"/>
      <c r="I7087" s="101"/>
    </row>
    <row r="7088" spans="8:9" x14ac:dyDescent="0.2">
      <c r="H7088" s="101"/>
      <c r="I7088" s="101"/>
    </row>
    <row r="7089" spans="8:9" x14ac:dyDescent="0.2">
      <c r="H7089" s="101"/>
      <c r="I7089" s="101"/>
    </row>
    <row r="7090" spans="8:9" x14ac:dyDescent="0.2">
      <c r="H7090" s="101"/>
      <c r="I7090" s="101"/>
    </row>
    <row r="7091" spans="8:9" x14ac:dyDescent="0.2">
      <c r="H7091" s="101"/>
      <c r="I7091" s="101"/>
    </row>
    <row r="7092" spans="8:9" x14ac:dyDescent="0.2">
      <c r="H7092" s="101"/>
      <c r="I7092" s="101"/>
    </row>
    <row r="7093" spans="8:9" x14ac:dyDescent="0.2">
      <c r="H7093" s="101"/>
      <c r="I7093" s="101"/>
    </row>
    <row r="7094" spans="8:9" x14ac:dyDescent="0.2">
      <c r="H7094" s="101"/>
      <c r="I7094" s="101"/>
    </row>
    <row r="7095" spans="8:9" x14ac:dyDescent="0.2">
      <c r="H7095" s="101"/>
      <c r="I7095" s="101"/>
    </row>
    <row r="7096" spans="8:9" x14ac:dyDescent="0.2">
      <c r="H7096" s="101"/>
      <c r="I7096" s="101"/>
    </row>
    <row r="7097" spans="8:9" x14ac:dyDescent="0.2">
      <c r="H7097" s="101"/>
      <c r="I7097" s="101"/>
    </row>
    <row r="7098" spans="8:9" x14ac:dyDescent="0.2">
      <c r="H7098" s="101"/>
      <c r="I7098" s="101"/>
    </row>
    <row r="7099" spans="8:9" x14ac:dyDescent="0.2">
      <c r="H7099" s="101"/>
      <c r="I7099" s="101"/>
    </row>
    <row r="7100" spans="8:9" x14ac:dyDescent="0.2">
      <c r="H7100" s="101"/>
      <c r="I7100" s="101"/>
    </row>
    <row r="7101" spans="8:9" x14ac:dyDescent="0.2">
      <c r="H7101" s="101"/>
      <c r="I7101" s="101"/>
    </row>
    <row r="7102" spans="8:9" x14ac:dyDescent="0.2">
      <c r="H7102" s="101"/>
      <c r="I7102" s="101"/>
    </row>
    <row r="7103" spans="8:9" x14ac:dyDescent="0.2">
      <c r="H7103" s="101"/>
      <c r="I7103" s="101"/>
    </row>
    <row r="7104" spans="8:9" x14ac:dyDescent="0.2">
      <c r="H7104" s="101"/>
      <c r="I7104" s="101"/>
    </row>
    <row r="7105" spans="8:9" x14ac:dyDescent="0.2">
      <c r="H7105" s="101"/>
      <c r="I7105" s="101"/>
    </row>
    <row r="7106" spans="8:9" x14ac:dyDescent="0.2">
      <c r="H7106" s="101"/>
      <c r="I7106" s="101"/>
    </row>
    <row r="7107" spans="8:9" x14ac:dyDescent="0.2">
      <c r="H7107" s="101"/>
      <c r="I7107" s="101"/>
    </row>
    <row r="7108" spans="8:9" x14ac:dyDescent="0.2">
      <c r="H7108" s="101"/>
      <c r="I7108" s="101"/>
    </row>
    <row r="7109" spans="8:9" x14ac:dyDescent="0.2">
      <c r="H7109" s="101"/>
      <c r="I7109" s="101"/>
    </row>
    <row r="7110" spans="8:9" x14ac:dyDescent="0.2">
      <c r="H7110" s="101"/>
      <c r="I7110" s="101"/>
    </row>
    <row r="7111" spans="8:9" x14ac:dyDescent="0.2">
      <c r="H7111" s="101"/>
      <c r="I7111" s="101"/>
    </row>
    <row r="7112" spans="8:9" x14ac:dyDescent="0.2">
      <c r="H7112" s="101"/>
      <c r="I7112" s="101"/>
    </row>
    <row r="7113" spans="8:9" x14ac:dyDescent="0.2">
      <c r="H7113" s="101"/>
      <c r="I7113" s="101"/>
    </row>
    <row r="7114" spans="8:9" x14ac:dyDescent="0.2">
      <c r="H7114" s="101"/>
      <c r="I7114" s="101"/>
    </row>
    <row r="7115" spans="8:9" x14ac:dyDescent="0.2">
      <c r="H7115" s="101"/>
      <c r="I7115" s="101"/>
    </row>
    <row r="7116" spans="8:9" x14ac:dyDescent="0.2">
      <c r="H7116" s="101"/>
      <c r="I7116" s="101"/>
    </row>
    <row r="7117" spans="8:9" x14ac:dyDescent="0.2">
      <c r="H7117" s="101"/>
      <c r="I7117" s="101"/>
    </row>
    <row r="7118" spans="8:9" x14ac:dyDescent="0.2">
      <c r="H7118" s="101"/>
      <c r="I7118" s="101"/>
    </row>
    <row r="7119" spans="8:9" x14ac:dyDescent="0.2">
      <c r="H7119" s="101"/>
      <c r="I7119" s="101"/>
    </row>
    <row r="7120" spans="8:9" x14ac:dyDescent="0.2">
      <c r="H7120" s="101"/>
      <c r="I7120" s="101"/>
    </row>
    <row r="7121" spans="8:9" x14ac:dyDescent="0.2">
      <c r="H7121" s="101"/>
      <c r="I7121" s="101"/>
    </row>
    <row r="7122" spans="8:9" x14ac:dyDescent="0.2">
      <c r="H7122" s="101"/>
      <c r="I7122" s="101"/>
    </row>
    <row r="7123" spans="8:9" x14ac:dyDescent="0.2">
      <c r="H7123" s="101"/>
      <c r="I7123" s="101"/>
    </row>
    <row r="7124" spans="8:9" x14ac:dyDescent="0.2">
      <c r="H7124" s="101"/>
      <c r="I7124" s="101"/>
    </row>
    <row r="7125" spans="8:9" x14ac:dyDescent="0.2">
      <c r="H7125" s="101"/>
      <c r="I7125" s="101"/>
    </row>
    <row r="7126" spans="8:9" x14ac:dyDescent="0.2">
      <c r="H7126" s="101"/>
      <c r="I7126" s="101"/>
    </row>
    <row r="7127" spans="8:9" x14ac:dyDescent="0.2">
      <c r="H7127" s="101"/>
      <c r="I7127" s="101"/>
    </row>
    <row r="7128" spans="8:9" x14ac:dyDescent="0.2">
      <c r="H7128" s="101"/>
      <c r="I7128" s="101"/>
    </row>
    <row r="7129" spans="8:9" x14ac:dyDescent="0.2">
      <c r="H7129" s="101"/>
      <c r="I7129" s="101"/>
    </row>
    <row r="7130" spans="8:9" x14ac:dyDescent="0.2">
      <c r="H7130" s="101"/>
      <c r="I7130" s="101"/>
    </row>
    <row r="7131" spans="8:9" x14ac:dyDescent="0.2">
      <c r="H7131" s="101"/>
      <c r="I7131" s="101"/>
    </row>
    <row r="7132" spans="8:9" x14ac:dyDescent="0.2">
      <c r="H7132" s="101"/>
      <c r="I7132" s="101"/>
    </row>
    <row r="7133" spans="8:9" x14ac:dyDescent="0.2">
      <c r="H7133" s="101"/>
      <c r="I7133" s="101"/>
    </row>
    <row r="7134" spans="8:9" x14ac:dyDescent="0.2">
      <c r="H7134" s="101"/>
      <c r="I7134" s="101"/>
    </row>
    <row r="7135" spans="8:9" x14ac:dyDescent="0.2">
      <c r="H7135" s="101"/>
      <c r="I7135" s="101"/>
    </row>
    <row r="7136" spans="8:9" x14ac:dyDescent="0.2">
      <c r="H7136" s="101"/>
      <c r="I7136" s="101"/>
    </row>
    <row r="7137" spans="8:9" x14ac:dyDescent="0.2">
      <c r="H7137" s="101"/>
      <c r="I7137" s="101"/>
    </row>
    <row r="7138" spans="8:9" x14ac:dyDescent="0.2">
      <c r="H7138" s="101"/>
      <c r="I7138" s="101"/>
    </row>
    <row r="7139" spans="8:9" x14ac:dyDescent="0.2">
      <c r="H7139" s="101"/>
      <c r="I7139" s="101"/>
    </row>
    <row r="7140" spans="8:9" x14ac:dyDescent="0.2">
      <c r="H7140" s="101"/>
      <c r="I7140" s="101"/>
    </row>
    <row r="7141" spans="8:9" x14ac:dyDescent="0.2">
      <c r="H7141" s="101"/>
      <c r="I7141" s="101"/>
    </row>
    <row r="7142" spans="8:9" x14ac:dyDescent="0.2">
      <c r="H7142" s="101"/>
      <c r="I7142" s="101"/>
    </row>
    <row r="7143" spans="8:9" x14ac:dyDescent="0.2">
      <c r="H7143" s="101"/>
      <c r="I7143" s="101"/>
    </row>
    <row r="7144" spans="8:9" x14ac:dyDescent="0.2">
      <c r="H7144" s="101"/>
      <c r="I7144" s="101"/>
    </row>
    <row r="7145" spans="8:9" x14ac:dyDescent="0.2">
      <c r="H7145" s="101"/>
      <c r="I7145" s="101"/>
    </row>
    <row r="7146" spans="8:9" x14ac:dyDescent="0.2">
      <c r="H7146" s="101"/>
      <c r="I7146" s="101"/>
    </row>
    <row r="7147" spans="8:9" x14ac:dyDescent="0.2">
      <c r="H7147" s="101"/>
      <c r="I7147" s="101"/>
    </row>
    <row r="7148" spans="8:9" x14ac:dyDescent="0.2">
      <c r="H7148" s="101"/>
      <c r="I7148" s="101"/>
    </row>
    <row r="7149" spans="8:9" x14ac:dyDescent="0.2">
      <c r="H7149" s="101"/>
      <c r="I7149" s="101"/>
    </row>
    <row r="7150" spans="8:9" x14ac:dyDescent="0.2">
      <c r="H7150" s="101"/>
      <c r="I7150" s="101"/>
    </row>
    <row r="7151" spans="8:9" x14ac:dyDescent="0.2">
      <c r="H7151" s="101"/>
      <c r="I7151" s="101"/>
    </row>
    <row r="7152" spans="8:9" x14ac:dyDescent="0.2">
      <c r="H7152" s="101"/>
      <c r="I7152" s="101"/>
    </row>
    <row r="7153" spans="8:9" x14ac:dyDescent="0.2">
      <c r="H7153" s="101"/>
      <c r="I7153" s="101"/>
    </row>
    <row r="7154" spans="8:9" x14ac:dyDescent="0.2">
      <c r="H7154" s="101"/>
      <c r="I7154" s="101"/>
    </row>
    <row r="7155" spans="8:9" x14ac:dyDescent="0.2">
      <c r="H7155" s="101"/>
      <c r="I7155" s="101"/>
    </row>
    <row r="7156" spans="8:9" x14ac:dyDescent="0.2">
      <c r="H7156" s="101"/>
      <c r="I7156" s="101"/>
    </row>
    <row r="7157" spans="8:9" x14ac:dyDescent="0.2">
      <c r="H7157" s="101"/>
      <c r="I7157" s="101"/>
    </row>
    <row r="7158" spans="8:9" x14ac:dyDescent="0.2">
      <c r="H7158" s="101"/>
      <c r="I7158" s="101"/>
    </row>
    <row r="7159" spans="8:9" x14ac:dyDescent="0.2">
      <c r="H7159" s="101"/>
      <c r="I7159" s="101"/>
    </row>
    <row r="7160" spans="8:9" x14ac:dyDescent="0.2">
      <c r="H7160" s="101"/>
      <c r="I7160" s="101"/>
    </row>
    <row r="7161" spans="8:9" x14ac:dyDescent="0.2">
      <c r="H7161" s="101"/>
      <c r="I7161" s="101"/>
    </row>
    <row r="7162" spans="8:9" x14ac:dyDescent="0.2">
      <c r="H7162" s="101"/>
      <c r="I7162" s="101"/>
    </row>
    <row r="7163" spans="8:9" x14ac:dyDescent="0.2">
      <c r="H7163" s="101"/>
      <c r="I7163" s="101"/>
    </row>
    <row r="7164" spans="8:9" x14ac:dyDescent="0.2">
      <c r="H7164" s="101"/>
      <c r="I7164" s="101"/>
    </row>
    <row r="7165" spans="8:9" x14ac:dyDescent="0.2">
      <c r="H7165" s="101"/>
      <c r="I7165" s="101"/>
    </row>
    <row r="7166" spans="8:9" x14ac:dyDescent="0.2">
      <c r="H7166" s="101"/>
      <c r="I7166" s="101"/>
    </row>
    <row r="7167" spans="8:9" x14ac:dyDescent="0.2">
      <c r="H7167" s="101"/>
      <c r="I7167" s="101"/>
    </row>
    <row r="7168" spans="8:9" x14ac:dyDescent="0.2">
      <c r="H7168" s="101"/>
      <c r="I7168" s="101"/>
    </row>
    <row r="7169" spans="8:9" x14ac:dyDescent="0.2">
      <c r="H7169" s="101"/>
      <c r="I7169" s="101"/>
    </row>
    <row r="7170" spans="8:9" x14ac:dyDescent="0.2">
      <c r="H7170" s="101"/>
      <c r="I7170" s="101"/>
    </row>
    <row r="7171" spans="8:9" x14ac:dyDescent="0.2">
      <c r="H7171" s="101"/>
      <c r="I7171" s="101"/>
    </row>
    <row r="7172" spans="8:9" x14ac:dyDescent="0.2">
      <c r="H7172" s="101"/>
      <c r="I7172" s="101"/>
    </row>
    <row r="7173" spans="8:9" x14ac:dyDescent="0.2">
      <c r="H7173" s="101"/>
      <c r="I7173" s="101"/>
    </row>
    <row r="7174" spans="8:9" x14ac:dyDescent="0.2">
      <c r="H7174" s="101"/>
      <c r="I7174" s="101"/>
    </row>
    <row r="7175" spans="8:9" x14ac:dyDescent="0.2">
      <c r="H7175" s="101"/>
      <c r="I7175" s="101"/>
    </row>
    <row r="7176" spans="8:9" x14ac:dyDescent="0.2">
      <c r="H7176" s="101"/>
      <c r="I7176" s="101"/>
    </row>
    <row r="7177" spans="8:9" x14ac:dyDescent="0.2">
      <c r="H7177" s="101"/>
      <c r="I7177" s="101"/>
    </row>
    <row r="7178" spans="8:9" x14ac:dyDescent="0.2">
      <c r="H7178" s="101"/>
      <c r="I7178" s="101"/>
    </row>
    <row r="7179" spans="8:9" x14ac:dyDescent="0.2">
      <c r="H7179" s="101"/>
      <c r="I7179" s="101"/>
    </row>
    <row r="7180" spans="8:9" x14ac:dyDescent="0.2">
      <c r="H7180" s="101"/>
      <c r="I7180" s="101"/>
    </row>
    <row r="7181" spans="8:9" x14ac:dyDescent="0.2">
      <c r="H7181" s="101"/>
      <c r="I7181" s="101"/>
    </row>
    <row r="7182" spans="8:9" x14ac:dyDescent="0.2">
      <c r="H7182" s="101"/>
      <c r="I7182" s="101"/>
    </row>
    <row r="7183" spans="8:9" x14ac:dyDescent="0.2">
      <c r="H7183" s="101"/>
      <c r="I7183" s="101"/>
    </row>
    <row r="7184" spans="8:9" x14ac:dyDescent="0.2">
      <c r="H7184" s="101"/>
      <c r="I7184" s="101"/>
    </row>
    <row r="7185" spans="8:9" x14ac:dyDescent="0.2">
      <c r="H7185" s="101"/>
      <c r="I7185" s="101"/>
    </row>
    <row r="7186" spans="8:9" x14ac:dyDescent="0.2">
      <c r="H7186" s="101"/>
      <c r="I7186" s="101"/>
    </row>
    <row r="7187" spans="8:9" x14ac:dyDescent="0.2">
      <c r="H7187" s="101"/>
      <c r="I7187" s="101"/>
    </row>
    <row r="7188" spans="8:9" x14ac:dyDescent="0.2">
      <c r="H7188" s="101"/>
      <c r="I7188" s="101"/>
    </row>
    <row r="7189" spans="8:9" x14ac:dyDescent="0.2">
      <c r="H7189" s="101"/>
      <c r="I7189" s="101"/>
    </row>
    <row r="7190" spans="8:9" x14ac:dyDescent="0.2">
      <c r="H7190" s="101"/>
      <c r="I7190" s="101"/>
    </row>
    <row r="7191" spans="8:9" x14ac:dyDescent="0.2">
      <c r="H7191" s="101"/>
      <c r="I7191" s="101"/>
    </row>
    <row r="7192" spans="8:9" x14ac:dyDescent="0.2">
      <c r="H7192" s="101"/>
      <c r="I7192" s="101"/>
    </row>
    <row r="7193" spans="8:9" x14ac:dyDescent="0.2">
      <c r="H7193" s="101"/>
      <c r="I7193" s="101"/>
    </row>
    <row r="7194" spans="8:9" x14ac:dyDescent="0.2">
      <c r="H7194" s="101"/>
      <c r="I7194" s="101"/>
    </row>
    <row r="7195" spans="8:9" x14ac:dyDescent="0.2">
      <c r="H7195" s="101"/>
      <c r="I7195" s="101"/>
    </row>
    <row r="7196" spans="8:9" x14ac:dyDescent="0.2">
      <c r="H7196" s="101"/>
      <c r="I7196" s="101"/>
    </row>
    <row r="7197" spans="8:9" x14ac:dyDescent="0.2">
      <c r="H7197" s="101"/>
      <c r="I7197" s="101"/>
    </row>
    <row r="7198" spans="8:9" x14ac:dyDescent="0.2">
      <c r="H7198" s="101"/>
      <c r="I7198" s="101"/>
    </row>
    <row r="7199" spans="8:9" x14ac:dyDescent="0.2">
      <c r="H7199" s="101"/>
      <c r="I7199" s="101"/>
    </row>
    <row r="7200" spans="8:9" x14ac:dyDescent="0.2">
      <c r="H7200" s="101"/>
      <c r="I7200" s="101"/>
    </row>
    <row r="7201" spans="8:9" x14ac:dyDescent="0.2">
      <c r="H7201" s="101"/>
      <c r="I7201" s="101"/>
    </row>
    <row r="7202" spans="8:9" x14ac:dyDescent="0.2">
      <c r="H7202" s="101"/>
      <c r="I7202" s="101"/>
    </row>
    <row r="7203" spans="8:9" x14ac:dyDescent="0.2">
      <c r="H7203" s="101"/>
      <c r="I7203" s="101"/>
    </row>
    <row r="7204" spans="8:9" x14ac:dyDescent="0.2">
      <c r="H7204" s="101"/>
      <c r="I7204" s="101"/>
    </row>
    <row r="7205" spans="8:9" x14ac:dyDescent="0.2">
      <c r="H7205" s="101"/>
      <c r="I7205" s="101"/>
    </row>
    <row r="7206" spans="8:9" x14ac:dyDescent="0.2">
      <c r="H7206" s="101"/>
      <c r="I7206" s="101"/>
    </row>
    <row r="7207" spans="8:9" x14ac:dyDescent="0.2">
      <c r="H7207" s="101"/>
      <c r="I7207" s="101"/>
    </row>
    <row r="7208" spans="8:9" x14ac:dyDescent="0.2">
      <c r="H7208" s="101"/>
      <c r="I7208" s="101"/>
    </row>
    <row r="7209" spans="8:9" x14ac:dyDescent="0.2">
      <c r="H7209" s="101"/>
      <c r="I7209" s="101"/>
    </row>
    <row r="7210" spans="8:9" x14ac:dyDescent="0.2">
      <c r="H7210" s="101"/>
      <c r="I7210" s="101"/>
    </row>
    <row r="7211" spans="8:9" x14ac:dyDescent="0.2">
      <c r="H7211" s="101"/>
      <c r="I7211" s="101"/>
    </row>
    <row r="7212" spans="8:9" x14ac:dyDescent="0.2">
      <c r="H7212" s="101"/>
      <c r="I7212" s="101"/>
    </row>
    <row r="7213" spans="8:9" x14ac:dyDescent="0.2">
      <c r="H7213" s="101"/>
      <c r="I7213" s="101"/>
    </row>
    <row r="7214" spans="8:9" x14ac:dyDescent="0.2">
      <c r="H7214" s="101"/>
      <c r="I7214" s="101"/>
    </row>
    <row r="7215" spans="8:9" x14ac:dyDescent="0.2">
      <c r="H7215" s="101"/>
      <c r="I7215" s="101"/>
    </row>
    <row r="7216" spans="8:9" x14ac:dyDescent="0.2">
      <c r="H7216" s="101"/>
      <c r="I7216" s="101"/>
    </row>
    <row r="7217" spans="8:9" x14ac:dyDescent="0.2">
      <c r="H7217" s="101"/>
      <c r="I7217" s="101"/>
    </row>
    <row r="7218" spans="8:9" x14ac:dyDescent="0.2">
      <c r="H7218" s="101"/>
      <c r="I7218" s="101"/>
    </row>
    <row r="7219" spans="8:9" x14ac:dyDescent="0.2">
      <c r="H7219" s="101"/>
      <c r="I7219" s="101"/>
    </row>
    <row r="7220" spans="8:9" x14ac:dyDescent="0.2">
      <c r="H7220" s="101"/>
      <c r="I7220" s="101"/>
    </row>
    <row r="7221" spans="8:9" x14ac:dyDescent="0.2">
      <c r="H7221" s="101"/>
      <c r="I7221" s="101"/>
    </row>
    <row r="7222" spans="8:9" x14ac:dyDescent="0.2">
      <c r="H7222" s="101"/>
      <c r="I7222" s="101"/>
    </row>
    <row r="7223" spans="8:9" x14ac:dyDescent="0.2">
      <c r="H7223" s="101"/>
      <c r="I7223" s="101"/>
    </row>
    <row r="7224" spans="8:9" x14ac:dyDescent="0.2">
      <c r="H7224" s="101"/>
      <c r="I7224" s="101"/>
    </row>
    <row r="7225" spans="8:9" x14ac:dyDescent="0.2">
      <c r="H7225" s="101"/>
      <c r="I7225" s="101"/>
    </row>
    <row r="7226" spans="8:9" x14ac:dyDescent="0.2">
      <c r="H7226" s="101"/>
      <c r="I7226" s="101"/>
    </row>
    <row r="7227" spans="8:9" x14ac:dyDescent="0.2">
      <c r="H7227" s="101"/>
      <c r="I7227" s="101"/>
    </row>
    <row r="7228" spans="8:9" x14ac:dyDescent="0.2">
      <c r="H7228" s="101"/>
      <c r="I7228" s="101"/>
    </row>
    <row r="7229" spans="8:9" x14ac:dyDescent="0.2">
      <c r="H7229" s="101"/>
      <c r="I7229" s="101"/>
    </row>
    <row r="7230" spans="8:9" x14ac:dyDescent="0.2">
      <c r="H7230" s="101"/>
      <c r="I7230" s="101"/>
    </row>
    <row r="7231" spans="8:9" x14ac:dyDescent="0.2">
      <c r="H7231" s="101"/>
      <c r="I7231" s="101"/>
    </row>
    <row r="7232" spans="8:9" x14ac:dyDescent="0.2">
      <c r="H7232" s="101"/>
      <c r="I7232" s="101"/>
    </row>
    <row r="7233" spans="8:9" x14ac:dyDescent="0.2">
      <c r="H7233" s="101"/>
      <c r="I7233" s="101"/>
    </row>
    <row r="7234" spans="8:9" x14ac:dyDescent="0.2">
      <c r="H7234" s="101"/>
      <c r="I7234" s="101"/>
    </row>
    <row r="7235" spans="8:9" x14ac:dyDescent="0.2">
      <c r="H7235" s="101"/>
      <c r="I7235" s="101"/>
    </row>
    <row r="7236" spans="8:9" x14ac:dyDescent="0.2">
      <c r="H7236" s="101"/>
      <c r="I7236" s="101"/>
    </row>
    <row r="7237" spans="8:9" x14ac:dyDescent="0.2">
      <c r="H7237" s="101"/>
      <c r="I7237" s="101"/>
    </row>
    <row r="7238" spans="8:9" x14ac:dyDescent="0.2">
      <c r="H7238" s="101"/>
      <c r="I7238" s="101"/>
    </row>
    <row r="7239" spans="8:9" x14ac:dyDescent="0.2">
      <c r="H7239" s="101"/>
      <c r="I7239" s="101"/>
    </row>
    <row r="7240" spans="8:9" x14ac:dyDescent="0.2">
      <c r="H7240" s="101"/>
      <c r="I7240" s="101"/>
    </row>
    <row r="7241" spans="8:9" x14ac:dyDescent="0.2">
      <c r="H7241" s="101"/>
      <c r="I7241" s="101"/>
    </row>
    <row r="7242" spans="8:9" x14ac:dyDescent="0.2">
      <c r="H7242" s="101"/>
      <c r="I7242" s="101"/>
    </row>
    <row r="7243" spans="8:9" x14ac:dyDescent="0.2">
      <c r="H7243" s="101"/>
      <c r="I7243" s="101"/>
    </row>
    <row r="7244" spans="8:9" x14ac:dyDescent="0.2">
      <c r="H7244" s="101"/>
      <c r="I7244" s="101"/>
    </row>
    <row r="7245" spans="8:9" x14ac:dyDescent="0.2">
      <c r="H7245" s="101"/>
      <c r="I7245" s="101"/>
    </row>
    <row r="7246" spans="8:9" x14ac:dyDescent="0.2">
      <c r="H7246" s="101"/>
      <c r="I7246" s="101"/>
    </row>
    <row r="7247" spans="8:9" x14ac:dyDescent="0.2">
      <c r="H7247" s="101"/>
      <c r="I7247" s="101"/>
    </row>
    <row r="7248" spans="8:9" x14ac:dyDescent="0.2">
      <c r="H7248" s="101"/>
      <c r="I7248" s="101"/>
    </row>
    <row r="7249" spans="8:9" x14ac:dyDescent="0.2">
      <c r="H7249" s="101"/>
      <c r="I7249" s="101"/>
    </row>
    <row r="7250" spans="8:9" x14ac:dyDescent="0.2">
      <c r="H7250" s="101"/>
      <c r="I7250" s="101"/>
    </row>
    <row r="7251" spans="8:9" x14ac:dyDescent="0.2">
      <c r="H7251" s="101"/>
      <c r="I7251" s="101"/>
    </row>
    <row r="7252" spans="8:9" x14ac:dyDescent="0.2">
      <c r="H7252" s="101"/>
      <c r="I7252" s="101"/>
    </row>
    <row r="7253" spans="8:9" x14ac:dyDescent="0.2">
      <c r="H7253" s="101"/>
      <c r="I7253" s="101"/>
    </row>
    <row r="7254" spans="8:9" x14ac:dyDescent="0.2">
      <c r="H7254" s="101"/>
      <c r="I7254" s="101"/>
    </row>
    <row r="7255" spans="8:9" x14ac:dyDescent="0.2">
      <c r="H7255" s="101"/>
      <c r="I7255" s="101"/>
    </row>
    <row r="7256" spans="8:9" x14ac:dyDescent="0.2">
      <c r="H7256" s="101"/>
      <c r="I7256" s="101"/>
    </row>
    <row r="7257" spans="8:9" x14ac:dyDescent="0.2">
      <c r="H7257" s="101"/>
      <c r="I7257" s="101"/>
    </row>
    <row r="7258" spans="8:9" x14ac:dyDescent="0.2">
      <c r="H7258" s="101"/>
      <c r="I7258" s="101"/>
    </row>
    <row r="7259" spans="8:9" x14ac:dyDescent="0.2">
      <c r="H7259" s="101"/>
      <c r="I7259" s="101"/>
    </row>
    <row r="7260" spans="8:9" x14ac:dyDescent="0.2">
      <c r="H7260" s="101"/>
      <c r="I7260" s="101"/>
    </row>
    <row r="7261" spans="8:9" x14ac:dyDescent="0.2">
      <c r="H7261" s="101"/>
      <c r="I7261" s="101"/>
    </row>
    <row r="7262" spans="8:9" x14ac:dyDescent="0.2">
      <c r="H7262" s="101"/>
      <c r="I7262" s="101"/>
    </row>
    <row r="7263" spans="8:9" x14ac:dyDescent="0.2">
      <c r="H7263" s="101"/>
      <c r="I7263" s="101"/>
    </row>
    <row r="7264" spans="8:9" x14ac:dyDescent="0.2">
      <c r="H7264" s="101"/>
      <c r="I7264" s="101"/>
    </row>
    <row r="7265" spans="8:9" x14ac:dyDescent="0.2">
      <c r="H7265" s="101"/>
      <c r="I7265" s="101"/>
    </row>
    <row r="7266" spans="8:9" x14ac:dyDescent="0.2">
      <c r="H7266" s="101"/>
      <c r="I7266" s="101"/>
    </row>
    <row r="7267" spans="8:9" x14ac:dyDescent="0.2">
      <c r="H7267" s="101"/>
      <c r="I7267" s="101"/>
    </row>
    <row r="7268" spans="8:9" x14ac:dyDescent="0.2">
      <c r="H7268" s="101"/>
      <c r="I7268" s="101"/>
    </row>
    <row r="7269" spans="8:9" x14ac:dyDescent="0.2">
      <c r="H7269" s="101"/>
      <c r="I7269" s="101"/>
    </row>
    <row r="7270" spans="8:9" x14ac:dyDescent="0.2">
      <c r="H7270" s="101"/>
      <c r="I7270" s="101"/>
    </row>
    <row r="7271" spans="8:9" x14ac:dyDescent="0.2">
      <c r="H7271" s="101"/>
      <c r="I7271" s="101"/>
    </row>
    <row r="7272" spans="8:9" x14ac:dyDescent="0.2">
      <c r="H7272" s="101"/>
      <c r="I7272" s="101"/>
    </row>
    <row r="7273" spans="8:9" x14ac:dyDescent="0.2">
      <c r="H7273" s="101"/>
      <c r="I7273" s="101"/>
    </row>
    <row r="7274" spans="8:9" x14ac:dyDescent="0.2">
      <c r="H7274" s="101"/>
      <c r="I7274" s="101"/>
    </row>
    <row r="7275" spans="8:9" x14ac:dyDescent="0.2">
      <c r="H7275" s="101"/>
      <c r="I7275" s="101"/>
    </row>
    <row r="7276" spans="8:9" x14ac:dyDescent="0.2">
      <c r="H7276" s="101"/>
      <c r="I7276" s="101"/>
    </row>
    <row r="7277" spans="8:9" x14ac:dyDescent="0.2">
      <c r="H7277" s="101"/>
      <c r="I7277" s="101"/>
    </row>
    <row r="7278" spans="8:9" x14ac:dyDescent="0.2">
      <c r="H7278" s="101"/>
      <c r="I7278" s="101"/>
    </row>
    <row r="7279" spans="8:9" x14ac:dyDescent="0.2">
      <c r="H7279" s="101"/>
      <c r="I7279" s="101"/>
    </row>
    <row r="7280" spans="8:9" x14ac:dyDescent="0.2">
      <c r="H7280" s="101"/>
      <c r="I7280" s="101"/>
    </row>
    <row r="7281" spans="8:9" x14ac:dyDescent="0.2">
      <c r="H7281" s="101"/>
      <c r="I7281" s="101"/>
    </row>
    <row r="7282" spans="8:9" x14ac:dyDescent="0.2">
      <c r="H7282" s="101"/>
      <c r="I7282" s="101"/>
    </row>
    <row r="7283" spans="8:9" x14ac:dyDescent="0.2">
      <c r="H7283" s="101"/>
      <c r="I7283" s="101"/>
    </row>
    <row r="7284" spans="8:9" x14ac:dyDescent="0.2">
      <c r="H7284" s="101"/>
      <c r="I7284" s="101"/>
    </row>
    <row r="7285" spans="8:9" x14ac:dyDescent="0.2">
      <c r="H7285" s="101"/>
      <c r="I7285" s="101"/>
    </row>
    <row r="7286" spans="8:9" x14ac:dyDescent="0.2">
      <c r="H7286" s="101"/>
      <c r="I7286" s="101"/>
    </row>
    <row r="7287" spans="8:9" x14ac:dyDescent="0.2">
      <c r="H7287" s="101"/>
      <c r="I7287" s="101"/>
    </row>
    <row r="7288" spans="8:9" x14ac:dyDescent="0.2">
      <c r="H7288" s="101"/>
      <c r="I7288" s="101"/>
    </row>
    <row r="7289" spans="8:9" x14ac:dyDescent="0.2">
      <c r="H7289" s="101"/>
      <c r="I7289" s="101"/>
    </row>
    <row r="7290" spans="8:9" x14ac:dyDescent="0.2">
      <c r="H7290" s="101"/>
      <c r="I7290" s="101"/>
    </row>
    <row r="7291" spans="8:9" x14ac:dyDescent="0.2">
      <c r="H7291" s="101"/>
      <c r="I7291" s="101"/>
    </row>
    <row r="7292" spans="8:9" x14ac:dyDescent="0.2">
      <c r="H7292" s="101"/>
      <c r="I7292" s="101"/>
    </row>
    <row r="7293" spans="8:9" x14ac:dyDescent="0.2">
      <c r="H7293" s="101"/>
      <c r="I7293" s="101"/>
    </row>
    <row r="7294" spans="8:9" x14ac:dyDescent="0.2">
      <c r="H7294" s="101"/>
      <c r="I7294" s="101"/>
    </row>
    <row r="7295" spans="8:9" x14ac:dyDescent="0.2">
      <c r="H7295" s="101"/>
      <c r="I7295" s="101"/>
    </row>
    <row r="7296" spans="8:9" x14ac:dyDescent="0.2">
      <c r="H7296" s="101"/>
      <c r="I7296" s="101"/>
    </row>
    <row r="7297" spans="8:9" x14ac:dyDescent="0.2">
      <c r="H7297" s="101"/>
      <c r="I7297" s="101"/>
    </row>
    <row r="7298" spans="8:9" x14ac:dyDescent="0.2">
      <c r="H7298" s="101"/>
      <c r="I7298" s="101"/>
    </row>
    <row r="7299" spans="8:9" x14ac:dyDescent="0.2">
      <c r="H7299" s="101"/>
      <c r="I7299" s="101"/>
    </row>
    <row r="7300" spans="8:9" x14ac:dyDescent="0.2">
      <c r="H7300" s="101"/>
      <c r="I7300" s="101"/>
    </row>
    <row r="7301" spans="8:9" x14ac:dyDescent="0.2">
      <c r="H7301" s="101"/>
      <c r="I7301" s="101"/>
    </row>
    <row r="7302" spans="8:9" x14ac:dyDescent="0.2">
      <c r="H7302" s="101"/>
      <c r="I7302" s="101"/>
    </row>
    <row r="7303" spans="8:9" x14ac:dyDescent="0.2">
      <c r="H7303" s="101"/>
      <c r="I7303" s="101"/>
    </row>
    <row r="7304" spans="8:9" x14ac:dyDescent="0.2">
      <c r="H7304" s="101"/>
      <c r="I7304" s="101"/>
    </row>
    <row r="7305" spans="8:9" x14ac:dyDescent="0.2">
      <c r="H7305" s="101"/>
      <c r="I7305" s="101"/>
    </row>
    <row r="7306" spans="8:9" x14ac:dyDescent="0.2">
      <c r="H7306" s="101"/>
      <c r="I7306" s="101"/>
    </row>
    <row r="7307" spans="8:9" x14ac:dyDescent="0.2">
      <c r="H7307" s="101"/>
      <c r="I7307" s="101"/>
    </row>
    <row r="7308" spans="8:9" x14ac:dyDescent="0.2">
      <c r="H7308" s="101"/>
      <c r="I7308" s="101"/>
    </row>
    <row r="7309" spans="8:9" x14ac:dyDescent="0.2">
      <c r="H7309" s="101"/>
      <c r="I7309" s="101"/>
    </row>
    <row r="7310" spans="8:9" x14ac:dyDescent="0.2">
      <c r="H7310" s="101"/>
      <c r="I7310" s="101"/>
    </row>
    <row r="7311" spans="8:9" x14ac:dyDescent="0.2">
      <c r="H7311" s="101"/>
      <c r="I7311" s="101"/>
    </row>
    <row r="7312" spans="8:9" x14ac:dyDescent="0.2">
      <c r="H7312" s="101"/>
      <c r="I7312" s="101"/>
    </row>
    <row r="7313" spans="8:9" x14ac:dyDescent="0.2">
      <c r="H7313" s="101"/>
      <c r="I7313" s="101"/>
    </row>
    <row r="7314" spans="8:9" x14ac:dyDescent="0.2">
      <c r="H7314" s="101"/>
      <c r="I7314" s="101"/>
    </row>
    <row r="7315" spans="8:9" x14ac:dyDescent="0.2">
      <c r="H7315" s="101"/>
      <c r="I7315" s="101"/>
    </row>
    <row r="7316" spans="8:9" x14ac:dyDescent="0.2">
      <c r="H7316" s="101"/>
      <c r="I7316" s="101"/>
    </row>
    <row r="7317" spans="8:9" x14ac:dyDescent="0.2">
      <c r="H7317" s="101"/>
      <c r="I7317" s="101"/>
    </row>
    <row r="7318" spans="8:9" x14ac:dyDescent="0.2">
      <c r="H7318" s="101"/>
      <c r="I7318" s="101"/>
    </row>
    <row r="7319" spans="8:9" x14ac:dyDescent="0.2">
      <c r="H7319" s="101"/>
      <c r="I7319" s="101"/>
    </row>
    <row r="7320" spans="8:9" x14ac:dyDescent="0.2">
      <c r="H7320" s="101"/>
      <c r="I7320" s="101"/>
    </row>
    <row r="7321" spans="8:9" x14ac:dyDescent="0.2">
      <c r="H7321" s="101"/>
      <c r="I7321" s="101"/>
    </row>
    <row r="7322" spans="8:9" x14ac:dyDescent="0.2">
      <c r="H7322" s="101"/>
      <c r="I7322" s="101"/>
    </row>
    <row r="7323" spans="8:9" x14ac:dyDescent="0.2">
      <c r="H7323" s="101"/>
      <c r="I7323" s="101"/>
    </row>
    <row r="7324" spans="8:9" x14ac:dyDescent="0.2">
      <c r="H7324" s="101"/>
      <c r="I7324" s="101"/>
    </row>
    <row r="7325" spans="8:9" x14ac:dyDescent="0.2">
      <c r="H7325" s="101"/>
      <c r="I7325" s="101"/>
    </row>
    <row r="7326" spans="8:9" x14ac:dyDescent="0.2">
      <c r="H7326" s="101"/>
      <c r="I7326" s="101"/>
    </row>
    <row r="7327" spans="8:9" x14ac:dyDescent="0.2">
      <c r="H7327" s="101"/>
      <c r="I7327" s="101"/>
    </row>
    <row r="7328" spans="8:9" x14ac:dyDescent="0.2">
      <c r="H7328" s="101"/>
      <c r="I7328" s="101"/>
    </row>
    <row r="7329" spans="8:9" x14ac:dyDescent="0.2">
      <c r="H7329" s="101"/>
      <c r="I7329" s="101"/>
    </row>
    <row r="7330" spans="8:9" x14ac:dyDescent="0.2">
      <c r="H7330" s="101"/>
      <c r="I7330" s="101"/>
    </row>
    <row r="7331" spans="8:9" x14ac:dyDescent="0.2">
      <c r="H7331" s="101"/>
      <c r="I7331" s="101"/>
    </row>
    <row r="7332" spans="8:9" x14ac:dyDescent="0.2">
      <c r="H7332" s="101"/>
      <c r="I7332" s="101"/>
    </row>
    <row r="7333" spans="8:9" x14ac:dyDescent="0.2">
      <c r="H7333" s="101"/>
      <c r="I7333" s="101"/>
    </row>
    <row r="7334" spans="8:9" x14ac:dyDescent="0.2">
      <c r="H7334" s="101"/>
      <c r="I7334" s="101"/>
    </row>
    <row r="7335" spans="8:9" x14ac:dyDescent="0.2">
      <c r="H7335" s="101"/>
      <c r="I7335" s="101"/>
    </row>
    <row r="7336" spans="8:9" x14ac:dyDescent="0.2">
      <c r="H7336" s="101"/>
      <c r="I7336" s="101"/>
    </row>
    <row r="7337" spans="8:9" x14ac:dyDescent="0.2">
      <c r="H7337" s="101"/>
      <c r="I7337" s="101"/>
    </row>
    <row r="7338" spans="8:9" x14ac:dyDescent="0.2">
      <c r="H7338" s="101"/>
      <c r="I7338" s="101"/>
    </row>
    <row r="7339" spans="8:9" x14ac:dyDescent="0.2">
      <c r="H7339" s="101"/>
      <c r="I7339" s="101"/>
    </row>
    <row r="7340" spans="8:9" x14ac:dyDescent="0.2">
      <c r="H7340" s="101"/>
      <c r="I7340" s="101"/>
    </row>
    <row r="7341" spans="8:9" x14ac:dyDescent="0.2">
      <c r="H7341" s="101"/>
      <c r="I7341" s="101"/>
    </row>
    <row r="7342" spans="8:9" x14ac:dyDescent="0.2">
      <c r="H7342" s="101"/>
      <c r="I7342" s="101"/>
    </row>
    <row r="7343" spans="8:9" x14ac:dyDescent="0.2">
      <c r="H7343" s="101"/>
      <c r="I7343" s="101"/>
    </row>
    <row r="7344" spans="8:9" x14ac:dyDescent="0.2">
      <c r="H7344" s="101"/>
      <c r="I7344" s="101"/>
    </row>
    <row r="7345" spans="8:9" x14ac:dyDescent="0.2">
      <c r="H7345" s="101"/>
      <c r="I7345" s="101"/>
    </row>
    <row r="7346" spans="8:9" x14ac:dyDescent="0.2">
      <c r="H7346" s="101"/>
      <c r="I7346" s="101"/>
    </row>
    <row r="7347" spans="8:9" x14ac:dyDescent="0.2">
      <c r="H7347" s="101"/>
      <c r="I7347" s="101"/>
    </row>
    <row r="7348" spans="8:9" x14ac:dyDescent="0.2">
      <c r="H7348" s="101"/>
      <c r="I7348" s="101"/>
    </row>
    <row r="7349" spans="8:9" x14ac:dyDescent="0.2">
      <c r="H7349" s="101"/>
      <c r="I7349" s="101"/>
    </row>
    <row r="7350" spans="8:9" x14ac:dyDescent="0.2">
      <c r="H7350" s="101"/>
      <c r="I7350" s="101"/>
    </row>
    <row r="7351" spans="8:9" x14ac:dyDescent="0.2">
      <c r="H7351" s="101"/>
      <c r="I7351" s="101"/>
    </row>
    <row r="7352" spans="8:9" x14ac:dyDescent="0.2">
      <c r="H7352" s="101"/>
      <c r="I7352" s="101"/>
    </row>
    <row r="7353" spans="8:9" x14ac:dyDescent="0.2">
      <c r="H7353" s="101"/>
      <c r="I7353" s="101"/>
    </row>
    <row r="7354" spans="8:9" x14ac:dyDescent="0.2">
      <c r="H7354" s="101"/>
      <c r="I7354" s="101"/>
    </row>
    <row r="7355" spans="8:9" x14ac:dyDescent="0.2">
      <c r="H7355" s="101"/>
      <c r="I7355" s="101"/>
    </row>
    <row r="7356" spans="8:9" x14ac:dyDescent="0.2">
      <c r="H7356" s="101"/>
      <c r="I7356" s="101"/>
    </row>
    <row r="7357" spans="8:9" x14ac:dyDescent="0.2">
      <c r="H7357" s="101"/>
      <c r="I7357" s="101"/>
    </row>
    <row r="7358" spans="8:9" x14ac:dyDescent="0.2">
      <c r="H7358" s="101"/>
      <c r="I7358" s="101"/>
    </row>
    <row r="7359" spans="8:9" x14ac:dyDescent="0.2">
      <c r="H7359" s="101"/>
      <c r="I7359" s="101"/>
    </row>
    <row r="7360" spans="8:9" x14ac:dyDescent="0.2">
      <c r="H7360" s="101"/>
      <c r="I7360" s="101"/>
    </row>
    <row r="7361" spans="8:9" x14ac:dyDescent="0.2">
      <c r="H7361" s="101"/>
      <c r="I7361" s="101"/>
    </row>
    <row r="7362" spans="8:9" x14ac:dyDescent="0.2">
      <c r="H7362" s="101"/>
      <c r="I7362" s="101"/>
    </row>
    <row r="7363" spans="8:9" x14ac:dyDescent="0.2">
      <c r="H7363" s="101"/>
      <c r="I7363" s="101"/>
    </row>
    <row r="7364" spans="8:9" x14ac:dyDescent="0.2">
      <c r="H7364" s="101"/>
      <c r="I7364" s="101"/>
    </row>
    <row r="7365" spans="8:9" x14ac:dyDescent="0.2">
      <c r="H7365" s="101"/>
      <c r="I7365" s="101"/>
    </row>
    <row r="7366" spans="8:9" x14ac:dyDescent="0.2">
      <c r="H7366" s="101"/>
      <c r="I7366" s="101"/>
    </row>
    <row r="7367" spans="8:9" x14ac:dyDescent="0.2">
      <c r="H7367" s="101"/>
      <c r="I7367" s="101"/>
    </row>
    <row r="7368" spans="8:9" x14ac:dyDescent="0.2">
      <c r="H7368" s="101"/>
      <c r="I7368" s="101"/>
    </row>
    <row r="7369" spans="8:9" x14ac:dyDescent="0.2">
      <c r="H7369" s="101"/>
      <c r="I7369" s="101"/>
    </row>
    <row r="7370" spans="8:9" x14ac:dyDescent="0.2">
      <c r="H7370" s="101"/>
      <c r="I7370" s="101"/>
    </row>
    <row r="7371" spans="8:9" x14ac:dyDescent="0.2">
      <c r="H7371" s="101"/>
      <c r="I7371" s="101"/>
    </row>
    <row r="7372" spans="8:9" x14ac:dyDescent="0.2">
      <c r="H7372" s="101"/>
      <c r="I7372" s="101"/>
    </row>
    <row r="7373" spans="8:9" x14ac:dyDescent="0.2">
      <c r="H7373" s="101"/>
      <c r="I7373" s="101"/>
    </row>
    <row r="7374" spans="8:9" x14ac:dyDescent="0.2">
      <c r="H7374" s="101"/>
      <c r="I7374" s="101"/>
    </row>
    <row r="7375" spans="8:9" x14ac:dyDescent="0.2">
      <c r="H7375" s="101"/>
      <c r="I7375" s="101"/>
    </row>
    <row r="7376" spans="8:9" x14ac:dyDescent="0.2">
      <c r="H7376" s="101"/>
      <c r="I7376" s="101"/>
    </row>
    <row r="7377" spans="8:9" x14ac:dyDescent="0.2">
      <c r="H7377" s="101"/>
      <c r="I7377" s="101"/>
    </row>
    <row r="7378" spans="8:9" x14ac:dyDescent="0.2">
      <c r="H7378" s="101"/>
      <c r="I7378" s="101"/>
    </row>
    <row r="7379" spans="8:9" x14ac:dyDescent="0.2">
      <c r="H7379" s="101"/>
      <c r="I7379" s="101"/>
    </row>
    <row r="7380" spans="8:9" x14ac:dyDescent="0.2">
      <c r="H7380" s="101"/>
      <c r="I7380" s="101"/>
    </row>
    <row r="7381" spans="8:9" x14ac:dyDescent="0.2">
      <c r="H7381" s="101"/>
      <c r="I7381" s="101"/>
    </row>
    <row r="7382" spans="8:9" x14ac:dyDescent="0.2">
      <c r="H7382" s="101"/>
      <c r="I7382" s="101"/>
    </row>
    <row r="7383" spans="8:9" x14ac:dyDescent="0.2">
      <c r="H7383" s="101"/>
      <c r="I7383" s="101"/>
    </row>
    <row r="7384" spans="8:9" x14ac:dyDescent="0.2">
      <c r="H7384" s="101"/>
      <c r="I7384" s="101"/>
    </row>
    <row r="7385" spans="8:9" x14ac:dyDescent="0.2">
      <c r="H7385" s="101"/>
      <c r="I7385" s="101"/>
    </row>
    <row r="7386" spans="8:9" x14ac:dyDescent="0.2">
      <c r="H7386" s="101"/>
      <c r="I7386" s="101"/>
    </row>
    <row r="7387" spans="8:9" x14ac:dyDescent="0.2">
      <c r="H7387" s="101"/>
      <c r="I7387" s="101"/>
    </row>
    <row r="7388" spans="8:9" x14ac:dyDescent="0.2">
      <c r="H7388" s="101"/>
      <c r="I7388" s="101"/>
    </row>
    <row r="7389" spans="8:9" x14ac:dyDescent="0.2">
      <c r="H7389" s="101"/>
      <c r="I7389" s="101"/>
    </row>
    <row r="7390" spans="8:9" x14ac:dyDescent="0.2">
      <c r="H7390" s="101"/>
      <c r="I7390" s="101"/>
    </row>
    <row r="7391" spans="8:9" x14ac:dyDescent="0.2">
      <c r="H7391" s="101"/>
      <c r="I7391" s="101"/>
    </row>
    <row r="7392" spans="8:9" x14ac:dyDescent="0.2">
      <c r="H7392" s="101"/>
      <c r="I7392" s="101"/>
    </row>
    <row r="7393" spans="8:9" x14ac:dyDescent="0.2">
      <c r="H7393" s="101"/>
      <c r="I7393" s="101"/>
    </row>
    <row r="7394" spans="8:9" x14ac:dyDescent="0.2">
      <c r="H7394" s="101"/>
      <c r="I7394" s="101"/>
    </row>
    <row r="7395" spans="8:9" x14ac:dyDescent="0.2">
      <c r="H7395" s="101"/>
      <c r="I7395" s="101"/>
    </row>
    <row r="7396" spans="8:9" x14ac:dyDescent="0.2">
      <c r="H7396" s="101"/>
      <c r="I7396" s="101"/>
    </row>
    <row r="7397" spans="8:9" x14ac:dyDescent="0.2">
      <c r="H7397" s="101"/>
      <c r="I7397" s="101"/>
    </row>
    <row r="7398" spans="8:9" x14ac:dyDescent="0.2">
      <c r="H7398" s="101"/>
      <c r="I7398" s="101"/>
    </row>
    <row r="7399" spans="8:9" x14ac:dyDescent="0.2">
      <c r="H7399" s="101"/>
      <c r="I7399" s="101"/>
    </row>
    <row r="7400" spans="8:9" x14ac:dyDescent="0.2">
      <c r="H7400" s="101"/>
      <c r="I7400" s="101"/>
    </row>
    <row r="7401" spans="8:9" x14ac:dyDescent="0.2">
      <c r="H7401" s="101"/>
      <c r="I7401" s="101"/>
    </row>
    <row r="7402" spans="8:9" x14ac:dyDescent="0.2">
      <c r="H7402" s="101"/>
      <c r="I7402" s="101"/>
    </row>
    <row r="7403" spans="8:9" x14ac:dyDescent="0.2">
      <c r="H7403" s="101"/>
      <c r="I7403" s="101"/>
    </row>
    <row r="7404" spans="8:9" x14ac:dyDescent="0.2">
      <c r="H7404" s="101"/>
      <c r="I7404" s="101"/>
    </row>
    <row r="7405" spans="8:9" x14ac:dyDescent="0.2">
      <c r="H7405" s="101"/>
      <c r="I7405" s="101"/>
    </row>
    <row r="7406" spans="8:9" x14ac:dyDescent="0.2">
      <c r="H7406" s="101"/>
      <c r="I7406" s="101"/>
    </row>
    <row r="7407" spans="8:9" x14ac:dyDescent="0.2">
      <c r="H7407" s="101"/>
      <c r="I7407" s="101"/>
    </row>
    <row r="7408" spans="8:9" x14ac:dyDescent="0.2">
      <c r="H7408" s="101"/>
      <c r="I7408" s="101"/>
    </row>
    <row r="7409" spans="8:9" x14ac:dyDescent="0.2">
      <c r="H7409" s="101"/>
      <c r="I7409" s="101"/>
    </row>
    <row r="7410" spans="8:9" x14ac:dyDescent="0.2">
      <c r="H7410" s="101"/>
      <c r="I7410" s="101"/>
    </row>
    <row r="7411" spans="8:9" x14ac:dyDescent="0.2">
      <c r="H7411" s="101"/>
      <c r="I7411" s="101"/>
    </row>
    <row r="7412" spans="8:9" x14ac:dyDescent="0.2">
      <c r="H7412" s="101"/>
      <c r="I7412" s="101"/>
    </row>
    <row r="7413" spans="8:9" x14ac:dyDescent="0.2">
      <c r="H7413" s="101"/>
      <c r="I7413" s="101"/>
    </row>
    <row r="7414" spans="8:9" x14ac:dyDescent="0.2">
      <c r="H7414" s="101"/>
      <c r="I7414" s="101"/>
    </row>
    <row r="7415" spans="8:9" x14ac:dyDescent="0.2">
      <c r="H7415" s="101"/>
      <c r="I7415" s="101"/>
    </row>
    <row r="7416" spans="8:9" x14ac:dyDescent="0.2">
      <c r="H7416" s="101"/>
      <c r="I7416" s="101"/>
    </row>
    <row r="7417" spans="8:9" x14ac:dyDescent="0.2">
      <c r="H7417" s="101"/>
      <c r="I7417" s="101"/>
    </row>
    <row r="7418" spans="8:9" x14ac:dyDescent="0.2">
      <c r="H7418" s="101"/>
      <c r="I7418" s="101"/>
    </row>
    <row r="7419" spans="8:9" x14ac:dyDescent="0.2">
      <c r="H7419" s="101"/>
      <c r="I7419" s="101"/>
    </row>
    <row r="7420" spans="8:9" x14ac:dyDescent="0.2">
      <c r="H7420" s="101"/>
      <c r="I7420" s="101"/>
    </row>
    <row r="7421" spans="8:9" x14ac:dyDescent="0.2">
      <c r="H7421" s="101"/>
      <c r="I7421" s="101"/>
    </row>
    <row r="7422" spans="8:9" x14ac:dyDescent="0.2">
      <c r="H7422" s="101"/>
      <c r="I7422" s="101"/>
    </row>
    <row r="7423" spans="8:9" x14ac:dyDescent="0.2">
      <c r="H7423" s="101"/>
      <c r="I7423" s="101"/>
    </row>
    <row r="7424" spans="8:9" x14ac:dyDescent="0.2">
      <c r="H7424" s="101"/>
      <c r="I7424" s="101"/>
    </row>
    <row r="7425" spans="8:9" x14ac:dyDescent="0.2">
      <c r="H7425" s="101"/>
      <c r="I7425" s="101"/>
    </row>
    <row r="7426" spans="8:9" x14ac:dyDescent="0.2">
      <c r="H7426" s="101"/>
      <c r="I7426" s="101"/>
    </row>
    <row r="7427" spans="8:9" x14ac:dyDescent="0.2">
      <c r="H7427" s="101"/>
      <c r="I7427" s="101"/>
    </row>
    <row r="7428" spans="8:9" x14ac:dyDescent="0.2">
      <c r="H7428" s="101"/>
      <c r="I7428" s="101"/>
    </row>
    <row r="7429" spans="8:9" x14ac:dyDescent="0.2">
      <c r="H7429" s="101"/>
      <c r="I7429" s="101"/>
    </row>
    <row r="7430" spans="8:9" x14ac:dyDescent="0.2">
      <c r="H7430" s="101"/>
      <c r="I7430" s="101"/>
    </row>
    <row r="7431" spans="8:9" x14ac:dyDescent="0.2">
      <c r="H7431" s="101"/>
      <c r="I7431" s="101"/>
    </row>
    <row r="7432" spans="8:9" x14ac:dyDescent="0.2">
      <c r="H7432" s="101"/>
      <c r="I7432" s="101"/>
    </row>
    <row r="7433" spans="8:9" x14ac:dyDescent="0.2">
      <c r="H7433" s="101"/>
      <c r="I7433" s="101"/>
    </row>
    <row r="7434" spans="8:9" x14ac:dyDescent="0.2">
      <c r="H7434" s="101"/>
      <c r="I7434" s="101"/>
    </row>
    <row r="7435" spans="8:9" x14ac:dyDescent="0.2">
      <c r="H7435" s="101"/>
      <c r="I7435" s="101"/>
    </row>
    <row r="7436" spans="8:9" x14ac:dyDescent="0.2">
      <c r="H7436" s="101"/>
      <c r="I7436" s="101"/>
    </row>
    <row r="7437" spans="8:9" x14ac:dyDescent="0.2">
      <c r="H7437" s="101"/>
      <c r="I7437" s="101"/>
    </row>
    <row r="7438" spans="8:9" x14ac:dyDescent="0.2">
      <c r="H7438" s="101"/>
      <c r="I7438" s="101"/>
    </row>
    <row r="7439" spans="8:9" x14ac:dyDescent="0.2">
      <c r="H7439" s="101"/>
      <c r="I7439" s="101"/>
    </row>
    <row r="7440" spans="8:9" x14ac:dyDescent="0.2">
      <c r="H7440" s="101"/>
      <c r="I7440" s="101"/>
    </row>
    <row r="7441" spans="8:9" x14ac:dyDescent="0.2">
      <c r="H7441" s="101"/>
      <c r="I7441" s="101"/>
    </row>
    <row r="7442" spans="8:9" x14ac:dyDescent="0.2">
      <c r="H7442" s="101"/>
      <c r="I7442" s="101"/>
    </row>
    <row r="7443" spans="8:9" x14ac:dyDescent="0.2">
      <c r="H7443" s="101"/>
      <c r="I7443" s="101"/>
    </row>
    <row r="7444" spans="8:9" x14ac:dyDescent="0.2">
      <c r="H7444" s="101"/>
      <c r="I7444" s="101"/>
    </row>
    <row r="7445" spans="8:9" x14ac:dyDescent="0.2">
      <c r="H7445" s="101"/>
      <c r="I7445" s="101"/>
    </row>
    <row r="7446" spans="8:9" x14ac:dyDescent="0.2">
      <c r="H7446" s="101"/>
      <c r="I7446" s="101"/>
    </row>
    <row r="7447" spans="8:9" x14ac:dyDescent="0.2">
      <c r="H7447" s="101"/>
      <c r="I7447" s="101"/>
    </row>
    <row r="7448" spans="8:9" x14ac:dyDescent="0.2">
      <c r="H7448" s="101"/>
      <c r="I7448" s="101"/>
    </row>
    <row r="7449" spans="8:9" x14ac:dyDescent="0.2">
      <c r="H7449" s="101"/>
      <c r="I7449" s="101"/>
    </row>
    <row r="7450" spans="8:9" x14ac:dyDescent="0.2">
      <c r="H7450" s="101"/>
      <c r="I7450" s="101"/>
    </row>
    <row r="7451" spans="8:9" x14ac:dyDescent="0.2">
      <c r="H7451" s="101"/>
      <c r="I7451" s="101"/>
    </row>
    <row r="7452" spans="8:9" x14ac:dyDescent="0.2">
      <c r="H7452" s="101"/>
      <c r="I7452" s="101"/>
    </row>
    <row r="7453" spans="8:9" x14ac:dyDescent="0.2">
      <c r="H7453" s="101"/>
      <c r="I7453" s="101"/>
    </row>
    <row r="7454" spans="8:9" x14ac:dyDescent="0.2">
      <c r="H7454" s="101"/>
      <c r="I7454" s="101"/>
    </row>
    <row r="7455" spans="8:9" x14ac:dyDescent="0.2">
      <c r="H7455" s="101"/>
      <c r="I7455" s="101"/>
    </row>
    <row r="7456" spans="8:9" x14ac:dyDescent="0.2">
      <c r="H7456" s="101"/>
      <c r="I7456" s="101"/>
    </row>
    <row r="7457" spans="8:9" x14ac:dyDescent="0.2">
      <c r="H7457" s="101"/>
      <c r="I7457" s="101"/>
    </row>
    <row r="7458" spans="8:9" x14ac:dyDescent="0.2">
      <c r="H7458" s="101"/>
      <c r="I7458" s="101"/>
    </row>
    <row r="7459" spans="8:9" x14ac:dyDescent="0.2">
      <c r="H7459" s="101"/>
      <c r="I7459" s="101"/>
    </row>
    <row r="7460" spans="8:9" x14ac:dyDescent="0.2">
      <c r="H7460" s="101"/>
      <c r="I7460" s="101"/>
    </row>
    <row r="7461" spans="8:9" x14ac:dyDescent="0.2">
      <c r="H7461" s="101"/>
      <c r="I7461" s="101"/>
    </row>
    <row r="7462" spans="8:9" x14ac:dyDescent="0.2">
      <c r="H7462" s="101"/>
      <c r="I7462" s="101"/>
    </row>
    <row r="7463" spans="8:9" x14ac:dyDescent="0.2">
      <c r="H7463" s="101"/>
      <c r="I7463" s="101"/>
    </row>
    <row r="7464" spans="8:9" x14ac:dyDescent="0.2">
      <c r="H7464" s="101"/>
      <c r="I7464" s="101"/>
    </row>
    <row r="7465" spans="8:9" x14ac:dyDescent="0.2">
      <c r="H7465" s="101"/>
      <c r="I7465" s="101"/>
    </row>
    <row r="7466" spans="8:9" x14ac:dyDescent="0.2">
      <c r="H7466" s="101"/>
      <c r="I7466" s="101"/>
    </row>
    <row r="7467" spans="8:9" x14ac:dyDescent="0.2">
      <c r="H7467" s="101"/>
      <c r="I7467" s="101"/>
    </row>
    <row r="7468" spans="8:9" x14ac:dyDescent="0.2">
      <c r="H7468" s="101"/>
      <c r="I7468" s="101"/>
    </row>
    <row r="7469" spans="8:9" x14ac:dyDescent="0.2">
      <c r="H7469" s="101"/>
      <c r="I7469" s="101"/>
    </row>
    <row r="7470" spans="8:9" x14ac:dyDescent="0.2">
      <c r="H7470" s="101"/>
      <c r="I7470" s="101"/>
    </row>
    <row r="7471" spans="8:9" x14ac:dyDescent="0.2">
      <c r="H7471" s="101"/>
      <c r="I7471" s="101"/>
    </row>
    <row r="7472" spans="8:9" x14ac:dyDescent="0.2">
      <c r="H7472" s="101"/>
      <c r="I7472" s="101"/>
    </row>
    <row r="7473" spans="8:9" x14ac:dyDescent="0.2">
      <c r="H7473" s="101"/>
      <c r="I7473" s="101"/>
    </row>
    <row r="7474" spans="8:9" x14ac:dyDescent="0.2">
      <c r="H7474" s="101"/>
      <c r="I7474" s="101"/>
    </row>
    <row r="7475" spans="8:9" x14ac:dyDescent="0.2">
      <c r="H7475" s="101"/>
      <c r="I7475" s="101"/>
    </row>
    <row r="7476" spans="8:9" x14ac:dyDescent="0.2">
      <c r="H7476" s="101"/>
      <c r="I7476" s="101"/>
    </row>
    <row r="7477" spans="8:9" x14ac:dyDescent="0.2">
      <c r="H7477" s="101"/>
      <c r="I7477" s="101"/>
    </row>
    <row r="7478" spans="8:9" x14ac:dyDescent="0.2">
      <c r="H7478" s="101"/>
      <c r="I7478" s="101"/>
    </row>
    <row r="7479" spans="8:9" x14ac:dyDescent="0.2">
      <c r="H7479" s="101"/>
      <c r="I7479" s="101"/>
    </row>
    <row r="7480" spans="8:9" x14ac:dyDescent="0.2">
      <c r="H7480" s="101"/>
      <c r="I7480" s="101"/>
    </row>
    <row r="7481" spans="8:9" x14ac:dyDescent="0.2">
      <c r="H7481" s="101"/>
      <c r="I7481" s="101"/>
    </row>
    <row r="7482" spans="8:9" x14ac:dyDescent="0.2">
      <c r="H7482" s="101"/>
      <c r="I7482" s="101"/>
    </row>
    <row r="7483" spans="8:9" x14ac:dyDescent="0.2">
      <c r="H7483" s="101"/>
      <c r="I7483" s="101"/>
    </row>
    <row r="7484" spans="8:9" x14ac:dyDescent="0.2">
      <c r="H7484" s="101"/>
      <c r="I7484" s="101"/>
    </row>
    <row r="7485" spans="8:9" x14ac:dyDescent="0.2">
      <c r="H7485" s="101"/>
      <c r="I7485" s="101"/>
    </row>
    <row r="7486" spans="8:9" x14ac:dyDescent="0.2">
      <c r="H7486" s="101"/>
      <c r="I7486" s="101"/>
    </row>
    <row r="7487" spans="8:9" x14ac:dyDescent="0.2">
      <c r="H7487" s="101"/>
      <c r="I7487" s="101"/>
    </row>
    <row r="7488" spans="8:9" x14ac:dyDescent="0.2">
      <c r="H7488" s="101"/>
      <c r="I7488" s="101"/>
    </row>
    <row r="7489" spans="8:9" x14ac:dyDescent="0.2">
      <c r="H7489" s="101"/>
      <c r="I7489" s="101"/>
    </row>
    <row r="7490" spans="8:9" x14ac:dyDescent="0.2">
      <c r="H7490" s="101"/>
      <c r="I7490" s="101"/>
    </row>
    <row r="7491" spans="8:9" x14ac:dyDescent="0.2">
      <c r="H7491" s="101"/>
      <c r="I7491" s="101"/>
    </row>
    <row r="7492" spans="8:9" x14ac:dyDescent="0.2">
      <c r="H7492" s="101"/>
      <c r="I7492" s="101"/>
    </row>
    <row r="7493" spans="8:9" x14ac:dyDescent="0.2">
      <c r="H7493" s="101"/>
      <c r="I7493" s="101"/>
    </row>
    <row r="7494" spans="8:9" x14ac:dyDescent="0.2">
      <c r="H7494" s="101"/>
      <c r="I7494" s="101"/>
    </row>
    <row r="7495" spans="8:9" x14ac:dyDescent="0.2">
      <c r="H7495" s="101"/>
      <c r="I7495" s="101"/>
    </row>
    <row r="7496" spans="8:9" x14ac:dyDescent="0.2">
      <c r="H7496" s="101"/>
      <c r="I7496" s="101"/>
    </row>
    <row r="7497" spans="8:9" x14ac:dyDescent="0.2">
      <c r="H7497" s="101"/>
      <c r="I7497" s="101"/>
    </row>
    <row r="7498" spans="8:9" x14ac:dyDescent="0.2">
      <c r="H7498" s="101"/>
      <c r="I7498" s="101"/>
    </row>
    <row r="7499" spans="8:9" x14ac:dyDescent="0.2">
      <c r="H7499" s="101"/>
      <c r="I7499" s="101"/>
    </row>
    <row r="7500" spans="8:9" x14ac:dyDescent="0.2">
      <c r="H7500" s="101"/>
      <c r="I7500" s="101"/>
    </row>
    <row r="7501" spans="8:9" x14ac:dyDescent="0.2">
      <c r="H7501" s="101"/>
      <c r="I7501" s="101"/>
    </row>
    <row r="7502" spans="8:9" x14ac:dyDescent="0.2">
      <c r="H7502" s="101"/>
      <c r="I7502" s="101"/>
    </row>
    <row r="7503" spans="8:9" x14ac:dyDescent="0.2">
      <c r="H7503" s="101"/>
      <c r="I7503" s="101"/>
    </row>
    <row r="7504" spans="8:9" x14ac:dyDescent="0.2">
      <c r="H7504" s="101"/>
      <c r="I7504" s="101"/>
    </row>
    <row r="7505" spans="8:9" x14ac:dyDescent="0.2">
      <c r="H7505" s="101"/>
      <c r="I7505" s="101"/>
    </row>
    <row r="7506" spans="8:9" x14ac:dyDescent="0.2">
      <c r="H7506" s="101"/>
      <c r="I7506" s="101"/>
    </row>
    <row r="7507" spans="8:9" x14ac:dyDescent="0.2">
      <c r="H7507" s="101"/>
      <c r="I7507" s="101"/>
    </row>
    <row r="7508" spans="8:9" x14ac:dyDescent="0.2">
      <c r="H7508" s="101"/>
      <c r="I7508" s="101"/>
    </row>
    <row r="7509" spans="8:9" x14ac:dyDescent="0.2">
      <c r="H7509" s="101"/>
      <c r="I7509" s="101"/>
    </row>
    <row r="7510" spans="8:9" x14ac:dyDescent="0.2">
      <c r="H7510" s="101"/>
      <c r="I7510" s="101"/>
    </row>
    <row r="7511" spans="8:9" x14ac:dyDescent="0.2">
      <c r="H7511" s="101"/>
      <c r="I7511" s="101"/>
    </row>
    <row r="7512" spans="8:9" x14ac:dyDescent="0.2">
      <c r="H7512" s="101"/>
      <c r="I7512" s="101"/>
    </row>
    <row r="7513" spans="8:9" x14ac:dyDescent="0.2">
      <c r="H7513" s="101"/>
      <c r="I7513" s="101"/>
    </row>
    <row r="7514" spans="8:9" x14ac:dyDescent="0.2">
      <c r="H7514" s="101"/>
      <c r="I7514" s="101"/>
    </row>
    <row r="7515" spans="8:9" x14ac:dyDescent="0.2">
      <c r="H7515" s="101"/>
      <c r="I7515" s="101"/>
    </row>
    <row r="7516" spans="8:9" x14ac:dyDescent="0.2">
      <c r="H7516" s="101"/>
      <c r="I7516" s="101"/>
    </row>
    <row r="7517" spans="8:9" x14ac:dyDescent="0.2">
      <c r="H7517" s="101"/>
      <c r="I7517" s="101"/>
    </row>
    <row r="7518" spans="8:9" x14ac:dyDescent="0.2">
      <c r="H7518" s="101"/>
      <c r="I7518" s="101"/>
    </row>
    <row r="7519" spans="8:9" x14ac:dyDescent="0.2">
      <c r="H7519" s="101"/>
      <c r="I7519" s="101"/>
    </row>
    <row r="7520" spans="8:9" x14ac:dyDescent="0.2">
      <c r="H7520" s="101"/>
      <c r="I7520" s="101"/>
    </row>
    <row r="7521" spans="8:9" x14ac:dyDescent="0.2">
      <c r="H7521" s="101"/>
      <c r="I7521" s="101"/>
    </row>
    <row r="7522" spans="8:9" x14ac:dyDescent="0.2">
      <c r="H7522" s="101"/>
      <c r="I7522" s="101"/>
    </row>
    <row r="7523" spans="8:9" x14ac:dyDescent="0.2">
      <c r="H7523" s="101"/>
      <c r="I7523" s="101"/>
    </row>
    <row r="7524" spans="8:9" x14ac:dyDescent="0.2">
      <c r="H7524" s="101"/>
      <c r="I7524" s="101"/>
    </row>
    <row r="7525" spans="8:9" x14ac:dyDescent="0.2">
      <c r="H7525" s="101"/>
      <c r="I7525" s="101"/>
    </row>
    <row r="7526" spans="8:9" x14ac:dyDescent="0.2">
      <c r="H7526" s="101"/>
      <c r="I7526" s="101"/>
    </row>
    <row r="7527" spans="8:9" x14ac:dyDescent="0.2">
      <c r="H7527" s="101"/>
      <c r="I7527" s="101"/>
    </row>
    <row r="7528" spans="8:9" x14ac:dyDescent="0.2">
      <c r="H7528" s="101"/>
      <c r="I7528" s="101"/>
    </row>
    <row r="7529" spans="8:9" x14ac:dyDescent="0.2">
      <c r="H7529" s="101"/>
      <c r="I7529" s="101"/>
    </row>
    <row r="7530" spans="8:9" x14ac:dyDescent="0.2">
      <c r="H7530" s="101"/>
      <c r="I7530" s="101"/>
    </row>
    <row r="7531" spans="8:9" x14ac:dyDescent="0.2">
      <c r="H7531" s="101"/>
      <c r="I7531" s="101"/>
    </row>
    <row r="7532" spans="8:9" x14ac:dyDescent="0.2">
      <c r="H7532" s="101"/>
      <c r="I7532" s="101"/>
    </row>
    <row r="7533" spans="8:9" x14ac:dyDescent="0.2">
      <c r="H7533" s="101"/>
      <c r="I7533" s="101"/>
    </row>
    <row r="7534" spans="8:9" x14ac:dyDescent="0.2">
      <c r="H7534" s="101"/>
      <c r="I7534" s="101"/>
    </row>
    <row r="7535" spans="8:9" x14ac:dyDescent="0.2">
      <c r="H7535" s="101"/>
      <c r="I7535" s="101"/>
    </row>
    <row r="7536" spans="8:9" x14ac:dyDescent="0.2">
      <c r="H7536" s="101"/>
      <c r="I7536" s="101"/>
    </row>
    <row r="7537" spans="8:9" x14ac:dyDescent="0.2">
      <c r="H7537" s="101"/>
      <c r="I7537" s="101"/>
    </row>
    <row r="7538" spans="8:9" x14ac:dyDescent="0.2">
      <c r="H7538" s="101"/>
      <c r="I7538" s="101"/>
    </row>
    <row r="7539" spans="8:9" x14ac:dyDescent="0.2">
      <c r="H7539" s="101"/>
      <c r="I7539" s="101"/>
    </row>
    <row r="7540" spans="8:9" x14ac:dyDescent="0.2">
      <c r="H7540" s="101"/>
      <c r="I7540" s="101"/>
    </row>
    <row r="7541" spans="8:9" x14ac:dyDescent="0.2">
      <c r="H7541" s="101"/>
      <c r="I7541" s="101"/>
    </row>
    <row r="7542" spans="8:9" x14ac:dyDescent="0.2">
      <c r="H7542" s="101"/>
      <c r="I7542" s="101"/>
    </row>
    <row r="7543" spans="8:9" x14ac:dyDescent="0.2">
      <c r="H7543" s="101"/>
      <c r="I7543" s="101"/>
    </row>
    <row r="7544" spans="8:9" x14ac:dyDescent="0.2">
      <c r="H7544" s="101"/>
      <c r="I7544" s="101"/>
    </row>
    <row r="7545" spans="8:9" x14ac:dyDescent="0.2">
      <c r="H7545" s="101"/>
      <c r="I7545" s="101"/>
    </row>
    <row r="7546" spans="8:9" x14ac:dyDescent="0.2">
      <c r="H7546" s="101"/>
      <c r="I7546" s="101"/>
    </row>
    <row r="7547" spans="8:9" x14ac:dyDescent="0.2">
      <c r="H7547" s="101"/>
      <c r="I7547" s="101"/>
    </row>
    <row r="7548" spans="8:9" x14ac:dyDescent="0.2">
      <c r="H7548" s="101"/>
      <c r="I7548" s="101"/>
    </row>
    <row r="7549" spans="8:9" x14ac:dyDescent="0.2">
      <c r="H7549" s="101"/>
      <c r="I7549" s="101"/>
    </row>
    <row r="7550" spans="8:9" x14ac:dyDescent="0.2">
      <c r="H7550" s="101"/>
      <c r="I7550" s="101"/>
    </row>
    <row r="7551" spans="8:9" x14ac:dyDescent="0.2">
      <c r="H7551" s="101"/>
      <c r="I7551" s="101"/>
    </row>
    <row r="7552" spans="8:9" x14ac:dyDescent="0.2">
      <c r="H7552" s="101"/>
      <c r="I7552" s="101"/>
    </row>
    <row r="7553" spans="8:9" x14ac:dyDescent="0.2">
      <c r="H7553" s="101"/>
      <c r="I7553" s="101"/>
    </row>
    <row r="7554" spans="8:9" x14ac:dyDescent="0.2">
      <c r="H7554" s="101"/>
      <c r="I7554" s="101"/>
    </row>
    <row r="7555" spans="8:9" x14ac:dyDescent="0.2">
      <c r="H7555" s="101"/>
      <c r="I7555" s="101"/>
    </row>
    <row r="7556" spans="8:9" x14ac:dyDescent="0.2">
      <c r="H7556" s="101"/>
      <c r="I7556" s="101"/>
    </row>
    <row r="7557" spans="8:9" x14ac:dyDescent="0.2">
      <c r="H7557" s="101"/>
      <c r="I7557" s="101"/>
    </row>
    <row r="7558" spans="8:9" x14ac:dyDescent="0.2">
      <c r="H7558" s="101"/>
      <c r="I7558" s="101"/>
    </row>
    <row r="7559" spans="8:9" x14ac:dyDescent="0.2">
      <c r="H7559" s="101"/>
      <c r="I7559" s="101"/>
    </row>
    <row r="7560" spans="8:9" x14ac:dyDescent="0.2">
      <c r="H7560" s="101"/>
      <c r="I7560" s="101"/>
    </row>
    <row r="7561" spans="8:9" x14ac:dyDescent="0.2">
      <c r="H7561" s="101"/>
      <c r="I7561" s="101"/>
    </row>
    <row r="7562" spans="8:9" x14ac:dyDescent="0.2">
      <c r="H7562" s="101"/>
      <c r="I7562" s="101"/>
    </row>
    <row r="7563" spans="8:9" x14ac:dyDescent="0.2">
      <c r="H7563" s="101"/>
      <c r="I7563" s="101"/>
    </row>
    <row r="7564" spans="8:9" x14ac:dyDescent="0.2">
      <c r="H7564" s="101"/>
      <c r="I7564" s="101"/>
    </row>
    <row r="7565" spans="8:9" x14ac:dyDescent="0.2">
      <c r="H7565" s="101"/>
      <c r="I7565" s="101"/>
    </row>
    <row r="7566" spans="8:9" x14ac:dyDescent="0.2">
      <c r="H7566" s="101"/>
      <c r="I7566" s="101"/>
    </row>
    <row r="7567" spans="8:9" x14ac:dyDescent="0.2">
      <c r="H7567" s="101"/>
      <c r="I7567" s="101"/>
    </row>
    <row r="7568" spans="8:9" x14ac:dyDescent="0.2">
      <c r="H7568" s="101"/>
      <c r="I7568" s="101"/>
    </row>
    <row r="7569" spans="8:9" x14ac:dyDescent="0.2">
      <c r="H7569" s="101"/>
      <c r="I7569" s="101"/>
    </row>
    <row r="7570" spans="8:9" x14ac:dyDescent="0.2">
      <c r="H7570" s="101"/>
      <c r="I7570" s="101"/>
    </row>
    <row r="7571" spans="8:9" x14ac:dyDescent="0.2">
      <c r="H7571" s="101"/>
      <c r="I7571" s="101"/>
    </row>
    <row r="7572" spans="8:9" x14ac:dyDescent="0.2">
      <c r="H7572" s="101"/>
      <c r="I7572" s="101"/>
    </row>
    <row r="7573" spans="8:9" x14ac:dyDescent="0.2">
      <c r="H7573" s="101"/>
      <c r="I7573" s="101"/>
    </row>
    <row r="7574" spans="8:9" x14ac:dyDescent="0.2">
      <c r="H7574" s="101"/>
      <c r="I7574" s="101"/>
    </row>
    <row r="7575" spans="8:9" x14ac:dyDescent="0.2">
      <c r="H7575" s="101"/>
      <c r="I7575" s="101"/>
    </row>
    <row r="7576" spans="8:9" x14ac:dyDescent="0.2">
      <c r="H7576" s="101"/>
      <c r="I7576" s="101"/>
    </row>
    <row r="7577" spans="8:9" x14ac:dyDescent="0.2">
      <c r="H7577" s="101"/>
      <c r="I7577" s="101"/>
    </row>
    <row r="7578" spans="8:9" x14ac:dyDescent="0.2">
      <c r="H7578" s="101"/>
      <c r="I7578" s="101"/>
    </row>
    <row r="7579" spans="8:9" x14ac:dyDescent="0.2">
      <c r="H7579" s="101"/>
      <c r="I7579" s="101"/>
    </row>
    <row r="7580" spans="8:9" x14ac:dyDescent="0.2">
      <c r="H7580" s="101"/>
      <c r="I7580" s="101"/>
    </row>
    <row r="7581" spans="8:9" x14ac:dyDescent="0.2">
      <c r="H7581" s="101"/>
      <c r="I7581" s="101"/>
    </row>
    <row r="7582" spans="8:9" x14ac:dyDescent="0.2">
      <c r="H7582" s="101"/>
      <c r="I7582" s="101"/>
    </row>
    <row r="7583" spans="8:9" x14ac:dyDescent="0.2">
      <c r="H7583" s="101"/>
      <c r="I7583" s="101"/>
    </row>
    <row r="7584" spans="8:9" x14ac:dyDescent="0.2">
      <c r="H7584" s="101"/>
      <c r="I7584" s="101"/>
    </row>
    <row r="7585" spans="8:9" x14ac:dyDescent="0.2">
      <c r="H7585" s="101"/>
      <c r="I7585" s="101"/>
    </row>
    <row r="7586" spans="8:9" x14ac:dyDescent="0.2">
      <c r="H7586" s="101"/>
      <c r="I7586" s="101"/>
    </row>
    <row r="7587" spans="8:9" x14ac:dyDescent="0.2">
      <c r="H7587" s="101"/>
      <c r="I7587" s="101"/>
    </row>
    <row r="7588" spans="8:9" x14ac:dyDescent="0.2">
      <c r="H7588" s="101"/>
      <c r="I7588" s="101"/>
    </row>
    <row r="7589" spans="8:9" x14ac:dyDescent="0.2">
      <c r="H7589" s="101"/>
      <c r="I7589" s="101"/>
    </row>
    <row r="7590" spans="8:9" x14ac:dyDescent="0.2">
      <c r="H7590" s="101"/>
      <c r="I7590" s="101"/>
    </row>
    <row r="7591" spans="8:9" x14ac:dyDescent="0.2">
      <c r="H7591" s="101"/>
      <c r="I7591" s="101"/>
    </row>
    <row r="7592" spans="8:9" x14ac:dyDescent="0.2">
      <c r="H7592" s="101"/>
      <c r="I7592" s="101"/>
    </row>
    <row r="7593" spans="8:9" x14ac:dyDescent="0.2">
      <c r="H7593" s="101"/>
      <c r="I7593" s="101"/>
    </row>
    <row r="7594" spans="8:9" x14ac:dyDescent="0.2">
      <c r="H7594" s="101"/>
      <c r="I7594" s="101"/>
    </row>
    <row r="7595" spans="8:9" x14ac:dyDescent="0.2">
      <c r="H7595" s="101"/>
      <c r="I7595" s="101"/>
    </row>
    <row r="7596" spans="8:9" x14ac:dyDescent="0.2">
      <c r="H7596" s="101"/>
      <c r="I7596" s="101"/>
    </row>
    <row r="7597" spans="8:9" x14ac:dyDescent="0.2">
      <c r="H7597" s="101"/>
      <c r="I7597" s="101"/>
    </row>
    <row r="7598" spans="8:9" x14ac:dyDescent="0.2">
      <c r="H7598" s="101"/>
      <c r="I7598" s="101"/>
    </row>
    <row r="7599" spans="8:9" x14ac:dyDescent="0.2">
      <c r="H7599" s="101"/>
      <c r="I7599" s="101"/>
    </row>
    <row r="7600" spans="8:9" x14ac:dyDescent="0.2">
      <c r="H7600" s="101"/>
      <c r="I7600" s="101"/>
    </row>
    <row r="7601" spans="8:9" x14ac:dyDescent="0.2">
      <c r="H7601" s="101"/>
      <c r="I7601" s="101"/>
    </row>
    <row r="7602" spans="8:9" x14ac:dyDescent="0.2">
      <c r="H7602" s="101"/>
      <c r="I7602" s="101"/>
    </row>
    <row r="7603" spans="8:9" x14ac:dyDescent="0.2">
      <c r="H7603" s="101"/>
      <c r="I7603" s="101"/>
    </row>
    <row r="7604" spans="8:9" x14ac:dyDescent="0.2">
      <c r="H7604" s="101"/>
      <c r="I7604" s="101"/>
    </row>
    <row r="7605" spans="8:9" x14ac:dyDescent="0.2">
      <c r="H7605" s="101"/>
      <c r="I7605" s="101"/>
    </row>
    <row r="7606" spans="8:9" x14ac:dyDescent="0.2">
      <c r="H7606" s="101"/>
      <c r="I7606" s="101"/>
    </row>
    <row r="7607" spans="8:9" x14ac:dyDescent="0.2">
      <c r="H7607" s="101"/>
      <c r="I7607" s="101"/>
    </row>
    <row r="7608" spans="8:9" x14ac:dyDescent="0.2">
      <c r="H7608" s="101"/>
      <c r="I7608" s="101"/>
    </row>
    <row r="7609" spans="8:9" x14ac:dyDescent="0.2">
      <c r="H7609" s="101"/>
      <c r="I7609" s="101"/>
    </row>
    <row r="7610" spans="8:9" x14ac:dyDescent="0.2">
      <c r="H7610" s="101"/>
      <c r="I7610" s="101"/>
    </row>
    <row r="7611" spans="8:9" x14ac:dyDescent="0.2">
      <c r="H7611" s="101"/>
      <c r="I7611" s="101"/>
    </row>
    <row r="7612" spans="8:9" x14ac:dyDescent="0.2">
      <c r="H7612" s="101"/>
      <c r="I7612" s="101"/>
    </row>
    <row r="7613" spans="8:9" x14ac:dyDescent="0.2">
      <c r="H7613" s="101"/>
      <c r="I7613" s="101"/>
    </row>
    <row r="7614" spans="8:9" x14ac:dyDescent="0.2">
      <c r="H7614" s="101"/>
      <c r="I7614" s="101"/>
    </row>
    <row r="7615" spans="8:9" x14ac:dyDescent="0.2">
      <c r="H7615" s="101"/>
      <c r="I7615" s="101"/>
    </row>
    <row r="7616" spans="8:9" x14ac:dyDescent="0.2">
      <c r="H7616" s="101"/>
      <c r="I7616" s="101"/>
    </row>
    <row r="7617" spans="8:9" x14ac:dyDescent="0.2">
      <c r="H7617" s="101"/>
      <c r="I7617" s="101"/>
    </row>
    <row r="7618" spans="8:9" x14ac:dyDescent="0.2">
      <c r="H7618" s="101"/>
      <c r="I7618" s="101"/>
    </row>
    <row r="7619" spans="8:9" x14ac:dyDescent="0.2">
      <c r="H7619" s="101"/>
      <c r="I7619" s="101"/>
    </row>
    <row r="7620" spans="8:9" x14ac:dyDescent="0.2">
      <c r="H7620" s="101"/>
      <c r="I7620" s="101"/>
    </row>
    <row r="7621" spans="8:9" x14ac:dyDescent="0.2">
      <c r="H7621" s="101"/>
      <c r="I7621" s="101"/>
    </row>
    <row r="7622" spans="8:9" x14ac:dyDescent="0.2">
      <c r="H7622" s="101"/>
      <c r="I7622" s="101"/>
    </row>
    <row r="7623" spans="8:9" x14ac:dyDescent="0.2">
      <c r="H7623" s="101"/>
      <c r="I7623" s="101"/>
    </row>
    <row r="7624" spans="8:9" x14ac:dyDescent="0.2">
      <c r="H7624" s="101"/>
      <c r="I7624" s="101"/>
    </row>
    <row r="7625" spans="8:9" x14ac:dyDescent="0.2">
      <c r="H7625" s="101"/>
      <c r="I7625" s="101"/>
    </row>
    <row r="7626" spans="8:9" x14ac:dyDescent="0.2">
      <c r="H7626" s="101"/>
      <c r="I7626" s="101"/>
    </row>
    <row r="7627" spans="8:9" x14ac:dyDescent="0.2">
      <c r="H7627" s="101"/>
      <c r="I7627" s="101"/>
    </row>
    <row r="7628" spans="8:9" x14ac:dyDescent="0.2">
      <c r="H7628" s="101"/>
      <c r="I7628" s="101"/>
    </row>
    <row r="7629" spans="8:9" x14ac:dyDescent="0.2">
      <c r="H7629" s="101"/>
      <c r="I7629" s="101"/>
    </row>
    <row r="7630" spans="8:9" x14ac:dyDescent="0.2">
      <c r="H7630" s="101"/>
      <c r="I7630" s="101"/>
    </row>
    <row r="7631" spans="8:9" x14ac:dyDescent="0.2">
      <c r="H7631" s="101"/>
      <c r="I7631" s="101"/>
    </row>
    <row r="7632" spans="8:9" x14ac:dyDescent="0.2">
      <c r="H7632" s="101"/>
      <c r="I7632" s="101"/>
    </row>
    <row r="7633" spans="8:9" x14ac:dyDescent="0.2">
      <c r="H7633" s="101"/>
      <c r="I7633" s="101"/>
    </row>
    <row r="7634" spans="8:9" x14ac:dyDescent="0.2">
      <c r="H7634" s="101"/>
      <c r="I7634" s="101"/>
    </row>
    <row r="7635" spans="8:9" x14ac:dyDescent="0.2">
      <c r="H7635" s="101"/>
      <c r="I7635" s="101"/>
    </row>
    <row r="7636" spans="8:9" x14ac:dyDescent="0.2">
      <c r="H7636" s="101"/>
      <c r="I7636" s="101"/>
    </row>
    <row r="7637" spans="8:9" x14ac:dyDescent="0.2">
      <c r="H7637" s="101"/>
      <c r="I7637" s="101"/>
    </row>
    <row r="7638" spans="8:9" x14ac:dyDescent="0.2">
      <c r="H7638" s="101"/>
      <c r="I7638" s="101"/>
    </row>
    <row r="7639" spans="8:9" x14ac:dyDescent="0.2">
      <c r="H7639" s="101"/>
      <c r="I7639" s="101"/>
    </row>
    <row r="7640" spans="8:9" x14ac:dyDescent="0.2">
      <c r="H7640" s="101"/>
      <c r="I7640" s="101"/>
    </row>
    <row r="7641" spans="8:9" x14ac:dyDescent="0.2">
      <c r="H7641" s="101"/>
      <c r="I7641" s="101"/>
    </row>
    <row r="7642" spans="8:9" x14ac:dyDescent="0.2">
      <c r="H7642" s="101"/>
      <c r="I7642" s="101"/>
    </row>
    <row r="7643" spans="8:9" x14ac:dyDescent="0.2">
      <c r="H7643" s="101"/>
      <c r="I7643" s="101"/>
    </row>
    <row r="7644" spans="8:9" x14ac:dyDescent="0.2">
      <c r="H7644" s="101"/>
      <c r="I7644" s="101"/>
    </row>
    <row r="7645" spans="8:9" x14ac:dyDescent="0.2">
      <c r="H7645" s="101"/>
      <c r="I7645" s="101"/>
    </row>
    <row r="7646" spans="8:9" x14ac:dyDescent="0.2">
      <c r="H7646" s="101"/>
      <c r="I7646" s="101"/>
    </row>
    <row r="7647" spans="8:9" x14ac:dyDescent="0.2">
      <c r="H7647" s="101"/>
      <c r="I7647" s="101"/>
    </row>
    <row r="7648" spans="8:9" x14ac:dyDescent="0.2">
      <c r="H7648" s="101"/>
      <c r="I7648" s="101"/>
    </row>
    <row r="7649" spans="8:9" x14ac:dyDescent="0.2">
      <c r="H7649" s="101"/>
      <c r="I7649" s="101"/>
    </row>
    <row r="7650" spans="8:9" x14ac:dyDescent="0.2">
      <c r="H7650" s="101"/>
      <c r="I7650" s="101"/>
    </row>
    <row r="7651" spans="8:9" x14ac:dyDescent="0.2">
      <c r="H7651" s="101"/>
      <c r="I7651" s="101"/>
    </row>
    <row r="7652" spans="8:9" x14ac:dyDescent="0.2">
      <c r="H7652" s="101"/>
      <c r="I7652" s="101"/>
    </row>
    <row r="7653" spans="8:9" x14ac:dyDescent="0.2">
      <c r="H7653" s="101"/>
      <c r="I7653" s="101"/>
    </row>
    <row r="7654" spans="8:9" x14ac:dyDescent="0.2">
      <c r="H7654" s="101"/>
      <c r="I7654" s="101"/>
    </row>
    <row r="7655" spans="8:9" x14ac:dyDescent="0.2">
      <c r="H7655" s="101"/>
      <c r="I7655" s="101"/>
    </row>
    <row r="7656" spans="8:9" x14ac:dyDescent="0.2">
      <c r="H7656" s="101"/>
      <c r="I7656" s="101"/>
    </row>
    <row r="7657" spans="8:9" x14ac:dyDescent="0.2">
      <c r="H7657" s="101"/>
      <c r="I7657" s="101"/>
    </row>
    <row r="7658" spans="8:9" x14ac:dyDescent="0.2">
      <c r="H7658" s="101"/>
      <c r="I7658" s="101"/>
    </row>
    <row r="7659" spans="8:9" x14ac:dyDescent="0.2">
      <c r="H7659" s="101"/>
      <c r="I7659" s="101"/>
    </row>
    <row r="7660" spans="8:9" x14ac:dyDescent="0.2">
      <c r="H7660" s="101"/>
      <c r="I7660" s="101"/>
    </row>
    <row r="7661" spans="8:9" x14ac:dyDescent="0.2">
      <c r="H7661" s="101"/>
      <c r="I7661" s="101"/>
    </row>
    <row r="7662" spans="8:9" x14ac:dyDescent="0.2">
      <c r="H7662" s="101"/>
      <c r="I7662" s="101"/>
    </row>
    <row r="7663" spans="8:9" x14ac:dyDescent="0.2">
      <c r="H7663" s="101"/>
      <c r="I7663" s="101"/>
    </row>
    <row r="7664" spans="8:9" x14ac:dyDescent="0.2">
      <c r="H7664" s="101"/>
      <c r="I7664" s="101"/>
    </row>
    <row r="7665" spans="8:9" x14ac:dyDescent="0.2">
      <c r="H7665" s="101"/>
      <c r="I7665" s="101"/>
    </row>
    <row r="7666" spans="8:9" x14ac:dyDescent="0.2">
      <c r="H7666" s="101"/>
      <c r="I7666" s="101"/>
    </row>
    <row r="7667" spans="8:9" x14ac:dyDescent="0.2">
      <c r="H7667" s="101"/>
      <c r="I7667" s="101"/>
    </row>
    <row r="7668" spans="8:9" x14ac:dyDescent="0.2">
      <c r="H7668" s="101"/>
      <c r="I7668" s="101"/>
    </row>
    <row r="7669" spans="8:9" x14ac:dyDescent="0.2">
      <c r="H7669" s="101"/>
      <c r="I7669" s="101"/>
    </row>
    <row r="7670" spans="8:9" x14ac:dyDescent="0.2">
      <c r="H7670" s="101"/>
      <c r="I7670" s="101"/>
    </row>
    <row r="7671" spans="8:9" x14ac:dyDescent="0.2">
      <c r="H7671" s="101"/>
      <c r="I7671" s="101"/>
    </row>
    <row r="7672" spans="8:9" x14ac:dyDescent="0.2">
      <c r="H7672" s="101"/>
      <c r="I7672" s="101"/>
    </row>
    <row r="7673" spans="8:9" x14ac:dyDescent="0.2">
      <c r="H7673" s="101"/>
      <c r="I7673" s="101"/>
    </row>
    <row r="7674" spans="8:9" x14ac:dyDescent="0.2">
      <c r="H7674" s="101"/>
      <c r="I7674" s="101"/>
    </row>
    <row r="7675" spans="8:9" x14ac:dyDescent="0.2">
      <c r="H7675" s="101"/>
      <c r="I7675" s="101"/>
    </row>
    <row r="7676" spans="8:9" x14ac:dyDescent="0.2">
      <c r="H7676" s="101"/>
      <c r="I7676" s="101"/>
    </row>
    <row r="7677" spans="8:9" x14ac:dyDescent="0.2">
      <c r="H7677" s="101"/>
      <c r="I7677" s="101"/>
    </row>
    <row r="7678" spans="8:9" x14ac:dyDescent="0.2">
      <c r="H7678" s="101"/>
      <c r="I7678" s="101"/>
    </row>
    <row r="7679" spans="8:9" x14ac:dyDescent="0.2">
      <c r="H7679" s="101"/>
      <c r="I7679" s="101"/>
    </row>
    <row r="7680" spans="8:9" x14ac:dyDescent="0.2">
      <c r="H7680" s="101"/>
      <c r="I7680" s="101"/>
    </row>
    <row r="7681" spans="8:9" x14ac:dyDescent="0.2">
      <c r="H7681" s="101"/>
      <c r="I7681" s="101"/>
    </row>
    <row r="7682" spans="8:9" x14ac:dyDescent="0.2">
      <c r="H7682" s="101"/>
      <c r="I7682" s="101"/>
    </row>
    <row r="7683" spans="8:9" x14ac:dyDescent="0.2">
      <c r="H7683" s="101"/>
      <c r="I7683" s="101"/>
    </row>
    <row r="7684" spans="8:9" x14ac:dyDescent="0.2">
      <c r="H7684" s="101"/>
      <c r="I7684" s="101"/>
    </row>
    <row r="7685" spans="8:9" x14ac:dyDescent="0.2">
      <c r="H7685" s="101"/>
      <c r="I7685" s="101"/>
    </row>
    <row r="7686" spans="8:9" x14ac:dyDescent="0.2">
      <c r="H7686" s="101"/>
      <c r="I7686" s="101"/>
    </row>
    <row r="7687" spans="8:9" x14ac:dyDescent="0.2">
      <c r="H7687" s="101"/>
      <c r="I7687" s="101"/>
    </row>
    <row r="7688" spans="8:9" x14ac:dyDescent="0.2">
      <c r="H7688" s="101"/>
      <c r="I7688" s="101"/>
    </row>
    <row r="7689" spans="8:9" x14ac:dyDescent="0.2">
      <c r="H7689" s="101"/>
      <c r="I7689" s="101"/>
    </row>
    <row r="7690" spans="8:9" x14ac:dyDescent="0.2">
      <c r="H7690" s="101"/>
      <c r="I7690" s="101"/>
    </row>
    <row r="7691" spans="8:9" x14ac:dyDescent="0.2">
      <c r="H7691" s="101"/>
      <c r="I7691" s="101"/>
    </row>
    <row r="7692" spans="8:9" x14ac:dyDescent="0.2">
      <c r="H7692" s="101"/>
      <c r="I7692" s="101"/>
    </row>
    <row r="7693" spans="8:9" x14ac:dyDescent="0.2">
      <c r="H7693" s="101"/>
      <c r="I7693" s="101"/>
    </row>
    <row r="7694" spans="8:9" x14ac:dyDescent="0.2">
      <c r="H7694" s="101"/>
      <c r="I7694" s="101"/>
    </row>
    <row r="7695" spans="8:9" x14ac:dyDescent="0.2">
      <c r="H7695" s="101"/>
      <c r="I7695" s="101"/>
    </row>
    <row r="7696" spans="8:9" x14ac:dyDescent="0.2">
      <c r="H7696" s="101"/>
      <c r="I7696" s="101"/>
    </row>
    <row r="7697" spans="8:9" x14ac:dyDescent="0.2">
      <c r="H7697" s="101"/>
      <c r="I7697" s="101"/>
    </row>
    <row r="7698" spans="8:9" x14ac:dyDescent="0.2">
      <c r="H7698" s="101"/>
      <c r="I7698" s="101"/>
    </row>
    <row r="7699" spans="8:9" x14ac:dyDescent="0.2">
      <c r="H7699" s="101"/>
      <c r="I7699" s="101"/>
    </row>
    <row r="7700" spans="8:9" x14ac:dyDescent="0.2">
      <c r="H7700" s="101"/>
      <c r="I7700" s="101"/>
    </row>
    <row r="7701" spans="8:9" x14ac:dyDescent="0.2">
      <c r="H7701" s="101"/>
      <c r="I7701" s="101"/>
    </row>
    <row r="7702" spans="8:9" x14ac:dyDescent="0.2">
      <c r="H7702" s="101"/>
      <c r="I7702" s="101"/>
    </row>
    <row r="7703" spans="8:9" x14ac:dyDescent="0.2">
      <c r="H7703" s="101"/>
      <c r="I7703" s="101"/>
    </row>
    <row r="7704" spans="8:9" x14ac:dyDescent="0.2">
      <c r="H7704" s="101"/>
      <c r="I7704" s="101"/>
    </row>
    <row r="7705" spans="8:9" x14ac:dyDescent="0.2">
      <c r="H7705" s="101"/>
      <c r="I7705" s="101"/>
    </row>
    <row r="7706" spans="8:9" x14ac:dyDescent="0.2">
      <c r="H7706" s="101"/>
      <c r="I7706" s="101"/>
    </row>
    <row r="7707" spans="8:9" x14ac:dyDescent="0.2">
      <c r="H7707" s="101"/>
      <c r="I7707" s="101"/>
    </row>
    <row r="7708" spans="8:9" x14ac:dyDescent="0.2">
      <c r="H7708" s="101"/>
      <c r="I7708" s="101"/>
    </row>
    <row r="7709" spans="8:9" x14ac:dyDescent="0.2">
      <c r="H7709" s="101"/>
      <c r="I7709" s="101"/>
    </row>
    <row r="7710" spans="8:9" x14ac:dyDescent="0.2">
      <c r="H7710" s="101"/>
      <c r="I7710" s="101"/>
    </row>
    <row r="7711" spans="8:9" x14ac:dyDescent="0.2">
      <c r="H7711" s="101"/>
      <c r="I7711" s="101"/>
    </row>
    <row r="7712" spans="8:9" x14ac:dyDescent="0.2">
      <c r="H7712" s="101"/>
      <c r="I7712" s="101"/>
    </row>
    <row r="7713" spans="8:9" x14ac:dyDescent="0.2">
      <c r="H7713" s="101"/>
      <c r="I7713" s="101"/>
    </row>
    <row r="7714" spans="8:9" x14ac:dyDescent="0.2">
      <c r="H7714" s="101"/>
      <c r="I7714" s="101"/>
    </row>
    <row r="7715" spans="8:9" x14ac:dyDescent="0.2">
      <c r="H7715" s="101"/>
      <c r="I7715" s="101"/>
    </row>
    <row r="7716" spans="8:9" x14ac:dyDescent="0.2">
      <c r="H7716" s="101"/>
      <c r="I7716" s="101"/>
    </row>
    <row r="7717" spans="8:9" x14ac:dyDescent="0.2">
      <c r="H7717" s="101"/>
      <c r="I7717" s="101"/>
    </row>
    <row r="7718" spans="8:9" x14ac:dyDescent="0.2">
      <c r="H7718" s="101"/>
      <c r="I7718" s="101"/>
    </row>
    <row r="7719" spans="8:9" x14ac:dyDescent="0.2">
      <c r="H7719" s="101"/>
      <c r="I7719" s="101"/>
    </row>
    <row r="7720" spans="8:9" x14ac:dyDescent="0.2">
      <c r="H7720" s="101"/>
      <c r="I7720" s="101"/>
    </row>
    <row r="7721" spans="8:9" x14ac:dyDescent="0.2">
      <c r="H7721" s="101"/>
      <c r="I7721" s="101"/>
    </row>
    <row r="7722" spans="8:9" x14ac:dyDescent="0.2">
      <c r="H7722" s="101"/>
      <c r="I7722" s="101"/>
    </row>
    <row r="7723" spans="8:9" x14ac:dyDescent="0.2">
      <c r="H7723" s="101"/>
      <c r="I7723" s="101"/>
    </row>
    <row r="7724" spans="8:9" x14ac:dyDescent="0.2">
      <c r="H7724" s="101"/>
      <c r="I7724" s="101"/>
    </row>
    <row r="7725" spans="8:9" x14ac:dyDescent="0.2">
      <c r="H7725" s="101"/>
      <c r="I7725" s="101"/>
    </row>
    <row r="7726" spans="8:9" x14ac:dyDescent="0.2">
      <c r="H7726" s="101"/>
      <c r="I7726" s="101"/>
    </row>
    <row r="7727" spans="8:9" x14ac:dyDescent="0.2">
      <c r="H7727" s="101"/>
      <c r="I7727" s="101"/>
    </row>
    <row r="7728" spans="8:9" x14ac:dyDescent="0.2">
      <c r="H7728" s="101"/>
      <c r="I7728" s="101"/>
    </row>
    <row r="7729" spans="8:9" x14ac:dyDescent="0.2">
      <c r="H7729" s="101"/>
      <c r="I7729" s="101"/>
    </row>
    <row r="7730" spans="8:9" x14ac:dyDescent="0.2">
      <c r="H7730" s="101"/>
      <c r="I7730" s="101"/>
    </row>
    <row r="7731" spans="8:9" x14ac:dyDescent="0.2">
      <c r="H7731" s="101"/>
      <c r="I7731" s="101"/>
    </row>
    <row r="7732" spans="8:9" x14ac:dyDescent="0.2">
      <c r="H7732" s="101"/>
      <c r="I7732" s="101"/>
    </row>
    <row r="7733" spans="8:9" x14ac:dyDescent="0.2">
      <c r="H7733" s="101"/>
      <c r="I7733" s="101"/>
    </row>
    <row r="7734" spans="8:9" x14ac:dyDescent="0.2">
      <c r="H7734" s="101"/>
      <c r="I7734" s="101"/>
    </row>
    <row r="7735" spans="8:9" x14ac:dyDescent="0.2">
      <c r="H7735" s="101"/>
      <c r="I7735" s="101"/>
    </row>
    <row r="7736" spans="8:9" x14ac:dyDescent="0.2">
      <c r="H7736" s="101"/>
      <c r="I7736" s="101"/>
    </row>
    <row r="7737" spans="8:9" x14ac:dyDescent="0.2">
      <c r="H7737" s="101"/>
      <c r="I7737" s="101"/>
    </row>
    <row r="7738" spans="8:9" x14ac:dyDescent="0.2">
      <c r="H7738" s="101"/>
      <c r="I7738" s="101"/>
    </row>
    <row r="7739" spans="8:9" x14ac:dyDescent="0.2">
      <c r="H7739" s="101"/>
      <c r="I7739" s="101"/>
    </row>
    <row r="7740" spans="8:9" x14ac:dyDescent="0.2">
      <c r="H7740" s="101"/>
      <c r="I7740" s="101"/>
    </row>
    <row r="7741" spans="8:9" x14ac:dyDescent="0.2">
      <c r="H7741" s="101"/>
      <c r="I7741" s="101"/>
    </row>
    <row r="7742" spans="8:9" x14ac:dyDescent="0.2">
      <c r="H7742" s="101"/>
      <c r="I7742" s="101"/>
    </row>
    <row r="7743" spans="8:9" x14ac:dyDescent="0.2">
      <c r="H7743" s="101"/>
      <c r="I7743" s="101"/>
    </row>
    <row r="7744" spans="8:9" x14ac:dyDescent="0.2">
      <c r="H7744" s="101"/>
      <c r="I7744" s="101"/>
    </row>
    <row r="7745" spans="8:9" x14ac:dyDescent="0.2">
      <c r="H7745" s="101"/>
      <c r="I7745" s="101"/>
    </row>
    <row r="7746" spans="8:9" x14ac:dyDescent="0.2">
      <c r="H7746" s="101"/>
      <c r="I7746" s="101"/>
    </row>
    <row r="7747" spans="8:9" x14ac:dyDescent="0.2">
      <c r="H7747" s="101"/>
      <c r="I7747" s="101"/>
    </row>
    <row r="7748" spans="8:9" x14ac:dyDescent="0.2">
      <c r="H7748" s="101"/>
      <c r="I7748" s="101"/>
    </row>
    <row r="7749" spans="8:9" x14ac:dyDescent="0.2">
      <c r="H7749" s="101"/>
      <c r="I7749" s="101"/>
    </row>
    <row r="7750" spans="8:9" x14ac:dyDescent="0.2">
      <c r="H7750" s="101"/>
      <c r="I7750" s="101"/>
    </row>
    <row r="7751" spans="8:9" x14ac:dyDescent="0.2">
      <c r="H7751" s="101"/>
      <c r="I7751" s="101"/>
    </row>
    <row r="7752" spans="8:9" x14ac:dyDescent="0.2">
      <c r="H7752" s="101"/>
      <c r="I7752" s="101"/>
    </row>
    <row r="7753" spans="8:9" x14ac:dyDescent="0.2">
      <c r="H7753" s="101"/>
      <c r="I7753" s="101"/>
    </row>
    <row r="7754" spans="8:9" x14ac:dyDescent="0.2">
      <c r="H7754" s="101"/>
      <c r="I7754" s="101"/>
    </row>
    <row r="7755" spans="8:9" x14ac:dyDescent="0.2">
      <c r="H7755" s="101"/>
      <c r="I7755" s="101"/>
    </row>
    <row r="7756" spans="8:9" x14ac:dyDescent="0.2">
      <c r="H7756" s="101"/>
      <c r="I7756" s="101"/>
    </row>
    <row r="7757" spans="8:9" x14ac:dyDescent="0.2">
      <c r="H7757" s="101"/>
      <c r="I7757" s="101"/>
    </row>
    <row r="7758" spans="8:9" x14ac:dyDescent="0.2">
      <c r="H7758" s="101"/>
      <c r="I7758" s="101"/>
    </row>
    <row r="7759" spans="8:9" x14ac:dyDescent="0.2">
      <c r="H7759" s="101"/>
      <c r="I7759" s="101"/>
    </row>
    <row r="7760" spans="8:9" x14ac:dyDescent="0.2">
      <c r="H7760" s="101"/>
      <c r="I7760" s="101"/>
    </row>
    <row r="7761" spans="8:9" x14ac:dyDescent="0.2">
      <c r="H7761" s="101"/>
      <c r="I7761" s="101"/>
    </row>
    <row r="7762" spans="8:9" x14ac:dyDescent="0.2">
      <c r="H7762" s="101"/>
      <c r="I7762" s="101"/>
    </row>
    <row r="7763" spans="8:9" x14ac:dyDescent="0.2">
      <c r="H7763" s="101"/>
      <c r="I7763" s="101"/>
    </row>
    <row r="7764" spans="8:9" x14ac:dyDescent="0.2">
      <c r="H7764" s="101"/>
      <c r="I7764" s="101"/>
    </row>
    <row r="7765" spans="8:9" x14ac:dyDescent="0.2">
      <c r="H7765" s="101"/>
      <c r="I7765" s="101"/>
    </row>
    <row r="7766" spans="8:9" x14ac:dyDescent="0.2">
      <c r="H7766" s="101"/>
      <c r="I7766" s="101"/>
    </row>
    <row r="7767" spans="8:9" x14ac:dyDescent="0.2">
      <c r="H7767" s="101"/>
      <c r="I7767" s="101"/>
    </row>
    <row r="7768" spans="8:9" x14ac:dyDescent="0.2">
      <c r="H7768" s="101"/>
      <c r="I7768" s="101"/>
    </row>
    <row r="7769" spans="8:9" x14ac:dyDescent="0.2">
      <c r="H7769" s="101"/>
      <c r="I7769" s="101"/>
    </row>
    <row r="7770" spans="8:9" x14ac:dyDescent="0.2">
      <c r="H7770" s="101"/>
      <c r="I7770" s="101"/>
    </row>
    <row r="7771" spans="8:9" x14ac:dyDescent="0.2">
      <c r="H7771" s="101"/>
      <c r="I7771" s="101"/>
    </row>
    <row r="7772" spans="8:9" x14ac:dyDescent="0.2">
      <c r="H7772" s="101"/>
      <c r="I7772" s="101"/>
    </row>
    <row r="7773" spans="8:9" x14ac:dyDescent="0.2">
      <c r="H7773" s="101"/>
      <c r="I7773" s="101"/>
    </row>
    <row r="7774" spans="8:9" x14ac:dyDescent="0.2">
      <c r="H7774" s="101"/>
      <c r="I7774" s="101"/>
    </row>
    <row r="7775" spans="8:9" x14ac:dyDescent="0.2">
      <c r="H7775" s="101"/>
      <c r="I7775" s="101"/>
    </row>
    <row r="7776" spans="8:9" x14ac:dyDescent="0.2">
      <c r="H7776" s="101"/>
      <c r="I7776" s="101"/>
    </row>
    <row r="7777" spans="8:9" x14ac:dyDescent="0.2">
      <c r="H7777" s="101"/>
      <c r="I7777" s="101"/>
    </row>
    <row r="7778" spans="8:9" x14ac:dyDescent="0.2">
      <c r="H7778" s="101"/>
      <c r="I7778" s="101"/>
    </row>
    <row r="7779" spans="8:9" x14ac:dyDescent="0.2">
      <c r="H7779" s="101"/>
      <c r="I7779" s="101"/>
    </row>
    <row r="7780" spans="8:9" x14ac:dyDescent="0.2">
      <c r="H7780" s="101"/>
      <c r="I7780" s="101"/>
    </row>
    <row r="7781" spans="8:9" x14ac:dyDescent="0.2">
      <c r="H7781" s="101"/>
      <c r="I7781" s="101"/>
    </row>
    <row r="7782" spans="8:9" x14ac:dyDescent="0.2">
      <c r="H7782" s="101"/>
      <c r="I7782" s="101"/>
    </row>
    <row r="7783" spans="8:9" x14ac:dyDescent="0.2">
      <c r="H7783" s="101"/>
      <c r="I7783" s="101"/>
    </row>
    <row r="7784" spans="8:9" x14ac:dyDescent="0.2">
      <c r="H7784" s="101"/>
      <c r="I7784" s="101"/>
    </row>
    <row r="7785" spans="8:9" x14ac:dyDescent="0.2">
      <c r="H7785" s="101"/>
      <c r="I7785" s="101"/>
    </row>
    <row r="7786" spans="8:9" x14ac:dyDescent="0.2">
      <c r="H7786" s="101"/>
      <c r="I7786" s="101"/>
    </row>
    <row r="7787" spans="8:9" x14ac:dyDescent="0.2">
      <c r="H7787" s="101"/>
      <c r="I7787" s="101"/>
    </row>
    <row r="7788" spans="8:9" x14ac:dyDescent="0.2">
      <c r="H7788" s="101"/>
      <c r="I7788" s="101"/>
    </row>
    <row r="7789" spans="8:9" x14ac:dyDescent="0.2">
      <c r="H7789" s="101"/>
      <c r="I7789" s="101"/>
    </row>
    <row r="7790" spans="8:9" x14ac:dyDescent="0.2">
      <c r="H7790" s="101"/>
      <c r="I7790" s="101"/>
    </row>
    <row r="7791" spans="8:9" x14ac:dyDescent="0.2">
      <c r="H7791" s="101"/>
      <c r="I7791" s="101"/>
    </row>
    <row r="7792" spans="8:9" x14ac:dyDescent="0.2">
      <c r="H7792" s="101"/>
      <c r="I7792" s="101"/>
    </row>
    <row r="7793" spans="8:9" x14ac:dyDescent="0.2">
      <c r="H7793" s="101"/>
      <c r="I7793" s="101"/>
    </row>
    <row r="7794" spans="8:9" x14ac:dyDescent="0.2">
      <c r="H7794" s="101"/>
      <c r="I7794" s="101"/>
    </row>
    <row r="7795" spans="8:9" x14ac:dyDescent="0.2">
      <c r="H7795" s="101"/>
      <c r="I7795" s="101"/>
    </row>
    <row r="7796" spans="8:9" x14ac:dyDescent="0.2">
      <c r="H7796" s="101"/>
      <c r="I7796" s="101"/>
    </row>
    <row r="7797" spans="8:9" x14ac:dyDescent="0.2">
      <c r="H7797" s="101"/>
      <c r="I7797" s="101"/>
    </row>
    <row r="7798" spans="8:9" x14ac:dyDescent="0.2">
      <c r="H7798" s="101"/>
      <c r="I7798" s="101"/>
    </row>
    <row r="7799" spans="8:9" x14ac:dyDescent="0.2">
      <c r="H7799" s="101"/>
      <c r="I7799" s="101"/>
    </row>
    <row r="7800" spans="8:9" x14ac:dyDescent="0.2">
      <c r="H7800" s="101"/>
      <c r="I7800" s="101"/>
    </row>
    <row r="7801" spans="8:9" x14ac:dyDescent="0.2">
      <c r="H7801" s="101"/>
      <c r="I7801" s="101"/>
    </row>
    <row r="7802" spans="8:9" x14ac:dyDescent="0.2">
      <c r="H7802" s="101"/>
      <c r="I7802" s="101"/>
    </row>
    <row r="7803" spans="8:9" x14ac:dyDescent="0.2">
      <c r="H7803" s="101"/>
      <c r="I7803" s="101"/>
    </row>
    <row r="7804" spans="8:9" x14ac:dyDescent="0.2">
      <c r="H7804" s="101"/>
      <c r="I7804" s="101"/>
    </row>
    <row r="7805" spans="8:9" x14ac:dyDescent="0.2">
      <c r="H7805" s="101"/>
      <c r="I7805" s="101"/>
    </row>
    <row r="7806" spans="8:9" x14ac:dyDescent="0.2">
      <c r="H7806" s="101"/>
      <c r="I7806" s="101"/>
    </row>
    <row r="7807" spans="8:9" x14ac:dyDescent="0.2">
      <c r="H7807" s="101"/>
      <c r="I7807" s="101"/>
    </row>
    <row r="7808" spans="8:9" x14ac:dyDescent="0.2">
      <c r="H7808" s="101"/>
      <c r="I7808" s="101"/>
    </row>
    <row r="7809" spans="8:9" x14ac:dyDescent="0.2">
      <c r="H7809" s="101"/>
      <c r="I7809" s="101"/>
    </row>
    <row r="7810" spans="8:9" x14ac:dyDescent="0.2">
      <c r="H7810" s="101"/>
      <c r="I7810" s="101"/>
    </row>
    <row r="7811" spans="8:9" x14ac:dyDescent="0.2">
      <c r="H7811" s="101"/>
      <c r="I7811" s="101"/>
    </row>
    <row r="7812" spans="8:9" x14ac:dyDescent="0.2">
      <c r="H7812" s="101"/>
      <c r="I7812" s="101"/>
    </row>
    <row r="7813" spans="8:9" x14ac:dyDescent="0.2">
      <c r="H7813" s="101"/>
      <c r="I7813" s="101"/>
    </row>
    <row r="7814" spans="8:9" x14ac:dyDescent="0.2">
      <c r="H7814" s="101"/>
      <c r="I7814" s="101"/>
    </row>
    <row r="7815" spans="8:9" x14ac:dyDescent="0.2">
      <c r="H7815" s="101"/>
      <c r="I7815" s="101"/>
    </row>
    <row r="7816" spans="8:9" x14ac:dyDescent="0.2">
      <c r="H7816" s="101"/>
      <c r="I7816" s="101"/>
    </row>
    <row r="7817" spans="8:9" x14ac:dyDescent="0.2">
      <c r="H7817" s="101"/>
      <c r="I7817" s="101"/>
    </row>
    <row r="7818" spans="8:9" x14ac:dyDescent="0.2">
      <c r="H7818" s="101"/>
      <c r="I7818" s="101"/>
    </row>
    <row r="7819" spans="8:9" x14ac:dyDescent="0.2">
      <c r="H7819" s="101"/>
      <c r="I7819" s="101"/>
    </row>
    <row r="7820" spans="8:9" x14ac:dyDescent="0.2">
      <c r="H7820" s="101"/>
      <c r="I7820" s="101"/>
    </row>
    <row r="7821" spans="8:9" x14ac:dyDescent="0.2">
      <c r="H7821" s="101"/>
      <c r="I7821" s="101"/>
    </row>
    <row r="7822" spans="8:9" x14ac:dyDescent="0.2">
      <c r="H7822" s="101"/>
      <c r="I7822" s="101"/>
    </row>
    <row r="7823" spans="8:9" x14ac:dyDescent="0.2">
      <c r="H7823" s="101"/>
      <c r="I7823" s="101"/>
    </row>
    <row r="7824" spans="8:9" x14ac:dyDescent="0.2">
      <c r="H7824" s="101"/>
      <c r="I7824" s="101"/>
    </row>
    <row r="7825" spans="8:9" x14ac:dyDescent="0.2">
      <c r="H7825" s="101"/>
      <c r="I7825" s="101"/>
    </row>
    <row r="7826" spans="8:9" x14ac:dyDescent="0.2">
      <c r="H7826" s="101"/>
      <c r="I7826" s="101"/>
    </row>
    <row r="7827" spans="8:9" x14ac:dyDescent="0.2">
      <c r="H7827" s="101"/>
      <c r="I7827" s="101"/>
    </row>
    <row r="7828" spans="8:9" x14ac:dyDescent="0.2">
      <c r="H7828" s="101"/>
      <c r="I7828" s="101"/>
    </row>
    <row r="7829" spans="8:9" x14ac:dyDescent="0.2">
      <c r="H7829" s="101"/>
      <c r="I7829" s="101"/>
    </row>
    <row r="7830" spans="8:9" x14ac:dyDescent="0.2">
      <c r="H7830" s="101"/>
      <c r="I7830" s="101"/>
    </row>
    <row r="7831" spans="8:9" x14ac:dyDescent="0.2">
      <c r="H7831" s="101"/>
      <c r="I7831" s="101"/>
    </row>
    <row r="7832" spans="8:9" x14ac:dyDescent="0.2">
      <c r="H7832" s="101"/>
      <c r="I7832" s="101"/>
    </row>
    <row r="7833" spans="8:9" x14ac:dyDescent="0.2">
      <c r="H7833" s="101"/>
      <c r="I7833" s="101"/>
    </row>
    <row r="7834" spans="8:9" x14ac:dyDescent="0.2">
      <c r="H7834" s="101"/>
      <c r="I7834" s="101"/>
    </row>
    <row r="7835" spans="8:9" x14ac:dyDescent="0.2">
      <c r="H7835" s="101"/>
      <c r="I7835" s="101"/>
    </row>
    <row r="7836" spans="8:9" x14ac:dyDescent="0.2">
      <c r="H7836" s="101"/>
      <c r="I7836" s="101"/>
    </row>
    <row r="7837" spans="8:9" x14ac:dyDescent="0.2">
      <c r="H7837" s="101"/>
      <c r="I7837" s="101"/>
    </row>
    <row r="7838" spans="8:9" x14ac:dyDescent="0.2">
      <c r="H7838" s="101"/>
      <c r="I7838" s="101"/>
    </row>
    <row r="7839" spans="8:9" x14ac:dyDescent="0.2">
      <c r="H7839" s="101"/>
      <c r="I7839" s="101"/>
    </row>
    <row r="7840" spans="8:9" x14ac:dyDescent="0.2">
      <c r="H7840" s="101"/>
      <c r="I7840" s="101"/>
    </row>
    <row r="7841" spans="8:9" x14ac:dyDescent="0.2">
      <c r="H7841" s="101"/>
      <c r="I7841" s="101"/>
    </row>
    <row r="7842" spans="8:9" x14ac:dyDescent="0.2">
      <c r="H7842" s="101"/>
      <c r="I7842" s="101"/>
    </row>
    <row r="7843" spans="8:9" x14ac:dyDescent="0.2">
      <c r="H7843" s="101"/>
      <c r="I7843" s="101"/>
    </row>
    <row r="7844" spans="8:9" x14ac:dyDescent="0.2">
      <c r="H7844" s="101"/>
      <c r="I7844" s="101"/>
    </row>
    <row r="7845" spans="8:9" x14ac:dyDescent="0.2">
      <c r="H7845" s="101"/>
      <c r="I7845" s="101"/>
    </row>
    <row r="7846" spans="8:9" x14ac:dyDescent="0.2">
      <c r="H7846" s="101"/>
      <c r="I7846" s="101"/>
    </row>
    <row r="7847" spans="8:9" x14ac:dyDescent="0.2">
      <c r="H7847" s="101"/>
      <c r="I7847" s="101"/>
    </row>
    <row r="7848" spans="8:9" x14ac:dyDescent="0.2">
      <c r="H7848" s="101"/>
      <c r="I7848" s="101"/>
    </row>
    <row r="7849" spans="8:9" x14ac:dyDescent="0.2">
      <c r="H7849" s="101"/>
      <c r="I7849" s="101"/>
    </row>
    <row r="7850" spans="8:9" x14ac:dyDescent="0.2">
      <c r="H7850" s="101"/>
      <c r="I7850" s="101"/>
    </row>
    <row r="7851" spans="8:9" x14ac:dyDescent="0.2">
      <c r="H7851" s="101"/>
      <c r="I7851" s="101"/>
    </row>
    <row r="7852" spans="8:9" x14ac:dyDescent="0.2">
      <c r="H7852" s="101"/>
      <c r="I7852" s="101"/>
    </row>
    <row r="7853" spans="8:9" x14ac:dyDescent="0.2">
      <c r="H7853" s="101"/>
      <c r="I7853" s="101"/>
    </row>
    <row r="7854" spans="8:9" x14ac:dyDescent="0.2">
      <c r="H7854" s="101"/>
      <c r="I7854" s="101"/>
    </row>
    <row r="7855" spans="8:9" x14ac:dyDescent="0.2">
      <c r="H7855" s="101"/>
      <c r="I7855" s="101"/>
    </row>
    <row r="7856" spans="8:9" x14ac:dyDescent="0.2">
      <c r="H7856" s="101"/>
      <c r="I7856" s="101"/>
    </row>
    <row r="7857" spans="8:9" x14ac:dyDescent="0.2">
      <c r="H7857" s="101"/>
      <c r="I7857" s="101"/>
    </row>
    <row r="7858" spans="8:9" x14ac:dyDescent="0.2">
      <c r="H7858" s="101"/>
      <c r="I7858" s="101"/>
    </row>
    <row r="7859" spans="8:9" x14ac:dyDescent="0.2">
      <c r="H7859" s="101"/>
      <c r="I7859" s="101"/>
    </row>
    <row r="7860" spans="8:9" x14ac:dyDescent="0.2">
      <c r="H7860" s="101"/>
      <c r="I7860" s="101"/>
    </row>
    <row r="7861" spans="8:9" x14ac:dyDescent="0.2">
      <c r="H7861" s="101"/>
      <c r="I7861" s="101"/>
    </row>
    <row r="7862" spans="8:9" x14ac:dyDescent="0.2">
      <c r="H7862" s="101"/>
      <c r="I7862" s="101"/>
    </row>
    <row r="7863" spans="8:9" x14ac:dyDescent="0.2">
      <c r="H7863" s="101"/>
      <c r="I7863" s="101"/>
    </row>
    <row r="7864" spans="8:9" x14ac:dyDescent="0.2">
      <c r="H7864" s="101"/>
      <c r="I7864" s="101"/>
    </row>
    <row r="7865" spans="8:9" x14ac:dyDescent="0.2">
      <c r="H7865" s="101"/>
      <c r="I7865" s="101"/>
    </row>
    <row r="7866" spans="8:9" x14ac:dyDescent="0.2">
      <c r="H7866" s="101"/>
      <c r="I7866" s="101"/>
    </row>
    <row r="7867" spans="8:9" x14ac:dyDescent="0.2">
      <c r="H7867" s="101"/>
      <c r="I7867" s="101"/>
    </row>
    <row r="7868" spans="8:9" x14ac:dyDescent="0.2">
      <c r="H7868" s="101"/>
      <c r="I7868" s="101"/>
    </row>
    <row r="7869" spans="8:9" x14ac:dyDescent="0.2">
      <c r="H7869" s="101"/>
      <c r="I7869" s="101"/>
    </row>
    <row r="7870" spans="8:9" x14ac:dyDescent="0.2">
      <c r="H7870" s="101"/>
      <c r="I7870" s="101"/>
    </row>
    <row r="7871" spans="8:9" x14ac:dyDescent="0.2">
      <c r="H7871" s="101"/>
      <c r="I7871" s="101"/>
    </row>
    <row r="7872" spans="8:9" x14ac:dyDescent="0.2">
      <c r="H7872" s="101"/>
      <c r="I7872" s="101"/>
    </row>
    <row r="7873" spans="8:9" x14ac:dyDescent="0.2">
      <c r="H7873" s="101"/>
      <c r="I7873" s="101"/>
    </row>
    <row r="7874" spans="8:9" x14ac:dyDescent="0.2">
      <c r="H7874" s="101"/>
      <c r="I7874" s="101"/>
    </row>
    <row r="7875" spans="8:9" x14ac:dyDescent="0.2">
      <c r="H7875" s="101"/>
      <c r="I7875" s="101"/>
    </row>
    <row r="7876" spans="8:9" x14ac:dyDescent="0.2">
      <c r="H7876" s="101"/>
      <c r="I7876" s="101"/>
    </row>
    <row r="7877" spans="8:9" x14ac:dyDescent="0.2">
      <c r="H7877" s="101"/>
      <c r="I7877" s="101"/>
    </row>
    <row r="7878" spans="8:9" x14ac:dyDescent="0.2">
      <c r="H7878" s="101"/>
      <c r="I7878" s="101"/>
    </row>
    <row r="7879" spans="8:9" x14ac:dyDescent="0.2">
      <c r="H7879" s="101"/>
      <c r="I7879" s="101"/>
    </row>
    <row r="7880" spans="8:9" x14ac:dyDescent="0.2">
      <c r="H7880" s="101"/>
      <c r="I7880" s="101"/>
    </row>
    <row r="7881" spans="8:9" x14ac:dyDescent="0.2">
      <c r="H7881" s="101"/>
      <c r="I7881" s="101"/>
    </row>
    <row r="7882" spans="8:9" x14ac:dyDescent="0.2">
      <c r="H7882" s="101"/>
      <c r="I7882" s="101"/>
    </row>
    <row r="7883" spans="8:9" x14ac:dyDescent="0.2">
      <c r="H7883" s="101"/>
      <c r="I7883" s="101"/>
    </row>
    <row r="7884" spans="8:9" x14ac:dyDescent="0.2">
      <c r="H7884" s="101"/>
      <c r="I7884" s="101"/>
    </row>
    <row r="7885" spans="8:9" x14ac:dyDescent="0.2">
      <c r="H7885" s="101"/>
      <c r="I7885" s="101"/>
    </row>
    <row r="7886" spans="8:9" x14ac:dyDescent="0.2">
      <c r="H7886" s="101"/>
      <c r="I7886" s="101"/>
    </row>
    <row r="7887" spans="8:9" x14ac:dyDescent="0.2">
      <c r="H7887" s="101"/>
      <c r="I7887" s="101"/>
    </row>
    <row r="7888" spans="8:9" x14ac:dyDescent="0.2">
      <c r="H7888" s="101"/>
      <c r="I7888" s="101"/>
    </row>
    <row r="7889" spans="8:9" x14ac:dyDescent="0.2">
      <c r="H7889" s="101"/>
      <c r="I7889" s="101"/>
    </row>
    <row r="7890" spans="8:9" x14ac:dyDescent="0.2">
      <c r="H7890" s="101"/>
      <c r="I7890" s="101"/>
    </row>
    <row r="7891" spans="8:9" x14ac:dyDescent="0.2">
      <c r="H7891" s="101"/>
      <c r="I7891" s="101"/>
    </row>
    <row r="7892" spans="8:9" x14ac:dyDescent="0.2">
      <c r="H7892" s="101"/>
      <c r="I7892" s="101"/>
    </row>
    <row r="7893" spans="8:9" x14ac:dyDescent="0.2">
      <c r="H7893" s="101"/>
      <c r="I7893" s="101"/>
    </row>
    <row r="7894" spans="8:9" x14ac:dyDescent="0.2">
      <c r="H7894" s="101"/>
      <c r="I7894" s="101"/>
    </row>
    <row r="7895" spans="8:9" x14ac:dyDescent="0.2">
      <c r="H7895" s="101"/>
      <c r="I7895" s="101"/>
    </row>
    <row r="7896" spans="8:9" x14ac:dyDescent="0.2">
      <c r="H7896" s="101"/>
      <c r="I7896" s="101"/>
    </row>
    <row r="7897" spans="8:9" x14ac:dyDescent="0.2">
      <c r="H7897" s="101"/>
      <c r="I7897" s="101"/>
    </row>
    <row r="7898" spans="8:9" x14ac:dyDescent="0.2">
      <c r="H7898" s="101"/>
      <c r="I7898" s="101"/>
    </row>
    <row r="7899" spans="8:9" x14ac:dyDescent="0.2">
      <c r="H7899" s="101"/>
      <c r="I7899" s="101"/>
    </row>
    <row r="7900" spans="8:9" x14ac:dyDescent="0.2">
      <c r="H7900" s="101"/>
      <c r="I7900" s="101"/>
    </row>
    <row r="7901" spans="8:9" x14ac:dyDescent="0.2">
      <c r="H7901" s="101"/>
      <c r="I7901" s="101"/>
    </row>
    <row r="7902" spans="8:9" x14ac:dyDescent="0.2">
      <c r="H7902" s="101"/>
      <c r="I7902" s="101"/>
    </row>
    <row r="7903" spans="8:9" x14ac:dyDescent="0.2">
      <c r="H7903" s="101"/>
      <c r="I7903" s="101"/>
    </row>
    <row r="7904" spans="8:9" x14ac:dyDescent="0.2">
      <c r="H7904" s="101"/>
      <c r="I7904" s="101"/>
    </row>
    <row r="7905" spans="8:9" x14ac:dyDescent="0.2">
      <c r="H7905" s="101"/>
      <c r="I7905" s="101"/>
    </row>
    <row r="7906" spans="8:9" x14ac:dyDescent="0.2">
      <c r="H7906" s="101"/>
      <c r="I7906" s="101"/>
    </row>
    <row r="7907" spans="8:9" x14ac:dyDescent="0.2">
      <c r="H7907" s="101"/>
      <c r="I7907" s="101"/>
    </row>
    <row r="7908" spans="8:9" x14ac:dyDescent="0.2">
      <c r="H7908" s="101"/>
      <c r="I7908" s="101"/>
    </row>
    <row r="7909" spans="8:9" x14ac:dyDescent="0.2">
      <c r="H7909" s="101"/>
      <c r="I7909" s="101"/>
    </row>
    <row r="7910" spans="8:9" x14ac:dyDescent="0.2">
      <c r="H7910" s="101"/>
      <c r="I7910" s="101"/>
    </row>
    <row r="7911" spans="8:9" x14ac:dyDescent="0.2">
      <c r="H7911" s="101"/>
      <c r="I7911" s="101"/>
    </row>
    <row r="7912" spans="8:9" x14ac:dyDescent="0.2">
      <c r="H7912" s="101"/>
      <c r="I7912" s="101"/>
    </row>
    <row r="7913" spans="8:9" x14ac:dyDescent="0.2">
      <c r="H7913" s="101"/>
      <c r="I7913" s="101"/>
    </row>
    <row r="7914" spans="8:9" x14ac:dyDescent="0.2">
      <c r="H7914" s="101"/>
      <c r="I7914" s="101"/>
    </row>
    <row r="7915" spans="8:9" x14ac:dyDescent="0.2">
      <c r="H7915" s="101"/>
      <c r="I7915" s="101"/>
    </row>
    <row r="7916" spans="8:9" x14ac:dyDescent="0.2">
      <c r="H7916" s="101"/>
      <c r="I7916" s="101"/>
    </row>
    <row r="7917" spans="8:9" x14ac:dyDescent="0.2">
      <c r="H7917" s="101"/>
      <c r="I7917" s="101"/>
    </row>
    <row r="7918" spans="8:9" x14ac:dyDescent="0.2">
      <c r="H7918" s="101"/>
      <c r="I7918" s="101"/>
    </row>
    <row r="7919" spans="8:9" x14ac:dyDescent="0.2">
      <c r="H7919" s="101"/>
      <c r="I7919" s="101"/>
    </row>
    <row r="7920" spans="8:9" x14ac:dyDescent="0.2">
      <c r="H7920" s="101"/>
      <c r="I7920" s="101"/>
    </row>
    <row r="7921" spans="8:9" x14ac:dyDescent="0.2">
      <c r="H7921" s="101"/>
      <c r="I7921" s="101"/>
    </row>
    <row r="7922" spans="8:9" x14ac:dyDescent="0.2">
      <c r="H7922" s="101"/>
      <c r="I7922" s="101"/>
    </row>
    <row r="7923" spans="8:9" x14ac:dyDescent="0.2">
      <c r="H7923" s="101"/>
      <c r="I7923" s="101"/>
    </row>
    <row r="7924" spans="8:9" x14ac:dyDescent="0.2">
      <c r="H7924" s="101"/>
      <c r="I7924" s="101"/>
    </row>
    <row r="7925" spans="8:9" x14ac:dyDescent="0.2">
      <c r="H7925" s="101"/>
      <c r="I7925" s="101"/>
    </row>
    <row r="7926" spans="8:9" x14ac:dyDescent="0.2">
      <c r="H7926" s="101"/>
      <c r="I7926" s="101"/>
    </row>
    <row r="7927" spans="8:9" x14ac:dyDescent="0.2">
      <c r="H7927" s="101"/>
      <c r="I7927" s="101"/>
    </row>
    <row r="7928" spans="8:9" x14ac:dyDescent="0.2">
      <c r="H7928" s="101"/>
      <c r="I7928" s="101"/>
    </row>
    <row r="7929" spans="8:9" x14ac:dyDescent="0.2">
      <c r="H7929" s="101"/>
      <c r="I7929" s="101"/>
    </row>
    <row r="7930" spans="8:9" x14ac:dyDescent="0.2">
      <c r="H7930" s="101"/>
      <c r="I7930" s="101"/>
    </row>
    <row r="7931" spans="8:9" x14ac:dyDescent="0.2">
      <c r="H7931" s="101"/>
      <c r="I7931" s="101"/>
    </row>
    <row r="7932" spans="8:9" x14ac:dyDescent="0.2">
      <c r="H7932" s="101"/>
      <c r="I7932" s="101"/>
    </row>
    <row r="7933" spans="8:9" x14ac:dyDescent="0.2">
      <c r="H7933" s="101"/>
      <c r="I7933" s="101"/>
    </row>
    <row r="7934" spans="8:9" x14ac:dyDescent="0.2">
      <c r="H7934" s="101"/>
      <c r="I7934" s="101"/>
    </row>
    <row r="7935" spans="8:9" x14ac:dyDescent="0.2">
      <c r="H7935" s="101"/>
      <c r="I7935" s="101"/>
    </row>
    <row r="7936" spans="8:9" x14ac:dyDescent="0.2">
      <c r="H7936" s="101"/>
      <c r="I7936" s="101"/>
    </row>
    <row r="7937" spans="8:9" x14ac:dyDescent="0.2">
      <c r="H7937" s="101"/>
      <c r="I7937" s="101"/>
    </row>
    <row r="7938" spans="8:9" x14ac:dyDescent="0.2">
      <c r="H7938" s="101"/>
      <c r="I7938" s="101"/>
    </row>
    <row r="7939" spans="8:9" x14ac:dyDescent="0.2">
      <c r="H7939" s="101"/>
      <c r="I7939" s="101"/>
    </row>
    <row r="7940" spans="8:9" x14ac:dyDescent="0.2">
      <c r="H7940" s="101"/>
      <c r="I7940" s="101"/>
    </row>
    <row r="7941" spans="8:9" x14ac:dyDescent="0.2">
      <c r="H7941" s="101"/>
      <c r="I7941" s="101"/>
    </row>
    <row r="7942" spans="8:9" x14ac:dyDescent="0.2">
      <c r="H7942" s="101"/>
      <c r="I7942" s="101"/>
    </row>
    <row r="7943" spans="8:9" x14ac:dyDescent="0.2">
      <c r="H7943" s="101"/>
      <c r="I7943" s="101"/>
    </row>
    <row r="7944" spans="8:9" x14ac:dyDescent="0.2">
      <c r="H7944" s="101"/>
      <c r="I7944" s="101"/>
    </row>
    <row r="7945" spans="8:9" x14ac:dyDescent="0.2">
      <c r="H7945" s="101"/>
      <c r="I7945" s="101"/>
    </row>
    <row r="7946" spans="8:9" x14ac:dyDescent="0.2">
      <c r="H7946" s="101"/>
      <c r="I7946" s="101"/>
    </row>
    <row r="7947" spans="8:9" x14ac:dyDescent="0.2">
      <c r="H7947" s="101"/>
      <c r="I7947" s="101"/>
    </row>
    <row r="7948" spans="8:9" x14ac:dyDescent="0.2">
      <c r="H7948" s="101"/>
      <c r="I7948" s="101"/>
    </row>
    <row r="7949" spans="8:9" x14ac:dyDescent="0.2">
      <c r="H7949" s="101"/>
      <c r="I7949" s="101"/>
    </row>
    <row r="7950" spans="8:9" x14ac:dyDescent="0.2">
      <c r="H7950" s="101"/>
      <c r="I7950" s="101"/>
    </row>
    <row r="7951" spans="8:9" x14ac:dyDescent="0.2">
      <c r="H7951" s="101"/>
      <c r="I7951" s="101"/>
    </row>
    <row r="7952" spans="8:9" x14ac:dyDescent="0.2">
      <c r="H7952" s="101"/>
      <c r="I7952" s="101"/>
    </row>
    <row r="7953" spans="8:9" x14ac:dyDescent="0.2">
      <c r="H7953" s="101"/>
      <c r="I7953" s="101"/>
    </row>
    <row r="7954" spans="8:9" x14ac:dyDescent="0.2">
      <c r="H7954" s="101"/>
      <c r="I7954" s="101"/>
    </row>
    <row r="7955" spans="8:9" x14ac:dyDescent="0.2">
      <c r="H7955" s="101"/>
      <c r="I7955" s="101"/>
    </row>
    <row r="7956" spans="8:9" x14ac:dyDescent="0.2">
      <c r="H7956" s="101"/>
      <c r="I7956" s="101"/>
    </row>
    <row r="7957" spans="8:9" x14ac:dyDescent="0.2">
      <c r="H7957" s="101"/>
      <c r="I7957" s="101"/>
    </row>
    <row r="7958" spans="8:9" x14ac:dyDescent="0.2">
      <c r="H7958" s="101"/>
      <c r="I7958" s="101"/>
    </row>
    <row r="7959" spans="8:9" x14ac:dyDescent="0.2">
      <c r="H7959" s="101"/>
      <c r="I7959" s="101"/>
    </row>
    <row r="7960" spans="8:9" x14ac:dyDescent="0.2">
      <c r="H7960" s="101"/>
      <c r="I7960" s="101"/>
    </row>
    <row r="7961" spans="8:9" x14ac:dyDescent="0.2">
      <c r="H7961" s="101"/>
      <c r="I7961" s="101"/>
    </row>
    <row r="7962" spans="8:9" x14ac:dyDescent="0.2">
      <c r="H7962" s="101"/>
      <c r="I7962" s="101"/>
    </row>
    <row r="7963" spans="8:9" x14ac:dyDescent="0.2">
      <c r="H7963" s="101"/>
      <c r="I7963" s="101"/>
    </row>
    <row r="7964" spans="8:9" x14ac:dyDescent="0.2">
      <c r="H7964" s="101"/>
      <c r="I7964" s="101"/>
    </row>
    <row r="7965" spans="8:9" x14ac:dyDescent="0.2">
      <c r="H7965" s="101"/>
      <c r="I7965" s="101"/>
    </row>
    <row r="7966" spans="8:9" x14ac:dyDescent="0.2">
      <c r="H7966" s="101"/>
      <c r="I7966" s="101"/>
    </row>
    <row r="7967" spans="8:9" x14ac:dyDescent="0.2">
      <c r="H7967" s="101"/>
      <c r="I7967" s="101"/>
    </row>
    <row r="7968" spans="8:9" x14ac:dyDescent="0.2">
      <c r="H7968" s="101"/>
      <c r="I7968" s="101"/>
    </row>
    <row r="7969" spans="8:9" x14ac:dyDescent="0.2">
      <c r="H7969" s="101"/>
      <c r="I7969" s="101"/>
    </row>
    <row r="7970" spans="8:9" x14ac:dyDescent="0.2">
      <c r="H7970" s="101"/>
      <c r="I7970" s="101"/>
    </row>
    <row r="7971" spans="8:9" x14ac:dyDescent="0.2">
      <c r="H7971" s="101"/>
      <c r="I7971" s="101"/>
    </row>
    <row r="7972" spans="8:9" x14ac:dyDescent="0.2">
      <c r="H7972" s="101"/>
      <c r="I7972" s="101"/>
    </row>
    <row r="7973" spans="8:9" x14ac:dyDescent="0.2">
      <c r="H7973" s="101"/>
      <c r="I7973" s="101"/>
    </row>
    <row r="7974" spans="8:9" x14ac:dyDescent="0.2">
      <c r="H7974" s="101"/>
      <c r="I7974" s="101"/>
    </row>
    <row r="7975" spans="8:9" x14ac:dyDescent="0.2">
      <c r="H7975" s="101"/>
      <c r="I7975" s="101"/>
    </row>
    <row r="7976" spans="8:9" x14ac:dyDescent="0.2">
      <c r="H7976" s="101"/>
      <c r="I7976" s="101"/>
    </row>
    <row r="7977" spans="8:9" x14ac:dyDescent="0.2">
      <c r="H7977" s="101"/>
      <c r="I7977" s="101"/>
    </row>
    <row r="7978" spans="8:9" x14ac:dyDescent="0.2">
      <c r="H7978" s="101"/>
      <c r="I7978" s="101"/>
    </row>
    <row r="7979" spans="8:9" x14ac:dyDescent="0.2">
      <c r="H7979" s="101"/>
      <c r="I7979" s="101"/>
    </row>
    <row r="7980" spans="8:9" x14ac:dyDescent="0.2">
      <c r="H7980" s="101"/>
      <c r="I7980" s="101"/>
    </row>
    <row r="7981" spans="8:9" x14ac:dyDescent="0.2">
      <c r="H7981" s="101"/>
      <c r="I7981" s="101"/>
    </row>
    <row r="7982" spans="8:9" x14ac:dyDescent="0.2">
      <c r="H7982" s="101"/>
      <c r="I7982" s="101"/>
    </row>
    <row r="7983" spans="8:9" x14ac:dyDescent="0.2">
      <c r="H7983" s="101"/>
      <c r="I7983" s="101"/>
    </row>
    <row r="7984" spans="8:9" x14ac:dyDescent="0.2">
      <c r="H7984" s="101"/>
      <c r="I7984" s="101"/>
    </row>
    <row r="7985" spans="8:9" x14ac:dyDescent="0.2">
      <c r="H7985" s="101"/>
      <c r="I7985" s="101"/>
    </row>
    <row r="7986" spans="8:9" x14ac:dyDescent="0.2">
      <c r="H7986" s="101"/>
      <c r="I7986" s="101"/>
    </row>
    <row r="7987" spans="8:9" x14ac:dyDescent="0.2">
      <c r="H7987" s="101"/>
      <c r="I7987" s="101"/>
    </row>
    <row r="7988" spans="8:9" x14ac:dyDescent="0.2">
      <c r="H7988" s="101"/>
      <c r="I7988" s="101"/>
    </row>
    <row r="7989" spans="8:9" x14ac:dyDescent="0.2">
      <c r="H7989" s="101"/>
      <c r="I7989" s="101"/>
    </row>
    <row r="7990" spans="8:9" x14ac:dyDescent="0.2">
      <c r="H7990" s="101"/>
      <c r="I7990" s="101"/>
    </row>
    <row r="7991" spans="8:9" x14ac:dyDescent="0.2">
      <c r="H7991" s="101"/>
      <c r="I7991" s="101"/>
    </row>
    <row r="7992" spans="8:9" x14ac:dyDescent="0.2">
      <c r="H7992" s="101"/>
      <c r="I7992" s="101"/>
    </row>
    <row r="7993" spans="8:9" x14ac:dyDescent="0.2">
      <c r="H7993" s="101"/>
      <c r="I7993" s="101"/>
    </row>
    <row r="7994" spans="8:9" x14ac:dyDescent="0.2">
      <c r="H7994" s="101"/>
      <c r="I7994" s="101"/>
    </row>
    <row r="7995" spans="8:9" x14ac:dyDescent="0.2">
      <c r="H7995" s="101"/>
      <c r="I7995" s="101"/>
    </row>
    <row r="7996" spans="8:9" x14ac:dyDescent="0.2">
      <c r="H7996" s="101"/>
      <c r="I7996" s="101"/>
    </row>
    <row r="7997" spans="8:9" x14ac:dyDescent="0.2">
      <c r="H7997" s="101"/>
      <c r="I7997" s="101"/>
    </row>
    <row r="7998" spans="8:9" x14ac:dyDescent="0.2">
      <c r="H7998" s="101"/>
      <c r="I7998" s="101"/>
    </row>
    <row r="7999" spans="8:9" x14ac:dyDescent="0.2">
      <c r="H7999" s="101"/>
      <c r="I7999" s="101"/>
    </row>
    <row r="8000" spans="8:9" x14ac:dyDescent="0.2">
      <c r="H8000" s="101"/>
      <c r="I8000" s="101"/>
    </row>
    <row r="8001" spans="8:9" x14ac:dyDescent="0.2">
      <c r="H8001" s="101"/>
      <c r="I8001" s="101"/>
    </row>
    <row r="8002" spans="8:9" x14ac:dyDescent="0.2">
      <c r="H8002" s="101"/>
      <c r="I8002" s="101"/>
    </row>
    <row r="8003" spans="8:9" x14ac:dyDescent="0.2">
      <c r="H8003" s="101"/>
      <c r="I8003" s="101"/>
    </row>
    <row r="8004" spans="8:9" x14ac:dyDescent="0.2">
      <c r="H8004" s="101"/>
      <c r="I8004" s="101"/>
    </row>
    <row r="8005" spans="8:9" x14ac:dyDescent="0.2">
      <c r="H8005" s="101"/>
      <c r="I8005" s="101"/>
    </row>
    <row r="8006" spans="8:9" x14ac:dyDescent="0.2">
      <c r="H8006" s="101"/>
      <c r="I8006" s="101"/>
    </row>
    <row r="8007" spans="8:9" x14ac:dyDescent="0.2">
      <c r="H8007" s="101"/>
      <c r="I8007" s="101"/>
    </row>
    <row r="8008" spans="8:9" x14ac:dyDescent="0.2">
      <c r="H8008" s="101"/>
      <c r="I8008" s="101"/>
    </row>
    <row r="8009" spans="8:9" x14ac:dyDescent="0.2">
      <c r="H8009" s="101"/>
      <c r="I8009" s="101"/>
    </row>
    <row r="8010" spans="8:9" x14ac:dyDescent="0.2">
      <c r="H8010" s="101"/>
      <c r="I8010" s="101"/>
    </row>
    <row r="8011" spans="8:9" x14ac:dyDescent="0.2">
      <c r="H8011" s="101"/>
      <c r="I8011" s="101"/>
    </row>
    <row r="8012" spans="8:9" x14ac:dyDescent="0.2">
      <c r="H8012" s="101"/>
      <c r="I8012" s="101"/>
    </row>
    <row r="8013" spans="8:9" x14ac:dyDescent="0.2">
      <c r="H8013" s="101"/>
      <c r="I8013" s="101"/>
    </row>
    <row r="8014" spans="8:9" x14ac:dyDescent="0.2">
      <c r="H8014" s="101"/>
      <c r="I8014" s="101"/>
    </row>
    <row r="8015" spans="8:9" x14ac:dyDescent="0.2">
      <c r="H8015" s="101"/>
      <c r="I8015" s="101"/>
    </row>
    <row r="8016" spans="8:9" x14ac:dyDescent="0.2">
      <c r="H8016" s="101"/>
      <c r="I8016" s="101"/>
    </row>
    <row r="8017" spans="8:9" x14ac:dyDescent="0.2">
      <c r="H8017" s="101"/>
      <c r="I8017" s="101"/>
    </row>
    <row r="8018" spans="8:9" x14ac:dyDescent="0.2">
      <c r="H8018" s="101"/>
      <c r="I8018" s="101"/>
    </row>
    <row r="8019" spans="8:9" x14ac:dyDescent="0.2">
      <c r="H8019" s="101"/>
      <c r="I8019" s="101"/>
    </row>
    <row r="8020" spans="8:9" x14ac:dyDescent="0.2">
      <c r="H8020" s="101"/>
      <c r="I8020" s="101"/>
    </row>
    <row r="8021" spans="8:9" x14ac:dyDescent="0.2">
      <c r="H8021" s="101"/>
      <c r="I8021" s="101"/>
    </row>
    <row r="8022" spans="8:9" x14ac:dyDescent="0.2">
      <c r="H8022" s="101"/>
      <c r="I8022" s="101"/>
    </row>
    <row r="8023" spans="8:9" x14ac:dyDescent="0.2">
      <c r="H8023" s="101"/>
      <c r="I8023" s="101"/>
    </row>
    <row r="8024" spans="8:9" x14ac:dyDescent="0.2">
      <c r="H8024" s="101"/>
      <c r="I8024" s="101"/>
    </row>
    <row r="8025" spans="8:9" x14ac:dyDescent="0.2">
      <c r="H8025" s="101"/>
      <c r="I8025" s="101"/>
    </row>
    <row r="8026" spans="8:9" x14ac:dyDescent="0.2">
      <c r="H8026" s="101"/>
      <c r="I8026" s="101"/>
    </row>
    <row r="8027" spans="8:9" x14ac:dyDescent="0.2">
      <c r="H8027" s="101"/>
      <c r="I8027" s="101"/>
    </row>
    <row r="8028" spans="8:9" x14ac:dyDescent="0.2">
      <c r="H8028" s="101"/>
      <c r="I8028" s="101"/>
    </row>
    <row r="8029" spans="8:9" x14ac:dyDescent="0.2">
      <c r="H8029" s="101"/>
      <c r="I8029" s="101"/>
    </row>
    <row r="8030" spans="8:9" x14ac:dyDescent="0.2">
      <c r="H8030" s="101"/>
      <c r="I8030" s="101"/>
    </row>
    <row r="8031" spans="8:9" x14ac:dyDescent="0.2">
      <c r="H8031" s="101"/>
      <c r="I8031" s="101"/>
    </row>
    <row r="8032" spans="8:9" x14ac:dyDescent="0.2">
      <c r="H8032" s="101"/>
      <c r="I8032" s="101"/>
    </row>
    <row r="8033" spans="8:9" x14ac:dyDescent="0.2">
      <c r="H8033" s="101"/>
      <c r="I8033" s="101"/>
    </row>
    <row r="8034" spans="8:9" x14ac:dyDescent="0.2">
      <c r="H8034" s="101"/>
      <c r="I8034" s="101"/>
    </row>
    <row r="8035" spans="8:9" x14ac:dyDescent="0.2">
      <c r="H8035" s="101"/>
      <c r="I8035" s="101"/>
    </row>
    <row r="8036" spans="8:9" x14ac:dyDescent="0.2">
      <c r="H8036" s="101"/>
      <c r="I8036" s="101"/>
    </row>
    <row r="8037" spans="8:9" x14ac:dyDescent="0.2">
      <c r="H8037" s="101"/>
      <c r="I8037" s="101"/>
    </row>
    <row r="8038" spans="8:9" x14ac:dyDescent="0.2">
      <c r="H8038" s="101"/>
      <c r="I8038" s="101"/>
    </row>
    <row r="8039" spans="8:9" x14ac:dyDescent="0.2">
      <c r="H8039" s="101"/>
      <c r="I8039" s="101"/>
    </row>
    <row r="8040" spans="8:9" x14ac:dyDescent="0.2">
      <c r="H8040" s="101"/>
      <c r="I8040" s="101"/>
    </row>
    <row r="8041" spans="8:9" x14ac:dyDescent="0.2">
      <c r="H8041" s="101"/>
      <c r="I8041" s="101"/>
    </row>
    <row r="8042" spans="8:9" x14ac:dyDescent="0.2">
      <c r="H8042" s="101"/>
      <c r="I8042" s="101"/>
    </row>
    <row r="8043" spans="8:9" x14ac:dyDescent="0.2">
      <c r="H8043" s="101"/>
      <c r="I8043" s="101"/>
    </row>
    <row r="8044" spans="8:9" x14ac:dyDescent="0.2">
      <c r="H8044" s="101"/>
      <c r="I8044" s="101"/>
    </row>
    <row r="8045" spans="8:9" x14ac:dyDescent="0.2">
      <c r="H8045" s="101"/>
      <c r="I8045" s="101"/>
    </row>
    <row r="8046" spans="8:9" x14ac:dyDescent="0.2">
      <c r="H8046" s="101"/>
      <c r="I8046" s="101"/>
    </row>
    <row r="8047" spans="8:9" x14ac:dyDescent="0.2">
      <c r="H8047" s="101"/>
      <c r="I8047" s="101"/>
    </row>
    <row r="8048" spans="8:9" x14ac:dyDescent="0.2">
      <c r="H8048" s="101"/>
      <c r="I8048" s="101"/>
    </row>
    <row r="8049" spans="8:9" x14ac:dyDescent="0.2">
      <c r="H8049" s="101"/>
      <c r="I8049" s="101"/>
    </row>
    <row r="8050" spans="8:9" x14ac:dyDescent="0.2">
      <c r="H8050" s="101"/>
      <c r="I8050" s="101"/>
    </row>
    <row r="8051" spans="8:9" x14ac:dyDescent="0.2">
      <c r="H8051" s="101"/>
      <c r="I8051" s="101"/>
    </row>
    <row r="8052" spans="8:9" x14ac:dyDescent="0.2">
      <c r="H8052" s="101"/>
      <c r="I8052" s="101"/>
    </row>
    <row r="8053" spans="8:9" x14ac:dyDescent="0.2">
      <c r="H8053" s="101"/>
      <c r="I8053" s="101"/>
    </row>
    <row r="8054" spans="8:9" x14ac:dyDescent="0.2">
      <c r="H8054" s="101"/>
      <c r="I8054" s="101"/>
    </row>
    <row r="8055" spans="8:9" x14ac:dyDescent="0.2">
      <c r="H8055" s="101"/>
      <c r="I8055" s="101"/>
    </row>
    <row r="8056" spans="8:9" x14ac:dyDescent="0.2">
      <c r="H8056" s="101"/>
      <c r="I8056" s="101"/>
    </row>
    <row r="8057" spans="8:9" x14ac:dyDescent="0.2">
      <c r="H8057" s="101"/>
      <c r="I8057" s="101"/>
    </row>
    <row r="8058" spans="8:9" x14ac:dyDescent="0.2">
      <c r="H8058" s="101"/>
      <c r="I8058" s="101"/>
    </row>
    <row r="8059" spans="8:9" x14ac:dyDescent="0.2">
      <c r="H8059" s="101"/>
      <c r="I8059" s="101"/>
    </row>
    <row r="8060" spans="8:9" x14ac:dyDescent="0.2">
      <c r="H8060" s="101"/>
      <c r="I8060" s="101"/>
    </row>
    <row r="8061" spans="8:9" x14ac:dyDescent="0.2">
      <c r="H8061" s="101"/>
      <c r="I8061" s="101"/>
    </row>
    <row r="8062" spans="8:9" x14ac:dyDescent="0.2">
      <c r="H8062" s="101"/>
      <c r="I8062" s="101"/>
    </row>
    <row r="8063" spans="8:9" x14ac:dyDescent="0.2">
      <c r="H8063" s="101"/>
      <c r="I8063" s="101"/>
    </row>
    <row r="8064" spans="8:9" x14ac:dyDescent="0.2">
      <c r="H8064" s="101"/>
      <c r="I8064" s="101"/>
    </row>
    <row r="8065" spans="8:9" x14ac:dyDescent="0.2">
      <c r="H8065" s="101"/>
      <c r="I8065" s="101"/>
    </row>
    <row r="8066" spans="8:9" x14ac:dyDescent="0.2">
      <c r="H8066" s="101"/>
      <c r="I8066" s="101"/>
    </row>
    <row r="8067" spans="8:9" x14ac:dyDescent="0.2">
      <c r="H8067" s="101"/>
      <c r="I8067" s="101"/>
    </row>
    <row r="8068" spans="8:9" x14ac:dyDescent="0.2">
      <c r="H8068" s="101"/>
      <c r="I8068" s="101"/>
    </row>
    <row r="8069" spans="8:9" x14ac:dyDescent="0.2">
      <c r="H8069" s="101"/>
      <c r="I8069" s="101"/>
    </row>
    <row r="8070" spans="8:9" x14ac:dyDescent="0.2">
      <c r="H8070" s="101"/>
      <c r="I8070" s="101"/>
    </row>
    <row r="8071" spans="8:9" x14ac:dyDescent="0.2">
      <c r="H8071" s="101"/>
      <c r="I8071" s="101"/>
    </row>
    <row r="8072" spans="8:9" x14ac:dyDescent="0.2">
      <c r="H8072" s="101"/>
      <c r="I8072" s="101"/>
    </row>
    <row r="8073" spans="8:9" x14ac:dyDescent="0.2">
      <c r="H8073" s="101"/>
      <c r="I8073" s="101"/>
    </row>
    <row r="8074" spans="8:9" x14ac:dyDescent="0.2">
      <c r="H8074" s="101"/>
      <c r="I8074" s="101"/>
    </row>
    <row r="8075" spans="8:9" x14ac:dyDescent="0.2">
      <c r="H8075" s="101"/>
      <c r="I8075" s="101"/>
    </row>
    <row r="8076" spans="8:9" x14ac:dyDescent="0.2">
      <c r="H8076" s="101"/>
      <c r="I8076" s="101"/>
    </row>
    <row r="8077" spans="8:9" x14ac:dyDescent="0.2">
      <c r="H8077" s="101"/>
      <c r="I8077" s="101"/>
    </row>
    <row r="8078" spans="8:9" x14ac:dyDescent="0.2">
      <c r="H8078" s="101"/>
      <c r="I8078" s="101"/>
    </row>
    <row r="8079" spans="8:9" x14ac:dyDescent="0.2">
      <c r="H8079" s="101"/>
      <c r="I8079" s="101"/>
    </row>
    <row r="8080" spans="8:9" x14ac:dyDescent="0.2">
      <c r="H8080" s="101"/>
      <c r="I8080" s="101"/>
    </row>
    <row r="8081" spans="8:9" x14ac:dyDescent="0.2">
      <c r="H8081" s="101"/>
      <c r="I8081" s="101"/>
    </row>
    <row r="8082" spans="8:9" x14ac:dyDescent="0.2">
      <c r="H8082" s="101"/>
      <c r="I8082" s="101"/>
    </row>
    <row r="8083" spans="8:9" x14ac:dyDescent="0.2">
      <c r="H8083" s="101"/>
      <c r="I8083" s="101"/>
    </row>
    <row r="8084" spans="8:9" x14ac:dyDescent="0.2">
      <c r="H8084" s="101"/>
      <c r="I8084" s="101"/>
    </row>
    <row r="8085" spans="8:9" x14ac:dyDescent="0.2">
      <c r="H8085" s="101"/>
      <c r="I8085" s="101"/>
    </row>
    <row r="8086" spans="8:9" x14ac:dyDescent="0.2">
      <c r="H8086" s="101"/>
      <c r="I8086" s="101"/>
    </row>
    <row r="8087" spans="8:9" x14ac:dyDescent="0.2">
      <c r="H8087" s="101"/>
      <c r="I8087" s="101"/>
    </row>
    <row r="8088" spans="8:9" x14ac:dyDescent="0.2">
      <c r="H8088" s="101"/>
      <c r="I8088" s="101"/>
    </row>
    <row r="8089" spans="8:9" x14ac:dyDescent="0.2">
      <c r="H8089" s="101"/>
      <c r="I8089" s="101"/>
    </row>
    <row r="8090" spans="8:9" x14ac:dyDescent="0.2">
      <c r="H8090" s="101"/>
      <c r="I8090" s="101"/>
    </row>
    <row r="8091" spans="8:9" x14ac:dyDescent="0.2">
      <c r="H8091" s="101"/>
      <c r="I8091" s="101"/>
    </row>
    <row r="8092" spans="8:9" x14ac:dyDescent="0.2">
      <c r="H8092" s="101"/>
      <c r="I8092" s="101"/>
    </row>
    <row r="8093" spans="8:9" x14ac:dyDescent="0.2">
      <c r="H8093" s="101"/>
      <c r="I8093" s="101"/>
    </row>
    <row r="8094" spans="8:9" x14ac:dyDescent="0.2">
      <c r="H8094" s="101"/>
      <c r="I8094" s="101"/>
    </row>
    <row r="8095" spans="8:9" x14ac:dyDescent="0.2">
      <c r="H8095" s="101"/>
      <c r="I8095" s="101"/>
    </row>
    <row r="8096" spans="8:9" x14ac:dyDescent="0.2">
      <c r="H8096" s="101"/>
      <c r="I8096" s="101"/>
    </row>
    <row r="8097" spans="8:9" x14ac:dyDescent="0.2">
      <c r="H8097" s="101"/>
      <c r="I8097" s="101"/>
    </row>
    <row r="8098" spans="8:9" x14ac:dyDescent="0.2">
      <c r="H8098" s="101"/>
      <c r="I8098" s="101"/>
    </row>
    <row r="8099" spans="8:9" x14ac:dyDescent="0.2">
      <c r="H8099" s="101"/>
      <c r="I8099" s="101"/>
    </row>
    <row r="8100" spans="8:9" x14ac:dyDescent="0.2">
      <c r="H8100" s="101"/>
      <c r="I8100" s="101"/>
    </row>
    <row r="8101" spans="8:9" x14ac:dyDescent="0.2">
      <c r="H8101" s="101"/>
      <c r="I8101" s="101"/>
    </row>
    <row r="8102" spans="8:9" x14ac:dyDescent="0.2">
      <c r="H8102" s="101"/>
      <c r="I8102" s="101"/>
    </row>
    <row r="8103" spans="8:9" x14ac:dyDescent="0.2">
      <c r="H8103" s="101"/>
      <c r="I8103" s="101"/>
    </row>
    <row r="8104" spans="8:9" x14ac:dyDescent="0.2">
      <c r="H8104" s="101"/>
      <c r="I8104" s="101"/>
    </row>
    <row r="8105" spans="8:9" x14ac:dyDescent="0.2">
      <c r="H8105" s="101"/>
      <c r="I8105" s="101"/>
    </row>
    <row r="8106" spans="8:9" x14ac:dyDescent="0.2">
      <c r="H8106" s="101"/>
      <c r="I8106" s="101"/>
    </row>
    <row r="8107" spans="8:9" x14ac:dyDescent="0.2">
      <c r="H8107" s="101"/>
      <c r="I8107" s="101"/>
    </row>
    <row r="8108" spans="8:9" x14ac:dyDescent="0.2">
      <c r="H8108" s="101"/>
      <c r="I8108" s="101"/>
    </row>
    <row r="8109" spans="8:9" x14ac:dyDescent="0.2">
      <c r="H8109" s="101"/>
      <c r="I8109" s="101"/>
    </row>
    <row r="8110" spans="8:9" x14ac:dyDescent="0.2">
      <c r="H8110" s="101"/>
      <c r="I8110" s="101"/>
    </row>
    <row r="8111" spans="8:9" x14ac:dyDescent="0.2">
      <c r="H8111" s="101"/>
      <c r="I8111" s="101"/>
    </row>
    <row r="8112" spans="8:9" x14ac:dyDescent="0.2">
      <c r="H8112" s="101"/>
      <c r="I8112" s="101"/>
    </row>
    <row r="8113" spans="8:9" x14ac:dyDescent="0.2">
      <c r="H8113" s="101"/>
      <c r="I8113" s="101"/>
    </row>
    <row r="8114" spans="8:9" x14ac:dyDescent="0.2">
      <c r="H8114" s="101"/>
      <c r="I8114" s="101"/>
    </row>
    <row r="8115" spans="8:9" x14ac:dyDescent="0.2">
      <c r="H8115" s="101"/>
      <c r="I8115" s="101"/>
    </row>
    <row r="8116" spans="8:9" x14ac:dyDescent="0.2">
      <c r="H8116" s="101"/>
      <c r="I8116" s="101"/>
    </row>
    <row r="8117" spans="8:9" x14ac:dyDescent="0.2">
      <c r="H8117" s="101"/>
      <c r="I8117" s="101"/>
    </row>
    <row r="8118" spans="8:9" x14ac:dyDescent="0.2">
      <c r="H8118" s="101"/>
      <c r="I8118" s="101"/>
    </row>
    <row r="8119" spans="8:9" x14ac:dyDescent="0.2">
      <c r="H8119" s="101"/>
      <c r="I8119" s="101"/>
    </row>
    <row r="8120" spans="8:9" x14ac:dyDescent="0.2">
      <c r="H8120" s="101"/>
      <c r="I8120" s="101"/>
    </row>
    <row r="8121" spans="8:9" x14ac:dyDescent="0.2">
      <c r="H8121" s="101"/>
      <c r="I8121" s="101"/>
    </row>
    <row r="8122" spans="8:9" x14ac:dyDescent="0.2">
      <c r="H8122" s="101"/>
      <c r="I8122" s="101"/>
    </row>
    <row r="8123" spans="8:9" x14ac:dyDescent="0.2">
      <c r="H8123" s="101"/>
      <c r="I8123" s="101"/>
    </row>
    <row r="8124" spans="8:9" x14ac:dyDescent="0.2">
      <c r="H8124" s="101"/>
      <c r="I8124" s="101"/>
    </row>
    <row r="8125" spans="8:9" x14ac:dyDescent="0.2">
      <c r="H8125" s="101"/>
      <c r="I8125" s="101"/>
    </row>
    <row r="8126" spans="8:9" x14ac:dyDescent="0.2">
      <c r="H8126" s="101"/>
      <c r="I8126" s="101"/>
    </row>
    <row r="8127" spans="8:9" x14ac:dyDescent="0.2">
      <c r="H8127" s="101"/>
      <c r="I8127" s="101"/>
    </row>
    <row r="8128" spans="8:9" x14ac:dyDescent="0.2">
      <c r="H8128" s="101"/>
      <c r="I8128" s="101"/>
    </row>
    <row r="8129" spans="8:9" x14ac:dyDescent="0.2">
      <c r="H8129" s="101"/>
      <c r="I8129" s="101"/>
    </row>
    <row r="8130" spans="8:9" x14ac:dyDescent="0.2">
      <c r="H8130" s="101"/>
      <c r="I8130" s="101"/>
    </row>
    <row r="8131" spans="8:9" x14ac:dyDescent="0.2">
      <c r="H8131" s="101"/>
      <c r="I8131" s="101"/>
    </row>
    <row r="8132" spans="8:9" x14ac:dyDescent="0.2">
      <c r="H8132" s="101"/>
      <c r="I8132" s="101"/>
    </row>
    <row r="8133" spans="8:9" x14ac:dyDescent="0.2">
      <c r="H8133" s="101"/>
      <c r="I8133" s="101"/>
    </row>
    <row r="8134" spans="8:9" x14ac:dyDescent="0.2">
      <c r="H8134" s="101"/>
      <c r="I8134" s="101"/>
    </row>
    <row r="8135" spans="8:9" x14ac:dyDescent="0.2">
      <c r="H8135" s="101"/>
      <c r="I8135" s="101"/>
    </row>
    <row r="8136" spans="8:9" x14ac:dyDescent="0.2">
      <c r="H8136" s="101"/>
      <c r="I8136" s="101"/>
    </row>
    <row r="8137" spans="8:9" x14ac:dyDescent="0.2">
      <c r="H8137" s="101"/>
      <c r="I8137" s="101"/>
    </row>
    <row r="8138" spans="8:9" x14ac:dyDescent="0.2">
      <c r="H8138" s="101"/>
      <c r="I8138" s="101"/>
    </row>
    <row r="8139" spans="8:9" x14ac:dyDescent="0.2">
      <c r="H8139" s="101"/>
      <c r="I8139" s="101"/>
    </row>
    <row r="8140" spans="8:9" x14ac:dyDescent="0.2">
      <c r="H8140" s="101"/>
      <c r="I8140" s="101"/>
    </row>
    <row r="8141" spans="8:9" x14ac:dyDescent="0.2">
      <c r="H8141" s="101"/>
      <c r="I8141" s="101"/>
    </row>
    <row r="8142" spans="8:9" x14ac:dyDescent="0.2">
      <c r="H8142" s="101"/>
      <c r="I8142" s="101"/>
    </row>
    <row r="8143" spans="8:9" x14ac:dyDescent="0.2">
      <c r="H8143" s="101"/>
      <c r="I8143" s="101"/>
    </row>
    <row r="8144" spans="8:9" x14ac:dyDescent="0.2">
      <c r="H8144" s="101"/>
      <c r="I8144" s="101"/>
    </row>
    <row r="8145" spans="8:9" x14ac:dyDescent="0.2">
      <c r="H8145" s="101"/>
      <c r="I8145" s="101"/>
    </row>
    <row r="8146" spans="8:9" x14ac:dyDescent="0.2">
      <c r="H8146" s="101"/>
      <c r="I8146" s="101"/>
    </row>
    <row r="8147" spans="8:9" x14ac:dyDescent="0.2">
      <c r="H8147" s="101"/>
      <c r="I8147" s="101"/>
    </row>
    <row r="8148" spans="8:9" x14ac:dyDescent="0.2">
      <c r="H8148" s="101"/>
      <c r="I8148" s="101"/>
    </row>
    <row r="8149" spans="8:9" x14ac:dyDescent="0.2">
      <c r="H8149" s="101"/>
      <c r="I8149" s="101"/>
    </row>
    <row r="8150" spans="8:9" x14ac:dyDescent="0.2">
      <c r="H8150" s="101"/>
      <c r="I8150" s="101"/>
    </row>
    <row r="8151" spans="8:9" x14ac:dyDescent="0.2">
      <c r="H8151" s="101"/>
      <c r="I8151" s="101"/>
    </row>
    <row r="8152" spans="8:9" x14ac:dyDescent="0.2">
      <c r="H8152" s="101"/>
      <c r="I8152" s="101"/>
    </row>
    <row r="8153" spans="8:9" x14ac:dyDescent="0.2">
      <c r="H8153" s="101"/>
      <c r="I8153" s="101"/>
    </row>
    <row r="8154" spans="8:9" x14ac:dyDescent="0.2">
      <c r="H8154" s="101"/>
      <c r="I8154" s="101"/>
    </row>
    <row r="8155" spans="8:9" x14ac:dyDescent="0.2">
      <c r="H8155" s="101"/>
      <c r="I8155" s="101"/>
    </row>
    <row r="8156" spans="8:9" x14ac:dyDescent="0.2">
      <c r="H8156" s="101"/>
      <c r="I8156" s="101"/>
    </row>
    <row r="8157" spans="8:9" x14ac:dyDescent="0.2">
      <c r="H8157" s="101"/>
      <c r="I8157" s="101"/>
    </row>
    <row r="8158" spans="8:9" x14ac:dyDescent="0.2">
      <c r="H8158" s="101"/>
      <c r="I8158" s="101"/>
    </row>
    <row r="8159" spans="8:9" x14ac:dyDescent="0.2">
      <c r="H8159" s="101"/>
      <c r="I8159" s="101"/>
    </row>
    <row r="8160" spans="8:9" x14ac:dyDescent="0.2">
      <c r="H8160" s="101"/>
      <c r="I8160" s="101"/>
    </row>
    <row r="8161" spans="8:9" x14ac:dyDescent="0.2">
      <c r="H8161" s="101"/>
      <c r="I8161" s="101"/>
    </row>
    <row r="8162" spans="8:9" x14ac:dyDescent="0.2">
      <c r="H8162" s="101"/>
      <c r="I8162" s="101"/>
    </row>
    <row r="8163" spans="8:9" x14ac:dyDescent="0.2">
      <c r="H8163" s="101"/>
      <c r="I8163" s="101"/>
    </row>
    <row r="8164" spans="8:9" x14ac:dyDescent="0.2">
      <c r="H8164" s="101"/>
      <c r="I8164" s="101"/>
    </row>
    <row r="8165" spans="8:9" x14ac:dyDescent="0.2">
      <c r="H8165" s="101"/>
      <c r="I8165" s="101"/>
    </row>
    <row r="8166" spans="8:9" x14ac:dyDescent="0.2">
      <c r="H8166" s="101"/>
      <c r="I8166" s="101"/>
    </row>
    <row r="8167" spans="8:9" x14ac:dyDescent="0.2">
      <c r="H8167" s="101"/>
      <c r="I8167" s="101"/>
    </row>
    <row r="8168" spans="8:9" x14ac:dyDescent="0.2">
      <c r="H8168" s="101"/>
      <c r="I8168" s="101"/>
    </row>
    <row r="8169" spans="8:9" x14ac:dyDescent="0.2">
      <c r="H8169" s="101"/>
      <c r="I8169" s="101"/>
    </row>
    <row r="8170" spans="8:9" x14ac:dyDescent="0.2">
      <c r="H8170" s="101"/>
      <c r="I8170" s="101"/>
    </row>
    <row r="8171" spans="8:9" x14ac:dyDescent="0.2">
      <c r="H8171" s="101"/>
      <c r="I8171" s="101"/>
    </row>
    <row r="8172" spans="8:9" x14ac:dyDescent="0.2">
      <c r="H8172" s="101"/>
      <c r="I8172" s="101"/>
    </row>
    <row r="8173" spans="8:9" x14ac:dyDescent="0.2">
      <c r="H8173" s="101"/>
      <c r="I8173" s="101"/>
    </row>
    <row r="8174" spans="8:9" x14ac:dyDescent="0.2">
      <c r="H8174" s="101"/>
      <c r="I8174" s="101"/>
    </row>
    <row r="8175" spans="8:9" x14ac:dyDescent="0.2">
      <c r="H8175" s="101"/>
      <c r="I8175" s="101"/>
    </row>
    <row r="8176" spans="8:9" x14ac:dyDescent="0.2">
      <c r="H8176" s="101"/>
      <c r="I8176" s="101"/>
    </row>
    <row r="8177" spans="8:9" x14ac:dyDescent="0.2">
      <c r="H8177" s="101"/>
      <c r="I8177" s="101"/>
    </row>
    <row r="8178" spans="8:9" x14ac:dyDescent="0.2">
      <c r="H8178" s="101"/>
      <c r="I8178" s="101"/>
    </row>
    <row r="8179" spans="8:9" x14ac:dyDescent="0.2">
      <c r="H8179" s="101"/>
      <c r="I8179" s="101"/>
    </row>
    <row r="8180" spans="8:9" x14ac:dyDescent="0.2">
      <c r="H8180" s="101"/>
      <c r="I8180" s="101"/>
    </row>
    <row r="8181" spans="8:9" x14ac:dyDescent="0.2">
      <c r="H8181" s="101"/>
      <c r="I8181" s="101"/>
    </row>
    <row r="8182" spans="8:9" x14ac:dyDescent="0.2">
      <c r="H8182" s="101"/>
      <c r="I8182" s="101"/>
    </row>
    <row r="8183" spans="8:9" x14ac:dyDescent="0.2">
      <c r="H8183" s="101"/>
      <c r="I8183" s="101"/>
    </row>
    <row r="8184" spans="8:9" x14ac:dyDescent="0.2">
      <c r="H8184" s="101"/>
      <c r="I8184" s="101"/>
    </row>
    <row r="8185" spans="8:9" x14ac:dyDescent="0.2">
      <c r="H8185" s="101"/>
      <c r="I8185" s="101"/>
    </row>
    <row r="8186" spans="8:9" x14ac:dyDescent="0.2">
      <c r="H8186" s="101"/>
      <c r="I8186" s="101"/>
    </row>
    <row r="8187" spans="8:9" x14ac:dyDescent="0.2">
      <c r="H8187" s="101"/>
      <c r="I8187" s="101"/>
    </row>
    <row r="8188" spans="8:9" x14ac:dyDescent="0.2">
      <c r="H8188" s="101"/>
      <c r="I8188" s="101"/>
    </row>
    <row r="8189" spans="8:9" x14ac:dyDescent="0.2">
      <c r="H8189" s="101"/>
      <c r="I8189" s="101"/>
    </row>
    <row r="8190" spans="8:9" x14ac:dyDescent="0.2">
      <c r="H8190" s="101"/>
      <c r="I8190" s="101"/>
    </row>
    <row r="8191" spans="8:9" x14ac:dyDescent="0.2">
      <c r="H8191" s="101"/>
      <c r="I8191" s="101"/>
    </row>
    <row r="8192" spans="8:9" x14ac:dyDescent="0.2">
      <c r="H8192" s="101"/>
      <c r="I8192" s="101"/>
    </row>
    <row r="8193" spans="8:9" x14ac:dyDescent="0.2">
      <c r="H8193" s="101"/>
      <c r="I8193" s="101"/>
    </row>
    <row r="8194" spans="8:9" x14ac:dyDescent="0.2">
      <c r="H8194" s="101"/>
      <c r="I8194" s="101"/>
    </row>
    <row r="8195" spans="8:9" x14ac:dyDescent="0.2">
      <c r="H8195" s="101"/>
      <c r="I8195" s="101"/>
    </row>
    <row r="8196" spans="8:9" x14ac:dyDescent="0.2">
      <c r="H8196" s="101"/>
      <c r="I8196" s="101"/>
    </row>
    <row r="8197" spans="8:9" x14ac:dyDescent="0.2">
      <c r="H8197" s="101"/>
      <c r="I8197" s="101"/>
    </row>
    <row r="8198" spans="8:9" x14ac:dyDescent="0.2">
      <c r="H8198" s="101"/>
      <c r="I8198" s="101"/>
    </row>
    <row r="8199" spans="8:9" x14ac:dyDescent="0.2">
      <c r="H8199" s="101"/>
      <c r="I8199" s="101"/>
    </row>
    <row r="8200" spans="8:9" x14ac:dyDescent="0.2">
      <c r="H8200" s="101"/>
      <c r="I8200" s="101"/>
    </row>
    <row r="8201" spans="8:9" x14ac:dyDescent="0.2">
      <c r="H8201" s="101"/>
      <c r="I8201" s="101"/>
    </row>
    <row r="8202" spans="8:9" x14ac:dyDescent="0.2">
      <c r="H8202" s="101"/>
      <c r="I8202" s="101"/>
    </row>
    <row r="8203" spans="8:9" x14ac:dyDescent="0.2">
      <c r="H8203" s="101"/>
      <c r="I8203" s="101"/>
    </row>
    <row r="8204" spans="8:9" x14ac:dyDescent="0.2">
      <c r="H8204" s="101"/>
      <c r="I8204" s="101"/>
    </row>
    <row r="8205" spans="8:9" x14ac:dyDescent="0.2">
      <c r="H8205" s="101"/>
      <c r="I8205" s="101"/>
    </row>
    <row r="8206" spans="8:9" x14ac:dyDescent="0.2">
      <c r="H8206" s="101"/>
      <c r="I8206" s="101"/>
    </row>
    <row r="8207" spans="8:9" x14ac:dyDescent="0.2">
      <c r="H8207" s="101"/>
      <c r="I8207" s="101"/>
    </row>
    <row r="8208" spans="8:9" x14ac:dyDescent="0.2">
      <c r="H8208" s="101"/>
      <c r="I8208" s="101"/>
    </row>
    <row r="8209" spans="8:9" x14ac:dyDescent="0.2">
      <c r="H8209" s="101"/>
      <c r="I8209" s="101"/>
    </row>
    <row r="8210" spans="8:9" x14ac:dyDescent="0.2">
      <c r="H8210" s="101"/>
      <c r="I8210" s="101"/>
    </row>
    <row r="8211" spans="8:9" x14ac:dyDescent="0.2">
      <c r="H8211" s="101"/>
      <c r="I8211" s="101"/>
    </row>
    <row r="8212" spans="8:9" x14ac:dyDescent="0.2">
      <c r="H8212" s="101"/>
      <c r="I8212" s="101"/>
    </row>
    <row r="8213" spans="8:9" x14ac:dyDescent="0.2">
      <c r="H8213" s="101"/>
      <c r="I8213" s="101"/>
    </row>
    <row r="8214" spans="8:9" x14ac:dyDescent="0.2">
      <c r="H8214" s="101"/>
      <c r="I8214" s="101"/>
    </row>
    <row r="8215" spans="8:9" x14ac:dyDescent="0.2">
      <c r="H8215" s="101"/>
      <c r="I8215" s="101"/>
    </row>
    <row r="8216" spans="8:9" x14ac:dyDescent="0.2">
      <c r="H8216" s="101"/>
      <c r="I8216" s="101"/>
    </row>
    <row r="8217" spans="8:9" x14ac:dyDescent="0.2">
      <c r="H8217" s="101"/>
      <c r="I8217" s="101"/>
    </row>
    <row r="8218" spans="8:9" x14ac:dyDescent="0.2">
      <c r="H8218" s="101"/>
      <c r="I8218" s="101"/>
    </row>
    <row r="8219" spans="8:9" x14ac:dyDescent="0.2">
      <c r="H8219" s="101"/>
      <c r="I8219" s="101"/>
    </row>
    <row r="8220" spans="8:9" x14ac:dyDescent="0.2">
      <c r="H8220" s="101"/>
      <c r="I8220" s="101"/>
    </row>
    <row r="8221" spans="8:9" x14ac:dyDescent="0.2">
      <c r="H8221" s="101"/>
      <c r="I8221" s="101"/>
    </row>
    <row r="8222" spans="8:9" x14ac:dyDescent="0.2">
      <c r="H8222" s="101"/>
      <c r="I8222" s="101"/>
    </row>
    <row r="8223" spans="8:9" x14ac:dyDescent="0.2">
      <c r="H8223" s="101"/>
      <c r="I8223" s="101"/>
    </row>
    <row r="8224" spans="8:9" x14ac:dyDescent="0.2">
      <c r="H8224" s="101"/>
      <c r="I8224" s="101"/>
    </row>
    <row r="8225" spans="8:9" x14ac:dyDescent="0.2">
      <c r="H8225" s="101"/>
      <c r="I8225" s="101"/>
    </row>
    <row r="8226" spans="8:9" x14ac:dyDescent="0.2">
      <c r="H8226" s="101"/>
      <c r="I8226" s="101"/>
    </row>
    <row r="8227" spans="8:9" x14ac:dyDescent="0.2">
      <c r="H8227" s="101"/>
      <c r="I8227" s="101"/>
    </row>
    <row r="8228" spans="8:9" x14ac:dyDescent="0.2">
      <c r="H8228" s="101"/>
      <c r="I8228" s="101"/>
    </row>
    <row r="8229" spans="8:9" x14ac:dyDescent="0.2">
      <c r="H8229" s="101"/>
      <c r="I8229" s="101"/>
    </row>
    <row r="8230" spans="8:9" x14ac:dyDescent="0.2">
      <c r="H8230" s="101"/>
      <c r="I8230" s="101"/>
    </row>
    <row r="8231" spans="8:9" x14ac:dyDescent="0.2">
      <c r="H8231" s="101"/>
      <c r="I8231" s="101"/>
    </row>
    <row r="8232" spans="8:9" x14ac:dyDescent="0.2">
      <c r="H8232" s="101"/>
      <c r="I8232" s="101"/>
    </row>
    <row r="8233" spans="8:9" x14ac:dyDescent="0.2">
      <c r="H8233" s="101"/>
      <c r="I8233" s="101"/>
    </row>
    <row r="8234" spans="8:9" x14ac:dyDescent="0.2">
      <c r="H8234" s="101"/>
      <c r="I8234" s="101"/>
    </row>
    <row r="8235" spans="8:9" x14ac:dyDescent="0.2">
      <c r="H8235" s="101"/>
      <c r="I8235" s="101"/>
    </row>
    <row r="8236" spans="8:9" x14ac:dyDescent="0.2">
      <c r="H8236" s="101"/>
      <c r="I8236" s="101"/>
    </row>
    <row r="8237" spans="8:9" x14ac:dyDescent="0.2">
      <c r="H8237" s="101"/>
      <c r="I8237" s="101"/>
    </row>
    <row r="8238" spans="8:9" x14ac:dyDescent="0.2">
      <c r="H8238" s="101"/>
      <c r="I8238" s="101"/>
    </row>
    <row r="8239" spans="8:9" x14ac:dyDescent="0.2">
      <c r="H8239" s="101"/>
      <c r="I8239" s="101"/>
    </row>
    <row r="8240" spans="8:9" x14ac:dyDescent="0.2">
      <c r="H8240" s="101"/>
      <c r="I8240" s="101"/>
    </row>
    <row r="8241" spans="8:9" x14ac:dyDescent="0.2">
      <c r="H8241" s="101"/>
      <c r="I8241" s="101"/>
    </row>
    <row r="8242" spans="8:9" x14ac:dyDescent="0.2">
      <c r="H8242" s="101"/>
      <c r="I8242" s="101"/>
    </row>
    <row r="8243" spans="8:9" x14ac:dyDescent="0.2">
      <c r="H8243" s="101"/>
      <c r="I8243" s="101"/>
    </row>
    <row r="8244" spans="8:9" x14ac:dyDescent="0.2">
      <c r="H8244" s="101"/>
      <c r="I8244" s="101"/>
    </row>
    <row r="8245" spans="8:9" x14ac:dyDescent="0.2">
      <c r="H8245" s="101"/>
      <c r="I8245" s="101"/>
    </row>
    <row r="8246" spans="8:9" x14ac:dyDescent="0.2">
      <c r="H8246" s="101"/>
      <c r="I8246" s="101"/>
    </row>
    <row r="8247" spans="8:9" x14ac:dyDescent="0.2">
      <c r="H8247" s="101"/>
      <c r="I8247" s="101"/>
    </row>
    <row r="8248" spans="8:9" x14ac:dyDescent="0.2">
      <c r="H8248" s="101"/>
      <c r="I8248" s="101"/>
    </row>
    <row r="8249" spans="8:9" x14ac:dyDescent="0.2">
      <c r="H8249" s="101"/>
      <c r="I8249" s="101"/>
    </row>
    <row r="8250" spans="8:9" x14ac:dyDescent="0.2">
      <c r="H8250" s="101"/>
      <c r="I8250" s="101"/>
    </row>
    <row r="8251" spans="8:9" x14ac:dyDescent="0.2">
      <c r="H8251" s="101"/>
      <c r="I8251" s="101"/>
    </row>
    <row r="8252" spans="8:9" x14ac:dyDescent="0.2">
      <c r="H8252" s="101"/>
      <c r="I8252" s="101"/>
    </row>
    <row r="8253" spans="8:9" x14ac:dyDescent="0.2">
      <c r="H8253" s="101"/>
      <c r="I8253" s="101"/>
    </row>
    <row r="8254" spans="8:9" x14ac:dyDescent="0.2">
      <c r="H8254" s="101"/>
      <c r="I8254" s="101"/>
    </row>
    <row r="8255" spans="8:9" x14ac:dyDescent="0.2">
      <c r="H8255" s="101"/>
      <c r="I8255" s="101"/>
    </row>
    <row r="8256" spans="8:9" x14ac:dyDescent="0.2">
      <c r="H8256" s="101"/>
      <c r="I8256" s="101"/>
    </row>
    <row r="8257" spans="8:9" x14ac:dyDescent="0.2">
      <c r="H8257" s="101"/>
      <c r="I8257" s="101"/>
    </row>
    <row r="8258" spans="8:9" x14ac:dyDescent="0.2">
      <c r="H8258" s="101"/>
      <c r="I8258" s="101"/>
    </row>
    <row r="8259" spans="8:9" x14ac:dyDescent="0.2">
      <c r="H8259" s="101"/>
      <c r="I8259" s="101"/>
    </row>
    <row r="8260" spans="8:9" x14ac:dyDescent="0.2">
      <c r="H8260" s="101"/>
      <c r="I8260" s="101"/>
    </row>
    <row r="8261" spans="8:9" x14ac:dyDescent="0.2">
      <c r="H8261" s="101"/>
      <c r="I8261" s="101"/>
    </row>
    <row r="8262" spans="8:9" x14ac:dyDescent="0.2">
      <c r="H8262" s="101"/>
      <c r="I8262" s="101"/>
    </row>
    <row r="8263" spans="8:9" x14ac:dyDescent="0.2">
      <c r="H8263" s="101"/>
      <c r="I8263" s="101"/>
    </row>
    <row r="8264" spans="8:9" x14ac:dyDescent="0.2">
      <c r="H8264" s="101"/>
      <c r="I8264" s="101"/>
    </row>
    <row r="8265" spans="8:9" x14ac:dyDescent="0.2">
      <c r="H8265" s="101"/>
      <c r="I8265" s="101"/>
    </row>
    <row r="8266" spans="8:9" x14ac:dyDescent="0.2">
      <c r="H8266" s="101"/>
      <c r="I8266" s="101"/>
    </row>
    <row r="8267" spans="8:9" x14ac:dyDescent="0.2">
      <c r="H8267" s="101"/>
      <c r="I8267" s="101"/>
    </row>
    <row r="8268" spans="8:9" x14ac:dyDescent="0.2">
      <c r="H8268" s="101"/>
      <c r="I8268" s="101"/>
    </row>
    <row r="8269" spans="8:9" x14ac:dyDescent="0.2">
      <c r="H8269" s="101"/>
      <c r="I8269" s="101"/>
    </row>
    <row r="8270" spans="8:9" x14ac:dyDescent="0.2">
      <c r="H8270" s="101"/>
      <c r="I8270" s="101"/>
    </row>
    <row r="8271" spans="8:9" x14ac:dyDescent="0.2">
      <c r="H8271" s="101"/>
      <c r="I8271" s="101"/>
    </row>
    <row r="8272" spans="8:9" x14ac:dyDescent="0.2">
      <c r="H8272" s="101"/>
      <c r="I8272" s="101"/>
    </row>
    <row r="8273" spans="8:9" x14ac:dyDescent="0.2">
      <c r="H8273" s="101"/>
      <c r="I8273" s="101"/>
    </row>
    <row r="8274" spans="8:9" x14ac:dyDescent="0.2">
      <c r="H8274" s="101"/>
      <c r="I8274" s="101"/>
    </row>
    <row r="8275" spans="8:9" x14ac:dyDescent="0.2">
      <c r="H8275" s="101"/>
      <c r="I8275" s="101"/>
    </row>
    <row r="8276" spans="8:9" x14ac:dyDescent="0.2">
      <c r="H8276" s="101"/>
      <c r="I8276" s="101"/>
    </row>
    <row r="8277" spans="8:9" x14ac:dyDescent="0.2">
      <c r="H8277" s="101"/>
      <c r="I8277" s="101"/>
    </row>
    <row r="8278" spans="8:9" x14ac:dyDescent="0.2">
      <c r="H8278" s="101"/>
      <c r="I8278" s="101"/>
    </row>
    <row r="8279" spans="8:9" x14ac:dyDescent="0.2">
      <c r="H8279" s="101"/>
      <c r="I8279" s="101"/>
    </row>
    <row r="8280" spans="8:9" x14ac:dyDescent="0.2">
      <c r="H8280" s="101"/>
      <c r="I8280" s="101"/>
    </row>
    <row r="8281" spans="8:9" x14ac:dyDescent="0.2">
      <c r="H8281" s="101"/>
      <c r="I8281" s="101"/>
    </row>
    <row r="8282" spans="8:9" x14ac:dyDescent="0.2">
      <c r="H8282" s="101"/>
      <c r="I8282" s="101"/>
    </row>
    <row r="8283" spans="8:9" x14ac:dyDescent="0.2">
      <c r="H8283" s="101"/>
      <c r="I8283" s="101"/>
    </row>
    <row r="8284" spans="8:9" x14ac:dyDescent="0.2">
      <c r="H8284" s="101"/>
      <c r="I8284" s="101"/>
    </row>
    <row r="8285" spans="8:9" x14ac:dyDescent="0.2">
      <c r="H8285" s="101"/>
      <c r="I8285" s="101"/>
    </row>
    <row r="8286" spans="8:9" x14ac:dyDescent="0.2">
      <c r="H8286" s="101"/>
      <c r="I8286" s="101"/>
    </row>
    <row r="8287" spans="8:9" x14ac:dyDescent="0.2">
      <c r="H8287" s="101"/>
      <c r="I8287" s="101"/>
    </row>
    <row r="8288" spans="8:9" x14ac:dyDescent="0.2">
      <c r="H8288" s="101"/>
      <c r="I8288" s="101"/>
    </row>
    <row r="8289" spans="8:9" x14ac:dyDescent="0.2">
      <c r="H8289" s="101"/>
      <c r="I8289" s="101"/>
    </row>
    <row r="8290" spans="8:9" x14ac:dyDescent="0.2">
      <c r="H8290" s="101"/>
      <c r="I8290" s="101"/>
    </row>
    <row r="8291" spans="8:9" x14ac:dyDescent="0.2">
      <c r="H8291" s="101"/>
      <c r="I8291" s="101"/>
    </row>
    <row r="8292" spans="8:9" x14ac:dyDescent="0.2">
      <c r="H8292" s="101"/>
      <c r="I8292" s="101"/>
    </row>
    <row r="8293" spans="8:9" x14ac:dyDescent="0.2">
      <c r="H8293" s="101"/>
      <c r="I8293" s="101"/>
    </row>
    <row r="8294" spans="8:9" x14ac:dyDescent="0.2">
      <c r="H8294" s="101"/>
      <c r="I8294" s="101"/>
    </row>
    <row r="8295" spans="8:9" x14ac:dyDescent="0.2">
      <c r="H8295" s="101"/>
      <c r="I8295" s="101"/>
    </row>
    <row r="8296" spans="8:9" x14ac:dyDescent="0.2">
      <c r="H8296" s="101"/>
      <c r="I8296" s="101"/>
    </row>
    <row r="8297" spans="8:9" x14ac:dyDescent="0.2">
      <c r="H8297" s="101"/>
      <c r="I8297" s="101"/>
    </row>
    <row r="8298" spans="8:9" x14ac:dyDescent="0.2">
      <c r="H8298" s="101"/>
      <c r="I8298" s="101"/>
    </row>
    <row r="8299" spans="8:9" x14ac:dyDescent="0.2">
      <c r="H8299" s="101"/>
      <c r="I8299" s="101"/>
    </row>
    <row r="8300" spans="8:9" x14ac:dyDescent="0.2">
      <c r="H8300" s="101"/>
      <c r="I8300" s="101"/>
    </row>
    <row r="8301" spans="8:9" x14ac:dyDescent="0.2">
      <c r="H8301" s="101"/>
      <c r="I8301" s="101"/>
    </row>
    <row r="8302" spans="8:9" x14ac:dyDescent="0.2">
      <c r="H8302" s="101"/>
      <c r="I8302" s="101"/>
    </row>
    <row r="8303" spans="8:9" x14ac:dyDescent="0.2">
      <c r="H8303" s="101"/>
      <c r="I8303" s="101"/>
    </row>
    <row r="8304" spans="8:9" x14ac:dyDescent="0.2">
      <c r="H8304" s="101"/>
      <c r="I8304" s="101"/>
    </row>
    <row r="8305" spans="8:9" x14ac:dyDescent="0.2">
      <c r="H8305" s="101"/>
      <c r="I8305" s="101"/>
    </row>
    <row r="8306" spans="8:9" x14ac:dyDescent="0.2">
      <c r="H8306" s="101"/>
      <c r="I8306" s="101"/>
    </row>
    <row r="8307" spans="8:9" x14ac:dyDescent="0.2">
      <c r="H8307" s="101"/>
      <c r="I8307" s="101"/>
    </row>
    <row r="8308" spans="8:9" x14ac:dyDescent="0.2">
      <c r="H8308" s="101"/>
      <c r="I8308" s="101"/>
    </row>
    <row r="8309" spans="8:9" x14ac:dyDescent="0.2">
      <c r="H8309" s="101"/>
      <c r="I8309" s="101"/>
    </row>
    <row r="8310" spans="8:9" x14ac:dyDescent="0.2">
      <c r="H8310" s="101"/>
      <c r="I8310" s="101"/>
    </row>
    <row r="8311" spans="8:9" x14ac:dyDescent="0.2">
      <c r="H8311" s="101"/>
      <c r="I8311" s="101"/>
    </row>
    <row r="8312" spans="8:9" x14ac:dyDescent="0.2">
      <c r="H8312" s="101"/>
      <c r="I8312" s="101"/>
    </row>
    <row r="8313" spans="8:9" x14ac:dyDescent="0.2">
      <c r="H8313" s="101"/>
      <c r="I8313" s="101"/>
    </row>
    <row r="8314" spans="8:9" x14ac:dyDescent="0.2">
      <c r="H8314" s="101"/>
      <c r="I8314" s="101"/>
    </row>
    <row r="8315" spans="8:9" x14ac:dyDescent="0.2">
      <c r="H8315" s="101"/>
      <c r="I8315" s="101"/>
    </row>
    <row r="8316" spans="8:9" x14ac:dyDescent="0.2">
      <c r="H8316" s="101"/>
      <c r="I8316" s="101"/>
    </row>
    <row r="8317" spans="8:9" x14ac:dyDescent="0.2">
      <c r="H8317" s="101"/>
      <c r="I8317" s="101"/>
    </row>
    <row r="8318" spans="8:9" x14ac:dyDescent="0.2">
      <c r="H8318" s="101"/>
      <c r="I8318" s="101"/>
    </row>
    <row r="8319" spans="8:9" x14ac:dyDescent="0.2">
      <c r="H8319" s="101"/>
      <c r="I8319" s="101"/>
    </row>
    <row r="8320" spans="8:9" x14ac:dyDescent="0.2">
      <c r="H8320" s="101"/>
      <c r="I8320" s="101"/>
    </row>
    <row r="8321" spans="8:9" x14ac:dyDescent="0.2">
      <c r="H8321" s="101"/>
      <c r="I8321" s="101"/>
    </row>
    <row r="8322" spans="8:9" x14ac:dyDescent="0.2">
      <c r="H8322" s="101"/>
      <c r="I8322" s="101"/>
    </row>
    <row r="8323" spans="8:9" x14ac:dyDescent="0.2">
      <c r="H8323" s="101"/>
      <c r="I8323" s="101"/>
    </row>
    <row r="8324" spans="8:9" x14ac:dyDescent="0.2">
      <c r="H8324" s="101"/>
      <c r="I8324" s="101"/>
    </row>
    <row r="8325" spans="8:9" x14ac:dyDescent="0.2">
      <c r="H8325" s="101"/>
      <c r="I8325" s="101"/>
    </row>
    <row r="8326" spans="8:9" x14ac:dyDescent="0.2">
      <c r="H8326" s="101"/>
      <c r="I8326" s="101"/>
    </row>
    <row r="8327" spans="8:9" x14ac:dyDescent="0.2">
      <c r="H8327" s="101"/>
      <c r="I8327" s="101"/>
    </row>
    <row r="8328" spans="8:9" x14ac:dyDescent="0.2">
      <c r="H8328" s="101"/>
      <c r="I8328" s="101"/>
    </row>
    <row r="8329" spans="8:9" x14ac:dyDescent="0.2">
      <c r="H8329" s="101"/>
      <c r="I8329" s="101"/>
    </row>
    <row r="8330" spans="8:9" x14ac:dyDescent="0.2">
      <c r="H8330" s="101"/>
      <c r="I8330" s="101"/>
    </row>
    <row r="8331" spans="8:9" x14ac:dyDescent="0.2">
      <c r="H8331" s="101"/>
      <c r="I8331" s="101"/>
    </row>
    <row r="8332" spans="8:9" x14ac:dyDescent="0.2">
      <c r="H8332" s="101"/>
      <c r="I8332" s="101"/>
    </row>
    <row r="8333" spans="8:9" x14ac:dyDescent="0.2">
      <c r="H8333" s="101"/>
      <c r="I8333" s="101"/>
    </row>
    <row r="8334" spans="8:9" x14ac:dyDescent="0.2">
      <c r="H8334" s="101"/>
      <c r="I8334" s="101"/>
    </row>
    <row r="8335" spans="8:9" x14ac:dyDescent="0.2">
      <c r="H8335" s="101"/>
      <c r="I8335" s="101"/>
    </row>
    <row r="8336" spans="8:9" x14ac:dyDescent="0.2">
      <c r="H8336" s="101"/>
      <c r="I8336" s="101"/>
    </row>
    <row r="8337" spans="8:9" x14ac:dyDescent="0.2">
      <c r="H8337" s="101"/>
      <c r="I8337" s="101"/>
    </row>
    <row r="8338" spans="8:9" x14ac:dyDescent="0.2">
      <c r="H8338" s="101"/>
      <c r="I8338" s="101"/>
    </row>
    <row r="8339" spans="8:9" x14ac:dyDescent="0.2">
      <c r="H8339" s="101"/>
      <c r="I8339" s="101"/>
    </row>
    <row r="8340" spans="8:9" x14ac:dyDescent="0.2">
      <c r="H8340" s="101"/>
      <c r="I8340" s="101"/>
    </row>
    <row r="8341" spans="8:9" x14ac:dyDescent="0.2">
      <c r="H8341" s="101"/>
      <c r="I8341" s="101"/>
    </row>
    <row r="8342" spans="8:9" x14ac:dyDescent="0.2">
      <c r="H8342" s="101"/>
      <c r="I8342" s="101"/>
    </row>
    <row r="8343" spans="8:9" x14ac:dyDescent="0.2">
      <c r="H8343" s="101"/>
      <c r="I8343" s="101"/>
    </row>
    <row r="8344" spans="8:9" x14ac:dyDescent="0.2">
      <c r="H8344" s="101"/>
      <c r="I8344" s="101"/>
    </row>
    <row r="8345" spans="8:9" x14ac:dyDescent="0.2">
      <c r="H8345" s="101"/>
      <c r="I8345" s="101"/>
    </row>
    <row r="8346" spans="8:9" x14ac:dyDescent="0.2">
      <c r="H8346" s="101"/>
      <c r="I8346" s="101"/>
    </row>
    <row r="8347" spans="8:9" x14ac:dyDescent="0.2">
      <c r="H8347" s="101"/>
      <c r="I8347" s="101"/>
    </row>
    <row r="8348" spans="8:9" x14ac:dyDescent="0.2">
      <c r="H8348" s="101"/>
      <c r="I8348" s="101"/>
    </row>
    <row r="8349" spans="8:9" x14ac:dyDescent="0.2">
      <c r="H8349" s="101"/>
      <c r="I8349" s="101"/>
    </row>
    <row r="8350" spans="8:9" x14ac:dyDescent="0.2">
      <c r="H8350" s="101"/>
      <c r="I8350" s="101"/>
    </row>
    <row r="8351" spans="8:9" x14ac:dyDescent="0.2">
      <c r="H8351" s="101"/>
      <c r="I8351" s="101"/>
    </row>
    <row r="8352" spans="8:9" x14ac:dyDescent="0.2">
      <c r="H8352" s="101"/>
      <c r="I8352" s="101"/>
    </row>
    <row r="8353" spans="8:9" x14ac:dyDescent="0.2">
      <c r="H8353" s="101"/>
      <c r="I8353" s="101"/>
    </row>
    <row r="8354" spans="8:9" x14ac:dyDescent="0.2">
      <c r="H8354" s="101"/>
      <c r="I8354" s="101"/>
    </row>
    <row r="8355" spans="8:9" x14ac:dyDescent="0.2">
      <c r="H8355" s="101"/>
      <c r="I8355" s="101"/>
    </row>
    <row r="8356" spans="8:9" x14ac:dyDescent="0.2">
      <c r="H8356" s="101"/>
      <c r="I8356" s="101"/>
    </row>
    <row r="8357" spans="8:9" x14ac:dyDescent="0.2">
      <c r="H8357" s="101"/>
      <c r="I8357" s="101"/>
    </row>
    <row r="8358" spans="8:9" x14ac:dyDescent="0.2">
      <c r="H8358" s="101"/>
      <c r="I8358" s="101"/>
    </row>
    <row r="8359" spans="8:9" x14ac:dyDescent="0.2">
      <c r="H8359" s="101"/>
      <c r="I8359" s="101"/>
    </row>
    <row r="8360" spans="8:9" x14ac:dyDescent="0.2">
      <c r="H8360" s="101"/>
      <c r="I8360" s="101"/>
    </row>
    <row r="8361" spans="8:9" x14ac:dyDescent="0.2">
      <c r="H8361" s="101"/>
      <c r="I8361" s="101"/>
    </row>
    <row r="8362" spans="8:9" x14ac:dyDescent="0.2">
      <c r="H8362" s="101"/>
      <c r="I8362" s="101"/>
    </row>
    <row r="8363" spans="8:9" x14ac:dyDescent="0.2">
      <c r="H8363" s="101"/>
      <c r="I8363" s="101"/>
    </row>
    <row r="8364" spans="8:9" x14ac:dyDescent="0.2">
      <c r="H8364" s="101"/>
      <c r="I8364" s="101"/>
    </row>
    <row r="8365" spans="8:9" x14ac:dyDescent="0.2">
      <c r="H8365" s="101"/>
      <c r="I8365" s="101"/>
    </row>
    <row r="8366" spans="8:9" x14ac:dyDescent="0.2">
      <c r="H8366" s="101"/>
      <c r="I8366" s="101"/>
    </row>
    <row r="8367" spans="8:9" x14ac:dyDescent="0.2">
      <c r="H8367" s="101"/>
      <c r="I8367" s="101"/>
    </row>
    <row r="8368" spans="8:9" x14ac:dyDescent="0.2">
      <c r="H8368" s="101"/>
      <c r="I8368" s="101"/>
    </row>
    <row r="8369" spans="8:9" x14ac:dyDescent="0.2">
      <c r="H8369" s="101"/>
      <c r="I8369" s="101"/>
    </row>
    <row r="8370" spans="8:9" x14ac:dyDescent="0.2">
      <c r="H8370" s="101"/>
      <c r="I8370" s="101"/>
    </row>
    <row r="8371" spans="8:9" x14ac:dyDescent="0.2">
      <c r="H8371" s="101"/>
      <c r="I8371" s="101"/>
    </row>
    <row r="8372" spans="8:9" x14ac:dyDescent="0.2">
      <c r="H8372" s="101"/>
      <c r="I8372" s="101"/>
    </row>
    <row r="8373" spans="8:9" x14ac:dyDescent="0.2">
      <c r="H8373" s="101"/>
      <c r="I8373" s="101"/>
    </row>
    <row r="8374" spans="8:9" x14ac:dyDescent="0.2">
      <c r="H8374" s="101"/>
      <c r="I8374" s="101"/>
    </row>
    <row r="8375" spans="8:9" x14ac:dyDescent="0.2">
      <c r="H8375" s="101"/>
      <c r="I8375" s="101"/>
    </row>
    <row r="8376" spans="8:9" x14ac:dyDescent="0.2">
      <c r="H8376" s="101"/>
      <c r="I8376" s="101"/>
    </row>
    <row r="8377" spans="8:9" x14ac:dyDescent="0.2">
      <c r="H8377" s="101"/>
      <c r="I8377" s="101"/>
    </row>
    <row r="8378" spans="8:9" x14ac:dyDescent="0.2">
      <c r="H8378" s="101"/>
      <c r="I8378" s="101"/>
    </row>
    <row r="8379" spans="8:9" x14ac:dyDescent="0.2">
      <c r="H8379" s="101"/>
      <c r="I8379" s="101"/>
    </row>
    <row r="8380" spans="8:9" x14ac:dyDescent="0.2">
      <c r="H8380" s="101"/>
      <c r="I8380" s="101"/>
    </row>
    <row r="8381" spans="8:9" x14ac:dyDescent="0.2">
      <c r="H8381" s="101"/>
      <c r="I8381" s="101"/>
    </row>
    <row r="8382" spans="8:9" x14ac:dyDescent="0.2">
      <c r="H8382" s="101"/>
      <c r="I8382" s="101"/>
    </row>
    <row r="8383" spans="8:9" x14ac:dyDescent="0.2">
      <c r="H8383" s="101"/>
      <c r="I8383" s="101"/>
    </row>
    <row r="8384" spans="8:9" x14ac:dyDescent="0.2">
      <c r="H8384" s="101"/>
      <c r="I8384" s="101"/>
    </row>
    <row r="8385" spans="8:9" x14ac:dyDescent="0.2">
      <c r="H8385" s="101"/>
      <c r="I8385" s="101"/>
    </row>
    <row r="8386" spans="8:9" x14ac:dyDescent="0.2">
      <c r="H8386" s="101"/>
      <c r="I8386" s="101"/>
    </row>
    <row r="8387" spans="8:9" x14ac:dyDescent="0.2">
      <c r="H8387" s="101"/>
      <c r="I8387" s="101"/>
    </row>
    <row r="8388" spans="8:9" x14ac:dyDescent="0.2">
      <c r="H8388" s="101"/>
      <c r="I8388" s="101"/>
    </row>
    <row r="8389" spans="8:9" x14ac:dyDescent="0.2">
      <c r="H8389" s="101"/>
      <c r="I8389" s="101"/>
    </row>
    <row r="8390" spans="8:9" x14ac:dyDescent="0.2">
      <c r="H8390" s="101"/>
      <c r="I8390" s="101"/>
    </row>
    <row r="8391" spans="8:9" x14ac:dyDescent="0.2">
      <c r="H8391" s="101"/>
      <c r="I8391" s="101"/>
    </row>
    <row r="8392" spans="8:9" x14ac:dyDescent="0.2">
      <c r="H8392" s="101"/>
      <c r="I8392" s="101"/>
    </row>
    <row r="8393" spans="8:9" x14ac:dyDescent="0.2">
      <c r="H8393" s="101"/>
      <c r="I8393" s="101"/>
    </row>
    <row r="8394" spans="8:9" x14ac:dyDescent="0.2">
      <c r="H8394" s="101"/>
      <c r="I8394" s="101"/>
    </row>
    <row r="8395" spans="8:9" x14ac:dyDescent="0.2">
      <c r="H8395" s="101"/>
      <c r="I8395" s="101"/>
    </row>
    <row r="8396" spans="8:9" x14ac:dyDescent="0.2">
      <c r="H8396" s="101"/>
      <c r="I8396" s="101"/>
    </row>
    <row r="8397" spans="8:9" x14ac:dyDescent="0.2">
      <c r="H8397" s="101"/>
      <c r="I8397" s="101"/>
    </row>
    <row r="8398" spans="8:9" x14ac:dyDescent="0.2">
      <c r="H8398" s="101"/>
      <c r="I8398" s="101"/>
    </row>
    <row r="8399" spans="8:9" x14ac:dyDescent="0.2">
      <c r="H8399" s="101"/>
      <c r="I8399" s="101"/>
    </row>
    <row r="8400" spans="8:9" x14ac:dyDescent="0.2">
      <c r="H8400" s="101"/>
      <c r="I8400" s="101"/>
    </row>
    <row r="8401" spans="8:9" x14ac:dyDescent="0.2">
      <c r="H8401" s="101"/>
      <c r="I8401" s="101"/>
    </row>
    <row r="8402" spans="8:9" x14ac:dyDescent="0.2">
      <c r="H8402" s="101"/>
      <c r="I8402" s="101"/>
    </row>
    <row r="8403" spans="8:9" x14ac:dyDescent="0.2">
      <c r="H8403" s="101"/>
      <c r="I8403" s="101"/>
    </row>
    <row r="8404" spans="8:9" x14ac:dyDescent="0.2">
      <c r="H8404" s="101"/>
      <c r="I8404" s="101"/>
    </row>
    <row r="8405" spans="8:9" x14ac:dyDescent="0.2">
      <c r="H8405" s="101"/>
      <c r="I8405" s="101"/>
    </row>
    <row r="8406" spans="8:9" x14ac:dyDescent="0.2">
      <c r="H8406" s="101"/>
      <c r="I8406" s="101"/>
    </row>
    <row r="8407" spans="8:9" x14ac:dyDescent="0.2">
      <c r="H8407" s="101"/>
      <c r="I8407" s="101"/>
    </row>
    <row r="8408" spans="8:9" x14ac:dyDescent="0.2">
      <c r="H8408" s="101"/>
      <c r="I8408" s="101"/>
    </row>
    <row r="8409" spans="8:9" x14ac:dyDescent="0.2">
      <c r="H8409" s="101"/>
      <c r="I8409" s="101"/>
    </row>
    <row r="8410" spans="8:9" x14ac:dyDescent="0.2">
      <c r="H8410" s="101"/>
      <c r="I8410" s="101"/>
    </row>
    <row r="8411" spans="8:9" x14ac:dyDescent="0.2">
      <c r="H8411" s="101"/>
      <c r="I8411" s="101"/>
    </row>
    <row r="8412" spans="8:9" x14ac:dyDescent="0.2">
      <c r="H8412" s="101"/>
      <c r="I8412" s="101"/>
    </row>
    <row r="8413" spans="8:9" x14ac:dyDescent="0.2">
      <c r="H8413" s="101"/>
      <c r="I8413" s="101"/>
    </row>
    <row r="8414" spans="8:9" x14ac:dyDescent="0.2">
      <c r="H8414" s="101"/>
      <c r="I8414" s="101"/>
    </row>
    <row r="8415" spans="8:9" x14ac:dyDescent="0.2">
      <c r="H8415" s="101"/>
      <c r="I8415" s="101"/>
    </row>
    <row r="8416" spans="8:9" x14ac:dyDescent="0.2">
      <c r="H8416" s="101"/>
      <c r="I8416" s="101"/>
    </row>
    <row r="8417" spans="8:9" x14ac:dyDescent="0.2">
      <c r="H8417" s="101"/>
      <c r="I8417" s="101"/>
    </row>
    <row r="8418" spans="8:9" x14ac:dyDescent="0.2">
      <c r="H8418" s="101"/>
      <c r="I8418" s="101"/>
    </row>
    <row r="8419" spans="8:9" x14ac:dyDescent="0.2">
      <c r="H8419" s="101"/>
      <c r="I8419" s="101"/>
    </row>
    <row r="8420" spans="8:9" x14ac:dyDescent="0.2">
      <c r="H8420" s="101"/>
      <c r="I8420" s="101"/>
    </row>
    <row r="8421" spans="8:9" x14ac:dyDescent="0.2">
      <c r="H8421" s="101"/>
      <c r="I8421" s="101"/>
    </row>
    <row r="8422" spans="8:9" x14ac:dyDescent="0.2">
      <c r="H8422" s="101"/>
      <c r="I8422" s="101"/>
    </row>
    <row r="8423" spans="8:9" x14ac:dyDescent="0.2">
      <c r="H8423" s="101"/>
      <c r="I8423" s="101"/>
    </row>
    <row r="8424" spans="8:9" x14ac:dyDescent="0.2">
      <c r="H8424" s="101"/>
      <c r="I8424" s="101"/>
    </row>
    <row r="8425" spans="8:9" x14ac:dyDescent="0.2">
      <c r="H8425" s="101"/>
      <c r="I8425" s="101"/>
    </row>
    <row r="8426" spans="8:9" x14ac:dyDescent="0.2">
      <c r="H8426" s="101"/>
      <c r="I8426" s="101"/>
    </row>
    <row r="8427" spans="8:9" x14ac:dyDescent="0.2">
      <c r="H8427" s="101"/>
      <c r="I8427" s="101"/>
    </row>
    <row r="8428" spans="8:9" x14ac:dyDescent="0.2">
      <c r="H8428" s="101"/>
      <c r="I8428" s="101"/>
    </row>
    <row r="8429" spans="8:9" x14ac:dyDescent="0.2">
      <c r="H8429" s="101"/>
      <c r="I8429" s="101"/>
    </row>
    <row r="8430" spans="8:9" x14ac:dyDescent="0.2">
      <c r="H8430" s="101"/>
      <c r="I8430" s="101"/>
    </row>
    <row r="8431" spans="8:9" x14ac:dyDescent="0.2">
      <c r="H8431" s="101"/>
      <c r="I8431" s="101"/>
    </row>
    <row r="8432" spans="8:9" x14ac:dyDescent="0.2">
      <c r="H8432" s="101"/>
      <c r="I8432" s="101"/>
    </row>
    <row r="8433" spans="8:9" x14ac:dyDescent="0.2">
      <c r="H8433" s="101"/>
      <c r="I8433" s="101"/>
    </row>
    <row r="8434" spans="8:9" x14ac:dyDescent="0.2">
      <c r="H8434" s="101"/>
      <c r="I8434" s="101"/>
    </row>
    <row r="8435" spans="8:9" x14ac:dyDescent="0.2">
      <c r="H8435" s="101"/>
      <c r="I8435" s="101"/>
    </row>
    <row r="8436" spans="8:9" x14ac:dyDescent="0.2">
      <c r="H8436" s="101"/>
      <c r="I8436" s="101"/>
    </row>
    <row r="8437" spans="8:9" x14ac:dyDescent="0.2">
      <c r="H8437" s="101"/>
      <c r="I8437" s="101"/>
    </row>
    <row r="8438" spans="8:9" x14ac:dyDescent="0.2">
      <c r="H8438" s="101"/>
      <c r="I8438" s="101"/>
    </row>
    <row r="8439" spans="8:9" x14ac:dyDescent="0.2">
      <c r="H8439" s="101"/>
      <c r="I8439" s="101"/>
    </row>
    <row r="8440" spans="8:9" x14ac:dyDescent="0.2">
      <c r="H8440" s="101"/>
      <c r="I8440" s="101"/>
    </row>
    <row r="8441" spans="8:9" x14ac:dyDescent="0.2">
      <c r="H8441" s="101"/>
      <c r="I8441" s="101"/>
    </row>
    <row r="8442" spans="8:9" x14ac:dyDescent="0.2">
      <c r="H8442" s="101"/>
      <c r="I8442" s="101"/>
    </row>
    <row r="8443" spans="8:9" x14ac:dyDescent="0.2">
      <c r="H8443" s="101"/>
      <c r="I8443" s="101"/>
    </row>
    <row r="8444" spans="8:9" x14ac:dyDescent="0.2">
      <c r="H8444" s="101"/>
      <c r="I8444" s="101"/>
    </row>
    <row r="8445" spans="8:9" x14ac:dyDescent="0.2">
      <c r="H8445" s="101"/>
      <c r="I8445" s="101"/>
    </row>
    <row r="8446" spans="8:9" x14ac:dyDescent="0.2">
      <c r="H8446" s="101"/>
      <c r="I8446" s="101"/>
    </row>
    <row r="8447" spans="8:9" x14ac:dyDescent="0.2">
      <c r="H8447" s="101"/>
      <c r="I8447" s="101"/>
    </row>
    <row r="8448" spans="8:9" x14ac:dyDescent="0.2">
      <c r="H8448" s="101"/>
      <c r="I8448" s="101"/>
    </row>
    <row r="8449" spans="8:9" x14ac:dyDescent="0.2">
      <c r="H8449" s="101"/>
      <c r="I8449" s="101"/>
    </row>
    <row r="8450" spans="8:9" x14ac:dyDescent="0.2">
      <c r="H8450" s="101"/>
      <c r="I8450" s="101"/>
    </row>
    <row r="8451" spans="8:9" x14ac:dyDescent="0.2">
      <c r="H8451" s="101"/>
      <c r="I8451" s="101"/>
    </row>
    <row r="8452" spans="8:9" x14ac:dyDescent="0.2">
      <c r="H8452" s="101"/>
      <c r="I8452" s="101"/>
    </row>
    <row r="8453" spans="8:9" x14ac:dyDescent="0.2">
      <c r="H8453" s="101"/>
      <c r="I8453" s="101"/>
    </row>
    <row r="8454" spans="8:9" x14ac:dyDescent="0.2">
      <c r="H8454" s="101"/>
      <c r="I8454" s="101"/>
    </row>
    <row r="8455" spans="8:9" x14ac:dyDescent="0.2">
      <c r="H8455" s="101"/>
      <c r="I8455" s="101"/>
    </row>
    <row r="8456" spans="8:9" x14ac:dyDescent="0.2">
      <c r="H8456" s="101"/>
      <c r="I8456" s="101"/>
    </row>
    <row r="8457" spans="8:9" x14ac:dyDescent="0.2">
      <c r="H8457" s="101"/>
      <c r="I8457" s="101"/>
    </row>
    <row r="8458" spans="8:9" x14ac:dyDescent="0.2">
      <c r="H8458" s="101"/>
      <c r="I8458" s="101"/>
    </row>
    <row r="8459" spans="8:9" x14ac:dyDescent="0.2">
      <c r="H8459" s="101"/>
      <c r="I8459" s="101"/>
    </row>
    <row r="8460" spans="8:9" x14ac:dyDescent="0.2">
      <c r="H8460" s="101"/>
      <c r="I8460" s="101"/>
    </row>
    <row r="8461" spans="8:9" x14ac:dyDescent="0.2">
      <c r="H8461" s="101"/>
      <c r="I8461" s="101"/>
    </row>
    <row r="8462" spans="8:9" x14ac:dyDescent="0.2">
      <c r="H8462" s="101"/>
      <c r="I8462" s="101"/>
    </row>
    <row r="8463" spans="8:9" x14ac:dyDescent="0.2">
      <c r="H8463" s="101"/>
      <c r="I8463" s="101"/>
    </row>
    <row r="8464" spans="8:9" x14ac:dyDescent="0.2">
      <c r="H8464" s="101"/>
      <c r="I8464" s="101"/>
    </row>
    <row r="8465" spans="8:9" x14ac:dyDescent="0.2">
      <c r="H8465" s="101"/>
      <c r="I8465" s="101"/>
    </row>
    <row r="8466" spans="8:9" x14ac:dyDescent="0.2">
      <c r="H8466" s="101"/>
      <c r="I8466" s="101"/>
    </row>
    <row r="8467" spans="8:9" x14ac:dyDescent="0.2">
      <c r="H8467" s="101"/>
      <c r="I8467" s="101"/>
    </row>
    <row r="8468" spans="8:9" x14ac:dyDescent="0.2">
      <c r="H8468" s="101"/>
      <c r="I8468" s="101"/>
    </row>
    <row r="8469" spans="8:9" x14ac:dyDescent="0.2">
      <c r="H8469" s="101"/>
      <c r="I8469" s="101"/>
    </row>
    <row r="8470" spans="8:9" x14ac:dyDescent="0.2">
      <c r="H8470" s="101"/>
      <c r="I8470" s="101"/>
    </row>
    <row r="8471" spans="8:9" x14ac:dyDescent="0.2">
      <c r="H8471" s="101"/>
      <c r="I8471" s="101"/>
    </row>
    <row r="8472" spans="8:9" x14ac:dyDescent="0.2">
      <c r="H8472" s="101"/>
      <c r="I8472" s="101"/>
    </row>
    <row r="8473" spans="8:9" x14ac:dyDescent="0.2">
      <c r="H8473" s="101"/>
      <c r="I8473" s="101"/>
    </row>
    <row r="8474" spans="8:9" x14ac:dyDescent="0.2">
      <c r="H8474" s="101"/>
      <c r="I8474" s="101"/>
    </row>
    <row r="8475" spans="8:9" x14ac:dyDescent="0.2">
      <c r="H8475" s="101"/>
      <c r="I8475" s="101"/>
    </row>
    <row r="8476" spans="8:9" x14ac:dyDescent="0.2">
      <c r="H8476" s="101"/>
      <c r="I8476" s="101"/>
    </row>
    <row r="8477" spans="8:9" x14ac:dyDescent="0.2">
      <c r="H8477" s="101"/>
      <c r="I8477" s="101"/>
    </row>
    <row r="8478" spans="8:9" x14ac:dyDescent="0.2">
      <c r="H8478" s="101"/>
      <c r="I8478" s="101"/>
    </row>
    <row r="8479" spans="8:9" x14ac:dyDescent="0.2">
      <c r="H8479" s="101"/>
      <c r="I8479" s="101"/>
    </row>
    <row r="8480" spans="8:9" x14ac:dyDescent="0.2">
      <c r="H8480" s="101"/>
      <c r="I8480" s="101"/>
    </row>
    <row r="8481" spans="8:9" x14ac:dyDescent="0.2">
      <c r="H8481" s="101"/>
      <c r="I8481" s="101"/>
    </row>
    <row r="8482" spans="8:9" x14ac:dyDescent="0.2">
      <c r="H8482" s="101"/>
      <c r="I8482" s="101"/>
    </row>
    <row r="8483" spans="8:9" x14ac:dyDescent="0.2">
      <c r="H8483" s="101"/>
      <c r="I8483" s="101"/>
    </row>
    <row r="8484" spans="8:9" x14ac:dyDescent="0.2">
      <c r="H8484" s="101"/>
      <c r="I8484" s="101"/>
    </row>
    <row r="8485" spans="8:9" x14ac:dyDescent="0.2">
      <c r="H8485" s="101"/>
      <c r="I8485" s="101"/>
    </row>
    <row r="8486" spans="8:9" x14ac:dyDescent="0.2">
      <c r="H8486" s="101"/>
      <c r="I8486" s="101"/>
    </row>
    <row r="8487" spans="8:9" x14ac:dyDescent="0.2">
      <c r="H8487" s="101"/>
      <c r="I8487" s="101"/>
    </row>
    <row r="8488" spans="8:9" x14ac:dyDescent="0.2">
      <c r="H8488" s="101"/>
      <c r="I8488" s="101"/>
    </row>
    <row r="8489" spans="8:9" x14ac:dyDescent="0.2">
      <c r="H8489" s="101"/>
      <c r="I8489" s="101"/>
    </row>
    <row r="8490" spans="8:9" x14ac:dyDescent="0.2">
      <c r="H8490" s="101"/>
      <c r="I8490" s="101"/>
    </row>
    <row r="8491" spans="8:9" x14ac:dyDescent="0.2">
      <c r="H8491" s="101"/>
      <c r="I8491" s="101"/>
    </row>
    <row r="8492" spans="8:9" x14ac:dyDescent="0.2">
      <c r="H8492" s="101"/>
      <c r="I8492" s="101"/>
    </row>
    <row r="8493" spans="8:9" x14ac:dyDescent="0.2">
      <c r="H8493" s="101"/>
      <c r="I8493" s="101"/>
    </row>
    <row r="8494" spans="8:9" x14ac:dyDescent="0.2">
      <c r="H8494" s="101"/>
      <c r="I8494" s="101"/>
    </row>
    <row r="8495" spans="8:9" x14ac:dyDescent="0.2">
      <c r="H8495" s="101"/>
      <c r="I8495" s="101"/>
    </row>
    <row r="8496" spans="8:9" x14ac:dyDescent="0.2">
      <c r="H8496" s="101"/>
      <c r="I8496" s="101"/>
    </row>
    <row r="8497" spans="8:9" x14ac:dyDescent="0.2">
      <c r="H8497" s="101"/>
      <c r="I8497" s="101"/>
    </row>
    <row r="8498" spans="8:9" x14ac:dyDescent="0.2">
      <c r="H8498" s="101"/>
      <c r="I8498" s="101"/>
    </row>
    <row r="8499" spans="8:9" x14ac:dyDescent="0.2">
      <c r="H8499" s="101"/>
      <c r="I8499" s="101"/>
    </row>
    <row r="8500" spans="8:9" x14ac:dyDescent="0.2">
      <c r="H8500" s="101"/>
      <c r="I8500" s="101"/>
    </row>
    <row r="8501" spans="8:9" x14ac:dyDescent="0.2">
      <c r="H8501" s="101"/>
      <c r="I8501" s="101"/>
    </row>
    <row r="8502" spans="8:9" x14ac:dyDescent="0.2">
      <c r="H8502" s="101"/>
      <c r="I8502" s="101"/>
    </row>
    <row r="8503" spans="8:9" x14ac:dyDescent="0.2">
      <c r="H8503" s="101"/>
      <c r="I8503" s="101"/>
    </row>
    <row r="8504" spans="8:9" x14ac:dyDescent="0.2">
      <c r="H8504" s="101"/>
      <c r="I8504" s="101"/>
    </row>
    <row r="8505" spans="8:9" x14ac:dyDescent="0.2">
      <c r="H8505" s="101"/>
      <c r="I8505" s="101"/>
    </row>
    <row r="8506" spans="8:9" x14ac:dyDescent="0.2">
      <c r="H8506" s="101"/>
      <c r="I8506" s="101"/>
    </row>
    <row r="8507" spans="8:9" x14ac:dyDescent="0.2">
      <c r="H8507" s="101"/>
      <c r="I8507" s="101"/>
    </row>
    <row r="8508" spans="8:9" x14ac:dyDescent="0.2">
      <c r="H8508" s="101"/>
      <c r="I8508" s="101"/>
    </row>
    <row r="8509" spans="8:9" x14ac:dyDescent="0.2">
      <c r="H8509" s="101"/>
      <c r="I8509" s="101"/>
    </row>
    <row r="8510" spans="8:9" x14ac:dyDescent="0.2">
      <c r="H8510" s="101"/>
      <c r="I8510" s="101"/>
    </row>
    <row r="8511" spans="8:9" x14ac:dyDescent="0.2">
      <c r="H8511" s="101"/>
      <c r="I8511" s="101"/>
    </row>
    <row r="8512" spans="8:9" x14ac:dyDescent="0.2">
      <c r="H8512" s="101"/>
      <c r="I8512" s="101"/>
    </row>
    <row r="8513" spans="8:9" x14ac:dyDescent="0.2">
      <c r="H8513" s="101"/>
      <c r="I8513" s="101"/>
    </row>
    <row r="8514" spans="8:9" x14ac:dyDescent="0.2">
      <c r="H8514" s="101"/>
      <c r="I8514" s="101"/>
    </row>
    <row r="8515" spans="8:9" x14ac:dyDescent="0.2">
      <c r="H8515" s="101"/>
      <c r="I8515" s="101"/>
    </row>
    <row r="8516" spans="8:9" x14ac:dyDescent="0.2">
      <c r="H8516" s="101"/>
      <c r="I8516" s="101"/>
    </row>
    <row r="8517" spans="8:9" x14ac:dyDescent="0.2">
      <c r="H8517" s="101"/>
      <c r="I8517" s="101"/>
    </row>
    <row r="8518" spans="8:9" x14ac:dyDescent="0.2">
      <c r="H8518" s="101"/>
      <c r="I8518" s="101"/>
    </row>
    <row r="8519" spans="8:9" x14ac:dyDescent="0.2">
      <c r="H8519" s="101"/>
      <c r="I8519" s="101"/>
    </row>
    <row r="8520" spans="8:9" x14ac:dyDescent="0.2">
      <c r="H8520" s="101"/>
      <c r="I8520" s="101"/>
    </row>
    <row r="8521" spans="8:9" x14ac:dyDescent="0.2">
      <c r="H8521" s="101"/>
      <c r="I8521" s="101"/>
    </row>
    <row r="8522" spans="8:9" x14ac:dyDescent="0.2">
      <c r="H8522" s="101"/>
      <c r="I8522" s="101"/>
    </row>
    <row r="8523" spans="8:9" x14ac:dyDescent="0.2">
      <c r="H8523" s="101"/>
      <c r="I8523" s="101"/>
    </row>
    <row r="8524" spans="8:9" x14ac:dyDescent="0.2">
      <c r="H8524" s="101"/>
      <c r="I8524" s="101"/>
    </row>
    <row r="8525" spans="8:9" x14ac:dyDescent="0.2">
      <c r="H8525" s="101"/>
      <c r="I8525" s="101"/>
    </row>
    <row r="8526" spans="8:9" x14ac:dyDescent="0.2">
      <c r="H8526" s="101"/>
      <c r="I8526" s="101"/>
    </row>
    <row r="8527" spans="8:9" x14ac:dyDescent="0.2">
      <c r="H8527" s="101"/>
      <c r="I8527" s="101"/>
    </row>
    <row r="8528" spans="8:9" x14ac:dyDescent="0.2">
      <c r="H8528" s="101"/>
      <c r="I8528" s="101"/>
    </row>
    <row r="8529" spans="8:9" x14ac:dyDescent="0.2">
      <c r="H8529" s="101"/>
      <c r="I8529" s="101"/>
    </row>
    <row r="8530" spans="8:9" x14ac:dyDescent="0.2">
      <c r="H8530" s="101"/>
      <c r="I8530" s="101"/>
    </row>
    <row r="8531" spans="8:9" x14ac:dyDescent="0.2">
      <c r="H8531" s="101"/>
      <c r="I8531" s="101"/>
    </row>
    <row r="8532" spans="8:9" x14ac:dyDescent="0.2">
      <c r="H8532" s="101"/>
      <c r="I8532" s="101"/>
    </row>
    <row r="8533" spans="8:9" x14ac:dyDescent="0.2">
      <c r="H8533" s="101"/>
      <c r="I8533" s="101"/>
    </row>
    <row r="8534" spans="8:9" x14ac:dyDescent="0.2">
      <c r="H8534" s="101"/>
      <c r="I8534" s="101"/>
    </row>
    <row r="8535" spans="8:9" x14ac:dyDescent="0.2">
      <c r="H8535" s="101"/>
      <c r="I8535" s="101"/>
    </row>
    <row r="8536" spans="8:9" x14ac:dyDescent="0.2">
      <c r="H8536" s="101"/>
      <c r="I8536" s="101"/>
    </row>
    <row r="8537" spans="8:9" x14ac:dyDescent="0.2">
      <c r="H8537" s="101"/>
      <c r="I8537" s="101"/>
    </row>
    <row r="8538" spans="8:9" x14ac:dyDescent="0.2">
      <c r="H8538" s="101"/>
      <c r="I8538" s="101"/>
    </row>
    <row r="8539" spans="8:9" x14ac:dyDescent="0.2">
      <c r="H8539" s="101"/>
      <c r="I8539" s="101"/>
    </row>
    <row r="8540" spans="8:9" x14ac:dyDescent="0.2">
      <c r="H8540" s="101"/>
      <c r="I8540" s="101"/>
    </row>
    <row r="8541" spans="8:9" x14ac:dyDescent="0.2">
      <c r="H8541" s="101"/>
      <c r="I8541" s="101"/>
    </row>
    <row r="8542" spans="8:9" x14ac:dyDescent="0.2">
      <c r="H8542" s="101"/>
      <c r="I8542" s="101"/>
    </row>
    <row r="8543" spans="8:9" x14ac:dyDescent="0.2">
      <c r="H8543" s="101"/>
      <c r="I8543" s="101"/>
    </row>
    <row r="8544" spans="8:9" x14ac:dyDescent="0.2">
      <c r="H8544" s="101"/>
      <c r="I8544" s="101"/>
    </row>
    <row r="8545" spans="8:9" x14ac:dyDescent="0.2">
      <c r="H8545" s="101"/>
      <c r="I8545" s="101"/>
    </row>
    <row r="8546" spans="8:9" x14ac:dyDescent="0.2">
      <c r="H8546" s="101"/>
      <c r="I8546" s="101"/>
    </row>
    <row r="8547" spans="8:9" x14ac:dyDescent="0.2">
      <c r="H8547" s="101"/>
      <c r="I8547" s="101"/>
    </row>
    <row r="8548" spans="8:9" x14ac:dyDescent="0.2">
      <c r="H8548" s="101"/>
      <c r="I8548" s="101"/>
    </row>
    <row r="8549" spans="8:9" x14ac:dyDescent="0.2">
      <c r="H8549" s="101"/>
      <c r="I8549" s="101"/>
    </row>
    <row r="8550" spans="8:9" x14ac:dyDescent="0.2">
      <c r="H8550" s="101"/>
      <c r="I8550" s="101"/>
    </row>
    <row r="8551" spans="8:9" x14ac:dyDescent="0.2">
      <c r="H8551" s="101"/>
      <c r="I8551" s="101"/>
    </row>
    <row r="8552" spans="8:9" x14ac:dyDescent="0.2">
      <c r="H8552" s="101"/>
      <c r="I8552" s="101"/>
    </row>
    <row r="8553" spans="8:9" x14ac:dyDescent="0.2">
      <c r="H8553" s="101"/>
      <c r="I8553" s="101"/>
    </row>
    <row r="8554" spans="8:9" x14ac:dyDescent="0.2">
      <c r="H8554" s="101"/>
      <c r="I8554" s="101"/>
    </row>
    <row r="8555" spans="8:9" x14ac:dyDescent="0.2">
      <c r="H8555" s="101"/>
      <c r="I8555" s="101"/>
    </row>
    <row r="8556" spans="8:9" x14ac:dyDescent="0.2">
      <c r="H8556" s="101"/>
      <c r="I8556" s="101"/>
    </row>
    <row r="8557" spans="8:9" x14ac:dyDescent="0.2">
      <c r="H8557" s="101"/>
      <c r="I8557" s="101"/>
    </row>
    <row r="8558" spans="8:9" x14ac:dyDescent="0.2">
      <c r="H8558" s="101"/>
      <c r="I8558" s="101"/>
    </row>
    <row r="8559" spans="8:9" x14ac:dyDescent="0.2">
      <c r="H8559" s="101"/>
      <c r="I8559" s="101"/>
    </row>
    <row r="8560" spans="8:9" x14ac:dyDescent="0.2">
      <c r="H8560" s="101"/>
      <c r="I8560" s="101"/>
    </row>
    <row r="8561" spans="8:9" x14ac:dyDescent="0.2">
      <c r="H8561" s="101"/>
      <c r="I8561" s="101"/>
    </row>
    <row r="8562" spans="8:9" x14ac:dyDescent="0.2">
      <c r="H8562" s="101"/>
      <c r="I8562" s="101"/>
    </row>
    <row r="8563" spans="8:9" x14ac:dyDescent="0.2">
      <c r="H8563" s="101"/>
      <c r="I8563" s="101"/>
    </row>
    <row r="8564" spans="8:9" x14ac:dyDescent="0.2">
      <c r="H8564" s="101"/>
      <c r="I8564" s="101"/>
    </row>
    <row r="8565" spans="8:9" x14ac:dyDescent="0.2">
      <c r="H8565" s="101"/>
      <c r="I8565" s="101"/>
    </row>
    <row r="8566" spans="8:9" x14ac:dyDescent="0.2">
      <c r="H8566" s="101"/>
      <c r="I8566" s="101"/>
    </row>
    <row r="8567" spans="8:9" x14ac:dyDescent="0.2">
      <c r="H8567" s="101"/>
      <c r="I8567" s="101"/>
    </row>
    <row r="8568" spans="8:9" x14ac:dyDescent="0.2">
      <c r="H8568" s="101"/>
      <c r="I8568" s="101"/>
    </row>
    <row r="8569" spans="8:9" x14ac:dyDescent="0.2">
      <c r="H8569" s="101"/>
      <c r="I8569" s="101"/>
    </row>
    <row r="8570" spans="8:9" x14ac:dyDescent="0.2">
      <c r="H8570" s="101"/>
      <c r="I8570" s="101"/>
    </row>
    <row r="8571" spans="8:9" x14ac:dyDescent="0.2">
      <c r="H8571" s="101"/>
      <c r="I8571" s="101"/>
    </row>
    <row r="8572" spans="8:9" x14ac:dyDescent="0.2">
      <c r="H8572" s="101"/>
      <c r="I8572" s="101"/>
    </row>
    <row r="8573" spans="8:9" x14ac:dyDescent="0.2">
      <c r="H8573" s="101"/>
      <c r="I8573" s="101"/>
    </row>
    <row r="8574" spans="8:9" x14ac:dyDescent="0.2">
      <c r="H8574" s="101"/>
      <c r="I8574" s="101"/>
    </row>
    <row r="8575" spans="8:9" x14ac:dyDescent="0.2">
      <c r="H8575" s="101"/>
      <c r="I8575" s="101"/>
    </row>
    <row r="8576" spans="8:9" x14ac:dyDescent="0.2">
      <c r="H8576" s="101"/>
      <c r="I8576" s="101"/>
    </row>
    <row r="8577" spans="8:9" x14ac:dyDescent="0.2">
      <c r="H8577" s="101"/>
      <c r="I8577" s="101"/>
    </row>
    <row r="8578" spans="8:9" x14ac:dyDescent="0.2">
      <c r="H8578" s="101"/>
      <c r="I8578" s="101"/>
    </row>
    <row r="8579" spans="8:9" x14ac:dyDescent="0.2">
      <c r="H8579" s="101"/>
      <c r="I8579" s="101"/>
    </row>
    <row r="8580" spans="8:9" x14ac:dyDescent="0.2">
      <c r="H8580" s="101"/>
      <c r="I8580" s="101"/>
    </row>
    <row r="8581" spans="8:9" x14ac:dyDescent="0.2">
      <c r="H8581" s="101"/>
      <c r="I8581" s="101"/>
    </row>
    <row r="8582" spans="8:9" x14ac:dyDescent="0.2">
      <c r="H8582" s="101"/>
      <c r="I8582" s="101"/>
    </row>
    <row r="8583" spans="8:9" x14ac:dyDescent="0.2">
      <c r="H8583" s="101"/>
      <c r="I8583" s="101"/>
    </row>
    <row r="8584" spans="8:9" x14ac:dyDescent="0.2">
      <c r="H8584" s="101"/>
      <c r="I8584" s="101"/>
    </row>
    <row r="8585" spans="8:9" x14ac:dyDescent="0.2">
      <c r="H8585" s="101"/>
      <c r="I8585" s="101"/>
    </row>
    <row r="8586" spans="8:9" x14ac:dyDescent="0.2">
      <c r="H8586" s="101"/>
      <c r="I8586" s="101"/>
    </row>
    <row r="8587" spans="8:9" x14ac:dyDescent="0.2">
      <c r="H8587" s="101"/>
      <c r="I8587" s="101"/>
    </row>
    <row r="8588" spans="8:9" x14ac:dyDescent="0.2">
      <c r="H8588" s="101"/>
      <c r="I8588" s="101"/>
    </row>
    <row r="8589" spans="8:9" x14ac:dyDescent="0.2">
      <c r="H8589" s="101"/>
      <c r="I8589" s="101"/>
    </row>
    <row r="8590" spans="8:9" x14ac:dyDescent="0.2">
      <c r="H8590" s="101"/>
      <c r="I8590" s="101"/>
    </row>
    <row r="8591" spans="8:9" x14ac:dyDescent="0.2">
      <c r="H8591" s="101"/>
      <c r="I8591" s="101"/>
    </row>
    <row r="8592" spans="8:9" x14ac:dyDescent="0.2">
      <c r="H8592" s="101"/>
      <c r="I8592" s="101"/>
    </row>
    <row r="8593" spans="8:9" x14ac:dyDescent="0.2">
      <c r="H8593" s="101"/>
      <c r="I8593" s="101"/>
    </row>
    <row r="8594" spans="8:9" x14ac:dyDescent="0.2">
      <c r="H8594" s="101"/>
      <c r="I8594" s="101"/>
    </row>
    <row r="8595" spans="8:9" x14ac:dyDescent="0.2">
      <c r="H8595" s="101"/>
      <c r="I8595" s="101"/>
    </row>
    <row r="8596" spans="8:9" x14ac:dyDescent="0.2">
      <c r="H8596" s="101"/>
      <c r="I8596" s="101"/>
    </row>
    <row r="8597" spans="8:9" x14ac:dyDescent="0.2">
      <c r="H8597" s="101"/>
      <c r="I8597" s="101"/>
    </row>
    <row r="8598" spans="8:9" x14ac:dyDescent="0.2">
      <c r="H8598" s="101"/>
      <c r="I8598" s="101"/>
    </row>
    <row r="8599" spans="8:9" x14ac:dyDescent="0.2">
      <c r="H8599" s="101"/>
      <c r="I8599" s="101"/>
    </row>
    <row r="8600" spans="8:9" x14ac:dyDescent="0.2">
      <c r="H8600" s="101"/>
      <c r="I8600" s="101"/>
    </row>
    <row r="8601" spans="8:9" x14ac:dyDescent="0.2">
      <c r="H8601" s="101"/>
      <c r="I8601" s="101"/>
    </row>
    <row r="8602" spans="8:9" x14ac:dyDescent="0.2">
      <c r="H8602" s="101"/>
      <c r="I8602" s="101"/>
    </row>
    <row r="8603" spans="8:9" x14ac:dyDescent="0.2">
      <c r="H8603" s="101"/>
      <c r="I8603" s="101"/>
    </row>
    <row r="8604" spans="8:9" x14ac:dyDescent="0.2">
      <c r="H8604" s="101"/>
      <c r="I8604" s="101"/>
    </row>
    <row r="8605" spans="8:9" x14ac:dyDescent="0.2">
      <c r="H8605" s="101"/>
      <c r="I8605" s="101"/>
    </row>
    <row r="8606" spans="8:9" x14ac:dyDescent="0.2">
      <c r="H8606" s="101"/>
      <c r="I8606" s="101"/>
    </row>
    <row r="8607" spans="8:9" x14ac:dyDescent="0.2">
      <c r="H8607" s="101"/>
      <c r="I8607" s="101"/>
    </row>
    <row r="8608" spans="8:9" x14ac:dyDescent="0.2">
      <c r="H8608" s="101"/>
      <c r="I8608" s="101"/>
    </row>
    <row r="8609" spans="8:9" x14ac:dyDescent="0.2">
      <c r="H8609" s="101"/>
      <c r="I8609" s="101"/>
    </row>
    <row r="8610" spans="8:9" x14ac:dyDescent="0.2">
      <c r="H8610" s="101"/>
      <c r="I8610" s="101"/>
    </row>
    <row r="8611" spans="8:9" x14ac:dyDescent="0.2">
      <c r="H8611" s="101"/>
      <c r="I8611" s="101"/>
    </row>
    <row r="8612" spans="8:9" x14ac:dyDescent="0.2">
      <c r="H8612" s="101"/>
      <c r="I8612" s="101"/>
    </row>
    <row r="8613" spans="8:9" x14ac:dyDescent="0.2">
      <c r="H8613" s="101"/>
      <c r="I8613" s="101"/>
    </row>
    <row r="8614" spans="8:9" x14ac:dyDescent="0.2">
      <c r="H8614" s="101"/>
      <c r="I8614" s="101"/>
    </row>
    <row r="8615" spans="8:9" x14ac:dyDescent="0.2">
      <c r="H8615" s="101"/>
      <c r="I8615" s="101"/>
    </row>
    <row r="8616" spans="8:9" x14ac:dyDescent="0.2">
      <c r="H8616" s="101"/>
      <c r="I8616" s="101"/>
    </row>
    <row r="8617" spans="8:9" x14ac:dyDescent="0.2">
      <c r="H8617" s="101"/>
      <c r="I8617" s="101"/>
    </row>
    <row r="8618" spans="8:9" x14ac:dyDescent="0.2">
      <c r="H8618" s="101"/>
      <c r="I8618" s="101"/>
    </row>
    <row r="8619" spans="8:9" x14ac:dyDescent="0.2">
      <c r="H8619" s="101"/>
      <c r="I8619" s="101"/>
    </row>
    <row r="8620" spans="8:9" x14ac:dyDescent="0.2">
      <c r="H8620" s="101"/>
      <c r="I8620" s="101"/>
    </row>
    <row r="8621" spans="8:9" x14ac:dyDescent="0.2">
      <c r="H8621" s="101"/>
      <c r="I8621" s="101"/>
    </row>
    <row r="8622" spans="8:9" x14ac:dyDescent="0.2">
      <c r="H8622" s="101"/>
      <c r="I8622" s="101"/>
    </row>
    <row r="8623" spans="8:9" x14ac:dyDescent="0.2">
      <c r="H8623" s="101"/>
      <c r="I8623" s="101"/>
    </row>
    <row r="8624" spans="8:9" x14ac:dyDescent="0.2">
      <c r="H8624" s="101"/>
      <c r="I8624" s="101"/>
    </row>
    <row r="8625" spans="8:9" x14ac:dyDescent="0.2">
      <c r="H8625" s="101"/>
      <c r="I8625" s="101"/>
    </row>
    <row r="8626" spans="8:9" x14ac:dyDescent="0.2">
      <c r="H8626" s="101"/>
      <c r="I8626" s="101"/>
    </row>
    <row r="8627" spans="8:9" x14ac:dyDescent="0.2">
      <c r="H8627" s="101"/>
      <c r="I8627" s="101"/>
    </row>
    <row r="8628" spans="8:9" x14ac:dyDescent="0.2">
      <c r="H8628" s="101"/>
      <c r="I8628" s="101"/>
    </row>
    <row r="8629" spans="8:9" x14ac:dyDescent="0.2">
      <c r="H8629" s="101"/>
      <c r="I8629" s="101"/>
    </row>
    <row r="8630" spans="8:9" x14ac:dyDescent="0.2">
      <c r="H8630" s="101"/>
      <c r="I8630" s="101"/>
    </row>
    <row r="8631" spans="8:9" x14ac:dyDescent="0.2">
      <c r="H8631" s="101"/>
      <c r="I8631" s="101"/>
    </row>
    <row r="8632" spans="8:9" x14ac:dyDescent="0.2">
      <c r="H8632" s="101"/>
      <c r="I8632" s="101"/>
    </row>
    <row r="8633" spans="8:9" x14ac:dyDescent="0.2">
      <c r="H8633" s="101"/>
      <c r="I8633" s="101"/>
    </row>
    <row r="8634" spans="8:9" x14ac:dyDescent="0.2">
      <c r="H8634" s="101"/>
      <c r="I8634" s="101"/>
    </row>
    <row r="8635" spans="8:9" x14ac:dyDescent="0.2">
      <c r="H8635" s="101"/>
      <c r="I8635" s="101"/>
    </row>
    <row r="8636" spans="8:9" x14ac:dyDescent="0.2">
      <c r="H8636" s="101"/>
      <c r="I8636" s="101"/>
    </row>
    <row r="8637" spans="8:9" x14ac:dyDescent="0.2">
      <c r="H8637" s="101"/>
      <c r="I8637" s="101"/>
    </row>
    <row r="8638" spans="8:9" x14ac:dyDescent="0.2">
      <c r="H8638" s="101"/>
      <c r="I8638" s="101"/>
    </row>
    <row r="8639" spans="8:9" x14ac:dyDescent="0.2">
      <c r="H8639" s="101"/>
      <c r="I8639" s="101"/>
    </row>
    <row r="8640" spans="8:9" x14ac:dyDescent="0.2">
      <c r="H8640" s="101"/>
      <c r="I8640" s="101"/>
    </row>
    <row r="8641" spans="8:9" x14ac:dyDescent="0.2">
      <c r="H8641" s="101"/>
      <c r="I8641" s="101"/>
    </row>
    <row r="8642" spans="8:9" x14ac:dyDescent="0.2">
      <c r="H8642" s="101"/>
      <c r="I8642" s="101"/>
    </row>
    <row r="8643" spans="8:9" x14ac:dyDescent="0.2">
      <c r="H8643" s="101"/>
      <c r="I8643" s="101"/>
    </row>
    <row r="8644" spans="8:9" x14ac:dyDescent="0.2">
      <c r="H8644" s="101"/>
      <c r="I8644" s="101"/>
    </row>
    <row r="8645" spans="8:9" x14ac:dyDescent="0.2">
      <c r="H8645" s="101"/>
      <c r="I8645" s="101"/>
    </row>
    <row r="8646" spans="8:9" x14ac:dyDescent="0.2">
      <c r="H8646" s="101"/>
      <c r="I8646" s="101"/>
    </row>
    <row r="8647" spans="8:9" x14ac:dyDescent="0.2">
      <c r="H8647" s="101"/>
      <c r="I8647" s="101"/>
    </row>
    <row r="8648" spans="8:9" x14ac:dyDescent="0.2">
      <c r="H8648" s="101"/>
      <c r="I8648" s="101"/>
    </row>
    <row r="8649" spans="8:9" x14ac:dyDescent="0.2">
      <c r="H8649" s="101"/>
      <c r="I8649" s="101"/>
    </row>
    <row r="8650" spans="8:9" x14ac:dyDescent="0.2">
      <c r="H8650" s="101"/>
      <c r="I8650" s="101"/>
    </row>
    <row r="8651" spans="8:9" x14ac:dyDescent="0.2">
      <c r="H8651" s="101"/>
      <c r="I8651" s="101"/>
    </row>
    <row r="8652" spans="8:9" x14ac:dyDescent="0.2">
      <c r="H8652" s="101"/>
      <c r="I8652" s="101"/>
    </row>
    <row r="8653" spans="8:9" x14ac:dyDescent="0.2">
      <c r="H8653" s="101"/>
      <c r="I8653" s="101"/>
    </row>
    <row r="8654" spans="8:9" x14ac:dyDescent="0.2">
      <c r="H8654" s="101"/>
      <c r="I8654" s="101"/>
    </row>
    <row r="8655" spans="8:9" x14ac:dyDescent="0.2">
      <c r="H8655" s="101"/>
      <c r="I8655" s="101"/>
    </row>
    <row r="8656" spans="8:9" x14ac:dyDescent="0.2">
      <c r="H8656" s="101"/>
      <c r="I8656" s="101"/>
    </row>
    <row r="8657" spans="8:9" x14ac:dyDescent="0.2">
      <c r="H8657" s="101"/>
      <c r="I8657" s="101"/>
    </row>
    <row r="8658" spans="8:9" x14ac:dyDescent="0.2">
      <c r="H8658" s="101"/>
      <c r="I8658" s="101"/>
    </row>
    <row r="8659" spans="8:9" x14ac:dyDescent="0.2">
      <c r="H8659" s="101"/>
      <c r="I8659" s="101"/>
    </row>
    <row r="8660" spans="8:9" x14ac:dyDescent="0.2">
      <c r="H8660" s="101"/>
      <c r="I8660" s="101"/>
    </row>
    <row r="8661" spans="8:9" x14ac:dyDescent="0.2">
      <c r="H8661" s="101"/>
      <c r="I8661" s="101"/>
    </row>
    <row r="8662" spans="8:9" x14ac:dyDescent="0.2">
      <c r="H8662" s="101"/>
      <c r="I8662" s="101"/>
    </row>
    <row r="8663" spans="8:9" x14ac:dyDescent="0.2">
      <c r="H8663" s="101"/>
      <c r="I8663" s="101"/>
    </row>
    <row r="8664" spans="8:9" x14ac:dyDescent="0.2">
      <c r="H8664" s="101"/>
      <c r="I8664" s="101"/>
    </row>
    <row r="8665" spans="8:9" x14ac:dyDescent="0.2">
      <c r="H8665" s="101"/>
      <c r="I8665" s="101"/>
    </row>
    <row r="8666" spans="8:9" x14ac:dyDescent="0.2">
      <c r="H8666" s="101"/>
      <c r="I8666" s="101"/>
    </row>
    <row r="8667" spans="8:9" x14ac:dyDescent="0.2">
      <c r="H8667" s="101"/>
      <c r="I8667" s="101"/>
    </row>
    <row r="8668" spans="8:9" x14ac:dyDescent="0.2">
      <c r="H8668" s="101"/>
      <c r="I8668" s="101"/>
    </row>
    <row r="8669" spans="8:9" x14ac:dyDescent="0.2">
      <c r="H8669" s="101"/>
      <c r="I8669" s="101"/>
    </row>
    <row r="8670" spans="8:9" x14ac:dyDescent="0.2">
      <c r="H8670" s="101"/>
      <c r="I8670" s="101"/>
    </row>
    <row r="8671" spans="8:9" x14ac:dyDescent="0.2">
      <c r="H8671" s="101"/>
      <c r="I8671" s="101"/>
    </row>
    <row r="8672" spans="8:9" x14ac:dyDescent="0.2">
      <c r="H8672" s="101"/>
      <c r="I8672" s="101"/>
    </row>
    <row r="8673" spans="8:9" x14ac:dyDescent="0.2">
      <c r="H8673" s="101"/>
      <c r="I8673" s="101"/>
    </row>
    <row r="8674" spans="8:9" x14ac:dyDescent="0.2">
      <c r="H8674" s="101"/>
      <c r="I8674" s="101"/>
    </row>
    <row r="8675" spans="8:9" x14ac:dyDescent="0.2">
      <c r="H8675" s="101"/>
      <c r="I8675" s="101"/>
    </row>
    <row r="8676" spans="8:9" x14ac:dyDescent="0.2">
      <c r="H8676" s="101"/>
      <c r="I8676" s="101"/>
    </row>
    <row r="8677" spans="8:9" x14ac:dyDescent="0.2">
      <c r="H8677" s="101"/>
      <c r="I8677" s="101"/>
    </row>
    <row r="8678" spans="8:9" x14ac:dyDescent="0.2">
      <c r="H8678" s="101"/>
      <c r="I8678" s="101"/>
    </row>
    <row r="8679" spans="8:9" x14ac:dyDescent="0.2">
      <c r="H8679" s="101"/>
      <c r="I8679" s="101"/>
    </row>
    <row r="8680" spans="8:9" x14ac:dyDescent="0.2">
      <c r="H8680" s="101"/>
      <c r="I8680" s="101"/>
    </row>
    <row r="8681" spans="8:9" x14ac:dyDescent="0.2">
      <c r="H8681" s="101"/>
      <c r="I8681" s="101"/>
    </row>
    <row r="8682" spans="8:9" x14ac:dyDescent="0.2">
      <c r="H8682" s="101"/>
      <c r="I8682" s="101"/>
    </row>
    <row r="8683" spans="8:9" x14ac:dyDescent="0.2">
      <c r="H8683" s="101"/>
      <c r="I8683" s="101"/>
    </row>
    <row r="8684" spans="8:9" x14ac:dyDescent="0.2">
      <c r="H8684" s="101"/>
      <c r="I8684" s="101"/>
    </row>
    <row r="8685" spans="8:9" x14ac:dyDescent="0.2">
      <c r="H8685" s="101"/>
      <c r="I8685" s="101"/>
    </row>
    <row r="8686" spans="8:9" x14ac:dyDescent="0.2">
      <c r="H8686" s="101"/>
      <c r="I8686" s="101"/>
    </row>
    <row r="8687" spans="8:9" x14ac:dyDescent="0.2">
      <c r="H8687" s="101"/>
      <c r="I8687" s="101"/>
    </row>
    <row r="8688" spans="8:9" x14ac:dyDescent="0.2">
      <c r="H8688" s="101"/>
      <c r="I8688" s="101"/>
    </row>
    <row r="8689" spans="8:9" x14ac:dyDescent="0.2">
      <c r="H8689" s="101"/>
      <c r="I8689" s="101"/>
    </row>
    <row r="8690" spans="8:9" x14ac:dyDescent="0.2">
      <c r="H8690" s="101"/>
      <c r="I8690" s="101"/>
    </row>
    <row r="8691" spans="8:9" x14ac:dyDescent="0.2">
      <c r="H8691" s="101"/>
      <c r="I8691" s="101"/>
    </row>
    <row r="8692" spans="8:9" x14ac:dyDescent="0.2">
      <c r="H8692" s="101"/>
      <c r="I8692" s="101"/>
    </row>
    <row r="8693" spans="8:9" x14ac:dyDescent="0.2">
      <c r="H8693" s="101"/>
      <c r="I8693" s="101"/>
    </row>
    <row r="8694" spans="8:9" x14ac:dyDescent="0.2">
      <c r="H8694" s="101"/>
      <c r="I8694" s="101"/>
    </row>
    <row r="8695" spans="8:9" x14ac:dyDescent="0.2">
      <c r="H8695" s="101"/>
      <c r="I8695" s="101"/>
    </row>
    <row r="8696" spans="8:9" x14ac:dyDescent="0.2">
      <c r="H8696" s="101"/>
      <c r="I8696" s="101"/>
    </row>
    <row r="8697" spans="8:9" x14ac:dyDescent="0.2">
      <c r="H8697" s="101"/>
      <c r="I8697" s="101"/>
    </row>
    <row r="8698" spans="8:9" x14ac:dyDescent="0.2">
      <c r="H8698" s="101"/>
      <c r="I8698" s="101"/>
    </row>
    <row r="8699" spans="8:9" x14ac:dyDescent="0.2">
      <c r="H8699" s="101"/>
      <c r="I8699" s="101"/>
    </row>
    <row r="8700" spans="8:9" x14ac:dyDescent="0.2">
      <c r="H8700" s="101"/>
      <c r="I8700" s="101"/>
    </row>
    <row r="8701" spans="8:9" x14ac:dyDescent="0.2">
      <c r="H8701" s="101"/>
      <c r="I8701" s="101"/>
    </row>
    <row r="8702" spans="8:9" x14ac:dyDescent="0.2">
      <c r="H8702" s="101"/>
      <c r="I8702" s="101"/>
    </row>
    <row r="8703" spans="8:9" x14ac:dyDescent="0.2">
      <c r="H8703" s="101"/>
      <c r="I8703" s="101"/>
    </row>
    <row r="8704" spans="8:9" x14ac:dyDescent="0.2">
      <c r="H8704" s="101"/>
      <c r="I8704" s="101"/>
    </row>
    <row r="8705" spans="8:9" x14ac:dyDescent="0.2">
      <c r="H8705" s="101"/>
      <c r="I8705" s="101"/>
    </row>
    <row r="8706" spans="8:9" x14ac:dyDescent="0.2">
      <c r="H8706" s="101"/>
      <c r="I8706" s="101"/>
    </row>
    <row r="8707" spans="8:9" x14ac:dyDescent="0.2">
      <c r="H8707" s="101"/>
      <c r="I8707" s="101"/>
    </row>
    <row r="8708" spans="8:9" x14ac:dyDescent="0.2">
      <c r="H8708" s="101"/>
      <c r="I8708" s="101"/>
    </row>
    <row r="8709" spans="8:9" x14ac:dyDescent="0.2">
      <c r="H8709" s="101"/>
      <c r="I8709" s="101"/>
    </row>
    <row r="8710" spans="8:9" x14ac:dyDescent="0.2">
      <c r="H8710" s="101"/>
      <c r="I8710" s="101"/>
    </row>
    <row r="8711" spans="8:9" x14ac:dyDescent="0.2">
      <c r="H8711" s="101"/>
      <c r="I8711" s="101"/>
    </row>
    <row r="8712" spans="8:9" x14ac:dyDescent="0.2">
      <c r="H8712" s="101"/>
      <c r="I8712" s="101"/>
    </row>
    <row r="8713" spans="8:9" x14ac:dyDescent="0.2">
      <c r="H8713" s="101"/>
      <c r="I8713" s="101"/>
    </row>
    <row r="8714" spans="8:9" x14ac:dyDescent="0.2">
      <c r="H8714" s="101"/>
      <c r="I8714" s="101"/>
    </row>
    <row r="8715" spans="8:9" x14ac:dyDescent="0.2">
      <c r="H8715" s="101"/>
      <c r="I8715" s="101"/>
    </row>
    <row r="8716" spans="8:9" x14ac:dyDescent="0.2">
      <c r="H8716" s="101"/>
      <c r="I8716" s="101"/>
    </row>
    <row r="8717" spans="8:9" x14ac:dyDescent="0.2">
      <c r="H8717" s="101"/>
      <c r="I8717" s="101"/>
    </row>
    <row r="8718" spans="8:9" x14ac:dyDescent="0.2">
      <c r="H8718" s="101"/>
      <c r="I8718" s="101"/>
    </row>
    <row r="8719" spans="8:9" x14ac:dyDescent="0.2">
      <c r="H8719" s="101"/>
      <c r="I8719" s="101"/>
    </row>
    <row r="8720" spans="8:9" x14ac:dyDescent="0.2">
      <c r="H8720" s="101"/>
      <c r="I8720" s="101"/>
    </row>
    <row r="8721" spans="8:9" x14ac:dyDescent="0.2">
      <c r="H8721" s="101"/>
      <c r="I8721" s="101"/>
    </row>
    <row r="8722" spans="8:9" x14ac:dyDescent="0.2">
      <c r="H8722" s="101"/>
      <c r="I8722" s="101"/>
    </row>
    <row r="8723" spans="8:9" x14ac:dyDescent="0.2">
      <c r="H8723" s="101"/>
      <c r="I8723" s="101"/>
    </row>
    <row r="8724" spans="8:9" x14ac:dyDescent="0.2">
      <c r="H8724" s="101"/>
      <c r="I8724" s="101"/>
    </row>
    <row r="8725" spans="8:9" x14ac:dyDescent="0.2">
      <c r="H8725" s="101"/>
      <c r="I8725" s="101"/>
    </row>
    <row r="8726" spans="8:9" x14ac:dyDescent="0.2">
      <c r="H8726" s="101"/>
      <c r="I8726" s="101"/>
    </row>
    <row r="8727" spans="8:9" x14ac:dyDescent="0.2">
      <c r="H8727" s="101"/>
      <c r="I8727" s="101"/>
    </row>
    <row r="8728" spans="8:9" x14ac:dyDescent="0.2">
      <c r="H8728" s="101"/>
      <c r="I8728" s="101"/>
    </row>
    <row r="8729" spans="8:9" x14ac:dyDescent="0.2">
      <c r="H8729" s="101"/>
      <c r="I8729" s="101"/>
    </row>
    <row r="8730" spans="8:9" x14ac:dyDescent="0.2">
      <c r="H8730" s="101"/>
      <c r="I8730" s="101"/>
    </row>
    <row r="8731" spans="8:9" x14ac:dyDescent="0.2">
      <c r="H8731" s="101"/>
      <c r="I8731" s="101"/>
    </row>
    <row r="8732" spans="8:9" x14ac:dyDescent="0.2">
      <c r="H8732" s="101"/>
      <c r="I8732" s="101"/>
    </row>
    <row r="8733" spans="8:9" x14ac:dyDescent="0.2">
      <c r="H8733" s="101"/>
      <c r="I8733" s="101"/>
    </row>
    <row r="8734" spans="8:9" x14ac:dyDescent="0.2">
      <c r="H8734" s="101"/>
      <c r="I8734" s="101"/>
    </row>
    <row r="8735" spans="8:9" x14ac:dyDescent="0.2">
      <c r="H8735" s="101"/>
      <c r="I8735" s="101"/>
    </row>
    <row r="8736" spans="8:9" x14ac:dyDescent="0.2">
      <c r="H8736" s="101"/>
      <c r="I8736" s="101"/>
    </row>
    <row r="8737" spans="8:9" x14ac:dyDescent="0.2">
      <c r="H8737" s="101"/>
      <c r="I8737" s="101"/>
    </row>
    <row r="8738" spans="8:9" x14ac:dyDescent="0.2">
      <c r="H8738" s="101"/>
      <c r="I8738" s="101"/>
    </row>
    <row r="8739" spans="8:9" x14ac:dyDescent="0.2">
      <c r="H8739" s="101"/>
      <c r="I8739" s="101"/>
    </row>
    <row r="8740" spans="8:9" x14ac:dyDescent="0.2">
      <c r="H8740" s="101"/>
      <c r="I8740" s="101"/>
    </row>
    <row r="8741" spans="8:9" x14ac:dyDescent="0.2">
      <c r="H8741" s="101"/>
      <c r="I8741" s="101"/>
    </row>
    <row r="8742" spans="8:9" x14ac:dyDescent="0.2">
      <c r="H8742" s="101"/>
      <c r="I8742" s="101"/>
    </row>
    <row r="8743" spans="8:9" x14ac:dyDescent="0.2">
      <c r="H8743" s="101"/>
      <c r="I8743" s="101"/>
    </row>
    <row r="8744" spans="8:9" x14ac:dyDescent="0.2">
      <c r="H8744" s="101"/>
      <c r="I8744" s="101"/>
    </row>
    <row r="8745" spans="8:9" x14ac:dyDescent="0.2">
      <c r="H8745" s="101"/>
      <c r="I8745" s="101"/>
    </row>
    <row r="8746" spans="8:9" x14ac:dyDescent="0.2">
      <c r="H8746" s="101"/>
      <c r="I8746" s="101"/>
    </row>
    <row r="8747" spans="8:9" x14ac:dyDescent="0.2">
      <c r="H8747" s="101"/>
      <c r="I8747" s="101"/>
    </row>
    <row r="8748" spans="8:9" x14ac:dyDescent="0.2">
      <c r="H8748" s="101"/>
      <c r="I8748" s="101"/>
    </row>
    <row r="8749" spans="8:9" x14ac:dyDescent="0.2">
      <c r="H8749" s="101"/>
      <c r="I8749" s="101"/>
    </row>
    <row r="8750" spans="8:9" x14ac:dyDescent="0.2">
      <c r="H8750" s="101"/>
      <c r="I8750" s="101"/>
    </row>
    <row r="8751" spans="8:9" x14ac:dyDescent="0.2">
      <c r="H8751" s="101"/>
      <c r="I8751" s="101"/>
    </row>
    <row r="8752" spans="8:9" x14ac:dyDescent="0.2">
      <c r="H8752" s="101"/>
      <c r="I8752" s="101"/>
    </row>
    <row r="8753" spans="8:9" x14ac:dyDescent="0.2">
      <c r="H8753" s="101"/>
      <c r="I8753" s="101"/>
    </row>
    <row r="8754" spans="8:9" x14ac:dyDescent="0.2">
      <c r="H8754" s="101"/>
      <c r="I8754" s="101"/>
    </row>
    <row r="8755" spans="8:9" x14ac:dyDescent="0.2">
      <c r="H8755" s="101"/>
      <c r="I8755" s="101"/>
    </row>
    <row r="8756" spans="8:9" x14ac:dyDescent="0.2">
      <c r="H8756" s="101"/>
      <c r="I8756" s="101"/>
    </row>
    <row r="8757" spans="8:9" x14ac:dyDescent="0.2">
      <c r="H8757" s="101"/>
      <c r="I8757" s="101"/>
    </row>
    <row r="8758" spans="8:9" x14ac:dyDescent="0.2">
      <c r="H8758" s="101"/>
      <c r="I8758" s="101"/>
    </row>
    <row r="8759" spans="8:9" x14ac:dyDescent="0.2">
      <c r="H8759" s="101"/>
      <c r="I8759" s="101"/>
    </row>
    <row r="8760" spans="8:9" x14ac:dyDescent="0.2">
      <c r="H8760" s="101"/>
      <c r="I8760" s="101"/>
    </row>
    <row r="8761" spans="8:9" x14ac:dyDescent="0.2">
      <c r="H8761" s="101"/>
      <c r="I8761" s="101"/>
    </row>
    <row r="8762" spans="8:9" x14ac:dyDescent="0.2">
      <c r="H8762" s="101"/>
      <c r="I8762" s="101"/>
    </row>
    <row r="8763" spans="8:9" x14ac:dyDescent="0.2">
      <c r="H8763" s="101"/>
      <c r="I8763" s="101"/>
    </row>
    <row r="8764" spans="8:9" x14ac:dyDescent="0.2">
      <c r="H8764" s="101"/>
      <c r="I8764" s="101"/>
    </row>
    <row r="8765" spans="8:9" x14ac:dyDescent="0.2">
      <c r="H8765" s="101"/>
      <c r="I8765" s="101"/>
    </row>
    <row r="8766" spans="8:9" x14ac:dyDescent="0.2">
      <c r="H8766" s="101"/>
      <c r="I8766" s="101"/>
    </row>
    <row r="8767" spans="8:9" x14ac:dyDescent="0.2">
      <c r="H8767" s="101"/>
      <c r="I8767" s="101"/>
    </row>
    <row r="8768" spans="8:9" x14ac:dyDescent="0.2">
      <c r="H8768" s="101"/>
      <c r="I8768" s="101"/>
    </row>
    <row r="8769" spans="8:9" x14ac:dyDescent="0.2">
      <c r="H8769" s="101"/>
      <c r="I8769" s="101"/>
    </row>
    <row r="8770" spans="8:9" x14ac:dyDescent="0.2">
      <c r="H8770" s="101"/>
      <c r="I8770" s="101"/>
    </row>
    <row r="8771" spans="8:9" x14ac:dyDescent="0.2">
      <c r="H8771" s="101"/>
      <c r="I8771" s="101"/>
    </row>
    <row r="8772" spans="8:9" x14ac:dyDescent="0.2">
      <c r="H8772" s="101"/>
      <c r="I8772" s="101"/>
    </row>
    <row r="8773" spans="8:9" x14ac:dyDescent="0.2">
      <c r="H8773" s="101"/>
      <c r="I8773" s="101"/>
    </row>
    <row r="8774" spans="8:9" x14ac:dyDescent="0.2">
      <c r="H8774" s="101"/>
      <c r="I8774" s="101"/>
    </row>
    <row r="8775" spans="8:9" x14ac:dyDescent="0.2">
      <c r="H8775" s="101"/>
      <c r="I8775" s="101"/>
    </row>
    <row r="8776" spans="8:9" x14ac:dyDescent="0.2">
      <c r="H8776" s="101"/>
      <c r="I8776" s="101"/>
    </row>
    <row r="8777" spans="8:9" x14ac:dyDescent="0.2">
      <c r="H8777" s="101"/>
      <c r="I8777" s="101"/>
    </row>
    <row r="8778" spans="8:9" x14ac:dyDescent="0.2">
      <c r="H8778" s="101"/>
      <c r="I8778" s="101"/>
    </row>
    <row r="8779" spans="8:9" x14ac:dyDescent="0.2">
      <c r="H8779" s="101"/>
      <c r="I8779" s="101"/>
    </row>
    <row r="8780" spans="8:9" x14ac:dyDescent="0.2">
      <c r="H8780" s="101"/>
      <c r="I8780" s="101"/>
    </row>
    <row r="8781" spans="8:9" x14ac:dyDescent="0.2">
      <c r="H8781" s="101"/>
      <c r="I8781" s="101"/>
    </row>
    <row r="8782" spans="8:9" x14ac:dyDescent="0.2">
      <c r="H8782" s="101"/>
      <c r="I8782" s="101"/>
    </row>
    <row r="8783" spans="8:9" x14ac:dyDescent="0.2">
      <c r="H8783" s="101"/>
      <c r="I8783" s="101"/>
    </row>
    <row r="8784" spans="8:9" x14ac:dyDescent="0.2">
      <c r="H8784" s="101"/>
      <c r="I8784" s="101"/>
    </row>
    <row r="8785" spans="8:9" x14ac:dyDescent="0.2">
      <c r="H8785" s="101"/>
      <c r="I8785" s="101"/>
    </row>
    <row r="8786" spans="8:9" x14ac:dyDescent="0.2">
      <c r="H8786" s="101"/>
      <c r="I8786" s="101"/>
    </row>
    <row r="8787" spans="8:9" x14ac:dyDescent="0.2">
      <c r="H8787" s="101"/>
      <c r="I8787" s="101"/>
    </row>
    <row r="8788" spans="8:9" x14ac:dyDescent="0.2">
      <c r="H8788" s="101"/>
      <c r="I8788" s="101"/>
    </row>
    <row r="8789" spans="8:9" x14ac:dyDescent="0.2">
      <c r="H8789" s="101"/>
      <c r="I8789" s="101"/>
    </row>
    <row r="8790" spans="8:9" x14ac:dyDescent="0.2">
      <c r="H8790" s="101"/>
      <c r="I8790" s="101"/>
    </row>
    <row r="8791" spans="8:9" x14ac:dyDescent="0.2">
      <c r="H8791" s="101"/>
      <c r="I8791" s="101"/>
    </row>
    <row r="8792" spans="8:9" x14ac:dyDescent="0.2">
      <c r="H8792" s="101"/>
      <c r="I8792" s="101"/>
    </row>
    <row r="8793" spans="8:9" x14ac:dyDescent="0.2">
      <c r="H8793" s="101"/>
      <c r="I8793" s="101"/>
    </row>
    <row r="8794" spans="8:9" x14ac:dyDescent="0.2">
      <c r="H8794" s="101"/>
      <c r="I8794" s="101"/>
    </row>
    <row r="8795" spans="8:9" x14ac:dyDescent="0.2">
      <c r="H8795" s="101"/>
      <c r="I8795" s="101"/>
    </row>
    <row r="8796" spans="8:9" x14ac:dyDescent="0.2">
      <c r="H8796" s="101"/>
      <c r="I8796" s="101"/>
    </row>
    <row r="8797" spans="8:9" x14ac:dyDescent="0.2">
      <c r="H8797" s="101"/>
      <c r="I8797" s="101"/>
    </row>
    <row r="8798" spans="8:9" x14ac:dyDescent="0.2">
      <c r="H8798" s="101"/>
      <c r="I8798" s="101"/>
    </row>
    <row r="8799" spans="8:9" x14ac:dyDescent="0.2">
      <c r="H8799" s="101"/>
      <c r="I8799" s="101"/>
    </row>
    <row r="8800" spans="8:9" x14ac:dyDescent="0.2">
      <c r="H8800" s="101"/>
      <c r="I8800" s="101"/>
    </row>
    <row r="8801" spans="8:9" x14ac:dyDescent="0.2">
      <c r="H8801" s="101"/>
      <c r="I8801" s="101"/>
    </row>
    <row r="8802" spans="8:9" x14ac:dyDescent="0.2">
      <c r="H8802" s="101"/>
      <c r="I8802" s="101"/>
    </row>
    <row r="8803" spans="8:9" x14ac:dyDescent="0.2">
      <c r="H8803" s="101"/>
      <c r="I8803" s="101"/>
    </row>
    <row r="8804" spans="8:9" x14ac:dyDescent="0.2">
      <c r="H8804" s="101"/>
      <c r="I8804" s="101"/>
    </row>
    <row r="8805" spans="8:9" x14ac:dyDescent="0.2">
      <c r="H8805" s="101"/>
      <c r="I8805" s="101"/>
    </row>
    <row r="8806" spans="8:9" x14ac:dyDescent="0.2">
      <c r="H8806" s="101"/>
      <c r="I8806" s="101"/>
    </row>
    <row r="8807" spans="8:9" x14ac:dyDescent="0.2">
      <c r="H8807" s="101"/>
      <c r="I8807" s="101"/>
    </row>
    <row r="8808" spans="8:9" x14ac:dyDescent="0.2">
      <c r="H8808" s="101"/>
      <c r="I8808" s="101"/>
    </row>
    <row r="8809" spans="8:9" x14ac:dyDescent="0.2">
      <c r="H8809" s="101"/>
      <c r="I8809" s="101"/>
    </row>
    <row r="8810" spans="8:9" x14ac:dyDescent="0.2">
      <c r="H8810" s="101"/>
      <c r="I8810" s="101"/>
    </row>
    <row r="8811" spans="8:9" x14ac:dyDescent="0.2">
      <c r="H8811" s="101"/>
      <c r="I8811" s="101"/>
    </row>
    <row r="8812" spans="8:9" x14ac:dyDescent="0.2">
      <c r="H8812" s="101"/>
      <c r="I8812" s="101"/>
    </row>
    <row r="8813" spans="8:9" x14ac:dyDescent="0.2">
      <c r="H8813" s="101"/>
      <c r="I8813" s="101"/>
    </row>
    <row r="8814" spans="8:9" x14ac:dyDescent="0.2">
      <c r="H8814" s="101"/>
      <c r="I8814" s="101"/>
    </row>
    <row r="8815" spans="8:9" x14ac:dyDescent="0.2">
      <c r="H8815" s="101"/>
      <c r="I8815" s="101"/>
    </row>
    <row r="8816" spans="8:9" x14ac:dyDescent="0.2">
      <c r="H8816" s="101"/>
      <c r="I8816" s="101"/>
    </row>
    <row r="8817" spans="8:9" x14ac:dyDescent="0.2">
      <c r="H8817" s="101"/>
      <c r="I8817" s="101"/>
    </row>
    <row r="8818" spans="8:9" x14ac:dyDescent="0.2">
      <c r="H8818" s="101"/>
      <c r="I8818" s="101"/>
    </row>
    <row r="8819" spans="8:9" x14ac:dyDescent="0.2">
      <c r="H8819" s="101"/>
      <c r="I8819" s="101"/>
    </row>
    <row r="8820" spans="8:9" x14ac:dyDescent="0.2">
      <c r="H8820" s="101"/>
      <c r="I8820" s="101"/>
    </row>
    <row r="8821" spans="8:9" x14ac:dyDescent="0.2">
      <c r="H8821" s="101"/>
      <c r="I8821" s="101"/>
    </row>
    <row r="8822" spans="8:9" x14ac:dyDescent="0.2">
      <c r="H8822" s="101"/>
      <c r="I8822" s="101"/>
    </row>
    <row r="8823" spans="8:9" x14ac:dyDescent="0.2">
      <c r="H8823" s="101"/>
      <c r="I8823" s="101"/>
    </row>
    <row r="8824" spans="8:9" x14ac:dyDescent="0.2">
      <c r="H8824" s="101"/>
      <c r="I8824" s="101"/>
    </row>
    <row r="8825" spans="8:9" x14ac:dyDescent="0.2">
      <c r="H8825" s="101"/>
      <c r="I8825" s="101"/>
    </row>
    <row r="8826" spans="8:9" x14ac:dyDescent="0.2">
      <c r="H8826" s="101"/>
      <c r="I8826" s="101"/>
    </row>
    <row r="8827" spans="8:9" x14ac:dyDescent="0.2">
      <c r="H8827" s="101"/>
      <c r="I8827" s="101"/>
    </row>
    <row r="8828" spans="8:9" x14ac:dyDescent="0.2">
      <c r="H8828" s="101"/>
      <c r="I8828" s="101"/>
    </row>
    <row r="8829" spans="8:9" x14ac:dyDescent="0.2">
      <c r="H8829" s="101"/>
      <c r="I8829" s="101"/>
    </row>
    <row r="8830" spans="8:9" x14ac:dyDescent="0.2">
      <c r="H8830" s="101"/>
      <c r="I8830" s="101"/>
    </row>
    <row r="8831" spans="8:9" x14ac:dyDescent="0.2">
      <c r="H8831" s="101"/>
      <c r="I8831" s="101"/>
    </row>
    <row r="8832" spans="8:9" x14ac:dyDescent="0.2">
      <c r="H8832" s="101"/>
      <c r="I8832" s="101"/>
    </row>
    <row r="8833" spans="8:9" x14ac:dyDescent="0.2">
      <c r="H8833" s="101"/>
      <c r="I8833" s="101"/>
    </row>
    <row r="8834" spans="8:9" x14ac:dyDescent="0.2">
      <c r="H8834" s="101"/>
      <c r="I8834" s="101"/>
    </row>
    <row r="8835" spans="8:9" x14ac:dyDescent="0.2">
      <c r="H8835" s="101"/>
      <c r="I8835" s="101"/>
    </row>
    <row r="8836" spans="8:9" x14ac:dyDescent="0.2">
      <c r="H8836" s="101"/>
      <c r="I8836" s="101"/>
    </row>
    <row r="8837" spans="8:9" x14ac:dyDescent="0.2">
      <c r="H8837" s="101"/>
      <c r="I8837" s="101"/>
    </row>
    <row r="8838" spans="8:9" x14ac:dyDescent="0.2">
      <c r="H8838" s="101"/>
      <c r="I8838" s="101"/>
    </row>
    <row r="8839" spans="8:9" x14ac:dyDescent="0.2">
      <c r="H8839" s="101"/>
      <c r="I8839" s="101"/>
    </row>
    <row r="8840" spans="8:9" x14ac:dyDescent="0.2">
      <c r="H8840" s="101"/>
      <c r="I8840" s="101"/>
    </row>
    <row r="8841" spans="8:9" x14ac:dyDescent="0.2">
      <c r="H8841" s="101"/>
      <c r="I8841" s="101"/>
    </row>
    <row r="8842" spans="8:9" x14ac:dyDescent="0.2">
      <c r="H8842" s="101"/>
      <c r="I8842" s="101"/>
    </row>
    <row r="8843" spans="8:9" x14ac:dyDescent="0.2">
      <c r="H8843" s="101"/>
      <c r="I8843" s="101"/>
    </row>
    <row r="8844" spans="8:9" x14ac:dyDescent="0.2">
      <c r="H8844" s="101"/>
      <c r="I8844" s="101"/>
    </row>
    <row r="8845" spans="8:9" x14ac:dyDescent="0.2">
      <c r="H8845" s="101"/>
      <c r="I8845" s="101"/>
    </row>
    <row r="8846" spans="8:9" x14ac:dyDescent="0.2">
      <c r="H8846" s="101"/>
      <c r="I8846" s="101"/>
    </row>
    <row r="8847" spans="8:9" x14ac:dyDescent="0.2">
      <c r="H8847" s="101"/>
      <c r="I8847" s="101"/>
    </row>
    <row r="8848" spans="8:9" x14ac:dyDescent="0.2">
      <c r="H8848" s="101"/>
      <c r="I8848" s="101"/>
    </row>
    <row r="8849" spans="8:9" x14ac:dyDescent="0.2">
      <c r="H8849" s="101"/>
      <c r="I8849" s="101"/>
    </row>
    <row r="8850" spans="8:9" x14ac:dyDescent="0.2">
      <c r="H8850" s="101"/>
      <c r="I8850" s="101"/>
    </row>
    <row r="8851" spans="8:9" x14ac:dyDescent="0.2">
      <c r="H8851" s="101"/>
      <c r="I8851" s="101"/>
    </row>
    <row r="8852" spans="8:9" x14ac:dyDescent="0.2">
      <c r="H8852" s="101"/>
      <c r="I8852" s="101"/>
    </row>
    <row r="8853" spans="8:9" x14ac:dyDescent="0.2">
      <c r="H8853" s="101"/>
      <c r="I8853" s="101"/>
    </row>
    <row r="8854" spans="8:9" x14ac:dyDescent="0.2">
      <c r="H8854" s="101"/>
      <c r="I8854" s="101"/>
    </row>
    <row r="8855" spans="8:9" x14ac:dyDescent="0.2">
      <c r="H8855" s="101"/>
      <c r="I8855" s="101"/>
    </row>
    <row r="8856" spans="8:9" x14ac:dyDescent="0.2">
      <c r="H8856" s="101"/>
      <c r="I8856" s="101"/>
    </row>
    <row r="8857" spans="8:9" x14ac:dyDescent="0.2">
      <c r="H8857" s="101"/>
      <c r="I8857" s="101"/>
    </row>
    <row r="8858" spans="8:9" x14ac:dyDescent="0.2">
      <c r="H8858" s="101"/>
      <c r="I8858" s="101"/>
    </row>
    <row r="8859" spans="8:9" x14ac:dyDescent="0.2">
      <c r="H8859" s="101"/>
      <c r="I8859" s="101"/>
    </row>
    <row r="8860" spans="8:9" x14ac:dyDescent="0.2">
      <c r="H8860" s="101"/>
      <c r="I8860" s="101"/>
    </row>
    <row r="8861" spans="8:9" x14ac:dyDescent="0.2">
      <c r="H8861" s="101"/>
      <c r="I8861" s="101"/>
    </row>
    <row r="8862" spans="8:9" x14ac:dyDescent="0.2">
      <c r="H8862" s="101"/>
      <c r="I8862" s="101"/>
    </row>
    <row r="8863" spans="8:9" x14ac:dyDescent="0.2">
      <c r="H8863" s="101"/>
      <c r="I8863" s="101"/>
    </row>
    <row r="8864" spans="8:9" x14ac:dyDescent="0.2">
      <c r="H8864" s="101"/>
      <c r="I8864" s="101"/>
    </row>
    <row r="8865" spans="8:9" x14ac:dyDescent="0.2">
      <c r="H8865" s="101"/>
      <c r="I8865" s="101"/>
    </row>
    <row r="8866" spans="8:9" x14ac:dyDescent="0.2">
      <c r="H8866" s="101"/>
      <c r="I8866" s="101"/>
    </row>
    <row r="8867" spans="8:9" x14ac:dyDescent="0.2">
      <c r="H8867" s="101"/>
      <c r="I8867" s="101"/>
    </row>
    <row r="8868" spans="8:9" x14ac:dyDescent="0.2">
      <c r="H8868" s="101"/>
      <c r="I8868" s="101"/>
    </row>
    <row r="8869" spans="8:9" x14ac:dyDescent="0.2">
      <c r="H8869" s="101"/>
      <c r="I8869" s="101"/>
    </row>
    <row r="8870" spans="8:9" x14ac:dyDescent="0.2">
      <c r="H8870" s="101"/>
      <c r="I8870" s="101"/>
    </row>
    <row r="8871" spans="8:9" x14ac:dyDescent="0.2">
      <c r="H8871" s="101"/>
      <c r="I8871" s="101"/>
    </row>
    <row r="8872" spans="8:9" x14ac:dyDescent="0.2">
      <c r="H8872" s="101"/>
      <c r="I8872" s="101"/>
    </row>
    <row r="8873" spans="8:9" x14ac:dyDescent="0.2">
      <c r="H8873" s="101"/>
      <c r="I8873" s="101"/>
    </row>
    <row r="8874" spans="8:9" x14ac:dyDescent="0.2">
      <c r="H8874" s="101"/>
      <c r="I8874" s="101"/>
    </row>
    <row r="8875" spans="8:9" x14ac:dyDescent="0.2">
      <c r="H8875" s="101"/>
      <c r="I8875" s="101"/>
    </row>
    <row r="8876" spans="8:9" x14ac:dyDescent="0.2">
      <c r="H8876" s="101"/>
      <c r="I8876" s="101"/>
    </row>
    <row r="8877" spans="8:9" x14ac:dyDescent="0.2">
      <c r="H8877" s="101"/>
      <c r="I8877" s="101"/>
    </row>
    <row r="8878" spans="8:9" x14ac:dyDescent="0.2">
      <c r="H8878" s="101"/>
      <c r="I8878" s="101"/>
    </row>
    <row r="8879" spans="8:9" x14ac:dyDescent="0.2">
      <c r="H8879" s="101"/>
      <c r="I8879" s="101"/>
    </row>
    <row r="8880" spans="8:9" x14ac:dyDescent="0.2">
      <c r="H8880" s="101"/>
      <c r="I8880" s="101"/>
    </row>
    <row r="8881" spans="8:9" x14ac:dyDescent="0.2">
      <c r="H8881" s="101"/>
      <c r="I8881" s="101"/>
    </row>
    <row r="8882" spans="8:9" x14ac:dyDescent="0.2">
      <c r="H8882" s="101"/>
      <c r="I8882" s="101"/>
    </row>
    <row r="8883" spans="8:9" x14ac:dyDescent="0.2">
      <c r="H8883" s="101"/>
      <c r="I8883" s="101"/>
    </row>
    <row r="8884" spans="8:9" x14ac:dyDescent="0.2">
      <c r="H8884" s="101"/>
      <c r="I8884" s="101"/>
    </row>
    <row r="8885" spans="8:9" x14ac:dyDescent="0.2">
      <c r="H8885" s="101"/>
      <c r="I8885" s="101"/>
    </row>
    <row r="8886" spans="8:9" x14ac:dyDescent="0.2">
      <c r="H8886" s="101"/>
      <c r="I8886" s="101"/>
    </row>
    <row r="8887" spans="8:9" x14ac:dyDescent="0.2">
      <c r="H8887" s="101"/>
      <c r="I8887" s="101"/>
    </row>
    <row r="8888" spans="8:9" x14ac:dyDescent="0.2">
      <c r="H8888" s="101"/>
      <c r="I8888" s="101"/>
    </row>
    <row r="8889" spans="8:9" x14ac:dyDescent="0.2">
      <c r="H8889" s="101"/>
      <c r="I8889" s="101"/>
    </row>
    <row r="8890" spans="8:9" x14ac:dyDescent="0.2">
      <c r="H8890" s="101"/>
      <c r="I8890" s="101"/>
    </row>
    <row r="8891" spans="8:9" x14ac:dyDescent="0.2">
      <c r="H8891" s="101"/>
      <c r="I8891" s="101"/>
    </row>
    <row r="8892" spans="8:9" x14ac:dyDescent="0.2">
      <c r="H8892" s="101"/>
      <c r="I8892" s="101"/>
    </row>
    <row r="8893" spans="8:9" x14ac:dyDescent="0.2">
      <c r="H8893" s="101"/>
      <c r="I8893" s="101"/>
    </row>
    <row r="8894" spans="8:9" x14ac:dyDescent="0.2">
      <c r="H8894" s="101"/>
      <c r="I8894" s="101"/>
    </row>
    <row r="8895" spans="8:9" x14ac:dyDescent="0.2">
      <c r="H8895" s="101"/>
      <c r="I8895" s="101"/>
    </row>
    <row r="8896" spans="8:9" x14ac:dyDescent="0.2">
      <c r="H8896" s="101"/>
      <c r="I8896" s="101"/>
    </row>
    <row r="8897" spans="8:9" x14ac:dyDescent="0.2">
      <c r="H8897" s="101"/>
      <c r="I8897" s="101"/>
    </row>
    <row r="8898" spans="8:9" x14ac:dyDescent="0.2">
      <c r="H8898" s="101"/>
      <c r="I8898" s="101"/>
    </row>
    <row r="8899" spans="8:9" x14ac:dyDescent="0.2">
      <c r="H8899" s="101"/>
      <c r="I8899" s="101"/>
    </row>
    <row r="8900" spans="8:9" x14ac:dyDescent="0.2">
      <c r="H8900" s="101"/>
      <c r="I8900" s="101"/>
    </row>
    <row r="8901" spans="8:9" x14ac:dyDescent="0.2">
      <c r="H8901" s="101"/>
      <c r="I8901" s="101"/>
    </row>
    <row r="8902" spans="8:9" x14ac:dyDescent="0.2">
      <c r="H8902" s="101"/>
      <c r="I8902" s="101"/>
    </row>
    <row r="8903" spans="8:9" x14ac:dyDescent="0.2">
      <c r="H8903" s="101"/>
      <c r="I8903" s="101"/>
    </row>
    <row r="8904" spans="8:9" x14ac:dyDescent="0.2">
      <c r="H8904" s="101"/>
      <c r="I8904" s="101"/>
    </row>
    <row r="8905" spans="8:9" x14ac:dyDescent="0.2">
      <c r="H8905" s="101"/>
      <c r="I8905" s="101"/>
    </row>
    <row r="8906" spans="8:9" x14ac:dyDescent="0.2">
      <c r="H8906" s="101"/>
      <c r="I8906" s="101"/>
    </row>
    <row r="8907" spans="8:9" x14ac:dyDescent="0.2">
      <c r="H8907" s="101"/>
      <c r="I8907" s="101"/>
    </row>
    <row r="8908" spans="8:9" x14ac:dyDescent="0.2">
      <c r="H8908" s="101"/>
      <c r="I8908" s="101"/>
    </row>
    <row r="8909" spans="8:9" x14ac:dyDescent="0.2">
      <c r="H8909" s="101"/>
      <c r="I8909" s="101"/>
    </row>
    <row r="8910" spans="8:9" x14ac:dyDescent="0.2">
      <c r="H8910" s="101"/>
      <c r="I8910" s="101"/>
    </row>
    <row r="8911" spans="8:9" x14ac:dyDescent="0.2">
      <c r="H8911" s="101"/>
      <c r="I8911" s="101"/>
    </row>
    <row r="8912" spans="8:9" x14ac:dyDescent="0.2">
      <c r="H8912" s="101"/>
      <c r="I8912" s="101"/>
    </row>
    <row r="8913" spans="8:9" x14ac:dyDescent="0.2">
      <c r="H8913" s="101"/>
      <c r="I8913" s="101"/>
    </row>
    <row r="8914" spans="8:9" x14ac:dyDescent="0.2">
      <c r="H8914" s="101"/>
      <c r="I8914" s="101"/>
    </row>
    <row r="8915" spans="8:9" x14ac:dyDescent="0.2">
      <c r="H8915" s="101"/>
      <c r="I8915" s="101"/>
    </row>
    <row r="8916" spans="8:9" x14ac:dyDescent="0.2">
      <c r="H8916" s="101"/>
      <c r="I8916" s="101"/>
    </row>
    <row r="8917" spans="8:9" x14ac:dyDescent="0.2">
      <c r="H8917" s="101"/>
      <c r="I8917" s="101"/>
    </row>
    <row r="8918" spans="8:9" x14ac:dyDescent="0.2">
      <c r="H8918" s="101"/>
      <c r="I8918" s="101"/>
    </row>
    <row r="8919" spans="8:9" x14ac:dyDescent="0.2">
      <c r="H8919" s="101"/>
      <c r="I8919" s="101"/>
    </row>
    <row r="8920" spans="8:9" x14ac:dyDescent="0.2">
      <c r="H8920" s="101"/>
      <c r="I8920" s="101"/>
    </row>
    <row r="8921" spans="8:9" x14ac:dyDescent="0.2">
      <c r="H8921" s="101"/>
      <c r="I8921" s="101"/>
    </row>
    <row r="8922" spans="8:9" x14ac:dyDescent="0.2">
      <c r="H8922" s="101"/>
      <c r="I8922" s="101"/>
    </row>
    <row r="8923" spans="8:9" x14ac:dyDescent="0.2">
      <c r="H8923" s="101"/>
      <c r="I8923" s="101"/>
    </row>
    <row r="8924" spans="8:9" x14ac:dyDescent="0.2">
      <c r="H8924" s="101"/>
      <c r="I8924" s="101"/>
    </row>
    <row r="8925" spans="8:9" x14ac:dyDescent="0.2">
      <c r="H8925" s="101"/>
      <c r="I8925" s="101"/>
    </row>
    <row r="8926" spans="8:9" x14ac:dyDescent="0.2">
      <c r="H8926" s="101"/>
      <c r="I8926" s="101"/>
    </row>
    <row r="8927" spans="8:9" x14ac:dyDescent="0.2">
      <c r="H8927" s="101"/>
      <c r="I8927" s="101"/>
    </row>
    <row r="8928" spans="8:9" x14ac:dyDescent="0.2">
      <c r="H8928" s="101"/>
      <c r="I8928" s="101"/>
    </row>
    <row r="8929" spans="8:9" x14ac:dyDescent="0.2">
      <c r="H8929" s="101"/>
      <c r="I8929" s="101"/>
    </row>
    <row r="8930" spans="8:9" x14ac:dyDescent="0.2">
      <c r="H8930" s="101"/>
      <c r="I8930" s="101"/>
    </row>
    <row r="8931" spans="8:9" x14ac:dyDescent="0.2">
      <c r="H8931" s="101"/>
      <c r="I8931" s="101"/>
    </row>
    <row r="8932" spans="8:9" x14ac:dyDescent="0.2">
      <c r="H8932" s="101"/>
      <c r="I8932" s="101"/>
    </row>
    <row r="8933" spans="8:9" x14ac:dyDescent="0.2">
      <c r="H8933" s="101"/>
      <c r="I8933" s="101"/>
    </row>
    <row r="8934" spans="8:9" x14ac:dyDescent="0.2">
      <c r="H8934" s="101"/>
      <c r="I8934" s="101"/>
    </row>
    <row r="8935" spans="8:9" x14ac:dyDescent="0.2">
      <c r="H8935" s="101"/>
      <c r="I8935" s="101"/>
    </row>
    <row r="8936" spans="8:9" x14ac:dyDescent="0.2">
      <c r="H8936" s="101"/>
      <c r="I8936" s="101"/>
    </row>
    <row r="8937" spans="8:9" x14ac:dyDescent="0.2">
      <c r="H8937" s="101"/>
      <c r="I8937" s="101"/>
    </row>
    <row r="8938" spans="8:9" x14ac:dyDescent="0.2">
      <c r="H8938" s="101"/>
      <c r="I8938" s="101"/>
    </row>
    <row r="8939" spans="8:9" x14ac:dyDescent="0.2">
      <c r="H8939" s="101"/>
      <c r="I8939" s="101"/>
    </row>
    <row r="8940" spans="8:9" x14ac:dyDescent="0.2">
      <c r="H8940" s="101"/>
      <c r="I8940" s="101"/>
    </row>
    <row r="8941" spans="8:9" x14ac:dyDescent="0.2">
      <c r="H8941" s="101"/>
      <c r="I8941" s="101"/>
    </row>
    <row r="8942" spans="8:9" x14ac:dyDescent="0.2">
      <c r="H8942" s="101"/>
      <c r="I8942" s="101"/>
    </row>
    <row r="8943" spans="8:9" x14ac:dyDescent="0.2">
      <c r="H8943" s="101"/>
      <c r="I8943" s="101"/>
    </row>
    <row r="8944" spans="8:9" x14ac:dyDescent="0.2">
      <c r="H8944" s="101"/>
      <c r="I8944" s="101"/>
    </row>
    <row r="8945" spans="8:9" x14ac:dyDescent="0.2">
      <c r="H8945" s="101"/>
      <c r="I8945" s="101"/>
    </row>
    <row r="8946" spans="8:9" x14ac:dyDescent="0.2">
      <c r="H8946" s="101"/>
      <c r="I8946" s="101"/>
    </row>
    <row r="8947" spans="8:9" x14ac:dyDescent="0.2">
      <c r="H8947" s="101"/>
      <c r="I8947" s="101"/>
    </row>
    <row r="8948" spans="8:9" x14ac:dyDescent="0.2">
      <c r="H8948" s="101"/>
      <c r="I8948" s="101"/>
    </row>
    <row r="8949" spans="8:9" x14ac:dyDescent="0.2">
      <c r="H8949" s="101"/>
      <c r="I8949" s="101"/>
    </row>
    <row r="8950" spans="8:9" x14ac:dyDescent="0.2">
      <c r="H8950" s="101"/>
      <c r="I8950" s="101"/>
    </row>
    <row r="8951" spans="8:9" x14ac:dyDescent="0.2">
      <c r="H8951" s="101"/>
      <c r="I8951" s="101"/>
    </row>
    <row r="8952" spans="8:9" x14ac:dyDescent="0.2">
      <c r="H8952" s="101"/>
      <c r="I8952" s="101"/>
    </row>
    <row r="8953" spans="8:9" x14ac:dyDescent="0.2">
      <c r="H8953" s="101"/>
      <c r="I8953" s="101"/>
    </row>
    <row r="8954" spans="8:9" x14ac:dyDescent="0.2">
      <c r="H8954" s="101"/>
      <c r="I8954" s="101"/>
    </row>
    <row r="8955" spans="8:9" x14ac:dyDescent="0.2">
      <c r="H8955" s="101"/>
      <c r="I8955" s="101"/>
    </row>
    <row r="8956" spans="8:9" x14ac:dyDescent="0.2">
      <c r="H8956" s="101"/>
      <c r="I8956" s="101"/>
    </row>
    <row r="8957" spans="8:9" x14ac:dyDescent="0.2">
      <c r="H8957" s="101"/>
      <c r="I8957" s="101"/>
    </row>
    <row r="8958" spans="8:9" x14ac:dyDescent="0.2">
      <c r="H8958" s="101"/>
      <c r="I8958" s="101"/>
    </row>
    <row r="8959" spans="8:9" x14ac:dyDescent="0.2">
      <c r="H8959" s="101"/>
      <c r="I8959" s="101"/>
    </row>
    <row r="8960" spans="8:9" x14ac:dyDescent="0.2">
      <c r="H8960" s="101"/>
      <c r="I8960" s="101"/>
    </row>
    <row r="8961" spans="8:9" x14ac:dyDescent="0.2">
      <c r="H8961" s="101"/>
      <c r="I8961" s="101"/>
    </row>
    <row r="8962" spans="8:9" x14ac:dyDescent="0.2">
      <c r="H8962" s="101"/>
      <c r="I8962" s="101"/>
    </row>
    <row r="8963" spans="8:9" x14ac:dyDescent="0.2">
      <c r="H8963" s="101"/>
      <c r="I8963" s="101"/>
    </row>
    <row r="8964" spans="8:9" x14ac:dyDescent="0.2">
      <c r="H8964" s="101"/>
      <c r="I8964" s="101"/>
    </row>
    <row r="8965" spans="8:9" x14ac:dyDescent="0.2">
      <c r="H8965" s="101"/>
      <c r="I8965" s="101"/>
    </row>
    <row r="8966" spans="8:9" x14ac:dyDescent="0.2">
      <c r="H8966" s="101"/>
      <c r="I8966" s="101"/>
    </row>
    <row r="8967" spans="8:9" x14ac:dyDescent="0.2">
      <c r="H8967" s="101"/>
      <c r="I8967" s="101"/>
    </row>
    <row r="8968" spans="8:9" x14ac:dyDescent="0.2">
      <c r="H8968" s="101"/>
      <c r="I8968" s="101"/>
    </row>
    <row r="8969" spans="8:9" x14ac:dyDescent="0.2">
      <c r="H8969" s="101"/>
      <c r="I8969" s="101"/>
    </row>
    <row r="8970" spans="8:9" x14ac:dyDescent="0.2">
      <c r="H8970" s="101"/>
      <c r="I8970" s="101"/>
    </row>
    <row r="8971" spans="8:9" x14ac:dyDescent="0.2">
      <c r="H8971" s="101"/>
      <c r="I8971" s="101"/>
    </row>
    <row r="8972" spans="8:9" x14ac:dyDescent="0.2">
      <c r="H8972" s="101"/>
      <c r="I8972" s="101"/>
    </row>
    <row r="8973" spans="8:9" x14ac:dyDescent="0.2">
      <c r="H8973" s="101"/>
      <c r="I8973" s="101"/>
    </row>
    <row r="8974" spans="8:9" x14ac:dyDescent="0.2">
      <c r="H8974" s="101"/>
      <c r="I8974" s="101"/>
    </row>
    <row r="8975" spans="8:9" x14ac:dyDescent="0.2">
      <c r="H8975" s="101"/>
      <c r="I8975" s="101"/>
    </row>
    <row r="8976" spans="8:9" x14ac:dyDescent="0.2">
      <c r="H8976" s="101"/>
      <c r="I8976" s="101"/>
    </row>
    <row r="8977" spans="8:9" x14ac:dyDescent="0.2">
      <c r="H8977" s="101"/>
      <c r="I8977" s="101"/>
    </row>
    <row r="8978" spans="8:9" x14ac:dyDescent="0.2">
      <c r="H8978" s="101"/>
      <c r="I8978" s="101"/>
    </row>
    <row r="8979" spans="8:9" x14ac:dyDescent="0.2">
      <c r="H8979" s="101"/>
      <c r="I8979" s="101"/>
    </row>
    <row r="8980" spans="8:9" x14ac:dyDescent="0.2">
      <c r="H8980" s="101"/>
      <c r="I8980" s="101"/>
    </row>
    <row r="8981" spans="8:9" x14ac:dyDescent="0.2">
      <c r="H8981" s="101"/>
      <c r="I8981" s="101"/>
    </row>
    <row r="8982" spans="8:9" x14ac:dyDescent="0.2">
      <c r="H8982" s="101"/>
      <c r="I8982" s="101"/>
    </row>
    <row r="8983" spans="8:9" x14ac:dyDescent="0.2">
      <c r="H8983" s="101"/>
      <c r="I8983" s="101"/>
    </row>
    <row r="8984" spans="8:9" x14ac:dyDescent="0.2">
      <c r="H8984" s="101"/>
      <c r="I8984" s="101"/>
    </row>
    <row r="8985" spans="8:9" x14ac:dyDescent="0.2">
      <c r="H8985" s="101"/>
      <c r="I8985" s="101"/>
    </row>
    <row r="8986" spans="8:9" x14ac:dyDescent="0.2">
      <c r="H8986" s="101"/>
      <c r="I8986" s="101"/>
    </row>
    <row r="8987" spans="8:9" x14ac:dyDescent="0.2">
      <c r="H8987" s="101"/>
      <c r="I8987" s="101"/>
    </row>
    <row r="8988" spans="8:9" x14ac:dyDescent="0.2">
      <c r="H8988" s="101"/>
      <c r="I8988" s="101"/>
    </row>
    <row r="8989" spans="8:9" x14ac:dyDescent="0.2">
      <c r="H8989" s="101"/>
      <c r="I8989" s="101"/>
    </row>
    <row r="8990" spans="8:9" x14ac:dyDescent="0.2">
      <c r="H8990" s="101"/>
      <c r="I8990" s="101"/>
    </row>
    <row r="8991" spans="8:9" x14ac:dyDescent="0.2">
      <c r="H8991" s="101"/>
      <c r="I8991" s="101"/>
    </row>
    <row r="8992" spans="8:9" x14ac:dyDescent="0.2">
      <c r="H8992" s="101"/>
      <c r="I8992" s="101"/>
    </row>
    <row r="8993" spans="8:9" x14ac:dyDescent="0.2">
      <c r="H8993" s="101"/>
      <c r="I8993" s="101"/>
    </row>
    <row r="8994" spans="8:9" x14ac:dyDescent="0.2">
      <c r="H8994" s="101"/>
      <c r="I8994" s="101"/>
    </row>
    <row r="8995" spans="8:9" x14ac:dyDescent="0.2">
      <c r="H8995" s="101"/>
      <c r="I8995" s="101"/>
    </row>
    <row r="8996" spans="8:9" x14ac:dyDescent="0.2">
      <c r="H8996" s="101"/>
      <c r="I8996" s="101"/>
    </row>
    <row r="8997" spans="8:9" x14ac:dyDescent="0.2">
      <c r="H8997" s="101"/>
      <c r="I8997" s="101"/>
    </row>
    <row r="8998" spans="8:9" x14ac:dyDescent="0.2">
      <c r="H8998" s="101"/>
      <c r="I8998" s="101"/>
    </row>
    <row r="8999" spans="8:9" x14ac:dyDescent="0.2">
      <c r="H8999" s="101"/>
      <c r="I8999" s="101"/>
    </row>
    <row r="9000" spans="8:9" x14ac:dyDescent="0.2">
      <c r="H9000" s="101"/>
      <c r="I9000" s="101"/>
    </row>
    <row r="9001" spans="8:9" x14ac:dyDescent="0.2">
      <c r="H9001" s="101"/>
      <c r="I9001" s="101"/>
    </row>
    <row r="9002" spans="8:9" x14ac:dyDescent="0.2">
      <c r="H9002" s="101"/>
      <c r="I9002" s="101"/>
    </row>
    <row r="9003" spans="8:9" x14ac:dyDescent="0.2">
      <c r="H9003" s="101"/>
      <c r="I9003" s="101"/>
    </row>
    <row r="9004" spans="8:9" x14ac:dyDescent="0.2">
      <c r="H9004" s="101"/>
      <c r="I9004" s="101"/>
    </row>
    <row r="9005" spans="8:9" x14ac:dyDescent="0.2">
      <c r="H9005" s="101"/>
      <c r="I9005" s="101"/>
    </row>
    <row r="9006" spans="8:9" x14ac:dyDescent="0.2">
      <c r="H9006" s="101"/>
      <c r="I9006" s="101"/>
    </row>
    <row r="9007" spans="8:9" x14ac:dyDescent="0.2">
      <c r="H9007" s="101"/>
      <c r="I9007" s="101"/>
    </row>
    <row r="9008" spans="8:9" x14ac:dyDescent="0.2">
      <c r="H9008" s="101"/>
      <c r="I9008" s="101"/>
    </row>
    <row r="9009" spans="8:9" x14ac:dyDescent="0.2">
      <c r="H9009" s="101"/>
      <c r="I9009" s="101"/>
    </row>
    <row r="9010" spans="8:9" x14ac:dyDescent="0.2">
      <c r="H9010" s="101"/>
      <c r="I9010" s="101"/>
    </row>
    <row r="9011" spans="8:9" x14ac:dyDescent="0.2">
      <c r="H9011" s="101"/>
      <c r="I9011" s="101"/>
    </row>
    <row r="9012" spans="8:9" x14ac:dyDescent="0.2">
      <c r="H9012" s="101"/>
      <c r="I9012" s="101"/>
    </row>
    <row r="9013" spans="8:9" x14ac:dyDescent="0.2">
      <c r="H9013" s="101"/>
      <c r="I9013" s="101"/>
    </row>
    <row r="9014" spans="8:9" x14ac:dyDescent="0.2">
      <c r="H9014" s="101"/>
      <c r="I9014" s="101"/>
    </row>
    <row r="9015" spans="8:9" x14ac:dyDescent="0.2">
      <c r="H9015" s="101"/>
      <c r="I9015" s="101"/>
    </row>
    <row r="9016" spans="8:9" x14ac:dyDescent="0.2">
      <c r="H9016" s="101"/>
      <c r="I9016" s="101"/>
    </row>
    <row r="9017" spans="8:9" x14ac:dyDescent="0.2">
      <c r="H9017" s="101"/>
      <c r="I9017" s="101"/>
    </row>
    <row r="9018" spans="8:9" x14ac:dyDescent="0.2">
      <c r="H9018" s="101"/>
      <c r="I9018" s="101"/>
    </row>
    <row r="9019" spans="8:9" x14ac:dyDescent="0.2">
      <c r="H9019" s="101"/>
      <c r="I9019" s="101"/>
    </row>
    <row r="9020" spans="8:9" x14ac:dyDescent="0.2">
      <c r="H9020" s="101"/>
      <c r="I9020" s="101"/>
    </row>
    <row r="9021" spans="8:9" x14ac:dyDescent="0.2">
      <c r="H9021" s="101"/>
      <c r="I9021" s="101"/>
    </row>
    <row r="9022" spans="8:9" x14ac:dyDescent="0.2">
      <c r="H9022" s="101"/>
      <c r="I9022" s="101"/>
    </row>
    <row r="9023" spans="8:9" x14ac:dyDescent="0.2">
      <c r="H9023" s="101"/>
      <c r="I9023" s="101"/>
    </row>
    <row r="9024" spans="8:9" x14ac:dyDescent="0.2">
      <c r="H9024" s="101"/>
      <c r="I9024" s="101"/>
    </row>
    <row r="9025" spans="8:9" x14ac:dyDescent="0.2">
      <c r="H9025" s="101"/>
      <c r="I9025" s="101"/>
    </row>
    <row r="9026" spans="8:9" x14ac:dyDescent="0.2">
      <c r="H9026" s="101"/>
      <c r="I9026" s="101"/>
    </row>
    <row r="9027" spans="8:9" x14ac:dyDescent="0.2">
      <c r="H9027" s="101"/>
      <c r="I9027" s="101"/>
    </row>
    <row r="9028" spans="8:9" x14ac:dyDescent="0.2">
      <c r="H9028" s="101"/>
      <c r="I9028" s="101"/>
    </row>
    <row r="9029" spans="8:9" x14ac:dyDescent="0.2">
      <c r="H9029" s="101"/>
      <c r="I9029" s="101"/>
    </row>
    <row r="9030" spans="8:9" x14ac:dyDescent="0.2">
      <c r="H9030" s="101"/>
      <c r="I9030" s="101"/>
    </row>
    <row r="9031" spans="8:9" x14ac:dyDescent="0.2">
      <c r="H9031" s="101"/>
      <c r="I9031" s="101"/>
    </row>
    <row r="9032" spans="8:9" x14ac:dyDescent="0.2">
      <c r="H9032" s="101"/>
      <c r="I9032" s="101"/>
    </row>
    <row r="9033" spans="8:9" x14ac:dyDescent="0.2">
      <c r="H9033" s="101"/>
      <c r="I9033" s="101"/>
    </row>
    <row r="9034" spans="8:9" x14ac:dyDescent="0.2">
      <c r="H9034" s="101"/>
      <c r="I9034" s="101"/>
    </row>
    <row r="9035" spans="8:9" x14ac:dyDescent="0.2">
      <c r="H9035" s="101"/>
      <c r="I9035" s="101"/>
    </row>
    <row r="9036" spans="8:9" x14ac:dyDescent="0.2">
      <c r="H9036" s="101"/>
      <c r="I9036" s="101"/>
    </row>
    <row r="9037" spans="8:9" x14ac:dyDescent="0.2">
      <c r="H9037" s="101"/>
      <c r="I9037" s="101"/>
    </row>
    <row r="9038" spans="8:9" x14ac:dyDescent="0.2">
      <c r="H9038" s="101"/>
      <c r="I9038" s="101"/>
    </row>
    <row r="9039" spans="8:9" x14ac:dyDescent="0.2">
      <c r="H9039" s="101"/>
      <c r="I9039" s="101"/>
    </row>
    <row r="9040" spans="8:9" x14ac:dyDescent="0.2">
      <c r="H9040" s="101"/>
      <c r="I9040" s="101"/>
    </row>
    <row r="9041" spans="8:9" x14ac:dyDescent="0.2">
      <c r="H9041" s="101"/>
      <c r="I9041" s="101"/>
    </row>
    <row r="9042" spans="8:9" x14ac:dyDescent="0.2">
      <c r="H9042" s="101"/>
      <c r="I9042" s="101"/>
    </row>
    <row r="9043" spans="8:9" x14ac:dyDescent="0.2">
      <c r="H9043" s="101"/>
      <c r="I9043" s="101"/>
    </row>
    <row r="9044" spans="8:9" x14ac:dyDescent="0.2">
      <c r="H9044" s="101"/>
      <c r="I9044" s="101"/>
    </row>
    <row r="9045" spans="8:9" x14ac:dyDescent="0.2">
      <c r="H9045" s="101"/>
      <c r="I9045" s="101"/>
    </row>
    <row r="9046" spans="8:9" x14ac:dyDescent="0.2">
      <c r="H9046" s="101"/>
      <c r="I9046" s="101"/>
    </row>
    <row r="9047" spans="8:9" x14ac:dyDescent="0.2">
      <c r="H9047" s="101"/>
      <c r="I9047" s="101"/>
    </row>
    <row r="9048" spans="8:9" x14ac:dyDescent="0.2">
      <c r="H9048" s="101"/>
      <c r="I9048" s="101"/>
    </row>
    <row r="9049" spans="8:9" x14ac:dyDescent="0.2">
      <c r="H9049" s="101"/>
      <c r="I9049" s="101"/>
    </row>
    <row r="9050" spans="8:9" x14ac:dyDescent="0.2">
      <c r="H9050" s="101"/>
      <c r="I9050" s="101"/>
    </row>
    <row r="9051" spans="8:9" x14ac:dyDescent="0.2">
      <c r="H9051" s="101"/>
      <c r="I9051" s="101"/>
    </row>
    <row r="9052" spans="8:9" x14ac:dyDescent="0.2">
      <c r="H9052" s="101"/>
      <c r="I9052" s="101"/>
    </row>
    <row r="9053" spans="8:9" x14ac:dyDescent="0.2">
      <c r="H9053" s="101"/>
      <c r="I9053" s="101"/>
    </row>
    <row r="9054" spans="8:9" x14ac:dyDescent="0.2">
      <c r="H9054" s="101"/>
      <c r="I9054" s="101"/>
    </row>
    <row r="9055" spans="8:9" x14ac:dyDescent="0.2">
      <c r="H9055" s="101"/>
      <c r="I9055" s="101"/>
    </row>
    <row r="9056" spans="8:9" x14ac:dyDescent="0.2">
      <c r="H9056" s="101"/>
      <c r="I9056" s="101"/>
    </row>
    <row r="9057" spans="8:9" x14ac:dyDescent="0.2">
      <c r="H9057" s="101"/>
      <c r="I9057" s="101"/>
    </row>
    <row r="9058" spans="8:9" x14ac:dyDescent="0.2">
      <c r="H9058" s="101"/>
      <c r="I9058" s="101"/>
    </row>
    <row r="9059" spans="8:9" x14ac:dyDescent="0.2">
      <c r="H9059" s="101"/>
      <c r="I9059" s="101"/>
    </row>
    <row r="9060" spans="8:9" x14ac:dyDescent="0.2">
      <c r="H9060" s="101"/>
      <c r="I9060" s="101"/>
    </row>
    <row r="9061" spans="8:9" x14ac:dyDescent="0.2">
      <c r="H9061" s="101"/>
      <c r="I9061" s="101"/>
    </row>
    <row r="9062" spans="8:9" x14ac:dyDescent="0.2">
      <c r="H9062" s="101"/>
      <c r="I9062" s="101"/>
    </row>
    <row r="9063" spans="8:9" x14ac:dyDescent="0.2">
      <c r="H9063" s="101"/>
      <c r="I9063" s="101"/>
    </row>
    <row r="9064" spans="8:9" x14ac:dyDescent="0.2">
      <c r="H9064" s="101"/>
      <c r="I9064" s="101"/>
    </row>
    <row r="9065" spans="8:9" x14ac:dyDescent="0.2">
      <c r="H9065" s="101"/>
      <c r="I9065" s="101"/>
    </row>
    <row r="9066" spans="8:9" x14ac:dyDescent="0.2">
      <c r="H9066" s="101"/>
      <c r="I9066" s="101"/>
    </row>
    <row r="9067" spans="8:9" x14ac:dyDescent="0.2">
      <c r="H9067" s="101"/>
      <c r="I9067" s="101"/>
    </row>
    <row r="9068" spans="8:9" x14ac:dyDescent="0.2">
      <c r="H9068" s="101"/>
      <c r="I9068" s="101"/>
    </row>
    <row r="9069" spans="8:9" x14ac:dyDescent="0.2">
      <c r="H9069" s="101"/>
      <c r="I9069" s="101"/>
    </row>
    <row r="9070" spans="8:9" x14ac:dyDescent="0.2">
      <c r="H9070" s="101"/>
      <c r="I9070" s="101"/>
    </row>
    <row r="9071" spans="8:9" x14ac:dyDescent="0.2">
      <c r="H9071" s="101"/>
      <c r="I9071" s="101"/>
    </row>
    <row r="9072" spans="8:9" x14ac:dyDescent="0.2">
      <c r="H9072" s="101"/>
      <c r="I9072" s="101"/>
    </row>
    <row r="9073" spans="8:9" x14ac:dyDescent="0.2">
      <c r="H9073" s="101"/>
      <c r="I9073" s="101"/>
    </row>
    <row r="9074" spans="8:9" x14ac:dyDescent="0.2">
      <c r="H9074" s="101"/>
      <c r="I9074" s="101"/>
    </row>
    <row r="9075" spans="8:9" x14ac:dyDescent="0.2">
      <c r="H9075" s="101"/>
      <c r="I9075" s="101"/>
    </row>
    <row r="9076" spans="8:9" x14ac:dyDescent="0.2">
      <c r="H9076" s="101"/>
      <c r="I9076" s="101"/>
    </row>
    <row r="9077" spans="8:9" x14ac:dyDescent="0.2">
      <c r="H9077" s="101"/>
      <c r="I9077" s="101"/>
    </row>
    <row r="9078" spans="8:9" x14ac:dyDescent="0.2">
      <c r="H9078" s="101"/>
      <c r="I9078" s="101"/>
    </row>
    <row r="9079" spans="8:9" x14ac:dyDescent="0.2">
      <c r="H9079" s="101"/>
      <c r="I9079" s="101"/>
    </row>
    <row r="9080" spans="8:9" x14ac:dyDescent="0.2">
      <c r="H9080" s="101"/>
      <c r="I9080" s="101"/>
    </row>
    <row r="9081" spans="8:9" x14ac:dyDescent="0.2">
      <c r="H9081" s="101"/>
      <c r="I9081" s="101"/>
    </row>
    <row r="9082" spans="8:9" x14ac:dyDescent="0.2">
      <c r="H9082" s="101"/>
      <c r="I9082" s="101"/>
    </row>
    <row r="9083" spans="8:9" x14ac:dyDescent="0.2">
      <c r="H9083" s="101"/>
      <c r="I9083" s="101"/>
    </row>
    <row r="9084" spans="8:9" x14ac:dyDescent="0.2">
      <c r="H9084" s="101"/>
      <c r="I9084" s="101"/>
    </row>
    <row r="9085" spans="8:9" x14ac:dyDescent="0.2">
      <c r="H9085" s="101"/>
      <c r="I9085" s="101"/>
    </row>
    <row r="9086" spans="8:9" x14ac:dyDescent="0.2">
      <c r="H9086" s="101"/>
      <c r="I9086" s="101"/>
    </row>
    <row r="9087" spans="8:9" x14ac:dyDescent="0.2">
      <c r="H9087" s="101"/>
      <c r="I9087" s="101"/>
    </row>
    <row r="9088" spans="8:9" x14ac:dyDescent="0.2">
      <c r="H9088" s="101"/>
      <c r="I9088" s="101"/>
    </row>
    <row r="9089" spans="8:9" x14ac:dyDescent="0.2">
      <c r="H9089" s="101"/>
      <c r="I9089" s="101"/>
    </row>
    <row r="9090" spans="8:9" x14ac:dyDescent="0.2">
      <c r="H9090" s="101"/>
      <c r="I9090" s="101"/>
    </row>
    <row r="9091" spans="8:9" x14ac:dyDescent="0.2">
      <c r="H9091" s="101"/>
      <c r="I9091" s="101"/>
    </row>
    <row r="9092" spans="8:9" x14ac:dyDescent="0.2">
      <c r="H9092" s="101"/>
      <c r="I9092" s="101"/>
    </row>
    <row r="9093" spans="8:9" x14ac:dyDescent="0.2">
      <c r="H9093" s="101"/>
      <c r="I9093" s="101"/>
    </row>
    <row r="9094" spans="8:9" x14ac:dyDescent="0.2">
      <c r="H9094" s="101"/>
      <c r="I9094" s="101"/>
    </row>
    <row r="9095" spans="8:9" x14ac:dyDescent="0.2">
      <c r="H9095" s="101"/>
      <c r="I9095" s="101"/>
    </row>
    <row r="9096" spans="8:9" x14ac:dyDescent="0.2">
      <c r="H9096" s="101"/>
      <c r="I9096" s="101"/>
    </row>
    <row r="9097" spans="8:9" x14ac:dyDescent="0.2">
      <c r="H9097" s="101"/>
      <c r="I9097" s="101"/>
    </row>
    <row r="9098" spans="8:9" x14ac:dyDescent="0.2">
      <c r="H9098" s="101"/>
      <c r="I9098" s="101"/>
    </row>
    <row r="9099" spans="8:9" x14ac:dyDescent="0.2">
      <c r="H9099" s="101"/>
      <c r="I9099" s="101"/>
    </row>
    <row r="9100" spans="8:9" x14ac:dyDescent="0.2">
      <c r="H9100" s="101"/>
      <c r="I9100" s="101"/>
    </row>
    <row r="9101" spans="8:9" x14ac:dyDescent="0.2">
      <c r="H9101" s="101"/>
      <c r="I9101" s="101"/>
    </row>
    <row r="9102" spans="8:9" x14ac:dyDescent="0.2">
      <c r="H9102" s="101"/>
      <c r="I9102" s="101"/>
    </row>
    <row r="9103" spans="8:9" x14ac:dyDescent="0.2">
      <c r="H9103" s="101"/>
      <c r="I9103" s="101"/>
    </row>
    <row r="9104" spans="8:9" x14ac:dyDescent="0.2">
      <c r="H9104" s="101"/>
      <c r="I9104" s="101"/>
    </row>
    <row r="9105" spans="8:9" x14ac:dyDescent="0.2">
      <c r="H9105" s="101"/>
      <c r="I9105" s="101"/>
    </row>
    <row r="9106" spans="8:9" x14ac:dyDescent="0.2">
      <c r="H9106" s="101"/>
      <c r="I9106" s="101"/>
    </row>
    <row r="9107" spans="8:9" x14ac:dyDescent="0.2">
      <c r="H9107" s="101"/>
      <c r="I9107" s="101"/>
    </row>
    <row r="9108" spans="8:9" x14ac:dyDescent="0.2">
      <c r="H9108" s="101"/>
      <c r="I9108" s="101"/>
    </row>
    <row r="9109" spans="8:9" x14ac:dyDescent="0.2">
      <c r="H9109" s="101"/>
      <c r="I9109" s="101"/>
    </row>
    <row r="9110" spans="8:9" x14ac:dyDescent="0.2">
      <c r="H9110" s="101"/>
      <c r="I9110" s="101"/>
    </row>
    <row r="9111" spans="8:9" x14ac:dyDescent="0.2">
      <c r="H9111" s="101"/>
      <c r="I9111" s="101"/>
    </row>
    <row r="9112" spans="8:9" x14ac:dyDescent="0.2">
      <c r="H9112" s="101"/>
      <c r="I9112" s="101"/>
    </row>
    <row r="9113" spans="8:9" x14ac:dyDescent="0.2">
      <c r="H9113" s="101"/>
      <c r="I9113" s="101"/>
    </row>
    <row r="9114" spans="8:9" x14ac:dyDescent="0.2">
      <c r="H9114" s="101"/>
      <c r="I9114" s="101"/>
    </row>
    <row r="9115" spans="8:9" x14ac:dyDescent="0.2">
      <c r="H9115" s="101"/>
      <c r="I9115" s="101"/>
    </row>
    <row r="9116" spans="8:9" x14ac:dyDescent="0.2">
      <c r="H9116" s="101"/>
      <c r="I9116" s="101"/>
    </row>
    <row r="9117" spans="8:9" x14ac:dyDescent="0.2">
      <c r="H9117" s="101"/>
      <c r="I9117" s="101"/>
    </row>
    <row r="9118" spans="8:9" x14ac:dyDescent="0.2">
      <c r="H9118" s="101"/>
      <c r="I9118" s="101"/>
    </row>
    <row r="9119" spans="8:9" x14ac:dyDescent="0.2">
      <c r="H9119" s="101"/>
      <c r="I9119" s="101"/>
    </row>
    <row r="9120" spans="8:9" x14ac:dyDescent="0.2">
      <c r="H9120" s="101"/>
      <c r="I9120" s="101"/>
    </row>
    <row r="9121" spans="8:9" x14ac:dyDescent="0.2">
      <c r="H9121" s="101"/>
      <c r="I9121" s="101"/>
    </row>
    <row r="9122" spans="8:9" x14ac:dyDescent="0.2">
      <c r="H9122" s="101"/>
      <c r="I9122" s="101"/>
    </row>
    <row r="9123" spans="8:9" x14ac:dyDescent="0.2">
      <c r="H9123" s="101"/>
      <c r="I9123" s="101"/>
    </row>
    <row r="9124" spans="8:9" x14ac:dyDescent="0.2">
      <c r="H9124" s="101"/>
      <c r="I9124" s="101"/>
    </row>
    <row r="9125" spans="8:9" x14ac:dyDescent="0.2">
      <c r="H9125" s="101"/>
      <c r="I9125" s="101"/>
    </row>
    <row r="9126" spans="8:9" x14ac:dyDescent="0.2">
      <c r="H9126" s="101"/>
      <c r="I9126" s="101"/>
    </row>
    <row r="9127" spans="8:9" x14ac:dyDescent="0.2">
      <c r="H9127" s="101"/>
      <c r="I9127" s="101"/>
    </row>
    <row r="9128" spans="8:9" x14ac:dyDescent="0.2">
      <c r="H9128" s="101"/>
      <c r="I9128" s="101"/>
    </row>
    <row r="9129" spans="8:9" x14ac:dyDescent="0.2">
      <c r="H9129" s="101"/>
      <c r="I9129" s="101"/>
    </row>
    <row r="9130" spans="8:9" x14ac:dyDescent="0.2">
      <c r="H9130" s="101"/>
      <c r="I9130" s="101"/>
    </row>
    <row r="9131" spans="8:9" x14ac:dyDescent="0.2">
      <c r="H9131" s="101"/>
      <c r="I9131" s="101"/>
    </row>
    <row r="9132" spans="8:9" x14ac:dyDescent="0.2">
      <c r="H9132" s="101"/>
      <c r="I9132" s="101"/>
    </row>
    <row r="9133" spans="8:9" x14ac:dyDescent="0.2">
      <c r="H9133" s="101"/>
      <c r="I9133" s="101"/>
    </row>
    <row r="9134" spans="8:9" x14ac:dyDescent="0.2">
      <c r="H9134" s="101"/>
      <c r="I9134" s="101"/>
    </row>
    <row r="9135" spans="8:9" x14ac:dyDescent="0.2">
      <c r="H9135" s="101"/>
      <c r="I9135" s="101"/>
    </row>
    <row r="9136" spans="8:9" x14ac:dyDescent="0.2">
      <c r="H9136" s="101"/>
      <c r="I9136" s="101"/>
    </row>
    <row r="9137" spans="8:9" x14ac:dyDescent="0.2">
      <c r="H9137" s="101"/>
      <c r="I9137" s="101"/>
    </row>
    <row r="9138" spans="8:9" x14ac:dyDescent="0.2">
      <c r="H9138" s="101"/>
      <c r="I9138" s="101"/>
    </row>
    <row r="9139" spans="8:9" x14ac:dyDescent="0.2">
      <c r="H9139" s="101"/>
      <c r="I9139" s="101"/>
    </row>
    <row r="9140" spans="8:9" x14ac:dyDescent="0.2">
      <c r="H9140" s="101"/>
      <c r="I9140" s="101"/>
    </row>
    <row r="9141" spans="8:9" x14ac:dyDescent="0.2">
      <c r="H9141" s="101"/>
      <c r="I9141" s="101"/>
    </row>
    <row r="9142" spans="8:9" x14ac:dyDescent="0.2">
      <c r="H9142" s="101"/>
      <c r="I9142" s="101"/>
    </row>
    <row r="9143" spans="8:9" x14ac:dyDescent="0.2">
      <c r="H9143" s="101"/>
      <c r="I9143" s="101"/>
    </row>
    <row r="9144" spans="8:9" x14ac:dyDescent="0.2">
      <c r="H9144" s="101"/>
      <c r="I9144" s="101"/>
    </row>
    <row r="9145" spans="8:9" x14ac:dyDescent="0.2">
      <c r="H9145" s="101"/>
      <c r="I9145" s="101"/>
    </row>
    <row r="9146" spans="8:9" x14ac:dyDescent="0.2">
      <c r="H9146" s="101"/>
      <c r="I9146" s="101"/>
    </row>
    <row r="9147" spans="8:9" x14ac:dyDescent="0.2">
      <c r="H9147" s="101"/>
      <c r="I9147" s="101"/>
    </row>
    <row r="9148" spans="8:9" x14ac:dyDescent="0.2">
      <c r="H9148" s="101"/>
      <c r="I9148" s="101"/>
    </row>
    <row r="9149" spans="8:9" x14ac:dyDescent="0.2">
      <c r="H9149" s="101"/>
      <c r="I9149" s="101"/>
    </row>
    <row r="9150" spans="8:9" x14ac:dyDescent="0.2">
      <c r="H9150" s="101"/>
      <c r="I9150" s="101"/>
    </row>
    <row r="9151" spans="8:9" x14ac:dyDescent="0.2">
      <c r="H9151" s="101"/>
      <c r="I9151" s="101"/>
    </row>
    <row r="9152" spans="8:9" x14ac:dyDescent="0.2">
      <c r="H9152" s="101"/>
      <c r="I9152" s="101"/>
    </row>
    <row r="9153" spans="8:9" x14ac:dyDescent="0.2">
      <c r="H9153" s="101"/>
      <c r="I9153" s="101"/>
    </row>
    <row r="9154" spans="8:9" x14ac:dyDescent="0.2">
      <c r="H9154" s="101"/>
      <c r="I9154" s="101"/>
    </row>
    <row r="9155" spans="8:9" x14ac:dyDescent="0.2">
      <c r="H9155" s="101"/>
      <c r="I9155" s="101"/>
    </row>
    <row r="9156" spans="8:9" x14ac:dyDescent="0.2">
      <c r="H9156" s="101"/>
      <c r="I9156" s="101"/>
    </row>
    <row r="9157" spans="8:9" x14ac:dyDescent="0.2">
      <c r="H9157" s="101"/>
      <c r="I9157" s="101"/>
    </row>
    <row r="9158" spans="8:9" x14ac:dyDescent="0.2">
      <c r="H9158" s="101"/>
      <c r="I9158" s="101"/>
    </row>
    <row r="9159" spans="8:9" x14ac:dyDescent="0.2">
      <c r="H9159" s="101"/>
      <c r="I9159" s="101"/>
    </row>
    <row r="9160" spans="8:9" x14ac:dyDescent="0.2">
      <c r="H9160" s="101"/>
      <c r="I9160" s="101"/>
    </row>
    <row r="9161" spans="8:9" x14ac:dyDescent="0.2">
      <c r="H9161" s="101"/>
      <c r="I9161" s="101"/>
    </row>
    <row r="9162" spans="8:9" x14ac:dyDescent="0.2">
      <c r="H9162" s="101"/>
      <c r="I9162" s="101"/>
    </row>
    <row r="9163" spans="8:9" x14ac:dyDescent="0.2">
      <c r="H9163" s="101"/>
      <c r="I9163" s="101"/>
    </row>
    <row r="9164" spans="8:9" x14ac:dyDescent="0.2">
      <c r="H9164" s="101"/>
      <c r="I9164" s="101"/>
    </row>
    <row r="9165" spans="8:9" x14ac:dyDescent="0.2">
      <c r="H9165" s="101"/>
      <c r="I9165" s="101"/>
    </row>
    <row r="9166" spans="8:9" x14ac:dyDescent="0.2">
      <c r="H9166" s="101"/>
      <c r="I9166" s="101"/>
    </row>
    <row r="9167" spans="8:9" x14ac:dyDescent="0.2">
      <c r="H9167" s="101"/>
      <c r="I9167" s="101"/>
    </row>
    <row r="9168" spans="8:9" x14ac:dyDescent="0.2">
      <c r="H9168" s="101"/>
      <c r="I9168" s="101"/>
    </row>
    <row r="9169" spans="8:9" x14ac:dyDescent="0.2">
      <c r="H9169" s="101"/>
      <c r="I9169" s="101"/>
    </row>
    <row r="9170" spans="8:9" x14ac:dyDescent="0.2">
      <c r="H9170" s="101"/>
      <c r="I9170" s="101"/>
    </row>
    <row r="9171" spans="8:9" x14ac:dyDescent="0.2">
      <c r="H9171" s="101"/>
      <c r="I9171" s="101"/>
    </row>
    <row r="9172" spans="8:9" x14ac:dyDescent="0.2">
      <c r="H9172" s="101"/>
      <c r="I9172" s="101"/>
    </row>
    <row r="9173" spans="8:9" x14ac:dyDescent="0.2">
      <c r="H9173" s="101"/>
      <c r="I9173" s="101"/>
    </row>
    <row r="9174" spans="8:9" x14ac:dyDescent="0.2">
      <c r="H9174" s="101"/>
      <c r="I9174" s="101"/>
    </row>
    <row r="9175" spans="8:9" x14ac:dyDescent="0.2">
      <c r="H9175" s="101"/>
      <c r="I9175" s="101"/>
    </row>
    <row r="9176" spans="8:9" x14ac:dyDescent="0.2">
      <c r="H9176" s="101"/>
      <c r="I9176" s="101"/>
    </row>
    <row r="9177" spans="8:9" x14ac:dyDescent="0.2">
      <c r="H9177" s="101"/>
      <c r="I9177" s="101"/>
    </row>
    <row r="9178" spans="8:9" x14ac:dyDescent="0.2">
      <c r="H9178" s="101"/>
      <c r="I9178" s="101"/>
    </row>
    <row r="9179" spans="8:9" x14ac:dyDescent="0.2">
      <c r="H9179" s="101"/>
      <c r="I9179" s="101"/>
    </row>
    <row r="9180" spans="8:9" x14ac:dyDescent="0.2">
      <c r="H9180" s="101"/>
      <c r="I9180" s="101"/>
    </row>
    <row r="9181" spans="8:9" x14ac:dyDescent="0.2">
      <c r="H9181" s="101"/>
      <c r="I9181" s="101"/>
    </row>
    <row r="9182" spans="8:9" x14ac:dyDescent="0.2">
      <c r="H9182" s="101"/>
      <c r="I9182" s="101"/>
    </row>
    <row r="9183" spans="8:9" x14ac:dyDescent="0.2">
      <c r="H9183" s="101"/>
      <c r="I9183" s="101"/>
    </row>
    <row r="9184" spans="8:9" x14ac:dyDescent="0.2">
      <c r="H9184" s="101"/>
      <c r="I9184" s="101"/>
    </row>
    <row r="9185" spans="8:9" x14ac:dyDescent="0.2">
      <c r="H9185" s="101"/>
      <c r="I9185" s="101"/>
    </row>
    <row r="9186" spans="8:9" x14ac:dyDescent="0.2">
      <c r="H9186" s="101"/>
      <c r="I9186" s="101"/>
    </row>
    <row r="9187" spans="8:9" x14ac:dyDescent="0.2">
      <c r="H9187" s="101"/>
      <c r="I9187" s="101"/>
    </row>
    <row r="9188" spans="8:9" x14ac:dyDescent="0.2">
      <c r="H9188" s="101"/>
      <c r="I9188" s="101"/>
    </row>
    <row r="9189" spans="8:9" x14ac:dyDescent="0.2">
      <c r="H9189" s="101"/>
      <c r="I9189" s="101"/>
    </row>
    <row r="9190" spans="8:9" x14ac:dyDescent="0.2">
      <c r="H9190" s="101"/>
      <c r="I9190" s="101"/>
    </row>
    <row r="9191" spans="8:9" x14ac:dyDescent="0.2">
      <c r="H9191" s="101"/>
      <c r="I9191" s="101"/>
    </row>
    <row r="9192" spans="8:9" x14ac:dyDescent="0.2">
      <c r="H9192" s="101"/>
      <c r="I9192" s="101"/>
    </row>
    <row r="9193" spans="8:9" x14ac:dyDescent="0.2">
      <c r="H9193" s="101"/>
      <c r="I9193" s="101"/>
    </row>
    <row r="9194" spans="8:9" x14ac:dyDescent="0.2">
      <c r="H9194" s="101"/>
      <c r="I9194" s="101"/>
    </row>
    <row r="9195" spans="8:9" x14ac:dyDescent="0.2">
      <c r="H9195" s="101"/>
      <c r="I9195" s="101"/>
    </row>
    <row r="9196" spans="8:9" x14ac:dyDescent="0.2">
      <c r="H9196" s="101"/>
      <c r="I9196" s="101"/>
    </row>
    <row r="9197" spans="8:9" x14ac:dyDescent="0.2">
      <c r="H9197" s="101"/>
      <c r="I9197" s="101"/>
    </row>
    <row r="9198" spans="8:9" x14ac:dyDescent="0.2">
      <c r="H9198" s="101"/>
      <c r="I9198" s="101"/>
    </row>
    <row r="9199" spans="8:9" x14ac:dyDescent="0.2">
      <c r="H9199" s="101"/>
      <c r="I9199" s="101"/>
    </row>
    <row r="9200" spans="8:9" x14ac:dyDescent="0.2">
      <c r="H9200" s="101"/>
      <c r="I9200" s="101"/>
    </row>
    <row r="9201" spans="8:9" x14ac:dyDescent="0.2">
      <c r="H9201" s="101"/>
      <c r="I9201" s="101"/>
    </row>
    <row r="9202" spans="8:9" x14ac:dyDescent="0.2">
      <c r="H9202" s="101"/>
      <c r="I9202" s="101"/>
    </row>
    <row r="9203" spans="8:9" x14ac:dyDescent="0.2">
      <c r="H9203" s="101"/>
      <c r="I9203" s="101"/>
    </row>
    <row r="9204" spans="8:9" x14ac:dyDescent="0.2">
      <c r="H9204" s="101"/>
      <c r="I9204" s="101"/>
    </row>
    <row r="9205" spans="8:9" x14ac:dyDescent="0.2">
      <c r="H9205" s="101"/>
      <c r="I9205" s="101"/>
    </row>
    <row r="9206" spans="8:9" x14ac:dyDescent="0.2">
      <c r="H9206" s="101"/>
      <c r="I9206" s="101"/>
    </row>
    <row r="9207" spans="8:9" x14ac:dyDescent="0.2">
      <c r="H9207" s="101"/>
      <c r="I9207" s="101"/>
    </row>
    <row r="9208" spans="8:9" x14ac:dyDescent="0.2">
      <c r="H9208" s="101"/>
      <c r="I9208" s="101"/>
    </row>
    <row r="9209" spans="8:9" x14ac:dyDescent="0.2">
      <c r="H9209" s="101"/>
      <c r="I9209" s="101"/>
    </row>
    <row r="9210" spans="8:9" x14ac:dyDescent="0.2">
      <c r="H9210" s="101"/>
      <c r="I9210" s="101"/>
    </row>
    <row r="9211" spans="8:9" x14ac:dyDescent="0.2">
      <c r="H9211" s="101"/>
      <c r="I9211" s="101"/>
    </row>
    <row r="9212" spans="8:9" x14ac:dyDescent="0.2">
      <c r="H9212" s="101"/>
      <c r="I9212" s="101"/>
    </row>
    <row r="9213" spans="8:9" x14ac:dyDescent="0.2">
      <c r="H9213" s="101"/>
      <c r="I9213" s="101"/>
    </row>
    <row r="9214" spans="8:9" x14ac:dyDescent="0.2">
      <c r="H9214" s="101"/>
      <c r="I9214" s="101"/>
    </row>
    <row r="9215" spans="8:9" x14ac:dyDescent="0.2">
      <c r="H9215" s="101"/>
      <c r="I9215" s="101"/>
    </row>
    <row r="9216" spans="8:9" x14ac:dyDescent="0.2">
      <c r="H9216" s="101"/>
      <c r="I9216" s="101"/>
    </row>
    <row r="9217" spans="8:9" x14ac:dyDescent="0.2">
      <c r="H9217" s="101"/>
      <c r="I9217" s="101"/>
    </row>
    <row r="9218" spans="8:9" x14ac:dyDescent="0.2">
      <c r="H9218" s="101"/>
      <c r="I9218" s="101"/>
    </row>
    <row r="9219" spans="8:9" x14ac:dyDescent="0.2">
      <c r="H9219" s="101"/>
      <c r="I9219" s="101"/>
    </row>
    <row r="9220" spans="8:9" x14ac:dyDescent="0.2">
      <c r="H9220" s="101"/>
      <c r="I9220" s="101"/>
    </row>
    <row r="9221" spans="8:9" x14ac:dyDescent="0.2">
      <c r="H9221" s="101"/>
      <c r="I9221" s="101"/>
    </row>
    <row r="9222" spans="8:9" x14ac:dyDescent="0.2">
      <c r="H9222" s="101"/>
      <c r="I9222" s="101"/>
    </row>
    <row r="9223" spans="8:9" x14ac:dyDescent="0.2">
      <c r="H9223" s="101"/>
      <c r="I9223" s="101"/>
    </row>
    <row r="9224" spans="8:9" x14ac:dyDescent="0.2">
      <c r="H9224" s="101"/>
      <c r="I9224" s="101"/>
    </row>
    <row r="9225" spans="8:9" x14ac:dyDescent="0.2">
      <c r="H9225" s="101"/>
      <c r="I9225" s="101"/>
    </row>
    <row r="9226" spans="8:9" x14ac:dyDescent="0.2">
      <c r="H9226" s="101"/>
      <c r="I9226" s="101"/>
    </row>
    <row r="9227" spans="8:9" x14ac:dyDescent="0.2">
      <c r="H9227" s="101"/>
      <c r="I9227" s="101"/>
    </row>
    <row r="9228" spans="8:9" x14ac:dyDescent="0.2">
      <c r="H9228" s="101"/>
      <c r="I9228" s="101"/>
    </row>
    <row r="9229" spans="8:9" x14ac:dyDescent="0.2">
      <c r="H9229" s="101"/>
      <c r="I9229" s="101"/>
    </row>
    <row r="9230" spans="8:9" x14ac:dyDescent="0.2">
      <c r="H9230" s="101"/>
      <c r="I9230" s="101"/>
    </row>
    <row r="9231" spans="8:9" x14ac:dyDescent="0.2">
      <c r="H9231" s="101"/>
      <c r="I9231" s="101"/>
    </row>
    <row r="9232" spans="8:9" x14ac:dyDescent="0.2">
      <c r="H9232" s="101"/>
      <c r="I9232" s="101"/>
    </row>
    <row r="9233" spans="8:9" x14ac:dyDescent="0.2">
      <c r="H9233" s="101"/>
      <c r="I9233" s="101"/>
    </row>
    <row r="9234" spans="8:9" x14ac:dyDescent="0.2">
      <c r="H9234" s="101"/>
      <c r="I9234" s="101"/>
    </row>
    <row r="9235" spans="8:9" x14ac:dyDescent="0.2">
      <c r="H9235" s="101"/>
      <c r="I9235" s="101"/>
    </row>
    <row r="9236" spans="8:9" x14ac:dyDescent="0.2">
      <c r="H9236" s="101"/>
      <c r="I9236" s="101"/>
    </row>
    <row r="9237" spans="8:9" x14ac:dyDescent="0.2">
      <c r="H9237" s="101"/>
      <c r="I9237" s="101"/>
    </row>
    <row r="9238" spans="8:9" x14ac:dyDescent="0.2">
      <c r="H9238" s="101"/>
      <c r="I9238" s="101"/>
    </row>
    <row r="9239" spans="8:9" x14ac:dyDescent="0.2">
      <c r="H9239" s="101"/>
      <c r="I9239" s="101"/>
    </row>
    <row r="9240" spans="8:9" x14ac:dyDescent="0.2">
      <c r="H9240" s="101"/>
      <c r="I9240" s="101"/>
    </row>
    <row r="9241" spans="8:9" x14ac:dyDescent="0.2">
      <c r="H9241" s="101"/>
      <c r="I9241" s="101"/>
    </row>
    <row r="9242" spans="8:9" x14ac:dyDescent="0.2">
      <c r="H9242" s="101"/>
      <c r="I9242" s="101"/>
    </row>
    <row r="9243" spans="8:9" x14ac:dyDescent="0.2">
      <c r="H9243" s="101"/>
      <c r="I9243" s="101"/>
    </row>
    <row r="9244" spans="8:9" x14ac:dyDescent="0.2">
      <c r="H9244" s="101"/>
      <c r="I9244" s="101"/>
    </row>
    <row r="9245" spans="8:9" x14ac:dyDescent="0.2">
      <c r="H9245" s="101"/>
      <c r="I9245" s="101"/>
    </row>
    <row r="9246" spans="8:9" x14ac:dyDescent="0.2">
      <c r="H9246" s="101"/>
      <c r="I9246" s="101"/>
    </row>
    <row r="9247" spans="8:9" x14ac:dyDescent="0.2">
      <c r="H9247" s="101"/>
      <c r="I9247" s="101"/>
    </row>
    <row r="9248" spans="8:9" x14ac:dyDescent="0.2">
      <c r="H9248" s="101"/>
      <c r="I9248" s="101"/>
    </row>
    <row r="9249" spans="8:9" x14ac:dyDescent="0.2">
      <c r="H9249" s="101"/>
      <c r="I9249" s="101"/>
    </row>
    <row r="9250" spans="8:9" x14ac:dyDescent="0.2">
      <c r="H9250" s="101"/>
      <c r="I9250" s="101"/>
    </row>
    <row r="9251" spans="8:9" x14ac:dyDescent="0.2">
      <c r="H9251" s="101"/>
      <c r="I9251" s="101"/>
    </row>
    <row r="9252" spans="8:9" x14ac:dyDescent="0.2">
      <c r="H9252" s="101"/>
      <c r="I9252" s="101"/>
    </row>
    <row r="9253" spans="8:9" x14ac:dyDescent="0.2">
      <c r="H9253" s="101"/>
      <c r="I9253" s="101"/>
    </row>
    <row r="9254" spans="8:9" x14ac:dyDescent="0.2">
      <c r="H9254" s="101"/>
      <c r="I9254" s="101"/>
    </row>
    <row r="9255" spans="8:9" x14ac:dyDescent="0.2">
      <c r="H9255" s="101"/>
      <c r="I9255" s="101"/>
    </row>
    <row r="9256" spans="8:9" x14ac:dyDescent="0.2">
      <c r="H9256" s="101"/>
      <c r="I9256" s="101"/>
    </row>
    <row r="9257" spans="8:9" x14ac:dyDescent="0.2">
      <c r="H9257" s="101"/>
      <c r="I9257" s="101"/>
    </row>
    <row r="9258" spans="8:9" x14ac:dyDescent="0.2">
      <c r="H9258" s="101"/>
      <c r="I9258" s="101"/>
    </row>
    <row r="9259" spans="8:9" x14ac:dyDescent="0.2">
      <c r="H9259" s="101"/>
      <c r="I9259" s="101"/>
    </row>
    <row r="9260" spans="8:9" x14ac:dyDescent="0.2">
      <c r="H9260" s="101"/>
      <c r="I9260" s="101"/>
    </row>
    <row r="9261" spans="8:9" x14ac:dyDescent="0.2">
      <c r="H9261" s="101"/>
      <c r="I9261" s="101"/>
    </row>
    <row r="9262" spans="8:9" x14ac:dyDescent="0.2">
      <c r="H9262" s="101"/>
      <c r="I9262" s="101"/>
    </row>
    <row r="9263" spans="8:9" x14ac:dyDescent="0.2">
      <c r="H9263" s="101"/>
      <c r="I9263" s="101"/>
    </row>
    <row r="9264" spans="8:9" x14ac:dyDescent="0.2">
      <c r="H9264" s="101"/>
      <c r="I9264" s="101"/>
    </row>
    <row r="9265" spans="8:9" x14ac:dyDescent="0.2">
      <c r="H9265" s="101"/>
      <c r="I9265" s="101"/>
    </row>
    <row r="9266" spans="8:9" x14ac:dyDescent="0.2">
      <c r="H9266" s="101"/>
      <c r="I9266" s="101"/>
    </row>
    <row r="9267" spans="8:9" x14ac:dyDescent="0.2">
      <c r="H9267" s="101"/>
      <c r="I9267" s="101"/>
    </row>
    <row r="9268" spans="8:9" x14ac:dyDescent="0.2">
      <c r="H9268" s="101"/>
      <c r="I9268" s="101"/>
    </row>
    <row r="9269" spans="8:9" x14ac:dyDescent="0.2">
      <c r="H9269" s="101"/>
      <c r="I9269" s="101"/>
    </row>
    <row r="9270" spans="8:9" x14ac:dyDescent="0.2">
      <c r="H9270" s="101"/>
      <c r="I9270" s="101"/>
    </row>
    <row r="9271" spans="8:9" x14ac:dyDescent="0.2">
      <c r="H9271" s="101"/>
      <c r="I9271" s="101"/>
    </row>
    <row r="9272" spans="8:9" x14ac:dyDescent="0.2">
      <c r="H9272" s="101"/>
      <c r="I9272" s="101"/>
    </row>
    <row r="9273" spans="8:9" x14ac:dyDescent="0.2">
      <c r="H9273" s="101"/>
      <c r="I9273" s="101"/>
    </row>
    <row r="9274" spans="8:9" x14ac:dyDescent="0.2">
      <c r="H9274" s="101"/>
      <c r="I9274" s="101"/>
    </row>
    <row r="9275" spans="8:9" x14ac:dyDescent="0.2">
      <c r="H9275" s="101"/>
      <c r="I9275" s="101"/>
    </row>
    <row r="9276" spans="8:9" x14ac:dyDescent="0.2">
      <c r="H9276" s="101"/>
      <c r="I9276" s="101"/>
    </row>
    <row r="9277" spans="8:9" x14ac:dyDescent="0.2">
      <c r="H9277" s="101"/>
      <c r="I9277" s="101"/>
    </row>
    <row r="9278" spans="8:9" x14ac:dyDescent="0.2">
      <c r="H9278" s="101"/>
      <c r="I9278" s="101"/>
    </row>
    <row r="9279" spans="8:9" x14ac:dyDescent="0.2">
      <c r="H9279" s="101"/>
      <c r="I9279" s="101"/>
    </row>
    <row r="9280" spans="8:9" x14ac:dyDescent="0.2">
      <c r="H9280" s="101"/>
      <c r="I9280" s="101"/>
    </row>
    <row r="9281" spans="8:9" x14ac:dyDescent="0.2">
      <c r="H9281" s="101"/>
      <c r="I9281" s="101"/>
    </row>
    <row r="9282" spans="8:9" x14ac:dyDescent="0.2">
      <c r="H9282" s="101"/>
      <c r="I9282" s="101"/>
    </row>
    <row r="9283" spans="8:9" x14ac:dyDescent="0.2">
      <c r="H9283" s="101"/>
      <c r="I9283" s="101"/>
    </row>
    <row r="9284" spans="8:9" x14ac:dyDescent="0.2">
      <c r="H9284" s="101"/>
      <c r="I9284" s="101"/>
    </row>
    <row r="9285" spans="8:9" x14ac:dyDescent="0.2">
      <c r="H9285" s="101"/>
      <c r="I9285" s="101"/>
    </row>
    <row r="9286" spans="8:9" x14ac:dyDescent="0.2">
      <c r="H9286" s="101"/>
      <c r="I9286" s="101"/>
    </row>
    <row r="9287" spans="8:9" x14ac:dyDescent="0.2">
      <c r="H9287" s="101"/>
      <c r="I9287" s="101"/>
    </row>
    <row r="9288" spans="8:9" x14ac:dyDescent="0.2">
      <c r="H9288" s="101"/>
      <c r="I9288" s="101"/>
    </row>
    <row r="9289" spans="8:9" x14ac:dyDescent="0.2">
      <c r="H9289" s="101"/>
      <c r="I9289" s="101"/>
    </row>
    <row r="9290" spans="8:9" x14ac:dyDescent="0.2">
      <c r="H9290" s="101"/>
      <c r="I9290" s="101"/>
    </row>
    <row r="9291" spans="8:9" x14ac:dyDescent="0.2">
      <c r="H9291" s="101"/>
      <c r="I9291" s="101"/>
    </row>
    <row r="9292" spans="8:9" x14ac:dyDescent="0.2">
      <c r="H9292" s="101"/>
      <c r="I9292" s="101"/>
    </row>
    <row r="9293" spans="8:9" x14ac:dyDescent="0.2">
      <c r="H9293" s="101"/>
      <c r="I9293" s="101"/>
    </row>
    <row r="9294" spans="8:9" x14ac:dyDescent="0.2">
      <c r="H9294" s="101"/>
      <c r="I9294" s="101"/>
    </row>
    <row r="9295" spans="8:9" x14ac:dyDescent="0.2">
      <c r="H9295" s="101"/>
      <c r="I9295" s="101"/>
    </row>
    <row r="9296" spans="8:9" x14ac:dyDescent="0.2">
      <c r="H9296" s="101"/>
      <c r="I9296" s="101"/>
    </row>
    <row r="9297" spans="8:9" x14ac:dyDescent="0.2">
      <c r="H9297" s="101"/>
      <c r="I9297" s="101"/>
    </row>
    <row r="9298" spans="8:9" x14ac:dyDescent="0.2">
      <c r="H9298" s="101"/>
      <c r="I9298" s="101"/>
    </row>
    <row r="9299" spans="8:9" x14ac:dyDescent="0.2">
      <c r="H9299" s="101"/>
      <c r="I9299" s="101"/>
    </row>
    <row r="9300" spans="8:9" x14ac:dyDescent="0.2">
      <c r="H9300" s="101"/>
      <c r="I9300" s="101"/>
    </row>
    <row r="9301" spans="8:9" x14ac:dyDescent="0.2">
      <c r="H9301" s="101"/>
      <c r="I9301" s="101"/>
    </row>
    <row r="9302" spans="8:9" x14ac:dyDescent="0.2">
      <c r="H9302" s="101"/>
      <c r="I9302" s="101"/>
    </row>
    <row r="9303" spans="8:9" x14ac:dyDescent="0.2">
      <c r="H9303" s="101"/>
      <c r="I9303" s="101"/>
    </row>
    <row r="9304" spans="8:9" x14ac:dyDescent="0.2">
      <c r="H9304" s="101"/>
      <c r="I9304" s="101"/>
    </row>
    <row r="9305" spans="8:9" x14ac:dyDescent="0.2">
      <c r="H9305" s="101"/>
      <c r="I9305" s="101"/>
    </row>
    <row r="9306" spans="8:9" x14ac:dyDescent="0.2">
      <c r="H9306" s="101"/>
      <c r="I9306" s="101"/>
    </row>
    <row r="9307" spans="8:9" x14ac:dyDescent="0.2">
      <c r="H9307" s="101"/>
      <c r="I9307" s="101"/>
    </row>
    <row r="9308" spans="8:9" x14ac:dyDescent="0.2">
      <c r="H9308" s="101"/>
      <c r="I9308" s="101"/>
    </row>
    <row r="9309" spans="8:9" x14ac:dyDescent="0.2">
      <c r="H9309" s="101"/>
      <c r="I9309" s="101"/>
    </row>
    <row r="9310" spans="8:9" x14ac:dyDescent="0.2">
      <c r="H9310" s="101"/>
      <c r="I9310" s="101"/>
    </row>
    <row r="9311" spans="8:9" x14ac:dyDescent="0.2">
      <c r="H9311" s="101"/>
      <c r="I9311" s="101"/>
    </row>
    <row r="9312" spans="8:9" x14ac:dyDescent="0.2">
      <c r="H9312" s="101"/>
      <c r="I9312" s="101"/>
    </row>
    <row r="9313" spans="8:9" x14ac:dyDescent="0.2">
      <c r="H9313" s="101"/>
      <c r="I9313" s="101"/>
    </row>
    <row r="9314" spans="8:9" x14ac:dyDescent="0.2">
      <c r="H9314" s="101"/>
      <c r="I9314" s="101"/>
    </row>
    <row r="9315" spans="8:9" x14ac:dyDescent="0.2">
      <c r="H9315" s="101"/>
      <c r="I9315" s="101"/>
    </row>
    <row r="9316" spans="8:9" x14ac:dyDescent="0.2">
      <c r="H9316" s="101"/>
      <c r="I9316" s="101"/>
    </row>
    <row r="9317" spans="8:9" x14ac:dyDescent="0.2">
      <c r="H9317" s="101"/>
      <c r="I9317" s="101"/>
    </row>
    <row r="9318" spans="8:9" x14ac:dyDescent="0.2">
      <c r="H9318" s="101"/>
      <c r="I9318" s="101"/>
    </row>
    <row r="9319" spans="8:9" x14ac:dyDescent="0.2">
      <c r="H9319" s="101"/>
      <c r="I9319" s="101"/>
    </row>
    <row r="9320" spans="8:9" x14ac:dyDescent="0.2">
      <c r="H9320" s="101"/>
      <c r="I9320" s="101"/>
    </row>
    <row r="9321" spans="8:9" x14ac:dyDescent="0.2">
      <c r="H9321" s="101"/>
      <c r="I9321" s="101"/>
    </row>
    <row r="9322" spans="8:9" x14ac:dyDescent="0.2">
      <c r="H9322" s="101"/>
      <c r="I9322" s="101"/>
    </row>
    <row r="9323" spans="8:9" x14ac:dyDescent="0.2">
      <c r="H9323" s="101"/>
      <c r="I9323" s="101"/>
    </row>
    <row r="9324" spans="8:9" x14ac:dyDescent="0.2">
      <c r="H9324" s="101"/>
      <c r="I9324" s="101"/>
    </row>
    <row r="9325" spans="8:9" x14ac:dyDescent="0.2">
      <c r="H9325" s="101"/>
      <c r="I9325" s="101"/>
    </row>
    <row r="9326" spans="8:9" x14ac:dyDescent="0.2">
      <c r="H9326" s="101"/>
      <c r="I9326" s="101"/>
    </row>
    <row r="9327" spans="8:9" x14ac:dyDescent="0.2">
      <c r="H9327" s="101"/>
      <c r="I9327" s="101"/>
    </row>
    <row r="9328" spans="8:9" x14ac:dyDescent="0.2">
      <c r="H9328" s="101"/>
      <c r="I9328" s="101"/>
    </row>
    <row r="9329" spans="8:9" x14ac:dyDescent="0.2">
      <c r="H9329" s="101"/>
      <c r="I9329" s="101"/>
    </row>
    <row r="9330" spans="8:9" x14ac:dyDescent="0.2">
      <c r="H9330" s="101"/>
      <c r="I9330" s="101"/>
    </row>
    <row r="9331" spans="8:9" x14ac:dyDescent="0.2">
      <c r="H9331" s="101"/>
      <c r="I9331" s="101"/>
    </row>
    <row r="9332" spans="8:9" x14ac:dyDescent="0.2">
      <c r="H9332" s="101"/>
      <c r="I9332" s="101"/>
    </row>
    <row r="9333" spans="8:9" x14ac:dyDescent="0.2">
      <c r="H9333" s="101"/>
      <c r="I9333" s="101"/>
    </row>
    <row r="9334" spans="8:9" x14ac:dyDescent="0.2">
      <c r="H9334" s="101"/>
      <c r="I9334" s="101"/>
    </row>
    <row r="9335" spans="8:9" x14ac:dyDescent="0.2">
      <c r="H9335" s="101"/>
      <c r="I9335" s="101"/>
    </row>
    <row r="9336" spans="8:9" x14ac:dyDescent="0.2">
      <c r="H9336" s="101"/>
      <c r="I9336" s="101"/>
    </row>
    <row r="9337" spans="8:9" x14ac:dyDescent="0.2">
      <c r="H9337" s="101"/>
      <c r="I9337" s="101"/>
    </row>
    <row r="9338" spans="8:9" x14ac:dyDescent="0.2">
      <c r="H9338" s="101"/>
      <c r="I9338" s="101"/>
    </row>
    <row r="9339" spans="8:9" x14ac:dyDescent="0.2">
      <c r="H9339" s="101"/>
      <c r="I9339" s="101"/>
    </row>
    <row r="9340" spans="8:9" x14ac:dyDescent="0.2">
      <c r="H9340" s="101"/>
      <c r="I9340" s="101"/>
    </row>
    <row r="9341" spans="8:9" x14ac:dyDescent="0.2">
      <c r="H9341" s="101"/>
      <c r="I9341" s="101"/>
    </row>
    <row r="9342" spans="8:9" x14ac:dyDescent="0.2">
      <c r="H9342" s="101"/>
      <c r="I9342" s="101"/>
    </row>
    <row r="9343" spans="8:9" x14ac:dyDescent="0.2">
      <c r="H9343" s="101"/>
      <c r="I9343" s="101"/>
    </row>
    <row r="9344" spans="8:9" x14ac:dyDescent="0.2">
      <c r="H9344" s="101"/>
      <c r="I9344" s="101"/>
    </row>
    <row r="9345" spans="8:9" x14ac:dyDescent="0.2">
      <c r="H9345" s="101"/>
      <c r="I9345" s="101"/>
    </row>
    <row r="9346" spans="8:9" x14ac:dyDescent="0.2">
      <c r="H9346" s="101"/>
      <c r="I9346" s="101"/>
    </row>
    <row r="9347" spans="8:9" x14ac:dyDescent="0.2">
      <c r="H9347" s="101"/>
      <c r="I9347" s="101"/>
    </row>
    <row r="9348" spans="8:9" x14ac:dyDescent="0.2">
      <c r="H9348" s="101"/>
      <c r="I9348" s="101"/>
    </row>
    <row r="9349" spans="8:9" x14ac:dyDescent="0.2">
      <c r="H9349" s="101"/>
      <c r="I9349" s="101"/>
    </row>
    <row r="9350" spans="8:9" x14ac:dyDescent="0.2">
      <c r="H9350" s="101"/>
      <c r="I9350" s="101"/>
    </row>
    <row r="9351" spans="8:9" x14ac:dyDescent="0.2">
      <c r="H9351" s="101"/>
      <c r="I9351" s="101"/>
    </row>
    <row r="9352" spans="8:9" x14ac:dyDescent="0.2">
      <c r="H9352" s="101"/>
      <c r="I9352" s="101"/>
    </row>
    <row r="9353" spans="8:9" x14ac:dyDescent="0.2">
      <c r="H9353" s="101"/>
      <c r="I9353" s="101"/>
    </row>
    <row r="9354" spans="8:9" x14ac:dyDescent="0.2">
      <c r="H9354" s="101"/>
      <c r="I9354" s="101"/>
    </row>
    <row r="9355" spans="8:9" x14ac:dyDescent="0.2">
      <c r="H9355" s="101"/>
      <c r="I9355" s="101"/>
    </row>
    <row r="9356" spans="8:9" x14ac:dyDescent="0.2">
      <c r="H9356" s="101"/>
      <c r="I9356" s="101"/>
    </row>
    <row r="9357" spans="8:9" x14ac:dyDescent="0.2">
      <c r="H9357" s="101"/>
      <c r="I9357" s="101"/>
    </row>
    <row r="9358" spans="8:9" x14ac:dyDescent="0.2">
      <c r="H9358" s="101"/>
      <c r="I9358" s="101"/>
    </row>
    <row r="9359" spans="8:9" x14ac:dyDescent="0.2">
      <c r="H9359" s="101"/>
      <c r="I9359" s="101"/>
    </row>
    <row r="9360" spans="8:9" x14ac:dyDescent="0.2">
      <c r="H9360" s="101"/>
      <c r="I9360" s="101"/>
    </row>
    <row r="9361" spans="8:9" x14ac:dyDescent="0.2">
      <c r="H9361" s="101"/>
      <c r="I9361" s="101"/>
    </row>
    <row r="9362" spans="8:9" x14ac:dyDescent="0.2">
      <c r="H9362" s="101"/>
      <c r="I9362" s="101"/>
    </row>
    <row r="9363" spans="8:9" x14ac:dyDescent="0.2">
      <c r="H9363" s="101"/>
      <c r="I9363" s="101"/>
    </row>
    <row r="9364" spans="8:9" x14ac:dyDescent="0.2">
      <c r="H9364" s="101"/>
      <c r="I9364" s="101"/>
    </row>
    <row r="9365" spans="8:9" x14ac:dyDescent="0.2">
      <c r="H9365" s="101"/>
      <c r="I9365" s="101"/>
    </row>
    <row r="9366" spans="8:9" x14ac:dyDescent="0.2">
      <c r="H9366" s="101"/>
      <c r="I9366" s="101"/>
    </row>
    <row r="9367" spans="8:9" x14ac:dyDescent="0.2">
      <c r="H9367" s="101"/>
      <c r="I9367" s="101"/>
    </row>
    <row r="9368" spans="8:9" x14ac:dyDescent="0.2">
      <c r="H9368" s="101"/>
      <c r="I9368" s="101"/>
    </row>
    <row r="9369" spans="8:9" x14ac:dyDescent="0.2">
      <c r="H9369" s="101"/>
      <c r="I9369" s="101"/>
    </row>
    <row r="9370" spans="8:9" x14ac:dyDescent="0.2">
      <c r="H9370" s="101"/>
      <c r="I9370" s="101"/>
    </row>
    <row r="9371" spans="8:9" x14ac:dyDescent="0.2">
      <c r="H9371" s="101"/>
      <c r="I9371" s="101"/>
    </row>
    <row r="9372" spans="8:9" x14ac:dyDescent="0.2">
      <c r="H9372" s="101"/>
      <c r="I9372" s="101"/>
    </row>
    <row r="9373" spans="8:9" x14ac:dyDescent="0.2">
      <c r="H9373" s="101"/>
      <c r="I9373" s="101"/>
    </row>
    <row r="9374" spans="8:9" x14ac:dyDescent="0.2">
      <c r="H9374" s="101"/>
      <c r="I9374" s="101"/>
    </row>
    <row r="9375" spans="8:9" x14ac:dyDescent="0.2">
      <c r="H9375" s="101"/>
      <c r="I9375" s="101"/>
    </row>
    <row r="9376" spans="8:9" x14ac:dyDescent="0.2">
      <c r="H9376" s="101"/>
      <c r="I9376" s="101"/>
    </row>
    <row r="9377" spans="8:9" x14ac:dyDescent="0.2">
      <c r="H9377" s="101"/>
      <c r="I9377" s="101"/>
    </row>
    <row r="9378" spans="8:9" x14ac:dyDescent="0.2">
      <c r="H9378" s="101"/>
      <c r="I9378" s="101"/>
    </row>
    <row r="9379" spans="8:9" x14ac:dyDescent="0.2">
      <c r="H9379" s="101"/>
      <c r="I9379" s="101"/>
    </row>
    <row r="9380" spans="8:9" x14ac:dyDescent="0.2">
      <c r="H9380" s="101"/>
      <c r="I9380" s="101"/>
    </row>
    <row r="9381" spans="8:9" x14ac:dyDescent="0.2">
      <c r="H9381" s="101"/>
      <c r="I9381" s="101"/>
    </row>
    <row r="9382" spans="8:9" x14ac:dyDescent="0.2">
      <c r="H9382" s="101"/>
      <c r="I9382" s="101"/>
    </row>
    <row r="9383" spans="8:9" x14ac:dyDescent="0.2">
      <c r="H9383" s="101"/>
      <c r="I9383" s="101"/>
    </row>
    <row r="9384" spans="8:9" x14ac:dyDescent="0.2">
      <c r="H9384" s="101"/>
      <c r="I9384" s="101"/>
    </row>
    <row r="9385" spans="8:9" x14ac:dyDescent="0.2">
      <c r="H9385" s="101"/>
      <c r="I9385" s="101"/>
    </row>
    <row r="9386" spans="8:9" x14ac:dyDescent="0.2">
      <c r="H9386" s="101"/>
      <c r="I9386" s="101"/>
    </row>
    <row r="9387" spans="8:9" x14ac:dyDescent="0.2">
      <c r="H9387" s="101"/>
      <c r="I9387" s="101"/>
    </row>
    <row r="9388" spans="8:9" x14ac:dyDescent="0.2">
      <c r="H9388" s="101"/>
      <c r="I9388" s="101"/>
    </row>
    <row r="9389" spans="8:9" x14ac:dyDescent="0.2">
      <c r="H9389" s="101"/>
      <c r="I9389" s="101"/>
    </row>
    <row r="9390" spans="8:9" x14ac:dyDescent="0.2">
      <c r="H9390" s="101"/>
      <c r="I9390" s="101"/>
    </row>
    <row r="9391" spans="8:9" x14ac:dyDescent="0.2">
      <c r="H9391" s="101"/>
      <c r="I9391" s="101"/>
    </row>
    <row r="9392" spans="8:9" x14ac:dyDescent="0.2">
      <c r="H9392" s="101"/>
      <c r="I9392" s="101"/>
    </row>
    <row r="9393" spans="8:9" x14ac:dyDescent="0.2">
      <c r="H9393" s="101"/>
      <c r="I9393" s="101"/>
    </row>
    <row r="9394" spans="8:9" x14ac:dyDescent="0.2">
      <c r="H9394" s="101"/>
      <c r="I9394" s="101"/>
    </row>
    <row r="9395" spans="8:9" x14ac:dyDescent="0.2">
      <c r="H9395" s="101"/>
      <c r="I9395" s="101"/>
    </row>
    <row r="9396" spans="8:9" x14ac:dyDescent="0.2">
      <c r="H9396" s="101"/>
      <c r="I9396" s="101"/>
    </row>
    <row r="9397" spans="8:9" x14ac:dyDescent="0.2">
      <c r="H9397" s="101"/>
      <c r="I9397" s="101"/>
    </row>
    <row r="9398" spans="8:9" x14ac:dyDescent="0.2">
      <c r="H9398" s="101"/>
      <c r="I9398" s="101"/>
    </row>
    <row r="9399" spans="8:9" x14ac:dyDescent="0.2">
      <c r="H9399" s="101"/>
      <c r="I9399" s="101"/>
    </row>
    <row r="9400" spans="8:9" x14ac:dyDescent="0.2">
      <c r="H9400" s="101"/>
      <c r="I9400" s="101"/>
    </row>
    <row r="9401" spans="8:9" x14ac:dyDescent="0.2">
      <c r="H9401" s="101"/>
      <c r="I9401" s="101"/>
    </row>
    <row r="9402" spans="8:9" x14ac:dyDescent="0.2">
      <c r="H9402" s="101"/>
      <c r="I9402" s="101"/>
    </row>
    <row r="9403" spans="8:9" x14ac:dyDescent="0.2">
      <c r="H9403" s="101"/>
      <c r="I9403" s="101"/>
    </row>
    <row r="9404" spans="8:9" x14ac:dyDescent="0.2">
      <c r="H9404" s="101"/>
      <c r="I9404" s="101"/>
    </row>
    <row r="9405" spans="8:9" x14ac:dyDescent="0.2">
      <c r="H9405" s="101"/>
      <c r="I9405" s="101"/>
    </row>
    <row r="9406" spans="8:9" x14ac:dyDescent="0.2">
      <c r="H9406" s="101"/>
      <c r="I9406" s="101"/>
    </row>
    <row r="9407" spans="8:9" x14ac:dyDescent="0.2">
      <c r="H9407" s="101"/>
      <c r="I9407" s="101"/>
    </row>
    <row r="9408" spans="8:9" x14ac:dyDescent="0.2">
      <c r="H9408" s="101"/>
      <c r="I9408" s="101"/>
    </row>
    <row r="9409" spans="8:9" x14ac:dyDescent="0.2">
      <c r="H9409" s="101"/>
      <c r="I9409" s="101"/>
    </row>
    <row r="9410" spans="8:9" x14ac:dyDescent="0.2">
      <c r="H9410" s="101"/>
      <c r="I9410" s="101"/>
    </row>
    <row r="9411" spans="8:9" x14ac:dyDescent="0.2">
      <c r="H9411" s="101"/>
      <c r="I9411" s="101"/>
    </row>
    <row r="9412" spans="8:9" x14ac:dyDescent="0.2">
      <c r="H9412" s="101"/>
      <c r="I9412" s="101"/>
    </row>
    <row r="9413" spans="8:9" x14ac:dyDescent="0.2">
      <c r="H9413" s="101"/>
      <c r="I9413" s="101"/>
    </row>
    <row r="9414" spans="8:9" x14ac:dyDescent="0.2">
      <c r="H9414" s="101"/>
      <c r="I9414" s="101"/>
    </row>
    <row r="9415" spans="8:9" x14ac:dyDescent="0.2">
      <c r="H9415" s="101"/>
      <c r="I9415" s="101"/>
    </row>
    <row r="9416" spans="8:9" x14ac:dyDescent="0.2">
      <c r="H9416" s="101"/>
      <c r="I9416" s="101"/>
    </row>
    <row r="9417" spans="8:9" x14ac:dyDescent="0.2">
      <c r="H9417" s="101"/>
      <c r="I9417" s="101"/>
    </row>
    <row r="9418" spans="8:9" x14ac:dyDescent="0.2">
      <c r="H9418" s="101"/>
      <c r="I9418" s="101"/>
    </row>
    <row r="9419" spans="8:9" x14ac:dyDescent="0.2">
      <c r="H9419" s="101"/>
      <c r="I9419" s="101"/>
    </row>
    <row r="9420" spans="8:9" x14ac:dyDescent="0.2">
      <c r="H9420" s="101"/>
      <c r="I9420" s="101"/>
    </row>
    <row r="9421" spans="8:9" x14ac:dyDescent="0.2">
      <c r="H9421" s="101"/>
      <c r="I9421" s="101"/>
    </row>
    <row r="9422" spans="8:9" x14ac:dyDescent="0.2">
      <c r="H9422" s="101"/>
      <c r="I9422" s="101"/>
    </row>
    <row r="9423" spans="8:9" x14ac:dyDescent="0.2">
      <c r="H9423" s="101"/>
      <c r="I9423" s="101"/>
    </row>
    <row r="9424" spans="8:9" x14ac:dyDescent="0.2">
      <c r="H9424" s="101"/>
      <c r="I9424" s="101"/>
    </row>
    <row r="9425" spans="8:9" x14ac:dyDescent="0.2">
      <c r="H9425" s="101"/>
      <c r="I9425" s="101"/>
    </row>
    <row r="9426" spans="8:9" x14ac:dyDescent="0.2">
      <c r="H9426" s="101"/>
      <c r="I9426" s="101"/>
    </row>
    <row r="9427" spans="8:9" x14ac:dyDescent="0.2">
      <c r="H9427" s="101"/>
      <c r="I9427" s="101"/>
    </row>
    <row r="9428" spans="8:9" x14ac:dyDescent="0.2">
      <c r="H9428" s="101"/>
      <c r="I9428" s="101"/>
    </row>
    <row r="9429" spans="8:9" x14ac:dyDescent="0.2">
      <c r="H9429" s="101"/>
      <c r="I9429" s="101"/>
    </row>
    <row r="9430" spans="8:9" x14ac:dyDescent="0.2">
      <c r="H9430" s="101"/>
      <c r="I9430" s="101"/>
    </row>
    <row r="9431" spans="8:9" x14ac:dyDescent="0.2">
      <c r="H9431" s="101"/>
      <c r="I9431" s="101"/>
    </row>
    <row r="9432" spans="8:9" x14ac:dyDescent="0.2">
      <c r="H9432" s="101"/>
      <c r="I9432" s="101"/>
    </row>
    <row r="9433" spans="8:9" x14ac:dyDescent="0.2">
      <c r="H9433" s="101"/>
      <c r="I9433" s="101"/>
    </row>
    <row r="9434" spans="8:9" x14ac:dyDescent="0.2">
      <c r="H9434" s="101"/>
      <c r="I9434" s="101"/>
    </row>
    <row r="9435" spans="8:9" x14ac:dyDescent="0.2">
      <c r="H9435" s="101"/>
      <c r="I9435" s="101"/>
    </row>
    <row r="9436" spans="8:9" x14ac:dyDescent="0.2">
      <c r="H9436" s="101"/>
      <c r="I9436" s="101"/>
    </row>
    <row r="9437" spans="8:9" x14ac:dyDescent="0.2">
      <c r="H9437" s="101"/>
      <c r="I9437" s="101"/>
    </row>
    <row r="9438" spans="8:9" x14ac:dyDescent="0.2">
      <c r="H9438" s="101"/>
      <c r="I9438" s="101"/>
    </row>
    <row r="9439" spans="8:9" x14ac:dyDescent="0.2">
      <c r="H9439" s="101"/>
      <c r="I9439" s="101"/>
    </row>
    <row r="9440" spans="8:9" x14ac:dyDescent="0.2">
      <c r="H9440" s="101"/>
      <c r="I9440" s="101"/>
    </row>
    <row r="9441" spans="8:9" x14ac:dyDescent="0.2">
      <c r="H9441" s="101"/>
      <c r="I9441" s="101"/>
    </row>
    <row r="9442" spans="8:9" x14ac:dyDescent="0.2">
      <c r="H9442" s="101"/>
      <c r="I9442" s="101"/>
    </row>
    <row r="9443" spans="8:9" x14ac:dyDescent="0.2">
      <c r="H9443" s="101"/>
      <c r="I9443" s="101"/>
    </row>
    <row r="9444" spans="8:9" x14ac:dyDescent="0.2">
      <c r="H9444" s="101"/>
      <c r="I9444" s="101"/>
    </row>
    <row r="9445" spans="8:9" x14ac:dyDescent="0.2">
      <c r="H9445" s="101"/>
      <c r="I9445" s="101"/>
    </row>
    <row r="9446" spans="8:9" x14ac:dyDescent="0.2">
      <c r="H9446" s="101"/>
      <c r="I9446" s="101"/>
    </row>
    <row r="9447" spans="8:9" x14ac:dyDescent="0.2">
      <c r="H9447" s="101"/>
      <c r="I9447" s="101"/>
    </row>
    <row r="9448" spans="8:9" x14ac:dyDescent="0.2">
      <c r="H9448" s="101"/>
      <c r="I9448" s="101"/>
    </row>
    <row r="9449" spans="8:9" x14ac:dyDescent="0.2">
      <c r="H9449" s="101"/>
      <c r="I9449" s="101"/>
    </row>
    <row r="9450" spans="8:9" x14ac:dyDescent="0.2">
      <c r="H9450" s="101"/>
      <c r="I9450" s="101"/>
    </row>
    <row r="9451" spans="8:9" x14ac:dyDescent="0.2">
      <c r="H9451" s="101"/>
      <c r="I9451" s="101"/>
    </row>
    <row r="9452" spans="8:9" x14ac:dyDescent="0.2">
      <c r="H9452" s="101"/>
      <c r="I9452" s="101"/>
    </row>
    <row r="9453" spans="8:9" x14ac:dyDescent="0.2">
      <c r="H9453" s="101"/>
      <c r="I9453" s="101"/>
    </row>
    <row r="9454" spans="8:9" x14ac:dyDescent="0.2">
      <c r="H9454" s="101"/>
      <c r="I9454" s="101"/>
    </row>
    <row r="9455" spans="8:9" x14ac:dyDescent="0.2">
      <c r="H9455" s="101"/>
      <c r="I9455" s="101"/>
    </row>
    <row r="9456" spans="8:9" x14ac:dyDescent="0.2">
      <c r="H9456" s="101"/>
      <c r="I9456" s="101"/>
    </row>
    <row r="9457" spans="8:9" x14ac:dyDescent="0.2">
      <c r="H9457" s="101"/>
      <c r="I9457" s="101"/>
    </row>
    <row r="9458" spans="8:9" x14ac:dyDescent="0.2">
      <c r="H9458" s="101"/>
      <c r="I9458" s="101"/>
    </row>
    <row r="9459" spans="8:9" x14ac:dyDescent="0.2">
      <c r="H9459" s="101"/>
      <c r="I9459" s="101"/>
    </row>
    <row r="9460" spans="8:9" x14ac:dyDescent="0.2">
      <c r="H9460" s="101"/>
      <c r="I9460" s="101"/>
    </row>
    <row r="9461" spans="8:9" x14ac:dyDescent="0.2">
      <c r="H9461" s="101"/>
      <c r="I9461" s="101"/>
    </row>
    <row r="9462" spans="8:9" x14ac:dyDescent="0.2">
      <c r="H9462" s="101"/>
      <c r="I9462" s="101"/>
    </row>
    <row r="9463" spans="8:9" x14ac:dyDescent="0.2">
      <c r="H9463" s="101"/>
      <c r="I9463" s="101"/>
    </row>
    <row r="9464" spans="8:9" x14ac:dyDescent="0.2">
      <c r="H9464" s="101"/>
      <c r="I9464" s="101"/>
    </row>
    <row r="9465" spans="8:9" x14ac:dyDescent="0.2">
      <c r="H9465" s="101"/>
      <c r="I9465" s="101"/>
    </row>
    <row r="9466" spans="8:9" x14ac:dyDescent="0.2">
      <c r="H9466" s="101"/>
      <c r="I9466" s="101"/>
    </row>
    <row r="9467" spans="8:9" x14ac:dyDescent="0.2">
      <c r="H9467" s="101"/>
      <c r="I9467" s="101"/>
    </row>
    <row r="9468" spans="8:9" x14ac:dyDescent="0.2">
      <c r="H9468" s="101"/>
      <c r="I9468" s="101"/>
    </row>
    <row r="9469" spans="8:9" x14ac:dyDescent="0.2">
      <c r="H9469" s="101"/>
      <c r="I9469" s="101"/>
    </row>
    <row r="9470" spans="8:9" x14ac:dyDescent="0.2">
      <c r="H9470" s="101"/>
      <c r="I9470" s="101"/>
    </row>
    <row r="9471" spans="8:9" x14ac:dyDescent="0.2">
      <c r="H9471" s="101"/>
      <c r="I9471" s="101"/>
    </row>
    <row r="9472" spans="8:9" x14ac:dyDescent="0.2">
      <c r="H9472" s="101"/>
      <c r="I9472" s="101"/>
    </row>
    <row r="9473" spans="8:9" x14ac:dyDescent="0.2">
      <c r="H9473" s="101"/>
      <c r="I9473" s="101"/>
    </row>
    <row r="9474" spans="8:9" x14ac:dyDescent="0.2">
      <c r="H9474" s="101"/>
      <c r="I9474" s="101"/>
    </row>
    <row r="9475" spans="8:9" x14ac:dyDescent="0.2">
      <c r="H9475" s="101"/>
      <c r="I9475" s="101"/>
    </row>
    <row r="9476" spans="8:9" x14ac:dyDescent="0.2">
      <c r="H9476" s="101"/>
      <c r="I9476" s="101"/>
    </row>
    <row r="9477" spans="8:9" x14ac:dyDescent="0.2">
      <c r="H9477" s="101"/>
      <c r="I9477" s="101"/>
    </row>
    <row r="9478" spans="8:9" x14ac:dyDescent="0.2">
      <c r="H9478" s="101"/>
      <c r="I9478" s="101"/>
    </row>
    <row r="9479" spans="8:9" x14ac:dyDescent="0.2">
      <c r="H9479" s="101"/>
      <c r="I9479" s="101"/>
    </row>
    <row r="9480" spans="8:9" x14ac:dyDescent="0.2">
      <c r="H9480" s="101"/>
      <c r="I9480" s="101"/>
    </row>
    <row r="9481" spans="8:9" x14ac:dyDescent="0.2">
      <c r="H9481" s="101"/>
      <c r="I9481" s="101"/>
    </row>
    <row r="9482" spans="8:9" x14ac:dyDescent="0.2">
      <c r="H9482" s="101"/>
      <c r="I9482" s="101"/>
    </row>
    <row r="9483" spans="8:9" x14ac:dyDescent="0.2">
      <c r="H9483" s="101"/>
      <c r="I9483" s="101"/>
    </row>
    <row r="9484" spans="8:9" x14ac:dyDescent="0.2">
      <c r="H9484" s="101"/>
      <c r="I9484" s="101"/>
    </row>
    <row r="9485" spans="8:9" x14ac:dyDescent="0.2">
      <c r="H9485" s="101"/>
      <c r="I9485" s="101"/>
    </row>
    <row r="9486" spans="8:9" x14ac:dyDescent="0.2">
      <c r="H9486" s="101"/>
      <c r="I9486" s="101"/>
    </row>
    <row r="9487" spans="8:9" x14ac:dyDescent="0.2">
      <c r="H9487" s="101"/>
      <c r="I9487" s="101"/>
    </row>
    <row r="9488" spans="8:9" x14ac:dyDescent="0.2">
      <c r="H9488" s="101"/>
      <c r="I9488" s="101"/>
    </row>
    <row r="9489" spans="8:9" x14ac:dyDescent="0.2">
      <c r="H9489" s="101"/>
      <c r="I9489" s="101"/>
    </row>
    <row r="9490" spans="8:9" x14ac:dyDescent="0.2">
      <c r="H9490" s="101"/>
      <c r="I9490" s="101"/>
    </row>
    <row r="9491" spans="8:9" x14ac:dyDescent="0.2">
      <c r="H9491" s="101"/>
      <c r="I9491" s="101"/>
    </row>
    <row r="9492" spans="8:9" x14ac:dyDescent="0.2">
      <c r="H9492" s="101"/>
      <c r="I9492" s="101"/>
    </row>
    <row r="9493" spans="8:9" x14ac:dyDescent="0.2">
      <c r="H9493" s="101"/>
      <c r="I9493" s="101"/>
    </row>
    <row r="9494" spans="8:9" x14ac:dyDescent="0.2">
      <c r="H9494" s="101"/>
      <c r="I9494" s="101"/>
    </row>
    <row r="9495" spans="8:9" x14ac:dyDescent="0.2">
      <c r="H9495" s="101"/>
      <c r="I9495" s="101"/>
    </row>
    <row r="9496" spans="8:9" x14ac:dyDescent="0.2">
      <c r="H9496" s="101"/>
      <c r="I9496" s="101"/>
    </row>
    <row r="9497" spans="8:9" x14ac:dyDescent="0.2">
      <c r="H9497" s="101"/>
      <c r="I9497" s="101"/>
    </row>
    <row r="9498" spans="8:9" x14ac:dyDescent="0.2">
      <c r="H9498" s="101"/>
      <c r="I9498" s="101"/>
    </row>
    <row r="9499" spans="8:9" x14ac:dyDescent="0.2">
      <c r="H9499" s="101"/>
      <c r="I9499" s="101"/>
    </row>
    <row r="9500" spans="8:9" x14ac:dyDescent="0.2">
      <c r="H9500" s="101"/>
      <c r="I9500" s="101"/>
    </row>
    <row r="9501" spans="8:9" x14ac:dyDescent="0.2">
      <c r="H9501" s="101"/>
      <c r="I9501" s="101"/>
    </row>
    <row r="9502" spans="8:9" x14ac:dyDescent="0.2">
      <c r="H9502" s="101"/>
      <c r="I9502" s="101"/>
    </row>
    <row r="9503" spans="8:9" x14ac:dyDescent="0.2">
      <c r="H9503" s="101"/>
      <c r="I9503" s="101"/>
    </row>
    <row r="9504" spans="8:9" x14ac:dyDescent="0.2">
      <c r="H9504" s="101"/>
      <c r="I9504" s="101"/>
    </row>
    <row r="9505" spans="8:9" x14ac:dyDescent="0.2">
      <c r="H9505" s="101"/>
      <c r="I9505" s="101"/>
    </row>
    <row r="9506" spans="8:9" x14ac:dyDescent="0.2">
      <c r="H9506" s="101"/>
      <c r="I9506" s="101"/>
    </row>
    <row r="9507" spans="8:9" x14ac:dyDescent="0.2">
      <c r="H9507" s="101"/>
      <c r="I9507" s="101"/>
    </row>
    <row r="9508" spans="8:9" x14ac:dyDescent="0.2">
      <c r="H9508" s="101"/>
      <c r="I9508" s="101"/>
    </row>
    <row r="9509" spans="8:9" x14ac:dyDescent="0.2">
      <c r="H9509" s="101"/>
      <c r="I9509" s="101"/>
    </row>
    <row r="9510" spans="8:9" x14ac:dyDescent="0.2">
      <c r="H9510" s="101"/>
      <c r="I9510" s="101"/>
    </row>
    <row r="9511" spans="8:9" x14ac:dyDescent="0.2">
      <c r="H9511" s="101"/>
      <c r="I9511" s="101"/>
    </row>
    <row r="9512" spans="8:9" x14ac:dyDescent="0.2">
      <c r="H9512" s="101"/>
      <c r="I9512" s="101"/>
    </row>
    <row r="9513" spans="8:9" x14ac:dyDescent="0.2">
      <c r="H9513" s="101"/>
      <c r="I9513" s="101"/>
    </row>
    <row r="9514" spans="8:9" x14ac:dyDescent="0.2">
      <c r="H9514" s="101"/>
      <c r="I9514" s="101"/>
    </row>
    <row r="9515" spans="8:9" x14ac:dyDescent="0.2">
      <c r="H9515" s="101"/>
      <c r="I9515" s="101"/>
    </row>
    <row r="9516" spans="8:9" x14ac:dyDescent="0.2">
      <c r="H9516" s="101"/>
      <c r="I9516" s="101"/>
    </row>
    <row r="9517" spans="8:9" x14ac:dyDescent="0.2">
      <c r="H9517" s="101"/>
      <c r="I9517" s="101"/>
    </row>
    <row r="9518" spans="8:9" x14ac:dyDescent="0.2">
      <c r="H9518" s="101"/>
      <c r="I9518" s="101"/>
    </row>
    <row r="9519" spans="8:9" x14ac:dyDescent="0.2">
      <c r="H9519" s="101"/>
      <c r="I9519" s="101"/>
    </row>
    <row r="9520" spans="8:9" x14ac:dyDescent="0.2">
      <c r="H9520" s="101"/>
      <c r="I9520" s="101"/>
    </row>
    <row r="9521" spans="8:9" x14ac:dyDescent="0.2">
      <c r="H9521" s="101"/>
      <c r="I9521" s="101"/>
    </row>
    <row r="9522" spans="8:9" x14ac:dyDescent="0.2">
      <c r="H9522" s="101"/>
      <c r="I9522" s="101"/>
    </row>
    <row r="9523" spans="8:9" x14ac:dyDescent="0.2">
      <c r="H9523" s="101"/>
      <c r="I9523" s="101"/>
    </row>
    <row r="9524" spans="8:9" x14ac:dyDescent="0.2">
      <c r="H9524" s="101"/>
      <c r="I9524" s="101"/>
    </row>
    <row r="9525" spans="8:9" x14ac:dyDescent="0.2">
      <c r="H9525" s="101"/>
      <c r="I9525" s="101"/>
    </row>
    <row r="9526" spans="8:9" x14ac:dyDescent="0.2">
      <c r="H9526" s="101"/>
      <c r="I9526" s="101"/>
    </row>
    <row r="9527" spans="8:9" x14ac:dyDescent="0.2">
      <c r="H9527" s="101"/>
      <c r="I9527" s="101"/>
    </row>
    <row r="9528" spans="8:9" x14ac:dyDescent="0.2">
      <c r="H9528" s="101"/>
      <c r="I9528" s="101"/>
    </row>
    <row r="9529" spans="8:9" x14ac:dyDescent="0.2">
      <c r="H9529" s="101"/>
      <c r="I9529" s="101"/>
    </row>
    <row r="9530" spans="8:9" x14ac:dyDescent="0.2">
      <c r="H9530" s="101"/>
      <c r="I9530" s="101"/>
    </row>
    <row r="9531" spans="8:9" x14ac:dyDescent="0.2">
      <c r="H9531" s="101"/>
      <c r="I9531" s="101"/>
    </row>
    <row r="9532" spans="8:9" x14ac:dyDescent="0.2">
      <c r="H9532" s="101"/>
      <c r="I9532" s="101"/>
    </row>
    <row r="9533" spans="8:9" x14ac:dyDescent="0.2">
      <c r="H9533" s="101"/>
      <c r="I9533" s="101"/>
    </row>
    <row r="9534" spans="8:9" x14ac:dyDescent="0.2">
      <c r="H9534" s="101"/>
      <c r="I9534" s="101"/>
    </row>
    <row r="9535" spans="8:9" x14ac:dyDescent="0.2">
      <c r="H9535" s="101"/>
      <c r="I9535" s="101"/>
    </row>
    <row r="9536" spans="8:9" x14ac:dyDescent="0.2">
      <c r="H9536" s="101"/>
      <c r="I9536" s="101"/>
    </row>
    <row r="9537" spans="8:9" x14ac:dyDescent="0.2">
      <c r="H9537" s="101"/>
      <c r="I9537" s="101"/>
    </row>
    <row r="9538" spans="8:9" x14ac:dyDescent="0.2">
      <c r="H9538" s="101"/>
      <c r="I9538" s="101"/>
    </row>
    <row r="9539" spans="8:9" x14ac:dyDescent="0.2">
      <c r="H9539" s="101"/>
      <c r="I9539" s="101"/>
    </row>
    <row r="9540" spans="8:9" x14ac:dyDescent="0.2">
      <c r="H9540" s="101"/>
      <c r="I9540" s="101"/>
    </row>
    <row r="9541" spans="8:9" x14ac:dyDescent="0.2">
      <c r="H9541" s="101"/>
      <c r="I9541" s="101"/>
    </row>
    <row r="9542" spans="8:9" x14ac:dyDescent="0.2">
      <c r="H9542" s="101"/>
      <c r="I9542" s="101"/>
    </row>
    <row r="9543" spans="8:9" x14ac:dyDescent="0.2">
      <c r="H9543" s="101"/>
      <c r="I9543" s="101"/>
    </row>
    <row r="9544" spans="8:9" x14ac:dyDescent="0.2">
      <c r="H9544" s="101"/>
      <c r="I9544" s="101"/>
    </row>
    <row r="9545" spans="8:9" x14ac:dyDescent="0.2">
      <c r="H9545" s="101"/>
      <c r="I9545" s="101"/>
    </row>
    <row r="9546" spans="8:9" x14ac:dyDescent="0.2">
      <c r="H9546" s="101"/>
      <c r="I9546" s="101"/>
    </row>
    <row r="9547" spans="8:9" x14ac:dyDescent="0.2">
      <c r="H9547" s="101"/>
      <c r="I9547" s="101"/>
    </row>
    <row r="9548" spans="8:9" x14ac:dyDescent="0.2">
      <c r="H9548" s="101"/>
      <c r="I9548" s="101"/>
    </row>
    <row r="9549" spans="8:9" x14ac:dyDescent="0.2">
      <c r="H9549" s="101"/>
      <c r="I9549" s="101"/>
    </row>
    <row r="9550" spans="8:9" x14ac:dyDescent="0.2">
      <c r="H9550" s="101"/>
      <c r="I9550" s="101"/>
    </row>
    <row r="9551" spans="8:9" x14ac:dyDescent="0.2">
      <c r="H9551" s="101"/>
      <c r="I9551" s="101"/>
    </row>
    <row r="9552" spans="8:9" x14ac:dyDescent="0.2">
      <c r="H9552" s="101"/>
      <c r="I9552" s="101"/>
    </row>
    <row r="9553" spans="8:9" x14ac:dyDescent="0.2">
      <c r="H9553" s="101"/>
      <c r="I9553" s="101"/>
    </row>
    <row r="9554" spans="8:9" x14ac:dyDescent="0.2">
      <c r="H9554" s="101"/>
      <c r="I9554" s="101"/>
    </row>
    <row r="9555" spans="8:9" x14ac:dyDescent="0.2">
      <c r="H9555" s="101"/>
      <c r="I9555" s="101"/>
    </row>
    <row r="9556" spans="8:9" x14ac:dyDescent="0.2">
      <c r="H9556" s="101"/>
      <c r="I9556" s="101"/>
    </row>
    <row r="9557" spans="8:9" x14ac:dyDescent="0.2">
      <c r="H9557" s="101"/>
      <c r="I9557" s="101"/>
    </row>
    <row r="9558" spans="8:9" x14ac:dyDescent="0.2">
      <c r="H9558" s="101"/>
      <c r="I9558" s="101"/>
    </row>
    <row r="9559" spans="8:9" x14ac:dyDescent="0.2">
      <c r="H9559" s="101"/>
      <c r="I9559" s="101"/>
    </row>
    <row r="9560" spans="8:9" x14ac:dyDescent="0.2">
      <c r="H9560" s="101"/>
      <c r="I9560" s="101"/>
    </row>
    <row r="9561" spans="8:9" x14ac:dyDescent="0.2">
      <c r="H9561" s="101"/>
      <c r="I9561" s="101"/>
    </row>
    <row r="9562" spans="8:9" x14ac:dyDescent="0.2">
      <c r="H9562" s="101"/>
      <c r="I9562" s="101"/>
    </row>
    <row r="9563" spans="8:9" x14ac:dyDescent="0.2">
      <c r="H9563" s="101"/>
      <c r="I9563" s="101"/>
    </row>
    <row r="9564" spans="8:9" x14ac:dyDescent="0.2">
      <c r="H9564" s="101"/>
      <c r="I9564" s="101"/>
    </row>
    <row r="9565" spans="8:9" x14ac:dyDescent="0.2">
      <c r="H9565" s="101"/>
      <c r="I9565" s="101"/>
    </row>
    <row r="9566" spans="8:9" x14ac:dyDescent="0.2">
      <c r="H9566" s="101"/>
      <c r="I9566" s="101"/>
    </row>
    <row r="9567" spans="8:9" x14ac:dyDescent="0.2">
      <c r="H9567" s="101"/>
      <c r="I9567" s="101"/>
    </row>
    <row r="9568" spans="8:9" x14ac:dyDescent="0.2">
      <c r="H9568" s="101"/>
      <c r="I9568" s="101"/>
    </row>
    <row r="9569" spans="8:9" x14ac:dyDescent="0.2">
      <c r="H9569" s="101"/>
      <c r="I9569" s="101"/>
    </row>
    <row r="9570" spans="8:9" x14ac:dyDescent="0.2">
      <c r="H9570" s="101"/>
      <c r="I9570" s="101"/>
    </row>
    <row r="9571" spans="8:9" x14ac:dyDescent="0.2">
      <c r="H9571" s="101"/>
      <c r="I9571" s="101"/>
    </row>
    <row r="9572" spans="8:9" x14ac:dyDescent="0.2">
      <c r="H9572" s="101"/>
      <c r="I9572" s="101"/>
    </row>
    <row r="9573" spans="8:9" x14ac:dyDescent="0.2">
      <c r="H9573" s="101"/>
      <c r="I9573" s="101"/>
    </row>
    <row r="9574" spans="8:9" x14ac:dyDescent="0.2">
      <c r="H9574" s="101"/>
      <c r="I9574" s="101"/>
    </row>
    <row r="9575" spans="8:9" x14ac:dyDescent="0.2">
      <c r="H9575" s="101"/>
      <c r="I9575" s="101"/>
    </row>
    <row r="9576" spans="8:9" x14ac:dyDescent="0.2">
      <c r="H9576" s="101"/>
      <c r="I9576" s="101"/>
    </row>
    <row r="9577" spans="8:9" x14ac:dyDescent="0.2">
      <c r="H9577" s="101"/>
      <c r="I9577" s="101"/>
    </row>
    <row r="9578" spans="8:9" x14ac:dyDescent="0.2">
      <c r="H9578" s="101"/>
      <c r="I9578" s="101"/>
    </row>
    <row r="9579" spans="8:9" x14ac:dyDescent="0.2">
      <c r="H9579" s="101"/>
      <c r="I9579" s="101"/>
    </row>
    <row r="9580" spans="8:9" x14ac:dyDescent="0.2">
      <c r="H9580" s="101"/>
      <c r="I9580" s="101"/>
    </row>
    <row r="9581" spans="8:9" x14ac:dyDescent="0.2">
      <c r="H9581" s="101"/>
      <c r="I9581" s="101"/>
    </row>
    <row r="9582" spans="8:9" x14ac:dyDescent="0.2">
      <c r="H9582" s="101"/>
      <c r="I9582" s="101"/>
    </row>
    <row r="9583" spans="8:9" x14ac:dyDescent="0.2">
      <c r="H9583" s="101"/>
      <c r="I9583" s="101"/>
    </row>
    <row r="9584" spans="8:9" x14ac:dyDescent="0.2">
      <c r="H9584" s="101"/>
      <c r="I9584" s="101"/>
    </row>
    <row r="9585" spans="8:9" x14ac:dyDescent="0.2">
      <c r="H9585" s="101"/>
      <c r="I9585" s="101"/>
    </row>
    <row r="9586" spans="8:9" x14ac:dyDescent="0.2">
      <c r="H9586" s="101"/>
      <c r="I9586" s="101"/>
    </row>
    <row r="9587" spans="8:9" x14ac:dyDescent="0.2">
      <c r="H9587" s="101"/>
      <c r="I9587" s="101"/>
    </row>
    <row r="9588" spans="8:9" x14ac:dyDescent="0.2">
      <c r="H9588" s="101"/>
      <c r="I9588" s="101"/>
    </row>
    <row r="9589" spans="8:9" x14ac:dyDescent="0.2">
      <c r="H9589" s="101"/>
      <c r="I9589" s="101"/>
    </row>
    <row r="9590" spans="8:9" x14ac:dyDescent="0.2">
      <c r="H9590" s="101"/>
      <c r="I9590" s="101"/>
    </row>
    <row r="9591" spans="8:9" x14ac:dyDescent="0.2">
      <c r="H9591" s="101"/>
      <c r="I9591" s="101"/>
    </row>
    <row r="9592" spans="8:9" x14ac:dyDescent="0.2">
      <c r="H9592" s="101"/>
      <c r="I9592" s="101"/>
    </row>
    <row r="9593" spans="8:9" x14ac:dyDescent="0.2">
      <c r="H9593" s="101"/>
      <c r="I9593" s="101"/>
    </row>
    <row r="9594" spans="8:9" x14ac:dyDescent="0.2">
      <c r="H9594" s="101"/>
      <c r="I9594" s="101"/>
    </row>
    <row r="9595" spans="8:9" x14ac:dyDescent="0.2">
      <c r="H9595" s="101"/>
      <c r="I9595" s="101"/>
    </row>
    <row r="9596" spans="8:9" x14ac:dyDescent="0.2">
      <c r="H9596" s="101"/>
      <c r="I9596" s="101"/>
    </row>
    <row r="9597" spans="8:9" x14ac:dyDescent="0.2">
      <c r="H9597" s="101"/>
      <c r="I9597" s="101"/>
    </row>
    <row r="9598" spans="8:9" x14ac:dyDescent="0.2">
      <c r="H9598" s="101"/>
      <c r="I9598" s="101"/>
    </row>
    <row r="9599" spans="8:9" x14ac:dyDescent="0.2">
      <c r="H9599" s="101"/>
      <c r="I9599" s="101"/>
    </row>
    <row r="9600" spans="8:9" x14ac:dyDescent="0.2">
      <c r="H9600" s="101"/>
      <c r="I9600" s="101"/>
    </row>
    <row r="9601" spans="8:9" x14ac:dyDescent="0.2">
      <c r="H9601" s="101"/>
      <c r="I9601" s="101"/>
    </row>
    <row r="9602" spans="8:9" x14ac:dyDescent="0.2">
      <c r="H9602" s="101"/>
      <c r="I9602" s="101"/>
    </row>
    <row r="9603" spans="8:9" x14ac:dyDescent="0.2">
      <c r="H9603" s="101"/>
      <c r="I9603" s="101"/>
    </row>
    <row r="9604" spans="8:9" x14ac:dyDescent="0.2">
      <c r="H9604" s="101"/>
      <c r="I9604" s="101"/>
    </row>
    <row r="9605" spans="8:9" x14ac:dyDescent="0.2">
      <c r="H9605" s="101"/>
      <c r="I9605" s="101"/>
    </row>
    <row r="9606" spans="8:9" x14ac:dyDescent="0.2">
      <c r="H9606" s="101"/>
      <c r="I9606" s="101"/>
    </row>
    <row r="9607" spans="8:9" x14ac:dyDescent="0.2">
      <c r="H9607" s="101"/>
      <c r="I9607" s="101"/>
    </row>
    <row r="9608" spans="8:9" x14ac:dyDescent="0.2">
      <c r="H9608" s="101"/>
      <c r="I9608" s="101"/>
    </row>
    <row r="9609" spans="8:9" x14ac:dyDescent="0.2">
      <c r="H9609" s="101"/>
      <c r="I9609" s="101"/>
    </row>
    <row r="9610" spans="8:9" x14ac:dyDescent="0.2">
      <c r="H9610" s="101"/>
      <c r="I9610" s="101"/>
    </row>
    <row r="9611" spans="8:9" x14ac:dyDescent="0.2">
      <c r="H9611" s="101"/>
      <c r="I9611" s="101"/>
    </row>
    <row r="9612" spans="8:9" x14ac:dyDescent="0.2">
      <c r="H9612" s="101"/>
      <c r="I9612" s="101"/>
    </row>
    <row r="9613" spans="8:9" x14ac:dyDescent="0.2">
      <c r="H9613" s="101"/>
      <c r="I9613" s="101"/>
    </row>
    <row r="9614" spans="8:9" x14ac:dyDescent="0.2">
      <c r="H9614" s="101"/>
      <c r="I9614" s="101"/>
    </row>
    <row r="9615" spans="8:9" x14ac:dyDescent="0.2">
      <c r="H9615" s="101"/>
      <c r="I9615" s="101"/>
    </row>
    <row r="9616" spans="8:9" x14ac:dyDescent="0.2">
      <c r="H9616" s="101"/>
      <c r="I9616" s="101"/>
    </row>
    <row r="9617" spans="8:9" x14ac:dyDescent="0.2">
      <c r="H9617" s="101"/>
      <c r="I9617" s="101"/>
    </row>
    <row r="9618" spans="8:9" x14ac:dyDescent="0.2">
      <c r="H9618" s="101"/>
      <c r="I9618" s="101"/>
    </row>
    <row r="9619" spans="8:9" x14ac:dyDescent="0.2">
      <c r="H9619" s="101"/>
      <c r="I9619" s="101"/>
    </row>
    <row r="9620" spans="8:9" x14ac:dyDescent="0.2">
      <c r="H9620" s="101"/>
      <c r="I9620" s="101"/>
    </row>
    <row r="9621" spans="8:9" x14ac:dyDescent="0.2">
      <c r="H9621" s="101"/>
      <c r="I9621" s="101"/>
    </row>
    <row r="9622" spans="8:9" x14ac:dyDescent="0.2">
      <c r="H9622" s="101"/>
      <c r="I9622" s="101"/>
    </row>
    <row r="9623" spans="8:9" x14ac:dyDescent="0.2">
      <c r="H9623" s="101"/>
      <c r="I9623" s="101"/>
    </row>
    <row r="9624" spans="8:9" x14ac:dyDescent="0.2">
      <c r="H9624" s="101"/>
      <c r="I9624" s="101"/>
    </row>
    <row r="9625" spans="8:9" x14ac:dyDescent="0.2">
      <c r="H9625" s="101"/>
      <c r="I9625" s="101"/>
    </row>
    <row r="9626" spans="8:9" x14ac:dyDescent="0.2">
      <c r="H9626" s="101"/>
      <c r="I9626" s="101"/>
    </row>
    <row r="9627" spans="8:9" x14ac:dyDescent="0.2">
      <c r="H9627" s="101"/>
      <c r="I9627" s="101"/>
    </row>
    <row r="9628" spans="8:9" x14ac:dyDescent="0.2">
      <c r="H9628" s="101"/>
      <c r="I9628" s="101"/>
    </row>
    <row r="9629" spans="8:9" x14ac:dyDescent="0.2">
      <c r="H9629" s="101"/>
      <c r="I9629" s="101"/>
    </row>
    <row r="9630" spans="8:9" x14ac:dyDescent="0.2">
      <c r="H9630" s="101"/>
      <c r="I9630" s="101"/>
    </row>
    <row r="9631" spans="8:9" x14ac:dyDescent="0.2">
      <c r="H9631" s="101"/>
      <c r="I9631" s="101"/>
    </row>
    <row r="9632" spans="8:9" x14ac:dyDescent="0.2">
      <c r="H9632" s="101"/>
      <c r="I9632" s="101"/>
    </row>
    <row r="9633" spans="8:9" x14ac:dyDescent="0.2">
      <c r="H9633" s="101"/>
      <c r="I9633" s="101"/>
    </row>
    <row r="9634" spans="8:9" x14ac:dyDescent="0.2">
      <c r="H9634" s="101"/>
      <c r="I9634" s="101"/>
    </row>
    <row r="9635" spans="8:9" x14ac:dyDescent="0.2">
      <c r="H9635" s="101"/>
      <c r="I9635" s="101"/>
    </row>
    <row r="9636" spans="8:9" x14ac:dyDescent="0.2">
      <c r="H9636" s="101"/>
      <c r="I9636" s="101"/>
    </row>
    <row r="9637" spans="8:9" x14ac:dyDescent="0.2">
      <c r="H9637" s="101"/>
      <c r="I9637" s="101"/>
    </row>
    <row r="9638" spans="8:9" x14ac:dyDescent="0.2">
      <c r="H9638" s="101"/>
      <c r="I9638" s="101"/>
    </row>
    <row r="9639" spans="8:9" x14ac:dyDescent="0.2">
      <c r="H9639" s="101"/>
      <c r="I9639" s="101"/>
    </row>
    <row r="9640" spans="8:9" x14ac:dyDescent="0.2">
      <c r="H9640" s="101"/>
      <c r="I9640" s="101"/>
    </row>
    <row r="9641" spans="8:9" x14ac:dyDescent="0.2">
      <c r="H9641" s="101"/>
      <c r="I9641" s="101"/>
    </row>
    <row r="9642" spans="8:9" x14ac:dyDescent="0.2">
      <c r="H9642" s="101"/>
      <c r="I9642" s="101"/>
    </row>
    <row r="9643" spans="8:9" x14ac:dyDescent="0.2">
      <c r="H9643" s="101"/>
      <c r="I9643" s="101"/>
    </row>
    <row r="9644" spans="8:9" x14ac:dyDescent="0.2">
      <c r="H9644" s="101"/>
      <c r="I9644" s="101"/>
    </row>
    <row r="9645" spans="8:9" x14ac:dyDescent="0.2">
      <c r="H9645" s="101"/>
      <c r="I9645" s="101"/>
    </row>
    <row r="9646" spans="8:9" x14ac:dyDescent="0.2">
      <c r="H9646" s="101"/>
      <c r="I9646" s="101"/>
    </row>
    <row r="9647" spans="8:9" x14ac:dyDescent="0.2">
      <c r="H9647" s="101"/>
      <c r="I9647" s="101"/>
    </row>
    <row r="9648" spans="8:9" x14ac:dyDescent="0.2">
      <c r="H9648" s="101"/>
      <c r="I9648" s="101"/>
    </row>
    <row r="9649" spans="8:9" x14ac:dyDescent="0.2">
      <c r="H9649" s="101"/>
      <c r="I9649" s="101"/>
    </row>
    <row r="9650" spans="8:9" x14ac:dyDescent="0.2">
      <c r="H9650" s="101"/>
      <c r="I9650" s="101"/>
    </row>
    <row r="9651" spans="8:9" x14ac:dyDescent="0.2">
      <c r="H9651" s="101"/>
      <c r="I9651" s="101"/>
    </row>
    <row r="9652" spans="8:9" x14ac:dyDescent="0.2">
      <c r="H9652" s="101"/>
      <c r="I9652" s="101"/>
    </row>
    <row r="9653" spans="8:9" x14ac:dyDescent="0.2">
      <c r="H9653" s="101"/>
      <c r="I9653" s="101"/>
    </row>
    <row r="9654" spans="8:9" x14ac:dyDescent="0.2">
      <c r="H9654" s="101"/>
      <c r="I9654" s="101"/>
    </row>
    <row r="9655" spans="8:9" x14ac:dyDescent="0.2">
      <c r="H9655" s="101"/>
      <c r="I9655" s="101"/>
    </row>
    <row r="9656" spans="8:9" x14ac:dyDescent="0.2">
      <c r="H9656" s="101"/>
      <c r="I9656" s="101"/>
    </row>
    <row r="9657" spans="8:9" x14ac:dyDescent="0.2">
      <c r="H9657" s="101"/>
      <c r="I9657" s="101"/>
    </row>
    <row r="9658" spans="8:9" x14ac:dyDescent="0.2">
      <c r="H9658" s="101"/>
      <c r="I9658" s="101"/>
    </row>
    <row r="9659" spans="8:9" x14ac:dyDescent="0.2">
      <c r="H9659" s="101"/>
      <c r="I9659" s="101"/>
    </row>
    <row r="9660" spans="8:9" x14ac:dyDescent="0.2">
      <c r="H9660" s="101"/>
      <c r="I9660" s="101"/>
    </row>
    <row r="9661" spans="8:9" x14ac:dyDescent="0.2">
      <c r="H9661" s="101"/>
      <c r="I9661" s="101"/>
    </row>
    <row r="9662" spans="8:9" x14ac:dyDescent="0.2">
      <c r="H9662" s="101"/>
      <c r="I9662" s="101"/>
    </row>
    <row r="9663" spans="8:9" x14ac:dyDescent="0.2">
      <c r="H9663" s="101"/>
      <c r="I9663" s="101"/>
    </row>
    <row r="9664" spans="8:9" x14ac:dyDescent="0.2">
      <c r="H9664" s="101"/>
      <c r="I9664" s="101"/>
    </row>
    <row r="9665" spans="8:9" x14ac:dyDescent="0.2">
      <c r="H9665" s="101"/>
      <c r="I9665" s="101"/>
    </row>
    <row r="9666" spans="8:9" x14ac:dyDescent="0.2">
      <c r="H9666" s="101"/>
      <c r="I9666" s="101"/>
    </row>
    <row r="9667" spans="8:9" x14ac:dyDescent="0.2">
      <c r="H9667" s="101"/>
      <c r="I9667" s="101"/>
    </row>
    <row r="9668" spans="8:9" x14ac:dyDescent="0.2">
      <c r="H9668" s="101"/>
      <c r="I9668" s="101"/>
    </row>
    <row r="9669" spans="8:9" x14ac:dyDescent="0.2">
      <c r="H9669" s="101"/>
      <c r="I9669" s="101"/>
    </row>
    <row r="9670" spans="8:9" x14ac:dyDescent="0.2">
      <c r="H9670" s="101"/>
      <c r="I9670" s="101"/>
    </row>
    <row r="9671" spans="8:9" x14ac:dyDescent="0.2">
      <c r="H9671" s="101"/>
      <c r="I9671" s="101"/>
    </row>
    <row r="9672" spans="8:9" x14ac:dyDescent="0.2">
      <c r="H9672" s="101"/>
      <c r="I9672" s="101"/>
    </row>
    <row r="9673" spans="8:9" x14ac:dyDescent="0.2">
      <c r="H9673" s="101"/>
      <c r="I9673" s="101"/>
    </row>
    <row r="9674" spans="8:9" x14ac:dyDescent="0.2">
      <c r="H9674" s="101"/>
      <c r="I9674" s="101"/>
    </row>
    <row r="9675" spans="8:9" x14ac:dyDescent="0.2">
      <c r="H9675" s="101"/>
      <c r="I9675" s="101"/>
    </row>
    <row r="9676" spans="8:9" x14ac:dyDescent="0.2">
      <c r="H9676" s="101"/>
      <c r="I9676" s="101"/>
    </row>
    <row r="9677" spans="8:9" x14ac:dyDescent="0.2">
      <c r="H9677" s="101"/>
      <c r="I9677" s="101"/>
    </row>
    <row r="9678" spans="8:9" x14ac:dyDescent="0.2">
      <c r="H9678" s="101"/>
      <c r="I9678" s="101"/>
    </row>
    <row r="9679" spans="8:9" x14ac:dyDescent="0.2">
      <c r="H9679" s="101"/>
      <c r="I9679" s="101"/>
    </row>
    <row r="9680" spans="8:9" x14ac:dyDescent="0.2">
      <c r="H9680" s="101"/>
      <c r="I9680" s="101"/>
    </row>
    <row r="9681" spans="8:9" x14ac:dyDescent="0.2">
      <c r="H9681" s="101"/>
      <c r="I9681" s="101"/>
    </row>
    <row r="9682" spans="8:9" x14ac:dyDescent="0.2">
      <c r="H9682" s="101"/>
      <c r="I9682" s="101"/>
    </row>
    <row r="9683" spans="8:9" x14ac:dyDescent="0.2">
      <c r="H9683" s="101"/>
      <c r="I9683" s="101"/>
    </row>
    <row r="9684" spans="8:9" x14ac:dyDescent="0.2">
      <c r="H9684" s="101"/>
      <c r="I9684" s="101"/>
    </row>
    <row r="9685" spans="8:9" x14ac:dyDescent="0.2">
      <c r="H9685" s="101"/>
      <c r="I9685" s="101"/>
    </row>
    <row r="9686" spans="8:9" x14ac:dyDescent="0.2">
      <c r="H9686" s="101"/>
      <c r="I9686" s="101"/>
    </row>
    <row r="9687" spans="8:9" x14ac:dyDescent="0.2">
      <c r="H9687" s="101"/>
      <c r="I9687" s="101"/>
    </row>
    <row r="9688" spans="8:9" x14ac:dyDescent="0.2">
      <c r="H9688" s="101"/>
      <c r="I9688" s="101"/>
    </row>
    <row r="9689" spans="8:9" x14ac:dyDescent="0.2">
      <c r="H9689" s="101"/>
      <c r="I9689" s="101"/>
    </row>
    <row r="9690" spans="8:9" x14ac:dyDescent="0.2">
      <c r="H9690" s="101"/>
      <c r="I9690" s="101"/>
    </row>
    <row r="9691" spans="8:9" x14ac:dyDescent="0.2">
      <c r="H9691" s="101"/>
      <c r="I9691" s="101"/>
    </row>
    <row r="9692" spans="8:9" x14ac:dyDescent="0.2">
      <c r="H9692" s="101"/>
      <c r="I9692" s="101"/>
    </row>
    <row r="9693" spans="8:9" x14ac:dyDescent="0.2">
      <c r="H9693" s="101"/>
      <c r="I9693" s="101"/>
    </row>
    <row r="9694" spans="8:9" x14ac:dyDescent="0.2">
      <c r="H9694" s="101"/>
      <c r="I9694" s="101"/>
    </row>
    <row r="9695" spans="8:9" x14ac:dyDescent="0.2">
      <c r="H9695" s="101"/>
      <c r="I9695" s="101"/>
    </row>
    <row r="9696" spans="8:9" x14ac:dyDescent="0.2">
      <c r="H9696" s="101"/>
      <c r="I9696" s="101"/>
    </row>
    <row r="9697" spans="8:9" x14ac:dyDescent="0.2">
      <c r="H9697" s="101"/>
      <c r="I9697" s="101"/>
    </row>
    <row r="9698" spans="8:9" x14ac:dyDescent="0.2">
      <c r="H9698" s="101"/>
      <c r="I9698" s="101"/>
    </row>
    <row r="9699" spans="8:9" x14ac:dyDescent="0.2">
      <c r="H9699" s="101"/>
      <c r="I9699" s="101"/>
    </row>
    <row r="9700" spans="8:9" x14ac:dyDescent="0.2">
      <c r="H9700" s="101"/>
      <c r="I9700" s="101"/>
    </row>
    <row r="9701" spans="8:9" x14ac:dyDescent="0.2">
      <c r="H9701" s="101"/>
      <c r="I9701" s="101"/>
    </row>
    <row r="9702" spans="8:9" x14ac:dyDescent="0.2">
      <c r="H9702" s="101"/>
      <c r="I9702" s="101"/>
    </row>
    <row r="9703" spans="8:9" x14ac:dyDescent="0.2">
      <c r="H9703" s="101"/>
      <c r="I9703" s="101"/>
    </row>
    <row r="9704" spans="8:9" x14ac:dyDescent="0.2">
      <c r="H9704" s="101"/>
      <c r="I9704" s="101"/>
    </row>
    <row r="9705" spans="8:9" x14ac:dyDescent="0.2">
      <c r="H9705" s="101"/>
      <c r="I9705" s="101"/>
    </row>
    <row r="9706" spans="8:9" x14ac:dyDescent="0.2">
      <c r="H9706" s="101"/>
      <c r="I9706" s="101"/>
    </row>
    <row r="9707" spans="8:9" x14ac:dyDescent="0.2">
      <c r="H9707" s="101"/>
      <c r="I9707" s="101"/>
    </row>
    <row r="9708" spans="8:9" x14ac:dyDescent="0.2">
      <c r="H9708" s="101"/>
      <c r="I9708" s="101"/>
    </row>
    <row r="9709" spans="8:9" x14ac:dyDescent="0.2">
      <c r="H9709" s="101"/>
      <c r="I9709" s="101"/>
    </row>
    <row r="9710" spans="8:9" x14ac:dyDescent="0.2">
      <c r="H9710" s="101"/>
      <c r="I9710" s="101"/>
    </row>
    <row r="9711" spans="8:9" x14ac:dyDescent="0.2">
      <c r="H9711" s="101"/>
      <c r="I9711" s="101"/>
    </row>
    <row r="9712" spans="8:9" x14ac:dyDescent="0.2">
      <c r="H9712" s="101"/>
      <c r="I9712" s="101"/>
    </row>
    <row r="9713" spans="8:9" x14ac:dyDescent="0.2">
      <c r="H9713" s="101"/>
      <c r="I9713" s="101"/>
    </row>
    <row r="9714" spans="8:9" x14ac:dyDescent="0.2">
      <c r="H9714" s="101"/>
      <c r="I9714" s="101"/>
    </row>
    <row r="9715" spans="8:9" x14ac:dyDescent="0.2">
      <c r="H9715" s="101"/>
      <c r="I9715" s="101"/>
    </row>
    <row r="9716" spans="8:9" x14ac:dyDescent="0.2">
      <c r="H9716" s="101"/>
      <c r="I9716" s="101"/>
    </row>
    <row r="9717" spans="8:9" x14ac:dyDescent="0.2">
      <c r="H9717" s="101"/>
      <c r="I9717" s="101"/>
    </row>
    <row r="9718" spans="8:9" x14ac:dyDescent="0.2">
      <c r="H9718" s="101"/>
      <c r="I9718" s="101"/>
    </row>
    <row r="9719" spans="8:9" x14ac:dyDescent="0.2">
      <c r="H9719" s="101"/>
      <c r="I9719" s="101"/>
    </row>
    <row r="9720" spans="8:9" x14ac:dyDescent="0.2">
      <c r="H9720" s="101"/>
      <c r="I9720" s="101"/>
    </row>
    <row r="9721" spans="8:9" x14ac:dyDescent="0.2">
      <c r="H9721" s="101"/>
      <c r="I9721" s="101"/>
    </row>
    <row r="9722" spans="8:9" x14ac:dyDescent="0.2">
      <c r="H9722" s="101"/>
      <c r="I9722" s="101"/>
    </row>
    <row r="9723" spans="8:9" x14ac:dyDescent="0.2">
      <c r="H9723" s="101"/>
      <c r="I9723" s="101"/>
    </row>
    <row r="9724" spans="8:9" x14ac:dyDescent="0.2">
      <c r="H9724" s="101"/>
      <c r="I9724" s="101"/>
    </row>
    <row r="9725" spans="8:9" x14ac:dyDescent="0.2">
      <c r="H9725" s="101"/>
      <c r="I9725" s="101"/>
    </row>
    <row r="9726" spans="8:9" x14ac:dyDescent="0.2">
      <c r="H9726" s="101"/>
      <c r="I9726" s="101"/>
    </row>
    <row r="9727" spans="8:9" x14ac:dyDescent="0.2">
      <c r="H9727" s="101"/>
      <c r="I9727" s="101"/>
    </row>
    <row r="9728" spans="8:9" x14ac:dyDescent="0.2">
      <c r="H9728" s="101"/>
      <c r="I9728" s="101"/>
    </row>
    <row r="9729" spans="8:9" x14ac:dyDescent="0.2">
      <c r="H9729" s="101"/>
      <c r="I9729" s="101"/>
    </row>
    <row r="9730" spans="8:9" x14ac:dyDescent="0.2">
      <c r="H9730" s="101"/>
      <c r="I9730" s="101"/>
    </row>
    <row r="9731" spans="8:9" x14ac:dyDescent="0.2">
      <c r="H9731" s="101"/>
      <c r="I9731" s="101"/>
    </row>
    <row r="9732" spans="8:9" x14ac:dyDescent="0.2">
      <c r="H9732" s="101"/>
      <c r="I9732" s="101"/>
    </row>
    <row r="9733" spans="8:9" x14ac:dyDescent="0.2">
      <c r="H9733" s="101"/>
      <c r="I9733" s="101"/>
    </row>
    <row r="9734" spans="8:9" x14ac:dyDescent="0.2">
      <c r="H9734" s="101"/>
      <c r="I9734" s="101"/>
    </row>
    <row r="9735" spans="8:9" x14ac:dyDescent="0.2">
      <c r="H9735" s="101"/>
      <c r="I9735" s="101"/>
    </row>
    <row r="9736" spans="8:9" x14ac:dyDescent="0.2">
      <c r="H9736" s="101"/>
      <c r="I9736" s="101"/>
    </row>
    <row r="9737" spans="8:9" x14ac:dyDescent="0.2">
      <c r="H9737" s="101"/>
      <c r="I9737" s="101"/>
    </row>
    <row r="9738" spans="8:9" x14ac:dyDescent="0.2">
      <c r="H9738" s="101"/>
      <c r="I9738" s="101"/>
    </row>
    <row r="9739" spans="8:9" x14ac:dyDescent="0.2">
      <c r="H9739" s="101"/>
      <c r="I9739" s="101"/>
    </row>
    <row r="9740" spans="8:9" x14ac:dyDescent="0.2">
      <c r="H9740" s="101"/>
      <c r="I9740" s="101"/>
    </row>
    <row r="9741" spans="8:9" x14ac:dyDescent="0.2">
      <c r="H9741" s="101"/>
      <c r="I9741" s="101"/>
    </row>
    <row r="9742" spans="8:9" x14ac:dyDescent="0.2">
      <c r="H9742" s="101"/>
      <c r="I9742" s="101"/>
    </row>
    <row r="9743" spans="8:9" x14ac:dyDescent="0.2">
      <c r="H9743" s="101"/>
      <c r="I9743" s="101"/>
    </row>
    <row r="9744" spans="8:9" x14ac:dyDescent="0.2">
      <c r="H9744" s="101"/>
      <c r="I9744" s="101"/>
    </row>
    <row r="9745" spans="8:9" x14ac:dyDescent="0.2">
      <c r="H9745" s="101"/>
      <c r="I9745" s="101"/>
    </row>
    <row r="9746" spans="8:9" x14ac:dyDescent="0.2">
      <c r="H9746" s="101"/>
      <c r="I9746" s="101"/>
    </row>
    <row r="9747" spans="8:9" x14ac:dyDescent="0.2">
      <c r="H9747" s="101"/>
      <c r="I9747" s="101"/>
    </row>
    <row r="9748" spans="8:9" x14ac:dyDescent="0.2">
      <c r="H9748" s="101"/>
      <c r="I9748" s="101"/>
    </row>
    <row r="9749" spans="8:9" x14ac:dyDescent="0.2">
      <c r="H9749" s="101"/>
      <c r="I9749" s="101"/>
    </row>
    <row r="9750" spans="8:9" x14ac:dyDescent="0.2">
      <c r="H9750" s="101"/>
      <c r="I9750" s="101"/>
    </row>
    <row r="9751" spans="8:9" x14ac:dyDescent="0.2">
      <c r="H9751" s="101"/>
      <c r="I9751" s="101"/>
    </row>
    <row r="9752" spans="8:9" x14ac:dyDescent="0.2">
      <c r="H9752" s="101"/>
      <c r="I9752" s="101"/>
    </row>
    <row r="9753" spans="8:9" x14ac:dyDescent="0.2">
      <c r="H9753" s="101"/>
      <c r="I9753" s="101"/>
    </row>
    <row r="9754" spans="8:9" x14ac:dyDescent="0.2">
      <c r="H9754" s="101"/>
      <c r="I9754" s="101"/>
    </row>
    <row r="9755" spans="8:9" x14ac:dyDescent="0.2">
      <c r="H9755" s="101"/>
      <c r="I9755" s="101"/>
    </row>
    <row r="9756" spans="8:9" x14ac:dyDescent="0.2">
      <c r="H9756" s="101"/>
      <c r="I9756" s="101"/>
    </row>
    <row r="9757" spans="8:9" x14ac:dyDescent="0.2">
      <c r="H9757" s="101"/>
      <c r="I9757" s="101"/>
    </row>
    <row r="9758" spans="8:9" x14ac:dyDescent="0.2">
      <c r="H9758" s="101"/>
      <c r="I9758" s="101"/>
    </row>
    <row r="9759" spans="8:9" x14ac:dyDescent="0.2">
      <c r="H9759" s="101"/>
      <c r="I9759" s="101"/>
    </row>
    <row r="9760" spans="8:9" x14ac:dyDescent="0.2">
      <c r="H9760" s="101"/>
      <c r="I9760" s="101"/>
    </row>
    <row r="9761" spans="8:9" x14ac:dyDescent="0.2">
      <c r="H9761" s="101"/>
      <c r="I9761" s="101"/>
    </row>
    <row r="9762" spans="8:9" x14ac:dyDescent="0.2">
      <c r="H9762" s="101"/>
      <c r="I9762" s="101"/>
    </row>
    <row r="9763" spans="8:9" x14ac:dyDescent="0.2">
      <c r="H9763" s="101"/>
      <c r="I9763" s="101"/>
    </row>
    <row r="9764" spans="8:9" x14ac:dyDescent="0.2">
      <c r="H9764" s="101"/>
      <c r="I9764" s="101"/>
    </row>
    <row r="9765" spans="8:9" x14ac:dyDescent="0.2">
      <c r="H9765" s="101"/>
      <c r="I9765" s="101"/>
    </row>
    <row r="9766" spans="8:9" x14ac:dyDescent="0.2">
      <c r="H9766" s="101"/>
      <c r="I9766" s="101"/>
    </row>
    <row r="9767" spans="8:9" x14ac:dyDescent="0.2">
      <c r="H9767" s="101"/>
      <c r="I9767" s="101"/>
    </row>
    <row r="9768" spans="8:9" x14ac:dyDescent="0.2">
      <c r="H9768" s="101"/>
      <c r="I9768" s="101"/>
    </row>
    <row r="9769" spans="8:9" x14ac:dyDescent="0.2">
      <c r="H9769" s="101"/>
      <c r="I9769" s="101"/>
    </row>
    <row r="9770" spans="8:9" x14ac:dyDescent="0.2">
      <c r="H9770" s="101"/>
      <c r="I9770" s="101"/>
    </row>
    <row r="9771" spans="8:9" x14ac:dyDescent="0.2">
      <c r="H9771" s="101"/>
      <c r="I9771" s="101"/>
    </row>
    <row r="9772" spans="8:9" x14ac:dyDescent="0.2">
      <c r="H9772" s="101"/>
      <c r="I9772" s="101"/>
    </row>
    <row r="9773" spans="8:9" x14ac:dyDescent="0.2">
      <c r="H9773" s="101"/>
      <c r="I9773" s="101"/>
    </row>
    <row r="9774" spans="8:9" x14ac:dyDescent="0.2">
      <c r="H9774" s="101"/>
      <c r="I9774" s="101"/>
    </row>
    <row r="9775" spans="8:9" x14ac:dyDescent="0.2">
      <c r="H9775" s="101"/>
      <c r="I9775" s="101"/>
    </row>
    <row r="9776" spans="8:9" x14ac:dyDescent="0.2">
      <c r="H9776" s="101"/>
      <c r="I9776" s="101"/>
    </row>
    <row r="9777" spans="8:9" x14ac:dyDescent="0.2">
      <c r="H9777" s="101"/>
      <c r="I9777" s="101"/>
    </row>
    <row r="9778" spans="8:9" x14ac:dyDescent="0.2">
      <c r="H9778" s="101"/>
      <c r="I9778" s="101"/>
    </row>
    <row r="9779" spans="8:9" x14ac:dyDescent="0.2">
      <c r="H9779" s="101"/>
      <c r="I9779" s="101"/>
    </row>
    <row r="9780" spans="8:9" x14ac:dyDescent="0.2">
      <c r="H9780" s="101"/>
      <c r="I9780" s="101"/>
    </row>
    <row r="9781" spans="8:9" x14ac:dyDescent="0.2">
      <c r="H9781" s="101"/>
      <c r="I9781" s="101"/>
    </row>
    <row r="9782" spans="8:9" x14ac:dyDescent="0.2">
      <c r="H9782" s="101"/>
      <c r="I9782" s="101"/>
    </row>
    <row r="9783" spans="8:9" x14ac:dyDescent="0.2">
      <c r="H9783" s="101"/>
      <c r="I9783" s="101"/>
    </row>
    <row r="9784" spans="8:9" x14ac:dyDescent="0.2">
      <c r="H9784" s="101"/>
      <c r="I9784" s="101"/>
    </row>
    <row r="9785" spans="8:9" x14ac:dyDescent="0.2">
      <c r="H9785" s="101"/>
      <c r="I9785" s="101"/>
    </row>
    <row r="9786" spans="8:9" x14ac:dyDescent="0.2">
      <c r="H9786" s="101"/>
      <c r="I9786" s="101"/>
    </row>
    <row r="9787" spans="8:9" x14ac:dyDescent="0.2">
      <c r="H9787" s="101"/>
      <c r="I9787" s="101"/>
    </row>
    <row r="9788" spans="8:9" x14ac:dyDescent="0.2">
      <c r="H9788" s="101"/>
      <c r="I9788" s="101"/>
    </row>
    <row r="9789" spans="8:9" x14ac:dyDescent="0.2">
      <c r="H9789" s="101"/>
      <c r="I9789" s="101"/>
    </row>
    <row r="9790" spans="8:9" x14ac:dyDescent="0.2">
      <c r="H9790" s="101"/>
      <c r="I9790" s="101"/>
    </row>
    <row r="9791" spans="8:9" x14ac:dyDescent="0.2">
      <c r="H9791" s="101"/>
      <c r="I9791" s="101"/>
    </row>
    <row r="9792" spans="8:9" x14ac:dyDescent="0.2">
      <c r="H9792" s="101"/>
      <c r="I9792" s="101"/>
    </row>
    <row r="9793" spans="8:9" x14ac:dyDescent="0.2">
      <c r="H9793" s="101"/>
      <c r="I9793" s="101"/>
    </row>
    <row r="9794" spans="8:9" x14ac:dyDescent="0.2">
      <c r="H9794" s="101"/>
      <c r="I9794" s="101"/>
    </row>
    <row r="9795" spans="8:9" x14ac:dyDescent="0.2">
      <c r="H9795" s="101"/>
      <c r="I9795" s="101"/>
    </row>
    <row r="9796" spans="8:9" x14ac:dyDescent="0.2">
      <c r="H9796" s="101"/>
      <c r="I9796" s="101"/>
    </row>
    <row r="9797" spans="8:9" x14ac:dyDescent="0.2">
      <c r="H9797" s="101"/>
      <c r="I9797" s="101"/>
    </row>
    <row r="9798" spans="8:9" x14ac:dyDescent="0.2">
      <c r="H9798" s="101"/>
      <c r="I9798" s="101"/>
    </row>
    <row r="9799" spans="8:9" x14ac:dyDescent="0.2">
      <c r="H9799" s="101"/>
      <c r="I9799" s="101"/>
    </row>
    <row r="9800" spans="8:9" x14ac:dyDescent="0.2">
      <c r="H9800" s="101"/>
      <c r="I9800" s="101"/>
    </row>
    <row r="9801" spans="8:9" x14ac:dyDescent="0.2">
      <c r="H9801" s="101"/>
      <c r="I9801" s="101"/>
    </row>
    <row r="9802" spans="8:9" x14ac:dyDescent="0.2">
      <c r="H9802" s="101"/>
      <c r="I9802" s="101"/>
    </row>
    <row r="9803" spans="8:9" x14ac:dyDescent="0.2">
      <c r="H9803" s="101"/>
      <c r="I9803" s="101"/>
    </row>
    <row r="9804" spans="8:9" x14ac:dyDescent="0.2">
      <c r="H9804" s="101"/>
      <c r="I9804" s="101"/>
    </row>
    <row r="9805" spans="8:9" x14ac:dyDescent="0.2">
      <c r="H9805" s="101"/>
      <c r="I9805" s="101"/>
    </row>
    <row r="9806" spans="8:9" x14ac:dyDescent="0.2">
      <c r="H9806" s="101"/>
      <c r="I9806" s="101"/>
    </row>
    <row r="9807" spans="8:9" x14ac:dyDescent="0.2">
      <c r="H9807" s="101"/>
      <c r="I9807" s="101"/>
    </row>
    <row r="9808" spans="8:9" x14ac:dyDescent="0.2">
      <c r="H9808" s="101"/>
      <c r="I9808" s="101"/>
    </row>
    <row r="9809" spans="8:9" x14ac:dyDescent="0.2">
      <c r="H9809" s="101"/>
      <c r="I9809" s="101"/>
    </row>
    <row r="9810" spans="8:9" x14ac:dyDescent="0.2">
      <c r="H9810" s="101"/>
      <c r="I9810" s="101"/>
    </row>
    <row r="9811" spans="8:9" x14ac:dyDescent="0.2">
      <c r="H9811" s="101"/>
      <c r="I9811" s="101"/>
    </row>
    <row r="9812" spans="8:9" x14ac:dyDescent="0.2">
      <c r="H9812" s="101"/>
      <c r="I9812" s="101"/>
    </row>
    <row r="9813" spans="8:9" x14ac:dyDescent="0.2">
      <c r="H9813" s="101"/>
      <c r="I9813" s="101"/>
    </row>
    <row r="9814" spans="8:9" x14ac:dyDescent="0.2">
      <c r="H9814" s="101"/>
      <c r="I9814" s="101"/>
    </row>
    <row r="9815" spans="8:9" x14ac:dyDescent="0.2">
      <c r="H9815" s="101"/>
      <c r="I9815" s="101"/>
    </row>
    <row r="9816" spans="8:9" x14ac:dyDescent="0.2">
      <c r="H9816" s="101"/>
      <c r="I9816" s="101"/>
    </row>
    <row r="9817" spans="8:9" x14ac:dyDescent="0.2">
      <c r="H9817" s="101"/>
      <c r="I9817" s="101"/>
    </row>
    <row r="9818" spans="8:9" x14ac:dyDescent="0.2">
      <c r="H9818" s="101"/>
      <c r="I9818" s="101"/>
    </row>
    <row r="9819" spans="8:9" x14ac:dyDescent="0.2">
      <c r="H9819" s="101"/>
      <c r="I9819" s="101"/>
    </row>
    <row r="9820" spans="8:9" x14ac:dyDescent="0.2">
      <c r="H9820" s="101"/>
      <c r="I9820" s="101"/>
    </row>
    <row r="9821" spans="8:9" x14ac:dyDescent="0.2">
      <c r="H9821" s="101"/>
      <c r="I9821" s="101"/>
    </row>
    <row r="9822" spans="8:9" x14ac:dyDescent="0.2">
      <c r="H9822" s="101"/>
      <c r="I9822" s="101"/>
    </row>
    <row r="9823" spans="8:9" x14ac:dyDescent="0.2">
      <c r="H9823" s="101"/>
      <c r="I9823" s="101"/>
    </row>
    <row r="9824" spans="8:9" x14ac:dyDescent="0.2">
      <c r="H9824" s="101"/>
      <c r="I9824" s="101"/>
    </row>
    <row r="9825" spans="8:9" x14ac:dyDescent="0.2">
      <c r="H9825" s="101"/>
      <c r="I9825" s="101"/>
    </row>
    <row r="9826" spans="8:9" x14ac:dyDescent="0.2">
      <c r="H9826" s="101"/>
      <c r="I9826" s="101"/>
    </row>
    <row r="9827" spans="8:9" x14ac:dyDescent="0.2">
      <c r="H9827" s="101"/>
      <c r="I9827" s="101"/>
    </row>
    <row r="9828" spans="8:9" x14ac:dyDescent="0.2">
      <c r="H9828" s="101"/>
      <c r="I9828" s="101"/>
    </row>
    <row r="9829" spans="8:9" x14ac:dyDescent="0.2">
      <c r="H9829" s="101"/>
      <c r="I9829" s="101"/>
    </row>
    <row r="9830" spans="8:9" x14ac:dyDescent="0.2">
      <c r="H9830" s="101"/>
      <c r="I9830" s="101"/>
    </row>
    <row r="9831" spans="8:9" x14ac:dyDescent="0.2">
      <c r="H9831" s="101"/>
      <c r="I9831" s="101"/>
    </row>
    <row r="9832" spans="8:9" x14ac:dyDescent="0.2">
      <c r="H9832" s="101"/>
      <c r="I9832" s="101"/>
    </row>
    <row r="9833" spans="8:9" x14ac:dyDescent="0.2">
      <c r="H9833" s="101"/>
      <c r="I9833" s="101"/>
    </row>
    <row r="9834" spans="8:9" x14ac:dyDescent="0.2">
      <c r="H9834" s="101"/>
      <c r="I9834" s="101"/>
    </row>
    <row r="9835" spans="8:9" x14ac:dyDescent="0.2">
      <c r="H9835" s="101"/>
      <c r="I9835" s="101"/>
    </row>
    <row r="9836" spans="8:9" x14ac:dyDescent="0.2">
      <c r="H9836" s="101"/>
      <c r="I9836" s="101"/>
    </row>
    <row r="9837" spans="8:9" x14ac:dyDescent="0.2">
      <c r="H9837" s="101"/>
      <c r="I9837" s="101"/>
    </row>
    <row r="9838" spans="8:9" x14ac:dyDescent="0.2">
      <c r="H9838" s="101"/>
      <c r="I9838" s="101"/>
    </row>
    <row r="9839" spans="8:9" x14ac:dyDescent="0.2">
      <c r="H9839" s="101"/>
      <c r="I9839" s="101"/>
    </row>
    <row r="9840" spans="8:9" x14ac:dyDescent="0.2">
      <c r="H9840" s="101"/>
      <c r="I9840" s="101"/>
    </row>
    <row r="9841" spans="8:9" x14ac:dyDescent="0.2">
      <c r="H9841" s="101"/>
      <c r="I9841" s="101"/>
    </row>
    <row r="9842" spans="8:9" x14ac:dyDescent="0.2">
      <c r="H9842" s="101"/>
      <c r="I9842" s="101"/>
    </row>
    <row r="9843" spans="8:9" x14ac:dyDescent="0.2">
      <c r="H9843" s="101"/>
      <c r="I9843" s="101"/>
    </row>
    <row r="9844" spans="8:9" x14ac:dyDescent="0.2">
      <c r="H9844" s="101"/>
      <c r="I9844" s="101"/>
    </row>
    <row r="9845" spans="8:9" x14ac:dyDescent="0.2">
      <c r="H9845" s="101"/>
      <c r="I9845" s="101"/>
    </row>
    <row r="9846" spans="8:9" x14ac:dyDescent="0.2">
      <c r="H9846" s="101"/>
      <c r="I9846" s="101"/>
    </row>
    <row r="9847" spans="8:9" x14ac:dyDescent="0.2">
      <c r="H9847" s="101"/>
      <c r="I9847" s="101"/>
    </row>
    <row r="9848" spans="8:9" x14ac:dyDescent="0.2">
      <c r="H9848" s="101"/>
      <c r="I9848" s="101"/>
    </row>
    <row r="9849" spans="8:9" x14ac:dyDescent="0.2">
      <c r="H9849" s="101"/>
      <c r="I9849" s="101"/>
    </row>
    <row r="9850" spans="8:9" x14ac:dyDescent="0.2">
      <c r="H9850" s="101"/>
      <c r="I9850" s="101"/>
    </row>
    <row r="9851" spans="8:9" x14ac:dyDescent="0.2">
      <c r="H9851" s="101"/>
      <c r="I9851" s="101"/>
    </row>
    <row r="9852" spans="8:9" x14ac:dyDescent="0.2">
      <c r="H9852" s="101"/>
      <c r="I9852" s="101"/>
    </row>
    <row r="9853" spans="8:9" x14ac:dyDescent="0.2">
      <c r="H9853" s="101"/>
      <c r="I9853" s="101"/>
    </row>
    <row r="9854" spans="8:9" x14ac:dyDescent="0.2">
      <c r="H9854" s="101"/>
      <c r="I9854" s="101"/>
    </row>
    <row r="9855" spans="8:9" x14ac:dyDescent="0.2">
      <c r="H9855" s="101"/>
      <c r="I9855" s="101"/>
    </row>
    <row r="9856" spans="8:9" x14ac:dyDescent="0.2">
      <c r="H9856" s="101"/>
      <c r="I9856" s="101"/>
    </row>
    <row r="9857" spans="8:9" x14ac:dyDescent="0.2">
      <c r="H9857" s="101"/>
      <c r="I9857" s="101"/>
    </row>
    <row r="9858" spans="8:9" x14ac:dyDescent="0.2">
      <c r="H9858" s="101"/>
      <c r="I9858" s="101"/>
    </row>
    <row r="9859" spans="8:9" x14ac:dyDescent="0.2">
      <c r="H9859" s="101"/>
      <c r="I9859" s="101"/>
    </row>
    <row r="9860" spans="8:9" x14ac:dyDescent="0.2">
      <c r="H9860" s="101"/>
      <c r="I9860" s="101"/>
    </row>
    <row r="9861" spans="8:9" x14ac:dyDescent="0.2">
      <c r="H9861" s="101"/>
      <c r="I9861" s="101"/>
    </row>
    <row r="9862" spans="8:9" x14ac:dyDescent="0.2">
      <c r="H9862" s="101"/>
      <c r="I9862" s="101"/>
    </row>
    <row r="9863" spans="8:9" x14ac:dyDescent="0.2">
      <c r="H9863" s="101"/>
      <c r="I9863" s="101"/>
    </row>
    <row r="9864" spans="8:9" x14ac:dyDescent="0.2">
      <c r="H9864" s="101"/>
      <c r="I9864" s="101"/>
    </row>
    <row r="9865" spans="8:9" x14ac:dyDescent="0.2">
      <c r="H9865" s="101"/>
      <c r="I9865" s="101"/>
    </row>
    <row r="9866" spans="8:9" x14ac:dyDescent="0.2">
      <c r="H9866" s="101"/>
      <c r="I9866" s="101"/>
    </row>
    <row r="9867" spans="8:9" x14ac:dyDescent="0.2">
      <c r="H9867" s="101"/>
      <c r="I9867" s="101"/>
    </row>
    <row r="9868" spans="8:9" x14ac:dyDescent="0.2">
      <c r="H9868" s="101"/>
      <c r="I9868" s="101"/>
    </row>
    <row r="9869" spans="8:9" x14ac:dyDescent="0.2">
      <c r="H9869" s="101"/>
      <c r="I9869" s="101"/>
    </row>
    <row r="9870" spans="8:9" x14ac:dyDescent="0.2">
      <c r="H9870" s="101"/>
      <c r="I9870" s="101"/>
    </row>
    <row r="9871" spans="8:9" x14ac:dyDescent="0.2">
      <c r="H9871" s="101"/>
      <c r="I9871" s="101"/>
    </row>
    <row r="9872" spans="8:9" x14ac:dyDescent="0.2">
      <c r="H9872" s="101"/>
      <c r="I9872" s="101"/>
    </row>
    <row r="9873" spans="8:9" x14ac:dyDescent="0.2">
      <c r="H9873" s="101"/>
      <c r="I9873" s="101"/>
    </row>
    <row r="9874" spans="8:9" x14ac:dyDescent="0.2">
      <c r="H9874" s="101"/>
      <c r="I9874" s="101"/>
    </row>
    <row r="9875" spans="8:9" x14ac:dyDescent="0.2">
      <c r="H9875" s="101"/>
      <c r="I9875" s="101"/>
    </row>
    <row r="9876" spans="8:9" x14ac:dyDescent="0.2">
      <c r="H9876" s="101"/>
      <c r="I9876" s="101"/>
    </row>
    <row r="9877" spans="8:9" x14ac:dyDescent="0.2">
      <c r="H9877" s="101"/>
      <c r="I9877" s="101"/>
    </row>
    <row r="9878" spans="8:9" x14ac:dyDescent="0.2">
      <c r="H9878" s="101"/>
      <c r="I9878" s="101"/>
    </row>
    <row r="9879" spans="8:9" x14ac:dyDescent="0.2">
      <c r="H9879" s="101"/>
      <c r="I9879" s="101"/>
    </row>
    <row r="9880" spans="8:9" x14ac:dyDescent="0.2">
      <c r="H9880" s="101"/>
      <c r="I9880" s="101"/>
    </row>
    <row r="9881" spans="8:9" x14ac:dyDescent="0.2">
      <c r="H9881" s="101"/>
      <c r="I9881" s="101"/>
    </row>
    <row r="9882" spans="8:9" x14ac:dyDescent="0.2">
      <c r="H9882" s="101"/>
      <c r="I9882" s="101"/>
    </row>
    <row r="9883" spans="8:9" x14ac:dyDescent="0.2">
      <c r="H9883" s="101"/>
      <c r="I9883" s="101"/>
    </row>
    <row r="9884" spans="8:9" x14ac:dyDescent="0.2">
      <c r="H9884" s="101"/>
      <c r="I9884" s="101"/>
    </row>
    <row r="9885" spans="8:9" x14ac:dyDescent="0.2">
      <c r="H9885" s="101"/>
      <c r="I9885" s="101"/>
    </row>
    <row r="9886" spans="8:9" x14ac:dyDescent="0.2">
      <c r="H9886" s="101"/>
      <c r="I9886" s="101"/>
    </row>
    <row r="9887" spans="8:9" x14ac:dyDescent="0.2">
      <c r="H9887" s="101"/>
      <c r="I9887" s="101"/>
    </row>
    <row r="9888" spans="8:9" x14ac:dyDescent="0.2">
      <c r="H9888" s="101"/>
      <c r="I9888" s="101"/>
    </row>
    <row r="9889" spans="8:9" x14ac:dyDescent="0.2">
      <c r="H9889" s="101"/>
      <c r="I9889" s="101"/>
    </row>
    <row r="9890" spans="8:9" x14ac:dyDescent="0.2">
      <c r="H9890" s="101"/>
      <c r="I9890" s="101"/>
    </row>
    <row r="9891" spans="8:9" x14ac:dyDescent="0.2">
      <c r="H9891" s="101"/>
      <c r="I9891" s="101"/>
    </row>
    <row r="9892" spans="8:9" x14ac:dyDescent="0.2">
      <c r="H9892" s="101"/>
      <c r="I9892" s="101"/>
    </row>
    <row r="9893" spans="8:9" x14ac:dyDescent="0.2">
      <c r="H9893" s="101"/>
      <c r="I9893" s="101"/>
    </row>
    <row r="9894" spans="8:9" x14ac:dyDescent="0.2">
      <c r="H9894" s="101"/>
      <c r="I9894" s="101"/>
    </row>
    <row r="9895" spans="8:9" x14ac:dyDescent="0.2">
      <c r="H9895" s="101"/>
      <c r="I9895" s="101"/>
    </row>
    <row r="9896" spans="8:9" x14ac:dyDescent="0.2">
      <c r="H9896" s="101"/>
      <c r="I9896" s="101"/>
    </row>
    <row r="9897" spans="8:9" x14ac:dyDescent="0.2">
      <c r="H9897" s="101"/>
      <c r="I9897" s="101"/>
    </row>
    <row r="9898" spans="8:9" x14ac:dyDescent="0.2">
      <c r="H9898" s="101"/>
      <c r="I9898" s="101"/>
    </row>
    <row r="9899" spans="8:9" x14ac:dyDescent="0.2">
      <c r="H9899" s="101"/>
      <c r="I9899" s="101"/>
    </row>
    <row r="9900" spans="8:9" x14ac:dyDescent="0.2">
      <c r="H9900" s="101"/>
      <c r="I9900" s="101"/>
    </row>
    <row r="9901" spans="8:9" x14ac:dyDescent="0.2">
      <c r="H9901" s="101"/>
      <c r="I9901" s="101"/>
    </row>
    <row r="9902" spans="8:9" x14ac:dyDescent="0.2">
      <c r="H9902" s="101"/>
      <c r="I9902" s="101"/>
    </row>
    <row r="9903" spans="8:9" x14ac:dyDescent="0.2">
      <c r="H9903" s="101"/>
      <c r="I9903" s="101"/>
    </row>
    <row r="9904" spans="8:9" x14ac:dyDescent="0.2">
      <c r="H9904" s="101"/>
      <c r="I9904" s="101"/>
    </row>
    <row r="9905" spans="8:9" x14ac:dyDescent="0.2">
      <c r="H9905" s="101"/>
      <c r="I9905" s="101"/>
    </row>
    <row r="9906" spans="8:9" x14ac:dyDescent="0.2">
      <c r="H9906" s="101"/>
      <c r="I9906" s="101"/>
    </row>
    <row r="9907" spans="8:9" x14ac:dyDescent="0.2">
      <c r="H9907" s="101"/>
      <c r="I9907" s="101"/>
    </row>
    <row r="9908" spans="8:9" x14ac:dyDescent="0.2">
      <c r="H9908" s="101"/>
      <c r="I9908" s="101"/>
    </row>
    <row r="9909" spans="8:9" x14ac:dyDescent="0.2">
      <c r="H9909" s="101"/>
      <c r="I9909" s="101"/>
    </row>
    <row r="9910" spans="8:9" x14ac:dyDescent="0.2">
      <c r="H9910" s="101"/>
      <c r="I9910" s="101"/>
    </row>
    <row r="9911" spans="8:9" x14ac:dyDescent="0.2">
      <c r="H9911" s="101"/>
      <c r="I9911" s="101"/>
    </row>
    <row r="9912" spans="8:9" x14ac:dyDescent="0.2">
      <c r="H9912" s="101"/>
      <c r="I9912" s="101"/>
    </row>
    <row r="9913" spans="8:9" x14ac:dyDescent="0.2">
      <c r="H9913" s="101"/>
      <c r="I9913" s="101"/>
    </row>
    <row r="9914" spans="8:9" x14ac:dyDescent="0.2">
      <c r="H9914" s="101"/>
      <c r="I9914" s="101"/>
    </row>
    <row r="9915" spans="8:9" x14ac:dyDescent="0.2">
      <c r="H9915" s="101"/>
      <c r="I9915" s="101"/>
    </row>
    <row r="9916" spans="8:9" x14ac:dyDescent="0.2">
      <c r="H9916" s="101"/>
      <c r="I9916" s="101"/>
    </row>
    <row r="9917" spans="8:9" x14ac:dyDescent="0.2">
      <c r="H9917" s="101"/>
      <c r="I9917" s="101"/>
    </row>
    <row r="9918" spans="8:9" x14ac:dyDescent="0.2">
      <c r="H9918" s="101"/>
      <c r="I9918" s="101"/>
    </row>
    <row r="9919" spans="8:9" x14ac:dyDescent="0.2">
      <c r="H9919" s="101"/>
      <c r="I9919" s="101"/>
    </row>
    <row r="9920" spans="8:9" x14ac:dyDescent="0.2">
      <c r="H9920" s="101"/>
      <c r="I9920" s="101"/>
    </row>
    <row r="9921" spans="8:9" x14ac:dyDescent="0.2">
      <c r="H9921" s="101"/>
      <c r="I9921" s="101"/>
    </row>
    <row r="9922" spans="8:9" x14ac:dyDescent="0.2">
      <c r="H9922" s="101"/>
      <c r="I9922" s="101"/>
    </row>
    <row r="9923" spans="8:9" x14ac:dyDescent="0.2">
      <c r="H9923" s="101"/>
      <c r="I9923" s="101"/>
    </row>
    <row r="9924" spans="8:9" x14ac:dyDescent="0.2">
      <c r="H9924" s="101"/>
      <c r="I9924" s="101"/>
    </row>
    <row r="9925" spans="8:9" x14ac:dyDescent="0.2">
      <c r="H9925" s="101"/>
      <c r="I9925" s="101"/>
    </row>
    <row r="9926" spans="8:9" x14ac:dyDescent="0.2">
      <c r="H9926" s="101"/>
      <c r="I9926" s="101"/>
    </row>
    <row r="9927" spans="8:9" x14ac:dyDescent="0.2">
      <c r="H9927" s="101"/>
      <c r="I9927" s="101"/>
    </row>
    <row r="9928" spans="8:9" x14ac:dyDescent="0.2">
      <c r="H9928" s="101"/>
      <c r="I9928" s="101"/>
    </row>
    <row r="9929" spans="8:9" x14ac:dyDescent="0.2">
      <c r="H9929" s="101"/>
      <c r="I9929" s="101"/>
    </row>
    <row r="9930" spans="8:9" x14ac:dyDescent="0.2">
      <c r="H9930" s="101"/>
      <c r="I9930" s="101"/>
    </row>
    <row r="9931" spans="8:9" x14ac:dyDescent="0.2">
      <c r="H9931" s="101"/>
      <c r="I9931" s="101"/>
    </row>
    <row r="9932" spans="8:9" x14ac:dyDescent="0.2">
      <c r="H9932" s="101"/>
      <c r="I9932" s="101"/>
    </row>
    <row r="9933" spans="8:9" x14ac:dyDescent="0.2">
      <c r="H9933" s="101"/>
      <c r="I9933" s="101"/>
    </row>
    <row r="9934" spans="8:9" x14ac:dyDescent="0.2">
      <c r="H9934" s="101"/>
      <c r="I9934" s="101"/>
    </row>
    <row r="9935" spans="8:9" x14ac:dyDescent="0.2">
      <c r="H9935" s="101"/>
      <c r="I9935" s="101"/>
    </row>
    <row r="9936" spans="8:9" x14ac:dyDescent="0.2">
      <c r="H9936" s="101"/>
      <c r="I9936" s="101"/>
    </row>
    <row r="9937" spans="8:9" x14ac:dyDescent="0.2">
      <c r="H9937" s="101"/>
      <c r="I9937" s="101"/>
    </row>
    <row r="9938" spans="8:9" x14ac:dyDescent="0.2">
      <c r="H9938" s="101"/>
      <c r="I9938" s="101"/>
    </row>
    <row r="9939" spans="8:9" x14ac:dyDescent="0.2">
      <c r="H9939" s="101"/>
      <c r="I9939" s="101"/>
    </row>
    <row r="9940" spans="8:9" x14ac:dyDescent="0.2">
      <c r="H9940" s="101"/>
      <c r="I9940" s="101"/>
    </row>
    <row r="9941" spans="8:9" x14ac:dyDescent="0.2">
      <c r="H9941" s="101"/>
      <c r="I9941" s="101"/>
    </row>
    <row r="9942" spans="8:9" x14ac:dyDescent="0.2">
      <c r="H9942" s="101"/>
      <c r="I9942" s="101"/>
    </row>
    <row r="9943" spans="8:9" x14ac:dyDescent="0.2">
      <c r="H9943" s="101"/>
      <c r="I9943" s="101"/>
    </row>
    <row r="9944" spans="8:9" x14ac:dyDescent="0.2">
      <c r="H9944" s="101"/>
      <c r="I9944" s="101"/>
    </row>
    <row r="9945" spans="8:9" x14ac:dyDescent="0.2">
      <c r="H9945" s="101"/>
      <c r="I9945" s="101"/>
    </row>
    <row r="9946" spans="8:9" x14ac:dyDescent="0.2">
      <c r="H9946" s="101"/>
      <c r="I9946" s="101"/>
    </row>
    <row r="9947" spans="8:9" x14ac:dyDescent="0.2">
      <c r="H9947" s="101"/>
      <c r="I9947" s="101"/>
    </row>
    <row r="9948" spans="8:9" x14ac:dyDescent="0.2">
      <c r="H9948" s="101"/>
      <c r="I9948" s="101"/>
    </row>
    <row r="9949" spans="8:9" x14ac:dyDescent="0.2">
      <c r="H9949" s="101"/>
      <c r="I9949" s="101"/>
    </row>
    <row r="9950" spans="8:9" x14ac:dyDescent="0.2">
      <c r="H9950" s="101"/>
      <c r="I9950" s="101"/>
    </row>
    <row r="9951" spans="8:9" x14ac:dyDescent="0.2">
      <c r="H9951" s="101"/>
      <c r="I9951" s="101"/>
    </row>
    <row r="9952" spans="8:9" x14ac:dyDescent="0.2">
      <c r="H9952" s="101"/>
      <c r="I9952" s="101"/>
    </row>
    <row r="9953" spans="8:9" x14ac:dyDescent="0.2">
      <c r="H9953" s="101"/>
      <c r="I9953" s="101"/>
    </row>
    <row r="9954" spans="8:9" x14ac:dyDescent="0.2">
      <c r="H9954" s="101"/>
      <c r="I9954" s="101"/>
    </row>
    <row r="9955" spans="8:9" x14ac:dyDescent="0.2">
      <c r="H9955" s="101"/>
      <c r="I9955" s="101"/>
    </row>
    <row r="9956" spans="8:9" x14ac:dyDescent="0.2">
      <c r="H9956" s="101"/>
      <c r="I9956" s="101"/>
    </row>
    <row r="9957" spans="8:9" x14ac:dyDescent="0.2">
      <c r="H9957" s="101"/>
      <c r="I9957" s="101"/>
    </row>
    <row r="9958" spans="8:9" x14ac:dyDescent="0.2">
      <c r="H9958" s="101"/>
      <c r="I9958" s="101"/>
    </row>
    <row r="9959" spans="8:9" x14ac:dyDescent="0.2">
      <c r="H9959" s="101"/>
      <c r="I9959" s="101"/>
    </row>
    <row r="9960" spans="8:9" x14ac:dyDescent="0.2">
      <c r="H9960" s="101"/>
      <c r="I9960" s="101"/>
    </row>
    <row r="9961" spans="8:9" x14ac:dyDescent="0.2">
      <c r="H9961" s="101"/>
      <c r="I9961" s="101"/>
    </row>
    <row r="9962" spans="8:9" x14ac:dyDescent="0.2">
      <c r="H9962" s="101"/>
      <c r="I9962" s="101"/>
    </row>
    <row r="9963" spans="8:9" x14ac:dyDescent="0.2">
      <c r="H9963" s="101"/>
      <c r="I9963" s="101"/>
    </row>
    <row r="9964" spans="8:9" x14ac:dyDescent="0.2">
      <c r="H9964" s="101"/>
      <c r="I9964" s="101"/>
    </row>
    <row r="9965" spans="8:9" x14ac:dyDescent="0.2">
      <c r="H9965" s="101"/>
      <c r="I9965" s="101"/>
    </row>
    <row r="9966" spans="8:9" x14ac:dyDescent="0.2">
      <c r="H9966" s="101"/>
      <c r="I9966" s="101"/>
    </row>
    <row r="9967" spans="8:9" x14ac:dyDescent="0.2">
      <c r="H9967" s="101"/>
      <c r="I9967" s="101"/>
    </row>
    <row r="9968" spans="8:9" x14ac:dyDescent="0.2">
      <c r="H9968" s="101"/>
      <c r="I9968" s="101"/>
    </row>
    <row r="9969" spans="8:9" x14ac:dyDescent="0.2">
      <c r="H9969" s="101"/>
      <c r="I9969" s="101"/>
    </row>
    <row r="9970" spans="8:9" x14ac:dyDescent="0.2">
      <c r="H9970" s="101"/>
      <c r="I9970" s="101"/>
    </row>
    <row r="9971" spans="8:9" x14ac:dyDescent="0.2">
      <c r="H9971" s="101"/>
      <c r="I9971" s="101"/>
    </row>
    <row r="9972" spans="8:9" x14ac:dyDescent="0.2">
      <c r="H9972" s="101"/>
      <c r="I9972" s="101"/>
    </row>
    <row r="9973" spans="8:9" x14ac:dyDescent="0.2">
      <c r="H9973" s="101"/>
      <c r="I9973" s="101"/>
    </row>
    <row r="9974" spans="8:9" x14ac:dyDescent="0.2">
      <c r="H9974" s="101"/>
      <c r="I9974" s="101"/>
    </row>
    <row r="9975" spans="8:9" x14ac:dyDescent="0.2">
      <c r="H9975" s="101"/>
      <c r="I9975" s="101"/>
    </row>
    <row r="9976" spans="8:9" x14ac:dyDescent="0.2">
      <c r="H9976" s="101"/>
      <c r="I9976" s="101"/>
    </row>
    <row r="9977" spans="8:9" x14ac:dyDescent="0.2">
      <c r="H9977" s="101"/>
      <c r="I9977" s="101"/>
    </row>
    <row r="9978" spans="8:9" x14ac:dyDescent="0.2">
      <c r="H9978" s="101"/>
      <c r="I9978" s="101"/>
    </row>
    <row r="9979" spans="8:9" x14ac:dyDescent="0.2">
      <c r="H9979" s="101"/>
      <c r="I9979" s="101"/>
    </row>
    <row r="9980" spans="8:9" x14ac:dyDescent="0.2">
      <c r="H9980" s="101"/>
      <c r="I9980" s="101"/>
    </row>
    <row r="9981" spans="8:9" x14ac:dyDescent="0.2">
      <c r="H9981" s="101"/>
      <c r="I9981" s="101"/>
    </row>
    <row r="9982" spans="8:9" x14ac:dyDescent="0.2">
      <c r="H9982" s="101"/>
      <c r="I9982" s="101"/>
    </row>
    <row r="9983" spans="8:9" x14ac:dyDescent="0.2">
      <c r="H9983" s="101"/>
      <c r="I9983" s="101"/>
    </row>
    <row r="9984" spans="8:9" x14ac:dyDescent="0.2">
      <c r="H9984" s="101"/>
      <c r="I9984" s="101"/>
    </row>
    <row r="9985" spans="8:9" x14ac:dyDescent="0.2">
      <c r="H9985" s="101"/>
      <c r="I9985" s="101"/>
    </row>
    <row r="9986" spans="8:9" x14ac:dyDescent="0.2">
      <c r="H9986" s="101"/>
      <c r="I9986" s="101"/>
    </row>
    <row r="9987" spans="8:9" x14ac:dyDescent="0.2">
      <c r="H9987" s="101"/>
      <c r="I9987" s="101"/>
    </row>
    <row r="9988" spans="8:9" x14ac:dyDescent="0.2">
      <c r="H9988" s="101"/>
      <c r="I9988" s="101"/>
    </row>
    <row r="9989" spans="8:9" x14ac:dyDescent="0.2">
      <c r="H9989" s="101"/>
      <c r="I9989" s="101"/>
    </row>
    <row r="9990" spans="8:9" x14ac:dyDescent="0.2">
      <c r="H9990" s="101"/>
      <c r="I9990" s="101"/>
    </row>
    <row r="9991" spans="8:9" x14ac:dyDescent="0.2">
      <c r="H9991" s="101"/>
      <c r="I9991" s="101"/>
    </row>
    <row r="9992" spans="8:9" x14ac:dyDescent="0.2">
      <c r="H9992" s="101"/>
      <c r="I9992" s="101"/>
    </row>
    <row r="9993" spans="8:9" x14ac:dyDescent="0.2">
      <c r="H9993" s="101"/>
      <c r="I9993" s="101"/>
    </row>
    <row r="9994" spans="8:9" x14ac:dyDescent="0.2">
      <c r="H9994" s="101"/>
      <c r="I9994" s="101"/>
    </row>
    <row r="9995" spans="8:9" x14ac:dyDescent="0.2">
      <c r="H9995" s="101"/>
      <c r="I9995" s="101"/>
    </row>
    <row r="9996" spans="8:9" x14ac:dyDescent="0.2">
      <c r="H9996" s="101"/>
      <c r="I9996" s="101"/>
    </row>
    <row r="9997" spans="8:9" x14ac:dyDescent="0.2">
      <c r="H9997" s="101"/>
      <c r="I9997" s="101"/>
    </row>
    <row r="9998" spans="8:9" x14ac:dyDescent="0.2">
      <c r="H9998" s="101"/>
      <c r="I9998" s="101"/>
    </row>
    <row r="9999" spans="8:9" x14ac:dyDescent="0.2">
      <c r="H9999" s="101"/>
      <c r="I9999" s="101"/>
    </row>
    <row r="10000" spans="8:9" x14ac:dyDescent="0.2">
      <c r="H10000" s="101"/>
      <c r="I10000" s="101"/>
    </row>
    <row r="10001" spans="8:9" x14ac:dyDescent="0.2">
      <c r="H10001" s="101"/>
      <c r="I10001" s="101"/>
    </row>
    <row r="10002" spans="8:9" x14ac:dyDescent="0.2">
      <c r="H10002" s="101"/>
      <c r="I10002" s="101"/>
    </row>
    <row r="10003" spans="8:9" x14ac:dyDescent="0.2">
      <c r="H10003" s="101"/>
      <c r="I10003" s="101"/>
    </row>
    <row r="10004" spans="8:9" x14ac:dyDescent="0.2">
      <c r="H10004" s="101"/>
      <c r="I10004" s="101"/>
    </row>
    <row r="10005" spans="8:9" x14ac:dyDescent="0.2">
      <c r="H10005" s="101"/>
      <c r="I10005" s="101"/>
    </row>
    <row r="10006" spans="8:9" x14ac:dyDescent="0.2">
      <c r="H10006" s="101"/>
      <c r="I10006" s="101"/>
    </row>
    <row r="10007" spans="8:9" x14ac:dyDescent="0.2">
      <c r="H10007" s="101"/>
      <c r="I10007" s="101"/>
    </row>
    <row r="10008" spans="8:9" x14ac:dyDescent="0.2">
      <c r="H10008" s="101"/>
      <c r="I10008" s="101"/>
    </row>
    <row r="10009" spans="8:9" x14ac:dyDescent="0.2">
      <c r="H10009" s="101"/>
      <c r="I10009" s="101"/>
    </row>
    <row r="10010" spans="8:9" x14ac:dyDescent="0.2">
      <c r="H10010" s="101"/>
      <c r="I10010" s="101"/>
    </row>
    <row r="10011" spans="8:9" x14ac:dyDescent="0.2">
      <c r="H10011" s="101"/>
      <c r="I10011" s="101"/>
    </row>
    <row r="10012" spans="8:9" x14ac:dyDescent="0.2">
      <c r="H10012" s="101"/>
      <c r="I10012" s="101"/>
    </row>
    <row r="10013" spans="8:9" x14ac:dyDescent="0.2">
      <c r="H10013" s="101"/>
      <c r="I10013" s="101"/>
    </row>
    <row r="10014" spans="8:9" x14ac:dyDescent="0.2">
      <c r="H10014" s="101"/>
      <c r="I10014" s="101"/>
    </row>
    <row r="10015" spans="8:9" x14ac:dyDescent="0.2">
      <c r="H10015" s="101"/>
      <c r="I10015" s="101"/>
    </row>
    <row r="10016" spans="8:9" x14ac:dyDescent="0.2">
      <c r="H10016" s="101"/>
      <c r="I10016" s="101"/>
    </row>
    <row r="10017" spans="8:9" x14ac:dyDescent="0.2">
      <c r="H10017" s="101"/>
      <c r="I10017" s="101"/>
    </row>
    <row r="10018" spans="8:9" x14ac:dyDescent="0.2">
      <c r="H10018" s="101"/>
      <c r="I10018" s="101"/>
    </row>
    <row r="10019" spans="8:9" x14ac:dyDescent="0.2">
      <c r="H10019" s="101"/>
      <c r="I10019" s="101"/>
    </row>
    <row r="10020" spans="8:9" x14ac:dyDescent="0.2">
      <c r="H10020" s="101"/>
      <c r="I10020" s="101"/>
    </row>
    <row r="10021" spans="8:9" x14ac:dyDescent="0.2">
      <c r="H10021" s="101"/>
      <c r="I10021" s="101"/>
    </row>
    <row r="10022" spans="8:9" x14ac:dyDescent="0.2">
      <c r="H10022" s="101"/>
      <c r="I10022" s="101"/>
    </row>
    <row r="10023" spans="8:9" x14ac:dyDescent="0.2">
      <c r="H10023" s="101"/>
      <c r="I10023" s="101"/>
    </row>
    <row r="10024" spans="8:9" x14ac:dyDescent="0.2">
      <c r="H10024" s="101"/>
      <c r="I10024" s="101"/>
    </row>
    <row r="10025" spans="8:9" x14ac:dyDescent="0.2">
      <c r="H10025" s="101"/>
      <c r="I10025" s="101"/>
    </row>
    <row r="10026" spans="8:9" x14ac:dyDescent="0.2">
      <c r="H10026" s="101"/>
      <c r="I10026" s="101"/>
    </row>
    <row r="10027" spans="8:9" x14ac:dyDescent="0.2">
      <c r="H10027" s="101"/>
      <c r="I10027" s="101"/>
    </row>
    <row r="10028" spans="8:9" x14ac:dyDescent="0.2">
      <c r="H10028" s="101"/>
      <c r="I10028" s="101"/>
    </row>
    <row r="10029" spans="8:9" x14ac:dyDescent="0.2">
      <c r="H10029" s="101"/>
      <c r="I10029" s="101"/>
    </row>
    <row r="10030" spans="8:9" x14ac:dyDescent="0.2">
      <c r="H10030" s="101"/>
      <c r="I10030" s="101"/>
    </row>
    <row r="10031" spans="8:9" x14ac:dyDescent="0.2">
      <c r="H10031" s="101"/>
      <c r="I10031" s="101"/>
    </row>
    <row r="10032" spans="8:9" x14ac:dyDescent="0.2">
      <c r="H10032" s="101"/>
      <c r="I10032" s="101"/>
    </row>
    <row r="10033" spans="8:9" x14ac:dyDescent="0.2">
      <c r="H10033" s="101"/>
      <c r="I10033" s="101"/>
    </row>
    <row r="10034" spans="8:9" x14ac:dyDescent="0.2">
      <c r="H10034" s="101"/>
      <c r="I10034" s="101"/>
    </row>
    <row r="10035" spans="8:9" x14ac:dyDescent="0.2">
      <c r="H10035" s="101"/>
      <c r="I10035" s="101"/>
    </row>
    <row r="10036" spans="8:9" x14ac:dyDescent="0.2">
      <c r="H10036" s="101"/>
      <c r="I10036" s="101"/>
    </row>
    <row r="10037" spans="8:9" x14ac:dyDescent="0.2">
      <c r="H10037" s="101"/>
      <c r="I10037" s="101"/>
    </row>
    <row r="10038" spans="8:9" x14ac:dyDescent="0.2">
      <c r="H10038" s="101"/>
      <c r="I10038" s="101"/>
    </row>
    <row r="10039" spans="8:9" x14ac:dyDescent="0.2">
      <c r="H10039" s="101"/>
      <c r="I10039" s="101"/>
    </row>
    <row r="10040" spans="8:9" x14ac:dyDescent="0.2">
      <c r="H10040" s="101"/>
      <c r="I10040" s="101"/>
    </row>
    <row r="10041" spans="8:9" x14ac:dyDescent="0.2">
      <c r="H10041" s="101"/>
      <c r="I10041" s="101"/>
    </row>
    <row r="10042" spans="8:9" x14ac:dyDescent="0.2">
      <c r="H10042" s="101"/>
      <c r="I10042" s="101"/>
    </row>
    <row r="10043" spans="8:9" x14ac:dyDescent="0.2">
      <c r="H10043" s="101"/>
      <c r="I10043" s="101"/>
    </row>
    <row r="10044" spans="8:9" x14ac:dyDescent="0.2">
      <c r="H10044" s="101"/>
      <c r="I10044" s="101"/>
    </row>
    <row r="10045" spans="8:9" x14ac:dyDescent="0.2">
      <c r="H10045" s="101"/>
      <c r="I10045" s="101"/>
    </row>
    <row r="10046" spans="8:9" x14ac:dyDescent="0.2">
      <c r="H10046" s="101"/>
      <c r="I10046" s="101"/>
    </row>
    <row r="10047" spans="8:9" x14ac:dyDescent="0.2">
      <c r="H10047" s="101"/>
      <c r="I10047" s="101"/>
    </row>
    <row r="10048" spans="8:9" x14ac:dyDescent="0.2">
      <c r="H10048" s="101"/>
      <c r="I10048" s="101"/>
    </row>
    <row r="10049" spans="8:9" x14ac:dyDescent="0.2">
      <c r="H10049" s="101"/>
      <c r="I10049" s="101"/>
    </row>
    <row r="10050" spans="8:9" x14ac:dyDescent="0.2">
      <c r="H10050" s="101"/>
      <c r="I10050" s="101"/>
    </row>
    <row r="10051" spans="8:9" x14ac:dyDescent="0.2">
      <c r="H10051" s="101"/>
      <c r="I10051" s="101"/>
    </row>
    <row r="10052" spans="8:9" x14ac:dyDescent="0.2">
      <c r="H10052" s="101"/>
      <c r="I10052" s="101"/>
    </row>
    <row r="10053" spans="8:9" x14ac:dyDescent="0.2">
      <c r="H10053" s="101"/>
      <c r="I10053" s="101"/>
    </row>
    <row r="10054" spans="8:9" x14ac:dyDescent="0.2">
      <c r="H10054" s="101"/>
      <c r="I10054" s="101"/>
    </row>
    <row r="10055" spans="8:9" x14ac:dyDescent="0.2">
      <c r="H10055" s="101"/>
      <c r="I10055" s="101"/>
    </row>
    <row r="10056" spans="8:9" x14ac:dyDescent="0.2">
      <c r="H10056" s="101"/>
      <c r="I10056" s="101"/>
    </row>
    <row r="10057" spans="8:9" x14ac:dyDescent="0.2">
      <c r="H10057" s="101"/>
      <c r="I10057" s="101"/>
    </row>
    <row r="10058" spans="8:9" x14ac:dyDescent="0.2">
      <c r="H10058" s="101"/>
      <c r="I10058" s="101"/>
    </row>
    <row r="10059" spans="8:9" x14ac:dyDescent="0.2">
      <c r="H10059" s="101"/>
      <c r="I10059" s="101"/>
    </row>
    <row r="10060" spans="8:9" x14ac:dyDescent="0.2">
      <c r="H10060" s="101"/>
      <c r="I10060" s="101"/>
    </row>
    <row r="10061" spans="8:9" x14ac:dyDescent="0.2">
      <c r="H10061" s="101"/>
      <c r="I10061" s="101"/>
    </row>
    <row r="10062" spans="8:9" x14ac:dyDescent="0.2">
      <c r="H10062" s="101"/>
      <c r="I10062" s="101"/>
    </row>
    <row r="10063" spans="8:9" x14ac:dyDescent="0.2">
      <c r="H10063" s="101"/>
      <c r="I10063" s="101"/>
    </row>
    <row r="10064" spans="8:9" x14ac:dyDescent="0.2">
      <c r="H10064" s="101"/>
      <c r="I10064" s="101"/>
    </row>
    <row r="10065" spans="8:9" x14ac:dyDescent="0.2">
      <c r="H10065" s="101"/>
      <c r="I10065" s="101"/>
    </row>
    <row r="10066" spans="8:9" x14ac:dyDescent="0.2">
      <c r="H10066" s="101"/>
      <c r="I10066" s="101"/>
    </row>
    <row r="10067" spans="8:9" x14ac:dyDescent="0.2">
      <c r="H10067" s="101"/>
      <c r="I10067" s="101"/>
    </row>
    <row r="10068" spans="8:9" x14ac:dyDescent="0.2">
      <c r="H10068" s="101"/>
      <c r="I10068" s="101"/>
    </row>
    <row r="10069" spans="8:9" x14ac:dyDescent="0.2">
      <c r="H10069" s="101"/>
      <c r="I10069" s="101"/>
    </row>
    <row r="10070" spans="8:9" x14ac:dyDescent="0.2">
      <c r="H10070" s="101"/>
      <c r="I10070" s="101"/>
    </row>
    <row r="10071" spans="8:9" x14ac:dyDescent="0.2">
      <c r="H10071" s="101"/>
      <c r="I10071" s="101"/>
    </row>
    <row r="10072" spans="8:9" x14ac:dyDescent="0.2">
      <c r="H10072" s="101"/>
      <c r="I10072" s="101"/>
    </row>
    <row r="10073" spans="8:9" x14ac:dyDescent="0.2">
      <c r="H10073" s="101"/>
      <c r="I10073" s="101"/>
    </row>
    <row r="10074" spans="8:9" x14ac:dyDescent="0.2">
      <c r="H10074" s="101"/>
      <c r="I10074" s="101"/>
    </row>
    <row r="10075" spans="8:9" x14ac:dyDescent="0.2">
      <c r="H10075" s="101"/>
      <c r="I10075" s="101"/>
    </row>
    <row r="10076" spans="8:9" x14ac:dyDescent="0.2">
      <c r="H10076" s="101"/>
      <c r="I10076" s="101"/>
    </row>
    <row r="10077" spans="8:9" x14ac:dyDescent="0.2">
      <c r="H10077" s="101"/>
      <c r="I10077" s="101"/>
    </row>
    <row r="10078" spans="8:9" x14ac:dyDescent="0.2">
      <c r="H10078" s="101"/>
      <c r="I10078" s="101"/>
    </row>
    <row r="10079" spans="8:9" x14ac:dyDescent="0.2">
      <c r="H10079" s="101"/>
      <c r="I10079" s="101"/>
    </row>
    <row r="10080" spans="8:9" x14ac:dyDescent="0.2">
      <c r="H10080" s="101"/>
      <c r="I10080" s="101"/>
    </row>
    <row r="10081" spans="8:9" x14ac:dyDescent="0.2">
      <c r="H10081" s="101"/>
      <c r="I10081" s="101"/>
    </row>
    <row r="10082" spans="8:9" x14ac:dyDescent="0.2">
      <c r="H10082" s="101"/>
      <c r="I10082" s="101"/>
    </row>
    <row r="10083" spans="8:9" x14ac:dyDescent="0.2">
      <c r="H10083" s="101"/>
      <c r="I10083" s="101"/>
    </row>
    <row r="10084" spans="8:9" x14ac:dyDescent="0.2">
      <c r="H10084" s="101"/>
      <c r="I10084" s="101"/>
    </row>
    <row r="10085" spans="8:9" x14ac:dyDescent="0.2">
      <c r="H10085" s="101"/>
      <c r="I10085" s="101"/>
    </row>
    <row r="10086" spans="8:9" x14ac:dyDescent="0.2">
      <c r="H10086" s="101"/>
      <c r="I10086" s="101"/>
    </row>
    <row r="10087" spans="8:9" x14ac:dyDescent="0.2">
      <c r="H10087" s="101"/>
      <c r="I10087" s="101"/>
    </row>
    <row r="10088" spans="8:9" x14ac:dyDescent="0.2">
      <c r="H10088" s="101"/>
      <c r="I10088" s="101"/>
    </row>
    <row r="10089" spans="8:9" x14ac:dyDescent="0.2">
      <c r="H10089" s="101"/>
      <c r="I10089" s="101"/>
    </row>
    <row r="10090" spans="8:9" x14ac:dyDescent="0.2">
      <c r="H10090" s="101"/>
      <c r="I10090" s="101"/>
    </row>
    <row r="10091" spans="8:9" x14ac:dyDescent="0.2">
      <c r="H10091" s="101"/>
      <c r="I10091" s="101"/>
    </row>
    <row r="10092" spans="8:9" x14ac:dyDescent="0.2">
      <c r="H10092" s="101"/>
      <c r="I10092" s="101"/>
    </row>
    <row r="10093" spans="8:9" x14ac:dyDescent="0.2">
      <c r="H10093" s="101"/>
      <c r="I10093" s="101"/>
    </row>
    <row r="10094" spans="8:9" x14ac:dyDescent="0.2">
      <c r="H10094" s="101"/>
      <c r="I10094" s="101"/>
    </row>
    <row r="10095" spans="8:9" x14ac:dyDescent="0.2">
      <c r="H10095" s="101"/>
      <c r="I10095" s="101"/>
    </row>
    <row r="10096" spans="8:9" x14ac:dyDescent="0.2">
      <c r="H10096" s="101"/>
      <c r="I10096" s="101"/>
    </row>
    <row r="10097" spans="8:9" x14ac:dyDescent="0.2">
      <c r="H10097" s="101"/>
      <c r="I10097" s="101"/>
    </row>
    <row r="10098" spans="8:9" x14ac:dyDescent="0.2">
      <c r="H10098" s="101"/>
      <c r="I10098" s="101"/>
    </row>
    <row r="10099" spans="8:9" x14ac:dyDescent="0.2">
      <c r="H10099" s="101"/>
      <c r="I10099" s="101"/>
    </row>
    <row r="10100" spans="8:9" x14ac:dyDescent="0.2">
      <c r="H10100" s="101"/>
      <c r="I10100" s="101"/>
    </row>
    <row r="10101" spans="8:9" x14ac:dyDescent="0.2">
      <c r="H10101" s="101"/>
      <c r="I10101" s="101"/>
    </row>
    <row r="10102" spans="8:9" x14ac:dyDescent="0.2">
      <c r="H10102" s="101"/>
      <c r="I10102" s="101"/>
    </row>
    <row r="10103" spans="8:9" x14ac:dyDescent="0.2">
      <c r="H10103" s="101"/>
      <c r="I10103" s="101"/>
    </row>
    <row r="10104" spans="8:9" x14ac:dyDescent="0.2">
      <c r="H10104" s="101"/>
      <c r="I10104" s="101"/>
    </row>
    <row r="10105" spans="8:9" x14ac:dyDescent="0.2">
      <c r="H10105" s="101"/>
      <c r="I10105" s="101"/>
    </row>
    <row r="10106" spans="8:9" x14ac:dyDescent="0.2">
      <c r="H10106" s="101"/>
      <c r="I10106" s="101"/>
    </row>
    <row r="10107" spans="8:9" x14ac:dyDescent="0.2">
      <c r="H10107" s="101"/>
      <c r="I10107" s="101"/>
    </row>
    <row r="10108" spans="8:9" x14ac:dyDescent="0.2">
      <c r="H10108" s="101"/>
      <c r="I10108" s="101"/>
    </row>
    <row r="10109" spans="8:9" x14ac:dyDescent="0.2">
      <c r="H10109" s="101"/>
      <c r="I10109" s="101"/>
    </row>
    <row r="10110" spans="8:9" x14ac:dyDescent="0.2">
      <c r="H10110" s="101"/>
      <c r="I10110" s="101"/>
    </row>
    <row r="10111" spans="8:9" x14ac:dyDescent="0.2">
      <c r="H10111" s="101"/>
      <c r="I10111" s="101"/>
    </row>
    <row r="10112" spans="8:9" x14ac:dyDescent="0.2">
      <c r="H10112" s="101"/>
      <c r="I10112" s="101"/>
    </row>
    <row r="10113" spans="8:9" x14ac:dyDescent="0.2">
      <c r="H10113" s="101"/>
      <c r="I10113" s="101"/>
    </row>
    <row r="10114" spans="8:9" x14ac:dyDescent="0.2">
      <c r="H10114" s="101"/>
      <c r="I10114" s="101"/>
    </row>
    <row r="10115" spans="8:9" x14ac:dyDescent="0.2">
      <c r="H10115" s="101"/>
      <c r="I10115" s="101"/>
    </row>
    <row r="10116" spans="8:9" x14ac:dyDescent="0.2">
      <c r="H10116" s="101"/>
      <c r="I10116" s="101"/>
    </row>
    <row r="10117" spans="8:9" x14ac:dyDescent="0.2">
      <c r="H10117" s="101"/>
      <c r="I10117" s="101"/>
    </row>
    <row r="10118" spans="8:9" x14ac:dyDescent="0.2">
      <c r="H10118" s="101"/>
      <c r="I10118" s="101"/>
    </row>
    <row r="10119" spans="8:9" x14ac:dyDescent="0.2">
      <c r="H10119" s="101"/>
      <c r="I10119" s="101"/>
    </row>
    <row r="10120" spans="8:9" x14ac:dyDescent="0.2">
      <c r="H10120" s="101"/>
      <c r="I10120" s="101"/>
    </row>
    <row r="10121" spans="8:9" x14ac:dyDescent="0.2">
      <c r="H10121" s="101"/>
      <c r="I10121" s="101"/>
    </row>
    <row r="10122" spans="8:9" x14ac:dyDescent="0.2">
      <c r="H10122" s="101"/>
      <c r="I10122" s="101"/>
    </row>
    <row r="10123" spans="8:9" x14ac:dyDescent="0.2">
      <c r="H10123" s="101"/>
      <c r="I10123" s="101"/>
    </row>
    <row r="10124" spans="8:9" x14ac:dyDescent="0.2">
      <c r="H10124" s="101"/>
      <c r="I10124" s="101"/>
    </row>
    <row r="10125" spans="8:9" x14ac:dyDescent="0.2">
      <c r="H10125" s="101"/>
      <c r="I10125" s="101"/>
    </row>
    <row r="10126" spans="8:9" x14ac:dyDescent="0.2">
      <c r="H10126" s="101"/>
      <c r="I10126" s="101"/>
    </row>
    <row r="10127" spans="8:9" x14ac:dyDescent="0.2">
      <c r="H10127" s="101"/>
      <c r="I10127" s="101"/>
    </row>
    <row r="10128" spans="8:9" x14ac:dyDescent="0.2">
      <c r="H10128" s="101"/>
      <c r="I10128" s="101"/>
    </row>
    <row r="10129" spans="8:9" x14ac:dyDescent="0.2">
      <c r="H10129" s="101"/>
      <c r="I10129" s="101"/>
    </row>
    <row r="10130" spans="8:9" x14ac:dyDescent="0.2">
      <c r="H10130" s="101"/>
      <c r="I10130" s="101"/>
    </row>
    <row r="10131" spans="8:9" x14ac:dyDescent="0.2">
      <c r="H10131" s="101"/>
      <c r="I10131" s="101"/>
    </row>
    <row r="10132" spans="8:9" x14ac:dyDescent="0.2">
      <c r="H10132" s="101"/>
      <c r="I10132" s="101"/>
    </row>
    <row r="10133" spans="8:9" x14ac:dyDescent="0.2">
      <c r="H10133" s="101"/>
      <c r="I10133" s="101"/>
    </row>
    <row r="10134" spans="8:9" x14ac:dyDescent="0.2">
      <c r="H10134" s="101"/>
      <c r="I10134" s="101"/>
    </row>
    <row r="10135" spans="8:9" x14ac:dyDescent="0.2">
      <c r="H10135" s="101"/>
      <c r="I10135" s="101"/>
    </row>
    <row r="10136" spans="8:9" x14ac:dyDescent="0.2">
      <c r="H10136" s="101"/>
      <c r="I10136" s="101"/>
    </row>
    <row r="10137" spans="8:9" x14ac:dyDescent="0.2">
      <c r="H10137" s="101"/>
      <c r="I10137" s="101"/>
    </row>
    <row r="10138" spans="8:9" x14ac:dyDescent="0.2">
      <c r="H10138" s="101"/>
      <c r="I10138" s="101"/>
    </row>
    <row r="10139" spans="8:9" x14ac:dyDescent="0.2">
      <c r="H10139" s="101"/>
      <c r="I10139" s="101"/>
    </row>
    <row r="10140" spans="8:9" x14ac:dyDescent="0.2">
      <c r="H10140" s="101"/>
      <c r="I10140" s="101"/>
    </row>
    <row r="10141" spans="8:9" x14ac:dyDescent="0.2">
      <c r="H10141" s="101"/>
      <c r="I10141" s="101"/>
    </row>
    <row r="10142" spans="8:9" x14ac:dyDescent="0.2">
      <c r="H10142" s="101"/>
      <c r="I10142" s="101"/>
    </row>
    <row r="10143" spans="8:9" x14ac:dyDescent="0.2">
      <c r="H10143" s="101"/>
      <c r="I10143" s="101"/>
    </row>
    <row r="10144" spans="8:9" x14ac:dyDescent="0.2">
      <c r="H10144" s="101"/>
      <c r="I10144" s="101"/>
    </row>
    <row r="10145" spans="8:9" x14ac:dyDescent="0.2">
      <c r="H10145" s="101"/>
      <c r="I10145" s="101"/>
    </row>
    <row r="10146" spans="8:9" x14ac:dyDescent="0.2">
      <c r="H10146" s="101"/>
      <c r="I10146" s="101"/>
    </row>
    <row r="10147" spans="8:9" x14ac:dyDescent="0.2">
      <c r="H10147" s="101"/>
      <c r="I10147" s="101"/>
    </row>
    <row r="10148" spans="8:9" x14ac:dyDescent="0.2">
      <c r="H10148" s="101"/>
      <c r="I10148" s="101"/>
    </row>
    <row r="10149" spans="8:9" x14ac:dyDescent="0.2">
      <c r="H10149" s="101"/>
      <c r="I10149" s="101"/>
    </row>
    <row r="10150" spans="8:9" x14ac:dyDescent="0.2">
      <c r="H10150" s="101"/>
      <c r="I10150" s="101"/>
    </row>
    <row r="10151" spans="8:9" x14ac:dyDescent="0.2">
      <c r="H10151" s="101"/>
      <c r="I10151" s="101"/>
    </row>
    <row r="10152" spans="8:9" x14ac:dyDescent="0.2">
      <c r="H10152" s="101"/>
      <c r="I10152" s="101"/>
    </row>
    <row r="10153" spans="8:9" x14ac:dyDescent="0.2">
      <c r="H10153" s="101"/>
      <c r="I10153" s="101"/>
    </row>
    <row r="10154" spans="8:9" x14ac:dyDescent="0.2">
      <c r="H10154" s="101"/>
      <c r="I10154" s="101"/>
    </row>
    <row r="10155" spans="8:9" x14ac:dyDescent="0.2">
      <c r="H10155" s="101"/>
      <c r="I10155" s="101"/>
    </row>
    <row r="10156" spans="8:9" x14ac:dyDescent="0.2">
      <c r="H10156" s="101"/>
      <c r="I10156" s="101"/>
    </row>
    <row r="10157" spans="8:9" x14ac:dyDescent="0.2">
      <c r="H10157" s="101"/>
      <c r="I10157" s="101"/>
    </row>
    <row r="10158" spans="8:9" x14ac:dyDescent="0.2">
      <c r="H10158" s="101"/>
      <c r="I10158" s="101"/>
    </row>
    <row r="10159" spans="8:9" x14ac:dyDescent="0.2">
      <c r="H10159" s="101"/>
      <c r="I10159" s="101"/>
    </row>
    <row r="10160" spans="8:9" x14ac:dyDescent="0.2">
      <c r="H10160" s="101"/>
      <c r="I10160" s="101"/>
    </row>
    <row r="10161" spans="8:9" x14ac:dyDescent="0.2">
      <c r="H10161" s="101"/>
      <c r="I10161" s="101"/>
    </row>
    <row r="10162" spans="8:9" x14ac:dyDescent="0.2">
      <c r="H10162" s="101"/>
      <c r="I10162" s="101"/>
    </row>
    <row r="10163" spans="8:9" x14ac:dyDescent="0.2">
      <c r="H10163" s="101"/>
      <c r="I10163" s="101"/>
    </row>
    <row r="10164" spans="8:9" x14ac:dyDescent="0.2">
      <c r="H10164" s="101"/>
      <c r="I10164" s="101"/>
    </row>
    <row r="10165" spans="8:9" x14ac:dyDescent="0.2">
      <c r="H10165" s="101"/>
      <c r="I10165" s="101"/>
    </row>
    <row r="10166" spans="8:9" x14ac:dyDescent="0.2">
      <c r="H10166" s="101"/>
      <c r="I10166" s="101"/>
    </row>
    <row r="10167" spans="8:9" x14ac:dyDescent="0.2">
      <c r="H10167" s="101"/>
      <c r="I10167" s="101"/>
    </row>
    <row r="10168" spans="8:9" x14ac:dyDescent="0.2">
      <c r="H10168" s="101"/>
      <c r="I10168" s="101"/>
    </row>
    <row r="10169" spans="8:9" x14ac:dyDescent="0.2">
      <c r="H10169" s="101"/>
      <c r="I10169" s="101"/>
    </row>
    <row r="10170" spans="8:9" x14ac:dyDescent="0.2">
      <c r="H10170" s="101"/>
      <c r="I10170" s="101"/>
    </row>
    <row r="10171" spans="8:9" x14ac:dyDescent="0.2">
      <c r="H10171" s="101"/>
      <c r="I10171" s="101"/>
    </row>
    <row r="10172" spans="8:9" x14ac:dyDescent="0.2">
      <c r="H10172" s="101"/>
      <c r="I10172" s="101"/>
    </row>
    <row r="10173" spans="8:9" x14ac:dyDescent="0.2">
      <c r="H10173" s="101"/>
      <c r="I10173" s="101"/>
    </row>
    <row r="10174" spans="8:9" x14ac:dyDescent="0.2">
      <c r="H10174" s="101"/>
      <c r="I10174" s="101"/>
    </row>
    <row r="10175" spans="8:9" x14ac:dyDescent="0.2">
      <c r="H10175" s="101"/>
      <c r="I10175" s="101"/>
    </row>
    <row r="10176" spans="8:9" x14ac:dyDescent="0.2">
      <c r="H10176" s="101"/>
      <c r="I10176" s="101"/>
    </row>
    <row r="10177" spans="8:9" x14ac:dyDescent="0.2">
      <c r="H10177" s="101"/>
      <c r="I10177" s="101"/>
    </row>
    <row r="10178" spans="8:9" x14ac:dyDescent="0.2">
      <c r="H10178" s="101"/>
      <c r="I10178" s="101"/>
    </row>
    <row r="10179" spans="8:9" x14ac:dyDescent="0.2">
      <c r="H10179" s="101"/>
      <c r="I10179" s="101"/>
    </row>
    <row r="10180" spans="8:9" x14ac:dyDescent="0.2">
      <c r="H10180" s="101"/>
      <c r="I10180" s="101"/>
    </row>
    <row r="10181" spans="8:9" x14ac:dyDescent="0.2">
      <c r="H10181" s="101"/>
      <c r="I10181" s="101"/>
    </row>
    <row r="10182" spans="8:9" x14ac:dyDescent="0.2">
      <c r="H10182" s="101"/>
      <c r="I10182" s="101"/>
    </row>
    <row r="10183" spans="8:9" x14ac:dyDescent="0.2">
      <c r="H10183" s="101"/>
      <c r="I10183" s="101"/>
    </row>
    <row r="10184" spans="8:9" x14ac:dyDescent="0.2">
      <c r="H10184" s="101"/>
      <c r="I10184" s="101"/>
    </row>
    <row r="10185" spans="8:9" x14ac:dyDescent="0.2">
      <c r="H10185" s="101"/>
      <c r="I10185" s="101"/>
    </row>
    <row r="10186" spans="8:9" x14ac:dyDescent="0.2">
      <c r="H10186" s="101"/>
      <c r="I10186" s="101"/>
    </row>
    <row r="10187" spans="8:9" x14ac:dyDescent="0.2">
      <c r="H10187" s="101"/>
      <c r="I10187" s="101"/>
    </row>
    <row r="10188" spans="8:9" x14ac:dyDescent="0.2">
      <c r="H10188" s="101"/>
      <c r="I10188" s="101"/>
    </row>
    <row r="10189" spans="8:9" x14ac:dyDescent="0.2">
      <c r="H10189" s="101"/>
      <c r="I10189" s="101"/>
    </row>
    <row r="10190" spans="8:9" x14ac:dyDescent="0.2">
      <c r="H10190" s="101"/>
      <c r="I10190" s="101"/>
    </row>
    <row r="10191" spans="8:9" x14ac:dyDescent="0.2">
      <c r="H10191" s="101"/>
      <c r="I10191" s="101"/>
    </row>
    <row r="10192" spans="8:9" x14ac:dyDescent="0.2">
      <c r="H10192" s="101"/>
      <c r="I10192" s="101"/>
    </row>
    <row r="10193" spans="8:9" x14ac:dyDescent="0.2">
      <c r="H10193" s="101"/>
      <c r="I10193" s="101"/>
    </row>
    <row r="10194" spans="8:9" x14ac:dyDescent="0.2">
      <c r="H10194" s="101"/>
      <c r="I10194" s="101"/>
    </row>
    <row r="10195" spans="8:9" x14ac:dyDescent="0.2">
      <c r="H10195" s="101"/>
      <c r="I10195" s="101"/>
    </row>
    <row r="10196" spans="8:9" x14ac:dyDescent="0.2">
      <c r="H10196" s="101"/>
      <c r="I10196" s="101"/>
    </row>
    <row r="10197" spans="8:9" x14ac:dyDescent="0.2">
      <c r="H10197" s="101"/>
      <c r="I10197" s="101"/>
    </row>
    <row r="10198" spans="8:9" x14ac:dyDescent="0.2">
      <c r="H10198" s="101"/>
      <c r="I10198" s="101"/>
    </row>
    <row r="10199" spans="8:9" x14ac:dyDescent="0.2">
      <c r="H10199" s="101"/>
      <c r="I10199" s="101"/>
    </row>
    <row r="10200" spans="8:9" x14ac:dyDescent="0.2">
      <c r="H10200" s="101"/>
      <c r="I10200" s="101"/>
    </row>
    <row r="10201" spans="8:9" x14ac:dyDescent="0.2">
      <c r="H10201" s="101"/>
      <c r="I10201" s="101"/>
    </row>
    <row r="10202" spans="8:9" x14ac:dyDescent="0.2">
      <c r="H10202" s="101"/>
      <c r="I10202" s="101"/>
    </row>
    <row r="10203" spans="8:9" x14ac:dyDescent="0.2">
      <c r="H10203" s="101"/>
      <c r="I10203" s="101"/>
    </row>
    <row r="10204" spans="8:9" x14ac:dyDescent="0.2">
      <c r="H10204" s="101"/>
      <c r="I10204" s="101"/>
    </row>
    <row r="10205" spans="8:9" x14ac:dyDescent="0.2">
      <c r="H10205" s="101"/>
      <c r="I10205" s="101"/>
    </row>
    <row r="10206" spans="8:9" x14ac:dyDescent="0.2">
      <c r="H10206" s="101"/>
      <c r="I10206" s="101"/>
    </row>
    <row r="10207" spans="8:9" x14ac:dyDescent="0.2">
      <c r="H10207" s="101"/>
      <c r="I10207" s="101"/>
    </row>
    <row r="10208" spans="8:9" x14ac:dyDescent="0.2">
      <c r="H10208" s="101"/>
      <c r="I10208" s="101"/>
    </row>
    <row r="10209" spans="8:9" x14ac:dyDescent="0.2">
      <c r="H10209" s="101"/>
      <c r="I10209" s="101"/>
    </row>
    <row r="10210" spans="8:9" x14ac:dyDescent="0.2">
      <c r="H10210" s="101"/>
      <c r="I10210" s="101"/>
    </row>
    <row r="10211" spans="8:9" x14ac:dyDescent="0.2">
      <c r="H10211" s="101"/>
      <c r="I10211" s="101"/>
    </row>
    <row r="10212" spans="8:9" x14ac:dyDescent="0.2">
      <c r="H10212" s="101"/>
      <c r="I10212" s="101"/>
    </row>
    <row r="10213" spans="8:9" x14ac:dyDescent="0.2">
      <c r="H10213" s="101"/>
      <c r="I10213" s="101"/>
    </row>
    <row r="10214" spans="8:9" x14ac:dyDescent="0.2">
      <c r="H10214" s="101"/>
      <c r="I10214" s="101"/>
    </row>
    <row r="10215" spans="8:9" x14ac:dyDescent="0.2">
      <c r="H10215" s="101"/>
      <c r="I10215" s="101"/>
    </row>
    <row r="10216" spans="8:9" x14ac:dyDescent="0.2">
      <c r="H10216" s="101"/>
      <c r="I10216" s="101"/>
    </row>
    <row r="10217" spans="8:9" x14ac:dyDescent="0.2">
      <c r="H10217" s="101"/>
      <c r="I10217" s="101"/>
    </row>
    <row r="10218" spans="8:9" x14ac:dyDescent="0.2">
      <c r="H10218" s="101"/>
      <c r="I10218" s="101"/>
    </row>
    <row r="10219" spans="8:9" x14ac:dyDescent="0.2">
      <c r="H10219" s="101"/>
      <c r="I10219" s="101"/>
    </row>
    <row r="10220" spans="8:9" x14ac:dyDescent="0.2">
      <c r="H10220" s="101"/>
      <c r="I10220" s="101"/>
    </row>
    <row r="10221" spans="8:9" x14ac:dyDescent="0.2">
      <c r="H10221" s="101"/>
      <c r="I10221" s="101"/>
    </row>
    <row r="10222" spans="8:9" x14ac:dyDescent="0.2">
      <c r="H10222" s="101"/>
      <c r="I10222" s="101"/>
    </row>
    <row r="10223" spans="8:9" x14ac:dyDescent="0.2">
      <c r="H10223" s="101"/>
      <c r="I10223" s="101"/>
    </row>
    <row r="10224" spans="8:9" x14ac:dyDescent="0.2">
      <c r="H10224" s="101"/>
      <c r="I10224" s="101"/>
    </row>
    <row r="10225" spans="8:9" x14ac:dyDescent="0.2">
      <c r="H10225" s="101"/>
      <c r="I10225" s="101"/>
    </row>
    <row r="10226" spans="8:9" x14ac:dyDescent="0.2">
      <c r="H10226" s="101"/>
      <c r="I10226" s="101"/>
    </row>
    <row r="10227" spans="8:9" x14ac:dyDescent="0.2">
      <c r="H10227" s="101"/>
      <c r="I10227" s="101"/>
    </row>
    <row r="10228" spans="8:9" x14ac:dyDescent="0.2">
      <c r="H10228" s="101"/>
      <c r="I10228" s="101"/>
    </row>
    <row r="10229" spans="8:9" x14ac:dyDescent="0.2">
      <c r="H10229" s="101"/>
      <c r="I10229" s="101"/>
    </row>
    <row r="10230" spans="8:9" x14ac:dyDescent="0.2">
      <c r="H10230" s="101"/>
      <c r="I10230" s="101"/>
    </row>
    <row r="10231" spans="8:9" x14ac:dyDescent="0.2">
      <c r="H10231" s="101"/>
      <c r="I10231" s="101"/>
    </row>
    <row r="10232" spans="8:9" x14ac:dyDescent="0.2">
      <c r="H10232" s="101"/>
      <c r="I10232" s="101"/>
    </row>
    <row r="10233" spans="8:9" x14ac:dyDescent="0.2">
      <c r="H10233" s="101"/>
      <c r="I10233" s="101"/>
    </row>
    <row r="10234" spans="8:9" x14ac:dyDescent="0.2">
      <c r="H10234" s="101"/>
      <c r="I10234" s="101"/>
    </row>
    <row r="10235" spans="8:9" x14ac:dyDescent="0.2">
      <c r="H10235" s="101"/>
      <c r="I10235" s="101"/>
    </row>
    <row r="10236" spans="8:9" x14ac:dyDescent="0.2">
      <c r="H10236" s="101"/>
      <c r="I10236" s="101"/>
    </row>
    <row r="10237" spans="8:9" x14ac:dyDescent="0.2">
      <c r="H10237" s="101"/>
      <c r="I10237" s="101"/>
    </row>
    <row r="10238" spans="8:9" x14ac:dyDescent="0.2">
      <c r="H10238" s="101"/>
      <c r="I10238" s="101"/>
    </row>
    <row r="10239" spans="8:9" x14ac:dyDescent="0.2">
      <c r="H10239" s="101"/>
      <c r="I10239" s="101"/>
    </row>
    <row r="10240" spans="8:9" x14ac:dyDescent="0.2">
      <c r="H10240" s="101"/>
      <c r="I10240" s="101"/>
    </row>
    <row r="10241" spans="8:9" x14ac:dyDescent="0.2">
      <c r="H10241" s="101"/>
      <c r="I10241" s="101"/>
    </row>
    <row r="10242" spans="8:9" x14ac:dyDescent="0.2">
      <c r="H10242" s="101"/>
      <c r="I10242" s="101"/>
    </row>
    <row r="10243" spans="8:9" x14ac:dyDescent="0.2">
      <c r="H10243" s="101"/>
      <c r="I10243" s="101"/>
    </row>
    <row r="10244" spans="8:9" x14ac:dyDescent="0.2">
      <c r="H10244" s="101"/>
      <c r="I10244" s="101"/>
    </row>
    <row r="10245" spans="8:9" x14ac:dyDescent="0.2">
      <c r="H10245" s="101"/>
      <c r="I10245" s="101"/>
    </row>
    <row r="10246" spans="8:9" x14ac:dyDescent="0.2">
      <c r="H10246" s="101"/>
      <c r="I10246" s="101"/>
    </row>
    <row r="10247" spans="8:9" x14ac:dyDescent="0.2">
      <c r="H10247" s="101"/>
      <c r="I10247" s="101"/>
    </row>
    <row r="10248" spans="8:9" x14ac:dyDescent="0.2">
      <c r="H10248" s="101"/>
      <c r="I10248" s="101"/>
    </row>
    <row r="10249" spans="8:9" x14ac:dyDescent="0.2">
      <c r="H10249" s="101"/>
      <c r="I10249" s="101"/>
    </row>
    <row r="10250" spans="8:9" x14ac:dyDescent="0.2">
      <c r="H10250" s="101"/>
      <c r="I10250" s="101"/>
    </row>
    <row r="10251" spans="8:9" x14ac:dyDescent="0.2">
      <c r="H10251" s="101"/>
      <c r="I10251" s="101"/>
    </row>
    <row r="10252" spans="8:9" x14ac:dyDescent="0.2">
      <c r="H10252" s="101"/>
      <c r="I10252" s="101"/>
    </row>
    <row r="10253" spans="8:9" x14ac:dyDescent="0.2">
      <c r="H10253" s="101"/>
      <c r="I10253" s="101"/>
    </row>
    <row r="10254" spans="8:9" x14ac:dyDescent="0.2">
      <c r="H10254" s="101"/>
      <c r="I10254" s="101"/>
    </row>
    <row r="10255" spans="8:9" x14ac:dyDescent="0.2">
      <c r="H10255" s="101"/>
      <c r="I10255" s="101"/>
    </row>
    <row r="10256" spans="8:9" x14ac:dyDescent="0.2">
      <c r="H10256" s="101"/>
      <c r="I10256" s="101"/>
    </row>
    <row r="10257" spans="8:9" x14ac:dyDescent="0.2">
      <c r="H10257" s="101"/>
      <c r="I10257" s="101"/>
    </row>
    <row r="10258" spans="8:9" x14ac:dyDescent="0.2">
      <c r="H10258" s="101"/>
      <c r="I10258" s="101"/>
    </row>
    <row r="10259" spans="8:9" x14ac:dyDescent="0.2">
      <c r="H10259" s="101"/>
      <c r="I10259" s="101"/>
    </row>
    <row r="10260" spans="8:9" x14ac:dyDescent="0.2">
      <c r="H10260" s="101"/>
      <c r="I10260" s="101"/>
    </row>
    <row r="10261" spans="8:9" x14ac:dyDescent="0.2">
      <c r="H10261" s="101"/>
      <c r="I10261" s="101"/>
    </row>
    <row r="10262" spans="8:9" x14ac:dyDescent="0.2">
      <c r="H10262" s="101"/>
      <c r="I10262" s="101"/>
    </row>
    <row r="10263" spans="8:9" x14ac:dyDescent="0.2">
      <c r="H10263" s="101"/>
      <c r="I10263" s="101"/>
    </row>
    <row r="10264" spans="8:9" x14ac:dyDescent="0.2">
      <c r="H10264" s="101"/>
      <c r="I10264" s="101"/>
    </row>
    <row r="10265" spans="8:9" x14ac:dyDescent="0.2">
      <c r="H10265" s="101"/>
      <c r="I10265" s="101"/>
    </row>
    <row r="10266" spans="8:9" x14ac:dyDescent="0.2">
      <c r="H10266" s="101"/>
      <c r="I10266" s="101"/>
    </row>
    <row r="10267" spans="8:9" x14ac:dyDescent="0.2">
      <c r="H10267" s="101"/>
      <c r="I10267" s="101"/>
    </row>
    <row r="10268" spans="8:9" x14ac:dyDescent="0.2">
      <c r="H10268" s="101"/>
      <c r="I10268" s="101"/>
    </row>
    <row r="10269" spans="8:9" x14ac:dyDescent="0.2">
      <c r="H10269" s="101"/>
      <c r="I10269" s="101"/>
    </row>
    <row r="10270" spans="8:9" x14ac:dyDescent="0.2">
      <c r="H10270" s="101"/>
      <c r="I10270" s="101"/>
    </row>
    <row r="10271" spans="8:9" x14ac:dyDescent="0.2">
      <c r="H10271" s="101"/>
      <c r="I10271" s="101"/>
    </row>
    <row r="10272" spans="8:9" x14ac:dyDescent="0.2">
      <c r="H10272" s="101"/>
      <c r="I10272" s="101"/>
    </row>
    <row r="10273" spans="8:9" x14ac:dyDescent="0.2">
      <c r="H10273" s="101"/>
      <c r="I10273" s="101"/>
    </row>
    <row r="10274" spans="8:9" x14ac:dyDescent="0.2">
      <c r="H10274" s="101"/>
      <c r="I10274" s="101"/>
    </row>
    <row r="10275" spans="8:9" x14ac:dyDescent="0.2">
      <c r="H10275" s="101"/>
      <c r="I10275" s="101"/>
    </row>
    <row r="10276" spans="8:9" x14ac:dyDescent="0.2">
      <c r="H10276" s="101"/>
      <c r="I10276" s="101"/>
    </row>
    <row r="10277" spans="8:9" x14ac:dyDescent="0.2">
      <c r="H10277" s="101"/>
      <c r="I10277" s="101"/>
    </row>
    <row r="10278" spans="8:9" x14ac:dyDescent="0.2">
      <c r="H10278" s="101"/>
      <c r="I10278" s="101"/>
    </row>
    <row r="10279" spans="8:9" x14ac:dyDescent="0.2">
      <c r="H10279" s="101"/>
      <c r="I10279" s="101"/>
    </row>
    <row r="10280" spans="8:9" x14ac:dyDescent="0.2">
      <c r="H10280" s="101"/>
      <c r="I10280" s="101"/>
    </row>
    <row r="10281" spans="8:9" x14ac:dyDescent="0.2">
      <c r="H10281" s="101"/>
      <c r="I10281" s="101"/>
    </row>
    <row r="10282" spans="8:9" x14ac:dyDescent="0.2">
      <c r="H10282" s="101"/>
      <c r="I10282" s="101"/>
    </row>
    <row r="10283" spans="8:9" x14ac:dyDescent="0.2">
      <c r="H10283" s="101"/>
      <c r="I10283" s="101"/>
    </row>
    <row r="10284" spans="8:9" x14ac:dyDescent="0.2">
      <c r="H10284" s="101"/>
      <c r="I10284" s="101"/>
    </row>
    <row r="10285" spans="8:9" x14ac:dyDescent="0.2">
      <c r="H10285" s="101"/>
      <c r="I10285" s="101"/>
    </row>
    <row r="10286" spans="8:9" x14ac:dyDescent="0.2">
      <c r="H10286" s="101"/>
      <c r="I10286" s="101"/>
    </row>
    <row r="10287" spans="8:9" x14ac:dyDescent="0.2">
      <c r="H10287" s="101"/>
      <c r="I10287" s="101"/>
    </row>
    <row r="10288" spans="8:9" x14ac:dyDescent="0.2">
      <c r="H10288" s="101"/>
      <c r="I10288" s="101"/>
    </row>
    <row r="10289" spans="8:9" x14ac:dyDescent="0.2">
      <c r="H10289" s="101"/>
      <c r="I10289" s="101"/>
    </row>
    <row r="10290" spans="8:9" x14ac:dyDescent="0.2">
      <c r="H10290" s="101"/>
      <c r="I10290" s="101"/>
    </row>
    <row r="10291" spans="8:9" x14ac:dyDescent="0.2">
      <c r="H10291" s="101"/>
      <c r="I10291" s="101"/>
    </row>
    <row r="10292" spans="8:9" x14ac:dyDescent="0.2">
      <c r="H10292" s="101"/>
      <c r="I10292" s="101"/>
    </row>
    <row r="10293" spans="8:9" x14ac:dyDescent="0.2">
      <c r="H10293" s="101"/>
      <c r="I10293" s="101"/>
    </row>
    <row r="10294" spans="8:9" x14ac:dyDescent="0.2">
      <c r="H10294" s="101"/>
      <c r="I10294" s="101"/>
    </row>
    <row r="10295" spans="8:9" x14ac:dyDescent="0.2">
      <c r="H10295" s="101"/>
      <c r="I10295" s="101"/>
    </row>
    <row r="10296" spans="8:9" x14ac:dyDescent="0.2">
      <c r="H10296" s="101"/>
      <c r="I10296" s="101"/>
    </row>
    <row r="10297" spans="8:9" x14ac:dyDescent="0.2">
      <c r="H10297" s="101"/>
      <c r="I10297" s="101"/>
    </row>
    <row r="10298" spans="8:9" x14ac:dyDescent="0.2">
      <c r="H10298" s="101"/>
      <c r="I10298" s="101"/>
    </row>
    <row r="10299" spans="8:9" x14ac:dyDescent="0.2">
      <c r="H10299" s="101"/>
      <c r="I10299" s="101"/>
    </row>
    <row r="10300" spans="8:9" x14ac:dyDescent="0.2">
      <c r="H10300" s="101"/>
      <c r="I10300" s="101"/>
    </row>
    <row r="10301" spans="8:9" x14ac:dyDescent="0.2">
      <c r="H10301" s="101"/>
      <c r="I10301" s="101"/>
    </row>
    <row r="10302" spans="8:9" x14ac:dyDescent="0.2">
      <c r="H10302" s="101"/>
      <c r="I10302" s="101"/>
    </row>
    <row r="10303" spans="8:9" x14ac:dyDescent="0.2">
      <c r="H10303" s="101"/>
      <c r="I10303" s="101"/>
    </row>
    <row r="10304" spans="8:9" x14ac:dyDescent="0.2">
      <c r="H10304" s="101"/>
      <c r="I10304" s="101"/>
    </row>
    <row r="10305" spans="8:9" x14ac:dyDescent="0.2">
      <c r="H10305" s="101"/>
      <c r="I10305" s="101"/>
    </row>
    <row r="10306" spans="8:9" x14ac:dyDescent="0.2">
      <c r="H10306" s="101"/>
      <c r="I10306" s="101"/>
    </row>
    <row r="10307" spans="8:9" x14ac:dyDescent="0.2">
      <c r="H10307" s="101"/>
      <c r="I10307" s="101"/>
    </row>
    <row r="10308" spans="8:9" x14ac:dyDescent="0.2">
      <c r="H10308" s="101"/>
      <c r="I10308" s="101"/>
    </row>
    <row r="10309" spans="8:9" x14ac:dyDescent="0.2">
      <c r="H10309" s="101"/>
      <c r="I10309" s="101"/>
    </row>
    <row r="10310" spans="8:9" x14ac:dyDescent="0.2">
      <c r="H10310" s="101"/>
      <c r="I10310" s="101"/>
    </row>
    <row r="10311" spans="8:9" x14ac:dyDescent="0.2">
      <c r="H10311" s="101"/>
      <c r="I10311" s="101"/>
    </row>
    <row r="10312" spans="8:9" x14ac:dyDescent="0.2">
      <c r="H10312" s="101"/>
      <c r="I10312" s="101"/>
    </row>
    <row r="10313" spans="8:9" x14ac:dyDescent="0.2">
      <c r="H10313" s="101"/>
      <c r="I10313" s="101"/>
    </row>
    <row r="10314" spans="8:9" x14ac:dyDescent="0.2">
      <c r="H10314" s="101"/>
      <c r="I10314" s="101"/>
    </row>
    <row r="10315" spans="8:9" x14ac:dyDescent="0.2">
      <c r="H10315" s="101"/>
      <c r="I10315" s="101"/>
    </row>
    <row r="10316" spans="8:9" x14ac:dyDescent="0.2">
      <c r="H10316" s="101"/>
      <c r="I10316" s="101"/>
    </row>
    <row r="10317" spans="8:9" x14ac:dyDescent="0.2">
      <c r="H10317" s="101"/>
      <c r="I10317" s="101"/>
    </row>
    <row r="10318" spans="8:9" x14ac:dyDescent="0.2">
      <c r="H10318" s="101"/>
      <c r="I10318" s="101"/>
    </row>
    <row r="10319" spans="8:9" x14ac:dyDescent="0.2">
      <c r="H10319" s="101"/>
      <c r="I10319" s="101"/>
    </row>
    <row r="10320" spans="8:9" x14ac:dyDescent="0.2">
      <c r="H10320" s="101"/>
      <c r="I10320" s="101"/>
    </row>
    <row r="10321" spans="8:9" x14ac:dyDescent="0.2">
      <c r="H10321" s="101"/>
      <c r="I10321" s="101"/>
    </row>
    <row r="10322" spans="8:9" x14ac:dyDescent="0.2">
      <c r="H10322" s="101"/>
      <c r="I10322" s="101"/>
    </row>
    <row r="10323" spans="8:9" x14ac:dyDescent="0.2">
      <c r="H10323" s="101"/>
      <c r="I10323" s="101"/>
    </row>
    <row r="10324" spans="8:9" x14ac:dyDescent="0.2">
      <c r="H10324" s="101"/>
      <c r="I10324" s="101"/>
    </row>
    <row r="10325" spans="8:9" x14ac:dyDescent="0.2">
      <c r="H10325" s="101"/>
      <c r="I10325" s="101"/>
    </row>
    <row r="10326" spans="8:9" x14ac:dyDescent="0.2">
      <c r="H10326" s="101"/>
      <c r="I10326" s="101"/>
    </row>
    <row r="10327" spans="8:9" x14ac:dyDescent="0.2">
      <c r="H10327" s="101"/>
      <c r="I10327" s="101"/>
    </row>
    <row r="10328" spans="8:9" x14ac:dyDescent="0.2">
      <c r="H10328" s="101"/>
      <c r="I10328" s="101"/>
    </row>
    <row r="10329" spans="8:9" x14ac:dyDescent="0.2">
      <c r="H10329" s="101"/>
      <c r="I10329" s="101"/>
    </row>
    <row r="10330" spans="8:9" x14ac:dyDescent="0.2">
      <c r="H10330" s="101"/>
      <c r="I10330" s="101"/>
    </row>
    <row r="10331" spans="8:9" x14ac:dyDescent="0.2">
      <c r="H10331" s="101"/>
      <c r="I10331" s="101"/>
    </row>
    <row r="10332" spans="8:9" x14ac:dyDescent="0.2">
      <c r="H10332" s="101"/>
      <c r="I10332" s="101"/>
    </row>
    <row r="10333" spans="8:9" x14ac:dyDescent="0.2">
      <c r="H10333" s="101"/>
      <c r="I10333" s="101"/>
    </row>
    <row r="10334" spans="8:9" x14ac:dyDescent="0.2">
      <c r="H10334" s="101"/>
      <c r="I10334" s="101"/>
    </row>
    <row r="10335" spans="8:9" x14ac:dyDescent="0.2">
      <c r="H10335" s="101"/>
      <c r="I10335" s="101"/>
    </row>
    <row r="10336" spans="8:9" x14ac:dyDescent="0.2">
      <c r="H10336" s="101"/>
      <c r="I10336" s="101"/>
    </row>
    <row r="10337" spans="8:9" x14ac:dyDescent="0.2">
      <c r="H10337" s="101"/>
      <c r="I10337" s="101"/>
    </row>
    <row r="10338" spans="8:9" x14ac:dyDescent="0.2">
      <c r="H10338" s="101"/>
      <c r="I10338" s="101"/>
    </row>
    <row r="10339" spans="8:9" x14ac:dyDescent="0.2">
      <c r="H10339" s="101"/>
      <c r="I10339" s="101"/>
    </row>
    <row r="10340" spans="8:9" x14ac:dyDescent="0.2">
      <c r="H10340" s="101"/>
      <c r="I10340" s="101"/>
    </row>
    <row r="10341" spans="8:9" x14ac:dyDescent="0.2">
      <c r="H10341" s="101"/>
      <c r="I10341" s="101"/>
    </row>
    <row r="10342" spans="8:9" x14ac:dyDescent="0.2">
      <c r="H10342" s="101"/>
      <c r="I10342" s="101"/>
    </row>
    <row r="10343" spans="8:9" x14ac:dyDescent="0.2">
      <c r="H10343" s="101"/>
      <c r="I10343" s="101"/>
    </row>
    <row r="10344" spans="8:9" x14ac:dyDescent="0.2">
      <c r="H10344" s="101"/>
      <c r="I10344" s="101"/>
    </row>
    <row r="10345" spans="8:9" x14ac:dyDescent="0.2">
      <c r="H10345" s="101"/>
      <c r="I10345" s="101"/>
    </row>
    <row r="10346" spans="8:9" x14ac:dyDescent="0.2">
      <c r="H10346" s="101"/>
      <c r="I10346" s="101"/>
    </row>
    <row r="10347" spans="8:9" x14ac:dyDescent="0.2">
      <c r="H10347" s="101"/>
      <c r="I10347" s="101"/>
    </row>
    <row r="10348" spans="8:9" x14ac:dyDescent="0.2">
      <c r="H10348" s="101"/>
      <c r="I10348" s="101"/>
    </row>
    <row r="10349" spans="8:9" x14ac:dyDescent="0.2">
      <c r="H10349" s="101"/>
      <c r="I10349" s="101"/>
    </row>
    <row r="10350" spans="8:9" x14ac:dyDescent="0.2">
      <c r="H10350" s="101"/>
      <c r="I10350" s="101"/>
    </row>
    <row r="10351" spans="8:9" x14ac:dyDescent="0.2">
      <c r="H10351" s="101"/>
      <c r="I10351" s="101"/>
    </row>
    <row r="10352" spans="8:9" x14ac:dyDescent="0.2">
      <c r="H10352" s="101"/>
      <c r="I10352" s="101"/>
    </row>
    <row r="10353" spans="8:9" x14ac:dyDescent="0.2">
      <c r="H10353" s="101"/>
      <c r="I10353" s="101"/>
    </row>
    <row r="10354" spans="8:9" x14ac:dyDescent="0.2">
      <c r="H10354" s="101"/>
      <c r="I10354" s="101"/>
    </row>
    <row r="10355" spans="8:9" x14ac:dyDescent="0.2">
      <c r="H10355" s="101"/>
      <c r="I10355" s="101"/>
    </row>
    <row r="10356" spans="8:9" x14ac:dyDescent="0.2">
      <c r="H10356" s="101"/>
      <c r="I10356" s="101"/>
    </row>
    <row r="10357" spans="8:9" x14ac:dyDescent="0.2">
      <c r="H10357" s="101"/>
      <c r="I10357" s="101"/>
    </row>
    <row r="10358" spans="8:9" x14ac:dyDescent="0.2">
      <c r="H10358" s="101"/>
      <c r="I10358" s="101"/>
    </row>
    <row r="10359" spans="8:9" x14ac:dyDescent="0.2">
      <c r="H10359" s="101"/>
      <c r="I10359" s="101"/>
    </row>
    <row r="10360" spans="8:9" x14ac:dyDescent="0.2">
      <c r="H10360" s="101"/>
      <c r="I10360" s="101"/>
    </row>
    <row r="10361" spans="8:9" x14ac:dyDescent="0.2">
      <c r="H10361" s="101"/>
      <c r="I10361" s="101"/>
    </row>
    <row r="10362" spans="8:9" x14ac:dyDescent="0.2">
      <c r="H10362" s="101"/>
      <c r="I10362" s="101"/>
    </row>
    <row r="10363" spans="8:9" x14ac:dyDescent="0.2">
      <c r="H10363" s="101"/>
      <c r="I10363" s="101"/>
    </row>
    <row r="10364" spans="8:9" x14ac:dyDescent="0.2">
      <c r="H10364" s="101"/>
      <c r="I10364" s="101"/>
    </row>
    <row r="10365" spans="8:9" x14ac:dyDescent="0.2">
      <c r="H10365" s="101"/>
      <c r="I10365" s="101"/>
    </row>
    <row r="10366" spans="8:9" x14ac:dyDescent="0.2">
      <c r="H10366" s="101"/>
      <c r="I10366" s="101"/>
    </row>
    <row r="10367" spans="8:9" x14ac:dyDescent="0.2">
      <c r="H10367" s="101"/>
      <c r="I10367" s="101"/>
    </row>
    <row r="10368" spans="8:9" x14ac:dyDescent="0.2">
      <c r="H10368" s="101"/>
      <c r="I10368" s="101"/>
    </row>
    <row r="10369" spans="8:9" x14ac:dyDescent="0.2">
      <c r="H10369" s="101"/>
      <c r="I10369" s="101"/>
    </row>
    <row r="10370" spans="8:9" x14ac:dyDescent="0.2">
      <c r="H10370" s="101"/>
      <c r="I10370" s="101"/>
    </row>
    <row r="10371" spans="8:9" x14ac:dyDescent="0.2">
      <c r="H10371" s="101"/>
      <c r="I10371" s="101"/>
    </row>
    <row r="10372" spans="8:9" x14ac:dyDescent="0.2">
      <c r="H10372" s="101"/>
      <c r="I10372" s="101"/>
    </row>
    <row r="10373" spans="8:9" x14ac:dyDescent="0.2">
      <c r="H10373" s="101"/>
      <c r="I10373" s="101"/>
    </row>
    <row r="10374" spans="8:9" x14ac:dyDescent="0.2">
      <c r="H10374" s="101"/>
      <c r="I10374" s="101"/>
    </row>
    <row r="10375" spans="8:9" x14ac:dyDescent="0.2">
      <c r="H10375" s="101"/>
      <c r="I10375" s="101"/>
    </row>
    <row r="10376" spans="8:9" x14ac:dyDescent="0.2">
      <c r="H10376" s="101"/>
      <c r="I10376" s="101"/>
    </row>
    <row r="10377" spans="8:9" x14ac:dyDescent="0.2">
      <c r="H10377" s="101"/>
      <c r="I10377" s="101"/>
    </row>
    <row r="10378" spans="8:9" x14ac:dyDescent="0.2">
      <c r="H10378" s="101"/>
      <c r="I10378" s="101"/>
    </row>
    <row r="10379" spans="8:9" x14ac:dyDescent="0.2">
      <c r="H10379" s="101"/>
      <c r="I10379" s="101"/>
    </row>
    <row r="10380" spans="8:9" x14ac:dyDescent="0.2">
      <c r="H10380" s="101"/>
      <c r="I10380" s="101"/>
    </row>
    <row r="10381" spans="8:9" x14ac:dyDescent="0.2">
      <c r="H10381" s="101"/>
      <c r="I10381" s="101"/>
    </row>
    <row r="10382" spans="8:9" x14ac:dyDescent="0.2">
      <c r="H10382" s="101"/>
      <c r="I10382" s="101"/>
    </row>
    <row r="10383" spans="8:9" x14ac:dyDescent="0.2">
      <c r="H10383" s="101"/>
      <c r="I10383" s="101"/>
    </row>
    <row r="10384" spans="8:9" x14ac:dyDescent="0.2">
      <c r="H10384" s="101"/>
      <c r="I10384" s="101"/>
    </row>
    <row r="10385" spans="8:9" x14ac:dyDescent="0.2">
      <c r="H10385" s="101"/>
      <c r="I10385" s="101"/>
    </row>
    <row r="10386" spans="8:9" x14ac:dyDescent="0.2">
      <c r="H10386" s="101"/>
      <c r="I10386" s="101"/>
    </row>
    <row r="10387" spans="8:9" x14ac:dyDescent="0.2">
      <c r="H10387" s="101"/>
      <c r="I10387" s="101"/>
    </row>
    <row r="10388" spans="8:9" x14ac:dyDescent="0.2">
      <c r="H10388" s="101"/>
      <c r="I10388" s="101"/>
    </row>
    <row r="10389" spans="8:9" x14ac:dyDescent="0.2">
      <c r="H10389" s="101"/>
      <c r="I10389" s="101"/>
    </row>
    <row r="10390" spans="8:9" x14ac:dyDescent="0.2">
      <c r="H10390" s="101"/>
      <c r="I10390" s="101"/>
    </row>
    <row r="10391" spans="8:9" x14ac:dyDescent="0.2">
      <c r="H10391" s="101"/>
      <c r="I10391" s="101"/>
    </row>
    <row r="10392" spans="8:9" x14ac:dyDescent="0.2">
      <c r="H10392" s="101"/>
      <c r="I10392" s="101"/>
    </row>
    <row r="10393" spans="8:9" x14ac:dyDescent="0.2">
      <c r="H10393" s="101"/>
      <c r="I10393" s="101"/>
    </row>
    <row r="10394" spans="8:9" x14ac:dyDescent="0.2">
      <c r="H10394" s="101"/>
      <c r="I10394" s="101"/>
    </row>
    <row r="10395" spans="8:9" x14ac:dyDescent="0.2">
      <c r="H10395" s="101"/>
      <c r="I10395" s="101"/>
    </row>
    <row r="10396" spans="8:9" x14ac:dyDescent="0.2">
      <c r="H10396" s="101"/>
      <c r="I10396" s="101"/>
    </row>
    <row r="10397" spans="8:9" x14ac:dyDescent="0.2">
      <c r="H10397" s="101"/>
      <c r="I10397" s="101"/>
    </row>
    <row r="10398" spans="8:9" x14ac:dyDescent="0.2">
      <c r="H10398" s="101"/>
      <c r="I10398" s="101"/>
    </row>
    <row r="10399" spans="8:9" x14ac:dyDescent="0.2">
      <c r="H10399" s="101"/>
      <c r="I10399" s="101"/>
    </row>
    <row r="10400" spans="8:9" x14ac:dyDescent="0.2">
      <c r="H10400" s="101"/>
      <c r="I10400" s="101"/>
    </row>
    <row r="10401" spans="8:9" x14ac:dyDescent="0.2">
      <c r="H10401" s="101"/>
      <c r="I10401" s="101"/>
    </row>
    <row r="10402" spans="8:9" x14ac:dyDescent="0.2">
      <c r="H10402" s="101"/>
      <c r="I10402" s="101"/>
    </row>
    <row r="10403" spans="8:9" x14ac:dyDescent="0.2">
      <c r="H10403" s="101"/>
      <c r="I10403" s="101"/>
    </row>
    <row r="10404" spans="8:9" x14ac:dyDescent="0.2">
      <c r="H10404" s="101"/>
      <c r="I10404" s="101"/>
    </row>
    <row r="10405" spans="8:9" x14ac:dyDescent="0.2">
      <c r="H10405" s="101"/>
      <c r="I10405" s="101"/>
    </row>
    <row r="10406" spans="8:9" x14ac:dyDescent="0.2">
      <c r="H10406" s="101"/>
      <c r="I10406" s="101"/>
    </row>
    <row r="10407" spans="8:9" x14ac:dyDescent="0.2">
      <c r="H10407" s="101"/>
      <c r="I10407" s="101"/>
    </row>
    <row r="10408" spans="8:9" x14ac:dyDescent="0.2">
      <c r="H10408" s="101"/>
      <c r="I10408" s="101"/>
    </row>
    <row r="10409" spans="8:9" x14ac:dyDescent="0.2">
      <c r="H10409" s="101"/>
      <c r="I10409" s="101"/>
    </row>
    <row r="10410" spans="8:9" x14ac:dyDescent="0.2">
      <c r="H10410" s="101"/>
      <c r="I10410" s="101"/>
    </row>
    <row r="10411" spans="8:9" x14ac:dyDescent="0.2">
      <c r="H10411" s="101"/>
      <c r="I10411" s="101"/>
    </row>
    <row r="10412" spans="8:9" x14ac:dyDescent="0.2">
      <c r="H10412" s="101"/>
      <c r="I10412" s="101"/>
    </row>
    <row r="10413" spans="8:9" x14ac:dyDescent="0.2">
      <c r="H10413" s="101"/>
      <c r="I10413" s="101"/>
    </row>
    <row r="10414" spans="8:9" x14ac:dyDescent="0.2">
      <c r="H10414" s="101"/>
      <c r="I10414" s="101"/>
    </row>
    <row r="10415" spans="8:9" x14ac:dyDescent="0.2">
      <c r="H10415" s="101"/>
      <c r="I10415" s="101"/>
    </row>
    <row r="10416" spans="8:9" x14ac:dyDescent="0.2">
      <c r="H10416" s="101"/>
      <c r="I10416" s="101"/>
    </row>
    <row r="10417" spans="8:9" x14ac:dyDescent="0.2">
      <c r="H10417" s="101"/>
      <c r="I10417" s="101"/>
    </row>
    <row r="10418" spans="8:9" x14ac:dyDescent="0.2">
      <c r="H10418" s="101"/>
      <c r="I10418" s="101"/>
    </row>
    <row r="10419" spans="8:9" x14ac:dyDescent="0.2">
      <c r="H10419" s="101"/>
      <c r="I10419" s="101"/>
    </row>
    <row r="10420" spans="8:9" x14ac:dyDescent="0.2">
      <c r="H10420" s="101"/>
      <c r="I10420" s="101"/>
    </row>
    <row r="10421" spans="8:9" x14ac:dyDescent="0.2">
      <c r="H10421" s="101"/>
      <c r="I10421" s="101"/>
    </row>
    <row r="10422" spans="8:9" x14ac:dyDescent="0.2">
      <c r="H10422" s="101"/>
      <c r="I10422" s="101"/>
    </row>
    <row r="10423" spans="8:9" x14ac:dyDescent="0.2">
      <c r="H10423" s="101"/>
      <c r="I10423" s="101"/>
    </row>
    <row r="10424" spans="8:9" x14ac:dyDescent="0.2">
      <c r="H10424" s="101"/>
      <c r="I10424" s="101"/>
    </row>
    <row r="10425" spans="8:9" x14ac:dyDescent="0.2">
      <c r="H10425" s="101"/>
      <c r="I10425" s="101"/>
    </row>
    <row r="10426" spans="8:9" x14ac:dyDescent="0.2">
      <c r="H10426" s="101"/>
      <c r="I10426" s="101"/>
    </row>
    <row r="10427" spans="8:9" x14ac:dyDescent="0.2">
      <c r="H10427" s="101"/>
      <c r="I10427" s="101"/>
    </row>
    <row r="10428" spans="8:9" x14ac:dyDescent="0.2">
      <c r="H10428" s="101"/>
      <c r="I10428" s="101"/>
    </row>
    <row r="10429" spans="8:9" x14ac:dyDescent="0.2">
      <c r="H10429" s="101"/>
      <c r="I10429" s="101"/>
    </row>
    <row r="10430" spans="8:9" x14ac:dyDescent="0.2">
      <c r="H10430" s="101"/>
      <c r="I10430" s="101"/>
    </row>
    <row r="10431" spans="8:9" x14ac:dyDescent="0.2">
      <c r="H10431" s="101"/>
      <c r="I10431" s="101"/>
    </row>
    <row r="10432" spans="8:9" x14ac:dyDescent="0.2">
      <c r="H10432" s="101"/>
      <c r="I10432" s="101"/>
    </row>
    <row r="10433" spans="8:9" x14ac:dyDescent="0.2">
      <c r="H10433" s="101"/>
      <c r="I10433" s="101"/>
    </row>
    <row r="10434" spans="8:9" x14ac:dyDescent="0.2">
      <c r="H10434" s="101"/>
      <c r="I10434" s="101"/>
    </row>
    <row r="10435" spans="8:9" x14ac:dyDescent="0.2">
      <c r="H10435" s="101"/>
      <c r="I10435" s="101"/>
    </row>
    <row r="10436" spans="8:9" x14ac:dyDescent="0.2">
      <c r="H10436" s="101"/>
      <c r="I10436" s="101"/>
    </row>
    <row r="10437" spans="8:9" x14ac:dyDescent="0.2">
      <c r="H10437" s="101"/>
      <c r="I10437" s="101"/>
    </row>
    <row r="10438" spans="8:9" x14ac:dyDescent="0.2">
      <c r="H10438" s="101"/>
      <c r="I10438" s="101"/>
    </row>
    <row r="10439" spans="8:9" x14ac:dyDescent="0.2">
      <c r="H10439" s="101"/>
      <c r="I10439" s="101"/>
    </row>
    <row r="10440" spans="8:9" x14ac:dyDescent="0.2">
      <c r="H10440" s="101"/>
      <c r="I10440" s="101"/>
    </row>
    <row r="10441" spans="8:9" x14ac:dyDescent="0.2">
      <c r="H10441" s="101"/>
      <c r="I10441" s="101"/>
    </row>
    <row r="10442" spans="8:9" x14ac:dyDescent="0.2">
      <c r="H10442" s="101"/>
      <c r="I10442" s="101"/>
    </row>
    <row r="10443" spans="8:9" x14ac:dyDescent="0.2">
      <c r="H10443" s="101"/>
      <c r="I10443" s="101"/>
    </row>
    <row r="10444" spans="8:9" x14ac:dyDescent="0.2">
      <c r="H10444" s="101"/>
      <c r="I10444" s="101"/>
    </row>
    <row r="10445" spans="8:9" x14ac:dyDescent="0.2">
      <c r="H10445" s="101"/>
      <c r="I10445" s="101"/>
    </row>
    <row r="10446" spans="8:9" x14ac:dyDescent="0.2">
      <c r="H10446" s="101"/>
      <c r="I10446" s="101"/>
    </row>
    <row r="10447" spans="8:9" x14ac:dyDescent="0.2">
      <c r="H10447" s="101"/>
      <c r="I10447" s="101"/>
    </row>
    <row r="10448" spans="8:9" x14ac:dyDescent="0.2">
      <c r="H10448" s="101"/>
      <c r="I10448" s="101"/>
    </row>
    <row r="10449" spans="8:9" x14ac:dyDescent="0.2">
      <c r="H10449" s="101"/>
      <c r="I10449" s="101"/>
    </row>
    <row r="10450" spans="8:9" x14ac:dyDescent="0.2">
      <c r="H10450" s="101"/>
      <c r="I10450" s="101"/>
    </row>
    <row r="10451" spans="8:9" x14ac:dyDescent="0.2">
      <c r="H10451" s="101"/>
      <c r="I10451" s="101"/>
    </row>
    <row r="10452" spans="8:9" x14ac:dyDescent="0.2">
      <c r="H10452" s="101"/>
      <c r="I10452" s="101"/>
    </row>
    <row r="10453" spans="8:9" x14ac:dyDescent="0.2">
      <c r="H10453" s="101"/>
      <c r="I10453" s="101"/>
    </row>
    <row r="10454" spans="8:9" x14ac:dyDescent="0.2">
      <c r="H10454" s="101"/>
      <c r="I10454" s="101"/>
    </row>
    <row r="10455" spans="8:9" x14ac:dyDescent="0.2">
      <c r="H10455" s="101"/>
      <c r="I10455" s="101"/>
    </row>
    <row r="10456" spans="8:9" x14ac:dyDescent="0.2">
      <c r="H10456" s="101"/>
      <c r="I10456" s="101"/>
    </row>
    <row r="10457" spans="8:9" x14ac:dyDescent="0.2">
      <c r="H10457" s="101"/>
      <c r="I10457" s="101"/>
    </row>
    <row r="10458" spans="8:9" x14ac:dyDescent="0.2">
      <c r="H10458" s="101"/>
      <c r="I10458" s="101"/>
    </row>
    <row r="10459" spans="8:9" x14ac:dyDescent="0.2">
      <c r="H10459" s="101"/>
      <c r="I10459" s="101"/>
    </row>
    <row r="10460" spans="8:9" x14ac:dyDescent="0.2">
      <c r="H10460" s="101"/>
      <c r="I10460" s="101"/>
    </row>
    <row r="10461" spans="8:9" x14ac:dyDescent="0.2">
      <c r="H10461" s="101"/>
      <c r="I10461" s="101"/>
    </row>
    <row r="10462" spans="8:9" x14ac:dyDescent="0.2">
      <c r="H10462" s="101"/>
      <c r="I10462" s="101"/>
    </row>
    <row r="10463" spans="8:9" x14ac:dyDescent="0.2">
      <c r="H10463" s="101"/>
      <c r="I10463" s="101"/>
    </row>
    <row r="10464" spans="8:9" x14ac:dyDescent="0.2">
      <c r="H10464" s="101"/>
      <c r="I10464" s="101"/>
    </row>
    <row r="10465" spans="8:9" x14ac:dyDescent="0.2">
      <c r="H10465" s="101"/>
      <c r="I10465" s="101"/>
    </row>
    <row r="10466" spans="8:9" x14ac:dyDescent="0.2">
      <c r="H10466" s="101"/>
      <c r="I10466" s="101"/>
    </row>
    <row r="10467" spans="8:9" x14ac:dyDescent="0.2">
      <c r="H10467" s="101"/>
      <c r="I10467" s="101"/>
    </row>
    <row r="10468" spans="8:9" x14ac:dyDescent="0.2">
      <c r="H10468" s="101"/>
      <c r="I10468" s="101"/>
    </row>
    <row r="10469" spans="8:9" x14ac:dyDescent="0.2">
      <c r="H10469" s="101"/>
      <c r="I10469" s="101"/>
    </row>
    <row r="10470" spans="8:9" x14ac:dyDescent="0.2">
      <c r="H10470" s="101"/>
      <c r="I10470" s="101"/>
    </row>
    <row r="10471" spans="8:9" x14ac:dyDescent="0.2">
      <c r="H10471" s="101"/>
      <c r="I10471" s="101"/>
    </row>
    <row r="10472" spans="8:9" x14ac:dyDescent="0.2">
      <c r="H10472" s="101"/>
      <c r="I10472" s="101"/>
    </row>
    <row r="10473" spans="8:9" x14ac:dyDescent="0.2">
      <c r="H10473" s="101"/>
      <c r="I10473" s="101"/>
    </row>
    <row r="10474" spans="8:9" x14ac:dyDescent="0.2">
      <c r="H10474" s="101"/>
      <c r="I10474" s="101"/>
    </row>
    <row r="10475" spans="8:9" x14ac:dyDescent="0.2">
      <c r="H10475" s="101"/>
      <c r="I10475" s="101"/>
    </row>
    <row r="10476" spans="8:9" x14ac:dyDescent="0.2">
      <c r="H10476" s="101"/>
      <c r="I10476" s="101"/>
    </row>
    <row r="10477" spans="8:9" x14ac:dyDescent="0.2">
      <c r="H10477" s="101"/>
      <c r="I10477" s="101"/>
    </row>
    <row r="10478" spans="8:9" x14ac:dyDescent="0.2">
      <c r="H10478" s="101"/>
      <c r="I10478" s="101"/>
    </row>
    <row r="10479" spans="8:9" x14ac:dyDescent="0.2">
      <c r="H10479" s="101"/>
      <c r="I10479" s="101"/>
    </row>
    <row r="10480" spans="8:9" x14ac:dyDescent="0.2">
      <c r="H10480" s="101"/>
      <c r="I10480" s="101"/>
    </row>
    <row r="10481" spans="8:9" x14ac:dyDescent="0.2">
      <c r="H10481" s="101"/>
      <c r="I10481" s="101"/>
    </row>
    <row r="10482" spans="8:9" x14ac:dyDescent="0.2">
      <c r="H10482" s="101"/>
      <c r="I10482" s="101"/>
    </row>
    <row r="10483" spans="8:9" x14ac:dyDescent="0.2">
      <c r="H10483" s="101"/>
      <c r="I10483" s="101"/>
    </row>
    <row r="10484" spans="8:9" x14ac:dyDescent="0.2">
      <c r="H10484" s="101"/>
      <c r="I10484" s="101"/>
    </row>
    <row r="10485" spans="8:9" x14ac:dyDescent="0.2">
      <c r="H10485" s="101"/>
      <c r="I10485" s="101"/>
    </row>
    <row r="10486" spans="8:9" x14ac:dyDescent="0.2">
      <c r="H10486" s="101"/>
      <c r="I10486" s="101"/>
    </row>
    <row r="10487" spans="8:9" x14ac:dyDescent="0.2">
      <c r="H10487" s="101"/>
      <c r="I10487" s="101"/>
    </row>
    <row r="10488" spans="8:9" x14ac:dyDescent="0.2">
      <c r="H10488" s="101"/>
      <c r="I10488" s="101"/>
    </row>
    <row r="10489" spans="8:9" x14ac:dyDescent="0.2">
      <c r="H10489" s="101"/>
      <c r="I10489" s="101"/>
    </row>
    <row r="10490" spans="8:9" x14ac:dyDescent="0.2">
      <c r="H10490" s="101"/>
      <c r="I10490" s="101"/>
    </row>
    <row r="10491" spans="8:9" x14ac:dyDescent="0.2">
      <c r="H10491" s="101"/>
      <c r="I10491" s="101"/>
    </row>
    <row r="10492" spans="8:9" x14ac:dyDescent="0.2">
      <c r="H10492" s="101"/>
      <c r="I10492" s="101"/>
    </row>
    <row r="10493" spans="8:9" x14ac:dyDescent="0.2">
      <c r="H10493" s="101"/>
      <c r="I10493" s="101"/>
    </row>
    <row r="10494" spans="8:9" x14ac:dyDescent="0.2">
      <c r="H10494" s="101"/>
      <c r="I10494" s="101"/>
    </row>
    <row r="10495" spans="8:9" x14ac:dyDescent="0.2">
      <c r="H10495" s="101"/>
      <c r="I10495" s="101"/>
    </row>
    <row r="10496" spans="8:9" x14ac:dyDescent="0.2">
      <c r="H10496" s="101"/>
      <c r="I10496" s="101"/>
    </row>
    <row r="10497" spans="8:9" x14ac:dyDescent="0.2">
      <c r="H10497" s="101"/>
      <c r="I10497" s="101"/>
    </row>
    <row r="10498" spans="8:9" x14ac:dyDescent="0.2">
      <c r="H10498" s="101"/>
      <c r="I10498" s="101"/>
    </row>
    <row r="10499" spans="8:9" x14ac:dyDescent="0.2">
      <c r="H10499" s="101"/>
      <c r="I10499" s="101"/>
    </row>
    <row r="10500" spans="8:9" x14ac:dyDescent="0.2">
      <c r="H10500" s="101"/>
      <c r="I10500" s="101"/>
    </row>
    <row r="10501" spans="8:9" x14ac:dyDescent="0.2">
      <c r="H10501" s="101"/>
      <c r="I10501" s="101"/>
    </row>
    <row r="10502" spans="8:9" x14ac:dyDescent="0.2">
      <c r="H10502" s="101"/>
      <c r="I10502" s="101"/>
    </row>
    <row r="10503" spans="8:9" x14ac:dyDescent="0.2">
      <c r="H10503" s="101"/>
      <c r="I10503" s="101"/>
    </row>
    <row r="10504" spans="8:9" x14ac:dyDescent="0.2">
      <c r="H10504" s="101"/>
      <c r="I10504" s="101"/>
    </row>
    <row r="10505" spans="8:9" x14ac:dyDescent="0.2">
      <c r="H10505" s="101"/>
      <c r="I10505" s="101"/>
    </row>
    <row r="10506" spans="8:9" x14ac:dyDescent="0.2">
      <c r="H10506" s="101"/>
      <c r="I10506" s="101"/>
    </row>
    <row r="10507" spans="8:9" x14ac:dyDescent="0.2">
      <c r="H10507" s="101"/>
      <c r="I10507" s="101"/>
    </row>
    <row r="10508" spans="8:9" x14ac:dyDescent="0.2">
      <c r="H10508" s="101"/>
      <c r="I10508" s="101"/>
    </row>
    <row r="10509" spans="8:9" x14ac:dyDescent="0.2">
      <c r="H10509" s="101"/>
      <c r="I10509" s="101"/>
    </row>
    <row r="10510" spans="8:9" x14ac:dyDescent="0.2">
      <c r="H10510" s="101"/>
      <c r="I10510" s="101"/>
    </row>
    <row r="10511" spans="8:9" x14ac:dyDescent="0.2">
      <c r="H10511" s="101"/>
      <c r="I10511" s="101"/>
    </row>
    <row r="10512" spans="8:9" x14ac:dyDescent="0.2">
      <c r="H10512" s="101"/>
      <c r="I10512" s="101"/>
    </row>
    <row r="10513" spans="8:9" x14ac:dyDescent="0.2">
      <c r="H10513" s="101"/>
      <c r="I10513" s="101"/>
    </row>
    <row r="10514" spans="8:9" x14ac:dyDescent="0.2">
      <c r="H10514" s="101"/>
      <c r="I10514" s="101"/>
    </row>
    <row r="10515" spans="8:9" x14ac:dyDescent="0.2">
      <c r="H10515" s="101"/>
      <c r="I10515" s="101"/>
    </row>
    <row r="10516" spans="8:9" x14ac:dyDescent="0.2">
      <c r="H10516" s="101"/>
      <c r="I10516" s="101"/>
    </row>
    <row r="10517" spans="8:9" x14ac:dyDescent="0.2">
      <c r="H10517" s="101"/>
      <c r="I10517" s="101"/>
    </row>
    <row r="10518" spans="8:9" x14ac:dyDescent="0.2">
      <c r="H10518" s="101"/>
      <c r="I10518" s="101"/>
    </row>
    <row r="10519" spans="8:9" x14ac:dyDescent="0.2">
      <c r="H10519" s="101"/>
      <c r="I10519" s="101"/>
    </row>
    <row r="10520" spans="8:9" x14ac:dyDescent="0.2">
      <c r="H10520" s="101"/>
      <c r="I10520" s="101"/>
    </row>
    <row r="10521" spans="8:9" x14ac:dyDescent="0.2">
      <c r="H10521" s="101"/>
      <c r="I10521" s="101"/>
    </row>
    <row r="10522" spans="8:9" x14ac:dyDescent="0.2">
      <c r="H10522" s="101"/>
      <c r="I10522" s="101"/>
    </row>
    <row r="10523" spans="8:9" x14ac:dyDescent="0.2">
      <c r="H10523" s="101"/>
      <c r="I10523" s="101"/>
    </row>
    <row r="10524" spans="8:9" x14ac:dyDescent="0.2">
      <c r="H10524" s="101"/>
      <c r="I10524" s="101"/>
    </row>
    <row r="10525" spans="8:9" x14ac:dyDescent="0.2">
      <c r="H10525" s="101"/>
      <c r="I10525" s="101"/>
    </row>
    <row r="10526" spans="8:9" x14ac:dyDescent="0.2">
      <c r="H10526" s="101"/>
      <c r="I10526" s="101"/>
    </row>
    <row r="10527" spans="8:9" x14ac:dyDescent="0.2">
      <c r="H10527" s="101"/>
      <c r="I10527" s="101"/>
    </row>
    <row r="10528" spans="8:9" x14ac:dyDescent="0.2">
      <c r="H10528" s="101"/>
      <c r="I10528" s="101"/>
    </row>
    <row r="10529" spans="8:9" x14ac:dyDescent="0.2">
      <c r="H10529" s="101"/>
      <c r="I10529" s="101"/>
    </row>
    <row r="10530" spans="8:9" x14ac:dyDescent="0.2">
      <c r="H10530" s="101"/>
      <c r="I10530" s="101"/>
    </row>
    <row r="10531" spans="8:9" x14ac:dyDescent="0.2">
      <c r="H10531" s="101"/>
      <c r="I10531" s="101"/>
    </row>
    <row r="10532" spans="8:9" x14ac:dyDescent="0.2">
      <c r="H10532" s="101"/>
      <c r="I10532" s="101"/>
    </row>
    <row r="10533" spans="8:9" x14ac:dyDescent="0.2">
      <c r="H10533" s="101"/>
      <c r="I10533" s="101"/>
    </row>
    <row r="10534" spans="8:9" x14ac:dyDescent="0.2">
      <c r="H10534" s="101"/>
      <c r="I10534" s="101"/>
    </row>
    <row r="10535" spans="8:9" x14ac:dyDescent="0.2">
      <c r="H10535" s="101"/>
      <c r="I10535" s="101"/>
    </row>
    <row r="10536" spans="8:9" x14ac:dyDescent="0.2">
      <c r="H10536" s="101"/>
      <c r="I10536" s="101"/>
    </row>
    <row r="10537" spans="8:9" x14ac:dyDescent="0.2">
      <c r="H10537" s="101"/>
      <c r="I10537" s="101"/>
    </row>
    <row r="10538" spans="8:9" x14ac:dyDescent="0.2">
      <c r="H10538" s="101"/>
      <c r="I10538" s="101"/>
    </row>
    <row r="10539" spans="8:9" x14ac:dyDescent="0.2">
      <c r="H10539" s="101"/>
      <c r="I10539" s="101"/>
    </row>
    <row r="10540" spans="8:9" x14ac:dyDescent="0.2">
      <c r="H10540" s="101"/>
      <c r="I10540" s="101"/>
    </row>
    <row r="10541" spans="8:9" x14ac:dyDescent="0.2">
      <c r="H10541" s="101"/>
      <c r="I10541" s="101"/>
    </row>
    <row r="10542" spans="8:9" x14ac:dyDescent="0.2">
      <c r="H10542" s="101"/>
      <c r="I10542" s="101"/>
    </row>
    <row r="10543" spans="8:9" x14ac:dyDescent="0.2">
      <c r="H10543" s="101"/>
      <c r="I10543" s="101"/>
    </row>
    <row r="10544" spans="8:9" x14ac:dyDescent="0.2">
      <c r="H10544" s="101"/>
      <c r="I10544" s="101"/>
    </row>
    <row r="10545" spans="8:9" x14ac:dyDescent="0.2">
      <c r="H10545" s="101"/>
      <c r="I10545" s="101"/>
    </row>
    <row r="10546" spans="8:9" x14ac:dyDescent="0.2">
      <c r="H10546" s="101"/>
      <c r="I10546" s="101"/>
    </row>
    <row r="10547" spans="8:9" x14ac:dyDescent="0.2">
      <c r="H10547" s="101"/>
      <c r="I10547" s="101"/>
    </row>
    <row r="10548" spans="8:9" x14ac:dyDescent="0.2">
      <c r="H10548" s="101"/>
      <c r="I10548" s="101"/>
    </row>
    <row r="10549" spans="8:9" x14ac:dyDescent="0.2">
      <c r="H10549" s="101"/>
      <c r="I10549" s="101"/>
    </row>
    <row r="10550" spans="8:9" x14ac:dyDescent="0.2">
      <c r="H10550" s="101"/>
      <c r="I10550" s="101"/>
    </row>
    <row r="10551" spans="8:9" x14ac:dyDescent="0.2">
      <c r="H10551" s="101"/>
      <c r="I10551" s="101"/>
    </row>
    <row r="10552" spans="8:9" x14ac:dyDescent="0.2">
      <c r="H10552" s="101"/>
      <c r="I10552" s="101"/>
    </row>
    <row r="10553" spans="8:9" x14ac:dyDescent="0.2">
      <c r="H10553" s="101"/>
      <c r="I10553" s="101"/>
    </row>
    <row r="10554" spans="8:9" x14ac:dyDescent="0.2">
      <c r="H10554" s="101"/>
      <c r="I10554" s="101"/>
    </row>
    <row r="10555" spans="8:9" x14ac:dyDescent="0.2">
      <c r="H10555" s="101"/>
      <c r="I10555" s="101"/>
    </row>
    <row r="10556" spans="8:9" x14ac:dyDescent="0.2">
      <c r="H10556" s="101"/>
      <c r="I10556" s="101"/>
    </row>
    <row r="10557" spans="8:9" x14ac:dyDescent="0.2">
      <c r="H10557" s="101"/>
      <c r="I10557" s="101"/>
    </row>
    <row r="10558" spans="8:9" x14ac:dyDescent="0.2">
      <c r="H10558" s="101"/>
      <c r="I10558" s="101"/>
    </row>
    <row r="10559" spans="8:9" x14ac:dyDescent="0.2">
      <c r="H10559" s="101"/>
      <c r="I10559" s="101"/>
    </row>
    <row r="10560" spans="8:9" x14ac:dyDescent="0.2">
      <c r="H10560" s="101"/>
      <c r="I10560" s="101"/>
    </row>
    <row r="10561" spans="8:9" x14ac:dyDescent="0.2">
      <c r="H10561" s="101"/>
      <c r="I10561" s="101"/>
    </row>
    <row r="10562" spans="8:9" x14ac:dyDescent="0.2">
      <c r="H10562" s="101"/>
      <c r="I10562" s="101"/>
    </row>
    <row r="10563" spans="8:9" x14ac:dyDescent="0.2">
      <c r="H10563" s="101"/>
      <c r="I10563" s="101"/>
    </row>
    <row r="10564" spans="8:9" x14ac:dyDescent="0.2">
      <c r="H10564" s="101"/>
      <c r="I10564" s="101"/>
    </row>
    <row r="10565" spans="8:9" x14ac:dyDescent="0.2">
      <c r="H10565" s="101"/>
      <c r="I10565" s="101"/>
    </row>
    <row r="10566" spans="8:9" x14ac:dyDescent="0.2">
      <c r="H10566" s="101"/>
      <c r="I10566" s="101"/>
    </row>
    <row r="10567" spans="8:9" x14ac:dyDescent="0.2">
      <c r="H10567" s="101"/>
      <c r="I10567" s="101"/>
    </row>
    <row r="10568" spans="8:9" x14ac:dyDescent="0.2">
      <c r="H10568" s="101"/>
      <c r="I10568" s="101"/>
    </row>
    <row r="10569" spans="8:9" x14ac:dyDescent="0.2">
      <c r="H10569" s="101"/>
      <c r="I10569" s="101"/>
    </row>
    <row r="10570" spans="8:9" x14ac:dyDescent="0.2">
      <c r="H10570" s="101"/>
      <c r="I10570" s="101"/>
    </row>
    <row r="10571" spans="8:9" x14ac:dyDescent="0.2">
      <c r="H10571" s="101"/>
      <c r="I10571" s="101"/>
    </row>
    <row r="10572" spans="8:9" x14ac:dyDescent="0.2">
      <c r="H10572" s="101"/>
      <c r="I10572" s="101"/>
    </row>
    <row r="10573" spans="8:9" x14ac:dyDescent="0.2">
      <c r="H10573" s="101"/>
      <c r="I10573" s="101"/>
    </row>
    <row r="10574" spans="8:9" x14ac:dyDescent="0.2">
      <c r="H10574" s="101"/>
      <c r="I10574" s="101"/>
    </row>
    <row r="10575" spans="8:9" x14ac:dyDescent="0.2">
      <c r="H10575" s="101"/>
      <c r="I10575" s="101"/>
    </row>
    <row r="10576" spans="8:9" x14ac:dyDescent="0.2">
      <c r="H10576" s="101"/>
      <c r="I10576" s="101"/>
    </row>
    <row r="10577" spans="8:9" x14ac:dyDescent="0.2">
      <c r="H10577" s="101"/>
      <c r="I10577" s="101"/>
    </row>
    <row r="10578" spans="8:9" x14ac:dyDescent="0.2">
      <c r="H10578" s="101"/>
      <c r="I10578" s="101"/>
    </row>
    <row r="10579" spans="8:9" x14ac:dyDescent="0.2">
      <c r="H10579" s="101"/>
      <c r="I10579" s="101"/>
    </row>
    <row r="10580" spans="8:9" x14ac:dyDescent="0.2">
      <c r="H10580" s="101"/>
      <c r="I10580" s="101"/>
    </row>
    <row r="10581" spans="8:9" x14ac:dyDescent="0.2">
      <c r="H10581" s="101"/>
      <c r="I10581" s="101"/>
    </row>
    <row r="10582" spans="8:9" x14ac:dyDescent="0.2">
      <c r="H10582" s="101"/>
      <c r="I10582" s="101"/>
    </row>
    <row r="10583" spans="8:9" x14ac:dyDescent="0.2">
      <c r="H10583" s="101"/>
      <c r="I10583" s="101"/>
    </row>
    <row r="10584" spans="8:9" x14ac:dyDescent="0.2">
      <c r="H10584" s="101"/>
      <c r="I10584" s="101"/>
    </row>
    <row r="10585" spans="8:9" x14ac:dyDescent="0.2">
      <c r="H10585" s="101"/>
      <c r="I10585" s="101"/>
    </row>
    <row r="10586" spans="8:9" x14ac:dyDescent="0.2">
      <c r="H10586" s="101"/>
      <c r="I10586" s="101"/>
    </row>
    <row r="10587" spans="8:9" x14ac:dyDescent="0.2">
      <c r="H10587" s="101"/>
      <c r="I10587" s="101"/>
    </row>
    <row r="10588" spans="8:9" x14ac:dyDescent="0.2">
      <c r="H10588" s="101"/>
      <c r="I10588" s="101"/>
    </row>
    <row r="10589" spans="8:9" x14ac:dyDescent="0.2">
      <c r="H10589" s="101"/>
      <c r="I10589" s="101"/>
    </row>
    <row r="10590" spans="8:9" x14ac:dyDescent="0.2">
      <c r="H10590" s="101"/>
      <c r="I10590" s="101"/>
    </row>
    <row r="10591" spans="8:9" x14ac:dyDescent="0.2">
      <c r="H10591" s="101"/>
      <c r="I10591" s="101"/>
    </row>
    <row r="10592" spans="8:9" x14ac:dyDescent="0.2">
      <c r="H10592" s="101"/>
      <c r="I10592" s="101"/>
    </row>
    <row r="10593" spans="8:9" x14ac:dyDescent="0.2">
      <c r="H10593" s="101"/>
      <c r="I10593" s="101"/>
    </row>
    <row r="10594" spans="8:9" x14ac:dyDescent="0.2">
      <c r="H10594" s="101"/>
      <c r="I10594" s="101"/>
    </row>
    <row r="10595" spans="8:9" x14ac:dyDescent="0.2">
      <c r="H10595" s="101"/>
      <c r="I10595" s="101"/>
    </row>
    <row r="10596" spans="8:9" x14ac:dyDescent="0.2">
      <c r="H10596" s="101"/>
      <c r="I10596" s="101"/>
    </row>
    <row r="10597" spans="8:9" x14ac:dyDescent="0.2">
      <c r="H10597" s="101"/>
      <c r="I10597" s="101"/>
    </row>
    <row r="10598" spans="8:9" x14ac:dyDescent="0.2">
      <c r="H10598" s="101"/>
      <c r="I10598" s="101"/>
    </row>
    <row r="10599" spans="8:9" x14ac:dyDescent="0.2">
      <c r="H10599" s="101"/>
      <c r="I10599" s="101"/>
    </row>
    <row r="10600" spans="8:9" x14ac:dyDescent="0.2">
      <c r="H10600" s="101"/>
      <c r="I10600" s="101"/>
    </row>
    <row r="10601" spans="8:9" x14ac:dyDescent="0.2">
      <c r="H10601" s="101"/>
      <c r="I10601" s="101"/>
    </row>
    <row r="10602" spans="8:9" x14ac:dyDescent="0.2">
      <c r="H10602" s="101"/>
      <c r="I10602" s="101"/>
    </row>
    <row r="10603" spans="8:9" x14ac:dyDescent="0.2">
      <c r="H10603" s="101"/>
      <c r="I10603" s="101"/>
    </row>
    <row r="10604" spans="8:9" x14ac:dyDescent="0.2">
      <c r="H10604" s="101"/>
      <c r="I10604" s="101"/>
    </row>
    <row r="10605" spans="8:9" x14ac:dyDescent="0.2">
      <c r="H10605" s="101"/>
      <c r="I10605" s="101"/>
    </row>
    <row r="10606" spans="8:9" x14ac:dyDescent="0.2">
      <c r="H10606" s="101"/>
      <c r="I10606" s="101"/>
    </row>
    <row r="10607" spans="8:9" x14ac:dyDescent="0.2">
      <c r="H10607" s="101"/>
      <c r="I10607" s="101"/>
    </row>
    <row r="10608" spans="8:9" x14ac:dyDescent="0.2">
      <c r="H10608" s="101"/>
      <c r="I10608" s="101"/>
    </row>
    <row r="10609" spans="8:9" x14ac:dyDescent="0.2">
      <c r="H10609" s="101"/>
      <c r="I10609" s="101"/>
    </row>
    <row r="10610" spans="8:9" x14ac:dyDescent="0.2">
      <c r="H10610" s="101"/>
      <c r="I10610" s="101"/>
    </row>
    <row r="10611" spans="8:9" x14ac:dyDescent="0.2">
      <c r="H10611" s="101"/>
      <c r="I10611" s="101"/>
    </row>
    <row r="10612" spans="8:9" x14ac:dyDescent="0.2">
      <c r="H10612" s="101"/>
      <c r="I10612" s="101"/>
    </row>
    <row r="10613" spans="8:9" x14ac:dyDescent="0.2">
      <c r="H10613" s="101"/>
      <c r="I10613" s="101"/>
    </row>
    <row r="10614" spans="8:9" x14ac:dyDescent="0.2">
      <c r="H10614" s="101"/>
      <c r="I10614" s="101"/>
    </row>
    <row r="10615" spans="8:9" x14ac:dyDescent="0.2">
      <c r="H10615" s="101"/>
      <c r="I10615" s="101"/>
    </row>
    <row r="10616" spans="8:9" x14ac:dyDescent="0.2">
      <c r="H10616" s="101"/>
      <c r="I10616" s="101"/>
    </row>
    <row r="10617" spans="8:9" x14ac:dyDescent="0.2">
      <c r="H10617" s="101"/>
      <c r="I10617" s="101"/>
    </row>
    <row r="10618" spans="8:9" x14ac:dyDescent="0.2">
      <c r="H10618" s="101"/>
      <c r="I10618" s="101"/>
    </row>
    <row r="10619" spans="8:9" x14ac:dyDescent="0.2">
      <c r="H10619" s="101"/>
      <c r="I10619" s="101"/>
    </row>
    <row r="10620" spans="8:9" x14ac:dyDescent="0.2">
      <c r="H10620" s="101"/>
      <c r="I10620" s="101"/>
    </row>
    <row r="10621" spans="8:9" x14ac:dyDescent="0.2">
      <c r="H10621" s="101"/>
      <c r="I10621" s="101"/>
    </row>
    <row r="10622" spans="8:9" x14ac:dyDescent="0.2">
      <c r="H10622" s="101"/>
      <c r="I10622" s="101"/>
    </row>
    <row r="10623" spans="8:9" x14ac:dyDescent="0.2">
      <c r="H10623" s="101"/>
      <c r="I10623" s="101"/>
    </row>
    <row r="10624" spans="8:9" x14ac:dyDescent="0.2">
      <c r="H10624" s="101"/>
      <c r="I10624" s="101"/>
    </row>
    <row r="10625" spans="8:9" x14ac:dyDescent="0.2">
      <c r="H10625" s="101"/>
      <c r="I10625" s="101"/>
    </row>
    <row r="10626" spans="8:9" x14ac:dyDescent="0.2">
      <c r="H10626" s="101"/>
      <c r="I10626" s="101"/>
    </row>
    <row r="10627" spans="8:9" x14ac:dyDescent="0.2">
      <c r="H10627" s="101"/>
      <c r="I10627" s="101"/>
    </row>
    <row r="10628" spans="8:9" x14ac:dyDescent="0.2">
      <c r="H10628" s="101"/>
      <c r="I10628" s="101"/>
    </row>
    <row r="10629" spans="8:9" x14ac:dyDescent="0.2">
      <c r="H10629" s="101"/>
      <c r="I10629" s="101"/>
    </row>
    <row r="10630" spans="8:9" x14ac:dyDescent="0.2">
      <c r="H10630" s="101"/>
      <c r="I10630" s="101"/>
    </row>
    <row r="10631" spans="8:9" x14ac:dyDescent="0.2">
      <c r="H10631" s="101"/>
      <c r="I10631" s="101"/>
    </row>
    <row r="10632" spans="8:9" x14ac:dyDescent="0.2">
      <c r="H10632" s="101"/>
      <c r="I10632" s="101"/>
    </row>
    <row r="10633" spans="8:9" x14ac:dyDescent="0.2">
      <c r="H10633" s="101"/>
      <c r="I10633" s="101"/>
    </row>
    <row r="10634" spans="8:9" x14ac:dyDescent="0.2">
      <c r="H10634" s="101"/>
      <c r="I10634" s="101"/>
    </row>
    <row r="10635" spans="8:9" x14ac:dyDescent="0.2">
      <c r="H10635" s="101"/>
      <c r="I10635" s="101"/>
    </row>
    <row r="10636" spans="8:9" x14ac:dyDescent="0.2">
      <c r="H10636" s="101"/>
      <c r="I10636" s="101"/>
    </row>
    <row r="10637" spans="8:9" x14ac:dyDescent="0.2">
      <c r="H10637" s="101"/>
      <c r="I10637" s="101"/>
    </row>
    <row r="10638" spans="8:9" x14ac:dyDescent="0.2">
      <c r="H10638" s="101"/>
      <c r="I10638" s="101"/>
    </row>
    <row r="10639" spans="8:9" x14ac:dyDescent="0.2">
      <c r="H10639" s="101"/>
      <c r="I10639" s="101"/>
    </row>
    <row r="10640" spans="8:9" x14ac:dyDescent="0.2">
      <c r="H10640" s="101"/>
      <c r="I10640" s="101"/>
    </row>
    <row r="10641" spans="8:9" x14ac:dyDescent="0.2">
      <c r="H10641" s="101"/>
      <c r="I10641" s="101"/>
    </row>
    <row r="10642" spans="8:9" x14ac:dyDescent="0.2">
      <c r="H10642" s="101"/>
      <c r="I10642" s="101"/>
    </row>
    <row r="10643" spans="8:9" x14ac:dyDescent="0.2">
      <c r="H10643" s="101"/>
      <c r="I10643" s="101"/>
    </row>
    <row r="10644" spans="8:9" x14ac:dyDescent="0.2">
      <c r="H10644" s="101"/>
      <c r="I10644" s="101"/>
    </row>
    <row r="10645" spans="8:9" x14ac:dyDescent="0.2">
      <c r="H10645" s="101"/>
      <c r="I10645" s="101"/>
    </row>
    <row r="10646" spans="8:9" x14ac:dyDescent="0.2">
      <c r="H10646" s="101"/>
      <c r="I10646" s="101"/>
    </row>
    <row r="10647" spans="8:9" x14ac:dyDescent="0.2">
      <c r="H10647" s="101"/>
      <c r="I10647" s="101"/>
    </row>
    <row r="10648" spans="8:9" x14ac:dyDescent="0.2">
      <c r="H10648" s="101"/>
      <c r="I10648" s="101"/>
    </row>
    <row r="10649" spans="8:9" x14ac:dyDescent="0.2">
      <c r="H10649" s="101"/>
      <c r="I10649" s="101"/>
    </row>
    <row r="10650" spans="8:9" x14ac:dyDescent="0.2">
      <c r="H10650" s="101"/>
      <c r="I10650" s="101"/>
    </row>
    <row r="10651" spans="8:9" x14ac:dyDescent="0.2">
      <c r="H10651" s="101"/>
      <c r="I10651" s="101"/>
    </row>
    <row r="10652" spans="8:9" x14ac:dyDescent="0.2">
      <c r="H10652" s="101"/>
      <c r="I10652" s="101"/>
    </row>
    <row r="10653" spans="8:9" x14ac:dyDescent="0.2">
      <c r="H10653" s="101"/>
      <c r="I10653" s="101"/>
    </row>
    <row r="10654" spans="8:9" x14ac:dyDescent="0.2">
      <c r="H10654" s="101"/>
      <c r="I10654" s="101"/>
    </row>
    <row r="10655" spans="8:9" x14ac:dyDescent="0.2">
      <c r="H10655" s="101"/>
      <c r="I10655" s="101"/>
    </row>
    <row r="10656" spans="8:9" x14ac:dyDescent="0.2">
      <c r="H10656" s="101"/>
      <c r="I10656" s="101"/>
    </row>
    <row r="10657" spans="8:9" x14ac:dyDescent="0.2">
      <c r="H10657" s="101"/>
      <c r="I10657" s="101"/>
    </row>
    <row r="10658" spans="8:9" x14ac:dyDescent="0.2">
      <c r="H10658" s="101"/>
      <c r="I10658" s="101"/>
    </row>
    <row r="10659" spans="8:9" x14ac:dyDescent="0.2">
      <c r="H10659" s="101"/>
      <c r="I10659" s="101"/>
    </row>
    <row r="10660" spans="8:9" x14ac:dyDescent="0.2">
      <c r="H10660" s="101"/>
      <c r="I10660" s="101"/>
    </row>
    <row r="10661" spans="8:9" x14ac:dyDescent="0.2">
      <c r="H10661" s="101"/>
      <c r="I10661" s="101"/>
    </row>
    <row r="10662" spans="8:9" x14ac:dyDescent="0.2">
      <c r="H10662" s="101"/>
      <c r="I10662" s="101"/>
    </row>
    <row r="10663" spans="8:9" x14ac:dyDescent="0.2">
      <c r="H10663" s="101"/>
      <c r="I10663" s="101"/>
    </row>
    <row r="10664" spans="8:9" x14ac:dyDescent="0.2">
      <c r="H10664" s="101"/>
      <c r="I10664" s="101"/>
    </row>
    <row r="10665" spans="8:9" x14ac:dyDescent="0.2">
      <c r="H10665" s="101"/>
      <c r="I10665" s="101"/>
    </row>
    <row r="10666" spans="8:9" x14ac:dyDescent="0.2">
      <c r="H10666" s="101"/>
      <c r="I10666" s="101"/>
    </row>
    <row r="10667" spans="8:9" x14ac:dyDescent="0.2">
      <c r="H10667" s="101"/>
      <c r="I10667" s="101"/>
    </row>
    <row r="10668" spans="8:9" x14ac:dyDescent="0.2">
      <c r="H10668" s="101"/>
      <c r="I10668" s="101"/>
    </row>
    <row r="10669" spans="8:9" x14ac:dyDescent="0.2">
      <c r="H10669" s="101"/>
      <c r="I10669" s="101"/>
    </row>
    <row r="10670" spans="8:9" x14ac:dyDescent="0.2">
      <c r="H10670" s="101"/>
      <c r="I10670" s="101"/>
    </row>
    <row r="10671" spans="8:9" x14ac:dyDescent="0.2">
      <c r="H10671" s="101"/>
      <c r="I10671" s="101"/>
    </row>
    <row r="10672" spans="8:9" x14ac:dyDescent="0.2">
      <c r="H10672" s="101"/>
      <c r="I10672" s="101"/>
    </row>
    <row r="10673" spans="8:9" x14ac:dyDescent="0.2">
      <c r="H10673" s="101"/>
      <c r="I10673" s="101"/>
    </row>
    <row r="10674" spans="8:9" x14ac:dyDescent="0.2">
      <c r="H10674" s="101"/>
      <c r="I10674" s="101"/>
    </row>
    <row r="10675" spans="8:9" x14ac:dyDescent="0.2">
      <c r="H10675" s="101"/>
      <c r="I10675" s="101"/>
    </row>
    <row r="10676" spans="8:9" x14ac:dyDescent="0.2">
      <c r="H10676" s="101"/>
      <c r="I10676" s="101"/>
    </row>
    <row r="10677" spans="8:9" x14ac:dyDescent="0.2">
      <c r="H10677" s="101"/>
      <c r="I10677" s="101"/>
    </row>
    <row r="10678" spans="8:9" x14ac:dyDescent="0.2">
      <c r="H10678" s="101"/>
      <c r="I10678" s="101"/>
    </row>
    <row r="10679" spans="8:9" x14ac:dyDescent="0.2">
      <c r="H10679" s="101"/>
      <c r="I10679" s="101"/>
    </row>
    <row r="10680" spans="8:9" x14ac:dyDescent="0.2">
      <c r="H10680" s="101"/>
      <c r="I10680" s="101"/>
    </row>
    <row r="10681" spans="8:9" x14ac:dyDescent="0.2">
      <c r="H10681" s="101"/>
      <c r="I10681" s="101"/>
    </row>
    <row r="10682" spans="8:9" x14ac:dyDescent="0.2">
      <c r="H10682" s="101"/>
      <c r="I10682" s="101"/>
    </row>
    <row r="10683" spans="8:9" x14ac:dyDescent="0.2">
      <c r="H10683" s="101"/>
      <c r="I10683" s="101"/>
    </row>
    <row r="10684" spans="8:9" x14ac:dyDescent="0.2">
      <c r="H10684" s="101"/>
      <c r="I10684" s="101"/>
    </row>
    <row r="10685" spans="8:9" x14ac:dyDescent="0.2">
      <c r="H10685" s="101"/>
      <c r="I10685" s="101"/>
    </row>
    <row r="10686" spans="8:9" x14ac:dyDescent="0.2">
      <c r="H10686" s="101"/>
      <c r="I10686" s="101"/>
    </row>
    <row r="10687" spans="8:9" x14ac:dyDescent="0.2">
      <c r="H10687" s="101"/>
      <c r="I10687" s="101"/>
    </row>
    <row r="10688" spans="8:9" x14ac:dyDescent="0.2">
      <c r="H10688" s="101"/>
      <c r="I10688" s="101"/>
    </row>
    <row r="10689" spans="8:9" x14ac:dyDescent="0.2">
      <c r="H10689" s="101"/>
      <c r="I10689" s="101"/>
    </row>
    <row r="10690" spans="8:9" x14ac:dyDescent="0.2">
      <c r="H10690" s="101"/>
      <c r="I10690" s="101"/>
    </row>
    <row r="10691" spans="8:9" x14ac:dyDescent="0.2">
      <c r="H10691" s="101"/>
      <c r="I10691" s="101"/>
    </row>
    <row r="10692" spans="8:9" x14ac:dyDescent="0.2">
      <c r="H10692" s="101"/>
      <c r="I10692" s="101"/>
    </row>
    <row r="10693" spans="8:9" x14ac:dyDescent="0.2">
      <c r="H10693" s="101"/>
      <c r="I10693" s="101"/>
    </row>
    <row r="10694" spans="8:9" x14ac:dyDescent="0.2">
      <c r="H10694" s="101"/>
      <c r="I10694" s="101"/>
    </row>
    <row r="10695" spans="8:9" x14ac:dyDescent="0.2">
      <c r="H10695" s="101"/>
      <c r="I10695" s="101"/>
    </row>
    <row r="10696" spans="8:9" x14ac:dyDescent="0.2">
      <c r="H10696" s="101"/>
      <c r="I10696" s="101"/>
    </row>
    <row r="10697" spans="8:9" x14ac:dyDescent="0.2">
      <c r="H10697" s="101"/>
      <c r="I10697" s="101"/>
    </row>
    <row r="10698" spans="8:9" x14ac:dyDescent="0.2">
      <c r="H10698" s="101"/>
      <c r="I10698" s="101"/>
    </row>
    <row r="10699" spans="8:9" x14ac:dyDescent="0.2">
      <c r="H10699" s="101"/>
      <c r="I10699" s="101"/>
    </row>
    <row r="10700" spans="8:9" x14ac:dyDescent="0.2">
      <c r="H10700" s="101"/>
      <c r="I10700" s="101"/>
    </row>
    <row r="10701" spans="8:9" x14ac:dyDescent="0.2">
      <c r="H10701" s="101"/>
      <c r="I10701" s="101"/>
    </row>
    <row r="10702" spans="8:9" x14ac:dyDescent="0.2">
      <c r="H10702" s="101"/>
      <c r="I10702" s="101"/>
    </row>
    <row r="10703" spans="8:9" x14ac:dyDescent="0.2">
      <c r="H10703" s="101"/>
      <c r="I10703" s="101"/>
    </row>
    <row r="10704" spans="8:9" x14ac:dyDescent="0.2">
      <c r="H10704" s="101"/>
      <c r="I10704" s="101"/>
    </row>
    <row r="10705" spans="8:9" x14ac:dyDescent="0.2">
      <c r="H10705" s="101"/>
      <c r="I10705" s="101"/>
    </row>
    <row r="10706" spans="8:9" x14ac:dyDescent="0.2">
      <c r="H10706" s="101"/>
      <c r="I10706" s="101"/>
    </row>
    <row r="10707" spans="8:9" x14ac:dyDescent="0.2">
      <c r="H10707" s="101"/>
      <c r="I10707" s="101"/>
    </row>
    <row r="10708" spans="8:9" x14ac:dyDescent="0.2">
      <c r="H10708" s="101"/>
      <c r="I10708" s="101"/>
    </row>
    <row r="10709" spans="8:9" x14ac:dyDescent="0.2">
      <c r="H10709" s="101"/>
      <c r="I10709" s="101"/>
    </row>
    <row r="10710" spans="8:9" x14ac:dyDescent="0.2">
      <c r="H10710" s="101"/>
      <c r="I10710" s="101"/>
    </row>
    <row r="10711" spans="8:9" x14ac:dyDescent="0.2">
      <c r="H10711" s="101"/>
      <c r="I10711" s="101"/>
    </row>
    <row r="10712" spans="8:9" x14ac:dyDescent="0.2">
      <c r="H10712" s="101"/>
      <c r="I10712" s="101"/>
    </row>
    <row r="10713" spans="8:9" x14ac:dyDescent="0.2">
      <c r="H10713" s="101"/>
      <c r="I10713" s="101"/>
    </row>
    <row r="10714" spans="8:9" x14ac:dyDescent="0.2">
      <c r="H10714" s="101"/>
      <c r="I10714" s="101"/>
    </row>
    <row r="10715" spans="8:9" x14ac:dyDescent="0.2">
      <c r="H10715" s="101"/>
      <c r="I10715" s="101"/>
    </row>
    <row r="10716" spans="8:9" x14ac:dyDescent="0.2">
      <c r="H10716" s="101"/>
      <c r="I10716" s="101"/>
    </row>
    <row r="10717" spans="8:9" x14ac:dyDescent="0.2">
      <c r="H10717" s="101"/>
      <c r="I10717" s="101"/>
    </row>
    <row r="10718" spans="8:9" x14ac:dyDescent="0.2">
      <c r="H10718" s="101"/>
      <c r="I10718" s="101"/>
    </row>
    <row r="10719" spans="8:9" x14ac:dyDescent="0.2">
      <c r="H10719" s="101"/>
      <c r="I10719" s="101"/>
    </row>
    <row r="10720" spans="8:9" x14ac:dyDescent="0.2">
      <c r="H10720" s="101"/>
      <c r="I10720" s="101"/>
    </row>
    <row r="10721" spans="8:9" x14ac:dyDescent="0.2">
      <c r="H10721" s="101"/>
      <c r="I10721" s="101"/>
    </row>
    <row r="10722" spans="8:9" x14ac:dyDescent="0.2">
      <c r="H10722" s="101"/>
      <c r="I10722" s="101"/>
    </row>
    <row r="10723" spans="8:9" x14ac:dyDescent="0.2">
      <c r="H10723" s="101"/>
      <c r="I10723" s="101"/>
    </row>
    <row r="10724" spans="8:9" x14ac:dyDescent="0.2">
      <c r="H10724" s="101"/>
      <c r="I10724" s="101"/>
    </row>
    <row r="10725" spans="8:9" x14ac:dyDescent="0.2">
      <c r="H10725" s="101"/>
      <c r="I10725" s="101"/>
    </row>
    <row r="10726" spans="8:9" x14ac:dyDescent="0.2">
      <c r="H10726" s="101"/>
      <c r="I10726" s="101"/>
    </row>
    <row r="10727" spans="8:9" x14ac:dyDescent="0.2">
      <c r="H10727" s="101"/>
      <c r="I10727" s="101"/>
    </row>
    <row r="10728" spans="8:9" x14ac:dyDescent="0.2">
      <c r="H10728" s="101"/>
      <c r="I10728" s="101"/>
    </row>
    <row r="10729" spans="8:9" x14ac:dyDescent="0.2">
      <c r="H10729" s="101"/>
      <c r="I10729" s="101"/>
    </row>
    <row r="10730" spans="8:9" x14ac:dyDescent="0.2">
      <c r="H10730" s="101"/>
      <c r="I10730" s="101"/>
    </row>
    <row r="10731" spans="8:9" x14ac:dyDescent="0.2">
      <c r="H10731" s="101"/>
      <c r="I10731" s="101"/>
    </row>
    <row r="10732" spans="8:9" x14ac:dyDescent="0.2">
      <c r="H10732" s="101"/>
      <c r="I10732" s="101"/>
    </row>
    <row r="10733" spans="8:9" x14ac:dyDescent="0.2">
      <c r="H10733" s="101"/>
      <c r="I10733" s="101"/>
    </row>
    <row r="10734" spans="8:9" x14ac:dyDescent="0.2">
      <c r="H10734" s="101"/>
      <c r="I10734" s="101"/>
    </row>
    <row r="10735" spans="8:9" x14ac:dyDescent="0.2">
      <c r="H10735" s="101"/>
      <c r="I10735" s="101"/>
    </row>
    <row r="10736" spans="8:9" x14ac:dyDescent="0.2">
      <c r="H10736" s="101"/>
      <c r="I10736" s="101"/>
    </row>
    <row r="10737" spans="8:9" x14ac:dyDescent="0.2">
      <c r="H10737" s="101"/>
      <c r="I10737" s="101"/>
    </row>
    <row r="10738" spans="8:9" x14ac:dyDescent="0.2">
      <c r="H10738" s="101"/>
      <c r="I10738" s="101"/>
    </row>
    <row r="10739" spans="8:9" x14ac:dyDescent="0.2">
      <c r="H10739" s="101"/>
      <c r="I10739" s="101"/>
    </row>
    <row r="10740" spans="8:9" x14ac:dyDescent="0.2">
      <c r="H10740" s="101"/>
      <c r="I10740" s="101"/>
    </row>
    <row r="10741" spans="8:9" x14ac:dyDescent="0.2">
      <c r="H10741" s="101"/>
      <c r="I10741" s="101"/>
    </row>
    <row r="10742" spans="8:9" x14ac:dyDescent="0.2">
      <c r="H10742" s="101"/>
      <c r="I10742" s="101"/>
    </row>
    <row r="10743" spans="8:9" x14ac:dyDescent="0.2">
      <c r="H10743" s="101"/>
      <c r="I10743" s="101"/>
    </row>
    <row r="10744" spans="8:9" x14ac:dyDescent="0.2">
      <c r="H10744" s="101"/>
      <c r="I10744" s="101"/>
    </row>
    <row r="10745" spans="8:9" x14ac:dyDescent="0.2">
      <c r="H10745" s="101"/>
      <c r="I10745" s="101"/>
    </row>
    <row r="10746" spans="8:9" x14ac:dyDescent="0.2">
      <c r="H10746" s="101"/>
      <c r="I10746" s="101"/>
    </row>
    <row r="10747" spans="8:9" x14ac:dyDescent="0.2">
      <c r="H10747" s="101"/>
      <c r="I10747" s="101"/>
    </row>
    <row r="10748" spans="8:9" x14ac:dyDescent="0.2">
      <c r="H10748" s="101"/>
      <c r="I10748" s="101"/>
    </row>
    <row r="10749" spans="8:9" x14ac:dyDescent="0.2">
      <c r="H10749" s="101"/>
      <c r="I10749" s="101"/>
    </row>
    <row r="10750" spans="8:9" x14ac:dyDescent="0.2">
      <c r="H10750" s="101"/>
      <c r="I10750" s="101"/>
    </row>
    <row r="10751" spans="8:9" x14ac:dyDescent="0.2">
      <c r="H10751" s="101"/>
      <c r="I10751" s="101"/>
    </row>
    <row r="10752" spans="8:9" x14ac:dyDescent="0.2">
      <c r="H10752" s="101"/>
      <c r="I10752" s="101"/>
    </row>
    <row r="10753" spans="8:9" x14ac:dyDescent="0.2">
      <c r="H10753" s="101"/>
      <c r="I10753" s="101"/>
    </row>
    <row r="10754" spans="8:9" x14ac:dyDescent="0.2">
      <c r="H10754" s="101"/>
      <c r="I10754" s="101"/>
    </row>
    <row r="10755" spans="8:9" x14ac:dyDescent="0.2">
      <c r="H10755" s="101"/>
      <c r="I10755" s="101"/>
    </row>
    <row r="10756" spans="8:9" x14ac:dyDescent="0.2">
      <c r="H10756" s="101"/>
      <c r="I10756" s="101"/>
    </row>
    <row r="10757" spans="8:9" x14ac:dyDescent="0.2">
      <c r="H10757" s="101"/>
      <c r="I10757" s="101"/>
    </row>
    <row r="10758" spans="8:9" x14ac:dyDescent="0.2">
      <c r="H10758" s="101"/>
      <c r="I10758" s="101"/>
    </row>
    <row r="10759" spans="8:9" x14ac:dyDescent="0.2">
      <c r="H10759" s="101"/>
      <c r="I10759" s="101"/>
    </row>
    <row r="10760" spans="8:9" x14ac:dyDescent="0.2">
      <c r="H10760" s="101"/>
      <c r="I10760" s="101"/>
    </row>
    <row r="10761" spans="8:9" x14ac:dyDescent="0.2">
      <c r="H10761" s="101"/>
      <c r="I10761" s="101"/>
    </row>
    <row r="10762" spans="8:9" x14ac:dyDescent="0.2">
      <c r="H10762" s="101"/>
      <c r="I10762" s="101"/>
    </row>
    <row r="10763" spans="8:9" x14ac:dyDescent="0.2">
      <c r="H10763" s="101"/>
      <c r="I10763" s="101"/>
    </row>
    <row r="10764" spans="8:9" x14ac:dyDescent="0.2">
      <c r="H10764" s="101"/>
      <c r="I10764" s="101"/>
    </row>
    <row r="10765" spans="8:9" x14ac:dyDescent="0.2">
      <c r="H10765" s="101"/>
      <c r="I10765" s="101"/>
    </row>
    <row r="10766" spans="8:9" x14ac:dyDescent="0.2">
      <c r="H10766" s="101"/>
      <c r="I10766" s="101"/>
    </row>
    <row r="10767" spans="8:9" x14ac:dyDescent="0.2">
      <c r="H10767" s="101"/>
      <c r="I10767" s="101"/>
    </row>
    <row r="10768" spans="8:9" x14ac:dyDescent="0.2">
      <c r="H10768" s="101"/>
      <c r="I10768" s="101"/>
    </row>
    <row r="10769" spans="8:9" x14ac:dyDescent="0.2">
      <c r="H10769" s="101"/>
      <c r="I10769" s="101"/>
    </row>
    <row r="10770" spans="8:9" x14ac:dyDescent="0.2">
      <c r="H10770" s="101"/>
      <c r="I10770" s="101"/>
    </row>
    <row r="10771" spans="8:9" x14ac:dyDescent="0.2">
      <c r="H10771" s="101"/>
      <c r="I10771" s="101"/>
    </row>
    <row r="10772" spans="8:9" x14ac:dyDescent="0.2">
      <c r="H10772" s="101"/>
      <c r="I10772" s="101"/>
    </row>
    <row r="10773" spans="8:9" x14ac:dyDescent="0.2">
      <c r="H10773" s="101"/>
      <c r="I10773" s="101"/>
    </row>
    <row r="10774" spans="8:9" x14ac:dyDescent="0.2">
      <c r="H10774" s="101"/>
      <c r="I10774" s="101"/>
    </row>
    <row r="10775" spans="8:9" x14ac:dyDescent="0.2">
      <c r="H10775" s="101"/>
      <c r="I10775" s="101"/>
    </row>
    <row r="10776" spans="8:9" x14ac:dyDescent="0.2">
      <c r="H10776" s="101"/>
      <c r="I10776" s="101"/>
    </row>
    <row r="10777" spans="8:9" x14ac:dyDescent="0.2">
      <c r="H10777" s="101"/>
      <c r="I10777" s="101"/>
    </row>
    <row r="10778" spans="8:9" x14ac:dyDescent="0.2">
      <c r="H10778" s="101"/>
      <c r="I10778" s="101"/>
    </row>
    <row r="10779" spans="8:9" x14ac:dyDescent="0.2">
      <c r="H10779" s="101"/>
      <c r="I10779" s="101"/>
    </row>
    <row r="10780" spans="8:9" x14ac:dyDescent="0.2">
      <c r="H10780" s="101"/>
      <c r="I10780" s="101"/>
    </row>
    <row r="10781" spans="8:9" x14ac:dyDescent="0.2">
      <c r="H10781" s="101"/>
      <c r="I10781" s="101"/>
    </row>
    <row r="10782" spans="8:9" x14ac:dyDescent="0.2">
      <c r="H10782" s="101"/>
      <c r="I10782" s="101"/>
    </row>
    <row r="10783" spans="8:9" x14ac:dyDescent="0.2">
      <c r="H10783" s="101"/>
      <c r="I10783" s="101"/>
    </row>
    <row r="10784" spans="8:9" x14ac:dyDescent="0.2">
      <c r="H10784" s="101"/>
      <c r="I10784" s="101"/>
    </row>
    <row r="10785" spans="8:9" x14ac:dyDescent="0.2">
      <c r="H10785" s="101"/>
      <c r="I10785" s="101"/>
    </row>
    <row r="10786" spans="8:9" x14ac:dyDescent="0.2">
      <c r="H10786" s="101"/>
      <c r="I10786" s="101"/>
    </row>
    <row r="10787" spans="8:9" x14ac:dyDescent="0.2">
      <c r="H10787" s="101"/>
      <c r="I10787" s="101"/>
    </row>
    <row r="10788" spans="8:9" x14ac:dyDescent="0.2">
      <c r="H10788" s="101"/>
      <c r="I10788" s="101"/>
    </row>
    <row r="10789" spans="8:9" x14ac:dyDescent="0.2">
      <c r="H10789" s="101"/>
      <c r="I10789" s="101"/>
    </row>
    <row r="10790" spans="8:9" x14ac:dyDescent="0.2">
      <c r="H10790" s="101"/>
      <c r="I10790" s="101"/>
    </row>
    <row r="10791" spans="8:9" x14ac:dyDescent="0.2">
      <c r="H10791" s="101"/>
      <c r="I10791" s="101"/>
    </row>
    <row r="10792" spans="8:9" x14ac:dyDescent="0.2">
      <c r="H10792" s="101"/>
      <c r="I10792" s="101"/>
    </row>
    <row r="10793" spans="8:9" x14ac:dyDescent="0.2">
      <c r="H10793" s="101"/>
      <c r="I10793" s="101"/>
    </row>
    <row r="10794" spans="8:9" x14ac:dyDescent="0.2">
      <c r="H10794" s="101"/>
      <c r="I10794" s="101"/>
    </row>
    <row r="10795" spans="8:9" x14ac:dyDescent="0.2">
      <c r="H10795" s="101"/>
      <c r="I10795" s="101"/>
    </row>
    <row r="10796" spans="8:9" x14ac:dyDescent="0.2">
      <c r="H10796" s="101"/>
      <c r="I10796" s="101"/>
    </row>
    <row r="10797" spans="8:9" x14ac:dyDescent="0.2">
      <c r="H10797" s="101"/>
      <c r="I10797" s="101"/>
    </row>
    <row r="10798" spans="8:9" x14ac:dyDescent="0.2">
      <c r="H10798" s="101"/>
      <c r="I10798" s="101"/>
    </row>
    <row r="10799" spans="8:9" x14ac:dyDescent="0.2">
      <c r="H10799" s="101"/>
      <c r="I10799" s="101"/>
    </row>
    <row r="10800" spans="8:9" x14ac:dyDescent="0.2">
      <c r="H10800" s="101"/>
      <c r="I10800" s="101"/>
    </row>
    <row r="10801" spans="8:9" x14ac:dyDescent="0.2">
      <c r="H10801" s="101"/>
      <c r="I10801" s="101"/>
    </row>
    <row r="10802" spans="8:9" x14ac:dyDescent="0.2">
      <c r="H10802" s="101"/>
      <c r="I10802" s="101"/>
    </row>
    <row r="10803" spans="8:9" x14ac:dyDescent="0.2">
      <c r="H10803" s="101"/>
      <c r="I10803" s="101"/>
    </row>
    <row r="10804" spans="8:9" x14ac:dyDescent="0.2">
      <c r="H10804" s="101"/>
      <c r="I10804" s="101"/>
    </row>
    <row r="10805" spans="8:9" x14ac:dyDescent="0.2">
      <c r="H10805" s="101"/>
      <c r="I10805" s="101"/>
    </row>
    <row r="10806" spans="8:9" x14ac:dyDescent="0.2">
      <c r="H10806" s="101"/>
      <c r="I10806" s="101"/>
    </row>
    <row r="10807" spans="8:9" x14ac:dyDescent="0.2">
      <c r="H10807" s="101"/>
      <c r="I10807" s="101"/>
    </row>
    <row r="10808" spans="8:9" x14ac:dyDescent="0.2">
      <c r="H10808" s="101"/>
      <c r="I10808" s="101"/>
    </row>
    <row r="10809" spans="8:9" x14ac:dyDescent="0.2">
      <c r="H10809" s="101"/>
      <c r="I10809" s="101"/>
    </row>
    <row r="10810" spans="8:9" x14ac:dyDescent="0.2">
      <c r="H10810" s="101"/>
      <c r="I10810" s="101"/>
    </row>
    <row r="10811" spans="8:9" x14ac:dyDescent="0.2">
      <c r="H10811" s="101"/>
      <c r="I10811" s="101"/>
    </row>
    <row r="10812" spans="8:9" x14ac:dyDescent="0.2">
      <c r="H10812" s="101"/>
      <c r="I10812" s="101"/>
    </row>
    <row r="10813" spans="8:9" x14ac:dyDescent="0.2">
      <c r="H10813" s="101"/>
      <c r="I10813" s="101"/>
    </row>
    <row r="10814" spans="8:9" x14ac:dyDescent="0.2">
      <c r="H10814" s="101"/>
      <c r="I10814" s="101"/>
    </row>
    <row r="10815" spans="8:9" x14ac:dyDescent="0.2">
      <c r="H10815" s="101"/>
      <c r="I10815" s="101"/>
    </row>
    <row r="10816" spans="8:9" x14ac:dyDescent="0.2">
      <c r="H10816" s="101"/>
      <c r="I10816" s="101"/>
    </row>
    <row r="10817" spans="8:9" x14ac:dyDescent="0.2">
      <c r="H10817" s="101"/>
      <c r="I10817" s="101"/>
    </row>
    <row r="10818" spans="8:9" x14ac:dyDescent="0.2">
      <c r="H10818" s="101"/>
      <c r="I10818" s="101"/>
    </row>
    <row r="10819" spans="8:9" x14ac:dyDescent="0.2">
      <c r="H10819" s="101"/>
      <c r="I10819" s="101"/>
    </row>
    <row r="10820" spans="8:9" x14ac:dyDescent="0.2">
      <c r="H10820" s="101"/>
      <c r="I10820" s="101"/>
    </row>
    <row r="10821" spans="8:9" x14ac:dyDescent="0.2">
      <c r="H10821" s="101"/>
      <c r="I10821" s="101"/>
    </row>
    <row r="10822" spans="8:9" x14ac:dyDescent="0.2">
      <c r="H10822" s="101"/>
      <c r="I10822" s="101"/>
    </row>
    <row r="10823" spans="8:9" x14ac:dyDescent="0.2">
      <c r="H10823" s="101"/>
      <c r="I10823" s="101"/>
    </row>
    <row r="10824" spans="8:9" x14ac:dyDescent="0.2">
      <c r="H10824" s="101"/>
      <c r="I10824" s="101"/>
    </row>
    <row r="10825" spans="8:9" x14ac:dyDescent="0.2">
      <c r="H10825" s="101"/>
      <c r="I10825" s="101"/>
    </row>
    <row r="10826" spans="8:9" x14ac:dyDescent="0.2">
      <c r="H10826" s="101"/>
      <c r="I10826" s="101"/>
    </row>
    <row r="10827" spans="8:9" x14ac:dyDescent="0.2">
      <c r="H10827" s="101"/>
      <c r="I10827" s="101"/>
    </row>
    <row r="10828" spans="8:9" x14ac:dyDescent="0.2">
      <c r="H10828" s="101"/>
      <c r="I10828" s="101"/>
    </row>
    <row r="10829" spans="8:9" x14ac:dyDescent="0.2">
      <c r="H10829" s="101"/>
      <c r="I10829" s="101"/>
    </row>
    <row r="10830" spans="8:9" x14ac:dyDescent="0.2">
      <c r="H10830" s="101"/>
      <c r="I10830" s="101"/>
    </row>
    <row r="10831" spans="8:9" x14ac:dyDescent="0.2">
      <c r="H10831" s="101"/>
      <c r="I10831" s="101"/>
    </row>
    <row r="10832" spans="8:9" x14ac:dyDescent="0.2">
      <c r="H10832" s="101"/>
      <c r="I10832" s="101"/>
    </row>
    <row r="10833" spans="8:9" x14ac:dyDescent="0.2">
      <c r="H10833" s="101"/>
      <c r="I10833" s="101"/>
    </row>
    <row r="10834" spans="8:9" x14ac:dyDescent="0.2">
      <c r="H10834" s="101"/>
      <c r="I10834" s="101"/>
    </row>
    <row r="10835" spans="8:9" x14ac:dyDescent="0.2">
      <c r="H10835" s="101"/>
      <c r="I10835" s="101"/>
    </row>
    <row r="10836" spans="8:9" x14ac:dyDescent="0.2">
      <c r="H10836" s="101"/>
      <c r="I10836" s="101"/>
    </row>
    <row r="10837" spans="8:9" x14ac:dyDescent="0.2">
      <c r="H10837" s="101"/>
      <c r="I10837" s="101"/>
    </row>
    <row r="10838" spans="8:9" x14ac:dyDescent="0.2">
      <c r="H10838" s="101"/>
      <c r="I10838" s="101"/>
    </row>
    <row r="10839" spans="8:9" x14ac:dyDescent="0.2">
      <c r="H10839" s="101"/>
      <c r="I10839" s="101"/>
    </row>
    <row r="10840" spans="8:9" x14ac:dyDescent="0.2">
      <c r="H10840" s="101"/>
      <c r="I10840" s="101"/>
    </row>
    <row r="10841" spans="8:9" x14ac:dyDescent="0.2">
      <c r="H10841" s="101"/>
      <c r="I10841" s="101"/>
    </row>
    <row r="10842" spans="8:9" x14ac:dyDescent="0.2">
      <c r="H10842" s="101"/>
      <c r="I10842" s="101"/>
    </row>
    <row r="10843" spans="8:9" x14ac:dyDescent="0.2">
      <c r="H10843" s="101"/>
      <c r="I10843" s="101"/>
    </row>
    <row r="10844" spans="8:9" x14ac:dyDescent="0.2">
      <c r="H10844" s="101"/>
      <c r="I10844" s="101"/>
    </row>
    <row r="10845" spans="8:9" x14ac:dyDescent="0.2">
      <c r="H10845" s="101"/>
      <c r="I10845" s="101"/>
    </row>
    <row r="10846" spans="8:9" x14ac:dyDescent="0.2">
      <c r="H10846" s="101"/>
      <c r="I10846" s="101"/>
    </row>
    <row r="10847" spans="8:9" x14ac:dyDescent="0.2">
      <c r="H10847" s="101"/>
      <c r="I10847" s="101"/>
    </row>
    <row r="10848" spans="8:9" x14ac:dyDescent="0.2">
      <c r="H10848" s="101"/>
      <c r="I10848" s="101"/>
    </row>
    <row r="10849" spans="8:9" x14ac:dyDescent="0.2">
      <c r="H10849" s="101"/>
      <c r="I10849" s="101"/>
    </row>
    <row r="10850" spans="8:9" x14ac:dyDescent="0.2">
      <c r="H10850" s="101"/>
      <c r="I10850" s="101"/>
    </row>
    <row r="10851" spans="8:9" x14ac:dyDescent="0.2">
      <c r="H10851" s="101"/>
      <c r="I10851" s="101"/>
    </row>
    <row r="10852" spans="8:9" x14ac:dyDescent="0.2">
      <c r="H10852" s="101"/>
      <c r="I10852" s="101"/>
    </row>
    <row r="10853" spans="8:9" x14ac:dyDescent="0.2">
      <c r="H10853" s="101"/>
      <c r="I10853" s="101"/>
    </row>
    <row r="10854" spans="8:9" x14ac:dyDescent="0.2">
      <c r="H10854" s="101"/>
      <c r="I10854" s="101"/>
    </row>
    <row r="10855" spans="8:9" x14ac:dyDescent="0.2">
      <c r="H10855" s="101"/>
      <c r="I10855" s="101"/>
    </row>
    <row r="10856" spans="8:9" x14ac:dyDescent="0.2">
      <c r="H10856" s="101"/>
      <c r="I10856" s="101"/>
    </row>
    <row r="10857" spans="8:9" x14ac:dyDescent="0.2">
      <c r="H10857" s="101"/>
      <c r="I10857" s="101"/>
    </row>
    <row r="10858" spans="8:9" x14ac:dyDescent="0.2">
      <c r="H10858" s="101"/>
      <c r="I10858" s="101"/>
    </row>
    <row r="10859" spans="8:9" x14ac:dyDescent="0.2">
      <c r="H10859" s="101"/>
      <c r="I10859" s="101"/>
    </row>
    <row r="10860" spans="8:9" x14ac:dyDescent="0.2">
      <c r="H10860" s="101"/>
      <c r="I10860" s="101"/>
    </row>
    <row r="10861" spans="8:9" x14ac:dyDescent="0.2">
      <c r="H10861" s="101"/>
      <c r="I10861" s="101"/>
    </row>
    <row r="10862" spans="8:9" x14ac:dyDescent="0.2">
      <c r="H10862" s="101"/>
      <c r="I10862" s="101"/>
    </row>
    <row r="10863" spans="8:9" x14ac:dyDescent="0.2">
      <c r="H10863" s="101"/>
      <c r="I10863" s="101"/>
    </row>
    <row r="10864" spans="8:9" x14ac:dyDescent="0.2">
      <c r="H10864" s="101"/>
      <c r="I10864" s="101"/>
    </row>
    <row r="10865" spans="8:9" x14ac:dyDescent="0.2">
      <c r="H10865" s="101"/>
      <c r="I10865" s="101"/>
    </row>
    <row r="10866" spans="8:9" x14ac:dyDescent="0.2">
      <c r="H10866" s="101"/>
      <c r="I10866" s="101"/>
    </row>
    <row r="10867" spans="8:9" x14ac:dyDescent="0.2">
      <c r="H10867" s="101"/>
      <c r="I10867" s="101"/>
    </row>
    <row r="10868" spans="8:9" x14ac:dyDescent="0.2">
      <c r="H10868" s="101"/>
      <c r="I10868" s="101"/>
    </row>
    <row r="10869" spans="8:9" x14ac:dyDescent="0.2">
      <c r="H10869" s="101"/>
      <c r="I10869" s="101"/>
    </row>
    <row r="10870" spans="8:9" x14ac:dyDescent="0.2">
      <c r="H10870" s="101"/>
      <c r="I10870" s="101"/>
    </row>
    <row r="10871" spans="8:9" x14ac:dyDescent="0.2">
      <c r="H10871" s="101"/>
      <c r="I10871" s="101"/>
    </row>
    <row r="10872" spans="8:9" x14ac:dyDescent="0.2">
      <c r="H10872" s="101"/>
      <c r="I10872" s="101"/>
    </row>
    <row r="10873" spans="8:9" x14ac:dyDescent="0.2">
      <c r="H10873" s="101"/>
      <c r="I10873" s="101"/>
    </row>
    <row r="10874" spans="8:9" x14ac:dyDescent="0.2">
      <c r="H10874" s="101"/>
      <c r="I10874" s="101"/>
    </row>
    <row r="10875" spans="8:9" x14ac:dyDescent="0.2">
      <c r="H10875" s="101"/>
      <c r="I10875" s="101"/>
    </row>
    <row r="10876" spans="8:9" x14ac:dyDescent="0.2">
      <c r="H10876" s="101"/>
      <c r="I10876" s="101"/>
    </row>
    <row r="10877" spans="8:9" x14ac:dyDescent="0.2">
      <c r="H10877" s="101"/>
      <c r="I10877" s="101"/>
    </row>
    <row r="10878" spans="8:9" x14ac:dyDescent="0.2">
      <c r="H10878" s="101"/>
      <c r="I10878" s="101"/>
    </row>
    <row r="10879" spans="8:9" x14ac:dyDescent="0.2">
      <c r="H10879" s="101"/>
      <c r="I10879" s="101"/>
    </row>
    <row r="10880" spans="8:9" x14ac:dyDescent="0.2">
      <c r="H10880" s="101"/>
      <c r="I10880" s="101"/>
    </row>
    <row r="10881" spans="8:9" x14ac:dyDescent="0.2">
      <c r="H10881" s="101"/>
      <c r="I10881" s="101"/>
    </row>
    <row r="10882" spans="8:9" x14ac:dyDescent="0.2">
      <c r="H10882" s="101"/>
      <c r="I10882" s="101"/>
    </row>
    <row r="10883" spans="8:9" x14ac:dyDescent="0.2">
      <c r="H10883" s="101"/>
      <c r="I10883" s="101"/>
    </row>
    <row r="10884" spans="8:9" x14ac:dyDescent="0.2">
      <c r="H10884" s="101"/>
      <c r="I10884" s="101"/>
    </row>
    <row r="10885" spans="8:9" x14ac:dyDescent="0.2">
      <c r="H10885" s="101"/>
      <c r="I10885" s="101"/>
    </row>
    <row r="10886" spans="8:9" x14ac:dyDescent="0.2">
      <c r="H10886" s="101"/>
      <c r="I10886" s="101"/>
    </row>
    <row r="10887" spans="8:9" x14ac:dyDescent="0.2">
      <c r="H10887" s="101"/>
      <c r="I10887" s="101"/>
    </row>
    <row r="10888" spans="8:9" x14ac:dyDescent="0.2">
      <c r="H10888" s="101"/>
      <c r="I10888" s="101"/>
    </row>
    <row r="10889" spans="8:9" x14ac:dyDescent="0.2">
      <c r="H10889" s="101"/>
      <c r="I10889" s="101"/>
    </row>
    <row r="10890" spans="8:9" x14ac:dyDescent="0.2">
      <c r="H10890" s="101"/>
      <c r="I10890" s="101"/>
    </row>
    <row r="10891" spans="8:9" x14ac:dyDescent="0.2">
      <c r="H10891" s="101"/>
      <c r="I10891" s="101"/>
    </row>
    <row r="10892" spans="8:9" x14ac:dyDescent="0.2">
      <c r="H10892" s="101"/>
      <c r="I10892" s="101"/>
    </row>
    <row r="10893" spans="8:9" x14ac:dyDescent="0.2">
      <c r="H10893" s="101"/>
      <c r="I10893" s="101"/>
    </row>
    <row r="10894" spans="8:9" x14ac:dyDescent="0.2">
      <c r="H10894" s="101"/>
      <c r="I10894" s="101"/>
    </row>
    <row r="10895" spans="8:9" x14ac:dyDescent="0.2">
      <c r="H10895" s="101"/>
      <c r="I10895" s="101"/>
    </row>
    <row r="10896" spans="8:9" x14ac:dyDescent="0.2">
      <c r="H10896" s="101"/>
      <c r="I10896" s="101"/>
    </row>
    <row r="10897" spans="8:9" x14ac:dyDescent="0.2">
      <c r="H10897" s="101"/>
      <c r="I10897" s="101"/>
    </row>
    <row r="10898" spans="8:9" x14ac:dyDescent="0.2">
      <c r="H10898" s="101"/>
      <c r="I10898" s="101"/>
    </row>
    <row r="10899" spans="8:9" x14ac:dyDescent="0.2">
      <c r="H10899" s="101"/>
      <c r="I10899" s="101"/>
    </row>
    <row r="10900" spans="8:9" x14ac:dyDescent="0.2">
      <c r="H10900" s="101"/>
      <c r="I10900" s="101"/>
    </row>
    <row r="10901" spans="8:9" x14ac:dyDescent="0.2">
      <c r="H10901" s="101"/>
      <c r="I10901" s="101"/>
    </row>
    <row r="10902" spans="8:9" x14ac:dyDescent="0.2">
      <c r="H10902" s="101"/>
      <c r="I10902" s="101"/>
    </row>
    <row r="10903" spans="8:9" x14ac:dyDescent="0.2">
      <c r="H10903" s="101"/>
      <c r="I10903" s="101"/>
    </row>
    <row r="10904" spans="8:9" x14ac:dyDescent="0.2">
      <c r="H10904" s="101"/>
      <c r="I10904" s="101"/>
    </row>
    <row r="10905" spans="8:9" x14ac:dyDescent="0.2">
      <c r="H10905" s="101"/>
      <c r="I10905" s="101"/>
    </row>
    <row r="10906" spans="8:9" x14ac:dyDescent="0.2">
      <c r="H10906" s="101"/>
      <c r="I10906" s="101"/>
    </row>
    <row r="10907" spans="8:9" x14ac:dyDescent="0.2">
      <c r="H10907" s="101"/>
      <c r="I10907" s="101"/>
    </row>
    <row r="10908" spans="8:9" x14ac:dyDescent="0.2">
      <c r="H10908" s="101"/>
      <c r="I10908" s="101"/>
    </row>
    <row r="10909" spans="8:9" x14ac:dyDescent="0.2">
      <c r="H10909" s="101"/>
      <c r="I10909" s="101"/>
    </row>
    <row r="10910" spans="8:9" x14ac:dyDescent="0.2">
      <c r="H10910" s="101"/>
      <c r="I10910" s="101"/>
    </row>
    <row r="10911" spans="8:9" x14ac:dyDescent="0.2">
      <c r="H10911" s="101"/>
      <c r="I10911" s="101"/>
    </row>
    <row r="10912" spans="8:9" x14ac:dyDescent="0.2">
      <c r="H10912" s="101"/>
      <c r="I10912" s="101"/>
    </row>
    <row r="10913" spans="8:9" x14ac:dyDescent="0.2">
      <c r="H10913" s="101"/>
      <c r="I10913" s="101"/>
    </row>
    <row r="10914" spans="8:9" x14ac:dyDescent="0.2">
      <c r="H10914" s="101"/>
      <c r="I10914" s="101"/>
    </row>
    <row r="10915" spans="8:9" x14ac:dyDescent="0.2">
      <c r="H10915" s="101"/>
      <c r="I10915" s="101"/>
    </row>
    <row r="10916" spans="8:9" x14ac:dyDescent="0.2">
      <c r="H10916" s="101"/>
      <c r="I10916" s="101"/>
    </row>
    <row r="10917" spans="8:9" x14ac:dyDescent="0.2">
      <c r="H10917" s="101"/>
      <c r="I10917" s="101"/>
    </row>
    <row r="10918" spans="8:9" x14ac:dyDescent="0.2">
      <c r="H10918" s="101"/>
      <c r="I10918" s="101"/>
    </row>
    <row r="10919" spans="8:9" x14ac:dyDescent="0.2">
      <c r="H10919" s="101"/>
      <c r="I10919" s="101"/>
    </row>
    <row r="10920" spans="8:9" x14ac:dyDescent="0.2">
      <c r="H10920" s="101"/>
      <c r="I10920" s="101"/>
    </row>
    <row r="10921" spans="8:9" x14ac:dyDescent="0.2">
      <c r="H10921" s="101"/>
      <c r="I10921" s="101"/>
    </row>
    <row r="10922" spans="8:9" x14ac:dyDescent="0.2">
      <c r="H10922" s="101"/>
      <c r="I10922" s="101"/>
    </row>
    <row r="10923" spans="8:9" x14ac:dyDescent="0.2">
      <c r="H10923" s="101"/>
      <c r="I10923" s="101"/>
    </row>
    <row r="10924" spans="8:9" x14ac:dyDescent="0.2">
      <c r="H10924" s="101"/>
      <c r="I10924" s="101"/>
    </row>
    <row r="10925" spans="8:9" x14ac:dyDescent="0.2">
      <c r="H10925" s="101"/>
      <c r="I10925" s="101"/>
    </row>
    <row r="10926" spans="8:9" x14ac:dyDescent="0.2">
      <c r="H10926" s="101"/>
      <c r="I10926" s="101"/>
    </row>
    <row r="10927" spans="8:9" x14ac:dyDescent="0.2">
      <c r="H10927" s="101"/>
      <c r="I10927" s="101"/>
    </row>
    <row r="10928" spans="8:9" x14ac:dyDescent="0.2">
      <c r="H10928" s="101"/>
      <c r="I10928" s="101"/>
    </row>
    <row r="10929" spans="8:9" x14ac:dyDescent="0.2">
      <c r="H10929" s="101"/>
      <c r="I10929" s="101"/>
    </row>
    <row r="10930" spans="8:9" x14ac:dyDescent="0.2">
      <c r="H10930" s="101"/>
      <c r="I10930" s="101"/>
    </row>
    <row r="10931" spans="8:9" x14ac:dyDescent="0.2">
      <c r="H10931" s="101"/>
      <c r="I10931" s="101"/>
    </row>
    <row r="10932" spans="8:9" x14ac:dyDescent="0.2">
      <c r="H10932" s="101"/>
      <c r="I10932" s="101"/>
    </row>
    <row r="10933" spans="8:9" x14ac:dyDescent="0.2">
      <c r="H10933" s="101"/>
      <c r="I10933" s="101"/>
    </row>
    <row r="10934" spans="8:9" x14ac:dyDescent="0.2">
      <c r="H10934" s="101"/>
      <c r="I10934" s="101"/>
    </row>
    <row r="10935" spans="8:9" x14ac:dyDescent="0.2">
      <c r="H10935" s="101"/>
      <c r="I10935" s="101"/>
    </row>
    <row r="10936" spans="8:9" x14ac:dyDescent="0.2">
      <c r="H10936" s="101"/>
      <c r="I10936" s="101"/>
    </row>
    <row r="10937" spans="8:9" x14ac:dyDescent="0.2">
      <c r="H10937" s="101"/>
      <c r="I10937" s="101"/>
    </row>
    <row r="10938" spans="8:9" x14ac:dyDescent="0.2">
      <c r="H10938" s="101"/>
      <c r="I10938" s="101"/>
    </row>
    <row r="10939" spans="8:9" x14ac:dyDescent="0.2">
      <c r="H10939" s="101"/>
      <c r="I10939" s="101"/>
    </row>
    <row r="10940" spans="8:9" x14ac:dyDescent="0.2">
      <c r="H10940" s="101"/>
      <c r="I10940" s="101"/>
    </row>
    <row r="10941" spans="8:9" x14ac:dyDescent="0.2">
      <c r="H10941" s="101"/>
      <c r="I10941" s="101"/>
    </row>
    <row r="10942" spans="8:9" x14ac:dyDescent="0.2">
      <c r="H10942" s="101"/>
      <c r="I10942" s="101"/>
    </row>
    <row r="10943" spans="8:9" x14ac:dyDescent="0.2">
      <c r="H10943" s="101"/>
      <c r="I10943" s="101"/>
    </row>
    <row r="10944" spans="8:9" x14ac:dyDescent="0.2">
      <c r="H10944" s="101"/>
      <c r="I10944" s="101"/>
    </row>
    <row r="10945" spans="8:9" x14ac:dyDescent="0.2">
      <c r="H10945" s="101"/>
      <c r="I10945" s="101"/>
    </row>
    <row r="10946" spans="8:9" x14ac:dyDescent="0.2">
      <c r="H10946" s="101"/>
      <c r="I10946" s="101"/>
    </row>
    <row r="10947" spans="8:9" x14ac:dyDescent="0.2">
      <c r="H10947" s="101"/>
      <c r="I10947" s="101"/>
    </row>
    <row r="10948" spans="8:9" x14ac:dyDescent="0.2">
      <c r="H10948" s="101"/>
      <c r="I10948" s="101"/>
    </row>
    <row r="10949" spans="8:9" x14ac:dyDescent="0.2">
      <c r="H10949" s="101"/>
      <c r="I10949" s="101"/>
    </row>
    <row r="10950" spans="8:9" x14ac:dyDescent="0.2">
      <c r="H10950" s="101"/>
      <c r="I10950" s="101"/>
    </row>
    <row r="10951" spans="8:9" x14ac:dyDescent="0.2">
      <c r="H10951" s="101"/>
      <c r="I10951" s="101"/>
    </row>
    <row r="10952" spans="8:9" x14ac:dyDescent="0.2">
      <c r="H10952" s="101"/>
      <c r="I10952" s="101"/>
    </row>
    <row r="10953" spans="8:9" x14ac:dyDescent="0.2">
      <c r="H10953" s="101"/>
      <c r="I10953" s="101"/>
    </row>
    <row r="10954" spans="8:9" x14ac:dyDescent="0.2">
      <c r="H10954" s="101"/>
      <c r="I10954" s="101"/>
    </row>
    <row r="10955" spans="8:9" x14ac:dyDescent="0.2">
      <c r="H10955" s="101"/>
      <c r="I10955" s="101"/>
    </row>
    <row r="10956" spans="8:9" x14ac:dyDescent="0.2">
      <c r="H10956" s="101"/>
      <c r="I10956" s="101"/>
    </row>
    <row r="10957" spans="8:9" x14ac:dyDescent="0.2">
      <c r="H10957" s="101"/>
      <c r="I10957" s="101"/>
    </row>
    <row r="10958" spans="8:9" x14ac:dyDescent="0.2">
      <c r="H10958" s="101"/>
      <c r="I10958" s="101"/>
    </row>
    <row r="10959" spans="8:9" x14ac:dyDescent="0.2">
      <c r="H10959" s="101"/>
      <c r="I10959" s="101"/>
    </row>
    <row r="10960" spans="8:9" x14ac:dyDescent="0.2">
      <c r="H10960" s="101"/>
      <c r="I10960" s="101"/>
    </row>
    <row r="10961" spans="8:9" x14ac:dyDescent="0.2">
      <c r="H10961" s="101"/>
      <c r="I10961" s="101"/>
    </row>
    <row r="10962" spans="8:9" x14ac:dyDescent="0.2">
      <c r="H10962" s="101"/>
      <c r="I10962" s="101"/>
    </row>
    <row r="10963" spans="8:9" x14ac:dyDescent="0.2">
      <c r="H10963" s="101"/>
      <c r="I10963" s="101"/>
    </row>
    <row r="10964" spans="8:9" x14ac:dyDescent="0.2">
      <c r="H10964" s="101"/>
      <c r="I10964" s="101"/>
    </row>
    <row r="10965" spans="8:9" x14ac:dyDescent="0.2">
      <c r="H10965" s="101"/>
      <c r="I10965" s="101"/>
    </row>
    <row r="10966" spans="8:9" x14ac:dyDescent="0.2">
      <c r="H10966" s="101"/>
      <c r="I10966" s="101"/>
    </row>
    <row r="10967" spans="8:9" x14ac:dyDescent="0.2">
      <c r="H10967" s="101"/>
      <c r="I10967" s="101"/>
    </row>
    <row r="10968" spans="8:9" x14ac:dyDescent="0.2">
      <c r="H10968" s="101"/>
      <c r="I10968" s="101"/>
    </row>
    <row r="10969" spans="8:9" x14ac:dyDescent="0.2">
      <c r="H10969" s="101"/>
      <c r="I10969" s="101"/>
    </row>
    <row r="10970" spans="8:9" x14ac:dyDescent="0.2">
      <c r="H10970" s="101"/>
      <c r="I10970" s="101"/>
    </row>
    <row r="10971" spans="8:9" x14ac:dyDescent="0.2">
      <c r="H10971" s="101"/>
      <c r="I10971" s="101"/>
    </row>
    <row r="10972" spans="8:9" x14ac:dyDescent="0.2">
      <c r="H10972" s="101"/>
      <c r="I10972" s="101"/>
    </row>
    <row r="10973" spans="8:9" x14ac:dyDescent="0.2">
      <c r="H10973" s="101"/>
      <c r="I10973" s="101"/>
    </row>
    <row r="10974" spans="8:9" x14ac:dyDescent="0.2">
      <c r="H10974" s="101"/>
      <c r="I10974" s="101"/>
    </row>
    <row r="10975" spans="8:9" x14ac:dyDescent="0.2">
      <c r="H10975" s="101"/>
      <c r="I10975" s="101"/>
    </row>
    <row r="10976" spans="8:9" x14ac:dyDescent="0.2">
      <c r="H10976" s="101"/>
      <c r="I10976" s="101"/>
    </row>
    <row r="10977" spans="8:9" x14ac:dyDescent="0.2">
      <c r="H10977" s="101"/>
      <c r="I10977" s="101"/>
    </row>
    <row r="10978" spans="8:9" x14ac:dyDescent="0.2">
      <c r="H10978" s="101"/>
      <c r="I10978" s="101"/>
    </row>
    <row r="10979" spans="8:9" x14ac:dyDescent="0.2">
      <c r="H10979" s="101"/>
      <c r="I10979" s="101"/>
    </row>
    <row r="10980" spans="8:9" x14ac:dyDescent="0.2">
      <c r="H10980" s="101"/>
      <c r="I10980" s="101"/>
    </row>
    <row r="10981" spans="8:9" x14ac:dyDescent="0.2">
      <c r="H10981" s="101"/>
      <c r="I10981" s="101"/>
    </row>
    <row r="10982" spans="8:9" x14ac:dyDescent="0.2">
      <c r="H10982" s="101"/>
      <c r="I10982" s="101"/>
    </row>
    <row r="10983" spans="8:9" x14ac:dyDescent="0.2">
      <c r="H10983" s="101"/>
      <c r="I10983" s="101"/>
    </row>
    <row r="10984" spans="8:9" x14ac:dyDescent="0.2">
      <c r="H10984" s="101"/>
      <c r="I10984" s="101"/>
    </row>
    <row r="10985" spans="8:9" x14ac:dyDescent="0.2">
      <c r="H10985" s="101"/>
      <c r="I10985" s="101"/>
    </row>
    <row r="10986" spans="8:9" x14ac:dyDescent="0.2">
      <c r="H10986" s="101"/>
      <c r="I10986" s="101"/>
    </row>
    <row r="10987" spans="8:9" x14ac:dyDescent="0.2">
      <c r="H10987" s="101"/>
      <c r="I10987" s="101"/>
    </row>
    <row r="10988" spans="8:9" x14ac:dyDescent="0.2">
      <c r="H10988" s="101"/>
      <c r="I10988" s="101"/>
    </row>
    <row r="10989" spans="8:9" x14ac:dyDescent="0.2">
      <c r="H10989" s="101"/>
      <c r="I10989" s="101"/>
    </row>
    <row r="10990" spans="8:9" x14ac:dyDescent="0.2">
      <c r="H10990" s="101"/>
      <c r="I10990" s="101"/>
    </row>
    <row r="10991" spans="8:9" x14ac:dyDescent="0.2">
      <c r="H10991" s="101"/>
      <c r="I10991" s="101"/>
    </row>
    <row r="10992" spans="8:9" x14ac:dyDescent="0.2">
      <c r="H10992" s="101"/>
      <c r="I10992" s="101"/>
    </row>
    <row r="10993" spans="8:9" x14ac:dyDescent="0.2">
      <c r="H10993" s="101"/>
      <c r="I10993" s="101"/>
    </row>
    <row r="10994" spans="8:9" x14ac:dyDescent="0.2">
      <c r="H10994" s="101"/>
      <c r="I10994" s="101"/>
    </row>
    <row r="10995" spans="8:9" x14ac:dyDescent="0.2">
      <c r="H10995" s="101"/>
      <c r="I10995" s="101"/>
    </row>
    <row r="10996" spans="8:9" x14ac:dyDescent="0.2">
      <c r="H10996" s="101"/>
      <c r="I10996" s="101"/>
    </row>
    <row r="10997" spans="8:9" x14ac:dyDescent="0.2">
      <c r="H10997" s="101"/>
      <c r="I10997" s="101"/>
    </row>
    <row r="10998" spans="8:9" x14ac:dyDescent="0.2">
      <c r="H10998" s="101"/>
      <c r="I10998" s="101"/>
    </row>
    <row r="10999" spans="8:9" x14ac:dyDescent="0.2">
      <c r="H10999" s="101"/>
      <c r="I10999" s="101"/>
    </row>
    <row r="11000" spans="8:9" x14ac:dyDescent="0.2">
      <c r="H11000" s="101"/>
      <c r="I11000" s="101"/>
    </row>
    <row r="11001" spans="8:9" x14ac:dyDescent="0.2">
      <c r="H11001" s="101"/>
      <c r="I11001" s="101"/>
    </row>
    <row r="11002" spans="8:9" x14ac:dyDescent="0.2">
      <c r="H11002" s="101"/>
      <c r="I11002" s="101"/>
    </row>
    <row r="11003" spans="8:9" x14ac:dyDescent="0.2">
      <c r="H11003" s="101"/>
      <c r="I11003" s="101"/>
    </row>
    <row r="11004" spans="8:9" x14ac:dyDescent="0.2">
      <c r="H11004" s="101"/>
      <c r="I11004" s="101"/>
    </row>
    <row r="11005" spans="8:9" x14ac:dyDescent="0.2">
      <c r="H11005" s="101"/>
      <c r="I11005" s="101"/>
    </row>
    <row r="11006" spans="8:9" x14ac:dyDescent="0.2">
      <c r="H11006" s="101"/>
      <c r="I11006" s="101"/>
    </row>
    <row r="11007" spans="8:9" x14ac:dyDescent="0.2">
      <c r="H11007" s="101"/>
      <c r="I11007" s="101"/>
    </row>
    <row r="11008" spans="8:9" x14ac:dyDescent="0.2">
      <c r="H11008" s="101"/>
      <c r="I11008" s="101"/>
    </row>
    <row r="11009" spans="8:9" x14ac:dyDescent="0.2">
      <c r="H11009" s="101"/>
      <c r="I11009" s="101"/>
    </row>
    <row r="11010" spans="8:9" x14ac:dyDescent="0.2">
      <c r="H11010" s="101"/>
      <c r="I11010" s="101"/>
    </row>
    <row r="11011" spans="8:9" x14ac:dyDescent="0.2">
      <c r="H11011" s="101"/>
      <c r="I11011" s="101"/>
    </row>
    <row r="11012" spans="8:9" x14ac:dyDescent="0.2">
      <c r="H11012" s="101"/>
      <c r="I11012" s="101"/>
    </row>
    <row r="11013" spans="8:9" x14ac:dyDescent="0.2">
      <c r="H11013" s="101"/>
      <c r="I11013" s="101"/>
    </row>
    <row r="11014" spans="8:9" x14ac:dyDescent="0.2">
      <c r="H11014" s="101"/>
      <c r="I11014" s="101"/>
    </row>
    <row r="11015" spans="8:9" x14ac:dyDescent="0.2">
      <c r="H11015" s="101"/>
      <c r="I11015" s="101"/>
    </row>
    <row r="11016" spans="8:9" x14ac:dyDescent="0.2">
      <c r="H11016" s="101"/>
      <c r="I11016" s="101"/>
    </row>
    <row r="11017" spans="8:9" x14ac:dyDescent="0.2">
      <c r="H11017" s="101"/>
      <c r="I11017" s="101"/>
    </row>
    <row r="11018" spans="8:9" x14ac:dyDescent="0.2">
      <c r="H11018" s="101"/>
      <c r="I11018" s="101"/>
    </row>
    <row r="11019" spans="8:9" x14ac:dyDescent="0.2">
      <c r="H11019" s="101"/>
      <c r="I11019" s="101"/>
    </row>
    <row r="11020" spans="8:9" x14ac:dyDescent="0.2">
      <c r="H11020" s="101"/>
      <c r="I11020" s="101"/>
    </row>
    <row r="11021" spans="8:9" x14ac:dyDescent="0.2">
      <c r="H11021" s="101"/>
      <c r="I11021" s="101"/>
    </row>
    <row r="11022" spans="8:9" x14ac:dyDescent="0.2">
      <c r="H11022" s="101"/>
      <c r="I11022" s="101"/>
    </row>
    <row r="11023" spans="8:9" x14ac:dyDescent="0.2">
      <c r="H11023" s="101"/>
      <c r="I11023" s="101"/>
    </row>
    <row r="11024" spans="8:9" x14ac:dyDescent="0.2">
      <c r="H11024" s="101"/>
      <c r="I11024" s="101"/>
    </row>
    <row r="11025" spans="8:9" x14ac:dyDescent="0.2">
      <c r="H11025" s="101"/>
      <c r="I11025" s="101"/>
    </row>
    <row r="11026" spans="8:9" x14ac:dyDescent="0.2">
      <c r="H11026" s="101"/>
      <c r="I11026" s="101"/>
    </row>
    <row r="11027" spans="8:9" x14ac:dyDescent="0.2">
      <c r="H11027" s="101"/>
      <c r="I11027" s="101"/>
    </row>
    <row r="11028" spans="8:9" x14ac:dyDescent="0.2">
      <c r="H11028" s="101"/>
      <c r="I11028" s="101"/>
    </row>
    <row r="11029" spans="8:9" x14ac:dyDescent="0.2">
      <c r="H11029" s="101"/>
      <c r="I11029" s="101"/>
    </row>
    <row r="11030" spans="8:9" x14ac:dyDescent="0.2">
      <c r="H11030" s="101"/>
      <c r="I11030" s="101"/>
    </row>
    <row r="11031" spans="8:9" x14ac:dyDescent="0.2">
      <c r="H11031" s="101"/>
      <c r="I11031" s="101"/>
    </row>
    <row r="11032" spans="8:9" x14ac:dyDescent="0.2">
      <c r="H11032" s="101"/>
      <c r="I11032" s="101"/>
    </row>
    <row r="11033" spans="8:9" x14ac:dyDescent="0.2">
      <c r="H11033" s="101"/>
      <c r="I11033" s="101"/>
    </row>
    <row r="11034" spans="8:9" x14ac:dyDescent="0.2">
      <c r="H11034" s="101"/>
      <c r="I11034" s="101"/>
    </row>
    <row r="11035" spans="8:9" x14ac:dyDescent="0.2">
      <c r="H11035" s="101"/>
      <c r="I11035" s="101"/>
    </row>
    <row r="11036" spans="8:9" x14ac:dyDescent="0.2">
      <c r="H11036" s="101"/>
      <c r="I11036" s="101"/>
    </row>
    <row r="11037" spans="8:9" x14ac:dyDescent="0.2">
      <c r="H11037" s="101"/>
      <c r="I11037" s="101"/>
    </row>
    <row r="11038" spans="8:9" x14ac:dyDescent="0.2">
      <c r="H11038" s="101"/>
      <c r="I11038" s="101"/>
    </row>
    <row r="11039" spans="8:9" x14ac:dyDescent="0.2">
      <c r="H11039" s="101"/>
      <c r="I11039" s="101"/>
    </row>
    <row r="11040" spans="8:9" x14ac:dyDescent="0.2">
      <c r="H11040" s="101"/>
      <c r="I11040" s="101"/>
    </row>
    <row r="11041" spans="8:9" x14ac:dyDescent="0.2">
      <c r="H11041" s="101"/>
      <c r="I11041" s="101"/>
    </row>
    <row r="11042" spans="8:9" x14ac:dyDescent="0.2">
      <c r="H11042" s="101"/>
      <c r="I11042" s="101"/>
    </row>
    <row r="11043" spans="8:9" x14ac:dyDescent="0.2">
      <c r="H11043" s="101"/>
      <c r="I11043" s="101"/>
    </row>
    <row r="11044" spans="8:9" x14ac:dyDescent="0.2">
      <c r="H11044" s="101"/>
      <c r="I11044" s="101"/>
    </row>
    <row r="11045" spans="8:9" x14ac:dyDescent="0.2">
      <c r="H11045" s="101"/>
      <c r="I11045" s="101"/>
    </row>
    <row r="11046" spans="8:9" x14ac:dyDescent="0.2">
      <c r="H11046" s="101"/>
      <c r="I11046" s="101"/>
    </row>
    <row r="11047" spans="8:9" x14ac:dyDescent="0.2">
      <c r="H11047" s="101"/>
      <c r="I11047" s="101"/>
    </row>
    <row r="11048" spans="8:9" x14ac:dyDescent="0.2">
      <c r="H11048" s="101"/>
      <c r="I11048" s="101"/>
    </row>
    <row r="11049" spans="8:9" x14ac:dyDescent="0.2">
      <c r="H11049" s="101"/>
      <c r="I11049" s="101"/>
    </row>
    <row r="11050" spans="8:9" x14ac:dyDescent="0.2">
      <c r="H11050" s="101"/>
      <c r="I11050" s="101"/>
    </row>
    <row r="11051" spans="8:9" x14ac:dyDescent="0.2">
      <c r="H11051" s="101"/>
      <c r="I11051" s="101"/>
    </row>
    <row r="11052" spans="8:9" x14ac:dyDescent="0.2">
      <c r="H11052" s="101"/>
      <c r="I11052" s="101"/>
    </row>
    <row r="11053" spans="8:9" x14ac:dyDescent="0.2">
      <c r="H11053" s="101"/>
      <c r="I11053" s="101"/>
    </row>
    <row r="11054" spans="8:9" x14ac:dyDescent="0.2">
      <c r="H11054" s="101"/>
      <c r="I11054" s="101"/>
    </row>
    <row r="11055" spans="8:9" x14ac:dyDescent="0.2">
      <c r="H11055" s="101"/>
      <c r="I11055" s="101"/>
    </row>
    <row r="11056" spans="8:9" x14ac:dyDescent="0.2">
      <c r="H11056" s="101"/>
      <c r="I11056" s="101"/>
    </row>
    <row r="11057" spans="8:9" x14ac:dyDescent="0.2">
      <c r="H11057" s="101"/>
      <c r="I11057" s="101"/>
    </row>
    <row r="11058" spans="8:9" x14ac:dyDescent="0.2">
      <c r="H11058" s="101"/>
      <c r="I11058" s="101"/>
    </row>
    <row r="11059" spans="8:9" x14ac:dyDescent="0.2">
      <c r="H11059" s="101"/>
      <c r="I11059" s="101"/>
    </row>
    <row r="11060" spans="8:9" x14ac:dyDescent="0.2">
      <c r="H11060" s="101"/>
      <c r="I11060" s="101"/>
    </row>
    <row r="11061" spans="8:9" x14ac:dyDescent="0.2">
      <c r="H11061" s="101"/>
      <c r="I11061" s="101"/>
    </row>
    <row r="11062" spans="8:9" x14ac:dyDescent="0.2">
      <c r="H11062" s="101"/>
      <c r="I11062" s="101"/>
    </row>
    <row r="11063" spans="8:9" x14ac:dyDescent="0.2">
      <c r="H11063" s="101"/>
      <c r="I11063" s="101"/>
    </row>
    <row r="11064" spans="8:9" x14ac:dyDescent="0.2">
      <c r="H11064" s="101"/>
      <c r="I11064" s="101"/>
    </row>
    <row r="11065" spans="8:9" x14ac:dyDescent="0.2">
      <c r="H11065" s="101"/>
      <c r="I11065" s="101"/>
    </row>
    <row r="11066" spans="8:9" x14ac:dyDescent="0.2">
      <c r="H11066" s="101"/>
      <c r="I11066" s="101"/>
    </row>
    <row r="11067" spans="8:9" x14ac:dyDescent="0.2">
      <c r="H11067" s="101"/>
      <c r="I11067" s="101"/>
    </row>
    <row r="11068" spans="8:9" x14ac:dyDescent="0.2">
      <c r="H11068" s="101"/>
      <c r="I11068" s="101"/>
    </row>
    <row r="11069" spans="8:9" x14ac:dyDescent="0.2">
      <c r="H11069" s="101"/>
      <c r="I11069" s="101"/>
    </row>
    <row r="11070" spans="8:9" x14ac:dyDescent="0.2">
      <c r="H11070" s="101"/>
      <c r="I11070" s="101"/>
    </row>
    <row r="11071" spans="8:9" x14ac:dyDescent="0.2">
      <c r="H11071" s="101"/>
      <c r="I11071" s="101"/>
    </row>
    <row r="11072" spans="8:9" x14ac:dyDescent="0.2">
      <c r="H11072" s="101"/>
      <c r="I11072" s="101"/>
    </row>
    <row r="11073" spans="8:9" x14ac:dyDescent="0.2">
      <c r="H11073" s="101"/>
      <c r="I11073" s="101"/>
    </row>
    <row r="11074" spans="8:9" x14ac:dyDescent="0.2">
      <c r="H11074" s="101"/>
      <c r="I11074" s="101"/>
    </row>
    <row r="11075" spans="8:9" x14ac:dyDescent="0.2">
      <c r="H11075" s="101"/>
      <c r="I11075" s="101"/>
    </row>
    <row r="11076" spans="8:9" x14ac:dyDescent="0.2">
      <c r="H11076" s="101"/>
      <c r="I11076" s="101"/>
    </row>
    <row r="11077" spans="8:9" x14ac:dyDescent="0.2">
      <c r="H11077" s="101"/>
      <c r="I11077" s="101"/>
    </row>
    <row r="11078" spans="8:9" x14ac:dyDescent="0.2">
      <c r="H11078" s="101"/>
      <c r="I11078" s="101"/>
    </row>
    <row r="11079" spans="8:9" x14ac:dyDescent="0.2">
      <c r="H11079" s="101"/>
      <c r="I11079" s="101"/>
    </row>
    <row r="11080" spans="8:9" x14ac:dyDescent="0.2">
      <c r="H11080" s="101"/>
      <c r="I11080" s="101"/>
    </row>
    <row r="11081" spans="8:9" x14ac:dyDescent="0.2">
      <c r="H11081" s="101"/>
      <c r="I11081" s="101"/>
    </row>
    <row r="11082" spans="8:9" x14ac:dyDescent="0.2">
      <c r="H11082" s="101"/>
      <c r="I11082" s="101"/>
    </row>
    <row r="11083" spans="8:9" x14ac:dyDescent="0.2">
      <c r="H11083" s="101"/>
      <c r="I11083" s="101"/>
    </row>
    <row r="11084" spans="8:9" x14ac:dyDescent="0.2">
      <c r="H11084" s="101"/>
      <c r="I11084" s="101"/>
    </row>
    <row r="11085" spans="8:9" x14ac:dyDescent="0.2">
      <c r="H11085" s="101"/>
      <c r="I11085" s="101"/>
    </row>
    <row r="11086" spans="8:9" x14ac:dyDescent="0.2">
      <c r="H11086" s="101"/>
      <c r="I11086" s="101"/>
    </row>
    <row r="11087" spans="8:9" x14ac:dyDescent="0.2">
      <c r="H11087" s="101"/>
      <c r="I11087" s="101"/>
    </row>
    <row r="11088" spans="8:9" x14ac:dyDescent="0.2">
      <c r="H11088" s="101"/>
      <c r="I11088" s="101"/>
    </row>
    <row r="11089" spans="8:9" x14ac:dyDescent="0.2">
      <c r="H11089" s="101"/>
      <c r="I11089" s="101"/>
    </row>
    <row r="11090" spans="8:9" x14ac:dyDescent="0.2">
      <c r="H11090" s="101"/>
      <c r="I11090" s="101"/>
    </row>
    <row r="11091" spans="8:9" x14ac:dyDescent="0.2">
      <c r="H11091" s="101"/>
      <c r="I11091" s="101"/>
    </row>
    <row r="11092" spans="8:9" x14ac:dyDescent="0.2">
      <c r="H11092" s="101"/>
      <c r="I11092" s="101"/>
    </row>
    <row r="11093" spans="8:9" x14ac:dyDescent="0.2">
      <c r="H11093" s="101"/>
      <c r="I11093" s="101"/>
    </row>
    <row r="11094" spans="8:9" x14ac:dyDescent="0.2">
      <c r="H11094" s="101"/>
      <c r="I11094" s="101"/>
    </row>
    <row r="11095" spans="8:9" x14ac:dyDescent="0.2">
      <c r="H11095" s="101"/>
      <c r="I11095" s="101"/>
    </row>
    <row r="11096" spans="8:9" x14ac:dyDescent="0.2">
      <c r="H11096" s="101"/>
      <c r="I11096" s="101"/>
    </row>
    <row r="11097" spans="8:9" x14ac:dyDescent="0.2">
      <c r="H11097" s="101"/>
      <c r="I11097" s="101"/>
    </row>
    <row r="11098" spans="8:9" x14ac:dyDescent="0.2">
      <c r="H11098" s="101"/>
      <c r="I11098" s="101"/>
    </row>
    <row r="11099" spans="8:9" x14ac:dyDescent="0.2">
      <c r="H11099" s="101"/>
      <c r="I11099" s="101"/>
    </row>
    <row r="11100" spans="8:9" x14ac:dyDescent="0.2">
      <c r="H11100" s="101"/>
      <c r="I11100" s="101"/>
    </row>
    <row r="11101" spans="8:9" x14ac:dyDescent="0.2">
      <c r="H11101" s="101"/>
      <c r="I11101" s="101"/>
    </row>
    <row r="11102" spans="8:9" x14ac:dyDescent="0.2">
      <c r="H11102" s="101"/>
      <c r="I11102" s="101"/>
    </row>
    <row r="11103" spans="8:9" x14ac:dyDescent="0.2">
      <c r="H11103" s="101"/>
      <c r="I11103" s="101"/>
    </row>
    <row r="11104" spans="8:9" x14ac:dyDescent="0.2">
      <c r="H11104" s="101"/>
      <c r="I11104" s="101"/>
    </row>
    <row r="11105" spans="8:9" x14ac:dyDescent="0.2">
      <c r="H11105" s="101"/>
      <c r="I11105" s="101"/>
    </row>
    <row r="11106" spans="8:9" x14ac:dyDescent="0.2">
      <c r="H11106" s="101"/>
      <c r="I11106" s="101"/>
    </row>
    <row r="11107" spans="8:9" x14ac:dyDescent="0.2">
      <c r="H11107" s="101"/>
      <c r="I11107" s="101"/>
    </row>
    <row r="11108" spans="8:9" x14ac:dyDescent="0.2">
      <c r="H11108" s="101"/>
      <c r="I11108" s="101"/>
    </row>
    <row r="11109" spans="8:9" x14ac:dyDescent="0.2">
      <c r="H11109" s="101"/>
      <c r="I11109" s="101"/>
    </row>
    <row r="11110" spans="8:9" x14ac:dyDescent="0.2">
      <c r="H11110" s="101"/>
      <c r="I11110" s="101"/>
    </row>
    <row r="11111" spans="8:9" x14ac:dyDescent="0.2">
      <c r="H11111" s="101"/>
      <c r="I11111" s="101"/>
    </row>
    <row r="11112" spans="8:9" x14ac:dyDescent="0.2">
      <c r="H11112" s="101"/>
      <c r="I11112" s="101"/>
    </row>
    <row r="11113" spans="8:9" x14ac:dyDescent="0.2">
      <c r="H11113" s="101"/>
      <c r="I11113" s="101"/>
    </row>
    <row r="11114" spans="8:9" x14ac:dyDescent="0.2">
      <c r="H11114" s="101"/>
      <c r="I11114" s="101"/>
    </row>
    <row r="11115" spans="8:9" x14ac:dyDescent="0.2">
      <c r="H11115" s="101"/>
      <c r="I11115" s="101"/>
    </row>
    <row r="11116" spans="8:9" x14ac:dyDescent="0.2">
      <c r="H11116" s="101"/>
      <c r="I11116" s="101"/>
    </row>
    <row r="11117" spans="8:9" x14ac:dyDescent="0.2">
      <c r="H11117" s="101"/>
      <c r="I11117" s="101"/>
    </row>
    <row r="11118" spans="8:9" x14ac:dyDescent="0.2">
      <c r="H11118" s="101"/>
      <c r="I11118" s="101"/>
    </row>
    <row r="11119" spans="8:9" x14ac:dyDescent="0.2">
      <c r="H11119" s="101"/>
      <c r="I11119" s="101"/>
    </row>
    <row r="11120" spans="8:9" x14ac:dyDescent="0.2">
      <c r="H11120" s="101"/>
      <c r="I11120" s="101"/>
    </row>
    <row r="11121" spans="8:9" x14ac:dyDescent="0.2">
      <c r="H11121" s="101"/>
      <c r="I11121" s="101"/>
    </row>
    <row r="11122" spans="8:9" x14ac:dyDescent="0.2">
      <c r="H11122" s="101"/>
      <c r="I11122" s="101"/>
    </row>
    <row r="11123" spans="8:9" x14ac:dyDescent="0.2">
      <c r="H11123" s="101"/>
      <c r="I11123" s="101"/>
    </row>
    <row r="11124" spans="8:9" x14ac:dyDescent="0.2">
      <c r="H11124" s="101"/>
      <c r="I11124" s="101"/>
    </row>
    <row r="11125" spans="8:9" x14ac:dyDescent="0.2">
      <c r="H11125" s="101"/>
      <c r="I11125" s="101"/>
    </row>
    <row r="11126" spans="8:9" x14ac:dyDescent="0.2">
      <c r="H11126" s="101"/>
      <c r="I11126" s="101"/>
    </row>
    <row r="11127" spans="8:9" x14ac:dyDescent="0.2">
      <c r="H11127" s="101"/>
      <c r="I11127" s="101"/>
    </row>
    <row r="11128" spans="8:9" x14ac:dyDescent="0.2">
      <c r="H11128" s="101"/>
      <c r="I11128" s="101"/>
    </row>
    <row r="11129" spans="8:9" x14ac:dyDescent="0.2">
      <c r="H11129" s="101"/>
      <c r="I11129" s="101"/>
    </row>
    <row r="11130" spans="8:9" x14ac:dyDescent="0.2">
      <c r="H11130" s="101"/>
      <c r="I11130" s="101"/>
    </row>
    <row r="11131" spans="8:9" x14ac:dyDescent="0.2">
      <c r="H11131" s="101"/>
      <c r="I11131" s="101"/>
    </row>
    <row r="11132" spans="8:9" x14ac:dyDescent="0.2">
      <c r="H11132" s="101"/>
      <c r="I11132" s="101"/>
    </row>
    <row r="11133" spans="8:9" x14ac:dyDescent="0.2">
      <c r="H11133" s="101"/>
      <c r="I11133" s="101"/>
    </row>
    <row r="11134" spans="8:9" x14ac:dyDescent="0.2">
      <c r="H11134" s="101"/>
      <c r="I11134" s="101"/>
    </row>
    <row r="11135" spans="8:9" x14ac:dyDescent="0.2">
      <c r="H11135" s="101"/>
      <c r="I11135" s="101"/>
    </row>
    <row r="11136" spans="8:9" x14ac:dyDescent="0.2">
      <c r="H11136" s="101"/>
      <c r="I11136" s="101"/>
    </row>
    <row r="11137" spans="8:9" x14ac:dyDescent="0.2">
      <c r="H11137" s="101"/>
      <c r="I11137" s="101"/>
    </row>
    <row r="11138" spans="8:9" x14ac:dyDescent="0.2">
      <c r="H11138" s="101"/>
      <c r="I11138" s="101"/>
    </row>
    <row r="11139" spans="8:9" x14ac:dyDescent="0.2">
      <c r="H11139" s="101"/>
      <c r="I11139" s="101"/>
    </row>
    <row r="11140" spans="8:9" x14ac:dyDescent="0.2">
      <c r="H11140" s="101"/>
      <c r="I11140" s="101"/>
    </row>
    <row r="11141" spans="8:9" x14ac:dyDescent="0.2">
      <c r="H11141" s="101"/>
      <c r="I11141" s="101"/>
    </row>
    <row r="11142" spans="8:9" x14ac:dyDescent="0.2">
      <c r="H11142" s="101"/>
      <c r="I11142" s="101"/>
    </row>
    <row r="11143" spans="8:9" x14ac:dyDescent="0.2">
      <c r="H11143" s="101"/>
      <c r="I11143" s="101"/>
    </row>
    <row r="11144" spans="8:9" x14ac:dyDescent="0.2">
      <c r="H11144" s="101"/>
      <c r="I11144" s="101"/>
    </row>
    <row r="11145" spans="8:9" x14ac:dyDescent="0.2">
      <c r="H11145" s="101"/>
      <c r="I11145" s="101"/>
    </row>
    <row r="11146" spans="8:9" x14ac:dyDescent="0.2">
      <c r="H11146" s="101"/>
      <c r="I11146" s="101"/>
    </row>
    <row r="11147" spans="8:9" x14ac:dyDescent="0.2">
      <c r="H11147" s="101"/>
      <c r="I11147" s="101"/>
    </row>
    <row r="11148" spans="8:9" x14ac:dyDescent="0.2">
      <c r="H11148" s="101"/>
      <c r="I11148" s="101"/>
    </row>
    <row r="11149" spans="8:9" x14ac:dyDescent="0.2">
      <c r="H11149" s="101"/>
      <c r="I11149" s="101"/>
    </row>
    <row r="11150" spans="8:9" x14ac:dyDescent="0.2">
      <c r="H11150" s="101"/>
      <c r="I11150" s="101"/>
    </row>
    <row r="11151" spans="8:9" x14ac:dyDescent="0.2">
      <c r="H11151" s="101"/>
      <c r="I11151" s="101"/>
    </row>
    <row r="11152" spans="8:9" x14ac:dyDescent="0.2">
      <c r="H11152" s="101"/>
      <c r="I11152" s="101"/>
    </row>
    <row r="11153" spans="8:9" x14ac:dyDescent="0.2">
      <c r="H11153" s="101"/>
      <c r="I11153" s="101"/>
    </row>
    <row r="11154" spans="8:9" x14ac:dyDescent="0.2">
      <c r="H11154" s="101"/>
      <c r="I11154" s="101"/>
    </row>
    <row r="11155" spans="8:9" x14ac:dyDescent="0.2">
      <c r="H11155" s="101"/>
      <c r="I11155" s="101"/>
    </row>
    <row r="11156" spans="8:9" x14ac:dyDescent="0.2">
      <c r="H11156" s="101"/>
      <c r="I11156" s="101"/>
    </row>
    <row r="11157" spans="8:9" x14ac:dyDescent="0.2">
      <c r="H11157" s="101"/>
      <c r="I11157" s="101"/>
    </row>
    <row r="11158" spans="8:9" x14ac:dyDescent="0.2">
      <c r="H11158" s="101"/>
      <c r="I11158" s="101"/>
    </row>
    <row r="11159" spans="8:9" x14ac:dyDescent="0.2">
      <c r="H11159" s="101"/>
      <c r="I11159" s="101"/>
    </row>
    <row r="11160" spans="8:9" x14ac:dyDescent="0.2">
      <c r="H11160" s="101"/>
      <c r="I11160" s="101"/>
    </row>
    <row r="11161" spans="8:9" x14ac:dyDescent="0.2">
      <c r="H11161" s="101"/>
      <c r="I11161" s="101"/>
    </row>
    <row r="11162" spans="8:9" x14ac:dyDescent="0.2">
      <c r="H11162" s="101"/>
      <c r="I11162" s="101"/>
    </row>
    <row r="11163" spans="8:9" x14ac:dyDescent="0.2">
      <c r="H11163" s="101"/>
      <c r="I11163" s="101"/>
    </row>
    <row r="11164" spans="8:9" x14ac:dyDescent="0.2">
      <c r="H11164" s="101"/>
      <c r="I11164" s="101"/>
    </row>
    <row r="11165" spans="8:9" x14ac:dyDescent="0.2">
      <c r="H11165" s="101"/>
      <c r="I11165" s="101"/>
    </row>
    <row r="11166" spans="8:9" x14ac:dyDescent="0.2">
      <c r="H11166" s="101"/>
      <c r="I11166" s="101"/>
    </row>
    <row r="11167" spans="8:9" x14ac:dyDescent="0.2">
      <c r="H11167" s="101"/>
      <c r="I11167" s="101"/>
    </row>
    <row r="11168" spans="8:9" x14ac:dyDescent="0.2">
      <c r="H11168" s="101"/>
      <c r="I11168" s="101"/>
    </row>
    <row r="11169" spans="8:9" x14ac:dyDescent="0.2">
      <c r="H11169" s="101"/>
      <c r="I11169" s="101"/>
    </row>
    <row r="11170" spans="8:9" x14ac:dyDescent="0.2">
      <c r="H11170" s="101"/>
      <c r="I11170" s="101"/>
    </row>
    <row r="11171" spans="8:9" x14ac:dyDescent="0.2">
      <c r="H11171" s="101"/>
      <c r="I11171" s="101"/>
    </row>
    <row r="11172" spans="8:9" x14ac:dyDescent="0.2">
      <c r="H11172" s="101"/>
      <c r="I11172" s="101"/>
    </row>
    <row r="11173" spans="8:9" x14ac:dyDescent="0.2">
      <c r="H11173" s="101"/>
      <c r="I11173" s="101"/>
    </row>
    <row r="11174" spans="8:9" x14ac:dyDescent="0.2">
      <c r="H11174" s="101"/>
      <c r="I11174" s="101"/>
    </row>
    <row r="11175" spans="8:9" x14ac:dyDescent="0.2">
      <c r="H11175" s="101"/>
      <c r="I11175" s="101"/>
    </row>
    <row r="11176" spans="8:9" x14ac:dyDescent="0.2">
      <c r="H11176" s="101"/>
      <c r="I11176" s="101"/>
    </row>
    <row r="11177" spans="8:9" x14ac:dyDescent="0.2">
      <c r="H11177" s="101"/>
      <c r="I11177" s="101"/>
    </row>
    <row r="11178" spans="8:9" x14ac:dyDescent="0.2">
      <c r="H11178" s="101"/>
      <c r="I11178" s="101"/>
    </row>
    <row r="11179" spans="8:9" x14ac:dyDescent="0.2">
      <c r="H11179" s="101"/>
      <c r="I11179" s="101"/>
    </row>
    <row r="11180" spans="8:9" x14ac:dyDescent="0.2">
      <c r="H11180" s="101"/>
      <c r="I11180" s="101"/>
    </row>
    <row r="11181" spans="8:9" x14ac:dyDescent="0.2">
      <c r="H11181" s="101"/>
      <c r="I11181" s="101"/>
    </row>
    <row r="11182" spans="8:9" x14ac:dyDescent="0.2">
      <c r="H11182" s="101"/>
      <c r="I11182" s="101"/>
    </row>
    <row r="11183" spans="8:9" x14ac:dyDescent="0.2">
      <c r="H11183" s="101"/>
      <c r="I11183" s="101"/>
    </row>
    <row r="11184" spans="8:9" x14ac:dyDescent="0.2">
      <c r="H11184" s="101"/>
      <c r="I11184" s="101"/>
    </row>
    <row r="11185" spans="8:9" x14ac:dyDescent="0.2">
      <c r="H11185" s="101"/>
      <c r="I11185" s="101"/>
    </row>
    <row r="11186" spans="8:9" x14ac:dyDescent="0.2">
      <c r="H11186" s="101"/>
      <c r="I11186" s="101"/>
    </row>
    <row r="11187" spans="8:9" x14ac:dyDescent="0.2">
      <c r="H11187" s="101"/>
      <c r="I11187" s="101"/>
    </row>
    <row r="11188" spans="8:9" x14ac:dyDescent="0.2">
      <c r="H11188" s="101"/>
      <c r="I11188" s="101"/>
    </row>
    <row r="11189" spans="8:9" x14ac:dyDescent="0.2">
      <c r="H11189" s="101"/>
      <c r="I11189" s="101"/>
    </row>
    <row r="11190" spans="8:9" x14ac:dyDescent="0.2">
      <c r="H11190" s="101"/>
      <c r="I11190" s="101"/>
    </row>
    <row r="11191" spans="8:9" x14ac:dyDescent="0.2">
      <c r="H11191" s="101"/>
      <c r="I11191" s="101"/>
    </row>
    <row r="11192" spans="8:9" x14ac:dyDescent="0.2">
      <c r="H11192" s="101"/>
      <c r="I11192" s="101"/>
    </row>
    <row r="11193" spans="8:9" x14ac:dyDescent="0.2">
      <c r="H11193" s="101"/>
      <c r="I11193" s="101"/>
    </row>
    <row r="11194" spans="8:9" x14ac:dyDescent="0.2">
      <c r="H11194" s="101"/>
      <c r="I11194" s="101"/>
    </row>
    <row r="11195" spans="8:9" x14ac:dyDescent="0.2">
      <c r="H11195" s="101"/>
      <c r="I11195" s="101"/>
    </row>
    <row r="11196" spans="8:9" x14ac:dyDescent="0.2">
      <c r="H11196" s="101"/>
      <c r="I11196" s="101"/>
    </row>
    <row r="11197" spans="8:9" x14ac:dyDescent="0.2">
      <c r="H11197" s="101"/>
      <c r="I11197" s="101"/>
    </row>
    <row r="11198" spans="8:9" x14ac:dyDescent="0.2">
      <c r="H11198" s="101"/>
      <c r="I11198" s="101"/>
    </row>
    <row r="11199" spans="8:9" x14ac:dyDescent="0.2">
      <c r="H11199" s="101"/>
      <c r="I11199" s="101"/>
    </row>
    <row r="11200" spans="8:9" x14ac:dyDescent="0.2">
      <c r="H11200" s="101"/>
      <c r="I11200" s="101"/>
    </row>
    <row r="11201" spans="8:9" x14ac:dyDescent="0.2">
      <c r="H11201" s="101"/>
      <c r="I11201" s="101"/>
    </row>
    <row r="11202" spans="8:9" x14ac:dyDescent="0.2">
      <c r="H11202" s="101"/>
      <c r="I11202" s="101"/>
    </row>
    <row r="11203" spans="8:9" x14ac:dyDescent="0.2">
      <c r="H11203" s="101"/>
      <c r="I11203" s="101"/>
    </row>
    <row r="11204" spans="8:9" x14ac:dyDescent="0.2">
      <c r="H11204" s="101"/>
      <c r="I11204" s="101"/>
    </row>
    <row r="11205" spans="8:9" x14ac:dyDescent="0.2">
      <c r="H11205" s="101"/>
      <c r="I11205" s="101"/>
    </row>
    <row r="11206" spans="8:9" x14ac:dyDescent="0.2">
      <c r="H11206" s="101"/>
      <c r="I11206" s="101"/>
    </row>
    <row r="11207" spans="8:9" x14ac:dyDescent="0.2">
      <c r="H11207" s="101"/>
      <c r="I11207" s="101"/>
    </row>
    <row r="11208" spans="8:9" x14ac:dyDescent="0.2">
      <c r="H11208" s="101"/>
      <c r="I11208" s="101"/>
    </row>
    <row r="11209" spans="8:9" x14ac:dyDescent="0.2">
      <c r="H11209" s="101"/>
      <c r="I11209" s="101"/>
    </row>
    <row r="11210" spans="8:9" x14ac:dyDescent="0.2">
      <c r="H11210" s="101"/>
      <c r="I11210" s="101"/>
    </row>
    <row r="11211" spans="8:9" x14ac:dyDescent="0.2">
      <c r="H11211" s="101"/>
      <c r="I11211" s="101"/>
    </row>
    <row r="11212" spans="8:9" x14ac:dyDescent="0.2">
      <c r="H11212" s="101"/>
      <c r="I11212" s="101"/>
    </row>
    <row r="11213" spans="8:9" x14ac:dyDescent="0.2">
      <c r="H11213" s="101"/>
      <c r="I11213" s="101"/>
    </row>
    <row r="11214" spans="8:9" x14ac:dyDescent="0.2">
      <c r="H11214" s="101"/>
      <c r="I11214" s="101"/>
    </row>
    <row r="11215" spans="8:9" x14ac:dyDescent="0.2">
      <c r="H11215" s="101"/>
      <c r="I11215" s="101"/>
    </row>
    <row r="11216" spans="8:9" x14ac:dyDescent="0.2">
      <c r="H11216" s="101"/>
      <c r="I11216" s="101"/>
    </row>
    <row r="11217" spans="8:9" x14ac:dyDescent="0.2">
      <c r="H11217" s="101"/>
      <c r="I11217" s="101"/>
    </row>
    <row r="11218" spans="8:9" x14ac:dyDescent="0.2">
      <c r="H11218" s="101"/>
      <c r="I11218" s="101"/>
    </row>
    <row r="11219" spans="8:9" x14ac:dyDescent="0.2">
      <c r="H11219" s="101"/>
      <c r="I11219" s="101"/>
    </row>
    <row r="11220" spans="8:9" x14ac:dyDescent="0.2">
      <c r="H11220" s="101"/>
      <c r="I11220" s="101"/>
    </row>
    <row r="11221" spans="8:9" x14ac:dyDescent="0.2">
      <c r="H11221" s="101"/>
      <c r="I11221" s="101"/>
    </row>
    <row r="11222" spans="8:9" x14ac:dyDescent="0.2">
      <c r="H11222" s="101"/>
      <c r="I11222" s="101"/>
    </row>
    <row r="11223" spans="8:9" x14ac:dyDescent="0.2">
      <c r="H11223" s="101"/>
      <c r="I11223" s="101"/>
    </row>
    <row r="11224" spans="8:9" x14ac:dyDescent="0.2">
      <c r="H11224" s="101"/>
      <c r="I11224" s="101"/>
    </row>
    <row r="11225" spans="8:9" x14ac:dyDescent="0.2">
      <c r="H11225" s="101"/>
      <c r="I11225" s="101"/>
    </row>
    <row r="11226" spans="8:9" x14ac:dyDescent="0.2">
      <c r="H11226" s="101"/>
      <c r="I11226" s="101"/>
    </row>
    <row r="11227" spans="8:9" x14ac:dyDescent="0.2">
      <c r="H11227" s="101"/>
      <c r="I11227" s="101"/>
    </row>
    <row r="11228" spans="8:9" x14ac:dyDescent="0.2">
      <c r="H11228" s="101"/>
      <c r="I11228" s="101"/>
    </row>
    <row r="11229" spans="8:9" x14ac:dyDescent="0.2">
      <c r="H11229" s="101"/>
      <c r="I11229" s="101"/>
    </row>
    <row r="11230" spans="8:9" x14ac:dyDescent="0.2">
      <c r="H11230" s="101"/>
      <c r="I11230" s="101"/>
    </row>
    <row r="11231" spans="8:9" x14ac:dyDescent="0.2">
      <c r="H11231" s="101"/>
      <c r="I11231" s="101"/>
    </row>
    <row r="11232" spans="8:9" x14ac:dyDescent="0.2">
      <c r="H11232" s="101"/>
      <c r="I11232" s="101"/>
    </row>
    <row r="11233" spans="8:9" x14ac:dyDescent="0.2">
      <c r="H11233" s="101"/>
      <c r="I11233" s="101"/>
    </row>
    <row r="11234" spans="8:9" x14ac:dyDescent="0.2">
      <c r="H11234" s="101"/>
      <c r="I11234" s="101"/>
    </row>
    <row r="11235" spans="8:9" x14ac:dyDescent="0.2">
      <c r="H11235" s="101"/>
      <c r="I11235" s="101"/>
    </row>
    <row r="11236" spans="8:9" x14ac:dyDescent="0.2">
      <c r="H11236" s="101"/>
      <c r="I11236" s="101"/>
    </row>
    <row r="11237" spans="8:9" x14ac:dyDescent="0.2">
      <c r="H11237" s="101"/>
      <c r="I11237" s="101"/>
    </row>
    <row r="11238" spans="8:9" x14ac:dyDescent="0.2">
      <c r="H11238" s="101"/>
      <c r="I11238" s="101"/>
    </row>
    <row r="11239" spans="8:9" x14ac:dyDescent="0.2">
      <c r="H11239" s="101"/>
      <c r="I11239" s="101"/>
    </row>
    <row r="11240" spans="8:9" x14ac:dyDescent="0.2">
      <c r="H11240" s="101"/>
      <c r="I11240" s="101"/>
    </row>
    <row r="11241" spans="8:9" x14ac:dyDescent="0.2">
      <c r="H11241" s="101"/>
      <c r="I11241" s="101"/>
    </row>
    <row r="11242" spans="8:9" x14ac:dyDescent="0.2">
      <c r="H11242" s="101"/>
      <c r="I11242" s="101"/>
    </row>
    <row r="11243" spans="8:9" x14ac:dyDescent="0.2">
      <c r="H11243" s="101"/>
      <c r="I11243" s="101"/>
    </row>
    <row r="11244" spans="8:9" x14ac:dyDescent="0.2">
      <c r="H11244" s="101"/>
      <c r="I11244" s="101"/>
    </row>
    <row r="11245" spans="8:9" x14ac:dyDescent="0.2">
      <c r="H11245" s="101"/>
      <c r="I11245" s="101"/>
    </row>
    <row r="11246" spans="8:9" x14ac:dyDescent="0.2">
      <c r="H11246" s="101"/>
      <c r="I11246" s="101"/>
    </row>
    <row r="11247" spans="8:9" x14ac:dyDescent="0.2">
      <c r="H11247" s="101"/>
      <c r="I11247" s="101"/>
    </row>
    <row r="11248" spans="8:9" x14ac:dyDescent="0.2">
      <c r="H11248" s="101"/>
      <c r="I11248" s="101"/>
    </row>
    <row r="11249" spans="8:9" x14ac:dyDescent="0.2">
      <c r="H11249" s="101"/>
      <c r="I11249" s="101"/>
    </row>
    <row r="11250" spans="8:9" x14ac:dyDescent="0.2">
      <c r="H11250" s="101"/>
      <c r="I11250" s="101"/>
    </row>
    <row r="11251" spans="8:9" x14ac:dyDescent="0.2">
      <c r="H11251" s="101"/>
      <c r="I11251" s="101"/>
    </row>
    <row r="11252" spans="8:9" x14ac:dyDescent="0.2">
      <c r="H11252" s="101"/>
      <c r="I11252" s="101"/>
    </row>
    <row r="11253" spans="8:9" x14ac:dyDescent="0.2">
      <c r="H11253" s="101"/>
      <c r="I11253" s="101"/>
    </row>
    <row r="11254" spans="8:9" x14ac:dyDescent="0.2">
      <c r="H11254" s="101"/>
      <c r="I11254" s="101"/>
    </row>
    <row r="11255" spans="8:9" x14ac:dyDescent="0.2">
      <c r="H11255" s="101"/>
      <c r="I11255" s="101"/>
    </row>
    <row r="11256" spans="8:9" x14ac:dyDescent="0.2">
      <c r="H11256" s="101"/>
      <c r="I11256" s="101"/>
    </row>
    <row r="11257" spans="8:9" x14ac:dyDescent="0.2">
      <c r="H11257" s="101"/>
      <c r="I11257" s="101"/>
    </row>
    <row r="11258" spans="8:9" x14ac:dyDescent="0.2">
      <c r="H11258" s="101"/>
      <c r="I11258" s="101"/>
    </row>
    <row r="11259" spans="8:9" x14ac:dyDescent="0.2">
      <c r="H11259" s="101"/>
      <c r="I11259" s="101"/>
    </row>
    <row r="11260" spans="8:9" x14ac:dyDescent="0.2">
      <c r="H11260" s="101"/>
      <c r="I11260" s="101"/>
    </row>
    <row r="11261" spans="8:9" x14ac:dyDescent="0.2">
      <c r="H11261" s="101"/>
      <c r="I11261" s="101"/>
    </row>
    <row r="11262" spans="8:9" x14ac:dyDescent="0.2">
      <c r="H11262" s="101"/>
      <c r="I11262" s="101"/>
    </row>
    <row r="11263" spans="8:9" x14ac:dyDescent="0.2">
      <c r="H11263" s="101"/>
      <c r="I11263" s="101"/>
    </row>
    <row r="11264" spans="8:9" x14ac:dyDescent="0.2">
      <c r="H11264" s="101"/>
      <c r="I11264" s="101"/>
    </row>
    <row r="11265" spans="8:9" x14ac:dyDescent="0.2">
      <c r="H11265" s="101"/>
      <c r="I11265" s="101"/>
    </row>
    <row r="11266" spans="8:9" x14ac:dyDescent="0.2">
      <c r="H11266" s="101"/>
      <c r="I11266" s="101"/>
    </row>
    <row r="11267" spans="8:9" x14ac:dyDescent="0.2">
      <c r="H11267" s="101"/>
      <c r="I11267" s="101"/>
    </row>
    <row r="11268" spans="8:9" x14ac:dyDescent="0.2">
      <c r="H11268" s="101"/>
      <c r="I11268" s="101"/>
    </row>
    <row r="11269" spans="8:9" x14ac:dyDescent="0.2">
      <c r="H11269" s="101"/>
      <c r="I11269" s="101"/>
    </row>
    <row r="11270" spans="8:9" x14ac:dyDescent="0.2">
      <c r="H11270" s="101"/>
      <c r="I11270" s="101"/>
    </row>
    <row r="11271" spans="8:9" x14ac:dyDescent="0.2">
      <c r="H11271" s="101"/>
      <c r="I11271" s="101"/>
    </row>
    <row r="11272" spans="8:9" x14ac:dyDescent="0.2">
      <c r="H11272" s="101"/>
      <c r="I11272" s="101"/>
    </row>
    <row r="11273" spans="8:9" x14ac:dyDescent="0.2">
      <c r="H11273" s="101"/>
      <c r="I11273" s="101"/>
    </row>
    <row r="11274" spans="8:9" x14ac:dyDescent="0.2">
      <c r="H11274" s="101"/>
      <c r="I11274" s="101"/>
    </row>
    <row r="11275" spans="8:9" x14ac:dyDescent="0.2">
      <c r="H11275" s="101"/>
      <c r="I11275" s="101"/>
    </row>
    <row r="11276" spans="8:9" x14ac:dyDescent="0.2">
      <c r="H11276" s="101"/>
      <c r="I11276" s="101"/>
    </row>
    <row r="11277" spans="8:9" x14ac:dyDescent="0.2">
      <c r="H11277" s="101"/>
      <c r="I11277" s="101"/>
    </row>
    <row r="11278" spans="8:9" x14ac:dyDescent="0.2">
      <c r="H11278" s="101"/>
      <c r="I11278" s="101"/>
    </row>
    <row r="11279" spans="8:9" x14ac:dyDescent="0.2">
      <c r="H11279" s="101"/>
      <c r="I11279" s="101"/>
    </row>
    <row r="11280" spans="8:9" x14ac:dyDescent="0.2">
      <c r="H11280" s="101"/>
      <c r="I11280" s="101"/>
    </row>
    <row r="11281" spans="8:9" x14ac:dyDescent="0.2">
      <c r="H11281" s="101"/>
      <c r="I11281" s="101"/>
    </row>
    <row r="11282" spans="8:9" x14ac:dyDescent="0.2">
      <c r="H11282" s="101"/>
      <c r="I11282" s="101"/>
    </row>
    <row r="11283" spans="8:9" x14ac:dyDescent="0.2">
      <c r="H11283" s="101"/>
      <c r="I11283" s="101"/>
    </row>
    <row r="11284" spans="8:9" x14ac:dyDescent="0.2">
      <c r="H11284" s="101"/>
      <c r="I11284" s="101"/>
    </row>
    <row r="11285" spans="8:9" x14ac:dyDescent="0.2">
      <c r="H11285" s="101"/>
      <c r="I11285" s="101"/>
    </row>
    <row r="11286" spans="8:9" x14ac:dyDescent="0.2">
      <c r="H11286" s="101"/>
      <c r="I11286" s="101"/>
    </row>
    <row r="11287" spans="8:9" x14ac:dyDescent="0.2">
      <c r="H11287" s="101"/>
      <c r="I11287" s="101"/>
    </row>
    <row r="11288" spans="8:9" x14ac:dyDescent="0.2">
      <c r="H11288" s="101"/>
      <c r="I11288" s="101"/>
    </row>
    <row r="11289" spans="8:9" x14ac:dyDescent="0.2">
      <c r="H11289" s="101"/>
      <c r="I11289" s="101"/>
    </row>
    <row r="11290" spans="8:9" x14ac:dyDescent="0.2">
      <c r="H11290" s="101"/>
      <c r="I11290" s="101"/>
    </row>
    <row r="11291" spans="8:9" x14ac:dyDescent="0.2">
      <c r="H11291" s="101"/>
      <c r="I11291" s="101"/>
    </row>
    <row r="11292" spans="8:9" x14ac:dyDescent="0.2">
      <c r="H11292" s="101"/>
      <c r="I11292" s="101"/>
    </row>
    <row r="11293" spans="8:9" x14ac:dyDescent="0.2">
      <c r="H11293" s="101"/>
      <c r="I11293" s="101"/>
    </row>
    <row r="11294" spans="8:9" x14ac:dyDescent="0.2">
      <c r="H11294" s="101"/>
      <c r="I11294" s="101"/>
    </row>
    <row r="11295" spans="8:9" x14ac:dyDescent="0.2">
      <c r="H11295" s="101"/>
      <c r="I11295" s="101"/>
    </row>
    <row r="11296" spans="8:9" x14ac:dyDescent="0.2">
      <c r="H11296" s="101"/>
      <c r="I11296" s="101"/>
    </row>
    <row r="11297" spans="8:9" x14ac:dyDescent="0.2">
      <c r="H11297" s="101"/>
      <c r="I11297" s="101"/>
    </row>
    <row r="11298" spans="8:9" x14ac:dyDescent="0.2">
      <c r="H11298" s="101"/>
      <c r="I11298" s="101"/>
    </row>
    <row r="11299" spans="8:9" x14ac:dyDescent="0.2">
      <c r="H11299" s="101"/>
      <c r="I11299" s="101"/>
    </row>
    <row r="11300" spans="8:9" x14ac:dyDescent="0.2">
      <c r="H11300" s="101"/>
      <c r="I11300" s="101"/>
    </row>
    <row r="11301" spans="8:9" x14ac:dyDescent="0.2">
      <c r="H11301" s="101"/>
      <c r="I11301" s="101"/>
    </row>
    <row r="11302" spans="8:9" x14ac:dyDescent="0.2">
      <c r="H11302" s="101"/>
      <c r="I11302" s="101"/>
    </row>
    <row r="11303" spans="8:9" x14ac:dyDescent="0.2">
      <c r="H11303" s="101"/>
      <c r="I11303" s="101"/>
    </row>
    <row r="11304" spans="8:9" x14ac:dyDescent="0.2">
      <c r="H11304" s="101"/>
      <c r="I11304" s="101"/>
    </row>
    <row r="11305" spans="8:9" x14ac:dyDescent="0.2">
      <c r="H11305" s="101"/>
      <c r="I11305" s="101"/>
    </row>
    <row r="11306" spans="8:9" x14ac:dyDescent="0.2">
      <c r="H11306" s="101"/>
      <c r="I11306" s="101"/>
    </row>
    <row r="11307" spans="8:9" x14ac:dyDescent="0.2">
      <c r="H11307" s="101"/>
      <c r="I11307" s="101"/>
    </row>
    <row r="11308" spans="8:9" x14ac:dyDescent="0.2">
      <c r="H11308" s="101"/>
      <c r="I11308" s="101"/>
    </row>
    <row r="11309" spans="8:9" x14ac:dyDescent="0.2">
      <c r="H11309" s="101"/>
      <c r="I11309" s="101"/>
    </row>
    <row r="11310" spans="8:9" x14ac:dyDescent="0.2">
      <c r="H11310" s="101"/>
      <c r="I11310" s="101"/>
    </row>
    <row r="11311" spans="8:9" x14ac:dyDescent="0.2">
      <c r="H11311" s="101"/>
      <c r="I11311" s="101"/>
    </row>
    <row r="11312" spans="8:9" x14ac:dyDescent="0.2">
      <c r="H11312" s="101"/>
      <c r="I11312" s="101"/>
    </row>
    <row r="11313" spans="8:9" x14ac:dyDescent="0.2">
      <c r="H11313" s="101"/>
      <c r="I11313" s="101"/>
    </row>
    <row r="11314" spans="8:9" x14ac:dyDescent="0.2">
      <c r="H11314" s="101"/>
      <c r="I11314" s="101"/>
    </row>
    <row r="11315" spans="8:9" x14ac:dyDescent="0.2">
      <c r="H11315" s="101"/>
      <c r="I11315" s="101"/>
    </row>
    <row r="11316" spans="8:9" x14ac:dyDescent="0.2">
      <c r="H11316" s="101"/>
      <c r="I11316" s="101"/>
    </row>
    <row r="11317" spans="8:9" x14ac:dyDescent="0.2">
      <c r="H11317" s="101"/>
      <c r="I11317" s="101"/>
    </row>
    <row r="11318" spans="8:9" x14ac:dyDescent="0.2">
      <c r="H11318" s="101"/>
      <c r="I11318" s="101"/>
    </row>
    <row r="11319" spans="8:9" x14ac:dyDescent="0.2">
      <c r="H11319" s="101"/>
      <c r="I11319" s="101"/>
    </row>
    <row r="11320" spans="8:9" x14ac:dyDescent="0.2">
      <c r="H11320" s="101"/>
      <c r="I11320" s="101"/>
    </row>
    <row r="11321" spans="8:9" x14ac:dyDescent="0.2">
      <c r="H11321" s="101"/>
      <c r="I11321" s="101"/>
    </row>
    <row r="11322" spans="8:9" x14ac:dyDescent="0.2">
      <c r="H11322" s="101"/>
      <c r="I11322" s="101"/>
    </row>
    <row r="11323" spans="8:9" x14ac:dyDescent="0.2">
      <c r="H11323" s="101"/>
      <c r="I11323" s="101"/>
    </row>
    <row r="11324" spans="8:9" x14ac:dyDescent="0.2">
      <c r="H11324" s="101"/>
      <c r="I11324" s="101"/>
    </row>
    <row r="11325" spans="8:9" x14ac:dyDescent="0.2">
      <c r="H11325" s="101"/>
      <c r="I11325" s="101"/>
    </row>
    <row r="11326" spans="8:9" x14ac:dyDescent="0.2">
      <c r="H11326" s="101"/>
      <c r="I11326" s="101"/>
    </row>
    <row r="11327" spans="8:9" x14ac:dyDescent="0.2">
      <c r="H11327" s="101"/>
      <c r="I11327" s="101"/>
    </row>
    <row r="11328" spans="8:9" x14ac:dyDescent="0.2">
      <c r="H11328" s="101"/>
      <c r="I11328" s="101"/>
    </row>
    <row r="11329" spans="8:9" x14ac:dyDescent="0.2">
      <c r="H11329" s="101"/>
      <c r="I11329" s="101"/>
    </row>
    <row r="11330" spans="8:9" x14ac:dyDescent="0.2">
      <c r="H11330" s="101"/>
      <c r="I11330" s="101"/>
    </row>
    <row r="11331" spans="8:9" x14ac:dyDescent="0.2">
      <c r="H11331" s="101"/>
      <c r="I11331" s="101"/>
    </row>
    <row r="11332" spans="8:9" x14ac:dyDescent="0.2">
      <c r="H11332" s="101"/>
      <c r="I11332" s="101"/>
    </row>
    <row r="11333" spans="8:9" x14ac:dyDescent="0.2">
      <c r="H11333" s="101"/>
      <c r="I11333" s="101"/>
    </row>
    <row r="11334" spans="8:9" x14ac:dyDescent="0.2">
      <c r="H11334" s="101"/>
      <c r="I11334" s="101"/>
    </row>
    <row r="11335" spans="8:9" x14ac:dyDescent="0.2">
      <c r="H11335" s="101"/>
      <c r="I11335" s="101"/>
    </row>
    <row r="11336" spans="8:9" x14ac:dyDescent="0.2">
      <c r="H11336" s="101"/>
      <c r="I11336" s="101"/>
    </row>
    <row r="11337" spans="8:9" x14ac:dyDescent="0.2">
      <c r="H11337" s="101"/>
      <c r="I11337" s="101"/>
    </row>
    <row r="11338" spans="8:9" x14ac:dyDescent="0.2">
      <c r="H11338" s="101"/>
      <c r="I11338" s="101"/>
    </row>
    <row r="11339" spans="8:9" x14ac:dyDescent="0.2">
      <c r="H11339" s="101"/>
      <c r="I11339" s="101"/>
    </row>
    <row r="11340" spans="8:9" x14ac:dyDescent="0.2">
      <c r="H11340" s="101"/>
      <c r="I11340" s="101"/>
    </row>
    <row r="11341" spans="8:9" x14ac:dyDescent="0.2">
      <c r="H11341" s="101"/>
      <c r="I11341" s="101"/>
    </row>
    <row r="11342" spans="8:9" x14ac:dyDescent="0.2">
      <c r="H11342" s="101"/>
      <c r="I11342" s="101"/>
    </row>
    <row r="11343" spans="8:9" x14ac:dyDescent="0.2">
      <c r="H11343" s="101"/>
      <c r="I11343" s="101"/>
    </row>
    <row r="11344" spans="8:9" x14ac:dyDescent="0.2">
      <c r="H11344" s="101"/>
      <c r="I11344" s="101"/>
    </row>
    <row r="11345" spans="8:9" x14ac:dyDescent="0.2">
      <c r="H11345" s="101"/>
      <c r="I11345" s="101"/>
    </row>
    <row r="11346" spans="8:9" x14ac:dyDescent="0.2">
      <c r="H11346" s="101"/>
      <c r="I11346" s="101"/>
    </row>
    <row r="11347" spans="8:9" x14ac:dyDescent="0.2">
      <c r="H11347" s="101"/>
      <c r="I11347" s="101"/>
    </row>
    <row r="11348" spans="8:9" x14ac:dyDescent="0.2">
      <c r="H11348" s="101"/>
      <c r="I11348" s="101"/>
    </row>
    <row r="11349" spans="8:9" x14ac:dyDescent="0.2">
      <c r="H11349" s="101"/>
      <c r="I11349" s="101"/>
    </row>
    <row r="11350" spans="8:9" x14ac:dyDescent="0.2">
      <c r="H11350" s="101"/>
      <c r="I11350" s="101"/>
    </row>
    <row r="11351" spans="8:9" x14ac:dyDescent="0.2">
      <c r="H11351" s="101"/>
      <c r="I11351" s="101"/>
    </row>
    <row r="11352" spans="8:9" x14ac:dyDescent="0.2">
      <c r="H11352" s="101"/>
      <c r="I11352" s="101"/>
    </row>
    <row r="11353" spans="8:9" x14ac:dyDescent="0.2">
      <c r="H11353" s="101"/>
      <c r="I11353" s="101"/>
    </row>
    <row r="11354" spans="8:9" x14ac:dyDescent="0.2">
      <c r="H11354" s="101"/>
      <c r="I11354" s="101"/>
    </row>
    <row r="11355" spans="8:9" x14ac:dyDescent="0.2">
      <c r="H11355" s="101"/>
      <c r="I11355" s="101"/>
    </row>
    <row r="11356" spans="8:9" x14ac:dyDescent="0.2">
      <c r="H11356" s="101"/>
      <c r="I11356" s="101"/>
    </row>
    <row r="11357" spans="8:9" x14ac:dyDescent="0.2">
      <c r="H11357" s="101"/>
      <c r="I11357" s="101"/>
    </row>
    <row r="11358" spans="8:9" x14ac:dyDescent="0.2">
      <c r="H11358" s="101"/>
      <c r="I11358" s="101"/>
    </row>
    <row r="11359" spans="8:9" x14ac:dyDescent="0.2">
      <c r="H11359" s="101"/>
      <c r="I11359" s="101"/>
    </row>
    <row r="11360" spans="8:9" x14ac:dyDescent="0.2">
      <c r="H11360" s="101"/>
      <c r="I11360" s="101"/>
    </row>
    <row r="11361" spans="8:9" x14ac:dyDescent="0.2">
      <c r="H11361" s="101"/>
      <c r="I11361" s="101"/>
    </row>
    <row r="11362" spans="8:9" x14ac:dyDescent="0.2">
      <c r="H11362" s="101"/>
      <c r="I11362" s="101"/>
    </row>
    <row r="11363" spans="8:9" x14ac:dyDescent="0.2">
      <c r="H11363" s="101"/>
      <c r="I11363" s="101"/>
    </row>
    <row r="11364" spans="8:9" x14ac:dyDescent="0.2">
      <c r="H11364" s="101"/>
      <c r="I11364" s="101"/>
    </row>
    <row r="11365" spans="8:9" x14ac:dyDescent="0.2">
      <c r="H11365" s="101"/>
      <c r="I11365" s="101"/>
    </row>
    <row r="11366" spans="8:9" x14ac:dyDescent="0.2">
      <c r="H11366" s="101"/>
      <c r="I11366" s="101"/>
    </row>
    <row r="11367" spans="8:9" x14ac:dyDescent="0.2">
      <c r="H11367" s="101"/>
      <c r="I11367" s="101"/>
    </row>
    <row r="11368" spans="8:9" x14ac:dyDescent="0.2">
      <c r="H11368" s="101"/>
      <c r="I11368" s="101"/>
    </row>
    <row r="11369" spans="8:9" x14ac:dyDescent="0.2">
      <c r="H11369" s="101"/>
      <c r="I11369" s="101"/>
    </row>
    <row r="11370" spans="8:9" x14ac:dyDescent="0.2">
      <c r="H11370" s="101"/>
      <c r="I11370" s="101"/>
    </row>
    <row r="11371" spans="8:9" x14ac:dyDescent="0.2">
      <c r="H11371" s="101"/>
      <c r="I11371" s="101"/>
    </row>
    <row r="11372" spans="8:9" x14ac:dyDescent="0.2">
      <c r="H11372" s="101"/>
      <c r="I11372" s="101"/>
    </row>
    <row r="11373" spans="8:9" x14ac:dyDescent="0.2">
      <c r="H11373" s="101"/>
      <c r="I11373" s="101"/>
    </row>
    <row r="11374" spans="8:9" x14ac:dyDescent="0.2">
      <c r="H11374" s="101"/>
      <c r="I11374" s="101"/>
    </row>
    <row r="11375" spans="8:9" x14ac:dyDescent="0.2">
      <c r="H11375" s="101"/>
      <c r="I11375" s="101"/>
    </row>
    <row r="11376" spans="8:9" x14ac:dyDescent="0.2">
      <c r="H11376" s="101"/>
      <c r="I11376" s="101"/>
    </row>
    <row r="11377" spans="8:9" x14ac:dyDescent="0.2">
      <c r="H11377" s="101"/>
      <c r="I11377" s="101"/>
    </row>
    <row r="11378" spans="8:9" x14ac:dyDescent="0.2">
      <c r="H11378" s="101"/>
      <c r="I11378" s="101"/>
    </row>
    <row r="11379" spans="8:9" x14ac:dyDescent="0.2">
      <c r="H11379" s="101"/>
      <c r="I11379" s="101"/>
    </row>
    <row r="11380" spans="8:9" x14ac:dyDescent="0.2">
      <c r="H11380" s="101"/>
      <c r="I11380" s="101"/>
    </row>
    <row r="11381" spans="8:9" x14ac:dyDescent="0.2">
      <c r="H11381" s="101"/>
      <c r="I11381" s="101"/>
    </row>
    <row r="11382" spans="8:9" x14ac:dyDescent="0.2">
      <c r="H11382" s="101"/>
      <c r="I11382" s="101"/>
    </row>
    <row r="11383" spans="8:9" x14ac:dyDescent="0.2">
      <c r="H11383" s="101"/>
      <c r="I11383" s="101"/>
    </row>
    <row r="11384" spans="8:9" x14ac:dyDescent="0.2">
      <c r="H11384" s="101"/>
      <c r="I11384" s="101"/>
    </row>
    <row r="11385" spans="8:9" x14ac:dyDescent="0.2">
      <c r="H11385" s="101"/>
      <c r="I11385" s="101"/>
    </row>
    <row r="11386" spans="8:9" x14ac:dyDescent="0.2">
      <c r="H11386" s="101"/>
      <c r="I11386" s="101"/>
    </row>
    <row r="11387" spans="8:9" x14ac:dyDescent="0.2">
      <c r="H11387" s="101"/>
      <c r="I11387" s="101"/>
    </row>
    <row r="11388" spans="8:9" x14ac:dyDescent="0.2">
      <c r="H11388" s="101"/>
      <c r="I11388" s="101"/>
    </row>
    <row r="11389" spans="8:9" x14ac:dyDescent="0.2">
      <c r="H11389" s="101"/>
      <c r="I11389" s="101"/>
    </row>
    <row r="11390" spans="8:9" x14ac:dyDescent="0.2">
      <c r="H11390" s="101"/>
      <c r="I11390" s="101"/>
    </row>
    <row r="11391" spans="8:9" x14ac:dyDescent="0.2">
      <c r="H11391" s="101"/>
      <c r="I11391" s="101"/>
    </row>
    <row r="11392" spans="8:9" x14ac:dyDescent="0.2">
      <c r="H11392" s="101"/>
      <c r="I11392" s="101"/>
    </row>
    <row r="11393" spans="8:9" x14ac:dyDescent="0.2">
      <c r="H11393" s="101"/>
      <c r="I11393" s="101"/>
    </row>
    <row r="11394" spans="8:9" x14ac:dyDescent="0.2">
      <c r="H11394" s="101"/>
      <c r="I11394" s="101"/>
    </row>
    <row r="11395" spans="8:9" x14ac:dyDescent="0.2">
      <c r="H11395" s="101"/>
      <c r="I11395" s="101"/>
    </row>
    <row r="11396" spans="8:9" x14ac:dyDescent="0.2">
      <c r="H11396" s="101"/>
      <c r="I11396" s="101"/>
    </row>
    <row r="11397" spans="8:9" x14ac:dyDescent="0.2">
      <c r="H11397" s="101"/>
      <c r="I11397" s="101"/>
    </row>
    <row r="11398" spans="8:9" x14ac:dyDescent="0.2">
      <c r="H11398" s="101"/>
      <c r="I11398" s="101"/>
    </row>
    <row r="11399" spans="8:9" x14ac:dyDescent="0.2">
      <c r="H11399" s="101"/>
      <c r="I11399" s="101"/>
    </row>
    <row r="11400" spans="8:9" x14ac:dyDescent="0.2">
      <c r="H11400" s="101"/>
      <c r="I11400" s="101"/>
    </row>
    <row r="11401" spans="8:9" x14ac:dyDescent="0.2">
      <c r="H11401" s="101"/>
      <c r="I11401" s="101"/>
    </row>
    <row r="11402" spans="8:9" x14ac:dyDescent="0.2">
      <c r="H11402" s="101"/>
      <c r="I11402" s="101"/>
    </row>
    <row r="11403" spans="8:9" x14ac:dyDescent="0.2">
      <c r="H11403" s="101"/>
      <c r="I11403" s="101"/>
    </row>
    <row r="11404" spans="8:9" x14ac:dyDescent="0.2">
      <c r="H11404" s="101"/>
      <c r="I11404" s="101"/>
    </row>
    <row r="11405" spans="8:9" x14ac:dyDescent="0.2">
      <c r="H11405" s="101"/>
      <c r="I11405" s="101"/>
    </row>
    <row r="11406" spans="8:9" x14ac:dyDescent="0.2">
      <c r="H11406" s="101"/>
      <c r="I11406" s="101"/>
    </row>
    <row r="11407" spans="8:9" x14ac:dyDescent="0.2">
      <c r="H11407" s="101"/>
      <c r="I11407" s="101"/>
    </row>
    <row r="11408" spans="8:9" x14ac:dyDescent="0.2">
      <c r="H11408" s="101"/>
      <c r="I11408" s="101"/>
    </row>
    <row r="11409" spans="8:9" x14ac:dyDescent="0.2">
      <c r="H11409" s="101"/>
      <c r="I11409" s="101"/>
    </row>
    <row r="11410" spans="8:9" x14ac:dyDescent="0.2">
      <c r="H11410" s="101"/>
      <c r="I11410" s="101"/>
    </row>
    <row r="11411" spans="8:9" x14ac:dyDescent="0.2">
      <c r="H11411" s="101"/>
      <c r="I11411" s="101"/>
    </row>
    <row r="11412" spans="8:9" x14ac:dyDescent="0.2">
      <c r="H11412" s="101"/>
      <c r="I11412" s="101"/>
    </row>
    <row r="11413" spans="8:9" x14ac:dyDescent="0.2">
      <c r="H11413" s="101"/>
      <c r="I11413" s="101"/>
    </row>
    <row r="11414" spans="8:9" x14ac:dyDescent="0.2">
      <c r="H11414" s="101"/>
      <c r="I11414" s="101"/>
    </row>
    <row r="11415" spans="8:9" x14ac:dyDescent="0.2">
      <c r="H11415" s="101"/>
      <c r="I11415" s="101"/>
    </row>
    <row r="11416" spans="8:9" x14ac:dyDescent="0.2">
      <c r="H11416" s="101"/>
      <c r="I11416" s="101"/>
    </row>
    <row r="11417" spans="8:9" x14ac:dyDescent="0.2">
      <c r="H11417" s="101"/>
      <c r="I11417" s="101"/>
    </row>
    <row r="11418" spans="8:9" x14ac:dyDescent="0.2">
      <c r="H11418" s="101"/>
      <c r="I11418" s="101"/>
    </row>
    <row r="11419" spans="8:9" x14ac:dyDescent="0.2">
      <c r="H11419" s="101"/>
      <c r="I11419" s="101"/>
    </row>
    <row r="11420" spans="8:9" x14ac:dyDescent="0.2">
      <c r="H11420" s="101"/>
      <c r="I11420" s="101"/>
    </row>
    <row r="11421" spans="8:9" x14ac:dyDescent="0.2">
      <c r="H11421" s="101"/>
      <c r="I11421" s="101"/>
    </row>
    <row r="11422" spans="8:9" x14ac:dyDescent="0.2">
      <c r="H11422" s="101"/>
      <c r="I11422" s="101"/>
    </row>
    <row r="11423" spans="8:9" x14ac:dyDescent="0.2">
      <c r="H11423" s="101"/>
      <c r="I11423" s="101"/>
    </row>
    <row r="11424" spans="8:9" x14ac:dyDescent="0.2">
      <c r="H11424" s="101"/>
      <c r="I11424" s="101"/>
    </row>
    <row r="11425" spans="8:9" x14ac:dyDescent="0.2">
      <c r="H11425" s="101"/>
      <c r="I11425" s="101"/>
    </row>
    <row r="11426" spans="8:9" x14ac:dyDescent="0.2">
      <c r="H11426" s="101"/>
      <c r="I11426" s="101"/>
    </row>
    <row r="11427" spans="8:9" x14ac:dyDescent="0.2">
      <c r="H11427" s="101"/>
      <c r="I11427" s="101"/>
    </row>
    <row r="11428" spans="8:9" x14ac:dyDescent="0.2">
      <c r="H11428" s="101"/>
      <c r="I11428" s="101"/>
    </row>
    <row r="11429" spans="8:9" x14ac:dyDescent="0.2">
      <c r="H11429" s="101"/>
      <c r="I11429" s="101"/>
    </row>
    <row r="11430" spans="8:9" x14ac:dyDescent="0.2">
      <c r="H11430" s="101"/>
      <c r="I11430" s="101"/>
    </row>
    <row r="11431" spans="8:9" x14ac:dyDescent="0.2">
      <c r="H11431" s="101"/>
      <c r="I11431" s="101"/>
    </row>
    <row r="11432" spans="8:9" x14ac:dyDescent="0.2">
      <c r="H11432" s="101"/>
      <c r="I11432" s="101"/>
    </row>
    <row r="11433" spans="8:9" x14ac:dyDescent="0.2">
      <c r="H11433" s="101"/>
      <c r="I11433" s="101"/>
    </row>
    <row r="11434" spans="8:9" x14ac:dyDescent="0.2">
      <c r="H11434" s="101"/>
      <c r="I11434" s="101"/>
    </row>
    <row r="11435" spans="8:9" x14ac:dyDescent="0.2">
      <c r="H11435" s="101"/>
      <c r="I11435" s="101"/>
    </row>
    <row r="11436" spans="8:9" x14ac:dyDescent="0.2">
      <c r="H11436" s="101"/>
      <c r="I11436" s="101"/>
    </row>
    <row r="11437" spans="8:9" x14ac:dyDescent="0.2">
      <c r="H11437" s="101"/>
      <c r="I11437" s="101"/>
    </row>
    <row r="11438" spans="8:9" x14ac:dyDescent="0.2">
      <c r="H11438" s="101"/>
      <c r="I11438" s="101"/>
    </row>
    <row r="11439" spans="8:9" x14ac:dyDescent="0.2">
      <c r="H11439" s="101"/>
      <c r="I11439" s="101"/>
    </row>
    <row r="11440" spans="8:9" x14ac:dyDescent="0.2">
      <c r="H11440" s="101"/>
      <c r="I11440" s="101"/>
    </row>
    <row r="11441" spans="8:9" x14ac:dyDescent="0.2">
      <c r="H11441" s="101"/>
      <c r="I11441" s="101"/>
    </row>
    <row r="11442" spans="8:9" x14ac:dyDescent="0.2">
      <c r="H11442" s="101"/>
      <c r="I11442" s="101"/>
    </row>
    <row r="11443" spans="8:9" x14ac:dyDescent="0.2">
      <c r="H11443" s="101"/>
      <c r="I11443" s="101"/>
    </row>
    <row r="11444" spans="8:9" x14ac:dyDescent="0.2">
      <c r="H11444" s="101"/>
      <c r="I11444" s="101"/>
    </row>
    <row r="11445" spans="8:9" x14ac:dyDescent="0.2">
      <c r="H11445" s="101"/>
      <c r="I11445" s="101"/>
    </row>
    <row r="11446" spans="8:9" x14ac:dyDescent="0.2">
      <c r="H11446" s="101"/>
      <c r="I11446" s="101"/>
    </row>
    <row r="11447" spans="8:9" x14ac:dyDescent="0.2">
      <c r="H11447" s="101"/>
      <c r="I11447" s="101"/>
    </row>
    <row r="11448" spans="8:9" x14ac:dyDescent="0.2">
      <c r="H11448" s="101"/>
      <c r="I11448" s="101"/>
    </row>
    <row r="11449" spans="8:9" x14ac:dyDescent="0.2">
      <c r="H11449" s="101"/>
      <c r="I11449" s="101"/>
    </row>
    <row r="11450" spans="8:9" x14ac:dyDescent="0.2">
      <c r="H11450" s="101"/>
      <c r="I11450" s="101"/>
    </row>
    <row r="11451" spans="8:9" x14ac:dyDescent="0.2">
      <c r="H11451" s="101"/>
      <c r="I11451" s="101"/>
    </row>
    <row r="11452" spans="8:9" x14ac:dyDescent="0.2">
      <c r="H11452" s="101"/>
      <c r="I11452" s="101"/>
    </row>
    <row r="11453" spans="8:9" x14ac:dyDescent="0.2">
      <c r="H11453" s="101"/>
      <c r="I11453" s="101"/>
    </row>
    <row r="11454" spans="8:9" x14ac:dyDescent="0.2">
      <c r="H11454" s="101"/>
      <c r="I11454" s="101"/>
    </row>
    <row r="11455" spans="8:9" x14ac:dyDescent="0.2">
      <c r="H11455" s="101"/>
      <c r="I11455" s="101"/>
    </row>
    <row r="11456" spans="8:9" x14ac:dyDescent="0.2">
      <c r="H11456" s="101"/>
      <c r="I11456" s="101"/>
    </row>
    <row r="11457" spans="8:9" x14ac:dyDescent="0.2">
      <c r="H11457" s="101"/>
      <c r="I11457" s="101"/>
    </row>
    <row r="11458" spans="8:9" x14ac:dyDescent="0.2">
      <c r="H11458" s="101"/>
      <c r="I11458" s="101"/>
    </row>
    <row r="11459" spans="8:9" x14ac:dyDescent="0.2">
      <c r="H11459" s="101"/>
      <c r="I11459" s="101"/>
    </row>
    <row r="11460" spans="8:9" x14ac:dyDescent="0.2">
      <c r="H11460" s="101"/>
      <c r="I11460" s="101"/>
    </row>
    <row r="11461" spans="8:9" x14ac:dyDescent="0.2">
      <c r="H11461" s="101"/>
      <c r="I11461" s="101"/>
    </row>
    <row r="11462" spans="8:9" x14ac:dyDescent="0.2">
      <c r="H11462" s="101"/>
      <c r="I11462" s="101"/>
    </row>
    <row r="11463" spans="8:9" x14ac:dyDescent="0.2">
      <c r="H11463" s="101"/>
      <c r="I11463" s="101"/>
    </row>
    <row r="11464" spans="8:9" x14ac:dyDescent="0.2">
      <c r="H11464" s="101"/>
      <c r="I11464" s="101"/>
    </row>
    <row r="11465" spans="8:9" x14ac:dyDescent="0.2">
      <c r="H11465" s="101"/>
      <c r="I11465" s="101"/>
    </row>
    <row r="11466" spans="8:9" x14ac:dyDescent="0.2">
      <c r="H11466" s="101"/>
      <c r="I11466" s="101"/>
    </row>
    <row r="11467" spans="8:9" x14ac:dyDescent="0.2">
      <c r="H11467" s="101"/>
      <c r="I11467" s="101"/>
    </row>
    <row r="11468" spans="8:9" x14ac:dyDescent="0.2">
      <c r="H11468" s="101"/>
      <c r="I11468" s="101"/>
    </row>
    <row r="11469" spans="8:9" x14ac:dyDescent="0.2">
      <c r="H11469" s="101"/>
      <c r="I11469" s="101"/>
    </row>
    <row r="11470" spans="8:9" x14ac:dyDescent="0.2">
      <c r="H11470" s="101"/>
      <c r="I11470" s="101"/>
    </row>
    <row r="11471" spans="8:9" x14ac:dyDescent="0.2">
      <c r="H11471" s="101"/>
      <c r="I11471" s="101"/>
    </row>
    <row r="11472" spans="8:9" x14ac:dyDescent="0.2">
      <c r="H11472" s="101"/>
      <c r="I11472" s="101"/>
    </row>
    <row r="11473" spans="8:9" x14ac:dyDescent="0.2">
      <c r="H11473" s="101"/>
      <c r="I11473" s="101"/>
    </row>
    <row r="11474" spans="8:9" x14ac:dyDescent="0.2">
      <c r="H11474" s="101"/>
      <c r="I11474" s="101"/>
    </row>
    <row r="11475" spans="8:9" x14ac:dyDescent="0.2">
      <c r="H11475" s="101"/>
      <c r="I11475" s="101"/>
    </row>
    <row r="11476" spans="8:9" x14ac:dyDescent="0.2">
      <c r="H11476" s="101"/>
      <c r="I11476" s="101"/>
    </row>
    <row r="11477" spans="8:9" x14ac:dyDescent="0.2">
      <c r="H11477" s="101"/>
      <c r="I11477" s="101"/>
    </row>
    <row r="11478" spans="8:9" x14ac:dyDescent="0.2">
      <c r="H11478" s="101"/>
      <c r="I11478" s="101"/>
    </row>
    <row r="11479" spans="8:9" x14ac:dyDescent="0.2">
      <c r="H11479" s="101"/>
      <c r="I11479" s="101"/>
    </row>
    <row r="11480" spans="8:9" x14ac:dyDescent="0.2">
      <c r="H11480" s="101"/>
      <c r="I11480" s="101"/>
    </row>
    <row r="11481" spans="8:9" x14ac:dyDescent="0.2">
      <c r="H11481" s="101"/>
      <c r="I11481" s="101"/>
    </row>
    <row r="11482" spans="8:9" x14ac:dyDescent="0.2">
      <c r="H11482" s="101"/>
      <c r="I11482" s="101"/>
    </row>
    <row r="11483" spans="8:9" x14ac:dyDescent="0.2">
      <c r="H11483" s="101"/>
      <c r="I11483" s="101"/>
    </row>
    <row r="11484" spans="8:9" x14ac:dyDescent="0.2">
      <c r="H11484" s="101"/>
      <c r="I11484" s="101"/>
    </row>
    <row r="11485" spans="8:9" x14ac:dyDescent="0.2">
      <c r="H11485" s="101"/>
      <c r="I11485" s="101"/>
    </row>
    <row r="11486" spans="8:9" x14ac:dyDescent="0.2">
      <c r="H11486" s="101"/>
      <c r="I11486" s="101"/>
    </row>
    <row r="11487" spans="8:9" x14ac:dyDescent="0.2">
      <c r="H11487" s="101"/>
      <c r="I11487" s="101"/>
    </row>
    <row r="11488" spans="8:9" x14ac:dyDescent="0.2">
      <c r="H11488" s="101"/>
      <c r="I11488" s="101"/>
    </row>
    <row r="11489" spans="8:9" x14ac:dyDescent="0.2">
      <c r="H11489" s="101"/>
      <c r="I11489" s="101"/>
    </row>
    <row r="11490" spans="8:9" x14ac:dyDescent="0.2">
      <c r="H11490" s="101"/>
      <c r="I11490" s="101"/>
    </row>
    <row r="11491" spans="8:9" x14ac:dyDescent="0.2">
      <c r="H11491" s="101"/>
      <c r="I11491" s="101"/>
    </row>
    <row r="11492" spans="8:9" x14ac:dyDescent="0.2">
      <c r="H11492" s="101"/>
      <c r="I11492" s="101"/>
    </row>
    <row r="11493" spans="8:9" x14ac:dyDescent="0.2">
      <c r="H11493" s="101"/>
      <c r="I11493" s="101"/>
    </row>
    <row r="11494" spans="8:9" x14ac:dyDescent="0.2">
      <c r="H11494" s="101"/>
      <c r="I11494" s="101"/>
    </row>
    <row r="11495" spans="8:9" x14ac:dyDescent="0.2">
      <c r="H11495" s="101"/>
      <c r="I11495" s="101"/>
    </row>
    <row r="11496" spans="8:9" x14ac:dyDescent="0.2">
      <c r="H11496" s="101"/>
      <c r="I11496" s="101"/>
    </row>
    <row r="11497" spans="8:9" x14ac:dyDescent="0.2">
      <c r="H11497" s="101"/>
      <c r="I11497" s="101"/>
    </row>
    <row r="11498" spans="8:9" x14ac:dyDescent="0.2">
      <c r="H11498" s="101"/>
      <c r="I11498" s="101"/>
    </row>
    <row r="11499" spans="8:9" x14ac:dyDescent="0.2">
      <c r="H11499" s="101"/>
      <c r="I11499" s="101"/>
    </row>
    <row r="11500" spans="8:9" x14ac:dyDescent="0.2">
      <c r="H11500" s="101"/>
      <c r="I11500" s="101"/>
    </row>
    <row r="11501" spans="8:9" x14ac:dyDescent="0.2">
      <c r="H11501" s="101"/>
      <c r="I11501" s="101"/>
    </row>
    <row r="11502" spans="8:9" x14ac:dyDescent="0.2">
      <c r="H11502" s="101"/>
      <c r="I11502" s="101"/>
    </row>
    <row r="11503" spans="8:9" x14ac:dyDescent="0.2">
      <c r="H11503" s="101"/>
      <c r="I11503" s="101"/>
    </row>
    <row r="11504" spans="8:9" x14ac:dyDescent="0.2">
      <c r="H11504" s="101"/>
      <c r="I11504" s="101"/>
    </row>
    <row r="11505" spans="8:9" x14ac:dyDescent="0.2">
      <c r="H11505" s="101"/>
      <c r="I11505" s="101"/>
    </row>
    <row r="11506" spans="8:9" x14ac:dyDescent="0.2">
      <c r="H11506" s="101"/>
      <c r="I11506" s="101"/>
    </row>
    <row r="11507" spans="8:9" x14ac:dyDescent="0.2">
      <c r="H11507" s="101"/>
      <c r="I11507" s="101"/>
    </row>
    <row r="11508" spans="8:9" x14ac:dyDescent="0.2">
      <c r="H11508" s="101"/>
      <c r="I11508" s="101"/>
    </row>
    <row r="11509" spans="8:9" x14ac:dyDescent="0.2">
      <c r="H11509" s="101"/>
      <c r="I11509" s="101"/>
    </row>
    <row r="11510" spans="8:9" x14ac:dyDescent="0.2">
      <c r="H11510" s="101"/>
      <c r="I11510" s="101"/>
    </row>
    <row r="11511" spans="8:9" x14ac:dyDescent="0.2">
      <c r="H11511" s="101"/>
      <c r="I11511" s="101"/>
    </row>
    <row r="11512" spans="8:9" x14ac:dyDescent="0.2">
      <c r="H11512" s="101"/>
      <c r="I11512" s="101"/>
    </row>
    <row r="11513" spans="8:9" x14ac:dyDescent="0.2">
      <c r="H11513" s="101"/>
      <c r="I11513" s="101"/>
    </row>
    <row r="11514" spans="8:9" x14ac:dyDescent="0.2">
      <c r="H11514" s="101"/>
      <c r="I11514" s="101"/>
    </row>
    <row r="11515" spans="8:9" x14ac:dyDescent="0.2">
      <c r="H11515" s="101"/>
      <c r="I11515" s="101"/>
    </row>
    <row r="11516" spans="8:9" x14ac:dyDescent="0.2">
      <c r="H11516" s="101"/>
      <c r="I11516" s="101"/>
    </row>
    <row r="11517" spans="8:9" x14ac:dyDescent="0.2">
      <c r="H11517" s="101"/>
      <c r="I11517" s="101"/>
    </row>
    <row r="11518" spans="8:9" x14ac:dyDescent="0.2">
      <c r="H11518" s="101"/>
      <c r="I11518" s="101"/>
    </row>
    <row r="11519" spans="8:9" x14ac:dyDescent="0.2">
      <c r="H11519" s="101"/>
      <c r="I11519" s="101"/>
    </row>
    <row r="11520" spans="8:9" x14ac:dyDescent="0.2">
      <c r="H11520" s="101"/>
      <c r="I11520" s="101"/>
    </row>
    <row r="11521" spans="8:9" x14ac:dyDescent="0.2">
      <c r="H11521" s="101"/>
      <c r="I11521" s="101"/>
    </row>
    <row r="11522" spans="8:9" x14ac:dyDescent="0.2">
      <c r="H11522" s="101"/>
      <c r="I11522" s="101"/>
    </row>
    <row r="11523" spans="8:9" x14ac:dyDescent="0.2">
      <c r="H11523" s="101"/>
      <c r="I11523" s="101"/>
    </row>
    <row r="11524" spans="8:9" x14ac:dyDescent="0.2">
      <c r="H11524" s="101"/>
      <c r="I11524" s="101"/>
    </row>
    <row r="11525" spans="8:9" x14ac:dyDescent="0.2">
      <c r="H11525" s="101"/>
      <c r="I11525" s="101"/>
    </row>
    <row r="11526" spans="8:9" x14ac:dyDescent="0.2">
      <c r="H11526" s="101"/>
      <c r="I11526" s="101"/>
    </row>
    <row r="11527" spans="8:9" x14ac:dyDescent="0.2">
      <c r="H11527" s="101"/>
      <c r="I11527" s="101"/>
    </row>
    <row r="11528" spans="8:9" x14ac:dyDescent="0.2">
      <c r="H11528" s="101"/>
      <c r="I11528" s="101"/>
    </row>
    <row r="11529" spans="8:9" x14ac:dyDescent="0.2">
      <c r="H11529" s="101"/>
      <c r="I11529" s="101"/>
    </row>
    <row r="11530" spans="8:9" x14ac:dyDescent="0.2">
      <c r="H11530" s="101"/>
      <c r="I11530" s="101"/>
    </row>
    <row r="11531" spans="8:9" x14ac:dyDescent="0.2">
      <c r="H11531" s="101"/>
      <c r="I11531" s="101"/>
    </row>
    <row r="11532" spans="8:9" x14ac:dyDescent="0.2">
      <c r="H11532" s="101"/>
      <c r="I11532" s="101"/>
    </row>
    <row r="11533" spans="8:9" x14ac:dyDescent="0.2">
      <c r="H11533" s="101"/>
      <c r="I11533" s="101"/>
    </row>
    <row r="11534" spans="8:9" x14ac:dyDescent="0.2">
      <c r="H11534" s="101"/>
      <c r="I11534" s="101"/>
    </row>
    <row r="11535" spans="8:9" x14ac:dyDescent="0.2">
      <c r="H11535" s="101"/>
      <c r="I11535" s="101"/>
    </row>
    <row r="11536" spans="8:9" x14ac:dyDescent="0.2">
      <c r="H11536" s="101"/>
      <c r="I11536" s="101"/>
    </row>
    <row r="11537" spans="8:9" x14ac:dyDescent="0.2">
      <c r="H11537" s="101"/>
      <c r="I11537" s="101"/>
    </row>
    <row r="11538" spans="8:9" x14ac:dyDescent="0.2">
      <c r="H11538" s="101"/>
      <c r="I11538" s="101"/>
    </row>
    <row r="11539" spans="8:9" x14ac:dyDescent="0.2">
      <c r="H11539" s="101"/>
      <c r="I11539" s="101"/>
    </row>
    <row r="11540" spans="8:9" x14ac:dyDescent="0.2">
      <c r="H11540" s="101"/>
      <c r="I11540" s="101"/>
    </row>
    <row r="11541" spans="8:9" x14ac:dyDescent="0.2">
      <c r="H11541" s="101"/>
      <c r="I11541" s="101"/>
    </row>
    <row r="11542" spans="8:9" x14ac:dyDescent="0.2">
      <c r="H11542" s="101"/>
      <c r="I11542" s="101"/>
    </row>
    <row r="11543" spans="8:9" x14ac:dyDescent="0.2">
      <c r="H11543" s="101"/>
      <c r="I11543" s="101"/>
    </row>
    <row r="11544" spans="8:9" x14ac:dyDescent="0.2">
      <c r="H11544" s="101"/>
      <c r="I11544" s="101"/>
    </row>
    <row r="11545" spans="8:9" x14ac:dyDescent="0.2">
      <c r="H11545" s="101"/>
      <c r="I11545" s="101"/>
    </row>
    <row r="11546" spans="8:9" x14ac:dyDescent="0.2">
      <c r="H11546" s="101"/>
      <c r="I11546" s="101"/>
    </row>
    <row r="11547" spans="8:9" x14ac:dyDescent="0.2">
      <c r="H11547" s="101"/>
      <c r="I11547" s="101"/>
    </row>
    <row r="11548" spans="8:9" x14ac:dyDescent="0.2">
      <c r="H11548" s="101"/>
      <c r="I11548" s="101"/>
    </row>
    <row r="11549" spans="8:9" x14ac:dyDescent="0.2">
      <c r="H11549" s="101"/>
      <c r="I11549" s="101"/>
    </row>
    <row r="11550" spans="8:9" x14ac:dyDescent="0.2">
      <c r="H11550" s="101"/>
      <c r="I11550" s="101"/>
    </row>
    <row r="11551" spans="8:9" x14ac:dyDescent="0.2">
      <c r="H11551" s="101"/>
      <c r="I11551" s="101"/>
    </row>
    <row r="11552" spans="8:9" x14ac:dyDescent="0.2">
      <c r="H11552" s="101"/>
      <c r="I11552" s="101"/>
    </row>
    <row r="11553" spans="8:9" x14ac:dyDescent="0.2">
      <c r="H11553" s="101"/>
      <c r="I11553" s="101"/>
    </row>
    <row r="11554" spans="8:9" x14ac:dyDescent="0.2">
      <c r="H11554" s="101"/>
      <c r="I11554" s="101"/>
    </row>
    <row r="11555" spans="8:9" x14ac:dyDescent="0.2">
      <c r="H11555" s="101"/>
      <c r="I11555" s="101"/>
    </row>
    <row r="11556" spans="8:9" x14ac:dyDescent="0.2">
      <c r="H11556" s="101"/>
      <c r="I11556" s="101"/>
    </row>
    <row r="11557" spans="8:9" x14ac:dyDescent="0.2">
      <c r="H11557" s="101"/>
      <c r="I11557" s="101"/>
    </row>
    <row r="11558" spans="8:9" x14ac:dyDescent="0.2">
      <c r="H11558" s="101"/>
      <c r="I11558" s="101"/>
    </row>
    <row r="11559" spans="8:9" x14ac:dyDescent="0.2">
      <c r="H11559" s="101"/>
      <c r="I11559" s="101"/>
    </row>
    <row r="11560" spans="8:9" x14ac:dyDescent="0.2">
      <c r="H11560" s="101"/>
      <c r="I11560" s="101"/>
    </row>
    <row r="11561" spans="8:9" x14ac:dyDescent="0.2">
      <c r="H11561" s="101"/>
      <c r="I11561" s="101"/>
    </row>
    <row r="11562" spans="8:9" x14ac:dyDescent="0.2">
      <c r="H11562" s="101"/>
      <c r="I11562" s="101"/>
    </row>
    <row r="11563" spans="8:9" x14ac:dyDescent="0.2">
      <c r="H11563" s="101"/>
      <c r="I11563" s="101"/>
    </row>
    <row r="11564" spans="8:9" x14ac:dyDescent="0.2">
      <c r="H11564" s="101"/>
      <c r="I11564" s="101"/>
    </row>
    <row r="11565" spans="8:9" x14ac:dyDescent="0.2">
      <c r="H11565" s="101"/>
      <c r="I11565" s="101"/>
    </row>
    <row r="11566" spans="8:9" x14ac:dyDescent="0.2">
      <c r="H11566" s="101"/>
      <c r="I11566" s="101"/>
    </row>
    <row r="11567" spans="8:9" x14ac:dyDescent="0.2">
      <c r="H11567" s="101"/>
      <c r="I11567" s="101"/>
    </row>
    <row r="11568" spans="8:9" x14ac:dyDescent="0.2">
      <c r="H11568" s="101"/>
      <c r="I11568" s="101"/>
    </row>
    <row r="11569" spans="8:9" x14ac:dyDescent="0.2">
      <c r="H11569" s="101"/>
      <c r="I11569" s="101"/>
    </row>
    <row r="11570" spans="8:9" x14ac:dyDescent="0.2">
      <c r="H11570" s="101"/>
      <c r="I11570" s="101"/>
    </row>
    <row r="11571" spans="8:9" x14ac:dyDescent="0.2">
      <c r="H11571" s="101"/>
      <c r="I11571" s="101"/>
    </row>
    <row r="11572" spans="8:9" x14ac:dyDescent="0.2">
      <c r="H11572" s="101"/>
      <c r="I11572" s="101"/>
    </row>
    <row r="11573" spans="8:9" x14ac:dyDescent="0.2">
      <c r="H11573" s="101"/>
      <c r="I11573" s="101"/>
    </row>
    <row r="11574" spans="8:9" x14ac:dyDescent="0.2">
      <c r="H11574" s="101"/>
      <c r="I11574" s="101"/>
    </row>
    <row r="11575" spans="8:9" x14ac:dyDescent="0.2">
      <c r="H11575" s="101"/>
      <c r="I11575" s="101"/>
    </row>
    <row r="11576" spans="8:9" x14ac:dyDescent="0.2">
      <c r="H11576" s="101"/>
      <c r="I11576" s="101"/>
    </row>
    <row r="11577" spans="8:9" x14ac:dyDescent="0.2">
      <c r="H11577" s="101"/>
      <c r="I11577" s="101"/>
    </row>
    <row r="11578" spans="8:9" x14ac:dyDescent="0.2">
      <c r="H11578" s="101"/>
      <c r="I11578" s="101"/>
    </row>
    <row r="11579" spans="8:9" x14ac:dyDescent="0.2">
      <c r="H11579" s="101"/>
      <c r="I11579" s="101"/>
    </row>
    <row r="11580" spans="8:9" x14ac:dyDescent="0.2">
      <c r="H11580" s="101"/>
      <c r="I11580" s="101"/>
    </row>
    <row r="11581" spans="8:9" x14ac:dyDescent="0.2">
      <c r="H11581" s="101"/>
      <c r="I11581" s="101"/>
    </row>
    <row r="11582" spans="8:9" x14ac:dyDescent="0.2">
      <c r="H11582" s="101"/>
      <c r="I11582" s="101"/>
    </row>
    <row r="11583" spans="8:9" x14ac:dyDescent="0.2">
      <c r="H11583" s="101"/>
      <c r="I11583" s="101"/>
    </row>
    <row r="11584" spans="8:9" x14ac:dyDescent="0.2">
      <c r="H11584" s="101"/>
      <c r="I11584" s="101"/>
    </row>
    <row r="11585" spans="8:9" x14ac:dyDescent="0.2">
      <c r="H11585" s="101"/>
      <c r="I11585" s="101"/>
    </row>
    <row r="11586" spans="8:9" x14ac:dyDescent="0.2">
      <c r="H11586" s="101"/>
      <c r="I11586" s="101"/>
    </row>
    <row r="11587" spans="8:9" x14ac:dyDescent="0.2">
      <c r="H11587" s="101"/>
      <c r="I11587" s="101"/>
    </row>
    <row r="11588" spans="8:9" x14ac:dyDescent="0.2">
      <c r="H11588" s="101"/>
      <c r="I11588" s="101"/>
    </row>
    <row r="11589" spans="8:9" x14ac:dyDescent="0.2">
      <c r="H11589" s="101"/>
      <c r="I11589" s="101"/>
    </row>
    <row r="11590" spans="8:9" x14ac:dyDescent="0.2">
      <c r="H11590" s="101"/>
      <c r="I11590" s="101"/>
    </row>
    <row r="11591" spans="8:9" x14ac:dyDescent="0.2">
      <c r="H11591" s="101"/>
      <c r="I11591" s="101"/>
    </row>
    <row r="11592" spans="8:9" x14ac:dyDescent="0.2">
      <c r="H11592" s="101"/>
      <c r="I11592" s="101"/>
    </row>
    <row r="11593" spans="8:9" x14ac:dyDescent="0.2">
      <c r="H11593" s="101"/>
      <c r="I11593" s="101"/>
    </row>
    <row r="11594" spans="8:9" x14ac:dyDescent="0.2">
      <c r="H11594" s="101"/>
      <c r="I11594" s="101"/>
    </row>
    <row r="11595" spans="8:9" x14ac:dyDescent="0.2">
      <c r="H11595" s="101"/>
      <c r="I11595" s="101"/>
    </row>
    <row r="11596" spans="8:9" x14ac:dyDescent="0.2">
      <c r="H11596" s="101"/>
      <c r="I11596" s="101"/>
    </row>
    <row r="11597" spans="8:9" x14ac:dyDescent="0.2">
      <c r="H11597" s="101"/>
      <c r="I11597" s="101"/>
    </row>
    <row r="11598" spans="8:9" x14ac:dyDescent="0.2">
      <c r="H11598" s="101"/>
      <c r="I11598" s="101"/>
    </row>
    <row r="11599" spans="8:9" x14ac:dyDescent="0.2">
      <c r="H11599" s="101"/>
      <c r="I11599" s="101"/>
    </row>
    <row r="11600" spans="8:9" x14ac:dyDescent="0.2">
      <c r="H11600" s="101"/>
      <c r="I11600" s="101"/>
    </row>
    <row r="11601" spans="8:9" x14ac:dyDescent="0.2">
      <c r="H11601" s="101"/>
      <c r="I11601" s="101"/>
    </row>
    <row r="11602" spans="8:9" x14ac:dyDescent="0.2">
      <c r="H11602" s="101"/>
      <c r="I11602" s="101"/>
    </row>
    <row r="11603" spans="8:9" x14ac:dyDescent="0.2">
      <c r="H11603" s="101"/>
      <c r="I11603" s="101"/>
    </row>
    <row r="11604" spans="8:9" x14ac:dyDescent="0.2">
      <c r="H11604" s="101"/>
      <c r="I11604" s="101"/>
    </row>
    <row r="11605" spans="8:9" x14ac:dyDescent="0.2">
      <c r="H11605" s="101"/>
      <c r="I11605" s="101"/>
    </row>
    <row r="11606" spans="8:9" x14ac:dyDescent="0.2">
      <c r="H11606" s="101"/>
      <c r="I11606" s="101"/>
    </row>
    <row r="11607" spans="8:9" x14ac:dyDescent="0.2">
      <c r="H11607" s="101"/>
      <c r="I11607" s="101"/>
    </row>
    <row r="11608" spans="8:9" x14ac:dyDescent="0.2">
      <c r="H11608" s="101"/>
      <c r="I11608" s="101"/>
    </row>
    <row r="11609" spans="8:9" x14ac:dyDescent="0.2">
      <c r="H11609" s="101"/>
      <c r="I11609" s="101"/>
    </row>
    <row r="11610" spans="8:9" x14ac:dyDescent="0.2">
      <c r="H11610" s="101"/>
      <c r="I11610" s="101"/>
    </row>
    <row r="11611" spans="8:9" x14ac:dyDescent="0.2">
      <c r="H11611" s="101"/>
      <c r="I11611" s="101"/>
    </row>
    <row r="11612" spans="8:9" x14ac:dyDescent="0.2">
      <c r="H11612" s="101"/>
      <c r="I11612" s="101"/>
    </row>
    <row r="11613" spans="8:9" x14ac:dyDescent="0.2">
      <c r="H11613" s="101"/>
      <c r="I11613" s="101"/>
    </row>
    <row r="11614" spans="8:9" x14ac:dyDescent="0.2">
      <c r="H11614" s="101"/>
      <c r="I11614" s="101"/>
    </row>
    <row r="11615" spans="8:9" x14ac:dyDescent="0.2">
      <c r="H11615" s="101"/>
      <c r="I11615" s="101"/>
    </row>
    <row r="11616" spans="8:9" x14ac:dyDescent="0.2">
      <c r="H11616" s="101"/>
      <c r="I11616" s="101"/>
    </row>
    <row r="11617" spans="8:9" x14ac:dyDescent="0.2">
      <c r="H11617" s="101"/>
      <c r="I11617" s="101"/>
    </row>
    <row r="11618" spans="8:9" x14ac:dyDescent="0.2">
      <c r="H11618" s="101"/>
      <c r="I11618" s="101"/>
    </row>
    <row r="11619" spans="8:9" x14ac:dyDescent="0.2">
      <c r="H11619" s="101"/>
      <c r="I11619" s="101"/>
    </row>
    <row r="11620" spans="8:9" x14ac:dyDescent="0.2">
      <c r="H11620" s="101"/>
      <c r="I11620" s="101"/>
    </row>
    <row r="11621" spans="8:9" x14ac:dyDescent="0.2">
      <c r="H11621" s="101"/>
      <c r="I11621" s="101"/>
    </row>
    <row r="11622" spans="8:9" x14ac:dyDescent="0.2">
      <c r="H11622" s="101"/>
      <c r="I11622" s="101"/>
    </row>
    <row r="11623" spans="8:9" x14ac:dyDescent="0.2">
      <c r="H11623" s="101"/>
      <c r="I11623" s="101"/>
    </row>
    <row r="11624" spans="8:9" x14ac:dyDescent="0.2">
      <c r="H11624" s="101"/>
      <c r="I11624" s="101"/>
    </row>
    <row r="11625" spans="8:9" x14ac:dyDescent="0.2">
      <c r="H11625" s="101"/>
      <c r="I11625" s="101"/>
    </row>
    <row r="11626" spans="8:9" x14ac:dyDescent="0.2">
      <c r="H11626" s="101"/>
      <c r="I11626" s="101"/>
    </row>
    <row r="11627" spans="8:9" x14ac:dyDescent="0.2">
      <c r="H11627" s="101"/>
      <c r="I11627" s="101"/>
    </row>
    <row r="11628" spans="8:9" x14ac:dyDescent="0.2">
      <c r="H11628" s="101"/>
      <c r="I11628" s="101"/>
    </row>
    <row r="11629" spans="8:9" x14ac:dyDescent="0.2">
      <c r="H11629" s="101"/>
      <c r="I11629" s="101"/>
    </row>
    <row r="11630" spans="8:9" x14ac:dyDescent="0.2">
      <c r="H11630" s="101"/>
      <c r="I11630" s="101"/>
    </row>
    <row r="11631" spans="8:9" x14ac:dyDescent="0.2">
      <c r="H11631" s="101"/>
      <c r="I11631" s="101"/>
    </row>
    <row r="11632" spans="8:9" x14ac:dyDescent="0.2">
      <c r="H11632" s="101"/>
      <c r="I11632" s="101"/>
    </row>
    <row r="11633" spans="8:9" x14ac:dyDescent="0.2">
      <c r="H11633" s="101"/>
      <c r="I11633" s="101"/>
    </row>
    <row r="11634" spans="8:9" x14ac:dyDescent="0.2">
      <c r="H11634" s="101"/>
      <c r="I11634" s="101"/>
    </row>
    <row r="11635" spans="8:9" x14ac:dyDescent="0.2">
      <c r="H11635" s="101"/>
      <c r="I11635" s="101"/>
    </row>
    <row r="11636" spans="8:9" x14ac:dyDescent="0.2">
      <c r="H11636" s="101"/>
      <c r="I11636" s="101"/>
    </row>
    <row r="11637" spans="8:9" x14ac:dyDescent="0.2">
      <c r="H11637" s="101"/>
      <c r="I11637" s="101"/>
    </row>
    <row r="11638" spans="8:9" x14ac:dyDescent="0.2">
      <c r="H11638" s="101"/>
      <c r="I11638" s="101"/>
    </row>
    <row r="11639" spans="8:9" x14ac:dyDescent="0.2">
      <c r="H11639" s="101"/>
      <c r="I11639" s="101"/>
    </row>
    <row r="11640" spans="8:9" x14ac:dyDescent="0.2">
      <c r="H11640" s="101"/>
      <c r="I11640" s="101"/>
    </row>
    <row r="11641" spans="8:9" x14ac:dyDescent="0.2">
      <c r="H11641" s="101"/>
      <c r="I11641" s="101"/>
    </row>
    <row r="11642" spans="8:9" x14ac:dyDescent="0.2">
      <c r="H11642" s="101"/>
      <c r="I11642" s="101"/>
    </row>
    <row r="11643" spans="8:9" x14ac:dyDescent="0.2">
      <c r="H11643" s="101"/>
      <c r="I11643" s="101"/>
    </row>
    <row r="11644" spans="8:9" x14ac:dyDescent="0.2">
      <c r="H11644" s="101"/>
      <c r="I11644" s="101"/>
    </row>
    <row r="11645" spans="8:9" x14ac:dyDescent="0.2">
      <c r="H11645" s="101"/>
      <c r="I11645" s="101"/>
    </row>
    <row r="11646" spans="8:9" x14ac:dyDescent="0.2">
      <c r="H11646" s="101"/>
      <c r="I11646" s="101"/>
    </row>
    <row r="11647" spans="8:9" x14ac:dyDescent="0.2">
      <c r="H11647" s="101"/>
      <c r="I11647" s="101"/>
    </row>
    <row r="11648" spans="8:9" x14ac:dyDescent="0.2">
      <c r="H11648" s="101"/>
      <c r="I11648" s="101"/>
    </row>
    <row r="11649" spans="8:9" x14ac:dyDescent="0.2">
      <c r="H11649" s="101"/>
      <c r="I11649" s="101"/>
    </row>
    <row r="11650" spans="8:9" x14ac:dyDescent="0.2">
      <c r="H11650" s="101"/>
      <c r="I11650" s="101"/>
    </row>
    <row r="11651" spans="8:9" x14ac:dyDescent="0.2">
      <c r="H11651" s="101"/>
      <c r="I11651" s="101"/>
    </row>
    <row r="11652" spans="8:9" x14ac:dyDescent="0.2">
      <c r="H11652" s="101"/>
      <c r="I11652" s="101"/>
    </row>
    <row r="11653" spans="8:9" x14ac:dyDescent="0.2">
      <c r="H11653" s="101"/>
      <c r="I11653" s="101"/>
    </row>
    <row r="11654" spans="8:9" x14ac:dyDescent="0.2">
      <c r="H11654" s="101"/>
      <c r="I11654" s="101"/>
    </row>
    <row r="11655" spans="8:9" x14ac:dyDescent="0.2">
      <c r="H11655" s="101"/>
      <c r="I11655" s="101"/>
    </row>
    <row r="11656" spans="8:9" x14ac:dyDescent="0.2">
      <c r="H11656" s="101"/>
      <c r="I11656" s="101"/>
    </row>
    <row r="11657" spans="8:9" x14ac:dyDescent="0.2">
      <c r="H11657" s="101"/>
      <c r="I11657" s="101"/>
    </row>
    <row r="11658" spans="8:9" x14ac:dyDescent="0.2">
      <c r="H11658" s="101"/>
      <c r="I11658" s="101"/>
    </row>
    <row r="11659" spans="8:9" x14ac:dyDescent="0.2">
      <c r="H11659" s="101"/>
      <c r="I11659" s="101"/>
    </row>
    <row r="11660" spans="8:9" x14ac:dyDescent="0.2">
      <c r="H11660" s="101"/>
      <c r="I11660" s="101"/>
    </row>
    <row r="11661" spans="8:9" x14ac:dyDescent="0.2">
      <c r="H11661" s="101"/>
      <c r="I11661" s="101"/>
    </row>
    <row r="11662" spans="8:9" x14ac:dyDescent="0.2">
      <c r="H11662" s="101"/>
      <c r="I11662" s="101"/>
    </row>
    <row r="11663" spans="8:9" x14ac:dyDescent="0.2">
      <c r="H11663" s="101"/>
      <c r="I11663" s="101"/>
    </row>
    <row r="11664" spans="8:9" x14ac:dyDescent="0.2">
      <c r="H11664" s="101"/>
      <c r="I11664" s="101"/>
    </row>
    <row r="11665" spans="8:9" x14ac:dyDescent="0.2">
      <c r="H11665" s="101"/>
      <c r="I11665" s="101"/>
    </row>
    <row r="11666" spans="8:9" x14ac:dyDescent="0.2">
      <c r="H11666" s="101"/>
      <c r="I11666" s="101"/>
    </row>
    <row r="11667" spans="8:9" x14ac:dyDescent="0.2">
      <c r="H11667" s="101"/>
      <c r="I11667" s="101"/>
    </row>
    <row r="11668" spans="8:9" x14ac:dyDescent="0.2">
      <c r="H11668" s="101"/>
      <c r="I11668" s="101"/>
    </row>
    <row r="11669" spans="8:9" x14ac:dyDescent="0.2">
      <c r="H11669" s="101"/>
      <c r="I11669" s="101"/>
    </row>
    <row r="11670" spans="8:9" x14ac:dyDescent="0.2">
      <c r="H11670" s="101"/>
      <c r="I11670" s="101"/>
    </row>
    <row r="11671" spans="8:9" x14ac:dyDescent="0.2">
      <c r="H11671" s="101"/>
      <c r="I11671" s="101"/>
    </row>
    <row r="11672" spans="8:9" x14ac:dyDescent="0.2">
      <c r="H11672" s="101"/>
      <c r="I11672" s="101"/>
    </row>
    <row r="11673" spans="8:9" x14ac:dyDescent="0.2">
      <c r="H11673" s="101"/>
      <c r="I11673" s="101"/>
    </row>
    <row r="11674" spans="8:9" x14ac:dyDescent="0.2">
      <c r="H11674" s="101"/>
      <c r="I11674" s="101"/>
    </row>
    <row r="11675" spans="8:9" x14ac:dyDescent="0.2">
      <c r="H11675" s="101"/>
      <c r="I11675" s="101"/>
    </row>
    <row r="11676" spans="8:9" x14ac:dyDescent="0.2">
      <c r="H11676" s="101"/>
      <c r="I11676" s="101"/>
    </row>
    <row r="11677" spans="8:9" x14ac:dyDescent="0.2">
      <c r="H11677" s="101"/>
      <c r="I11677" s="101"/>
    </row>
    <row r="11678" spans="8:9" x14ac:dyDescent="0.2">
      <c r="H11678" s="101"/>
      <c r="I11678" s="101"/>
    </row>
    <row r="11679" spans="8:9" x14ac:dyDescent="0.2">
      <c r="H11679" s="101"/>
      <c r="I11679" s="101"/>
    </row>
    <row r="11680" spans="8:9" x14ac:dyDescent="0.2">
      <c r="H11680" s="101"/>
      <c r="I11680" s="101"/>
    </row>
    <row r="11681" spans="8:9" x14ac:dyDescent="0.2">
      <c r="H11681" s="101"/>
      <c r="I11681" s="101"/>
    </row>
    <row r="11682" spans="8:9" x14ac:dyDescent="0.2">
      <c r="H11682" s="101"/>
      <c r="I11682" s="101"/>
    </row>
    <row r="11683" spans="8:9" x14ac:dyDescent="0.2">
      <c r="H11683" s="101"/>
      <c r="I11683" s="101"/>
    </row>
    <row r="11684" spans="8:9" x14ac:dyDescent="0.2">
      <c r="H11684" s="101"/>
      <c r="I11684" s="101"/>
    </row>
    <row r="11685" spans="8:9" x14ac:dyDescent="0.2">
      <c r="H11685" s="101"/>
      <c r="I11685" s="101"/>
    </row>
    <row r="11686" spans="8:9" x14ac:dyDescent="0.2">
      <c r="H11686" s="101"/>
      <c r="I11686" s="101"/>
    </row>
    <row r="11687" spans="8:9" x14ac:dyDescent="0.2">
      <c r="H11687" s="101"/>
      <c r="I11687" s="101"/>
    </row>
    <row r="11688" spans="8:9" x14ac:dyDescent="0.2">
      <c r="H11688" s="101"/>
      <c r="I11688" s="101"/>
    </row>
    <row r="11689" spans="8:9" x14ac:dyDescent="0.2">
      <c r="H11689" s="101"/>
      <c r="I11689" s="101"/>
    </row>
    <row r="11690" spans="8:9" x14ac:dyDescent="0.2">
      <c r="H11690" s="101"/>
      <c r="I11690" s="101"/>
    </row>
    <row r="11691" spans="8:9" x14ac:dyDescent="0.2">
      <c r="H11691" s="101"/>
      <c r="I11691" s="101"/>
    </row>
    <row r="11692" spans="8:9" x14ac:dyDescent="0.2">
      <c r="H11692" s="101"/>
      <c r="I11692" s="101"/>
    </row>
    <row r="11693" spans="8:9" x14ac:dyDescent="0.2">
      <c r="H11693" s="101"/>
      <c r="I11693" s="101"/>
    </row>
    <row r="11694" spans="8:9" x14ac:dyDescent="0.2">
      <c r="H11694" s="101"/>
      <c r="I11694" s="101"/>
    </row>
    <row r="11695" spans="8:9" x14ac:dyDescent="0.2">
      <c r="H11695" s="101"/>
      <c r="I11695" s="101"/>
    </row>
    <row r="11696" spans="8:9" x14ac:dyDescent="0.2">
      <c r="H11696" s="101"/>
      <c r="I11696" s="101"/>
    </row>
    <row r="11697" spans="8:9" x14ac:dyDescent="0.2">
      <c r="H11697" s="101"/>
      <c r="I11697" s="101"/>
    </row>
    <row r="11698" spans="8:9" x14ac:dyDescent="0.2">
      <c r="H11698" s="101"/>
      <c r="I11698" s="101"/>
    </row>
    <row r="11699" spans="8:9" x14ac:dyDescent="0.2">
      <c r="H11699" s="101"/>
      <c r="I11699" s="101"/>
    </row>
    <row r="11700" spans="8:9" x14ac:dyDescent="0.2">
      <c r="H11700" s="101"/>
      <c r="I11700" s="101"/>
    </row>
    <row r="11701" spans="8:9" x14ac:dyDescent="0.2">
      <c r="H11701" s="101"/>
      <c r="I11701" s="101"/>
    </row>
    <row r="11702" spans="8:9" x14ac:dyDescent="0.2">
      <c r="H11702" s="101"/>
      <c r="I11702" s="101"/>
    </row>
    <row r="11703" spans="8:9" x14ac:dyDescent="0.2">
      <c r="H11703" s="101"/>
      <c r="I11703" s="101"/>
    </row>
    <row r="11704" spans="8:9" x14ac:dyDescent="0.2">
      <c r="H11704" s="101"/>
      <c r="I11704" s="101"/>
    </row>
    <row r="11705" spans="8:9" x14ac:dyDescent="0.2">
      <c r="H11705" s="101"/>
      <c r="I11705" s="101"/>
    </row>
    <row r="11706" spans="8:9" x14ac:dyDescent="0.2">
      <c r="H11706" s="101"/>
      <c r="I11706" s="101"/>
    </row>
    <row r="11707" spans="8:9" x14ac:dyDescent="0.2">
      <c r="H11707" s="101"/>
      <c r="I11707" s="101"/>
    </row>
    <row r="11708" spans="8:9" x14ac:dyDescent="0.2">
      <c r="H11708" s="101"/>
      <c r="I11708" s="101"/>
    </row>
    <row r="11709" spans="8:9" x14ac:dyDescent="0.2">
      <c r="H11709" s="101"/>
      <c r="I11709" s="101"/>
    </row>
    <row r="11710" spans="8:9" x14ac:dyDescent="0.2">
      <c r="H11710" s="101"/>
      <c r="I11710" s="101"/>
    </row>
    <row r="11711" spans="8:9" x14ac:dyDescent="0.2">
      <c r="H11711" s="101"/>
      <c r="I11711" s="101"/>
    </row>
    <row r="11712" spans="8:9" x14ac:dyDescent="0.2">
      <c r="H11712" s="101"/>
      <c r="I11712" s="101"/>
    </row>
    <row r="11713" spans="8:9" x14ac:dyDescent="0.2">
      <c r="H11713" s="101"/>
      <c r="I11713" s="101"/>
    </row>
    <row r="11714" spans="8:9" x14ac:dyDescent="0.2">
      <c r="H11714" s="101"/>
      <c r="I11714" s="101"/>
    </row>
    <row r="11715" spans="8:9" x14ac:dyDescent="0.2">
      <c r="H11715" s="101"/>
      <c r="I11715" s="101"/>
    </row>
    <row r="11716" spans="8:9" x14ac:dyDescent="0.2">
      <c r="H11716" s="101"/>
      <c r="I11716" s="101"/>
    </row>
    <row r="11717" spans="8:9" x14ac:dyDescent="0.2">
      <c r="H11717" s="101"/>
      <c r="I11717" s="101"/>
    </row>
    <row r="11718" spans="8:9" x14ac:dyDescent="0.2">
      <c r="H11718" s="101"/>
      <c r="I11718" s="101"/>
    </row>
    <row r="11719" spans="8:9" x14ac:dyDescent="0.2">
      <c r="H11719" s="101"/>
      <c r="I11719" s="101"/>
    </row>
    <row r="11720" spans="8:9" x14ac:dyDescent="0.2">
      <c r="H11720" s="101"/>
      <c r="I11720" s="101"/>
    </row>
    <row r="11721" spans="8:9" x14ac:dyDescent="0.2">
      <c r="H11721" s="101"/>
      <c r="I11721" s="101"/>
    </row>
    <row r="11722" spans="8:9" x14ac:dyDescent="0.2">
      <c r="H11722" s="101"/>
      <c r="I11722" s="101"/>
    </row>
    <row r="11723" spans="8:9" x14ac:dyDescent="0.2">
      <c r="H11723" s="101"/>
      <c r="I11723" s="101"/>
    </row>
    <row r="11724" spans="8:9" x14ac:dyDescent="0.2">
      <c r="H11724" s="101"/>
      <c r="I11724" s="101"/>
    </row>
    <row r="11725" spans="8:9" x14ac:dyDescent="0.2">
      <c r="H11725" s="101"/>
      <c r="I11725" s="101"/>
    </row>
    <row r="11726" spans="8:9" x14ac:dyDescent="0.2">
      <c r="H11726" s="101"/>
      <c r="I11726" s="101"/>
    </row>
    <row r="11727" spans="8:9" x14ac:dyDescent="0.2">
      <c r="H11727" s="101"/>
      <c r="I11727" s="101"/>
    </row>
    <row r="11728" spans="8:9" x14ac:dyDescent="0.2">
      <c r="H11728" s="101"/>
      <c r="I11728" s="101"/>
    </row>
    <row r="11729" spans="8:9" x14ac:dyDescent="0.2">
      <c r="H11729" s="101"/>
      <c r="I11729" s="101"/>
    </row>
    <row r="11730" spans="8:9" x14ac:dyDescent="0.2">
      <c r="H11730" s="101"/>
      <c r="I11730" s="101"/>
    </row>
    <row r="11731" spans="8:9" x14ac:dyDescent="0.2">
      <c r="H11731" s="101"/>
      <c r="I11731" s="101"/>
    </row>
    <row r="11732" spans="8:9" x14ac:dyDescent="0.2">
      <c r="H11732" s="101"/>
      <c r="I11732" s="101"/>
    </row>
    <row r="11733" spans="8:9" x14ac:dyDescent="0.2">
      <c r="H11733" s="101"/>
      <c r="I11733" s="101"/>
    </row>
    <row r="11734" spans="8:9" x14ac:dyDescent="0.2">
      <c r="H11734" s="101"/>
      <c r="I11734" s="101"/>
    </row>
    <row r="11735" spans="8:9" x14ac:dyDescent="0.2">
      <c r="H11735" s="101"/>
      <c r="I11735" s="101"/>
    </row>
    <row r="11736" spans="8:9" x14ac:dyDescent="0.2">
      <c r="H11736" s="101"/>
      <c r="I11736" s="101"/>
    </row>
    <row r="11737" spans="8:9" x14ac:dyDescent="0.2">
      <c r="H11737" s="101"/>
      <c r="I11737" s="101"/>
    </row>
    <row r="11738" spans="8:9" x14ac:dyDescent="0.2">
      <c r="H11738" s="101"/>
      <c r="I11738" s="101"/>
    </row>
    <row r="11739" spans="8:9" x14ac:dyDescent="0.2">
      <c r="H11739" s="101"/>
      <c r="I11739" s="101"/>
    </row>
    <row r="11740" spans="8:9" x14ac:dyDescent="0.2">
      <c r="H11740" s="101"/>
      <c r="I11740" s="101"/>
    </row>
    <row r="11741" spans="8:9" x14ac:dyDescent="0.2">
      <c r="H11741" s="101"/>
      <c r="I11741" s="101"/>
    </row>
    <row r="11742" spans="8:9" x14ac:dyDescent="0.2">
      <c r="H11742" s="101"/>
      <c r="I11742" s="101"/>
    </row>
    <row r="11743" spans="8:9" x14ac:dyDescent="0.2">
      <c r="H11743" s="101"/>
      <c r="I11743" s="101"/>
    </row>
    <row r="11744" spans="8:9" x14ac:dyDescent="0.2">
      <c r="H11744" s="101"/>
      <c r="I11744" s="101"/>
    </row>
    <row r="11745" spans="8:9" x14ac:dyDescent="0.2">
      <c r="H11745" s="101"/>
      <c r="I11745" s="101"/>
    </row>
    <row r="11746" spans="8:9" x14ac:dyDescent="0.2">
      <c r="H11746" s="101"/>
      <c r="I11746" s="101"/>
    </row>
    <row r="11747" spans="8:9" x14ac:dyDescent="0.2">
      <c r="H11747" s="101"/>
      <c r="I11747" s="101"/>
    </row>
    <row r="11748" spans="8:9" x14ac:dyDescent="0.2">
      <c r="H11748" s="101"/>
      <c r="I11748" s="101"/>
    </row>
    <row r="11749" spans="8:9" x14ac:dyDescent="0.2">
      <c r="H11749" s="101"/>
      <c r="I11749" s="101"/>
    </row>
    <row r="11750" spans="8:9" x14ac:dyDescent="0.2">
      <c r="H11750" s="101"/>
      <c r="I11750" s="101"/>
    </row>
    <row r="11751" spans="8:9" x14ac:dyDescent="0.2">
      <c r="H11751" s="101"/>
      <c r="I11751" s="101"/>
    </row>
    <row r="11752" spans="8:9" x14ac:dyDescent="0.2">
      <c r="H11752" s="101"/>
      <c r="I11752" s="101"/>
    </row>
    <row r="11753" spans="8:9" x14ac:dyDescent="0.2">
      <c r="H11753" s="101"/>
      <c r="I11753" s="101"/>
    </row>
    <row r="11754" spans="8:9" x14ac:dyDescent="0.2">
      <c r="H11754" s="101"/>
      <c r="I11754" s="101"/>
    </row>
    <row r="11755" spans="8:9" x14ac:dyDescent="0.2">
      <c r="H11755" s="101"/>
      <c r="I11755" s="101"/>
    </row>
    <row r="11756" spans="8:9" x14ac:dyDescent="0.2">
      <c r="H11756" s="101"/>
      <c r="I11756" s="101"/>
    </row>
    <row r="11757" spans="8:9" x14ac:dyDescent="0.2">
      <c r="H11757" s="101"/>
      <c r="I11757" s="101"/>
    </row>
    <row r="11758" spans="8:9" x14ac:dyDescent="0.2">
      <c r="H11758" s="101"/>
      <c r="I11758" s="101"/>
    </row>
    <row r="11759" spans="8:9" x14ac:dyDescent="0.2">
      <c r="H11759" s="101"/>
      <c r="I11759" s="101"/>
    </row>
    <row r="11760" spans="8:9" x14ac:dyDescent="0.2">
      <c r="H11760" s="101"/>
      <c r="I11760" s="101"/>
    </row>
    <row r="11761" spans="8:9" x14ac:dyDescent="0.2">
      <c r="H11761" s="101"/>
      <c r="I11761" s="101"/>
    </row>
    <row r="11762" spans="8:9" x14ac:dyDescent="0.2">
      <c r="H11762" s="101"/>
      <c r="I11762" s="101"/>
    </row>
    <row r="11763" spans="8:9" x14ac:dyDescent="0.2">
      <c r="H11763" s="101"/>
      <c r="I11763" s="101"/>
    </row>
    <row r="11764" spans="8:9" x14ac:dyDescent="0.2">
      <c r="H11764" s="101"/>
      <c r="I11764" s="101"/>
    </row>
    <row r="11765" spans="8:9" x14ac:dyDescent="0.2">
      <c r="H11765" s="101"/>
      <c r="I11765" s="101"/>
    </row>
    <row r="11766" spans="8:9" x14ac:dyDescent="0.2">
      <c r="H11766" s="101"/>
      <c r="I11766" s="101"/>
    </row>
    <row r="11767" spans="8:9" x14ac:dyDescent="0.2">
      <c r="H11767" s="101"/>
      <c r="I11767" s="101"/>
    </row>
    <row r="11768" spans="8:9" x14ac:dyDescent="0.2">
      <c r="H11768" s="101"/>
      <c r="I11768" s="101"/>
    </row>
    <row r="11769" spans="8:9" x14ac:dyDescent="0.2">
      <c r="H11769" s="101"/>
      <c r="I11769" s="101"/>
    </row>
    <row r="11770" spans="8:9" x14ac:dyDescent="0.2">
      <c r="H11770" s="101"/>
      <c r="I11770" s="101"/>
    </row>
    <row r="11771" spans="8:9" x14ac:dyDescent="0.2">
      <c r="H11771" s="101"/>
      <c r="I11771" s="101"/>
    </row>
    <row r="11772" spans="8:9" x14ac:dyDescent="0.2">
      <c r="H11772" s="101"/>
      <c r="I11772" s="101"/>
    </row>
    <row r="11773" spans="8:9" x14ac:dyDescent="0.2">
      <c r="H11773" s="101"/>
      <c r="I11773" s="101"/>
    </row>
    <row r="11774" spans="8:9" x14ac:dyDescent="0.2">
      <c r="H11774" s="101"/>
      <c r="I11774" s="101"/>
    </row>
    <row r="11775" spans="8:9" x14ac:dyDescent="0.2">
      <c r="H11775" s="101"/>
      <c r="I11775" s="101"/>
    </row>
    <row r="11776" spans="8:9" x14ac:dyDescent="0.2">
      <c r="H11776" s="101"/>
      <c r="I11776" s="101"/>
    </row>
    <row r="11777" spans="8:9" x14ac:dyDescent="0.2">
      <c r="H11777" s="101"/>
      <c r="I11777" s="101"/>
    </row>
    <row r="11778" spans="8:9" x14ac:dyDescent="0.2">
      <c r="H11778" s="101"/>
      <c r="I11778" s="101"/>
    </row>
    <row r="11779" spans="8:9" x14ac:dyDescent="0.2">
      <c r="H11779" s="101"/>
      <c r="I11779" s="101"/>
    </row>
    <row r="11780" spans="8:9" x14ac:dyDescent="0.2">
      <c r="H11780" s="101"/>
      <c r="I11780" s="101"/>
    </row>
    <row r="11781" spans="8:9" x14ac:dyDescent="0.2">
      <c r="H11781" s="101"/>
      <c r="I11781" s="101"/>
    </row>
    <row r="11782" spans="8:9" x14ac:dyDescent="0.2">
      <c r="H11782" s="101"/>
      <c r="I11782" s="101"/>
    </row>
    <row r="11783" spans="8:9" x14ac:dyDescent="0.2">
      <c r="H11783" s="101"/>
      <c r="I11783" s="101"/>
    </row>
    <row r="11784" spans="8:9" x14ac:dyDescent="0.2">
      <c r="H11784" s="101"/>
      <c r="I11784" s="101"/>
    </row>
    <row r="11785" spans="8:9" x14ac:dyDescent="0.2">
      <c r="H11785" s="101"/>
      <c r="I11785" s="101"/>
    </row>
    <row r="11786" spans="8:9" x14ac:dyDescent="0.2">
      <c r="H11786" s="101"/>
      <c r="I11786" s="101"/>
    </row>
    <row r="11787" spans="8:9" x14ac:dyDescent="0.2">
      <c r="H11787" s="101"/>
      <c r="I11787" s="101"/>
    </row>
    <row r="11788" spans="8:9" x14ac:dyDescent="0.2">
      <c r="H11788" s="101"/>
      <c r="I11788" s="101"/>
    </row>
    <row r="11789" spans="8:9" x14ac:dyDescent="0.2">
      <c r="H11789" s="101"/>
      <c r="I11789" s="101"/>
    </row>
    <row r="11790" spans="8:9" x14ac:dyDescent="0.2">
      <c r="H11790" s="101"/>
      <c r="I11790" s="101"/>
    </row>
    <row r="11791" spans="8:9" x14ac:dyDescent="0.2">
      <c r="H11791" s="101"/>
      <c r="I11791" s="101"/>
    </row>
    <row r="11792" spans="8:9" x14ac:dyDescent="0.2">
      <c r="H11792" s="101"/>
      <c r="I11792" s="101"/>
    </row>
    <row r="11793" spans="8:9" x14ac:dyDescent="0.2">
      <c r="H11793" s="101"/>
      <c r="I11793" s="101"/>
    </row>
    <row r="11794" spans="8:9" x14ac:dyDescent="0.2">
      <c r="H11794" s="101"/>
      <c r="I11794" s="101"/>
    </row>
    <row r="11795" spans="8:9" x14ac:dyDescent="0.2">
      <c r="H11795" s="101"/>
      <c r="I11795" s="101"/>
    </row>
    <row r="11796" spans="8:9" x14ac:dyDescent="0.2">
      <c r="H11796" s="101"/>
      <c r="I11796" s="101"/>
    </row>
    <row r="11797" spans="8:9" x14ac:dyDescent="0.2">
      <c r="H11797" s="101"/>
      <c r="I11797" s="101"/>
    </row>
    <row r="11798" spans="8:9" x14ac:dyDescent="0.2">
      <c r="H11798" s="101"/>
      <c r="I11798" s="101"/>
    </row>
    <row r="11799" spans="8:9" x14ac:dyDescent="0.2">
      <c r="H11799" s="101"/>
      <c r="I11799" s="101"/>
    </row>
    <row r="11800" spans="8:9" x14ac:dyDescent="0.2">
      <c r="H11800" s="101"/>
      <c r="I11800" s="101"/>
    </row>
    <row r="11801" spans="8:9" x14ac:dyDescent="0.2">
      <c r="H11801" s="101"/>
      <c r="I11801" s="101"/>
    </row>
    <row r="11802" spans="8:9" x14ac:dyDescent="0.2">
      <c r="H11802" s="101"/>
      <c r="I11802" s="101"/>
    </row>
    <row r="11803" spans="8:9" x14ac:dyDescent="0.2">
      <c r="H11803" s="101"/>
      <c r="I11803" s="101"/>
    </row>
    <row r="11804" spans="8:9" x14ac:dyDescent="0.2">
      <c r="H11804" s="101"/>
      <c r="I11804" s="101"/>
    </row>
    <row r="11805" spans="8:9" x14ac:dyDescent="0.2">
      <c r="H11805" s="101"/>
      <c r="I11805" s="101"/>
    </row>
    <row r="11806" spans="8:9" x14ac:dyDescent="0.2">
      <c r="H11806" s="101"/>
      <c r="I11806" s="101"/>
    </row>
    <row r="11807" spans="8:9" x14ac:dyDescent="0.2">
      <c r="H11807" s="101"/>
      <c r="I11807" s="101"/>
    </row>
    <row r="11808" spans="8:9" x14ac:dyDescent="0.2">
      <c r="H11808" s="101"/>
      <c r="I11808" s="101"/>
    </row>
    <row r="11809" spans="8:9" x14ac:dyDescent="0.2">
      <c r="H11809" s="101"/>
      <c r="I11809" s="101"/>
    </row>
    <row r="11810" spans="8:9" x14ac:dyDescent="0.2">
      <c r="H11810" s="101"/>
      <c r="I11810" s="101"/>
    </row>
    <row r="11811" spans="8:9" x14ac:dyDescent="0.2">
      <c r="H11811" s="101"/>
      <c r="I11811" s="101"/>
    </row>
    <row r="11812" spans="8:9" x14ac:dyDescent="0.2">
      <c r="H11812" s="101"/>
      <c r="I11812" s="101"/>
    </row>
    <row r="11813" spans="8:9" x14ac:dyDescent="0.2">
      <c r="H11813" s="101"/>
      <c r="I11813" s="101"/>
    </row>
    <row r="11814" spans="8:9" x14ac:dyDescent="0.2">
      <c r="H11814" s="101"/>
      <c r="I11814" s="101"/>
    </row>
    <row r="11815" spans="8:9" x14ac:dyDescent="0.2">
      <c r="H11815" s="101"/>
      <c r="I11815" s="101"/>
    </row>
    <row r="11816" spans="8:9" x14ac:dyDescent="0.2">
      <c r="H11816" s="101"/>
      <c r="I11816" s="101"/>
    </row>
    <row r="11817" spans="8:9" x14ac:dyDescent="0.2">
      <c r="H11817" s="101"/>
      <c r="I11817" s="101"/>
    </row>
    <row r="11818" spans="8:9" x14ac:dyDescent="0.2">
      <c r="H11818" s="101"/>
      <c r="I11818" s="101"/>
    </row>
    <row r="11819" spans="8:9" x14ac:dyDescent="0.2">
      <c r="H11819" s="101"/>
      <c r="I11819" s="101"/>
    </row>
    <row r="11820" spans="8:9" x14ac:dyDescent="0.2">
      <c r="H11820" s="101"/>
      <c r="I11820" s="101"/>
    </row>
    <row r="11821" spans="8:9" x14ac:dyDescent="0.2">
      <c r="H11821" s="101"/>
      <c r="I11821" s="101"/>
    </row>
    <row r="11822" spans="8:9" x14ac:dyDescent="0.2">
      <c r="H11822" s="101"/>
      <c r="I11822" s="101"/>
    </row>
    <row r="11823" spans="8:9" x14ac:dyDescent="0.2">
      <c r="H11823" s="101"/>
      <c r="I11823" s="101"/>
    </row>
    <row r="11824" spans="8:9" x14ac:dyDescent="0.2">
      <c r="H11824" s="101"/>
      <c r="I11824" s="101"/>
    </row>
    <row r="11825" spans="8:9" x14ac:dyDescent="0.2">
      <c r="H11825" s="101"/>
      <c r="I11825" s="101"/>
    </row>
    <row r="11826" spans="8:9" x14ac:dyDescent="0.2">
      <c r="H11826" s="101"/>
      <c r="I11826" s="101"/>
    </row>
    <row r="11827" spans="8:9" x14ac:dyDescent="0.2">
      <c r="H11827" s="101"/>
      <c r="I11827" s="101"/>
    </row>
    <row r="11828" spans="8:9" x14ac:dyDescent="0.2">
      <c r="H11828" s="101"/>
      <c r="I11828" s="101"/>
    </row>
    <row r="11829" spans="8:9" x14ac:dyDescent="0.2">
      <c r="H11829" s="101"/>
      <c r="I11829" s="101"/>
    </row>
    <row r="11830" spans="8:9" x14ac:dyDescent="0.2">
      <c r="H11830" s="101"/>
      <c r="I11830" s="101"/>
    </row>
    <row r="11831" spans="8:9" x14ac:dyDescent="0.2">
      <c r="H11831" s="101"/>
      <c r="I11831" s="101"/>
    </row>
    <row r="11832" spans="8:9" x14ac:dyDescent="0.2">
      <c r="H11832" s="101"/>
      <c r="I11832" s="101"/>
    </row>
    <row r="11833" spans="8:9" x14ac:dyDescent="0.2">
      <c r="H11833" s="101"/>
      <c r="I11833" s="101"/>
    </row>
    <row r="11834" spans="8:9" x14ac:dyDescent="0.2">
      <c r="H11834" s="101"/>
      <c r="I11834" s="101"/>
    </row>
    <row r="11835" spans="8:9" x14ac:dyDescent="0.2">
      <c r="H11835" s="101"/>
      <c r="I11835" s="101"/>
    </row>
    <row r="11836" spans="8:9" x14ac:dyDescent="0.2">
      <c r="H11836" s="101"/>
      <c r="I11836" s="101"/>
    </row>
    <row r="11837" spans="8:9" x14ac:dyDescent="0.2">
      <c r="H11837" s="101"/>
      <c r="I11837" s="101"/>
    </row>
    <row r="11838" spans="8:9" x14ac:dyDescent="0.2">
      <c r="H11838" s="101"/>
      <c r="I11838" s="101"/>
    </row>
    <row r="11839" spans="8:9" x14ac:dyDescent="0.2">
      <c r="H11839" s="101"/>
      <c r="I11839" s="101"/>
    </row>
    <row r="11840" spans="8:9" x14ac:dyDescent="0.2">
      <c r="H11840" s="101"/>
      <c r="I11840" s="101"/>
    </row>
    <row r="11841" spans="8:9" x14ac:dyDescent="0.2">
      <c r="H11841" s="101"/>
      <c r="I11841" s="101"/>
    </row>
    <row r="11842" spans="8:9" x14ac:dyDescent="0.2">
      <c r="H11842" s="101"/>
      <c r="I11842" s="101"/>
    </row>
    <row r="11843" spans="8:9" x14ac:dyDescent="0.2">
      <c r="H11843" s="101"/>
      <c r="I11843" s="101"/>
    </row>
    <row r="11844" spans="8:9" x14ac:dyDescent="0.2">
      <c r="H11844" s="101"/>
      <c r="I11844" s="101"/>
    </row>
    <row r="11845" spans="8:9" x14ac:dyDescent="0.2">
      <c r="H11845" s="101"/>
      <c r="I11845" s="101"/>
    </row>
    <row r="11846" spans="8:9" x14ac:dyDescent="0.2">
      <c r="H11846" s="101"/>
      <c r="I11846" s="101"/>
    </row>
    <row r="11847" spans="8:9" x14ac:dyDescent="0.2">
      <c r="H11847" s="101"/>
      <c r="I11847" s="101"/>
    </row>
    <row r="11848" spans="8:9" x14ac:dyDescent="0.2">
      <c r="H11848" s="101"/>
      <c r="I11848" s="101"/>
    </row>
    <row r="11849" spans="8:9" x14ac:dyDescent="0.2">
      <c r="H11849" s="101"/>
      <c r="I11849" s="101"/>
    </row>
    <row r="11850" spans="8:9" x14ac:dyDescent="0.2">
      <c r="H11850" s="101"/>
      <c r="I11850" s="101"/>
    </row>
    <row r="11851" spans="8:9" x14ac:dyDescent="0.2">
      <c r="H11851" s="101"/>
      <c r="I11851" s="101"/>
    </row>
    <row r="11852" spans="8:9" x14ac:dyDescent="0.2">
      <c r="H11852" s="101"/>
      <c r="I11852" s="101"/>
    </row>
    <row r="11853" spans="8:9" x14ac:dyDescent="0.2">
      <c r="H11853" s="101"/>
      <c r="I11853" s="101"/>
    </row>
    <row r="11854" spans="8:9" x14ac:dyDescent="0.2">
      <c r="H11854" s="101"/>
      <c r="I11854" s="101"/>
    </row>
    <row r="11855" spans="8:9" x14ac:dyDescent="0.2">
      <c r="H11855" s="101"/>
      <c r="I11855" s="101"/>
    </row>
    <row r="11856" spans="8:9" x14ac:dyDescent="0.2">
      <c r="H11856" s="101"/>
      <c r="I11856" s="101"/>
    </row>
    <row r="11857" spans="8:9" x14ac:dyDescent="0.2">
      <c r="H11857" s="101"/>
      <c r="I11857" s="101"/>
    </row>
    <row r="11858" spans="8:9" x14ac:dyDescent="0.2">
      <c r="H11858" s="101"/>
      <c r="I11858" s="101"/>
    </row>
    <row r="11859" spans="8:9" x14ac:dyDescent="0.2">
      <c r="H11859" s="101"/>
      <c r="I11859" s="101"/>
    </row>
    <row r="11860" spans="8:9" x14ac:dyDescent="0.2">
      <c r="H11860" s="101"/>
      <c r="I11860" s="101"/>
    </row>
    <row r="11861" spans="8:9" x14ac:dyDescent="0.2">
      <c r="H11861" s="101"/>
      <c r="I11861" s="101"/>
    </row>
    <row r="11862" spans="8:9" x14ac:dyDescent="0.2">
      <c r="H11862" s="101"/>
      <c r="I11862" s="101"/>
    </row>
    <row r="11863" spans="8:9" x14ac:dyDescent="0.2">
      <c r="H11863" s="101"/>
      <c r="I11863" s="101"/>
    </row>
    <row r="11864" spans="8:9" x14ac:dyDescent="0.2">
      <c r="H11864" s="101"/>
      <c r="I11864" s="101"/>
    </row>
    <row r="11865" spans="8:9" x14ac:dyDescent="0.2">
      <c r="H11865" s="101"/>
      <c r="I11865" s="101"/>
    </row>
    <row r="11866" spans="8:9" x14ac:dyDescent="0.2">
      <c r="H11866" s="101"/>
      <c r="I11866" s="101"/>
    </row>
    <row r="11867" spans="8:9" x14ac:dyDescent="0.2">
      <c r="H11867" s="101"/>
      <c r="I11867" s="101"/>
    </row>
    <row r="11868" spans="8:9" x14ac:dyDescent="0.2">
      <c r="H11868" s="101"/>
      <c r="I11868" s="101"/>
    </row>
    <row r="11869" spans="8:9" x14ac:dyDescent="0.2">
      <c r="H11869" s="101"/>
      <c r="I11869" s="101"/>
    </row>
    <row r="11870" spans="8:9" x14ac:dyDescent="0.2">
      <c r="H11870" s="101"/>
      <c r="I11870" s="101"/>
    </row>
    <row r="11871" spans="8:9" x14ac:dyDescent="0.2">
      <c r="H11871" s="101"/>
      <c r="I11871" s="101"/>
    </row>
    <row r="11872" spans="8:9" x14ac:dyDescent="0.2">
      <c r="H11872" s="101"/>
      <c r="I11872" s="101"/>
    </row>
    <row r="11873" spans="8:9" x14ac:dyDescent="0.2">
      <c r="H11873" s="101"/>
      <c r="I11873" s="101"/>
    </row>
    <row r="11874" spans="8:9" x14ac:dyDescent="0.2">
      <c r="H11874" s="101"/>
      <c r="I11874" s="101"/>
    </row>
    <row r="11875" spans="8:9" x14ac:dyDescent="0.2">
      <c r="H11875" s="101"/>
      <c r="I11875" s="101"/>
    </row>
    <row r="11876" spans="8:9" x14ac:dyDescent="0.2">
      <c r="H11876" s="101"/>
      <c r="I11876" s="101"/>
    </row>
    <row r="11877" spans="8:9" x14ac:dyDescent="0.2">
      <c r="H11877" s="101"/>
      <c r="I11877" s="101"/>
    </row>
    <row r="11878" spans="8:9" x14ac:dyDescent="0.2">
      <c r="H11878" s="101"/>
      <c r="I11878" s="101"/>
    </row>
    <row r="11879" spans="8:9" x14ac:dyDescent="0.2">
      <c r="H11879" s="101"/>
      <c r="I11879" s="101"/>
    </row>
    <row r="11880" spans="8:9" x14ac:dyDescent="0.2">
      <c r="H11880" s="101"/>
      <c r="I11880" s="101"/>
    </row>
    <row r="11881" spans="8:9" x14ac:dyDescent="0.2">
      <c r="H11881" s="101"/>
      <c r="I11881" s="101"/>
    </row>
    <row r="11882" spans="8:9" x14ac:dyDescent="0.2">
      <c r="H11882" s="101"/>
      <c r="I11882" s="101"/>
    </row>
    <row r="11883" spans="8:9" x14ac:dyDescent="0.2">
      <c r="H11883" s="101"/>
      <c r="I11883" s="101"/>
    </row>
    <row r="11884" spans="8:9" x14ac:dyDescent="0.2">
      <c r="H11884" s="101"/>
      <c r="I11884" s="101"/>
    </row>
    <row r="11885" spans="8:9" x14ac:dyDescent="0.2">
      <c r="H11885" s="101"/>
      <c r="I11885" s="101"/>
    </row>
    <row r="11886" spans="8:9" x14ac:dyDescent="0.2">
      <c r="H11886" s="101"/>
      <c r="I11886" s="101"/>
    </row>
    <row r="11887" spans="8:9" x14ac:dyDescent="0.2">
      <c r="H11887" s="101"/>
      <c r="I11887" s="101"/>
    </row>
    <row r="11888" spans="8:9" x14ac:dyDescent="0.2">
      <c r="H11888" s="101"/>
      <c r="I11888" s="101"/>
    </row>
    <row r="11889" spans="8:9" x14ac:dyDescent="0.2">
      <c r="H11889" s="101"/>
      <c r="I11889" s="101"/>
    </row>
    <row r="11890" spans="8:9" x14ac:dyDescent="0.2">
      <c r="H11890" s="101"/>
      <c r="I11890" s="101"/>
    </row>
    <row r="11891" spans="8:9" x14ac:dyDescent="0.2">
      <c r="H11891" s="101"/>
      <c r="I11891" s="101"/>
    </row>
    <row r="11892" spans="8:9" x14ac:dyDescent="0.2">
      <c r="H11892" s="101"/>
      <c r="I11892" s="101"/>
    </row>
    <row r="11893" spans="8:9" x14ac:dyDescent="0.2">
      <c r="H11893" s="101"/>
      <c r="I11893" s="101"/>
    </row>
    <row r="11894" spans="8:9" x14ac:dyDescent="0.2">
      <c r="H11894" s="101"/>
      <c r="I11894" s="101"/>
    </row>
    <row r="11895" spans="8:9" x14ac:dyDescent="0.2">
      <c r="H11895" s="101"/>
      <c r="I11895" s="101"/>
    </row>
    <row r="11896" spans="8:9" x14ac:dyDescent="0.2">
      <c r="H11896" s="101"/>
      <c r="I11896" s="101"/>
    </row>
    <row r="11897" spans="8:9" x14ac:dyDescent="0.2">
      <c r="H11897" s="101"/>
      <c r="I11897" s="101"/>
    </row>
    <row r="11898" spans="8:9" x14ac:dyDescent="0.2">
      <c r="H11898" s="101"/>
      <c r="I11898" s="101"/>
    </row>
    <row r="11899" spans="8:9" x14ac:dyDescent="0.2">
      <c r="H11899" s="101"/>
      <c r="I11899" s="101"/>
    </row>
    <row r="11900" spans="8:9" x14ac:dyDescent="0.2">
      <c r="H11900" s="101"/>
      <c r="I11900" s="101"/>
    </row>
    <row r="11901" spans="8:9" x14ac:dyDescent="0.2">
      <c r="H11901" s="101"/>
      <c r="I11901" s="101"/>
    </row>
    <row r="11902" spans="8:9" x14ac:dyDescent="0.2">
      <c r="H11902" s="101"/>
      <c r="I11902" s="101"/>
    </row>
    <row r="11903" spans="8:9" x14ac:dyDescent="0.2">
      <c r="H11903" s="101"/>
      <c r="I11903" s="101"/>
    </row>
    <row r="11904" spans="8:9" x14ac:dyDescent="0.2">
      <c r="H11904" s="101"/>
      <c r="I11904" s="101"/>
    </row>
    <row r="11905" spans="8:9" x14ac:dyDescent="0.2">
      <c r="H11905" s="101"/>
      <c r="I11905" s="101"/>
    </row>
    <row r="11906" spans="8:9" x14ac:dyDescent="0.2">
      <c r="H11906" s="101"/>
      <c r="I11906" s="101"/>
    </row>
    <row r="11907" spans="8:9" x14ac:dyDescent="0.2">
      <c r="H11907" s="101"/>
      <c r="I11907" s="101"/>
    </row>
    <row r="11908" spans="8:9" x14ac:dyDescent="0.2">
      <c r="H11908" s="101"/>
      <c r="I11908" s="101"/>
    </row>
    <row r="11909" spans="8:9" x14ac:dyDescent="0.2">
      <c r="H11909" s="101"/>
      <c r="I11909" s="101"/>
    </row>
    <row r="11910" spans="8:9" x14ac:dyDescent="0.2">
      <c r="H11910" s="101"/>
      <c r="I11910" s="101"/>
    </row>
    <row r="11911" spans="8:9" x14ac:dyDescent="0.2">
      <c r="H11911" s="101"/>
      <c r="I11911" s="101"/>
    </row>
    <row r="11912" spans="8:9" x14ac:dyDescent="0.2">
      <c r="H11912" s="101"/>
      <c r="I11912" s="101"/>
    </row>
    <row r="11913" spans="8:9" x14ac:dyDescent="0.2">
      <c r="H11913" s="101"/>
      <c r="I11913" s="101"/>
    </row>
    <row r="11914" spans="8:9" x14ac:dyDescent="0.2">
      <c r="H11914" s="101"/>
      <c r="I11914" s="101"/>
    </row>
    <row r="11915" spans="8:9" x14ac:dyDescent="0.2">
      <c r="H11915" s="101"/>
      <c r="I11915" s="101"/>
    </row>
    <row r="11916" spans="8:9" x14ac:dyDescent="0.2">
      <c r="H11916" s="101"/>
      <c r="I11916" s="101"/>
    </row>
    <row r="11917" spans="8:9" x14ac:dyDescent="0.2">
      <c r="H11917" s="101"/>
      <c r="I11917" s="101"/>
    </row>
    <row r="11918" spans="8:9" x14ac:dyDescent="0.2">
      <c r="H11918" s="101"/>
      <c r="I11918" s="101"/>
    </row>
    <row r="11919" spans="8:9" x14ac:dyDescent="0.2">
      <c r="H11919" s="101"/>
      <c r="I11919" s="101"/>
    </row>
    <row r="11920" spans="8:9" x14ac:dyDescent="0.2">
      <c r="H11920" s="101"/>
      <c r="I11920" s="101"/>
    </row>
    <row r="11921" spans="8:9" x14ac:dyDescent="0.2">
      <c r="H11921" s="101"/>
      <c r="I11921" s="101"/>
    </row>
    <row r="11922" spans="8:9" x14ac:dyDescent="0.2">
      <c r="H11922" s="101"/>
      <c r="I11922" s="101"/>
    </row>
    <row r="11923" spans="8:9" x14ac:dyDescent="0.2">
      <c r="H11923" s="101"/>
      <c r="I11923" s="101"/>
    </row>
    <row r="11924" spans="8:9" x14ac:dyDescent="0.2">
      <c r="H11924" s="101"/>
      <c r="I11924" s="101"/>
    </row>
    <row r="11925" spans="8:9" x14ac:dyDescent="0.2">
      <c r="H11925" s="101"/>
      <c r="I11925" s="101"/>
    </row>
    <row r="11926" spans="8:9" x14ac:dyDescent="0.2">
      <c r="H11926" s="101"/>
      <c r="I11926" s="101"/>
    </row>
    <row r="11927" spans="8:9" x14ac:dyDescent="0.2">
      <c r="H11927" s="101"/>
      <c r="I11927" s="101"/>
    </row>
    <row r="11928" spans="8:9" x14ac:dyDescent="0.2">
      <c r="H11928" s="101"/>
      <c r="I11928" s="101"/>
    </row>
    <row r="11929" spans="8:9" x14ac:dyDescent="0.2">
      <c r="H11929" s="101"/>
      <c r="I11929" s="101"/>
    </row>
    <row r="11930" spans="8:9" x14ac:dyDescent="0.2">
      <c r="H11930" s="101"/>
      <c r="I11930" s="101"/>
    </row>
    <row r="11931" spans="8:9" x14ac:dyDescent="0.2">
      <c r="H11931" s="101"/>
      <c r="I11931" s="101"/>
    </row>
    <row r="11932" spans="8:9" x14ac:dyDescent="0.2">
      <c r="H11932" s="101"/>
      <c r="I11932" s="101"/>
    </row>
    <row r="11933" spans="8:9" x14ac:dyDescent="0.2">
      <c r="H11933" s="101"/>
      <c r="I11933" s="101"/>
    </row>
    <row r="11934" spans="8:9" x14ac:dyDescent="0.2">
      <c r="H11934" s="101"/>
      <c r="I11934" s="101"/>
    </row>
    <row r="11935" spans="8:9" x14ac:dyDescent="0.2">
      <c r="H11935" s="101"/>
      <c r="I11935" s="101"/>
    </row>
    <row r="11936" spans="8:9" x14ac:dyDescent="0.2">
      <c r="H11936" s="101"/>
      <c r="I11936" s="101"/>
    </row>
    <row r="11937" spans="8:9" x14ac:dyDescent="0.2">
      <c r="H11937" s="101"/>
      <c r="I11937" s="101"/>
    </row>
    <row r="11938" spans="8:9" x14ac:dyDescent="0.2">
      <c r="H11938" s="101"/>
      <c r="I11938" s="101"/>
    </row>
    <row r="11939" spans="8:9" x14ac:dyDescent="0.2">
      <c r="H11939" s="101"/>
      <c r="I11939" s="101"/>
    </row>
    <row r="11940" spans="8:9" x14ac:dyDescent="0.2">
      <c r="H11940" s="101"/>
      <c r="I11940" s="101"/>
    </row>
    <row r="11941" spans="8:9" x14ac:dyDescent="0.2">
      <c r="H11941" s="101"/>
      <c r="I11941" s="101"/>
    </row>
    <row r="11942" spans="8:9" x14ac:dyDescent="0.2">
      <c r="H11942" s="101"/>
      <c r="I11942" s="101"/>
    </row>
    <row r="11943" spans="8:9" x14ac:dyDescent="0.2">
      <c r="H11943" s="101"/>
      <c r="I11943" s="101"/>
    </row>
    <row r="11944" spans="8:9" x14ac:dyDescent="0.2">
      <c r="H11944" s="101"/>
      <c r="I11944" s="101"/>
    </row>
    <row r="11945" spans="8:9" x14ac:dyDescent="0.2">
      <c r="H11945" s="101"/>
      <c r="I11945" s="101"/>
    </row>
    <row r="11946" spans="8:9" x14ac:dyDescent="0.2">
      <c r="H11946" s="101"/>
      <c r="I11946" s="101"/>
    </row>
    <row r="11947" spans="8:9" x14ac:dyDescent="0.2">
      <c r="H11947" s="101"/>
      <c r="I11947" s="101"/>
    </row>
    <row r="11948" spans="8:9" x14ac:dyDescent="0.2">
      <c r="H11948" s="101"/>
      <c r="I11948" s="101"/>
    </row>
    <row r="11949" spans="8:9" x14ac:dyDescent="0.2">
      <c r="H11949" s="101"/>
      <c r="I11949" s="101"/>
    </row>
    <row r="11950" spans="8:9" x14ac:dyDescent="0.2">
      <c r="H11950" s="101"/>
      <c r="I11950" s="101"/>
    </row>
    <row r="11951" spans="8:9" x14ac:dyDescent="0.2">
      <c r="H11951" s="101"/>
      <c r="I11951" s="101"/>
    </row>
    <row r="11952" spans="8:9" x14ac:dyDescent="0.2">
      <c r="H11952" s="101"/>
      <c r="I11952" s="101"/>
    </row>
    <row r="11953" spans="8:9" x14ac:dyDescent="0.2">
      <c r="H11953" s="101"/>
      <c r="I11953" s="101"/>
    </row>
    <row r="11954" spans="8:9" x14ac:dyDescent="0.2">
      <c r="H11954" s="101"/>
      <c r="I11954" s="101"/>
    </row>
    <row r="11955" spans="8:9" x14ac:dyDescent="0.2">
      <c r="H11955" s="101"/>
      <c r="I11955" s="101"/>
    </row>
    <row r="11956" spans="8:9" x14ac:dyDescent="0.2">
      <c r="H11956" s="101"/>
      <c r="I11956" s="101"/>
    </row>
    <row r="11957" spans="8:9" x14ac:dyDescent="0.2">
      <c r="H11957" s="101"/>
      <c r="I11957" s="101"/>
    </row>
    <row r="11958" spans="8:9" x14ac:dyDescent="0.2">
      <c r="H11958" s="101"/>
      <c r="I11958" s="101"/>
    </row>
    <row r="11959" spans="8:9" x14ac:dyDescent="0.2">
      <c r="H11959" s="101"/>
      <c r="I11959" s="101"/>
    </row>
    <row r="11960" spans="8:9" x14ac:dyDescent="0.2">
      <c r="H11960" s="101"/>
      <c r="I11960" s="101"/>
    </row>
    <row r="11961" spans="8:9" x14ac:dyDescent="0.2">
      <c r="H11961" s="101"/>
      <c r="I11961" s="101"/>
    </row>
    <row r="11962" spans="8:9" x14ac:dyDescent="0.2">
      <c r="H11962" s="101"/>
      <c r="I11962" s="101"/>
    </row>
    <row r="11963" spans="8:9" x14ac:dyDescent="0.2">
      <c r="H11963" s="101"/>
      <c r="I11963" s="101"/>
    </row>
    <row r="11964" spans="8:9" x14ac:dyDescent="0.2">
      <c r="H11964" s="101"/>
      <c r="I11964" s="101"/>
    </row>
    <row r="11965" spans="8:9" x14ac:dyDescent="0.2">
      <c r="H11965" s="101"/>
      <c r="I11965" s="101"/>
    </row>
    <row r="11966" spans="8:9" x14ac:dyDescent="0.2">
      <c r="H11966" s="101"/>
      <c r="I11966" s="101"/>
    </row>
    <row r="11967" spans="8:9" x14ac:dyDescent="0.2">
      <c r="H11967" s="101"/>
      <c r="I11967" s="101"/>
    </row>
    <row r="11968" spans="8:9" x14ac:dyDescent="0.2">
      <c r="H11968" s="101"/>
      <c r="I11968" s="101"/>
    </row>
    <row r="11969" spans="8:9" x14ac:dyDescent="0.2">
      <c r="H11969" s="101"/>
      <c r="I11969" s="101"/>
    </row>
    <row r="11970" spans="8:9" x14ac:dyDescent="0.2">
      <c r="H11970" s="101"/>
      <c r="I11970" s="101"/>
    </row>
    <row r="11971" spans="8:9" x14ac:dyDescent="0.2">
      <c r="H11971" s="101"/>
      <c r="I11971" s="101"/>
    </row>
    <row r="11972" spans="8:9" x14ac:dyDescent="0.2">
      <c r="H11972" s="101"/>
      <c r="I11972" s="101"/>
    </row>
    <row r="11973" spans="8:9" x14ac:dyDescent="0.2">
      <c r="H11973" s="101"/>
      <c r="I11973" s="101"/>
    </row>
    <row r="11974" spans="8:9" x14ac:dyDescent="0.2">
      <c r="H11974" s="101"/>
      <c r="I11974" s="101"/>
    </row>
    <row r="11975" spans="8:9" x14ac:dyDescent="0.2">
      <c r="H11975" s="101"/>
      <c r="I11975" s="101"/>
    </row>
    <row r="11976" spans="8:9" x14ac:dyDescent="0.2">
      <c r="H11976" s="101"/>
      <c r="I11976" s="101"/>
    </row>
    <row r="11977" spans="8:9" x14ac:dyDescent="0.2">
      <c r="H11977" s="101"/>
      <c r="I11977" s="101"/>
    </row>
    <row r="11978" spans="8:9" x14ac:dyDescent="0.2">
      <c r="H11978" s="101"/>
      <c r="I11978" s="101"/>
    </row>
    <row r="11979" spans="8:9" x14ac:dyDescent="0.2">
      <c r="H11979" s="101"/>
      <c r="I11979" s="101"/>
    </row>
    <row r="11980" spans="8:9" x14ac:dyDescent="0.2">
      <c r="H11980" s="101"/>
      <c r="I11980" s="101"/>
    </row>
    <row r="11981" spans="8:9" x14ac:dyDescent="0.2">
      <c r="H11981" s="101"/>
      <c r="I11981" s="101"/>
    </row>
    <row r="11982" spans="8:9" x14ac:dyDescent="0.2">
      <c r="H11982" s="101"/>
      <c r="I11982" s="101"/>
    </row>
    <row r="11983" spans="8:9" x14ac:dyDescent="0.2">
      <c r="H11983" s="101"/>
      <c r="I11983" s="101"/>
    </row>
    <row r="11984" spans="8:9" x14ac:dyDescent="0.2">
      <c r="H11984" s="101"/>
      <c r="I11984" s="101"/>
    </row>
    <row r="11985" spans="8:9" x14ac:dyDescent="0.2">
      <c r="H11985" s="101"/>
      <c r="I11985" s="101"/>
    </row>
    <row r="11986" spans="8:9" x14ac:dyDescent="0.2">
      <c r="H11986" s="101"/>
      <c r="I11986" s="101"/>
    </row>
    <row r="11987" spans="8:9" x14ac:dyDescent="0.2">
      <c r="H11987" s="101"/>
      <c r="I11987" s="101"/>
    </row>
    <row r="11988" spans="8:9" x14ac:dyDescent="0.2">
      <c r="H11988" s="101"/>
      <c r="I11988" s="101"/>
    </row>
    <row r="11989" spans="8:9" x14ac:dyDescent="0.2">
      <c r="H11989" s="101"/>
      <c r="I11989" s="101"/>
    </row>
    <row r="11990" spans="8:9" x14ac:dyDescent="0.2">
      <c r="H11990" s="101"/>
      <c r="I11990" s="101"/>
    </row>
    <row r="11991" spans="8:9" x14ac:dyDescent="0.2">
      <c r="H11991" s="101"/>
      <c r="I11991" s="101"/>
    </row>
    <row r="11992" spans="8:9" x14ac:dyDescent="0.2">
      <c r="H11992" s="101"/>
      <c r="I11992" s="101"/>
    </row>
    <row r="11993" spans="8:9" x14ac:dyDescent="0.2">
      <c r="H11993" s="101"/>
      <c r="I11993" s="101"/>
    </row>
    <row r="11994" spans="8:9" x14ac:dyDescent="0.2">
      <c r="H11994" s="101"/>
      <c r="I11994" s="101"/>
    </row>
    <row r="11995" spans="8:9" x14ac:dyDescent="0.2">
      <c r="H11995" s="101"/>
      <c r="I11995" s="101"/>
    </row>
    <row r="11996" spans="8:9" x14ac:dyDescent="0.2">
      <c r="H11996" s="101"/>
      <c r="I11996" s="101"/>
    </row>
    <row r="11997" spans="8:9" x14ac:dyDescent="0.2">
      <c r="H11997" s="101"/>
      <c r="I11997" s="101"/>
    </row>
    <row r="11998" spans="8:9" x14ac:dyDescent="0.2">
      <c r="H11998" s="101"/>
      <c r="I11998" s="101"/>
    </row>
    <row r="11999" spans="8:9" x14ac:dyDescent="0.2">
      <c r="H11999" s="101"/>
      <c r="I11999" s="101"/>
    </row>
    <row r="12000" spans="8:9" x14ac:dyDescent="0.2">
      <c r="H12000" s="101"/>
      <c r="I12000" s="101"/>
    </row>
    <row r="12001" spans="8:9" x14ac:dyDescent="0.2">
      <c r="H12001" s="101"/>
      <c r="I12001" s="101"/>
    </row>
    <row r="12002" spans="8:9" x14ac:dyDescent="0.2">
      <c r="H12002" s="101"/>
      <c r="I12002" s="101"/>
    </row>
    <row r="12003" spans="8:9" x14ac:dyDescent="0.2">
      <c r="H12003" s="101"/>
      <c r="I12003" s="101"/>
    </row>
    <row r="12004" spans="8:9" x14ac:dyDescent="0.2">
      <c r="H12004" s="101"/>
      <c r="I12004" s="101"/>
    </row>
    <row r="12005" spans="8:9" x14ac:dyDescent="0.2">
      <c r="H12005" s="101"/>
      <c r="I12005" s="101"/>
    </row>
    <row r="12006" spans="8:9" x14ac:dyDescent="0.2">
      <c r="H12006" s="101"/>
      <c r="I12006" s="101"/>
    </row>
    <row r="12007" spans="8:9" x14ac:dyDescent="0.2">
      <c r="H12007" s="101"/>
      <c r="I12007" s="101"/>
    </row>
    <row r="12008" spans="8:9" x14ac:dyDescent="0.2">
      <c r="H12008" s="101"/>
      <c r="I12008" s="101"/>
    </row>
    <row r="12009" spans="8:9" x14ac:dyDescent="0.2">
      <c r="H12009" s="101"/>
      <c r="I12009" s="101"/>
    </row>
    <row r="12010" spans="8:9" x14ac:dyDescent="0.2">
      <c r="H12010" s="101"/>
      <c r="I12010" s="101"/>
    </row>
    <row r="12011" spans="8:9" x14ac:dyDescent="0.2">
      <c r="H12011" s="101"/>
      <c r="I12011" s="101"/>
    </row>
    <row r="12012" spans="8:9" x14ac:dyDescent="0.2">
      <c r="H12012" s="101"/>
      <c r="I12012" s="101"/>
    </row>
    <row r="12013" spans="8:9" x14ac:dyDescent="0.2">
      <c r="H12013" s="101"/>
      <c r="I12013" s="101"/>
    </row>
    <row r="12014" spans="8:9" x14ac:dyDescent="0.2">
      <c r="H12014" s="101"/>
      <c r="I12014" s="101"/>
    </row>
    <row r="12015" spans="8:9" x14ac:dyDescent="0.2">
      <c r="H12015" s="101"/>
      <c r="I12015" s="101"/>
    </row>
    <row r="12016" spans="8:9" x14ac:dyDescent="0.2">
      <c r="H12016" s="101"/>
      <c r="I12016" s="101"/>
    </row>
    <row r="12017" spans="8:9" x14ac:dyDescent="0.2">
      <c r="H12017" s="101"/>
      <c r="I12017" s="101"/>
    </row>
    <row r="12018" spans="8:9" x14ac:dyDescent="0.2">
      <c r="H12018" s="101"/>
      <c r="I12018" s="101"/>
    </row>
    <row r="12019" spans="8:9" x14ac:dyDescent="0.2">
      <c r="H12019" s="101"/>
      <c r="I12019" s="101"/>
    </row>
    <row r="12020" spans="8:9" x14ac:dyDescent="0.2">
      <c r="H12020" s="101"/>
      <c r="I12020" s="101"/>
    </row>
    <row r="12021" spans="8:9" x14ac:dyDescent="0.2">
      <c r="H12021" s="101"/>
      <c r="I12021" s="101"/>
    </row>
    <row r="12022" spans="8:9" x14ac:dyDescent="0.2">
      <c r="H12022" s="101"/>
      <c r="I12022" s="101"/>
    </row>
    <row r="12023" spans="8:9" x14ac:dyDescent="0.2">
      <c r="H12023" s="101"/>
      <c r="I12023" s="101"/>
    </row>
    <row r="12024" spans="8:9" x14ac:dyDescent="0.2">
      <c r="H12024" s="101"/>
      <c r="I12024" s="101"/>
    </row>
    <row r="12025" spans="8:9" x14ac:dyDescent="0.2">
      <c r="H12025" s="101"/>
      <c r="I12025" s="101"/>
    </row>
    <row r="12026" spans="8:9" x14ac:dyDescent="0.2">
      <c r="H12026" s="101"/>
      <c r="I12026" s="101"/>
    </row>
    <row r="12027" spans="8:9" x14ac:dyDescent="0.2">
      <c r="H12027" s="101"/>
      <c r="I12027" s="101"/>
    </row>
    <row r="12028" spans="8:9" x14ac:dyDescent="0.2">
      <c r="H12028" s="101"/>
      <c r="I12028" s="101"/>
    </row>
    <row r="12029" spans="8:9" x14ac:dyDescent="0.2">
      <c r="H12029" s="101"/>
      <c r="I12029" s="101"/>
    </row>
    <row r="12030" spans="8:9" x14ac:dyDescent="0.2">
      <c r="H12030" s="101"/>
      <c r="I12030" s="101"/>
    </row>
    <row r="12031" spans="8:9" x14ac:dyDescent="0.2">
      <c r="H12031" s="101"/>
      <c r="I12031" s="101"/>
    </row>
    <row r="12032" spans="8:9" x14ac:dyDescent="0.2">
      <c r="H12032" s="101"/>
      <c r="I12032" s="101"/>
    </row>
    <row r="12033" spans="8:9" x14ac:dyDescent="0.2">
      <c r="H12033" s="101"/>
      <c r="I12033" s="101"/>
    </row>
    <row r="12034" spans="8:9" x14ac:dyDescent="0.2">
      <c r="H12034" s="101"/>
      <c r="I12034" s="101"/>
    </row>
    <row r="12035" spans="8:9" x14ac:dyDescent="0.2">
      <c r="H12035" s="101"/>
      <c r="I12035" s="101"/>
    </row>
    <row r="12036" spans="8:9" x14ac:dyDescent="0.2">
      <c r="H12036" s="101"/>
      <c r="I12036" s="101"/>
    </row>
    <row r="12037" spans="8:9" x14ac:dyDescent="0.2">
      <c r="H12037" s="101"/>
      <c r="I12037" s="101"/>
    </row>
    <row r="12038" spans="8:9" x14ac:dyDescent="0.2">
      <c r="H12038" s="101"/>
      <c r="I12038" s="101"/>
    </row>
    <row r="12039" spans="8:9" x14ac:dyDescent="0.2">
      <c r="H12039" s="101"/>
      <c r="I12039" s="101"/>
    </row>
    <row r="12040" spans="8:9" x14ac:dyDescent="0.2">
      <c r="H12040" s="101"/>
      <c r="I12040" s="101"/>
    </row>
    <row r="12041" spans="8:9" x14ac:dyDescent="0.2">
      <c r="H12041" s="101"/>
      <c r="I12041" s="101"/>
    </row>
    <row r="12042" spans="8:9" x14ac:dyDescent="0.2">
      <c r="H12042" s="101"/>
      <c r="I12042" s="101"/>
    </row>
    <row r="12043" spans="8:9" x14ac:dyDescent="0.2">
      <c r="H12043" s="101"/>
      <c r="I12043" s="101"/>
    </row>
    <row r="12044" spans="8:9" x14ac:dyDescent="0.2">
      <c r="H12044" s="101"/>
      <c r="I12044" s="101"/>
    </row>
    <row r="12045" spans="8:9" x14ac:dyDescent="0.2">
      <c r="H12045" s="101"/>
      <c r="I12045" s="101"/>
    </row>
    <row r="12046" spans="8:9" x14ac:dyDescent="0.2">
      <c r="H12046" s="101"/>
      <c r="I12046" s="101"/>
    </row>
    <row r="12047" spans="8:9" x14ac:dyDescent="0.2">
      <c r="H12047" s="101"/>
      <c r="I12047" s="101"/>
    </row>
    <row r="12048" spans="8:9" x14ac:dyDescent="0.2">
      <c r="H12048" s="101"/>
      <c r="I12048" s="101"/>
    </row>
    <row r="12049" spans="8:9" x14ac:dyDescent="0.2">
      <c r="H12049" s="101"/>
      <c r="I12049" s="101"/>
    </row>
    <row r="12050" spans="8:9" x14ac:dyDescent="0.2">
      <c r="H12050" s="101"/>
      <c r="I12050" s="101"/>
    </row>
    <row r="12051" spans="8:9" x14ac:dyDescent="0.2">
      <c r="H12051" s="101"/>
      <c r="I12051" s="101"/>
    </row>
    <row r="12052" spans="8:9" x14ac:dyDescent="0.2">
      <c r="H12052" s="101"/>
      <c r="I12052" s="101"/>
    </row>
    <row r="12053" spans="8:9" x14ac:dyDescent="0.2">
      <c r="H12053" s="101"/>
      <c r="I12053" s="101"/>
    </row>
    <row r="12054" spans="8:9" x14ac:dyDescent="0.2">
      <c r="H12054" s="101"/>
      <c r="I12054" s="101"/>
    </row>
    <row r="12055" spans="8:9" x14ac:dyDescent="0.2">
      <c r="H12055" s="101"/>
      <c r="I12055" s="101"/>
    </row>
    <row r="12056" spans="8:9" x14ac:dyDescent="0.2">
      <c r="H12056" s="101"/>
      <c r="I12056" s="101"/>
    </row>
    <row r="12057" spans="8:9" x14ac:dyDescent="0.2">
      <c r="H12057" s="101"/>
      <c r="I12057" s="101"/>
    </row>
    <row r="12058" spans="8:9" x14ac:dyDescent="0.2">
      <c r="H12058" s="101"/>
      <c r="I12058" s="101"/>
    </row>
    <row r="12059" spans="8:9" x14ac:dyDescent="0.2">
      <c r="H12059" s="101"/>
      <c r="I12059" s="101"/>
    </row>
    <row r="12060" spans="8:9" x14ac:dyDescent="0.2">
      <c r="H12060" s="101"/>
      <c r="I12060" s="101"/>
    </row>
    <row r="12061" spans="8:9" x14ac:dyDescent="0.2">
      <c r="H12061" s="101"/>
      <c r="I12061" s="101"/>
    </row>
    <row r="12062" spans="8:9" x14ac:dyDescent="0.2">
      <c r="H12062" s="101"/>
      <c r="I12062" s="101"/>
    </row>
    <row r="12063" spans="8:9" x14ac:dyDescent="0.2">
      <c r="H12063" s="101"/>
      <c r="I12063" s="101"/>
    </row>
    <row r="12064" spans="8:9" x14ac:dyDescent="0.2">
      <c r="H12064" s="101"/>
      <c r="I12064" s="101"/>
    </row>
    <row r="12065" spans="8:9" x14ac:dyDescent="0.2">
      <c r="H12065" s="101"/>
      <c r="I12065" s="101"/>
    </row>
    <row r="12066" spans="8:9" x14ac:dyDescent="0.2">
      <c r="H12066" s="101"/>
      <c r="I12066" s="101"/>
    </row>
    <row r="12067" spans="8:9" x14ac:dyDescent="0.2">
      <c r="H12067" s="101"/>
      <c r="I12067" s="101"/>
    </row>
    <row r="12068" spans="8:9" x14ac:dyDescent="0.2">
      <c r="H12068" s="101"/>
      <c r="I12068" s="101"/>
    </row>
    <row r="12069" spans="8:9" x14ac:dyDescent="0.2">
      <c r="H12069" s="101"/>
      <c r="I12069" s="101"/>
    </row>
    <row r="12070" spans="8:9" x14ac:dyDescent="0.2">
      <c r="H12070" s="101"/>
      <c r="I12070" s="101"/>
    </row>
    <row r="12071" spans="8:9" x14ac:dyDescent="0.2">
      <c r="H12071" s="101"/>
      <c r="I12071" s="101"/>
    </row>
    <row r="12072" spans="8:9" x14ac:dyDescent="0.2">
      <c r="H12072" s="101"/>
      <c r="I12072" s="101"/>
    </row>
    <row r="12073" spans="8:9" x14ac:dyDescent="0.2">
      <c r="H12073" s="101"/>
      <c r="I12073" s="101"/>
    </row>
    <row r="12074" spans="8:9" x14ac:dyDescent="0.2">
      <c r="H12074" s="101"/>
      <c r="I12074" s="101"/>
    </row>
    <row r="12075" spans="8:9" x14ac:dyDescent="0.2">
      <c r="H12075" s="101"/>
      <c r="I12075" s="101"/>
    </row>
    <row r="12076" spans="8:9" x14ac:dyDescent="0.2">
      <c r="H12076" s="101"/>
      <c r="I12076" s="101"/>
    </row>
    <row r="12077" spans="8:9" x14ac:dyDescent="0.2">
      <c r="H12077" s="101"/>
      <c r="I12077" s="101"/>
    </row>
    <row r="12078" spans="8:9" x14ac:dyDescent="0.2">
      <c r="H12078" s="101"/>
      <c r="I12078" s="101"/>
    </row>
    <row r="12079" spans="8:9" x14ac:dyDescent="0.2">
      <c r="H12079" s="101"/>
      <c r="I12079" s="101"/>
    </row>
    <row r="12080" spans="8:9" x14ac:dyDescent="0.2">
      <c r="H12080" s="101"/>
      <c r="I12080" s="101"/>
    </row>
    <row r="12081" spans="8:9" x14ac:dyDescent="0.2">
      <c r="H12081" s="101"/>
      <c r="I12081" s="101"/>
    </row>
    <row r="12082" spans="8:9" x14ac:dyDescent="0.2">
      <c r="H12082" s="101"/>
      <c r="I12082" s="101"/>
    </row>
    <row r="12083" spans="8:9" x14ac:dyDescent="0.2">
      <c r="H12083" s="101"/>
      <c r="I12083" s="101"/>
    </row>
    <row r="12084" spans="8:9" x14ac:dyDescent="0.2">
      <c r="H12084" s="101"/>
      <c r="I12084" s="101"/>
    </row>
    <row r="12085" spans="8:9" x14ac:dyDescent="0.2">
      <c r="H12085" s="101"/>
      <c r="I12085" s="101"/>
    </row>
    <row r="12086" spans="8:9" x14ac:dyDescent="0.2">
      <c r="H12086" s="101"/>
      <c r="I12086" s="101"/>
    </row>
    <row r="12087" spans="8:9" x14ac:dyDescent="0.2">
      <c r="H12087" s="101"/>
      <c r="I12087" s="101"/>
    </row>
    <row r="12088" spans="8:9" x14ac:dyDescent="0.2">
      <c r="H12088" s="101"/>
      <c r="I12088" s="101"/>
    </row>
    <row r="12089" spans="8:9" x14ac:dyDescent="0.2">
      <c r="H12089" s="101"/>
      <c r="I12089" s="101"/>
    </row>
    <row r="12090" spans="8:9" x14ac:dyDescent="0.2">
      <c r="H12090" s="101"/>
      <c r="I12090" s="101"/>
    </row>
    <row r="12091" spans="8:9" x14ac:dyDescent="0.2">
      <c r="H12091" s="101"/>
      <c r="I12091" s="101"/>
    </row>
    <row r="12092" spans="8:9" x14ac:dyDescent="0.2">
      <c r="H12092" s="101"/>
      <c r="I12092" s="101"/>
    </row>
    <row r="12093" spans="8:9" x14ac:dyDescent="0.2">
      <c r="H12093" s="101"/>
      <c r="I12093" s="101"/>
    </row>
    <row r="12094" spans="8:9" x14ac:dyDescent="0.2">
      <c r="H12094" s="101"/>
      <c r="I12094" s="101"/>
    </row>
    <row r="12095" spans="8:9" x14ac:dyDescent="0.2">
      <c r="H12095" s="101"/>
      <c r="I12095" s="101"/>
    </row>
    <row r="12096" spans="8:9" x14ac:dyDescent="0.2">
      <c r="H12096" s="101"/>
      <c r="I12096" s="101"/>
    </row>
    <row r="12097" spans="8:9" x14ac:dyDescent="0.2">
      <c r="H12097" s="101"/>
      <c r="I12097" s="101"/>
    </row>
    <row r="12098" spans="8:9" x14ac:dyDescent="0.2">
      <c r="H12098" s="101"/>
      <c r="I12098" s="101"/>
    </row>
    <row r="12099" spans="8:9" x14ac:dyDescent="0.2">
      <c r="H12099" s="101"/>
      <c r="I12099" s="101"/>
    </row>
    <row r="12100" spans="8:9" x14ac:dyDescent="0.2">
      <c r="H12100" s="101"/>
      <c r="I12100" s="101"/>
    </row>
    <row r="12101" spans="8:9" x14ac:dyDescent="0.2">
      <c r="H12101" s="101"/>
      <c r="I12101" s="101"/>
    </row>
    <row r="12102" spans="8:9" x14ac:dyDescent="0.2">
      <c r="H12102" s="101"/>
      <c r="I12102" s="101"/>
    </row>
    <row r="12103" spans="8:9" x14ac:dyDescent="0.2">
      <c r="H12103" s="101"/>
      <c r="I12103" s="101"/>
    </row>
    <row r="12104" spans="8:9" x14ac:dyDescent="0.2">
      <c r="H12104" s="101"/>
      <c r="I12104" s="101"/>
    </row>
    <row r="12105" spans="8:9" x14ac:dyDescent="0.2">
      <c r="H12105" s="101"/>
      <c r="I12105" s="101"/>
    </row>
    <row r="12106" spans="8:9" x14ac:dyDescent="0.2">
      <c r="H12106" s="101"/>
      <c r="I12106" s="101"/>
    </row>
    <row r="12107" spans="8:9" x14ac:dyDescent="0.2">
      <c r="H12107" s="101"/>
      <c r="I12107" s="101"/>
    </row>
    <row r="12108" spans="8:9" x14ac:dyDescent="0.2">
      <c r="H12108" s="101"/>
      <c r="I12108" s="101"/>
    </row>
    <row r="12109" spans="8:9" x14ac:dyDescent="0.2">
      <c r="H12109" s="101"/>
      <c r="I12109" s="101"/>
    </row>
    <row r="12110" spans="8:9" x14ac:dyDescent="0.2">
      <c r="H12110" s="101"/>
      <c r="I12110" s="101"/>
    </row>
    <row r="12111" spans="8:9" x14ac:dyDescent="0.2">
      <c r="H12111" s="101"/>
      <c r="I12111" s="101"/>
    </row>
    <row r="12112" spans="8:9" x14ac:dyDescent="0.2">
      <c r="H12112" s="101"/>
      <c r="I12112" s="101"/>
    </row>
    <row r="12113" spans="8:9" x14ac:dyDescent="0.2">
      <c r="H12113" s="101"/>
      <c r="I12113" s="101"/>
    </row>
    <row r="12114" spans="8:9" x14ac:dyDescent="0.2">
      <c r="H12114" s="101"/>
      <c r="I12114" s="101"/>
    </row>
    <row r="12115" spans="8:9" x14ac:dyDescent="0.2">
      <c r="H12115" s="101"/>
      <c r="I12115" s="101"/>
    </row>
    <row r="12116" spans="8:9" x14ac:dyDescent="0.2">
      <c r="H12116" s="101"/>
      <c r="I12116" s="101"/>
    </row>
    <row r="12117" spans="8:9" x14ac:dyDescent="0.2">
      <c r="H12117" s="101"/>
      <c r="I12117" s="101"/>
    </row>
    <row r="12118" spans="8:9" x14ac:dyDescent="0.2">
      <c r="H12118" s="101"/>
      <c r="I12118" s="101"/>
    </row>
    <row r="12119" spans="8:9" x14ac:dyDescent="0.2">
      <c r="H12119" s="101"/>
      <c r="I12119" s="101"/>
    </row>
    <row r="12120" spans="8:9" x14ac:dyDescent="0.2">
      <c r="H12120" s="101"/>
      <c r="I12120" s="101"/>
    </row>
    <row r="12121" spans="8:9" x14ac:dyDescent="0.2">
      <c r="H12121" s="101"/>
      <c r="I12121" s="101"/>
    </row>
    <row r="12122" spans="8:9" x14ac:dyDescent="0.2">
      <c r="H12122" s="101"/>
      <c r="I12122" s="101"/>
    </row>
    <row r="12123" spans="8:9" x14ac:dyDescent="0.2">
      <c r="H12123" s="101"/>
      <c r="I12123" s="101"/>
    </row>
    <row r="12124" spans="8:9" x14ac:dyDescent="0.2">
      <c r="H12124" s="101"/>
      <c r="I12124" s="101"/>
    </row>
    <row r="12125" spans="8:9" x14ac:dyDescent="0.2">
      <c r="H12125" s="101"/>
      <c r="I12125" s="101"/>
    </row>
    <row r="12126" spans="8:9" x14ac:dyDescent="0.2">
      <c r="H12126" s="101"/>
      <c r="I12126" s="101"/>
    </row>
    <row r="12127" spans="8:9" x14ac:dyDescent="0.2">
      <c r="H12127" s="101"/>
      <c r="I12127" s="101"/>
    </row>
    <row r="12128" spans="8:9" x14ac:dyDescent="0.2">
      <c r="H12128" s="101"/>
      <c r="I12128" s="101"/>
    </row>
    <row r="12129" spans="8:9" x14ac:dyDescent="0.2">
      <c r="H12129" s="101"/>
      <c r="I12129" s="101"/>
    </row>
    <row r="12130" spans="8:9" x14ac:dyDescent="0.2">
      <c r="H12130" s="101"/>
      <c r="I12130" s="101"/>
    </row>
    <row r="12131" spans="8:9" x14ac:dyDescent="0.2">
      <c r="H12131" s="101"/>
      <c r="I12131" s="101"/>
    </row>
    <row r="12132" spans="8:9" x14ac:dyDescent="0.2">
      <c r="H12132" s="101"/>
      <c r="I12132" s="101"/>
    </row>
    <row r="12133" spans="8:9" x14ac:dyDescent="0.2">
      <c r="H12133" s="101"/>
      <c r="I12133" s="101"/>
    </row>
    <row r="12134" spans="8:9" x14ac:dyDescent="0.2">
      <c r="H12134" s="101"/>
      <c r="I12134" s="101"/>
    </row>
    <row r="12135" spans="8:9" x14ac:dyDescent="0.2">
      <c r="H12135" s="101"/>
      <c r="I12135" s="101"/>
    </row>
    <row r="12136" spans="8:9" x14ac:dyDescent="0.2">
      <c r="H12136" s="101"/>
      <c r="I12136" s="101"/>
    </row>
    <row r="12137" spans="8:9" x14ac:dyDescent="0.2">
      <c r="H12137" s="101"/>
      <c r="I12137" s="101"/>
    </row>
    <row r="12138" spans="8:9" x14ac:dyDescent="0.2">
      <c r="H12138" s="101"/>
      <c r="I12138" s="101"/>
    </row>
    <row r="12139" spans="8:9" x14ac:dyDescent="0.2">
      <c r="H12139" s="101"/>
      <c r="I12139" s="101"/>
    </row>
    <row r="12140" spans="8:9" x14ac:dyDescent="0.2">
      <c r="H12140" s="101"/>
      <c r="I12140" s="101"/>
    </row>
    <row r="12141" spans="8:9" x14ac:dyDescent="0.2">
      <c r="H12141" s="101"/>
      <c r="I12141" s="101"/>
    </row>
    <row r="12142" spans="8:9" x14ac:dyDescent="0.2">
      <c r="H12142" s="101"/>
      <c r="I12142" s="101"/>
    </row>
    <row r="12143" spans="8:9" x14ac:dyDescent="0.2">
      <c r="H12143" s="101"/>
      <c r="I12143" s="101"/>
    </row>
    <row r="12144" spans="8:9" x14ac:dyDescent="0.2">
      <c r="H12144" s="101"/>
      <c r="I12144" s="101"/>
    </row>
    <row r="12145" spans="8:9" x14ac:dyDescent="0.2">
      <c r="H12145" s="101"/>
      <c r="I12145" s="101"/>
    </row>
    <row r="12146" spans="8:9" x14ac:dyDescent="0.2">
      <c r="H12146" s="101"/>
      <c r="I12146" s="101"/>
    </row>
    <row r="12147" spans="8:9" x14ac:dyDescent="0.2">
      <c r="H12147" s="101"/>
      <c r="I12147" s="101"/>
    </row>
    <row r="12148" spans="8:9" x14ac:dyDescent="0.2">
      <c r="H12148" s="101"/>
      <c r="I12148" s="101"/>
    </row>
    <row r="12149" spans="8:9" x14ac:dyDescent="0.2">
      <c r="H12149" s="101"/>
      <c r="I12149" s="101"/>
    </row>
    <row r="12150" spans="8:9" x14ac:dyDescent="0.2">
      <c r="H12150" s="101"/>
      <c r="I12150" s="101"/>
    </row>
    <row r="12151" spans="8:9" x14ac:dyDescent="0.2">
      <c r="H12151" s="101"/>
      <c r="I12151" s="101"/>
    </row>
    <row r="12152" spans="8:9" x14ac:dyDescent="0.2">
      <c r="H12152" s="101"/>
      <c r="I12152" s="101"/>
    </row>
    <row r="12153" spans="8:9" x14ac:dyDescent="0.2">
      <c r="H12153" s="101"/>
      <c r="I12153" s="101"/>
    </row>
    <row r="12154" spans="8:9" x14ac:dyDescent="0.2">
      <c r="H12154" s="101"/>
      <c r="I12154" s="101"/>
    </row>
    <row r="12155" spans="8:9" x14ac:dyDescent="0.2">
      <c r="H12155" s="101"/>
      <c r="I12155" s="101"/>
    </row>
    <row r="12156" spans="8:9" x14ac:dyDescent="0.2">
      <c r="H12156" s="101"/>
      <c r="I12156" s="101"/>
    </row>
    <row r="12157" spans="8:9" x14ac:dyDescent="0.2">
      <c r="H12157" s="101"/>
      <c r="I12157" s="101"/>
    </row>
    <row r="12158" spans="8:9" x14ac:dyDescent="0.2">
      <c r="H12158" s="101"/>
      <c r="I12158" s="101"/>
    </row>
    <row r="12159" spans="8:9" x14ac:dyDescent="0.2">
      <c r="H12159" s="101"/>
      <c r="I12159" s="101"/>
    </row>
    <row r="12160" spans="8:9" x14ac:dyDescent="0.2">
      <c r="H12160" s="101"/>
      <c r="I12160" s="101"/>
    </row>
    <row r="12161" spans="8:9" x14ac:dyDescent="0.2">
      <c r="H12161" s="101"/>
      <c r="I12161" s="101"/>
    </row>
    <row r="12162" spans="8:9" x14ac:dyDescent="0.2">
      <c r="H12162" s="101"/>
      <c r="I12162" s="101"/>
    </row>
    <row r="12163" spans="8:9" x14ac:dyDescent="0.2">
      <c r="H12163" s="101"/>
      <c r="I12163" s="101"/>
    </row>
    <row r="12164" spans="8:9" x14ac:dyDescent="0.2">
      <c r="H12164" s="101"/>
      <c r="I12164" s="101"/>
    </row>
    <row r="12165" spans="8:9" x14ac:dyDescent="0.2">
      <c r="H12165" s="101"/>
      <c r="I12165" s="101"/>
    </row>
    <row r="12166" spans="8:9" x14ac:dyDescent="0.2">
      <c r="H12166" s="101"/>
      <c r="I12166" s="101"/>
    </row>
    <row r="12167" spans="8:9" x14ac:dyDescent="0.2">
      <c r="H12167" s="101"/>
      <c r="I12167" s="101"/>
    </row>
    <row r="12168" spans="8:9" x14ac:dyDescent="0.2">
      <c r="H12168" s="101"/>
      <c r="I12168" s="101"/>
    </row>
    <row r="12169" spans="8:9" x14ac:dyDescent="0.2">
      <c r="H12169" s="101"/>
      <c r="I12169" s="101"/>
    </row>
    <row r="12170" spans="8:9" x14ac:dyDescent="0.2">
      <c r="H12170" s="101"/>
      <c r="I12170" s="101"/>
    </row>
    <row r="12171" spans="8:9" x14ac:dyDescent="0.2">
      <c r="H12171" s="101"/>
      <c r="I12171" s="101"/>
    </row>
    <row r="12172" spans="8:9" x14ac:dyDescent="0.2">
      <c r="H12172" s="101"/>
      <c r="I12172" s="101"/>
    </row>
    <row r="12173" spans="8:9" x14ac:dyDescent="0.2">
      <c r="H12173" s="101"/>
      <c r="I12173" s="101"/>
    </row>
    <row r="12174" spans="8:9" x14ac:dyDescent="0.2">
      <c r="H12174" s="101"/>
      <c r="I12174" s="101"/>
    </row>
    <row r="12175" spans="8:9" x14ac:dyDescent="0.2">
      <c r="H12175" s="101"/>
      <c r="I12175" s="101"/>
    </row>
    <row r="12176" spans="8:9" x14ac:dyDescent="0.2">
      <c r="H12176" s="101"/>
      <c r="I12176" s="101"/>
    </row>
    <row r="12177" spans="8:9" x14ac:dyDescent="0.2">
      <c r="H12177" s="101"/>
      <c r="I12177" s="101"/>
    </row>
    <row r="12178" spans="8:9" x14ac:dyDescent="0.2">
      <c r="H12178" s="101"/>
      <c r="I12178" s="101"/>
    </row>
    <row r="12179" spans="8:9" x14ac:dyDescent="0.2">
      <c r="H12179" s="101"/>
      <c r="I12179" s="101"/>
    </row>
    <row r="12180" spans="8:9" x14ac:dyDescent="0.2">
      <c r="H12180" s="101"/>
      <c r="I12180" s="101"/>
    </row>
    <row r="12181" spans="8:9" x14ac:dyDescent="0.2">
      <c r="H12181" s="101"/>
      <c r="I12181" s="101"/>
    </row>
    <row r="12182" spans="8:9" x14ac:dyDescent="0.2">
      <c r="H12182" s="101"/>
      <c r="I12182" s="101"/>
    </row>
    <row r="12183" spans="8:9" x14ac:dyDescent="0.2">
      <c r="H12183" s="101"/>
      <c r="I12183" s="101"/>
    </row>
    <row r="12184" spans="8:9" x14ac:dyDescent="0.2">
      <c r="H12184" s="101"/>
      <c r="I12184" s="101"/>
    </row>
    <row r="12185" spans="8:9" x14ac:dyDescent="0.2">
      <c r="H12185" s="101"/>
      <c r="I12185" s="101"/>
    </row>
    <row r="12186" spans="8:9" x14ac:dyDescent="0.2">
      <c r="H12186" s="101"/>
      <c r="I12186" s="101"/>
    </row>
    <row r="12187" spans="8:9" x14ac:dyDescent="0.2">
      <c r="H12187" s="101"/>
      <c r="I12187" s="101"/>
    </row>
    <row r="12188" spans="8:9" x14ac:dyDescent="0.2">
      <c r="H12188" s="101"/>
      <c r="I12188" s="101"/>
    </row>
    <row r="12189" spans="8:9" x14ac:dyDescent="0.2">
      <c r="H12189" s="101"/>
      <c r="I12189" s="101"/>
    </row>
    <row r="12190" spans="8:9" x14ac:dyDescent="0.2">
      <c r="H12190" s="101"/>
      <c r="I12190" s="101"/>
    </row>
    <row r="12191" spans="8:9" x14ac:dyDescent="0.2">
      <c r="H12191" s="101"/>
      <c r="I12191" s="101"/>
    </row>
    <row r="12192" spans="8:9" x14ac:dyDescent="0.2">
      <c r="H12192" s="101"/>
      <c r="I12192" s="101"/>
    </row>
    <row r="12193" spans="8:9" x14ac:dyDescent="0.2">
      <c r="H12193" s="101"/>
      <c r="I12193" s="101"/>
    </row>
    <row r="12194" spans="8:9" x14ac:dyDescent="0.2">
      <c r="H12194" s="101"/>
      <c r="I12194" s="101"/>
    </row>
    <row r="12195" spans="8:9" x14ac:dyDescent="0.2">
      <c r="H12195" s="101"/>
      <c r="I12195" s="101"/>
    </row>
    <row r="12196" spans="8:9" x14ac:dyDescent="0.2">
      <c r="H12196" s="101"/>
      <c r="I12196" s="101"/>
    </row>
    <row r="12197" spans="8:9" x14ac:dyDescent="0.2">
      <c r="H12197" s="101"/>
      <c r="I12197" s="101"/>
    </row>
    <row r="12198" spans="8:9" x14ac:dyDescent="0.2">
      <c r="H12198" s="101"/>
      <c r="I12198" s="101"/>
    </row>
    <row r="12199" spans="8:9" x14ac:dyDescent="0.2">
      <c r="H12199" s="101"/>
      <c r="I12199" s="101"/>
    </row>
    <row r="12200" spans="8:9" x14ac:dyDescent="0.2">
      <c r="H12200" s="101"/>
      <c r="I12200" s="101"/>
    </row>
    <row r="12201" spans="8:9" x14ac:dyDescent="0.2">
      <c r="H12201" s="101"/>
      <c r="I12201" s="101"/>
    </row>
    <row r="12202" spans="8:9" x14ac:dyDescent="0.2">
      <c r="H12202" s="101"/>
      <c r="I12202" s="101"/>
    </row>
    <row r="12203" spans="8:9" x14ac:dyDescent="0.2">
      <c r="H12203" s="101"/>
      <c r="I12203" s="101"/>
    </row>
    <row r="12204" spans="8:9" x14ac:dyDescent="0.2">
      <c r="H12204" s="101"/>
      <c r="I12204" s="101"/>
    </row>
    <row r="12205" spans="8:9" x14ac:dyDescent="0.2">
      <c r="H12205" s="101"/>
      <c r="I12205" s="101"/>
    </row>
    <row r="12206" spans="8:9" x14ac:dyDescent="0.2">
      <c r="H12206" s="101"/>
      <c r="I12206" s="101"/>
    </row>
    <row r="12207" spans="8:9" x14ac:dyDescent="0.2">
      <c r="H12207" s="101"/>
      <c r="I12207" s="101"/>
    </row>
    <row r="12208" spans="8:9" x14ac:dyDescent="0.2">
      <c r="H12208" s="101"/>
      <c r="I12208" s="101"/>
    </row>
    <row r="12209" spans="8:9" x14ac:dyDescent="0.2">
      <c r="H12209" s="101"/>
      <c r="I12209" s="101"/>
    </row>
    <row r="12210" spans="8:9" x14ac:dyDescent="0.2">
      <c r="H12210" s="101"/>
      <c r="I12210" s="101"/>
    </row>
    <row r="12211" spans="8:9" x14ac:dyDescent="0.2">
      <c r="H12211" s="101"/>
      <c r="I12211" s="101"/>
    </row>
    <row r="12212" spans="8:9" x14ac:dyDescent="0.2">
      <c r="H12212" s="101"/>
      <c r="I12212" s="101"/>
    </row>
    <row r="12213" spans="8:9" x14ac:dyDescent="0.2">
      <c r="H12213" s="101"/>
      <c r="I12213" s="101"/>
    </row>
    <row r="12214" spans="8:9" x14ac:dyDescent="0.2">
      <c r="H12214" s="101"/>
      <c r="I12214" s="101"/>
    </row>
    <row r="12215" spans="8:9" x14ac:dyDescent="0.2">
      <c r="H12215" s="101"/>
      <c r="I12215" s="101"/>
    </row>
    <row r="12216" spans="8:9" x14ac:dyDescent="0.2">
      <c r="H12216" s="101"/>
      <c r="I12216" s="101"/>
    </row>
    <row r="12217" spans="8:9" x14ac:dyDescent="0.2">
      <c r="H12217" s="101"/>
      <c r="I12217" s="101"/>
    </row>
    <row r="12218" spans="8:9" x14ac:dyDescent="0.2">
      <c r="H12218" s="101"/>
      <c r="I12218" s="101"/>
    </row>
    <row r="12219" spans="8:9" x14ac:dyDescent="0.2">
      <c r="H12219" s="101"/>
      <c r="I12219" s="101"/>
    </row>
    <row r="12220" spans="8:9" x14ac:dyDescent="0.2">
      <c r="H12220" s="101"/>
      <c r="I12220" s="101"/>
    </row>
    <row r="12221" spans="8:9" x14ac:dyDescent="0.2">
      <c r="H12221" s="101"/>
      <c r="I12221" s="101"/>
    </row>
    <row r="12222" spans="8:9" x14ac:dyDescent="0.2">
      <c r="H12222" s="101"/>
      <c r="I12222" s="101"/>
    </row>
    <row r="12223" spans="8:9" x14ac:dyDescent="0.2">
      <c r="H12223" s="101"/>
      <c r="I12223" s="101"/>
    </row>
    <row r="12224" spans="8:9" x14ac:dyDescent="0.2">
      <c r="H12224" s="101"/>
      <c r="I12224" s="101"/>
    </row>
    <row r="12225" spans="8:9" x14ac:dyDescent="0.2">
      <c r="H12225" s="101"/>
      <c r="I12225" s="101"/>
    </row>
    <row r="12226" spans="8:9" x14ac:dyDescent="0.2">
      <c r="H12226" s="101"/>
      <c r="I12226" s="101"/>
    </row>
    <row r="12227" spans="8:9" x14ac:dyDescent="0.2">
      <c r="H12227" s="101"/>
      <c r="I12227" s="101"/>
    </row>
    <row r="12228" spans="8:9" x14ac:dyDescent="0.2">
      <c r="H12228" s="101"/>
      <c r="I12228" s="101"/>
    </row>
    <row r="12229" spans="8:9" x14ac:dyDescent="0.2">
      <c r="H12229" s="101"/>
      <c r="I12229" s="101"/>
    </row>
    <row r="12230" spans="8:9" x14ac:dyDescent="0.2">
      <c r="H12230" s="101"/>
      <c r="I12230" s="101"/>
    </row>
    <row r="12231" spans="8:9" x14ac:dyDescent="0.2">
      <c r="H12231" s="101"/>
      <c r="I12231" s="101"/>
    </row>
    <row r="12232" spans="8:9" x14ac:dyDescent="0.2">
      <c r="H12232" s="101"/>
      <c r="I12232" s="101"/>
    </row>
    <row r="12233" spans="8:9" x14ac:dyDescent="0.2">
      <c r="H12233" s="101"/>
      <c r="I12233" s="101"/>
    </row>
    <row r="12234" spans="8:9" x14ac:dyDescent="0.2">
      <c r="H12234" s="101"/>
      <c r="I12234" s="101"/>
    </row>
    <row r="12235" spans="8:9" x14ac:dyDescent="0.2">
      <c r="H12235" s="101"/>
      <c r="I12235" s="101"/>
    </row>
    <row r="12236" spans="8:9" x14ac:dyDescent="0.2">
      <c r="H12236" s="101"/>
      <c r="I12236" s="101"/>
    </row>
    <row r="12237" spans="8:9" x14ac:dyDescent="0.2">
      <c r="H12237" s="101"/>
      <c r="I12237" s="101"/>
    </row>
    <row r="12238" spans="8:9" x14ac:dyDescent="0.2">
      <c r="H12238" s="101"/>
      <c r="I12238" s="101"/>
    </row>
    <row r="12239" spans="8:9" x14ac:dyDescent="0.2">
      <c r="H12239" s="101"/>
      <c r="I12239" s="101"/>
    </row>
    <row r="12240" spans="8:9" x14ac:dyDescent="0.2">
      <c r="H12240" s="101"/>
      <c r="I12240" s="101"/>
    </row>
    <row r="12241" spans="8:9" x14ac:dyDescent="0.2">
      <c r="H12241" s="101"/>
      <c r="I12241" s="101"/>
    </row>
    <row r="12242" spans="8:9" x14ac:dyDescent="0.2">
      <c r="H12242" s="101"/>
      <c r="I12242" s="101"/>
    </row>
    <row r="12243" spans="8:9" x14ac:dyDescent="0.2">
      <c r="H12243" s="101"/>
      <c r="I12243" s="101"/>
    </row>
    <row r="12244" spans="8:9" x14ac:dyDescent="0.2">
      <c r="H12244" s="101"/>
      <c r="I12244" s="101"/>
    </row>
    <row r="12245" spans="8:9" x14ac:dyDescent="0.2">
      <c r="H12245" s="101"/>
      <c r="I12245" s="101"/>
    </row>
    <row r="12246" spans="8:9" x14ac:dyDescent="0.2">
      <c r="H12246" s="101"/>
      <c r="I12246" s="101"/>
    </row>
    <row r="12247" spans="8:9" x14ac:dyDescent="0.2">
      <c r="H12247" s="101"/>
      <c r="I12247" s="101"/>
    </row>
    <row r="12248" spans="8:9" x14ac:dyDescent="0.2">
      <c r="H12248" s="101"/>
      <c r="I12248" s="101"/>
    </row>
    <row r="12249" spans="8:9" x14ac:dyDescent="0.2">
      <c r="H12249" s="101"/>
      <c r="I12249" s="101"/>
    </row>
    <row r="12250" spans="8:9" x14ac:dyDescent="0.2">
      <c r="H12250" s="101"/>
      <c r="I12250" s="101"/>
    </row>
    <row r="12251" spans="8:9" x14ac:dyDescent="0.2">
      <c r="H12251" s="101"/>
      <c r="I12251" s="101"/>
    </row>
    <row r="12252" spans="8:9" x14ac:dyDescent="0.2">
      <c r="H12252" s="101"/>
      <c r="I12252" s="101"/>
    </row>
    <row r="12253" spans="8:9" x14ac:dyDescent="0.2">
      <c r="H12253" s="101"/>
      <c r="I12253" s="101"/>
    </row>
    <row r="12254" spans="8:9" x14ac:dyDescent="0.2">
      <c r="H12254" s="101"/>
      <c r="I12254" s="101"/>
    </row>
    <row r="12255" spans="8:9" x14ac:dyDescent="0.2">
      <c r="H12255" s="101"/>
      <c r="I12255" s="101"/>
    </row>
    <row r="12256" spans="8:9" x14ac:dyDescent="0.2">
      <c r="H12256" s="101"/>
      <c r="I12256" s="101"/>
    </row>
    <row r="12257" spans="8:9" x14ac:dyDescent="0.2">
      <c r="H12257" s="101"/>
      <c r="I12257" s="101"/>
    </row>
    <row r="12258" spans="8:9" x14ac:dyDescent="0.2">
      <c r="H12258" s="101"/>
      <c r="I12258" s="101"/>
    </row>
    <row r="12259" spans="8:9" x14ac:dyDescent="0.2">
      <c r="H12259" s="101"/>
      <c r="I12259" s="101"/>
    </row>
    <row r="12260" spans="8:9" x14ac:dyDescent="0.2">
      <c r="H12260" s="101"/>
      <c r="I12260" s="101"/>
    </row>
    <row r="12261" spans="8:9" x14ac:dyDescent="0.2">
      <c r="H12261" s="101"/>
      <c r="I12261" s="101"/>
    </row>
    <row r="12262" spans="8:9" x14ac:dyDescent="0.2">
      <c r="H12262" s="101"/>
      <c r="I12262" s="101"/>
    </row>
    <row r="12263" spans="8:9" x14ac:dyDescent="0.2">
      <c r="H12263" s="101"/>
      <c r="I12263" s="101"/>
    </row>
    <row r="12264" spans="8:9" x14ac:dyDescent="0.2">
      <c r="H12264" s="101"/>
      <c r="I12264" s="101"/>
    </row>
    <row r="12265" spans="8:9" x14ac:dyDescent="0.2">
      <c r="H12265" s="101"/>
      <c r="I12265" s="101"/>
    </row>
    <row r="12266" spans="8:9" x14ac:dyDescent="0.2">
      <c r="H12266" s="101"/>
      <c r="I12266" s="101"/>
    </row>
    <row r="12267" spans="8:9" x14ac:dyDescent="0.2">
      <c r="H12267" s="101"/>
      <c r="I12267" s="101"/>
    </row>
    <row r="12268" spans="8:9" x14ac:dyDescent="0.2">
      <c r="H12268" s="101"/>
      <c r="I12268" s="101"/>
    </row>
    <row r="12269" spans="8:9" x14ac:dyDescent="0.2">
      <c r="H12269" s="101"/>
      <c r="I12269" s="101"/>
    </row>
    <row r="12270" spans="8:9" x14ac:dyDescent="0.2">
      <c r="H12270" s="101"/>
      <c r="I12270" s="101"/>
    </row>
    <row r="12271" spans="8:9" x14ac:dyDescent="0.2">
      <c r="H12271" s="101"/>
      <c r="I12271" s="101"/>
    </row>
    <row r="12272" spans="8:9" x14ac:dyDescent="0.2">
      <c r="H12272" s="101"/>
      <c r="I12272" s="101"/>
    </row>
    <row r="12273" spans="8:9" x14ac:dyDescent="0.2">
      <c r="H12273" s="101"/>
      <c r="I12273" s="101"/>
    </row>
    <row r="12274" spans="8:9" x14ac:dyDescent="0.2">
      <c r="H12274" s="101"/>
      <c r="I12274" s="101"/>
    </row>
    <row r="12275" spans="8:9" x14ac:dyDescent="0.2">
      <c r="H12275" s="101"/>
      <c r="I12275" s="101"/>
    </row>
    <row r="12276" spans="8:9" x14ac:dyDescent="0.2">
      <c r="H12276" s="101"/>
      <c r="I12276" s="101"/>
    </row>
    <row r="12277" spans="8:9" x14ac:dyDescent="0.2">
      <c r="H12277" s="101"/>
      <c r="I12277" s="101"/>
    </row>
    <row r="12278" spans="8:9" x14ac:dyDescent="0.2">
      <c r="H12278" s="101"/>
      <c r="I12278" s="101"/>
    </row>
    <row r="12279" spans="8:9" x14ac:dyDescent="0.2">
      <c r="H12279" s="101"/>
      <c r="I12279" s="101"/>
    </row>
    <row r="12280" spans="8:9" x14ac:dyDescent="0.2">
      <c r="H12280" s="101"/>
      <c r="I12280" s="101"/>
    </row>
    <row r="12281" spans="8:9" x14ac:dyDescent="0.2">
      <c r="H12281" s="101"/>
      <c r="I12281" s="101"/>
    </row>
    <row r="12282" spans="8:9" x14ac:dyDescent="0.2">
      <c r="H12282" s="101"/>
      <c r="I12282" s="101"/>
    </row>
    <row r="12283" spans="8:9" x14ac:dyDescent="0.2">
      <c r="H12283" s="101"/>
      <c r="I12283" s="101"/>
    </row>
    <row r="12284" spans="8:9" x14ac:dyDescent="0.2">
      <c r="H12284" s="101"/>
      <c r="I12284" s="101"/>
    </row>
    <row r="12285" spans="8:9" x14ac:dyDescent="0.2">
      <c r="H12285" s="101"/>
      <c r="I12285" s="101"/>
    </row>
    <row r="12286" spans="8:9" x14ac:dyDescent="0.2">
      <c r="H12286" s="101"/>
      <c r="I12286" s="101"/>
    </row>
    <row r="12287" spans="8:9" x14ac:dyDescent="0.2">
      <c r="H12287" s="101"/>
      <c r="I12287" s="101"/>
    </row>
    <row r="12288" spans="8:9" x14ac:dyDescent="0.2">
      <c r="H12288" s="101"/>
      <c r="I12288" s="101"/>
    </row>
    <row r="12289" spans="8:9" x14ac:dyDescent="0.2">
      <c r="H12289" s="101"/>
      <c r="I12289" s="101"/>
    </row>
    <row r="12290" spans="8:9" x14ac:dyDescent="0.2">
      <c r="H12290" s="101"/>
      <c r="I12290" s="101"/>
    </row>
    <row r="12291" spans="8:9" x14ac:dyDescent="0.2">
      <c r="H12291" s="101"/>
      <c r="I12291" s="101"/>
    </row>
    <row r="12292" spans="8:9" x14ac:dyDescent="0.2">
      <c r="H12292" s="101"/>
      <c r="I12292" s="101"/>
    </row>
    <row r="12293" spans="8:9" x14ac:dyDescent="0.2">
      <c r="H12293" s="101"/>
      <c r="I12293" s="101"/>
    </row>
    <row r="12294" spans="8:9" x14ac:dyDescent="0.2">
      <c r="H12294" s="101"/>
      <c r="I12294" s="101"/>
    </row>
    <row r="12295" spans="8:9" x14ac:dyDescent="0.2">
      <c r="H12295" s="101"/>
      <c r="I12295" s="101"/>
    </row>
    <row r="12296" spans="8:9" x14ac:dyDescent="0.2">
      <c r="H12296" s="101"/>
      <c r="I12296" s="101"/>
    </row>
    <row r="12297" spans="8:9" x14ac:dyDescent="0.2">
      <c r="H12297" s="101"/>
      <c r="I12297" s="101"/>
    </row>
    <row r="12298" spans="8:9" x14ac:dyDescent="0.2">
      <c r="H12298" s="101"/>
      <c r="I12298" s="101"/>
    </row>
    <row r="12299" spans="8:9" x14ac:dyDescent="0.2">
      <c r="H12299" s="101"/>
      <c r="I12299" s="101"/>
    </row>
    <row r="12300" spans="8:9" x14ac:dyDescent="0.2">
      <c r="H12300" s="101"/>
      <c r="I12300" s="101"/>
    </row>
    <row r="12301" spans="8:9" x14ac:dyDescent="0.2">
      <c r="H12301" s="101"/>
      <c r="I12301" s="101"/>
    </row>
    <row r="12302" spans="8:9" x14ac:dyDescent="0.2">
      <c r="H12302" s="101"/>
      <c r="I12302" s="101"/>
    </row>
    <row r="12303" spans="8:9" x14ac:dyDescent="0.2">
      <c r="H12303" s="101"/>
      <c r="I12303" s="101"/>
    </row>
    <row r="12304" spans="8:9" x14ac:dyDescent="0.2">
      <c r="H12304" s="101"/>
      <c r="I12304" s="101"/>
    </row>
    <row r="12305" spans="8:9" x14ac:dyDescent="0.2">
      <c r="H12305" s="101"/>
      <c r="I12305" s="101"/>
    </row>
    <row r="12306" spans="8:9" x14ac:dyDescent="0.2">
      <c r="H12306" s="101"/>
      <c r="I12306" s="101"/>
    </row>
    <row r="12307" spans="8:9" x14ac:dyDescent="0.2">
      <c r="H12307" s="101"/>
      <c r="I12307" s="101"/>
    </row>
    <row r="12308" spans="8:9" x14ac:dyDescent="0.2">
      <c r="H12308" s="101"/>
      <c r="I12308" s="101"/>
    </row>
    <row r="12309" spans="8:9" x14ac:dyDescent="0.2">
      <c r="H12309" s="101"/>
      <c r="I12309" s="101"/>
    </row>
    <row r="12310" spans="8:9" x14ac:dyDescent="0.2">
      <c r="H12310" s="101"/>
      <c r="I12310" s="101"/>
    </row>
    <row r="12311" spans="8:9" x14ac:dyDescent="0.2">
      <c r="H12311" s="101"/>
      <c r="I12311" s="101"/>
    </row>
    <row r="12312" spans="8:9" x14ac:dyDescent="0.2">
      <c r="H12312" s="101"/>
      <c r="I12312" s="101"/>
    </row>
    <row r="12313" spans="8:9" x14ac:dyDescent="0.2">
      <c r="H12313" s="101"/>
      <c r="I12313" s="101"/>
    </row>
    <row r="12314" spans="8:9" x14ac:dyDescent="0.2">
      <c r="H12314" s="101"/>
      <c r="I12314" s="101"/>
    </row>
    <row r="12315" spans="8:9" x14ac:dyDescent="0.2">
      <c r="H12315" s="101"/>
      <c r="I12315" s="101"/>
    </row>
    <row r="12316" spans="8:9" x14ac:dyDescent="0.2">
      <c r="H12316" s="101"/>
      <c r="I12316" s="101"/>
    </row>
    <row r="12317" spans="8:9" x14ac:dyDescent="0.2">
      <c r="H12317" s="101"/>
      <c r="I12317" s="101"/>
    </row>
    <row r="12318" spans="8:9" x14ac:dyDescent="0.2">
      <c r="H12318" s="101"/>
      <c r="I12318" s="101"/>
    </row>
    <row r="12319" spans="8:9" x14ac:dyDescent="0.2">
      <c r="H12319" s="101"/>
      <c r="I12319" s="101"/>
    </row>
    <row r="12320" spans="8:9" x14ac:dyDescent="0.2">
      <c r="H12320" s="101"/>
      <c r="I12320" s="101"/>
    </row>
    <row r="12321" spans="8:9" x14ac:dyDescent="0.2">
      <c r="H12321" s="101"/>
      <c r="I12321" s="101"/>
    </row>
    <row r="12322" spans="8:9" x14ac:dyDescent="0.2">
      <c r="H12322" s="101"/>
      <c r="I12322" s="101"/>
    </row>
    <row r="12323" spans="8:9" x14ac:dyDescent="0.2">
      <c r="H12323" s="101"/>
      <c r="I12323" s="101"/>
    </row>
    <row r="12324" spans="8:9" x14ac:dyDescent="0.2">
      <c r="H12324" s="101"/>
      <c r="I12324" s="101"/>
    </row>
    <row r="12325" spans="8:9" x14ac:dyDescent="0.2">
      <c r="H12325" s="101"/>
      <c r="I12325" s="101"/>
    </row>
    <row r="12326" spans="8:9" x14ac:dyDescent="0.2">
      <c r="H12326" s="101"/>
      <c r="I12326" s="101"/>
    </row>
    <row r="12327" spans="8:9" x14ac:dyDescent="0.2">
      <c r="H12327" s="101"/>
      <c r="I12327" s="101"/>
    </row>
    <row r="12328" spans="8:9" x14ac:dyDescent="0.2">
      <c r="H12328" s="101"/>
      <c r="I12328" s="101"/>
    </row>
    <row r="12329" spans="8:9" x14ac:dyDescent="0.2">
      <c r="H12329" s="101"/>
      <c r="I12329" s="101"/>
    </row>
    <row r="12330" spans="8:9" x14ac:dyDescent="0.2">
      <c r="H12330" s="101"/>
      <c r="I12330" s="101"/>
    </row>
    <row r="12331" spans="8:9" x14ac:dyDescent="0.2">
      <c r="H12331" s="101"/>
      <c r="I12331" s="101"/>
    </row>
    <row r="12332" spans="8:9" x14ac:dyDescent="0.2">
      <c r="H12332" s="101"/>
      <c r="I12332" s="101"/>
    </row>
    <row r="12333" spans="8:9" x14ac:dyDescent="0.2">
      <c r="H12333" s="101"/>
      <c r="I12333" s="101"/>
    </row>
    <row r="12334" spans="8:9" x14ac:dyDescent="0.2">
      <c r="H12334" s="101"/>
      <c r="I12334" s="101"/>
    </row>
    <row r="12335" spans="8:9" x14ac:dyDescent="0.2">
      <c r="H12335" s="101"/>
      <c r="I12335" s="101"/>
    </row>
    <row r="12336" spans="8:9" x14ac:dyDescent="0.2">
      <c r="H12336" s="101"/>
      <c r="I12336" s="101"/>
    </row>
    <row r="12337" spans="8:9" x14ac:dyDescent="0.2">
      <c r="H12337" s="101"/>
      <c r="I12337" s="101"/>
    </row>
    <row r="12338" spans="8:9" x14ac:dyDescent="0.2">
      <c r="H12338" s="101"/>
      <c r="I12338" s="101"/>
    </row>
    <row r="12339" spans="8:9" x14ac:dyDescent="0.2">
      <c r="H12339" s="101"/>
      <c r="I12339" s="101"/>
    </row>
    <row r="12340" spans="8:9" x14ac:dyDescent="0.2">
      <c r="H12340" s="101"/>
      <c r="I12340" s="101"/>
    </row>
    <row r="12341" spans="8:9" x14ac:dyDescent="0.2">
      <c r="H12341" s="101"/>
      <c r="I12341" s="101"/>
    </row>
    <row r="12342" spans="8:9" x14ac:dyDescent="0.2">
      <c r="H12342" s="101"/>
      <c r="I12342" s="101"/>
    </row>
    <row r="12343" spans="8:9" x14ac:dyDescent="0.2">
      <c r="H12343" s="101"/>
      <c r="I12343" s="101"/>
    </row>
    <row r="12344" spans="8:9" x14ac:dyDescent="0.2">
      <c r="H12344" s="101"/>
      <c r="I12344" s="101"/>
    </row>
    <row r="12345" spans="8:9" x14ac:dyDescent="0.2">
      <c r="H12345" s="101"/>
      <c r="I12345" s="101"/>
    </row>
    <row r="12346" spans="8:9" x14ac:dyDescent="0.2">
      <c r="H12346" s="101"/>
      <c r="I12346" s="101"/>
    </row>
    <row r="12347" spans="8:9" x14ac:dyDescent="0.2">
      <c r="H12347" s="101"/>
      <c r="I12347" s="101"/>
    </row>
    <row r="12348" spans="8:9" x14ac:dyDescent="0.2">
      <c r="H12348" s="101"/>
      <c r="I12348" s="101"/>
    </row>
    <row r="12349" spans="8:9" x14ac:dyDescent="0.2">
      <c r="H12349" s="101"/>
      <c r="I12349" s="101"/>
    </row>
    <row r="12350" spans="8:9" x14ac:dyDescent="0.2">
      <c r="H12350" s="101"/>
      <c r="I12350" s="101"/>
    </row>
    <row r="12351" spans="8:9" x14ac:dyDescent="0.2">
      <c r="H12351" s="101"/>
      <c r="I12351" s="101"/>
    </row>
    <row r="12352" spans="8:9" x14ac:dyDescent="0.2">
      <c r="H12352" s="101"/>
      <c r="I12352" s="101"/>
    </row>
    <row r="12353" spans="8:9" x14ac:dyDescent="0.2">
      <c r="H12353" s="101"/>
      <c r="I12353" s="101"/>
    </row>
    <row r="12354" spans="8:9" x14ac:dyDescent="0.2">
      <c r="H12354" s="101"/>
      <c r="I12354" s="101"/>
    </row>
    <row r="12355" spans="8:9" x14ac:dyDescent="0.2">
      <c r="H12355" s="101"/>
      <c r="I12355" s="101"/>
    </row>
    <row r="12356" spans="8:9" x14ac:dyDescent="0.2">
      <c r="H12356" s="101"/>
      <c r="I12356" s="101"/>
    </row>
    <row r="12357" spans="8:9" x14ac:dyDescent="0.2">
      <c r="H12357" s="101"/>
      <c r="I12357" s="101"/>
    </row>
    <row r="12358" spans="8:9" x14ac:dyDescent="0.2">
      <c r="H12358" s="101"/>
      <c r="I12358" s="101"/>
    </row>
    <row r="12359" spans="8:9" x14ac:dyDescent="0.2">
      <c r="H12359" s="101"/>
      <c r="I12359" s="101"/>
    </row>
    <row r="12360" spans="8:9" x14ac:dyDescent="0.2">
      <c r="H12360" s="101"/>
      <c r="I12360" s="101"/>
    </row>
    <row r="12361" spans="8:9" x14ac:dyDescent="0.2">
      <c r="H12361" s="101"/>
      <c r="I12361" s="101"/>
    </row>
    <row r="12362" spans="8:9" x14ac:dyDescent="0.2">
      <c r="H12362" s="101"/>
      <c r="I12362" s="101"/>
    </row>
    <row r="12363" spans="8:9" x14ac:dyDescent="0.2">
      <c r="H12363" s="101"/>
      <c r="I12363" s="101"/>
    </row>
    <row r="12364" spans="8:9" x14ac:dyDescent="0.2">
      <c r="H12364" s="101"/>
      <c r="I12364" s="101"/>
    </row>
    <row r="12365" spans="8:9" x14ac:dyDescent="0.2">
      <c r="H12365" s="101"/>
      <c r="I12365" s="101"/>
    </row>
    <row r="12366" spans="8:9" x14ac:dyDescent="0.2">
      <c r="H12366" s="101"/>
      <c r="I12366" s="101"/>
    </row>
    <row r="12367" spans="8:9" x14ac:dyDescent="0.2">
      <c r="H12367" s="101"/>
      <c r="I12367" s="101"/>
    </row>
    <row r="12368" spans="8:9" x14ac:dyDescent="0.2">
      <c r="H12368" s="101"/>
      <c r="I12368" s="101"/>
    </row>
    <row r="12369" spans="8:9" x14ac:dyDescent="0.2">
      <c r="H12369" s="101"/>
      <c r="I12369" s="101"/>
    </row>
    <row r="12370" spans="8:9" x14ac:dyDescent="0.2">
      <c r="H12370" s="101"/>
      <c r="I12370" s="101"/>
    </row>
    <row r="12371" spans="8:9" x14ac:dyDescent="0.2">
      <c r="H12371" s="101"/>
      <c r="I12371" s="101"/>
    </row>
    <row r="12372" spans="8:9" x14ac:dyDescent="0.2">
      <c r="H12372" s="101"/>
      <c r="I12372" s="101"/>
    </row>
    <row r="12373" spans="8:9" x14ac:dyDescent="0.2">
      <c r="H12373" s="101"/>
      <c r="I12373" s="101"/>
    </row>
    <row r="12374" spans="8:9" x14ac:dyDescent="0.2">
      <c r="H12374" s="101"/>
      <c r="I12374" s="101"/>
    </row>
    <row r="12375" spans="8:9" x14ac:dyDescent="0.2">
      <c r="H12375" s="101"/>
      <c r="I12375" s="101"/>
    </row>
    <row r="12376" spans="8:9" x14ac:dyDescent="0.2">
      <c r="H12376" s="101"/>
      <c r="I12376" s="101"/>
    </row>
    <row r="12377" spans="8:9" x14ac:dyDescent="0.2">
      <c r="H12377" s="101"/>
      <c r="I12377" s="101"/>
    </row>
    <row r="12378" spans="8:9" x14ac:dyDescent="0.2">
      <c r="H12378" s="101"/>
      <c r="I12378" s="101"/>
    </row>
    <row r="12379" spans="8:9" x14ac:dyDescent="0.2">
      <c r="H12379" s="101"/>
      <c r="I12379" s="101"/>
    </row>
    <row r="12380" spans="8:9" x14ac:dyDescent="0.2">
      <c r="H12380" s="101"/>
      <c r="I12380" s="101"/>
    </row>
    <row r="12381" spans="8:9" x14ac:dyDescent="0.2">
      <c r="H12381" s="101"/>
      <c r="I12381" s="101"/>
    </row>
    <row r="12382" spans="8:9" x14ac:dyDescent="0.2">
      <c r="H12382" s="101"/>
      <c r="I12382" s="101"/>
    </row>
    <row r="12383" spans="8:9" x14ac:dyDescent="0.2">
      <c r="H12383" s="101"/>
      <c r="I12383" s="101"/>
    </row>
    <row r="12384" spans="8:9" x14ac:dyDescent="0.2">
      <c r="H12384" s="101"/>
      <c r="I12384" s="101"/>
    </row>
    <row r="12385" spans="8:9" x14ac:dyDescent="0.2">
      <c r="H12385" s="101"/>
      <c r="I12385" s="101"/>
    </row>
    <row r="12386" spans="8:9" x14ac:dyDescent="0.2">
      <c r="H12386" s="101"/>
      <c r="I12386" s="101"/>
    </row>
    <row r="12387" spans="8:9" x14ac:dyDescent="0.2">
      <c r="H12387" s="101"/>
      <c r="I12387" s="101"/>
    </row>
    <row r="12388" spans="8:9" x14ac:dyDescent="0.2">
      <c r="H12388" s="101"/>
      <c r="I12388" s="101"/>
    </row>
    <row r="12389" spans="8:9" x14ac:dyDescent="0.2">
      <c r="H12389" s="101"/>
      <c r="I12389" s="101"/>
    </row>
    <row r="12390" spans="8:9" x14ac:dyDescent="0.2">
      <c r="H12390" s="101"/>
      <c r="I12390" s="101"/>
    </row>
    <row r="12391" spans="8:9" x14ac:dyDescent="0.2">
      <c r="H12391" s="101"/>
      <c r="I12391" s="101"/>
    </row>
    <row r="12392" spans="8:9" x14ac:dyDescent="0.2">
      <c r="H12392" s="101"/>
      <c r="I12392" s="101"/>
    </row>
    <row r="12393" spans="8:9" x14ac:dyDescent="0.2">
      <c r="H12393" s="101"/>
      <c r="I12393" s="101"/>
    </row>
    <row r="12394" spans="8:9" x14ac:dyDescent="0.2">
      <c r="H12394" s="101"/>
      <c r="I12394" s="101"/>
    </row>
    <row r="12395" spans="8:9" x14ac:dyDescent="0.2">
      <c r="H12395" s="101"/>
      <c r="I12395" s="101"/>
    </row>
    <row r="12396" spans="8:9" x14ac:dyDescent="0.2">
      <c r="H12396" s="101"/>
      <c r="I12396" s="101"/>
    </row>
    <row r="12397" spans="8:9" x14ac:dyDescent="0.2">
      <c r="H12397" s="101"/>
      <c r="I12397" s="101"/>
    </row>
    <row r="12398" spans="8:9" x14ac:dyDescent="0.2">
      <c r="H12398" s="101"/>
      <c r="I12398" s="101"/>
    </row>
    <row r="12399" spans="8:9" x14ac:dyDescent="0.2">
      <c r="H12399" s="101"/>
      <c r="I12399" s="101"/>
    </row>
    <row r="12400" spans="8:9" x14ac:dyDescent="0.2">
      <c r="H12400" s="101"/>
      <c r="I12400" s="101"/>
    </row>
    <row r="12401" spans="8:9" x14ac:dyDescent="0.2">
      <c r="H12401" s="101"/>
      <c r="I12401" s="101"/>
    </row>
    <row r="12402" spans="8:9" x14ac:dyDescent="0.2">
      <c r="H12402" s="101"/>
      <c r="I12402" s="101"/>
    </row>
    <row r="12403" spans="8:9" x14ac:dyDescent="0.2">
      <c r="H12403" s="101"/>
      <c r="I12403" s="101"/>
    </row>
    <row r="12404" spans="8:9" x14ac:dyDescent="0.2">
      <c r="H12404" s="101"/>
      <c r="I12404" s="101"/>
    </row>
    <row r="12405" spans="8:9" x14ac:dyDescent="0.2">
      <c r="H12405" s="101"/>
      <c r="I12405" s="101"/>
    </row>
    <row r="12406" spans="8:9" x14ac:dyDescent="0.2">
      <c r="H12406" s="101"/>
      <c r="I12406" s="101"/>
    </row>
    <row r="12407" spans="8:9" x14ac:dyDescent="0.2">
      <c r="H12407" s="101"/>
      <c r="I12407" s="101"/>
    </row>
    <row r="12408" spans="8:9" x14ac:dyDescent="0.2">
      <c r="H12408" s="101"/>
      <c r="I12408" s="101"/>
    </row>
    <row r="12409" spans="8:9" x14ac:dyDescent="0.2">
      <c r="H12409" s="101"/>
      <c r="I12409" s="101"/>
    </row>
    <row r="12410" spans="8:9" x14ac:dyDescent="0.2">
      <c r="H12410" s="101"/>
      <c r="I12410" s="101"/>
    </row>
    <row r="12411" spans="8:9" x14ac:dyDescent="0.2">
      <c r="H12411" s="101"/>
      <c r="I12411" s="101"/>
    </row>
    <row r="12412" spans="8:9" x14ac:dyDescent="0.2">
      <c r="H12412" s="101"/>
      <c r="I12412" s="101"/>
    </row>
    <row r="12413" spans="8:9" x14ac:dyDescent="0.2">
      <c r="H12413" s="101"/>
      <c r="I12413" s="101"/>
    </row>
    <row r="12414" spans="8:9" x14ac:dyDescent="0.2">
      <c r="H12414" s="101"/>
      <c r="I12414" s="101"/>
    </row>
    <row r="12415" spans="8:9" x14ac:dyDescent="0.2">
      <c r="H12415" s="101"/>
      <c r="I12415" s="101"/>
    </row>
    <row r="12416" spans="8:9" x14ac:dyDescent="0.2">
      <c r="H12416" s="101"/>
      <c r="I12416" s="101"/>
    </row>
    <row r="12417" spans="8:9" x14ac:dyDescent="0.2">
      <c r="H12417" s="101"/>
      <c r="I12417" s="101"/>
    </row>
    <row r="12418" spans="8:9" x14ac:dyDescent="0.2">
      <c r="H12418" s="101"/>
      <c r="I12418" s="101"/>
    </row>
    <row r="12419" spans="8:9" x14ac:dyDescent="0.2">
      <c r="H12419" s="101"/>
      <c r="I12419" s="101"/>
    </row>
    <row r="12420" spans="8:9" x14ac:dyDescent="0.2">
      <c r="H12420" s="101"/>
      <c r="I12420" s="101"/>
    </row>
    <row r="12421" spans="8:9" x14ac:dyDescent="0.2">
      <c r="H12421" s="101"/>
      <c r="I12421" s="101"/>
    </row>
    <row r="12422" spans="8:9" x14ac:dyDescent="0.2">
      <c r="H12422" s="101"/>
      <c r="I12422" s="101"/>
    </row>
    <row r="12423" spans="8:9" x14ac:dyDescent="0.2">
      <c r="H12423" s="101"/>
      <c r="I12423" s="101"/>
    </row>
    <row r="12424" spans="8:9" x14ac:dyDescent="0.2">
      <c r="H12424" s="101"/>
      <c r="I12424" s="101"/>
    </row>
    <row r="12425" spans="8:9" x14ac:dyDescent="0.2">
      <c r="H12425" s="101"/>
      <c r="I12425" s="101"/>
    </row>
    <row r="12426" spans="8:9" x14ac:dyDescent="0.2">
      <c r="H12426" s="101"/>
      <c r="I12426" s="101"/>
    </row>
    <row r="12427" spans="8:9" x14ac:dyDescent="0.2">
      <c r="H12427" s="101"/>
      <c r="I12427" s="101"/>
    </row>
    <row r="12428" spans="8:9" x14ac:dyDescent="0.2">
      <c r="H12428" s="101"/>
      <c r="I12428" s="101"/>
    </row>
    <row r="12429" spans="8:9" x14ac:dyDescent="0.2">
      <c r="H12429" s="101"/>
      <c r="I12429" s="101"/>
    </row>
    <row r="12430" spans="8:9" x14ac:dyDescent="0.2">
      <c r="H12430" s="101"/>
      <c r="I12430" s="101"/>
    </row>
    <row r="12431" spans="8:9" x14ac:dyDescent="0.2">
      <c r="H12431" s="101"/>
      <c r="I12431" s="101"/>
    </row>
    <row r="12432" spans="8:9" x14ac:dyDescent="0.2">
      <c r="H12432" s="101"/>
      <c r="I12432" s="101"/>
    </row>
    <row r="12433" spans="8:9" x14ac:dyDescent="0.2">
      <c r="H12433" s="101"/>
      <c r="I12433" s="101"/>
    </row>
    <row r="12434" spans="8:9" x14ac:dyDescent="0.2">
      <c r="H12434" s="101"/>
      <c r="I12434" s="101"/>
    </row>
    <row r="12435" spans="8:9" x14ac:dyDescent="0.2">
      <c r="H12435" s="101"/>
      <c r="I12435" s="101"/>
    </row>
    <row r="12436" spans="8:9" x14ac:dyDescent="0.2">
      <c r="H12436" s="101"/>
      <c r="I12436" s="101"/>
    </row>
    <row r="12437" spans="8:9" x14ac:dyDescent="0.2">
      <c r="H12437" s="101"/>
      <c r="I12437" s="101"/>
    </row>
    <row r="12438" spans="8:9" x14ac:dyDescent="0.2">
      <c r="H12438" s="101"/>
      <c r="I12438" s="101"/>
    </row>
    <row r="12439" spans="8:9" x14ac:dyDescent="0.2">
      <c r="H12439" s="101"/>
      <c r="I12439" s="101"/>
    </row>
    <row r="12440" spans="8:9" x14ac:dyDescent="0.2">
      <c r="H12440" s="101"/>
      <c r="I12440" s="101"/>
    </row>
    <row r="12441" spans="8:9" x14ac:dyDescent="0.2">
      <c r="H12441" s="101"/>
      <c r="I12441" s="101"/>
    </row>
    <row r="12442" spans="8:9" x14ac:dyDescent="0.2">
      <c r="H12442" s="101"/>
      <c r="I12442" s="101"/>
    </row>
    <row r="12443" spans="8:9" x14ac:dyDescent="0.2">
      <c r="H12443" s="101"/>
      <c r="I12443" s="101"/>
    </row>
    <row r="12444" spans="8:9" x14ac:dyDescent="0.2">
      <c r="H12444" s="101"/>
      <c r="I12444" s="101"/>
    </row>
    <row r="12445" spans="8:9" x14ac:dyDescent="0.2">
      <c r="H12445" s="101"/>
      <c r="I12445" s="101"/>
    </row>
    <row r="12446" spans="8:9" x14ac:dyDescent="0.2">
      <c r="H12446" s="101"/>
      <c r="I12446" s="101"/>
    </row>
    <row r="12447" spans="8:9" x14ac:dyDescent="0.2">
      <c r="H12447" s="101"/>
      <c r="I12447" s="101"/>
    </row>
    <row r="12448" spans="8:9" x14ac:dyDescent="0.2">
      <c r="H12448" s="101"/>
      <c r="I12448" s="101"/>
    </row>
    <row r="12449" spans="8:9" x14ac:dyDescent="0.2">
      <c r="H12449" s="101"/>
      <c r="I12449" s="101"/>
    </row>
    <row r="12450" spans="8:9" x14ac:dyDescent="0.2">
      <c r="H12450" s="101"/>
      <c r="I12450" s="101"/>
    </row>
    <row r="12451" spans="8:9" x14ac:dyDescent="0.2">
      <c r="H12451" s="101"/>
      <c r="I12451" s="101"/>
    </row>
    <row r="12452" spans="8:9" x14ac:dyDescent="0.2">
      <c r="H12452" s="101"/>
      <c r="I12452" s="101"/>
    </row>
    <row r="12453" spans="8:9" x14ac:dyDescent="0.2">
      <c r="H12453" s="101"/>
      <c r="I12453" s="101"/>
    </row>
    <row r="12454" spans="8:9" x14ac:dyDescent="0.2">
      <c r="H12454" s="101"/>
      <c r="I12454" s="101"/>
    </row>
    <row r="12455" spans="8:9" x14ac:dyDescent="0.2">
      <c r="H12455" s="101"/>
      <c r="I12455" s="101"/>
    </row>
    <row r="12456" spans="8:9" x14ac:dyDescent="0.2">
      <c r="H12456" s="101"/>
      <c r="I12456" s="101"/>
    </row>
    <row r="12457" spans="8:9" x14ac:dyDescent="0.2">
      <c r="H12457" s="101"/>
      <c r="I12457" s="101"/>
    </row>
    <row r="12458" spans="8:9" x14ac:dyDescent="0.2">
      <c r="H12458" s="101"/>
      <c r="I12458" s="101"/>
    </row>
    <row r="12459" spans="8:9" x14ac:dyDescent="0.2">
      <c r="H12459" s="101"/>
      <c r="I12459" s="101"/>
    </row>
    <row r="12460" spans="8:9" x14ac:dyDescent="0.2">
      <c r="H12460" s="101"/>
      <c r="I12460" s="101"/>
    </row>
    <row r="12461" spans="8:9" x14ac:dyDescent="0.2">
      <c r="H12461" s="101"/>
      <c r="I12461" s="101"/>
    </row>
    <row r="12462" spans="8:9" x14ac:dyDescent="0.2">
      <c r="H12462" s="101"/>
      <c r="I12462" s="101"/>
    </row>
    <row r="12463" spans="8:9" x14ac:dyDescent="0.2">
      <c r="H12463" s="101"/>
      <c r="I12463" s="101"/>
    </row>
    <row r="12464" spans="8:9" x14ac:dyDescent="0.2">
      <c r="H12464" s="101"/>
      <c r="I12464" s="101"/>
    </row>
    <row r="12465" spans="8:9" x14ac:dyDescent="0.2">
      <c r="H12465" s="101"/>
      <c r="I12465" s="101"/>
    </row>
    <row r="12466" spans="8:9" x14ac:dyDescent="0.2">
      <c r="H12466" s="101"/>
      <c r="I12466" s="101"/>
    </row>
    <row r="12467" spans="8:9" x14ac:dyDescent="0.2">
      <c r="H12467" s="101"/>
      <c r="I12467" s="101"/>
    </row>
    <row r="12468" spans="8:9" x14ac:dyDescent="0.2">
      <c r="H12468" s="101"/>
      <c r="I12468" s="101"/>
    </row>
    <row r="12469" spans="8:9" x14ac:dyDescent="0.2">
      <c r="H12469" s="101"/>
      <c r="I12469" s="101"/>
    </row>
    <row r="12470" spans="8:9" x14ac:dyDescent="0.2">
      <c r="H12470" s="101"/>
      <c r="I12470" s="101"/>
    </row>
    <row r="12471" spans="8:9" x14ac:dyDescent="0.2">
      <c r="H12471" s="101"/>
      <c r="I12471" s="101"/>
    </row>
    <row r="12472" spans="8:9" x14ac:dyDescent="0.2">
      <c r="H12472" s="101"/>
      <c r="I12472" s="101"/>
    </row>
    <row r="12473" spans="8:9" x14ac:dyDescent="0.2">
      <c r="H12473" s="101"/>
      <c r="I12473" s="101"/>
    </row>
    <row r="12474" spans="8:9" x14ac:dyDescent="0.2">
      <c r="H12474" s="101"/>
      <c r="I12474" s="101"/>
    </row>
    <row r="12475" spans="8:9" x14ac:dyDescent="0.2">
      <c r="H12475" s="101"/>
      <c r="I12475" s="101"/>
    </row>
    <row r="12476" spans="8:9" x14ac:dyDescent="0.2">
      <c r="H12476" s="101"/>
      <c r="I12476" s="101"/>
    </row>
    <row r="12477" spans="8:9" x14ac:dyDescent="0.2">
      <c r="H12477" s="101"/>
      <c r="I12477" s="101"/>
    </row>
    <row r="12478" spans="8:9" x14ac:dyDescent="0.2">
      <c r="H12478" s="101"/>
      <c r="I12478" s="101"/>
    </row>
    <row r="12479" spans="8:9" x14ac:dyDescent="0.2">
      <c r="H12479" s="101"/>
      <c r="I12479" s="101"/>
    </row>
    <row r="12480" spans="8:9" x14ac:dyDescent="0.2">
      <c r="H12480" s="101"/>
      <c r="I12480" s="101"/>
    </row>
    <row r="12481" spans="8:9" x14ac:dyDescent="0.2">
      <c r="H12481" s="101"/>
      <c r="I12481" s="101"/>
    </row>
    <row r="12482" spans="8:9" x14ac:dyDescent="0.2">
      <c r="H12482" s="101"/>
      <c r="I12482" s="101"/>
    </row>
    <row r="12483" spans="8:9" x14ac:dyDescent="0.2">
      <c r="H12483" s="101"/>
      <c r="I12483" s="101"/>
    </row>
    <row r="12484" spans="8:9" x14ac:dyDescent="0.2">
      <c r="H12484" s="101"/>
      <c r="I12484" s="101"/>
    </row>
    <row r="12485" spans="8:9" x14ac:dyDescent="0.2">
      <c r="H12485" s="101"/>
      <c r="I12485" s="101"/>
    </row>
    <row r="12486" spans="8:9" x14ac:dyDescent="0.2">
      <c r="H12486" s="101"/>
      <c r="I12486" s="101"/>
    </row>
    <row r="12487" spans="8:9" x14ac:dyDescent="0.2">
      <c r="H12487" s="101"/>
      <c r="I12487" s="101"/>
    </row>
    <row r="12488" spans="8:9" x14ac:dyDescent="0.2">
      <c r="H12488" s="101"/>
      <c r="I12488" s="101"/>
    </row>
    <row r="12489" spans="8:9" x14ac:dyDescent="0.2">
      <c r="H12489" s="101"/>
      <c r="I12489" s="101"/>
    </row>
    <row r="12490" spans="8:9" x14ac:dyDescent="0.2">
      <c r="H12490" s="101"/>
      <c r="I12490" s="101"/>
    </row>
    <row r="12491" spans="8:9" x14ac:dyDescent="0.2">
      <c r="H12491" s="101"/>
      <c r="I12491" s="101"/>
    </row>
    <row r="12492" spans="8:9" x14ac:dyDescent="0.2">
      <c r="H12492" s="101"/>
      <c r="I12492" s="101"/>
    </row>
    <row r="12493" spans="8:9" x14ac:dyDescent="0.2">
      <c r="H12493" s="101"/>
      <c r="I12493" s="101"/>
    </row>
    <row r="12494" spans="8:9" x14ac:dyDescent="0.2">
      <c r="H12494" s="101"/>
      <c r="I12494" s="101"/>
    </row>
    <row r="12495" spans="8:9" x14ac:dyDescent="0.2">
      <c r="H12495" s="101"/>
      <c r="I12495" s="101"/>
    </row>
    <row r="12496" spans="8:9" x14ac:dyDescent="0.2">
      <c r="H12496" s="101"/>
      <c r="I12496" s="101"/>
    </row>
    <row r="12497" spans="8:9" x14ac:dyDescent="0.2">
      <c r="H12497" s="101"/>
      <c r="I12497" s="101"/>
    </row>
    <row r="12498" spans="8:9" x14ac:dyDescent="0.2">
      <c r="H12498" s="101"/>
      <c r="I12498" s="101"/>
    </row>
    <row r="12499" spans="8:9" x14ac:dyDescent="0.2">
      <c r="H12499" s="101"/>
      <c r="I12499" s="101"/>
    </row>
    <row r="12500" spans="8:9" x14ac:dyDescent="0.2">
      <c r="H12500" s="101"/>
      <c r="I12500" s="101"/>
    </row>
    <row r="12501" spans="8:9" x14ac:dyDescent="0.2">
      <c r="H12501" s="101"/>
      <c r="I12501" s="101"/>
    </row>
    <row r="12502" spans="8:9" x14ac:dyDescent="0.2">
      <c r="H12502" s="101"/>
      <c r="I12502" s="101"/>
    </row>
    <row r="12503" spans="8:9" x14ac:dyDescent="0.2">
      <c r="H12503" s="101"/>
      <c r="I12503" s="101"/>
    </row>
    <row r="12504" spans="8:9" x14ac:dyDescent="0.2">
      <c r="H12504" s="101"/>
      <c r="I12504" s="101"/>
    </row>
    <row r="12505" spans="8:9" x14ac:dyDescent="0.2">
      <c r="H12505" s="101"/>
      <c r="I12505" s="101"/>
    </row>
    <row r="12506" spans="8:9" x14ac:dyDescent="0.2">
      <c r="H12506" s="101"/>
      <c r="I12506" s="101"/>
    </row>
    <row r="12507" spans="8:9" x14ac:dyDescent="0.2">
      <c r="H12507" s="101"/>
      <c r="I12507" s="101"/>
    </row>
    <row r="12508" spans="8:9" x14ac:dyDescent="0.2">
      <c r="H12508" s="101"/>
      <c r="I12508" s="101"/>
    </row>
    <row r="12509" spans="8:9" x14ac:dyDescent="0.2">
      <c r="H12509" s="101"/>
      <c r="I12509" s="101"/>
    </row>
    <row r="12510" spans="8:9" x14ac:dyDescent="0.2">
      <c r="H12510" s="101"/>
      <c r="I12510" s="101"/>
    </row>
    <row r="12511" spans="8:9" x14ac:dyDescent="0.2">
      <c r="H12511" s="101"/>
      <c r="I12511" s="101"/>
    </row>
    <row r="12512" spans="8:9" x14ac:dyDescent="0.2">
      <c r="H12512" s="101"/>
      <c r="I12512" s="101"/>
    </row>
    <row r="12513" spans="8:9" x14ac:dyDescent="0.2">
      <c r="H12513" s="101"/>
      <c r="I12513" s="101"/>
    </row>
    <row r="12514" spans="8:9" x14ac:dyDescent="0.2">
      <c r="H12514" s="101"/>
      <c r="I12514" s="101"/>
    </row>
    <row r="12515" spans="8:9" x14ac:dyDescent="0.2">
      <c r="H12515" s="101"/>
      <c r="I12515" s="101"/>
    </row>
    <row r="12516" spans="8:9" x14ac:dyDescent="0.2">
      <c r="H12516" s="101"/>
      <c r="I12516" s="101"/>
    </row>
    <row r="12517" spans="8:9" x14ac:dyDescent="0.2">
      <c r="H12517" s="101"/>
      <c r="I12517" s="101"/>
    </row>
    <row r="12518" spans="8:9" x14ac:dyDescent="0.2">
      <c r="H12518" s="101"/>
      <c r="I12518" s="101"/>
    </row>
    <row r="12519" spans="8:9" x14ac:dyDescent="0.2">
      <c r="H12519" s="101"/>
      <c r="I12519" s="101"/>
    </row>
    <row r="12520" spans="8:9" x14ac:dyDescent="0.2">
      <c r="H12520" s="101"/>
      <c r="I12520" s="101"/>
    </row>
    <row r="12521" spans="8:9" x14ac:dyDescent="0.2">
      <c r="H12521" s="101"/>
      <c r="I12521" s="101"/>
    </row>
    <row r="12522" spans="8:9" x14ac:dyDescent="0.2">
      <c r="H12522" s="101"/>
      <c r="I12522" s="101"/>
    </row>
    <row r="12523" spans="8:9" x14ac:dyDescent="0.2">
      <c r="H12523" s="101"/>
      <c r="I12523" s="101"/>
    </row>
    <row r="12524" spans="8:9" x14ac:dyDescent="0.2">
      <c r="H12524" s="101"/>
      <c r="I12524" s="101"/>
    </row>
    <row r="12525" spans="8:9" x14ac:dyDescent="0.2">
      <c r="H12525" s="101"/>
      <c r="I12525" s="101"/>
    </row>
    <row r="12526" spans="8:9" x14ac:dyDescent="0.2">
      <c r="H12526" s="101"/>
      <c r="I12526" s="101"/>
    </row>
    <row r="12527" spans="8:9" x14ac:dyDescent="0.2">
      <c r="H12527" s="101"/>
      <c r="I12527" s="101"/>
    </row>
    <row r="12528" spans="8:9" x14ac:dyDescent="0.2">
      <c r="H12528" s="101"/>
      <c r="I12528" s="101"/>
    </row>
    <row r="12529" spans="8:9" x14ac:dyDescent="0.2">
      <c r="H12529" s="101"/>
      <c r="I12529" s="101"/>
    </row>
    <row r="12530" spans="8:9" x14ac:dyDescent="0.2">
      <c r="H12530" s="101"/>
      <c r="I12530" s="101"/>
    </row>
    <row r="12531" spans="8:9" x14ac:dyDescent="0.2">
      <c r="H12531" s="101"/>
      <c r="I12531" s="101"/>
    </row>
    <row r="12532" spans="8:9" x14ac:dyDescent="0.2">
      <c r="H12532" s="101"/>
      <c r="I12532" s="101"/>
    </row>
    <row r="12533" spans="8:9" x14ac:dyDescent="0.2">
      <c r="H12533" s="101"/>
      <c r="I12533" s="101"/>
    </row>
    <row r="12534" spans="8:9" x14ac:dyDescent="0.2">
      <c r="H12534" s="101"/>
      <c r="I12534" s="101"/>
    </row>
    <row r="12535" spans="8:9" x14ac:dyDescent="0.2">
      <c r="H12535" s="101"/>
      <c r="I12535" s="101"/>
    </row>
    <row r="12536" spans="8:9" x14ac:dyDescent="0.2">
      <c r="H12536" s="101"/>
      <c r="I12536" s="101"/>
    </row>
    <row r="12537" spans="8:9" x14ac:dyDescent="0.2">
      <c r="H12537" s="101"/>
      <c r="I12537" s="101"/>
    </row>
    <row r="12538" spans="8:9" x14ac:dyDescent="0.2">
      <c r="H12538" s="101"/>
      <c r="I12538" s="101"/>
    </row>
    <row r="12539" spans="8:9" x14ac:dyDescent="0.2">
      <c r="H12539" s="101"/>
      <c r="I12539" s="101"/>
    </row>
    <row r="12540" spans="8:9" x14ac:dyDescent="0.2">
      <c r="H12540" s="101"/>
      <c r="I12540" s="101"/>
    </row>
    <row r="12541" spans="8:9" x14ac:dyDescent="0.2">
      <c r="H12541" s="101"/>
      <c r="I12541" s="101"/>
    </row>
    <row r="12542" spans="8:9" x14ac:dyDescent="0.2">
      <c r="H12542" s="101"/>
      <c r="I12542" s="101"/>
    </row>
    <row r="12543" spans="8:9" x14ac:dyDescent="0.2">
      <c r="H12543" s="101"/>
      <c r="I12543" s="101"/>
    </row>
    <row r="12544" spans="8:9" x14ac:dyDescent="0.2">
      <c r="H12544" s="101"/>
      <c r="I12544" s="101"/>
    </row>
    <row r="12545" spans="8:9" x14ac:dyDescent="0.2">
      <c r="H12545" s="101"/>
      <c r="I12545" s="101"/>
    </row>
    <row r="12546" spans="8:9" x14ac:dyDescent="0.2">
      <c r="H12546" s="101"/>
      <c r="I12546" s="101"/>
    </row>
    <row r="12547" spans="8:9" x14ac:dyDescent="0.2">
      <c r="H12547" s="101"/>
      <c r="I12547" s="101"/>
    </row>
    <row r="12548" spans="8:9" x14ac:dyDescent="0.2">
      <c r="H12548" s="101"/>
      <c r="I12548" s="101"/>
    </row>
    <row r="12549" spans="8:9" x14ac:dyDescent="0.2">
      <c r="H12549" s="101"/>
      <c r="I12549" s="101"/>
    </row>
    <row r="12550" spans="8:9" x14ac:dyDescent="0.2">
      <c r="H12550" s="101"/>
      <c r="I12550" s="101"/>
    </row>
    <row r="12551" spans="8:9" x14ac:dyDescent="0.2">
      <c r="H12551" s="101"/>
      <c r="I12551" s="101"/>
    </row>
    <row r="12552" spans="8:9" x14ac:dyDescent="0.2">
      <c r="H12552" s="101"/>
      <c r="I12552" s="101"/>
    </row>
    <row r="12553" spans="8:9" x14ac:dyDescent="0.2">
      <c r="H12553" s="101"/>
      <c r="I12553" s="101"/>
    </row>
    <row r="12554" spans="8:9" x14ac:dyDescent="0.2">
      <c r="H12554" s="101"/>
      <c r="I12554" s="101"/>
    </row>
    <row r="12555" spans="8:9" x14ac:dyDescent="0.2">
      <c r="H12555" s="101"/>
      <c r="I12555" s="101"/>
    </row>
    <row r="12556" spans="8:9" x14ac:dyDescent="0.2">
      <c r="H12556" s="101"/>
      <c r="I12556" s="101"/>
    </row>
    <row r="12557" spans="8:9" x14ac:dyDescent="0.2">
      <c r="H12557" s="101"/>
      <c r="I12557" s="101"/>
    </row>
    <row r="12558" spans="8:9" x14ac:dyDescent="0.2">
      <c r="H12558" s="101"/>
      <c r="I12558" s="101"/>
    </row>
    <row r="12559" spans="8:9" x14ac:dyDescent="0.2">
      <c r="H12559" s="101"/>
      <c r="I12559" s="101"/>
    </row>
    <row r="12560" spans="8:9" x14ac:dyDescent="0.2">
      <c r="H12560" s="101"/>
      <c r="I12560" s="101"/>
    </row>
    <row r="12561" spans="8:9" x14ac:dyDescent="0.2">
      <c r="H12561" s="101"/>
      <c r="I12561" s="101"/>
    </row>
    <row r="12562" spans="8:9" x14ac:dyDescent="0.2">
      <c r="H12562" s="101"/>
      <c r="I12562" s="101"/>
    </row>
    <row r="12563" spans="8:9" x14ac:dyDescent="0.2">
      <c r="H12563" s="101"/>
      <c r="I12563" s="101"/>
    </row>
    <row r="12564" spans="8:9" x14ac:dyDescent="0.2">
      <c r="H12564" s="101"/>
      <c r="I12564" s="101"/>
    </row>
    <row r="12565" spans="8:9" x14ac:dyDescent="0.2">
      <c r="H12565" s="101"/>
      <c r="I12565" s="101"/>
    </row>
    <row r="12566" spans="8:9" x14ac:dyDescent="0.2">
      <c r="H12566" s="101"/>
      <c r="I12566" s="101"/>
    </row>
    <row r="12567" spans="8:9" x14ac:dyDescent="0.2">
      <c r="H12567" s="101"/>
      <c r="I12567" s="101"/>
    </row>
    <row r="12568" spans="8:9" x14ac:dyDescent="0.2">
      <c r="H12568" s="101"/>
      <c r="I12568" s="101"/>
    </row>
    <row r="12569" spans="8:9" x14ac:dyDescent="0.2">
      <c r="H12569" s="101"/>
      <c r="I12569" s="101"/>
    </row>
    <row r="12570" spans="8:9" x14ac:dyDescent="0.2">
      <c r="H12570" s="101"/>
      <c r="I12570" s="101"/>
    </row>
    <row r="12571" spans="8:9" x14ac:dyDescent="0.2">
      <c r="H12571" s="101"/>
      <c r="I12571" s="101"/>
    </row>
    <row r="12572" spans="8:9" x14ac:dyDescent="0.2">
      <c r="H12572" s="101"/>
      <c r="I12572" s="101"/>
    </row>
    <row r="12573" spans="8:9" x14ac:dyDescent="0.2">
      <c r="H12573" s="101"/>
      <c r="I12573" s="101"/>
    </row>
    <row r="12574" spans="8:9" x14ac:dyDescent="0.2">
      <c r="H12574" s="101"/>
      <c r="I12574" s="101"/>
    </row>
    <row r="12575" spans="8:9" x14ac:dyDescent="0.2">
      <c r="H12575" s="101"/>
      <c r="I12575" s="101"/>
    </row>
    <row r="12576" spans="8:9" x14ac:dyDescent="0.2">
      <c r="H12576" s="101"/>
      <c r="I12576" s="101"/>
    </row>
    <row r="12577" spans="8:9" x14ac:dyDescent="0.2">
      <c r="H12577" s="101"/>
      <c r="I12577" s="101"/>
    </row>
    <row r="12578" spans="8:9" x14ac:dyDescent="0.2">
      <c r="H12578" s="101"/>
      <c r="I12578" s="101"/>
    </row>
    <row r="12579" spans="8:9" x14ac:dyDescent="0.2">
      <c r="H12579" s="101"/>
      <c r="I12579" s="101"/>
    </row>
    <row r="12580" spans="8:9" x14ac:dyDescent="0.2">
      <c r="H12580" s="101"/>
      <c r="I12580" s="101"/>
    </row>
    <row r="12581" spans="8:9" x14ac:dyDescent="0.2">
      <c r="H12581" s="101"/>
      <c r="I12581" s="101"/>
    </row>
    <row r="12582" spans="8:9" x14ac:dyDescent="0.2">
      <c r="H12582" s="101"/>
      <c r="I12582" s="101"/>
    </row>
    <row r="12583" spans="8:9" x14ac:dyDescent="0.2">
      <c r="H12583" s="101"/>
      <c r="I12583" s="101"/>
    </row>
    <row r="12584" spans="8:9" x14ac:dyDescent="0.2">
      <c r="H12584" s="101"/>
      <c r="I12584" s="101"/>
    </row>
    <row r="12585" spans="8:9" x14ac:dyDescent="0.2">
      <c r="H12585" s="101"/>
      <c r="I12585" s="101"/>
    </row>
    <row r="12586" spans="8:9" x14ac:dyDescent="0.2">
      <c r="H12586" s="101"/>
      <c r="I12586" s="101"/>
    </row>
    <row r="12587" spans="8:9" x14ac:dyDescent="0.2">
      <c r="H12587" s="101"/>
      <c r="I12587" s="101"/>
    </row>
    <row r="12588" spans="8:9" x14ac:dyDescent="0.2">
      <c r="H12588" s="101"/>
      <c r="I12588" s="101"/>
    </row>
    <row r="12589" spans="8:9" x14ac:dyDescent="0.2">
      <c r="H12589" s="101"/>
      <c r="I12589" s="101"/>
    </row>
    <row r="12590" spans="8:9" x14ac:dyDescent="0.2">
      <c r="H12590" s="101"/>
      <c r="I12590" s="101"/>
    </row>
    <row r="12591" spans="8:9" x14ac:dyDescent="0.2">
      <c r="H12591" s="101"/>
      <c r="I12591" s="101"/>
    </row>
    <row r="12592" spans="8:9" x14ac:dyDescent="0.2">
      <c r="H12592" s="101"/>
      <c r="I12592" s="101"/>
    </row>
    <row r="12593" spans="8:9" x14ac:dyDescent="0.2">
      <c r="H12593" s="101"/>
      <c r="I12593" s="101"/>
    </row>
    <row r="12594" spans="8:9" x14ac:dyDescent="0.2">
      <c r="H12594" s="101"/>
      <c r="I12594" s="101"/>
    </row>
    <row r="12595" spans="8:9" x14ac:dyDescent="0.2">
      <c r="H12595" s="101"/>
      <c r="I12595" s="101"/>
    </row>
    <row r="12596" spans="8:9" x14ac:dyDescent="0.2">
      <c r="H12596" s="101"/>
      <c r="I12596" s="101"/>
    </row>
    <row r="12597" spans="8:9" x14ac:dyDescent="0.2">
      <c r="H12597" s="101"/>
      <c r="I12597" s="101"/>
    </row>
    <row r="12598" spans="8:9" x14ac:dyDescent="0.2">
      <c r="H12598" s="101"/>
      <c r="I12598" s="101"/>
    </row>
    <row r="12599" spans="8:9" x14ac:dyDescent="0.2">
      <c r="H12599" s="101"/>
      <c r="I12599" s="101"/>
    </row>
    <row r="12600" spans="8:9" x14ac:dyDescent="0.2">
      <c r="H12600" s="101"/>
      <c r="I12600" s="101"/>
    </row>
    <row r="12601" spans="8:9" x14ac:dyDescent="0.2">
      <c r="H12601" s="101"/>
      <c r="I12601" s="101"/>
    </row>
    <row r="12602" spans="8:9" x14ac:dyDescent="0.2">
      <c r="H12602" s="101"/>
      <c r="I12602" s="101"/>
    </row>
    <row r="12603" spans="8:9" x14ac:dyDescent="0.2">
      <c r="H12603" s="101"/>
      <c r="I12603" s="101"/>
    </row>
    <row r="12604" spans="8:9" x14ac:dyDescent="0.2">
      <c r="H12604" s="101"/>
      <c r="I12604" s="101"/>
    </row>
    <row r="12605" spans="8:9" x14ac:dyDescent="0.2">
      <c r="H12605" s="101"/>
      <c r="I12605" s="101"/>
    </row>
    <row r="12606" spans="8:9" x14ac:dyDescent="0.2">
      <c r="H12606" s="101"/>
      <c r="I12606" s="101"/>
    </row>
    <row r="12607" spans="8:9" x14ac:dyDescent="0.2">
      <c r="H12607" s="101"/>
      <c r="I12607" s="101"/>
    </row>
    <row r="12608" spans="8:9" x14ac:dyDescent="0.2">
      <c r="H12608" s="101"/>
      <c r="I12608" s="101"/>
    </row>
    <row r="12609" spans="8:9" x14ac:dyDescent="0.2">
      <c r="H12609" s="101"/>
      <c r="I12609" s="101"/>
    </row>
    <row r="12610" spans="8:9" x14ac:dyDescent="0.2">
      <c r="H12610" s="101"/>
      <c r="I12610" s="101"/>
    </row>
    <row r="12611" spans="8:9" x14ac:dyDescent="0.2">
      <c r="H12611" s="101"/>
      <c r="I12611" s="101"/>
    </row>
    <row r="12612" spans="8:9" x14ac:dyDescent="0.2">
      <c r="H12612" s="101"/>
      <c r="I12612" s="101"/>
    </row>
    <row r="12613" spans="8:9" x14ac:dyDescent="0.2">
      <c r="H12613" s="101"/>
      <c r="I12613" s="101"/>
    </row>
    <row r="12614" spans="8:9" x14ac:dyDescent="0.2">
      <c r="H12614" s="101"/>
      <c r="I12614" s="101"/>
    </row>
    <row r="12615" spans="8:9" x14ac:dyDescent="0.2">
      <c r="H12615" s="101"/>
      <c r="I12615" s="101"/>
    </row>
    <row r="12616" spans="8:9" x14ac:dyDescent="0.2">
      <c r="H12616" s="101"/>
      <c r="I12616" s="101"/>
    </row>
    <row r="12617" spans="8:9" x14ac:dyDescent="0.2">
      <c r="H12617" s="101"/>
      <c r="I12617" s="101"/>
    </row>
    <row r="12618" spans="8:9" x14ac:dyDescent="0.2">
      <c r="H12618" s="101"/>
      <c r="I12618" s="101"/>
    </row>
    <row r="12619" spans="8:9" x14ac:dyDescent="0.2">
      <c r="H12619" s="101"/>
      <c r="I12619" s="101"/>
    </row>
    <row r="12620" spans="8:9" x14ac:dyDescent="0.2">
      <c r="H12620" s="101"/>
      <c r="I12620" s="101"/>
    </row>
    <row r="12621" spans="8:9" x14ac:dyDescent="0.2">
      <c r="H12621" s="101"/>
      <c r="I12621" s="101"/>
    </row>
    <row r="12622" spans="8:9" x14ac:dyDescent="0.2">
      <c r="H12622" s="101"/>
      <c r="I12622" s="101"/>
    </row>
    <row r="12623" spans="8:9" x14ac:dyDescent="0.2">
      <c r="H12623" s="101"/>
      <c r="I12623" s="101"/>
    </row>
    <row r="12624" spans="8:9" x14ac:dyDescent="0.2">
      <c r="H12624" s="101"/>
      <c r="I12624" s="101"/>
    </row>
    <row r="12625" spans="8:9" x14ac:dyDescent="0.2">
      <c r="H12625" s="101"/>
      <c r="I12625" s="101"/>
    </row>
    <row r="12626" spans="8:9" x14ac:dyDescent="0.2">
      <c r="H12626" s="101"/>
      <c r="I12626" s="101"/>
    </row>
    <row r="12627" spans="8:9" x14ac:dyDescent="0.2">
      <c r="H12627" s="101"/>
      <c r="I12627" s="101"/>
    </row>
    <row r="12628" spans="8:9" x14ac:dyDescent="0.2">
      <c r="H12628" s="101"/>
      <c r="I12628" s="101"/>
    </row>
    <row r="12629" spans="8:9" x14ac:dyDescent="0.2">
      <c r="H12629" s="101"/>
      <c r="I12629" s="101"/>
    </row>
    <row r="12630" spans="8:9" x14ac:dyDescent="0.2">
      <c r="H12630" s="101"/>
      <c r="I12630" s="101"/>
    </row>
    <row r="12631" spans="8:9" x14ac:dyDescent="0.2">
      <c r="H12631" s="101"/>
      <c r="I12631" s="101"/>
    </row>
    <row r="12632" spans="8:9" x14ac:dyDescent="0.2">
      <c r="H12632" s="101"/>
      <c r="I12632" s="101"/>
    </row>
    <row r="12633" spans="8:9" x14ac:dyDescent="0.2">
      <c r="H12633" s="101"/>
      <c r="I12633" s="101"/>
    </row>
    <row r="12634" spans="8:9" x14ac:dyDescent="0.2">
      <c r="H12634" s="101"/>
      <c r="I12634" s="101"/>
    </row>
    <row r="12635" spans="8:9" x14ac:dyDescent="0.2">
      <c r="H12635" s="101"/>
      <c r="I12635" s="101"/>
    </row>
    <row r="12636" spans="8:9" x14ac:dyDescent="0.2">
      <c r="H12636" s="101"/>
      <c r="I12636" s="101"/>
    </row>
    <row r="12637" spans="8:9" x14ac:dyDescent="0.2">
      <c r="H12637" s="101"/>
      <c r="I12637" s="101"/>
    </row>
    <row r="12638" spans="8:9" x14ac:dyDescent="0.2">
      <c r="H12638" s="101"/>
      <c r="I12638" s="101"/>
    </row>
    <row r="12639" spans="8:9" x14ac:dyDescent="0.2">
      <c r="H12639" s="101"/>
      <c r="I12639" s="101"/>
    </row>
    <row r="12640" spans="8:9" x14ac:dyDescent="0.2">
      <c r="H12640" s="101"/>
      <c r="I12640" s="101"/>
    </row>
    <row r="12641" spans="8:9" x14ac:dyDescent="0.2">
      <c r="H12641" s="101"/>
      <c r="I12641" s="101"/>
    </row>
    <row r="12642" spans="8:9" x14ac:dyDescent="0.2">
      <c r="H12642" s="101"/>
      <c r="I12642" s="101"/>
    </row>
    <row r="12643" spans="8:9" x14ac:dyDescent="0.2">
      <c r="H12643" s="101"/>
      <c r="I12643" s="101"/>
    </row>
    <row r="12644" spans="8:9" x14ac:dyDescent="0.2">
      <c r="H12644" s="101"/>
      <c r="I12644" s="101"/>
    </row>
    <row r="12645" spans="8:9" x14ac:dyDescent="0.2">
      <c r="H12645" s="101"/>
      <c r="I12645" s="101"/>
    </row>
    <row r="12646" spans="8:9" x14ac:dyDescent="0.2">
      <c r="H12646" s="101"/>
      <c r="I12646" s="101"/>
    </row>
    <row r="12647" spans="8:9" x14ac:dyDescent="0.2">
      <c r="H12647" s="101"/>
      <c r="I12647" s="101"/>
    </row>
    <row r="12648" spans="8:9" x14ac:dyDescent="0.2">
      <c r="H12648" s="101"/>
      <c r="I12648" s="101"/>
    </row>
    <row r="12649" spans="8:9" x14ac:dyDescent="0.2">
      <c r="H12649" s="101"/>
      <c r="I12649" s="101"/>
    </row>
    <row r="12650" spans="8:9" x14ac:dyDescent="0.2">
      <c r="H12650" s="101"/>
      <c r="I12650" s="101"/>
    </row>
    <row r="12651" spans="8:9" x14ac:dyDescent="0.2">
      <c r="H12651" s="101"/>
      <c r="I12651" s="101"/>
    </row>
    <row r="12652" spans="8:9" x14ac:dyDescent="0.2">
      <c r="H12652" s="101"/>
      <c r="I12652" s="101"/>
    </row>
    <row r="12653" spans="8:9" x14ac:dyDescent="0.2">
      <c r="H12653" s="101"/>
      <c r="I12653" s="101"/>
    </row>
    <row r="12654" spans="8:9" x14ac:dyDescent="0.2">
      <c r="H12654" s="101"/>
      <c r="I12654" s="101"/>
    </row>
    <row r="12655" spans="8:9" x14ac:dyDescent="0.2">
      <c r="H12655" s="101"/>
      <c r="I12655" s="101"/>
    </row>
    <row r="12656" spans="8:9" x14ac:dyDescent="0.2">
      <c r="H12656" s="101"/>
      <c r="I12656" s="101"/>
    </row>
    <row r="12657" spans="8:9" x14ac:dyDescent="0.2">
      <c r="H12657" s="101"/>
      <c r="I12657" s="101"/>
    </row>
    <row r="12658" spans="8:9" x14ac:dyDescent="0.2">
      <c r="H12658" s="101"/>
      <c r="I12658" s="101"/>
    </row>
    <row r="12659" spans="8:9" x14ac:dyDescent="0.2">
      <c r="H12659" s="101"/>
      <c r="I12659" s="101"/>
    </row>
    <row r="12660" spans="8:9" x14ac:dyDescent="0.2">
      <c r="H12660" s="101"/>
      <c r="I12660" s="101"/>
    </row>
    <row r="12661" spans="8:9" x14ac:dyDescent="0.2">
      <c r="H12661" s="101"/>
      <c r="I12661" s="101"/>
    </row>
    <row r="12662" spans="8:9" x14ac:dyDescent="0.2">
      <c r="H12662" s="101"/>
      <c r="I12662" s="101"/>
    </row>
    <row r="12663" spans="8:9" x14ac:dyDescent="0.2">
      <c r="H12663" s="101"/>
      <c r="I12663" s="101"/>
    </row>
    <row r="12664" spans="8:9" x14ac:dyDescent="0.2">
      <c r="H12664" s="101"/>
      <c r="I12664" s="101"/>
    </row>
    <row r="12665" spans="8:9" x14ac:dyDescent="0.2">
      <c r="H12665" s="101"/>
      <c r="I12665" s="101"/>
    </row>
    <row r="12666" spans="8:9" x14ac:dyDescent="0.2">
      <c r="H12666" s="101"/>
      <c r="I12666" s="101"/>
    </row>
    <row r="12667" spans="8:9" x14ac:dyDescent="0.2">
      <c r="H12667" s="101"/>
      <c r="I12667" s="101"/>
    </row>
    <row r="12668" spans="8:9" x14ac:dyDescent="0.2">
      <c r="H12668" s="101"/>
      <c r="I12668" s="101"/>
    </row>
    <row r="12669" spans="8:9" x14ac:dyDescent="0.2">
      <c r="H12669" s="101"/>
      <c r="I12669" s="101"/>
    </row>
    <row r="12670" spans="8:9" x14ac:dyDescent="0.2">
      <c r="H12670" s="101"/>
      <c r="I12670" s="101"/>
    </row>
    <row r="12671" spans="8:9" x14ac:dyDescent="0.2">
      <c r="H12671" s="101"/>
      <c r="I12671" s="101"/>
    </row>
    <row r="12672" spans="8:9" x14ac:dyDescent="0.2">
      <c r="H12672" s="101"/>
      <c r="I12672" s="101"/>
    </row>
    <row r="12673" spans="8:9" x14ac:dyDescent="0.2">
      <c r="H12673" s="101"/>
      <c r="I12673" s="101"/>
    </row>
    <row r="12674" spans="8:9" x14ac:dyDescent="0.2">
      <c r="H12674" s="101"/>
      <c r="I12674" s="101"/>
    </row>
    <row r="12675" spans="8:9" x14ac:dyDescent="0.2">
      <c r="H12675" s="101"/>
      <c r="I12675" s="101"/>
    </row>
    <row r="12676" spans="8:9" x14ac:dyDescent="0.2">
      <c r="H12676" s="101"/>
      <c r="I12676" s="101"/>
    </row>
    <row r="12677" spans="8:9" x14ac:dyDescent="0.2">
      <c r="H12677" s="101"/>
      <c r="I12677" s="101"/>
    </row>
    <row r="12678" spans="8:9" x14ac:dyDescent="0.2">
      <c r="H12678" s="101"/>
      <c r="I12678" s="101"/>
    </row>
    <row r="12679" spans="8:9" x14ac:dyDescent="0.2">
      <c r="H12679" s="101"/>
      <c r="I12679" s="101"/>
    </row>
    <row r="12680" spans="8:9" x14ac:dyDescent="0.2">
      <c r="H12680" s="101"/>
      <c r="I12680" s="101"/>
    </row>
    <row r="12681" spans="8:9" x14ac:dyDescent="0.2">
      <c r="H12681" s="101"/>
      <c r="I12681" s="101"/>
    </row>
    <row r="12682" spans="8:9" x14ac:dyDescent="0.2">
      <c r="H12682" s="101"/>
      <c r="I12682" s="101"/>
    </row>
    <row r="12683" spans="8:9" x14ac:dyDescent="0.2">
      <c r="H12683" s="101"/>
      <c r="I12683" s="101"/>
    </row>
    <row r="12684" spans="8:9" x14ac:dyDescent="0.2">
      <c r="H12684" s="101"/>
      <c r="I12684" s="101"/>
    </row>
    <row r="12685" spans="8:9" x14ac:dyDescent="0.2">
      <c r="H12685" s="101"/>
      <c r="I12685" s="101"/>
    </row>
    <row r="12686" spans="8:9" x14ac:dyDescent="0.2">
      <c r="H12686" s="101"/>
      <c r="I12686" s="101"/>
    </row>
    <row r="12687" spans="8:9" x14ac:dyDescent="0.2">
      <c r="H12687" s="101"/>
      <c r="I12687" s="101"/>
    </row>
    <row r="12688" spans="8:9" x14ac:dyDescent="0.2">
      <c r="H12688" s="101"/>
      <c r="I12688" s="101"/>
    </row>
    <row r="12689" spans="8:9" x14ac:dyDescent="0.2">
      <c r="H12689" s="101"/>
      <c r="I12689" s="101"/>
    </row>
    <row r="12690" spans="8:9" x14ac:dyDescent="0.2">
      <c r="H12690" s="101"/>
      <c r="I12690" s="101"/>
    </row>
    <row r="12691" spans="8:9" x14ac:dyDescent="0.2">
      <c r="H12691" s="101"/>
      <c r="I12691" s="101"/>
    </row>
    <row r="12692" spans="8:9" x14ac:dyDescent="0.2">
      <c r="H12692" s="101"/>
      <c r="I12692" s="101"/>
    </row>
    <row r="12693" spans="8:9" x14ac:dyDescent="0.2">
      <c r="H12693" s="101"/>
      <c r="I12693" s="101"/>
    </row>
    <row r="12694" spans="8:9" x14ac:dyDescent="0.2">
      <c r="H12694" s="101"/>
      <c r="I12694" s="101"/>
    </row>
    <row r="12695" spans="8:9" x14ac:dyDescent="0.2">
      <c r="H12695" s="101"/>
      <c r="I12695" s="101"/>
    </row>
    <row r="12696" spans="8:9" x14ac:dyDescent="0.2">
      <c r="H12696" s="101"/>
      <c r="I12696" s="101"/>
    </row>
    <row r="12697" spans="8:9" x14ac:dyDescent="0.2">
      <c r="H12697" s="101"/>
      <c r="I12697" s="101"/>
    </row>
    <row r="12698" spans="8:9" x14ac:dyDescent="0.2">
      <c r="H12698" s="101"/>
      <c r="I12698" s="101"/>
    </row>
    <row r="12699" spans="8:9" x14ac:dyDescent="0.2">
      <c r="H12699" s="101"/>
      <c r="I12699" s="101"/>
    </row>
    <row r="12700" spans="8:9" x14ac:dyDescent="0.2">
      <c r="H12700" s="101"/>
      <c r="I12700" s="101"/>
    </row>
    <row r="12701" spans="8:9" x14ac:dyDescent="0.2">
      <c r="H12701" s="101"/>
      <c r="I12701" s="101"/>
    </row>
    <row r="12702" spans="8:9" x14ac:dyDescent="0.2">
      <c r="H12702" s="101"/>
      <c r="I12702" s="101"/>
    </row>
    <row r="12703" spans="8:9" x14ac:dyDescent="0.2">
      <c r="H12703" s="101"/>
      <c r="I12703" s="101"/>
    </row>
    <row r="12704" spans="8:9" x14ac:dyDescent="0.2">
      <c r="H12704" s="101"/>
      <c r="I12704" s="101"/>
    </row>
    <row r="12705" spans="8:9" x14ac:dyDescent="0.2">
      <c r="H12705" s="101"/>
      <c r="I12705" s="101"/>
    </row>
    <row r="12706" spans="8:9" x14ac:dyDescent="0.2">
      <c r="H12706" s="101"/>
      <c r="I12706" s="101"/>
    </row>
    <row r="12707" spans="8:9" x14ac:dyDescent="0.2">
      <c r="H12707" s="101"/>
      <c r="I12707" s="101"/>
    </row>
    <row r="12708" spans="8:9" x14ac:dyDescent="0.2">
      <c r="H12708" s="101"/>
      <c r="I12708" s="101"/>
    </row>
    <row r="12709" spans="8:9" x14ac:dyDescent="0.2">
      <c r="H12709" s="101"/>
      <c r="I12709" s="101"/>
    </row>
    <row r="12710" spans="8:9" x14ac:dyDescent="0.2">
      <c r="H12710" s="101"/>
      <c r="I12710" s="101"/>
    </row>
    <row r="12711" spans="8:9" x14ac:dyDescent="0.2">
      <c r="H12711" s="101"/>
      <c r="I12711" s="101"/>
    </row>
    <row r="12712" spans="8:9" x14ac:dyDescent="0.2">
      <c r="H12712" s="101"/>
      <c r="I12712" s="101"/>
    </row>
    <row r="12713" spans="8:9" x14ac:dyDescent="0.2">
      <c r="H12713" s="101"/>
      <c r="I12713" s="101"/>
    </row>
    <row r="12714" spans="8:9" x14ac:dyDescent="0.2">
      <c r="H12714" s="101"/>
      <c r="I12714" s="101"/>
    </row>
    <row r="12715" spans="8:9" x14ac:dyDescent="0.2">
      <c r="H12715" s="101"/>
      <c r="I12715" s="101"/>
    </row>
    <row r="12716" spans="8:9" x14ac:dyDescent="0.2">
      <c r="H12716" s="101"/>
      <c r="I12716" s="101"/>
    </row>
    <row r="12717" spans="8:9" x14ac:dyDescent="0.2">
      <c r="H12717" s="101"/>
      <c r="I12717" s="101"/>
    </row>
    <row r="12718" spans="8:9" x14ac:dyDescent="0.2">
      <c r="H12718" s="101"/>
      <c r="I12718" s="101"/>
    </row>
    <row r="12719" spans="8:9" x14ac:dyDescent="0.2">
      <c r="H12719" s="101"/>
      <c r="I12719" s="101"/>
    </row>
    <row r="12720" spans="8:9" x14ac:dyDescent="0.2">
      <c r="H12720" s="101"/>
      <c r="I12720" s="101"/>
    </row>
    <row r="12721" spans="8:9" x14ac:dyDescent="0.2">
      <c r="H12721" s="101"/>
      <c r="I12721" s="101"/>
    </row>
    <row r="12722" spans="8:9" x14ac:dyDescent="0.2">
      <c r="H12722" s="101"/>
      <c r="I12722" s="101"/>
    </row>
    <row r="12723" spans="8:9" x14ac:dyDescent="0.2">
      <c r="H12723" s="101"/>
      <c r="I12723" s="101"/>
    </row>
    <row r="12724" spans="8:9" x14ac:dyDescent="0.2">
      <c r="H12724" s="101"/>
      <c r="I12724" s="101"/>
    </row>
    <row r="12725" spans="8:9" x14ac:dyDescent="0.2">
      <c r="H12725" s="101"/>
      <c r="I12725" s="101"/>
    </row>
    <row r="12726" spans="8:9" x14ac:dyDescent="0.2">
      <c r="H12726" s="101"/>
      <c r="I12726" s="101"/>
    </row>
    <row r="12727" spans="8:9" x14ac:dyDescent="0.2">
      <c r="H12727" s="101"/>
      <c r="I12727" s="101"/>
    </row>
    <row r="12728" spans="8:9" x14ac:dyDescent="0.2">
      <c r="H12728" s="101"/>
      <c r="I12728" s="101"/>
    </row>
    <row r="12729" spans="8:9" x14ac:dyDescent="0.2">
      <c r="H12729" s="101"/>
      <c r="I12729" s="101"/>
    </row>
    <row r="12730" spans="8:9" x14ac:dyDescent="0.2">
      <c r="H12730" s="101"/>
      <c r="I12730" s="101"/>
    </row>
    <row r="12731" spans="8:9" x14ac:dyDescent="0.2">
      <c r="H12731" s="101"/>
      <c r="I12731" s="101"/>
    </row>
    <row r="12732" spans="8:9" x14ac:dyDescent="0.2">
      <c r="H12732" s="101"/>
      <c r="I12732" s="101"/>
    </row>
    <row r="12733" spans="8:9" x14ac:dyDescent="0.2">
      <c r="H12733" s="101"/>
      <c r="I12733" s="101"/>
    </row>
    <row r="12734" spans="8:9" x14ac:dyDescent="0.2">
      <c r="H12734" s="101"/>
      <c r="I12734" s="101"/>
    </row>
    <row r="12735" spans="8:9" x14ac:dyDescent="0.2">
      <c r="H12735" s="101"/>
      <c r="I12735" s="101"/>
    </row>
    <row r="12736" spans="8:9" x14ac:dyDescent="0.2">
      <c r="H12736" s="101"/>
      <c r="I12736" s="101"/>
    </row>
    <row r="12737" spans="8:9" x14ac:dyDescent="0.2">
      <c r="H12737" s="101"/>
      <c r="I12737" s="101"/>
    </row>
    <row r="12738" spans="8:9" x14ac:dyDescent="0.2">
      <c r="H12738" s="101"/>
      <c r="I12738" s="101"/>
    </row>
    <row r="12739" spans="8:9" x14ac:dyDescent="0.2">
      <c r="H12739" s="101"/>
      <c r="I12739" s="101"/>
    </row>
    <row r="12740" spans="8:9" x14ac:dyDescent="0.2">
      <c r="H12740" s="101"/>
      <c r="I12740" s="101"/>
    </row>
    <row r="12741" spans="8:9" x14ac:dyDescent="0.2">
      <c r="H12741" s="101"/>
      <c r="I12741" s="101"/>
    </row>
    <row r="12742" spans="8:9" x14ac:dyDescent="0.2">
      <c r="H12742" s="101"/>
      <c r="I12742" s="101"/>
    </row>
    <row r="12743" spans="8:9" x14ac:dyDescent="0.2">
      <c r="H12743" s="101"/>
      <c r="I12743" s="101"/>
    </row>
    <row r="12744" spans="8:9" x14ac:dyDescent="0.2">
      <c r="H12744" s="101"/>
      <c r="I12744" s="101"/>
    </row>
    <row r="12745" spans="8:9" x14ac:dyDescent="0.2">
      <c r="H12745" s="101"/>
      <c r="I12745" s="101"/>
    </row>
    <row r="12746" spans="8:9" x14ac:dyDescent="0.2">
      <c r="H12746" s="101"/>
      <c r="I12746" s="101"/>
    </row>
    <row r="12747" spans="8:9" x14ac:dyDescent="0.2">
      <c r="H12747" s="101"/>
      <c r="I12747" s="101"/>
    </row>
    <row r="12748" spans="8:9" x14ac:dyDescent="0.2">
      <c r="H12748" s="101"/>
      <c r="I12748" s="101"/>
    </row>
    <row r="12749" spans="8:9" x14ac:dyDescent="0.2">
      <c r="H12749" s="101"/>
      <c r="I12749" s="101"/>
    </row>
    <row r="12750" spans="8:9" x14ac:dyDescent="0.2">
      <c r="H12750" s="101"/>
      <c r="I12750" s="101"/>
    </row>
    <row r="12751" spans="8:9" x14ac:dyDescent="0.2">
      <c r="H12751" s="101"/>
      <c r="I12751" s="101"/>
    </row>
    <row r="12752" spans="8:9" x14ac:dyDescent="0.2">
      <c r="H12752" s="101"/>
      <c r="I12752" s="101"/>
    </row>
    <row r="12753" spans="8:9" x14ac:dyDescent="0.2">
      <c r="H12753" s="101"/>
      <c r="I12753" s="101"/>
    </row>
    <row r="12754" spans="8:9" x14ac:dyDescent="0.2">
      <c r="H12754" s="101"/>
      <c r="I12754" s="101"/>
    </row>
    <row r="12755" spans="8:9" x14ac:dyDescent="0.2">
      <c r="H12755" s="101"/>
      <c r="I12755" s="101"/>
    </row>
    <row r="12756" spans="8:9" x14ac:dyDescent="0.2">
      <c r="H12756" s="101"/>
      <c r="I12756" s="101"/>
    </row>
    <row r="12757" spans="8:9" x14ac:dyDescent="0.2">
      <c r="H12757" s="101"/>
      <c r="I12757" s="101"/>
    </row>
    <row r="12758" spans="8:9" x14ac:dyDescent="0.2">
      <c r="H12758" s="101"/>
      <c r="I12758" s="101"/>
    </row>
    <row r="12759" spans="8:9" x14ac:dyDescent="0.2">
      <c r="H12759" s="101"/>
      <c r="I12759" s="101"/>
    </row>
    <row r="12760" spans="8:9" x14ac:dyDescent="0.2">
      <c r="H12760" s="101"/>
      <c r="I12760" s="101"/>
    </row>
    <row r="12761" spans="8:9" x14ac:dyDescent="0.2">
      <c r="H12761" s="101"/>
      <c r="I12761" s="101"/>
    </row>
    <row r="12762" spans="8:9" x14ac:dyDescent="0.2">
      <c r="H12762" s="101"/>
      <c r="I12762" s="101"/>
    </row>
    <row r="12763" spans="8:9" x14ac:dyDescent="0.2">
      <c r="H12763" s="101"/>
      <c r="I12763" s="101"/>
    </row>
    <row r="12764" spans="8:9" x14ac:dyDescent="0.2">
      <c r="H12764" s="101"/>
      <c r="I12764" s="101"/>
    </row>
    <row r="12765" spans="8:9" x14ac:dyDescent="0.2">
      <c r="H12765" s="101"/>
      <c r="I12765" s="101"/>
    </row>
    <row r="12766" spans="8:9" x14ac:dyDescent="0.2">
      <c r="H12766" s="101"/>
      <c r="I12766" s="101"/>
    </row>
    <row r="12767" spans="8:9" x14ac:dyDescent="0.2">
      <c r="H12767" s="101"/>
      <c r="I12767" s="101"/>
    </row>
    <row r="12768" spans="8:9" x14ac:dyDescent="0.2">
      <c r="H12768" s="101"/>
      <c r="I12768" s="101"/>
    </row>
    <row r="12769" spans="8:9" x14ac:dyDescent="0.2">
      <c r="H12769" s="101"/>
      <c r="I12769" s="101"/>
    </row>
    <row r="12770" spans="8:9" x14ac:dyDescent="0.2">
      <c r="H12770" s="101"/>
      <c r="I12770" s="101"/>
    </row>
    <row r="12771" spans="8:9" x14ac:dyDescent="0.2">
      <c r="H12771" s="101"/>
      <c r="I12771" s="101"/>
    </row>
    <row r="12772" spans="8:9" x14ac:dyDescent="0.2">
      <c r="H12772" s="101"/>
      <c r="I12772" s="101"/>
    </row>
    <row r="12773" spans="8:9" x14ac:dyDescent="0.2">
      <c r="H12773" s="101"/>
      <c r="I12773" s="101"/>
    </row>
    <row r="12774" spans="8:9" x14ac:dyDescent="0.2">
      <c r="H12774" s="101"/>
      <c r="I12774" s="101"/>
    </row>
    <row r="12775" spans="8:9" x14ac:dyDescent="0.2">
      <c r="H12775" s="101"/>
      <c r="I12775" s="101"/>
    </row>
    <row r="12776" spans="8:9" x14ac:dyDescent="0.2">
      <c r="H12776" s="101"/>
      <c r="I12776" s="101"/>
    </row>
    <row r="12777" spans="8:9" x14ac:dyDescent="0.2">
      <c r="H12777" s="101"/>
      <c r="I12777" s="101"/>
    </row>
    <row r="12778" spans="8:9" x14ac:dyDescent="0.2">
      <c r="H12778" s="101"/>
      <c r="I12778" s="101"/>
    </row>
    <row r="12779" spans="8:9" x14ac:dyDescent="0.2">
      <c r="H12779" s="101"/>
      <c r="I12779" s="101"/>
    </row>
    <row r="12780" spans="8:9" x14ac:dyDescent="0.2">
      <c r="H12780" s="101"/>
      <c r="I12780" s="101"/>
    </row>
    <row r="12781" spans="8:9" x14ac:dyDescent="0.2">
      <c r="H12781" s="101"/>
      <c r="I12781" s="101"/>
    </row>
    <row r="12782" spans="8:9" x14ac:dyDescent="0.2">
      <c r="H12782" s="101"/>
      <c r="I12782" s="101"/>
    </row>
    <row r="12783" spans="8:9" x14ac:dyDescent="0.2">
      <c r="H12783" s="101"/>
      <c r="I12783" s="101"/>
    </row>
    <row r="12784" spans="8:9" x14ac:dyDescent="0.2">
      <c r="H12784" s="101"/>
      <c r="I12784" s="101"/>
    </row>
    <row r="12785" spans="8:9" x14ac:dyDescent="0.2">
      <c r="H12785" s="101"/>
      <c r="I12785" s="101"/>
    </row>
    <row r="12786" spans="8:9" x14ac:dyDescent="0.2">
      <c r="H12786" s="101"/>
      <c r="I12786" s="101"/>
    </row>
    <row r="12787" spans="8:9" x14ac:dyDescent="0.2">
      <c r="H12787" s="101"/>
      <c r="I12787" s="101"/>
    </row>
    <row r="12788" spans="8:9" x14ac:dyDescent="0.2">
      <c r="H12788" s="101"/>
      <c r="I12788" s="101"/>
    </row>
    <row r="12789" spans="8:9" x14ac:dyDescent="0.2">
      <c r="H12789" s="101"/>
      <c r="I12789" s="101"/>
    </row>
    <row r="12790" spans="8:9" x14ac:dyDescent="0.2">
      <c r="H12790" s="101"/>
      <c r="I12790" s="101"/>
    </row>
    <row r="12791" spans="8:9" x14ac:dyDescent="0.2">
      <c r="H12791" s="101"/>
      <c r="I12791" s="101"/>
    </row>
    <row r="12792" spans="8:9" x14ac:dyDescent="0.2">
      <c r="H12792" s="101"/>
      <c r="I12792" s="101"/>
    </row>
    <row r="12793" spans="8:9" x14ac:dyDescent="0.2">
      <c r="H12793" s="101"/>
      <c r="I12793" s="101"/>
    </row>
    <row r="12794" spans="8:9" x14ac:dyDescent="0.2">
      <c r="H12794" s="101"/>
      <c r="I12794" s="101"/>
    </row>
    <row r="12795" spans="8:9" x14ac:dyDescent="0.2">
      <c r="H12795" s="101"/>
      <c r="I12795" s="101"/>
    </row>
    <row r="12796" spans="8:9" x14ac:dyDescent="0.2">
      <c r="H12796" s="101"/>
      <c r="I12796" s="101"/>
    </row>
    <row r="12797" spans="8:9" x14ac:dyDescent="0.2">
      <c r="H12797" s="101"/>
      <c r="I12797" s="101"/>
    </row>
    <row r="12798" spans="8:9" x14ac:dyDescent="0.2">
      <c r="H12798" s="101"/>
      <c r="I12798" s="101"/>
    </row>
    <row r="12799" spans="8:9" x14ac:dyDescent="0.2">
      <c r="H12799" s="101"/>
      <c r="I12799" s="101"/>
    </row>
    <row r="12800" spans="8:9" x14ac:dyDescent="0.2">
      <c r="H12800" s="101"/>
      <c r="I12800" s="101"/>
    </row>
    <row r="12801" spans="8:9" x14ac:dyDescent="0.2">
      <c r="H12801" s="101"/>
      <c r="I12801" s="101"/>
    </row>
    <row r="12802" spans="8:9" x14ac:dyDescent="0.2">
      <c r="H12802" s="101"/>
      <c r="I12802" s="101"/>
    </row>
    <row r="12803" spans="8:9" x14ac:dyDescent="0.2">
      <c r="H12803" s="101"/>
      <c r="I12803" s="101"/>
    </row>
    <row r="12804" spans="8:9" x14ac:dyDescent="0.2">
      <c r="H12804" s="101"/>
      <c r="I12804" s="101"/>
    </row>
    <row r="12805" spans="8:9" x14ac:dyDescent="0.2">
      <c r="H12805" s="101"/>
      <c r="I12805" s="101"/>
    </row>
    <row r="12806" spans="8:9" x14ac:dyDescent="0.2">
      <c r="H12806" s="101"/>
      <c r="I12806" s="101"/>
    </row>
    <row r="12807" spans="8:9" x14ac:dyDescent="0.2">
      <c r="H12807" s="101"/>
      <c r="I12807" s="101"/>
    </row>
    <row r="12808" spans="8:9" x14ac:dyDescent="0.2">
      <c r="H12808" s="101"/>
      <c r="I12808" s="101"/>
    </row>
    <row r="12809" spans="8:9" x14ac:dyDescent="0.2">
      <c r="H12809" s="101"/>
      <c r="I12809" s="101"/>
    </row>
    <row r="12810" spans="8:9" x14ac:dyDescent="0.2">
      <c r="H12810" s="101"/>
      <c r="I12810" s="101"/>
    </row>
    <row r="12811" spans="8:9" x14ac:dyDescent="0.2">
      <c r="H12811" s="101"/>
      <c r="I12811" s="101"/>
    </row>
    <row r="12812" spans="8:9" x14ac:dyDescent="0.2">
      <c r="H12812" s="101"/>
      <c r="I12812" s="101"/>
    </row>
    <row r="12813" spans="8:9" x14ac:dyDescent="0.2">
      <c r="H12813" s="101"/>
      <c r="I12813" s="101"/>
    </row>
    <row r="12814" spans="8:9" x14ac:dyDescent="0.2">
      <c r="H12814" s="101"/>
      <c r="I12814" s="101"/>
    </row>
    <row r="12815" spans="8:9" x14ac:dyDescent="0.2">
      <c r="H12815" s="101"/>
      <c r="I12815" s="101"/>
    </row>
    <row r="12816" spans="8:9" x14ac:dyDescent="0.2">
      <c r="H12816" s="101"/>
      <c r="I12816" s="101"/>
    </row>
    <row r="12817" spans="8:9" x14ac:dyDescent="0.2">
      <c r="H12817" s="101"/>
      <c r="I12817" s="101"/>
    </row>
    <row r="12818" spans="8:9" x14ac:dyDescent="0.2">
      <c r="H12818" s="101"/>
      <c r="I12818" s="101"/>
    </row>
    <row r="12819" spans="8:9" x14ac:dyDescent="0.2">
      <c r="H12819" s="101"/>
      <c r="I12819" s="101"/>
    </row>
    <row r="12820" spans="8:9" x14ac:dyDescent="0.2">
      <c r="H12820" s="101"/>
      <c r="I12820" s="101"/>
    </row>
    <row r="12821" spans="8:9" x14ac:dyDescent="0.2">
      <c r="H12821" s="101"/>
      <c r="I12821" s="101"/>
    </row>
    <row r="12822" spans="8:9" x14ac:dyDescent="0.2">
      <c r="H12822" s="101"/>
      <c r="I12822" s="101"/>
    </row>
    <row r="12823" spans="8:9" x14ac:dyDescent="0.2">
      <c r="H12823" s="101"/>
      <c r="I12823" s="101"/>
    </row>
    <row r="12824" spans="8:9" x14ac:dyDescent="0.2">
      <c r="H12824" s="101"/>
      <c r="I12824" s="101"/>
    </row>
    <row r="12825" spans="8:9" x14ac:dyDescent="0.2">
      <c r="H12825" s="101"/>
      <c r="I12825" s="101"/>
    </row>
    <row r="12826" spans="8:9" x14ac:dyDescent="0.2">
      <c r="H12826" s="101"/>
      <c r="I12826" s="101"/>
    </row>
    <row r="12827" spans="8:9" x14ac:dyDescent="0.2">
      <c r="H12827" s="101"/>
      <c r="I12827" s="101"/>
    </row>
    <row r="12828" spans="8:9" x14ac:dyDescent="0.2">
      <c r="H12828" s="101"/>
      <c r="I12828" s="101"/>
    </row>
    <row r="12829" spans="8:9" x14ac:dyDescent="0.2">
      <c r="H12829" s="101"/>
      <c r="I12829" s="101"/>
    </row>
    <row r="12830" spans="8:9" x14ac:dyDescent="0.2">
      <c r="H12830" s="101"/>
      <c r="I12830" s="101"/>
    </row>
    <row r="12831" spans="8:9" x14ac:dyDescent="0.2">
      <c r="H12831" s="101"/>
      <c r="I12831" s="101"/>
    </row>
    <row r="12832" spans="8:9" x14ac:dyDescent="0.2">
      <c r="H12832" s="101"/>
      <c r="I12832" s="101"/>
    </row>
    <row r="12833" spans="8:9" x14ac:dyDescent="0.2">
      <c r="H12833" s="101"/>
      <c r="I12833" s="101"/>
    </row>
    <row r="12834" spans="8:9" x14ac:dyDescent="0.2">
      <c r="H12834" s="101"/>
      <c r="I12834" s="101"/>
    </row>
    <row r="12835" spans="8:9" x14ac:dyDescent="0.2">
      <c r="H12835" s="101"/>
      <c r="I12835" s="101"/>
    </row>
    <row r="12836" spans="8:9" x14ac:dyDescent="0.2">
      <c r="H12836" s="101"/>
      <c r="I12836" s="101"/>
    </row>
    <row r="12837" spans="8:9" x14ac:dyDescent="0.2">
      <c r="H12837" s="101"/>
      <c r="I12837" s="101"/>
    </row>
    <row r="12838" spans="8:9" x14ac:dyDescent="0.2">
      <c r="H12838" s="101"/>
      <c r="I12838" s="101"/>
    </row>
    <row r="12839" spans="8:9" x14ac:dyDescent="0.2">
      <c r="H12839" s="101"/>
      <c r="I12839" s="101"/>
    </row>
    <row r="12840" spans="8:9" x14ac:dyDescent="0.2">
      <c r="H12840" s="101"/>
      <c r="I12840" s="101"/>
    </row>
    <row r="12841" spans="8:9" x14ac:dyDescent="0.2">
      <c r="H12841" s="101"/>
      <c r="I12841" s="101"/>
    </row>
    <row r="12842" spans="8:9" x14ac:dyDescent="0.2">
      <c r="H12842" s="101"/>
      <c r="I12842" s="101"/>
    </row>
    <row r="12843" spans="8:9" x14ac:dyDescent="0.2">
      <c r="H12843" s="101"/>
      <c r="I12843" s="101"/>
    </row>
    <row r="12844" spans="8:9" x14ac:dyDescent="0.2">
      <c r="H12844" s="101"/>
      <c r="I12844" s="101"/>
    </row>
    <row r="12845" spans="8:9" x14ac:dyDescent="0.2">
      <c r="H12845" s="101"/>
      <c r="I12845" s="101"/>
    </row>
    <row r="12846" spans="8:9" x14ac:dyDescent="0.2">
      <c r="H12846" s="101"/>
      <c r="I12846" s="101"/>
    </row>
    <row r="12847" spans="8:9" x14ac:dyDescent="0.2">
      <c r="H12847" s="101"/>
      <c r="I12847" s="101"/>
    </row>
    <row r="12848" spans="8:9" x14ac:dyDescent="0.2">
      <c r="H12848" s="101"/>
      <c r="I12848" s="101"/>
    </row>
    <row r="12849" spans="8:9" x14ac:dyDescent="0.2">
      <c r="H12849" s="101"/>
      <c r="I12849" s="101"/>
    </row>
    <row r="12850" spans="8:9" x14ac:dyDescent="0.2">
      <c r="H12850" s="101"/>
      <c r="I12850" s="101"/>
    </row>
    <row r="12851" spans="8:9" x14ac:dyDescent="0.2">
      <c r="H12851" s="101"/>
      <c r="I12851" s="101"/>
    </row>
    <row r="12852" spans="8:9" x14ac:dyDescent="0.2">
      <c r="H12852" s="101"/>
      <c r="I12852" s="101"/>
    </row>
    <row r="12853" spans="8:9" x14ac:dyDescent="0.2">
      <c r="H12853" s="101"/>
      <c r="I12853" s="101"/>
    </row>
    <row r="12854" spans="8:9" x14ac:dyDescent="0.2">
      <c r="H12854" s="101"/>
      <c r="I12854" s="101"/>
    </row>
    <row r="12855" spans="8:9" x14ac:dyDescent="0.2">
      <c r="H12855" s="101"/>
      <c r="I12855" s="101"/>
    </row>
    <row r="12856" spans="8:9" x14ac:dyDescent="0.2">
      <c r="H12856" s="101"/>
      <c r="I12856" s="101"/>
    </row>
    <row r="12857" spans="8:9" x14ac:dyDescent="0.2">
      <c r="H12857" s="101"/>
      <c r="I12857" s="101"/>
    </row>
    <row r="12858" spans="8:9" x14ac:dyDescent="0.2">
      <c r="H12858" s="101"/>
      <c r="I12858" s="101"/>
    </row>
    <row r="12859" spans="8:9" x14ac:dyDescent="0.2">
      <c r="H12859" s="101"/>
      <c r="I12859" s="101"/>
    </row>
    <row r="12860" spans="8:9" x14ac:dyDescent="0.2">
      <c r="H12860" s="101"/>
      <c r="I12860" s="101"/>
    </row>
    <row r="12861" spans="8:9" x14ac:dyDescent="0.2">
      <c r="H12861" s="101"/>
      <c r="I12861" s="101"/>
    </row>
    <row r="12862" spans="8:9" x14ac:dyDescent="0.2">
      <c r="H12862" s="101"/>
      <c r="I12862" s="101"/>
    </row>
    <row r="12863" spans="8:9" x14ac:dyDescent="0.2">
      <c r="H12863" s="101"/>
      <c r="I12863" s="101"/>
    </row>
    <row r="12864" spans="8:9" x14ac:dyDescent="0.2">
      <c r="H12864" s="101"/>
      <c r="I12864" s="101"/>
    </row>
    <row r="12865" spans="8:9" x14ac:dyDescent="0.2">
      <c r="H12865" s="101"/>
      <c r="I12865" s="101"/>
    </row>
    <row r="12866" spans="8:9" x14ac:dyDescent="0.2">
      <c r="H12866" s="101"/>
      <c r="I12866" s="101"/>
    </row>
    <row r="12867" spans="8:9" x14ac:dyDescent="0.2">
      <c r="H12867" s="101"/>
      <c r="I12867" s="101"/>
    </row>
    <row r="12868" spans="8:9" x14ac:dyDescent="0.2">
      <c r="H12868" s="101"/>
      <c r="I12868" s="101"/>
    </row>
    <row r="12869" spans="8:9" x14ac:dyDescent="0.2">
      <c r="H12869" s="101"/>
      <c r="I12869" s="101"/>
    </row>
    <row r="12870" spans="8:9" x14ac:dyDescent="0.2">
      <c r="H12870" s="101"/>
      <c r="I12870" s="101"/>
    </row>
    <row r="12871" spans="8:9" x14ac:dyDescent="0.2">
      <c r="H12871" s="101"/>
      <c r="I12871" s="101"/>
    </row>
    <row r="12872" spans="8:9" x14ac:dyDescent="0.2">
      <c r="H12872" s="101"/>
      <c r="I12872" s="101"/>
    </row>
    <row r="12873" spans="8:9" x14ac:dyDescent="0.2">
      <c r="H12873" s="101"/>
      <c r="I12873" s="101"/>
    </row>
    <row r="12874" spans="8:9" x14ac:dyDescent="0.2">
      <c r="H12874" s="101"/>
      <c r="I12874" s="101"/>
    </row>
    <row r="12875" spans="8:9" x14ac:dyDescent="0.2">
      <c r="H12875" s="101"/>
      <c r="I12875" s="101"/>
    </row>
    <row r="12876" spans="8:9" x14ac:dyDescent="0.2">
      <c r="H12876" s="101"/>
      <c r="I12876" s="101"/>
    </row>
    <row r="12877" spans="8:9" x14ac:dyDescent="0.2">
      <c r="H12877" s="101"/>
      <c r="I12877" s="101"/>
    </row>
    <row r="12878" spans="8:9" x14ac:dyDescent="0.2">
      <c r="H12878" s="101"/>
      <c r="I12878" s="101"/>
    </row>
    <row r="12879" spans="8:9" x14ac:dyDescent="0.2">
      <c r="H12879" s="101"/>
      <c r="I12879" s="101"/>
    </row>
    <row r="12880" spans="8:9" x14ac:dyDescent="0.2">
      <c r="H12880" s="101"/>
      <c r="I12880" s="101"/>
    </row>
    <row r="12881" spans="8:9" x14ac:dyDescent="0.2">
      <c r="H12881" s="101"/>
      <c r="I12881" s="101"/>
    </row>
    <row r="12882" spans="8:9" x14ac:dyDescent="0.2">
      <c r="H12882" s="101"/>
      <c r="I12882" s="101"/>
    </row>
    <row r="12883" spans="8:9" x14ac:dyDescent="0.2">
      <c r="H12883" s="101"/>
      <c r="I12883" s="101"/>
    </row>
    <row r="12884" spans="8:9" x14ac:dyDescent="0.2">
      <c r="H12884" s="101"/>
      <c r="I12884" s="101"/>
    </row>
    <row r="12885" spans="8:9" x14ac:dyDescent="0.2">
      <c r="H12885" s="101"/>
      <c r="I12885" s="101"/>
    </row>
    <row r="12886" spans="8:9" x14ac:dyDescent="0.2">
      <c r="H12886" s="101"/>
      <c r="I12886" s="101"/>
    </row>
    <row r="12887" spans="8:9" x14ac:dyDescent="0.2">
      <c r="H12887" s="101"/>
      <c r="I12887" s="101"/>
    </row>
    <row r="12888" spans="8:9" x14ac:dyDescent="0.2">
      <c r="H12888" s="101"/>
      <c r="I12888" s="101"/>
    </row>
    <row r="12889" spans="8:9" x14ac:dyDescent="0.2">
      <c r="H12889" s="101"/>
      <c r="I12889" s="101"/>
    </row>
    <row r="12890" spans="8:9" x14ac:dyDescent="0.2">
      <c r="H12890" s="101"/>
      <c r="I12890" s="101"/>
    </row>
    <row r="12891" spans="8:9" x14ac:dyDescent="0.2">
      <c r="H12891" s="101"/>
      <c r="I12891" s="101"/>
    </row>
    <row r="12892" spans="8:9" x14ac:dyDescent="0.2">
      <c r="H12892" s="101"/>
      <c r="I12892" s="101"/>
    </row>
    <row r="12893" spans="8:9" x14ac:dyDescent="0.2">
      <c r="H12893" s="101"/>
      <c r="I12893" s="101"/>
    </row>
    <row r="12894" spans="8:9" x14ac:dyDescent="0.2">
      <c r="H12894" s="101"/>
      <c r="I12894" s="101"/>
    </row>
    <row r="12895" spans="8:9" x14ac:dyDescent="0.2">
      <c r="H12895" s="101"/>
      <c r="I12895" s="101"/>
    </row>
    <row r="12896" spans="8:9" x14ac:dyDescent="0.2">
      <c r="H12896" s="101"/>
      <c r="I12896" s="101"/>
    </row>
    <row r="12897" spans="8:9" x14ac:dyDescent="0.2">
      <c r="H12897" s="101"/>
      <c r="I12897" s="101"/>
    </row>
    <row r="12898" spans="8:9" x14ac:dyDescent="0.2">
      <c r="H12898" s="101"/>
      <c r="I12898" s="101"/>
    </row>
    <row r="12899" spans="8:9" x14ac:dyDescent="0.2">
      <c r="H12899" s="101"/>
      <c r="I12899" s="101"/>
    </row>
    <row r="12900" spans="8:9" x14ac:dyDescent="0.2">
      <c r="H12900" s="101"/>
      <c r="I12900" s="101"/>
    </row>
    <row r="12901" spans="8:9" x14ac:dyDescent="0.2">
      <c r="H12901" s="101"/>
      <c r="I12901" s="101"/>
    </row>
    <row r="12902" spans="8:9" x14ac:dyDescent="0.2">
      <c r="H12902" s="101"/>
      <c r="I12902" s="101"/>
    </row>
    <row r="12903" spans="8:9" x14ac:dyDescent="0.2">
      <c r="H12903" s="101"/>
      <c r="I12903" s="101"/>
    </row>
    <row r="12904" spans="8:9" x14ac:dyDescent="0.2">
      <c r="H12904" s="101"/>
      <c r="I12904" s="101"/>
    </row>
    <row r="12905" spans="8:9" x14ac:dyDescent="0.2">
      <c r="H12905" s="101"/>
      <c r="I12905" s="101"/>
    </row>
    <row r="12906" spans="8:9" x14ac:dyDescent="0.2">
      <c r="H12906" s="101"/>
      <c r="I12906" s="101"/>
    </row>
    <row r="12907" spans="8:9" x14ac:dyDescent="0.2">
      <c r="H12907" s="101"/>
      <c r="I12907" s="101"/>
    </row>
    <row r="12908" spans="8:9" x14ac:dyDescent="0.2">
      <c r="H12908" s="101"/>
      <c r="I12908" s="101"/>
    </row>
    <row r="12909" spans="8:9" x14ac:dyDescent="0.2">
      <c r="H12909" s="101"/>
      <c r="I12909" s="101"/>
    </row>
    <row r="12910" spans="8:9" x14ac:dyDescent="0.2">
      <c r="H12910" s="101"/>
      <c r="I12910" s="101"/>
    </row>
    <row r="12911" spans="8:9" x14ac:dyDescent="0.2">
      <c r="H12911" s="101"/>
      <c r="I12911" s="101"/>
    </row>
    <row r="12912" spans="8:9" x14ac:dyDescent="0.2">
      <c r="H12912" s="101"/>
      <c r="I12912" s="101"/>
    </row>
    <row r="12913" spans="8:9" x14ac:dyDescent="0.2">
      <c r="H12913" s="101"/>
      <c r="I12913" s="101"/>
    </row>
    <row r="12914" spans="8:9" x14ac:dyDescent="0.2">
      <c r="H12914" s="101"/>
      <c r="I12914" s="101"/>
    </row>
    <row r="12915" spans="8:9" x14ac:dyDescent="0.2">
      <c r="H12915" s="101"/>
      <c r="I12915" s="101"/>
    </row>
    <row r="12916" spans="8:9" x14ac:dyDescent="0.2">
      <c r="H12916" s="101"/>
      <c r="I12916" s="101"/>
    </row>
    <row r="12917" spans="8:9" x14ac:dyDescent="0.2">
      <c r="H12917" s="101"/>
      <c r="I12917" s="101"/>
    </row>
    <row r="12918" spans="8:9" x14ac:dyDescent="0.2">
      <c r="H12918" s="101"/>
      <c r="I12918" s="101"/>
    </row>
    <row r="12919" spans="8:9" x14ac:dyDescent="0.2">
      <c r="H12919" s="101"/>
      <c r="I12919" s="101"/>
    </row>
    <row r="12920" spans="8:9" x14ac:dyDescent="0.2">
      <c r="H12920" s="101"/>
      <c r="I12920" s="101"/>
    </row>
    <row r="12921" spans="8:9" x14ac:dyDescent="0.2">
      <c r="H12921" s="101"/>
      <c r="I12921" s="101"/>
    </row>
    <row r="12922" spans="8:9" x14ac:dyDescent="0.2">
      <c r="H12922" s="101"/>
      <c r="I12922" s="101"/>
    </row>
    <row r="12923" spans="8:9" x14ac:dyDescent="0.2">
      <c r="H12923" s="101"/>
      <c r="I12923" s="101"/>
    </row>
    <row r="12924" spans="8:9" x14ac:dyDescent="0.2">
      <c r="H12924" s="101"/>
      <c r="I12924" s="101"/>
    </row>
    <row r="12925" spans="8:9" x14ac:dyDescent="0.2">
      <c r="H12925" s="101"/>
      <c r="I12925" s="101"/>
    </row>
    <row r="12926" spans="8:9" x14ac:dyDescent="0.2">
      <c r="H12926" s="101"/>
      <c r="I12926" s="101"/>
    </row>
    <row r="12927" spans="8:9" x14ac:dyDescent="0.2">
      <c r="H12927" s="101"/>
      <c r="I12927" s="101"/>
    </row>
    <row r="12928" spans="8:9" x14ac:dyDescent="0.2">
      <c r="H12928" s="101"/>
      <c r="I12928" s="101"/>
    </row>
    <row r="12929" spans="8:9" x14ac:dyDescent="0.2">
      <c r="H12929" s="101"/>
      <c r="I12929" s="101"/>
    </row>
    <row r="12930" spans="8:9" x14ac:dyDescent="0.2">
      <c r="H12930" s="101"/>
      <c r="I12930" s="101"/>
    </row>
    <row r="12931" spans="8:9" x14ac:dyDescent="0.2">
      <c r="H12931" s="101"/>
      <c r="I12931" s="101"/>
    </row>
    <row r="12932" spans="8:9" x14ac:dyDescent="0.2">
      <c r="H12932" s="101"/>
      <c r="I12932" s="101"/>
    </row>
    <row r="12933" spans="8:9" x14ac:dyDescent="0.2">
      <c r="H12933" s="101"/>
      <c r="I12933" s="101"/>
    </row>
    <row r="12934" spans="8:9" x14ac:dyDescent="0.2">
      <c r="H12934" s="101"/>
      <c r="I12934" s="101"/>
    </row>
    <row r="12935" spans="8:9" x14ac:dyDescent="0.2">
      <c r="H12935" s="101"/>
      <c r="I12935" s="101"/>
    </row>
    <row r="12936" spans="8:9" x14ac:dyDescent="0.2">
      <c r="H12936" s="101"/>
      <c r="I12936" s="101"/>
    </row>
    <row r="12937" spans="8:9" x14ac:dyDescent="0.2">
      <c r="H12937" s="101"/>
      <c r="I12937" s="101"/>
    </row>
    <row r="12938" spans="8:9" x14ac:dyDescent="0.2">
      <c r="H12938" s="101"/>
      <c r="I12938" s="101"/>
    </row>
    <row r="12939" spans="8:9" x14ac:dyDescent="0.2">
      <c r="H12939" s="101"/>
      <c r="I12939" s="101"/>
    </row>
    <row r="12940" spans="8:9" x14ac:dyDescent="0.2">
      <c r="H12940" s="101"/>
      <c r="I12940" s="101"/>
    </row>
    <row r="12941" spans="8:9" x14ac:dyDescent="0.2">
      <c r="H12941" s="101"/>
      <c r="I12941" s="101"/>
    </row>
    <row r="12942" spans="8:9" x14ac:dyDescent="0.2">
      <c r="H12942" s="101"/>
      <c r="I12942" s="101"/>
    </row>
    <row r="12943" spans="8:9" x14ac:dyDescent="0.2">
      <c r="H12943" s="101"/>
      <c r="I12943" s="101"/>
    </row>
    <row r="12944" spans="8:9" x14ac:dyDescent="0.2">
      <c r="H12944" s="101"/>
      <c r="I12944" s="101"/>
    </row>
    <row r="12945" spans="8:9" x14ac:dyDescent="0.2">
      <c r="H12945" s="101"/>
      <c r="I12945" s="101"/>
    </row>
    <row r="12946" spans="8:9" x14ac:dyDescent="0.2">
      <c r="H12946" s="101"/>
      <c r="I12946" s="101"/>
    </row>
    <row r="12947" spans="8:9" x14ac:dyDescent="0.2">
      <c r="H12947" s="101"/>
      <c r="I12947" s="101"/>
    </row>
    <row r="12948" spans="8:9" x14ac:dyDescent="0.2">
      <c r="H12948" s="101"/>
      <c r="I12948" s="101"/>
    </row>
    <row r="12949" spans="8:9" x14ac:dyDescent="0.2">
      <c r="H12949" s="101"/>
      <c r="I12949" s="101"/>
    </row>
    <row r="12950" spans="8:9" x14ac:dyDescent="0.2">
      <c r="H12950" s="101"/>
      <c r="I12950" s="101"/>
    </row>
    <row r="12951" spans="8:9" x14ac:dyDescent="0.2">
      <c r="H12951" s="101"/>
      <c r="I12951" s="101"/>
    </row>
    <row r="12952" spans="8:9" x14ac:dyDescent="0.2">
      <c r="H12952" s="101"/>
      <c r="I12952" s="101"/>
    </row>
    <row r="12953" spans="8:9" x14ac:dyDescent="0.2">
      <c r="H12953" s="101"/>
      <c r="I12953" s="101"/>
    </row>
    <row r="12954" spans="8:9" x14ac:dyDescent="0.2">
      <c r="H12954" s="101"/>
      <c r="I12954" s="101"/>
    </row>
    <row r="12955" spans="8:9" x14ac:dyDescent="0.2">
      <c r="H12955" s="101"/>
      <c r="I12955" s="101"/>
    </row>
    <row r="12956" spans="8:9" x14ac:dyDescent="0.2">
      <c r="H12956" s="101"/>
      <c r="I12956" s="101"/>
    </row>
    <row r="12957" spans="8:9" x14ac:dyDescent="0.2">
      <c r="H12957" s="101"/>
      <c r="I12957" s="101"/>
    </row>
    <row r="12958" spans="8:9" x14ac:dyDescent="0.2">
      <c r="H12958" s="101"/>
      <c r="I12958" s="101"/>
    </row>
    <row r="12959" spans="8:9" x14ac:dyDescent="0.2">
      <c r="H12959" s="101"/>
      <c r="I12959" s="101"/>
    </row>
    <row r="12960" spans="8:9" x14ac:dyDescent="0.2">
      <c r="H12960" s="101"/>
      <c r="I12960" s="101"/>
    </row>
    <row r="12961" spans="8:9" x14ac:dyDescent="0.2">
      <c r="H12961" s="101"/>
      <c r="I12961" s="101"/>
    </row>
    <row r="12962" spans="8:9" x14ac:dyDescent="0.2">
      <c r="H12962" s="101"/>
      <c r="I12962" s="101"/>
    </row>
    <row r="12963" spans="8:9" x14ac:dyDescent="0.2">
      <c r="H12963" s="101"/>
      <c r="I12963" s="101"/>
    </row>
    <row r="12964" spans="8:9" x14ac:dyDescent="0.2">
      <c r="H12964" s="101"/>
      <c r="I12964" s="101"/>
    </row>
    <row r="12965" spans="8:9" x14ac:dyDescent="0.2">
      <c r="H12965" s="101"/>
      <c r="I12965" s="101"/>
    </row>
    <row r="12966" spans="8:9" x14ac:dyDescent="0.2">
      <c r="H12966" s="101"/>
      <c r="I12966" s="101"/>
    </row>
    <row r="12967" spans="8:9" x14ac:dyDescent="0.2">
      <c r="H12967" s="101"/>
      <c r="I12967" s="101"/>
    </row>
    <row r="12968" spans="8:9" x14ac:dyDescent="0.2">
      <c r="H12968" s="101"/>
      <c r="I12968" s="101"/>
    </row>
    <row r="12969" spans="8:9" x14ac:dyDescent="0.2">
      <c r="H12969" s="101"/>
      <c r="I12969" s="101"/>
    </row>
    <row r="12970" spans="8:9" x14ac:dyDescent="0.2">
      <c r="H12970" s="101"/>
      <c r="I12970" s="101"/>
    </row>
    <row r="12971" spans="8:9" x14ac:dyDescent="0.2">
      <c r="H12971" s="101"/>
      <c r="I12971" s="101"/>
    </row>
    <row r="12972" spans="8:9" x14ac:dyDescent="0.2">
      <c r="H12972" s="101"/>
      <c r="I12972" s="101"/>
    </row>
    <row r="12973" spans="8:9" x14ac:dyDescent="0.2">
      <c r="H12973" s="101"/>
      <c r="I12973" s="101"/>
    </row>
    <row r="12974" spans="8:9" x14ac:dyDescent="0.2">
      <c r="H12974" s="101"/>
      <c r="I12974" s="101"/>
    </row>
    <row r="12975" spans="8:9" x14ac:dyDescent="0.2">
      <c r="H12975" s="101"/>
      <c r="I12975" s="101"/>
    </row>
    <row r="12976" spans="8:9" x14ac:dyDescent="0.2">
      <c r="H12976" s="101"/>
      <c r="I12976" s="101"/>
    </row>
    <row r="12977" spans="8:9" x14ac:dyDescent="0.2">
      <c r="H12977" s="101"/>
      <c r="I12977" s="101"/>
    </row>
    <row r="12978" spans="8:9" x14ac:dyDescent="0.2">
      <c r="H12978" s="101"/>
      <c r="I12978" s="101"/>
    </row>
    <row r="12979" spans="8:9" x14ac:dyDescent="0.2">
      <c r="H12979" s="101"/>
      <c r="I12979" s="101"/>
    </row>
    <row r="12980" spans="8:9" x14ac:dyDescent="0.2">
      <c r="H12980" s="101"/>
      <c r="I12980" s="101"/>
    </row>
    <row r="12981" spans="8:9" x14ac:dyDescent="0.2">
      <c r="H12981" s="101"/>
      <c r="I12981" s="101"/>
    </row>
    <row r="12982" spans="8:9" x14ac:dyDescent="0.2">
      <c r="H12982" s="101"/>
      <c r="I12982" s="101"/>
    </row>
    <row r="12983" spans="8:9" x14ac:dyDescent="0.2">
      <c r="H12983" s="101"/>
      <c r="I12983" s="101"/>
    </row>
    <row r="12984" spans="8:9" x14ac:dyDescent="0.2">
      <c r="H12984" s="101"/>
      <c r="I12984" s="101"/>
    </row>
    <row r="12985" spans="8:9" x14ac:dyDescent="0.2">
      <c r="H12985" s="101"/>
      <c r="I12985" s="101"/>
    </row>
    <row r="12986" spans="8:9" x14ac:dyDescent="0.2">
      <c r="H12986" s="101"/>
      <c r="I12986" s="101"/>
    </row>
    <row r="12987" spans="8:9" x14ac:dyDescent="0.2">
      <c r="H12987" s="101"/>
      <c r="I12987" s="101"/>
    </row>
    <row r="12988" spans="8:9" x14ac:dyDescent="0.2">
      <c r="H12988" s="101"/>
      <c r="I12988" s="101"/>
    </row>
    <row r="12989" spans="8:9" x14ac:dyDescent="0.2">
      <c r="H12989" s="101"/>
      <c r="I12989" s="101"/>
    </row>
    <row r="12990" spans="8:9" x14ac:dyDescent="0.2">
      <c r="H12990" s="101"/>
      <c r="I12990" s="101"/>
    </row>
    <row r="12991" spans="8:9" x14ac:dyDescent="0.2">
      <c r="H12991" s="101"/>
      <c r="I12991" s="101"/>
    </row>
    <row r="12992" spans="8:9" x14ac:dyDescent="0.2">
      <c r="H12992" s="101"/>
      <c r="I12992" s="101"/>
    </row>
    <row r="12993" spans="8:9" x14ac:dyDescent="0.2">
      <c r="H12993" s="101"/>
      <c r="I12993" s="101"/>
    </row>
    <row r="12994" spans="8:9" x14ac:dyDescent="0.2">
      <c r="H12994" s="101"/>
      <c r="I12994" s="101"/>
    </row>
    <row r="12995" spans="8:9" x14ac:dyDescent="0.2">
      <c r="H12995" s="101"/>
      <c r="I12995" s="101"/>
    </row>
    <row r="12996" spans="8:9" x14ac:dyDescent="0.2">
      <c r="H12996" s="101"/>
      <c r="I12996" s="101"/>
    </row>
    <row r="12997" spans="8:9" x14ac:dyDescent="0.2">
      <c r="H12997" s="101"/>
      <c r="I12997" s="101"/>
    </row>
    <row r="12998" spans="8:9" x14ac:dyDescent="0.2">
      <c r="H12998" s="101"/>
      <c r="I12998" s="101"/>
    </row>
    <row r="12999" spans="8:9" x14ac:dyDescent="0.2">
      <c r="H12999" s="101"/>
      <c r="I12999" s="101"/>
    </row>
    <row r="13000" spans="8:9" x14ac:dyDescent="0.2">
      <c r="H13000" s="101"/>
      <c r="I13000" s="101"/>
    </row>
    <row r="13001" spans="8:9" x14ac:dyDescent="0.2">
      <c r="H13001" s="101"/>
      <c r="I13001" s="101"/>
    </row>
    <row r="13002" spans="8:9" x14ac:dyDescent="0.2">
      <c r="H13002" s="101"/>
      <c r="I13002" s="101"/>
    </row>
    <row r="13003" spans="8:9" x14ac:dyDescent="0.2">
      <c r="H13003" s="101"/>
      <c r="I13003" s="101"/>
    </row>
    <row r="13004" spans="8:9" x14ac:dyDescent="0.2">
      <c r="H13004" s="101"/>
      <c r="I13004" s="101"/>
    </row>
    <row r="13005" spans="8:9" x14ac:dyDescent="0.2">
      <c r="H13005" s="101"/>
      <c r="I13005" s="101"/>
    </row>
    <row r="13006" spans="8:9" x14ac:dyDescent="0.2">
      <c r="H13006" s="101"/>
      <c r="I13006" s="101"/>
    </row>
    <row r="13007" spans="8:9" x14ac:dyDescent="0.2">
      <c r="H13007" s="101"/>
      <c r="I13007" s="101"/>
    </row>
    <row r="13008" spans="8:9" x14ac:dyDescent="0.2">
      <c r="H13008" s="101"/>
      <c r="I13008" s="101"/>
    </row>
    <row r="13009" spans="8:9" x14ac:dyDescent="0.2">
      <c r="H13009" s="101"/>
      <c r="I13009" s="101"/>
    </row>
    <row r="13010" spans="8:9" x14ac:dyDescent="0.2">
      <c r="H13010" s="101"/>
      <c r="I13010" s="101"/>
    </row>
    <row r="13011" spans="8:9" x14ac:dyDescent="0.2">
      <c r="H13011" s="101"/>
      <c r="I13011" s="101"/>
    </row>
    <row r="13012" spans="8:9" x14ac:dyDescent="0.2">
      <c r="H13012" s="101"/>
      <c r="I13012" s="101"/>
    </row>
    <row r="13013" spans="8:9" x14ac:dyDescent="0.2">
      <c r="H13013" s="101"/>
      <c r="I13013" s="101"/>
    </row>
    <row r="13014" spans="8:9" x14ac:dyDescent="0.2">
      <c r="H13014" s="101"/>
      <c r="I13014" s="101"/>
    </row>
    <row r="13015" spans="8:9" x14ac:dyDescent="0.2">
      <c r="H13015" s="101"/>
      <c r="I13015" s="101"/>
    </row>
    <row r="13016" spans="8:9" x14ac:dyDescent="0.2">
      <c r="H13016" s="101"/>
      <c r="I13016" s="101"/>
    </row>
    <row r="13017" spans="8:9" x14ac:dyDescent="0.2">
      <c r="H13017" s="101"/>
      <c r="I13017" s="101"/>
    </row>
    <row r="13018" spans="8:9" x14ac:dyDescent="0.2">
      <c r="H13018" s="101"/>
      <c r="I13018" s="101"/>
    </row>
    <row r="13019" spans="8:9" x14ac:dyDescent="0.2">
      <c r="H13019" s="101"/>
      <c r="I13019" s="101"/>
    </row>
    <row r="13020" spans="8:9" x14ac:dyDescent="0.2">
      <c r="H13020" s="101"/>
      <c r="I13020" s="101"/>
    </row>
    <row r="13021" spans="8:9" x14ac:dyDescent="0.2">
      <c r="H13021" s="101"/>
      <c r="I13021" s="101"/>
    </row>
    <row r="13022" spans="8:9" x14ac:dyDescent="0.2">
      <c r="H13022" s="101"/>
      <c r="I13022" s="101"/>
    </row>
    <row r="13023" spans="8:9" x14ac:dyDescent="0.2">
      <c r="H13023" s="101"/>
      <c r="I13023" s="101"/>
    </row>
    <row r="13024" spans="8:9" x14ac:dyDescent="0.2">
      <c r="H13024" s="101"/>
      <c r="I13024" s="101"/>
    </row>
    <row r="13025" spans="8:9" x14ac:dyDescent="0.2">
      <c r="H13025" s="101"/>
      <c r="I13025" s="101"/>
    </row>
    <row r="13026" spans="8:9" x14ac:dyDescent="0.2">
      <c r="H13026" s="101"/>
      <c r="I13026" s="101"/>
    </row>
    <row r="13027" spans="8:9" x14ac:dyDescent="0.2">
      <c r="H13027" s="101"/>
      <c r="I13027" s="101"/>
    </row>
    <row r="13028" spans="8:9" x14ac:dyDescent="0.2">
      <c r="H13028" s="101"/>
      <c r="I13028" s="101"/>
    </row>
    <row r="13029" spans="8:9" x14ac:dyDescent="0.2">
      <c r="H13029" s="101"/>
      <c r="I13029" s="101"/>
    </row>
    <row r="13030" spans="8:9" x14ac:dyDescent="0.2">
      <c r="H13030" s="101"/>
      <c r="I13030" s="101"/>
    </row>
    <row r="13031" spans="8:9" x14ac:dyDescent="0.2">
      <c r="H13031" s="101"/>
      <c r="I13031" s="101"/>
    </row>
    <row r="13032" spans="8:9" x14ac:dyDescent="0.2">
      <c r="H13032" s="101"/>
      <c r="I13032" s="101"/>
    </row>
    <row r="13033" spans="8:9" x14ac:dyDescent="0.2">
      <c r="H13033" s="101"/>
      <c r="I13033" s="101"/>
    </row>
    <row r="13034" spans="8:9" x14ac:dyDescent="0.2">
      <c r="H13034" s="101"/>
      <c r="I13034" s="101"/>
    </row>
    <row r="13035" spans="8:9" x14ac:dyDescent="0.2">
      <c r="H13035" s="101"/>
      <c r="I13035" s="101"/>
    </row>
    <row r="13036" spans="8:9" x14ac:dyDescent="0.2">
      <c r="H13036" s="101"/>
      <c r="I13036" s="101"/>
    </row>
    <row r="13037" spans="8:9" x14ac:dyDescent="0.2">
      <c r="H13037" s="101"/>
      <c r="I13037" s="101"/>
    </row>
    <row r="13038" spans="8:9" x14ac:dyDescent="0.2">
      <c r="H13038" s="101"/>
      <c r="I13038" s="101"/>
    </row>
    <row r="13039" spans="8:9" x14ac:dyDescent="0.2">
      <c r="H13039" s="101"/>
      <c r="I13039" s="101"/>
    </row>
    <row r="13040" spans="8:9" x14ac:dyDescent="0.2">
      <c r="H13040" s="101"/>
      <c r="I13040" s="101"/>
    </row>
    <row r="13041" spans="8:9" x14ac:dyDescent="0.2">
      <c r="H13041" s="101"/>
      <c r="I13041" s="101"/>
    </row>
    <row r="13042" spans="8:9" x14ac:dyDescent="0.2">
      <c r="H13042" s="101"/>
      <c r="I13042" s="101"/>
    </row>
    <row r="13043" spans="8:9" x14ac:dyDescent="0.2">
      <c r="H13043" s="101"/>
      <c r="I13043" s="101"/>
    </row>
    <row r="13044" spans="8:9" x14ac:dyDescent="0.2">
      <c r="H13044" s="101"/>
      <c r="I13044" s="101"/>
    </row>
    <row r="13045" spans="8:9" x14ac:dyDescent="0.2">
      <c r="H13045" s="101"/>
      <c r="I13045" s="101"/>
    </row>
    <row r="13046" spans="8:9" x14ac:dyDescent="0.2">
      <c r="H13046" s="101"/>
      <c r="I13046" s="101"/>
    </row>
    <row r="13047" spans="8:9" x14ac:dyDescent="0.2">
      <c r="H13047" s="101"/>
      <c r="I13047" s="101"/>
    </row>
    <row r="13048" spans="8:9" x14ac:dyDescent="0.2">
      <c r="H13048" s="101"/>
      <c r="I13048" s="101"/>
    </row>
    <row r="13049" spans="8:9" x14ac:dyDescent="0.2">
      <c r="H13049" s="101"/>
      <c r="I13049" s="101"/>
    </row>
    <row r="13050" spans="8:9" x14ac:dyDescent="0.2">
      <c r="H13050" s="101"/>
      <c r="I13050" s="101"/>
    </row>
    <row r="13051" spans="8:9" x14ac:dyDescent="0.2">
      <c r="H13051" s="101"/>
      <c r="I13051" s="101"/>
    </row>
    <row r="13052" spans="8:9" x14ac:dyDescent="0.2">
      <c r="H13052" s="101"/>
      <c r="I13052" s="101"/>
    </row>
    <row r="13053" spans="8:9" x14ac:dyDescent="0.2">
      <c r="H13053" s="101"/>
      <c r="I13053" s="101"/>
    </row>
    <row r="13054" spans="8:9" x14ac:dyDescent="0.2">
      <c r="H13054" s="101"/>
      <c r="I13054" s="101"/>
    </row>
    <row r="13055" spans="8:9" x14ac:dyDescent="0.2">
      <c r="H13055" s="101"/>
      <c r="I13055" s="101"/>
    </row>
    <row r="13056" spans="8:9" x14ac:dyDescent="0.2">
      <c r="H13056" s="101"/>
      <c r="I13056" s="101"/>
    </row>
    <row r="13057" spans="8:9" x14ac:dyDescent="0.2">
      <c r="H13057" s="101"/>
      <c r="I13057" s="101"/>
    </row>
    <row r="13058" spans="8:9" x14ac:dyDescent="0.2">
      <c r="H13058" s="101"/>
      <c r="I13058" s="101"/>
    </row>
    <row r="13059" spans="8:9" x14ac:dyDescent="0.2">
      <c r="H13059" s="101"/>
      <c r="I13059" s="101"/>
    </row>
    <row r="13060" spans="8:9" x14ac:dyDescent="0.2">
      <c r="H13060" s="101"/>
      <c r="I13060" s="101"/>
    </row>
    <row r="13061" spans="8:9" x14ac:dyDescent="0.2">
      <c r="H13061" s="101"/>
      <c r="I13061" s="101"/>
    </row>
    <row r="13062" spans="8:9" x14ac:dyDescent="0.2">
      <c r="H13062" s="101"/>
      <c r="I13062" s="101"/>
    </row>
    <row r="13063" spans="8:9" x14ac:dyDescent="0.2">
      <c r="H13063" s="101"/>
      <c r="I13063" s="101"/>
    </row>
    <row r="13064" spans="8:9" x14ac:dyDescent="0.2">
      <c r="H13064" s="101"/>
      <c r="I13064" s="101"/>
    </row>
    <row r="13065" spans="8:9" x14ac:dyDescent="0.2">
      <c r="H13065" s="101"/>
      <c r="I13065" s="101"/>
    </row>
    <row r="13066" spans="8:9" x14ac:dyDescent="0.2">
      <c r="H13066" s="101"/>
      <c r="I13066" s="101"/>
    </row>
    <row r="13067" spans="8:9" x14ac:dyDescent="0.2">
      <c r="H13067" s="101"/>
      <c r="I13067" s="101"/>
    </row>
    <row r="13068" spans="8:9" x14ac:dyDescent="0.2">
      <c r="H13068" s="101"/>
      <c r="I13068" s="101"/>
    </row>
    <row r="13069" spans="8:9" x14ac:dyDescent="0.2">
      <c r="H13069" s="101"/>
      <c r="I13069" s="101"/>
    </row>
    <row r="13070" spans="8:9" x14ac:dyDescent="0.2">
      <c r="H13070" s="101"/>
      <c r="I13070" s="101"/>
    </row>
    <row r="13071" spans="8:9" x14ac:dyDescent="0.2">
      <c r="H13071" s="101"/>
      <c r="I13071" s="101"/>
    </row>
    <row r="13072" spans="8:9" x14ac:dyDescent="0.2">
      <c r="H13072" s="101"/>
      <c r="I13072" s="101"/>
    </row>
    <row r="13073" spans="8:9" x14ac:dyDescent="0.2">
      <c r="H13073" s="101"/>
      <c r="I13073" s="101"/>
    </row>
    <row r="13074" spans="8:9" x14ac:dyDescent="0.2">
      <c r="H13074" s="101"/>
      <c r="I13074" s="101"/>
    </row>
    <row r="13075" spans="8:9" x14ac:dyDescent="0.2">
      <c r="H13075" s="101"/>
      <c r="I13075" s="101"/>
    </row>
    <row r="13076" spans="8:9" x14ac:dyDescent="0.2">
      <c r="H13076" s="101"/>
      <c r="I13076" s="101"/>
    </row>
    <row r="13077" spans="8:9" x14ac:dyDescent="0.2">
      <c r="H13077" s="101"/>
      <c r="I13077" s="101"/>
    </row>
    <row r="13078" spans="8:9" x14ac:dyDescent="0.2">
      <c r="H13078" s="101"/>
      <c r="I13078" s="101"/>
    </row>
    <row r="13079" spans="8:9" x14ac:dyDescent="0.2">
      <c r="H13079" s="101"/>
      <c r="I13079" s="101"/>
    </row>
    <row r="13080" spans="8:9" x14ac:dyDescent="0.2">
      <c r="H13080" s="101"/>
      <c r="I13080" s="101"/>
    </row>
    <row r="13081" spans="8:9" x14ac:dyDescent="0.2">
      <c r="H13081" s="101"/>
      <c r="I13081" s="101"/>
    </row>
    <row r="13082" spans="8:9" x14ac:dyDescent="0.2">
      <c r="H13082" s="101"/>
      <c r="I13082" s="101"/>
    </row>
    <row r="13083" spans="8:9" x14ac:dyDescent="0.2">
      <c r="H13083" s="101"/>
      <c r="I13083" s="101"/>
    </row>
    <row r="13084" spans="8:9" x14ac:dyDescent="0.2">
      <c r="H13084" s="101"/>
      <c r="I13084" s="101"/>
    </row>
    <row r="13085" spans="8:9" x14ac:dyDescent="0.2">
      <c r="H13085" s="101"/>
      <c r="I13085" s="101"/>
    </row>
    <row r="13086" spans="8:9" x14ac:dyDescent="0.2">
      <c r="H13086" s="101"/>
      <c r="I13086" s="101"/>
    </row>
    <row r="13087" spans="8:9" x14ac:dyDescent="0.2">
      <c r="H13087" s="101"/>
      <c r="I13087" s="101"/>
    </row>
    <row r="13088" spans="8:9" x14ac:dyDescent="0.2">
      <c r="H13088" s="101"/>
      <c r="I13088" s="101"/>
    </row>
    <row r="13089" spans="8:9" x14ac:dyDescent="0.2">
      <c r="H13089" s="101"/>
      <c r="I13089" s="101"/>
    </row>
    <row r="13090" spans="8:9" x14ac:dyDescent="0.2">
      <c r="H13090" s="101"/>
      <c r="I13090" s="101"/>
    </row>
    <row r="13091" spans="8:9" x14ac:dyDescent="0.2">
      <c r="H13091" s="101"/>
      <c r="I13091" s="101"/>
    </row>
    <row r="13092" spans="8:9" x14ac:dyDescent="0.2">
      <c r="H13092" s="101"/>
      <c r="I13092" s="101"/>
    </row>
    <row r="13093" spans="8:9" x14ac:dyDescent="0.2">
      <c r="H13093" s="101"/>
      <c r="I13093" s="101"/>
    </row>
    <row r="13094" spans="8:9" x14ac:dyDescent="0.2">
      <c r="H13094" s="101"/>
      <c r="I13094" s="101"/>
    </row>
    <row r="13095" spans="8:9" x14ac:dyDescent="0.2">
      <c r="H13095" s="101"/>
      <c r="I13095" s="101"/>
    </row>
    <row r="13096" spans="8:9" x14ac:dyDescent="0.2">
      <c r="H13096" s="101"/>
      <c r="I13096" s="101"/>
    </row>
    <row r="13097" spans="8:9" x14ac:dyDescent="0.2">
      <c r="H13097" s="101"/>
      <c r="I13097" s="101"/>
    </row>
    <row r="13098" spans="8:9" x14ac:dyDescent="0.2">
      <c r="H13098" s="101"/>
      <c r="I13098" s="101"/>
    </row>
    <row r="13099" spans="8:9" x14ac:dyDescent="0.2">
      <c r="H13099" s="101"/>
      <c r="I13099" s="101"/>
    </row>
    <row r="13100" spans="8:9" x14ac:dyDescent="0.2">
      <c r="H13100" s="101"/>
      <c r="I13100" s="101"/>
    </row>
    <row r="13101" spans="8:9" x14ac:dyDescent="0.2">
      <c r="H13101" s="101"/>
      <c r="I13101" s="101"/>
    </row>
    <row r="13102" spans="8:9" x14ac:dyDescent="0.2">
      <c r="H13102" s="101"/>
      <c r="I13102" s="101"/>
    </row>
    <row r="13103" spans="8:9" x14ac:dyDescent="0.2">
      <c r="H13103" s="101"/>
      <c r="I13103" s="101"/>
    </row>
    <row r="13104" spans="8:9" x14ac:dyDescent="0.2">
      <c r="H13104" s="101"/>
      <c r="I13104" s="101"/>
    </row>
    <row r="13105" spans="8:9" x14ac:dyDescent="0.2">
      <c r="H13105" s="101"/>
      <c r="I13105" s="101"/>
    </row>
    <row r="13106" spans="8:9" x14ac:dyDescent="0.2">
      <c r="H13106" s="101"/>
      <c r="I13106" s="101"/>
    </row>
    <row r="13107" spans="8:9" x14ac:dyDescent="0.2">
      <c r="H13107" s="101"/>
      <c r="I13107" s="101"/>
    </row>
    <row r="13108" spans="8:9" x14ac:dyDescent="0.2">
      <c r="H13108" s="101"/>
      <c r="I13108" s="101"/>
    </row>
    <row r="13109" spans="8:9" x14ac:dyDescent="0.2">
      <c r="H13109" s="101"/>
      <c r="I13109" s="101"/>
    </row>
    <row r="13110" spans="8:9" x14ac:dyDescent="0.2">
      <c r="H13110" s="101"/>
      <c r="I13110" s="101"/>
    </row>
    <row r="13111" spans="8:9" x14ac:dyDescent="0.2">
      <c r="H13111" s="101"/>
      <c r="I13111" s="101"/>
    </row>
    <row r="13112" spans="8:9" x14ac:dyDescent="0.2">
      <c r="H13112" s="101"/>
      <c r="I13112" s="101"/>
    </row>
    <row r="13113" spans="8:9" x14ac:dyDescent="0.2">
      <c r="H13113" s="101"/>
      <c r="I13113" s="101"/>
    </row>
    <row r="13114" spans="8:9" x14ac:dyDescent="0.2">
      <c r="H13114" s="101"/>
      <c r="I13114" s="101"/>
    </row>
    <row r="13115" spans="8:9" x14ac:dyDescent="0.2">
      <c r="H13115" s="101"/>
      <c r="I13115" s="101"/>
    </row>
    <row r="13116" spans="8:9" x14ac:dyDescent="0.2">
      <c r="H13116" s="101"/>
      <c r="I13116" s="101"/>
    </row>
    <row r="13117" spans="8:9" x14ac:dyDescent="0.2">
      <c r="H13117" s="101"/>
      <c r="I13117" s="101"/>
    </row>
    <row r="13118" spans="8:9" x14ac:dyDescent="0.2">
      <c r="H13118" s="101"/>
      <c r="I13118" s="101"/>
    </row>
    <row r="13119" spans="8:9" x14ac:dyDescent="0.2">
      <c r="H13119" s="101"/>
      <c r="I13119" s="101"/>
    </row>
    <row r="13120" spans="8:9" x14ac:dyDescent="0.2">
      <c r="H13120" s="101"/>
      <c r="I13120" s="101"/>
    </row>
    <row r="13121" spans="8:9" x14ac:dyDescent="0.2">
      <c r="H13121" s="101"/>
      <c r="I13121" s="101"/>
    </row>
    <row r="13122" spans="8:9" x14ac:dyDescent="0.2">
      <c r="H13122" s="101"/>
      <c r="I13122" s="101"/>
    </row>
    <row r="13123" spans="8:9" x14ac:dyDescent="0.2">
      <c r="H13123" s="101"/>
      <c r="I13123" s="101"/>
    </row>
    <row r="13124" spans="8:9" x14ac:dyDescent="0.2">
      <c r="H13124" s="101"/>
      <c r="I13124" s="101"/>
    </row>
    <row r="13125" spans="8:9" x14ac:dyDescent="0.2">
      <c r="H13125" s="101"/>
      <c r="I13125" s="101"/>
    </row>
    <row r="13126" spans="8:9" x14ac:dyDescent="0.2">
      <c r="H13126" s="101"/>
      <c r="I13126" s="101"/>
    </row>
    <row r="13127" spans="8:9" x14ac:dyDescent="0.2">
      <c r="H13127" s="101"/>
      <c r="I13127" s="101"/>
    </row>
    <row r="13128" spans="8:9" x14ac:dyDescent="0.2">
      <c r="H13128" s="101"/>
      <c r="I13128" s="101"/>
    </row>
    <row r="13129" spans="8:9" x14ac:dyDescent="0.2">
      <c r="H13129" s="101"/>
      <c r="I13129" s="101"/>
    </row>
    <row r="13130" spans="8:9" x14ac:dyDescent="0.2">
      <c r="H13130" s="101"/>
      <c r="I13130" s="101"/>
    </row>
    <row r="13131" spans="8:9" x14ac:dyDescent="0.2">
      <c r="H13131" s="101"/>
      <c r="I13131" s="101"/>
    </row>
    <row r="13132" spans="8:9" x14ac:dyDescent="0.2">
      <c r="H13132" s="101"/>
      <c r="I13132" s="101"/>
    </row>
    <row r="13133" spans="8:9" x14ac:dyDescent="0.2">
      <c r="H13133" s="101"/>
      <c r="I13133" s="101"/>
    </row>
    <row r="13134" spans="8:9" x14ac:dyDescent="0.2">
      <c r="H13134" s="101"/>
      <c r="I13134" s="101"/>
    </row>
    <row r="13135" spans="8:9" x14ac:dyDescent="0.2">
      <c r="H13135" s="101"/>
      <c r="I13135" s="101"/>
    </row>
    <row r="13136" spans="8:9" x14ac:dyDescent="0.2">
      <c r="H13136" s="101"/>
      <c r="I13136" s="101"/>
    </row>
    <row r="13137" spans="8:9" x14ac:dyDescent="0.2">
      <c r="H13137" s="101"/>
      <c r="I13137" s="101"/>
    </row>
    <row r="13138" spans="8:9" x14ac:dyDescent="0.2">
      <c r="H13138" s="101"/>
      <c r="I13138" s="101"/>
    </row>
    <row r="13139" spans="8:9" x14ac:dyDescent="0.2">
      <c r="H13139" s="101"/>
      <c r="I13139" s="101"/>
    </row>
    <row r="13140" spans="8:9" x14ac:dyDescent="0.2">
      <c r="H13140" s="101"/>
      <c r="I13140" s="101"/>
    </row>
    <row r="13141" spans="8:9" x14ac:dyDescent="0.2">
      <c r="H13141" s="101"/>
      <c r="I13141" s="101"/>
    </row>
    <row r="13142" spans="8:9" x14ac:dyDescent="0.2">
      <c r="H13142" s="101"/>
      <c r="I13142" s="101"/>
    </row>
    <row r="13143" spans="8:9" x14ac:dyDescent="0.2">
      <c r="H13143" s="101"/>
      <c r="I13143" s="101"/>
    </row>
    <row r="13144" spans="8:9" x14ac:dyDescent="0.2">
      <c r="H13144" s="101"/>
      <c r="I13144" s="101"/>
    </row>
    <row r="13145" spans="8:9" x14ac:dyDescent="0.2">
      <c r="H13145" s="101"/>
      <c r="I13145" s="101"/>
    </row>
    <row r="13146" spans="8:9" x14ac:dyDescent="0.2">
      <c r="H13146" s="101"/>
      <c r="I13146" s="101"/>
    </row>
    <row r="13147" spans="8:9" x14ac:dyDescent="0.2">
      <c r="H13147" s="101"/>
      <c r="I13147" s="101"/>
    </row>
    <row r="13148" spans="8:9" x14ac:dyDescent="0.2">
      <c r="H13148" s="101"/>
      <c r="I13148" s="101"/>
    </row>
    <row r="13149" spans="8:9" x14ac:dyDescent="0.2">
      <c r="H13149" s="101"/>
      <c r="I13149" s="101"/>
    </row>
    <row r="13150" spans="8:9" x14ac:dyDescent="0.2">
      <c r="H13150" s="101"/>
      <c r="I13150" s="101"/>
    </row>
    <row r="13151" spans="8:9" x14ac:dyDescent="0.2">
      <c r="H13151" s="101"/>
      <c r="I13151" s="101"/>
    </row>
    <row r="13152" spans="8:9" x14ac:dyDescent="0.2">
      <c r="H13152" s="101"/>
      <c r="I13152" s="101"/>
    </row>
    <row r="13153" spans="8:9" x14ac:dyDescent="0.2">
      <c r="H13153" s="101"/>
      <c r="I13153" s="101"/>
    </row>
    <row r="13154" spans="8:9" x14ac:dyDescent="0.2">
      <c r="H13154" s="101"/>
      <c r="I13154" s="101"/>
    </row>
    <row r="13155" spans="8:9" x14ac:dyDescent="0.2">
      <c r="H13155" s="101"/>
      <c r="I13155" s="101"/>
    </row>
    <row r="13156" spans="8:9" x14ac:dyDescent="0.2">
      <c r="H13156" s="101"/>
      <c r="I13156" s="101"/>
    </row>
    <row r="13157" spans="8:9" x14ac:dyDescent="0.2">
      <c r="H13157" s="101"/>
      <c r="I13157" s="101"/>
    </row>
    <row r="13158" spans="8:9" x14ac:dyDescent="0.2">
      <c r="H13158" s="101"/>
      <c r="I13158" s="101"/>
    </row>
    <row r="13159" spans="8:9" x14ac:dyDescent="0.2">
      <c r="H13159" s="101"/>
      <c r="I13159" s="101"/>
    </row>
    <row r="13160" spans="8:9" x14ac:dyDescent="0.2">
      <c r="H13160" s="101"/>
      <c r="I13160" s="101"/>
    </row>
    <row r="13161" spans="8:9" x14ac:dyDescent="0.2">
      <c r="H13161" s="101"/>
      <c r="I13161" s="101"/>
    </row>
    <row r="13162" spans="8:9" x14ac:dyDescent="0.2">
      <c r="H13162" s="101"/>
      <c r="I13162" s="101"/>
    </row>
    <row r="13163" spans="8:9" x14ac:dyDescent="0.2">
      <c r="H13163" s="101"/>
      <c r="I13163" s="101"/>
    </row>
    <row r="13164" spans="8:9" x14ac:dyDescent="0.2">
      <c r="H13164" s="101"/>
      <c r="I13164" s="101"/>
    </row>
    <row r="13165" spans="8:9" x14ac:dyDescent="0.2">
      <c r="H13165" s="101"/>
      <c r="I13165" s="101"/>
    </row>
    <row r="13166" spans="8:9" x14ac:dyDescent="0.2">
      <c r="H13166" s="101"/>
      <c r="I13166" s="101"/>
    </row>
    <row r="13167" spans="8:9" x14ac:dyDescent="0.2">
      <c r="H13167" s="101"/>
      <c r="I13167" s="101"/>
    </row>
    <row r="13168" spans="8:9" x14ac:dyDescent="0.2">
      <c r="H13168" s="101"/>
      <c r="I13168" s="101"/>
    </row>
    <row r="13169" spans="8:9" x14ac:dyDescent="0.2">
      <c r="H13169" s="101"/>
      <c r="I13169" s="101"/>
    </row>
    <row r="13170" spans="8:9" x14ac:dyDescent="0.2">
      <c r="H13170" s="101"/>
      <c r="I13170" s="101"/>
    </row>
    <row r="13171" spans="8:9" x14ac:dyDescent="0.2">
      <c r="H13171" s="101"/>
      <c r="I13171" s="101"/>
    </row>
    <row r="13172" spans="8:9" x14ac:dyDescent="0.2">
      <c r="H13172" s="101"/>
      <c r="I13172" s="101"/>
    </row>
    <row r="13173" spans="8:9" x14ac:dyDescent="0.2">
      <c r="H13173" s="101"/>
      <c r="I13173" s="101"/>
    </row>
    <row r="13174" spans="8:9" x14ac:dyDescent="0.2">
      <c r="H13174" s="101"/>
      <c r="I13174" s="101"/>
    </row>
    <row r="13175" spans="8:9" x14ac:dyDescent="0.2">
      <c r="H13175" s="101"/>
      <c r="I13175" s="101"/>
    </row>
    <row r="13176" spans="8:9" x14ac:dyDescent="0.2">
      <c r="H13176" s="101"/>
      <c r="I13176" s="101"/>
    </row>
    <row r="13177" spans="8:9" x14ac:dyDescent="0.2">
      <c r="H13177" s="101"/>
      <c r="I13177" s="101"/>
    </row>
    <row r="13178" spans="8:9" x14ac:dyDescent="0.2">
      <c r="H13178" s="101"/>
      <c r="I13178" s="101"/>
    </row>
    <row r="13179" spans="8:9" x14ac:dyDescent="0.2">
      <c r="H13179" s="101"/>
      <c r="I13179" s="101"/>
    </row>
    <row r="13180" spans="8:9" x14ac:dyDescent="0.2">
      <c r="H13180" s="101"/>
      <c r="I13180" s="101"/>
    </row>
    <row r="13181" spans="8:9" x14ac:dyDescent="0.2">
      <c r="H13181" s="101"/>
      <c r="I13181" s="101"/>
    </row>
    <row r="13182" spans="8:9" x14ac:dyDescent="0.2">
      <c r="H13182" s="101"/>
      <c r="I13182" s="101"/>
    </row>
    <row r="13183" spans="8:9" x14ac:dyDescent="0.2">
      <c r="H13183" s="101"/>
      <c r="I13183" s="101"/>
    </row>
    <row r="13184" spans="8:9" x14ac:dyDescent="0.2">
      <c r="H13184" s="101"/>
      <c r="I13184" s="101"/>
    </row>
    <row r="13185" spans="8:9" x14ac:dyDescent="0.2">
      <c r="H13185" s="101"/>
      <c r="I13185" s="101"/>
    </row>
    <row r="13186" spans="8:9" x14ac:dyDescent="0.2">
      <c r="H13186" s="101"/>
      <c r="I13186" s="101"/>
    </row>
    <row r="13187" spans="8:9" x14ac:dyDescent="0.2">
      <c r="H13187" s="101"/>
      <c r="I13187" s="101"/>
    </row>
    <row r="13188" spans="8:9" x14ac:dyDescent="0.2">
      <c r="H13188" s="101"/>
      <c r="I13188" s="101"/>
    </row>
    <row r="13189" spans="8:9" x14ac:dyDescent="0.2">
      <c r="H13189" s="101"/>
      <c r="I13189" s="101"/>
    </row>
    <row r="13190" spans="8:9" x14ac:dyDescent="0.2">
      <c r="H13190" s="101"/>
      <c r="I13190" s="101"/>
    </row>
    <row r="13191" spans="8:9" x14ac:dyDescent="0.2">
      <c r="H13191" s="101"/>
      <c r="I13191" s="101"/>
    </row>
    <row r="13192" spans="8:9" x14ac:dyDescent="0.2">
      <c r="H13192" s="101"/>
      <c r="I13192" s="101"/>
    </row>
    <row r="13193" spans="8:9" x14ac:dyDescent="0.2">
      <c r="H13193" s="101"/>
      <c r="I13193" s="101"/>
    </row>
    <row r="13194" spans="8:9" x14ac:dyDescent="0.2">
      <c r="H13194" s="101"/>
      <c r="I13194" s="101"/>
    </row>
    <row r="13195" spans="8:9" x14ac:dyDescent="0.2">
      <c r="H13195" s="101"/>
      <c r="I13195" s="101"/>
    </row>
    <row r="13196" spans="8:9" x14ac:dyDescent="0.2">
      <c r="H13196" s="101"/>
      <c r="I13196" s="101"/>
    </row>
    <row r="13197" spans="8:9" x14ac:dyDescent="0.2">
      <c r="H13197" s="101"/>
      <c r="I13197" s="101"/>
    </row>
    <row r="13198" spans="8:9" x14ac:dyDescent="0.2">
      <c r="H13198" s="101"/>
      <c r="I13198" s="101"/>
    </row>
    <row r="13199" spans="8:9" x14ac:dyDescent="0.2">
      <c r="H13199" s="101"/>
      <c r="I13199" s="101"/>
    </row>
    <row r="13200" spans="8:9" x14ac:dyDescent="0.2">
      <c r="H13200" s="101"/>
      <c r="I13200" s="101"/>
    </row>
    <row r="13201" spans="8:9" x14ac:dyDescent="0.2">
      <c r="H13201" s="101"/>
      <c r="I13201" s="101"/>
    </row>
    <row r="13202" spans="8:9" x14ac:dyDescent="0.2">
      <c r="H13202" s="101"/>
      <c r="I13202" s="101"/>
    </row>
    <row r="13203" spans="8:9" x14ac:dyDescent="0.2">
      <c r="H13203" s="101"/>
      <c r="I13203" s="101"/>
    </row>
    <row r="13204" spans="8:9" x14ac:dyDescent="0.2">
      <c r="H13204" s="101"/>
      <c r="I13204" s="101"/>
    </row>
    <row r="13205" spans="8:9" x14ac:dyDescent="0.2">
      <c r="H13205" s="101"/>
      <c r="I13205" s="101"/>
    </row>
    <row r="13206" spans="8:9" x14ac:dyDescent="0.2">
      <c r="H13206" s="101"/>
      <c r="I13206" s="101"/>
    </row>
    <row r="13207" spans="8:9" x14ac:dyDescent="0.2">
      <c r="H13207" s="101"/>
      <c r="I13207" s="101"/>
    </row>
    <row r="13208" spans="8:9" x14ac:dyDescent="0.2">
      <c r="H13208" s="101"/>
      <c r="I13208" s="101"/>
    </row>
    <row r="13209" spans="8:9" x14ac:dyDescent="0.2">
      <c r="H13209" s="101"/>
      <c r="I13209" s="101"/>
    </row>
    <row r="13210" spans="8:9" x14ac:dyDescent="0.2">
      <c r="H13210" s="101"/>
      <c r="I13210" s="101"/>
    </row>
    <row r="13211" spans="8:9" x14ac:dyDescent="0.2">
      <c r="H13211" s="101"/>
      <c r="I13211" s="101"/>
    </row>
    <row r="13212" spans="8:9" x14ac:dyDescent="0.2">
      <c r="H13212" s="101"/>
      <c r="I13212" s="101"/>
    </row>
    <row r="13213" spans="8:9" x14ac:dyDescent="0.2">
      <c r="H13213" s="101"/>
      <c r="I13213" s="101"/>
    </row>
    <row r="13214" spans="8:9" x14ac:dyDescent="0.2">
      <c r="H13214" s="101"/>
      <c r="I13214" s="101"/>
    </row>
    <row r="13215" spans="8:9" x14ac:dyDescent="0.2">
      <c r="H13215" s="101"/>
      <c r="I13215" s="101"/>
    </row>
    <row r="13216" spans="8:9" x14ac:dyDescent="0.2">
      <c r="H13216" s="101"/>
      <c r="I13216" s="101"/>
    </row>
    <row r="13217" spans="8:9" x14ac:dyDescent="0.2">
      <c r="H13217" s="101"/>
      <c r="I13217" s="101"/>
    </row>
    <row r="13218" spans="8:9" x14ac:dyDescent="0.2">
      <c r="H13218" s="101"/>
      <c r="I13218" s="101"/>
    </row>
    <row r="13219" spans="8:9" x14ac:dyDescent="0.2">
      <c r="H13219" s="101"/>
      <c r="I13219" s="101"/>
    </row>
    <row r="13220" spans="8:9" x14ac:dyDescent="0.2">
      <c r="H13220" s="101"/>
      <c r="I13220" s="101"/>
    </row>
    <row r="13221" spans="8:9" x14ac:dyDescent="0.2">
      <c r="H13221" s="101"/>
      <c r="I13221" s="101"/>
    </row>
    <row r="13222" spans="8:9" x14ac:dyDescent="0.2">
      <c r="H13222" s="101"/>
      <c r="I13222" s="101"/>
    </row>
    <row r="13223" spans="8:9" x14ac:dyDescent="0.2">
      <c r="H13223" s="101"/>
      <c r="I13223" s="101"/>
    </row>
    <row r="13224" spans="8:9" x14ac:dyDescent="0.2">
      <c r="H13224" s="101"/>
      <c r="I13224" s="101"/>
    </row>
    <row r="13225" spans="8:9" x14ac:dyDescent="0.2">
      <c r="H13225" s="101"/>
      <c r="I13225" s="101"/>
    </row>
    <row r="13226" spans="8:9" x14ac:dyDescent="0.2">
      <c r="H13226" s="101"/>
      <c r="I13226" s="101"/>
    </row>
    <row r="13227" spans="8:9" x14ac:dyDescent="0.2">
      <c r="H13227" s="101"/>
      <c r="I13227" s="101"/>
    </row>
    <row r="13228" spans="8:9" x14ac:dyDescent="0.2">
      <c r="H13228" s="101"/>
      <c r="I13228" s="101"/>
    </row>
    <row r="13229" spans="8:9" x14ac:dyDescent="0.2">
      <c r="H13229" s="101"/>
      <c r="I13229" s="101"/>
    </row>
    <row r="13230" spans="8:9" x14ac:dyDescent="0.2">
      <c r="H13230" s="101"/>
      <c r="I13230" s="101"/>
    </row>
    <row r="13231" spans="8:9" x14ac:dyDescent="0.2">
      <c r="H13231" s="101"/>
      <c r="I13231" s="101"/>
    </row>
    <row r="13232" spans="8:9" x14ac:dyDescent="0.2">
      <c r="H13232" s="101"/>
      <c r="I13232" s="101"/>
    </row>
    <row r="13233" spans="8:9" x14ac:dyDescent="0.2">
      <c r="H13233" s="101"/>
      <c r="I13233" s="101"/>
    </row>
    <row r="13234" spans="8:9" x14ac:dyDescent="0.2">
      <c r="H13234" s="101"/>
      <c r="I13234" s="101"/>
    </row>
    <row r="13235" spans="8:9" x14ac:dyDescent="0.2">
      <c r="H13235" s="101"/>
      <c r="I13235" s="101"/>
    </row>
    <row r="13236" spans="8:9" x14ac:dyDescent="0.2">
      <c r="H13236" s="101"/>
      <c r="I13236" s="101"/>
    </row>
    <row r="13237" spans="8:9" x14ac:dyDescent="0.2">
      <c r="H13237" s="101"/>
      <c r="I13237" s="101"/>
    </row>
    <row r="13238" spans="8:9" x14ac:dyDescent="0.2">
      <c r="H13238" s="101"/>
      <c r="I13238" s="101"/>
    </row>
    <row r="13239" spans="8:9" x14ac:dyDescent="0.2">
      <c r="H13239" s="101"/>
      <c r="I13239" s="101"/>
    </row>
    <row r="13240" spans="8:9" x14ac:dyDescent="0.2">
      <c r="H13240" s="101"/>
      <c r="I13240" s="101"/>
    </row>
    <row r="13241" spans="8:9" x14ac:dyDescent="0.2">
      <c r="H13241" s="101"/>
      <c r="I13241" s="101"/>
    </row>
    <row r="13242" spans="8:9" x14ac:dyDescent="0.2">
      <c r="H13242" s="101"/>
      <c r="I13242" s="101"/>
    </row>
    <row r="13243" spans="8:9" x14ac:dyDescent="0.2">
      <c r="H13243" s="101"/>
      <c r="I13243" s="101"/>
    </row>
    <row r="13244" spans="8:9" x14ac:dyDescent="0.2">
      <c r="H13244" s="101"/>
      <c r="I13244" s="101"/>
    </row>
    <row r="13245" spans="8:9" x14ac:dyDescent="0.2">
      <c r="H13245" s="101"/>
      <c r="I13245" s="101"/>
    </row>
    <row r="13246" spans="8:9" x14ac:dyDescent="0.2">
      <c r="H13246" s="101"/>
      <c r="I13246" s="101"/>
    </row>
    <row r="13247" spans="8:9" x14ac:dyDescent="0.2">
      <c r="H13247" s="101"/>
      <c r="I13247" s="101"/>
    </row>
    <row r="13248" spans="8:9" x14ac:dyDescent="0.2">
      <c r="H13248" s="101"/>
      <c r="I13248" s="101"/>
    </row>
    <row r="13249" spans="8:9" x14ac:dyDescent="0.2">
      <c r="H13249" s="101"/>
      <c r="I13249" s="101"/>
    </row>
    <row r="13250" spans="8:9" x14ac:dyDescent="0.2">
      <c r="H13250" s="101"/>
      <c r="I13250" s="101"/>
    </row>
    <row r="13251" spans="8:9" x14ac:dyDescent="0.2">
      <c r="H13251" s="101"/>
      <c r="I13251" s="101"/>
    </row>
    <row r="13252" spans="8:9" x14ac:dyDescent="0.2">
      <c r="H13252" s="101"/>
      <c r="I13252" s="101"/>
    </row>
    <row r="13253" spans="8:9" x14ac:dyDescent="0.2">
      <c r="H13253" s="101"/>
      <c r="I13253" s="101"/>
    </row>
    <row r="13254" spans="8:9" x14ac:dyDescent="0.2">
      <c r="H13254" s="101"/>
      <c r="I13254" s="101"/>
    </row>
    <row r="13255" spans="8:9" x14ac:dyDescent="0.2">
      <c r="H13255" s="101"/>
      <c r="I13255" s="101"/>
    </row>
    <row r="13256" spans="8:9" x14ac:dyDescent="0.2">
      <c r="H13256" s="101"/>
      <c r="I13256" s="101"/>
    </row>
    <row r="13257" spans="8:9" x14ac:dyDescent="0.2">
      <c r="H13257" s="101"/>
      <c r="I13257" s="101"/>
    </row>
    <row r="13258" spans="8:9" x14ac:dyDescent="0.2">
      <c r="H13258" s="101"/>
      <c r="I13258" s="101"/>
    </row>
    <row r="13259" spans="8:9" x14ac:dyDescent="0.2">
      <c r="H13259" s="101"/>
      <c r="I13259" s="101"/>
    </row>
    <row r="13260" spans="8:9" x14ac:dyDescent="0.2">
      <c r="H13260" s="101"/>
      <c r="I13260" s="101"/>
    </row>
    <row r="13261" spans="8:9" x14ac:dyDescent="0.2">
      <c r="H13261" s="101"/>
      <c r="I13261" s="101"/>
    </row>
    <row r="13262" spans="8:9" x14ac:dyDescent="0.2">
      <c r="H13262" s="101"/>
      <c r="I13262" s="101"/>
    </row>
    <row r="13263" spans="8:9" x14ac:dyDescent="0.2">
      <c r="H13263" s="101"/>
      <c r="I13263" s="101"/>
    </row>
    <row r="13264" spans="8:9" x14ac:dyDescent="0.2">
      <c r="H13264" s="101"/>
      <c r="I13264" s="101"/>
    </row>
    <row r="13265" spans="8:9" x14ac:dyDescent="0.2">
      <c r="H13265" s="101"/>
      <c r="I13265" s="101"/>
    </row>
    <row r="13266" spans="8:9" x14ac:dyDescent="0.2">
      <c r="H13266" s="101"/>
      <c r="I13266" s="101"/>
    </row>
    <row r="13267" spans="8:9" x14ac:dyDescent="0.2">
      <c r="H13267" s="101"/>
      <c r="I13267" s="101"/>
    </row>
    <row r="13268" spans="8:9" x14ac:dyDescent="0.2">
      <c r="H13268" s="101"/>
      <c r="I13268" s="101"/>
    </row>
    <row r="13269" spans="8:9" x14ac:dyDescent="0.2">
      <c r="H13269" s="101"/>
      <c r="I13269" s="101"/>
    </row>
    <row r="13270" spans="8:9" x14ac:dyDescent="0.2">
      <c r="H13270" s="101"/>
      <c r="I13270" s="101"/>
    </row>
    <row r="13271" spans="8:9" x14ac:dyDescent="0.2">
      <c r="H13271" s="101"/>
      <c r="I13271" s="101"/>
    </row>
    <row r="13272" spans="8:9" x14ac:dyDescent="0.2">
      <c r="H13272" s="101"/>
      <c r="I13272" s="101"/>
    </row>
    <row r="13273" spans="8:9" x14ac:dyDescent="0.2">
      <c r="H13273" s="101"/>
      <c r="I13273" s="101"/>
    </row>
    <row r="13274" spans="8:9" x14ac:dyDescent="0.2">
      <c r="H13274" s="101"/>
      <c r="I13274" s="101"/>
    </row>
    <row r="13275" spans="8:9" x14ac:dyDescent="0.2">
      <c r="H13275" s="101"/>
      <c r="I13275" s="101"/>
    </row>
    <row r="13276" spans="8:9" x14ac:dyDescent="0.2">
      <c r="H13276" s="101"/>
      <c r="I13276" s="101"/>
    </row>
    <row r="13277" spans="8:9" x14ac:dyDescent="0.2">
      <c r="H13277" s="101"/>
      <c r="I13277" s="101"/>
    </row>
    <row r="13278" spans="8:9" x14ac:dyDescent="0.2">
      <c r="H13278" s="101"/>
      <c r="I13278" s="101"/>
    </row>
    <row r="13279" spans="8:9" x14ac:dyDescent="0.2">
      <c r="H13279" s="101"/>
      <c r="I13279" s="101"/>
    </row>
    <row r="13280" spans="8:9" x14ac:dyDescent="0.2">
      <c r="H13280" s="101"/>
      <c r="I13280" s="101"/>
    </row>
    <row r="13281" spans="8:9" x14ac:dyDescent="0.2">
      <c r="H13281" s="101"/>
      <c r="I13281" s="101"/>
    </row>
    <row r="13282" spans="8:9" x14ac:dyDescent="0.2">
      <c r="H13282" s="101"/>
      <c r="I13282" s="101"/>
    </row>
    <row r="13283" spans="8:9" x14ac:dyDescent="0.2">
      <c r="H13283" s="101"/>
      <c r="I13283" s="101"/>
    </row>
    <row r="13284" spans="8:9" x14ac:dyDescent="0.2">
      <c r="H13284" s="101"/>
      <c r="I13284" s="101"/>
    </row>
    <row r="13285" spans="8:9" x14ac:dyDescent="0.2">
      <c r="H13285" s="101"/>
      <c r="I13285" s="101"/>
    </row>
    <row r="13286" spans="8:9" x14ac:dyDescent="0.2">
      <c r="H13286" s="101"/>
      <c r="I13286" s="101"/>
    </row>
    <row r="13287" spans="8:9" x14ac:dyDescent="0.2">
      <c r="H13287" s="101"/>
      <c r="I13287" s="101"/>
    </row>
    <row r="13288" spans="8:9" x14ac:dyDescent="0.2">
      <c r="H13288" s="101"/>
      <c r="I13288" s="101"/>
    </row>
    <row r="13289" spans="8:9" x14ac:dyDescent="0.2">
      <c r="H13289" s="101"/>
      <c r="I13289" s="101"/>
    </row>
    <row r="13290" spans="8:9" x14ac:dyDescent="0.2">
      <c r="H13290" s="101"/>
      <c r="I13290" s="101"/>
    </row>
    <row r="13291" spans="8:9" x14ac:dyDescent="0.2">
      <c r="H13291" s="101"/>
      <c r="I13291" s="101"/>
    </row>
    <row r="13292" spans="8:9" x14ac:dyDescent="0.2">
      <c r="H13292" s="101"/>
      <c r="I13292" s="101"/>
    </row>
    <row r="13293" spans="8:9" x14ac:dyDescent="0.2">
      <c r="H13293" s="101"/>
      <c r="I13293" s="101"/>
    </row>
    <row r="13294" spans="8:9" x14ac:dyDescent="0.2">
      <c r="H13294" s="101"/>
      <c r="I13294" s="101"/>
    </row>
    <row r="13295" spans="8:9" x14ac:dyDescent="0.2">
      <c r="H13295" s="101"/>
      <c r="I13295" s="101"/>
    </row>
    <row r="13296" spans="8:9" x14ac:dyDescent="0.2">
      <c r="H13296" s="101"/>
      <c r="I13296" s="101"/>
    </row>
    <row r="13297" spans="8:9" x14ac:dyDescent="0.2">
      <c r="H13297" s="101"/>
      <c r="I13297" s="101"/>
    </row>
    <row r="13298" spans="8:9" x14ac:dyDescent="0.2">
      <c r="H13298" s="101"/>
      <c r="I13298" s="101"/>
    </row>
    <row r="13299" spans="8:9" x14ac:dyDescent="0.2">
      <c r="H13299" s="101"/>
      <c r="I13299" s="101"/>
    </row>
    <row r="13300" spans="8:9" x14ac:dyDescent="0.2">
      <c r="H13300" s="101"/>
      <c r="I13300" s="101"/>
    </row>
    <row r="13301" spans="8:9" x14ac:dyDescent="0.2">
      <c r="H13301" s="101"/>
      <c r="I13301" s="101"/>
    </row>
    <row r="13302" spans="8:9" x14ac:dyDescent="0.2">
      <c r="H13302" s="101"/>
      <c r="I13302" s="101"/>
    </row>
    <row r="13303" spans="8:9" x14ac:dyDescent="0.2">
      <c r="H13303" s="101"/>
      <c r="I13303" s="101"/>
    </row>
    <row r="13304" spans="8:9" x14ac:dyDescent="0.2">
      <c r="H13304" s="101"/>
      <c r="I13304" s="101"/>
    </row>
    <row r="13305" spans="8:9" x14ac:dyDescent="0.2">
      <c r="H13305" s="101"/>
      <c r="I13305" s="101"/>
    </row>
    <row r="13306" spans="8:9" x14ac:dyDescent="0.2">
      <c r="H13306" s="101"/>
      <c r="I13306" s="101"/>
    </row>
    <row r="13307" spans="8:9" x14ac:dyDescent="0.2">
      <c r="H13307" s="101"/>
      <c r="I13307" s="101"/>
    </row>
    <row r="13308" spans="8:9" x14ac:dyDescent="0.2">
      <c r="H13308" s="101"/>
      <c r="I13308" s="101"/>
    </row>
    <row r="13309" spans="8:9" x14ac:dyDescent="0.2">
      <c r="H13309" s="101"/>
      <c r="I13309" s="101"/>
    </row>
    <row r="13310" spans="8:9" x14ac:dyDescent="0.2">
      <c r="H13310" s="101"/>
      <c r="I13310" s="101"/>
    </row>
    <row r="13311" spans="8:9" x14ac:dyDescent="0.2">
      <c r="H13311" s="101"/>
      <c r="I13311" s="101"/>
    </row>
    <row r="13312" spans="8:9" x14ac:dyDescent="0.2">
      <c r="H13312" s="101"/>
      <c r="I13312" s="101"/>
    </row>
    <row r="13313" spans="8:9" x14ac:dyDescent="0.2">
      <c r="H13313" s="101"/>
      <c r="I13313" s="101"/>
    </row>
    <row r="13314" spans="8:9" x14ac:dyDescent="0.2">
      <c r="H13314" s="101"/>
      <c r="I13314" s="101"/>
    </row>
    <row r="13315" spans="8:9" x14ac:dyDescent="0.2">
      <c r="H13315" s="101"/>
      <c r="I13315" s="101"/>
    </row>
    <row r="13316" spans="8:9" x14ac:dyDescent="0.2">
      <c r="H13316" s="101"/>
      <c r="I13316" s="101"/>
    </row>
    <row r="13317" spans="8:9" x14ac:dyDescent="0.2">
      <c r="H13317" s="101"/>
      <c r="I13317" s="101"/>
    </row>
    <row r="13318" spans="8:9" x14ac:dyDescent="0.2">
      <c r="H13318" s="101"/>
      <c r="I13318" s="101"/>
    </row>
    <row r="13319" spans="8:9" x14ac:dyDescent="0.2">
      <c r="H13319" s="101"/>
      <c r="I13319" s="101"/>
    </row>
    <row r="13320" spans="8:9" x14ac:dyDescent="0.2">
      <c r="H13320" s="101"/>
      <c r="I13320" s="101"/>
    </row>
    <row r="13321" spans="8:9" x14ac:dyDescent="0.2">
      <c r="H13321" s="101"/>
      <c r="I13321" s="101"/>
    </row>
    <row r="13322" spans="8:9" x14ac:dyDescent="0.2">
      <c r="H13322" s="101"/>
      <c r="I13322" s="101"/>
    </row>
    <row r="13323" spans="8:9" x14ac:dyDescent="0.2">
      <c r="H13323" s="101"/>
      <c r="I13323" s="101"/>
    </row>
    <row r="13324" spans="8:9" x14ac:dyDescent="0.2">
      <c r="H13324" s="101"/>
      <c r="I13324" s="101"/>
    </row>
    <row r="13325" spans="8:9" x14ac:dyDescent="0.2">
      <c r="H13325" s="101"/>
      <c r="I13325" s="101"/>
    </row>
    <row r="13326" spans="8:9" x14ac:dyDescent="0.2">
      <c r="H13326" s="101"/>
      <c r="I13326" s="101"/>
    </row>
    <row r="13327" spans="8:9" x14ac:dyDescent="0.2">
      <c r="H13327" s="101"/>
      <c r="I13327" s="101"/>
    </row>
    <row r="13328" spans="8:9" x14ac:dyDescent="0.2">
      <c r="H13328" s="101"/>
      <c r="I13328" s="101"/>
    </row>
    <row r="13329" spans="8:9" x14ac:dyDescent="0.2">
      <c r="H13329" s="101"/>
      <c r="I13329" s="101"/>
    </row>
    <row r="13330" spans="8:9" x14ac:dyDescent="0.2">
      <c r="H13330" s="101"/>
      <c r="I13330" s="101"/>
    </row>
    <row r="13331" spans="8:9" x14ac:dyDescent="0.2">
      <c r="H13331" s="101"/>
      <c r="I13331" s="101"/>
    </row>
    <row r="13332" spans="8:9" x14ac:dyDescent="0.2">
      <c r="H13332" s="101"/>
      <c r="I13332" s="101"/>
    </row>
    <row r="13333" spans="8:9" x14ac:dyDescent="0.2">
      <c r="H13333" s="101"/>
      <c r="I13333" s="101"/>
    </row>
    <row r="13334" spans="8:9" x14ac:dyDescent="0.2">
      <c r="H13334" s="101"/>
      <c r="I13334" s="101"/>
    </row>
    <row r="13335" spans="8:9" x14ac:dyDescent="0.2">
      <c r="H13335" s="101"/>
      <c r="I13335" s="101"/>
    </row>
    <row r="13336" spans="8:9" x14ac:dyDescent="0.2">
      <c r="H13336" s="101"/>
      <c r="I13336" s="101"/>
    </row>
    <row r="13337" spans="8:9" x14ac:dyDescent="0.2">
      <c r="H13337" s="101"/>
      <c r="I13337" s="101"/>
    </row>
    <row r="13338" spans="8:9" x14ac:dyDescent="0.2">
      <c r="H13338" s="101"/>
      <c r="I13338" s="101"/>
    </row>
    <row r="13339" spans="8:9" x14ac:dyDescent="0.2">
      <c r="H13339" s="101"/>
      <c r="I13339" s="101"/>
    </row>
    <row r="13340" spans="8:9" x14ac:dyDescent="0.2">
      <c r="H13340" s="101"/>
      <c r="I13340" s="101"/>
    </row>
    <row r="13341" spans="8:9" x14ac:dyDescent="0.2">
      <c r="H13341" s="101"/>
      <c r="I13341" s="101"/>
    </row>
    <row r="13342" spans="8:9" x14ac:dyDescent="0.2">
      <c r="H13342" s="101"/>
      <c r="I13342" s="101"/>
    </row>
    <row r="13343" spans="8:9" x14ac:dyDescent="0.2">
      <c r="H13343" s="101"/>
      <c r="I13343" s="101"/>
    </row>
    <row r="13344" spans="8:9" x14ac:dyDescent="0.2">
      <c r="H13344" s="101"/>
      <c r="I13344" s="101"/>
    </row>
    <row r="13345" spans="8:9" x14ac:dyDescent="0.2">
      <c r="H13345" s="101"/>
      <c r="I13345" s="101"/>
    </row>
    <row r="13346" spans="8:9" x14ac:dyDescent="0.2">
      <c r="H13346" s="101"/>
      <c r="I13346" s="101"/>
    </row>
    <row r="13347" spans="8:9" x14ac:dyDescent="0.2">
      <c r="H13347" s="101"/>
      <c r="I13347" s="101"/>
    </row>
    <row r="13348" spans="8:9" x14ac:dyDescent="0.2">
      <c r="H13348" s="101"/>
      <c r="I13348" s="101"/>
    </row>
    <row r="13349" spans="8:9" x14ac:dyDescent="0.2">
      <c r="H13349" s="101"/>
      <c r="I13349" s="101"/>
    </row>
    <row r="13350" spans="8:9" x14ac:dyDescent="0.2">
      <c r="H13350" s="101"/>
      <c r="I13350" s="101"/>
    </row>
    <row r="13351" spans="8:9" x14ac:dyDescent="0.2">
      <c r="H13351" s="101"/>
      <c r="I13351" s="101"/>
    </row>
    <row r="13352" spans="8:9" x14ac:dyDescent="0.2">
      <c r="H13352" s="101"/>
      <c r="I13352" s="101"/>
    </row>
    <row r="13353" spans="8:9" x14ac:dyDescent="0.2">
      <c r="H13353" s="101"/>
      <c r="I13353" s="101"/>
    </row>
    <row r="13354" spans="8:9" x14ac:dyDescent="0.2">
      <c r="H13354" s="101"/>
      <c r="I13354" s="101"/>
    </row>
    <row r="13355" spans="8:9" x14ac:dyDescent="0.2">
      <c r="H13355" s="101"/>
      <c r="I13355" s="101"/>
    </row>
    <row r="13356" spans="8:9" x14ac:dyDescent="0.2">
      <c r="H13356" s="101"/>
      <c r="I13356" s="101"/>
    </row>
    <row r="13357" spans="8:9" x14ac:dyDescent="0.2">
      <c r="H13357" s="101"/>
      <c r="I13357" s="101"/>
    </row>
    <row r="13358" spans="8:9" x14ac:dyDescent="0.2">
      <c r="H13358" s="101"/>
      <c r="I13358" s="101"/>
    </row>
    <row r="13359" spans="8:9" x14ac:dyDescent="0.2">
      <c r="H13359" s="101"/>
      <c r="I13359" s="101"/>
    </row>
    <row r="13360" spans="8:9" x14ac:dyDescent="0.2">
      <c r="H13360" s="101"/>
      <c r="I13360" s="101"/>
    </row>
    <row r="13361" spans="8:9" x14ac:dyDescent="0.2">
      <c r="H13361" s="101"/>
      <c r="I13361" s="101"/>
    </row>
    <row r="13362" spans="8:9" x14ac:dyDescent="0.2">
      <c r="H13362" s="101"/>
      <c r="I13362" s="101"/>
    </row>
    <row r="13363" spans="8:9" x14ac:dyDescent="0.2">
      <c r="H13363" s="101"/>
      <c r="I13363" s="101"/>
    </row>
    <row r="13364" spans="8:9" x14ac:dyDescent="0.2">
      <c r="H13364" s="101"/>
      <c r="I13364" s="101"/>
    </row>
    <row r="13365" spans="8:9" x14ac:dyDescent="0.2">
      <c r="H13365" s="101"/>
      <c r="I13365" s="101"/>
    </row>
    <row r="13366" spans="8:9" x14ac:dyDescent="0.2">
      <c r="H13366" s="101"/>
      <c r="I13366" s="101"/>
    </row>
    <row r="13367" spans="8:9" x14ac:dyDescent="0.2">
      <c r="H13367" s="101"/>
      <c r="I13367" s="101"/>
    </row>
    <row r="13368" spans="8:9" x14ac:dyDescent="0.2">
      <c r="H13368" s="101"/>
      <c r="I13368" s="101"/>
    </row>
    <row r="13369" spans="8:9" x14ac:dyDescent="0.2">
      <c r="H13369" s="101"/>
      <c r="I13369" s="101"/>
    </row>
    <row r="13370" spans="8:9" x14ac:dyDescent="0.2">
      <c r="H13370" s="101"/>
      <c r="I13370" s="101"/>
    </row>
    <row r="13371" spans="8:9" x14ac:dyDescent="0.2">
      <c r="H13371" s="101"/>
      <c r="I13371" s="101"/>
    </row>
    <row r="13372" spans="8:9" x14ac:dyDescent="0.2">
      <c r="H13372" s="101"/>
      <c r="I13372" s="101"/>
    </row>
    <row r="13373" spans="8:9" x14ac:dyDescent="0.2">
      <c r="H13373" s="101"/>
      <c r="I13373" s="101"/>
    </row>
    <row r="13374" spans="8:9" x14ac:dyDescent="0.2">
      <c r="H13374" s="101"/>
      <c r="I13374" s="101"/>
    </row>
    <row r="13375" spans="8:9" x14ac:dyDescent="0.2">
      <c r="H13375" s="101"/>
      <c r="I13375" s="101"/>
    </row>
    <row r="13376" spans="8:9" x14ac:dyDescent="0.2">
      <c r="H13376" s="101"/>
      <c r="I13376" s="101"/>
    </row>
    <row r="13377" spans="8:9" x14ac:dyDescent="0.2">
      <c r="H13377" s="101"/>
      <c r="I13377" s="101"/>
    </row>
    <row r="13378" spans="8:9" x14ac:dyDescent="0.2">
      <c r="H13378" s="101"/>
      <c r="I13378" s="101"/>
    </row>
    <row r="13379" spans="8:9" x14ac:dyDescent="0.2">
      <c r="H13379" s="101"/>
      <c r="I13379" s="101"/>
    </row>
    <row r="13380" spans="8:9" x14ac:dyDescent="0.2">
      <c r="H13380" s="101"/>
      <c r="I13380" s="101"/>
    </row>
    <row r="13381" spans="8:9" x14ac:dyDescent="0.2">
      <c r="H13381" s="101"/>
      <c r="I13381" s="101"/>
    </row>
    <row r="13382" spans="8:9" x14ac:dyDescent="0.2">
      <c r="H13382" s="101"/>
      <c r="I13382" s="101"/>
    </row>
    <row r="13383" spans="8:9" x14ac:dyDescent="0.2">
      <c r="H13383" s="101"/>
      <c r="I13383" s="101"/>
    </row>
    <row r="13384" spans="8:9" x14ac:dyDescent="0.2">
      <c r="H13384" s="101"/>
      <c r="I13384" s="101"/>
    </row>
    <row r="13385" spans="8:9" x14ac:dyDescent="0.2">
      <c r="H13385" s="101"/>
      <c r="I13385" s="101"/>
    </row>
    <row r="13386" spans="8:9" x14ac:dyDescent="0.2">
      <c r="H13386" s="101"/>
      <c r="I13386" s="101"/>
    </row>
    <row r="13387" spans="8:9" x14ac:dyDescent="0.2">
      <c r="H13387" s="101"/>
      <c r="I13387" s="101"/>
    </row>
    <row r="13388" spans="8:9" x14ac:dyDescent="0.2">
      <c r="H13388" s="101"/>
      <c r="I13388" s="101"/>
    </row>
    <row r="13389" spans="8:9" x14ac:dyDescent="0.2">
      <c r="H13389" s="101"/>
      <c r="I13389" s="101"/>
    </row>
    <row r="13390" spans="8:9" x14ac:dyDescent="0.2">
      <c r="H13390" s="101"/>
      <c r="I13390" s="101"/>
    </row>
    <row r="13391" spans="8:9" x14ac:dyDescent="0.2">
      <c r="H13391" s="101"/>
      <c r="I13391" s="101"/>
    </row>
    <row r="13392" spans="8:9" x14ac:dyDescent="0.2">
      <c r="H13392" s="101"/>
      <c r="I13392" s="101"/>
    </row>
    <row r="13393" spans="8:9" x14ac:dyDescent="0.2">
      <c r="H13393" s="101"/>
      <c r="I13393" s="101"/>
    </row>
    <row r="13394" spans="8:9" x14ac:dyDescent="0.2">
      <c r="H13394" s="101"/>
      <c r="I13394" s="101"/>
    </row>
    <row r="13395" spans="8:9" x14ac:dyDescent="0.2">
      <c r="H13395" s="101"/>
      <c r="I13395" s="101"/>
    </row>
    <row r="13396" spans="8:9" x14ac:dyDescent="0.2">
      <c r="H13396" s="101"/>
      <c r="I13396" s="101"/>
    </row>
    <row r="13397" spans="8:9" x14ac:dyDescent="0.2">
      <c r="H13397" s="101"/>
      <c r="I13397" s="101"/>
    </row>
    <row r="13398" spans="8:9" x14ac:dyDescent="0.2">
      <c r="H13398" s="101"/>
      <c r="I13398" s="101"/>
    </row>
    <row r="13399" spans="8:9" x14ac:dyDescent="0.2">
      <c r="H13399" s="101"/>
      <c r="I13399" s="101"/>
    </row>
    <row r="13400" spans="8:9" x14ac:dyDescent="0.2">
      <c r="H13400" s="101"/>
      <c r="I13400" s="101"/>
    </row>
    <row r="13401" spans="8:9" x14ac:dyDescent="0.2">
      <c r="H13401" s="101"/>
      <c r="I13401" s="101"/>
    </row>
    <row r="13402" spans="8:9" x14ac:dyDescent="0.2">
      <c r="H13402" s="101"/>
      <c r="I13402" s="101"/>
    </row>
    <row r="13403" spans="8:9" x14ac:dyDescent="0.2">
      <c r="H13403" s="101"/>
      <c r="I13403" s="101"/>
    </row>
    <row r="13404" spans="8:9" x14ac:dyDescent="0.2">
      <c r="H13404" s="101"/>
      <c r="I13404" s="101"/>
    </row>
    <row r="13405" spans="8:9" x14ac:dyDescent="0.2">
      <c r="H13405" s="101"/>
      <c r="I13405" s="101"/>
    </row>
    <row r="13406" spans="8:9" x14ac:dyDescent="0.2">
      <c r="H13406" s="101"/>
      <c r="I13406" s="101"/>
    </row>
    <row r="13407" spans="8:9" x14ac:dyDescent="0.2">
      <c r="H13407" s="101"/>
      <c r="I13407" s="101"/>
    </row>
    <row r="13408" spans="8:9" x14ac:dyDescent="0.2">
      <c r="H13408" s="101"/>
      <c r="I13408" s="101"/>
    </row>
    <row r="13409" spans="8:9" x14ac:dyDescent="0.2">
      <c r="H13409" s="101"/>
      <c r="I13409" s="101"/>
    </row>
    <row r="13410" spans="8:9" x14ac:dyDescent="0.2">
      <c r="H13410" s="101"/>
      <c r="I13410" s="101"/>
    </row>
    <row r="13411" spans="8:9" x14ac:dyDescent="0.2">
      <c r="H13411" s="101"/>
      <c r="I13411" s="101"/>
    </row>
    <row r="13412" spans="8:9" x14ac:dyDescent="0.2">
      <c r="H13412" s="101"/>
      <c r="I13412" s="101"/>
    </row>
    <row r="13413" spans="8:9" x14ac:dyDescent="0.2">
      <c r="H13413" s="101"/>
      <c r="I13413" s="101"/>
    </row>
    <row r="13414" spans="8:9" x14ac:dyDescent="0.2">
      <c r="H13414" s="101"/>
      <c r="I13414" s="101"/>
    </row>
    <row r="13415" spans="8:9" x14ac:dyDescent="0.2">
      <c r="H13415" s="101"/>
      <c r="I13415" s="101"/>
    </row>
    <row r="13416" spans="8:9" x14ac:dyDescent="0.2">
      <c r="H13416" s="101"/>
      <c r="I13416" s="101"/>
    </row>
    <row r="13417" spans="8:9" x14ac:dyDescent="0.2">
      <c r="H13417" s="101"/>
      <c r="I13417" s="101"/>
    </row>
    <row r="13418" spans="8:9" x14ac:dyDescent="0.2">
      <c r="H13418" s="101"/>
      <c r="I13418" s="101"/>
    </row>
    <row r="13419" spans="8:9" x14ac:dyDescent="0.2">
      <c r="H13419" s="101"/>
      <c r="I13419" s="101"/>
    </row>
    <row r="13420" spans="8:9" x14ac:dyDescent="0.2">
      <c r="H13420" s="101"/>
      <c r="I13420" s="101"/>
    </row>
    <row r="13421" spans="8:9" x14ac:dyDescent="0.2">
      <c r="H13421" s="101"/>
      <c r="I13421" s="101"/>
    </row>
    <row r="13422" spans="8:9" x14ac:dyDescent="0.2">
      <c r="H13422" s="101"/>
      <c r="I13422" s="101"/>
    </row>
    <row r="13423" spans="8:9" x14ac:dyDescent="0.2">
      <c r="H13423" s="101"/>
      <c r="I13423" s="101"/>
    </row>
    <row r="13424" spans="8:9" x14ac:dyDescent="0.2">
      <c r="H13424" s="101"/>
      <c r="I13424" s="101"/>
    </row>
    <row r="13425" spans="8:9" x14ac:dyDescent="0.2">
      <c r="H13425" s="101"/>
      <c r="I13425" s="101"/>
    </row>
    <row r="13426" spans="8:9" x14ac:dyDescent="0.2">
      <c r="H13426" s="101"/>
      <c r="I13426" s="101"/>
    </row>
    <row r="13427" spans="8:9" x14ac:dyDescent="0.2">
      <c r="H13427" s="101"/>
      <c r="I13427" s="101"/>
    </row>
    <row r="13428" spans="8:9" x14ac:dyDescent="0.2">
      <c r="H13428" s="101"/>
      <c r="I13428" s="101"/>
    </row>
    <row r="13429" spans="8:9" x14ac:dyDescent="0.2">
      <c r="H13429" s="101"/>
      <c r="I13429" s="101"/>
    </row>
    <row r="13430" spans="8:9" x14ac:dyDescent="0.2">
      <c r="H13430" s="101"/>
      <c r="I13430" s="101"/>
    </row>
    <row r="13431" spans="8:9" x14ac:dyDescent="0.2">
      <c r="H13431" s="101"/>
      <c r="I13431" s="101"/>
    </row>
    <row r="13432" spans="8:9" x14ac:dyDescent="0.2">
      <c r="H13432" s="101"/>
      <c r="I13432" s="101"/>
    </row>
    <row r="13433" spans="8:9" x14ac:dyDescent="0.2">
      <c r="H13433" s="101"/>
      <c r="I13433" s="101"/>
    </row>
    <row r="13434" spans="8:9" x14ac:dyDescent="0.2">
      <c r="H13434" s="101"/>
      <c r="I13434" s="101"/>
    </row>
    <row r="13435" spans="8:9" x14ac:dyDescent="0.2">
      <c r="H13435" s="101"/>
      <c r="I13435" s="101"/>
    </row>
    <row r="13436" spans="8:9" x14ac:dyDescent="0.2">
      <c r="H13436" s="101"/>
      <c r="I13436" s="101"/>
    </row>
    <row r="13437" spans="8:9" x14ac:dyDescent="0.2">
      <c r="H13437" s="101"/>
      <c r="I13437" s="101"/>
    </row>
    <row r="13438" spans="8:9" x14ac:dyDescent="0.2">
      <c r="H13438" s="101"/>
      <c r="I13438" s="101"/>
    </row>
    <row r="13439" spans="8:9" x14ac:dyDescent="0.2">
      <c r="H13439" s="101"/>
      <c r="I13439" s="101"/>
    </row>
    <row r="13440" spans="8:9" x14ac:dyDescent="0.2">
      <c r="H13440" s="101"/>
      <c r="I13440" s="101"/>
    </row>
    <row r="13441" spans="8:9" x14ac:dyDescent="0.2">
      <c r="H13441" s="101"/>
      <c r="I13441" s="101"/>
    </row>
    <row r="13442" spans="8:9" x14ac:dyDescent="0.2">
      <c r="H13442" s="101"/>
      <c r="I13442" s="101"/>
    </row>
    <row r="13443" spans="8:9" x14ac:dyDescent="0.2">
      <c r="H13443" s="101"/>
      <c r="I13443" s="101"/>
    </row>
    <row r="13444" spans="8:9" x14ac:dyDescent="0.2">
      <c r="H13444" s="101"/>
      <c r="I13444" s="101"/>
    </row>
    <row r="13445" spans="8:9" x14ac:dyDescent="0.2">
      <c r="H13445" s="101"/>
      <c r="I13445" s="101"/>
    </row>
    <row r="13446" spans="8:9" x14ac:dyDescent="0.2">
      <c r="H13446" s="101"/>
      <c r="I13446" s="101"/>
    </row>
    <row r="13447" spans="8:9" x14ac:dyDescent="0.2">
      <c r="H13447" s="101"/>
      <c r="I13447" s="101"/>
    </row>
    <row r="13448" spans="8:9" x14ac:dyDescent="0.2">
      <c r="H13448" s="101"/>
      <c r="I13448" s="101"/>
    </row>
    <row r="13449" spans="8:9" x14ac:dyDescent="0.2">
      <c r="H13449" s="101"/>
      <c r="I13449" s="101"/>
    </row>
    <row r="13450" spans="8:9" x14ac:dyDescent="0.2">
      <c r="H13450" s="101"/>
      <c r="I13450" s="101"/>
    </row>
    <row r="13451" spans="8:9" x14ac:dyDescent="0.2">
      <c r="H13451" s="101"/>
      <c r="I13451" s="101"/>
    </row>
    <row r="13452" spans="8:9" x14ac:dyDescent="0.2">
      <c r="H13452" s="101"/>
      <c r="I13452" s="101"/>
    </row>
    <row r="13453" spans="8:9" x14ac:dyDescent="0.2">
      <c r="H13453" s="101"/>
      <c r="I13453" s="101"/>
    </row>
    <row r="13454" spans="8:9" x14ac:dyDescent="0.2">
      <c r="H13454" s="101"/>
      <c r="I13454" s="101"/>
    </row>
    <row r="13455" spans="8:9" x14ac:dyDescent="0.2">
      <c r="H13455" s="101"/>
      <c r="I13455" s="101"/>
    </row>
    <row r="13456" spans="8:9" x14ac:dyDescent="0.2">
      <c r="H13456" s="101"/>
      <c r="I13456" s="101"/>
    </row>
    <row r="13457" spans="8:9" x14ac:dyDescent="0.2">
      <c r="H13457" s="101"/>
      <c r="I13457" s="101"/>
    </row>
    <row r="13458" spans="8:9" x14ac:dyDescent="0.2">
      <c r="H13458" s="101"/>
      <c r="I13458" s="101"/>
    </row>
    <row r="13459" spans="8:9" x14ac:dyDescent="0.2">
      <c r="H13459" s="101"/>
      <c r="I13459" s="101"/>
    </row>
    <row r="13460" spans="8:9" x14ac:dyDescent="0.2">
      <c r="H13460" s="101"/>
      <c r="I13460" s="101"/>
    </row>
    <row r="13461" spans="8:9" x14ac:dyDescent="0.2">
      <c r="H13461" s="101"/>
      <c r="I13461" s="101"/>
    </row>
    <row r="13462" spans="8:9" x14ac:dyDescent="0.2">
      <c r="H13462" s="101"/>
      <c r="I13462" s="101"/>
    </row>
    <row r="13463" spans="8:9" x14ac:dyDescent="0.2">
      <c r="H13463" s="101"/>
      <c r="I13463" s="101"/>
    </row>
    <row r="13464" spans="8:9" x14ac:dyDescent="0.2">
      <c r="H13464" s="101"/>
      <c r="I13464" s="101"/>
    </row>
    <row r="13465" spans="8:9" x14ac:dyDescent="0.2">
      <c r="H13465" s="101"/>
      <c r="I13465" s="101"/>
    </row>
    <row r="13466" spans="8:9" x14ac:dyDescent="0.2">
      <c r="H13466" s="101"/>
      <c r="I13466" s="101"/>
    </row>
    <row r="13467" spans="8:9" x14ac:dyDescent="0.2">
      <c r="H13467" s="101"/>
      <c r="I13467" s="101"/>
    </row>
    <row r="13468" spans="8:9" x14ac:dyDescent="0.2">
      <c r="H13468" s="101"/>
      <c r="I13468" s="101"/>
    </row>
    <row r="13469" spans="8:9" x14ac:dyDescent="0.2">
      <c r="H13469" s="101"/>
      <c r="I13469" s="101"/>
    </row>
    <row r="13470" spans="8:9" x14ac:dyDescent="0.2">
      <c r="H13470" s="101"/>
      <c r="I13470" s="101"/>
    </row>
    <row r="13471" spans="8:9" x14ac:dyDescent="0.2">
      <c r="H13471" s="101"/>
      <c r="I13471" s="101"/>
    </row>
    <row r="13472" spans="8:9" x14ac:dyDescent="0.2">
      <c r="H13472" s="101"/>
      <c r="I13472" s="101"/>
    </row>
    <row r="13473" spans="8:9" x14ac:dyDescent="0.2">
      <c r="H13473" s="101"/>
      <c r="I13473" s="101"/>
    </row>
    <row r="13474" spans="8:9" x14ac:dyDescent="0.2">
      <c r="H13474" s="101"/>
      <c r="I13474" s="101"/>
    </row>
    <row r="13475" spans="8:9" x14ac:dyDescent="0.2">
      <c r="H13475" s="101"/>
      <c r="I13475" s="101"/>
    </row>
    <row r="13476" spans="8:9" x14ac:dyDescent="0.2">
      <c r="H13476" s="101"/>
      <c r="I13476" s="101"/>
    </row>
    <row r="13477" spans="8:9" x14ac:dyDescent="0.2">
      <c r="H13477" s="101"/>
      <c r="I13477" s="101"/>
    </row>
    <row r="13478" spans="8:9" x14ac:dyDescent="0.2">
      <c r="H13478" s="101"/>
      <c r="I13478" s="101"/>
    </row>
    <row r="13479" spans="8:9" x14ac:dyDescent="0.2">
      <c r="H13479" s="101"/>
      <c r="I13479" s="101"/>
    </row>
    <row r="13480" spans="8:9" x14ac:dyDescent="0.2">
      <c r="H13480" s="101"/>
      <c r="I13480" s="101"/>
    </row>
    <row r="13481" spans="8:9" x14ac:dyDescent="0.2">
      <c r="H13481" s="101"/>
      <c r="I13481" s="101"/>
    </row>
    <row r="13482" spans="8:9" x14ac:dyDescent="0.2">
      <c r="H13482" s="101"/>
      <c r="I13482" s="101"/>
    </row>
    <row r="13483" spans="8:9" x14ac:dyDescent="0.2">
      <c r="H13483" s="101"/>
      <c r="I13483" s="101"/>
    </row>
    <row r="13484" spans="8:9" x14ac:dyDescent="0.2">
      <c r="H13484" s="101"/>
      <c r="I13484" s="101"/>
    </row>
    <row r="13485" spans="8:9" x14ac:dyDescent="0.2">
      <c r="H13485" s="101"/>
      <c r="I13485" s="101"/>
    </row>
    <row r="13486" spans="8:9" x14ac:dyDescent="0.2">
      <c r="H13486" s="101"/>
      <c r="I13486" s="101"/>
    </row>
    <row r="13487" spans="8:9" x14ac:dyDescent="0.2">
      <c r="H13487" s="101"/>
      <c r="I13487" s="101"/>
    </row>
    <row r="13488" spans="8:9" x14ac:dyDescent="0.2">
      <c r="H13488" s="101"/>
      <c r="I13488" s="101"/>
    </row>
    <row r="13489" spans="8:9" x14ac:dyDescent="0.2">
      <c r="H13489" s="101"/>
      <c r="I13489" s="101"/>
    </row>
    <row r="13490" spans="8:9" x14ac:dyDescent="0.2">
      <c r="H13490" s="101"/>
      <c r="I13490" s="101"/>
    </row>
    <row r="13491" spans="8:9" x14ac:dyDescent="0.2">
      <c r="H13491" s="101"/>
      <c r="I13491" s="101"/>
    </row>
    <row r="13492" spans="8:9" x14ac:dyDescent="0.2">
      <c r="H13492" s="101"/>
      <c r="I13492" s="101"/>
    </row>
    <row r="13493" spans="8:9" x14ac:dyDescent="0.2">
      <c r="H13493" s="101"/>
      <c r="I13493" s="101"/>
    </row>
    <row r="13494" spans="8:9" x14ac:dyDescent="0.2">
      <c r="H13494" s="101"/>
      <c r="I13494" s="101"/>
    </row>
    <row r="13495" spans="8:9" x14ac:dyDescent="0.2">
      <c r="H13495" s="101"/>
      <c r="I13495" s="101"/>
    </row>
    <row r="13496" spans="8:9" x14ac:dyDescent="0.2">
      <c r="H13496" s="101"/>
      <c r="I13496" s="101"/>
    </row>
    <row r="13497" spans="8:9" x14ac:dyDescent="0.2">
      <c r="H13497" s="101"/>
      <c r="I13497" s="101"/>
    </row>
    <row r="13498" spans="8:9" x14ac:dyDescent="0.2">
      <c r="H13498" s="101"/>
      <c r="I13498" s="101"/>
    </row>
    <row r="13499" spans="8:9" x14ac:dyDescent="0.2">
      <c r="H13499" s="101"/>
      <c r="I13499" s="101"/>
    </row>
    <row r="13500" spans="8:9" x14ac:dyDescent="0.2">
      <c r="H13500" s="101"/>
      <c r="I13500" s="101"/>
    </row>
    <row r="13501" spans="8:9" x14ac:dyDescent="0.2">
      <c r="H13501" s="101"/>
      <c r="I13501" s="101"/>
    </row>
    <row r="13502" spans="8:9" x14ac:dyDescent="0.2">
      <c r="H13502" s="101"/>
      <c r="I13502" s="101"/>
    </row>
    <row r="13503" spans="8:9" x14ac:dyDescent="0.2">
      <c r="H13503" s="101"/>
      <c r="I13503" s="101"/>
    </row>
    <row r="13504" spans="8:9" x14ac:dyDescent="0.2">
      <c r="H13504" s="101"/>
      <c r="I13504" s="101"/>
    </row>
    <row r="13505" spans="8:9" x14ac:dyDescent="0.2">
      <c r="H13505" s="101"/>
      <c r="I13505" s="101"/>
    </row>
    <row r="13506" spans="8:9" x14ac:dyDescent="0.2">
      <c r="H13506" s="101"/>
      <c r="I13506" s="101"/>
    </row>
    <row r="13507" spans="8:9" x14ac:dyDescent="0.2">
      <c r="H13507" s="101"/>
      <c r="I13507" s="101"/>
    </row>
    <row r="13508" spans="8:9" x14ac:dyDescent="0.2">
      <c r="H13508" s="101"/>
      <c r="I13508" s="101"/>
    </row>
    <row r="13509" spans="8:9" x14ac:dyDescent="0.2">
      <c r="H13509" s="101"/>
      <c r="I13509" s="101"/>
    </row>
    <row r="13510" spans="8:9" x14ac:dyDescent="0.2">
      <c r="H13510" s="101"/>
      <c r="I13510" s="101"/>
    </row>
    <row r="13511" spans="8:9" x14ac:dyDescent="0.2">
      <c r="H13511" s="101"/>
      <c r="I13511" s="101"/>
    </row>
    <row r="13512" spans="8:9" x14ac:dyDescent="0.2">
      <c r="H13512" s="101"/>
      <c r="I13512" s="101"/>
    </row>
    <row r="13513" spans="8:9" x14ac:dyDescent="0.2">
      <c r="H13513" s="101"/>
      <c r="I13513" s="101"/>
    </row>
    <row r="13514" spans="8:9" x14ac:dyDescent="0.2">
      <c r="H13514" s="101"/>
      <c r="I13514" s="101"/>
    </row>
    <row r="13515" spans="8:9" x14ac:dyDescent="0.2">
      <c r="H13515" s="101"/>
      <c r="I13515" s="101"/>
    </row>
    <row r="13516" spans="8:9" x14ac:dyDescent="0.2">
      <c r="H13516" s="101"/>
      <c r="I13516" s="101"/>
    </row>
    <row r="13517" spans="8:9" x14ac:dyDescent="0.2">
      <c r="H13517" s="101"/>
      <c r="I13517" s="101"/>
    </row>
    <row r="13518" spans="8:9" x14ac:dyDescent="0.2">
      <c r="H13518" s="101"/>
      <c r="I13518" s="101"/>
    </row>
    <row r="13519" spans="8:9" x14ac:dyDescent="0.2">
      <c r="H13519" s="101"/>
      <c r="I13519" s="101"/>
    </row>
    <row r="13520" spans="8:9" x14ac:dyDescent="0.2">
      <c r="H13520" s="101"/>
      <c r="I13520" s="101"/>
    </row>
    <row r="13521" spans="8:9" x14ac:dyDescent="0.2">
      <c r="H13521" s="101"/>
      <c r="I13521" s="101"/>
    </row>
    <row r="13522" spans="8:9" x14ac:dyDescent="0.2">
      <c r="H13522" s="101"/>
      <c r="I13522" s="101"/>
    </row>
    <row r="13523" spans="8:9" x14ac:dyDescent="0.2">
      <c r="H13523" s="101"/>
      <c r="I13523" s="101"/>
    </row>
    <row r="13524" spans="8:9" x14ac:dyDescent="0.2">
      <c r="H13524" s="101"/>
      <c r="I13524" s="101"/>
    </row>
    <row r="13525" spans="8:9" x14ac:dyDescent="0.2">
      <c r="H13525" s="101"/>
      <c r="I13525" s="101"/>
    </row>
    <row r="13526" spans="8:9" x14ac:dyDescent="0.2">
      <c r="H13526" s="101"/>
      <c r="I13526" s="101"/>
    </row>
    <row r="13527" spans="8:9" x14ac:dyDescent="0.2">
      <c r="H13527" s="101"/>
      <c r="I13527" s="101"/>
    </row>
    <row r="13528" spans="8:9" x14ac:dyDescent="0.2">
      <c r="H13528" s="101"/>
      <c r="I13528" s="101"/>
    </row>
    <row r="13529" spans="8:9" x14ac:dyDescent="0.2">
      <c r="H13529" s="101"/>
      <c r="I13529" s="101"/>
    </row>
    <row r="13530" spans="8:9" x14ac:dyDescent="0.2">
      <c r="H13530" s="101"/>
      <c r="I13530" s="101"/>
    </row>
    <row r="13531" spans="8:9" x14ac:dyDescent="0.2">
      <c r="H13531" s="101"/>
      <c r="I13531" s="101"/>
    </row>
    <row r="13532" spans="8:9" x14ac:dyDescent="0.2">
      <c r="H13532" s="101"/>
      <c r="I13532" s="101"/>
    </row>
    <row r="13533" spans="8:9" x14ac:dyDescent="0.2">
      <c r="H13533" s="101"/>
      <c r="I13533" s="101"/>
    </row>
    <row r="13534" spans="8:9" x14ac:dyDescent="0.2">
      <c r="H13534" s="101"/>
      <c r="I13534" s="101"/>
    </row>
    <row r="13535" spans="8:9" x14ac:dyDescent="0.2">
      <c r="H13535" s="101"/>
      <c r="I13535" s="101"/>
    </row>
    <row r="13536" spans="8:9" x14ac:dyDescent="0.2">
      <c r="H13536" s="101"/>
      <c r="I13536" s="101"/>
    </row>
    <row r="13537" spans="8:9" x14ac:dyDescent="0.2">
      <c r="H13537" s="101"/>
      <c r="I13537" s="101"/>
    </row>
    <row r="13538" spans="8:9" x14ac:dyDescent="0.2">
      <c r="H13538" s="101"/>
      <c r="I13538" s="101"/>
    </row>
    <row r="13539" spans="8:9" x14ac:dyDescent="0.2">
      <c r="H13539" s="101"/>
      <c r="I13539" s="101"/>
    </row>
    <row r="13540" spans="8:9" x14ac:dyDescent="0.2">
      <c r="H13540" s="101"/>
      <c r="I13540" s="101"/>
    </row>
    <row r="13541" spans="8:9" x14ac:dyDescent="0.2">
      <c r="H13541" s="101"/>
      <c r="I13541" s="101"/>
    </row>
    <row r="13542" spans="8:9" x14ac:dyDescent="0.2">
      <c r="H13542" s="101"/>
      <c r="I13542" s="101"/>
    </row>
    <row r="13543" spans="8:9" x14ac:dyDescent="0.2">
      <c r="H13543" s="101"/>
      <c r="I13543" s="101"/>
    </row>
    <row r="13544" spans="8:9" x14ac:dyDescent="0.2">
      <c r="H13544" s="101"/>
      <c r="I13544" s="101"/>
    </row>
    <row r="13545" spans="8:9" x14ac:dyDescent="0.2">
      <c r="H13545" s="101"/>
      <c r="I13545" s="101"/>
    </row>
    <row r="13546" spans="8:9" x14ac:dyDescent="0.2">
      <c r="H13546" s="101"/>
      <c r="I13546" s="101"/>
    </row>
    <row r="13547" spans="8:9" x14ac:dyDescent="0.2">
      <c r="H13547" s="101"/>
      <c r="I13547" s="101"/>
    </row>
    <row r="13548" spans="8:9" x14ac:dyDescent="0.2">
      <c r="H13548" s="101"/>
      <c r="I13548" s="101"/>
    </row>
    <row r="13549" spans="8:9" x14ac:dyDescent="0.2">
      <c r="H13549" s="101"/>
      <c r="I13549" s="101"/>
    </row>
    <row r="13550" spans="8:9" x14ac:dyDescent="0.2">
      <c r="H13550" s="101"/>
      <c r="I13550" s="101"/>
    </row>
    <row r="13551" spans="8:9" x14ac:dyDescent="0.2">
      <c r="H13551" s="101"/>
      <c r="I13551" s="101"/>
    </row>
    <row r="13552" spans="8:9" x14ac:dyDescent="0.2">
      <c r="H13552" s="101"/>
      <c r="I13552" s="101"/>
    </row>
    <row r="13553" spans="8:9" x14ac:dyDescent="0.2">
      <c r="H13553" s="101"/>
      <c r="I13553" s="101"/>
    </row>
    <row r="13554" spans="8:9" x14ac:dyDescent="0.2">
      <c r="H13554" s="101"/>
      <c r="I13554" s="101"/>
    </row>
    <row r="13555" spans="8:9" x14ac:dyDescent="0.2">
      <c r="H13555" s="101"/>
      <c r="I13555" s="101"/>
    </row>
    <row r="13556" spans="8:9" x14ac:dyDescent="0.2">
      <c r="H13556" s="101"/>
      <c r="I13556" s="101"/>
    </row>
    <row r="13557" spans="8:9" x14ac:dyDescent="0.2">
      <c r="H13557" s="101"/>
      <c r="I13557" s="101"/>
    </row>
    <row r="13558" spans="8:9" x14ac:dyDescent="0.2">
      <c r="H13558" s="101"/>
      <c r="I13558" s="101"/>
    </row>
    <row r="13559" spans="8:9" x14ac:dyDescent="0.2">
      <c r="H13559" s="101"/>
      <c r="I13559" s="101"/>
    </row>
    <row r="13560" spans="8:9" x14ac:dyDescent="0.2">
      <c r="H13560" s="101"/>
      <c r="I13560" s="101"/>
    </row>
    <row r="13561" spans="8:9" x14ac:dyDescent="0.2">
      <c r="H13561" s="101"/>
      <c r="I13561" s="101"/>
    </row>
    <row r="13562" spans="8:9" x14ac:dyDescent="0.2">
      <c r="H13562" s="101"/>
      <c r="I13562" s="101"/>
    </row>
    <row r="13563" spans="8:9" x14ac:dyDescent="0.2">
      <c r="H13563" s="101"/>
      <c r="I13563" s="101"/>
    </row>
    <row r="13564" spans="8:9" x14ac:dyDescent="0.2">
      <c r="H13564" s="101"/>
      <c r="I13564" s="101"/>
    </row>
    <row r="13565" spans="8:9" x14ac:dyDescent="0.2">
      <c r="H13565" s="101"/>
      <c r="I13565" s="101"/>
    </row>
    <row r="13566" spans="8:9" x14ac:dyDescent="0.2">
      <c r="H13566" s="101"/>
      <c r="I13566" s="101"/>
    </row>
    <row r="13567" spans="8:9" x14ac:dyDescent="0.2">
      <c r="H13567" s="101"/>
      <c r="I13567" s="101"/>
    </row>
    <row r="13568" spans="8:9" x14ac:dyDescent="0.2">
      <c r="H13568" s="101"/>
      <c r="I13568" s="101"/>
    </row>
    <row r="13569" spans="8:9" x14ac:dyDescent="0.2">
      <c r="H13569" s="101"/>
      <c r="I13569" s="101"/>
    </row>
    <row r="13570" spans="8:9" x14ac:dyDescent="0.2">
      <c r="H13570" s="101"/>
      <c r="I13570" s="101"/>
    </row>
    <row r="13571" spans="8:9" x14ac:dyDescent="0.2">
      <c r="H13571" s="101"/>
      <c r="I13571" s="101"/>
    </row>
    <row r="13572" spans="8:9" x14ac:dyDescent="0.2">
      <c r="H13572" s="101"/>
      <c r="I13572" s="101"/>
    </row>
    <row r="13573" spans="8:9" x14ac:dyDescent="0.2">
      <c r="H13573" s="101"/>
      <c r="I13573" s="101"/>
    </row>
    <row r="13574" spans="8:9" x14ac:dyDescent="0.2">
      <c r="H13574" s="101"/>
      <c r="I13574" s="101"/>
    </row>
    <row r="13575" spans="8:9" x14ac:dyDescent="0.2">
      <c r="H13575" s="101"/>
      <c r="I13575" s="101"/>
    </row>
    <row r="13576" spans="8:9" x14ac:dyDescent="0.2">
      <c r="H13576" s="101"/>
      <c r="I13576" s="101"/>
    </row>
    <row r="13577" spans="8:9" x14ac:dyDescent="0.2">
      <c r="H13577" s="101"/>
      <c r="I13577" s="101"/>
    </row>
    <row r="13578" spans="8:9" x14ac:dyDescent="0.2">
      <c r="H13578" s="101"/>
      <c r="I13578" s="101"/>
    </row>
    <row r="13579" spans="8:9" x14ac:dyDescent="0.2">
      <c r="H13579" s="101"/>
      <c r="I13579" s="101"/>
    </row>
    <row r="13580" spans="8:9" x14ac:dyDescent="0.2">
      <c r="H13580" s="101"/>
      <c r="I13580" s="101"/>
    </row>
    <row r="13581" spans="8:9" x14ac:dyDescent="0.2">
      <c r="H13581" s="101"/>
      <c r="I13581" s="101"/>
    </row>
    <row r="13582" spans="8:9" x14ac:dyDescent="0.2">
      <c r="H13582" s="101"/>
      <c r="I13582" s="101"/>
    </row>
    <row r="13583" spans="8:9" x14ac:dyDescent="0.2">
      <c r="H13583" s="101"/>
      <c r="I13583" s="101"/>
    </row>
    <row r="13584" spans="8:9" x14ac:dyDescent="0.2">
      <c r="H13584" s="101"/>
      <c r="I13584" s="101"/>
    </row>
    <row r="13585" spans="8:9" x14ac:dyDescent="0.2">
      <c r="H13585" s="101"/>
      <c r="I13585" s="101"/>
    </row>
    <row r="13586" spans="8:9" x14ac:dyDescent="0.2">
      <c r="H13586" s="101"/>
      <c r="I13586" s="101"/>
    </row>
    <row r="13587" spans="8:9" x14ac:dyDescent="0.2">
      <c r="H13587" s="101"/>
      <c r="I13587" s="101"/>
    </row>
    <row r="13588" spans="8:9" x14ac:dyDescent="0.2">
      <c r="H13588" s="101"/>
      <c r="I13588" s="101"/>
    </row>
    <row r="13589" spans="8:9" x14ac:dyDescent="0.2">
      <c r="H13589" s="101"/>
      <c r="I13589" s="101"/>
    </row>
    <row r="13590" spans="8:9" x14ac:dyDescent="0.2">
      <c r="H13590" s="101"/>
      <c r="I13590" s="101"/>
    </row>
    <row r="13591" spans="8:9" x14ac:dyDescent="0.2">
      <c r="H13591" s="101"/>
      <c r="I13591" s="101"/>
    </row>
    <row r="13592" spans="8:9" x14ac:dyDescent="0.2">
      <c r="H13592" s="101"/>
      <c r="I13592" s="101"/>
    </row>
    <row r="13593" spans="8:9" x14ac:dyDescent="0.2">
      <c r="H13593" s="101"/>
      <c r="I13593" s="101"/>
    </row>
    <row r="13594" spans="8:9" x14ac:dyDescent="0.2">
      <c r="H13594" s="101"/>
      <c r="I13594" s="101"/>
    </row>
    <row r="13595" spans="8:9" x14ac:dyDescent="0.2">
      <c r="H13595" s="101"/>
      <c r="I13595" s="101"/>
    </row>
    <row r="13596" spans="8:9" x14ac:dyDescent="0.2">
      <c r="H13596" s="101"/>
      <c r="I13596" s="101"/>
    </row>
    <row r="13597" spans="8:9" x14ac:dyDescent="0.2">
      <c r="H13597" s="101"/>
      <c r="I13597" s="101"/>
    </row>
    <row r="13598" spans="8:9" x14ac:dyDescent="0.2">
      <c r="H13598" s="101"/>
      <c r="I13598" s="101"/>
    </row>
    <row r="13599" spans="8:9" x14ac:dyDescent="0.2">
      <c r="H13599" s="101"/>
      <c r="I13599" s="101"/>
    </row>
    <row r="13600" spans="8:9" x14ac:dyDescent="0.2">
      <c r="H13600" s="101"/>
      <c r="I13600" s="101"/>
    </row>
    <row r="13601" spans="8:9" x14ac:dyDescent="0.2">
      <c r="H13601" s="101"/>
      <c r="I13601" s="101"/>
    </row>
    <row r="13602" spans="8:9" x14ac:dyDescent="0.2">
      <c r="H13602" s="101"/>
      <c r="I13602" s="101"/>
    </row>
    <row r="13603" spans="8:9" x14ac:dyDescent="0.2">
      <c r="H13603" s="101"/>
      <c r="I13603" s="101"/>
    </row>
    <row r="13604" spans="8:9" x14ac:dyDescent="0.2">
      <c r="H13604" s="101"/>
      <c r="I13604" s="101"/>
    </row>
    <row r="13605" spans="8:9" x14ac:dyDescent="0.2">
      <c r="H13605" s="101"/>
      <c r="I13605" s="101"/>
    </row>
    <row r="13606" spans="8:9" x14ac:dyDescent="0.2">
      <c r="H13606" s="101"/>
      <c r="I13606" s="101"/>
    </row>
    <row r="13607" spans="8:9" x14ac:dyDescent="0.2">
      <c r="H13607" s="101"/>
      <c r="I13607" s="101"/>
    </row>
    <row r="13608" spans="8:9" x14ac:dyDescent="0.2">
      <c r="H13608" s="101"/>
      <c r="I13608" s="101"/>
    </row>
    <row r="13609" spans="8:9" x14ac:dyDescent="0.2">
      <c r="H13609" s="101"/>
      <c r="I13609" s="101"/>
    </row>
    <row r="13610" spans="8:9" x14ac:dyDescent="0.2">
      <c r="H13610" s="101"/>
      <c r="I13610" s="101"/>
    </row>
    <row r="13611" spans="8:9" x14ac:dyDescent="0.2">
      <c r="H13611" s="101"/>
      <c r="I13611" s="101"/>
    </row>
    <row r="13612" spans="8:9" x14ac:dyDescent="0.2">
      <c r="H13612" s="101"/>
      <c r="I13612" s="101"/>
    </row>
    <row r="13613" spans="8:9" x14ac:dyDescent="0.2">
      <c r="H13613" s="101"/>
      <c r="I13613" s="101"/>
    </row>
    <row r="13614" spans="8:9" x14ac:dyDescent="0.2">
      <c r="H13614" s="101"/>
      <c r="I13614" s="101"/>
    </row>
    <row r="13615" spans="8:9" x14ac:dyDescent="0.2">
      <c r="H13615" s="101"/>
      <c r="I13615" s="101"/>
    </row>
    <row r="13616" spans="8:9" x14ac:dyDescent="0.2">
      <c r="H13616" s="101"/>
      <c r="I13616" s="101"/>
    </row>
    <row r="13617" spans="8:9" x14ac:dyDescent="0.2">
      <c r="H13617" s="101"/>
      <c r="I13617" s="101"/>
    </row>
    <row r="13618" spans="8:9" x14ac:dyDescent="0.2">
      <c r="H13618" s="101"/>
      <c r="I13618" s="101"/>
    </row>
    <row r="13619" spans="8:9" x14ac:dyDescent="0.2">
      <c r="H13619" s="101"/>
      <c r="I13619" s="101"/>
    </row>
    <row r="13620" spans="8:9" x14ac:dyDescent="0.2">
      <c r="H13620" s="101"/>
      <c r="I13620" s="101"/>
    </row>
    <row r="13621" spans="8:9" x14ac:dyDescent="0.2">
      <c r="H13621" s="101"/>
      <c r="I13621" s="101"/>
    </row>
    <row r="13622" spans="8:9" x14ac:dyDescent="0.2">
      <c r="H13622" s="101"/>
      <c r="I13622" s="101"/>
    </row>
    <row r="13623" spans="8:9" x14ac:dyDescent="0.2">
      <c r="H13623" s="101"/>
      <c r="I13623" s="101"/>
    </row>
    <row r="13624" spans="8:9" x14ac:dyDescent="0.2">
      <c r="H13624" s="101"/>
      <c r="I13624" s="101"/>
    </row>
    <row r="13625" spans="8:9" x14ac:dyDescent="0.2">
      <c r="H13625" s="101"/>
      <c r="I13625" s="101"/>
    </row>
    <row r="13626" spans="8:9" x14ac:dyDescent="0.2">
      <c r="H13626" s="101"/>
      <c r="I13626" s="101"/>
    </row>
    <row r="13627" spans="8:9" x14ac:dyDescent="0.2">
      <c r="H13627" s="101"/>
      <c r="I13627" s="101"/>
    </row>
    <row r="13628" spans="8:9" x14ac:dyDescent="0.2">
      <c r="H13628" s="101"/>
      <c r="I13628" s="101"/>
    </row>
    <row r="13629" spans="8:9" x14ac:dyDescent="0.2">
      <c r="H13629" s="101"/>
      <c r="I13629" s="101"/>
    </row>
    <row r="13630" spans="8:9" x14ac:dyDescent="0.2">
      <c r="H13630" s="101"/>
      <c r="I13630" s="101"/>
    </row>
    <row r="13631" spans="8:9" x14ac:dyDescent="0.2">
      <c r="H13631" s="101"/>
      <c r="I13631" s="101"/>
    </row>
    <row r="13632" spans="8:9" x14ac:dyDescent="0.2">
      <c r="H13632" s="101"/>
      <c r="I13632" s="101"/>
    </row>
    <row r="13633" spans="8:9" x14ac:dyDescent="0.2">
      <c r="H13633" s="101"/>
      <c r="I13633" s="101"/>
    </row>
    <row r="13634" spans="8:9" x14ac:dyDescent="0.2">
      <c r="H13634" s="101"/>
      <c r="I13634" s="101"/>
    </row>
    <row r="13635" spans="8:9" x14ac:dyDescent="0.2">
      <c r="H13635" s="101"/>
      <c r="I13635" s="101"/>
    </row>
    <row r="13636" spans="8:9" x14ac:dyDescent="0.2">
      <c r="H13636" s="101"/>
      <c r="I13636" s="101"/>
    </row>
    <row r="13637" spans="8:9" x14ac:dyDescent="0.2">
      <c r="H13637" s="101"/>
      <c r="I13637" s="101"/>
    </row>
    <row r="13638" spans="8:9" x14ac:dyDescent="0.2">
      <c r="H13638" s="101"/>
      <c r="I13638" s="101"/>
    </row>
    <row r="13639" spans="8:9" x14ac:dyDescent="0.2">
      <c r="H13639" s="101"/>
      <c r="I13639" s="101"/>
    </row>
    <row r="13640" spans="8:9" x14ac:dyDescent="0.2">
      <c r="H13640" s="101"/>
      <c r="I13640" s="101"/>
    </row>
    <row r="13641" spans="8:9" x14ac:dyDescent="0.2">
      <c r="H13641" s="101"/>
      <c r="I13641" s="101"/>
    </row>
    <row r="13642" spans="8:9" x14ac:dyDescent="0.2">
      <c r="H13642" s="101"/>
      <c r="I13642" s="101"/>
    </row>
    <row r="13643" spans="8:9" x14ac:dyDescent="0.2">
      <c r="H13643" s="101"/>
      <c r="I13643" s="101"/>
    </row>
    <row r="13644" spans="8:9" x14ac:dyDescent="0.2">
      <c r="H13644" s="101"/>
      <c r="I13644" s="101"/>
    </row>
    <row r="13645" spans="8:9" x14ac:dyDescent="0.2">
      <c r="H13645" s="101"/>
      <c r="I13645" s="101"/>
    </row>
    <row r="13646" spans="8:9" x14ac:dyDescent="0.2">
      <c r="H13646" s="101"/>
      <c r="I13646" s="101"/>
    </row>
    <row r="13647" spans="8:9" x14ac:dyDescent="0.2">
      <c r="H13647" s="101"/>
      <c r="I13647" s="101"/>
    </row>
    <row r="13648" spans="8:9" x14ac:dyDescent="0.2">
      <c r="H13648" s="101"/>
      <c r="I13648" s="101"/>
    </row>
    <row r="13649" spans="8:9" x14ac:dyDescent="0.2">
      <c r="H13649" s="101"/>
      <c r="I13649" s="101"/>
    </row>
    <row r="13650" spans="8:9" x14ac:dyDescent="0.2">
      <c r="H13650" s="101"/>
      <c r="I13650" s="101"/>
    </row>
    <row r="13651" spans="8:9" x14ac:dyDescent="0.2">
      <c r="H13651" s="101"/>
      <c r="I13651" s="101"/>
    </row>
    <row r="13652" spans="8:9" x14ac:dyDescent="0.2">
      <c r="H13652" s="101"/>
      <c r="I13652" s="101"/>
    </row>
    <row r="13653" spans="8:9" x14ac:dyDescent="0.2">
      <c r="H13653" s="101"/>
      <c r="I13653" s="101"/>
    </row>
    <row r="13654" spans="8:9" x14ac:dyDescent="0.2">
      <c r="H13654" s="101"/>
      <c r="I13654" s="101"/>
    </row>
    <row r="13655" spans="8:9" x14ac:dyDescent="0.2">
      <c r="H13655" s="101"/>
      <c r="I13655" s="101"/>
    </row>
    <row r="13656" spans="8:9" x14ac:dyDescent="0.2">
      <c r="H13656" s="101"/>
      <c r="I13656" s="101"/>
    </row>
    <row r="13657" spans="8:9" x14ac:dyDescent="0.2">
      <c r="H13657" s="101"/>
      <c r="I13657" s="101"/>
    </row>
    <row r="13658" spans="8:9" x14ac:dyDescent="0.2">
      <c r="H13658" s="101"/>
      <c r="I13658" s="101"/>
    </row>
    <row r="13659" spans="8:9" x14ac:dyDescent="0.2">
      <c r="H13659" s="101"/>
      <c r="I13659" s="101"/>
    </row>
    <row r="13660" spans="8:9" x14ac:dyDescent="0.2">
      <c r="H13660" s="101"/>
      <c r="I13660" s="101"/>
    </row>
    <row r="13661" spans="8:9" x14ac:dyDescent="0.2">
      <c r="H13661" s="101"/>
      <c r="I13661" s="101"/>
    </row>
    <row r="13662" spans="8:9" x14ac:dyDescent="0.2">
      <c r="H13662" s="101"/>
      <c r="I13662" s="101"/>
    </row>
    <row r="13663" spans="8:9" x14ac:dyDescent="0.2">
      <c r="H13663" s="101"/>
      <c r="I13663" s="101"/>
    </row>
    <row r="13664" spans="8:9" x14ac:dyDescent="0.2">
      <c r="H13664" s="101"/>
      <c r="I13664" s="101"/>
    </row>
    <row r="13665" spans="8:9" x14ac:dyDescent="0.2">
      <c r="H13665" s="101"/>
      <c r="I13665" s="101"/>
    </row>
    <row r="13666" spans="8:9" x14ac:dyDescent="0.2">
      <c r="H13666" s="101"/>
      <c r="I13666" s="101"/>
    </row>
    <row r="13667" spans="8:9" x14ac:dyDescent="0.2">
      <c r="H13667" s="101"/>
      <c r="I13667" s="101"/>
    </row>
    <row r="13668" spans="8:9" x14ac:dyDescent="0.2">
      <c r="H13668" s="101"/>
      <c r="I13668" s="101"/>
    </row>
    <row r="13669" spans="8:9" x14ac:dyDescent="0.2">
      <c r="H13669" s="101"/>
      <c r="I13669" s="101"/>
    </row>
    <row r="13670" spans="8:9" x14ac:dyDescent="0.2">
      <c r="H13670" s="101"/>
      <c r="I13670" s="101"/>
    </row>
    <row r="13671" spans="8:9" x14ac:dyDescent="0.2">
      <c r="H13671" s="101"/>
      <c r="I13671" s="101"/>
    </row>
    <row r="13672" spans="8:9" x14ac:dyDescent="0.2">
      <c r="H13672" s="101"/>
      <c r="I13672" s="101"/>
    </row>
    <row r="13673" spans="8:9" x14ac:dyDescent="0.2">
      <c r="H13673" s="101"/>
      <c r="I13673" s="101"/>
    </row>
    <row r="13674" spans="8:9" x14ac:dyDescent="0.2">
      <c r="H13674" s="101"/>
      <c r="I13674" s="101"/>
    </row>
    <row r="13675" spans="8:9" x14ac:dyDescent="0.2">
      <c r="H13675" s="101"/>
      <c r="I13675" s="101"/>
    </row>
    <row r="13676" spans="8:9" x14ac:dyDescent="0.2">
      <c r="H13676" s="101"/>
      <c r="I13676" s="101"/>
    </row>
    <row r="13677" spans="8:9" x14ac:dyDescent="0.2">
      <c r="H13677" s="101"/>
      <c r="I13677" s="101"/>
    </row>
    <row r="13678" spans="8:9" x14ac:dyDescent="0.2">
      <c r="H13678" s="101"/>
      <c r="I13678" s="101"/>
    </row>
    <row r="13679" spans="8:9" x14ac:dyDescent="0.2">
      <c r="H13679" s="101"/>
      <c r="I13679" s="101"/>
    </row>
    <row r="13680" spans="8:9" x14ac:dyDescent="0.2">
      <c r="H13680" s="101"/>
      <c r="I13680" s="101"/>
    </row>
    <row r="13681" spans="8:9" x14ac:dyDescent="0.2">
      <c r="H13681" s="101"/>
      <c r="I13681" s="101"/>
    </row>
    <row r="13682" spans="8:9" x14ac:dyDescent="0.2">
      <c r="H13682" s="101"/>
      <c r="I13682" s="101"/>
    </row>
    <row r="13683" spans="8:9" x14ac:dyDescent="0.2">
      <c r="H13683" s="101"/>
      <c r="I13683" s="101"/>
    </row>
    <row r="13684" spans="8:9" x14ac:dyDescent="0.2">
      <c r="H13684" s="101"/>
      <c r="I13684" s="101"/>
    </row>
    <row r="13685" spans="8:9" x14ac:dyDescent="0.2">
      <c r="H13685" s="101"/>
      <c r="I13685" s="101"/>
    </row>
    <row r="13686" spans="8:9" x14ac:dyDescent="0.2">
      <c r="H13686" s="101"/>
      <c r="I13686" s="101"/>
    </row>
    <row r="13687" spans="8:9" x14ac:dyDescent="0.2">
      <c r="H13687" s="101"/>
      <c r="I13687" s="101"/>
    </row>
    <row r="13688" spans="8:9" x14ac:dyDescent="0.2">
      <c r="H13688" s="101"/>
      <c r="I13688" s="101"/>
    </row>
    <row r="13689" spans="8:9" x14ac:dyDescent="0.2">
      <c r="H13689" s="101"/>
      <c r="I13689" s="101"/>
    </row>
    <row r="13690" spans="8:9" x14ac:dyDescent="0.2">
      <c r="H13690" s="101"/>
      <c r="I13690" s="101"/>
    </row>
    <row r="13691" spans="8:9" x14ac:dyDescent="0.2">
      <c r="H13691" s="101"/>
      <c r="I13691" s="101"/>
    </row>
    <row r="13692" spans="8:9" x14ac:dyDescent="0.2">
      <c r="H13692" s="101"/>
      <c r="I13692" s="101"/>
    </row>
    <row r="13693" spans="8:9" x14ac:dyDescent="0.2">
      <c r="H13693" s="101"/>
      <c r="I13693" s="101"/>
    </row>
    <row r="13694" spans="8:9" x14ac:dyDescent="0.2">
      <c r="H13694" s="101"/>
      <c r="I13694" s="101"/>
    </row>
    <row r="13695" spans="8:9" x14ac:dyDescent="0.2">
      <c r="H13695" s="101"/>
      <c r="I13695" s="101"/>
    </row>
    <row r="13696" spans="8:9" x14ac:dyDescent="0.2">
      <c r="H13696" s="101"/>
      <c r="I13696" s="101"/>
    </row>
    <row r="13697" spans="8:9" x14ac:dyDescent="0.2">
      <c r="H13697" s="101"/>
      <c r="I13697" s="101"/>
    </row>
    <row r="13698" spans="8:9" x14ac:dyDescent="0.2">
      <c r="H13698" s="101"/>
      <c r="I13698" s="101"/>
    </row>
    <row r="13699" spans="8:9" x14ac:dyDescent="0.2">
      <c r="H13699" s="101"/>
      <c r="I13699" s="101"/>
    </row>
    <row r="13700" spans="8:9" x14ac:dyDescent="0.2">
      <c r="H13700" s="101"/>
      <c r="I13700" s="101"/>
    </row>
    <row r="13701" spans="8:9" x14ac:dyDescent="0.2">
      <c r="H13701" s="101"/>
      <c r="I13701" s="101"/>
    </row>
    <row r="13702" spans="8:9" x14ac:dyDescent="0.2">
      <c r="H13702" s="101"/>
      <c r="I13702" s="101"/>
    </row>
    <row r="13703" spans="8:9" x14ac:dyDescent="0.2">
      <c r="H13703" s="101"/>
      <c r="I13703" s="101"/>
    </row>
    <row r="13704" spans="8:9" x14ac:dyDescent="0.2">
      <c r="H13704" s="101"/>
      <c r="I13704" s="101"/>
    </row>
    <row r="13705" spans="8:9" x14ac:dyDescent="0.2">
      <c r="H13705" s="101"/>
      <c r="I13705" s="101"/>
    </row>
    <row r="13706" spans="8:9" x14ac:dyDescent="0.2">
      <c r="H13706" s="101"/>
      <c r="I13706" s="101"/>
    </row>
    <row r="13707" spans="8:9" x14ac:dyDescent="0.2">
      <c r="H13707" s="101"/>
      <c r="I13707" s="101"/>
    </row>
    <row r="13708" spans="8:9" x14ac:dyDescent="0.2">
      <c r="H13708" s="101"/>
      <c r="I13708" s="101"/>
    </row>
    <row r="13709" spans="8:9" x14ac:dyDescent="0.2">
      <c r="H13709" s="101"/>
      <c r="I13709" s="101"/>
    </row>
    <row r="13710" spans="8:9" x14ac:dyDescent="0.2">
      <c r="H13710" s="101"/>
      <c r="I13710" s="101"/>
    </row>
    <row r="13711" spans="8:9" x14ac:dyDescent="0.2">
      <c r="H13711" s="101"/>
      <c r="I13711" s="101"/>
    </row>
    <row r="13712" spans="8:9" x14ac:dyDescent="0.2">
      <c r="H13712" s="101"/>
      <c r="I13712" s="101"/>
    </row>
    <row r="13713" spans="8:9" x14ac:dyDescent="0.2">
      <c r="H13713" s="101"/>
      <c r="I13713" s="101"/>
    </row>
    <row r="13714" spans="8:9" x14ac:dyDescent="0.2">
      <c r="H13714" s="101"/>
      <c r="I13714" s="101"/>
    </row>
    <row r="13715" spans="8:9" x14ac:dyDescent="0.2">
      <c r="H13715" s="101"/>
      <c r="I13715" s="101"/>
    </row>
    <row r="13716" spans="8:9" x14ac:dyDescent="0.2">
      <c r="H13716" s="101"/>
      <c r="I13716" s="101"/>
    </row>
    <row r="13717" spans="8:9" x14ac:dyDescent="0.2">
      <c r="H13717" s="101"/>
      <c r="I13717" s="101"/>
    </row>
    <row r="13718" spans="8:9" x14ac:dyDescent="0.2">
      <c r="H13718" s="101"/>
      <c r="I13718" s="101"/>
    </row>
    <row r="13719" spans="8:9" x14ac:dyDescent="0.2">
      <c r="H13719" s="101"/>
      <c r="I13719" s="101"/>
    </row>
    <row r="13720" spans="8:9" x14ac:dyDescent="0.2">
      <c r="H13720" s="101"/>
      <c r="I13720" s="101"/>
    </row>
    <row r="13721" spans="8:9" x14ac:dyDescent="0.2">
      <c r="H13721" s="101"/>
      <c r="I13721" s="101"/>
    </row>
    <row r="13722" spans="8:9" x14ac:dyDescent="0.2">
      <c r="H13722" s="101"/>
      <c r="I13722" s="101"/>
    </row>
    <row r="13723" spans="8:9" x14ac:dyDescent="0.2">
      <c r="H13723" s="101"/>
      <c r="I13723" s="101"/>
    </row>
    <row r="13724" spans="8:9" x14ac:dyDescent="0.2">
      <c r="H13724" s="101"/>
      <c r="I13724" s="101"/>
    </row>
    <row r="13725" spans="8:9" x14ac:dyDescent="0.2">
      <c r="H13725" s="101"/>
      <c r="I13725" s="101"/>
    </row>
    <row r="13726" spans="8:9" x14ac:dyDescent="0.2">
      <c r="H13726" s="101"/>
      <c r="I13726" s="101"/>
    </row>
    <row r="13727" spans="8:9" x14ac:dyDescent="0.2">
      <c r="H13727" s="101"/>
      <c r="I13727" s="101"/>
    </row>
    <row r="13728" spans="8:9" x14ac:dyDescent="0.2">
      <c r="H13728" s="101"/>
      <c r="I13728" s="101"/>
    </row>
    <row r="13729" spans="8:9" x14ac:dyDescent="0.2">
      <c r="H13729" s="101"/>
      <c r="I13729" s="101"/>
    </row>
    <row r="13730" spans="8:9" x14ac:dyDescent="0.2">
      <c r="H13730" s="101"/>
      <c r="I13730" s="101"/>
    </row>
    <row r="13731" spans="8:9" x14ac:dyDescent="0.2">
      <c r="H13731" s="101"/>
      <c r="I13731" s="101"/>
    </row>
    <row r="13732" spans="8:9" x14ac:dyDescent="0.2">
      <c r="H13732" s="101"/>
      <c r="I13732" s="101"/>
    </row>
    <row r="13733" spans="8:9" x14ac:dyDescent="0.2">
      <c r="H13733" s="101"/>
      <c r="I13733" s="101"/>
    </row>
    <row r="13734" spans="8:9" x14ac:dyDescent="0.2">
      <c r="H13734" s="101"/>
      <c r="I13734" s="101"/>
    </row>
    <row r="13735" spans="8:9" x14ac:dyDescent="0.2">
      <c r="H13735" s="101"/>
      <c r="I13735" s="101"/>
    </row>
    <row r="13736" spans="8:9" x14ac:dyDescent="0.2">
      <c r="H13736" s="101"/>
      <c r="I13736" s="101"/>
    </row>
    <row r="13737" spans="8:9" x14ac:dyDescent="0.2">
      <c r="H13737" s="101"/>
      <c r="I13737" s="101"/>
    </row>
    <row r="13738" spans="8:9" x14ac:dyDescent="0.2">
      <c r="H13738" s="101"/>
      <c r="I13738" s="101"/>
    </row>
    <row r="13739" spans="8:9" x14ac:dyDescent="0.2">
      <c r="H13739" s="101"/>
      <c r="I13739" s="101"/>
    </row>
    <row r="13740" spans="8:9" x14ac:dyDescent="0.2">
      <c r="H13740" s="101"/>
      <c r="I13740" s="101"/>
    </row>
    <row r="13741" spans="8:9" x14ac:dyDescent="0.2">
      <c r="H13741" s="101"/>
      <c r="I13741" s="101"/>
    </row>
    <row r="13742" spans="8:9" x14ac:dyDescent="0.2">
      <c r="H13742" s="101"/>
      <c r="I13742" s="101"/>
    </row>
    <row r="13743" spans="8:9" x14ac:dyDescent="0.2">
      <c r="H13743" s="101"/>
      <c r="I13743" s="101"/>
    </row>
    <row r="13744" spans="8:9" x14ac:dyDescent="0.2">
      <c r="H13744" s="101"/>
      <c r="I13744" s="101"/>
    </row>
    <row r="13745" spans="8:9" x14ac:dyDescent="0.2">
      <c r="H13745" s="101"/>
      <c r="I13745" s="101"/>
    </row>
    <row r="13746" spans="8:9" x14ac:dyDescent="0.2">
      <c r="H13746" s="101"/>
      <c r="I13746" s="101"/>
    </row>
    <row r="13747" spans="8:9" x14ac:dyDescent="0.2">
      <c r="H13747" s="101"/>
      <c r="I13747" s="101"/>
    </row>
    <row r="13748" spans="8:9" x14ac:dyDescent="0.2">
      <c r="H13748" s="101"/>
      <c r="I13748" s="101"/>
    </row>
    <row r="13749" spans="8:9" x14ac:dyDescent="0.2">
      <c r="H13749" s="101"/>
      <c r="I13749" s="101"/>
    </row>
    <row r="13750" spans="8:9" x14ac:dyDescent="0.2">
      <c r="H13750" s="101"/>
      <c r="I13750" s="101"/>
    </row>
    <row r="13751" spans="8:9" x14ac:dyDescent="0.2">
      <c r="H13751" s="101"/>
      <c r="I13751" s="101"/>
    </row>
    <row r="13752" spans="8:9" x14ac:dyDescent="0.2">
      <c r="H13752" s="101"/>
      <c r="I13752" s="101"/>
    </row>
    <row r="13753" spans="8:9" x14ac:dyDescent="0.2">
      <c r="H13753" s="101"/>
      <c r="I13753" s="101"/>
    </row>
    <row r="13754" spans="8:9" x14ac:dyDescent="0.2">
      <c r="H13754" s="101"/>
      <c r="I13754" s="101"/>
    </row>
    <row r="13755" spans="8:9" x14ac:dyDescent="0.2">
      <c r="H13755" s="101"/>
      <c r="I13755" s="101"/>
    </row>
    <row r="13756" spans="8:9" x14ac:dyDescent="0.2">
      <c r="H13756" s="101"/>
      <c r="I13756" s="101"/>
    </row>
    <row r="13757" spans="8:9" x14ac:dyDescent="0.2">
      <c r="H13757" s="101"/>
      <c r="I13757" s="101"/>
    </row>
    <row r="13758" spans="8:9" x14ac:dyDescent="0.2">
      <c r="H13758" s="101"/>
      <c r="I13758" s="101"/>
    </row>
    <row r="13759" spans="8:9" x14ac:dyDescent="0.2">
      <c r="H13759" s="101"/>
      <c r="I13759" s="101"/>
    </row>
    <row r="13760" spans="8:9" x14ac:dyDescent="0.2">
      <c r="H13760" s="101"/>
      <c r="I13760" s="101"/>
    </row>
    <row r="13761" spans="8:9" x14ac:dyDescent="0.2">
      <c r="H13761" s="101"/>
      <c r="I13761" s="101"/>
    </row>
    <row r="13762" spans="8:9" x14ac:dyDescent="0.2">
      <c r="H13762" s="101"/>
      <c r="I13762" s="101"/>
    </row>
    <row r="13763" spans="8:9" x14ac:dyDescent="0.2">
      <c r="H13763" s="101"/>
      <c r="I13763" s="101"/>
    </row>
    <row r="13764" spans="8:9" x14ac:dyDescent="0.2">
      <c r="H13764" s="101"/>
      <c r="I13764" s="101"/>
    </row>
    <row r="13765" spans="8:9" x14ac:dyDescent="0.2">
      <c r="H13765" s="101"/>
      <c r="I13765" s="101"/>
    </row>
    <row r="13766" spans="8:9" x14ac:dyDescent="0.2">
      <c r="H13766" s="101"/>
      <c r="I13766" s="101"/>
    </row>
    <row r="13767" spans="8:9" x14ac:dyDescent="0.2">
      <c r="H13767" s="101"/>
      <c r="I13767" s="101"/>
    </row>
    <row r="13768" spans="8:9" x14ac:dyDescent="0.2">
      <c r="H13768" s="101"/>
      <c r="I13768" s="101"/>
    </row>
    <row r="13769" spans="8:9" x14ac:dyDescent="0.2">
      <c r="H13769" s="101"/>
      <c r="I13769" s="101"/>
    </row>
    <row r="13770" spans="8:9" x14ac:dyDescent="0.2">
      <c r="H13770" s="101"/>
      <c r="I13770" s="101"/>
    </row>
    <row r="13771" spans="8:9" x14ac:dyDescent="0.2">
      <c r="H13771" s="101"/>
      <c r="I13771" s="101"/>
    </row>
    <row r="13772" spans="8:9" x14ac:dyDescent="0.2">
      <c r="H13772" s="101"/>
      <c r="I13772" s="101"/>
    </row>
    <row r="13773" spans="8:9" x14ac:dyDescent="0.2">
      <c r="H13773" s="101"/>
      <c r="I13773" s="101"/>
    </row>
    <row r="13774" spans="8:9" x14ac:dyDescent="0.2">
      <c r="H13774" s="101"/>
      <c r="I13774" s="101"/>
    </row>
    <row r="13775" spans="8:9" x14ac:dyDescent="0.2">
      <c r="H13775" s="101"/>
      <c r="I13775" s="101"/>
    </row>
    <row r="13776" spans="8:9" x14ac:dyDescent="0.2">
      <c r="H13776" s="101"/>
      <c r="I13776" s="101"/>
    </row>
    <row r="13777" spans="8:9" x14ac:dyDescent="0.2">
      <c r="H13777" s="101"/>
      <c r="I13777" s="101"/>
    </row>
    <row r="13778" spans="8:9" x14ac:dyDescent="0.2">
      <c r="H13778" s="101"/>
      <c r="I13778" s="101"/>
    </row>
    <row r="13779" spans="8:9" x14ac:dyDescent="0.2">
      <c r="H13779" s="101"/>
      <c r="I13779" s="101"/>
    </row>
    <row r="13780" spans="8:9" x14ac:dyDescent="0.2">
      <c r="H13780" s="101"/>
      <c r="I13780" s="101"/>
    </row>
    <row r="13781" spans="8:9" x14ac:dyDescent="0.2">
      <c r="H13781" s="101"/>
      <c r="I13781" s="101"/>
    </row>
    <row r="13782" spans="8:9" x14ac:dyDescent="0.2">
      <c r="H13782" s="101"/>
      <c r="I13782" s="101"/>
    </row>
    <row r="13783" spans="8:9" x14ac:dyDescent="0.2">
      <c r="H13783" s="101"/>
      <c r="I13783" s="101"/>
    </row>
    <row r="13784" spans="8:9" x14ac:dyDescent="0.2">
      <c r="H13784" s="101"/>
      <c r="I13784" s="101"/>
    </row>
    <row r="13785" spans="8:9" x14ac:dyDescent="0.2">
      <c r="H13785" s="101"/>
      <c r="I13785" s="101"/>
    </row>
    <row r="13786" spans="8:9" x14ac:dyDescent="0.2">
      <c r="H13786" s="101"/>
      <c r="I13786" s="101"/>
    </row>
    <row r="13787" spans="8:9" x14ac:dyDescent="0.2">
      <c r="H13787" s="101"/>
      <c r="I13787" s="101"/>
    </row>
    <row r="13788" spans="8:9" x14ac:dyDescent="0.2">
      <c r="H13788" s="101"/>
      <c r="I13788" s="101"/>
    </row>
    <row r="13789" spans="8:9" x14ac:dyDescent="0.2">
      <c r="H13789" s="101"/>
      <c r="I13789" s="101"/>
    </row>
    <row r="13790" spans="8:9" x14ac:dyDescent="0.2">
      <c r="H13790" s="101"/>
      <c r="I13790" s="101"/>
    </row>
    <row r="13791" spans="8:9" x14ac:dyDescent="0.2">
      <c r="H13791" s="101"/>
      <c r="I13791" s="101"/>
    </row>
    <row r="13792" spans="8:9" x14ac:dyDescent="0.2">
      <c r="H13792" s="101"/>
      <c r="I13792" s="101"/>
    </row>
    <row r="13793" spans="8:9" x14ac:dyDescent="0.2">
      <c r="H13793" s="101"/>
      <c r="I13793" s="101"/>
    </row>
    <row r="13794" spans="8:9" x14ac:dyDescent="0.2">
      <c r="H13794" s="101"/>
      <c r="I13794" s="101"/>
    </row>
    <row r="13795" spans="8:9" x14ac:dyDescent="0.2">
      <c r="H13795" s="101"/>
      <c r="I13795" s="101"/>
    </row>
    <row r="13796" spans="8:9" x14ac:dyDescent="0.2">
      <c r="H13796" s="101"/>
      <c r="I13796" s="101"/>
    </row>
    <row r="13797" spans="8:9" x14ac:dyDescent="0.2">
      <c r="H13797" s="101"/>
      <c r="I13797" s="101"/>
    </row>
    <row r="13798" spans="8:9" x14ac:dyDescent="0.2">
      <c r="H13798" s="101"/>
      <c r="I13798" s="101"/>
    </row>
    <row r="13799" spans="8:9" x14ac:dyDescent="0.2">
      <c r="H13799" s="101"/>
      <c r="I13799" s="101"/>
    </row>
    <row r="13800" spans="8:9" x14ac:dyDescent="0.2">
      <c r="H13800" s="101"/>
      <c r="I13800" s="101"/>
    </row>
    <row r="13801" spans="8:9" x14ac:dyDescent="0.2">
      <c r="H13801" s="101"/>
      <c r="I13801" s="101"/>
    </row>
    <row r="13802" spans="8:9" x14ac:dyDescent="0.2">
      <c r="H13802" s="101"/>
      <c r="I13802" s="101"/>
    </row>
    <row r="13803" spans="8:9" x14ac:dyDescent="0.2">
      <c r="H13803" s="101"/>
      <c r="I13803" s="101"/>
    </row>
    <row r="13804" spans="8:9" x14ac:dyDescent="0.2">
      <c r="H13804" s="101"/>
      <c r="I13804" s="101"/>
    </row>
    <row r="13805" spans="8:9" x14ac:dyDescent="0.2">
      <c r="H13805" s="101"/>
      <c r="I13805" s="101"/>
    </row>
    <row r="13806" spans="8:9" x14ac:dyDescent="0.2">
      <c r="H13806" s="101"/>
      <c r="I13806" s="101"/>
    </row>
    <row r="13807" spans="8:9" x14ac:dyDescent="0.2">
      <c r="H13807" s="101"/>
      <c r="I13807" s="101"/>
    </row>
    <row r="13808" spans="8:9" x14ac:dyDescent="0.2">
      <c r="H13808" s="101"/>
      <c r="I13808" s="101"/>
    </row>
    <row r="13809" spans="8:9" x14ac:dyDescent="0.2">
      <c r="H13809" s="101"/>
      <c r="I13809" s="101"/>
    </row>
    <row r="13810" spans="8:9" x14ac:dyDescent="0.2">
      <c r="H13810" s="101"/>
      <c r="I13810" s="101"/>
    </row>
    <row r="13811" spans="8:9" x14ac:dyDescent="0.2">
      <c r="H13811" s="101"/>
      <c r="I13811" s="101"/>
    </row>
    <row r="13812" spans="8:9" x14ac:dyDescent="0.2">
      <c r="H13812" s="101"/>
      <c r="I13812" s="101"/>
    </row>
    <row r="13813" spans="8:9" x14ac:dyDescent="0.2">
      <c r="H13813" s="101"/>
      <c r="I13813" s="101"/>
    </row>
    <row r="13814" spans="8:9" x14ac:dyDescent="0.2">
      <c r="H13814" s="101"/>
      <c r="I13814" s="101"/>
    </row>
    <row r="13815" spans="8:9" x14ac:dyDescent="0.2">
      <c r="H13815" s="101"/>
      <c r="I13815" s="101"/>
    </row>
    <row r="13816" spans="8:9" x14ac:dyDescent="0.2">
      <c r="H13816" s="101"/>
      <c r="I13816" s="101"/>
    </row>
    <row r="13817" spans="8:9" x14ac:dyDescent="0.2">
      <c r="H13817" s="101"/>
      <c r="I13817" s="101"/>
    </row>
    <row r="13818" spans="8:9" x14ac:dyDescent="0.2">
      <c r="H13818" s="101"/>
      <c r="I13818" s="101"/>
    </row>
    <row r="13819" spans="8:9" x14ac:dyDescent="0.2">
      <c r="H13819" s="101"/>
      <c r="I13819" s="101"/>
    </row>
    <row r="13820" spans="8:9" x14ac:dyDescent="0.2">
      <c r="H13820" s="101"/>
      <c r="I13820" s="101"/>
    </row>
    <row r="13821" spans="8:9" x14ac:dyDescent="0.2">
      <c r="H13821" s="101"/>
      <c r="I13821" s="101"/>
    </row>
    <row r="13822" spans="8:9" x14ac:dyDescent="0.2">
      <c r="H13822" s="101"/>
      <c r="I13822" s="101"/>
    </row>
    <row r="13823" spans="8:9" x14ac:dyDescent="0.2">
      <c r="H13823" s="101"/>
      <c r="I13823" s="101"/>
    </row>
    <row r="13824" spans="8:9" x14ac:dyDescent="0.2">
      <c r="H13824" s="101"/>
      <c r="I13824" s="101"/>
    </row>
    <row r="13825" spans="8:9" x14ac:dyDescent="0.2">
      <c r="H13825" s="101"/>
      <c r="I13825" s="101"/>
    </row>
    <row r="13826" spans="8:9" x14ac:dyDescent="0.2">
      <c r="H13826" s="101"/>
      <c r="I13826" s="101"/>
    </row>
    <row r="13827" spans="8:9" x14ac:dyDescent="0.2">
      <c r="H13827" s="101"/>
      <c r="I13827" s="101"/>
    </row>
    <row r="13828" spans="8:9" x14ac:dyDescent="0.2">
      <c r="H13828" s="101"/>
      <c r="I13828" s="101"/>
    </row>
    <row r="13829" spans="8:9" x14ac:dyDescent="0.2">
      <c r="H13829" s="101"/>
      <c r="I13829" s="101"/>
    </row>
    <row r="13830" spans="8:9" x14ac:dyDescent="0.2">
      <c r="H13830" s="101"/>
      <c r="I13830" s="101"/>
    </row>
    <row r="13831" spans="8:9" x14ac:dyDescent="0.2">
      <c r="H13831" s="101"/>
      <c r="I13831" s="101"/>
    </row>
    <row r="13832" spans="8:9" x14ac:dyDescent="0.2">
      <c r="H13832" s="101"/>
      <c r="I13832" s="101"/>
    </row>
    <row r="13833" spans="8:9" x14ac:dyDescent="0.2">
      <c r="H13833" s="101"/>
      <c r="I13833" s="101"/>
    </row>
    <row r="13834" spans="8:9" x14ac:dyDescent="0.2">
      <c r="H13834" s="101"/>
      <c r="I13834" s="101"/>
    </row>
    <row r="13835" spans="8:9" x14ac:dyDescent="0.2">
      <c r="H13835" s="101"/>
      <c r="I13835" s="101"/>
    </row>
    <row r="13836" spans="8:9" x14ac:dyDescent="0.2">
      <c r="H13836" s="101"/>
      <c r="I13836" s="101"/>
    </row>
    <row r="13837" spans="8:9" x14ac:dyDescent="0.2">
      <c r="H13837" s="101"/>
      <c r="I13837" s="101"/>
    </row>
    <row r="13838" spans="8:9" x14ac:dyDescent="0.2">
      <c r="H13838" s="101"/>
      <c r="I13838" s="101"/>
    </row>
    <row r="13839" spans="8:9" x14ac:dyDescent="0.2">
      <c r="H13839" s="101"/>
      <c r="I13839" s="101"/>
    </row>
    <row r="13840" spans="8:9" x14ac:dyDescent="0.2">
      <c r="H13840" s="101"/>
      <c r="I13840" s="101"/>
    </row>
    <row r="13841" spans="8:9" x14ac:dyDescent="0.2">
      <c r="H13841" s="101"/>
      <c r="I13841" s="101"/>
    </row>
    <row r="13842" spans="8:9" x14ac:dyDescent="0.2">
      <c r="H13842" s="101"/>
      <c r="I13842" s="101"/>
    </row>
    <row r="13843" spans="8:9" x14ac:dyDescent="0.2">
      <c r="H13843" s="101"/>
      <c r="I13843" s="101"/>
    </row>
    <row r="13844" spans="8:9" x14ac:dyDescent="0.2">
      <c r="H13844" s="101"/>
      <c r="I13844" s="101"/>
    </row>
    <row r="13845" spans="8:9" x14ac:dyDescent="0.2">
      <c r="H13845" s="101"/>
      <c r="I13845" s="101"/>
    </row>
    <row r="13846" spans="8:9" x14ac:dyDescent="0.2">
      <c r="H13846" s="101"/>
      <c r="I13846" s="101"/>
    </row>
    <row r="13847" spans="8:9" x14ac:dyDescent="0.2">
      <c r="H13847" s="101"/>
      <c r="I13847" s="101"/>
    </row>
    <row r="13848" spans="8:9" x14ac:dyDescent="0.2">
      <c r="H13848" s="101"/>
      <c r="I13848" s="101"/>
    </row>
    <row r="13849" spans="8:9" x14ac:dyDescent="0.2">
      <c r="H13849" s="101"/>
      <c r="I13849" s="101"/>
    </row>
    <row r="13850" spans="8:9" x14ac:dyDescent="0.2">
      <c r="H13850" s="101"/>
      <c r="I13850" s="101"/>
    </row>
    <row r="13851" spans="8:9" x14ac:dyDescent="0.2">
      <c r="H13851" s="101"/>
      <c r="I13851" s="101"/>
    </row>
    <row r="13852" spans="8:9" x14ac:dyDescent="0.2">
      <c r="H13852" s="101"/>
      <c r="I13852" s="101"/>
    </row>
    <row r="13853" spans="8:9" x14ac:dyDescent="0.2">
      <c r="H13853" s="101"/>
      <c r="I13853" s="101"/>
    </row>
    <row r="13854" spans="8:9" x14ac:dyDescent="0.2">
      <c r="H13854" s="101"/>
      <c r="I13854" s="101"/>
    </row>
    <row r="13855" spans="8:9" x14ac:dyDescent="0.2">
      <c r="H13855" s="101"/>
      <c r="I13855" s="101"/>
    </row>
    <row r="13856" spans="8:9" x14ac:dyDescent="0.2">
      <c r="H13856" s="101"/>
      <c r="I13856" s="101"/>
    </row>
    <row r="13857" spans="8:9" x14ac:dyDescent="0.2">
      <c r="H13857" s="101"/>
      <c r="I13857" s="101"/>
    </row>
    <row r="13858" spans="8:9" x14ac:dyDescent="0.2">
      <c r="H13858" s="101"/>
      <c r="I13858" s="101"/>
    </row>
    <row r="13859" spans="8:9" x14ac:dyDescent="0.2">
      <c r="H13859" s="101"/>
      <c r="I13859" s="101"/>
    </row>
    <row r="13860" spans="8:9" x14ac:dyDescent="0.2">
      <c r="H13860" s="101"/>
      <c r="I13860" s="101"/>
    </row>
    <row r="13861" spans="8:9" x14ac:dyDescent="0.2">
      <c r="H13861" s="101"/>
      <c r="I13861" s="101"/>
    </row>
    <row r="13862" spans="8:9" x14ac:dyDescent="0.2">
      <c r="H13862" s="101"/>
      <c r="I13862" s="101"/>
    </row>
    <row r="13863" spans="8:9" x14ac:dyDescent="0.2">
      <c r="H13863" s="101"/>
      <c r="I13863" s="101"/>
    </row>
    <row r="13864" spans="8:9" x14ac:dyDescent="0.2">
      <c r="H13864" s="101"/>
      <c r="I13864" s="101"/>
    </row>
    <row r="13865" spans="8:9" x14ac:dyDescent="0.2">
      <c r="H13865" s="101"/>
      <c r="I13865" s="101"/>
    </row>
    <row r="13866" spans="8:9" x14ac:dyDescent="0.2">
      <c r="H13866" s="101"/>
      <c r="I13866" s="101"/>
    </row>
    <row r="13867" spans="8:9" x14ac:dyDescent="0.2">
      <c r="H13867" s="101"/>
      <c r="I13867" s="101"/>
    </row>
    <row r="13868" spans="8:9" x14ac:dyDescent="0.2">
      <c r="H13868" s="101"/>
      <c r="I13868" s="101"/>
    </row>
    <row r="13869" spans="8:9" x14ac:dyDescent="0.2">
      <c r="H13869" s="101"/>
      <c r="I13869" s="101"/>
    </row>
    <row r="13870" spans="8:9" x14ac:dyDescent="0.2">
      <c r="H13870" s="101"/>
      <c r="I13870" s="101"/>
    </row>
    <row r="13871" spans="8:9" x14ac:dyDescent="0.2">
      <c r="H13871" s="101"/>
      <c r="I13871" s="101"/>
    </row>
    <row r="13872" spans="8:9" x14ac:dyDescent="0.2">
      <c r="H13872" s="101"/>
      <c r="I13872" s="101"/>
    </row>
    <row r="13873" spans="8:9" x14ac:dyDescent="0.2">
      <c r="H13873" s="101"/>
      <c r="I13873" s="101"/>
    </row>
    <row r="13874" spans="8:9" x14ac:dyDescent="0.2">
      <c r="H13874" s="101"/>
      <c r="I13874" s="101"/>
    </row>
    <row r="13875" spans="8:9" x14ac:dyDescent="0.2">
      <c r="H13875" s="101"/>
      <c r="I13875" s="101"/>
    </row>
    <row r="13876" spans="8:9" x14ac:dyDescent="0.2">
      <c r="H13876" s="101"/>
      <c r="I13876" s="101"/>
    </row>
    <row r="13877" spans="8:9" x14ac:dyDescent="0.2">
      <c r="H13877" s="101"/>
      <c r="I13877" s="101"/>
    </row>
    <row r="13878" spans="8:9" x14ac:dyDescent="0.2">
      <c r="H13878" s="101"/>
      <c r="I13878" s="101"/>
    </row>
    <row r="13879" spans="8:9" x14ac:dyDescent="0.2">
      <c r="H13879" s="101"/>
      <c r="I13879" s="101"/>
    </row>
    <row r="13880" spans="8:9" x14ac:dyDescent="0.2">
      <c r="H13880" s="101"/>
      <c r="I13880" s="101"/>
    </row>
    <row r="13881" spans="8:9" x14ac:dyDescent="0.2">
      <c r="H13881" s="101"/>
      <c r="I13881" s="101"/>
    </row>
    <row r="13882" spans="8:9" x14ac:dyDescent="0.2">
      <c r="H13882" s="101"/>
      <c r="I13882" s="101"/>
    </row>
    <row r="13883" spans="8:9" x14ac:dyDescent="0.2">
      <c r="H13883" s="101"/>
      <c r="I13883" s="101"/>
    </row>
    <row r="13884" spans="8:9" x14ac:dyDescent="0.2">
      <c r="H13884" s="101"/>
      <c r="I13884" s="101"/>
    </row>
    <row r="13885" spans="8:9" x14ac:dyDescent="0.2">
      <c r="H13885" s="101"/>
      <c r="I13885" s="101"/>
    </row>
    <row r="13886" spans="8:9" x14ac:dyDescent="0.2">
      <c r="H13886" s="101"/>
      <c r="I13886" s="101"/>
    </row>
    <row r="13887" spans="8:9" x14ac:dyDescent="0.2">
      <c r="H13887" s="101"/>
      <c r="I13887" s="101"/>
    </row>
    <row r="13888" spans="8:9" x14ac:dyDescent="0.2">
      <c r="H13888" s="101"/>
      <c r="I13888" s="101"/>
    </row>
    <row r="13889" spans="8:9" x14ac:dyDescent="0.2">
      <c r="H13889" s="101"/>
      <c r="I13889" s="101"/>
    </row>
    <row r="13890" spans="8:9" x14ac:dyDescent="0.2">
      <c r="H13890" s="101"/>
      <c r="I13890" s="101"/>
    </row>
    <row r="13891" spans="8:9" x14ac:dyDescent="0.2">
      <c r="H13891" s="101"/>
      <c r="I13891" s="101"/>
    </row>
    <row r="13892" spans="8:9" x14ac:dyDescent="0.2">
      <c r="H13892" s="101"/>
      <c r="I13892" s="101"/>
    </row>
    <row r="13893" spans="8:9" x14ac:dyDescent="0.2">
      <c r="H13893" s="101"/>
      <c r="I13893" s="101"/>
    </row>
    <row r="13894" spans="8:9" x14ac:dyDescent="0.2">
      <c r="H13894" s="101"/>
      <c r="I13894" s="101"/>
    </row>
    <row r="13895" spans="8:9" x14ac:dyDescent="0.2">
      <c r="H13895" s="101"/>
      <c r="I13895" s="101"/>
    </row>
    <row r="13896" spans="8:9" x14ac:dyDescent="0.2">
      <c r="H13896" s="101"/>
      <c r="I13896" s="101"/>
    </row>
    <row r="13897" spans="8:9" x14ac:dyDescent="0.2">
      <c r="H13897" s="101"/>
      <c r="I13897" s="101"/>
    </row>
    <row r="13898" spans="8:9" x14ac:dyDescent="0.2">
      <c r="H13898" s="101"/>
      <c r="I13898" s="101"/>
    </row>
    <row r="13899" spans="8:9" x14ac:dyDescent="0.2">
      <c r="H13899" s="101"/>
      <c r="I13899" s="101"/>
    </row>
    <row r="13900" spans="8:9" x14ac:dyDescent="0.2">
      <c r="H13900" s="101"/>
      <c r="I13900" s="101"/>
    </row>
    <row r="13901" spans="8:9" x14ac:dyDescent="0.2">
      <c r="H13901" s="101"/>
      <c r="I13901" s="101"/>
    </row>
    <row r="13902" spans="8:9" x14ac:dyDescent="0.2">
      <c r="H13902" s="101"/>
      <c r="I13902" s="101"/>
    </row>
    <row r="13903" spans="8:9" x14ac:dyDescent="0.2">
      <c r="H13903" s="101"/>
      <c r="I13903" s="101"/>
    </row>
    <row r="13904" spans="8:9" x14ac:dyDescent="0.2">
      <c r="H13904" s="101"/>
      <c r="I13904" s="101"/>
    </row>
    <row r="13905" spans="8:9" x14ac:dyDescent="0.2">
      <c r="H13905" s="101"/>
      <c r="I13905" s="101"/>
    </row>
    <row r="13906" spans="8:9" x14ac:dyDescent="0.2">
      <c r="H13906" s="101"/>
      <c r="I13906" s="101"/>
    </row>
    <row r="13907" spans="8:9" x14ac:dyDescent="0.2">
      <c r="H13907" s="101"/>
      <c r="I13907" s="101"/>
    </row>
    <row r="13908" spans="8:9" x14ac:dyDescent="0.2">
      <c r="H13908" s="101"/>
      <c r="I13908" s="101"/>
    </row>
    <row r="13909" spans="8:9" x14ac:dyDescent="0.2">
      <c r="H13909" s="101"/>
      <c r="I13909" s="101"/>
    </row>
    <row r="13910" spans="8:9" x14ac:dyDescent="0.2">
      <c r="H13910" s="101"/>
      <c r="I13910" s="101"/>
    </row>
    <row r="13911" spans="8:9" x14ac:dyDescent="0.2">
      <c r="H13911" s="101"/>
      <c r="I13911" s="101"/>
    </row>
    <row r="13912" spans="8:9" x14ac:dyDescent="0.2">
      <c r="H13912" s="101"/>
      <c r="I13912" s="101"/>
    </row>
    <row r="13913" spans="8:9" x14ac:dyDescent="0.2">
      <c r="H13913" s="101"/>
      <c r="I13913" s="101"/>
    </row>
    <row r="13914" spans="8:9" x14ac:dyDescent="0.2">
      <c r="H13914" s="101"/>
      <c r="I13914" s="101"/>
    </row>
    <row r="13915" spans="8:9" x14ac:dyDescent="0.2">
      <c r="H13915" s="101"/>
      <c r="I13915" s="101"/>
    </row>
    <row r="13916" spans="8:9" x14ac:dyDescent="0.2">
      <c r="H13916" s="101"/>
      <c r="I13916" s="101"/>
    </row>
    <row r="13917" spans="8:9" x14ac:dyDescent="0.2">
      <c r="H13917" s="101"/>
      <c r="I13917" s="101"/>
    </row>
    <row r="13918" spans="8:9" x14ac:dyDescent="0.2">
      <c r="H13918" s="101"/>
      <c r="I13918" s="101"/>
    </row>
    <row r="13919" spans="8:9" x14ac:dyDescent="0.2">
      <c r="H13919" s="101"/>
      <c r="I13919" s="101"/>
    </row>
    <row r="13920" spans="8:9" x14ac:dyDescent="0.2">
      <c r="H13920" s="101"/>
      <c r="I13920" s="101"/>
    </row>
    <row r="13921" spans="8:9" x14ac:dyDescent="0.2">
      <c r="H13921" s="101"/>
      <c r="I13921" s="101"/>
    </row>
    <row r="13922" spans="8:9" x14ac:dyDescent="0.2">
      <c r="H13922" s="101"/>
      <c r="I13922" s="101"/>
    </row>
    <row r="13923" spans="8:9" x14ac:dyDescent="0.2">
      <c r="H13923" s="101"/>
      <c r="I13923" s="101"/>
    </row>
    <row r="13924" spans="8:9" x14ac:dyDescent="0.2">
      <c r="H13924" s="101"/>
      <c r="I13924" s="101"/>
    </row>
    <row r="13925" spans="8:9" x14ac:dyDescent="0.2">
      <c r="H13925" s="101"/>
      <c r="I13925" s="101"/>
    </row>
    <row r="13926" spans="8:9" x14ac:dyDescent="0.2">
      <c r="H13926" s="101"/>
      <c r="I13926" s="101"/>
    </row>
    <row r="13927" spans="8:9" x14ac:dyDescent="0.2">
      <c r="H13927" s="101"/>
      <c r="I13927" s="101"/>
    </row>
    <row r="13928" spans="8:9" x14ac:dyDescent="0.2">
      <c r="H13928" s="101"/>
      <c r="I13928" s="101"/>
    </row>
    <row r="13929" spans="8:9" x14ac:dyDescent="0.2">
      <c r="H13929" s="101"/>
      <c r="I13929" s="101"/>
    </row>
    <row r="13930" spans="8:9" x14ac:dyDescent="0.2">
      <c r="H13930" s="101"/>
      <c r="I13930" s="101"/>
    </row>
    <row r="13931" spans="8:9" x14ac:dyDescent="0.2">
      <c r="H13931" s="101"/>
      <c r="I13931" s="101"/>
    </row>
    <row r="13932" spans="8:9" x14ac:dyDescent="0.2">
      <c r="H13932" s="101"/>
      <c r="I13932" s="101"/>
    </row>
    <row r="13933" spans="8:9" x14ac:dyDescent="0.2">
      <c r="H13933" s="101"/>
      <c r="I13933" s="101"/>
    </row>
    <row r="13934" spans="8:9" x14ac:dyDescent="0.2">
      <c r="H13934" s="101"/>
      <c r="I13934" s="101"/>
    </row>
    <row r="13935" spans="8:9" x14ac:dyDescent="0.2">
      <c r="H13935" s="101"/>
      <c r="I13935" s="101"/>
    </row>
    <row r="13936" spans="8:9" x14ac:dyDescent="0.2">
      <c r="H13936" s="101"/>
      <c r="I13936" s="101"/>
    </row>
    <row r="13937" spans="8:9" x14ac:dyDescent="0.2">
      <c r="H13937" s="101"/>
      <c r="I13937" s="101"/>
    </row>
    <row r="13938" spans="8:9" x14ac:dyDescent="0.2">
      <c r="H13938" s="101"/>
      <c r="I13938" s="101"/>
    </row>
    <row r="13939" spans="8:9" x14ac:dyDescent="0.2">
      <c r="H13939" s="101"/>
      <c r="I13939" s="101"/>
    </row>
    <row r="13940" spans="8:9" x14ac:dyDescent="0.2">
      <c r="H13940" s="101"/>
      <c r="I13940" s="101"/>
    </row>
    <row r="13941" spans="8:9" x14ac:dyDescent="0.2">
      <c r="H13941" s="101"/>
      <c r="I13941" s="101"/>
    </row>
    <row r="13942" spans="8:9" x14ac:dyDescent="0.2">
      <c r="H13942" s="101"/>
      <c r="I13942" s="101"/>
    </row>
    <row r="13943" spans="8:9" x14ac:dyDescent="0.2">
      <c r="H13943" s="101"/>
      <c r="I13943" s="101"/>
    </row>
    <row r="13944" spans="8:9" x14ac:dyDescent="0.2">
      <c r="H13944" s="101"/>
      <c r="I13944" s="101"/>
    </row>
    <row r="13945" spans="8:9" x14ac:dyDescent="0.2">
      <c r="H13945" s="101"/>
      <c r="I13945" s="101"/>
    </row>
    <row r="13946" spans="8:9" x14ac:dyDescent="0.2">
      <c r="H13946" s="101"/>
      <c r="I13946" s="101"/>
    </row>
    <row r="13947" spans="8:9" x14ac:dyDescent="0.2">
      <c r="H13947" s="101"/>
      <c r="I13947" s="101"/>
    </row>
    <row r="13948" spans="8:9" x14ac:dyDescent="0.2">
      <c r="H13948" s="101"/>
      <c r="I13948" s="101"/>
    </row>
    <row r="13949" spans="8:9" x14ac:dyDescent="0.2">
      <c r="H13949" s="101"/>
      <c r="I13949" s="101"/>
    </row>
    <row r="13950" spans="8:9" x14ac:dyDescent="0.2">
      <c r="H13950" s="101"/>
      <c r="I13950" s="101"/>
    </row>
    <row r="13951" spans="8:9" x14ac:dyDescent="0.2">
      <c r="H13951" s="101"/>
      <c r="I13951" s="101"/>
    </row>
    <row r="13952" spans="8:9" x14ac:dyDescent="0.2">
      <c r="H13952" s="101"/>
      <c r="I13952" s="101"/>
    </row>
    <row r="13953" spans="8:9" x14ac:dyDescent="0.2">
      <c r="H13953" s="101"/>
      <c r="I13953" s="101"/>
    </row>
    <row r="13954" spans="8:9" x14ac:dyDescent="0.2">
      <c r="H13954" s="101"/>
      <c r="I13954" s="101"/>
    </row>
    <row r="13955" spans="8:9" x14ac:dyDescent="0.2">
      <c r="H13955" s="101"/>
      <c r="I13955" s="101"/>
    </row>
    <row r="13956" spans="8:9" x14ac:dyDescent="0.2">
      <c r="H13956" s="101"/>
      <c r="I13956" s="101"/>
    </row>
    <row r="13957" spans="8:9" x14ac:dyDescent="0.2">
      <c r="H13957" s="101"/>
      <c r="I13957" s="101"/>
    </row>
    <row r="13958" spans="8:9" x14ac:dyDescent="0.2">
      <c r="H13958" s="101"/>
      <c r="I13958" s="101"/>
    </row>
    <row r="13959" spans="8:9" x14ac:dyDescent="0.2">
      <c r="H13959" s="101"/>
      <c r="I13959" s="101"/>
    </row>
    <row r="13960" spans="8:9" x14ac:dyDescent="0.2">
      <c r="H13960" s="101"/>
      <c r="I13960" s="101"/>
    </row>
    <row r="13961" spans="8:9" x14ac:dyDescent="0.2">
      <c r="H13961" s="101"/>
      <c r="I13961" s="101"/>
    </row>
    <row r="13962" spans="8:9" x14ac:dyDescent="0.2">
      <c r="H13962" s="101"/>
      <c r="I13962" s="101"/>
    </row>
    <row r="13963" spans="8:9" x14ac:dyDescent="0.2">
      <c r="H13963" s="101"/>
      <c r="I13963" s="101"/>
    </row>
    <row r="13964" spans="8:9" x14ac:dyDescent="0.2">
      <c r="H13964" s="101"/>
      <c r="I13964" s="101"/>
    </row>
    <row r="13965" spans="8:9" x14ac:dyDescent="0.2">
      <c r="H13965" s="101"/>
      <c r="I13965" s="101"/>
    </row>
    <row r="13966" spans="8:9" x14ac:dyDescent="0.2">
      <c r="H13966" s="101"/>
      <c r="I13966" s="101"/>
    </row>
    <row r="13967" spans="8:9" x14ac:dyDescent="0.2">
      <c r="H13967" s="101"/>
      <c r="I13967" s="101"/>
    </row>
    <row r="13968" spans="8:9" x14ac:dyDescent="0.2">
      <c r="H13968" s="101"/>
      <c r="I13968" s="101"/>
    </row>
    <row r="13969" spans="8:9" x14ac:dyDescent="0.2">
      <c r="H13969" s="101"/>
      <c r="I13969" s="101"/>
    </row>
    <row r="13970" spans="8:9" x14ac:dyDescent="0.2">
      <c r="H13970" s="101"/>
      <c r="I13970" s="101"/>
    </row>
    <row r="13971" spans="8:9" x14ac:dyDescent="0.2">
      <c r="H13971" s="101"/>
      <c r="I13971" s="101"/>
    </row>
    <row r="13972" spans="8:9" x14ac:dyDescent="0.2">
      <c r="H13972" s="101"/>
      <c r="I13972" s="101"/>
    </row>
    <row r="13973" spans="8:9" x14ac:dyDescent="0.2">
      <c r="H13973" s="101"/>
      <c r="I13973" s="101"/>
    </row>
    <row r="13974" spans="8:9" x14ac:dyDescent="0.2">
      <c r="H13974" s="101"/>
      <c r="I13974" s="101"/>
    </row>
    <row r="13975" spans="8:9" x14ac:dyDescent="0.2">
      <c r="H13975" s="101"/>
      <c r="I13975" s="101"/>
    </row>
    <row r="13976" spans="8:9" x14ac:dyDescent="0.2">
      <c r="H13976" s="101"/>
      <c r="I13976" s="101"/>
    </row>
    <row r="13977" spans="8:9" x14ac:dyDescent="0.2">
      <c r="H13977" s="101"/>
      <c r="I13977" s="101"/>
    </row>
    <row r="13978" spans="8:9" x14ac:dyDescent="0.2">
      <c r="H13978" s="101"/>
      <c r="I13978" s="101"/>
    </row>
    <row r="13979" spans="8:9" x14ac:dyDescent="0.2">
      <c r="H13979" s="101"/>
      <c r="I13979" s="101"/>
    </row>
    <row r="13980" spans="8:9" x14ac:dyDescent="0.2">
      <c r="H13980" s="101"/>
      <c r="I13980" s="101"/>
    </row>
    <row r="13981" spans="8:9" x14ac:dyDescent="0.2">
      <c r="H13981" s="101"/>
      <c r="I13981" s="101"/>
    </row>
    <row r="13982" spans="8:9" x14ac:dyDescent="0.2">
      <c r="H13982" s="101"/>
      <c r="I13982" s="101"/>
    </row>
    <row r="13983" spans="8:9" x14ac:dyDescent="0.2">
      <c r="H13983" s="101"/>
      <c r="I13983" s="101"/>
    </row>
    <row r="13984" spans="8:9" x14ac:dyDescent="0.2">
      <c r="H13984" s="101"/>
      <c r="I13984" s="101"/>
    </row>
    <row r="13985" spans="8:9" x14ac:dyDescent="0.2">
      <c r="H13985" s="101"/>
      <c r="I13985" s="101"/>
    </row>
    <row r="13986" spans="8:9" x14ac:dyDescent="0.2">
      <c r="H13986" s="101"/>
      <c r="I13986" s="101"/>
    </row>
    <row r="13987" spans="8:9" x14ac:dyDescent="0.2">
      <c r="H13987" s="101"/>
      <c r="I13987" s="101"/>
    </row>
    <row r="13988" spans="8:9" x14ac:dyDescent="0.2">
      <c r="H13988" s="101"/>
      <c r="I13988" s="101"/>
    </row>
    <row r="13989" spans="8:9" x14ac:dyDescent="0.2">
      <c r="H13989" s="101"/>
      <c r="I13989" s="101"/>
    </row>
    <row r="13990" spans="8:9" x14ac:dyDescent="0.2">
      <c r="H13990" s="101"/>
      <c r="I13990" s="101"/>
    </row>
    <row r="13991" spans="8:9" x14ac:dyDescent="0.2">
      <c r="H13991" s="101"/>
      <c r="I13991" s="101"/>
    </row>
    <row r="13992" spans="8:9" x14ac:dyDescent="0.2">
      <c r="H13992" s="101"/>
      <c r="I13992" s="101"/>
    </row>
    <row r="13993" spans="8:9" x14ac:dyDescent="0.2">
      <c r="H13993" s="101"/>
      <c r="I13993" s="101"/>
    </row>
    <row r="13994" spans="8:9" x14ac:dyDescent="0.2">
      <c r="H13994" s="101"/>
      <c r="I13994" s="101"/>
    </row>
    <row r="13995" spans="8:9" x14ac:dyDescent="0.2">
      <c r="H13995" s="101"/>
      <c r="I13995" s="101"/>
    </row>
    <row r="13996" spans="8:9" x14ac:dyDescent="0.2">
      <c r="H13996" s="101"/>
      <c r="I13996" s="101"/>
    </row>
    <row r="13997" spans="8:9" x14ac:dyDescent="0.2">
      <c r="H13997" s="101"/>
      <c r="I13997" s="101"/>
    </row>
    <row r="13998" spans="8:9" x14ac:dyDescent="0.2">
      <c r="H13998" s="101"/>
      <c r="I13998" s="101"/>
    </row>
    <row r="13999" spans="8:9" x14ac:dyDescent="0.2">
      <c r="H13999" s="101"/>
      <c r="I13999" s="101"/>
    </row>
    <row r="14000" spans="8:9" x14ac:dyDescent="0.2">
      <c r="H14000" s="101"/>
      <c r="I14000" s="101"/>
    </row>
    <row r="14001" spans="8:9" x14ac:dyDescent="0.2">
      <c r="H14001" s="101"/>
      <c r="I14001" s="101"/>
    </row>
    <row r="14002" spans="8:9" x14ac:dyDescent="0.2">
      <c r="H14002" s="101"/>
      <c r="I14002" s="101"/>
    </row>
    <row r="14003" spans="8:9" x14ac:dyDescent="0.2">
      <c r="H14003" s="101"/>
      <c r="I14003" s="101"/>
    </row>
    <row r="14004" spans="8:9" x14ac:dyDescent="0.2">
      <c r="H14004" s="101"/>
      <c r="I14004" s="101"/>
    </row>
    <row r="14005" spans="8:9" x14ac:dyDescent="0.2">
      <c r="H14005" s="101"/>
      <c r="I14005" s="101"/>
    </row>
    <row r="14006" spans="8:9" x14ac:dyDescent="0.2">
      <c r="H14006" s="101"/>
      <c r="I14006" s="101"/>
    </row>
    <row r="14007" spans="8:9" x14ac:dyDescent="0.2">
      <c r="H14007" s="101"/>
      <c r="I14007" s="101"/>
    </row>
    <row r="14008" spans="8:9" x14ac:dyDescent="0.2">
      <c r="H14008" s="101"/>
      <c r="I14008" s="101"/>
    </row>
    <row r="14009" spans="8:9" x14ac:dyDescent="0.2">
      <c r="H14009" s="101"/>
      <c r="I14009" s="101"/>
    </row>
    <row r="14010" spans="8:9" x14ac:dyDescent="0.2">
      <c r="H14010" s="101"/>
      <c r="I14010" s="101"/>
    </row>
    <row r="14011" spans="8:9" x14ac:dyDescent="0.2">
      <c r="H14011" s="101"/>
      <c r="I14011" s="101"/>
    </row>
    <row r="14012" spans="8:9" x14ac:dyDescent="0.2">
      <c r="H14012" s="101"/>
      <c r="I14012" s="101"/>
    </row>
    <row r="14013" spans="8:9" x14ac:dyDescent="0.2">
      <c r="H14013" s="101"/>
      <c r="I14013" s="101"/>
    </row>
    <row r="14014" spans="8:9" x14ac:dyDescent="0.2">
      <c r="H14014" s="101"/>
      <c r="I14014" s="101"/>
    </row>
    <row r="14015" spans="8:9" x14ac:dyDescent="0.2">
      <c r="H14015" s="101"/>
      <c r="I14015" s="101"/>
    </row>
    <row r="14016" spans="8:9" x14ac:dyDescent="0.2">
      <c r="H14016" s="101"/>
      <c r="I14016" s="101"/>
    </row>
    <row r="14017" spans="8:9" x14ac:dyDescent="0.2">
      <c r="H14017" s="101"/>
      <c r="I14017" s="101"/>
    </row>
    <row r="14018" spans="8:9" x14ac:dyDescent="0.2">
      <c r="H14018" s="101"/>
      <c r="I14018" s="101"/>
    </row>
    <row r="14019" spans="8:9" x14ac:dyDescent="0.2">
      <c r="H14019" s="101"/>
      <c r="I14019" s="101"/>
    </row>
    <row r="14020" spans="8:9" x14ac:dyDescent="0.2">
      <c r="H14020" s="101"/>
      <c r="I14020" s="101"/>
    </row>
    <row r="14021" spans="8:9" x14ac:dyDescent="0.2">
      <c r="H14021" s="101"/>
      <c r="I14021" s="101"/>
    </row>
    <row r="14022" spans="8:9" x14ac:dyDescent="0.2">
      <c r="H14022" s="101"/>
      <c r="I14022" s="101"/>
    </row>
    <row r="14023" spans="8:9" x14ac:dyDescent="0.2">
      <c r="H14023" s="101"/>
      <c r="I14023" s="101"/>
    </row>
    <row r="14024" spans="8:9" x14ac:dyDescent="0.2">
      <c r="H14024" s="101"/>
      <c r="I14024" s="101"/>
    </row>
    <row r="14025" spans="8:9" x14ac:dyDescent="0.2">
      <c r="H14025" s="101"/>
      <c r="I14025" s="101"/>
    </row>
    <row r="14026" spans="8:9" x14ac:dyDescent="0.2">
      <c r="H14026" s="101"/>
      <c r="I14026" s="101"/>
    </row>
    <row r="14027" spans="8:9" x14ac:dyDescent="0.2">
      <c r="H14027" s="101"/>
      <c r="I14027" s="101"/>
    </row>
    <row r="14028" spans="8:9" x14ac:dyDescent="0.2">
      <c r="H14028" s="101"/>
      <c r="I14028" s="101"/>
    </row>
    <row r="14029" spans="8:9" x14ac:dyDescent="0.2">
      <c r="H14029" s="101"/>
      <c r="I14029" s="101"/>
    </row>
    <row r="14030" spans="8:9" x14ac:dyDescent="0.2">
      <c r="H14030" s="101"/>
      <c r="I14030" s="101"/>
    </row>
    <row r="14031" spans="8:9" x14ac:dyDescent="0.2">
      <c r="H14031" s="101"/>
      <c r="I14031" s="101"/>
    </row>
    <row r="14032" spans="8:9" x14ac:dyDescent="0.2">
      <c r="H14032" s="101"/>
      <c r="I14032" s="101"/>
    </row>
    <row r="14033" spans="8:9" x14ac:dyDescent="0.2">
      <c r="H14033" s="101"/>
      <c r="I14033" s="101"/>
    </row>
    <row r="14034" spans="8:9" x14ac:dyDescent="0.2">
      <c r="H14034" s="101"/>
      <c r="I14034" s="101"/>
    </row>
    <row r="14035" spans="8:9" x14ac:dyDescent="0.2">
      <c r="H14035" s="101"/>
      <c r="I14035" s="101"/>
    </row>
    <row r="14036" spans="8:9" x14ac:dyDescent="0.2">
      <c r="H14036" s="101"/>
      <c r="I14036" s="101"/>
    </row>
    <row r="14037" spans="8:9" x14ac:dyDescent="0.2">
      <c r="H14037" s="101"/>
      <c r="I14037" s="101"/>
    </row>
    <row r="14038" spans="8:9" x14ac:dyDescent="0.2">
      <c r="H14038" s="101"/>
      <c r="I14038" s="101"/>
    </row>
    <row r="14039" spans="8:9" x14ac:dyDescent="0.2">
      <c r="H14039" s="101"/>
      <c r="I14039" s="101"/>
    </row>
    <row r="14040" spans="8:9" x14ac:dyDescent="0.2">
      <c r="H14040" s="101"/>
      <c r="I14040" s="101"/>
    </row>
    <row r="14041" spans="8:9" x14ac:dyDescent="0.2">
      <c r="H14041" s="101"/>
      <c r="I14041" s="101"/>
    </row>
    <row r="14042" spans="8:9" x14ac:dyDescent="0.2">
      <c r="H14042" s="101"/>
      <c r="I14042" s="101"/>
    </row>
    <row r="14043" spans="8:9" x14ac:dyDescent="0.2">
      <c r="H14043" s="101"/>
      <c r="I14043" s="101"/>
    </row>
    <row r="14044" spans="8:9" x14ac:dyDescent="0.2">
      <c r="H14044" s="101"/>
      <c r="I14044" s="101"/>
    </row>
    <row r="14045" spans="8:9" x14ac:dyDescent="0.2">
      <c r="H14045" s="101"/>
      <c r="I14045" s="101"/>
    </row>
    <row r="14046" spans="8:9" x14ac:dyDescent="0.2">
      <c r="H14046" s="101"/>
      <c r="I14046" s="101"/>
    </row>
    <row r="14047" spans="8:9" x14ac:dyDescent="0.2">
      <c r="H14047" s="101"/>
      <c r="I14047" s="101"/>
    </row>
    <row r="14048" spans="8:9" x14ac:dyDescent="0.2">
      <c r="H14048" s="101"/>
      <c r="I14048" s="101"/>
    </row>
    <row r="14049" spans="8:9" x14ac:dyDescent="0.2">
      <c r="H14049" s="101"/>
      <c r="I14049" s="101"/>
    </row>
    <row r="14050" spans="8:9" x14ac:dyDescent="0.2">
      <c r="H14050" s="101"/>
      <c r="I14050" s="101"/>
    </row>
    <row r="14051" spans="8:9" x14ac:dyDescent="0.2">
      <c r="H14051" s="101"/>
      <c r="I14051" s="101"/>
    </row>
    <row r="14052" spans="8:9" x14ac:dyDescent="0.2">
      <c r="H14052" s="101"/>
      <c r="I14052" s="101"/>
    </row>
    <row r="14053" spans="8:9" x14ac:dyDescent="0.2">
      <c r="H14053" s="101"/>
      <c r="I14053" s="101"/>
    </row>
    <row r="14054" spans="8:9" x14ac:dyDescent="0.2">
      <c r="H14054" s="101"/>
      <c r="I14054" s="101"/>
    </row>
    <row r="14055" spans="8:9" x14ac:dyDescent="0.2">
      <c r="H14055" s="101"/>
      <c r="I14055" s="101"/>
    </row>
    <row r="14056" spans="8:9" x14ac:dyDescent="0.2">
      <c r="H14056" s="101"/>
      <c r="I14056" s="101"/>
    </row>
    <row r="14057" spans="8:9" x14ac:dyDescent="0.2">
      <c r="H14057" s="101"/>
      <c r="I14057" s="101"/>
    </row>
    <row r="14058" spans="8:9" x14ac:dyDescent="0.2">
      <c r="H14058" s="101"/>
      <c r="I14058" s="101"/>
    </row>
    <row r="14059" spans="8:9" x14ac:dyDescent="0.2">
      <c r="H14059" s="101"/>
      <c r="I14059" s="101"/>
    </row>
    <row r="14060" spans="8:9" x14ac:dyDescent="0.2">
      <c r="H14060" s="101"/>
      <c r="I14060" s="101"/>
    </row>
    <row r="14061" spans="8:9" x14ac:dyDescent="0.2">
      <c r="H14061" s="101"/>
      <c r="I14061" s="101"/>
    </row>
    <row r="14062" spans="8:9" x14ac:dyDescent="0.2">
      <c r="H14062" s="101"/>
      <c r="I14062" s="101"/>
    </row>
    <row r="14063" spans="8:9" x14ac:dyDescent="0.2">
      <c r="H14063" s="101"/>
      <c r="I14063" s="101"/>
    </row>
    <row r="14064" spans="8:9" x14ac:dyDescent="0.2">
      <c r="H14064" s="101"/>
      <c r="I14064" s="101"/>
    </row>
    <row r="14065" spans="8:9" x14ac:dyDescent="0.2">
      <c r="H14065" s="101"/>
      <c r="I14065" s="101"/>
    </row>
    <row r="14066" spans="8:9" x14ac:dyDescent="0.2">
      <c r="H14066" s="101"/>
      <c r="I14066" s="101"/>
    </row>
    <row r="14067" spans="8:9" x14ac:dyDescent="0.2">
      <c r="H14067" s="101"/>
      <c r="I14067" s="101"/>
    </row>
    <row r="14068" spans="8:9" x14ac:dyDescent="0.2">
      <c r="H14068" s="101"/>
      <c r="I14068" s="101"/>
    </row>
    <row r="14069" spans="8:9" x14ac:dyDescent="0.2">
      <c r="H14069" s="101"/>
      <c r="I14069" s="101"/>
    </row>
    <row r="14070" spans="8:9" x14ac:dyDescent="0.2">
      <c r="H14070" s="101"/>
      <c r="I14070" s="101"/>
    </row>
    <row r="14071" spans="8:9" x14ac:dyDescent="0.2">
      <c r="H14071" s="101"/>
      <c r="I14071" s="101"/>
    </row>
    <row r="14072" spans="8:9" x14ac:dyDescent="0.2">
      <c r="H14072" s="101"/>
      <c r="I14072" s="101"/>
    </row>
    <row r="14073" spans="8:9" x14ac:dyDescent="0.2">
      <c r="H14073" s="101"/>
      <c r="I14073" s="101"/>
    </row>
    <row r="14074" spans="8:9" x14ac:dyDescent="0.2">
      <c r="H14074" s="101"/>
      <c r="I14074" s="101"/>
    </row>
    <row r="14075" spans="8:9" x14ac:dyDescent="0.2">
      <c r="H14075" s="101"/>
      <c r="I14075" s="101"/>
    </row>
    <row r="14076" spans="8:9" x14ac:dyDescent="0.2">
      <c r="H14076" s="101"/>
      <c r="I14076" s="101"/>
    </row>
    <row r="14077" spans="8:9" x14ac:dyDescent="0.2">
      <c r="H14077" s="101"/>
      <c r="I14077" s="101"/>
    </row>
    <row r="14078" spans="8:9" x14ac:dyDescent="0.2">
      <c r="H14078" s="101"/>
      <c r="I14078" s="101"/>
    </row>
    <row r="14079" spans="8:9" x14ac:dyDescent="0.2">
      <c r="H14079" s="101"/>
      <c r="I14079" s="101"/>
    </row>
    <row r="14080" spans="8:9" x14ac:dyDescent="0.2">
      <c r="H14080" s="101"/>
      <c r="I14080" s="101"/>
    </row>
    <row r="14081" spans="8:9" x14ac:dyDescent="0.2">
      <c r="H14081" s="101"/>
      <c r="I14081" s="101"/>
    </row>
    <row r="14082" spans="8:9" x14ac:dyDescent="0.2">
      <c r="H14082" s="101"/>
      <c r="I14082" s="101"/>
    </row>
    <row r="14083" spans="8:9" x14ac:dyDescent="0.2">
      <c r="H14083" s="101"/>
      <c r="I14083" s="101"/>
    </row>
    <row r="14084" spans="8:9" x14ac:dyDescent="0.2">
      <c r="H14084" s="101"/>
      <c r="I14084" s="101"/>
    </row>
    <row r="14085" spans="8:9" x14ac:dyDescent="0.2">
      <c r="H14085" s="101"/>
      <c r="I14085" s="101"/>
    </row>
    <row r="14086" spans="8:9" x14ac:dyDescent="0.2">
      <c r="H14086" s="101"/>
      <c r="I14086" s="101"/>
    </row>
    <row r="14087" spans="8:9" x14ac:dyDescent="0.2">
      <c r="H14087" s="101"/>
      <c r="I14087" s="101"/>
    </row>
    <row r="14088" spans="8:9" x14ac:dyDescent="0.2">
      <c r="H14088" s="101"/>
      <c r="I14088" s="101"/>
    </row>
    <row r="14089" spans="8:9" x14ac:dyDescent="0.2">
      <c r="H14089" s="101"/>
      <c r="I14089" s="101"/>
    </row>
    <row r="14090" spans="8:9" x14ac:dyDescent="0.2">
      <c r="H14090" s="101"/>
      <c r="I14090" s="101"/>
    </row>
    <row r="14091" spans="8:9" x14ac:dyDescent="0.2">
      <c r="H14091" s="101"/>
      <c r="I14091" s="101"/>
    </row>
    <row r="14092" spans="8:9" x14ac:dyDescent="0.2">
      <c r="H14092" s="101"/>
      <c r="I14092" s="101"/>
    </row>
    <row r="14093" spans="8:9" x14ac:dyDescent="0.2">
      <c r="H14093" s="101"/>
      <c r="I14093" s="101"/>
    </row>
    <row r="14094" spans="8:9" x14ac:dyDescent="0.2">
      <c r="H14094" s="101"/>
      <c r="I14094" s="101"/>
    </row>
    <row r="14095" spans="8:9" x14ac:dyDescent="0.2">
      <c r="H14095" s="101"/>
      <c r="I14095" s="101"/>
    </row>
    <row r="14096" spans="8:9" x14ac:dyDescent="0.2">
      <c r="H14096" s="101"/>
      <c r="I14096" s="101"/>
    </row>
    <row r="14097" spans="8:9" x14ac:dyDescent="0.2">
      <c r="H14097" s="101"/>
      <c r="I14097" s="101"/>
    </row>
    <row r="14098" spans="8:9" x14ac:dyDescent="0.2">
      <c r="H14098" s="101"/>
      <c r="I14098" s="101"/>
    </row>
    <row r="14099" spans="8:9" x14ac:dyDescent="0.2">
      <c r="H14099" s="101"/>
      <c r="I14099" s="101"/>
    </row>
    <row r="14100" spans="8:9" x14ac:dyDescent="0.2">
      <c r="H14100" s="101"/>
      <c r="I14100" s="101"/>
    </row>
    <row r="14101" spans="8:9" x14ac:dyDescent="0.2">
      <c r="H14101" s="101"/>
      <c r="I14101" s="101"/>
    </row>
    <row r="14102" spans="8:9" x14ac:dyDescent="0.2">
      <c r="H14102" s="101"/>
      <c r="I14102" s="101"/>
    </row>
    <row r="14103" spans="8:9" x14ac:dyDescent="0.2">
      <c r="H14103" s="101"/>
      <c r="I14103" s="101"/>
    </row>
    <row r="14104" spans="8:9" x14ac:dyDescent="0.2">
      <c r="H14104" s="101"/>
      <c r="I14104" s="101"/>
    </row>
    <row r="14105" spans="8:9" x14ac:dyDescent="0.2">
      <c r="H14105" s="101"/>
      <c r="I14105" s="101"/>
    </row>
    <row r="14106" spans="8:9" x14ac:dyDescent="0.2">
      <c r="H14106" s="101"/>
      <c r="I14106" s="101"/>
    </row>
    <row r="14107" spans="8:9" x14ac:dyDescent="0.2">
      <c r="H14107" s="101"/>
      <c r="I14107" s="101"/>
    </row>
    <row r="14108" spans="8:9" x14ac:dyDescent="0.2">
      <c r="H14108" s="101"/>
      <c r="I14108" s="101"/>
    </row>
    <row r="14109" spans="8:9" x14ac:dyDescent="0.2">
      <c r="H14109" s="101"/>
      <c r="I14109" s="101"/>
    </row>
    <row r="14110" spans="8:9" x14ac:dyDescent="0.2">
      <c r="H14110" s="101"/>
      <c r="I14110" s="101"/>
    </row>
    <row r="14111" spans="8:9" x14ac:dyDescent="0.2">
      <c r="H14111" s="101"/>
      <c r="I14111" s="101"/>
    </row>
    <row r="14112" spans="8:9" x14ac:dyDescent="0.2">
      <c r="H14112" s="101"/>
      <c r="I14112" s="101"/>
    </row>
    <row r="14113" spans="8:9" x14ac:dyDescent="0.2">
      <c r="H14113" s="101"/>
      <c r="I14113" s="101"/>
    </row>
    <row r="14114" spans="8:9" x14ac:dyDescent="0.2">
      <c r="H14114" s="101"/>
      <c r="I14114" s="101"/>
    </row>
    <row r="14115" spans="8:9" x14ac:dyDescent="0.2">
      <c r="H14115" s="101"/>
      <c r="I14115" s="101"/>
    </row>
    <row r="14116" spans="8:9" x14ac:dyDescent="0.2">
      <c r="H14116" s="101"/>
      <c r="I14116" s="101"/>
    </row>
    <row r="14117" spans="8:9" x14ac:dyDescent="0.2">
      <c r="H14117" s="101"/>
      <c r="I14117" s="101"/>
    </row>
    <row r="14118" spans="8:9" x14ac:dyDescent="0.2">
      <c r="H14118" s="101"/>
      <c r="I14118" s="101"/>
    </row>
    <row r="14119" spans="8:9" x14ac:dyDescent="0.2">
      <c r="H14119" s="101"/>
      <c r="I14119" s="101"/>
    </row>
    <row r="14120" spans="8:9" x14ac:dyDescent="0.2">
      <c r="H14120" s="101"/>
      <c r="I14120" s="101"/>
    </row>
    <row r="14121" spans="8:9" x14ac:dyDescent="0.2">
      <c r="H14121" s="101"/>
      <c r="I14121" s="101"/>
    </row>
    <row r="14122" spans="8:9" x14ac:dyDescent="0.2">
      <c r="H14122" s="101"/>
      <c r="I14122" s="101"/>
    </row>
    <row r="14123" spans="8:9" x14ac:dyDescent="0.2">
      <c r="H14123" s="101"/>
      <c r="I14123" s="101"/>
    </row>
    <row r="14124" spans="8:9" x14ac:dyDescent="0.2">
      <c r="H14124" s="101"/>
      <c r="I14124" s="101"/>
    </row>
    <row r="14125" spans="8:9" x14ac:dyDescent="0.2">
      <c r="H14125" s="101"/>
      <c r="I14125" s="101"/>
    </row>
    <row r="14126" spans="8:9" x14ac:dyDescent="0.2">
      <c r="H14126" s="101"/>
      <c r="I14126" s="101"/>
    </row>
    <row r="14127" spans="8:9" x14ac:dyDescent="0.2">
      <c r="H14127" s="101"/>
      <c r="I14127" s="101"/>
    </row>
    <row r="14128" spans="8:9" x14ac:dyDescent="0.2">
      <c r="H14128" s="101"/>
      <c r="I14128" s="101"/>
    </row>
    <row r="14129" spans="8:9" x14ac:dyDescent="0.2">
      <c r="H14129" s="101"/>
      <c r="I14129" s="101"/>
    </row>
    <row r="14130" spans="8:9" x14ac:dyDescent="0.2">
      <c r="H14130" s="101"/>
      <c r="I14130" s="101"/>
    </row>
    <row r="14131" spans="8:9" x14ac:dyDescent="0.2">
      <c r="H14131" s="101"/>
      <c r="I14131" s="101"/>
    </row>
    <row r="14132" spans="8:9" x14ac:dyDescent="0.2">
      <c r="H14132" s="101"/>
      <c r="I14132" s="101"/>
    </row>
    <row r="14133" spans="8:9" x14ac:dyDescent="0.2">
      <c r="H14133" s="101"/>
      <c r="I14133" s="101"/>
    </row>
    <row r="14134" spans="8:9" x14ac:dyDescent="0.2">
      <c r="H14134" s="101"/>
      <c r="I14134" s="101"/>
    </row>
    <row r="14135" spans="8:9" x14ac:dyDescent="0.2">
      <c r="H14135" s="101"/>
      <c r="I14135" s="101"/>
    </row>
    <row r="14136" spans="8:9" x14ac:dyDescent="0.2">
      <c r="H14136" s="101"/>
      <c r="I14136" s="101"/>
    </row>
    <row r="14137" spans="8:9" x14ac:dyDescent="0.2">
      <c r="H14137" s="101"/>
      <c r="I14137" s="101"/>
    </row>
    <row r="14138" spans="8:9" x14ac:dyDescent="0.2">
      <c r="H14138" s="101"/>
      <c r="I14138" s="101"/>
    </row>
    <row r="14139" spans="8:9" x14ac:dyDescent="0.2">
      <c r="H14139" s="101"/>
      <c r="I14139" s="101"/>
    </row>
    <row r="14140" spans="8:9" x14ac:dyDescent="0.2">
      <c r="H14140" s="101"/>
      <c r="I14140" s="101"/>
    </row>
    <row r="14141" spans="8:9" x14ac:dyDescent="0.2">
      <c r="H14141" s="101"/>
      <c r="I14141" s="101"/>
    </row>
    <row r="14142" spans="8:9" x14ac:dyDescent="0.2">
      <c r="H14142" s="101"/>
      <c r="I14142" s="101"/>
    </row>
    <row r="14143" spans="8:9" x14ac:dyDescent="0.2">
      <c r="H14143" s="101"/>
      <c r="I14143" s="101"/>
    </row>
    <row r="14144" spans="8:9" x14ac:dyDescent="0.2">
      <c r="H14144" s="101"/>
      <c r="I14144" s="101"/>
    </row>
    <row r="14145" spans="8:9" x14ac:dyDescent="0.2">
      <c r="H14145" s="101"/>
      <c r="I14145" s="101"/>
    </row>
    <row r="14146" spans="8:9" x14ac:dyDescent="0.2">
      <c r="H14146" s="101"/>
      <c r="I14146" s="101"/>
    </row>
    <row r="14147" spans="8:9" x14ac:dyDescent="0.2">
      <c r="H14147" s="101"/>
      <c r="I14147" s="101"/>
    </row>
    <row r="14148" spans="8:9" x14ac:dyDescent="0.2">
      <c r="H14148" s="101"/>
      <c r="I14148" s="101"/>
    </row>
    <row r="14149" spans="8:9" x14ac:dyDescent="0.2">
      <c r="H14149" s="101"/>
      <c r="I14149" s="101"/>
    </row>
    <row r="14150" spans="8:9" x14ac:dyDescent="0.2">
      <c r="H14150" s="101"/>
      <c r="I14150" s="101"/>
    </row>
    <row r="14151" spans="8:9" x14ac:dyDescent="0.2">
      <c r="H14151" s="101"/>
      <c r="I14151" s="101"/>
    </row>
    <row r="14152" spans="8:9" x14ac:dyDescent="0.2">
      <c r="H14152" s="101"/>
      <c r="I14152" s="101"/>
    </row>
    <row r="14153" spans="8:9" x14ac:dyDescent="0.2">
      <c r="H14153" s="101"/>
      <c r="I14153" s="101"/>
    </row>
    <row r="14154" spans="8:9" x14ac:dyDescent="0.2">
      <c r="H14154" s="101"/>
      <c r="I14154" s="101"/>
    </row>
    <row r="14155" spans="8:9" x14ac:dyDescent="0.2">
      <c r="H14155" s="101"/>
      <c r="I14155" s="101"/>
    </row>
    <row r="14156" spans="8:9" x14ac:dyDescent="0.2">
      <c r="H14156" s="101"/>
      <c r="I14156" s="101"/>
    </row>
    <row r="14157" spans="8:9" x14ac:dyDescent="0.2">
      <c r="H14157" s="101"/>
      <c r="I14157" s="101"/>
    </row>
    <row r="14158" spans="8:9" x14ac:dyDescent="0.2">
      <c r="H14158" s="101"/>
      <c r="I14158" s="101"/>
    </row>
    <row r="14159" spans="8:9" x14ac:dyDescent="0.2">
      <c r="H14159" s="101"/>
      <c r="I14159" s="101"/>
    </row>
    <row r="14160" spans="8:9" x14ac:dyDescent="0.2">
      <c r="H14160" s="101"/>
      <c r="I14160" s="101"/>
    </row>
    <row r="14161" spans="8:9" x14ac:dyDescent="0.2">
      <c r="H14161" s="101"/>
      <c r="I14161" s="101"/>
    </row>
    <row r="14162" spans="8:9" x14ac:dyDescent="0.2">
      <c r="H14162" s="101"/>
      <c r="I14162" s="101"/>
    </row>
    <row r="14163" spans="8:9" x14ac:dyDescent="0.2">
      <c r="H14163" s="101"/>
      <c r="I14163" s="101"/>
    </row>
    <row r="14164" spans="8:9" x14ac:dyDescent="0.2">
      <c r="H14164" s="101"/>
      <c r="I14164" s="101"/>
    </row>
    <row r="14165" spans="8:9" x14ac:dyDescent="0.2">
      <c r="H14165" s="101"/>
      <c r="I14165" s="101"/>
    </row>
    <row r="14166" spans="8:9" x14ac:dyDescent="0.2">
      <c r="H14166" s="101"/>
      <c r="I14166" s="101"/>
    </row>
    <row r="14167" spans="8:9" x14ac:dyDescent="0.2">
      <c r="H14167" s="101"/>
      <c r="I14167" s="101"/>
    </row>
    <row r="14168" spans="8:9" x14ac:dyDescent="0.2">
      <c r="H14168" s="101"/>
      <c r="I14168" s="101"/>
    </row>
    <row r="14169" spans="8:9" x14ac:dyDescent="0.2">
      <c r="H14169" s="101"/>
      <c r="I14169" s="101"/>
    </row>
    <row r="14170" spans="8:9" x14ac:dyDescent="0.2">
      <c r="H14170" s="101"/>
      <c r="I14170" s="101"/>
    </row>
    <row r="14171" spans="8:9" x14ac:dyDescent="0.2">
      <c r="H14171" s="101"/>
      <c r="I14171" s="101"/>
    </row>
    <row r="14172" spans="8:9" x14ac:dyDescent="0.2">
      <c r="H14172" s="101"/>
      <c r="I14172" s="101"/>
    </row>
    <row r="14173" spans="8:9" x14ac:dyDescent="0.2">
      <c r="H14173" s="101"/>
      <c r="I14173" s="101"/>
    </row>
    <row r="14174" spans="8:9" x14ac:dyDescent="0.2">
      <c r="H14174" s="101"/>
      <c r="I14174" s="101"/>
    </row>
    <row r="14175" spans="8:9" x14ac:dyDescent="0.2">
      <c r="H14175" s="101"/>
      <c r="I14175" s="101"/>
    </row>
    <row r="14176" spans="8:9" x14ac:dyDescent="0.2">
      <c r="H14176" s="101"/>
      <c r="I14176" s="101"/>
    </row>
    <row r="14177" spans="8:9" x14ac:dyDescent="0.2">
      <c r="H14177" s="101"/>
      <c r="I14177" s="101"/>
    </row>
    <row r="14178" spans="8:9" x14ac:dyDescent="0.2">
      <c r="H14178" s="101"/>
      <c r="I14178" s="101"/>
    </row>
    <row r="14179" spans="8:9" x14ac:dyDescent="0.2">
      <c r="H14179" s="101"/>
      <c r="I14179" s="101"/>
    </row>
    <row r="14180" spans="8:9" x14ac:dyDescent="0.2">
      <c r="H14180" s="101"/>
      <c r="I14180" s="101"/>
    </row>
    <row r="14181" spans="8:9" x14ac:dyDescent="0.2">
      <c r="H14181" s="101"/>
      <c r="I14181" s="101"/>
    </row>
    <row r="14182" spans="8:9" x14ac:dyDescent="0.2">
      <c r="H14182" s="101"/>
      <c r="I14182" s="101"/>
    </row>
    <row r="14183" spans="8:9" x14ac:dyDescent="0.2">
      <c r="H14183" s="101"/>
      <c r="I14183" s="101"/>
    </row>
    <row r="14184" spans="8:9" x14ac:dyDescent="0.2">
      <c r="H14184" s="101"/>
      <c r="I14184" s="101"/>
    </row>
    <row r="14185" spans="8:9" x14ac:dyDescent="0.2">
      <c r="H14185" s="101"/>
      <c r="I14185" s="101"/>
    </row>
    <row r="14186" spans="8:9" x14ac:dyDescent="0.2">
      <c r="H14186" s="101"/>
      <c r="I14186" s="101"/>
    </row>
    <row r="14187" spans="8:9" x14ac:dyDescent="0.2">
      <c r="H14187" s="101"/>
      <c r="I14187" s="101"/>
    </row>
    <row r="14188" spans="8:9" x14ac:dyDescent="0.2">
      <c r="H14188" s="101"/>
      <c r="I14188" s="101"/>
    </row>
    <row r="14189" spans="8:9" x14ac:dyDescent="0.2">
      <c r="H14189" s="101"/>
      <c r="I14189" s="101"/>
    </row>
    <row r="14190" spans="8:9" x14ac:dyDescent="0.2">
      <c r="H14190" s="101"/>
      <c r="I14190" s="101"/>
    </row>
    <row r="14191" spans="8:9" x14ac:dyDescent="0.2">
      <c r="H14191" s="101"/>
      <c r="I14191" s="101"/>
    </row>
    <row r="14192" spans="8:9" x14ac:dyDescent="0.2">
      <c r="H14192" s="101"/>
      <c r="I14192" s="101"/>
    </row>
    <row r="14193" spans="8:9" x14ac:dyDescent="0.2">
      <c r="H14193" s="101"/>
      <c r="I14193" s="101"/>
    </row>
    <row r="14194" spans="8:9" x14ac:dyDescent="0.2">
      <c r="H14194" s="101"/>
      <c r="I14194" s="101"/>
    </row>
    <row r="14195" spans="8:9" x14ac:dyDescent="0.2">
      <c r="H14195" s="101"/>
      <c r="I14195" s="101"/>
    </row>
    <row r="14196" spans="8:9" x14ac:dyDescent="0.2">
      <c r="H14196" s="101"/>
      <c r="I14196" s="101"/>
    </row>
    <row r="14197" spans="8:9" x14ac:dyDescent="0.2">
      <c r="H14197" s="101"/>
      <c r="I14197" s="101"/>
    </row>
    <row r="14198" spans="8:9" x14ac:dyDescent="0.2">
      <c r="H14198" s="101"/>
      <c r="I14198" s="101"/>
    </row>
    <row r="14199" spans="8:9" x14ac:dyDescent="0.2">
      <c r="H14199" s="101"/>
      <c r="I14199" s="101"/>
    </row>
    <row r="14200" spans="8:9" x14ac:dyDescent="0.2">
      <c r="H14200" s="101"/>
      <c r="I14200" s="101"/>
    </row>
    <row r="14201" spans="8:9" x14ac:dyDescent="0.2">
      <c r="H14201" s="101"/>
      <c r="I14201" s="101"/>
    </row>
    <row r="14202" spans="8:9" x14ac:dyDescent="0.2">
      <c r="H14202" s="101"/>
      <c r="I14202" s="101"/>
    </row>
    <row r="14203" spans="8:9" x14ac:dyDescent="0.2">
      <c r="H14203" s="101"/>
      <c r="I14203" s="101"/>
    </row>
    <row r="14204" spans="8:9" x14ac:dyDescent="0.2">
      <c r="H14204" s="101"/>
      <c r="I14204" s="101"/>
    </row>
    <row r="14205" spans="8:9" x14ac:dyDescent="0.2">
      <c r="H14205" s="101"/>
      <c r="I14205" s="101"/>
    </row>
    <row r="14206" spans="8:9" x14ac:dyDescent="0.2">
      <c r="H14206" s="101"/>
      <c r="I14206" s="101"/>
    </row>
    <row r="14207" spans="8:9" x14ac:dyDescent="0.2">
      <c r="H14207" s="101"/>
      <c r="I14207" s="101"/>
    </row>
    <row r="14208" spans="8:9" x14ac:dyDescent="0.2">
      <c r="H14208" s="101"/>
      <c r="I14208" s="101"/>
    </row>
    <row r="14209" spans="8:9" x14ac:dyDescent="0.2">
      <c r="H14209" s="101"/>
      <c r="I14209" s="101"/>
    </row>
    <row r="14210" spans="8:9" x14ac:dyDescent="0.2">
      <c r="H14210" s="101"/>
      <c r="I14210" s="101"/>
    </row>
    <row r="14211" spans="8:9" x14ac:dyDescent="0.2">
      <c r="H14211" s="101"/>
      <c r="I14211" s="101"/>
    </row>
    <row r="14212" spans="8:9" x14ac:dyDescent="0.2">
      <c r="H14212" s="101"/>
      <c r="I14212" s="101"/>
    </row>
    <row r="14213" spans="8:9" x14ac:dyDescent="0.2">
      <c r="H14213" s="101"/>
      <c r="I14213" s="101"/>
    </row>
    <row r="14214" spans="8:9" x14ac:dyDescent="0.2">
      <c r="H14214" s="101"/>
      <c r="I14214" s="101"/>
    </row>
    <row r="14215" spans="8:9" x14ac:dyDescent="0.2">
      <c r="H14215" s="101"/>
      <c r="I14215" s="101"/>
    </row>
    <row r="14216" spans="8:9" x14ac:dyDescent="0.2">
      <c r="H14216" s="101"/>
      <c r="I14216" s="101"/>
    </row>
    <row r="14217" spans="8:9" x14ac:dyDescent="0.2">
      <c r="H14217" s="101"/>
      <c r="I14217" s="101"/>
    </row>
    <row r="14218" spans="8:9" x14ac:dyDescent="0.2">
      <c r="H14218" s="101"/>
      <c r="I14218" s="101"/>
    </row>
    <row r="14219" spans="8:9" x14ac:dyDescent="0.2">
      <c r="H14219" s="101"/>
      <c r="I14219" s="101"/>
    </row>
    <row r="14220" spans="8:9" x14ac:dyDescent="0.2">
      <c r="H14220" s="101"/>
      <c r="I14220" s="101"/>
    </row>
    <row r="14221" spans="8:9" x14ac:dyDescent="0.2">
      <c r="H14221" s="101"/>
      <c r="I14221" s="101"/>
    </row>
    <row r="14222" spans="8:9" x14ac:dyDescent="0.2">
      <c r="H14222" s="101"/>
      <c r="I14222" s="101"/>
    </row>
    <row r="14223" spans="8:9" x14ac:dyDescent="0.2">
      <c r="H14223" s="101"/>
      <c r="I14223" s="101"/>
    </row>
    <row r="14224" spans="8:9" x14ac:dyDescent="0.2">
      <c r="H14224" s="101"/>
      <c r="I14224" s="101"/>
    </row>
    <row r="14225" spans="8:9" x14ac:dyDescent="0.2">
      <c r="H14225" s="101"/>
      <c r="I14225" s="101"/>
    </row>
    <row r="14226" spans="8:9" x14ac:dyDescent="0.2">
      <c r="H14226" s="101"/>
      <c r="I14226" s="101"/>
    </row>
    <row r="14227" spans="8:9" x14ac:dyDescent="0.2">
      <c r="H14227" s="101"/>
      <c r="I14227" s="101"/>
    </row>
    <row r="14228" spans="8:9" x14ac:dyDescent="0.2">
      <c r="H14228" s="101"/>
      <c r="I14228" s="101"/>
    </row>
    <row r="14229" spans="8:9" x14ac:dyDescent="0.2">
      <c r="H14229" s="101"/>
      <c r="I14229" s="101"/>
    </row>
    <row r="14230" spans="8:9" x14ac:dyDescent="0.2">
      <c r="H14230" s="101"/>
      <c r="I14230" s="101"/>
    </row>
    <row r="14231" spans="8:9" x14ac:dyDescent="0.2">
      <c r="H14231" s="101"/>
      <c r="I14231" s="101"/>
    </row>
    <row r="14232" spans="8:9" x14ac:dyDescent="0.2">
      <c r="H14232" s="101"/>
      <c r="I14232" s="101"/>
    </row>
    <row r="14233" spans="8:9" x14ac:dyDescent="0.2">
      <c r="H14233" s="101"/>
      <c r="I14233" s="101"/>
    </row>
    <row r="14234" spans="8:9" x14ac:dyDescent="0.2">
      <c r="H14234" s="101"/>
      <c r="I14234" s="101"/>
    </row>
    <row r="14235" spans="8:9" x14ac:dyDescent="0.2">
      <c r="H14235" s="101"/>
      <c r="I14235" s="101"/>
    </row>
    <row r="14236" spans="8:9" x14ac:dyDescent="0.2">
      <c r="H14236" s="101"/>
      <c r="I14236" s="101"/>
    </row>
    <row r="14237" spans="8:9" x14ac:dyDescent="0.2">
      <c r="H14237" s="101"/>
      <c r="I14237" s="101"/>
    </row>
    <row r="14238" spans="8:9" x14ac:dyDescent="0.2">
      <c r="H14238" s="101"/>
      <c r="I14238" s="101"/>
    </row>
    <row r="14239" spans="8:9" x14ac:dyDescent="0.2">
      <c r="H14239" s="101"/>
      <c r="I14239" s="101"/>
    </row>
    <row r="14240" spans="8:9" x14ac:dyDescent="0.2">
      <c r="H14240" s="101"/>
      <c r="I14240" s="101"/>
    </row>
    <row r="14241" spans="8:9" x14ac:dyDescent="0.2">
      <c r="H14241" s="101"/>
      <c r="I14241" s="101"/>
    </row>
    <row r="14242" spans="8:9" x14ac:dyDescent="0.2">
      <c r="H14242" s="101"/>
      <c r="I14242" s="101"/>
    </row>
    <row r="14243" spans="8:9" x14ac:dyDescent="0.2">
      <c r="H14243" s="101"/>
      <c r="I14243" s="101"/>
    </row>
    <row r="14244" spans="8:9" x14ac:dyDescent="0.2">
      <c r="H14244" s="101"/>
      <c r="I14244" s="101"/>
    </row>
    <row r="14245" spans="8:9" x14ac:dyDescent="0.2">
      <c r="H14245" s="101"/>
      <c r="I14245" s="101"/>
    </row>
    <row r="14246" spans="8:9" x14ac:dyDescent="0.2">
      <c r="H14246" s="101"/>
      <c r="I14246" s="101"/>
    </row>
    <row r="14247" spans="8:9" x14ac:dyDescent="0.2">
      <c r="H14247" s="101"/>
      <c r="I14247" s="101"/>
    </row>
    <row r="14248" spans="8:9" x14ac:dyDescent="0.2">
      <c r="H14248" s="101"/>
      <c r="I14248" s="101"/>
    </row>
    <row r="14249" spans="8:9" x14ac:dyDescent="0.2">
      <c r="H14249" s="101"/>
      <c r="I14249" s="101"/>
    </row>
    <row r="14250" spans="8:9" x14ac:dyDescent="0.2">
      <c r="H14250" s="101"/>
      <c r="I14250" s="101"/>
    </row>
    <row r="14251" spans="8:9" x14ac:dyDescent="0.2">
      <c r="H14251" s="101"/>
      <c r="I14251" s="101"/>
    </row>
    <row r="14252" spans="8:9" x14ac:dyDescent="0.2">
      <c r="H14252" s="101"/>
      <c r="I14252" s="101"/>
    </row>
    <row r="14253" spans="8:9" x14ac:dyDescent="0.2">
      <c r="H14253" s="101"/>
      <c r="I14253" s="101"/>
    </row>
    <row r="14254" spans="8:9" x14ac:dyDescent="0.2">
      <c r="H14254" s="101"/>
      <c r="I14254" s="101"/>
    </row>
    <row r="14255" spans="8:9" x14ac:dyDescent="0.2">
      <c r="H14255" s="101"/>
      <c r="I14255" s="101"/>
    </row>
    <row r="14256" spans="8:9" x14ac:dyDescent="0.2">
      <c r="H14256" s="101"/>
      <c r="I14256" s="101"/>
    </row>
    <row r="14257" spans="8:9" x14ac:dyDescent="0.2">
      <c r="H14257" s="101"/>
      <c r="I14257" s="101"/>
    </row>
    <row r="14258" spans="8:9" x14ac:dyDescent="0.2">
      <c r="H14258" s="101"/>
      <c r="I14258" s="101"/>
    </row>
    <row r="14259" spans="8:9" x14ac:dyDescent="0.2">
      <c r="H14259" s="101"/>
      <c r="I14259" s="101"/>
    </row>
    <row r="14260" spans="8:9" x14ac:dyDescent="0.2">
      <c r="H14260" s="101"/>
      <c r="I14260" s="101"/>
    </row>
    <row r="14261" spans="8:9" x14ac:dyDescent="0.2">
      <c r="H14261" s="101"/>
      <c r="I14261" s="101"/>
    </row>
    <row r="14262" spans="8:9" x14ac:dyDescent="0.2">
      <c r="H14262" s="101"/>
      <c r="I14262" s="101"/>
    </row>
    <row r="14263" spans="8:9" x14ac:dyDescent="0.2">
      <c r="H14263" s="101"/>
      <c r="I14263" s="101"/>
    </row>
    <row r="14264" spans="8:9" x14ac:dyDescent="0.2">
      <c r="H14264" s="101"/>
      <c r="I14264" s="101"/>
    </row>
    <row r="14265" spans="8:9" x14ac:dyDescent="0.2">
      <c r="H14265" s="101"/>
      <c r="I14265" s="101"/>
    </row>
    <row r="14266" spans="8:9" x14ac:dyDescent="0.2">
      <c r="H14266" s="101"/>
      <c r="I14266" s="101"/>
    </row>
    <row r="14267" spans="8:9" x14ac:dyDescent="0.2">
      <c r="H14267" s="101"/>
      <c r="I14267" s="101"/>
    </row>
    <row r="14268" spans="8:9" x14ac:dyDescent="0.2">
      <c r="H14268" s="101"/>
      <c r="I14268" s="101"/>
    </row>
    <row r="14269" spans="8:9" x14ac:dyDescent="0.2">
      <c r="H14269" s="101"/>
      <c r="I14269" s="101"/>
    </row>
    <row r="14270" spans="8:9" x14ac:dyDescent="0.2">
      <c r="H14270" s="101"/>
      <c r="I14270" s="101"/>
    </row>
    <row r="14271" spans="8:9" x14ac:dyDescent="0.2">
      <c r="H14271" s="101"/>
      <c r="I14271" s="101"/>
    </row>
    <row r="14272" spans="8:9" x14ac:dyDescent="0.2">
      <c r="H14272" s="101"/>
      <c r="I14272" s="101"/>
    </row>
    <row r="14273" spans="8:9" x14ac:dyDescent="0.2">
      <c r="H14273" s="101"/>
      <c r="I14273" s="101"/>
    </row>
    <row r="14274" spans="8:9" x14ac:dyDescent="0.2">
      <c r="H14274" s="101"/>
      <c r="I14274" s="101"/>
    </row>
    <row r="14275" spans="8:9" x14ac:dyDescent="0.2">
      <c r="H14275" s="101"/>
      <c r="I14275" s="101"/>
    </row>
    <row r="14276" spans="8:9" x14ac:dyDescent="0.2">
      <c r="H14276" s="101"/>
      <c r="I14276" s="101"/>
    </row>
    <row r="14277" spans="8:9" x14ac:dyDescent="0.2">
      <c r="H14277" s="101"/>
      <c r="I14277" s="101"/>
    </row>
    <row r="14278" spans="8:9" x14ac:dyDescent="0.2">
      <c r="H14278" s="101"/>
      <c r="I14278" s="101"/>
    </row>
    <row r="14279" spans="8:9" x14ac:dyDescent="0.2">
      <c r="H14279" s="101"/>
      <c r="I14279" s="101"/>
    </row>
    <row r="14280" spans="8:9" x14ac:dyDescent="0.2">
      <c r="H14280" s="101"/>
      <c r="I14280" s="101"/>
    </row>
    <row r="14281" spans="8:9" x14ac:dyDescent="0.2">
      <c r="H14281" s="101"/>
      <c r="I14281" s="101"/>
    </row>
    <row r="14282" spans="8:9" x14ac:dyDescent="0.2">
      <c r="H14282" s="101"/>
      <c r="I14282" s="101"/>
    </row>
    <row r="14283" spans="8:9" x14ac:dyDescent="0.2">
      <c r="H14283" s="101"/>
      <c r="I14283" s="101"/>
    </row>
    <row r="14284" spans="8:9" x14ac:dyDescent="0.2">
      <c r="H14284" s="101"/>
      <c r="I14284" s="101"/>
    </row>
    <row r="14285" spans="8:9" x14ac:dyDescent="0.2">
      <c r="H14285" s="101"/>
      <c r="I14285" s="101"/>
    </row>
    <row r="14286" spans="8:9" x14ac:dyDescent="0.2">
      <c r="H14286" s="101"/>
      <c r="I14286" s="101"/>
    </row>
    <row r="14287" spans="8:9" x14ac:dyDescent="0.2">
      <c r="H14287" s="101"/>
      <c r="I14287" s="101"/>
    </row>
    <row r="14288" spans="8:9" x14ac:dyDescent="0.2">
      <c r="H14288" s="101"/>
      <c r="I14288" s="101"/>
    </row>
    <row r="14289" spans="8:9" x14ac:dyDescent="0.2">
      <c r="H14289" s="101"/>
      <c r="I14289" s="101"/>
    </row>
    <row r="14290" spans="8:9" x14ac:dyDescent="0.2">
      <c r="H14290" s="101"/>
      <c r="I14290" s="101"/>
    </row>
    <row r="14291" spans="8:9" x14ac:dyDescent="0.2">
      <c r="H14291" s="101"/>
      <c r="I14291" s="101"/>
    </row>
    <row r="14292" spans="8:9" x14ac:dyDescent="0.2">
      <c r="H14292" s="101"/>
      <c r="I14292" s="101"/>
    </row>
    <row r="14293" spans="8:9" x14ac:dyDescent="0.2">
      <c r="H14293" s="101"/>
      <c r="I14293" s="101"/>
    </row>
    <row r="14294" spans="8:9" x14ac:dyDescent="0.2">
      <c r="H14294" s="101"/>
      <c r="I14294" s="101"/>
    </row>
    <row r="14295" spans="8:9" x14ac:dyDescent="0.2">
      <c r="H14295" s="101"/>
      <c r="I14295" s="101"/>
    </row>
    <row r="14296" spans="8:9" x14ac:dyDescent="0.2">
      <c r="H14296" s="101"/>
      <c r="I14296" s="101"/>
    </row>
    <row r="14297" spans="8:9" x14ac:dyDescent="0.2">
      <c r="H14297" s="101"/>
      <c r="I14297" s="101"/>
    </row>
    <row r="14298" spans="8:9" x14ac:dyDescent="0.2">
      <c r="H14298" s="101"/>
      <c r="I14298" s="101"/>
    </row>
    <row r="14299" spans="8:9" x14ac:dyDescent="0.2">
      <c r="H14299" s="101"/>
      <c r="I14299" s="101"/>
    </row>
    <row r="14300" spans="8:9" x14ac:dyDescent="0.2">
      <c r="H14300" s="101"/>
      <c r="I14300" s="101"/>
    </row>
    <row r="14301" spans="8:9" x14ac:dyDescent="0.2">
      <c r="H14301" s="101"/>
      <c r="I14301" s="101"/>
    </row>
    <row r="14302" spans="8:9" x14ac:dyDescent="0.2">
      <c r="H14302" s="101"/>
      <c r="I14302" s="101"/>
    </row>
    <row r="14303" spans="8:9" x14ac:dyDescent="0.2">
      <c r="H14303" s="101"/>
      <c r="I14303" s="101"/>
    </row>
    <row r="14304" spans="8:9" x14ac:dyDescent="0.2">
      <c r="H14304" s="101"/>
      <c r="I14304" s="101"/>
    </row>
    <row r="14305" spans="8:9" x14ac:dyDescent="0.2">
      <c r="H14305" s="101"/>
      <c r="I14305" s="101"/>
    </row>
    <row r="14306" spans="8:9" x14ac:dyDescent="0.2">
      <c r="H14306" s="101"/>
      <c r="I14306" s="101"/>
    </row>
    <row r="14307" spans="8:9" x14ac:dyDescent="0.2">
      <c r="H14307" s="101"/>
      <c r="I14307" s="101"/>
    </row>
    <row r="14308" spans="8:9" x14ac:dyDescent="0.2">
      <c r="H14308" s="101"/>
      <c r="I14308" s="101"/>
    </row>
    <row r="14309" spans="8:9" x14ac:dyDescent="0.2">
      <c r="H14309" s="101"/>
      <c r="I14309" s="101"/>
    </row>
    <row r="14310" spans="8:9" x14ac:dyDescent="0.2">
      <c r="H14310" s="101"/>
      <c r="I14310" s="101"/>
    </row>
    <row r="14311" spans="8:9" x14ac:dyDescent="0.2">
      <c r="H14311" s="101"/>
      <c r="I14311" s="101"/>
    </row>
    <row r="14312" spans="8:9" x14ac:dyDescent="0.2">
      <c r="H14312" s="101"/>
      <c r="I14312" s="101"/>
    </row>
    <row r="14313" spans="8:9" x14ac:dyDescent="0.2">
      <c r="H14313" s="101"/>
      <c r="I14313" s="101"/>
    </row>
    <row r="14314" spans="8:9" x14ac:dyDescent="0.2">
      <c r="H14314" s="101"/>
      <c r="I14314" s="101"/>
    </row>
    <row r="14315" spans="8:9" x14ac:dyDescent="0.2">
      <c r="H14315" s="101"/>
      <c r="I14315" s="101"/>
    </row>
    <row r="14316" spans="8:9" x14ac:dyDescent="0.2">
      <c r="H14316" s="101"/>
      <c r="I14316" s="101"/>
    </row>
    <row r="14317" spans="8:9" x14ac:dyDescent="0.2">
      <c r="H14317" s="101"/>
      <c r="I14317" s="101"/>
    </row>
    <row r="14318" spans="8:9" x14ac:dyDescent="0.2">
      <c r="H14318" s="101"/>
      <c r="I14318" s="101"/>
    </row>
    <row r="14319" spans="8:9" x14ac:dyDescent="0.2">
      <c r="H14319" s="101"/>
      <c r="I14319" s="101"/>
    </row>
    <row r="14320" spans="8:9" x14ac:dyDescent="0.2">
      <c r="H14320" s="101"/>
      <c r="I14320" s="101"/>
    </row>
    <row r="14321" spans="8:9" x14ac:dyDescent="0.2">
      <c r="H14321" s="101"/>
      <c r="I14321" s="101"/>
    </row>
    <row r="14322" spans="8:9" x14ac:dyDescent="0.2">
      <c r="H14322" s="101"/>
      <c r="I14322" s="101"/>
    </row>
    <row r="14323" spans="8:9" x14ac:dyDescent="0.2">
      <c r="H14323" s="101"/>
      <c r="I14323" s="101"/>
    </row>
    <row r="14324" spans="8:9" x14ac:dyDescent="0.2">
      <c r="H14324" s="101"/>
      <c r="I14324" s="101"/>
    </row>
    <row r="14325" spans="8:9" x14ac:dyDescent="0.2">
      <c r="H14325" s="101"/>
      <c r="I14325" s="101"/>
    </row>
    <row r="14326" spans="8:9" x14ac:dyDescent="0.2">
      <c r="H14326" s="101"/>
      <c r="I14326" s="101"/>
    </row>
    <row r="14327" spans="8:9" x14ac:dyDescent="0.2">
      <c r="H14327" s="101"/>
      <c r="I14327" s="101"/>
    </row>
    <row r="14328" spans="8:9" x14ac:dyDescent="0.2">
      <c r="H14328" s="101"/>
      <c r="I14328" s="101"/>
    </row>
    <row r="14329" spans="8:9" x14ac:dyDescent="0.2">
      <c r="H14329" s="101"/>
      <c r="I14329" s="101"/>
    </row>
    <row r="14330" spans="8:9" x14ac:dyDescent="0.2">
      <c r="H14330" s="101"/>
      <c r="I14330" s="101"/>
    </row>
    <row r="14331" spans="8:9" x14ac:dyDescent="0.2">
      <c r="H14331" s="101"/>
      <c r="I14331" s="101"/>
    </row>
    <row r="14332" spans="8:9" x14ac:dyDescent="0.2">
      <c r="H14332" s="101"/>
      <c r="I14332" s="101"/>
    </row>
    <row r="14333" spans="8:9" x14ac:dyDescent="0.2">
      <c r="H14333" s="101"/>
      <c r="I14333" s="101"/>
    </row>
    <row r="14334" spans="8:9" x14ac:dyDescent="0.2">
      <c r="H14334" s="101"/>
      <c r="I14334" s="101"/>
    </row>
    <row r="14335" spans="8:9" x14ac:dyDescent="0.2">
      <c r="H14335" s="101"/>
      <c r="I14335" s="101"/>
    </row>
    <row r="14336" spans="8:9" x14ac:dyDescent="0.2">
      <c r="H14336" s="101"/>
      <c r="I14336" s="101"/>
    </row>
    <row r="14337" spans="8:9" x14ac:dyDescent="0.2">
      <c r="H14337" s="101"/>
      <c r="I14337" s="101"/>
    </row>
    <row r="14338" spans="8:9" x14ac:dyDescent="0.2">
      <c r="H14338" s="101"/>
      <c r="I14338" s="101"/>
    </row>
    <row r="14339" spans="8:9" x14ac:dyDescent="0.2">
      <c r="H14339" s="101"/>
      <c r="I14339" s="101"/>
    </row>
    <row r="14340" spans="8:9" x14ac:dyDescent="0.2">
      <c r="H14340" s="101"/>
      <c r="I14340" s="101"/>
    </row>
    <row r="14341" spans="8:9" x14ac:dyDescent="0.2">
      <c r="H14341" s="101"/>
      <c r="I14341" s="101"/>
    </row>
    <row r="14342" spans="8:9" x14ac:dyDescent="0.2">
      <c r="H14342" s="101"/>
      <c r="I14342" s="101"/>
    </row>
    <row r="14343" spans="8:9" x14ac:dyDescent="0.2">
      <c r="H14343" s="101"/>
      <c r="I14343" s="101"/>
    </row>
    <row r="14344" spans="8:9" x14ac:dyDescent="0.2">
      <c r="H14344" s="101"/>
      <c r="I14344" s="101"/>
    </row>
    <row r="14345" spans="8:9" x14ac:dyDescent="0.2">
      <c r="H14345" s="101"/>
      <c r="I14345" s="101"/>
    </row>
    <row r="14346" spans="8:9" x14ac:dyDescent="0.2">
      <c r="H14346" s="101"/>
      <c r="I14346" s="101"/>
    </row>
    <row r="14347" spans="8:9" x14ac:dyDescent="0.2">
      <c r="H14347" s="101"/>
      <c r="I14347" s="101"/>
    </row>
    <row r="14348" spans="8:9" x14ac:dyDescent="0.2">
      <c r="H14348" s="101"/>
      <c r="I14348" s="101"/>
    </row>
    <row r="14349" spans="8:9" x14ac:dyDescent="0.2">
      <c r="H14349" s="101"/>
      <c r="I14349" s="101"/>
    </row>
    <row r="14350" spans="8:9" x14ac:dyDescent="0.2">
      <c r="H14350" s="101"/>
      <c r="I14350" s="101"/>
    </row>
    <row r="14351" spans="8:9" x14ac:dyDescent="0.2">
      <c r="H14351" s="101"/>
      <c r="I14351" s="101"/>
    </row>
    <row r="14352" spans="8:9" x14ac:dyDescent="0.2">
      <c r="H14352" s="101"/>
      <c r="I14352" s="101"/>
    </row>
    <row r="14353" spans="8:9" x14ac:dyDescent="0.2">
      <c r="H14353" s="101"/>
      <c r="I14353" s="101"/>
    </row>
    <row r="14354" spans="8:9" x14ac:dyDescent="0.2">
      <c r="H14354" s="101"/>
      <c r="I14354" s="101"/>
    </row>
    <row r="14355" spans="8:9" x14ac:dyDescent="0.2">
      <c r="H14355" s="101"/>
      <c r="I14355" s="101"/>
    </row>
    <row r="14356" spans="8:9" x14ac:dyDescent="0.2">
      <c r="H14356" s="101"/>
      <c r="I14356" s="101"/>
    </row>
    <row r="14357" spans="8:9" x14ac:dyDescent="0.2">
      <c r="H14357" s="101"/>
      <c r="I14357" s="101"/>
    </row>
    <row r="14358" spans="8:9" x14ac:dyDescent="0.2">
      <c r="H14358" s="101"/>
      <c r="I14358" s="101"/>
    </row>
    <row r="14359" spans="8:9" x14ac:dyDescent="0.2">
      <c r="H14359" s="101"/>
      <c r="I14359" s="101"/>
    </row>
    <row r="14360" spans="8:9" x14ac:dyDescent="0.2">
      <c r="H14360" s="101"/>
      <c r="I14360" s="101"/>
    </row>
    <row r="14361" spans="8:9" x14ac:dyDescent="0.2">
      <c r="H14361" s="101"/>
      <c r="I14361" s="101"/>
    </row>
    <row r="14362" spans="8:9" x14ac:dyDescent="0.2">
      <c r="H14362" s="101"/>
      <c r="I14362" s="101"/>
    </row>
    <row r="14363" spans="8:9" x14ac:dyDescent="0.2">
      <c r="H14363" s="101"/>
      <c r="I14363" s="101"/>
    </row>
    <row r="14364" spans="8:9" x14ac:dyDescent="0.2">
      <c r="H14364" s="101"/>
      <c r="I14364" s="101"/>
    </row>
    <row r="14365" spans="8:9" x14ac:dyDescent="0.2">
      <c r="H14365" s="101"/>
      <c r="I14365" s="101"/>
    </row>
    <row r="14366" spans="8:9" x14ac:dyDescent="0.2">
      <c r="H14366" s="101"/>
      <c r="I14366" s="101"/>
    </row>
    <row r="14367" spans="8:9" x14ac:dyDescent="0.2">
      <c r="H14367" s="101"/>
      <c r="I14367" s="101"/>
    </row>
    <row r="14368" spans="8:9" x14ac:dyDescent="0.2">
      <c r="H14368" s="101"/>
      <c r="I14368" s="101"/>
    </row>
    <row r="14369" spans="8:9" x14ac:dyDescent="0.2">
      <c r="H14369" s="101"/>
      <c r="I14369" s="101"/>
    </row>
    <row r="14370" spans="8:9" x14ac:dyDescent="0.2">
      <c r="H14370" s="101"/>
      <c r="I14370" s="101"/>
    </row>
    <row r="14371" spans="8:9" x14ac:dyDescent="0.2">
      <c r="H14371" s="101"/>
      <c r="I14371" s="101"/>
    </row>
    <row r="14372" spans="8:9" x14ac:dyDescent="0.2">
      <c r="H14372" s="101"/>
      <c r="I14372" s="101"/>
    </row>
    <row r="14373" spans="8:9" x14ac:dyDescent="0.2">
      <c r="H14373" s="101"/>
      <c r="I14373" s="101"/>
    </row>
    <row r="14374" spans="8:9" x14ac:dyDescent="0.2">
      <c r="H14374" s="101"/>
      <c r="I14374" s="101"/>
    </row>
    <row r="14375" spans="8:9" x14ac:dyDescent="0.2">
      <c r="H14375" s="101"/>
      <c r="I14375" s="101"/>
    </row>
    <row r="14376" spans="8:9" x14ac:dyDescent="0.2">
      <c r="H14376" s="101"/>
      <c r="I14376" s="101"/>
    </row>
    <row r="14377" spans="8:9" x14ac:dyDescent="0.2">
      <c r="H14377" s="101"/>
      <c r="I14377" s="101"/>
    </row>
    <row r="14378" spans="8:9" x14ac:dyDescent="0.2">
      <c r="H14378" s="101"/>
      <c r="I14378" s="101"/>
    </row>
    <row r="14379" spans="8:9" x14ac:dyDescent="0.2">
      <c r="H14379" s="101"/>
      <c r="I14379" s="101"/>
    </row>
    <row r="14380" spans="8:9" x14ac:dyDescent="0.2">
      <c r="H14380" s="101"/>
      <c r="I14380" s="101"/>
    </row>
    <row r="14381" spans="8:9" x14ac:dyDescent="0.2">
      <c r="H14381" s="101"/>
      <c r="I14381" s="101"/>
    </row>
    <row r="14382" spans="8:9" x14ac:dyDescent="0.2">
      <c r="H14382" s="101"/>
      <c r="I14382" s="101"/>
    </row>
    <row r="14383" spans="8:9" x14ac:dyDescent="0.2">
      <c r="H14383" s="101"/>
      <c r="I14383" s="101"/>
    </row>
    <row r="14384" spans="8:9" x14ac:dyDescent="0.2">
      <c r="H14384" s="101"/>
      <c r="I14384" s="101"/>
    </row>
    <row r="14385" spans="8:9" x14ac:dyDescent="0.2">
      <c r="H14385" s="101"/>
      <c r="I14385" s="101"/>
    </row>
    <row r="14386" spans="8:9" x14ac:dyDescent="0.2">
      <c r="H14386" s="101"/>
      <c r="I14386" s="101"/>
    </row>
    <row r="14387" spans="8:9" x14ac:dyDescent="0.2">
      <c r="H14387" s="101"/>
      <c r="I14387" s="101"/>
    </row>
    <row r="14388" spans="8:9" x14ac:dyDescent="0.2">
      <c r="H14388" s="101"/>
      <c r="I14388" s="101"/>
    </row>
    <row r="14389" spans="8:9" x14ac:dyDescent="0.2">
      <c r="H14389" s="101"/>
      <c r="I14389" s="101"/>
    </row>
    <row r="14390" spans="8:9" x14ac:dyDescent="0.2">
      <c r="H14390" s="101"/>
      <c r="I14390" s="101"/>
    </row>
    <row r="14391" spans="8:9" x14ac:dyDescent="0.2">
      <c r="H14391" s="101"/>
      <c r="I14391" s="101"/>
    </row>
    <row r="14392" spans="8:9" x14ac:dyDescent="0.2">
      <c r="H14392" s="101"/>
      <c r="I14392" s="101"/>
    </row>
    <row r="14393" spans="8:9" x14ac:dyDescent="0.2">
      <c r="H14393" s="101"/>
      <c r="I14393" s="101"/>
    </row>
    <row r="14394" spans="8:9" x14ac:dyDescent="0.2">
      <c r="H14394" s="101"/>
      <c r="I14394" s="101"/>
    </row>
    <row r="14395" spans="8:9" x14ac:dyDescent="0.2">
      <c r="H14395" s="101"/>
      <c r="I14395" s="101"/>
    </row>
    <row r="14396" spans="8:9" x14ac:dyDescent="0.2">
      <c r="H14396" s="101"/>
      <c r="I14396" s="101"/>
    </row>
    <row r="14397" spans="8:9" x14ac:dyDescent="0.2">
      <c r="H14397" s="101"/>
      <c r="I14397" s="101"/>
    </row>
    <row r="14398" spans="8:9" x14ac:dyDescent="0.2">
      <c r="H14398" s="101"/>
      <c r="I14398" s="101"/>
    </row>
    <row r="14399" spans="8:9" x14ac:dyDescent="0.2">
      <c r="H14399" s="101"/>
      <c r="I14399" s="101"/>
    </row>
    <row r="14400" spans="8:9" x14ac:dyDescent="0.2">
      <c r="H14400" s="101"/>
      <c r="I14400" s="101"/>
    </row>
    <row r="14401" spans="8:9" x14ac:dyDescent="0.2">
      <c r="H14401" s="101"/>
      <c r="I14401" s="101"/>
    </row>
    <row r="14402" spans="8:9" x14ac:dyDescent="0.2">
      <c r="H14402" s="101"/>
      <c r="I14402" s="101"/>
    </row>
    <row r="14403" spans="8:9" x14ac:dyDescent="0.2">
      <c r="H14403" s="101"/>
      <c r="I14403" s="101"/>
    </row>
    <row r="14404" spans="8:9" x14ac:dyDescent="0.2">
      <c r="H14404" s="101"/>
      <c r="I14404" s="101"/>
    </row>
    <row r="14405" spans="8:9" x14ac:dyDescent="0.2">
      <c r="H14405" s="101"/>
      <c r="I14405" s="101"/>
    </row>
    <row r="14406" spans="8:9" x14ac:dyDescent="0.2">
      <c r="H14406" s="101"/>
      <c r="I14406" s="101"/>
    </row>
    <row r="14407" spans="8:9" x14ac:dyDescent="0.2">
      <c r="H14407" s="101"/>
      <c r="I14407" s="101"/>
    </row>
    <row r="14408" spans="8:9" x14ac:dyDescent="0.2">
      <c r="H14408" s="101"/>
      <c r="I14408" s="101"/>
    </row>
    <row r="14409" spans="8:9" x14ac:dyDescent="0.2">
      <c r="H14409" s="101"/>
      <c r="I14409" s="101"/>
    </row>
    <row r="14410" spans="8:9" x14ac:dyDescent="0.2">
      <c r="H14410" s="101"/>
      <c r="I14410" s="101"/>
    </row>
    <row r="14411" spans="8:9" x14ac:dyDescent="0.2">
      <c r="H14411" s="101"/>
      <c r="I14411" s="101"/>
    </row>
    <row r="14412" spans="8:9" x14ac:dyDescent="0.2">
      <c r="H14412" s="101"/>
      <c r="I14412" s="101"/>
    </row>
    <row r="14413" spans="8:9" x14ac:dyDescent="0.2">
      <c r="H14413" s="101"/>
      <c r="I14413" s="101"/>
    </row>
    <row r="14414" spans="8:9" x14ac:dyDescent="0.2">
      <c r="H14414" s="101"/>
      <c r="I14414" s="101"/>
    </row>
    <row r="14415" spans="8:9" x14ac:dyDescent="0.2">
      <c r="H14415" s="101"/>
      <c r="I14415" s="101"/>
    </row>
    <row r="14416" spans="8:9" x14ac:dyDescent="0.2">
      <c r="H14416" s="101"/>
      <c r="I14416" s="101"/>
    </row>
    <row r="14417" spans="8:9" x14ac:dyDescent="0.2">
      <c r="H14417" s="101"/>
      <c r="I14417" s="101"/>
    </row>
    <row r="14418" spans="8:9" x14ac:dyDescent="0.2">
      <c r="H14418" s="101"/>
      <c r="I14418" s="101"/>
    </row>
    <row r="14419" spans="8:9" x14ac:dyDescent="0.2">
      <c r="H14419" s="101"/>
      <c r="I14419" s="101"/>
    </row>
    <row r="14420" spans="8:9" x14ac:dyDescent="0.2">
      <c r="H14420" s="101"/>
      <c r="I14420" s="101"/>
    </row>
    <row r="14421" spans="8:9" x14ac:dyDescent="0.2">
      <c r="H14421" s="101"/>
      <c r="I14421" s="101"/>
    </row>
    <row r="14422" spans="8:9" x14ac:dyDescent="0.2">
      <c r="H14422" s="101"/>
      <c r="I14422" s="101"/>
    </row>
    <row r="14423" spans="8:9" x14ac:dyDescent="0.2">
      <c r="H14423" s="101"/>
      <c r="I14423" s="101"/>
    </row>
    <row r="14424" spans="8:9" x14ac:dyDescent="0.2">
      <c r="H14424" s="101"/>
      <c r="I14424" s="101"/>
    </row>
    <row r="14425" spans="8:9" x14ac:dyDescent="0.2">
      <c r="H14425" s="101"/>
      <c r="I14425" s="101"/>
    </row>
    <row r="14426" spans="8:9" x14ac:dyDescent="0.2">
      <c r="H14426" s="101"/>
      <c r="I14426" s="101"/>
    </row>
    <row r="14427" spans="8:9" x14ac:dyDescent="0.2">
      <c r="H14427" s="101"/>
      <c r="I14427" s="101"/>
    </row>
    <row r="14428" spans="8:9" x14ac:dyDescent="0.2">
      <c r="H14428" s="101"/>
      <c r="I14428" s="101"/>
    </row>
    <row r="14429" spans="8:9" x14ac:dyDescent="0.2">
      <c r="H14429" s="101"/>
      <c r="I14429" s="101"/>
    </row>
    <row r="14430" spans="8:9" x14ac:dyDescent="0.2">
      <c r="H14430" s="101"/>
      <c r="I14430" s="101"/>
    </row>
    <row r="14431" spans="8:9" x14ac:dyDescent="0.2">
      <c r="H14431" s="101"/>
      <c r="I14431" s="101"/>
    </row>
    <row r="14432" spans="8:9" x14ac:dyDescent="0.2">
      <c r="H14432" s="101"/>
      <c r="I14432" s="101"/>
    </row>
    <row r="14433" spans="8:9" x14ac:dyDescent="0.2">
      <c r="H14433" s="101"/>
      <c r="I14433" s="101"/>
    </row>
    <row r="14434" spans="8:9" x14ac:dyDescent="0.2">
      <c r="H14434" s="101"/>
      <c r="I14434" s="101"/>
    </row>
    <row r="14435" spans="8:9" x14ac:dyDescent="0.2">
      <c r="H14435" s="101"/>
      <c r="I14435" s="101"/>
    </row>
    <row r="14436" spans="8:9" x14ac:dyDescent="0.2">
      <c r="H14436" s="101"/>
      <c r="I14436" s="101"/>
    </row>
    <row r="14437" spans="8:9" x14ac:dyDescent="0.2">
      <c r="H14437" s="101"/>
      <c r="I14437" s="101"/>
    </row>
    <row r="14438" spans="8:9" x14ac:dyDescent="0.2">
      <c r="H14438" s="101"/>
      <c r="I14438" s="101"/>
    </row>
    <row r="14439" spans="8:9" x14ac:dyDescent="0.2">
      <c r="H14439" s="101"/>
      <c r="I14439" s="101"/>
    </row>
    <row r="14440" spans="8:9" x14ac:dyDescent="0.2">
      <c r="H14440" s="101"/>
      <c r="I14440" s="101"/>
    </row>
    <row r="14441" spans="8:9" x14ac:dyDescent="0.2">
      <c r="H14441" s="101"/>
      <c r="I14441" s="101"/>
    </row>
    <row r="14442" spans="8:9" x14ac:dyDescent="0.2">
      <c r="H14442" s="101"/>
      <c r="I14442" s="101"/>
    </row>
    <row r="14443" spans="8:9" x14ac:dyDescent="0.2">
      <c r="H14443" s="101"/>
      <c r="I14443" s="101"/>
    </row>
    <row r="14444" spans="8:9" x14ac:dyDescent="0.2">
      <c r="H14444" s="101"/>
      <c r="I14444" s="101"/>
    </row>
    <row r="14445" spans="8:9" x14ac:dyDescent="0.2">
      <c r="H14445" s="101"/>
      <c r="I14445" s="101"/>
    </row>
    <row r="14446" spans="8:9" x14ac:dyDescent="0.2">
      <c r="H14446" s="101"/>
      <c r="I14446" s="101"/>
    </row>
    <row r="14447" spans="8:9" x14ac:dyDescent="0.2">
      <c r="H14447" s="101"/>
      <c r="I14447" s="101"/>
    </row>
    <row r="14448" spans="8:9" x14ac:dyDescent="0.2">
      <c r="H14448" s="101"/>
      <c r="I14448" s="101"/>
    </row>
    <row r="14449" spans="8:9" x14ac:dyDescent="0.2">
      <c r="H14449" s="101"/>
      <c r="I14449" s="101"/>
    </row>
    <row r="14450" spans="8:9" x14ac:dyDescent="0.2">
      <c r="H14450" s="101"/>
      <c r="I14450" s="101"/>
    </row>
    <row r="14451" spans="8:9" x14ac:dyDescent="0.2">
      <c r="H14451" s="101"/>
      <c r="I14451" s="101"/>
    </row>
    <row r="14452" spans="8:9" x14ac:dyDescent="0.2">
      <c r="H14452" s="101"/>
      <c r="I14452" s="101"/>
    </row>
    <row r="14453" spans="8:9" x14ac:dyDescent="0.2">
      <c r="H14453" s="101"/>
      <c r="I14453" s="101"/>
    </row>
    <row r="14454" spans="8:9" x14ac:dyDescent="0.2">
      <c r="H14454" s="101"/>
      <c r="I14454" s="101"/>
    </row>
    <row r="14455" spans="8:9" x14ac:dyDescent="0.2">
      <c r="H14455" s="101"/>
      <c r="I14455" s="101"/>
    </row>
    <row r="14456" spans="8:9" x14ac:dyDescent="0.2">
      <c r="H14456" s="101"/>
      <c r="I14456" s="101"/>
    </row>
    <row r="14457" spans="8:9" x14ac:dyDescent="0.2">
      <c r="H14457" s="101"/>
      <c r="I14457" s="101"/>
    </row>
    <row r="14458" spans="8:9" x14ac:dyDescent="0.2">
      <c r="H14458" s="101"/>
      <c r="I14458" s="101"/>
    </row>
    <row r="14459" spans="8:9" x14ac:dyDescent="0.2">
      <c r="H14459" s="101"/>
      <c r="I14459" s="101"/>
    </row>
    <row r="14460" spans="8:9" x14ac:dyDescent="0.2">
      <c r="H14460" s="101"/>
      <c r="I14460" s="101"/>
    </row>
    <row r="14461" spans="8:9" x14ac:dyDescent="0.2">
      <c r="H14461" s="101"/>
      <c r="I14461" s="101"/>
    </row>
    <row r="14462" spans="8:9" x14ac:dyDescent="0.2">
      <c r="H14462" s="101"/>
      <c r="I14462" s="101"/>
    </row>
    <row r="14463" spans="8:9" x14ac:dyDescent="0.2">
      <c r="H14463" s="101"/>
      <c r="I14463" s="101"/>
    </row>
    <row r="14464" spans="8:9" x14ac:dyDescent="0.2">
      <c r="H14464" s="101"/>
      <c r="I14464" s="101"/>
    </row>
    <row r="14465" spans="8:9" x14ac:dyDescent="0.2">
      <c r="H14465" s="101"/>
      <c r="I14465" s="101"/>
    </row>
    <row r="14466" spans="8:9" x14ac:dyDescent="0.2">
      <c r="H14466" s="101"/>
      <c r="I14466" s="101"/>
    </row>
    <row r="14467" spans="8:9" x14ac:dyDescent="0.2">
      <c r="H14467" s="101"/>
      <c r="I14467" s="101"/>
    </row>
    <row r="14468" spans="8:9" x14ac:dyDescent="0.2">
      <c r="H14468" s="101"/>
      <c r="I14468" s="101"/>
    </row>
    <row r="14469" spans="8:9" x14ac:dyDescent="0.2">
      <c r="H14469" s="101"/>
      <c r="I14469" s="101"/>
    </row>
    <row r="14470" spans="8:9" x14ac:dyDescent="0.2">
      <c r="H14470" s="101"/>
      <c r="I14470" s="101"/>
    </row>
    <row r="14471" spans="8:9" x14ac:dyDescent="0.2">
      <c r="H14471" s="101"/>
      <c r="I14471" s="101"/>
    </row>
    <row r="14472" spans="8:9" x14ac:dyDescent="0.2">
      <c r="H14472" s="101"/>
      <c r="I14472" s="101"/>
    </row>
    <row r="14473" spans="8:9" x14ac:dyDescent="0.2">
      <c r="H14473" s="101"/>
      <c r="I14473" s="101"/>
    </row>
    <row r="14474" spans="8:9" x14ac:dyDescent="0.2">
      <c r="H14474" s="101"/>
      <c r="I14474" s="101"/>
    </row>
    <row r="14475" spans="8:9" x14ac:dyDescent="0.2">
      <c r="H14475" s="101"/>
      <c r="I14475" s="101"/>
    </row>
    <row r="14476" spans="8:9" x14ac:dyDescent="0.2">
      <c r="H14476" s="101"/>
      <c r="I14476" s="101"/>
    </row>
    <row r="14477" spans="8:9" x14ac:dyDescent="0.2">
      <c r="H14477" s="101"/>
      <c r="I14477" s="101"/>
    </row>
    <row r="14478" spans="8:9" x14ac:dyDescent="0.2">
      <c r="H14478" s="101"/>
      <c r="I14478" s="101"/>
    </row>
    <row r="14479" spans="8:9" x14ac:dyDescent="0.2">
      <c r="H14479" s="101"/>
      <c r="I14479" s="101"/>
    </row>
    <row r="14480" spans="8:9" x14ac:dyDescent="0.2">
      <c r="H14480" s="101"/>
      <c r="I14480" s="101"/>
    </row>
    <row r="14481" spans="8:9" x14ac:dyDescent="0.2">
      <c r="H14481" s="101"/>
      <c r="I14481" s="101"/>
    </row>
    <row r="14482" spans="8:9" x14ac:dyDescent="0.2">
      <c r="H14482" s="101"/>
      <c r="I14482" s="101"/>
    </row>
    <row r="14483" spans="8:9" x14ac:dyDescent="0.2">
      <c r="H14483" s="101"/>
      <c r="I14483" s="101"/>
    </row>
    <row r="14484" spans="8:9" x14ac:dyDescent="0.2">
      <c r="H14484" s="101"/>
      <c r="I14484" s="101"/>
    </row>
    <row r="14485" spans="8:9" x14ac:dyDescent="0.2">
      <c r="H14485" s="101"/>
      <c r="I14485" s="101"/>
    </row>
    <row r="14486" spans="8:9" x14ac:dyDescent="0.2">
      <c r="H14486" s="101"/>
      <c r="I14486" s="101"/>
    </row>
    <row r="14487" spans="8:9" x14ac:dyDescent="0.2">
      <c r="H14487" s="101"/>
      <c r="I14487" s="101"/>
    </row>
    <row r="14488" spans="8:9" x14ac:dyDescent="0.2">
      <c r="H14488" s="101"/>
      <c r="I14488" s="101"/>
    </row>
    <row r="14489" spans="8:9" x14ac:dyDescent="0.2">
      <c r="H14489" s="101"/>
      <c r="I14489" s="101"/>
    </row>
    <row r="14490" spans="8:9" x14ac:dyDescent="0.2">
      <c r="H14490" s="101"/>
      <c r="I14490" s="101"/>
    </row>
    <row r="14491" spans="8:9" x14ac:dyDescent="0.2">
      <c r="H14491" s="101"/>
      <c r="I14491" s="101"/>
    </row>
    <row r="14492" spans="8:9" x14ac:dyDescent="0.2">
      <c r="H14492" s="101"/>
      <c r="I14492" s="101"/>
    </row>
    <row r="14493" spans="8:9" x14ac:dyDescent="0.2">
      <c r="H14493" s="101"/>
      <c r="I14493" s="101"/>
    </row>
    <row r="14494" spans="8:9" x14ac:dyDescent="0.2">
      <c r="H14494" s="101"/>
      <c r="I14494" s="101"/>
    </row>
    <row r="14495" spans="8:9" x14ac:dyDescent="0.2">
      <c r="H14495" s="101"/>
      <c r="I14495" s="101"/>
    </row>
    <row r="14496" spans="8:9" x14ac:dyDescent="0.2">
      <c r="H14496" s="101"/>
      <c r="I14496" s="101"/>
    </row>
    <row r="14497" spans="8:9" x14ac:dyDescent="0.2">
      <c r="H14497" s="101"/>
      <c r="I14497" s="101"/>
    </row>
    <row r="14498" spans="8:9" x14ac:dyDescent="0.2">
      <c r="H14498" s="101"/>
      <c r="I14498" s="101"/>
    </row>
    <row r="14499" spans="8:9" x14ac:dyDescent="0.2">
      <c r="H14499" s="101"/>
      <c r="I14499" s="101"/>
    </row>
    <row r="14500" spans="8:9" x14ac:dyDescent="0.2">
      <c r="H14500" s="101"/>
      <c r="I14500" s="101"/>
    </row>
    <row r="14501" spans="8:9" x14ac:dyDescent="0.2">
      <c r="H14501" s="101"/>
      <c r="I14501" s="101"/>
    </row>
    <row r="14502" spans="8:9" x14ac:dyDescent="0.2">
      <c r="H14502" s="101"/>
      <c r="I14502" s="101"/>
    </row>
    <row r="14503" spans="8:9" x14ac:dyDescent="0.2">
      <c r="H14503" s="101"/>
      <c r="I14503" s="101"/>
    </row>
    <row r="14504" spans="8:9" x14ac:dyDescent="0.2">
      <c r="H14504" s="101"/>
      <c r="I14504" s="101"/>
    </row>
    <row r="14505" spans="8:9" x14ac:dyDescent="0.2">
      <c r="H14505" s="101"/>
      <c r="I14505" s="101"/>
    </row>
    <row r="14506" spans="8:9" x14ac:dyDescent="0.2">
      <c r="H14506" s="101"/>
      <c r="I14506" s="101"/>
    </row>
    <row r="14507" spans="8:9" x14ac:dyDescent="0.2">
      <c r="H14507" s="101"/>
      <c r="I14507" s="101"/>
    </row>
    <row r="14508" spans="8:9" x14ac:dyDescent="0.2">
      <c r="H14508" s="101"/>
      <c r="I14508" s="101"/>
    </row>
    <row r="14509" spans="8:9" x14ac:dyDescent="0.2">
      <c r="H14509" s="101"/>
      <c r="I14509" s="101"/>
    </row>
    <row r="14510" spans="8:9" x14ac:dyDescent="0.2">
      <c r="H14510" s="101"/>
      <c r="I14510" s="101"/>
    </row>
    <row r="14511" spans="8:9" x14ac:dyDescent="0.2">
      <c r="H14511" s="101"/>
      <c r="I14511" s="101"/>
    </row>
    <row r="14512" spans="8:9" x14ac:dyDescent="0.2">
      <c r="H14512" s="101"/>
      <c r="I14512" s="101"/>
    </row>
    <row r="14513" spans="8:9" x14ac:dyDescent="0.2">
      <c r="H14513" s="101"/>
      <c r="I14513" s="101"/>
    </row>
    <row r="14514" spans="8:9" x14ac:dyDescent="0.2">
      <c r="H14514" s="101"/>
      <c r="I14514" s="101"/>
    </row>
    <row r="14515" spans="8:9" x14ac:dyDescent="0.2">
      <c r="H14515" s="101"/>
      <c r="I14515" s="101"/>
    </row>
    <row r="14516" spans="8:9" x14ac:dyDescent="0.2">
      <c r="H14516" s="101"/>
      <c r="I14516" s="101"/>
    </row>
    <row r="14517" spans="8:9" x14ac:dyDescent="0.2">
      <c r="H14517" s="101"/>
      <c r="I14517" s="101"/>
    </row>
    <row r="14518" spans="8:9" x14ac:dyDescent="0.2">
      <c r="H14518" s="101"/>
      <c r="I14518" s="101"/>
    </row>
    <row r="14519" spans="8:9" x14ac:dyDescent="0.2">
      <c r="H14519" s="101"/>
      <c r="I14519" s="101"/>
    </row>
    <row r="14520" spans="8:9" x14ac:dyDescent="0.2">
      <c r="H14520" s="101"/>
      <c r="I14520" s="101"/>
    </row>
    <row r="14521" spans="8:9" x14ac:dyDescent="0.2">
      <c r="H14521" s="101"/>
      <c r="I14521" s="101"/>
    </row>
    <row r="14522" spans="8:9" x14ac:dyDescent="0.2">
      <c r="H14522" s="101"/>
      <c r="I14522" s="101"/>
    </row>
    <row r="14523" spans="8:9" x14ac:dyDescent="0.2">
      <c r="H14523" s="101"/>
      <c r="I14523" s="101"/>
    </row>
    <row r="14524" spans="8:9" x14ac:dyDescent="0.2">
      <c r="H14524" s="101"/>
      <c r="I14524" s="101"/>
    </row>
    <row r="14525" spans="8:9" x14ac:dyDescent="0.2">
      <c r="H14525" s="101"/>
      <c r="I14525" s="101"/>
    </row>
    <row r="14526" spans="8:9" x14ac:dyDescent="0.2">
      <c r="H14526" s="101"/>
      <c r="I14526" s="101"/>
    </row>
    <row r="14527" spans="8:9" x14ac:dyDescent="0.2">
      <c r="H14527" s="101"/>
      <c r="I14527" s="101"/>
    </row>
    <row r="14528" spans="8:9" x14ac:dyDescent="0.2">
      <c r="H14528" s="101"/>
      <c r="I14528" s="101"/>
    </row>
    <row r="14529" spans="8:9" x14ac:dyDescent="0.2">
      <c r="H14529" s="101"/>
      <c r="I14529" s="101"/>
    </row>
    <row r="14530" spans="8:9" x14ac:dyDescent="0.2">
      <c r="H14530" s="101"/>
      <c r="I14530" s="101"/>
    </row>
    <row r="14531" spans="8:9" x14ac:dyDescent="0.2">
      <c r="H14531" s="101"/>
      <c r="I14531" s="101"/>
    </row>
    <row r="14532" spans="8:9" x14ac:dyDescent="0.2">
      <c r="H14532" s="101"/>
      <c r="I14532" s="101"/>
    </row>
    <row r="14533" spans="8:9" x14ac:dyDescent="0.2">
      <c r="H14533" s="101"/>
      <c r="I14533" s="101"/>
    </row>
    <row r="14534" spans="8:9" x14ac:dyDescent="0.2">
      <c r="H14534" s="101"/>
      <c r="I14534" s="101"/>
    </row>
    <row r="14535" spans="8:9" x14ac:dyDescent="0.2">
      <c r="H14535" s="101"/>
      <c r="I14535" s="101"/>
    </row>
    <row r="14536" spans="8:9" x14ac:dyDescent="0.2">
      <c r="H14536" s="101"/>
      <c r="I14536" s="101"/>
    </row>
    <row r="14537" spans="8:9" x14ac:dyDescent="0.2">
      <c r="H14537" s="101"/>
      <c r="I14537" s="101"/>
    </row>
    <row r="14538" spans="8:9" x14ac:dyDescent="0.2">
      <c r="H14538" s="101"/>
      <c r="I14538" s="101"/>
    </row>
    <row r="14539" spans="8:9" x14ac:dyDescent="0.2">
      <c r="H14539" s="101"/>
      <c r="I14539" s="101"/>
    </row>
    <row r="14540" spans="8:9" x14ac:dyDescent="0.2">
      <c r="H14540" s="101"/>
      <c r="I14540" s="101"/>
    </row>
    <row r="14541" spans="8:9" x14ac:dyDescent="0.2">
      <c r="H14541" s="101"/>
      <c r="I14541" s="101"/>
    </row>
    <row r="14542" spans="8:9" x14ac:dyDescent="0.2">
      <c r="H14542" s="101"/>
      <c r="I14542" s="101"/>
    </row>
    <row r="14543" spans="8:9" x14ac:dyDescent="0.2">
      <c r="H14543" s="101"/>
      <c r="I14543" s="101"/>
    </row>
    <row r="14544" spans="8:9" x14ac:dyDescent="0.2">
      <c r="H14544" s="101"/>
      <c r="I14544" s="101"/>
    </row>
    <row r="14545" spans="8:9" x14ac:dyDescent="0.2">
      <c r="H14545" s="101"/>
      <c r="I14545" s="101"/>
    </row>
    <row r="14546" spans="8:9" x14ac:dyDescent="0.2">
      <c r="H14546" s="101"/>
      <c r="I14546" s="101"/>
    </row>
    <row r="14547" spans="8:9" x14ac:dyDescent="0.2">
      <c r="H14547" s="101"/>
      <c r="I14547" s="101"/>
    </row>
    <row r="14548" spans="8:9" x14ac:dyDescent="0.2">
      <c r="H14548" s="101"/>
      <c r="I14548" s="101"/>
    </row>
    <row r="14549" spans="8:9" x14ac:dyDescent="0.2">
      <c r="H14549" s="101"/>
      <c r="I14549" s="101"/>
    </row>
    <row r="14550" spans="8:9" x14ac:dyDescent="0.2">
      <c r="H14550" s="101"/>
      <c r="I14550" s="101"/>
    </row>
    <row r="14551" spans="8:9" x14ac:dyDescent="0.2">
      <c r="H14551" s="101"/>
      <c r="I14551" s="101"/>
    </row>
    <row r="14552" spans="8:9" x14ac:dyDescent="0.2">
      <c r="H14552" s="101"/>
      <c r="I14552" s="101"/>
    </row>
    <row r="14553" spans="8:9" x14ac:dyDescent="0.2">
      <c r="H14553" s="101"/>
      <c r="I14553" s="101"/>
    </row>
    <row r="14554" spans="8:9" x14ac:dyDescent="0.2">
      <c r="H14554" s="101"/>
      <c r="I14554" s="101"/>
    </row>
    <row r="14555" spans="8:9" x14ac:dyDescent="0.2">
      <c r="H14555" s="101"/>
      <c r="I14555" s="101"/>
    </row>
    <row r="14556" spans="8:9" x14ac:dyDescent="0.2">
      <c r="H14556" s="101"/>
      <c r="I14556" s="101"/>
    </row>
    <row r="14557" spans="8:9" x14ac:dyDescent="0.2">
      <c r="H14557" s="101"/>
      <c r="I14557" s="101"/>
    </row>
    <row r="14558" spans="8:9" x14ac:dyDescent="0.2">
      <c r="H14558" s="101"/>
      <c r="I14558" s="101"/>
    </row>
    <row r="14559" spans="8:9" x14ac:dyDescent="0.2">
      <c r="H14559" s="101"/>
      <c r="I14559" s="101"/>
    </row>
    <row r="14560" spans="8:9" x14ac:dyDescent="0.2">
      <c r="H14560" s="101"/>
      <c r="I14560" s="101"/>
    </row>
    <row r="14561" spans="8:9" x14ac:dyDescent="0.2">
      <c r="H14561" s="101"/>
      <c r="I14561" s="101"/>
    </row>
    <row r="14562" spans="8:9" x14ac:dyDescent="0.2">
      <c r="H14562" s="101"/>
      <c r="I14562" s="101"/>
    </row>
    <row r="14563" spans="8:9" x14ac:dyDescent="0.2">
      <c r="H14563" s="101"/>
      <c r="I14563" s="101"/>
    </row>
    <row r="14564" spans="8:9" x14ac:dyDescent="0.2">
      <c r="H14564" s="101"/>
      <c r="I14564" s="101"/>
    </row>
    <row r="14565" spans="8:9" x14ac:dyDescent="0.2">
      <c r="H14565" s="101"/>
      <c r="I14565" s="101"/>
    </row>
    <row r="14566" spans="8:9" x14ac:dyDescent="0.2">
      <c r="H14566" s="101"/>
      <c r="I14566" s="101"/>
    </row>
    <row r="14567" spans="8:9" x14ac:dyDescent="0.2">
      <c r="H14567" s="101"/>
      <c r="I14567" s="101"/>
    </row>
    <row r="14568" spans="8:9" x14ac:dyDescent="0.2">
      <c r="H14568" s="101"/>
      <c r="I14568" s="101"/>
    </row>
    <row r="14569" spans="8:9" x14ac:dyDescent="0.2">
      <c r="H14569" s="101"/>
      <c r="I14569" s="101"/>
    </row>
    <row r="14570" spans="8:9" x14ac:dyDescent="0.2">
      <c r="H14570" s="101"/>
      <c r="I14570" s="101"/>
    </row>
    <row r="14571" spans="8:9" x14ac:dyDescent="0.2">
      <c r="H14571" s="101"/>
      <c r="I14571" s="101"/>
    </row>
    <row r="14572" spans="8:9" x14ac:dyDescent="0.2">
      <c r="H14572" s="101"/>
      <c r="I14572" s="101"/>
    </row>
    <row r="14573" spans="8:9" x14ac:dyDescent="0.2">
      <c r="H14573" s="101"/>
      <c r="I14573" s="101"/>
    </row>
    <row r="14574" spans="8:9" x14ac:dyDescent="0.2">
      <c r="H14574" s="101"/>
      <c r="I14574" s="101"/>
    </row>
    <row r="14575" spans="8:9" x14ac:dyDescent="0.2">
      <c r="H14575" s="101"/>
      <c r="I14575" s="101"/>
    </row>
    <row r="14576" spans="8:9" x14ac:dyDescent="0.2">
      <c r="H14576" s="101"/>
      <c r="I14576" s="101"/>
    </row>
    <row r="14577" spans="8:9" x14ac:dyDescent="0.2">
      <c r="H14577" s="101"/>
      <c r="I14577" s="101"/>
    </row>
    <row r="14578" spans="8:9" x14ac:dyDescent="0.2">
      <c r="H14578" s="101"/>
      <c r="I14578" s="101"/>
    </row>
    <row r="14579" spans="8:9" x14ac:dyDescent="0.2">
      <c r="H14579" s="101"/>
      <c r="I14579" s="101"/>
    </row>
    <row r="14580" spans="8:9" x14ac:dyDescent="0.2">
      <c r="H14580" s="101"/>
      <c r="I14580" s="101"/>
    </row>
    <row r="14581" spans="8:9" x14ac:dyDescent="0.2">
      <c r="H14581" s="101"/>
      <c r="I14581" s="101"/>
    </row>
    <row r="14582" spans="8:9" x14ac:dyDescent="0.2">
      <c r="H14582" s="101"/>
      <c r="I14582" s="101"/>
    </row>
    <row r="14583" spans="8:9" x14ac:dyDescent="0.2">
      <c r="H14583" s="101"/>
      <c r="I14583" s="101"/>
    </row>
    <row r="14584" spans="8:9" x14ac:dyDescent="0.2">
      <c r="H14584" s="101"/>
      <c r="I14584" s="101"/>
    </row>
    <row r="14585" spans="8:9" x14ac:dyDescent="0.2">
      <c r="H14585" s="101"/>
      <c r="I14585" s="101"/>
    </row>
    <row r="14586" spans="8:9" x14ac:dyDescent="0.2">
      <c r="H14586" s="101"/>
      <c r="I14586" s="101"/>
    </row>
    <row r="14587" spans="8:9" x14ac:dyDescent="0.2">
      <c r="H14587" s="101"/>
      <c r="I14587" s="101"/>
    </row>
    <row r="14588" spans="8:9" x14ac:dyDescent="0.2">
      <c r="H14588" s="101"/>
      <c r="I14588" s="101"/>
    </row>
    <row r="14589" spans="8:9" x14ac:dyDescent="0.2">
      <c r="H14589" s="101"/>
      <c r="I14589" s="101"/>
    </row>
    <row r="14590" spans="8:9" x14ac:dyDescent="0.2">
      <c r="H14590" s="101"/>
      <c r="I14590" s="101"/>
    </row>
    <row r="14591" spans="8:9" x14ac:dyDescent="0.2">
      <c r="H14591" s="101"/>
      <c r="I14591" s="101"/>
    </row>
    <row r="14592" spans="8:9" x14ac:dyDescent="0.2">
      <c r="H14592" s="101"/>
      <c r="I14592" s="101"/>
    </row>
    <row r="14593" spans="8:9" x14ac:dyDescent="0.2">
      <c r="H14593" s="101"/>
      <c r="I14593" s="101"/>
    </row>
    <row r="14594" spans="8:9" x14ac:dyDescent="0.2">
      <c r="H14594" s="101"/>
      <c r="I14594" s="101"/>
    </row>
    <row r="14595" spans="8:9" x14ac:dyDescent="0.2">
      <c r="H14595" s="101"/>
      <c r="I14595" s="101"/>
    </row>
    <row r="14596" spans="8:9" x14ac:dyDescent="0.2">
      <c r="H14596" s="101"/>
      <c r="I14596" s="101"/>
    </row>
    <row r="14597" spans="8:9" x14ac:dyDescent="0.2">
      <c r="H14597" s="101"/>
      <c r="I14597" s="101"/>
    </row>
    <row r="14598" spans="8:9" x14ac:dyDescent="0.2">
      <c r="H14598" s="101"/>
      <c r="I14598" s="101"/>
    </row>
    <row r="14599" spans="8:9" x14ac:dyDescent="0.2">
      <c r="H14599" s="101"/>
      <c r="I14599" s="101"/>
    </row>
    <row r="14600" spans="8:9" x14ac:dyDescent="0.2">
      <c r="H14600" s="101"/>
      <c r="I14600" s="101"/>
    </row>
    <row r="14601" spans="8:9" x14ac:dyDescent="0.2">
      <c r="H14601" s="101"/>
      <c r="I14601" s="101"/>
    </row>
    <row r="14602" spans="8:9" x14ac:dyDescent="0.2">
      <c r="H14602" s="101"/>
      <c r="I14602" s="101"/>
    </row>
    <row r="14603" spans="8:9" x14ac:dyDescent="0.2">
      <c r="H14603" s="101"/>
      <c r="I14603" s="101"/>
    </row>
    <row r="14604" spans="8:9" x14ac:dyDescent="0.2">
      <c r="H14604" s="101"/>
      <c r="I14604" s="101"/>
    </row>
    <row r="14605" spans="8:9" x14ac:dyDescent="0.2">
      <c r="H14605" s="101"/>
      <c r="I14605" s="101"/>
    </row>
    <row r="14606" spans="8:9" x14ac:dyDescent="0.2">
      <c r="H14606" s="101"/>
      <c r="I14606" s="101"/>
    </row>
    <row r="14607" spans="8:9" x14ac:dyDescent="0.2">
      <c r="H14607" s="101"/>
      <c r="I14607" s="101"/>
    </row>
    <row r="14608" spans="8:9" x14ac:dyDescent="0.2">
      <c r="H14608" s="101"/>
      <c r="I14608" s="101"/>
    </row>
    <row r="14609" spans="8:9" x14ac:dyDescent="0.2">
      <c r="H14609" s="101"/>
      <c r="I14609" s="101"/>
    </row>
    <row r="14610" spans="8:9" x14ac:dyDescent="0.2">
      <c r="H14610" s="101"/>
      <c r="I14610" s="101"/>
    </row>
    <row r="14611" spans="8:9" x14ac:dyDescent="0.2">
      <c r="H14611" s="101"/>
      <c r="I14611" s="101"/>
    </row>
    <row r="14612" spans="8:9" x14ac:dyDescent="0.2">
      <c r="H14612" s="101"/>
      <c r="I14612" s="101"/>
    </row>
    <row r="14613" spans="8:9" x14ac:dyDescent="0.2">
      <c r="H14613" s="101"/>
      <c r="I14613" s="101"/>
    </row>
    <row r="14614" spans="8:9" x14ac:dyDescent="0.2">
      <c r="H14614" s="101"/>
      <c r="I14614" s="101"/>
    </row>
    <row r="14615" spans="8:9" x14ac:dyDescent="0.2">
      <c r="H14615" s="101"/>
      <c r="I14615" s="101"/>
    </row>
    <row r="14616" spans="8:9" x14ac:dyDescent="0.2">
      <c r="H14616" s="101"/>
      <c r="I14616" s="101"/>
    </row>
    <row r="14617" spans="8:9" x14ac:dyDescent="0.2">
      <c r="H14617" s="101"/>
      <c r="I14617" s="101"/>
    </row>
    <row r="14618" spans="8:9" x14ac:dyDescent="0.2">
      <c r="H14618" s="101"/>
      <c r="I14618" s="101"/>
    </row>
    <row r="14619" spans="8:9" x14ac:dyDescent="0.2">
      <c r="H14619" s="101"/>
      <c r="I14619" s="101"/>
    </row>
    <row r="14620" spans="8:9" x14ac:dyDescent="0.2">
      <c r="H14620" s="101"/>
      <c r="I14620" s="101"/>
    </row>
    <row r="14621" spans="8:9" x14ac:dyDescent="0.2">
      <c r="H14621" s="101"/>
      <c r="I14621" s="101"/>
    </row>
    <row r="14622" spans="8:9" x14ac:dyDescent="0.2">
      <c r="H14622" s="101"/>
      <c r="I14622" s="101"/>
    </row>
    <row r="14623" spans="8:9" x14ac:dyDescent="0.2">
      <c r="H14623" s="101"/>
      <c r="I14623" s="101"/>
    </row>
    <row r="14624" spans="8:9" x14ac:dyDescent="0.2">
      <c r="H14624" s="101"/>
      <c r="I14624" s="101"/>
    </row>
    <row r="14625" spans="8:9" x14ac:dyDescent="0.2">
      <c r="H14625" s="101"/>
      <c r="I14625" s="101"/>
    </row>
    <row r="14626" spans="8:9" x14ac:dyDescent="0.2">
      <c r="H14626" s="101"/>
      <c r="I14626" s="101"/>
    </row>
    <row r="14627" spans="8:9" x14ac:dyDescent="0.2">
      <c r="H14627" s="101"/>
      <c r="I14627" s="101"/>
    </row>
    <row r="14628" spans="8:9" x14ac:dyDescent="0.2">
      <c r="H14628" s="101"/>
      <c r="I14628" s="101"/>
    </row>
    <row r="14629" spans="8:9" x14ac:dyDescent="0.2">
      <c r="H14629" s="101"/>
      <c r="I14629" s="101"/>
    </row>
    <row r="14630" spans="8:9" x14ac:dyDescent="0.2">
      <c r="H14630" s="101"/>
      <c r="I14630" s="101"/>
    </row>
    <row r="14631" spans="8:9" x14ac:dyDescent="0.2">
      <c r="H14631" s="101"/>
      <c r="I14631" s="101"/>
    </row>
    <row r="14632" spans="8:9" x14ac:dyDescent="0.2">
      <c r="H14632" s="101"/>
      <c r="I14632" s="101"/>
    </row>
    <row r="14633" spans="8:9" x14ac:dyDescent="0.2">
      <c r="H14633" s="101"/>
      <c r="I14633" s="101"/>
    </row>
    <row r="14634" spans="8:9" x14ac:dyDescent="0.2">
      <c r="H14634" s="101"/>
      <c r="I14634" s="101"/>
    </row>
    <row r="14635" spans="8:9" x14ac:dyDescent="0.2">
      <c r="H14635" s="101"/>
      <c r="I14635" s="101"/>
    </row>
    <row r="14636" spans="8:9" x14ac:dyDescent="0.2">
      <c r="H14636" s="101"/>
      <c r="I14636" s="101"/>
    </row>
    <row r="14637" spans="8:9" x14ac:dyDescent="0.2">
      <c r="H14637" s="101"/>
      <c r="I14637" s="101"/>
    </row>
    <row r="14638" spans="8:9" x14ac:dyDescent="0.2">
      <c r="H14638" s="101"/>
      <c r="I14638" s="101"/>
    </row>
    <row r="14639" spans="8:9" x14ac:dyDescent="0.2">
      <c r="H14639" s="101"/>
      <c r="I14639" s="101"/>
    </row>
    <row r="14640" spans="8:9" x14ac:dyDescent="0.2">
      <c r="H14640" s="101"/>
      <c r="I14640" s="101"/>
    </row>
    <row r="14641" spans="8:9" x14ac:dyDescent="0.2">
      <c r="H14641" s="101"/>
      <c r="I14641" s="101"/>
    </row>
    <row r="14642" spans="8:9" x14ac:dyDescent="0.2">
      <c r="H14642" s="101"/>
      <c r="I14642" s="101"/>
    </row>
    <row r="14643" spans="8:9" x14ac:dyDescent="0.2">
      <c r="H14643" s="101"/>
      <c r="I14643" s="101"/>
    </row>
    <row r="14644" spans="8:9" x14ac:dyDescent="0.2">
      <c r="H14644" s="101"/>
      <c r="I14644" s="101"/>
    </row>
    <row r="14645" spans="8:9" x14ac:dyDescent="0.2">
      <c r="H14645" s="101"/>
      <c r="I14645" s="101"/>
    </row>
    <row r="14646" spans="8:9" x14ac:dyDescent="0.2">
      <c r="H14646" s="101"/>
      <c r="I14646" s="101"/>
    </row>
    <row r="14647" spans="8:9" x14ac:dyDescent="0.2">
      <c r="H14647" s="101"/>
      <c r="I14647" s="101"/>
    </row>
    <row r="14648" spans="8:9" x14ac:dyDescent="0.2">
      <c r="H14648" s="101"/>
      <c r="I14648" s="101"/>
    </row>
    <row r="14649" spans="8:9" x14ac:dyDescent="0.2">
      <c r="H14649" s="101"/>
      <c r="I14649" s="101"/>
    </row>
    <row r="14650" spans="8:9" x14ac:dyDescent="0.2">
      <c r="H14650" s="101"/>
      <c r="I14650" s="101"/>
    </row>
    <row r="14651" spans="8:9" x14ac:dyDescent="0.2">
      <c r="H14651" s="101"/>
      <c r="I14651" s="101"/>
    </row>
    <row r="14652" spans="8:9" x14ac:dyDescent="0.2">
      <c r="H14652" s="101"/>
      <c r="I14652" s="101"/>
    </row>
    <row r="14653" spans="8:9" x14ac:dyDescent="0.2">
      <c r="H14653" s="101"/>
      <c r="I14653" s="101"/>
    </row>
    <row r="14654" spans="8:9" x14ac:dyDescent="0.2">
      <c r="H14654" s="101"/>
      <c r="I14654" s="101"/>
    </row>
    <row r="14655" spans="8:9" x14ac:dyDescent="0.2">
      <c r="H14655" s="101"/>
      <c r="I14655" s="101"/>
    </row>
    <row r="14656" spans="8:9" x14ac:dyDescent="0.2">
      <c r="H14656" s="101"/>
      <c r="I14656" s="101"/>
    </row>
    <row r="14657" spans="8:9" x14ac:dyDescent="0.2">
      <c r="H14657" s="101"/>
      <c r="I14657" s="101"/>
    </row>
    <row r="14658" spans="8:9" x14ac:dyDescent="0.2">
      <c r="H14658" s="101"/>
      <c r="I14658" s="101"/>
    </row>
    <row r="14659" spans="8:9" x14ac:dyDescent="0.2">
      <c r="H14659" s="101"/>
      <c r="I14659" s="101"/>
    </row>
    <row r="14660" spans="8:9" x14ac:dyDescent="0.2">
      <c r="H14660" s="101"/>
      <c r="I14660" s="101"/>
    </row>
    <row r="14661" spans="8:9" x14ac:dyDescent="0.2">
      <c r="H14661" s="101"/>
      <c r="I14661" s="101"/>
    </row>
    <row r="14662" spans="8:9" x14ac:dyDescent="0.2">
      <c r="H14662" s="101"/>
      <c r="I14662" s="101"/>
    </row>
    <row r="14663" spans="8:9" x14ac:dyDescent="0.2">
      <c r="H14663" s="101"/>
      <c r="I14663" s="101"/>
    </row>
    <row r="14664" spans="8:9" x14ac:dyDescent="0.2">
      <c r="H14664" s="101"/>
      <c r="I14664" s="101"/>
    </row>
    <row r="14665" spans="8:9" x14ac:dyDescent="0.2">
      <c r="H14665" s="101"/>
      <c r="I14665" s="101"/>
    </row>
    <row r="14666" spans="8:9" x14ac:dyDescent="0.2">
      <c r="H14666" s="101"/>
      <c r="I14666" s="101"/>
    </row>
    <row r="14667" spans="8:9" x14ac:dyDescent="0.2">
      <c r="H14667" s="101"/>
      <c r="I14667" s="101"/>
    </row>
    <row r="14668" spans="8:9" x14ac:dyDescent="0.2">
      <c r="H14668" s="101"/>
      <c r="I14668" s="101"/>
    </row>
    <row r="14669" spans="8:9" x14ac:dyDescent="0.2">
      <c r="H14669" s="101"/>
      <c r="I14669" s="101"/>
    </row>
    <row r="14670" spans="8:9" x14ac:dyDescent="0.2">
      <c r="H14670" s="101"/>
      <c r="I14670" s="101"/>
    </row>
    <row r="14671" spans="8:9" x14ac:dyDescent="0.2">
      <c r="H14671" s="101"/>
      <c r="I14671" s="101"/>
    </row>
    <row r="14672" spans="8:9" x14ac:dyDescent="0.2">
      <c r="H14672" s="101"/>
      <c r="I14672" s="101"/>
    </row>
    <row r="14673" spans="8:9" x14ac:dyDescent="0.2">
      <c r="H14673" s="101"/>
      <c r="I14673" s="101"/>
    </row>
    <row r="14674" spans="8:9" x14ac:dyDescent="0.2">
      <c r="H14674" s="101"/>
      <c r="I14674" s="101"/>
    </row>
    <row r="14675" spans="8:9" x14ac:dyDescent="0.2">
      <c r="H14675" s="101"/>
      <c r="I14675" s="101"/>
    </row>
    <row r="14676" spans="8:9" x14ac:dyDescent="0.2">
      <c r="H14676" s="101"/>
      <c r="I14676" s="101"/>
    </row>
    <row r="14677" spans="8:9" x14ac:dyDescent="0.2">
      <c r="H14677" s="101"/>
      <c r="I14677" s="101"/>
    </row>
    <row r="14678" spans="8:9" x14ac:dyDescent="0.2">
      <c r="H14678" s="101"/>
      <c r="I14678" s="101"/>
    </row>
    <row r="14679" spans="8:9" x14ac:dyDescent="0.2">
      <c r="H14679" s="101"/>
      <c r="I14679" s="101"/>
    </row>
    <row r="14680" spans="8:9" x14ac:dyDescent="0.2">
      <c r="H14680" s="101"/>
      <c r="I14680" s="101"/>
    </row>
    <row r="14681" spans="8:9" x14ac:dyDescent="0.2">
      <c r="H14681" s="101"/>
      <c r="I14681" s="101"/>
    </row>
    <row r="14682" spans="8:9" x14ac:dyDescent="0.2">
      <c r="H14682" s="101"/>
      <c r="I14682" s="101"/>
    </row>
    <row r="14683" spans="8:9" x14ac:dyDescent="0.2">
      <c r="H14683" s="101"/>
      <c r="I14683" s="101"/>
    </row>
    <row r="14684" spans="8:9" x14ac:dyDescent="0.2">
      <c r="H14684" s="101"/>
      <c r="I14684" s="101"/>
    </row>
    <row r="14685" spans="8:9" x14ac:dyDescent="0.2">
      <c r="H14685" s="101"/>
      <c r="I14685" s="101"/>
    </row>
    <row r="14686" spans="8:9" x14ac:dyDescent="0.2">
      <c r="H14686" s="101"/>
      <c r="I14686" s="101"/>
    </row>
    <row r="14687" spans="8:9" x14ac:dyDescent="0.2">
      <c r="H14687" s="101"/>
      <c r="I14687" s="101"/>
    </row>
    <row r="14688" spans="8:9" x14ac:dyDescent="0.2">
      <c r="H14688" s="101"/>
      <c r="I14688" s="101"/>
    </row>
    <row r="14689" spans="8:9" x14ac:dyDescent="0.2">
      <c r="H14689" s="101"/>
      <c r="I14689" s="101"/>
    </row>
    <row r="14690" spans="8:9" x14ac:dyDescent="0.2">
      <c r="H14690" s="101"/>
      <c r="I14690" s="101"/>
    </row>
    <row r="14691" spans="8:9" x14ac:dyDescent="0.2">
      <c r="H14691" s="101"/>
      <c r="I14691" s="101"/>
    </row>
    <row r="14692" spans="8:9" x14ac:dyDescent="0.2">
      <c r="H14692" s="101"/>
      <c r="I14692" s="101"/>
    </row>
    <row r="14693" spans="8:9" x14ac:dyDescent="0.2">
      <c r="H14693" s="101"/>
      <c r="I14693" s="101"/>
    </row>
    <row r="14694" spans="8:9" x14ac:dyDescent="0.2">
      <c r="H14694" s="101"/>
      <c r="I14694" s="101"/>
    </row>
    <row r="14695" spans="8:9" x14ac:dyDescent="0.2">
      <c r="H14695" s="101"/>
      <c r="I14695" s="101"/>
    </row>
    <row r="14696" spans="8:9" x14ac:dyDescent="0.2">
      <c r="H14696" s="101"/>
      <c r="I14696" s="101"/>
    </row>
    <row r="14697" spans="8:9" x14ac:dyDescent="0.2">
      <c r="H14697" s="101"/>
      <c r="I14697" s="101"/>
    </row>
    <row r="14698" spans="8:9" x14ac:dyDescent="0.2">
      <c r="H14698" s="101"/>
      <c r="I14698" s="101"/>
    </row>
    <row r="14699" spans="8:9" x14ac:dyDescent="0.2">
      <c r="H14699" s="101"/>
      <c r="I14699" s="101"/>
    </row>
    <row r="14700" spans="8:9" x14ac:dyDescent="0.2">
      <c r="H14700" s="101"/>
      <c r="I14700" s="101"/>
    </row>
    <row r="14701" spans="8:9" x14ac:dyDescent="0.2">
      <c r="H14701" s="101"/>
      <c r="I14701" s="101"/>
    </row>
    <row r="14702" spans="8:9" x14ac:dyDescent="0.2">
      <c r="H14702" s="101"/>
      <c r="I14702" s="101"/>
    </row>
    <row r="14703" spans="8:9" x14ac:dyDescent="0.2">
      <c r="H14703" s="101"/>
      <c r="I14703" s="101"/>
    </row>
    <row r="14704" spans="8:9" x14ac:dyDescent="0.2">
      <c r="H14704" s="101"/>
      <c r="I14704" s="101"/>
    </row>
    <row r="14705" spans="8:9" x14ac:dyDescent="0.2">
      <c r="H14705" s="101"/>
      <c r="I14705" s="101"/>
    </row>
    <row r="14706" spans="8:9" x14ac:dyDescent="0.2">
      <c r="H14706" s="101"/>
      <c r="I14706" s="101"/>
    </row>
    <row r="14707" spans="8:9" x14ac:dyDescent="0.2">
      <c r="H14707" s="101"/>
      <c r="I14707" s="101"/>
    </row>
    <row r="14708" spans="8:9" x14ac:dyDescent="0.2">
      <c r="H14708" s="101"/>
      <c r="I14708" s="101"/>
    </row>
    <row r="14709" spans="8:9" x14ac:dyDescent="0.2">
      <c r="H14709" s="101"/>
      <c r="I14709" s="101"/>
    </row>
    <row r="14710" spans="8:9" x14ac:dyDescent="0.2">
      <c r="H14710" s="101"/>
      <c r="I14710" s="101"/>
    </row>
    <row r="14711" spans="8:9" x14ac:dyDescent="0.2">
      <c r="H14711" s="101"/>
      <c r="I14711" s="101"/>
    </row>
    <row r="14712" spans="8:9" x14ac:dyDescent="0.2">
      <c r="H14712" s="101"/>
      <c r="I14712" s="101"/>
    </row>
    <row r="14713" spans="8:9" x14ac:dyDescent="0.2">
      <c r="H14713" s="101"/>
      <c r="I14713" s="101"/>
    </row>
    <row r="14714" spans="8:9" x14ac:dyDescent="0.2">
      <c r="H14714" s="101"/>
      <c r="I14714" s="101"/>
    </row>
    <row r="14715" spans="8:9" x14ac:dyDescent="0.2">
      <c r="H14715" s="101"/>
      <c r="I14715" s="101"/>
    </row>
    <row r="14716" spans="8:9" x14ac:dyDescent="0.2">
      <c r="H14716" s="101"/>
      <c r="I14716" s="101"/>
    </row>
    <row r="14717" spans="8:9" x14ac:dyDescent="0.2">
      <c r="H14717" s="101"/>
      <c r="I14717" s="101"/>
    </row>
    <row r="14718" spans="8:9" x14ac:dyDescent="0.2">
      <c r="H14718" s="101"/>
      <c r="I14718" s="101"/>
    </row>
    <row r="14719" spans="8:9" x14ac:dyDescent="0.2">
      <c r="H14719" s="101"/>
      <c r="I14719" s="101"/>
    </row>
    <row r="14720" spans="8:9" x14ac:dyDescent="0.2">
      <c r="H14720" s="101"/>
      <c r="I14720" s="101"/>
    </row>
    <row r="14721" spans="8:9" x14ac:dyDescent="0.2">
      <c r="H14721" s="101"/>
      <c r="I14721" s="101"/>
    </row>
    <row r="14722" spans="8:9" x14ac:dyDescent="0.2">
      <c r="H14722" s="101"/>
      <c r="I14722" s="101"/>
    </row>
    <row r="14723" spans="8:9" x14ac:dyDescent="0.2">
      <c r="H14723" s="101"/>
      <c r="I14723" s="101"/>
    </row>
    <row r="14724" spans="8:9" x14ac:dyDescent="0.2">
      <c r="H14724" s="101"/>
      <c r="I14724" s="101"/>
    </row>
    <row r="14725" spans="8:9" x14ac:dyDescent="0.2">
      <c r="H14725" s="101"/>
      <c r="I14725" s="101"/>
    </row>
    <row r="14726" spans="8:9" x14ac:dyDescent="0.2">
      <c r="H14726" s="101"/>
      <c r="I14726" s="101"/>
    </row>
    <row r="14727" spans="8:9" x14ac:dyDescent="0.2">
      <c r="H14727" s="101"/>
      <c r="I14727" s="101"/>
    </row>
    <row r="14728" spans="8:9" x14ac:dyDescent="0.2">
      <c r="H14728" s="101"/>
      <c r="I14728" s="101"/>
    </row>
    <row r="14729" spans="8:9" x14ac:dyDescent="0.2">
      <c r="H14729" s="101"/>
      <c r="I14729" s="101"/>
    </row>
    <row r="14730" spans="8:9" x14ac:dyDescent="0.2">
      <c r="H14730" s="101"/>
      <c r="I14730" s="101"/>
    </row>
    <row r="14731" spans="8:9" x14ac:dyDescent="0.2">
      <c r="H14731" s="101"/>
      <c r="I14731" s="101"/>
    </row>
    <row r="14732" spans="8:9" x14ac:dyDescent="0.2">
      <c r="H14732" s="101"/>
      <c r="I14732" s="101"/>
    </row>
    <row r="14733" spans="8:9" x14ac:dyDescent="0.2">
      <c r="H14733" s="101"/>
      <c r="I14733" s="101"/>
    </row>
    <row r="14734" spans="8:9" x14ac:dyDescent="0.2">
      <c r="H14734" s="101"/>
      <c r="I14734" s="101"/>
    </row>
    <row r="14735" spans="8:9" x14ac:dyDescent="0.2">
      <c r="H14735" s="101"/>
      <c r="I14735" s="101"/>
    </row>
    <row r="14736" spans="8:9" x14ac:dyDescent="0.2">
      <c r="H14736" s="101"/>
      <c r="I14736" s="101"/>
    </row>
    <row r="14737" spans="8:9" x14ac:dyDescent="0.2">
      <c r="H14737" s="101"/>
      <c r="I14737" s="101"/>
    </row>
    <row r="14738" spans="8:9" x14ac:dyDescent="0.2">
      <c r="H14738" s="101"/>
      <c r="I14738" s="101"/>
    </row>
    <row r="14739" spans="8:9" x14ac:dyDescent="0.2">
      <c r="H14739" s="101"/>
      <c r="I14739" s="101"/>
    </row>
    <row r="14740" spans="8:9" x14ac:dyDescent="0.2">
      <c r="H14740" s="101"/>
      <c r="I14740" s="101"/>
    </row>
    <row r="14741" spans="8:9" x14ac:dyDescent="0.2">
      <c r="H14741" s="101"/>
      <c r="I14741" s="101"/>
    </row>
    <row r="14742" spans="8:9" x14ac:dyDescent="0.2">
      <c r="H14742" s="101"/>
      <c r="I14742" s="101"/>
    </row>
    <row r="14743" spans="8:9" x14ac:dyDescent="0.2">
      <c r="H14743" s="101"/>
      <c r="I14743" s="101"/>
    </row>
    <row r="14744" spans="8:9" x14ac:dyDescent="0.2">
      <c r="H14744" s="101"/>
      <c r="I14744" s="101"/>
    </row>
    <row r="14745" spans="8:9" x14ac:dyDescent="0.2">
      <c r="H14745" s="101"/>
      <c r="I14745" s="101"/>
    </row>
    <row r="14746" spans="8:9" x14ac:dyDescent="0.2">
      <c r="H14746" s="101"/>
      <c r="I14746" s="101"/>
    </row>
    <row r="14747" spans="8:9" x14ac:dyDescent="0.2">
      <c r="H14747" s="101"/>
      <c r="I14747" s="101"/>
    </row>
    <row r="14748" spans="8:9" x14ac:dyDescent="0.2">
      <c r="H14748" s="101"/>
      <c r="I14748" s="101"/>
    </row>
    <row r="14749" spans="8:9" x14ac:dyDescent="0.2">
      <c r="H14749" s="101"/>
      <c r="I14749" s="101"/>
    </row>
    <row r="14750" spans="8:9" x14ac:dyDescent="0.2">
      <c r="H14750" s="101"/>
      <c r="I14750" s="101"/>
    </row>
    <row r="14751" spans="8:9" x14ac:dyDescent="0.2">
      <c r="H14751" s="101"/>
      <c r="I14751" s="101"/>
    </row>
    <row r="14752" spans="8:9" x14ac:dyDescent="0.2">
      <c r="H14752" s="101"/>
      <c r="I14752" s="101"/>
    </row>
    <row r="14753" spans="8:9" x14ac:dyDescent="0.2">
      <c r="H14753" s="101"/>
      <c r="I14753" s="101"/>
    </row>
    <row r="14754" spans="8:9" x14ac:dyDescent="0.2">
      <c r="H14754" s="101"/>
      <c r="I14754" s="101"/>
    </row>
    <row r="14755" spans="8:9" x14ac:dyDescent="0.2">
      <c r="H14755" s="101"/>
      <c r="I14755" s="101"/>
    </row>
    <row r="14756" spans="8:9" x14ac:dyDescent="0.2">
      <c r="H14756" s="101"/>
      <c r="I14756" s="101"/>
    </row>
    <row r="14757" spans="8:9" x14ac:dyDescent="0.2">
      <c r="H14757" s="101"/>
      <c r="I14757" s="101"/>
    </row>
    <row r="14758" spans="8:9" x14ac:dyDescent="0.2">
      <c r="H14758" s="101"/>
      <c r="I14758" s="101"/>
    </row>
    <row r="14759" spans="8:9" x14ac:dyDescent="0.2">
      <c r="H14759" s="101"/>
      <c r="I14759" s="101"/>
    </row>
    <row r="14760" spans="8:9" x14ac:dyDescent="0.2">
      <c r="H14760" s="101"/>
      <c r="I14760" s="101"/>
    </row>
    <row r="14761" spans="8:9" x14ac:dyDescent="0.2">
      <c r="H14761" s="101"/>
      <c r="I14761" s="101"/>
    </row>
    <row r="14762" spans="8:9" x14ac:dyDescent="0.2">
      <c r="H14762" s="101"/>
      <c r="I14762" s="101"/>
    </row>
    <row r="14763" spans="8:9" x14ac:dyDescent="0.2">
      <c r="H14763" s="101"/>
      <c r="I14763" s="101"/>
    </row>
    <row r="14764" spans="8:9" x14ac:dyDescent="0.2">
      <c r="H14764" s="101"/>
      <c r="I14764" s="101"/>
    </row>
    <row r="14765" spans="8:9" x14ac:dyDescent="0.2">
      <c r="H14765" s="101"/>
      <c r="I14765" s="101"/>
    </row>
    <row r="14766" spans="8:9" x14ac:dyDescent="0.2">
      <c r="H14766" s="101"/>
      <c r="I14766" s="101"/>
    </row>
    <row r="14767" spans="8:9" x14ac:dyDescent="0.2">
      <c r="H14767" s="101"/>
      <c r="I14767" s="101"/>
    </row>
    <row r="14768" spans="8:9" x14ac:dyDescent="0.2">
      <c r="H14768" s="101"/>
      <c r="I14768" s="101"/>
    </row>
    <row r="14769" spans="8:9" x14ac:dyDescent="0.2">
      <c r="H14769" s="101"/>
      <c r="I14769" s="101"/>
    </row>
    <row r="14770" spans="8:9" x14ac:dyDescent="0.2">
      <c r="H14770" s="101"/>
      <c r="I14770" s="101"/>
    </row>
    <row r="14771" spans="8:9" x14ac:dyDescent="0.2">
      <c r="H14771" s="101"/>
      <c r="I14771" s="101"/>
    </row>
    <row r="14772" spans="8:9" x14ac:dyDescent="0.2">
      <c r="H14772" s="101"/>
      <c r="I14772" s="101"/>
    </row>
    <row r="14773" spans="8:9" x14ac:dyDescent="0.2">
      <c r="H14773" s="101"/>
      <c r="I14773" s="101"/>
    </row>
    <row r="14774" spans="8:9" x14ac:dyDescent="0.2">
      <c r="H14774" s="101"/>
      <c r="I14774" s="101"/>
    </row>
    <row r="14775" spans="8:9" x14ac:dyDescent="0.2">
      <c r="H14775" s="101"/>
      <c r="I14775" s="101"/>
    </row>
    <row r="14776" spans="8:9" x14ac:dyDescent="0.2">
      <c r="H14776" s="101"/>
      <c r="I14776" s="101"/>
    </row>
    <row r="14777" spans="8:9" x14ac:dyDescent="0.2">
      <c r="H14777" s="101"/>
      <c r="I14777" s="101"/>
    </row>
    <row r="14778" spans="8:9" x14ac:dyDescent="0.2">
      <c r="H14778" s="101"/>
      <c r="I14778" s="101"/>
    </row>
    <row r="14779" spans="8:9" x14ac:dyDescent="0.2">
      <c r="H14779" s="101"/>
      <c r="I14779" s="101"/>
    </row>
    <row r="14780" spans="8:9" x14ac:dyDescent="0.2">
      <c r="H14780" s="101"/>
      <c r="I14780" s="101"/>
    </row>
    <row r="14781" spans="8:9" x14ac:dyDescent="0.2">
      <c r="H14781" s="101"/>
      <c r="I14781" s="101"/>
    </row>
    <row r="14782" spans="8:9" x14ac:dyDescent="0.2">
      <c r="H14782" s="101"/>
      <c r="I14782" s="101"/>
    </row>
    <row r="14783" spans="8:9" x14ac:dyDescent="0.2">
      <c r="H14783" s="101"/>
      <c r="I14783" s="101"/>
    </row>
    <row r="14784" spans="8:9" x14ac:dyDescent="0.2">
      <c r="H14784" s="101"/>
      <c r="I14784" s="101"/>
    </row>
    <row r="14785" spans="8:9" x14ac:dyDescent="0.2">
      <c r="H14785" s="101"/>
      <c r="I14785" s="101"/>
    </row>
    <row r="14786" spans="8:9" x14ac:dyDescent="0.2">
      <c r="H14786" s="101"/>
      <c r="I14786" s="101"/>
    </row>
    <row r="14787" spans="8:9" x14ac:dyDescent="0.2">
      <c r="H14787" s="101"/>
      <c r="I14787" s="101"/>
    </row>
    <row r="14788" spans="8:9" x14ac:dyDescent="0.2">
      <c r="H14788" s="101"/>
      <c r="I14788" s="101"/>
    </row>
    <row r="14789" spans="8:9" x14ac:dyDescent="0.2">
      <c r="H14789" s="101"/>
      <c r="I14789" s="101"/>
    </row>
    <row r="14790" spans="8:9" x14ac:dyDescent="0.2">
      <c r="H14790" s="101"/>
      <c r="I14790" s="101"/>
    </row>
    <row r="14791" spans="8:9" x14ac:dyDescent="0.2">
      <c r="H14791" s="101"/>
      <c r="I14791" s="101"/>
    </row>
    <row r="14792" spans="8:9" x14ac:dyDescent="0.2">
      <c r="H14792" s="101"/>
      <c r="I14792" s="101"/>
    </row>
    <row r="14793" spans="8:9" x14ac:dyDescent="0.2">
      <c r="H14793" s="101"/>
      <c r="I14793" s="101"/>
    </row>
    <row r="14794" spans="8:9" x14ac:dyDescent="0.2">
      <c r="H14794" s="101"/>
      <c r="I14794" s="101"/>
    </row>
    <row r="14795" spans="8:9" x14ac:dyDescent="0.2">
      <c r="H14795" s="101"/>
      <c r="I14795" s="101"/>
    </row>
    <row r="14796" spans="8:9" x14ac:dyDescent="0.2">
      <c r="H14796" s="101"/>
      <c r="I14796" s="101"/>
    </row>
    <row r="14797" spans="8:9" x14ac:dyDescent="0.2">
      <c r="H14797" s="101"/>
      <c r="I14797" s="101"/>
    </row>
    <row r="14798" spans="8:9" x14ac:dyDescent="0.2">
      <c r="H14798" s="101"/>
      <c r="I14798" s="101"/>
    </row>
    <row r="14799" spans="8:9" x14ac:dyDescent="0.2">
      <c r="H14799" s="101"/>
      <c r="I14799" s="101"/>
    </row>
    <row r="14800" spans="8:9" x14ac:dyDescent="0.2">
      <c r="H14800" s="101"/>
      <c r="I14800" s="101"/>
    </row>
    <row r="14801" spans="8:9" x14ac:dyDescent="0.2">
      <c r="H14801" s="101"/>
      <c r="I14801" s="101"/>
    </row>
    <row r="14802" spans="8:9" x14ac:dyDescent="0.2">
      <c r="H14802" s="101"/>
      <c r="I14802" s="101"/>
    </row>
    <row r="14803" spans="8:9" x14ac:dyDescent="0.2">
      <c r="H14803" s="101"/>
      <c r="I14803" s="101"/>
    </row>
    <row r="14804" spans="8:9" x14ac:dyDescent="0.2">
      <c r="H14804" s="101"/>
      <c r="I14804" s="101"/>
    </row>
    <row r="14805" spans="8:9" x14ac:dyDescent="0.2">
      <c r="H14805" s="101"/>
      <c r="I14805" s="101"/>
    </row>
    <row r="14806" spans="8:9" x14ac:dyDescent="0.2">
      <c r="H14806" s="101"/>
      <c r="I14806" s="101"/>
    </row>
    <row r="14807" spans="8:9" x14ac:dyDescent="0.2">
      <c r="H14807" s="101"/>
      <c r="I14807" s="101"/>
    </row>
    <row r="14808" spans="8:9" x14ac:dyDescent="0.2">
      <c r="H14808" s="101"/>
      <c r="I14808" s="101"/>
    </row>
    <row r="14809" spans="8:9" x14ac:dyDescent="0.2">
      <c r="H14809" s="101"/>
      <c r="I14809" s="101"/>
    </row>
    <row r="14810" spans="8:9" x14ac:dyDescent="0.2">
      <c r="H14810" s="101"/>
      <c r="I14810" s="101"/>
    </row>
    <row r="14811" spans="8:9" x14ac:dyDescent="0.2">
      <c r="H14811" s="101"/>
      <c r="I14811" s="101"/>
    </row>
    <row r="14812" spans="8:9" x14ac:dyDescent="0.2">
      <c r="H14812" s="101"/>
      <c r="I14812" s="101"/>
    </row>
    <row r="14813" spans="8:9" x14ac:dyDescent="0.2">
      <c r="H14813" s="101"/>
      <c r="I14813" s="101"/>
    </row>
    <row r="14814" spans="8:9" x14ac:dyDescent="0.2">
      <c r="H14814" s="101"/>
      <c r="I14814" s="101"/>
    </row>
    <row r="14815" spans="8:9" x14ac:dyDescent="0.2">
      <c r="H14815" s="101"/>
      <c r="I14815" s="101"/>
    </row>
    <row r="14816" spans="8:9" x14ac:dyDescent="0.2">
      <c r="H14816" s="101"/>
      <c r="I14816" s="101"/>
    </row>
    <row r="14817" spans="8:9" x14ac:dyDescent="0.2">
      <c r="H14817" s="101"/>
      <c r="I14817" s="101"/>
    </row>
    <row r="14818" spans="8:9" x14ac:dyDescent="0.2">
      <c r="H14818" s="101"/>
      <c r="I14818" s="101"/>
    </row>
    <row r="14819" spans="8:9" x14ac:dyDescent="0.2">
      <c r="H14819" s="101"/>
      <c r="I14819" s="101"/>
    </row>
    <row r="14820" spans="8:9" x14ac:dyDescent="0.2">
      <c r="H14820" s="101"/>
      <c r="I14820" s="101"/>
    </row>
    <row r="14821" spans="8:9" x14ac:dyDescent="0.2">
      <c r="H14821" s="101"/>
      <c r="I14821" s="101"/>
    </row>
    <row r="14822" spans="8:9" x14ac:dyDescent="0.2">
      <c r="H14822" s="101"/>
      <c r="I14822" s="101"/>
    </row>
    <row r="14823" spans="8:9" x14ac:dyDescent="0.2">
      <c r="H14823" s="101"/>
      <c r="I14823" s="101"/>
    </row>
    <row r="14824" spans="8:9" x14ac:dyDescent="0.2">
      <c r="H14824" s="101"/>
      <c r="I14824" s="101"/>
    </row>
    <row r="14825" spans="8:9" x14ac:dyDescent="0.2">
      <c r="H14825" s="101"/>
      <c r="I14825" s="101"/>
    </row>
    <row r="14826" spans="8:9" x14ac:dyDescent="0.2">
      <c r="H14826" s="101"/>
      <c r="I14826" s="101"/>
    </row>
    <row r="14827" spans="8:9" x14ac:dyDescent="0.2">
      <c r="H14827" s="101"/>
      <c r="I14827" s="101"/>
    </row>
    <row r="14828" spans="8:9" x14ac:dyDescent="0.2">
      <c r="H14828" s="101"/>
      <c r="I14828" s="101"/>
    </row>
    <row r="14829" spans="8:9" x14ac:dyDescent="0.2">
      <c r="H14829" s="101"/>
      <c r="I14829" s="101"/>
    </row>
    <row r="14830" spans="8:9" x14ac:dyDescent="0.2">
      <c r="H14830" s="101"/>
      <c r="I14830" s="101"/>
    </row>
    <row r="14831" spans="8:9" x14ac:dyDescent="0.2">
      <c r="H14831" s="101"/>
      <c r="I14831" s="101"/>
    </row>
    <row r="14832" spans="8:9" x14ac:dyDescent="0.2">
      <c r="H14832" s="101"/>
      <c r="I14832" s="101"/>
    </row>
    <row r="14833" spans="8:9" x14ac:dyDescent="0.2">
      <c r="H14833" s="101"/>
      <c r="I14833" s="101"/>
    </row>
    <row r="14834" spans="8:9" x14ac:dyDescent="0.2">
      <c r="H14834" s="101"/>
      <c r="I14834" s="101"/>
    </row>
    <row r="14835" spans="8:9" x14ac:dyDescent="0.2">
      <c r="H14835" s="101"/>
      <c r="I14835" s="101"/>
    </row>
    <row r="14836" spans="8:9" x14ac:dyDescent="0.2">
      <c r="H14836" s="101"/>
      <c r="I14836" s="101"/>
    </row>
    <row r="14837" spans="8:9" x14ac:dyDescent="0.2">
      <c r="H14837" s="101"/>
      <c r="I14837" s="101"/>
    </row>
    <row r="14838" spans="8:9" x14ac:dyDescent="0.2">
      <c r="H14838" s="101"/>
      <c r="I14838" s="101"/>
    </row>
    <row r="14839" spans="8:9" x14ac:dyDescent="0.2">
      <c r="H14839" s="101"/>
      <c r="I14839" s="101"/>
    </row>
    <row r="14840" spans="8:9" x14ac:dyDescent="0.2">
      <c r="H14840" s="101"/>
      <c r="I14840" s="101"/>
    </row>
    <row r="14841" spans="8:9" x14ac:dyDescent="0.2">
      <c r="H14841" s="101"/>
      <c r="I14841" s="101"/>
    </row>
    <row r="14842" spans="8:9" x14ac:dyDescent="0.2">
      <c r="H14842" s="101"/>
      <c r="I14842" s="101"/>
    </row>
    <row r="14843" spans="8:9" x14ac:dyDescent="0.2">
      <c r="H14843" s="101"/>
      <c r="I14843" s="101"/>
    </row>
    <row r="14844" spans="8:9" x14ac:dyDescent="0.2">
      <c r="H14844" s="101"/>
      <c r="I14844" s="101"/>
    </row>
    <row r="14845" spans="8:9" x14ac:dyDescent="0.2">
      <c r="H14845" s="101"/>
      <c r="I14845" s="101"/>
    </row>
    <row r="14846" spans="8:9" x14ac:dyDescent="0.2">
      <c r="H14846" s="101"/>
      <c r="I14846" s="101"/>
    </row>
    <row r="14847" spans="8:9" x14ac:dyDescent="0.2">
      <c r="H14847" s="101"/>
      <c r="I14847" s="101"/>
    </row>
    <row r="14848" spans="8:9" x14ac:dyDescent="0.2">
      <c r="H14848" s="101"/>
      <c r="I14848" s="101"/>
    </row>
    <row r="14849" spans="8:9" x14ac:dyDescent="0.2">
      <c r="H14849" s="101"/>
      <c r="I14849" s="101"/>
    </row>
    <row r="14850" spans="8:9" x14ac:dyDescent="0.2">
      <c r="H14850" s="101"/>
      <c r="I14850" s="101"/>
    </row>
    <row r="14851" spans="8:9" x14ac:dyDescent="0.2">
      <c r="H14851" s="101"/>
      <c r="I14851" s="101"/>
    </row>
    <row r="14852" spans="8:9" x14ac:dyDescent="0.2">
      <c r="H14852" s="101"/>
      <c r="I14852" s="101"/>
    </row>
    <row r="14853" spans="8:9" x14ac:dyDescent="0.2">
      <c r="H14853" s="101"/>
      <c r="I14853" s="101"/>
    </row>
    <row r="14854" spans="8:9" x14ac:dyDescent="0.2">
      <c r="H14854" s="101"/>
      <c r="I14854" s="101"/>
    </row>
    <row r="14855" spans="8:9" x14ac:dyDescent="0.2">
      <c r="H14855" s="101"/>
      <c r="I14855" s="101"/>
    </row>
    <row r="14856" spans="8:9" x14ac:dyDescent="0.2">
      <c r="H14856" s="101"/>
      <c r="I14856" s="101"/>
    </row>
    <row r="14857" spans="8:9" x14ac:dyDescent="0.2">
      <c r="H14857" s="101"/>
      <c r="I14857" s="101"/>
    </row>
    <row r="14858" spans="8:9" x14ac:dyDescent="0.2">
      <c r="H14858" s="101"/>
      <c r="I14858" s="101"/>
    </row>
    <row r="14859" spans="8:9" x14ac:dyDescent="0.2">
      <c r="H14859" s="101"/>
      <c r="I14859" s="101"/>
    </row>
    <row r="14860" spans="8:9" x14ac:dyDescent="0.2">
      <c r="H14860" s="101"/>
      <c r="I14860" s="101"/>
    </row>
    <row r="14861" spans="8:9" x14ac:dyDescent="0.2">
      <c r="H14861" s="101"/>
      <c r="I14861" s="101"/>
    </row>
    <row r="14862" spans="8:9" x14ac:dyDescent="0.2">
      <c r="H14862" s="101"/>
      <c r="I14862" s="101"/>
    </row>
    <row r="14863" spans="8:9" x14ac:dyDescent="0.2">
      <c r="H14863" s="101"/>
      <c r="I14863" s="101"/>
    </row>
    <row r="14864" spans="8:9" x14ac:dyDescent="0.2">
      <c r="H14864" s="101"/>
      <c r="I14864" s="101"/>
    </row>
    <row r="14865" spans="8:9" x14ac:dyDescent="0.2">
      <c r="H14865" s="101"/>
      <c r="I14865" s="101"/>
    </row>
    <row r="14866" spans="8:9" x14ac:dyDescent="0.2">
      <c r="H14866" s="101"/>
      <c r="I14866" s="101"/>
    </row>
    <row r="14867" spans="8:9" x14ac:dyDescent="0.2">
      <c r="H14867" s="101"/>
      <c r="I14867" s="101"/>
    </row>
    <row r="14868" spans="8:9" x14ac:dyDescent="0.2">
      <c r="H14868" s="101"/>
      <c r="I14868" s="101"/>
    </row>
    <row r="14869" spans="8:9" x14ac:dyDescent="0.2">
      <c r="H14869" s="101"/>
      <c r="I14869" s="101"/>
    </row>
    <row r="14870" spans="8:9" x14ac:dyDescent="0.2">
      <c r="H14870" s="101"/>
      <c r="I14870" s="101"/>
    </row>
    <row r="14871" spans="8:9" x14ac:dyDescent="0.2">
      <c r="H14871" s="101"/>
      <c r="I14871" s="101"/>
    </row>
    <row r="14872" spans="8:9" x14ac:dyDescent="0.2">
      <c r="H14872" s="101"/>
      <c r="I14872" s="101"/>
    </row>
    <row r="14873" spans="8:9" x14ac:dyDescent="0.2">
      <c r="H14873" s="101"/>
      <c r="I14873" s="101"/>
    </row>
    <row r="14874" spans="8:9" x14ac:dyDescent="0.2">
      <c r="H14874" s="101"/>
      <c r="I14874" s="101"/>
    </row>
    <row r="14875" spans="8:9" x14ac:dyDescent="0.2">
      <c r="H14875" s="101"/>
      <c r="I14875" s="101"/>
    </row>
    <row r="14876" spans="8:9" x14ac:dyDescent="0.2">
      <c r="H14876" s="101"/>
      <c r="I14876" s="101"/>
    </row>
    <row r="14877" spans="8:9" x14ac:dyDescent="0.2">
      <c r="H14877" s="101"/>
      <c r="I14877" s="101"/>
    </row>
    <row r="14878" spans="8:9" x14ac:dyDescent="0.2">
      <c r="H14878" s="101"/>
      <c r="I14878" s="101"/>
    </row>
    <row r="14879" spans="8:9" x14ac:dyDescent="0.2">
      <c r="H14879" s="101"/>
      <c r="I14879" s="101"/>
    </row>
    <row r="14880" spans="8:9" x14ac:dyDescent="0.2">
      <c r="H14880" s="101"/>
      <c r="I14880" s="101"/>
    </row>
    <row r="14881" spans="8:9" x14ac:dyDescent="0.2">
      <c r="H14881" s="101"/>
      <c r="I14881" s="101"/>
    </row>
    <row r="14882" spans="8:9" x14ac:dyDescent="0.2">
      <c r="H14882" s="101"/>
      <c r="I14882" s="101"/>
    </row>
    <row r="14883" spans="8:9" x14ac:dyDescent="0.2">
      <c r="H14883" s="101"/>
      <c r="I14883" s="101"/>
    </row>
    <row r="14884" spans="8:9" x14ac:dyDescent="0.2">
      <c r="H14884" s="101"/>
      <c r="I14884" s="101"/>
    </row>
    <row r="14885" spans="8:9" x14ac:dyDescent="0.2">
      <c r="H14885" s="101"/>
      <c r="I14885" s="101"/>
    </row>
    <row r="14886" spans="8:9" x14ac:dyDescent="0.2">
      <c r="H14886" s="101"/>
      <c r="I14886" s="101"/>
    </row>
    <row r="14887" spans="8:9" x14ac:dyDescent="0.2">
      <c r="H14887" s="101"/>
      <c r="I14887" s="101"/>
    </row>
    <row r="14888" spans="8:9" x14ac:dyDescent="0.2">
      <c r="H14888" s="101"/>
      <c r="I14888" s="101"/>
    </row>
    <row r="14889" spans="8:9" x14ac:dyDescent="0.2">
      <c r="H14889" s="101"/>
      <c r="I14889" s="101"/>
    </row>
    <row r="14890" spans="8:9" x14ac:dyDescent="0.2">
      <c r="H14890" s="101"/>
      <c r="I14890" s="101"/>
    </row>
    <row r="14891" spans="8:9" x14ac:dyDescent="0.2">
      <c r="H14891" s="101"/>
      <c r="I14891" s="101"/>
    </row>
    <row r="14892" spans="8:9" x14ac:dyDescent="0.2">
      <c r="H14892" s="101"/>
      <c r="I14892" s="101"/>
    </row>
    <row r="14893" spans="8:9" x14ac:dyDescent="0.2">
      <c r="H14893" s="101"/>
      <c r="I14893" s="101"/>
    </row>
    <row r="14894" spans="8:9" x14ac:dyDescent="0.2">
      <c r="H14894" s="101"/>
      <c r="I14894" s="101"/>
    </row>
    <row r="14895" spans="8:9" x14ac:dyDescent="0.2">
      <c r="H14895" s="101"/>
      <c r="I14895" s="101"/>
    </row>
    <row r="14896" spans="8:9" x14ac:dyDescent="0.2">
      <c r="H14896" s="101"/>
      <c r="I14896" s="101"/>
    </row>
    <row r="14897" spans="8:9" x14ac:dyDescent="0.2">
      <c r="H14897" s="101"/>
      <c r="I14897" s="101"/>
    </row>
    <row r="14898" spans="8:9" x14ac:dyDescent="0.2">
      <c r="H14898" s="101"/>
      <c r="I14898" s="101"/>
    </row>
    <row r="14899" spans="8:9" x14ac:dyDescent="0.2">
      <c r="H14899" s="101"/>
      <c r="I14899" s="101"/>
    </row>
    <row r="14900" spans="8:9" x14ac:dyDescent="0.2">
      <c r="H14900" s="101"/>
      <c r="I14900" s="101"/>
    </row>
    <row r="14901" spans="8:9" x14ac:dyDescent="0.2">
      <c r="H14901" s="101"/>
      <c r="I14901" s="101"/>
    </row>
    <row r="14902" spans="8:9" x14ac:dyDescent="0.2">
      <c r="H14902" s="101"/>
      <c r="I14902" s="101"/>
    </row>
    <row r="14903" spans="8:9" x14ac:dyDescent="0.2">
      <c r="H14903" s="101"/>
      <c r="I14903" s="101"/>
    </row>
    <row r="14904" spans="8:9" x14ac:dyDescent="0.2">
      <c r="H14904" s="101"/>
      <c r="I14904" s="101"/>
    </row>
    <row r="14905" spans="8:9" x14ac:dyDescent="0.2">
      <c r="H14905" s="101"/>
      <c r="I14905" s="101"/>
    </row>
    <row r="14906" spans="8:9" x14ac:dyDescent="0.2">
      <c r="H14906" s="101"/>
      <c r="I14906" s="101"/>
    </row>
    <row r="14907" spans="8:9" x14ac:dyDescent="0.2">
      <c r="H14907" s="101"/>
      <c r="I14907" s="101"/>
    </row>
    <row r="14908" spans="8:9" x14ac:dyDescent="0.2">
      <c r="H14908" s="101"/>
      <c r="I14908" s="101"/>
    </row>
    <row r="14909" spans="8:9" x14ac:dyDescent="0.2">
      <c r="H14909" s="101"/>
      <c r="I14909" s="101"/>
    </row>
    <row r="14910" spans="8:9" x14ac:dyDescent="0.2">
      <c r="H14910" s="101"/>
      <c r="I14910" s="101"/>
    </row>
    <row r="14911" spans="8:9" x14ac:dyDescent="0.2">
      <c r="H14911" s="101"/>
      <c r="I14911" s="101"/>
    </row>
    <row r="14912" spans="8:9" x14ac:dyDescent="0.2">
      <c r="H14912" s="101"/>
      <c r="I14912" s="101"/>
    </row>
    <row r="14913" spans="8:9" x14ac:dyDescent="0.2">
      <c r="H14913" s="101"/>
      <c r="I14913" s="101"/>
    </row>
    <row r="14914" spans="8:9" x14ac:dyDescent="0.2">
      <c r="H14914" s="101"/>
      <c r="I14914" s="101"/>
    </row>
    <row r="14915" spans="8:9" x14ac:dyDescent="0.2">
      <c r="H14915" s="101"/>
      <c r="I14915" s="101"/>
    </row>
    <row r="14916" spans="8:9" x14ac:dyDescent="0.2">
      <c r="H14916" s="101"/>
      <c r="I14916" s="101"/>
    </row>
    <row r="14917" spans="8:9" x14ac:dyDescent="0.2">
      <c r="H14917" s="101"/>
      <c r="I14917" s="101"/>
    </row>
    <row r="14918" spans="8:9" x14ac:dyDescent="0.2">
      <c r="H14918" s="101"/>
      <c r="I14918" s="101"/>
    </row>
    <row r="14919" spans="8:9" x14ac:dyDescent="0.2">
      <c r="H14919" s="101"/>
      <c r="I14919" s="101"/>
    </row>
    <row r="14920" spans="8:9" x14ac:dyDescent="0.2">
      <c r="H14920" s="101"/>
      <c r="I14920" s="101"/>
    </row>
    <row r="14921" spans="8:9" x14ac:dyDescent="0.2">
      <c r="H14921" s="101"/>
      <c r="I14921" s="101"/>
    </row>
    <row r="14922" spans="8:9" x14ac:dyDescent="0.2">
      <c r="H14922" s="101"/>
      <c r="I14922" s="101"/>
    </row>
    <row r="14923" spans="8:9" x14ac:dyDescent="0.2">
      <c r="H14923" s="101"/>
      <c r="I14923" s="101"/>
    </row>
    <row r="14924" spans="8:9" x14ac:dyDescent="0.2">
      <c r="H14924" s="101"/>
      <c r="I14924" s="101"/>
    </row>
    <row r="14925" spans="8:9" x14ac:dyDescent="0.2">
      <c r="H14925" s="101"/>
      <c r="I14925" s="101"/>
    </row>
    <row r="14926" spans="8:9" x14ac:dyDescent="0.2">
      <c r="H14926" s="101"/>
      <c r="I14926" s="101"/>
    </row>
    <row r="14927" spans="8:9" x14ac:dyDescent="0.2">
      <c r="H14927" s="101"/>
      <c r="I14927" s="101"/>
    </row>
    <row r="14928" spans="8:9" x14ac:dyDescent="0.2">
      <c r="H14928" s="101"/>
      <c r="I14928" s="101"/>
    </row>
    <row r="14929" spans="8:9" x14ac:dyDescent="0.2">
      <c r="H14929" s="101"/>
      <c r="I14929" s="101"/>
    </row>
    <row r="14930" spans="8:9" x14ac:dyDescent="0.2">
      <c r="H14930" s="101"/>
      <c r="I14930" s="101"/>
    </row>
    <row r="14931" spans="8:9" x14ac:dyDescent="0.2">
      <c r="H14931" s="101"/>
      <c r="I14931" s="101"/>
    </row>
    <row r="14932" spans="8:9" x14ac:dyDescent="0.2">
      <c r="H14932" s="101"/>
      <c r="I14932" s="101"/>
    </row>
    <row r="14933" spans="8:9" x14ac:dyDescent="0.2">
      <c r="H14933" s="101"/>
      <c r="I14933" s="101"/>
    </row>
    <row r="14934" spans="8:9" x14ac:dyDescent="0.2">
      <c r="H14934" s="101"/>
      <c r="I14934" s="101"/>
    </row>
    <row r="14935" spans="8:9" x14ac:dyDescent="0.2">
      <c r="H14935" s="101"/>
      <c r="I14935" s="101"/>
    </row>
    <row r="14936" spans="8:9" x14ac:dyDescent="0.2">
      <c r="H14936" s="101"/>
      <c r="I14936" s="101"/>
    </row>
    <row r="14937" spans="8:9" x14ac:dyDescent="0.2">
      <c r="H14937" s="101"/>
      <c r="I14937" s="101"/>
    </row>
    <row r="14938" spans="8:9" x14ac:dyDescent="0.2">
      <c r="H14938" s="101"/>
      <c r="I14938" s="101"/>
    </row>
    <row r="14939" spans="8:9" x14ac:dyDescent="0.2">
      <c r="H14939" s="101"/>
      <c r="I14939" s="101"/>
    </row>
    <row r="14940" spans="8:9" x14ac:dyDescent="0.2">
      <c r="H14940" s="101"/>
      <c r="I14940" s="101"/>
    </row>
    <row r="14941" spans="8:9" x14ac:dyDescent="0.2">
      <c r="H14941" s="101"/>
      <c r="I14941" s="101"/>
    </row>
    <row r="14942" spans="8:9" x14ac:dyDescent="0.2">
      <c r="H14942" s="101"/>
      <c r="I14942" s="101"/>
    </row>
    <row r="14943" spans="8:9" x14ac:dyDescent="0.2">
      <c r="H14943" s="101"/>
      <c r="I14943" s="101"/>
    </row>
    <row r="14944" spans="8:9" x14ac:dyDescent="0.2">
      <c r="H14944" s="101"/>
      <c r="I14944" s="101"/>
    </row>
    <row r="14945" spans="8:9" x14ac:dyDescent="0.2">
      <c r="H14945" s="101"/>
      <c r="I14945" s="101"/>
    </row>
    <row r="14946" spans="8:9" x14ac:dyDescent="0.2">
      <c r="H14946" s="101"/>
      <c r="I14946" s="101"/>
    </row>
    <row r="14947" spans="8:9" x14ac:dyDescent="0.2">
      <c r="H14947" s="101"/>
      <c r="I14947" s="101"/>
    </row>
    <row r="14948" spans="8:9" x14ac:dyDescent="0.2">
      <c r="H14948" s="101"/>
      <c r="I14948" s="101"/>
    </row>
    <row r="14949" spans="8:9" x14ac:dyDescent="0.2">
      <c r="H14949" s="101"/>
      <c r="I14949" s="101"/>
    </row>
    <row r="14950" spans="8:9" x14ac:dyDescent="0.2">
      <c r="H14950" s="101"/>
      <c r="I14950" s="101"/>
    </row>
    <row r="14951" spans="8:9" x14ac:dyDescent="0.2">
      <c r="H14951" s="101"/>
      <c r="I14951" s="101"/>
    </row>
    <row r="14952" spans="8:9" x14ac:dyDescent="0.2">
      <c r="H14952" s="101"/>
      <c r="I14952" s="101"/>
    </row>
    <row r="14953" spans="8:9" x14ac:dyDescent="0.2">
      <c r="H14953" s="101"/>
      <c r="I14953" s="101"/>
    </row>
    <row r="14954" spans="8:9" x14ac:dyDescent="0.2">
      <c r="H14954" s="101"/>
      <c r="I14954" s="101"/>
    </row>
    <row r="14955" spans="8:9" x14ac:dyDescent="0.2">
      <c r="H14955" s="101"/>
      <c r="I14955" s="101"/>
    </row>
    <row r="14956" spans="8:9" x14ac:dyDescent="0.2">
      <c r="H14956" s="101"/>
      <c r="I14956" s="101"/>
    </row>
    <row r="14957" spans="8:9" x14ac:dyDescent="0.2">
      <c r="H14957" s="101"/>
      <c r="I14957" s="101"/>
    </row>
    <row r="14958" spans="8:9" x14ac:dyDescent="0.2">
      <c r="H14958" s="101"/>
      <c r="I14958" s="101"/>
    </row>
    <row r="14959" spans="8:9" x14ac:dyDescent="0.2">
      <c r="H14959" s="101"/>
      <c r="I14959" s="101"/>
    </row>
    <row r="14960" spans="8:9" x14ac:dyDescent="0.2">
      <c r="H14960" s="101"/>
      <c r="I14960" s="101"/>
    </row>
    <row r="14961" spans="8:9" x14ac:dyDescent="0.2">
      <c r="H14961" s="101"/>
      <c r="I14961" s="101"/>
    </row>
    <row r="14962" spans="8:9" x14ac:dyDescent="0.2">
      <c r="H14962" s="101"/>
      <c r="I14962" s="101"/>
    </row>
    <row r="14963" spans="8:9" x14ac:dyDescent="0.2">
      <c r="H14963" s="101"/>
      <c r="I14963" s="101"/>
    </row>
    <row r="14964" spans="8:9" x14ac:dyDescent="0.2">
      <c r="H14964" s="101"/>
      <c r="I14964" s="101"/>
    </row>
    <row r="14965" spans="8:9" x14ac:dyDescent="0.2">
      <c r="H14965" s="101"/>
      <c r="I14965" s="101"/>
    </row>
    <row r="14966" spans="8:9" x14ac:dyDescent="0.2">
      <c r="H14966" s="101"/>
      <c r="I14966" s="101"/>
    </row>
    <row r="14967" spans="8:9" x14ac:dyDescent="0.2">
      <c r="H14967" s="101"/>
      <c r="I14967" s="101"/>
    </row>
    <row r="14968" spans="8:9" x14ac:dyDescent="0.2">
      <c r="H14968" s="101"/>
      <c r="I14968" s="101"/>
    </row>
    <row r="14969" spans="8:9" x14ac:dyDescent="0.2">
      <c r="H14969" s="101"/>
      <c r="I14969" s="101"/>
    </row>
    <row r="14970" spans="8:9" x14ac:dyDescent="0.2">
      <c r="H14970" s="101"/>
      <c r="I14970" s="101"/>
    </row>
    <row r="14971" spans="8:9" x14ac:dyDescent="0.2">
      <c r="H14971" s="101"/>
      <c r="I14971" s="101"/>
    </row>
    <row r="14972" spans="8:9" x14ac:dyDescent="0.2">
      <c r="H14972" s="101"/>
      <c r="I14972" s="101"/>
    </row>
    <row r="14973" spans="8:9" x14ac:dyDescent="0.2">
      <c r="H14973" s="101"/>
      <c r="I14973" s="101"/>
    </row>
    <row r="14974" spans="8:9" x14ac:dyDescent="0.2">
      <c r="H14974" s="101"/>
      <c r="I14974" s="101"/>
    </row>
    <row r="14975" spans="8:9" x14ac:dyDescent="0.2">
      <c r="H14975" s="101"/>
      <c r="I14975" s="101"/>
    </row>
    <row r="14976" spans="8:9" x14ac:dyDescent="0.2">
      <c r="H14976" s="101"/>
      <c r="I14976" s="101"/>
    </row>
    <row r="14977" spans="8:9" x14ac:dyDescent="0.2">
      <c r="H14977" s="101"/>
      <c r="I14977" s="101"/>
    </row>
    <row r="14978" spans="8:9" x14ac:dyDescent="0.2">
      <c r="H14978" s="101"/>
      <c r="I14978" s="101"/>
    </row>
    <row r="14979" spans="8:9" x14ac:dyDescent="0.2">
      <c r="H14979" s="101"/>
      <c r="I14979" s="101"/>
    </row>
    <row r="14980" spans="8:9" x14ac:dyDescent="0.2">
      <c r="H14980" s="101"/>
      <c r="I14980" s="101"/>
    </row>
    <row r="14981" spans="8:9" x14ac:dyDescent="0.2">
      <c r="H14981" s="101"/>
      <c r="I14981" s="101"/>
    </row>
    <row r="14982" spans="8:9" x14ac:dyDescent="0.2">
      <c r="H14982" s="101"/>
      <c r="I14982" s="101"/>
    </row>
    <row r="14983" spans="8:9" x14ac:dyDescent="0.2">
      <c r="H14983" s="101"/>
      <c r="I14983" s="101"/>
    </row>
    <row r="14984" spans="8:9" x14ac:dyDescent="0.2">
      <c r="H14984" s="101"/>
      <c r="I14984" s="101"/>
    </row>
    <row r="14985" spans="8:9" x14ac:dyDescent="0.2">
      <c r="H14985" s="101"/>
      <c r="I14985" s="101"/>
    </row>
    <row r="14986" spans="8:9" x14ac:dyDescent="0.2">
      <c r="H14986" s="101"/>
      <c r="I14986" s="101"/>
    </row>
    <row r="14987" spans="8:9" x14ac:dyDescent="0.2">
      <c r="H14987" s="101"/>
      <c r="I14987" s="101"/>
    </row>
    <row r="14988" spans="8:9" x14ac:dyDescent="0.2">
      <c r="H14988" s="101"/>
      <c r="I14988" s="101"/>
    </row>
    <row r="14989" spans="8:9" x14ac:dyDescent="0.2">
      <c r="H14989" s="101"/>
      <c r="I14989" s="101"/>
    </row>
    <row r="14990" spans="8:9" x14ac:dyDescent="0.2">
      <c r="H14990" s="101"/>
      <c r="I14990" s="101"/>
    </row>
    <row r="14991" spans="8:9" x14ac:dyDescent="0.2">
      <c r="H14991" s="101"/>
      <c r="I14991" s="101"/>
    </row>
    <row r="14992" spans="8:9" x14ac:dyDescent="0.2">
      <c r="H14992" s="101"/>
      <c r="I14992" s="101"/>
    </row>
    <row r="14993" spans="8:9" x14ac:dyDescent="0.2">
      <c r="H14993" s="101"/>
      <c r="I14993" s="101"/>
    </row>
    <row r="14994" spans="8:9" x14ac:dyDescent="0.2">
      <c r="H14994" s="101"/>
      <c r="I14994" s="101"/>
    </row>
    <row r="14995" spans="8:9" x14ac:dyDescent="0.2">
      <c r="H14995" s="101"/>
      <c r="I14995" s="101"/>
    </row>
    <row r="14996" spans="8:9" x14ac:dyDescent="0.2">
      <c r="H14996" s="101"/>
      <c r="I14996" s="101"/>
    </row>
    <row r="14997" spans="8:9" x14ac:dyDescent="0.2">
      <c r="H14997" s="101"/>
      <c r="I14997" s="101"/>
    </row>
    <row r="14998" spans="8:9" x14ac:dyDescent="0.2">
      <c r="H14998" s="101"/>
      <c r="I14998" s="101"/>
    </row>
    <row r="14999" spans="8:9" x14ac:dyDescent="0.2">
      <c r="H14999" s="101"/>
      <c r="I14999" s="101"/>
    </row>
    <row r="15000" spans="8:9" x14ac:dyDescent="0.2">
      <c r="H15000" s="101"/>
      <c r="I15000" s="101"/>
    </row>
    <row r="15001" spans="8:9" x14ac:dyDescent="0.2">
      <c r="H15001" s="101"/>
      <c r="I15001" s="101"/>
    </row>
    <row r="15002" spans="8:9" x14ac:dyDescent="0.2">
      <c r="H15002" s="101"/>
      <c r="I15002" s="101"/>
    </row>
    <row r="15003" spans="8:9" x14ac:dyDescent="0.2">
      <c r="H15003" s="101"/>
      <c r="I15003" s="101"/>
    </row>
    <row r="15004" spans="8:9" x14ac:dyDescent="0.2">
      <c r="H15004" s="101"/>
      <c r="I15004" s="101"/>
    </row>
    <row r="15005" spans="8:9" x14ac:dyDescent="0.2">
      <c r="H15005" s="101"/>
      <c r="I15005" s="101"/>
    </row>
    <row r="15006" spans="8:9" x14ac:dyDescent="0.2">
      <c r="H15006" s="101"/>
      <c r="I15006" s="101"/>
    </row>
    <row r="15007" spans="8:9" x14ac:dyDescent="0.2">
      <c r="H15007" s="101"/>
      <c r="I15007" s="101"/>
    </row>
    <row r="15008" spans="8:9" x14ac:dyDescent="0.2">
      <c r="H15008" s="101"/>
      <c r="I15008" s="101"/>
    </row>
    <row r="15009" spans="8:9" x14ac:dyDescent="0.2">
      <c r="H15009" s="101"/>
      <c r="I15009" s="101"/>
    </row>
    <row r="15010" spans="8:9" x14ac:dyDescent="0.2">
      <c r="H15010" s="101"/>
      <c r="I15010" s="101"/>
    </row>
    <row r="15011" spans="8:9" x14ac:dyDescent="0.2">
      <c r="H15011" s="101"/>
      <c r="I15011" s="101"/>
    </row>
    <row r="15012" spans="8:9" x14ac:dyDescent="0.2">
      <c r="H15012" s="101"/>
      <c r="I15012" s="101"/>
    </row>
    <row r="15013" spans="8:9" x14ac:dyDescent="0.2">
      <c r="H15013" s="101"/>
      <c r="I15013" s="101"/>
    </row>
    <row r="15014" spans="8:9" x14ac:dyDescent="0.2">
      <c r="H15014" s="101"/>
      <c r="I15014" s="101"/>
    </row>
    <row r="15015" spans="8:9" x14ac:dyDescent="0.2">
      <c r="H15015" s="101"/>
      <c r="I15015" s="101"/>
    </row>
    <row r="15016" spans="8:9" x14ac:dyDescent="0.2">
      <c r="H15016" s="101"/>
      <c r="I15016" s="101"/>
    </row>
    <row r="15017" spans="8:9" x14ac:dyDescent="0.2">
      <c r="H15017" s="101"/>
      <c r="I15017" s="101"/>
    </row>
    <row r="15018" spans="8:9" x14ac:dyDescent="0.2">
      <c r="H15018" s="101"/>
      <c r="I15018" s="101"/>
    </row>
    <row r="15019" spans="8:9" x14ac:dyDescent="0.2">
      <c r="H15019" s="101"/>
      <c r="I15019" s="101"/>
    </row>
    <row r="15020" spans="8:9" x14ac:dyDescent="0.2">
      <c r="H15020" s="101"/>
      <c r="I15020" s="101"/>
    </row>
    <row r="15021" spans="8:9" x14ac:dyDescent="0.2">
      <c r="H15021" s="101"/>
      <c r="I15021" s="101"/>
    </row>
    <row r="15022" spans="8:9" x14ac:dyDescent="0.2">
      <c r="H15022" s="101"/>
      <c r="I15022" s="101"/>
    </row>
    <row r="15023" spans="8:9" x14ac:dyDescent="0.2">
      <c r="H15023" s="101"/>
      <c r="I15023" s="101"/>
    </row>
    <row r="15024" spans="8:9" x14ac:dyDescent="0.2">
      <c r="H15024" s="101"/>
      <c r="I15024" s="101"/>
    </row>
    <row r="15025" spans="8:9" x14ac:dyDescent="0.2">
      <c r="H15025" s="101"/>
      <c r="I15025" s="101"/>
    </row>
    <row r="15026" spans="8:9" x14ac:dyDescent="0.2">
      <c r="H15026" s="101"/>
      <c r="I15026" s="101"/>
    </row>
    <row r="15027" spans="8:9" x14ac:dyDescent="0.2">
      <c r="H15027" s="101"/>
      <c r="I15027" s="101"/>
    </row>
    <row r="15028" spans="8:9" x14ac:dyDescent="0.2">
      <c r="H15028" s="101"/>
      <c r="I15028" s="101"/>
    </row>
    <row r="15029" spans="8:9" x14ac:dyDescent="0.2">
      <c r="H15029" s="101"/>
      <c r="I15029" s="101"/>
    </row>
    <row r="15030" spans="8:9" x14ac:dyDescent="0.2">
      <c r="H15030" s="101"/>
      <c r="I15030" s="101"/>
    </row>
    <row r="15031" spans="8:9" x14ac:dyDescent="0.2">
      <c r="H15031" s="101"/>
      <c r="I15031" s="101"/>
    </row>
    <row r="15032" spans="8:9" x14ac:dyDescent="0.2">
      <c r="H15032" s="101"/>
      <c r="I15032" s="101"/>
    </row>
    <row r="15033" spans="8:9" x14ac:dyDescent="0.2">
      <c r="H15033" s="101"/>
      <c r="I15033" s="101"/>
    </row>
    <row r="15034" spans="8:9" x14ac:dyDescent="0.2">
      <c r="H15034" s="101"/>
      <c r="I15034" s="101"/>
    </row>
    <row r="15035" spans="8:9" x14ac:dyDescent="0.2">
      <c r="H15035" s="101"/>
      <c r="I15035" s="101"/>
    </row>
    <row r="15036" spans="8:9" x14ac:dyDescent="0.2">
      <c r="H15036" s="101"/>
      <c r="I15036" s="101"/>
    </row>
    <row r="15037" spans="8:9" x14ac:dyDescent="0.2">
      <c r="H15037" s="101"/>
      <c r="I15037" s="101"/>
    </row>
    <row r="15038" spans="8:9" x14ac:dyDescent="0.2">
      <c r="H15038" s="101"/>
      <c r="I15038" s="101"/>
    </row>
    <row r="15039" spans="8:9" x14ac:dyDescent="0.2">
      <c r="H15039" s="101"/>
      <c r="I15039" s="101"/>
    </row>
    <row r="15040" spans="8:9" x14ac:dyDescent="0.2">
      <c r="H15040" s="101"/>
      <c r="I15040" s="101"/>
    </row>
    <row r="15041" spans="8:9" x14ac:dyDescent="0.2">
      <c r="H15041" s="101"/>
      <c r="I15041" s="101"/>
    </row>
    <row r="15042" spans="8:9" x14ac:dyDescent="0.2">
      <c r="H15042" s="101"/>
      <c r="I15042" s="101"/>
    </row>
    <row r="15043" spans="8:9" x14ac:dyDescent="0.2">
      <c r="H15043" s="101"/>
      <c r="I15043" s="101"/>
    </row>
    <row r="15044" spans="8:9" x14ac:dyDescent="0.2">
      <c r="H15044" s="101"/>
      <c r="I15044" s="101"/>
    </row>
    <row r="15045" spans="8:9" x14ac:dyDescent="0.2">
      <c r="H15045" s="101"/>
      <c r="I15045" s="101"/>
    </row>
    <row r="15046" spans="8:9" x14ac:dyDescent="0.2">
      <c r="H15046" s="101"/>
      <c r="I15046" s="101"/>
    </row>
    <row r="15047" spans="8:9" x14ac:dyDescent="0.2">
      <c r="H15047" s="101"/>
      <c r="I15047" s="101"/>
    </row>
    <row r="15048" spans="8:9" x14ac:dyDescent="0.2">
      <c r="H15048" s="101"/>
      <c r="I15048" s="101"/>
    </row>
    <row r="15049" spans="8:9" x14ac:dyDescent="0.2">
      <c r="H15049" s="101"/>
      <c r="I15049" s="101"/>
    </row>
    <row r="15050" spans="8:9" x14ac:dyDescent="0.2">
      <c r="H15050" s="101"/>
      <c r="I15050" s="101"/>
    </row>
    <row r="15051" spans="8:9" x14ac:dyDescent="0.2">
      <c r="H15051" s="101"/>
      <c r="I15051" s="101"/>
    </row>
    <row r="15052" spans="8:9" x14ac:dyDescent="0.2">
      <c r="H15052" s="101"/>
      <c r="I15052" s="101"/>
    </row>
    <row r="15053" spans="8:9" x14ac:dyDescent="0.2">
      <c r="H15053" s="101"/>
      <c r="I15053" s="101"/>
    </row>
    <row r="15054" spans="8:9" x14ac:dyDescent="0.2">
      <c r="H15054" s="101"/>
      <c r="I15054" s="101"/>
    </row>
    <row r="15055" spans="8:9" x14ac:dyDescent="0.2">
      <c r="H15055" s="101"/>
      <c r="I15055" s="101"/>
    </row>
    <row r="15056" spans="8:9" x14ac:dyDescent="0.2">
      <c r="H15056" s="101"/>
      <c r="I15056" s="101"/>
    </row>
    <row r="15057" spans="8:9" x14ac:dyDescent="0.2">
      <c r="H15057" s="101"/>
      <c r="I15057" s="101"/>
    </row>
    <row r="15058" spans="8:9" x14ac:dyDescent="0.2">
      <c r="H15058" s="101"/>
      <c r="I15058" s="101"/>
    </row>
    <row r="15059" spans="8:9" x14ac:dyDescent="0.2">
      <c r="H15059" s="101"/>
      <c r="I15059" s="101"/>
    </row>
    <row r="15060" spans="8:9" x14ac:dyDescent="0.2">
      <c r="H15060" s="101"/>
      <c r="I15060" s="101"/>
    </row>
    <row r="15061" spans="8:9" x14ac:dyDescent="0.2">
      <c r="H15061" s="101"/>
      <c r="I15061" s="101"/>
    </row>
    <row r="15062" spans="8:9" x14ac:dyDescent="0.2">
      <c r="H15062" s="101"/>
      <c r="I15062" s="101"/>
    </row>
    <row r="15063" spans="8:9" x14ac:dyDescent="0.2">
      <c r="H15063" s="101"/>
      <c r="I15063" s="101"/>
    </row>
    <row r="15064" spans="8:9" x14ac:dyDescent="0.2">
      <c r="H15064" s="101"/>
      <c r="I15064" s="101"/>
    </row>
    <row r="15065" spans="8:9" x14ac:dyDescent="0.2">
      <c r="H15065" s="101"/>
      <c r="I15065" s="101"/>
    </row>
    <row r="15066" spans="8:9" x14ac:dyDescent="0.2">
      <c r="H15066" s="101"/>
      <c r="I15066" s="101"/>
    </row>
    <row r="15067" spans="8:9" x14ac:dyDescent="0.2">
      <c r="H15067" s="101"/>
      <c r="I15067" s="101"/>
    </row>
    <row r="15068" spans="8:9" x14ac:dyDescent="0.2">
      <c r="H15068" s="101"/>
      <c r="I15068" s="101"/>
    </row>
    <row r="15069" spans="8:9" x14ac:dyDescent="0.2">
      <c r="H15069" s="101"/>
      <c r="I15069" s="101"/>
    </row>
    <row r="15070" spans="8:9" x14ac:dyDescent="0.2">
      <c r="H15070" s="101"/>
      <c r="I15070" s="101"/>
    </row>
    <row r="15071" spans="8:9" x14ac:dyDescent="0.2">
      <c r="H15071" s="101"/>
      <c r="I15071" s="101"/>
    </row>
    <row r="15072" spans="8:9" x14ac:dyDescent="0.2">
      <c r="H15072" s="101"/>
      <c r="I15072" s="101"/>
    </row>
    <row r="15073" spans="8:9" x14ac:dyDescent="0.2">
      <c r="H15073" s="101"/>
      <c r="I15073" s="101"/>
    </row>
    <row r="15074" spans="8:9" x14ac:dyDescent="0.2">
      <c r="H15074" s="101"/>
      <c r="I15074" s="101"/>
    </row>
    <row r="15075" spans="8:9" x14ac:dyDescent="0.2">
      <c r="H15075" s="101"/>
      <c r="I15075" s="101"/>
    </row>
    <row r="15076" spans="8:9" x14ac:dyDescent="0.2">
      <c r="H15076" s="101"/>
      <c r="I15076" s="101"/>
    </row>
    <row r="15077" spans="8:9" x14ac:dyDescent="0.2">
      <c r="H15077" s="101"/>
      <c r="I15077" s="101"/>
    </row>
    <row r="15078" spans="8:9" x14ac:dyDescent="0.2">
      <c r="H15078" s="101"/>
      <c r="I15078" s="101"/>
    </row>
    <row r="15079" spans="8:9" x14ac:dyDescent="0.2">
      <c r="H15079" s="101"/>
      <c r="I15079" s="101"/>
    </row>
    <row r="15080" spans="8:9" x14ac:dyDescent="0.2">
      <c r="H15080" s="101"/>
      <c r="I15080" s="101"/>
    </row>
    <row r="15081" spans="8:9" x14ac:dyDescent="0.2">
      <c r="H15081" s="101"/>
      <c r="I15081" s="101"/>
    </row>
    <row r="15082" spans="8:9" x14ac:dyDescent="0.2">
      <c r="H15082" s="101"/>
      <c r="I15082" s="101"/>
    </row>
    <row r="15083" spans="8:9" x14ac:dyDescent="0.2">
      <c r="H15083" s="101"/>
      <c r="I15083" s="101"/>
    </row>
    <row r="15084" spans="8:9" x14ac:dyDescent="0.2">
      <c r="H15084" s="101"/>
      <c r="I15084" s="101"/>
    </row>
    <row r="15085" spans="8:9" x14ac:dyDescent="0.2">
      <c r="H15085" s="101"/>
      <c r="I15085" s="101"/>
    </row>
    <row r="15086" spans="8:9" x14ac:dyDescent="0.2">
      <c r="H15086" s="101"/>
      <c r="I15086" s="101"/>
    </row>
    <row r="15087" spans="8:9" x14ac:dyDescent="0.2">
      <c r="H15087" s="101"/>
      <c r="I15087" s="101"/>
    </row>
    <row r="15088" spans="8:9" x14ac:dyDescent="0.2">
      <c r="H15088" s="101"/>
      <c r="I15088" s="101"/>
    </row>
    <row r="15089" spans="8:9" x14ac:dyDescent="0.2">
      <c r="H15089" s="101"/>
      <c r="I15089" s="101"/>
    </row>
    <row r="15090" spans="8:9" x14ac:dyDescent="0.2">
      <c r="H15090" s="101"/>
      <c r="I15090" s="101"/>
    </row>
    <row r="15091" spans="8:9" x14ac:dyDescent="0.2">
      <c r="H15091" s="101"/>
      <c r="I15091" s="101"/>
    </row>
    <row r="15092" spans="8:9" x14ac:dyDescent="0.2">
      <c r="H15092" s="101"/>
      <c r="I15092" s="101"/>
    </row>
    <row r="15093" spans="8:9" x14ac:dyDescent="0.2">
      <c r="H15093" s="101"/>
      <c r="I15093" s="101"/>
    </row>
    <row r="15094" spans="8:9" x14ac:dyDescent="0.2">
      <c r="H15094" s="101"/>
      <c r="I15094" s="101"/>
    </row>
    <row r="15095" spans="8:9" x14ac:dyDescent="0.2">
      <c r="H15095" s="101"/>
      <c r="I15095" s="101"/>
    </row>
    <row r="15096" spans="8:9" x14ac:dyDescent="0.2">
      <c r="H15096" s="101"/>
      <c r="I15096" s="101"/>
    </row>
    <row r="15097" spans="8:9" x14ac:dyDescent="0.2">
      <c r="H15097" s="101"/>
      <c r="I15097" s="101"/>
    </row>
    <row r="15098" spans="8:9" x14ac:dyDescent="0.2">
      <c r="H15098" s="101"/>
      <c r="I15098" s="101"/>
    </row>
    <row r="15099" spans="8:9" x14ac:dyDescent="0.2">
      <c r="H15099" s="101"/>
      <c r="I15099" s="101"/>
    </row>
    <row r="15100" spans="8:9" x14ac:dyDescent="0.2">
      <c r="H15100" s="101"/>
      <c r="I15100" s="101"/>
    </row>
    <row r="15101" spans="8:9" x14ac:dyDescent="0.2">
      <c r="H15101" s="101"/>
      <c r="I15101" s="101"/>
    </row>
    <row r="15102" spans="8:9" x14ac:dyDescent="0.2">
      <c r="H15102" s="101"/>
      <c r="I15102" s="101"/>
    </row>
    <row r="15103" spans="8:9" x14ac:dyDescent="0.2">
      <c r="H15103" s="101"/>
      <c r="I15103" s="101"/>
    </row>
    <row r="15104" spans="8:9" x14ac:dyDescent="0.2">
      <c r="H15104" s="101"/>
      <c r="I15104" s="101"/>
    </row>
    <row r="15105" spans="8:9" x14ac:dyDescent="0.2">
      <c r="H15105" s="101"/>
      <c r="I15105" s="101"/>
    </row>
    <row r="15106" spans="8:9" x14ac:dyDescent="0.2">
      <c r="H15106" s="101"/>
      <c r="I15106" s="101"/>
    </row>
    <row r="15107" spans="8:9" x14ac:dyDescent="0.2">
      <c r="H15107" s="101"/>
      <c r="I15107" s="101"/>
    </row>
    <row r="15108" spans="8:9" x14ac:dyDescent="0.2">
      <c r="H15108" s="101"/>
      <c r="I15108" s="101"/>
    </row>
    <row r="15109" spans="8:9" x14ac:dyDescent="0.2">
      <c r="H15109" s="101"/>
      <c r="I15109" s="101"/>
    </row>
    <row r="15110" spans="8:9" x14ac:dyDescent="0.2">
      <c r="H15110" s="101"/>
      <c r="I15110" s="101"/>
    </row>
    <row r="15111" spans="8:9" x14ac:dyDescent="0.2">
      <c r="H15111" s="101"/>
      <c r="I15111" s="101"/>
    </row>
    <row r="15112" spans="8:9" x14ac:dyDescent="0.2">
      <c r="H15112" s="101"/>
      <c r="I15112" s="101"/>
    </row>
    <row r="15113" spans="8:9" x14ac:dyDescent="0.2">
      <c r="H15113" s="101"/>
      <c r="I15113" s="101"/>
    </row>
    <row r="15114" spans="8:9" x14ac:dyDescent="0.2">
      <c r="H15114" s="101"/>
      <c r="I15114" s="101"/>
    </row>
    <row r="15115" spans="8:9" x14ac:dyDescent="0.2">
      <c r="H15115" s="101"/>
      <c r="I15115" s="101"/>
    </row>
    <row r="15116" spans="8:9" x14ac:dyDescent="0.2">
      <c r="H15116" s="101"/>
      <c r="I15116" s="101"/>
    </row>
    <row r="15117" spans="8:9" x14ac:dyDescent="0.2">
      <c r="H15117" s="101"/>
      <c r="I15117" s="101"/>
    </row>
    <row r="15118" spans="8:9" x14ac:dyDescent="0.2">
      <c r="H15118" s="101"/>
      <c r="I15118" s="101"/>
    </row>
    <row r="15119" spans="8:9" x14ac:dyDescent="0.2">
      <c r="H15119" s="101"/>
      <c r="I15119" s="101"/>
    </row>
    <row r="15120" spans="8:9" x14ac:dyDescent="0.2">
      <c r="H15120" s="101"/>
      <c r="I15120" s="101"/>
    </row>
    <row r="15121" spans="8:9" x14ac:dyDescent="0.2">
      <c r="H15121" s="101"/>
      <c r="I15121" s="101"/>
    </row>
    <row r="15122" spans="8:9" x14ac:dyDescent="0.2">
      <c r="H15122" s="101"/>
      <c r="I15122" s="101"/>
    </row>
    <row r="15123" spans="8:9" x14ac:dyDescent="0.2">
      <c r="H15123" s="101"/>
      <c r="I15123" s="101"/>
    </row>
    <row r="15124" spans="8:9" x14ac:dyDescent="0.2">
      <c r="H15124" s="101"/>
      <c r="I15124" s="101"/>
    </row>
    <row r="15125" spans="8:9" x14ac:dyDescent="0.2">
      <c r="H15125" s="101"/>
      <c r="I15125" s="101"/>
    </row>
    <row r="15126" spans="8:9" x14ac:dyDescent="0.2">
      <c r="H15126" s="101"/>
      <c r="I15126" s="101"/>
    </row>
    <row r="15127" spans="8:9" x14ac:dyDescent="0.2">
      <c r="H15127" s="101"/>
      <c r="I15127" s="101"/>
    </row>
    <row r="15128" spans="8:9" x14ac:dyDescent="0.2">
      <c r="H15128" s="101"/>
      <c r="I15128" s="101"/>
    </row>
    <row r="15129" spans="8:9" x14ac:dyDescent="0.2">
      <c r="H15129" s="101"/>
      <c r="I15129" s="101"/>
    </row>
    <row r="15130" spans="8:9" x14ac:dyDescent="0.2">
      <c r="H15130" s="101"/>
      <c r="I15130" s="101"/>
    </row>
    <row r="15131" spans="8:9" x14ac:dyDescent="0.2">
      <c r="H15131" s="101"/>
      <c r="I15131" s="101"/>
    </row>
    <row r="15132" spans="8:9" x14ac:dyDescent="0.2">
      <c r="H15132" s="101"/>
      <c r="I15132" s="101"/>
    </row>
    <row r="15133" spans="8:9" x14ac:dyDescent="0.2">
      <c r="H15133" s="101"/>
      <c r="I15133" s="101"/>
    </row>
    <row r="15134" spans="8:9" x14ac:dyDescent="0.2">
      <c r="H15134" s="101"/>
      <c r="I15134" s="101"/>
    </row>
    <row r="15135" spans="8:9" x14ac:dyDescent="0.2">
      <c r="H15135" s="101"/>
      <c r="I15135" s="101"/>
    </row>
    <row r="15136" spans="8:9" x14ac:dyDescent="0.2">
      <c r="H15136" s="101"/>
      <c r="I15136" s="101"/>
    </row>
    <row r="15137" spans="8:9" x14ac:dyDescent="0.2">
      <c r="H15137" s="101"/>
      <c r="I15137" s="101"/>
    </row>
    <row r="15138" spans="8:9" x14ac:dyDescent="0.2">
      <c r="H15138" s="101"/>
      <c r="I15138" s="101"/>
    </row>
    <row r="15139" spans="8:9" x14ac:dyDescent="0.2">
      <c r="H15139" s="101"/>
      <c r="I15139" s="101"/>
    </row>
    <row r="15140" spans="8:9" x14ac:dyDescent="0.2">
      <c r="H15140" s="101"/>
      <c r="I15140" s="101"/>
    </row>
    <row r="15141" spans="8:9" x14ac:dyDescent="0.2">
      <c r="H15141" s="101"/>
      <c r="I15141" s="101"/>
    </row>
    <row r="15142" spans="8:9" x14ac:dyDescent="0.2">
      <c r="H15142" s="101"/>
      <c r="I15142" s="101"/>
    </row>
    <row r="15143" spans="8:9" x14ac:dyDescent="0.2">
      <c r="H15143" s="101"/>
      <c r="I15143" s="101"/>
    </row>
    <row r="15144" spans="8:9" x14ac:dyDescent="0.2">
      <c r="H15144" s="101"/>
      <c r="I15144" s="101"/>
    </row>
    <row r="15145" spans="8:9" x14ac:dyDescent="0.2">
      <c r="H15145" s="101"/>
      <c r="I15145" s="101"/>
    </row>
    <row r="15146" spans="8:9" x14ac:dyDescent="0.2">
      <c r="H15146" s="101"/>
      <c r="I15146" s="101"/>
    </row>
    <row r="15147" spans="8:9" x14ac:dyDescent="0.2">
      <c r="H15147" s="101"/>
      <c r="I15147" s="101"/>
    </row>
    <row r="15148" spans="8:9" x14ac:dyDescent="0.2">
      <c r="H15148" s="101"/>
      <c r="I15148" s="101"/>
    </row>
    <row r="15149" spans="8:9" x14ac:dyDescent="0.2">
      <c r="H15149" s="101"/>
      <c r="I15149" s="101"/>
    </row>
    <row r="15150" spans="8:9" x14ac:dyDescent="0.2">
      <c r="H15150" s="101"/>
      <c r="I15150" s="101"/>
    </row>
    <row r="15151" spans="8:9" x14ac:dyDescent="0.2">
      <c r="H15151" s="101"/>
      <c r="I15151" s="101"/>
    </row>
    <row r="15152" spans="8:9" x14ac:dyDescent="0.2">
      <c r="H15152" s="101"/>
      <c r="I15152" s="101"/>
    </row>
    <row r="15153" spans="8:9" x14ac:dyDescent="0.2">
      <c r="H15153" s="101"/>
      <c r="I15153" s="101"/>
    </row>
    <row r="15154" spans="8:9" x14ac:dyDescent="0.2">
      <c r="H15154" s="101"/>
      <c r="I15154" s="101"/>
    </row>
    <row r="15155" spans="8:9" x14ac:dyDescent="0.2">
      <c r="H15155" s="101"/>
      <c r="I15155" s="101"/>
    </row>
    <row r="15156" spans="8:9" x14ac:dyDescent="0.2">
      <c r="H15156" s="101"/>
      <c r="I15156" s="101"/>
    </row>
    <row r="15157" spans="8:9" x14ac:dyDescent="0.2">
      <c r="H15157" s="101"/>
      <c r="I15157" s="101"/>
    </row>
    <row r="15158" spans="8:9" x14ac:dyDescent="0.2">
      <c r="H15158" s="101"/>
      <c r="I15158" s="101"/>
    </row>
    <row r="15159" spans="8:9" x14ac:dyDescent="0.2">
      <c r="H15159" s="101"/>
      <c r="I15159" s="101"/>
    </row>
    <row r="15160" spans="8:9" x14ac:dyDescent="0.2">
      <c r="H15160" s="101"/>
      <c r="I15160" s="101"/>
    </row>
    <row r="15161" spans="8:9" x14ac:dyDescent="0.2">
      <c r="H15161" s="101"/>
      <c r="I15161" s="101"/>
    </row>
    <row r="15162" spans="8:9" x14ac:dyDescent="0.2">
      <c r="H15162" s="101"/>
      <c r="I15162" s="101"/>
    </row>
    <row r="15163" spans="8:9" x14ac:dyDescent="0.2">
      <c r="H15163" s="101"/>
      <c r="I15163" s="101"/>
    </row>
    <row r="15164" spans="8:9" x14ac:dyDescent="0.2">
      <c r="H15164" s="101"/>
      <c r="I15164" s="101"/>
    </row>
    <row r="15165" spans="8:9" x14ac:dyDescent="0.2">
      <c r="H15165" s="101"/>
      <c r="I15165" s="101"/>
    </row>
    <row r="15166" spans="8:9" x14ac:dyDescent="0.2">
      <c r="H15166" s="101"/>
      <c r="I15166" s="101"/>
    </row>
    <row r="15167" spans="8:9" x14ac:dyDescent="0.2">
      <c r="H15167" s="101"/>
      <c r="I15167" s="101"/>
    </row>
    <row r="15168" spans="8:9" x14ac:dyDescent="0.2">
      <c r="H15168" s="101"/>
      <c r="I15168" s="101"/>
    </row>
    <row r="15169" spans="8:9" x14ac:dyDescent="0.2">
      <c r="H15169" s="101"/>
      <c r="I15169" s="101"/>
    </row>
    <row r="15170" spans="8:9" x14ac:dyDescent="0.2">
      <c r="H15170" s="101"/>
      <c r="I15170" s="101"/>
    </row>
    <row r="15171" spans="8:9" x14ac:dyDescent="0.2">
      <c r="H15171" s="101"/>
      <c r="I15171" s="101"/>
    </row>
    <row r="15172" spans="8:9" x14ac:dyDescent="0.2">
      <c r="H15172" s="101"/>
      <c r="I15172" s="101"/>
    </row>
    <row r="15173" spans="8:9" x14ac:dyDescent="0.2">
      <c r="H15173" s="101"/>
      <c r="I15173" s="101"/>
    </row>
    <row r="15174" spans="8:9" x14ac:dyDescent="0.2">
      <c r="H15174" s="101"/>
      <c r="I15174" s="101"/>
    </row>
    <row r="15175" spans="8:9" x14ac:dyDescent="0.2">
      <c r="H15175" s="101"/>
      <c r="I15175" s="101"/>
    </row>
    <row r="15176" spans="8:9" x14ac:dyDescent="0.2">
      <c r="H15176" s="101"/>
      <c r="I15176" s="101"/>
    </row>
    <row r="15177" spans="8:9" x14ac:dyDescent="0.2">
      <c r="H15177" s="101"/>
      <c r="I15177" s="101"/>
    </row>
    <row r="15178" spans="8:9" x14ac:dyDescent="0.2">
      <c r="H15178" s="101"/>
      <c r="I15178" s="101"/>
    </row>
    <row r="15179" spans="8:9" x14ac:dyDescent="0.2">
      <c r="H15179" s="101"/>
      <c r="I15179" s="101"/>
    </row>
    <row r="15180" spans="8:9" x14ac:dyDescent="0.2">
      <c r="H15180" s="101"/>
      <c r="I15180" s="101"/>
    </row>
    <row r="15181" spans="8:9" x14ac:dyDescent="0.2">
      <c r="H15181" s="101"/>
      <c r="I15181" s="101"/>
    </row>
    <row r="15182" spans="8:9" x14ac:dyDescent="0.2">
      <c r="H15182" s="101"/>
      <c r="I15182" s="101"/>
    </row>
    <row r="15183" spans="8:9" x14ac:dyDescent="0.2">
      <c r="H15183" s="101"/>
      <c r="I15183" s="101"/>
    </row>
    <row r="15184" spans="8:9" x14ac:dyDescent="0.2">
      <c r="H15184" s="101"/>
      <c r="I15184" s="101"/>
    </row>
    <row r="15185" spans="8:9" x14ac:dyDescent="0.2">
      <c r="H15185" s="101"/>
      <c r="I15185" s="101"/>
    </row>
    <row r="15186" spans="8:9" x14ac:dyDescent="0.2">
      <c r="H15186" s="101"/>
      <c r="I15186" s="101"/>
    </row>
    <row r="15187" spans="8:9" x14ac:dyDescent="0.2">
      <c r="H15187" s="101"/>
      <c r="I15187" s="101"/>
    </row>
    <row r="15188" spans="8:9" x14ac:dyDescent="0.2">
      <c r="H15188" s="101"/>
      <c r="I15188" s="101"/>
    </row>
    <row r="15189" spans="8:9" x14ac:dyDescent="0.2">
      <c r="H15189" s="101"/>
      <c r="I15189" s="101"/>
    </row>
    <row r="15190" spans="8:9" x14ac:dyDescent="0.2">
      <c r="H15190" s="101"/>
      <c r="I15190" s="101"/>
    </row>
    <row r="15191" spans="8:9" x14ac:dyDescent="0.2">
      <c r="H15191" s="101"/>
      <c r="I15191" s="101"/>
    </row>
    <row r="15192" spans="8:9" x14ac:dyDescent="0.2">
      <c r="H15192" s="101"/>
      <c r="I15192" s="101"/>
    </row>
    <row r="15193" spans="8:9" x14ac:dyDescent="0.2">
      <c r="H15193" s="101"/>
      <c r="I15193" s="101"/>
    </row>
    <row r="15194" spans="8:9" x14ac:dyDescent="0.2">
      <c r="H15194" s="101"/>
      <c r="I15194" s="101"/>
    </row>
    <row r="15195" spans="8:9" x14ac:dyDescent="0.2">
      <c r="H15195" s="101"/>
      <c r="I15195" s="101"/>
    </row>
    <row r="15196" spans="8:9" x14ac:dyDescent="0.2">
      <c r="H15196" s="101"/>
      <c r="I15196" s="101"/>
    </row>
    <row r="15197" spans="8:9" x14ac:dyDescent="0.2">
      <c r="H15197" s="101"/>
      <c r="I15197" s="101"/>
    </row>
    <row r="15198" spans="8:9" x14ac:dyDescent="0.2">
      <c r="H15198" s="101"/>
      <c r="I15198" s="101"/>
    </row>
    <row r="15199" spans="8:9" x14ac:dyDescent="0.2">
      <c r="H15199" s="101"/>
      <c r="I15199" s="101"/>
    </row>
    <row r="15200" spans="8:9" x14ac:dyDescent="0.2">
      <c r="H15200" s="101"/>
      <c r="I15200" s="101"/>
    </row>
    <row r="15201" spans="8:9" x14ac:dyDescent="0.2">
      <c r="H15201" s="101"/>
      <c r="I15201" s="101"/>
    </row>
    <row r="15202" spans="8:9" x14ac:dyDescent="0.2">
      <c r="H15202" s="101"/>
      <c r="I15202" s="101"/>
    </row>
    <row r="15203" spans="8:9" x14ac:dyDescent="0.2">
      <c r="H15203" s="101"/>
      <c r="I15203" s="101"/>
    </row>
    <row r="15204" spans="8:9" x14ac:dyDescent="0.2">
      <c r="H15204" s="101"/>
      <c r="I15204" s="101"/>
    </row>
    <row r="15205" spans="8:9" x14ac:dyDescent="0.2">
      <c r="H15205" s="101"/>
      <c r="I15205" s="101"/>
    </row>
    <row r="15206" spans="8:9" x14ac:dyDescent="0.2">
      <c r="H15206" s="101"/>
      <c r="I15206" s="101"/>
    </row>
    <row r="15207" spans="8:9" x14ac:dyDescent="0.2">
      <c r="H15207" s="101"/>
      <c r="I15207" s="101"/>
    </row>
    <row r="15208" spans="8:9" x14ac:dyDescent="0.2">
      <c r="H15208" s="101"/>
      <c r="I15208" s="101"/>
    </row>
    <row r="15209" spans="8:9" x14ac:dyDescent="0.2">
      <c r="H15209" s="101"/>
      <c r="I15209" s="101"/>
    </row>
    <row r="15210" spans="8:9" x14ac:dyDescent="0.2">
      <c r="H15210" s="101"/>
      <c r="I15210" s="101"/>
    </row>
    <row r="15211" spans="8:9" x14ac:dyDescent="0.2">
      <c r="H15211" s="101"/>
      <c r="I15211" s="101"/>
    </row>
    <row r="15212" spans="8:9" x14ac:dyDescent="0.2">
      <c r="H15212" s="101"/>
      <c r="I15212" s="101"/>
    </row>
    <row r="15213" spans="8:9" x14ac:dyDescent="0.2">
      <c r="H15213" s="101"/>
      <c r="I15213" s="101"/>
    </row>
    <row r="15214" spans="8:9" x14ac:dyDescent="0.2">
      <c r="H15214" s="101"/>
      <c r="I15214" s="101"/>
    </row>
    <row r="15215" spans="8:9" x14ac:dyDescent="0.2">
      <c r="H15215" s="101"/>
      <c r="I15215" s="101"/>
    </row>
    <row r="15216" spans="8:9" x14ac:dyDescent="0.2">
      <c r="H15216" s="101"/>
      <c r="I15216" s="101"/>
    </row>
    <row r="15217" spans="8:9" x14ac:dyDescent="0.2">
      <c r="H15217" s="101"/>
      <c r="I15217" s="101"/>
    </row>
    <row r="15218" spans="8:9" x14ac:dyDescent="0.2">
      <c r="H15218" s="101"/>
      <c r="I15218" s="101"/>
    </row>
    <row r="15219" spans="8:9" x14ac:dyDescent="0.2">
      <c r="H15219" s="101"/>
      <c r="I15219" s="101"/>
    </row>
    <row r="15220" spans="8:9" x14ac:dyDescent="0.2">
      <c r="H15220" s="101"/>
      <c r="I15220" s="101"/>
    </row>
    <row r="15221" spans="8:9" x14ac:dyDescent="0.2">
      <c r="H15221" s="101"/>
      <c r="I15221" s="101"/>
    </row>
    <row r="15222" spans="8:9" x14ac:dyDescent="0.2">
      <c r="H15222" s="101"/>
      <c r="I15222" s="101"/>
    </row>
    <row r="15223" spans="8:9" x14ac:dyDescent="0.2">
      <c r="H15223" s="101"/>
      <c r="I15223" s="101"/>
    </row>
    <row r="15224" spans="8:9" x14ac:dyDescent="0.2">
      <c r="H15224" s="101"/>
      <c r="I15224" s="101"/>
    </row>
    <row r="15225" spans="8:9" x14ac:dyDescent="0.2">
      <c r="H15225" s="101"/>
      <c r="I15225" s="101"/>
    </row>
    <row r="15226" spans="8:9" x14ac:dyDescent="0.2">
      <c r="H15226" s="101"/>
      <c r="I15226" s="101"/>
    </row>
    <row r="15227" spans="8:9" x14ac:dyDescent="0.2">
      <c r="H15227" s="101"/>
      <c r="I15227" s="101"/>
    </row>
    <row r="15228" spans="8:9" x14ac:dyDescent="0.2">
      <c r="H15228" s="101"/>
      <c r="I15228" s="101"/>
    </row>
    <row r="15229" spans="8:9" x14ac:dyDescent="0.2">
      <c r="H15229" s="101"/>
      <c r="I15229" s="101"/>
    </row>
    <row r="15230" spans="8:9" x14ac:dyDescent="0.2">
      <c r="H15230" s="101"/>
      <c r="I15230" s="101"/>
    </row>
    <row r="15231" spans="8:9" x14ac:dyDescent="0.2">
      <c r="H15231" s="101"/>
      <c r="I15231" s="101"/>
    </row>
    <row r="15232" spans="8:9" x14ac:dyDescent="0.2">
      <c r="H15232" s="101"/>
      <c r="I15232" s="101"/>
    </row>
    <row r="15233" spans="8:9" x14ac:dyDescent="0.2">
      <c r="H15233" s="101"/>
      <c r="I15233" s="101"/>
    </row>
    <row r="15234" spans="8:9" x14ac:dyDescent="0.2">
      <c r="H15234" s="101"/>
      <c r="I15234" s="101"/>
    </row>
    <row r="15235" spans="8:9" x14ac:dyDescent="0.2">
      <c r="H15235" s="101"/>
      <c r="I15235" s="101"/>
    </row>
    <row r="15236" spans="8:9" x14ac:dyDescent="0.2">
      <c r="H15236" s="101"/>
      <c r="I15236" s="101"/>
    </row>
    <row r="15237" spans="8:9" x14ac:dyDescent="0.2">
      <c r="H15237" s="101"/>
      <c r="I15237" s="101"/>
    </row>
    <row r="15238" spans="8:9" x14ac:dyDescent="0.2">
      <c r="H15238" s="101"/>
      <c r="I15238" s="101"/>
    </row>
    <row r="15239" spans="8:9" x14ac:dyDescent="0.2">
      <c r="H15239" s="101"/>
      <c r="I15239" s="101"/>
    </row>
    <row r="15240" spans="8:9" x14ac:dyDescent="0.2">
      <c r="H15240" s="101"/>
      <c r="I15240" s="101"/>
    </row>
    <row r="15241" spans="8:9" x14ac:dyDescent="0.2">
      <c r="H15241" s="101"/>
      <c r="I15241" s="101"/>
    </row>
    <row r="15242" spans="8:9" x14ac:dyDescent="0.2">
      <c r="H15242" s="101"/>
      <c r="I15242" s="101"/>
    </row>
    <row r="15243" spans="8:9" x14ac:dyDescent="0.2">
      <c r="H15243" s="101"/>
      <c r="I15243" s="101"/>
    </row>
    <row r="15244" spans="8:9" x14ac:dyDescent="0.2">
      <c r="H15244" s="101"/>
      <c r="I15244" s="101"/>
    </row>
    <row r="15245" spans="8:9" x14ac:dyDescent="0.2">
      <c r="H15245" s="101"/>
      <c r="I15245" s="101"/>
    </row>
    <row r="15246" spans="8:9" x14ac:dyDescent="0.2">
      <c r="H15246" s="101"/>
      <c r="I15246" s="101"/>
    </row>
    <row r="15247" spans="8:9" x14ac:dyDescent="0.2">
      <c r="H15247" s="101"/>
      <c r="I15247" s="101"/>
    </row>
    <row r="15248" spans="8:9" x14ac:dyDescent="0.2">
      <c r="H15248" s="101"/>
      <c r="I15248" s="101"/>
    </row>
    <row r="15249" spans="8:9" x14ac:dyDescent="0.2">
      <c r="H15249" s="101"/>
      <c r="I15249" s="101"/>
    </row>
    <row r="15250" spans="8:9" x14ac:dyDescent="0.2">
      <c r="H15250" s="101"/>
      <c r="I15250" s="101"/>
    </row>
    <row r="15251" spans="8:9" x14ac:dyDescent="0.2">
      <c r="H15251" s="101"/>
      <c r="I15251" s="101"/>
    </row>
    <row r="15252" spans="8:9" x14ac:dyDescent="0.2">
      <c r="H15252" s="101"/>
      <c r="I15252" s="101"/>
    </row>
    <row r="15253" spans="8:9" x14ac:dyDescent="0.2">
      <c r="H15253" s="101"/>
      <c r="I15253" s="101"/>
    </row>
    <row r="15254" spans="8:9" x14ac:dyDescent="0.2">
      <c r="H15254" s="101"/>
      <c r="I15254" s="101"/>
    </row>
    <row r="15255" spans="8:9" x14ac:dyDescent="0.2">
      <c r="H15255" s="101"/>
      <c r="I15255" s="101"/>
    </row>
    <row r="15256" spans="8:9" x14ac:dyDescent="0.2">
      <c r="H15256" s="101"/>
      <c r="I15256" s="101"/>
    </row>
    <row r="15257" spans="8:9" x14ac:dyDescent="0.2">
      <c r="H15257" s="101"/>
      <c r="I15257" s="101"/>
    </row>
    <row r="15258" spans="8:9" x14ac:dyDescent="0.2">
      <c r="H15258" s="101"/>
      <c r="I15258" s="101"/>
    </row>
    <row r="15259" spans="8:9" x14ac:dyDescent="0.2">
      <c r="H15259" s="101"/>
      <c r="I15259" s="101"/>
    </row>
    <row r="15260" spans="8:9" x14ac:dyDescent="0.2">
      <c r="H15260" s="101"/>
      <c r="I15260" s="101"/>
    </row>
    <row r="15261" spans="8:9" x14ac:dyDescent="0.2">
      <c r="H15261" s="101"/>
      <c r="I15261" s="101"/>
    </row>
    <row r="15262" spans="8:9" x14ac:dyDescent="0.2">
      <c r="H15262" s="101"/>
      <c r="I15262" s="101"/>
    </row>
    <row r="15263" spans="8:9" x14ac:dyDescent="0.2">
      <c r="H15263" s="101"/>
      <c r="I15263" s="101"/>
    </row>
    <row r="15264" spans="8:9" x14ac:dyDescent="0.2">
      <c r="H15264" s="101"/>
      <c r="I15264" s="101"/>
    </row>
    <row r="15265" spans="8:9" x14ac:dyDescent="0.2">
      <c r="H15265" s="101"/>
      <c r="I15265" s="101"/>
    </row>
    <row r="15266" spans="8:9" x14ac:dyDescent="0.2">
      <c r="H15266" s="101"/>
      <c r="I15266" s="101"/>
    </row>
    <row r="15267" spans="8:9" x14ac:dyDescent="0.2">
      <c r="H15267" s="101"/>
      <c r="I15267" s="101"/>
    </row>
    <row r="15268" spans="8:9" x14ac:dyDescent="0.2">
      <c r="H15268" s="101"/>
      <c r="I15268" s="101"/>
    </row>
    <row r="15269" spans="8:9" x14ac:dyDescent="0.2">
      <c r="H15269" s="101"/>
      <c r="I15269" s="101"/>
    </row>
    <row r="15270" spans="8:9" x14ac:dyDescent="0.2">
      <c r="H15270" s="101"/>
      <c r="I15270" s="101"/>
    </row>
    <row r="15271" spans="8:9" x14ac:dyDescent="0.2">
      <c r="H15271" s="101"/>
      <c r="I15271" s="101"/>
    </row>
    <row r="15272" spans="8:9" x14ac:dyDescent="0.2">
      <c r="H15272" s="101"/>
      <c r="I15272" s="101"/>
    </row>
    <row r="15273" spans="8:9" x14ac:dyDescent="0.2">
      <c r="H15273" s="101"/>
      <c r="I15273" s="101"/>
    </row>
    <row r="15274" spans="8:9" x14ac:dyDescent="0.2">
      <c r="H15274" s="101"/>
      <c r="I15274" s="101"/>
    </row>
    <row r="15275" spans="8:9" x14ac:dyDescent="0.2">
      <c r="H15275" s="101"/>
      <c r="I15275" s="101"/>
    </row>
    <row r="15276" spans="8:9" x14ac:dyDescent="0.2">
      <c r="H15276" s="101"/>
      <c r="I15276" s="101"/>
    </row>
    <row r="15277" spans="8:9" x14ac:dyDescent="0.2">
      <c r="H15277" s="101"/>
      <c r="I15277" s="101"/>
    </row>
    <row r="15278" spans="8:9" x14ac:dyDescent="0.2">
      <c r="H15278" s="101"/>
      <c r="I15278" s="101"/>
    </row>
    <row r="15279" spans="8:9" x14ac:dyDescent="0.2">
      <c r="H15279" s="101"/>
      <c r="I15279" s="101"/>
    </row>
    <row r="15280" spans="8:9" x14ac:dyDescent="0.2">
      <c r="H15280" s="101"/>
      <c r="I15280" s="101"/>
    </row>
    <row r="15281" spans="8:9" x14ac:dyDescent="0.2">
      <c r="H15281" s="101"/>
      <c r="I15281" s="101"/>
    </row>
    <row r="15282" spans="8:9" x14ac:dyDescent="0.2">
      <c r="H15282" s="101"/>
      <c r="I15282" s="101"/>
    </row>
    <row r="15283" spans="8:9" x14ac:dyDescent="0.2">
      <c r="H15283" s="101"/>
      <c r="I15283" s="101"/>
    </row>
    <row r="15284" spans="8:9" x14ac:dyDescent="0.2">
      <c r="H15284" s="101"/>
      <c r="I15284" s="101"/>
    </row>
    <row r="15285" spans="8:9" x14ac:dyDescent="0.2">
      <c r="H15285" s="101"/>
      <c r="I15285" s="101"/>
    </row>
    <row r="15286" spans="8:9" x14ac:dyDescent="0.2">
      <c r="H15286" s="101"/>
      <c r="I15286" s="101"/>
    </row>
    <row r="15287" spans="8:9" x14ac:dyDescent="0.2">
      <c r="H15287" s="101"/>
      <c r="I15287" s="101"/>
    </row>
    <row r="15288" spans="8:9" x14ac:dyDescent="0.2">
      <c r="H15288" s="101"/>
      <c r="I15288" s="101"/>
    </row>
    <row r="15289" spans="8:9" x14ac:dyDescent="0.2">
      <c r="H15289" s="101"/>
      <c r="I15289" s="101"/>
    </row>
    <row r="15290" spans="8:9" x14ac:dyDescent="0.2">
      <c r="H15290" s="101"/>
      <c r="I15290" s="101"/>
    </row>
    <row r="15291" spans="8:9" x14ac:dyDescent="0.2">
      <c r="H15291" s="101"/>
      <c r="I15291" s="101"/>
    </row>
    <row r="15292" spans="8:9" x14ac:dyDescent="0.2">
      <c r="H15292" s="101"/>
      <c r="I15292" s="101"/>
    </row>
    <row r="15293" spans="8:9" x14ac:dyDescent="0.2">
      <c r="H15293" s="101"/>
      <c r="I15293" s="101"/>
    </row>
    <row r="15294" spans="8:9" x14ac:dyDescent="0.2">
      <c r="H15294" s="101"/>
      <c r="I15294" s="101"/>
    </row>
    <row r="15295" spans="8:9" x14ac:dyDescent="0.2">
      <c r="H15295" s="101"/>
      <c r="I15295" s="101"/>
    </row>
    <row r="15296" spans="8:9" x14ac:dyDescent="0.2">
      <c r="H15296" s="101"/>
      <c r="I15296" s="101"/>
    </row>
    <row r="15297" spans="8:9" x14ac:dyDescent="0.2">
      <c r="H15297" s="101"/>
      <c r="I15297" s="101"/>
    </row>
    <row r="15298" spans="8:9" x14ac:dyDescent="0.2">
      <c r="H15298" s="101"/>
      <c r="I15298" s="101"/>
    </row>
    <row r="15299" spans="8:9" x14ac:dyDescent="0.2">
      <c r="H15299" s="101"/>
      <c r="I15299" s="101"/>
    </row>
    <row r="15300" spans="8:9" x14ac:dyDescent="0.2">
      <c r="H15300" s="101"/>
      <c r="I15300" s="101"/>
    </row>
    <row r="15301" spans="8:9" x14ac:dyDescent="0.2">
      <c r="H15301" s="101"/>
      <c r="I15301" s="101"/>
    </row>
    <row r="15302" spans="8:9" x14ac:dyDescent="0.2">
      <c r="H15302" s="101"/>
      <c r="I15302" s="101"/>
    </row>
    <row r="15303" spans="8:9" x14ac:dyDescent="0.2">
      <c r="H15303" s="101"/>
      <c r="I15303" s="101"/>
    </row>
    <row r="15304" spans="8:9" x14ac:dyDescent="0.2">
      <c r="H15304" s="101"/>
      <c r="I15304" s="101"/>
    </row>
    <row r="15305" spans="8:9" x14ac:dyDescent="0.2">
      <c r="H15305" s="101"/>
      <c r="I15305" s="101"/>
    </row>
    <row r="15306" spans="8:9" x14ac:dyDescent="0.2">
      <c r="H15306" s="101"/>
      <c r="I15306" s="101"/>
    </row>
    <row r="15307" spans="8:9" x14ac:dyDescent="0.2">
      <c r="H15307" s="101"/>
      <c r="I15307" s="101"/>
    </row>
    <row r="15308" spans="8:9" x14ac:dyDescent="0.2">
      <c r="H15308" s="101"/>
      <c r="I15308" s="101"/>
    </row>
    <row r="15309" spans="8:9" x14ac:dyDescent="0.2">
      <c r="H15309" s="101"/>
      <c r="I15309" s="101"/>
    </row>
    <row r="15310" spans="8:9" x14ac:dyDescent="0.2">
      <c r="H15310" s="101"/>
      <c r="I15310" s="101"/>
    </row>
    <row r="15311" spans="8:9" x14ac:dyDescent="0.2">
      <c r="H15311" s="101"/>
      <c r="I15311" s="101"/>
    </row>
    <row r="15312" spans="8:9" x14ac:dyDescent="0.2">
      <c r="H15312" s="101"/>
      <c r="I15312" s="101"/>
    </row>
    <row r="15313" spans="8:9" x14ac:dyDescent="0.2">
      <c r="H15313" s="101"/>
      <c r="I15313" s="101"/>
    </row>
    <row r="15314" spans="8:9" x14ac:dyDescent="0.2">
      <c r="H15314" s="101"/>
      <c r="I15314" s="101"/>
    </row>
    <row r="15315" spans="8:9" x14ac:dyDescent="0.2">
      <c r="H15315" s="101"/>
      <c r="I15315" s="101"/>
    </row>
    <row r="15316" spans="8:9" x14ac:dyDescent="0.2">
      <c r="H15316" s="101"/>
      <c r="I15316" s="101"/>
    </row>
    <row r="15317" spans="8:9" x14ac:dyDescent="0.2">
      <c r="H15317" s="101"/>
      <c r="I15317" s="101"/>
    </row>
    <row r="15318" spans="8:9" x14ac:dyDescent="0.2">
      <c r="H15318" s="101"/>
      <c r="I15318" s="101"/>
    </row>
    <row r="15319" spans="8:9" x14ac:dyDescent="0.2">
      <c r="H15319" s="101"/>
      <c r="I15319" s="101"/>
    </row>
    <row r="15320" spans="8:9" x14ac:dyDescent="0.2">
      <c r="H15320" s="101"/>
      <c r="I15320" s="101"/>
    </row>
    <row r="15321" spans="8:9" x14ac:dyDescent="0.2">
      <c r="H15321" s="101"/>
      <c r="I15321" s="101"/>
    </row>
    <row r="15322" spans="8:9" x14ac:dyDescent="0.2">
      <c r="H15322" s="101"/>
      <c r="I15322" s="101"/>
    </row>
    <row r="15323" spans="8:9" x14ac:dyDescent="0.2">
      <c r="H15323" s="101"/>
      <c r="I15323" s="101"/>
    </row>
    <row r="15324" spans="8:9" x14ac:dyDescent="0.2">
      <c r="H15324" s="101"/>
      <c r="I15324" s="101"/>
    </row>
    <row r="15325" spans="8:9" x14ac:dyDescent="0.2">
      <c r="H15325" s="101"/>
      <c r="I15325" s="101"/>
    </row>
    <row r="15326" spans="8:9" x14ac:dyDescent="0.2">
      <c r="H15326" s="101"/>
      <c r="I15326" s="101"/>
    </row>
    <row r="15327" spans="8:9" x14ac:dyDescent="0.2">
      <c r="H15327" s="101"/>
      <c r="I15327" s="101"/>
    </row>
    <row r="15328" spans="8:9" x14ac:dyDescent="0.2">
      <c r="H15328" s="101"/>
      <c r="I15328" s="101"/>
    </row>
    <row r="15329" spans="8:9" x14ac:dyDescent="0.2">
      <c r="H15329" s="101"/>
      <c r="I15329" s="101"/>
    </row>
    <row r="15330" spans="8:9" x14ac:dyDescent="0.2">
      <c r="H15330" s="101"/>
      <c r="I15330" s="101"/>
    </row>
    <row r="15331" spans="8:9" x14ac:dyDescent="0.2">
      <c r="H15331" s="101"/>
      <c r="I15331" s="101"/>
    </row>
    <row r="15332" spans="8:9" x14ac:dyDescent="0.2">
      <c r="H15332" s="101"/>
      <c r="I15332" s="101"/>
    </row>
    <row r="15333" spans="8:9" x14ac:dyDescent="0.2">
      <c r="H15333" s="101"/>
      <c r="I15333" s="101"/>
    </row>
    <row r="15334" spans="8:9" x14ac:dyDescent="0.2">
      <c r="H15334" s="101"/>
      <c r="I15334" s="101"/>
    </row>
    <row r="15335" spans="8:9" x14ac:dyDescent="0.2">
      <c r="H15335" s="101"/>
      <c r="I15335" s="101"/>
    </row>
    <row r="15336" spans="8:9" x14ac:dyDescent="0.2">
      <c r="H15336" s="101"/>
      <c r="I15336" s="101"/>
    </row>
    <row r="15337" spans="8:9" x14ac:dyDescent="0.2">
      <c r="H15337" s="101"/>
      <c r="I15337" s="101"/>
    </row>
    <row r="15338" spans="8:9" x14ac:dyDescent="0.2">
      <c r="H15338" s="101"/>
      <c r="I15338" s="101"/>
    </row>
    <row r="15339" spans="8:9" x14ac:dyDescent="0.2">
      <c r="H15339" s="101"/>
      <c r="I15339" s="101"/>
    </row>
    <row r="15340" spans="8:9" x14ac:dyDescent="0.2">
      <c r="H15340" s="101"/>
      <c r="I15340" s="101"/>
    </row>
    <row r="15341" spans="8:9" x14ac:dyDescent="0.2">
      <c r="H15341" s="101"/>
      <c r="I15341" s="101"/>
    </row>
    <row r="15342" spans="8:9" x14ac:dyDescent="0.2">
      <c r="H15342" s="101"/>
      <c r="I15342" s="101"/>
    </row>
    <row r="15343" spans="8:9" x14ac:dyDescent="0.2">
      <c r="H15343" s="101"/>
      <c r="I15343" s="101"/>
    </row>
    <row r="15344" spans="8:9" x14ac:dyDescent="0.2">
      <c r="H15344" s="101"/>
      <c r="I15344" s="101"/>
    </row>
    <row r="15345" spans="8:9" x14ac:dyDescent="0.2">
      <c r="H15345" s="101"/>
      <c r="I15345" s="101"/>
    </row>
    <row r="15346" spans="8:9" x14ac:dyDescent="0.2">
      <c r="H15346" s="101"/>
      <c r="I15346" s="101"/>
    </row>
    <row r="15347" spans="8:9" x14ac:dyDescent="0.2">
      <c r="H15347" s="101"/>
      <c r="I15347" s="101"/>
    </row>
    <row r="15348" spans="8:9" x14ac:dyDescent="0.2">
      <c r="H15348" s="101"/>
      <c r="I15348" s="101"/>
    </row>
    <row r="15349" spans="8:9" x14ac:dyDescent="0.2">
      <c r="H15349" s="101"/>
      <c r="I15349" s="101"/>
    </row>
    <row r="15350" spans="8:9" x14ac:dyDescent="0.2">
      <c r="H15350" s="101"/>
      <c r="I15350" s="101"/>
    </row>
    <row r="15351" spans="8:9" x14ac:dyDescent="0.2">
      <c r="H15351" s="101"/>
      <c r="I15351" s="101"/>
    </row>
    <row r="15352" spans="8:9" x14ac:dyDescent="0.2">
      <c r="H15352" s="101"/>
      <c r="I15352" s="101"/>
    </row>
    <row r="15353" spans="8:9" x14ac:dyDescent="0.2">
      <c r="H15353" s="101"/>
      <c r="I15353" s="101"/>
    </row>
    <row r="15354" spans="8:9" x14ac:dyDescent="0.2">
      <c r="H15354" s="101"/>
      <c r="I15354" s="101"/>
    </row>
    <row r="15355" spans="8:9" x14ac:dyDescent="0.2">
      <c r="H15355" s="101"/>
      <c r="I15355" s="101"/>
    </row>
    <row r="15356" spans="8:9" x14ac:dyDescent="0.2">
      <c r="H15356" s="101"/>
      <c r="I15356" s="101"/>
    </row>
    <row r="15357" spans="8:9" x14ac:dyDescent="0.2">
      <c r="H15357" s="101"/>
      <c r="I15357" s="101"/>
    </row>
    <row r="15358" spans="8:9" x14ac:dyDescent="0.2">
      <c r="H15358" s="101"/>
      <c r="I15358" s="101"/>
    </row>
    <row r="15359" spans="8:9" x14ac:dyDescent="0.2">
      <c r="H15359" s="101"/>
      <c r="I15359" s="101"/>
    </row>
    <row r="15360" spans="8:9" x14ac:dyDescent="0.2">
      <c r="H15360" s="101"/>
      <c r="I15360" s="101"/>
    </row>
    <row r="15361" spans="8:9" x14ac:dyDescent="0.2">
      <c r="H15361" s="101"/>
      <c r="I15361" s="101"/>
    </row>
    <row r="15362" spans="8:9" x14ac:dyDescent="0.2">
      <c r="H15362" s="101"/>
      <c r="I15362" s="101"/>
    </row>
    <row r="15363" spans="8:9" x14ac:dyDescent="0.2">
      <c r="H15363" s="101"/>
      <c r="I15363" s="101"/>
    </row>
    <row r="15364" spans="8:9" x14ac:dyDescent="0.2">
      <c r="H15364" s="101"/>
      <c r="I15364" s="101"/>
    </row>
    <row r="15365" spans="8:9" x14ac:dyDescent="0.2">
      <c r="H15365" s="101"/>
      <c r="I15365" s="101"/>
    </row>
    <row r="15366" spans="8:9" x14ac:dyDescent="0.2">
      <c r="H15366" s="101"/>
      <c r="I15366" s="101"/>
    </row>
    <row r="15367" spans="8:9" x14ac:dyDescent="0.2">
      <c r="H15367" s="101"/>
      <c r="I15367" s="101"/>
    </row>
    <row r="15368" spans="8:9" x14ac:dyDescent="0.2">
      <c r="H15368" s="101"/>
      <c r="I15368" s="101"/>
    </row>
    <row r="15369" spans="8:9" x14ac:dyDescent="0.2">
      <c r="H15369" s="101"/>
      <c r="I15369" s="101"/>
    </row>
    <row r="15370" spans="8:9" x14ac:dyDescent="0.2">
      <c r="H15370" s="101"/>
      <c r="I15370" s="101"/>
    </row>
    <row r="15371" spans="8:9" x14ac:dyDescent="0.2">
      <c r="H15371" s="101"/>
      <c r="I15371" s="101"/>
    </row>
    <row r="15372" spans="8:9" x14ac:dyDescent="0.2">
      <c r="H15372" s="101"/>
      <c r="I15372" s="101"/>
    </row>
    <row r="15373" spans="8:9" x14ac:dyDescent="0.2">
      <c r="H15373" s="101"/>
      <c r="I15373" s="101"/>
    </row>
    <row r="15374" spans="8:9" x14ac:dyDescent="0.2">
      <c r="H15374" s="101"/>
      <c r="I15374" s="101"/>
    </row>
    <row r="15375" spans="8:9" x14ac:dyDescent="0.2">
      <c r="H15375" s="101"/>
      <c r="I15375" s="101"/>
    </row>
    <row r="15376" spans="8:9" x14ac:dyDescent="0.2">
      <c r="H15376" s="101"/>
      <c r="I15376" s="101"/>
    </row>
    <row r="15377" spans="8:9" x14ac:dyDescent="0.2">
      <c r="H15377" s="101"/>
      <c r="I15377" s="101"/>
    </row>
    <row r="15378" spans="8:9" x14ac:dyDescent="0.2">
      <c r="H15378" s="101"/>
      <c r="I15378" s="101"/>
    </row>
    <row r="15379" spans="8:9" x14ac:dyDescent="0.2">
      <c r="H15379" s="101"/>
      <c r="I15379" s="101"/>
    </row>
    <row r="15380" spans="8:9" x14ac:dyDescent="0.2">
      <c r="H15380" s="101"/>
      <c r="I15380" s="101"/>
    </row>
    <row r="15381" spans="8:9" x14ac:dyDescent="0.2">
      <c r="H15381" s="101"/>
      <c r="I15381" s="101"/>
    </row>
    <row r="15382" spans="8:9" x14ac:dyDescent="0.2">
      <c r="H15382" s="101"/>
      <c r="I15382" s="101"/>
    </row>
    <row r="15383" spans="8:9" x14ac:dyDescent="0.2">
      <c r="H15383" s="101"/>
      <c r="I15383" s="101"/>
    </row>
    <row r="15384" spans="8:9" x14ac:dyDescent="0.2">
      <c r="H15384" s="101"/>
      <c r="I15384" s="101"/>
    </row>
    <row r="15385" spans="8:9" x14ac:dyDescent="0.2">
      <c r="H15385" s="101"/>
      <c r="I15385" s="101"/>
    </row>
    <row r="15386" spans="8:9" x14ac:dyDescent="0.2">
      <c r="H15386" s="101"/>
      <c r="I15386" s="101"/>
    </row>
    <row r="15387" spans="8:9" x14ac:dyDescent="0.2">
      <c r="H15387" s="101"/>
      <c r="I15387" s="101"/>
    </row>
    <row r="15388" spans="8:9" x14ac:dyDescent="0.2">
      <c r="H15388" s="101"/>
      <c r="I15388" s="101"/>
    </row>
    <row r="15389" spans="8:9" x14ac:dyDescent="0.2">
      <c r="H15389" s="101"/>
      <c r="I15389" s="101"/>
    </row>
    <row r="15390" spans="8:9" x14ac:dyDescent="0.2">
      <c r="H15390" s="101"/>
      <c r="I15390" s="101"/>
    </row>
    <row r="15391" spans="8:9" x14ac:dyDescent="0.2">
      <c r="H15391" s="101"/>
      <c r="I15391" s="101"/>
    </row>
    <row r="15392" spans="8:9" x14ac:dyDescent="0.2">
      <c r="H15392" s="101"/>
      <c r="I15392" s="101"/>
    </row>
    <row r="15393" spans="8:9" x14ac:dyDescent="0.2">
      <c r="H15393" s="101"/>
      <c r="I15393" s="101"/>
    </row>
    <row r="15394" spans="8:9" x14ac:dyDescent="0.2">
      <c r="H15394" s="101"/>
      <c r="I15394" s="101"/>
    </row>
    <row r="15395" spans="8:9" x14ac:dyDescent="0.2">
      <c r="H15395" s="101"/>
      <c r="I15395" s="101"/>
    </row>
    <row r="15396" spans="8:9" x14ac:dyDescent="0.2">
      <c r="H15396" s="101"/>
      <c r="I15396" s="101"/>
    </row>
    <row r="15397" spans="8:9" x14ac:dyDescent="0.2">
      <c r="H15397" s="101"/>
      <c r="I15397" s="101"/>
    </row>
    <row r="15398" spans="8:9" x14ac:dyDescent="0.2">
      <c r="H15398" s="101"/>
      <c r="I15398" s="101"/>
    </row>
    <row r="15399" spans="8:9" x14ac:dyDescent="0.2">
      <c r="H15399" s="101"/>
      <c r="I15399" s="101"/>
    </row>
    <row r="15400" spans="8:9" x14ac:dyDescent="0.2">
      <c r="H15400" s="101"/>
      <c r="I15400" s="101"/>
    </row>
    <row r="15401" spans="8:9" x14ac:dyDescent="0.2">
      <c r="H15401" s="101"/>
      <c r="I15401" s="101"/>
    </row>
    <row r="15402" spans="8:9" x14ac:dyDescent="0.2">
      <c r="H15402" s="101"/>
      <c r="I15402" s="101"/>
    </row>
    <row r="15403" spans="8:9" x14ac:dyDescent="0.2">
      <c r="H15403" s="101"/>
      <c r="I15403" s="101"/>
    </row>
    <row r="15404" spans="8:9" x14ac:dyDescent="0.2">
      <c r="H15404" s="101"/>
      <c r="I15404" s="101"/>
    </row>
    <row r="15405" spans="8:9" x14ac:dyDescent="0.2">
      <c r="H15405" s="101"/>
      <c r="I15405" s="101"/>
    </row>
    <row r="15406" spans="8:9" x14ac:dyDescent="0.2">
      <c r="H15406" s="101"/>
      <c r="I15406" s="101"/>
    </row>
    <row r="15407" spans="8:9" x14ac:dyDescent="0.2">
      <c r="H15407" s="101"/>
      <c r="I15407" s="101"/>
    </row>
    <row r="15408" spans="8:9" x14ac:dyDescent="0.2">
      <c r="H15408" s="101"/>
      <c r="I15408" s="101"/>
    </row>
    <row r="15409" spans="8:9" x14ac:dyDescent="0.2">
      <c r="H15409" s="101"/>
      <c r="I15409" s="101"/>
    </row>
    <row r="15410" spans="8:9" x14ac:dyDescent="0.2">
      <c r="H15410" s="101"/>
      <c r="I15410" s="101"/>
    </row>
    <row r="15411" spans="8:9" x14ac:dyDescent="0.2">
      <c r="H15411" s="101"/>
      <c r="I15411" s="101"/>
    </row>
    <row r="15412" spans="8:9" x14ac:dyDescent="0.2">
      <c r="H15412" s="101"/>
      <c r="I15412" s="101"/>
    </row>
    <row r="15413" spans="8:9" x14ac:dyDescent="0.2">
      <c r="H15413" s="101"/>
      <c r="I15413" s="101"/>
    </row>
    <row r="15414" spans="8:9" x14ac:dyDescent="0.2">
      <c r="H15414" s="101"/>
      <c r="I15414" s="101"/>
    </row>
    <row r="15415" spans="8:9" x14ac:dyDescent="0.2">
      <c r="H15415" s="101"/>
      <c r="I15415" s="101"/>
    </row>
    <row r="15416" spans="8:9" x14ac:dyDescent="0.2">
      <c r="H15416" s="101"/>
      <c r="I15416" s="101"/>
    </row>
    <row r="15417" spans="8:9" x14ac:dyDescent="0.2">
      <c r="H15417" s="101"/>
      <c r="I15417" s="101"/>
    </row>
    <row r="15418" spans="8:9" x14ac:dyDescent="0.2">
      <c r="H15418" s="101"/>
      <c r="I15418" s="101"/>
    </row>
    <row r="15419" spans="8:9" x14ac:dyDescent="0.2">
      <c r="H15419" s="101"/>
      <c r="I15419" s="101"/>
    </row>
    <row r="15420" spans="8:9" x14ac:dyDescent="0.2">
      <c r="H15420" s="101"/>
      <c r="I15420" s="101"/>
    </row>
    <row r="15421" spans="8:9" x14ac:dyDescent="0.2">
      <c r="H15421" s="101"/>
      <c r="I15421" s="101"/>
    </row>
    <row r="15422" spans="8:9" x14ac:dyDescent="0.2">
      <c r="H15422" s="101"/>
      <c r="I15422" s="101"/>
    </row>
    <row r="15423" spans="8:9" x14ac:dyDescent="0.2">
      <c r="H15423" s="101"/>
      <c r="I15423" s="101"/>
    </row>
    <row r="15424" spans="8:9" x14ac:dyDescent="0.2">
      <c r="H15424" s="101"/>
      <c r="I15424" s="101"/>
    </row>
    <row r="15425" spans="8:9" x14ac:dyDescent="0.2">
      <c r="H15425" s="101"/>
      <c r="I15425" s="101"/>
    </row>
    <row r="15426" spans="8:9" x14ac:dyDescent="0.2">
      <c r="H15426" s="101"/>
      <c r="I15426" s="101"/>
    </row>
    <row r="15427" spans="8:9" x14ac:dyDescent="0.2">
      <c r="H15427" s="101"/>
      <c r="I15427" s="101"/>
    </row>
    <row r="15428" spans="8:9" x14ac:dyDescent="0.2">
      <c r="H15428" s="101"/>
      <c r="I15428" s="101"/>
    </row>
    <row r="15429" spans="8:9" x14ac:dyDescent="0.2">
      <c r="H15429" s="101"/>
      <c r="I15429" s="101"/>
    </row>
    <row r="15430" spans="8:9" x14ac:dyDescent="0.2">
      <c r="H15430" s="101"/>
      <c r="I15430" s="101"/>
    </row>
    <row r="15431" spans="8:9" x14ac:dyDescent="0.2">
      <c r="H15431" s="101"/>
      <c r="I15431" s="101"/>
    </row>
    <row r="15432" spans="8:9" x14ac:dyDescent="0.2">
      <c r="H15432" s="101"/>
      <c r="I15432" s="101"/>
    </row>
    <row r="15433" spans="8:9" x14ac:dyDescent="0.2">
      <c r="H15433" s="101"/>
      <c r="I15433" s="101"/>
    </row>
    <row r="15434" spans="8:9" x14ac:dyDescent="0.2">
      <c r="H15434" s="101"/>
      <c r="I15434" s="101"/>
    </row>
    <row r="15435" spans="8:9" x14ac:dyDescent="0.2">
      <c r="H15435" s="101"/>
      <c r="I15435" s="101"/>
    </row>
    <row r="15436" spans="8:9" x14ac:dyDescent="0.2">
      <c r="H15436" s="101"/>
      <c r="I15436" s="101"/>
    </row>
    <row r="15437" spans="8:9" x14ac:dyDescent="0.2">
      <c r="H15437" s="101"/>
      <c r="I15437" s="101"/>
    </row>
    <row r="15438" spans="8:9" x14ac:dyDescent="0.2">
      <c r="H15438" s="101"/>
      <c r="I15438" s="101"/>
    </row>
    <row r="15439" spans="8:9" x14ac:dyDescent="0.2">
      <c r="H15439" s="101"/>
      <c r="I15439" s="101"/>
    </row>
    <row r="15440" spans="8:9" x14ac:dyDescent="0.2">
      <c r="H15440" s="101"/>
      <c r="I15440" s="101"/>
    </row>
    <row r="15441" spans="8:9" x14ac:dyDescent="0.2">
      <c r="H15441" s="101"/>
      <c r="I15441" s="101"/>
    </row>
    <row r="15442" spans="8:9" x14ac:dyDescent="0.2">
      <c r="H15442" s="101"/>
      <c r="I15442" s="101"/>
    </row>
    <row r="15443" spans="8:9" x14ac:dyDescent="0.2">
      <c r="H15443" s="101"/>
      <c r="I15443" s="101"/>
    </row>
    <row r="15444" spans="8:9" x14ac:dyDescent="0.2">
      <c r="H15444" s="101"/>
      <c r="I15444" s="101"/>
    </row>
    <row r="15445" spans="8:9" x14ac:dyDescent="0.2">
      <c r="H15445" s="101"/>
      <c r="I15445" s="101"/>
    </row>
    <row r="15446" spans="8:9" x14ac:dyDescent="0.2">
      <c r="H15446" s="101"/>
      <c r="I15446" s="101"/>
    </row>
    <row r="15447" spans="8:9" x14ac:dyDescent="0.2">
      <c r="H15447" s="101"/>
      <c r="I15447" s="101"/>
    </row>
    <row r="15448" spans="8:9" x14ac:dyDescent="0.2">
      <c r="H15448" s="101"/>
      <c r="I15448" s="101"/>
    </row>
    <row r="15449" spans="8:9" x14ac:dyDescent="0.2">
      <c r="H15449" s="101"/>
      <c r="I15449" s="101"/>
    </row>
    <row r="15450" spans="8:9" x14ac:dyDescent="0.2">
      <c r="H15450" s="101"/>
      <c r="I15450" s="101"/>
    </row>
    <row r="15451" spans="8:9" x14ac:dyDescent="0.2">
      <c r="H15451" s="101"/>
      <c r="I15451" s="101"/>
    </row>
    <row r="15452" spans="8:9" x14ac:dyDescent="0.2">
      <c r="H15452" s="101"/>
      <c r="I15452" s="101"/>
    </row>
    <row r="15453" spans="8:9" x14ac:dyDescent="0.2">
      <c r="H15453" s="101"/>
      <c r="I15453" s="101"/>
    </row>
    <row r="15454" spans="8:9" x14ac:dyDescent="0.2">
      <c r="H15454" s="101"/>
      <c r="I15454" s="101"/>
    </row>
    <row r="15455" spans="8:9" x14ac:dyDescent="0.2">
      <c r="H15455" s="101"/>
      <c r="I15455" s="101"/>
    </row>
    <row r="15456" spans="8:9" x14ac:dyDescent="0.2">
      <c r="H15456" s="101"/>
      <c r="I15456" s="101"/>
    </row>
    <row r="15457" spans="8:9" x14ac:dyDescent="0.2">
      <c r="H15457" s="101"/>
      <c r="I15457" s="101"/>
    </row>
    <row r="15458" spans="8:9" x14ac:dyDescent="0.2">
      <c r="H15458" s="101"/>
      <c r="I15458" s="101"/>
    </row>
    <row r="15459" spans="8:9" x14ac:dyDescent="0.2">
      <c r="H15459" s="101"/>
      <c r="I15459" s="101"/>
    </row>
    <row r="15460" spans="8:9" x14ac:dyDescent="0.2">
      <c r="H15460" s="101"/>
      <c r="I15460" s="101"/>
    </row>
    <row r="15461" spans="8:9" x14ac:dyDescent="0.2">
      <c r="H15461" s="101"/>
      <c r="I15461" s="101"/>
    </row>
    <row r="15462" spans="8:9" x14ac:dyDescent="0.2">
      <c r="H15462" s="101"/>
      <c r="I15462" s="101"/>
    </row>
    <row r="15463" spans="8:9" x14ac:dyDescent="0.2">
      <c r="H15463" s="101"/>
      <c r="I15463" s="101"/>
    </row>
    <row r="15464" spans="8:9" x14ac:dyDescent="0.2">
      <c r="H15464" s="101"/>
      <c r="I15464" s="101"/>
    </row>
    <row r="15465" spans="8:9" x14ac:dyDescent="0.2">
      <c r="H15465" s="101"/>
      <c r="I15465" s="101"/>
    </row>
    <row r="15466" spans="8:9" x14ac:dyDescent="0.2">
      <c r="H15466" s="101"/>
      <c r="I15466" s="101"/>
    </row>
    <row r="15467" spans="8:9" x14ac:dyDescent="0.2">
      <c r="H15467" s="101"/>
      <c r="I15467" s="101"/>
    </row>
    <row r="15468" spans="8:9" x14ac:dyDescent="0.2">
      <c r="H15468" s="101"/>
      <c r="I15468" s="101"/>
    </row>
    <row r="15469" spans="8:9" x14ac:dyDescent="0.2">
      <c r="H15469" s="101"/>
      <c r="I15469" s="101"/>
    </row>
    <row r="15470" spans="8:9" x14ac:dyDescent="0.2">
      <c r="H15470" s="101"/>
      <c r="I15470" s="101"/>
    </row>
    <row r="15471" spans="8:9" x14ac:dyDescent="0.2">
      <c r="H15471" s="101"/>
      <c r="I15471" s="101"/>
    </row>
    <row r="15472" spans="8:9" x14ac:dyDescent="0.2">
      <c r="H15472" s="101"/>
      <c r="I15472" s="101"/>
    </row>
    <row r="15473" spans="8:9" x14ac:dyDescent="0.2">
      <c r="H15473" s="101"/>
      <c r="I15473" s="101"/>
    </row>
    <row r="15474" spans="8:9" x14ac:dyDescent="0.2">
      <c r="H15474" s="101"/>
      <c r="I15474" s="101"/>
    </row>
    <row r="15475" spans="8:9" x14ac:dyDescent="0.2">
      <c r="H15475" s="101"/>
      <c r="I15475" s="101"/>
    </row>
    <row r="15476" spans="8:9" x14ac:dyDescent="0.2">
      <c r="H15476" s="101"/>
      <c r="I15476" s="101"/>
    </row>
    <row r="15477" spans="8:9" x14ac:dyDescent="0.2">
      <c r="H15477" s="101"/>
      <c r="I15477" s="101"/>
    </row>
    <row r="15478" spans="8:9" x14ac:dyDescent="0.2">
      <c r="H15478" s="101"/>
      <c r="I15478" s="101"/>
    </row>
    <row r="15479" spans="8:9" x14ac:dyDescent="0.2">
      <c r="H15479" s="101"/>
      <c r="I15479" s="101"/>
    </row>
    <row r="15480" spans="8:9" x14ac:dyDescent="0.2">
      <c r="H15480" s="101"/>
      <c r="I15480" s="101"/>
    </row>
    <row r="15481" spans="8:9" x14ac:dyDescent="0.2">
      <c r="H15481" s="101"/>
      <c r="I15481" s="101"/>
    </row>
    <row r="15482" spans="8:9" x14ac:dyDescent="0.2">
      <c r="H15482" s="101"/>
      <c r="I15482" s="101"/>
    </row>
    <row r="15483" spans="8:9" x14ac:dyDescent="0.2">
      <c r="H15483" s="101"/>
      <c r="I15483" s="101"/>
    </row>
    <row r="15484" spans="8:9" x14ac:dyDescent="0.2">
      <c r="H15484" s="101"/>
      <c r="I15484" s="101"/>
    </row>
    <row r="15485" spans="8:9" x14ac:dyDescent="0.2">
      <c r="H15485" s="101"/>
      <c r="I15485" s="101"/>
    </row>
    <row r="15486" spans="8:9" x14ac:dyDescent="0.2">
      <c r="H15486" s="101"/>
      <c r="I15486" s="101"/>
    </row>
    <row r="15487" spans="8:9" x14ac:dyDescent="0.2">
      <c r="H15487" s="101"/>
      <c r="I15487" s="101"/>
    </row>
    <row r="15488" spans="8:9" x14ac:dyDescent="0.2">
      <c r="H15488" s="101"/>
      <c r="I15488" s="101"/>
    </row>
    <row r="15489" spans="8:9" x14ac:dyDescent="0.2">
      <c r="H15489" s="101"/>
      <c r="I15489" s="101"/>
    </row>
    <row r="15490" spans="8:9" x14ac:dyDescent="0.2">
      <c r="H15490" s="101"/>
      <c r="I15490" s="101"/>
    </row>
    <row r="15491" spans="8:9" x14ac:dyDescent="0.2">
      <c r="H15491" s="101"/>
      <c r="I15491" s="101"/>
    </row>
    <row r="15492" spans="8:9" x14ac:dyDescent="0.2">
      <c r="H15492" s="101"/>
      <c r="I15492" s="101"/>
    </row>
    <row r="15493" spans="8:9" x14ac:dyDescent="0.2">
      <c r="H15493" s="101"/>
      <c r="I15493" s="101"/>
    </row>
    <row r="15494" spans="8:9" x14ac:dyDescent="0.2">
      <c r="H15494" s="101"/>
      <c r="I15494" s="101"/>
    </row>
    <row r="15495" spans="8:9" x14ac:dyDescent="0.2">
      <c r="H15495" s="101"/>
      <c r="I15495" s="101"/>
    </row>
    <row r="15496" spans="8:9" x14ac:dyDescent="0.2">
      <c r="H15496" s="101"/>
      <c r="I15496" s="101"/>
    </row>
    <row r="15497" spans="8:9" x14ac:dyDescent="0.2">
      <c r="H15497" s="101"/>
      <c r="I15497" s="101"/>
    </row>
    <row r="15498" spans="8:9" x14ac:dyDescent="0.2">
      <c r="H15498" s="101"/>
      <c r="I15498" s="101"/>
    </row>
    <row r="15499" spans="8:9" x14ac:dyDescent="0.2">
      <c r="H15499" s="101"/>
      <c r="I15499" s="101"/>
    </row>
    <row r="15500" spans="8:9" x14ac:dyDescent="0.2">
      <c r="H15500" s="101"/>
      <c r="I15500" s="101"/>
    </row>
    <row r="15501" spans="8:9" x14ac:dyDescent="0.2">
      <c r="H15501" s="101"/>
      <c r="I15501" s="101"/>
    </row>
    <row r="15502" spans="8:9" x14ac:dyDescent="0.2">
      <c r="H15502" s="101"/>
      <c r="I15502" s="101"/>
    </row>
    <row r="15503" spans="8:9" x14ac:dyDescent="0.2">
      <c r="H15503" s="101"/>
      <c r="I15503" s="101"/>
    </row>
    <row r="15504" spans="8:9" x14ac:dyDescent="0.2">
      <c r="H15504" s="101"/>
      <c r="I15504" s="101"/>
    </row>
    <row r="15505" spans="8:9" x14ac:dyDescent="0.2">
      <c r="H15505" s="101"/>
      <c r="I15505" s="101"/>
    </row>
    <row r="15506" spans="8:9" x14ac:dyDescent="0.2">
      <c r="H15506" s="101"/>
      <c r="I15506" s="101"/>
    </row>
    <row r="15507" spans="8:9" x14ac:dyDescent="0.2">
      <c r="H15507" s="101"/>
      <c r="I15507" s="101"/>
    </row>
    <row r="15508" spans="8:9" x14ac:dyDescent="0.2">
      <c r="H15508" s="101"/>
      <c r="I15508" s="101"/>
    </row>
    <row r="15509" spans="8:9" x14ac:dyDescent="0.2">
      <c r="H15509" s="101"/>
      <c r="I15509" s="101"/>
    </row>
    <row r="15510" spans="8:9" x14ac:dyDescent="0.2">
      <c r="H15510" s="101"/>
      <c r="I15510" s="101"/>
    </row>
    <row r="15511" spans="8:9" x14ac:dyDescent="0.2">
      <c r="H15511" s="101"/>
      <c r="I15511" s="101"/>
    </row>
    <row r="15512" spans="8:9" x14ac:dyDescent="0.2">
      <c r="H15512" s="101"/>
      <c r="I15512" s="101"/>
    </row>
    <row r="15513" spans="8:9" x14ac:dyDescent="0.2">
      <c r="H15513" s="101"/>
      <c r="I15513" s="101"/>
    </row>
    <row r="15514" spans="8:9" x14ac:dyDescent="0.2">
      <c r="H15514" s="101"/>
      <c r="I15514" s="101"/>
    </row>
    <row r="15515" spans="8:9" x14ac:dyDescent="0.2">
      <c r="H15515" s="101"/>
      <c r="I15515" s="101"/>
    </row>
    <row r="15516" spans="8:9" x14ac:dyDescent="0.2">
      <c r="H15516" s="101"/>
      <c r="I15516" s="101"/>
    </row>
    <row r="15517" spans="8:9" x14ac:dyDescent="0.2">
      <c r="H15517" s="101"/>
      <c r="I15517" s="101"/>
    </row>
    <row r="15518" spans="8:9" x14ac:dyDescent="0.2">
      <c r="H15518" s="101"/>
      <c r="I15518" s="101"/>
    </row>
    <row r="15519" spans="8:9" x14ac:dyDescent="0.2">
      <c r="H15519" s="101"/>
      <c r="I15519" s="101"/>
    </row>
    <row r="15520" spans="8:9" x14ac:dyDescent="0.2">
      <c r="H15520" s="101"/>
      <c r="I15520" s="101"/>
    </row>
    <row r="15521" spans="8:9" x14ac:dyDescent="0.2">
      <c r="H15521" s="101"/>
      <c r="I15521" s="101"/>
    </row>
    <row r="15522" spans="8:9" x14ac:dyDescent="0.2">
      <c r="H15522" s="101"/>
      <c r="I15522" s="101"/>
    </row>
    <row r="15523" spans="8:9" x14ac:dyDescent="0.2">
      <c r="H15523" s="101"/>
      <c r="I15523" s="101"/>
    </row>
    <row r="15524" spans="8:9" x14ac:dyDescent="0.2">
      <c r="H15524" s="101"/>
      <c r="I15524" s="101"/>
    </row>
    <row r="15525" spans="8:9" x14ac:dyDescent="0.2">
      <c r="H15525" s="101"/>
      <c r="I15525" s="101"/>
    </row>
    <row r="15526" spans="8:9" x14ac:dyDescent="0.2">
      <c r="H15526" s="101"/>
      <c r="I15526" s="101"/>
    </row>
    <row r="15527" spans="8:9" x14ac:dyDescent="0.2">
      <c r="H15527" s="101"/>
      <c r="I15527" s="101"/>
    </row>
    <row r="15528" spans="8:9" x14ac:dyDescent="0.2">
      <c r="H15528" s="101"/>
      <c r="I15528" s="101"/>
    </row>
    <row r="15529" spans="8:9" x14ac:dyDescent="0.2">
      <c r="H15529" s="101"/>
      <c r="I15529" s="101"/>
    </row>
    <row r="15530" spans="8:9" x14ac:dyDescent="0.2">
      <c r="H15530" s="101"/>
      <c r="I15530" s="101"/>
    </row>
    <row r="15531" spans="8:9" x14ac:dyDescent="0.2">
      <c r="H15531" s="101"/>
      <c r="I15531" s="101"/>
    </row>
    <row r="15532" spans="8:9" x14ac:dyDescent="0.2">
      <c r="H15532" s="101"/>
      <c r="I15532" s="101"/>
    </row>
    <row r="15533" spans="8:9" x14ac:dyDescent="0.2">
      <c r="H15533" s="101"/>
      <c r="I15533" s="101"/>
    </row>
    <row r="15534" spans="8:9" x14ac:dyDescent="0.2">
      <c r="H15534" s="101"/>
      <c r="I15534" s="101"/>
    </row>
    <row r="15535" spans="8:9" x14ac:dyDescent="0.2">
      <c r="H15535" s="101"/>
      <c r="I15535" s="101"/>
    </row>
    <row r="15536" spans="8:9" x14ac:dyDescent="0.2">
      <c r="H15536" s="101"/>
      <c r="I15536" s="101"/>
    </row>
    <row r="15537" spans="8:9" x14ac:dyDescent="0.2">
      <c r="H15537" s="101"/>
      <c r="I15537" s="101"/>
    </row>
    <row r="15538" spans="8:9" x14ac:dyDescent="0.2">
      <c r="H15538" s="101"/>
      <c r="I15538" s="101"/>
    </row>
    <row r="15539" spans="8:9" x14ac:dyDescent="0.2">
      <c r="H15539" s="101"/>
      <c r="I15539" s="101"/>
    </row>
    <row r="15540" spans="8:9" x14ac:dyDescent="0.2">
      <c r="H15540" s="101"/>
      <c r="I15540" s="101"/>
    </row>
    <row r="15541" spans="8:9" x14ac:dyDescent="0.2">
      <c r="H15541" s="101"/>
      <c r="I15541" s="101"/>
    </row>
    <row r="15542" spans="8:9" x14ac:dyDescent="0.2">
      <c r="H15542" s="101"/>
      <c r="I15542" s="101"/>
    </row>
    <row r="15543" spans="8:9" x14ac:dyDescent="0.2">
      <c r="H15543" s="101"/>
      <c r="I15543" s="101"/>
    </row>
    <row r="15544" spans="8:9" x14ac:dyDescent="0.2">
      <c r="H15544" s="101"/>
      <c r="I15544" s="101"/>
    </row>
    <row r="15545" spans="8:9" x14ac:dyDescent="0.2">
      <c r="H15545" s="101"/>
      <c r="I15545" s="101"/>
    </row>
    <row r="15546" spans="8:9" x14ac:dyDescent="0.2">
      <c r="H15546" s="101"/>
      <c r="I15546" s="101"/>
    </row>
    <row r="15547" spans="8:9" x14ac:dyDescent="0.2">
      <c r="H15547" s="101"/>
      <c r="I15547" s="101"/>
    </row>
    <row r="15548" spans="8:9" x14ac:dyDescent="0.2">
      <c r="H15548" s="101"/>
      <c r="I15548" s="101"/>
    </row>
    <row r="15549" spans="8:9" x14ac:dyDescent="0.2">
      <c r="H15549" s="101"/>
      <c r="I15549" s="101"/>
    </row>
    <row r="15550" spans="8:9" x14ac:dyDescent="0.2">
      <c r="H15550" s="101"/>
      <c r="I15550" s="101"/>
    </row>
    <row r="15551" spans="8:9" x14ac:dyDescent="0.2">
      <c r="H15551" s="101"/>
      <c r="I15551" s="101"/>
    </row>
    <row r="15552" spans="8:9" x14ac:dyDescent="0.2">
      <c r="H15552" s="101"/>
      <c r="I15552" s="101"/>
    </row>
    <row r="15553" spans="8:9" x14ac:dyDescent="0.2">
      <c r="H15553" s="101"/>
      <c r="I15553" s="101"/>
    </row>
    <row r="15554" spans="8:9" x14ac:dyDescent="0.2">
      <c r="H15554" s="101"/>
      <c r="I15554" s="101"/>
    </row>
    <row r="15555" spans="8:9" x14ac:dyDescent="0.2">
      <c r="H15555" s="101"/>
      <c r="I15555" s="101"/>
    </row>
    <row r="15556" spans="8:9" x14ac:dyDescent="0.2">
      <c r="H15556" s="101"/>
      <c r="I15556" s="101"/>
    </row>
    <row r="15557" spans="8:9" x14ac:dyDescent="0.2">
      <c r="H15557" s="101"/>
      <c r="I15557" s="101"/>
    </row>
    <row r="15558" spans="8:9" x14ac:dyDescent="0.2">
      <c r="H15558" s="101"/>
      <c r="I15558" s="101"/>
    </row>
    <row r="15559" spans="8:9" x14ac:dyDescent="0.2">
      <c r="H15559" s="101"/>
      <c r="I15559" s="101"/>
    </row>
    <row r="15560" spans="8:9" x14ac:dyDescent="0.2">
      <c r="H15560" s="101"/>
      <c r="I15560" s="101"/>
    </row>
    <row r="15561" spans="8:9" x14ac:dyDescent="0.2">
      <c r="H15561" s="101"/>
      <c r="I15561" s="101"/>
    </row>
    <row r="15562" spans="8:9" x14ac:dyDescent="0.2">
      <c r="H15562" s="101"/>
      <c r="I15562" s="101"/>
    </row>
    <row r="15563" spans="8:9" x14ac:dyDescent="0.2">
      <c r="H15563" s="101"/>
      <c r="I15563" s="101"/>
    </row>
    <row r="15564" spans="8:9" x14ac:dyDescent="0.2">
      <c r="H15564" s="101"/>
      <c r="I15564" s="101"/>
    </row>
    <row r="15565" spans="8:9" x14ac:dyDescent="0.2">
      <c r="H15565" s="101"/>
      <c r="I15565" s="101"/>
    </row>
    <row r="15566" spans="8:9" x14ac:dyDescent="0.2">
      <c r="H15566" s="101"/>
      <c r="I15566" s="101"/>
    </row>
    <row r="15567" spans="8:9" x14ac:dyDescent="0.2">
      <c r="H15567" s="101"/>
      <c r="I15567" s="101"/>
    </row>
    <row r="15568" spans="8:9" x14ac:dyDescent="0.2">
      <c r="H15568" s="101"/>
      <c r="I15568" s="101"/>
    </row>
    <row r="15569" spans="8:9" x14ac:dyDescent="0.2">
      <c r="H15569" s="101"/>
      <c r="I15569" s="101"/>
    </row>
    <row r="15570" spans="8:9" x14ac:dyDescent="0.2">
      <c r="H15570" s="101"/>
      <c r="I15570" s="101"/>
    </row>
    <row r="15571" spans="8:9" x14ac:dyDescent="0.2">
      <c r="H15571" s="101"/>
      <c r="I15571" s="101"/>
    </row>
    <row r="15572" spans="8:9" x14ac:dyDescent="0.2">
      <c r="H15572" s="101"/>
      <c r="I15572" s="101"/>
    </row>
    <row r="15573" spans="8:9" x14ac:dyDescent="0.2">
      <c r="H15573" s="101"/>
      <c r="I15573" s="101"/>
    </row>
    <row r="15574" spans="8:9" x14ac:dyDescent="0.2">
      <c r="H15574" s="101"/>
      <c r="I15574" s="101"/>
    </row>
    <row r="15575" spans="8:9" x14ac:dyDescent="0.2">
      <c r="H15575" s="101"/>
      <c r="I15575" s="101"/>
    </row>
    <row r="15576" spans="8:9" x14ac:dyDescent="0.2">
      <c r="H15576" s="101"/>
      <c r="I15576" s="101"/>
    </row>
    <row r="15577" spans="8:9" x14ac:dyDescent="0.2">
      <c r="H15577" s="101"/>
      <c r="I15577" s="101"/>
    </row>
    <row r="15578" spans="8:9" x14ac:dyDescent="0.2">
      <c r="H15578" s="101"/>
      <c r="I15578" s="101"/>
    </row>
    <row r="15579" spans="8:9" x14ac:dyDescent="0.2">
      <c r="H15579" s="101"/>
      <c r="I15579" s="101"/>
    </row>
    <row r="15580" spans="8:9" x14ac:dyDescent="0.2">
      <c r="H15580" s="101"/>
      <c r="I15580" s="101"/>
    </row>
    <row r="15581" spans="8:9" x14ac:dyDescent="0.2">
      <c r="H15581" s="101"/>
      <c r="I15581" s="101"/>
    </row>
    <row r="15582" spans="8:9" x14ac:dyDescent="0.2">
      <c r="H15582" s="101"/>
      <c r="I15582" s="101"/>
    </row>
    <row r="15583" spans="8:9" x14ac:dyDescent="0.2">
      <c r="H15583" s="101"/>
      <c r="I15583" s="101"/>
    </row>
    <row r="15584" spans="8:9" x14ac:dyDescent="0.2">
      <c r="H15584" s="101"/>
      <c r="I15584" s="101"/>
    </row>
    <row r="15585" spans="8:9" x14ac:dyDescent="0.2">
      <c r="H15585" s="101"/>
      <c r="I15585" s="101"/>
    </row>
    <row r="15586" spans="8:9" x14ac:dyDescent="0.2">
      <c r="H15586" s="101"/>
      <c r="I15586" s="101"/>
    </row>
    <row r="15587" spans="8:9" x14ac:dyDescent="0.2">
      <c r="H15587" s="101"/>
      <c r="I15587" s="101"/>
    </row>
    <row r="15588" spans="8:9" x14ac:dyDescent="0.2">
      <c r="H15588" s="101"/>
      <c r="I15588" s="101"/>
    </row>
    <row r="15589" spans="8:9" x14ac:dyDescent="0.2">
      <c r="H15589" s="101"/>
      <c r="I15589" s="101"/>
    </row>
    <row r="15590" spans="8:9" x14ac:dyDescent="0.2">
      <c r="H15590" s="101"/>
      <c r="I15590" s="101"/>
    </row>
    <row r="15591" spans="8:9" x14ac:dyDescent="0.2">
      <c r="H15591" s="101"/>
      <c r="I15591" s="101"/>
    </row>
    <row r="15592" spans="8:9" x14ac:dyDescent="0.2">
      <c r="H15592" s="101"/>
      <c r="I15592" s="101"/>
    </row>
    <row r="15593" spans="8:9" x14ac:dyDescent="0.2">
      <c r="H15593" s="101"/>
      <c r="I15593" s="101"/>
    </row>
    <row r="15594" spans="8:9" x14ac:dyDescent="0.2">
      <c r="H15594" s="101"/>
      <c r="I15594" s="101"/>
    </row>
    <row r="15595" spans="8:9" x14ac:dyDescent="0.2">
      <c r="H15595" s="101"/>
      <c r="I15595" s="101"/>
    </row>
    <row r="15596" spans="8:9" x14ac:dyDescent="0.2">
      <c r="H15596" s="101"/>
      <c r="I15596" s="101"/>
    </row>
    <row r="15597" spans="8:9" x14ac:dyDescent="0.2">
      <c r="H15597" s="101"/>
      <c r="I15597" s="101"/>
    </row>
    <row r="15598" spans="8:9" x14ac:dyDescent="0.2">
      <c r="H15598" s="101"/>
      <c r="I15598" s="101"/>
    </row>
    <row r="15599" spans="8:9" x14ac:dyDescent="0.2">
      <c r="H15599" s="101"/>
      <c r="I15599" s="101"/>
    </row>
    <row r="15600" spans="8:9" x14ac:dyDescent="0.2">
      <c r="H15600" s="101"/>
      <c r="I15600" s="101"/>
    </row>
    <row r="15601" spans="8:9" x14ac:dyDescent="0.2">
      <c r="H15601" s="101"/>
      <c r="I15601" s="101"/>
    </row>
    <row r="15602" spans="8:9" x14ac:dyDescent="0.2">
      <c r="H15602" s="101"/>
      <c r="I15602" s="101"/>
    </row>
    <row r="15603" spans="8:9" x14ac:dyDescent="0.2">
      <c r="H15603" s="101"/>
      <c r="I15603" s="101"/>
    </row>
    <row r="15604" spans="8:9" x14ac:dyDescent="0.2">
      <c r="H15604" s="101"/>
      <c r="I15604" s="101"/>
    </row>
    <row r="15605" spans="8:9" x14ac:dyDescent="0.2">
      <c r="H15605" s="101"/>
      <c r="I15605" s="101"/>
    </row>
    <row r="15606" spans="8:9" x14ac:dyDescent="0.2">
      <c r="H15606" s="101"/>
      <c r="I15606" s="101"/>
    </row>
    <row r="15607" spans="8:9" x14ac:dyDescent="0.2">
      <c r="H15607" s="101"/>
      <c r="I15607" s="101"/>
    </row>
    <row r="15608" spans="8:9" x14ac:dyDescent="0.2">
      <c r="H15608" s="101"/>
      <c r="I15608" s="101"/>
    </row>
    <row r="15609" spans="8:9" x14ac:dyDescent="0.2">
      <c r="H15609" s="101"/>
      <c r="I15609" s="101"/>
    </row>
    <row r="15610" spans="8:9" x14ac:dyDescent="0.2">
      <c r="H15610" s="101"/>
      <c r="I15610" s="101"/>
    </row>
    <row r="15611" spans="8:9" x14ac:dyDescent="0.2">
      <c r="H15611" s="101"/>
      <c r="I15611" s="101"/>
    </row>
    <row r="15612" spans="8:9" x14ac:dyDescent="0.2">
      <c r="H15612" s="101"/>
      <c r="I15612" s="101"/>
    </row>
    <row r="15613" spans="8:9" x14ac:dyDescent="0.2">
      <c r="H15613" s="101"/>
      <c r="I15613" s="101"/>
    </row>
    <row r="15614" spans="8:9" x14ac:dyDescent="0.2">
      <c r="H15614" s="101"/>
      <c r="I15614" s="101"/>
    </row>
    <row r="15615" spans="8:9" x14ac:dyDescent="0.2">
      <c r="H15615" s="101"/>
      <c r="I15615" s="101"/>
    </row>
    <row r="15616" spans="8:9" x14ac:dyDescent="0.2">
      <c r="H15616" s="101"/>
      <c r="I15616" s="101"/>
    </row>
    <row r="15617" spans="8:9" x14ac:dyDescent="0.2">
      <c r="H15617" s="101"/>
      <c r="I15617" s="101"/>
    </row>
    <row r="15618" spans="8:9" x14ac:dyDescent="0.2">
      <c r="H15618" s="101"/>
      <c r="I15618" s="101"/>
    </row>
    <row r="15619" spans="8:9" x14ac:dyDescent="0.2">
      <c r="H15619" s="101"/>
      <c r="I15619" s="101"/>
    </row>
    <row r="15620" spans="8:9" x14ac:dyDescent="0.2">
      <c r="H15620" s="101"/>
      <c r="I15620" s="101"/>
    </row>
    <row r="15621" spans="8:9" x14ac:dyDescent="0.2">
      <c r="H15621" s="101"/>
      <c r="I15621" s="101"/>
    </row>
    <row r="15622" spans="8:9" x14ac:dyDescent="0.2">
      <c r="H15622" s="101"/>
      <c r="I15622" s="101"/>
    </row>
    <row r="15623" spans="8:9" x14ac:dyDescent="0.2">
      <c r="H15623" s="101"/>
      <c r="I15623" s="101"/>
    </row>
    <row r="15624" spans="8:9" x14ac:dyDescent="0.2">
      <c r="H15624" s="101"/>
      <c r="I15624" s="101"/>
    </row>
    <row r="15625" spans="8:9" x14ac:dyDescent="0.2">
      <c r="H15625" s="101"/>
      <c r="I15625" s="101"/>
    </row>
    <row r="15626" spans="8:9" x14ac:dyDescent="0.2">
      <c r="H15626" s="101"/>
      <c r="I15626" s="101"/>
    </row>
    <row r="15627" spans="8:9" x14ac:dyDescent="0.2">
      <c r="H15627" s="101"/>
      <c r="I15627" s="101"/>
    </row>
    <row r="15628" spans="8:9" x14ac:dyDescent="0.2">
      <c r="H15628" s="101"/>
      <c r="I15628" s="101"/>
    </row>
    <row r="15629" spans="8:9" x14ac:dyDescent="0.2">
      <c r="H15629" s="101"/>
      <c r="I15629" s="101"/>
    </row>
    <row r="15630" spans="8:9" x14ac:dyDescent="0.2">
      <c r="H15630" s="101"/>
      <c r="I15630" s="101"/>
    </row>
    <row r="15631" spans="8:9" x14ac:dyDescent="0.2">
      <c r="H15631" s="101"/>
      <c r="I15631" s="101"/>
    </row>
    <row r="15632" spans="8:9" x14ac:dyDescent="0.2">
      <c r="H15632" s="101"/>
      <c r="I15632" s="101"/>
    </row>
    <row r="15633" spans="8:9" x14ac:dyDescent="0.2">
      <c r="H15633" s="101"/>
      <c r="I15633" s="101"/>
    </row>
    <row r="15634" spans="8:9" x14ac:dyDescent="0.2">
      <c r="H15634" s="101"/>
      <c r="I15634" s="101"/>
    </row>
    <row r="15635" spans="8:9" x14ac:dyDescent="0.2">
      <c r="H15635" s="101"/>
      <c r="I15635" s="101"/>
    </row>
    <row r="15636" spans="8:9" x14ac:dyDescent="0.2">
      <c r="H15636" s="101"/>
      <c r="I15636" s="101"/>
    </row>
    <row r="15637" spans="8:9" x14ac:dyDescent="0.2">
      <c r="H15637" s="101"/>
      <c r="I15637" s="101"/>
    </row>
    <row r="15638" spans="8:9" x14ac:dyDescent="0.2">
      <c r="H15638" s="101"/>
      <c r="I15638" s="101"/>
    </row>
    <row r="15639" spans="8:9" x14ac:dyDescent="0.2">
      <c r="H15639" s="101"/>
      <c r="I15639" s="101"/>
    </row>
    <row r="15640" spans="8:9" x14ac:dyDescent="0.2">
      <c r="H15640" s="101"/>
      <c r="I15640" s="101"/>
    </row>
    <row r="15641" spans="8:9" x14ac:dyDescent="0.2">
      <c r="H15641" s="101"/>
      <c r="I15641" s="101"/>
    </row>
    <row r="15642" spans="8:9" x14ac:dyDescent="0.2">
      <c r="H15642" s="101"/>
      <c r="I15642" s="101"/>
    </row>
    <row r="15643" spans="8:9" x14ac:dyDescent="0.2">
      <c r="H15643" s="101"/>
      <c r="I15643" s="101"/>
    </row>
    <row r="15644" spans="8:9" x14ac:dyDescent="0.2">
      <c r="H15644" s="101"/>
      <c r="I15644" s="101"/>
    </row>
    <row r="15645" spans="8:9" x14ac:dyDescent="0.2">
      <c r="H15645" s="101"/>
      <c r="I15645" s="101"/>
    </row>
    <row r="15646" spans="8:9" x14ac:dyDescent="0.2">
      <c r="H15646" s="101"/>
      <c r="I15646" s="101"/>
    </row>
    <row r="15647" spans="8:9" x14ac:dyDescent="0.2">
      <c r="H15647" s="101"/>
      <c r="I15647" s="101"/>
    </row>
    <row r="15648" spans="8:9" x14ac:dyDescent="0.2">
      <c r="H15648" s="101"/>
      <c r="I15648" s="101"/>
    </row>
    <row r="15649" spans="8:9" x14ac:dyDescent="0.2">
      <c r="H15649" s="101"/>
      <c r="I15649" s="101"/>
    </row>
    <row r="15650" spans="8:9" x14ac:dyDescent="0.2">
      <c r="H15650" s="101"/>
      <c r="I15650" s="101"/>
    </row>
    <row r="15651" spans="8:9" x14ac:dyDescent="0.2">
      <c r="H15651" s="101"/>
      <c r="I15651" s="101"/>
    </row>
    <row r="15652" spans="8:9" x14ac:dyDescent="0.2">
      <c r="H15652" s="101"/>
      <c r="I15652" s="101"/>
    </row>
    <row r="15653" spans="8:9" x14ac:dyDescent="0.2">
      <c r="H15653" s="101"/>
      <c r="I15653" s="101"/>
    </row>
    <row r="15654" spans="8:9" x14ac:dyDescent="0.2">
      <c r="H15654" s="101"/>
      <c r="I15654" s="101"/>
    </row>
    <row r="15655" spans="8:9" x14ac:dyDescent="0.2">
      <c r="H15655" s="101"/>
      <c r="I15655" s="101"/>
    </row>
    <row r="15656" spans="8:9" x14ac:dyDescent="0.2">
      <c r="H15656" s="101"/>
      <c r="I15656" s="101"/>
    </row>
    <row r="15657" spans="8:9" x14ac:dyDescent="0.2">
      <c r="H15657" s="101"/>
      <c r="I15657" s="101"/>
    </row>
    <row r="15658" spans="8:9" x14ac:dyDescent="0.2">
      <c r="H15658" s="101"/>
      <c r="I15658" s="101"/>
    </row>
    <row r="15659" spans="8:9" x14ac:dyDescent="0.2">
      <c r="H15659" s="101"/>
      <c r="I15659" s="101"/>
    </row>
    <row r="15660" spans="8:9" x14ac:dyDescent="0.2">
      <c r="H15660" s="101"/>
      <c r="I15660" s="101"/>
    </row>
    <row r="15661" spans="8:9" x14ac:dyDescent="0.2">
      <c r="H15661" s="101"/>
      <c r="I15661" s="101"/>
    </row>
    <row r="15662" spans="8:9" x14ac:dyDescent="0.2">
      <c r="H15662" s="101"/>
      <c r="I15662" s="101"/>
    </row>
    <row r="15663" spans="8:9" x14ac:dyDescent="0.2">
      <c r="H15663" s="101"/>
      <c r="I15663" s="101"/>
    </row>
    <row r="15664" spans="8:9" x14ac:dyDescent="0.2">
      <c r="H15664" s="101"/>
      <c r="I15664" s="101"/>
    </row>
    <row r="15665" spans="8:9" x14ac:dyDescent="0.2">
      <c r="H15665" s="101"/>
      <c r="I15665" s="101"/>
    </row>
    <row r="15666" spans="8:9" x14ac:dyDescent="0.2">
      <c r="H15666" s="101"/>
      <c r="I15666" s="101"/>
    </row>
    <row r="15667" spans="8:9" x14ac:dyDescent="0.2">
      <c r="H15667" s="101"/>
      <c r="I15667" s="101"/>
    </row>
    <row r="15668" spans="8:9" x14ac:dyDescent="0.2">
      <c r="H15668" s="101"/>
      <c r="I15668" s="101"/>
    </row>
    <row r="15669" spans="8:9" x14ac:dyDescent="0.2">
      <c r="H15669" s="101"/>
      <c r="I15669" s="101"/>
    </row>
    <row r="15670" spans="8:9" x14ac:dyDescent="0.2">
      <c r="H15670" s="101"/>
      <c r="I15670" s="101"/>
    </row>
    <row r="15671" spans="8:9" x14ac:dyDescent="0.2">
      <c r="H15671" s="101"/>
      <c r="I15671" s="101"/>
    </row>
    <row r="15672" spans="8:9" x14ac:dyDescent="0.2">
      <c r="H15672" s="101"/>
      <c r="I15672" s="101"/>
    </row>
    <row r="15673" spans="8:9" x14ac:dyDescent="0.2">
      <c r="H15673" s="101"/>
      <c r="I15673" s="101"/>
    </row>
    <row r="15674" spans="8:9" x14ac:dyDescent="0.2">
      <c r="H15674" s="101"/>
      <c r="I15674" s="101"/>
    </row>
    <row r="15675" spans="8:9" x14ac:dyDescent="0.2">
      <c r="H15675" s="101"/>
      <c r="I15675" s="101"/>
    </row>
    <row r="15676" spans="8:9" x14ac:dyDescent="0.2">
      <c r="H15676" s="101"/>
      <c r="I15676" s="101"/>
    </row>
    <row r="15677" spans="8:9" x14ac:dyDescent="0.2">
      <c r="H15677" s="101"/>
      <c r="I15677" s="101"/>
    </row>
    <row r="15678" spans="8:9" x14ac:dyDescent="0.2">
      <c r="H15678" s="101"/>
      <c r="I15678" s="101"/>
    </row>
    <row r="15679" spans="8:9" x14ac:dyDescent="0.2">
      <c r="H15679" s="101"/>
      <c r="I15679" s="101"/>
    </row>
    <row r="15680" spans="8:9" x14ac:dyDescent="0.2">
      <c r="H15680" s="101"/>
      <c r="I15680" s="101"/>
    </row>
    <row r="15681" spans="8:9" x14ac:dyDescent="0.2">
      <c r="H15681" s="101"/>
      <c r="I15681" s="101"/>
    </row>
    <row r="15682" spans="8:9" x14ac:dyDescent="0.2">
      <c r="H15682" s="101"/>
      <c r="I15682" s="101"/>
    </row>
    <row r="15683" spans="8:9" x14ac:dyDescent="0.2">
      <c r="H15683" s="101"/>
      <c r="I15683" s="101"/>
    </row>
    <row r="15684" spans="8:9" x14ac:dyDescent="0.2">
      <c r="H15684" s="101"/>
      <c r="I15684" s="101"/>
    </row>
    <row r="15685" spans="8:9" x14ac:dyDescent="0.2">
      <c r="H15685" s="101"/>
      <c r="I15685" s="101"/>
    </row>
    <row r="15686" spans="8:9" x14ac:dyDescent="0.2">
      <c r="H15686" s="101"/>
      <c r="I15686" s="101"/>
    </row>
    <row r="15687" spans="8:9" x14ac:dyDescent="0.2">
      <c r="H15687" s="101"/>
      <c r="I15687" s="101"/>
    </row>
    <row r="15688" spans="8:9" x14ac:dyDescent="0.2">
      <c r="H15688" s="101"/>
      <c r="I15688" s="101"/>
    </row>
    <row r="15689" spans="8:9" x14ac:dyDescent="0.2">
      <c r="H15689" s="101"/>
      <c r="I15689" s="101"/>
    </row>
    <row r="15690" spans="8:9" x14ac:dyDescent="0.2">
      <c r="H15690" s="101"/>
      <c r="I15690" s="101"/>
    </row>
    <row r="15691" spans="8:9" x14ac:dyDescent="0.2">
      <c r="H15691" s="101"/>
      <c r="I15691" s="101"/>
    </row>
    <row r="15692" spans="8:9" x14ac:dyDescent="0.2">
      <c r="H15692" s="101"/>
      <c r="I15692" s="101"/>
    </row>
    <row r="15693" spans="8:9" x14ac:dyDescent="0.2">
      <c r="H15693" s="101"/>
      <c r="I15693" s="101"/>
    </row>
    <row r="15694" spans="8:9" x14ac:dyDescent="0.2">
      <c r="H15694" s="101"/>
      <c r="I15694" s="101"/>
    </row>
    <row r="15695" spans="8:9" x14ac:dyDescent="0.2">
      <c r="H15695" s="101"/>
      <c r="I15695" s="101"/>
    </row>
    <row r="15696" spans="8:9" x14ac:dyDescent="0.2">
      <c r="H15696" s="101"/>
      <c r="I15696" s="101"/>
    </row>
    <row r="15697" spans="8:9" x14ac:dyDescent="0.2">
      <c r="H15697" s="101"/>
      <c r="I15697" s="101"/>
    </row>
    <row r="15698" spans="8:9" x14ac:dyDescent="0.2">
      <c r="H15698" s="101"/>
      <c r="I15698" s="101"/>
    </row>
    <row r="15699" spans="8:9" x14ac:dyDescent="0.2">
      <c r="H15699" s="101"/>
      <c r="I15699" s="101"/>
    </row>
    <row r="15700" spans="8:9" x14ac:dyDescent="0.2">
      <c r="H15700" s="101"/>
      <c r="I15700" s="101"/>
    </row>
    <row r="15701" spans="8:9" x14ac:dyDescent="0.2">
      <c r="H15701" s="101"/>
      <c r="I15701" s="101"/>
    </row>
    <row r="15702" spans="8:9" x14ac:dyDescent="0.2">
      <c r="H15702" s="101"/>
      <c r="I15702" s="101"/>
    </row>
    <row r="15703" spans="8:9" x14ac:dyDescent="0.2">
      <c r="H15703" s="101"/>
      <c r="I15703" s="101"/>
    </row>
    <row r="15704" spans="8:9" x14ac:dyDescent="0.2">
      <c r="H15704" s="101"/>
      <c r="I15704" s="101"/>
    </row>
    <row r="15705" spans="8:9" x14ac:dyDescent="0.2">
      <c r="H15705" s="101"/>
      <c r="I15705" s="101"/>
    </row>
    <row r="15706" spans="8:9" x14ac:dyDescent="0.2">
      <c r="H15706" s="101"/>
      <c r="I15706" s="101"/>
    </row>
    <row r="15707" spans="8:9" x14ac:dyDescent="0.2">
      <c r="H15707" s="101"/>
      <c r="I15707" s="101"/>
    </row>
    <row r="15708" spans="8:9" x14ac:dyDescent="0.2">
      <c r="H15708" s="101"/>
      <c r="I15708" s="101"/>
    </row>
    <row r="15709" spans="8:9" x14ac:dyDescent="0.2">
      <c r="H15709" s="101"/>
      <c r="I15709" s="101"/>
    </row>
    <row r="15710" spans="8:9" x14ac:dyDescent="0.2">
      <c r="H15710" s="101"/>
      <c r="I15710" s="101"/>
    </row>
    <row r="15711" spans="8:9" x14ac:dyDescent="0.2">
      <c r="H15711" s="101"/>
      <c r="I15711" s="101"/>
    </row>
    <row r="15712" spans="8:9" x14ac:dyDescent="0.2">
      <c r="H15712" s="101"/>
      <c r="I15712" s="101"/>
    </row>
    <row r="15713" spans="8:9" x14ac:dyDescent="0.2">
      <c r="H15713" s="101"/>
      <c r="I15713" s="101"/>
    </row>
    <row r="15714" spans="8:9" x14ac:dyDescent="0.2">
      <c r="H15714" s="101"/>
      <c r="I15714" s="101"/>
    </row>
    <row r="15715" spans="8:9" x14ac:dyDescent="0.2">
      <c r="H15715" s="101"/>
      <c r="I15715" s="101"/>
    </row>
    <row r="15716" spans="8:9" x14ac:dyDescent="0.2">
      <c r="H15716" s="101"/>
      <c r="I15716" s="101"/>
    </row>
    <row r="15717" spans="8:9" x14ac:dyDescent="0.2">
      <c r="H15717" s="101"/>
      <c r="I15717" s="101"/>
    </row>
    <row r="15718" spans="8:9" x14ac:dyDescent="0.2">
      <c r="H15718" s="101"/>
      <c r="I15718" s="101"/>
    </row>
    <row r="15719" spans="8:9" x14ac:dyDescent="0.2">
      <c r="H15719" s="101"/>
      <c r="I15719" s="101"/>
    </row>
    <row r="15720" spans="8:9" x14ac:dyDescent="0.2">
      <c r="H15720" s="101"/>
      <c r="I15720" s="101"/>
    </row>
    <row r="15721" spans="8:9" x14ac:dyDescent="0.2">
      <c r="H15721" s="101"/>
      <c r="I15721" s="101"/>
    </row>
    <row r="15722" spans="8:9" x14ac:dyDescent="0.2">
      <c r="H15722" s="101"/>
      <c r="I15722" s="101"/>
    </row>
    <row r="15723" spans="8:9" x14ac:dyDescent="0.2">
      <c r="H15723" s="101"/>
      <c r="I15723" s="101"/>
    </row>
    <row r="15724" spans="8:9" x14ac:dyDescent="0.2">
      <c r="H15724" s="101"/>
      <c r="I15724" s="101"/>
    </row>
    <row r="15725" spans="8:9" x14ac:dyDescent="0.2">
      <c r="H15725" s="101"/>
      <c r="I15725" s="101"/>
    </row>
    <row r="15726" spans="8:9" x14ac:dyDescent="0.2">
      <c r="H15726" s="101"/>
      <c r="I15726" s="101"/>
    </row>
    <row r="15727" spans="8:9" x14ac:dyDescent="0.2">
      <c r="H15727" s="101"/>
      <c r="I15727" s="101"/>
    </row>
    <row r="15728" spans="8:9" x14ac:dyDescent="0.2">
      <c r="H15728" s="101"/>
      <c r="I15728" s="101"/>
    </row>
    <row r="15729" spans="8:9" x14ac:dyDescent="0.2">
      <c r="H15729" s="101"/>
      <c r="I15729" s="101"/>
    </row>
    <row r="15730" spans="8:9" x14ac:dyDescent="0.2">
      <c r="H15730" s="101"/>
      <c r="I15730" s="101"/>
    </row>
    <row r="15731" spans="8:9" x14ac:dyDescent="0.2">
      <c r="H15731" s="101"/>
      <c r="I15731" s="101"/>
    </row>
    <row r="15732" spans="8:9" x14ac:dyDescent="0.2">
      <c r="H15732" s="101"/>
      <c r="I15732" s="101"/>
    </row>
    <row r="15733" spans="8:9" x14ac:dyDescent="0.2">
      <c r="H15733" s="101"/>
      <c r="I15733" s="101"/>
    </row>
    <row r="15734" spans="8:9" x14ac:dyDescent="0.2">
      <c r="H15734" s="101"/>
      <c r="I15734" s="101"/>
    </row>
    <row r="15735" spans="8:9" x14ac:dyDescent="0.2">
      <c r="H15735" s="101"/>
      <c r="I15735" s="101"/>
    </row>
    <row r="15736" spans="8:9" x14ac:dyDescent="0.2">
      <c r="H15736" s="101"/>
      <c r="I15736" s="101"/>
    </row>
    <row r="15737" spans="8:9" x14ac:dyDescent="0.2">
      <c r="H15737" s="101"/>
      <c r="I15737" s="101"/>
    </row>
    <row r="15738" spans="8:9" x14ac:dyDescent="0.2">
      <c r="H15738" s="101"/>
      <c r="I15738" s="101"/>
    </row>
    <row r="15739" spans="8:9" x14ac:dyDescent="0.2">
      <c r="H15739" s="101"/>
      <c r="I15739" s="101"/>
    </row>
    <row r="15740" spans="8:9" x14ac:dyDescent="0.2">
      <c r="H15740" s="101"/>
      <c r="I15740" s="101"/>
    </row>
    <row r="15741" spans="8:9" x14ac:dyDescent="0.2">
      <c r="H15741" s="101"/>
      <c r="I15741" s="101"/>
    </row>
    <row r="15742" spans="8:9" x14ac:dyDescent="0.2">
      <c r="H15742" s="101"/>
      <c r="I15742" s="101"/>
    </row>
    <row r="15743" spans="8:9" x14ac:dyDescent="0.2">
      <c r="H15743" s="101"/>
      <c r="I15743" s="101"/>
    </row>
    <row r="15744" spans="8:9" x14ac:dyDescent="0.2">
      <c r="H15744" s="101"/>
      <c r="I15744" s="101"/>
    </row>
    <row r="15745" spans="8:9" x14ac:dyDescent="0.2">
      <c r="H15745" s="101"/>
      <c r="I15745" s="101"/>
    </row>
    <row r="15746" spans="8:9" x14ac:dyDescent="0.2">
      <c r="H15746" s="101"/>
      <c r="I15746" s="101"/>
    </row>
    <row r="15747" spans="8:9" x14ac:dyDescent="0.2">
      <c r="H15747" s="101"/>
      <c r="I15747" s="101"/>
    </row>
    <row r="15748" spans="8:9" x14ac:dyDescent="0.2">
      <c r="H15748" s="101"/>
      <c r="I15748" s="101"/>
    </row>
    <row r="15749" spans="8:9" x14ac:dyDescent="0.2">
      <c r="H15749" s="101"/>
      <c r="I15749" s="101"/>
    </row>
    <row r="15750" spans="8:9" x14ac:dyDescent="0.2">
      <c r="H15750" s="101"/>
      <c r="I15750" s="101"/>
    </row>
    <row r="15751" spans="8:9" x14ac:dyDescent="0.2">
      <c r="H15751" s="101"/>
      <c r="I15751" s="101"/>
    </row>
    <row r="15752" spans="8:9" x14ac:dyDescent="0.2">
      <c r="H15752" s="101"/>
      <c r="I15752" s="101"/>
    </row>
    <row r="15753" spans="8:9" x14ac:dyDescent="0.2">
      <c r="H15753" s="101"/>
      <c r="I15753" s="101"/>
    </row>
    <row r="15754" spans="8:9" x14ac:dyDescent="0.2">
      <c r="H15754" s="101"/>
      <c r="I15754" s="101"/>
    </row>
    <row r="15755" spans="8:9" x14ac:dyDescent="0.2">
      <c r="H15755" s="101"/>
      <c r="I15755" s="101"/>
    </row>
    <row r="15756" spans="8:9" x14ac:dyDescent="0.2">
      <c r="H15756" s="101"/>
      <c r="I15756" s="101"/>
    </row>
    <row r="15757" spans="8:9" x14ac:dyDescent="0.2">
      <c r="H15757" s="101"/>
      <c r="I15757" s="101"/>
    </row>
    <row r="15758" spans="8:9" x14ac:dyDescent="0.2">
      <c r="H15758" s="101"/>
      <c r="I15758" s="101"/>
    </row>
    <row r="15759" spans="8:9" x14ac:dyDescent="0.2">
      <c r="H15759" s="101"/>
      <c r="I15759" s="101"/>
    </row>
    <row r="15760" spans="8:9" x14ac:dyDescent="0.2">
      <c r="H15760" s="101"/>
      <c r="I15760" s="101"/>
    </row>
    <row r="15761" spans="8:9" x14ac:dyDescent="0.2">
      <c r="H15761" s="101"/>
      <c r="I15761" s="101"/>
    </row>
    <row r="15762" spans="8:9" x14ac:dyDescent="0.2">
      <c r="H15762" s="101"/>
      <c r="I15762" s="101"/>
    </row>
    <row r="15763" spans="8:9" x14ac:dyDescent="0.2">
      <c r="H15763" s="101"/>
      <c r="I15763" s="101"/>
    </row>
    <row r="15764" spans="8:9" x14ac:dyDescent="0.2">
      <c r="H15764" s="101"/>
      <c r="I15764" s="101"/>
    </row>
    <row r="15765" spans="8:9" x14ac:dyDescent="0.2">
      <c r="H15765" s="101"/>
      <c r="I15765" s="101"/>
    </row>
    <row r="15766" spans="8:9" x14ac:dyDescent="0.2">
      <c r="H15766" s="101"/>
      <c r="I15766" s="101"/>
    </row>
    <row r="15767" spans="8:9" x14ac:dyDescent="0.2">
      <c r="H15767" s="101"/>
      <c r="I15767" s="101"/>
    </row>
    <row r="15768" spans="8:9" x14ac:dyDescent="0.2">
      <c r="H15768" s="101"/>
      <c r="I15768" s="101"/>
    </row>
    <row r="15769" spans="8:9" x14ac:dyDescent="0.2">
      <c r="H15769" s="101"/>
      <c r="I15769" s="101"/>
    </row>
    <row r="15770" spans="8:9" x14ac:dyDescent="0.2">
      <c r="H15770" s="101"/>
      <c r="I15770" s="101"/>
    </row>
    <row r="15771" spans="8:9" x14ac:dyDescent="0.2">
      <c r="H15771" s="101"/>
      <c r="I15771" s="101"/>
    </row>
    <row r="15772" spans="8:9" x14ac:dyDescent="0.2">
      <c r="H15772" s="101"/>
      <c r="I15772" s="101"/>
    </row>
    <row r="15773" spans="8:9" x14ac:dyDescent="0.2">
      <c r="H15773" s="101"/>
      <c r="I15773" s="101"/>
    </row>
    <row r="15774" spans="8:9" x14ac:dyDescent="0.2">
      <c r="H15774" s="101"/>
      <c r="I15774" s="101"/>
    </row>
    <row r="15775" spans="8:9" x14ac:dyDescent="0.2">
      <c r="H15775" s="101"/>
      <c r="I15775" s="101"/>
    </row>
    <row r="15776" spans="8:9" x14ac:dyDescent="0.2">
      <c r="H15776" s="101"/>
      <c r="I15776" s="101"/>
    </row>
    <row r="15777" spans="8:9" x14ac:dyDescent="0.2">
      <c r="H15777" s="101"/>
      <c r="I15777" s="101"/>
    </row>
    <row r="15778" spans="8:9" x14ac:dyDescent="0.2">
      <c r="H15778" s="101"/>
      <c r="I15778" s="101"/>
    </row>
    <row r="15779" spans="8:9" x14ac:dyDescent="0.2">
      <c r="H15779" s="101"/>
      <c r="I15779" s="101"/>
    </row>
    <row r="15780" spans="8:9" x14ac:dyDescent="0.2">
      <c r="H15780" s="101"/>
      <c r="I15780" s="101"/>
    </row>
    <row r="15781" spans="8:9" x14ac:dyDescent="0.2">
      <c r="H15781" s="101"/>
      <c r="I15781" s="101"/>
    </row>
    <row r="15782" spans="8:9" x14ac:dyDescent="0.2">
      <c r="H15782" s="101"/>
      <c r="I15782" s="101"/>
    </row>
    <row r="15783" spans="8:9" x14ac:dyDescent="0.2">
      <c r="H15783" s="101"/>
      <c r="I15783" s="101"/>
    </row>
    <row r="15784" spans="8:9" x14ac:dyDescent="0.2">
      <c r="H15784" s="101"/>
      <c r="I15784" s="101"/>
    </row>
    <row r="15785" spans="8:9" x14ac:dyDescent="0.2">
      <c r="H15785" s="101"/>
      <c r="I15785" s="101"/>
    </row>
    <row r="15786" spans="8:9" x14ac:dyDescent="0.2">
      <c r="H15786" s="101"/>
      <c r="I15786" s="101"/>
    </row>
    <row r="15787" spans="8:9" x14ac:dyDescent="0.2">
      <c r="H15787" s="101"/>
      <c r="I15787" s="101"/>
    </row>
    <row r="15788" spans="8:9" x14ac:dyDescent="0.2">
      <c r="H15788" s="101"/>
      <c r="I15788" s="101"/>
    </row>
    <row r="15789" spans="8:9" x14ac:dyDescent="0.2">
      <c r="H15789" s="101"/>
      <c r="I15789" s="101"/>
    </row>
    <row r="15790" spans="8:9" x14ac:dyDescent="0.2">
      <c r="H15790" s="101"/>
      <c r="I15790" s="101"/>
    </row>
    <row r="15791" spans="8:9" x14ac:dyDescent="0.2">
      <c r="H15791" s="101"/>
      <c r="I15791" s="101"/>
    </row>
    <row r="15792" spans="8:9" x14ac:dyDescent="0.2">
      <c r="H15792" s="101"/>
      <c r="I15792" s="101"/>
    </row>
    <row r="15793" spans="8:9" x14ac:dyDescent="0.2">
      <c r="H15793" s="101"/>
      <c r="I15793" s="101"/>
    </row>
    <row r="15794" spans="8:9" x14ac:dyDescent="0.2">
      <c r="H15794" s="101"/>
      <c r="I15794" s="101"/>
    </row>
    <row r="15795" spans="8:9" x14ac:dyDescent="0.2">
      <c r="H15795" s="101"/>
      <c r="I15795" s="101"/>
    </row>
    <row r="15796" spans="8:9" x14ac:dyDescent="0.2">
      <c r="H15796" s="101"/>
      <c r="I15796" s="101"/>
    </row>
    <row r="15797" spans="8:9" x14ac:dyDescent="0.2">
      <c r="H15797" s="101"/>
      <c r="I15797" s="101"/>
    </row>
    <row r="15798" spans="8:9" x14ac:dyDescent="0.2">
      <c r="H15798" s="101"/>
      <c r="I15798" s="101"/>
    </row>
    <row r="15799" spans="8:9" x14ac:dyDescent="0.2">
      <c r="H15799" s="101"/>
      <c r="I15799" s="101"/>
    </row>
    <row r="15800" spans="8:9" x14ac:dyDescent="0.2">
      <c r="H15800" s="101"/>
      <c r="I15800" s="101"/>
    </row>
    <row r="15801" spans="8:9" x14ac:dyDescent="0.2">
      <c r="H15801" s="101"/>
      <c r="I15801" s="101"/>
    </row>
    <row r="15802" spans="8:9" x14ac:dyDescent="0.2">
      <c r="H15802" s="101"/>
      <c r="I15802" s="101"/>
    </row>
    <row r="15803" spans="8:9" x14ac:dyDescent="0.2">
      <c r="H15803" s="101"/>
      <c r="I15803" s="101"/>
    </row>
    <row r="15804" spans="8:9" x14ac:dyDescent="0.2">
      <c r="H15804" s="101"/>
      <c r="I15804" s="101"/>
    </row>
    <row r="15805" spans="8:9" x14ac:dyDescent="0.2">
      <c r="H15805" s="101"/>
      <c r="I15805" s="101"/>
    </row>
    <row r="15806" spans="8:9" x14ac:dyDescent="0.2">
      <c r="H15806" s="101"/>
      <c r="I15806" s="101"/>
    </row>
    <row r="15807" spans="8:9" x14ac:dyDescent="0.2">
      <c r="H15807" s="101"/>
      <c r="I15807" s="101"/>
    </row>
    <row r="15808" spans="8:9" x14ac:dyDescent="0.2">
      <c r="H15808" s="101"/>
      <c r="I15808" s="101"/>
    </row>
    <row r="15809" spans="8:9" x14ac:dyDescent="0.2">
      <c r="H15809" s="101"/>
      <c r="I15809" s="101"/>
    </row>
    <row r="15810" spans="8:9" x14ac:dyDescent="0.2">
      <c r="H15810" s="101"/>
      <c r="I15810" s="101"/>
    </row>
    <row r="15811" spans="8:9" x14ac:dyDescent="0.2">
      <c r="H15811" s="101"/>
      <c r="I15811" s="101"/>
    </row>
    <row r="15812" spans="8:9" x14ac:dyDescent="0.2">
      <c r="H15812" s="101"/>
      <c r="I15812" s="101"/>
    </row>
    <row r="15813" spans="8:9" x14ac:dyDescent="0.2">
      <c r="H15813" s="101"/>
      <c r="I15813" s="101"/>
    </row>
    <row r="15814" spans="8:9" x14ac:dyDescent="0.2">
      <c r="H15814" s="101"/>
      <c r="I15814" s="101"/>
    </row>
    <row r="15815" spans="8:9" x14ac:dyDescent="0.2">
      <c r="H15815" s="101"/>
      <c r="I15815" s="101"/>
    </row>
    <row r="15816" spans="8:9" x14ac:dyDescent="0.2">
      <c r="H15816" s="101"/>
      <c r="I15816" s="101"/>
    </row>
    <row r="15817" spans="8:9" x14ac:dyDescent="0.2">
      <c r="H15817" s="101"/>
      <c r="I15817" s="101"/>
    </row>
    <row r="15818" spans="8:9" x14ac:dyDescent="0.2">
      <c r="H15818" s="101"/>
      <c r="I15818" s="101"/>
    </row>
    <row r="15819" spans="8:9" x14ac:dyDescent="0.2">
      <c r="H15819" s="101"/>
      <c r="I15819" s="101"/>
    </row>
    <row r="15820" spans="8:9" x14ac:dyDescent="0.2">
      <c r="H15820" s="101"/>
      <c r="I15820" s="101"/>
    </row>
    <row r="15821" spans="8:9" x14ac:dyDescent="0.2">
      <c r="H15821" s="101"/>
      <c r="I15821" s="101"/>
    </row>
    <row r="15822" spans="8:9" x14ac:dyDescent="0.2">
      <c r="H15822" s="101"/>
      <c r="I15822" s="101"/>
    </row>
    <row r="15823" spans="8:9" x14ac:dyDescent="0.2">
      <c r="H15823" s="101"/>
      <c r="I15823" s="101"/>
    </row>
    <row r="15824" spans="8:9" x14ac:dyDescent="0.2">
      <c r="H15824" s="101"/>
      <c r="I15824" s="101"/>
    </row>
    <row r="15825" spans="8:9" x14ac:dyDescent="0.2">
      <c r="H15825" s="101"/>
      <c r="I15825" s="101"/>
    </row>
    <row r="15826" spans="8:9" x14ac:dyDescent="0.2">
      <c r="H15826" s="101"/>
      <c r="I15826" s="101"/>
    </row>
    <row r="15827" spans="8:9" x14ac:dyDescent="0.2">
      <c r="H15827" s="101"/>
      <c r="I15827" s="101"/>
    </row>
    <row r="15828" spans="8:9" x14ac:dyDescent="0.2">
      <c r="H15828" s="101"/>
      <c r="I15828" s="101"/>
    </row>
    <row r="15829" spans="8:9" x14ac:dyDescent="0.2">
      <c r="H15829" s="101"/>
      <c r="I15829" s="101"/>
    </row>
    <row r="15830" spans="8:9" x14ac:dyDescent="0.2">
      <c r="H15830" s="101"/>
      <c r="I15830" s="101"/>
    </row>
    <row r="15831" spans="8:9" x14ac:dyDescent="0.2">
      <c r="H15831" s="101"/>
      <c r="I15831" s="101"/>
    </row>
    <row r="15832" spans="8:9" x14ac:dyDescent="0.2">
      <c r="H15832" s="101"/>
      <c r="I15832" s="101"/>
    </row>
    <row r="15833" spans="8:9" x14ac:dyDescent="0.2">
      <c r="H15833" s="101"/>
      <c r="I15833" s="101"/>
    </row>
    <row r="15834" spans="8:9" x14ac:dyDescent="0.2">
      <c r="H15834" s="101"/>
      <c r="I15834" s="101"/>
    </row>
    <row r="15835" spans="8:9" x14ac:dyDescent="0.2">
      <c r="H15835" s="101"/>
      <c r="I15835" s="101"/>
    </row>
    <row r="15836" spans="8:9" x14ac:dyDescent="0.2">
      <c r="H15836" s="101"/>
      <c r="I15836" s="101"/>
    </row>
    <row r="15837" spans="8:9" x14ac:dyDescent="0.2">
      <c r="H15837" s="101"/>
      <c r="I15837" s="101"/>
    </row>
    <row r="15838" spans="8:9" x14ac:dyDescent="0.2">
      <c r="H15838" s="101"/>
      <c r="I15838" s="101"/>
    </row>
    <row r="15839" spans="8:9" x14ac:dyDescent="0.2">
      <c r="H15839" s="101"/>
      <c r="I15839" s="101"/>
    </row>
    <row r="15840" spans="8:9" x14ac:dyDescent="0.2">
      <c r="H15840" s="101"/>
      <c r="I15840" s="101"/>
    </row>
    <row r="15841" spans="8:9" x14ac:dyDescent="0.2">
      <c r="H15841" s="101"/>
      <c r="I15841" s="101"/>
    </row>
    <row r="15842" spans="8:9" x14ac:dyDescent="0.2">
      <c r="H15842" s="101"/>
      <c r="I15842" s="101"/>
    </row>
    <row r="15843" spans="8:9" x14ac:dyDescent="0.2">
      <c r="H15843" s="101"/>
      <c r="I15843" s="101"/>
    </row>
    <row r="15844" spans="8:9" x14ac:dyDescent="0.2">
      <c r="H15844" s="101"/>
      <c r="I15844" s="101"/>
    </row>
    <row r="15845" spans="8:9" x14ac:dyDescent="0.2">
      <c r="H15845" s="101"/>
      <c r="I15845" s="101"/>
    </row>
    <row r="15846" spans="8:9" x14ac:dyDescent="0.2">
      <c r="H15846" s="101"/>
      <c r="I15846" s="101"/>
    </row>
    <row r="15847" spans="8:9" x14ac:dyDescent="0.2">
      <c r="H15847" s="101"/>
      <c r="I15847" s="101"/>
    </row>
    <row r="15848" spans="8:9" x14ac:dyDescent="0.2">
      <c r="H15848" s="101"/>
      <c r="I15848" s="101"/>
    </row>
    <row r="15849" spans="8:9" x14ac:dyDescent="0.2">
      <c r="H15849" s="101"/>
      <c r="I15849" s="101"/>
    </row>
    <row r="15850" spans="8:9" x14ac:dyDescent="0.2">
      <c r="H15850" s="101"/>
      <c r="I15850" s="101"/>
    </row>
    <row r="15851" spans="8:9" x14ac:dyDescent="0.2">
      <c r="H15851" s="101"/>
      <c r="I15851" s="101"/>
    </row>
    <row r="15852" spans="8:9" x14ac:dyDescent="0.2">
      <c r="H15852" s="101"/>
      <c r="I15852" s="101"/>
    </row>
    <row r="15853" spans="8:9" x14ac:dyDescent="0.2">
      <c r="H15853" s="101"/>
      <c r="I15853" s="101"/>
    </row>
    <row r="15854" spans="8:9" x14ac:dyDescent="0.2">
      <c r="H15854" s="101"/>
      <c r="I15854" s="101"/>
    </row>
    <row r="15855" spans="8:9" x14ac:dyDescent="0.2">
      <c r="H15855" s="101"/>
      <c r="I15855" s="101"/>
    </row>
    <row r="15856" spans="8:9" x14ac:dyDescent="0.2">
      <c r="H15856" s="101"/>
      <c r="I15856" s="101"/>
    </row>
    <row r="15857" spans="8:9" x14ac:dyDescent="0.2">
      <c r="H15857" s="101"/>
      <c r="I15857" s="101"/>
    </row>
    <row r="15858" spans="8:9" x14ac:dyDescent="0.2">
      <c r="H15858" s="101"/>
      <c r="I15858" s="101"/>
    </row>
    <row r="15859" spans="8:9" x14ac:dyDescent="0.2">
      <c r="H15859" s="101"/>
      <c r="I15859" s="101"/>
    </row>
    <row r="15860" spans="8:9" x14ac:dyDescent="0.2">
      <c r="H15860" s="101"/>
      <c r="I15860" s="101"/>
    </row>
    <row r="15861" spans="8:9" x14ac:dyDescent="0.2">
      <c r="H15861" s="101"/>
      <c r="I15861" s="101"/>
    </row>
    <row r="15862" spans="8:9" x14ac:dyDescent="0.2">
      <c r="H15862" s="101"/>
      <c r="I15862" s="101"/>
    </row>
    <row r="15863" spans="8:9" x14ac:dyDescent="0.2">
      <c r="H15863" s="101"/>
      <c r="I15863" s="101"/>
    </row>
    <row r="15864" spans="8:9" x14ac:dyDescent="0.2">
      <c r="H15864" s="101"/>
      <c r="I15864" s="101"/>
    </row>
    <row r="15865" spans="8:9" x14ac:dyDescent="0.2">
      <c r="H15865" s="101"/>
      <c r="I15865" s="101"/>
    </row>
    <row r="15866" spans="8:9" x14ac:dyDescent="0.2">
      <c r="H15866" s="101"/>
      <c r="I15866" s="101"/>
    </row>
    <row r="15867" spans="8:9" x14ac:dyDescent="0.2">
      <c r="H15867" s="101"/>
      <c r="I15867" s="101"/>
    </row>
    <row r="15868" spans="8:9" x14ac:dyDescent="0.2">
      <c r="H15868" s="101"/>
      <c r="I15868" s="101"/>
    </row>
    <row r="15869" spans="8:9" x14ac:dyDescent="0.2">
      <c r="H15869" s="101"/>
      <c r="I15869" s="101"/>
    </row>
    <row r="15870" spans="8:9" x14ac:dyDescent="0.2">
      <c r="H15870" s="101"/>
      <c r="I15870" s="101"/>
    </row>
    <row r="15871" spans="8:9" x14ac:dyDescent="0.2">
      <c r="H15871" s="101"/>
      <c r="I15871" s="101"/>
    </row>
    <row r="15872" spans="8:9" x14ac:dyDescent="0.2">
      <c r="H15872" s="101"/>
      <c r="I15872" s="101"/>
    </row>
    <row r="15873" spans="8:9" x14ac:dyDescent="0.2">
      <c r="H15873" s="101"/>
      <c r="I15873" s="101"/>
    </row>
    <row r="15874" spans="8:9" x14ac:dyDescent="0.2">
      <c r="H15874" s="101"/>
      <c r="I15874" s="101"/>
    </row>
    <row r="15875" spans="8:9" x14ac:dyDescent="0.2">
      <c r="H15875" s="101"/>
      <c r="I15875" s="101"/>
    </row>
    <row r="15876" spans="8:9" x14ac:dyDescent="0.2">
      <c r="H15876" s="101"/>
      <c r="I15876" s="101"/>
    </row>
    <row r="15877" spans="8:9" x14ac:dyDescent="0.2">
      <c r="H15877" s="101"/>
      <c r="I15877" s="101"/>
    </row>
    <row r="15878" spans="8:9" x14ac:dyDescent="0.2">
      <c r="H15878" s="101"/>
      <c r="I15878" s="101"/>
    </row>
    <row r="15879" spans="8:9" x14ac:dyDescent="0.2">
      <c r="H15879" s="101"/>
      <c r="I15879" s="101"/>
    </row>
    <row r="15880" spans="8:9" x14ac:dyDescent="0.2">
      <c r="H15880" s="101"/>
      <c r="I15880" s="101"/>
    </row>
    <row r="15881" spans="8:9" x14ac:dyDescent="0.2">
      <c r="H15881" s="101"/>
      <c r="I15881" s="101"/>
    </row>
    <row r="15882" spans="8:9" x14ac:dyDescent="0.2">
      <c r="H15882" s="101"/>
      <c r="I15882" s="101"/>
    </row>
    <row r="15883" spans="8:9" x14ac:dyDescent="0.2">
      <c r="H15883" s="101"/>
      <c r="I15883" s="101"/>
    </row>
    <row r="15884" spans="8:9" x14ac:dyDescent="0.2">
      <c r="H15884" s="101"/>
      <c r="I15884" s="101"/>
    </row>
    <row r="15885" spans="8:9" x14ac:dyDescent="0.2">
      <c r="H15885" s="101"/>
      <c r="I15885" s="101"/>
    </row>
    <row r="15886" spans="8:9" x14ac:dyDescent="0.2">
      <c r="H15886" s="101"/>
      <c r="I15886" s="101"/>
    </row>
    <row r="15887" spans="8:9" x14ac:dyDescent="0.2">
      <c r="H15887" s="101"/>
      <c r="I15887" s="101"/>
    </row>
    <row r="15888" spans="8:9" x14ac:dyDescent="0.2">
      <c r="H15888" s="101"/>
      <c r="I15888" s="101"/>
    </row>
    <row r="15889" spans="8:9" x14ac:dyDescent="0.2">
      <c r="H15889" s="101"/>
      <c r="I15889" s="101"/>
    </row>
    <row r="15890" spans="8:9" x14ac:dyDescent="0.2">
      <c r="H15890" s="101"/>
      <c r="I15890" s="101"/>
    </row>
    <row r="15891" spans="8:9" x14ac:dyDescent="0.2">
      <c r="H15891" s="101"/>
      <c r="I15891" s="101"/>
    </row>
    <row r="15892" spans="8:9" x14ac:dyDescent="0.2">
      <c r="H15892" s="101"/>
      <c r="I15892" s="101"/>
    </row>
    <row r="15893" spans="8:9" x14ac:dyDescent="0.2">
      <c r="H15893" s="101"/>
      <c r="I15893" s="101"/>
    </row>
    <row r="15894" spans="8:9" x14ac:dyDescent="0.2">
      <c r="H15894" s="101"/>
      <c r="I15894" s="101"/>
    </row>
    <row r="15895" spans="8:9" x14ac:dyDescent="0.2">
      <c r="H15895" s="101"/>
      <c r="I15895" s="101"/>
    </row>
    <row r="15896" spans="8:9" x14ac:dyDescent="0.2">
      <c r="H15896" s="101"/>
      <c r="I15896" s="101"/>
    </row>
    <row r="15897" spans="8:9" x14ac:dyDescent="0.2">
      <c r="H15897" s="101"/>
      <c r="I15897" s="101"/>
    </row>
    <row r="15898" spans="8:9" x14ac:dyDescent="0.2">
      <c r="H15898" s="101"/>
      <c r="I15898" s="101"/>
    </row>
    <row r="15899" spans="8:9" x14ac:dyDescent="0.2">
      <c r="H15899" s="101"/>
      <c r="I15899" s="101"/>
    </row>
    <row r="15900" spans="8:9" x14ac:dyDescent="0.2">
      <c r="H15900" s="101"/>
      <c r="I15900" s="101"/>
    </row>
    <row r="15901" spans="8:9" x14ac:dyDescent="0.2">
      <c r="H15901" s="101"/>
      <c r="I15901" s="101"/>
    </row>
    <row r="15902" spans="8:9" x14ac:dyDescent="0.2">
      <c r="H15902" s="101"/>
      <c r="I15902" s="101"/>
    </row>
    <row r="15903" spans="8:9" x14ac:dyDescent="0.2">
      <c r="H15903" s="101"/>
      <c r="I15903" s="101"/>
    </row>
    <row r="15904" spans="8:9" x14ac:dyDescent="0.2">
      <c r="H15904" s="101"/>
      <c r="I15904" s="101"/>
    </row>
    <row r="15905" spans="8:9" x14ac:dyDescent="0.2">
      <c r="H15905" s="101"/>
      <c r="I15905" s="101"/>
    </row>
    <row r="15906" spans="8:9" x14ac:dyDescent="0.2">
      <c r="H15906" s="101"/>
      <c r="I15906" s="101"/>
    </row>
    <row r="15907" spans="8:9" x14ac:dyDescent="0.2">
      <c r="H15907" s="101"/>
      <c r="I15907" s="101"/>
    </row>
    <row r="15908" spans="8:9" x14ac:dyDescent="0.2">
      <c r="H15908" s="101"/>
      <c r="I15908" s="101"/>
    </row>
    <row r="15909" spans="8:9" x14ac:dyDescent="0.2">
      <c r="H15909" s="101"/>
      <c r="I15909" s="101"/>
    </row>
    <row r="15910" spans="8:9" x14ac:dyDescent="0.2">
      <c r="H15910" s="101"/>
      <c r="I15910" s="101"/>
    </row>
    <row r="15911" spans="8:9" x14ac:dyDescent="0.2">
      <c r="H15911" s="101"/>
      <c r="I15911" s="101"/>
    </row>
    <row r="15912" spans="8:9" x14ac:dyDescent="0.2">
      <c r="H15912" s="101"/>
      <c r="I15912" s="101"/>
    </row>
    <row r="15913" spans="8:9" x14ac:dyDescent="0.2">
      <c r="H15913" s="101"/>
      <c r="I15913" s="101"/>
    </row>
    <row r="15914" spans="8:9" x14ac:dyDescent="0.2">
      <c r="H15914" s="101"/>
      <c r="I15914" s="101"/>
    </row>
    <row r="15915" spans="8:9" x14ac:dyDescent="0.2">
      <c r="H15915" s="101"/>
      <c r="I15915" s="101"/>
    </row>
    <row r="15916" spans="8:9" x14ac:dyDescent="0.2">
      <c r="H15916" s="101"/>
      <c r="I15916" s="101"/>
    </row>
    <row r="15917" spans="8:9" x14ac:dyDescent="0.2">
      <c r="H15917" s="101"/>
      <c r="I15917" s="101"/>
    </row>
    <row r="15918" spans="8:9" x14ac:dyDescent="0.2">
      <c r="H15918" s="101"/>
      <c r="I15918" s="101"/>
    </row>
    <row r="15919" spans="8:9" x14ac:dyDescent="0.2">
      <c r="H15919" s="101"/>
      <c r="I15919" s="101"/>
    </row>
    <row r="15920" spans="8:9" x14ac:dyDescent="0.2">
      <c r="H15920" s="101"/>
      <c r="I15920" s="101"/>
    </row>
    <row r="15921" spans="8:9" x14ac:dyDescent="0.2">
      <c r="H15921" s="101"/>
      <c r="I15921" s="101"/>
    </row>
    <row r="15922" spans="8:9" x14ac:dyDescent="0.2">
      <c r="H15922" s="101"/>
      <c r="I15922" s="101"/>
    </row>
    <row r="15923" spans="8:9" x14ac:dyDescent="0.2">
      <c r="H15923" s="101"/>
      <c r="I15923" s="101"/>
    </row>
    <row r="15924" spans="8:9" x14ac:dyDescent="0.2">
      <c r="H15924" s="101"/>
      <c r="I15924" s="101"/>
    </row>
    <row r="15925" spans="8:9" x14ac:dyDescent="0.2">
      <c r="H15925" s="101"/>
      <c r="I15925" s="101"/>
    </row>
    <row r="15926" spans="8:9" x14ac:dyDescent="0.2">
      <c r="H15926" s="101"/>
      <c r="I15926" s="101"/>
    </row>
    <row r="15927" spans="8:9" x14ac:dyDescent="0.2">
      <c r="H15927" s="101"/>
      <c r="I15927" s="101"/>
    </row>
    <row r="15928" spans="8:9" x14ac:dyDescent="0.2">
      <c r="H15928" s="101"/>
      <c r="I15928" s="101"/>
    </row>
    <row r="15929" spans="8:9" x14ac:dyDescent="0.2">
      <c r="H15929" s="101"/>
      <c r="I15929" s="101"/>
    </row>
    <row r="15930" spans="8:9" x14ac:dyDescent="0.2">
      <c r="H15930" s="101"/>
      <c r="I15930" s="101"/>
    </row>
    <row r="15931" spans="8:9" x14ac:dyDescent="0.2">
      <c r="H15931" s="101"/>
      <c r="I15931" s="101"/>
    </row>
    <row r="15932" spans="8:9" x14ac:dyDescent="0.2">
      <c r="H15932" s="101"/>
      <c r="I15932" s="101"/>
    </row>
    <row r="15933" spans="8:9" x14ac:dyDescent="0.2">
      <c r="H15933" s="101"/>
      <c r="I15933" s="101"/>
    </row>
    <row r="15934" spans="8:9" x14ac:dyDescent="0.2">
      <c r="H15934" s="101"/>
      <c r="I15934" s="101"/>
    </row>
    <row r="15935" spans="8:9" x14ac:dyDescent="0.2">
      <c r="H15935" s="101"/>
      <c r="I15935" s="101"/>
    </row>
    <row r="15936" spans="8:9" x14ac:dyDescent="0.2">
      <c r="H15936" s="101"/>
      <c r="I15936" s="101"/>
    </row>
    <row r="15937" spans="8:9" x14ac:dyDescent="0.2">
      <c r="H15937" s="101"/>
      <c r="I15937" s="101"/>
    </row>
    <row r="15938" spans="8:9" x14ac:dyDescent="0.2">
      <c r="H15938" s="101"/>
      <c r="I15938" s="101"/>
    </row>
    <row r="15939" spans="8:9" x14ac:dyDescent="0.2">
      <c r="H15939" s="101"/>
      <c r="I15939" s="101"/>
    </row>
    <row r="15940" spans="8:9" x14ac:dyDescent="0.2">
      <c r="H15940" s="101"/>
      <c r="I15940" s="101"/>
    </row>
    <row r="15941" spans="8:9" x14ac:dyDescent="0.2">
      <c r="H15941" s="101"/>
      <c r="I15941" s="101"/>
    </row>
    <row r="15942" spans="8:9" x14ac:dyDescent="0.2">
      <c r="H15942" s="101"/>
      <c r="I15942" s="101"/>
    </row>
    <row r="15943" spans="8:9" x14ac:dyDescent="0.2">
      <c r="H15943" s="101"/>
      <c r="I15943" s="101"/>
    </row>
    <row r="15944" spans="8:9" x14ac:dyDescent="0.2">
      <c r="H15944" s="101"/>
      <c r="I15944" s="101"/>
    </row>
    <row r="15945" spans="8:9" x14ac:dyDescent="0.2">
      <c r="H15945" s="101"/>
      <c r="I15945" s="101"/>
    </row>
    <row r="15946" spans="8:9" x14ac:dyDescent="0.2">
      <c r="H15946" s="101"/>
      <c r="I15946" s="101"/>
    </row>
    <row r="15947" spans="8:9" x14ac:dyDescent="0.2">
      <c r="H15947" s="101"/>
      <c r="I15947" s="101"/>
    </row>
    <row r="15948" spans="8:9" x14ac:dyDescent="0.2">
      <c r="H15948" s="101"/>
      <c r="I15948" s="101"/>
    </row>
    <row r="15949" spans="8:9" x14ac:dyDescent="0.2">
      <c r="H15949" s="101"/>
      <c r="I15949" s="101"/>
    </row>
    <row r="15950" spans="8:9" x14ac:dyDescent="0.2">
      <c r="H15950" s="101"/>
      <c r="I15950" s="101"/>
    </row>
    <row r="15951" spans="8:9" x14ac:dyDescent="0.2">
      <c r="H15951" s="101"/>
      <c r="I15951" s="101"/>
    </row>
    <row r="15952" spans="8:9" x14ac:dyDescent="0.2">
      <c r="H15952" s="101"/>
      <c r="I15952" s="101"/>
    </row>
    <row r="15953" spans="8:9" x14ac:dyDescent="0.2">
      <c r="H15953" s="101"/>
      <c r="I15953" s="101"/>
    </row>
    <row r="15954" spans="8:9" x14ac:dyDescent="0.2">
      <c r="H15954" s="101"/>
      <c r="I15954" s="101"/>
    </row>
    <row r="15955" spans="8:9" x14ac:dyDescent="0.2">
      <c r="H15955" s="101"/>
      <c r="I15955" s="101"/>
    </row>
    <row r="15956" spans="8:9" x14ac:dyDescent="0.2">
      <c r="H15956" s="101"/>
      <c r="I15956" s="101"/>
    </row>
    <row r="15957" spans="8:9" x14ac:dyDescent="0.2">
      <c r="H15957" s="101"/>
      <c r="I15957" s="101"/>
    </row>
    <row r="15958" spans="8:9" x14ac:dyDescent="0.2">
      <c r="H15958" s="101"/>
      <c r="I15958" s="101"/>
    </row>
    <row r="15959" spans="8:9" x14ac:dyDescent="0.2">
      <c r="H15959" s="101"/>
      <c r="I15959" s="101"/>
    </row>
    <row r="15960" spans="8:9" x14ac:dyDescent="0.2">
      <c r="H15960" s="101"/>
      <c r="I15960" s="101"/>
    </row>
    <row r="15961" spans="8:9" x14ac:dyDescent="0.2">
      <c r="H15961" s="101"/>
      <c r="I15961" s="101"/>
    </row>
    <row r="15962" spans="8:9" x14ac:dyDescent="0.2">
      <c r="H15962" s="101"/>
      <c r="I15962" s="101"/>
    </row>
    <row r="15963" spans="8:9" x14ac:dyDescent="0.2">
      <c r="H15963" s="101"/>
      <c r="I15963" s="101"/>
    </row>
    <row r="15964" spans="8:9" x14ac:dyDescent="0.2">
      <c r="H15964" s="101"/>
      <c r="I15964" s="101"/>
    </row>
    <row r="15965" spans="8:9" x14ac:dyDescent="0.2">
      <c r="H15965" s="101"/>
      <c r="I15965" s="101"/>
    </row>
    <row r="15966" spans="8:9" x14ac:dyDescent="0.2">
      <c r="H15966" s="101"/>
      <c r="I15966" s="101"/>
    </row>
    <row r="15967" spans="8:9" x14ac:dyDescent="0.2">
      <c r="H15967" s="101"/>
      <c r="I15967" s="101"/>
    </row>
    <row r="15968" spans="8:9" x14ac:dyDescent="0.2">
      <c r="H15968" s="101"/>
      <c r="I15968" s="101"/>
    </row>
    <row r="15969" spans="8:9" x14ac:dyDescent="0.2">
      <c r="H15969" s="101"/>
      <c r="I15969" s="101"/>
    </row>
    <row r="15970" spans="8:9" x14ac:dyDescent="0.2">
      <c r="H15970" s="101"/>
      <c r="I15970" s="101"/>
    </row>
    <row r="15971" spans="8:9" x14ac:dyDescent="0.2">
      <c r="H15971" s="101"/>
      <c r="I15971" s="101"/>
    </row>
    <row r="15972" spans="8:9" x14ac:dyDescent="0.2">
      <c r="H15972" s="101"/>
      <c r="I15972" s="101"/>
    </row>
    <row r="15973" spans="8:9" x14ac:dyDescent="0.2">
      <c r="H15973" s="101"/>
      <c r="I15973" s="101"/>
    </row>
    <row r="15974" spans="8:9" x14ac:dyDescent="0.2">
      <c r="H15974" s="101"/>
      <c r="I15974" s="101"/>
    </row>
    <row r="15975" spans="8:9" x14ac:dyDescent="0.2">
      <c r="H15975" s="101"/>
      <c r="I15975" s="101"/>
    </row>
    <row r="15976" spans="8:9" x14ac:dyDescent="0.2">
      <c r="H15976" s="101"/>
      <c r="I15976" s="101"/>
    </row>
    <row r="15977" spans="8:9" x14ac:dyDescent="0.2">
      <c r="H15977" s="101"/>
      <c r="I15977" s="101"/>
    </row>
    <row r="15978" spans="8:9" x14ac:dyDescent="0.2">
      <c r="H15978" s="101"/>
      <c r="I15978" s="101"/>
    </row>
    <row r="15979" spans="8:9" x14ac:dyDescent="0.2">
      <c r="H15979" s="101"/>
      <c r="I15979" s="101"/>
    </row>
    <row r="15980" spans="8:9" x14ac:dyDescent="0.2">
      <c r="H15980" s="101"/>
      <c r="I15980" s="101"/>
    </row>
    <row r="15981" spans="8:9" x14ac:dyDescent="0.2">
      <c r="H15981" s="101"/>
      <c r="I15981" s="101"/>
    </row>
    <row r="15982" spans="8:9" x14ac:dyDescent="0.2">
      <c r="H15982" s="101"/>
      <c r="I15982" s="101"/>
    </row>
    <row r="15983" spans="8:9" x14ac:dyDescent="0.2">
      <c r="H15983" s="101"/>
      <c r="I15983" s="101"/>
    </row>
    <row r="15984" spans="8:9" x14ac:dyDescent="0.2">
      <c r="H15984" s="101"/>
      <c r="I15984" s="101"/>
    </row>
    <row r="15985" spans="8:9" x14ac:dyDescent="0.2">
      <c r="H15985" s="101"/>
      <c r="I15985" s="101"/>
    </row>
    <row r="15986" spans="8:9" x14ac:dyDescent="0.2">
      <c r="H15986" s="101"/>
      <c r="I15986" s="101"/>
    </row>
    <row r="15987" spans="8:9" x14ac:dyDescent="0.2">
      <c r="H15987" s="101"/>
      <c r="I15987" s="101"/>
    </row>
    <row r="15988" spans="8:9" x14ac:dyDescent="0.2">
      <c r="H15988" s="101"/>
      <c r="I15988" s="101"/>
    </row>
    <row r="15989" spans="8:9" x14ac:dyDescent="0.2">
      <c r="H15989" s="101"/>
      <c r="I15989" s="101"/>
    </row>
    <row r="15990" spans="8:9" x14ac:dyDescent="0.2">
      <c r="H15990" s="101"/>
      <c r="I15990" s="101"/>
    </row>
    <row r="15991" spans="8:9" x14ac:dyDescent="0.2">
      <c r="H15991" s="101"/>
      <c r="I15991" s="101"/>
    </row>
    <row r="15992" spans="8:9" x14ac:dyDescent="0.2">
      <c r="H15992" s="101"/>
      <c r="I15992" s="101"/>
    </row>
    <row r="15993" spans="8:9" x14ac:dyDescent="0.2">
      <c r="H15993" s="101"/>
      <c r="I15993" s="101"/>
    </row>
    <row r="15994" spans="8:9" x14ac:dyDescent="0.2">
      <c r="H15994" s="101"/>
      <c r="I15994" s="101"/>
    </row>
    <row r="15995" spans="8:9" x14ac:dyDescent="0.2">
      <c r="H15995" s="101"/>
      <c r="I15995" s="101"/>
    </row>
    <row r="15996" spans="8:9" x14ac:dyDescent="0.2">
      <c r="H15996" s="101"/>
      <c r="I15996" s="101"/>
    </row>
    <row r="15997" spans="8:9" x14ac:dyDescent="0.2">
      <c r="H15997" s="101"/>
      <c r="I15997" s="101"/>
    </row>
    <row r="15998" spans="8:9" x14ac:dyDescent="0.2">
      <c r="H15998" s="101"/>
      <c r="I15998" s="101"/>
    </row>
    <row r="15999" spans="8:9" x14ac:dyDescent="0.2">
      <c r="H15999" s="101"/>
      <c r="I15999" s="101"/>
    </row>
    <row r="16000" spans="8:9" x14ac:dyDescent="0.2">
      <c r="H16000" s="101"/>
      <c r="I16000" s="101"/>
    </row>
    <row r="16001" spans="8:9" x14ac:dyDescent="0.2">
      <c r="H16001" s="101"/>
      <c r="I16001" s="101"/>
    </row>
    <row r="16002" spans="8:9" x14ac:dyDescent="0.2">
      <c r="H16002" s="101"/>
      <c r="I16002" s="101"/>
    </row>
    <row r="16003" spans="8:9" x14ac:dyDescent="0.2">
      <c r="H16003" s="101"/>
      <c r="I16003" s="101"/>
    </row>
    <row r="16004" spans="8:9" x14ac:dyDescent="0.2">
      <c r="H16004" s="101"/>
      <c r="I16004" s="101"/>
    </row>
    <row r="16005" spans="8:9" x14ac:dyDescent="0.2">
      <c r="H16005" s="101"/>
      <c r="I16005" s="101"/>
    </row>
    <row r="16006" spans="8:9" x14ac:dyDescent="0.2">
      <c r="H16006" s="101"/>
      <c r="I16006" s="101"/>
    </row>
    <row r="16007" spans="8:9" x14ac:dyDescent="0.2">
      <c r="H16007" s="101"/>
      <c r="I16007" s="101"/>
    </row>
    <row r="16008" spans="8:9" x14ac:dyDescent="0.2">
      <c r="H16008" s="101"/>
      <c r="I16008" s="101"/>
    </row>
    <row r="16009" spans="8:9" x14ac:dyDescent="0.2">
      <c r="H16009" s="101"/>
      <c r="I16009" s="101"/>
    </row>
    <row r="16010" spans="8:9" x14ac:dyDescent="0.2">
      <c r="H16010" s="101"/>
      <c r="I16010" s="101"/>
    </row>
    <row r="16011" spans="8:9" x14ac:dyDescent="0.2">
      <c r="H16011" s="101"/>
      <c r="I16011" s="101"/>
    </row>
    <row r="16012" spans="8:9" x14ac:dyDescent="0.2">
      <c r="H16012" s="101"/>
      <c r="I16012" s="101"/>
    </row>
    <row r="16013" spans="8:9" x14ac:dyDescent="0.2">
      <c r="H16013" s="101"/>
      <c r="I16013" s="101"/>
    </row>
    <row r="16014" spans="8:9" x14ac:dyDescent="0.2">
      <c r="H16014" s="101"/>
      <c r="I16014" s="101"/>
    </row>
    <row r="16015" spans="8:9" x14ac:dyDescent="0.2">
      <c r="H16015" s="101"/>
      <c r="I16015" s="101"/>
    </row>
    <row r="16016" spans="8:9" x14ac:dyDescent="0.2">
      <c r="H16016" s="101"/>
      <c r="I16016" s="101"/>
    </row>
    <row r="16017" spans="8:9" x14ac:dyDescent="0.2">
      <c r="H16017" s="101"/>
      <c r="I16017" s="101"/>
    </row>
    <row r="16018" spans="8:9" x14ac:dyDescent="0.2">
      <c r="H16018" s="101"/>
      <c r="I16018" s="101"/>
    </row>
    <row r="16019" spans="8:9" x14ac:dyDescent="0.2">
      <c r="H16019" s="101"/>
      <c r="I16019" s="101"/>
    </row>
    <row r="16020" spans="8:9" x14ac:dyDescent="0.2">
      <c r="H16020" s="101"/>
      <c r="I16020" s="101"/>
    </row>
    <row r="16021" spans="8:9" x14ac:dyDescent="0.2">
      <c r="H16021" s="101"/>
      <c r="I16021" s="101"/>
    </row>
    <row r="16022" spans="8:9" x14ac:dyDescent="0.2">
      <c r="H16022" s="101"/>
      <c r="I16022" s="101"/>
    </row>
    <row r="16023" spans="8:9" x14ac:dyDescent="0.2">
      <c r="H16023" s="101"/>
      <c r="I16023" s="101"/>
    </row>
    <row r="16024" spans="8:9" x14ac:dyDescent="0.2">
      <c r="H16024" s="101"/>
      <c r="I16024" s="101"/>
    </row>
    <row r="16025" spans="8:9" x14ac:dyDescent="0.2">
      <c r="H16025" s="101"/>
      <c r="I16025" s="101"/>
    </row>
    <row r="16026" spans="8:9" x14ac:dyDescent="0.2">
      <c r="H16026" s="101"/>
      <c r="I16026" s="101"/>
    </row>
    <row r="16027" spans="8:9" x14ac:dyDescent="0.2">
      <c r="H16027" s="101"/>
      <c r="I16027" s="101"/>
    </row>
    <row r="16028" spans="8:9" x14ac:dyDescent="0.2">
      <c r="H16028" s="101"/>
      <c r="I16028" s="101"/>
    </row>
    <row r="16029" spans="8:9" x14ac:dyDescent="0.2">
      <c r="H16029" s="101"/>
      <c r="I16029" s="101"/>
    </row>
    <row r="16030" spans="8:9" x14ac:dyDescent="0.2">
      <c r="H16030" s="101"/>
      <c r="I16030" s="101"/>
    </row>
    <row r="16031" spans="8:9" x14ac:dyDescent="0.2">
      <c r="H16031" s="101"/>
      <c r="I16031" s="101"/>
    </row>
    <row r="16032" spans="8:9" x14ac:dyDescent="0.2">
      <c r="H16032" s="101"/>
      <c r="I16032" s="101"/>
    </row>
    <row r="16033" spans="8:9" x14ac:dyDescent="0.2">
      <c r="H16033" s="101"/>
      <c r="I16033" s="101"/>
    </row>
    <row r="16034" spans="8:9" x14ac:dyDescent="0.2">
      <c r="H16034" s="101"/>
      <c r="I16034" s="101"/>
    </row>
    <row r="16035" spans="8:9" x14ac:dyDescent="0.2">
      <c r="H16035" s="101"/>
      <c r="I16035" s="101"/>
    </row>
    <row r="16036" spans="8:9" x14ac:dyDescent="0.2">
      <c r="H16036" s="101"/>
      <c r="I16036" s="101"/>
    </row>
    <row r="16037" spans="8:9" x14ac:dyDescent="0.2">
      <c r="H16037" s="101"/>
      <c r="I16037" s="101"/>
    </row>
    <row r="16038" spans="8:9" x14ac:dyDescent="0.2">
      <c r="H16038" s="101"/>
      <c r="I16038" s="101"/>
    </row>
    <row r="16039" spans="8:9" x14ac:dyDescent="0.2">
      <c r="H16039" s="101"/>
      <c r="I16039" s="101"/>
    </row>
    <row r="16040" spans="8:9" x14ac:dyDescent="0.2">
      <c r="H16040" s="101"/>
      <c r="I16040" s="101"/>
    </row>
    <row r="16041" spans="8:9" x14ac:dyDescent="0.2">
      <c r="H16041" s="101"/>
      <c r="I16041" s="101"/>
    </row>
    <row r="16042" spans="8:9" x14ac:dyDescent="0.2">
      <c r="H16042" s="101"/>
      <c r="I16042" s="101"/>
    </row>
    <row r="16043" spans="8:9" x14ac:dyDescent="0.2">
      <c r="H16043" s="101"/>
      <c r="I16043" s="101"/>
    </row>
    <row r="16044" spans="8:9" x14ac:dyDescent="0.2">
      <c r="H16044" s="101"/>
      <c r="I16044" s="101"/>
    </row>
    <row r="16045" spans="8:9" x14ac:dyDescent="0.2">
      <c r="H16045" s="101"/>
      <c r="I16045" s="101"/>
    </row>
    <row r="16046" spans="8:9" x14ac:dyDescent="0.2">
      <c r="H16046" s="101"/>
      <c r="I16046" s="101"/>
    </row>
    <row r="16047" spans="8:9" x14ac:dyDescent="0.2">
      <c r="H16047" s="101"/>
      <c r="I16047" s="101"/>
    </row>
    <row r="16048" spans="8:9" x14ac:dyDescent="0.2">
      <c r="H16048" s="101"/>
      <c r="I16048" s="101"/>
    </row>
    <row r="16049" spans="8:9" x14ac:dyDescent="0.2">
      <c r="H16049" s="101"/>
      <c r="I16049" s="101"/>
    </row>
    <row r="16050" spans="8:9" x14ac:dyDescent="0.2">
      <c r="H16050" s="101"/>
      <c r="I16050" s="101"/>
    </row>
    <row r="16051" spans="8:9" x14ac:dyDescent="0.2">
      <c r="H16051" s="101"/>
      <c r="I16051" s="101"/>
    </row>
    <row r="16052" spans="8:9" x14ac:dyDescent="0.2">
      <c r="H16052" s="101"/>
      <c r="I16052" s="101"/>
    </row>
    <row r="16053" spans="8:9" x14ac:dyDescent="0.2">
      <c r="H16053" s="101"/>
      <c r="I16053" s="101"/>
    </row>
    <row r="16054" spans="8:9" x14ac:dyDescent="0.2">
      <c r="H16054" s="101"/>
      <c r="I16054" s="101"/>
    </row>
    <row r="16055" spans="8:9" x14ac:dyDescent="0.2">
      <c r="H16055" s="101"/>
      <c r="I16055" s="101"/>
    </row>
    <row r="16056" spans="8:9" x14ac:dyDescent="0.2">
      <c r="H16056" s="101"/>
      <c r="I16056" s="101"/>
    </row>
    <row r="16057" spans="8:9" x14ac:dyDescent="0.2">
      <c r="H16057" s="101"/>
      <c r="I16057" s="101"/>
    </row>
    <row r="16058" spans="8:9" x14ac:dyDescent="0.2">
      <c r="H16058" s="101"/>
      <c r="I16058" s="101"/>
    </row>
    <row r="16059" spans="8:9" x14ac:dyDescent="0.2">
      <c r="H16059" s="101"/>
      <c r="I16059" s="101"/>
    </row>
    <row r="16060" spans="8:9" x14ac:dyDescent="0.2">
      <c r="H16060" s="101"/>
      <c r="I16060" s="101"/>
    </row>
    <row r="16061" spans="8:9" x14ac:dyDescent="0.2">
      <c r="H16061" s="101"/>
      <c r="I16061" s="101"/>
    </row>
    <row r="16062" spans="8:9" x14ac:dyDescent="0.2">
      <c r="H16062" s="101"/>
      <c r="I16062" s="101"/>
    </row>
    <row r="16063" spans="8:9" x14ac:dyDescent="0.2">
      <c r="H16063" s="101"/>
      <c r="I16063" s="101"/>
    </row>
    <row r="16064" spans="8:9" x14ac:dyDescent="0.2">
      <c r="H16064" s="101"/>
      <c r="I16064" s="101"/>
    </row>
    <row r="16065" spans="8:9" x14ac:dyDescent="0.2">
      <c r="H16065" s="101"/>
      <c r="I16065" s="101"/>
    </row>
    <row r="16066" spans="8:9" x14ac:dyDescent="0.2">
      <c r="H16066" s="101"/>
      <c r="I16066" s="101"/>
    </row>
    <row r="16067" spans="8:9" x14ac:dyDescent="0.2">
      <c r="H16067" s="101"/>
      <c r="I16067" s="101"/>
    </row>
    <row r="16068" spans="8:9" x14ac:dyDescent="0.2">
      <c r="H16068" s="101"/>
      <c r="I16068" s="101"/>
    </row>
    <row r="16069" spans="8:9" x14ac:dyDescent="0.2">
      <c r="H16069" s="101"/>
      <c r="I16069" s="101"/>
    </row>
    <row r="16070" spans="8:9" x14ac:dyDescent="0.2">
      <c r="H16070" s="101"/>
      <c r="I16070" s="101"/>
    </row>
    <row r="16071" spans="8:9" x14ac:dyDescent="0.2">
      <c r="H16071" s="101"/>
      <c r="I16071" s="101"/>
    </row>
    <row r="16072" spans="8:9" x14ac:dyDescent="0.2">
      <c r="H16072" s="101"/>
      <c r="I16072" s="101"/>
    </row>
    <row r="16073" spans="8:9" x14ac:dyDescent="0.2">
      <c r="H16073" s="101"/>
      <c r="I16073" s="101"/>
    </row>
    <row r="16074" spans="8:9" x14ac:dyDescent="0.2">
      <c r="H16074" s="101"/>
      <c r="I16074" s="101"/>
    </row>
    <row r="16075" spans="8:9" x14ac:dyDescent="0.2">
      <c r="H16075" s="101"/>
      <c r="I16075" s="101"/>
    </row>
    <row r="16076" spans="8:9" x14ac:dyDescent="0.2">
      <c r="H16076" s="101"/>
      <c r="I16076" s="101"/>
    </row>
    <row r="16077" spans="8:9" x14ac:dyDescent="0.2">
      <c r="H16077" s="101"/>
      <c r="I16077" s="101"/>
    </row>
    <row r="16078" spans="8:9" x14ac:dyDescent="0.2">
      <c r="H16078" s="101"/>
      <c r="I16078" s="101"/>
    </row>
    <row r="16079" spans="8:9" x14ac:dyDescent="0.2">
      <c r="H16079" s="101"/>
      <c r="I16079" s="101"/>
    </row>
    <row r="16080" spans="8:9" x14ac:dyDescent="0.2">
      <c r="H16080" s="101"/>
      <c r="I16080" s="101"/>
    </row>
    <row r="16081" spans="8:9" x14ac:dyDescent="0.2">
      <c r="H16081" s="101"/>
      <c r="I16081" s="101"/>
    </row>
    <row r="16082" spans="8:9" x14ac:dyDescent="0.2">
      <c r="H16082" s="101"/>
      <c r="I16082" s="101"/>
    </row>
    <row r="16083" spans="8:9" x14ac:dyDescent="0.2">
      <c r="H16083" s="101"/>
      <c r="I16083" s="101"/>
    </row>
    <row r="16084" spans="8:9" x14ac:dyDescent="0.2">
      <c r="H16084" s="101"/>
      <c r="I16084" s="101"/>
    </row>
    <row r="16085" spans="8:9" x14ac:dyDescent="0.2">
      <c r="H16085" s="101"/>
      <c r="I16085" s="101"/>
    </row>
    <row r="16086" spans="8:9" x14ac:dyDescent="0.2">
      <c r="H16086" s="101"/>
      <c r="I16086" s="101"/>
    </row>
    <row r="16087" spans="8:9" x14ac:dyDescent="0.2">
      <c r="H16087" s="101"/>
      <c r="I16087" s="101"/>
    </row>
    <row r="16088" spans="8:9" x14ac:dyDescent="0.2">
      <c r="H16088" s="101"/>
      <c r="I16088" s="101"/>
    </row>
    <row r="16089" spans="8:9" x14ac:dyDescent="0.2">
      <c r="H16089" s="101"/>
      <c r="I16089" s="101"/>
    </row>
    <row r="16090" spans="8:9" x14ac:dyDescent="0.2">
      <c r="H16090" s="101"/>
      <c r="I16090" s="101"/>
    </row>
    <row r="16091" spans="8:9" x14ac:dyDescent="0.2">
      <c r="H16091" s="101"/>
      <c r="I16091" s="101"/>
    </row>
    <row r="16092" spans="8:9" x14ac:dyDescent="0.2">
      <c r="H16092" s="101"/>
      <c r="I16092" s="101"/>
    </row>
    <row r="16093" spans="8:9" x14ac:dyDescent="0.2">
      <c r="H16093" s="101"/>
      <c r="I16093" s="101"/>
    </row>
    <row r="16094" spans="8:9" x14ac:dyDescent="0.2">
      <c r="H16094" s="101"/>
      <c r="I16094" s="101"/>
    </row>
    <row r="16095" spans="8:9" x14ac:dyDescent="0.2">
      <c r="H16095" s="101"/>
      <c r="I16095" s="101"/>
    </row>
    <row r="16096" spans="8:9" x14ac:dyDescent="0.2">
      <c r="H16096" s="101"/>
      <c r="I16096" s="101"/>
    </row>
    <row r="16097" spans="8:9" x14ac:dyDescent="0.2">
      <c r="H16097" s="101"/>
      <c r="I16097" s="101"/>
    </row>
    <row r="16098" spans="8:9" x14ac:dyDescent="0.2">
      <c r="H16098" s="101"/>
      <c r="I16098" s="101"/>
    </row>
    <row r="16099" spans="8:9" x14ac:dyDescent="0.2">
      <c r="H16099" s="101"/>
      <c r="I16099" s="101"/>
    </row>
    <row r="16100" spans="8:9" x14ac:dyDescent="0.2">
      <c r="H16100" s="101"/>
      <c r="I16100" s="101"/>
    </row>
    <row r="16101" spans="8:9" x14ac:dyDescent="0.2">
      <c r="H16101" s="101"/>
      <c r="I16101" s="101"/>
    </row>
    <row r="16102" spans="8:9" x14ac:dyDescent="0.2">
      <c r="H16102" s="101"/>
      <c r="I16102" s="101"/>
    </row>
    <row r="16103" spans="8:9" x14ac:dyDescent="0.2">
      <c r="H16103" s="101"/>
      <c r="I16103" s="101"/>
    </row>
    <row r="16104" spans="8:9" x14ac:dyDescent="0.2">
      <c r="H16104" s="101"/>
      <c r="I16104" s="101"/>
    </row>
    <row r="16105" spans="8:9" x14ac:dyDescent="0.2">
      <c r="H16105" s="101"/>
      <c r="I16105" s="101"/>
    </row>
    <row r="16106" spans="8:9" x14ac:dyDescent="0.2">
      <c r="H16106" s="101"/>
      <c r="I16106" s="101"/>
    </row>
    <row r="16107" spans="8:9" x14ac:dyDescent="0.2">
      <c r="H16107" s="101"/>
      <c r="I16107" s="101"/>
    </row>
    <row r="16108" spans="8:9" x14ac:dyDescent="0.2">
      <c r="H16108" s="101"/>
      <c r="I16108" s="101"/>
    </row>
    <row r="16109" spans="8:9" x14ac:dyDescent="0.2">
      <c r="H16109" s="101"/>
      <c r="I16109" s="101"/>
    </row>
    <row r="16110" spans="8:9" x14ac:dyDescent="0.2">
      <c r="H16110" s="101"/>
      <c r="I16110" s="101"/>
    </row>
    <row r="16111" spans="8:9" x14ac:dyDescent="0.2">
      <c r="H16111" s="101"/>
      <c r="I16111" s="101"/>
    </row>
    <row r="16112" spans="8:9" x14ac:dyDescent="0.2">
      <c r="H16112" s="101"/>
      <c r="I16112" s="101"/>
    </row>
    <row r="16113" spans="8:9" x14ac:dyDescent="0.2">
      <c r="H16113" s="101"/>
      <c r="I16113" s="101"/>
    </row>
    <row r="16114" spans="8:9" x14ac:dyDescent="0.2">
      <c r="H16114" s="101"/>
      <c r="I16114" s="101"/>
    </row>
    <row r="16115" spans="8:9" x14ac:dyDescent="0.2">
      <c r="H16115" s="101"/>
      <c r="I16115" s="101"/>
    </row>
    <row r="16116" spans="8:9" x14ac:dyDescent="0.2">
      <c r="H16116" s="101"/>
      <c r="I16116" s="101"/>
    </row>
    <row r="16117" spans="8:9" x14ac:dyDescent="0.2">
      <c r="H16117" s="101"/>
      <c r="I16117" s="101"/>
    </row>
    <row r="16118" spans="8:9" x14ac:dyDescent="0.2">
      <c r="H16118" s="101"/>
      <c r="I16118" s="101"/>
    </row>
    <row r="16119" spans="8:9" x14ac:dyDescent="0.2">
      <c r="H16119" s="101"/>
      <c r="I16119" s="101"/>
    </row>
    <row r="16120" spans="8:9" x14ac:dyDescent="0.2">
      <c r="H16120" s="101"/>
      <c r="I16120" s="101"/>
    </row>
    <row r="16121" spans="8:9" x14ac:dyDescent="0.2">
      <c r="H16121" s="101"/>
      <c r="I16121" s="101"/>
    </row>
    <row r="16122" spans="8:9" x14ac:dyDescent="0.2">
      <c r="H16122" s="101"/>
      <c r="I16122" s="101"/>
    </row>
    <row r="16123" spans="8:9" x14ac:dyDescent="0.2">
      <c r="H16123" s="101"/>
      <c r="I16123" s="101"/>
    </row>
    <row r="16124" spans="8:9" x14ac:dyDescent="0.2">
      <c r="H16124" s="101"/>
      <c r="I16124" s="101"/>
    </row>
    <row r="16125" spans="8:9" x14ac:dyDescent="0.2">
      <c r="H16125" s="101"/>
      <c r="I16125" s="101"/>
    </row>
    <row r="16126" spans="8:9" x14ac:dyDescent="0.2">
      <c r="H16126" s="101"/>
      <c r="I16126" s="101"/>
    </row>
    <row r="16127" spans="8:9" x14ac:dyDescent="0.2">
      <c r="H16127" s="101"/>
      <c r="I16127" s="101"/>
    </row>
    <row r="16128" spans="8:9" x14ac:dyDescent="0.2">
      <c r="H16128" s="101"/>
      <c r="I16128" s="101"/>
    </row>
    <row r="16129" spans="8:9" x14ac:dyDescent="0.2">
      <c r="H16129" s="101"/>
      <c r="I16129" s="101"/>
    </row>
    <row r="16130" spans="8:9" x14ac:dyDescent="0.2">
      <c r="H16130" s="101"/>
      <c r="I16130" s="101"/>
    </row>
    <row r="16131" spans="8:9" x14ac:dyDescent="0.2">
      <c r="H16131" s="101"/>
      <c r="I16131" s="101"/>
    </row>
    <row r="16132" spans="8:9" x14ac:dyDescent="0.2">
      <c r="H16132" s="101"/>
      <c r="I16132" s="101"/>
    </row>
    <row r="16133" spans="8:9" x14ac:dyDescent="0.2">
      <c r="H16133" s="101"/>
      <c r="I16133" s="101"/>
    </row>
    <row r="16134" spans="8:9" x14ac:dyDescent="0.2">
      <c r="H16134" s="101"/>
      <c r="I16134" s="101"/>
    </row>
    <row r="16135" spans="8:9" x14ac:dyDescent="0.2">
      <c r="H16135" s="101"/>
      <c r="I16135" s="101"/>
    </row>
    <row r="16136" spans="8:9" x14ac:dyDescent="0.2">
      <c r="H16136" s="101"/>
      <c r="I16136" s="101"/>
    </row>
    <row r="16137" spans="8:9" x14ac:dyDescent="0.2">
      <c r="H16137" s="101"/>
      <c r="I16137" s="101"/>
    </row>
    <row r="16138" spans="8:9" x14ac:dyDescent="0.2">
      <c r="H16138" s="101"/>
      <c r="I16138" s="101"/>
    </row>
    <row r="16139" spans="8:9" x14ac:dyDescent="0.2">
      <c r="H16139" s="101"/>
      <c r="I16139" s="101"/>
    </row>
    <row r="16140" spans="8:9" x14ac:dyDescent="0.2">
      <c r="H16140" s="101"/>
      <c r="I16140" s="101"/>
    </row>
    <row r="16141" spans="8:9" x14ac:dyDescent="0.2">
      <c r="H16141" s="101"/>
      <c r="I16141" s="101"/>
    </row>
    <row r="16142" spans="8:9" x14ac:dyDescent="0.2">
      <c r="H16142" s="101"/>
      <c r="I16142" s="101"/>
    </row>
    <row r="16143" spans="8:9" x14ac:dyDescent="0.2">
      <c r="H16143" s="101"/>
      <c r="I16143" s="101"/>
    </row>
    <row r="16144" spans="8:9" x14ac:dyDescent="0.2">
      <c r="H16144" s="101"/>
      <c r="I16144" s="101"/>
    </row>
    <row r="16145" spans="8:9" x14ac:dyDescent="0.2">
      <c r="H16145" s="101"/>
      <c r="I16145" s="101"/>
    </row>
    <row r="16146" spans="8:9" x14ac:dyDescent="0.2">
      <c r="H16146" s="101"/>
      <c r="I16146" s="101"/>
    </row>
    <row r="16147" spans="8:9" x14ac:dyDescent="0.2">
      <c r="H16147" s="101"/>
      <c r="I16147" s="101"/>
    </row>
    <row r="16148" spans="8:9" x14ac:dyDescent="0.2">
      <c r="H16148" s="101"/>
      <c r="I16148" s="101"/>
    </row>
    <row r="16149" spans="8:9" x14ac:dyDescent="0.2">
      <c r="H16149" s="101"/>
      <c r="I16149" s="101"/>
    </row>
    <row r="16150" spans="8:9" x14ac:dyDescent="0.2">
      <c r="H16150" s="101"/>
      <c r="I16150" s="101"/>
    </row>
    <row r="16151" spans="8:9" x14ac:dyDescent="0.2">
      <c r="H16151" s="101"/>
      <c r="I16151" s="101"/>
    </row>
    <row r="16152" spans="8:9" x14ac:dyDescent="0.2">
      <c r="H16152" s="101"/>
      <c r="I16152" s="101"/>
    </row>
    <row r="16153" spans="8:9" x14ac:dyDescent="0.2">
      <c r="H16153" s="101"/>
      <c r="I16153" s="101"/>
    </row>
    <row r="16154" spans="8:9" x14ac:dyDescent="0.2">
      <c r="H16154" s="101"/>
      <c r="I16154" s="101"/>
    </row>
    <row r="16155" spans="8:9" x14ac:dyDescent="0.2">
      <c r="H16155" s="101"/>
      <c r="I16155" s="101"/>
    </row>
    <row r="16156" spans="8:9" x14ac:dyDescent="0.2">
      <c r="H16156" s="101"/>
      <c r="I16156" s="101"/>
    </row>
    <row r="16157" spans="8:9" x14ac:dyDescent="0.2">
      <c r="H16157" s="101"/>
      <c r="I16157" s="101"/>
    </row>
    <row r="16158" spans="8:9" x14ac:dyDescent="0.2">
      <c r="H16158" s="101"/>
      <c r="I16158" s="101"/>
    </row>
    <row r="16159" spans="8:9" x14ac:dyDescent="0.2">
      <c r="H16159" s="101"/>
      <c r="I16159" s="101"/>
    </row>
    <row r="16160" spans="8:9" x14ac:dyDescent="0.2">
      <c r="H16160" s="101"/>
      <c r="I16160" s="101"/>
    </row>
    <row r="16161" spans="8:9" x14ac:dyDescent="0.2">
      <c r="H16161" s="101"/>
      <c r="I16161" s="101"/>
    </row>
    <row r="16162" spans="8:9" x14ac:dyDescent="0.2">
      <c r="H16162" s="101"/>
      <c r="I16162" s="101"/>
    </row>
    <row r="16163" spans="8:9" x14ac:dyDescent="0.2">
      <c r="H16163" s="101"/>
      <c r="I16163" s="101"/>
    </row>
    <row r="16164" spans="8:9" x14ac:dyDescent="0.2">
      <c r="H16164" s="101"/>
      <c r="I16164" s="101"/>
    </row>
    <row r="16165" spans="8:9" x14ac:dyDescent="0.2">
      <c r="H16165" s="101"/>
      <c r="I16165" s="101"/>
    </row>
    <row r="16166" spans="8:9" x14ac:dyDescent="0.2">
      <c r="H16166" s="101"/>
      <c r="I16166" s="101"/>
    </row>
    <row r="16167" spans="8:9" x14ac:dyDescent="0.2">
      <c r="H16167" s="101"/>
      <c r="I16167" s="101"/>
    </row>
    <row r="16168" spans="8:9" x14ac:dyDescent="0.2">
      <c r="H16168" s="101"/>
      <c r="I16168" s="101"/>
    </row>
    <row r="16169" spans="8:9" x14ac:dyDescent="0.2">
      <c r="H16169" s="101"/>
      <c r="I16169" s="101"/>
    </row>
    <row r="16170" spans="8:9" x14ac:dyDescent="0.2">
      <c r="H16170" s="101"/>
      <c r="I16170" s="101"/>
    </row>
    <row r="16171" spans="8:9" x14ac:dyDescent="0.2">
      <c r="H16171" s="101"/>
      <c r="I16171" s="101"/>
    </row>
    <row r="16172" spans="8:9" x14ac:dyDescent="0.2">
      <c r="H16172" s="101"/>
      <c r="I16172" s="101"/>
    </row>
    <row r="16173" spans="8:9" x14ac:dyDescent="0.2">
      <c r="H16173" s="101"/>
      <c r="I16173" s="101"/>
    </row>
    <row r="16174" spans="8:9" x14ac:dyDescent="0.2">
      <c r="H16174" s="101"/>
      <c r="I16174" s="101"/>
    </row>
    <row r="16175" spans="8:9" x14ac:dyDescent="0.2">
      <c r="H16175" s="101"/>
      <c r="I16175" s="101"/>
    </row>
    <row r="16176" spans="8:9" x14ac:dyDescent="0.2">
      <c r="H16176" s="101"/>
      <c r="I16176" s="101"/>
    </row>
    <row r="16177" spans="8:9" x14ac:dyDescent="0.2">
      <c r="H16177" s="101"/>
      <c r="I16177" s="101"/>
    </row>
    <row r="16178" spans="8:9" x14ac:dyDescent="0.2">
      <c r="H16178" s="101"/>
      <c r="I16178" s="101"/>
    </row>
    <row r="16179" spans="8:9" x14ac:dyDescent="0.2">
      <c r="H16179" s="101"/>
      <c r="I16179" s="101"/>
    </row>
    <row r="16180" spans="8:9" x14ac:dyDescent="0.2">
      <c r="H16180" s="101"/>
      <c r="I16180" s="101"/>
    </row>
    <row r="16181" spans="8:9" x14ac:dyDescent="0.2">
      <c r="H16181" s="101"/>
      <c r="I16181" s="101"/>
    </row>
    <row r="16182" spans="8:9" x14ac:dyDescent="0.2">
      <c r="H16182" s="101"/>
      <c r="I16182" s="101"/>
    </row>
    <row r="16183" spans="8:9" x14ac:dyDescent="0.2">
      <c r="H16183" s="101"/>
      <c r="I16183" s="101"/>
    </row>
    <row r="16184" spans="8:9" x14ac:dyDescent="0.2">
      <c r="H16184" s="101"/>
      <c r="I16184" s="101"/>
    </row>
    <row r="16185" spans="8:9" x14ac:dyDescent="0.2">
      <c r="H16185" s="101"/>
      <c r="I16185" s="101"/>
    </row>
    <row r="16186" spans="8:9" x14ac:dyDescent="0.2">
      <c r="H16186" s="101"/>
      <c r="I16186" s="101"/>
    </row>
    <row r="16187" spans="8:9" x14ac:dyDescent="0.2">
      <c r="H16187" s="101"/>
      <c r="I16187" s="101"/>
    </row>
    <row r="16188" spans="8:9" x14ac:dyDescent="0.2">
      <c r="H16188" s="101"/>
      <c r="I16188" s="101"/>
    </row>
    <row r="16189" spans="8:9" x14ac:dyDescent="0.2">
      <c r="H16189" s="101"/>
      <c r="I16189" s="101"/>
    </row>
    <row r="16190" spans="8:9" x14ac:dyDescent="0.2">
      <c r="H16190" s="101"/>
      <c r="I16190" s="101"/>
    </row>
    <row r="16191" spans="8:9" x14ac:dyDescent="0.2">
      <c r="H16191" s="101"/>
      <c r="I16191" s="101"/>
    </row>
    <row r="16192" spans="8:9" x14ac:dyDescent="0.2">
      <c r="H16192" s="101"/>
      <c r="I16192" s="101"/>
    </row>
    <row r="16193" spans="8:9" x14ac:dyDescent="0.2">
      <c r="H16193" s="101"/>
      <c r="I16193" s="101"/>
    </row>
    <row r="16194" spans="8:9" x14ac:dyDescent="0.2">
      <c r="H16194" s="101"/>
      <c r="I16194" s="101"/>
    </row>
    <row r="16195" spans="8:9" x14ac:dyDescent="0.2">
      <c r="H16195" s="101"/>
      <c r="I16195" s="101"/>
    </row>
    <row r="16196" spans="8:9" x14ac:dyDescent="0.2">
      <c r="H16196" s="101"/>
      <c r="I16196" s="101"/>
    </row>
    <row r="16197" spans="8:9" x14ac:dyDescent="0.2">
      <c r="H16197" s="101"/>
      <c r="I16197" s="101"/>
    </row>
    <row r="16198" spans="8:9" x14ac:dyDescent="0.2">
      <c r="H16198" s="101"/>
      <c r="I16198" s="101"/>
    </row>
    <row r="16199" spans="8:9" x14ac:dyDescent="0.2">
      <c r="H16199" s="101"/>
      <c r="I16199" s="101"/>
    </row>
    <row r="16200" spans="8:9" x14ac:dyDescent="0.2">
      <c r="H16200" s="101"/>
      <c r="I16200" s="101"/>
    </row>
    <row r="16201" spans="8:9" x14ac:dyDescent="0.2">
      <c r="H16201" s="101"/>
      <c r="I16201" s="101"/>
    </row>
    <row r="16202" spans="8:9" x14ac:dyDescent="0.2">
      <c r="H16202" s="101"/>
      <c r="I16202" s="101"/>
    </row>
    <row r="16203" spans="8:9" x14ac:dyDescent="0.2">
      <c r="H16203" s="101"/>
      <c r="I16203" s="101"/>
    </row>
    <row r="16204" spans="8:9" x14ac:dyDescent="0.2">
      <c r="H16204" s="101"/>
      <c r="I16204" s="101"/>
    </row>
    <row r="16205" spans="8:9" x14ac:dyDescent="0.2">
      <c r="H16205" s="101"/>
      <c r="I16205" s="101"/>
    </row>
    <row r="16206" spans="8:9" x14ac:dyDescent="0.2">
      <c r="H16206" s="101"/>
      <c r="I16206" s="101"/>
    </row>
    <row r="16207" spans="8:9" x14ac:dyDescent="0.2">
      <c r="H16207" s="101"/>
      <c r="I16207" s="101"/>
    </row>
    <row r="16208" spans="8:9" x14ac:dyDescent="0.2">
      <c r="H16208" s="101"/>
      <c r="I16208" s="101"/>
    </row>
    <row r="16209" spans="8:9" x14ac:dyDescent="0.2">
      <c r="H16209" s="101"/>
      <c r="I16209" s="101"/>
    </row>
    <row r="16210" spans="8:9" x14ac:dyDescent="0.2">
      <c r="H16210" s="101"/>
      <c r="I16210" s="101"/>
    </row>
    <row r="16211" spans="8:9" x14ac:dyDescent="0.2">
      <c r="H16211" s="101"/>
      <c r="I16211" s="101"/>
    </row>
    <row r="16212" spans="8:9" x14ac:dyDescent="0.2">
      <c r="H16212" s="101"/>
      <c r="I16212" s="101"/>
    </row>
    <row r="16213" spans="8:9" x14ac:dyDescent="0.2">
      <c r="H16213" s="101"/>
      <c r="I16213" s="101"/>
    </row>
    <row r="16214" spans="8:9" x14ac:dyDescent="0.2">
      <c r="H16214" s="101"/>
      <c r="I16214" s="101"/>
    </row>
    <row r="16215" spans="8:9" x14ac:dyDescent="0.2">
      <c r="H16215" s="101"/>
      <c r="I16215" s="101"/>
    </row>
    <row r="16216" spans="8:9" x14ac:dyDescent="0.2">
      <c r="H16216" s="101"/>
      <c r="I16216" s="101"/>
    </row>
    <row r="16217" spans="8:9" x14ac:dyDescent="0.2">
      <c r="H16217" s="101"/>
      <c r="I16217" s="101"/>
    </row>
    <row r="16218" spans="8:9" x14ac:dyDescent="0.2">
      <c r="H16218" s="101"/>
      <c r="I16218" s="101"/>
    </row>
    <row r="16219" spans="8:9" x14ac:dyDescent="0.2">
      <c r="H16219" s="101"/>
      <c r="I16219" s="101"/>
    </row>
    <row r="16220" spans="8:9" x14ac:dyDescent="0.2">
      <c r="H16220" s="101"/>
      <c r="I16220" s="101"/>
    </row>
    <row r="16221" spans="8:9" x14ac:dyDescent="0.2">
      <c r="H16221" s="101"/>
      <c r="I16221" s="101"/>
    </row>
    <row r="16222" spans="8:9" x14ac:dyDescent="0.2">
      <c r="H16222" s="101"/>
      <c r="I16222" s="101"/>
    </row>
    <row r="16223" spans="8:9" x14ac:dyDescent="0.2">
      <c r="H16223" s="101"/>
      <c r="I16223" s="101"/>
    </row>
    <row r="16224" spans="8:9" x14ac:dyDescent="0.2">
      <c r="H16224" s="101"/>
      <c r="I16224" s="101"/>
    </row>
    <row r="16225" spans="8:9" x14ac:dyDescent="0.2">
      <c r="H16225" s="101"/>
      <c r="I16225" s="101"/>
    </row>
    <row r="16226" spans="8:9" x14ac:dyDescent="0.2">
      <c r="H16226" s="101"/>
      <c r="I16226" s="101"/>
    </row>
    <row r="16227" spans="8:9" x14ac:dyDescent="0.2">
      <c r="H16227" s="101"/>
      <c r="I16227" s="101"/>
    </row>
    <row r="16228" spans="8:9" x14ac:dyDescent="0.2">
      <c r="H16228" s="101"/>
      <c r="I16228" s="101"/>
    </row>
    <row r="16229" spans="8:9" x14ac:dyDescent="0.2">
      <c r="H16229" s="101"/>
      <c r="I16229" s="101"/>
    </row>
    <row r="16230" spans="8:9" x14ac:dyDescent="0.2">
      <c r="H16230" s="101"/>
      <c r="I16230" s="101"/>
    </row>
    <row r="16231" spans="8:9" x14ac:dyDescent="0.2">
      <c r="H16231" s="101"/>
      <c r="I16231" s="101"/>
    </row>
    <row r="16232" spans="8:9" x14ac:dyDescent="0.2">
      <c r="H16232" s="101"/>
      <c r="I16232" s="101"/>
    </row>
    <row r="16233" spans="8:9" x14ac:dyDescent="0.2">
      <c r="H16233" s="101"/>
      <c r="I16233" s="101"/>
    </row>
    <row r="16234" spans="8:9" x14ac:dyDescent="0.2">
      <c r="H16234" s="101"/>
      <c r="I16234" s="101"/>
    </row>
    <row r="16235" spans="8:9" x14ac:dyDescent="0.2">
      <c r="H16235" s="101"/>
      <c r="I16235" s="101"/>
    </row>
    <row r="16236" spans="8:9" x14ac:dyDescent="0.2">
      <c r="H16236" s="101"/>
      <c r="I16236" s="101"/>
    </row>
    <row r="16237" spans="8:9" x14ac:dyDescent="0.2">
      <c r="H16237" s="101"/>
      <c r="I16237" s="101"/>
    </row>
    <row r="16238" spans="8:9" x14ac:dyDescent="0.2">
      <c r="H16238" s="101"/>
      <c r="I16238" s="101"/>
    </row>
    <row r="16239" spans="8:9" x14ac:dyDescent="0.2">
      <c r="H16239" s="101"/>
      <c r="I16239" s="101"/>
    </row>
    <row r="16240" spans="8:9" x14ac:dyDescent="0.2">
      <c r="H16240" s="101"/>
      <c r="I16240" s="101"/>
    </row>
    <row r="16241" spans="8:9" x14ac:dyDescent="0.2">
      <c r="H16241" s="101"/>
      <c r="I16241" s="101"/>
    </row>
    <row r="16242" spans="8:9" x14ac:dyDescent="0.2">
      <c r="H16242" s="101"/>
      <c r="I16242" s="101"/>
    </row>
    <row r="16243" spans="8:9" x14ac:dyDescent="0.2">
      <c r="H16243" s="101"/>
      <c r="I16243" s="101"/>
    </row>
    <row r="16244" spans="8:9" x14ac:dyDescent="0.2">
      <c r="H16244" s="101"/>
      <c r="I16244" s="101"/>
    </row>
    <row r="16245" spans="8:9" x14ac:dyDescent="0.2">
      <c r="H16245" s="101"/>
      <c r="I16245" s="101"/>
    </row>
    <row r="16246" spans="8:9" x14ac:dyDescent="0.2">
      <c r="H16246" s="101"/>
      <c r="I16246" s="101"/>
    </row>
    <row r="16247" spans="8:9" x14ac:dyDescent="0.2">
      <c r="H16247" s="101"/>
      <c r="I16247" s="101"/>
    </row>
    <row r="16248" spans="8:9" x14ac:dyDescent="0.2">
      <c r="H16248" s="101"/>
      <c r="I16248" s="101"/>
    </row>
    <row r="16249" spans="8:9" x14ac:dyDescent="0.2">
      <c r="H16249" s="101"/>
      <c r="I16249" s="101"/>
    </row>
    <row r="16250" spans="8:9" x14ac:dyDescent="0.2">
      <c r="H16250" s="101"/>
      <c r="I16250" s="101"/>
    </row>
    <row r="16251" spans="8:9" x14ac:dyDescent="0.2">
      <c r="H16251" s="101"/>
      <c r="I16251" s="101"/>
    </row>
    <row r="16252" spans="8:9" x14ac:dyDescent="0.2">
      <c r="H16252" s="101"/>
      <c r="I16252" s="101"/>
    </row>
    <row r="16253" spans="8:9" x14ac:dyDescent="0.2">
      <c r="H16253" s="101"/>
      <c r="I16253" s="101"/>
    </row>
    <row r="16254" spans="8:9" x14ac:dyDescent="0.2">
      <c r="H16254" s="101"/>
      <c r="I16254" s="101"/>
    </row>
    <row r="16255" spans="8:9" x14ac:dyDescent="0.2">
      <c r="H16255" s="101"/>
      <c r="I16255" s="101"/>
    </row>
    <row r="16256" spans="8:9" x14ac:dyDescent="0.2">
      <c r="H16256" s="101"/>
      <c r="I16256" s="101"/>
    </row>
    <row r="16257" spans="8:9" x14ac:dyDescent="0.2">
      <c r="H16257" s="101"/>
      <c r="I16257" s="101"/>
    </row>
    <row r="16258" spans="8:9" x14ac:dyDescent="0.2">
      <c r="H16258" s="101"/>
      <c r="I16258" s="101"/>
    </row>
    <row r="16259" spans="8:9" x14ac:dyDescent="0.2">
      <c r="H16259" s="101"/>
      <c r="I16259" s="101"/>
    </row>
    <row r="16260" spans="8:9" x14ac:dyDescent="0.2">
      <c r="H16260" s="101"/>
      <c r="I16260" s="101"/>
    </row>
    <row r="16261" spans="8:9" x14ac:dyDescent="0.2">
      <c r="H16261" s="101"/>
      <c r="I16261" s="101"/>
    </row>
    <row r="16262" spans="8:9" x14ac:dyDescent="0.2">
      <c r="H16262" s="101"/>
      <c r="I16262" s="101"/>
    </row>
    <row r="16263" spans="8:9" x14ac:dyDescent="0.2">
      <c r="H16263" s="101"/>
      <c r="I16263" s="101"/>
    </row>
    <row r="16264" spans="8:9" x14ac:dyDescent="0.2">
      <c r="H16264" s="101"/>
      <c r="I16264" s="101"/>
    </row>
    <row r="16265" spans="8:9" x14ac:dyDescent="0.2">
      <c r="H16265" s="101"/>
      <c r="I16265" s="101"/>
    </row>
    <row r="16266" spans="8:9" x14ac:dyDescent="0.2">
      <c r="H16266" s="101"/>
      <c r="I16266" s="101"/>
    </row>
    <row r="16267" spans="8:9" x14ac:dyDescent="0.2">
      <c r="H16267" s="101"/>
      <c r="I16267" s="101"/>
    </row>
    <row r="16268" spans="8:9" x14ac:dyDescent="0.2">
      <c r="H16268" s="101"/>
      <c r="I16268" s="101"/>
    </row>
    <row r="16269" spans="8:9" x14ac:dyDescent="0.2">
      <c r="H16269" s="101"/>
      <c r="I16269" s="101"/>
    </row>
    <row r="16270" spans="8:9" x14ac:dyDescent="0.2">
      <c r="H16270" s="101"/>
      <c r="I16270" s="101"/>
    </row>
    <row r="16271" spans="8:9" x14ac:dyDescent="0.2">
      <c r="H16271" s="101"/>
      <c r="I16271" s="101"/>
    </row>
    <row r="16272" spans="8:9" x14ac:dyDescent="0.2">
      <c r="H16272" s="101"/>
      <c r="I16272" s="101"/>
    </row>
    <row r="16273" spans="8:9" x14ac:dyDescent="0.2">
      <c r="H16273" s="101"/>
      <c r="I16273" s="101"/>
    </row>
    <row r="16274" spans="8:9" x14ac:dyDescent="0.2">
      <c r="H16274" s="101"/>
      <c r="I16274" s="101"/>
    </row>
    <row r="16275" spans="8:9" x14ac:dyDescent="0.2">
      <c r="H16275" s="101"/>
      <c r="I16275" s="101"/>
    </row>
    <row r="16276" spans="8:9" x14ac:dyDescent="0.2">
      <c r="H16276" s="101"/>
      <c r="I16276" s="101"/>
    </row>
    <row r="16277" spans="8:9" x14ac:dyDescent="0.2">
      <c r="H16277" s="101"/>
      <c r="I16277" s="101"/>
    </row>
    <row r="16278" spans="8:9" x14ac:dyDescent="0.2">
      <c r="H16278" s="101"/>
      <c r="I16278" s="101"/>
    </row>
    <row r="16279" spans="8:9" x14ac:dyDescent="0.2">
      <c r="H16279" s="101"/>
      <c r="I16279" s="101"/>
    </row>
    <row r="16280" spans="8:9" x14ac:dyDescent="0.2">
      <c r="H16280" s="101"/>
      <c r="I16280" s="101"/>
    </row>
    <row r="16281" spans="8:9" x14ac:dyDescent="0.2">
      <c r="H16281" s="101"/>
      <c r="I16281" s="101"/>
    </row>
    <row r="16282" spans="8:9" x14ac:dyDescent="0.2">
      <c r="H16282" s="101"/>
      <c r="I16282" s="101"/>
    </row>
    <row r="16283" spans="8:9" x14ac:dyDescent="0.2">
      <c r="H16283" s="101"/>
      <c r="I16283" s="101"/>
    </row>
    <row r="16284" spans="8:9" x14ac:dyDescent="0.2">
      <c r="H16284" s="101"/>
      <c r="I16284" s="101"/>
    </row>
    <row r="16285" spans="8:9" x14ac:dyDescent="0.2">
      <c r="H16285" s="101"/>
      <c r="I16285" s="101"/>
    </row>
    <row r="16286" spans="8:9" x14ac:dyDescent="0.2">
      <c r="H16286" s="101"/>
      <c r="I16286" s="101"/>
    </row>
    <row r="16287" spans="8:9" x14ac:dyDescent="0.2">
      <c r="H16287" s="101"/>
      <c r="I16287" s="101"/>
    </row>
    <row r="16288" spans="8:9" x14ac:dyDescent="0.2">
      <c r="H16288" s="101"/>
      <c r="I16288" s="101"/>
    </row>
    <row r="16289" spans="8:9" x14ac:dyDescent="0.2">
      <c r="H16289" s="101"/>
      <c r="I16289" s="101"/>
    </row>
    <row r="16290" spans="8:9" x14ac:dyDescent="0.2">
      <c r="H16290" s="101"/>
      <c r="I16290" s="101"/>
    </row>
    <row r="16291" spans="8:9" x14ac:dyDescent="0.2">
      <c r="H16291" s="101"/>
      <c r="I16291" s="101"/>
    </row>
    <row r="16292" spans="8:9" x14ac:dyDescent="0.2">
      <c r="H16292" s="101"/>
      <c r="I16292" s="101"/>
    </row>
    <row r="16293" spans="8:9" x14ac:dyDescent="0.2">
      <c r="H16293" s="101"/>
      <c r="I16293" s="101"/>
    </row>
    <row r="16294" spans="8:9" x14ac:dyDescent="0.2">
      <c r="H16294" s="101"/>
      <c r="I16294" s="101"/>
    </row>
    <row r="16295" spans="8:9" x14ac:dyDescent="0.2">
      <c r="H16295" s="101"/>
      <c r="I16295" s="101"/>
    </row>
    <row r="16296" spans="8:9" x14ac:dyDescent="0.2">
      <c r="H16296" s="101"/>
      <c r="I16296" s="101"/>
    </row>
    <row r="16297" spans="8:9" x14ac:dyDescent="0.2">
      <c r="H16297" s="101"/>
      <c r="I16297" s="101"/>
    </row>
    <row r="16298" spans="8:9" x14ac:dyDescent="0.2">
      <c r="H16298" s="101"/>
      <c r="I16298" s="101"/>
    </row>
    <row r="16299" spans="8:9" x14ac:dyDescent="0.2">
      <c r="H16299" s="101"/>
      <c r="I16299" s="101"/>
    </row>
    <row r="16300" spans="8:9" x14ac:dyDescent="0.2">
      <c r="H16300" s="101"/>
      <c r="I16300" s="101"/>
    </row>
    <row r="16301" spans="8:9" x14ac:dyDescent="0.2">
      <c r="H16301" s="101"/>
      <c r="I16301" s="101"/>
    </row>
    <row r="16302" spans="8:9" x14ac:dyDescent="0.2">
      <c r="H16302" s="101"/>
      <c r="I16302" s="101"/>
    </row>
    <row r="16303" spans="8:9" x14ac:dyDescent="0.2">
      <c r="H16303" s="101"/>
      <c r="I16303" s="101"/>
    </row>
    <row r="16304" spans="8:9" x14ac:dyDescent="0.2">
      <c r="H16304" s="101"/>
      <c r="I16304" s="101"/>
    </row>
    <row r="16305" spans="8:9" x14ac:dyDescent="0.2">
      <c r="H16305" s="101"/>
      <c r="I16305" s="101"/>
    </row>
    <row r="16306" spans="8:9" x14ac:dyDescent="0.2">
      <c r="H16306" s="101"/>
      <c r="I16306" s="101"/>
    </row>
    <row r="16307" spans="8:9" x14ac:dyDescent="0.2">
      <c r="H16307" s="101"/>
      <c r="I16307" s="101"/>
    </row>
    <row r="16308" spans="8:9" x14ac:dyDescent="0.2">
      <c r="H16308" s="101"/>
      <c r="I16308" s="101"/>
    </row>
    <row r="16309" spans="8:9" x14ac:dyDescent="0.2">
      <c r="H16309" s="101"/>
      <c r="I16309" s="101"/>
    </row>
    <row r="16310" spans="8:9" x14ac:dyDescent="0.2">
      <c r="H16310" s="101"/>
      <c r="I16310" s="101"/>
    </row>
    <row r="16311" spans="8:9" x14ac:dyDescent="0.2">
      <c r="H16311" s="101"/>
      <c r="I16311" s="101"/>
    </row>
    <row r="16312" spans="8:9" x14ac:dyDescent="0.2">
      <c r="H16312" s="101"/>
      <c r="I16312" s="101"/>
    </row>
    <row r="16313" spans="8:9" x14ac:dyDescent="0.2">
      <c r="H16313" s="101"/>
      <c r="I16313" s="101"/>
    </row>
    <row r="16314" spans="8:9" x14ac:dyDescent="0.2">
      <c r="H16314" s="101"/>
      <c r="I16314" s="101"/>
    </row>
    <row r="16315" spans="8:9" x14ac:dyDescent="0.2">
      <c r="H16315" s="101"/>
      <c r="I16315" s="101"/>
    </row>
    <row r="16316" spans="8:9" x14ac:dyDescent="0.2">
      <c r="H16316" s="101"/>
      <c r="I16316" s="101"/>
    </row>
    <row r="16317" spans="8:9" x14ac:dyDescent="0.2">
      <c r="H16317" s="101"/>
      <c r="I16317" s="101"/>
    </row>
    <row r="16318" spans="8:9" x14ac:dyDescent="0.2">
      <c r="H16318" s="101"/>
      <c r="I16318" s="101"/>
    </row>
    <row r="16319" spans="8:9" x14ac:dyDescent="0.2">
      <c r="H16319" s="101"/>
      <c r="I16319" s="101"/>
    </row>
    <row r="16320" spans="8:9" x14ac:dyDescent="0.2">
      <c r="H16320" s="101"/>
      <c r="I16320" s="101"/>
    </row>
    <row r="16321" spans="8:9" x14ac:dyDescent="0.2">
      <c r="H16321" s="101"/>
      <c r="I16321" s="101"/>
    </row>
    <row r="16322" spans="8:9" x14ac:dyDescent="0.2">
      <c r="H16322" s="101"/>
      <c r="I16322" s="101"/>
    </row>
    <row r="16323" spans="8:9" x14ac:dyDescent="0.2">
      <c r="H16323" s="101"/>
      <c r="I16323" s="101"/>
    </row>
    <row r="16324" spans="8:9" x14ac:dyDescent="0.2">
      <c r="H16324" s="101"/>
      <c r="I16324" s="101"/>
    </row>
    <row r="16325" spans="8:9" x14ac:dyDescent="0.2">
      <c r="H16325" s="101"/>
      <c r="I16325" s="101"/>
    </row>
    <row r="16326" spans="8:9" x14ac:dyDescent="0.2">
      <c r="H16326" s="101"/>
      <c r="I16326" s="101"/>
    </row>
    <row r="16327" spans="8:9" x14ac:dyDescent="0.2">
      <c r="H16327" s="101"/>
      <c r="I16327" s="101"/>
    </row>
    <row r="16328" spans="8:9" x14ac:dyDescent="0.2">
      <c r="H16328" s="101"/>
      <c r="I16328" s="101"/>
    </row>
    <row r="16329" spans="8:9" x14ac:dyDescent="0.2">
      <c r="H16329" s="101"/>
      <c r="I16329" s="101"/>
    </row>
    <row r="16330" spans="8:9" x14ac:dyDescent="0.2">
      <c r="H16330" s="101"/>
      <c r="I16330" s="101"/>
    </row>
    <row r="16331" spans="8:9" x14ac:dyDescent="0.2">
      <c r="H16331" s="101"/>
      <c r="I16331" s="101"/>
    </row>
    <row r="16332" spans="8:9" x14ac:dyDescent="0.2">
      <c r="H16332" s="101"/>
      <c r="I16332" s="101"/>
    </row>
    <row r="16333" spans="8:9" x14ac:dyDescent="0.2">
      <c r="H16333" s="101"/>
      <c r="I16333" s="101"/>
    </row>
    <row r="16334" spans="8:9" x14ac:dyDescent="0.2">
      <c r="H16334" s="101"/>
      <c r="I16334" s="101"/>
    </row>
    <row r="16335" spans="8:9" x14ac:dyDescent="0.2">
      <c r="H16335" s="101"/>
      <c r="I16335" s="101"/>
    </row>
    <row r="16336" spans="8:9" x14ac:dyDescent="0.2">
      <c r="H16336" s="101"/>
      <c r="I16336" s="101"/>
    </row>
    <row r="16337" spans="8:9" x14ac:dyDescent="0.2">
      <c r="H16337" s="101"/>
      <c r="I16337" s="101"/>
    </row>
    <row r="16338" spans="8:9" x14ac:dyDescent="0.2">
      <c r="H16338" s="101"/>
      <c r="I16338" s="101"/>
    </row>
    <row r="16339" spans="8:9" x14ac:dyDescent="0.2">
      <c r="H16339" s="101"/>
      <c r="I16339" s="101"/>
    </row>
    <row r="16340" spans="8:9" x14ac:dyDescent="0.2">
      <c r="H16340" s="101"/>
      <c r="I16340" s="101"/>
    </row>
    <row r="16341" spans="8:9" x14ac:dyDescent="0.2">
      <c r="H16341" s="101"/>
      <c r="I16341" s="101"/>
    </row>
    <row r="16342" spans="8:9" x14ac:dyDescent="0.2">
      <c r="H16342" s="101"/>
      <c r="I16342" s="101"/>
    </row>
    <row r="16343" spans="8:9" x14ac:dyDescent="0.2">
      <c r="H16343" s="101"/>
      <c r="I16343" s="101"/>
    </row>
    <row r="16344" spans="8:9" x14ac:dyDescent="0.2">
      <c r="H16344" s="101"/>
      <c r="I16344" s="101"/>
    </row>
    <row r="16345" spans="8:9" x14ac:dyDescent="0.2">
      <c r="H16345" s="101"/>
      <c r="I16345" s="101"/>
    </row>
    <row r="16346" spans="8:9" x14ac:dyDescent="0.2">
      <c r="H16346" s="101"/>
      <c r="I16346" s="101"/>
    </row>
    <row r="16347" spans="8:9" x14ac:dyDescent="0.2">
      <c r="H16347" s="101"/>
      <c r="I16347" s="101"/>
    </row>
    <row r="16348" spans="8:9" x14ac:dyDescent="0.2">
      <c r="H16348" s="101"/>
      <c r="I16348" s="101"/>
    </row>
    <row r="16349" spans="8:9" x14ac:dyDescent="0.2">
      <c r="H16349" s="101"/>
      <c r="I16349" s="101"/>
    </row>
    <row r="16350" spans="8:9" x14ac:dyDescent="0.2">
      <c r="H16350" s="101"/>
      <c r="I16350" s="101"/>
    </row>
    <row r="16351" spans="8:9" x14ac:dyDescent="0.2">
      <c r="H16351" s="101"/>
      <c r="I16351" s="101"/>
    </row>
    <row r="16352" spans="8:9" x14ac:dyDescent="0.2">
      <c r="H16352" s="101"/>
      <c r="I16352" s="101"/>
    </row>
    <row r="16353" spans="8:9" x14ac:dyDescent="0.2">
      <c r="H16353" s="101"/>
      <c r="I16353" s="101"/>
    </row>
    <row r="16354" spans="8:9" x14ac:dyDescent="0.2">
      <c r="H16354" s="101"/>
      <c r="I16354" s="101"/>
    </row>
    <row r="16355" spans="8:9" x14ac:dyDescent="0.2">
      <c r="H16355" s="101"/>
      <c r="I16355" s="101"/>
    </row>
    <row r="16356" spans="8:9" x14ac:dyDescent="0.2">
      <c r="H16356" s="101"/>
      <c r="I16356" s="101"/>
    </row>
    <row r="16357" spans="8:9" x14ac:dyDescent="0.2">
      <c r="H16357" s="101"/>
      <c r="I16357" s="101"/>
    </row>
    <row r="16358" spans="8:9" x14ac:dyDescent="0.2">
      <c r="H16358" s="101"/>
      <c r="I16358" s="101"/>
    </row>
    <row r="16359" spans="8:9" x14ac:dyDescent="0.2">
      <c r="H16359" s="101"/>
      <c r="I16359" s="101"/>
    </row>
    <row r="16360" spans="8:9" x14ac:dyDescent="0.2">
      <c r="H16360" s="101"/>
      <c r="I16360" s="101"/>
    </row>
    <row r="16361" spans="8:9" x14ac:dyDescent="0.2">
      <c r="H16361" s="101"/>
      <c r="I16361" s="101"/>
    </row>
    <row r="16362" spans="8:9" x14ac:dyDescent="0.2">
      <c r="H16362" s="101"/>
      <c r="I16362" s="101"/>
    </row>
    <row r="16363" spans="8:9" x14ac:dyDescent="0.2">
      <c r="H16363" s="101"/>
      <c r="I16363" s="101"/>
    </row>
    <row r="16364" spans="8:9" x14ac:dyDescent="0.2">
      <c r="H16364" s="101"/>
      <c r="I16364" s="101"/>
    </row>
    <row r="16365" spans="8:9" x14ac:dyDescent="0.2">
      <c r="H16365" s="101"/>
      <c r="I16365" s="101"/>
    </row>
    <row r="16366" spans="8:9" x14ac:dyDescent="0.2">
      <c r="H16366" s="101"/>
      <c r="I16366" s="101"/>
    </row>
    <row r="16367" spans="8:9" x14ac:dyDescent="0.2">
      <c r="H16367" s="101"/>
      <c r="I16367" s="101"/>
    </row>
    <row r="16368" spans="8:9" x14ac:dyDescent="0.2">
      <c r="H16368" s="101"/>
      <c r="I16368" s="101"/>
    </row>
    <row r="16369" spans="8:9" x14ac:dyDescent="0.2">
      <c r="H16369" s="101"/>
      <c r="I16369" s="101"/>
    </row>
    <row r="16370" spans="8:9" x14ac:dyDescent="0.2">
      <c r="H16370" s="101"/>
      <c r="I16370" s="101"/>
    </row>
    <row r="16371" spans="8:9" x14ac:dyDescent="0.2">
      <c r="H16371" s="101"/>
      <c r="I16371" s="101"/>
    </row>
    <row r="16372" spans="8:9" x14ac:dyDescent="0.2">
      <c r="H16372" s="101"/>
      <c r="I16372" s="101"/>
    </row>
    <row r="16373" spans="8:9" x14ac:dyDescent="0.2">
      <c r="H16373" s="101"/>
      <c r="I16373" s="101"/>
    </row>
    <row r="16374" spans="8:9" x14ac:dyDescent="0.2">
      <c r="H16374" s="101"/>
      <c r="I16374" s="101"/>
    </row>
    <row r="16375" spans="8:9" x14ac:dyDescent="0.2">
      <c r="H16375" s="101"/>
      <c r="I16375" s="101"/>
    </row>
    <row r="16376" spans="8:9" x14ac:dyDescent="0.2">
      <c r="H16376" s="101"/>
      <c r="I16376" s="101"/>
    </row>
    <row r="16377" spans="8:9" x14ac:dyDescent="0.2">
      <c r="H16377" s="101"/>
      <c r="I16377" s="101"/>
    </row>
    <row r="16378" spans="8:9" x14ac:dyDescent="0.2">
      <c r="H16378" s="101"/>
      <c r="I16378" s="101"/>
    </row>
    <row r="16379" spans="8:9" x14ac:dyDescent="0.2">
      <c r="H16379" s="101"/>
      <c r="I16379" s="101"/>
    </row>
    <row r="16380" spans="8:9" x14ac:dyDescent="0.2">
      <c r="H16380" s="101"/>
      <c r="I16380" s="101"/>
    </row>
    <row r="16381" spans="8:9" x14ac:dyDescent="0.2">
      <c r="H16381" s="101"/>
      <c r="I16381" s="101"/>
    </row>
    <row r="16382" spans="8:9" x14ac:dyDescent="0.2">
      <c r="H16382" s="101"/>
      <c r="I16382" s="101"/>
    </row>
    <row r="16383" spans="8:9" x14ac:dyDescent="0.2">
      <c r="H16383" s="101"/>
      <c r="I16383" s="101"/>
    </row>
    <row r="16384" spans="8:9" x14ac:dyDescent="0.2">
      <c r="H16384" s="101"/>
      <c r="I16384" s="101"/>
    </row>
    <row r="16385" spans="8:9" x14ac:dyDescent="0.2">
      <c r="H16385" s="101"/>
      <c r="I16385" s="101"/>
    </row>
    <row r="16386" spans="8:9" x14ac:dyDescent="0.2">
      <c r="H16386" s="101"/>
      <c r="I16386" s="101"/>
    </row>
    <row r="16387" spans="8:9" x14ac:dyDescent="0.2">
      <c r="H16387" s="101"/>
      <c r="I16387" s="101"/>
    </row>
    <row r="16388" spans="8:9" x14ac:dyDescent="0.2">
      <c r="H16388" s="101"/>
      <c r="I16388" s="101"/>
    </row>
    <row r="16389" spans="8:9" x14ac:dyDescent="0.2">
      <c r="H16389" s="101"/>
      <c r="I16389" s="101"/>
    </row>
    <row r="16390" spans="8:9" x14ac:dyDescent="0.2">
      <c r="H16390" s="101"/>
      <c r="I16390" s="101"/>
    </row>
    <row r="16391" spans="8:9" x14ac:dyDescent="0.2">
      <c r="H16391" s="101"/>
      <c r="I16391" s="101"/>
    </row>
    <row r="16392" spans="8:9" x14ac:dyDescent="0.2">
      <c r="H16392" s="101"/>
      <c r="I16392" s="101"/>
    </row>
    <row r="16393" spans="8:9" x14ac:dyDescent="0.2">
      <c r="H16393" s="101"/>
      <c r="I16393" s="101"/>
    </row>
    <row r="16394" spans="8:9" x14ac:dyDescent="0.2">
      <c r="H16394" s="101"/>
      <c r="I16394" s="101"/>
    </row>
    <row r="16395" spans="8:9" x14ac:dyDescent="0.2">
      <c r="H16395" s="101"/>
      <c r="I16395" s="101"/>
    </row>
    <row r="16396" spans="8:9" x14ac:dyDescent="0.2">
      <c r="H16396" s="101"/>
      <c r="I16396" s="101"/>
    </row>
    <row r="16397" spans="8:9" x14ac:dyDescent="0.2">
      <c r="H16397" s="101"/>
      <c r="I16397" s="101"/>
    </row>
    <row r="16398" spans="8:9" x14ac:dyDescent="0.2">
      <c r="H16398" s="101"/>
      <c r="I16398" s="101"/>
    </row>
    <row r="16399" spans="8:9" x14ac:dyDescent="0.2">
      <c r="H16399" s="101"/>
      <c r="I16399" s="101"/>
    </row>
    <row r="16400" spans="8:9" x14ac:dyDescent="0.2">
      <c r="H16400" s="101"/>
      <c r="I16400" s="101"/>
    </row>
    <row r="16401" spans="8:9" x14ac:dyDescent="0.2">
      <c r="H16401" s="101"/>
      <c r="I16401" s="101"/>
    </row>
    <row r="16402" spans="8:9" x14ac:dyDescent="0.2">
      <c r="H16402" s="101"/>
      <c r="I16402" s="101"/>
    </row>
    <row r="16403" spans="8:9" x14ac:dyDescent="0.2">
      <c r="H16403" s="101"/>
      <c r="I16403" s="101"/>
    </row>
    <row r="16404" spans="8:9" x14ac:dyDescent="0.2">
      <c r="H16404" s="101"/>
      <c r="I16404" s="101"/>
    </row>
    <row r="16405" spans="8:9" x14ac:dyDescent="0.2">
      <c r="H16405" s="101"/>
      <c r="I16405" s="101"/>
    </row>
    <row r="16406" spans="8:9" x14ac:dyDescent="0.2">
      <c r="H16406" s="101"/>
      <c r="I16406" s="101"/>
    </row>
    <row r="16407" spans="8:9" x14ac:dyDescent="0.2">
      <c r="H16407" s="101"/>
      <c r="I16407" s="101"/>
    </row>
    <row r="16408" spans="8:9" x14ac:dyDescent="0.2">
      <c r="H16408" s="101"/>
      <c r="I16408" s="101"/>
    </row>
    <row r="16409" spans="8:9" x14ac:dyDescent="0.2">
      <c r="H16409" s="101"/>
      <c r="I16409" s="101"/>
    </row>
    <row r="16410" spans="8:9" x14ac:dyDescent="0.2">
      <c r="H16410" s="101"/>
      <c r="I16410" s="101"/>
    </row>
    <row r="16411" spans="8:9" x14ac:dyDescent="0.2">
      <c r="H16411" s="101"/>
      <c r="I16411" s="101"/>
    </row>
    <row r="16412" spans="8:9" x14ac:dyDescent="0.2">
      <c r="H16412" s="101"/>
      <c r="I16412" s="101"/>
    </row>
    <row r="16413" spans="8:9" x14ac:dyDescent="0.2">
      <c r="H16413" s="101"/>
      <c r="I16413" s="101"/>
    </row>
    <row r="16414" spans="8:9" x14ac:dyDescent="0.2">
      <c r="H16414" s="101"/>
      <c r="I16414" s="101"/>
    </row>
    <row r="16415" spans="8:9" x14ac:dyDescent="0.2">
      <c r="H16415" s="101"/>
      <c r="I16415" s="101"/>
    </row>
    <row r="16416" spans="8:9" x14ac:dyDescent="0.2">
      <c r="H16416" s="101"/>
      <c r="I16416" s="101"/>
    </row>
    <row r="16417" spans="8:9" x14ac:dyDescent="0.2">
      <c r="H16417" s="101"/>
      <c r="I16417" s="101"/>
    </row>
    <row r="16418" spans="8:9" x14ac:dyDescent="0.2">
      <c r="H16418" s="101"/>
      <c r="I16418" s="101"/>
    </row>
    <row r="16419" spans="8:9" x14ac:dyDescent="0.2">
      <c r="H16419" s="101"/>
      <c r="I16419" s="101"/>
    </row>
    <row r="16420" spans="8:9" x14ac:dyDescent="0.2">
      <c r="H16420" s="101"/>
      <c r="I16420" s="101"/>
    </row>
    <row r="16421" spans="8:9" x14ac:dyDescent="0.2">
      <c r="H16421" s="101"/>
      <c r="I16421" s="101"/>
    </row>
    <row r="16422" spans="8:9" x14ac:dyDescent="0.2">
      <c r="H16422" s="101"/>
      <c r="I16422" s="101"/>
    </row>
    <row r="16423" spans="8:9" x14ac:dyDescent="0.2">
      <c r="H16423" s="101"/>
      <c r="I16423" s="101"/>
    </row>
    <row r="16424" spans="8:9" x14ac:dyDescent="0.2">
      <c r="H16424" s="101"/>
      <c r="I16424" s="101"/>
    </row>
    <row r="16425" spans="8:9" x14ac:dyDescent="0.2">
      <c r="H16425" s="101"/>
      <c r="I16425" s="101"/>
    </row>
    <row r="16426" spans="8:9" x14ac:dyDescent="0.2">
      <c r="H16426" s="101"/>
      <c r="I16426" s="101"/>
    </row>
    <row r="16427" spans="8:9" x14ac:dyDescent="0.2">
      <c r="H16427" s="101"/>
      <c r="I16427" s="101"/>
    </row>
    <row r="16428" spans="8:9" x14ac:dyDescent="0.2">
      <c r="H16428" s="101"/>
      <c r="I16428" s="101"/>
    </row>
    <row r="16429" spans="8:9" x14ac:dyDescent="0.2">
      <c r="H16429" s="101"/>
      <c r="I16429" s="101"/>
    </row>
    <row r="16430" spans="8:9" x14ac:dyDescent="0.2">
      <c r="H16430" s="101"/>
      <c r="I16430" s="101"/>
    </row>
    <row r="16431" spans="8:9" x14ac:dyDescent="0.2">
      <c r="H16431" s="101"/>
      <c r="I16431" s="101"/>
    </row>
    <row r="16432" spans="8:9" x14ac:dyDescent="0.2">
      <c r="H16432" s="101"/>
      <c r="I16432" s="101"/>
    </row>
    <row r="16433" spans="8:9" x14ac:dyDescent="0.2">
      <c r="H16433" s="101"/>
      <c r="I16433" s="101"/>
    </row>
    <row r="16434" spans="8:9" x14ac:dyDescent="0.2">
      <c r="H16434" s="101"/>
      <c r="I16434" s="101"/>
    </row>
    <row r="16435" spans="8:9" x14ac:dyDescent="0.2">
      <c r="H16435" s="101"/>
      <c r="I16435" s="101"/>
    </row>
    <row r="16436" spans="8:9" x14ac:dyDescent="0.2">
      <c r="H16436" s="101"/>
      <c r="I16436" s="101"/>
    </row>
    <row r="16437" spans="8:9" x14ac:dyDescent="0.2">
      <c r="H16437" s="101"/>
      <c r="I16437" s="101"/>
    </row>
    <row r="16438" spans="8:9" x14ac:dyDescent="0.2">
      <c r="H16438" s="101"/>
      <c r="I16438" s="101"/>
    </row>
    <row r="16439" spans="8:9" x14ac:dyDescent="0.2">
      <c r="H16439" s="101"/>
      <c r="I16439" s="101"/>
    </row>
    <row r="16440" spans="8:9" x14ac:dyDescent="0.2">
      <c r="H16440" s="101"/>
      <c r="I16440" s="101"/>
    </row>
    <row r="16441" spans="8:9" x14ac:dyDescent="0.2">
      <c r="H16441" s="101"/>
      <c r="I16441" s="101"/>
    </row>
    <row r="16442" spans="8:9" x14ac:dyDescent="0.2">
      <c r="H16442" s="101"/>
      <c r="I16442" s="101"/>
    </row>
    <row r="16443" spans="8:9" x14ac:dyDescent="0.2">
      <c r="H16443" s="101"/>
      <c r="I16443" s="101"/>
    </row>
    <row r="16444" spans="8:9" x14ac:dyDescent="0.2">
      <c r="H16444" s="101"/>
      <c r="I16444" s="101"/>
    </row>
    <row r="16445" spans="8:9" x14ac:dyDescent="0.2">
      <c r="H16445" s="101"/>
      <c r="I16445" s="101"/>
    </row>
    <row r="16446" spans="8:9" x14ac:dyDescent="0.2">
      <c r="H16446" s="101"/>
      <c r="I16446" s="101"/>
    </row>
    <row r="16447" spans="8:9" x14ac:dyDescent="0.2">
      <c r="H16447" s="101"/>
      <c r="I16447" s="101"/>
    </row>
    <row r="16448" spans="8:9" x14ac:dyDescent="0.2">
      <c r="H16448" s="101"/>
      <c r="I16448" s="101"/>
    </row>
    <row r="16449" spans="8:9" x14ac:dyDescent="0.2">
      <c r="H16449" s="101"/>
      <c r="I16449" s="101"/>
    </row>
    <row r="16450" spans="8:9" x14ac:dyDescent="0.2">
      <c r="H16450" s="101"/>
      <c r="I16450" s="101"/>
    </row>
    <row r="16451" spans="8:9" x14ac:dyDescent="0.2">
      <c r="H16451" s="101"/>
      <c r="I16451" s="101"/>
    </row>
    <row r="16452" spans="8:9" x14ac:dyDescent="0.2">
      <c r="H16452" s="101"/>
      <c r="I16452" s="101"/>
    </row>
    <row r="16453" spans="8:9" x14ac:dyDescent="0.2">
      <c r="H16453" s="101"/>
      <c r="I16453" s="101"/>
    </row>
    <row r="16454" spans="8:9" x14ac:dyDescent="0.2">
      <c r="H16454" s="101"/>
      <c r="I16454" s="101"/>
    </row>
    <row r="16455" spans="8:9" x14ac:dyDescent="0.2">
      <c r="H16455" s="101"/>
      <c r="I16455" s="101"/>
    </row>
    <row r="16456" spans="8:9" x14ac:dyDescent="0.2">
      <c r="H16456" s="101"/>
      <c r="I16456" s="101"/>
    </row>
    <row r="16457" spans="8:9" x14ac:dyDescent="0.2">
      <c r="H16457" s="101"/>
      <c r="I16457" s="101"/>
    </row>
    <row r="16458" spans="8:9" x14ac:dyDescent="0.2">
      <c r="H16458" s="101"/>
      <c r="I16458" s="101"/>
    </row>
    <row r="16459" spans="8:9" x14ac:dyDescent="0.2">
      <c r="H16459" s="101"/>
      <c r="I16459" s="101"/>
    </row>
    <row r="16460" spans="8:9" x14ac:dyDescent="0.2">
      <c r="H16460" s="101"/>
      <c r="I16460" s="101"/>
    </row>
    <row r="16461" spans="8:9" x14ac:dyDescent="0.2">
      <c r="H16461" s="101"/>
      <c r="I16461" s="101"/>
    </row>
    <row r="16462" spans="8:9" x14ac:dyDescent="0.2">
      <c r="H16462" s="101"/>
      <c r="I16462" s="101"/>
    </row>
    <row r="16463" spans="8:9" x14ac:dyDescent="0.2">
      <c r="H16463" s="101"/>
      <c r="I16463" s="101"/>
    </row>
    <row r="16464" spans="8:9" x14ac:dyDescent="0.2">
      <c r="H16464" s="101"/>
      <c r="I16464" s="101"/>
    </row>
    <row r="16465" spans="8:9" x14ac:dyDescent="0.2">
      <c r="H16465" s="101"/>
      <c r="I16465" s="101"/>
    </row>
    <row r="16466" spans="8:9" x14ac:dyDescent="0.2">
      <c r="H16466" s="101"/>
      <c r="I16466" s="101"/>
    </row>
    <row r="16467" spans="8:9" x14ac:dyDescent="0.2">
      <c r="H16467" s="101"/>
      <c r="I16467" s="101"/>
    </row>
    <row r="16468" spans="8:9" x14ac:dyDescent="0.2">
      <c r="H16468" s="101"/>
      <c r="I16468" s="101"/>
    </row>
    <row r="16469" spans="8:9" x14ac:dyDescent="0.2">
      <c r="H16469" s="101"/>
      <c r="I16469" s="101"/>
    </row>
    <row r="16470" spans="8:9" x14ac:dyDescent="0.2">
      <c r="H16470" s="101"/>
      <c r="I16470" s="101"/>
    </row>
    <row r="16471" spans="8:9" x14ac:dyDescent="0.2">
      <c r="H16471" s="101"/>
      <c r="I16471" s="101"/>
    </row>
    <row r="16472" spans="8:9" x14ac:dyDescent="0.2">
      <c r="H16472" s="101"/>
      <c r="I16472" s="101"/>
    </row>
    <row r="16473" spans="8:9" x14ac:dyDescent="0.2">
      <c r="H16473" s="101"/>
      <c r="I16473" s="101"/>
    </row>
    <row r="16474" spans="8:9" x14ac:dyDescent="0.2">
      <c r="H16474" s="101"/>
      <c r="I16474" s="101"/>
    </row>
    <row r="16475" spans="8:9" x14ac:dyDescent="0.2">
      <c r="H16475" s="101"/>
      <c r="I16475" s="101"/>
    </row>
    <row r="16476" spans="8:9" x14ac:dyDescent="0.2">
      <c r="H16476" s="101"/>
      <c r="I16476" s="101"/>
    </row>
    <row r="16477" spans="8:9" x14ac:dyDescent="0.2">
      <c r="H16477" s="101"/>
      <c r="I16477" s="101"/>
    </row>
    <row r="16478" spans="8:9" x14ac:dyDescent="0.2">
      <c r="H16478" s="101"/>
      <c r="I16478" s="101"/>
    </row>
    <row r="16479" spans="8:9" x14ac:dyDescent="0.2">
      <c r="H16479" s="101"/>
      <c r="I16479" s="101"/>
    </row>
    <row r="16480" spans="8:9" x14ac:dyDescent="0.2">
      <c r="H16480" s="101"/>
      <c r="I16480" s="101"/>
    </row>
    <row r="16481" spans="8:9" x14ac:dyDescent="0.2">
      <c r="H16481" s="101"/>
      <c r="I16481" s="101"/>
    </row>
    <row r="16482" spans="8:9" x14ac:dyDescent="0.2">
      <c r="H16482" s="101"/>
      <c r="I16482" s="101"/>
    </row>
    <row r="16483" spans="8:9" x14ac:dyDescent="0.2">
      <c r="H16483" s="101"/>
      <c r="I16483" s="101"/>
    </row>
    <row r="16484" spans="8:9" x14ac:dyDescent="0.2">
      <c r="H16484" s="101"/>
      <c r="I16484" s="101"/>
    </row>
    <row r="16485" spans="8:9" x14ac:dyDescent="0.2">
      <c r="H16485" s="101"/>
      <c r="I16485" s="101"/>
    </row>
    <row r="16486" spans="8:9" x14ac:dyDescent="0.2">
      <c r="H16486" s="101"/>
      <c r="I16486" s="101"/>
    </row>
    <row r="16487" spans="8:9" x14ac:dyDescent="0.2">
      <c r="H16487" s="101"/>
      <c r="I16487" s="101"/>
    </row>
    <row r="16488" spans="8:9" x14ac:dyDescent="0.2">
      <c r="H16488" s="101"/>
      <c r="I16488" s="101"/>
    </row>
    <row r="16489" spans="8:9" x14ac:dyDescent="0.2">
      <c r="H16489" s="101"/>
      <c r="I16489" s="101"/>
    </row>
    <row r="16490" spans="8:9" x14ac:dyDescent="0.2">
      <c r="H16490" s="101"/>
      <c r="I16490" s="101"/>
    </row>
    <row r="16491" spans="8:9" x14ac:dyDescent="0.2">
      <c r="H16491" s="101"/>
      <c r="I16491" s="101"/>
    </row>
    <row r="16492" spans="8:9" x14ac:dyDescent="0.2">
      <c r="H16492" s="101"/>
      <c r="I16492" s="101"/>
    </row>
    <row r="16493" spans="8:9" x14ac:dyDescent="0.2">
      <c r="H16493" s="101"/>
      <c r="I16493" s="101"/>
    </row>
    <row r="16494" spans="8:9" x14ac:dyDescent="0.2">
      <c r="H16494" s="101"/>
      <c r="I16494" s="101"/>
    </row>
    <row r="16495" spans="8:9" x14ac:dyDescent="0.2">
      <c r="H16495" s="101"/>
      <c r="I16495" s="101"/>
    </row>
    <row r="16496" spans="8:9" x14ac:dyDescent="0.2">
      <c r="H16496" s="101"/>
      <c r="I16496" s="101"/>
    </row>
    <row r="16497" spans="8:9" x14ac:dyDescent="0.2">
      <c r="H16497" s="101"/>
      <c r="I16497" s="101"/>
    </row>
    <row r="16498" spans="8:9" x14ac:dyDescent="0.2">
      <c r="H16498" s="101"/>
      <c r="I16498" s="101"/>
    </row>
    <row r="16499" spans="8:9" x14ac:dyDescent="0.2">
      <c r="H16499" s="101"/>
      <c r="I16499" s="101"/>
    </row>
    <row r="16500" spans="8:9" x14ac:dyDescent="0.2">
      <c r="H16500" s="101"/>
      <c r="I16500" s="101"/>
    </row>
    <row r="16501" spans="8:9" x14ac:dyDescent="0.2">
      <c r="H16501" s="101"/>
      <c r="I16501" s="101"/>
    </row>
    <row r="16502" spans="8:9" x14ac:dyDescent="0.2">
      <c r="H16502" s="101"/>
      <c r="I16502" s="101"/>
    </row>
    <row r="16503" spans="8:9" x14ac:dyDescent="0.2">
      <c r="H16503" s="101"/>
      <c r="I16503" s="101"/>
    </row>
    <row r="16504" spans="8:9" x14ac:dyDescent="0.2">
      <c r="H16504" s="101"/>
      <c r="I16504" s="101"/>
    </row>
    <row r="16505" spans="8:9" x14ac:dyDescent="0.2">
      <c r="H16505" s="101"/>
      <c r="I16505" s="101"/>
    </row>
    <row r="16506" spans="8:9" x14ac:dyDescent="0.2">
      <c r="H16506" s="101"/>
      <c r="I16506" s="101"/>
    </row>
    <row r="16507" spans="8:9" x14ac:dyDescent="0.2">
      <c r="H16507" s="101"/>
      <c r="I16507" s="101"/>
    </row>
    <row r="16508" spans="8:9" x14ac:dyDescent="0.2">
      <c r="H16508" s="101"/>
      <c r="I16508" s="101"/>
    </row>
    <row r="16509" spans="8:9" x14ac:dyDescent="0.2">
      <c r="H16509" s="101"/>
      <c r="I16509" s="101"/>
    </row>
    <row r="16510" spans="8:9" x14ac:dyDescent="0.2">
      <c r="H16510" s="101"/>
      <c r="I16510" s="101"/>
    </row>
    <row r="16511" spans="8:9" x14ac:dyDescent="0.2">
      <c r="H16511" s="101"/>
      <c r="I16511" s="101"/>
    </row>
    <row r="16512" spans="8:9" x14ac:dyDescent="0.2">
      <c r="H16512" s="101"/>
      <c r="I16512" s="101"/>
    </row>
    <row r="16513" spans="8:9" x14ac:dyDescent="0.2">
      <c r="H16513" s="101"/>
      <c r="I16513" s="101"/>
    </row>
    <row r="16514" spans="8:9" x14ac:dyDescent="0.2">
      <c r="H16514" s="101"/>
      <c r="I16514" s="101"/>
    </row>
    <row r="16515" spans="8:9" x14ac:dyDescent="0.2">
      <c r="H16515" s="101"/>
      <c r="I16515" s="101"/>
    </row>
    <row r="16516" spans="8:9" x14ac:dyDescent="0.2">
      <c r="H16516" s="101"/>
      <c r="I16516" s="101"/>
    </row>
    <row r="16517" spans="8:9" x14ac:dyDescent="0.2">
      <c r="H16517" s="101"/>
      <c r="I16517" s="101"/>
    </row>
    <row r="16518" spans="8:9" x14ac:dyDescent="0.2">
      <c r="H16518" s="101"/>
      <c r="I16518" s="101"/>
    </row>
    <row r="16519" spans="8:9" x14ac:dyDescent="0.2">
      <c r="H16519" s="101"/>
      <c r="I16519" s="101"/>
    </row>
    <row r="16520" spans="8:9" x14ac:dyDescent="0.2">
      <c r="H16520" s="101"/>
      <c r="I16520" s="101"/>
    </row>
    <row r="16521" spans="8:9" x14ac:dyDescent="0.2">
      <c r="H16521" s="101"/>
      <c r="I16521" s="101"/>
    </row>
    <row r="16522" spans="8:9" x14ac:dyDescent="0.2">
      <c r="H16522" s="101"/>
      <c r="I16522" s="101"/>
    </row>
    <row r="16523" spans="8:9" x14ac:dyDescent="0.2">
      <c r="H16523" s="101"/>
      <c r="I16523" s="101"/>
    </row>
    <row r="16524" spans="8:9" x14ac:dyDescent="0.2">
      <c r="H16524" s="101"/>
      <c r="I16524" s="101"/>
    </row>
    <row r="16525" spans="8:9" x14ac:dyDescent="0.2">
      <c r="H16525" s="101"/>
      <c r="I16525" s="101"/>
    </row>
    <row r="16526" spans="8:9" x14ac:dyDescent="0.2">
      <c r="H16526" s="101"/>
      <c r="I16526" s="101"/>
    </row>
    <row r="16527" spans="8:9" x14ac:dyDescent="0.2">
      <c r="H16527" s="101"/>
      <c r="I16527" s="101"/>
    </row>
    <row r="16528" spans="8:9" x14ac:dyDescent="0.2">
      <c r="H16528" s="101"/>
      <c r="I16528" s="101"/>
    </row>
    <row r="16529" spans="8:9" x14ac:dyDescent="0.2">
      <c r="H16529" s="101"/>
      <c r="I16529" s="101"/>
    </row>
    <row r="16530" spans="8:9" x14ac:dyDescent="0.2">
      <c r="H16530" s="101"/>
      <c r="I16530" s="101"/>
    </row>
    <row r="16531" spans="8:9" x14ac:dyDescent="0.2">
      <c r="H16531" s="101"/>
      <c r="I16531" s="101"/>
    </row>
    <row r="16532" spans="8:9" x14ac:dyDescent="0.2">
      <c r="H16532" s="101"/>
      <c r="I16532" s="101"/>
    </row>
    <row r="16533" spans="8:9" x14ac:dyDescent="0.2">
      <c r="H16533" s="101"/>
      <c r="I16533" s="101"/>
    </row>
    <row r="16534" spans="8:9" x14ac:dyDescent="0.2">
      <c r="H16534" s="101"/>
      <c r="I16534" s="101"/>
    </row>
    <row r="16535" spans="8:9" x14ac:dyDescent="0.2">
      <c r="H16535" s="101"/>
      <c r="I16535" s="101"/>
    </row>
    <row r="16536" spans="8:9" x14ac:dyDescent="0.2">
      <c r="H16536" s="101"/>
      <c r="I16536" s="101"/>
    </row>
    <row r="16537" spans="8:9" x14ac:dyDescent="0.2">
      <c r="H16537" s="101"/>
      <c r="I16537" s="101"/>
    </row>
    <row r="16538" spans="8:9" x14ac:dyDescent="0.2">
      <c r="H16538" s="101"/>
      <c r="I16538" s="101"/>
    </row>
    <row r="16539" spans="8:9" x14ac:dyDescent="0.2">
      <c r="H16539" s="101"/>
      <c r="I16539" s="101"/>
    </row>
    <row r="16540" spans="8:9" x14ac:dyDescent="0.2">
      <c r="H16540" s="101"/>
      <c r="I16540" s="101"/>
    </row>
    <row r="16541" spans="8:9" x14ac:dyDescent="0.2">
      <c r="H16541" s="101"/>
      <c r="I16541" s="101"/>
    </row>
    <row r="16542" spans="8:9" x14ac:dyDescent="0.2">
      <c r="H16542" s="101"/>
      <c r="I16542" s="101"/>
    </row>
    <row r="16543" spans="8:9" x14ac:dyDescent="0.2">
      <c r="H16543" s="101"/>
      <c r="I16543" s="101"/>
    </row>
    <row r="16544" spans="8:9" x14ac:dyDescent="0.2">
      <c r="H16544" s="101"/>
      <c r="I16544" s="101"/>
    </row>
    <row r="16545" spans="8:9" x14ac:dyDescent="0.2">
      <c r="H16545" s="101"/>
      <c r="I16545" s="101"/>
    </row>
    <row r="16546" spans="8:9" x14ac:dyDescent="0.2">
      <c r="H16546" s="101"/>
      <c r="I16546" s="101"/>
    </row>
    <row r="16547" spans="8:9" x14ac:dyDescent="0.2">
      <c r="H16547" s="101"/>
      <c r="I16547" s="101"/>
    </row>
    <row r="16548" spans="8:9" x14ac:dyDescent="0.2">
      <c r="H16548" s="101"/>
      <c r="I16548" s="101"/>
    </row>
    <row r="16549" spans="8:9" x14ac:dyDescent="0.2">
      <c r="H16549" s="101"/>
      <c r="I16549" s="101"/>
    </row>
    <row r="16550" spans="8:9" x14ac:dyDescent="0.2">
      <c r="H16550" s="101"/>
      <c r="I16550" s="101"/>
    </row>
    <row r="16551" spans="8:9" x14ac:dyDescent="0.2">
      <c r="H16551" s="101"/>
      <c r="I16551" s="101"/>
    </row>
    <row r="16552" spans="8:9" x14ac:dyDescent="0.2">
      <c r="H16552" s="101"/>
      <c r="I16552" s="101"/>
    </row>
    <row r="16553" spans="8:9" x14ac:dyDescent="0.2">
      <c r="H16553" s="101"/>
      <c r="I16553" s="101"/>
    </row>
    <row r="16554" spans="8:9" x14ac:dyDescent="0.2">
      <c r="H16554" s="101"/>
      <c r="I16554" s="101"/>
    </row>
    <row r="16555" spans="8:9" x14ac:dyDescent="0.2">
      <c r="H16555" s="101"/>
      <c r="I16555" s="101"/>
    </row>
    <row r="16556" spans="8:9" x14ac:dyDescent="0.2">
      <c r="H16556" s="101"/>
      <c r="I16556" s="101"/>
    </row>
    <row r="16557" spans="8:9" x14ac:dyDescent="0.2">
      <c r="H16557" s="101"/>
      <c r="I16557" s="101"/>
    </row>
    <row r="16558" spans="8:9" x14ac:dyDescent="0.2">
      <c r="H16558" s="101"/>
      <c r="I16558" s="101"/>
    </row>
    <row r="16559" spans="8:9" x14ac:dyDescent="0.2">
      <c r="H16559" s="101"/>
      <c r="I16559" s="101"/>
    </row>
    <row r="16560" spans="8:9" x14ac:dyDescent="0.2">
      <c r="H16560" s="101"/>
      <c r="I16560" s="101"/>
    </row>
    <row r="16561" spans="8:9" x14ac:dyDescent="0.2">
      <c r="H16561" s="101"/>
      <c r="I16561" s="101"/>
    </row>
    <row r="16562" spans="8:9" x14ac:dyDescent="0.2">
      <c r="H16562" s="101"/>
      <c r="I16562" s="101"/>
    </row>
    <row r="16563" spans="8:9" x14ac:dyDescent="0.2">
      <c r="H16563" s="101"/>
      <c r="I16563" s="101"/>
    </row>
    <row r="16564" spans="8:9" x14ac:dyDescent="0.2">
      <c r="H16564" s="101"/>
      <c r="I16564" s="101"/>
    </row>
    <row r="16565" spans="8:9" x14ac:dyDescent="0.2">
      <c r="H16565" s="101"/>
      <c r="I16565" s="101"/>
    </row>
    <row r="16566" spans="8:9" x14ac:dyDescent="0.2">
      <c r="H16566" s="101"/>
      <c r="I16566" s="101"/>
    </row>
    <row r="16567" spans="8:9" x14ac:dyDescent="0.2">
      <c r="H16567" s="101"/>
      <c r="I16567" s="101"/>
    </row>
    <row r="16568" spans="8:9" x14ac:dyDescent="0.2">
      <c r="H16568" s="101"/>
      <c r="I16568" s="101"/>
    </row>
    <row r="16569" spans="8:9" x14ac:dyDescent="0.2">
      <c r="H16569" s="101"/>
      <c r="I16569" s="101"/>
    </row>
    <row r="16570" spans="8:9" x14ac:dyDescent="0.2">
      <c r="H16570" s="101"/>
      <c r="I16570" s="101"/>
    </row>
    <row r="16571" spans="8:9" x14ac:dyDescent="0.2">
      <c r="H16571" s="101"/>
      <c r="I16571" s="101"/>
    </row>
    <row r="16572" spans="8:9" x14ac:dyDescent="0.2">
      <c r="H16572" s="101"/>
      <c r="I16572" s="101"/>
    </row>
    <row r="16573" spans="8:9" x14ac:dyDescent="0.2">
      <c r="H16573" s="101"/>
      <c r="I16573" s="101"/>
    </row>
    <row r="16574" spans="8:9" x14ac:dyDescent="0.2">
      <c r="H16574" s="101"/>
      <c r="I16574" s="101"/>
    </row>
    <row r="16575" spans="8:9" x14ac:dyDescent="0.2">
      <c r="H16575" s="101"/>
      <c r="I16575" s="101"/>
    </row>
    <row r="16576" spans="8:9" x14ac:dyDescent="0.2">
      <c r="H16576" s="101"/>
      <c r="I16576" s="101"/>
    </row>
    <row r="16577" spans="8:9" x14ac:dyDescent="0.2">
      <c r="H16577" s="101"/>
      <c r="I16577" s="101"/>
    </row>
    <row r="16578" spans="8:9" x14ac:dyDescent="0.2">
      <c r="H16578" s="101"/>
      <c r="I16578" s="101"/>
    </row>
    <row r="16579" spans="8:9" x14ac:dyDescent="0.2">
      <c r="H16579" s="101"/>
      <c r="I16579" s="101"/>
    </row>
    <row r="16580" spans="8:9" x14ac:dyDescent="0.2">
      <c r="H16580" s="101"/>
      <c r="I16580" s="101"/>
    </row>
    <row r="16581" spans="8:9" x14ac:dyDescent="0.2">
      <c r="H16581" s="101"/>
      <c r="I16581" s="101"/>
    </row>
    <row r="16582" spans="8:9" x14ac:dyDescent="0.2">
      <c r="H16582" s="101"/>
      <c r="I16582" s="101"/>
    </row>
    <row r="16583" spans="8:9" x14ac:dyDescent="0.2">
      <c r="H16583" s="101"/>
      <c r="I16583" s="101"/>
    </row>
    <row r="16584" spans="8:9" x14ac:dyDescent="0.2">
      <c r="H16584" s="101"/>
      <c r="I16584" s="101"/>
    </row>
    <row r="16585" spans="8:9" x14ac:dyDescent="0.2">
      <c r="H16585" s="101"/>
      <c r="I16585" s="101"/>
    </row>
    <row r="16586" spans="8:9" x14ac:dyDescent="0.2">
      <c r="H16586" s="101"/>
      <c r="I16586" s="101"/>
    </row>
    <row r="16587" spans="8:9" x14ac:dyDescent="0.2">
      <c r="H16587" s="101"/>
      <c r="I16587" s="101"/>
    </row>
    <row r="16588" spans="8:9" x14ac:dyDescent="0.2">
      <c r="H16588" s="101"/>
      <c r="I16588" s="101"/>
    </row>
    <row r="16589" spans="8:9" x14ac:dyDescent="0.2">
      <c r="H16589" s="101"/>
      <c r="I16589" s="101"/>
    </row>
    <row r="16590" spans="8:9" x14ac:dyDescent="0.2">
      <c r="H16590" s="101"/>
      <c r="I16590" s="101"/>
    </row>
    <row r="16591" spans="8:9" x14ac:dyDescent="0.2">
      <c r="H16591" s="101"/>
      <c r="I16591" s="101"/>
    </row>
    <row r="16592" spans="8:9" x14ac:dyDescent="0.2">
      <c r="H16592" s="101"/>
      <c r="I16592" s="101"/>
    </row>
    <row r="16593" spans="8:9" x14ac:dyDescent="0.2">
      <c r="H16593" s="101"/>
      <c r="I16593" s="101"/>
    </row>
    <row r="16594" spans="8:9" x14ac:dyDescent="0.2">
      <c r="H16594" s="101"/>
      <c r="I16594" s="101"/>
    </row>
    <row r="16595" spans="8:9" x14ac:dyDescent="0.2">
      <c r="H16595" s="101"/>
      <c r="I16595" s="101"/>
    </row>
    <row r="16596" spans="8:9" x14ac:dyDescent="0.2">
      <c r="H16596" s="101"/>
      <c r="I16596" s="101"/>
    </row>
    <row r="16597" spans="8:9" x14ac:dyDescent="0.2">
      <c r="H16597" s="101"/>
      <c r="I16597" s="101"/>
    </row>
    <row r="16598" spans="8:9" x14ac:dyDescent="0.2">
      <c r="H16598" s="101"/>
      <c r="I16598" s="101"/>
    </row>
    <row r="16599" spans="8:9" x14ac:dyDescent="0.2">
      <c r="H16599" s="101"/>
      <c r="I16599" s="101"/>
    </row>
    <row r="16600" spans="8:9" x14ac:dyDescent="0.2">
      <c r="H16600" s="101"/>
      <c r="I16600" s="101"/>
    </row>
    <row r="16601" spans="8:9" x14ac:dyDescent="0.2">
      <c r="H16601" s="101"/>
      <c r="I16601" s="101"/>
    </row>
    <row r="16602" spans="8:9" x14ac:dyDescent="0.2">
      <c r="H16602" s="101"/>
      <c r="I16602" s="101"/>
    </row>
    <row r="16603" spans="8:9" x14ac:dyDescent="0.2">
      <c r="H16603" s="101"/>
      <c r="I16603" s="101"/>
    </row>
    <row r="16604" spans="8:9" x14ac:dyDescent="0.2">
      <c r="H16604" s="101"/>
      <c r="I16604" s="101"/>
    </row>
    <row r="16605" spans="8:9" x14ac:dyDescent="0.2">
      <c r="H16605" s="101"/>
      <c r="I16605" s="101"/>
    </row>
    <row r="16606" spans="8:9" x14ac:dyDescent="0.2">
      <c r="H16606" s="101"/>
      <c r="I16606" s="101"/>
    </row>
    <row r="16607" spans="8:9" x14ac:dyDescent="0.2">
      <c r="H16607" s="101"/>
      <c r="I16607" s="101"/>
    </row>
    <row r="16608" spans="8:9" x14ac:dyDescent="0.2">
      <c r="H16608" s="101"/>
      <c r="I16608" s="101"/>
    </row>
    <row r="16609" spans="8:9" x14ac:dyDescent="0.2">
      <c r="H16609" s="101"/>
      <c r="I16609" s="101"/>
    </row>
    <row r="16610" spans="8:9" x14ac:dyDescent="0.2">
      <c r="H16610" s="101"/>
      <c r="I16610" s="101"/>
    </row>
    <row r="16611" spans="8:9" x14ac:dyDescent="0.2">
      <c r="H16611" s="101"/>
      <c r="I16611" s="101"/>
    </row>
    <row r="16612" spans="8:9" x14ac:dyDescent="0.2">
      <c r="H16612" s="101"/>
      <c r="I16612" s="101"/>
    </row>
    <row r="16613" spans="8:9" x14ac:dyDescent="0.2">
      <c r="H16613" s="101"/>
      <c r="I16613" s="101"/>
    </row>
    <row r="16614" spans="8:9" x14ac:dyDescent="0.2">
      <c r="H16614" s="101"/>
      <c r="I16614" s="101"/>
    </row>
    <row r="16615" spans="8:9" x14ac:dyDescent="0.2">
      <c r="H16615" s="101"/>
      <c r="I16615" s="101"/>
    </row>
    <row r="16616" spans="8:9" x14ac:dyDescent="0.2">
      <c r="H16616" s="101"/>
      <c r="I16616" s="101"/>
    </row>
    <row r="16617" spans="8:9" x14ac:dyDescent="0.2">
      <c r="H16617" s="101"/>
      <c r="I16617" s="101"/>
    </row>
    <row r="16618" spans="8:9" x14ac:dyDescent="0.2">
      <c r="H16618" s="101"/>
      <c r="I16618" s="101"/>
    </row>
    <row r="16619" spans="8:9" x14ac:dyDescent="0.2">
      <c r="H16619" s="101"/>
      <c r="I16619" s="101"/>
    </row>
    <row r="16620" spans="8:9" x14ac:dyDescent="0.2">
      <c r="H16620" s="101"/>
      <c r="I16620" s="101"/>
    </row>
    <row r="16621" spans="8:9" x14ac:dyDescent="0.2">
      <c r="H16621" s="101"/>
      <c r="I16621" s="101"/>
    </row>
    <row r="16622" spans="8:9" x14ac:dyDescent="0.2">
      <c r="H16622" s="101"/>
      <c r="I16622" s="101"/>
    </row>
    <row r="16623" spans="8:9" x14ac:dyDescent="0.2">
      <c r="H16623" s="101"/>
      <c r="I16623" s="101"/>
    </row>
    <row r="16624" spans="8:9" x14ac:dyDescent="0.2">
      <c r="H16624" s="101"/>
      <c r="I16624" s="101"/>
    </row>
    <row r="16625" spans="8:9" x14ac:dyDescent="0.2">
      <c r="H16625" s="101"/>
      <c r="I16625" s="101"/>
    </row>
    <row r="16626" spans="8:9" x14ac:dyDescent="0.2">
      <c r="H16626" s="101"/>
      <c r="I16626" s="101"/>
    </row>
    <row r="16627" spans="8:9" x14ac:dyDescent="0.2">
      <c r="H16627" s="101"/>
      <c r="I16627" s="101"/>
    </row>
    <row r="16628" spans="8:9" x14ac:dyDescent="0.2">
      <c r="H16628" s="101"/>
      <c r="I16628" s="101"/>
    </row>
    <row r="16629" spans="8:9" x14ac:dyDescent="0.2">
      <c r="H16629" s="101"/>
      <c r="I16629" s="101"/>
    </row>
    <row r="16630" spans="8:9" x14ac:dyDescent="0.2">
      <c r="H16630" s="101"/>
      <c r="I16630" s="101"/>
    </row>
    <row r="16631" spans="8:9" x14ac:dyDescent="0.2">
      <c r="H16631" s="101"/>
      <c r="I16631" s="101"/>
    </row>
    <row r="16632" spans="8:9" x14ac:dyDescent="0.2">
      <c r="H16632" s="101"/>
      <c r="I16632" s="101"/>
    </row>
    <row r="16633" spans="8:9" x14ac:dyDescent="0.2">
      <c r="H16633" s="101"/>
      <c r="I16633" s="101"/>
    </row>
    <row r="16634" spans="8:9" x14ac:dyDescent="0.2">
      <c r="H16634" s="101"/>
      <c r="I16634" s="101"/>
    </row>
    <row r="16635" spans="8:9" x14ac:dyDescent="0.2">
      <c r="H16635" s="101"/>
      <c r="I16635" s="101"/>
    </row>
    <row r="16636" spans="8:9" x14ac:dyDescent="0.2">
      <c r="H16636" s="101"/>
      <c r="I16636" s="101"/>
    </row>
    <row r="16637" spans="8:9" x14ac:dyDescent="0.2">
      <c r="H16637" s="101"/>
      <c r="I16637" s="101"/>
    </row>
    <row r="16638" spans="8:9" x14ac:dyDescent="0.2">
      <c r="H16638" s="101"/>
      <c r="I16638" s="101"/>
    </row>
    <row r="16639" spans="8:9" x14ac:dyDescent="0.2">
      <c r="H16639" s="101"/>
      <c r="I16639" s="101"/>
    </row>
    <row r="16640" spans="8:9" x14ac:dyDescent="0.2">
      <c r="H16640" s="101"/>
      <c r="I16640" s="101"/>
    </row>
    <row r="16641" spans="8:9" x14ac:dyDescent="0.2">
      <c r="H16641" s="101"/>
      <c r="I16641" s="101"/>
    </row>
    <row r="16642" spans="8:9" x14ac:dyDescent="0.2">
      <c r="H16642" s="101"/>
      <c r="I16642" s="101"/>
    </row>
    <row r="16643" spans="8:9" x14ac:dyDescent="0.2">
      <c r="H16643" s="101"/>
      <c r="I16643" s="101"/>
    </row>
    <row r="16644" spans="8:9" x14ac:dyDescent="0.2">
      <c r="H16644" s="101"/>
      <c r="I16644" s="101"/>
    </row>
    <row r="16645" spans="8:9" x14ac:dyDescent="0.2">
      <c r="H16645" s="101"/>
      <c r="I16645" s="101"/>
    </row>
    <row r="16646" spans="8:9" x14ac:dyDescent="0.2">
      <c r="H16646" s="101"/>
      <c r="I16646" s="101"/>
    </row>
    <row r="16647" spans="8:9" x14ac:dyDescent="0.2">
      <c r="H16647" s="101"/>
      <c r="I16647" s="101"/>
    </row>
    <row r="16648" spans="8:9" x14ac:dyDescent="0.2">
      <c r="H16648" s="101"/>
      <c r="I16648" s="101"/>
    </row>
    <row r="16649" spans="8:9" x14ac:dyDescent="0.2">
      <c r="H16649" s="101"/>
      <c r="I16649" s="101"/>
    </row>
    <row r="16650" spans="8:9" x14ac:dyDescent="0.2">
      <c r="H16650" s="101"/>
      <c r="I16650" s="101"/>
    </row>
    <row r="16651" spans="8:9" x14ac:dyDescent="0.2">
      <c r="H16651" s="101"/>
      <c r="I16651" s="101"/>
    </row>
    <row r="16652" spans="8:9" x14ac:dyDescent="0.2">
      <c r="H16652" s="101"/>
      <c r="I16652" s="101"/>
    </row>
    <row r="16653" spans="8:9" x14ac:dyDescent="0.2">
      <c r="H16653" s="101"/>
      <c r="I16653" s="101"/>
    </row>
    <row r="16654" spans="8:9" x14ac:dyDescent="0.2">
      <c r="H16654" s="101"/>
      <c r="I16654" s="101"/>
    </row>
    <row r="16655" spans="8:9" x14ac:dyDescent="0.2">
      <c r="H16655" s="101"/>
      <c r="I16655" s="101"/>
    </row>
    <row r="16656" spans="8:9" x14ac:dyDescent="0.2">
      <c r="H16656" s="101"/>
      <c r="I16656" s="101"/>
    </row>
    <row r="16657" spans="8:9" x14ac:dyDescent="0.2">
      <c r="H16657" s="101"/>
      <c r="I16657" s="101"/>
    </row>
    <row r="16658" spans="8:9" x14ac:dyDescent="0.2">
      <c r="H16658" s="101"/>
      <c r="I16658" s="101"/>
    </row>
    <row r="16659" spans="8:9" x14ac:dyDescent="0.2">
      <c r="H16659" s="101"/>
      <c r="I16659" s="101"/>
    </row>
    <row r="16660" spans="8:9" x14ac:dyDescent="0.2">
      <c r="H16660" s="101"/>
      <c r="I16660" s="101"/>
    </row>
    <row r="16661" spans="8:9" x14ac:dyDescent="0.2">
      <c r="H16661" s="101"/>
      <c r="I16661" s="101"/>
    </row>
    <row r="16662" spans="8:9" x14ac:dyDescent="0.2">
      <c r="H16662" s="101"/>
      <c r="I16662" s="101"/>
    </row>
    <row r="16663" spans="8:9" x14ac:dyDescent="0.2">
      <c r="H16663" s="101"/>
      <c r="I16663" s="101"/>
    </row>
    <row r="16664" spans="8:9" x14ac:dyDescent="0.2">
      <c r="H16664" s="101"/>
      <c r="I16664" s="101"/>
    </row>
    <row r="16665" spans="8:9" x14ac:dyDescent="0.2">
      <c r="H16665" s="101"/>
      <c r="I16665" s="101"/>
    </row>
    <row r="16666" spans="8:9" x14ac:dyDescent="0.2">
      <c r="H16666" s="101"/>
      <c r="I16666" s="101"/>
    </row>
    <row r="16667" spans="8:9" x14ac:dyDescent="0.2">
      <c r="H16667" s="101"/>
      <c r="I16667" s="101"/>
    </row>
    <row r="16668" spans="8:9" x14ac:dyDescent="0.2">
      <c r="H16668" s="101"/>
      <c r="I16668" s="101"/>
    </row>
    <row r="16669" spans="8:9" x14ac:dyDescent="0.2">
      <c r="H16669" s="101"/>
      <c r="I16669" s="101"/>
    </row>
    <row r="16670" spans="8:9" x14ac:dyDescent="0.2">
      <c r="H16670" s="101"/>
      <c r="I16670" s="101"/>
    </row>
    <row r="16671" spans="8:9" x14ac:dyDescent="0.2">
      <c r="H16671" s="101"/>
      <c r="I16671" s="101"/>
    </row>
    <row r="16672" spans="8:9" x14ac:dyDescent="0.2">
      <c r="H16672" s="101"/>
      <c r="I16672" s="101"/>
    </row>
    <row r="16673" spans="8:9" x14ac:dyDescent="0.2">
      <c r="H16673" s="101"/>
      <c r="I16673" s="101"/>
    </row>
    <row r="16674" spans="8:9" x14ac:dyDescent="0.2">
      <c r="H16674" s="101"/>
      <c r="I16674" s="101"/>
    </row>
    <row r="16675" spans="8:9" x14ac:dyDescent="0.2">
      <c r="H16675" s="101"/>
      <c r="I16675" s="101"/>
    </row>
    <row r="16676" spans="8:9" x14ac:dyDescent="0.2">
      <c r="H16676" s="101"/>
      <c r="I16676" s="101"/>
    </row>
    <row r="16677" spans="8:9" x14ac:dyDescent="0.2">
      <c r="H16677" s="101"/>
      <c r="I16677" s="101"/>
    </row>
    <row r="16678" spans="8:9" x14ac:dyDescent="0.2">
      <c r="H16678" s="101"/>
      <c r="I16678" s="101"/>
    </row>
    <row r="16679" spans="8:9" x14ac:dyDescent="0.2">
      <c r="H16679" s="101"/>
      <c r="I16679" s="101"/>
    </row>
    <row r="16680" spans="8:9" x14ac:dyDescent="0.2">
      <c r="H16680" s="101"/>
      <c r="I16680" s="101"/>
    </row>
    <row r="16681" spans="8:9" x14ac:dyDescent="0.2">
      <c r="H16681" s="101"/>
      <c r="I16681" s="101"/>
    </row>
    <row r="16682" spans="8:9" x14ac:dyDescent="0.2">
      <c r="H16682" s="101"/>
      <c r="I16682" s="101"/>
    </row>
    <row r="16683" spans="8:9" x14ac:dyDescent="0.2">
      <c r="H16683" s="101"/>
      <c r="I16683" s="101"/>
    </row>
    <row r="16684" spans="8:9" x14ac:dyDescent="0.2">
      <c r="H16684" s="101"/>
      <c r="I16684" s="101"/>
    </row>
    <row r="16685" spans="8:9" x14ac:dyDescent="0.2">
      <c r="H16685" s="101"/>
      <c r="I16685" s="101"/>
    </row>
    <row r="16686" spans="8:9" x14ac:dyDescent="0.2">
      <c r="H16686" s="101"/>
      <c r="I16686" s="101"/>
    </row>
    <row r="16687" spans="8:9" x14ac:dyDescent="0.2">
      <c r="H16687" s="101"/>
      <c r="I16687" s="101"/>
    </row>
    <row r="16688" spans="8:9" x14ac:dyDescent="0.2">
      <c r="H16688" s="101"/>
      <c r="I16688" s="101"/>
    </row>
    <row r="16689" spans="8:9" x14ac:dyDescent="0.2">
      <c r="H16689" s="101"/>
      <c r="I16689" s="101"/>
    </row>
    <row r="16690" spans="8:9" x14ac:dyDescent="0.2">
      <c r="H16690" s="101"/>
      <c r="I16690" s="101"/>
    </row>
    <row r="16691" spans="8:9" x14ac:dyDescent="0.2">
      <c r="H16691" s="101"/>
      <c r="I16691" s="101"/>
    </row>
    <row r="16692" spans="8:9" x14ac:dyDescent="0.2">
      <c r="H16692" s="101"/>
      <c r="I16692" s="101"/>
    </row>
    <row r="16693" spans="8:9" x14ac:dyDescent="0.2">
      <c r="H16693" s="101"/>
      <c r="I16693" s="101"/>
    </row>
    <row r="16694" spans="8:9" x14ac:dyDescent="0.2">
      <c r="H16694" s="101"/>
      <c r="I16694" s="101"/>
    </row>
    <row r="16695" spans="8:9" x14ac:dyDescent="0.2">
      <c r="H16695" s="101"/>
      <c r="I16695" s="101"/>
    </row>
    <row r="16696" spans="8:9" x14ac:dyDescent="0.2">
      <c r="H16696" s="101"/>
      <c r="I16696" s="101"/>
    </row>
    <row r="16697" spans="8:9" x14ac:dyDescent="0.2">
      <c r="H16697" s="101"/>
      <c r="I16697" s="101"/>
    </row>
    <row r="16698" spans="8:9" x14ac:dyDescent="0.2">
      <c r="H16698" s="101"/>
      <c r="I16698" s="101"/>
    </row>
    <row r="16699" spans="8:9" x14ac:dyDescent="0.2">
      <c r="H16699" s="101"/>
      <c r="I16699" s="101"/>
    </row>
    <row r="16700" spans="8:9" x14ac:dyDescent="0.2">
      <c r="H16700" s="101"/>
      <c r="I16700" s="101"/>
    </row>
    <row r="16701" spans="8:9" x14ac:dyDescent="0.2">
      <c r="H16701" s="101"/>
      <c r="I16701" s="101"/>
    </row>
    <row r="16702" spans="8:9" x14ac:dyDescent="0.2">
      <c r="H16702" s="101"/>
      <c r="I16702" s="101"/>
    </row>
    <row r="16703" spans="8:9" x14ac:dyDescent="0.2">
      <c r="H16703" s="101"/>
      <c r="I16703" s="101"/>
    </row>
    <row r="16704" spans="8:9" x14ac:dyDescent="0.2">
      <c r="H16704" s="101"/>
      <c r="I16704" s="101"/>
    </row>
    <row r="16705" spans="8:9" x14ac:dyDescent="0.2">
      <c r="H16705" s="101"/>
      <c r="I16705" s="101"/>
    </row>
    <row r="16706" spans="8:9" x14ac:dyDescent="0.2">
      <c r="H16706" s="101"/>
      <c r="I16706" s="101"/>
    </row>
    <row r="16707" spans="8:9" x14ac:dyDescent="0.2">
      <c r="H16707" s="101"/>
      <c r="I16707" s="101"/>
    </row>
    <row r="16708" spans="8:9" x14ac:dyDescent="0.2">
      <c r="H16708" s="101"/>
      <c r="I16708" s="101"/>
    </row>
    <row r="16709" spans="8:9" x14ac:dyDescent="0.2">
      <c r="H16709" s="101"/>
      <c r="I16709" s="101"/>
    </row>
    <row r="16710" spans="8:9" x14ac:dyDescent="0.2">
      <c r="H16710" s="101"/>
      <c r="I16710" s="101"/>
    </row>
    <row r="16711" spans="8:9" x14ac:dyDescent="0.2">
      <c r="H16711" s="101"/>
      <c r="I16711" s="101"/>
    </row>
    <row r="16712" spans="8:9" x14ac:dyDescent="0.2">
      <c r="H16712" s="101"/>
      <c r="I16712" s="101"/>
    </row>
    <row r="16713" spans="8:9" x14ac:dyDescent="0.2">
      <c r="H16713" s="101"/>
      <c r="I16713" s="101"/>
    </row>
    <row r="16714" spans="8:9" x14ac:dyDescent="0.2">
      <c r="H16714" s="101"/>
      <c r="I16714" s="101"/>
    </row>
    <row r="16715" spans="8:9" x14ac:dyDescent="0.2">
      <c r="H16715" s="101"/>
      <c r="I16715" s="101"/>
    </row>
    <row r="16716" spans="8:9" x14ac:dyDescent="0.2">
      <c r="H16716" s="101"/>
      <c r="I16716" s="101"/>
    </row>
    <row r="16717" spans="8:9" x14ac:dyDescent="0.2">
      <c r="H16717" s="101"/>
      <c r="I16717" s="101"/>
    </row>
    <row r="16718" spans="8:9" x14ac:dyDescent="0.2">
      <c r="H16718" s="101"/>
      <c r="I16718" s="101"/>
    </row>
    <row r="16719" spans="8:9" x14ac:dyDescent="0.2">
      <c r="H16719" s="101"/>
      <c r="I16719" s="101"/>
    </row>
    <row r="16720" spans="8:9" x14ac:dyDescent="0.2">
      <c r="H16720" s="101"/>
      <c r="I16720" s="101"/>
    </row>
    <row r="16721" spans="8:9" x14ac:dyDescent="0.2">
      <c r="H16721" s="101"/>
      <c r="I16721" s="101"/>
    </row>
    <row r="16722" spans="8:9" x14ac:dyDescent="0.2">
      <c r="H16722" s="101"/>
      <c r="I16722" s="101"/>
    </row>
    <row r="16723" spans="8:9" x14ac:dyDescent="0.2">
      <c r="H16723" s="101"/>
      <c r="I16723" s="101"/>
    </row>
    <row r="16724" spans="8:9" x14ac:dyDescent="0.2">
      <c r="H16724" s="101"/>
      <c r="I16724" s="101"/>
    </row>
    <row r="16725" spans="8:9" x14ac:dyDescent="0.2">
      <c r="H16725" s="101"/>
      <c r="I16725" s="101"/>
    </row>
    <row r="16726" spans="8:9" x14ac:dyDescent="0.2">
      <c r="H16726" s="101"/>
      <c r="I16726" s="101"/>
    </row>
    <row r="16727" spans="8:9" x14ac:dyDescent="0.2">
      <c r="H16727" s="101"/>
      <c r="I16727" s="101"/>
    </row>
    <row r="16728" spans="8:9" x14ac:dyDescent="0.2">
      <c r="H16728" s="101"/>
      <c r="I16728" s="101"/>
    </row>
    <row r="16729" spans="8:9" x14ac:dyDescent="0.2">
      <c r="H16729" s="101"/>
      <c r="I16729" s="101"/>
    </row>
    <row r="16730" spans="8:9" x14ac:dyDescent="0.2">
      <c r="H16730" s="101"/>
      <c r="I16730" s="101"/>
    </row>
    <row r="16731" spans="8:9" x14ac:dyDescent="0.2">
      <c r="H16731" s="101"/>
      <c r="I16731" s="101"/>
    </row>
    <row r="16732" spans="8:9" x14ac:dyDescent="0.2">
      <c r="H16732" s="101"/>
      <c r="I16732" s="101"/>
    </row>
    <row r="16733" spans="8:9" x14ac:dyDescent="0.2">
      <c r="H16733" s="101"/>
      <c r="I16733" s="101"/>
    </row>
    <row r="16734" spans="8:9" x14ac:dyDescent="0.2">
      <c r="H16734" s="101"/>
      <c r="I16734" s="101"/>
    </row>
    <row r="16735" spans="8:9" x14ac:dyDescent="0.2">
      <c r="H16735" s="101"/>
      <c r="I16735" s="101"/>
    </row>
    <row r="16736" spans="8:9" x14ac:dyDescent="0.2">
      <c r="H16736" s="101"/>
      <c r="I16736" s="101"/>
    </row>
    <row r="16737" spans="8:9" x14ac:dyDescent="0.2">
      <c r="H16737" s="101"/>
      <c r="I16737" s="101"/>
    </row>
    <row r="16738" spans="8:9" x14ac:dyDescent="0.2">
      <c r="H16738" s="101"/>
      <c r="I16738" s="101"/>
    </row>
    <row r="16739" spans="8:9" x14ac:dyDescent="0.2">
      <c r="H16739" s="101"/>
      <c r="I16739" s="101"/>
    </row>
    <row r="16740" spans="8:9" x14ac:dyDescent="0.2">
      <c r="H16740" s="101"/>
      <c r="I16740" s="101"/>
    </row>
    <row r="16741" spans="8:9" x14ac:dyDescent="0.2">
      <c r="H16741" s="101"/>
      <c r="I16741" s="101"/>
    </row>
    <row r="16742" spans="8:9" x14ac:dyDescent="0.2">
      <c r="H16742" s="101"/>
      <c r="I16742" s="101"/>
    </row>
    <row r="16743" spans="8:9" x14ac:dyDescent="0.2">
      <c r="H16743" s="101"/>
      <c r="I16743" s="101"/>
    </row>
    <row r="16744" spans="8:9" x14ac:dyDescent="0.2">
      <c r="H16744" s="101"/>
      <c r="I16744" s="101"/>
    </row>
    <row r="16745" spans="8:9" x14ac:dyDescent="0.2">
      <c r="H16745" s="101"/>
      <c r="I16745" s="101"/>
    </row>
    <row r="16746" spans="8:9" x14ac:dyDescent="0.2">
      <c r="H16746" s="101"/>
      <c r="I16746" s="101"/>
    </row>
    <row r="16747" spans="8:9" x14ac:dyDescent="0.2">
      <c r="H16747" s="101"/>
      <c r="I16747" s="101"/>
    </row>
    <row r="16748" spans="8:9" x14ac:dyDescent="0.2">
      <c r="H16748" s="101"/>
      <c r="I16748" s="101"/>
    </row>
    <row r="16749" spans="8:9" x14ac:dyDescent="0.2">
      <c r="H16749" s="101"/>
      <c r="I16749" s="101"/>
    </row>
    <row r="16750" spans="8:9" x14ac:dyDescent="0.2">
      <c r="H16750" s="101"/>
      <c r="I16750" s="101"/>
    </row>
    <row r="16751" spans="8:9" x14ac:dyDescent="0.2">
      <c r="H16751" s="101"/>
      <c r="I16751" s="101"/>
    </row>
    <row r="16752" spans="8:9" x14ac:dyDescent="0.2">
      <c r="H16752" s="101"/>
      <c r="I16752" s="101"/>
    </row>
    <row r="16753" spans="8:9" x14ac:dyDescent="0.2">
      <c r="H16753" s="101"/>
      <c r="I16753" s="101"/>
    </row>
    <row r="16754" spans="8:9" x14ac:dyDescent="0.2">
      <c r="H16754" s="101"/>
      <c r="I16754" s="101"/>
    </row>
    <row r="16755" spans="8:9" x14ac:dyDescent="0.2">
      <c r="H16755" s="101"/>
      <c r="I16755" s="101"/>
    </row>
    <row r="16756" spans="8:9" x14ac:dyDescent="0.2">
      <c r="H16756" s="101"/>
      <c r="I16756" s="101"/>
    </row>
    <row r="16757" spans="8:9" x14ac:dyDescent="0.2">
      <c r="H16757" s="101"/>
      <c r="I16757" s="101"/>
    </row>
    <row r="16758" spans="8:9" x14ac:dyDescent="0.2">
      <c r="H16758" s="101"/>
      <c r="I16758" s="101"/>
    </row>
    <row r="16759" spans="8:9" x14ac:dyDescent="0.2">
      <c r="H16759" s="101"/>
      <c r="I16759" s="101"/>
    </row>
    <row r="16760" spans="8:9" x14ac:dyDescent="0.2">
      <c r="H16760" s="101"/>
      <c r="I16760" s="101"/>
    </row>
    <row r="16761" spans="8:9" x14ac:dyDescent="0.2">
      <c r="H16761" s="101"/>
      <c r="I16761" s="101"/>
    </row>
    <row r="16762" spans="8:9" x14ac:dyDescent="0.2">
      <c r="H16762" s="101"/>
      <c r="I16762" s="101"/>
    </row>
    <row r="16763" spans="8:9" x14ac:dyDescent="0.2">
      <c r="H16763" s="101"/>
      <c r="I16763" s="101"/>
    </row>
    <row r="16764" spans="8:9" x14ac:dyDescent="0.2">
      <c r="H16764" s="101"/>
      <c r="I16764" s="101"/>
    </row>
    <row r="16765" spans="8:9" x14ac:dyDescent="0.2">
      <c r="H16765" s="101"/>
      <c r="I16765" s="101"/>
    </row>
    <row r="16766" spans="8:9" x14ac:dyDescent="0.2">
      <c r="H16766" s="101"/>
      <c r="I16766" s="101"/>
    </row>
    <row r="16767" spans="8:9" x14ac:dyDescent="0.2">
      <c r="H16767" s="101"/>
      <c r="I16767" s="101"/>
    </row>
    <row r="16768" spans="8:9" x14ac:dyDescent="0.2">
      <c r="H16768" s="101"/>
      <c r="I16768" s="101"/>
    </row>
    <row r="16769" spans="8:9" x14ac:dyDescent="0.2">
      <c r="H16769" s="101"/>
      <c r="I16769" s="101"/>
    </row>
    <row r="16770" spans="8:9" x14ac:dyDescent="0.2">
      <c r="H16770" s="101"/>
      <c r="I16770" s="101"/>
    </row>
    <row r="16771" spans="8:9" x14ac:dyDescent="0.2">
      <c r="H16771" s="101"/>
      <c r="I16771" s="101"/>
    </row>
    <row r="16772" spans="8:9" x14ac:dyDescent="0.2">
      <c r="H16772" s="101"/>
      <c r="I16772" s="101"/>
    </row>
    <row r="16773" spans="8:9" x14ac:dyDescent="0.2">
      <c r="H16773" s="101"/>
      <c r="I16773" s="101"/>
    </row>
    <row r="16774" spans="8:9" x14ac:dyDescent="0.2">
      <c r="H16774" s="101"/>
      <c r="I16774" s="101"/>
    </row>
    <row r="16775" spans="8:9" x14ac:dyDescent="0.2">
      <c r="H16775" s="101"/>
      <c r="I16775" s="101"/>
    </row>
    <row r="16776" spans="8:9" x14ac:dyDescent="0.2">
      <c r="H16776" s="101"/>
      <c r="I16776" s="101"/>
    </row>
    <row r="16777" spans="8:9" x14ac:dyDescent="0.2">
      <c r="H16777" s="101"/>
      <c r="I16777" s="101"/>
    </row>
    <row r="16778" spans="8:9" x14ac:dyDescent="0.2">
      <c r="H16778" s="101"/>
      <c r="I16778" s="101"/>
    </row>
    <row r="16779" spans="8:9" x14ac:dyDescent="0.2">
      <c r="H16779" s="101"/>
      <c r="I16779" s="101"/>
    </row>
    <row r="16780" spans="8:9" x14ac:dyDescent="0.2">
      <c r="H16780" s="101"/>
      <c r="I16780" s="101"/>
    </row>
    <row r="16781" spans="8:9" x14ac:dyDescent="0.2">
      <c r="H16781" s="101"/>
      <c r="I16781" s="101"/>
    </row>
    <row r="16782" spans="8:9" x14ac:dyDescent="0.2">
      <c r="H16782" s="101"/>
      <c r="I16782" s="101"/>
    </row>
    <row r="16783" spans="8:9" x14ac:dyDescent="0.2">
      <c r="H16783" s="101"/>
      <c r="I16783" s="101"/>
    </row>
    <row r="16784" spans="8:9" x14ac:dyDescent="0.2">
      <c r="H16784" s="101"/>
      <c r="I16784" s="101"/>
    </row>
    <row r="16785" spans="8:9" x14ac:dyDescent="0.2">
      <c r="H16785" s="101"/>
      <c r="I16785" s="101"/>
    </row>
    <row r="16786" spans="8:9" x14ac:dyDescent="0.2">
      <c r="H16786" s="101"/>
      <c r="I16786" s="101"/>
    </row>
    <row r="16787" spans="8:9" x14ac:dyDescent="0.2">
      <c r="H16787" s="101"/>
      <c r="I16787" s="101"/>
    </row>
    <row r="16788" spans="8:9" x14ac:dyDescent="0.2">
      <c r="H16788" s="101"/>
      <c r="I16788" s="101"/>
    </row>
    <row r="16789" spans="8:9" x14ac:dyDescent="0.2">
      <c r="H16789" s="101"/>
      <c r="I16789" s="101"/>
    </row>
    <row r="16790" spans="8:9" x14ac:dyDescent="0.2">
      <c r="H16790" s="101"/>
      <c r="I16790" s="101"/>
    </row>
    <row r="16791" spans="8:9" x14ac:dyDescent="0.2">
      <c r="H16791" s="101"/>
      <c r="I16791" s="101"/>
    </row>
    <row r="16792" spans="8:9" x14ac:dyDescent="0.2">
      <c r="H16792" s="101"/>
      <c r="I16792" s="101"/>
    </row>
    <row r="16793" spans="8:9" x14ac:dyDescent="0.2">
      <c r="H16793" s="101"/>
      <c r="I16793" s="101"/>
    </row>
    <row r="16794" spans="8:9" x14ac:dyDescent="0.2">
      <c r="H16794" s="101"/>
      <c r="I16794" s="101"/>
    </row>
    <row r="16795" spans="8:9" x14ac:dyDescent="0.2">
      <c r="H16795" s="101"/>
      <c r="I16795" s="101"/>
    </row>
    <row r="16796" spans="8:9" x14ac:dyDescent="0.2">
      <c r="H16796" s="101"/>
      <c r="I16796" s="101"/>
    </row>
    <row r="16797" spans="8:9" x14ac:dyDescent="0.2">
      <c r="H16797" s="101"/>
      <c r="I16797" s="101"/>
    </row>
    <row r="16798" spans="8:9" x14ac:dyDescent="0.2">
      <c r="H16798" s="101"/>
      <c r="I16798" s="101"/>
    </row>
    <row r="16799" spans="8:9" x14ac:dyDescent="0.2">
      <c r="H16799" s="101"/>
      <c r="I16799" s="101"/>
    </row>
    <row r="16800" spans="8:9" x14ac:dyDescent="0.2">
      <c r="H16800" s="101"/>
      <c r="I16800" s="101"/>
    </row>
    <row r="16801" spans="8:9" x14ac:dyDescent="0.2">
      <c r="H16801" s="101"/>
      <c r="I16801" s="101"/>
    </row>
    <row r="16802" spans="8:9" x14ac:dyDescent="0.2">
      <c r="H16802" s="101"/>
      <c r="I16802" s="101"/>
    </row>
    <row r="16803" spans="8:9" x14ac:dyDescent="0.2">
      <c r="H16803" s="101"/>
      <c r="I16803" s="101"/>
    </row>
    <row r="16804" spans="8:9" x14ac:dyDescent="0.2">
      <c r="H16804" s="101"/>
      <c r="I16804" s="101"/>
    </row>
    <row r="16805" spans="8:9" x14ac:dyDescent="0.2">
      <c r="H16805" s="101"/>
      <c r="I16805" s="101"/>
    </row>
    <row r="16806" spans="8:9" x14ac:dyDescent="0.2">
      <c r="H16806" s="101"/>
      <c r="I16806" s="101"/>
    </row>
    <row r="16807" spans="8:9" x14ac:dyDescent="0.2">
      <c r="H16807" s="101"/>
      <c r="I16807" s="101"/>
    </row>
    <row r="16808" spans="8:9" x14ac:dyDescent="0.2">
      <c r="H16808" s="101"/>
      <c r="I16808" s="101"/>
    </row>
    <row r="16809" spans="8:9" x14ac:dyDescent="0.2">
      <c r="H16809" s="101"/>
      <c r="I16809" s="101"/>
    </row>
    <row r="16810" spans="8:9" x14ac:dyDescent="0.2">
      <c r="H16810" s="101"/>
      <c r="I16810" s="101"/>
    </row>
    <row r="16811" spans="8:9" x14ac:dyDescent="0.2">
      <c r="H16811" s="101"/>
      <c r="I16811" s="101"/>
    </row>
    <row r="16812" spans="8:9" x14ac:dyDescent="0.2">
      <c r="H16812" s="101"/>
      <c r="I16812" s="101"/>
    </row>
    <row r="16813" spans="8:9" x14ac:dyDescent="0.2">
      <c r="H16813" s="101"/>
      <c r="I16813" s="101"/>
    </row>
    <row r="16814" spans="8:9" x14ac:dyDescent="0.2">
      <c r="H16814" s="101"/>
      <c r="I16814" s="101"/>
    </row>
    <row r="16815" spans="8:9" x14ac:dyDescent="0.2">
      <c r="H16815" s="101"/>
      <c r="I16815" s="101"/>
    </row>
    <row r="16816" spans="8:9" x14ac:dyDescent="0.2">
      <c r="H16816" s="101"/>
      <c r="I16816" s="101"/>
    </row>
    <row r="16817" spans="8:9" x14ac:dyDescent="0.2">
      <c r="H16817" s="101"/>
      <c r="I16817" s="101"/>
    </row>
    <row r="16818" spans="8:9" x14ac:dyDescent="0.2">
      <c r="H16818" s="101"/>
      <c r="I16818" s="101"/>
    </row>
    <row r="16819" spans="8:9" x14ac:dyDescent="0.2">
      <c r="H16819" s="101"/>
      <c r="I16819" s="101"/>
    </row>
    <row r="16820" spans="8:9" x14ac:dyDescent="0.2">
      <c r="H16820" s="101"/>
      <c r="I16820" s="101"/>
    </row>
    <row r="16821" spans="8:9" x14ac:dyDescent="0.2">
      <c r="H16821" s="101"/>
      <c r="I16821" s="101"/>
    </row>
    <row r="16822" spans="8:9" x14ac:dyDescent="0.2">
      <c r="H16822" s="101"/>
      <c r="I16822" s="101"/>
    </row>
    <row r="16823" spans="8:9" x14ac:dyDescent="0.2">
      <c r="H16823" s="101"/>
      <c r="I16823" s="101"/>
    </row>
    <row r="16824" spans="8:9" x14ac:dyDescent="0.2">
      <c r="H16824" s="101"/>
      <c r="I16824" s="101"/>
    </row>
    <row r="16825" spans="8:9" x14ac:dyDescent="0.2">
      <c r="H16825" s="101"/>
      <c r="I16825" s="101"/>
    </row>
    <row r="16826" spans="8:9" x14ac:dyDescent="0.2">
      <c r="H16826" s="101"/>
      <c r="I16826" s="101"/>
    </row>
    <row r="16827" spans="8:9" x14ac:dyDescent="0.2">
      <c r="H16827" s="101"/>
      <c r="I16827" s="101"/>
    </row>
    <row r="16828" spans="8:9" x14ac:dyDescent="0.2">
      <c r="H16828" s="101"/>
      <c r="I16828" s="101"/>
    </row>
    <row r="16829" spans="8:9" x14ac:dyDescent="0.2">
      <c r="H16829" s="101"/>
      <c r="I16829" s="101"/>
    </row>
    <row r="16830" spans="8:9" x14ac:dyDescent="0.2">
      <c r="H16830" s="101"/>
      <c r="I16830" s="101"/>
    </row>
    <row r="16831" spans="8:9" x14ac:dyDescent="0.2">
      <c r="H16831" s="101"/>
      <c r="I16831" s="101"/>
    </row>
    <row r="16832" spans="8:9" x14ac:dyDescent="0.2">
      <c r="H16832" s="101"/>
      <c r="I16832" s="101"/>
    </row>
    <row r="16833" spans="8:9" x14ac:dyDescent="0.2">
      <c r="H16833" s="101"/>
      <c r="I16833" s="101"/>
    </row>
    <row r="16834" spans="8:9" x14ac:dyDescent="0.2">
      <c r="H16834" s="101"/>
      <c r="I16834" s="101"/>
    </row>
    <row r="16835" spans="8:9" x14ac:dyDescent="0.2">
      <c r="H16835" s="101"/>
      <c r="I16835" s="101"/>
    </row>
    <row r="16836" spans="8:9" x14ac:dyDescent="0.2">
      <c r="H16836" s="101"/>
      <c r="I16836" s="101"/>
    </row>
    <row r="16837" spans="8:9" x14ac:dyDescent="0.2">
      <c r="H16837" s="101"/>
      <c r="I16837" s="101"/>
    </row>
    <row r="16838" spans="8:9" x14ac:dyDescent="0.2">
      <c r="H16838" s="101"/>
      <c r="I16838" s="101"/>
    </row>
    <row r="16839" spans="8:9" x14ac:dyDescent="0.2">
      <c r="H16839" s="101"/>
      <c r="I16839" s="101"/>
    </row>
    <row r="16840" spans="8:9" x14ac:dyDescent="0.2">
      <c r="H16840" s="101"/>
      <c r="I16840" s="101"/>
    </row>
    <row r="16841" spans="8:9" x14ac:dyDescent="0.2">
      <c r="H16841" s="101"/>
      <c r="I16841" s="101"/>
    </row>
    <row r="16842" spans="8:9" x14ac:dyDescent="0.2">
      <c r="H16842" s="101"/>
      <c r="I16842" s="101"/>
    </row>
    <row r="16843" spans="8:9" x14ac:dyDescent="0.2">
      <c r="H16843" s="101"/>
      <c r="I16843" s="101"/>
    </row>
    <row r="16844" spans="8:9" x14ac:dyDescent="0.2">
      <c r="H16844" s="101"/>
      <c r="I16844" s="101"/>
    </row>
    <row r="16845" spans="8:9" x14ac:dyDescent="0.2">
      <c r="H16845" s="101"/>
      <c r="I16845" s="101"/>
    </row>
    <row r="16846" spans="8:9" x14ac:dyDescent="0.2">
      <c r="H16846" s="101"/>
      <c r="I16846" s="101"/>
    </row>
    <row r="16847" spans="8:9" x14ac:dyDescent="0.2">
      <c r="H16847" s="101"/>
      <c r="I16847" s="101"/>
    </row>
    <row r="16848" spans="8:9" x14ac:dyDescent="0.2">
      <c r="H16848" s="101"/>
      <c r="I16848" s="101"/>
    </row>
    <row r="16849" spans="8:9" x14ac:dyDescent="0.2">
      <c r="H16849" s="101"/>
      <c r="I16849" s="101"/>
    </row>
    <row r="16850" spans="8:9" x14ac:dyDescent="0.2">
      <c r="H16850" s="101"/>
      <c r="I16850" s="101"/>
    </row>
    <row r="16851" spans="8:9" x14ac:dyDescent="0.2">
      <c r="H16851" s="101"/>
      <c r="I16851" s="101"/>
    </row>
    <row r="16852" spans="8:9" x14ac:dyDescent="0.2">
      <c r="H16852" s="101"/>
      <c r="I16852" s="101"/>
    </row>
    <row r="16853" spans="8:9" x14ac:dyDescent="0.2">
      <c r="H16853" s="101"/>
      <c r="I16853" s="101"/>
    </row>
    <row r="16854" spans="8:9" x14ac:dyDescent="0.2">
      <c r="H16854" s="101"/>
      <c r="I16854" s="101"/>
    </row>
    <row r="16855" spans="8:9" x14ac:dyDescent="0.2">
      <c r="H16855" s="101"/>
      <c r="I16855" s="101"/>
    </row>
    <row r="16856" spans="8:9" x14ac:dyDescent="0.2">
      <c r="H16856" s="101"/>
      <c r="I16856" s="101"/>
    </row>
    <row r="16857" spans="8:9" x14ac:dyDescent="0.2">
      <c r="H16857" s="101"/>
      <c r="I16857" s="101"/>
    </row>
    <row r="16858" spans="8:9" x14ac:dyDescent="0.2">
      <c r="H16858" s="101"/>
      <c r="I16858" s="101"/>
    </row>
    <row r="16859" spans="8:9" x14ac:dyDescent="0.2">
      <c r="H16859" s="101"/>
      <c r="I16859" s="101"/>
    </row>
    <row r="16860" spans="8:9" x14ac:dyDescent="0.2">
      <c r="H16860" s="101"/>
      <c r="I16860" s="101"/>
    </row>
    <row r="16861" spans="8:9" x14ac:dyDescent="0.2">
      <c r="H16861" s="101"/>
      <c r="I16861" s="101"/>
    </row>
    <row r="16862" spans="8:9" x14ac:dyDescent="0.2">
      <c r="H16862" s="101"/>
      <c r="I16862" s="101"/>
    </row>
    <row r="16863" spans="8:9" x14ac:dyDescent="0.2">
      <c r="H16863" s="101"/>
      <c r="I16863" s="101"/>
    </row>
    <row r="16864" spans="8:9" x14ac:dyDescent="0.2">
      <c r="H16864" s="101"/>
      <c r="I16864" s="101"/>
    </row>
    <row r="16865" spans="8:9" x14ac:dyDescent="0.2">
      <c r="H16865" s="101"/>
      <c r="I16865" s="101"/>
    </row>
    <row r="16866" spans="8:9" x14ac:dyDescent="0.2">
      <c r="H16866" s="101"/>
      <c r="I16866" s="101"/>
    </row>
    <row r="16867" spans="8:9" x14ac:dyDescent="0.2">
      <c r="H16867" s="101"/>
      <c r="I16867" s="101"/>
    </row>
    <row r="16868" spans="8:9" x14ac:dyDescent="0.2">
      <c r="H16868" s="101"/>
      <c r="I16868" s="101"/>
    </row>
    <row r="16869" spans="8:9" x14ac:dyDescent="0.2">
      <c r="H16869" s="101"/>
      <c r="I16869" s="101"/>
    </row>
    <row r="16870" spans="8:9" x14ac:dyDescent="0.2">
      <c r="H16870" s="101"/>
      <c r="I16870" s="101"/>
    </row>
    <row r="16871" spans="8:9" x14ac:dyDescent="0.2">
      <c r="H16871" s="101"/>
      <c r="I16871" s="101"/>
    </row>
    <row r="16872" spans="8:9" x14ac:dyDescent="0.2">
      <c r="H16872" s="101"/>
      <c r="I16872" s="101"/>
    </row>
    <row r="16873" spans="8:9" x14ac:dyDescent="0.2">
      <c r="H16873" s="101"/>
      <c r="I16873" s="101"/>
    </row>
    <row r="16874" spans="8:9" x14ac:dyDescent="0.2">
      <c r="H16874" s="101"/>
      <c r="I16874" s="101"/>
    </row>
    <row r="16875" spans="8:9" x14ac:dyDescent="0.2">
      <c r="H16875" s="101"/>
      <c r="I16875" s="101"/>
    </row>
    <row r="16876" spans="8:9" x14ac:dyDescent="0.2">
      <c r="H16876" s="101"/>
      <c r="I16876" s="101"/>
    </row>
    <row r="16877" spans="8:9" x14ac:dyDescent="0.2">
      <c r="H16877" s="101"/>
      <c r="I16877" s="101"/>
    </row>
    <row r="16878" spans="8:9" x14ac:dyDescent="0.2">
      <c r="H16878" s="101"/>
      <c r="I16878" s="101"/>
    </row>
    <row r="16879" spans="8:9" x14ac:dyDescent="0.2">
      <c r="H16879" s="101"/>
      <c r="I16879" s="101"/>
    </row>
    <row r="16880" spans="8:9" x14ac:dyDescent="0.2">
      <c r="H16880" s="101"/>
      <c r="I16880" s="101"/>
    </row>
    <row r="16881" spans="8:9" x14ac:dyDescent="0.2">
      <c r="H16881" s="101"/>
      <c r="I16881" s="101"/>
    </row>
    <row r="16882" spans="8:9" x14ac:dyDescent="0.2">
      <c r="H16882" s="101"/>
      <c r="I16882" s="101"/>
    </row>
    <row r="16883" spans="8:9" x14ac:dyDescent="0.2">
      <c r="H16883" s="101"/>
      <c r="I16883" s="101"/>
    </row>
    <row r="16884" spans="8:9" x14ac:dyDescent="0.2">
      <c r="H16884" s="101"/>
      <c r="I16884" s="101"/>
    </row>
    <row r="16885" spans="8:9" x14ac:dyDescent="0.2">
      <c r="H16885" s="101"/>
      <c r="I16885" s="101"/>
    </row>
    <row r="16886" spans="8:9" x14ac:dyDescent="0.2">
      <c r="H16886" s="101"/>
      <c r="I16886" s="101"/>
    </row>
    <row r="16887" spans="8:9" x14ac:dyDescent="0.2">
      <c r="H16887" s="101"/>
      <c r="I16887" s="101"/>
    </row>
    <row r="16888" spans="8:9" x14ac:dyDescent="0.2">
      <c r="H16888" s="101"/>
      <c r="I16888" s="101"/>
    </row>
    <row r="16889" spans="8:9" x14ac:dyDescent="0.2">
      <c r="H16889" s="101"/>
      <c r="I16889" s="101"/>
    </row>
    <row r="16890" spans="8:9" x14ac:dyDescent="0.2">
      <c r="H16890" s="101"/>
      <c r="I16890" s="101"/>
    </row>
    <row r="16891" spans="8:9" x14ac:dyDescent="0.2">
      <c r="H16891" s="101"/>
      <c r="I16891" s="101"/>
    </row>
    <row r="16892" spans="8:9" x14ac:dyDescent="0.2">
      <c r="H16892" s="101"/>
      <c r="I16892" s="101"/>
    </row>
    <row r="16893" spans="8:9" x14ac:dyDescent="0.2">
      <c r="H16893" s="101"/>
      <c r="I16893" s="101"/>
    </row>
    <row r="16894" spans="8:9" x14ac:dyDescent="0.2">
      <c r="H16894" s="101"/>
      <c r="I16894" s="101"/>
    </row>
    <row r="16895" spans="8:9" x14ac:dyDescent="0.2">
      <c r="H16895" s="101"/>
      <c r="I16895" s="101"/>
    </row>
    <row r="16896" spans="8:9" x14ac:dyDescent="0.2">
      <c r="H16896" s="101"/>
      <c r="I16896" s="101"/>
    </row>
    <row r="16897" spans="8:9" x14ac:dyDescent="0.2">
      <c r="H16897" s="101"/>
      <c r="I16897" s="101"/>
    </row>
    <row r="16898" spans="8:9" x14ac:dyDescent="0.2">
      <c r="H16898" s="101"/>
      <c r="I16898" s="101"/>
    </row>
    <row r="16899" spans="8:9" x14ac:dyDescent="0.2">
      <c r="H16899" s="101"/>
      <c r="I16899" s="101"/>
    </row>
    <row r="16900" spans="8:9" x14ac:dyDescent="0.2">
      <c r="H16900" s="101"/>
      <c r="I16900" s="101"/>
    </row>
    <row r="16901" spans="8:9" x14ac:dyDescent="0.2">
      <c r="H16901" s="101"/>
      <c r="I16901" s="101"/>
    </row>
    <row r="16902" spans="8:9" x14ac:dyDescent="0.2">
      <c r="H16902" s="101"/>
      <c r="I16902" s="101"/>
    </row>
    <row r="16903" spans="8:9" x14ac:dyDescent="0.2">
      <c r="H16903" s="101"/>
      <c r="I16903" s="101"/>
    </row>
    <row r="16904" spans="8:9" x14ac:dyDescent="0.2">
      <c r="H16904" s="101"/>
      <c r="I16904" s="101"/>
    </row>
    <row r="16905" spans="8:9" x14ac:dyDescent="0.2">
      <c r="H16905" s="101"/>
      <c r="I16905" s="101"/>
    </row>
    <row r="16906" spans="8:9" x14ac:dyDescent="0.2">
      <c r="H16906" s="101"/>
      <c r="I16906" s="101"/>
    </row>
    <row r="16907" spans="8:9" x14ac:dyDescent="0.2">
      <c r="H16907" s="101"/>
      <c r="I16907" s="101"/>
    </row>
    <row r="16908" spans="8:9" x14ac:dyDescent="0.2">
      <c r="H16908" s="101"/>
      <c r="I16908" s="101"/>
    </row>
    <row r="16909" spans="8:9" x14ac:dyDescent="0.2">
      <c r="H16909" s="101"/>
      <c r="I16909" s="101"/>
    </row>
    <row r="16910" spans="8:9" x14ac:dyDescent="0.2">
      <c r="H16910" s="101"/>
      <c r="I16910" s="101"/>
    </row>
    <row r="16911" spans="8:9" x14ac:dyDescent="0.2">
      <c r="H16911" s="101"/>
      <c r="I16911" s="101"/>
    </row>
    <row r="16912" spans="8:9" x14ac:dyDescent="0.2">
      <c r="H16912" s="101"/>
      <c r="I16912" s="101"/>
    </row>
    <row r="16913" spans="8:9" x14ac:dyDescent="0.2">
      <c r="H16913" s="101"/>
      <c r="I16913" s="101"/>
    </row>
    <row r="16914" spans="8:9" x14ac:dyDescent="0.2">
      <c r="H16914" s="101"/>
      <c r="I16914" s="101"/>
    </row>
    <row r="16915" spans="8:9" x14ac:dyDescent="0.2">
      <c r="H16915" s="101"/>
      <c r="I16915" s="101"/>
    </row>
    <row r="16916" spans="8:9" x14ac:dyDescent="0.2">
      <c r="H16916" s="101"/>
      <c r="I16916" s="101"/>
    </row>
    <row r="16917" spans="8:9" x14ac:dyDescent="0.2">
      <c r="H16917" s="101"/>
      <c r="I16917" s="101"/>
    </row>
    <row r="16918" spans="8:9" x14ac:dyDescent="0.2">
      <c r="H16918" s="101"/>
      <c r="I16918" s="101"/>
    </row>
    <row r="16919" spans="8:9" x14ac:dyDescent="0.2">
      <c r="H16919" s="101"/>
      <c r="I16919" s="101"/>
    </row>
    <row r="16920" spans="8:9" x14ac:dyDescent="0.2">
      <c r="H16920" s="101"/>
      <c r="I16920" s="101"/>
    </row>
    <row r="16921" spans="8:9" x14ac:dyDescent="0.2">
      <c r="H16921" s="101"/>
      <c r="I16921" s="101"/>
    </row>
    <row r="16922" spans="8:9" x14ac:dyDescent="0.2">
      <c r="H16922" s="101"/>
      <c r="I16922" s="101"/>
    </row>
    <row r="16923" spans="8:9" x14ac:dyDescent="0.2">
      <c r="H16923" s="101"/>
      <c r="I16923" s="101"/>
    </row>
    <row r="16924" spans="8:9" x14ac:dyDescent="0.2">
      <c r="H16924" s="101"/>
      <c r="I16924" s="101"/>
    </row>
    <row r="16925" spans="8:9" x14ac:dyDescent="0.2">
      <c r="H16925" s="101"/>
      <c r="I16925" s="101"/>
    </row>
    <row r="16926" spans="8:9" x14ac:dyDescent="0.2">
      <c r="H16926" s="101"/>
      <c r="I16926" s="101"/>
    </row>
    <row r="16927" spans="8:9" x14ac:dyDescent="0.2">
      <c r="H16927" s="101"/>
      <c r="I16927" s="101"/>
    </row>
    <row r="16928" spans="8:9" x14ac:dyDescent="0.2">
      <c r="H16928" s="101"/>
      <c r="I16928" s="101"/>
    </row>
    <row r="16929" spans="8:9" x14ac:dyDescent="0.2">
      <c r="H16929" s="101"/>
      <c r="I16929" s="101"/>
    </row>
    <row r="16930" spans="8:9" x14ac:dyDescent="0.2">
      <c r="H16930" s="101"/>
      <c r="I16930" s="101"/>
    </row>
    <row r="16931" spans="8:9" x14ac:dyDescent="0.2">
      <c r="H16931" s="101"/>
      <c r="I16931" s="101"/>
    </row>
    <row r="16932" spans="8:9" x14ac:dyDescent="0.2">
      <c r="H16932" s="101"/>
      <c r="I16932" s="101"/>
    </row>
    <row r="16933" spans="8:9" x14ac:dyDescent="0.2">
      <c r="H16933" s="101"/>
      <c r="I16933" s="101"/>
    </row>
    <row r="16934" spans="8:9" x14ac:dyDescent="0.2">
      <c r="H16934" s="101"/>
      <c r="I16934" s="101"/>
    </row>
    <row r="16935" spans="8:9" x14ac:dyDescent="0.2">
      <c r="H16935" s="101"/>
      <c r="I16935" s="101"/>
    </row>
    <row r="16936" spans="8:9" x14ac:dyDescent="0.2">
      <c r="H16936" s="101"/>
      <c r="I16936" s="101"/>
    </row>
    <row r="16937" spans="8:9" x14ac:dyDescent="0.2">
      <c r="H16937" s="101"/>
      <c r="I16937" s="101"/>
    </row>
    <row r="16938" spans="8:9" x14ac:dyDescent="0.2">
      <c r="H16938" s="101"/>
      <c r="I16938" s="101"/>
    </row>
    <row r="16939" spans="8:9" x14ac:dyDescent="0.2">
      <c r="H16939" s="101"/>
      <c r="I16939" s="101"/>
    </row>
    <row r="16940" spans="8:9" x14ac:dyDescent="0.2">
      <c r="H16940" s="101"/>
      <c r="I16940" s="101"/>
    </row>
    <row r="16941" spans="8:9" x14ac:dyDescent="0.2">
      <c r="H16941" s="101"/>
      <c r="I16941" s="101"/>
    </row>
    <row r="16942" spans="8:9" x14ac:dyDescent="0.2">
      <c r="H16942" s="101"/>
      <c r="I16942" s="101"/>
    </row>
    <row r="16943" spans="8:9" x14ac:dyDescent="0.2">
      <c r="H16943" s="101"/>
      <c r="I16943" s="101"/>
    </row>
    <row r="16944" spans="8:9" x14ac:dyDescent="0.2">
      <c r="H16944" s="101"/>
      <c r="I16944" s="101"/>
    </row>
    <row r="16945" spans="8:9" x14ac:dyDescent="0.2">
      <c r="H16945" s="101"/>
      <c r="I16945" s="101"/>
    </row>
    <row r="16946" spans="8:9" x14ac:dyDescent="0.2">
      <c r="H16946" s="101"/>
      <c r="I16946" s="101"/>
    </row>
    <row r="16947" spans="8:9" x14ac:dyDescent="0.2">
      <c r="H16947" s="101"/>
      <c r="I16947" s="101"/>
    </row>
    <row r="16948" spans="8:9" x14ac:dyDescent="0.2">
      <c r="H16948" s="101"/>
      <c r="I16948" s="101"/>
    </row>
    <row r="16949" spans="8:9" x14ac:dyDescent="0.2">
      <c r="H16949" s="101"/>
      <c r="I16949" s="101"/>
    </row>
    <row r="16950" spans="8:9" x14ac:dyDescent="0.2">
      <c r="H16950" s="101"/>
      <c r="I16950" s="101"/>
    </row>
    <row r="16951" spans="8:9" x14ac:dyDescent="0.2">
      <c r="H16951" s="101"/>
      <c r="I16951" s="101"/>
    </row>
    <row r="16952" spans="8:9" x14ac:dyDescent="0.2">
      <c r="H16952" s="101"/>
      <c r="I16952" s="101"/>
    </row>
    <row r="16953" spans="8:9" x14ac:dyDescent="0.2">
      <c r="H16953" s="101"/>
      <c r="I16953" s="101"/>
    </row>
    <row r="16954" spans="8:9" x14ac:dyDescent="0.2">
      <c r="H16954" s="101"/>
      <c r="I16954" s="101"/>
    </row>
    <row r="16955" spans="8:9" x14ac:dyDescent="0.2">
      <c r="H16955" s="101"/>
      <c r="I16955" s="101"/>
    </row>
    <row r="16956" spans="8:9" x14ac:dyDescent="0.2">
      <c r="H16956" s="101"/>
      <c r="I16956" s="101"/>
    </row>
    <row r="16957" spans="8:9" x14ac:dyDescent="0.2">
      <c r="H16957" s="101"/>
      <c r="I16957" s="101"/>
    </row>
    <row r="16958" spans="8:9" x14ac:dyDescent="0.2">
      <c r="H16958" s="101"/>
      <c r="I16958" s="101"/>
    </row>
    <row r="16959" spans="8:9" x14ac:dyDescent="0.2">
      <c r="H16959" s="101"/>
      <c r="I16959" s="101"/>
    </row>
    <row r="16960" spans="8:9" x14ac:dyDescent="0.2">
      <c r="H16960" s="101"/>
      <c r="I16960" s="101"/>
    </row>
    <row r="16961" spans="8:9" x14ac:dyDescent="0.2">
      <c r="H16961" s="101"/>
      <c r="I16961" s="101"/>
    </row>
    <row r="16962" spans="8:9" x14ac:dyDescent="0.2">
      <c r="H16962" s="101"/>
      <c r="I16962" s="101"/>
    </row>
    <row r="16963" spans="8:9" x14ac:dyDescent="0.2">
      <c r="H16963" s="101"/>
      <c r="I16963" s="101"/>
    </row>
    <row r="16964" spans="8:9" x14ac:dyDescent="0.2">
      <c r="H16964" s="101"/>
      <c r="I16964" s="101"/>
    </row>
    <row r="16965" spans="8:9" x14ac:dyDescent="0.2">
      <c r="H16965" s="101"/>
      <c r="I16965" s="101"/>
    </row>
    <row r="16966" spans="8:9" x14ac:dyDescent="0.2">
      <c r="H16966" s="101"/>
      <c r="I16966" s="101"/>
    </row>
    <row r="16967" spans="8:9" x14ac:dyDescent="0.2">
      <c r="H16967" s="101"/>
      <c r="I16967" s="101"/>
    </row>
    <row r="16968" spans="8:9" x14ac:dyDescent="0.2">
      <c r="H16968" s="101"/>
      <c r="I16968" s="101"/>
    </row>
    <row r="16969" spans="8:9" x14ac:dyDescent="0.2">
      <c r="H16969" s="101"/>
      <c r="I16969" s="101"/>
    </row>
    <row r="16970" spans="8:9" x14ac:dyDescent="0.2">
      <c r="H16970" s="101"/>
      <c r="I16970" s="101"/>
    </row>
    <row r="16971" spans="8:9" x14ac:dyDescent="0.2">
      <c r="H16971" s="101"/>
      <c r="I16971" s="101"/>
    </row>
    <row r="16972" spans="8:9" x14ac:dyDescent="0.2">
      <c r="H16972" s="101"/>
      <c r="I16972" s="101"/>
    </row>
    <row r="16973" spans="8:9" x14ac:dyDescent="0.2">
      <c r="H16973" s="101"/>
      <c r="I16973" s="101"/>
    </row>
    <row r="16974" spans="8:9" x14ac:dyDescent="0.2">
      <c r="H16974" s="101"/>
      <c r="I16974" s="101"/>
    </row>
    <row r="16975" spans="8:9" x14ac:dyDescent="0.2">
      <c r="H16975" s="101"/>
      <c r="I16975" s="101"/>
    </row>
    <row r="16976" spans="8:9" x14ac:dyDescent="0.2">
      <c r="H16976" s="101"/>
      <c r="I16976" s="101"/>
    </row>
    <row r="16977" spans="8:9" x14ac:dyDescent="0.2">
      <c r="H16977" s="101"/>
      <c r="I16977" s="101"/>
    </row>
    <row r="16978" spans="8:9" x14ac:dyDescent="0.2">
      <c r="H16978" s="101"/>
      <c r="I16978" s="101"/>
    </row>
    <row r="16979" spans="8:9" x14ac:dyDescent="0.2">
      <c r="H16979" s="101"/>
      <c r="I16979" s="101"/>
    </row>
    <row r="16980" spans="8:9" x14ac:dyDescent="0.2">
      <c r="H16980" s="101"/>
      <c r="I16980" s="101"/>
    </row>
    <row r="16981" spans="8:9" x14ac:dyDescent="0.2">
      <c r="H16981" s="101"/>
      <c r="I16981" s="101"/>
    </row>
    <row r="16982" spans="8:9" x14ac:dyDescent="0.2">
      <c r="H16982" s="101"/>
      <c r="I16982" s="101"/>
    </row>
    <row r="16983" spans="8:9" x14ac:dyDescent="0.2">
      <c r="H16983" s="101"/>
      <c r="I16983" s="101"/>
    </row>
    <row r="16984" spans="8:9" x14ac:dyDescent="0.2">
      <c r="H16984" s="101"/>
      <c r="I16984" s="101"/>
    </row>
    <row r="16985" spans="8:9" x14ac:dyDescent="0.2">
      <c r="H16985" s="101"/>
      <c r="I16985" s="101"/>
    </row>
    <row r="16986" spans="8:9" x14ac:dyDescent="0.2">
      <c r="H16986" s="101"/>
      <c r="I16986" s="101"/>
    </row>
    <row r="16987" spans="8:9" x14ac:dyDescent="0.2">
      <c r="H16987" s="101"/>
      <c r="I16987" s="101"/>
    </row>
    <row r="16988" spans="8:9" x14ac:dyDescent="0.2">
      <c r="H16988" s="101"/>
      <c r="I16988" s="101"/>
    </row>
    <row r="16989" spans="8:9" x14ac:dyDescent="0.2">
      <c r="H16989" s="101"/>
      <c r="I16989" s="101"/>
    </row>
    <row r="16990" spans="8:9" x14ac:dyDescent="0.2">
      <c r="H16990" s="101"/>
      <c r="I16990" s="101"/>
    </row>
    <row r="16991" spans="8:9" x14ac:dyDescent="0.2">
      <c r="H16991" s="101"/>
      <c r="I16991" s="101"/>
    </row>
    <row r="16992" spans="8:9" x14ac:dyDescent="0.2">
      <c r="H16992" s="101"/>
      <c r="I16992" s="101"/>
    </row>
    <row r="16993" spans="8:9" x14ac:dyDescent="0.2">
      <c r="H16993" s="101"/>
      <c r="I16993" s="101"/>
    </row>
    <row r="16994" spans="8:9" x14ac:dyDescent="0.2">
      <c r="H16994" s="101"/>
      <c r="I16994" s="101"/>
    </row>
    <row r="16995" spans="8:9" x14ac:dyDescent="0.2">
      <c r="H16995" s="101"/>
      <c r="I16995" s="101"/>
    </row>
    <row r="16996" spans="8:9" x14ac:dyDescent="0.2">
      <c r="H16996" s="101"/>
      <c r="I16996" s="101"/>
    </row>
    <row r="16997" spans="8:9" x14ac:dyDescent="0.2">
      <c r="H16997" s="101"/>
      <c r="I16997" s="101"/>
    </row>
    <row r="16998" spans="8:9" x14ac:dyDescent="0.2">
      <c r="H16998" s="101"/>
      <c r="I16998" s="101"/>
    </row>
    <row r="16999" spans="8:9" x14ac:dyDescent="0.2">
      <c r="H16999" s="101"/>
      <c r="I16999" s="101"/>
    </row>
    <row r="17000" spans="8:9" x14ac:dyDescent="0.2">
      <c r="H17000" s="101"/>
      <c r="I17000" s="101"/>
    </row>
    <row r="17001" spans="8:9" x14ac:dyDescent="0.2">
      <c r="H17001" s="101"/>
      <c r="I17001" s="101"/>
    </row>
    <row r="17002" spans="8:9" x14ac:dyDescent="0.2">
      <c r="H17002" s="101"/>
      <c r="I17002" s="101"/>
    </row>
    <row r="17003" spans="8:9" x14ac:dyDescent="0.2">
      <c r="H17003" s="101"/>
      <c r="I17003" s="101"/>
    </row>
    <row r="17004" spans="8:9" x14ac:dyDescent="0.2">
      <c r="H17004" s="101"/>
      <c r="I17004" s="101"/>
    </row>
    <row r="17005" spans="8:9" x14ac:dyDescent="0.2">
      <c r="H17005" s="101"/>
      <c r="I17005" s="101"/>
    </row>
    <row r="17006" spans="8:9" x14ac:dyDescent="0.2">
      <c r="H17006" s="101"/>
      <c r="I17006" s="101"/>
    </row>
    <row r="17007" spans="8:9" x14ac:dyDescent="0.2">
      <c r="H17007" s="101"/>
      <c r="I17007" s="101"/>
    </row>
    <row r="17008" spans="8:9" x14ac:dyDescent="0.2">
      <c r="H17008" s="101"/>
      <c r="I17008" s="101"/>
    </row>
    <row r="17009" spans="8:9" x14ac:dyDescent="0.2">
      <c r="H17009" s="101"/>
      <c r="I17009" s="101"/>
    </row>
    <row r="17010" spans="8:9" x14ac:dyDescent="0.2">
      <c r="H17010" s="101"/>
      <c r="I17010" s="101"/>
    </row>
    <row r="17011" spans="8:9" x14ac:dyDescent="0.2">
      <c r="H17011" s="101"/>
      <c r="I17011" s="101"/>
    </row>
    <row r="17012" spans="8:9" x14ac:dyDescent="0.2">
      <c r="H17012" s="101"/>
      <c r="I17012" s="101"/>
    </row>
    <row r="17013" spans="8:9" x14ac:dyDescent="0.2">
      <c r="H17013" s="101"/>
      <c r="I17013" s="101"/>
    </row>
    <row r="17014" spans="8:9" x14ac:dyDescent="0.2">
      <c r="H17014" s="101"/>
      <c r="I17014" s="101"/>
    </row>
    <row r="17015" spans="8:9" x14ac:dyDescent="0.2">
      <c r="H17015" s="101"/>
      <c r="I17015" s="101"/>
    </row>
    <row r="17016" spans="8:9" x14ac:dyDescent="0.2">
      <c r="H17016" s="101"/>
      <c r="I17016" s="101"/>
    </row>
    <row r="17017" spans="8:9" x14ac:dyDescent="0.2">
      <c r="H17017" s="101"/>
      <c r="I17017" s="101"/>
    </row>
    <row r="17018" spans="8:9" x14ac:dyDescent="0.2">
      <c r="H17018" s="101"/>
      <c r="I17018" s="101"/>
    </row>
    <row r="17019" spans="8:9" x14ac:dyDescent="0.2">
      <c r="H17019" s="101"/>
      <c r="I17019" s="101"/>
    </row>
    <row r="17020" spans="8:9" x14ac:dyDescent="0.2">
      <c r="H17020" s="101"/>
      <c r="I17020" s="101"/>
    </row>
    <row r="17021" spans="8:9" x14ac:dyDescent="0.2">
      <c r="H17021" s="101"/>
      <c r="I17021" s="101"/>
    </row>
    <row r="17022" spans="8:9" x14ac:dyDescent="0.2">
      <c r="H17022" s="101"/>
      <c r="I17022" s="101"/>
    </row>
    <row r="17023" spans="8:9" x14ac:dyDescent="0.2">
      <c r="H17023" s="101"/>
      <c r="I17023" s="101"/>
    </row>
    <row r="17024" spans="8:9" x14ac:dyDescent="0.2">
      <c r="H17024" s="101"/>
      <c r="I17024" s="101"/>
    </row>
    <row r="17025" spans="8:9" x14ac:dyDescent="0.2">
      <c r="H17025" s="101"/>
      <c r="I17025" s="101"/>
    </row>
    <row r="17026" spans="8:9" x14ac:dyDescent="0.2">
      <c r="H17026" s="101"/>
      <c r="I17026" s="101"/>
    </row>
    <row r="17027" spans="8:9" x14ac:dyDescent="0.2">
      <c r="H17027" s="101"/>
      <c r="I17027" s="101"/>
    </row>
    <row r="17028" spans="8:9" x14ac:dyDescent="0.2">
      <c r="H17028" s="101"/>
      <c r="I17028" s="101"/>
    </row>
    <row r="17029" spans="8:9" x14ac:dyDescent="0.2">
      <c r="H17029" s="101"/>
      <c r="I17029" s="101"/>
    </row>
    <row r="17030" spans="8:9" x14ac:dyDescent="0.2">
      <c r="H17030" s="101"/>
      <c r="I17030" s="101"/>
    </row>
    <row r="17031" spans="8:9" x14ac:dyDescent="0.2">
      <c r="H17031" s="101"/>
      <c r="I17031" s="101"/>
    </row>
    <row r="17032" spans="8:9" x14ac:dyDescent="0.2">
      <c r="H17032" s="101"/>
      <c r="I17032" s="101"/>
    </row>
    <row r="17033" spans="8:9" x14ac:dyDescent="0.2">
      <c r="H17033" s="101"/>
      <c r="I17033" s="101"/>
    </row>
    <row r="17034" spans="8:9" x14ac:dyDescent="0.2">
      <c r="H17034" s="101"/>
      <c r="I17034" s="101"/>
    </row>
    <row r="17035" spans="8:9" x14ac:dyDescent="0.2">
      <c r="H17035" s="101"/>
      <c r="I17035" s="101"/>
    </row>
    <row r="17036" spans="8:9" x14ac:dyDescent="0.2">
      <c r="H17036" s="101"/>
      <c r="I17036" s="101"/>
    </row>
    <row r="17037" spans="8:9" x14ac:dyDescent="0.2">
      <c r="H17037" s="101"/>
      <c r="I17037" s="101"/>
    </row>
    <row r="17038" spans="8:9" x14ac:dyDescent="0.2">
      <c r="H17038" s="101"/>
      <c r="I17038" s="101"/>
    </row>
    <row r="17039" spans="8:9" x14ac:dyDescent="0.2">
      <c r="H17039" s="101"/>
      <c r="I17039" s="101"/>
    </row>
    <row r="17040" spans="8:9" x14ac:dyDescent="0.2">
      <c r="H17040" s="101"/>
      <c r="I17040" s="101"/>
    </row>
    <row r="17041" spans="8:9" x14ac:dyDescent="0.2">
      <c r="H17041" s="101"/>
      <c r="I17041" s="101"/>
    </row>
    <row r="17042" spans="8:9" x14ac:dyDescent="0.2">
      <c r="H17042" s="101"/>
      <c r="I17042" s="101"/>
    </row>
    <row r="17043" spans="8:9" x14ac:dyDescent="0.2">
      <c r="H17043" s="101"/>
      <c r="I17043" s="101"/>
    </row>
    <row r="17044" spans="8:9" x14ac:dyDescent="0.2">
      <c r="H17044" s="101"/>
      <c r="I17044" s="101"/>
    </row>
    <row r="17045" spans="8:9" x14ac:dyDescent="0.2">
      <c r="H17045" s="101"/>
      <c r="I17045" s="101"/>
    </row>
    <row r="17046" spans="8:9" x14ac:dyDescent="0.2">
      <c r="H17046" s="101"/>
      <c r="I17046" s="101"/>
    </row>
    <row r="17047" spans="8:9" x14ac:dyDescent="0.2">
      <c r="H17047" s="101"/>
      <c r="I17047" s="101"/>
    </row>
    <row r="17048" spans="8:9" x14ac:dyDescent="0.2">
      <c r="H17048" s="101"/>
      <c r="I17048" s="101"/>
    </row>
    <row r="17049" spans="8:9" x14ac:dyDescent="0.2">
      <c r="H17049" s="101"/>
      <c r="I17049" s="101"/>
    </row>
    <row r="17050" spans="8:9" x14ac:dyDescent="0.2">
      <c r="H17050" s="101"/>
      <c r="I17050" s="101"/>
    </row>
    <row r="17051" spans="8:9" x14ac:dyDescent="0.2">
      <c r="H17051" s="101"/>
      <c r="I17051" s="101"/>
    </row>
    <row r="17052" spans="8:9" x14ac:dyDescent="0.2">
      <c r="H17052" s="101"/>
      <c r="I17052" s="101"/>
    </row>
    <row r="17053" spans="8:9" x14ac:dyDescent="0.2">
      <c r="H17053" s="101"/>
      <c r="I17053" s="101"/>
    </row>
    <row r="17054" spans="8:9" x14ac:dyDescent="0.2">
      <c r="H17054" s="101"/>
      <c r="I17054" s="101"/>
    </row>
    <row r="17055" spans="8:9" x14ac:dyDescent="0.2">
      <c r="H17055" s="101"/>
      <c r="I17055" s="101"/>
    </row>
    <row r="17056" spans="8:9" x14ac:dyDescent="0.2">
      <c r="H17056" s="101"/>
      <c r="I17056" s="101"/>
    </row>
    <row r="17057" spans="8:9" x14ac:dyDescent="0.2">
      <c r="H17057" s="101"/>
      <c r="I17057" s="101"/>
    </row>
    <row r="17058" spans="8:9" x14ac:dyDescent="0.2">
      <c r="H17058" s="101"/>
      <c r="I17058" s="101"/>
    </row>
    <row r="17059" spans="8:9" x14ac:dyDescent="0.2">
      <c r="H17059" s="101"/>
      <c r="I17059" s="101"/>
    </row>
    <row r="17060" spans="8:9" x14ac:dyDescent="0.2">
      <c r="H17060" s="101"/>
      <c r="I17060" s="101"/>
    </row>
    <row r="17061" spans="8:9" x14ac:dyDescent="0.2">
      <c r="H17061" s="101"/>
      <c r="I17061" s="101"/>
    </row>
    <row r="17062" spans="8:9" x14ac:dyDescent="0.2">
      <c r="H17062" s="101"/>
      <c r="I17062" s="101"/>
    </row>
    <row r="17063" spans="8:9" x14ac:dyDescent="0.2">
      <c r="H17063" s="101"/>
      <c r="I17063" s="101"/>
    </row>
    <row r="17064" spans="8:9" x14ac:dyDescent="0.2">
      <c r="H17064" s="101"/>
      <c r="I17064" s="101"/>
    </row>
    <row r="17065" spans="8:9" x14ac:dyDescent="0.2">
      <c r="H17065" s="101"/>
      <c r="I17065" s="101"/>
    </row>
    <row r="17066" spans="8:9" x14ac:dyDescent="0.2">
      <c r="H17066" s="101"/>
      <c r="I17066" s="101"/>
    </row>
    <row r="17067" spans="8:9" x14ac:dyDescent="0.2">
      <c r="H17067" s="101"/>
      <c r="I17067" s="101"/>
    </row>
    <row r="17068" spans="8:9" x14ac:dyDescent="0.2">
      <c r="H17068" s="101"/>
      <c r="I17068" s="101"/>
    </row>
    <row r="17069" spans="8:9" x14ac:dyDescent="0.2">
      <c r="H17069" s="101"/>
      <c r="I17069" s="101"/>
    </row>
    <row r="17070" spans="8:9" x14ac:dyDescent="0.2">
      <c r="H17070" s="101"/>
      <c r="I17070" s="101"/>
    </row>
    <row r="17071" spans="8:9" x14ac:dyDescent="0.2">
      <c r="H17071" s="101"/>
      <c r="I17071" s="101"/>
    </row>
    <row r="17072" spans="8:9" x14ac:dyDescent="0.2">
      <c r="H17072" s="101"/>
      <c r="I17072" s="101"/>
    </row>
    <row r="17073" spans="8:9" x14ac:dyDescent="0.2">
      <c r="H17073" s="101"/>
      <c r="I17073" s="101"/>
    </row>
    <row r="17074" spans="8:9" x14ac:dyDescent="0.2">
      <c r="H17074" s="101"/>
      <c r="I17074" s="101"/>
    </row>
    <row r="17075" spans="8:9" x14ac:dyDescent="0.2">
      <c r="H17075" s="101"/>
      <c r="I17075" s="101"/>
    </row>
    <row r="17076" spans="8:9" x14ac:dyDescent="0.2">
      <c r="H17076" s="101"/>
      <c r="I17076" s="101"/>
    </row>
    <row r="17077" spans="8:9" x14ac:dyDescent="0.2">
      <c r="H17077" s="101"/>
      <c r="I17077" s="101"/>
    </row>
    <row r="17078" spans="8:9" x14ac:dyDescent="0.2">
      <c r="H17078" s="101"/>
      <c r="I17078" s="101"/>
    </row>
    <row r="17079" spans="8:9" x14ac:dyDescent="0.2">
      <c r="H17079" s="101"/>
      <c r="I17079" s="101"/>
    </row>
    <row r="17080" spans="8:9" x14ac:dyDescent="0.2">
      <c r="H17080" s="101"/>
      <c r="I17080" s="101"/>
    </row>
    <row r="17081" spans="8:9" x14ac:dyDescent="0.2">
      <c r="H17081" s="101"/>
      <c r="I17081" s="101"/>
    </row>
    <row r="17082" spans="8:9" x14ac:dyDescent="0.2">
      <c r="H17082" s="101"/>
      <c r="I17082" s="101"/>
    </row>
    <row r="17083" spans="8:9" x14ac:dyDescent="0.2">
      <c r="H17083" s="101"/>
      <c r="I17083" s="101"/>
    </row>
    <row r="17084" spans="8:9" x14ac:dyDescent="0.2">
      <c r="H17084" s="101"/>
      <c r="I17084" s="101"/>
    </row>
    <row r="17085" spans="8:9" x14ac:dyDescent="0.2">
      <c r="H17085" s="101"/>
      <c r="I17085" s="101"/>
    </row>
    <row r="17086" spans="8:9" x14ac:dyDescent="0.2">
      <c r="H17086" s="101"/>
      <c r="I17086" s="101"/>
    </row>
    <row r="17087" spans="8:9" x14ac:dyDescent="0.2">
      <c r="H17087" s="101"/>
      <c r="I17087" s="101"/>
    </row>
    <row r="17088" spans="8:9" x14ac:dyDescent="0.2">
      <c r="H17088" s="101"/>
      <c r="I17088" s="101"/>
    </row>
    <row r="17089" spans="8:9" x14ac:dyDescent="0.2">
      <c r="H17089" s="101"/>
      <c r="I17089" s="101"/>
    </row>
    <row r="17090" spans="8:9" x14ac:dyDescent="0.2">
      <c r="H17090" s="101"/>
      <c r="I17090" s="101"/>
    </row>
    <row r="17091" spans="8:9" x14ac:dyDescent="0.2">
      <c r="H17091" s="101"/>
      <c r="I17091" s="101"/>
    </row>
    <row r="17092" spans="8:9" x14ac:dyDescent="0.2">
      <c r="H17092" s="101"/>
      <c r="I17092" s="101"/>
    </row>
    <row r="17093" spans="8:9" x14ac:dyDescent="0.2">
      <c r="H17093" s="101"/>
      <c r="I17093" s="101"/>
    </row>
    <row r="17094" spans="8:9" x14ac:dyDescent="0.2">
      <c r="H17094" s="101"/>
      <c r="I17094" s="101"/>
    </row>
    <row r="17095" spans="8:9" x14ac:dyDescent="0.2">
      <c r="H17095" s="101"/>
      <c r="I17095" s="101"/>
    </row>
    <row r="17096" spans="8:9" x14ac:dyDescent="0.2">
      <c r="H17096" s="101"/>
      <c r="I17096" s="101"/>
    </row>
    <row r="17097" spans="8:9" x14ac:dyDescent="0.2">
      <c r="H17097" s="101"/>
      <c r="I17097" s="101"/>
    </row>
    <row r="17098" spans="8:9" x14ac:dyDescent="0.2">
      <c r="H17098" s="101"/>
      <c r="I17098" s="101"/>
    </row>
    <row r="17099" spans="8:9" x14ac:dyDescent="0.2">
      <c r="H17099" s="101"/>
      <c r="I17099" s="101"/>
    </row>
    <row r="17100" spans="8:9" x14ac:dyDescent="0.2">
      <c r="H17100" s="101"/>
      <c r="I17100" s="101"/>
    </row>
    <row r="17101" spans="8:9" x14ac:dyDescent="0.2">
      <c r="H17101" s="101"/>
      <c r="I17101" s="101"/>
    </row>
    <row r="17102" spans="8:9" x14ac:dyDescent="0.2">
      <c r="H17102" s="101"/>
      <c r="I17102" s="101"/>
    </row>
    <row r="17103" spans="8:9" x14ac:dyDescent="0.2">
      <c r="H17103" s="101"/>
      <c r="I17103" s="101"/>
    </row>
    <row r="17104" spans="8:9" x14ac:dyDescent="0.2">
      <c r="H17104" s="101"/>
      <c r="I17104" s="101"/>
    </row>
    <row r="17105" spans="8:9" x14ac:dyDescent="0.2">
      <c r="H17105" s="101"/>
      <c r="I17105" s="101"/>
    </row>
    <row r="17106" spans="8:9" x14ac:dyDescent="0.2">
      <c r="H17106" s="101"/>
      <c r="I17106" s="101"/>
    </row>
    <row r="17107" spans="8:9" x14ac:dyDescent="0.2">
      <c r="H17107" s="101"/>
      <c r="I17107" s="101"/>
    </row>
    <row r="17108" spans="8:9" x14ac:dyDescent="0.2">
      <c r="H17108" s="101"/>
      <c r="I17108" s="101"/>
    </row>
    <row r="17109" spans="8:9" x14ac:dyDescent="0.2">
      <c r="H17109" s="101"/>
      <c r="I17109" s="101"/>
    </row>
    <row r="17110" spans="8:9" x14ac:dyDescent="0.2">
      <c r="H17110" s="101"/>
      <c r="I17110" s="101"/>
    </row>
    <row r="17111" spans="8:9" x14ac:dyDescent="0.2">
      <c r="H17111" s="101"/>
      <c r="I17111" s="101"/>
    </row>
    <row r="17112" spans="8:9" x14ac:dyDescent="0.2">
      <c r="H17112" s="101"/>
      <c r="I17112" s="101"/>
    </row>
    <row r="17113" spans="8:9" x14ac:dyDescent="0.2">
      <c r="H17113" s="101"/>
      <c r="I17113" s="101"/>
    </row>
    <row r="17114" spans="8:9" x14ac:dyDescent="0.2">
      <c r="H17114" s="101"/>
      <c r="I17114" s="101"/>
    </row>
    <row r="17115" spans="8:9" x14ac:dyDescent="0.2">
      <c r="H17115" s="101"/>
      <c r="I17115" s="101"/>
    </row>
    <row r="17116" spans="8:9" x14ac:dyDescent="0.2">
      <c r="H17116" s="101"/>
      <c r="I17116" s="101"/>
    </row>
    <row r="17117" spans="8:9" x14ac:dyDescent="0.2">
      <c r="H17117" s="101"/>
      <c r="I17117" s="101"/>
    </row>
    <row r="17118" spans="8:9" x14ac:dyDescent="0.2">
      <c r="H17118" s="101"/>
      <c r="I17118" s="101"/>
    </row>
    <row r="17119" spans="8:9" x14ac:dyDescent="0.2">
      <c r="H17119" s="101"/>
      <c r="I17119" s="101"/>
    </row>
    <row r="17120" spans="8:9" x14ac:dyDescent="0.2">
      <c r="H17120" s="101"/>
      <c r="I17120" s="101"/>
    </row>
    <row r="17121" spans="8:9" x14ac:dyDescent="0.2">
      <c r="H17121" s="101"/>
      <c r="I17121" s="101"/>
    </row>
    <row r="17122" spans="8:9" x14ac:dyDescent="0.2">
      <c r="H17122" s="101"/>
      <c r="I17122" s="101"/>
    </row>
    <row r="17123" spans="8:9" x14ac:dyDescent="0.2">
      <c r="H17123" s="101"/>
      <c r="I17123" s="101"/>
    </row>
    <row r="17124" spans="8:9" x14ac:dyDescent="0.2">
      <c r="H17124" s="101"/>
      <c r="I17124" s="101"/>
    </row>
    <row r="17125" spans="8:9" x14ac:dyDescent="0.2">
      <c r="H17125" s="101"/>
      <c r="I17125" s="101"/>
    </row>
    <row r="17126" spans="8:9" x14ac:dyDescent="0.2">
      <c r="H17126" s="101"/>
      <c r="I17126" s="101"/>
    </row>
    <row r="17127" spans="8:9" x14ac:dyDescent="0.2">
      <c r="H17127" s="101"/>
      <c r="I17127" s="101"/>
    </row>
    <row r="17128" spans="8:9" x14ac:dyDescent="0.2">
      <c r="H17128" s="101"/>
      <c r="I17128" s="101"/>
    </row>
    <row r="17129" spans="8:9" x14ac:dyDescent="0.2">
      <c r="H17129" s="101"/>
      <c r="I17129" s="101"/>
    </row>
    <row r="17130" spans="8:9" x14ac:dyDescent="0.2">
      <c r="H17130" s="101"/>
      <c r="I17130" s="101"/>
    </row>
    <row r="17131" spans="8:9" x14ac:dyDescent="0.2">
      <c r="H17131" s="101"/>
      <c r="I17131" s="101"/>
    </row>
    <row r="17132" spans="8:9" x14ac:dyDescent="0.2">
      <c r="H17132" s="101"/>
      <c r="I17132" s="101"/>
    </row>
    <row r="17133" spans="8:9" x14ac:dyDescent="0.2">
      <c r="H17133" s="101"/>
      <c r="I17133" s="101"/>
    </row>
    <row r="17134" spans="8:9" x14ac:dyDescent="0.2">
      <c r="H17134" s="101"/>
      <c r="I17134" s="101"/>
    </row>
    <row r="17135" spans="8:9" x14ac:dyDescent="0.2">
      <c r="H17135" s="101"/>
      <c r="I17135" s="101"/>
    </row>
    <row r="17136" spans="8:9" x14ac:dyDescent="0.2">
      <c r="H17136" s="101"/>
      <c r="I17136" s="101"/>
    </row>
    <row r="17137" spans="8:9" x14ac:dyDescent="0.2">
      <c r="H17137" s="101"/>
      <c r="I17137" s="101"/>
    </row>
    <row r="17138" spans="8:9" x14ac:dyDescent="0.2">
      <c r="H17138" s="101"/>
      <c r="I17138" s="101"/>
    </row>
    <row r="17139" spans="8:9" x14ac:dyDescent="0.2">
      <c r="H17139" s="101"/>
      <c r="I17139" s="101"/>
    </row>
    <row r="17140" spans="8:9" x14ac:dyDescent="0.2">
      <c r="H17140" s="101"/>
      <c r="I17140" s="101"/>
    </row>
    <row r="17141" spans="8:9" x14ac:dyDescent="0.2">
      <c r="H17141" s="101"/>
      <c r="I17141" s="101"/>
    </row>
    <row r="17142" spans="8:9" x14ac:dyDescent="0.2">
      <c r="H17142" s="101"/>
      <c r="I17142" s="101"/>
    </row>
    <row r="17143" spans="8:9" x14ac:dyDescent="0.2">
      <c r="H17143" s="101"/>
      <c r="I17143" s="101"/>
    </row>
    <row r="17144" spans="8:9" x14ac:dyDescent="0.2">
      <c r="H17144" s="101"/>
      <c r="I17144" s="101"/>
    </row>
    <row r="17145" spans="8:9" x14ac:dyDescent="0.2">
      <c r="H17145" s="101"/>
      <c r="I17145" s="101"/>
    </row>
    <row r="17146" spans="8:9" x14ac:dyDescent="0.2">
      <c r="H17146" s="101"/>
      <c r="I17146" s="101"/>
    </row>
    <row r="17147" spans="8:9" x14ac:dyDescent="0.2">
      <c r="H17147" s="101"/>
      <c r="I17147" s="101"/>
    </row>
    <row r="17148" spans="8:9" x14ac:dyDescent="0.2">
      <c r="H17148" s="101"/>
      <c r="I17148" s="101"/>
    </row>
    <row r="17149" spans="8:9" x14ac:dyDescent="0.2">
      <c r="H17149" s="101"/>
      <c r="I17149" s="101"/>
    </row>
    <row r="17150" spans="8:9" x14ac:dyDescent="0.2">
      <c r="H17150" s="101"/>
      <c r="I17150" s="101"/>
    </row>
    <row r="17151" spans="8:9" x14ac:dyDescent="0.2">
      <c r="H17151" s="101"/>
      <c r="I17151" s="101"/>
    </row>
    <row r="17152" spans="8:9" x14ac:dyDescent="0.2">
      <c r="H17152" s="101"/>
      <c r="I17152" s="101"/>
    </row>
    <row r="17153" spans="8:9" x14ac:dyDescent="0.2">
      <c r="H17153" s="101"/>
      <c r="I17153" s="101"/>
    </row>
    <row r="17154" spans="8:9" x14ac:dyDescent="0.2">
      <c r="H17154" s="101"/>
      <c r="I17154" s="101"/>
    </row>
    <row r="17155" spans="8:9" x14ac:dyDescent="0.2">
      <c r="H17155" s="101"/>
      <c r="I17155" s="101"/>
    </row>
    <row r="17156" spans="8:9" x14ac:dyDescent="0.2">
      <c r="H17156" s="101"/>
      <c r="I17156" s="101"/>
    </row>
    <row r="17157" spans="8:9" x14ac:dyDescent="0.2">
      <c r="H17157" s="101"/>
      <c r="I17157" s="101"/>
    </row>
    <row r="17158" spans="8:9" x14ac:dyDescent="0.2">
      <c r="H17158" s="101"/>
      <c r="I17158" s="101"/>
    </row>
    <row r="17159" spans="8:9" x14ac:dyDescent="0.2">
      <c r="H17159" s="101"/>
      <c r="I17159" s="101"/>
    </row>
    <row r="17160" spans="8:9" x14ac:dyDescent="0.2">
      <c r="H17160" s="101"/>
      <c r="I17160" s="101"/>
    </row>
    <row r="17161" spans="8:9" x14ac:dyDescent="0.2">
      <c r="H17161" s="101"/>
      <c r="I17161" s="101"/>
    </row>
    <row r="17162" spans="8:9" x14ac:dyDescent="0.2">
      <c r="H17162" s="101"/>
      <c r="I17162" s="101"/>
    </row>
    <row r="17163" spans="8:9" x14ac:dyDescent="0.2">
      <c r="H17163" s="101"/>
      <c r="I17163" s="101"/>
    </row>
    <row r="17164" spans="8:9" x14ac:dyDescent="0.2">
      <c r="H17164" s="101"/>
      <c r="I17164" s="101"/>
    </row>
    <row r="17165" spans="8:9" x14ac:dyDescent="0.2">
      <c r="H17165" s="101"/>
      <c r="I17165" s="101"/>
    </row>
    <row r="17166" spans="8:9" x14ac:dyDescent="0.2">
      <c r="H17166" s="101"/>
      <c r="I17166" s="101"/>
    </row>
    <row r="17167" spans="8:9" x14ac:dyDescent="0.2">
      <c r="H17167" s="101"/>
      <c r="I17167" s="101"/>
    </row>
    <row r="17168" spans="8:9" x14ac:dyDescent="0.2">
      <c r="H17168" s="101"/>
      <c r="I17168" s="101"/>
    </row>
    <row r="17169" spans="8:9" x14ac:dyDescent="0.2">
      <c r="H17169" s="101"/>
      <c r="I17169" s="101"/>
    </row>
    <row r="17170" spans="8:9" x14ac:dyDescent="0.2">
      <c r="H17170" s="101"/>
      <c r="I17170" s="101"/>
    </row>
    <row r="17171" spans="8:9" x14ac:dyDescent="0.2">
      <c r="H17171" s="101"/>
      <c r="I17171" s="101"/>
    </row>
    <row r="17172" spans="8:9" x14ac:dyDescent="0.2">
      <c r="H17172" s="101"/>
      <c r="I17172" s="101"/>
    </row>
    <row r="17173" spans="8:9" x14ac:dyDescent="0.2">
      <c r="H17173" s="101"/>
      <c r="I17173" s="101"/>
    </row>
    <row r="17174" spans="8:9" x14ac:dyDescent="0.2">
      <c r="H17174" s="101"/>
      <c r="I17174" s="101"/>
    </row>
    <row r="17175" spans="8:9" x14ac:dyDescent="0.2">
      <c r="H17175" s="101"/>
      <c r="I17175" s="101"/>
    </row>
    <row r="17176" spans="8:9" x14ac:dyDescent="0.2">
      <c r="H17176" s="101"/>
      <c r="I17176" s="101"/>
    </row>
    <row r="17177" spans="8:9" x14ac:dyDescent="0.2">
      <c r="H17177" s="101"/>
      <c r="I17177" s="101"/>
    </row>
    <row r="17178" spans="8:9" x14ac:dyDescent="0.2">
      <c r="H17178" s="101"/>
      <c r="I17178" s="101"/>
    </row>
    <row r="17179" spans="8:9" x14ac:dyDescent="0.2">
      <c r="H17179" s="101"/>
      <c r="I17179" s="101"/>
    </row>
    <row r="17180" spans="8:9" x14ac:dyDescent="0.2">
      <c r="H17180" s="101"/>
      <c r="I17180" s="101"/>
    </row>
    <row r="17181" spans="8:9" x14ac:dyDescent="0.2">
      <c r="H17181" s="101"/>
      <c r="I17181" s="101"/>
    </row>
    <row r="17182" spans="8:9" x14ac:dyDescent="0.2">
      <c r="H17182" s="101"/>
      <c r="I17182" s="101"/>
    </row>
    <row r="17183" spans="8:9" x14ac:dyDescent="0.2">
      <c r="H17183" s="101"/>
      <c r="I17183" s="101"/>
    </row>
    <row r="17184" spans="8:9" x14ac:dyDescent="0.2">
      <c r="H17184" s="101"/>
      <c r="I17184" s="101"/>
    </row>
    <row r="17185" spans="8:9" x14ac:dyDescent="0.2">
      <c r="H17185" s="101"/>
      <c r="I17185" s="101"/>
    </row>
    <row r="17186" spans="8:9" x14ac:dyDescent="0.2">
      <c r="H17186" s="101"/>
      <c r="I17186" s="101"/>
    </row>
    <row r="17187" spans="8:9" x14ac:dyDescent="0.2">
      <c r="H17187" s="101"/>
      <c r="I17187" s="101"/>
    </row>
    <row r="17188" spans="8:9" x14ac:dyDescent="0.2">
      <c r="H17188" s="101"/>
      <c r="I17188" s="101"/>
    </row>
    <row r="17189" spans="8:9" x14ac:dyDescent="0.2">
      <c r="H17189" s="101"/>
      <c r="I17189" s="101"/>
    </row>
    <row r="17190" spans="8:9" x14ac:dyDescent="0.2">
      <c r="H17190" s="101"/>
      <c r="I17190" s="101"/>
    </row>
    <row r="17191" spans="8:9" x14ac:dyDescent="0.2">
      <c r="H17191" s="101"/>
      <c r="I17191" s="101"/>
    </row>
    <row r="17192" spans="8:9" x14ac:dyDescent="0.2">
      <c r="H17192" s="101"/>
      <c r="I17192" s="101"/>
    </row>
    <row r="17193" spans="8:9" x14ac:dyDescent="0.2">
      <c r="H17193" s="101"/>
      <c r="I17193" s="101"/>
    </row>
    <row r="17194" spans="8:9" x14ac:dyDescent="0.2">
      <c r="H17194" s="101"/>
      <c r="I17194" s="101"/>
    </row>
    <row r="17195" spans="8:9" x14ac:dyDescent="0.2">
      <c r="H17195" s="101"/>
      <c r="I17195" s="101"/>
    </row>
    <row r="17196" spans="8:9" x14ac:dyDescent="0.2">
      <c r="H17196" s="101"/>
      <c r="I17196" s="101"/>
    </row>
    <row r="17197" spans="8:9" x14ac:dyDescent="0.2">
      <c r="H17197" s="101"/>
      <c r="I17197" s="101"/>
    </row>
    <row r="17198" spans="8:9" x14ac:dyDescent="0.2">
      <c r="H17198" s="101"/>
      <c r="I17198" s="101"/>
    </row>
    <row r="17199" spans="8:9" x14ac:dyDescent="0.2">
      <c r="H17199" s="101"/>
      <c r="I17199" s="101"/>
    </row>
    <row r="17200" spans="8:9" x14ac:dyDescent="0.2">
      <c r="H17200" s="101"/>
      <c r="I17200" s="101"/>
    </row>
    <row r="17201" spans="8:9" x14ac:dyDescent="0.2">
      <c r="H17201" s="101"/>
      <c r="I17201" s="101"/>
    </row>
    <row r="17202" spans="8:9" x14ac:dyDescent="0.2">
      <c r="H17202" s="101"/>
      <c r="I17202" s="101"/>
    </row>
    <row r="17203" spans="8:9" x14ac:dyDescent="0.2">
      <c r="H17203" s="101"/>
      <c r="I17203" s="101"/>
    </row>
    <row r="17204" spans="8:9" x14ac:dyDescent="0.2">
      <c r="H17204" s="101"/>
      <c r="I17204" s="101"/>
    </row>
    <row r="17205" spans="8:9" x14ac:dyDescent="0.2">
      <c r="H17205" s="101"/>
      <c r="I17205" s="101"/>
    </row>
    <row r="17206" spans="8:9" x14ac:dyDescent="0.2">
      <c r="H17206" s="101"/>
      <c r="I17206" s="101"/>
    </row>
    <row r="17207" spans="8:9" x14ac:dyDescent="0.2">
      <c r="H17207" s="101"/>
      <c r="I17207" s="101"/>
    </row>
    <row r="17208" spans="8:9" x14ac:dyDescent="0.2">
      <c r="H17208" s="101"/>
      <c r="I17208" s="101"/>
    </row>
    <row r="17209" spans="8:9" x14ac:dyDescent="0.2">
      <c r="H17209" s="101"/>
      <c r="I17209" s="101"/>
    </row>
    <row r="17210" spans="8:9" x14ac:dyDescent="0.2">
      <c r="H17210" s="101"/>
      <c r="I17210" s="101"/>
    </row>
    <row r="17211" spans="8:9" x14ac:dyDescent="0.2">
      <c r="H17211" s="101"/>
      <c r="I17211" s="101"/>
    </row>
    <row r="17212" spans="8:9" x14ac:dyDescent="0.2">
      <c r="H17212" s="101"/>
      <c r="I17212" s="101"/>
    </row>
    <row r="17213" spans="8:9" x14ac:dyDescent="0.2">
      <c r="H17213" s="101"/>
      <c r="I17213" s="101"/>
    </row>
    <row r="17214" spans="8:9" x14ac:dyDescent="0.2">
      <c r="H17214" s="101"/>
      <c r="I17214" s="101"/>
    </row>
    <row r="17215" spans="8:9" x14ac:dyDescent="0.2">
      <c r="H17215" s="101"/>
      <c r="I17215" s="101"/>
    </row>
    <row r="17216" spans="8:9" x14ac:dyDescent="0.2">
      <c r="H17216" s="101"/>
      <c r="I17216" s="101"/>
    </row>
    <row r="17217" spans="8:9" x14ac:dyDescent="0.2">
      <c r="H17217" s="101"/>
      <c r="I17217" s="101"/>
    </row>
    <row r="17218" spans="8:9" x14ac:dyDescent="0.2">
      <c r="H17218" s="101"/>
      <c r="I17218" s="101"/>
    </row>
    <row r="17219" spans="8:9" x14ac:dyDescent="0.2">
      <c r="H17219" s="101"/>
      <c r="I17219" s="101"/>
    </row>
    <row r="17220" spans="8:9" x14ac:dyDescent="0.2">
      <c r="H17220" s="101"/>
      <c r="I17220" s="101"/>
    </row>
    <row r="17221" spans="8:9" x14ac:dyDescent="0.2">
      <c r="H17221" s="101"/>
      <c r="I17221" s="101"/>
    </row>
    <row r="17222" spans="8:9" x14ac:dyDescent="0.2">
      <c r="H17222" s="101"/>
      <c r="I17222" s="101"/>
    </row>
    <row r="17223" spans="8:9" x14ac:dyDescent="0.2">
      <c r="H17223" s="101"/>
      <c r="I17223" s="101"/>
    </row>
    <row r="17224" spans="8:9" x14ac:dyDescent="0.2">
      <c r="H17224" s="101"/>
      <c r="I17224" s="101"/>
    </row>
    <row r="17225" spans="8:9" x14ac:dyDescent="0.2">
      <c r="H17225" s="101"/>
      <c r="I17225" s="101"/>
    </row>
    <row r="17226" spans="8:9" x14ac:dyDescent="0.2">
      <c r="H17226" s="101"/>
      <c r="I17226" s="101"/>
    </row>
    <row r="17227" spans="8:9" x14ac:dyDescent="0.2">
      <c r="H17227" s="101"/>
      <c r="I17227" s="101"/>
    </row>
    <row r="17228" spans="8:9" x14ac:dyDescent="0.2">
      <c r="H17228" s="101"/>
      <c r="I17228" s="101"/>
    </row>
    <row r="17229" spans="8:9" x14ac:dyDescent="0.2">
      <c r="H17229" s="101"/>
      <c r="I17229" s="101"/>
    </row>
    <row r="17230" spans="8:9" x14ac:dyDescent="0.2">
      <c r="H17230" s="101"/>
      <c r="I17230" s="101"/>
    </row>
    <row r="17231" spans="8:9" x14ac:dyDescent="0.2">
      <c r="H17231" s="101"/>
      <c r="I17231" s="101"/>
    </row>
    <row r="17232" spans="8:9" x14ac:dyDescent="0.2">
      <c r="H17232" s="101"/>
      <c r="I17232" s="101"/>
    </row>
    <row r="17233" spans="8:9" x14ac:dyDescent="0.2">
      <c r="H17233" s="101"/>
      <c r="I17233" s="101"/>
    </row>
    <row r="17234" spans="8:9" x14ac:dyDescent="0.2">
      <c r="H17234" s="101"/>
      <c r="I17234" s="101"/>
    </row>
    <row r="17235" spans="8:9" x14ac:dyDescent="0.2">
      <c r="H17235" s="101"/>
      <c r="I17235" s="101"/>
    </row>
    <row r="17236" spans="8:9" x14ac:dyDescent="0.2">
      <c r="H17236" s="101"/>
      <c r="I17236" s="101"/>
    </row>
    <row r="17237" spans="8:9" x14ac:dyDescent="0.2">
      <c r="H17237" s="101"/>
      <c r="I17237" s="101"/>
    </row>
    <row r="17238" spans="8:9" x14ac:dyDescent="0.2">
      <c r="H17238" s="101"/>
      <c r="I17238" s="101"/>
    </row>
    <row r="17239" spans="8:9" x14ac:dyDescent="0.2">
      <c r="H17239" s="101"/>
      <c r="I17239" s="101"/>
    </row>
    <row r="17240" spans="8:9" x14ac:dyDescent="0.2">
      <c r="H17240" s="101"/>
      <c r="I17240" s="101"/>
    </row>
    <row r="17241" spans="8:9" x14ac:dyDescent="0.2">
      <c r="H17241" s="101"/>
      <c r="I17241" s="101"/>
    </row>
    <row r="17242" spans="8:9" x14ac:dyDescent="0.2">
      <c r="H17242" s="101"/>
      <c r="I17242" s="101"/>
    </row>
    <row r="17243" spans="8:9" x14ac:dyDescent="0.2">
      <c r="H17243" s="101"/>
      <c r="I17243" s="101"/>
    </row>
    <row r="17244" spans="8:9" x14ac:dyDescent="0.2">
      <c r="H17244" s="101"/>
      <c r="I17244" s="101"/>
    </row>
    <row r="17245" spans="8:9" x14ac:dyDescent="0.2">
      <c r="H17245" s="101"/>
      <c r="I17245" s="101"/>
    </row>
    <row r="17246" spans="8:9" x14ac:dyDescent="0.2">
      <c r="H17246" s="101"/>
      <c r="I17246" s="101"/>
    </row>
    <row r="17247" spans="8:9" x14ac:dyDescent="0.2">
      <c r="H17247" s="101"/>
      <c r="I17247" s="101"/>
    </row>
    <row r="17248" spans="8:9" x14ac:dyDescent="0.2">
      <c r="H17248" s="101"/>
      <c r="I17248" s="101"/>
    </row>
    <row r="17249" spans="8:9" x14ac:dyDescent="0.2">
      <c r="H17249" s="101"/>
      <c r="I17249" s="101"/>
    </row>
    <row r="17250" spans="8:9" x14ac:dyDescent="0.2">
      <c r="H17250" s="101"/>
      <c r="I17250" s="101"/>
    </row>
    <row r="17251" spans="8:9" x14ac:dyDescent="0.2">
      <c r="H17251" s="101"/>
      <c r="I17251" s="101"/>
    </row>
    <row r="17252" spans="8:9" x14ac:dyDescent="0.2">
      <c r="H17252" s="101"/>
      <c r="I17252" s="101"/>
    </row>
    <row r="17253" spans="8:9" x14ac:dyDescent="0.2">
      <c r="H17253" s="101"/>
      <c r="I17253" s="101"/>
    </row>
    <row r="17254" spans="8:9" x14ac:dyDescent="0.2">
      <c r="H17254" s="101"/>
      <c r="I17254" s="101"/>
    </row>
    <row r="17255" spans="8:9" x14ac:dyDescent="0.2">
      <c r="H17255" s="101"/>
      <c r="I17255" s="101"/>
    </row>
    <row r="17256" spans="8:9" x14ac:dyDescent="0.2">
      <c r="H17256" s="101"/>
      <c r="I17256" s="101"/>
    </row>
    <row r="17257" spans="8:9" x14ac:dyDescent="0.2">
      <c r="H17257" s="101"/>
      <c r="I17257" s="101"/>
    </row>
    <row r="17258" spans="8:9" x14ac:dyDescent="0.2">
      <c r="H17258" s="101"/>
      <c r="I17258" s="101"/>
    </row>
    <row r="17259" spans="8:9" x14ac:dyDescent="0.2">
      <c r="H17259" s="101"/>
      <c r="I17259" s="101"/>
    </row>
    <row r="17260" spans="8:9" x14ac:dyDescent="0.2">
      <c r="H17260" s="101"/>
      <c r="I17260" s="101"/>
    </row>
    <row r="17261" spans="8:9" x14ac:dyDescent="0.2">
      <c r="H17261" s="101"/>
      <c r="I17261" s="101"/>
    </row>
    <row r="17262" spans="8:9" x14ac:dyDescent="0.2">
      <c r="H17262" s="101"/>
      <c r="I17262" s="101"/>
    </row>
    <row r="17263" spans="8:9" x14ac:dyDescent="0.2">
      <c r="H17263" s="101"/>
      <c r="I17263" s="101"/>
    </row>
    <row r="17264" spans="8:9" x14ac:dyDescent="0.2">
      <c r="H17264" s="101"/>
      <c r="I17264" s="101"/>
    </row>
    <row r="17265" spans="8:9" x14ac:dyDescent="0.2">
      <c r="H17265" s="101"/>
      <c r="I17265" s="101"/>
    </row>
    <row r="17266" spans="8:9" x14ac:dyDescent="0.2">
      <c r="H17266" s="101"/>
      <c r="I17266" s="101"/>
    </row>
    <row r="17267" spans="8:9" x14ac:dyDescent="0.2">
      <c r="H17267" s="101"/>
      <c r="I17267" s="101"/>
    </row>
    <row r="17268" spans="8:9" x14ac:dyDescent="0.2">
      <c r="H17268" s="101"/>
      <c r="I17268" s="101"/>
    </row>
    <row r="17269" spans="8:9" x14ac:dyDescent="0.2">
      <c r="H17269" s="101"/>
      <c r="I17269" s="101"/>
    </row>
    <row r="17270" spans="8:9" x14ac:dyDescent="0.2">
      <c r="H17270" s="101"/>
      <c r="I17270" s="101"/>
    </row>
    <row r="17271" spans="8:9" x14ac:dyDescent="0.2">
      <c r="H17271" s="101"/>
      <c r="I17271" s="101"/>
    </row>
    <row r="17272" spans="8:9" x14ac:dyDescent="0.2">
      <c r="H17272" s="101"/>
      <c r="I17272" s="101"/>
    </row>
    <row r="17273" spans="8:9" x14ac:dyDescent="0.2">
      <c r="H17273" s="101"/>
      <c r="I17273" s="101"/>
    </row>
    <row r="17274" spans="8:9" x14ac:dyDescent="0.2">
      <c r="H17274" s="101"/>
      <c r="I17274" s="101"/>
    </row>
    <row r="17275" spans="8:9" x14ac:dyDescent="0.2">
      <c r="H17275" s="101"/>
      <c r="I17275" s="101"/>
    </row>
    <row r="17276" spans="8:9" x14ac:dyDescent="0.2">
      <c r="H17276" s="101"/>
      <c r="I17276" s="101"/>
    </row>
    <row r="17277" spans="8:9" x14ac:dyDescent="0.2">
      <c r="H17277" s="101"/>
      <c r="I17277" s="101"/>
    </row>
    <row r="17278" spans="8:9" x14ac:dyDescent="0.2">
      <c r="H17278" s="101"/>
      <c r="I17278" s="101"/>
    </row>
    <row r="17279" spans="8:9" x14ac:dyDescent="0.2">
      <c r="H17279" s="101"/>
      <c r="I17279" s="101"/>
    </row>
    <row r="17280" spans="8:9" x14ac:dyDescent="0.2">
      <c r="H17280" s="101"/>
      <c r="I17280" s="101"/>
    </row>
    <row r="17281" spans="8:9" x14ac:dyDescent="0.2">
      <c r="H17281" s="101"/>
      <c r="I17281" s="101"/>
    </row>
    <row r="17282" spans="8:9" x14ac:dyDescent="0.2">
      <c r="H17282" s="101"/>
      <c r="I17282" s="101"/>
    </row>
    <row r="17283" spans="8:9" x14ac:dyDescent="0.2">
      <c r="H17283" s="101"/>
      <c r="I17283" s="101"/>
    </row>
    <row r="17284" spans="8:9" x14ac:dyDescent="0.2">
      <c r="H17284" s="101"/>
      <c r="I17284" s="101"/>
    </row>
    <row r="17285" spans="8:9" x14ac:dyDescent="0.2">
      <c r="H17285" s="101"/>
      <c r="I17285" s="101"/>
    </row>
    <row r="17286" spans="8:9" x14ac:dyDescent="0.2">
      <c r="H17286" s="101"/>
      <c r="I17286" s="101"/>
    </row>
    <row r="17287" spans="8:9" x14ac:dyDescent="0.2">
      <c r="H17287" s="101"/>
      <c r="I17287" s="101"/>
    </row>
    <row r="17288" spans="8:9" x14ac:dyDescent="0.2">
      <c r="H17288" s="101"/>
      <c r="I17288" s="101"/>
    </row>
    <row r="17289" spans="8:9" x14ac:dyDescent="0.2">
      <c r="H17289" s="101"/>
      <c r="I17289" s="101"/>
    </row>
    <row r="17290" spans="8:9" x14ac:dyDescent="0.2">
      <c r="H17290" s="101"/>
      <c r="I17290" s="101"/>
    </row>
    <row r="17291" spans="8:9" x14ac:dyDescent="0.2">
      <c r="H17291" s="101"/>
      <c r="I17291" s="101"/>
    </row>
    <row r="17292" spans="8:9" x14ac:dyDescent="0.2">
      <c r="H17292" s="101"/>
      <c r="I17292" s="101"/>
    </row>
    <row r="17293" spans="8:9" x14ac:dyDescent="0.2">
      <c r="H17293" s="101"/>
      <c r="I17293" s="101"/>
    </row>
    <row r="17294" spans="8:9" x14ac:dyDescent="0.2">
      <c r="H17294" s="101"/>
      <c r="I17294" s="101"/>
    </row>
    <row r="17295" spans="8:9" x14ac:dyDescent="0.2">
      <c r="H17295" s="101"/>
      <c r="I17295" s="101"/>
    </row>
    <row r="17296" spans="8:9" x14ac:dyDescent="0.2">
      <c r="H17296" s="101"/>
      <c r="I17296" s="101"/>
    </row>
    <row r="17297" spans="8:9" x14ac:dyDescent="0.2">
      <c r="H17297" s="101"/>
      <c r="I17297" s="101"/>
    </row>
    <row r="17298" spans="8:9" x14ac:dyDescent="0.2">
      <c r="H17298" s="101"/>
      <c r="I17298" s="101"/>
    </row>
    <row r="17299" spans="8:9" x14ac:dyDescent="0.2">
      <c r="H17299" s="101"/>
      <c r="I17299" s="101"/>
    </row>
    <row r="17300" spans="8:9" x14ac:dyDescent="0.2">
      <c r="H17300" s="101"/>
      <c r="I17300" s="101"/>
    </row>
    <row r="17301" spans="8:9" x14ac:dyDescent="0.2">
      <c r="H17301" s="101"/>
      <c r="I17301" s="101"/>
    </row>
    <row r="17302" spans="8:9" x14ac:dyDescent="0.2">
      <c r="H17302" s="101"/>
      <c r="I17302" s="101"/>
    </row>
    <row r="17303" spans="8:9" x14ac:dyDescent="0.2">
      <c r="H17303" s="101"/>
      <c r="I17303" s="101"/>
    </row>
    <row r="17304" spans="8:9" x14ac:dyDescent="0.2">
      <c r="H17304" s="101"/>
      <c r="I17304" s="101"/>
    </row>
    <row r="17305" spans="8:9" x14ac:dyDescent="0.2">
      <c r="H17305" s="101"/>
      <c r="I17305" s="101"/>
    </row>
    <row r="17306" spans="8:9" x14ac:dyDescent="0.2">
      <c r="H17306" s="101"/>
      <c r="I17306" s="101"/>
    </row>
    <row r="17307" spans="8:9" x14ac:dyDescent="0.2">
      <c r="H17307" s="101"/>
      <c r="I17307" s="101"/>
    </row>
    <row r="17308" spans="8:9" x14ac:dyDescent="0.2">
      <c r="H17308" s="101"/>
      <c r="I17308" s="101"/>
    </row>
    <row r="17309" spans="8:9" x14ac:dyDescent="0.2">
      <c r="H17309" s="101"/>
      <c r="I17309" s="101"/>
    </row>
    <row r="17310" spans="8:9" x14ac:dyDescent="0.2">
      <c r="H17310" s="101"/>
      <c r="I17310" s="101"/>
    </row>
    <row r="17311" spans="8:9" x14ac:dyDescent="0.2">
      <c r="H17311" s="101"/>
      <c r="I17311" s="101"/>
    </row>
    <row r="17312" spans="8:9" x14ac:dyDescent="0.2">
      <c r="H17312" s="101"/>
      <c r="I17312" s="101"/>
    </row>
    <row r="17313" spans="8:9" x14ac:dyDescent="0.2">
      <c r="H17313" s="101"/>
      <c r="I17313" s="101"/>
    </row>
    <row r="17314" spans="8:9" x14ac:dyDescent="0.2">
      <c r="H17314" s="101"/>
      <c r="I17314" s="101"/>
    </row>
    <row r="17315" spans="8:9" x14ac:dyDescent="0.2">
      <c r="H17315" s="101"/>
      <c r="I17315" s="101"/>
    </row>
    <row r="17316" spans="8:9" x14ac:dyDescent="0.2">
      <c r="H17316" s="101"/>
      <c r="I17316" s="101"/>
    </row>
    <row r="17317" spans="8:9" x14ac:dyDescent="0.2">
      <c r="H17317" s="101"/>
      <c r="I17317" s="101"/>
    </row>
    <row r="17318" spans="8:9" x14ac:dyDescent="0.2">
      <c r="H17318" s="101"/>
      <c r="I17318" s="101"/>
    </row>
    <row r="17319" spans="8:9" x14ac:dyDescent="0.2">
      <c r="H17319" s="101"/>
      <c r="I17319" s="101"/>
    </row>
    <row r="17320" spans="8:9" x14ac:dyDescent="0.2">
      <c r="H17320" s="101"/>
      <c r="I17320" s="101"/>
    </row>
    <row r="17321" spans="8:9" x14ac:dyDescent="0.2">
      <c r="H17321" s="101"/>
      <c r="I17321" s="101"/>
    </row>
    <row r="17322" spans="8:9" x14ac:dyDescent="0.2">
      <c r="H17322" s="101"/>
      <c r="I17322" s="101"/>
    </row>
    <row r="17323" spans="8:9" x14ac:dyDescent="0.2">
      <c r="H17323" s="101"/>
      <c r="I17323" s="101"/>
    </row>
    <row r="17324" spans="8:9" x14ac:dyDescent="0.2">
      <c r="H17324" s="101"/>
      <c r="I17324" s="101"/>
    </row>
    <row r="17325" spans="8:9" x14ac:dyDescent="0.2">
      <c r="H17325" s="101"/>
      <c r="I17325" s="101"/>
    </row>
    <row r="17326" spans="8:9" x14ac:dyDescent="0.2">
      <c r="H17326" s="101"/>
      <c r="I17326" s="101"/>
    </row>
    <row r="17327" spans="8:9" x14ac:dyDescent="0.2">
      <c r="H17327" s="101"/>
      <c r="I17327" s="101"/>
    </row>
    <row r="17328" spans="8:9" x14ac:dyDescent="0.2">
      <c r="H17328" s="101"/>
      <c r="I17328" s="101"/>
    </row>
    <row r="17329" spans="8:9" x14ac:dyDescent="0.2">
      <c r="H17329" s="101"/>
      <c r="I17329" s="101"/>
    </row>
    <row r="17330" spans="8:9" x14ac:dyDescent="0.2">
      <c r="H17330" s="101"/>
      <c r="I17330" s="101"/>
    </row>
    <row r="17331" spans="8:9" x14ac:dyDescent="0.2">
      <c r="H17331" s="101"/>
      <c r="I17331" s="101"/>
    </row>
    <row r="17332" spans="8:9" x14ac:dyDescent="0.2">
      <c r="H17332" s="101"/>
      <c r="I17332" s="101"/>
    </row>
    <row r="17333" spans="8:9" x14ac:dyDescent="0.2">
      <c r="H17333" s="101"/>
      <c r="I17333" s="101"/>
    </row>
    <row r="17334" spans="8:9" x14ac:dyDescent="0.2">
      <c r="H17334" s="101"/>
      <c r="I17334" s="101"/>
    </row>
    <row r="17335" spans="8:9" x14ac:dyDescent="0.2">
      <c r="H17335" s="101"/>
      <c r="I17335" s="101"/>
    </row>
    <row r="17336" spans="8:9" x14ac:dyDescent="0.2">
      <c r="H17336" s="101"/>
      <c r="I17336" s="101"/>
    </row>
    <row r="17337" spans="8:9" x14ac:dyDescent="0.2">
      <c r="H17337" s="101"/>
      <c r="I17337" s="101"/>
    </row>
    <row r="17338" spans="8:9" x14ac:dyDescent="0.2">
      <c r="H17338" s="101"/>
      <c r="I17338" s="101"/>
    </row>
    <row r="17339" spans="8:9" x14ac:dyDescent="0.2">
      <c r="H17339" s="101"/>
      <c r="I17339" s="101"/>
    </row>
    <row r="17340" spans="8:9" x14ac:dyDescent="0.2">
      <c r="H17340" s="101"/>
      <c r="I17340" s="101"/>
    </row>
    <row r="17341" spans="8:9" x14ac:dyDescent="0.2">
      <c r="H17341" s="101"/>
      <c r="I17341" s="101"/>
    </row>
    <row r="17342" spans="8:9" x14ac:dyDescent="0.2">
      <c r="H17342" s="101"/>
      <c r="I17342" s="101"/>
    </row>
    <row r="17343" spans="8:9" x14ac:dyDescent="0.2">
      <c r="H17343" s="101"/>
      <c r="I17343" s="101"/>
    </row>
    <row r="17344" spans="8:9" x14ac:dyDescent="0.2">
      <c r="H17344" s="101"/>
      <c r="I17344" s="101"/>
    </row>
    <row r="17345" spans="8:9" x14ac:dyDescent="0.2">
      <c r="H17345" s="101"/>
      <c r="I17345" s="101"/>
    </row>
    <row r="17346" spans="8:9" x14ac:dyDescent="0.2">
      <c r="H17346" s="101"/>
      <c r="I17346" s="101"/>
    </row>
    <row r="17347" spans="8:9" x14ac:dyDescent="0.2">
      <c r="H17347" s="101"/>
      <c r="I17347" s="101"/>
    </row>
    <row r="17348" spans="8:9" x14ac:dyDescent="0.2">
      <c r="H17348" s="101"/>
      <c r="I17348" s="101"/>
    </row>
    <row r="17349" spans="8:9" x14ac:dyDescent="0.2">
      <c r="H17349" s="101"/>
      <c r="I17349" s="101"/>
    </row>
    <row r="17350" spans="8:9" x14ac:dyDescent="0.2">
      <c r="H17350" s="101"/>
      <c r="I17350" s="101"/>
    </row>
    <row r="17351" spans="8:9" x14ac:dyDescent="0.2">
      <c r="H17351" s="101"/>
      <c r="I17351" s="101"/>
    </row>
    <row r="17352" spans="8:9" x14ac:dyDescent="0.2">
      <c r="H17352" s="101"/>
      <c r="I17352" s="101"/>
    </row>
    <row r="17353" spans="8:9" x14ac:dyDescent="0.2">
      <c r="H17353" s="101"/>
      <c r="I17353" s="101"/>
    </row>
    <row r="17354" spans="8:9" x14ac:dyDescent="0.2">
      <c r="H17354" s="101"/>
      <c r="I17354" s="101"/>
    </row>
    <row r="17355" spans="8:9" x14ac:dyDescent="0.2">
      <c r="H17355" s="101"/>
      <c r="I17355" s="101"/>
    </row>
    <row r="17356" spans="8:9" x14ac:dyDescent="0.2">
      <c r="H17356" s="101"/>
      <c r="I17356" s="101"/>
    </row>
    <row r="17357" spans="8:9" x14ac:dyDescent="0.2">
      <c r="H17357" s="101"/>
      <c r="I17357" s="101"/>
    </row>
    <row r="17358" spans="8:9" x14ac:dyDescent="0.2">
      <c r="H17358" s="101"/>
      <c r="I17358" s="101"/>
    </row>
    <row r="17359" spans="8:9" x14ac:dyDescent="0.2">
      <c r="H17359" s="101"/>
      <c r="I17359" s="101"/>
    </row>
    <row r="17360" spans="8:9" x14ac:dyDescent="0.2">
      <c r="H17360" s="101"/>
      <c r="I17360" s="101"/>
    </row>
    <row r="17361" spans="8:9" x14ac:dyDescent="0.2">
      <c r="H17361" s="101"/>
      <c r="I17361" s="101"/>
    </row>
    <row r="17362" spans="8:9" x14ac:dyDescent="0.2">
      <c r="H17362" s="101"/>
      <c r="I17362" s="101"/>
    </row>
    <row r="17363" spans="8:9" x14ac:dyDescent="0.2">
      <c r="H17363" s="101"/>
      <c r="I17363" s="101"/>
    </row>
    <row r="17364" spans="8:9" x14ac:dyDescent="0.2">
      <c r="H17364" s="101"/>
      <c r="I17364" s="101"/>
    </row>
    <row r="17365" spans="8:9" x14ac:dyDescent="0.2">
      <c r="H17365" s="101"/>
      <c r="I17365" s="101"/>
    </row>
    <row r="17366" spans="8:9" x14ac:dyDescent="0.2">
      <c r="H17366" s="101"/>
      <c r="I17366" s="101"/>
    </row>
    <row r="17367" spans="8:9" x14ac:dyDescent="0.2">
      <c r="H17367" s="101"/>
      <c r="I17367" s="101"/>
    </row>
    <row r="17368" spans="8:9" x14ac:dyDescent="0.2">
      <c r="H17368" s="101"/>
      <c r="I17368" s="101"/>
    </row>
    <row r="17369" spans="8:9" x14ac:dyDescent="0.2">
      <c r="H17369" s="101"/>
      <c r="I17369" s="101"/>
    </row>
    <row r="17370" spans="8:9" x14ac:dyDescent="0.2">
      <c r="H17370" s="101"/>
      <c r="I17370" s="101"/>
    </row>
    <row r="17371" spans="8:9" x14ac:dyDescent="0.2">
      <c r="H17371" s="101"/>
      <c r="I17371" s="101"/>
    </row>
    <row r="17372" spans="8:9" x14ac:dyDescent="0.2">
      <c r="H17372" s="101"/>
      <c r="I17372" s="101"/>
    </row>
    <row r="17373" spans="8:9" x14ac:dyDescent="0.2">
      <c r="H17373" s="101"/>
      <c r="I17373" s="101"/>
    </row>
    <row r="17374" spans="8:9" x14ac:dyDescent="0.2">
      <c r="H17374" s="101"/>
      <c r="I17374" s="101"/>
    </row>
    <row r="17375" spans="8:9" x14ac:dyDescent="0.2">
      <c r="H17375" s="101"/>
      <c r="I17375" s="101"/>
    </row>
    <row r="17376" spans="8:9" x14ac:dyDescent="0.2">
      <c r="H17376" s="101"/>
      <c r="I17376" s="101"/>
    </row>
    <row r="17377" spans="8:9" x14ac:dyDescent="0.2">
      <c r="H17377" s="101"/>
      <c r="I17377" s="101"/>
    </row>
    <row r="17378" spans="8:9" x14ac:dyDescent="0.2">
      <c r="H17378" s="101"/>
      <c r="I17378" s="101"/>
    </row>
    <row r="17379" spans="8:9" x14ac:dyDescent="0.2">
      <c r="H17379" s="101"/>
      <c r="I17379" s="101"/>
    </row>
    <row r="17380" spans="8:9" x14ac:dyDescent="0.2">
      <c r="H17380" s="101"/>
      <c r="I17380" s="101"/>
    </row>
    <row r="17381" spans="8:9" x14ac:dyDescent="0.2">
      <c r="H17381" s="101"/>
      <c r="I17381" s="101"/>
    </row>
    <row r="17382" spans="8:9" x14ac:dyDescent="0.2">
      <c r="H17382" s="101"/>
      <c r="I17382" s="101"/>
    </row>
    <row r="17383" spans="8:9" x14ac:dyDescent="0.2">
      <c r="H17383" s="101"/>
      <c r="I17383" s="101"/>
    </row>
    <row r="17384" spans="8:9" x14ac:dyDescent="0.2">
      <c r="H17384" s="101"/>
      <c r="I17384" s="101"/>
    </row>
    <row r="17385" spans="8:9" x14ac:dyDescent="0.2">
      <c r="H17385" s="101"/>
      <c r="I17385" s="101"/>
    </row>
    <row r="17386" spans="8:9" x14ac:dyDescent="0.2">
      <c r="H17386" s="101"/>
      <c r="I17386" s="101"/>
    </row>
    <row r="17387" spans="8:9" x14ac:dyDescent="0.2">
      <c r="H17387" s="101"/>
      <c r="I17387" s="101"/>
    </row>
    <row r="17388" spans="8:9" x14ac:dyDescent="0.2">
      <c r="H17388" s="101"/>
      <c r="I17388" s="101"/>
    </row>
    <row r="17389" spans="8:9" x14ac:dyDescent="0.2">
      <c r="H17389" s="101"/>
      <c r="I17389" s="101"/>
    </row>
    <row r="17390" spans="8:9" x14ac:dyDescent="0.2">
      <c r="H17390" s="101"/>
      <c r="I17390" s="101"/>
    </row>
    <row r="17391" spans="8:9" x14ac:dyDescent="0.2">
      <c r="H17391" s="101"/>
      <c r="I17391" s="101"/>
    </row>
    <row r="17392" spans="8:9" x14ac:dyDescent="0.2">
      <c r="H17392" s="101"/>
      <c r="I17392" s="101"/>
    </row>
    <row r="17393" spans="8:9" x14ac:dyDescent="0.2">
      <c r="H17393" s="101"/>
      <c r="I17393" s="101"/>
    </row>
    <row r="17394" spans="8:9" x14ac:dyDescent="0.2">
      <c r="H17394" s="101"/>
      <c r="I17394" s="101"/>
    </row>
    <row r="17395" spans="8:9" x14ac:dyDescent="0.2">
      <c r="H17395" s="101"/>
      <c r="I17395" s="101"/>
    </row>
    <row r="17396" spans="8:9" x14ac:dyDescent="0.2">
      <c r="H17396" s="101"/>
      <c r="I17396" s="101"/>
    </row>
    <row r="17397" spans="8:9" x14ac:dyDescent="0.2">
      <c r="H17397" s="101"/>
      <c r="I17397" s="101"/>
    </row>
    <row r="17398" spans="8:9" x14ac:dyDescent="0.2">
      <c r="H17398" s="101"/>
      <c r="I17398" s="101"/>
    </row>
    <row r="17399" spans="8:9" x14ac:dyDescent="0.2">
      <c r="H17399" s="101"/>
      <c r="I17399" s="101"/>
    </row>
    <row r="17400" spans="8:9" x14ac:dyDescent="0.2">
      <c r="H17400" s="101"/>
      <c r="I17400" s="101"/>
    </row>
    <row r="17401" spans="8:9" x14ac:dyDescent="0.2">
      <c r="H17401" s="101"/>
      <c r="I17401" s="101"/>
    </row>
    <row r="17402" spans="8:9" x14ac:dyDescent="0.2">
      <c r="H17402" s="101"/>
      <c r="I17402" s="101"/>
    </row>
    <row r="17403" spans="8:9" x14ac:dyDescent="0.2">
      <c r="H17403" s="101"/>
      <c r="I17403" s="101"/>
    </row>
    <row r="17404" spans="8:9" x14ac:dyDescent="0.2">
      <c r="H17404" s="101"/>
      <c r="I17404" s="101"/>
    </row>
    <row r="17405" spans="8:9" x14ac:dyDescent="0.2">
      <c r="H17405" s="101"/>
      <c r="I17405" s="101"/>
    </row>
    <row r="17406" spans="8:9" x14ac:dyDescent="0.2">
      <c r="H17406" s="101"/>
      <c r="I17406" s="101"/>
    </row>
    <row r="17407" spans="8:9" x14ac:dyDescent="0.2">
      <c r="H17407" s="101"/>
      <c r="I17407" s="101"/>
    </row>
    <row r="17408" spans="8:9" x14ac:dyDescent="0.2">
      <c r="H17408" s="101"/>
      <c r="I17408" s="101"/>
    </row>
    <row r="17409" spans="8:9" x14ac:dyDescent="0.2">
      <c r="H17409" s="101"/>
      <c r="I17409" s="101"/>
    </row>
    <row r="17410" spans="8:9" x14ac:dyDescent="0.2">
      <c r="H17410" s="101"/>
      <c r="I17410" s="101"/>
    </row>
    <row r="17411" spans="8:9" x14ac:dyDescent="0.2">
      <c r="H17411" s="101"/>
      <c r="I17411" s="101"/>
    </row>
    <row r="17412" spans="8:9" x14ac:dyDescent="0.2">
      <c r="H17412" s="101"/>
      <c r="I17412" s="101"/>
    </row>
    <row r="17413" spans="8:9" x14ac:dyDescent="0.2">
      <c r="H17413" s="101"/>
      <c r="I17413" s="101"/>
    </row>
    <row r="17414" spans="8:9" x14ac:dyDescent="0.2">
      <c r="H17414" s="101"/>
      <c r="I17414" s="101"/>
    </row>
    <row r="17415" spans="8:9" x14ac:dyDescent="0.2">
      <c r="H17415" s="101"/>
      <c r="I17415" s="101"/>
    </row>
    <row r="17416" spans="8:9" x14ac:dyDescent="0.2">
      <c r="H17416" s="101"/>
      <c r="I17416" s="101"/>
    </row>
    <row r="17417" spans="8:9" x14ac:dyDescent="0.2">
      <c r="H17417" s="101"/>
      <c r="I17417" s="101"/>
    </row>
    <row r="17418" spans="8:9" x14ac:dyDescent="0.2">
      <c r="H17418" s="101"/>
      <c r="I17418" s="101"/>
    </row>
    <row r="17419" spans="8:9" x14ac:dyDescent="0.2">
      <c r="H17419" s="101"/>
      <c r="I17419" s="101"/>
    </row>
    <row r="17420" spans="8:9" x14ac:dyDescent="0.2">
      <c r="H17420" s="101"/>
      <c r="I17420" s="101"/>
    </row>
    <row r="17421" spans="8:9" x14ac:dyDescent="0.2">
      <c r="H17421" s="101"/>
      <c r="I17421" s="101"/>
    </row>
    <row r="17422" spans="8:9" x14ac:dyDescent="0.2">
      <c r="H17422" s="101"/>
      <c r="I17422" s="101"/>
    </row>
    <row r="17423" spans="8:9" x14ac:dyDescent="0.2">
      <c r="H17423" s="101"/>
      <c r="I17423" s="101"/>
    </row>
    <row r="17424" spans="8:9" x14ac:dyDescent="0.2">
      <c r="H17424" s="101"/>
      <c r="I17424" s="101"/>
    </row>
    <row r="17425" spans="8:9" x14ac:dyDescent="0.2">
      <c r="H17425" s="101"/>
      <c r="I17425" s="101"/>
    </row>
    <row r="17426" spans="8:9" x14ac:dyDescent="0.2">
      <c r="H17426" s="101"/>
      <c r="I17426" s="101"/>
    </row>
    <row r="17427" spans="8:9" x14ac:dyDescent="0.2">
      <c r="H17427" s="101"/>
      <c r="I17427" s="101"/>
    </row>
    <row r="17428" spans="8:9" x14ac:dyDescent="0.2">
      <c r="H17428" s="101"/>
      <c r="I17428" s="101"/>
    </row>
    <row r="17429" spans="8:9" x14ac:dyDescent="0.2">
      <c r="H17429" s="101"/>
      <c r="I17429" s="101"/>
    </row>
    <row r="17430" spans="8:9" x14ac:dyDescent="0.2">
      <c r="H17430" s="101"/>
      <c r="I17430" s="101"/>
    </row>
    <row r="17431" spans="8:9" x14ac:dyDescent="0.2">
      <c r="H17431" s="101"/>
      <c r="I17431" s="101"/>
    </row>
    <row r="17432" spans="8:9" x14ac:dyDescent="0.2">
      <c r="H17432" s="101"/>
      <c r="I17432" s="101"/>
    </row>
    <row r="17433" spans="8:9" x14ac:dyDescent="0.2">
      <c r="H17433" s="101"/>
      <c r="I17433" s="101"/>
    </row>
    <row r="17434" spans="8:9" x14ac:dyDescent="0.2">
      <c r="H17434" s="101"/>
      <c r="I17434" s="101"/>
    </row>
    <row r="17435" spans="8:9" x14ac:dyDescent="0.2">
      <c r="H17435" s="101"/>
      <c r="I17435" s="101"/>
    </row>
    <row r="17436" spans="8:9" x14ac:dyDescent="0.2">
      <c r="H17436" s="101"/>
      <c r="I17436" s="101"/>
    </row>
    <row r="17437" spans="8:9" x14ac:dyDescent="0.2">
      <c r="H17437" s="101"/>
      <c r="I17437" s="101"/>
    </row>
    <row r="17438" spans="8:9" x14ac:dyDescent="0.2">
      <c r="H17438" s="101"/>
      <c r="I17438" s="101"/>
    </row>
    <row r="17439" spans="8:9" x14ac:dyDescent="0.2">
      <c r="H17439" s="101"/>
      <c r="I17439" s="101"/>
    </row>
    <row r="17440" spans="8:9" x14ac:dyDescent="0.2">
      <c r="H17440" s="101"/>
      <c r="I17440" s="101"/>
    </row>
    <row r="17441" spans="8:9" x14ac:dyDescent="0.2">
      <c r="H17441" s="101"/>
      <c r="I17441" s="101"/>
    </row>
    <row r="17442" spans="8:9" x14ac:dyDescent="0.2">
      <c r="H17442" s="101"/>
      <c r="I17442" s="101"/>
    </row>
    <row r="17443" spans="8:9" x14ac:dyDescent="0.2">
      <c r="H17443" s="101"/>
      <c r="I17443" s="101"/>
    </row>
    <row r="17444" spans="8:9" x14ac:dyDescent="0.2">
      <c r="H17444" s="101"/>
      <c r="I17444" s="101"/>
    </row>
    <row r="17445" spans="8:9" x14ac:dyDescent="0.2">
      <c r="H17445" s="101"/>
      <c r="I17445" s="101"/>
    </row>
    <row r="17446" spans="8:9" x14ac:dyDescent="0.2">
      <c r="H17446" s="101"/>
      <c r="I17446" s="101"/>
    </row>
    <row r="17447" spans="8:9" x14ac:dyDescent="0.2">
      <c r="H17447" s="101"/>
      <c r="I17447" s="101"/>
    </row>
    <row r="17448" spans="8:9" x14ac:dyDescent="0.2">
      <c r="H17448" s="101"/>
      <c r="I17448" s="101"/>
    </row>
    <row r="17449" spans="8:9" x14ac:dyDescent="0.2">
      <c r="H17449" s="101"/>
      <c r="I17449" s="101"/>
    </row>
    <row r="17450" spans="8:9" x14ac:dyDescent="0.2">
      <c r="H17450" s="101"/>
      <c r="I17450" s="101"/>
    </row>
    <row r="17451" spans="8:9" x14ac:dyDescent="0.2">
      <c r="H17451" s="101"/>
      <c r="I17451" s="101"/>
    </row>
    <row r="17452" spans="8:9" x14ac:dyDescent="0.2">
      <c r="H17452" s="101"/>
      <c r="I17452" s="101"/>
    </row>
    <row r="17453" spans="8:9" x14ac:dyDescent="0.2">
      <c r="H17453" s="101"/>
      <c r="I17453" s="101"/>
    </row>
    <row r="17454" spans="8:9" x14ac:dyDescent="0.2">
      <c r="H17454" s="101"/>
      <c r="I17454" s="101"/>
    </row>
    <row r="17455" spans="8:9" x14ac:dyDescent="0.2">
      <c r="H17455" s="101"/>
      <c r="I17455" s="101"/>
    </row>
    <row r="17456" spans="8:9" x14ac:dyDescent="0.2">
      <c r="H17456" s="101"/>
      <c r="I17456" s="101"/>
    </row>
    <row r="17457" spans="8:9" x14ac:dyDescent="0.2">
      <c r="H17457" s="101"/>
      <c r="I17457" s="101"/>
    </row>
    <row r="17458" spans="8:9" x14ac:dyDescent="0.2">
      <c r="H17458" s="101"/>
      <c r="I17458" s="101"/>
    </row>
    <row r="17459" spans="8:9" x14ac:dyDescent="0.2">
      <c r="H17459" s="101"/>
      <c r="I17459" s="101"/>
    </row>
    <row r="17460" spans="8:9" x14ac:dyDescent="0.2">
      <c r="H17460" s="101"/>
      <c r="I17460" s="101"/>
    </row>
    <row r="17461" spans="8:9" x14ac:dyDescent="0.2">
      <c r="H17461" s="101"/>
      <c r="I17461" s="101"/>
    </row>
    <row r="17462" spans="8:9" x14ac:dyDescent="0.2">
      <c r="H17462" s="101"/>
      <c r="I17462" s="101"/>
    </row>
    <row r="17463" spans="8:9" x14ac:dyDescent="0.2">
      <c r="H17463" s="101"/>
      <c r="I17463" s="101"/>
    </row>
    <row r="17464" spans="8:9" x14ac:dyDescent="0.2">
      <c r="H17464" s="101"/>
      <c r="I17464" s="101"/>
    </row>
    <row r="17465" spans="8:9" x14ac:dyDescent="0.2">
      <c r="H17465" s="101"/>
      <c r="I17465" s="101"/>
    </row>
    <row r="17466" spans="8:9" x14ac:dyDescent="0.2">
      <c r="H17466" s="101"/>
      <c r="I17466" s="101"/>
    </row>
    <row r="17467" spans="8:9" x14ac:dyDescent="0.2">
      <c r="H17467" s="101"/>
      <c r="I17467" s="101"/>
    </row>
    <row r="17468" spans="8:9" x14ac:dyDescent="0.2">
      <c r="H17468" s="101"/>
      <c r="I17468" s="101"/>
    </row>
    <row r="17469" spans="8:9" x14ac:dyDescent="0.2">
      <c r="H17469" s="101"/>
      <c r="I17469" s="101"/>
    </row>
    <row r="17470" spans="8:9" x14ac:dyDescent="0.2">
      <c r="H17470" s="101"/>
      <c r="I17470" s="101"/>
    </row>
    <row r="17471" spans="8:9" x14ac:dyDescent="0.2">
      <c r="H17471" s="101"/>
      <c r="I17471" s="101"/>
    </row>
    <row r="17472" spans="8:9" x14ac:dyDescent="0.2">
      <c r="H17472" s="101"/>
      <c r="I17472" s="101"/>
    </row>
    <row r="17473" spans="8:9" x14ac:dyDescent="0.2">
      <c r="H17473" s="101"/>
      <c r="I17473" s="101"/>
    </row>
    <row r="17474" spans="8:9" x14ac:dyDescent="0.2">
      <c r="H17474" s="101"/>
      <c r="I17474" s="101"/>
    </row>
    <row r="17475" spans="8:9" x14ac:dyDescent="0.2">
      <c r="H17475" s="101"/>
      <c r="I17475" s="101"/>
    </row>
    <row r="17476" spans="8:9" x14ac:dyDescent="0.2">
      <c r="H17476" s="101"/>
      <c r="I17476" s="101"/>
    </row>
    <row r="17477" spans="8:9" x14ac:dyDescent="0.2">
      <c r="H17477" s="101"/>
      <c r="I17477" s="101"/>
    </row>
    <row r="17478" spans="8:9" x14ac:dyDescent="0.2">
      <c r="H17478" s="101"/>
      <c r="I17478" s="101"/>
    </row>
    <row r="17479" spans="8:9" x14ac:dyDescent="0.2">
      <c r="H17479" s="101"/>
      <c r="I17479" s="101"/>
    </row>
    <row r="17480" spans="8:9" x14ac:dyDescent="0.2">
      <c r="H17480" s="101"/>
      <c r="I17480" s="101"/>
    </row>
    <row r="17481" spans="8:9" x14ac:dyDescent="0.2">
      <c r="H17481" s="101"/>
      <c r="I17481" s="101"/>
    </row>
    <row r="17482" spans="8:9" x14ac:dyDescent="0.2">
      <c r="H17482" s="101"/>
      <c r="I17482" s="101"/>
    </row>
    <row r="17483" spans="8:9" x14ac:dyDescent="0.2">
      <c r="H17483" s="101"/>
      <c r="I17483" s="101"/>
    </row>
    <row r="17484" spans="8:9" x14ac:dyDescent="0.2">
      <c r="H17484" s="101"/>
      <c r="I17484" s="101"/>
    </row>
    <row r="17485" spans="8:9" x14ac:dyDescent="0.2">
      <c r="H17485" s="101"/>
      <c r="I17485" s="101"/>
    </row>
    <row r="17486" spans="8:9" x14ac:dyDescent="0.2">
      <c r="H17486" s="101"/>
      <c r="I17486" s="101"/>
    </row>
    <row r="17487" spans="8:9" x14ac:dyDescent="0.2">
      <c r="H17487" s="101"/>
      <c r="I17487" s="101"/>
    </row>
    <row r="17488" spans="8:9" x14ac:dyDescent="0.2">
      <c r="H17488" s="101"/>
      <c r="I17488" s="101"/>
    </row>
    <row r="17489" spans="8:9" x14ac:dyDescent="0.2">
      <c r="H17489" s="101"/>
      <c r="I17489" s="101"/>
    </row>
    <row r="17490" spans="8:9" x14ac:dyDescent="0.2">
      <c r="H17490" s="101"/>
      <c r="I17490" s="101"/>
    </row>
    <row r="17491" spans="8:9" x14ac:dyDescent="0.2">
      <c r="H17491" s="101"/>
      <c r="I17491" s="101"/>
    </row>
    <row r="17492" spans="8:9" x14ac:dyDescent="0.2">
      <c r="H17492" s="101"/>
      <c r="I17492" s="101"/>
    </row>
    <row r="17493" spans="8:9" x14ac:dyDescent="0.2">
      <c r="H17493" s="101"/>
      <c r="I17493" s="101"/>
    </row>
    <row r="17494" spans="8:9" x14ac:dyDescent="0.2">
      <c r="H17494" s="101"/>
      <c r="I17494" s="101"/>
    </row>
    <row r="17495" spans="8:9" x14ac:dyDescent="0.2">
      <c r="H17495" s="101"/>
      <c r="I17495" s="101"/>
    </row>
    <row r="17496" spans="8:9" x14ac:dyDescent="0.2">
      <c r="H17496" s="101"/>
      <c r="I17496" s="101"/>
    </row>
    <row r="17497" spans="8:9" x14ac:dyDescent="0.2">
      <c r="H17497" s="101"/>
      <c r="I17497" s="101"/>
    </row>
    <row r="17498" spans="8:9" x14ac:dyDescent="0.2">
      <c r="H17498" s="101"/>
      <c r="I17498" s="101"/>
    </row>
    <row r="17499" spans="8:9" x14ac:dyDescent="0.2">
      <c r="H17499" s="101"/>
      <c r="I17499" s="101"/>
    </row>
    <row r="17500" spans="8:9" x14ac:dyDescent="0.2">
      <c r="H17500" s="101"/>
      <c r="I17500" s="101"/>
    </row>
    <row r="17501" spans="8:9" x14ac:dyDescent="0.2">
      <c r="H17501" s="101"/>
      <c r="I17501" s="101"/>
    </row>
    <row r="17502" spans="8:9" x14ac:dyDescent="0.2">
      <c r="H17502" s="101"/>
      <c r="I17502" s="101"/>
    </row>
    <row r="17503" spans="8:9" x14ac:dyDescent="0.2">
      <c r="H17503" s="101"/>
      <c r="I17503" s="101"/>
    </row>
    <row r="17504" spans="8:9" x14ac:dyDescent="0.2">
      <c r="H17504" s="101"/>
      <c r="I17504" s="101"/>
    </row>
    <row r="17505" spans="8:9" x14ac:dyDescent="0.2">
      <c r="H17505" s="101"/>
      <c r="I17505" s="101"/>
    </row>
    <row r="17506" spans="8:9" x14ac:dyDescent="0.2">
      <c r="H17506" s="101"/>
      <c r="I17506" s="101"/>
    </row>
    <row r="17507" spans="8:9" x14ac:dyDescent="0.2">
      <c r="H17507" s="101"/>
      <c r="I17507" s="101"/>
    </row>
    <row r="17508" spans="8:9" x14ac:dyDescent="0.2">
      <c r="H17508" s="101"/>
      <c r="I17508" s="101"/>
    </row>
    <row r="17509" spans="8:9" x14ac:dyDescent="0.2">
      <c r="H17509" s="101"/>
      <c r="I17509" s="101"/>
    </row>
    <row r="17510" spans="8:9" x14ac:dyDescent="0.2">
      <c r="H17510" s="101"/>
      <c r="I17510" s="101"/>
    </row>
    <row r="17511" spans="8:9" x14ac:dyDescent="0.2">
      <c r="H17511" s="101"/>
      <c r="I17511" s="101"/>
    </row>
    <row r="17512" spans="8:9" x14ac:dyDescent="0.2">
      <c r="H17512" s="101"/>
      <c r="I17512" s="101"/>
    </row>
    <row r="17513" spans="8:9" x14ac:dyDescent="0.2">
      <c r="H17513" s="101"/>
      <c r="I17513" s="101"/>
    </row>
    <row r="17514" spans="8:9" x14ac:dyDescent="0.2">
      <c r="H17514" s="101"/>
      <c r="I17514" s="101"/>
    </row>
    <row r="17515" spans="8:9" x14ac:dyDescent="0.2">
      <c r="H17515" s="101"/>
      <c r="I17515" s="101"/>
    </row>
    <row r="17516" spans="8:9" x14ac:dyDescent="0.2">
      <c r="H17516" s="101"/>
      <c r="I17516" s="101"/>
    </row>
    <row r="17517" spans="8:9" x14ac:dyDescent="0.2">
      <c r="H17517" s="101"/>
      <c r="I17517" s="101"/>
    </row>
    <row r="17518" spans="8:9" x14ac:dyDescent="0.2">
      <c r="H17518" s="101"/>
      <c r="I17518" s="101"/>
    </row>
    <row r="17519" spans="8:9" x14ac:dyDescent="0.2">
      <c r="H17519" s="101"/>
      <c r="I17519" s="101"/>
    </row>
    <row r="17520" spans="8:9" x14ac:dyDescent="0.2">
      <c r="H17520" s="101"/>
      <c r="I17520" s="101"/>
    </row>
    <row r="17521" spans="8:9" x14ac:dyDescent="0.2">
      <c r="H17521" s="101"/>
      <c r="I17521" s="101"/>
    </row>
    <row r="17522" spans="8:9" x14ac:dyDescent="0.2">
      <c r="H17522" s="101"/>
      <c r="I17522" s="101"/>
    </row>
    <row r="17523" spans="8:9" x14ac:dyDescent="0.2">
      <c r="H17523" s="101"/>
      <c r="I17523" s="101"/>
    </row>
    <row r="17524" spans="8:9" x14ac:dyDescent="0.2">
      <c r="H17524" s="101"/>
      <c r="I17524" s="101"/>
    </row>
    <row r="17525" spans="8:9" x14ac:dyDescent="0.2">
      <c r="H17525" s="101"/>
      <c r="I17525" s="101"/>
    </row>
    <row r="17526" spans="8:9" x14ac:dyDescent="0.2">
      <c r="H17526" s="101"/>
      <c r="I17526" s="101"/>
    </row>
    <row r="17527" spans="8:9" x14ac:dyDescent="0.2">
      <c r="H17527" s="101"/>
      <c r="I17527" s="101"/>
    </row>
    <row r="17528" spans="8:9" x14ac:dyDescent="0.2">
      <c r="H17528" s="101"/>
      <c r="I17528" s="101"/>
    </row>
    <row r="17529" spans="8:9" x14ac:dyDescent="0.2">
      <c r="H17529" s="101"/>
      <c r="I17529" s="101"/>
    </row>
    <row r="17530" spans="8:9" x14ac:dyDescent="0.2">
      <c r="H17530" s="101"/>
      <c r="I17530" s="101"/>
    </row>
    <row r="17531" spans="8:9" x14ac:dyDescent="0.2">
      <c r="H17531" s="101"/>
      <c r="I17531" s="101"/>
    </row>
    <row r="17532" spans="8:9" x14ac:dyDescent="0.2">
      <c r="H17532" s="101"/>
      <c r="I17532" s="101"/>
    </row>
    <row r="17533" spans="8:9" x14ac:dyDescent="0.2">
      <c r="H17533" s="101"/>
      <c r="I17533" s="101"/>
    </row>
    <row r="17534" spans="8:9" x14ac:dyDescent="0.2">
      <c r="H17534" s="101"/>
      <c r="I17534" s="101"/>
    </row>
    <row r="17535" spans="8:9" x14ac:dyDescent="0.2">
      <c r="H17535" s="101"/>
      <c r="I17535" s="101"/>
    </row>
    <row r="17536" spans="8:9" x14ac:dyDescent="0.2">
      <c r="H17536" s="101"/>
      <c r="I17536" s="101"/>
    </row>
    <row r="17537" spans="8:9" x14ac:dyDescent="0.2">
      <c r="H17537" s="101"/>
      <c r="I17537" s="101"/>
    </row>
    <row r="17538" spans="8:9" x14ac:dyDescent="0.2">
      <c r="H17538" s="101"/>
      <c r="I17538" s="101"/>
    </row>
    <row r="17539" spans="8:9" x14ac:dyDescent="0.2">
      <c r="H17539" s="101"/>
      <c r="I17539" s="101"/>
    </row>
    <row r="17540" spans="8:9" x14ac:dyDescent="0.2">
      <c r="H17540" s="101"/>
      <c r="I17540" s="101"/>
    </row>
    <row r="17541" spans="8:9" x14ac:dyDescent="0.2">
      <c r="H17541" s="101"/>
      <c r="I17541" s="101"/>
    </row>
    <row r="17542" spans="8:9" x14ac:dyDescent="0.2">
      <c r="H17542" s="101"/>
      <c r="I17542" s="101"/>
    </row>
    <row r="17543" spans="8:9" x14ac:dyDescent="0.2">
      <c r="H17543" s="101"/>
      <c r="I17543" s="101"/>
    </row>
    <row r="17544" spans="8:9" x14ac:dyDescent="0.2">
      <c r="H17544" s="101"/>
      <c r="I17544" s="101"/>
    </row>
    <row r="17545" spans="8:9" x14ac:dyDescent="0.2">
      <c r="H17545" s="101"/>
      <c r="I17545" s="101"/>
    </row>
    <row r="17546" spans="8:9" x14ac:dyDescent="0.2">
      <c r="H17546" s="101"/>
      <c r="I17546" s="101"/>
    </row>
    <row r="17547" spans="8:9" x14ac:dyDescent="0.2">
      <c r="H17547" s="101"/>
      <c r="I17547" s="101"/>
    </row>
    <row r="17548" spans="8:9" x14ac:dyDescent="0.2">
      <c r="H17548" s="101"/>
      <c r="I17548" s="101"/>
    </row>
    <row r="17549" spans="8:9" x14ac:dyDescent="0.2">
      <c r="H17549" s="101"/>
      <c r="I17549" s="101"/>
    </row>
    <row r="17550" spans="8:9" x14ac:dyDescent="0.2">
      <c r="H17550" s="101"/>
      <c r="I17550" s="101"/>
    </row>
    <row r="17551" spans="8:9" x14ac:dyDescent="0.2">
      <c r="H17551" s="101"/>
      <c r="I17551" s="101"/>
    </row>
    <row r="17552" spans="8:9" x14ac:dyDescent="0.2">
      <c r="H17552" s="101"/>
      <c r="I17552" s="101"/>
    </row>
    <row r="17553" spans="8:9" x14ac:dyDescent="0.2">
      <c r="H17553" s="101"/>
      <c r="I17553" s="101"/>
    </row>
    <row r="17554" spans="8:9" x14ac:dyDescent="0.2">
      <c r="H17554" s="101"/>
      <c r="I17554" s="101"/>
    </row>
    <row r="17555" spans="8:9" x14ac:dyDescent="0.2">
      <c r="H17555" s="101"/>
      <c r="I17555" s="101"/>
    </row>
    <row r="17556" spans="8:9" x14ac:dyDescent="0.2">
      <c r="H17556" s="101"/>
      <c r="I17556" s="101"/>
    </row>
    <row r="17557" spans="8:9" x14ac:dyDescent="0.2">
      <c r="H17557" s="101"/>
      <c r="I17557" s="101"/>
    </row>
    <row r="17558" spans="8:9" x14ac:dyDescent="0.2">
      <c r="H17558" s="101"/>
      <c r="I17558" s="101"/>
    </row>
    <row r="17559" spans="8:9" x14ac:dyDescent="0.2">
      <c r="H17559" s="101"/>
      <c r="I17559" s="101"/>
    </row>
    <row r="17560" spans="8:9" x14ac:dyDescent="0.2">
      <c r="H17560" s="101"/>
      <c r="I17560" s="101"/>
    </row>
    <row r="17561" spans="8:9" x14ac:dyDescent="0.2">
      <c r="H17561" s="101"/>
      <c r="I17561" s="101"/>
    </row>
    <row r="17562" spans="8:9" x14ac:dyDescent="0.2">
      <c r="H17562" s="101"/>
      <c r="I17562" s="101"/>
    </row>
    <row r="17563" spans="8:9" x14ac:dyDescent="0.2">
      <c r="H17563" s="101"/>
      <c r="I17563" s="101"/>
    </row>
    <row r="17564" spans="8:9" x14ac:dyDescent="0.2">
      <c r="H17564" s="101"/>
      <c r="I17564" s="101"/>
    </row>
    <row r="17565" spans="8:9" x14ac:dyDescent="0.2">
      <c r="H17565" s="101"/>
      <c r="I17565" s="101"/>
    </row>
    <row r="17566" spans="8:9" x14ac:dyDescent="0.2">
      <c r="H17566" s="101"/>
      <c r="I17566" s="101"/>
    </row>
    <row r="17567" spans="8:9" x14ac:dyDescent="0.2">
      <c r="H17567" s="101"/>
      <c r="I17567" s="101"/>
    </row>
    <row r="17568" spans="8:9" x14ac:dyDescent="0.2">
      <c r="H17568" s="101"/>
      <c r="I17568" s="101"/>
    </row>
    <row r="17569" spans="8:9" x14ac:dyDescent="0.2">
      <c r="H17569" s="101"/>
      <c r="I17569" s="101"/>
    </row>
    <row r="17570" spans="8:9" x14ac:dyDescent="0.2">
      <c r="H17570" s="101"/>
      <c r="I17570" s="101"/>
    </row>
    <row r="17571" spans="8:9" x14ac:dyDescent="0.2">
      <c r="H17571" s="101"/>
      <c r="I17571" s="101"/>
    </row>
    <row r="17572" spans="8:9" x14ac:dyDescent="0.2">
      <c r="H17572" s="101"/>
      <c r="I17572" s="101"/>
    </row>
    <row r="17573" spans="8:9" x14ac:dyDescent="0.2">
      <c r="H17573" s="101"/>
      <c r="I17573" s="101"/>
    </row>
    <row r="17574" spans="8:9" x14ac:dyDescent="0.2">
      <c r="H17574" s="101"/>
      <c r="I17574" s="101"/>
    </row>
    <row r="17575" spans="8:9" x14ac:dyDescent="0.2">
      <c r="H17575" s="101"/>
      <c r="I17575" s="101"/>
    </row>
    <row r="17576" spans="8:9" x14ac:dyDescent="0.2">
      <c r="H17576" s="101"/>
      <c r="I17576" s="101"/>
    </row>
    <row r="17577" spans="8:9" x14ac:dyDescent="0.2">
      <c r="H17577" s="101"/>
      <c r="I17577" s="101"/>
    </row>
    <row r="17578" spans="8:9" x14ac:dyDescent="0.2">
      <c r="H17578" s="101"/>
      <c r="I17578" s="101"/>
    </row>
    <row r="17579" spans="8:9" x14ac:dyDescent="0.2">
      <c r="H17579" s="101"/>
      <c r="I17579" s="101"/>
    </row>
    <row r="17580" spans="8:9" x14ac:dyDescent="0.2">
      <c r="H17580" s="101"/>
      <c r="I17580" s="101"/>
    </row>
    <row r="17581" spans="8:9" x14ac:dyDescent="0.2">
      <c r="H17581" s="101"/>
      <c r="I17581" s="101"/>
    </row>
    <row r="17582" spans="8:9" x14ac:dyDescent="0.2">
      <c r="H17582" s="101"/>
      <c r="I17582" s="101"/>
    </row>
    <row r="17583" spans="8:9" x14ac:dyDescent="0.2">
      <c r="H17583" s="101"/>
      <c r="I17583" s="101"/>
    </row>
    <row r="17584" spans="8:9" x14ac:dyDescent="0.2">
      <c r="H17584" s="101"/>
      <c r="I17584" s="101"/>
    </row>
    <row r="17585" spans="8:9" x14ac:dyDescent="0.2">
      <c r="H17585" s="101"/>
      <c r="I17585" s="101"/>
    </row>
    <row r="17586" spans="8:9" x14ac:dyDescent="0.2">
      <c r="H17586" s="101"/>
      <c r="I17586" s="101"/>
    </row>
    <row r="17587" spans="8:9" x14ac:dyDescent="0.2">
      <c r="H17587" s="101"/>
      <c r="I17587" s="101"/>
    </row>
    <row r="17588" spans="8:9" x14ac:dyDescent="0.2">
      <c r="H17588" s="101"/>
      <c r="I17588" s="101"/>
    </row>
    <row r="17589" spans="8:9" x14ac:dyDescent="0.2">
      <c r="H17589" s="101"/>
      <c r="I17589" s="101"/>
    </row>
    <row r="17590" spans="8:9" x14ac:dyDescent="0.2">
      <c r="H17590" s="101"/>
      <c r="I17590" s="101"/>
    </row>
    <row r="17591" spans="8:9" x14ac:dyDescent="0.2">
      <c r="H17591" s="101"/>
      <c r="I17591" s="101"/>
    </row>
    <row r="17592" spans="8:9" x14ac:dyDescent="0.2">
      <c r="H17592" s="101"/>
      <c r="I17592" s="101"/>
    </row>
    <row r="17593" spans="8:9" x14ac:dyDescent="0.2">
      <c r="H17593" s="101"/>
      <c r="I17593" s="101"/>
    </row>
    <row r="17594" spans="8:9" x14ac:dyDescent="0.2">
      <c r="H17594" s="101"/>
      <c r="I17594" s="101"/>
    </row>
    <row r="17595" spans="8:9" x14ac:dyDescent="0.2">
      <c r="H17595" s="101"/>
      <c r="I17595" s="101"/>
    </row>
    <row r="17596" spans="8:9" x14ac:dyDescent="0.2">
      <c r="H17596" s="101"/>
      <c r="I17596" s="101"/>
    </row>
    <row r="17597" spans="8:9" x14ac:dyDescent="0.2">
      <c r="H17597" s="101"/>
      <c r="I17597" s="101"/>
    </row>
    <row r="17598" spans="8:9" x14ac:dyDescent="0.2">
      <c r="H17598" s="101"/>
      <c r="I17598" s="101"/>
    </row>
    <row r="17599" spans="8:9" x14ac:dyDescent="0.2">
      <c r="H17599" s="101"/>
      <c r="I17599" s="101"/>
    </row>
    <row r="17600" spans="8:9" x14ac:dyDescent="0.2">
      <c r="H17600" s="101"/>
      <c r="I17600" s="101"/>
    </row>
    <row r="17601" spans="8:9" x14ac:dyDescent="0.2">
      <c r="H17601" s="101"/>
      <c r="I17601" s="101"/>
    </row>
    <row r="17602" spans="8:9" x14ac:dyDescent="0.2">
      <c r="H17602" s="101"/>
      <c r="I17602" s="101"/>
    </row>
    <row r="17603" spans="8:9" x14ac:dyDescent="0.2">
      <c r="H17603" s="101"/>
      <c r="I17603" s="101"/>
    </row>
    <row r="17604" spans="8:9" x14ac:dyDescent="0.2">
      <c r="H17604" s="101"/>
      <c r="I17604" s="101"/>
    </row>
    <row r="17605" spans="8:9" x14ac:dyDescent="0.2">
      <c r="H17605" s="101"/>
      <c r="I17605" s="101"/>
    </row>
    <row r="17606" spans="8:9" x14ac:dyDescent="0.2">
      <c r="H17606" s="101"/>
      <c r="I17606" s="101"/>
    </row>
    <row r="17607" spans="8:9" x14ac:dyDescent="0.2">
      <c r="H17607" s="101"/>
      <c r="I17607" s="101"/>
    </row>
    <row r="17608" spans="8:9" x14ac:dyDescent="0.2">
      <c r="H17608" s="101"/>
      <c r="I17608" s="101"/>
    </row>
    <row r="17609" spans="8:9" x14ac:dyDescent="0.2">
      <c r="H17609" s="101"/>
      <c r="I17609" s="101"/>
    </row>
    <row r="17610" spans="8:9" x14ac:dyDescent="0.2">
      <c r="H17610" s="101"/>
      <c r="I17610" s="101"/>
    </row>
    <row r="17611" spans="8:9" x14ac:dyDescent="0.2">
      <c r="H17611" s="101"/>
      <c r="I17611" s="101"/>
    </row>
    <row r="17612" spans="8:9" x14ac:dyDescent="0.2">
      <c r="H17612" s="101"/>
      <c r="I17612" s="101"/>
    </row>
    <row r="17613" spans="8:9" x14ac:dyDescent="0.2">
      <c r="H17613" s="101"/>
      <c r="I17613" s="101"/>
    </row>
    <row r="17614" spans="8:9" x14ac:dyDescent="0.2">
      <c r="H17614" s="101"/>
      <c r="I17614" s="101"/>
    </row>
    <row r="17615" spans="8:9" x14ac:dyDescent="0.2">
      <c r="H17615" s="101"/>
      <c r="I17615" s="101"/>
    </row>
    <row r="17616" spans="8:9" x14ac:dyDescent="0.2">
      <c r="H17616" s="101"/>
      <c r="I17616" s="101"/>
    </row>
    <row r="17617" spans="8:9" x14ac:dyDescent="0.2">
      <c r="H17617" s="101"/>
      <c r="I17617" s="101"/>
    </row>
    <row r="17618" spans="8:9" x14ac:dyDescent="0.2">
      <c r="H17618" s="101"/>
      <c r="I17618" s="101"/>
    </row>
    <row r="17619" spans="8:9" x14ac:dyDescent="0.2">
      <c r="H17619" s="101"/>
      <c r="I17619" s="101"/>
    </row>
    <row r="17620" spans="8:9" x14ac:dyDescent="0.2">
      <c r="H17620" s="101"/>
      <c r="I17620" s="101"/>
    </row>
    <row r="17621" spans="8:9" x14ac:dyDescent="0.2">
      <c r="H17621" s="101"/>
      <c r="I17621" s="101"/>
    </row>
    <row r="17622" spans="8:9" x14ac:dyDescent="0.2">
      <c r="H17622" s="101"/>
      <c r="I17622" s="101"/>
    </row>
    <row r="17623" spans="8:9" x14ac:dyDescent="0.2">
      <c r="H17623" s="101"/>
      <c r="I17623" s="101"/>
    </row>
    <row r="17624" spans="8:9" x14ac:dyDescent="0.2">
      <c r="H17624" s="101"/>
      <c r="I17624" s="101"/>
    </row>
    <row r="17625" spans="8:9" x14ac:dyDescent="0.2">
      <c r="H17625" s="101"/>
      <c r="I17625" s="101"/>
    </row>
    <row r="17626" spans="8:9" x14ac:dyDescent="0.2">
      <c r="H17626" s="101"/>
      <c r="I17626" s="101"/>
    </row>
    <row r="17627" spans="8:9" x14ac:dyDescent="0.2">
      <c r="H17627" s="101"/>
      <c r="I17627" s="101"/>
    </row>
    <row r="17628" spans="8:9" x14ac:dyDescent="0.2">
      <c r="H17628" s="101"/>
      <c r="I17628" s="101"/>
    </row>
    <row r="17629" spans="8:9" x14ac:dyDescent="0.2">
      <c r="H17629" s="101"/>
      <c r="I17629" s="101"/>
    </row>
    <row r="17630" spans="8:9" x14ac:dyDescent="0.2">
      <c r="H17630" s="101"/>
      <c r="I17630" s="101"/>
    </row>
    <row r="17631" spans="8:9" x14ac:dyDescent="0.2">
      <c r="H17631" s="101"/>
      <c r="I17631" s="101"/>
    </row>
    <row r="17632" spans="8:9" x14ac:dyDescent="0.2">
      <c r="H17632" s="101"/>
      <c r="I17632" s="101"/>
    </row>
    <row r="17633" spans="8:9" x14ac:dyDescent="0.2">
      <c r="H17633" s="101"/>
      <c r="I17633" s="101"/>
    </row>
    <row r="17634" spans="8:9" x14ac:dyDescent="0.2">
      <c r="H17634" s="101"/>
      <c r="I17634" s="101"/>
    </row>
    <row r="17635" spans="8:9" x14ac:dyDescent="0.2">
      <c r="H17635" s="101"/>
      <c r="I17635" s="101"/>
    </row>
    <row r="17636" spans="8:9" x14ac:dyDescent="0.2">
      <c r="H17636" s="101"/>
      <c r="I17636" s="101"/>
    </row>
    <row r="17637" spans="8:9" x14ac:dyDescent="0.2">
      <c r="H17637" s="101"/>
      <c r="I17637" s="101"/>
    </row>
    <row r="17638" spans="8:9" x14ac:dyDescent="0.2">
      <c r="H17638" s="101"/>
      <c r="I17638" s="101"/>
    </row>
    <row r="17639" spans="8:9" x14ac:dyDescent="0.2">
      <c r="H17639" s="101"/>
      <c r="I17639" s="101"/>
    </row>
    <row r="17640" spans="8:9" x14ac:dyDescent="0.2">
      <c r="H17640" s="101"/>
      <c r="I17640" s="101"/>
    </row>
    <row r="17641" spans="8:9" x14ac:dyDescent="0.2">
      <c r="H17641" s="101"/>
      <c r="I17641" s="101"/>
    </row>
    <row r="17642" spans="8:9" x14ac:dyDescent="0.2">
      <c r="H17642" s="101"/>
      <c r="I17642" s="101"/>
    </row>
    <row r="17643" spans="8:9" x14ac:dyDescent="0.2">
      <c r="H17643" s="101"/>
      <c r="I17643" s="101"/>
    </row>
    <row r="17644" spans="8:9" x14ac:dyDescent="0.2">
      <c r="H17644" s="101"/>
      <c r="I17644" s="101"/>
    </row>
    <row r="17645" spans="8:9" x14ac:dyDescent="0.2">
      <c r="H17645" s="101"/>
      <c r="I17645" s="101"/>
    </row>
    <row r="17646" spans="8:9" x14ac:dyDescent="0.2">
      <c r="H17646" s="101"/>
      <c r="I17646" s="101"/>
    </row>
    <row r="17647" spans="8:9" x14ac:dyDescent="0.2">
      <c r="H17647" s="101"/>
      <c r="I17647" s="101"/>
    </row>
    <row r="17648" spans="8:9" x14ac:dyDescent="0.2">
      <c r="H17648" s="101"/>
      <c r="I17648" s="101"/>
    </row>
    <row r="17649" spans="8:9" x14ac:dyDescent="0.2">
      <c r="H17649" s="101"/>
      <c r="I17649" s="101"/>
    </row>
    <row r="17650" spans="8:9" x14ac:dyDescent="0.2">
      <c r="H17650" s="101"/>
      <c r="I17650" s="101"/>
    </row>
    <row r="17651" spans="8:9" x14ac:dyDescent="0.2">
      <c r="H17651" s="101"/>
      <c r="I17651" s="101"/>
    </row>
    <row r="17652" spans="8:9" x14ac:dyDescent="0.2">
      <c r="H17652" s="101"/>
      <c r="I17652" s="101"/>
    </row>
    <row r="17653" spans="8:9" x14ac:dyDescent="0.2">
      <c r="H17653" s="101"/>
      <c r="I17653" s="101"/>
    </row>
    <row r="17654" spans="8:9" x14ac:dyDescent="0.2">
      <c r="H17654" s="101"/>
      <c r="I17654" s="101"/>
    </row>
    <row r="17655" spans="8:9" x14ac:dyDescent="0.2">
      <c r="H17655" s="101"/>
      <c r="I17655" s="101"/>
    </row>
    <row r="17656" spans="8:9" x14ac:dyDescent="0.2">
      <c r="H17656" s="101"/>
      <c r="I17656" s="101"/>
    </row>
    <row r="17657" spans="8:9" x14ac:dyDescent="0.2">
      <c r="H17657" s="101"/>
      <c r="I17657" s="101"/>
    </row>
    <row r="17658" spans="8:9" x14ac:dyDescent="0.2">
      <c r="H17658" s="101"/>
      <c r="I17658" s="101"/>
    </row>
    <row r="17659" spans="8:9" x14ac:dyDescent="0.2">
      <c r="H17659" s="101"/>
      <c r="I17659" s="101"/>
    </row>
    <row r="17660" spans="8:9" x14ac:dyDescent="0.2">
      <c r="H17660" s="101"/>
      <c r="I17660" s="101"/>
    </row>
    <row r="17661" spans="8:9" x14ac:dyDescent="0.2">
      <c r="H17661" s="101"/>
      <c r="I17661" s="101"/>
    </row>
    <row r="17662" spans="8:9" x14ac:dyDescent="0.2">
      <c r="H17662" s="101"/>
      <c r="I17662" s="101"/>
    </row>
    <row r="17663" spans="8:9" x14ac:dyDescent="0.2">
      <c r="H17663" s="101"/>
      <c r="I17663" s="101"/>
    </row>
    <row r="17664" spans="8:9" x14ac:dyDescent="0.2">
      <c r="H17664" s="101"/>
      <c r="I17664" s="101"/>
    </row>
    <row r="17665" spans="8:9" x14ac:dyDescent="0.2">
      <c r="H17665" s="101"/>
      <c r="I17665" s="101"/>
    </row>
    <row r="17666" spans="8:9" x14ac:dyDescent="0.2">
      <c r="H17666" s="101"/>
      <c r="I17666" s="101"/>
    </row>
    <row r="17667" spans="8:9" x14ac:dyDescent="0.2">
      <c r="H17667" s="101"/>
      <c r="I17667" s="101"/>
    </row>
    <row r="17668" spans="8:9" x14ac:dyDescent="0.2">
      <c r="H17668" s="101"/>
      <c r="I17668" s="101"/>
    </row>
    <row r="17669" spans="8:9" x14ac:dyDescent="0.2">
      <c r="H17669" s="101"/>
      <c r="I17669" s="101"/>
    </row>
    <row r="17670" spans="8:9" x14ac:dyDescent="0.2">
      <c r="H17670" s="101"/>
      <c r="I17670" s="101"/>
    </row>
    <row r="17671" spans="8:9" x14ac:dyDescent="0.2">
      <c r="H17671" s="101"/>
      <c r="I17671" s="101"/>
    </row>
    <row r="17672" spans="8:9" x14ac:dyDescent="0.2">
      <c r="H17672" s="101"/>
      <c r="I17672" s="101"/>
    </row>
    <row r="17673" spans="8:9" x14ac:dyDescent="0.2">
      <c r="H17673" s="101"/>
      <c r="I17673" s="101"/>
    </row>
    <row r="17674" spans="8:9" x14ac:dyDescent="0.2">
      <c r="H17674" s="101"/>
      <c r="I17674" s="101"/>
    </row>
    <row r="17675" spans="8:9" x14ac:dyDescent="0.2">
      <c r="H17675" s="101"/>
      <c r="I17675" s="101"/>
    </row>
    <row r="17676" spans="8:9" x14ac:dyDescent="0.2">
      <c r="H17676" s="101"/>
      <c r="I17676" s="101"/>
    </row>
    <row r="17677" spans="8:9" x14ac:dyDescent="0.2">
      <c r="H17677" s="101"/>
      <c r="I17677" s="101"/>
    </row>
    <row r="17678" spans="8:9" x14ac:dyDescent="0.2">
      <c r="H17678" s="101"/>
      <c r="I17678" s="101"/>
    </row>
    <row r="17679" spans="8:9" x14ac:dyDescent="0.2">
      <c r="H17679" s="101"/>
      <c r="I17679" s="101"/>
    </row>
    <row r="17680" spans="8:9" x14ac:dyDescent="0.2">
      <c r="H17680" s="101"/>
      <c r="I17680" s="101"/>
    </row>
    <row r="17681" spans="8:9" x14ac:dyDescent="0.2">
      <c r="H17681" s="101"/>
      <c r="I17681" s="101"/>
    </row>
    <row r="17682" spans="8:9" x14ac:dyDescent="0.2">
      <c r="H17682" s="101"/>
      <c r="I17682" s="101"/>
    </row>
    <row r="17683" spans="8:9" x14ac:dyDescent="0.2">
      <c r="H17683" s="101"/>
      <c r="I17683" s="101"/>
    </row>
    <row r="17684" spans="8:9" x14ac:dyDescent="0.2">
      <c r="H17684" s="101"/>
      <c r="I17684" s="101"/>
    </row>
    <row r="17685" spans="8:9" x14ac:dyDescent="0.2">
      <c r="H17685" s="101"/>
      <c r="I17685" s="101"/>
    </row>
    <row r="17686" spans="8:9" x14ac:dyDescent="0.2">
      <c r="H17686" s="101"/>
      <c r="I17686" s="101"/>
    </row>
    <row r="17687" spans="8:9" x14ac:dyDescent="0.2">
      <c r="H17687" s="101"/>
      <c r="I17687" s="101"/>
    </row>
    <row r="17688" spans="8:9" x14ac:dyDescent="0.2">
      <c r="H17688" s="101"/>
      <c r="I17688" s="101"/>
    </row>
    <row r="17689" spans="8:9" x14ac:dyDescent="0.2">
      <c r="H17689" s="101"/>
      <c r="I17689" s="101"/>
    </row>
    <row r="17690" spans="8:9" x14ac:dyDescent="0.2">
      <c r="H17690" s="101"/>
      <c r="I17690" s="101"/>
    </row>
    <row r="17691" spans="8:9" x14ac:dyDescent="0.2">
      <c r="H17691" s="101"/>
      <c r="I17691" s="101"/>
    </row>
    <row r="17692" spans="8:9" x14ac:dyDescent="0.2">
      <c r="H17692" s="101"/>
      <c r="I17692" s="101"/>
    </row>
    <row r="17693" spans="8:9" x14ac:dyDescent="0.2">
      <c r="H17693" s="101"/>
      <c r="I17693" s="101"/>
    </row>
    <row r="17694" spans="8:9" x14ac:dyDescent="0.2">
      <c r="H17694" s="101"/>
      <c r="I17694" s="101"/>
    </row>
    <row r="17695" spans="8:9" x14ac:dyDescent="0.2">
      <c r="H17695" s="101"/>
      <c r="I17695" s="101"/>
    </row>
    <row r="17696" spans="8:9" x14ac:dyDescent="0.2">
      <c r="H17696" s="101"/>
      <c r="I17696" s="101"/>
    </row>
    <row r="17697" spans="8:9" x14ac:dyDescent="0.2">
      <c r="H17697" s="101"/>
      <c r="I17697" s="101"/>
    </row>
    <row r="17698" spans="8:9" x14ac:dyDescent="0.2">
      <c r="H17698" s="101"/>
      <c r="I17698" s="101"/>
    </row>
    <row r="17699" spans="8:9" x14ac:dyDescent="0.2">
      <c r="H17699" s="101"/>
      <c r="I17699" s="101"/>
    </row>
    <row r="17700" spans="8:9" x14ac:dyDescent="0.2">
      <c r="H17700" s="101"/>
      <c r="I17700" s="101"/>
    </row>
    <row r="17701" spans="8:9" x14ac:dyDescent="0.2">
      <c r="H17701" s="101"/>
      <c r="I17701" s="101"/>
    </row>
    <row r="17702" spans="8:9" x14ac:dyDescent="0.2">
      <c r="H17702" s="101"/>
      <c r="I17702" s="101"/>
    </row>
    <row r="17703" spans="8:9" x14ac:dyDescent="0.2">
      <c r="H17703" s="101"/>
      <c r="I17703" s="101"/>
    </row>
    <row r="17704" spans="8:9" x14ac:dyDescent="0.2">
      <c r="H17704" s="101"/>
      <c r="I17704" s="101"/>
    </row>
    <row r="17705" spans="8:9" x14ac:dyDescent="0.2">
      <c r="H17705" s="101"/>
      <c r="I17705" s="101"/>
    </row>
    <row r="17706" spans="8:9" x14ac:dyDescent="0.2">
      <c r="H17706" s="101"/>
      <c r="I17706" s="101"/>
    </row>
    <row r="17707" spans="8:9" x14ac:dyDescent="0.2">
      <c r="H17707" s="101"/>
      <c r="I17707" s="101"/>
    </row>
    <row r="17708" spans="8:9" x14ac:dyDescent="0.2">
      <c r="H17708" s="101"/>
      <c r="I17708" s="101"/>
    </row>
    <row r="17709" spans="8:9" x14ac:dyDescent="0.2">
      <c r="H17709" s="101"/>
      <c r="I17709" s="101"/>
    </row>
    <row r="17710" spans="8:9" x14ac:dyDescent="0.2">
      <c r="H17710" s="101"/>
      <c r="I17710" s="101"/>
    </row>
    <row r="17711" spans="8:9" x14ac:dyDescent="0.2">
      <c r="H17711" s="101"/>
      <c r="I17711" s="101"/>
    </row>
    <row r="17712" spans="8:9" x14ac:dyDescent="0.2">
      <c r="H17712" s="101"/>
      <c r="I17712" s="101"/>
    </row>
    <row r="17713" spans="8:9" x14ac:dyDescent="0.2">
      <c r="H17713" s="101"/>
      <c r="I17713" s="101"/>
    </row>
    <row r="17714" spans="8:9" x14ac:dyDescent="0.2">
      <c r="H17714" s="101"/>
      <c r="I17714" s="101"/>
    </row>
    <row r="17715" spans="8:9" x14ac:dyDescent="0.2">
      <c r="H17715" s="101"/>
      <c r="I17715" s="101"/>
    </row>
    <row r="17716" spans="8:9" x14ac:dyDescent="0.2">
      <c r="H17716" s="101"/>
      <c r="I17716" s="101"/>
    </row>
    <row r="17717" spans="8:9" x14ac:dyDescent="0.2">
      <c r="H17717" s="101"/>
      <c r="I17717" s="101"/>
    </row>
    <row r="17718" spans="8:9" x14ac:dyDescent="0.2">
      <c r="H17718" s="101"/>
      <c r="I17718" s="101"/>
    </row>
    <row r="17719" spans="8:9" x14ac:dyDescent="0.2">
      <c r="H17719" s="101"/>
      <c r="I17719" s="101"/>
    </row>
    <row r="17720" spans="8:9" x14ac:dyDescent="0.2">
      <c r="H17720" s="101"/>
      <c r="I17720" s="101"/>
    </row>
    <row r="17721" spans="8:9" x14ac:dyDescent="0.2">
      <c r="H17721" s="101"/>
      <c r="I17721" s="101"/>
    </row>
    <row r="17722" spans="8:9" x14ac:dyDescent="0.2">
      <c r="H17722" s="101"/>
      <c r="I17722" s="101"/>
    </row>
    <row r="17723" spans="8:9" x14ac:dyDescent="0.2">
      <c r="H17723" s="101"/>
      <c r="I17723" s="101"/>
    </row>
    <row r="17724" spans="8:9" x14ac:dyDescent="0.2">
      <c r="H17724" s="101"/>
      <c r="I17724" s="101"/>
    </row>
    <row r="17725" spans="8:9" x14ac:dyDescent="0.2">
      <c r="H17725" s="101"/>
      <c r="I17725" s="101"/>
    </row>
    <row r="17726" spans="8:9" x14ac:dyDescent="0.2">
      <c r="H17726" s="101"/>
      <c r="I17726" s="101"/>
    </row>
    <row r="17727" spans="8:9" x14ac:dyDescent="0.2">
      <c r="H17727" s="101"/>
      <c r="I17727" s="101"/>
    </row>
    <row r="17728" spans="8:9" x14ac:dyDescent="0.2">
      <c r="H17728" s="101"/>
      <c r="I17728" s="101"/>
    </row>
    <row r="17729" spans="8:9" x14ac:dyDescent="0.2">
      <c r="H17729" s="101"/>
      <c r="I17729" s="101"/>
    </row>
    <row r="17730" spans="8:9" x14ac:dyDescent="0.2">
      <c r="H17730" s="101"/>
      <c r="I17730" s="101"/>
    </row>
    <row r="17731" spans="8:9" x14ac:dyDescent="0.2">
      <c r="H17731" s="101"/>
      <c r="I17731" s="101"/>
    </row>
    <row r="17732" spans="8:9" x14ac:dyDescent="0.2">
      <c r="H17732" s="101"/>
      <c r="I17732" s="101"/>
    </row>
    <row r="17733" spans="8:9" x14ac:dyDescent="0.2">
      <c r="H17733" s="101"/>
      <c r="I17733" s="101"/>
    </row>
    <row r="17734" spans="8:9" x14ac:dyDescent="0.2">
      <c r="H17734" s="101"/>
      <c r="I17734" s="101"/>
    </row>
    <row r="17735" spans="8:9" x14ac:dyDescent="0.2">
      <c r="H17735" s="101"/>
      <c r="I17735" s="101"/>
    </row>
    <row r="17736" spans="8:9" x14ac:dyDescent="0.2">
      <c r="H17736" s="101"/>
      <c r="I17736" s="101"/>
    </row>
    <row r="17737" spans="8:9" x14ac:dyDescent="0.2">
      <c r="H17737" s="101"/>
      <c r="I17737" s="101"/>
    </row>
    <row r="17738" spans="8:9" x14ac:dyDescent="0.2">
      <c r="H17738" s="101"/>
      <c r="I17738" s="101"/>
    </row>
    <row r="17739" spans="8:9" x14ac:dyDescent="0.2">
      <c r="H17739" s="101"/>
      <c r="I17739" s="101"/>
    </row>
    <row r="17740" spans="8:9" x14ac:dyDescent="0.2">
      <c r="H17740" s="101"/>
      <c r="I17740" s="101"/>
    </row>
    <row r="17741" spans="8:9" x14ac:dyDescent="0.2">
      <c r="H17741" s="101"/>
      <c r="I17741" s="101"/>
    </row>
    <row r="17742" spans="8:9" x14ac:dyDescent="0.2">
      <c r="H17742" s="101"/>
      <c r="I17742" s="101"/>
    </row>
    <row r="17743" spans="8:9" x14ac:dyDescent="0.2">
      <c r="H17743" s="101"/>
      <c r="I17743" s="101"/>
    </row>
    <row r="17744" spans="8:9" x14ac:dyDescent="0.2">
      <c r="H17744" s="101"/>
      <c r="I17744" s="101"/>
    </row>
    <row r="17745" spans="8:9" x14ac:dyDescent="0.2">
      <c r="H17745" s="101"/>
      <c r="I17745" s="101"/>
    </row>
    <row r="17746" spans="8:9" x14ac:dyDescent="0.2">
      <c r="H17746" s="101"/>
      <c r="I17746" s="101"/>
    </row>
    <row r="17747" spans="8:9" x14ac:dyDescent="0.2">
      <c r="H17747" s="101"/>
      <c r="I17747" s="101"/>
    </row>
    <row r="17748" spans="8:9" x14ac:dyDescent="0.2">
      <c r="H17748" s="101"/>
      <c r="I17748" s="101"/>
    </row>
    <row r="17749" spans="8:9" x14ac:dyDescent="0.2">
      <c r="H17749" s="101"/>
      <c r="I17749" s="101"/>
    </row>
    <row r="17750" spans="8:9" x14ac:dyDescent="0.2">
      <c r="H17750" s="101"/>
      <c r="I17750" s="101"/>
    </row>
    <row r="17751" spans="8:9" x14ac:dyDescent="0.2">
      <c r="H17751" s="101"/>
      <c r="I17751" s="101"/>
    </row>
    <row r="17752" spans="8:9" x14ac:dyDescent="0.2">
      <c r="H17752" s="101"/>
      <c r="I17752" s="101"/>
    </row>
    <row r="17753" spans="8:9" x14ac:dyDescent="0.2">
      <c r="H17753" s="101"/>
      <c r="I17753" s="101"/>
    </row>
    <row r="17754" spans="8:9" x14ac:dyDescent="0.2">
      <c r="H17754" s="101"/>
      <c r="I17754" s="101"/>
    </row>
    <row r="17755" spans="8:9" x14ac:dyDescent="0.2">
      <c r="H17755" s="101"/>
      <c r="I17755" s="101"/>
    </row>
    <row r="17756" spans="8:9" x14ac:dyDescent="0.2">
      <c r="H17756" s="101"/>
      <c r="I17756" s="101"/>
    </row>
    <row r="17757" spans="8:9" x14ac:dyDescent="0.2">
      <c r="H17757" s="101"/>
      <c r="I17757" s="101"/>
    </row>
    <row r="17758" spans="8:9" x14ac:dyDescent="0.2">
      <c r="H17758" s="101"/>
      <c r="I17758" s="101"/>
    </row>
    <row r="17759" spans="8:9" x14ac:dyDescent="0.2">
      <c r="H17759" s="101"/>
      <c r="I17759" s="101"/>
    </row>
    <row r="17760" spans="8:9" x14ac:dyDescent="0.2">
      <c r="H17760" s="101"/>
      <c r="I17760" s="101"/>
    </row>
    <row r="17761" spans="8:9" x14ac:dyDescent="0.2">
      <c r="H17761" s="101"/>
      <c r="I17761" s="101"/>
    </row>
    <row r="17762" spans="8:9" x14ac:dyDescent="0.2">
      <c r="H17762" s="101"/>
      <c r="I17762" s="101"/>
    </row>
    <row r="17763" spans="8:9" x14ac:dyDescent="0.2">
      <c r="H17763" s="101"/>
      <c r="I17763" s="101"/>
    </row>
    <row r="17764" spans="8:9" x14ac:dyDescent="0.2">
      <c r="H17764" s="101"/>
      <c r="I17764" s="101"/>
    </row>
    <row r="17765" spans="8:9" x14ac:dyDescent="0.2">
      <c r="H17765" s="101"/>
      <c r="I17765" s="101"/>
    </row>
    <row r="17766" spans="8:9" x14ac:dyDescent="0.2">
      <c r="H17766" s="101"/>
      <c r="I17766" s="101"/>
    </row>
    <row r="17767" spans="8:9" x14ac:dyDescent="0.2">
      <c r="H17767" s="101"/>
      <c r="I17767" s="101"/>
    </row>
    <row r="17768" spans="8:9" x14ac:dyDescent="0.2">
      <c r="H17768" s="101"/>
      <c r="I17768" s="101"/>
    </row>
    <row r="17769" spans="8:9" x14ac:dyDescent="0.2">
      <c r="H17769" s="101"/>
      <c r="I17769" s="101"/>
    </row>
    <row r="17770" spans="8:9" x14ac:dyDescent="0.2">
      <c r="H17770" s="101"/>
      <c r="I17770" s="101"/>
    </row>
    <row r="17771" spans="8:9" x14ac:dyDescent="0.2">
      <c r="H17771" s="101"/>
      <c r="I17771" s="101"/>
    </row>
    <row r="17772" spans="8:9" x14ac:dyDescent="0.2">
      <c r="H17772" s="101"/>
      <c r="I17772" s="101"/>
    </row>
    <row r="17773" spans="8:9" x14ac:dyDescent="0.2">
      <c r="H17773" s="101"/>
      <c r="I17773" s="101"/>
    </row>
    <row r="17774" spans="8:9" x14ac:dyDescent="0.2">
      <c r="H17774" s="101"/>
      <c r="I17774" s="101"/>
    </row>
    <row r="17775" spans="8:9" x14ac:dyDescent="0.2">
      <c r="H17775" s="101"/>
      <c r="I17775" s="101"/>
    </row>
    <row r="17776" spans="8:9" x14ac:dyDescent="0.2">
      <c r="H17776" s="101"/>
      <c r="I17776" s="101"/>
    </row>
    <row r="17777" spans="8:9" x14ac:dyDescent="0.2">
      <c r="H17777" s="101"/>
      <c r="I17777" s="101"/>
    </row>
    <row r="17778" spans="8:9" x14ac:dyDescent="0.2">
      <c r="H17778" s="101"/>
      <c r="I17778" s="101"/>
    </row>
    <row r="17779" spans="8:9" x14ac:dyDescent="0.2">
      <c r="H17779" s="101"/>
      <c r="I17779" s="101"/>
    </row>
    <row r="17780" spans="8:9" x14ac:dyDescent="0.2">
      <c r="H17780" s="101"/>
      <c r="I17780" s="101"/>
    </row>
    <row r="17781" spans="8:9" x14ac:dyDescent="0.2">
      <c r="H17781" s="101"/>
      <c r="I17781" s="101"/>
    </row>
    <row r="17782" spans="8:9" x14ac:dyDescent="0.2">
      <c r="H17782" s="101"/>
      <c r="I17782" s="101"/>
    </row>
    <row r="17783" spans="8:9" x14ac:dyDescent="0.2">
      <c r="H17783" s="101"/>
      <c r="I17783" s="101"/>
    </row>
    <row r="17784" spans="8:9" x14ac:dyDescent="0.2">
      <c r="H17784" s="101"/>
      <c r="I17784" s="101"/>
    </row>
    <row r="17785" spans="8:9" x14ac:dyDescent="0.2">
      <c r="H17785" s="101"/>
      <c r="I17785" s="101"/>
    </row>
    <row r="17786" spans="8:9" x14ac:dyDescent="0.2">
      <c r="H17786" s="101"/>
      <c r="I17786" s="101"/>
    </row>
    <row r="17787" spans="8:9" x14ac:dyDescent="0.2">
      <c r="H17787" s="101"/>
      <c r="I17787" s="101"/>
    </row>
    <row r="17788" spans="8:9" x14ac:dyDescent="0.2">
      <c r="H17788" s="101"/>
      <c r="I17788" s="101"/>
    </row>
    <row r="17789" spans="8:9" x14ac:dyDescent="0.2">
      <c r="H17789" s="101"/>
      <c r="I17789" s="101"/>
    </row>
    <row r="17790" spans="8:9" x14ac:dyDescent="0.2">
      <c r="H17790" s="101"/>
      <c r="I17790" s="101"/>
    </row>
    <row r="17791" spans="8:9" x14ac:dyDescent="0.2">
      <c r="H17791" s="101"/>
      <c r="I17791" s="101"/>
    </row>
    <row r="17792" spans="8:9" x14ac:dyDescent="0.2">
      <c r="H17792" s="101"/>
      <c r="I17792" s="101"/>
    </row>
    <row r="17793" spans="8:9" x14ac:dyDescent="0.2">
      <c r="H17793" s="101"/>
      <c r="I17793" s="101"/>
    </row>
    <row r="17794" spans="8:9" x14ac:dyDescent="0.2">
      <c r="H17794" s="101"/>
      <c r="I17794" s="101"/>
    </row>
    <row r="17795" spans="8:9" x14ac:dyDescent="0.2">
      <c r="H17795" s="101"/>
      <c r="I17795" s="101"/>
    </row>
    <row r="17796" spans="8:9" x14ac:dyDescent="0.2">
      <c r="H17796" s="101"/>
      <c r="I17796" s="101"/>
    </row>
    <row r="17797" spans="8:9" x14ac:dyDescent="0.2">
      <c r="H17797" s="101"/>
      <c r="I17797" s="101"/>
    </row>
    <row r="17798" spans="8:9" x14ac:dyDescent="0.2">
      <c r="H17798" s="101"/>
      <c r="I17798" s="101"/>
    </row>
    <row r="17799" spans="8:9" x14ac:dyDescent="0.2">
      <c r="H17799" s="101"/>
      <c r="I17799" s="101"/>
    </row>
    <row r="17800" spans="8:9" x14ac:dyDescent="0.2">
      <c r="H17800" s="101"/>
      <c r="I17800" s="101"/>
    </row>
    <row r="17801" spans="8:9" x14ac:dyDescent="0.2">
      <c r="H17801" s="101"/>
      <c r="I17801" s="101"/>
    </row>
    <row r="17802" spans="8:9" x14ac:dyDescent="0.2">
      <c r="H17802" s="101"/>
      <c r="I17802" s="101"/>
    </row>
    <row r="17803" spans="8:9" x14ac:dyDescent="0.2">
      <c r="H17803" s="101"/>
      <c r="I17803" s="101"/>
    </row>
    <row r="17804" spans="8:9" x14ac:dyDescent="0.2">
      <c r="H17804" s="101"/>
      <c r="I17804" s="101"/>
    </row>
    <row r="17805" spans="8:9" x14ac:dyDescent="0.2">
      <c r="H17805" s="101"/>
      <c r="I17805" s="101"/>
    </row>
    <row r="17806" spans="8:9" x14ac:dyDescent="0.2">
      <c r="H17806" s="101"/>
      <c r="I17806" s="101"/>
    </row>
    <row r="17807" spans="8:9" x14ac:dyDescent="0.2">
      <c r="H17807" s="101"/>
      <c r="I17807" s="101"/>
    </row>
    <row r="17808" spans="8:9" x14ac:dyDescent="0.2">
      <c r="H17808" s="101"/>
      <c r="I17808" s="101"/>
    </row>
    <row r="17809" spans="8:9" x14ac:dyDescent="0.2">
      <c r="H17809" s="101"/>
      <c r="I17809" s="101"/>
    </row>
    <row r="17810" spans="8:9" x14ac:dyDescent="0.2">
      <c r="H17810" s="101"/>
      <c r="I17810" s="101"/>
    </row>
    <row r="17811" spans="8:9" x14ac:dyDescent="0.2">
      <c r="H17811" s="101"/>
      <c r="I17811" s="101"/>
    </row>
    <row r="17812" spans="8:9" x14ac:dyDescent="0.2">
      <c r="H17812" s="101"/>
      <c r="I17812" s="101"/>
    </row>
    <row r="17813" spans="8:9" x14ac:dyDescent="0.2">
      <c r="H17813" s="101"/>
      <c r="I17813" s="101"/>
    </row>
    <row r="17814" spans="8:9" x14ac:dyDescent="0.2">
      <c r="H17814" s="101"/>
      <c r="I17814" s="101"/>
    </row>
    <row r="17815" spans="8:9" x14ac:dyDescent="0.2">
      <c r="H17815" s="101"/>
      <c r="I17815" s="101"/>
    </row>
    <row r="17816" spans="8:9" x14ac:dyDescent="0.2">
      <c r="H17816" s="101"/>
      <c r="I17816" s="101"/>
    </row>
    <row r="17817" spans="8:9" x14ac:dyDescent="0.2">
      <c r="H17817" s="101"/>
      <c r="I17817" s="101"/>
    </row>
    <row r="17818" spans="8:9" x14ac:dyDescent="0.2">
      <c r="H17818" s="101"/>
      <c r="I17818" s="101"/>
    </row>
    <row r="17819" spans="8:9" x14ac:dyDescent="0.2">
      <c r="H17819" s="101"/>
      <c r="I17819" s="101"/>
    </row>
    <row r="17820" spans="8:9" x14ac:dyDescent="0.2">
      <c r="H17820" s="101"/>
      <c r="I17820" s="101"/>
    </row>
    <row r="17821" spans="8:9" x14ac:dyDescent="0.2">
      <c r="H17821" s="101"/>
      <c r="I17821" s="101"/>
    </row>
    <row r="17822" spans="8:9" x14ac:dyDescent="0.2">
      <c r="H17822" s="101"/>
      <c r="I17822" s="101"/>
    </row>
    <row r="17823" spans="8:9" x14ac:dyDescent="0.2">
      <c r="H17823" s="101"/>
      <c r="I17823" s="101"/>
    </row>
    <row r="17824" spans="8:9" x14ac:dyDescent="0.2">
      <c r="H17824" s="101"/>
      <c r="I17824" s="101"/>
    </row>
    <row r="17825" spans="8:9" x14ac:dyDescent="0.2">
      <c r="H17825" s="101"/>
      <c r="I17825" s="101"/>
    </row>
    <row r="17826" spans="8:9" x14ac:dyDescent="0.2">
      <c r="H17826" s="101"/>
      <c r="I17826" s="101"/>
    </row>
    <row r="17827" spans="8:9" x14ac:dyDescent="0.2">
      <c r="H17827" s="101"/>
      <c r="I17827" s="101"/>
    </row>
    <row r="17828" spans="8:9" x14ac:dyDescent="0.2">
      <c r="H17828" s="101"/>
      <c r="I17828" s="101"/>
    </row>
    <row r="17829" spans="8:9" x14ac:dyDescent="0.2">
      <c r="H17829" s="101"/>
      <c r="I17829" s="101"/>
    </row>
    <row r="17830" spans="8:9" x14ac:dyDescent="0.2">
      <c r="H17830" s="101"/>
      <c r="I17830" s="101"/>
    </row>
    <row r="17831" spans="8:9" x14ac:dyDescent="0.2">
      <c r="H17831" s="101"/>
      <c r="I17831" s="101"/>
    </row>
    <row r="17832" spans="8:9" x14ac:dyDescent="0.2">
      <c r="H17832" s="101"/>
      <c r="I17832" s="101"/>
    </row>
    <row r="17833" spans="8:9" x14ac:dyDescent="0.2">
      <c r="H17833" s="101"/>
      <c r="I17833" s="101"/>
    </row>
    <row r="17834" spans="8:9" x14ac:dyDescent="0.2">
      <c r="H17834" s="101"/>
      <c r="I17834" s="101"/>
    </row>
    <row r="17835" spans="8:9" x14ac:dyDescent="0.2">
      <c r="H17835" s="101"/>
      <c r="I17835" s="101"/>
    </row>
    <row r="17836" spans="8:9" x14ac:dyDescent="0.2">
      <c r="H17836" s="101"/>
      <c r="I17836" s="101"/>
    </row>
    <row r="17837" spans="8:9" x14ac:dyDescent="0.2">
      <c r="H17837" s="101"/>
      <c r="I17837" s="101"/>
    </row>
    <row r="17838" spans="8:9" x14ac:dyDescent="0.2">
      <c r="H17838" s="101"/>
      <c r="I17838" s="101"/>
    </row>
    <row r="17839" spans="8:9" x14ac:dyDescent="0.2">
      <c r="H17839" s="101"/>
      <c r="I17839" s="101"/>
    </row>
    <row r="17840" spans="8:9" x14ac:dyDescent="0.2">
      <c r="H17840" s="101"/>
      <c r="I17840" s="101"/>
    </row>
    <row r="17841" spans="8:9" x14ac:dyDescent="0.2">
      <c r="H17841" s="101"/>
      <c r="I17841" s="101"/>
    </row>
    <row r="17842" spans="8:9" x14ac:dyDescent="0.2">
      <c r="H17842" s="101"/>
      <c r="I17842" s="101"/>
    </row>
    <row r="17843" spans="8:9" x14ac:dyDescent="0.2">
      <c r="H17843" s="101"/>
      <c r="I17843" s="101"/>
    </row>
    <row r="17844" spans="8:9" x14ac:dyDescent="0.2">
      <c r="H17844" s="101"/>
      <c r="I17844" s="101"/>
    </row>
    <row r="17845" spans="8:9" x14ac:dyDescent="0.2">
      <c r="H17845" s="101"/>
      <c r="I17845" s="101"/>
    </row>
    <row r="17846" spans="8:9" x14ac:dyDescent="0.2">
      <c r="H17846" s="101"/>
      <c r="I17846" s="101"/>
    </row>
    <row r="17847" spans="8:9" x14ac:dyDescent="0.2">
      <c r="H17847" s="101"/>
      <c r="I17847" s="101"/>
    </row>
    <row r="17848" spans="8:9" x14ac:dyDescent="0.2">
      <c r="H17848" s="101"/>
      <c r="I17848" s="101"/>
    </row>
    <row r="17849" spans="8:9" x14ac:dyDescent="0.2">
      <c r="H17849" s="101"/>
      <c r="I17849" s="101"/>
    </row>
    <row r="17850" spans="8:9" x14ac:dyDescent="0.2">
      <c r="H17850" s="101"/>
      <c r="I17850" s="101"/>
    </row>
    <row r="17851" spans="8:9" x14ac:dyDescent="0.2">
      <c r="H17851" s="101"/>
      <c r="I17851" s="101"/>
    </row>
    <row r="17852" spans="8:9" x14ac:dyDescent="0.2">
      <c r="H17852" s="101"/>
      <c r="I17852" s="101"/>
    </row>
    <row r="17853" spans="8:9" x14ac:dyDescent="0.2">
      <c r="H17853" s="101"/>
      <c r="I17853" s="101"/>
    </row>
    <row r="17854" spans="8:9" x14ac:dyDescent="0.2">
      <c r="H17854" s="101"/>
      <c r="I17854" s="101"/>
    </row>
    <row r="17855" spans="8:9" x14ac:dyDescent="0.2">
      <c r="H17855" s="101"/>
      <c r="I17855" s="101"/>
    </row>
    <row r="17856" spans="8:9" x14ac:dyDescent="0.2">
      <c r="H17856" s="101"/>
      <c r="I17856" s="101"/>
    </row>
    <row r="17857" spans="8:9" x14ac:dyDescent="0.2">
      <c r="H17857" s="101"/>
      <c r="I17857" s="101"/>
    </row>
    <row r="17858" spans="8:9" x14ac:dyDescent="0.2">
      <c r="H17858" s="101"/>
      <c r="I17858" s="101"/>
    </row>
    <row r="17859" spans="8:9" x14ac:dyDescent="0.2">
      <c r="H17859" s="101"/>
      <c r="I17859" s="101"/>
    </row>
    <row r="17860" spans="8:9" x14ac:dyDescent="0.2">
      <c r="H17860" s="101"/>
      <c r="I17860" s="101"/>
    </row>
    <row r="17861" spans="8:9" x14ac:dyDescent="0.2">
      <c r="H17861" s="101"/>
      <c r="I17861" s="101"/>
    </row>
    <row r="17862" spans="8:9" x14ac:dyDescent="0.2">
      <c r="H17862" s="101"/>
      <c r="I17862" s="101"/>
    </row>
    <row r="17863" spans="8:9" x14ac:dyDescent="0.2">
      <c r="H17863" s="101"/>
      <c r="I17863" s="101"/>
    </row>
    <row r="17864" spans="8:9" x14ac:dyDescent="0.2">
      <c r="H17864" s="101"/>
      <c r="I17864" s="101"/>
    </row>
    <row r="17865" spans="8:9" x14ac:dyDescent="0.2">
      <c r="H17865" s="101"/>
      <c r="I17865" s="101"/>
    </row>
    <row r="17866" spans="8:9" x14ac:dyDescent="0.2">
      <c r="H17866" s="101"/>
      <c r="I17866" s="101"/>
    </row>
    <row r="17867" spans="8:9" x14ac:dyDescent="0.2">
      <c r="H17867" s="101"/>
      <c r="I17867" s="101"/>
    </row>
    <row r="17868" spans="8:9" x14ac:dyDescent="0.2">
      <c r="H17868" s="101"/>
      <c r="I17868" s="101"/>
    </row>
    <row r="17869" spans="8:9" x14ac:dyDescent="0.2">
      <c r="H17869" s="101"/>
      <c r="I17869" s="101"/>
    </row>
    <row r="17870" spans="8:9" x14ac:dyDescent="0.2">
      <c r="H17870" s="101"/>
      <c r="I17870" s="101"/>
    </row>
    <row r="17871" spans="8:9" x14ac:dyDescent="0.2">
      <c r="H17871" s="101"/>
      <c r="I17871" s="101"/>
    </row>
    <row r="17872" spans="8:9" x14ac:dyDescent="0.2">
      <c r="H17872" s="101"/>
      <c r="I17872" s="101"/>
    </row>
    <row r="17873" spans="8:9" x14ac:dyDescent="0.2">
      <c r="H17873" s="101"/>
      <c r="I17873" s="101"/>
    </row>
    <row r="17874" spans="8:9" x14ac:dyDescent="0.2">
      <c r="H17874" s="101"/>
      <c r="I17874" s="101"/>
    </row>
    <row r="17875" spans="8:9" x14ac:dyDescent="0.2">
      <c r="H17875" s="101"/>
      <c r="I17875" s="101"/>
    </row>
    <row r="17876" spans="8:9" x14ac:dyDescent="0.2">
      <c r="H17876" s="101"/>
      <c r="I17876" s="101"/>
    </row>
    <row r="17877" spans="8:9" x14ac:dyDescent="0.2">
      <c r="H17877" s="101"/>
      <c r="I17877" s="101"/>
    </row>
    <row r="17878" spans="8:9" x14ac:dyDescent="0.2">
      <c r="H17878" s="101"/>
      <c r="I17878" s="101"/>
    </row>
    <row r="17879" spans="8:9" x14ac:dyDescent="0.2">
      <c r="H17879" s="101"/>
      <c r="I17879" s="101"/>
    </row>
    <row r="17880" spans="8:9" x14ac:dyDescent="0.2">
      <c r="H17880" s="101"/>
      <c r="I17880" s="101"/>
    </row>
    <row r="17881" spans="8:9" x14ac:dyDescent="0.2">
      <c r="H17881" s="101"/>
      <c r="I17881" s="101"/>
    </row>
    <row r="17882" spans="8:9" x14ac:dyDescent="0.2">
      <c r="H17882" s="101"/>
      <c r="I17882" s="101"/>
    </row>
    <row r="17883" spans="8:9" x14ac:dyDescent="0.2">
      <c r="H17883" s="101"/>
      <c r="I17883" s="101"/>
    </row>
    <row r="17884" spans="8:9" x14ac:dyDescent="0.2">
      <c r="H17884" s="101"/>
      <c r="I17884" s="101"/>
    </row>
    <row r="17885" spans="8:9" x14ac:dyDescent="0.2">
      <c r="H17885" s="101"/>
      <c r="I17885" s="101"/>
    </row>
    <row r="17886" spans="8:9" x14ac:dyDescent="0.2">
      <c r="H17886" s="101"/>
      <c r="I17886" s="101"/>
    </row>
    <row r="17887" spans="8:9" x14ac:dyDescent="0.2">
      <c r="H17887" s="101"/>
      <c r="I17887" s="101"/>
    </row>
    <row r="17888" spans="8:9" x14ac:dyDescent="0.2">
      <c r="H17888" s="101"/>
      <c r="I17888" s="101"/>
    </row>
    <row r="17889" spans="8:9" x14ac:dyDescent="0.2">
      <c r="H17889" s="101"/>
      <c r="I17889" s="101"/>
    </row>
    <row r="17890" spans="8:9" x14ac:dyDescent="0.2">
      <c r="H17890" s="101"/>
      <c r="I17890" s="101"/>
    </row>
    <row r="17891" spans="8:9" x14ac:dyDescent="0.2">
      <c r="H17891" s="101"/>
      <c r="I17891" s="101"/>
    </row>
    <row r="17892" spans="8:9" x14ac:dyDescent="0.2">
      <c r="H17892" s="101"/>
      <c r="I17892" s="101"/>
    </row>
    <row r="17893" spans="8:9" x14ac:dyDescent="0.2">
      <c r="H17893" s="101"/>
      <c r="I17893" s="101"/>
    </row>
    <row r="17894" spans="8:9" x14ac:dyDescent="0.2">
      <c r="H17894" s="101"/>
      <c r="I17894" s="101"/>
    </row>
    <row r="17895" spans="8:9" x14ac:dyDescent="0.2">
      <c r="H17895" s="101"/>
      <c r="I17895" s="101"/>
    </row>
    <row r="17896" spans="8:9" x14ac:dyDescent="0.2">
      <c r="H17896" s="101"/>
      <c r="I17896" s="101"/>
    </row>
    <row r="17897" spans="8:9" x14ac:dyDescent="0.2">
      <c r="H17897" s="101"/>
      <c r="I17897" s="101"/>
    </row>
    <row r="17898" spans="8:9" x14ac:dyDescent="0.2">
      <c r="H17898" s="101"/>
      <c r="I17898" s="101"/>
    </row>
    <row r="17899" spans="8:9" x14ac:dyDescent="0.2">
      <c r="H17899" s="101"/>
      <c r="I17899" s="101"/>
    </row>
    <row r="17900" spans="8:9" x14ac:dyDescent="0.2">
      <c r="H17900" s="101"/>
      <c r="I17900" s="101"/>
    </row>
    <row r="17901" spans="8:9" x14ac:dyDescent="0.2">
      <c r="H17901" s="101"/>
      <c r="I17901" s="101"/>
    </row>
    <row r="17902" spans="8:9" x14ac:dyDescent="0.2">
      <c r="H17902" s="101"/>
      <c r="I17902" s="101"/>
    </row>
    <row r="17903" spans="8:9" x14ac:dyDescent="0.2">
      <c r="H17903" s="101"/>
      <c r="I17903" s="101"/>
    </row>
    <row r="17904" spans="8:9" x14ac:dyDescent="0.2">
      <c r="H17904" s="101"/>
      <c r="I17904" s="101"/>
    </row>
    <row r="17905" spans="8:9" x14ac:dyDescent="0.2">
      <c r="H17905" s="101"/>
      <c r="I17905" s="101"/>
    </row>
    <row r="17906" spans="8:9" x14ac:dyDescent="0.2">
      <c r="H17906" s="101"/>
      <c r="I17906" s="101"/>
    </row>
    <row r="17907" spans="8:9" x14ac:dyDescent="0.2">
      <c r="H17907" s="101"/>
      <c r="I17907" s="101"/>
    </row>
    <row r="17908" spans="8:9" x14ac:dyDescent="0.2">
      <c r="H17908" s="101"/>
      <c r="I17908" s="101"/>
    </row>
    <row r="17909" spans="8:9" x14ac:dyDescent="0.2">
      <c r="H17909" s="101"/>
      <c r="I17909" s="101"/>
    </row>
    <row r="17910" spans="8:9" x14ac:dyDescent="0.2">
      <c r="H17910" s="101"/>
      <c r="I17910" s="101"/>
    </row>
    <row r="17911" spans="8:9" x14ac:dyDescent="0.2">
      <c r="H17911" s="101"/>
      <c r="I17911" s="101"/>
    </row>
    <row r="17912" spans="8:9" x14ac:dyDescent="0.2">
      <c r="H17912" s="101"/>
      <c r="I17912" s="101"/>
    </row>
    <row r="17913" spans="8:9" x14ac:dyDescent="0.2">
      <c r="H17913" s="101"/>
      <c r="I17913" s="101"/>
    </row>
    <row r="17914" spans="8:9" x14ac:dyDescent="0.2">
      <c r="H17914" s="101"/>
      <c r="I17914" s="101"/>
    </row>
    <row r="17915" spans="8:9" x14ac:dyDescent="0.2">
      <c r="H17915" s="101"/>
      <c r="I17915" s="101"/>
    </row>
    <row r="17916" spans="8:9" x14ac:dyDescent="0.2">
      <c r="H17916" s="101"/>
      <c r="I17916" s="101"/>
    </row>
    <row r="17917" spans="8:9" x14ac:dyDescent="0.2">
      <c r="H17917" s="101"/>
      <c r="I17917" s="101"/>
    </row>
    <row r="17918" spans="8:9" x14ac:dyDescent="0.2">
      <c r="H17918" s="101"/>
      <c r="I17918" s="101"/>
    </row>
    <row r="17919" spans="8:9" x14ac:dyDescent="0.2">
      <c r="H17919" s="101"/>
      <c r="I17919" s="101"/>
    </row>
    <row r="17920" spans="8:9" x14ac:dyDescent="0.2">
      <c r="H17920" s="101"/>
      <c r="I17920" s="101"/>
    </row>
    <row r="17921" spans="8:9" x14ac:dyDescent="0.2">
      <c r="H17921" s="101"/>
      <c r="I17921" s="101"/>
    </row>
    <row r="17922" spans="8:9" x14ac:dyDescent="0.2">
      <c r="H17922" s="101"/>
      <c r="I17922" s="101"/>
    </row>
    <row r="17923" spans="8:9" x14ac:dyDescent="0.2">
      <c r="H17923" s="101"/>
      <c r="I17923" s="101"/>
    </row>
    <row r="17924" spans="8:9" x14ac:dyDescent="0.2">
      <c r="H17924" s="101"/>
      <c r="I17924" s="101"/>
    </row>
    <row r="17925" spans="8:9" x14ac:dyDescent="0.2">
      <c r="H17925" s="101"/>
      <c r="I17925" s="101"/>
    </row>
    <row r="17926" spans="8:9" x14ac:dyDescent="0.2">
      <c r="H17926" s="101"/>
      <c r="I17926" s="101"/>
    </row>
    <row r="17927" spans="8:9" x14ac:dyDescent="0.2">
      <c r="H17927" s="101"/>
      <c r="I17927" s="101"/>
    </row>
    <row r="17928" spans="8:9" x14ac:dyDescent="0.2">
      <c r="H17928" s="101"/>
      <c r="I17928" s="101"/>
    </row>
    <row r="17929" spans="8:9" x14ac:dyDescent="0.2">
      <c r="H17929" s="101"/>
      <c r="I17929" s="101"/>
    </row>
    <row r="17930" spans="8:9" x14ac:dyDescent="0.2">
      <c r="H17930" s="101"/>
      <c r="I17930" s="101"/>
    </row>
    <row r="17931" spans="8:9" x14ac:dyDescent="0.2">
      <c r="H17931" s="101"/>
      <c r="I17931" s="101"/>
    </row>
    <row r="17932" spans="8:9" x14ac:dyDescent="0.2">
      <c r="H17932" s="101"/>
      <c r="I17932" s="101"/>
    </row>
    <row r="17933" spans="8:9" x14ac:dyDescent="0.2">
      <c r="H17933" s="101"/>
      <c r="I17933" s="101"/>
    </row>
    <row r="17934" spans="8:9" x14ac:dyDescent="0.2">
      <c r="H17934" s="101"/>
      <c r="I17934" s="101"/>
    </row>
    <row r="17935" spans="8:9" x14ac:dyDescent="0.2">
      <c r="H17935" s="101"/>
      <c r="I17935" s="101"/>
    </row>
    <row r="17936" spans="8:9" x14ac:dyDescent="0.2">
      <c r="H17936" s="101"/>
      <c r="I17936" s="101"/>
    </row>
    <row r="17937" spans="8:9" x14ac:dyDescent="0.2">
      <c r="H17937" s="101"/>
      <c r="I17937" s="101"/>
    </row>
    <row r="17938" spans="8:9" x14ac:dyDescent="0.2">
      <c r="H17938" s="101"/>
      <c r="I17938" s="101"/>
    </row>
    <row r="17939" spans="8:9" x14ac:dyDescent="0.2">
      <c r="H17939" s="101"/>
      <c r="I17939" s="101"/>
    </row>
    <row r="17940" spans="8:9" x14ac:dyDescent="0.2">
      <c r="H17940" s="101"/>
      <c r="I17940" s="101"/>
    </row>
    <row r="17941" spans="8:9" x14ac:dyDescent="0.2">
      <c r="H17941" s="101"/>
      <c r="I17941" s="101"/>
    </row>
    <row r="17942" spans="8:9" x14ac:dyDescent="0.2">
      <c r="H17942" s="101"/>
      <c r="I17942" s="101"/>
    </row>
    <row r="17943" spans="8:9" x14ac:dyDescent="0.2">
      <c r="H17943" s="101"/>
      <c r="I17943" s="101"/>
    </row>
    <row r="17944" spans="8:9" x14ac:dyDescent="0.2">
      <c r="H17944" s="101"/>
      <c r="I17944" s="101"/>
    </row>
    <row r="17945" spans="8:9" x14ac:dyDescent="0.2">
      <c r="H17945" s="101"/>
      <c r="I17945" s="101"/>
    </row>
    <row r="17946" spans="8:9" x14ac:dyDescent="0.2">
      <c r="H17946" s="101"/>
      <c r="I17946" s="101"/>
    </row>
    <row r="17947" spans="8:9" x14ac:dyDescent="0.2">
      <c r="H17947" s="101"/>
      <c r="I17947" s="101"/>
    </row>
    <row r="17948" spans="8:9" x14ac:dyDescent="0.2">
      <c r="H17948" s="101"/>
      <c r="I17948" s="101"/>
    </row>
    <row r="17949" spans="8:9" x14ac:dyDescent="0.2">
      <c r="H17949" s="101"/>
      <c r="I17949" s="101"/>
    </row>
    <row r="17950" spans="8:9" x14ac:dyDescent="0.2">
      <c r="H17950" s="101"/>
      <c r="I17950" s="101"/>
    </row>
    <row r="17951" spans="8:9" x14ac:dyDescent="0.2">
      <c r="H17951" s="101"/>
      <c r="I17951" s="101"/>
    </row>
    <row r="17952" spans="8:9" x14ac:dyDescent="0.2">
      <c r="H17952" s="101"/>
      <c r="I17952" s="101"/>
    </row>
    <row r="17953" spans="8:9" x14ac:dyDescent="0.2">
      <c r="H17953" s="101"/>
      <c r="I17953" s="101"/>
    </row>
    <row r="17954" spans="8:9" x14ac:dyDescent="0.2">
      <c r="H17954" s="101"/>
      <c r="I17954" s="101"/>
    </row>
    <row r="17955" spans="8:9" x14ac:dyDescent="0.2">
      <c r="H17955" s="101"/>
      <c r="I17955" s="101"/>
    </row>
    <row r="17956" spans="8:9" x14ac:dyDescent="0.2">
      <c r="H17956" s="101"/>
      <c r="I17956" s="101"/>
    </row>
    <row r="17957" spans="8:9" x14ac:dyDescent="0.2">
      <c r="H17957" s="101"/>
      <c r="I17957" s="101"/>
    </row>
    <row r="17958" spans="8:9" x14ac:dyDescent="0.2">
      <c r="H17958" s="101"/>
      <c r="I17958" s="101"/>
    </row>
    <row r="17959" spans="8:9" x14ac:dyDescent="0.2">
      <c r="H17959" s="101"/>
      <c r="I17959" s="101"/>
    </row>
    <row r="17960" spans="8:9" x14ac:dyDescent="0.2">
      <c r="H17960" s="101"/>
      <c r="I17960" s="101"/>
    </row>
    <row r="17961" spans="8:9" x14ac:dyDescent="0.2">
      <c r="H17961" s="101"/>
      <c r="I17961" s="101"/>
    </row>
    <row r="17962" spans="8:9" x14ac:dyDescent="0.2">
      <c r="H17962" s="101"/>
      <c r="I17962" s="101"/>
    </row>
    <row r="17963" spans="8:9" x14ac:dyDescent="0.2">
      <c r="H17963" s="101"/>
      <c r="I17963" s="101"/>
    </row>
    <row r="17964" spans="8:9" x14ac:dyDescent="0.2">
      <c r="H17964" s="101"/>
      <c r="I17964" s="101"/>
    </row>
    <row r="17965" spans="8:9" x14ac:dyDescent="0.2">
      <c r="H17965" s="101"/>
      <c r="I17965" s="101"/>
    </row>
    <row r="17966" spans="8:9" x14ac:dyDescent="0.2">
      <c r="H17966" s="101"/>
      <c r="I17966" s="101"/>
    </row>
    <row r="17967" spans="8:9" x14ac:dyDescent="0.2">
      <c r="H17967" s="101"/>
      <c r="I17967" s="101"/>
    </row>
    <row r="17968" spans="8:9" x14ac:dyDescent="0.2">
      <c r="H17968" s="101"/>
      <c r="I17968" s="101"/>
    </row>
    <row r="17969" spans="8:9" x14ac:dyDescent="0.2">
      <c r="H17969" s="101"/>
      <c r="I17969" s="101"/>
    </row>
    <row r="17970" spans="8:9" x14ac:dyDescent="0.2">
      <c r="H17970" s="101"/>
      <c r="I17970" s="101"/>
    </row>
    <row r="17971" spans="8:9" x14ac:dyDescent="0.2">
      <c r="H17971" s="101"/>
      <c r="I17971" s="101"/>
    </row>
    <row r="17972" spans="8:9" x14ac:dyDescent="0.2">
      <c r="H17972" s="101"/>
      <c r="I17972" s="101"/>
    </row>
    <row r="17973" spans="8:9" x14ac:dyDescent="0.2">
      <c r="H17973" s="101"/>
      <c r="I17973" s="101"/>
    </row>
    <row r="17974" spans="8:9" x14ac:dyDescent="0.2">
      <c r="H17974" s="101"/>
      <c r="I17974" s="101"/>
    </row>
    <row r="17975" spans="8:9" x14ac:dyDescent="0.2">
      <c r="H17975" s="101"/>
      <c r="I17975" s="101"/>
    </row>
    <row r="17976" spans="8:9" x14ac:dyDescent="0.2">
      <c r="H17976" s="101"/>
      <c r="I17976" s="101"/>
    </row>
    <row r="17977" spans="8:9" x14ac:dyDescent="0.2">
      <c r="H17977" s="101"/>
      <c r="I17977" s="101"/>
    </row>
    <row r="17978" spans="8:9" x14ac:dyDescent="0.2">
      <c r="H17978" s="101"/>
      <c r="I17978" s="101"/>
    </row>
    <row r="17979" spans="8:9" x14ac:dyDescent="0.2">
      <c r="H17979" s="101"/>
      <c r="I17979" s="101"/>
    </row>
    <row r="17980" spans="8:9" x14ac:dyDescent="0.2">
      <c r="H17980" s="101"/>
      <c r="I17980" s="101"/>
    </row>
    <row r="17981" spans="8:9" x14ac:dyDescent="0.2">
      <c r="H17981" s="101"/>
      <c r="I17981" s="101"/>
    </row>
    <row r="17982" spans="8:9" x14ac:dyDescent="0.2">
      <c r="H17982" s="101"/>
      <c r="I17982" s="101"/>
    </row>
    <row r="17983" spans="8:9" x14ac:dyDescent="0.2">
      <c r="H17983" s="101"/>
      <c r="I17983" s="101"/>
    </row>
    <row r="17984" spans="8:9" x14ac:dyDescent="0.2">
      <c r="H17984" s="101"/>
      <c r="I17984" s="101"/>
    </row>
    <row r="17985" spans="8:9" x14ac:dyDescent="0.2">
      <c r="H17985" s="101"/>
      <c r="I17985" s="101"/>
    </row>
    <row r="17986" spans="8:9" x14ac:dyDescent="0.2">
      <c r="H17986" s="101"/>
      <c r="I17986" s="101"/>
    </row>
    <row r="17987" spans="8:9" x14ac:dyDescent="0.2">
      <c r="H17987" s="101"/>
      <c r="I17987" s="101"/>
    </row>
    <row r="17988" spans="8:9" x14ac:dyDescent="0.2">
      <c r="H17988" s="101"/>
      <c r="I17988" s="101"/>
    </row>
    <row r="17989" spans="8:9" x14ac:dyDescent="0.2">
      <c r="H17989" s="101"/>
      <c r="I17989" s="101"/>
    </row>
    <row r="17990" spans="8:9" x14ac:dyDescent="0.2">
      <c r="H17990" s="101"/>
      <c r="I17990" s="101"/>
    </row>
    <row r="17991" spans="8:9" x14ac:dyDescent="0.2">
      <c r="H17991" s="101"/>
      <c r="I17991" s="101"/>
    </row>
    <row r="17992" spans="8:9" x14ac:dyDescent="0.2">
      <c r="H17992" s="101"/>
      <c r="I17992" s="101"/>
    </row>
    <row r="17993" spans="8:9" x14ac:dyDescent="0.2">
      <c r="H17993" s="101"/>
      <c r="I17993" s="101"/>
    </row>
    <row r="17994" spans="8:9" x14ac:dyDescent="0.2">
      <c r="H17994" s="101"/>
      <c r="I17994" s="101"/>
    </row>
    <row r="17995" spans="8:9" x14ac:dyDescent="0.2">
      <c r="H17995" s="101"/>
      <c r="I17995" s="101"/>
    </row>
    <row r="17996" spans="8:9" x14ac:dyDescent="0.2">
      <c r="H17996" s="101"/>
      <c r="I17996" s="101"/>
    </row>
    <row r="17997" spans="8:9" x14ac:dyDescent="0.2">
      <c r="H17997" s="101"/>
      <c r="I17997" s="101"/>
    </row>
    <row r="17998" spans="8:9" x14ac:dyDescent="0.2">
      <c r="H17998" s="101"/>
      <c r="I17998" s="101"/>
    </row>
    <row r="17999" spans="8:9" x14ac:dyDescent="0.2">
      <c r="H17999" s="101"/>
      <c r="I17999" s="101"/>
    </row>
    <row r="18000" spans="8:9" x14ac:dyDescent="0.2">
      <c r="H18000" s="101"/>
      <c r="I18000" s="101"/>
    </row>
    <row r="18001" spans="8:9" x14ac:dyDescent="0.2">
      <c r="H18001" s="101"/>
      <c r="I18001" s="101"/>
    </row>
    <row r="18002" spans="8:9" x14ac:dyDescent="0.2">
      <c r="H18002" s="101"/>
      <c r="I18002" s="101"/>
    </row>
    <row r="18003" spans="8:9" x14ac:dyDescent="0.2">
      <c r="H18003" s="101"/>
      <c r="I18003" s="101"/>
    </row>
    <row r="18004" spans="8:9" x14ac:dyDescent="0.2">
      <c r="H18004" s="101"/>
      <c r="I18004" s="101"/>
    </row>
    <row r="18005" spans="8:9" x14ac:dyDescent="0.2">
      <c r="H18005" s="101"/>
      <c r="I18005" s="101"/>
    </row>
    <row r="18006" spans="8:9" x14ac:dyDescent="0.2">
      <c r="H18006" s="101"/>
      <c r="I18006" s="101"/>
    </row>
    <row r="18007" spans="8:9" x14ac:dyDescent="0.2">
      <c r="H18007" s="101"/>
      <c r="I18007" s="101"/>
    </row>
    <row r="18008" spans="8:9" x14ac:dyDescent="0.2">
      <c r="H18008" s="101"/>
      <c r="I18008" s="101"/>
    </row>
    <row r="18009" spans="8:9" x14ac:dyDescent="0.2">
      <c r="H18009" s="101"/>
      <c r="I18009" s="101"/>
    </row>
    <row r="18010" spans="8:9" x14ac:dyDescent="0.2">
      <c r="H18010" s="101"/>
      <c r="I18010" s="101"/>
    </row>
    <row r="18011" spans="8:9" x14ac:dyDescent="0.2">
      <c r="H18011" s="101"/>
      <c r="I18011" s="101"/>
    </row>
    <row r="18012" spans="8:9" x14ac:dyDescent="0.2">
      <c r="H18012" s="101"/>
      <c r="I18012" s="101"/>
    </row>
    <row r="18013" spans="8:9" x14ac:dyDescent="0.2">
      <c r="H18013" s="101"/>
      <c r="I18013" s="101"/>
    </row>
    <row r="18014" spans="8:9" x14ac:dyDescent="0.2">
      <c r="H18014" s="101"/>
      <c r="I18014" s="101"/>
    </row>
    <row r="18015" spans="8:9" x14ac:dyDescent="0.2">
      <c r="H18015" s="101"/>
      <c r="I18015" s="101"/>
    </row>
    <row r="18016" spans="8:9" x14ac:dyDescent="0.2">
      <c r="H18016" s="101"/>
      <c r="I18016" s="101"/>
    </row>
    <row r="18017" spans="8:9" x14ac:dyDescent="0.2">
      <c r="H18017" s="101"/>
      <c r="I18017" s="101"/>
    </row>
    <row r="18018" spans="8:9" x14ac:dyDescent="0.2">
      <c r="H18018" s="101"/>
      <c r="I18018" s="101"/>
    </row>
    <row r="18019" spans="8:9" x14ac:dyDescent="0.2">
      <c r="H18019" s="101"/>
      <c r="I18019" s="101"/>
    </row>
    <row r="18020" spans="8:9" x14ac:dyDescent="0.2">
      <c r="H18020" s="101"/>
      <c r="I18020" s="101"/>
    </row>
    <row r="18021" spans="8:9" x14ac:dyDescent="0.2">
      <c r="H18021" s="101"/>
      <c r="I18021" s="101"/>
    </row>
    <row r="18022" spans="8:9" x14ac:dyDescent="0.2">
      <c r="H18022" s="101"/>
      <c r="I18022" s="101"/>
    </row>
    <row r="18023" spans="8:9" x14ac:dyDescent="0.2">
      <c r="H18023" s="101"/>
      <c r="I18023" s="101"/>
    </row>
    <row r="18024" spans="8:9" x14ac:dyDescent="0.2">
      <c r="H18024" s="101"/>
      <c r="I18024" s="101"/>
    </row>
    <row r="18025" spans="8:9" x14ac:dyDescent="0.2">
      <c r="H18025" s="101"/>
      <c r="I18025" s="101"/>
    </row>
    <row r="18026" spans="8:9" x14ac:dyDescent="0.2">
      <c r="H18026" s="101"/>
      <c r="I18026" s="101"/>
    </row>
    <row r="18027" spans="8:9" x14ac:dyDescent="0.2">
      <c r="H18027" s="101"/>
      <c r="I18027" s="101"/>
    </row>
    <row r="18028" spans="8:9" x14ac:dyDescent="0.2">
      <c r="H18028" s="101"/>
      <c r="I18028" s="101"/>
    </row>
    <row r="18029" spans="8:9" x14ac:dyDescent="0.2">
      <c r="H18029" s="101"/>
      <c r="I18029" s="101"/>
    </row>
    <row r="18030" spans="8:9" x14ac:dyDescent="0.2">
      <c r="H18030" s="101"/>
      <c r="I18030" s="101"/>
    </row>
    <row r="18031" spans="8:9" x14ac:dyDescent="0.2">
      <c r="H18031" s="101"/>
      <c r="I18031" s="101"/>
    </row>
    <row r="18032" spans="8:9" x14ac:dyDescent="0.2">
      <c r="H18032" s="101"/>
      <c r="I18032" s="101"/>
    </row>
    <row r="18033" spans="8:9" x14ac:dyDescent="0.2">
      <c r="H18033" s="101"/>
      <c r="I18033" s="101"/>
    </row>
    <row r="18034" spans="8:9" x14ac:dyDescent="0.2">
      <c r="H18034" s="101"/>
      <c r="I18034" s="101"/>
    </row>
    <row r="18035" spans="8:9" x14ac:dyDescent="0.2">
      <c r="H18035" s="101"/>
      <c r="I18035" s="101"/>
    </row>
    <row r="18036" spans="8:9" x14ac:dyDescent="0.2">
      <c r="H18036" s="101"/>
      <c r="I18036" s="101"/>
    </row>
    <row r="18037" spans="8:9" x14ac:dyDescent="0.2">
      <c r="H18037" s="101"/>
      <c r="I18037" s="101"/>
    </row>
    <row r="18038" spans="8:9" x14ac:dyDescent="0.2">
      <c r="H18038" s="101"/>
      <c r="I18038" s="101"/>
    </row>
    <row r="18039" spans="8:9" x14ac:dyDescent="0.2">
      <c r="H18039" s="101"/>
      <c r="I18039" s="101"/>
    </row>
    <row r="18040" spans="8:9" x14ac:dyDescent="0.2">
      <c r="H18040" s="101"/>
      <c r="I18040" s="101"/>
    </row>
    <row r="18041" spans="8:9" x14ac:dyDescent="0.2">
      <c r="H18041" s="101"/>
      <c r="I18041" s="101"/>
    </row>
    <row r="18042" spans="8:9" x14ac:dyDescent="0.2">
      <c r="H18042" s="101"/>
      <c r="I18042" s="101"/>
    </row>
    <row r="18043" spans="8:9" x14ac:dyDescent="0.2">
      <c r="H18043" s="101"/>
      <c r="I18043" s="101"/>
    </row>
    <row r="18044" spans="8:9" x14ac:dyDescent="0.2">
      <c r="H18044" s="101"/>
      <c r="I18044" s="101"/>
    </row>
    <row r="18045" spans="8:9" x14ac:dyDescent="0.2">
      <c r="H18045" s="101"/>
      <c r="I18045" s="101"/>
    </row>
    <row r="18046" spans="8:9" x14ac:dyDescent="0.2">
      <c r="H18046" s="101"/>
      <c r="I18046" s="101"/>
    </row>
    <row r="18047" spans="8:9" x14ac:dyDescent="0.2">
      <c r="H18047" s="101"/>
      <c r="I18047" s="101"/>
    </row>
    <row r="18048" spans="8:9" x14ac:dyDescent="0.2">
      <c r="H18048" s="101"/>
      <c r="I18048" s="101"/>
    </row>
    <row r="18049" spans="8:9" x14ac:dyDescent="0.2">
      <c r="H18049" s="101"/>
      <c r="I18049" s="101"/>
    </row>
    <row r="18050" spans="8:9" x14ac:dyDescent="0.2">
      <c r="H18050" s="101"/>
      <c r="I18050" s="101"/>
    </row>
    <row r="18051" spans="8:9" x14ac:dyDescent="0.2">
      <c r="H18051" s="101"/>
      <c r="I18051" s="101"/>
    </row>
    <row r="18052" spans="8:9" x14ac:dyDescent="0.2">
      <c r="H18052" s="101"/>
      <c r="I18052" s="101"/>
    </row>
    <row r="18053" spans="8:9" x14ac:dyDescent="0.2">
      <c r="H18053" s="101"/>
      <c r="I18053" s="101"/>
    </row>
    <row r="18054" spans="8:9" x14ac:dyDescent="0.2">
      <c r="H18054" s="101"/>
      <c r="I18054" s="101"/>
    </row>
    <row r="18055" spans="8:9" x14ac:dyDescent="0.2">
      <c r="H18055" s="101"/>
      <c r="I18055" s="101"/>
    </row>
    <row r="18056" spans="8:9" x14ac:dyDescent="0.2">
      <c r="H18056" s="101"/>
      <c r="I18056" s="101"/>
    </row>
    <row r="18057" spans="8:9" x14ac:dyDescent="0.2">
      <c r="H18057" s="101"/>
      <c r="I18057" s="101"/>
    </row>
    <row r="18058" spans="8:9" x14ac:dyDescent="0.2">
      <c r="H18058" s="101"/>
      <c r="I18058" s="101"/>
    </row>
    <row r="18059" spans="8:9" x14ac:dyDescent="0.2">
      <c r="H18059" s="101"/>
      <c r="I18059" s="101"/>
    </row>
    <row r="18060" spans="8:9" x14ac:dyDescent="0.2">
      <c r="H18060" s="101"/>
      <c r="I18060" s="101"/>
    </row>
    <row r="18061" spans="8:9" x14ac:dyDescent="0.2">
      <c r="H18061" s="101"/>
      <c r="I18061" s="101"/>
    </row>
    <row r="18062" spans="8:9" x14ac:dyDescent="0.2">
      <c r="H18062" s="101"/>
      <c r="I18062" s="101"/>
    </row>
    <row r="18063" spans="8:9" x14ac:dyDescent="0.2">
      <c r="H18063" s="101"/>
      <c r="I18063" s="101"/>
    </row>
    <row r="18064" spans="8:9" x14ac:dyDescent="0.2">
      <c r="H18064" s="101"/>
      <c r="I18064" s="101"/>
    </row>
    <row r="18065" spans="8:9" x14ac:dyDescent="0.2">
      <c r="H18065" s="101"/>
      <c r="I18065" s="101"/>
    </row>
    <row r="18066" spans="8:9" x14ac:dyDescent="0.2">
      <c r="H18066" s="101"/>
      <c r="I18066" s="101"/>
    </row>
    <row r="18067" spans="8:9" x14ac:dyDescent="0.2">
      <c r="H18067" s="101"/>
      <c r="I18067" s="101"/>
    </row>
    <row r="18068" spans="8:9" x14ac:dyDescent="0.2">
      <c r="H18068" s="101"/>
      <c r="I18068" s="101"/>
    </row>
    <row r="18069" spans="8:9" x14ac:dyDescent="0.2">
      <c r="H18069" s="101"/>
      <c r="I18069" s="101"/>
    </row>
    <row r="18070" spans="8:9" x14ac:dyDescent="0.2">
      <c r="H18070" s="101"/>
      <c r="I18070" s="101"/>
    </row>
    <row r="18071" spans="8:9" x14ac:dyDescent="0.2">
      <c r="H18071" s="101"/>
      <c r="I18071" s="101"/>
    </row>
    <row r="18072" spans="8:9" x14ac:dyDescent="0.2">
      <c r="H18072" s="101"/>
      <c r="I18072" s="101"/>
    </row>
    <row r="18073" spans="8:9" x14ac:dyDescent="0.2">
      <c r="H18073" s="101"/>
      <c r="I18073" s="101"/>
    </row>
    <row r="18074" spans="8:9" x14ac:dyDescent="0.2">
      <c r="H18074" s="101"/>
      <c r="I18074" s="101"/>
    </row>
    <row r="18075" spans="8:9" x14ac:dyDescent="0.2">
      <c r="H18075" s="101"/>
      <c r="I18075" s="101"/>
    </row>
    <row r="18076" spans="8:9" x14ac:dyDescent="0.2">
      <c r="H18076" s="101"/>
      <c r="I18076" s="101"/>
    </row>
    <row r="18077" spans="8:9" x14ac:dyDescent="0.2">
      <c r="H18077" s="101"/>
      <c r="I18077" s="101"/>
    </row>
    <row r="18078" spans="8:9" x14ac:dyDescent="0.2">
      <c r="H18078" s="101"/>
      <c r="I18078" s="101"/>
    </row>
    <row r="18079" spans="8:9" x14ac:dyDescent="0.2">
      <c r="H18079" s="101"/>
      <c r="I18079" s="101"/>
    </row>
    <row r="18080" spans="8:9" x14ac:dyDescent="0.2">
      <c r="H18080" s="101"/>
      <c r="I18080" s="101"/>
    </row>
    <row r="18081" spans="8:9" x14ac:dyDescent="0.2">
      <c r="H18081" s="101"/>
      <c r="I18081" s="101"/>
    </row>
    <row r="18082" spans="8:9" x14ac:dyDescent="0.2">
      <c r="H18082" s="101"/>
      <c r="I18082" s="101"/>
    </row>
    <row r="18083" spans="8:9" x14ac:dyDescent="0.2">
      <c r="H18083" s="101"/>
      <c r="I18083" s="101"/>
    </row>
    <row r="18084" spans="8:9" x14ac:dyDescent="0.2">
      <c r="H18084" s="101"/>
      <c r="I18084" s="101"/>
    </row>
    <row r="18085" spans="8:9" x14ac:dyDescent="0.2">
      <c r="H18085" s="101"/>
      <c r="I18085" s="101"/>
    </row>
    <row r="18086" spans="8:9" x14ac:dyDescent="0.2">
      <c r="H18086" s="101"/>
      <c r="I18086" s="101"/>
    </row>
    <row r="18087" spans="8:9" x14ac:dyDescent="0.2">
      <c r="H18087" s="101"/>
      <c r="I18087" s="101"/>
    </row>
    <row r="18088" spans="8:9" x14ac:dyDescent="0.2">
      <c r="H18088" s="101"/>
      <c r="I18088" s="101"/>
    </row>
    <row r="18089" spans="8:9" x14ac:dyDescent="0.2">
      <c r="H18089" s="101"/>
      <c r="I18089" s="101"/>
    </row>
    <row r="18090" spans="8:9" x14ac:dyDescent="0.2">
      <c r="H18090" s="101"/>
      <c r="I18090" s="101"/>
    </row>
    <row r="18091" spans="8:9" x14ac:dyDescent="0.2">
      <c r="H18091" s="101"/>
      <c r="I18091" s="101"/>
    </row>
    <row r="18092" spans="8:9" x14ac:dyDescent="0.2">
      <c r="H18092" s="101"/>
      <c r="I18092" s="101"/>
    </row>
    <row r="18093" spans="8:9" x14ac:dyDescent="0.2">
      <c r="H18093" s="101"/>
      <c r="I18093" s="101"/>
    </row>
    <row r="18094" spans="8:9" x14ac:dyDescent="0.2">
      <c r="H18094" s="101"/>
      <c r="I18094" s="101"/>
    </row>
    <row r="18095" spans="8:9" x14ac:dyDescent="0.2">
      <c r="H18095" s="101"/>
      <c r="I18095" s="101"/>
    </row>
    <row r="18096" spans="8:9" x14ac:dyDescent="0.2">
      <c r="H18096" s="101"/>
      <c r="I18096" s="101"/>
    </row>
    <row r="18097" spans="8:9" x14ac:dyDescent="0.2">
      <c r="H18097" s="101"/>
      <c r="I18097" s="101"/>
    </row>
    <row r="18098" spans="8:9" x14ac:dyDescent="0.2">
      <c r="H18098" s="101"/>
      <c r="I18098" s="101"/>
    </row>
    <row r="18099" spans="8:9" x14ac:dyDescent="0.2">
      <c r="H18099" s="101"/>
      <c r="I18099" s="101"/>
    </row>
    <row r="18100" spans="8:9" x14ac:dyDescent="0.2">
      <c r="H18100" s="101"/>
      <c r="I18100" s="101"/>
    </row>
    <row r="18101" spans="8:9" x14ac:dyDescent="0.2">
      <c r="H18101" s="101"/>
      <c r="I18101" s="101"/>
    </row>
    <row r="18102" spans="8:9" x14ac:dyDescent="0.2">
      <c r="H18102" s="101"/>
      <c r="I18102" s="101"/>
    </row>
    <row r="18103" spans="8:9" x14ac:dyDescent="0.2">
      <c r="H18103" s="101"/>
      <c r="I18103" s="101"/>
    </row>
    <row r="18104" spans="8:9" x14ac:dyDescent="0.2">
      <c r="H18104" s="101"/>
      <c r="I18104" s="101"/>
    </row>
    <row r="18105" spans="8:9" x14ac:dyDescent="0.2">
      <c r="H18105" s="101"/>
      <c r="I18105" s="101"/>
    </row>
    <row r="18106" spans="8:9" x14ac:dyDescent="0.2">
      <c r="H18106" s="101"/>
      <c r="I18106" s="101"/>
    </row>
    <row r="18107" spans="8:9" x14ac:dyDescent="0.2">
      <c r="H18107" s="101"/>
      <c r="I18107" s="101"/>
    </row>
    <row r="18108" spans="8:9" x14ac:dyDescent="0.2">
      <c r="H18108" s="101"/>
      <c r="I18108" s="101"/>
    </row>
    <row r="18109" spans="8:9" x14ac:dyDescent="0.2">
      <c r="H18109" s="101"/>
      <c r="I18109" s="101"/>
    </row>
    <row r="18110" spans="8:9" x14ac:dyDescent="0.2">
      <c r="H18110" s="101"/>
      <c r="I18110" s="101"/>
    </row>
    <row r="18111" spans="8:9" x14ac:dyDescent="0.2">
      <c r="H18111" s="101"/>
      <c r="I18111" s="101"/>
    </row>
    <row r="18112" spans="8:9" x14ac:dyDescent="0.2">
      <c r="H18112" s="101"/>
      <c r="I18112" s="101"/>
    </row>
    <row r="18113" spans="8:9" x14ac:dyDescent="0.2">
      <c r="H18113" s="101"/>
      <c r="I18113" s="101"/>
    </row>
    <row r="18114" spans="8:9" x14ac:dyDescent="0.2">
      <c r="H18114" s="101"/>
      <c r="I18114" s="101"/>
    </row>
    <row r="18115" spans="8:9" x14ac:dyDescent="0.2">
      <c r="H18115" s="101"/>
      <c r="I18115" s="101"/>
    </row>
    <row r="18116" spans="8:9" x14ac:dyDescent="0.2">
      <c r="H18116" s="101"/>
      <c r="I18116" s="101"/>
    </row>
    <row r="18117" spans="8:9" x14ac:dyDescent="0.2">
      <c r="H18117" s="101"/>
      <c r="I18117" s="101"/>
    </row>
    <row r="18118" spans="8:9" x14ac:dyDescent="0.2">
      <c r="H18118" s="101"/>
      <c r="I18118" s="101"/>
    </row>
    <row r="18119" spans="8:9" x14ac:dyDescent="0.2">
      <c r="H18119" s="101"/>
      <c r="I18119" s="101"/>
    </row>
    <row r="18120" spans="8:9" x14ac:dyDescent="0.2">
      <c r="H18120" s="101"/>
      <c r="I18120" s="101"/>
    </row>
    <row r="18121" spans="8:9" x14ac:dyDescent="0.2">
      <c r="H18121" s="101"/>
      <c r="I18121" s="101"/>
    </row>
    <row r="18122" spans="8:9" x14ac:dyDescent="0.2">
      <c r="H18122" s="101"/>
      <c r="I18122" s="101"/>
    </row>
    <row r="18123" spans="8:9" x14ac:dyDescent="0.2">
      <c r="H18123" s="101"/>
      <c r="I18123" s="101"/>
    </row>
    <row r="18124" spans="8:9" x14ac:dyDescent="0.2">
      <c r="H18124" s="101"/>
      <c r="I18124" s="101"/>
    </row>
    <row r="18125" spans="8:9" x14ac:dyDescent="0.2">
      <c r="H18125" s="101"/>
      <c r="I18125" s="101"/>
    </row>
    <row r="18126" spans="8:9" x14ac:dyDescent="0.2">
      <c r="H18126" s="101"/>
      <c r="I18126" s="101"/>
    </row>
    <row r="18127" spans="8:9" x14ac:dyDescent="0.2">
      <c r="H18127" s="101"/>
      <c r="I18127" s="101"/>
    </row>
    <row r="18128" spans="8:9" x14ac:dyDescent="0.2">
      <c r="H18128" s="101"/>
      <c r="I18128" s="101"/>
    </row>
    <row r="18129" spans="8:9" x14ac:dyDescent="0.2">
      <c r="H18129" s="101"/>
      <c r="I18129" s="101"/>
    </row>
    <row r="18130" spans="8:9" x14ac:dyDescent="0.2">
      <c r="H18130" s="101"/>
      <c r="I18130" s="101"/>
    </row>
    <row r="18131" spans="8:9" x14ac:dyDescent="0.2">
      <c r="H18131" s="101"/>
      <c r="I18131" s="101"/>
    </row>
    <row r="18132" spans="8:9" x14ac:dyDescent="0.2">
      <c r="H18132" s="101"/>
      <c r="I18132" s="101"/>
    </row>
    <row r="18133" spans="8:9" x14ac:dyDescent="0.2">
      <c r="H18133" s="101"/>
      <c r="I18133" s="101"/>
    </row>
    <row r="18134" spans="8:9" x14ac:dyDescent="0.2">
      <c r="H18134" s="101"/>
      <c r="I18134" s="101"/>
    </row>
    <row r="18135" spans="8:9" x14ac:dyDescent="0.2">
      <c r="H18135" s="101"/>
      <c r="I18135" s="101"/>
    </row>
    <row r="18136" spans="8:9" x14ac:dyDescent="0.2">
      <c r="H18136" s="101"/>
      <c r="I18136" s="101"/>
    </row>
    <row r="18137" spans="8:9" x14ac:dyDescent="0.2">
      <c r="H18137" s="101"/>
      <c r="I18137" s="101"/>
    </row>
    <row r="18138" spans="8:9" x14ac:dyDescent="0.2">
      <c r="H18138" s="101"/>
      <c r="I18138" s="101"/>
    </row>
    <row r="18139" spans="8:9" x14ac:dyDescent="0.2">
      <c r="H18139" s="101"/>
      <c r="I18139" s="101"/>
    </row>
    <row r="18140" spans="8:9" x14ac:dyDescent="0.2">
      <c r="H18140" s="101"/>
      <c r="I18140" s="101"/>
    </row>
    <row r="18141" spans="8:9" x14ac:dyDescent="0.2">
      <c r="H18141" s="101"/>
      <c r="I18141" s="101"/>
    </row>
    <row r="18142" spans="8:9" x14ac:dyDescent="0.2">
      <c r="H18142" s="101"/>
      <c r="I18142" s="101"/>
    </row>
    <row r="18143" spans="8:9" x14ac:dyDescent="0.2">
      <c r="H18143" s="101"/>
      <c r="I18143" s="101"/>
    </row>
    <row r="18144" spans="8:9" x14ac:dyDescent="0.2">
      <c r="H18144" s="101"/>
      <c r="I18144" s="101"/>
    </row>
    <row r="18145" spans="8:9" x14ac:dyDescent="0.2">
      <c r="H18145" s="101"/>
      <c r="I18145" s="101"/>
    </row>
    <row r="18146" spans="8:9" x14ac:dyDescent="0.2">
      <c r="H18146" s="101"/>
      <c r="I18146" s="101"/>
    </row>
    <row r="18147" spans="8:9" x14ac:dyDescent="0.2">
      <c r="H18147" s="101"/>
      <c r="I18147" s="101"/>
    </row>
    <row r="18148" spans="8:9" x14ac:dyDescent="0.2">
      <c r="H18148" s="101"/>
      <c r="I18148" s="101"/>
    </row>
    <row r="18149" spans="8:9" x14ac:dyDescent="0.2">
      <c r="H18149" s="101"/>
      <c r="I18149" s="101"/>
    </row>
    <row r="18150" spans="8:9" x14ac:dyDescent="0.2">
      <c r="H18150" s="101"/>
      <c r="I18150" s="101"/>
    </row>
    <row r="18151" spans="8:9" x14ac:dyDescent="0.2">
      <c r="H18151" s="101"/>
      <c r="I18151" s="101"/>
    </row>
    <row r="18152" spans="8:9" x14ac:dyDescent="0.2">
      <c r="H18152" s="101"/>
      <c r="I18152" s="101"/>
    </row>
    <row r="18153" spans="8:9" x14ac:dyDescent="0.2">
      <c r="H18153" s="101"/>
      <c r="I18153" s="101"/>
    </row>
    <row r="18154" spans="8:9" x14ac:dyDescent="0.2">
      <c r="H18154" s="101"/>
      <c r="I18154" s="101"/>
    </row>
    <row r="18155" spans="8:9" x14ac:dyDescent="0.2">
      <c r="H18155" s="101"/>
      <c r="I18155" s="101"/>
    </row>
    <row r="18156" spans="8:9" x14ac:dyDescent="0.2">
      <c r="H18156" s="101"/>
      <c r="I18156" s="101"/>
    </row>
    <row r="18157" spans="8:9" x14ac:dyDescent="0.2">
      <c r="H18157" s="101"/>
      <c r="I18157" s="101"/>
    </row>
    <row r="18158" spans="8:9" x14ac:dyDescent="0.2">
      <c r="H18158" s="101"/>
      <c r="I18158" s="101"/>
    </row>
    <row r="18159" spans="8:9" x14ac:dyDescent="0.2">
      <c r="H18159" s="101"/>
      <c r="I18159" s="101"/>
    </row>
    <row r="18160" spans="8:9" x14ac:dyDescent="0.2">
      <c r="H18160" s="101"/>
      <c r="I18160" s="101"/>
    </row>
    <row r="18161" spans="8:9" x14ac:dyDescent="0.2">
      <c r="H18161" s="101"/>
      <c r="I18161" s="101"/>
    </row>
    <row r="18162" spans="8:9" x14ac:dyDescent="0.2">
      <c r="H18162" s="101"/>
      <c r="I18162" s="101"/>
    </row>
    <row r="18163" spans="8:9" x14ac:dyDescent="0.2">
      <c r="H18163" s="101"/>
      <c r="I18163" s="101"/>
    </row>
    <row r="18164" spans="8:9" x14ac:dyDescent="0.2">
      <c r="H18164" s="101"/>
      <c r="I18164" s="101"/>
    </row>
    <row r="18165" spans="8:9" x14ac:dyDescent="0.2">
      <c r="H18165" s="101"/>
      <c r="I18165" s="101"/>
    </row>
    <row r="18166" spans="8:9" x14ac:dyDescent="0.2">
      <c r="H18166" s="101"/>
      <c r="I18166" s="101"/>
    </row>
    <row r="18167" spans="8:9" x14ac:dyDescent="0.2">
      <c r="H18167" s="101"/>
      <c r="I18167" s="101"/>
    </row>
    <row r="18168" spans="8:9" x14ac:dyDescent="0.2">
      <c r="H18168" s="101"/>
      <c r="I18168" s="101"/>
    </row>
    <row r="18169" spans="8:9" x14ac:dyDescent="0.2">
      <c r="H18169" s="101"/>
      <c r="I18169" s="101"/>
    </row>
    <row r="18170" spans="8:9" x14ac:dyDescent="0.2">
      <c r="H18170" s="101"/>
      <c r="I18170" s="101"/>
    </row>
    <row r="18171" spans="8:9" x14ac:dyDescent="0.2">
      <c r="H18171" s="101"/>
      <c r="I18171" s="101"/>
    </row>
    <row r="18172" spans="8:9" x14ac:dyDescent="0.2">
      <c r="H18172" s="101"/>
      <c r="I18172" s="101"/>
    </row>
    <row r="18173" spans="8:9" x14ac:dyDescent="0.2">
      <c r="H18173" s="101"/>
      <c r="I18173" s="101"/>
    </row>
    <row r="18174" spans="8:9" x14ac:dyDescent="0.2">
      <c r="H18174" s="101"/>
      <c r="I18174" s="101"/>
    </row>
    <row r="18175" spans="8:9" x14ac:dyDescent="0.2">
      <c r="H18175" s="101"/>
      <c r="I18175" s="101"/>
    </row>
    <row r="18176" spans="8:9" x14ac:dyDescent="0.2">
      <c r="H18176" s="101"/>
      <c r="I18176" s="101"/>
    </row>
    <row r="18177" spans="8:9" x14ac:dyDescent="0.2">
      <c r="H18177" s="101"/>
      <c r="I18177" s="101"/>
    </row>
    <row r="18178" spans="8:9" x14ac:dyDescent="0.2">
      <c r="H18178" s="101"/>
      <c r="I18178" s="101"/>
    </row>
    <row r="18179" spans="8:9" x14ac:dyDescent="0.2">
      <c r="H18179" s="101"/>
      <c r="I18179" s="101"/>
    </row>
    <row r="18180" spans="8:9" x14ac:dyDescent="0.2">
      <c r="H18180" s="101"/>
      <c r="I18180" s="101"/>
    </row>
    <row r="18181" spans="8:9" x14ac:dyDescent="0.2">
      <c r="H18181" s="101"/>
      <c r="I18181" s="101"/>
    </row>
    <row r="18182" spans="8:9" x14ac:dyDescent="0.2">
      <c r="H18182" s="101"/>
      <c r="I18182" s="101"/>
    </row>
    <row r="18183" spans="8:9" x14ac:dyDescent="0.2">
      <c r="H18183" s="101"/>
      <c r="I18183" s="101"/>
    </row>
    <row r="18184" spans="8:9" x14ac:dyDescent="0.2">
      <c r="H18184" s="101"/>
      <c r="I18184" s="101"/>
    </row>
    <row r="18185" spans="8:9" x14ac:dyDescent="0.2">
      <c r="H18185" s="101"/>
      <c r="I18185" s="101"/>
    </row>
    <row r="18186" spans="8:9" x14ac:dyDescent="0.2">
      <c r="H18186" s="101"/>
      <c r="I18186" s="101"/>
    </row>
    <row r="18187" spans="8:9" x14ac:dyDescent="0.2">
      <c r="H18187" s="101"/>
      <c r="I18187" s="101"/>
    </row>
    <row r="18188" spans="8:9" x14ac:dyDescent="0.2">
      <c r="H18188" s="101"/>
      <c r="I18188" s="101"/>
    </row>
    <row r="18189" spans="8:9" x14ac:dyDescent="0.2">
      <c r="H18189" s="101"/>
      <c r="I18189" s="101"/>
    </row>
    <row r="18190" spans="8:9" x14ac:dyDescent="0.2">
      <c r="H18190" s="101"/>
      <c r="I18190" s="101"/>
    </row>
    <row r="18191" spans="8:9" x14ac:dyDescent="0.2">
      <c r="H18191" s="101"/>
      <c r="I18191" s="101"/>
    </row>
    <row r="18192" spans="8:9" x14ac:dyDescent="0.2">
      <c r="H18192" s="101"/>
      <c r="I18192" s="101"/>
    </row>
    <row r="18193" spans="8:9" x14ac:dyDescent="0.2">
      <c r="H18193" s="101"/>
      <c r="I18193" s="101"/>
    </row>
    <row r="18194" spans="8:9" x14ac:dyDescent="0.2">
      <c r="H18194" s="101"/>
      <c r="I18194" s="101"/>
    </row>
    <row r="18195" spans="8:9" x14ac:dyDescent="0.2">
      <c r="H18195" s="101"/>
      <c r="I18195" s="101"/>
    </row>
    <row r="18196" spans="8:9" x14ac:dyDescent="0.2">
      <c r="H18196" s="101"/>
      <c r="I18196" s="101"/>
    </row>
    <row r="18197" spans="8:9" x14ac:dyDescent="0.2">
      <c r="H18197" s="101"/>
      <c r="I18197" s="101"/>
    </row>
    <row r="18198" spans="8:9" x14ac:dyDescent="0.2">
      <c r="H18198" s="101"/>
      <c r="I18198" s="101"/>
    </row>
    <row r="18199" spans="8:9" x14ac:dyDescent="0.2">
      <c r="H18199" s="101"/>
      <c r="I18199" s="101"/>
    </row>
    <row r="18200" spans="8:9" x14ac:dyDescent="0.2">
      <c r="H18200" s="101"/>
      <c r="I18200" s="101"/>
    </row>
    <row r="18201" spans="8:9" x14ac:dyDescent="0.2">
      <c r="H18201" s="101"/>
      <c r="I18201" s="101"/>
    </row>
    <row r="18202" spans="8:9" x14ac:dyDescent="0.2">
      <c r="H18202" s="101"/>
      <c r="I18202" s="101"/>
    </row>
    <row r="18203" spans="8:9" x14ac:dyDescent="0.2">
      <c r="H18203" s="101"/>
      <c r="I18203" s="101"/>
    </row>
    <row r="18204" spans="8:9" x14ac:dyDescent="0.2">
      <c r="H18204" s="101"/>
      <c r="I18204" s="101"/>
    </row>
    <row r="18205" spans="8:9" x14ac:dyDescent="0.2">
      <c r="H18205" s="101"/>
      <c r="I18205" s="101"/>
    </row>
    <row r="18206" spans="8:9" x14ac:dyDescent="0.2">
      <c r="H18206" s="101"/>
      <c r="I18206" s="101"/>
    </row>
    <row r="18207" spans="8:9" x14ac:dyDescent="0.2">
      <c r="H18207" s="101"/>
      <c r="I18207" s="101"/>
    </row>
    <row r="18208" spans="8:9" x14ac:dyDescent="0.2">
      <c r="H18208" s="101"/>
      <c r="I18208" s="101"/>
    </row>
    <row r="18209" spans="8:9" x14ac:dyDescent="0.2">
      <c r="H18209" s="101"/>
      <c r="I18209" s="101"/>
    </row>
    <row r="18210" spans="8:9" x14ac:dyDescent="0.2">
      <c r="H18210" s="101"/>
      <c r="I18210" s="101"/>
    </row>
    <row r="18211" spans="8:9" x14ac:dyDescent="0.2">
      <c r="H18211" s="101"/>
      <c r="I18211" s="101"/>
    </row>
    <row r="18212" spans="8:9" x14ac:dyDescent="0.2">
      <c r="H18212" s="101"/>
      <c r="I18212" s="101"/>
    </row>
    <row r="18213" spans="8:9" x14ac:dyDescent="0.2">
      <c r="H18213" s="101"/>
      <c r="I18213" s="101"/>
    </row>
    <row r="18214" spans="8:9" x14ac:dyDescent="0.2">
      <c r="H18214" s="101"/>
      <c r="I18214" s="101"/>
    </row>
    <row r="18215" spans="8:9" x14ac:dyDescent="0.2">
      <c r="H18215" s="101"/>
      <c r="I18215" s="101"/>
    </row>
    <row r="18216" spans="8:9" x14ac:dyDescent="0.2">
      <c r="H18216" s="101"/>
      <c r="I18216" s="101"/>
    </row>
    <row r="18217" spans="8:9" x14ac:dyDescent="0.2">
      <c r="H18217" s="101"/>
      <c r="I18217" s="101"/>
    </row>
    <row r="18218" spans="8:9" x14ac:dyDescent="0.2">
      <c r="H18218" s="101"/>
      <c r="I18218" s="101"/>
    </row>
    <row r="18219" spans="8:9" x14ac:dyDescent="0.2">
      <c r="H18219" s="101"/>
      <c r="I18219" s="101"/>
    </row>
    <row r="18220" spans="8:9" x14ac:dyDescent="0.2">
      <c r="H18220" s="101"/>
      <c r="I18220" s="101"/>
    </row>
    <row r="18221" spans="8:9" x14ac:dyDescent="0.2">
      <c r="H18221" s="101"/>
      <c r="I18221" s="101"/>
    </row>
    <row r="18222" spans="8:9" x14ac:dyDescent="0.2">
      <c r="H18222" s="101"/>
      <c r="I18222" s="101"/>
    </row>
    <row r="18223" spans="8:9" x14ac:dyDescent="0.2">
      <c r="H18223" s="101"/>
      <c r="I18223" s="101"/>
    </row>
    <row r="18224" spans="8:9" x14ac:dyDescent="0.2">
      <c r="H18224" s="101"/>
      <c r="I18224" s="101"/>
    </row>
    <row r="18225" spans="8:9" x14ac:dyDescent="0.2">
      <c r="H18225" s="101"/>
      <c r="I18225" s="101"/>
    </row>
    <row r="18226" spans="8:9" x14ac:dyDescent="0.2">
      <c r="H18226" s="101"/>
      <c r="I18226" s="101"/>
    </row>
    <row r="18227" spans="8:9" x14ac:dyDescent="0.2">
      <c r="H18227" s="101"/>
      <c r="I18227" s="101"/>
    </row>
    <row r="18228" spans="8:9" x14ac:dyDescent="0.2">
      <c r="H18228" s="101"/>
      <c r="I18228" s="101"/>
    </row>
    <row r="18229" spans="8:9" x14ac:dyDescent="0.2">
      <c r="H18229" s="101"/>
      <c r="I18229" s="101"/>
    </row>
    <row r="18230" spans="8:9" x14ac:dyDescent="0.2">
      <c r="H18230" s="101"/>
      <c r="I18230" s="101"/>
    </row>
    <row r="18231" spans="8:9" x14ac:dyDescent="0.2">
      <c r="H18231" s="101"/>
      <c r="I18231" s="101"/>
    </row>
    <row r="18232" spans="8:9" x14ac:dyDescent="0.2">
      <c r="H18232" s="101"/>
      <c r="I18232" s="101"/>
    </row>
    <row r="18233" spans="8:9" x14ac:dyDescent="0.2">
      <c r="H18233" s="101"/>
      <c r="I18233" s="101"/>
    </row>
    <row r="18234" spans="8:9" x14ac:dyDescent="0.2">
      <c r="H18234" s="101"/>
      <c r="I18234" s="101"/>
    </row>
    <row r="18235" spans="8:9" x14ac:dyDescent="0.2">
      <c r="H18235" s="101"/>
      <c r="I18235" s="101"/>
    </row>
    <row r="18236" spans="8:9" x14ac:dyDescent="0.2">
      <c r="H18236" s="101"/>
      <c r="I18236" s="101"/>
    </row>
    <row r="18237" spans="8:9" x14ac:dyDescent="0.2">
      <c r="H18237" s="101"/>
      <c r="I18237" s="101"/>
    </row>
    <row r="18238" spans="8:9" x14ac:dyDescent="0.2">
      <c r="H18238" s="101"/>
      <c r="I18238" s="101"/>
    </row>
    <row r="18239" spans="8:9" x14ac:dyDescent="0.2">
      <c r="H18239" s="101"/>
      <c r="I18239" s="101"/>
    </row>
    <row r="18240" spans="8:9" x14ac:dyDescent="0.2">
      <c r="H18240" s="101"/>
      <c r="I18240" s="101"/>
    </row>
    <row r="18241" spans="8:9" x14ac:dyDescent="0.2">
      <c r="H18241" s="101"/>
      <c r="I18241" s="101"/>
    </row>
    <row r="18242" spans="8:9" x14ac:dyDescent="0.2">
      <c r="H18242" s="101"/>
      <c r="I18242" s="101"/>
    </row>
    <row r="18243" spans="8:9" x14ac:dyDescent="0.2">
      <c r="H18243" s="101"/>
      <c r="I18243" s="101"/>
    </row>
    <row r="18244" spans="8:9" x14ac:dyDescent="0.2">
      <c r="H18244" s="101"/>
      <c r="I18244" s="101"/>
    </row>
    <row r="18245" spans="8:9" x14ac:dyDescent="0.2">
      <c r="H18245" s="101"/>
      <c r="I18245" s="101"/>
    </row>
    <row r="18246" spans="8:9" x14ac:dyDescent="0.2">
      <c r="H18246" s="101"/>
      <c r="I18246" s="101"/>
    </row>
    <row r="18247" spans="8:9" x14ac:dyDescent="0.2">
      <c r="H18247" s="101"/>
      <c r="I18247" s="101"/>
    </row>
    <row r="18248" spans="8:9" x14ac:dyDescent="0.2">
      <c r="H18248" s="101"/>
      <c r="I18248" s="101"/>
    </row>
    <row r="18249" spans="8:9" x14ac:dyDescent="0.2">
      <c r="H18249" s="101"/>
      <c r="I18249" s="101"/>
    </row>
    <row r="18250" spans="8:9" x14ac:dyDescent="0.2">
      <c r="H18250" s="101"/>
      <c r="I18250" s="101"/>
    </row>
    <row r="18251" spans="8:9" x14ac:dyDescent="0.2">
      <c r="H18251" s="101"/>
      <c r="I18251" s="101"/>
    </row>
    <row r="18252" spans="8:9" x14ac:dyDescent="0.2">
      <c r="H18252" s="101"/>
      <c r="I18252" s="101"/>
    </row>
    <row r="18253" spans="8:9" x14ac:dyDescent="0.2">
      <c r="H18253" s="101"/>
      <c r="I18253" s="101"/>
    </row>
    <row r="18254" spans="8:9" x14ac:dyDescent="0.2">
      <c r="H18254" s="101"/>
      <c r="I18254" s="101"/>
    </row>
    <row r="18255" spans="8:9" x14ac:dyDescent="0.2">
      <c r="H18255" s="101"/>
      <c r="I18255" s="101"/>
    </row>
    <row r="18256" spans="8:9" x14ac:dyDescent="0.2">
      <c r="H18256" s="101"/>
      <c r="I18256" s="101"/>
    </row>
    <row r="18257" spans="8:9" x14ac:dyDescent="0.2">
      <c r="H18257" s="101"/>
      <c r="I18257" s="101"/>
    </row>
    <row r="18258" spans="8:9" x14ac:dyDescent="0.2">
      <c r="H18258" s="101"/>
      <c r="I18258" s="101"/>
    </row>
    <row r="18259" spans="8:9" x14ac:dyDescent="0.2">
      <c r="H18259" s="101"/>
      <c r="I18259" s="101"/>
    </row>
    <row r="18260" spans="8:9" x14ac:dyDescent="0.2">
      <c r="H18260" s="101"/>
      <c r="I18260" s="101"/>
    </row>
    <row r="18261" spans="8:9" x14ac:dyDescent="0.2">
      <c r="H18261" s="101"/>
      <c r="I18261" s="101"/>
    </row>
    <row r="18262" spans="8:9" x14ac:dyDescent="0.2">
      <c r="H18262" s="101"/>
      <c r="I18262" s="101"/>
    </row>
    <row r="18263" spans="8:9" x14ac:dyDescent="0.2">
      <c r="H18263" s="101"/>
      <c r="I18263" s="101"/>
    </row>
    <row r="18264" spans="8:9" x14ac:dyDescent="0.2">
      <c r="H18264" s="101"/>
      <c r="I18264" s="101"/>
    </row>
    <row r="18265" spans="8:9" x14ac:dyDescent="0.2">
      <c r="H18265" s="101"/>
      <c r="I18265" s="101"/>
    </row>
    <row r="18266" spans="8:9" x14ac:dyDescent="0.2">
      <c r="H18266" s="101"/>
      <c r="I18266" s="101"/>
    </row>
    <row r="18267" spans="8:9" x14ac:dyDescent="0.2">
      <c r="H18267" s="101"/>
      <c r="I18267" s="101"/>
    </row>
    <row r="18268" spans="8:9" x14ac:dyDescent="0.2">
      <c r="H18268" s="101"/>
      <c r="I18268" s="101"/>
    </row>
    <row r="18269" spans="8:9" x14ac:dyDescent="0.2">
      <c r="H18269" s="101"/>
      <c r="I18269" s="101"/>
    </row>
    <row r="18270" spans="8:9" x14ac:dyDescent="0.2">
      <c r="H18270" s="101"/>
      <c r="I18270" s="101"/>
    </row>
    <row r="18271" spans="8:9" x14ac:dyDescent="0.2">
      <c r="H18271" s="101"/>
      <c r="I18271" s="101"/>
    </row>
    <row r="18272" spans="8:9" x14ac:dyDescent="0.2">
      <c r="H18272" s="101"/>
      <c r="I18272" s="101"/>
    </row>
    <row r="18273" spans="8:9" x14ac:dyDescent="0.2">
      <c r="H18273" s="101"/>
      <c r="I18273" s="101"/>
    </row>
    <row r="18274" spans="8:9" x14ac:dyDescent="0.2">
      <c r="H18274" s="101"/>
      <c r="I18274" s="101"/>
    </row>
    <row r="18275" spans="8:9" x14ac:dyDescent="0.2">
      <c r="H18275" s="101"/>
      <c r="I18275" s="101"/>
    </row>
    <row r="18276" spans="8:9" x14ac:dyDescent="0.2">
      <c r="H18276" s="101"/>
      <c r="I18276" s="101"/>
    </row>
    <row r="18277" spans="8:9" x14ac:dyDescent="0.2">
      <c r="H18277" s="101"/>
      <c r="I18277" s="101"/>
    </row>
    <row r="18278" spans="8:9" x14ac:dyDescent="0.2">
      <c r="H18278" s="101"/>
      <c r="I18278" s="101"/>
    </row>
    <row r="18279" spans="8:9" x14ac:dyDescent="0.2">
      <c r="H18279" s="101"/>
      <c r="I18279" s="101"/>
    </row>
    <row r="18280" spans="8:9" x14ac:dyDescent="0.2">
      <c r="H18280" s="101"/>
      <c r="I18280" s="101"/>
    </row>
    <row r="18281" spans="8:9" x14ac:dyDescent="0.2">
      <c r="H18281" s="101"/>
      <c r="I18281" s="101"/>
    </row>
    <row r="18282" spans="8:9" x14ac:dyDescent="0.2">
      <c r="H18282" s="101"/>
      <c r="I18282" s="101"/>
    </row>
    <row r="18283" spans="8:9" x14ac:dyDescent="0.2">
      <c r="H18283" s="101"/>
      <c r="I18283" s="101"/>
    </row>
    <row r="18284" spans="8:9" x14ac:dyDescent="0.2">
      <c r="H18284" s="101"/>
      <c r="I18284" s="101"/>
    </row>
    <row r="18285" spans="8:9" x14ac:dyDescent="0.2">
      <c r="H18285" s="101"/>
      <c r="I18285" s="101"/>
    </row>
    <row r="18286" spans="8:9" x14ac:dyDescent="0.2">
      <c r="H18286" s="101"/>
      <c r="I18286" s="101"/>
    </row>
    <row r="18287" spans="8:9" x14ac:dyDescent="0.2">
      <c r="H18287" s="101"/>
      <c r="I18287" s="101"/>
    </row>
    <row r="18288" spans="8:9" x14ac:dyDescent="0.2">
      <c r="H18288" s="101"/>
      <c r="I18288" s="101"/>
    </row>
    <row r="18289" spans="8:9" x14ac:dyDescent="0.2">
      <c r="H18289" s="101"/>
      <c r="I18289" s="101"/>
    </row>
    <row r="18290" spans="8:9" x14ac:dyDescent="0.2">
      <c r="H18290" s="101"/>
      <c r="I18290" s="101"/>
    </row>
    <row r="18291" spans="8:9" x14ac:dyDescent="0.2">
      <c r="H18291" s="101"/>
      <c r="I18291" s="101"/>
    </row>
    <row r="18292" spans="8:9" x14ac:dyDescent="0.2">
      <c r="H18292" s="101"/>
      <c r="I18292" s="101"/>
    </row>
    <row r="18293" spans="8:9" x14ac:dyDescent="0.2">
      <c r="H18293" s="101"/>
      <c r="I18293" s="101"/>
    </row>
    <row r="18294" spans="8:9" x14ac:dyDescent="0.2">
      <c r="H18294" s="101"/>
      <c r="I18294" s="101"/>
    </row>
    <row r="18295" spans="8:9" x14ac:dyDescent="0.2">
      <c r="H18295" s="101"/>
      <c r="I18295" s="101"/>
    </row>
    <row r="18296" spans="8:9" x14ac:dyDescent="0.2">
      <c r="H18296" s="101"/>
      <c r="I18296" s="101"/>
    </row>
    <row r="18297" spans="8:9" x14ac:dyDescent="0.2">
      <c r="H18297" s="101"/>
      <c r="I18297" s="101"/>
    </row>
    <row r="18298" spans="8:9" x14ac:dyDescent="0.2">
      <c r="H18298" s="101"/>
      <c r="I18298" s="101"/>
    </row>
    <row r="18299" spans="8:9" x14ac:dyDescent="0.2">
      <c r="H18299" s="101"/>
      <c r="I18299" s="101"/>
    </row>
    <row r="18300" spans="8:9" x14ac:dyDescent="0.2">
      <c r="H18300" s="101"/>
      <c r="I18300" s="101"/>
    </row>
    <row r="18301" spans="8:9" x14ac:dyDescent="0.2">
      <c r="H18301" s="101"/>
      <c r="I18301" s="101"/>
    </row>
    <row r="18302" spans="8:9" x14ac:dyDescent="0.2">
      <c r="H18302" s="101"/>
      <c r="I18302" s="101"/>
    </row>
    <row r="18303" spans="8:9" x14ac:dyDescent="0.2">
      <c r="H18303" s="101"/>
      <c r="I18303" s="101"/>
    </row>
    <row r="18304" spans="8:9" x14ac:dyDescent="0.2">
      <c r="H18304" s="101"/>
      <c r="I18304" s="101"/>
    </row>
    <row r="18305" spans="8:9" x14ac:dyDescent="0.2">
      <c r="H18305" s="101"/>
      <c r="I18305" s="101"/>
    </row>
    <row r="18306" spans="8:9" x14ac:dyDescent="0.2">
      <c r="H18306" s="101"/>
      <c r="I18306" s="101"/>
    </row>
    <row r="18307" spans="8:9" x14ac:dyDescent="0.2">
      <c r="H18307" s="101"/>
      <c r="I18307" s="101"/>
    </row>
    <row r="18308" spans="8:9" x14ac:dyDescent="0.2">
      <c r="H18308" s="101"/>
      <c r="I18308" s="101"/>
    </row>
    <row r="18309" spans="8:9" x14ac:dyDescent="0.2">
      <c r="H18309" s="101"/>
      <c r="I18309" s="101"/>
    </row>
    <row r="18310" spans="8:9" x14ac:dyDescent="0.2">
      <c r="H18310" s="101"/>
      <c r="I18310" s="101"/>
    </row>
    <row r="18311" spans="8:9" x14ac:dyDescent="0.2">
      <c r="H18311" s="101"/>
      <c r="I18311" s="101"/>
    </row>
    <row r="18312" spans="8:9" x14ac:dyDescent="0.2">
      <c r="H18312" s="101"/>
      <c r="I18312" s="101"/>
    </row>
    <row r="18313" spans="8:9" x14ac:dyDescent="0.2">
      <c r="H18313" s="101"/>
      <c r="I18313" s="101"/>
    </row>
    <row r="18314" spans="8:9" x14ac:dyDescent="0.2">
      <c r="H18314" s="101"/>
      <c r="I18314" s="101"/>
    </row>
    <row r="18315" spans="8:9" x14ac:dyDescent="0.2">
      <c r="H18315" s="101"/>
      <c r="I18315" s="101"/>
    </row>
    <row r="18316" spans="8:9" x14ac:dyDescent="0.2">
      <c r="H18316" s="101"/>
      <c r="I18316" s="101"/>
    </row>
    <row r="18317" spans="8:9" x14ac:dyDescent="0.2">
      <c r="H18317" s="101"/>
      <c r="I18317" s="101"/>
    </row>
    <row r="18318" spans="8:9" x14ac:dyDescent="0.2">
      <c r="H18318" s="101"/>
      <c r="I18318" s="101"/>
    </row>
    <row r="18319" spans="8:9" x14ac:dyDescent="0.2">
      <c r="H18319" s="101"/>
      <c r="I18319" s="101"/>
    </row>
    <row r="18320" spans="8:9" x14ac:dyDescent="0.2">
      <c r="H18320" s="101"/>
      <c r="I18320" s="101"/>
    </row>
    <row r="18321" spans="8:9" x14ac:dyDescent="0.2">
      <c r="H18321" s="101"/>
      <c r="I18321" s="101"/>
    </row>
    <row r="18322" spans="8:9" x14ac:dyDescent="0.2">
      <c r="H18322" s="101"/>
      <c r="I18322" s="101"/>
    </row>
    <row r="18323" spans="8:9" x14ac:dyDescent="0.2">
      <c r="H18323" s="101"/>
      <c r="I18323" s="101"/>
    </row>
    <row r="18324" spans="8:9" x14ac:dyDescent="0.2">
      <c r="H18324" s="101"/>
      <c r="I18324" s="101"/>
    </row>
    <row r="18325" spans="8:9" x14ac:dyDescent="0.2">
      <c r="H18325" s="101"/>
      <c r="I18325" s="101"/>
    </row>
    <row r="18326" spans="8:9" x14ac:dyDescent="0.2">
      <c r="H18326" s="101"/>
      <c r="I18326" s="101"/>
    </row>
    <row r="18327" spans="8:9" x14ac:dyDescent="0.2">
      <c r="H18327" s="101"/>
      <c r="I18327" s="101"/>
    </row>
    <row r="18328" spans="8:9" x14ac:dyDescent="0.2">
      <c r="H18328" s="101"/>
      <c r="I18328" s="101"/>
    </row>
    <row r="18329" spans="8:9" x14ac:dyDescent="0.2">
      <c r="H18329" s="101"/>
      <c r="I18329" s="101"/>
    </row>
    <row r="18330" spans="8:9" x14ac:dyDescent="0.2">
      <c r="H18330" s="101"/>
      <c r="I18330" s="101"/>
    </row>
    <row r="18331" spans="8:9" x14ac:dyDescent="0.2">
      <c r="H18331" s="101"/>
      <c r="I18331" s="101"/>
    </row>
    <row r="18332" spans="8:9" x14ac:dyDescent="0.2">
      <c r="H18332" s="101"/>
      <c r="I18332" s="101"/>
    </row>
    <row r="18333" spans="8:9" x14ac:dyDescent="0.2">
      <c r="H18333" s="101"/>
      <c r="I18333" s="101"/>
    </row>
    <row r="18334" spans="8:9" x14ac:dyDescent="0.2">
      <c r="H18334" s="101"/>
      <c r="I18334" s="101"/>
    </row>
    <row r="18335" spans="8:9" x14ac:dyDescent="0.2">
      <c r="H18335" s="101"/>
      <c r="I18335" s="101"/>
    </row>
    <row r="18336" spans="8:9" x14ac:dyDescent="0.2">
      <c r="H18336" s="101"/>
      <c r="I18336" s="101"/>
    </row>
    <row r="18337" spans="8:9" x14ac:dyDescent="0.2">
      <c r="H18337" s="101"/>
      <c r="I18337" s="101"/>
    </row>
    <row r="18338" spans="8:9" x14ac:dyDescent="0.2">
      <c r="H18338" s="101"/>
      <c r="I18338" s="101"/>
    </row>
    <row r="18339" spans="8:9" x14ac:dyDescent="0.2">
      <c r="H18339" s="101"/>
      <c r="I18339" s="101"/>
    </row>
    <row r="18340" spans="8:9" x14ac:dyDescent="0.2">
      <c r="H18340" s="101"/>
      <c r="I18340" s="101"/>
    </row>
    <row r="18341" spans="8:9" x14ac:dyDescent="0.2">
      <c r="H18341" s="101"/>
      <c r="I18341" s="101"/>
    </row>
    <row r="18342" spans="8:9" x14ac:dyDescent="0.2">
      <c r="H18342" s="101"/>
      <c r="I18342" s="101"/>
    </row>
    <row r="18343" spans="8:9" x14ac:dyDescent="0.2">
      <c r="H18343" s="101"/>
      <c r="I18343" s="101"/>
    </row>
    <row r="18344" spans="8:9" x14ac:dyDescent="0.2">
      <c r="H18344" s="101"/>
      <c r="I18344" s="101"/>
    </row>
    <row r="18345" spans="8:9" x14ac:dyDescent="0.2">
      <c r="H18345" s="101"/>
      <c r="I18345" s="101"/>
    </row>
    <row r="18346" spans="8:9" x14ac:dyDescent="0.2">
      <c r="H18346" s="101"/>
      <c r="I18346" s="101"/>
    </row>
    <row r="18347" spans="8:9" x14ac:dyDescent="0.2">
      <c r="H18347" s="101"/>
      <c r="I18347" s="101"/>
    </row>
    <row r="18348" spans="8:9" x14ac:dyDescent="0.2">
      <c r="H18348" s="101"/>
      <c r="I18348" s="101"/>
    </row>
    <row r="18349" spans="8:9" x14ac:dyDescent="0.2">
      <c r="H18349" s="101"/>
      <c r="I18349" s="101"/>
    </row>
    <row r="18350" spans="8:9" x14ac:dyDescent="0.2">
      <c r="H18350" s="101"/>
      <c r="I18350" s="101"/>
    </row>
    <row r="18351" spans="8:9" x14ac:dyDescent="0.2">
      <c r="H18351" s="101"/>
      <c r="I18351" s="101"/>
    </row>
    <row r="18352" spans="8:9" x14ac:dyDescent="0.2">
      <c r="H18352" s="101"/>
      <c r="I18352" s="101"/>
    </row>
    <row r="18353" spans="8:9" x14ac:dyDescent="0.2">
      <c r="H18353" s="101"/>
      <c r="I18353" s="101"/>
    </row>
    <row r="18354" spans="8:9" x14ac:dyDescent="0.2">
      <c r="H18354" s="101"/>
      <c r="I18354" s="101"/>
    </row>
    <row r="18355" spans="8:9" x14ac:dyDescent="0.2">
      <c r="H18355" s="101"/>
      <c r="I18355" s="101"/>
    </row>
    <row r="18356" spans="8:9" x14ac:dyDescent="0.2">
      <c r="H18356" s="101"/>
      <c r="I18356" s="101"/>
    </row>
    <row r="18357" spans="8:9" x14ac:dyDescent="0.2">
      <c r="H18357" s="101"/>
      <c r="I18357" s="101"/>
    </row>
    <row r="18358" spans="8:9" x14ac:dyDescent="0.2">
      <c r="H18358" s="101"/>
      <c r="I18358" s="101"/>
    </row>
    <row r="18359" spans="8:9" x14ac:dyDescent="0.2">
      <c r="H18359" s="101"/>
      <c r="I18359" s="101"/>
    </row>
    <row r="18360" spans="8:9" x14ac:dyDescent="0.2">
      <c r="H18360" s="101"/>
      <c r="I18360" s="101"/>
    </row>
    <row r="18361" spans="8:9" x14ac:dyDescent="0.2">
      <c r="H18361" s="101"/>
      <c r="I18361" s="101"/>
    </row>
    <row r="18362" spans="8:9" x14ac:dyDescent="0.2">
      <c r="H18362" s="101"/>
      <c r="I18362" s="101"/>
    </row>
    <row r="18363" spans="8:9" x14ac:dyDescent="0.2">
      <c r="H18363" s="101"/>
      <c r="I18363" s="101"/>
    </row>
    <row r="18364" spans="8:9" x14ac:dyDescent="0.2">
      <c r="H18364" s="101"/>
      <c r="I18364" s="101"/>
    </row>
    <row r="18365" spans="8:9" x14ac:dyDescent="0.2">
      <c r="H18365" s="101"/>
      <c r="I18365" s="101"/>
    </row>
    <row r="18366" spans="8:9" x14ac:dyDescent="0.2">
      <c r="H18366" s="101"/>
      <c r="I18366" s="101"/>
    </row>
    <row r="18367" spans="8:9" x14ac:dyDescent="0.2">
      <c r="H18367" s="101"/>
      <c r="I18367" s="101"/>
    </row>
    <row r="18368" spans="8:9" x14ac:dyDescent="0.2">
      <c r="H18368" s="101"/>
      <c r="I18368" s="101"/>
    </row>
    <row r="18369" spans="8:9" x14ac:dyDescent="0.2">
      <c r="H18369" s="101"/>
      <c r="I18369" s="101"/>
    </row>
    <row r="18370" spans="8:9" x14ac:dyDescent="0.2">
      <c r="H18370" s="101"/>
      <c r="I18370" s="101"/>
    </row>
    <row r="18371" spans="8:9" x14ac:dyDescent="0.2">
      <c r="H18371" s="101"/>
      <c r="I18371" s="101"/>
    </row>
    <row r="18372" spans="8:9" x14ac:dyDescent="0.2">
      <c r="H18372" s="101"/>
      <c r="I18372" s="101"/>
    </row>
    <row r="18373" spans="8:9" x14ac:dyDescent="0.2">
      <c r="H18373" s="101"/>
      <c r="I18373" s="101"/>
    </row>
    <row r="18374" spans="8:9" x14ac:dyDescent="0.2">
      <c r="H18374" s="101"/>
      <c r="I18374" s="101"/>
    </row>
    <row r="18375" spans="8:9" x14ac:dyDescent="0.2">
      <c r="H18375" s="101"/>
      <c r="I18375" s="101"/>
    </row>
    <row r="18376" spans="8:9" x14ac:dyDescent="0.2">
      <c r="H18376" s="101"/>
      <c r="I18376" s="101"/>
    </row>
    <row r="18377" spans="8:9" x14ac:dyDescent="0.2">
      <c r="H18377" s="101"/>
      <c r="I18377" s="101"/>
    </row>
    <row r="18378" spans="8:9" x14ac:dyDescent="0.2">
      <c r="H18378" s="101"/>
      <c r="I18378" s="101"/>
    </row>
    <row r="18379" spans="8:9" x14ac:dyDescent="0.2">
      <c r="H18379" s="101"/>
      <c r="I18379" s="101"/>
    </row>
    <row r="18380" spans="8:9" x14ac:dyDescent="0.2">
      <c r="H18380" s="101"/>
      <c r="I18380" s="101"/>
    </row>
    <row r="18381" spans="8:9" x14ac:dyDescent="0.2">
      <c r="H18381" s="101"/>
      <c r="I18381" s="101"/>
    </row>
    <row r="18382" spans="8:9" x14ac:dyDescent="0.2">
      <c r="H18382" s="101"/>
      <c r="I18382" s="101"/>
    </row>
    <row r="18383" spans="8:9" x14ac:dyDescent="0.2">
      <c r="H18383" s="101"/>
      <c r="I18383" s="101"/>
    </row>
    <row r="18384" spans="8:9" x14ac:dyDescent="0.2">
      <c r="H18384" s="101"/>
      <c r="I18384" s="101"/>
    </row>
    <row r="18385" spans="8:9" x14ac:dyDescent="0.2">
      <c r="H18385" s="101"/>
      <c r="I18385" s="101"/>
    </row>
    <row r="18386" spans="8:9" x14ac:dyDescent="0.2">
      <c r="H18386" s="101"/>
      <c r="I18386" s="101"/>
    </row>
    <row r="18387" spans="8:9" x14ac:dyDescent="0.2">
      <c r="H18387" s="101"/>
      <c r="I18387" s="101"/>
    </row>
    <row r="18388" spans="8:9" x14ac:dyDescent="0.2">
      <c r="H18388" s="101"/>
      <c r="I18388" s="101"/>
    </row>
    <row r="18389" spans="8:9" x14ac:dyDescent="0.2">
      <c r="H18389" s="101"/>
      <c r="I18389" s="101"/>
    </row>
    <row r="18390" spans="8:9" x14ac:dyDescent="0.2">
      <c r="H18390" s="101"/>
      <c r="I18390" s="101"/>
    </row>
    <row r="18391" spans="8:9" x14ac:dyDescent="0.2">
      <c r="H18391" s="101"/>
      <c r="I18391" s="101"/>
    </row>
    <row r="18392" spans="8:9" x14ac:dyDescent="0.2">
      <c r="H18392" s="101"/>
      <c r="I18392" s="101"/>
    </row>
    <row r="18393" spans="8:9" x14ac:dyDescent="0.2">
      <c r="H18393" s="101"/>
      <c r="I18393" s="101"/>
    </row>
    <row r="18394" spans="8:9" x14ac:dyDescent="0.2">
      <c r="H18394" s="101"/>
      <c r="I18394" s="101"/>
    </row>
    <row r="18395" spans="8:9" x14ac:dyDescent="0.2">
      <c r="H18395" s="101"/>
      <c r="I18395" s="101"/>
    </row>
    <row r="18396" spans="8:9" x14ac:dyDescent="0.2">
      <c r="H18396" s="101"/>
      <c r="I18396" s="101"/>
    </row>
    <row r="18397" spans="8:9" x14ac:dyDescent="0.2">
      <c r="H18397" s="101"/>
      <c r="I18397" s="101"/>
    </row>
    <row r="18398" spans="8:9" x14ac:dyDescent="0.2">
      <c r="H18398" s="101"/>
      <c r="I18398" s="101"/>
    </row>
    <row r="18399" spans="8:9" x14ac:dyDescent="0.2">
      <c r="H18399" s="101"/>
      <c r="I18399" s="101"/>
    </row>
    <row r="18400" spans="8:9" x14ac:dyDescent="0.2">
      <c r="H18400" s="101"/>
      <c r="I18400" s="101"/>
    </row>
    <row r="18401" spans="8:9" x14ac:dyDescent="0.2">
      <c r="H18401" s="101"/>
      <c r="I18401" s="101"/>
    </row>
    <row r="18402" spans="8:9" x14ac:dyDescent="0.2">
      <c r="H18402" s="101"/>
      <c r="I18402" s="101"/>
    </row>
    <row r="18403" spans="8:9" x14ac:dyDescent="0.2">
      <c r="H18403" s="101"/>
      <c r="I18403" s="101"/>
    </row>
    <row r="18404" spans="8:9" x14ac:dyDescent="0.2">
      <c r="H18404" s="101"/>
      <c r="I18404" s="101"/>
    </row>
    <row r="18405" spans="8:9" x14ac:dyDescent="0.2">
      <c r="H18405" s="101"/>
      <c r="I18405" s="101"/>
    </row>
    <row r="18406" spans="8:9" x14ac:dyDescent="0.2">
      <c r="H18406" s="101"/>
      <c r="I18406" s="101"/>
    </row>
    <row r="18407" spans="8:9" x14ac:dyDescent="0.2">
      <c r="H18407" s="101"/>
      <c r="I18407" s="101"/>
    </row>
    <row r="18408" spans="8:9" x14ac:dyDescent="0.2">
      <c r="H18408" s="101"/>
      <c r="I18408" s="101"/>
    </row>
    <row r="18409" spans="8:9" x14ac:dyDescent="0.2">
      <c r="H18409" s="101"/>
      <c r="I18409" s="101"/>
    </row>
    <row r="18410" spans="8:9" x14ac:dyDescent="0.2">
      <c r="H18410" s="101"/>
      <c r="I18410" s="101"/>
    </row>
    <row r="18411" spans="8:9" x14ac:dyDescent="0.2">
      <c r="H18411" s="101"/>
      <c r="I18411" s="101"/>
    </row>
    <row r="18412" spans="8:9" x14ac:dyDescent="0.2">
      <c r="H18412" s="101"/>
      <c r="I18412" s="101"/>
    </row>
    <row r="18413" spans="8:9" x14ac:dyDescent="0.2">
      <c r="H18413" s="101"/>
      <c r="I18413" s="101"/>
    </row>
    <row r="18414" spans="8:9" x14ac:dyDescent="0.2">
      <c r="H18414" s="101"/>
      <c r="I18414" s="101"/>
    </row>
    <row r="18415" spans="8:9" x14ac:dyDescent="0.2">
      <c r="H18415" s="101"/>
      <c r="I18415" s="101"/>
    </row>
    <row r="18416" spans="8:9" x14ac:dyDescent="0.2">
      <c r="H18416" s="101"/>
      <c r="I18416" s="101"/>
    </row>
    <row r="18417" spans="8:9" x14ac:dyDescent="0.2">
      <c r="H18417" s="101"/>
      <c r="I18417" s="101"/>
    </row>
    <row r="18418" spans="8:9" x14ac:dyDescent="0.2">
      <c r="H18418" s="101"/>
      <c r="I18418" s="101"/>
    </row>
    <row r="18419" spans="8:9" x14ac:dyDescent="0.2">
      <c r="H18419" s="101"/>
      <c r="I18419" s="101"/>
    </row>
    <row r="18420" spans="8:9" x14ac:dyDescent="0.2">
      <c r="H18420" s="101"/>
      <c r="I18420" s="101"/>
    </row>
    <row r="18421" spans="8:9" x14ac:dyDescent="0.2">
      <c r="H18421" s="101"/>
      <c r="I18421" s="101"/>
    </row>
    <row r="18422" spans="8:9" x14ac:dyDescent="0.2">
      <c r="H18422" s="101"/>
      <c r="I18422" s="101"/>
    </row>
    <row r="18423" spans="8:9" x14ac:dyDescent="0.2">
      <c r="H18423" s="101"/>
      <c r="I18423" s="101"/>
    </row>
    <row r="18424" spans="8:9" x14ac:dyDescent="0.2">
      <c r="H18424" s="101"/>
      <c r="I18424" s="101"/>
    </row>
    <row r="18425" spans="8:9" x14ac:dyDescent="0.2">
      <c r="H18425" s="101"/>
      <c r="I18425" s="101"/>
    </row>
    <row r="18426" spans="8:9" x14ac:dyDescent="0.2">
      <c r="H18426" s="101"/>
      <c r="I18426" s="101"/>
    </row>
    <row r="18427" spans="8:9" x14ac:dyDescent="0.2">
      <c r="H18427" s="101"/>
      <c r="I18427" s="101"/>
    </row>
    <row r="18428" spans="8:9" x14ac:dyDescent="0.2">
      <c r="H18428" s="101"/>
      <c r="I18428" s="101"/>
    </row>
    <row r="18429" spans="8:9" x14ac:dyDescent="0.2">
      <c r="H18429" s="101"/>
      <c r="I18429" s="101"/>
    </row>
    <row r="18430" spans="8:9" x14ac:dyDescent="0.2">
      <c r="H18430" s="101"/>
      <c r="I18430" s="101"/>
    </row>
    <row r="18431" spans="8:9" x14ac:dyDescent="0.2">
      <c r="H18431" s="101"/>
      <c r="I18431" s="101"/>
    </row>
    <row r="18432" spans="8:9" x14ac:dyDescent="0.2">
      <c r="H18432" s="101"/>
      <c r="I18432" s="101"/>
    </row>
    <row r="18433" spans="8:9" x14ac:dyDescent="0.2">
      <c r="H18433" s="101"/>
      <c r="I18433" s="101"/>
    </row>
    <row r="18434" spans="8:9" x14ac:dyDescent="0.2">
      <c r="H18434" s="101"/>
      <c r="I18434" s="101"/>
    </row>
    <row r="18435" spans="8:9" x14ac:dyDescent="0.2">
      <c r="H18435" s="101"/>
      <c r="I18435" s="101"/>
    </row>
    <row r="18436" spans="8:9" x14ac:dyDescent="0.2">
      <c r="H18436" s="101"/>
      <c r="I18436" s="101"/>
    </row>
    <row r="18437" spans="8:9" x14ac:dyDescent="0.2">
      <c r="H18437" s="101"/>
      <c r="I18437" s="101"/>
    </row>
    <row r="18438" spans="8:9" x14ac:dyDescent="0.2">
      <c r="H18438" s="101"/>
      <c r="I18438" s="101"/>
    </row>
    <row r="18439" spans="8:9" x14ac:dyDescent="0.2">
      <c r="H18439" s="101"/>
      <c r="I18439" s="101"/>
    </row>
    <row r="18440" spans="8:9" x14ac:dyDescent="0.2">
      <c r="H18440" s="101"/>
      <c r="I18440" s="101"/>
    </row>
    <row r="18441" spans="8:9" x14ac:dyDescent="0.2">
      <c r="H18441" s="101"/>
      <c r="I18441" s="101"/>
    </row>
    <row r="18442" spans="8:9" x14ac:dyDescent="0.2">
      <c r="H18442" s="101"/>
      <c r="I18442" s="101"/>
    </row>
    <row r="18443" spans="8:9" x14ac:dyDescent="0.2">
      <c r="H18443" s="101"/>
      <c r="I18443" s="101"/>
    </row>
    <row r="18444" spans="8:9" x14ac:dyDescent="0.2">
      <c r="H18444" s="101"/>
      <c r="I18444" s="101"/>
    </row>
    <row r="18445" spans="8:9" x14ac:dyDescent="0.2">
      <c r="H18445" s="101"/>
      <c r="I18445" s="101"/>
    </row>
    <row r="18446" spans="8:9" x14ac:dyDescent="0.2">
      <c r="H18446" s="101"/>
      <c r="I18446" s="101"/>
    </row>
    <row r="18447" spans="8:9" x14ac:dyDescent="0.2">
      <c r="H18447" s="101"/>
      <c r="I18447" s="101"/>
    </row>
    <row r="18448" spans="8:9" x14ac:dyDescent="0.2">
      <c r="H18448" s="101"/>
      <c r="I18448" s="101"/>
    </row>
    <row r="18449" spans="8:9" x14ac:dyDescent="0.2">
      <c r="H18449" s="101"/>
      <c r="I18449" s="101"/>
    </row>
    <row r="18450" spans="8:9" x14ac:dyDescent="0.2">
      <c r="H18450" s="101"/>
      <c r="I18450" s="101"/>
    </row>
    <row r="18451" spans="8:9" x14ac:dyDescent="0.2">
      <c r="H18451" s="101"/>
      <c r="I18451" s="101"/>
    </row>
    <row r="18452" spans="8:9" x14ac:dyDescent="0.2">
      <c r="H18452" s="101"/>
      <c r="I18452" s="101"/>
    </row>
    <row r="18453" spans="8:9" x14ac:dyDescent="0.2">
      <c r="H18453" s="101"/>
      <c r="I18453" s="101"/>
    </row>
    <row r="18454" spans="8:9" x14ac:dyDescent="0.2">
      <c r="H18454" s="101"/>
      <c r="I18454" s="101"/>
    </row>
    <row r="18455" spans="8:9" x14ac:dyDescent="0.2">
      <c r="H18455" s="101"/>
      <c r="I18455" s="101"/>
    </row>
    <row r="18456" spans="8:9" x14ac:dyDescent="0.2">
      <c r="H18456" s="101"/>
      <c r="I18456" s="101"/>
    </row>
    <row r="18457" spans="8:9" x14ac:dyDescent="0.2">
      <c r="H18457" s="101"/>
      <c r="I18457" s="101"/>
    </row>
    <row r="18458" spans="8:9" x14ac:dyDescent="0.2">
      <c r="H18458" s="101"/>
      <c r="I18458" s="101"/>
    </row>
    <row r="18459" spans="8:9" x14ac:dyDescent="0.2">
      <c r="H18459" s="101"/>
      <c r="I18459" s="101"/>
    </row>
    <row r="18460" spans="8:9" x14ac:dyDescent="0.2">
      <c r="H18460" s="101"/>
      <c r="I18460" s="101"/>
    </row>
    <row r="18461" spans="8:9" x14ac:dyDescent="0.2">
      <c r="H18461" s="101"/>
      <c r="I18461" s="101"/>
    </row>
    <row r="18462" spans="8:9" x14ac:dyDescent="0.2">
      <c r="H18462" s="101"/>
      <c r="I18462" s="101"/>
    </row>
    <row r="18463" spans="8:9" x14ac:dyDescent="0.2">
      <c r="H18463" s="101"/>
      <c r="I18463" s="101"/>
    </row>
    <row r="18464" spans="8:9" x14ac:dyDescent="0.2">
      <c r="H18464" s="101"/>
      <c r="I18464" s="101"/>
    </row>
    <row r="18465" spans="8:9" x14ac:dyDescent="0.2">
      <c r="H18465" s="101"/>
      <c r="I18465" s="101"/>
    </row>
    <row r="18466" spans="8:9" x14ac:dyDescent="0.2">
      <c r="H18466" s="101"/>
      <c r="I18466" s="101"/>
    </row>
    <row r="18467" spans="8:9" x14ac:dyDescent="0.2">
      <c r="H18467" s="101"/>
      <c r="I18467" s="101"/>
    </row>
    <row r="18468" spans="8:9" x14ac:dyDescent="0.2">
      <c r="H18468" s="101"/>
      <c r="I18468" s="101"/>
    </row>
    <row r="18469" spans="8:9" x14ac:dyDescent="0.2">
      <c r="H18469" s="101"/>
      <c r="I18469" s="101"/>
    </row>
    <row r="18470" spans="8:9" x14ac:dyDescent="0.2">
      <c r="H18470" s="101"/>
      <c r="I18470" s="101"/>
    </row>
    <row r="18471" spans="8:9" x14ac:dyDescent="0.2">
      <c r="H18471" s="101"/>
      <c r="I18471" s="101"/>
    </row>
    <row r="18472" spans="8:9" x14ac:dyDescent="0.2">
      <c r="H18472" s="101"/>
      <c r="I18472" s="101"/>
    </row>
    <row r="18473" spans="8:9" x14ac:dyDescent="0.2">
      <c r="H18473" s="101"/>
      <c r="I18473" s="101"/>
    </row>
    <row r="18474" spans="8:9" x14ac:dyDescent="0.2">
      <c r="H18474" s="101"/>
      <c r="I18474" s="101"/>
    </row>
    <row r="18475" spans="8:9" x14ac:dyDescent="0.2">
      <c r="H18475" s="101"/>
      <c r="I18475" s="101"/>
    </row>
    <row r="18476" spans="8:9" x14ac:dyDescent="0.2">
      <c r="H18476" s="101"/>
      <c r="I18476" s="101"/>
    </row>
    <row r="18477" spans="8:9" x14ac:dyDescent="0.2">
      <c r="H18477" s="101"/>
      <c r="I18477" s="101"/>
    </row>
    <row r="18478" spans="8:9" x14ac:dyDescent="0.2">
      <c r="H18478" s="101"/>
      <c r="I18478" s="101"/>
    </row>
    <row r="18479" spans="8:9" x14ac:dyDescent="0.2">
      <c r="H18479" s="101"/>
      <c r="I18479" s="101"/>
    </row>
    <row r="18480" spans="8:9" x14ac:dyDescent="0.2">
      <c r="H18480" s="101"/>
      <c r="I18480" s="101"/>
    </row>
    <row r="18481" spans="8:9" x14ac:dyDescent="0.2">
      <c r="H18481" s="101"/>
      <c r="I18481" s="101"/>
    </row>
    <row r="18482" spans="8:9" x14ac:dyDescent="0.2">
      <c r="H18482" s="101"/>
      <c r="I18482" s="101"/>
    </row>
    <row r="18483" spans="8:9" x14ac:dyDescent="0.2">
      <c r="H18483" s="101"/>
      <c r="I18483" s="101"/>
    </row>
    <row r="18484" spans="8:9" x14ac:dyDescent="0.2">
      <c r="H18484" s="101"/>
      <c r="I18484" s="101"/>
    </row>
    <row r="18485" spans="8:9" x14ac:dyDescent="0.2">
      <c r="H18485" s="101"/>
      <c r="I18485" s="101"/>
    </row>
    <row r="18486" spans="8:9" x14ac:dyDescent="0.2">
      <c r="H18486" s="101"/>
      <c r="I18486" s="101"/>
    </row>
    <row r="18487" spans="8:9" x14ac:dyDescent="0.2">
      <c r="H18487" s="101"/>
      <c r="I18487" s="101"/>
    </row>
    <row r="18488" spans="8:9" x14ac:dyDescent="0.2">
      <c r="H18488" s="101"/>
      <c r="I18488" s="101"/>
    </row>
    <row r="18489" spans="8:9" x14ac:dyDescent="0.2">
      <c r="H18489" s="101"/>
      <c r="I18489" s="101"/>
    </row>
    <row r="18490" spans="8:9" x14ac:dyDescent="0.2">
      <c r="H18490" s="101"/>
      <c r="I18490" s="101"/>
    </row>
    <row r="18491" spans="8:9" x14ac:dyDescent="0.2">
      <c r="H18491" s="101"/>
      <c r="I18491" s="101"/>
    </row>
    <row r="18492" spans="8:9" x14ac:dyDescent="0.2">
      <c r="H18492" s="101"/>
      <c r="I18492" s="101"/>
    </row>
    <row r="18493" spans="8:9" x14ac:dyDescent="0.2">
      <c r="H18493" s="101"/>
      <c r="I18493" s="101"/>
    </row>
    <row r="18494" spans="8:9" x14ac:dyDescent="0.2">
      <c r="H18494" s="101"/>
      <c r="I18494" s="101"/>
    </row>
    <row r="18495" spans="8:9" x14ac:dyDescent="0.2">
      <c r="H18495" s="101"/>
      <c r="I18495" s="101"/>
    </row>
    <row r="18496" spans="8:9" x14ac:dyDescent="0.2">
      <c r="H18496" s="101"/>
      <c r="I18496" s="101"/>
    </row>
    <row r="18497" spans="8:9" x14ac:dyDescent="0.2">
      <c r="H18497" s="101"/>
      <c r="I18497" s="101"/>
    </row>
    <row r="18498" spans="8:9" x14ac:dyDescent="0.2">
      <c r="H18498" s="101"/>
      <c r="I18498" s="101"/>
    </row>
    <row r="18499" spans="8:9" x14ac:dyDescent="0.2">
      <c r="H18499" s="101"/>
      <c r="I18499" s="101"/>
    </row>
    <row r="18500" spans="8:9" x14ac:dyDescent="0.2">
      <c r="H18500" s="101"/>
      <c r="I18500" s="101"/>
    </row>
    <row r="18501" spans="8:9" x14ac:dyDescent="0.2">
      <c r="H18501" s="101"/>
      <c r="I18501" s="101"/>
    </row>
    <row r="18502" spans="8:9" x14ac:dyDescent="0.2">
      <c r="H18502" s="101"/>
      <c r="I18502" s="101"/>
    </row>
    <row r="18503" spans="8:9" x14ac:dyDescent="0.2">
      <c r="H18503" s="101"/>
      <c r="I18503" s="101"/>
    </row>
    <row r="18504" spans="8:9" x14ac:dyDescent="0.2">
      <c r="H18504" s="101"/>
      <c r="I18504" s="101"/>
    </row>
    <row r="18505" spans="8:9" x14ac:dyDescent="0.2">
      <c r="H18505" s="101"/>
      <c r="I18505" s="101"/>
    </row>
    <row r="18506" spans="8:9" x14ac:dyDescent="0.2">
      <c r="H18506" s="101"/>
      <c r="I18506" s="101"/>
    </row>
    <row r="18507" spans="8:9" x14ac:dyDescent="0.2">
      <c r="H18507" s="101"/>
      <c r="I18507" s="101"/>
    </row>
    <row r="18508" spans="8:9" x14ac:dyDescent="0.2">
      <c r="H18508" s="101"/>
      <c r="I18508" s="101"/>
    </row>
    <row r="18509" spans="8:9" x14ac:dyDescent="0.2">
      <c r="H18509" s="101"/>
      <c r="I18509" s="101"/>
    </row>
    <row r="18510" spans="8:9" x14ac:dyDescent="0.2">
      <c r="H18510" s="101"/>
      <c r="I18510" s="101"/>
    </row>
    <row r="18511" spans="8:9" x14ac:dyDescent="0.2">
      <c r="H18511" s="101"/>
      <c r="I18511" s="101"/>
    </row>
    <row r="18512" spans="8:9" x14ac:dyDescent="0.2">
      <c r="H18512" s="101"/>
      <c r="I18512" s="101"/>
    </row>
    <row r="18513" spans="8:9" x14ac:dyDescent="0.2">
      <c r="H18513" s="101"/>
      <c r="I18513" s="101"/>
    </row>
    <row r="18514" spans="8:9" x14ac:dyDescent="0.2">
      <c r="H18514" s="101"/>
      <c r="I18514" s="101"/>
    </row>
    <row r="18515" spans="8:9" x14ac:dyDescent="0.2">
      <c r="H18515" s="101"/>
      <c r="I18515" s="101"/>
    </row>
    <row r="18516" spans="8:9" x14ac:dyDescent="0.2">
      <c r="H18516" s="101"/>
      <c r="I18516" s="101"/>
    </row>
    <row r="18517" spans="8:9" x14ac:dyDescent="0.2">
      <c r="H18517" s="101"/>
      <c r="I18517" s="101"/>
    </row>
    <row r="18518" spans="8:9" x14ac:dyDescent="0.2">
      <c r="H18518" s="101"/>
      <c r="I18518" s="101"/>
    </row>
    <row r="18519" spans="8:9" x14ac:dyDescent="0.2">
      <c r="H18519" s="101"/>
      <c r="I18519" s="101"/>
    </row>
    <row r="18520" spans="8:9" x14ac:dyDescent="0.2">
      <c r="H18520" s="101"/>
      <c r="I18520" s="101"/>
    </row>
    <row r="18521" spans="8:9" x14ac:dyDescent="0.2">
      <c r="H18521" s="101"/>
      <c r="I18521" s="101"/>
    </row>
    <row r="18522" spans="8:9" x14ac:dyDescent="0.2">
      <c r="H18522" s="101"/>
      <c r="I18522" s="101"/>
    </row>
    <row r="18523" spans="8:9" x14ac:dyDescent="0.2">
      <c r="H18523" s="101"/>
      <c r="I18523" s="101"/>
    </row>
    <row r="18524" spans="8:9" x14ac:dyDescent="0.2">
      <c r="H18524" s="101"/>
      <c r="I18524" s="101"/>
    </row>
    <row r="18525" spans="8:9" x14ac:dyDescent="0.2">
      <c r="H18525" s="101"/>
      <c r="I18525" s="101"/>
    </row>
    <row r="18526" spans="8:9" x14ac:dyDescent="0.2">
      <c r="H18526" s="101"/>
      <c r="I18526" s="101"/>
    </row>
    <row r="18527" spans="8:9" x14ac:dyDescent="0.2">
      <c r="H18527" s="101"/>
      <c r="I18527" s="101"/>
    </row>
    <row r="18528" spans="8:9" x14ac:dyDescent="0.2">
      <c r="H18528" s="101"/>
      <c r="I18528" s="101"/>
    </row>
    <row r="18529" spans="8:9" x14ac:dyDescent="0.2">
      <c r="H18529" s="101"/>
      <c r="I18529" s="101"/>
    </row>
    <row r="18530" spans="8:9" x14ac:dyDescent="0.2">
      <c r="H18530" s="101"/>
      <c r="I18530" s="101"/>
    </row>
    <row r="18531" spans="8:9" x14ac:dyDescent="0.2">
      <c r="H18531" s="101"/>
      <c r="I18531" s="101"/>
    </row>
    <row r="18532" spans="8:9" x14ac:dyDescent="0.2">
      <c r="H18532" s="101"/>
      <c r="I18532" s="101"/>
    </row>
    <row r="18533" spans="8:9" x14ac:dyDescent="0.2">
      <c r="H18533" s="101"/>
      <c r="I18533" s="101"/>
    </row>
    <row r="18534" spans="8:9" x14ac:dyDescent="0.2">
      <c r="H18534" s="101"/>
      <c r="I18534" s="101"/>
    </row>
    <row r="18535" spans="8:9" x14ac:dyDescent="0.2">
      <c r="H18535" s="101"/>
      <c r="I18535" s="101"/>
    </row>
    <row r="18536" spans="8:9" x14ac:dyDescent="0.2">
      <c r="H18536" s="101"/>
      <c r="I18536" s="101"/>
    </row>
    <row r="18537" spans="8:9" x14ac:dyDescent="0.2">
      <c r="H18537" s="101"/>
      <c r="I18537" s="101"/>
    </row>
    <row r="18538" spans="8:9" x14ac:dyDescent="0.2">
      <c r="H18538" s="101"/>
      <c r="I18538" s="101"/>
    </row>
    <row r="18539" spans="8:9" x14ac:dyDescent="0.2">
      <c r="H18539" s="101"/>
      <c r="I18539" s="101"/>
    </row>
    <row r="18540" spans="8:9" x14ac:dyDescent="0.2">
      <c r="H18540" s="101"/>
      <c r="I18540" s="101"/>
    </row>
    <row r="18541" spans="8:9" x14ac:dyDescent="0.2">
      <c r="H18541" s="101"/>
      <c r="I18541" s="101"/>
    </row>
    <row r="18542" spans="8:9" x14ac:dyDescent="0.2">
      <c r="H18542" s="101"/>
      <c r="I18542" s="101"/>
    </row>
    <row r="18543" spans="8:9" x14ac:dyDescent="0.2">
      <c r="H18543" s="101"/>
      <c r="I18543" s="101"/>
    </row>
    <row r="18544" spans="8:9" x14ac:dyDescent="0.2">
      <c r="H18544" s="101"/>
      <c r="I18544" s="101"/>
    </row>
    <row r="18545" spans="8:9" x14ac:dyDescent="0.2">
      <c r="H18545" s="101"/>
      <c r="I18545" s="101"/>
    </row>
    <row r="18546" spans="8:9" x14ac:dyDescent="0.2">
      <c r="H18546" s="101"/>
      <c r="I18546" s="101"/>
    </row>
    <row r="18547" spans="8:9" x14ac:dyDescent="0.2">
      <c r="H18547" s="101"/>
      <c r="I18547" s="101"/>
    </row>
    <row r="18548" spans="8:9" x14ac:dyDescent="0.2">
      <c r="H18548" s="101"/>
      <c r="I18548" s="101"/>
    </row>
    <row r="18549" spans="8:9" x14ac:dyDescent="0.2">
      <c r="H18549" s="101"/>
      <c r="I18549" s="101"/>
    </row>
    <row r="18550" spans="8:9" x14ac:dyDescent="0.2">
      <c r="H18550" s="101"/>
      <c r="I18550" s="101"/>
    </row>
    <row r="18551" spans="8:9" x14ac:dyDescent="0.2">
      <c r="H18551" s="101"/>
      <c r="I18551" s="101"/>
    </row>
    <row r="18552" spans="8:9" x14ac:dyDescent="0.2">
      <c r="H18552" s="101"/>
      <c r="I18552" s="101"/>
    </row>
    <row r="18553" spans="8:9" x14ac:dyDescent="0.2">
      <c r="H18553" s="101"/>
      <c r="I18553" s="101"/>
    </row>
    <row r="18554" spans="8:9" x14ac:dyDescent="0.2">
      <c r="H18554" s="101"/>
      <c r="I18554" s="101"/>
    </row>
    <row r="18555" spans="8:9" x14ac:dyDescent="0.2">
      <c r="H18555" s="101"/>
      <c r="I18555" s="101"/>
    </row>
    <row r="18556" spans="8:9" x14ac:dyDescent="0.2">
      <c r="H18556" s="101"/>
      <c r="I18556" s="101"/>
    </row>
    <row r="18557" spans="8:9" x14ac:dyDescent="0.2">
      <c r="H18557" s="101"/>
      <c r="I18557" s="101"/>
    </row>
    <row r="18558" spans="8:9" x14ac:dyDescent="0.2">
      <c r="H18558" s="101"/>
      <c r="I18558" s="101"/>
    </row>
    <row r="18559" spans="8:9" x14ac:dyDescent="0.2">
      <c r="H18559" s="101"/>
      <c r="I18559" s="101"/>
    </row>
    <row r="18560" spans="8:9" x14ac:dyDescent="0.2">
      <c r="H18560" s="101"/>
      <c r="I18560" s="101"/>
    </row>
    <row r="18561" spans="8:9" x14ac:dyDescent="0.2">
      <c r="H18561" s="101"/>
      <c r="I18561" s="101"/>
    </row>
    <row r="18562" spans="8:9" x14ac:dyDescent="0.2">
      <c r="H18562" s="101"/>
      <c r="I18562" s="101"/>
    </row>
    <row r="18563" spans="8:9" x14ac:dyDescent="0.2">
      <c r="H18563" s="101"/>
      <c r="I18563" s="101"/>
    </row>
    <row r="18564" spans="8:9" x14ac:dyDescent="0.2">
      <c r="H18564" s="101"/>
      <c r="I18564" s="101"/>
    </row>
    <row r="18565" spans="8:9" x14ac:dyDescent="0.2">
      <c r="H18565" s="101"/>
      <c r="I18565" s="101"/>
    </row>
    <row r="18566" spans="8:9" x14ac:dyDescent="0.2">
      <c r="H18566" s="101"/>
      <c r="I18566" s="101"/>
    </row>
    <row r="18567" spans="8:9" x14ac:dyDescent="0.2">
      <c r="H18567" s="101"/>
      <c r="I18567" s="101"/>
    </row>
    <row r="18568" spans="8:9" x14ac:dyDescent="0.2">
      <c r="H18568" s="101"/>
      <c r="I18568" s="101"/>
    </row>
    <row r="18569" spans="8:9" x14ac:dyDescent="0.2">
      <c r="H18569" s="101"/>
      <c r="I18569" s="101"/>
    </row>
    <row r="18570" spans="8:9" x14ac:dyDescent="0.2">
      <c r="H18570" s="101"/>
      <c r="I18570" s="101"/>
    </row>
    <row r="18571" spans="8:9" x14ac:dyDescent="0.2">
      <c r="H18571" s="101"/>
      <c r="I18571" s="101"/>
    </row>
    <row r="18572" spans="8:9" x14ac:dyDescent="0.2">
      <c r="H18572" s="101"/>
      <c r="I18572" s="101"/>
    </row>
    <row r="18573" spans="8:9" x14ac:dyDescent="0.2">
      <c r="H18573" s="101"/>
      <c r="I18573" s="101"/>
    </row>
    <row r="18574" spans="8:9" x14ac:dyDescent="0.2">
      <c r="H18574" s="101"/>
      <c r="I18574" s="101"/>
    </row>
    <row r="18575" spans="8:9" x14ac:dyDescent="0.2">
      <c r="H18575" s="101"/>
      <c r="I18575" s="101"/>
    </row>
    <row r="18576" spans="8:9" x14ac:dyDescent="0.2">
      <c r="H18576" s="101"/>
      <c r="I18576" s="101"/>
    </row>
    <row r="18577" spans="8:9" x14ac:dyDescent="0.2">
      <c r="H18577" s="101"/>
      <c r="I18577" s="101"/>
    </row>
    <row r="18578" spans="8:9" x14ac:dyDescent="0.2">
      <c r="H18578" s="101"/>
      <c r="I18578" s="101"/>
    </row>
    <row r="18579" spans="8:9" x14ac:dyDescent="0.2">
      <c r="H18579" s="101"/>
      <c r="I18579" s="101"/>
    </row>
    <row r="18580" spans="8:9" x14ac:dyDescent="0.2">
      <c r="H18580" s="101"/>
      <c r="I18580" s="101"/>
    </row>
    <row r="18581" spans="8:9" x14ac:dyDescent="0.2">
      <c r="H18581" s="101"/>
      <c r="I18581" s="101"/>
    </row>
    <row r="18582" spans="8:9" x14ac:dyDescent="0.2">
      <c r="H18582" s="101"/>
      <c r="I18582" s="101"/>
    </row>
    <row r="18583" spans="8:9" x14ac:dyDescent="0.2">
      <c r="H18583" s="101"/>
      <c r="I18583" s="101"/>
    </row>
    <row r="18584" spans="8:9" x14ac:dyDescent="0.2">
      <c r="H18584" s="101"/>
      <c r="I18584" s="101"/>
    </row>
    <row r="18585" spans="8:9" x14ac:dyDescent="0.2">
      <c r="H18585" s="101"/>
      <c r="I18585" s="101"/>
    </row>
    <row r="18586" spans="8:9" x14ac:dyDescent="0.2">
      <c r="H18586" s="101"/>
      <c r="I18586" s="101"/>
    </row>
    <row r="18587" spans="8:9" x14ac:dyDescent="0.2">
      <c r="H18587" s="101"/>
      <c r="I18587" s="101"/>
    </row>
    <row r="18588" spans="8:9" x14ac:dyDescent="0.2">
      <c r="H18588" s="101"/>
      <c r="I18588" s="101"/>
    </row>
    <row r="18589" spans="8:9" x14ac:dyDescent="0.2">
      <c r="H18589" s="101"/>
      <c r="I18589" s="101"/>
    </row>
    <row r="18590" spans="8:9" x14ac:dyDescent="0.2">
      <c r="H18590" s="101"/>
      <c r="I18590" s="101"/>
    </row>
    <row r="18591" spans="8:9" x14ac:dyDescent="0.2">
      <c r="H18591" s="101"/>
      <c r="I18591" s="101"/>
    </row>
    <row r="18592" spans="8:9" x14ac:dyDescent="0.2">
      <c r="H18592" s="101"/>
      <c r="I18592" s="101"/>
    </row>
    <row r="18593" spans="8:9" x14ac:dyDescent="0.2">
      <c r="H18593" s="101"/>
      <c r="I18593" s="101"/>
    </row>
    <row r="18594" spans="8:9" x14ac:dyDescent="0.2">
      <c r="H18594" s="101"/>
      <c r="I18594" s="101"/>
    </row>
    <row r="18595" spans="8:9" x14ac:dyDescent="0.2">
      <c r="H18595" s="101"/>
      <c r="I18595" s="101"/>
    </row>
    <row r="18596" spans="8:9" x14ac:dyDescent="0.2">
      <c r="H18596" s="101"/>
      <c r="I18596" s="101"/>
    </row>
    <row r="18597" spans="8:9" x14ac:dyDescent="0.2">
      <c r="H18597" s="101"/>
      <c r="I18597" s="101"/>
    </row>
    <row r="18598" spans="8:9" x14ac:dyDescent="0.2">
      <c r="H18598" s="101"/>
      <c r="I18598" s="101"/>
    </row>
    <row r="18599" spans="8:9" x14ac:dyDescent="0.2">
      <c r="H18599" s="101"/>
      <c r="I18599" s="101"/>
    </row>
    <row r="18600" spans="8:9" x14ac:dyDescent="0.2">
      <c r="H18600" s="101"/>
      <c r="I18600" s="101"/>
    </row>
    <row r="18601" spans="8:9" x14ac:dyDescent="0.2">
      <c r="H18601" s="101"/>
      <c r="I18601" s="101"/>
    </row>
    <row r="18602" spans="8:9" x14ac:dyDescent="0.2">
      <c r="H18602" s="101"/>
      <c r="I18602" s="101"/>
    </row>
    <row r="18603" spans="8:9" x14ac:dyDescent="0.2">
      <c r="H18603" s="101"/>
      <c r="I18603" s="101"/>
    </row>
    <row r="18604" spans="8:9" x14ac:dyDescent="0.2">
      <c r="H18604" s="101"/>
      <c r="I18604" s="101"/>
    </row>
    <row r="18605" spans="8:9" x14ac:dyDescent="0.2">
      <c r="H18605" s="101"/>
      <c r="I18605" s="101"/>
    </row>
    <row r="18606" spans="8:9" x14ac:dyDescent="0.2">
      <c r="H18606" s="101"/>
      <c r="I18606" s="101"/>
    </row>
    <row r="18607" spans="8:9" x14ac:dyDescent="0.2">
      <c r="H18607" s="101"/>
      <c r="I18607" s="101"/>
    </row>
    <row r="18608" spans="8:9" x14ac:dyDescent="0.2">
      <c r="H18608" s="101"/>
      <c r="I18608" s="101"/>
    </row>
    <row r="18609" spans="8:9" x14ac:dyDescent="0.2">
      <c r="H18609" s="101"/>
      <c r="I18609" s="101"/>
    </row>
    <row r="18610" spans="8:9" x14ac:dyDescent="0.2">
      <c r="H18610" s="101"/>
      <c r="I18610" s="101"/>
    </row>
    <row r="18611" spans="8:9" x14ac:dyDescent="0.2">
      <c r="H18611" s="101"/>
      <c r="I18611" s="101"/>
    </row>
    <row r="18612" spans="8:9" x14ac:dyDescent="0.2">
      <c r="H18612" s="101"/>
      <c r="I18612" s="101"/>
    </row>
    <row r="18613" spans="8:9" x14ac:dyDescent="0.2">
      <c r="H18613" s="101"/>
      <c r="I18613" s="101"/>
    </row>
    <row r="18614" spans="8:9" x14ac:dyDescent="0.2">
      <c r="H18614" s="101"/>
      <c r="I18614" s="101"/>
    </row>
    <row r="18615" spans="8:9" x14ac:dyDescent="0.2">
      <c r="H18615" s="101"/>
      <c r="I18615" s="101"/>
    </row>
    <row r="18616" spans="8:9" x14ac:dyDescent="0.2">
      <c r="H18616" s="101"/>
      <c r="I18616" s="101"/>
    </row>
    <row r="18617" spans="8:9" x14ac:dyDescent="0.2">
      <c r="H18617" s="101"/>
      <c r="I18617" s="101"/>
    </row>
    <row r="18618" spans="8:9" x14ac:dyDescent="0.2">
      <c r="H18618" s="101"/>
      <c r="I18618" s="101"/>
    </row>
    <row r="18619" spans="8:9" x14ac:dyDescent="0.2">
      <c r="H18619" s="101"/>
      <c r="I18619" s="101"/>
    </row>
    <row r="18620" spans="8:9" x14ac:dyDescent="0.2">
      <c r="H18620" s="101"/>
      <c r="I18620" s="101"/>
    </row>
    <row r="18621" spans="8:9" x14ac:dyDescent="0.2">
      <c r="H18621" s="101"/>
      <c r="I18621" s="101"/>
    </row>
    <row r="18622" spans="8:9" x14ac:dyDescent="0.2">
      <c r="H18622" s="101"/>
      <c r="I18622" s="101"/>
    </row>
    <row r="18623" spans="8:9" x14ac:dyDescent="0.2">
      <c r="H18623" s="101"/>
      <c r="I18623" s="101"/>
    </row>
    <row r="18624" spans="8:9" x14ac:dyDescent="0.2">
      <c r="H18624" s="101"/>
      <c r="I18624" s="101"/>
    </row>
    <row r="18625" spans="8:9" x14ac:dyDescent="0.2">
      <c r="H18625" s="101"/>
      <c r="I18625" s="101"/>
    </row>
    <row r="18626" spans="8:9" x14ac:dyDescent="0.2">
      <c r="H18626" s="101"/>
      <c r="I18626" s="101"/>
    </row>
    <row r="18627" spans="8:9" x14ac:dyDescent="0.2">
      <c r="H18627" s="101"/>
      <c r="I18627" s="101"/>
    </row>
    <row r="18628" spans="8:9" x14ac:dyDescent="0.2">
      <c r="H18628" s="101"/>
      <c r="I18628" s="101"/>
    </row>
    <row r="18629" spans="8:9" x14ac:dyDescent="0.2">
      <c r="H18629" s="101"/>
      <c r="I18629" s="101"/>
    </row>
    <row r="18630" spans="8:9" x14ac:dyDescent="0.2">
      <c r="H18630" s="101"/>
      <c r="I18630" s="101"/>
    </row>
    <row r="18631" spans="8:9" x14ac:dyDescent="0.2">
      <c r="H18631" s="101"/>
      <c r="I18631" s="101"/>
    </row>
    <row r="18632" spans="8:9" x14ac:dyDescent="0.2">
      <c r="H18632" s="101"/>
      <c r="I18632" s="101"/>
    </row>
    <row r="18633" spans="8:9" x14ac:dyDescent="0.2">
      <c r="H18633" s="101"/>
      <c r="I18633" s="101"/>
    </row>
    <row r="18634" spans="8:9" x14ac:dyDescent="0.2">
      <c r="H18634" s="101"/>
      <c r="I18634" s="101"/>
    </row>
    <row r="18635" spans="8:9" x14ac:dyDescent="0.2">
      <c r="H18635" s="101"/>
      <c r="I18635" s="101"/>
    </row>
    <row r="18636" spans="8:9" x14ac:dyDescent="0.2">
      <c r="H18636" s="101"/>
      <c r="I18636" s="101"/>
    </row>
    <row r="18637" spans="8:9" x14ac:dyDescent="0.2">
      <c r="H18637" s="101"/>
      <c r="I18637" s="101"/>
    </row>
    <row r="18638" spans="8:9" x14ac:dyDescent="0.2">
      <c r="H18638" s="101"/>
      <c r="I18638" s="101"/>
    </row>
    <row r="18639" spans="8:9" x14ac:dyDescent="0.2">
      <c r="H18639" s="101"/>
      <c r="I18639" s="101"/>
    </row>
    <row r="18640" spans="8:9" x14ac:dyDescent="0.2">
      <c r="H18640" s="101"/>
      <c r="I18640" s="101"/>
    </row>
    <row r="18641" spans="8:9" x14ac:dyDescent="0.2">
      <c r="H18641" s="101"/>
      <c r="I18641" s="101"/>
    </row>
    <row r="18642" spans="8:9" x14ac:dyDescent="0.2">
      <c r="H18642" s="101"/>
      <c r="I18642" s="101"/>
    </row>
    <row r="18643" spans="8:9" x14ac:dyDescent="0.2">
      <c r="H18643" s="101"/>
      <c r="I18643" s="101"/>
    </row>
    <row r="18644" spans="8:9" x14ac:dyDescent="0.2">
      <c r="H18644" s="101"/>
      <c r="I18644" s="101"/>
    </row>
    <row r="18645" spans="8:9" x14ac:dyDescent="0.2">
      <c r="H18645" s="101"/>
      <c r="I18645" s="101"/>
    </row>
    <row r="18646" spans="8:9" x14ac:dyDescent="0.2">
      <c r="H18646" s="101"/>
      <c r="I18646" s="101"/>
    </row>
    <row r="18647" spans="8:9" x14ac:dyDescent="0.2">
      <c r="H18647" s="101"/>
      <c r="I18647" s="101"/>
    </row>
    <row r="18648" spans="8:9" x14ac:dyDescent="0.2">
      <c r="H18648" s="101"/>
      <c r="I18648" s="101"/>
    </row>
    <row r="18649" spans="8:9" x14ac:dyDescent="0.2">
      <c r="H18649" s="101"/>
      <c r="I18649" s="101"/>
    </row>
    <row r="18650" spans="8:9" x14ac:dyDescent="0.2">
      <c r="H18650" s="101"/>
      <c r="I18650" s="101"/>
    </row>
    <row r="18651" spans="8:9" x14ac:dyDescent="0.2">
      <c r="H18651" s="101"/>
      <c r="I18651" s="101"/>
    </row>
    <row r="18652" spans="8:9" x14ac:dyDescent="0.2">
      <c r="H18652" s="101"/>
      <c r="I18652" s="101"/>
    </row>
    <row r="18653" spans="8:9" x14ac:dyDescent="0.2">
      <c r="H18653" s="101"/>
      <c r="I18653" s="101"/>
    </row>
    <row r="18654" spans="8:9" x14ac:dyDescent="0.2">
      <c r="H18654" s="101"/>
      <c r="I18654" s="101"/>
    </row>
    <row r="18655" spans="8:9" x14ac:dyDescent="0.2">
      <c r="H18655" s="101"/>
      <c r="I18655" s="101"/>
    </row>
    <row r="18656" spans="8:9" x14ac:dyDescent="0.2">
      <c r="H18656" s="101"/>
      <c r="I18656" s="101"/>
    </row>
    <row r="18657" spans="8:9" x14ac:dyDescent="0.2">
      <c r="H18657" s="101"/>
      <c r="I18657" s="101"/>
    </row>
    <row r="18658" spans="8:9" x14ac:dyDescent="0.2">
      <c r="H18658" s="101"/>
      <c r="I18658" s="101"/>
    </row>
    <row r="18659" spans="8:9" x14ac:dyDescent="0.2">
      <c r="H18659" s="101"/>
      <c r="I18659" s="101"/>
    </row>
    <row r="18660" spans="8:9" x14ac:dyDescent="0.2">
      <c r="H18660" s="101"/>
      <c r="I18660" s="101"/>
    </row>
    <row r="18661" spans="8:9" x14ac:dyDescent="0.2">
      <c r="H18661" s="101"/>
      <c r="I18661" s="101"/>
    </row>
    <row r="18662" spans="8:9" x14ac:dyDescent="0.2">
      <c r="H18662" s="101"/>
      <c r="I18662" s="101"/>
    </row>
    <row r="18663" spans="8:9" x14ac:dyDescent="0.2">
      <c r="H18663" s="101"/>
      <c r="I18663" s="101"/>
    </row>
    <row r="18664" spans="8:9" x14ac:dyDescent="0.2">
      <c r="H18664" s="101"/>
      <c r="I18664" s="101"/>
    </row>
    <row r="18665" spans="8:9" x14ac:dyDescent="0.2">
      <c r="H18665" s="101"/>
      <c r="I18665" s="101"/>
    </row>
    <row r="18666" spans="8:9" x14ac:dyDescent="0.2">
      <c r="H18666" s="101"/>
      <c r="I18666" s="101"/>
    </row>
    <row r="18667" spans="8:9" x14ac:dyDescent="0.2">
      <c r="H18667" s="101"/>
      <c r="I18667" s="101"/>
    </row>
    <row r="18668" spans="8:9" x14ac:dyDescent="0.2">
      <c r="H18668" s="101"/>
      <c r="I18668" s="101"/>
    </row>
    <row r="18669" spans="8:9" x14ac:dyDescent="0.2">
      <c r="H18669" s="101"/>
      <c r="I18669" s="101"/>
    </row>
    <row r="18670" spans="8:9" x14ac:dyDescent="0.2">
      <c r="H18670" s="101"/>
      <c r="I18670" s="101"/>
    </row>
    <row r="18671" spans="8:9" x14ac:dyDescent="0.2">
      <c r="H18671" s="101"/>
      <c r="I18671" s="101"/>
    </row>
    <row r="18672" spans="8:9" x14ac:dyDescent="0.2">
      <c r="H18672" s="101"/>
      <c r="I18672" s="101"/>
    </row>
    <row r="18673" spans="8:9" x14ac:dyDescent="0.2">
      <c r="H18673" s="101"/>
      <c r="I18673" s="101"/>
    </row>
    <row r="18674" spans="8:9" x14ac:dyDescent="0.2">
      <c r="H18674" s="101"/>
      <c r="I18674" s="101"/>
    </row>
    <row r="18675" spans="8:9" x14ac:dyDescent="0.2">
      <c r="H18675" s="101"/>
      <c r="I18675" s="101"/>
    </row>
    <row r="18676" spans="8:9" x14ac:dyDescent="0.2">
      <c r="H18676" s="101"/>
      <c r="I18676" s="101"/>
    </row>
    <row r="18677" spans="8:9" x14ac:dyDescent="0.2">
      <c r="H18677" s="101"/>
      <c r="I18677" s="101"/>
    </row>
    <row r="18678" spans="8:9" x14ac:dyDescent="0.2">
      <c r="H18678" s="101"/>
      <c r="I18678" s="101"/>
    </row>
    <row r="18679" spans="8:9" x14ac:dyDescent="0.2">
      <c r="H18679" s="101"/>
      <c r="I18679" s="101"/>
    </row>
    <row r="18680" spans="8:9" x14ac:dyDescent="0.2">
      <c r="H18680" s="101"/>
      <c r="I18680" s="101"/>
    </row>
    <row r="18681" spans="8:9" x14ac:dyDescent="0.2">
      <c r="H18681" s="101"/>
      <c r="I18681" s="101"/>
    </row>
    <row r="18682" spans="8:9" x14ac:dyDescent="0.2">
      <c r="H18682" s="101"/>
      <c r="I18682" s="101"/>
    </row>
    <row r="18683" spans="8:9" x14ac:dyDescent="0.2">
      <c r="H18683" s="101"/>
      <c r="I18683" s="101"/>
    </row>
    <row r="18684" spans="8:9" x14ac:dyDescent="0.2">
      <c r="H18684" s="101"/>
      <c r="I18684" s="101"/>
    </row>
    <row r="18685" spans="8:9" x14ac:dyDescent="0.2">
      <c r="H18685" s="101"/>
      <c r="I18685" s="101"/>
    </row>
    <row r="18686" spans="8:9" x14ac:dyDescent="0.2">
      <c r="H18686" s="101"/>
      <c r="I18686" s="101"/>
    </row>
    <row r="18687" spans="8:9" x14ac:dyDescent="0.2">
      <c r="H18687" s="101"/>
      <c r="I18687" s="101"/>
    </row>
    <row r="18688" spans="8:9" x14ac:dyDescent="0.2">
      <c r="H18688" s="101"/>
      <c r="I18688" s="101"/>
    </row>
    <row r="18689" spans="8:9" x14ac:dyDescent="0.2">
      <c r="H18689" s="101"/>
      <c r="I18689" s="101"/>
    </row>
    <row r="18690" spans="8:9" x14ac:dyDescent="0.2">
      <c r="H18690" s="101"/>
      <c r="I18690" s="101"/>
    </row>
    <row r="18691" spans="8:9" x14ac:dyDescent="0.2">
      <c r="H18691" s="101"/>
      <c r="I18691" s="101"/>
    </row>
    <row r="18692" spans="8:9" x14ac:dyDescent="0.2">
      <c r="H18692" s="101"/>
      <c r="I18692" s="101"/>
    </row>
    <row r="18693" spans="8:9" x14ac:dyDescent="0.2">
      <c r="H18693" s="101"/>
      <c r="I18693" s="101"/>
    </row>
    <row r="18694" spans="8:9" x14ac:dyDescent="0.2">
      <c r="H18694" s="101"/>
      <c r="I18694" s="101"/>
    </row>
    <row r="18695" spans="8:9" x14ac:dyDescent="0.2">
      <c r="H18695" s="101"/>
      <c r="I18695" s="101"/>
    </row>
    <row r="18696" spans="8:9" x14ac:dyDescent="0.2">
      <c r="H18696" s="101"/>
      <c r="I18696" s="101"/>
    </row>
    <row r="18697" spans="8:9" x14ac:dyDescent="0.2">
      <c r="H18697" s="101"/>
      <c r="I18697" s="101"/>
    </row>
    <row r="18698" spans="8:9" x14ac:dyDescent="0.2">
      <c r="H18698" s="101"/>
      <c r="I18698" s="101"/>
    </row>
    <row r="18699" spans="8:9" x14ac:dyDescent="0.2">
      <c r="H18699" s="101"/>
      <c r="I18699" s="101"/>
    </row>
    <row r="18700" spans="8:9" x14ac:dyDescent="0.2">
      <c r="H18700" s="101"/>
      <c r="I18700" s="101"/>
    </row>
    <row r="18701" spans="8:9" x14ac:dyDescent="0.2">
      <c r="H18701" s="101"/>
      <c r="I18701" s="101"/>
    </row>
    <row r="18702" spans="8:9" x14ac:dyDescent="0.2">
      <c r="H18702" s="101"/>
      <c r="I18702" s="101"/>
    </row>
    <row r="18703" spans="8:9" x14ac:dyDescent="0.2">
      <c r="H18703" s="101"/>
      <c r="I18703" s="101"/>
    </row>
    <row r="18704" spans="8:9" x14ac:dyDescent="0.2">
      <c r="H18704" s="101"/>
      <c r="I18704" s="101"/>
    </row>
    <row r="18705" spans="8:9" x14ac:dyDescent="0.2">
      <c r="H18705" s="101"/>
      <c r="I18705" s="101"/>
    </row>
    <row r="18706" spans="8:9" x14ac:dyDescent="0.2">
      <c r="H18706" s="101"/>
      <c r="I18706" s="101"/>
    </row>
    <row r="18707" spans="8:9" x14ac:dyDescent="0.2">
      <c r="H18707" s="101"/>
      <c r="I18707" s="101"/>
    </row>
    <row r="18708" spans="8:9" x14ac:dyDescent="0.2">
      <c r="H18708" s="101"/>
      <c r="I18708" s="101"/>
    </row>
    <row r="18709" spans="8:9" x14ac:dyDescent="0.2">
      <c r="H18709" s="101"/>
      <c r="I18709" s="101"/>
    </row>
    <row r="18710" spans="8:9" x14ac:dyDescent="0.2">
      <c r="H18710" s="101"/>
      <c r="I18710" s="101"/>
    </row>
    <row r="18711" spans="8:9" x14ac:dyDescent="0.2">
      <c r="H18711" s="101"/>
      <c r="I18711" s="101"/>
    </row>
    <row r="18712" spans="8:9" x14ac:dyDescent="0.2">
      <c r="H18712" s="101"/>
      <c r="I18712" s="101"/>
    </row>
    <row r="18713" spans="8:9" x14ac:dyDescent="0.2">
      <c r="H18713" s="101"/>
      <c r="I18713" s="101"/>
    </row>
    <row r="18714" spans="8:9" x14ac:dyDescent="0.2">
      <c r="H18714" s="101"/>
      <c r="I18714" s="101"/>
    </row>
    <row r="18715" spans="8:9" x14ac:dyDescent="0.2">
      <c r="H18715" s="101"/>
      <c r="I18715" s="101"/>
    </row>
    <row r="18716" spans="8:9" x14ac:dyDescent="0.2">
      <c r="H18716" s="101"/>
      <c r="I18716" s="101"/>
    </row>
    <row r="18717" spans="8:9" x14ac:dyDescent="0.2">
      <c r="H18717" s="101"/>
      <c r="I18717" s="101"/>
    </row>
    <row r="18718" spans="8:9" x14ac:dyDescent="0.2">
      <c r="H18718" s="101"/>
      <c r="I18718" s="101"/>
    </row>
    <row r="18719" spans="8:9" x14ac:dyDescent="0.2">
      <c r="H18719" s="101"/>
      <c r="I18719" s="101"/>
    </row>
    <row r="18720" spans="8:9" x14ac:dyDescent="0.2">
      <c r="H18720" s="101"/>
      <c r="I18720" s="101"/>
    </row>
    <row r="18721" spans="8:9" x14ac:dyDescent="0.2">
      <c r="H18721" s="101"/>
      <c r="I18721" s="101"/>
    </row>
    <row r="18722" spans="8:9" x14ac:dyDescent="0.2">
      <c r="H18722" s="101"/>
      <c r="I18722" s="101"/>
    </row>
    <row r="18723" spans="8:9" x14ac:dyDescent="0.2">
      <c r="H18723" s="101"/>
      <c r="I18723" s="101"/>
    </row>
    <row r="18724" spans="8:9" x14ac:dyDescent="0.2">
      <c r="H18724" s="101"/>
      <c r="I18724" s="101"/>
    </row>
    <row r="18725" spans="8:9" x14ac:dyDescent="0.2">
      <c r="H18725" s="101"/>
      <c r="I18725" s="101"/>
    </row>
    <row r="18726" spans="8:9" x14ac:dyDescent="0.2">
      <c r="H18726" s="101"/>
      <c r="I18726" s="101"/>
    </row>
    <row r="18727" spans="8:9" x14ac:dyDescent="0.2">
      <c r="H18727" s="101"/>
      <c r="I18727" s="101"/>
    </row>
    <row r="18728" spans="8:9" x14ac:dyDescent="0.2">
      <c r="H18728" s="101"/>
      <c r="I18728" s="101"/>
    </row>
    <row r="18729" spans="8:9" x14ac:dyDescent="0.2">
      <c r="H18729" s="101"/>
      <c r="I18729" s="101"/>
    </row>
    <row r="18730" spans="8:9" x14ac:dyDescent="0.2">
      <c r="H18730" s="101"/>
      <c r="I18730" s="101"/>
    </row>
    <row r="18731" spans="8:9" x14ac:dyDescent="0.2">
      <c r="H18731" s="101"/>
      <c r="I18731" s="101"/>
    </row>
    <row r="18732" spans="8:9" x14ac:dyDescent="0.2">
      <c r="H18732" s="101"/>
      <c r="I18732" s="101"/>
    </row>
    <row r="18733" spans="8:9" x14ac:dyDescent="0.2">
      <c r="H18733" s="101"/>
      <c r="I18733" s="101"/>
    </row>
    <row r="18734" spans="8:9" x14ac:dyDescent="0.2">
      <c r="H18734" s="101"/>
      <c r="I18734" s="101"/>
    </row>
    <row r="18735" spans="8:9" x14ac:dyDescent="0.2">
      <c r="H18735" s="101"/>
      <c r="I18735" s="101"/>
    </row>
    <row r="18736" spans="8:9" x14ac:dyDescent="0.2">
      <c r="H18736" s="101"/>
      <c r="I18736" s="101"/>
    </row>
    <row r="18737" spans="8:9" x14ac:dyDescent="0.2">
      <c r="H18737" s="101"/>
      <c r="I18737" s="101"/>
    </row>
    <row r="18738" spans="8:9" x14ac:dyDescent="0.2">
      <c r="H18738" s="101"/>
      <c r="I18738" s="101"/>
    </row>
    <row r="18739" spans="8:9" x14ac:dyDescent="0.2">
      <c r="H18739" s="101"/>
      <c r="I18739" s="101"/>
    </row>
    <row r="18740" spans="8:9" x14ac:dyDescent="0.2">
      <c r="H18740" s="101"/>
      <c r="I18740" s="101"/>
    </row>
    <row r="18741" spans="8:9" x14ac:dyDescent="0.2">
      <c r="H18741" s="101"/>
      <c r="I18741" s="101"/>
    </row>
    <row r="18742" spans="8:9" x14ac:dyDescent="0.2">
      <c r="H18742" s="101"/>
      <c r="I18742" s="101"/>
    </row>
    <row r="18743" spans="8:9" x14ac:dyDescent="0.2">
      <c r="H18743" s="101"/>
      <c r="I18743" s="101"/>
    </row>
    <row r="18744" spans="8:9" x14ac:dyDescent="0.2">
      <c r="H18744" s="101"/>
      <c r="I18744" s="101"/>
    </row>
    <row r="18745" spans="8:9" x14ac:dyDescent="0.2">
      <c r="H18745" s="101"/>
      <c r="I18745" s="101"/>
    </row>
    <row r="18746" spans="8:9" x14ac:dyDescent="0.2">
      <c r="H18746" s="101"/>
      <c r="I18746" s="101"/>
    </row>
    <row r="18747" spans="8:9" x14ac:dyDescent="0.2">
      <c r="H18747" s="101"/>
      <c r="I18747" s="101"/>
    </row>
    <row r="18748" spans="8:9" x14ac:dyDescent="0.2">
      <c r="H18748" s="101"/>
      <c r="I18748" s="101"/>
    </row>
    <row r="18749" spans="8:9" x14ac:dyDescent="0.2">
      <c r="H18749" s="101"/>
      <c r="I18749" s="101"/>
    </row>
    <row r="18750" spans="8:9" x14ac:dyDescent="0.2">
      <c r="H18750" s="101"/>
      <c r="I18750" s="101"/>
    </row>
    <row r="18751" spans="8:9" x14ac:dyDescent="0.2">
      <c r="H18751" s="101"/>
      <c r="I18751" s="101"/>
    </row>
    <row r="18752" spans="8:9" x14ac:dyDescent="0.2">
      <c r="H18752" s="101"/>
      <c r="I18752" s="101"/>
    </row>
    <row r="18753" spans="8:9" x14ac:dyDescent="0.2">
      <c r="H18753" s="101"/>
      <c r="I18753" s="101"/>
    </row>
    <row r="18754" spans="8:9" x14ac:dyDescent="0.2">
      <c r="H18754" s="101"/>
      <c r="I18754" s="101"/>
    </row>
    <row r="18755" spans="8:9" x14ac:dyDescent="0.2">
      <c r="H18755" s="101"/>
      <c r="I18755" s="101"/>
    </row>
    <row r="18756" spans="8:9" x14ac:dyDescent="0.2">
      <c r="H18756" s="101"/>
      <c r="I18756" s="101"/>
    </row>
    <row r="18757" spans="8:9" x14ac:dyDescent="0.2">
      <c r="H18757" s="101"/>
      <c r="I18757" s="101"/>
    </row>
    <row r="18758" spans="8:9" x14ac:dyDescent="0.2">
      <c r="H18758" s="101"/>
      <c r="I18758" s="101"/>
    </row>
    <row r="18759" spans="8:9" x14ac:dyDescent="0.2">
      <c r="H18759" s="101"/>
      <c r="I18759" s="101"/>
    </row>
    <row r="18760" spans="8:9" x14ac:dyDescent="0.2">
      <c r="H18760" s="101"/>
      <c r="I18760" s="101"/>
    </row>
    <row r="18761" spans="8:9" x14ac:dyDescent="0.2">
      <c r="H18761" s="101"/>
      <c r="I18761" s="101"/>
    </row>
    <row r="18762" spans="8:9" x14ac:dyDescent="0.2">
      <c r="H18762" s="101"/>
      <c r="I18762" s="101"/>
    </row>
    <row r="18763" spans="8:9" x14ac:dyDescent="0.2">
      <c r="H18763" s="101"/>
      <c r="I18763" s="101"/>
    </row>
    <row r="18764" spans="8:9" x14ac:dyDescent="0.2">
      <c r="H18764" s="101"/>
      <c r="I18764" s="101"/>
    </row>
    <row r="18765" spans="8:9" x14ac:dyDescent="0.2">
      <c r="H18765" s="101"/>
      <c r="I18765" s="101"/>
    </row>
    <row r="18766" spans="8:9" x14ac:dyDescent="0.2">
      <c r="H18766" s="101"/>
      <c r="I18766" s="101"/>
    </row>
    <row r="18767" spans="8:9" x14ac:dyDescent="0.2">
      <c r="H18767" s="101"/>
      <c r="I18767" s="101"/>
    </row>
    <row r="18768" spans="8:9" x14ac:dyDescent="0.2">
      <c r="H18768" s="101"/>
      <c r="I18768" s="101"/>
    </row>
    <row r="18769" spans="8:9" x14ac:dyDescent="0.2">
      <c r="H18769" s="101"/>
      <c r="I18769" s="101"/>
    </row>
    <row r="18770" spans="8:9" x14ac:dyDescent="0.2">
      <c r="H18770" s="101"/>
      <c r="I18770" s="101"/>
    </row>
    <row r="18771" spans="8:9" x14ac:dyDescent="0.2">
      <c r="H18771" s="101"/>
      <c r="I18771" s="101"/>
    </row>
    <row r="18772" spans="8:9" x14ac:dyDescent="0.2">
      <c r="H18772" s="101"/>
      <c r="I18772" s="101"/>
    </row>
    <row r="18773" spans="8:9" x14ac:dyDescent="0.2">
      <c r="H18773" s="101"/>
      <c r="I18773" s="101"/>
    </row>
    <row r="18774" spans="8:9" x14ac:dyDescent="0.2">
      <c r="H18774" s="101"/>
      <c r="I18774" s="101"/>
    </row>
    <row r="18775" spans="8:9" x14ac:dyDescent="0.2">
      <c r="H18775" s="101"/>
      <c r="I18775" s="101"/>
    </row>
    <row r="18776" spans="8:9" x14ac:dyDescent="0.2">
      <c r="H18776" s="101"/>
      <c r="I18776" s="101"/>
    </row>
    <row r="18777" spans="8:9" x14ac:dyDescent="0.2">
      <c r="H18777" s="101"/>
      <c r="I18777" s="101"/>
    </row>
    <row r="18778" spans="8:9" x14ac:dyDescent="0.2">
      <c r="H18778" s="101"/>
      <c r="I18778" s="101"/>
    </row>
    <row r="18779" spans="8:9" x14ac:dyDescent="0.2">
      <c r="H18779" s="101"/>
      <c r="I18779" s="101"/>
    </row>
    <row r="18780" spans="8:9" x14ac:dyDescent="0.2">
      <c r="H18780" s="101"/>
      <c r="I18780" s="101"/>
    </row>
    <row r="18781" spans="8:9" x14ac:dyDescent="0.2">
      <c r="H18781" s="101"/>
      <c r="I18781" s="101"/>
    </row>
    <row r="18782" spans="8:9" x14ac:dyDescent="0.2">
      <c r="H18782" s="101"/>
      <c r="I18782" s="101"/>
    </row>
    <row r="18783" spans="8:9" x14ac:dyDescent="0.2">
      <c r="H18783" s="101"/>
      <c r="I18783" s="101"/>
    </row>
    <row r="18784" spans="8:9" x14ac:dyDescent="0.2">
      <c r="H18784" s="101"/>
      <c r="I18784" s="101"/>
    </row>
    <row r="18785" spans="8:9" x14ac:dyDescent="0.2">
      <c r="H18785" s="101"/>
      <c r="I18785" s="101"/>
    </row>
    <row r="18786" spans="8:9" x14ac:dyDescent="0.2">
      <c r="H18786" s="101"/>
      <c r="I18786" s="101"/>
    </row>
    <row r="18787" spans="8:9" x14ac:dyDescent="0.2">
      <c r="H18787" s="101"/>
      <c r="I18787" s="101"/>
    </row>
    <row r="18788" spans="8:9" x14ac:dyDescent="0.2">
      <c r="H18788" s="101"/>
      <c r="I18788" s="101"/>
    </row>
    <row r="18789" spans="8:9" x14ac:dyDescent="0.2">
      <c r="H18789" s="101"/>
      <c r="I18789" s="101"/>
    </row>
    <row r="18790" spans="8:9" x14ac:dyDescent="0.2">
      <c r="H18790" s="101"/>
      <c r="I18790" s="101"/>
    </row>
    <row r="18791" spans="8:9" x14ac:dyDescent="0.2">
      <c r="H18791" s="101"/>
      <c r="I18791" s="101"/>
    </row>
    <row r="18792" spans="8:9" x14ac:dyDescent="0.2">
      <c r="H18792" s="101"/>
      <c r="I18792" s="101"/>
    </row>
    <row r="18793" spans="8:9" x14ac:dyDescent="0.2">
      <c r="H18793" s="101"/>
      <c r="I18793" s="101"/>
    </row>
    <row r="18794" spans="8:9" x14ac:dyDescent="0.2">
      <c r="H18794" s="101"/>
      <c r="I18794" s="101"/>
    </row>
    <row r="18795" spans="8:9" x14ac:dyDescent="0.2">
      <c r="H18795" s="101"/>
      <c r="I18795" s="101"/>
    </row>
    <row r="18796" spans="8:9" x14ac:dyDescent="0.2">
      <c r="H18796" s="101"/>
      <c r="I18796" s="101"/>
    </row>
    <row r="18797" spans="8:9" x14ac:dyDescent="0.2">
      <c r="H18797" s="101"/>
      <c r="I18797" s="101"/>
    </row>
    <row r="18798" spans="8:9" x14ac:dyDescent="0.2">
      <c r="H18798" s="101"/>
      <c r="I18798" s="101"/>
    </row>
    <row r="18799" spans="8:9" x14ac:dyDescent="0.2">
      <c r="H18799" s="101"/>
      <c r="I18799" s="101"/>
    </row>
    <row r="18800" spans="8:9" x14ac:dyDescent="0.2">
      <c r="H18800" s="101"/>
      <c r="I18800" s="101"/>
    </row>
    <row r="18801" spans="8:9" x14ac:dyDescent="0.2">
      <c r="H18801" s="101"/>
      <c r="I18801" s="101"/>
    </row>
    <row r="18802" spans="8:9" x14ac:dyDescent="0.2">
      <c r="H18802" s="101"/>
      <c r="I18802" s="101"/>
    </row>
    <row r="18803" spans="8:9" x14ac:dyDescent="0.2">
      <c r="H18803" s="101"/>
      <c r="I18803" s="101"/>
    </row>
    <row r="18804" spans="8:9" x14ac:dyDescent="0.2">
      <c r="H18804" s="101"/>
      <c r="I18804" s="101"/>
    </row>
    <row r="18805" spans="8:9" x14ac:dyDescent="0.2">
      <c r="H18805" s="101"/>
      <c r="I18805" s="101"/>
    </row>
    <row r="18806" spans="8:9" x14ac:dyDescent="0.2">
      <c r="H18806" s="101"/>
      <c r="I18806" s="101"/>
    </row>
    <row r="18807" spans="8:9" x14ac:dyDescent="0.2">
      <c r="H18807" s="101"/>
      <c r="I18807" s="101"/>
    </row>
    <row r="18808" spans="8:9" x14ac:dyDescent="0.2">
      <c r="H18808" s="101"/>
      <c r="I18808" s="101"/>
    </row>
    <row r="18809" spans="8:9" x14ac:dyDescent="0.2">
      <c r="H18809" s="101"/>
      <c r="I18809" s="101"/>
    </row>
    <row r="18810" spans="8:9" x14ac:dyDescent="0.2">
      <c r="H18810" s="101"/>
      <c r="I18810" s="101"/>
    </row>
    <row r="18811" spans="8:9" x14ac:dyDescent="0.2">
      <c r="H18811" s="101"/>
      <c r="I18811" s="101"/>
    </row>
    <row r="18812" spans="8:9" x14ac:dyDescent="0.2">
      <c r="H18812" s="101"/>
      <c r="I18812" s="101"/>
    </row>
    <row r="18813" spans="8:9" x14ac:dyDescent="0.2">
      <c r="H18813" s="101"/>
      <c r="I18813" s="101"/>
    </row>
    <row r="18814" spans="8:9" x14ac:dyDescent="0.2">
      <c r="H18814" s="101"/>
      <c r="I18814" s="101"/>
    </row>
    <row r="18815" spans="8:9" x14ac:dyDescent="0.2">
      <c r="H18815" s="101"/>
      <c r="I18815" s="101"/>
    </row>
    <row r="18816" spans="8:9" x14ac:dyDescent="0.2">
      <c r="H18816" s="101"/>
      <c r="I18816" s="101"/>
    </row>
    <row r="18817" spans="8:9" x14ac:dyDescent="0.2">
      <c r="H18817" s="101"/>
      <c r="I18817" s="101"/>
    </row>
    <row r="18818" spans="8:9" x14ac:dyDescent="0.2">
      <c r="H18818" s="101"/>
      <c r="I18818" s="101"/>
    </row>
    <row r="18819" spans="8:9" x14ac:dyDescent="0.2">
      <c r="H18819" s="101"/>
      <c r="I18819" s="101"/>
    </row>
    <row r="18820" spans="8:9" x14ac:dyDescent="0.2">
      <c r="H18820" s="101"/>
      <c r="I18820" s="101"/>
    </row>
    <row r="18821" spans="8:9" x14ac:dyDescent="0.2">
      <c r="H18821" s="101"/>
      <c r="I18821" s="101"/>
    </row>
    <row r="18822" spans="8:9" x14ac:dyDescent="0.2">
      <c r="H18822" s="101"/>
      <c r="I18822" s="101"/>
    </row>
    <row r="18823" spans="8:9" x14ac:dyDescent="0.2">
      <c r="H18823" s="101"/>
      <c r="I18823" s="101"/>
    </row>
    <row r="18824" spans="8:9" x14ac:dyDescent="0.2">
      <c r="H18824" s="101"/>
      <c r="I18824" s="101"/>
    </row>
    <row r="18825" spans="8:9" x14ac:dyDescent="0.2">
      <c r="H18825" s="101"/>
      <c r="I18825" s="101"/>
    </row>
    <row r="18826" spans="8:9" x14ac:dyDescent="0.2">
      <c r="H18826" s="101"/>
      <c r="I18826" s="101"/>
    </row>
    <row r="18827" spans="8:9" x14ac:dyDescent="0.2">
      <c r="H18827" s="101"/>
      <c r="I18827" s="101"/>
    </row>
    <row r="18828" spans="8:9" x14ac:dyDescent="0.2">
      <c r="H18828" s="101"/>
      <c r="I18828" s="101"/>
    </row>
    <row r="18829" spans="8:9" x14ac:dyDescent="0.2">
      <c r="H18829" s="101"/>
      <c r="I18829" s="101"/>
    </row>
    <row r="18830" spans="8:9" x14ac:dyDescent="0.2">
      <c r="H18830" s="101"/>
      <c r="I18830" s="101"/>
    </row>
    <row r="18831" spans="8:9" x14ac:dyDescent="0.2">
      <c r="H18831" s="101"/>
      <c r="I18831" s="101"/>
    </row>
    <row r="18832" spans="8:9" x14ac:dyDescent="0.2">
      <c r="H18832" s="101"/>
      <c r="I18832" s="101"/>
    </row>
    <row r="18833" spans="8:9" x14ac:dyDescent="0.2">
      <c r="H18833" s="101"/>
      <c r="I18833" s="101"/>
    </row>
    <row r="18834" spans="8:9" x14ac:dyDescent="0.2">
      <c r="H18834" s="101"/>
      <c r="I18834" s="101"/>
    </row>
    <row r="18835" spans="8:9" x14ac:dyDescent="0.2">
      <c r="H18835" s="101"/>
      <c r="I18835" s="101"/>
    </row>
    <row r="18836" spans="8:9" x14ac:dyDescent="0.2">
      <c r="H18836" s="101"/>
      <c r="I18836" s="101"/>
    </row>
    <row r="18837" spans="8:9" x14ac:dyDescent="0.2">
      <c r="H18837" s="101"/>
      <c r="I18837" s="101"/>
    </row>
    <row r="18838" spans="8:9" x14ac:dyDescent="0.2">
      <c r="H18838" s="101"/>
      <c r="I18838" s="101"/>
    </row>
    <row r="18839" spans="8:9" x14ac:dyDescent="0.2">
      <c r="H18839" s="101"/>
      <c r="I18839" s="101"/>
    </row>
    <row r="18840" spans="8:9" x14ac:dyDescent="0.2">
      <c r="H18840" s="101"/>
      <c r="I18840" s="101"/>
    </row>
    <row r="18841" spans="8:9" x14ac:dyDescent="0.2">
      <c r="H18841" s="101"/>
      <c r="I18841" s="101"/>
    </row>
    <row r="18842" spans="8:9" x14ac:dyDescent="0.2">
      <c r="H18842" s="101"/>
      <c r="I18842" s="101"/>
    </row>
    <row r="18843" spans="8:9" x14ac:dyDescent="0.2">
      <c r="H18843" s="101"/>
      <c r="I18843" s="101"/>
    </row>
    <row r="18844" spans="8:9" x14ac:dyDescent="0.2">
      <c r="H18844" s="101"/>
      <c r="I18844" s="101"/>
    </row>
    <row r="18845" spans="8:9" x14ac:dyDescent="0.2">
      <c r="H18845" s="101"/>
      <c r="I18845" s="101"/>
    </row>
    <row r="18846" spans="8:9" x14ac:dyDescent="0.2">
      <c r="H18846" s="101"/>
      <c r="I18846" s="101"/>
    </row>
    <row r="18847" spans="8:9" x14ac:dyDescent="0.2">
      <c r="H18847" s="101"/>
      <c r="I18847" s="101"/>
    </row>
    <row r="18848" spans="8:9" x14ac:dyDescent="0.2">
      <c r="H18848" s="101"/>
      <c r="I18848" s="101"/>
    </row>
    <row r="18849" spans="8:9" x14ac:dyDescent="0.2">
      <c r="H18849" s="101"/>
      <c r="I18849" s="101"/>
    </row>
    <row r="18850" spans="8:9" x14ac:dyDescent="0.2">
      <c r="H18850" s="101"/>
      <c r="I18850" s="101"/>
    </row>
    <row r="18851" spans="8:9" x14ac:dyDescent="0.2">
      <c r="H18851" s="101"/>
      <c r="I18851" s="101"/>
    </row>
    <row r="18852" spans="8:9" x14ac:dyDescent="0.2">
      <c r="H18852" s="101"/>
      <c r="I18852" s="101"/>
    </row>
    <row r="18853" spans="8:9" x14ac:dyDescent="0.2">
      <c r="H18853" s="101"/>
      <c r="I18853" s="101"/>
    </row>
    <row r="18854" spans="8:9" x14ac:dyDescent="0.2">
      <c r="H18854" s="101"/>
      <c r="I18854" s="101"/>
    </row>
    <row r="18855" spans="8:9" x14ac:dyDescent="0.2">
      <c r="H18855" s="101"/>
      <c r="I18855" s="101"/>
    </row>
    <row r="18856" spans="8:9" x14ac:dyDescent="0.2">
      <c r="H18856" s="101"/>
      <c r="I18856" s="101"/>
    </row>
    <row r="18857" spans="8:9" x14ac:dyDescent="0.2">
      <c r="H18857" s="101"/>
      <c r="I18857" s="101"/>
    </row>
    <row r="18858" spans="8:9" x14ac:dyDescent="0.2">
      <c r="H18858" s="101"/>
      <c r="I18858" s="101"/>
    </row>
    <row r="18859" spans="8:9" x14ac:dyDescent="0.2">
      <c r="H18859" s="101"/>
      <c r="I18859" s="101"/>
    </row>
    <row r="18860" spans="8:9" x14ac:dyDescent="0.2">
      <c r="H18860" s="101"/>
      <c r="I18860" s="101"/>
    </row>
    <row r="18861" spans="8:9" x14ac:dyDescent="0.2">
      <c r="H18861" s="101"/>
      <c r="I18861" s="101"/>
    </row>
    <row r="18862" spans="8:9" x14ac:dyDescent="0.2">
      <c r="H18862" s="101"/>
      <c r="I18862" s="101"/>
    </row>
    <row r="18863" spans="8:9" x14ac:dyDescent="0.2">
      <c r="H18863" s="101"/>
      <c r="I18863" s="101"/>
    </row>
    <row r="18864" spans="8:9" x14ac:dyDescent="0.2">
      <c r="H18864" s="101"/>
      <c r="I18864" s="101"/>
    </row>
    <row r="18865" spans="8:9" x14ac:dyDescent="0.2">
      <c r="H18865" s="101"/>
      <c r="I18865" s="101"/>
    </row>
    <row r="18866" spans="8:9" x14ac:dyDescent="0.2">
      <c r="H18866" s="101"/>
      <c r="I18866" s="101"/>
    </row>
    <row r="18867" spans="8:9" x14ac:dyDescent="0.2">
      <c r="H18867" s="101"/>
      <c r="I18867" s="101"/>
    </row>
    <row r="18868" spans="8:9" x14ac:dyDescent="0.2">
      <c r="H18868" s="101"/>
      <c r="I18868" s="101"/>
    </row>
    <row r="18869" spans="8:9" x14ac:dyDescent="0.2">
      <c r="H18869" s="101"/>
      <c r="I18869" s="101"/>
    </row>
    <row r="18870" spans="8:9" x14ac:dyDescent="0.2">
      <c r="H18870" s="101"/>
      <c r="I18870" s="101"/>
    </row>
    <row r="18871" spans="8:9" x14ac:dyDescent="0.2">
      <c r="H18871" s="101"/>
      <c r="I18871" s="101"/>
    </row>
    <row r="18872" spans="8:9" x14ac:dyDescent="0.2">
      <c r="H18872" s="101"/>
      <c r="I18872" s="101"/>
    </row>
    <row r="18873" spans="8:9" x14ac:dyDescent="0.2">
      <c r="H18873" s="101"/>
      <c r="I18873" s="101"/>
    </row>
    <row r="18874" spans="8:9" x14ac:dyDescent="0.2">
      <c r="H18874" s="101"/>
      <c r="I18874" s="101"/>
    </row>
    <row r="18875" spans="8:9" x14ac:dyDescent="0.2">
      <c r="H18875" s="101"/>
      <c r="I18875" s="101"/>
    </row>
    <row r="18876" spans="8:9" x14ac:dyDescent="0.2">
      <c r="H18876" s="101"/>
      <c r="I18876" s="101"/>
    </row>
    <row r="18877" spans="8:9" x14ac:dyDescent="0.2">
      <c r="H18877" s="101"/>
      <c r="I18877" s="101"/>
    </row>
    <row r="18878" spans="8:9" x14ac:dyDescent="0.2">
      <c r="H18878" s="101"/>
      <c r="I18878" s="101"/>
    </row>
    <row r="18879" spans="8:9" x14ac:dyDescent="0.2">
      <c r="H18879" s="101"/>
      <c r="I18879" s="101"/>
    </row>
    <row r="18880" spans="8:9" x14ac:dyDescent="0.2">
      <c r="H18880" s="101"/>
      <c r="I18880" s="101"/>
    </row>
    <row r="18881" spans="8:9" x14ac:dyDescent="0.2">
      <c r="H18881" s="101"/>
      <c r="I18881" s="101"/>
    </row>
    <row r="18882" spans="8:9" x14ac:dyDescent="0.2">
      <c r="H18882" s="101"/>
      <c r="I18882" s="101"/>
    </row>
    <row r="18883" spans="8:9" x14ac:dyDescent="0.2">
      <c r="H18883" s="101"/>
      <c r="I18883" s="101"/>
    </row>
    <row r="18884" spans="8:9" x14ac:dyDescent="0.2">
      <c r="H18884" s="101"/>
      <c r="I18884" s="101"/>
    </row>
    <row r="18885" spans="8:9" x14ac:dyDescent="0.2">
      <c r="H18885" s="101"/>
      <c r="I18885" s="101"/>
    </row>
    <row r="18886" spans="8:9" x14ac:dyDescent="0.2">
      <c r="H18886" s="101"/>
      <c r="I18886" s="101"/>
    </row>
    <row r="18887" spans="8:9" x14ac:dyDescent="0.2">
      <c r="H18887" s="101"/>
      <c r="I18887" s="101"/>
    </row>
    <row r="18888" spans="8:9" x14ac:dyDescent="0.2">
      <c r="H18888" s="101"/>
      <c r="I18888" s="101"/>
    </row>
    <row r="18889" spans="8:9" x14ac:dyDescent="0.2">
      <c r="H18889" s="101"/>
      <c r="I18889" s="101"/>
    </row>
    <row r="18890" spans="8:9" x14ac:dyDescent="0.2">
      <c r="H18890" s="101"/>
      <c r="I18890" s="101"/>
    </row>
    <row r="18891" spans="8:9" x14ac:dyDescent="0.2">
      <c r="H18891" s="101"/>
      <c r="I18891" s="101"/>
    </row>
    <row r="18892" spans="8:9" x14ac:dyDescent="0.2">
      <c r="H18892" s="101"/>
      <c r="I18892" s="101"/>
    </row>
    <row r="18893" spans="8:9" x14ac:dyDescent="0.2">
      <c r="H18893" s="101"/>
      <c r="I18893" s="101"/>
    </row>
    <row r="18894" spans="8:9" x14ac:dyDescent="0.2">
      <c r="H18894" s="101"/>
      <c r="I18894" s="101"/>
    </row>
    <row r="18895" spans="8:9" x14ac:dyDescent="0.2">
      <c r="H18895" s="101"/>
      <c r="I18895" s="101"/>
    </row>
    <row r="18896" spans="8:9" x14ac:dyDescent="0.2">
      <c r="H18896" s="101"/>
      <c r="I18896" s="101"/>
    </row>
    <row r="18897" spans="8:9" x14ac:dyDescent="0.2">
      <c r="H18897" s="101"/>
      <c r="I18897" s="101"/>
    </row>
    <row r="18898" spans="8:9" x14ac:dyDescent="0.2">
      <c r="H18898" s="101"/>
      <c r="I18898" s="101"/>
    </row>
    <row r="18899" spans="8:9" x14ac:dyDescent="0.2">
      <c r="H18899" s="101"/>
      <c r="I18899" s="101"/>
    </row>
    <row r="18900" spans="8:9" x14ac:dyDescent="0.2">
      <c r="H18900" s="101"/>
      <c r="I18900" s="101"/>
    </row>
    <row r="18901" spans="8:9" x14ac:dyDescent="0.2">
      <c r="H18901" s="101"/>
      <c r="I18901" s="101"/>
    </row>
    <row r="18902" spans="8:9" x14ac:dyDescent="0.2">
      <c r="H18902" s="101"/>
      <c r="I18902" s="101"/>
    </row>
    <row r="18903" spans="8:9" x14ac:dyDescent="0.2">
      <c r="H18903" s="101"/>
      <c r="I18903" s="101"/>
    </row>
    <row r="18904" spans="8:9" x14ac:dyDescent="0.2">
      <c r="H18904" s="101"/>
      <c r="I18904" s="101"/>
    </row>
    <row r="18905" spans="8:9" x14ac:dyDescent="0.2">
      <c r="H18905" s="101"/>
      <c r="I18905" s="101"/>
    </row>
    <row r="18906" spans="8:9" x14ac:dyDescent="0.2">
      <c r="H18906" s="101"/>
      <c r="I18906" s="101"/>
    </row>
    <row r="18907" spans="8:9" x14ac:dyDescent="0.2">
      <c r="H18907" s="101"/>
      <c r="I18907" s="101"/>
    </row>
    <row r="18908" spans="8:9" x14ac:dyDescent="0.2">
      <c r="H18908" s="101"/>
      <c r="I18908" s="101"/>
    </row>
    <row r="18909" spans="8:9" x14ac:dyDescent="0.2">
      <c r="H18909" s="101"/>
      <c r="I18909" s="101"/>
    </row>
    <row r="18910" spans="8:9" x14ac:dyDescent="0.2">
      <c r="H18910" s="101"/>
      <c r="I18910" s="101"/>
    </row>
    <row r="18911" spans="8:9" x14ac:dyDescent="0.2">
      <c r="H18911" s="101"/>
      <c r="I18911" s="101"/>
    </row>
    <row r="18912" spans="8:9" x14ac:dyDescent="0.2">
      <c r="H18912" s="101"/>
      <c r="I18912" s="101"/>
    </row>
    <row r="18913" spans="8:9" x14ac:dyDescent="0.2">
      <c r="H18913" s="101"/>
      <c r="I18913" s="101"/>
    </row>
    <row r="18914" spans="8:9" x14ac:dyDescent="0.2">
      <c r="H18914" s="101"/>
      <c r="I18914" s="101"/>
    </row>
    <row r="18915" spans="8:9" x14ac:dyDescent="0.2">
      <c r="H18915" s="101"/>
      <c r="I18915" s="101"/>
    </row>
    <row r="18916" spans="8:9" x14ac:dyDescent="0.2">
      <c r="H18916" s="101"/>
      <c r="I18916" s="101"/>
    </row>
    <row r="18917" spans="8:9" x14ac:dyDescent="0.2">
      <c r="H18917" s="101"/>
      <c r="I18917" s="101"/>
    </row>
    <row r="18918" spans="8:9" x14ac:dyDescent="0.2">
      <c r="H18918" s="101"/>
      <c r="I18918" s="101"/>
    </row>
    <row r="18919" spans="8:9" x14ac:dyDescent="0.2">
      <c r="H18919" s="101"/>
      <c r="I18919" s="101"/>
    </row>
    <row r="18920" spans="8:9" x14ac:dyDescent="0.2">
      <c r="H18920" s="101"/>
      <c r="I18920" s="101"/>
    </row>
    <row r="18921" spans="8:9" x14ac:dyDescent="0.2">
      <c r="H18921" s="101"/>
      <c r="I18921" s="101"/>
    </row>
    <row r="18922" spans="8:9" x14ac:dyDescent="0.2">
      <c r="H18922" s="101"/>
      <c r="I18922" s="101"/>
    </row>
    <row r="18923" spans="8:9" x14ac:dyDescent="0.2">
      <c r="H18923" s="101"/>
      <c r="I18923" s="101"/>
    </row>
    <row r="18924" spans="8:9" x14ac:dyDescent="0.2">
      <c r="H18924" s="101"/>
      <c r="I18924" s="101"/>
    </row>
    <row r="18925" spans="8:9" x14ac:dyDescent="0.2">
      <c r="H18925" s="101"/>
      <c r="I18925" s="101"/>
    </row>
    <row r="18926" spans="8:9" x14ac:dyDescent="0.2">
      <c r="H18926" s="101"/>
      <c r="I18926" s="101"/>
    </row>
    <row r="18927" spans="8:9" x14ac:dyDescent="0.2">
      <c r="H18927" s="101"/>
      <c r="I18927" s="101"/>
    </row>
    <row r="18928" spans="8:9" x14ac:dyDescent="0.2">
      <c r="H18928" s="101"/>
      <c r="I18928" s="101"/>
    </row>
    <row r="18929" spans="8:9" x14ac:dyDescent="0.2">
      <c r="H18929" s="101"/>
      <c r="I18929" s="101"/>
    </row>
    <row r="18930" spans="8:9" x14ac:dyDescent="0.2">
      <c r="H18930" s="101"/>
      <c r="I18930" s="101"/>
    </row>
    <row r="18931" spans="8:9" x14ac:dyDescent="0.2">
      <c r="H18931" s="101"/>
      <c r="I18931" s="101"/>
    </row>
    <row r="18932" spans="8:9" x14ac:dyDescent="0.2">
      <c r="H18932" s="101"/>
      <c r="I18932" s="101"/>
    </row>
    <row r="18933" spans="8:9" x14ac:dyDescent="0.2">
      <c r="H18933" s="101"/>
      <c r="I18933" s="101"/>
    </row>
    <row r="18934" spans="8:9" x14ac:dyDescent="0.2">
      <c r="H18934" s="101"/>
      <c r="I18934" s="101"/>
    </row>
    <row r="18935" spans="8:9" x14ac:dyDescent="0.2">
      <c r="H18935" s="101"/>
      <c r="I18935" s="101"/>
    </row>
    <row r="18936" spans="8:9" x14ac:dyDescent="0.2">
      <c r="H18936" s="101"/>
      <c r="I18936" s="101"/>
    </row>
    <row r="18937" spans="8:9" x14ac:dyDescent="0.2">
      <c r="H18937" s="101"/>
      <c r="I18937" s="101"/>
    </row>
    <row r="18938" spans="8:9" x14ac:dyDescent="0.2">
      <c r="H18938" s="101"/>
      <c r="I18938" s="101"/>
    </row>
    <row r="18939" spans="8:9" x14ac:dyDescent="0.2">
      <c r="H18939" s="101"/>
      <c r="I18939" s="101"/>
    </row>
    <row r="18940" spans="8:9" x14ac:dyDescent="0.2">
      <c r="H18940" s="101"/>
      <c r="I18940" s="101"/>
    </row>
    <row r="18941" spans="8:9" x14ac:dyDescent="0.2">
      <c r="H18941" s="101"/>
      <c r="I18941" s="101"/>
    </row>
    <row r="18942" spans="8:9" x14ac:dyDescent="0.2">
      <c r="H18942" s="101"/>
      <c r="I18942" s="101"/>
    </row>
    <row r="18943" spans="8:9" x14ac:dyDescent="0.2">
      <c r="H18943" s="101"/>
      <c r="I18943" s="101"/>
    </row>
    <row r="18944" spans="8:9" x14ac:dyDescent="0.2">
      <c r="H18944" s="101"/>
      <c r="I18944" s="101"/>
    </row>
    <row r="18945" spans="8:9" x14ac:dyDescent="0.2">
      <c r="H18945" s="101"/>
      <c r="I18945" s="101"/>
    </row>
    <row r="18946" spans="8:9" x14ac:dyDescent="0.2">
      <c r="H18946" s="101"/>
      <c r="I18946" s="101"/>
    </row>
    <row r="18947" spans="8:9" x14ac:dyDescent="0.2">
      <c r="H18947" s="101"/>
      <c r="I18947" s="101"/>
    </row>
    <row r="18948" spans="8:9" x14ac:dyDescent="0.2">
      <c r="H18948" s="101"/>
      <c r="I18948" s="101"/>
    </row>
    <row r="18949" spans="8:9" x14ac:dyDescent="0.2">
      <c r="H18949" s="101"/>
      <c r="I18949" s="101"/>
    </row>
    <row r="18950" spans="8:9" x14ac:dyDescent="0.2">
      <c r="H18950" s="101"/>
      <c r="I18950" s="101"/>
    </row>
    <row r="18951" spans="8:9" x14ac:dyDescent="0.2">
      <c r="H18951" s="101"/>
      <c r="I18951" s="101"/>
    </row>
    <row r="18952" spans="8:9" x14ac:dyDescent="0.2">
      <c r="H18952" s="101"/>
      <c r="I18952" s="101"/>
    </row>
    <row r="18953" spans="8:9" x14ac:dyDescent="0.2">
      <c r="H18953" s="101"/>
      <c r="I18953" s="101"/>
    </row>
    <row r="18954" spans="8:9" x14ac:dyDescent="0.2">
      <c r="H18954" s="101"/>
      <c r="I18954" s="101"/>
    </row>
    <row r="18955" spans="8:9" x14ac:dyDescent="0.2">
      <c r="H18955" s="101"/>
      <c r="I18955" s="101"/>
    </row>
    <row r="18956" spans="8:9" x14ac:dyDescent="0.2">
      <c r="H18956" s="101"/>
      <c r="I18956" s="101"/>
    </row>
    <row r="18957" spans="8:9" x14ac:dyDescent="0.2">
      <c r="H18957" s="101"/>
      <c r="I18957" s="101"/>
    </row>
    <row r="18958" spans="8:9" x14ac:dyDescent="0.2">
      <c r="H18958" s="101"/>
      <c r="I18958" s="101"/>
    </row>
    <row r="18959" spans="8:9" x14ac:dyDescent="0.2">
      <c r="H18959" s="101"/>
      <c r="I18959" s="101"/>
    </row>
    <row r="18960" spans="8:9" x14ac:dyDescent="0.2">
      <c r="H18960" s="101"/>
      <c r="I18960" s="101"/>
    </row>
    <row r="18961" spans="8:9" x14ac:dyDescent="0.2">
      <c r="H18961" s="101"/>
      <c r="I18961" s="101"/>
    </row>
    <row r="18962" spans="8:9" x14ac:dyDescent="0.2">
      <c r="H18962" s="101"/>
      <c r="I18962" s="101"/>
    </row>
    <row r="18963" spans="8:9" x14ac:dyDescent="0.2">
      <c r="H18963" s="101"/>
      <c r="I18963" s="101"/>
    </row>
    <row r="18964" spans="8:9" x14ac:dyDescent="0.2">
      <c r="H18964" s="101"/>
      <c r="I18964" s="101"/>
    </row>
    <row r="18965" spans="8:9" x14ac:dyDescent="0.2">
      <c r="H18965" s="101"/>
      <c r="I18965" s="101"/>
    </row>
    <row r="18966" spans="8:9" x14ac:dyDescent="0.2">
      <c r="H18966" s="101"/>
      <c r="I18966" s="101"/>
    </row>
    <row r="18967" spans="8:9" x14ac:dyDescent="0.2">
      <c r="H18967" s="101"/>
      <c r="I18967" s="101"/>
    </row>
    <row r="18968" spans="8:9" x14ac:dyDescent="0.2">
      <c r="H18968" s="101"/>
      <c r="I18968" s="101"/>
    </row>
    <row r="18969" spans="8:9" x14ac:dyDescent="0.2">
      <c r="H18969" s="101"/>
      <c r="I18969" s="101"/>
    </row>
    <row r="18970" spans="8:9" x14ac:dyDescent="0.2">
      <c r="H18970" s="101"/>
      <c r="I18970" s="101"/>
    </row>
    <row r="18971" spans="8:9" x14ac:dyDescent="0.2">
      <c r="H18971" s="101"/>
      <c r="I18971" s="101"/>
    </row>
    <row r="18972" spans="8:9" x14ac:dyDescent="0.2">
      <c r="H18972" s="101"/>
      <c r="I18972" s="101"/>
    </row>
    <row r="18973" spans="8:9" x14ac:dyDescent="0.2">
      <c r="H18973" s="101"/>
      <c r="I18973" s="101"/>
    </row>
    <row r="18974" spans="8:9" x14ac:dyDescent="0.2">
      <c r="H18974" s="101"/>
      <c r="I18974" s="101"/>
    </row>
    <row r="18975" spans="8:9" x14ac:dyDescent="0.2">
      <c r="H18975" s="101"/>
      <c r="I18975" s="101"/>
    </row>
    <row r="18976" spans="8:9" x14ac:dyDescent="0.2">
      <c r="H18976" s="101"/>
      <c r="I18976" s="101"/>
    </row>
    <row r="18977" spans="8:9" x14ac:dyDescent="0.2">
      <c r="H18977" s="101"/>
      <c r="I18977" s="101"/>
    </row>
    <row r="18978" spans="8:9" x14ac:dyDescent="0.2">
      <c r="H18978" s="101"/>
      <c r="I18978" s="101"/>
    </row>
    <row r="18979" spans="8:9" x14ac:dyDescent="0.2">
      <c r="H18979" s="101"/>
      <c r="I18979" s="101"/>
    </row>
    <row r="18980" spans="8:9" x14ac:dyDescent="0.2">
      <c r="H18980" s="101"/>
      <c r="I18980" s="101"/>
    </row>
    <row r="18981" spans="8:9" x14ac:dyDescent="0.2">
      <c r="H18981" s="101"/>
      <c r="I18981" s="101"/>
    </row>
    <row r="18982" spans="8:9" x14ac:dyDescent="0.2">
      <c r="H18982" s="101"/>
      <c r="I18982" s="101"/>
    </row>
    <row r="18983" spans="8:9" x14ac:dyDescent="0.2">
      <c r="H18983" s="101"/>
      <c r="I18983" s="101"/>
    </row>
    <row r="18984" spans="8:9" x14ac:dyDescent="0.2">
      <c r="H18984" s="101"/>
      <c r="I18984" s="101"/>
    </row>
    <row r="18985" spans="8:9" x14ac:dyDescent="0.2">
      <c r="H18985" s="101"/>
      <c r="I18985" s="101"/>
    </row>
    <row r="18986" spans="8:9" x14ac:dyDescent="0.2">
      <c r="H18986" s="101"/>
      <c r="I18986" s="101"/>
    </row>
    <row r="18987" spans="8:9" x14ac:dyDescent="0.2">
      <c r="H18987" s="101"/>
      <c r="I18987" s="101"/>
    </row>
    <row r="18988" spans="8:9" x14ac:dyDescent="0.2">
      <c r="H18988" s="101"/>
      <c r="I18988" s="101"/>
    </row>
    <row r="18989" spans="8:9" x14ac:dyDescent="0.2">
      <c r="H18989" s="101"/>
      <c r="I18989" s="101"/>
    </row>
    <row r="18990" spans="8:9" x14ac:dyDescent="0.2">
      <c r="H18990" s="101"/>
      <c r="I18990" s="101"/>
    </row>
    <row r="18991" spans="8:9" x14ac:dyDescent="0.2">
      <c r="H18991" s="101"/>
      <c r="I18991" s="101"/>
    </row>
    <row r="18992" spans="8:9" x14ac:dyDescent="0.2">
      <c r="H18992" s="101"/>
      <c r="I18992" s="101"/>
    </row>
    <row r="18993" spans="8:9" x14ac:dyDescent="0.2">
      <c r="H18993" s="101"/>
      <c r="I18993" s="101"/>
    </row>
    <row r="18994" spans="8:9" x14ac:dyDescent="0.2">
      <c r="H18994" s="101"/>
      <c r="I18994" s="101"/>
    </row>
    <row r="18995" spans="8:9" x14ac:dyDescent="0.2">
      <c r="H18995" s="101"/>
      <c r="I18995" s="101"/>
    </row>
    <row r="18996" spans="8:9" x14ac:dyDescent="0.2">
      <c r="H18996" s="101"/>
      <c r="I18996" s="101"/>
    </row>
    <row r="18997" spans="8:9" x14ac:dyDescent="0.2">
      <c r="H18997" s="101"/>
      <c r="I18997" s="101"/>
    </row>
    <row r="18998" spans="8:9" x14ac:dyDescent="0.2">
      <c r="H18998" s="101"/>
      <c r="I18998" s="101"/>
    </row>
    <row r="18999" spans="8:9" x14ac:dyDescent="0.2">
      <c r="H18999" s="101"/>
      <c r="I18999" s="101"/>
    </row>
    <row r="19000" spans="8:9" x14ac:dyDescent="0.2">
      <c r="H19000" s="101"/>
      <c r="I19000" s="101"/>
    </row>
    <row r="19001" spans="8:9" x14ac:dyDescent="0.2">
      <c r="H19001" s="101"/>
      <c r="I19001" s="101"/>
    </row>
    <row r="19002" spans="8:9" x14ac:dyDescent="0.2">
      <c r="H19002" s="101"/>
      <c r="I19002" s="101"/>
    </row>
    <row r="19003" spans="8:9" x14ac:dyDescent="0.2">
      <c r="H19003" s="101"/>
      <c r="I19003" s="101"/>
    </row>
    <row r="19004" spans="8:9" x14ac:dyDescent="0.2">
      <c r="H19004" s="101"/>
      <c r="I19004" s="101"/>
    </row>
    <row r="19005" spans="8:9" x14ac:dyDescent="0.2">
      <c r="H19005" s="101"/>
      <c r="I19005" s="101"/>
    </row>
    <row r="19006" spans="8:9" x14ac:dyDescent="0.2">
      <c r="H19006" s="101"/>
      <c r="I19006" s="101"/>
    </row>
    <row r="19007" spans="8:9" x14ac:dyDescent="0.2">
      <c r="H19007" s="101"/>
      <c r="I19007" s="101"/>
    </row>
    <row r="19008" spans="8:9" x14ac:dyDescent="0.2">
      <c r="H19008" s="101"/>
      <c r="I19008" s="101"/>
    </row>
    <row r="19009" spans="8:9" x14ac:dyDescent="0.2">
      <c r="H19009" s="101"/>
      <c r="I19009" s="101"/>
    </row>
    <row r="19010" spans="8:9" x14ac:dyDescent="0.2">
      <c r="H19010" s="101"/>
      <c r="I19010" s="101"/>
    </row>
    <row r="19011" spans="8:9" x14ac:dyDescent="0.2">
      <c r="H19011" s="101"/>
      <c r="I19011" s="101"/>
    </row>
    <row r="19012" spans="8:9" x14ac:dyDescent="0.2">
      <c r="H19012" s="101"/>
      <c r="I19012" s="101"/>
    </row>
    <row r="19013" spans="8:9" x14ac:dyDescent="0.2">
      <c r="H19013" s="101"/>
      <c r="I19013" s="101"/>
    </row>
    <row r="19014" spans="8:9" x14ac:dyDescent="0.2">
      <c r="H19014" s="101"/>
      <c r="I19014" s="101"/>
    </row>
    <row r="19015" spans="8:9" x14ac:dyDescent="0.2">
      <c r="H19015" s="101"/>
      <c r="I19015" s="101"/>
    </row>
    <row r="19016" spans="8:9" x14ac:dyDescent="0.2">
      <c r="H19016" s="101"/>
      <c r="I19016" s="101"/>
    </row>
    <row r="19017" spans="8:9" x14ac:dyDescent="0.2">
      <c r="H19017" s="101"/>
      <c r="I19017" s="101"/>
    </row>
    <row r="19018" spans="8:9" x14ac:dyDescent="0.2">
      <c r="H19018" s="101"/>
      <c r="I19018" s="101"/>
    </row>
    <row r="19019" spans="8:9" x14ac:dyDescent="0.2">
      <c r="H19019" s="101"/>
      <c r="I19019" s="101"/>
    </row>
    <row r="19020" spans="8:9" x14ac:dyDescent="0.2">
      <c r="H19020" s="101"/>
      <c r="I19020" s="101"/>
    </row>
    <row r="19021" spans="8:9" x14ac:dyDescent="0.2">
      <c r="H19021" s="101"/>
      <c r="I19021" s="101"/>
    </row>
    <row r="19022" spans="8:9" x14ac:dyDescent="0.2">
      <c r="H19022" s="101"/>
      <c r="I19022" s="101"/>
    </row>
    <row r="19023" spans="8:9" x14ac:dyDescent="0.2">
      <c r="H19023" s="101"/>
      <c r="I19023" s="101"/>
    </row>
    <row r="19024" spans="8:9" x14ac:dyDescent="0.2">
      <c r="H19024" s="101"/>
      <c r="I19024" s="101"/>
    </row>
    <row r="19025" spans="8:9" x14ac:dyDescent="0.2">
      <c r="H19025" s="101"/>
      <c r="I19025" s="101"/>
    </row>
    <row r="19026" spans="8:9" x14ac:dyDescent="0.2">
      <c r="H19026" s="101"/>
      <c r="I19026" s="101"/>
    </row>
    <row r="19027" spans="8:9" x14ac:dyDescent="0.2">
      <c r="H19027" s="101"/>
      <c r="I19027" s="101"/>
    </row>
    <row r="19028" spans="8:9" x14ac:dyDescent="0.2">
      <c r="H19028" s="101"/>
      <c r="I19028" s="101"/>
    </row>
    <row r="19029" spans="8:9" x14ac:dyDescent="0.2">
      <c r="H19029" s="101"/>
      <c r="I19029" s="101"/>
    </row>
    <row r="19030" spans="8:9" x14ac:dyDescent="0.2">
      <c r="H19030" s="101"/>
      <c r="I19030" s="101"/>
    </row>
    <row r="19031" spans="8:9" x14ac:dyDescent="0.2">
      <c r="H19031" s="101"/>
      <c r="I19031" s="101"/>
    </row>
    <row r="19032" spans="8:9" x14ac:dyDescent="0.2">
      <c r="H19032" s="101"/>
      <c r="I19032" s="101"/>
    </row>
    <row r="19033" spans="8:9" x14ac:dyDescent="0.2">
      <c r="H19033" s="101"/>
      <c r="I19033" s="101"/>
    </row>
    <row r="19034" spans="8:9" x14ac:dyDescent="0.2">
      <c r="H19034" s="101"/>
      <c r="I19034" s="101"/>
    </row>
    <row r="19035" spans="8:9" x14ac:dyDescent="0.2">
      <c r="H19035" s="101"/>
      <c r="I19035" s="101"/>
    </row>
    <row r="19036" spans="8:9" x14ac:dyDescent="0.2">
      <c r="H19036" s="101"/>
      <c r="I19036" s="101"/>
    </row>
    <row r="19037" spans="8:9" x14ac:dyDescent="0.2">
      <c r="H19037" s="101"/>
      <c r="I19037" s="101"/>
    </row>
    <row r="19038" spans="8:9" x14ac:dyDescent="0.2">
      <c r="H19038" s="101"/>
      <c r="I19038" s="101"/>
    </row>
    <row r="19039" spans="8:9" x14ac:dyDescent="0.2">
      <c r="H19039" s="101"/>
      <c r="I19039" s="101"/>
    </row>
    <row r="19040" spans="8:9" x14ac:dyDescent="0.2">
      <c r="H19040" s="101"/>
      <c r="I19040" s="101"/>
    </row>
    <row r="19041" spans="8:9" x14ac:dyDescent="0.2">
      <c r="H19041" s="101"/>
      <c r="I19041" s="101"/>
    </row>
    <row r="19042" spans="8:9" x14ac:dyDescent="0.2">
      <c r="H19042" s="101"/>
      <c r="I19042" s="101"/>
    </row>
    <row r="19043" spans="8:9" x14ac:dyDescent="0.2">
      <c r="H19043" s="101"/>
      <c r="I19043" s="101"/>
    </row>
    <row r="19044" spans="8:9" x14ac:dyDescent="0.2">
      <c r="H19044" s="101"/>
      <c r="I19044" s="101"/>
    </row>
    <row r="19045" spans="8:9" x14ac:dyDescent="0.2">
      <c r="H19045" s="101"/>
      <c r="I19045" s="101"/>
    </row>
    <row r="19046" spans="8:9" x14ac:dyDescent="0.2">
      <c r="H19046" s="101"/>
      <c r="I19046" s="101"/>
    </row>
    <row r="19047" spans="8:9" x14ac:dyDescent="0.2">
      <c r="H19047" s="101"/>
      <c r="I19047" s="101"/>
    </row>
    <row r="19048" spans="8:9" x14ac:dyDescent="0.2">
      <c r="H19048" s="101"/>
      <c r="I19048" s="101"/>
    </row>
    <row r="19049" spans="8:9" x14ac:dyDescent="0.2">
      <c r="H19049" s="101"/>
      <c r="I19049" s="101"/>
    </row>
    <row r="19050" spans="8:9" x14ac:dyDescent="0.2">
      <c r="H19050" s="101"/>
      <c r="I19050" s="101"/>
    </row>
    <row r="19051" spans="8:9" x14ac:dyDescent="0.2">
      <c r="H19051" s="101"/>
      <c r="I19051" s="101"/>
    </row>
    <row r="19052" spans="8:9" x14ac:dyDescent="0.2">
      <c r="H19052" s="101"/>
      <c r="I19052" s="101"/>
    </row>
    <row r="19053" spans="8:9" x14ac:dyDescent="0.2">
      <c r="H19053" s="101"/>
      <c r="I19053" s="101"/>
    </row>
    <row r="19054" spans="8:9" x14ac:dyDescent="0.2">
      <c r="H19054" s="101"/>
      <c r="I19054" s="101"/>
    </row>
    <row r="19055" spans="8:9" x14ac:dyDescent="0.2">
      <c r="H19055" s="101"/>
      <c r="I19055" s="101"/>
    </row>
    <row r="19056" spans="8:9" x14ac:dyDescent="0.2">
      <c r="H19056" s="101"/>
      <c r="I19056" s="101"/>
    </row>
    <row r="19057" spans="8:9" x14ac:dyDescent="0.2">
      <c r="H19057" s="101"/>
      <c r="I19057" s="101"/>
    </row>
    <row r="19058" spans="8:9" x14ac:dyDescent="0.2">
      <c r="H19058" s="101"/>
      <c r="I19058" s="101"/>
    </row>
    <row r="19059" spans="8:9" x14ac:dyDescent="0.2">
      <c r="H19059" s="101"/>
      <c r="I19059" s="101"/>
    </row>
    <row r="19060" spans="8:9" x14ac:dyDescent="0.2">
      <c r="H19060" s="101"/>
      <c r="I19060" s="101"/>
    </row>
    <row r="19061" spans="8:9" x14ac:dyDescent="0.2">
      <c r="H19061" s="101"/>
      <c r="I19061" s="101"/>
    </row>
    <row r="19062" spans="8:9" x14ac:dyDescent="0.2">
      <c r="H19062" s="101"/>
      <c r="I19062" s="101"/>
    </row>
    <row r="19063" spans="8:9" x14ac:dyDescent="0.2">
      <c r="H19063" s="101"/>
      <c r="I19063" s="101"/>
    </row>
    <row r="19064" spans="8:9" x14ac:dyDescent="0.2">
      <c r="H19064" s="101"/>
      <c r="I19064" s="101"/>
    </row>
    <row r="19065" spans="8:9" x14ac:dyDescent="0.2">
      <c r="H19065" s="101"/>
      <c r="I19065" s="101"/>
    </row>
    <row r="19066" spans="8:9" x14ac:dyDescent="0.2">
      <c r="H19066" s="101"/>
      <c r="I19066" s="101"/>
    </row>
    <row r="19067" spans="8:9" x14ac:dyDescent="0.2">
      <c r="H19067" s="101"/>
      <c r="I19067" s="101"/>
    </row>
    <row r="19068" spans="8:9" x14ac:dyDescent="0.2">
      <c r="H19068" s="101"/>
      <c r="I19068" s="101"/>
    </row>
    <row r="19069" spans="8:9" x14ac:dyDescent="0.2">
      <c r="H19069" s="101"/>
      <c r="I19069" s="101"/>
    </row>
    <row r="19070" spans="8:9" x14ac:dyDescent="0.2">
      <c r="H19070" s="101"/>
      <c r="I19070" s="101"/>
    </row>
    <row r="19071" spans="8:9" x14ac:dyDescent="0.2">
      <c r="H19071" s="101"/>
      <c r="I19071" s="101"/>
    </row>
    <row r="19072" spans="8:9" x14ac:dyDescent="0.2">
      <c r="H19072" s="101"/>
      <c r="I19072" s="101"/>
    </row>
    <row r="19073" spans="8:9" x14ac:dyDescent="0.2">
      <c r="H19073" s="101"/>
      <c r="I19073" s="101"/>
    </row>
    <row r="19074" spans="8:9" x14ac:dyDescent="0.2">
      <c r="H19074" s="101"/>
      <c r="I19074" s="101"/>
    </row>
    <row r="19075" spans="8:9" x14ac:dyDescent="0.2">
      <c r="H19075" s="101"/>
      <c r="I19075" s="101"/>
    </row>
    <row r="19076" spans="8:9" x14ac:dyDescent="0.2">
      <c r="H19076" s="101"/>
      <c r="I19076" s="101"/>
    </row>
    <row r="19077" spans="8:9" x14ac:dyDescent="0.2">
      <c r="H19077" s="101"/>
      <c r="I19077" s="101"/>
    </row>
    <row r="19078" spans="8:9" x14ac:dyDescent="0.2">
      <c r="H19078" s="101"/>
      <c r="I19078" s="101"/>
    </row>
    <row r="19079" spans="8:9" x14ac:dyDescent="0.2">
      <c r="H19079" s="101"/>
      <c r="I19079" s="101"/>
    </row>
    <row r="19080" spans="8:9" x14ac:dyDescent="0.2">
      <c r="H19080" s="101"/>
      <c r="I19080" s="101"/>
    </row>
    <row r="19081" spans="8:9" x14ac:dyDescent="0.2">
      <c r="H19081" s="101"/>
      <c r="I19081" s="101"/>
    </row>
    <row r="19082" spans="8:9" x14ac:dyDescent="0.2">
      <c r="H19082" s="101"/>
      <c r="I19082" s="101"/>
    </row>
    <row r="19083" spans="8:9" x14ac:dyDescent="0.2">
      <c r="H19083" s="101"/>
      <c r="I19083" s="101"/>
    </row>
    <row r="19084" spans="8:9" x14ac:dyDescent="0.2">
      <c r="H19084" s="101"/>
      <c r="I19084" s="101"/>
    </row>
    <row r="19085" spans="8:9" x14ac:dyDescent="0.2">
      <c r="H19085" s="101"/>
      <c r="I19085" s="101"/>
    </row>
    <row r="19086" spans="8:9" x14ac:dyDescent="0.2">
      <c r="H19086" s="101"/>
      <c r="I19086" s="101"/>
    </row>
    <row r="19087" spans="8:9" x14ac:dyDescent="0.2">
      <c r="H19087" s="101"/>
      <c r="I19087" s="101"/>
    </row>
    <row r="19088" spans="8:9" x14ac:dyDescent="0.2">
      <c r="H19088" s="101"/>
      <c r="I19088" s="101"/>
    </row>
    <row r="19089" spans="8:9" x14ac:dyDescent="0.2">
      <c r="H19089" s="101"/>
      <c r="I19089" s="101"/>
    </row>
    <row r="19090" spans="8:9" x14ac:dyDescent="0.2">
      <c r="H19090" s="101"/>
      <c r="I19090" s="101"/>
    </row>
    <row r="19091" spans="8:9" x14ac:dyDescent="0.2">
      <c r="H19091" s="101"/>
      <c r="I19091" s="101"/>
    </row>
    <row r="19092" spans="8:9" x14ac:dyDescent="0.2">
      <c r="H19092" s="101"/>
      <c r="I19092" s="101"/>
    </row>
    <row r="19093" spans="8:9" x14ac:dyDescent="0.2">
      <c r="H19093" s="101"/>
      <c r="I19093" s="101"/>
    </row>
    <row r="19094" spans="8:9" x14ac:dyDescent="0.2">
      <c r="H19094" s="101"/>
      <c r="I19094" s="101"/>
    </row>
    <row r="19095" spans="8:9" x14ac:dyDescent="0.2">
      <c r="H19095" s="101"/>
      <c r="I19095" s="101"/>
    </row>
    <row r="19096" spans="8:9" x14ac:dyDescent="0.2">
      <c r="H19096" s="101"/>
      <c r="I19096" s="101"/>
    </row>
    <row r="19097" spans="8:9" x14ac:dyDescent="0.2">
      <c r="H19097" s="101"/>
      <c r="I19097" s="101"/>
    </row>
    <row r="19098" spans="8:9" x14ac:dyDescent="0.2">
      <c r="H19098" s="101"/>
      <c r="I19098" s="101"/>
    </row>
    <row r="19099" spans="8:9" x14ac:dyDescent="0.2">
      <c r="H19099" s="101"/>
      <c r="I19099" s="101"/>
    </row>
    <row r="19100" spans="8:9" x14ac:dyDescent="0.2">
      <c r="H19100" s="101"/>
      <c r="I19100" s="101"/>
    </row>
    <row r="19101" spans="8:9" x14ac:dyDescent="0.2">
      <c r="H19101" s="101"/>
      <c r="I19101" s="101"/>
    </row>
    <row r="19102" spans="8:9" x14ac:dyDescent="0.2">
      <c r="H19102" s="101"/>
      <c r="I19102" s="101"/>
    </row>
    <row r="19103" spans="8:9" x14ac:dyDescent="0.2">
      <c r="H19103" s="101"/>
      <c r="I19103" s="101"/>
    </row>
    <row r="19104" spans="8:9" x14ac:dyDescent="0.2">
      <c r="H19104" s="101"/>
      <c r="I19104" s="101"/>
    </row>
    <row r="19105" spans="8:9" x14ac:dyDescent="0.2">
      <c r="H19105" s="101"/>
      <c r="I19105" s="101"/>
    </row>
    <row r="19106" spans="8:9" x14ac:dyDescent="0.2">
      <c r="H19106" s="101"/>
      <c r="I19106" s="101"/>
    </row>
    <row r="19107" spans="8:9" x14ac:dyDescent="0.2">
      <c r="H19107" s="101"/>
      <c r="I19107" s="101"/>
    </row>
    <row r="19108" spans="8:9" x14ac:dyDescent="0.2">
      <c r="H19108" s="101"/>
      <c r="I19108" s="101"/>
    </row>
    <row r="19109" spans="8:9" x14ac:dyDescent="0.2">
      <c r="H19109" s="101"/>
      <c r="I19109" s="101"/>
    </row>
    <row r="19110" spans="8:9" x14ac:dyDescent="0.2">
      <c r="H19110" s="101"/>
      <c r="I19110" s="101"/>
    </row>
    <row r="19111" spans="8:9" x14ac:dyDescent="0.2">
      <c r="H19111" s="101"/>
      <c r="I19111" s="101"/>
    </row>
    <row r="19112" spans="8:9" x14ac:dyDescent="0.2">
      <c r="H19112" s="101"/>
      <c r="I19112" s="101"/>
    </row>
    <row r="19113" spans="8:9" x14ac:dyDescent="0.2">
      <c r="H19113" s="101"/>
      <c r="I19113" s="101"/>
    </row>
    <row r="19114" spans="8:9" x14ac:dyDescent="0.2">
      <c r="H19114" s="101"/>
      <c r="I19114" s="101"/>
    </row>
    <row r="19115" spans="8:9" x14ac:dyDescent="0.2">
      <c r="H19115" s="101"/>
      <c r="I19115" s="101"/>
    </row>
    <row r="19116" spans="8:9" x14ac:dyDescent="0.2">
      <c r="H19116" s="101"/>
      <c r="I19116" s="101"/>
    </row>
    <row r="19117" spans="8:9" x14ac:dyDescent="0.2">
      <c r="H19117" s="101"/>
      <c r="I19117" s="101"/>
    </row>
    <row r="19118" spans="8:9" x14ac:dyDescent="0.2">
      <c r="H19118" s="101"/>
      <c r="I19118" s="101"/>
    </row>
    <row r="19119" spans="8:9" x14ac:dyDescent="0.2">
      <c r="H19119" s="101"/>
      <c r="I19119" s="101"/>
    </row>
    <row r="19120" spans="8:9" x14ac:dyDescent="0.2">
      <c r="H19120" s="101"/>
      <c r="I19120" s="101"/>
    </row>
    <row r="19121" spans="8:9" x14ac:dyDescent="0.2">
      <c r="H19121" s="101"/>
      <c r="I19121" s="101"/>
    </row>
    <row r="19122" spans="8:9" x14ac:dyDescent="0.2">
      <c r="H19122" s="101"/>
      <c r="I19122" s="101"/>
    </row>
    <row r="19123" spans="8:9" x14ac:dyDescent="0.2">
      <c r="H19123" s="101"/>
      <c r="I19123" s="101"/>
    </row>
    <row r="19124" spans="8:9" x14ac:dyDescent="0.2">
      <c r="H19124" s="101"/>
      <c r="I19124" s="101"/>
    </row>
    <row r="19125" spans="8:9" x14ac:dyDescent="0.2">
      <c r="H19125" s="101"/>
      <c r="I19125" s="101"/>
    </row>
    <row r="19126" spans="8:9" x14ac:dyDescent="0.2">
      <c r="H19126" s="101"/>
      <c r="I19126" s="101"/>
    </row>
    <row r="19127" spans="8:9" x14ac:dyDescent="0.2">
      <c r="H19127" s="101"/>
      <c r="I19127" s="101"/>
    </row>
    <row r="19128" spans="8:9" x14ac:dyDescent="0.2">
      <c r="H19128" s="101"/>
      <c r="I19128" s="101"/>
    </row>
    <row r="19129" spans="8:9" x14ac:dyDescent="0.2">
      <c r="H19129" s="101"/>
      <c r="I19129" s="101"/>
    </row>
    <row r="19130" spans="8:9" x14ac:dyDescent="0.2">
      <c r="H19130" s="101"/>
      <c r="I19130" s="101"/>
    </row>
    <row r="19131" spans="8:9" x14ac:dyDescent="0.2">
      <c r="H19131" s="101"/>
      <c r="I19131" s="101"/>
    </row>
    <row r="19132" spans="8:9" x14ac:dyDescent="0.2">
      <c r="H19132" s="101"/>
      <c r="I19132" s="101"/>
    </row>
    <row r="19133" spans="8:9" x14ac:dyDescent="0.2">
      <c r="H19133" s="101"/>
      <c r="I19133" s="101"/>
    </row>
    <row r="19134" spans="8:9" x14ac:dyDescent="0.2">
      <c r="H19134" s="101"/>
      <c r="I19134" s="101"/>
    </row>
    <row r="19135" spans="8:9" x14ac:dyDescent="0.2">
      <c r="H19135" s="101"/>
      <c r="I19135" s="101"/>
    </row>
    <row r="19136" spans="8:9" x14ac:dyDescent="0.2">
      <c r="H19136" s="101"/>
      <c r="I19136" s="101"/>
    </row>
    <row r="19137" spans="8:9" x14ac:dyDescent="0.2">
      <c r="H19137" s="101"/>
      <c r="I19137" s="101"/>
    </row>
    <row r="19138" spans="8:9" x14ac:dyDescent="0.2">
      <c r="H19138" s="101"/>
      <c r="I19138" s="101"/>
    </row>
    <row r="19139" spans="8:9" x14ac:dyDescent="0.2">
      <c r="H19139" s="101"/>
      <c r="I19139" s="101"/>
    </row>
    <row r="19140" spans="8:9" x14ac:dyDescent="0.2">
      <c r="H19140" s="101"/>
      <c r="I19140" s="101"/>
    </row>
    <row r="19141" spans="8:9" x14ac:dyDescent="0.2">
      <c r="H19141" s="101"/>
      <c r="I19141" s="101"/>
    </row>
    <row r="19142" spans="8:9" x14ac:dyDescent="0.2">
      <c r="H19142" s="101"/>
      <c r="I19142" s="101"/>
    </row>
    <row r="19143" spans="8:9" x14ac:dyDescent="0.2">
      <c r="H19143" s="101"/>
      <c r="I19143" s="101"/>
    </row>
    <row r="19144" spans="8:9" x14ac:dyDescent="0.2">
      <c r="H19144" s="101"/>
      <c r="I19144" s="101"/>
    </row>
    <row r="19145" spans="8:9" x14ac:dyDescent="0.2">
      <c r="H19145" s="101"/>
      <c r="I19145" s="101"/>
    </row>
    <row r="19146" spans="8:9" x14ac:dyDescent="0.2">
      <c r="H19146" s="101"/>
      <c r="I19146" s="101"/>
    </row>
    <row r="19147" spans="8:9" x14ac:dyDescent="0.2">
      <c r="H19147" s="101"/>
      <c r="I19147" s="101"/>
    </row>
    <row r="19148" spans="8:9" x14ac:dyDescent="0.2">
      <c r="H19148" s="101"/>
      <c r="I19148" s="101"/>
    </row>
    <row r="19149" spans="8:9" x14ac:dyDescent="0.2">
      <c r="H19149" s="101"/>
      <c r="I19149" s="101"/>
    </row>
    <row r="19150" spans="8:9" x14ac:dyDescent="0.2">
      <c r="H19150" s="101"/>
      <c r="I19150" s="101"/>
    </row>
    <row r="19151" spans="8:9" x14ac:dyDescent="0.2">
      <c r="H19151" s="101"/>
      <c r="I19151" s="101"/>
    </row>
    <row r="19152" spans="8:9" x14ac:dyDescent="0.2">
      <c r="H19152" s="101"/>
      <c r="I19152" s="101"/>
    </row>
    <row r="19153" spans="8:9" x14ac:dyDescent="0.2">
      <c r="H19153" s="101"/>
      <c r="I19153" s="101"/>
    </row>
    <row r="19154" spans="8:9" x14ac:dyDescent="0.2">
      <c r="H19154" s="101"/>
      <c r="I19154" s="101"/>
    </row>
    <row r="19155" spans="8:9" x14ac:dyDescent="0.2">
      <c r="H19155" s="101"/>
      <c r="I19155" s="101"/>
    </row>
    <row r="19156" spans="8:9" x14ac:dyDescent="0.2">
      <c r="H19156" s="101"/>
      <c r="I19156" s="101"/>
    </row>
    <row r="19157" spans="8:9" x14ac:dyDescent="0.2">
      <c r="H19157" s="101"/>
      <c r="I19157" s="101"/>
    </row>
    <row r="19158" spans="8:9" x14ac:dyDescent="0.2">
      <c r="H19158" s="101"/>
      <c r="I19158" s="101"/>
    </row>
    <row r="19159" spans="8:9" x14ac:dyDescent="0.2">
      <c r="H19159" s="101"/>
      <c r="I19159" s="101"/>
    </row>
    <row r="19160" spans="8:9" x14ac:dyDescent="0.2">
      <c r="H19160" s="101"/>
      <c r="I19160" s="101"/>
    </row>
    <row r="19161" spans="8:9" x14ac:dyDescent="0.2">
      <c r="H19161" s="101"/>
      <c r="I19161" s="101"/>
    </row>
    <row r="19162" spans="8:9" x14ac:dyDescent="0.2">
      <c r="H19162" s="101"/>
      <c r="I19162" s="101"/>
    </row>
    <row r="19163" spans="8:9" x14ac:dyDescent="0.2">
      <c r="H19163" s="101"/>
      <c r="I19163" s="101"/>
    </row>
    <row r="19164" spans="8:9" x14ac:dyDescent="0.2">
      <c r="H19164" s="101"/>
      <c r="I19164" s="101"/>
    </row>
    <row r="19165" spans="8:9" x14ac:dyDescent="0.2">
      <c r="H19165" s="101"/>
      <c r="I19165" s="101"/>
    </row>
    <row r="19166" spans="8:9" x14ac:dyDescent="0.2">
      <c r="H19166" s="101"/>
      <c r="I19166" s="101"/>
    </row>
    <row r="19167" spans="8:9" x14ac:dyDescent="0.2">
      <c r="H19167" s="101"/>
      <c r="I19167" s="101"/>
    </row>
    <row r="19168" spans="8:9" x14ac:dyDescent="0.2">
      <c r="H19168" s="101"/>
      <c r="I19168" s="101"/>
    </row>
    <row r="19169" spans="8:9" x14ac:dyDescent="0.2">
      <c r="H19169" s="101"/>
      <c r="I19169" s="101"/>
    </row>
    <row r="19170" spans="8:9" x14ac:dyDescent="0.2">
      <c r="H19170" s="101"/>
      <c r="I19170" s="101"/>
    </row>
    <row r="19171" spans="8:9" x14ac:dyDescent="0.2">
      <c r="H19171" s="101"/>
      <c r="I19171" s="101"/>
    </row>
    <row r="19172" spans="8:9" x14ac:dyDescent="0.2">
      <c r="H19172" s="101"/>
      <c r="I19172" s="101"/>
    </row>
    <row r="19173" spans="8:9" x14ac:dyDescent="0.2">
      <c r="H19173" s="101"/>
      <c r="I19173" s="101"/>
    </row>
    <row r="19174" spans="8:9" x14ac:dyDescent="0.2">
      <c r="H19174" s="101"/>
      <c r="I19174" s="101"/>
    </row>
    <row r="19175" spans="8:9" x14ac:dyDescent="0.2">
      <c r="H19175" s="101"/>
      <c r="I19175" s="101"/>
    </row>
    <row r="19176" spans="8:9" x14ac:dyDescent="0.2">
      <c r="H19176" s="101"/>
      <c r="I19176" s="101"/>
    </row>
    <row r="19177" spans="8:9" x14ac:dyDescent="0.2">
      <c r="H19177" s="101"/>
      <c r="I19177" s="101"/>
    </row>
    <row r="19178" spans="8:9" x14ac:dyDescent="0.2">
      <c r="H19178" s="101"/>
      <c r="I19178" s="101"/>
    </row>
    <row r="19179" spans="8:9" x14ac:dyDescent="0.2">
      <c r="H19179" s="101"/>
      <c r="I19179" s="101"/>
    </row>
    <row r="19180" spans="8:9" x14ac:dyDescent="0.2">
      <c r="H19180" s="101"/>
      <c r="I19180" s="101"/>
    </row>
    <row r="19181" spans="8:9" x14ac:dyDescent="0.2">
      <c r="H19181" s="101"/>
      <c r="I19181" s="101"/>
    </row>
    <row r="19182" spans="8:9" x14ac:dyDescent="0.2">
      <c r="H19182" s="101"/>
      <c r="I19182" s="101"/>
    </row>
    <row r="19183" spans="8:9" x14ac:dyDescent="0.2">
      <c r="H19183" s="101"/>
      <c r="I19183" s="101"/>
    </row>
    <row r="19184" spans="8:9" x14ac:dyDescent="0.2">
      <c r="H19184" s="101"/>
      <c r="I19184" s="101"/>
    </row>
    <row r="19185" spans="8:9" x14ac:dyDescent="0.2">
      <c r="H19185" s="101"/>
      <c r="I19185" s="101"/>
    </row>
    <row r="19186" spans="8:9" x14ac:dyDescent="0.2">
      <c r="H19186" s="101"/>
      <c r="I19186" s="101"/>
    </row>
    <row r="19187" spans="8:9" x14ac:dyDescent="0.2">
      <c r="H19187" s="101"/>
      <c r="I19187" s="101"/>
    </row>
    <row r="19188" spans="8:9" x14ac:dyDescent="0.2">
      <c r="H19188" s="101"/>
      <c r="I19188" s="101"/>
    </row>
    <row r="19189" spans="8:9" x14ac:dyDescent="0.2">
      <c r="H19189" s="101"/>
      <c r="I19189" s="101"/>
    </row>
    <row r="19190" spans="8:9" x14ac:dyDescent="0.2">
      <c r="H19190" s="101"/>
      <c r="I19190" s="101"/>
    </row>
    <row r="19191" spans="8:9" x14ac:dyDescent="0.2">
      <c r="H19191" s="101"/>
      <c r="I19191" s="101"/>
    </row>
    <row r="19192" spans="8:9" x14ac:dyDescent="0.2">
      <c r="H19192" s="101"/>
      <c r="I19192" s="101"/>
    </row>
    <row r="19193" spans="8:9" x14ac:dyDescent="0.2">
      <c r="H19193" s="101"/>
      <c r="I19193" s="101"/>
    </row>
    <row r="19194" spans="8:9" x14ac:dyDescent="0.2">
      <c r="H19194" s="101"/>
      <c r="I19194" s="101"/>
    </row>
    <row r="19195" spans="8:9" x14ac:dyDescent="0.2">
      <c r="H19195" s="101"/>
      <c r="I19195" s="101"/>
    </row>
    <row r="19196" spans="8:9" x14ac:dyDescent="0.2">
      <c r="H19196" s="101"/>
      <c r="I19196" s="101"/>
    </row>
    <row r="19197" spans="8:9" x14ac:dyDescent="0.2">
      <c r="H19197" s="101"/>
      <c r="I19197" s="101"/>
    </row>
    <row r="19198" spans="8:9" x14ac:dyDescent="0.2">
      <c r="H19198" s="101"/>
      <c r="I19198" s="101"/>
    </row>
    <row r="19199" spans="8:9" x14ac:dyDescent="0.2">
      <c r="H19199" s="101"/>
      <c r="I19199" s="101"/>
    </row>
    <row r="19200" spans="8:9" x14ac:dyDescent="0.2">
      <c r="H19200" s="101"/>
      <c r="I19200" s="101"/>
    </row>
    <row r="19201" spans="8:9" x14ac:dyDescent="0.2">
      <c r="H19201" s="101"/>
      <c r="I19201" s="101"/>
    </row>
    <row r="19202" spans="8:9" x14ac:dyDescent="0.2">
      <c r="H19202" s="101"/>
      <c r="I19202" s="101"/>
    </row>
    <row r="19203" spans="8:9" x14ac:dyDescent="0.2">
      <c r="H19203" s="101"/>
      <c r="I19203" s="101"/>
    </row>
    <row r="19204" spans="8:9" x14ac:dyDescent="0.2">
      <c r="H19204" s="101"/>
      <c r="I19204" s="101"/>
    </row>
    <row r="19205" spans="8:9" x14ac:dyDescent="0.2">
      <c r="H19205" s="101"/>
      <c r="I19205" s="101"/>
    </row>
    <row r="19206" spans="8:9" x14ac:dyDescent="0.2">
      <c r="H19206" s="101"/>
      <c r="I19206" s="101"/>
    </row>
    <row r="19207" spans="8:9" x14ac:dyDescent="0.2">
      <c r="H19207" s="101"/>
      <c r="I19207" s="101"/>
    </row>
    <row r="19208" spans="8:9" x14ac:dyDescent="0.2">
      <c r="H19208" s="101"/>
      <c r="I19208" s="101"/>
    </row>
    <row r="19209" spans="8:9" x14ac:dyDescent="0.2">
      <c r="H19209" s="101"/>
      <c r="I19209" s="101"/>
    </row>
    <row r="19210" spans="8:9" x14ac:dyDescent="0.2">
      <c r="H19210" s="101"/>
      <c r="I19210" s="101"/>
    </row>
    <row r="19211" spans="8:9" x14ac:dyDescent="0.2">
      <c r="H19211" s="101"/>
      <c r="I19211" s="101"/>
    </row>
    <row r="19212" spans="8:9" x14ac:dyDescent="0.2">
      <c r="H19212" s="101"/>
      <c r="I19212" s="101"/>
    </row>
    <row r="19213" spans="8:9" x14ac:dyDescent="0.2">
      <c r="H19213" s="101"/>
      <c r="I19213" s="101"/>
    </row>
    <row r="19214" spans="8:9" x14ac:dyDescent="0.2">
      <c r="H19214" s="101"/>
      <c r="I19214" s="101"/>
    </row>
    <row r="19215" spans="8:9" x14ac:dyDescent="0.2">
      <c r="H19215" s="101"/>
      <c r="I19215" s="101"/>
    </row>
    <row r="19216" spans="8:9" x14ac:dyDescent="0.2">
      <c r="H19216" s="101"/>
      <c r="I19216" s="101"/>
    </row>
    <row r="19217" spans="8:9" x14ac:dyDescent="0.2">
      <c r="H19217" s="101"/>
      <c r="I19217" s="101"/>
    </row>
    <row r="19218" spans="8:9" x14ac:dyDescent="0.2">
      <c r="H19218" s="101"/>
      <c r="I19218" s="101"/>
    </row>
    <row r="19219" spans="8:9" x14ac:dyDescent="0.2">
      <c r="H19219" s="101"/>
      <c r="I19219" s="101"/>
    </row>
    <row r="19220" spans="8:9" x14ac:dyDescent="0.2">
      <c r="H19220" s="101"/>
      <c r="I19220" s="101"/>
    </row>
    <row r="19221" spans="8:9" x14ac:dyDescent="0.2">
      <c r="H19221" s="101"/>
      <c r="I19221" s="101"/>
    </row>
    <row r="19222" spans="8:9" x14ac:dyDescent="0.2">
      <c r="H19222" s="101"/>
      <c r="I19222" s="101"/>
    </row>
    <row r="19223" spans="8:9" x14ac:dyDescent="0.2">
      <c r="H19223" s="101"/>
      <c r="I19223" s="101"/>
    </row>
    <row r="19224" spans="8:9" x14ac:dyDescent="0.2">
      <c r="H19224" s="101"/>
      <c r="I19224" s="101"/>
    </row>
    <row r="19225" spans="8:9" x14ac:dyDescent="0.2">
      <c r="H19225" s="101"/>
      <c r="I19225" s="101"/>
    </row>
    <row r="19226" spans="8:9" x14ac:dyDescent="0.2">
      <c r="H19226" s="101"/>
      <c r="I19226" s="101"/>
    </row>
    <row r="19227" spans="8:9" x14ac:dyDescent="0.2">
      <c r="H19227" s="101"/>
      <c r="I19227" s="101"/>
    </row>
    <row r="19228" spans="8:9" x14ac:dyDescent="0.2">
      <c r="H19228" s="101"/>
      <c r="I19228" s="101"/>
    </row>
    <row r="19229" spans="8:9" x14ac:dyDescent="0.2">
      <c r="H19229" s="101"/>
      <c r="I19229" s="101"/>
    </row>
    <row r="19230" spans="8:9" x14ac:dyDescent="0.2">
      <c r="H19230" s="101"/>
      <c r="I19230" s="101"/>
    </row>
    <row r="19231" spans="8:9" x14ac:dyDescent="0.2">
      <c r="H19231" s="101"/>
      <c r="I19231" s="101"/>
    </row>
    <row r="19232" spans="8:9" x14ac:dyDescent="0.2">
      <c r="H19232" s="101"/>
      <c r="I19232" s="101"/>
    </row>
    <row r="19233" spans="8:9" x14ac:dyDescent="0.2">
      <c r="H19233" s="101"/>
      <c r="I19233" s="101"/>
    </row>
    <row r="19234" spans="8:9" x14ac:dyDescent="0.2">
      <c r="H19234" s="101"/>
      <c r="I19234" s="101"/>
    </row>
    <row r="19235" spans="8:9" x14ac:dyDescent="0.2">
      <c r="H19235" s="101"/>
      <c r="I19235" s="101"/>
    </row>
    <row r="19236" spans="8:9" x14ac:dyDescent="0.2">
      <c r="H19236" s="101"/>
      <c r="I19236" s="101"/>
    </row>
    <row r="19237" spans="8:9" x14ac:dyDescent="0.2">
      <c r="H19237" s="101"/>
      <c r="I19237" s="101"/>
    </row>
    <row r="19238" spans="8:9" x14ac:dyDescent="0.2">
      <c r="H19238" s="101"/>
      <c r="I19238" s="101"/>
    </row>
    <row r="19239" spans="8:9" x14ac:dyDescent="0.2">
      <c r="H19239" s="101"/>
      <c r="I19239" s="101"/>
    </row>
    <row r="19240" spans="8:9" x14ac:dyDescent="0.2">
      <c r="H19240" s="101"/>
      <c r="I19240" s="101"/>
    </row>
    <row r="19241" spans="8:9" x14ac:dyDescent="0.2">
      <c r="H19241" s="101"/>
      <c r="I19241" s="101"/>
    </row>
    <row r="19242" spans="8:9" x14ac:dyDescent="0.2">
      <c r="H19242" s="101"/>
      <c r="I19242" s="101"/>
    </row>
    <row r="19243" spans="8:9" x14ac:dyDescent="0.2">
      <c r="H19243" s="101"/>
      <c r="I19243" s="101"/>
    </row>
    <row r="19244" spans="8:9" x14ac:dyDescent="0.2">
      <c r="H19244" s="101"/>
      <c r="I19244" s="101"/>
    </row>
    <row r="19245" spans="8:9" x14ac:dyDescent="0.2">
      <c r="H19245" s="101"/>
      <c r="I19245" s="101"/>
    </row>
    <row r="19246" spans="8:9" x14ac:dyDescent="0.2">
      <c r="H19246" s="101"/>
      <c r="I19246" s="101"/>
    </row>
    <row r="19247" spans="8:9" x14ac:dyDescent="0.2">
      <c r="H19247" s="101"/>
      <c r="I19247" s="101"/>
    </row>
    <row r="19248" spans="8:9" x14ac:dyDescent="0.2">
      <c r="H19248" s="101"/>
      <c r="I19248" s="101"/>
    </row>
    <row r="19249" spans="8:9" x14ac:dyDescent="0.2">
      <c r="H19249" s="101"/>
      <c r="I19249" s="101"/>
    </row>
    <row r="19250" spans="8:9" x14ac:dyDescent="0.2">
      <c r="H19250" s="101"/>
      <c r="I19250" s="101"/>
    </row>
    <row r="19251" spans="8:9" x14ac:dyDescent="0.2">
      <c r="H19251" s="101"/>
      <c r="I19251" s="101"/>
    </row>
    <row r="19252" spans="8:9" x14ac:dyDescent="0.2">
      <c r="H19252" s="101"/>
      <c r="I19252" s="101"/>
    </row>
    <row r="19253" spans="8:9" x14ac:dyDescent="0.2">
      <c r="H19253" s="101"/>
      <c r="I19253" s="101"/>
    </row>
    <row r="19254" spans="8:9" x14ac:dyDescent="0.2">
      <c r="H19254" s="101"/>
      <c r="I19254" s="101"/>
    </row>
    <row r="19255" spans="8:9" x14ac:dyDescent="0.2">
      <c r="H19255" s="101"/>
      <c r="I19255" s="101"/>
    </row>
    <row r="19256" spans="8:9" x14ac:dyDescent="0.2">
      <c r="H19256" s="101"/>
      <c r="I19256" s="101"/>
    </row>
    <row r="19257" spans="8:9" x14ac:dyDescent="0.2">
      <c r="H19257" s="101"/>
      <c r="I19257" s="101"/>
    </row>
    <row r="19258" spans="8:9" x14ac:dyDescent="0.2">
      <c r="H19258" s="101"/>
      <c r="I19258" s="101"/>
    </row>
    <row r="19259" spans="8:9" x14ac:dyDescent="0.2">
      <c r="H19259" s="101"/>
      <c r="I19259" s="101"/>
    </row>
    <row r="19260" spans="8:9" x14ac:dyDescent="0.2">
      <c r="H19260" s="101"/>
      <c r="I19260" s="101"/>
    </row>
    <row r="19261" spans="8:9" x14ac:dyDescent="0.2">
      <c r="H19261" s="101"/>
      <c r="I19261" s="101"/>
    </row>
    <row r="19262" spans="8:9" x14ac:dyDescent="0.2">
      <c r="H19262" s="101"/>
      <c r="I19262" s="101"/>
    </row>
    <row r="19263" spans="8:9" x14ac:dyDescent="0.2">
      <c r="H19263" s="101"/>
      <c r="I19263" s="101"/>
    </row>
    <row r="19264" spans="8:9" x14ac:dyDescent="0.2">
      <c r="H19264" s="101"/>
      <c r="I19264" s="101"/>
    </row>
    <row r="19265" spans="8:9" x14ac:dyDescent="0.2">
      <c r="H19265" s="101"/>
      <c r="I19265" s="101"/>
    </row>
    <row r="19266" spans="8:9" x14ac:dyDescent="0.2">
      <c r="H19266" s="101"/>
      <c r="I19266" s="101"/>
    </row>
    <row r="19267" spans="8:9" x14ac:dyDescent="0.2">
      <c r="H19267" s="101"/>
      <c r="I19267" s="101"/>
    </row>
    <row r="19268" spans="8:9" x14ac:dyDescent="0.2">
      <c r="H19268" s="101"/>
      <c r="I19268" s="101"/>
    </row>
    <row r="19269" spans="8:9" x14ac:dyDescent="0.2">
      <c r="H19269" s="101"/>
      <c r="I19269" s="101"/>
    </row>
    <row r="19270" spans="8:9" x14ac:dyDescent="0.2">
      <c r="H19270" s="101"/>
      <c r="I19270" s="101"/>
    </row>
    <row r="19271" spans="8:9" x14ac:dyDescent="0.2">
      <c r="H19271" s="101"/>
      <c r="I19271" s="101"/>
    </row>
    <row r="19272" spans="8:9" x14ac:dyDescent="0.2">
      <c r="H19272" s="101"/>
      <c r="I19272" s="101"/>
    </row>
    <row r="19273" spans="8:9" x14ac:dyDescent="0.2">
      <c r="H19273" s="101"/>
      <c r="I19273" s="101"/>
    </row>
    <row r="19274" spans="8:9" x14ac:dyDescent="0.2">
      <c r="H19274" s="101"/>
      <c r="I19274" s="101"/>
    </row>
    <row r="19275" spans="8:9" x14ac:dyDescent="0.2">
      <c r="H19275" s="101"/>
      <c r="I19275" s="101"/>
    </row>
    <row r="19276" spans="8:9" x14ac:dyDescent="0.2">
      <c r="H19276" s="101"/>
      <c r="I19276" s="101"/>
    </row>
    <row r="19277" spans="8:9" x14ac:dyDescent="0.2">
      <c r="H19277" s="101"/>
      <c r="I19277" s="101"/>
    </row>
    <row r="19278" spans="8:9" x14ac:dyDescent="0.2">
      <c r="H19278" s="101"/>
      <c r="I19278" s="101"/>
    </row>
    <row r="19279" spans="8:9" x14ac:dyDescent="0.2">
      <c r="H19279" s="101"/>
      <c r="I19279" s="101"/>
    </row>
    <row r="19280" spans="8:9" x14ac:dyDescent="0.2">
      <c r="H19280" s="101"/>
      <c r="I19280" s="101"/>
    </row>
    <row r="19281" spans="8:9" x14ac:dyDescent="0.2">
      <c r="H19281" s="101"/>
      <c r="I19281" s="101"/>
    </row>
    <row r="19282" spans="8:9" x14ac:dyDescent="0.2">
      <c r="H19282" s="101"/>
      <c r="I19282" s="101"/>
    </row>
    <row r="19283" spans="8:9" x14ac:dyDescent="0.2">
      <c r="H19283" s="101"/>
      <c r="I19283" s="101"/>
    </row>
    <row r="19284" spans="8:9" x14ac:dyDescent="0.2">
      <c r="H19284" s="101"/>
      <c r="I19284" s="101"/>
    </row>
    <row r="19285" spans="8:9" x14ac:dyDescent="0.2">
      <c r="H19285" s="101"/>
      <c r="I19285" s="101"/>
    </row>
    <row r="19286" spans="8:9" x14ac:dyDescent="0.2">
      <c r="H19286" s="101"/>
      <c r="I19286" s="101"/>
    </row>
    <row r="19287" spans="8:9" x14ac:dyDescent="0.2">
      <c r="H19287" s="101"/>
      <c r="I19287" s="101"/>
    </row>
    <row r="19288" spans="8:9" x14ac:dyDescent="0.2">
      <c r="H19288" s="101"/>
      <c r="I19288" s="101"/>
    </row>
    <row r="19289" spans="8:9" x14ac:dyDescent="0.2">
      <c r="H19289" s="101"/>
      <c r="I19289" s="101"/>
    </row>
    <row r="19290" spans="8:9" x14ac:dyDescent="0.2">
      <c r="H19290" s="101"/>
      <c r="I19290" s="101"/>
    </row>
    <row r="19291" spans="8:9" x14ac:dyDescent="0.2">
      <c r="H19291" s="101"/>
      <c r="I19291" s="101"/>
    </row>
    <row r="19292" spans="8:9" x14ac:dyDescent="0.2">
      <c r="H19292" s="101"/>
      <c r="I19292" s="101"/>
    </row>
    <row r="19293" spans="8:9" x14ac:dyDescent="0.2">
      <c r="H19293" s="101"/>
      <c r="I19293" s="101"/>
    </row>
    <row r="19294" spans="8:9" x14ac:dyDescent="0.2">
      <c r="H19294" s="101"/>
      <c r="I19294" s="101"/>
    </row>
    <row r="19295" spans="8:9" x14ac:dyDescent="0.2">
      <c r="H19295" s="101"/>
      <c r="I19295" s="101"/>
    </row>
    <row r="19296" spans="8:9" x14ac:dyDescent="0.2">
      <c r="H19296" s="101"/>
      <c r="I19296" s="101"/>
    </row>
    <row r="19297" spans="8:9" x14ac:dyDescent="0.2">
      <c r="H19297" s="101"/>
      <c r="I19297" s="101"/>
    </row>
    <row r="19298" spans="8:9" x14ac:dyDescent="0.2">
      <c r="H19298" s="101"/>
      <c r="I19298" s="101"/>
    </row>
    <row r="19299" spans="8:9" x14ac:dyDescent="0.2">
      <c r="H19299" s="101"/>
      <c r="I19299" s="101"/>
    </row>
    <row r="19300" spans="8:9" x14ac:dyDescent="0.2">
      <c r="H19300" s="101"/>
      <c r="I19300" s="101"/>
    </row>
    <row r="19301" spans="8:9" x14ac:dyDescent="0.2">
      <c r="H19301" s="101"/>
      <c r="I19301" s="101"/>
    </row>
    <row r="19302" spans="8:9" x14ac:dyDescent="0.2">
      <c r="H19302" s="101"/>
      <c r="I19302" s="101"/>
    </row>
    <row r="19303" spans="8:9" x14ac:dyDescent="0.2">
      <c r="H19303" s="101"/>
      <c r="I19303" s="101"/>
    </row>
    <row r="19304" spans="8:9" x14ac:dyDescent="0.2">
      <c r="H19304" s="101"/>
      <c r="I19304" s="101"/>
    </row>
    <row r="19305" spans="8:9" x14ac:dyDescent="0.2">
      <c r="H19305" s="101"/>
      <c r="I19305" s="101"/>
    </row>
    <row r="19306" spans="8:9" x14ac:dyDescent="0.2">
      <c r="H19306" s="101"/>
      <c r="I19306" s="101"/>
    </row>
    <row r="19307" spans="8:9" x14ac:dyDescent="0.2">
      <c r="H19307" s="101"/>
      <c r="I19307" s="101"/>
    </row>
    <row r="19308" spans="8:9" x14ac:dyDescent="0.2">
      <c r="H19308" s="101"/>
      <c r="I19308" s="101"/>
    </row>
    <row r="19309" spans="8:9" x14ac:dyDescent="0.2">
      <c r="H19309" s="101"/>
      <c r="I19309" s="101"/>
    </row>
    <row r="19310" spans="8:9" x14ac:dyDescent="0.2">
      <c r="H19310" s="101"/>
      <c r="I19310" s="101"/>
    </row>
    <row r="19311" spans="8:9" x14ac:dyDescent="0.2">
      <c r="H19311" s="101"/>
      <c r="I19311" s="101"/>
    </row>
    <row r="19312" spans="8:9" x14ac:dyDescent="0.2">
      <c r="H19312" s="101"/>
      <c r="I19312" s="101"/>
    </row>
    <row r="19313" spans="8:9" x14ac:dyDescent="0.2">
      <c r="H19313" s="101"/>
      <c r="I19313" s="101"/>
    </row>
    <row r="19314" spans="8:9" x14ac:dyDescent="0.2">
      <c r="H19314" s="101"/>
      <c r="I19314" s="101"/>
    </row>
    <row r="19315" spans="8:9" x14ac:dyDescent="0.2">
      <c r="H19315" s="101"/>
      <c r="I19315" s="101"/>
    </row>
    <row r="19316" spans="8:9" x14ac:dyDescent="0.2">
      <c r="H19316" s="101"/>
      <c r="I19316" s="101"/>
    </row>
    <row r="19317" spans="8:9" x14ac:dyDescent="0.2">
      <c r="H19317" s="101"/>
      <c r="I19317" s="101"/>
    </row>
    <row r="19318" spans="8:9" x14ac:dyDescent="0.2">
      <c r="H19318" s="101"/>
      <c r="I19318" s="101"/>
    </row>
    <row r="19319" spans="8:9" x14ac:dyDescent="0.2">
      <c r="H19319" s="101"/>
      <c r="I19319" s="101"/>
    </row>
    <row r="19320" spans="8:9" x14ac:dyDescent="0.2">
      <c r="H19320" s="101"/>
      <c r="I19320" s="101"/>
    </row>
    <row r="19321" spans="8:9" x14ac:dyDescent="0.2">
      <c r="H19321" s="101"/>
      <c r="I19321" s="101"/>
    </row>
    <row r="19322" spans="8:9" x14ac:dyDescent="0.2">
      <c r="H19322" s="101"/>
      <c r="I19322" s="101"/>
    </row>
    <row r="19323" spans="8:9" x14ac:dyDescent="0.2">
      <c r="H19323" s="101"/>
      <c r="I19323" s="101"/>
    </row>
    <row r="19324" spans="8:9" x14ac:dyDescent="0.2">
      <c r="H19324" s="101"/>
      <c r="I19324" s="101"/>
    </row>
    <row r="19325" spans="8:9" x14ac:dyDescent="0.2">
      <c r="H19325" s="101"/>
      <c r="I19325" s="101"/>
    </row>
    <row r="19326" spans="8:9" x14ac:dyDescent="0.2">
      <c r="H19326" s="101"/>
      <c r="I19326" s="101"/>
    </row>
    <row r="19327" spans="8:9" x14ac:dyDescent="0.2">
      <c r="H19327" s="101"/>
      <c r="I19327" s="101"/>
    </row>
    <row r="19328" spans="8:9" x14ac:dyDescent="0.2">
      <c r="H19328" s="101"/>
      <c r="I19328" s="101"/>
    </row>
    <row r="19329" spans="8:9" x14ac:dyDescent="0.2">
      <c r="H19329" s="101"/>
      <c r="I19329" s="101"/>
    </row>
    <row r="19330" spans="8:9" x14ac:dyDescent="0.2">
      <c r="H19330" s="101"/>
      <c r="I19330" s="101"/>
    </row>
    <row r="19331" spans="8:9" x14ac:dyDescent="0.2">
      <c r="H19331" s="101"/>
      <c r="I19331" s="101"/>
    </row>
    <row r="19332" spans="8:9" x14ac:dyDescent="0.2">
      <c r="H19332" s="101"/>
      <c r="I19332" s="101"/>
    </row>
    <row r="19333" spans="8:9" x14ac:dyDescent="0.2">
      <c r="H19333" s="101"/>
      <c r="I19333" s="101"/>
    </row>
    <row r="19334" spans="8:9" x14ac:dyDescent="0.2">
      <c r="H19334" s="101"/>
      <c r="I19334" s="101"/>
    </row>
    <row r="19335" spans="8:9" x14ac:dyDescent="0.2">
      <c r="H19335" s="101"/>
      <c r="I19335" s="101"/>
    </row>
    <row r="19336" spans="8:9" x14ac:dyDescent="0.2">
      <c r="H19336" s="101"/>
      <c r="I19336" s="101"/>
    </row>
    <row r="19337" spans="8:9" x14ac:dyDescent="0.2">
      <c r="H19337" s="101"/>
      <c r="I19337" s="101"/>
    </row>
    <row r="19338" spans="8:9" x14ac:dyDescent="0.2">
      <c r="H19338" s="101"/>
      <c r="I19338" s="101"/>
    </row>
    <row r="19339" spans="8:9" x14ac:dyDescent="0.2">
      <c r="H19339" s="101"/>
      <c r="I19339" s="101"/>
    </row>
    <row r="19340" spans="8:9" x14ac:dyDescent="0.2">
      <c r="H19340" s="101"/>
      <c r="I19340" s="101"/>
    </row>
    <row r="19341" spans="8:9" x14ac:dyDescent="0.2">
      <c r="H19341" s="101"/>
      <c r="I19341" s="101"/>
    </row>
    <row r="19342" spans="8:9" x14ac:dyDescent="0.2">
      <c r="H19342" s="101"/>
      <c r="I19342" s="101"/>
    </row>
    <row r="19343" spans="8:9" x14ac:dyDescent="0.2">
      <c r="H19343" s="101"/>
      <c r="I19343" s="101"/>
    </row>
    <row r="19344" spans="8:9" x14ac:dyDescent="0.2">
      <c r="H19344" s="101"/>
      <c r="I19344" s="101"/>
    </row>
    <row r="19345" spans="8:9" x14ac:dyDescent="0.2">
      <c r="H19345" s="101"/>
      <c r="I19345" s="101"/>
    </row>
    <row r="19346" spans="8:9" x14ac:dyDescent="0.2">
      <c r="H19346" s="101"/>
      <c r="I19346" s="101"/>
    </row>
    <row r="19347" spans="8:9" x14ac:dyDescent="0.2">
      <c r="H19347" s="101"/>
      <c r="I19347" s="101"/>
    </row>
    <row r="19348" spans="8:9" x14ac:dyDescent="0.2">
      <c r="H19348" s="101"/>
      <c r="I19348" s="101"/>
    </row>
    <row r="19349" spans="8:9" x14ac:dyDescent="0.2">
      <c r="H19349" s="101"/>
      <c r="I19349" s="101"/>
    </row>
    <row r="19350" spans="8:9" x14ac:dyDescent="0.2">
      <c r="H19350" s="101"/>
      <c r="I19350" s="101"/>
    </row>
    <row r="19351" spans="8:9" x14ac:dyDescent="0.2">
      <c r="H19351" s="101"/>
      <c r="I19351" s="101"/>
    </row>
    <row r="19352" spans="8:9" x14ac:dyDescent="0.2">
      <c r="H19352" s="101"/>
      <c r="I19352" s="101"/>
    </row>
    <row r="19353" spans="8:9" x14ac:dyDescent="0.2">
      <c r="H19353" s="101"/>
      <c r="I19353" s="101"/>
    </row>
    <row r="19354" spans="8:9" x14ac:dyDescent="0.2">
      <c r="H19354" s="101"/>
      <c r="I19354" s="101"/>
    </row>
    <row r="19355" spans="8:9" x14ac:dyDescent="0.2">
      <c r="H19355" s="101"/>
      <c r="I19355" s="101"/>
    </row>
    <row r="19356" spans="8:9" x14ac:dyDescent="0.2">
      <c r="H19356" s="101"/>
      <c r="I19356" s="101"/>
    </row>
    <row r="19357" spans="8:9" x14ac:dyDescent="0.2">
      <c r="H19357" s="101"/>
      <c r="I19357" s="101"/>
    </row>
    <row r="19358" spans="8:9" x14ac:dyDescent="0.2">
      <c r="H19358" s="101"/>
      <c r="I19358" s="101"/>
    </row>
    <row r="19359" spans="8:9" x14ac:dyDescent="0.2">
      <c r="H19359" s="101"/>
      <c r="I19359" s="101"/>
    </row>
    <row r="19360" spans="8:9" x14ac:dyDescent="0.2">
      <c r="H19360" s="101"/>
      <c r="I19360" s="101"/>
    </row>
    <row r="19361" spans="8:9" x14ac:dyDescent="0.2">
      <c r="H19361" s="101"/>
      <c r="I19361" s="101"/>
    </row>
    <row r="19362" spans="8:9" x14ac:dyDescent="0.2">
      <c r="H19362" s="101"/>
      <c r="I19362" s="101"/>
    </row>
    <row r="19363" spans="8:9" x14ac:dyDescent="0.2">
      <c r="H19363" s="101"/>
      <c r="I19363" s="101"/>
    </row>
    <row r="19364" spans="8:9" x14ac:dyDescent="0.2">
      <c r="H19364" s="101"/>
      <c r="I19364" s="101"/>
    </row>
    <row r="19365" spans="8:9" x14ac:dyDescent="0.2">
      <c r="H19365" s="101"/>
      <c r="I19365" s="101"/>
    </row>
    <row r="19366" spans="8:9" x14ac:dyDescent="0.2">
      <c r="H19366" s="101"/>
      <c r="I19366" s="101"/>
    </row>
    <row r="19367" spans="8:9" x14ac:dyDescent="0.2">
      <c r="H19367" s="101"/>
      <c r="I19367" s="101"/>
    </row>
    <row r="19368" spans="8:9" x14ac:dyDescent="0.2">
      <c r="H19368" s="101"/>
      <c r="I19368" s="101"/>
    </row>
    <row r="19369" spans="8:9" x14ac:dyDescent="0.2">
      <c r="H19369" s="101"/>
      <c r="I19369" s="101"/>
    </row>
    <row r="19370" spans="8:9" x14ac:dyDescent="0.2">
      <c r="H19370" s="101"/>
      <c r="I19370" s="101"/>
    </row>
    <row r="19371" spans="8:9" x14ac:dyDescent="0.2">
      <c r="H19371" s="101"/>
      <c r="I19371" s="101"/>
    </row>
    <row r="19372" spans="8:9" x14ac:dyDescent="0.2">
      <c r="H19372" s="101"/>
      <c r="I19372" s="101"/>
    </row>
    <row r="19373" spans="8:9" x14ac:dyDescent="0.2">
      <c r="H19373" s="101"/>
      <c r="I19373" s="101"/>
    </row>
    <row r="19374" spans="8:9" x14ac:dyDescent="0.2">
      <c r="H19374" s="101"/>
      <c r="I19374" s="101"/>
    </row>
    <row r="19375" spans="8:9" x14ac:dyDescent="0.2">
      <c r="H19375" s="101"/>
      <c r="I19375" s="101"/>
    </row>
    <row r="19376" spans="8:9" x14ac:dyDescent="0.2">
      <c r="H19376" s="101"/>
      <c r="I19376" s="101"/>
    </row>
    <row r="19377" spans="8:9" x14ac:dyDescent="0.2">
      <c r="H19377" s="101"/>
      <c r="I19377" s="101"/>
    </row>
    <row r="19378" spans="8:9" x14ac:dyDescent="0.2">
      <c r="H19378" s="101"/>
      <c r="I19378" s="101"/>
    </row>
    <row r="19379" spans="8:9" x14ac:dyDescent="0.2">
      <c r="H19379" s="101"/>
      <c r="I19379" s="101"/>
    </row>
    <row r="19380" spans="8:9" x14ac:dyDescent="0.2">
      <c r="H19380" s="101"/>
      <c r="I19380" s="101"/>
    </row>
    <row r="19381" spans="8:9" x14ac:dyDescent="0.2">
      <c r="H19381" s="101"/>
      <c r="I19381" s="101"/>
    </row>
    <row r="19382" spans="8:9" x14ac:dyDescent="0.2">
      <c r="H19382" s="101"/>
      <c r="I19382" s="101"/>
    </row>
    <row r="19383" spans="8:9" x14ac:dyDescent="0.2">
      <c r="H19383" s="101"/>
      <c r="I19383" s="101"/>
    </row>
    <row r="19384" spans="8:9" x14ac:dyDescent="0.2">
      <c r="H19384" s="101"/>
      <c r="I19384" s="101"/>
    </row>
    <row r="19385" spans="8:9" x14ac:dyDescent="0.2">
      <c r="H19385" s="101"/>
      <c r="I19385" s="101"/>
    </row>
    <row r="19386" spans="8:9" x14ac:dyDescent="0.2">
      <c r="H19386" s="101"/>
      <c r="I19386" s="101"/>
    </row>
    <row r="19387" spans="8:9" x14ac:dyDescent="0.2">
      <c r="H19387" s="101"/>
      <c r="I19387" s="101"/>
    </row>
    <row r="19388" spans="8:9" x14ac:dyDescent="0.2">
      <c r="H19388" s="101"/>
      <c r="I19388" s="101"/>
    </row>
    <row r="19389" spans="8:9" x14ac:dyDescent="0.2">
      <c r="H19389" s="101"/>
      <c r="I19389" s="101"/>
    </row>
    <row r="19390" spans="8:9" x14ac:dyDescent="0.2">
      <c r="H19390" s="101"/>
      <c r="I19390" s="101"/>
    </row>
    <row r="19391" spans="8:9" x14ac:dyDescent="0.2">
      <c r="H19391" s="101"/>
      <c r="I19391" s="101"/>
    </row>
    <row r="19392" spans="8:9" x14ac:dyDescent="0.2">
      <c r="H19392" s="101"/>
      <c r="I19392" s="101"/>
    </row>
    <row r="19393" spans="8:9" x14ac:dyDescent="0.2">
      <c r="H19393" s="101"/>
      <c r="I19393" s="101"/>
    </row>
    <row r="19394" spans="8:9" x14ac:dyDescent="0.2">
      <c r="H19394" s="101"/>
      <c r="I19394" s="101"/>
    </row>
    <row r="19395" spans="8:9" x14ac:dyDescent="0.2">
      <c r="H19395" s="101"/>
      <c r="I19395" s="101"/>
    </row>
    <row r="19396" spans="8:9" x14ac:dyDescent="0.2">
      <c r="H19396" s="101"/>
      <c r="I19396" s="101"/>
    </row>
    <row r="19397" spans="8:9" x14ac:dyDescent="0.2">
      <c r="H19397" s="101"/>
      <c r="I19397" s="101"/>
    </row>
    <row r="19398" spans="8:9" x14ac:dyDescent="0.2">
      <c r="H19398" s="101"/>
      <c r="I19398" s="101"/>
    </row>
    <row r="19399" spans="8:9" x14ac:dyDescent="0.2">
      <c r="H19399" s="101"/>
      <c r="I19399" s="101"/>
    </row>
    <row r="19400" spans="8:9" x14ac:dyDescent="0.2">
      <c r="H19400" s="101"/>
      <c r="I19400" s="101"/>
    </row>
    <row r="19401" spans="8:9" x14ac:dyDescent="0.2">
      <c r="H19401" s="101"/>
      <c r="I19401" s="101"/>
    </row>
    <row r="19402" spans="8:9" x14ac:dyDescent="0.2">
      <c r="H19402" s="101"/>
      <c r="I19402" s="101"/>
    </row>
    <row r="19403" spans="8:9" x14ac:dyDescent="0.2">
      <c r="H19403" s="101"/>
      <c r="I19403" s="101"/>
    </row>
    <row r="19404" spans="8:9" x14ac:dyDescent="0.2">
      <c r="H19404" s="101"/>
      <c r="I19404" s="101"/>
    </row>
    <row r="19405" spans="8:9" x14ac:dyDescent="0.2">
      <c r="H19405" s="101"/>
      <c r="I19405" s="101"/>
    </row>
    <row r="19406" spans="8:9" x14ac:dyDescent="0.2">
      <c r="H19406" s="101"/>
      <c r="I19406" s="101"/>
    </row>
    <row r="19407" spans="8:9" x14ac:dyDescent="0.2">
      <c r="H19407" s="101"/>
      <c r="I19407" s="101"/>
    </row>
    <row r="19408" spans="8:9" x14ac:dyDescent="0.2">
      <c r="H19408" s="101"/>
      <c r="I19408" s="101"/>
    </row>
    <row r="19409" spans="8:9" x14ac:dyDescent="0.2">
      <c r="H19409" s="101"/>
      <c r="I19409" s="101"/>
    </row>
    <row r="19410" spans="8:9" x14ac:dyDescent="0.2">
      <c r="H19410" s="101"/>
      <c r="I19410" s="101"/>
    </row>
    <row r="19411" spans="8:9" x14ac:dyDescent="0.2">
      <c r="H19411" s="101"/>
      <c r="I19411" s="101"/>
    </row>
    <row r="19412" spans="8:9" x14ac:dyDescent="0.2">
      <c r="H19412" s="101"/>
      <c r="I19412" s="101"/>
    </row>
    <row r="19413" spans="8:9" x14ac:dyDescent="0.2">
      <c r="H19413" s="101"/>
      <c r="I19413" s="101"/>
    </row>
    <row r="19414" spans="8:9" x14ac:dyDescent="0.2">
      <c r="H19414" s="101"/>
      <c r="I19414" s="101"/>
    </row>
    <row r="19415" spans="8:9" x14ac:dyDescent="0.2">
      <c r="H19415" s="101"/>
      <c r="I19415" s="101"/>
    </row>
    <row r="19416" spans="8:9" x14ac:dyDescent="0.2">
      <c r="H19416" s="101"/>
      <c r="I19416" s="101"/>
    </row>
    <row r="19417" spans="8:9" x14ac:dyDescent="0.2">
      <c r="H19417" s="101"/>
      <c r="I19417" s="101"/>
    </row>
    <row r="19418" spans="8:9" x14ac:dyDescent="0.2">
      <c r="H19418" s="101"/>
      <c r="I19418" s="101"/>
    </row>
    <row r="19419" spans="8:9" x14ac:dyDescent="0.2">
      <c r="H19419" s="101"/>
      <c r="I19419" s="101"/>
    </row>
    <row r="19420" spans="8:9" x14ac:dyDescent="0.2">
      <c r="H19420" s="101"/>
      <c r="I19420" s="101"/>
    </row>
    <row r="19421" spans="8:9" x14ac:dyDescent="0.2">
      <c r="H19421" s="101"/>
      <c r="I19421" s="101"/>
    </row>
    <row r="19422" spans="8:9" x14ac:dyDescent="0.2">
      <c r="H19422" s="101"/>
      <c r="I19422" s="101"/>
    </row>
    <row r="19423" spans="8:9" x14ac:dyDescent="0.2">
      <c r="H19423" s="101"/>
      <c r="I19423" s="101"/>
    </row>
    <row r="19424" spans="8:9" x14ac:dyDescent="0.2">
      <c r="H19424" s="101"/>
      <c r="I19424" s="101"/>
    </row>
    <row r="19425" spans="8:9" x14ac:dyDescent="0.2">
      <c r="H19425" s="101"/>
      <c r="I19425" s="101"/>
    </row>
    <row r="19426" spans="8:9" x14ac:dyDescent="0.2">
      <c r="H19426" s="101"/>
      <c r="I19426" s="101"/>
    </row>
    <row r="19427" spans="8:9" x14ac:dyDescent="0.2">
      <c r="H19427" s="101"/>
      <c r="I19427" s="101"/>
    </row>
    <row r="19428" spans="8:9" x14ac:dyDescent="0.2">
      <c r="H19428" s="101"/>
      <c r="I19428" s="101"/>
    </row>
    <row r="19429" spans="8:9" x14ac:dyDescent="0.2">
      <c r="H19429" s="101"/>
      <c r="I19429" s="101"/>
    </row>
    <row r="19430" spans="8:9" x14ac:dyDescent="0.2">
      <c r="H19430" s="101"/>
      <c r="I19430" s="101"/>
    </row>
    <row r="19431" spans="8:9" x14ac:dyDescent="0.2">
      <c r="H19431" s="101"/>
      <c r="I19431" s="101"/>
    </row>
    <row r="19432" spans="8:9" x14ac:dyDescent="0.2">
      <c r="H19432" s="101"/>
      <c r="I19432" s="101"/>
    </row>
    <row r="19433" spans="8:9" x14ac:dyDescent="0.2">
      <c r="H19433" s="101"/>
      <c r="I19433" s="101"/>
    </row>
    <row r="19434" spans="8:9" x14ac:dyDescent="0.2">
      <c r="H19434" s="101"/>
      <c r="I19434" s="101"/>
    </row>
    <row r="19435" spans="8:9" x14ac:dyDescent="0.2">
      <c r="H19435" s="101"/>
      <c r="I19435" s="101"/>
    </row>
    <row r="19436" spans="8:9" x14ac:dyDescent="0.2">
      <c r="H19436" s="101"/>
      <c r="I19436" s="101"/>
    </row>
    <row r="19437" spans="8:9" x14ac:dyDescent="0.2">
      <c r="H19437" s="101"/>
      <c r="I19437" s="101"/>
    </row>
    <row r="19438" spans="8:9" x14ac:dyDescent="0.2">
      <c r="H19438" s="101"/>
      <c r="I19438" s="101"/>
    </row>
    <row r="19439" spans="8:9" x14ac:dyDescent="0.2">
      <c r="H19439" s="101"/>
      <c r="I19439" s="101"/>
    </row>
    <row r="19440" spans="8:9" x14ac:dyDescent="0.2">
      <c r="H19440" s="101"/>
      <c r="I19440" s="101"/>
    </row>
    <row r="19441" spans="8:9" x14ac:dyDescent="0.2">
      <c r="H19441" s="101"/>
      <c r="I19441" s="101"/>
    </row>
    <row r="19442" spans="8:9" x14ac:dyDescent="0.2">
      <c r="H19442" s="101"/>
      <c r="I19442" s="101"/>
    </row>
    <row r="19443" spans="8:9" x14ac:dyDescent="0.2">
      <c r="H19443" s="101"/>
      <c r="I19443" s="101"/>
    </row>
    <row r="19444" spans="8:9" x14ac:dyDescent="0.2">
      <c r="H19444" s="101"/>
      <c r="I19444" s="101"/>
    </row>
    <row r="19445" spans="8:9" x14ac:dyDescent="0.2">
      <c r="H19445" s="101"/>
      <c r="I19445" s="101"/>
    </row>
    <row r="19446" spans="8:9" x14ac:dyDescent="0.2">
      <c r="H19446" s="101"/>
      <c r="I19446" s="101"/>
    </row>
    <row r="19447" spans="8:9" x14ac:dyDescent="0.2">
      <c r="H19447" s="101"/>
      <c r="I19447" s="101"/>
    </row>
    <row r="19448" spans="8:9" x14ac:dyDescent="0.2">
      <c r="H19448" s="101"/>
      <c r="I19448" s="101"/>
    </row>
    <row r="19449" spans="8:9" x14ac:dyDescent="0.2">
      <c r="H19449" s="101"/>
      <c r="I19449" s="101"/>
    </row>
    <row r="19450" spans="8:9" x14ac:dyDescent="0.2">
      <c r="H19450" s="101"/>
      <c r="I19450" s="101"/>
    </row>
    <row r="19451" spans="8:9" x14ac:dyDescent="0.2">
      <c r="H19451" s="101"/>
      <c r="I19451" s="101"/>
    </row>
    <row r="19452" spans="8:9" x14ac:dyDescent="0.2">
      <c r="H19452" s="101"/>
      <c r="I19452" s="101"/>
    </row>
    <row r="19453" spans="8:9" x14ac:dyDescent="0.2">
      <c r="H19453" s="101"/>
      <c r="I19453" s="101"/>
    </row>
    <row r="19454" spans="8:9" x14ac:dyDescent="0.2">
      <c r="H19454" s="101"/>
      <c r="I19454" s="101"/>
    </row>
    <row r="19455" spans="8:9" x14ac:dyDescent="0.2">
      <c r="H19455" s="101"/>
      <c r="I19455" s="101"/>
    </row>
    <row r="19456" spans="8:9" x14ac:dyDescent="0.2">
      <c r="H19456" s="101"/>
      <c r="I19456" s="101"/>
    </row>
    <row r="19457" spans="8:9" x14ac:dyDescent="0.2">
      <c r="H19457" s="101"/>
      <c r="I19457" s="101"/>
    </row>
    <row r="19458" spans="8:9" x14ac:dyDescent="0.2">
      <c r="H19458" s="101"/>
      <c r="I19458" s="101"/>
    </row>
    <row r="19459" spans="8:9" x14ac:dyDescent="0.2">
      <c r="H19459" s="101"/>
      <c r="I19459" s="101"/>
    </row>
    <row r="19460" spans="8:9" x14ac:dyDescent="0.2">
      <c r="H19460" s="101"/>
      <c r="I19460" s="101"/>
    </row>
    <row r="19461" spans="8:9" x14ac:dyDescent="0.2">
      <c r="H19461" s="101"/>
      <c r="I19461" s="101"/>
    </row>
    <row r="19462" spans="8:9" x14ac:dyDescent="0.2">
      <c r="H19462" s="101"/>
      <c r="I19462" s="101"/>
    </row>
    <row r="19463" spans="8:9" x14ac:dyDescent="0.2">
      <c r="H19463" s="101"/>
      <c r="I19463" s="101"/>
    </row>
    <row r="19464" spans="8:9" x14ac:dyDescent="0.2">
      <c r="H19464" s="101"/>
      <c r="I19464" s="101"/>
    </row>
    <row r="19465" spans="8:9" x14ac:dyDescent="0.2">
      <c r="H19465" s="101"/>
      <c r="I19465" s="101"/>
    </row>
    <row r="19466" spans="8:9" x14ac:dyDescent="0.2">
      <c r="H19466" s="101"/>
      <c r="I19466" s="101"/>
    </row>
    <row r="19467" spans="8:9" x14ac:dyDescent="0.2">
      <c r="H19467" s="101"/>
      <c r="I19467" s="101"/>
    </row>
    <row r="19468" spans="8:9" x14ac:dyDescent="0.2">
      <c r="H19468" s="101"/>
      <c r="I19468" s="101"/>
    </row>
    <row r="19469" spans="8:9" x14ac:dyDescent="0.2">
      <c r="H19469" s="101"/>
      <c r="I19469" s="101"/>
    </row>
    <row r="19470" spans="8:9" x14ac:dyDescent="0.2">
      <c r="H19470" s="101"/>
      <c r="I19470" s="101"/>
    </row>
    <row r="19471" spans="8:9" x14ac:dyDescent="0.2">
      <c r="H19471" s="101"/>
      <c r="I19471" s="101"/>
    </row>
    <row r="19472" spans="8:9" x14ac:dyDescent="0.2">
      <c r="H19472" s="101"/>
      <c r="I19472" s="101"/>
    </row>
    <row r="19473" spans="8:9" x14ac:dyDescent="0.2">
      <c r="H19473" s="101"/>
      <c r="I19473" s="101"/>
    </row>
    <row r="19474" spans="8:9" x14ac:dyDescent="0.2">
      <c r="H19474" s="101"/>
      <c r="I19474" s="101"/>
    </row>
    <row r="19475" spans="8:9" x14ac:dyDescent="0.2">
      <c r="H19475" s="101"/>
      <c r="I19475" s="101"/>
    </row>
    <row r="19476" spans="8:9" x14ac:dyDescent="0.2">
      <c r="H19476" s="101"/>
      <c r="I19476" s="101"/>
    </row>
    <row r="19477" spans="8:9" x14ac:dyDescent="0.2">
      <c r="H19477" s="101"/>
      <c r="I19477" s="101"/>
    </row>
    <row r="19478" spans="8:9" x14ac:dyDescent="0.2">
      <c r="H19478" s="101"/>
      <c r="I19478" s="101"/>
    </row>
    <row r="19479" spans="8:9" x14ac:dyDescent="0.2">
      <c r="H19479" s="101"/>
      <c r="I19479" s="101"/>
    </row>
    <row r="19480" spans="8:9" x14ac:dyDescent="0.2">
      <c r="H19480" s="101"/>
      <c r="I19480" s="101"/>
    </row>
    <row r="19481" spans="8:9" x14ac:dyDescent="0.2">
      <c r="H19481" s="101"/>
      <c r="I19481" s="101"/>
    </row>
    <row r="19482" spans="8:9" x14ac:dyDescent="0.2">
      <c r="H19482" s="101"/>
      <c r="I19482" s="101"/>
    </row>
    <row r="19483" spans="8:9" x14ac:dyDescent="0.2">
      <c r="H19483" s="101"/>
      <c r="I19483" s="101"/>
    </row>
    <row r="19484" spans="8:9" x14ac:dyDescent="0.2">
      <c r="H19484" s="101"/>
      <c r="I19484" s="101"/>
    </row>
    <row r="19485" spans="8:9" x14ac:dyDescent="0.2">
      <c r="H19485" s="101"/>
      <c r="I19485" s="101"/>
    </row>
    <row r="19486" spans="8:9" x14ac:dyDescent="0.2">
      <c r="H19486" s="101"/>
      <c r="I19486" s="101"/>
    </row>
    <row r="19487" spans="8:9" x14ac:dyDescent="0.2">
      <c r="H19487" s="101"/>
      <c r="I19487" s="101"/>
    </row>
    <row r="19488" spans="8:9" x14ac:dyDescent="0.2">
      <c r="H19488" s="101"/>
      <c r="I19488" s="101"/>
    </row>
    <row r="19489" spans="8:9" x14ac:dyDescent="0.2">
      <c r="H19489" s="101"/>
      <c r="I19489" s="101"/>
    </row>
    <row r="19490" spans="8:9" x14ac:dyDescent="0.2">
      <c r="H19490" s="101"/>
      <c r="I19490" s="101"/>
    </row>
    <row r="19491" spans="8:9" x14ac:dyDescent="0.2">
      <c r="H19491" s="101"/>
      <c r="I19491" s="101"/>
    </row>
    <row r="19492" spans="8:9" x14ac:dyDescent="0.2">
      <c r="H19492" s="101"/>
      <c r="I19492" s="101"/>
    </row>
    <row r="19493" spans="8:9" x14ac:dyDescent="0.2">
      <c r="H19493" s="101"/>
      <c r="I19493" s="101"/>
    </row>
    <row r="19494" spans="8:9" x14ac:dyDescent="0.2">
      <c r="H19494" s="101"/>
      <c r="I19494" s="101"/>
    </row>
    <row r="19495" spans="8:9" x14ac:dyDescent="0.2">
      <c r="H19495" s="101"/>
      <c r="I19495" s="101"/>
    </row>
    <row r="19496" spans="8:9" x14ac:dyDescent="0.2">
      <c r="H19496" s="101"/>
      <c r="I19496" s="101"/>
    </row>
    <row r="19497" spans="8:9" x14ac:dyDescent="0.2">
      <c r="H19497" s="101"/>
      <c r="I19497" s="101"/>
    </row>
    <row r="19498" spans="8:9" x14ac:dyDescent="0.2">
      <c r="H19498" s="101"/>
      <c r="I19498" s="101"/>
    </row>
    <row r="19499" spans="8:9" x14ac:dyDescent="0.2">
      <c r="H19499" s="101"/>
      <c r="I19499" s="101"/>
    </row>
    <row r="19500" spans="8:9" x14ac:dyDescent="0.2">
      <c r="H19500" s="101"/>
      <c r="I19500" s="101"/>
    </row>
    <row r="19501" spans="8:9" x14ac:dyDescent="0.2">
      <c r="H19501" s="101"/>
      <c r="I19501" s="101"/>
    </row>
    <row r="19502" spans="8:9" x14ac:dyDescent="0.2">
      <c r="H19502" s="101"/>
      <c r="I19502" s="101"/>
    </row>
    <row r="19503" spans="8:9" x14ac:dyDescent="0.2">
      <c r="H19503" s="101"/>
      <c r="I19503" s="101"/>
    </row>
    <row r="19504" spans="8:9" x14ac:dyDescent="0.2">
      <c r="H19504" s="101"/>
      <c r="I19504" s="101"/>
    </row>
    <row r="19505" spans="8:9" x14ac:dyDescent="0.2">
      <c r="H19505" s="101"/>
      <c r="I19505" s="101"/>
    </row>
    <row r="19506" spans="8:9" x14ac:dyDescent="0.2">
      <c r="H19506" s="101"/>
      <c r="I19506" s="101"/>
    </row>
    <row r="19507" spans="8:9" x14ac:dyDescent="0.2">
      <c r="H19507" s="101"/>
      <c r="I19507" s="101"/>
    </row>
    <row r="19508" spans="8:9" x14ac:dyDescent="0.2">
      <c r="H19508" s="101"/>
      <c r="I19508" s="101"/>
    </row>
    <row r="19509" spans="8:9" x14ac:dyDescent="0.2">
      <c r="H19509" s="101"/>
      <c r="I19509" s="101"/>
    </row>
    <row r="19510" spans="8:9" x14ac:dyDescent="0.2">
      <c r="H19510" s="101"/>
      <c r="I19510" s="101"/>
    </row>
    <row r="19511" spans="8:9" x14ac:dyDescent="0.2">
      <c r="H19511" s="101"/>
      <c r="I19511" s="101"/>
    </row>
    <row r="19512" spans="8:9" x14ac:dyDescent="0.2">
      <c r="H19512" s="101"/>
      <c r="I19512" s="101"/>
    </row>
    <row r="19513" spans="8:9" x14ac:dyDescent="0.2">
      <c r="H19513" s="101"/>
      <c r="I19513" s="101"/>
    </row>
    <row r="19514" spans="8:9" x14ac:dyDescent="0.2">
      <c r="H19514" s="101"/>
      <c r="I19514" s="101"/>
    </row>
    <row r="19515" spans="8:9" x14ac:dyDescent="0.2">
      <c r="H19515" s="101"/>
      <c r="I19515" s="101"/>
    </row>
    <row r="19516" spans="8:9" x14ac:dyDescent="0.2">
      <c r="H19516" s="101"/>
      <c r="I19516" s="101"/>
    </row>
    <row r="19517" spans="8:9" x14ac:dyDescent="0.2">
      <c r="H19517" s="101"/>
      <c r="I19517" s="101"/>
    </row>
    <row r="19518" spans="8:9" x14ac:dyDescent="0.2">
      <c r="H19518" s="101"/>
      <c r="I19518" s="101"/>
    </row>
    <row r="19519" spans="8:9" x14ac:dyDescent="0.2">
      <c r="H19519" s="101"/>
      <c r="I19519" s="101"/>
    </row>
    <row r="19520" spans="8:9" x14ac:dyDescent="0.2">
      <c r="H19520" s="101"/>
      <c r="I19520" s="101"/>
    </row>
    <row r="19521" spans="8:9" x14ac:dyDescent="0.2">
      <c r="H19521" s="101"/>
      <c r="I19521" s="101"/>
    </row>
    <row r="19522" spans="8:9" x14ac:dyDescent="0.2">
      <c r="H19522" s="101"/>
      <c r="I19522" s="101"/>
    </row>
    <row r="19523" spans="8:9" x14ac:dyDescent="0.2">
      <c r="H19523" s="101"/>
      <c r="I19523" s="101"/>
    </row>
    <row r="19524" spans="8:9" x14ac:dyDescent="0.2">
      <c r="H19524" s="101"/>
      <c r="I19524" s="101"/>
    </row>
    <row r="19525" spans="8:9" x14ac:dyDescent="0.2">
      <c r="H19525" s="101"/>
      <c r="I19525" s="101"/>
    </row>
    <row r="19526" spans="8:9" x14ac:dyDescent="0.2">
      <c r="H19526" s="101"/>
      <c r="I19526" s="101"/>
    </row>
    <row r="19527" spans="8:9" x14ac:dyDescent="0.2">
      <c r="H19527" s="101"/>
      <c r="I19527" s="101"/>
    </row>
    <row r="19528" spans="8:9" x14ac:dyDescent="0.2">
      <c r="H19528" s="101"/>
      <c r="I19528" s="101"/>
    </row>
    <row r="19529" spans="8:9" x14ac:dyDescent="0.2">
      <c r="H19529" s="101"/>
      <c r="I19529" s="101"/>
    </row>
    <row r="19530" spans="8:9" x14ac:dyDescent="0.2">
      <c r="H19530" s="101"/>
      <c r="I19530" s="101"/>
    </row>
    <row r="19531" spans="8:9" x14ac:dyDescent="0.2">
      <c r="H19531" s="101"/>
      <c r="I19531" s="101"/>
    </row>
    <row r="19532" spans="8:9" x14ac:dyDescent="0.2">
      <c r="H19532" s="101"/>
      <c r="I19532" s="101"/>
    </row>
    <row r="19533" spans="8:9" x14ac:dyDescent="0.2">
      <c r="H19533" s="101"/>
      <c r="I19533" s="101"/>
    </row>
    <row r="19534" spans="8:9" x14ac:dyDescent="0.2">
      <c r="H19534" s="101"/>
      <c r="I19534" s="101"/>
    </row>
    <row r="19535" spans="8:9" x14ac:dyDescent="0.2">
      <c r="H19535" s="101"/>
      <c r="I19535" s="101"/>
    </row>
    <row r="19536" spans="8:9" x14ac:dyDescent="0.2">
      <c r="H19536" s="101"/>
      <c r="I19536" s="101"/>
    </row>
    <row r="19537" spans="8:9" x14ac:dyDescent="0.2">
      <c r="H19537" s="101"/>
      <c r="I19537" s="101"/>
    </row>
    <row r="19538" spans="8:9" x14ac:dyDescent="0.2">
      <c r="H19538" s="101"/>
      <c r="I19538" s="101"/>
    </row>
    <row r="19539" spans="8:9" x14ac:dyDescent="0.2">
      <c r="H19539" s="101"/>
      <c r="I19539" s="101"/>
    </row>
    <row r="19540" spans="8:9" x14ac:dyDescent="0.2">
      <c r="H19540" s="101"/>
      <c r="I19540" s="101"/>
    </row>
    <row r="19541" spans="8:9" x14ac:dyDescent="0.2">
      <c r="H19541" s="101"/>
      <c r="I19541" s="101"/>
    </row>
    <row r="19542" spans="8:9" x14ac:dyDescent="0.2">
      <c r="H19542" s="101"/>
      <c r="I19542" s="101"/>
    </row>
    <row r="19543" spans="8:9" x14ac:dyDescent="0.2">
      <c r="H19543" s="101"/>
      <c r="I19543" s="101"/>
    </row>
    <row r="19544" spans="8:9" x14ac:dyDescent="0.2">
      <c r="H19544" s="101"/>
      <c r="I19544" s="101"/>
    </row>
    <row r="19545" spans="8:9" x14ac:dyDescent="0.2">
      <c r="H19545" s="101"/>
      <c r="I19545" s="101"/>
    </row>
    <row r="19546" spans="8:9" x14ac:dyDescent="0.2">
      <c r="H19546" s="101"/>
      <c r="I19546" s="101"/>
    </row>
    <row r="19547" spans="8:9" x14ac:dyDescent="0.2">
      <c r="H19547" s="101"/>
      <c r="I19547" s="101"/>
    </row>
    <row r="19548" spans="8:9" x14ac:dyDescent="0.2">
      <c r="H19548" s="101"/>
      <c r="I19548" s="101"/>
    </row>
    <row r="19549" spans="8:9" x14ac:dyDescent="0.2">
      <c r="H19549" s="101"/>
      <c r="I19549" s="101"/>
    </row>
    <row r="19550" spans="8:9" x14ac:dyDescent="0.2">
      <c r="H19550" s="101"/>
      <c r="I19550" s="101"/>
    </row>
    <row r="19551" spans="8:9" x14ac:dyDescent="0.2">
      <c r="H19551" s="101"/>
      <c r="I19551" s="101"/>
    </row>
    <row r="19552" spans="8:9" x14ac:dyDescent="0.2">
      <c r="H19552" s="101"/>
      <c r="I19552" s="101"/>
    </row>
    <row r="19553" spans="8:9" x14ac:dyDescent="0.2">
      <c r="H19553" s="101"/>
      <c r="I19553" s="101"/>
    </row>
    <row r="19554" spans="8:9" x14ac:dyDescent="0.2">
      <c r="H19554" s="101"/>
      <c r="I19554" s="101"/>
    </row>
    <row r="19555" spans="8:9" x14ac:dyDescent="0.2">
      <c r="H19555" s="101"/>
      <c r="I19555" s="101"/>
    </row>
    <row r="19556" spans="8:9" x14ac:dyDescent="0.2">
      <c r="H19556" s="101"/>
      <c r="I19556" s="101"/>
    </row>
    <row r="19557" spans="8:9" x14ac:dyDescent="0.2">
      <c r="H19557" s="101"/>
      <c r="I19557" s="101"/>
    </row>
    <row r="19558" spans="8:9" x14ac:dyDescent="0.2">
      <c r="H19558" s="101"/>
      <c r="I19558" s="101"/>
    </row>
    <row r="19559" spans="8:9" x14ac:dyDescent="0.2">
      <c r="H19559" s="101"/>
      <c r="I19559" s="101"/>
    </row>
    <row r="19560" spans="8:9" x14ac:dyDescent="0.2">
      <c r="H19560" s="101"/>
      <c r="I19560" s="101"/>
    </row>
    <row r="19561" spans="8:9" x14ac:dyDescent="0.2">
      <c r="H19561" s="101"/>
      <c r="I19561" s="101"/>
    </row>
    <row r="19562" spans="8:9" x14ac:dyDescent="0.2">
      <c r="H19562" s="101"/>
      <c r="I19562" s="101"/>
    </row>
    <row r="19563" spans="8:9" x14ac:dyDescent="0.2">
      <c r="H19563" s="101"/>
      <c r="I19563" s="101"/>
    </row>
    <row r="19564" spans="8:9" x14ac:dyDescent="0.2">
      <c r="H19564" s="101"/>
      <c r="I19564" s="101"/>
    </row>
    <row r="19565" spans="8:9" x14ac:dyDescent="0.2">
      <c r="H19565" s="101"/>
      <c r="I19565" s="101"/>
    </row>
    <row r="19566" spans="8:9" x14ac:dyDescent="0.2">
      <c r="H19566" s="101"/>
      <c r="I19566" s="101"/>
    </row>
    <row r="19567" spans="8:9" x14ac:dyDescent="0.2">
      <c r="H19567" s="101"/>
      <c r="I19567" s="101"/>
    </row>
    <row r="19568" spans="8:9" x14ac:dyDescent="0.2">
      <c r="H19568" s="101"/>
      <c r="I19568" s="101"/>
    </row>
    <row r="19569" spans="8:9" x14ac:dyDescent="0.2">
      <c r="H19569" s="101"/>
      <c r="I19569" s="101"/>
    </row>
    <row r="19570" spans="8:9" x14ac:dyDescent="0.2">
      <c r="H19570" s="101"/>
      <c r="I19570" s="101"/>
    </row>
    <row r="19571" spans="8:9" x14ac:dyDescent="0.2">
      <c r="H19571" s="101"/>
      <c r="I19571" s="101"/>
    </row>
    <row r="19572" spans="8:9" x14ac:dyDescent="0.2">
      <c r="H19572" s="101"/>
      <c r="I19572" s="101"/>
    </row>
    <row r="19573" spans="8:9" x14ac:dyDescent="0.2">
      <c r="H19573" s="101"/>
      <c r="I19573" s="101"/>
    </row>
    <row r="19574" spans="8:9" x14ac:dyDescent="0.2">
      <c r="H19574" s="101"/>
      <c r="I19574" s="101"/>
    </row>
    <row r="19575" spans="8:9" x14ac:dyDescent="0.2">
      <c r="H19575" s="101"/>
      <c r="I19575" s="101"/>
    </row>
    <row r="19576" spans="8:9" x14ac:dyDescent="0.2">
      <c r="H19576" s="101"/>
      <c r="I19576" s="101"/>
    </row>
    <row r="19577" spans="8:9" x14ac:dyDescent="0.2">
      <c r="H19577" s="101"/>
      <c r="I19577" s="101"/>
    </row>
    <row r="19578" spans="8:9" x14ac:dyDescent="0.2">
      <c r="H19578" s="101"/>
      <c r="I19578" s="101"/>
    </row>
    <row r="19579" spans="8:9" x14ac:dyDescent="0.2">
      <c r="H19579" s="101"/>
      <c r="I19579" s="101"/>
    </row>
    <row r="19580" spans="8:9" x14ac:dyDescent="0.2">
      <c r="H19580" s="101"/>
      <c r="I19580" s="101"/>
    </row>
    <row r="19581" spans="8:9" x14ac:dyDescent="0.2">
      <c r="H19581" s="101"/>
      <c r="I19581" s="101"/>
    </row>
    <row r="19582" spans="8:9" x14ac:dyDescent="0.2">
      <c r="H19582" s="101"/>
      <c r="I19582" s="101"/>
    </row>
    <row r="19583" spans="8:9" x14ac:dyDescent="0.2">
      <c r="H19583" s="101"/>
      <c r="I19583" s="101"/>
    </row>
    <row r="19584" spans="8:9" x14ac:dyDescent="0.2">
      <c r="H19584" s="101"/>
      <c r="I19584" s="101"/>
    </row>
    <row r="19585" spans="8:9" x14ac:dyDescent="0.2">
      <c r="H19585" s="101"/>
      <c r="I19585" s="101"/>
    </row>
    <row r="19586" spans="8:9" x14ac:dyDescent="0.2">
      <c r="H19586" s="101"/>
      <c r="I19586" s="101"/>
    </row>
    <row r="19587" spans="8:9" x14ac:dyDescent="0.2">
      <c r="H19587" s="101"/>
      <c r="I19587" s="101"/>
    </row>
    <row r="19588" spans="8:9" x14ac:dyDescent="0.2">
      <c r="H19588" s="101"/>
      <c r="I19588" s="101"/>
    </row>
    <row r="19589" spans="8:9" x14ac:dyDescent="0.2">
      <c r="H19589" s="101"/>
      <c r="I19589" s="101"/>
    </row>
    <row r="19590" spans="8:9" x14ac:dyDescent="0.2">
      <c r="H19590" s="101"/>
      <c r="I19590" s="101"/>
    </row>
    <row r="19591" spans="8:9" x14ac:dyDescent="0.2">
      <c r="H19591" s="101"/>
      <c r="I19591" s="101"/>
    </row>
    <row r="19592" spans="8:9" x14ac:dyDescent="0.2">
      <c r="H19592" s="101"/>
      <c r="I19592" s="101"/>
    </row>
    <row r="19593" spans="8:9" x14ac:dyDescent="0.2">
      <c r="H19593" s="101"/>
      <c r="I19593" s="101"/>
    </row>
    <row r="19594" spans="8:9" x14ac:dyDescent="0.2">
      <c r="H19594" s="101"/>
      <c r="I19594" s="101"/>
    </row>
    <row r="19595" spans="8:9" x14ac:dyDescent="0.2">
      <c r="H19595" s="101"/>
      <c r="I19595" s="101"/>
    </row>
    <row r="19596" spans="8:9" x14ac:dyDescent="0.2">
      <c r="H19596" s="101"/>
      <c r="I19596" s="101"/>
    </row>
    <row r="19597" spans="8:9" x14ac:dyDescent="0.2">
      <c r="H19597" s="101"/>
      <c r="I19597" s="101"/>
    </row>
    <row r="19598" spans="8:9" x14ac:dyDescent="0.2">
      <c r="H19598" s="101"/>
      <c r="I19598" s="101"/>
    </row>
    <row r="19599" spans="8:9" x14ac:dyDescent="0.2">
      <c r="H19599" s="101"/>
      <c r="I19599" s="101"/>
    </row>
    <row r="19600" spans="8:9" x14ac:dyDescent="0.2">
      <c r="H19600" s="101"/>
      <c r="I19600" s="101"/>
    </row>
    <row r="19601" spans="8:9" x14ac:dyDescent="0.2">
      <c r="H19601" s="101"/>
      <c r="I19601" s="101"/>
    </row>
    <row r="19602" spans="8:9" x14ac:dyDescent="0.2">
      <c r="H19602" s="101"/>
      <c r="I19602" s="101"/>
    </row>
    <row r="19603" spans="8:9" x14ac:dyDescent="0.2">
      <c r="H19603" s="101"/>
      <c r="I19603" s="101"/>
    </row>
    <row r="19604" spans="8:9" x14ac:dyDescent="0.2">
      <c r="H19604" s="101"/>
      <c r="I19604" s="101"/>
    </row>
    <row r="19605" spans="8:9" x14ac:dyDescent="0.2">
      <c r="H19605" s="101"/>
      <c r="I19605" s="101"/>
    </row>
    <row r="19606" spans="8:9" x14ac:dyDescent="0.2">
      <c r="H19606" s="101"/>
      <c r="I19606" s="101"/>
    </row>
    <row r="19607" spans="8:9" x14ac:dyDescent="0.2">
      <c r="H19607" s="101"/>
      <c r="I19607" s="101"/>
    </row>
    <row r="19608" spans="8:9" x14ac:dyDescent="0.2">
      <c r="H19608" s="101"/>
      <c r="I19608" s="101"/>
    </row>
    <row r="19609" spans="8:9" x14ac:dyDescent="0.2">
      <c r="H19609" s="101"/>
      <c r="I19609" s="101"/>
    </row>
    <row r="19610" spans="8:9" x14ac:dyDescent="0.2">
      <c r="H19610" s="101"/>
      <c r="I19610" s="101"/>
    </row>
    <row r="19611" spans="8:9" x14ac:dyDescent="0.2">
      <c r="H19611" s="101"/>
      <c r="I19611" s="101"/>
    </row>
    <row r="19612" spans="8:9" x14ac:dyDescent="0.2">
      <c r="H19612" s="101"/>
      <c r="I19612" s="101"/>
    </row>
    <row r="19613" spans="8:9" x14ac:dyDescent="0.2">
      <c r="H19613" s="101"/>
      <c r="I19613" s="101"/>
    </row>
    <row r="19614" spans="8:9" x14ac:dyDescent="0.2">
      <c r="H19614" s="101"/>
      <c r="I19614" s="101"/>
    </row>
    <row r="19615" spans="8:9" x14ac:dyDescent="0.2">
      <c r="H19615" s="101"/>
      <c r="I19615" s="101"/>
    </row>
    <row r="19616" spans="8:9" x14ac:dyDescent="0.2">
      <c r="H19616" s="101"/>
      <c r="I19616" s="101"/>
    </row>
    <row r="19617" spans="8:9" x14ac:dyDescent="0.2">
      <c r="H19617" s="101"/>
      <c r="I19617" s="101"/>
    </row>
    <row r="19618" spans="8:9" x14ac:dyDescent="0.2">
      <c r="H19618" s="101"/>
      <c r="I19618" s="101"/>
    </row>
    <row r="19619" spans="8:9" x14ac:dyDescent="0.2">
      <c r="H19619" s="101"/>
      <c r="I19619" s="101"/>
    </row>
    <row r="19620" spans="8:9" x14ac:dyDescent="0.2">
      <c r="H19620" s="101"/>
      <c r="I19620" s="101"/>
    </row>
    <row r="19621" spans="8:9" x14ac:dyDescent="0.2">
      <c r="H19621" s="101"/>
      <c r="I19621" s="101"/>
    </row>
    <row r="19622" spans="8:9" x14ac:dyDescent="0.2">
      <c r="H19622" s="101"/>
      <c r="I19622" s="101"/>
    </row>
    <row r="19623" spans="8:9" x14ac:dyDescent="0.2">
      <c r="H19623" s="101"/>
      <c r="I19623" s="101"/>
    </row>
    <row r="19624" spans="8:9" x14ac:dyDescent="0.2">
      <c r="H19624" s="101"/>
      <c r="I19624" s="101"/>
    </row>
    <row r="19625" spans="8:9" x14ac:dyDescent="0.2">
      <c r="H19625" s="101"/>
      <c r="I19625" s="101"/>
    </row>
    <row r="19626" spans="8:9" x14ac:dyDescent="0.2">
      <c r="H19626" s="101"/>
      <c r="I19626" s="101"/>
    </row>
    <row r="19627" spans="8:9" x14ac:dyDescent="0.2">
      <c r="H19627" s="101"/>
      <c r="I19627" s="101"/>
    </row>
    <row r="19628" spans="8:9" x14ac:dyDescent="0.2">
      <c r="H19628" s="101"/>
      <c r="I19628" s="101"/>
    </row>
    <row r="19629" spans="8:9" x14ac:dyDescent="0.2">
      <c r="H19629" s="101"/>
      <c r="I19629" s="101"/>
    </row>
    <row r="19630" spans="8:9" x14ac:dyDescent="0.2">
      <c r="H19630" s="101"/>
      <c r="I19630" s="101"/>
    </row>
    <row r="19631" spans="8:9" x14ac:dyDescent="0.2">
      <c r="H19631" s="101"/>
      <c r="I19631" s="101"/>
    </row>
    <row r="19632" spans="8:9" x14ac:dyDescent="0.2">
      <c r="H19632" s="101"/>
      <c r="I19632" s="101"/>
    </row>
    <row r="19633" spans="8:9" x14ac:dyDescent="0.2">
      <c r="H19633" s="101"/>
      <c r="I19633" s="101"/>
    </row>
    <row r="19634" spans="8:9" x14ac:dyDescent="0.2">
      <c r="H19634" s="101"/>
      <c r="I19634" s="101"/>
    </row>
    <row r="19635" spans="8:9" x14ac:dyDescent="0.2">
      <c r="H19635" s="101"/>
      <c r="I19635" s="101"/>
    </row>
    <row r="19636" spans="8:9" x14ac:dyDescent="0.2">
      <c r="H19636" s="101"/>
      <c r="I19636" s="101"/>
    </row>
    <row r="19637" spans="8:9" x14ac:dyDescent="0.2">
      <c r="H19637" s="101"/>
      <c r="I19637" s="101"/>
    </row>
    <row r="19638" spans="8:9" x14ac:dyDescent="0.2">
      <c r="H19638" s="101"/>
      <c r="I19638" s="101"/>
    </row>
    <row r="19639" spans="8:9" x14ac:dyDescent="0.2">
      <c r="H19639" s="101"/>
      <c r="I19639" s="101"/>
    </row>
    <row r="19640" spans="8:9" x14ac:dyDescent="0.2">
      <c r="H19640" s="101"/>
      <c r="I19640" s="101"/>
    </row>
    <row r="19641" spans="8:9" x14ac:dyDescent="0.2">
      <c r="H19641" s="101"/>
      <c r="I19641" s="101"/>
    </row>
    <row r="19642" spans="8:9" x14ac:dyDescent="0.2">
      <c r="H19642" s="101"/>
      <c r="I19642" s="101"/>
    </row>
    <row r="19643" spans="8:9" x14ac:dyDescent="0.2">
      <c r="H19643" s="101"/>
      <c r="I19643" s="101"/>
    </row>
    <row r="19644" spans="8:9" x14ac:dyDescent="0.2">
      <c r="H19644" s="101"/>
      <c r="I19644" s="101"/>
    </row>
    <row r="19645" spans="8:9" x14ac:dyDescent="0.2">
      <c r="H19645" s="101"/>
      <c r="I19645" s="101"/>
    </row>
    <row r="19646" spans="8:9" x14ac:dyDescent="0.2">
      <c r="H19646" s="101"/>
      <c r="I19646" s="101"/>
    </row>
    <row r="19647" spans="8:9" x14ac:dyDescent="0.2">
      <c r="H19647" s="101"/>
      <c r="I19647" s="101"/>
    </row>
    <row r="19648" spans="8:9" x14ac:dyDescent="0.2">
      <c r="H19648" s="101"/>
      <c r="I19648" s="101"/>
    </row>
    <row r="19649" spans="8:9" x14ac:dyDescent="0.2">
      <c r="H19649" s="101"/>
      <c r="I19649" s="101"/>
    </row>
    <row r="19650" spans="8:9" x14ac:dyDescent="0.2">
      <c r="H19650" s="101"/>
      <c r="I19650" s="101"/>
    </row>
    <row r="19651" spans="8:9" x14ac:dyDescent="0.2">
      <c r="H19651" s="101"/>
      <c r="I19651" s="101"/>
    </row>
    <row r="19652" spans="8:9" x14ac:dyDescent="0.2">
      <c r="H19652" s="101"/>
      <c r="I19652" s="101"/>
    </row>
    <row r="19653" spans="8:9" x14ac:dyDescent="0.2">
      <c r="H19653" s="101"/>
      <c r="I19653" s="101"/>
    </row>
    <row r="19654" spans="8:9" x14ac:dyDescent="0.2">
      <c r="H19654" s="101"/>
      <c r="I19654" s="101"/>
    </row>
    <row r="19655" spans="8:9" x14ac:dyDescent="0.2">
      <c r="H19655" s="101"/>
      <c r="I19655" s="101"/>
    </row>
    <row r="19656" spans="8:9" x14ac:dyDescent="0.2">
      <c r="H19656" s="101"/>
      <c r="I19656" s="101"/>
    </row>
    <row r="19657" spans="8:9" x14ac:dyDescent="0.2">
      <c r="H19657" s="101"/>
      <c r="I19657" s="101"/>
    </row>
    <row r="19658" spans="8:9" x14ac:dyDescent="0.2">
      <c r="H19658" s="101"/>
      <c r="I19658" s="101"/>
    </row>
    <row r="19659" spans="8:9" x14ac:dyDescent="0.2">
      <c r="H19659" s="101"/>
      <c r="I19659" s="101"/>
    </row>
    <row r="19660" spans="8:9" x14ac:dyDescent="0.2">
      <c r="H19660" s="101"/>
      <c r="I19660" s="101"/>
    </row>
    <row r="19661" spans="8:9" x14ac:dyDescent="0.2">
      <c r="H19661" s="101"/>
      <c r="I19661" s="101"/>
    </row>
    <row r="19662" spans="8:9" x14ac:dyDescent="0.2">
      <c r="H19662" s="101"/>
      <c r="I19662" s="101"/>
    </row>
    <row r="19663" spans="8:9" x14ac:dyDescent="0.2">
      <c r="H19663" s="101"/>
      <c r="I19663" s="101"/>
    </row>
    <row r="19664" spans="8:9" x14ac:dyDescent="0.2">
      <c r="H19664" s="101"/>
      <c r="I19664" s="101"/>
    </row>
    <row r="19665" spans="8:9" x14ac:dyDescent="0.2">
      <c r="H19665" s="101"/>
      <c r="I19665" s="101"/>
    </row>
    <row r="19666" spans="8:9" x14ac:dyDescent="0.2">
      <c r="H19666" s="101"/>
      <c r="I19666" s="101"/>
    </row>
    <row r="19667" spans="8:9" x14ac:dyDescent="0.2">
      <c r="H19667" s="101"/>
      <c r="I19667" s="101"/>
    </row>
    <row r="19668" spans="8:9" x14ac:dyDescent="0.2">
      <c r="H19668" s="101"/>
      <c r="I19668" s="101"/>
    </row>
    <row r="19669" spans="8:9" x14ac:dyDescent="0.2">
      <c r="H19669" s="101"/>
      <c r="I19669" s="101"/>
    </row>
    <row r="19670" spans="8:9" x14ac:dyDescent="0.2">
      <c r="H19670" s="101"/>
      <c r="I19670" s="101"/>
    </row>
    <row r="19671" spans="8:9" x14ac:dyDescent="0.2">
      <c r="H19671" s="101"/>
      <c r="I19671" s="101"/>
    </row>
    <row r="19672" spans="8:9" x14ac:dyDescent="0.2">
      <c r="H19672" s="101"/>
      <c r="I19672" s="101"/>
    </row>
    <row r="19673" spans="8:9" x14ac:dyDescent="0.2">
      <c r="H19673" s="101"/>
      <c r="I19673" s="101"/>
    </row>
    <row r="19674" spans="8:9" x14ac:dyDescent="0.2">
      <c r="H19674" s="101"/>
      <c r="I19674" s="101"/>
    </row>
    <row r="19675" spans="8:9" x14ac:dyDescent="0.2">
      <c r="H19675" s="101"/>
      <c r="I19675" s="101"/>
    </row>
    <row r="19676" spans="8:9" x14ac:dyDescent="0.2">
      <c r="H19676" s="101"/>
      <c r="I19676" s="101"/>
    </row>
    <row r="19677" spans="8:9" x14ac:dyDescent="0.2">
      <c r="H19677" s="101"/>
      <c r="I19677" s="101"/>
    </row>
    <row r="19678" spans="8:9" x14ac:dyDescent="0.2">
      <c r="H19678" s="101"/>
      <c r="I19678" s="101"/>
    </row>
    <row r="19679" spans="8:9" x14ac:dyDescent="0.2">
      <c r="H19679" s="101"/>
      <c r="I19679" s="101"/>
    </row>
    <row r="19680" spans="8:9" x14ac:dyDescent="0.2">
      <c r="H19680" s="101"/>
      <c r="I19680" s="101"/>
    </row>
    <row r="19681" spans="8:9" x14ac:dyDescent="0.2">
      <c r="H19681" s="101"/>
      <c r="I19681" s="101"/>
    </row>
    <row r="19682" spans="8:9" x14ac:dyDescent="0.2">
      <c r="H19682" s="101"/>
      <c r="I19682" s="101"/>
    </row>
    <row r="19683" spans="8:9" x14ac:dyDescent="0.2">
      <c r="H19683" s="101"/>
      <c r="I19683" s="101"/>
    </row>
    <row r="19684" spans="8:9" x14ac:dyDescent="0.2">
      <c r="H19684" s="101"/>
      <c r="I19684" s="101"/>
    </row>
    <row r="19685" spans="8:9" x14ac:dyDescent="0.2">
      <c r="H19685" s="101"/>
      <c r="I19685" s="101"/>
    </row>
    <row r="19686" spans="8:9" x14ac:dyDescent="0.2">
      <c r="H19686" s="101"/>
      <c r="I19686" s="101"/>
    </row>
    <row r="19687" spans="8:9" x14ac:dyDescent="0.2">
      <c r="H19687" s="101"/>
      <c r="I19687" s="101"/>
    </row>
    <row r="19688" spans="8:9" x14ac:dyDescent="0.2">
      <c r="H19688" s="101"/>
      <c r="I19688" s="101"/>
    </row>
    <row r="19689" spans="8:9" x14ac:dyDescent="0.2">
      <c r="H19689" s="101"/>
      <c r="I19689" s="101"/>
    </row>
    <row r="19690" spans="8:9" x14ac:dyDescent="0.2">
      <c r="H19690" s="101"/>
      <c r="I19690" s="101"/>
    </row>
    <row r="19691" spans="8:9" x14ac:dyDescent="0.2">
      <c r="H19691" s="101"/>
      <c r="I19691" s="101"/>
    </row>
    <row r="19692" spans="8:9" x14ac:dyDescent="0.2">
      <c r="H19692" s="101"/>
      <c r="I19692" s="101"/>
    </row>
    <row r="19693" spans="8:9" x14ac:dyDescent="0.2">
      <c r="H19693" s="101"/>
      <c r="I19693" s="101"/>
    </row>
    <row r="19694" spans="8:9" x14ac:dyDescent="0.2">
      <c r="H19694" s="101"/>
      <c r="I19694" s="101"/>
    </row>
    <row r="19695" spans="8:9" x14ac:dyDescent="0.2">
      <c r="H19695" s="101"/>
      <c r="I19695" s="101"/>
    </row>
    <row r="19696" spans="8:9" x14ac:dyDescent="0.2">
      <c r="H19696" s="101"/>
      <c r="I19696" s="101"/>
    </row>
    <row r="19697" spans="8:9" x14ac:dyDescent="0.2">
      <c r="H19697" s="101"/>
      <c r="I19697" s="101"/>
    </row>
    <row r="19698" spans="8:9" x14ac:dyDescent="0.2">
      <c r="H19698" s="101"/>
      <c r="I19698" s="101"/>
    </row>
    <row r="19699" spans="8:9" x14ac:dyDescent="0.2">
      <c r="H19699" s="101"/>
      <c r="I19699" s="101"/>
    </row>
    <row r="19700" spans="8:9" x14ac:dyDescent="0.2">
      <c r="H19700" s="101"/>
      <c r="I19700" s="101"/>
    </row>
    <row r="19701" spans="8:9" x14ac:dyDescent="0.2">
      <c r="H19701" s="101"/>
      <c r="I19701" s="101"/>
    </row>
    <row r="19702" spans="8:9" x14ac:dyDescent="0.2">
      <c r="H19702" s="101"/>
      <c r="I19702" s="101"/>
    </row>
    <row r="19703" spans="8:9" x14ac:dyDescent="0.2">
      <c r="H19703" s="101"/>
      <c r="I19703" s="101"/>
    </row>
    <row r="19704" spans="8:9" x14ac:dyDescent="0.2">
      <c r="H19704" s="101"/>
      <c r="I19704" s="101"/>
    </row>
    <row r="19705" spans="8:9" x14ac:dyDescent="0.2">
      <c r="H19705" s="101"/>
      <c r="I19705" s="101"/>
    </row>
    <row r="19706" spans="8:9" x14ac:dyDescent="0.2">
      <c r="H19706" s="101"/>
      <c r="I19706" s="101"/>
    </row>
    <row r="19707" spans="8:9" x14ac:dyDescent="0.2">
      <c r="H19707" s="101"/>
      <c r="I19707" s="101"/>
    </row>
    <row r="19708" spans="8:9" x14ac:dyDescent="0.2">
      <c r="H19708" s="101"/>
      <c r="I19708" s="101"/>
    </row>
    <row r="19709" spans="8:9" x14ac:dyDescent="0.2">
      <c r="H19709" s="101"/>
      <c r="I19709" s="101"/>
    </row>
    <row r="19710" spans="8:9" x14ac:dyDescent="0.2">
      <c r="H19710" s="101"/>
      <c r="I19710" s="101"/>
    </row>
    <row r="19711" spans="8:9" x14ac:dyDescent="0.2">
      <c r="H19711" s="101"/>
      <c r="I19711" s="101"/>
    </row>
    <row r="19712" spans="8:9" x14ac:dyDescent="0.2">
      <c r="H19712" s="101"/>
      <c r="I19712" s="101"/>
    </row>
    <row r="19713" spans="8:9" x14ac:dyDescent="0.2">
      <c r="H19713" s="101"/>
      <c r="I19713" s="101"/>
    </row>
    <row r="19714" spans="8:9" x14ac:dyDescent="0.2">
      <c r="H19714" s="101"/>
      <c r="I19714" s="101"/>
    </row>
    <row r="19715" spans="8:9" x14ac:dyDescent="0.2">
      <c r="H19715" s="101"/>
      <c r="I19715" s="101"/>
    </row>
    <row r="19716" spans="8:9" x14ac:dyDescent="0.2">
      <c r="H19716" s="101"/>
      <c r="I19716" s="101"/>
    </row>
    <row r="19717" spans="8:9" x14ac:dyDescent="0.2">
      <c r="H19717" s="101"/>
      <c r="I19717" s="101"/>
    </row>
    <row r="19718" spans="8:9" x14ac:dyDescent="0.2">
      <c r="H19718" s="101"/>
      <c r="I19718" s="101"/>
    </row>
    <row r="19719" spans="8:9" x14ac:dyDescent="0.2">
      <c r="H19719" s="101"/>
      <c r="I19719" s="101"/>
    </row>
    <row r="19720" spans="8:9" x14ac:dyDescent="0.2">
      <c r="H19720" s="101"/>
      <c r="I19720" s="101"/>
    </row>
    <row r="19721" spans="8:9" x14ac:dyDescent="0.2">
      <c r="H19721" s="101"/>
      <c r="I19721" s="101"/>
    </row>
    <row r="19722" spans="8:9" x14ac:dyDescent="0.2">
      <c r="H19722" s="101"/>
      <c r="I19722" s="101"/>
    </row>
    <row r="19723" spans="8:9" x14ac:dyDescent="0.2">
      <c r="H19723" s="101"/>
      <c r="I19723" s="101"/>
    </row>
    <row r="19724" spans="8:9" x14ac:dyDescent="0.2">
      <c r="H19724" s="101"/>
      <c r="I19724" s="101"/>
    </row>
    <row r="19725" spans="8:9" x14ac:dyDescent="0.2">
      <c r="H19725" s="101"/>
      <c r="I19725" s="101"/>
    </row>
    <row r="19726" spans="8:9" x14ac:dyDescent="0.2">
      <c r="H19726" s="101"/>
      <c r="I19726" s="101"/>
    </row>
    <row r="19727" spans="8:9" x14ac:dyDescent="0.2">
      <c r="H19727" s="101"/>
      <c r="I19727" s="101"/>
    </row>
    <row r="19728" spans="8:9" x14ac:dyDescent="0.2">
      <c r="H19728" s="101"/>
      <c r="I19728" s="101"/>
    </row>
    <row r="19729" spans="8:9" x14ac:dyDescent="0.2">
      <c r="H19729" s="101"/>
      <c r="I19729" s="101"/>
    </row>
    <row r="19730" spans="8:9" x14ac:dyDescent="0.2">
      <c r="H19730" s="101"/>
      <c r="I19730" s="101"/>
    </row>
    <row r="19731" spans="8:9" x14ac:dyDescent="0.2">
      <c r="H19731" s="101"/>
      <c r="I19731" s="101"/>
    </row>
    <row r="19732" spans="8:9" x14ac:dyDescent="0.2">
      <c r="H19732" s="101"/>
      <c r="I19732" s="101"/>
    </row>
    <row r="19733" spans="8:9" x14ac:dyDescent="0.2">
      <c r="H19733" s="101"/>
      <c r="I19733" s="101"/>
    </row>
    <row r="19734" spans="8:9" x14ac:dyDescent="0.2">
      <c r="H19734" s="101"/>
      <c r="I19734" s="101"/>
    </row>
    <row r="19735" spans="8:9" x14ac:dyDescent="0.2">
      <c r="H19735" s="101"/>
      <c r="I19735" s="101"/>
    </row>
    <row r="19736" spans="8:9" x14ac:dyDescent="0.2">
      <c r="H19736" s="101"/>
      <c r="I19736" s="101"/>
    </row>
    <row r="19737" spans="8:9" x14ac:dyDescent="0.2">
      <c r="H19737" s="101"/>
      <c r="I19737" s="101"/>
    </row>
    <row r="19738" spans="8:9" x14ac:dyDescent="0.2">
      <c r="H19738" s="101"/>
      <c r="I19738" s="101"/>
    </row>
    <row r="19739" spans="8:9" x14ac:dyDescent="0.2">
      <c r="H19739" s="101"/>
      <c r="I19739" s="101"/>
    </row>
    <row r="19740" spans="8:9" x14ac:dyDescent="0.2">
      <c r="H19740" s="101"/>
      <c r="I19740" s="101"/>
    </row>
    <row r="19741" spans="8:9" x14ac:dyDescent="0.2">
      <c r="H19741" s="101"/>
      <c r="I19741" s="101"/>
    </row>
    <row r="19742" spans="8:9" x14ac:dyDescent="0.2">
      <c r="H19742" s="101"/>
      <c r="I19742" s="101"/>
    </row>
    <row r="19743" spans="8:9" x14ac:dyDescent="0.2">
      <c r="H19743" s="101"/>
      <c r="I19743" s="101"/>
    </row>
    <row r="19744" spans="8:9" x14ac:dyDescent="0.2">
      <c r="H19744" s="101"/>
      <c r="I19744" s="101"/>
    </row>
    <row r="19745" spans="8:9" x14ac:dyDescent="0.2">
      <c r="H19745" s="101"/>
      <c r="I19745" s="101"/>
    </row>
    <row r="19746" spans="8:9" x14ac:dyDescent="0.2">
      <c r="H19746" s="101"/>
      <c r="I19746" s="101"/>
    </row>
    <row r="19747" spans="8:9" x14ac:dyDescent="0.2">
      <c r="H19747" s="101"/>
      <c r="I19747" s="101"/>
    </row>
    <row r="19748" spans="8:9" x14ac:dyDescent="0.2">
      <c r="H19748" s="101"/>
      <c r="I19748" s="101"/>
    </row>
    <row r="19749" spans="8:9" x14ac:dyDescent="0.2">
      <c r="H19749" s="101"/>
      <c r="I19749" s="101"/>
    </row>
    <row r="19750" spans="8:9" x14ac:dyDescent="0.2">
      <c r="H19750" s="101"/>
      <c r="I19750" s="101"/>
    </row>
    <row r="19751" spans="8:9" x14ac:dyDescent="0.2">
      <c r="H19751" s="101"/>
      <c r="I19751" s="101"/>
    </row>
    <row r="19752" spans="8:9" x14ac:dyDescent="0.2">
      <c r="H19752" s="101"/>
      <c r="I19752" s="101"/>
    </row>
    <row r="19753" spans="8:9" x14ac:dyDescent="0.2">
      <c r="H19753" s="101"/>
      <c r="I19753" s="101"/>
    </row>
    <row r="19754" spans="8:9" x14ac:dyDescent="0.2">
      <c r="H19754" s="101"/>
      <c r="I19754" s="101"/>
    </row>
    <row r="19755" spans="8:9" x14ac:dyDescent="0.2">
      <c r="H19755" s="101"/>
      <c r="I19755" s="101"/>
    </row>
    <row r="19756" spans="8:9" x14ac:dyDescent="0.2">
      <c r="H19756" s="101"/>
      <c r="I19756" s="101"/>
    </row>
    <row r="19757" spans="8:9" x14ac:dyDescent="0.2">
      <c r="H19757" s="101"/>
      <c r="I19757" s="101"/>
    </row>
    <row r="19758" spans="8:9" x14ac:dyDescent="0.2">
      <c r="H19758" s="101"/>
      <c r="I19758" s="101"/>
    </row>
    <row r="19759" spans="8:9" x14ac:dyDescent="0.2">
      <c r="H19759" s="101"/>
      <c r="I19759" s="101"/>
    </row>
    <row r="19760" spans="8:9" x14ac:dyDescent="0.2">
      <c r="H19760" s="101"/>
      <c r="I19760" s="101"/>
    </row>
    <row r="19761" spans="8:9" x14ac:dyDescent="0.2">
      <c r="H19761" s="101"/>
      <c r="I19761" s="101"/>
    </row>
    <row r="19762" spans="8:9" x14ac:dyDescent="0.2">
      <c r="H19762" s="101"/>
      <c r="I19762" s="101"/>
    </row>
    <row r="19763" spans="8:9" x14ac:dyDescent="0.2">
      <c r="H19763" s="101"/>
      <c r="I19763" s="101"/>
    </row>
    <row r="19764" spans="8:9" x14ac:dyDescent="0.2">
      <c r="H19764" s="101"/>
      <c r="I19764" s="101"/>
    </row>
    <row r="19765" spans="8:9" x14ac:dyDescent="0.2">
      <c r="H19765" s="101"/>
      <c r="I19765" s="101"/>
    </row>
    <row r="19766" spans="8:9" x14ac:dyDescent="0.2">
      <c r="H19766" s="101"/>
      <c r="I19766" s="101"/>
    </row>
    <row r="19767" spans="8:9" x14ac:dyDescent="0.2">
      <c r="H19767" s="101"/>
      <c r="I19767" s="101"/>
    </row>
    <row r="19768" spans="8:9" x14ac:dyDescent="0.2">
      <c r="H19768" s="101"/>
      <c r="I19768" s="101"/>
    </row>
    <row r="19769" spans="8:9" x14ac:dyDescent="0.2">
      <c r="H19769" s="101"/>
      <c r="I19769" s="101"/>
    </row>
    <row r="19770" spans="8:9" x14ac:dyDescent="0.2">
      <c r="H19770" s="101"/>
      <c r="I19770" s="101"/>
    </row>
    <row r="19771" spans="8:9" x14ac:dyDescent="0.2">
      <c r="H19771" s="101"/>
      <c r="I19771" s="101"/>
    </row>
    <row r="19772" spans="8:9" x14ac:dyDescent="0.2">
      <c r="H19772" s="101"/>
      <c r="I19772" s="101"/>
    </row>
    <row r="19773" spans="8:9" x14ac:dyDescent="0.2">
      <c r="H19773" s="101"/>
      <c r="I19773" s="101"/>
    </row>
    <row r="19774" spans="8:9" x14ac:dyDescent="0.2">
      <c r="H19774" s="101"/>
      <c r="I19774" s="101"/>
    </row>
    <row r="19775" spans="8:9" x14ac:dyDescent="0.2">
      <c r="H19775" s="101"/>
      <c r="I19775" s="101"/>
    </row>
    <row r="19776" spans="8:9" x14ac:dyDescent="0.2">
      <c r="H19776" s="101"/>
      <c r="I19776" s="101"/>
    </row>
    <row r="19777" spans="8:9" x14ac:dyDescent="0.2">
      <c r="H19777" s="101"/>
      <c r="I19777" s="101"/>
    </row>
    <row r="19778" spans="8:9" x14ac:dyDescent="0.2">
      <c r="H19778" s="101"/>
      <c r="I19778" s="101"/>
    </row>
    <row r="19779" spans="8:9" x14ac:dyDescent="0.2">
      <c r="H19779" s="101"/>
      <c r="I19779" s="101"/>
    </row>
    <row r="19780" spans="8:9" x14ac:dyDescent="0.2">
      <c r="H19780" s="101"/>
      <c r="I19780" s="101"/>
    </row>
    <row r="19781" spans="8:9" x14ac:dyDescent="0.2">
      <c r="H19781" s="101"/>
      <c r="I19781" s="101"/>
    </row>
    <row r="19782" spans="8:9" x14ac:dyDescent="0.2">
      <c r="H19782" s="101"/>
      <c r="I19782" s="101"/>
    </row>
    <row r="19783" spans="8:9" x14ac:dyDescent="0.2">
      <c r="H19783" s="101"/>
      <c r="I19783" s="101"/>
    </row>
    <row r="19784" spans="8:9" x14ac:dyDescent="0.2">
      <c r="H19784" s="101"/>
      <c r="I19784" s="101"/>
    </row>
    <row r="19785" spans="8:9" x14ac:dyDescent="0.2">
      <c r="H19785" s="101"/>
      <c r="I19785" s="101"/>
    </row>
    <row r="19786" spans="8:9" x14ac:dyDescent="0.2">
      <c r="H19786" s="101"/>
      <c r="I19786" s="101"/>
    </row>
    <row r="19787" spans="8:9" x14ac:dyDescent="0.2">
      <c r="H19787" s="101"/>
      <c r="I19787" s="101"/>
    </row>
    <row r="19788" spans="8:9" x14ac:dyDescent="0.2">
      <c r="H19788" s="101"/>
      <c r="I19788" s="101"/>
    </row>
    <row r="19789" spans="8:9" x14ac:dyDescent="0.2">
      <c r="H19789" s="101"/>
      <c r="I19789" s="101"/>
    </row>
    <row r="19790" spans="8:9" x14ac:dyDescent="0.2">
      <c r="H19790" s="101"/>
      <c r="I19790" s="101"/>
    </row>
    <row r="19791" spans="8:9" x14ac:dyDescent="0.2">
      <c r="H19791" s="101"/>
      <c r="I19791" s="101"/>
    </row>
    <row r="19792" spans="8:9" x14ac:dyDescent="0.2">
      <c r="H19792" s="101"/>
      <c r="I19792" s="101"/>
    </row>
    <row r="19793" spans="8:9" x14ac:dyDescent="0.2">
      <c r="H19793" s="101"/>
      <c r="I19793" s="101"/>
    </row>
    <row r="19794" spans="8:9" x14ac:dyDescent="0.2">
      <c r="H19794" s="101"/>
      <c r="I19794" s="101"/>
    </row>
    <row r="19795" spans="8:9" x14ac:dyDescent="0.2">
      <c r="H19795" s="101"/>
      <c r="I19795" s="101"/>
    </row>
    <row r="19796" spans="8:9" x14ac:dyDescent="0.2">
      <c r="H19796" s="101"/>
      <c r="I19796" s="101"/>
    </row>
    <row r="19797" spans="8:9" x14ac:dyDescent="0.2">
      <c r="H19797" s="101"/>
      <c r="I19797" s="101"/>
    </row>
    <row r="19798" spans="8:9" x14ac:dyDescent="0.2">
      <c r="H19798" s="101"/>
      <c r="I19798" s="101"/>
    </row>
    <row r="19799" spans="8:9" x14ac:dyDescent="0.2">
      <c r="H19799" s="101"/>
      <c r="I19799" s="101"/>
    </row>
    <row r="19800" spans="8:9" x14ac:dyDescent="0.2">
      <c r="H19800" s="101"/>
      <c r="I19800" s="101"/>
    </row>
    <row r="19801" spans="8:9" x14ac:dyDescent="0.2">
      <c r="H19801" s="101"/>
      <c r="I19801" s="101"/>
    </row>
    <row r="19802" spans="8:9" x14ac:dyDescent="0.2">
      <c r="H19802" s="101"/>
      <c r="I19802" s="101"/>
    </row>
    <row r="19803" spans="8:9" x14ac:dyDescent="0.2">
      <c r="H19803" s="101"/>
      <c r="I19803" s="101"/>
    </row>
    <row r="19804" spans="8:9" x14ac:dyDescent="0.2">
      <c r="H19804" s="101"/>
      <c r="I19804" s="101"/>
    </row>
    <row r="19805" spans="8:9" x14ac:dyDescent="0.2">
      <c r="H19805" s="101"/>
      <c r="I19805" s="101"/>
    </row>
    <row r="19806" spans="8:9" x14ac:dyDescent="0.2">
      <c r="H19806" s="101"/>
      <c r="I19806" s="101"/>
    </row>
    <row r="19807" spans="8:9" x14ac:dyDescent="0.2">
      <c r="H19807" s="101"/>
      <c r="I19807" s="101"/>
    </row>
    <row r="19808" spans="8:9" x14ac:dyDescent="0.2">
      <c r="H19808" s="101"/>
      <c r="I19808" s="101"/>
    </row>
    <row r="19809" spans="8:9" x14ac:dyDescent="0.2">
      <c r="H19809" s="101"/>
      <c r="I19809" s="101"/>
    </row>
    <row r="19810" spans="8:9" x14ac:dyDescent="0.2">
      <c r="H19810" s="101"/>
      <c r="I19810" s="101"/>
    </row>
    <row r="19811" spans="8:9" x14ac:dyDescent="0.2">
      <c r="H19811" s="101"/>
      <c r="I19811" s="101"/>
    </row>
    <row r="19812" spans="8:9" x14ac:dyDescent="0.2">
      <c r="H19812" s="101"/>
      <c r="I19812" s="101"/>
    </row>
    <row r="19813" spans="8:9" x14ac:dyDescent="0.2">
      <c r="H19813" s="101"/>
      <c r="I19813" s="101"/>
    </row>
    <row r="19814" spans="8:9" x14ac:dyDescent="0.2">
      <c r="H19814" s="101"/>
      <c r="I19814" s="101"/>
    </row>
    <row r="19815" spans="8:9" x14ac:dyDescent="0.2">
      <c r="H19815" s="101"/>
      <c r="I19815" s="101"/>
    </row>
    <row r="19816" spans="8:9" x14ac:dyDescent="0.2">
      <c r="H19816" s="101"/>
      <c r="I19816" s="101"/>
    </row>
    <row r="19817" spans="8:9" x14ac:dyDescent="0.2">
      <c r="H19817" s="101"/>
      <c r="I19817" s="101"/>
    </row>
    <row r="19818" spans="8:9" x14ac:dyDescent="0.2">
      <c r="H19818" s="101"/>
      <c r="I19818" s="101"/>
    </row>
    <row r="19819" spans="8:9" x14ac:dyDescent="0.2">
      <c r="H19819" s="101"/>
      <c r="I19819" s="101"/>
    </row>
    <row r="19820" spans="8:9" x14ac:dyDescent="0.2">
      <c r="H19820" s="101"/>
      <c r="I19820" s="101"/>
    </row>
    <row r="19821" spans="8:9" x14ac:dyDescent="0.2">
      <c r="H19821" s="101"/>
      <c r="I19821" s="101"/>
    </row>
    <row r="19822" spans="8:9" x14ac:dyDescent="0.2">
      <c r="H19822" s="101"/>
      <c r="I19822" s="101"/>
    </row>
    <row r="19823" spans="8:9" x14ac:dyDescent="0.2">
      <c r="H19823" s="101"/>
      <c r="I19823" s="101"/>
    </row>
    <row r="19824" spans="8:9" x14ac:dyDescent="0.2">
      <c r="H19824" s="101"/>
      <c r="I19824" s="101"/>
    </row>
    <row r="19825" spans="8:9" x14ac:dyDescent="0.2">
      <c r="H19825" s="101"/>
      <c r="I19825" s="101"/>
    </row>
    <row r="19826" spans="8:9" x14ac:dyDescent="0.2">
      <c r="H19826" s="101"/>
      <c r="I19826" s="101"/>
    </row>
    <row r="19827" spans="8:9" x14ac:dyDescent="0.2">
      <c r="H19827" s="101"/>
      <c r="I19827" s="101"/>
    </row>
    <row r="19828" spans="8:9" x14ac:dyDescent="0.2">
      <c r="H19828" s="101"/>
      <c r="I19828" s="101"/>
    </row>
    <row r="19829" spans="8:9" x14ac:dyDescent="0.2">
      <c r="H19829" s="101"/>
      <c r="I19829" s="101"/>
    </row>
    <row r="19830" spans="8:9" x14ac:dyDescent="0.2">
      <c r="H19830" s="101"/>
      <c r="I19830" s="101"/>
    </row>
    <row r="19831" spans="8:9" x14ac:dyDescent="0.2">
      <c r="H19831" s="101"/>
      <c r="I19831" s="101"/>
    </row>
    <row r="19832" spans="8:9" x14ac:dyDescent="0.2">
      <c r="H19832" s="101"/>
      <c r="I19832" s="101"/>
    </row>
    <row r="19833" spans="8:9" x14ac:dyDescent="0.2">
      <c r="H19833" s="101"/>
      <c r="I19833" s="101"/>
    </row>
    <row r="19834" spans="8:9" x14ac:dyDescent="0.2">
      <c r="H19834" s="101"/>
      <c r="I19834" s="101"/>
    </row>
    <row r="19835" spans="8:9" x14ac:dyDescent="0.2">
      <c r="H19835" s="101"/>
      <c r="I19835" s="101"/>
    </row>
    <row r="19836" spans="8:9" x14ac:dyDescent="0.2">
      <c r="H19836" s="101"/>
      <c r="I19836" s="101"/>
    </row>
    <row r="19837" spans="8:9" x14ac:dyDescent="0.2">
      <c r="H19837" s="101"/>
      <c r="I19837" s="101"/>
    </row>
    <row r="19838" spans="8:9" x14ac:dyDescent="0.2">
      <c r="H19838" s="101"/>
      <c r="I19838" s="101"/>
    </row>
    <row r="19839" spans="8:9" x14ac:dyDescent="0.2">
      <c r="H19839" s="101"/>
      <c r="I19839" s="101"/>
    </row>
    <row r="19840" spans="8:9" x14ac:dyDescent="0.2">
      <c r="H19840" s="101"/>
      <c r="I19840" s="101"/>
    </row>
    <row r="19841" spans="8:9" x14ac:dyDescent="0.2">
      <c r="H19841" s="101"/>
      <c r="I19841" s="101"/>
    </row>
    <row r="19842" spans="8:9" x14ac:dyDescent="0.2">
      <c r="H19842" s="101"/>
      <c r="I19842" s="101"/>
    </row>
    <row r="19843" spans="8:9" x14ac:dyDescent="0.2">
      <c r="H19843" s="101"/>
      <c r="I19843" s="101"/>
    </row>
    <row r="19844" spans="8:9" x14ac:dyDescent="0.2">
      <c r="H19844" s="101"/>
      <c r="I19844" s="101"/>
    </row>
    <row r="19845" spans="8:9" x14ac:dyDescent="0.2">
      <c r="H19845" s="101"/>
      <c r="I19845" s="101"/>
    </row>
    <row r="19846" spans="8:9" x14ac:dyDescent="0.2">
      <c r="H19846" s="101"/>
      <c r="I19846" s="101"/>
    </row>
    <row r="19847" spans="8:9" x14ac:dyDescent="0.2">
      <c r="H19847" s="101"/>
      <c r="I19847" s="101"/>
    </row>
    <row r="19848" spans="8:9" x14ac:dyDescent="0.2">
      <c r="H19848" s="101"/>
      <c r="I19848" s="101"/>
    </row>
    <row r="19849" spans="8:9" x14ac:dyDescent="0.2">
      <c r="H19849" s="101"/>
      <c r="I19849" s="101"/>
    </row>
    <row r="19850" spans="8:9" x14ac:dyDescent="0.2">
      <c r="H19850" s="101"/>
      <c r="I19850" s="101"/>
    </row>
    <row r="19851" spans="8:9" x14ac:dyDescent="0.2">
      <c r="H19851" s="101"/>
      <c r="I19851" s="101"/>
    </row>
    <row r="19852" spans="8:9" x14ac:dyDescent="0.2">
      <c r="H19852" s="101"/>
      <c r="I19852" s="101"/>
    </row>
    <row r="19853" spans="8:9" x14ac:dyDescent="0.2">
      <c r="H19853" s="101"/>
      <c r="I19853" s="101"/>
    </row>
    <row r="19854" spans="8:9" x14ac:dyDescent="0.2">
      <c r="H19854" s="101"/>
      <c r="I19854" s="101"/>
    </row>
    <row r="19855" spans="8:9" x14ac:dyDescent="0.2">
      <c r="H19855" s="101"/>
      <c r="I19855" s="101"/>
    </row>
    <row r="19856" spans="8:9" x14ac:dyDescent="0.2">
      <c r="H19856" s="101"/>
      <c r="I19856" s="101"/>
    </row>
    <row r="19857" spans="8:9" x14ac:dyDescent="0.2">
      <c r="H19857" s="101"/>
      <c r="I19857" s="101"/>
    </row>
    <row r="19858" spans="8:9" x14ac:dyDescent="0.2">
      <c r="H19858" s="101"/>
      <c r="I19858" s="101"/>
    </row>
    <row r="19859" spans="8:9" x14ac:dyDescent="0.2">
      <c r="H19859" s="101"/>
      <c r="I19859" s="101"/>
    </row>
    <row r="19860" spans="8:9" x14ac:dyDescent="0.2">
      <c r="H19860" s="101"/>
      <c r="I19860" s="101"/>
    </row>
    <row r="19861" spans="8:9" x14ac:dyDescent="0.2">
      <c r="H19861" s="101"/>
      <c r="I19861" s="101"/>
    </row>
    <row r="19862" spans="8:9" x14ac:dyDescent="0.2">
      <c r="H19862" s="101"/>
      <c r="I19862" s="101"/>
    </row>
    <row r="19863" spans="8:9" x14ac:dyDescent="0.2">
      <c r="H19863" s="101"/>
      <c r="I19863" s="101"/>
    </row>
    <row r="19864" spans="8:9" x14ac:dyDescent="0.2">
      <c r="H19864" s="101"/>
      <c r="I19864" s="101"/>
    </row>
    <row r="19865" spans="8:9" x14ac:dyDescent="0.2">
      <c r="H19865" s="101"/>
      <c r="I19865" s="101"/>
    </row>
    <row r="19866" spans="8:9" x14ac:dyDescent="0.2">
      <c r="H19866" s="101"/>
      <c r="I19866" s="101"/>
    </row>
    <row r="19867" spans="8:9" x14ac:dyDescent="0.2">
      <c r="H19867" s="101"/>
      <c r="I19867" s="101"/>
    </row>
    <row r="19868" spans="8:9" x14ac:dyDescent="0.2">
      <c r="H19868" s="101"/>
      <c r="I19868" s="101"/>
    </row>
    <row r="19869" spans="8:9" x14ac:dyDescent="0.2">
      <c r="H19869" s="101"/>
      <c r="I19869" s="101"/>
    </row>
    <row r="19870" spans="8:9" x14ac:dyDescent="0.2">
      <c r="H19870" s="101"/>
      <c r="I19870" s="101"/>
    </row>
    <row r="19871" spans="8:9" x14ac:dyDescent="0.2">
      <c r="H19871" s="101"/>
      <c r="I19871" s="101"/>
    </row>
    <row r="19872" spans="8:9" x14ac:dyDescent="0.2">
      <c r="H19872" s="101"/>
      <c r="I19872" s="101"/>
    </row>
    <row r="19873" spans="8:9" x14ac:dyDescent="0.2">
      <c r="H19873" s="101"/>
      <c r="I19873" s="101"/>
    </row>
    <row r="19874" spans="8:9" x14ac:dyDescent="0.2">
      <c r="H19874" s="101"/>
      <c r="I19874" s="101"/>
    </row>
    <row r="19875" spans="8:9" x14ac:dyDescent="0.2">
      <c r="H19875" s="101"/>
      <c r="I19875" s="101"/>
    </row>
    <row r="19876" spans="8:9" x14ac:dyDescent="0.2">
      <c r="H19876" s="101"/>
      <c r="I19876" s="101"/>
    </row>
    <row r="19877" spans="8:9" x14ac:dyDescent="0.2">
      <c r="H19877" s="101"/>
      <c r="I19877" s="101"/>
    </row>
    <row r="19878" spans="8:9" x14ac:dyDescent="0.2">
      <c r="H19878" s="101"/>
      <c r="I19878" s="101"/>
    </row>
    <row r="19879" spans="8:9" x14ac:dyDescent="0.2">
      <c r="H19879" s="101"/>
      <c r="I19879" s="101"/>
    </row>
    <row r="19880" spans="8:9" x14ac:dyDescent="0.2">
      <c r="H19880" s="101"/>
      <c r="I19880" s="101"/>
    </row>
    <row r="19881" spans="8:9" x14ac:dyDescent="0.2">
      <c r="H19881" s="101"/>
      <c r="I19881" s="101"/>
    </row>
    <row r="19882" spans="8:9" x14ac:dyDescent="0.2">
      <c r="H19882" s="101"/>
      <c r="I19882" s="101"/>
    </row>
    <row r="19883" spans="8:9" x14ac:dyDescent="0.2">
      <c r="H19883" s="101"/>
      <c r="I19883" s="101"/>
    </row>
    <row r="19884" spans="8:9" x14ac:dyDescent="0.2">
      <c r="H19884" s="101"/>
      <c r="I19884" s="101"/>
    </row>
    <row r="19885" spans="8:9" x14ac:dyDescent="0.2">
      <c r="H19885" s="101"/>
      <c r="I19885" s="101"/>
    </row>
    <row r="19886" spans="8:9" x14ac:dyDescent="0.2">
      <c r="H19886" s="101"/>
      <c r="I19886" s="101"/>
    </row>
    <row r="19887" spans="8:9" x14ac:dyDescent="0.2">
      <c r="H19887" s="101"/>
      <c r="I19887" s="101"/>
    </row>
    <row r="19888" spans="8:9" x14ac:dyDescent="0.2">
      <c r="H19888" s="101"/>
      <c r="I19888" s="101"/>
    </row>
    <row r="19889" spans="8:9" x14ac:dyDescent="0.2">
      <c r="H19889" s="101"/>
      <c r="I19889" s="101"/>
    </row>
    <row r="19890" spans="8:9" x14ac:dyDescent="0.2">
      <c r="H19890" s="101"/>
      <c r="I19890" s="101"/>
    </row>
    <row r="19891" spans="8:9" x14ac:dyDescent="0.2">
      <c r="H19891" s="101"/>
      <c r="I19891" s="101"/>
    </row>
    <row r="19892" spans="8:9" x14ac:dyDescent="0.2">
      <c r="H19892" s="101"/>
      <c r="I19892" s="101"/>
    </row>
    <row r="19893" spans="8:9" x14ac:dyDescent="0.2">
      <c r="H19893" s="101"/>
      <c r="I19893" s="101"/>
    </row>
    <row r="19894" spans="8:9" x14ac:dyDescent="0.2">
      <c r="H19894" s="101"/>
      <c r="I19894" s="101"/>
    </row>
    <row r="19895" spans="8:9" x14ac:dyDescent="0.2">
      <c r="H19895" s="101"/>
      <c r="I19895" s="101"/>
    </row>
    <row r="19896" spans="8:9" x14ac:dyDescent="0.2">
      <c r="H19896" s="101"/>
      <c r="I19896" s="101"/>
    </row>
    <row r="19897" spans="8:9" x14ac:dyDescent="0.2">
      <c r="H19897" s="101"/>
      <c r="I19897" s="101"/>
    </row>
    <row r="19898" spans="8:9" x14ac:dyDescent="0.2">
      <c r="H19898" s="101"/>
      <c r="I19898" s="101"/>
    </row>
    <row r="19899" spans="8:9" x14ac:dyDescent="0.2">
      <c r="H19899" s="101"/>
      <c r="I19899" s="101"/>
    </row>
    <row r="19900" spans="8:9" x14ac:dyDescent="0.2">
      <c r="H19900" s="101"/>
      <c r="I19900" s="101"/>
    </row>
    <row r="19901" spans="8:9" x14ac:dyDescent="0.2">
      <c r="H19901" s="101"/>
      <c r="I19901" s="101"/>
    </row>
    <row r="19902" spans="8:9" x14ac:dyDescent="0.2">
      <c r="H19902" s="101"/>
      <c r="I19902" s="101"/>
    </row>
    <row r="19903" spans="8:9" x14ac:dyDescent="0.2">
      <c r="H19903" s="101"/>
      <c r="I19903" s="101"/>
    </row>
    <row r="19904" spans="8:9" x14ac:dyDescent="0.2">
      <c r="H19904" s="101"/>
      <c r="I19904" s="101"/>
    </row>
    <row r="19905" spans="8:9" x14ac:dyDescent="0.2">
      <c r="H19905" s="101"/>
      <c r="I19905" s="101"/>
    </row>
    <row r="19906" spans="8:9" x14ac:dyDescent="0.2">
      <c r="H19906" s="101"/>
      <c r="I19906" s="101"/>
    </row>
    <row r="19907" spans="8:9" x14ac:dyDescent="0.2">
      <c r="H19907" s="101"/>
      <c r="I19907" s="101"/>
    </row>
    <row r="19908" spans="8:9" x14ac:dyDescent="0.2">
      <c r="H19908" s="101"/>
      <c r="I19908" s="101"/>
    </row>
    <row r="19909" spans="8:9" x14ac:dyDescent="0.2">
      <c r="H19909" s="101"/>
      <c r="I19909" s="101"/>
    </row>
    <row r="19910" spans="8:9" x14ac:dyDescent="0.2">
      <c r="H19910" s="101"/>
      <c r="I19910" s="101"/>
    </row>
    <row r="19911" spans="8:9" x14ac:dyDescent="0.2">
      <c r="H19911" s="101"/>
      <c r="I19911" s="101"/>
    </row>
    <row r="19912" spans="8:9" x14ac:dyDescent="0.2">
      <c r="H19912" s="101"/>
      <c r="I19912" s="101"/>
    </row>
    <row r="19913" spans="8:9" x14ac:dyDescent="0.2">
      <c r="H19913" s="101"/>
      <c r="I19913" s="101"/>
    </row>
    <row r="19914" spans="8:9" x14ac:dyDescent="0.2">
      <c r="H19914" s="101"/>
      <c r="I19914" s="101"/>
    </row>
    <row r="19915" spans="8:9" x14ac:dyDescent="0.2">
      <c r="H19915" s="101"/>
      <c r="I19915" s="101"/>
    </row>
    <row r="19916" spans="8:9" x14ac:dyDescent="0.2">
      <c r="H19916" s="101"/>
      <c r="I19916" s="101"/>
    </row>
    <row r="19917" spans="8:9" x14ac:dyDescent="0.2">
      <c r="H19917" s="101"/>
      <c r="I19917" s="101"/>
    </row>
    <row r="19918" spans="8:9" x14ac:dyDescent="0.2">
      <c r="H19918" s="101"/>
      <c r="I19918" s="101"/>
    </row>
    <row r="19919" spans="8:9" x14ac:dyDescent="0.2">
      <c r="H19919" s="101"/>
      <c r="I19919" s="101"/>
    </row>
    <row r="19920" spans="8:9" x14ac:dyDescent="0.2">
      <c r="H19920" s="101"/>
      <c r="I19920" s="101"/>
    </row>
    <row r="19921" spans="8:9" x14ac:dyDescent="0.2">
      <c r="H19921" s="101"/>
      <c r="I19921" s="101"/>
    </row>
    <row r="19922" spans="8:9" x14ac:dyDescent="0.2">
      <c r="H19922" s="101"/>
      <c r="I19922" s="101"/>
    </row>
    <row r="19923" spans="8:9" x14ac:dyDescent="0.2">
      <c r="H19923" s="101"/>
      <c r="I19923" s="101"/>
    </row>
    <row r="19924" spans="8:9" x14ac:dyDescent="0.2">
      <c r="H19924" s="101"/>
      <c r="I19924" s="101"/>
    </row>
    <row r="19925" spans="8:9" x14ac:dyDescent="0.2">
      <c r="H19925" s="101"/>
      <c r="I19925" s="101"/>
    </row>
    <row r="19926" spans="8:9" x14ac:dyDescent="0.2">
      <c r="H19926" s="101"/>
      <c r="I19926" s="101"/>
    </row>
    <row r="19927" spans="8:9" x14ac:dyDescent="0.2">
      <c r="H19927" s="101"/>
      <c r="I19927" s="101"/>
    </row>
    <row r="19928" spans="8:9" x14ac:dyDescent="0.2">
      <c r="H19928" s="101"/>
      <c r="I19928" s="101"/>
    </row>
    <row r="19929" spans="8:9" x14ac:dyDescent="0.2">
      <c r="H19929" s="101"/>
      <c r="I19929" s="101"/>
    </row>
    <row r="19930" spans="8:9" x14ac:dyDescent="0.2">
      <c r="H19930" s="101"/>
      <c r="I19930" s="101"/>
    </row>
    <row r="19931" spans="8:9" x14ac:dyDescent="0.2">
      <c r="H19931" s="101"/>
      <c r="I19931" s="101"/>
    </row>
    <row r="19932" spans="8:9" x14ac:dyDescent="0.2">
      <c r="H19932" s="101"/>
      <c r="I19932" s="101"/>
    </row>
    <row r="19933" spans="8:9" x14ac:dyDescent="0.2">
      <c r="H19933" s="101"/>
      <c r="I19933" s="101"/>
    </row>
    <row r="19934" spans="8:9" x14ac:dyDescent="0.2">
      <c r="H19934" s="101"/>
      <c r="I19934" s="101"/>
    </row>
    <row r="19935" spans="8:9" x14ac:dyDescent="0.2">
      <c r="H19935" s="101"/>
      <c r="I19935" s="101"/>
    </row>
    <row r="19936" spans="8:9" x14ac:dyDescent="0.2">
      <c r="H19936" s="101"/>
      <c r="I19936" s="101"/>
    </row>
    <row r="19937" spans="8:9" x14ac:dyDescent="0.2">
      <c r="H19937" s="101"/>
      <c r="I19937" s="101"/>
    </row>
    <row r="19938" spans="8:9" x14ac:dyDescent="0.2">
      <c r="H19938" s="101"/>
      <c r="I19938" s="101"/>
    </row>
    <row r="19939" spans="8:9" x14ac:dyDescent="0.2">
      <c r="H19939" s="101"/>
      <c r="I19939" s="101"/>
    </row>
    <row r="19940" spans="8:9" x14ac:dyDescent="0.2">
      <c r="H19940" s="101"/>
      <c r="I19940" s="101"/>
    </row>
    <row r="19941" spans="8:9" x14ac:dyDescent="0.2">
      <c r="H19941" s="101"/>
      <c r="I19941" s="101"/>
    </row>
    <row r="19942" spans="8:9" x14ac:dyDescent="0.2">
      <c r="H19942" s="101"/>
      <c r="I19942" s="101"/>
    </row>
    <row r="19943" spans="8:9" x14ac:dyDescent="0.2">
      <c r="H19943" s="101"/>
      <c r="I19943" s="101"/>
    </row>
    <row r="19944" spans="8:9" x14ac:dyDescent="0.2">
      <c r="H19944" s="101"/>
      <c r="I19944" s="101"/>
    </row>
    <row r="19945" spans="8:9" x14ac:dyDescent="0.2">
      <c r="H19945" s="101"/>
      <c r="I19945" s="101"/>
    </row>
    <row r="19946" spans="8:9" x14ac:dyDescent="0.2">
      <c r="H19946" s="101"/>
      <c r="I19946" s="101"/>
    </row>
    <row r="19947" spans="8:9" x14ac:dyDescent="0.2">
      <c r="H19947" s="101"/>
      <c r="I19947" s="101"/>
    </row>
    <row r="19948" spans="8:9" x14ac:dyDescent="0.2">
      <c r="H19948" s="101"/>
      <c r="I19948" s="101"/>
    </row>
    <row r="19949" spans="8:9" x14ac:dyDescent="0.2">
      <c r="H19949" s="101"/>
      <c r="I19949" s="101"/>
    </row>
    <row r="19950" spans="8:9" x14ac:dyDescent="0.2">
      <c r="H19950" s="101"/>
      <c r="I19950" s="101"/>
    </row>
    <row r="19951" spans="8:9" x14ac:dyDescent="0.2">
      <c r="H19951" s="101"/>
      <c r="I19951" s="101"/>
    </row>
    <row r="19952" spans="8:9" x14ac:dyDescent="0.2">
      <c r="H19952" s="101"/>
      <c r="I19952" s="101"/>
    </row>
    <row r="19953" spans="8:9" x14ac:dyDescent="0.2">
      <c r="H19953" s="101"/>
      <c r="I19953" s="101"/>
    </row>
    <row r="19954" spans="8:9" x14ac:dyDescent="0.2">
      <c r="H19954" s="101"/>
      <c r="I19954" s="101"/>
    </row>
    <row r="19955" spans="8:9" x14ac:dyDescent="0.2">
      <c r="H19955" s="101"/>
      <c r="I19955" s="101"/>
    </row>
    <row r="19956" spans="8:9" x14ac:dyDescent="0.2">
      <c r="H19956" s="101"/>
      <c r="I19956" s="101"/>
    </row>
    <row r="19957" spans="8:9" x14ac:dyDescent="0.2">
      <c r="H19957" s="101"/>
      <c r="I19957" s="101"/>
    </row>
    <row r="19958" spans="8:9" x14ac:dyDescent="0.2">
      <c r="H19958" s="101"/>
      <c r="I19958" s="101"/>
    </row>
    <row r="19959" spans="8:9" x14ac:dyDescent="0.2">
      <c r="H19959" s="101"/>
      <c r="I19959" s="101"/>
    </row>
    <row r="19960" spans="8:9" x14ac:dyDescent="0.2">
      <c r="H19960" s="101"/>
      <c r="I19960" s="101"/>
    </row>
    <row r="19961" spans="8:9" x14ac:dyDescent="0.2">
      <c r="H19961" s="101"/>
      <c r="I19961" s="101"/>
    </row>
    <row r="19962" spans="8:9" x14ac:dyDescent="0.2">
      <c r="H19962" s="101"/>
      <c r="I19962" s="101"/>
    </row>
    <row r="19963" spans="8:9" x14ac:dyDescent="0.2">
      <c r="H19963" s="101"/>
      <c r="I19963" s="101"/>
    </row>
    <row r="19964" spans="8:9" x14ac:dyDescent="0.2">
      <c r="H19964" s="101"/>
      <c r="I19964" s="101"/>
    </row>
    <row r="19965" spans="8:9" x14ac:dyDescent="0.2">
      <c r="H19965" s="101"/>
      <c r="I19965" s="101"/>
    </row>
    <row r="19966" spans="8:9" x14ac:dyDescent="0.2">
      <c r="H19966" s="101"/>
      <c r="I19966" s="101"/>
    </row>
    <row r="19967" spans="8:9" x14ac:dyDescent="0.2">
      <c r="H19967" s="101"/>
      <c r="I19967" s="101"/>
    </row>
    <row r="19968" spans="8:9" x14ac:dyDescent="0.2">
      <c r="H19968" s="101"/>
      <c r="I19968" s="101"/>
    </row>
    <row r="19969" spans="8:9" x14ac:dyDescent="0.2">
      <c r="H19969" s="101"/>
      <c r="I19969" s="101"/>
    </row>
    <row r="19970" spans="8:9" x14ac:dyDescent="0.2">
      <c r="H19970" s="101"/>
      <c r="I19970" s="101"/>
    </row>
    <row r="19971" spans="8:9" x14ac:dyDescent="0.2">
      <c r="H19971" s="101"/>
      <c r="I19971" s="101"/>
    </row>
    <row r="19972" spans="8:9" x14ac:dyDescent="0.2">
      <c r="H19972" s="101"/>
      <c r="I19972" s="101"/>
    </row>
    <row r="19973" spans="8:9" x14ac:dyDescent="0.2">
      <c r="H19973" s="101"/>
      <c r="I19973" s="101"/>
    </row>
    <row r="19974" spans="8:9" x14ac:dyDescent="0.2">
      <c r="H19974" s="101"/>
      <c r="I19974" s="101"/>
    </row>
    <row r="19975" spans="8:9" x14ac:dyDescent="0.2">
      <c r="H19975" s="101"/>
      <c r="I19975" s="101"/>
    </row>
    <row r="19976" spans="8:9" x14ac:dyDescent="0.2">
      <c r="H19976" s="101"/>
      <c r="I19976" s="101"/>
    </row>
    <row r="19977" spans="8:9" x14ac:dyDescent="0.2">
      <c r="H19977" s="101"/>
      <c r="I19977" s="101"/>
    </row>
    <row r="19978" spans="8:9" x14ac:dyDescent="0.2">
      <c r="H19978" s="101"/>
      <c r="I19978" s="101"/>
    </row>
    <row r="19979" spans="8:9" x14ac:dyDescent="0.2">
      <c r="H19979" s="101"/>
      <c r="I19979" s="101"/>
    </row>
    <row r="19980" spans="8:9" x14ac:dyDescent="0.2">
      <c r="H19980" s="101"/>
      <c r="I19980" s="101"/>
    </row>
    <row r="19981" spans="8:9" x14ac:dyDescent="0.2">
      <c r="H19981" s="101"/>
      <c r="I19981" s="101"/>
    </row>
    <row r="19982" spans="8:9" x14ac:dyDescent="0.2">
      <c r="H19982" s="101"/>
      <c r="I19982" s="101"/>
    </row>
    <row r="19983" spans="8:9" x14ac:dyDescent="0.2">
      <c r="H19983" s="101"/>
      <c r="I19983" s="101"/>
    </row>
    <row r="19984" spans="8:9" x14ac:dyDescent="0.2">
      <c r="H19984" s="101"/>
      <c r="I19984" s="101"/>
    </row>
    <row r="19985" spans="8:9" x14ac:dyDescent="0.2">
      <c r="H19985" s="101"/>
      <c r="I19985" s="101"/>
    </row>
    <row r="19986" spans="8:9" x14ac:dyDescent="0.2">
      <c r="H19986" s="101"/>
      <c r="I19986" s="101"/>
    </row>
    <row r="19987" spans="8:9" x14ac:dyDescent="0.2">
      <c r="H19987" s="101"/>
      <c r="I19987" s="101"/>
    </row>
    <row r="19988" spans="8:9" x14ac:dyDescent="0.2">
      <c r="H19988" s="101"/>
      <c r="I19988" s="101"/>
    </row>
    <row r="19989" spans="8:9" x14ac:dyDescent="0.2">
      <c r="H19989" s="101"/>
      <c r="I19989" s="101"/>
    </row>
    <row r="19990" spans="8:9" x14ac:dyDescent="0.2">
      <c r="H19990" s="101"/>
      <c r="I19990" s="101"/>
    </row>
    <row r="19991" spans="8:9" x14ac:dyDescent="0.2">
      <c r="H19991" s="101"/>
      <c r="I19991" s="101"/>
    </row>
    <row r="19992" spans="8:9" x14ac:dyDescent="0.2">
      <c r="H19992" s="101"/>
      <c r="I19992" s="101"/>
    </row>
    <row r="19993" spans="8:9" x14ac:dyDescent="0.2">
      <c r="H19993" s="101"/>
      <c r="I19993" s="101"/>
    </row>
    <row r="19994" spans="8:9" x14ac:dyDescent="0.2">
      <c r="H19994" s="101"/>
      <c r="I19994" s="101"/>
    </row>
    <row r="19995" spans="8:9" x14ac:dyDescent="0.2">
      <c r="H19995" s="101"/>
      <c r="I19995" s="101"/>
    </row>
    <row r="19996" spans="8:9" x14ac:dyDescent="0.2">
      <c r="H19996" s="101"/>
      <c r="I19996" s="101"/>
    </row>
    <row r="19997" spans="8:9" x14ac:dyDescent="0.2">
      <c r="H19997" s="101"/>
      <c r="I19997" s="101"/>
    </row>
    <row r="19998" spans="8:9" x14ac:dyDescent="0.2">
      <c r="H19998" s="101"/>
      <c r="I19998" s="101"/>
    </row>
    <row r="19999" spans="8:9" x14ac:dyDescent="0.2">
      <c r="H19999" s="101"/>
      <c r="I19999" s="101"/>
    </row>
    <row r="20000" spans="8:9" x14ac:dyDescent="0.2">
      <c r="H20000" s="101"/>
      <c r="I20000" s="101"/>
    </row>
    <row r="20001" spans="8:9" x14ac:dyDescent="0.2">
      <c r="H20001" s="101"/>
      <c r="I20001" s="101"/>
    </row>
    <row r="20002" spans="8:9" x14ac:dyDescent="0.2">
      <c r="H20002" s="101"/>
      <c r="I20002" s="101"/>
    </row>
    <row r="20003" spans="8:9" x14ac:dyDescent="0.2">
      <c r="H20003" s="101"/>
      <c r="I20003" s="101"/>
    </row>
    <row r="20004" spans="8:9" x14ac:dyDescent="0.2">
      <c r="H20004" s="101"/>
      <c r="I20004" s="101"/>
    </row>
    <row r="20005" spans="8:9" x14ac:dyDescent="0.2">
      <c r="H20005" s="101"/>
      <c r="I20005" s="101"/>
    </row>
    <row r="20006" spans="8:9" x14ac:dyDescent="0.2">
      <c r="H20006" s="101"/>
      <c r="I20006" s="101"/>
    </row>
    <row r="20007" spans="8:9" x14ac:dyDescent="0.2">
      <c r="H20007" s="101"/>
      <c r="I20007" s="101"/>
    </row>
    <row r="20008" spans="8:9" x14ac:dyDescent="0.2">
      <c r="H20008" s="101"/>
      <c r="I20008" s="101"/>
    </row>
    <row r="20009" spans="8:9" x14ac:dyDescent="0.2">
      <c r="H20009" s="101"/>
      <c r="I20009" s="101"/>
    </row>
    <row r="20010" spans="8:9" x14ac:dyDescent="0.2">
      <c r="H20010" s="101"/>
      <c r="I20010" s="101"/>
    </row>
    <row r="20011" spans="8:9" x14ac:dyDescent="0.2">
      <c r="H20011" s="101"/>
      <c r="I20011" s="101"/>
    </row>
    <row r="20012" spans="8:9" x14ac:dyDescent="0.2">
      <c r="H20012" s="101"/>
      <c r="I20012" s="101"/>
    </row>
    <row r="20013" spans="8:9" x14ac:dyDescent="0.2">
      <c r="H20013" s="101"/>
      <c r="I20013" s="101"/>
    </row>
    <row r="20014" spans="8:9" x14ac:dyDescent="0.2">
      <c r="H20014" s="101"/>
      <c r="I20014" s="101"/>
    </row>
    <row r="20015" spans="8:9" x14ac:dyDescent="0.2">
      <c r="H20015" s="101"/>
      <c r="I20015" s="101"/>
    </row>
    <row r="20016" spans="8:9" x14ac:dyDescent="0.2">
      <c r="H20016" s="101"/>
      <c r="I20016" s="101"/>
    </row>
    <row r="20017" spans="8:9" x14ac:dyDescent="0.2">
      <c r="H20017" s="101"/>
      <c r="I20017" s="101"/>
    </row>
    <row r="20018" spans="8:9" x14ac:dyDescent="0.2">
      <c r="H20018" s="101"/>
      <c r="I20018" s="101"/>
    </row>
    <row r="20019" spans="8:9" x14ac:dyDescent="0.2">
      <c r="H20019" s="101"/>
      <c r="I20019" s="101"/>
    </row>
    <row r="20020" spans="8:9" x14ac:dyDescent="0.2">
      <c r="H20020" s="101"/>
      <c r="I20020" s="101"/>
    </row>
    <row r="20021" spans="8:9" x14ac:dyDescent="0.2">
      <c r="H20021" s="101"/>
      <c r="I20021" s="101"/>
    </row>
    <row r="20022" spans="8:9" x14ac:dyDescent="0.2">
      <c r="H20022" s="101"/>
      <c r="I20022" s="101"/>
    </row>
    <row r="20023" spans="8:9" x14ac:dyDescent="0.2">
      <c r="H20023" s="101"/>
      <c r="I20023" s="101"/>
    </row>
    <row r="20024" spans="8:9" x14ac:dyDescent="0.2">
      <c r="H20024" s="101"/>
      <c r="I20024" s="101"/>
    </row>
    <row r="20025" spans="8:9" x14ac:dyDescent="0.2">
      <c r="H20025" s="101"/>
      <c r="I20025" s="101"/>
    </row>
    <row r="20026" spans="8:9" x14ac:dyDescent="0.2">
      <c r="H20026" s="101"/>
      <c r="I20026" s="101"/>
    </row>
    <row r="20027" spans="8:9" x14ac:dyDescent="0.2">
      <c r="H20027" s="101"/>
      <c r="I20027" s="101"/>
    </row>
    <row r="20028" spans="8:9" x14ac:dyDescent="0.2">
      <c r="H20028" s="101"/>
      <c r="I20028" s="101"/>
    </row>
    <row r="20029" spans="8:9" x14ac:dyDescent="0.2">
      <c r="H20029" s="101"/>
      <c r="I20029" s="101"/>
    </row>
    <row r="20030" spans="8:9" x14ac:dyDescent="0.2">
      <c r="H20030" s="101"/>
      <c r="I20030" s="101"/>
    </row>
    <row r="20031" spans="8:9" x14ac:dyDescent="0.2">
      <c r="H20031" s="101"/>
      <c r="I20031" s="101"/>
    </row>
    <row r="20032" spans="8:9" x14ac:dyDescent="0.2">
      <c r="H20032" s="101"/>
      <c r="I20032" s="101"/>
    </row>
    <row r="20033" spans="8:9" x14ac:dyDescent="0.2">
      <c r="H20033" s="101"/>
      <c r="I20033" s="101"/>
    </row>
    <row r="20034" spans="8:9" x14ac:dyDescent="0.2">
      <c r="H20034" s="101"/>
      <c r="I20034" s="101"/>
    </row>
    <row r="20035" spans="8:9" x14ac:dyDescent="0.2">
      <c r="H20035" s="101"/>
      <c r="I20035" s="101"/>
    </row>
    <row r="20036" spans="8:9" x14ac:dyDescent="0.2">
      <c r="H20036" s="101"/>
      <c r="I20036" s="101"/>
    </row>
    <row r="20037" spans="8:9" x14ac:dyDescent="0.2">
      <c r="H20037" s="101"/>
      <c r="I20037" s="101"/>
    </row>
    <row r="20038" spans="8:9" x14ac:dyDescent="0.2">
      <c r="H20038" s="101"/>
      <c r="I20038" s="101"/>
    </row>
    <row r="20039" spans="8:9" x14ac:dyDescent="0.2">
      <c r="H20039" s="101"/>
      <c r="I20039" s="101"/>
    </row>
    <row r="20040" spans="8:9" x14ac:dyDescent="0.2">
      <c r="H20040" s="101"/>
      <c r="I20040" s="101"/>
    </row>
    <row r="20041" spans="8:9" x14ac:dyDescent="0.2">
      <c r="H20041" s="101"/>
      <c r="I20041" s="101"/>
    </row>
    <row r="20042" spans="8:9" x14ac:dyDescent="0.2">
      <c r="H20042" s="101"/>
      <c r="I20042" s="101"/>
    </row>
    <row r="20043" spans="8:9" x14ac:dyDescent="0.2">
      <c r="H20043" s="101"/>
      <c r="I20043" s="101"/>
    </row>
    <row r="20044" spans="8:9" x14ac:dyDescent="0.2">
      <c r="H20044" s="101"/>
      <c r="I20044" s="101"/>
    </row>
    <row r="20045" spans="8:9" x14ac:dyDescent="0.2">
      <c r="H20045" s="101"/>
      <c r="I20045" s="101"/>
    </row>
    <row r="20046" spans="8:9" x14ac:dyDescent="0.2">
      <c r="H20046" s="101"/>
      <c r="I20046" s="101"/>
    </row>
    <row r="20047" spans="8:9" x14ac:dyDescent="0.2">
      <c r="H20047" s="101"/>
      <c r="I20047" s="101"/>
    </row>
    <row r="20048" spans="8:9" x14ac:dyDescent="0.2">
      <c r="H20048" s="101"/>
      <c r="I20048" s="101"/>
    </row>
    <row r="20049" spans="8:9" x14ac:dyDescent="0.2">
      <c r="H20049" s="101"/>
      <c r="I20049" s="101"/>
    </row>
    <row r="20050" spans="8:9" x14ac:dyDescent="0.2">
      <c r="H20050" s="101"/>
      <c r="I20050" s="101"/>
    </row>
    <row r="20051" spans="8:9" x14ac:dyDescent="0.2">
      <c r="H20051" s="101"/>
      <c r="I20051" s="101"/>
    </row>
    <row r="20052" spans="8:9" x14ac:dyDescent="0.2">
      <c r="H20052" s="101"/>
      <c r="I20052" s="101"/>
    </row>
    <row r="20053" spans="8:9" x14ac:dyDescent="0.2">
      <c r="H20053" s="101"/>
      <c r="I20053" s="101"/>
    </row>
    <row r="20054" spans="8:9" x14ac:dyDescent="0.2">
      <c r="H20054" s="101"/>
      <c r="I20054" s="101"/>
    </row>
    <row r="20055" spans="8:9" x14ac:dyDescent="0.2">
      <c r="H20055" s="101"/>
      <c r="I20055" s="101"/>
    </row>
    <row r="20056" spans="8:9" x14ac:dyDescent="0.2">
      <c r="H20056" s="101"/>
      <c r="I20056" s="101"/>
    </row>
    <row r="20057" spans="8:9" x14ac:dyDescent="0.2">
      <c r="H20057" s="101"/>
      <c r="I20057" s="101"/>
    </row>
    <row r="20058" spans="8:9" x14ac:dyDescent="0.2">
      <c r="H20058" s="101"/>
      <c r="I20058" s="101"/>
    </row>
    <row r="20059" spans="8:9" x14ac:dyDescent="0.2">
      <c r="H20059" s="101"/>
      <c r="I20059" s="101"/>
    </row>
    <row r="20060" spans="8:9" x14ac:dyDescent="0.2">
      <c r="H20060" s="101"/>
      <c r="I20060" s="101"/>
    </row>
    <row r="20061" spans="8:9" x14ac:dyDescent="0.2">
      <c r="H20061" s="101"/>
      <c r="I20061" s="101"/>
    </row>
    <row r="20062" spans="8:9" x14ac:dyDescent="0.2">
      <c r="H20062" s="101"/>
      <c r="I20062" s="101"/>
    </row>
    <row r="20063" spans="8:9" x14ac:dyDescent="0.2">
      <c r="H20063" s="101"/>
      <c r="I20063" s="101"/>
    </row>
    <row r="20064" spans="8:9" x14ac:dyDescent="0.2">
      <c r="H20064" s="101"/>
      <c r="I20064" s="101"/>
    </row>
    <row r="20065" spans="8:9" x14ac:dyDescent="0.2">
      <c r="H20065" s="101"/>
      <c r="I20065" s="101"/>
    </row>
    <row r="20066" spans="8:9" x14ac:dyDescent="0.2">
      <c r="H20066" s="101"/>
      <c r="I20066" s="101"/>
    </row>
    <row r="20067" spans="8:9" x14ac:dyDescent="0.2">
      <c r="H20067" s="101"/>
      <c r="I20067" s="101"/>
    </row>
    <row r="20068" spans="8:9" x14ac:dyDescent="0.2">
      <c r="H20068" s="101"/>
      <c r="I20068" s="101"/>
    </row>
    <row r="20069" spans="8:9" x14ac:dyDescent="0.2">
      <c r="H20069" s="101"/>
      <c r="I20069" s="101"/>
    </row>
    <row r="20070" spans="8:9" x14ac:dyDescent="0.2">
      <c r="H20070" s="101"/>
      <c r="I20070" s="101"/>
    </row>
    <row r="20071" spans="8:9" x14ac:dyDescent="0.2">
      <c r="H20071" s="101"/>
      <c r="I20071" s="101"/>
    </row>
    <row r="20072" spans="8:9" x14ac:dyDescent="0.2">
      <c r="H20072" s="101"/>
      <c r="I20072" s="101"/>
    </row>
    <row r="20073" spans="8:9" x14ac:dyDescent="0.2">
      <c r="H20073" s="101"/>
      <c r="I20073" s="101"/>
    </row>
    <row r="20074" spans="8:9" x14ac:dyDescent="0.2">
      <c r="H20074" s="101"/>
      <c r="I20074" s="101"/>
    </row>
    <row r="20075" spans="8:9" x14ac:dyDescent="0.2">
      <c r="H20075" s="101"/>
      <c r="I20075" s="101"/>
    </row>
    <row r="20076" spans="8:9" x14ac:dyDescent="0.2">
      <c r="H20076" s="101"/>
      <c r="I20076" s="101"/>
    </row>
    <row r="20077" spans="8:9" x14ac:dyDescent="0.2">
      <c r="H20077" s="101"/>
      <c r="I20077" s="101"/>
    </row>
    <row r="20078" spans="8:9" x14ac:dyDescent="0.2">
      <c r="H20078" s="101"/>
      <c r="I20078" s="101"/>
    </row>
    <row r="20079" spans="8:9" x14ac:dyDescent="0.2">
      <c r="H20079" s="101"/>
      <c r="I20079" s="101"/>
    </row>
    <row r="20080" spans="8:9" x14ac:dyDescent="0.2">
      <c r="H20080" s="101"/>
      <c r="I20080" s="101"/>
    </row>
    <row r="20081" spans="8:9" x14ac:dyDescent="0.2">
      <c r="H20081" s="101"/>
      <c r="I20081" s="101"/>
    </row>
    <row r="20082" spans="8:9" x14ac:dyDescent="0.2">
      <c r="H20082" s="101"/>
      <c r="I20082" s="101"/>
    </row>
    <row r="20083" spans="8:9" x14ac:dyDescent="0.2">
      <c r="H20083" s="101"/>
      <c r="I20083" s="101"/>
    </row>
    <row r="20084" spans="8:9" x14ac:dyDescent="0.2">
      <c r="H20084" s="101"/>
      <c r="I20084" s="101"/>
    </row>
    <row r="20085" spans="8:9" x14ac:dyDescent="0.2">
      <c r="H20085" s="101"/>
      <c r="I20085" s="101"/>
    </row>
    <row r="20086" spans="8:9" x14ac:dyDescent="0.2">
      <c r="H20086" s="101"/>
      <c r="I20086" s="101"/>
    </row>
    <row r="20087" spans="8:9" x14ac:dyDescent="0.2">
      <c r="H20087" s="101"/>
      <c r="I20087" s="101"/>
    </row>
    <row r="20088" spans="8:9" x14ac:dyDescent="0.2">
      <c r="H20088" s="101"/>
      <c r="I20088" s="101"/>
    </row>
    <row r="20089" spans="8:9" x14ac:dyDescent="0.2">
      <c r="H20089" s="101"/>
      <c r="I20089" s="101"/>
    </row>
    <row r="20090" spans="8:9" x14ac:dyDescent="0.2">
      <c r="H20090" s="101"/>
      <c r="I20090" s="101"/>
    </row>
    <row r="20091" spans="8:9" x14ac:dyDescent="0.2">
      <c r="H20091" s="101"/>
      <c r="I20091" s="101"/>
    </row>
    <row r="20092" spans="8:9" x14ac:dyDescent="0.2">
      <c r="H20092" s="101"/>
      <c r="I20092" s="101"/>
    </row>
    <row r="20093" spans="8:9" x14ac:dyDescent="0.2">
      <c r="H20093" s="101"/>
      <c r="I20093" s="101"/>
    </row>
    <row r="20094" spans="8:9" x14ac:dyDescent="0.2">
      <c r="H20094" s="101"/>
      <c r="I20094" s="101"/>
    </row>
    <row r="20095" spans="8:9" x14ac:dyDescent="0.2">
      <c r="H20095" s="101"/>
      <c r="I20095" s="101"/>
    </row>
    <row r="20096" spans="8:9" x14ac:dyDescent="0.2">
      <c r="H20096" s="101"/>
      <c r="I20096" s="101"/>
    </row>
    <row r="20097" spans="8:9" x14ac:dyDescent="0.2">
      <c r="H20097" s="101"/>
      <c r="I20097" s="101"/>
    </row>
    <row r="20098" spans="8:9" x14ac:dyDescent="0.2">
      <c r="H20098" s="101"/>
      <c r="I20098" s="101"/>
    </row>
    <row r="20099" spans="8:9" x14ac:dyDescent="0.2">
      <c r="H20099" s="101"/>
      <c r="I20099" s="101"/>
    </row>
    <row r="20100" spans="8:9" x14ac:dyDescent="0.2">
      <c r="H20100" s="101"/>
      <c r="I20100" s="101"/>
    </row>
    <row r="20101" spans="8:9" x14ac:dyDescent="0.2">
      <c r="H20101" s="101"/>
      <c r="I20101" s="101"/>
    </row>
    <row r="20102" spans="8:9" x14ac:dyDescent="0.2">
      <c r="H20102" s="101"/>
      <c r="I20102" s="101"/>
    </row>
    <row r="20103" spans="8:9" x14ac:dyDescent="0.2">
      <c r="H20103" s="101"/>
      <c r="I20103" s="101"/>
    </row>
    <row r="20104" spans="8:9" x14ac:dyDescent="0.2">
      <c r="H20104" s="101"/>
      <c r="I20104" s="101"/>
    </row>
    <row r="20105" spans="8:9" x14ac:dyDescent="0.2">
      <c r="H20105" s="101"/>
      <c r="I20105" s="101"/>
    </row>
    <row r="20106" spans="8:9" x14ac:dyDescent="0.2">
      <c r="H20106" s="101"/>
      <c r="I20106" s="101"/>
    </row>
    <row r="20107" spans="8:9" x14ac:dyDescent="0.2">
      <c r="H20107" s="101"/>
      <c r="I20107" s="101"/>
    </row>
    <row r="20108" spans="8:9" x14ac:dyDescent="0.2">
      <c r="H20108" s="101"/>
      <c r="I20108" s="101"/>
    </row>
    <row r="20109" spans="8:9" x14ac:dyDescent="0.2">
      <c r="H20109" s="101"/>
      <c r="I20109" s="101"/>
    </row>
    <row r="20110" spans="8:9" x14ac:dyDescent="0.2">
      <c r="H20110" s="101"/>
      <c r="I20110" s="101"/>
    </row>
    <row r="20111" spans="8:9" x14ac:dyDescent="0.2">
      <c r="H20111" s="101"/>
      <c r="I20111" s="101"/>
    </row>
    <row r="20112" spans="8:9" x14ac:dyDescent="0.2">
      <c r="H20112" s="101"/>
      <c r="I20112" s="101"/>
    </row>
    <row r="20113" spans="8:9" x14ac:dyDescent="0.2">
      <c r="H20113" s="101"/>
      <c r="I20113" s="101"/>
    </row>
    <row r="20114" spans="8:9" x14ac:dyDescent="0.2">
      <c r="H20114" s="101"/>
      <c r="I20114" s="101"/>
    </row>
    <row r="20115" spans="8:9" x14ac:dyDescent="0.2">
      <c r="H20115" s="101"/>
      <c r="I20115" s="101"/>
    </row>
    <row r="20116" spans="8:9" x14ac:dyDescent="0.2">
      <c r="H20116" s="101"/>
      <c r="I20116" s="101"/>
    </row>
    <row r="20117" spans="8:9" x14ac:dyDescent="0.2">
      <c r="H20117" s="101"/>
      <c r="I20117" s="101"/>
    </row>
    <row r="20118" spans="8:9" x14ac:dyDescent="0.2">
      <c r="H20118" s="101"/>
      <c r="I20118" s="101"/>
    </row>
    <row r="20119" spans="8:9" x14ac:dyDescent="0.2">
      <c r="H20119" s="101"/>
      <c r="I20119" s="101"/>
    </row>
    <row r="20120" spans="8:9" x14ac:dyDescent="0.2">
      <c r="H20120" s="101"/>
      <c r="I20120" s="101"/>
    </row>
    <row r="20121" spans="8:9" x14ac:dyDescent="0.2">
      <c r="H20121" s="101"/>
      <c r="I20121" s="101"/>
    </row>
    <row r="20122" spans="8:9" x14ac:dyDescent="0.2">
      <c r="H20122" s="101"/>
      <c r="I20122" s="101"/>
    </row>
    <row r="20123" spans="8:9" x14ac:dyDescent="0.2">
      <c r="H20123" s="101"/>
      <c r="I20123" s="101"/>
    </row>
    <row r="20124" spans="8:9" x14ac:dyDescent="0.2">
      <c r="H20124" s="101"/>
      <c r="I20124" s="101"/>
    </row>
    <row r="20125" spans="8:9" x14ac:dyDescent="0.2">
      <c r="H20125" s="101"/>
      <c r="I20125" s="101"/>
    </row>
    <row r="20126" spans="8:9" x14ac:dyDescent="0.2">
      <c r="H20126" s="101"/>
      <c r="I20126" s="101"/>
    </row>
    <row r="20127" spans="8:9" x14ac:dyDescent="0.2">
      <c r="H20127" s="101"/>
      <c r="I20127" s="101"/>
    </row>
    <row r="20128" spans="8:9" x14ac:dyDescent="0.2">
      <c r="H20128" s="101"/>
      <c r="I20128" s="101"/>
    </row>
    <row r="20129" spans="8:9" x14ac:dyDescent="0.2">
      <c r="H20129" s="101"/>
      <c r="I20129" s="101"/>
    </row>
    <row r="20130" spans="8:9" x14ac:dyDescent="0.2">
      <c r="H20130" s="101"/>
      <c r="I20130" s="101"/>
    </row>
    <row r="20131" spans="8:9" x14ac:dyDescent="0.2">
      <c r="H20131" s="101"/>
      <c r="I20131" s="101"/>
    </row>
    <row r="20132" spans="8:9" x14ac:dyDescent="0.2">
      <c r="H20132" s="101"/>
      <c r="I20132" s="101"/>
    </row>
    <row r="20133" spans="8:9" x14ac:dyDescent="0.2">
      <c r="H20133" s="101"/>
      <c r="I20133" s="101"/>
    </row>
    <row r="20134" spans="8:9" x14ac:dyDescent="0.2">
      <c r="H20134" s="101"/>
      <c r="I20134" s="101"/>
    </row>
    <row r="20135" spans="8:9" x14ac:dyDescent="0.2">
      <c r="H20135" s="101"/>
      <c r="I20135" s="101"/>
    </row>
    <row r="20136" spans="8:9" x14ac:dyDescent="0.2">
      <c r="H20136" s="101"/>
      <c r="I20136" s="101"/>
    </row>
    <row r="20137" spans="8:9" x14ac:dyDescent="0.2">
      <c r="H20137" s="101"/>
      <c r="I20137" s="101"/>
    </row>
    <row r="20138" spans="8:9" x14ac:dyDescent="0.2">
      <c r="H20138" s="101"/>
      <c r="I20138" s="101"/>
    </row>
    <row r="20139" spans="8:9" x14ac:dyDescent="0.2">
      <c r="H20139" s="101"/>
      <c r="I20139" s="101"/>
    </row>
    <row r="20140" spans="8:9" x14ac:dyDescent="0.2">
      <c r="H20140" s="101"/>
      <c r="I20140" s="101"/>
    </row>
    <row r="20141" spans="8:9" x14ac:dyDescent="0.2">
      <c r="H20141" s="101"/>
      <c r="I20141" s="101"/>
    </row>
    <row r="20142" spans="8:9" x14ac:dyDescent="0.2">
      <c r="H20142" s="101"/>
      <c r="I20142" s="101"/>
    </row>
    <row r="20143" spans="8:9" x14ac:dyDescent="0.2">
      <c r="H20143" s="101"/>
      <c r="I20143" s="101"/>
    </row>
    <row r="20144" spans="8:9" x14ac:dyDescent="0.2">
      <c r="H20144" s="101"/>
      <c r="I20144" s="101"/>
    </row>
    <row r="20145" spans="8:9" x14ac:dyDescent="0.2">
      <c r="H20145" s="101"/>
      <c r="I20145" s="101"/>
    </row>
    <row r="20146" spans="8:9" x14ac:dyDescent="0.2">
      <c r="H20146" s="101"/>
      <c r="I20146" s="101"/>
    </row>
    <row r="20147" spans="8:9" x14ac:dyDescent="0.2">
      <c r="H20147" s="101"/>
      <c r="I20147" s="101"/>
    </row>
    <row r="20148" spans="8:9" x14ac:dyDescent="0.2">
      <c r="H20148" s="101"/>
      <c r="I20148" s="101"/>
    </row>
    <row r="20149" spans="8:9" x14ac:dyDescent="0.2">
      <c r="H20149" s="101"/>
      <c r="I20149" s="101"/>
    </row>
    <row r="20150" spans="8:9" x14ac:dyDescent="0.2">
      <c r="H20150" s="101"/>
      <c r="I20150" s="101"/>
    </row>
    <row r="20151" spans="8:9" x14ac:dyDescent="0.2">
      <c r="H20151" s="101"/>
      <c r="I20151" s="101"/>
    </row>
    <row r="20152" spans="8:9" x14ac:dyDescent="0.2">
      <c r="H20152" s="101"/>
      <c r="I20152" s="101"/>
    </row>
    <row r="20153" spans="8:9" x14ac:dyDescent="0.2">
      <c r="H20153" s="101"/>
      <c r="I20153" s="101"/>
    </row>
    <row r="20154" spans="8:9" x14ac:dyDescent="0.2">
      <c r="H20154" s="101"/>
      <c r="I20154" s="101"/>
    </row>
    <row r="20155" spans="8:9" x14ac:dyDescent="0.2">
      <c r="H20155" s="101"/>
      <c r="I20155" s="101"/>
    </row>
    <row r="20156" spans="8:9" x14ac:dyDescent="0.2">
      <c r="H20156" s="101"/>
      <c r="I20156" s="101"/>
    </row>
    <row r="20157" spans="8:9" x14ac:dyDescent="0.2">
      <c r="H20157" s="101"/>
      <c r="I20157" s="101"/>
    </row>
    <row r="20158" spans="8:9" x14ac:dyDescent="0.2">
      <c r="H20158" s="101"/>
      <c r="I20158" s="101"/>
    </row>
    <row r="20159" spans="8:9" x14ac:dyDescent="0.2">
      <c r="H20159" s="101"/>
      <c r="I20159" s="101"/>
    </row>
    <row r="20160" spans="8:9" x14ac:dyDescent="0.2">
      <c r="H20160" s="101"/>
      <c r="I20160" s="101"/>
    </row>
    <row r="20161" spans="8:9" x14ac:dyDescent="0.2">
      <c r="H20161" s="101"/>
      <c r="I20161" s="101"/>
    </row>
    <row r="20162" spans="8:9" x14ac:dyDescent="0.2">
      <c r="H20162" s="101"/>
      <c r="I20162" s="101"/>
    </row>
    <row r="20163" spans="8:9" x14ac:dyDescent="0.2">
      <c r="H20163" s="101"/>
      <c r="I20163" s="101"/>
    </row>
    <row r="20164" spans="8:9" x14ac:dyDescent="0.2">
      <c r="H20164" s="101"/>
      <c r="I20164" s="101"/>
    </row>
    <row r="20165" spans="8:9" x14ac:dyDescent="0.2">
      <c r="H20165" s="101"/>
      <c r="I20165" s="101"/>
    </row>
    <row r="20166" spans="8:9" x14ac:dyDescent="0.2">
      <c r="H20166" s="101"/>
      <c r="I20166" s="101"/>
    </row>
    <row r="20167" spans="8:9" x14ac:dyDescent="0.2">
      <c r="H20167" s="101"/>
      <c r="I20167" s="101"/>
    </row>
    <row r="20168" spans="8:9" x14ac:dyDescent="0.2">
      <c r="H20168" s="101"/>
      <c r="I20168" s="101"/>
    </row>
    <row r="20169" spans="8:9" x14ac:dyDescent="0.2">
      <c r="H20169" s="101"/>
      <c r="I20169" s="101"/>
    </row>
    <row r="20170" spans="8:9" x14ac:dyDescent="0.2">
      <c r="H20170" s="101"/>
      <c r="I20170" s="101"/>
    </row>
    <row r="20171" spans="8:9" x14ac:dyDescent="0.2">
      <c r="H20171" s="101"/>
      <c r="I20171" s="101"/>
    </row>
    <row r="20172" spans="8:9" x14ac:dyDescent="0.2">
      <c r="H20172" s="101"/>
      <c r="I20172" s="101"/>
    </row>
    <row r="20173" spans="8:9" x14ac:dyDescent="0.2">
      <c r="H20173" s="101"/>
      <c r="I20173" s="101"/>
    </row>
    <row r="20174" spans="8:9" x14ac:dyDescent="0.2">
      <c r="H20174" s="101"/>
      <c r="I20174" s="101"/>
    </row>
    <row r="20175" spans="8:9" x14ac:dyDescent="0.2">
      <c r="H20175" s="101"/>
      <c r="I20175" s="101"/>
    </row>
    <row r="20176" spans="8:9" x14ac:dyDescent="0.2">
      <c r="H20176" s="101"/>
      <c r="I20176" s="101"/>
    </row>
    <row r="20177" spans="8:9" x14ac:dyDescent="0.2">
      <c r="H20177" s="101"/>
      <c r="I20177" s="101"/>
    </row>
    <row r="20178" spans="8:9" x14ac:dyDescent="0.2">
      <c r="H20178" s="101"/>
      <c r="I20178" s="101"/>
    </row>
    <row r="20179" spans="8:9" x14ac:dyDescent="0.2">
      <c r="H20179" s="101"/>
      <c r="I20179" s="101"/>
    </row>
    <row r="20180" spans="8:9" x14ac:dyDescent="0.2">
      <c r="H20180" s="101"/>
      <c r="I20180" s="101"/>
    </row>
    <row r="20181" spans="8:9" x14ac:dyDescent="0.2">
      <c r="H20181" s="101"/>
      <c r="I20181" s="101"/>
    </row>
    <row r="20182" spans="8:9" x14ac:dyDescent="0.2">
      <c r="H20182" s="101"/>
      <c r="I20182" s="101"/>
    </row>
    <row r="20183" spans="8:9" x14ac:dyDescent="0.2">
      <c r="H20183" s="101"/>
      <c r="I20183" s="101"/>
    </row>
    <row r="20184" spans="8:9" x14ac:dyDescent="0.2">
      <c r="H20184" s="101"/>
      <c r="I20184" s="101"/>
    </row>
    <row r="20185" spans="8:9" x14ac:dyDescent="0.2">
      <c r="H20185" s="101"/>
      <c r="I20185" s="101"/>
    </row>
    <row r="20186" spans="8:9" x14ac:dyDescent="0.2">
      <c r="H20186" s="101"/>
      <c r="I20186" s="101"/>
    </row>
    <row r="20187" spans="8:9" x14ac:dyDescent="0.2">
      <c r="H20187" s="101"/>
      <c r="I20187" s="101"/>
    </row>
    <row r="20188" spans="8:9" x14ac:dyDescent="0.2">
      <c r="H20188" s="101"/>
      <c r="I20188" s="101"/>
    </row>
    <row r="20189" spans="8:9" x14ac:dyDescent="0.2">
      <c r="H20189" s="101"/>
      <c r="I20189" s="101"/>
    </row>
    <row r="20190" spans="8:9" x14ac:dyDescent="0.2">
      <c r="H20190" s="101"/>
      <c r="I20190" s="101"/>
    </row>
    <row r="20191" spans="8:9" x14ac:dyDescent="0.2">
      <c r="H20191" s="101"/>
      <c r="I20191" s="101"/>
    </row>
    <row r="20192" spans="8:9" x14ac:dyDescent="0.2">
      <c r="H20192" s="101"/>
      <c r="I20192" s="101"/>
    </row>
    <row r="20193" spans="8:9" x14ac:dyDescent="0.2">
      <c r="H20193" s="101"/>
      <c r="I20193" s="101"/>
    </row>
    <row r="20194" spans="8:9" x14ac:dyDescent="0.2">
      <c r="H20194" s="101"/>
      <c r="I20194" s="101"/>
    </row>
    <row r="20195" spans="8:9" x14ac:dyDescent="0.2">
      <c r="H20195" s="101"/>
      <c r="I20195" s="101"/>
    </row>
    <row r="20196" spans="8:9" x14ac:dyDescent="0.2">
      <c r="H20196" s="101"/>
      <c r="I20196" s="101"/>
    </row>
    <row r="20197" spans="8:9" x14ac:dyDescent="0.2">
      <c r="H20197" s="101"/>
      <c r="I20197" s="101"/>
    </row>
    <row r="20198" spans="8:9" x14ac:dyDescent="0.2">
      <c r="H20198" s="101"/>
      <c r="I20198" s="101"/>
    </row>
    <row r="20199" spans="8:9" x14ac:dyDescent="0.2">
      <c r="H20199" s="101"/>
      <c r="I20199" s="101"/>
    </row>
    <row r="20200" spans="8:9" x14ac:dyDescent="0.2">
      <c r="H20200" s="101"/>
      <c r="I20200" s="101"/>
    </row>
    <row r="20201" spans="8:9" x14ac:dyDescent="0.2">
      <c r="H20201" s="101"/>
      <c r="I20201" s="101"/>
    </row>
    <row r="20202" spans="8:9" x14ac:dyDescent="0.2">
      <c r="H20202" s="101"/>
      <c r="I20202" s="101"/>
    </row>
    <row r="20203" spans="8:9" x14ac:dyDescent="0.2">
      <c r="H20203" s="101"/>
      <c r="I20203" s="101"/>
    </row>
    <row r="20204" spans="8:9" x14ac:dyDescent="0.2">
      <c r="H20204" s="101"/>
      <c r="I20204" s="101"/>
    </row>
    <row r="20205" spans="8:9" x14ac:dyDescent="0.2">
      <c r="H20205" s="101"/>
      <c r="I20205" s="101"/>
    </row>
    <row r="20206" spans="8:9" x14ac:dyDescent="0.2">
      <c r="H20206" s="101"/>
      <c r="I20206" s="101"/>
    </row>
    <row r="20207" spans="8:9" x14ac:dyDescent="0.2">
      <c r="H20207" s="101"/>
      <c r="I20207" s="101"/>
    </row>
    <row r="20208" spans="8:9" x14ac:dyDescent="0.2">
      <c r="H20208" s="101"/>
      <c r="I20208" s="101"/>
    </row>
    <row r="20209" spans="8:9" x14ac:dyDescent="0.2">
      <c r="H20209" s="101"/>
      <c r="I20209" s="101"/>
    </row>
    <row r="20210" spans="8:9" x14ac:dyDescent="0.2">
      <c r="H20210" s="101"/>
      <c r="I20210" s="101"/>
    </row>
    <row r="20211" spans="8:9" x14ac:dyDescent="0.2">
      <c r="H20211" s="101"/>
      <c r="I20211" s="101"/>
    </row>
    <row r="20212" spans="8:9" x14ac:dyDescent="0.2">
      <c r="H20212" s="101"/>
      <c r="I20212" s="101"/>
    </row>
    <row r="20213" spans="8:9" x14ac:dyDescent="0.2">
      <c r="H20213" s="101"/>
      <c r="I20213" s="101"/>
    </row>
    <row r="20214" spans="8:9" x14ac:dyDescent="0.2">
      <c r="H20214" s="101"/>
      <c r="I20214" s="101"/>
    </row>
    <row r="20215" spans="8:9" x14ac:dyDescent="0.2">
      <c r="H20215" s="101"/>
      <c r="I20215" s="101"/>
    </row>
    <row r="20216" spans="8:9" x14ac:dyDescent="0.2">
      <c r="H20216" s="101"/>
      <c r="I20216" s="101"/>
    </row>
    <row r="20217" spans="8:9" x14ac:dyDescent="0.2">
      <c r="H20217" s="101"/>
      <c r="I20217" s="101"/>
    </row>
    <row r="20218" spans="8:9" x14ac:dyDescent="0.2">
      <c r="H20218" s="101"/>
      <c r="I20218" s="101"/>
    </row>
    <row r="20219" spans="8:9" x14ac:dyDescent="0.2">
      <c r="H20219" s="101"/>
      <c r="I20219" s="101"/>
    </row>
    <row r="20220" spans="8:9" x14ac:dyDescent="0.2">
      <c r="H20220" s="101"/>
      <c r="I20220" s="101"/>
    </row>
    <row r="20221" spans="8:9" x14ac:dyDescent="0.2">
      <c r="H20221" s="101"/>
      <c r="I20221" s="101"/>
    </row>
    <row r="20222" spans="8:9" x14ac:dyDescent="0.2">
      <c r="H20222" s="101"/>
      <c r="I20222" s="101"/>
    </row>
    <row r="20223" spans="8:9" x14ac:dyDescent="0.2">
      <c r="H20223" s="101"/>
      <c r="I20223" s="101"/>
    </row>
    <row r="20224" spans="8:9" x14ac:dyDescent="0.2">
      <c r="H20224" s="101"/>
      <c r="I20224" s="101"/>
    </row>
    <row r="20225" spans="8:9" x14ac:dyDescent="0.2">
      <c r="H20225" s="101"/>
      <c r="I20225" s="101"/>
    </row>
    <row r="20226" spans="8:9" x14ac:dyDescent="0.2">
      <c r="H20226" s="101"/>
      <c r="I20226" s="101"/>
    </row>
    <row r="20227" spans="8:9" x14ac:dyDescent="0.2">
      <c r="H20227" s="101"/>
      <c r="I20227" s="101"/>
    </row>
    <row r="20228" spans="8:9" x14ac:dyDescent="0.2">
      <c r="H20228" s="101"/>
      <c r="I20228" s="101"/>
    </row>
    <row r="20229" spans="8:9" x14ac:dyDescent="0.2">
      <c r="H20229" s="101"/>
      <c r="I20229" s="101"/>
    </row>
    <row r="20230" spans="8:9" x14ac:dyDescent="0.2">
      <c r="H20230" s="101"/>
      <c r="I20230" s="101"/>
    </row>
    <row r="20231" spans="8:9" x14ac:dyDescent="0.2">
      <c r="H20231" s="101"/>
      <c r="I20231" s="101"/>
    </row>
    <row r="20232" spans="8:9" x14ac:dyDescent="0.2">
      <c r="H20232" s="101"/>
      <c r="I20232" s="101"/>
    </row>
    <row r="20233" spans="8:9" x14ac:dyDescent="0.2">
      <c r="H20233" s="101"/>
      <c r="I20233" s="101"/>
    </row>
    <row r="20234" spans="8:9" x14ac:dyDescent="0.2">
      <c r="H20234" s="101"/>
      <c r="I20234" s="101"/>
    </row>
    <row r="20235" spans="8:9" x14ac:dyDescent="0.2">
      <c r="H20235" s="101"/>
      <c r="I20235" s="101"/>
    </row>
    <row r="20236" spans="8:9" x14ac:dyDescent="0.2">
      <c r="H20236" s="101"/>
      <c r="I20236" s="101"/>
    </row>
    <row r="20237" spans="8:9" x14ac:dyDescent="0.2">
      <c r="H20237" s="101"/>
      <c r="I20237" s="101"/>
    </row>
    <row r="20238" spans="8:9" x14ac:dyDescent="0.2">
      <c r="H20238" s="101"/>
      <c r="I20238" s="101"/>
    </row>
    <row r="20239" spans="8:9" x14ac:dyDescent="0.2">
      <c r="H20239" s="101"/>
      <c r="I20239" s="101"/>
    </row>
    <row r="20240" spans="8:9" x14ac:dyDescent="0.2">
      <c r="H20240" s="101"/>
      <c r="I20240" s="101"/>
    </row>
    <row r="20241" spans="8:9" x14ac:dyDescent="0.2">
      <c r="H20241" s="101"/>
      <c r="I20241" s="101"/>
    </row>
    <row r="20242" spans="8:9" x14ac:dyDescent="0.2">
      <c r="H20242" s="101"/>
      <c r="I20242" s="101"/>
    </row>
    <row r="20243" spans="8:9" x14ac:dyDescent="0.2">
      <c r="H20243" s="101"/>
      <c r="I20243" s="101"/>
    </row>
    <row r="20244" spans="8:9" x14ac:dyDescent="0.2">
      <c r="H20244" s="101"/>
      <c r="I20244" s="101"/>
    </row>
    <row r="20245" spans="8:9" x14ac:dyDescent="0.2">
      <c r="H20245" s="101"/>
      <c r="I20245" s="101"/>
    </row>
    <row r="20246" spans="8:9" x14ac:dyDescent="0.2">
      <c r="H20246" s="101"/>
      <c r="I20246" s="101"/>
    </row>
    <row r="20247" spans="8:9" x14ac:dyDescent="0.2">
      <c r="H20247" s="101"/>
      <c r="I20247" s="101"/>
    </row>
    <row r="20248" spans="8:9" x14ac:dyDescent="0.2">
      <c r="H20248" s="101"/>
      <c r="I20248" s="101"/>
    </row>
    <row r="20249" spans="8:9" x14ac:dyDescent="0.2">
      <c r="H20249" s="101"/>
      <c r="I20249" s="101"/>
    </row>
    <row r="20250" spans="8:9" x14ac:dyDescent="0.2">
      <c r="H20250" s="101"/>
      <c r="I20250" s="101"/>
    </row>
    <row r="20251" spans="8:9" x14ac:dyDescent="0.2">
      <c r="H20251" s="101"/>
      <c r="I20251" s="101"/>
    </row>
    <row r="20252" spans="8:9" x14ac:dyDescent="0.2">
      <c r="H20252" s="101"/>
      <c r="I20252" s="101"/>
    </row>
    <row r="20253" spans="8:9" x14ac:dyDescent="0.2">
      <c r="H20253" s="101"/>
      <c r="I20253" s="101"/>
    </row>
    <row r="20254" spans="8:9" x14ac:dyDescent="0.2">
      <c r="H20254" s="101"/>
      <c r="I20254" s="101"/>
    </row>
    <row r="20255" spans="8:9" x14ac:dyDescent="0.2">
      <c r="H20255" s="101"/>
      <c r="I20255" s="101"/>
    </row>
    <row r="20256" spans="8:9" x14ac:dyDescent="0.2">
      <c r="H20256" s="101"/>
      <c r="I20256" s="101"/>
    </row>
    <row r="20257" spans="8:9" x14ac:dyDescent="0.2">
      <c r="H20257" s="101"/>
      <c r="I20257" s="101"/>
    </row>
    <row r="20258" spans="8:9" x14ac:dyDescent="0.2">
      <c r="H20258" s="101"/>
      <c r="I20258" s="101"/>
    </row>
    <row r="20259" spans="8:9" x14ac:dyDescent="0.2">
      <c r="H20259" s="101"/>
      <c r="I20259" s="101"/>
    </row>
    <row r="20260" spans="8:9" x14ac:dyDescent="0.2">
      <c r="H20260" s="101"/>
      <c r="I20260" s="101"/>
    </row>
    <row r="20261" spans="8:9" x14ac:dyDescent="0.2">
      <c r="H20261" s="101"/>
      <c r="I20261" s="101"/>
    </row>
    <row r="20262" spans="8:9" x14ac:dyDescent="0.2">
      <c r="H20262" s="101"/>
      <c r="I20262" s="101"/>
    </row>
    <row r="20263" spans="8:9" x14ac:dyDescent="0.2">
      <c r="H20263" s="101"/>
      <c r="I20263" s="101"/>
    </row>
    <row r="20264" spans="8:9" x14ac:dyDescent="0.2">
      <c r="H20264" s="101"/>
      <c r="I20264" s="101"/>
    </row>
    <row r="20265" spans="8:9" x14ac:dyDescent="0.2">
      <c r="H20265" s="101"/>
      <c r="I20265" s="101"/>
    </row>
    <row r="20266" spans="8:9" x14ac:dyDescent="0.2">
      <c r="H20266" s="101"/>
      <c r="I20266" s="101"/>
    </row>
    <row r="20267" spans="8:9" x14ac:dyDescent="0.2">
      <c r="H20267" s="101"/>
      <c r="I20267" s="101"/>
    </row>
    <row r="20268" spans="8:9" x14ac:dyDescent="0.2">
      <c r="H20268" s="101"/>
      <c r="I20268" s="101"/>
    </row>
    <row r="20269" spans="8:9" x14ac:dyDescent="0.2">
      <c r="H20269" s="101"/>
      <c r="I20269" s="101"/>
    </row>
    <row r="20270" spans="8:9" x14ac:dyDescent="0.2">
      <c r="H20270" s="101"/>
      <c r="I20270" s="101"/>
    </row>
    <row r="20271" spans="8:9" x14ac:dyDescent="0.2">
      <c r="H20271" s="101"/>
      <c r="I20271" s="101"/>
    </row>
    <row r="20272" spans="8:9" x14ac:dyDescent="0.2">
      <c r="H20272" s="101"/>
      <c r="I20272" s="101"/>
    </row>
    <row r="20273" spans="8:9" x14ac:dyDescent="0.2">
      <c r="H20273" s="101"/>
      <c r="I20273" s="101"/>
    </row>
    <row r="20274" spans="8:9" x14ac:dyDescent="0.2">
      <c r="H20274" s="101"/>
      <c r="I20274" s="101"/>
    </row>
    <row r="20275" spans="8:9" x14ac:dyDescent="0.2">
      <c r="H20275" s="101"/>
      <c r="I20275" s="101"/>
    </row>
    <row r="20276" spans="8:9" x14ac:dyDescent="0.2">
      <c r="H20276" s="101"/>
      <c r="I20276" s="101"/>
    </row>
    <row r="20277" spans="8:9" x14ac:dyDescent="0.2">
      <c r="H20277" s="101"/>
      <c r="I20277" s="101"/>
    </row>
    <row r="20278" spans="8:9" x14ac:dyDescent="0.2">
      <c r="H20278" s="101"/>
      <c r="I20278" s="101"/>
    </row>
    <row r="20279" spans="8:9" x14ac:dyDescent="0.2">
      <c r="H20279" s="101"/>
      <c r="I20279" s="101"/>
    </row>
    <row r="20280" spans="8:9" x14ac:dyDescent="0.2">
      <c r="H20280" s="101"/>
      <c r="I20280" s="101"/>
    </row>
    <row r="20281" spans="8:9" x14ac:dyDescent="0.2">
      <c r="H20281" s="101"/>
      <c r="I20281" s="101"/>
    </row>
    <row r="20282" spans="8:9" x14ac:dyDescent="0.2">
      <c r="H20282" s="101"/>
      <c r="I20282" s="101"/>
    </row>
    <row r="20283" spans="8:9" x14ac:dyDescent="0.2">
      <c r="H20283" s="101"/>
      <c r="I20283" s="101"/>
    </row>
    <row r="20284" spans="8:9" x14ac:dyDescent="0.2">
      <c r="H20284" s="101"/>
      <c r="I20284" s="101"/>
    </row>
    <row r="20285" spans="8:9" x14ac:dyDescent="0.2">
      <c r="H20285" s="101"/>
      <c r="I20285" s="101"/>
    </row>
    <row r="20286" spans="8:9" x14ac:dyDescent="0.2">
      <c r="H20286" s="101"/>
      <c r="I20286" s="101"/>
    </row>
    <row r="20287" spans="8:9" x14ac:dyDescent="0.2">
      <c r="H20287" s="101"/>
      <c r="I20287" s="101"/>
    </row>
    <row r="20288" spans="8:9" x14ac:dyDescent="0.2">
      <c r="H20288" s="101"/>
      <c r="I20288" s="101"/>
    </row>
    <row r="20289" spans="8:9" x14ac:dyDescent="0.2">
      <c r="H20289" s="101"/>
      <c r="I20289" s="101"/>
    </row>
    <row r="20290" spans="8:9" x14ac:dyDescent="0.2">
      <c r="H20290" s="101"/>
      <c r="I20290" s="101"/>
    </row>
    <row r="20291" spans="8:9" x14ac:dyDescent="0.2">
      <c r="H20291" s="101"/>
      <c r="I20291" s="101"/>
    </row>
    <row r="20292" spans="8:9" x14ac:dyDescent="0.2">
      <c r="H20292" s="101"/>
      <c r="I20292" s="101"/>
    </row>
    <row r="20293" spans="8:9" x14ac:dyDescent="0.2">
      <c r="H20293" s="101"/>
      <c r="I20293" s="101"/>
    </row>
    <row r="20294" spans="8:9" x14ac:dyDescent="0.2">
      <c r="H20294" s="101"/>
      <c r="I20294" s="101"/>
    </row>
    <row r="20295" spans="8:9" x14ac:dyDescent="0.2">
      <c r="H20295" s="101"/>
      <c r="I20295" s="101"/>
    </row>
    <row r="20296" spans="8:9" x14ac:dyDescent="0.2">
      <c r="H20296" s="101"/>
      <c r="I20296" s="101"/>
    </row>
    <row r="20297" spans="8:9" x14ac:dyDescent="0.2">
      <c r="H20297" s="101"/>
      <c r="I20297" s="101"/>
    </row>
    <row r="20298" spans="8:9" x14ac:dyDescent="0.2">
      <c r="H20298" s="101"/>
      <c r="I20298" s="101"/>
    </row>
    <row r="20299" spans="8:9" x14ac:dyDescent="0.2">
      <c r="H20299" s="101"/>
      <c r="I20299" s="101"/>
    </row>
    <row r="20300" spans="8:9" x14ac:dyDescent="0.2">
      <c r="H20300" s="101"/>
      <c r="I20300" s="101"/>
    </row>
    <row r="20301" spans="8:9" x14ac:dyDescent="0.2">
      <c r="H20301" s="101"/>
      <c r="I20301" s="101"/>
    </row>
    <row r="20302" spans="8:9" x14ac:dyDescent="0.2">
      <c r="H20302" s="101"/>
      <c r="I20302" s="101"/>
    </row>
    <row r="20303" spans="8:9" x14ac:dyDescent="0.2">
      <c r="H20303" s="101"/>
      <c r="I20303" s="101"/>
    </row>
    <row r="20304" spans="8:9" x14ac:dyDescent="0.2">
      <c r="H20304" s="101"/>
      <c r="I20304" s="101"/>
    </row>
    <row r="20305" spans="8:9" x14ac:dyDescent="0.2">
      <c r="H20305" s="101"/>
      <c r="I20305" s="101"/>
    </row>
    <row r="20306" spans="8:9" x14ac:dyDescent="0.2">
      <c r="H20306" s="101"/>
      <c r="I20306" s="101"/>
    </row>
    <row r="20307" spans="8:9" x14ac:dyDescent="0.2">
      <c r="H20307" s="101"/>
      <c r="I20307" s="101"/>
    </row>
    <row r="20308" spans="8:9" x14ac:dyDescent="0.2">
      <c r="H20308" s="101"/>
      <c r="I20308" s="101"/>
    </row>
    <row r="20309" spans="8:9" x14ac:dyDescent="0.2">
      <c r="H20309" s="101"/>
      <c r="I20309" s="101"/>
    </row>
    <row r="20310" spans="8:9" x14ac:dyDescent="0.2">
      <c r="H20310" s="101"/>
      <c r="I20310" s="101"/>
    </row>
    <row r="20311" spans="8:9" x14ac:dyDescent="0.2">
      <c r="H20311" s="101"/>
      <c r="I20311" s="101"/>
    </row>
    <row r="20312" spans="8:9" x14ac:dyDescent="0.2">
      <c r="H20312" s="101"/>
      <c r="I20312" s="101"/>
    </row>
    <row r="20313" spans="8:9" x14ac:dyDescent="0.2">
      <c r="H20313" s="101"/>
      <c r="I20313" s="101"/>
    </row>
    <row r="20314" spans="8:9" x14ac:dyDescent="0.2">
      <c r="H20314" s="101"/>
      <c r="I20314" s="101"/>
    </row>
    <row r="20315" spans="8:9" x14ac:dyDescent="0.2">
      <c r="H20315" s="101"/>
      <c r="I20315" s="101"/>
    </row>
    <row r="20316" spans="8:9" x14ac:dyDescent="0.2">
      <c r="H20316" s="101"/>
      <c r="I20316" s="101"/>
    </row>
    <row r="20317" spans="8:9" x14ac:dyDescent="0.2">
      <c r="H20317" s="101"/>
      <c r="I20317" s="101"/>
    </row>
    <row r="20318" spans="8:9" x14ac:dyDescent="0.2">
      <c r="H20318" s="101"/>
      <c r="I20318" s="101"/>
    </row>
    <row r="20319" spans="8:9" x14ac:dyDescent="0.2">
      <c r="H20319" s="101"/>
      <c r="I20319" s="101"/>
    </row>
    <row r="20320" spans="8:9" x14ac:dyDescent="0.2">
      <c r="H20320" s="101"/>
      <c r="I20320" s="101"/>
    </row>
    <row r="20321" spans="8:9" x14ac:dyDescent="0.2">
      <c r="H20321" s="101"/>
      <c r="I20321" s="101"/>
    </row>
    <row r="20322" spans="8:9" x14ac:dyDescent="0.2">
      <c r="H20322" s="101"/>
      <c r="I20322" s="101"/>
    </row>
    <row r="20323" spans="8:9" x14ac:dyDescent="0.2">
      <c r="H20323" s="101"/>
      <c r="I20323" s="101"/>
    </row>
    <row r="20324" spans="8:9" x14ac:dyDescent="0.2">
      <c r="H20324" s="101"/>
      <c r="I20324" s="101"/>
    </row>
    <row r="20325" spans="8:9" x14ac:dyDescent="0.2">
      <c r="H20325" s="101"/>
      <c r="I20325" s="101"/>
    </row>
    <row r="20326" spans="8:9" x14ac:dyDescent="0.2">
      <c r="H20326" s="101"/>
      <c r="I20326" s="101"/>
    </row>
    <row r="20327" spans="8:9" x14ac:dyDescent="0.2">
      <c r="H20327" s="101"/>
      <c r="I20327" s="101"/>
    </row>
    <row r="20328" spans="8:9" x14ac:dyDescent="0.2">
      <c r="H20328" s="101"/>
      <c r="I20328" s="101"/>
    </row>
    <row r="20329" spans="8:9" x14ac:dyDescent="0.2">
      <c r="H20329" s="101"/>
      <c r="I20329" s="101"/>
    </row>
    <row r="20330" spans="8:9" x14ac:dyDescent="0.2">
      <c r="H20330" s="101"/>
      <c r="I20330" s="101"/>
    </row>
    <row r="20331" spans="8:9" x14ac:dyDescent="0.2">
      <c r="H20331" s="101"/>
      <c r="I20331" s="101"/>
    </row>
    <row r="20332" spans="8:9" x14ac:dyDescent="0.2">
      <c r="H20332" s="101"/>
      <c r="I20332" s="101"/>
    </row>
    <row r="20333" spans="8:9" x14ac:dyDescent="0.2">
      <c r="H20333" s="101"/>
      <c r="I20333" s="101"/>
    </row>
    <row r="20334" spans="8:9" x14ac:dyDescent="0.2">
      <c r="H20334" s="101"/>
      <c r="I20334" s="101"/>
    </row>
    <row r="20335" spans="8:9" x14ac:dyDescent="0.2">
      <c r="H20335" s="101"/>
      <c r="I20335" s="101"/>
    </row>
    <row r="20336" spans="8:9" x14ac:dyDescent="0.2">
      <c r="H20336" s="101"/>
      <c r="I20336" s="101"/>
    </row>
    <row r="20337" spans="8:9" x14ac:dyDescent="0.2">
      <c r="H20337" s="101"/>
      <c r="I20337" s="101"/>
    </row>
    <row r="20338" spans="8:9" x14ac:dyDescent="0.2">
      <c r="H20338" s="101"/>
      <c r="I20338" s="101"/>
    </row>
    <row r="20339" spans="8:9" x14ac:dyDescent="0.2">
      <c r="H20339" s="101"/>
      <c r="I20339" s="101"/>
    </row>
    <row r="20340" spans="8:9" x14ac:dyDescent="0.2">
      <c r="H20340" s="101"/>
      <c r="I20340" s="101"/>
    </row>
    <row r="20341" spans="8:9" x14ac:dyDescent="0.2">
      <c r="H20341" s="101"/>
      <c r="I20341" s="101"/>
    </row>
    <row r="20342" spans="8:9" x14ac:dyDescent="0.2">
      <c r="H20342" s="101"/>
      <c r="I20342" s="101"/>
    </row>
    <row r="20343" spans="8:9" x14ac:dyDescent="0.2">
      <c r="H20343" s="101"/>
      <c r="I20343" s="101"/>
    </row>
    <row r="20344" spans="8:9" x14ac:dyDescent="0.2">
      <c r="H20344" s="101"/>
      <c r="I20344" s="101"/>
    </row>
    <row r="20345" spans="8:9" x14ac:dyDescent="0.2">
      <c r="H20345" s="101"/>
      <c r="I20345" s="101"/>
    </row>
    <row r="20346" spans="8:9" x14ac:dyDescent="0.2">
      <c r="H20346" s="101"/>
      <c r="I20346" s="101"/>
    </row>
    <row r="20347" spans="8:9" x14ac:dyDescent="0.2">
      <c r="H20347" s="101"/>
      <c r="I20347" s="101"/>
    </row>
    <row r="20348" spans="8:9" x14ac:dyDescent="0.2">
      <c r="H20348" s="101"/>
      <c r="I20348" s="101"/>
    </row>
    <row r="20349" spans="8:9" x14ac:dyDescent="0.2">
      <c r="H20349" s="101"/>
      <c r="I20349" s="101"/>
    </row>
    <row r="20350" spans="8:9" x14ac:dyDescent="0.2">
      <c r="H20350" s="101"/>
      <c r="I20350" s="101"/>
    </row>
    <row r="20351" spans="8:9" x14ac:dyDescent="0.2">
      <c r="H20351" s="101"/>
      <c r="I20351" s="101"/>
    </row>
    <row r="20352" spans="8:9" x14ac:dyDescent="0.2">
      <c r="H20352" s="101"/>
      <c r="I20352" s="101"/>
    </row>
    <row r="20353" spans="8:9" x14ac:dyDescent="0.2">
      <c r="H20353" s="101"/>
      <c r="I20353" s="101"/>
    </row>
    <row r="20354" spans="8:9" x14ac:dyDescent="0.2">
      <c r="H20354" s="101"/>
      <c r="I20354" s="101"/>
    </row>
    <row r="20355" spans="8:9" x14ac:dyDescent="0.2">
      <c r="H20355" s="101"/>
      <c r="I20355" s="101"/>
    </row>
    <row r="20356" spans="8:9" x14ac:dyDescent="0.2">
      <c r="H20356" s="101"/>
      <c r="I20356" s="101"/>
    </row>
    <row r="20357" spans="8:9" x14ac:dyDescent="0.2">
      <c r="H20357" s="101"/>
      <c r="I20357" s="101"/>
    </row>
    <row r="20358" spans="8:9" x14ac:dyDescent="0.2">
      <c r="H20358" s="101"/>
      <c r="I20358" s="101"/>
    </row>
    <row r="20359" spans="8:9" x14ac:dyDescent="0.2">
      <c r="H20359" s="101"/>
      <c r="I20359" s="101"/>
    </row>
    <row r="20360" spans="8:9" x14ac:dyDescent="0.2">
      <c r="H20360" s="101"/>
      <c r="I20360" s="101"/>
    </row>
    <row r="20361" spans="8:9" x14ac:dyDescent="0.2">
      <c r="H20361" s="101"/>
      <c r="I20361" s="101"/>
    </row>
    <row r="20362" spans="8:9" x14ac:dyDescent="0.2">
      <c r="H20362" s="101"/>
      <c r="I20362" s="101"/>
    </row>
    <row r="20363" spans="8:9" x14ac:dyDescent="0.2">
      <c r="H20363" s="101"/>
      <c r="I20363" s="101"/>
    </row>
    <row r="20364" spans="8:9" x14ac:dyDescent="0.2">
      <c r="H20364" s="101"/>
      <c r="I20364" s="101"/>
    </row>
    <row r="20365" spans="8:9" x14ac:dyDescent="0.2">
      <c r="H20365" s="101"/>
      <c r="I20365" s="101"/>
    </row>
    <row r="20366" spans="8:9" x14ac:dyDescent="0.2">
      <c r="H20366" s="101"/>
      <c r="I20366" s="101"/>
    </row>
    <row r="20367" spans="8:9" x14ac:dyDescent="0.2">
      <c r="H20367" s="101"/>
      <c r="I20367" s="101"/>
    </row>
    <row r="20368" spans="8:9" x14ac:dyDescent="0.2">
      <c r="H20368" s="101"/>
      <c r="I20368" s="101"/>
    </row>
    <row r="20369" spans="8:9" x14ac:dyDescent="0.2">
      <c r="H20369" s="101"/>
      <c r="I20369" s="101"/>
    </row>
    <row r="20370" spans="8:9" x14ac:dyDescent="0.2">
      <c r="H20370" s="101"/>
      <c r="I20370" s="101"/>
    </row>
    <row r="20371" spans="8:9" x14ac:dyDescent="0.2">
      <c r="H20371" s="101"/>
      <c r="I20371" s="101"/>
    </row>
    <row r="20372" spans="8:9" x14ac:dyDescent="0.2">
      <c r="H20372" s="101"/>
      <c r="I20372" s="101"/>
    </row>
    <row r="20373" spans="8:9" x14ac:dyDescent="0.2">
      <c r="H20373" s="101"/>
      <c r="I20373" s="101"/>
    </row>
    <row r="20374" spans="8:9" x14ac:dyDescent="0.2">
      <c r="H20374" s="101"/>
      <c r="I20374" s="101"/>
    </row>
    <row r="20375" spans="8:9" x14ac:dyDescent="0.2">
      <c r="H20375" s="101"/>
      <c r="I20375" s="101"/>
    </row>
    <row r="20376" spans="8:9" x14ac:dyDescent="0.2">
      <c r="H20376" s="101"/>
      <c r="I20376" s="101"/>
    </row>
    <row r="20377" spans="8:9" x14ac:dyDescent="0.2">
      <c r="H20377" s="101"/>
      <c r="I20377" s="101"/>
    </row>
    <row r="20378" spans="8:9" x14ac:dyDescent="0.2">
      <c r="H20378" s="101"/>
      <c r="I20378" s="101"/>
    </row>
    <row r="20379" spans="8:9" x14ac:dyDescent="0.2">
      <c r="H20379" s="101"/>
      <c r="I20379" s="101"/>
    </row>
    <row r="20380" spans="8:9" x14ac:dyDescent="0.2">
      <c r="H20380" s="101"/>
      <c r="I20380" s="101"/>
    </row>
    <row r="20381" spans="8:9" x14ac:dyDescent="0.2">
      <c r="H20381" s="101"/>
      <c r="I20381" s="101"/>
    </row>
    <row r="20382" spans="8:9" x14ac:dyDescent="0.2">
      <c r="H20382" s="101"/>
      <c r="I20382" s="101"/>
    </row>
    <row r="20383" spans="8:9" x14ac:dyDescent="0.2">
      <c r="H20383" s="101"/>
      <c r="I20383" s="101"/>
    </row>
    <row r="20384" spans="8:9" x14ac:dyDescent="0.2">
      <c r="H20384" s="101"/>
      <c r="I20384" s="101"/>
    </row>
    <row r="20385" spans="8:9" x14ac:dyDescent="0.2">
      <c r="H20385" s="101"/>
      <c r="I20385" s="101"/>
    </row>
    <row r="20386" spans="8:9" x14ac:dyDescent="0.2">
      <c r="H20386" s="101"/>
      <c r="I20386" s="101"/>
    </row>
    <row r="20387" spans="8:9" x14ac:dyDescent="0.2">
      <c r="H20387" s="101"/>
      <c r="I20387" s="101"/>
    </row>
    <row r="20388" spans="8:9" x14ac:dyDescent="0.2">
      <c r="H20388" s="101"/>
      <c r="I20388" s="101"/>
    </row>
    <row r="20389" spans="8:9" x14ac:dyDescent="0.2">
      <c r="H20389" s="101"/>
      <c r="I20389" s="101"/>
    </row>
    <row r="20390" spans="8:9" x14ac:dyDescent="0.2">
      <c r="H20390" s="101"/>
      <c r="I20390" s="101"/>
    </row>
    <row r="20391" spans="8:9" x14ac:dyDescent="0.2">
      <c r="H20391" s="101"/>
      <c r="I20391" s="101"/>
    </row>
    <row r="20392" spans="8:9" x14ac:dyDescent="0.2">
      <c r="H20392" s="101"/>
      <c r="I20392" s="101"/>
    </row>
    <row r="20393" spans="8:9" x14ac:dyDescent="0.2">
      <c r="H20393" s="101"/>
      <c r="I20393" s="101"/>
    </row>
    <row r="20394" spans="8:9" x14ac:dyDescent="0.2">
      <c r="H20394" s="101"/>
      <c r="I20394" s="101"/>
    </row>
    <row r="20395" spans="8:9" x14ac:dyDescent="0.2">
      <c r="H20395" s="101"/>
      <c r="I20395" s="101"/>
    </row>
    <row r="20396" spans="8:9" x14ac:dyDescent="0.2">
      <c r="H20396" s="101"/>
      <c r="I20396" s="101"/>
    </row>
    <row r="20397" spans="8:9" x14ac:dyDescent="0.2">
      <c r="H20397" s="101"/>
      <c r="I20397" s="101"/>
    </row>
    <row r="20398" spans="8:9" x14ac:dyDescent="0.2">
      <c r="H20398" s="101"/>
      <c r="I20398" s="101"/>
    </row>
    <row r="20399" spans="8:9" x14ac:dyDescent="0.2">
      <c r="H20399" s="101"/>
      <c r="I20399" s="101"/>
    </row>
    <row r="20400" spans="8:9" x14ac:dyDescent="0.2">
      <c r="H20400" s="101"/>
      <c r="I20400" s="101"/>
    </row>
    <row r="20401" spans="8:9" x14ac:dyDescent="0.2">
      <c r="H20401" s="101"/>
      <c r="I20401" s="101"/>
    </row>
    <row r="20402" spans="8:9" x14ac:dyDescent="0.2">
      <c r="H20402" s="101"/>
      <c r="I20402" s="101"/>
    </row>
    <row r="20403" spans="8:9" x14ac:dyDescent="0.2">
      <c r="H20403" s="101"/>
      <c r="I20403" s="101"/>
    </row>
    <row r="20404" spans="8:9" x14ac:dyDescent="0.2">
      <c r="H20404" s="101"/>
      <c r="I20404" s="101"/>
    </row>
    <row r="20405" spans="8:9" x14ac:dyDescent="0.2">
      <c r="H20405" s="101"/>
      <c r="I20405" s="101"/>
    </row>
    <row r="20406" spans="8:9" x14ac:dyDescent="0.2">
      <c r="H20406" s="101"/>
      <c r="I20406" s="101"/>
    </row>
    <row r="20407" spans="8:9" x14ac:dyDescent="0.2">
      <c r="H20407" s="101"/>
      <c r="I20407" s="101"/>
    </row>
    <row r="20408" spans="8:9" x14ac:dyDescent="0.2">
      <c r="H20408" s="101"/>
      <c r="I20408" s="101"/>
    </row>
    <row r="20409" spans="8:9" x14ac:dyDescent="0.2">
      <c r="H20409" s="101"/>
      <c r="I20409" s="101"/>
    </row>
    <row r="20410" spans="8:9" x14ac:dyDescent="0.2">
      <c r="H20410" s="101"/>
      <c r="I20410" s="101"/>
    </row>
    <row r="20411" spans="8:9" x14ac:dyDescent="0.2">
      <c r="H20411" s="101"/>
      <c r="I20411" s="101"/>
    </row>
    <row r="20412" spans="8:9" x14ac:dyDescent="0.2">
      <c r="H20412" s="101"/>
      <c r="I20412" s="101"/>
    </row>
    <row r="20413" spans="8:9" x14ac:dyDescent="0.2">
      <c r="H20413" s="101"/>
      <c r="I20413" s="101"/>
    </row>
    <row r="20414" spans="8:9" x14ac:dyDescent="0.2">
      <c r="H20414" s="101"/>
      <c r="I20414" s="101"/>
    </row>
    <row r="20415" spans="8:9" x14ac:dyDescent="0.2">
      <c r="H20415" s="101"/>
      <c r="I20415" s="101"/>
    </row>
    <row r="20416" spans="8:9" x14ac:dyDescent="0.2">
      <c r="H20416" s="101"/>
      <c r="I20416" s="101"/>
    </row>
    <row r="20417" spans="8:9" x14ac:dyDescent="0.2">
      <c r="H20417" s="101"/>
      <c r="I20417" s="101"/>
    </row>
    <row r="20418" spans="8:9" x14ac:dyDescent="0.2">
      <c r="H20418" s="101"/>
      <c r="I20418" s="101"/>
    </row>
    <row r="20419" spans="8:9" x14ac:dyDescent="0.2">
      <c r="H20419" s="101"/>
      <c r="I20419" s="101"/>
    </row>
    <row r="20420" spans="8:9" x14ac:dyDescent="0.2">
      <c r="H20420" s="101"/>
      <c r="I20420" s="101"/>
    </row>
    <row r="20421" spans="8:9" x14ac:dyDescent="0.2">
      <c r="H20421" s="101"/>
      <c r="I20421" s="101"/>
    </row>
    <row r="20422" spans="8:9" x14ac:dyDescent="0.2">
      <c r="H20422" s="101"/>
      <c r="I20422" s="101"/>
    </row>
    <row r="20423" spans="8:9" x14ac:dyDescent="0.2">
      <c r="H20423" s="101"/>
      <c r="I20423" s="101"/>
    </row>
    <row r="20424" spans="8:9" x14ac:dyDescent="0.2">
      <c r="H20424" s="101"/>
      <c r="I20424" s="101"/>
    </row>
    <row r="20425" spans="8:9" x14ac:dyDescent="0.2">
      <c r="H20425" s="101"/>
      <c r="I20425" s="101"/>
    </row>
    <row r="20426" spans="8:9" x14ac:dyDescent="0.2">
      <c r="H20426" s="101"/>
      <c r="I20426" s="101"/>
    </row>
    <row r="20427" spans="8:9" x14ac:dyDescent="0.2">
      <c r="H20427" s="101"/>
      <c r="I20427" s="101"/>
    </row>
    <row r="20428" spans="8:9" x14ac:dyDescent="0.2">
      <c r="H20428" s="101"/>
      <c r="I20428" s="101"/>
    </row>
    <row r="20429" spans="8:9" x14ac:dyDescent="0.2">
      <c r="H20429" s="101"/>
      <c r="I20429" s="101"/>
    </row>
    <row r="20430" spans="8:9" x14ac:dyDescent="0.2">
      <c r="H20430" s="101"/>
      <c r="I20430" s="101"/>
    </row>
    <row r="20431" spans="8:9" x14ac:dyDescent="0.2">
      <c r="H20431" s="101"/>
      <c r="I20431" s="101"/>
    </row>
    <row r="20432" spans="8:9" x14ac:dyDescent="0.2">
      <c r="H20432" s="101"/>
      <c r="I20432" s="101"/>
    </row>
    <row r="20433" spans="8:9" x14ac:dyDescent="0.2">
      <c r="H20433" s="101"/>
      <c r="I20433" s="101"/>
    </row>
    <row r="20434" spans="8:9" x14ac:dyDescent="0.2">
      <c r="H20434" s="101"/>
      <c r="I20434" s="101"/>
    </row>
    <row r="20435" spans="8:9" x14ac:dyDescent="0.2">
      <c r="H20435" s="101"/>
      <c r="I20435" s="101"/>
    </row>
    <row r="20436" spans="8:9" x14ac:dyDescent="0.2">
      <c r="H20436" s="101"/>
      <c r="I20436" s="101"/>
    </row>
    <row r="20437" spans="8:9" x14ac:dyDescent="0.2">
      <c r="H20437" s="101"/>
      <c r="I20437" s="101"/>
    </row>
    <row r="20438" spans="8:9" x14ac:dyDescent="0.2">
      <c r="H20438" s="101"/>
      <c r="I20438" s="101"/>
    </row>
    <row r="20439" spans="8:9" x14ac:dyDescent="0.2">
      <c r="H20439" s="101"/>
      <c r="I20439" s="101"/>
    </row>
    <row r="20440" spans="8:9" x14ac:dyDescent="0.2">
      <c r="H20440" s="101"/>
      <c r="I20440" s="101"/>
    </row>
    <row r="20441" spans="8:9" x14ac:dyDescent="0.2">
      <c r="H20441" s="101"/>
      <c r="I20441" s="101"/>
    </row>
    <row r="20442" spans="8:9" x14ac:dyDescent="0.2">
      <c r="H20442" s="101"/>
      <c r="I20442" s="101"/>
    </row>
    <row r="20443" spans="8:9" x14ac:dyDescent="0.2">
      <c r="H20443" s="101"/>
      <c r="I20443" s="101"/>
    </row>
    <row r="20444" spans="8:9" x14ac:dyDescent="0.2">
      <c r="H20444" s="101"/>
      <c r="I20444" s="101"/>
    </row>
    <row r="20445" spans="8:9" x14ac:dyDescent="0.2">
      <c r="H20445" s="101"/>
      <c r="I20445" s="101"/>
    </row>
    <row r="20446" spans="8:9" x14ac:dyDescent="0.2">
      <c r="H20446" s="101"/>
      <c r="I20446" s="101"/>
    </row>
    <row r="20447" spans="8:9" x14ac:dyDescent="0.2">
      <c r="H20447" s="101"/>
      <c r="I20447" s="101"/>
    </row>
    <row r="20448" spans="8:9" x14ac:dyDescent="0.2">
      <c r="H20448" s="101"/>
      <c r="I20448" s="101"/>
    </row>
    <row r="20449" spans="8:9" x14ac:dyDescent="0.2">
      <c r="H20449" s="101"/>
      <c r="I20449" s="101"/>
    </row>
    <row r="20450" spans="8:9" x14ac:dyDescent="0.2">
      <c r="H20450" s="101"/>
      <c r="I20450" s="101"/>
    </row>
    <row r="20451" spans="8:9" x14ac:dyDescent="0.2">
      <c r="H20451" s="101"/>
      <c r="I20451" s="101"/>
    </row>
    <row r="20452" spans="8:9" x14ac:dyDescent="0.2">
      <c r="H20452" s="101"/>
      <c r="I20452" s="101"/>
    </row>
    <row r="20453" spans="8:9" x14ac:dyDescent="0.2">
      <c r="H20453" s="101"/>
      <c r="I20453" s="101"/>
    </row>
    <row r="20454" spans="8:9" x14ac:dyDescent="0.2">
      <c r="H20454" s="101"/>
      <c r="I20454" s="101"/>
    </row>
    <row r="20455" spans="8:9" x14ac:dyDescent="0.2">
      <c r="H20455" s="101"/>
      <c r="I20455" s="101"/>
    </row>
    <row r="20456" spans="8:9" x14ac:dyDescent="0.2">
      <c r="H20456" s="101"/>
      <c r="I20456" s="101"/>
    </row>
    <row r="20457" spans="8:9" x14ac:dyDescent="0.2">
      <c r="H20457" s="101"/>
      <c r="I20457" s="101"/>
    </row>
    <row r="20458" spans="8:9" x14ac:dyDescent="0.2">
      <c r="H20458" s="101"/>
      <c r="I20458" s="101"/>
    </row>
    <row r="20459" spans="8:9" x14ac:dyDescent="0.2">
      <c r="H20459" s="101"/>
      <c r="I20459" s="101"/>
    </row>
    <row r="20460" spans="8:9" x14ac:dyDescent="0.2">
      <c r="H20460" s="101"/>
      <c r="I20460" s="101"/>
    </row>
    <row r="20461" spans="8:9" x14ac:dyDescent="0.2">
      <c r="H20461" s="101"/>
      <c r="I20461" s="101"/>
    </row>
    <row r="20462" spans="8:9" x14ac:dyDescent="0.2">
      <c r="H20462" s="101"/>
      <c r="I20462" s="101"/>
    </row>
    <row r="20463" spans="8:9" x14ac:dyDescent="0.2">
      <c r="H20463" s="101"/>
      <c r="I20463" s="101"/>
    </row>
    <row r="20464" spans="8:9" x14ac:dyDescent="0.2">
      <c r="H20464" s="101"/>
      <c r="I20464" s="101"/>
    </row>
    <row r="20465" spans="8:9" x14ac:dyDescent="0.2">
      <c r="H20465" s="101"/>
      <c r="I20465" s="101"/>
    </row>
    <row r="20466" spans="8:9" x14ac:dyDescent="0.2">
      <c r="H20466" s="101"/>
      <c r="I20466" s="101"/>
    </row>
    <row r="20467" spans="8:9" x14ac:dyDescent="0.2">
      <c r="H20467" s="101"/>
      <c r="I20467" s="101"/>
    </row>
    <row r="20468" spans="8:9" x14ac:dyDescent="0.2">
      <c r="H20468" s="101"/>
      <c r="I20468" s="101"/>
    </row>
    <row r="20469" spans="8:9" x14ac:dyDescent="0.2">
      <c r="H20469" s="101"/>
      <c r="I20469" s="101"/>
    </row>
    <row r="20470" spans="8:9" x14ac:dyDescent="0.2">
      <c r="H20470" s="101"/>
      <c r="I20470" s="101"/>
    </row>
    <row r="20471" spans="8:9" x14ac:dyDescent="0.2">
      <c r="H20471" s="101"/>
      <c r="I20471" s="101"/>
    </row>
    <row r="20472" spans="8:9" x14ac:dyDescent="0.2">
      <c r="H20472" s="101"/>
      <c r="I20472" s="101"/>
    </row>
    <row r="20473" spans="8:9" x14ac:dyDescent="0.2">
      <c r="H20473" s="101"/>
      <c r="I20473" s="101"/>
    </row>
    <row r="20474" spans="8:9" x14ac:dyDescent="0.2">
      <c r="H20474" s="101"/>
      <c r="I20474" s="101"/>
    </row>
    <row r="20475" spans="8:9" x14ac:dyDescent="0.2">
      <c r="H20475" s="101"/>
      <c r="I20475" s="101"/>
    </row>
    <row r="20476" spans="8:9" x14ac:dyDescent="0.2">
      <c r="H20476" s="101"/>
      <c r="I20476" s="101"/>
    </row>
    <row r="20477" spans="8:9" x14ac:dyDescent="0.2">
      <c r="H20477" s="101"/>
      <c r="I20477" s="101"/>
    </row>
    <row r="20478" spans="8:9" x14ac:dyDescent="0.2">
      <c r="H20478" s="101"/>
      <c r="I20478" s="101"/>
    </row>
    <row r="20479" spans="8:9" x14ac:dyDescent="0.2">
      <c r="H20479" s="101"/>
      <c r="I20479" s="101"/>
    </row>
    <row r="20480" spans="8:9" x14ac:dyDescent="0.2">
      <c r="H20480" s="101"/>
      <c r="I20480" s="101"/>
    </row>
    <row r="20481" spans="8:9" x14ac:dyDescent="0.2">
      <c r="H20481" s="101"/>
      <c r="I20481" s="101"/>
    </row>
    <row r="20482" spans="8:9" x14ac:dyDescent="0.2">
      <c r="H20482" s="101"/>
      <c r="I20482" s="101"/>
    </row>
    <row r="20483" spans="8:9" x14ac:dyDescent="0.2">
      <c r="H20483" s="101"/>
      <c r="I20483" s="101"/>
    </row>
    <row r="20484" spans="8:9" x14ac:dyDescent="0.2">
      <c r="H20484" s="101"/>
      <c r="I20484" s="101"/>
    </row>
    <row r="20485" spans="8:9" x14ac:dyDescent="0.2">
      <c r="H20485" s="101"/>
      <c r="I20485" s="101"/>
    </row>
    <row r="20486" spans="8:9" x14ac:dyDescent="0.2">
      <c r="H20486" s="101"/>
      <c r="I20486" s="101"/>
    </row>
    <row r="20487" spans="8:9" x14ac:dyDescent="0.2">
      <c r="H20487" s="101"/>
      <c r="I20487" s="101"/>
    </row>
    <row r="20488" spans="8:9" x14ac:dyDescent="0.2">
      <c r="H20488" s="101"/>
      <c r="I20488" s="101"/>
    </row>
    <row r="20489" spans="8:9" x14ac:dyDescent="0.2">
      <c r="H20489" s="101"/>
      <c r="I20489" s="101"/>
    </row>
    <row r="20490" spans="8:9" x14ac:dyDescent="0.2">
      <c r="H20490" s="101"/>
      <c r="I20490" s="101"/>
    </row>
    <row r="20491" spans="8:9" x14ac:dyDescent="0.2">
      <c r="H20491" s="101"/>
      <c r="I20491" s="101"/>
    </row>
    <row r="20492" spans="8:9" x14ac:dyDescent="0.2">
      <c r="H20492" s="101"/>
      <c r="I20492" s="101"/>
    </row>
    <row r="20493" spans="8:9" x14ac:dyDescent="0.2">
      <c r="H20493" s="101"/>
      <c r="I20493" s="101"/>
    </row>
    <row r="20494" spans="8:9" x14ac:dyDescent="0.2">
      <c r="H20494" s="101"/>
      <c r="I20494" s="101"/>
    </row>
    <row r="20495" spans="8:9" x14ac:dyDescent="0.2">
      <c r="H20495" s="101"/>
      <c r="I20495" s="101"/>
    </row>
    <row r="20496" spans="8:9" x14ac:dyDescent="0.2">
      <c r="H20496" s="101"/>
      <c r="I20496" s="101"/>
    </row>
    <row r="20497" spans="8:9" x14ac:dyDescent="0.2">
      <c r="H20497" s="101"/>
      <c r="I20497" s="101"/>
    </row>
    <row r="20498" spans="8:9" x14ac:dyDescent="0.2">
      <c r="H20498" s="101"/>
      <c r="I20498" s="101"/>
    </row>
    <row r="20499" spans="8:9" x14ac:dyDescent="0.2">
      <c r="H20499" s="101"/>
      <c r="I20499" s="101"/>
    </row>
    <row r="20500" spans="8:9" x14ac:dyDescent="0.2">
      <c r="H20500" s="101"/>
      <c r="I20500" s="101"/>
    </row>
    <row r="20501" spans="8:9" x14ac:dyDescent="0.2">
      <c r="H20501" s="101"/>
      <c r="I20501" s="101"/>
    </row>
    <row r="20502" spans="8:9" x14ac:dyDescent="0.2">
      <c r="H20502" s="101"/>
      <c r="I20502" s="101"/>
    </row>
    <row r="20503" spans="8:9" x14ac:dyDescent="0.2">
      <c r="H20503" s="101"/>
      <c r="I20503" s="101"/>
    </row>
    <row r="20504" spans="8:9" x14ac:dyDescent="0.2">
      <c r="H20504" s="101"/>
      <c r="I20504" s="101"/>
    </row>
    <row r="20505" spans="8:9" x14ac:dyDescent="0.2">
      <c r="H20505" s="101"/>
      <c r="I20505" s="101"/>
    </row>
    <row r="20506" spans="8:9" x14ac:dyDescent="0.2">
      <c r="H20506" s="101"/>
      <c r="I20506" s="101"/>
    </row>
    <row r="20507" spans="8:9" x14ac:dyDescent="0.2">
      <c r="H20507" s="101"/>
      <c r="I20507" s="101"/>
    </row>
    <row r="20508" spans="8:9" x14ac:dyDescent="0.2">
      <c r="H20508" s="101"/>
      <c r="I20508" s="101"/>
    </row>
    <row r="20509" spans="8:9" x14ac:dyDescent="0.2">
      <c r="H20509" s="101"/>
      <c r="I20509" s="101"/>
    </row>
    <row r="20510" spans="8:9" x14ac:dyDescent="0.2">
      <c r="H20510" s="101"/>
      <c r="I20510" s="101"/>
    </row>
    <row r="20511" spans="8:9" x14ac:dyDescent="0.2">
      <c r="H20511" s="101"/>
      <c r="I20511" s="101"/>
    </row>
    <row r="20512" spans="8:9" x14ac:dyDescent="0.2">
      <c r="H20512" s="101"/>
      <c r="I20512" s="101"/>
    </row>
    <row r="20513" spans="8:9" x14ac:dyDescent="0.2">
      <c r="H20513" s="101"/>
      <c r="I20513" s="101"/>
    </row>
    <row r="20514" spans="8:9" x14ac:dyDescent="0.2">
      <c r="H20514" s="101"/>
      <c r="I20514" s="101"/>
    </row>
    <row r="20515" spans="8:9" x14ac:dyDescent="0.2">
      <c r="H20515" s="101"/>
      <c r="I20515" s="101"/>
    </row>
    <row r="20516" spans="8:9" x14ac:dyDescent="0.2">
      <c r="H20516" s="101"/>
      <c r="I20516" s="101"/>
    </row>
    <row r="20517" spans="8:9" x14ac:dyDescent="0.2">
      <c r="H20517" s="101"/>
      <c r="I20517" s="101"/>
    </row>
    <row r="20518" spans="8:9" x14ac:dyDescent="0.2">
      <c r="H20518" s="101"/>
      <c r="I20518" s="101"/>
    </row>
    <row r="20519" spans="8:9" x14ac:dyDescent="0.2">
      <c r="H20519" s="101"/>
      <c r="I20519" s="101"/>
    </row>
    <row r="20520" spans="8:9" x14ac:dyDescent="0.2">
      <c r="H20520" s="101"/>
      <c r="I20520" s="101"/>
    </row>
    <row r="20521" spans="8:9" x14ac:dyDescent="0.2">
      <c r="H20521" s="101"/>
      <c r="I20521" s="101"/>
    </row>
    <row r="20522" spans="8:9" x14ac:dyDescent="0.2">
      <c r="H20522" s="101"/>
      <c r="I20522" s="101"/>
    </row>
    <row r="20523" spans="8:9" x14ac:dyDescent="0.2">
      <c r="H20523" s="101"/>
      <c r="I20523" s="101"/>
    </row>
    <row r="20524" spans="8:9" x14ac:dyDescent="0.2">
      <c r="H20524" s="101"/>
      <c r="I20524" s="101"/>
    </row>
    <row r="20525" spans="8:9" x14ac:dyDescent="0.2">
      <c r="H20525" s="101"/>
      <c r="I20525" s="101"/>
    </row>
    <row r="20526" spans="8:9" x14ac:dyDescent="0.2">
      <c r="H20526" s="101"/>
      <c r="I20526" s="101"/>
    </row>
    <row r="20527" spans="8:9" x14ac:dyDescent="0.2">
      <c r="H20527" s="101"/>
      <c r="I20527" s="101"/>
    </row>
    <row r="20528" spans="8:9" x14ac:dyDescent="0.2">
      <c r="H20528" s="101"/>
      <c r="I20528" s="101"/>
    </row>
    <row r="20529" spans="8:9" x14ac:dyDescent="0.2">
      <c r="H20529" s="101"/>
      <c r="I20529" s="101"/>
    </row>
    <row r="20530" spans="8:9" x14ac:dyDescent="0.2">
      <c r="H20530" s="101"/>
      <c r="I20530" s="101"/>
    </row>
    <row r="20531" spans="8:9" x14ac:dyDescent="0.2">
      <c r="H20531" s="101"/>
      <c r="I20531" s="101"/>
    </row>
    <row r="20532" spans="8:9" x14ac:dyDescent="0.2">
      <c r="H20532" s="101"/>
      <c r="I20532" s="101"/>
    </row>
    <row r="20533" spans="8:9" x14ac:dyDescent="0.2">
      <c r="H20533" s="101"/>
      <c r="I20533" s="101"/>
    </row>
    <row r="20534" spans="8:9" x14ac:dyDescent="0.2">
      <c r="H20534" s="101"/>
      <c r="I20534" s="101"/>
    </row>
    <row r="20535" spans="8:9" x14ac:dyDescent="0.2">
      <c r="H20535" s="101"/>
      <c r="I20535" s="101"/>
    </row>
    <row r="20536" spans="8:9" x14ac:dyDescent="0.2">
      <c r="H20536" s="101"/>
      <c r="I20536" s="101"/>
    </row>
    <row r="20537" spans="8:9" x14ac:dyDescent="0.2">
      <c r="H20537" s="101"/>
      <c r="I20537" s="101"/>
    </row>
    <row r="20538" spans="8:9" x14ac:dyDescent="0.2">
      <c r="H20538" s="101"/>
      <c r="I20538" s="101"/>
    </row>
    <row r="20539" spans="8:9" x14ac:dyDescent="0.2">
      <c r="H20539" s="101"/>
      <c r="I20539" s="101"/>
    </row>
    <row r="20540" spans="8:9" x14ac:dyDescent="0.2">
      <c r="H20540" s="101"/>
      <c r="I20540" s="101"/>
    </row>
    <row r="20541" spans="8:9" x14ac:dyDescent="0.2">
      <c r="H20541" s="101"/>
      <c r="I20541" s="101"/>
    </row>
    <row r="20542" spans="8:9" x14ac:dyDescent="0.2">
      <c r="H20542" s="101"/>
      <c r="I20542" s="101"/>
    </row>
    <row r="20543" spans="8:9" x14ac:dyDescent="0.2">
      <c r="H20543" s="101"/>
      <c r="I20543" s="101"/>
    </row>
    <row r="20544" spans="8:9" x14ac:dyDescent="0.2">
      <c r="H20544" s="101"/>
      <c r="I20544" s="101"/>
    </row>
    <row r="20545" spans="8:9" x14ac:dyDescent="0.2">
      <c r="H20545" s="101"/>
      <c r="I20545" s="101"/>
    </row>
    <row r="20546" spans="8:9" x14ac:dyDescent="0.2">
      <c r="H20546" s="101"/>
      <c r="I20546" s="101"/>
    </row>
    <row r="20547" spans="8:9" x14ac:dyDescent="0.2">
      <c r="H20547" s="101"/>
      <c r="I20547" s="101"/>
    </row>
    <row r="20548" spans="8:9" x14ac:dyDescent="0.2">
      <c r="H20548" s="101"/>
      <c r="I20548" s="101"/>
    </row>
    <row r="20549" spans="8:9" x14ac:dyDescent="0.2">
      <c r="H20549" s="101"/>
      <c r="I20549" s="101"/>
    </row>
    <row r="20550" spans="8:9" x14ac:dyDescent="0.2">
      <c r="H20550" s="101"/>
      <c r="I20550" s="101"/>
    </row>
    <row r="20551" spans="8:9" x14ac:dyDescent="0.2">
      <c r="H20551" s="101"/>
      <c r="I20551" s="101"/>
    </row>
    <row r="20552" spans="8:9" x14ac:dyDescent="0.2">
      <c r="H20552" s="101"/>
      <c r="I20552" s="101"/>
    </row>
    <row r="20553" spans="8:9" x14ac:dyDescent="0.2">
      <c r="H20553" s="101"/>
      <c r="I20553" s="101"/>
    </row>
    <row r="20554" spans="8:9" x14ac:dyDescent="0.2">
      <c r="H20554" s="101"/>
      <c r="I20554" s="101"/>
    </row>
    <row r="20555" spans="8:9" x14ac:dyDescent="0.2">
      <c r="H20555" s="101"/>
      <c r="I20555" s="101"/>
    </row>
    <row r="20556" spans="8:9" x14ac:dyDescent="0.2">
      <c r="H20556" s="101"/>
      <c r="I20556" s="101"/>
    </row>
    <row r="20557" spans="8:9" x14ac:dyDescent="0.2">
      <c r="H20557" s="101"/>
      <c r="I20557" s="101"/>
    </row>
    <row r="20558" spans="8:9" x14ac:dyDescent="0.2">
      <c r="H20558" s="101"/>
      <c r="I20558" s="101"/>
    </row>
    <row r="20559" spans="8:9" x14ac:dyDescent="0.2">
      <c r="H20559" s="101"/>
      <c r="I20559" s="101"/>
    </row>
    <row r="20560" spans="8:9" x14ac:dyDescent="0.2">
      <c r="H20560" s="101"/>
      <c r="I20560" s="101"/>
    </row>
    <row r="20561" spans="8:9" x14ac:dyDescent="0.2">
      <c r="H20561" s="101"/>
      <c r="I20561" s="101"/>
    </row>
    <row r="20562" spans="8:9" x14ac:dyDescent="0.2">
      <c r="H20562" s="101"/>
      <c r="I20562" s="101"/>
    </row>
    <row r="20563" spans="8:9" x14ac:dyDescent="0.2">
      <c r="H20563" s="101"/>
      <c r="I20563" s="101"/>
    </row>
    <row r="20564" spans="8:9" x14ac:dyDescent="0.2">
      <c r="H20564" s="101"/>
      <c r="I20564" s="101"/>
    </row>
    <row r="20565" spans="8:9" x14ac:dyDescent="0.2">
      <c r="H20565" s="101"/>
      <c r="I20565" s="101"/>
    </row>
    <row r="20566" spans="8:9" x14ac:dyDescent="0.2">
      <c r="H20566" s="101"/>
      <c r="I20566" s="101"/>
    </row>
    <row r="20567" spans="8:9" x14ac:dyDescent="0.2">
      <c r="H20567" s="101"/>
      <c r="I20567" s="101"/>
    </row>
    <row r="20568" spans="8:9" x14ac:dyDescent="0.2">
      <c r="H20568" s="101"/>
      <c r="I20568" s="101"/>
    </row>
    <row r="20569" spans="8:9" x14ac:dyDescent="0.2">
      <c r="H20569" s="101"/>
      <c r="I20569" s="101"/>
    </row>
    <row r="20570" spans="8:9" x14ac:dyDescent="0.2">
      <c r="H20570" s="101"/>
      <c r="I20570" s="101"/>
    </row>
    <row r="20571" spans="8:9" x14ac:dyDescent="0.2">
      <c r="H20571" s="101"/>
      <c r="I20571" s="101"/>
    </row>
    <row r="20572" spans="8:9" x14ac:dyDescent="0.2">
      <c r="H20572" s="101"/>
      <c r="I20572" s="101"/>
    </row>
    <row r="20573" spans="8:9" x14ac:dyDescent="0.2">
      <c r="H20573" s="101"/>
      <c r="I20573" s="101"/>
    </row>
    <row r="20574" spans="8:9" x14ac:dyDescent="0.2">
      <c r="H20574" s="101"/>
      <c r="I20574" s="101"/>
    </row>
    <row r="20575" spans="8:9" x14ac:dyDescent="0.2">
      <c r="H20575" s="101"/>
      <c r="I20575" s="101"/>
    </row>
    <row r="20576" spans="8:9" x14ac:dyDescent="0.2">
      <c r="H20576" s="101"/>
      <c r="I20576" s="101"/>
    </row>
    <row r="20577" spans="8:9" x14ac:dyDescent="0.2">
      <c r="H20577" s="101"/>
      <c r="I20577" s="101"/>
    </row>
    <row r="20578" spans="8:9" x14ac:dyDescent="0.2">
      <c r="H20578" s="101"/>
      <c r="I20578" s="101"/>
    </row>
    <row r="20579" spans="8:9" x14ac:dyDescent="0.2">
      <c r="H20579" s="101"/>
      <c r="I20579" s="101"/>
    </row>
    <row r="20580" spans="8:9" x14ac:dyDescent="0.2">
      <c r="H20580" s="101"/>
      <c r="I20580" s="101"/>
    </row>
    <row r="20581" spans="8:9" x14ac:dyDescent="0.2">
      <c r="H20581" s="101"/>
      <c r="I20581" s="101"/>
    </row>
    <row r="20582" spans="8:9" x14ac:dyDescent="0.2">
      <c r="H20582" s="101"/>
      <c r="I20582" s="101"/>
    </row>
    <row r="20583" spans="8:9" x14ac:dyDescent="0.2">
      <c r="H20583" s="101"/>
      <c r="I20583" s="101"/>
    </row>
    <row r="20584" spans="8:9" x14ac:dyDescent="0.2">
      <c r="H20584" s="101"/>
      <c r="I20584" s="101"/>
    </row>
    <row r="20585" spans="8:9" x14ac:dyDescent="0.2">
      <c r="H20585" s="101"/>
      <c r="I20585" s="101"/>
    </row>
    <row r="20586" spans="8:9" x14ac:dyDescent="0.2">
      <c r="H20586" s="101"/>
      <c r="I20586" s="101"/>
    </row>
    <row r="20587" spans="8:9" x14ac:dyDescent="0.2">
      <c r="H20587" s="101"/>
      <c r="I20587" s="101"/>
    </row>
    <row r="20588" spans="8:9" x14ac:dyDescent="0.2">
      <c r="H20588" s="101"/>
      <c r="I20588" s="101"/>
    </row>
    <row r="20589" spans="8:9" x14ac:dyDescent="0.2">
      <c r="H20589" s="101"/>
      <c r="I20589" s="101"/>
    </row>
    <row r="20590" spans="8:9" x14ac:dyDescent="0.2">
      <c r="H20590" s="101"/>
      <c r="I20590" s="101"/>
    </row>
    <row r="20591" spans="8:9" x14ac:dyDescent="0.2">
      <c r="H20591" s="101"/>
      <c r="I20591" s="101"/>
    </row>
    <row r="20592" spans="8:9" x14ac:dyDescent="0.2">
      <c r="H20592" s="101"/>
      <c r="I20592" s="101"/>
    </row>
    <row r="20593" spans="8:9" x14ac:dyDescent="0.2">
      <c r="H20593" s="101"/>
      <c r="I20593" s="101"/>
    </row>
    <row r="20594" spans="8:9" x14ac:dyDescent="0.2">
      <c r="H20594" s="101"/>
      <c r="I20594" s="101"/>
    </row>
    <row r="20595" spans="8:9" x14ac:dyDescent="0.2">
      <c r="H20595" s="101"/>
      <c r="I20595" s="101"/>
    </row>
    <row r="20596" spans="8:9" x14ac:dyDescent="0.2">
      <c r="H20596" s="101"/>
      <c r="I20596" s="101"/>
    </row>
    <row r="20597" spans="8:9" x14ac:dyDescent="0.2">
      <c r="H20597" s="101"/>
      <c r="I20597" s="101"/>
    </row>
    <row r="20598" spans="8:9" x14ac:dyDescent="0.2">
      <c r="H20598" s="101"/>
      <c r="I20598" s="101"/>
    </row>
    <row r="20599" spans="8:9" x14ac:dyDescent="0.2">
      <c r="H20599" s="101"/>
      <c r="I20599" s="101"/>
    </row>
    <row r="20600" spans="8:9" x14ac:dyDescent="0.2">
      <c r="H20600" s="101"/>
      <c r="I20600" s="101"/>
    </row>
    <row r="20601" spans="8:9" x14ac:dyDescent="0.2">
      <c r="H20601" s="101"/>
      <c r="I20601" s="101"/>
    </row>
    <row r="20602" spans="8:9" x14ac:dyDescent="0.2">
      <c r="H20602" s="101"/>
      <c r="I20602" s="101"/>
    </row>
    <row r="20603" spans="8:9" x14ac:dyDescent="0.2">
      <c r="H20603" s="101"/>
      <c r="I20603" s="101"/>
    </row>
    <row r="20604" spans="8:9" x14ac:dyDescent="0.2">
      <c r="H20604" s="101"/>
      <c r="I20604" s="101"/>
    </row>
    <row r="20605" spans="8:9" x14ac:dyDescent="0.2">
      <c r="H20605" s="101"/>
      <c r="I20605" s="101"/>
    </row>
    <row r="20606" spans="8:9" x14ac:dyDescent="0.2">
      <c r="H20606" s="101"/>
      <c r="I20606" s="101"/>
    </row>
    <row r="20607" spans="8:9" x14ac:dyDescent="0.2">
      <c r="H20607" s="101"/>
      <c r="I20607" s="101"/>
    </row>
    <row r="20608" spans="8:9" x14ac:dyDescent="0.2">
      <c r="H20608" s="101"/>
      <c r="I20608" s="101"/>
    </row>
    <row r="20609" spans="8:9" x14ac:dyDescent="0.2">
      <c r="H20609" s="101"/>
      <c r="I20609" s="101"/>
    </row>
    <row r="20610" spans="8:9" x14ac:dyDescent="0.2">
      <c r="H20610" s="101"/>
      <c r="I20610" s="101"/>
    </row>
    <row r="20611" spans="8:9" x14ac:dyDescent="0.2">
      <c r="H20611" s="101"/>
      <c r="I20611" s="101"/>
    </row>
    <row r="20612" spans="8:9" x14ac:dyDescent="0.2">
      <c r="H20612" s="101"/>
      <c r="I20612" s="101"/>
    </row>
    <row r="20613" spans="8:9" x14ac:dyDescent="0.2">
      <c r="H20613" s="101"/>
      <c r="I20613" s="101"/>
    </row>
    <row r="20614" spans="8:9" x14ac:dyDescent="0.2">
      <c r="H20614" s="101"/>
      <c r="I20614" s="101"/>
    </row>
    <row r="20615" spans="8:9" x14ac:dyDescent="0.2">
      <c r="H20615" s="101"/>
      <c r="I20615" s="101"/>
    </row>
    <row r="20616" spans="8:9" x14ac:dyDescent="0.2">
      <c r="H20616" s="101"/>
      <c r="I20616" s="101"/>
    </row>
    <row r="20617" spans="8:9" x14ac:dyDescent="0.2">
      <c r="H20617" s="101"/>
      <c r="I20617" s="101"/>
    </row>
    <row r="20618" spans="8:9" x14ac:dyDescent="0.2">
      <c r="H20618" s="101"/>
      <c r="I20618" s="101"/>
    </row>
    <row r="20619" spans="8:9" x14ac:dyDescent="0.2">
      <c r="H20619" s="101"/>
      <c r="I20619" s="101"/>
    </row>
    <row r="20620" spans="8:9" x14ac:dyDescent="0.2">
      <c r="H20620" s="101"/>
      <c r="I20620" s="101"/>
    </row>
    <row r="20621" spans="8:9" x14ac:dyDescent="0.2">
      <c r="H20621" s="101"/>
      <c r="I20621" s="101"/>
    </row>
    <row r="20622" spans="8:9" x14ac:dyDescent="0.2">
      <c r="H20622" s="101"/>
      <c r="I20622" s="101"/>
    </row>
    <row r="20623" spans="8:9" x14ac:dyDescent="0.2">
      <c r="H20623" s="101"/>
      <c r="I20623" s="101"/>
    </row>
    <row r="20624" spans="8:9" x14ac:dyDescent="0.2">
      <c r="H20624" s="101"/>
      <c r="I20624" s="101"/>
    </row>
    <row r="20625" spans="8:9" x14ac:dyDescent="0.2">
      <c r="H20625" s="101"/>
      <c r="I20625" s="101"/>
    </row>
    <row r="20626" spans="8:9" x14ac:dyDescent="0.2">
      <c r="H20626" s="101"/>
      <c r="I20626" s="101"/>
    </row>
    <row r="20627" spans="8:9" x14ac:dyDescent="0.2">
      <c r="H20627" s="101"/>
      <c r="I20627" s="101"/>
    </row>
    <row r="20628" spans="8:9" x14ac:dyDescent="0.2">
      <c r="H20628" s="101"/>
      <c r="I20628" s="101"/>
    </row>
    <row r="20629" spans="8:9" x14ac:dyDescent="0.2">
      <c r="H20629" s="101"/>
      <c r="I20629" s="101"/>
    </row>
    <row r="20630" spans="8:9" x14ac:dyDescent="0.2">
      <c r="H20630" s="101"/>
      <c r="I20630" s="101"/>
    </row>
    <row r="20631" spans="8:9" x14ac:dyDescent="0.2">
      <c r="H20631" s="101"/>
      <c r="I20631" s="101"/>
    </row>
    <row r="20632" spans="8:9" x14ac:dyDescent="0.2">
      <c r="H20632" s="101"/>
      <c r="I20632" s="101"/>
    </row>
    <row r="20633" spans="8:9" x14ac:dyDescent="0.2">
      <c r="H20633" s="101"/>
      <c r="I20633" s="101"/>
    </row>
    <row r="20634" spans="8:9" x14ac:dyDescent="0.2">
      <c r="H20634" s="101"/>
      <c r="I20634" s="101"/>
    </row>
    <row r="20635" spans="8:9" x14ac:dyDescent="0.2">
      <c r="H20635" s="101"/>
      <c r="I20635" s="101"/>
    </row>
    <row r="20636" spans="8:9" x14ac:dyDescent="0.2">
      <c r="H20636" s="101"/>
      <c r="I20636" s="101"/>
    </row>
    <row r="20637" spans="8:9" x14ac:dyDescent="0.2">
      <c r="H20637" s="101"/>
      <c r="I20637" s="101"/>
    </row>
    <row r="20638" spans="8:9" x14ac:dyDescent="0.2">
      <c r="H20638" s="101"/>
      <c r="I20638" s="101"/>
    </row>
    <row r="20639" spans="8:9" x14ac:dyDescent="0.2">
      <c r="H20639" s="101"/>
      <c r="I20639" s="101"/>
    </row>
    <row r="20640" spans="8:9" x14ac:dyDescent="0.2">
      <c r="H20640" s="101"/>
      <c r="I20640" s="101"/>
    </row>
    <row r="20641" spans="8:9" x14ac:dyDescent="0.2">
      <c r="H20641" s="101"/>
      <c r="I20641" s="101"/>
    </row>
    <row r="20642" spans="8:9" x14ac:dyDescent="0.2">
      <c r="H20642" s="101"/>
      <c r="I20642" s="101"/>
    </row>
    <row r="20643" spans="8:9" x14ac:dyDescent="0.2">
      <c r="H20643" s="101"/>
      <c r="I20643" s="101"/>
    </row>
    <row r="20644" spans="8:9" x14ac:dyDescent="0.2">
      <c r="H20644" s="101"/>
      <c r="I20644" s="101"/>
    </row>
    <row r="20645" spans="8:9" x14ac:dyDescent="0.2">
      <c r="H20645" s="101"/>
      <c r="I20645" s="101"/>
    </row>
    <row r="20646" spans="8:9" x14ac:dyDescent="0.2">
      <c r="H20646" s="101"/>
      <c r="I20646" s="101"/>
    </row>
    <row r="20647" spans="8:9" x14ac:dyDescent="0.2">
      <c r="H20647" s="101"/>
      <c r="I20647" s="101"/>
    </row>
    <row r="20648" spans="8:9" x14ac:dyDescent="0.2">
      <c r="H20648" s="101"/>
      <c r="I20648" s="101"/>
    </row>
    <row r="20649" spans="8:9" x14ac:dyDescent="0.2">
      <c r="H20649" s="101"/>
      <c r="I20649" s="101"/>
    </row>
    <row r="20650" spans="8:9" x14ac:dyDescent="0.2">
      <c r="H20650" s="101"/>
      <c r="I20650" s="101"/>
    </row>
    <row r="20651" spans="8:9" x14ac:dyDescent="0.2">
      <c r="H20651" s="101"/>
      <c r="I20651" s="101"/>
    </row>
    <row r="20652" spans="8:9" x14ac:dyDescent="0.2">
      <c r="H20652" s="101"/>
      <c r="I20652" s="101"/>
    </row>
    <row r="20653" spans="8:9" x14ac:dyDescent="0.2">
      <c r="H20653" s="101"/>
      <c r="I20653" s="101"/>
    </row>
    <row r="20654" spans="8:9" x14ac:dyDescent="0.2">
      <c r="H20654" s="101"/>
      <c r="I20654" s="101"/>
    </row>
    <row r="20655" spans="8:9" x14ac:dyDescent="0.2">
      <c r="H20655" s="101"/>
      <c r="I20655" s="101"/>
    </row>
    <row r="20656" spans="8:9" x14ac:dyDescent="0.2">
      <c r="H20656" s="101"/>
      <c r="I20656" s="101"/>
    </row>
    <row r="20657" spans="8:9" x14ac:dyDescent="0.2">
      <c r="H20657" s="101"/>
      <c r="I20657" s="101"/>
    </row>
    <row r="20658" spans="8:9" x14ac:dyDescent="0.2">
      <c r="H20658" s="101"/>
      <c r="I20658" s="101"/>
    </row>
    <row r="20659" spans="8:9" x14ac:dyDescent="0.2">
      <c r="H20659" s="101"/>
      <c r="I20659" s="101"/>
    </row>
    <row r="20660" spans="8:9" x14ac:dyDescent="0.2">
      <c r="H20660" s="101"/>
      <c r="I20660" s="101"/>
    </row>
    <row r="20661" spans="8:9" x14ac:dyDescent="0.2">
      <c r="H20661" s="101"/>
      <c r="I20661" s="101"/>
    </row>
    <row r="20662" spans="8:9" x14ac:dyDescent="0.2">
      <c r="H20662" s="101"/>
      <c r="I20662" s="101"/>
    </row>
    <row r="20663" spans="8:9" x14ac:dyDescent="0.2">
      <c r="H20663" s="101"/>
      <c r="I20663" s="101"/>
    </row>
    <row r="20664" spans="8:9" x14ac:dyDescent="0.2">
      <c r="H20664" s="101"/>
      <c r="I20664" s="101"/>
    </row>
    <row r="20665" spans="8:9" x14ac:dyDescent="0.2">
      <c r="H20665" s="101"/>
      <c r="I20665" s="101"/>
    </row>
    <row r="20666" spans="8:9" x14ac:dyDescent="0.2">
      <c r="H20666" s="101"/>
      <c r="I20666" s="101"/>
    </row>
    <row r="20667" spans="8:9" x14ac:dyDescent="0.2">
      <c r="H20667" s="101"/>
      <c r="I20667" s="101"/>
    </row>
    <row r="20668" spans="8:9" x14ac:dyDescent="0.2">
      <c r="H20668" s="101"/>
      <c r="I20668" s="101"/>
    </row>
    <row r="20669" spans="8:9" x14ac:dyDescent="0.2">
      <c r="H20669" s="101"/>
      <c r="I20669" s="101"/>
    </row>
    <row r="20670" spans="8:9" x14ac:dyDescent="0.2">
      <c r="H20670" s="101"/>
      <c r="I20670" s="101"/>
    </row>
    <row r="20671" spans="8:9" x14ac:dyDescent="0.2">
      <c r="H20671" s="101"/>
      <c r="I20671" s="101"/>
    </row>
    <row r="20672" spans="8:9" x14ac:dyDescent="0.2">
      <c r="H20672" s="101"/>
      <c r="I20672" s="101"/>
    </row>
    <row r="20673" spans="8:9" x14ac:dyDescent="0.2">
      <c r="H20673" s="101"/>
      <c r="I20673" s="101"/>
    </row>
    <row r="20674" spans="8:9" x14ac:dyDescent="0.2">
      <c r="H20674" s="101"/>
      <c r="I20674" s="101"/>
    </row>
    <row r="20675" spans="8:9" x14ac:dyDescent="0.2">
      <c r="H20675" s="101"/>
      <c r="I20675" s="101"/>
    </row>
    <row r="20676" spans="8:9" x14ac:dyDescent="0.2">
      <c r="H20676" s="101"/>
      <c r="I20676" s="101"/>
    </row>
    <row r="20677" spans="8:9" x14ac:dyDescent="0.2">
      <c r="H20677" s="101"/>
      <c r="I20677" s="101"/>
    </row>
    <row r="20678" spans="8:9" x14ac:dyDescent="0.2">
      <c r="H20678" s="101"/>
      <c r="I20678" s="101"/>
    </row>
    <row r="20679" spans="8:9" x14ac:dyDescent="0.2">
      <c r="H20679" s="101"/>
      <c r="I20679" s="101"/>
    </row>
    <row r="20680" spans="8:9" x14ac:dyDescent="0.2">
      <c r="H20680" s="101"/>
      <c r="I20680" s="101"/>
    </row>
    <row r="20681" spans="8:9" x14ac:dyDescent="0.2">
      <c r="H20681" s="101"/>
      <c r="I20681" s="101"/>
    </row>
    <row r="20682" spans="8:9" x14ac:dyDescent="0.2">
      <c r="H20682" s="101"/>
      <c r="I20682" s="101"/>
    </row>
    <row r="20683" spans="8:9" x14ac:dyDescent="0.2">
      <c r="H20683" s="101"/>
      <c r="I20683" s="101"/>
    </row>
    <row r="20684" spans="8:9" x14ac:dyDescent="0.2">
      <c r="H20684" s="101"/>
      <c r="I20684" s="101"/>
    </row>
    <row r="20685" spans="8:9" x14ac:dyDescent="0.2">
      <c r="H20685" s="101"/>
      <c r="I20685" s="101"/>
    </row>
    <row r="20686" spans="8:9" x14ac:dyDescent="0.2">
      <c r="H20686" s="101"/>
      <c r="I20686" s="101"/>
    </row>
    <row r="20687" spans="8:9" x14ac:dyDescent="0.2">
      <c r="H20687" s="101"/>
      <c r="I20687" s="101"/>
    </row>
    <row r="20688" spans="8:9" x14ac:dyDescent="0.2">
      <c r="H20688" s="101"/>
      <c r="I20688" s="101"/>
    </row>
    <row r="20689" spans="8:9" x14ac:dyDescent="0.2">
      <c r="H20689" s="101"/>
      <c r="I20689" s="101"/>
    </row>
    <row r="20690" spans="8:9" x14ac:dyDescent="0.2">
      <c r="H20690" s="101"/>
      <c r="I20690" s="101"/>
    </row>
    <row r="20691" spans="8:9" x14ac:dyDescent="0.2">
      <c r="H20691" s="101"/>
      <c r="I20691" s="101"/>
    </row>
    <row r="20692" spans="8:9" x14ac:dyDescent="0.2">
      <c r="H20692" s="101"/>
      <c r="I20692" s="101"/>
    </row>
    <row r="20693" spans="8:9" x14ac:dyDescent="0.2">
      <c r="H20693" s="101"/>
      <c r="I20693" s="101"/>
    </row>
    <row r="20694" spans="8:9" x14ac:dyDescent="0.2">
      <c r="H20694" s="101"/>
      <c r="I20694" s="101"/>
    </row>
    <row r="20695" spans="8:9" x14ac:dyDescent="0.2">
      <c r="H20695" s="101"/>
      <c r="I20695" s="101"/>
    </row>
    <row r="20696" spans="8:9" x14ac:dyDescent="0.2">
      <c r="H20696" s="101"/>
      <c r="I20696" s="101"/>
    </row>
    <row r="20697" spans="8:9" x14ac:dyDescent="0.2">
      <c r="H20697" s="101"/>
      <c r="I20697" s="101"/>
    </row>
    <row r="20698" spans="8:9" x14ac:dyDescent="0.2">
      <c r="H20698" s="101"/>
      <c r="I20698" s="101"/>
    </row>
    <row r="20699" spans="8:9" x14ac:dyDescent="0.2">
      <c r="H20699" s="101"/>
      <c r="I20699" s="101"/>
    </row>
    <row r="20700" spans="8:9" x14ac:dyDescent="0.2">
      <c r="H20700" s="101"/>
      <c r="I20700" s="101"/>
    </row>
    <row r="20701" spans="8:9" x14ac:dyDescent="0.2">
      <c r="H20701" s="101"/>
      <c r="I20701" s="101"/>
    </row>
    <row r="20702" spans="8:9" x14ac:dyDescent="0.2">
      <c r="H20702" s="101"/>
      <c r="I20702" s="101"/>
    </row>
    <row r="20703" spans="8:9" x14ac:dyDescent="0.2">
      <c r="H20703" s="101"/>
      <c r="I20703" s="101"/>
    </row>
    <row r="20704" spans="8:9" x14ac:dyDescent="0.2">
      <c r="H20704" s="101"/>
      <c r="I20704" s="101"/>
    </row>
    <row r="20705" spans="8:9" x14ac:dyDescent="0.2">
      <c r="H20705" s="101"/>
      <c r="I20705" s="101"/>
    </row>
    <row r="20706" spans="8:9" x14ac:dyDescent="0.2">
      <c r="H20706" s="101"/>
      <c r="I20706" s="101"/>
    </row>
    <row r="20707" spans="8:9" x14ac:dyDescent="0.2">
      <c r="H20707" s="101"/>
      <c r="I20707" s="101"/>
    </row>
    <row r="20708" spans="8:9" x14ac:dyDescent="0.2">
      <c r="H20708" s="101"/>
      <c r="I20708" s="101"/>
    </row>
    <row r="20709" spans="8:9" x14ac:dyDescent="0.2">
      <c r="H20709" s="101"/>
      <c r="I20709" s="101"/>
    </row>
    <row r="20710" spans="8:9" x14ac:dyDescent="0.2">
      <c r="H20710" s="101"/>
      <c r="I20710" s="101"/>
    </row>
    <row r="20711" spans="8:9" x14ac:dyDescent="0.2">
      <c r="H20711" s="101"/>
      <c r="I20711" s="101"/>
    </row>
    <row r="20712" spans="8:9" x14ac:dyDescent="0.2">
      <c r="H20712" s="101"/>
      <c r="I20712" s="101"/>
    </row>
    <row r="20713" spans="8:9" x14ac:dyDescent="0.2">
      <c r="H20713" s="101"/>
      <c r="I20713" s="101"/>
    </row>
    <row r="20714" spans="8:9" x14ac:dyDescent="0.2">
      <c r="H20714" s="101"/>
      <c r="I20714" s="101"/>
    </row>
    <row r="20715" spans="8:9" x14ac:dyDescent="0.2">
      <c r="H20715" s="101"/>
      <c r="I20715" s="101"/>
    </row>
    <row r="20716" spans="8:9" x14ac:dyDescent="0.2">
      <c r="H20716" s="101"/>
      <c r="I20716" s="101"/>
    </row>
    <row r="20717" spans="8:9" x14ac:dyDescent="0.2">
      <c r="H20717" s="101"/>
      <c r="I20717" s="101"/>
    </row>
    <row r="20718" spans="8:9" x14ac:dyDescent="0.2">
      <c r="H20718" s="101"/>
      <c r="I20718" s="101"/>
    </row>
    <row r="20719" spans="8:9" x14ac:dyDescent="0.2">
      <c r="H20719" s="101"/>
      <c r="I20719" s="101"/>
    </row>
    <row r="20720" spans="8:9" x14ac:dyDescent="0.2">
      <c r="H20720" s="101"/>
      <c r="I20720" s="101"/>
    </row>
    <row r="20721" spans="8:9" x14ac:dyDescent="0.2">
      <c r="H20721" s="101"/>
      <c r="I20721" s="101"/>
    </row>
    <row r="20722" spans="8:9" x14ac:dyDescent="0.2">
      <c r="H20722" s="101"/>
      <c r="I20722" s="101"/>
    </row>
    <row r="20723" spans="8:9" x14ac:dyDescent="0.2">
      <c r="H20723" s="101"/>
      <c r="I20723" s="101"/>
    </row>
    <row r="20724" spans="8:9" x14ac:dyDescent="0.2">
      <c r="H20724" s="101"/>
      <c r="I20724" s="101"/>
    </row>
    <row r="20725" spans="8:9" x14ac:dyDescent="0.2">
      <c r="H20725" s="101"/>
      <c r="I20725" s="101"/>
    </row>
    <row r="20726" spans="8:9" x14ac:dyDescent="0.2">
      <c r="H20726" s="101"/>
      <c r="I20726" s="101"/>
    </row>
    <row r="20727" spans="8:9" x14ac:dyDescent="0.2">
      <c r="H20727" s="101"/>
      <c r="I20727" s="101"/>
    </row>
    <row r="20728" spans="8:9" x14ac:dyDescent="0.2">
      <c r="H20728" s="101"/>
      <c r="I20728" s="101"/>
    </row>
    <row r="20729" spans="8:9" x14ac:dyDescent="0.2">
      <c r="H20729" s="101"/>
      <c r="I20729" s="101"/>
    </row>
    <row r="20730" spans="8:9" x14ac:dyDescent="0.2">
      <c r="H20730" s="101"/>
      <c r="I20730" s="101"/>
    </row>
    <row r="20731" spans="8:9" x14ac:dyDescent="0.2">
      <c r="H20731" s="101"/>
      <c r="I20731" s="101"/>
    </row>
    <row r="20732" spans="8:9" x14ac:dyDescent="0.2">
      <c r="H20732" s="101"/>
      <c r="I20732" s="101"/>
    </row>
    <row r="20733" spans="8:9" x14ac:dyDescent="0.2">
      <c r="H20733" s="101"/>
      <c r="I20733" s="101"/>
    </row>
    <row r="20734" spans="8:9" x14ac:dyDescent="0.2">
      <c r="H20734" s="101"/>
      <c r="I20734" s="101"/>
    </row>
    <row r="20735" spans="8:9" x14ac:dyDescent="0.2">
      <c r="H20735" s="101"/>
      <c r="I20735" s="101"/>
    </row>
    <row r="20736" spans="8:9" x14ac:dyDescent="0.2">
      <c r="H20736" s="101"/>
      <c r="I20736" s="101"/>
    </row>
    <row r="20737" spans="8:9" x14ac:dyDescent="0.2">
      <c r="H20737" s="101"/>
      <c r="I20737" s="101"/>
    </row>
    <row r="20738" spans="8:9" x14ac:dyDescent="0.2">
      <c r="H20738" s="101"/>
      <c r="I20738" s="101"/>
    </row>
    <row r="20739" spans="8:9" x14ac:dyDescent="0.2">
      <c r="H20739" s="101"/>
      <c r="I20739" s="101"/>
    </row>
    <row r="20740" spans="8:9" x14ac:dyDescent="0.2">
      <c r="H20740" s="101"/>
      <c r="I20740" s="101"/>
    </row>
    <row r="20741" spans="8:9" x14ac:dyDescent="0.2">
      <c r="H20741" s="101"/>
      <c r="I20741" s="101"/>
    </row>
    <row r="20742" spans="8:9" x14ac:dyDescent="0.2">
      <c r="H20742" s="101"/>
      <c r="I20742" s="101"/>
    </row>
    <row r="20743" spans="8:9" x14ac:dyDescent="0.2">
      <c r="H20743" s="101"/>
      <c r="I20743" s="101"/>
    </row>
    <row r="20744" spans="8:9" x14ac:dyDescent="0.2">
      <c r="H20744" s="101"/>
      <c r="I20744" s="101"/>
    </row>
    <row r="20745" spans="8:9" x14ac:dyDescent="0.2">
      <c r="H20745" s="101"/>
      <c r="I20745" s="101"/>
    </row>
    <row r="20746" spans="8:9" x14ac:dyDescent="0.2">
      <c r="H20746" s="101"/>
      <c r="I20746" s="101"/>
    </row>
    <row r="20747" spans="8:9" x14ac:dyDescent="0.2">
      <c r="H20747" s="101"/>
      <c r="I20747" s="101"/>
    </row>
    <row r="20748" spans="8:9" x14ac:dyDescent="0.2">
      <c r="H20748" s="101"/>
      <c r="I20748" s="101"/>
    </row>
    <row r="20749" spans="8:9" x14ac:dyDescent="0.2">
      <c r="H20749" s="101"/>
      <c r="I20749" s="101"/>
    </row>
    <row r="20750" spans="8:9" x14ac:dyDescent="0.2">
      <c r="H20750" s="101"/>
      <c r="I20750" s="101"/>
    </row>
    <row r="20751" spans="8:9" x14ac:dyDescent="0.2">
      <c r="H20751" s="101"/>
      <c r="I20751" s="101"/>
    </row>
    <row r="20752" spans="8:9" x14ac:dyDescent="0.2">
      <c r="H20752" s="101"/>
      <c r="I20752" s="101"/>
    </row>
    <row r="20753" spans="8:9" x14ac:dyDescent="0.2">
      <c r="H20753" s="101"/>
      <c r="I20753" s="101"/>
    </row>
    <row r="20754" spans="8:9" x14ac:dyDescent="0.2">
      <c r="H20754" s="101"/>
      <c r="I20754" s="101"/>
    </row>
    <row r="20755" spans="8:9" x14ac:dyDescent="0.2">
      <c r="H20755" s="101"/>
      <c r="I20755" s="101"/>
    </row>
    <row r="20756" spans="8:9" x14ac:dyDescent="0.2">
      <c r="H20756" s="101"/>
      <c r="I20756" s="101"/>
    </row>
    <row r="20757" spans="8:9" x14ac:dyDescent="0.2">
      <c r="H20757" s="101"/>
      <c r="I20757" s="101"/>
    </row>
    <row r="20758" spans="8:9" x14ac:dyDescent="0.2">
      <c r="H20758" s="101"/>
      <c r="I20758" s="101"/>
    </row>
    <row r="20759" spans="8:9" x14ac:dyDescent="0.2">
      <c r="H20759" s="101"/>
      <c r="I20759" s="101"/>
    </row>
    <row r="20760" spans="8:9" x14ac:dyDescent="0.2">
      <c r="H20760" s="101"/>
      <c r="I20760" s="101"/>
    </row>
    <row r="20761" spans="8:9" x14ac:dyDescent="0.2">
      <c r="H20761" s="101"/>
      <c r="I20761" s="101"/>
    </row>
    <row r="20762" spans="8:9" x14ac:dyDescent="0.2">
      <c r="H20762" s="101"/>
      <c r="I20762" s="101"/>
    </row>
    <row r="20763" spans="8:9" x14ac:dyDescent="0.2">
      <c r="H20763" s="101"/>
      <c r="I20763" s="101"/>
    </row>
    <row r="20764" spans="8:9" x14ac:dyDescent="0.2">
      <c r="H20764" s="101"/>
      <c r="I20764" s="101"/>
    </row>
    <row r="20765" spans="8:9" x14ac:dyDescent="0.2">
      <c r="H20765" s="101"/>
      <c r="I20765" s="101"/>
    </row>
    <row r="20766" spans="8:9" x14ac:dyDescent="0.2">
      <c r="H20766" s="101"/>
      <c r="I20766" s="101"/>
    </row>
    <row r="20767" spans="8:9" x14ac:dyDescent="0.2">
      <c r="H20767" s="101"/>
      <c r="I20767" s="101"/>
    </row>
    <row r="20768" spans="8:9" x14ac:dyDescent="0.2">
      <c r="H20768" s="101"/>
      <c r="I20768" s="101"/>
    </row>
    <row r="20769" spans="8:9" x14ac:dyDescent="0.2">
      <c r="H20769" s="101"/>
      <c r="I20769" s="101"/>
    </row>
    <row r="20770" spans="8:9" x14ac:dyDescent="0.2">
      <c r="H20770" s="101"/>
      <c r="I20770" s="101"/>
    </row>
    <row r="20771" spans="8:9" x14ac:dyDescent="0.2">
      <c r="H20771" s="101"/>
      <c r="I20771" s="101"/>
    </row>
    <row r="20772" spans="8:9" x14ac:dyDescent="0.2">
      <c r="H20772" s="101"/>
      <c r="I20772" s="101"/>
    </row>
    <row r="20773" spans="8:9" x14ac:dyDescent="0.2">
      <c r="H20773" s="101"/>
      <c r="I20773" s="101"/>
    </row>
    <row r="20774" spans="8:9" x14ac:dyDescent="0.2">
      <c r="H20774" s="101"/>
      <c r="I20774" s="101"/>
    </row>
    <row r="20775" spans="8:9" x14ac:dyDescent="0.2">
      <c r="H20775" s="101"/>
      <c r="I20775" s="101"/>
    </row>
    <row r="20776" spans="8:9" x14ac:dyDescent="0.2">
      <c r="H20776" s="101"/>
      <c r="I20776" s="101"/>
    </row>
    <row r="20777" spans="8:9" x14ac:dyDescent="0.2">
      <c r="H20777" s="101"/>
      <c r="I20777" s="101"/>
    </row>
    <row r="20778" spans="8:9" x14ac:dyDescent="0.2">
      <c r="H20778" s="101"/>
      <c r="I20778" s="101"/>
    </row>
    <row r="20779" spans="8:9" x14ac:dyDescent="0.2">
      <c r="H20779" s="101"/>
      <c r="I20779" s="101"/>
    </row>
    <row r="20780" spans="8:9" x14ac:dyDescent="0.2">
      <c r="H20780" s="101"/>
      <c r="I20780" s="101"/>
    </row>
    <row r="20781" spans="8:9" x14ac:dyDescent="0.2">
      <c r="H20781" s="101"/>
      <c r="I20781" s="101"/>
    </row>
    <row r="20782" spans="8:9" x14ac:dyDescent="0.2">
      <c r="H20782" s="101"/>
      <c r="I20782" s="101"/>
    </row>
    <row r="20783" spans="8:9" x14ac:dyDescent="0.2">
      <c r="H20783" s="101"/>
      <c r="I20783" s="101"/>
    </row>
    <row r="20784" spans="8:9" x14ac:dyDescent="0.2">
      <c r="H20784" s="101"/>
      <c r="I20784" s="101"/>
    </row>
    <row r="20785" spans="8:9" x14ac:dyDescent="0.2">
      <c r="H20785" s="101"/>
      <c r="I20785" s="101"/>
    </row>
    <row r="20786" spans="8:9" x14ac:dyDescent="0.2">
      <c r="H20786" s="101"/>
      <c r="I20786" s="101"/>
    </row>
    <row r="20787" spans="8:9" x14ac:dyDescent="0.2">
      <c r="H20787" s="101"/>
      <c r="I20787" s="101"/>
    </row>
    <row r="20788" spans="8:9" x14ac:dyDescent="0.2">
      <c r="H20788" s="101"/>
      <c r="I20788" s="101"/>
    </row>
    <row r="20789" spans="8:9" x14ac:dyDescent="0.2">
      <c r="H20789" s="101"/>
      <c r="I20789" s="101"/>
    </row>
    <row r="20790" spans="8:9" x14ac:dyDescent="0.2">
      <c r="H20790" s="101"/>
      <c r="I20790" s="101"/>
    </row>
    <row r="20791" spans="8:9" x14ac:dyDescent="0.2">
      <c r="H20791" s="101"/>
      <c r="I20791" s="101"/>
    </row>
    <row r="20792" spans="8:9" x14ac:dyDescent="0.2">
      <c r="H20792" s="101"/>
      <c r="I20792" s="101"/>
    </row>
    <row r="20793" spans="8:9" x14ac:dyDescent="0.2">
      <c r="H20793" s="101"/>
      <c r="I20793" s="101"/>
    </row>
    <row r="20794" spans="8:9" x14ac:dyDescent="0.2">
      <c r="H20794" s="101"/>
      <c r="I20794" s="101"/>
    </row>
    <row r="20795" spans="8:9" x14ac:dyDescent="0.2">
      <c r="H20795" s="101"/>
      <c r="I20795" s="101"/>
    </row>
    <row r="20796" spans="8:9" x14ac:dyDescent="0.2">
      <c r="H20796" s="101"/>
      <c r="I20796" s="101"/>
    </row>
    <row r="20797" spans="8:9" x14ac:dyDescent="0.2">
      <c r="H20797" s="101"/>
      <c r="I20797" s="101"/>
    </row>
    <row r="20798" spans="8:9" x14ac:dyDescent="0.2">
      <c r="H20798" s="101"/>
      <c r="I20798" s="101"/>
    </row>
    <row r="20799" spans="8:9" x14ac:dyDescent="0.2">
      <c r="H20799" s="101"/>
      <c r="I20799" s="101"/>
    </row>
    <row r="20800" spans="8:9" x14ac:dyDescent="0.2">
      <c r="H20800" s="101"/>
      <c r="I20800" s="101"/>
    </row>
    <row r="20801" spans="8:9" x14ac:dyDescent="0.2">
      <c r="H20801" s="101"/>
      <c r="I20801" s="101"/>
    </row>
    <row r="20802" spans="8:9" x14ac:dyDescent="0.2">
      <c r="H20802" s="101"/>
      <c r="I20802" s="101"/>
    </row>
    <row r="20803" spans="8:9" x14ac:dyDescent="0.2">
      <c r="H20803" s="101"/>
      <c r="I20803" s="101"/>
    </row>
    <row r="20804" spans="8:9" x14ac:dyDescent="0.2">
      <c r="H20804" s="101"/>
      <c r="I20804" s="101"/>
    </row>
    <row r="20805" spans="8:9" x14ac:dyDescent="0.2">
      <c r="H20805" s="101"/>
      <c r="I20805" s="101"/>
    </row>
    <row r="20806" spans="8:9" x14ac:dyDescent="0.2">
      <c r="H20806" s="101"/>
      <c r="I20806" s="101"/>
    </row>
    <row r="20807" spans="8:9" x14ac:dyDescent="0.2">
      <c r="H20807" s="101"/>
      <c r="I20807" s="101"/>
    </row>
    <row r="20808" spans="8:9" x14ac:dyDescent="0.2">
      <c r="H20808" s="101"/>
      <c r="I20808" s="101"/>
    </row>
    <row r="20809" spans="8:9" x14ac:dyDescent="0.2">
      <c r="H20809" s="101"/>
      <c r="I20809" s="101"/>
    </row>
    <row r="20810" spans="8:9" x14ac:dyDescent="0.2">
      <c r="H20810" s="101"/>
      <c r="I20810" s="101"/>
    </row>
    <row r="20811" spans="8:9" x14ac:dyDescent="0.2">
      <c r="H20811" s="101"/>
      <c r="I20811" s="101"/>
    </row>
    <row r="20812" spans="8:9" x14ac:dyDescent="0.2">
      <c r="H20812" s="101"/>
      <c r="I20812" s="101"/>
    </row>
    <row r="20813" spans="8:9" x14ac:dyDescent="0.2">
      <c r="H20813" s="101"/>
      <c r="I20813" s="101"/>
    </row>
    <row r="20814" spans="8:9" x14ac:dyDescent="0.2">
      <c r="H20814" s="101"/>
      <c r="I20814" s="101"/>
    </row>
    <row r="20815" spans="8:9" x14ac:dyDescent="0.2">
      <c r="H20815" s="101"/>
      <c r="I20815" s="101"/>
    </row>
    <row r="20816" spans="8:9" x14ac:dyDescent="0.2">
      <c r="H20816" s="101"/>
      <c r="I20816" s="101"/>
    </row>
    <row r="20817" spans="8:9" x14ac:dyDescent="0.2">
      <c r="H20817" s="101"/>
      <c r="I20817" s="101"/>
    </row>
    <row r="20818" spans="8:9" x14ac:dyDescent="0.2">
      <c r="H20818" s="101"/>
      <c r="I20818" s="101"/>
    </row>
    <row r="20819" spans="8:9" x14ac:dyDescent="0.2">
      <c r="H20819" s="101"/>
      <c r="I20819" s="101"/>
    </row>
    <row r="20820" spans="8:9" x14ac:dyDescent="0.2">
      <c r="H20820" s="101"/>
      <c r="I20820" s="101"/>
    </row>
    <row r="20821" spans="8:9" x14ac:dyDescent="0.2">
      <c r="H20821" s="101"/>
      <c r="I20821" s="101"/>
    </row>
    <row r="20822" spans="8:9" x14ac:dyDescent="0.2">
      <c r="H20822" s="101"/>
      <c r="I20822" s="101"/>
    </row>
    <row r="20823" spans="8:9" x14ac:dyDescent="0.2">
      <c r="H20823" s="101"/>
      <c r="I20823" s="101"/>
    </row>
    <row r="20824" spans="8:9" x14ac:dyDescent="0.2">
      <c r="H20824" s="101"/>
      <c r="I20824" s="101"/>
    </row>
    <row r="20825" spans="8:9" x14ac:dyDescent="0.2">
      <c r="H20825" s="101"/>
      <c r="I20825" s="101"/>
    </row>
    <row r="20826" spans="8:9" x14ac:dyDescent="0.2">
      <c r="H20826" s="101"/>
      <c r="I20826" s="101"/>
    </row>
    <row r="20827" spans="8:9" x14ac:dyDescent="0.2">
      <c r="H20827" s="101"/>
      <c r="I20827" s="101"/>
    </row>
    <row r="20828" spans="8:9" x14ac:dyDescent="0.2">
      <c r="H20828" s="101"/>
      <c r="I20828" s="101"/>
    </row>
    <row r="20829" spans="8:9" x14ac:dyDescent="0.2">
      <c r="H20829" s="101"/>
      <c r="I20829" s="101"/>
    </row>
    <row r="20830" spans="8:9" x14ac:dyDescent="0.2">
      <c r="H20830" s="101"/>
      <c r="I20830" s="101"/>
    </row>
    <row r="20831" spans="8:9" x14ac:dyDescent="0.2">
      <c r="H20831" s="101"/>
      <c r="I20831" s="101"/>
    </row>
    <row r="20832" spans="8:9" x14ac:dyDescent="0.2">
      <c r="H20832" s="101"/>
      <c r="I20832" s="101"/>
    </row>
    <row r="20833" spans="8:9" x14ac:dyDescent="0.2">
      <c r="H20833" s="101"/>
      <c r="I20833" s="101"/>
    </row>
    <row r="20834" spans="8:9" x14ac:dyDescent="0.2">
      <c r="H20834" s="101"/>
      <c r="I20834" s="101"/>
    </row>
    <row r="20835" spans="8:9" x14ac:dyDescent="0.2">
      <c r="H20835" s="101"/>
      <c r="I20835" s="101"/>
    </row>
    <row r="20836" spans="8:9" x14ac:dyDescent="0.2">
      <c r="H20836" s="101"/>
      <c r="I20836" s="101"/>
    </row>
    <row r="20837" spans="8:9" x14ac:dyDescent="0.2">
      <c r="H20837" s="101"/>
      <c r="I20837" s="101"/>
    </row>
    <row r="20838" spans="8:9" x14ac:dyDescent="0.2">
      <c r="H20838" s="101"/>
      <c r="I20838" s="101"/>
    </row>
    <row r="20839" spans="8:9" x14ac:dyDescent="0.2">
      <c r="H20839" s="101"/>
      <c r="I20839" s="101"/>
    </row>
    <row r="20840" spans="8:9" x14ac:dyDescent="0.2">
      <c r="H20840" s="101"/>
      <c r="I20840" s="101"/>
    </row>
    <row r="20841" spans="8:9" x14ac:dyDescent="0.2">
      <c r="H20841" s="101"/>
      <c r="I20841" s="101"/>
    </row>
    <row r="20842" spans="8:9" x14ac:dyDescent="0.2">
      <c r="H20842" s="101"/>
      <c r="I20842" s="101"/>
    </row>
    <row r="20843" spans="8:9" x14ac:dyDescent="0.2">
      <c r="H20843" s="101"/>
      <c r="I20843" s="101"/>
    </row>
    <row r="20844" spans="8:9" x14ac:dyDescent="0.2">
      <c r="H20844" s="101"/>
      <c r="I20844" s="101"/>
    </row>
    <row r="20845" spans="8:9" x14ac:dyDescent="0.2">
      <c r="H20845" s="101"/>
      <c r="I20845" s="101"/>
    </row>
    <row r="20846" spans="8:9" x14ac:dyDescent="0.2">
      <c r="H20846" s="101"/>
      <c r="I20846" s="101"/>
    </row>
    <row r="20847" spans="8:9" x14ac:dyDescent="0.2">
      <c r="H20847" s="101"/>
      <c r="I20847" s="101"/>
    </row>
    <row r="20848" spans="8:9" x14ac:dyDescent="0.2">
      <c r="H20848" s="101"/>
      <c r="I20848" s="101"/>
    </row>
    <row r="20849" spans="8:9" x14ac:dyDescent="0.2">
      <c r="H20849" s="101"/>
      <c r="I20849" s="101"/>
    </row>
    <row r="20850" spans="8:9" x14ac:dyDescent="0.2">
      <c r="H20850" s="101"/>
      <c r="I20850" s="101"/>
    </row>
    <row r="20851" spans="8:9" x14ac:dyDescent="0.2">
      <c r="H20851" s="101"/>
      <c r="I20851" s="101"/>
    </row>
    <row r="20852" spans="8:9" x14ac:dyDescent="0.2">
      <c r="H20852" s="101"/>
      <c r="I20852" s="101"/>
    </row>
    <row r="20853" spans="8:9" x14ac:dyDescent="0.2">
      <c r="H20853" s="101"/>
      <c r="I20853" s="101"/>
    </row>
    <row r="20854" spans="8:9" x14ac:dyDescent="0.2">
      <c r="H20854" s="101"/>
      <c r="I20854" s="101"/>
    </row>
    <row r="20855" spans="8:9" x14ac:dyDescent="0.2">
      <c r="H20855" s="101"/>
      <c r="I20855" s="101"/>
    </row>
    <row r="20856" spans="8:9" x14ac:dyDescent="0.2">
      <c r="H20856" s="101"/>
      <c r="I20856" s="101"/>
    </row>
    <row r="20857" spans="8:9" x14ac:dyDescent="0.2">
      <c r="H20857" s="101"/>
      <c r="I20857" s="101"/>
    </row>
    <row r="20858" spans="8:9" x14ac:dyDescent="0.2">
      <c r="H20858" s="101"/>
      <c r="I20858" s="101"/>
    </row>
    <row r="20859" spans="8:9" x14ac:dyDescent="0.2">
      <c r="H20859" s="101"/>
      <c r="I20859" s="101"/>
    </row>
    <row r="20860" spans="8:9" x14ac:dyDescent="0.2">
      <c r="H20860" s="101"/>
      <c r="I20860" s="101"/>
    </row>
    <row r="20861" spans="8:9" x14ac:dyDescent="0.2">
      <c r="H20861" s="101"/>
      <c r="I20861" s="101"/>
    </row>
    <row r="20862" spans="8:9" x14ac:dyDescent="0.2">
      <c r="H20862" s="101"/>
      <c r="I20862" s="101"/>
    </row>
    <row r="20863" spans="8:9" x14ac:dyDescent="0.2">
      <c r="H20863" s="101"/>
      <c r="I20863" s="101"/>
    </row>
    <row r="20864" spans="8:9" x14ac:dyDescent="0.2">
      <c r="H20864" s="101"/>
      <c r="I20864" s="101"/>
    </row>
    <row r="20865" spans="8:9" x14ac:dyDescent="0.2">
      <c r="H20865" s="101"/>
      <c r="I20865" s="101"/>
    </row>
    <row r="20866" spans="8:9" x14ac:dyDescent="0.2">
      <c r="H20866" s="101"/>
      <c r="I20866" s="101"/>
    </row>
    <row r="20867" spans="8:9" x14ac:dyDescent="0.2">
      <c r="H20867" s="101"/>
      <c r="I20867" s="101"/>
    </row>
    <row r="20868" spans="8:9" x14ac:dyDescent="0.2">
      <c r="H20868" s="101"/>
      <c r="I20868" s="101"/>
    </row>
    <row r="20869" spans="8:9" x14ac:dyDescent="0.2">
      <c r="H20869" s="101"/>
      <c r="I20869" s="101"/>
    </row>
    <row r="20870" spans="8:9" x14ac:dyDescent="0.2">
      <c r="H20870" s="101"/>
      <c r="I20870" s="101"/>
    </row>
    <row r="20871" spans="8:9" x14ac:dyDescent="0.2">
      <c r="H20871" s="101"/>
      <c r="I20871" s="101"/>
    </row>
    <row r="20872" spans="8:9" x14ac:dyDescent="0.2">
      <c r="H20872" s="101"/>
      <c r="I20872" s="101"/>
    </row>
    <row r="20873" spans="8:9" x14ac:dyDescent="0.2">
      <c r="H20873" s="101"/>
      <c r="I20873" s="101"/>
    </row>
    <row r="20874" spans="8:9" x14ac:dyDescent="0.2">
      <c r="H20874" s="101"/>
      <c r="I20874" s="101"/>
    </row>
    <row r="20875" spans="8:9" x14ac:dyDescent="0.2">
      <c r="H20875" s="101"/>
      <c r="I20875" s="101"/>
    </row>
    <row r="20876" spans="8:9" x14ac:dyDescent="0.2">
      <c r="H20876" s="101"/>
      <c r="I20876" s="101"/>
    </row>
    <row r="20877" spans="8:9" x14ac:dyDescent="0.2">
      <c r="H20877" s="101"/>
      <c r="I20877" s="101"/>
    </row>
    <row r="20878" spans="8:9" x14ac:dyDescent="0.2">
      <c r="H20878" s="101"/>
      <c r="I20878" s="101"/>
    </row>
    <row r="20879" spans="8:9" x14ac:dyDescent="0.2">
      <c r="H20879" s="101"/>
      <c r="I20879" s="101"/>
    </row>
    <row r="20880" spans="8:9" x14ac:dyDescent="0.2">
      <c r="H20880" s="101"/>
      <c r="I20880" s="101"/>
    </row>
    <row r="20881" spans="8:9" x14ac:dyDescent="0.2">
      <c r="H20881" s="101"/>
      <c r="I20881" s="101"/>
    </row>
    <row r="20882" spans="8:9" x14ac:dyDescent="0.2">
      <c r="H20882" s="101"/>
      <c r="I20882" s="101"/>
    </row>
    <row r="20883" spans="8:9" x14ac:dyDescent="0.2">
      <c r="H20883" s="101"/>
      <c r="I20883" s="101"/>
    </row>
    <row r="20884" spans="8:9" x14ac:dyDescent="0.2">
      <c r="H20884" s="101"/>
      <c r="I20884" s="101"/>
    </row>
    <row r="20885" spans="8:9" x14ac:dyDescent="0.2">
      <c r="H20885" s="101"/>
      <c r="I20885" s="101"/>
    </row>
    <row r="20886" spans="8:9" x14ac:dyDescent="0.2">
      <c r="H20886" s="101"/>
      <c r="I20886" s="101"/>
    </row>
    <row r="20887" spans="8:9" x14ac:dyDescent="0.2">
      <c r="H20887" s="101"/>
      <c r="I20887" s="101"/>
    </row>
    <row r="20888" spans="8:9" x14ac:dyDescent="0.2">
      <c r="H20888" s="101"/>
      <c r="I20888" s="101"/>
    </row>
    <row r="20889" spans="8:9" x14ac:dyDescent="0.2">
      <c r="H20889" s="101"/>
      <c r="I20889" s="101"/>
    </row>
    <row r="20890" spans="8:9" x14ac:dyDescent="0.2">
      <c r="H20890" s="101"/>
      <c r="I20890" s="101"/>
    </row>
    <row r="20891" spans="8:9" x14ac:dyDescent="0.2">
      <c r="H20891" s="101"/>
      <c r="I20891" s="101"/>
    </row>
    <row r="20892" spans="8:9" x14ac:dyDescent="0.2">
      <c r="H20892" s="101"/>
      <c r="I20892" s="101"/>
    </row>
    <row r="20893" spans="8:9" x14ac:dyDescent="0.2">
      <c r="H20893" s="101"/>
      <c r="I20893" s="101"/>
    </row>
    <row r="20894" spans="8:9" x14ac:dyDescent="0.2">
      <c r="H20894" s="101"/>
      <c r="I20894" s="101"/>
    </row>
    <row r="20895" spans="8:9" x14ac:dyDescent="0.2">
      <c r="H20895" s="101"/>
      <c r="I20895" s="101"/>
    </row>
    <row r="20896" spans="8:9" x14ac:dyDescent="0.2">
      <c r="H20896" s="101"/>
      <c r="I20896" s="101"/>
    </row>
    <row r="20897" spans="8:9" x14ac:dyDescent="0.2">
      <c r="H20897" s="101"/>
      <c r="I20897" s="101"/>
    </row>
    <row r="20898" spans="8:9" x14ac:dyDescent="0.2">
      <c r="H20898" s="101"/>
      <c r="I20898" s="101"/>
    </row>
    <row r="20899" spans="8:9" x14ac:dyDescent="0.2">
      <c r="H20899" s="101"/>
      <c r="I20899" s="101"/>
    </row>
    <row r="20900" spans="8:9" x14ac:dyDescent="0.2">
      <c r="H20900" s="101"/>
      <c r="I20900" s="101"/>
    </row>
    <row r="20901" spans="8:9" x14ac:dyDescent="0.2">
      <c r="H20901" s="101"/>
      <c r="I20901" s="101"/>
    </row>
    <row r="20902" spans="8:9" x14ac:dyDescent="0.2">
      <c r="H20902" s="101"/>
      <c r="I20902" s="101"/>
    </row>
    <row r="20903" spans="8:9" x14ac:dyDescent="0.2">
      <c r="H20903" s="101"/>
      <c r="I20903" s="101"/>
    </row>
    <row r="20904" spans="8:9" x14ac:dyDescent="0.2">
      <c r="H20904" s="101"/>
      <c r="I20904" s="101"/>
    </row>
    <row r="20905" spans="8:9" x14ac:dyDescent="0.2">
      <c r="H20905" s="101"/>
      <c r="I20905" s="101"/>
    </row>
    <row r="20906" spans="8:9" x14ac:dyDescent="0.2">
      <c r="H20906" s="101"/>
      <c r="I20906" s="101"/>
    </row>
    <row r="20907" spans="8:9" x14ac:dyDescent="0.2">
      <c r="H20907" s="101"/>
      <c r="I20907" s="101"/>
    </row>
    <row r="20908" spans="8:9" x14ac:dyDescent="0.2">
      <c r="H20908" s="101"/>
      <c r="I20908" s="101"/>
    </row>
    <row r="20909" spans="8:9" x14ac:dyDescent="0.2">
      <c r="H20909" s="101"/>
      <c r="I20909" s="101"/>
    </row>
    <row r="20910" spans="8:9" x14ac:dyDescent="0.2">
      <c r="H20910" s="101"/>
      <c r="I20910" s="101"/>
    </row>
    <row r="20911" spans="8:9" x14ac:dyDescent="0.2">
      <c r="H20911" s="101"/>
      <c r="I20911" s="101"/>
    </row>
    <row r="20912" spans="8:9" x14ac:dyDescent="0.2">
      <c r="H20912" s="101"/>
      <c r="I20912" s="101"/>
    </row>
    <row r="20913" spans="8:9" x14ac:dyDescent="0.2">
      <c r="H20913" s="101"/>
      <c r="I20913" s="101"/>
    </row>
    <row r="20914" spans="8:9" x14ac:dyDescent="0.2">
      <c r="H20914" s="101"/>
      <c r="I20914" s="101"/>
    </row>
    <row r="20915" spans="8:9" x14ac:dyDescent="0.2">
      <c r="H20915" s="101"/>
      <c r="I20915" s="101"/>
    </row>
    <row r="20916" spans="8:9" x14ac:dyDescent="0.2">
      <c r="H20916" s="101"/>
      <c r="I20916" s="101"/>
    </row>
    <row r="20917" spans="8:9" x14ac:dyDescent="0.2">
      <c r="H20917" s="101"/>
      <c r="I20917" s="101"/>
    </row>
    <row r="20918" spans="8:9" x14ac:dyDescent="0.2">
      <c r="H20918" s="101"/>
      <c r="I20918" s="101"/>
    </row>
    <row r="20919" spans="8:9" x14ac:dyDescent="0.2">
      <c r="H20919" s="101"/>
      <c r="I20919" s="101"/>
    </row>
    <row r="20920" spans="8:9" x14ac:dyDescent="0.2">
      <c r="H20920" s="101"/>
      <c r="I20920" s="101"/>
    </row>
    <row r="20921" spans="8:9" x14ac:dyDescent="0.2">
      <c r="H20921" s="101"/>
      <c r="I20921" s="101"/>
    </row>
    <row r="20922" spans="8:9" x14ac:dyDescent="0.2">
      <c r="H20922" s="101"/>
      <c r="I20922" s="101"/>
    </row>
    <row r="20923" spans="8:9" x14ac:dyDescent="0.2">
      <c r="H20923" s="101"/>
      <c r="I20923" s="101"/>
    </row>
    <row r="20924" spans="8:9" x14ac:dyDescent="0.2">
      <c r="H20924" s="101"/>
      <c r="I20924" s="101"/>
    </row>
    <row r="20925" spans="8:9" x14ac:dyDescent="0.2">
      <c r="H20925" s="101"/>
      <c r="I20925" s="101"/>
    </row>
    <row r="20926" spans="8:9" x14ac:dyDescent="0.2">
      <c r="H20926" s="101"/>
      <c r="I20926" s="101"/>
    </row>
    <row r="20927" spans="8:9" x14ac:dyDescent="0.2">
      <c r="H20927" s="101"/>
      <c r="I20927" s="101"/>
    </row>
    <row r="20928" spans="8:9" x14ac:dyDescent="0.2">
      <c r="H20928" s="101"/>
      <c r="I20928" s="101"/>
    </row>
    <row r="20929" spans="8:9" x14ac:dyDescent="0.2">
      <c r="H20929" s="101"/>
      <c r="I20929" s="101"/>
    </row>
    <row r="20930" spans="8:9" x14ac:dyDescent="0.2">
      <c r="H20930" s="101"/>
      <c r="I20930" s="101"/>
    </row>
    <row r="20931" spans="8:9" x14ac:dyDescent="0.2">
      <c r="H20931" s="101"/>
      <c r="I20931" s="101"/>
    </row>
    <row r="20932" spans="8:9" x14ac:dyDescent="0.2">
      <c r="H20932" s="101"/>
      <c r="I20932" s="101"/>
    </row>
    <row r="20933" spans="8:9" x14ac:dyDescent="0.2">
      <c r="H20933" s="101"/>
      <c r="I20933" s="101"/>
    </row>
    <row r="20934" spans="8:9" x14ac:dyDescent="0.2">
      <c r="H20934" s="101"/>
      <c r="I20934" s="101"/>
    </row>
    <row r="20935" spans="8:9" x14ac:dyDescent="0.2">
      <c r="H20935" s="101"/>
      <c r="I20935" s="101"/>
    </row>
    <row r="20936" spans="8:9" x14ac:dyDescent="0.2">
      <c r="H20936" s="101"/>
      <c r="I20936" s="101"/>
    </row>
    <row r="20937" spans="8:9" x14ac:dyDescent="0.2">
      <c r="H20937" s="101"/>
      <c r="I20937" s="101"/>
    </row>
    <row r="20938" spans="8:9" x14ac:dyDescent="0.2">
      <c r="H20938" s="101"/>
      <c r="I20938" s="101"/>
    </row>
    <row r="20939" spans="8:9" x14ac:dyDescent="0.2">
      <c r="H20939" s="101"/>
      <c r="I20939" s="101"/>
    </row>
    <row r="20940" spans="8:9" x14ac:dyDescent="0.2">
      <c r="H20940" s="101"/>
      <c r="I20940" s="101"/>
    </row>
    <row r="20941" spans="8:9" x14ac:dyDescent="0.2">
      <c r="H20941" s="101"/>
      <c r="I20941" s="101"/>
    </row>
    <row r="20942" spans="8:9" x14ac:dyDescent="0.2">
      <c r="H20942" s="101"/>
      <c r="I20942" s="101"/>
    </row>
    <row r="20943" spans="8:9" x14ac:dyDescent="0.2">
      <c r="H20943" s="101"/>
      <c r="I20943" s="101"/>
    </row>
    <row r="20944" spans="8:9" x14ac:dyDescent="0.2">
      <c r="H20944" s="101"/>
      <c r="I20944" s="101"/>
    </row>
    <row r="20945" spans="8:9" x14ac:dyDescent="0.2">
      <c r="H20945" s="101"/>
      <c r="I20945" s="101"/>
    </row>
    <row r="20946" spans="8:9" x14ac:dyDescent="0.2">
      <c r="H20946" s="101"/>
      <c r="I20946" s="101"/>
    </row>
    <row r="20947" spans="8:9" x14ac:dyDescent="0.2">
      <c r="H20947" s="101"/>
      <c r="I20947" s="101"/>
    </row>
    <row r="20948" spans="8:9" x14ac:dyDescent="0.2">
      <c r="H20948" s="101"/>
      <c r="I20948" s="101"/>
    </row>
    <row r="20949" spans="8:9" x14ac:dyDescent="0.2">
      <c r="H20949" s="101"/>
      <c r="I20949" s="101"/>
    </row>
    <row r="20950" spans="8:9" x14ac:dyDescent="0.2">
      <c r="H20950" s="101"/>
      <c r="I20950" s="101"/>
    </row>
    <row r="20951" spans="8:9" x14ac:dyDescent="0.2">
      <c r="H20951" s="101"/>
      <c r="I20951" s="101"/>
    </row>
    <row r="20952" spans="8:9" x14ac:dyDescent="0.2">
      <c r="H20952" s="101"/>
      <c r="I20952" s="101"/>
    </row>
    <row r="20953" spans="8:9" x14ac:dyDescent="0.2">
      <c r="H20953" s="101"/>
      <c r="I20953" s="101"/>
    </row>
    <row r="20954" spans="8:9" x14ac:dyDescent="0.2">
      <c r="H20954" s="101"/>
      <c r="I20954" s="101"/>
    </row>
    <row r="20955" spans="8:9" x14ac:dyDescent="0.2">
      <c r="H20955" s="101"/>
      <c r="I20955" s="101"/>
    </row>
    <row r="20956" spans="8:9" x14ac:dyDescent="0.2">
      <c r="H20956" s="101"/>
      <c r="I20956" s="101"/>
    </row>
    <row r="20957" spans="8:9" x14ac:dyDescent="0.2">
      <c r="H20957" s="101"/>
      <c r="I20957" s="101"/>
    </row>
    <row r="20958" spans="8:9" x14ac:dyDescent="0.2">
      <c r="H20958" s="101"/>
      <c r="I20958" s="101"/>
    </row>
    <row r="20959" spans="8:9" x14ac:dyDescent="0.2">
      <c r="H20959" s="101"/>
      <c r="I20959" s="101"/>
    </row>
    <row r="20960" spans="8:9" x14ac:dyDescent="0.2">
      <c r="H20960" s="101"/>
      <c r="I20960" s="101"/>
    </row>
    <row r="20961" spans="8:9" x14ac:dyDescent="0.2">
      <c r="H20961" s="101"/>
      <c r="I20961" s="101"/>
    </row>
    <row r="20962" spans="8:9" x14ac:dyDescent="0.2">
      <c r="H20962" s="101"/>
      <c r="I20962" s="101"/>
    </row>
    <row r="20963" spans="8:9" x14ac:dyDescent="0.2">
      <c r="H20963" s="101"/>
      <c r="I20963" s="101"/>
    </row>
    <row r="20964" spans="8:9" x14ac:dyDescent="0.2">
      <c r="H20964" s="101"/>
      <c r="I20964" s="101"/>
    </row>
    <row r="20965" spans="8:9" x14ac:dyDescent="0.2">
      <c r="H20965" s="101"/>
      <c r="I20965" s="101"/>
    </row>
    <row r="20966" spans="8:9" x14ac:dyDescent="0.2">
      <c r="H20966" s="101"/>
      <c r="I20966" s="101"/>
    </row>
    <row r="20967" spans="8:9" x14ac:dyDescent="0.2">
      <c r="H20967" s="101"/>
      <c r="I20967" s="101"/>
    </row>
    <row r="20968" spans="8:9" x14ac:dyDescent="0.2">
      <c r="H20968" s="101"/>
      <c r="I20968" s="101"/>
    </row>
    <row r="20969" spans="8:9" x14ac:dyDescent="0.2">
      <c r="H20969" s="101"/>
      <c r="I20969" s="101"/>
    </row>
    <row r="20970" spans="8:9" x14ac:dyDescent="0.2">
      <c r="H20970" s="101"/>
      <c r="I20970" s="101"/>
    </row>
    <row r="20971" spans="8:9" x14ac:dyDescent="0.2">
      <c r="H20971" s="101"/>
      <c r="I20971" s="101"/>
    </row>
    <row r="20972" spans="8:9" x14ac:dyDescent="0.2">
      <c r="H20972" s="101"/>
      <c r="I20972" s="101"/>
    </row>
    <row r="20973" spans="8:9" x14ac:dyDescent="0.2">
      <c r="H20973" s="101"/>
      <c r="I20973" s="101"/>
    </row>
    <row r="20974" spans="8:9" x14ac:dyDescent="0.2">
      <c r="H20974" s="101"/>
      <c r="I20974" s="101"/>
    </row>
    <row r="20975" spans="8:9" x14ac:dyDescent="0.2">
      <c r="H20975" s="101"/>
      <c r="I20975" s="101"/>
    </row>
    <row r="20976" spans="8:9" x14ac:dyDescent="0.2">
      <c r="H20976" s="101"/>
      <c r="I20976" s="101"/>
    </row>
    <row r="20977" spans="8:9" x14ac:dyDescent="0.2">
      <c r="H20977" s="101"/>
      <c r="I20977" s="101"/>
    </row>
    <row r="20978" spans="8:9" x14ac:dyDescent="0.2">
      <c r="H20978" s="101"/>
      <c r="I20978" s="101"/>
    </row>
    <row r="20979" spans="8:9" x14ac:dyDescent="0.2">
      <c r="H20979" s="101"/>
      <c r="I20979" s="101"/>
    </row>
    <row r="20980" spans="8:9" x14ac:dyDescent="0.2">
      <c r="H20980" s="101"/>
      <c r="I20980" s="101"/>
    </row>
    <row r="20981" spans="8:9" x14ac:dyDescent="0.2">
      <c r="H20981" s="101"/>
      <c r="I20981" s="101"/>
    </row>
    <row r="20982" spans="8:9" x14ac:dyDescent="0.2">
      <c r="H20982" s="101"/>
      <c r="I20982" s="101"/>
    </row>
    <row r="20983" spans="8:9" x14ac:dyDescent="0.2">
      <c r="H20983" s="101"/>
      <c r="I20983" s="101"/>
    </row>
    <row r="20984" spans="8:9" x14ac:dyDescent="0.2">
      <c r="H20984" s="101"/>
      <c r="I20984" s="101"/>
    </row>
    <row r="20985" spans="8:9" x14ac:dyDescent="0.2">
      <c r="H20985" s="101"/>
      <c r="I20985" s="101"/>
    </row>
    <row r="20986" spans="8:9" x14ac:dyDescent="0.2">
      <c r="H20986" s="101"/>
      <c r="I20986" s="101"/>
    </row>
    <row r="20987" spans="8:9" x14ac:dyDescent="0.2">
      <c r="H20987" s="101"/>
      <c r="I20987" s="101"/>
    </row>
    <row r="20988" spans="8:9" x14ac:dyDescent="0.2">
      <c r="H20988" s="101"/>
      <c r="I20988" s="101"/>
    </row>
    <row r="20989" spans="8:9" x14ac:dyDescent="0.2">
      <c r="H20989" s="101"/>
      <c r="I20989" s="101"/>
    </row>
    <row r="20990" spans="8:9" x14ac:dyDescent="0.2">
      <c r="H20990" s="101"/>
      <c r="I20990" s="101"/>
    </row>
    <row r="20991" spans="8:9" x14ac:dyDescent="0.2">
      <c r="H20991" s="101"/>
      <c r="I20991" s="101"/>
    </row>
    <row r="20992" spans="8:9" x14ac:dyDescent="0.2">
      <c r="H20992" s="101"/>
      <c r="I20992" s="101"/>
    </row>
    <row r="20993" spans="8:9" x14ac:dyDescent="0.2">
      <c r="H20993" s="101"/>
      <c r="I20993" s="101"/>
    </row>
    <row r="20994" spans="8:9" x14ac:dyDescent="0.2">
      <c r="H20994" s="101"/>
      <c r="I20994" s="101"/>
    </row>
    <row r="20995" spans="8:9" x14ac:dyDescent="0.2">
      <c r="H20995" s="101"/>
      <c r="I20995" s="101"/>
    </row>
    <row r="20996" spans="8:9" x14ac:dyDescent="0.2">
      <c r="H20996" s="101"/>
      <c r="I20996" s="101"/>
    </row>
    <row r="20997" spans="8:9" x14ac:dyDescent="0.2">
      <c r="H20997" s="101"/>
      <c r="I20997" s="101"/>
    </row>
    <row r="20998" spans="8:9" x14ac:dyDescent="0.2">
      <c r="H20998" s="101"/>
      <c r="I20998" s="101"/>
    </row>
    <row r="20999" spans="8:9" x14ac:dyDescent="0.2">
      <c r="H20999" s="101"/>
      <c r="I20999" s="101"/>
    </row>
    <row r="21000" spans="8:9" x14ac:dyDescent="0.2">
      <c r="H21000" s="101"/>
      <c r="I21000" s="101"/>
    </row>
    <row r="21001" spans="8:9" x14ac:dyDescent="0.2">
      <c r="H21001" s="101"/>
      <c r="I21001" s="101"/>
    </row>
    <row r="21002" spans="8:9" x14ac:dyDescent="0.2">
      <c r="H21002" s="101"/>
      <c r="I21002" s="101"/>
    </row>
    <row r="21003" spans="8:9" x14ac:dyDescent="0.2">
      <c r="H21003" s="101"/>
      <c r="I21003" s="101"/>
    </row>
    <row r="21004" spans="8:9" x14ac:dyDescent="0.2">
      <c r="H21004" s="101"/>
      <c r="I21004" s="101"/>
    </row>
    <row r="21005" spans="8:9" x14ac:dyDescent="0.2">
      <c r="H21005" s="101"/>
      <c r="I21005" s="101"/>
    </row>
    <row r="21006" spans="8:9" x14ac:dyDescent="0.2">
      <c r="H21006" s="101"/>
      <c r="I21006" s="101"/>
    </row>
    <row r="21007" spans="8:9" x14ac:dyDescent="0.2">
      <c r="H21007" s="101"/>
      <c r="I21007" s="101"/>
    </row>
    <row r="21008" spans="8:9" x14ac:dyDescent="0.2">
      <c r="H21008" s="101"/>
      <c r="I21008" s="101"/>
    </row>
    <row r="21009" spans="8:9" x14ac:dyDescent="0.2">
      <c r="H21009" s="101"/>
      <c r="I21009" s="101"/>
    </row>
    <row r="21010" spans="8:9" x14ac:dyDescent="0.2">
      <c r="H21010" s="101"/>
      <c r="I21010" s="101"/>
    </row>
    <row r="21011" spans="8:9" x14ac:dyDescent="0.2">
      <c r="H21011" s="101"/>
      <c r="I21011" s="101"/>
    </row>
    <row r="21012" spans="8:9" x14ac:dyDescent="0.2">
      <c r="H21012" s="101"/>
      <c r="I21012" s="101"/>
    </row>
    <row r="21013" spans="8:9" x14ac:dyDescent="0.2">
      <c r="H21013" s="101"/>
      <c r="I21013" s="101"/>
    </row>
    <row r="21014" spans="8:9" x14ac:dyDescent="0.2">
      <c r="H21014" s="101"/>
      <c r="I21014" s="101"/>
    </row>
    <row r="21015" spans="8:9" x14ac:dyDescent="0.2">
      <c r="H21015" s="101"/>
      <c r="I21015" s="101"/>
    </row>
    <row r="21016" spans="8:9" x14ac:dyDescent="0.2">
      <c r="H21016" s="101"/>
      <c r="I21016" s="101"/>
    </row>
    <row r="21017" spans="8:9" x14ac:dyDescent="0.2">
      <c r="H21017" s="101"/>
      <c r="I21017" s="101"/>
    </row>
    <row r="21018" spans="8:9" x14ac:dyDescent="0.2">
      <c r="H21018" s="101"/>
      <c r="I21018" s="101"/>
    </row>
    <row r="21019" spans="8:9" x14ac:dyDescent="0.2">
      <c r="H21019" s="101"/>
      <c r="I21019" s="101"/>
    </row>
    <row r="21020" spans="8:9" x14ac:dyDescent="0.2">
      <c r="H21020" s="101"/>
      <c r="I21020" s="101"/>
    </row>
    <row r="21021" spans="8:9" x14ac:dyDescent="0.2">
      <c r="H21021" s="101"/>
      <c r="I21021" s="101"/>
    </row>
    <row r="21022" spans="8:9" x14ac:dyDescent="0.2">
      <c r="H21022" s="101"/>
      <c r="I21022" s="101"/>
    </row>
    <row r="21023" spans="8:9" x14ac:dyDescent="0.2">
      <c r="H21023" s="101"/>
      <c r="I21023" s="101"/>
    </row>
    <row r="21024" spans="8:9" x14ac:dyDescent="0.2">
      <c r="H21024" s="101"/>
      <c r="I21024" s="101"/>
    </row>
    <row r="21025" spans="8:9" x14ac:dyDescent="0.2">
      <c r="H21025" s="101"/>
      <c r="I21025" s="101"/>
    </row>
    <row r="21026" spans="8:9" x14ac:dyDescent="0.2">
      <c r="H21026" s="101"/>
      <c r="I21026" s="101"/>
    </row>
    <row r="21027" spans="8:9" x14ac:dyDescent="0.2">
      <c r="H21027" s="101"/>
      <c r="I21027" s="101"/>
    </row>
    <row r="21028" spans="8:9" x14ac:dyDescent="0.2">
      <c r="H21028" s="101"/>
      <c r="I21028" s="101"/>
    </row>
    <row r="21029" spans="8:9" x14ac:dyDescent="0.2">
      <c r="H21029" s="101"/>
      <c r="I21029" s="101"/>
    </row>
    <row r="21030" spans="8:9" x14ac:dyDescent="0.2">
      <c r="H21030" s="101"/>
      <c r="I21030" s="101"/>
    </row>
    <row r="21031" spans="8:9" x14ac:dyDescent="0.2">
      <c r="H21031" s="101"/>
      <c r="I21031" s="101"/>
    </row>
    <row r="21032" spans="8:9" x14ac:dyDescent="0.2">
      <c r="H21032" s="101"/>
      <c r="I21032" s="101"/>
    </row>
    <row r="21033" spans="8:9" x14ac:dyDescent="0.2">
      <c r="H21033" s="101"/>
      <c r="I21033" s="101"/>
    </row>
    <row r="21034" spans="8:9" x14ac:dyDescent="0.2">
      <c r="H21034" s="101"/>
      <c r="I21034" s="101"/>
    </row>
    <row r="21035" spans="8:9" x14ac:dyDescent="0.2">
      <c r="H21035" s="101"/>
      <c r="I21035" s="101"/>
    </row>
    <row r="21036" spans="8:9" x14ac:dyDescent="0.2">
      <c r="H21036" s="101"/>
      <c r="I21036" s="101"/>
    </row>
    <row r="21037" spans="8:9" x14ac:dyDescent="0.2">
      <c r="H21037" s="101"/>
      <c r="I21037" s="101"/>
    </row>
    <row r="21038" spans="8:9" x14ac:dyDescent="0.2">
      <c r="H21038" s="101"/>
      <c r="I21038" s="101"/>
    </row>
    <row r="21039" spans="8:9" x14ac:dyDescent="0.2">
      <c r="H21039" s="101"/>
      <c r="I21039" s="101"/>
    </row>
    <row r="21040" spans="8:9" x14ac:dyDescent="0.2">
      <c r="H21040" s="101"/>
      <c r="I21040" s="101"/>
    </row>
    <row r="21041" spans="8:9" x14ac:dyDescent="0.2">
      <c r="H21041" s="101"/>
      <c r="I21041" s="101"/>
    </row>
    <row r="21042" spans="8:9" x14ac:dyDescent="0.2">
      <c r="H21042" s="101"/>
      <c r="I21042" s="101"/>
    </row>
    <row r="21043" spans="8:9" x14ac:dyDescent="0.2">
      <c r="H21043" s="101"/>
      <c r="I21043" s="101"/>
    </row>
    <row r="21044" spans="8:9" x14ac:dyDescent="0.2">
      <c r="H21044" s="101"/>
      <c r="I21044" s="101"/>
    </row>
    <row r="21045" spans="8:9" x14ac:dyDescent="0.2">
      <c r="H21045" s="101"/>
      <c r="I21045" s="101"/>
    </row>
    <row r="21046" spans="8:9" x14ac:dyDescent="0.2">
      <c r="H21046" s="101"/>
      <c r="I21046" s="101"/>
    </row>
    <row r="21047" spans="8:9" x14ac:dyDescent="0.2">
      <c r="H21047" s="101"/>
      <c r="I21047" s="101"/>
    </row>
    <row r="21048" spans="8:9" x14ac:dyDescent="0.2">
      <c r="H21048" s="101"/>
      <c r="I21048" s="101"/>
    </row>
    <row r="21049" spans="8:9" x14ac:dyDescent="0.2">
      <c r="H21049" s="101"/>
      <c r="I21049" s="101"/>
    </row>
    <row r="21050" spans="8:9" x14ac:dyDescent="0.2">
      <c r="H21050" s="101"/>
      <c r="I21050" s="101"/>
    </row>
    <row r="21051" spans="8:9" x14ac:dyDescent="0.2">
      <c r="H21051" s="101"/>
      <c r="I21051" s="101"/>
    </row>
    <row r="21052" spans="8:9" x14ac:dyDescent="0.2">
      <c r="H21052" s="101"/>
      <c r="I21052" s="101"/>
    </row>
    <row r="21053" spans="8:9" x14ac:dyDescent="0.2">
      <c r="H21053" s="101"/>
      <c r="I21053" s="101"/>
    </row>
    <row r="21054" spans="8:9" x14ac:dyDescent="0.2">
      <c r="H21054" s="101"/>
      <c r="I21054" s="101"/>
    </row>
    <row r="21055" spans="8:9" x14ac:dyDescent="0.2">
      <c r="H21055" s="101"/>
      <c r="I21055" s="101"/>
    </row>
    <row r="21056" spans="8:9" x14ac:dyDescent="0.2">
      <c r="H21056" s="101"/>
      <c r="I21056" s="101"/>
    </row>
    <row r="21057" spans="8:9" x14ac:dyDescent="0.2">
      <c r="H21057" s="101"/>
      <c r="I21057" s="101"/>
    </row>
    <row r="21058" spans="8:9" x14ac:dyDescent="0.2">
      <c r="H21058" s="101"/>
      <c r="I21058" s="101"/>
    </row>
    <row r="21059" spans="8:9" x14ac:dyDescent="0.2">
      <c r="H21059" s="101"/>
      <c r="I21059" s="101"/>
    </row>
    <row r="21060" spans="8:9" x14ac:dyDescent="0.2">
      <c r="H21060" s="101"/>
      <c r="I21060" s="101"/>
    </row>
    <row r="21061" spans="8:9" x14ac:dyDescent="0.2">
      <c r="H21061" s="101"/>
      <c r="I21061" s="101"/>
    </row>
    <row r="21062" spans="8:9" x14ac:dyDescent="0.2">
      <c r="H21062" s="101"/>
      <c r="I21062" s="101"/>
    </row>
    <row r="21063" spans="8:9" x14ac:dyDescent="0.2">
      <c r="H21063" s="101"/>
      <c r="I21063" s="101"/>
    </row>
    <row r="21064" spans="8:9" x14ac:dyDescent="0.2">
      <c r="H21064" s="101"/>
      <c r="I21064" s="101"/>
    </row>
    <row r="21065" spans="8:9" x14ac:dyDescent="0.2">
      <c r="H21065" s="101"/>
      <c r="I21065" s="101"/>
    </row>
    <row r="21066" spans="8:9" x14ac:dyDescent="0.2">
      <c r="H21066" s="101"/>
      <c r="I21066" s="101"/>
    </row>
    <row r="21067" spans="8:9" x14ac:dyDescent="0.2">
      <c r="H21067" s="101"/>
      <c r="I21067" s="101"/>
    </row>
    <row r="21068" spans="8:9" x14ac:dyDescent="0.2">
      <c r="H21068" s="101"/>
      <c r="I21068" s="101"/>
    </row>
    <row r="21069" spans="8:9" x14ac:dyDescent="0.2">
      <c r="H21069" s="101"/>
      <c r="I21069" s="101"/>
    </row>
    <row r="21070" spans="8:9" x14ac:dyDescent="0.2">
      <c r="H21070" s="101"/>
      <c r="I21070" s="101"/>
    </row>
    <row r="21071" spans="8:9" x14ac:dyDescent="0.2">
      <c r="H21071" s="101"/>
      <c r="I21071" s="101"/>
    </row>
    <row r="21072" spans="8:9" x14ac:dyDescent="0.2">
      <c r="H21072" s="101"/>
      <c r="I21072" s="101"/>
    </row>
    <row r="21073" spans="8:9" x14ac:dyDescent="0.2">
      <c r="H21073" s="101"/>
      <c r="I21073" s="101"/>
    </row>
    <row r="21074" spans="8:9" x14ac:dyDescent="0.2">
      <c r="H21074" s="101"/>
      <c r="I21074" s="101"/>
    </row>
    <row r="21075" spans="8:9" x14ac:dyDescent="0.2">
      <c r="H21075" s="101"/>
      <c r="I21075" s="101"/>
    </row>
    <row r="21076" spans="8:9" x14ac:dyDescent="0.2">
      <c r="H21076" s="101"/>
      <c r="I21076" s="101"/>
    </row>
    <row r="21077" spans="8:9" x14ac:dyDescent="0.2">
      <c r="H21077" s="101"/>
      <c r="I21077" s="101"/>
    </row>
    <row r="21078" spans="8:9" x14ac:dyDescent="0.2">
      <c r="H21078" s="101"/>
      <c r="I21078" s="101"/>
    </row>
    <row r="21079" spans="8:9" x14ac:dyDescent="0.2">
      <c r="H21079" s="101"/>
      <c r="I21079" s="101"/>
    </row>
    <row r="21080" spans="8:9" x14ac:dyDescent="0.2">
      <c r="H21080" s="101"/>
      <c r="I21080" s="101"/>
    </row>
    <row r="21081" spans="8:9" x14ac:dyDescent="0.2">
      <c r="H21081" s="101"/>
      <c r="I21081" s="101"/>
    </row>
    <row r="21082" spans="8:9" x14ac:dyDescent="0.2">
      <c r="H21082" s="101"/>
      <c r="I21082" s="101"/>
    </row>
    <row r="21083" spans="8:9" x14ac:dyDescent="0.2">
      <c r="H21083" s="101"/>
      <c r="I21083" s="101"/>
    </row>
    <row r="21084" spans="8:9" x14ac:dyDescent="0.2">
      <c r="H21084" s="101"/>
      <c r="I21084" s="101"/>
    </row>
    <row r="21085" spans="8:9" x14ac:dyDescent="0.2">
      <c r="H21085" s="101"/>
      <c r="I21085" s="101"/>
    </row>
    <row r="21086" spans="8:9" x14ac:dyDescent="0.2">
      <c r="H21086" s="101"/>
      <c r="I21086" s="101"/>
    </row>
    <row r="21087" spans="8:9" x14ac:dyDescent="0.2">
      <c r="H21087" s="101"/>
      <c r="I21087" s="101"/>
    </row>
    <row r="21088" spans="8:9" x14ac:dyDescent="0.2">
      <c r="H21088" s="101"/>
      <c r="I21088" s="101"/>
    </row>
    <row r="21089" spans="8:9" x14ac:dyDescent="0.2">
      <c r="H21089" s="101"/>
      <c r="I21089" s="101"/>
    </row>
    <row r="21090" spans="8:9" x14ac:dyDescent="0.2">
      <c r="H21090" s="101"/>
      <c r="I21090" s="101"/>
    </row>
    <row r="21091" spans="8:9" x14ac:dyDescent="0.2">
      <c r="H21091" s="101"/>
      <c r="I21091" s="101"/>
    </row>
    <row r="21092" spans="8:9" x14ac:dyDescent="0.2">
      <c r="H21092" s="101"/>
      <c r="I21092" s="101"/>
    </row>
    <row r="21093" spans="8:9" x14ac:dyDescent="0.2">
      <c r="H21093" s="101"/>
      <c r="I21093" s="101"/>
    </row>
    <row r="21094" spans="8:9" x14ac:dyDescent="0.2">
      <c r="H21094" s="101"/>
      <c r="I21094" s="101"/>
    </row>
    <row r="21095" spans="8:9" x14ac:dyDescent="0.2">
      <c r="H21095" s="101"/>
      <c r="I21095" s="101"/>
    </row>
    <row r="21096" spans="8:9" x14ac:dyDescent="0.2">
      <c r="H21096" s="101"/>
      <c r="I21096" s="101"/>
    </row>
    <row r="21097" spans="8:9" x14ac:dyDescent="0.2">
      <c r="H21097" s="101"/>
      <c r="I21097" s="101"/>
    </row>
    <row r="21098" spans="8:9" x14ac:dyDescent="0.2">
      <c r="H21098" s="101"/>
      <c r="I21098" s="101"/>
    </row>
    <row r="21099" spans="8:9" x14ac:dyDescent="0.2">
      <c r="H21099" s="101"/>
      <c r="I21099" s="101"/>
    </row>
    <row r="21100" spans="8:9" x14ac:dyDescent="0.2">
      <c r="H21100" s="101"/>
      <c r="I21100" s="101"/>
    </row>
    <row r="21101" spans="8:9" x14ac:dyDescent="0.2">
      <c r="H21101" s="101"/>
      <c r="I21101" s="101"/>
    </row>
    <row r="21102" spans="8:9" x14ac:dyDescent="0.2">
      <c r="H21102" s="101"/>
      <c r="I21102" s="101"/>
    </row>
    <row r="21103" spans="8:9" x14ac:dyDescent="0.2">
      <c r="H21103" s="101"/>
      <c r="I21103" s="101"/>
    </row>
    <row r="21104" spans="8:9" x14ac:dyDescent="0.2">
      <c r="H21104" s="101"/>
      <c r="I21104" s="101"/>
    </row>
    <row r="21105" spans="8:9" x14ac:dyDescent="0.2">
      <c r="H21105" s="101"/>
      <c r="I21105" s="101"/>
    </row>
    <row r="21106" spans="8:9" x14ac:dyDescent="0.2">
      <c r="H21106" s="101"/>
      <c r="I21106" s="101"/>
    </row>
    <row r="21107" spans="8:9" x14ac:dyDescent="0.2">
      <c r="H21107" s="101"/>
      <c r="I21107" s="101"/>
    </row>
    <row r="21108" spans="8:9" x14ac:dyDescent="0.2">
      <c r="H21108" s="101"/>
      <c r="I21108" s="101"/>
    </row>
    <row r="21109" spans="8:9" x14ac:dyDescent="0.2">
      <c r="H21109" s="101"/>
      <c r="I21109" s="101"/>
    </row>
    <row r="21110" spans="8:9" x14ac:dyDescent="0.2">
      <c r="H21110" s="101"/>
      <c r="I21110" s="101"/>
    </row>
    <row r="21111" spans="8:9" x14ac:dyDescent="0.2">
      <c r="H21111" s="101"/>
      <c r="I21111" s="101"/>
    </row>
    <row r="21112" spans="8:9" x14ac:dyDescent="0.2">
      <c r="H21112" s="101"/>
      <c r="I21112" s="101"/>
    </row>
    <row r="21113" spans="8:9" x14ac:dyDescent="0.2">
      <c r="H21113" s="101"/>
      <c r="I21113" s="101"/>
    </row>
    <row r="21114" spans="8:9" x14ac:dyDescent="0.2">
      <c r="H21114" s="101"/>
      <c r="I21114" s="101"/>
    </row>
    <row r="21115" spans="8:9" x14ac:dyDescent="0.2">
      <c r="H21115" s="101"/>
      <c r="I21115" s="101"/>
    </row>
    <row r="21116" spans="8:9" x14ac:dyDescent="0.2">
      <c r="H21116" s="101"/>
      <c r="I21116" s="101"/>
    </row>
    <row r="21117" spans="8:9" x14ac:dyDescent="0.2">
      <c r="H21117" s="101"/>
      <c r="I21117" s="101"/>
    </row>
    <row r="21118" spans="8:9" x14ac:dyDescent="0.2">
      <c r="H21118" s="101"/>
      <c r="I21118" s="101"/>
    </row>
    <row r="21119" spans="8:9" x14ac:dyDescent="0.2">
      <c r="H21119" s="101"/>
      <c r="I21119" s="101"/>
    </row>
    <row r="21120" spans="8:9" x14ac:dyDescent="0.2">
      <c r="H21120" s="101"/>
      <c r="I21120" s="101"/>
    </row>
    <row r="21121" spans="8:9" x14ac:dyDescent="0.2">
      <c r="H21121" s="101"/>
      <c r="I21121" s="101"/>
    </row>
    <row r="21122" spans="8:9" x14ac:dyDescent="0.2">
      <c r="H21122" s="101"/>
      <c r="I21122" s="101"/>
    </row>
    <row r="21123" spans="8:9" x14ac:dyDescent="0.2">
      <c r="H21123" s="101"/>
      <c r="I21123" s="101"/>
    </row>
    <row r="21124" spans="8:9" x14ac:dyDescent="0.2">
      <c r="H21124" s="101"/>
      <c r="I21124" s="101"/>
    </row>
    <row r="21125" spans="8:9" x14ac:dyDescent="0.2">
      <c r="H21125" s="101"/>
      <c r="I21125" s="101"/>
    </row>
    <row r="21126" spans="8:9" x14ac:dyDescent="0.2">
      <c r="H21126" s="101"/>
      <c r="I21126" s="101"/>
    </row>
    <row r="21127" spans="8:9" x14ac:dyDescent="0.2">
      <c r="H21127" s="101"/>
      <c r="I21127" s="101"/>
    </row>
    <row r="21128" spans="8:9" x14ac:dyDescent="0.2">
      <c r="H21128" s="101"/>
      <c r="I21128" s="101"/>
    </row>
    <row r="21129" spans="8:9" x14ac:dyDescent="0.2">
      <c r="H21129" s="101"/>
      <c r="I21129" s="101"/>
    </row>
    <row r="21130" spans="8:9" x14ac:dyDescent="0.2">
      <c r="H21130" s="101"/>
      <c r="I21130" s="101"/>
    </row>
    <row r="21131" spans="8:9" x14ac:dyDescent="0.2">
      <c r="H21131" s="101"/>
      <c r="I21131" s="101"/>
    </row>
    <row r="21132" spans="8:9" x14ac:dyDescent="0.2">
      <c r="H21132" s="101"/>
      <c r="I21132" s="101"/>
    </row>
    <row r="21133" spans="8:9" x14ac:dyDescent="0.2">
      <c r="H21133" s="101"/>
      <c r="I21133" s="101"/>
    </row>
    <row r="21134" spans="8:9" x14ac:dyDescent="0.2">
      <c r="H21134" s="101"/>
      <c r="I21134" s="101"/>
    </row>
    <row r="21135" spans="8:9" x14ac:dyDescent="0.2">
      <c r="H21135" s="101"/>
      <c r="I21135" s="101"/>
    </row>
    <row r="21136" spans="8:9" x14ac:dyDescent="0.2">
      <c r="H21136" s="101"/>
      <c r="I21136" s="101"/>
    </row>
    <row r="21137" spans="8:9" x14ac:dyDescent="0.2">
      <c r="H21137" s="101"/>
      <c r="I21137" s="101"/>
    </row>
    <row r="21138" spans="8:9" x14ac:dyDescent="0.2">
      <c r="H21138" s="101"/>
      <c r="I21138" s="101"/>
    </row>
    <row r="21139" spans="8:9" x14ac:dyDescent="0.2">
      <c r="H21139" s="101"/>
      <c r="I21139" s="101"/>
    </row>
    <row r="21140" spans="8:9" x14ac:dyDescent="0.2">
      <c r="H21140" s="101"/>
      <c r="I21140" s="101"/>
    </row>
    <row r="21141" spans="8:9" x14ac:dyDescent="0.2">
      <c r="H21141" s="101"/>
      <c r="I21141" s="101"/>
    </row>
    <row r="21142" spans="8:9" x14ac:dyDescent="0.2">
      <c r="H21142" s="101"/>
      <c r="I21142" s="101"/>
    </row>
    <row r="21143" spans="8:9" x14ac:dyDescent="0.2">
      <c r="H21143" s="101"/>
      <c r="I21143" s="101"/>
    </row>
    <row r="21144" spans="8:9" x14ac:dyDescent="0.2">
      <c r="H21144" s="101"/>
      <c r="I21144" s="101"/>
    </row>
    <row r="21145" spans="8:9" x14ac:dyDescent="0.2">
      <c r="H21145" s="101"/>
      <c r="I21145" s="101"/>
    </row>
    <row r="21146" spans="8:9" x14ac:dyDescent="0.2">
      <c r="H21146" s="101"/>
      <c r="I21146" s="101"/>
    </row>
    <row r="21147" spans="8:9" x14ac:dyDescent="0.2">
      <c r="H21147" s="101"/>
      <c r="I21147" s="101"/>
    </row>
    <row r="21148" spans="8:9" x14ac:dyDescent="0.2">
      <c r="H21148" s="101"/>
      <c r="I21148" s="101"/>
    </row>
    <row r="21149" spans="8:9" x14ac:dyDescent="0.2">
      <c r="H21149" s="101"/>
      <c r="I21149" s="101"/>
    </row>
    <row r="21150" spans="8:9" x14ac:dyDescent="0.2">
      <c r="H21150" s="101"/>
      <c r="I21150" s="101"/>
    </row>
    <row r="21151" spans="8:9" x14ac:dyDescent="0.2">
      <c r="H21151" s="101"/>
      <c r="I21151" s="101"/>
    </row>
    <row r="21152" spans="8:9" x14ac:dyDescent="0.2">
      <c r="H21152" s="101"/>
      <c r="I21152" s="101"/>
    </row>
    <row r="21153" spans="8:9" x14ac:dyDescent="0.2">
      <c r="H21153" s="101"/>
      <c r="I21153" s="101"/>
    </row>
    <row r="21154" spans="8:9" x14ac:dyDescent="0.2">
      <c r="H21154" s="101"/>
      <c r="I21154" s="101"/>
    </row>
    <row r="21155" spans="8:9" x14ac:dyDescent="0.2">
      <c r="H21155" s="101"/>
      <c r="I21155" s="101"/>
    </row>
    <row r="21156" spans="8:9" x14ac:dyDescent="0.2">
      <c r="H21156" s="101"/>
      <c r="I21156" s="101"/>
    </row>
    <row r="21157" spans="8:9" x14ac:dyDescent="0.2">
      <c r="H21157" s="101"/>
      <c r="I21157" s="101"/>
    </row>
    <row r="21158" spans="8:9" x14ac:dyDescent="0.2">
      <c r="H21158" s="101"/>
      <c r="I21158" s="101"/>
    </row>
    <row r="21159" spans="8:9" x14ac:dyDescent="0.2">
      <c r="H21159" s="101"/>
      <c r="I21159" s="101"/>
    </row>
    <row r="21160" spans="8:9" x14ac:dyDescent="0.2">
      <c r="H21160" s="101"/>
      <c r="I21160" s="101"/>
    </row>
    <row r="21161" spans="8:9" x14ac:dyDescent="0.2">
      <c r="H21161" s="101"/>
      <c r="I21161" s="101"/>
    </row>
    <row r="21162" spans="8:9" x14ac:dyDescent="0.2">
      <c r="H21162" s="101"/>
      <c r="I21162" s="101"/>
    </row>
    <row r="21163" spans="8:9" x14ac:dyDescent="0.2">
      <c r="H21163" s="101"/>
      <c r="I21163" s="101"/>
    </row>
    <row r="21164" spans="8:9" x14ac:dyDescent="0.2">
      <c r="H21164" s="101"/>
      <c r="I21164" s="101"/>
    </row>
    <row r="21165" spans="8:9" x14ac:dyDescent="0.2">
      <c r="H21165" s="101"/>
      <c r="I21165" s="101"/>
    </row>
    <row r="21166" spans="8:9" x14ac:dyDescent="0.2">
      <c r="H21166" s="101"/>
      <c r="I21166" s="101"/>
    </row>
    <row r="21167" spans="8:9" x14ac:dyDescent="0.2">
      <c r="H21167" s="101"/>
      <c r="I21167" s="101"/>
    </row>
    <row r="21168" spans="8:9" x14ac:dyDescent="0.2">
      <c r="H21168" s="101"/>
      <c r="I21168" s="101"/>
    </row>
    <row r="21169" spans="8:9" x14ac:dyDescent="0.2">
      <c r="H21169" s="101"/>
      <c r="I21169" s="101"/>
    </row>
    <row r="21170" spans="8:9" x14ac:dyDescent="0.2">
      <c r="H21170" s="101"/>
      <c r="I21170" s="101"/>
    </row>
    <row r="21171" spans="8:9" x14ac:dyDescent="0.2">
      <c r="H21171" s="101"/>
      <c r="I21171" s="101"/>
    </row>
    <row r="21172" spans="8:9" x14ac:dyDescent="0.2">
      <c r="H21172" s="101"/>
      <c r="I21172" s="101"/>
    </row>
    <row r="21173" spans="8:9" x14ac:dyDescent="0.2">
      <c r="H21173" s="101"/>
      <c r="I21173" s="101"/>
    </row>
    <row r="21174" spans="8:9" x14ac:dyDescent="0.2">
      <c r="H21174" s="101"/>
      <c r="I21174" s="101"/>
    </row>
    <row r="21175" spans="8:9" x14ac:dyDescent="0.2">
      <c r="H21175" s="101"/>
      <c r="I21175" s="101"/>
    </row>
    <row r="21176" spans="8:9" x14ac:dyDescent="0.2">
      <c r="H21176" s="101"/>
      <c r="I21176" s="101"/>
    </row>
    <row r="21177" spans="8:9" x14ac:dyDescent="0.2">
      <c r="H21177" s="101"/>
      <c r="I21177" s="101"/>
    </row>
    <row r="21178" spans="8:9" x14ac:dyDescent="0.2">
      <c r="H21178" s="101"/>
      <c r="I21178" s="101"/>
    </row>
    <row r="21179" spans="8:9" x14ac:dyDescent="0.2">
      <c r="H21179" s="101"/>
      <c r="I21179" s="101"/>
    </row>
    <row r="21180" spans="8:9" x14ac:dyDescent="0.2">
      <c r="H21180" s="101"/>
      <c r="I21180" s="101"/>
    </row>
    <row r="21181" spans="8:9" x14ac:dyDescent="0.2">
      <c r="H21181" s="101"/>
      <c r="I21181" s="101"/>
    </row>
    <row r="21182" spans="8:9" x14ac:dyDescent="0.2">
      <c r="H21182" s="101"/>
      <c r="I21182" s="101"/>
    </row>
    <row r="21183" spans="8:9" x14ac:dyDescent="0.2">
      <c r="H21183" s="101"/>
      <c r="I21183" s="101"/>
    </row>
    <row r="21184" spans="8:9" x14ac:dyDescent="0.2">
      <c r="H21184" s="101"/>
      <c r="I21184" s="101"/>
    </row>
    <row r="21185" spans="8:9" x14ac:dyDescent="0.2">
      <c r="H21185" s="101"/>
      <c r="I21185" s="101"/>
    </row>
    <row r="21186" spans="8:9" x14ac:dyDescent="0.2">
      <c r="H21186" s="101"/>
      <c r="I21186" s="101"/>
    </row>
    <row r="21187" spans="8:9" x14ac:dyDescent="0.2">
      <c r="H21187" s="101"/>
      <c r="I21187" s="101"/>
    </row>
    <row r="21188" spans="8:9" x14ac:dyDescent="0.2">
      <c r="H21188" s="101"/>
      <c r="I21188" s="101"/>
    </row>
    <row r="21189" spans="8:9" x14ac:dyDescent="0.2">
      <c r="H21189" s="101"/>
      <c r="I21189" s="101"/>
    </row>
    <row r="21190" spans="8:9" x14ac:dyDescent="0.2">
      <c r="H21190" s="101"/>
      <c r="I21190" s="101"/>
    </row>
    <row r="21191" spans="8:9" x14ac:dyDescent="0.2">
      <c r="H21191" s="101"/>
      <c r="I21191" s="101"/>
    </row>
    <row r="21192" spans="8:9" x14ac:dyDescent="0.2">
      <c r="H21192" s="101"/>
      <c r="I21192" s="101"/>
    </row>
    <row r="21193" spans="8:9" x14ac:dyDescent="0.2">
      <c r="H21193" s="101"/>
      <c r="I21193" s="101"/>
    </row>
    <row r="21194" spans="8:9" x14ac:dyDescent="0.2">
      <c r="H21194" s="101"/>
      <c r="I21194" s="101"/>
    </row>
    <row r="21195" spans="8:9" x14ac:dyDescent="0.2">
      <c r="H21195" s="101"/>
      <c r="I21195" s="101"/>
    </row>
    <row r="21196" spans="8:9" x14ac:dyDescent="0.2">
      <c r="H21196" s="101"/>
      <c r="I21196" s="101"/>
    </row>
    <row r="21197" spans="8:9" x14ac:dyDescent="0.2">
      <c r="H21197" s="101"/>
      <c r="I21197" s="101"/>
    </row>
    <row r="21198" spans="8:9" x14ac:dyDescent="0.2">
      <c r="H21198" s="101"/>
      <c r="I21198" s="101"/>
    </row>
    <row r="21199" spans="8:9" x14ac:dyDescent="0.2">
      <c r="H21199" s="101"/>
      <c r="I21199" s="101"/>
    </row>
    <row r="21200" spans="8:9" x14ac:dyDescent="0.2">
      <c r="H21200" s="101"/>
      <c r="I21200" s="101"/>
    </row>
    <row r="21201" spans="8:9" x14ac:dyDescent="0.2">
      <c r="H21201" s="101"/>
      <c r="I21201" s="101"/>
    </row>
    <row r="21202" spans="8:9" x14ac:dyDescent="0.2">
      <c r="H21202" s="101"/>
      <c r="I21202" s="101"/>
    </row>
    <row r="21203" spans="8:9" x14ac:dyDescent="0.2">
      <c r="H21203" s="101"/>
      <c r="I21203" s="101"/>
    </row>
    <row r="21204" spans="8:9" x14ac:dyDescent="0.2">
      <c r="H21204" s="101"/>
      <c r="I21204" s="101"/>
    </row>
    <row r="21205" spans="8:9" x14ac:dyDescent="0.2">
      <c r="H21205" s="101"/>
      <c r="I21205" s="101"/>
    </row>
    <row r="21206" spans="8:9" x14ac:dyDescent="0.2">
      <c r="H21206" s="101"/>
      <c r="I21206" s="101"/>
    </row>
    <row r="21207" spans="8:9" x14ac:dyDescent="0.2">
      <c r="H21207" s="101"/>
      <c r="I21207" s="101"/>
    </row>
    <row r="21208" spans="8:9" x14ac:dyDescent="0.2">
      <c r="H21208" s="101"/>
      <c r="I21208" s="101"/>
    </row>
    <row r="21209" spans="8:9" x14ac:dyDescent="0.2">
      <c r="H21209" s="101"/>
      <c r="I21209" s="101"/>
    </row>
    <row r="21210" spans="8:9" x14ac:dyDescent="0.2">
      <c r="H21210" s="101"/>
      <c r="I21210" s="101"/>
    </row>
    <row r="21211" spans="8:9" x14ac:dyDescent="0.2">
      <c r="H21211" s="101"/>
      <c r="I21211" s="101"/>
    </row>
    <row r="21212" spans="8:9" x14ac:dyDescent="0.2">
      <c r="H21212" s="101"/>
      <c r="I21212" s="101"/>
    </row>
    <row r="21213" spans="8:9" x14ac:dyDescent="0.2">
      <c r="H21213" s="101"/>
      <c r="I21213" s="101"/>
    </row>
    <row r="21214" spans="8:9" x14ac:dyDescent="0.2">
      <c r="H21214" s="101"/>
      <c r="I21214" s="101"/>
    </row>
    <row r="21215" spans="8:9" x14ac:dyDescent="0.2">
      <c r="H21215" s="101"/>
      <c r="I21215" s="101"/>
    </row>
    <row r="21216" spans="8:9" x14ac:dyDescent="0.2">
      <c r="H21216" s="101"/>
      <c r="I21216" s="101"/>
    </row>
    <row r="21217" spans="8:9" x14ac:dyDescent="0.2">
      <c r="H21217" s="101"/>
      <c r="I21217" s="101"/>
    </row>
    <row r="21218" spans="8:9" x14ac:dyDescent="0.2">
      <c r="H21218" s="101"/>
      <c r="I21218" s="101"/>
    </row>
    <row r="21219" spans="8:9" x14ac:dyDescent="0.2">
      <c r="H21219" s="101"/>
      <c r="I21219" s="101"/>
    </row>
    <row r="21220" spans="8:9" x14ac:dyDescent="0.2">
      <c r="H21220" s="101"/>
      <c r="I21220" s="101"/>
    </row>
    <row r="21221" spans="8:9" x14ac:dyDescent="0.2">
      <c r="H21221" s="101"/>
      <c r="I21221" s="101"/>
    </row>
    <row r="21222" spans="8:9" x14ac:dyDescent="0.2">
      <c r="H21222" s="101"/>
      <c r="I21222" s="101"/>
    </row>
    <row r="21223" spans="8:9" x14ac:dyDescent="0.2">
      <c r="H21223" s="101"/>
      <c r="I21223" s="101"/>
    </row>
    <row r="21224" spans="8:9" x14ac:dyDescent="0.2">
      <c r="H21224" s="101"/>
      <c r="I21224" s="101"/>
    </row>
    <row r="21225" spans="8:9" x14ac:dyDescent="0.2">
      <c r="H21225" s="101"/>
      <c r="I21225" s="101"/>
    </row>
    <row r="21226" spans="8:9" x14ac:dyDescent="0.2">
      <c r="H21226" s="101"/>
      <c r="I21226" s="101"/>
    </row>
    <row r="21227" spans="8:9" x14ac:dyDescent="0.2">
      <c r="H21227" s="101"/>
      <c r="I21227" s="101"/>
    </row>
    <row r="21228" spans="8:9" x14ac:dyDescent="0.2">
      <c r="H21228" s="101"/>
      <c r="I21228" s="101"/>
    </row>
    <row r="21229" spans="8:9" x14ac:dyDescent="0.2">
      <c r="H21229" s="101"/>
      <c r="I21229" s="101"/>
    </row>
    <row r="21230" spans="8:9" x14ac:dyDescent="0.2">
      <c r="H21230" s="101"/>
      <c r="I21230" s="101"/>
    </row>
    <row r="21231" spans="8:9" x14ac:dyDescent="0.2">
      <c r="H21231" s="101"/>
      <c r="I21231" s="101"/>
    </row>
    <row r="21232" spans="8:9" x14ac:dyDescent="0.2">
      <c r="H21232" s="101"/>
      <c r="I21232" s="101"/>
    </row>
    <row r="21233" spans="8:9" x14ac:dyDescent="0.2">
      <c r="H21233" s="101"/>
      <c r="I21233" s="101"/>
    </row>
    <row r="21234" spans="8:9" x14ac:dyDescent="0.2">
      <c r="H21234" s="101"/>
      <c r="I21234" s="101"/>
    </row>
    <row r="21235" spans="8:9" x14ac:dyDescent="0.2">
      <c r="H21235" s="101"/>
      <c r="I21235" s="101"/>
    </row>
    <row r="21236" spans="8:9" x14ac:dyDescent="0.2">
      <c r="H21236" s="101"/>
      <c r="I21236" s="101"/>
    </row>
    <row r="21237" spans="8:9" x14ac:dyDescent="0.2">
      <c r="H21237" s="101"/>
      <c r="I21237" s="101"/>
    </row>
    <row r="21238" spans="8:9" x14ac:dyDescent="0.2">
      <c r="H21238" s="101"/>
      <c r="I21238" s="101"/>
    </row>
    <row r="21239" spans="8:9" x14ac:dyDescent="0.2">
      <c r="H21239" s="101"/>
      <c r="I21239" s="101"/>
    </row>
    <row r="21240" spans="8:9" x14ac:dyDescent="0.2">
      <c r="H21240" s="101"/>
      <c r="I21240" s="101"/>
    </row>
    <row r="21241" spans="8:9" x14ac:dyDescent="0.2">
      <c r="H21241" s="101"/>
      <c r="I21241" s="101"/>
    </row>
    <row r="21242" spans="8:9" x14ac:dyDescent="0.2">
      <c r="H21242" s="101"/>
      <c r="I21242" s="101"/>
    </row>
    <row r="21243" spans="8:9" x14ac:dyDescent="0.2">
      <c r="H21243" s="101"/>
      <c r="I21243" s="101"/>
    </row>
    <row r="21244" spans="8:9" x14ac:dyDescent="0.2">
      <c r="H21244" s="101"/>
      <c r="I21244" s="101"/>
    </row>
    <row r="21245" spans="8:9" x14ac:dyDescent="0.2">
      <c r="H21245" s="101"/>
      <c r="I21245" s="101"/>
    </row>
    <row r="21246" spans="8:9" x14ac:dyDescent="0.2">
      <c r="H21246" s="101"/>
      <c r="I21246" s="101"/>
    </row>
    <row r="21247" spans="8:9" x14ac:dyDescent="0.2">
      <c r="H21247" s="101"/>
      <c r="I21247" s="101"/>
    </row>
    <row r="21248" spans="8:9" x14ac:dyDescent="0.2">
      <c r="H21248" s="101"/>
      <c r="I21248" s="101"/>
    </row>
    <row r="21249" spans="8:9" x14ac:dyDescent="0.2">
      <c r="H21249" s="101"/>
      <c r="I21249" s="101"/>
    </row>
    <row r="21250" spans="8:9" x14ac:dyDescent="0.2">
      <c r="H21250" s="101"/>
      <c r="I21250" s="101"/>
    </row>
    <row r="21251" spans="8:9" x14ac:dyDescent="0.2">
      <c r="H21251" s="101"/>
      <c r="I21251" s="101"/>
    </row>
    <row r="21252" spans="8:9" x14ac:dyDescent="0.2">
      <c r="H21252" s="101"/>
      <c r="I21252" s="101"/>
    </row>
    <row r="21253" spans="8:9" x14ac:dyDescent="0.2">
      <c r="H21253" s="101"/>
      <c r="I21253" s="101"/>
    </row>
    <row r="21254" spans="8:9" x14ac:dyDescent="0.2">
      <c r="H21254" s="101"/>
      <c r="I21254" s="101"/>
    </row>
    <row r="21255" spans="8:9" x14ac:dyDescent="0.2">
      <c r="H21255" s="101"/>
      <c r="I21255" s="101"/>
    </row>
    <row r="21256" spans="8:9" x14ac:dyDescent="0.2">
      <c r="H21256" s="101"/>
      <c r="I21256" s="101"/>
    </row>
    <row r="21257" spans="8:9" x14ac:dyDescent="0.2">
      <c r="H21257" s="101"/>
      <c r="I21257" s="101"/>
    </row>
    <row r="21258" spans="8:9" x14ac:dyDescent="0.2">
      <c r="H21258" s="101"/>
      <c r="I21258" s="101"/>
    </row>
    <row r="21259" spans="8:9" x14ac:dyDescent="0.2">
      <c r="H21259" s="101"/>
      <c r="I21259" s="101"/>
    </row>
    <row r="21260" spans="8:9" x14ac:dyDescent="0.2">
      <c r="H21260" s="101"/>
      <c r="I21260" s="101"/>
    </row>
    <row r="21261" spans="8:9" x14ac:dyDescent="0.2">
      <c r="H21261" s="101"/>
      <c r="I21261" s="101"/>
    </row>
    <row r="21262" spans="8:9" x14ac:dyDescent="0.2">
      <c r="H21262" s="101"/>
      <c r="I21262" s="101"/>
    </row>
    <row r="21263" spans="8:9" x14ac:dyDescent="0.2">
      <c r="H21263" s="101"/>
      <c r="I21263" s="101"/>
    </row>
    <row r="21264" spans="8:9" x14ac:dyDescent="0.2">
      <c r="H21264" s="101"/>
      <c r="I21264" s="101"/>
    </row>
    <row r="21265" spans="8:9" x14ac:dyDescent="0.2">
      <c r="H21265" s="101"/>
      <c r="I21265" s="101"/>
    </row>
    <row r="21266" spans="8:9" x14ac:dyDescent="0.2">
      <c r="H21266" s="101"/>
      <c r="I21266" s="101"/>
    </row>
    <row r="21267" spans="8:9" x14ac:dyDescent="0.2">
      <c r="H21267" s="101"/>
      <c r="I21267" s="101"/>
    </row>
    <row r="21268" spans="8:9" x14ac:dyDescent="0.2">
      <c r="H21268" s="101"/>
      <c r="I21268" s="101"/>
    </row>
    <row r="21269" spans="8:9" x14ac:dyDescent="0.2">
      <c r="H21269" s="101"/>
      <c r="I21269" s="101"/>
    </row>
    <row r="21270" spans="8:9" x14ac:dyDescent="0.2">
      <c r="H21270" s="101"/>
      <c r="I21270" s="101"/>
    </row>
    <row r="21271" spans="8:9" x14ac:dyDescent="0.2">
      <c r="H21271" s="101"/>
      <c r="I21271" s="101"/>
    </row>
    <row r="21272" spans="8:9" x14ac:dyDescent="0.2">
      <c r="H21272" s="101"/>
      <c r="I21272" s="101"/>
    </row>
    <row r="21273" spans="8:9" x14ac:dyDescent="0.2">
      <c r="H21273" s="101"/>
      <c r="I21273" s="101"/>
    </row>
    <row r="21274" spans="8:9" x14ac:dyDescent="0.2">
      <c r="H21274" s="101"/>
      <c r="I21274" s="101"/>
    </row>
    <row r="21275" spans="8:9" x14ac:dyDescent="0.2">
      <c r="H21275" s="101"/>
      <c r="I21275" s="101"/>
    </row>
    <row r="21276" spans="8:9" x14ac:dyDescent="0.2">
      <c r="H21276" s="101"/>
      <c r="I21276" s="101"/>
    </row>
    <row r="21277" spans="8:9" x14ac:dyDescent="0.2">
      <c r="H21277" s="101"/>
      <c r="I21277" s="101"/>
    </row>
    <row r="21278" spans="8:9" x14ac:dyDescent="0.2">
      <c r="H21278" s="101"/>
      <c r="I21278" s="101"/>
    </row>
    <row r="21279" spans="8:9" x14ac:dyDescent="0.2">
      <c r="H21279" s="101"/>
      <c r="I21279" s="101"/>
    </row>
    <row r="21280" spans="8:9" x14ac:dyDescent="0.2">
      <c r="H21280" s="101"/>
      <c r="I21280" s="101"/>
    </row>
    <row r="21281" spans="8:9" x14ac:dyDescent="0.2">
      <c r="H21281" s="101"/>
      <c r="I21281" s="101"/>
    </row>
    <row r="21282" spans="8:9" x14ac:dyDescent="0.2">
      <c r="H21282" s="101"/>
      <c r="I21282" s="101"/>
    </row>
    <row r="21283" spans="8:9" x14ac:dyDescent="0.2">
      <c r="H21283" s="101"/>
      <c r="I21283" s="101"/>
    </row>
    <row r="21284" spans="8:9" x14ac:dyDescent="0.2">
      <c r="H21284" s="101"/>
      <c r="I21284" s="101"/>
    </row>
    <row r="21285" spans="8:9" x14ac:dyDescent="0.2">
      <c r="H21285" s="101"/>
      <c r="I21285" s="101"/>
    </row>
    <row r="21286" spans="8:9" x14ac:dyDescent="0.2">
      <c r="H21286" s="101"/>
      <c r="I21286" s="101"/>
    </row>
    <row r="21287" spans="8:9" x14ac:dyDescent="0.2">
      <c r="H21287" s="101"/>
      <c r="I21287" s="101"/>
    </row>
    <row r="21288" spans="8:9" x14ac:dyDescent="0.2">
      <c r="H21288" s="101"/>
      <c r="I21288" s="101"/>
    </row>
    <row r="21289" spans="8:9" x14ac:dyDescent="0.2">
      <c r="H21289" s="101"/>
      <c r="I21289" s="101"/>
    </row>
    <row r="21290" spans="8:9" x14ac:dyDescent="0.2">
      <c r="H21290" s="101"/>
      <c r="I21290" s="101"/>
    </row>
    <row r="21291" spans="8:9" x14ac:dyDescent="0.2">
      <c r="H21291" s="101"/>
      <c r="I21291" s="101"/>
    </row>
    <row r="21292" spans="8:9" x14ac:dyDescent="0.2">
      <c r="H21292" s="101"/>
      <c r="I21292" s="101"/>
    </row>
    <row r="21293" spans="8:9" x14ac:dyDescent="0.2">
      <c r="H21293" s="101"/>
      <c r="I21293" s="101"/>
    </row>
    <row r="21294" spans="8:9" x14ac:dyDescent="0.2">
      <c r="H21294" s="101"/>
      <c r="I21294" s="101"/>
    </row>
    <row r="21295" spans="8:9" x14ac:dyDescent="0.2">
      <c r="H21295" s="101"/>
      <c r="I21295" s="101"/>
    </row>
    <row r="21296" spans="8:9" x14ac:dyDescent="0.2">
      <c r="H21296" s="101"/>
      <c r="I21296" s="101"/>
    </row>
    <row r="21297" spans="8:9" x14ac:dyDescent="0.2">
      <c r="H21297" s="101"/>
      <c r="I21297" s="101"/>
    </row>
    <row r="21298" spans="8:9" x14ac:dyDescent="0.2">
      <c r="H21298" s="101"/>
      <c r="I21298" s="101"/>
    </row>
    <row r="21299" spans="8:9" x14ac:dyDescent="0.2">
      <c r="H21299" s="101"/>
      <c r="I21299" s="101"/>
    </row>
    <row r="21300" spans="8:9" x14ac:dyDescent="0.2">
      <c r="H21300" s="101"/>
      <c r="I21300" s="101"/>
    </row>
    <row r="21301" spans="8:9" x14ac:dyDescent="0.2">
      <c r="H21301" s="101"/>
      <c r="I21301" s="101"/>
    </row>
    <row r="21302" spans="8:9" x14ac:dyDescent="0.2">
      <c r="H21302" s="101"/>
      <c r="I21302" s="101"/>
    </row>
    <row r="21303" spans="8:9" x14ac:dyDescent="0.2">
      <c r="H21303" s="101"/>
      <c r="I21303" s="101"/>
    </row>
    <row r="21304" spans="8:9" x14ac:dyDescent="0.2">
      <c r="H21304" s="101"/>
      <c r="I21304" s="101"/>
    </row>
    <row r="21305" spans="8:9" x14ac:dyDescent="0.2">
      <c r="H21305" s="101"/>
      <c r="I21305" s="101"/>
    </row>
    <row r="21306" spans="8:9" x14ac:dyDescent="0.2">
      <c r="H21306" s="101"/>
      <c r="I21306" s="101"/>
    </row>
    <row r="21307" spans="8:9" x14ac:dyDescent="0.2">
      <c r="H21307" s="101"/>
      <c r="I21307" s="101"/>
    </row>
    <row r="21308" spans="8:9" x14ac:dyDescent="0.2">
      <c r="H21308" s="101"/>
      <c r="I21308" s="101"/>
    </row>
    <row r="21309" spans="8:9" x14ac:dyDescent="0.2">
      <c r="H21309" s="101"/>
      <c r="I21309" s="101"/>
    </row>
    <row r="21310" spans="8:9" x14ac:dyDescent="0.2">
      <c r="H21310" s="101"/>
      <c r="I21310" s="101"/>
    </row>
    <row r="21311" spans="8:9" x14ac:dyDescent="0.2">
      <c r="H21311" s="101"/>
      <c r="I21311" s="101"/>
    </row>
    <row r="21312" spans="8:9" x14ac:dyDescent="0.2">
      <c r="H21312" s="101"/>
      <c r="I21312" s="101"/>
    </row>
    <row r="21313" spans="8:9" x14ac:dyDescent="0.2">
      <c r="H21313" s="101"/>
      <c r="I21313" s="101"/>
    </row>
    <row r="21314" spans="8:9" x14ac:dyDescent="0.2">
      <c r="H21314" s="101"/>
      <c r="I21314" s="101"/>
    </row>
    <row r="21315" spans="8:9" x14ac:dyDescent="0.2">
      <c r="H21315" s="101"/>
      <c r="I21315" s="101"/>
    </row>
    <row r="21316" spans="8:9" x14ac:dyDescent="0.2">
      <c r="H21316" s="101"/>
      <c r="I21316" s="101"/>
    </row>
    <row r="21317" spans="8:9" x14ac:dyDescent="0.2">
      <c r="H21317" s="101"/>
      <c r="I21317" s="101"/>
    </row>
    <row r="21318" spans="8:9" x14ac:dyDescent="0.2">
      <c r="H21318" s="101"/>
      <c r="I21318" s="101"/>
    </row>
    <row r="21319" spans="8:9" x14ac:dyDescent="0.2">
      <c r="H21319" s="101"/>
      <c r="I21319" s="101"/>
    </row>
    <row r="21320" spans="8:9" x14ac:dyDescent="0.2">
      <c r="H21320" s="101"/>
      <c r="I21320" s="101"/>
    </row>
    <row r="21321" spans="8:9" x14ac:dyDescent="0.2">
      <c r="H21321" s="101"/>
      <c r="I21321" s="101"/>
    </row>
    <row r="21322" spans="8:9" x14ac:dyDescent="0.2">
      <c r="H21322" s="101"/>
      <c r="I21322" s="101"/>
    </row>
    <row r="21323" spans="8:9" x14ac:dyDescent="0.2">
      <c r="H21323" s="101"/>
      <c r="I21323" s="101"/>
    </row>
    <row r="21324" spans="8:9" x14ac:dyDescent="0.2">
      <c r="H21324" s="101"/>
      <c r="I21324" s="101"/>
    </row>
    <row r="21325" spans="8:9" x14ac:dyDescent="0.2">
      <c r="H21325" s="101"/>
      <c r="I21325" s="101"/>
    </row>
    <row r="21326" spans="8:9" x14ac:dyDescent="0.2">
      <c r="H21326" s="101"/>
      <c r="I21326" s="101"/>
    </row>
    <row r="21327" spans="8:9" x14ac:dyDescent="0.2">
      <c r="H21327" s="101"/>
      <c r="I21327" s="101"/>
    </row>
    <row r="21328" spans="8:9" x14ac:dyDescent="0.2">
      <c r="H21328" s="101"/>
      <c r="I21328" s="101"/>
    </row>
    <row r="21329" spans="8:9" x14ac:dyDescent="0.2">
      <c r="H21329" s="101"/>
      <c r="I21329" s="101"/>
    </row>
    <row r="21330" spans="8:9" x14ac:dyDescent="0.2">
      <c r="H21330" s="101"/>
      <c r="I21330" s="101"/>
    </row>
    <row r="21331" spans="8:9" x14ac:dyDescent="0.2">
      <c r="H21331" s="101"/>
      <c r="I21331" s="101"/>
    </row>
    <row r="21332" spans="8:9" x14ac:dyDescent="0.2">
      <c r="H21332" s="101"/>
      <c r="I21332" s="101"/>
    </row>
    <row r="21333" spans="8:9" x14ac:dyDescent="0.2">
      <c r="H21333" s="101"/>
      <c r="I21333" s="101"/>
    </row>
    <row r="21334" spans="8:9" x14ac:dyDescent="0.2">
      <c r="H21334" s="101"/>
      <c r="I21334" s="101"/>
    </row>
    <row r="21335" spans="8:9" x14ac:dyDescent="0.2">
      <c r="H21335" s="101"/>
      <c r="I21335" s="101"/>
    </row>
    <row r="21336" spans="8:9" x14ac:dyDescent="0.2">
      <c r="H21336" s="101"/>
      <c r="I21336" s="101"/>
    </row>
    <row r="21337" spans="8:9" x14ac:dyDescent="0.2">
      <c r="H21337" s="101"/>
      <c r="I21337" s="101"/>
    </row>
    <row r="21338" spans="8:9" x14ac:dyDescent="0.2">
      <c r="H21338" s="101"/>
      <c r="I21338" s="101"/>
    </row>
    <row r="21339" spans="8:9" x14ac:dyDescent="0.2">
      <c r="H21339" s="101"/>
      <c r="I21339" s="101"/>
    </row>
    <row r="21340" spans="8:9" x14ac:dyDescent="0.2">
      <c r="H21340" s="101"/>
      <c r="I21340" s="101"/>
    </row>
    <row r="21341" spans="8:9" x14ac:dyDescent="0.2">
      <c r="H21341" s="101"/>
      <c r="I21341" s="101"/>
    </row>
    <row r="21342" spans="8:9" x14ac:dyDescent="0.2">
      <c r="H21342" s="101"/>
      <c r="I21342" s="101"/>
    </row>
    <row r="21343" spans="8:9" x14ac:dyDescent="0.2">
      <c r="H21343" s="101"/>
      <c r="I21343" s="101"/>
    </row>
    <row r="21344" spans="8:9" x14ac:dyDescent="0.2">
      <c r="H21344" s="101"/>
      <c r="I21344" s="101"/>
    </row>
    <row r="21345" spans="8:9" x14ac:dyDescent="0.2">
      <c r="H21345" s="101"/>
      <c r="I21345" s="101"/>
    </row>
    <row r="21346" spans="8:9" x14ac:dyDescent="0.2">
      <c r="H21346" s="101"/>
      <c r="I21346" s="101"/>
    </row>
    <row r="21347" spans="8:9" x14ac:dyDescent="0.2">
      <c r="H21347" s="101"/>
      <c r="I21347" s="101"/>
    </row>
    <row r="21348" spans="8:9" x14ac:dyDescent="0.2">
      <c r="H21348" s="101"/>
      <c r="I21348" s="101"/>
    </row>
    <row r="21349" spans="8:9" x14ac:dyDescent="0.2">
      <c r="H21349" s="101"/>
      <c r="I21349" s="101"/>
    </row>
    <row r="21350" spans="8:9" x14ac:dyDescent="0.2">
      <c r="H21350" s="101"/>
      <c r="I21350" s="101"/>
    </row>
    <row r="21351" spans="8:9" x14ac:dyDescent="0.2">
      <c r="H21351" s="101"/>
      <c r="I21351" s="101"/>
    </row>
    <row r="21352" spans="8:9" x14ac:dyDescent="0.2">
      <c r="H21352" s="101"/>
      <c r="I21352" s="101"/>
    </row>
    <row r="21353" spans="8:9" x14ac:dyDescent="0.2">
      <c r="H21353" s="101"/>
      <c r="I21353" s="101"/>
    </row>
    <row r="21354" spans="8:9" x14ac:dyDescent="0.2">
      <c r="H21354" s="101"/>
      <c r="I21354" s="101"/>
    </row>
    <row r="21355" spans="8:9" x14ac:dyDescent="0.2">
      <c r="H21355" s="101"/>
      <c r="I21355" s="101"/>
    </row>
    <row r="21356" spans="8:9" x14ac:dyDescent="0.2">
      <c r="H21356" s="101"/>
      <c r="I21356" s="101"/>
    </row>
    <row r="21357" spans="8:9" x14ac:dyDescent="0.2">
      <c r="H21357" s="101"/>
      <c r="I21357" s="101"/>
    </row>
    <row r="21358" spans="8:9" x14ac:dyDescent="0.2">
      <c r="H21358" s="101"/>
      <c r="I21358" s="101"/>
    </row>
    <row r="21359" spans="8:9" x14ac:dyDescent="0.2">
      <c r="H21359" s="101"/>
      <c r="I21359" s="101"/>
    </row>
    <row r="21360" spans="8:9" x14ac:dyDescent="0.2">
      <c r="H21360" s="101"/>
      <c r="I21360" s="101"/>
    </row>
    <row r="21361" spans="8:9" x14ac:dyDescent="0.2">
      <c r="H21361" s="101"/>
      <c r="I21361" s="101"/>
    </row>
    <row r="21362" spans="8:9" x14ac:dyDescent="0.2">
      <c r="H21362" s="101"/>
      <c r="I21362" s="101"/>
    </row>
    <row r="21363" spans="8:9" x14ac:dyDescent="0.2">
      <c r="H21363" s="101"/>
      <c r="I21363" s="101"/>
    </row>
    <row r="21364" spans="8:9" x14ac:dyDescent="0.2">
      <c r="H21364" s="101"/>
      <c r="I21364" s="101"/>
    </row>
    <row r="21365" spans="8:9" x14ac:dyDescent="0.2">
      <c r="H21365" s="101"/>
      <c r="I21365" s="101"/>
    </row>
    <row r="21366" spans="8:9" x14ac:dyDescent="0.2">
      <c r="H21366" s="101"/>
      <c r="I21366" s="101"/>
    </row>
    <row r="21367" spans="8:9" x14ac:dyDescent="0.2">
      <c r="H21367" s="101"/>
      <c r="I21367" s="101"/>
    </row>
    <row r="21368" spans="8:9" x14ac:dyDescent="0.2">
      <c r="H21368" s="101"/>
      <c r="I21368" s="101"/>
    </row>
    <row r="21369" spans="8:9" x14ac:dyDescent="0.2">
      <c r="H21369" s="101"/>
      <c r="I21369" s="101"/>
    </row>
    <row r="21370" spans="8:9" x14ac:dyDescent="0.2">
      <c r="H21370" s="101"/>
      <c r="I21370" s="101"/>
    </row>
    <row r="21371" spans="8:9" x14ac:dyDescent="0.2">
      <c r="H21371" s="101"/>
      <c r="I21371" s="101"/>
    </row>
    <row r="21372" spans="8:9" x14ac:dyDescent="0.2">
      <c r="H21372" s="101"/>
      <c r="I21372" s="101"/>
    </row>
    <row r="21373" spans="8:9" x14ac:dyDescent="0.2">
      <c r="H21373" s="101"/>
      <c r="I21373" s="101"/>
    </row>
    <row r="21374" spans="8:9" x14ac:dyDescent="0.2">
      <c r="H21374" s="101"/>
      <c r="I21374" s="101"/>
    </row>
    <row r="21375" spans="8:9" x14ac:dyDescent="0.2">
      <c r="H21375" s="101"/>
      <c r="I21375" s="101"/>
    </row>
    <row r="21376" spans="8:9" x14ac:dyDescent="0.2">
      <c r="H21376" s="101"/>
      <c r="I21376" s="101"/>
    </row>
    <row r="21377" spans="8:9" x14ac:dyDescent="0.2">
      <c r="H21377" s="101"/>
      <c r="I21377" s="101"/>
    </row>
    <row r="21378" spans="8:9" x14ac:dyDescent="0.2">
      <c r="H21378" s="101"/>
      <c r="I21378" s="101"/>
    </row>
    <row r="21379" spans="8:9" x14ac:dyDescent="0.2">
      <c r="H21379" s="101"/>
      <c r="I21379" s="101"/>
    </row>
    <row r="21380" spans="8:9" x14ac:dyDescent="0.2">
      <c r="H21380" s="101"/>
      <c r="I21380" s="101"/>
    </row>
    <row r="21381" spans="8:9" x14ac:dyDescent="0.2">
      <c r="H21381" s="101"/>
      <c r="I21381" s="101"/>
    </row>
    <row r="21382" spans="8:9" x14ac:dyDescent="0.2">
      <c r="H21382" s="101"/>
      <c r="I21382" s="101"/>
    </row>
    <row r="21383" spans="8:9" x14ac:dyDescent="0.2">
      <c r="H21383" s="101"/>
      <c r="I21383" s="101"/>
    </row>
    <row r="21384" spans="8:9" x14ac:dyDescent="0.2">
      <c r="H21384" s="101"/>
      <c r="I21384" s="101"/>
    </row>
    <row r="21385" spans="8:9" x14ac:dyDescent="0.2">
      <c r="H21385" s="101"/>
      <c r="I21385" s="101"/>
    </row>
    <row r="21386" spans="8:9" x14ac:dyDescent="0.2">
      <c r="H21386" s="101"/>
      <c r="I21386" s="101"/>
    </row>
    <row r="21387" spans="8:9" x14ac:dyDescent="0.2">
      <c r="H21387" s="101"/>
      <c r="I21387" s="101"/>
    </row>
    <row r="21388" spans="8:9" x14ac:dyDescent="0.2">
      <c r="H21388" s="101"/>
      <c r="I21388" s="101"/>
    </row>
    <row r="21389" spans="8:9" x14ac:dyDescent="0.2">
      <c r="H21389" s="101"/>
      <c r="I21389" s="101"/>
    </row>
    <row r="21390" spans="8:9" x14ac:dyDescent="0.2">
      <c r="H21390" s="101"/>
      <c r="I21390" s="101"/>
    </row>
    <row r="21391" spans="8:9" x14ac:dyDescent="0.2">
      <c r="H21391" s="101"/>
      <c r="I21391" s="101"/>
    </row>
    <row r="21392" spans="8:9" x14ac:dyDescent="0.2">
      <c r="H21392" s="101"/>
      <c r="I21392" s="101"/>
    </row>
    <row r="21393" spans="8:9" x14ac:dyDescent="0.2">
      <c r="H21393" s="101"/>
      <c r="I21393" s="101"/>
    </row>
    <row r="21394" spans="8:9" x14ac:dyDescent="0.2">
      <c r="H21394" s="101"/>
      <c r="I21394" s="101"/>
    </row>
    <row r="21395" spans="8:9" x14ac:dyDescent="0.2">
      <c r="H21395" s="101"/>
      <c r="I21395" s="101"/>
    </row>
    <row r="21396" spans="8:9" x14ac:dyDescent="0.2">
      <c r="H21396" s="101"/>
      <c r="I21396" s="101"/>
    </row>
    <row r="21397" spans="8:9" x14ac:dyDescent="0.2">
      <c r="H21397" s="101"/>
      <c r="I21397" s="101"/>
    </row>
    <row r="21398" spans="8:9" x14ac:dyDescent="0.2">
      <c r="H21398" s="101"/>
      <c r="I21398" s="101"/>
    </row>
    <row r="21399" spans="8:9" x14ac:dyDescent="0.2">
      <c r="H21399" s="101"/>
      <c r="I21399" s="101"/>
    </row>
    <row r="21400" spans="8:9" x14ac:dyDescent="0.2">
      <c r="H21400" s="101"/>
      <c r="I21400" s="101"/>
    </row>
    <row r="21401" spans="8:9" x14ac:dyDescent="0.2">
      <c r="H21401" s="101"/>
      <c r="I21401" s="101"/>
    </row>
    <row r="21402" spans="8:9" x14ac:dyDescent="0.2">
      <c r="H21402" s="101"/>
      <c r="I21402" s="101"/>
    </row>
    <row r="21403" spans="8:9" x14ac:dyDescent="0.2">
      <c r="H21403" s="101"/>
      <c r="I21403" s="101"/>
    </row>
    <row r="21404" spans="8:9" x14ac:dyDescent="0.2">
      <c r="H21404" s="101"/>
      <c r="I21404" s="101"/>
    </row>
    <row r="21405" spans="8:9" x14ac:dyDescent="0.2">
      <c r="H21405" s="101"/>
      <c r="I21405" s="101"/>
    </row>
    <row r="21406" spans="8:9" x14ac:dyDescent="0.2">
      <c r="H21406" s="101"/>
      <c r="I21406" s="101"/>
    </row>
    <row r="21407" spans="8:9" x14ac:dyDescent="0.2">
      <c r="H21407" s="101"/>
      <c r="I21407" s="101"/>
    </row>
    <row r="21408" spans="8:9" x14ac:dyDescent="0.2">
      <c r="H21408" s="101"/>
      <c r="I21408" s="101"/>
    </row>
    <row r="21409" spans="8:9" x14ac:dyDescent="0.2">
      <c r="H21409" s="101"/>
      <c r="I21409" s="101"/>
    </row>
    <row r="21410" spans="8:9" x14ac:dyDescent="0.2">
      <c r="H21410" s="101"/>
      <c r="I21410" s="101"/>
    </row>
    <row r="21411" spans="8:9" x14ac:dyDescent="0.2">
      <c r="H21411" s="101"/>
      <c r="I21411" s="101"/>
    </row>
    <row r="21412" spans="8:9" x14ac:dyDescent="0.2">
      <c r="H21412" s="101"/>
      <c r="I21412" s="101"/>
    </row>
    <row r="21413" spans="8:9" x14ac:dyDescent="0.2">
      <c r="H21413" s="101"/>
      <c r="I21413" s="101"/>
    </row>
    <row r="21414" spans="8:9" x14ac:dyDescent="0.2">
      <c r="H21414" s="101"/>
      <c r="I21414" s="101"/>
    </row>
    <row r="21415" spans="8:9" x14ac:dyDescent="0.2">
      <c r="H21415" s="101"/>
      <c r="I21415" s="101"/>
    </row>
    <row r="21416" spans="8:9" x14ac:dyDescent="0.2">
      <c r="H21416" s="101"/>
      <c r="I21416" s="101"/>
    </row>
    <row r="21417" spans="8:9" x14ac:dyDescent="0.2">
      <c r="H21417" s="101"/>
      <c r="I21417" s="101"/>
    </row>
    <row r="21418" spans="8:9" x14ac:dyDescent="0.2">
      <c r="H21418" s="101"/>
      <c r="I21418" s="101"/>
    </row>
    <row r="21419" spans="8:9" x14ac:dyDescent="0.2">
      <c r="H21419" s="101"/>
      <c r="I21419" s="101"/>
    </row>
    <row r="21420" spans="8:9" x14ac:dyDescent="0.2">
      <c r="H21420" s="101"/>
      <c r="I21420" s="101"/>
    </row>
    <row r="21421" spans="8:9" x14ac:dyDescent="0.2">
      <c r="H21421" s="101"/>
      <c r="I21421" s="101"/>
    </row>
    <row r="21422" spans="8:9" x14ac:dyDescent="0.2">
      <c r="H21422" s="101"/>
      <c r="I21422" s="101"/>
    </row>
    <row r="21423" spans="8:9" x14ac:dyDescent="0.2">
      <c r="H21423" s="101"/>
      <c r="I21423" s="101"/>
    </row>
    <row r="21424" spans="8:9" x14ac:dyDescent="0.2">
      <c r="H21424" s="101"/>
      <c r="I21424" s="101"/>
    </row>
    <row r="21425" spans="8:9" x14ac:dyDescent="0.2">
      <c r="H21425" s="101"/>
      <c r="I21425" s="101"/>
    </row>
    <row r="21426" spans="8:9" x14ac:dyDescent="0.2">
      <c r="H21426" s="101"/>
      <c r="I21426" s="101"/>
    </row>
    <row r="21427" spans="8:9" x14ac:dyDescent="0.2">
      <c r="H21427" s="101"/>
      <c r="I21427" s="101"/>
    </row>
    <row r="21428" spans="8:9" x14ac:dyDescent="0.2">
      <c r="H21428" s="101"/>
      <c r="I21428" s="101"/>
    </row>
    <row r="21429" spans="8:9" x14ac:dyDescent="0.2">
      <c r="H21429" s="101"/>
      <c r="I21429" s="101"/>
    </row>
    <row r="21430" spans="8:9" x14ac:dyDescent="0.2">
      <c r="H21430" s="101"/>
      <c r="I21430" s="101"/>
    </row>
    <row r="21431" spans="8:9" x14ac:dyDescent="0.2">
      <c r="H21431" s="101"/>
      <c r="I21431" s="101"/>
    </row>
    <row r="21432" spans="8:9" x14ac:dyDescent="0.2">
      <c r="H21432" s="101"/>
      <c r="I21432" s="101"/>
    </row>
    <row r="21433" spans="8:9" x14ac:dyDescent="0.2">
      <c r="H21433" s="101"/>
      <c r="I21433" s="101"/>
    </row>
    <row r="21434" spans="8:9" x14ac:dyDescent="0.2">
      <c r="H21434" s="101"/>
      <c r="I21434" s="101"/>
    </row>
    <row r="21435" spans="8:9" x14ac:dyDescent="0.2">
      <c r="H21435" s="101"/>
      <c r="I21435" s="101"/>
    </row>
    <row r="21436" spans="8:9" x14ac:dyDescent="0.2">
      <c r="H21436" s="101"/>
      <c r="I21436" s="101"/>
    </row>
    <row r="21437" spans="8:9" x14ac:dyDescent="0.2">
      <c r="H21437" s="101"/>
      <c r="I21437" s="101"/>
    </row>
    <row r="21438" spans="8:9" x14ac:dyDescent="0.2">
      <c r="H21438" s="101"/>
      <c r="I21438" s="101"/>
    </row>
    <row r="21439" spans="8:9" x14ac:dyDescent="0.2">
      <c r="H21439" s="101"/>
      <c r="I21439" s="101"/>
    </row>
    <row r="21440" spans="8:9" x14ac:dyDescent="0.2">
      <c r="H21440" s="101"/>
      <c r="I21440" s="101"/>
    </row>
    <row r="21441" spans="8:9" x14ac:dyDescent="0.2">
      <c r="H21441" s="101"/>
      <c r="I21441" s="101"/>
    </row>
    <row r="21442" spans="8:9" x14ac:dyDescent="0.2">
      <c r="H21442" s="101"/>
      <c r="I21442" s="101"/>
    </row>
    <row r="21443" spans="8:9" x14ac:dyDescent="0.2">
      <c r="H21443" s="101"/>
      <c r="I21443" s="101"/>
    </row>
    <row r="21444" spans="8:9" x14ac:dyDescent="0.2">
      <c r="H21444" s="101"/>
      <c r="I21444" s="101"/>
    </row>
    <row r="21445" spans="8:9" x14ac:dyDescent="0.2">
      <c r="H21445" s="101"/>
      <c r="I21445" s="101"/>
    </row>
    <row r="21446" spans="8:9" x14ac:dyDescent="0.2">
      <c r="H21446" s="101"/>
      <c r="I21446" s="101"/>
    </row>
    <row r="21447" spans="8:9" x14ac:dyDescent="0.2">
      <c r="H21447" s="101"/>
      <c r="I21447" s="101"/>
    </row>
    <row r="21448" spans="8:9" x14ac:dyDescent="0.2">
      <c r="H21448" s="101"/>
      <c r="I21448" s="101"/>
    </row>
    <row r="21449" spans="8:9" x14ac:dyDescent="0.2">
      <c r="H21449" s="101"/>
      <c r="I21449" s="101"/>
    </row>
    <row r="21450" spans="8:9" x14ac:dyDescent="0.2">
      <c r="H21450" s="101"/>
      <c r="I21450" s="101"/>
    </row>
    <row r="21451" spans="8:9" x14ac:dyDescent="0.2">
      <c r="H21451" s="101"/>
      <c r="I21451" s="101"/>
    </row>
    <row r="21452" spans="8:9" x14ac:dyDescent="0.2">
      <c r="H21452" s="101"/>
      <c r="I21452" s="101"/>
    </row>
    <row r="21453" spans="8:9" x14ac:dyDescent="0.2">
      <c r="H21453" s="101"/>
      <c r="I21453" s="101"/>
    </row>
    <row r="21454" spans="8:9" x14ac:dyDescent="0.2">
      <c r="H21454" s="101"/>
      <c r="I21454" s="101"/>
    </row>
    <row r="21455" spans="8:9" x14ac:dyDescent="0.2">
      <c r="H21455" s="101"/>
      <c r="I21455" s="101"/>
    </row>
    <row r="21456" spans="8:9" x14ac:dyDescent="0.2">
      <c r="H21456" s="101"/>
      <c r="I21456" s="101"/>
    </row>
    <row r="21457" spans="8:9" x14ac:dyDescent="0.2">
      <c r="H21457" s="101"/>
      <c r="I21457" s="101"/>
    </row>
    <row r="21458" spans="8:9" x14ac:dyDescent="0.2">
      <c r="H21458" s="101"/>
      <c r="I21458" s="101"/>
    </row>
    <row r="21459" spans="8:9" x14ac:dyDescent="0.2">
      <c r="H21459" s="101"/>
      <c r="I21459" s="101"/>
    </row>
    <row r="21460" spans="8:9" x14ac:dyDescent="0.2">
      <c r="H21460" s="101"/>
      <c r="I21460" s="101"/>
    </row>
    <row r="21461" spans="8:9" x14ac:dyDescent="0.2">
      <c r="H21461" s="101"/>
      <c r="I21461" s="101"/>
    </row>
    <row r="21462" spans="8:9" x14ac:dyDescent="0.2">
      <c r="H21462" s="101"/>
      <c r="I21462" s="101"/>
    </row>
    <row r="21463" spans="8:9" x14ac:dyDescent="0.2">
      <c r="H21463" s="101"/>
      <c r="I21463" s="101"/>
    </row>
    <row r="21464" spans="8:9" x14ac:dyDescent="0.2">
      <c r="H21464" s="101"/>
      <c r="I21464" s="101"/>
    </row>
    <row r="21465" spans="8:9" x14ac:dyDescent="0.2">
      <c r="H21465" s="101"/>
      <c r="I21465" s="101"/>
    </row>
    <row r="21466" spans="8:9" x14ac:dyDescent="0.2">
      <c r="H21466" s="101"/>
      <c r="I21466" s="101"/>
    </row>
    <row r="21467" spans="8:9" x14ac:dyDescent="0.2">
      <c r="H21467" s="101"/>
      <c r="I21467" s="101"/>
    </row>
    <row r="21468" spans="8:9" x14ac:dyDescent="0.2">
      <c r="H21468" s="101"/>
      <c r="I21468" s="101"/>
    </row>
    <row r="21469" spans="8:9" x14ac:dyDescent="0.2">
      <c r="H21469" s="101"/>
      <c r="I21469" s="101"/>
    </row>
    <row r="21470" spans="8:9" x14ac:dyDescent="0.2">
      <c r="H21470" s="101"/>
      <c r="I21470" s="101"/>
    </row>
    <row r="21471" spans="8:9" x14ac:dyDescent="0.2">
      <c r="H21471" s="101"/>
      <c r="I21471" s="101"/>
    </row>
    <row r="21472" spans="8:9" x14ac:dyDescent="0.2">
      <c r="H21472" s="101"/>
      <c r="I21472" s="101"/>
    </row>
    <row r="21473" spans="8:9" x14ac:dyDescent="0.2">
      <c r="H21473" s="101"/>
      <c r="I21473" s="101"/>
    </row>
    <row r="21474" spans="8:9" x14ac:dyDescent="0.2">
      <c r="H21474" s="101"/>
      <c r="I21474" s="101"/>
    </row>
    <row r="21475" spans="8:9" x14ac:dyDescent="0.2">
      <c r="H21475" s="101"/>
      <c r="I21475" s="101"/>
    </row>
    <row r="21476" spans="8:9" x14ac:dyDescent="0.2">
      <c r="H21476" s="101"/>
      <c r="I21476" s="101"/>
    </row>
    <row r="21477" spans="8:9" x14ac:dyDescent="0.2">
      <c r="H21477" s="101"/>
      <c r="I21477" s="101"/>
    </row>
    <row r="21478" spans="8:9" x14ac:dyDescent="0.2">
      <c r="H21478" s="101"/>
      <c r="I21478" s="101"/>
    </row>
    <row r="21479" spans="8:9" x14ac:dyDescent="0.2">
      <c r="H21479" s="101"/>
      <c r="I21479" s="101"/>
    </row>
    <row r="21480" spans="8:9" x14ac:dyDescent="0.2">
      <c r="H21480" s="101"/>
      <c r="I21480" s="101"/>
    </row>
    <row r="21481" spans="8:9" x14ac:dyDescent="0.2">
      <c r="H21481" s="101"/>
      <c r="I21481" s="101"/>
    </row>
    <row r="21482" spans="8:9" x14ac:dyDescent="0.2">
      <c r="H21482" s="101"/>
      <c r="I21482" s="101"/>
    </row>
    <row r="21483" spans="8:9" x14ac:dyDescent="0.2">
      <c r="H21483" s="101"/>
      <c r="I21483" s="101"/>
    </row>
    <row r="21484" spans="8:9" x14ac:dyDescent="0.2">
      <c r="H21484" s="101"/>
      <c r="I21484" s="101"/>
    </row>
    <row r="21485" spans="8:9" x14ac:dyDescent="0.2">
      <c r="H21485" s="101"/>
      <c r="I21485" s="101"/>
    </row>
    <row r="21486" spans="8:9" x14ac:dyDescent="0.2">
      <c r="H21486" s="101"/>
      <c r="I21486" s="101"/>
    </row>
    <row r="21487" spans="8:9" x14ac:dyDescent="0.2">
      <c r="H21487" s="101"/>
      <c r="I21487" s="101"/>
    </row>
    <row r="21488" spans="8:9" x14ac:dyDescent="0.2">
      <c r="H21488" s="101"/>
      <c r="I21488" s="101"/>
    </row>
    <row r="21489" spans="8:9" x14ac:dyDescent="0.2">
      <c r="H21489" s="101"/>
      <c r="I21489" s="101"/>
    </row>
    <row r="21490" spans="8:9" x14ac:dyDescent="0.2">
      <c r="H21490" s="101"/>
      <c r="I21490" s="101"/>
    </row>
    <row r="21491" spans="8:9" x14ac:dyDescent="0.2">
      <c r="H21491" s="101"/>
      <c r="I21491" s="101"/>
    </row>
    <row r="21492" spans="8:9" x14ac:dyDescent="0.2">
      <c r="H21492" s="101"/>
      <c r="I21492" s="101"/>
    </row>
    <row r="21493" spans="8:9" x14ac:dyDescent="0.2">
      <c r="H21493" s="101"/>
      <c r="I21493" s="101"/>
    </row>
    <row r="21494" spans="8:9" x14ac:dyDescent="0.2">
      <c r="H21494" s="101"/>
      <c r="I21494" s="101"/>
    </row>
    <row r="21495" spans="8:9" x14ac:dyDescent="0.2">
      <c r="H21495" s="101"/>
      <c r="I21495" s="101"/>
    </row>
    <row r="21496" spans="8:9" x14ac:dyDescent="0.2">
      <c r="H21496" s="101"/>
      <c r="I21496" s="101"/>
    </row>
    <row r="21497" spans="8:9" x14ac:dyDescent="0.2">
      <c r="H21497" s="101"/>
      <c r="I21497" s="101"/>
    </row>
    <row r="21498" spans="8:9" x14ac:dyDescent="0.2">
      <c r="H21498" s="101"/>
      <c r="I21498" s="101"/>
    </row>
    <row r="21499" spans="8:9" x14ac:dyDescent="0.2">
      <c r="H21499" s="101"/>
      <c r="I21499" s="101"/>
    </row>
    <row r="21500" spans="8:9" x14ac:dyDescent="0.2">
      <c r="H21500" s="101"/>
      <c r="I21500" s="101"/>
    </row>
    <row r="21501" spans="8:9" x14ac:dyDescent="0.2">
      <c r="H21501" s="101"/>
      <c r="I21501" s="101"/>
    </row>
    <row r="21502" spans="8:9" x14ac:dyDescent="0.2">
      <c r="H21502" s="101"/>
      <c r="I21502" s="101"/>
    </row>
    <row r="21503" spans="8:9" x14ac:dyDescent="0.2">
      <c r="H21503" s="101"/>
      <c r="I21503" s="101"/>
    </row>
    <row r="21504" spans="8:9" x14ac:dyDescent="0.2">
      <c r="H21504" s="101"/>
      <c r="I21504" s="101"/>
    </row>
    <row r="21505" spans="8:9" x14ac:dyDescent="0.2">
      <c r="H21505" s="101"/>
      <c r="I21505" s="101"/>
    </row>
    <row r="21506" spans="8:9" x14ac:dyDescent="0.2">
      <c r="H21506" s="101"/>
      <c r="I21506" s="101"/>
    </row>
    <row r="21507" spans="8:9" x14ac:dyDescent="0.2">
      <c r="H21507" s="101"/>
      <c r="I21507" s="101"/>
    </row>
    <row r="21508" spans="8:9" x14ac:dyDescent="0.2">
      <c r="H21508" s="101"/>
      <c r="I21508" s="101"/>
    </row>
    <row r="21509" spans="8:9" x14ac:dyDescent="0.2">
      <c r="H21509" s="101"/>
      <c r="I21509" s="101"/>
    </row>
    <row r="21510" spans="8:9" x14ac:dyDescent="0.2">
      <c r="H21510" s="101"/>
      <c r="I21510" s="101"/>
    </row>
    <row r="21511" spans="8:9" x14ac:dyDescent="0.2">
      <c r="H21511" s="101"/>
      <c r="I21511" s="101"/>
    </row>
    <row r="21512" spans="8:9" x14ac:dyDescent="0.2">
      <c r="H21512" s="101"/>
      <c r="I21512" s="101"/>
    </row>
    <row r="21513" spans="8:9" x14ac:dyDescent="0.2">
      <c r="H21513" s="101"/>
      <c r="I21513" s="101"/>
    </row>
    <row r="21514" spans="8:9" x14ac:dyDescent="0.2">
      <c r="H21514" s="101"/>
      <c r="I21514" s="101"/>
    </row>
    <row r="21515" spans="8:9" x14ac:dyDescent="0.2">
      <c r="H21515" s="101"/>
      <c r="I21515" s="101"/>
    </row>
    <row r="21516" spans="8:9" x14ac:dyDescent="0.2">
      <c r="H21516" s="101"/>
      <c r="I21516" s="101"/>
    </row>
    <row r="21517" spans="8:9" x14ac:dyDescent="0.2">
      <c r="H21517" s="101"/>
      <c r="I21517" s="101"/>
    </row>
    <row r="21518" spans="8:9" x14ac:dyDescent="0.2">
      <c r="H21518" s="101"/>
      <c r="I21518" s="101"/>
    </row>
    <row r="21519" spans="8:9" x14ac:dyDescent="0.2">
      <c r="H21519" s="101"/>
      <c r="I21519" s="101"/>
    </row>
    <row r="21520" spans="8:9" x14ac:dyDescent="0.2">
      <c r="H21520" s="101"/>
      <c r="I21520" s="101"/>
    </row>
    <row r="21521" spans="8:9" x14ac:dyDescent="0.2">
      <c r="H21521" s="101"/>
      <c r="I21521" s="101"/>
    </row>
    <row r="21522" spans="8:9" x14ac:dyDescent="0.2">
      <c r="H21522" s="101"/>
      <c r="I21522" s="101"/>
    </row>
    <row r="21523" spans="8:9" x14ac:dyDescent="0.2">
      <c r="H21523" s="101"/>
      <c r="I21523" s="101"/>
    </row>
    <row r="21524" spans="8:9" x14ac:dyDescent="0.2">
      <c r="H21524" s="101"/>
      <c r="I21524" s="101"/>
    </row>
    <row r="21525" spans="8:9" x14ac:dyDescent="0.2">
      <c r="H21525" s="101"/>
      <c r="I21525" s="101"/>
    </row>
    <row r="21526" spans="8:9" x14ac:dyDescent="0.2">
      <c r="H21526" s="101"/>
      <c r="I21526" s="101"/>
    </row>
    <row r="21527" spans="8:9" x14ac:dyDescent="0.2">
      <c r="H21527" s="101"/>
      <c r="I21527" s="101"/>
    </row>
    <row r="21528" spans="8:9" x14ac:dyDescent="0.2">
      <c r="H21528" s="101"/>
      <c r="I21528" s="101"/>
    </row>
    <row r="21529" spans="8:9" x14ac:dyDescent="0.2">
      <c r="H21529" s="101"/>
      <c r="I21529" s="101"/>
    </row>
    <row r="21530" spans="8:9" x14ac:dyDescent="0.2">
      <c r="H21530" s="101"/>
      <c r="I21530" s="101"/>
    </row>
    <row r="21531" spans="8:9" x14ac:dyDescent="0.2">
      <c r="H21531" s="101"/>
      <c r="I21531" s="101"/>
    </row>
    <row r="21532" spans="8:9" x14ac:dyDescent="0.2">
      <c r="H21532" s="101"/>
      <c r="I21532" s="101"/>
    </row>
    <row r="21533" spans="8:9" x14ac:dyDescent="0.2">
      <c r="H21533" s="101"/>
      <c r="I21533" s="101"/>
    </row>
    <row r="21534" spans="8:9" x14ac:dyDescent="0.2">
      <c r="H21534" s="101"/>
      <c r="I21534" s="101"/>
    </row>
    <row r="21535" spans="8:9" x14ac:dyDescent="0.2">
      <c r="H21535" s="101"/>
      <c r="I21535" s="101"/>
    </row>
    <row r="21536" spans="8:9" x14ac:dyDescent="0.2">
      <c r="H21536" s="101"/>
      <c r="I21536" s="101"/>
    </row>
    <row r="21537" spans="8:9" x14ac:dyDescent="0.2">
      <c r="H21537" s="101"/>
      <c r="I21537" s="101"/>
    </row>
    <row r="21538" spans="8:9" x14ac:dyDescent="0.2">
      <c r="H21538" s="101"/>
      <c r="I21538" s="101"/>
    </row>
    <row r="21539" spans="8:9" x14ac:dyDescent="0.2">
      <c r="H21539" s="101"/>
      <c r="I21539" s="101"/>
    </row>
    <row r="21540" spans="8:9" x14ac:dyDescent="0.2">
      <c r="H21540" s="101"/>
      <c r="I21540" s="101"/>
    </row>
    <row r="21541" spans="8:9" x14ac:dyDescent="0.2">
      <c r="H21541" s="101"/>
      <c r="I21541" s="101"/>
    </row>
    <row r="21542" spans="8:9" x14ac:dyDescent="0.2">
      <c r="H21542" s="101"/>
      <c r="I21542" s="101"/>
    </row>
    <row r="21543" spans="8:9" x14ac:dyDescent="0.2">
      <c r="H21543" s="101"/>
      <c r="I21543" s="101"/>
    </row>
    <row r="21544" spans="8:9" x14ac:dyDescent="0.2">
      <c r="H21544" s="101"/>
      <c r="I21544" s="101"/>
    </row>
    <row r="21545" spans="8:9" x14ac:dyDescent="0.2">
      <c r="H21545" s="101"/>
      <c r="I21545" s="101"/>
    </row>
    <row r="21546" spans="8:9" x14ac:dyDescent="0.2">
      <c r="H21546" s="101"/>
      <c r="I21546" s="101"/>
    </row>
    <row r="21547" spans="8:9" x14ac:dyDescent="0.2">
      <c r="H21547" s="101"/>
      <c r="I21547" s="101"/>
    </row>
    <row r="21548" spans="8:9" x14ac:dyDescent="0.2">
      <c r="H21548" s="101"/>
      <c r="I21548" s="101"/>
    </row>
    <row r="21549" spans="8:9" x14ac:dyDescent="0.2">
      <c r="H21549" s="101"/>
      <c r="I21549" s="101"/>
    </row>
    <row r="21550" spans="8:9" x14ac:dyDescent="0.2">
      <c r="H21550" s="101"/>
      <c r="I21550" s="101"/>
    </row>
    <row r="21551" spans="8:9" x14ac:dyDescent="0.2">
      <c r="H21551" s="101"/>
      <c r="I21551" s="101"/>
    </row>
    <row r="21552" spans="8:9" x14ac:dyDescent="0.2">
      <c r="H21552" s="101"/>
      <c r="I21552" s="101"/>
    </row>
    <row r="21553" spans="8:9" x14ac:dyDescent="0.2">
      <c r="H21553" s="101"/>
      <c r="I21553" s="101"/>
    </row>
    <row r="21554" spans="8:9" x14ac:dyDescent="0.2">
      <c r="H21554" s="101"/>
      <c r="I21554" s="101"/>
    </row>
    <row r="21555" spans="8:9" x14ac:dyDescent="0.2">
      <c r="H21555" s="101"/>
      <c r="I21555" s="101"/>
    </row>
    <row r="21556" spans="8:9" x14ac:dyDescent="0.2">
      <c r="H21556" s="101"/>
      <c r="I21556" s="101"/>
    </row>
    <row r="21557" spans="8:9" x14ac:dyDescent="0.2">
      <c r="H21557" s="101"/>
      <c r="I21557" s="101"/>
    </row>
    <row r="21558" spans="8:9" x14ac:dyDescent="0.2">
      <c r="H21558" s="101"/>
      <c r="I21558" s="101"/>
    </row>
    <row r="21559" spans="8:9" x14ac:dyDescent="0.2">
      <c r="H21559" s="101"/>
      <c r="I21559" s="101"/>
    </row>
    <row r="21560" spans="8:9" x14ac:dyDescent="0.2">
      <c r="H21560" s="101"/>
      <c r="I21560" s="101"/>
    </row>
    <row r="21561" spans="8:9" x14ac:dyDescent="0.2">
      <c r="H21561" s="101"/>
      <c r="I21561" s="101"/>
    </row>
    <row r="21562" spans="8:9" x14ac:dyDescent="0.2">
      <c r="H21562" s="101"/>
      <c r="I21562" s="101"/>
    </row>
    <row r="21563" spans="8:9" x14ac:dyDescent="0.2">
      <c r="H21563" s="101"/>
      <c r="I21563" s="101"/>
    </row>
    <row r="21564" spans="8:9" x14ac:dyDescent="0.2">
      <c r="H21564" s="101"/>
      <c r="I21564" s="101"/>
    </row>
    <row r="21565" spans="8:9" x14ac:dyDescent="0.2">
      <c r="H21565" s="101"/>
      <c r="I21565" s="101"/>
    </row>
    <row r="21566" spans="8:9" x14ac:dyDescent="0.2">
      <c r="H21566" s="101"/>
      <c r="I21566" s="101"/>
    </row>
    <row r="21567" spans="8:9" x14ac:dyDescent="0.2">
      <c r="H21567" s="101"/>
      <c r="I21567" s="101"/>
    </row>
    <row r="21568" spans="8:9" x14ac:dyDescent="0.2">
      <c r="H21568" s="101"/>
      <c r="I21568" s="101"/>
    </row>
    <row r="21569" spans="8:9" x14ac:dyDescent="0.2">
      <c r="H21569" s="101"/>
      <c r="I21569" s="101"/>
    </row>
    <row r="21570" spans="8:9" x14ac:dyDescent="0.2">
      <c r="H21570" s="101"/>
      <c r="I21570" s="101"/>
    </row>
    <row r="21571" spans="8:9" x14ac:dyDescent="0.2">
      <c r="H21571" s="101"/>
      <c r="I21571" s="101"/>
    </row>
    <row r="21572" spans="8:9" x14ac:dyDescent="0.2">
      <c r="H21572" s="101"/>
      <c r="I21572" s="101"/>
    </row>
    <row r="21573" spans="8:9" x14ac:dyDescent="0.2">
      <c r="H21573" s="101"/>
      <c r="I21573" s="101"/>
    </row>
    <row r="21574" spans="8:9" x14ac:dyDescent="0.2">
      <c r="H21574" s="101"/>
      <c r="I21574" s="101"/>
    </row>
    <row r="21575" spans="8:9" x14ac:dyDescent="0.2">
      <c r="H21575" s="101"/>
      <c r="I21575" s="101"/>
    </row>
    <row r="21576" spans="8:9" x14ac:dyDescent="0.2">
      <c r="H21576" s="101"/>
      <c r="I21576" s="101"/>
    </row>
    <row r="21577" spans="8:9" x14ac:dyDescent="0.2">
      <c r="H21577" s="101"/>
      <c r="I21577" s="101"/>
    </row>
    <row r="21578" spans="8:9" x14ac:dyDescent="0.2">
      <c r="H21578" s="101"/>
      <c r="I21578" s="101"/>
    </row>
    <row r="21579" spans="8:9" x14ac:dyDescent="0.2">
      <c r="H21579" s="101"/>
      <c r="I21579" s="101"/>
    </row>
    <row r="21580" spans="8:9" x14ac:dyDescent="0.2">
      <c r="H21580" s="101"/>
      <c r="I21580" s="101"/>
    </row>
    <row r="21581" spans="8:9" x14ac:dyDescent="0.2">
      <c r="H21581" s="101"/>
      <c r="I21581" s="101"/>
    </row>
    <row r="21582" spans="8:9" x14ac:dyDescent="0.2">
      <c r="H21582" s="101"/>
      <c r="I21582" s="101"/>
    </row>
    <row r="21583" spans="8:9" x14ac:dyDescent="0.2">
      <c r="H21583" s="101"/>
      <c r="I21583" s="101"/>
    </row>
    <row r="21584" spans="8:9" x14ac:dyDescent="0.2">
      <c r="H21584" s="101"/>
      <c r="I21584" s="101"/>
    </row>
    <row r="21585" spans="8:9" x14ac:dyDescent="0.2">
      <c r="H21585" s="101"/>
      <c r="I21585" s="101"/>
    </row>
    <row r="21586" spans="8:9" x14ac:dyDescent="0.2">
      <c r="H21586" s="101"/>
      <c r="I21586" s="101"/>
    </row>
    <row r="21587" spans="8:9" x14ac:dyDescent="0.2">
      <c r="H21587" s="101"/>
      <c r="I21587" s="101"/>
    </row>
    <row r="21588" spans="8:9" x14ac:dyDescent="0.2">
      <c r="H21588" s="101"/>
      <c r="I21588" s="101"/>
    </row>
    <row r="21589" spans="8:9" x14ac:dyDescent="0.2">
      <c r="H21589" s="101"/>
      <c r="I21589" s="101"/>
    </row>
    <row r="21590" spans="8:9" x14ac:dyDescent="0.2">
      <c r="H21590" s="101"/>
      <c r="I21590" s="101"/>
    </row>
    <row r="21591" spans="8:9" x14ac:dyDescent="0.2">
      <c r="H21591" s="101"/>
      <c r="I21591" s="101"/>
    </row>
    <row r="21592" spans="8:9" x14ac:dyDescent="0.2">
      <c r="H21592" s="101"/>
      <c r="I21592" s="101"/>
    </row>
    <row r="21593" spans="8:9" x14ac:dyDescent="0.2">
      <c r="H21593" s="101"/>
      <c r="I21593" s="101"/>
    </row>
    <row r="21594" spans="8:9" x14ac:dyDescent="0.2">
      <c r="H21594" s="101"/>
      <c r="I21594" s="101"/>
    </row>
    <row r="21595" spans="8:9" x14ac:dyDescent="0.2">
      <c r="H21595" s="101"/>
      <c r="I21595" s="101"/>
    </row>
    <row r="21596" spans="8:9" x14ac:dyDescent="0.2">
      <c r="H21596" s="101"/>
      <c r="I21596" s="101"/>
    </row>
    <row r="21597" spans="8:9" x14ac:dyDescent="0.2">
      <c r="H21597" s="101"/>
      <c r="I21597" s="101"/>
    </row>
    <row r="21598" spans="8:9" x14ac:dyDescent="0.2">
      <c r="H21598" s="101"/>
      <c r="I21598" s="101"/>
    </row>
    <row r="21599" spans="8:9" x14ac:dyDescent="0.2">
      <c r="H21599" s="101"/>
      <c r="I21599" s="101"/>
    </row>
    <row r="21600" spans="8:9" x14ac:dyDescent="0.2">
      <c r="H21600" s="101"/>
      <c r="I21600" s="101"/>
    </row>
    <row r="21601" spans="8:9" x14ac:dyDescent="0.2">
      <c r="H21601" s="101"/>
      <c r="I21601" s="101"/>
    </row>
    <row r="21602" spans="8:9" x14ac:dyDescent="0.2">
      <c r="H21602" s="101"/>
      <c r="I21602" s="101"/>
    </row>
    <row r="21603" spans="8:9" x14ac:dyDescent="0.2">
      <c r="H21603" s="101"/>
      <c r="I21603" s="101"/>
    </row>
    <row r="21604" spans="8:9" x14ac:dyDescent="0.2">
      <c r="H21604" s="101"/>
      <c r="I21604" s="101"/>
    </row>
    <row r="21605" spans="8:9" x14ac:dyDescent="0.2">
      <c r="H21605" s="101"/>
      <c r="I21605" s="101"/>
    </row>
    <row r="21606" spans="8:9" x14ac:dyDescent="0.2">
      <c r="H21606" s="101"/>
      <c r="I21606" s="101"/>
    </row>
    <row r="21607" spans="8:9" x14ac:dyDescent="0.2">
      <c r="H21607" s="101"/>
      <c r="I21607" s="101"/>
    </row>
    <row r="21608" spans="8:9" x14ac:dyDescent="0.2">
      <c r="H21608" s="101"/>
      <c r="I21608" s="101"/>
    </row>
    <row r="21609" spans="8:9" x14ac:dyDescent="0.2">
      <c r="H21609" s="101"/>
      <c r="I21609" s="101"/>
    </row>
    <row r="21610" spans="8:9" x14ac:dyDescent="0.2">
      <c r="H21610" s="101"/>
      <c r="I21610" s="101"/>
    </row>
    <row r="21611" spans="8:9" x14ac:dyDescent="0.2">
      <c r="H21611" s="101"/>
      <c r="I21611" s="101"/>
    </row>
    <row r="21612" spans="8:9" x14ac:dyDescent="0.2">
      <c r="H21612" s="101"/>
      <c r="I21612" s="101"/>
    </row>
    <row r="21613" spans="8:9" x14ac:dyDescent="0.2">
      <c r="H21613" s="101"/>
      <c r="I21613" s="101"/>
    </row>
    <row r="21614" spans="8:9" x14ac:dyDescent="0.2">
      <c r="H21614" s="101"/>
      <c r="I21614" s="101"/>
    </row>
    <row r="21615" spans="8:9" x14ac:dyDescent="0.2">
      <c r="H21615" s="101"/>
      <c r="I21615" s="101"/>
    </row>
    <row r="21616" spans="8:9" x14ac:dyDescent="0.2">
      <c r="H21616" s="101"/>
      <c r="I21616" s="101"/>
    </row>
    <row r="21617" spans="8:9" x14ac:dyDescent="0.2">
      <c r="H21617" s="101"/>
      <c r="I21617" s="101"/>
    </row>
    <row r="21618" spans="8:9" x14ac:dyDescent="0.2">
      <c r="H21618" s="101"/>
      <c r="I21618" s="101"/>
    </row>
    <row r="21619" spans="8:9" x14ac:dyDescent="0.2">
      <c r="H21619" s="101"/>
      <c r="I21619" s="101"/>
    </row>
    <row r="21620" spans="8:9" x14ac:dyDescent="0.2">
      <c r="H21620" s="101"/>
      <c r="I21620" s="101"/>
    </row>
    <row r="21621" spans="8:9" x14ac:dyDescent="0.2">
      <c r="H21621" s="101"/>
      <c r="I21621" s="101"/>
    </row>
    <row r="21622" spans="8:9" x14ac:dyDescent="0.2">
      <c r="H21622" s="101"/>
      <c r="I21622" s="101"/>
    </row>
    <row r="21623" spans="8:9" x14ac:dyDescent="0.2">
      <c r="H21623" s="101"/>
      <c r="I21623" s="101"/>
    </row>
    <row r="21624" spans="8:9" x14ac:dyDescent="0.2">
      <c r="H21624" s="101"/>
      <c r="I21624" s="101"/>
    </row>
    <row r="21625" spans="8:9" x14ac:dyDescent="0.2">
      <c r="H21625" s="101"/>
      <c r="I21625" s="101"/>
    </row>
    <row r="21626" spans="8:9" x14ac:dyDescent="0.2">
      <c r="H21626" s="101"/>
      <c r="I21626" s="101"/>
    </row>
    <row r="21627" spans="8:9" x14ac:dyDescent="0.2">
      <c r="H21627" s="101"/>
      <c r="I21627" s="101"/>
    </row>
    <row r="21628" spans="8:9" x14ac:dyDescent="0.2">
      <c r="H21628" s="101"/>
      <c r="I21628" s="101"/>
    </row>
    <row r="21629" spans="8:9" x14ac:dyDescent="0.2">
      <c r="H21629" s="101"/>
      <c r="I21629" s="101"/>
    </row>
    <row r="21630" spans="8:9" x14ac:dyDescent="0.2">
      <c r="H21630" s="101"/>
      <c r="I21630" s="101"/>
    </row>
    <row r="21631" spans="8:9" x14ac:dyDescent="0.2">
      <c r="H21631" s="101"/>
      <c r="I21631" s="101"/>
    </row>
    <row r="21632" spans="8:9" x14ac:dyDescent="0.2">
      <c r="H21632" s="101"/>
      <c r="I21632" s="101"/>
    </row>
    <row r="21633" spans="8:9" x14ac:dyDescent="0.2">
      <c r="H21633" s="101"/>
      <c r="I21633" s="101"/>
    </row>
    <row r="21634" spans="8:9" x14ac:dyDescent="0.2">
      <c r="H21634" s="101"/>
      <c r="I21634" s="101"/>
    </row>
    <row r="21635" spans="8:9" x14ac:dyDescent="0.2">
      <c r="H21635" s="101"/>
      <c r="I21635" s="101"/>
    </row>
    <row r="21636" spans="8:9" x14ac:dyDescent="0.2">
      <c r="H21636" s="101"/>
      <c r="I21636" s="101"/>
    </row>
    <row r="21637" spans="8:9" x14ac:dyDescent="0.2">
      <c r="H21637" s="101"/>
      <c r="I21637" s="101"/>
    </row>
    <row r="21638" spans="8:9" x14ac:dyDescent="0.2">
      <c r="H21638" s="101"/>
      <c r="I21638" s="101"/>
    </row>
    <row r="21639" spans="8:9" x14ac:dyDescent="0.2">
      <c r="H21639" s="101"/>
      <c r="I21639" s="101"/>
    </row>
    <row r="21640" spans="8:9" x14ac:dyDescent="0.2">
      <c r="H21640" s="101"/>
      <c r="I21640" s="101"/>
    </row>
    <row r="21641" spans="8:9" x14ac:dyDescent="0.2">
      <c r="H21641" s="101"/>
      <c r="I21641" s="101"/>
    </row>
    <row r="21642" spans="8:9" x14ac:dyDescent="0.2">
      <c r="H21642" s="101"/>
      <c r="I21642" s="101"/>
    </row>
    <row r="21643" spans="8:9" x14ac:dyDescent="0.2">
      <c r="H21643" s="101"/>
      <c r="I21643" s="101"/>
    </row>
    <row r="21644" spans="8:9" x14ac:dyDescent="0.2">
      <c r="H21644" s="101"/>
      <c r="I21644" s="101"/>
    </row>
    <row r="21645" spans="8:9" x14ac:dyDescent="0.2">
      <c r="H21645" s="101"/>
      <c r="I21645" s="101"/>
    </row>
    <row r="21646" spans="8:9" x14ac:dyDescent="0.2">
      <c r="H21646" s="101"/>
      <c r="I21646" s="101"/>
    </row>
    <row r="21647" spans="8:9" x14ac:dyDescent="0.2">
      <c r="H21647" s="101"/>
      <c r="I21647" s="101"/>
    </row>
    <row r="21648" spans="8:9" x14ac:dyDescent="0.2">
      <c r="H21648" s="101"/>
      <c r="I21648" s="101"/>
    </row>
    <row r="21649" spans="8:9" x14ac:dyDescent="0.2">
      <c r="H21649" s="101"/>
      <c r="I21649" s="101"/>
    </row>
    <row r="21650" spans="8:9" x14ac:dyDescent="0.2">
      <c r="H21650" s="101"/>
      <c r="I21650" s="101"/>
    </row>
    <row r="21651" spans="8:9" x14ac:dyDescent="0.2">
      <c r="H21651" s="101"/>
      <c r="I21651" s="101"/>
    </row>
    <row r="21652" spans="8:9" x14ac:dyDescent="0.2">
      <c r="H21652" s="101"/>
      <c r="I21652" s="101"/>
    </row>
    <row r="21653" spans="8:9" x14ac:dyDescent="0.2">
      <c r="H21653" s="101"/>
      <c r="I21653" s="101"/>
    </row>
    <row r="21654" spans="8:9" x14ac:dyDescent="0.2">
      <c r="H21654" s="101"/>
      <c r="I21654" s="101"/>
    </row>
    <row r="21655" spans="8:9" x14ac:dyDescent="0.2">
      <c r="H21655" s="101"/>
      <c r="I21655" s="101"/>
    </row>
    <row r="21656" spans="8:9" x14ac:dyDescent="0.2">
      <c r="H21656" s="101"/>
      <c r="I21656" s="101"/>
    </row>
    <row r="21657" spans="8:9" x14ac:dyDescent="0.2">
      <c r="H21657" s="101"/>
      <c r="I21657" s="101"/>
    </row>
    <row r="21658" spans="8:9" x14ac:dyDescent="0.2">
      <c r="H21658" s="101"/>
      <c r="I21658" s="101"/>
    </row>
    <row r="21659" spans="8:9" x14ac:dyDescent="0.2">
      <c r="H21659" s="101"/>
      <c r="I21659" s="101"/>
    </row>
    <row r="21660" spans="8:9" x14ac:dyDescent="0.2">
      <c r="H21660" s="101"/>
      <c r="I21660" s="101"/>
    </row>
    <row r="21661" spans="8:9" x14ac:dyDescent="0.2">
      <c r="H21661" s="101"/>
      <c r="I21661" s="101"/>
    </row>
    <row r="21662" spans="8:9" x14ac:dyDescent="0.2">
      <c r="H21662" s="101"/>
      <c r="I21662" s="101"/>
    </row>
    <row r="21663" spans="8:9" x14ac:dyDescent="0.2">
      <c r="H21663" s="101"/>
      <c r="I21663" s="101"/>
    </row>
    <row r="21664" spans="8:9" x14ac:dyDescent="0.2">
      <c r="H21664" s="101"/>
      <c r="I21664" s="101"/>
    </row>
    <row r="21665" spans="8:9" x14ac:dyDescent="0.2">
      <c r="H21665" s="101"/>
      <c r="I21665" s="101"/>
    </row>
    <row r="21666" spans="8:9" x14ac:dyDescent="0.2">
      <c r="H21666" s="101"/>
      <c r="I21666" s="101"/>
    </row>
    <row r="21667" spans="8:9" x14ac:dyDescent="0.2">
      <c r="H21667" s="101"/>
      <c r="I21667" s="101"/>
    </row>
    <row r="21668" spans="8:9" x14ac:dyDescent="0.2">
      <c r="H21668" s="101"/>
      <c r="I21668" s="101"/>
    </row>
    <row r="21669" spans="8:9" x14ac:dyDescent="0.2">
      <c r="H21669" s="101"/>
      <c r="I21669" s="101"/>
    </row>
    <row r="21670" spans="8:9" x14ac:dyDescent="0.2">
      <c r="H21670" s="101"/>
      <c r="I21670" s="101"/>
    </row>
    <row r="21671" spans="8:9" x14ac:dyDescent="0.2">
      <c r="H21671" s="101"/>
      <c r="I21671" s="101"/>
    </row>
    <row r="21672" spans="8:9" x14ac:dyDescent="0.2">
      <c r="H21672" s="101"/>
      <c r="I21672" s="101"/>
    </row>
    <row r="21673" spans="8:9" x14ac:dyDescent="0.2">
      <c r="H21673" s="101"/>
      <c r="I21673" s="101"/>
    </row>
    <row r="21674" spans="8:9" x14ac:dyDescent="0.2">
      <c r="H21674" s="101"/>
      <c r="I21674" s="101"/>
    </row>
    <row r="21675" spans="8:9" x14ac:dyDescent="0.2">
      <c r="H21675" s="101"/>
      <c r="I21675" s="101"/>
    </row>
    <row r="21676" spans="8:9" x14ac:dyDescent="0.2">
      <c r="H21676" s="101"/>
      <c r="I21676" s="101"/>
    </row>
    <row r="21677" spans="8:9" x14ac:dyDescent="0.2">
      <c r="H21677" s="101"/>
      <c r="I21677" s="101"/>
    </row>
    <row r="21678" spans="8:9" x14ac:dyDescent="0.2">
      <c r="H21678" s="101"/>
      <c r="I21678" s="101"/>
    </row>
    <row r="21679" spans="8:9" x14ac:dyDescent="0.2">
      <c r="H21679" s="101"/>
      <c r="I21679" s="101"/>
    </row>
    <row r="21680" spans="8:9" x14ac:dyDescent="0.2">
      <c r="H21680" s="101"/>
      <c r="I21680" s="101"/>
    </row>
    <row r="21681" spans="8:9" x14ac:dyDescent="0.2">
      <c r="H21681" s="101"/>
      <c r="I21681" s="101"/>
    </row>
    <row r="21682" spans="8:9" x14ac:dyDescent="0.2">
      <c r="H21682" s="101"/>
      <c r="I21682" s="101"/>
    </row>
    <row r="21683" spans="8:9" x14ac:dyDescent="0.2">
      <c r="H21683" s="101"/>
      <c r="I21683" s="101"/>
    </row>
    <row r="21684" spans="8:9" x14ac:dyDescent="0.2">
      <c r="H21684" s="101"/>
      <c r="I21684" s="101"/>
    </row>
    <row r="21685" spans="8:9" x14ac:dyDescent="0.2">
      <c r="H21685" s="101"/>
      <c r="I21685" s="101"/>
    </row>
    <row r="21686" spans="8:9" x14ac:dyDescent="0.2">
      <c r="H21686" s="101"/>
      <c r="I21686" s="101"/>
    </row>
    <row r="21687" spans="8:9" x14ac:dyDescent="0.2">
      <c r="H21687" s="101"/>
      <c r="I21687" s="101"/>
    </row>
    <row r="21688" spans="8:9" x14ac:dyDescent="0.2">
      <c r="H21688" s="101"/>
      <c r="I21688" s="101"/>
    </row>
    <row r="21689" spans="8:9" x14ac:dyDescent="0.2">
      <c r="H21689" s="101"/>
      <c r="I21689" s="101"/>
    </row>
    <row r="21690" spans="8:9" x14ac:dyDescent="0.2">
      <c r="H21690" s="101"/>
      <c r="I21690" s="101"/>
    </row>
    <row r="21691" spans="8:9" x14ac:dyDescent="0.2">
      <c r="H21691" s="101"/>
      <c r="I21691" s="101"/>
    </row>
    <row r="21692" spans="8:9" x14ac:dyDescent="0.2">
      <c r="H21692" s="101"/>
      <c r="I21692" s="101"/>
    </row>
    <row r="21693" spans="8:9" x14ac:dyDescent="0.2">
      <c r="H21693" s="101"/>
      <c r="I21693" s="101"/>
    </row>
    <row r="21694" spans="8:9" x14ac:dyDescent="0.2">
      <c r="H21694" s="101"/>
      <c r="I21694" s="101"/>
    </row>
    <row r="21695" spans="8:9" x14ac:dyDescent="0.2">
      <c r="H21695" s="101"/>
      <c r="I21695" s="101"/>
    </row>
    <row r="21696" spans="8:9" x14ac:dyDescent="0.2">
      <c r="H21696" s="101"/>
      <c r="I21696" s="101"/>
    </row>
    <row r="21697" spans="8:9" x14ac:dyDescent="0.2">
      <c r="H21697" s="101"/>
      <c r="I21697" s="101"/>
    </row>
    <row r="21698" spans="8:9" x14ac:dyDescent="0.2">
      <c r="H21698" s="101"/>
      <c r="I21698" s="101"/>
    </row>
    <row r="21699" spans="8:9" x14ac:dyDescent="0.2">
      <c r="H21699" s="101"/>
      <c r="I21699" s="101"/>
    </row>
    <row r="21700" spans="8:9" x14ac:dyDescent="0.2">
      <c r="H21700" s="101"/>
      <c r="I21700" s="101"/>
    </row>
    <row r="21701" spans="8:9" x14ac:dyDescent="0.2">
      <c r="H21701" s="101"/>
      <c r="I21701" s="101"/>
    </row>
    <row r="21702" spans="8:9" x14ac:dyDescent="0.2">
      <c r="H21702" s="101"/>
      <c r="I21702" s="101"/>
    </row>
    <row r="21703" spans="8:9" x14ac:dyDescent="0.2">
      <c r="H21703" s="101"/>
      <c r="I21703" s="101"/>
    </row>
    <row r="21704" spans="8:9" x14ac:dyDescent="0.2">
      <c r="H21704" s="101"/>
      <c r="I21704" s="101"/>
    </row>
    <row r="21705" spans="8:9" x14ac:dyDescent="0.2">
      <c r="H21705" s="101"/>
      <c r="I21705" s="101"/>
    </row>
    <row r="21706" spans="8:9" x14ac:dyDescent="0.2">
      <c r="H21706" s="101"/>
      <c r="I21706" s="101"/>
    </row>
    <row r="21707" spans="8:9" x14ac:dyDescent="0.2">
      <c r="H21707" s="101"/>
      <c r="I21707" s="101"/>
    </row>
    <row r="21708" spans="8:9" x14ac:dyDescent="0.2">
      <c r="H21708" s="101"/>
      <c r="I21708" s="101"/>
    </row>
    <row r="21709" spans="8:9" x14ac:dyDescent="0.2">
      <c r="H21709" s="101"/>
      <c r="I21709" s="101"/>
    </row>
    <row r="21710" spans="8:9" x14ac:dyDescent="0.2">
      <c r="H21710" s="101"/>
      <c r="I21710" s="101"/>
    </row>
    <row r="21711" spans="8:9" x14ac:dyDescent="0.2">
      <c r="H21711" s="101"/>
      <c r="I21711" s="101"/>
    </row>
    <row r="21712" spans="8:9" x14ac:dyDescent="0.2">
      <c r="H21712" s="101"/>
      <c r="I21712" s="101"/>
    </row>
    <row r="21713" spans="8:9" x14ac:dyDescent="0.2">
      <c r="H21713" s="101"/>
      <c r="I21713" s="101"/>
    </row>
    <row r="21714" spans="8:9" x14ac:dyDescent="0.2">
      <c r="H21714" s="101"/>
      <c r="I21714" s="101"/>
    </row>
    <row r="21715" spans="8:9" x14ac:dyDescent="0.2">
      <c r="H21715" s="101"/>
      <c r="I21715" s="101"/>
    </row>
    <row r="21716" spans="8:9" x14ac:dyDescent="0.2">
      <c r="H21716" s="101"/>
      <c r="I21716" s="101"/>
    </row>
    <row r="21717" spans="8:9" x14ac:dyDescent="0.2">
      <c r="H21717" s="101"/>
      <c r="I21717" s="101"/>
    </row>
    <row r="21718" spans="8:9" x14ac:dyDescent="0.2">
      <c r="H21718" s="101"/>
      <c r="I21718" s="101"/>
    </row>
    <row r="21719" spans="8:9" x14ac:dyDescent="0.2">
      <c r="H21719" s="101"/>
      <c r="I21719" s="101"/>
    </row>
    <row r="21720" spans="8:9" x14ac:dyDescent="0.2">
      <c r="H21720" s="101"/>
      <c r="I21720" s="101"/>
    </row>
    <row r="21721" spans="8:9" x14ac:dyDescent="0.2">
      <c r="H21721" s="101"/>
      <c r="I21721" s="101"/>
    </row>
    <row r="21722" spans="8:9" x14ac:dyDescent="0.2">
      <c r="H21722" s="101"/>
      <c r="I21722" s="101"/>
    </row>
    <row r="21723" spans="8:9" x14ac:dyDescent="0.2">
      <c r="H21723" s="101"/>
      <c r="I21723" s="101"/>
    </row>
    <row r="21724" spans="8:9" x14ac:dyDescent="0.2">
      <c r="H21724" s="101"/>
      <c r="I21724" s="101"/>
    </row>
    <row r="21725" spans="8:9" x14ac:dyDescent="0.2">
      <c r="H21725" s="101"/>
      <c r="I21725" s="101"/>
    </row>
    <row r="21726" spans="8:9" x14ac:dyDescent="0.2">
      <c r="H21726" s="101"/>
      <c r="I21726" s="101"/>
    </row>
    <row r="21727" spans="8:9" x14ac:dyDescent="0.2">
      <c r="H21727" s="101"/>
      <c r="I21727" s="101"/>
    </row>
    <row r="21728" spans="8:9" x14ac:dyDescent="0.2">
      <c r="H21728" s="101"/>
      <c r="I21728" s="101"/>
    </row>
    <row r="21729" spans="8:9" x14ac:dyDescent="0.2">
      <c r="H21729" s="101"/>
      <c r="I21729" s="101"/>
    </row>
    <row r="21730" spans="8:9" x14ac:dyDescent="0.2">
      <c r="H21730" s="101"/>
      <c r="I21730" s="101"/>
    </row>
    <row r="21731" spans="8:9" x14ac:dyDescent="0.2">
      <c r="H21731" s="101"/>
      <c r="I21731" s="101"/>
    </row>
    <row r="21732" spans="8:9" x14ac:dyDescent="0.2">
      <c r="H21732" s="101"/>
      <c r="I21732" s="101"/>
    </row>
    <row r="21733" spans="8:9" x14ac:dyDescent="0.2">
      <c r="H21733" s="101"/>
      <c r="I21733" s="101"/>
    </row>
    <row r="21734" spans="8:9" x14ac:dyDescent="0.2">
      <c r="H21734" s="101"/>
      <c r="I21734" s="101"/>
    </row>
    <row r="21735" spans="8:9" x14ac:dyDescent="0.2">
      <c r="H21735" s="101"/>
      <c r="I21735" s="101"/>
    </row>
    <row r="21736" spans="8:9" x14ac:dyDescent="0.2">
      <c r="H21736" s="101"/>
      <c r="I21736" s="101"/>
    </row>
    <row r="21737" spans="8:9" x14ac:dyDescent="0.2">
      <c r="H21737" s="101"/>
      <c r="I21737" s="101"/>
    </row>
    <row r="21738" spans="8:9" x14ac:dyDescent="0.2">
      <c r="H21738" s="101"/>
      <c r="I21738" s="101"/>
    </row>
    <row r="21739" spans="8:9" x14ac:dyDescent="0.2">
      <c r="H21739" s="101"/>
      <c r="I21739" s="101"/>
    </row>
    <row r="21740" spans="8:9" x14ac:dyDescent="0.2">
      <c r="H21740" s="101"/>
      <c r="I21740" s="101"/>
    </row>
    <row r="21741" spans="8:9" x14ac:dyDescent="0.2">
      <c r="H21741" s="101"/>
      <c r="I21741" s="101"/>
    </row>
    <row r="21742" spans="8:9" x14ac:dyDescent="0.2">
      <c r="H21742" s="101"/>
      <c r="I21742" s="101"/>
    </row>
    <row r="21743" spans="8:9" x14ac:dyDescent="0.2">
      <c r="H21743" s="101"/>
      <c r="I21743" s="101"/>
    </row>
    <row r="21744" spans="8:9" x14ac:dyDescent="0.2">
      <c r="H21744" s="101"/>
      <c r="I21744" s="101"/>
    </row>
    <row r="21745" spans="8:9" x14ac:dyDescent="0.2">
      <c r="H21745" s="101"/>
      <c r="I21745" s="101"/>
    </row>
    <row r="21746" spans="8:9" x14ac:dyDescent="0.2">
      <c r="H21746" s="101"/>
      <c r="I21746" s="101"/>
    </row>
    <row r="21747" spans="8:9" x14ac:dyDescent="0.2">
      <c r="H21747" s="101"/>
      <c r="I21747" s="101"/>
    </row>
    <row r="21748" spans="8:9" x14ac:dyDescent="0.2">
      <c r="H21748" s="101"/>
      <c r="I21748" s="101"/>
    </row>
    <row r="21749" spans="8:9" x14ac:dyDescent="0.2">
      <c r="H21749" s="101"/>
      <c r="I21749" s="101"/>
    </row>
    <row r="21750" spans="8:9" x14ac:dyDescent="0.2">
      <c r="H21750" s="101"/>
      <c r="I21750" s="101"/>
    </row>
    <row r="21751" spans="8:9" x14ac:dyDescent="0.2">
      <c r="H21751" s="101"/>
      <c r="I21751" s="101"/>
    </row>
    <row r="21752" spans="8:9" x14ac:dyDescent="0.2">
      <c r="H21752" s="101"/>
      <c r="I21752" s="101"/>
    </row>
    <row r="21753" spans="8:9" x14ac:dyDescent="0.2">
      <c r="H21753" s="101"/>
      <c r="I21753" s="101"/>
    </row>
    <row r="21754" spans="8:9" x14ac:dyDescent="0.2">
      <c r="H21754" s="101"/>
      <c r="I21754" s="101"/>
    </row>
    <row r="21755" spans="8:9" x14ac:dyDescent="0.2">
      <c r="H21755" s="101"/>
      <c r="I21755" s="101"/>
    </row>
    <row r="21756" spans="8:9" x14ac:dyDescent="0.2">
      <c r="H21756" s="101"/>
      <c r="I21756" s="101"/>
    </row>
    <row r="21757" spans="8:9" x14ac:dyDescent="0.2">
      <c r="H21757" s="101"/>
      <c r="I21757" s="101"/>
    </row>
    <row r="21758" spans="8:9" x14ac:dyDescent="0.2">
      <c r="H21758" s="101"/>
      <c r="I21758" s="101"/>
    </row>
    <row r="21759" spans="8:9" x14ac:dyDescent="0.2">
      <c r="H21759" s="101"/>
      <c r="I21759" s="101"/>
    </row>
    <row r="21760" spans="8:9" x14ac:dyDescent="0.2">
      <c r="H21760" s="101"/>
      <c r="I21760" s="101"/>
    </row>
    <row r="21761" spans="8:9" x14ac:dyDescent="0.2">
      <c r="H21761" s="101"/>
      <c r="I21761" s="101"/>
    </row>
    <row r="21762" spans="8:9" x14ac:dyDescent="0.2">
      <c r="H21762" s="101"/>
      <c r="I21762" s="101"/>
    </row>
    <row r="21763" spans="8:9" x14ac:dyDescent="0.2">
      <c r="H21763" s="101"/>
      <c r="I21763" s="101"/>
    </row>
    <row r="21764" spans="8:9" x14ac:dyDescent="0.2">
      <c r="H21764" s="101"/>
      <c r="I21764" s="101"/>
    </row>
    <row r="21765" spans="8:9" x14ac:dyDescent="0.2">
      <c r="H21765" s="101"/>
      <c r="I21765" s="101"/>
    </row>
    <row r="21766" spans="8:9" x14ac:dyDescent="0.2">
      <c r="H21766" s="101"/>
      <c r="I21766" s="101"/>
    </row>
    <row r="21767" spans="8:9" x14ac:dyDescent="0.2">
      <c r="H21767" s="101"/>
      <c r="I21767" s="101"/>
    </row>
    <row r="21768" spans="8:9" x14ac:dyDescent="0.2">
      <c r="H21768" s="101"/>
      <c r="I21768" s="101"/>
    </row>
    <row r="21769" spans="8:9" x14ac:dyDescent="0.2">
      <c r="H21769" s="101"/>
      <c r="I21769" s="101"/>
    </row>
    <row r="21770" spans="8:9" x14ac:dyDescent="0.2">
      <c r="H21770" s="101"/>
      <c r="I21770" s="101"/>
    </row>
    <row r="21771" spans="8:9" x14ac:dyDescent="0.2">
      <c r="H21771" s="101"/>
      <c r="I21771" s="101"/>
    </row>
    <row r="21772" spans="8:9" x14ac:dyDescent="0.2">
      <c r="H21772" s="101"/>
      <c r="I21772" s="101"/>
    </row>
    <row r="21773" spans="8:9" x14ac:dyDescent="0.2">
      <c r="H21773" s="101"/>
      <c r="I21773" s="101"/>
    </row>
    <row r="21774" spans="8:9" x14ac:dyDescent="0.2">
      <c r="H21774" s="101"/>
      <c r="I21774" s="101"/>
    </row>
    <row r="21775" spans="8:9" x14ac:dyDescent="0.2">
      <c r="H21775" s="101"/>
      <c r="I21775" s="101"/>
    </row>
    <row r="21776" spans="8:9" x14ac:dyDescent="0.2">
      <c r="H21776" s="101"/>
      <c r="I21776" s="101"/>
    </row>
    <row r="21777" spans="8:9" x14ac:dyDescent="0.2">
      <c r="H21777" s="101"/>
      <c r="I21777" s="101"/>
    </row>
    <row r="21778" spans="8:9" x14ac:dyDescent="0.2">
      <c r="H21778" s="101"/>
      <c r="I21778" s="101"/>
    </row>
    <row r="21779" spans="8:9" x14ac:dyDescent="0.2">
      <c r="H21779" s="101"/>
      <c r="I21779" s="101"/>
    </row>
    <row r="21780" spans="8:9" x14ac:dyDescent="0.2">
      <c r="H21780" s="101"/>
      <c r="I21780" s="101"/>
    </row>
    <row r="21781" spans="8:9" x14ac:dyDescent="0.2">
      <c r="H21781" s="101"/>
      <c r="I21781" s="101"/>
    </row>
    <row r="21782" spans="8:9" x14ac:dyDescent="0.2">
      <c r="H21782" s="101"/>
      <c r="I21782" s="101"/>
    </row>
    <row r="21783" spans="8:9" x14ac:dyDescent="0.2">
      <c r="H21783" s="101"/>
      <c r="I21783" s="101"/>
    </row>
    <row r="21784" spans="8:9" x14ac:dyDescent="0.2">
      <c r="H21784" s="101"/>
      <c r="I21784" s="101"/>
    </row>
    <row r="21785" spans="8:9" x14ac:dyDescent="0.2">
      <c r="H21785" s="101"/>
      <c r="I21785" s="101"/>
    </row>
    <row r="21786" spans="8:9" x14ac:dyDescent="0.2">
      <c r="H21786" s="101"/>
      <c r="I21786" s="101"/>
    </row>
    <row r="21787" spans="8:9" x14ac:dyDescent="0.2">
      <c r="H21787" s="101"/>
      <c r="I21787" s="101"/>
    </row>
    <row r="21788" spans="8:9" x14ac:dyDescent="0.2">
      <c r="H21788" s="101"/>
      <c r="I21788" s="101"/>
    </row>
    <row r="21789" spans="8:9" x14ac:dyDescent="0.2">
      <c r="H21789" s="101"/>
      <c r="I21789" s="101"/>
    </row>
    <row r="21790" spans="8:9" x14ac:dyDescent="0.2">
      <c r="H21790" s="101"/>
      <c r="I21790" s="101"/>
    </row>
    <row r="21791" spans="8:9" x14ac:dyDescent="0.2">
      <c r="H21791" s="101"/>
      <c r="I21791" s="101"/>
    </row>
    <row r="21792" spans="8:9" x14ac:dyDescent="0.2">
      <c r="H21792" s="101"/>
      <c r="I21792" s="101"/>
    </row>
    <row r="21793" spans="8:9" x14ac:dyDescent="0.2">
      <c r="H21793" s="101"/>
      <c r="I21793" s="101"/>
    </row>
    <row r="21794" spans="8:9" x14ac:dyDescent="0.2">
      <c r="H21794" s="101"/>
      <c r="I21794" s="101"/>
    </row>
    <row r="21795" spans="8:9" x14ac:dyDescent="0.2">
      <c r="H21795" s="101"/>
      <c r="I21795" s="101"/>
    </row>
    <row r="21796" spans="8:9" x14ac:dyDescent="0.2">
      <c r="H21796" s="101"/>
      <c r="I21796" s="101"/>
    </row>
    <row r="21797" spans="8:9" x14ac:dyDescent="0.2">
      <c r="H21797" s="101"/>
      <c r="I21797" s="101"/>
    </row>
    <row r="21798" spans="8:9" x14ac:dyDescent="0.2">
      <c r="H21798" s="101"/>
      <c r="I21798" s="101"/>
    </row>
    <row r="21799" spans="8:9" x14ac:dyDescent="0.2">
      <c r="H21799" s="101"/>
      <c r="I21799" s="101"/>
    </row>
    <row r="21800" spans="8:9" x14ac:dyDescent="0.2">
      <c r="H21800" s="101"/>
      <c r="I21800" s="101"/>
    </row>
    <row r="21801" spans="8:9" x14ac:dyDescent="0.2">
      <c r="H21801" s="101"/>
      <c r="I21801" s="101"/>
    </row>
    <row r="21802" spans="8:9" x14ac:dyDescent="0.2">
      <c r="H21802" s="101"/>
      <c r="I21802" s="101"/>
    </row>
    <row r="21803" spans="8:9" x14ac:dyDescent="0.2">
      <c r="H21803" s="101"/>
      <c r="I21803" s="101"/>
    </row>
    <row r="21804" spans="8:9" x14ac:dyDescent="0.2">
      <c r="H21804" s="101"/>
      <c r="I21804" s="101"/>
    </row>
    <row r="21805" spans="8:9" x14ac:dyDescent="0.2">
      <c r="H21805" s="101"/>
      <c r="I21805" s="101"/>
    </row>
    <row r="21806" spans="8:9" x14ac:dyDescent="0.2">
      <c r="H21806" s="101"/>
      <c r="I21806" s="101"/>
    </row>
    <row r="21807" spans="8:9" x14ac:dyDescent="0.2">
      <c r="H21807" s="101"/>
      <c r="I21807" s="101"/>
    </row>
    <row r="21808" spans="8:9" x14ac:dyDescent="0.2">
      <c r="H21808" s="101"/>
      <c r="I21808" s="101"/>
    </row>
    <row r="21809" spans="8:9" x14ac:dyDescent="0.2">
      <c r="H21809" s="101"/>
      <c r="I21809" s="101"/>
    </row>
    <row r="21810" spans="8:9" x14ac:dyDescent="0.2">
      <c r="H21810" s="101"/>
      <c r="I21810" s="101"/>
    </row>
    <row r="21811" spans="8:9" x14ac:dyDescent="0.2">
      <c r="H21811" s="101"/>
      <c r="I21811" s="101"/>
    </row>
    <row r="21812" spans="8:9" x14ac:dyDescent="0.2">
      <c r="H21812" s="101"/>
      <c r="I21812" s="101"/>
    </row>
    <row r="21813" spans="8:9" x14ac:dyDescent="0.2">
      <c r="H21813" s="101"/>
      <c r="I21813" s="101"/>
    </row>
    <row r="21814" spans="8:9" x14ac:dyDescent="0.2">
      <c r="H21814" s="101"/>
      <c r="I21814" s="101"/>
    </row>
    <row r="21815" spans="8:9" x14ac:dyDescent="0.2">
      <c r="H21815" s="101"/>
      <c r="I21815" s="101"/>
    </row>
    <row r="21816" spans="8:9" x14ac:dyDescent="0.2">
      <c r="H21816" s="101"/>
      <c r="I21816" s="101"/>
    </row>
    <row r="21817" spans="8:9" x14ac:dyDescent="0.2">
      <c r="H21817" s="101"/>
      <c r="I21817" s="101"/>
    </row>
    <row r="21818" spans="8:9" x14ac:dyDescent="0.2">
      <c r="H21818" s="101"/>
      <c r="I21818" s="101"/>
    </row>
    <row r="21819" spans="8:9" x14ac:dyDescent="0.2">
      <c r="H21819" s="101"/>
      <c r="I21819" s="101"/>
    </row>
    <row r="21820" spans="8:9" x14ac:dyDescent="0.2">
      <c r="H21820" s="101"/>
      <c r="I21820" s="101"/>
    </row>
    <row r="21821" spans="8:9" x14ac:dyDescent="0.2">
      <c r="H21821" s="101"/>
      <c r="I21821" s="101"/>
    </row>
    <row r="21822" spans="8:9" x14ac:dyDescent="0.2">
      <c r="H21822" s="101"/>
      <c r="I21822" s="101"/>
    </row>
    <row r="21823" spans="8:9" x14ac:dyDescent="0.2">
      <c r="H21823" s="101"/>
      <c r="I21823" s="101"/>
    </row>
    <row r="21824" spans="8:9" x14ac:dyDescent="0.2">
      <c r="H21824" s="101"/>
      <c r="I21824" s="101"/>
    </row>
    <row r="21825" spans="8:9" x14ac:dyDescent="0.2">
      <c r="H21825" s="101"/>
      <c r="I21825" s="101"/>
    </row>
    <row r="21826" spans="8:9" x14ac:dyDescent="0.2">
      <c r="H21826" s="101"/>
      <c r="I21826" s="101"/>
    </row>
    <row r="21827" spans="8:9" x14ac:dyDescent="0.2">
      <c r="H21827" s="101"/>
      <c r="I21827" s="101"/>
    </row>
    <row r="21828" spans="8:9" x14ac:dyDescent="0.2">
      <c r="H21828" s="101"/>
      <c r="I21828" s="101"/>
    </row>
    <row r="21829" spans="8:9" x14ac:dyDescent="0.2">
      <c r="H21829" s="101"/>
      <c r="I21829" s="101"/>
    </row>
    <row r="21830" spans="8:9" x14ac:dyDescent="0.2">
      <c r="H21830" s="101"/>
      <c r="I21830" s="101"/>
    </row>
    <row r="21831" spans="8:9" x14ac:dyDescent="0.2">
      <c r="H21831" s="101"/>
      <c r="I21831" s="101"/>
    </row>
    <row r="21832" spans="8:9" x14ac:dyDescent="0.2">
      <c r="H21832" s="101"/>
      <c r="I21832" s="101"/>
    </row>
    <row r="21833" spans="8:9" x14ac:dyDescent="0.2">
      <c r="H21833" s="101"/>
      <c r="I21833" s="101"/>
    </row>
    <row r="21834" spans="8:9" x14ac:dyDescent="0.2">
      <c r="H21834" s="101"/>
      <c r="I21834" s="101"/>
    </row>
    <row r="21835" spans="8:9" x14ac:dyDescent="0.2">
      <c r="H21835" s="101"/>
      <c r="I21835" s="101"/>
    </row>
    <row r="21836" spans="8:9" x14ac:dyDescent="0.2">
      <c r="H21836" s="101"/>
      <c r="I21836" s="101"/>
    </row>
    <row r="21837" spans="8:9" x14ac:dyDescent="0.2">
      <c r="H21837" s="101"/>
      <c r="I21837" s="101"/>
    </row>
    <row r="21838" spans="8:9" x14ac:dyDescent="0.2">
      <c r="H21838" s="101"/>
      <c r="I21838" s="101"/>
    </row>
    <row r="21839" spans="8:9" x14ac:dyDescent="0.2">
      <c r="H21839" s="101"/>
      <c r="I21839" s="101"/>
    </row>
    <row r="21840" spans="8:9" x14ac:dyDescent="0.2">
      <c r="H21840" s="101"/>
      <c r="I21840" s="101"/>
    </row>
    <row r="21841" spans="8:9" x14ac:dyDescent="0.2">
      <c r="H21841" s="101"/>
      <c r="I21841" s="101"/>
    </row>
    <row r="21842" spans="8:9" x14ac:dyDescent="0.2">
      <c r="H21842" s="101"/>
      <c r="I21842" s="101"/>
    </row>
    <row r="21843" spans="8:9" x14ac:dyDescent="0.2">
      <c r="H21843" s="101"/>
      <c r="I21843" s="101"/>
    </row>
    <row r="21844" spans="8:9" x14ac:dyDescent="0.2">
      <c r="H21844" s="101"/>
      <c r="I21844" s="101"/>
    </row>
    <row r="21845" spans="8:9" x14ac:dyDescent="0.2">
      <c r="H21845" s="101"/>
      <c r="I21845" s="101"/>
    </row>
    <row r="21846" spans="8:9" x14ac:dyDescent="0.2">
      <c r="H21846" s="101"/>
      <c r="I21846" s="101"/>
    </row>
    <row r="21847" spans="8:9" x14ac:dyDescent="0.2">
      <c r="H21847" s="101"/>
      <c r="I21847" s="101"/>
    </row>
    <row r="21848" spans="8:9" x14ac:dyDescent="0.2">
      <c r="H21848" s="101"/>
      <c r="I21848" s="101"/>
    </row>
    <row r="21849" spans="8:9" x14ac:dyDescent="0.2">
      <c r="H21849" s="101"/>
      <c r="I21849" s="101"/>
    </row>
    <row r="21850" spans="8:9" x14ac:dyDescent="0.2">
      <c r="H21850" s="101"/>
      <c r="I21850" s="101"/>
    </row>
    <row r="21851" spans="8:9" x14ac:dyDescent="0.2">
      <c r="H21851" s="101"/>
      <c r="I21851" s="101"/>
    </row>
    <row r="21852" spans="8:9" x14ac:dyDescent="0.2">
      <c r="H21852" s="101"/>
      <c r="I21852" s="101"/>
    </row>
    <row r="21853" spans="8:9" x14ac:dyDescent="0.2">
      <c r="H21853" s="101"/>
      <c r="I21853" s="101"/>
    </row>
    <row r="21854" spans="8:9" x14ac:dyDescent="0.2">
      <c r="H21854" s="101"/>
      <c r="I21854" s="101"/>
    </row>
    <row r="21855" spans="8:9" x14ac:dyDescent="0.2">
      <c r="H21855" s="101"/>
      <c r="I21855" s="101"/>
    </row>
    <row r="21856" spans="8:9" x14ac:dyDescent="0.2">
      <c r="H21856" s="101"/>
      <c r="I21856" s="101"/>
    </row>
    <row r="21857" spans="8:9" x14ac:dyDescent="0.2">
      <c r="H21857" s="101"/>
      <c r="I21857" s="101"/>
    </row>
    <row r="21858" spans="8:9" x14ac:dyDescent="0.2">
      <c r="H21858" s="101"/>
      <c r="I21858" s="101"/>
    </row>
    <row r="21859" spans="8:9" x14ac:dyDescent="0.2">
      <c r="H21859" s="101"/>
      <c r="I21859" s="101"/>
    </row>
    <row r="21860" spans="8:9" x14ac:dyDescent="0.2">
      <c r="H21860" s="101"/>
      <c r="I21860" s="101"/>
    </row>
    <row r="21861" spans="8:9" x14ac:dyDescent="0.2">
      <c r="H21861" s="101"/>
      <c r="I21861" s="101"/>
    </row>
    <row r="21862" spans="8:9" x14ac:dyDescent="0.2">
      <c r="H21862" s="101"/>
      <c r="I21862" s="101"/>
    </row>
    <row r="21863" spans="8:9" x14ac:dyDescent="0.2">
      <c r="H21863" s="101"/>
      <c r="I21863" s="101"/>
    </row>
    <row r="21864" spans="8:9" x14ac:dyDescent="0.2">
      <c r="H21864" s="101"/>
      <c r="I21864" s="101"/>
    </row>
    <row r="21865" spans="8:9" x14ac:dyDescent="0.2">
      <c r="H21865" s="101"/>
      <c r="I21865" s="101"/>
    </row>
    <row r="21866" spans="8:9" x14ac:dyDescent="0.2">
      <c r="H21866" s="101"/>
      <c r="I21866" s="101"/>
    </row>
    <row r="21867" spans="8:9" x14ac:dyDescent="0.2">
      <c r="H21867" s="101"/>
      <c r="I21867" s="101"/>
    </row>
    <row r="21868" spans="8:9" x14ac:dyDescent="0.2">
      <c r="H21868" s="101"/>
      <c r="I21868" s="101"/>
    </row>
    <row r="21869" spans="8:9" x14ac:dyDescent="0.2">
      <c r="H21869" s="101"/>
      <c r="I21869" s="101"/>
    </row>
    <row r="21870" spans="8:9" x14ac:dyDescent="0.2">
      <c r="H21870" s="101"/>
      <c r="I21870" s="101"/>
    </row>
    <row r="21871" spans="8:9" x14ac:dyDescent="0.2">
      <c r="H21871" s="101"/>
      <c r="I21871" s="101"/>
    </row>
    <row r="21872" spans="8:9" x14ac:dyDescent="0.2">
      <c r="H21872" s="101"/>
      <c r="I21872" s="101"/>
    </row>
    <row r="21873" spans="8:9" x14ac:dyDescent="0.2">
      <c r="H21873" s="101"/>
      <c r="I21873" s="101"/>
    </row>
    <row r="21874" spans="8:9" x14ac:dyDescent="0.2">
      <c r="H21874" s="101"/>
      <c r="I21874" s="101"/>
    </row>
    <row r="21875" spans="8:9" x14ac:dyDescent="0.2">
      <c r="H21875" s="101"/>
      <c r="I21875" s="101"/>
    </row>
    <row r="21876" spans="8:9" x14ac:dyDescent="0.2">
      <c r="H21876" s="101"/>
      <c r="I21876" s="101"/>
    </row>
    <row r="21877" spans="8:9" x14ac:dyDescent="0.2">
      <c r="H21877" s="101"/>
      <c r="I21877" s="101"/>
    </row>
    <row r="21878" spans="8:9" x14ac:dyDescent="0.2">
      <c r="H21878" s="101"/>
      <c r="I21878" s="101"/>
    </row>
    <row r="21879" spans="8:9" x14ac:dyDescent="0.2">
      <c r="H21879" s="101"/>
      <c r="I21879" s="101"/>
    </row>
    <row r="21880" spans="8:9" x14ac:dyDescent="0.2">
      <c r="H21880" s="101"/>
      <c r="I21880" s="101"/>
    </row>
    <row r="21881" spans="8:9" x14ac:dyDescent="0.2">
      <c r="H21881" s="101"/>
      <c r="I21881" s="101"/>
    </row>
    <row r="21882" spans="8:9" x14ac:dyDescent="0.2">
      <c r="H21882" s="101"/>
      <c r="I21882" s="101"/>
    </row>
    <row r="21883" spans="8:9" x14ac:dyDescent="0.2">
      <c r="H21883" s="101"/>
      <c r="I21883" s="101"/>
    </row>
    <row r="21884" spans="8:9" x14ac:dyDescent="0.2">
      <c r="H21884" s="101"/>
      <c r="I21884" s="101"/>
    </row>
    <row r="21885" spans="8:9" x14ac:dyDescent="0.2">
      <c r="H21885" s="101"/>
      <c r="I21885" s="101"/>
    </row>
    <row r="21886" spans="8:9" x14ac:dyDescent="0.2">
      <c r="H21886" s="101"/>
      <c r="I21886" s="101"/>
    </row>
    <row r="21887" spans="8:9" x14ac:dyDescent="0.2">
      <c r="H21887" s="101"/>
      <c r="I21887" s="101"/>
    </row>
    <row r="21888" spans="8:9" x14ac:dyDescent="0.2">
      <c r="H21888" s="101"/>
      <c r="I21888" s="101"/>
    </row>
    <row r="21889" spans="8:9" x14ac:dyDescent="0.2">
      <c r="H21889" s="101"/>
      <c r="I21889" s="101"/>
    </row>
    <row r="21890" spans="8:9" x14ac:dyDescent="0.2">
      <c r="H21890" s="101"/>
      <c r="I21890" s="101"/>
    </row>
    <row r="21891" spans="8:9" x14ac:dyDescent="0.2">
      <c r="H21891" s="101"/>
      <c r="I21891" s="101"/>
    </row>
    <row r="21892" spans="8:9" x14ac:dyDescent="0.2">
      <c r="H21892" s="101"/>
      <c r="I21892" s="101"/>
    </row>
    <row r="21893" spans="8:9" x14ac:dyDescent="0.2">
      <c r="H21893" s="101"/>
      <c r="I21893" s="101"/>
    </row>
    <row r="21894" spans="8:9" x14ac:dyDescent="0.2">
      <c r="H21894" s="101"/>
      <c r="I21894" s="101"/>
    </row>
    <row r="21895" spans="8:9" x14ac:dyDescent="0.2">
      <c r="H21895" s="101"/>
      <c r="I21895" s="101"/>
    </row>
    <row r="21896" spans="8:9" x14ac:dyDescent="0.2">
      <c r="H21896" s="101"/>
      <c r="I21896" s="101"/>
    </row>
    <row r="21897" spans="8:9" x14ac:dyDescent="0.2">
      <c r="H21897" s="101"/>
      <c r="I21897" s="101"/>
    </row>
    <row r="21898" spans="8:9" x14ac:dyDescent="0.2">
      <c r="H21898" s="101"/>
      <c r="I21898" s="101"/>
    </row>
    <row r="21899" spans="8:9" x14ac:dyDescent="0.2">
      <c r="H21899" s="101"/>
      <c r="I21899" s="101"/>
    </row>
    <row r="21900" spans="8:9" x14ac:dyDescent="0.2">
      <c r="H21900" s="101"/>
      <c r="I21900" s="101"/>
    </row>
    <row r="21901" spans="8:9" x14ac:dyDescent="0.2">
      <c r="H21901" s="101"/>
      <c r="I21901" s="101"/>
    </row>
    <row r="21902" spans="8:9" x14ac:dyDescent="0.2">
      <c r="H21902" s="101"/>
      <c r="I21902" s="101"/>
    </row>
    <row r="21903" spans="8:9" x14ac:dyDescent="0.2">
      <c r="H21903" s="101"/>
      <c r="I21903" s="101"/>
    </row>
    <row r="21904" spans="8:9" x14ac:dyDescent="0.2">
      <c r="H21904" s="101"/>
      <c r="I21904" s="101"/>
    </row>
    <row r="21905" spans="8:9" x14ac:dyDescent="0.2">
      <c r="H21905" s="101"/>
      <c r="I21905" s="101"/>
    </row>
    <row r="21906" spans="8:9" x14ac:dyDescent="0.2">
      <c r="H21906" s="101"/>
      <c r="I21906" s="101"/>
    </row>
    <row r="21907" spans="8:9" x14ac:dyDescent="0.2">
      <c r="H21907" s="101"/>
      <c r="I21907" s="101"/>
    </row>
    <row r="21908" spans="8:9" x14ac:dyDescent="0.2">
      <c r="H21908" s="101"/>
      <c r="I21908" s="101"/>
    </row>
    <row r="21909" spans="8:9" x14ac:dyDescent="0.2">
      <c r="H21909" s="101"/>
      <c r="I21909" s="101"/>
    </row>
    <row r="21910" spans="8:9" x14ac:dyDescent="0.2">
      <c r="H21910" s="101"/>
      <c r="I21910" s="101"/>
    </row>
    <row r="21911" spans="8:9" x14ac:dyDescent="0.2">
      <c r="H21911" s="101"/>
      <c r="I21911" s="101"/>
    </row>
    <row r="21912" spans="8:9" x14ac:dyDescent="0.2">
      <c r="H21912" s="101"/>
      <c r="I21912" s="101"/>
    </row>
    <row r="21913" spans="8:9" x14ac:dyDescent="0.2">
      <c r="H21913" s="101"/>
      <c r="I21913" s="101"/>
    </row>
    <row r="21914" spans="8:9" x14ac:dyDescent="0.2">
      <c r="H21914" s="101"/>
      <c r="I21914" s="101"/>
    </row>
    <row r="21915" spans="8:9" x14ac:dyDescent="0.2">
      <c r="H21915" s="101"/>
      <c r="I21915" s="101"/>
    </row>
    <row r="21916" spans="8:9" x14ac:dyDescent="0.2">
      <c r="H21916" s="101"/>
      <c r="I21916" s="101"/>
    </row>
    <row r="21917" spans="8:9" x14ac:dyDescent="0.2">
      <c r="H21917" s="101"/>
      <c r="I21917" s="101"/>
    </row>
    <row r="21918" spans="8:9" x14ac:dyDescent="0.2">
      <c r="H21918" s="101"/>
      <c r="I21918" s="101"/>
    </row>
    <row r="21919" spans="8:9" x14ac:dyDescent="0.2">
      <c r="H21919" s="101"/>
      <c r="I21919" s="101"/>
    </row>
    <row r="21920" spans="8:9" x14ac:dyDescent="0.2">
      <c r="H21920" s="101"/>
      <c r="I21920" s="101"/>
    </row>
    <row r="21921" spans="8:9" x14ac:dyDescent="0.2">
      <c r="H21921" s="101"/>
      <c r="I21921" s="101"/>
    </row>
    <row r="21922" spans="8:9" x14ac:dyDescent="0.2">
      <c r="H21922" s="101"/>
      <c r="I21922" s="101"/>
    </row>
    <row r="21923" spans="8:9" x14ac:dyDescent="0.2">
      <c r="H21923" s="101"/>
      <c r="I21923" s="101"/>
    </row>
    <row r="21924" spans="8:9" x14ac:dyDescent="0.2">
      <c r="H21924" s="101"/>
      <c r="I21924" s="101"/>
    </row>
    <row r="21925" spans="8:9" x14ac:dyDescent="0.2">
      <c r="H21925" s="101"/>
      <c r="I21925" s="101"/>
    </row>
    <row r="21926" spans="8:9" x14ac:dyDescent="0.2">
      <c r="H21926" s="101"/>
      <c r="I21926" s="101"/>
    </row>
    <row r="21927" spans="8:9" x14ac:dyDescent="0.2">
      <c r="H21927" s="101"/>
      <c r="I21927" s="101"/>
    </row>
    <row r="21928" spans="8:9" x14ac:dyDescent="0.2">
      <c r="H21928" s="101"/>
      <c r="I21928" s="101"/>
    </row>
    <row r="21929" spans="8:9" x14ac:dyDescent="0.2">
      <c r="H21929" s="101"/>
      <c r="I21929" s="101"/>
    </row>
    <row r="21930" spans="8:9" x14ac:dyDescent="0.2">
      <c r="H21930" s="101"/>
      <c r="I21930" s="101"/>
    </row>
    <row r="21931" spans="8:9" x14ac:dyDescent="0.2">
      <c r="H21931" s="101"/>
      <c r="I21931" s="101"/>
    </row>
    <row r="21932" spans="8:9" x14ac:dyDescent="0.2">
      <c r="H21932" s="101"/>
      <c r="I21932" s="101"/>
    </row>
    <row r="21933" spans="8:9" x14ac:dyDescent="0.2">
      <c r="H21933" s="101"/>
      <c r="I21933" s="101"/>
    </row>
    <row r="21934" spans="8:9" x14ac:dyDescent="0.2">
      <c r="H21934" s="101"/>
      <c r="I21934" s="101"/>
    </row>
    <row r="21935" spans="8:9" x14ac:dyDescent="0.2">
      <c r="H21935" s="101"/>
      <c r="I21935" s="101"/>
    </row>
    <row r="21936" spans="8:9" x14ac:dyDescent="0.2">
      <c r="H21936" s="101"/>
      <c r="I21936" s="101"/>
    </row>
    <row r="21937" spans="8:9" x14ac:dyDescent="0.2">
      <c r="H21937" s="101"/>
      <c r="I21937" s="101"/>
    </row>
    <row r="21938" spans="8:9" x14ac:dyDescent="0.2">
      <c r="H21938" s="101"/>
      <c r="I21938" s="101"/>
    </row>
    <row r="21939" spans="8:9" x14ac:dyDescent="0.2">
      <c r="H21939" s="101"/>
      <c r="I21939" s="101"/>
    </row>
    <row r="21940" spans="8:9" x14ac:dyDescent="0.2">
      <c r="H21940" s="101"/>
      <c r="I21940" s="101"/>
    </row>
    <row r="21941" spans="8:9" x14ac:dyDescent="0.2">
      <c r="H21941" s="101"/>
      <c r="I21941" s="101"/>
    </row>
    <row r="21942" spans="8:9" x14ac:dyDescent="0.2">
      <c r="H21942" s="101"/>
      <c r="I21942" s="101"/>
    </row>
    <row r="21943" spans="8:9" x14ac:dyDescent="0.2">
      <c r="H21943" s="101"/>
      <c r="I21943" s="101"/>
    </row>
    <row r="21944" spans="8:9" x14ac:dyDescent="0.2">
      <c r="H21944" s="101"/>
      <c r="I21944" s="101"/>
    </row>
    <row r="21945" spans="8:9" x14ac:dyDescent="0.2">
      <c r="H21945" s="101"/>
      <c r="I21945" s="101"/>
    </row>
    <row r="21946" spans="8:9" x14ac:dyDescent="0.2">
      <c r="H21946" s="101"/>
      <c r="I21946" s="101"/>
    </row>
    <row r="21947" spans="8:9" x14ac:dyDescent="0.2">
      <c r="H21947" s="101"/>
      <c r="I21947" s="101"/>
    </row>
    <row r="21948" spans="8:9" x14ac:dyDescent="0.2">
      <c r="H21948" s="101"/>
      <c r="I21948" s="101"/>
    </row>
    <row r="21949" spans="8:9" x14ac:dyDescent="0.2">
      <c r="H21949" s="101"/>
      <c r="I21949" s="101"/>
    </row>
    <row r="21950" spans="8:9" x14ac:dyDescent="0.2">
      <c r="H21950" s="101"/>
      <c r="I21950" s="101"/>
    </row>
    <row r="21951" spans="8:9" x14ac:dyDescent="0.2">
      <c r="H21951" s="101"/>
      <c r="I21951" s="101"/>
    </row>
    <row r="21952" spans="8:9" x14ac:dyDescent="0.2">
      <c r="H21952" s="101"/>
      <c r="I21952" s="101"/>
    </row>
    <row r="21953" spans="8:9" x14ac:dyDescent="0.2">
      <c r="H21953" s="101"/>
      <c r="I21953" s="101"/>
    </row>
    <row r="21954" spans="8:9" x14ac:dyDescent="0.2">
      <c r="H21954" s="101"/>
      <c r="I21954" s="101"/>
    </row>
    <row r="21955" spans="8:9" x14ac:dyDescent="0.2">
      <c r="H21955" s="101"/>
      <c r="I21955" s="101"/>
    </row>
    <row r="21956" spans="8:9" x14ac:dyDescent="0.2">
      <c r="H21956" s="101"/>
      <c r="I21956" s="101"/>
    </row>
    <row r="21957" spans="8:9" x14ac:dyDescent="0.2">
      <c r="H21957" s="101"/>
      <c r="I21957" s="101"/>
    </row>
    <row r="21958" spans="8:9" x14ac:dyDescent="0.2">
      <c r="H21958" s="101"/>
      <c r="I21958" s="101"/>
    </row>
    <row r="21959" spans="8:9" x14ac:dyDescent="0.2">
      <c r="H21959" s="101"/>
      <c r="I21959" s="101"/>
    </row>
    <row r="21960" spans="8:9" x14ac:dyDescent="0.2">
      <c r="H21960" s="101"/>
      <c r="I21960" s="101"/>
    </row>
    <row r="21961" spans="8:9" x14ac:dyDescent="0.2">
      <c r="H21961" s="101"/>
      <c r="I21961" s="101"/>
    </row>
    <row r="21962" spans="8:9" x14ac:dyDescent="0.2">
      <c r="H21962" s="101"/>
      <c r="I21962" s="101"/>
    </row>
    <row r="21963" spans="8:9" x14ac:dyDescent="0.2">
      <c r="H21963" s="101"/>
      <c r="I21963" s="101"/>
    </row>
    <row r="21964" spans="8:9" x14ac:dyDescent="0.2">
      <c r="H21964" s="101"/>
      <c r="I21964" s="101"/>
    </row>
    <row r="21965" spans="8:9" x14ac:dyDescent="0.2">
      <c r="H21965" s="101"/>
      <c r="I21965" s="101"/>
    </row>
    <row r="21966" spans="8:9" x14ac:dyDescent="0.2">
      <c r="H21966" s="101"/>
      <c r="I21966" s="101"/>
    </row>
    <row r="21967" spans="8:9" x14ac:dyDescent="0.2">
      <c r="H21967" s="101"/>
      <c r="I21967" s="101"/>
    </row>
    <row r="21968" spans="8:9" x14ac:dyDescent="0.2">
      <c r="H21968" s="101"/>
      <c r="I21968" s="101"/>
    </row>
    <row r="21969" spans="8:9" x14ac:dyDescent="0.2">
      <c r="H21969" s="101"/>
      <c r="I21969" s="101"/>
    </row>
    <row r="21970" spans="8:9" x14ac:dyDescent="0.2">
      <c r="H21970" s="101"/>
      <c r="I21970" s="101"/>
    </row>
    <row r="21971" spans="8:9" x14ac:dyDescent="0.2">
      <c r="H21971" s="101"/>
      <c r="I21971" s="101"/>
    </row>
    <row r="21972" spans="8:9" x14ac:dyDescent="0.2">
      <c r="H21972" s="101"/>
      <c r="I21972" s="101"/>
    </row>
    <row r="21973" spans="8:9" x14ac:dyDescent="0.2">
      <c r="H21973" s="101"/>
      <c r="I21973" s="101"/>
    </row>
    <row r="21974" spans="8:9" x14ac:dyDescent="0.2">
      <c r="H21974" s="101"/>
      <c r="I21974" s="101"/>
    </row>
    <row r="21975" spans="8:9" x14ac:dyDescent="0.2">
      <c r="H21975" s="101"/>
      <c r="I21975" s="101"/>
    </row>
    <row r="21976" spans="8:9" x14ac:dyDescent="0.2">
      <c r="H21976" s="101"/>
      <c r="I21976" s="101"/>
    </row>
    <row r="21977" spans="8:9" x14ac:dyDescent="0.2">
      <c r="H21977" s="101"/>
      <c r="I21977" s="101"/>
    </row>
    <row r="21978" spans="8:9" x14ac:dyDescent="0.2">
      <c r="H21978" s="101"/>
      <c r="I21978" s="101"/>
    </row>
    <row r="21979" spans="8:9" x14ac:dyDescent="0.2">
      <c r="H21979" s="101"/>
      <c r="I21979" s="101"/>
    </row>
    <row r="21980" spans="8:9" x14ac:dyDescent="0.2">
      <c r="H21980" s="101"/>
      <c r="I21980" s="101"/>
    </row>
    <row r="21981" spans="8:9" x14ac:dyDescent="0.2">
      <c r="H21981" s="101"/>
      <c r="I21981" s="101"/>
    </row>
    <row r="21982" spans="8:9" x14ac:dyDescent="0.2">
      <c r="H21982" s="101"/>
      <c r="I21982" s="101"/>
    </row>
    <row r="21983" spans="8:9" x14ac:dyDescent="0.2">
      <c r="H21983" s="101"/>
      <c r="I21983" s="101"/>
    </row>
    <row r="21984" spans="8:9" x14ac:dyDescent="0.2">
      <c r="H21984" s="101"/>
      <c r="I21984" s="101"/>
    </row>
    <row r="21985" spans="8:9" x14ac:dyDescent="0.2">
      <c r="H21985" s="101"/>
      <c r="I21985" s="101"/>
    </row>
    <row r="21986" spans="8:9" x14ac:dyDescent="0.2">
      <c r="H21986" s="101"/>
      <c r="I21986" s="101"/>
    </row>
    <row r="21987" spans="8:9" x14ac:dyDescent="0.2">
      <c r="H21987" s="101"/>
      <c r="I21987" s="101"/>
    </row>
    <row r="21988" spans="8:9" x14ac:dyDescent="0.2">
      <c r="H21988" s="101"/>
      <c r="I21988" s="101"/>
    </row>
    <row r="21989" spans="8:9" x14ac:dyDescent="0.2">
      <c r="H21989" s="101"/>
      <c r="I21989" s="101"/>
    </row>
    <row r="21990" spans="8:9" x14ac:dyDescent="0.2">
      <c r="H21990" s="101"/>
      <c r="I21990" s="101"/>
    </row>
    <row r="21991" spans="8:9" x14ac:dyDescent="0.2">
      <c r="H21991" s="101"/>
      <c r="I21991" s="101"/>
    </row>
    <row r="21992" spans="8:9" x14ac:dyDescent="0.2">
      <c r="H21992" s="101"/>
      <c r="I21992" s="101"/>
    </row>
    <row r="21993" spans="8:9" x14ac:dyDescent="0.2">
      <c r="H21993" s="101"/>
      <c r="I21993" s="101"/>
    </row>
    <row r="21994" spans="8:9" x14ac:dyDescent="0.2">
      <c r="H21994" s="101"/>
      <c r="I21994" s="101"/>
    </row>
    <row r="21995" spans="8:9" x14ac:dyDescent="0.2">
      <c r="H21995" s="101"/>
      <c r="I21995" s="101"/>
    </row>
    <row r="21996" spans="8:9" x14ac:dyDescent="0.2">
      <c r="H21996" s="101"/>
      <c r="I21996" s="101"/>
    </row>
    <row r="21997" spans="8:9" x14ac:dyDescent="0.2">
      <c r="H21997" s="101"/>
      <c r="I21997" s="101"/>
    </row>
    <row r="21998" spans="8:9" x14ac:dyDescent="0.2">
      <c r="H21998" s="101"/>
      <c r="I21998" s="101"/>
    </row>
    <row r="21999" spans="8:9" x14ac:dyDescent="0.2">
      <c r="H21999" s="101"/>
      <c r="I21999" s="101"/>
    </row>
    <row r="22000" spans="8:9" x14ac:dyDescent="0.2">
      <c r="H22000" s="101"/>
      <c r="I22000" s="101"/>
    </row>
    <row r="22001" spans="8:9" x14ac:dyDescent="0.2">
      <c r="H22001" s="101"/>
      <c r="I22001" s="101"/>
    </row>
    <row r="22002" spans="8:9" x14ac:dyDescent="0.2">
      <c r="H22002" s="101"/>
      <c r="I22002" s="101"/>
    </row>
    <row r="22003" spans="8:9" x14ac:dyDescent="0.2">
      <c r="H22003" s="101"/>
      <c r="I22003" s="101"/>
    </row>
    <row r="22004" spans="8:9" x14ac:dyDescent="0.2">
      <c r="H22004" s="101"/>
      <c r="I22004" s="101"/>
    </row>
    <row r="22005" spans="8:9" x14ac:dyDescent="0.2">
      <c r="H22005" s="101"/>
      <c r="I22005" s="101"/>
    </row>
    <row r="22006" spans="8:9" x14ac:dyDescent="0.2">
      <c r="H22006" s="101"/>
      <c r="I22006" s="101"/>
    </row>
    <row r="22007" spans="8:9" x14ac:dyDescent="0.2">
      <c r="H22007" s="101"/>
      <c r="I22007" s="101"/>
    </row>
    <row r="22008" spans="8:9" x14ac:dyDescent="0.2">
      <c r="H22008" s="101"/>
      <c r="I22008" s="101"/>
    </row>
    <row r="22009" spans="8:9" x14ac:dyDescent="0.2">
      <c r="H22009" s="101"/>
      <c r="I22009" s="101"/>
    </row>
    <row r="22010" spans="8:9" x14ac:dyDescent="0.2">
      <c r="H22010" s="101"/>
      <c r="I22010" s="101"/>
    </row>
    <row r="22011" spans="8:9" x14ac:dyDescent="0.2">
      <c r="H22011" s="101"/>
      <c r="I22011" s="101"/>
    </row>
    <row r="22012" spans="8:9" x14ac:dyDescent="0.2">
      <c r="H22012" s="101"/>
      <c r="I22012" s="101"/>
    </row>
    <row r="22013" spans="8:9" x14ac:dyDescent="0.2">
      <c r="H22013" s="101"/>
      <c r="I22013" s="101"/>
    </row>
    <row r="22014" spans="8:9" x14ac:dyDescent="0.2">
      <c r="H22014" s="101"/>
      <c r="I22014" s="101"/>
    </row>
    <row r="22015" spans="8:9" x14ac:dyDescent="0.2">
      <c r="H22015" s="101"/>
      <c r="I22015" s="101"/>
    </row>
    <row r="22016" spans="8:9" x14ac:dyDescent="0.2">
      <c r="H22016" s="101"/>
      <c r="I22016" s="101"/>
    </row>
    <row r="22017" spans="8:9" x14ac:dyDescent="0.2">
      <c r="H22017" s="101"/>
      <c r="I22017" s="101"/>
    </row>
    <row r="22018" spans="8:9" x14ac:dyDescent="0.2">
      <c r="H22018" s="101"/>
      <c r="I22018" s="101"/>
    </row>
    <row r="22019" spans="8:9" x14ac:dyDescent="0.2">
      <c r="H22019" s="101"/>
      <c r="I22019" s="101"/>
    </row>
    <row r="22020" spans="8:9" x14ac:dyDescent="0.2">
      <c r="H22020" s="101"/>
      <c r="I22020" s="101"/>
    </row>
    <row r="22021" spans="8:9" x14ac:dyDescent="0.2">
      <c r="H22021" s="101"/>
      <c r="I22021" s="101"/>
    </row>
    <row r="22022" spans="8:9" x14ac:dyDescent="0.2">
      <c r="H22022" s="101"/>
      <c r="I22022" s="101"/>
    </row>
    <row r="22023" spans="8:9" x14ac:dyDescent="0.2">
      <c r="H22023" s="101"/>
      <c r="I22023" s="101"/>
    </row>
    <row r="22024" spans="8:9" x14ac:dyDescent="0.2">
      <c r="H22024" s="101"/>
      <c r="I22024" s="101"/>
    </row>
    <row r="22025" spans="8:9" x14ac:dyDescent="0.2">
      <c r="H22025" s="101"/>
      <c r="I22025" s="101"/>
    </row>
    <row r="22026" spans="8:9" x14ac:dyDescent="0.2">
      <c r="H22026" s="101"/>
      <c r="I22026" s="101"/>
    </row>
    <row r="22027" spans="8:9" x14ac:dyDescent="0.2">
      <c r="H22027" s="101"/>
      <c r="I22027" s="101"/>
    </row>
    <row r="22028" spans="8:9" x14ac:dyDescent="0.2">
      <c r="H22028" s="101"/>
      <c r="I22028" s="101"/>
    </row>
    <row r="22029" spans="8:9" x14ac:dyDescent="0.2">
      <c r="H22029" s="101"/>
      <c r="I22029" s="101"/>
    </row>
    <row r="22030" spans="8:9" x14ac:dyDescent="0.2">
      <c r="H22030" s="101"/>
      <c r="I22030" s="101"/>
    </row>
    <row r="22031" spans="8:9" x14ac:dyDescent="0.2">
      <c r="H22031" s="101"/>
      <c r="I22031" s="101"/>
    </row>
    <row r="22032" spans="8:9" x14ac:dyDescent="0.2">
      <c r="H22032" s="101"/>
      <c r="I22032" s="101"/>
    </row>
    <row r="22033" spans="8:9" x14ac:dyDescent="0.2">
      <c r="H22033" s="101"/>
      <c r="I22033" s="101"/>
    </row>
    <row r="22034" spans="8:9" x14ac:dyDescent="0.2">
      <c r="H22034" s="101"/>
      <c r="I22034" s="101"/>
    </row>
    <row r="22035" spans="8:9" x14ac:dyDescent="0.2">
      <c r="H22035" s="101"/>
      <c r="I22035" s="101"/>
    </row>
    <row r="22036" spans="8:9" x14ac:dyDescent="0.2">
      <c r="H22036" s="101"/>
      <c r="I22036" s="101"/>
    </row>
    <row r="22037" spans="8:9" x14ac:dyDescent="0.2">
      <c r="H22037" s="101"/>
      <c r="I22037" s="101"/>
    </row>
    <row r="22038" spans="8:9" x14ac:dyDescent="0.2">
      <c r="H22038" s="101"/>
      <c r="I22038" s="101"/>
    </row>
    <row r="22039" spans="8:9" x14ac:dyDescent="0.2">
      <c r="H22039" s="101"/>
      <c r="I22039" s="101"/>
    </row>
    <row r="22040" spans="8:9" x14ac:dyDescent="0.2">
      <c r="H22040" s="101"/>
      <c r="I22040" s="101"/>
    </row>
    <row r="22041" spans="8:9" x14ac:dyDescent="0.2">
      <c r="H22041" s="101"/>
      <c r="I22041" s="101"/>
    </row>
    <row r="22042" spans="8:9" x14ac:dyDescent="0.2">
      <c r="H22042" s="101"/>
      <c r="I22042" s="101"/>
    </row>
    <row r="22043" spans="8:9" x14ac:dyDescent="0.2">
      <c r="H22043" s="101"/>
      <c r="I22043" s="101"/>
    </row>
    <row r="22044" spans="8:9" x14ac:dyDescent="0.2">
      <c r="H22044" s="101"/>
      <c r="I22044" s="101"/>
    </row>
    <row r="22045" spans="8:9" x14ac:dyDescent="0.2">
      <c r="H22045" s="101"/>
      <c r="I22045" s="101"/>
    </row>
    <row r="22046" spans="8:9" x14ac:dyDescent="0.2">
      <c r="H22046" s="101"/>
      <c r="I22046" s="101"/>
    </row>
    <row r="22047" spans="8:9" x14ac:dyDescent="0.2">
      <c r="H22047" s="101"/>
      <c r="I22047" s="101"/>
    </row>
    <row r="22048" spans="8:9" x14ac:dyDescent="0.2">
      <c r="H22048" s="101"/>
      <c r="I22048" s="101"/>
    </row>
    <row r="22049" spans="8:9" x14ac:dyDescent="0.2">
      <c r="H22049" s="101"/>
      <c r="I22049" s="101"/>
    </row>
    <row r="22050" spans="8:9" x14ac:dyDescent="0.2">
      <c r="H22050" s="101"/>
      <c r="I22050" s="101"/>
    </row>
    <row r="22051" spans="8:9" x14ac:dyDescent="0.2">
      <c r="H22051" s="101"/>
      <c r="I22051" s="101"/>
    </row>
    <row r="22052" spans="8:9" x14ac:dyDescent="0.2">
      <c r="H22052" s="101"/>
      <c r="I22052" s="101"/>
    </row>
    <row r="22053" spans="8:9" x14ac:dyDescent="0.2">
      <c r="H22053" s="101"/>
      <c r="I22053" s="101"/>
    </row>
    <row r="22054" spans="8:9" x14ac:dyDescent="0.2">
      <c r="H22054" s="101"/>
      <c r="I22054" s="101"/>
    </row>
    <row r="22055" spans="8:9" x14ac:dyDescent="0.2">
      <c r="H22055" s="101"/>
      <c r="I22055" s="101"/>
    </row>
    <row r="22056" spans="8:9" x14ac:dyDescent="0.2">
      <c r="H22056" s="101"/>
      <c r="I22056" s="101"/>
    </row>
    <row r="22057" spans="8:9" x14ac:dyDescent="0.2">
      <c r="H22057" s="101"/>
      <c r="I22057" s="101"/>
    </row>
    <row r="22058" spans="8:9" x14ac:dyDescent="0.2">
      <c r="H22058" s="101"/>
      <c r="I22058" s="101"/>
    </row>
    <row r="22059" spans="8:9" x14ac:dyDescent="0.2">
      <c r="H22059" s="101"/>
      <c r="I22059" s="101"/>
    </row>
    <row r="22060" spans="8:9" x14ac:dyDescent="0.2">
      <c r="H22060" s="101"/>
      <c r="I22060" s="101"/>
    </row>
    <row r="22061" spans="8:9" x14ac:dyDescent="0.2">
      <c r="H22061" s="101"/>
      <c r="I22061" s="101"/>
    </row>
    <row r="22062" spans="8:9" x14ac:dyDescent="0.2">
      <c r="H22062" s="101"/>
      <c r="I22062" s="101"/>
    </row>
    <row r="22063" spans="8:9" x14ac:dyDescent="0.2">
      <c r="H22063" s="101"/>
      <c r="I22063" s="101"/>
    </row>
    <row r="22064" spans="8:9" x14ac:dyDescent="0.2">
      <c r="H22064" s="101"/>
      <c r="I22064" s="101"/>
    </row>
    <row r="22065" spans="8:9" x14ac:dyDescent="0.2">
      <c r="H22065" s="101"/>
      <c r="I22065" s="101"/>
    </row>
    <row r="22066" spans="8:9" x14ac:dyDescent="0.2">
      <c r="H22066" s="101"/>
      <c r="I22066" s="101"/>
    </row>
    <row r="22067" spans="8:9" x14ac:dyDescent="0.2">
      <c r="H22067" s="101"/>
      <c r="I22067" s="101"/>
    </row>
    <row r="22068" spans="8:9" x14ac:dyDescent="0.2">
      <c r="H22068" s="101"/>
      <c r="I22068" s="101"/>
    </row>
    <row r="22069" spans="8:9" x14ac:dyDescent="0.2">
      <c r="H22069" s="101"/>
      <c r="I22069" s="101"/>
    </row>
    <row r="22070" spans="8:9" x14ac:dyDescent="0.2">
      <c r="H22070" s="101"/>
      <c r="I22070" s="101"/>
    </row>
    <row r="22071" spans="8:9" x14ac:dyDescent="0.2">
      <c r="H22071" s="101"/>
      <c r="I22071" s="101"/>
    </row>
    <row r="22072" spans="8:9" x14ac:dyDescent="0.2">
      <c r="H22072" s="101"/>
      <c r="I22072" s="101"/>
    </row>
    <row r="22073" spans="8:9" x14ac:dyDescent="0.2">
      <c r="H22073" s="101"/>
      <c r="I22073" s="101"/>
    </row>
    <row r="22074" spans="8:9" x14ac:dyDescent="0.2">
      <c r="H22074" s="101"/>
      <c r="I22074" s="101"/>
    </row>
    <row r="22075" spans="8:9" x14ac:dyDescent="0.2">
      <c r="H22075" s="101"/>
      <c r="I22075" s="101"/>
    </row>
    <row r="22076" spans="8:9" x14ac:dyDescent="0.2">
      <c r="H22076" s="101"/>
      <c r="I22076" s="101"/>
    </row>
    <row r="22077" spans="8:9" x14ac:dyDescent="0.2">
      <c r="H22077" s="101"/>
      <c r="I22077" s="101"/>
    </row>
    <row r="22078" spans="8:9" x14ac:dyDescent="0.2">
      <c r="H22078" s="101"/>
      <c r="I22078" s="101"/>
    </row>
    <row r="22079" spans="8:9" x14ac:dyDescent="0.2">
      <c r="H22079" s="101"/>
      <c r="I22079" s="101"/>
    </row>
    <row r="22080" spans="8:9" x14ac:dyDescent="0.2">
      <c r="H22080" s="101"/>
      <c r="I22080" s="101"/>
    </row>
    <row r="22081" spans="8:9" x14ac:dyDescent="0.2">
      <c r="H22081" s="101"/>
      <c r="I22081" s="101"/>
    </row>
    <row r="22082" spans="8:9" x14ac:dyDescent="0.2">
      <c r="H22082" s="101"/>
      <c r="I22082" s="101"/>
    </row>
    <row r="22083" spans="8:9" x14ac:dyDescent="0.2">
      <c r="H22083" s="101"/>
      <c r="I22083" s="101"/>
    </row>
    <row r="22084" spans="8:9" x14ac:dyDescent="0.2">
      <c r="H22084" s="101"/>
      <c r="I22084" s="101"/>
    </row>
    <row r="22085" spans="8:9" x14ac:dyDescent="0.2">
      <c r="H22085" s="101"/>
      <c r="I22085" s="101"/>
    </row>
    <row r="22086" spans="8:9" x14ac:dyDescent="0.2">
      <c r="H22086" s="101"/>
      <c r="I22086" s="101"/>
    </row>
    <row r="22087" spans="8:9" x14ac:dyDescent="0.2">
      <c r="H22087" s="101"/>
      <c r="I22087" s="101"/>
    </row>
    <row r="22088" spans="8:9" x14ac:dyDescent="0.2">
      <c r="H22088" s="101"/>
      <c r="I22088" s="101"/>
    </row>
    <row r="22089" spans="8:9" x14ac:dyDescent="0.2">
      <c r="H22089" s="101"/>
      <c r="I22089" s="101"/>
    </row>
    <row r="22090" spans="8:9" x14ac:dyDescent="0.2">
      <c r="H22090" s="101"/>
      <c r="I22090" s="101"/>
    </row>
    <row r="22091" spans="8:9" x14ac:dyDescent="0.2">
      <c r="H22091" s="101"/>
      <c r="I22091" s="101"/>
    </row>
    <row r="22092" spans="8:9" x14ac:dyDescent="0.2">
      <c r="H22092" s="101"/>
      <c r="I22092" s="101"/>
    </row>
    <row r="22093" spans="8:9" x14ac:dyDescent="0.2">
      <c r="H22093" s="101"/>
      <c r="I22093" s="101"/>
    </row>
    <row r="22094" spans="8:9" x14ac:dyDescent="0.2">
      <c r="H22094" s="101"/>
      <c r="I22094" s="101"/>
    </row>
    <row r="22095" spans="8:9" x14ac:dyDescent="0.2">
      <c r="H22095" s="101"/>
      <c r="I22095" s="101"/>
    </row>
    <row r="22096" spans="8:9" x14ac:dyDescent="0.2">
      <c r="H22096" s="101"/>
      <c r="I22096" s="101"/>
    </row>
    <row r="22097" spans="8:9" x14ac:dyDescent="0.2">
      <c r="H22097" s="101"/>
      <c r="I22097" s="101"/>
    </row>
    <row r="22098" spans="8:9" x14ac:dyDescent="0.2">
      <c r="H22098" s="101"/>
      <c r="I22098" s="101"/>
    </row>
    <row r="22099" spans="8:9" x14ac:dyDescent="0.2">
      <c r="H22099" s="101"/>
      <c r="I22099" s="101"/>
    </row>
    <row r="22100" spans="8:9" x14ac:dyDescent="0.2">
      <c r="H22100" s="101"/>
      <c r="I22100" s="101"/>
    </row>
    <row r="22101" spans="8:9" x14ac:dyDescent="0.2">
      <c r="H22101" s="101"/>
      <c r="I22101" s="101"/>
    </row>
    <row r="22102" spans="8:9" x14ac:dyDescent="0.2">
      <c r="H22102" s="101"/>
      <c r="I22102" s="101"/>
    </row>
    <row r="22103" spans="8:9" x14ac:dyDescent="0.2">
      <c r="H22103" s="101"/>
      <c r="I22103" s="101"/>
    </row>
    <row r="22104" spans="8:9" x14ac:dyDescent="0.2">
      <c r="H22104" s="101"/>
      <c r="I22104" s="101"/>
    </row>
    <row r="22105" spans="8:9" x14ac:dyDescent="0.2">
      <c r="H22105" s="101"/>
      <c r="I22105" s="101"/>
    </row>
    <row r="22106" spans="8:9" x14ac:dyDescent="0.2">
      <c r="H22106" s="101"/>
      <c r="I22106" s="101"/>
    </row>
    <row r="22107" spans="8:9" x14ac:dyDescent="0.2">
      <c r="H22107" s="101"/>
      <c r="I22107" s="101"/>
    </row>
    <row r="22108" spans="8:9" x14ac:dyDescent="0.2">
      <c r="H22108" s="101"/>
      <c r="I22108" s="101"/>
    </row>
    <row r="22109" spans="8:9" x14ac:dyDescent="0.2">
      <c r="H22109" s="101"/>
      <c r="I22109" s="101"/>
    </row>
    <row r="22110" spans="8:9" x14ac:dyDescent="0.2">
      <c r="H22110" s="101"/>
      <c r="I22110" s="101"/>
    </row>
    <row r="22111" spans="8:9" x14ac:dyDescent="0.2">
      <c r="H22111" s="101"/>
      <c r="I22111" s="101"/>
    </row>
    <row r="22112" spans="8:9" x14ac:dyDescent="0.2">
      <c r="H22112" s="101"/>
      <c r="I22112" s="101"/>
    </row>
    <row r="22113" spans="8:9" x14ac:dyDescent="0.2">
      <c r="H22113" s="101"/>
      <c r="I22113" s="101"/>
    </row>
    <row r="22114" spans="8:9" x14ac:dyDescent="0.2">
      <c r="H22114" s="101"/>
      <c r="I22114" s="101"/>
    </row>
    <row r="22115" spans="8:9" x14ac:dyDescent="0.2">
      <c r="H22115" s="101"/>
      <c r="I22115" s="101"/>
    </row>
    <row r="22116" spans="8:9" x14ac:dyDescent="0.2">
      <c r="H22116" s="101"/>
      <c r="I22116" s="101"/>
    </row>
    <row r="22117" spans="8:9" x14ac:dyDescent="0.2">
      <c r="H22117" s="101"/>
      <c r="I22117" s="101"/>
    </row>
    <row r="22118" spans="8:9" x14ac:dyDescent="0.2">
      <c r="H22118" s="101"/>
      <c r="I22118" s="101"/>
    </row>
    <row r="22119" spans="8:9" x14ac:dyDescent="0.2">
      <c r="H22119" s="101"/>
      <c r="I22119" s="101"/>
    </row>
    <row r="22120" spans="8:9" x14ac:dyDescent="0.2">
      <c r="H22120" s="101"/>
      <c r="I22120" s="101"/>
    </row>
    <row r="22121" spans="8:9" x14ac:dyDescent="0.2">
      <c r="H22121" s="101"/>
      <c r="I22121" s="101"/>
    </row>
    <row r="22122" spans="8:9" x14ac:dyDescent="0.2">
      <c r="H22122" s="101"/>
      <c r="I22122" s="101"/>
    </row>
    <row r="22123" spans="8:9" x14ac:dyDescent="0.2">
      <c r="H22123" s="101"/>
      <c r="I22123" s="101"/>
    </row>
    <row r="22124" spans="8:9" x14ac:dyDescent="0.2">
      <c r="H22124" s="101"/>
      <c r="I22124" s="101"/>
    </row>
    <row r="22125" spans="8:9" x14ac:dyDescent="0.2">
      <c r="H22125" s="101"/>
      <c r="I22125" s="101"/>
    </row>
    <row r="22126" spans="8:9" x14ac:dyDescent="0.2">
      <c r="H22126" s="101"/>
      <c r="I22126" s="101"/>
    </row>
    <row r="22127" spans="8:9" x14ac:dyDescent="0.2">
      <c r="H22127" s="101"/>
      <c r="I22127" s="101"/>
    </row>
    <row r="22128" spans="8:9" x14ac:dyDescent="0.2">
      <c r="H22128" s="101"/>
      <c r="I22128" s="101"/>
    </row>
    <row r="22129" spans="8:9" x14ac:dyDescent="0.2">
      <c r="H22129" s="101"/>
      <c r="I22129" s="101"/>
    </row>
    <row r="22130" spans="8:9" x14ac:dyDescent="0.2">
      <c r="H22130" s="101"/>
      <c r="I22130" s="101"/>
    </row>
    <row r="22131" spans="8:9" x14ac:dyDescent="0.2">
      <c r="H22131" s="101"/>
      <c r="I22131" s="101"/>
    </row>
    <row r="22132" spans="8:9" x14ac:dyDescent="0.2">
      <c r="H22132" s="101"/>
      <c r="I22132" s="101"/>
    </row>
    <row r="22133" spans="8:9" x14ac:dyDescent="0.2">
      <c r="H22133" s="101"/>
      <c r="I22133" s="101"/>
    </row>
    <row r="22134" spans="8:9" x14ac:dyDescent="0.2">
      <c r="H22134" s="101"/>
      <c r="I22134" s="101"/>
    </row>
    <row r="22135" spans="8:9" x14ac:dyDescent="0.2">
      <c r="H22135" s="101"/>
      <c r="I22135" s="101"/>
    </row>
    <row r="22136" spans="8:9" x14ac:dyDescent="0.2">
      <c r="H22136" s="101"/>
      <c r="I22136" s="101"/>
    </row>
    <row r="22137" spans="8:9" x14ac:dyDescent="0.2">
      <c r="H22137" s="101"/>
      <c r="I22137" s="101"/>
    </row>
    <row r="22138" spans="8:9" x14ac:dyDescent="0.2">
      <c r="H22138" s="101"/>
      <c r="I22138" s="101"/>
    </row>
    <row r="22139" spans="8:9" x14ac:dyDescent="0.2">
      <c r="H22139" s="101"/>
      <c r="I22139" s="101"/>
    </row>
    <row r="22140" spans="8:9" x14ac:dyDescent="0.2">
      <c r="H22140" s="101"/>
      <c r="I22140" s="101"/>
    </row>
    <row r="22141" spans="8:9" x14ac:dyDescent="0.2">
      <c r="H22141" s="101"/>
      <c r="I22141" s="101"/>
    </row>
    <row r="22142" spans="8:9" x14ac:dyDescent="0.2">
      <c r="H22142" s="101"/>
      <c r="I22142" s="101"/>
    </row>
    <row r="22143" spans="8:9" x14ac:dyDescent="0.2">
      <c r="H22143" s="101"/>
      <c r="I22143" s="101"/>
    </row>
    <row r="22144" spans="8:9" x14ac:dyDescent="0.2">
      <c r="H22144" s="101"/>
      <c r="I22144" s="101"/>
    </row>
    <row r="22145" spans="8:9" x14ac:dyDescent="0.2">
      <c r="H22145" s="101"/>
      <c r="I22145" s="101"/>
    </row>
    <row r="22146" spans="8:9" x14ac:dyDescent="0.2">
      <c r="H22146" s="101"/>
      <c r="I22146" s="101"/>
    </row>
    <row r="22147" spans="8:9" x14ac:dyDescent="0.2">
      <c r="H22147" s="101"/>
      <c r="I22147" s="101"/>
    </row>
    <row r="22148" spans="8:9" x14ac:dyDescent="0.2">
      <c r="H22148" s="101"/>
      <c r="I22148" s="101"/>
    </row>
    <row r="22149" spans="8:9" x14ac:dyDescent="0.2">
      <c r="H22149" s="101"/>
      <c r="I22149" s="101"/>
    </row>
    <row r="22150" spans="8:9" x14ac:dyDescent="0.2">
      <c r="H22150" s="101"/>
      <c r="I22150" s="101"/>
    </row>
    <row r="22151" spans="8:9" x14ac:dyDescent="0.2">
      <c r="H22151" s="101"/>
      <c r="I22151" s="101"/>
    </row>
    <row r="22152" spans="8:9" x14ac:dyDescent="0.2">
      <c r="H22152" s="101"/>
      <c r="I22152" s="101"/>
    </row>
    <row r="22153" spans="8:9" x14ac:dyDescent="0.2">
      <c r="H22153" s="101"/>
      <c r="I22153" s="101"/>
    </row>
    <row r="22154" spans="8:9" x14ac:dyDescent="0.2">
      <c r="H22154" s="101"/>
      <c r="I22154" s="101"/>
    </row>
    <row r="22155" spans="8:9" x14ac:dyDescent="0.2">
      <c r="H22155" s="101"/>
      <c r="I22155" s="101"/>
    </row>
    <row r="22156" spans="8:9" x14ac:dyDescent="0.2">
      <c r="H22156" s="101"/>
      <c r="I22156" s="101"/>
    </row>
    <row r="22157" spans="8:9" x14ac:dyDescent="0.2">
      <c r="H22157" s="101"/>
      <c r="I22157" s="101"/>
    </row>
    <row r="22158" spans="8:9" x14ac:dyDescent="0.2">
      <c r="H22158" s="101"/>
      <c r="I22158" s="101"/>
    </row>
    <row r="22159" spans="8:9" x14ac:dyDescent="0.2">
      <c r="H22159" s="101"/>
      <c r="I22159" s="101"/>
    </row>
    <row r="22160" spans="8:9" x14ac:dyDescent="0.2">
      <c r="H22160" s="101"/>
      <c r="I22160" s="101"/>
    </row>
    <row r="22161" spans="8:9" x14ac:dyDescent="0.2">
      <c r="H22161" s="101"/>
      <c r="I22161" s="101"/>
    </row>
    <row r="22162" spans="8:9" x14ac:dyDescent="0.2">
      <c r="H22162" s="101"/>
      <c r="I22162" s="101"/>
    </row>
    <row r="22163" spans="8:9" x14ac:dyDescent="0.2">
      <c r="H22163" s="101"/>
      <c r="I22163" s="101"/>
    </row>
    <row r="22164" spans="8:9" x14ac:dyDescent="0.2">
      <c r="H22164" s="101"/>
      <c r="I22164" s="101"/>
    </row>
    <row r="22165" spans="8:9" x14ac:dyDescent="0.2">
      <c r="H22165" s="101"/>
      <c r="I22165" s="101"/>
    </row>
    <row r="22166" spans="8:9" x14ac:dyDescent="0.2">
      <c r="H22166" s="101"/>
      <c r="I22166" s="101"/>
    </row>
    <row r="22167" spans="8:9" x14ac:dyDescent="0.2">
      <c r="H22167" s="101"/>
      <c r="I22167" s="101"/>
    </row>
    <row r="22168" spans="8:9" x14ac:dyDescent="0.2">
      <c r="H22168" s="101"/>
      <c r="I22168" s="101"/>
    </row>
    <row r="22169" spans="8:9" x14ac:dyDescent="0.2">
      <c r="H22169" s="101"/>
      <c r="I22169" s="101"/>
    </row>
    <row r="22170" spans="8:9" x14ac:dyDescent="0.2">
      <c r="H22170" s="101"/>
      <c r="I22170" s="101"/>
    </row>
    <row r="22171" spans="8:9" x14ac:dyDescent="0.2">
      <c r="H22171" s="101"/>
      <c r="I22171" s="101"/>
    </row>
    <row r="22172" spans="8:9" x14ac:dyDescent="0.2">
      <c r="H22172" s="101"/>
      <c r="I22172" s="101"/>
    </row>
    <row r="22173" spans="8:9" x14ac:dyDescent="0.2">
      <c r="H22173" s="101"/>
      <c r="I22173" s="101"/>
    </row>
    <row r="22174" spans="8:9" x14ac:dyDescent="0.2">
      <c r="H22174" s="101"/>
      <c r="I22174" s="101"/>
    </row>
    <row r="22175" spans="8:9" x14ac:dyDescent="0.2">
      <c r="H22175" s="101"/>
      <c r="I22175" s="101"/>
    </row>
    <row r="22176" spans="8:9" x14ac:dyDescent="0.2">
      <c r="H22176" s="101"/>
      <c r="I22176" s="101"/>
    </row>
    <row r="22177" spans="8:9" x14ac:dyDescent="0.2">
      <c r="H22177" s="101"/>
      <c r="I22177" s="101"/>
    </row>
    <row r="22178" spans="8:9" x14ac:dyDescent="0.2">
      <c r="H22178" s="101"/>
      <c r="I22178" s="101"/>
    </row>
    <row r="22179" spans="8:9" x14ac:dyDescent="0.2">
      <c r="H22179" s="101"/>
      <c r="I22179" s="101"/>
    </row>
    <row r="22180" spans="8:9" x14ac:dyDescent="0.2">
      <c r="H22180" s="101"/>
      <c r="I22180" s="101"/>
    </row>
    <row r="22181" spans="8:9" x14ac:dyDescent="0.2">
      <c r="H22181" s="101"/>
      <c r="I22181" s="101"/>
    </row>
    <row r="22182" spans="8:9" x14ac:dyDescent="0.2">
      <c r="H22182" s="101"/>
      <c r="I22182" s="101"/>
    </row>
    <row r="22183" spans="8:9" x14ac:dyDescent="0.2">
      <c r="H22183" s="101"/>
      <c r="I22183" s="101"/>
    </row>
    <row r="22184" spans="8:9" x14ac:dyDescent="0.2">
      <c r="H22184" s="101"/>
      <c r="I22184" s="101"/>
    </row>
    <row r="22185" spans="8:9" x14ac:dyDescent="0.2">
      <c r="H22185" s="101"/>
      <c r="I22185" s="101"/>
    </row>
    <row r="22186" spans="8:9" x14ac:dyDescent="0.2">
      <c r="H22186" s="101"/>
      <c r="I22186" s="101"/>
    </row>
    <row r="22187" spans="8:9" x14ac:dyDescent="0.2">
      <c r="H22187" s="101"/>
      <c r="I22187" s="101"/>
    </row>
    <row r="22188" spans="8:9" x14ac:dyDescent="0.2">
      <c r="H22188" s="101"/>
      <c r="I22188" s="101"/>
    </row>
    <row r="22189" spans="8:9" x14ac:dyDescent="0.2">
      <c r="H22189" s="101"/>
      <c r="I22189" s="101"/>
    </row>
    <row r="22190" spans="8:9" x14ac:dyDescent="0.2">
      <c r="H22190" s="101"/>
      <c r="I22190" s="101"/>
    </row>
    <row r="22191" spans="8:9" x14ac:dyDescent="0.2">
      <c r="H22191" s="101"/>
      <c r="I22191" s="101"/>
    </row>
    <row r="22192" spans="8:9" x14ac:dyDescent="0.2">
      <c r="H22192" s="101"/>
      <c r="I22192" s="101"/>
    </row>
    <row r="22193" spans="8:9" x14ac:dyDescent="0.2">
      <c r="H22193" s="101"/>
      <c r="I22193" s="101"/>
    </row>
    <row r="22194" spans="8:9" x14ac:dyDescent="0.2">
      <c r="H22194" s="101"/>
      <c r="I22194" s="101"/>
    </row>
    <row r="22195" spans="8:9" x14ac:dyDescent="0.2">
      <c r="H22195" s="101"/>
      <c r="I22195" s="101"/>
    </row>
    <row r="22196" spans="8:9" x14ac:dyDescent="0.2">
      <c r="H22196" s="101"/>
      <c r="I22196" s="101"/>
    </row>
    <row r="22197" spans="8:9" x14ac:dyDescent="0.2">
      <c r="H22197" s="101"/>
      <c r="I22197" s="101"/>
    </row>
    <row r="22198" spans="8:9" x14ac:dyDescent="0.2">
      <c r="H22198" s="101"/>
      <c r="I22198" s="101"/>
    </row>
    <row r="22199" spans="8:9" x14ac:dyDescent="0.2">
      <c r="H22199" s="101"/>
      <c r="I22199" s="101"/>
    </row>
    <row r="22200" spans="8:9" x14ac:dyDescent="0.2">
      <c r="H22200" s="101"/>
      <c r="I22200" s="101"/>
    </row>
    <row r="22201" spans="8:9" x14ac:dyDescent="0.2">
      <c r="H22201" s="101"/>
      <c r="I22201" s="101"/>
    </row>
    <row r="22202" spans="8:9" x14ac:dyDescent="0.2">
      <c r="H22202" s="101"/>
      <c r="I22202" s="101"/>
    </row>
    <row r="22203" spans="8:9" x14ac:dyDescent="0.2">
      <c r="H22203" s="101"/>
      <c r="I22203" s="101"/>
    </row>
    <row r="22204" spans="8:9" x14ac:dyDescent="0.2">
      <c r="H22204" s="101"/>
      <c r="I22204" s="101"/>
    </row>
    <row r="22205" spans="8:9" x14ac:dyDescent="0.2">
      <c r="H22205" s="101"/>
      <c r="I22205" s="101"/>
    </row>
    <row r="22206" spans="8:9" x14ac:dyDescent="0.2">
      <c r="H22206" s="101"/>
      <c r="I22206" s="101"/>
    </row>
    <row r="22207" spans="8:9" x14ac:dyDescent="0.2">
      <c r="H22207" s="101"/>
      <c r="I22207" s="101"/>
    </row>
    <row r="22208" spans="8:9" x14ac:dyDescent="0.2">
      <c r="H22208" s="101"/>
      <c r="I22208" s="101"/>
    </row>
    <row r="22209" spans="8:9" x14ac:dyDescent="0.2">
      <c r="H22209" s="101"/>
      <c r="I22209" s="101"/>
    </row>
    <row r="22210" spans="8:9" x14ac:dyDescent="0.2">
      <c r="H22210" s="101"/>
      <c r="I22210" s="101"/>
    </row>
    <row r="22211" spans="8:9" x14ac:dyDescent="0.2">
      <c r="H22211" s="101"/>
      <c r="I22211" s="101"/>
    </row>
    <row r="22212" spans="8:9" x14ac:dyDescent="0.2">
      <c r="H22212" s="101"/>
      <c r="I22212" s="101"/>
    </row>
    <row r="22213" spans="8:9" x14ac:dyDescent="0.2">
      <c r="H22213" s="101"/>
      <c r="I22213" s="101"/>
    </row>
    <row r="22214" spans="8:9" x14ac:dyDescent="0.2">
      <c r="H22214" s="101"/>
      <c r="I22214" s="101"/>
    </row>
    <row r="22215" spans="8:9" x14ac:dyDescent="0.2">
      <c r="H22215" s="101"/>
      <c r="I22215" s="101"/>
    </row>
    <row r="22216" spans="8:9" x14ac:dyDescent="0.2">
      <c r="H22216" s="101"/>
      <c r="I22216" s="101"/>
    </row>
    <row r="22217" spans="8:9" x14ac:dyDescent="0.2">
      <c r="H22217" s="101"/>
      <c r="I22217" s="101"/>
    </row>
    <row r="22218" spans="8:9" x14ac:dyDescent="0.2">
      <c r="H22218" s="101"/>
      <c r="I22218" s="101"/>
    </row>
    <row r="22219" spans="8:9" x14ac:dyDescent="0.2">
      <c r="H22219" s="101"/>
      <c r="I22219" s="101"/>
    </row>
    <row r="22220" spans="8:9" x14ac:dyDescent="0.2">
      <c r="H22220" s="101"/>
      <c r="I22220" s="101"/>
    </row>
    <row r="22221" spans="8:9" x14ac:dyDescent="0.2">
      <c r="H22221" s="101"/>
      <c r="I22221" s="101"/>
    </row>
    <row r="22222" spans="8:9" x14ac:dyDescent="0.2">
      <c r="H22222" s="101"/>
      <c r="I22222" s="101"/>
    </row>
    <row r="22223" spans="8:9" x14ac:dyDescent="0.2">
      <c r="H22223" s="101"/>
      <c r="I22223" s="101"/>
    </row>
    <row r="22224" spans="8:9" x14ac:dyDescent="0.2">
      <c r="H22224" s="101"/>
      <c r="I22224" s="101"/>
    </row>
    <row r="22225" spans="8:9" x14ac:dyDescent="0.2">
      <c r="H22225" s="101"/>
      <c r="I22225" s="101"/>
    </row>
    <row r="22226" spans="8:9" x14ac:dyDescent="0.2">
      <c r="H22226" s="101"/>
      <c r="I22226" s="101"/>
    </row>
    <row r="22227" spans="8:9" x14ac:dyDescent="0.2">
      <c r="H22227" s="101"/>
      <c r="I22227" s="101"/>
    </row>
    <row r="22228" spans="8:9" x14ac:dyDescent="0.2">
      <c r="H22228" s="101"/>
      <c r="I22228" s="101"/>
    </row>
    <row r="22229" spans="8:9" x14ac:dyDescent="0.2">
      <c r="H22229" s="101"/>
      <c r="I22229" s="101"/>
    </row>
    <row r="22230" spans="8:9" x14ac:dyDescent="0.2">
      <c r="H22230" s="101"/>
      <c r="I22230" s="101"/>
    </row>
    <row r="22231" spans="8:9" x14ac:dyDescent="0.2">
      <c r="H22231" s="101"/>
      <c r="I22231" s="101"/>
    </row>
    <row r="22232" spans="8:9" x14ac:dyDescent="0.2">
      <c r="H22232" s="101"/>
      <c r="I22232" s="101"/>
    </row>
    <row r="22233" spans="8:9" x14ac:dyDescent="0.2">
      <c r="H22233" s="101"/>
      <c r="I22233" s="101"/>
    </row>
    <row r="22234" spans="8:9" x14ac:dyDescent="0.2">
      <c r="H22234" s="101"/>
      <c r="I22234" s="101"/>
    </row>
    <row r="22235" spans="8:9" x14ac:dyDescent="0.2">
      <c r="H22235" s="101"/>
      <c r="I22235" s="101"/>
    </row>
    <row r="22236" spans="8:9" x14ac:dyDescent="0.2">
      <c r="H22236" s="101"/>
      <c r="I22236" s="101"/>
    </row>
    <row r="22237" spans="8:9" x14ac:dyDescent="0.2">
      <c r="H22237" s="101"/>
      <c r="I22237" s="101"/>
    </row>
    <row r="22238" spans="8:9" x14ac:dyDescent="0.2">
      <c r="H22238" s="101"/>
      <c r="I22238" s="101"/>
    </row>
    <row r="22239" spans="8:9" x14ac:dyDescent="0.2">
      <c r="H22239" s="101"/>
      <c r="I22239" s="101"/>
    </row>
    <row r="22240" spans="8:9" x14ac:dyDescent="0.2">
      <c r="H22240" s="101"/>
      <c r="I22240" s="101"/>
    </row>
    <row r="22241" spans="8:9" x14ac:dyDescent="0.2">
      <c r="H22241" s="101"/>
      <c r="I22241" s="101"/>
    </row>
    <row r="22242" spans="8:9" x14ac:dyDescent="0.2">
      <c r="H22242" s="101"/>
      <c r="I22242" s="101"/>
    </row>
    <row r="22243" spans="8:9" x14ac:dyDescent="0.2">
      <c r="H22243" s="101"/>
      <c r="I22243" s="101"/>
    </row>
    <row r="22244" spans="8:9" x14ac:dyDescent="0.2">
      <c r="H22244" s="101"/>
      <c r="I22244" s="101"/>
    </row>
    <row r="22245" spans="8:9" x14ac:dyDescent="0.2">
      <c r="H22245" s="101"/>
      <c r="I22245" s="101"/>
    </row>
    <row r="22246" spans="8:9" x14ac:dyDescent="0.2">
      <c r="H22246" s="101"/>
      <c r="I22246" s="101"/>
    </row>
    <row r="22247" spans="8:9" x14ac:dyDescent="0.2">
      <c r="H22247" s="101"/>
      <c r="I22247" s="101"/>
    </row>
    <row r="22248" spans="8:9" x14ac:dyDescent="0.2">
      <c r="H22248" s="101"/>
      <c r="I22248" s="101"/>
    </row>
    <row r="22249" spans="8:9" x14ac:dyDescent="0.2">
      <c r="H22249" s="101"/>
      <c r="I22249" s="101"/>
    </row>
    <row r="22250" spans="8:9" x14ac:dyDescent="0.2">
      <c r="H22250" s="101"/>
      <c r="I22250" s="101"/>
    </row>
    <row r="22251" spans="8:9" x14ac:dyDescent="0.2">
      <c r="H22251" s="101"/>
      <c r="I22251" s="101"/>
    </row>
    <row r="22252" spans="8:9" x14ac:dyDescent="0.2">
      <c r="H22252" s="101"/>
      <c r="I22252" s="101"/>
    </row>
    <row r="22253" spans="8:9" x14ac:dyDescent="0.2">
      <c r="H22253" s="101"/>
      <c r="I22253" s="101"/>
    </row>
    <row r="22254" spans="8:9" x14ac:dyDescent="0.2">
      <c r="H22254" s="101"/>
      <c r="I22254" s="101"/>
    </row>
    <row r="22255" spans="8:9" x14ac:dyDescent="0.2">
      <c r="H22255" s="101"/>
      <c r="I22255" s="101"/>
    </row>
    <row r="22256" spans="8:9" x14ac:dyDescent="0.2">
      <c r="H22256" s="101"/>
      <c r="I22256" s="101"/>
    </row>
    <row r="22257" spans="8:9" x14ac:dyDescent="0.2">
      <c r="H22257" s="101"/>
      <c r="I22257" s="101"/>
    </row>
    <row r="22258" spans="8:9" x14ac:dyDescent="0.2">
      <c r="H22258" s="101"/>
      <c r="I22258" s="101"/>
    </row>
    <row r="22259" spans="8:9" x14ac:dyDescent="0.2">
      <c r="H22259" s="101"/>
      <c r="I22259" s="101"/>
    </row>
    <row r="22260" spans="8:9" x14ac:dyDescent="0.2">
      <c r="H22260" s="101"/>
      <c r="I22260" s="101"/>
    </row>
    <row r="22261" spans="8:9" x14ac:dyDescent="0.2">
      <c r="H22261" s="101"/>
      <c r="I22261" s="101"/>
    </row>
    <row r="22262" spans="8:9" x14ac:dyDescent="0.2">
      <c r="H22262" s="101"/>
      <c r="I22262" s="101"/>
    </row>
    <row r="22263" spans="8:9" x14ac:dyDescent="0.2">
      <c r="H22263" s="101"/>
      <c r="I22263" s="101"/>
    </row>
    <row r="22264" spans="8:9" x14ac:dyDescent="0.2">
      <c r="H22264" s="101"/>
      <c r="I22264" s="101"/>
    </row>
    <row r="22265" spans="8:9" x14ac:dyDescent="0.2">
      <c r="H22265" s="101"/>
      <c r="I22265" s="101"/>
    </row>
    <row r="22266" spans="8:9" x14ac:dyDescent="0.2">
      <c r="H22266" s="101"/>
      <c r="I22266" s="101"/>
    </row>
    <row r="22267" spans="8:9" x14ac:dyDescent="0.2">
      <c r="H22267" s="101"/>
      <c r="I22267" s="101"/>
    </row>
    <row r="22268" spans="8:9" x14ac:dyDescent="0.2">
      <c r="H22268" s="101"/>
      <c r="I22268" s="101"/>
    </row>
    <row r="22269" spans="8:9" x14ac:dyDescent="0.2">
      <c r="H22269" s="101"/>
      <c r="I22269" s="101"/>
    </row>
    <row r="22270" spans="8:9" x14ac:dyDescent="0.2">
      <c r="H22270" s="101"/>
      <c r="I22270" s="101"/>
    </row>
    <row r="22271" spans="8:9" x14ac:dyDescent="0.2">
      <c r="H22271" s="101"/>
      <c r="I22271" s="101"/>
    </row>
    <row r="22272" spans="8:9" x14ac:dyDescent="0.2">
      <c r="H22272" s="101"/>
      <c r="I22272" s="101"/>
    </row>
    <row r="22273" spans="8:9" x14ac:dyDescent="0.2">
      <c r="H22273" s="101"/>
      <c r="I22273" s="101"/>
    </row>
    <row r="22274" spans="8:9" x14ac:dyDescent="0.2">
      <c r="H22274" s="101"/>
      <c r="I22274" s="101"/>
    </row>
    <row r="22275" spans="8:9" x14ac:dyDescent="0.2">
      <c r="H22275" s="101"/>
      <c r="I22275" s="101"/>
    </row>
    <row r="22276" spans="8:9" x14ac:dyDescent="0.2">
      <c r="H22276" s="101"/>
      <c r="I22276" s="101"/>
    </row>
    <row r="22277" spans="8:9" x14ac:dyDescent="0.2">
      <c r="H22277" s="101"/>
      <c r="I22277" s="101"/>
    </row>
    <row r="22278" spans="8:9" x14ac:dyDescent="0.2">
      <c r="H22278" s="101"/>
      <c r="I22278" s="101"/>
    </row>
    <row r="22279" spans="8:9" x14ac:dyDescent="0.2">
      <c r="H22279" s="101"/>
      <c r="I22279" s="101"/>
    </row>
    <row r="22280" spans="8:9" x14ac:dyDescent="0.2">
      <c r="H22280" s="101"/>
      <c r="I22280" s="101"/>
    </row>
    <row r="22281" spans="8:9" x14ac:dyDescent="0.2">
      <c r="H22281" s="101"/>
      <c r="I22281" s="101"/>
    </row>
    <row r="22282" spans="8:9" x14ac:dyDescent="0.2">
      <c r="H22282" s="101"/>
      <c r="I22282" s="101"/>
    </row>
    <row r="22283" spans="8:9" x14ac:dyDescent="0.2">
      <c r="H22283" s="101"/>
      <c r="I22283" s="101"/>
    </row>
    <row r="22284" spans="8:9" x14ac:dyDescent="0.2">
      <c r="H22284" s="101"/>
      <c r="I22284" s="101"/>
    </row>
    <row r="22285" spans="8:9" x14ac:dyDescent="0.2">
      <c r="H22285" s="101"/>
      <c r="I22285" s="101"/>
    </row>
    <row r="22286" spans="8:9" x14ac:dyDescent="0.2">
      <c r="H22286" s="101"/>
      <c r="I22286" s="101"/>
    </row>
    <row r="22287" spans="8:9" x14ac:dyDescent="0.2">
      <c r="H22287" s="101"/>
      <c r="I22287" s="101"/>
    </row>
    <row r="22288" spans="8:9" x14ac:dyDescent="0.2">
      <c r="H22288" s="101"/>
      <c r="I22288" s="101"/>
    </row>
    <row r="22289" spans="8:9" x14ac:dyDescent="0.2">
      <c r="H22289" s="101"/>
      <c r="I22289" s="101"/>
    </row>
    <row r="22290" spans="8:9" x14ac:dyDescent="0.2">
      <c r="H22290" s="101"/>
      <c r="I22290" s="101"/>
    </row>
    <row r="22291" spans="8:9" x14ac:dyDescent="0.2">
      <c r="H22291" s="101"/>
      <c r="I22291" s="101"/>
    </row>
    <row r="22292" spans="8:9" x14ac:dyDescent="0.2">
      <c r="H22292" s="101"/>
      <c r="I22292" s="101"/>
    </row>
    <row r="22293" spans="8:9" x14ac:dyDescent="0.2">
      <c r="H22293" s="101"/>
      <c r="I22293" s="101"/>
    </row>
    <row r="22294" spans="8:9" x14ac:dyDescent="0.2">
      <c r="H22294" s="101"/>
      <c r="I22294" s="101"/>
    </row>
    <row r="22295" spans="8:9" x14ac:dyDescent="0.2">
      <c r="H22295" s="101"/>
      <c r="I22295" s="101"/>
    </row>
    <row r="22296" spans="8:9" x14ac:dyDescent="0.2">
      <c r="H22296" s="101"/>
      <c r="I22296" s="101"/>
    </row>
    <row r="22297" spans="8:9" x14ac:dyDescent="0.2">
      <c r="H22297" s="101"/>
      <c r="I22297" s="101"/>
    </row>
    <row r="22298" spans="8:9" x14ac:dyDescent="0.2">
      <c r="H22298" s="101"/>
      <c r="I22298" s="101"/>
    </row>
    <row r="22299" spans="8:9" x14ac:dyDescent="0.2">
      <c r="H22299" s="101"/>
      <c r="I22299" s="101"/>
    </row>
    <row r="22300" spans="8:9" x14ac:dyDescent="0.2">
      <c r="H22300" s="101"/>
      <c r="I22300" s="101"/>
    </row>
    <row r="22301" spans="8:9" x14ac:dyDescent="0.2">
      <c r="H22301" s="101"/>
      <c r="I22301" s="101"/>
    </row>
    <row r="22302" spans="8:9" x14ac:dyDescent="0.2">
      <c r="H22302" s="101"/>
      <c r="I22302" s="101"/>
    </row>
    <row r="22303" spans="8:9" x14ac:dyDescent="0.2">
      <c r="H22303" s="101"/>
      <c r="I22303" s="101"/>
    </row>
    <row r="22304" spans="8:9" x14ac:dyDescent="0.2">
      <c r="H22304" s="101"/>
      <c r="I22304" s="101"/>
    </row>
    <row r="22305" spans="8:9" x14ac:dyDescent="0.2">
      <c r="H22305" s="101"/>
      <c r="I22305" s="101"/>
    </row>
    <row r="22306" spans="8:9" x14ac:dyDescent="0.2">
      <c r="H22306" s="101"/>
      <c r="I22306" s="101"/>
    </row>
    <row r="22307" spans="8:9" x14ac:dyDescent="0.2">
      <c r="H22307" s="101"/>
      <c r="I22307" s="101"/>
    </row>
    <row r="22308" spans="8:9" x14ac:dyDescent="0.2">
      <c r="H22308" s="101"/>
      <c r="I22308" s="101"/>
    </row>
    <row r="22309" spans="8:9" x14ac:dyDescent="0.2">
      <c r="H22309" s="101"/>
      <c r="I22309" s="101"/>
    </row>
    <row r="22310" spans="8:9" x14ac:dyDescent="0.2">
      <c r="H22310" s="101"/>
      <c r="I22310" s="101"/>
    </row>
    <row r="22311" spans="8:9" x14ac:dyDescent="0.2">
      <c r="H22311" s="101"/>
      <c r="I22311" s="101"/>
    </row>
    <row r="22312" spans="8:9" x14ac:dyDescent="0.2">
      <c r="H22312" s="101"/>
      <c r="I22312" s="101"/>
    </row>
    <row r="22313" spans="8:9" x14ac:dyDescent="0.2">
      <c r="H22313" s="101"/>
      <c r="I22313" s="101"/>
    </row>
    <row r="22314" spans="8:9" x14ac:dyDescent="0.2">
      <c r="H22314" s="101"/>
      <c r="I22314" s="101"/>
    </row>
    <row r="22315" spans="8:9" x14ac:dyDescent="0.2">
      <c r="H22315" s="101"/>
      <c r="I22315" s="101"/>
    </row>
    <row r="22316" spans="8:9" x14ac:dyDescent="0.2">
      <c r="H22316" s="101"/>
      <c r="I22316" s="101"/>
    </row>
    <row r="22317" spans="8:9" x14ac:dyDescent="0.2">
      <c r="H22317" s="101"/>
      <c r="I22317" s="101"/>
    </row>
    <row r="22318" spans="8:9" x14ac:dyDescent="0.2">
      <c r="H22318" s="101"/>
      <c r="I22318" s="101"/>
    </row>
    <row r="22319" spans="8:9" x14ac:dyDescent="0.2">
      <c r="H22319" s="101"/>
      <c r="I22319" s="101"/>
    </row>
    <row r="22320" spans="8:9" x14ac:dyDescent="0.2">
      <c r="H22320" s="101"/>
      <c r="I22320" s="101"/>
    </row>
    <row r="22321" spans="8:9" x14ac:dyDescent="0.2">
      <c r="H22321" s="101"/>
      <c r="I22321" s="101"/>
    </row>
    <row r="22322" spans="8:9" x14ac:dyDescent="0.2">
      <c r="H22322" s="101"/>
      <c r="I22322" s="101"/>
    </row>
    <row r="22323" spans="8:9" x14ac:dyDescent="0.2">
      <c r="H22323" s="101"/>
      <c r="I22323" s="101"/>
    </row>
    <row r="22324" spans="8:9" x14ac:dyDescent="0.2">
      <c r="H22324" s="101"/>
      <c r="I22324" s="101"/>
    </row>
    <row r="22325" spans="8:9" x14ac:dyDescent="0.2">
      <c r="H22325" s="101"/>
      <c r="I22325" s="101"/>
    </row>
    <row r="22326" spans="8:9" x14ac:dyDescent="0.2">
      <c r="H22326" s="101"/>
      <c r="I22326" s="101"/>
    </row>
    <row r="22327" spans="8:9" x14ac:dyDescent="0.2">
      <c r="H22327" s="101"/>
      <c r="I22327" s="101"/>
    </row>
    <row r="22328" spans="8:9" x14ac:dyDescent="0.2">
      <c r="H22328" s="101"/>
      <c r="I22328" s="101"/>
    </row>
    <row r="22329" spans="8:9" x14ac:dyDescent="0.2">
      <c r="H22329" s="101"/>
      <c r="I22329" s="101"/>
    </row>
    <row r="22330" spans="8:9" x14ac:dyDescent="0.2">
      <c r="H22330" s="101"/>
      <c r="I22330" s="101"/>
    </row>
    <row r="22331" spans="8:9" x14ac:dyDescent="0.2">
      <c r="H22331" s="101"/>
      <c r="I22331" s="101"/>
    </row>
    <row r="22332" spans="8:9" x14ac:dyDescent="0.2">
      <c r="H22332" s="101"/>
      <c r="I22332" s="101"/>
    </row>
    <row r="22333" spans="8:9" x14ac:dyDescent="0.2">
      <c r="H22333" s="101"/>
      <c r="I22333" s="101"/>
    </row>
    <row r="22334" spans="8:9" x14ac:dyDescent="0.2">
      <c r="H22334" s="101"/>
      <c r="I22334" s="101"/>
    </row>
    <row r="22335" spans="8:9" x14ac:dyDescent="0.2">
      <c r="H22335" s="101"/>
      <c r="I22335" s="101"/>
    </row>
    <row r="22336" spans="8:9" x14ac:dyDescent="0.2">
      <c r="H22336" s="101"/>
      <c r="I22336" s="101"/>
    </row>
    <row r="22337" spans="8:9" x14ac:dyDescent="0.2">
      <c r="H22337" s="101"/>
      <c r="I22337" s="101"/>
    </row>
    <row r="22338" spans="8:9" x14ac:dyDescent="0.2">
      <c r="H22338" s="101"/>
      <c r="I22338" s="101"/>
    </row>
    <row r="22339" spans="8:9" x14ac:dyDescent="0.2">
      <c r="H22339" s="101"/>
      <c r="I22339" s="101"/>
    </row>
    <row r="22340" spans="8:9" x14ac:dyDescent="0.2">
      <c r="H22340" s="101"/>
      <c r="I22340" s="101"/>
    </row>
    <row r="22341" spans="8:9" x14ac:dyDescent="0.2">
      <c r="H22341" s="101"/>
      <c r="I22341" s="101"/>
    </row>
    <row r="22342" spans="8:9" x14ac:dyDescent="0.2">
      <c r="H22342" s="101"/>
      <c r="I22342" s="101"/>
    </row>
    <row r="22343" spans="8:9" x14ac:dyDescent="0.2">
      <c r="H22343" s="101"/>
      <c r="I22343" s="101"/>
    </row>
    <row r="22344" spans="8:9" x14ac:dyDescent="0.2">
      <c r="H22344" s="101"/>
      <c r="I22344" s="101"/>
    </row>
    <row r="22345" spans="8:9" x14ac:dyDescent="0.2">
      <c r="H22345" s="101"/>
      <c r="I22345" s="101"/>
    </row>
    <row r="22346" spans="8:9" x14ac:dyDescent="0.2">
      <c r="H22346" s="101"/>
      <c r="I22346" s="101"/>
    </row>
    <row r="22347" spans="8:9" x14ac:dyDescent="0.2">
      <c r="H22347" s="101"/>
      <c r="I22347" s="101"/>
    </row>
    <row r="22348" spans="8:9" x14ac:dyDescent="0.2">
      <c r="H22348" s="101"/>
      <c r="I22348" s="101"/>
    </row>
    <row r="22349" spans="8:9" x14ac:dyDescent="0.2">
      <c r="H22349" s="101"/>
      <c r="I22349" s="101"/>
    </row>
    <row r="22350" spans="8:9" x14ac:dyDescent="0.2">
      <c r="H22350" s="101"/>
      <c r="I22350" s="101"/>
    </row>
    <row r="22351" spans="8:9" x14ac:dyDescent="0.2">
      <c r="H22351" s="101"/>
      <c r="I22351" s="101"/>
    </row>
    <row r="22352" spans="8:9" x14ac:dyDescent="0.2">
      <c r="H22352" s="101"/>
      <c r="I22352" s="101"/>
    </row>
    <row r="22353" spans="8:9" x14ac:dyDescent="0.2">
      <c r="H22353" s="101"/>
      <c r="I22353" s="101"/>
    </row>
    <row r="22354" spans="8:9" x14ac:dyDescent="0.2">
      <c r="H22354" s="101"/>
      <c r="I22354" s="101"/>
    </row>
    <row r="22355" spans="8:9" x14ac:dyDescent="0.2">
      <c r="H22355" s="101"/>
      <c r="I22355" s="101"/>
    </row>
    <row r="22356" spans="8:9" x14ac:dyDescent="0.2">
      <c r="H22356" s="101"/>
      <c r="I22356" s="101"/>
    </row>
    <row r="22357" spans="8:9" x14ac:dyDescent="0.2">
      <c r="H22357" s="101"/>
      <c r="I22357" s="101"/>
    </row>
    <row r="22358" spans="8:9" x14ac:dyDescent="0.2">
      <c r="H22358" s="101"/>
      <c r="I22358" s="101"/>
    </row>
    <row r="22359" spans="8:9" x14ac:dyDescent="0.2">
      <c r="H22359" s="101"/>
      <c r="I22359" s="101"/>
    </row>
    <row r="22360" spans="8:9" x14ac:dyDescent="0.2">
      <c r="H22360" s="101"/>
      <c r="I22360" s="101"/>
    </row>
    <row r="22361" spans="8:9" x14ac:dyDescent="0.2">
      <c r="H22361" s="101"/>
      <c r="I22361" s="101"/>
    </row>
    <row r="22362" spans="8:9" x14ac:dyDescent="0.2">
      <c r="H22362" s="101"/>
      <c r="I22362" s="101"/>
    </row>
    <row r="22363" spans="8:9" x14ac:dyDescent="0.2">
      <c r="H22363" s="101"/>
      <c r="I22363" s="101"/>
    </row>
    <row r="22364" spans="8:9" x14ac:dyDescent="0.2">
      <c r="H22364" s="101"/>
      <c r="I22364" s="101"/>
    </row>
    <row r="22365" spans="8:9" x14ac:dyDescent="0.2">
      <c r="H22365" s="101"/>
      <c r="I22365" s="101"/>
    </row>
    <row r="22366" spans="8:9" x14ac:dyDescent="0.2">
      <c r="H22366" s="101"/>
      <c r="I22366" s="101"/>
    </row>
    <row r="22367" spans="8:9" x14ac:dyDescent="0.2">
      <c r="H22367" s="101"/>
      <c r="I22367" s="101"/>
    </row>
    <row r="22368" spans="8:9" x14ac:dyDescent="0.2">
      <c r="H22368" s="101"/>
      <c r="I22368" s="101"/>
    </row>
    <row r="22369" spans="8:9" x14ac:dyDescent="0.2">
      <c r="H22369" s="101"/>
      <c r="I22369" s="101"/>
    </row>
    <row r="22370" spans="8:9" x14ac:dyDescent="0.2">
      <c r="H22370" s="101"/>
      <c r="I22370" s="101"/>
    </row>
    <row r="22371" spans="8:9" x14ac:dyDescent="0.2">
      <c r="H22371" s="101"/>
      <c r="I22371" s="101"/>
    </row>
    <row r="22372" spans="8:9" x14ac:dyDescent="0.2">
      <c r="H22372" s="101"/>
      <c r="I22372" s="101"/>
    </row>
    <row r="22373" spans="8:9" x14ac:dyDescent="0.2">
      <c r="H22373" s="101"/>
      <c r="I22373" s="101"/>
    </row>
    <row r="22374" spans="8:9" x14ac:dyDescent="0.2">
      <c r="H22374" s="101"/>
      <c r="I22374" s="101"/>
    </row>
    <row r="22375" spans="8:9" x14ac:dyDescent="0.2">
      <c r="H22375" s="101"/>
      <c r="I22375" s="101"/>
    </row>
    <row r="22376" spans="8:9" x14ac:dyDescent="0.2">
      <c r="H22376" s="101"/>
      <c r="I22376" s="101"/>
    </row>
    <row r="22377" spans="8:9" x14ac:dyDescent="0.2">
      <c r="H22377" s="101"/>
      <c r="I22377" s="101"/>
    </row>
    <row r="22378" spans="8:9" x14ac:dyDescent="0.2">
      <c r="H22378" s="101"/>
      <c r="I22378" s="101"/>
    </row>
    <row r="22379" spans="8:9" x14ac:dyDescent="0.2">
      <c r="H22379" s="101"/>
      <c r="I22379" s="101"/>
    </row>
    <row r="22380" spans="8:9" x14ac:dyDescent="0.2">
      <c r="H22380" s="101"/>
      <c r="I22380" s="101"/>
    </row>
    <row r="22381" spans="8:9" x14ac:dyDescent="0.2">
      <c r="H22381" s="101"/>
      <c r="I22381" s="101"/>
    </row>
    <row r="22382" spans="8:9" x14ac:dyDescent="0.2">
      <c r="H22382" s="101"/>
      <c r="I22382" s="101"/>
    </row>
    <row r="22383" spans="8:9" x14ac:dyDescent="0.2">
      <c r="H22383" s="101"/>
      <c r="I22383" s="101"/>
    </row>
    <row r="22384" spans="8:9" x14ac:dyDescent="0.2">
      <c r="H22384" s="101"/>
      <c r="I22384" s="101"/>
    </row>
    <row r="22385" spans="8:9" x14ac:dyDescent="0.2">
      <c r="H22385" s="101"/>
      <c r="I22385" s="101"/>
    </row>
    <row r="22386" spans="8:9" x14ac:dyDescent="0.2">
      <c r="H22386" s="101"/>
      <c r="I22386" s="101"/>
    </row>
    <row r="22387" spans="8:9" x14ac:dyDescent="0.2">
      <c r="H22387" s="101"/>
      <c r="I22387" s="101"/>
    </row>
    <row r="22388" spans="8:9" x14ac:dyDescent="0.2">
      <c r="H22388" s="101"/>
      <c r="I22388" s="101"/>
    </row>
    <row r="22389" spans="8:9" x14ac:dyDescent="0.2">
      <c r="H22389" s="101"/>
      <c r="I22389" s="101"/>
    </row>
    <row r="22390" spans="8:9" x14ac:dyDescent="0.2">
      <c r="H22390" s="101"/>
      <c r="I22390" s="101"/>
    </row>
    <row r="22391" spans="8:9" x14ac:dyDescent="0.2">
      <c r="H22391" s="101"/>
      <c r="I22391" s="101"/>
    </row>
    <row r="22392" spans="8:9" x14ac:dyDescent="0.2">
      <c r="H22392" s="101"/>
      <c r="I22392" s="101"/>
    </row>
    <row r="22393" spans="8:9" x14ac:dyDescent="0.2">
      <c r="H22393" s="101"/>
      <c r="I22393" s="101"/>
    </row>
    <row r="22394" spans="8:9" x14ac:dyDescent="0.2">
      <c r="H22394" s="101"/>
      <c r="I22394" s="101"/>
    </row>
    <row r="22395" spans="8:9" x14ac:dyDescent="0.2">
      <c r="H22395" s="101"/>
      <c r="I22395" s="101"/>
    </row>
    <row r="22396" spans="8:9" x14ac:dyDescent="0.2">
      <c r="H22396" s="101"/>
      <c r="I22396" s="101"/>
    </row>
    <row r="22397" spans="8:9" x14ac:dyDescent="0.2">
      <c r="H22397" s="101"/>
      <c r="I22397" s="101"/>
    </row>
    <row r="22398" spans="8:9" x14ac:dyDescent="0.2">
      <c r="H22398" s="101"/>
      <c r="I22398" s="101"/>
    </row>
    <row r="22399" spans="8:9" x14ac:dyDescent="0.2">
      <c r="H22399" s="101"/>
      <c r="I22399" s="101"/>
    </row>
    <row r="22400" spans="8:9" x14ac:dyDescent="0.2">
      <c r="H22400" s="101"/>
      <c r="I22400" s="101"/>
    </row>
    <row r="22401" spans="8:9" x14ac:dyDescent="0.2">
      <c r="H22401" s="101"/>
      <c r="I22401" s="101"/>
    </row>
    <row r="22402" spans="8:9" x14ac:dyDescent="0.2">
      <c r="H22402" s="101"/>
      <c r="I22402" s="101"/>
    </row>
    <row r="22403" spans="8:9" x14ac:dyDescent="0.2">
      <c r="H22403" s="101"/>
      <c r="I22403" s="101"/>
    </row>
    <row r="22404" spans="8:9" x14ac:dyDescent="0.2">
      <c r="H22404" s="101"/>
      <c r="I22404" s="101"/>
    </row>
    <row r="22405" spans="8:9" x14ac:dyDescent="0.2">
      <c r="H22405" s="101"/>
      <c r="I22405" s="101"/>
    </row>
    <row r="22406" spans="8:9" x14ac:dyDescent="0.2">
      <c r="H22406" s="101"/>
      <c r="I22406" s="101"/>
    </row>
    <row r="22407" spans="8:9" x14ac:dyDescent="0.2">
      <c r="H22407" s="101"/>
      <c r="I22407" s="101"/>
    </row>
    <row r="22408" spans="8:9" x14ac:dyDescent="0.2">
      <c r="H22408" s="101"/>
      <c r="I22408" s="101"/>
    </row>
    <row r="22409" spans="8:9" x14ac:dyDescent="0.2">
      <c r="H22409" s="101"/>
      <c r="I22409" s="101"/>
    </row>
    <row r="22410" spans="8:9" x14ac:dyDescent="0.2">
      <c r="H22410" s="101"/>
      <c r="I22410" s="101"/>
    </row>
    <row r="22411" spans="8:9" x14ac:dyDescent="0.2">
      <c r="H22411" s="101"/>
      <c r="I22411" s="101"/>
    </row>
    <row r="22412" spans="8:9" x14ac:dyDescent="0.2">
      <c r="H22412" s="101"/>
      <c r="I22412" s="101"/>
    </row>
    <row r="22413" spans="8:9" x14ac:dyDescent="0.2">
      <c r="H22413" s="101"/>
      <c r="I22413" s="101"/>
    </row>
    <row r="22414" spans="8:9" x14ac:dyDescent="0.2">
      <c r="H22414" s="101"/>
      <c r="I22414" s="101"/>
    </row>
    <row r="22415" spans="8:9" x14ac:dyDescent="0.2">
      <c r="H22415" s="101"/>
      <c r="I22415" s="101"/>
    </row>
    <row r="22416" spans="8:9" x14ac:dyDescent="0.2">
      <c r="H22416" s="101"/>
      <c r="I22416" s="101"/>
    </row>
    <row r="22417" spans="8:9" x14ac:dyDescent="0.2">
      <c r="H22417" s="101"/>
      <c r="I22417" s="101"/>
    </row>
    <row r="22418" spans="8:9" x14ac:dyDescent="0.2">
      <c r="H22418" s="101"/>
      <c r="I22418" s="101"/>
    </row>
    <row r="22419" spans="8:9" x14ac:dyDescent="0.2">
      <c r="H22419" s="101"/>
      <c r="I22419" s="101"/>
    </row>
    <row r="22420" spans="8:9" x14ac:dyDescent="0.2">
      <c r="H22420" s="101"/>
      <c r="I22420" s="101"/>
    </row>
    <row r="22421" spans="8:9" x14ac:dyDescent="0.2">
      <c r="H22421" s="101"/>
      <c r="I22421" s="101"/>
    </row>
    <row r="22422" spans="8:9" x14ac:dyDescent="0.2">
      <c r="H22422" s="101"/>
      <c r="I22422" s="101"/>
    </row>
    <row r="22423" spans="8:9" x14ac:dyDescent="0.2">
      <c r="H22423" s="101"/>
      <c r="I22423" s="101"/>
    </row>
    <row r="22424" spans="8:9" x14ac:dyDescent="0.2">
      <c r="H22424" s="101"/>
      <c r="I22424" s="101"/>
    </row>
    <row r="22425" spans="8:9" x14ac:dyDescent="0.2">
      <c r="H22425" s="101"/>
      <c r="I22425" s="101"/>
    </row>
    <row r="22426" spans="8:9" x14ac:dyDescent="0.2">
      <c r="H22426" s="101"/>
      <c r="I22426" s="101"/>
    </row>
    <row r="22427" spans="8:9" x14ac:dyDescent="0.2">
      <c r="H22427" s="101"/>
      <c r="I22427" s="101"/>
    </row>
    <row r="22428" spans="8:9" x14ac:dyDescent="0.2">
      <c r="H22428" s="101"/>
      <c r="I22428" s="101"/>
    </row>
    <row r="22429" spans="8:9" x14ac:dyDescent="0.2">
      <c r="H22429" s="101"/>
      <c r="I22429" s="101"/>
    </row>
    <row r="22430" spans="8:9" x14ac:dyDescent="0.2">
      <c r="H22430" s="101"/>
      <c r="I22430" s="101"/>
    </row>
    <row r="22431" spans="8:9" x14ac:dyDescent="0.2">
      <c r="H22431" s="101"/>
      <c r="I22431" s="101"/>
    </row>
    <row r="22432" spans="8:9" x14ac:dyDescent="0.2">
      <c r="H22432" s="101"/>
      <c r="I22432" s="101"/>
    </row>
    <row r="22433" spans="8:9" x14ac:dyDescent="0.2">
      <c r="H22433" s="101"/>
      <c r="I22433" s="101"/>
    </row>
    <row r="22434" spans="8:9" x14ac:dyDescent="0.2">
      <c r="H22434" s="101"/>
      <c r="I22434" s="101"/>
    </row>
    <row r="22435" spans="8:9" x14ac:dyDescent="0.2">
      <c r="H22435" s="101"/>
      <c r="I22435" s="101"/>
    </row>
    <row r="22436" spans="8:9" x14ac:dyDescent="0.2">
      <c r="H22436" s="101"/>
      <c r="I22436" s="101"/>
    </row>
    <row r="22437" spans="8:9" x14ac:dyDescent="0.2">
      <c r="H22437" s="101"/>
      <c r="I22437" s="101"/>
    </row>
    <row r="22438" spans="8:9" x14ac:dyDescent="0.2">
      <c r="H22438" s="101"/>
      <c r="I22438" s="101"/>
    </row>
    <row r="22439" spans="8:9" x14ac:dyDescent="0.2">
      <c r="H22439" s="101"/>
      <c r="I22439" s="101"/>
    </row>
    <row r="22440" spans="8:9" x14ac:dyDescent="0.2">
      <c r="H22440" s="101"/>
      <c r="I22440" s="101"/>
    </row>
    <row r="22441" spans="8:9" x14ac:dyDescent="0.2">
      <c r="H22441" s="101"/>
      <c r="I22441" s="101"/>
    </row>
    <row r="22442" spans="8:9" x14ac:dyDescent="0.2">
      <c r="H22442" s="101"/>
      <c r="I22442" s="101"/>
    </row>
    <row r="22443" spans="8:9" x14ac:dyDescent="0.2">
      <c r="H22443" s="101"/>
      <c r="I22443" s="101"/>
    </row>
    <row r="22444" spans="8:9" x14ac:dyDescent="0.2">
      <c r="H22444" s="101"/>
      <c r="I22444" s="101"/>
    </row>
    <row r="22445" spans="8:9" x14ac:dyDescent="0.2">
      <c r="H22445" s="101"/>
      <c r="I22445" s="101"/>
    </row>
    <row r="22446" spans="8:9" x14ac:dyDescent="0.2">
      <c r="H22446" s="101"/>
      <c r="I22446" s="101"/>
    </row>
    <row r="22447" spans="8:9" x14ac:dyDescent="0.2">
      <c r="H22447" s="101"/>
      <c r="I22447" s="101"/>
    </row>
    <row r="22448" spans="8:9" x14ac:dyDescent="0.2">
      <c r="H22448" s="101"/>
      <c r="I22448" s="101"/>
    </row>
    <row r="22449" spans="8:9" x14ac:dyDescent="0.2">
      <c r="H22449" s="101"/>
      <c r="I22449" s="101"/>
    </row>
    <row r="22450" spans="8:9" x14ac:dyDescent="0.2">
      <c r="H22450" s="101"/>
      <c r="I22450" s="101"/>
    </row>
    <row r="22451" spans="8:9" x14ac:dyDescent="0.2">
      <c r="H22451" s="101"/>
      <c r="I22451" s="101"/>
    </row>
    <row r="22452" spans="8:9" x14ac:dyDescent="0.2">
      <c r="H22452" s="101"/>
      <c r="I22452" s="101"/>
    </row>
    <row r="22453" spans="8:9" x14ac:dyDescent="0.2">
      <c r="H22453" s="101"/>
      <c r="I22453" s="101"/>
    </row>
    <row r="22454" spans="8:9" x14ac:dyDescent="0.2">
      <c r="H22454" s="101"/>
      <c r="I22454" s="101"/>
    </row>
    <row r="22455" spans="8:9" x14ac:dyDescent="0.2">
      <c r="H22455" s="101"/>
      <c r="I22455" s="101"/>
    </row>
    <row r="22456" spans="8:9" x14ac:dyDescent="0.2">
      <c r="H22456" s="101"/>
      <c r="I22456" s="101"/>
    </row>
    <row r="22457" spans="8:9" x14ac:dyDescent="0.2">
      <c r="H22457" s="101"/>
      <c r="I22457" s="101"/>
    </row>
    <row r="22458" spans="8:9" x14ac:dyDescent="0.2">
      <c r="H22458" s="101"/>
      <c r="I22458" s="101"/>
    </row>
    <row r="22459" spans="8:9" x14ac:dyDescent="0.2">
      <c r="H22459" s="101"/>
      <c r="I22459" s="101"/>
    </row>
    <row r="22460" spans="8:9" x14ac:dyDescent="0.2">
      <c r="H22460" s="101"/>
      <c r="I22460" s="101"/>
    </row>
    <row r="22461" spans="8:9" x14ac:dyDescent="0.2">
      <c r="H22461" s="101"/>
      <c r="I22461" s="101"/>
    </row>
    <row r="22462" spans="8:9" x14ac:dyDescent="0.2">
      <c r="H22462" s="101"/>
      <c r="I22462" s="101"/>
    </row>
    <row r="22463" spans="8:9" x14ac:dyDescent="0.2">
      <c r="H22463" s="101"/>
      <c r="I22463" s="101"/>
    </row>
    <row r="22464" spans="8:9" x14ac:dyDescent="0.2">
      <c r="H22464" s="101"/>
      <c r="I22464" s="101"/>
    </row>
    <row r="22465" spans="8:9" x14ac:dyDescent="0.2">
      <c r="H22465" s="101"/>
      <c r="I22465" s="101"/>
    </row>
    <row r="22466" spans="8:9" x14ac:dyDescent="0.2">
      <c r="H22466" s="101"/>
      <c r="I22466" s="101"/>
    </row>
    <row r="22467" spans="8:9" x14ac:dyDescent="0.2">
      <c r="H22467" s="101"/>
      <c r="I22467" s="101"/>
    </row>
    <row r="22468" spans="8:9" x14ac:dyDescent="0.2">
      <c r="H22468" s="101"/>
      <c r="I22468" s="101"/>
    </row>
    <row r="22469" spans="8:9" x14ac:dyDescent="0.2">
      <c r="H22469" s="101"/>
      <c r="I22469" s="101"/>
    </row>
    <row r="22470" spans="8:9" x14ac:dyDescent="0.2">
      <c r="H22470" s="101"/>
      <c r="I22470" s="101"/>
    </row>
    <row r="22471" spans="8:9" x14ac:dyDescent="0.2">
      <c r="H22471" s="101"/>
      <c r="I22471" s="101"/>
    </row>
    <row r="22472" spans="8:9" x14ac:dyDescent="0.2">
      <c r="H22472" s="101"/>
      <c r="I22472" s="101"/>
    </row>
    <row r="22473" spans="8:9" x14ac:dyDescent="0.2">
      <c r="H22473" s="101"/>
      <c r="I22473" s="101"/>
    </row>
    <row r="22474" spans="8:9" x14ac:dyDescent="0.2">
      <c r="H22474" s="101"/>
      <c r="I22474" s="101"/>
    </row>
    <row r="22475" spans="8:9" x14ac:dyDescent="0.2">
      <c r="H22475" s="101"/>
      <c r="I22475" s="101"/>
    </row>
    <row r="22476" spans="8:9" x14ac:dyDescent="0.2">
      <c r="H22476" s="101"/>
      <c r="I22476" s="101"/>
    </row>
    <row r="22477" spans="8:9" x14ac:dyDescent="0.2">
      <c r="H22477" s="101"/>
      <c r="I22477" s="101"/>
    </row>
    <row r="22478" spans="8:9" x14ac:dyDescent="0.2">
      <c r="H22478" s="101"/>
      <c r="I22478" s="101"/>
    </row>
    <row r="22479" spans="8:9" x14ac:dyDescent="0.2">
      <c r="H22479" s="101"/>
      <c r="I22479" s="101"/>
    </row>
    <row r="22480" spans="8:9" x14ac:dyDescent="0.2">
      <c r="H22480" s="101"/>
      <c r="I22480" s="101"/>
    </row>
    <row r="22481" spans="8:9" x14ac:dyDescent="0.2">
      <c r="H22481" s="101"/>
      <c r="I22481" s="101"/>
    </row>
    <row r="22482" spans="8:9" x14ac:dyDescent="0.2">
      <c r="H22482" s="101"/>
      <c r="I22482" s="101"/>
    </row>
    <row r="22483" spans="8:9" x14ac:dyDescent="0.2">
      <c r="H22483" s="101"/>
      <c r="I22483" s="101"/>
    </row>
    <row r="22484" spans="8:9" x14ac:dyDescent="0.2">
      <c r="H22484" s="101"/>
      <c r="I22484" s="101"/>
    </row>
    <row r="22485" spans="8:9" x14ac:dyDescent="0.2">
      <c r="H22485" s="101"/>
      <c r="I22485" s="101"/>
    </row>
    <row r="22486" spans="8:9" x14ac:dyDescent="0.2">
      <c r="H22486" s="101"/>
      <c r="I22486" s="101"/>
    </row>
    <row r="22487" spans="8:9" x14ac:dyDescent="0.2">
      <c r="H22487" s="101"/>
      <c r="I22487" s="101"/>
    </row>
    <row r="22488" spans="8:9" x14ac:dyDescent="0.2">
      <c r="H22488" s="101"/>
      <c r="I22488" s="101"/>
    </row>
    <row r="22489" spans="8:9" x14ac:dyDescent="0.2">
      <c r="H22489" s="101"/>
      <c r="I22489" s="101"/>
    </row>
    <row r="22490" spans="8:9" x14ac:dyDescent="0.2">
      <c r="H22490" s="101"/>
      <c r="I22490" s="101"/>
    </row>
    <row r="22491" spans="8:9" x14ac:dyDescent="0.2">
      <c r="H22491" s="101"/>
      <c r="I22491" s="101"/>
    </row>
    <row r="22492" spans="8:9" x14ac:dyDescent="0.2">
      <c r="H22492" s="101"/>
      <c r="I22492" s="101"/>
    </row>
    <row r="22493" spans="8:9" x14ac:dyDescent="0.2">
      <c r="H22493" s="101"/>
      <c r="I22493" s="101"/>
    </row>
    <row r="22494" spans="8:9" x14ac:dyDescent="0.2">
      <c r="H22494" s="101"/>
      <c r="I22494" s="101"/>
    </row>
    <row r="22495" spans="8:9" x14ac:dyDescent="0.2">
      <c r="H22495" s="101"/>
      <c r="I22495" s="101"/>
    </row>
    <row r="22496" spans="8:9" x14ac:dyDescent="0.2">
      <c r="H22496" s="101"/>
      <c r="I22496" s="101"/>
    </row>
    <row r="22497" spans="8:9" x14ac:dyDescent="0.2">
      <c r="H22497" s="101"/>
      <c r="I22497" s="101"/>
    </row>
    <row r="22498" spans="8:9" x14ac:dyDescent="0.2">
      <c r="H22498" s="101"/>
      <c r="I22498" s="101"/>
    </row>
    <row r="22499" spans="8:9" x14ac:dyDescent="0.2">
      <c r="H22499" s="101"/>
      <c r="I22499" s="101"/>
    </row>
    <row r="22500" spans="8:9" x14ac:dyDescent="0.2">
      <c r="H22500" s="101"/>
      <c r="I22500" s="101"/>
    </row>
    <row r="22501" spans="8:9" x14ac:dyDescent="0.2">
      <c r="H22501" s="101"/>
      <c r="I22501" s="101"/>
    </row>
    <row r="22502" spans="8:9" x14ac:dyDescent="0.2">
      <c r="H22502" s="101"/>
      <c r="I22502" s="101"/>
    </row>
    <row r="22503" spans="8:9" x14ac:dyDescent="0.2">
      <c r="H22503" s="101"/>
      <c r="I22503" s="101"/>
    </row>
    <row r="22504" spans="8:9" x14ac:dyDescent="0.2">
      <c r="H22504" s="101"/>
      <c r="I22504" s="101"/>
    </row>
    <row r="22505" spans="8:9" x14ac:dyDescent="0.2">
      <c r="H22505" s="101"/>
      <c r="I22505" s="101"/>
    </row>
    <row r="22506" spans="8:9" x14ac:dyDescent="0.2">
      <c r="H22506" s="101"/>
      <c r="I22506" s="101"/>
    </row>
    <row r="22507" spans="8:9" x14ac:dyDescent="0.2">
      <c r="H22507" s="101"/>
      <c r="I22507" s="101"/>
    </row>
    <row r="22508" spans="8:9" x14ac:dyDescent="0.2">
      <c r="H22508" s="101"/>
      <c r="I22508" s="101"/>
    </row>
    <row r="22509" spans="8:9" x14ac:dyDescent="0.2">
      <c r="H22509" s="101"/>
      <c r="I22509" s="101"/>
    </row>
    <row r="22510" spans="8:9" x14ac:dyDescent="0.2">
      <c r="H22510" s="101"/>
      <c r="I22510" s="101"/>
    </row>
    <row r="22511" spans="8:9" x14ac:dyDescent="0.2">
      <c r="H22511" s="101"/>
      <c r="I22511" s="101"/>
    </row>
    <row r="22512" spans="8:9" x14ac:dyDescent="0.2">
      <c r="H22512" s="101"/>
      <c r="I22512" s="101"/>
    </row>
    <row r="22513" spans="8:9" x14ac:dyDescent="0.2">
      <c r="H22513" s="101"/>
      <c r="I22513" s="101"/>
    </row>
    <row r="22514" spans="8:9" x14ac:dyDescent="0.2">
      <c r="H22514" s="101"/>
      <c r="I22514" s="101"/>
    </row>
    <row r="22515" spans="8:9" x14ac:dyDescent="0.2">
      <c r="H22515" s="101"/>
      <c r="I22515" s="101"/>
    </row>
    <row r="22516" spans="8:9" x14ac:dyDescent="0.2">
      <c r="H22516" s="101"/>
      <c r="I22516" s="101"/>
    </row>
    <row r="22517" spans="8:9" x14ac:dyDescent="0.2">
      <c r="H22517" s="101"/>
      <c r="I22517" s="101"/>
    </row>
    <row r="22518" spans="8:9" x14ac:dyDescent="0.2">
      <c r="H22518" s="101"/>
      <c r="I22518" s="101"/>
    </row>
    <row r="22519" spans="8:9" x14ac:dyDescent="0.2">
      <c r="H22519" s="101"/>
      <c r="I22519" s="101"/>
    </row>
    <row r="22520" spans="8:9" x14ac:dyDescent="0.2">
      <c r="H22520" s="101"/>
      <c r="I22520" s="101"/>
    </row>
    <row r="22521" spans="8:9" x14ac:dyDescent="0.2">
      <c r="H22521" s="101"/>
      <c r="I22521" s="101"/>
    </row>
    <row r="22522" spans="8:9" x14ac:dyDescent="0.2">
      <c r="H22522" s="101"/>
      <c r="I22522" s="101"/>
    </row>
    <row r="22523" spans="8:9" x14ac:dyDescent="0.2">
      <c r="H22523" s="101"/>
      <c r="I22523" s="101"/>
    </row>
    <row r="22524" spans="8:9" x14ac:dyDescent="0.2">
      <c r="H22524" s="101"/>
      <c r="I22524" s="101"/>
    </row>
    <row r="22525" spans="8:9" x14ac:dyDescent="0.2">
      <c r="H22525" s="101"/>
      <c r="I22525" s="101"/>
    </row>
    <row r="22526" spans="8:9" x14ac:dyDescent="0.2">
      <c r="H22526" s="101"/>
      <c r="I22526" s="101"/>
    </row>
    <row r="22527" spans="8:9" x14ac:dyDescent="0.2">
      <c r="H22527" s="101"/>
      <c r="I22527" s="101"/>
    </row>
    <row r="22528" spans="8:9" x14ac:dyDescent="0.2">
      <c r="H22528" s="101"/>
      <c r="I22528" s="101"/>
    </row>
    <row r="22529" spans="8:9" x14ac:dyDescent="0.2">
      <c r="H22529" s="101"/>
      <c r="I22529" s="101"/>
    </row>
    <row r="22530" spans="8:9" x14ac:dyDescent="0.2">
      <c r="H22530" s="101"/>
      <c r="I22530" s="101"/>
    </row>
    <row r="22531" spans="8:9" x14ac:dyDescent="0.2">
      <c r="H22531" s="101"/>
      <c r="I22531" s="101"/>
    </row>
    <row r="22532" spans="8:9" x14ac:dyDescent="0.2">
      <c r="H22532" s="101"/>
      <c r="I22532" s="101"/>
    </row>
    <row r="22533" spans="8:9" x14ac:dyDescent="0.2">
      <c r="H22533" s="101"/>
      <c r="I22533" s="101"/>
    </row>
    <row r="22534" spans="8:9" x14ac:dyDescent="0.2">
      <c r="H22534" s="101"/>
      <c r="I22534" s="101"/>
    </row>
    <row r="22535" spans="8:9" x14ac:dyDescent="0.2">
      <c r="H22535" s="101"/>
      <c r="I22535" s="101"/>
    </row>
    <row r="22536" spans="8:9" x14ac:dyDescent="0.2">
      <c r="H22536" s="101"/>
      <c r="I22536" s="101"/>
    </row>
    <row r="22537" spans="8:9" x14ac:dyDescent="0.2">
      <c r="H22537" s="101"/>
      <c r="I22537" s="101"/>
    </row>
    <row r="22538" spans="8:9" x14ac:dyDescent="0.2">
      <c r="H22538" s="101"/>
      <c r="I22538" s="101"/>
    </row>
    <row r="22539" spans="8:9" x14ac:dyDescent="0.2">
      <c r="H22539" s="101"/>
      <c r="I22539" s="101"/>
    </row>
    <row r="22540" spans="8:9" x14ac:dyDescent="0.2">
      <c r="H22540" s="101"/>
      <c r="I22540" s="101"/>
    </row>
    <row r="22541" spans="8:9" x14ac:dyDescent="0.2">
      <c r="H22541" s="101"/>
      <c r="I22541" s="101"/>
    </row>
    <row r="22542" spans="8:9" x14ac:dyDescent="0.2">
      <c r="H22542" s="101"/>
      <c r="I22542" s="101"/>
    </row>
    <row r="22543" spans="8:9" x14ac:dyDescent="0.2">
      <c r="H22543" s="101"/>
      <c r="I22543" s="101"/>
    </row>
    <row r="22544" spans="8:9" x14ac:dyDescent="0.2">
      <c r="H22544" s="101"/>
      <c r="I22544" s="101"/>
    </row>
    <row r="22545" spans="8:9" x14ac:dyDescent="0.2">
      <c r="H22545" s="101"/>
      <c r="I22545" s="101"/>
    </row>
    <row r="22546" spans="8:9" x14ac:dyDescent="0.2">
      <c r="H22546" s="101"/>
      <c r="I22546" s="101"/>
    </row>
    <row r="22547" spans="8:9" x14ac:dyDescent="0.2">
      <c r="H22547" s="101"/>
      <c r="I22547" s="101"/>
    </row>
    <row r="22548" spans="8:9" x14ac:dyDescent="0.2">
      <c r="H22548" s="101"/>
      <c r="I22548" s="101"/>
    </row>
    <row r="22549" spans="8:9" x14ac:dyDescent="0.2">
      <c r="H22549" s="101"/>
      <c r="I22549" s="101"/>
    </row>
    <row r="22550" spans="8:9" x14ac:dyDescent="0.2">
      <c r="H22550" s="101"/>
      <c r="I22550" s="101"/>
    </row>
    <row r="22551" spans="8:9" x14ac:dyDescent="0.2">
      <c r="H22551" s="101"/>
      <c r="I22551" s="101"/>
    </row>
    <row r="22552" spans="8:9" x14ac:dyDescent="0.2">
      <c r="H22552" s="101"/>
      <c r="I22552" s="101"/>
    </row>
    <row r="22553" spans="8:9" x14ac:dyDescent="0.2">
      <c r="H22553" s="101"/>
      <c r="I22553" s="101"/>
    </row>
    <row r="22554" spans="8:9" x14ac:dyDescent="0.2">
      <c r="H22554" s="101"/>
      <c r="I22554" s="101"/>
    </row>
    <row r="22555" spans="8:9" x14ac:dyDescent="0.2">
      <c r="H22555" s="101"/>
      <c r="I22555" s="101"/>
    </row>
    <row r="22556" spans="8:9" x14ac:dyDescent="0.2">
      <c r="H22556" s="101"/>
      <c r="I22556" s="101"/>
    </row>
    <row r="22557" spans="8:9" x14ac:dyDescent="0.2">
      <c r="H22557" s="101"/>
      <c r="I22557" s="101"/>
    </row>
    <row r="22558" spans="8:9" x14ac:dyDescent="0.2">
      <c r="H22558" s="101"/>
      <c r="I22558" s="101"/>
    </row>
    <row r="22559" spans="8:9" x14ac:dyDescent="0.2">
      <c r="H22559" s="101"/>
      <c r="I22559" s="101"/>
    </row>
    <row r="22560" spans="8:9" x14ac:dyDescent="0.2">
      <c r="H22560" s="101"/>
      <c r="I22560" s="101"/>
    </row>
    <row r="22561" spans="8:9" x14ac:dyDescent="0.2">
      <c r="H22561" s="101"/>
      <c r="I22561" s="101"/>
    </row>
    <row r="22562" spans="8:9" x14ac:dyDescent="0.2">
      <c r="H22562" s="101"/>
      <c r="I22562" s="101"/>
    </row>
    <row r="22563" spans="8:9" x14ac:dyDescent="0.2">
      <c r="H22563" s="101"/>
      <c r="I22563" s="101"/>
    </row>
    <row r="22564" spans="8:9" x14ac:dyDescent="0.2">
      <c r="H22564" s="101"/>
      <c r="I22564" s="101"/>
    </row>
    <row r="22565" spans="8:9" x14ac:dyDescent="0.2">
      <c r="H22565" s="101"/>
      <c r="I22565" s="101"/>
    </row>
    <row r="22566" spans="8:9" x14ac:dyDescent="0.2">
      <c r="H22566" s="101"/>
      <c r="I22566" s="101"/>
    </row>
    <row r="22567" spans="8:9" x14ac:dyDescent="0.2">
      <c r="H22567" s="101"/>
      <c r="I22567" s="101"/>
    </row>
    <row r="22568" spans="8:9" x14ac:dyDescent="0.2">
      <c r="H22568" s="101"/>
      <c r="I22568" s="101"/>
    </row>
    <row r="22569" spans="8:9" x14ac:dyDescent="0.2">
      <c r="H22569" s="101"/>
      <c r="I22569" s="101"/>
    </row>
    <row r="22570" spans="8:9" x14ac:dyDescent="0.2">
      <c r="H22570" s="101"/>
      <c r="I22570" s="101"/>
    </row>
    <row r="22571" spans="8:9" x14ac:dyDescent="0.2">
      <c r="H22571" s="101"/>
      <c r="I22571" s="101"/>
    </row>
    <row r="22572" spans="8:9" x14ac:dyDescent="0.2">
      <c r="H22572" s="101"/>
      <c r="I22572" s="101"/>
    </row>
    <row r="22573" spans="8:9" x14ac:dyDescent="0.2">
      <c r="H22573" s="101"/>
      <c r="I22573" s="101"/>
    </row>
    <row r="22574" spans="8:9" x14ac:dyDescent="0.2">
      <c r="H22574" s="101"/>
      <c r="I22574" s="101"/>
    </row>
    <row r="22575" spans="8:9" x14ac:dyDescent="0.2">
      <c r="H22575" s="101"/>
      <c r="I22575" s="101"/>
    </row>
    <row r="22576" spans="8:9" x14ac:dyDescent="0.2">
      <c r="H22576" s="101"/>
      <c r="I22576" s="101"/>
    </row>
    <row r="22577" spans="8:9" x14ac:dyDescent="0.2">
      <c r="H22577" s="101"/>
      <c r="I22577" s="101"/>
    </row>
    <row r="22578" spans="8:9" x14ac:dyDescent="0.2">
      <c r="H22578" s="101"/>
      <c r="I22578" s="101"/>
    </row>
    <row r="22579" spans="8:9" x14ac:dyDescent="0.2">
      <c r="H22579" s="101"/>
      <c r="I22579" s="101"/>
    </row>
    <row r="22580" spans="8:9" x14ac:dyDescent="0.2">
      <c r="H22580" s="101"/>
      <c r="I22580" s="101"/>
    </row>
    <row r="22581" spans="8:9" x14ac:dyDescent="0.2">
      <c r="H22581" s="101"/>
      <c r="I22581" s="101"/>
    </row>
    <row r="22582" spans="8:9" x14ac:dyDescent="0.2">
      <c r="H22582" s="101"/>
      <c r="I22582" s="101"/>
    </row>
    <row r="22583" spans="8:9" x14ac:dyDescent="0.2">
      <c r="H22583" s="101"/>
      <c r="I22583" s="101"/>
    </row>
    <row r="22584" spans="8:9" x14ac:dyDescent="0.2">
      <c r="H22584" s="101"/>
      <c r="I22584" s="101"/>
    </row>
    <row r="22585" spans="8:9" x14ac:dyDescent="0.2">
      <c r="H22585" s="101"/>
      <c r="I22585" s="101"/>
    </row>
    <row r="22586" spans="8:9" x14ac:dyDescent="0.2">
      <c r="H22586" s="101"/>
      <c r="I22586" s="101"/>
    </row>
    <row r="22587" spans="8:9" x14ac:dyDescent="0.2">
      <c r="H22587" s="101"/>
      <c r="I22587" s="101"/>
    </row>
    <row r="22588" spans="8:9" x14ac:dyDescent="0.2">
      <c r="H22588" s="101"/>
      <c r="I22588" s="101"/>
    </row>
    <row r="22589" spans="8:9" x14ac:dyDescent="0.2">
      <c r="H22589" s="101"/>
      <c r="I22589" s="101"/>
    </row>
    <row r="22590" spans="8:9" x14ac:dyDescent="0.2">
      <c r="H22590" s="101"/>
      <c r="I22590" s="101"/>
    </row>
    <row r="22591" spans="8:9" x14ac:dyDescent="0.2">
      <c r="H22591" s="101"/>
      <c r="I22591" s="101"/>
    </row>
    <row r="22592" spans="8:9" x14ac:dyDescent="0.2">
      <c r="H22592" s="101"/>
      <c r="I22592" s="101"/>
    </row>
    <row r="22593" spans="8:9" x14ac:dyDescent="0.2">
      <c r="H22593" s="101"/>
      <c r="I22593" s="101"/>
    </row>
    <row r="22594" spans="8:9" x14ac:dyDescent="0.2">
      <c r="H22594" s="101"/>
      <c r="I22594" s="101"/>
    </row>
    <row r="22595" spans="8:9" x14ac:dyDescent="0.2">
      <c r="H22595" s="101"/>
      <c r="I22595" s="101"/>
    </row>
    <row r="22596" spans="8:9" x14ac:dyDescent="0.2">
      <c r="H22596" s="101"/>
      <c r="I22596" s="101"/>
    </row>
    <row r="22597" spans="8:9" x14ac:dyDescent="0.2">
      <c r="H22597" s="101"/>
      <c r="I22597" s="101"/>
    </row>
    <row r="22598" spans="8:9" x14ac:dyDescent="0.2">
      <c r="H22598" s="101"/>
      <c r="I22598" s="101"/>
    </row>
    <row r="22599" spans="8:9" x14ac:dyDescent="0.2">
      <c r="H22599" s="101"/>
      <c r="I22599" s="101"/>
    </row>
    <row r="22600" spans="8:9" x14ac:dyDescent="0.2">
      <c r="H22600" s="101"/>
      <c r="I22600" s="101"/>
    </row>
    <row r="22601" spans="8:9" x14ac:dyDescent="0.2">
      <c r="H22601" s="101"/>
      <c r="I22601" s="101"/>
    </row>
    <row r="22602" spans="8:9" x14ac:dyDescent="0.2">
      <c r="H22602" s="101"/>
      <c r="I22602" s="101"/>
    </row>
    <row r="22603" spans="8:9" x14ac:dyDescent="0.2">
      <c r="H22603" s="101"/>
      <c r="I22603" s="101"/>
    </row>
    <row r="22604" spans="8:9" x14ac:dyDescent="0.2">
      <c r="H22604" s="101"/>
      <c r="I22604" s="101"/>
    </row>
    <row r="22605" spans="8:9" x14ac:dyDescent="0.2">
      <c r="H22605" s="101"/>
      <c r="I22605" s="101"/>
    </row>
    <row r="22606" spans="8:9" x14ac:dyDescent="0.2">
      <c r="H22606" s="101"/>
      <c r="I22606" s="101"/>
    </row>
    <row r="22607" spans="8:9" x14ac:dyDescent="0.2">
      <c r="H22607" s="101"/>
      <c r="I22607" s="101"/>
    </row>
    <row r="22608" spans="8:9" x14ac:dyDescent="0.2">
      <c r="H22608" s="101"/>
      <c r="I22608" s="101"/>
    </row>
    <row r="22609" spans="8:9" x14ac:dyDescent="0.2">
      <c r="H22609" s="101"/>
      <c r="I22609" s="101"/>
    </row>
    <row r="22610" spans="8:9" x14ac:dyDescent="0.2">
      <c r="H22610" s="101"/>
      <c r="I22610" s="101"/>
    </row>
    <row r="22611" spans="8:9" x14ac:dyDescent="0.2">
      <c r="H22611" s="101"/>
      <c r="I22611" s="101"/>
    </row>
    <row r="22612" spans="8:9" x14ac:dyDescent="0.2">
      <c r="H22612" s="101"/>
      <c r="I22612" s="101"/>
    </row>
    <row r="22613" spans="8:9" x14ac:dyDescent="0.2">
      <c r="H22613" s="101"/>
      <c r="I22613" s="101"/>
    </row>
    <row r="22614" spans="8:9" x14ac:dyDescent="0.2">
      <c r="H22614" s="101"/>
      <c r="I22614" s="101"/>
    </row>
    <row r="22615" spans="8:9" x14ac:dyDescent="0.2">
      <c r="H22615" s="101"/>
      <c r="I22615" s="101"/>
    </row>
    <row r="22616" spans="8:9" x14ac:dyDescent="0.2">
      <c r="H22616" s="101"/>
      <c r="I22616" s="101"/>
    </row>
    <row r="22617" spans="8:9" x14ac:dyDescent="0.2">
      <c r="H22617" s="101"/>
      <c r="I22617" s="101"/>
    </row>
    <row r="22618" spans="8:9" x14ac:dyDescent="0.2">
      <c r="H22618" s="101"/>
      <c r="I22618" s="101"/>
    </row>
    <row r="22619" spans="8:9" x14ac:dyDescent="0.2">
      <c r="H22619" s="101"/>
      <c r="I22619" s="101"/>
    </row>
    <row r="22620" spans="8:9" x14ac:dyDescent="0.2">
      <c r="H22620" s="101"/>
      <c r="I22620" s="101"/>
    </row>
    <row r="22621" spans="8:9" x14ac:dyDescent="0.2">
      <c r="H22621" s="101"/>
      <c r="I22621" s="101"/>
    </row>
    <row r="22622" spans="8:9" x14ac:dyDescent="0.2">
      <c r="H22622" s="101"/>
      <c r="I22622" s="101"/>
    </row>
    <row r="22623" spans="8:9" x14ac:dyDescent="0.2">
      <c r="H22623" s="101"/>
      <c r="I22623" s="101"/>
    </row>
    <row r="22624" spans="8:9" x14ac:dyDescent="0.2">
      <c r="H22624" s="101"/>
      <c r="I22624" s="101"/>
    </row>
    <row r="22625" spans="8:9" x14ac:dyDescent="0.2">
      <c r="H22625" s="101"/>
      <c r="I22625" s="101"/>
    </row>
    <row r="22626" spans="8:9" x14ac:dyDescent="0.2">
      <c r="H22626" s="101"/>
      <c r="I22626" s="101"/>
    </row>
    <row r="22627" spans="8:9" x14ac:dyDescent="0.2">
      <c r="H22627" s="101"/>
      <c r="I22627" s="101"/>
    </row>
    <row r="22628" spans="8:9" x14ac:dyDescent="0.2">
      <c r="H22628" s="101"/>
      <c r="I22628" s="101"/>
    </row>
    <row r="22629" spans="8:9" x14ac:dyDescent="0.2">
      <c r="H22629" s="101"/>
      <c r="I22629" s="101"/>
    </row>
    <row r="22630" spans="8:9" x14ac:dyDescent="0.2">
      <c r="H22630" s="101"/>
      <c r="I22630" s="101"/>
    </row>
    <row r="22631" spans="8:9" x14ac:dyDescent="0.2">
      <c r="H22631" s="101"/>
      <c r="I22631" s="101"/>
    </row>
    <row r="22632" spans="8:9" x14ac:dyDescent="0.2">
      <c r="H22632" s="101"/>
      <c r="I22632" s="101"/>
    </row>
    <row r="22633" spans="8:9" x14ac:dyDescent="0.2">
      <c r="H22633" s="101"/>
      <c r="I22633" s="101"/>
    </row>
    <row r="22634" spans="8:9" x14ac:dyDescent="0.2">
      <c r="H22634" s="101"/>
      <c r="I22634" s="101"/>
    </row>
    <row r="22635" spans="8:9" x14ac:dyDescent="0.2">
      <c r="H22635" s="101"/>
      <c r="I22635" s="101"/>
    </row>
    <row r="22636" spans="8:9" x14ac:dyDescent="0.2">
      <c r="H22636" s="101"/>
      <c r="I22636" s="101"/>
    </row>
    <row r="22637" spans="8:9" x14ac:dyDescent="0.2">
      <c r="H22637" s="101"/>
      <c r="I22637" s="101"/>
    </row>
    <row r="22638" spans="8:9" x14ac:dyDescent="0.2">
      <c r="H22638" s="101"/>
      <c r="I22638" s="101"/>
    </row>
    <row r="22639" spans="8:9" x14ac:dyDescent="0.2">
      <c r="H22639" s="101"/>
      <c r="I22639" s="101"/>
    </row>
    <row r="22640" spans="8:9" x14ac:dyDescent="0.2">
      <c r="H22640" s="101"/>
      <c r="I22640" s="101"/>
    </row>
    <row r="22641" spans="8:9" x14ac:dyDescent="0.2">
      <c r="H22641" s="101"/>
      <c r="I22641" s="101"/>
    </row>
    <row r="22642" spans="8:9" x14ac:dyDescent="0.2">
      <c r="H22642" s="101"/>
      <c r="I22642" s="101"/>
    </row>
    <row r="22643" spans="8:9" x14ac:dyDescent="0.2">
      <c r="H22643" s="101"/>
      <c r="I22643" s="101"/>
    </row>
    <row r="22644" spans="8:9" x14ac:dyDescent="0.2">
      <c r="H22644" s="101"/>
      <c r="I22644" s="101"/>
    </row>
    <row r="22645" spans="8:9" x14ac:dyDescent="0.2">
      <c r="H22645" s="101"/>
      <c r="I22645" s="101"/>
    </row>
    <row r="22646" spans="8:9" x14ac:dyDescent="0.2">
      <c r="H22646" s="101"/>
      <c r="I22646" s="101"/>
    </row>
    <row r="22647" spans="8:9" x14ac:dyDescent="0.2">
      <c r="H22647" s="101"/>
      <c r="I22647" s="101"/>
    </row>
    <row r="22648" spans="8:9" x14ac:dyDescent="0.2">
      <c r="H22648" s="101"/>
      <c r="I22648" s="101"/>
    </row>
    <row r="22649" spans="8:9" x14ac:dyDescent="0.2">
      <c r="H22649" s="101"/>
      <c r="I22649" s="101"/>
    </row>
    <row r="22650" spans="8:9" x14ac:dyDescent="0.2">
      <c r="H22650" s="101"/>
      <c r="I22650" s="101"/>
    </row>
    <row r="22651" spans="8:9" x14ac:dyDescent="0.2">
      <c r="H22651" s="101"/>
      <c r="I22651" s="101"/>
    </row>
    <row r="22652" spans="8:9" x14ac:dyDescent="0.2">
      <c r="H22652" s="101"/>
      <c r="I22652" s="101"/>
    </row>
    <row r="22653" spans="8:9" x14ac:dyDescent="0.2">
      <c r="H22653" s="101"/>
      <c r="I22653" s="101"/>
    </row>
    <row r="22654" spans="8:9" x14ac:dyDescent="0.2">
      <c r="H22654" s="101"/>
      <c r="I22654" s="101"/>
    </row>
    <row r="22655" spans="8:9" x14ac:dyDescent="0.2">
      <c r="H22655" s="101"/>
      <c r="I22655" s="101"/>
    </row>
    <row r="22656" spans="8:9" x14ac:dyDescent="0.2">
      <c r="H22656" s="101"/>
      <c r="I22656" s="101"/>
    </row>
    <row r="22657" spans="8:9" x14ac:dyDescent="0.2">
      <c r="H22657" s="101"/>
      <c r="I22657" s="101"/>
    </row>
    <row r="22658" spans="8:9" x14ac:dyDescent="0.2">
      <c r="H22658" s="101"/>
      <c r="I22658" s="101"/>
    </row>
    <row r="22659" spans="8:9" x14ac:dyDescent="0.2">
      <c r="H22659" s="101"/>
      <c r="I22659" s="101"/>
    </row>
    <row r="22660" spans="8:9" x14ac:dyDescent="0.2">
      <c r="H22660" s="101"/>
      <c r="I22660" s="101"/>
    </row>
    <row r="22661" spans="8:9" x14ac:dyDescent="0.2">
      <c r="H22661" s="101"/>
      <c r="I22661" s="101"/>
    </row>
    <row r="22662" spans="8:9" x14ac:dyDescent="0.2">
      <c r="H22662" s="101"/>
      <c r="I22662" s="101"/>
    </row>
    <row r="22663" spans="8:9" x14ac:dyDescent="0.2">
      <c r="H22663" s="101"/>
      <c r="I22663" s="101"/>
    </row>
    <row r="22664" spans="8:9" x14ac:dyDescent="0.2">
      <c r="H22664" s="101"/>
      <c r="I22664" s="101"/>
    </row>
    <row r="22665" spans="8:9" x14ac:dyDescent="0.2">
      <c r="H22665" s="101"/>
      <c r="I22665" s="101"/>
    </row>
    <row r="22666" spans="8:9" x14ac:dyDescent="0.2">
      <c r="H22666" s="101"/>
      <c r="I22666" s="101"/>
    </row>
    <row r="22667" spans="8:9" x14ac:dyDescent="0.2">
      <c r="H22667" s="101"/>
      <c r="I22667" s="101"/>
    </row>
    <row r="22668" spans="8:9" x14ac:dyDescent="0.2">
      <c r="H22668" s="101"/>
      <c r="I22668" s="101"/>
    </row>
    <row r="22669" spans="8:9" x14ac:dyDescent="0.2">
      <c r="H22669" s="101"/>
      <c r="I22669" s="101"/>
    </row>
    <row r="22670" spans="8:9" x14ac:dyDescent="0.2">
      <c r="H22670" s="101"/>
      <c r="I22670" s="101"/>
    </row>
    <row r="22671" spans="8:9" x14ac:dyDescent="0.2">
      <c r="H22671" s="101"/>
      <c r="I22671" s="101"/>
    </row>
    <row r="22672" spans="8:9" x14ac:dyDescent="0.2">
      <c r="H22672" s="101"/>
      <c r="I22672" s="101"/>
    </row>
    <row r="22673" spans="8:9" x14ac:dyDescent="0.2">
      <c r="H22673" s="101"/>
      <c r="I22673" s="101"/>
    </row>
    <row r="22674" spans="8:9" x14ac:dyDescent="0.2">
      <c r="H22674" s="101"/>
      <c r="I22674" s="101"/>
    </row>
    <row r="22675" spans="8:9" x14ac:dyDescent="0.2">
      <c r="H22675" s="101"/>
      <c r="I22675" s="101"/>
    </row>
    <row r="22676" spans="8:9" x14ac:dyDescent="0.2">
      <c r="H22676" s="101"/>
      <c r="I22676" s="101"/>
    </row>
    <row r="22677" spans="8:9" x14ac:dyDescent="0.2">
      <c r="H22677" s="101"/>
      <c r="I22677" s="101"/>
    </row>
    <row r="22678" spans="8:9" x14ac:dyDescent="0.2">
      <c r="H22678" s="101"/>
      <c r="I22678" s="101"/>
    </row>
    <row r="22679" spans="8:9" x14ac:dyDescent="0.2">
      <c r="H22679" s="101"/>
      <c r="I22679" s="101"/>
    </row>
    <row r="22680" spans="8:9" x14ac:dyDescent="0.2">
      <c r="H22680" s="101"/>
      <c r="I22680" s="101"/>
    </row>
    <row r="22681" spans="8:9" x14ac:dyDescent="0.2">
      <c r="H22681" s="101"/>
      <c r="I22681" s="101"/>
    </row>
    <row r="22682" spans="8:9" x14ac:dyDescent="0.2">
      <c r="H22682" s="101"/>
      <c r="I22682" s="101"/>
    </row>
    <row r="22683" spans="8:9" x14ac:dyDescent="0.2">
      <c r="H22683" s="101"/>
      <c r="I22683" s="101"/>
    </row>
    <row r="22684" spans="8:9" x14ac:dyDescent="0.2">
      <c r="H22684" s="101"/>
      <c r="I22684" s="101"/>
    </row>
    <row r="22685" spans="8:9" x14ac:dyDescent="0.2">
      <c r="H22685" s="101"/>
      <c r="I22685" s="101"/>
    </row>
    <row r="22686" spans="8:9" x14ac:dyDescent="0.2">
      <c r="H22686" s="101"/>
      <c r="I22686" s="101"/>
    </row>
    <row r="22687" spans="8:9" x14ac:dyDescent="0.2">
      <c r="H22687" s="101"/>
      <c r="I22687" s="101"/>
    </row>
    <row r="22688" spans="8:9" x14ac:dyDescent="0.2">
      <c r="H22688" s="101"/>
      <c r="I22688" s="101"/>
    </row>
    <row r="22689" spans="8:9" x14ac:dyDescent="0.2">
      <c r="H22689" s="101"/>
      <c r="I22689" s="101"/>
    </row>
    <row r="22690" spans="8:9" x14ac:dyDescent="0.2">
      <c r="H22690" s="101"/>
      <c r="I22690" s="101"/>
    </row>
    <row r="22691" spans="8:9" x14ac:dyDescent="0.2">
      <c r="H22691" s="101"/>
      <c r="I22691" s="101"/>
    </row>
    <row r="22692" spans="8:9" x14ac:dyDescent="0.2">
      <c r="H22692" s="101"/>
      <c r="I22692" s="101"/>
    </row>
    <row r="22693" spans="8:9" x14ac:dyDescent="0.2">
      <c r="H22693" s="101"/>
      <c r="I22693" s="101"/>
    </row>
    <row r="22694" spans="8:9" x14ac:dyDescent="0.2">
      <c r="H22694" s="101"/>
      <c r="I22694" s="101"/>
    </row>
    <row r="22695" spans="8:9" x14ac:dyDescent="0.2">
      <c r="H22695" s="101"/>
      <c r="I22695" s="101"/>
    </row>
    <row r="22696" spans="8:9" x14ac:dyDescent="0.2">
      <c r="H22696" s="101"/>
      <c r="I22696" s="101"/>
    </row>
    <row r="22697" spans="8:9" x14ac:dyDescent="0.2">
      <c r="H22697" s="101"/>
      <c r="I22697" s="101"/>
    </row>
    <row r="22698" spans="8:9" x14ac:dyDescent="0.2">
      <c r="H22698" s="101"/>
      <c r="I22698" s="101"/>
    </row>
    <row r="22699" spans="8:9" x14ac:dyDescent="0.2">
      <c r="H22699" s="101"/>
      <c r="I22699" s="101"/>
    </row>
    <row r="22700" spans="8:9" x14ac:dyDescent="0.2">
      <c r="H22700" s="101"/>
      <c r="I22700" s="101"/>
    </row>
    <row r="22701" spans="8:9" x14ac:dyDescent="0.2">
      <c r="H22701" s="101"/>
      <c r="I22701" s="101"/>
    </row>
    <row r="22702" spans="8:9" x14ac:dyDescent="0.2">
      <c r="H22702" s="101"/>
      <c r="I22702" s="101"/>
    </row>
    <row r="22703" spans="8:9" x14ac:dyDescent="0.2">
      <c r="H22703" s="101"/>
      <c r="I22703" s="101"/>
    </row>
    <row r="22704" spans="8:9" x14ac:dyDescent="0.2">
      <c r="H22704" s="101"/>
      <c r="I22704" s="101"/>
    </row>
    <row r="22705" spans="8:9" x14ac:dyDescent="0.2">
      <c r="H22705" s="101"/>
      <c r="I22705" s="101"/>
    </row>
    <row r="22706" spans="8:9" x14ac:dyDescent="0.2">
      <c r="H22706" s="101"/>
      <c r="I22706" s="101"/>
    </row>
    <row r="22707" spans="8:9" x14ac:dyDescent="0.2">
      <c r="H22707" s="101"/>
      <c r="I22707" s="101"/>
    </row>
    <row r="22708" spans="8:9" x14ac:dyDescent="0.2">
      <c r="H22708" s="101"/>
      <c r="I22708" s="101"/>
    </row>
    <row r="22709" spans="8:9" x14ac:dyDescent="0.2">
      <c r="H22709" s="101"/>
      <c r="I22709" s="101"/>
    </row>
    <row r="22710" spans="8:9" x14ac:dyDescent="0.2">
      <c r="H22710" s="101"/>
      <c r="I22710" s="101"/>
    </row>
    <row r="22711" spans="8:9" x14ac:dyDescent="0.2">
      <c r="H22711" s="101"/>
      <c r="I22711" s="101"/>
    </row>
    <row r="22712" spans="8:9" x14ac:dyDescent="0.2">
      <c r="H22712" s="101"/>
      <c r="I22712" s="101"/>
    </row>
    <row r="22713" spans="8:9" x14ac:dyDescent="0.2">
      <c r="H22713" s="101"/>
      <c r="I22713" s="101"/>
    </row>
    <row r="22714" spans="8:9" x14ac:dyDescent="0.2">
      <c r="H22714" s="101"/>
      <c r="I22714" s="101"/>
    </row>
    <row r="22715" spans="8:9" x14ac:dyDescent="0.2">
      <c r="H22715" s="101"/>
      <c r="I22715" s="101"/>
    </row>
    <row r="22716" spans="8:9" x14ac:dyDescent="0.2">
      <c r="H22716" s="101"/>
      <c r="I22716" s="101"/>
    </row>
    <row r="22717" spans="8:9" x14ac:dyDescent="0.2">
      <c r="H22717" s="101"/>
      <c r="I22717" s="101"/>
    </row>
    <row r="22718" spans="8:9" x14ac:dyDescent="0.2">
      <c r="H22718" s="101"/>
      <c r="I22718" s="101"/>
    </row>
    <row r="22719" spans="8:9" x14ac:dyDescent="0.2">
      <c r="H22719" s="101"/>
      <c r="I22719" s="101"/>
    </row>
    <row r="22720" spans="8:9" x14ac:dyDescent="0.2">
      <c r="H22720" s="101"/>
      <c r="I22720" s="101"/>
    </row>
    <row r="22721" spans="8:9" x14ac:dyDescent="0.2">
      <c r="H22721" s="101"/>
      <c r="I22721" s="101"/>
    </row>
    <row r="22722" spans="8:9" x14ac:dyDescent="0.2">
      <c r="H22722" s="101"/>
      <c r="I22722" s="101"/>
    </row>
    <row r="22723" spans="8:9" x14ac:dyDescent="0.2">
      <c r="H22723" s="101"/>
      <c r="I22723" s="101"/>
    </row>
    <row r="22724" spans="8:9" x14ac:dyDescent="0.2">
      <c r="H22724" s="101"/>
      <c r="I22724" s="101"/>
    </row>
    <row r="22725" spans="8:9" x14ac:dyDescent="0.2">
      <c r="H22725" s="101"/>
      <c r="I22725" s="101"/>
    </row>
    <row r="22726" spans="8:9" x14ac:dyDescent="0.2">
      <c r="H22726" s="101"/>
      <c r="I22726" s="101"/>
    </row>
    <row r="22727" spans="8:9" x14ac:dyDescent="0.2">
      <c r="H22727" s="101"/>
      <c r="I22727" s="101"/>
    </row>
    <row r="22728" spans="8:9" x14ac:dyDescent="0.2">
      <c r="H22728" s="101"/>
      <c r="I22728" s="101"/>
    </row>
    <row r="22729" spans="8:9" x14ac:dyDescent="0.2">
      <c r="H22729" s="101"/>
      <c r="I22729" s="101"/>
    </row>
    <row r="22730" spans="8:9" x14ac:dyDescent="0.2">
      <c r="H22730" s="101"/>
      <c r="I22730" s="101"/>
    </row>
    <row r="22731" spans="8:9" x14ac:dyDescent="0.2">
      <c r="H22731" s="101"/>
      <c r="I22731" s="101"/>
    </row>
    <row r="22732" spans="8:9" x14ac:dyDescent="0.2">
      <c r="H22732" s="101"/>
      <c r="I22732" s="101"/>
    </row>
    <row r="22733" spans="8:9" x14ac:dyDescent="0.2">
      <c r="H22733" s="101"/>
      <c r="I22733" s="101"/>
    </row>
    <row r="22734" spans="8:9" x14ac:dyDescent="0.2">
      <c r="H22734" s="101"/>
      <c r="I22734" s="101"/>
    </row>
    <row r="22735" spans="8:9" x14ac:dyDescent="0.2">
      <c r="H22735" s="101"/>
      <c r="I22735" s="101"/>
    </row>
    <row r="22736" spans="8:9" x14ac:dyDescent="0.2">
      <c r="H22736" s="101"/>
      <c r="I22736" s="101"/>
    </row>
    <row r="22737" spans="8:9" x14ac:dyDescent="0.2">
      <c r="H22737" s="101"/>
      <c r="I22737" s="101"/>
    </row>
    <row r="22738" spans="8:9" x14ac:dyDescent="0.2">
      <c r="H22738" s="101"/>
      <c r="I22738" s="101"/>
    </row>
    <row r="22739" spans="8:9" x14ac:dyDescent="0.2">
      <c r="H22739" s="101"/>
      <c r="I22739" s="101"/>
    </row>
    <row r="22740" spans="8:9" x14ac:dyDescent="0.2">
      <c r="H22740" s="101"/>
      <c r="I22740" s="101"/>
    </row>
    <row r="22741" spans="8:9" x14ac:dyDescent="0.2">
      <c r="H22741" s="101"/>
      <c r="I22741" s="101"/>
    </row>
    <row r="22742" spans="8:9" x14ac:dyDescent="0.2">
      <c r="H22742" s="101"/>
      <c r="I22742" s="101"/>
    </row>
    <row r="22743" spans="8:9" x14ac:dyDescent="0.2">
      <c r="H22743" s="101"/>
      <c r="I22743" s="101"/>
    </row>
    <row r="22744" spans="8:9" x14ac:dyDescent="0.2">
      <c r="H22744" s="101"/>
      <c r="I22744" s="101"/>
    </row>
    <row r="22745" spans="8:9" x14ac:dyDescent="0.2">
      <c r="H22745" s="101"/>
      <c r="I22745" s="101"/>
    </row>
    <row r="22746" spans="8:9" x14ac:dyDescent="0.2">
      <c r="H22746" s="101"/>
      <c r="I22746" s="101"/>
    </row>
    <row r="22747" spans="8:9" x14ac:dyDescent="0.2">
      <c r="H22747" s="101"/>
      <c r="I22747" s="101"/>
    </row>
    <row r="22748" spans="8:9" x14ac:dyDescent="0.2">
      <c r="H22748" s="101"/>
      <c r="I22748" s="101"/>
    </row>
    <row r="22749" spans="8:9" x14ac:dyDescent="0.2">
      <c r="H22749" s="101"/>
      <c r="I22749" s="101"/>
    </row>
    <row r="22750" spans="8:9" x14ac:dyDescent="0.2">
      <c r="H22750" s="101"/>
      <c r="I22750" s="101"/>
    </row>
    <row r="22751" spans="8:9" x14ac:dyDescent="0.2">
      <c r="H22751" s="101"/>
      <c r="I22751" s="101"/>
    </row>
    <row r="22752" spans="8:9" x14ac:dyDescent="0.2">
      <c r="H22752" s="101"/>
      <c r="I22752" s="101"/>
    </row>
    <row r="22753" spans="8:9" x14ac:dyDescent="0.2">
      <c r="H22753" s="101"/>
      <c r="I22753" s="101"/>
    </row>
    <row r="22754" spans="8:9" x14ac:dyDescent="0.2">
      <c r="H22754" s="101"/>
      <c r="I22754" s="101"/>
    </row>
    <row r="22755" spans="8:9" x14ac:dyDescent="0.2">
      <c r="H22755" s="101"/>
      <c r="I22755" s="101"/>
    </row>
    <row r="22756" spans="8:9" x14ac:dyDescent="0.2">
      <c r="H22756" s="101"/>
      <c r="I22756" s="101"/>
    </row>
    <row r="22757" spans="8:9" x14ac:dyDescent="0.2">
      <c r="H22757" s="101"/>
      <c r="I22757" s="101"/>
    </row>
    <row r="22758" spans="8:9" x14ac:dyDescent="0.2">
      <c r="H22758" s="101"/>
      <c r="I22758" s="101"/>
    </row>
    <row r="22759" spans="8:9" x14ac:dyDescent="0.2">
      <c r="H22759" s="101"/>
      <c r="I22759" s="101"/>
    </row>
    <row r="22760" spans="8:9" x14ac:dyDescent="0.2">
      <c r="H22760" s="101"/>
      <c r="I22760" s="101"/>
    </row>
    <row r="22761" spans="8:9" x14ac:dyDescent="0.2">
      <c r="H22761" s="101"/>
      <c r="I22761" s="101"/>
    </row>
    <row r="22762" spans="8:9" x14ac:dyDescent="0.2">
      <c r="H22762" s="101"/>
      <c r="I22762" s="101"/>
    </row>
    <row r="22763" spans="8:9" x14ac:dyDescent="0.2">
      <c r="H22763" s="101"/>
      <c r="I22763" s="101"/>
    </row>
    <row r="22764" spans="8:9" x14ac:dyDescent="0.2">
      <c r="H22764" s="101"/>
      <c r="I22764" s="101"/>
    </row>
    <row r="22765" spans="8:9" x14ac:dyDescent="0.2">
      <c r="H22765" s="101"/>
      <c r="I22765" s="101"/>
    </row>
    <row r="22766" spans="8:9" x14ac:dyDescent="0.2">
      <c r="H22766" s="101"/>
      <c r="I22766" s="101"/>
    </row>
    <row r="22767" spans="8:9" x14ac:dyDescent="0.2">
      <c r="H22767" s="101"/>
      <c r="I22767" s="101"/>
    </row>
    <row r="22768" spans="8:9" x14ac:dyDescent="0.2">
      <c r="H22768" s="101"/>
      <c r="I22768" s="101"/>
    </row>
    <row r="22769" spans="8:9" x14ac:dyDescent="0.2">
      <c r="H22769" s="101"/>
      <c r="I22769" s="101"/>
    </row>
    <row r="22770" spans="8:9" x14ac:dyDescent="0.2">
      <c r="H22770" s="101"/>
      <c r="I22770" s="101"/>
    </row>
    <row r="22771" spans="8:9" x14ac:dyDescent="0.2">
      <c r="H22771" s="101"/>
      <c r="I22771" s="101"/>
    </row>
    <row r="22772" spans="8:9" x14ac:dyDescent="0.2">
      <c r="H22772" s="101"/>
      <c r="I22772" s="101"/>
    </row>
    <row r="22773" spans="8:9" x14ac:dyDescent="0.2">
      <c r="H22773" s="101"/>
      <c r="I22773" s="101"/>
    </row>
    <row r="22774" spans="8:9" x14ac:dyDescent="0.2">
      <c r="H22774" s="101"/>
      <c r="I22774" s="101"/>
    </row>
    <row r="22775" spans="8:9" x14ac:dyDescent="0.2">
      <c r="H22775" s="101"/>
      <c r="I22775" s="101"/>
    </row>
    <row r="22776" spans="8:9" x14ac:dyDescent="0.2">
      <c r="H22776" s="101"/>
      <c r="I22776" s="101"/>
    </row>
    <row r="22777" spans="8:9" x14ac:dyDescent="0.2">
      <c r="H22777" s="101"/>
      <c r="I22777" s="101"/>
    </row>
    <row r="22778" spans="8:9" x14ac:dyDescent="0.2">
      <c r="H22778" s="101"/>
      <c r="I22778" s="101"/>
    </row>
    <row r="22779" spans="8:9" x14ac:dyDescent="0.2">
      <c r="H22779" s="101"/>
      <c r="I22779" s="101"/>
    </row>
    <row r="22780" spans="8:9" x14ac:dyDescent="0.2">
      <c r="H22780" s="101"/>
      <c r="I22780" s="101"/>
    </row>
    <row r="22781" spans="8:9" x14ac:dyDescent="0.2">
      <c r="H22781" s="101"/>
      <c r="I22781" s="101"/>
    </row>
    <row r="22782" spans="8:9" x14ac:dyDescent="0.2">
      <c r="H22782" s="101"/>
      <c r="I22782" s="101"/>
    </row>
    <row r="22783" spans="8:9" x14ac:dyDescent="0.2">
      <c r="H22783" s="101"/>
      <c r="I22783" s="101"/>
    </row>
    <row r="22784" spans="8:9" x14ac:dyDescent="0.2">
      <c r="H22784" s="101"/>
      <c r="I22784" s="101"/>
    </row>
    <row r="22785" spans="8:9" x14ac:dyDescent="0.2">
      <c r="H22785" s="101"/>
      <c r="I22785" s="101"/>
    </row>
    <row r="22786" spans="8:9" x14ac:dyDescent="0.2">
      <c r="H22786" s="101"/>
      <c r="I22786" s="101"/>
    </row>
    <row r="22787" spans="8:9" x14ac:dyDescent="0.2">
      <c r="H22787" s="101"/>
      <c r="I22787" s="101"/>
    </row>
    <row r="22788" spans="8:9" x14ac:dyDescent="0.2">
      <c r="H22788" s="101"/>
      <c r="I22788" s="101"/>
    </row>
    <row r="22789" spans="8:9" x14ac:dyDescent="0.2">
      <c r="H22789" s="101"/>
      <c r="I22789" s="101"/>
    </row>
    <row r="22790" spans="8:9" x14ac:dyDescent="0.2">
      <c r="H22790" s="101"/>
      <c r="I22790" s="101"/>
    </row>
    <row r="22791" spans="8:9" x14ac:dyDescent="0.2">
      <c r="H22791" s="101"/>
      <c r="I22791" s="101"/>
    </row>
    <row r="22792" spans="8:9" x14ac:dyDescent="0.2">
      <c r="H22792" s="101"/>
      <c r="I22792" s="101"/>
    </row>
    <row r="22793" spans="8:9" x14ac:dyDescent="0.2">
      <c r="H22793" s="101"/>
      <c r="I22793" s="101"/>
    </row>
    <row r="22794" spans="8:9" x14ac:dyDescent="0.2">
      <c r="H22794" s="101"/>
      <c r="I22794" s="101"/>
    </row>
    <row r="22795" spans="8:9" x14ac:dyDescent="0.2">
      <c r="H22795" s="101"/>
      <c r="I22795" s="101"/>
    </row>
    <row r="22796" spans="8:9" x14ac:dyDescent="0.2">
      <c r="H22796" s="101"/>
      <c r="I22796" s="101"/>
    </row>
    <row r="22797" spans="8:9" x14ac:dyDescent="0.2">
      <c r="H22797" s="101"/>
      <c r="I22797" s="101"/>
    </row>
    <row r="22798" spans="8:9" x14ac:dyDescent="0.2">
      <c r="H22798" s="101"/>
      <c r="I22798" s="101"/>
    </row>
    <row r="22799" spans="8:9" x14ac:dyDescent="0.2">
      <c r="H22799" s="101"/>
      <c r="I22799" s="101"/>
    </row>
    <row r="22800" spans="8:9" x14ac:dyDescent="0.2">
      <c r="H22800" s="101"/>
      <c r="I22800" s="101"/>
    </row>
    <row r="22801" spans="8:9" x14ac:dyDescent="0.2">
      <c r="H22801" s="101"/>
      <c r="I22801" s="101"/>
    </row>
    <row r="22802" spans="8:9" x14ac:dyDescent="0.2">
      <c r="H22802" s="101"/>
      <c r="I22802" s="101"/>
    </row>
    <row r="22803" spans="8:9" x14ac:dyDescent="0.2">
      <c r="H22803" s="101"/>
      <c r="I22803" s="101"/>
    </row>
    <row r="22804" spans="8:9" x14ac:dyDescent="0.2">
      <c r="H22804" s="101"/>
      <c r="I22804" s="101"/>
    </row>
    <row r="22805" spans="8:9" x14ac:dyDescent="0.2">
      <c r="H22805" s="101"/>
      <c r="I22805" s="101"/>
    </row>
    <row r="22806" spans="8:9" x14ac:dyDescent="0.2">
      <c r="H22806" s="101"/>
      <c r="I22806" s="101"/>
    </row>
    <row r="22807" spans="8:9" x14ac:dyDescent="0.2">
      <c r="H22807" s="101"/>
      <c r="I22807" s="101"/>
    </row>
    <row r="22808" spans="8:9" x14ac:dyDescent="0.2">
      <c r="H22808" s="101"/>
      <c r="I22808" s="101"/>
    </row>
    <row r="22809" spans="8:9" x14ac:dyDescent="0.2">
      <c r="H22809" s="101"/>
      <c r="I22809" s="101"/>
    </row>
    <row r="22810" spans="8:9" x14ac:dyDescent="0.2">
      <c r="H22810" s="101"/>
      <c r="I22810" s="101"/>
    </row>
    <row r="22811" spans="8:9" x14ac:dyDescent="0.2">
      <c r="H22811" s="101"/>
      <c r="I22811" s="101"/>
    </row>
    <row r="22812" spans="8:9" x14ac:dyDescent="0.2">
      <c r="H22812" s="101"/>
      <c r="I22812" s="101"/>
    </row>
    <row r="22813" spans="8:9" x14ac:dyDescent="0.2">
      <c r="H22813" s="101"/>
      <c r="I22813" s="101"/>
    </row>
    <row r="22814" spans="8:9" x14ac:dyDescent="0.2">
      <c r="H22814" s="101"/>
      <c r="I22814" s="101"/>
    </row>
    <row r="22815" spans="8:9" x14ac:dyDescent="0.2">
      <c r="H22815" s="101"/>
      <c r="I22815" s="101"/>
    </row>
    <row r="22816" spans="8:9" x14ac:dyDescent="0.2">
      <c r="H22816" s="101"/>
      <c r="I22816" s="101"/>
    </row>
    <row r="22817" spans="8:9" x14ac:dyDescent="0.2">
      <c r="H22817" s="101"/>
      <c r="I22817" s="101"/>
    </row>
    <row r="22818" spans="8:9" x14ac:dyDescent="0.2">
      <c r="H22818" s="101"/>
      <c r="I22818" s="101"/>
    </row>
    <row r="22819" spans="8:9" x14ac:dyDescent="0.2">
      <c r="H22819" s="101"/>
      <c r="I22819" s="101"/>
    </row>
    <row r="22820" spans="8:9" x14ac:dyDescent="0.2">
      <c r="H22820" s="101"/>
      <c r="I22820" s="101"/>
    </row>
    <row r="22821" spans="8:9" x14ac:dyDescent="0.2">
      <c r="H22821" s="101"/>
      <c r="I22821" s="101"/>
    </row>
    <row r="22822" spans="8:9" x14ac:dyDescent="0.2">
      <c r="H22822" s="101"/>
      <c r="I22822" s="101"/>
    </row>
    <row r="22823" spans="8:9" x14ac:dyDescent="0.2">
      <c r="H22823" s="101"/>
      <c r="I22823" s="101"/>
    </row>
    <row r="22824" spans="8:9" x14ac:dyDescent="0.2">
      <c r="H22824" s="101"/>
      <c r="I22824" s="101"/>
    </row>
    <row r="22825" spans="8:9" x14ac:dyDescent="0.2">
      <c r="H22825" s="101"/>
      <c r="I22825" s="101"/>
    </row>
    <row r="22826" spans="8:9" x14ac:dyDescent="0.2">
      <c r="H22826" s="101"/>
      <c r="I22826" s="101"/>
    </row>
    <row r="22827" spans="8:9" x14ac:dyDescent="0.2">
      <c r="H22827" s="101"/>
      <c r="I22827" s="101"/>
    </row>
    <row r="22828" spans="8:9" x14ac:dyDescent="0.2">
      <c r="H22828" s="101"/>
      <c r="I22828" s="101"/>
    </row>
    <row r="22829" spans="8:9" x14ac:dyDescent="0.2">
      <c r="H22829" s="101"/>
      <c r="I22829" s="101"/>
    </row>
    <row r="22830" spans="8:9" x14ac:dyDescent="0.2">
      <c r="H22830" s="101"/>
      <c r="I22830" s="101"/>
    </row>
    <row r="22831" spans="8:9" x14ac:dyDescent="0.2">
      <c r="H22831" s="101"/>
      <c r="I22831" s="101"/>
    </row>
    <row r="22832" spans="8:9" x14ac:dyDescent="0.2">
      <c r="H22832" s="101"/>
      <c r="I22832" s="101"/>
    </row>
    <row r="22833" spans="8:9" x14ac:dyDescent="0.2">
      <c r="H22833" s="101"/>
      <c r="I22833" s="101"/>
    </row>
    <row r="22834" spans="8:9" x14ac:dyDescent="0.2">
      <c r="H22834" s="101"/>
      <c r="I22834" s="101"/>
    </row>
    <row r="22835" spans="8:9" x14ac:dyDescent="0.2">
      <c r="H22835" s="101"/>
      <c r="I22835" s="101"/>
    </row>
    <row r="22836" spans="8:9" x14ac:dyDescent="0.2">
      <c r="H22836" s="101"/>
      <c r="I22836" s="101"/>
    </row>
    <row r="22837" spans="8:9" x14ac:dyDescent="0.2">
      <c r="H22837" s="101"/>
      <c r="I22837" s="101"/>
    </row>
    <row r="22838" spans="8:9" x14ac:dyDescent="0.2">
      <c r="H22838" s="101"/>
      <c r="I22838" s="101"/>
    </row>
    <row r="22839" spans="8:9" x14ac:dyDescent="0.2">
      <c r="H22839" s="101"/>
      <c r="I22839" s="101"/>
    </row>
    <row r="22840" spans="8:9" x14ac:dyDescent="0.2">
      <c r="H22840" s="101"/>
      <c r="I22840" s="101"/>
    </row>
    <row r="22841" spans="8:9" x14ac:dyDescent="0.2">
      <c r="H22841" s="101"/>
      <c r="I22841" s="101"/>
    </row>
    <row r="22842" spans="8:9" x14ac:dyDescent="0.2">
      <c r="H22842" s="101"/>
      <c r="I22842" s="101"/>
    </row>
    <row r="22843" spans="8:9" x14ac:dyDescent="0.2">
      <c r="H22843" s="101"/>
      <c r="I22843" s="101"/>
    </row>
    <row r="22844" spans="8:9" x14ac:dyDescent="0.2">
      <c r="H22844" s="101"/>
      <c r="I22844" s="101"/>
    </row>
    <row r="22845" spans="8:9" x14ac:dyDescent="0.2">
      <c r="H22845" s="101"/>
      <c r="I22845" s="101"/>
    </row>
    <row r="22846" spans="8:9" x14ac:dyDescent="0.2">
      <c r="H22846" s="101"/>
      <c r="I22846" s="101"/>
    </row>
    <row r="22847" spans="8:9" x14ac:dyDescent="0.2">
      <c r="H22847" s="101"/>
      <c r="I22847" s="101"/>
    </row>
    <row r="22848" spans="8:9" x14ac:dyDescent="0.2">
      <c r="H22848" s="101"/>
      <c r="I22848" s="101"/>
    </row>
    <row r="22849" spans="8:9" x14ac:dyDescent="0.2">
      <c r="H22849" s="101"/>
      <c r="I22849" s="101"/>
    </row>
    <row r="22850" spans="8:9" x14ac:dyDescent="0.2">
      <c r="H22850" s="101"/>
      <c r="I22850" s="101"/>
    </row>
    <row r="22851" spans="8:9" x14ac:dyDescent="0.2">
      <c r="H22851" s="101"/>
      <c r="I22851" s="101"/>
    </row>
    <row r="22852" spans="8:9" x14ac:dyDescent="0.2">
      <c r="H22852" s="101"/>
      <c r="I22852" s="101"/>
    </row>
    <row r="22853" spans="8:9" x14ac:dyDescent="0.2">
      <c r="H22853" s="101"/>
      <c r="I22853" s="101"/>
    </row>
    <row r="22854" spans="8:9" x14ac:dyDescent="0.2">
      <c r="H22854" s="101"/>
      <c r="I22854" s="101"/>
    </row>
    <row r="22855" spans="8:9" x14ac:dyDescent="0.2">
      <c r="H22855" s="101"/>
      <c r="I22855" s="101"/>
    </row>
    <row r="22856" spans="8:9" x14ac:dyDescent="0.2">
      <c r="H22856" s="101"/>
      <c r="I22856" s="101"/>
    </row>
    <row r="22857" spans="8:9" x14ac:dyDescent="0.2">
      <c r="H22857" s="101"/>
      <c r="I22857" s="101"/>
    </row>
    <row r="22858" spans="8:9" x14ac:dyDescent="0.2">
      <c r="H22858" s="101"/>
      <c r="I22858" s="101"/>
    </row>
    <row r="22859" spans="8:9" x14ac:dyDescent="0.2">
      <c r="H22859" s="101"/>
      <c r="I22859" s="101"/>
    </row>
    <row r="22860" spans="8:9" x14ac:dyDescent="0.2">
      <c r="H22860" s="101"/>
      <c r="I22860" s="101"/>
    </row>
    <row r="22861" spans="8:9" x14ac:dyDescent="0.2">
      <c r="H22861" s="101"/>
      <c r="I22861" s="101"/>
    </row>
    <row r="22862" spans="8:9" x14ac:dyDescent="0.2">
      <c r="H22862" s="101"/>
      <c r="I22862" s="101"/>
    </row>
    <row r="22863" spans="8:9" x14ac:dyDescent="0.2">
      <c r="H22863" s="101"/>
      <c r="I22863" s="101"/>
    </row>
    <row r="22864" spans="8:9" x14ac:dyDescent="0.2">
      <c r="H22864" s="101"/>
      <c r="I22864" s="101"/>
    </row>
    <row r="22865" spans="8:9" x14ac:dyDescent="0.2">
      <c r="H22865" s="101"/>
      <c r="I22865" s="101"/>
    </row>
    <row r="22866" spans="8:9" x14ac:dyDescent="0.2">
      <c r="H22866" s="101"/>
      <c r="I22866" s="101"/>
    </row>
    <row r="22867" spans="8:9" x14ac:dyDescent="0.2">
      <c r="H22867" s="101"/>
      <c r="I22867" s="101"/>
    </row>
    <row r="22868" spans="8:9" x14ac:dyDescent="0.2">
      <c r="H22868" s="101"/>
      <c r="I22868" s="101"/>
    </row>
    <row r="22869" spans="8:9" x14ac:dyDescent="0.2">
      <c r="H22869" s="101"/>
      <c r="I22869" s="101"/>
    </row>
    <row r="22870" spans="8:9" x14ac:dyDescent="0.2">
      <c r="H22870" s="101"/>
      <c r="I22870" s="101"/>
    </row>
    <row r="22871" spans="8:9" x14ac:dyDescent="0.2">
      <c r="H22871" s="101"/>
      <c r="I22871" s="101"/>
    </row>
    <row r="22872" spans="8:9" x14ac:dyDescent="0.2">
      <c r="H22872" s="101"/>
      <c r="I22872" s="101"/>
    </row>
    <row r="22873" spans="8:9" x14ac:dyDescent="0.2">
      <c r="H22873" s="101"/>
      <c r="I22873" s="101"/>
    </row>
    <row r="22874" spans="8:9" x14ac:dyDescent="0.2">
      <c r="H22874" s="101"/>
      <c r="I22874" s="101"/>
    </row>
    <row r="22875" spans="8:9" x14ac:dyDescent="0.2">
      <c r="H22875" s="101"/>
      <c r="I22875" s="101"/>
    </row>
    <row r="22876" spans="8:9" x14ac:dyDescent="0.2">
      <c r="H22876" s="101"/>
      <c r="I22876" s="101"/>
    </row>
    <row r="22877" spans="8:9" x14ac:dyDescent="0.2">
      <c r="H22877" s="101"/>
      <c r="I22877" s="101"/>
    </row>
    <row r="22878" spans="8:9" x14ac:dyDescent="0.2">
      <c r="H22878" s="101"/>
      <c r="I22878" s="101"/>
    </row>
    <row r="22879" spans="8:9" x14ac:dyDescent="0.2">
      <c r="H22879" s="101"/>
      <c r="I22879" s="101"/>
    </row>
    <row r="22880" spans="8:9" x14ac:dyDescent="0.2">
      <c r="H22880" s="101"/>
      <c r="I22880" s="101"/>
    </row>
    <row r="22881" spans="8:9" x14ac:dyDescent="0.2">
      <c r="H22881" s="101"/>
      <c r="I22881" s="101"/>
    </row>
    <row r="22882" spans="8:9" x14ac:dyDescent="0.2">
      <c r="H22882" s="101"/>
      <c r="I22882" s="101"/>
    </row>
    <row r="22883" spans="8:9" x14ac:dyDescent="0.2">
      <c r="H22883" s="101"/>
      <c r="I22883" s="101"/>
    </row>
    <row r="22884" spans="8:9" x14ac:dyDescent="0.2">
      <c r="H22884" s="101"/>
      <c r="I22884" s="101"/>
    </row>
    <row r="22885" spans="8:9" x14ac:dyDescent="0.2">
      <c r="H22885" s="101"/>
      <c r="I22885" s="101"/>
    </row>
    <row r="22886" spans="8:9" x14ac:dyDescent="0.2">
      <c r="H22886" s="101"/>
      <c r="I22886" s="101"/>
    </row>
    <row r="22887" spans="8:9" x14ac:dyDescent="0.2">
      <c r="H22887" s="101"/>
      <c r="I22887" s="101"/>
    </row>
    <row r="22888" spans="8:9" x14ac:dyDescent="0.2">
      <c r="H22888" s="101"/>
      <c r="I22888" s="101"/>
    </row>
    <row r="22889" spans="8:9" x14ac:dyDescent="0.2">
      <c r="H22889" s="101"/>
      <c r="I22889" s="101"/>
    </row>
    <row r="22890" spans="8:9" x14ac:dyDescent="0.2">
      <c r="H22890" s="101"/>
      <c r="I22890" s="101"/>
    </row>
    <row r="22891" spans="8:9" x14ac:dyDescent="0.2">
      <c r="H22891" s="101"/>
      <c r="I22891" s="101"/>
    </row>
    <row r="22892" spans="8:9" x14ac:dyDescent="0.2">
      <c r="H22892" s="101"/>
      <c r="I22892" s="101"/>
    </row>
    <row r="22893" spans="8:9" x14ac:dyDescent="0.2">
      <c r="H22893" s="101"/>
      <c r="I22893" s="101"/>
    </row>
    <row r="22894" spans="8:9" x14ac:dyDescent="0.2">
      <c r="H22894" s="101"/>
      <c r="I22894" s="101"/>
    </row>
    <row r="22895" spans="8:9" x14ac:dyDescent="0.2">
      <c r="H22895" s="101"/>
      <c r="I22895" s="101"/>
    </row>
    <row r="22896" spans="8:9" x14ac:dyDescent="0.2">
      <c r="H22896" s="101"/>
      <c r="I22896" s="101"/>
    </row>
    <row r="22897" spans="8:9" x14ac:dyDescent="0.2">
      <c r="H22897" s="101"/>
      <c r="I22897" s="101"/>
    </row>
    <row r="22898" spans="8:9" x14ac:dyDescent="0.2">
      <c r="H22898" s="101"/>
      <c r="I22898" s="101"/>
    </row>
    <row r="22899" spans="8:9" x14ac:dyDescent="0.2">
      <c r="H22899" s="101"/>
      <c r="I22899" s="101"/>
    </row>
    <row r="22900" spans="8:9" x14ac:dyDescent="0.2">
      <c r="H22900" s="101"/>
      <c r="I22900" s="101"/>
    </row>
    <row r="22901" spans="8:9" x14ac:dyDescent="0.2">
      <c r="H22901" s="101"/>
      <c r="I22901" s="101"/>
    </row>
    <row r="22902" spans="8:9" x14ac:dyDescent="0.2">
      <c r="H22902" s="101"/>
      <c r="I22902" s="101"/>
    </row>
    <row r="22903" spans="8:9" x14ac:dyDescent="0.2">
      <c r="H22903" s="101"/>
      <c r="I22903" s="101"/>
    </row>
    <row r="22904" spans="8:9" x14ac:dyDescent="0.2">
      <c r="H22904" s="101"/>
      <c r="I22904" s="101"/>
    </row>
    <row r="22905" spans="8:9" x14ac:dyDescent="0.2">
      <c r="H22905" s="101"/>
      <c r="I22905" s="101"/>
    </row>
    <row r="22906" spans="8:9" x14ac:dyDescent="0.2">
      <c r="H22906" s="101"/>
      <c r="I22906" s="101"/>
    </row>
    <row r="22907" spans="8:9" x14ac:dyDescent="0.2">
      <c r="H22907" s="101"/>
      <c r="I22907" s="101"/>
    </row>
    <row r="22908" spans="8:9" x14ac:dyDescent="0.2">
      <c r="H22908" s="101"/>
      <c r="I22908" s="101"/>
    </row>
    <row r="22909" spans="8:9" x14ac:dyDescent="0.2">
      <c r="H22909" s="101"/>
      <c r="I22909" s="101"/>
    </row>
    <row r="22910" spans="8:9" x14ac:dyDescent="0.2">
      <c r="H22910" s="101"/>
      <c r="I22910" s="101"/>
    </row>
    <row r="22911" spans="8:9" x14ac:dyDescent="0.2">
      <c r="H22911" s="101"/>
      <c r="I22911" s="101"/>
    </row>
    <row r="22912" spans="8:9" x14ac:dyDescent="0.2">
      <c r="H22912" s="101"/>
      <c r="I22912" s="101"/>
    </row>
    <row r="22913" spans="8:9" x14ac:dyDescent="0.2">
      <c r="H22913" s="101"/>
      <c r="I22913" s="101"/>
    </row>
    <row r="22914" spans="8:9" x14ac:dyDescent="0.2">
      <c r="H22914" s="101"/>
      <c r="I22914" s="101"/>
    </row>
    <row r="22915" spans="8:9" x14ac:dyDescent="0.2">
      <c r="H22915" s="101"/>
      <c r="I22915" s="101"/>
    </row>
    <row r="22916" spans="8:9" x14ac:dyDescent="0.2">
      <c r="H22916" s="101"/>
      <c r="I22916" s="101"/>
    </row>
    <row r="22917" spans="8:9" x14ac:dyDescent="0.2">
      <c r="H22917" s="101"/>
      <c r="I22917" s="101"/>
    </row>
    <row r="22918" spans="8:9" x14ac:dyDescent="0.2">
      <c r="H22918" s="101"/>
      <c r="I22918" s="101"/>
    </row>
    <row r="22919" spans="8:9" x14ac:dyDescent="0.2">
      <c r="H22919" s="101"/>
      <c r="I22919" s="101"/>
    </row>
    <row r="22920" spans="8:9" x14ac:dyDescent="0.2">
      <c r="H22920" s="101"/>
      <c r="I22920" s="101"/>
    </row>
    <row r="22921" spans="8:9" x14ac:dyDescent="0.2">
      <c r="H22921" s="101"/>
      <c r="I22921" s="101"/>
    </row>
    <row r="22922" spans="8:9" x14ac:dyDescent="0.2">
      <c r="H22922" s="101"/>
      <c r="I22922" s="101"/>
    </row>
    <row r="22923" spans="8:9" x14ac:dyDescent="0.2">
      <c r="H22923" s="101"/>
      <c r="I22923" s="101"/>
    </row>
    <row r="22924" spans="8:9" x14ac:dyDescent="0.2">
      <c r="H22924" s="101"/>
      <c r="I22924" s="101"/>
    </row>
    <row r="22925" spans="8:9" x14ac:dyDescent="0.2">
      <c r="H22925" s="101"/>
      <c r="I22925" s="101"/>
    </row>
    <row r="22926" spans="8:9" x14ac:dyDescent="0.2">
      <c r="H22926" s="101"/>
      <c r="I22926" s="101"/>
    </row>
    <row r="22927" spans="8:9" x14ac:dyDescent="0.2">
      <c r="H22927" s="101"/>
      <c r="I22927" s="101"/>
    </row>
    <row r="22928" spans="8:9" x14ac:dyDescent="0.2">
      <c r="H22928" s="101"/>
      <c r="I22928" s="101"/>
    </row>
    <row r="22929" spans="8:9" x14ac:dyDescent="0.2">
      <c r="H22929" s="101"/>
      <c r="I22929" s="101"/>
    </row>
    <row r="22930" spans="8:9" x14ac:dyDescent="0.2">
      <c r="H22930" s="101"/>
      <c r="I22930" s="101"/>
    </row>
    <row r="22931" spans="8:9" x14ac:dyDescent="0.2">
      <c r="H22931" s="101"/>
      <c r="I22931" s="101"/>
    </row>
    <row r="22932" spans="8:9" x14ac:dyDescent="0.2">
      <c r="H22932" s="101"/>
      <c r="I22932" s="101"/>
    </row>
    <row r="22933" spans="8:9" x14ac:dyDescent="0.2">
      <c r="H22933" s="101"/>
      <c r="I22933" s="101"/>
    </row>
    <row r="22934" spans="8:9" x14ac:dyDescent="0.2">
      <c r="H22934" s="101"/>
      <c r="I22934" s="101"/>
    </row>
    <row r="22935" spans="8:9" x14ac:dyDescent="0.2">
      <c r="H22935" s="101"/>
      <c r="I22935" s="101"/>
    </row>
    <row r="22936" spans="8:9" x14ac:dyDescent="0.2">
      <c r="H22936" s="101"/>
      <c r="I22936" s="101"/>
    </row>
    <row r="22937" spans="8:9" x14ac:dyDescent="0.2">
      <c r="H22937" s="101"/>
      <c r="I22937" s="101"/>
    </row>
    <row r="22938" spans="8:9" x14ac:dyDescent="0.2">
      <c r="H22938" s="101"/>
      <c r="I22938" s="101"/>
    </row>
    <row r="22939" spans="8:9" x14ac:dyDescent="0.2">
      <c r="H22939" s="101"/>
      <c r="I22939" s="101"/>
    </row>
    <row r="22940" spans="8:9" x14ac:dyDescent="0.2">
      <c r="H22940" s="101"/>
      <c r="I22940" s="101"/>
    </row>
    <row r="22941" spans="8:9" x14ac:dyDescent="0.2">
      <c r="H22941" s="101"/>
      <c r="I22941" s="101"/>
    </row>
    <row r="22942" spans="8:9" x14ac:dyDescent="0.2">
      <c r="H22942" s="101"/>
      <c r="I22942" s="101"/>
    </row>
    <row r="22943" spans="8:9" x14ac:dyDescent="0.2">
      <c r="H22943" s="101"/>
      <c r="I22943" s="101"/>
    </row>
    <row r="22944" spans="8:9" x14ac:dyDescent="0.2">
      <c r="H22944" s="101"/>
      <c r="I22944" s="101"/>
    </row>
    <row r="22945" spans="8:9" x14ac:dyDescent="0.2">
      <c r="H22945" s="101"/>
      <c r="I22945" s="101"/>
    </row>
    <row r="22946" spans="8:9" x14ac:dyDescent="0.2">
      <c r="H22946" s="101"/>
      <c r="I22946" s="101"/>
    </row>
    <row r="22947" spans="8:9" x14ac:dyDescent="0.2">
      <c r="H22947" s="101"/>
      <c r="I22947" s="101"/>
    </row>
    <row r="22948" spans="8:9" x14ac:dyDescent="0.2">
      <c r="H22948" s="101"/>
      <c r="I22948" s="101"/>
    </row>
    <row r="22949" spans="8:9" x14ac:dyDescent="0.2">
      <c r="H22949" s="101"/>
      <c r="I22949" s="101"/>
    </row>
    <row r="22950" spans="8:9" x14ac:dyDescent="0.2">
      <c r="H22950" s="101"/>
      <c r="I22950" s="101"/>
    </row>
    <row r="22951" spans="8:9" x14ac:dyDescent="0.2">
      <c r="H22951" s="101"/>
      <c r="I22951" s="101"/>
    </row>
    <row r="22952" spans="8:9" x14ac:dyDescent="0.2">
      <c r="H22952" s="101"/>
      <c r="I22952" s="101"/>
    </row>
    <row r="22953" spans="8:9" x14ac:dyDescent="0.2">
      <c r="H22953" s="101"/>
      <c r="I22953" s="101"/>
    </row>
    <row r="22954" spans="8:9" x14ac:dyDescent="0.2">
      <c r="H22954" s="101"/>
      <c r="I22954" s="101"/>
    </row>
    <row r="22955" spans="8:9" x14ac:dyDescent="0.2">
      <c r="H22955" s="101"/>
      <c r="I22955" s="101"/>
    </row>
    <row r="22956" spans="8:9" x14ac:dyDescent="0.2">
      <c r="H22956" s="101"/>
      <c r="I22956" s="101"/>
    </row>
    <row r="22957" spans="8:9" x14ac:dyDescent="0.2">
      <c r="H22957" s="101"/>
      <c r="I22957" s="101"/>
    </row>
    <row r="22958" spans="8:9" x14ac:dyDescent="0.2">
      <c r="H22958" s="101"/>
      <c r="I22958" s="101"/>
    </row>
    <row r="22959" spans="8:9" x14ac:dyDescent="0.2">
      <c r="H22959" s="101"/>
      <c r="I22959" s="101"/>
    </row>
    <row r="22960" spans="8:9" x14ac:dyDescent="0.2">
      <c r="H22960" s="101"/>
      <c r="I22960" s="101"/>
    </row>
    <row r="22961" spans="8:9" x14ac:dyDescent="0.2">
      <c r="H22961" s="101"/>
      <c r="I22961" s="101"/>
    </row>
    <row r="22962" spans="8:9" x14ac:dyDescent="0.2">
      <c r="H22962" s="101"/>
      <c r="I22962" s="101"/>
    </row>
    <row r="22963" spans="8:9" x14ac:dyDescent="0.2">
      <c r="H22963" s="101"/>
      <c r="I22963" s="101"/>
    </row>
    <row r="22964" spans="8:9" x14ac:dyDescent="0.2">
      <c r="H22964" s="101"/>
      <c r="I22964" s="101"/>
    </row>
    <row r="22965" spans="8:9" x14ac:dyDescent="0.2">
      <c r="H22965" s="101"/>
      <c r="I22965" s="101"/>
    </row>
    <row r="22966" spans="8:9" x14ac:dyDescent="0.2">
      <c r="H22966" s="101"/>
      <c r="I22966" s="101"/>
    </row>
    <row r="22967" spans="8:9" x14ac:dyDescent="0.2">
      <c r="H22967" s="101"/>
      <c r="I22967" s="101"/>
    </row>
    <row r="22968" spans="8:9" x14ac:dyDescent="0.2">
      <c r="H22968" s="101"/>
      <c r="I22968" s="101"/>
    </row>
    <row r="22969" spans="8:9" x14ac:dyDescent="0.2">
      <c r="H22969" s="101"/>
      <c r="I22969" s="101"/>
    </row>
    <row r="22970" spans="8:9" x14ac:dyDescent="0.2">
      <c r="H22970" s="101"/>
      <c r="I22970" s="101"/>
    </row>
    <row r="22971" spans="8:9" x14ac:dyDescent="0.2">
      <c r="H22971" s="101"/>
      <c r="I22971" s="101"/>
    </row>
    <row r="22972" spans="8:9" x14ac:dyDescent="0.2">
      <c r="H22972" s="101"/>
      <c r="I22972" s="101"/>
    </row>
    <row r="22973" spans="8:9" x14ac:dyDescent="0.2">
      <c r="H22973" s="101"/>
      <c r="I22973" s="101"/>
    </row>
    <row r="22974" spans="8:9" x14ac:dyDescent="0.2">
      <c r="H22974" s="101"/>
      <c r="I22974" s="101"/>
    </row>
    <row r="22975" spans="8:9" x14ac:dyDescent="0.2">
      <c r="H22975" s="101"/>
      <c r="I22975" s="101"/>
    </row>
    <row r="22976" spans="8:9" x14ac:dyDescent="0.2">
      <c r="H22976" s="101"/>
      <c r="I22976" s="101"/>
    </row>
    <row r="22977" spans="8:9" x14ac:dyDescent="0.2">
      <c r="H22977" s="101"/>
      <c r="I22977" s="101"/>
    </row>
    <row r="22978" spans="8:9" x14ac:dyDescent="0.2">
      <c r="H22978" s="101"/>
      <c r="I22978" s="101"/>
    </row>
    <row r="22979" spans="8:9" x14ac:dyDescent="0.2">
      <c r="H22979" s="101"/>
      <c r="I22979" s="101"/>
    </row>
    <row r="22980" spans="8:9" x14ac:dyDescent="0.2">
      <c r="H22980" s="101"/>
      <c r="I22980" s="101"/>
    </row>
    <row r="22981" spans="8:9" x14ac:dyDescent="0.2">
      <c r="H22981" s="101"/>
      <c r="I22981" s="101"/>
    </row>
    <row r="22982" spans="8:9" x14ac:dyDescent="0.2">
      <c r="H22982" s="101"/>
      <c r="I22982" s="101"/>
    </row>
    <row r="22983" spans="8:9" x14ac:dyDescent="0.2">
      <c r="H22983" s="101"/>
      <c r="I22983" s="101"/>
    </row>
    <row r="22984" spans="8:9" x14ac:dyDescent="0.2">
      <c r="H22984" s="101"/>
      <c r="I22984" s="101"/>
    </row>
    <row r="22985" spans="8:9" x14ac:dyDescent="0.2">
      <c r="H22985" s="101"/>
      <c r="I22985" s="101"/>
    </row>
    <row r="22986" spans="8:9" x14ac:dyDescent="0.2">
      <c r="H22986" s="101"/>
      <c r="I22986" s="101"/>
    </row>
    <row r="22987" spans="8:9" x14ac:dyDescent="0.2">
      <c r="H22987" s="101"/>
      <c r="I22987" s="101"/>
    </row>
    <row r="22988" spans="8:9" x14ac:dyDescent="0.2">
      <c r="H22988" s="101"/>
      <c r="I22988" s="101"/>
    </row>
    <row r="22989" spans="8:9" x14ac:dyDescent="0.2">
      <c r="H22989" s="101"/>
      <c r="I22989" s="101"/>
    </row>
    <row r="22990" spans="8:9" x14ac:dyDescent="0.2">
      <c r="H22990" s="101"/>
      <c r="I22990" s="101"/>
    </row>
    <row r="22991" spans="8:9" x14ac:dyDescent="0.2">
      <c r="H22991" s="101"/>
      <c r="I22991" s="101"/>
    </row>
    <row r="22992" spans="8:9" x14ac:dyDescent="0.2">
      <c r="H22992" s="101"/>
      <c r="I22992" s="101"/>
    </row>
    <row r="22993" spans="8:9" x14ac:dyDescent="0.2">
      <c r="H22993" s="101"/>
      <c r="I22993" s="101"/>
    </row>
    <row r="22994" spans="8:9" x14ac:dyDescent="0.2">
      <c r="H22994" s="101"/>
      <c r="I22994" s="101"/>
    </row>
    <row r="22995" spans="8:9" x14ac:dyDescent="0.2">
      <c r="H22995" s="101"/>
      <c r="I22995" s="101"/>
    </row>
    <row r="22996" spans="8:9" x14ac:dyDescent="0.2">
      <c r="H22996" s="101"/>
      <c r="I22996" s="101"/>
    </row>
    <row r="22997" spans="8:9" x14ac:dyDescent="0.2">
      <c r="H22997" s="101"/>
      <c r="I22997" s="101"/>
    </row>
    <row r="22998" spans="8:9" x14ac:dyDescent="0.2">
      <c r="H22998" s="101"/>
      <c r="I22998" s="101"/>
    </row>
    <row r="22999" spans="8:9" x14ac:dyDescent="0.2">
      <c r="H22999" s="101"/>
      <c r="I22999" s="101"/>
    </row>
    <row r="23000" spans="8:9" x14ac:dyDescent="0.2">
      <c r="H23000" s="101"/>
      <c r="I23000" s="101"/>
    </row>
    <row r="23001" spans="8:9" x14ac:dyDescent="0.2">
      <c r="H23001" s="101"/>
      <c r="I23001" s="101"/>
    </row>
    <row r="23002" spans="8:9" x14ac:dyDescent="0.2">
      <c r="H23002" s="101"/>
      <c r="I23002" s="101"/>
    </row>
    <row r="23003" spans="8:9" x14ac:dyDescent="0.2">
      <c r="H23003" s="101"/>
      <c r="I23003" s="101"/>
    </row>
    <row r="23004" spans="8:9" x14ac:dyDescent="0.2">
      <c r="H23004" s="101"/>
      <c r="I23004" s="101"/>
    </row>
    <row r="23005" spans="8:9" x14ac:dyDescent="0.2">
      <c r="H23005" s="101"/>
      <c r="I23005" s="101"/>
    </row>
    <row r="23006" spans="8:9" x14ac:dyDescent="0.2">
      <c r="H23006" s="101"/>
      <c r="I23006" s="101"/>
    </row>
    <row r="23007" spans="8:9" x14ac:dyDescent="0.2">
      <c r="H23007" s="101"/>
      <c r="I23007" s="101"/>
    </row>
    <row r="23008" spans="8:9" x14ac:dyDescent="0.2">
      <c r="H23008" s="101"/>
      <c r="I23008" s="101"/>
    </row>
    <row r="23009" spans="8:9" x14ac:dyDescent="0.2">
      <c r="H23009" s="101"/>
      <c r="I23009" s="101"/>
    </row>
    <row r="23010" spans="8:9" x14ac:dyDescent="0.2">
      <c r="H23010" s="101"/>
      <c r="I23010" s="101"/>
    </row>
    <row r="23011" spans="8:9" x14ac:dyDescent="0.2">
      <c r="H23011" s="101"/>
      <c r="I23011" s="101"/>
    </row>
    <row r="23012" spans="8:9" x14ac:dyDescent="0.2">
      <c r="H23012" s="101"/>
      <c r="I23012" s="101"/>
    </row>
    <row r="23013" spans="8:9" x14ac:dyDescent="0.2">
      <c r="H23013" s="101"/>
      <c r="I23013" s="101"/>
    </row>
    <row r="23014" spans="8:9" x14ac:dyDescent="0.2">
      <c r="H23014" s="101"/>
      <c r="I23014" s="101"/>
    </row>
    <row r="23015" spans="8:9" x14ac:dyDescent="0.2">
      <c r="H23015" s="101"/>
      <c r="I23015" s="101"/>
    </row>
    <row r="23016" spans="8:9" x14ac:dyDescent="0.2">
      <c r="H23016" s="101"/>
      <c r="I23016" s="101"/>
    </row>
    <row r="23017" spans="8:9" x14ac:dyDescent="0.2">
      <c r="H23017" s="101"/>
      <c r="I23017" s="101"/>
    </row>
    <row r="23018" spans="8:9" x14ac:dyDescent="0.2">
      <c r="H23018" s="101"/>
      <c r="I23018" s="101"/>
    </row>
    <row r="23019" spans="8:9" x14ac:dyDescent="0.2">
      <c r="H23019" s="101"/>
      <c r="I23019" s="101"/>
    </row>
    <row r="23020" spans="8:9" x14ac:dyDescent="0.2">
      <c r="H23020" s="101"/>
      <c r="I23020" s="101"/>
    </row>
    <row r="23021" spans="8:9" x14ac:dyDescent="0.2">
      <c r="H23021" s="101"/>
      <c r="I23021" s="101"/>
    </row>
    <row r="23022" spans="8:9" x14ac:dyDescent="0.2">
      <c r="H23022" s="101"/>
      <c r="I23022" s="101"/>
    </row>
    <row r="23023" spans="8:9" x14ac:dyDescent="0.2">
      <c r="H23023" s="101"/>
      <c r="I23023" s="101"/>
    </row>
    <row r="23024" spans="8:9" x14ac:dyDescent="0.2">
      <c r="H23024" s="101"/>
      <c r="I23024" s="101"/>
    </row>
    <row r="23025" spans="8:9" x14ac:dyDescent="0.2">
      <c r="H23025" s="101"/>
      <c r="I23025" s="101"/>
    </row>
    <row r="23026" spans="8:9" x14ac:dyDescent="0.2">
      <c r="H23026" s="101"/>
      <c r="I23026" s="101"/>
    </row>
    <row r="23027" spans="8:9" x14ac:dyDescent="0.2">
      <c r="H23027" s="101"/>
      <c r="I23027" s="101"/>
    </row>
    <row r="23028" spans="8:9" x14ac:dyDescent="0.2">
      <c r="H23028" s="101"/>
      <c r="I23028" s="101"/>
    </row>
    <row r="23029" spans="8:9" x14ac:dyDescent="0.2">
      <c r="H23029" s="101"/>
      <c r="I23029" s="101"/>
    </row>
    <row r="23030" spans="8:9" x14ac:dyDescent="0.2">
      <c r="H23030" s="101"/>
      <c r="I23030" s="101"/>
    </row>
    <row r="23031" spans="8:9" x14ac:dyDescent="0.2">
      <c r="H23031" s="101"/>
      <c r="I23031" s="101"/>
    </row>
    <row r="23032" spans="8:9" x14ac:dyDescent="0.2">
      <c r="H23032" s="101"/>
      <c r="I23032" s="101"/>
    </row>
    <row r="23033" spans="8:9" x14ac:dyDescent="0.2">
      <c r="H23033" s="101"/>
      <c r="I23033" s="101"/>
    </row>
    <row r="23034" spans="8:9" x14ac:dyDescent="0.2">
      <c r="H23034" s="101"/>
      <c r="I23034" s="101"/>
    </row>
    <row r="23035" spans="8:9" x14ac:dyDescent="0.2">
      <c r="H23035" s="101"/>
      <c r="I23035" s="101"/>
    </row>
    <row r="23036" spans="8:9" x14ac:dyDescent="0.2">
      <c r="H23036" s="101"/>
      <c r="I23036" s="101"/>
    </row>
    <row r="23037" spans="8:9" x14ac:dyDescent="0.2">
      <c r="H23037" s="101"/>
      <c r="I23037" s="101"/>
    </row>
    <row r="23038" spans="8:9" x14ac:dyDescent="0.2">
      <c r="H23038" s="101"/>
      <c r="I23038" s="101"/>
    </row>
    <row r="23039" spans="8:9" x14ac:dyDescent="0.2">
      <c r="H23039" s="101"/>
      <c r="I23039" s="101"/>
    </row>
    <row r="23040" spans="8:9" x14ac:dyDescent="0.2">
      <c r="H23040" s="101"/>
      <c r="I23040" s="101"/>
    </row>
    <row r="23041" spans="8:9" x14ac:dyDescent="0.2">
      <c r="H23041" s="101"/>
      <c r="I23041" s="101"/>
    </row>
    <row r="23042" spans="8:9" x14ac:dyDescent="0.2">
      <c r="H23042" s="101"/>
      <c r="I23042" s="101"/>
    </row>
    <row r="23043" spans="8:9" x14ac:dyDescent="0.2">
      <c r="H23043" s="101"/>
      <c r="I23043" s="101"/>
    </row>
    <row r="23044" spans="8:9" x14ac:dyDescent="0.2">
      <c r="H23044" s="101"/>
      <c r="I23044" s="101"/>
    </row>
    <row r="23045" spans="8:9" x14ac:dyDescent="0.2">
      <c r="H23045" s="101"/>
      <c r="I23045" s="101"/>
    </row>
    <row r="23046" spans="8:9" x14ac:dyDescent="0.2">
      <c r="H23046" s="101"/>
      <c r="I23046" s="101"/>
    </row>
    <row r="23047" spans="8:9" x14ac:dyDescent="0.2">
      <c r="H23047" s="101"/>
      <c r="I23047" s="101"/>
    </row>
    <row r="23048" spans="8:9" x14ac:dyDescent="0.2">
      <c r="H23048" s="101"/>
      <c r="I23048" s="101"/>
    </row>
    <row r="23049" spans="8:9" x14ac:dyDescent="0.2">
      <c r="H23049" s="101"/>
      <c r="I23049" s="101"/>
    </row>
    <row r="23050" spans="8:9" x14ac:dyDescent="0.2">
      <c r="H23050" s="101"/>
      <c r="I23050" s="101"/>
    </row>
    <row r="23051" spans="8:9" x14ac:dyDescent="0.2">
      <c r="H23051" s="101"/>
      <c r="I23051" s="101"/>
    </row>
    <row r="23052" spans="8:9" x14ac:dyDescent="0.2">
      <c r="H23052" s="101"/>
      <c r="I23052" s="101"/>
    </row>
    <row r="23053" spans="8:9" x14ac:dyDescent="0.2">
      <c r="H23053" s="101"/>
      <c r="I23053" s="101"/>
    </row>
    <row r="23054" spans="8:9" x14ac:dyDescent="0.2">
      <c r="H23054" s="101"/>
      <c r="I23054" s="101"/>
    </row>
    <row r="23055" spans="8:9" x14ac:dyDescent="0.2">
      <c r="H23055" s="101"/>
      <c r="I23055" s="101"/>
    </row>
    <row r="23056" spans="8:9" x14ac:dyDescent="0.2">
      <c r="H23056" s="101"/>
      <c r="I23056" s="101"/>
    </row>
    <row r="23057" spans="8:9" x14ac:dyDescent="0.2">
      <c r="H23057" s="101"/>
      <c r="I23057" s="101"/>
    </row>
    <row r="23058" spans="8:9" x14ac:dyDescent="0.2">
      <c r="H23058" s="101"/>
      <c r="I23058" s="101"/>
    </row>
    <row r="23059" spans="8:9" x14ac:dyDescent="0.2">
      <c r="H23059" s="101"/>
      <c r="I23059" s="101"/>
    </row>
    <row r="23060" spans="8:9" x14ac:dyDescent="0.2">
      <c r="H23060" s="101"/>
      <c r="I23060" s="101"/>
    </row>
    <row r="23061" spans="8:9" x14ac:dyDescent="0.2">
      <c r="H23061" s="101"/>
      <c r="I23061" s="101"/>
    </row>
    <row r="23062" spans="8:9" x14ac:dyDescent="0.2">
      <c r="H23062" s="101"/>
      <c r="I23062" s="101"/>
    </row>
    <row r="23063" spans="8:9" x14ac:dyDescent="0.2">
      <c r="H23063" s="101"/>
      <c r="I23063" s="101"/>
    </row>
    <row r="23064" spans="8:9" x14ac:dyDescent="0.2">
      <c r="H23064" s="101"/>
      <c r="I23064" s="101"/>
    </row>
    <row r="23065" spans="8:9" x14ac:dyDescent="0.2">
      <c r="H23065" s="101"/>
      <c r="I23065" s="101"/>
    </row>
    <row r="23066" spans="8:9" x14ac:dyDescent="0.2">
      <c r="H23066" s="101"/>
      <c r="I23066" s="101"/>
    </row>
    <row r="23067" spans="8:9" x14ac:dyDescent="0.2">
      <c r="H23067" s="101"/>
      <c r="I23067" s="101"/>
    </row>
    <row r="23068" spans="8:9" x14ac:dyDescent="0.2">
      <c r="H23068" s="101"/>
      <c r="I23068" s="101"/>
    </row>
    <row r="23069" spans="8:9" x14ac:dyDescent="0.2">
      <c r="H23069" s="101"/>
      <c r="I23069" s="101"/>
    </row>
    <row r="23070" spans="8:9" x14ac:dyDescent="0.2">
      <c r="H23070" s="101"/>
      <c r="I23070" s="101"/>
    </row>
    <row r="23071" spans="8:9" x14ac:dyDescent="0.2">
      <c r="H23071" s="101"/>
      <c r="I23071" s="101"/>
    </row>
    <row r="23072" spans="8:9" x14ac:dyDescent="0.2">
      <c r="H23072" s="101"/>
      <c r="I23072" s="101"/>
    </row>
    <row r="23073" spans="8:9" x14ac:dyDescent="0.2">
      <c r="H23073" s="101"/>
      <c r="I23073" s="101"/>
    </row>
    <row r="23074" spans="8:9" x14ac:dyDescent="0.2">
      <c r="H23074" s="101"/>
      <c r="I23074" s="101"/>
    </row>
    <row r="23075" spans="8:9" x14ac:dyDescent="0.2">
      <c r="H23075" s="101"/>
      <c r="I23075" s="101"/>
    </row>
    <row r="23076" spans="8:9" x14ac:dyDescent="0.2">
      <c r="H23076" s="101"/>
      <c r="I23076" s="101"/>
    </row>
    <row r="23077" spans="8:9" x14ac:dyDescent="0.2">
      <c r="H23077" s="101"/>
      <c r="I23077" s="101"/>
    </row>
    <row r="23078" spans="8:9" x14ac:dyDescent="0.2">
      <c r="H23078" s="101"/>
      <c r="I23078" s="101"/>
    </row>
    <row r="23079" spans="8:9" x14ac:dyDescent="0.2">
      <c r="H23079" s="101"/>
      <c r="I23079" s="101"/>
    </row>
    <row r="23080" spans="8:9" x14ac:dyDescent="0.2">
      <c r="H23080" s="101"/>
      <c r="I23080" s="101"/>
    </row>
    <row r="23081" spans="8:9" x14ac:dyDescent="0.2">
      <c r="H23081" s="101"/>
      <c r="I23081" s="101"/>
    </row>
    <row r="23082" spans="8:9" x14ac:dyDescent="0.2">
      <c r="H23082" s="101"/>
      <c r="I23082" s="101"/>
    </row>
    <row r="23083" spans="8:9" x14ac:dyDescent="0.2">
      <c r="H23083" s="101"/>
      <c r="I23083" s="101"/>
    </row>
    <row r="23084" spans="8:9" x14ac:dyDescent="0.2">
      <c r="H23084" s="101"/>
      <c r="I23084" s="101"/>
    </row>
    <row r="23085" spans="8:9" x14ac:dyDescent="0.2">
      <c r="H23085" s="101"/>
      <c r="I23085" s="101"/>
    </row>
    <row r="23086" spans="8:9" x14ac:dyDescent="0.2">
      <c r="H23086" s="101"/>
      <c r="I23086" s="101"/>
    </row>
    <row r="23087" spans="8:9" x14ac:dyDescent="0.2">
      <c r="H23087" s="101"/>
      <c r="I23087" s="101"/>
    </row>
    <row r="23088" spans="8:9" x14ac:dyDescent="0.2">
      <c r="H23088" s="101"/>
      <c r="I23088" s="101"/>
    </row>
    <row r="23089" spans="8:9" x14ac:dyDescent="0.2">
      <c r="H23089" s="101"/>
      <c r="I23089" s="101"/>
    </row>
    <row r="23090" spans="8:9" x14ac:dyDescent="0.2">
      <c r="H23090" s="101"/>
      <c r="I23090" s="101"/>
    </row>
    <row r="23091" spans="8:9" x14ac:dyDescent="0.2">
      <c r="H23091" s="101"/>
      <c r="I23091" s="101"/>
    </row>
    <row r="23092" spans="8:9" x14ac:dyDescent="0.2">
      <c r="H23092" s="101"/>
      <c r="I23092" s="101"/>
    </row>
    <row r="23093" spans="8:9" x14ac:dyDescent="0.2">
      <c r="H23093" s="101"/>
      <c r="I23093" s="101"/>
    </row>
    <row r="23094" spans="8:9" x14ac:dyDescent="0.2">
      <c r="H23094" s="101"/>
      <c r="I23094" s="101"/>
    </row>
    <row r="23095" spans="8:9" x14ac:dyDescent="0.2">
      <c r="H23095" s="101"/>
      <c r="I23095" s="101"/>
    </row>
    <row r="23096" spans="8:9" x14ac:dyDescent="0.2">
      <c r="H23096" s="101"/>
      <c r="I23096" s="101"/>
    </row>
    <row r="23097" spans="8:9" x14ac:dyDescent="0.2">
      <c r="H23097" s="101"/>
      <c r="I23097" s="101"/>
    </row>
    <row r="23098" spans="8:9" x14ac:dyDescent="0.2">
      <c r="H23098" s="101"/>
      <c r="I23098" s="101"/>
    </row>
    <row r="23099" spans="8:9" x14ac:dyDescent="0.2">
      <c r="H23099" s="101"/>
      <c r="I23099" s="101"/>
    </row>
    <row r="23100" spans="8:9" x14ac:dyDescent="0.2">
      <c r="H23100" s="101"/>
      <c r="I23100" s="101"/>
    </row>
    <row r="23101" spans="8:9" x14ac:dyDescent="0.2">
      <c r="H23101" s="101"/>
      <c r="I23101" s="101"/>
    </row>
    <row r="23102" spans="8:9" x14ac:dyDescent="0.2">
      <c r="H23102" s="101"/>
      <c r="I23102" s="101"/>
    </row>
    <row r="23103" spans="8:9" x14ac:dyDescent="0.2">
      <c r="H23103" s="101"/>
      <c r="I23103" s="101"/>
    </row>
    <row r="23104" spans="8:9" x14ac:dyDescent="0.2">
      <c r="H23104" s="101"/>
      <c r="I23104" s="101"/>
    </row>
    <row r="23105" spans="8:9" x14ac:dyDescent="0.2">
      <c r="H23105" s="101"/>
      <c r="I23105" s="101"/>
    </row>
    <row r="23106" spans="8:9" x14ac:dyDescent="0.2">
      <c r="H23106" s="101"/>
      <c r="I23106" s="101"/>
    </row>
    <row r="23107" spans="8:9" x14ac:dyDescent="0.2">
      <c r="H23107" s="101"/>
      <c r="I23107" s="101"/>
    </row>
    <row r="23108" spans="8:9" x14ac:dyDescent="0.2">
      <c r="H23108" s="101"/>
      <c r="I23108" s="101"/>
    </row>
    <row r="23109" spans="8:9" x14ac:dyDescent="0.2">
      <c r="H23109" s="101"/>
      <c r="I23109" s="101"/>
    </row>
    <row r="23110" spans="8:9" x14ac:dyDescent="0.2">
      <c r="H23110" s="101"/>
      <c r="I23110" s="101"/>
    </row>
    <row r="23111" spans="8:9" x14ac:dyDescent="0.2">
      <c r="H23111" s="101"/>
      <c r="I23111" s="101"/>
    </row>
    <row r="23112" spans="8:9" x14ac:dyDescent="0.2">
      <c r="H23112" s="101"/>
      <c r="I23112" s="101"/>
    </row>
    <row r="23113" spans="8:9" x14ac:dyDescent="0.2">
      <c r="H23113" s="101"/>
      <c r="I23113" s="101"/>
    </row>
    <row r="23114" spans="8:9" x14ac:dyDescent="0.2">
      <c r="H23114" s="101"/>
      <c r="I23114" s="101"/>
    </row>
    <row r="23115" spans="8:9" x14ac:dyDescent="0.2">
      <c r="H23115" s="101"/>
      <c r="I23115" s="101"/>
    </row>
    <row r="23116" spans="8:9" x14ac:dyDescent="0.2">
      <c r="H23116" s="101"/>
      <c r="I23116" s="101"/>
    </row>
    <row r="23117" spans="8:9" x14ac:dyDescent="0.2">
      <c r="H23117" s="101"/>
      <c r="I23117" s="101"/>
    </row>
    <row r="23118" spans="8:9" x14ac:dyDescent="0.2">
      <c r="H23118" s="101"/>
      <c r="I23118" s="101"/>
    </row>
    <row r="23119" spans="8:9" x14ac:dyDescent="0.2">
      <c r="H23119" s="101"/>
      <c r="I23119" s="101"/>
    </row>
    <row r="23120" spans="8:9" x14ac:dyDescent="0.2">
      <c r="H23120" s="101"/>
      <c r="I23120" s="101"/>
    </row>
    <row r="23121" spans="8:9" x14ac:dyDescent="0.2">
      <c r="H23121" s="101"/>
      <c r="I23121" s="101"/>
    </row>
    <row r="23122" spans="8:9" x14ac:dyDescent="0.2">
      <c r="H23122" s="101"/>
      <c r="I23122" s="101"/>
    </row>
    <row r="23123" spans="8:9" x14ac:dyDescent="0.2">
      <c r="H23123" s="101"/>
      <c r="I23123" s="101"/>
    </row>
    <row r="23124" spans="8:9" x14ac:dyDescent="0.2">
      <c r="H23124" s="101"/>
      <c r="I23124" s="101"/>
    </row>
    <row r="23125" spans="8:9" x14ac:dyDescent="0.2">
      <c r="H23125" s="101"/>
      <c r="I23125" s="101"/>
    </row>
    <row r="23126" spans="8:9" x14ac:dyDescent="0.2">
      <c r="H23126" s="101"/>
      <c r="I23126" s="101"/>
    </row>
    <row r="23127" spans="8:9" x14ac:dyDescent="0.2">
      <c r="H23127" s="101"/>
      <c r="I23127" s="101"/>
    </row>
    <row r="23128" spans="8:9" x14ac:dyDescent="0.2">
      <c r="H23128" s="101"/>
      <c r="I23128" s="101"/>
    </row>
    <row r="23129" spans="8:9" x14ac:dyDescent="0.2">
      <c r="H23129" s="101"/>
      <c r="I23129" s="101"/>
    </row>
    <row r="23130" spans="8:9" x14ac:dyDescent="0.2">
      <c r="H23130" s="101"/>
      <c r="I23130" s="101"/>
    </row>
    <row r="23131" spans="8:9" x14ac:dyDescent="0.2">
      <c r="H23131" s="101"/>
      <c r="I23131" s="101"/>
    </row>
    <row r="23132" spans="8:9" x14ac:dyDescent="0.2">
      <c r="H23132" s="101"/>
      <c r="I23132" s="101"/>
    </row>
    <row r="23133" spans="8:9" x14ac:dyDescent="0.2">
      <c r="H23133" s="101"/>
      <c r="I23133" s="101"/>
    </row>
    <row r="23134" spans="8:9" x14ac:dyDescent="0.2">
      <c r="H23134" s="101"/>
      <c r="I23134" s="101"/>
    </row>
    <row r="23135" spans="8:9" x14ac:dyDescent="0.2">
      <c r="H23135" s="101"/>
      <c r="I23135" s="101"/>
    </row>
    <row r="23136" spans="8:9" x14ac:dyDescent="0.2">
      <c r="H23136" s="101"/>
      <c r="I23136" s="101"/>
    </row>
    <row r="23137" spans="8:9" x14ac:dyDescent="0.2">
      <c r="H23137" s="101"/>
      <c r="I23137" s="101"/>
    </row>
    <row r="23138" spans="8:9" x14ac:dyDescent="0.2">
      <c r="H23138" s="101"/>
      <c r="I23138" s="101"/>
    </row>
    <row r="23139" spans="8:9" x14ac:dyDescent="0.2">
      <c r="H23139" s="101"/>
      <c r="I23139" s="101"/>
    </row>
    <row r="23140" spans="8:9" x14ac:dyDescent="0.2">
      <c r="H23140" s="101"/>
      <c r="I23140" s="101"/>
    </row>
    <row r="23141" spans="8:9" x14ac:dyDescent="0.2">
      <c r="H23141" s="101"/>
      <c r="I23141" s="101"/>
    </row>
    <row r="23142" spans="8:9" x14ac:dyDescent="0.2">
      <c r="H23142" s="101"/>
      <c r="I23142" s="101"/>
    </row>
    <row r="23143" spans="8:9" x14ac:dyDescent="0.2">
      <c r="H23143" s="101"/>
      <c r="I23143" s="101"/>
    </row>
    <row r="23144" spans="8:9" x14ac:dyDescent="0.2">
      <c r="H23144" s="101"/>
      <c r="I23144" s="101"/>
    </row>
    <row r="23145" spans="8:9" x14ac:dyDescent="0.2">
      <c r="H23145" s="101"/>
      <c r="I23145" s="101"/>
    </row>
    <row r="23146" spans="8:9" x14ac:dyDescent="0.2">
      <c r="H23146" s="101"/>
      <c r="I23146" s="101"/>
    </row>
    <row r="23147" spans="8:9" x14ac:dyDescent="0.2">
      <c r="H23147" s="101"/>
      <c r="I23147" s="101"/>
    </row>
    <row r="23148" spans="8:9" x14ac:dyDescent="0.2">
      <c r="H23148" s="101"/>
      <c r="I23148" s="101"/>
    </row>
    <row r="23149" spans="8:9" x14ac:dyDescent="0.2">
      <c r="H23149" s="101"/>
      <c r="I23149" s="101"/>
    </row>
    <row r="23150" spans="8:9" x14ac:dyDescent="0.2">
      <c r="H23150" s="101"/>
      <c r="I23150" s="101"/>
    </row>
    <row r="23151" spans="8:9" x14ac:dyDescent="0.2">
      <c r="H23151" s="101"/>
      <c r="I23151" s="101"/>
    </row>
    <row r="23152" spans="8:9" x14ac:dyDescent="0.2">
      <c r="H23152" s="101"/>
      <c r="I23152" s="101"/>
    </row>
    <row r="23153" spans="8:9" x14ac:dyDescent="0.2">
      <c r="H23153" s="101"/>
      <c r="I23153" s="101"/>
    </row>
    <row r="23154" spans="8:9" x14ac:dyDescent="0.2">
      <c r="H23154" s="101"/>
      <c r="I23154" s="101"/>
    </row>
    <row r="23155" spans="8:9" x14ac:dyDescent="0.2">
      <c r="H23155" s="101"/>
      <c r="I23155" s="101"/>
    </row>
    <row r="23156" spans="8:9" x14ac:dyDescent="0.2">
      <c r="H23156" s="101"/>
      <c r="I23156" s="101"/>
    </row>
    <row r="23157" spans="8:9" x14ac:dyDescent="0.2">
      <c r="H23157" s="101"/>
      <c r="I23157" s="101"/>
    </row>
    <row r="23158" spans="8:9" x14ac:dyDescent="0.2">
      <c r="H23158" s="101"/>
      <c r="I23158" s="101"/>
    </row>
    <row r="23159" spans="8:9" x14ac:dyDescent="0.2">
      <c r="H23159" s="101"/>
      <c r="I23159" s="101"/>
    </row>
    <row r="23160" spans="8:9" x14ac:dyDescent="0.2">
      <c r="H23160" s="101"/>
      <c r="I23160" s="101"/>
    </row>
    <row r="23161" spans="8:9" x14ac:dyDescent="0.2">
      <c r="H23161" s="101"/>
      <c r="I23161" s="101"/>
    </row>
    <row r="23162" spans="8:9" x14ac:dyDescent="0.2">
      <c r="H23162" s="101"/>
      <c r="I23162" s="101"/>
    </row>
    <row r="23163" spans="8:9" x14ac:dyDescent="0.2">
      <c r="H23163" s="101"/>
      <c r="I23163" s="101"/>
    </row>
    <row r="23164" spans="8:9" x14ac:dyDescent="0.2">
      <c r="H23164" s="101"/>
      <c r="I23164" s="101"/>
    </row>
    <row r="23165" spans="8:9" x14ac:dyDescent="0.2">
      <c r="H23165" s="101"/>
      <c r="I23165" s="101"/>
    </row>
    <row r="23166" spans="8:9" x14ac:dyDescent="0.2">
      <c r="H23166" s="101"/>
      <c r="I23166" s="101"/>
    </row>
    <row r="23167" spans="8:9" x14ac:dyDescent="0.2">
      <c r="H23167" s="101"/>
      <c r="I23167" s="101"/>
    </row>
    <row r="23168" spans="8:9" x14ac:dyDescent="0.2">
      <c r="H23168" s="101"/>
      <c r="I23168" s="101"/>
    </row>
    <row r="23169" spans="8:9" x14ac:dyDescent="0.2">
      <c r="H23169" s="101"/>
      <c r="I23169" s="101"/>
    </row>
    <row r="23170" spans="8:9" x14ac:dyDescent="0.2">
      <c r="H23170" s="101"/>
      <c r="I23170" s="101"/>
    </row>
    <row r="23171" spans="8:9" x14ac:dyDescent="0.2">
      <c r="H23171" s="101"/>
      <c r="I23171" s="101"/>
    </row>
    <row r="23172" spans="8:9" x14ac:dyDescent="0.2">
      <c r="H23172" s="101"/>
      <c r="I23172" s="101"/>
    </row>
    <row r="23173" spans="8:9" x14ac:dyDescent="0.2">
      <c r="H23173" s="101"/>
      <c r="I23173" s="101"/>
    </row>
    <row r="23174" spans="8:9" x14ac:dyDescent="0.2">
      <c r="H23174" s="101"/>
      <c r="I23174" s="101"/>
    </row>
    <row r="23175" spans="8:9" x14ac:dyDescent="0.2">
      <c r="H23175" s="101"/>
      <c r="I23175" s="101"/>
    </row>
    <row r="23176" spans="8:9" x14ac:dyDescent="0.2">
      <c r="H23176" s="101"/>
      <c r="I23176" s="101"/>
    </row>
    <row r="23177" spans="8:9" x14ac:dyDescent="0.2">
      <c r="H23177" s="101"/>
      <c r="I23177" s="101"/>
    </row>
    <row r="23178" spans="8:9" x14ac:dyDescent="0.2">
      <c r="H23178" s="101"/>
      <c r="I23178" s="101"/>
    </row>
    <row r="23179" spans="8:9" x14ac:dyDescent="0.2">
      <c r="H23179" s="101"/>
      <c r="I23179" s="101"/>
    </row>
    <row r="23180" spans="8:9" x14ac:dyDescent="0.2">
      <c r="H23180" s="101"/>
      <c r="I23180" s="101"/>
    </row>
    <row r="23181" spans="8:9" x14ac:dyDescent="0.2">
      <c r="H23181" s="101"/>
      <c r="I23181" s="101"/>
    </row>
    <row r="23182" spans="8:9" x14ac:dyDescent="0.2">
      <c r="H23182" s="101"/>
      <c r="I23182" s="101"/>
    </row>
    <row r="23183" spans="8:9" x14ac:dyDescent="0.2">
      <c r="H23183" s="101"/>
      <c r="I23183" s="101"/>
    </row>
    <row r="23184" spans="8:9" x14ac:dyDescent="0.2">
      <c r="H23184" s="101"/>
      <c r="I23184" s="101"/>
    </row>
    <row r="23185" spans="8:9" x14ac:dyDescent="0.2">
      <c r="H23185" s="101"/>
      <c r="I23185" s="101"/>
    </row>
    <row r="23186" spans="8:9" x14ac:dyDescent="0.2">
      <c r="H23186" s="101"/>
      <c r="I23186" s="101"/>
    </row>
    <row r="23187" spans="8:9" x14ac:dyDescent="0.2">
      <c r="H23187" s="101"/>
      <c r="I23187" s="101"/>
    </row>
    <row r="23188" spans="8:9" x14ac:dyDescent="0.2">
      <c r="H23188" s="101"/>
      <c r="I23188" s="101"/>
    </row>
    <row r="23189" spans="8:9" x14ac:dyDescent="0.2">
      <c r="H23189" s="101"/>
      <c r="I23189" s="101"/>
    </row>
    <row r="23190" spans="8:9" x14ac:dyDescent="0.2">
      <c r="H23190" s="101"/>
      <c r="I23190" s="101"/>
    </row>
    <row r="23191" spans="8:9" x14ac:dyDescent="0.2">
      <c r="H23191" s="101"/>
      <c r="I23191" s="101"/>
    </row>
    <row r="23192" spans="8:9" x14ac:dyDescent="0.2">
      <c r="H23192" s="101"/>
      <c r="I23192" s="101"/>
    </row>
    <row r="23193" spans="8:9" x14ac:dyDescent="0.2">
      <c r="H23193" s="101"/>
      <c r="I23193" s="101"/>
    </row>
    <row r="23194" spans="8:9" x14ac:dyDescent="0.2">
      <c r="H23194" s="101"/>
      <c r="I23194" s="101"/>
    </row>
    <row r="23195" spans="8:9" x14ac:dyDescent="0.2">
      <c r="H23195" s="101"/>
      <c r="I23195" s="101"/>
    </row>
    <row r="23196" spans="8:9" x14ac:dyDescent="0.2">
      <c r="H23196" s="101"/>
      <c r="I23196" s="101"/>
    </row>
    <row r="23197" spans="8:9" x14ac:dyDescent="0.2">
      <c r="H23197" s="101"/>
      <c r="I23197" s="101"/>
    </row>
    <row r="23198" spans="8:9" x14ac:dyDescent="0.2">
      <c r="H23198" s="101"/>
      <c r="I23198" s="101"/>
    </row>
    <row r="23199" spans="8:9" x14ac:dyDescent="0.2">
      <c r="H23199" s="101"/>
      <c r="I23199" s="101"/>
    </row>
    <row r="23200" spans="8:9" x14ac:dyDescent="0.2">
      <c r="H23200" s="101"/>
      <c r="I23200" s="101"/>
    </row>
    <row r="23201" spans="8:9" x14ac:dyDescent="0.2">
      <c r="H23201" s="101"/>
      <c r="I23201" s="101"/>
    </row>
    <row r="23202" spans="8:9" x14ac:dyDescent="0.2">
      <c r="H23202" s="101"/>
      <c r="I23202" s="101"/>
    </row>
    <row r="23203" spans="8:9" x14ac:dyDescent="0.2">
      <c r="H23203" s="101"/>
      <c r="I23203" s="101"/>
    </row>
    <row r="23204" spans="8:9" x14ac:dyDescent="0.2">
      <c r="H23204" s="101"/>
      <c r="I23204" s="101"/>
    </row>
    <row r="23205" spans="8:9" x14ac:dyDescent="0.2">
      <c r="H23205" s="101"/>
      <c r="I23205" s="101"/>
    </row>
    <row r="23206" spans="8:9" x14ac:dyDescent="0.2">
      <c r="H23206" s="101"/>
      <c r="I23206" s="101"/>
    </row>
    <row r="23207" spans="8:9" x14ac:dyDescent="0.2">
      <c r="H23207" s="101"/>
      <c r="I23207" s="101"/>
    </row>
    <row r="23208" spans="8:9" x14ac:dyDescent="0.2">
      <c r="H23208" s="101"/>
      <c r="I23208" s="101"/>
    </row>
    <row r="23209" spans="8:9" x14ac:dyDescent="0.2">
      <c r="H23209" s="101"/>
      <c r="I23209" s="101"/>
    </row>
    <row r="23210" spans="8:9" x14ac:dyDescent="0.2">
      <c r="H23210" s="101"/>
      <c r="I23210" s="101"/>
    </row>
    <row r="23211" spans="8:9" x14ac:dyDescent="0.2">
      <c r="H23211" s="101"/>
      <c r="I23211" s="101"/>
    </row>
    <row r="23212" spans="8:9" x14ac:dyDescent="0.2">
      <c r="H23212" s="101"/>
      <c r="I23212" s="101"/>
    </row>
    <row r="23213" spans="8:9" x14ac:dyDescent="0.2">
      <c r="H23213" s="101"/>
      <c r="I23213" s="101"/>
    </row>
    <row r="23214" spans="8:9" x14ac:dyDescent="0.2">
      <c r="H23214" s="101"/>
      <c r="I23214" s="101"/>
    </row>
    <row r="23215" spans="8:9" x14ac:dyDescent="0.2">
      <c r="H23215" s="101"/>
      <c r="I23215" s="101"/>
    </row>
    <row r="23216" spans="8:9" x14ac:dyDescent="0.2">
      <c r="H23216" s="101"/>
      <c r="I23216" s="101"/>
    </row>
    <row r="23217" spans="8:9" x14ac:dyDescent="0.2">
      <c r="H23217" s="101"/>
      <c r="I23217" s="101"/>
    </row>
    <row r="23218" spans="8:9" x14ac:dyDescent="0.2">
      <c r="H23218" s="101"/>
      <c r="I23218" s="101"/>
    </row>
    <row r="23219" spans="8:9" x14ac:dyDescent="0.2">
      <c r="H23219" s="101"/>
      <c r="I23219" s="101"/>
    </row>
    <row r="23220" spans="8:9" x14ac:dyDescent="0.2">
      <c r="H23220" s="101"/>
      <c r="I23220" s="101"/>
    </row>
    <row r="23221" spans="8:9" x14ac:dyDescent="0.2">
      <c r="H23221" s="101"/>
      <c r="I23221" s="101"/>
    </row>
    <row r="23222" spans="8:9" x14ac:dyDescent="0.2">
      <c r="H23222" s="101"/>
      <c r="I23222" s="101"/>
    </row>
    <row r="23223" spans="8:9" x14ac:dyDescent="0.2">
      <c r="H23223" s="101"/>
      <c r="I23223" s="101"/>
    </row>
    <row r="23224" spans="8:9" x14ac:dyDescent="0.2">
      <c r="H23224" s="101"/>
      <c r="I23224" s="101"/>
    </row>
    <row r="23225" spans="8:9" x14ac:dyDescent="0.2">
      <c r="H23225" s="101"/>
      <c r="I23225" s="101"/>
    </row>
    <row r="23226" spans="8:9" x14ac:dyDescent="0.2">
      <c r="H23226" s="101"/>
      <c r="I23226" s="101"/>
    </row>
    <row r="23227" spans="8:9" x14ac:dyDescent="0.2">
      <c r="H23227" s="101"/>
      <c r="I23227" s="101"/>
    </row>
    <row r="23228" spans="8:9" x14ac:dyDescent="0.2">
      <c r="H23228" s="101"/>
      <c r="I23228" s="101"/>
    </row>
    <row r="23229" spans="8:9" x14ac:dyDescent="0.2">
      <c r="H23229" s="101"/>
      <c r="I23229" s="101"/>
    </row>
    <row r="23230" spans="8:9" x14ac:dyDescent="0.2">
      <c r="H23230" s="101"/>
      <c r="I23230" s="101"/>
    </row>
    <row r="23231" spans="8:9" x14ac:dyDescent="0.2">
      <c r="H23231" s="101"/>
      <c r="I23231" s="101"/>
    </row>
    <row r="23232" spans="8:9" x14ac:dyDescent="0.2">
      <c r="H23232" s="101"/>
      <c r="I23232" s="101"/>
    </row>
    <row r="23233" spans="8:9" x14ac:dyDescent="0.2">
      <c r="H23233" s="101"/>
      <c r="I23233" s="101"/>
    </row>
    <row r="23234" spans="8:9" x14ac:dyDescent="0.2">
      <c r="H23234" s="101"/>
      <c r="I23234" s="101"/>
    </row>
    <row r="23235" spans="8:9" x14ac:dyDescent="0.2">
      <c r="H23235" s="101"/>
      <c r="I23235" s="101"/>
    </row>
    <row r="23236" spans="8:9" x14ac:dyDescent="0.2">
      <c r="H23236" s="101"/>
      <c r="I23236" s="101"/>
    </row>
    <row r="23237" spans="8:9" x14ac:dyDescent="0.2">
      <c r="H23237" s="101"/>
      <c r="I23237" s="101"/>
    </row>
    <row r="23238" spans="8:9" x14ac:dyDescent="0.2">
      <c r="H23238" s="101"/>
      <c r="I23238" s="101"/>
    </row>
    <row r="23239" spans="8:9" x14ac:dyDescent="0.2">
      <c r="H23239" s="101"/>
      <c r="I23239" s="101"/>
    </row>
    <row r="23240" spans="8:9" x14ac:dyDescent="0.2">
      <c r="H23240" s="101"/>
      <c r="I23240" s="101"/>
    </row>
    <row r="23241" spans="8:9" x14ac:dyDescent="0.2">
      <c r="H23241" s="101"/>
      <c r="I23241" s="101"/>
    </row>
    <row r="23242" spans="8:9" x14ac:dyDescent="0.2">
      <c r="H23242" s="101"/>
      <c r="I23242" s="101"/>
    </row>
    <row r="23243" spans="8:9" x14ac:dyDescent="0.2">
      <c r="H23243" s="101"/>
      <c r="I23243" s="101"/>
    </row>
    <row r="23244" spans="8:9" x14ac:dyDescent="0.2">
      <c r="H23244" s="101"/>
      <c r="I23244" s="101"/>
    </row>
    <row r="23245" spans="8:9" x14ac:dyDescent="0.2">
      <c r="H23245" s="101"/>
      <c r="I23245" s="101"/>
    </row>
    <row r="23246" spans="8:9" x14ac:dyDescent="0.2">
      <c r="H23246" s="101"/>
      <c r="I23246" s="101"/>
    </row>
    <row r="23247" spans="8:9" x14ac:dyDescent="0.2">
      <c r="H23247" s="101"/>
      <c r="I23247" s="101"/>
    </row>
    <row r="23248" spans="8:9" x14ac:dyDescent="0.2">
      <c r="H23248" s="101"/>
      <c r="I23248" s="101"/>
    </row>
    <row r="23249" spans="8:9" x14ac:dyDescent="0.2">
      <c r="H23249" s="101"/>
      <c r="I23249" s="101"/>
    </row>
    <row r="23250" spans="8:9" x14ac:dyDescent="0.2">
      <c r="H23250" s="101"/>
      <c r="I23250" s="101"/>
    </row>
    <row r="23251" spans="8:9" x14ac:dyDescent="0.2">
      <c r="H23251" s="101"/>
      <c r="I23251" s="101"/>
    </row>
    <row r="23252" spans="8:9" x14ac:dyDescent="0.2">
      <c r="H23252" s="101"/>
      <c r="I23252" s="101"/>
    </row>
    <row r="23253" spans="8:9" x14ac:dyDescent="0.2">
      <c r="H23253" s="101"/>
      <c r="I23253" s="101"/>
    </row>
    <row r="23254" spans="8:9" x14ac:dyDescent="0.2">
      <c r="H23254" s="101"/>
      <c r="I23254" s="101"/>
    </row>
    <row r="23255" spans="8:9" x14ac:dyDescent="0.2">
      <c r="H23255" s="101"/>
      <c r="I23255" s="101"/>
    </row>
    <row r="23256" spans="8:9" x14ac:dyDescent="0.2">
      <c r="H23256" s="101"/>
      <c r="I23256" s="101"/>
    </row>
    <row r="23257" spans="8:9" x14ac:dyDescent="0.2">
      <c r="H23257" s="101"/>
      <c r="I23257" s="101"/>
    </row>
    <row r="23258" spans="8:9" x14ac:dyDescent="0.2">
      <c r="H23258" s="101"/>
      <c r="I23258" s="101"/>
    </row>
    <row r="23259" spans="8:9" x14ac:dyDescent="0.2">
      <c r="H23259" s="101"/>
      <c r="I23259" s="101"/>
    </row>
    <row r="23260" spans="8:9" x14ac:dyDescent="0.2">
      <c r="H23260" s="101"/>
      <c r="I23260" s="101"/>
    </row>
    <row r="23261" spans="8:9" x14ac:dyDescent="0.2">
      <c r="H23261" s="101"/>
      <c r="I23261" s="101"/>
    </row>
    <row r="23262" spans="8:9" x14ac:dyDescent="0.2">
      <c r="H23262" s="101"/>
      <c r="I23262" s="101"/>
    </row>
    <row r="23263" spans="8:9" x14ac:dyDescent="0.2">
      <c r="H23263" s="101"/>
      <c r="I23263" s="101"/>
    </row>
    <row r="23264" spans="8:9" x14ac:dyDescent="0.2">
      <c r="H23264" s="101"/>
      <c r="I23264" s="101"/>
    </row>
    <row r="23265" spans="8:9" x14ac:dyDescent="0.2">
      <c r="H23265" s="101"/>
      <c r="I23265" s="101"/>
    </row>
    <row r="23266" spans="8:9" x14ac:dyDescent="0.2">
      <c r="H23266" s="101"/>
      <c r="I23266" s="101"/>
    </row>
    <row r="23267" spans="8:9" x14ac:dyDescent="0.2">
      <c r="H23267" s="101"/>
      <c r="I23267" s="101"/>
    </row>
    <row r="23268" spans="8:9" x14ac:dyDescent="0.2">
      <c r="H23268" s="101"/>
      <c r="I23268" s="101"/>
    </row>
    <row r="23269" spans="8:9" x14ac:dyDescent="0.2">
      <c r="H23269" s="101"/>
      <c r="I23269" s="101"/>
    </row>
    <row r="23270" spans="8:9" x14ac:dyDescent="0.2">
      <c r="H23270" s="101"/>
      <c r="I23270" s="101"/>
    </row>
    <row r="23271" spans="8:9" x14ac:dyDescent="0.2">
      <c r="H23271" s="101"/>
      <c r="I23271" s="101"/>
    </row>
    <row r="23272" spans="8:9" x14ac:dyDescent="0.2">
      <c r="H23272" s="101"/>
      <c r="I23272" s="101"/>
    </row>
    <row r="23273" spans="8:9" x14ac:dyDescent="0.2">
      <c r="H23273" s="101"/>
      <c r="I23273" s="101"/>
    </row>
    <row r="23274" spans="8:9" x14ac:dyDescent="0.2">
      <c r="H23274" s="101"/>
      <c r="I23274" s="101"/>
    </row>
    <row r="23275" spans="8:9" x14ac:dyDescent="0.2">
      <c r="H23275" s="101"/>
      <c r="I23275" s="101"/>
    </row>
    <row r="23276" spans="8:9" x14ac:dyDescent="0.2">
      <c r="H23276" s="101"/>
      <c r="I23276" s="101"/>
    </row>
    <row r="23277" spans="8:9" x14ac:dyDescent="0.2">
      <c r="H23277" s="101"/>
      <c r="I23277" s="101"/>
    </row>
    <row r="23278" spans="8:9" x14ac:dyDescent="0.2">
      <c r="H23278" s="101"/>
      <c r="I23278" s="101"/>
    </row>
    <row r="23279" spans="8:9" x14ac:dyDescent="0.2">
      <c r="H23279" s="101"/>
      <c r="I23279" s="101"/>
    </row>
    <row r="23280" spans="8:9" x14ac:dyDescent="0.2">
      <c r="H23280" s="101"/>
      <c r="I23280" s="101"/>
    </row>
    <row r="23281" spans="8:9" x14ac:dyDescent="0.2">
      <c r="H23281" s="101"/>
      <c r="I23281" s="101"/>
    </row>
    <row r="23282" spans="8:9" x14ac:dyDescent="0.2">
      <c r="H23282" s="101"/>
      <c r="I23282" s="101"/>
    </row>
    <row r="23283" spans="8:9" x14ac:dyDescent="0.2">
      <c r="H23283" s="101"/>
      <c r="I23283" s="101"/>
    </row>
    <row r="23284" spans="8:9" x14ac:dyDescent="0.2">
      <c r="H23284" s="101"/>
      <c r="I23284" s="101"/>
    </row>
    <row r="23285" spans="8:9" x14ac:dyDescent="0.2">
      <c r="H23285" s="101"/>
      <c r="I23285" s="101"/>
    </row>
    <row r="23286" spans="8:9" x14ac:dyDescent="0.2">
      <c r="H23286" s="101"/>
      <c r="I23286" s="101"/>
    </row>
    <row r="23287" spans="8:9" x14ac:dyDescent="0.2">
      <c r="H23287" s="101"/>
      <c r="I23287" s="101"/>
    </row>
    <row r="23288" spans="8:9" x14ac:dyDescent="0.2">
      <c r="H23288" s="101"/>
      <c r="I23288" s="101"/>
    </row>
    <row r="23289" spans="8:9" x14ac:dyDescent="0.2">
      <c r="H23289" s="101"/>
      <c r="I23289" s="101"/>
    </row>
    <row r="23290" spans="8:9" x14ac:dyDescent="0.2">
      <c r="H23290" s="101"/>
      <c r="I23290" s="101"/>
    </row>
    <row r="23291" spans="8:9" x14ac:dyDescent="0.2">
      <c r="H23291" s="101"/>
      <c r="I23291" s="101"/>
    </row>
    <row r="23292" spans="8:9" x14ac:dyDescent="0.2">
      <c r="H23292" s="101"/>
      <c r="I23292" s="101"/>
    </row>
    <row r="23293" spans="8:9" x14ac:dyDescent="0.2">
      <c r="H23293" s="101"/>
      <c r="I23293" s="101"/>
    </row>
    <row r="23294" spans="8:9" x14ac:dyDescent="0.2">
      <c r="H23294" s="101"/>
      <c r="I23294" s="101"/>
    </row>
    <row r="23295" spans="8:9" x14ac:dyDescent="0.2">
      <c r="H23295" s="101"/>
      <c r="I23295" s="101"/>
    </row>
    <row r="23296" spans="8:9" x14ac:dyDescent="0.2">
      <c r="H23296" s="101"/>
      <c r="I23296" s="101"/>
    </row>
    <row r="23297" spans="8:9" x14ac:dyDescent="0.2">
      <c r="H23297" s="101"/>
      <c r="I23297" s="101"/>
    </row>
    <row r="23298" spans="8:9" x14ac:dyDescent="0.2">
      <c r="H23298" s="101"/>
      <c r="I23298" s="101"/>
    </row>
    <row r="23299" spans="8:9" x14ac:dyDescent="0.2">
      <c r="H23299" s="101"/>
      <c r="I23299" s="101"/>
    </row>
    <row r="23300" spans="8:9" x14ac:dyDescent="0.2">
      <c r="H23300" s="101"/>
      <c r="I23300" s="101"/>
    </row>
    <row r="23301" spans="8:9" x14ac:dyDescent="0.2">
      <c r="H23301" s="101"/>
      <c r="I23301" s="101"/>
    </row>
    <row r="23302" spans="8:9" x14ac:dyDescent="0.2">
      <c r="H23302" s="101"/>
      <c r="I23302" s="101"/>
    </row>
    <row r="23303" spans="8:9" x14ac:dyDescent="0.2">
      <c r="H23303" s="101"/>
      <c r="I23303" s="101"/>
    </row>
    <row r="23304" spans="8:9" x14ac:dyDescent="0.2">
      <c r="H23304" s="101"/>
      <c r="I23304" s="101"/>
    </row>
    <row r="23305" spans="8:9" x14ac:dyDescent="0.2">
      <c r="H23305" s="101"/>
      <c r="I23305" s="101"/>
    </row>
    <row r="23306" spans="8:9" x14ac:dyDescent="0.2">
      <c r="H23306" s="101"/>
      <c r="I23306" s="101"/>
    </row>
    <row r="23307" spans="8:9" x14ac:dyDescent="0.2">
      <c r="H23307" s="101"/>
      <c r="I23307" s="101"/>
    </row>
    <row r="23308" spans="8:9" x14ac:dyDescent="0.2">
      <c r="H23308" s="101"/>
      <c r="I23308" s="101"/>
    </row>
    <row r="23309" spans="8:9" x14ac:dyDescent="0.2">
      <c r="H23309" s="101"/>
      <c r="I23309" s="101"/>
    </row>
    <row r="23310" spans="8:9" x14ac:dyDescent="0.2">
      <c r="H23310" s="101"/>
      <c r="I23310" s="101"/>
    </row>
    <row r="23311" spans="8:9" x14ac:dyDescent="0.2">
      <c r="H23311" s="101"/>
      <c r="I23311" s="101"/>
    </row>
    <row r="23312" spans="8:9" x14ac:dyDescent="0.2">
      <c r="H23312" s="101"/>
      <c r="I23312" s="101"/>
    </row>
    <row r="23313" spans="8:9" x14ac:dyDescent="0.2">
      <c r="H23313" s="101"/>
      <c r="I23313" s="101"/>
    </row>
    <row r="23314" spans="8:9" x14ac:dyDescent="0.2">
      <c r="H23314" s="101"/>
      <c r="I23314" s="101"/>
    </row>
    <row r="23315" spans="8:9" x14ac:dyDescent="0.2">
      <c r="H23315" s="101"/>
      <c r="I23315" s="101"/>
    </row>
    <row r="23316" spans="8:9" x14ac:dyDescent="0.2">
      <c r="H23316" s="101"/>
      <c r="I23316" s="101"/>
    </row>
    <row r="23317" spans="8:9" x14ac:dyDescent="0.2">
      <c r="H23317" s="101"/>
      <c r="I23317" s="101"/>
    </row>
    <row r="23318" spans="8:9" x14ac:dyDescent="0.2">
      <c r="H23318" s="101"/>
      <c r="I23318" s="101"/>
    </row>
    <row r="23319" spans="8:9" x14ac:dyDescent="0.2">
      <c r="H23319" s="101"/>
      <c r="I23319" s="101"/>
    </row>
    <row r="23320" spans="8:9" x14ac:dyDescent="0.2">
      <c r="H23320" s="101"/>
      <c r="I23320" s="101"/>
    </row>
    <row r="23321" spans="8:9" x14ac:dyDescent="0.2">
      <c r="H23321" s="101"/>
      <c r="I23321" s="101"/>
    </row>
    <row r="23322" spans="8:9" x14ac:dyDescent="0.2">
      <c r="H23322" s="101"/>
      <c r="I23322" s="101"/>
    </row>
    <row r="23323" spans="8:9" x14ac:dyDescent="0.2">
      <c r="H23323" s="101"/>
      <c r="I23323" s="101"/>
    </row>
    <row r="23324" spans="8:9" x14ac:dyDescent="0.2">
      <c r="H23324" s="101"/>
      <c r="I23324" s="101"/>
    </row>
    <row r="23325" spans="8:9" x14ac:dyDescent="0.2">
      <c r="H23325" s="101"/>
      <c r="I23325" s="101"/>
    </row>
    <row r="23326" spans="8:9" x14ac:dyDescent="0.2">
      <c r="H23326" s="101"/>
      <c r="I23326" s="101"/>
    </row>
    <row r="23327" spans="8:9" x14ac:dyDescent="0.2">
      <c r="H23327" s="101"/>
      <c r="I23327" s="101"/>
    </row>
    <row r="23328" spans="8:9" x14ac:dyDescent="0.2">
      <c r="H23328" s="101"/>
      <c r="I23328" s="101"/>
    </row>
    <row r="23329" spans="8:9" x14ac:dyDescent="0.2">
      <c r="H23329" s="101"/>
      <c r="I23329" s="101"/>
    </row>
    <row r="23330" spans="8:9" x14ac:dyDescent="0.2">
      <c r="H23330" s="101"/>
      <c r="I23330" s="101"/>
    </row>
    <row r="23331" spans="8:9" x14ac:dyDescent="0.2">
      <c r="H23331" s="101"/>
      <c r="I23331" s="101"/>
    </row>
    <row r="23332" spans="8:9" x14ac:dyDescent="0.2">
      <c r="H23332" s="101"/>
      <c r="I23332" s="101"/>
    </row>
    <row r="23333" spans="8:9" x14ac:dyDescent="0.2">
      <c r="H23333" s="101"/>
      <c r="I23333" s="101"/>
    </row>
    <row r="23334" spans="8:9" x14ac:dyDescent="0.2">
      <c r="H23334" s="101"/>
      <c r="I23334" s="101"/>
    </row>
    <row r="23335" spans="8:9" x14ac:dyDescent="0.2">
      <c r="H23335" s="101"/>
      <c r="I23335" s="101"/>
    </row>
    <row r="23336" spans="8:9" x14ac:dyDescent="0.2">
      <c r="H23336" s="101"/>
      <c r="I23336" s="101"/>
    </row>
    <row r="23337" spans="8:9" x14ac:dyDescent="0.2">
      <c r="H23337" s="101"/>
      <c r="I23337" s="101"/>
    </row>
    <row r="23338" spans="8:9" x14ac:dyDescent="0.2">
      <c r="H23338" s="101"/>
      <c r="I23338" s="101"/>
    </row>
    <row r="23339" spans="8:9" x14ac:dyDescent="0.2">
      <c r="H23339" s="101"/>
      <c r="I23339" s="101"/>
    </row>
    <row r="23340" spans="8:9" x14ac:dyDescent="0.2">
      <c r="H23340" s="101"/>
      <c r="I23340" s="101"/>
    </row>
    <row r="23341" spans="8:9" x14ac:dyDescent="0.2">
      <c r="H23341" s="101"/>
      <c r="I23341" s="101"/>
    </row>
    <row r="23342" spans="8:9" x14ac:dyDescent="0.2">
      <c r="H23342" s="101"/>
      <c r="I23342" s="101"/>
    </row>
    <row r="23343" spans="8:9" x14ac:dyDescent="0.2">
      <c r="H23343" s="101"/>
      <c r="I23343" s="101"/>
    </row>
    <row r="23344" spans="8:9" x14ac:dyDescent="0.2">
      <c r="H23344" s="101"/>
      <c r="I23344" s="101"/>
    </row>
    <row r="23345" spans="8:9" x14ac:dyDescent="0.2">
      <c r="H23345" s="101"/>
      <c r="I23345" s="101"/>
    </row>
    <row r="23346" spans="8:9" x14ac:dyDescent="0.2">
      <c r="H23346" s="101"/>
      <c r="I23346" s="101"/>
    </row>
    <row r="23347" spans="8:9" x14ac:dyDescent="0.2">
      <c r="H23347" s="101"/>
      <c r="I23347" s="101"/>
    </row>
    <row r="23348" spans="8:9" x14ac:dyDescent="0.2">
      <c r="H23348" s="101"/>
      <c r="I23348" s="101"/>
    </row>
    <row r="23349" spans="8:9" x14ac:dyDescent="0.2">
      <c r="H23349" s="101"/>
      <c r="I23349" s="101"/>
    </row>
    <row r="23350" spans="8:9" x14ac:dyDescent="0.2">
      <c r="H23350" s="101"/>
      <c r="I23350" s="101"/>
    </row>
    <row r="23351" spans="8:9" x14ac:dyDescent="0.2">
      <c r="H23351" s="101"/>
      <c r="I23351" s="101"/>
    </row>
    <row r="23352" spans="8:9" x14ac:dyDescent="0.2">
      <c r="H23352" s="101"/>
      <c r="I23352" s="101"/>
    </row>
    <row r="23353" spans="8:9" x14ac:dyDescent="0.2">
      <c r="H23353" s="101"/>
      <c r="I23353" s="101"/>
    </row>
    <row r="23354" spans="8:9" x14ac:dyDescent="0.2">
      <c r="H23354" s="101"/>
      <c r="I23354" s="101"/>
    </row>
    <row r="23355" spans="8:9" x14ac:dyDescent="0.2">
      <c r="H23355" s="101"/>
      <c r="I23355" s="101"/>
    </row>
    <row r="23356" spans="8:9" x14ac:dyDescent="0.2">
      <c r="H23356" s="101"/>
      <c r="I23356" s="101"/>
    </row>
    <row r="23357" spans="8:9" x14ac:dyDescent="0.2">
      <c r="H23357" s="101"/>
      <c r="I23357" s="101"/>
    </row>
    <row r="23358" spans="8:9" x14ac:dyDescent="0.2">
      <c r="H23358" s="101"/>
      <c r="I23358" s="101"/>
    </row>
    <row r="23359" spans="8:9" x14ac:dyDescent="0.2">
      <c r="H23359" s="101"/>
      <c r="I23359" s="101"/>
    </row>
    <row r="23360" spans="8:9" x14ac:dyDescent="0.2">
      <c r="H23360" s="101"/>
      <c r="I23360" s="101"/>
    </row>
    <row r="23361" spans="8:9" x14ac:dyDescent="0.2">
      <c r="H23361" s="101"/>
      <c r="I23361" s="101"/>
    </row>
    <row r="23362" spans="8:9" x14ac:dyDescent="0.2">
      <c r="H23362" s="101"/>
      <c r="I23362" s="101"/>
    </row>
    <row r="23363" spans="8:9" x14ac:dyDescent="0.2">
      <c r="H23363" s="101"/>
      <c r="I23363" s="101"/>
    </row>
    <row r="23364" spans="8:9" x14ac:dyDescent="0.2">
      <c r="H23364" s="101"/>
      <c r="I23364" s="101"/>
    </row>
    <row r="23365" spans="8:9" x14ac:dyDescent="0.2">
      <c r="H23365" s="101"/>
      <c r="I23365" s="101"/>
    </row>
    <row r="23366" spans="8:9" x14ac:dyDescent="0.2">
      <c r="H23366" s="101"/>
      <c r="I23366" s="101"/>
    </row>
    <row r="23367" spans="8:9" x14ac:dyDescent="0.2">
      <c r="H23367" s="101"/>
      <c r="I23367" s="101"/>
    </row>
    <row r="23368" spans="8:9" x14ac:dyDescent="0.2">
      <c r="H23368" s="101"/>
      <c r="I23368" s="101"/>
    </row>
    <row r="23369" spans="8:9" x14ac:dyDescent="0.2">
      <c r="H23369" s="101"/>
      <c r="I23369" s="101"/>
    </row>
    <row r="23370" spans="8:9" x14ac:dyDescent="0.2">
      <c r="H23370" s="101"/>
      <c r="I23370" s="101"/>
    </row>
    <row r="23371" spans="8:9" x14ac:dyDescent="0.2">
      <c r="H23371" s="101"/>
      <c r="I23371" s="101"/>
    </row>
    <row r="23372" spans="8:9" x14ac:dyDescent="0.2">
      <c r="H23372" s="101"/>
      <c r="I23372" s="101"/>
    </row>
    <row r="23373" spans="8:9" x14ac:dyDescent="0.2">
      <c r="H23373" s="101"/>
      <c r="I23373" s="101"/>
    </row>
    <row r="23374" spans="8:9" x14ac:dyDescent="0.2">
      <c r="H23374" s="101"/>
      <c r="I23374" s="101"/>
    </row>
    <row r="23375" spans="8:9" x14ac:dyDescent="0.2">
      <c r="H23375" s="101"/>
      <c r="I23375" s="101"/>
    </row>
    <row r="23376" spans="8:9" x14ac:dyDescent="0.2">
      <c r="H23376" s="101"/>
      <c r="I23376" s="101"/>
    </row>
    <row r="23377" spans="8:9" x14ac:dyDescent="0.2">
      <c r="H23377" s="101"/>
      <c r="I23377" s="101"/>
    </row>
    <row r="23378" spans="8:9" x14ac:dyDescent="0.2">
      <c r="H23378" s="101"/>
      <c r="I23378" s="101"/>
    </row>
    <row r="23379" spans="8:9" x14ac:dyDescent="0.2">
      <c r="H23379" s="101"/>
      <c r="I23379" s="101"/>
    </row>
    <row r="23380" spans="8:9" x14ac:dyDescent="0.2">
      <c r="H23380" s="101"/>
      <c r="I23380" s="101"/>
    </row>
    <row r="23381" spans="8:9" x14ac:dyDescent="0.2">
      <c r="H23381" s="101"/>
      <c r="I23381" s="101"/>
    </row>
    <row r="23382" spans="8:9" x14ac:dyDescent="0.2">
      <c r="H23382" s="101"/>
      <c r="I23382" s="101"/>
    </row>
    <row r="23383" spans="8:9" x14ac:dyDescent="0.2">
      <c r="H23383" s="101"/>
      <c r="I23383" s="101"/>
    </row>
    <row r="23384" spans="8:9" x14ac:dyDescent="0.2">
      <c r="H23384" s="101"/>
      <c r="I23384" s="101"/>
    </row>
    <row r="23385" spans="8:9" x14ac:dyDescent="0.2">
      <c r="H23385" s="101"/>
      <c r="I23385" s="101"/>
    </row>
    <row r="23386" spans="8:9" x14ac:dyDescent="0.2">
      <c r="H23386" s="101"/>
      <c r="I23386" s="101"/>
    </row>
    <row r="23387" spans="8:9" x14ac:dyDescent="0.2">
      <c r="H23387" s="101"/>
      <c r="I23387" s="101"/>
    </row>
    <row r="23388" spans="8:9" x14ac:dyDescent="0.2">
      <c r="H23388" s="101"/>
      <c r="I23388" s="101"/>
    </row>
    <row r="23389" spans="8:9" x14ac:dyDescent="0.2">
      <c r="H23389" s="101"/>
      <c r="I23389" s="101"/>
    </row>
    <row r="23390" spans="8:9" x14ac:dyDescent="0.2">
      <c r="H23390" s="101"/>
      <c r="I23390" s="101"/>
    </row>
    <row r="23391" spans="8:9" x14ac:dyDescent="0.2">
      <c r="H23391" s="101"/>
      <c r="I23391" s="101"/>
    </row>
    <row r="23392" spans="8:9" x14ac:dyDescent="0.2">
      <c r="H23392" s="101"/>
      <c r="I23392" s="101"/>
    </row>
    <row r="23393" spans="8:9" x14ac:dyDescent="0.2">
      <c r="H23393" s="101"/>
      <c r="I23393" s="101"/>
    </row>
    <row r="23394" spans="8:9" x14ac:dyDescent="0.2">
      <c r="H23394" s="101"/>
      <c r="I23394" s="101"/>
    </row>
    <row r="23395" spans="8:9" x14ac:dyDescent="0.2">
      <c r="H23395" s="101"/>
      <c r="I23395" s="101"/>
    </row>
    <row r="23396" spans="8:9" x14ac:dyDescent="0.2">
      <c r="H23396" s="101"/>
      <c r="I23396" s="101"/>
    </row>
    <row r="23397" spans="8:9" x14ac:dyDescent="0.2">
      <c r="H23397" s="101"/>
      <c r="I23397" s="101"/>
    </row>
    <row r="23398" spans="8:9" x14ac:dyDescent="0.2">
      <c r="H23398" s="101"/>
      <c r="I23398" s="101"/>
    </row>
    <row r="23399" spans="8:9" x14ac:dyDescent="0.2">
      <c r="H23399" s="101"/>
      <c r="I23399" s="101"/>
    </row>
    <row r="23400" spans="8:9" x14ac:dyDescent="0.2">
      <c r="H23400" s="101"/>
      <c r="I23400" s="101"/>
    </row>
    <row r="23401" spans="8:9" x14ac:dyDescent="0.2">
      <c r="H23401" s="101"/>
      <c r="I23401" s="101"/>
    </row>
    <row r="23402" spans="8:9" x14ac:dyDescent="0.2">
      <c r="H23402" s="101"/>
      <c r="I23402" s="101"/>
    </row>
    <row r="23403" spans="8:9" x14ac:dyDescent="0.2">
      <c r="H23403" s="101"/>
      <c r="I23403" s="101"/>
    </row>
    <row r="23404" spans="8:9" x14ac:dyDescent="0.2">
      <c r="H23404" s="101"/>
      <c r="I23404" s="101"/>
    </row>
    <row r="23405" spans="8:9" x14ac:dyDescent="0.2">
      <c r="H23405" s="101"/>
      <c r="I23405" s="101"/>
    </row>
    <row r="23406" spans="8:9" x14ac:dyDescent="0.2">
      <c r="H23406" s="101"/>
      <c r="I23406" s="101"/>
    </row>
    <row r="23407" spans="8:9" x14ac:dyDescent="0.2">
      <c r="H23407" s="101"/>
      <c r="I23407" s="101"/>
    </row>
    <row r="23408" spans="8:9" x14ac:dyDescent="0.2">
      <c r="H23408" s="101"/>
      <c r="I23408" s="101"/>
    </row>
    <row r="23409" spans="8:9" x14ac:dyDescent="0.2">
      <c r="H23409" s="101"/>
      <c r="I23409" s="101"/>
    </row>
    <row r="23410" spans="8:9" x14ac:dyDescent="0.2">
      <c r="H23410" s="101"/>
      <c r="I23410" s="101"/>
    </row>
    <row r="23411" spans="8:9" x14ac:dyDescent="0.2">
      <c r="H23411" s="101"/>
      <c r="I23411" s="101"/>
    </row>
    <row r="23412" spans="8:9" x14ac:dyDescent="0.2">
      <c r="H23412" s="101"/>
      <c r="I23412" s="101"/>
    </row>
    <row r="23413" spans="8:9" x14ac:dyDescent="0.2">
      <c r="H23413" s="101"/>
      <c r="I23413" s="101"/>
    </row>
    <row r="23414" spans="8:9" x14ac:dyDescent="0.2">
      <c r="H23414" s="101"/>
      <c r="I23414" s="101"/>
    </row>
    <row r="23415" spans="8:9" x14ac:dyDescent="0.2">
      <c r="H23415" s="101"/>
      <c r="I23415" s="101"/>
    </row>
    <row r="23416" spans="8:9" x14ac:dyDescent="0.2">
      <c r="H23416" s="101"/>
      <c r="I23416" s="101"/>
    </row>
    <row r="23417" spans="8:9" x14ac:dyDescent="0.2">
      <c r="H23417" s="101"/>
      <c r="I23417" s="101"/>
    </row>
    <row r="23418" spans="8:9" x14ac:dyDescent="0.2">
      <c r="H23418" s="101"/>
      <c r="I23418" s="101"/>
    </row>
    <row r="23419" spans="8:9" x14ac:dyDescent="0.2">
      <c r="H23419" s="101"/>
      <c r="I23419" s="101"/>
    </row>
    <row r="23420" spans="8:9" x14ac:dyDescent="0.2">
      <c r="H23420" s="101"/>
      <c r="I23420" s="101"/>
    </row>
    <row r="23421" spans="8:9" x14ac:dyDescent="0.2">
      <c r="H23421" s="101"/>
      <c r="I23421" s="101"/>
    </row>
    <row r="23422" spans="8:9" x14ac:dyDescent="0.2">
      <c r="H23422" s="101"/>
      <c r="I23422" s="101"/>
    </row>
    <row r="23423" spans="8:9" x14ac:dyDescent="0.2">
      <c r="H23423" s="101"/>
      <c r="I23423" s="101"/>
    </row>
    <row r="23424" spans="8:9" x14ac:dyDescent="0.2">
      <c r="H23424" s="101"/>
      <c r="I23424" s="101"/>
    </row>
    <row r="23425" spans="8:9" x14ac:dyDescent="0.2">
      <c r="H23425" s="101"/>
      <c r="I23425" s="101"/>
    </row>
    <row r="23426" spans="8:9" x14ac:dyDescent="0.2">
      <c r="H23426" s="101"/>
      <c r="I23426" s="101"/>
    </row>
    <row r="23427" spans="8:9" x14ac:dyDescent="0.2">
      <c r="H23427" s="101"/>
      <c r="I23427" s="101"/>
    </row>
    <row r="23428" spans="8:9" x14ac:dyDescent="0.2">
      <c r="H23428" s="101"/>
      <c r="I23428" s="101"/>
    </row>
    <row r="23429" spans="8:9" x14ac:dyDescent="0.2">
      <c r="H23429" s="101"/>
      <c r="I23429" s="101"/>
    </row>
    <row r="23430" spans="8:9" x14ac:dyDescent="0.2">
      <c r="H23430" s="101"/>
      <c r="I23430" s="101"/>
    </row>
    <row r="23431" spans="8:9" x14ac:dyDescent="0.2">
      <c r="H23431" s="101"/>
      <c r="I23431" s="101"/>
    </row>
    <row r="23432" spans="8:9" x14ac:dyDescent="0.2">
      <c r="H23432" s="101"/>
      <c r="I23432" s="101"/>
    </row>
    <row r="23433" spans="8:9" x14ac:dyDescent="0.2">
      <c r="H23433" s="101"/>
      <c r="I23433" s="101"/>
    </row>
    <row r="23434" spans="8:9" x14ac:dyDescent="0.2">
      <c r="H23434" s="101"/>
      <c r="I23434" s="101"/>
    </row>
    <row r="23435" spans="8:9" x14ac:dyDescent="0.2">
      <c r="H23435" s="101"/>
      <c r="I23435" s="101"/>
    </row>
    <row r="23436" spans="8:9" x14ac:dyDescent="0.2">
      <c r="H23436" s="101"/>
      <c r="I23436" s="101"/>
    </row>
    <row r="23437" spans="8:9" x14ac:dyDescent="0.2">
      <c r="H23437" s="101"/>
      <c r="I23437" s="101"/>
    </row>
    <row r="23438" spans="8:9" x14ac:dyDescent="0.2">
      <c r="H23438" s="101"/>
      <c r="I23438" s="101"/>
    </row>
    <row r="23439" spans="8:9" x14ac:dyDescent="0.2">
      <c r="H23439" s="101"/>
      <c r="I23439" s="101"/>
    </row>
    <row r="23440" spans="8:9" x14ac:dyDescent="0.2">
      <c r="H23440" s="101"/>
      <c r="I23440" s="101"/>
    </row>
    <row r="23441" spans="8:9" x14ac:dyDescent="0.2">
      <c r="H23441" s="101"/>
      <c r="I23441" s="101"/>
    </row>
    <row r="23442" spans="8:9" x14ac:dyDescent="0.2">
      <c r="H23442" s="101"/>
      <c r="I23442" s="101"/>
    </row>
    <row r="23443" spans="8:9" x14ac:dyDescent="0.2">
      <c r="H23443" s="101"/>
      <c r="I23443" s="101"/>
    </row>
    <row r="23444" spans="8:9" x14ac:dyDescent="0.2">
      <c r="H23444" s="101"/>
      <c r="I23444" s="101"/>
    </row>
    <row r="23445" spans="8:9" x14ac:dyDescent="0.2">
      <c r="H23445" s="101"/>
      <c r="I23445" s="101"/>
    </row>
    <row r="23446" spans="8:9" x14ac:dyDescent="0.2">
      <c r="H23446" s="101"/>
      <c r="I23446" s="101"/>
    </row>
    <row r="23447" spans="8:9" x14ac:dyDescent="0.2">
      <c r="H23447" s="101"/>
      <c r="I23447" s="101"/>
    </row>
    <row r="23448" spans="8:9" x14ac:dyDescent="0.2">
      <c r="H23448" s="101"/>
      <c r="I23448" s="101"/>
    </row>
    <row r="23449" spans="8:9" x14ac:dyDescent="0.2">
      <c r="H23449" s="101"/>
      <c r="I23449" s="101"/>
    </row>
    <row r="23450" spans="8:9" x14ac:dyDescent="0.2">
      <c r="H23450" s="101"/>
      <c r="I23450" s="101"/>
    </row>
    <row r="23451" spans="8:9" x14ac:dyDescent="0.2">
      <c r="H23451" s="101"/>
      <c r="I23451" s="101"/>
    </row>
    <row r="23452" spans="8:9" x14ac:dyDescent="0.2">
      <c r="H23452" s="101"/>
      <c r="I23452" s="101"/>
    </row>
    <row r="23453" spans="8:9" x14ac:dyDescent="0.2">
      <c r="H23453" s="101"/>
      <c r="I23453" s="101"/>
    </row>
    <row r="23454" spans="8:9" x14ac:dyDescent="0.2">
      <c r="H23454" s="101"/>
      <c r="I23454" s="101"/>
    </row>
    <row r="23455" spans="8:9" x14ac:dyDescent="0.2">
      <c r="H23455" s="101"/>
      <c r="I23455" s="101"/>
    </row>
    <row r="23456" spans="8:9" x14ac:dyDescent="0.2">
      <c r="H23456" s="101"/>
      <c r="I23456" s="101"/>
    </row>
    <row r="23457" spans="8:9" x14ac:dyDescent="0.2">
      <c r="H23457" s="101"/>
      <c r="I23457" s="101"/>
    </row>
    <row r="23458" spans="8:9" x14ac:dyDescent="0.2">
      <c r="H23458" s="101"/>
      <c r="I23458" s="101"/>
    </row>
    <row r="23459" spans="8:9" x14ac:dyDescent="0.2">
      <c r="H23459" s="101"/>
      <c r="I23459" s="101"/>
    </row>
    <row r="23460" spans="8:9" x14ac:dyDescent="0.2">
      <c r="H23460" s="101"/>
      <c r="I23460" s="101"/>
    </row>
    <row r="23461" spans="8:9" x14ac:dyDescent="0.2">
      <c r="H23461" s="101"/>
      <c r="I23461" s="101"/>
    </row>
    <row r="23462" spans="8:9" x14ac:dyDescent="0.2">
      <c r="H23462" s="101"/>
      <c r="I23462" s="101"/>
    </row>
    <row r="23463" spans="8:9" x14ac:dyDescent="0.2">
      <c r="H23463" s="101"/>
      <c r="I23463" s="101"/>
    </row>
    <row r="23464" spans="8:9" x14ac:dyDescent="0.2">
      <c r="H23464" s="101"/>
      <c r="I23464" s="101"/>
    </row>
    <row r="23465" spans="8:9" x14ac:dyDescent="0.2">
      <c r="H23465" s="101"/>
      <c r="I23465" s="101"/>
    </row>
    <row r="23466" spans="8:9" x14ac:dyDescent="0.2">
      <c r="H23466" s="101"/>
      <c r="I23466" s="101"/>
    </row>
    <row r="23467" spans="8:9" x14ac:dyDescent="0.2">
      <c r="H23467" s="101"/>
      <c r="I23467" s="101"/>
    </row>
    <row r="23468" spans="8:9" x14ac:dyDescent="0.2">
      <c r="H23468" s="101"/>
      <c r="I23468" s="101"/>
    </row>
    <row r="23469" spans="8:9" x14ac:dyDescent="0.2">
      <c r="H23469" s="101"/>
      <c r="I23469" s="101"/>
    </row>
    <row r="23470" spans="8:9" x14ac:dyDescent="0.2">
      <c r="H23470" s="101"/>
      <c r="I23470" s="101"/>
    </row>
    <row r="23471" spans="8:9" x14ac:dyDescent="0.2">
      <c r="H23471" s="101"/>
      <c r="I23471" s="101"/>
    </row>
    <row r="23472" spans="8:9" x14ac:dyDescent="0.2">
      <c r="H23472" s="101"/>
      <c r="I23472" s="101"/>
    </row>
    <row r="23473" spans="8:9" x14ac:dyDescent="0.2">
      <c r="H23473" s="101"/>
      <c r="I23473" s="101"/>
    </row>
    <row r="23474" spans="8:9" x14ac:dyDescent="0.2">
      <c r="H23474" s="101"/>
      <c r="I23474" s="101"/>
    </row>
    <row r="23475" spans="8:9" x14ac:dyDescent="0.2">
      <c r="H23475" s="101"/>
      <c r="I23475" s="101"/>
    </row>
    <row r="23476" spans="8:9" x14ac:dyDescent="0.2">
      <c r="H23476" s="101"/>
      <c r="I23476" s="101"/>
    </row>
    <row r="23477" spans="8:9" x14ac:dyDescent="0.2">
      <c r="H23477" s="101"/>
      <c r="I23477" s="101"/>
    </row>
    <row r="23478" spans="8:9" x14ac:dyDescent="0.2">
      <c r="H23478" s="101"/>
      <c r="I23478" s="101"/>
    </row>
    <row r="23479" spans="8:9" x14ac:dyDescent="0.2">
      <c r="H23479" s="101"/>
      <c r="I23479" s="101"/>
    </row>
    <row r="23480" spans="8:9" x14ac:dyDescent="0.2">
      <c r="H23480" s="101"/>
      <c r="I23480" s="101"/>
    </row>
    <row r="23481" spans="8:9" x14ac:dyDescent="0.2">
      <c r="H23481" s="101"/>
      <c r="I23481" s="101"/>
    </row>
    <row r="23482" spans="8:9" x14ac:dyDescent="0.2">
      <c r="H23482" s="101"/>
      <c r="I23482" s="101"/>
    </row>
    <row r="23483" spans="8:9" x14ac:dyDescent="0.2">
      <c r="H23483" s="101"/>
      <c r="I23483" s="101"/>
    </row>
    <row r="23484" spans="8:9" x14ac:dyDescent="0.2">
      <c r="H23484" s="101"/>
      <c r="I23484" s="101"/>
    </row>
    <row r="23485" spans="8:9" x14ac:dyDescent="0.2">
      <c r="H23485" s="101"/>
      <c r="I23485" s="101"/>
    </row>
    <row r="23486" spans="8:9" x14ac:dyDescent="0.2">
      <c r="H23486" s="101"/>
      <c r="I23486" s="101"/>
    </row>
    <row r="23487" spans="8:9" x14ac:dyDescent="0.2">
      <c r="H23487" s="101"/>
      <c r="I23487" s="101"/>
    </row>
    <row r="23488" spans="8:9" x14ac:dyDescent="0.2">
      <c r="H23488" s="101"/>
      <c r="I23488" s="101"/>
    </row>
    <row r="23489" spans="8:9" x14ac:dyDescent="0.2">
      <c r="H23489" s="101"/>
      <c r="I23489" s="101"/>
    </row>
    <row r="23490" spans="8:9" x14ac:dyDescent="0.2">
      <c r="H23490" s="101"/>
      <c r="I23490" s="101"/>
    </row>
    <row r="23491" spans="8:9" x14ac:dyDescent="0.2">
      <c r="H23491" s="101"/>
      <c r="I23491" s="101"/>
    </row>
    <row r="23492" spans="8:9" x14ac:dyDescent="0.2">
      <c r="H23492" s="101"/>
      <c r="I23492" s="101"/>
    </row>
    <row r="23493" spans="8:9" x14ac:dyDescent="0.2">
      <c r="H23493" s="101"/>
      <c r="I23493" s="101"/>
    </row>
    <row r="23494" spans="8:9" x14ac:dyDescent="0.2">
      <c r="H23494" s="101"/>
      <c r="I23494" s="101"/>
    </row>
    <row r="23495" spans="8:9" x14ac:dyDescent="0.2">
      <c r="H23495" s="101"/>
      <c r="I23495" s="101"/>
    </row>
    <row r="23496" spans="8:9" x14ac:dyDescent="0.2">
      <c r="H23496" s="101"/>
      <c r="I23496" s="101"/>
    </row>
    <row r="23497" spans="8:9" x14ac:dyDescent="0.2">
      <c r="H23497" s="101"/>
      <c r="I23497" s="101"/>
    </row>
    <row r="23498" spans="8:9" x14ac:dyDescent="0.2">
      <c r="H23498" s="101"/>
      <c r="I23498" s="101"/>
    </row>
    <row r="23499" spans="8:9" x14ac:dyDescent="0.2">
      <c r="H23499" s="101"/>
      <c r="I23499" s="101"/>
    </row>
    <row r="23500" spans="8:9" x14ac:dyDescent="0.2">
      <c r="H23500" s="101"/>
      <c r="I23500" s="101"/>
    </row>
    <row r="23501" spans="8:9" x14ac:dyDescent="0.2">
      <c r="H23501" s="101"/>
      <c r="I23501" s="101"/>
    </row>
    <row r="23502" spans="8:9" x14ac:dyDescent="0.2">
      <c r="H23502" s="101"/>
      <c r="I23502" s="101"/>
    </row>
    <row r="23503" spans="8:9" x14ac:dyDescent="0.2">
      <c r="H23503" s="101"/>
      <c r="I23503" s="101"/>
    </row>
    <row r="23504" spans="8:9" x14ac:dyDescent="0.2">
      <c r="H23504" s="101"/>
      <c r="I23504" s="101"/>
    </row>
    <row r="23505" spans="8:9" x14ac:dyDescent="0.2">
      <c r="H23505" s="101"/>
      <c r="I23505" s="101"/>
    </row>
    <row r="23506" spans="8:9" x14ac:dyDescent="0.2">
      <c r="H23506" s="101"/>
      <c r="I23506" s="101"/>
    </row>
    <row r="23507" spans="8:9" x14ac:dyDescent="0.2">
      <c r="H23507" s="101"/>
      <c r="I23507" s="101"/>
    </row>
    <row r="23508" spans="8:9" x14ac:dyDescent="0.2">
      <c r="H23508" s="101"/>
      <c r="I23508" s="101"/>
    </row>
    <row r="23509" spans="8:9" x14ac:dyDescent="0.2">
      <c r="H23509" s="101"/>
      <c r="I23509" s="101"/>
    </row>
    <row r="23510" spans="8:9" x14ac:dyDescent="0.2">
      <c r="H23510" s="101"/>
      <c r="I23510" s="101"/>
    </row>
    <row r="23511" spans="8:9" x14ac:dyDescent="0.2">
      <c r="H23511" s="101"/>
      <c r="I23511" s="101"/>
    </row>
    <row r="23512" spans="8:9" x14ac:dyDescent="0.2">
      <c r="H23512" s="101"/>
      <c r="I23512" s="101"/>
    </row>
    <row r="23513" spans="8:9" x14ac:dyDescent="0.2">
      <c r="H23513" s="101"/>
      <c r="I23513" s="101"/>
    </row>
    <row r="23514" spans="8:9" x14ac:dyDescent="0.2">
      <c r="H23514" s="101"/>
      <c r="I23514" s="101"/>
    </row>
    <row r="23515" spans="8:9" x14ac:dyDescent="0.2">
      <c r="H23515" s="101"/>
      <c r="I23515" s="101"/>
    </row>
    <row r="23516" spans="8:9" x14ac:dyDescent="0.2">
      <c r="H23516" s="101"/>
      <c r="I23516" s="101"/>
    </row>
    <row r="23517" spans="8:9" x14ac:dyDescent="0.2">
      <c r="H23517" s="101"/>
      <c r="I23517" s="101"/>
    </row>
    <row r="23518" spans="8:9" x14ac:dyDescent="0.2">
      <c r="H23518" s="101"/>
      <c r="I23518" s="101"/>
    </row>
    <row r="23519" spans="8:9" x14ac:dyDescent="0.2">
      <c r="H23519" s="101"/>
      <c r="I23519" s="101"/>
    </row>
    <row r="23520" spans="8:9" x14ac:dyDescent="0.2">
      <c r="H23520" s="101"/>
      <c r="I23520" s="101"/>
    </row>
    <row r="23521" spans="8:9" x14ac:dyDescent="0.2">
      <c r="H23521" s="101"/>
      <c r="I23521" s="101"/>
    </row>
    <row r="23522" spans="8:9" x14ac:dyDescent="0.2">
      <c r="H23522" s="101"/>
      <c r="I23522" s="101"/>
    </row>
    <row r="23523" spans="8:9" x14ac:dyDescent="0.2">
      <c r="H23523" s="101"/>
      <c r="I23523" s="101"/>
    </row>
    <row r="23524" spans="8:9" x14ac:dyDescent="0.2">
      <c r="H23524" s="101"/>
      <c r="I23524" s="101"/>
    </row>
    <row r="23525" spans="8:9" x14ac:dyDescent="0.2">
      <c r="H23525" s="101"/>
      <c r="I23525" s="101"/>
    </row>
    <row r="23526" spans="8:9" x14ac:dyDescent="0.2">
      <c r="H23526" s="101"/>
      <c r="I23526" s="101"/>
    </row>
    <row r="23527" spans="8:9" x14ac:dyDescent="0.2">
      <c r="H23527" s="101"/>
      <c r="I23527" s="101"/>
    </row>
    <row r="23528" spans="8:9" x14ac:dyDescent="0.2">
      <c r="H23528" s="101"/>
      <c r="I23528" s="101"/>
    </row>
    <row r="23529" spans="8:9" x14ac:dyDescent="0.2">
      <c r="H23529" s="101"/>
      <c r="I23529" s="101"/>
    </row>
    <row r="23530" spans="8:9" x14ac:dyDescent="0.2">
      <c r="H23530" s="101"/>
      <c r="I23530" s="101"/>
    </row>
    <row r="23531" spans="8:9" x14ac:dyDescent="0.2">
      <c r="H23531" s="101"/>
      <c r="I23531" s="101"/>
    </row>
    <row r="23532" spans="8:9" x14ac:dyDescent="0.2">
      <c r="H23532" s="101"/>
      <c r="I23532" s="101"/>
    </row>
    <row r="23533" spans="8:9" x14ac:dyDescent="0.2">
      <c r="H23533" s="101"/>
      <c r="I23533" s="101"/>
    </row>
    <row r="23534" spans="8:9" x14ac:dyDescent="0.2">
      <c r="H23534" s="101"/>
      <c r="I23534" s="101"/>
    </row>
    <row r="23535" spans="8:9" x14ac:dyDescent="0.2">
      <c r="H23535" s="101"/>
      <c r="I23535" s="101"/>
    </row>
    <row r="23536" spans="8:9" x14ac:dyDescent="0.2">
      <c r="H23536" s="101"/>
      <c r="I23536" s="101"/>
    </row>
    <row r="23537" spans="8:9" x14ac:dyDescent="0.2">
      <c r="H23537" s="101"/>
      <c r="I23537" s="101"/>
    </row>
    <row r="23538" spans="8:9" x14ac:dyDescent="0.2">
      <c r="H23538" s="101"/>
      <c r="I23538" s="101"/>
    </row>
    <row r="23539" spans="8:9" x14ac:dyDescent="0.2">
      <c r="H23539" s="101"/>
      <c r="I23539" s="101"/>
    </row>
    <row r="23540" spans="8:9" x14ac:dyDescent="0.2">
      <c r="H23540" s="101"/>
      <c r="I23540" s="101"/>
    </row>
    <row r="23541" spans="8:9" x14ac:dyDescent="0.2">
      <c r="H23541" s="101"/>
      <c r="I23541" s="101"/>
    </row>
    <row r="23542" spans="8:9" x14ac:dyDescent="0.2">
      <c r="H23542" s="101"/>
      <c r="I23542" s="101"/>
    </row>
    <row r="23543" spans="8:9" x14ac:dyDescent="0.2">
      <c r="H23543" s="101"/>
      <c r="I23543" s="101"/>
    </row>
    <row r="23544" spans="8:9" x14ac:dyDescent="0.2">
      <c r="H23544" s="101"/>
      <c r="I23544" s="101"/>
    </row>
    <row r="23545" spans="8:9" x14ac:dyDescent="0.2">
      <c r="H23545" s="101"/>
      <c r="I23545" s="101"/>
    </row>
    <row r="23546" spans="8:9" x14ac:dyDescent="0.2">
      <c r="H23546" s="101"/>
      <c r="I23546" s="101"/>
    </row>
    <row r="23547" spans="8:9" x14ac:dyDescent="0.2">
      <c r="H23547" s="101"/>
      <c r="I23547" s="101"/>
    </row>
    <row r="23548" spans="8:9" x14ac:dyDescent="0.2">
      <c r="H23548" s="101"/>
      <c r="I23548" s="101"/>
    </row>
    <row r="23549" spans="8:9" x14ac:dyDescent="0.2">
      <c r="H23549" s="101"/>
      <c r="I23549" s="101"/>
    </row>
    <row r="23550" spans="8:9" x14ac:dyDescent="0.2">
      <c r="H23550" s="101"/>
      <c r="I23550" s="101"/>
    </row>
    <row r="23551" spans="8:9" x14ac:dyDescent="0.2">
      <c r="H23551" s="101"/>
      <c r="I23551" s="101"/>
    </row>
    <row r="23552" spans="8:9" x14ac:dyDescent="0.2">
      <c r="H23552" s="101"/>
      <c r="I23552" s="101"/>
    </row>
    <row r="23553" spans="8:9" x14ac:dyDescent="0.2">
      <c r="H23553" s="101"/>
      <c r="I23553" s="101"/>
    </row>
    <row r="23554" spans="8:9" x14ac:dyDescent="0.2">
      <c r="H23554" s="101"/>
      <c r="I23554" s="101"/>
    </row>
    <row r="23555" spans="8:9" x14ac:dyDescent="0.2">
      <c r="H23555" s="101"/>
      <c r="I23555" s="101"/>
    </row>
    <row r="23556" spans="8:9" x14ac:dyDescent="0.2">
      <c r="H23556" s="101"/>
      <c r="I23556" s="101"/>
    </row>
    <row r="23557" spans="8:9" x14ac:dyDescent="0.2">
      <c r="H23557" s="101"/>
      <c r="I23557" s="101"/>
    </row>
    <row r="23558" spans="8:9" x14ac:dyDescent="0.2">
      <c r="H23558" s="101"/>
      <c r="I23558" s="101"/>
    </row>
    <row r="23559" spans="8:9" x14ac:dyDescent="0.2">
      <c r="H23559" s="101"/>
      <c r="I23559" s="101"/>
    </row>
    <row r="23560" spans="8:9" x14ac:dyDescent="0.2">
      <c r="H23560" s="101"/>
      <c r="I23560" s="101"/>
    </row>
    <row r="23561" spans="8:9" x14ac:dyDescent="0.2">
      <c r="H23561" s="101"/>
      <c r="I23561" s="101"/>
    </row>
    <row r="23562" spans="8:9" x14ac:dyDescent="0.2">
      <c r="H23562" s="101"/>
      <c r="I23562" s="101"/>
    </row>
    <row r="23563" spans="8:9" x14ac:dyDescent="0.2">
      <c r="H23563" s="101"/>
      <c r="I23563" s="101"/>
    </row>
    <row r="23564" spans="8:9" x14ac:dyDescent="0.2">
      <c r="H23564" s="101"/>
      <c r="I23564" s="101"/>
    </row>
    <row r="23565" spans="8:9" x14ac:dyDescent="0.2">
      <c r="H23565" s="101"/>
      <c r="I23565" s="101"/>
    </row>
    <row r="23566" spans="8:9" x14ac:dyDescent="0.2">
      <c r="H23566" s="101"/>
      <c r="I23566" s="101"/>
    </row>
    <row r="23567" spans="8:9" x14ac:dyDescent="0.2">
      <c r="H23567" s="101"/>
      <c r="I23567" s="101"/>
    </row>
    <row r="23568" spans="8:9" x14ac:dyDescent="0.2">
      <c r="H23568" s="101"/>
      <c r="I23568" s="101"/>
    </row>
    <row r="23569" spans="8:9" x14ac:dyDescent="0.2">
      <c r="H23569" s="101"/>
      <c r="I23569" s="101"/>
    </row>
    <row r="23570" spans="8:9" x14ac:dyDescent="0.2">
      <c r="H23570" s="101"/>
      <c r="I23570" s="101"/>
    </row>
    <row r="23571" spans="8:9" x14ac:dyDescent="0.2">
      <c r="H23571" s="101"/>
      <c r="I23571" s="101"/>
    </row>
    <row r="23572" spans="8:9" x14ac:dyDescent="0.2">
      <c r="H23572" s="101"/>
      <c r="I23572" s="101"/>
    </row>
    <row r="23573" spans="8:9" x14ac:dyDescent="0.2">
      <c r="H23573" s="101"/>
      <c r="I23573" s="101"/>
    </row>
    <row r="23574" spans="8:9" x14ac:dyDescent="0.2">
      <c r="H23574" s="101"/>
      <c r="I23574" s="101"/>
    </row>
    <row r="23575" spans="8:9" x14ac:dyDescent="0.2">
      <c r="H23575" s="101"/>
      <c r="I23575" s="101"/>
    </row>
    <row r="23576" spans="8:9" x14ac:dyDescent="0.2">
      <c r="H23576" s="101"/>
      <c r="I23576" s="101"/>
    </row>
    <row r="23577" spans="8:9" x14ac:dyDescent="0.2">
      <c r="H23577" s="101"/>
      <c r="I23577" s="101"/>
    </row>
    <row r="23578" spans="8:9" x14ac:dyDescent="0.2">
      <c r="H23578" s="101"/>
      <c r="I23578" s="101"/>
    </row>
    <row r="23579" spans="8:9" x14ac:dyDescent="0.2">
      <c r="H23579" s="101"/>
      <c r="I23579" s="101"/>
    </row>
    <row r="23580" spans="8:9" x14ac:dyDescent="0.2">
      <c r="H23580" s="101"/>
      <c r="I23580" s="101"/>
    </row>
    <row r="23581" spans="8:9" x14ac:dyDescent="0.2">
      <c r="H23581" s="101"/>
      <c r="I23581" s="101"/>
    </row>
    <row r="23582" spans="8:9" x14ac:dyDescent="0.2">
      <c r="H23582" s="101"/>
      <c r="I23582" s="101"/>
    </row>
    <row r="23583" spans="8:9" x14ac:dyDescent="0.2">
      <c r="H23583" s="101"/>
      <c r="I23583" s="101"/>
    </row>
    <row r="23584" spans="8:9" x14ac:dyDescent="0.2">
      <c r="H23584" s="101"/>
      <c r="I23584" s="101"/>
    </row>
    <row r="23585" spans="8:9" x14ac:dyDescent="0.2">
      <c r="H23585" s="101"/>
      <c r="I23585" s="101"/>
    </row>
    <row r="23586" spans="8:9" x14ac:dyDescent="0.2">
      <c r="H23586" s="101"/>
      <c r="I23586" s="101"/>
    </row>
    <row r="23587" spans="8:9" x14ac:dyDescent="0.2">
      <c r="H23587" s="101"/>
      <c r="I23587" s="101"/>
    </row>
    <row r="23588" spans="8:9" x14ac:dyDescent="0.2">
      <c r="H23588" s="101"/>
      <c r="I23588" s="101"/>
    </row>
    <row r="23589" spans="8:9" x14ac:dyDescent="0.2">
      <c r="H23589" s="101"/>
      <c r="I23589" s="101"/>
    </row>
    <row r="23590" spans="8:9" x14ac:dyDescent="0.2">
      <c r="H23590" s="101"/>
      <c r="I23590" s="101"/>
    </row>
    <row r="23591" spans="8:9" x14ac:dyDescent="0.2">
      <c r="H23591" s="101"/>
      <c r="I23591" s="101"/>
    </row>
    <row r="23592" spans="8:9" x14ac:dyDescent="0.2">
      <c r="H23592" s="101"/>
      <c r="I23592" s="101"/>
    </row>
    <row r="23593" spans="8:9" x14ac:dyDescent="0.2">
      <c r="H23593" s="101"/>
      <c r="I23593" s="101"/>
    </row>
    <row r="23594" spans="8:9" x14ac:dyDescent="0.2">
      <c r="H23594" s="101"/>
      <c r="I23594" s="101"/>
    </row>
    <row r="23595" spans="8:9" x14ac:dyDescent="0.2">
      <c r="H23595" s="101"/>
      <c r="I23595" s="101"/>
    </row>
    <row r="23596" spans="8:9" x14ac:dyDescent="0.2">
      <c r="H23596" s="101"/>
      <c r="I23596" s="101"/>
    </row>
    <row r="23597" spans="8:9" x14ac:dyDescent="0.2">
      <c r="H23597" s="101"/>
      <c r="I23597" s="101"/>
    </row>
    <row r="23598" spans="8:9" x14ac:dyDescent="0.2">
      <c r="H23598" s="101"/>
      <c r="I23598" s="101"/>
    </row>
    <row r="23599" spans="8:9" x14ac:dyDescent="0.2">
      <c r="H23599" s="101"/>
      <c r="I23599" s="101"/>
    </row>
    <row r="23600" spans="8:9" x14ac:dyDescent="0.2">
      <c r="H23600" s="101"/>
      <c r="I23600" s="101"/>
    </row>
    <row r="23601" spans="8:9" x14ac:dyDescent="0.2">
      <c r="H23601" s="101"/>
      <c r="I23601" s="101"/>
    </row>
    <row r="23602" spans="8:9" x14ac:dyDescent="0.2">
      <c r="H23602" s="101"/>
      <c r="I23602" s="101"/>
    </row>
    <row r="23603" spans="8:9" x14ac:dyDescent="0.2">
      <c r="H23603" s="101"/>
      <c r="I23603" s="101"/>
    </row>
    <row r="23604" spans="8:9" x14ac:dyDescent="0.2">
      <c r="H23604" s="101"/>
      <c r="I23604" s="101"/>
    </row>
    <row r="23605" spans="8:9" x14ac:dyDescent="0.2">
      <c r="H23605" s="101"/>
      <c r="I23605" s="101"/>
    </row>
    <row r="23606" spans="8:9" x14ac:dyDescent="0.2">
      <c r="H23606" s="101"/>
      <c r="I23606" s="101"/>
    </row>
    <row r="23607" spans="8:9" x14ac:dyDescent="0.2">
      <c r="H23607" s="101"/>
      <c r="I23607" s="101"/>
    </row>
    <row r="23608" spans="8:9" x14ac:dyDescent="0.2">
      <c r="H23608" s="101"/>
      <c r="I23608" s="101"/>
    </row>
    <row r="23609" spans="8:9" x14ac:dyDescent="0.2">
      <c r="H23609" s="101"/>
      <c r="I23609" s="101"/>
    </row>
    <row r="23610" spans="8:9" x14ac:dyDescent="0.2">
      <c r="H23610" s="101"/>
      <c r="I23610" s="101"/>
    </row>
    <row r="23611" spans="8:9" x14ac:dyDescent="0.2">
      <c r="H23611" s="101"/>
      <c r="I23611" s="101"/>
    </row>
    <row r="23612" spans="8:9" x14ac:dyDescent="0.2">
      <c r="H23612" s="101"/>
      <c r="I23612" s="101"/>
    </row>
    <row r="23613" spans="8:9" x14ac:dyDescent="0.2">
      <c r="H23613" s="101"/>
      <c r="I23613" s="101"/>
    </row>
    <row r="23614" spans="8:9" x14ac:dyDescent="0.2">
      <c r="H23614" s="101"/>
      <c r="I23614" s="101"/>
    </row>
    <row r="23615" spans="8:9" x14ac:dyDescent="0.2">
      <c r="H23615" s="101"/>
      <c r="I23615" s="101"/>
    </row>
    <row r="23616" spans="8:9" x14ac:dyDescent="0.2">
      <c r="H23616" s="101"/>
      <c r="I23616" s="101"/>
    </row>
    <row r="23617" spans="8:9" x14ac:dyDescent="0.2">
      <c r="H23617" s="101"/>
      <c r="I23617" s="101"/>
    </row>
    <row r="23618" spans="8:9" x14ac:dyDescent="0.2">
      <c r="H23618" s="101"/>
      <c r="I23618" s="101"/>
    </row>
    <row r="23619" spans="8:9" x14ac:dyDescent="0.2">
      <c r="H23619" s="101"/>
      <c r="I23619" s="101"/>
    </row>
    <row r="23620" spans="8:9" x14ac:dyDescent="0.2">
      <c r="H23620" s="101"/>
      <c r="I23620" s="101"/>
    </row>
    <row r="23621" spans="8:9" x14ac:dyDescent="0.2">
      <c r="H23621" s="101"/>
      <c r="I23621" s="101"/>
    </row>
    <row r="23622" spans="8:9" x14ac:dyDescent="0.2">
      <c r="H23622" s="101"/>
      <c r="I23622" s="101"/>
    </row>
    <row r="23623" spans="8:9" x14ac:dyDescent="0.2">
      <c r="H23623" s="101"/>
      <c r="I23623" s="101"/>
    </row>
    <row r="23624" spans="8:9" x14ac:dyDescent="0.2">
      <c r="H23624" s="101"/>
      <c r="I23624" s="101"/>
    </row>
    <row r="23625" spans="8:9" x14ac:dyDescent="0.2">
      <c r="H23625" s="101"/>
      <c r="I23625" s="101"/>
    </row>
    <row r="23626" spans="8:9" x14ac:dyDescent="0.2">
      <c r="H23626" s="101"/>
      <c r="I23626" s="101"/>
    </row>
    <row r="23627" spans="8:9" x14ac:dyDescent="0.2">
      <c r="H23627" s="101"/>
      <c r="I23627" s="101"/>
    </row>
    <row r="23628" spans="8:9" x14ac:dyDescent="0.2">
      <c r="H23628" s="101"/>
      <c r="I23628" s="101"/>
    </row>
    <row r="23629" spans="8:9" x14ac:dyDescent="0.2">
      <c r="H23629" s="101"/>
      <c r="I23629" s="101"/>
    </row>
    <row r="23630" spans="8:9" x14ac:dyDescent="0.2">
      <c r="H23630" s="101"/>
      <c r="I23630" s="101"/>
    </row>
    <row r="23631" spans="8:9" x14ac:dyDescent="0.2">
      <c r="H23631" s="101"/>
      <c r="I23631" s="101"/>
    </row>
    <row r="23632" spans="8:9" x14ac:dyDescent="0.2">
      <c r="H23632" s="101"/>
      <c r="I23632" s="101"/>
    </row>
    <row r="23633" spans="8:9" x14ac:dyDescent="0.2">
      <c r="H23633" s="101"/>
      <c r="I23633" s="101"/>
    </row>
    <row r="23634" spans="8:9" x14ac:dyDescent="0.2">
      <c r="H23634" s="101"/>
      <c r="I23634" s="101"/>
    </row>
    <row r="23635" spans="8:9" x14ac:dyDescent="0.2">
      <c r="H23635" s="101"/>
      <c r="I23635" s="101"/>
    </row>
    <row r="23636" spans="8:9" x14ac:dyDescent="0.2">
      <c r="H23636" s="101"/>
      <c r="I23636" s="101"/>
    </row>
    <row r="23637" spans="8:9" x14ac:dyDescent="0.2">
      <c r="H23637" s="101"/>
      <c r="I23637" s="101"/>
    </row>
    <row r="23638" spans="8:9" x14ac:dyDescent="0.2">
      <c r="H23638" s="101"/>
      <c r="I23638" s="101"/>
    </row>
    <row r="23639" spans="8:9" x14ac:dyDescent="0.2">
      <c r="H23639" s="101"/>
      <c r="I23639" s="101"/>
    </row>
    <row r="23640" spans="8:9" x14ac:dyDescent="0.2">
      <c r="H23640" s="101"/>
      <c r="I23640" s="101"/>
    </row>
    <row r="23641" spans="8:9" x14ac:dyDescent="0.2">
      <c r="H23641" s="101"/>
      <c r="I23641" s="101"/>
    </row>
    <row r="23642" spans="8:9" x14ac:dyDescent="0.2">
      <c r="H23642" s="101"/>
      <c r="I23642" s="101"/>
    </row>
    <row r="23643" spans="8:9" x14ac:dyDescent="0.2">
      <c r="H23643" s="101"/>
      <c r="I23643" s="101"/>
    </row>
    <row r="23644" spans="8:9" x14ac:dyDescent="0.2">
      <c r="H23644" s="101"/>
      <c r="I23644" s="101"/>
    </row>
    <row r="23645" spans="8:9" x14ac:dyDescent="0.2">
      <c r="H23645" s="101"/>
      <c r="I23645" s="101"/>
    </row>
    <row r="23646" spans="8:9" x14ac:dyDescent="0.2">
      <c r="H23646" s="101"/>
      <c r="I23646" s="101"/>
    </row>
    <row r="23647" spans="8:9" x14ac:dyDescent="0.2">
      <c r="H23647" s="101"/>
      <c r="I23647" s="101"/>
    </row>
    <row r="23648" spans="8:9" x14ac:dyDescent="0.2">
      <c r="H23648" s="101"/>
      <c r="I23648" s="101"/>
    </row>
    <row r="23649" spans="8:9" x14ac:dyDescent="0.2">
      <c r="H23649" s="101"/>
      <c r="I23649" s="101"/>
    </row>
    <row r="23650" spans="8:9" x14ac:dyDescent="0.2">
      <c r="H23650" s="101"/>
      <c r="I23650" s="101"/>
    </row>
    <row r="23651" spans="8:9" x14ac:dyDescent="0.2">
      <c r="H23651" s="101"/>
      <c r="I23651" s="101"/>
    </row>
    <row r="23652" spans="8:9" x14ac:dyDescent="0.2">
      <c r="H23652" s="101"/>
      <c r="I23652" s="101"/>
    </row>
    <row r="23653" spans="8:9" x14ac:dyDescent="0.2">
      <c r="H23653" s="101"/>
      <c r="I23653" s="101"/>
    </row>
    <row r="23654" spans="8:9" x14ac:dyDescent="0.2">
      <c r="H23654" s="101"/>
      <c r="I23654" s="101"/>
    </row>
    <row r="23655" spans="8:9" x14ac:dyDescent="0.2">
      <c r="H23655" s="101"/>
      <c r="I23655" s="101"/>
    </row>
    <row r="23656" spans="8:9" x14ac:dyDescent="0.2">
      <c r="H23656" s="101"/>
      <c r="I23656" s="101"/>
    </row>
    <row r="23657" spans="8:9" x14ac:dyDescent="0.2">
      <c r="H23657" s="101"/>
      <c r="I23657" s="101"/>
    </row>
    <row r="23658" spans="8:9" x14ac:dyDescent="0.2">
      <c r="H23658" s="101"/>
      <c r="I23658" s="101"/>
    </row>
    <row r="23659" spans="8:9" x14ac:dyDescent="0.2">
      <c r="H23659" s="101"/>
      <c r="I23659" s="101"/>
    </row>
    <row r="23660" spans="8:9" x14ac:dyDescent="0.2">
      <c r="H23660" s="101"/>
      <c r="I23660" s="101"/>
    </row>
    <row r="23661" spans="8:9" x14ac:dyDescent="0.2">
      <c r="H23661" s="101"/>
      <c r="I23661" s="101"/>
    </row>
    <row r="23662" spans="8:9" x14ac:dyDescent="0.2">
      <c r="H23662" s="101"/>
      <c r="I23662" s="101"/>
    </row>
    <row r="23663" spans="8:9" x14ac:dyDescent="0.2">
      <c r="H23663" s="101"/>
      <c r="I23663" s="101"/>
    </row>
    <row r="23664" spans="8:9" x14ac:dyDescent="0.2">
      <c r="H23664" s="101"/>
      <c r="I23664" s="101"/>
    </row>
    <row r="23665" spans="8:9" x14ac:dyDescent="0.2">
      <c r="H23665" s="101"/>
      <c r="I23665" s="101"/>
    </row>
    <row r="23666" spans="8:9" x14ac:dyDescent="0.2">
      <c r="H23666" s="101"/>
      <c r="I23666" s="101"/>
    </row>
    <row r="23667" spans="8:9" x14ac:dyDescent="0.2">
      <c r="H23667" s="101"/>
      <c r="I23667" s="101"/>
    </row>
    <row r="23668" spans="8:9" x14ac:dyDescent="0.2">
      <c r="H23668" s="101"/>
      <c r="I23668" s="101"/>
    </row>
    <row r="23669" spans="8:9" x14ac:dyDescent="0.2">
      <c r="H23669" s="101"/>
      <c r="I23669" s="101"/>
    </row>
    <row r="23670" spans="8:9" x14ac:dyDescent="0.2">
      <c r="H23670" s="101"/>
      <c r="I23670" s="101"/>
    </row>
    <row r="23671" spans="8:9" x14ac:dyDescent="0.2">
      <c r="H23671" s="101"/>
      <c r="I23671" s="101"/>
    </row>
    <row r="23672" spans="8:9" x14ac:dyDescent="0.2">
      <c r="H23672" s="101"/>
      <c r="I23672" s="101"/>
    </row>
    <row r="23673" spans="8:9" x14ac:dyDescent="0.2">
      <c r="H23673" s="101"/>
      <c r="I23673" s="101"/>
    </row>
    <row r="23674" spans="8:9" x14ac:dyDescent="0.2">
      <c r="H23674" s="101"/>
      <c r="I23674" s="101"/>
    </row>
    <row r="23675" spans="8:9" x14ac:dyDescent="0.2">
      <c r="H23675" s="101"/>
      <c r="I23675" s="101"/>
    </row>
    <row r="23676" spans="8:9" x14ac:dyDescent="0.2">
      <c r="H23676" s="101"/>
      <c r="I23676" s="101"/>
    </row>
    <row r="23677" spans="8:9" x14ac:dyDescent="0.2">
      <c r="H23677" s="101"/>
      <c r="I23677" s="101"/>
    </row>
    <row r="23678" spans="8:9" x14ac:dyDescent="0.2">
      <c r="H23678" s="101"/>
      <c r="I23678" s="101"/>
    </row>
    <row r="23679" spans="8:9" x14ac:dyDescent="0.2">
      <c r="H23679" s="101"/>
      <c r="I23679" s="101"/>
    </row>
    <row r="23680" spans="8:9" x14ac:dyDescent="0.2">
      <c r="H23680" s="101"/>
      <c r="I23680" s="101"/>
    </row>
    <row r="23681" spans="8:9" x14ac:dyDescent="0.2">
      <c r="H23681" s="101"/>
      <c r="I23681" s="101"/>
    </row>
    <row r="23682" spans="8:9" x14ac:dyDescent="0.2">
      <c r="H23682" s="101"/>
      <c r="I23682" s="101"/>
    </row>
    <row r="23683" spans="8:9" x14ac:dyDescent="0.2">
      <c r="H23683" s="101"/>
      <c r="I23683" s="101"/>
    </row>
    <row r="23684" spans="8:9" x14ac:dyDescent="0.2">
      <c r="H23684" s="101"/>
      <c r="I23684" s="101"/>
    </row>
    <row r="23685" spans="8:9" x14ac:dyDescent="0.2">
      <c r="H23685" s="101"/>
      <c r="I23685" s="101"/>
    </row>
    <row r="23686" spans="8:9" x14ac:dyDescent="0.2">
      <c r="H23686" s="101"/>
      <c r="I23686" s="101"/>
    </row>
    <row r="23687" spans="8:9" x14ac:dyDescent="0.2">
      <c r="H23687" s="101"/>
      <c r="I23687" s="101"/>
    </row>
    <row r="23688" spans="8:9" x14ac:dyDescent="0.2">
      <c r="H23688" s="101"/>
      <c r="I23688" s="101"/>
    </row>
    <row r="23689" spans="8:9" x14ac:dyDescent="0.2">
      <c r="H23689" s="101"/>
      <c r="I23689" s="101"/>
    </row>
    <row r="23690" spans="8:9" x14ac:dyDescent="0.2">
      <c r="H23690" s="101"/>
      <c r="I23690" s="101"/>
    </row>
    <row r="23691" spans="8:9" x14ac:dyDescent="0.2">
      <c r="H23691" s="101"/>
      <c r="I23691" s="101"/>
    </row>
    <row r="23692" spans="8:9" x14ac:dyDescent="0.2">
      <c r="H23692" s="101"/>
      <c r="I23692" s="101"/>
    </row>
    <row r="23693" spans="8:9" x14ac:dyDescent="0.2">
      <c r="H23693" s="101"/>
      <c r="I23693" s="101"/>
    </row>
    <row r="23694" spans="8:9" x14ac:dyDescent="0.2">
      <c r="H23694" s="101"/>
      <c r="I23694" s="101"/>
    </row>
    <row r="23695" spans="8:9" x14ac:dyDescent="0.2">
      <c r="H23695" s="101"/>
      <c r="I23695" s="101"/>
    </row>
    <row r="23696" spans="8:9" x14ac:dyDescent="0.2">
      <c r="H23696" s="101"/>
      <c r="I23696" s="101"/>
    </row>
    <row r="23697" spans="8:9" x14ac:dyDescent="0.2">
      <c r="H23697" s="101"/>
      <c r="I23697" s="101"/>
    </row>
    <row r="23698" spans="8:9" x14ac:dyDescent="0.2">
      <c r="H23698" s="101"/>
      <c r="I23698" s="101"/>
    </row>
    <row r="23699" spans="8:9" x14ac:dyDescent="0.2">
      <c r="H23699" s="101"/>
      <c r="I23699" s="101"/>
    </row>
    <row r="23700" spans="8:9" x14ac:dyDescent="0.2">
      <c r="H23700" s="101"/>
      <c r="I23700" s="101"/>
    </row>
    <row r="23701" spans="8:9" x14ac:dyDescent="0.2">
      <c r="H23701" s="101"/>
      <c r="I23701" s="101"/>
    </row>
    <row r="23702" spans="8:9" x14ac:dyDescent="0.2">
      <c r="H23702" s="101"/>
      <c r="I23702" s="101"/>
    </row>
    <row r="23703" spans="8:9" x14ac:dyDescent="0.2">
      <c r="H23703" s="101"/>
      <c r="I23703" s="101"/>
    </row>
    <row r="23704" spans="8:9" x14ac:dyDescent="0.2">
      <c r="H23704" s="101"/>
      <c r="I23704" s="101"/>
    </row>
    <row r="23705" spans="8:9" x14ac:dyDescent="0.2">
      <c r="H23705" s="101"/>
      <c r="I23705" s="101"/>
    </row>
    <row r="23706" spans="8:9" x14ac:dyDescent="0.2">
      <c r="H23706" s="101"/>
      <c r="I23706" s="101"/>
    </row>
    <row r="23707" spans="8:9" x14ac:dyDescent="0.2">
      <c r="H23707" s="101"/>
      <c r="I23707" s="101"/>
    </row>
    <row r="23708" spans="8:9" x14ac:dyDescent="0.2">
      <c r="H23708" s="101"/>
      <c r="I23708" s="101"/>
    </row>
    <row r="23709" spans="8:9" x14ac:dyDescent="0.2">
      <c r="H23709" s="101"/>
      <c r="I23709" s="101"/>
    </row>
    <row r="23710" spans="8:9" x14ac:dyDescent="0.2">
      <c r="H23710" s="101"/>
      <c r="I23710" s="101"/>
    </row>
    <row r="23711" spans="8:9" x14ac:dyDescent="0.2">
      <c r="H23711" s="101"/>
      <c r="I23711" s="101"/>
    </row>
    <row r="23712" spans="8:9" x14ac:dyDescent="0.2">
      <c r="H23712" s="101"/>
      <c r="I23712" s="101"/>
    </row>
    <row r="23713" spans="8:9" x14ac:dyDescent="0.2">
      <c r="H23713" s="101"/>
      <c r="I23713" s="101"/>
    </row>
    <row r="23714" spans="8:9" x14ac:dyDescent="0.2">
      <c r="H23714" s="101"/>
      <c r="I23714" s="101"/>
    </row>
    <row r="23715" spans="8:9" x14ac:dyDescent="0.2">
      <c r="H23715" s="101"/>
      <c r="I23715" s="101"/>
    </row>
    <row r="23716" spans="8:9" x14ac:dyDescent="0.2">
      <c r="H23716" s="101"/>
      <c r="I23716" s="101"/>
    </row>
    <row r="23717" spans="8:9" x14ac:dyDescent="0.2">
      <c r="H23717" s="101"/>
      <c r="I23717" s="101"/>
    </row>
    <row r="23718" spans="8:9" x14ac:dyDescent="0.2">
      <c r="H23718" s="101"/>
      <c r="I23718" s="101"/>
    </row>
    <row r="23719" spans="8:9" x14ac:dyDescent="0.2">
      <c r="H23719" s="101"/>
      <c r="I23719" s="101"/>
    </row>
    <row r="23720" spans="8:9" x14ac:dyDescent="0.2">
      <c r="H23720" s="101"/>
      <c r="I23720" s="101"/>
    </row>
    <row r="23721" spans="8:9" x14ac:dyDescent="0.2">
      <c r="H23721" s="101"/>
      <c r="I23721" s="101"/>
    </row>
    <row r="23722" spans="8:9" x14ac:dyDescent="0.2">
      <c r="H23722" s="101"/>
      <c r="I23722" s="101"/>
    </row>
    <row r="23723" spans="8:9" x14ac:dyDescent="0.2">
      <c r="H23723" s="101"/>
      <c r="I23723" s="101"/>
    </row>
    <row r="23724" spans="8:9" x14ac:dyDescent="0.2">
      <c r="H23724" s="101"/>
      <c r="I23724" s="101"/>
    </row>
    <row r="23725" spans="8:9" x14ac:dyDescent="0.2">
      <c r="H23725" s="101"/>
      <c r="I23725" s="101"/>
    </row>
    <row r="23726" spans="8:9" x14ac:dyDescent="0.2">
      <c r="H23726" s="101"/>
      <c r="I23726" s="101"/>
    </row>
    <row r="23727" spans="8:9" x14ac:dyDescent="0.2">
      <c r="H23727" s="101"/>
      <c r="I23727" s="101"/>
    </row>
    <row r="23728" spans="8:9" x14ac:dyDescent="0.2">
      <c r="H23728" s="101"/>
      <c r="I23728" s="101"/>
    </row>
    <row r="23729" spans="8:9" x14ac:dyDescent="0.2">
      <c r="H23729" s="101"/>
      <c r="I23729" s="101"/>
    </row>
    <row r="23730" spans="8:9" x14ac:dyDescent="0.2">
      <c r="H23730" s="101"/>
      <c r="I23730" s="101"/>
    </row>
    <row r="23731" spans="8:9" x14ac:dyDescent="0.2">
      <c r="H23731" s="101"/>
      <c r="I23731" s="101"/>
    </row>
    <row r="23732" spans="8:9" x14ac:dyDescent="0.2">
      <c r="H23732" s="101"/>
      <c r="I23732" s="101"/>
    </row>
    <row r="23733" spans="8:9" x14ac:dyDescent="0.2">
      <c r="H23733" s="101"/>
      <c r="I23733" s="101"/>
    </row>
    <row r="23734" spans="8:9" x14ac:dyDescent="0.2">
      <c r="H23734" s="101"/>
      <c r="I23734" s="101"/>
    </row>
    <row r="23735" spans="8:9" x14ac:dyDescent="0.2">
      <c r="H23735" s="101"/>
      <c r="I23735" s="101"/>
    </row>
    <row r="23736" spans="8:9" x14ac:dyDescent="0.2">
      <c r="H23736" s="101"/>
      <c r="I23736" s="101"/>
    </row>
    <row r="23737" spans="8:9" x14ac:dyDescent="0.2">
      <c r="H23737" s="101"/>
      <c r="I23737" s="101"/>
    </row>
    <row r="23738" spans="8:9" x14ac:dyDescent="0.2">
      <c r="H23738" s="101"/>
      <c r="I23738" s="101"/>
    </row>
    <row r="23739" spans="8:9" x14ac:dyDescent="0.2">
      <c r="H23739" s="101"/>
      <c r="I23739" s="101"/>
    </row>
    <row r="23740" spans="8:9" x14ac:dyDescent="0.2">
      <c r="H23740" s="101"/>
      <c r="I23740" s="101"/>
    </row>
    <row r="23741" spans="8:9" x14ac:dyDescent="0.2">
      <c r="H23741" s="101"/>
      <c r="I23741" s="101"/>
    </row>
    <row r="23742" spans="8:9" x14ac:dyDescent="0.2">
      <c r="H23742" s="101"/>
      <c r="I23742" s="101"/>
    </row>
    <row r="23743" spans="8:9" x14ac:dyDescent="0.2">
      <c r="H23743" s="101"/>
      <c r="I23743" s="101"/>
    </row>
    <row r="23744" spans="8:9" x14ac:dyDescent="0.2">
      <c r="H23744" s="101"/>
      <c r="I23744" s="101"/>
    </row>
    <row r="23745" spans="8:9" x14ac:dyDescent="0.2">
      <c r="H23745" s="101"/>
      <c r="I23745" s="101"/>
    </row>
    <row r="23746" spans="8:9" x14ac:dyDescent="0.2">
      <c r="H23746" s="101"/>
      <c r="I23746" s="101"/>
    </row>
    <row r="23747" spans="8:9" x14ac:dyDescent="0.2">
      <c r="H23747" s="101"/>
      <c r="I23747" s="101"/>
    </row>
    <row r="23748" spans="8:9" x14ac:dyDescent="0.2">
      <c r="H23748" s="101"/>
      <c r="I23748" s="101"/>
    </row>
    <row r="23749" spans="8:9" x14ac:dyDescent="0.2">
      <c r="H23749" s="101"/>
      <c r="I23749" s="101"/>
    </row>
    <row r="23750" spans="8:9" x14ac:dyDescent="0.2">
      <c r="H23750" s="101"/>
      <c r="I23750" s="101"/>
    </row>
    <row r="23751" spans="8:9" x14ac:dyDescent="0.2">
      <c r="H23751" s="101"/>
      <c r="I23751" s="101"/>
    </row>
    <row r="23752" spans="8:9" x14ac:dyDescent="0.2">
      <c r="H23752" s="101"/>
      <c r="I23752" s="101"/>
    </row>
    <row r="23753" spans="8:9" x14ac:dyDescent="0.2">
      <c r="H23753" s="101"/>
      <c r="I23753" s="101"/>
    </row>
    <row r="23754" spans="8:9" x14ac:dyDescent="0.2">
      <c r="H23754" s="101"/>
      <c r="I23754" s="101"/>
    </row>
    <row r="23755" spans="8:9" x14ac:dyDescent="0.2">
      <c r="H23755" s="101"/>
      <c r="I23755" s="101"/>
    </row>
    <row r="23756" spans="8:9" x14ac:dyDescent="0.2">
      <c r="H23756" s="101"/>
      <c r="I23756" s="101"/>
    </row>
    <row r="23757" spans="8:9" x14ac:dyDescent="0.2">
      <c r="H23757" s="101"/>
      <c r="I23757" s="101"/>
    </row>
    <row r="23758" spans="8:9" x14ac:dyDescent="0.2">
      <c r="H23758" s="101"/>
      <c r="I23758" s="101"/>
    </row>
    <row r="23759" spans="8:9" x14ac:dyDescent="0.2">
      <c r="H23759" s="101"/>
      <c r="I23759" s="101"/>
    </row>
    <row r="23760" spans="8:9" x14ac:dyDescent="0.2">
      <c r="H23760" s="101"/>
      <c r="I23760" s="101"/>
    </row>
    <row r="23761" spans="8:9" x14ac:dyDescent="0.2">
      <c r="H23761" s="101"/>
      <c r="I23761" s="101"/>
    </row>
    <row r="23762" spans="8:9" x14ac:dyDescent="0.2">
      <c r="H23762" s="101"/>
      <c r="I23762" s="101"/>
    </row>
    <row r="23763" spans="8:9" x14ac:dyDescent="0.2">
      <c r="H23763" s="101"/>
      <c r="I23763" s="101"/>
    </row>
    <row r="23764" spans="8:9" x14ac:dyDescent="0.2">
      <c r="H23764" s="101"/>
      <c r="I23764" s="101"/>
    </row>
    <row r="23765" spans="8:9" x14ac:dyDescent="0.2">
      <c r="H23765" s="101"/>
      <c r="I23765" s="101"/>
    </row>
    <row r="23766" spans="8:9" x14ac:dyDescent="0.2">
      <c r="H23766" s="101"/>
      <c r="I23766" s="101"/>
    </row>
    <row r="23767" spans="8:9" x14ac:dyDescent="0.2">
      <c r="H23767" s="101"/>
      <c r="I23767" s="101"/>
    </row>
    <row r="23768" spans="8:9" x14ac:dyDescent="0.2">
      <c r="H23768" s="101"/>
      <c r="I23768" s="101"/>
    </row>
    <row r="23769" spans="8:9" x14ac:dyDescent="0.2">
      <c r="H23769" s="101"/>
      <c r="I23769" s="101"/>
    </row>
    <row r="23770" spans="8:9" x14ac:dyDescent="0.2">
      <c r="H23770" s="101"/>
      <c r="I23770" s="101"/>
    </row>
    <row r="23771" spans="8:9" x14ac:dyDescent="0.2">
      <c r="H23771" s="101"/>
      <c r="I23771" s="101"/>
    </row>
    <row r="23772" spans="8:9" x14ac:dyDescent="0.2">
      <c r="H23772" s="101"/>
      <c r="I23772" s="101"/>
    </row>
    <row r="23773" spans="8:9" x14ac:dyDescent="0.2">
      <c r="H23773" s="101"/>
      <c r="I23773" s="101"/>
    </row>
    <row r="23774" spans="8:9" x14ac:dyDescent="0.2">
      <c r="H23774" s="101"/>
      <c r="I23774" s="101"/>
    </row>
    <row r="23775" spans="8:9" x14ac:dyDescent="0.2">
      <c r="H23775" s="101"/>
      <c r="I23775" s="101"/>
    </row>
    <row r="23776" spans="8:9" x14ac:dyDescent="0.2">
      <c r="H23776" s="101"/>
      <c r="I23776" s="101"/>
    </row>
    <row r="23777" spans="8:9" x14ac:dyDescent="0.2">
      <c r="H23777" s="101"/>
      <c r="I23777" s="101"/>
    </row>
    <row r="23778" spans="8:9" x14ac:dyDescent="0.2">
      <c r="H23778" s="101"/>
      <c r="I23778" s="101"/>
    </row>
    <row r="23779" spans="8:9" x14ac:dyDescent="0.2">
      <c r="H23779" s="101"/>
      <c r="I23779" s="101"/>
    </row>
    <row r="23780" spans="8:9" x14ac:dyDescent="0.2">
      <c r="H23780" s="101"/>
      <c r="I23780" s="101"/>
    </row>
    <row r="23781" spans="8:9" x14ac:dyDescent="0.2">
      <c r="H23781" s="101"/>
      <c r="I23781" s="101"/>
    </row>
    <row r="23782" spans="8:9" x14ac:dyDescent="0.2">
      <c r="H23782" s="101"/>
      <c r="I23782" s="101"/>
    </row>
    <row r="23783" spans="8:9" x14ac:dyDescent="0.2">
      <c r="H23783" s="101"/>
      <c r="I23783" s="101"/>
    </row>
    <row r="23784" spans="8:9" x14ac:dyDescent="0.2">
      <c r="H23784" s="101"/>
      <c r="I23784" s="101"/>
    </row>
    <row r="23785" spans="8:9" x14ac:dyDescent="0.2">
      <c r="H23785" s="101"/>
      <c r="I23785" s="101"/>
    </row>
    <row r="23786" spans="8:9" x14ac:dyDescent="0.2">
      <c r="H23786" s="101"/>
      <c r="I23786" s="101"/>
    </row>
    <row r="23787" spans="8:9" x14ac:dyDescent="0.2">
      <c r="H23787" s="101"/>
      <c r="I23787" s="101"/>
    </row>
    <row r="23788" spans="8:9" x14ac:dyDescent="0.2">
      <c r="H23788" s="101"/>
      <c r="I23788" s="101"/>
    </row>
    <row r="23789" spans="8:9" x14ac:dyDescent="0.2">
      <c r="H23789" s="101"/>
      <c r="I23789" s="101"/>
    </row>
    <row r="23790" spans="8:9" x14ac:dyDescent="0.2">
      <c r="H23790" s="101"/>
      <c r="I23790" s="101"/>
    </row>
    <row r="23791" spans="8:9" x14ac:dyDescent="0.2">
      <c r="H23791" s="101"/>
      <c r="I23791" s="101"/>
    </row>
    <row r="23792" spans="8:9" x14ac:dyDescent="0.2">
      <c r="H23792" s="101"/>
      <c r="I23792" s="101"/>
    </row>
    <row r="23793" spans="8:9" x14ac:dyDescent="0.2">
      <c r="H23793" s="101"/>
      <c r="I23793" s="101"/>
    </row>
    <row r="23794" spans="8:9" x14ac:dyDescent="0.2">
      <c r="H23794" s="101"/>
      <c r="I23794" s="101"/>
    </row>
    <row r="23795" spans="8:9" x14ac:dyDescent="0.2">
      <c r="H23795" s="101"/>
      <c r="I23795" s="101"/>
    </row>
    <row r="23796" spans="8:9" x14ac:dyDescent="0.2">
      <c r="H23796" s="101"/>
      <c r="I23796" s="101"/>
    </row>
    <row r="23797" spans="8:9" x14ac:dyDescent="0.2">
      <c r="H23797" s="101"/>
      <c r="I23797" s="101"/>
    </row>
    <row r="23798" spans="8:9" x14ac:dyDescent="0.2">
      <c r="H23798" s="101"/>
      <c r="I23798" s="101"/>
    </row>
    <row r="23799" spans="8:9" x14ac:dyDescent="0.2">
      <c r="H23799" s="101"/>
      <c r="I23799" s="101"/>
    </row>
    <row r="23800" spans="8:9" x14ac:dyDescent="0.2">
      <c r="H23800" s="101"/>
      <c r="I23800" s="101"/>
    </row>
    <row r="23801" spans="8:9" x14ac:dyDescent="0.2">
      <c r="H23801" s="101"/>
      <c r="I23801" s="101"/>
    </row>
    <row r="23802" spans="8:9" x14ac:dyDescent="0.2">
      <c r="H23802" s="101"/>
      <c r="I23802" s="101"/>
    </row>
    <row r="23803" spans="8:9" x14ac:dyDescent="0.2">
      <c r="H23803" s="101"/>
      <c r="I23803" s="101"/>
    </row>
    <row r="23804" spans="8:9" x14ac:dyDescent="0.2">
      <c r="H23804" s="101"/>
      <c r="I23804" s="101"/>
    </row>
    <row r="23805" spans="8:9" x14ac:dyDescent="0.2">
      <c r="H23805" s="101"/>
      <c r="I23805" s="101"/>
    </row>
    <row r="23806" spans="8:9" x14ac:dyDescent="0.2">
      <c r="H23806" s="101"/>
      <c r="I23806" s="101"/>
    </row>
    <row r="23807" spans="8:9" x14ac:dyDescent="0.2">
      <c r="H23807" s="101"/>
      <c r="I23807" s="101"/>
    </row>
    <row r="23808" spans="8:9" x14ac:dyDescent="0.2">
      <c r="H23808" s="101"/>
      <c r="I23808" s="101"/>
    </row>
    <row r="23809" spans="8:9" x14ac:dyDescent="0.2">
      <c r="H23809" s="101"/>
      <c r="I23809" s="101"/>
    </row>
    <row r="23810" spans="8:9" x14ac:dyDescent="0.2">
      <c r="H23810" s="101"/>
      <c r="I23810" s="101"/>
    </row>
    <row r="23811" spans="8:9" x14ac:dyDescent="0.2">
      <c r="H23811" s="101"/>
      <c r="I23811" s="101"/>
    </row>
    <row r="23812" spans="8:9" x14ac:dyDescent="0.2">
      <c r="H23812" s="101"/>
      <c r="I23812" s="101"/>
    </row>
    <row r="23813" spans="8:9" x14ac:dyDescent="0.2">
      <c r="H23813" s="101"/>
      <c r="I23813" s="101"/>
    </row>
    <row r="23814" spans="8:9" x14ac:dyDescent="0.2">
      <c r="H23814" s="101"/>
      <c r="I23814" s="101"/>
    </row>
    <row r="23815" spans="8:9" x14ac:dyDescent="0.2">
      <c r="H23815" s="101"/>
      <c r="I23815" s="101"/>
    </row>
    <row r="23816" spans="8:9" x14ac:dyDescent="0.2">
      <c r="H23816" s="101"/>
      <c r="I23816" s="101"/>
    </row>
    <row r="23817" spans="8:9" x14ac:dyDescent="0.2">
      <c r="H23817" s="101"/>
      <c r="I23817" s="101"/>
    </row>
    <row r="23818" spans="8:9" x14ac:dyDescent="0.2">
      <c r="H23818" s="101"/>
      <c r="I23818" s="101"/>
    </row>
    <row r="23819" spans="8:9" x14ac:dyDescent="0.2">
      <c r="H23819" s="101"/>
      <c r="I23819" s="101"/>
    </row>
    <row r="23820" spans="8:9" x14ac:dyDescent="0.2">
      <c r="H23820" s="101"/>
      <c r="I23820" s="101"/>
    </row>
    <row r="23821" spans="8:9" x14ac:dyDescent="0.2">
      <c r="H23821" s="101"/>
      <c r="I23821" s="101"/>
    </row>
    <row r="23822" spans="8:9" x14ac:dyDescent="0.2">
      <c r="H23822" s="101"/>
      <c r="I23822" s="101"/>
    </row>
    <row r="23823" spans="8:9" x14ac:dyDescent="0.2">
      <c r="H23823" s="101"/>
      <c r="I23823" s="101"/>
    </row>
    <row r="23824" spans="8:9" x14ac:dyDescent="0.2">
      <c r="H23824" s="101"/>
      <c r="I23824" s="101"/>
    </row>
    <row r="23825" spans="8:9" x14ac:dyDescent="0.2">
      <c r="H23825" s="101"/>
      <c r="I23825" s="101"/>
    </row>
    <row r="23826" spans="8:9" x14ac:dyDescent="0.2">
      <c r="H23826" s="101"/>
      <c r="I23826" s="101"/>
    </row>
    <row r="23827" spans="8:9" x14ac:dyDescent="0.2">
      <c r="H23827" s="101"/>
      <c r="I23827" s="101"/>
    </row>
    <row r="23828" spans="8:9" x14ac:dyDescent="0.2">
      <c r="H23828" s="101"/>
      <c r="I23828" s="101"/>
    </row>
    <row r="23829" spans="8:9" x14ac:dyDescent="0.2">
      <c r="H23829" s="101"/>
      <c r="I23829" s="101"/>
    </row>
    <row r="23830" spans="8:9" x14ac:dyDescent="0.2">
      <c r="H23830" s="101"/>
      <c r="I23830" s="101"/>
    </row>
    <row r="23831" spans="8:9" x14ac:dyDescent="0.2">
      <c r="H23831" s="101"/>
      <c r="I23831" s="101"/>
    </row>
    <row r="23832" spans="8:9" x14ac:dyDescent="0.2">
      <c r="H23832" s="101"/>
      <c r="I23832" s="101"/>
    </row>
    <row r="23833" spans="8:9" x14ac:dyDescent="0.2">
      <c r="H23833" s="101"/>
      <c r="I23833" s="101"/>
    </row>
    <row r="23834" spans="8:9" x14ac:dyDescent="0.2">
      <c r="H23834" s="101"/>
      <c r="I23834" s="101"/>
    </row>
    <row r="23835" spans="8:9" x14ac:dyDescent="0.2">
      <c r="H23835" s="101"/>
      <c r="I23835" s="101"/>
    </row>
    <row r="23836" spans="8:9" x14ac:dyDescent="0.2">
      <c r="H23836" s="101"/>
      <c r="I23836" s="101"/>
    </row>
    <row r="23837" spans="8:9" x14ac:dyDescent="0.2">
      <c r="H23837" s="101"/>
      <c r="I23837" s="101"/>
    </row>
    <row r="23838" spans="8:9" x14ac:dyDescent="0.2">
      <c r="H23838" s="101"/>
      <c r="I23838" s="101"/>
    </row>
    <row r="23839" spans="8:9" x14ac:dyDescent="0.2">
      <c r="H23839" s="101"/>
      <c r="I23839" s="101"/>
    </row>
    <row r="23840" spans="8:9" x14ac:dyDescent="0.2">
      <c r="H23840" s="101"/>
      <c r="I23840" s="101"/>
    </row>
    <row r="23841" spans="8:9" x14ac:dyDescent="0.2">
      <c r="H23841" s="101"/>
      <c r="I23841" s="101"/>
    </row>
    <row r="23842" spans="8:9" x14ac:dyDescent="0.2">
      <c r="H23842" s="101"/>
      <c r="I23842" s="101"/>
    </row>
    <row r="23843" spans="8:9" x14ac:dyDescent="0.2">
      <c r="H23843" s="101"/>
      <c r="I23843" s="101"/>
    </row>
    <row r="23844" spans="8:9" x14ac:dyDescent="0.2">
      <c r="H23844" s="101"/>
      <c r="I23844" s="101"/>
    </row>
    <row r="23845" spans="8:9" x14ac:dyDescent="0.2">
      <c r="H23845" s="101"/>
      <c r="I23845" s="101"/>
    </row>
    <row r="23846" spans="8:9" x14ac:dyDescent="0.2">
      <c r="H23846" s="101"/>
      <c r="I23846" s="101"/>
    </row>
    <row r="23847" spans="8:9" x14ac:dyDescent="0.2">
      <c r="H23847" s="101"/>
      <c r="I23847" s="101"/>
    </row>
    <row r="23848" spans="8:9" x14ac:dyDescent="0.2">
      <c r="H23848" s="101"/>
      <c r="I23848" s="101"/>
    </row>
    <row r="23849" spans="8:9" x14ac:dyDescent="0.2">
      <c r="H23849" s="101"/>
      <c r="I23849" s="101"/>
    </row>
    <row r="23850" spans="8:9" x14ac:dyDescent="0.2">
      <c r="H23850" s="101"/>
      <c r="I23850" s="101"/>
    </row>
    <row r="23851" spans="8:9" x14ac:dyDescent="0.2">
      <c r="H23851" s="101"/>
      <c r="I23851" s="101"/>
    </row>
    <row r="23852" spans="8:9" x14ac:dyDescent="0.2">
      <c r="H23852" s="101"/>
      <c r="I23852" s="101"/>
    </row>
    <row r="23853" spans="8:9" x14ac:dyDescent="0.2">
      <c r="H23853" s="101"/>
      <c r="I23853" s="101"/>
    </row>
    <row r="23854" spans="8:9" x14ac:dyDescent="0.2">
      <c r="H23854" s="101"/>
      <c r="I23854" s="101"/>
    </row>
    <row r="23855" spans="8:9" x14ac:dyDescent="0.2">
      <c r="H23855" s="101"/>
      <c r="I23855" s="101"/>
    </row>
    <row r="23856" spans="8:9" x14ac:dyDescent="0.2">
      <c r="H23856" s="101"/>
      <c r="I23856" s="101"/>
    </row>
    <row r="23857" spans="8:9" x14ac:dyDescent="0.2">
      <c r="H23857" s="101"/>
      <c r="I23857" s="101"/>
    </row>
    <row r="23858" spans="8:9" x14ac:dyDescent="0.2">
      <c r="H23858" s="101"/>
      <c r="I23858" s="101"/>
    </row>
    <row r="23859" spans="8:9" x14ac:dyDescent="0.2">
      <c r="H23859" s="101"/>
      <c r="I23859" s="101"/>
    </row>
    <row r="23860" spans="8:9" x14ac:dyDescent="0.2">
      <c r="H23860" s="101"/>
      <c r="I23860" s="101"/>
    </row>
    <row r="23861" spans="8:9" x14ac:dyDescent="0.2">
      <c r="H23861" s="101"/>
      <c r="I23861" s="101"/>
    </row>
    <row r="23862" spans="8:9" x14ac:dyDescent="0.2">
      <c r="H23862" s="101"/>
      <c r="I23862" s="101"/>
    </row>
    <row r="23863" spans="8:9" x14ac:dyDescent="0.2">
      <c r="H23863" s="101"/>
      <c r="I23863" s="101"/>
    </row>
    <row r="23864" spans="8:9" x14ac:dyDescent="0.2">
      <c r="H23864" s="101"/>
      <c r="I23864" s="101"/>
    </row>
    <row r="23865" spans="8:9" x14ac:dyDescent="0.2">
      <c r="H23865" s="101"/>
      <c r="I23865" s="101"/>
    </row>
    <row r="23866" spans="8:9" x14ac:dyDescent="0.2">
      <c r="H23866" s="101"/>
      <c r="I23866" s="101"/>
    </row>
    <row r="23867" spans="8:9" x14ac:dyDescent="0.2">
      <c r="H23867" s="101"/>
      <c r="I23867" s="101"/>
    </row>
    <row r="23868" spans="8:9" x14ac:dyDescent="0.2">
      <c r="H23868" s="101"/>
      <c r="I23868" s="101"/>
    </row>
    <row r="23869" spans="8:9" x14ac:dyDescent="0.2">
      <c r="H23869" s="101"/>
      <c r="I23869" s="101"/>
    </row>
    <row r="23870" spans="8:9" x14ac:dyDescent="0.2">
      <c r="H23870" s="101"/>
      <c r="I23870" s="101"/>
    </row>
    <row r="23871" spans="8:9" x14ac:dyDescent="0.2">
      <c r="H23871" s="101"/>
      <c r="I23871" s="101"/>
    </row>
    <row r="23872" spans="8:9" x14ac:dyDescent="0.2">
      <c r="H23872" s="101"/>
      <c r="I23872" s="101"/>
    </row>
    <row r="23873" spans="8:9" x14ac:dyDescent="0.2">
      <c r="H23873" s="101"/>
      <c r="I23873" s="101"/>
    </row>
    <row r="23874" spans="8:9" x14ac:dyDescent="0.2">
      <c r="H23874" s="101"/>
      <c r="I23874" s="101"/>
    </row>
    <row r="23875" spans="8:9" x14ac:dyDescent="0.2">
      <c r="H23875" s="101"/>
      <c r="I23875" s="101"/>
    </row>
    <row r="23876" spans="8:9" x14ac:dyDescent="0.2">
      <c r="H23876" s="101"/>
      <c r="I23876" s="101"/>
    </row>
    <row r="23877" spans="8:9" x14ac:dyDescent="0.2">
      <c r="H23877" s="101"/>
      <c r="I23877" s="101"/>
    </row>
    <row r="23878" spans="8:9" x14ac:dyDescent="0.2">
      <c r="H23878" s="101"/>
      <c r="I23878" s="101"/>
    </row>
    <row r="23879" spans="8:9" x14ac:dyDescent="0.2">
      <c r="H23879" s="101"/>
      <c r="I23879" s="101"/>
    </row>
    <row r="23880" spans="8:9" x14ac:dyDescent="0.2">
      <c r="H23880" s="101"/>
      <c r="I23880" s="101"/>
    </row>
    <row r="23881" spans="8:9" x14ac:dyDescent="0.2">
      <c r="H23881" s="101"/>
      <c r="I23881" s="101"/>
    </row>
    <row r="23882" spans="8:9" x14ac:dyDescent="0.2">
      <c r="H23882" s="101"/>
      <c r="I23882" s="101"/>
    </row>
    <row r="23883" spans="8:9" x14ac:dyDescent="0.2">
      <c r="H23883" s="101"/>
      <c r="I23883" s="101"/>
    </row>
    <row r="23884" spans="8:9" x14ac:dyDescent="0.2">
      <c r="H23884" s="101"/>
      <c r="I23884" s="101"/>
    </row>
    <row r="23885" spans="8:9" x14ac:dyDescent="0.2">
      <c r="H23885" s="101"/>
      <c r="I23885" s="101"/>
    </row>
    <row r="23886" spans="8:9" x14ac:dyDescent="0.2">
      <c r="H23886" s="101"/>
      <c r="I23886" s="101"/>
    </row>
    <row r="23887" spans="8:9" x14ac:dyDescent="0.2">
      <c r="H23887" s="101"/>
      <c r="I23887" s="101"/>
    </row>
    <row r="23888" spans="8:9" x14ac:dyDescent="0.2">
      <c r="H23888" s="101"/>
      <c r="I23888" s="101"/>
    </row>
    <row r="23889" spans="8:9" x14ac:dyDescent="0.2">
      <c r="H23889" s="101"/>
      <c r="I23889" s="101"/>
    </row>
    <row r="23890" spans="8:9" x14ac:dyDescent="0.2">
      <c r="H23890" s="101"/>
      <c r="I23890" s="101"/>
    </row>
    <row r="23891" spans="8:9" x14ac:dyDescent="0.2">
      <c r="H23891" s="101"/>
      <c r="I23891" s="101"/>
    </row>
    <row r="23892" spans="8:9" x14ac:dyDescent="0.2">
      <c r="H23892" s="101"/>
      <c r="I23892" s="101"/>
    </row>
    <row r="23893" spans="8:9" x14ac:dyDescent="0.2">
      <c r="H23893" s="101"/>
      <c r="I23893" s="101"/>
    </row>
    <row r="23894" spans="8:9" x14ac:dyDescent="0.2">
      <c r="H23894" s="101"/>
      <c r="I23894" s="101"/>
    </row>
    <row r="23895" spans="8:9" x14ac:dyDescent="0.2">
      <c r="H23895" s="101"/>
      <c r="I23895" s="101"/>
    </row>
    <row r="23896" spans="8:9" x14ac:dyDescent="0.2">
      <c r="H23896" s="101"/>
      <c r="I23896" s="101"/>
    </row>
    <row r="23897" spans="8:9" x14ac:dyDescent="0.2">
      <c r="H23897" s="101"/>
      <c r="I23897" s="101"/>
    </row>
    <row r="23898" spans="8:9" x14ac:dyDescent="0.2">
      <c r="H23898" s="101"/>
      <c r="I23898" s="101"/>
    </row>
    <row r="23899" spans="8:9" x14ac:dyDescent="0.2">
      <c r="H23899" s="101"/>
      <c r="I23899" s="101"/>
    </row>
    <row r="23900" spans="8:9" x14ac:dyDescent="0.2">
      <c r="H23900" s="101"/>
      <c r="I23900" s="101"/>
    </row>
    <row r="23901" spans="8:9" x14ac:dyDescent="0.2">
      <c r="H23901" s="101"/>
      <c r="I23901" s="101"/>
    </row>
    <row r="23902" spans="8:9" x14ac:dyDescent="0.2">
      <c r="H23902" s="101"/>
      <c r="I23902" s="101"/>
    </row>
    <row r="23903" spans="8:9" x14ac:dyDescent="0.2">
      <c r="H23903" s="101"/>
      <c r="I23903" s="101"/>
    </row>
    <row r="23904" spans="8:9" x14ac:dyDescent="0.2">
      <c r="H23904" s="101"/>
      <c r="I23904" s="101"/>
    </row>
    <row r="23905" spans="8:9" x14ac:dyDescent="0.2">
      <c r="H23905" s="101"/>
      <c r="I23905" s="101"/>
    </row>
    <row r="23906" spans="8:9" x14ac:dyDescent="0.2">
      <c r="H23906" s="101"/>
      <c r="I23906" s="101"/>
    </row>
    <row r="23907" spans="8:9" x14ac:dyDescent="0.2">
      <c r="H23907" s="101"/>
      <c r="I23907" s="101"/>
    </row>
    <row r="23908" spans="8:9" x14ac:dyDescent="0.2">
      <c r="H23908" s="101"/>
      <c r="I23908" s="101"/>
    </row>
    <row r="23909" spans="8:9" x14ac:dyDescent="0.2">
      <c r="H23909" s="101"/>
      <c r="I23909" s="101"/>
    </row>
    <row r="23910" spans="8:9" x14ac:dyDescent="0.2">
      <c r="H23910" s="101"/>
      <c r="I23910" s="101"/>
    </row>
    <row r="23911" spans="8:9" x14ac:dyDescent="0.2">
      <c r="H23911" s="101"/>
      <c r="I23911" s="101"/>
    </row>
    <row r="23912" spans="8:9" x14ac:dyDescent="0.2">
      <c r="H23912" s="101"/>
      <c r="I23912" s="101"/>
    </row>
    <row r="23913" spans="8:9" x14ac:dyDescent="0.2">
      <c r="H23913" s="101"/>
      <c r="I23913" s="101"/>
    </row>
    <row r="23914" spans="8:9" x14ac:dyDescent="0.2">
      <c r="H23914" s="101"/>
      <c r="I23914" s="101"/>
    </row>
    <row r="23915" spans="8:9" x14ac:dyDescent="0.2">
      <c r="H23915" s="101"/>
      <c r="I23915" s="101"/>
    </row>
    <row r="23916" spans="8:9" x14ac:dyDescent="0.2">
      <c r="H23916" s="101"/>
      <c r="I23916" s="101"/>
    </row>
    <row r="23917" spans="8:9" x14ac:dyDescent="0.2">
      <c r="H23917" s="101"/>
      <c r="I23917" s="101"/>
    </row>
    <row r="23918" spans="8:9" x14ac:dyDescent="0.2">
      <c r="H23918" s="101"/>
      <c r="I23918" s="101"/>
    </row>
    <row r="23919" spans="8:9" x14ac:dyDescent="0.2">
      <c r="H23919" s="101"/>
      <c r="I23919" s="101"/>
    </row>
    <row r="23920" spans="8:9" x14ac:dyDescent="0.2">
      <c r="H23920" s="101"/>
      <c r="I23920" s="101"/>
    </row>
    <row r="23921" spans="8:9" x14ac:dyDescent="0.2">
      <c r="H23921" s="101"/>
      <c r="I23921" s="101"/>
    </row>
    <row r="23922" spans="8:9" x14ac:dyDescent="0.2">
      <c r="H23922" s="101"/>
      <c r="I23922" s="101"/>
    </row>
    <row r="23923" spans="8:9" x14ac:dyDescent="0.2">
      <c r="H23923" s="101"/>
      <c r="I23923" s="101"/>
    </row>
    <row r="23924" spans="8:9" x14ac:dyDescent="0.2">
      <c r="H23924" s="101"/>
      <c r="I23924" s="101"/>
    </row>
    <row r="23925" spans="8:9" x14ac:dyDescent="0.2">
      <c r="H23925" s="101"/>
      <c r="I23925" s="101"/>
    </row>
    <row r="23926" spans="8:9" x14ac:dyDescent="0.2">
      <c r="H23926" s="101"/>
      <c r="I23926" s="101"/>
    </row>
    <row r="23927" spans="8:9" x14ac:dyDescent="0.2">
      <c r="H23927" s="101"/>
      <c r="I23927" s="101"/>
    </row>
    <row r="23928" spans="8:9" x14ac:dyDescent="0.2">
      <c r="H23928" s="101"/>
      <c r="I23928" s="101"/>
    </row>
    <row r="23929" spans="8:9" x14ac:dyDescent="0.2">
      <c r="H23929" s="101"/>
      <c r="I23929" s="101"/>
    </row>
    <row r="23930" spans="8:9" x14ac:dyDescent="0.2">
      <c r="H23930" s="101"/>
      <c r="I23930" s="101"/>
    </row>
    <row r="23931" spans="8:9" x14ac:dyDescent="0.2">
      <c r="H23931" s="101"/>
      <c r="I23931" s="101"/>
    </row>
    <row r="23932" spans="8:9" x14ac:dyDescent="0.2">
      <c r="H23932" s="101"/>
      <c r="I23932" s="101"/>
    </row>
    <row r="23933" spans="8:9" x14ac:dyDescent="0.2">
      <c r="H23933" s="101"/>
      <c r="I23933" s="101"/>
    </row>
    <row r="23934" spans="8:9" x14ac:dyDescent="0.2">
      <c r="H23934" s="101"/>
      <c r="I23934" s="101"/>
    </row>
    <row r="23935" spans="8:9" x14ac:dyDescent="0.2">
      <c r="H23935" s="101"/>
      <c r="I23935" s="101"/>
    </row>
    <row r="23936" spans="8:9" x14ac:dyDescent="0.2">
      <c r="H23936" s="101"/>
      <c r="I23936" s="101"/>
    </row>
    <row r="23937" spans="8:9" x14ac:dyDescent="0.2">
      <c r="H23937" s="101"/>
      <c r="I23937" s="101"/>
    </row>
    <row r="23938" spans="8:9" x14ac:dyDescent="0.2">
      <c r="H23938" s="101"/>
      <c r="I23938" s="101"/>
    </row>
    <row r="23939" spans="8:9" x14ac:dyDescent="0.2">
      <c r="H23939" s="101"/>
      <c r="I23939" s="101"/>
    </row>
    <row r="23940" spans="8:9" x14ac:dyDescent="0.2">
      <c r="H23940" s="101"/>
      <c r="I23940" s="101"/>
    </row>
    <row r="23941" spans="8:9" x14ac:dyDescent="0.2">
      <c r="H23941" s="101"/>
      <c r="I23941" s="101"/>
    </row>
    <row r="23942" spans="8:9" x14ac:dyDescent="0.2">
      <c r="H23942" s="101"/>
      <c r="I23942" s="101"/>
    </row>
    <row r="23943" spans="8:9" x14ac:dyDescent="0.2">
      <c r="H23943" s="101"/>
      <c r="I23943" s="101"/>
    </row>
    <row r="23944" spans="8:9" x14ac:dyDescent="0.2">
      <c r="H23944" s="101"/>
      <c r="I23944" s="101"/>
    </row>
    <row r="23945" spans="8:9" x14ac:dyDescent="0.2">
      <c r="H23945" s="101"/>
      <c r="I23945" s="101"/>
    </row>
    <row r="23946" spans="8:9" x14ac:dyDescent="0.2">
      <c r="H23946" s="101"/>
      <c r="I23946" s="101"/>
    </row>
    <row r="23947" spans="8:9" x14ac:dyDescent="0.2">
      <c r="H23947" s="101"/>
      <c r="I23947" s="101"/>
    </row>
    <row r="23948" spans="8:9" x14ac:dyDescent="0.2">
      <c r="H23948" s="101"/>
      <c r="I23948" s="101"/>
    </row>
    <row r="23949" spans="8:9" x14ac:dyDescent="0.2">
      <c r="H23949" s="101"/>
      <c r="I23949" s="101"/>
    </row>
    <row r="23950" spans="8:9" x14ac:dyDescent="0.2">
      <c r="H23950" s="101"/>
      <c r="I23950" s="101"/>
    </row>
    <row r="23951" spans="8:9" x14ac:dyDescent="0.2">
      <c r="H23951" s="101"/>
      <c r="I23951" s="101"/>
    </row>
    <row r="23952" spans="8:9" x14ac:dyDescent="0.2">
      <c r="H23952" s="101"/>
      <c r="I23952" s="101"/>
    </row>
    <row r="23953" spans="8:9" x14ac:dyDescent="0.2">
      <c r="H23953" s="101"/>
      <c r="I23953" s="101"/>
    </row>
    <row r="23954" spans="8:9" x14ac:dyDescent="0.2">
      <c r="H23954" s="101"/>
      <c r="I23954" s="101"/>
    </row>
    <row r="23955" spans="8:9" x14ac:dyDescent="0.2">
      <c r="H23955" s="101"/>
      <c r="I23955" s="101"/>
    </row>
    <row r="23956" spans="8:9" x14ac:dyDescent="0.2">
      <c r="H23956" s="101"/>
      <c r="I23956" s="101"/>
    </row>
    <row r="23957" spans="8:9" x14ac:dyDescent="0.2">
      <c r="H23957" s="101"/>
      <c r="I23957" s="101"/>
    </row>
    <row r="23958" spans="8:9" x14ac:dyDescent="0.2">
      <c r="H23958" s="101"/>
      <c r="I23958" s="101"/>
    </row>
    <row r="23959" spans="8:9" x14ac:dyDescent="0.2">
      <c r="H23959" s="101"/>
      <c r="I23959" s="101"/>
    </row>
    <row r="23960" spans="8:9" x14ac:dyDescent="0.2">
      <c r="H23960" s="101"/>
      <c r="I23960" s="101"/>
    </row>
    <row r="23961" spans="8:9" x14ac:dyDescent="0.2">
      <c r="H23961" s="101"/>
      <c r="I23961" s="101"/>
    </row>
    <row r="23962" spans="8:9" x14ac:dyDescent="0.2">
      <c r="H23962" s="101"/>
      <c r="I23962" s="101"/>
    </row>
    <row r="23963" spans="8:9" x14ac:dyDescent="0.2">
      <c r="H23963" s="101"/>
      <c r="I23963" s="101"/>
    </row>
    <row r="23964" spans="8:9" x14ac:dyDescent="0.2">
      <c r="H23964" s="101"/>
      <c r="I23964" s="101"/>
    </row>
    <row r="23965" spans="8:9" x14ac:dyDescent="0.2">
      <c r="H23965" s="101"/>
      <c r="I23965" s="101"/>
    </row>
    <row r="23966" spans="8:9" x14ac:dyDescent="0.2">
      <c r="H23966" s="101"/>
      <c r="I23966" s="101"/>
    </row>
    <row r="23967" spans="8:9" x14ac:dyDescent="0.2">
      <c r="H23967" s="101"/>
      <c r="I23967" s="101"/>
    </row>
    <row r="23968" spans="8:9" x14ac:dyDescent="0.2">
      <c r="H23968" s="101"/>
      <c r="I23968" s="101"/>
    </row>
    <row r="23969" spans="8:9" x14ac:dyDescent="0.2">
      <c r="H23969" s="101"/>
      <c r="I23969" s="101"/>
    </row>
    <row r="23970" spans="8:9" x14ac:dyDescent="0.2">
      <c r="H23970" s="101"/>
      <c r="I23970" s="101"/>
    </row>
    <row r="23971" spans="8:9" x14ac:dyDescent="0.2">
      <c r="H23971" s="101"/>
      <c r="I23971" s="101"/>
    </row>
    <row r="23972" spans="8:9" x14ac:dyDescent="0.2">
      <c r="H23972" s="101"/>
      <c r="I23972" s="101"/>
    </row>
    <row r="23973" spans="8:9" x14ac:dyDescent="0.2">
      <c r="H23973" s="101"/>
      <c r="I23973" s="101"/>
    </row>
    <row r="23974" spans="8:9" x14ac:dyDescent="0.2">
      <c r="H23974" s="101"/>
      <c r="I23974" s="101"/>
    </row>
    <row r="23975" spans="8:9" x14ac:dyDescent="0.2">
      <c r="H23975" s="101"/>
      <c r="I23975" s="101"/>
    </row>
    <row r="23976" spans="8:9" x14ac:dyDescent="0.2">
      <c r="H23976" s="101"/>
      <c r="I23976" s="101"/>
    </row>
    <row r="23977" spans="8:9" x14ac:dyDescent="0.2">
      <c r="H23977" s="101"/>
      <c r="I23977" s="101"/>
    </row>
    <row r="23978" spans="8:9" x14ac:dyDescent="0.2">
      <c r="H23978" s="101"/>
      <c r="I23978" s="101"/>
    </row>
    <row r="23979" spans="8:9" x14ac:dyDescent="0.2">
      <c r="H23979" s="101"/>
      <c r="I23979" s="101"/>
    </row>
    <row r="23980" spans="8:9" x14ac:dyDescent="0.2">
      <c r="H23980" s="101"/>
      <c r="I23980" s="101"/>
    </row>
    <row r="23981" spans="8:9" x14ac:dyDescent="0.2">
      <c r="H23981" s="101"/>
      <c r="I23981" s="101"/>
    </row>
    <row r="23982" spans="8:9" x14ac:dyDescent="0.2">
      <c r="H23982" s="101"/>
      <c r="I23982" s="101"/>
    </row>
    <row r="23983" spans="8:9" x14ac:dyDescent="0.2">
      <c r="H23983" s="101"/>
      <c r="I23983" s="101"/>
    </row>
    <row r="23984" spans="8:9" x14ac:dyDescent="0.2">
      <c r="H23984" s="101"/>
      <c r="I23984" s="101"/>
    </row>
    <row r="23985" spans="8:9" x14ac:dyDescent="0.2">
      <c r="H23985" s="101"/>
      <c r="I23985" s="101"/>
    </row>
    <row r="23986" spans="8:9" x14ac:dyDescent="0.2">
      <c r="H23986" s="101"/>
      <c r="I23986" s="101"/>
    </row>
    <row r="23987" spans="8:9" x14ac:dyDescent="0.2">
      <c r="H23987" s="101"/>
      <c r="I23987" s="101"/>
    </row>
    <row r="23988" spans="8:9" x14ac:dyDescent="0.2">
      <c r="H23988" s="101"/>
      <c r="I23988" s="101"/>
    </row>
    <row r="23989" spans="8:9" x14ac:dyDescent="0.2">
      <c r="H23989" s="101"/>
      <c r="I23989" s="101"/>
    </row>
    <row r="23990" spans="8:9" x14ac:dyDescent="0.2">
      <c r="H23990" s="101"/>
      <c r="I23990" s="101"/>
    </row>
    <row r="23991" spans="8:9" x14ac:dyDescent="0.2">
      <c r="H23991" s="101"/>
      <c r="I23991" s="101"/>
    </row>
    <row r="23992" spans="8:9" x14ac:dyDescent="0.2">
      <c r="H23992" s="101"/>
      <c r="I23992" s="101"/>
    </row>
    <row r="23993" spans="8:9" x14ac:dyDescent="0.2">
      <c r="H23993" s="101"/>
      <c r="I23993" s="101"/>
    </row>
    <row r="23994" spans="8:9" x14ac:dyDescent="0.2">
      <c r="H23994" s="101"/>
      <c r="I23994" s="101"/>
    </row>
    <row r="23995" spans="8:9" x14ac:dyDescent="0.2">
      <c r="H23995" s="101"/>
      <c r="I23995" s="101"/>
    </row>
    <row r="23996" spans="8:9" x14ac:dyDescent="0.2">
      <c r="H23996" s="101"/>
      <c r="I23996" s="101"/>
    </row>
    <row r="23997" spans="8:9" x14ac:dyDescent="0.2">
      <c r="H23997" s="101"/>
      <c r="I23997" s="101"/>
    </row>
    <row r="23998" spans="8:9" x14ac:dyDescent="0.2">
      <c r="H23998" s="101"/>
      <c r="I23998" s="101"/>
    </row>
    <row r="23999" spans="8:9" x14ac:dyDescent="0.2">
      <c r="H23999" s="101"/>
      <c r="I23999" s="101"/>
    </row>
    <row r="24000" spans="8:9" x14ac:dyDescent="0.2">
      <c r="H24000" s="101"/>
      <c r="I24000" s="101"/>
    </row>
    <row r="24001" spans="8:9" x14ac:dyDescent="0.2">
      <c r="H24001" s="101"/>
      <c r="I24001" s="101"/>
    </row>
    <row r="24002" spans="8:9" x14ac:dyDescent="0.2">
      <c r="H24002" s="101"/>
      <c r="I24002" s="101"/>
    </row>
    <row r="24003" spans="8:9" x14ac:dyDescent="0.2">
      <c r="H24003" s="101"/>
      <c r="I24003" s="101"/>
    </row>
    <row r="24004" spans="8:9" x14ac:dyDescent="0.2">
      <c r="H24004" s="101"/>
      <c r="I24004" s="101"/>
    </row>
    <row r="24005" spans="8:9" x14ac:dyDescent="0.2">
      <c r="H24005" s="101"/>
      <c r="I24005" s="101"/>
    </row>
    <row r="24006" spans="8:9" x14ac:dyDescent="0.2">
      <c r="H24006" s="101"/>
      <c r="I24006" s="101"/>
    </row>
    <row r="24007" spans="8:9" x14ac:dyDescent="0.2">
      <c r="H24007" s="101"/>
      <c r="I24007" s="101"/>
    </row>
    <row r="24008" spans="8:9" x14ac:dyDescent="0.2">
      <c r="H24008" s="101"/>
      <c r="I24008" s="101"/>
    </row>
    <row r="24009" spans="8:9" x14ac:dyDescent="0.2">
      <c r="H24009" s="101"/>
      <c r="I24009" s="101"/>
    </row>
    <row r="24010" spans="8:9" x14ac:dyDescent="0.2">
      <c r="H24010" s="101"/>
      <c r="I24010" s="101"/>
    </row>
    <row r="24011" spans="8:9" x14ac:dyDescent="0.2">
      <c r="H24011" s="101"/>
      <c r="I24011" s="101"/>
    </row>
    <row r="24012" spans="8:9" x14ac:dyDescent="0.2">
      <c r="H24012" s="101"/>
      <c r="I24012" s="101"/>
    </row>
    <row r="24013" spans="8:9" x14ac:dyDescent="0.2">
      <c r="H24013" s="101"/>
      <c r="I24013" s="101"/>
    </row>
    <row r="24014" spans="8:9" x14ac:dyDescent="0.2">
      <c r="H24014" s="101"/>
      <c r="I24014" s="101"/>
    </row>
    <row r="24015" spans="8:9" x14ac:dyDescent="0.2">
      <c r="H24015" s="101"/>
      <c r="I24015" s="101"/>
    </row>
    <row r="24016" spans="8:9" x14ac:dyDescent="0.2">
      <c r="H24016" s="101"/>
      <c r="I24016" s="101"/>
    </row>
    <row r="24017" spans="8:9" x14ac:dyDescent="0.2">
      <c r="H24017" s="101"/>
      <c r="I24017" s="101"/>
    </row>
    <row r="24018" spans="8:9" x14ac:dyDescent="0.2">
      <c r="H24018" s="101"/>
      <c r="I24018" s="101"/>
    </row>
    <row r="24019" spans="8:9" x14ac:dyDescent="0.2">
      <c r="H24019" s="101"/>
      <c r="I24019" s="101"/>
    </row>
    <row r="24020" spans="8:9" x14ac:dyDescent="0.2">
      <c r="H24020" s="101"/>
      <c r="I24020" s="101"/>
    </row>
    <row r="24021" spans="8:9" x14ac:dyDescent="0.2">
      <c r="H24021" s="101"/>
      <c r="I24021" s="101"/>
    </row>
    <row r="24022" spans="8:9" x14ac:dyDescent="0.2">
      <c r="H24022" s="101"/>
      <c r="I24022" s="101"/>
    </row>
    <row r="24023" spans="8:9" x14ac:dyDescent="0.2">
      <c r="H24023" s="101"/>
      <c r="I24023" s="101"/>
    </row>
    <row r="24024" spans="8:9" x14ac:dyDescent="0.2">
      <c r="H24024" s="101"/>
      <c r="I24024" s="101"/>
    </row>
    <row r="24025" spans="8:9" x14ac:dyDescent="0.2">
      <c r="H24025" s="101"/>
      <c r="I24025" s="101"/>
    </row>
    <row r="24026" spans="8:9" x14ac:dyDescent="0.2">
      <c r="H24026" s="101"/>
      <c r="I24026" s="101"/>
    </row>
    <row r="24027" spans="8:9" x14ac:dyDescent="0.2">
      <c r="H24027" s="101"/>
      <c r="I24027" s="101"/>
    </row>
    <row r="24028" spans="8:9" x14ac:dyDescent="0.2">
      <c r="H24028" s="101"/>
      <c r="I24028" s="101"/>
    </row>
    <row r="24029" spans="8:9" x14ac:dyDescent="0.2">
      <c r="H24029" s="101"/>
      <c r="I24029" s="101"/>
    </row>
    <row r="24030" spans="8:9" x14ac:dyDescent="0.2">
      <c r="H24030" s="101"/>
      <c r="I24030" s="101"/>
    </row>
    <row r="24031" spans="8:9" x14ac:dyDescent="0.2">
      <c r="H24031" s="101"/>
      <c r="I24031" s="101"/>
    </row>
    <row r="24032" spans="8:9" x14ac:dyDescent="0.2">
      <c r="H24032" s="101"/>
      <c r="I24032" s="101"/>
    </row>
    <row r="24033" spans="8:9" x14ac:dyDescent="0.2">
      <c r="H24033" s="101"/>
      <c r="I24033" s="101"/>
    </row>
    <row r="24034" spans="8:9" x14ac:dyDescent="0.2">
      <c r="H24034" s="101"/>
      <c r="I24034" s="101"/>
    </row>
    <row r="24035" spans="8:9" x14ac:dyDescent="0.2">
      <c r="H24035" s="101"/>
      <c r="I24035" s="101"/>
    </row>
    <row r="24036" spans="8:9" x14ac:dyDescent="0.2">
      <c r="H24036" s="101"/>
      <c r="I24036" s="101"/>
    </row>
    <row r="24037" spans="8:9" x14ac:dyDescent="0.2">
      <c r="H24037" s="101"/>
      <c r="I24037" s="101"/>
    </row>
    <row r="24038" spans="8:9" x14ac:dyDescent="0.2">
      <c r="H24038" s="101"/>
      <c r="I24038" s="101"/>
    </row>
    <row r="24039" spans="8:9" x14ac:dyDescent="0.2">
      <c r="H24039" s="101"/>
      <c r="I24039" s="101"/>
    </row>
    <row r="24040" spans="8:9" x14ac:dyDescent="0.2">
      <c r="H24040" s="101"/>
      <c r="I24040" s="101"/>
    </row>
    <row r="24041" spans="8:9" x14ac:dyDescent="0.2">
      <c r="H24041" s="101"/>
      <c r="I24041" s="101"/>
    </row>
    <row r="24042" spans="8:9" x14ac:dyDescent="0.2">
      <c r="H24042" s="101"/>
      <c r="I24042" s="101"/>
    </row>
    <row r="24043" spans="8:9" x14ac:dyDescent="0.2">
      <c r="H24043" s="101"/>
      <c r="I24043" s="101"/>
    </row>
    <row r="24044" spans="8:9" x14ac:dyDescent="0.2">
      <c r="H24044" s="101"/>
      <c r="I24044" s="101"/>
    </row>
    <row r="24045" spans="8:9" x14ac:dyDescent="0.2">
      <c r="H24045" s="101"/>
      <c r="I24045" s="101"/>
    </row>
    <row r="24046" spans="8:9" x14ac:dyDescent="0.2">
      <c r="H24046" s="101"/>
      <c r="I24046" s="101"/>
    </row>
    <row r="24047" spans="8:9" x14ac:dyDescent="0.2">
      <c r="H24047" s="101"/>
      <c r="I24047" s="101"/>
    </row>
    <row r="24048" spans="8:9" x14ac:dyDescent="0.2">
      <c r="H24048" s="101"/>
      <c r="I24048" s="101"/>
    </row>
    <row r="24049" spans="8:9" x14ac:dyDescent="0.2">
      <c r="H24049" s="101"/>
      <c r="I24049" s="101"/>
    </row>
    <row r="24050" spans="8:9" x14ac:dyDescent="0.2">
      <c r="H24050" s="101"/>
      <c r="I24050" s="101"/>
    </row>
    <row r="24051" spans="8:9" x14ac:dyDescent="0.2">
      <c r="H24051" s="101"/>
      <c r="I24051" s="101"/>
    </row>
    <row r="24052" spans="8:9" x14ac:dyDescent="0.2">
      <c r="H24052" s="101"/>
      <c r="I24052" s="101"/>
    </row>
    <row r="24053" spans="8:9" x14ac:dyDescent="0.2">
      <c r="H24053" s="101"/>
      <c r="I24053" s="101"/>
    </row>
    <row r="24054" spans="8:9" x14ac:dyDescent="0.2">
      <c r="H24054" s="101"/>
      <c r="I24054" s="101"/>
    </row>
    <row r="24055" spans="8:9" x14ac:dyDescent="0.2">
      <c r="H24055" s="101"/>
      <c r="I24055" s="101"/>
    </row>
    <row r="24056" spans="8:9" x14ac:dyDescent="0.2">
      <c r="H24056" s="101"/>
      <c r="I24056" s="101"/>
    </row>
    <row r="24057" spans="8:9" x14ac:dyDescent="0.2">
      <c r="H24057" s="101"/>
      <c r="I24057" s="101"/>
    </row>
    <row r="24058" spans="8:9" x14ac:dyDescent="0.2">
      <c r="H24058" s="101"/>
      <c r="I24058" s="101"/>
    </row>
    <row r="24059" spans="8:9" x14ac:dyDescent="0.2">
      <c r="H24059" s="101"/>
      <c r="I24059" s="101"/>
    </row>
    <row r="24060" spans="8:9" x14ac:dyDescent="0.2">
      <c r="H24060" s="101"/>
      <c r="I24060" s="101"/>
    </row>
    <row r="24061" spans="8:9" x14ac:dyDescent="0.2">
      <c r="H24061" s="101"/>
      <c r="I24061" s="101"/>
    </row>
    <row r="24062" spans="8:9" x14ac:dyDescent="0.2">
      <c r="H24062" s="101"/>
      <c r="I24062" s="101"/>
    </row>
    <row r="24063" spans="8:9" x14ac:dyDescent="0.2">
      <c r="H24063" s="101"/>
      <c r="I24063" s="101"/>
    </row>
    <row r="24064" spans="8:9" x14ac:dyDescent="0.2">
      <c r="H24064" s="101"/>
      <c r="I24064" s="101"/>
    </row>
    <row r="24065" spans="8:9" x14ac:dyDescent="0.2">
      <c r="H24065" s="101"/>
      <c r="I24065" s="101"/>
    </row>
    <row r="24066" spans="8:9" x14ac:dyDescent="0.2">
      <c r="H24066" s="101"/>
      <c r="I24066" s="101"/>
    </row>
    <row r="24067" spans="8:9" x14ac:dyDescent="0.2">
      <c r="H24067" s="101"/>
      <c r="I24067" s="101"/>
    </row>
    <row r="24068" spans="8:9" x14ac:dyDescent="0.2">
      <c r="H24068" s="101"/>
      <c r="I24068" s="101"/>
    </row>
    <row r="24069" spans="8:9" x14ac:dyDescent="0.2">
      <c r="H24069" s="101"/>
      <c r="I24069" s="101"/>
    </row>
    <row r="24070" spans="8:9" x14ac:dyDescent="0.2">
      <c r="H24070" s="101"/>
      <c r="I24070" s="101"/>
    </row>
    <row r="24071" spans="8:9" x14ac:dyDescent="0.2">
      <c r="H24071" s="101"/>
      <c r="I24071" s="101"/>
    </row>
    <row r="24072" spans="8:9" x14ac:dyDescent="0.2">
      <c r="H24072" s="101"/>
      <c r="I24072" s="101"/>
    </row>
    <row r="24073" spans="8:9" x14ac:dyDescent="0.2">
      <c r="H24073" s="101"/>
      <c r="I24073" s="101"/>
    </row>
    <row r="24074" spans="8:9" x14ac:dyDescent="0.2">
      <c r="H24074" s="101"/>
      <c r="I24074" s="101"/>
    </row>
    <row r="24075" spans="8:9" x14ac:dyDescent="0.2">
      <c r="H24075" s="101"/>
      <c r="I24075" s="101"/>
    </row>
    <row r="24076" spans="8:9" x14ac:dyDescent="0.2">
      <c r="H24076" s="101"/>
      <c r="I24076" s="101"/>
    </row>
    <row r="24077" spans="8:9" x14ac:dyDescent="0.2">
      <c r="H24077" s="101"/>
      <c r="I24077" s="101"/>
    </row>
    <row r="24078" spans="8:9" x14ac:dyDescent="0.2">
      <c r="H24078" s="101"/>
      <c r="I24078" s="101"/>
    </row>
    <row r="24079" spans="8:9" x14ac:dyDescent="0.2">
      <c r="H24079" s="101"/>
      <c r="I24079" s="101"/>
    </row>
    <row r="24080" spans="8:9" x14ac:dyDescent="0.2">
      <c r="H24080" s="101"/>
      <c r="I24080" s="101"/>
    </row>
    <row r="24081" spans="8:9" x14ac:dyDescent="0.2">
      <c r="H24081" s="101"/>
      <c r="I24081" s="101"/>
    </row>
    <row r="24082" spans="8:9" x14ac:dyDescent="0.2">
      <c r="H24082" s="101"/>
      <c r="I24082" s="101"/>
    </row>
    <row r="24083" spans="8:9" x14ac:dyDescent="0.2">
      <c r="H24083" s="101"/>
      <c r="I24083" s="101"/>
    </row>
    <row r="24084" spans="8:9" x14ac:dyDescent="0.2">
      <c r="H24084" s="101"/>
      <c r="I24084" s="101"/>
    </row>
    <row r="24085" spans="8:9" x14ac:dyDescent="0.2">
      <c r="H24085" s="101"/>
      <c r="I24085" s="101"/>
    </row>
    <row r="24086" spans="8:9" x14ac:dyDescent="0.2">
      <c r="H24086" s="101"/>
      <c r="I24086" s="101"/>
    </row>
    <row r="24087" spans="8:9" x14ac:dyDescent="0.2">
      <c r="H24087" s="101"/>
      <c r="I24087" s="101"/>
    </row>
    <row r="24088" spans="8:9" x14ac:dyDescent="0.2">
      <c r="H24088" s="101"/>
      <c r="I24088" s="101"/>
    </row>
    <row r="24089" spans="8:9" x14ac:dyDescent="0.2">
      <c r="H24089" s="101"/>
      <c r="I24089" s="101"/>
    </row>
    <row r="24090" spans="8:9" x14ac:dyDescent="0.2">
      <c r="H24090" s="101"/>
      <c r="I24090" s="101"/>
    </row>
    <row r="24091" spans="8:9" x14ac:dyDescent="0.2">
      <c r="H24091" s="101"/>
      <c r="I24091" s="101"/>
    </row>
    <row r="24092" spans="8:9" x14ac:dyDescent="0.2">
      <c r="H24092" s="101"/>
      <c r="I24092" s="101"/>
    </row>
    <row r="24093" spans="8:9" x14ac:dyDescent="0.2">
      <c r="H24093" s="101"/>
      <c r="I24093" s="101"/>
    </row>
    <row r="24094" spans="8:9" x14ac:dyDescent="0.2">
      <c r="H24094" s="101"/>
      <c r="I24094" s="101"/>
    </row>
    <row r="24095" spans="8:9" x14ac:dyDescent="0.2">
      <c r="H24095" s="101"/>
      <c r="I24095" s="101"/>
    </row>
    <row r="24096" spans="8:9" x14ac:dyDescent="0.2">
      <c r="H24096" s="101"/>
      <c r="I24096" s="101"/>
    </row>
    <row r="24097" spans="8:9" x14ac:dyDescent="0.2">
      <c r="H24097" s="101"/>
      <c r="I24097" s="101"/>
    </row>
    <row r="24098" spans="8:9" x14ac:dyDescent="0.2">
      <c r="H24098" s="101"/>
      <c r="I24098" s="101"/>
    </row>
    <row r="24099" spans="8:9" x14ac:dyDescent="0.2">
      <c r="H24099" s="101"/>
      <c r="I24099" s="101"/>
    </row>
    <row r="24100" spans="8:9" x14ac:dyDescent="0.2">
      <c r="H24100" s="101"/>
      <c r="I24100" s="101"/>
    </row>
    <row r="24101" spans="8:9" x14ac:dyDescent="0.2">
      <c r="H24101" s="101"/>
      <c r="I24101" s="101"/>
    </row>
    <row r="24102" spans="8:9" x14ac:dyDescent="0.2">
      <c r="H24102" s="101"/>
      <c r="I24102" s="101"/>
    </row>
    <row r="24103" spans="8:9" x14ac:dyDescent="0.2">
      <c r="H24103" s="101"/>
      <c r="I24103" s="101"/>
    </row>
    <row r="24104" spans="8:9" x14ac:dyDescent="0.2">
      <c r="H24104" s="101"/>
      <c r="I24104" s="101"/>
    </row>
    <row r="24105" spans="8:9" x14ac:dyDescent="0.2">
      <c r="H24105" s="101"/>
      <c r="I24105" s="101"/>
    </row>
    <row r="24106" spans="8:9" x14ac:dyDescent="0.2">
      <c r="H24106" s="101"/>
      <c r="I24106" s="101"/>
    </row>
    <row r="24107" spans="8:9" x14ac:dyDescent="0.2">
      <c r="H24107" s="101"/>
      <c r="I24107" s="101"/>
    </row>
    <row r="24108" spans="8:9" x14ac:dyDescent="0.2">
      <c r="H24108" s="101"/>
      <c r="I24108" s="101"/>
    </row>
    <row r="24109" spans="8:9" x14ac:dyDescent="0.2">
      <c r="H24109" s="101"/>
      <c r="I24109" s="101"/>
    </row>
    <row r="24110" spans="8:9" x14ac:dyDescent="0.2">
      <c r="H24110" s="101"/>
      <c r="I24110" s="101"/>
    </row>
    <row r="24111" spans="8:9" x14ac:dyDescent="0.2">
      <c r="H24111" s="101"/>
      <c r="I24111" s="101"/>
    </row>
    <row r="24112" spans="8:9" x14ac:dyDescent="0.2">
      <c r="H24112" s="101"/>
      <c r="I24112" s="101"/>
    </row>
    <row r="24113" spans="8:9" x14ac:dyDescent="0.2">
      <c r="H24113" s="101"/>
      <c r="I24113" s="101"/>
    </row>
    <row r="24114" spans="8:9" x14ac:dyDescent="0.2">
      <c r="H24114" s="101"/>
      <c r="I24114" s="101"/>
    </row>
    <row r="24115" spans="8:9" x14ac:dyDescent="0.2">
      <c r="H24115" s="101"/>
      <c r="I24115" s="101"/>
    </row>
    <row r="24116" spans="8:9" x14ac:dyDescent="0.2">
      <c r="H24116" s="101"/>
      <c r="I24116" s="101"/>
    </row>
    <row r="24117" spans="8:9" x14ac:dyDescent="0.2">
      <c r="H24117" s="101"/>
      <c r="I24117" s="101"/>
    </row>
    <row r="24118" spans="8:9" x14ac:dyDescent="0.2">
      <c r="H24118" s="101"/>
      <c r="I24118" s="101"/>
    </row>
    <row r="24119" spans="8:9" x14ac:dyDescent="0.2">
      <c r="H24119" s="101"/>
      <c r="I24119" s="101"/>
    </row>
    <row r="24120" spans="8:9" x14ac:dyDescent="0.2">
      <c r="H24120" s="101"/>
      <c r="I24120" s="101"/>
    </row>
    <row r="24121" spans="8:9" x14ac:dyDescent="0.2">
      <c r="H24121" s="101"/>
      <c r="I24121" s="101"/>
    </row>
    <row r="24122" spans="8:9" x14ac:dyDescent="0.2">
      <c r="H24122" s="101"/>
      <c r="I24122" s="101"/>
    </row>
    <row r="24123" spans="8:9" x14ac:dyDescent="0.2">
      <c r="H24123" s="101"/>
      <c r="I24123" s="101"/>
    </row>
    <row r="24124" spans="8:9" x14ac:dyDescent="0.2">
      <c r="H24124" s="101"/>
      <c r="I24124" s="101"/>
    </row>
    <row r="24125" spans="8:9" x14ac:dyDescent="0.2">
      <c r="H24125" s="101"/>
      <c r="I24125" s="101"/>
    </row>
    <row r="24126" spans="8:9" x14ac:dyDescent="0.2">
      <c r="H24126" s="101"/>
      <c r="I24126" s="101"/>
    </row>
    <row r="24127" spans="8:9" x14ac:dyDescent="0.2">
      <c r="H24127" s="101"/>
      <c r="I24127" s="101"/>
    </row>
    <row r="24128" spans="8:9" x14ac:dyDescent="0.2">
      <c r="H24128" s="101"/>
      <c r="I24128" s="101"/>
    </row>
    <row r="24129" spans="8:9" x14ac:dyDescent="0.2">
      <c r="H24129" s="101"/>
      <c r="I24129" s="101"/>
    </row>
    <row r="24130" spans="8:9" x14ac:dyDescent="0.2">
      <c r="H24130" s="101"/>
      <c r="I24130" s="101"/>
    </row>
    <row r="24131" spans="8:9" x14ac:dyDescent="0.2">
      <c r="H24131" s="101"/>
      <c r="I24131" s="101"/>
    </row>
    <row r="24132" spans="8:9" x14ac:dyDescent="0.2">
      <c r="H24132" s="101"/>
      <c r="I24132" s="101"/>
    </row>
    <row r="24133" spans="8:9" x14ac:dyDescent="0.2">
      <c r="H24133" s="101"/>
      <c r="I24133" s="101"/>
    </row>
    <row r="24134" spans="8:9" x14ac:dyDescent="0.2">
      <c r="H24134" s="101"/>
      <c r="I24134" s="101"/>
    </row>
    <row r="24135" spans="8:9" x14ac:dyDescent="0.2">
      <c r="H24135" s="101"/>
      <c r="I24135" s="101"/>
    </row>
    <row r="24136" spans="8:9" x14ac:dyDescent="0.2">
      <c r="H24136" s="101"/>
      <c r="I24136" s="101"/>
    </row>
    <row r="24137" spans="8:9" x14ac:dyDescent="0.2">
      <c r="H24137" s="101"/>
      <c r="I24137" s="101"/>
    </row>
    <row r="24138" spans="8:9" x14ac:dyDescent="0.2">
      <c r="H24138" s="101"/>
      <c r="I24138" s="101"/>
    </row>
    <row r="24139" spans="8:9" x14ac:dyDescent="0.2">
      <c r="H24139" s="101"/>
      <c r="I24139" s="101"/>
    </row>
    <row r="24140" spans="8:9" x14ac:dyDescent="0.2">
      <c r="H24140" s="101"/>
      <c r="I24140" s="101"/>
    </row>
    <row r="24141" spans="8:9" x14ac:dyDescent="0.2">
      <c r="H24141" s="101"/>
      <c r="I24141" s="101"/>
    </row>
    <row r="24142" spans="8:9" x14ac:dyDescent="0.2">
      <c r="H24142" s="101"/>
      <c r="I24142" s="101"/>
    </row>
    <row r="24143" spans="8:9" x14ac:dyDescent="0.2">
      <c r="H24143" s="101"/>
      <c r="I24143" s="101"/>
    </row>
    <row r="24144" spans="8:9" x14ac:dyDescent="0.2">
      <c r="H24144" s="101"/>
      <c r="I24144" s="101"/>
    </row>
    <row r="24145" spans="8:9" x14ac:dyDescent="0.2">
      <c r="H24145" s="101"/>
      <c r="I24145" s="101"/>
    </row>
    <row r="24146" spans="8:9" x14ac:dyDescent="0.2">
      <c r="H24146" s="101"/>
      <c r="I24146" s="101"/>
    </row>
    <row r="24147" spans="8:9" x14ac:dyDescent="0.2">
      <c r="H24147" s="101"/>
      <c r="I24147" s="101"/>
    </row>
    <row r="24148" spans="8:9" x14ac:dyDescent="0.2">
      <c r="H24148" s="101"/>
      <c r="I24148" s="101"/>
    </row>
    <row r="24149" spans="8:9" x14ac:dyDescent="0.2">
      <c r="H24149" s="101"/>
      <c r="I24149" s="101"/>
    </row>
    <row r="24150" spans="8:9" x14ac:dyDescent="0.2">
      <c r="H24150" s="101"/>
      <c r="I24150" s="101"/>
    </row>
    <row r="24151" spans="8:9" x14ac:dyDescent="0.2">
      <c r="H24151" s="101"/>
      <c r="I24151" s="101"/>
    </row>
    <row r="24152" spans="8:9" x14ac:dyDescent="0.2">
      <c r="H24152" s="101"/>
      <c r="I24152" s="101"/>
    </row>
    <row r="24153" spans="8:9" x14ac:dyDescent="0.2">
      <c r="H24153" s="101"/>
      <c r="I24153" s="101"/>
    </row>
    <row r="24154" spans="8:9" x14ac:dyDescent="0.2">
      <c r="H24154" s="101"/>
      <c r="I24154" s="101"/>
    </row>
    <row r="24155" spans="8:9" x14ac:dyDescent="0.2">
      <c r="H24155" s="101"/>
      <c r="I24155" s="101"/>
    </row>
    <row r="24156" spans="8:9" x14ac:dyDescent="0.2">
      <c r="H24156" s="101"/>
      <c r="I24156" s="101"/>
    </row>
    <row r="24157" spans="8:9" x14ac:dyDescent="0.2">
      <c r="H24157" s="101"/>
      <c r="I24157" s="101"/>
    </row>
    <row r="24158" spans="8:9" x14ac:dyDescent="0.2">
      <c r="H24158" s="101"/>
      <c r="I24158" s="101"/>
    </row>
    <row r="24159" spans="8:9" x14ac:dyDescent="0.2">
      <c r="H24159" s="101"/>
      <c r="I24159" s="101"/>
    </row>
    <row r="24160" spans="8:9" x14ac:dyDescent="0.2">
      <c r="H24160" s="101"/>
      <c r="I24160" s="101"/>
    </row>
    <row r="24161" spans="8:9" x14ac:dyDescent="0.2">
      <c r="H24161" s="101"/>
      <c r="I24161" s="101"/>
    </row>
    <row r="24162" spans="8:9" x14ac:dyDescent="0.2">
      <c r="H24162" s="101"/>
      <c r="I24162" s="101"/>
    </row>
    <row r="24163" spans="8:9" x14ac:dyDescent="0.2">
      <c r="H24163" s="101"/>
      <c r="I24163" s="101"/>
    </row>
    <row r="24164" spans="8:9" x14ac:dyDescent="0.2">
      <c r="H24164" s="101"/>
      <c r="I24164" s="101"/>
    </row>
    <row r="24165" spans="8:9" x14ac:dyDescent="0.2">
      <c r="H24165" s="101"/>
      <c r="I24165" s="101"/>
    </row>
    <row r="24166" spans="8:9" x14ac:dyDescent="0.2">
      <c r="H24166" s="101"/>
      <c r="I24166" s="101"/>
    </row>
    <row r="24167" spans="8:9" x14ac:dyDescent="0.2">
      <c r="H24167" s="101"/>
      <c r="I24167" s="101"/>
    </row>
    <row r="24168" spans="8:9" x14ac:dyDescent="0.2">
      <c r="H24168" s="101"/>
      <c r="I24168" s="101"/>
    </row>
    <row r="24169" spans="8:9" x14ac:dyDescent="0.2">
      <c r="H24169" s="101"/>
      <c r="I24169" s="101"/>
    </row>
    <row r="24170" spans="8:9" x14ac:dyDescent="0.2">
      <c r="H24170" s="101"/>
      <c r="I24170" s="101"/>
    </row>
    <row r="24171" spans="8:9" x14ac:dyDescent="0.2">
      <c r="H24171" s="101"/>
      <c r="I24171" s="101"/>
    </row>
    <row r="24172" spans="8:9" x14ac:dyDescent="0.2">
      <c r="H24172" s="101"/>
      <c r="I24172" s="101"/>
    </row>
    <row r="24173" spans="8:9" x14ac:dyDescent="0.2">
      <c r="H24173" s="101"/>
      <c r="I24173" s="101"/>
    </row>
    <row r="24174" spans="8:9" x14ac:dyDescent="0.2">
      <c r="H24174" s="101"/>
      <c r="I24174" s="101"/>
    </row>
    <row r="24175" spans="8:9" x14ac:dyDescent="0.2">
      <c r="H24175" s="101"/>
      <c r="I24175" s="101"/>
    </row>
    <row r="24176" spans="8:9" x14ac:dyDescent="0.2">
      <c r="H24176" s="101"/>
      <c r="I24176" s="101"/>
    </row>
    <row r="24177" spans="8:9" x14ac:dyDescent="0.2">
      <c r="H24177" s="101"/>
      <c r="I24177" s="101"/>
    </row>
    <row r="24178" spans="8:9" x14ac:dyDescent="0.2">
      <c r="H24178" s="101"/>
      <c r="I24178" s="101"/>
    </row>
    <row r="24179" spans="8:9" x14ac:dyDescent="0.2">
      <c r="H24179" s="101"/>
      <c r="I24179" s="101"/>
    </row>
    <row r="24180" spans="8:9" x14ac:dyDescent="0.2">
      <c r="H24180" s="101"/>
      <c r="I24180" s="101"/>
    </row>
    <row r="24181" spans="8:9" x14ac:dyDescent="0.2">
      <c r="H24181" s="101"/>
      <c r="I24181" s="101"/>
    </row>
    <row r="24182" spans="8:9" x14ac:dyDescent="0.2">
      <c r="H24182" s="101"/>
      <c r="I24182" s="101"/>
    </row>
    <row r="24183" spans="8:9" x14ac:dyDescent="0.2">
      <c r="H24183" s="101"/>
      <c r="I24183" s="101"/>
    </row>
    <row r="24184" spans="8:9" x14ac:dyDescent="0.2">
      <c r="H24184" s="101"/>
      <c r="I24184" s="101"/>
    </row>
    <row r="24185" spans="8:9" x14ac:dyDescent="0.2">
      <c r="H24185" s="101"/>
      <c r="I24185" s="101"/>
    </row>
    <row r="24186" spans="8:9" x14ac:dyDescent="0.2">
      <c r="H24186" s="101"/>
      <c r="I24186" s="101"/>
    </row>
    <row r="24187" spans="8:9" x14ac:dyDescent="0.2">
      <c r="H24187" s="101"/>
      <c r="I24187" s="101"/>
    </row>
    <row r="24188" spans="8:9" x14ac:dyDescent="0.2">
      <c r="H24188" s="101"/>
      <c r="I24188" s="101"/>
    </row>
    <row r="24189" spans="8:9" x14ac:dyDescent="0.2">
      <c r="H24189" s="101"/>
      <c r="I24189" s="101"/>
    </row>
    <row r="24190" spans="8:9" x14ac:dyDescent="0.2">
      <c r="H24190" s="101"/>
      <c r="I24190" s="101"/>
    </row>
    <row r="24191" spans="8:9" x14ac:dyDescent="0.2">
      <c r="H24191" s="101"/>
      <c r="I24191" s="101"/>
    </row>
    <row r="24192" spans="8:9" x14ac:dyDescent="0.2">
      <c r="H24192" s="101"/>
      <c r="I24192" s="101"/>
    </row>
    <row r="24193" spans="8:9" x14ac:dyDescent="0.2">
      <c r="H24193" s="101"/>
      <c r="I24193" s="101"/>
    </row>
    <row r="24194" spans="8:9" x14ac:dyDescent="0.2">
      <c r="H24194" s="101"/>
      <c r="I24194" s="101"/>
    </row>
    <row r="24195" spans="8:9" x14ac:dyDescent="0.2">
      <c r="H24195" s="101"/>
      <c r="I24195" s="101"/>
    </row>
    <row r="24196" spans="8:9" x14ac:dyDescent="0.2">
      <c r="H24196" s="101"/>
      <c r="I24196" s="101"/>
    </row>
    <row r="24197" spans="8:9" x14ac:dyDescent="0.2">
      <c r="H24197" s="101"/>
      <c r="I24197" s="101"/>
    </row>
    <row r="24198" spans="8:9" x14ac:dyDescent="0.2">
      <c r="H24198" s="101"/>
      <c r="I24198" s="101"/>
    </row>
    <row r="24199" spans="8:9" x14ac:dyDescent="0.2">
      <c r="H24199" s="101"/>
      <c r="I24199" s="101"/>
    </row>
    <row r="24200" spans="8:9" x14ac:dyDescent="0.2">
      <c r="H24200" s="101"/>
      <c r="I24200" s="101"/>
    </row>
    <row r="24201" spans="8:9" x14ac:dyDescent="0.2">
      <c r="H24201" s="101"/>
      <c r="I24201" s="101"/>
    </row>
    <row r="24202" spans="8:9" x14ac:dyDescent="0.2">
      <c r="H24202" s="101"/>
      <c r="I24202" s="101"/>
    </row>
    <row r="24203" spans="8:9" x14ac:dyDescent="0.2">
      <c r="H24203" s="101"/>
      <c r="I24203" s="101"/>
    </row>
    <row r="24204" spans="8:9" x14ac:dyDescent="0.2">
      <c r="H24204" s="101"/>
      <c r="I24204" s="101"/>
    </row>
    <row r="24205" spans="8:9" x14ac:dyDescent="0.2">
      <c r="H24205" s="101"/>
      <c r="I24205" s="101"/>
    </row>
    <row r="24206" spans="8:9" x14ac:dyDescent="0.2">
      <c r="H24206" s="101"/>
      <c r="I24206" s="101"/>
    </row>
    <row r="24207" spans="8:9" x14ac:dyDescent="0.2">
      <c r="H24207" s="101"/>
      <c r="I24207" s="101"/>
    </row>
    <row r="24208" spans="8:9" x14ac:dyDescent="0.2">
      <c r="H24208" s="101"/>
      <c r="I24208" s="101"/>
    </row>
    <row r="24209" spans="8:9" x14ac:dyDescent="0.2">
      <c r="H24209" s="101"/>
      <c r="I24209" s="101"/>
    </row>
    <row r="24210" spans="8:9" x14ac:dyDescent="0.2">
      <c r="H24210" s="101"/>
      <c r="I24210" s="101"/>
    </row>
    <row r="24211" spans="8:9" x14ac:dyDescent="0.2">
      <c r="H24211" s="101"/>
      <c r="I24211" s="101"/>
    </row>
    <row r="24212" spans="8:9" x14ac:dyDescent="0.2">
      <c r="H24212" s="101"/>
      <c r="I24212" s="101"/>
    </row>
    <row r="24213" spans="8:9" x14ac:dyDescent="0.2">
      <c r="H24213" s="101"/>
      <c r="I24213" s="101"/>
    </row>
    <row r="24214" spans="8:9" x14ac:dyDescent="0.2">
      <c r="H24214" s="101"/>
      <c r="I24214" s="101"/>
    </row>
    <row r="24215" spans="8:9" x14ac:dyDescent="0.2">
      <c r="H24215" s="101"/>
      <c r="I24215" s="101"/>
    </row>
    <row r="24216" spans="8:9" x14ac:dyDescent="0.2">
      <c r="H24216" s="101"/>
      <c r="I24216" s="101"/>
    </row>
    <row r="24217" spans="8:9" x14ac:dyDescent="0.2">
      <c r="H24217" s="101"/>
      <c r="I24217" s="101"/>
    </row>
    <row r="24218" spans="8:9" x14ac:dyDescent="0.2">
      <c r="H24218" s="101"/>
      <c r="I24218" s="101"/>
    </row>
    <row r="24219" spans="8:9" x14ac:dyDescent="0.2">
      <c r="H24219" s="101"/>
      <c r="I24219" s="101"/>
    </row>
    <row r="24220" spans="8:9" x14ac:dyDescent="0.2">
      <c r="H24220" s="101"/>
      <c r="I24220" s="101"/>
    </row>
    <row r="24221" spans="8:9" x14ac:dyDescent="0.2">
      <c r="H24221" s="101"/>
      <c r="I24221" s="101"/>
    </row>
    <row r="24222" spans="8:9" x14ac:dyDescent="0.2">
      <c r="H24222" s="101"/>
      <c r="I24222" s="101"/>
    </row>
    <row r="24223" spans="8:9" x14ac:dyDescent="0.2">
      <c r="H24223" s="101"/>
      <c r="I24223" s="101"/>
    </row>
    <row r="24224" spans="8:9" x14ac:dyDescent="0.2">
      <c r="H24224" s="101"/>
      <c r="I24224" s="101"/>
    </row>
    <row r="24225" spans="8:9" x14ac:dyDescent="0.2">
      <c r="H24225" s="101"/>
      <c r="I24225" s="101"/>
    </row>
    <row r="24226" spans="8:9" x14ac:dyDescent="0.2">
      <c r="H24226" s="101"/>
      <c r="I24226" s="101"/>
    </row>
    <row r="24227" spans="8:9" x14ac:dyDescent="0.2">
      <c r="H24227" s="101"/>
      <c r="I24227" s="101"/>
    </row>
    <row r="24228" spans="8:9" x14ac:dyDescent="0.2">
      <c r="H24228" s="101"/>
      <c r="I24228" s="101"/>
    </row>
    <row r="24229" spans="8:9" x14ac:dyDescent="0.2">
      <c r="H24229" s="101"/>
      <c r="I24229" s="101"/>
    </row>
    <row r="24230" spans="8:9" x14ac:dyDescent="0.2">
      <c r="H24230" s="101"/>
      <c r="I24230" s="101"/>
    </row>
    <row r="24231" spans="8:9" x14ac:dyDescent="0.2">
      <c r="H24231" s="101"/>
      <c r="I24231" s="101"/>
    </row>
    <row r="24232" spans="8:9" x14ac:dyDescent="0.2">
      <c r="H24232" s="101"/>
      <c r="I24232" s="101"/>
    </row>
    <row r="24233" spans="8:9" x14ac:dyDescent="0.2">
      <c r="H24233" s="101"/>
      <c r="I24233" s="101"/>
    </row>
    <row r="24234" spans="8:9" x14ac:dyDescent="0.2">
      <c r="H24234" s="101"/>
      <c r="I24234" s="101"/>
    </row>
    <row r="24235" spans="8:9" x14ac:dyDescent="0.2">
      <c r="H24235" s="101"/>
      <c r="I24235" s="101"/>
    </row>
    <row r="24236" spans="8:9" x14ac:dyDescent="0.2">
      <c r="H24236" s="101"/>
      <c r="I24236" s="101"/>
    </row>
    <row r="24237" spans="8:9" x14ac:dyDescent="0.2">
      <c r="H24237" s="101"/>
      <c r="I24237" s="101"/>
    </row>
    <row r="24238" spans="8:9" x14ac:dyDescent="0.2">
      <c r="H24238" s="101"/>
      <c r="I24238" s="101"/>
    </row>
    <row r="24239" spans="8:9" x14ac:dyDescent="0.2">
      <c r="H24239" s="101"/>
      <c r="I24239" s="101"/>
    </row>
    <row r="24240" spans="8:9" x14ac:dyDescent="0.2">
      <c r="H24240" s="101"/>
      <c r="I24240" s="101"/>
    </row>
    <row r="24241" spans="8:9" x14ac:dyDescent="0.2">
      <c r="H24241" s="101"/>
      <c r="I24241" s="101"/>
    </row>
    <row r="24242" spans="8:9" x14ac:dyDescent="0.2">
      <c r="H24242" s="101"/>
      <c r="I24242" s="101"/>
    </row>
    <row r="24243" spans="8:9" x14ac:dyDescent="0.2">
      <c r="H24243" s="101"/>
      <c r="I24243" s="101"/>
    </row>
    <row r="24244" spans="8:9" x14ac:dyDescent="0.2">
      <c r="H24244" s="101"/>
      <c r="I24244" s="101"/>
    </row>
    <row r="24245" spans="8:9" x14ac:dyDescent="0.2">
      <c r="H24245" s="101"/>
      <c r="I24245" s="101"/>
    </row>
    <row r="24246" spans="8:9" x14ac:dyDescent="0.2">
      <c r="H24246" s="101"/>
      <c r="I24246" s="101"/>
    </row>
    <row r="24247" spans="8:9" x14ac:dyDescent="0.2">
      <c r="H24247" s="101"/>
      <c r="I24247" s="101"/>
    </row>
    <row r="24248" spans="8:9" x14ac:dyDescent="0.2">
      <c r="H24248" s="101"/>
      <c r="I24248" s="101"/>
    </row>
    <row r="24249" spans="8:9" x14ac:dyDescent="0.2">
      <c r="H24249" s="101"/>
      <c r="I24249" s="101"/>
    </row>
    <row r="24250" spans="8:9" x14ac:dyDescent="0.2">
      <c r="H24250" s="101"/>
      <c r="I24250" s="101"/>
    </row>
    <row r="24251" spans="8:9" x14ac:dyDescent="0.2">
      <c r="H24251" s="101"/>
      <c r="I24251" s="101"/>
    </row>
    <row r="24252" spans="8:9" x14ac:dyDescent="0.2">
      <c r="H24252" s="101"/>
      <c r="I24252" s="101"/>
    </row>
    <row r="24253" spans="8:9" x14ac:dyDescent="0.2">
      <c r="H24253" s="101"/>
      <c r="I24253" s="101"/>
    </row>
    <row r="24254" spans="8:9" x14ac:dyDescent="0.2">
      <c r="H24254" s="101"/>
      <c r="I24254" s="101"/>
    </row>
    <row r="24255" spans="8:9" x14ac:dyDescent="0.2">
      <c r="H24255" s="101"/>
      <c r="I24255" s="101"/>
    </row>
    <row r="24256" spans="8:9" x14ac:dyDescent="0.2">
      <c r="H24256" s="101"/>
      <c r="I24256" s="101"/>
    </row>
    <row r="24257" spans="8:9" x14ac:dyDescent="0.2">
      <c r="H24257" s="101"/>
      <c r="I24257" s="101"/>
    </row>
    <row r="24258" spans="8:9" x14ac:dyDescent="0.2">
      <c r="H24258" s="101"/>
      <c r="I24258" s="101"/>
    </row>
    <row r="24259" spans="8:9" x14ac:dyDescent="0.2">
      <c r="H24259" s="101"/>
      <c r="I24259" s="101"/>
    </row>
    <row r="24260" spans="8:9" x14ac:dyDescent="0.2">
      <c r="H24260" s="101"/>
      <c r="I24260" s="101"/>
    </row>
    <row r="24261" spans="8:9" x14ac:dyDescent="0.2">
      <c r="H24261" s="101"/>
      <c r="I24261" s="101"/>
    </row>
    <row r="24262" spans="8:9" x14ac:dyDescent="0.2">
      <c r="H24262" s="101"/>
      <c r="I24262" s="101"/>
    </row>
    <row r="24263" spans="8:9" x14ac:dyDescent="0.2">
      <c r="H24263" s="101"/>
      <c r="I24263" s="101"/>
    </row>
    <row r="24264" spans="8:9" x14ac:dyDescent="0.2">
      <c r="H24264" s="101"/>
      <c r="I24264" s="101"/>
    </row>
    <row r="24265" spans="8:9" x14ac:dyDescent="0.2">
      <c r="H24265" s="101"/>
      <c r="I24265" s="101"/>
    </row>
    <row r="24266" spans="8:9" x14ac:dyDescent="0.2">
      <c r="H24266" s="101"/>
      <c r="I24266" s="101"/>
    </row>
    <row r="24267" spans="8:9" x14ac:dyDescent="0.2">
      <c r="H24267" s="101"/>
      <c r="I24267" s="101"/>
    </row>
    <row r="24268" spans="8:9" x14ac:dyDescent="0.2">
      <c r="H24268" s="101"/>
      <c r="I24268" s="101"/>
    </row>
    <row r="24269" spans="8:9" x14ac:dyDescent="0.2">
      <c r="H24269" s="101"/>
      <c r="I24269" s="101"/>
    </row>
    <row r="24270" spans="8:9" x14ac:dyDescent="0.2">
      <c r="H24270" s="101"/>
      <c r="I24270" s="101"/>
    </row>
    <row r="24271" spans="8:9" x14ac:dyDescent="0.2">
      <c r="H24271" s="101"/>
      <c r="I24271" s="101"/>
    </row>
    <row r="24272" spans="8:9" x14ac:dyDescent="0.2">
      <c r="H24272" s="101"/>
      <c r="I24272" s="101"/>
    </row>
    <row r="24273" spans="8:9" x14ac:dyDescent="0.2">
      <c r="H24273" s="101"/>
      <c r="I24273" s="101"/>
    </row>
    <row r="24274" spans="8:9" x14ac:dyDescent="0.2">
      <c r="H24274" s="101"/>
      <c r="I24274" s="101"/>
    </row>
    <row r="24275" spans="8:9" x14ac:dyDescent="0.2">
      <c r="H24275" s="101"/>
      <c r="I24275" s="101"/>
    </row>
    <row r="24276" spans="8:9" x14ac:dyDescent="0.2">
      <c r="H24276" s="101"/>
      <c r="I24276" s="101"/>
    </row>
    <row r="24277" spans="8:9" x14ac:dyDescent="0.2">
      <c r="H24277" s="101"/>
      <c r="I24277" s="101"/>
    </row>
    <row r="24278" spans="8:9" x14ac:dyDescent="0.2">
      <c r="H24278" s="101"/>
      <c r="I24278" s="101"/>
    </row>
    <row r="24279" spans="8:9" x14ac:dyDescent="0.2">
      <c r="H24279" s="101"/>
      <c r="I24279" s="101"/>
    </row>
    <row r="24280" spans="8:9" x14ac:dyDescent="0.2">
      <c r="H24280" s="101"/>
      <c r="I24280" s="101"/>
    </row>
    <row r="24281" spans="8:9" x14ac:dyDescent="0.2">
      <c r="H24281" s="101"/>
      <c r="I24281" s="101"/>
    </row>
    <row r="24282" spans="8:9" x14ac:dyDescent="0.2">
      <c r="H24282" s="101"/>
      <c r="I24282" s="101"/>
    </row>
    <row r="24283" spans="8:9" x14ac:dyDescent="0.2">
      <c r="H24283" s="101"/>
      <c r="I24283" s="101"/>
    </row>
    <row r="24284" spans="8:9" x14ac:dyDescent="0.2">
      <c r="H24284" s="101"/>
      <c r="I24284" s="101"/>
    </row>
    <row r="24285" spans="8:9" x14ac:dyDescent="0.2">
      <c r="H24285" s="101"/>
      <c r="I24285" s="101"/>
    </row>
    <row r="24286" spans="8:9" x14ac:dyDescent="0.2">
      <c r="H24286" s="101"/>
      <c r="I24286" s="101"/>
    </row>
    <row r="24287" spans="8:9" x14ac:dyDescent="0.2">
      <c r="H24287" s="101"/>
      <c r="I24287" s="101"/>
    </row>
    <row r="24288" spans="8:9" x14ac:dyDescent="0.2">
      <c r="H24288" s="101"/>
      <c r="I24288" s="101"/>
    </row>
    <row r="24289" spans="8:9" x14ac:dyDescent="0.2">
      <c r="H24289" s="101"/>
      <c r="I24289" s="101"/>
    </row>
    <row r="24290" spans="8:9" x14ac:dyDescent="0.2">
      <c r="H24290" s="101"/>
      <c r="I24290" s="101"/>
    </row>
    <row r="24291" spans="8:9" x14ac:dyDescent="0.2">
      <c r="H24291" s="101"/>
      <c r="I24291" s="101"/>
    </row>
    <row r="24292" spans="8:9" x14ac:dyDescent="0.2">
      <c r="H24292" s="101"/>
      <c r="I24292" s="101"/>
    </row>
    <row r="24293" spans="8:9" x14ac:dyDescent="0.2">
      <c r="H24293" s="101"/>
      <c r="I24293" s="101"/>
    </row>
    <row r="24294" spans="8:9" x14ac:dyDescent="0.2">
      <c r="H24294" s="101"/>
      <c r="I24294" s="101"/>
    </row>
    <row r="24295" spans="8:9" x14ac:dyDescent="0.2">
      <c r="H24295" s="101"/>
      <c r="I24295" s="101"/>
    </row>
    <row r="24296" spans="8:9" x14ac:dyDescent="0.2">
      <c r="H24296" s="101"/>
      <c r="I24296" s="101"/>
    </row>
    <row r="24297" spans="8:9" x14ac:dyDescent="0.2">
      <c r="H24297" s="101"/>
      <c r="I24297" s="101"/>
    </row>
    <row r="24298" spans="8:9" x14ac:dyDescent="0.2">
      <c r="H24298" s="101"/>
      <c r="I24298" s="101"/>
    </row>
    <row r="24299" spans="8:9" x14ac:dyDescent="0.2">
      <c r="H24299" s="101"/>
      <c r="I24299" s="101"/>
    </row>
    <row r="24300" spans="8:9" x14ac:dyDescent="0.2">
      <c r="H24300" s="101"/>
      <c r="I24300" s="101"/>
    </row>
    <row r="24301" spans="8:9" x14ac:dyDescent="0.2">
      <c r="H24301" s="101"/>
      <c r="I24301" s="101"/>
    </row>
    <row r="24302" spans="8:9" x14ac:dyDescent="0.2">
      <c r="H24302" s="101"/>
      <c r="I24302" s="101"/>
    </row>
    <row r="24303" spans="8:9" x14ac:dyDescent="0.2">
      <c r="H24303" s="101"/>
      <c r="I24303" s="101"/>
    </row>
    <row r="24304" spans="8:9" x14ac:dyDescent="0.2">
      <c r="H24304" s="101"/>
      <c r="I24304" s="101"/>
    </row>
    <row r="24305" spans="8:9" x14ac:dyDescent="0.2">
      <c r="H24305" s="101"/>
      <c r="I24305" s="101"/>
    </row>
    <row r="24306" spans="8:9" x14ac:dyDescent="0.2">
      <c r="H24306" s="101"/>
      <c r="I24306" s="101"/>
    </row>
    <row r="24307" spans="8:9" x14ac:dyDescent="0.2">
      <c r="H24307" s="101"/>
      <c r="I24307" s="101"/>
    </row>
    <row r="24308" spans="8:9" x14ac:dyDescent="0.2">
      <c r="H24308" s="101"/>
      <c r="I24308" s="101"/>
    </row>
    <row r="24309" spans="8:9" x14ac:dyDescent="0.2">
      <c r="H24309" s="101"/>
      <c r="I24309" s="101"/>
    </row>
    <row r="24310" spans="8:9" x14ac:dyDescent="0.2">
      <c r="H24310" s="101"/>
      <c r="I24310" s="101"/>
    </row>
    <row r="24311" spans="8:9" x14ac:dyDescent="0.2">
      <c r="H24311" s="101"/>
      <c r="I24311" s="101"/>
    </row>
    <row r="24312" spans="8:9" x14ac:dyDescent="0.2">
      <c r="H24312" s="101"/>
      <c r="I24312" s="101"/>
    </row>
    <row r="24313" spans="8:9" x14ac:dyDescent="0.2">
      <c r="H24313" s="101"/>
      <c r="I24313" s="101"/>
    </row>
    <row r="24314" spans="8:9" x14ac:dyDescent="0.2">
      <c r="H24314" s="101"/>
      <c r="I24314" s="101"/>
    </row>
    <row r="24315" spans="8:9" x14ac:dyDescent="0.2">
      <c r="H24315" s="101"/>
      <c r="I24315" s="101"/>
    </row>
    <row r="24316" spans="8:9" x14ac:dyDescent="0.2">
      <c r="H24316" s="101"/>
      <c r="I24316" s="101"/>
    </row>
    <row r="24317" spans="8:9" x14ac:dyDescent="0.2">
      <c r="H24317" s="101"/>
      <c r="I24317" s="101"/>
    </row>
    <row r="24318" spans="8:9" x14ac:dyDescent="0.2">
      <c r="H24318" s="101"/>
      <c r="I24318" s="101"/>
    </row>
    <row r="24319" spans="8:9" x14ac:dyDescent="0.2">
      <c r="H24319" s="101"/>
      <c r="I24319" s="101"/>
    </row>
    <row r="24320" spans="8:9" x14ac:dyDescent="0.2">
      <c r="H24320" s="101"/>
      <c r="I24320" s="101"/>
    </row>
    <row r="24321" spans="8:9" x14ac:dyDescent="0.2">
      <c r="H24321" s="101"/>
      <c r="I24321" s="101"/>
    </row>
    <row r="24322" spans="8:9" x14ac:dyDescent="0.2">
      <c r="H24322" s="101"/>
      <c r="I24322" s="101"/>
    </row>
    <row r="24323" spans="8:9" x14ac:dyDescent="0.2">
      <c r="H24323" s="101"/>
      <c r="I24323" s="101"/>
    </row>
    <row r="24324" spans="8:9" x14ac:dyDescent="0.2">
      <c r="H24324" s="101"/>
      <c r="I24324" s="101"/>
    </row>
    <row r="24325" spans="8:9" x14ac:dyDescent="0.2">
      <c r="H24325" s="101"/>
      <c r="I24325" s="101"/>
    </row>
    <row r="24326" spans="8:9" x14ac:dyDescent="0.2">
      <c r="H24326" s="101"/>
      <c r="I24326" s="101"/>
    </row>
    <row r="24327" spans="8:9" x14ac:dyDescent="0.2">
      <c r="H24327" s="101"/>
      <c r="I24327" s="101"/>
    </row>
    <row r="24328" spans="8:9" x14ac:dyDescent="0.2">
      <c r="H24328" s="101"/>
      <c r="I24328" s="101"/>
    </row>
    <row r="24329" spans="8:9" x14ac:dyDescent="0.2">
      <c r="H24329" s="101"/>
      <c r="I24329" s="101"/>
    </row>
    <row r="24330" spans="8:9" x14ac:dyDescent="0.2">
      <c r="H24330" s="101"/>
      <c r="I24330" s="101"/>
    </row>
    <row r="24331" spans="8:9" x14ac:dyDescent="0.2">
      <c r="H24331" s="101"/>
      <c r="I24331" s="101"/>
    </row>
    <row r="24332" spans="8:9" x14ac:dyDescent="0.2">
      <c r="H24332" s="101"/>
      <c r="I24332" s="101"/>
    </row>
    <row r="24333" spans="8:9" x14ac:dyDescent="0.2">
      <c r="H24333" s="101"/>
      <c r="I24333" s="101"/>
    </row>
    <row r="24334" spans="8:9" x14ac:dyDescent="0.2">
      <c r="H24334" s="101"/>
      <c r="I24334" s="101"/>
    </row>
    <row r="24335" spans="8:9" x14ac:dyDescent="0.2">
      <c r="H24335" s="101"/>
      <c r="I24335" s="101"/>
    </row>
    <row r="24336" spans="8:9" x14ac:dyDescent="0.2">
      <c r="H24336" s="101"/>
      <c r="I24336" s="101"/>
    </row>
    <row r="24337" spans="8:9" x14ac:dyDescent="0.2">
      <c r="H24337" s="101"/>
      <c r="I24337" s="101"/>
    </row>
    <row r="24338" spans="8:9" x14ac:dyDescent="0.2">
      <c r="H24338" s="101"/>
      <c r="I24338" s="101"/>
    </row>
    <row r="24339" spans="8:9" x14ac:dyDescent="0.2">
      <c r="H24339" s="101"/>
      <c r="I24339" s="101"/>
    </row>
    <row r="24340" spans="8:9" x14ac:dyDescent="0.2">
      <c r="H24340" s="101"/>
      <c r="I24340" s="101"/>
    </row>
    <row r="24341" spans="8:9" x14ac:dyDescent="0.2">
      <c r="H24341" s="101"/>
      <c r="I24341" s="101"/>
    </row>
    <row r="24342" spans="8:9" x14ac:dyDescent="0.2">
      <c r="H24342" s="101"/>
      <c r="I24342" s="101"/>
    </row>
    <row r="24343" spans="8:9" x14ac:dyDescent="0.2">
      <c r="H24343" s="101"/>
      <c r="I24343" s="101"/>
    </row>
    <row r="24344" spans="8:9" x14ac:dyDescent="0.2">
      <c r="H24344" s="101"/>
      <c r="I24344" s="101"/>
    </row>
    <row r="24345" spans="8:9" x14ac:dyDescent="0.2">
      <c r="H24345" s="101"/>
      <c r="I24345" s="101"/>
    </row>
    <row r="24346" spans="8:9" x14ac:dyDescent="0.2">
      <c r="H24346" s="101"/>
      <c r="I24346" s="101"/>
    </row>
    <row r="24347" spans="8:9" x14ac:dyDescent="0.2">
      <c r="H24347" s="101"/>
      <c r="I24347" s="101"/>
    </row>
    <row r="24348" spans="8:9" x14ac:dyDescent="0.2">
      <c r="H24348" s="101"/>
      <c r="I24348" s="101"/>
    </row>
    <row r="24349" spans="8:9" x14ac:dyDescent="0.2">
      <c r="H24349" s="101"/>
      <c r="I24349" s="101"/>
    </row>
    <row r="24350" spans="8:9" x14ac:dyDescent="0.2">
      <c r="H24350" s="101"/>
      <c r="I24350" s="101"/>
    </row>
    <row r="24351" spans="8:9" x14ac:dyDescent="0.2">
      <c r="H24351" s="101"/>
      <c r="I24351" s="101"/>
    </row>
    <row r="24352" spans="8:9" x14ac:dyDescent="0.2">
      <c r="H24352" s="101"/>
      <c r="I24352" s="101"/>
    </row>
    <row r="24353" spans="8:9" x14ac:dyDescent="0.2">
      <c r="H24353" s="101"/>
      <c r="I24353" s="101"/>
    </row>
    <row r="24354" spans="8:9" x14ac:dyDescent="0.2">
      <c r="H24354" s="101"/>
      <c r="I24354" s="101"/>
    </row>
    <row r="24355" spans="8:9" x14ac:dyDescent="0.2">
      <c r="H24355" s="101"/>
      <c r="I24355" s="101"/>
    </row>
    <row r="24356" spans="8:9" x14ac:dyDescent="0.2">
      <c r="H24356" s="101"/>
      <c r="I24356" s="101"/>
    </row>
    <row r="24357" spans="8:9" x14ac:dyDescent="0.2">
      <c r="H24357" s="101"/>
      <c r="I24357" s="101"/>
    </row>
    <row r="24358" spans="8:9" x14ac:dyDescent="0.2">
      <c r="H24358" s="101"/>
      <c r="I24358" s="101"/>
    </row>
    <row r="24359" spans="8:9" x14ac:dyDescent="0.2">
      <c r="H24359" s="101"/>
      <c r="I24359" s="101"/>
    </row>
    <row r="24360" spans="8:9" x14ac:dyDescent="0.2">
      <c r="H24360" s="101"/>
      <c r="I24360" s="101"/>
    </row>
    <row r="24361" spans="8:9" x14ac:dyDescent="0.2">
      <c r="H24361" s="101"/>
      <c r="I24361" s="101"/>
    </row>
    <row r="24362" spans="8:9" x14ac:dyDescent="0.2">
      <c r="H24362" s="101"/>
      <c r="I24362" s="101"/>
    </row>
    <row r="24363" spans="8:9" x14ac:dyDescent="0.2">
      <c r="H24363" s="101"/>
      <c r="I24363" s="101"/>
    </row>
    <row r="24364" spans="8:9" x14ac:dyDescent="0.2">
      <c r="H24364" s="101"/>
      <c r="I24364" s="101"/>
    </row>
    <row r="24365" spans="8:9" x14ac:dyDescent="0.2">
      <c r="H24365" s="101"/>
      <c r="I24365" s="101"/>
    </row>
    <row r="24366" spans="8:9" x14ac:dyDescent="0.2">
      <c r="H24366" s="101"/>
      <c r="I24366" s="101"/>
    </row>
    <row r="24367" spans="8:9" x14ac:dyDescent="0.2">
      <c r="H24367" s="101"/>
      <c r="I24367" s="101"/>
    </row>
    <row r="24368" spans="8:9" x14ac:dyDescent="0.2">
      <c r="H24368" s="101"/>
      <c r="I24368" s="101"/>
    </row>
    <row r="24369" spans="8:9" x14ac:dyDescent="0.2">
      <c r="H24369" s="101"/>
      <c r="I24369" s="101"/>
    </row>
    <row r="24370" spans="8:9" x14ac:dyDescent="0.2">
      <c r="H24370" s="101"/>
      <c r="I24370" s="101"/>
    </row>
    <row r="24371" spans="8:9" x14ac:dyDescent="0.2">
      <c r="H24371" s="101"/>
      <c r="I24371" s="101"/>
    </row>
    <row r="24372" spans="8:9" x14ac:dyDescent="0.2">
      <c r="H24372" s="101"/>
      <c r="I24372" s="101"/>
    </row>
    <row r="24373" spans="8:9" x14ac:dyDescent="0.2">
      <c r="H24373" s="101"/>
      <c r="I24373" s="101"/>
    </row>
    <row r="24374" spans="8:9" x14ac:dyDescent="0.2">
      <c r="H24374" s="101"/>
      <c r="I24374" s="101"/>
    </row>
    <row r="24375" spans="8:9" x14ac:dyDescent="0.2">
      <c r="H24375" s="101"/>
      <c r="I24375" s="101"/>
    </row>
    <row r="24376" spans="8:9" x14ac:dyDescent="0.2">
      <c r="H24376" s="101"/>
      <c r="I24376" s="101"/>
    </row>
    <row r="24377" spans="8:9" x14ac:dyDescent="0.2">
      <c r="H24377" s="101"/>
      <c r="I24377" s="101"/>
    </row>
    <row r="24378" spans="8:9" x14ac:dyDescent="0.2">
      <c r="H24378" s="101"/>
      <c r="I24378" s="101"/>
    </row>
    <row r="24379" spans="8:9" x14ac:dyDescent="0.2">
      <c r="H24379" s="101"/>
      <c r="I24379" s="101"/>
    </row>
    <row r="24380" spans="8:9" x14ac:dyDescent="0.2">
      <c r="H24380" s="101"/>
      <c r="I24380" s="101"/>
    </row>
    <row r="24381" spans="8:9" x14ac:dyDescent="0.2">
      <c r="H24381" s="101"/>
      <c r="I24381" s="101"/>
    </row>
    <row r="24382" spans="8:9" x14ac:dyDescent="0.2">
      <c r="H24382" s="101"/>
      <c r="I24382" s="101"/>
    </row>
    <row r="24383" spans="8:9" x14ac:dyDescent="0.2">
      <c r="H24383" s="101"/>
      <c r="I24383" s="101"/>
    </row>
    <row r="24384" spans="8:9" x14ac:dyDescent="0.2">
      <c r="H24384" s="101"/>
      <c r="I24384" s="101"/>
    </row>
    <row r="24385" spans="8:9" x14ac:dyDescent="0.2">
      <c r="H24385" s="101"/>
      <c r="I24385" s="101"/>
    </row>
    <row r="24386" spans="8:9" x14ac:dyDescent="0.2">
      <c r="H24386" s="101"/>
      <c r="I24386" s="101"/>
    </row>
    <row r="24387" spans="8:9" x14ac:dyDescent="0.2">
      <c r="H24387" s="101"/>
      <c r="I24387" s="101"/>
    </row>
    <row r="24388" spans="8:9" x14ac:dyDescent="0.2">
      <c r="H24388" s="101"/>
      <c r="I24388" s="101"/>
    </row>
    <row r="24389" spans="8:9" x14ac:dyDescent="0.2">
      <c r="H24389" s="101"/>
      <c r="I24389" s="101"/>
    </row>
    <row r="24390" spans="8:9" x14ac:dyDescent="0.2">
      <c r="H24390" s="101"/>
      <c r="I24390" s="101"/>
    </row>
    <row r="24391" spans="8:9" x14ac:dyDescent="0.2">
      <c r="H24391" s="101"/>
      <c r="I24391" s="101"/>
    </row>
    <row r="24392" spans="8:9" x14ac:dyDescent="0.2">
      <c r="H24392" s="101"/>
      <c r="I24392" s="101"/>
    </row>
    <row r="24393" spans="8:9" x14ac:dyDescent="0.2">
      <c r="H24393" s="101"/>
      <c r="I24393" s="101"/>
    </row>
    <row r="24394" spans="8:9" x14ac:dyDescent="0.2">
      <c r="H24394" s="101"/>
      <c r="I24394" s="101"/>
    </row>
    <row r="24395" spans="8:9" x14ac:dyDescent="0.2">
      <c r="H24395" s="101"/>
      <c r="I24395" s="101"/>
    </row>
    <row r="24396" spans="8:9" x14ac:dyDescent="0.2">
      <c r="H24396" s="101"/>
      <c r="I24396" s="101"/>
    </row>
    <row r="24397" spans="8:9" x14ac:dyDescent="0.2">
      <c r="H24397" s="101"/>
      <c r="I24397" s="101"/>
    </row>
    <row r="24398" spans="8:9" x14ac:dyDescent="0.2">
      <c r="H24398" s="101"/>
      <c r="I24398" s="101"/>
    </row>
    <row r="24399" spans="8:9" x14ac:dyDescent="0.2">
      <c r="H24399" s="101"/>
      <c r="I24399" s="101"/>
    </row>
    <row r="24400" spans="8:9" x14ac:dyDescent="0.2">
      <c r="H24400" s="101"/>
      <c r="I24400" s="101"/>
    </row>
    <row r="24401" spans="8:9" x14ac:dyDescent="0.2">
      <c r="H24401" s="101"/>
      <c r="I24401" s="101"/>
    </row>
    <row r="24402" spans="8:9" x14ac:dyDescent="0.2">
      <c r="H24402" s="101"/>
      <c r="I24402" s="101"/>
    </row>
    <row r="24403" spans="8:9" x14ac:dyDescent="0.2">
      <c r="H24403" s="101"/>
      <c r="I24403" s="101"/>
    </row>
    <row r="24404" spans="8:9" x14ac:dyDescent="0.2">
      <c r="H24404" s="101"/>
      <c r="I24404" s="101"/>
    </row>
    <row r="24405" spans="8:9" x14ac:dyDescent="0.2">
      <c r="H24405" s="101"/>
      <c r="I24405" s="101"/>
    </row>
    <row r="24406" spans="8:9" x14ac:dyDescent="0.2">
      <c r="H24406" s="101"/>
      <c r="I24406" s="101"/>
    </row>
    <row r="24407" spans="8:9" x14ac:dyDescent="0.2">
      <c r="H24407" s="101"/>
      <c r="I24407" s="101"/>
    </row>
    <row r="24408" spans="8:9" x14ac:dyDescent="0.2">
      <c r="H24408" s="101"/>
      <c r="I24408" s="101"/>
    </row>
    <row r="24409" spans="8:9" x14ac:dyDescent="0.2">
      <c r="H24409" s="101"/>
      <c r="I24409" s="101"/>
    </row>
    <row r="24410" spans="8:9" x14ac:dyDescent="0.2">
      <c r="H24410" s="101"/>
      <c r="I24410" s="101"/>
    </row>
    <row r="24411" spans="8:9" x14ac:dyDescent="0.2">
      <c r="H24411" s="101"/>
      <c r="I24411" s="101"/>
    </row>
    <row r="24412" spans="8:9" x14ac:dyDescent="0.2">
      <c r="H24412" s="101"/>
      <c r="I24412" s="101"/>
    </row>
    <row r="24413" spans="8:9" x14ac:dyDescent="0.2">
      <c r="H24413" s="101"/>
      <c r="I24413" s="101"/>
    </row>
    <row r="24414" spans="8:9" x14ac:dyDescent="0.2">
      <c r="H24414" s="101"/>
      <c r="I24414" s="101"/>
    </row>
    <row r="24415" spans="8:9" x14ac:dyDescent="0.2">
      <c r="H24415" s="101"/>
      <c r="I24415" s="101"/>
    </row>
    <row r="24416" spans="8:9" x14ac:dyDescent="0.2">
      <c r="H24416" s="101"/>
      <c r="I24416" s="101"/>
    </row>
    <row r="24417" spans="8:9" x14ac:dyDescent="0.2">
      <c r="H24417" s="101"/>
      <c r="I24417" s="101"/>
    </row>
    <row r="24418" spans="8:9" x14ac:dyDescent="0.2">
      <c r="H24418" s="101"/>
      <c r="I24418" s="101"/>
    </row>
    <row r="24419" spans="8:9" x14ac:dyDescent="0.2">
      <c r="H24419" s="101"/>
      <c r="I24419" s="101"/>
    </row>
    <row r="24420" spans="8:9" x14ac:dyDescent="0.2">
      <c r="H24420" s="101"/>
      <c r="I24420" s="101"/>
    </row>
    <row r="24421" spans="8:9" x14ac:dyDescent="0.2">
      <c r="H24421" s="101"/>
      <c r="I24421" s="101"/>
    </row>
    <row r="24422" spans="8:9" x14ac:dyDescent="0.2">
      <c r="H24422" s="101"/>
      <c r="I24422" s="101"/>
    </row>
    <row r="24423" spans="8:9" x14ac:dyDescent="0.2">
      <c r="H24423" s="101"/>
      <c r="I24423" s="101"/>
    </row>
    <row r="24424" spans="8:9" x14ac:dyDescent="0.2">
      <c r="H24424" s="101"/>
      <c r="I24424" s="101"/>
    </row>
    <row r="24425" spans="8:9" x14ac:dyDescent="0.2">
      <c r="H24425" s="101"/>
      <c r="I24425" s="101"/>
    </row>
    <row r="24426" spans="8:9" x14ac:dyDescent="0.2">
      <c r="H24426" s="101"/>
      <c r="I24426" s="101"/>
    </row>
    <row r="24427" spans="8:9" x14ac:dyDescent="0.2">
      <c r="H24427" s="101"/>
      <c r="I24427" s="101"/>
    </row>
    <row r="24428" spans="8:9" x14ac:dyDescent="0.2">
      <c r="H24428" s="101"/>
      <c r="I24428" s="101"/>
    </row>
    <row r="24429" spans="8:9" x14ac:dyDescent="0.2">
      <c r="H24429" s="101"/>
      <c r="I24429" s="101"/>
    </row>
    <row r="24430" spans="8:9" x14ac:dyDescent="0.2">
      <c r="H24430" s="101"/>
      <c r="I24430" s="101"/>
    </row>
    <row r="24431" spans="8:9" x14ac:dyDescent="0.2">
      <c r="H24431" s="101"/>
      <c r="I24431" s="101"/>
    </row>
    <row r="24432" spans="8:9" x14ac:dyDescent="0.2">
      <c r="H24432" s="101"/>
      <c r="I24432" s="101"/>
    </row>
    <row r="24433" spans="8:9" x14ac:dyDescent="0.2">
      <c r="H24433" s="101"/>
      <c r="I24433" s="101"/>
    </row>
    <row r="24434" spans="8:9" x14ac:dyDescent="0.2">
      <c r="H24434" s="101"/>
      <c r="I24434" s="101"/>
    </row>
    <row r="24435" spans="8:9" x14ac:dyDescent="0.2">
      <c r="H24435" s="101"/>
      <c r="I24435" s="101"/>
    </row>
    <row r="24436" spans="8:9" x14ac:dyDescent="0.2">
      <c r="H24436" s="101"/>
      <c r="I24436" s="101"/>
    </row>
    <row r="24437" spans="8:9" x14ac:dyDescent="0.2">
      <c r="H24437" s="101"/>
      <c r="I24437" s="101"/>
    </row>
    <row r="24438" spans="8:9" x14ac:dyDescent="0.2">
      <c r="H24438" s="101"/>
      <c r="I24438" s="101"/>
    </row>
    <row r="24439" spans="8:9" x14ac:dyDescent="0.2">
      <c r="H24439" s="101"/>
      <c r="I24439" s="101"/>
    </row>
    <row r="24440" spans="8:9" x14ac:dyDescent="0.2">
      <c r="H24440" s="101"/>
      <c r="I24440" s="101"/>
    </row>
    <row r="24441" spans="8:9" x14ac:dyDescent="0.2">
      <c r="H24441" s="101"/>
      <c r="I24441" s="101"/>
    </row>
    <row r="24442" spans="8:9" x14ac:dyDescent="0.2">
      <c r="H24442" s="101"/>
      <c r="I24442" s="101"/>
    </row>
    <row r="24443" spans="8:9" x14ac:dyDescent="0.2">
      <c r="H24443" s="101"/>
      <c r="I24443" s="101"/>
    </row>
    <row r="24444" spans="8:9" x14ac:dyDescent="0.2">
      <c r="H24444" s="101"/>
      <c r="I24444" s="101"/>
    </row>
    <row r="24445" spans="8:9" x14ac:dyDescent="0.2">
      <c r="H24445" s="101"/>
      <c r="I24445" s="101"/>
    </row>
    <row r="24446" spans="8:9" x14ac:dyDescent="0.2">
      <c r="H24446" s="101"/>
      <c r="I24446" s="101"/>
    </row>
    <row r="24447" spans="8:9" x14ac:dyDescent="0.2">
      <c r="H24447" s="101"/>
      <c r="I24447" s="101"/>
    </row>
    <row r="24448" spans="8:9" x14ac:dyDescent="0.2">
      <c r="H24448" s="101"/>
      <c r="I24448" s="101"/>
    </row>
    <row r="24449" spans="8:9" x14ac:dyDescent="0.2">
      <c r="H24449" s="101"/>
      <c r="I24449" s="101"/>
    </row>
    <row r="24450" spans="8:9" x14ac:dyDescent="0.2">
      <c r="H24450" s="101"/>
      <c r="I24450" s="101"/>
    </row>
    <row r="24451" spans="8:9" x14ac:dyDescent="0.2">
      <c r="H24451" s="101"/>
      <c r="I24451" s="101"/>
    </row>
    <row r="24452" spans="8:9" x14ac:dyDescent="0.2">
      <c r="H24452" s="101"/>
      <c r="I24452" s="101"/>
    </row>
    <row r="24453" spans="8:9" x14ac:dyDescent="0.2">
      <c r="H24453" s="101"/>
      <c r="I24453" s="101"/>
    </row>
    <row r="24454" spans="8:9" x14ac:dyDescent="0.2">
      <c r="H24454" s="101"/>
      <c r="I24454" s="101"/>
    </row>
    <row r="24455" spans="8:9" x14ac:dyDescent="0.2">
      <c r="H24455" s="101"/>
      <c r="I24455" s="101"/>
    </row>
    <row r="24456" spans="8:9" x14ac:dyDescent="0.2">
      <c r="H24456" s="101"/>
      <c r="I24456" s="101"/>
    </row>
    <row r="24457" spans="8:9" x14ac:dyDescent="0.2">
      <c r="H24457" s="101"/>
      <c r="I24457" s="101"/>
    </row>
    <row r="24458" spans="8:9" x14ac:dyDescent="0.2">
      <c r="H24458" s="101"/>
      <c r="I24458" s="101"/>
    </row>
    <row r="24459" spans="8:9" x14ac:dyDescent="0.2">
      <c r="H24459" s="101"/>
      <c r="I24459" s="101"/>
    </row>
    <row r="24460" spans="8:9" x14ac:dyDescent="0.2">
      <c r="H24460" s="101"/>
      <c r="I24460" s="101"/>
    </row>
    <row r="24461" spans="8:9" x14ac:dyDescent="0.2">
      <c r="H24461" s="101"/>
      <c r="I24461" s="101"/>
    </row>
    <row r="24462" spans="8:9" x14ac:dyDescent="0.2">
      <c r="H24462" s="101"/>
      <c r="I24462" s="101"/>
    </row>
    <row r="24463" spans="8:9" x14ac:dyDescent="0.2">
      <c r="H24463" s="101"/>
      <c r="I24463" s="101"/>
    </row>
    <row r="24464" spans="8:9" x14ac:dyDescent="0.2">
      <c r="H24464" s="101"/>
      <c r="I24464" s="101"/>
    </row>
    <row r="24465" spans="8:9" x14ac:dyDescent="0.2">
      <c r="H24465" s="101"/>
      <c r="I24465" s="101"/>
    </row>
    <row r="24466" spans="8:9" x14ac:dyDescent="0.2">
      <c r="H24466" s="101"/>
      <c r="I24466" s="101"/>
    </row>
    <row r="24467" spans="8:9" x14ac:dyDescent="0.2">
      <c r="H24467" s="101"/>
      <c r="I24467" s="101"/>
    </row>
    <row r="24468" spans="8:9" x14ac:dyDescent="0.2">
      <c r="H24468" s="101"/>
      <c r="I24468" s="101"/>
    </row>
    <row r="24469" spans="8:9" x14ac:dyDescent="0.2">
      <c r="H24469" s="101"/>
      <c r="I24469" s="101"/>
    </row>
    <row r="24470" spans="8:9" x14ac:dyDescent="0.2">
      <c r="H24470" s="101"/>
      <c r="I24470" s="101"/>
    </row>
    <row r="24471" spans="8:9" x14ac:dyDescent="0.2">
      <c r="H24471" s="101"/>
      <c r="I24471" s="101"/>
    </row>
    <row r="24472" spans="8:9" x14ac:dyDescent="0.2">
      <c r="H24472" s="101"/>
      <c r="I24472" s="101"/>
    </row>
    <row r="24473" spans="8:9" x14ac:dyDescent="0.2">
      <c r="H24473" s="101"/>
      <c r="I24473" s="101"/>
    </row>
    <row r="24474" spans="8:9" x14ac:dyDescent="0.2">
      <c r="H24474" s="101"/>
      <c r="I24474" s="101"/>
    </row>
    <row r="24475" spans="8:9" x14ac:dyDescent="0.2">
      <c r="H24475" s="101"/>
      <c r="I24475" s="101"/>
    </row>
    <row r="24476" spans="8:9" x14ac:dyDescent="0.2">
      <c r="H24476" s="101"/>
      <c r="I24476" s="101"/>
    </row>
    <row r="24477" spans="8:9" x14ac:dyDescent="0.2">
      <c r="H24477" s="101"/>
      <c r="I24477" s="101"/>
    </row>
    <row r="24478" spans="8:9" x14ac:dyDescent="0.2">
      <c r="H24478" s="101"/>
      <c r="I24478" s="101"/>
    </row>
    <row r="24479" spans="8:9" x14ac:dyDescent="0.2">
      <c r="H24479" s="101"/>
      <c r="I24479" s="101"/>
    </row>
    <row r="24480" spans="8:9" x14ac:dyDescent="0.2">
      <c r="H24480" s="101"/>
      <c r="I24480" s="101"/>
    </row>
    <row r="24481" spans="8:9" x14ac:dyDescent="0.2">
      <c r="H24481" s="101"/>
      <c r="I24481" s="101"/>
    </row>
    <row r="24482" spans="8:9" x14ac:dyDescent="0.2">
      <c r="H24482" s="101"/>
      <c r="I24482" s="101"/>
    </row>
    <row r="24483" spans="8:9" x14ac:dyDescent="0.2">
      <c r="H24483" s="101"/>
      <c r="I24483" s="101"/>
    </row>
    <row r="24484" spans="8:9" x14ac:dyDescent="0.2">
      <c r="H24484" s="101"/>
      <c r="I24484" s="101"/>
    </row>
    <row r="24485" spans="8:9" x14ac:dyDescent="0.2">
      <c r="H24485" s="101"/>
      <c r="I24485" s="101"/>
    </row>
    <row r="24486" spans="8:9" x14ac:dyDescent="0.2">
      <c r="H24486" s="101"/>
      <c r="I24486" s="101"/>
    </row>
    <row r="24487" spans="8:9" x14ac:dyDescent="0.2">
      <c r="H24487" s="101"/>
      <c r="I24487" s="101"/>
    </row>
    <row r="24488" spans="8:9" x14ac:dyDescent="0.2">
      <c r="H24488" s="101"/>
      <c r="I24488" s="101"/>
    </row>
    <row r="24489" spans="8:9" x14ac:dyDescent="0.2">
      <c r="H24489" s="101"/>
      <c r="I24489" s="101"/>
    </row>
    <row r="24490" spans="8:9" x14ac:dyDescent="0.2">
      <c r="H24490" s="101"/>
      <c r="I24490" s="101"/>
    </row>
    <row r="24491" spans="8:9" x14ac:dyDescent="0.2">
      <c r="H24491" s="101"/>
      <c r="I24491" s="101"/>
    </row>
    <row r="24492" spans="8:9" x14ac:dyDescent="0.2">
      <c r="H24492" s="101"/>
      <c r="I24492" s="101"/>
    </row>
    <row r="24493" spans="8:9" x14ac:dyDescent="0.2">
      <c r="H24493" s="101"/>
      <c r="I24493" s="101"/>
    </row>
    <row r="24494" spans="8:9" x14ac:dyDescent="0.2">
      <c r="H24494" s="101"/>
      <c r="I24494" s="101"/>
    </row>
    <row r="24495" spans="8:9" x14ac:dyDescent="0.2">
      <c r="H24495" s="101"/>
      <c r="I24495" s="101"/>
    </row>
    <row r="24496" spans="8:9" x14ac:dyDescent="0.2">
      <c r="H24496" s="101"/>
      <c r="I24496" s="101"/>
    </row>
    <row r="24497" spans="8:9" x14ac:dyDescent="0.2">
      <c r="H24497" s="101"/>
      <c r="I24497" s="101"/>
    </row>
    <row r="24498" spans="8:9" x14ac:dyDescent="0.2">
      <c r="H24498" s="101"/>
      <c r="I24498" s="101"/>
    </row>
    <row r="24499" spans="8:9" x14ac:dyDescent="0.2">
      <c r="H24499" s="101"/>
      <c r="I24499" s="101"/>
    </row>
    <row r="24500" spans="8:9" x14ac:dyDescent="0.2">
      <c r="H24500" s="101"/>
      <c r="I24500" s="101"/>
    </row>
    <row r="24501" spans="8:9" x14ac:dyDescent="0.2">
      <c r="H24501" s="101"/>
      <c r="I24501" s="101"/>
    </row>
    <row r="24502" spans="8:9" x14ac:dyDescent="0.2">
      <c r="H24502" s="101"/>
      <c r="I24502" s="101"/>
    </row>
    <row r="24503" spans="8:9" x14ac:dyDescent="0.2">
      <c r="H24503" s="101"/>
      <c r="I24503" s="101"/>
    </row>
    <row r="24504" spans="8:9" x14ac:dyDescent="0.2">
      <c r="H24504" s="101"/>
      <c r="I24504" s="101"/>
    </row>
    <row r="24505" spans="8:9" x14ac:dyDescent="0.2">
      <c r="H24505" s="101"/>
      <c r="I24505" s="101"/>
    </row>
    <row r="24506" spans="8:9" x14ac:dyDescent="0.2">
      <c r="H24506" s="101"/>
      <c r="I24506" s="101"/>
    </row>
    <row r="24507" spans="8:9" x14ac:dyDescent="0.2">
      <c r="H24507" s="101"/>
      <c r="I24507" s="101"/>
    </row>
    <row r="24508" spans="8:9" x14ac:dyDescent="0.2">
      <c r="H24508" s="101"/>
      <c r="I24508" s="101"/>
    </row>
    <row r="24509" spans="8:9" x14ac:dyDescent="0.2">
      <c r="H24509" s="101"/>
      <c r="I24509" s="101"/>
    </row>
    <row r="24510" spans="8:9" x14ac:dyDescent="0.2">
      <c r="H24510" s="101"/>
      <c r="I24510" s="101"/>
    </row>
    <row r="24511" spans="8:9" x14ac:dyDescent="0.2">
      <c r="H24511" s="101"/>
      <c r="I24511" s="101"/>
    </row>
    <row r="24512" spans="8:9" x14ac:dyDescent="0.2">
      <c r="H24512" s="101"/>
      <c r="I24512" s="101"/>
    </row>
    <row r="24513" spans="8:9" x14ac:dyDescent="0.2">
      <c r="H24513" s="101"/>
      <c r="I24513" s="101"/>
    </row>
    <row r="24514" spans="8:9" x14ac:dyDescent="0.2">
      <c r="H24514" s="101"/>
      <c r="I24514" s="101"/>
    </row>
    <row r="24515" spans="8:9" x14ac:dyDescent="0.2">
      <c r="H24515" s="101"/>
      <c r="I24515" s="101"/>
    </row>
    <row r="24516" spans="8:9" x14ac:dyDescent="0.2">
      <c r="H24516" s="101"/>
      <c r="I24516" s="101"/>
    </row>
    <row r="24517" spans="8:9" x14ac:dyDescent="0.2">
      <c r="H24517" s="101"/>
      <c r="I24517" s="101"/>
    </row>
    <row r="24518" spans="8:9" x14ac:dyDescent="0.2">
      <c r="H24518" s="101"/>
      <c r="I24518" s="101"/>
    </row>
    <row r="24519" spans="8:9" x14ac:dyDescent="0.2">
      <c r="H24519" s="101"/>
      <c r="I24519" s="101"/>
    </row>
    <row r="24520" spans="8:9" x14ac:dyDescent="0.2">
      <c r="H24520" s="101"/>
      <c r="I24520" s="101"/>
    </row>
    <row r="24521" spans="8:9" x14ac:dyDescent="0.2">
      <c r="H24521" s="101"/>
      <c r="I24521" s="101"/>
    </row>
    <row r="24522" spans="8:9" x14ac:dyDescent="0.2">
      <c r="H24522" s="101"/>
      <c r="I24522" s="101"/>
    </row>
    <row r="24523" spans="8:9" x14ac:dyDescent="0.2">
      <c r="H24523" s="101"/>
      <c r="I24523" s="101"/>
    </row>
    <row r="24524" spans="8:9" x14ac:dyDescent="0.2">
      <c r="H24524" s="101"/>
      <c r="I24524" s="101"/>
    </row>
    <row r="24525" spans="8:9" x14ac:dyDescent="0.2">
      <c r="H24525" s="101"/>
      <c r="I24525" s="101"/>
    </row>
    <row r="24526" spans="8:9" x14ac:dyDescent="0.2">
      <c r="H24526" s="101"/>
      <c r="I24526" s="101"/>
    </row>
    <row r="24527" spans="8:9" x14ac:dyDescent="0.2">
      <c r="H24527" s="101"/>
      <c r="I24527" s="101"/>
    </row>
    <row r="24528" spans="8:9" x14ac:dyDescent="0.2">
      <c r="H24528" s="101"/>
      <c r="I24528" s="101"/>
    </row>
    <row r="24529" spans="8:9" x14ac:dyDescent="0.2">
      <c r="H24529" s="101"/>
      <c r="I24529" s="101"/>
    </row>
    <row r="24530" spans="8:9" x14ac:dyDescent="0.2">
      <c r="H24530" s="101"/>
      <c r="I24530" s="101"/>
    </row>
    <row r="24531" spans="8:9" x14ac:dyDescent="0.2">
      <c r="H24531" s="101"/>
      <c r="I24531" s="101"/>
    </row>
    <row r="24532" spans="8:9" x14ac:dyDescent="0.2">
      <c r="H24532" s="101"/>
      <c r="I24532" s="101"/>
    </row>
    <row r="24533" spans="8:9" x14ac:dyDescent="0.2">
      <c r="H24533" s="101"/>
      <c r="I24533" s="101"/>
    </row>
    <row r="24534" spans="8:9" x14ac:dyDescent="0.2">
      <c r="H24534" s="101"/>
      <c r="I24534" s="101"/>
    </row>
    <row r="24535" spans="8:9" x14ac:dyDescent="0.2">
      <c r="H24535" s="101"/>
      <c r="I24535" s="101"/>
    </row>
    <row r="24536" spans="8:9" x14ac:dyDescent="0.2">
      <c r="H24536" s="101"/>
      <c r="I24536" s="101"/>
    </row>
    <row r="24537" spans="8:9" x14ac:dyDescent="0.2">
      <c r="H24537" s="101"/>
      <c r="I24537" s="101"/>
    </row>
    <row r="24538" spans="8:9" x14ac:dyDescent="0.2">
      <c r="H24538" s="101"/>
      <c r="I24538" s="101"/>
    </row>
    <row r="24539" spans="8:9" x14ac:dyDescent="0.2">
      <c r="H24539" s="101"/>
      <c r="I24539" s="101"/>
    </row>
    <row r="24540" spans="8:9" x14ac:dyDescent="0.2">
      <c r="H24540" s="101"/>
      <c r="I24540" s="101"/>
    </row>
    <row r="24541" spans="8:9" x14ac:dyDescent="0.2">
      <c r="H24541" s="101"/>
      <c r="I24541" s="101"/>
    </row>
    <row r="24542" spans="8:9" x14ac:dyDescent="0.2">
      <c r="H24542" s="101"/>
      <c r="I24542" s="101"/>
    </row>
    <row r="24543" spans="8:9" x14ac:dyDescent="0.2">
      <c r="H24543" s="101"/>
      <c r="I24543" s="101"/>
    </row>
    <row r="24544" spans="8:9" x14ac:dyDescent="0.2">
      <c r="H24544" s="101"/>
      <c r="I24544" s="101"/>
    </row>
    <row r="24545" spans="8:9" x14ac:dyDescent="0.2">
      <c r="H24545" s="101"/>
      <c r="I24545" s="101"/>
    </row>
    <row r="24546" spans="8:9" x14ac:dyDescent="0.2">
      <c r="H24546" s="101"/>
      <c r="I24546" s="101"/>
    </row>
    <row r="24547" spans="8:9" x14ac:dyDescent="0.2">
      <c r="H24547" s="101"/>
      <c r="I24547" s="101"/>
    </row>
    <row r="24548" spans="8:9" x14ac:dyDescent="0.2">
      <c r="H24548" s="101"/>
      <c r="I24548" s="101"/>
    </row>
    <row r="24549" spans="8:9" x14ac:dyDescent="0.2">
      <c r="H24549" s="101"/>
      <c r="I24549" s="101"/>
    </row>
    <row r="24550" spans="8:9" x14ac:dyDescent="0.2">
      <c r="H24550" s="101"/>
      <c r="I24550" s="101"/>
    </row>
    <row r="24551" spans="8:9" x14ac:dyDescent="0.2">
      <c r="H24551" s="101"/>
      <c r="I24551" s="101"/>
    </row>
    <row r="24552" spans="8:9" x14ac:dyDescent="0.2">
      <c r="H24552" s="101"/>
      <c r="I24552" s="101"/>
    </row>
    <row r="24553" spans="8:9" x14ac:dyDescent="0.2">
      <c r="H24553" s="101"/>
      <c r="I24553" s="101"/>
    </row>
    <row r="24554" spans="8:9" x14ac:dyDescent="0.2">
      <c r="H24554" s="101"/>
      <c r="I24554" s="101"/>
    </row>
    <row r="24555" spans="8:9" x14ac:dyDescent="0.2">
      <c r="H24555" s="101"/>
      <c r="I24555" s="101"/>
    </row>
    <row r="24556" spans="8:9" x14ac:dyDescent="0.2">
      <c r="H24556" s="101"/>
      <c r="I24556" s="101"/>
    </row>
    <row r="24557" spans="8:9" x14ac:dyDescent="0.2">
      <c r="H24557" s="101"/>
      <c r="I24557" s="101"/>
    </row>
    <row r="24558" spans="8:9" x14ac:dyDescent="0.2">
      <c r="H24558" s="101"/>
      <c r="I24558" s="101"/>
    </row>
    <row r="24559" spans="8:9" x14ac:dyDescent="0.2">
      <c r="H24559" s="101"/>
      <c r="I24559" s="101"/>
    </row>
    <row r="24560" spans="8:9" x14ac:dyDescent="0.2">
      <c r="H24560" s="101"/>
      <c r="I24560" s="101"/>
    </row>
    <row r="24561" spans="8:9" x14ac:dyDescent="0.2">
      <c r="H24561" s="101"/>
      <c r="I24561" s="101"/>
    </row>
    <row r="24562" spans="8:9" x14ac:dyDescent="0.2">
      <c r="H24562" s="101"/>
      <c r="I24562" s="101"/>
    </row>
    <row r="24563" spans="8:9" x14ac:dyDescent="0.2">
      <c r="H24563" s="101"/>
      <c r="I24563" s="101"/>
    </row>
    <row r="24564" spans="8:9" x14ac:dyDescent="0.2">
      <c r="H24564" s="101"/>
      <c r="I24564" s="101"/>
    </row>
    <row r="24565" spans="8:9" x14ac:dyDescent="0.2">
      <c r="H24565" s="101"/>
      <c r="I24565" s="101"/>
    </row>
    <row r="24566" spans="8:9" x14ac:dyDescent="0.2">
      <c r="H24566" s="101"/>
      <c r="I24566" s="101"/>
    </row>
    <row r="24567" spans="8:9" x14ac:dyDescent="0.2">
      <c r="H24567" s="101"/>
      <c r="I24567" s="101"/>
    </row>
    <row r="24568" spans="8:9" x14ac:dyDescent="0.2">
      <c r="H24568" s="101"/>
      <c r="I24568" s="101"/>
    </row>
    <row r="24569" spans="8:9" x14ac:dyDescent="0.2">
      <c r="H24569" s="101"/>
      <c r="I24569" s="101"/>
    </row>
    <row r="24570" spans="8:9" x14ac:dyDescent="0.2">
      <c r="H24570" s="101"/>
      <c r="I24570" s="101"/>
    </row>
    <row r="24571" spans="8:9" x14ac:dyDescent="0.2">
      <c r="H24571" s="101"/>
      <c r="I24571" s="101"/>
    </row>
    <row r="24572" spans="8:9" x14ac:dyDescent="0.2">
      <c r="H24572" s="101"/>
      <c r="I24572" s="101"/>
    </row>
    <row r="24573" spans="8:9" x14ac:dyDescent="0.2">
      <c r="H24573" s="101"/>
      <c r="I24573" s="101"/>
    </row>
    <row r="24574" spans="8:9" x14ac:dyDescent="0.2">
      <c r="H24574" s="101"/>
      <c r="I24574" s="101"/>
    </row>
    <row r="24575" spans="8:9" x14ac:dyDescent="0.2">
      <c r="H24575" s="101"/>
      <c r="I24575" s="101"/>
    </row>
    <row r="24576" spans="8:9" x14ac:dyDescent="0.2">
      <c r="H24576" s="101"/>
      <c r="I24576" s="101"/>
    </row>
    <row r="24577" spans="8:9" x14ac:dyDescent="0.2">
      <c r="H24577" s="101"/>
      <c r="I24577" s="101"/>
    </row>
    <row r="24578" spans="8:9" x14ac:dyDescent="0.2">
      <c r="H24578" s="101"/>
      <c r="I24578" s="101"/>
    </row>
    <row r="24579" spans="8:9" x14ac:dyDescent="0.2">
      <c r="H24579" s="101"/>
      <c r="I24579" s="101"/>
    </row>
    <row r="24580" spans="8:9" x14ac:dyDescent="0.2">
      <c r="H24580" s="101"/>
      <c r="I24580" s="101"/>
    </row>
    <row r="24581" spans="8:9" x14ac:dyDescent="0.2">
      <c r="H24581" s="101"/>
      <c r="I24581" s="101"/>
    </row>
    <row r="24582" spans="8:9" x14ac:dyDescent="0.2">
      <c r="H24582" s="101"/>
      <c r="I24582" s="101"/>
    </row>
    <row r="24583" spans="8:9" x14ac:dyDescent="0.2">
      <c r="H24583" s="101"/>
      <c r="I24583" s="101"/>
    </row>
    <row r="24584" spans="8:9" x14ac:dyDescent="0.2">
      <c r="H24584" s="101"/>
      <c r="I24584" s="101"/>
    </row>
    <row r="24585" spans="8:9" x14ac:dyDescent="0.2">
      <c r="H24585" s="101"/>
      <c r="I24585" s="101"/>
    </row>
    <row r="24586" spans="8:9" x14ac:dyDescent="0.2">
      <c r="H24586" s="101"/>
      <c r="I24586" s="101"/>
    </row>
    <row r="24587" spans="8:9" x14ac:dyDescent="0.2">
      <c r="H24587" s="101"/>
      <c r="I24587" s="101"/>
    </row>
    <row r="24588" spans="8:9" x14ac:dyDescent="0.2">
      <c r="H24588" s="101"/>
      <c r="I24588" s="101"/>
    </row>
    <row r="24589" spans="8:9" x14ac:dyDescent="0.2">
      <c r="H24589" s="101"/>
      <c r="I24589" s="101"/>
    </row>
    <row r="24590" spans="8:9" x14ac:dyDescent="0.2">
      <c r="H24590" s="101"/>
      <c r="I24590" s="101"/>
    </row>
    <row r="24591" spans="8:9" x14ac:dyDescent="0.2">
      <c r="H24591" s="101"/>
      <c r="I24591" s="101"/>
    </row>
    <row r="24592" spans="8:9" x14ac:dyDescent="0.2">
      <c r="H24592" s="101"/>
      <c r="I24592" s="101"/>
    </row>
    <row r="24593" spans="8:9" x14ac:dyDescent="0.2">
      <c r="H24593" s="101"/>
      <c r="I24593" s="101"/>
    </row>
    <row r="24594" spans="8:9" x14ac:dyDescent="0.2">
      <c r="H24594" s="101"/>
      <c r="I24594" s="101"/>
    </row>
    <row r="24595" spans="8:9" x14ac:dyDescent="0.2">
      <c r="H24595" s="101"/>
      <c r="I24595" s="101"/>
    </row>
    <row r="24596" spans="8:9" x14ac:dyDescent="0.2">
      <c r="H24596" s="101"/>
      <c r="I24596" s="101"/>
    </row>
    <row r="24597" spans="8:9" x14ac:dyDescent="0.2">
      <c r="H24597" s="101"/>
      <c r="I24597" s="101"/>
    </row>
    <row r="24598" spans="8:9" x14ac:dyDescent="0.2">
      <c r="H24598" s="101"/>
      <c r="I24598" s="101"/>
    </row>
    <row r="24599" spans="8:9" x14ac:dyDescent="0.2">
      <c r="H24599" s="101"/>
      <c r="I24599" s="101"/>
    </row>
    <row r="24600" spans="8:9" x14ac:dyDescent="0.2">
      <c r="H24600" s="101"/>
      <c r="I24600" s="101"/>
    </row>
    <row r="24601" spans="8:9" x14ac:dyDescent="0.2">
      <c r="H24601" s="101"/>
      <c r="I24601" s="101"/>
    </row>
    <row r="24602" spans="8:9" x14ac:dyDescent="0.2">
      <c r="H24602" s="101"/>
      <c r="I24602" s="101"/>
    </row>
    <row r="24603" spans="8:9" x14ac:dyDescent="0.2">
      <c r="H24603" s="101"/>
      <c r="I24603" s="101"/>
    </row>
    <row r="24604" spans="8:9" x14ac:dyDescent="0.2">
      <c r="H24604" s="101"/>
      <c r="I24604" s="101"/>
    </row>
    <row r="24605" spans="8:9" x14ac:dyDescent="0.2">
      <c r="H24605" s="101"/>
      <c r="I24605" s="101"/>
    </row>
    <row r="24606" spans="8:9" x14ac:dyDescent="0.2">
      <c r="H24606" s="101"/>
      <c r="I24606" s="101"/>
    </row>
    <row r="24607" spans="8:9" x14ac:dyDescent="0.2">
      <c r="H24607" s="101"/>
      <c r="I24607" s="101"/>
    </row>
    <row r="24608" spans="8:9" x14ac:dyDescent="0.2">
      <c r="H24608" s="101"/>
      <c r="I24608" s="101"/>
    </row>
    <row r="24609" spans="8:9" x14ac:dyDescent="0.2">
      <c r="H24609" s="101"/>
      <c r="I24609" s="101"/>
    </row>
    <row r="24610" spans="8:9" x14ac:dyDescent="0.2">
      <c r="H24610" s="101"/>
      <c r="I24610" s="101"/>
    </row>
    <row r="24611" spans="8:9" x14ac:dyDescent="0.2">
      <c r="H24611" s="101"/>
      <c r="I24611" s="101"/>
    </row>
    <row r="24612" spans="8:9" x14ac:dyDescent="0.2">
      <c r="H24612" s="101"/>
      <c r="I24612" s="101"/>
    </row>
    <row r="24613" spans="8:9" x14ac:dyDescent="0.2">
      <c r="H24613" s="101"/>
      <c r="I24613" s="101"/>
    </row>
    <row r="24614" spans="8:9" x14ac:dyDescent="0.2">
      <c r="H24614" s="101"/>
      <c r="I24614" s="101"/>
    </row>
    <row r="24615" spans="8:9" x14ac:dyDescent="0.2">
      <c r="H24615" s="101"/>
      <c r="I24615" s="101"/>
    </row>
    <row r="24616" spans="8:9" x14ac:dyDescent="0.2">
      <c r="H24616" s="101"/>
      <c r="I24616" s="101"/>
    </row>
    <row r="24617" spans="8:9" x14ac:dyDescent="0.2">
      <c r="H24617" s="101"/>
      <c r="I24617" s="101"/>
    </row>
    <row r="24618" spans="8:9" x14ac:dyDescent="0.2">
      <c r="H24618" s="101"/>
      <c r="I24618" s="101"/>
    </row>
    <row r="24619" spans="8:9" x14ac:dyDescent="0.2">
      <c r="H24619" s="101"/>
      <c r="I24619" s="101"/>
    </row>
    <row r="24620" spans="8:9" x14ac:dyDescent="0.2">
      <c r="H24620" s="101"/>
      <c r="I24620" s="101"/>
    </row>
    <row r="24621" spans="8:9" x14ac:dyDescent="0.2">
      <c r="H24621" s="101"/>
      <c r="I24621" s="101"/>
    </row>
    <row r="24622" spans="8:9" x14ac:dyDescent="0.2">
      <c r="H24622" s="101"/>
      <c r="I24622" s="101"/>
    </row>
    <row r="24623" spans="8:9" x14ac:dyDescent="0.2">
      <c r="H24623" s="101"/>
      <c r="I24623" s="101"/>
    </row>
    <row r="24624" spans="8:9" x14ac:dyDescent="0.2">
      <c r="H24624" s="101"/>
      <c r="I24624" s="101"/>
    </row>
    <row r="24625" spans="8:9" x14ac:dyDescent="0.2">
      <c r="H24625" s="101"/>
      <c r="I24625" s="101"/>
    </row>
    <row r="24626" spans="8:9" x14ac:dyDescent="0.2">
      <c r="H24626" s="101"/>
      <c r="I24626" s="101"/>
    </row>
    <row r="24627" spans="8:9" x14ac:dyDescent="0.2">
      <c r="H24627" s="101"/>
      <c r="I24627" s="101"/>
    </row>
    <row r="24628" spans="8:9" x14ac:dyDescent="0.2">
      <c r="H24628" s="101"/>
      <c r="I24628" s="101"/>
    </row>
    <row r="24629" spans="8:9" x14ac:dyDescent="0.2">
      <c r="H24629" s="101"/>
      <c r="I24629" s="101"/>
    </row>
    <row r="24630" spans="8:9" x14ac:dyDescent="0.2">
      <c r="H24630" s="101"/>
      <c r="I24630" s="101"/>
    </row>
    <row r="24631" spans="8:9" x14ac:dyDescent="0.2">
      <c r="H24631" s="101"/>
      <c r="I24631" s="101"/>
    </row>
    <row r="24632" spans="8:9" x14ac:dyDescent="0.2">
      <c r="H24632" s="101"/>
      <c r="I24632" s="101"/>
    </row>
    <row r="24633" spans="8:9" x14ac:dyDescent="0.2">
      <c r="H24633" s="101"/>
      <c r="I24633" s="101"/>
    </row>
    <row r="24634" spans="8:9" x14ac:dyDescent="0.2">
      <c r="H24634" s="101"/>
      <c r="I24634" s="101"/>
    </row>
    <row r="24635" spans="8:9" x14ac:dyDescent="0.2">
      <c r="H24635" s="101"/>
      <c r="I24635" s="101"/>
    </row>
    <row r="24636" spans="8:9" x14ac:dyDescent="0.2">
      <c r="H24636" s="101"/>
      <c r="I24636" s="101"/>
    </row>
    <row r="24637" spans="8:9" x14ac:dyDescent="0.2">
      <c r="H24637" s="101"/>
      <c r="I24637" s="101"/>
    </row>
    <row r="24638" spans="8:9" x14ac:dyDescent="0.2">
      <c r="H24638" s="101"/>
      <c r="I24638" s="101"/>
    </row>
    <row r="24639" spans="8:9" x14ac:dyDescent="0.2">
      <c r="H24639" s="101"/>
      <c r="I24639" s="101"/>
    </row>
    <row r="24640" spans="8:9" x14ac:dyDescent="0.2">
      <c r="H24640" s="101"/>
      <c r="I24640" s="101"/>
    </row>
    <row r="24641" spans="8:9" x14ac:dyDescent="0.2">
      <c r="H24641" s="101"/>
      <c r="I24641" s="101"/>
    </row>
    <row r="24642" spans="8:9" x14ac:dyDescent="0.2">
      <c r="H24642" s="101"/>
      <c r="I24642" s="101"/>
    </row>
    <row r="24643" spans="8:9" x14ac:dyDescent="0.2">
      <c r="H24643" s="101"/>
      <c r="I24643" s="101"/>
    </row>
    <row r="24644" spans="8:9" x14ac:dyDescent="0.2">
      <c r="H24644" s="101"/>
      <c r="I24644" s="101"/>
    </row>
    <row r="24645" spans="8:9" x14ac:dyDescent="0.2">
      <c r="H24645" s="101"/>
      <c r="I24645" s="101"/>
    </row>
    <row r="24646" spans="8:9" x14ac:dyDescent="0.2">
      <c r="H24646" s="101"/>
      <c r="I24646" s="101"/>
    </row>
    <row r="24647" spans="8:9" x14ac:dyDescent="0.2">
      <c r="H24647" s="101"/>
      <c r="I24647" s="101"/>
    </row>
    <row r="24648" spans="8:9" x14ac:dyDescent="0.2">
      <c r="H24648" s="101"/>
      <c r="I24648" s="101"/>
    </row>
    <row r="24649" spans="8:9" x14ac:dyDescent="0.2">
      <c r="H24649" s="101"/>
      <c r="I24649" s="101"/>
    </row>
    <row r="24650" spans="8:9" x14ac:dyDescent="0.2">
      <c r="H24650" s="101"/>
      <c r="I24650" s="101"/>
    </row>
    <row r="24651" spans="8:9" x14ac:dyDescent="0.2">
      <c r="H24651" s="101"/>
      <c r="I24651" s="101"/>
    </row>
    <row r="24652" spans="8:9" x14ac:dyDescent="0.2">
      <c r="H24652" s="101"/>
      <c r="I24652" s="101"/>
    </row>
    <row r="24653" spans="8:9" x14ac:dyDescent="0.2">
      <c r="H24653" s="101"/>
      <c r="I24653" s="101"/>
    </row>
    <row r="24654" spans="8:9" x14ac:dyDescent="0.2">
      <c r="H24654" s="101"/>
      <c r="I24654" s="101"/>
    </row>
    <row r="24655" spans="8:9" x14ac:dyDescent="0.2">
      <c r="H24655" s="101"/>
      <c r="I24655" s="101"/>
    </row>
    <row r="24656" spans="8:9" x14ac:dyDescent="0.2">
      <c r="H24656" s="101"/>
      <c r="I24656" s="101"/>
    </row>
    <row r="24657" spans="8:9" x14ac:dyDescent="0.2">
      <c r="H24657" s="101"/>
      <c r="I24657" s="101"/>
    </row>
    <row r="24658" spans="8:9" x14ac:dyDescent="0.2">
      <c r="H24658" s="101"/>
      <c r="I24658" s="101"/>
    </row>
    <row r="24659" spans="8:9" x14ac:dyDescent="0.2">
      <c r="H24659" s="101"/>
      <c r="I24659" s="101"/>
    </row>
    <row r="24660" spans="8:9" x14ac:dyDescent="0.2">
      <c r="H24660" s="101"/>
      <c r="I24660" s="101"/>
    </row>
    <row r="24661" spans="8:9" x14ac:dyDescent="0.2">
      <c r="H24661" s="101"/>
      <c r="I24661" s="101"/>
    </row>
    <row r="24662" spans="8:9" x14ac:dyDescent="0.2">
      <c r="H24662" s="101"/>
      <c r="I24662" s="101"/>
    </row>
    <row r="24663" spans="8:9" x14ac:dyDescent="0.2">
      <c r="H24663" s="101"/>
      <c r="I24663" s="101"/>
    </row>
    <row r="24664" spans="8:9" x14ac:dyDescent="0.2">
      <c r="H24664" s="101"/>
      <c r="I24664" s="101"/>
    </row>
    <row r="24665" spans="8:9" x14ac:dyDescent="0.2">
      <c r="H24665" s="101"/>
      <c r="I24665" s="101"/>
    </row>
    <row r="24666" spans="8:9" x14ac:dyDescent="0.2">
      <c r="H24666" s="101"/>
      <c r="I24666" s="101"/>
    </row>
    <row r="24667" spans="8:9" x14ac:dyDescent="0.2">
      <c r="H24667" s="101"/>
      <c r="I24667" s="101"/>
    </row>
    <row r="24668" spans="8:9" x14ac:dyDescent="0.2">
      <c r="H24668" s="101"/>
      <c r="I24668" s="101"/>
    </row>
    <row r="24669" spans="8:9" x14ac:dyDescent="0.2">
      <c r="H24669" s="101"/>
      <c r="I24669" s="101"/>
    </row>
    <row r="24670" spans="8:9" x14ac:dyDescent="0.2">
      <c r="H24670" s="101"/>
      <c r="I24670" s="101"/>
    </row>
    <row r="24671" spans="8:9" x14ac:dyDescent="0.2">
      <c r="H24671" s="101"/>
      <c r="I24671" s="101"/>
    </row>
    <row r="24672" spans="8:9" x14ac:dyDescent="0.2">
      <c r="H24672" s="101"/>
      <c r="I24672" s="101"/>
    </row>
    <row r="24673" spans="8:9" x14ac:dyDescent="0.2">
      <c r="H24673" s="101"/>
      <c r="I24673" s="101"/>
    </row>
    <row r="24674" spans="8:9" x14ac:dyDescent="0.2">
      <c r="H24674" s="101"/>
      <c r="I24674" s="101"/>
    </row>
    <row r="24675" spans="8:9" x14ac:dyDescent="0.2">
      <c r="H24675" s="101"/>
      <c r="I24675" s="101"/>
    </row>
    <row r="24676" spans="8:9" x14ac:dyDescent="0.2">
      <c r="H24676" s="101"/>
      <c r="I24676" s="101"/>
    </row>
    <row r="24677" spans="8:9" x14ac:dyDescent="0.2">
      <c r="H24677" s="101"/>
      <c r="I24677" s="101"/>
    </row>
    <row r="24678" spans="8:9" x14ac:dyDescent="0.2">
      <c r="H24678" s="101"/>
      <c r="I24678" s="101"/>
    </row>
    <row r="24679" spans="8:9" x14ac:dyDescent="0.2">
      <c r="H24679" s="101"/>
      <c r="I24679" s="101"/>
    </row>
    <row r="24680" spans="8:9" x14ac:dyDescent="0.2">
      <c r="H24680" s="101"/>
      <c r="I24680" s="101"/>
    </row>
    <row r="24681" spans="8:9" x14ac:dyDescent="0.2">
      <c r="H24681" s="101"/>
      <c r="I24681" s="101"/>
    </row>
    <row r="24682" spans="8:9" x14ac:dyDescent="0.2">
      <c r="H24682" s="101"/>
      <c r="I24682" s="101"/>
    </row>
    <row r="24683" spans="8:9" x14ac:dyDescent="0.2">
      <c r="H24683" s="101"/>
      <c r="I24683" s="101"/>
    </row>
    <row r="24684" spans="8:9" x14ac:dyDescent="0.2">
      <c r="H24684" s="101"/>
      <c r="I24684" s="101"/>
    </row>
    <row r="24685" spans="8:9" x14ac:dyDescent="0.2">
      <c r="H24685" s="101"/>
      <c r="I24685" s="101"/>
    </row>
    <row r="24686" spans="8:9" x14ac:dyDescent="0.2">
      <c r="H24686" s="101"/>
      <c r="I24686" s="101"/>
    </row>
    <row r="24687" spans="8:9" x14ac:dyDescent="0.2">
      <c r="H24687" s="101"/>
      <c r="I24687" s="101"/>
    </row>
    <row r="24688" spans="8:9" x14ac:dyDescent="0.2">
      <c r="H24688" s="101"/>
      <c r="I24688" s="101"/>
    </row>
    <row r="24689" spans="8:9" x14ac:dyDescent="0.2">
      <c r="H24689" s="101"/>
      <c r="I24689" s="101"/>
    </row>
    <row r="24690" spans="8:9" x14ac:dyDescent="0.2">
      <c r="H24690" s="101"/>
      <c r="I24690" s="101"/>
    </row>
    <row r="24691" spans="8:9" x14ac:dyDescent="0.2">
      <c r="H24691" s="101"/>
      <c r="I24691" s="101"/>
    </row>
    <row r="24692" spans="8:9" x14ac:dyDescent="0.2">
      <c r="H24692" s="101"/>
      <c r="I24692" s="101"/>
    </row>
    <row r="24693" spans="8:9" x14ac:dyDescent="0.2">
      <c r="H24693" s="101"/>
      <c r="I24693" s="101"/>
    </row>
    <row r="24694" spans="8:9" x14ac:dyDescent="0.2">
      <c r="H24694" s="101"/>
      <c r="I24694" s="101"/>
    </row>
    <row r="24695" spans="8:9" x14ac:dyDescent="0.2">
      <c r="H24695" s="101"/>
      <c r="I24695" s="101"/>
    </row>
    <row r="24696" spans="8:9" x14ac:dyDescent="0.2">
      <c r="H24696" s="101"/>
      <c r="I24696" s="101"/>
    </row>
    <row r="24697" spans="8:9" x14ac:dyDescent="0.2">
      <c r="H24697" s="101"/>
      <c r="I24697" s="101"/>
    </row>
    <row r="24698" spans="8:9" x14ac:dyDescent="0.2">
      <c r="H24698" s="101"/>
      <c r="I24698" s="101"/>
    </row>
    <row r="24699" spans="8:9" x14ac:dyDescent="0.2">
      <c r="H24699" s="101"/>
      <c r="I24699" s="101"/>
    </row>
    <row r="24700" spans="8:9" x14ac:dyDescent="0.2">
      <c r="H24700" s="101"/>
      <c r="I24700" s="101"/>
    </row>
    <row r="24701" spans="8:9" x14ac:dyDescent="0.2">
      <c r="H24701" s="101"/>
      <c r="I24701" s="101"/>
    </row>
    <row r="24702" spans="8:9" x14ac:dyDescent="0.2">
      <c r="H24702" s="101"/>
      <c r="I24702" s="101"/>
    </row>
    <row r="24703" spans="8:9" x14ac:dyDescent="0.2">
      <c r="H24703" s="101"/>
      <c r="I24703" s="101"/>
    </row>
    <row r="24704" spans="8:9" x14ac:dyDescent="0.2">
      <c r="H24704" s="101"/>
      <c r="I24704" s="101"/>
    </row>
    <row r="24705" spans="8:9" x14ac:dyDescent="0.2">
      <c r="H24705" s="101"/>
      <c r="I24705" s="101"/>
    </row>
    <row r="24706" spans="8:9" x14ac:dyDescent="0.2">
      <c r="H24706" s="101"/>
      <c r="I24706" s="101"/>
    </row>
    <row r="24707" spans="8:9" x14ac:dyDescent="0.2">
      <c r="H24707" s="101"/>
      <c r="I24707" s="101"/>
    </row>
    <row r="24708" spans="8:9" x14ac:dyDescent="0.2">
      <c r="H24708" s="101"/>
      <c r="I24708" s="101"/>
    </row>
    <row r="24709" spans="8:9" x14ac:dyDescent="0.2">
      <c r="H24709" s="101"/>
      <c r="I24709" s="101"/>
    </row>
    <row r="24710" spans="8:9" x14ac:dyDescent="0.2">
      <c r="H24710" s="101"/>
      <c r="I24710" s="101"/>
    </row>
    <row r="24711" spans="8:9" x14ac:dyDescent="0.2">
      <c r="H24711" s="101"/>
      <c r="I24711" s="101"/>
    </row>
    <row r="24712" spans="8:9" x14ac:dyDescent="0.2">
      <c r="H24712" s="101"/>
      <c r="I24712" s="101"/>
    </row>
    <row r="24713" spans="8:9" x14ac:dyDescent="0.2">
      <c r="H24713" s="101"/>
      <c r="I24713" s="101"/>
    </row>
    <row r="24714" spans="8:9" x14ac:dyDescent="0.2">
      <c r="H24714" s="101"/>
      <c r="I24714" s="101"/>
    </row>
    <row r="24715" spans="8:9" x14ac:dyDescent="0.2">
      <c r="H24715" s="101"/>
      <c r="I24715" s="101"/>
    </row>
    <row r="24716" spans="8:9" x14ac:dyDescent="0.2">
      <c r="H24716" s="101"/>
      <c r="I24716" s="101"/>
    </row>
    <row r="24717" spans="8:9" x14ac:dyDescent="0.2">
      <c r="H24717" s="101"/>
      <c r="I24717" s="101"/>
    </row>
    <row r="24718" spans="8:9" x14ac:dyDescent="0.2">
      <c r="H24718" s="101"/>
      <c r="I24718" s="101"/>
    </row>
    <row r="24719" spans="8:9" x14ac:dyDescent="0.2">
      <c r="H24719" s="101"/>
      <c r="I24719" s="101"/>
    </row>
    <row r="24720" spans="8:9" x14ac:dyDescent="0.2">
      <c r="H24720" s="101"/>
      <c r="I24720" s="101"/>
    </row>
    <row r="24721" spans="8:9" x14ac:dyDescent="0.2">
      <c r="H24721" s="101"/>
      <c r="I24721" s="101"/>
    </row>
    <row r="24722" spans="8:9" x14ac:dyDescent="0.2">
      <c r="H24722" s="101"/>
      <c r="I24722" s="101"/>
    </row>
    <row r="24723" spans="8:9" x14ac:dyDescent="0.2">
      <c r="H24723" s="101"/>
      <c r="I24723" s="101"/>
    </row>
    <row r="24724" spans="8:9" x14ac:dyDescent="0.2">
      <c r="H24724" s="101"/>
      <c r="I24724" s="101"/>
    </row>
    <row r="24725" spans="8:9" x14ac:dyDescent="0.2">
      <c r="H24725" s="101"/>
      <c r="I24725" s="101"/>
    </row>
    <row r="24726" spans="8:9" x14ac:dyDescent="0.2">
      <c r="H24726" s="101"/>
      <c r="I24726" s="101"/>
    </row>
    <row r="24727" spans="8:9" x14ac:dyDescent="0.2">
      <c r="H24727" s="101"/>
      <c r="I24727" s="101"/>
    </row>
    <row r="24728" spans="8:9" x14ac:dyDescent="0.2">
      <c r="H24728" s="101"/>
      <c r="I24728" s="101"/>
    </row>
    <row r="24729" spans="8:9" x14ac:dyDescent="0.2">
      <c r="H24729" s="101"/>
      <c r="I24729" s="101"/>
    </row>
    <row r="24730" spans="8:9" x14ac:dyDescent="0.2">
      <c r="H24730" s="101"/>
      <c r="I24730" s="101"/>
    </row>
    <row r="24731" spans="8:9" x14ac:dyDescent="0.2">
      <c r="H24731" s="101"/>
      <c r="I24731" s="101"/>
    </row>
    <row r="24732" spans="8:9" x14ac:dyDescent="0.2">
      <c r="H24732" s="101"/>
      <c r="I24732" s="101"/>
    </row>
    <row r="24733" spans="8:9" x14ac:dyDescent="0.2">
      <c r="H24733" s="101"/>
      <c r="I24733" s="101"/>
    </row>
    <row r="24734" spans="8:9" x14ac:dyDescent="0.2">
      <c r="H24734" s="101"/>
      <c r="I24734" s="101"/>
    </row>
    <row r="24735" spans="8:9" x14ac:dyDescent="0.2">
      <c r="H24735" s="101"/>
      <c r="I24735" s="101"/>
    </row>
    <row r="24736" spans="8:9" x14ac:dyDescent="0.2">
      <c r="H24736" s="101"/>
      <c r="I24736" s="101"/>
    </row>
    <row r="24737" spans="8:9" x14ac:dyDescent="0.2">
      <c r="H24737" s="101"/>
      <c r="I24737" s="101"/>
    </row>
    <row r="24738" spans="8:9" x14ac:dyDescent="0.2">
      <c r="H24738" s="101"/>
      <c r="I24738" s="101"/>
    </row>
    <row r="24739" spans="8:9" x14ac:dyDescent="0.2">
      <c r="H24739" s="101"/>
      <c r="I24739" s="101"/>
    </row>
    <row r="24740" spans="8:9" x14ac:dyDescent="0.2">
      <c r="H24740" s="101"/>
      <c r="I24740" s="101"/>
    </row>
    <row r="24741" spans="8:9" x14ac:dyDescent="0.2">
      <c r="H24741" s="101"/>
      <c r="I24741" s="101"/>
    </row>
    <row r="24742" spans="8:9" x14ac:dyDescent="0.2">
      <c r="H24742" s="101"/>
      <c r="I24742" s="101"/>
    </row>
    <row r="24743" spans="8:9" x14ac:dyDescent="0.2">
      <c r="H24743" s="101"/>
      <c r="I24743" s="101"/>
    </row>
    <row r="24744" spans="8:9" x14ac:dyDescent="0.2">
      <c r="H24744" s="101"/>
      <c r="I24744" s="101"/>
    </row>
    <row r="24745" spans="8:9" x14ac:dyDescent="0.2">
      <c r="H24745" s="101"/>
      <c r="I24745" s="101"/>
    </row>
    <row r="24746" spans="8:9" x14ac:dyDescent="0.2">
      <c r="H24746" s="101"/>
      <c r="I24746" s="101"/>
    </row>
    <row r="24747" spans="8:9" x14ac:dyDescent="0.2">
      <c r="H24747" s="101"/>
      <c r="I24747" s="101"/>
    </row>
    <row r="24748" spans="8:9" x14ac:dyDescent="0.2">
      <c r="H24748" s="101"/>
      <c r="I24748" s="101"/>
    </row>
    <row r="24749" spans="8:9" x14ac:dyDescent="0.2">
      <c r="H24749" s="101"/>
      <c r="I24749" s="101"/>
    </row>
    <row r="24750" spans="8:9" x14ac:dyDescent="0.2">
      <c r="H24750" s="101"/>
      <c r="I24750" s="101"/>
    </row>
    <row r="24751" spans="8:9" x14ac:dyDescent="0.2">
      <c r="H24751" s="101"/>
      <c r="I24751" s="101"/>
    </row>
    <row r="24752" spans="8:9" x14ac:dyDescent="0.2">
      <c r="H24752" s="101"/>
      <c r="I24752" s="101"/>
    </row>
    <row r="24753" spans="8:9" x14ac:dyDescent="0.2">
      <c r="H24753" s="101"/>
      <c r="I24753" s="101"/>
    </row>
    <row r="24754" spans="8:9" x14ac:dyDescent="0.2">
      <c r="H24754" s="101"/>
      <c r="I24754" s="101"/>
    </row>
    <row r="24755" spans="8:9" x14ac:dyDescent="0.2">
      <c r="H24755" s="101"/>
      <c r="I24755" s="101"/>
    </row>
    <row r="24756" spans="8:9" x14ac:dyDescent="0.2">
      <c r="H24756" s="101"/>
      <c r="I24756" s="101"/>
    </row>
    <row r="24757" spans="8:9" x14ac:dyDescent="0.2">
      <c r="H24757" s="101"/>
      <c r="I24757" s="101"/>
    </row>
    <row r="24758" spans="8:9" x14ac:dyDescent="0.2">
      <c r="H24758" s="101"/>
      <c r="I24758" s="101"/>
    </row>
    <row r="24759" spans="8:9" x14ac:dyDescent="0.2">
      <c r="H24759" s="101"/>
      <c r="I24759" s="101"/>
    </row>
    <row r="24760" spans="8:9" x14ac:dyDescent="0.2">
      <c r="H24760" s="101"/>
      <c r="I24760" s="101"/>
    </row>
    <row r="24761" spans="8:9" x14ac:dyDescent="0.2">
      <c r="H24761" s="101"/>
      <c r="I24761" s="101"/>
    </row>
    <row r="24762" spans="8:9" x14ac:dyDescent="0.2">
      <c r="H24762" s="101"/>
      <c r="I24762" s="101"/>
    </row>
    <row r="24763" spans="8:9" x14ac:dyDescent="0.2">
      <c r="H24763" s="101"/>
      <c r="I24763" s="101"/>
    </row>
    <row r="24764" spans="8:9" x14ac:dyDescent="0.2">
      <c r="H24764" s="101"/>
      <c r="I24764" s="101"/>
    </row>
    <row r="24765" spans="8:9" x14ac:dyDescent="0.2">
      <c r="H24765" s="101"/>
      <c r="I24765" s="101"/>
    </row>
    <row r="24766" spans="8:9" x14ac:dyDescent="0.2">
      <c r="H24766" s="101"/>
      <c r="I24766" s="101"/>
    </row>
    <row r="24767" spans="8:9" x14ac:dyDescent="0.2">
      <c r="H24767" s="101"/>
      <c r="I24767" s="101"/>
    </row>
    <row r="24768" spans="8:9" x14ac:dyDescent="0.2">
      <c r="H24768" s="101"/>
      <c r="I24768" s="101"/>
    </row>
    <row r="24769" spans="8:9" x14ac:dyDescent="0.2">
      <c r="H24769" s="101"/>
      <c r="I24769" s="101"/>
    </row>
    <row r="24770" spans="8:9" x14ac:dyDescent="0.2">
      <c r="H24770" s="101"/>
      <c r="I24770" s="101"/>
    </row>
    <row r="24771" spans="8:9" x14ac:dyDescent="0.2">
      <c r="H24771" s="101"/>
      <c r="I24771" s="101"/>
    </row>
    <row r="24772" spans="8:9" x14ac:dyDescent="0.2">
      <c r="H24772" s="101"/>
      <c r="I24772" s="101"/>
    </row>
    <row r="24773" spans="8:9" x14ac:dyDescent="0.2">
      <c r="H24773" s="101"/>
      <c r="I24773" s="101"/>
    </row>
    <row r="24774" spans="8:9" x14ac:dyDescent="0.2">
      <c r="H24774" s="101"/>
      <c r="I24774" s="101"/>
    </row>
    <row r="24775" spans="8:9" x14ac:dyDescent="0.2">
      <c r="H24775" s="101"/>
      <c r="I24775" s="101"/>
    </row>
    <row r="24776" spans="8:9" x14ac:dyDescent="0.2">
      <c r="H24776" s="101"/>
      <c r="I24776" s="101"/>
    </row>
    <row r="24777" spans="8:9" x14ac:dyDescent="0.2">
      <c r="H24777" s="101"/>
      <c r="I24777" s="101"/>
    </row>
    <row r="24778" spans="8:9" x14ac:dyDescent="0.2">
      <c r="H24778" s="101"/>
      <c r="I24778" s="101"/>
    </row>
    <row r="24779" spans="8:9" x14ac:dyDescent="0.2">
      <c r="H24779" s="101"/>
      <c r="I24779" s="101"/>
    </row>
    <row r="24780" spans="8:9" x14ac:dyDescent="0.2">
      <c r="H24780" s="101"/>
      <c r="I24780" s="101"/>
    </row>
    <row r="24781" spans="8:9" x14ac:dyDescent="0.2">
      <c r="H24781" s="101"/>
      <c r="I24781" s="101"/>
    </row>
    <row r="24782" spans="8:9" x14ac:dyDescent="0.2">
      <c r="H24782" s="101"/>
      <c r="I24782" s="101"/>
    </row>
    <row r="24783" spans="8:9" x14ac:dyDescent="0.2">
      <c r="H24783" s="101"/>
      <c r="I24783" s="101"/>
    </row>
    <row r="24784" spans="8:9" x14ac:dyDescent="0.2">
      <c r="H24784" s="101"/>
      <c r="I24784" s="101"/>
    </row>
    <row r="24785" spans="8:9" x14ac:dyDescent="0.2">
      <c r="H24785" s="101"/>
      <c r="I24785" s="101"/>
    </row>
    <row r="24786" spans="8:9" x14ac:dyDescent="0.2">
      <c r="H24786" s="101"/>
      <c r="I24786" s="101"/>
    </row>
    <row r="24787" spans="8:9" x14ac:dyDescent="0.2">
      <c r="H24787" s="101"/>
      <c r="I24787" s="101"/>
    </row>
    <row r="24788" spans="8:9" x14ac:dyDescent="0.2">
      <c r="H24788" s="101"/>
      <c r="I24788" s="101"/>
    </row>
    <row r="24789" spans="8:9" x14ac:dyDescent="0.2">
      <c r="H24789" s="101"/>
      <c r="I24789" s="101"/>
    </row>
    <row r="24790" spans="8:9" x14ac:dyDescent="0.2">
      <c r="H24790" s="101"/>
      <c r="I24790" s="101"/>
    </row>
    <row r="24791" spans="8:9" x14ac:dyDescent="0.2">
      <c r="H24791" s="101"/>
      <c r="I24791" s="101"/>
    </row>
    <row r="24792" spans="8:9" x14ac:dyDescent="0.2">
      <c r="H24792" s="101"/>
      <c r="I24792" s="101"/>
    </row>
    <row r="24793" spans="8:9" x14ac:dyDescent="0.2">
      <c r="H24793" s="101"/>
      <c r="I24793" s="101"/>
    </row>
    <row r="24794" spans="8:9" x14ac:dyDescent="0.2">
      <c r="H24794" s="101"/>
      <c r="I24794" s="101"/>
    </row>
    <row r="24795" spans="8:9" x14ac:dyDescent="0.2">
      <c r="H24795" s="101"/>
      <c r="I24795" s="101"/>
    </row>
    <row r="24796" spans="8:9" x14ac:dyDescent="0.2">
      <c r="H24796" s="101"/>
      <c r="I24796" s="101"/>
    </row>
    <row r="24797" spans="8:9" x14ac:dyDescent="0.2">
      <c r="H24797" s="101"/>
      <c r="I24797" s="101"/>
    </row>
    <row r="24798" spans="8:9" x14ac:dyDescent="0.2">
      <c r="H24798" s="101"/>
      <c r="I24798" s="101"/>
    </row>
    <row r="24799" spans="8:9" x14ac:dyDescent="0.2">
      <c r="H24799" s="101"/>
      <c r="I24799" s="101"/>
    </row>
    <row r="24800" spans="8:9" x14ac:dyDescent="0.2">
      <c r="H24800" s="101"/>
      <c r="I24800" s="101"/>
    </row>
    <row r="24801" spans="8:9" x14ac:dyDescent="0.2">
      <c r="H24801" s="101"/>
      <c r="I24801" s="101"/>
    </row>
    <row r="24802" spans="8:9" x14ac:dyDescent="0.2">
      <c r="H24802" s="101"/>
      <c r="I24802" s="101"/>
    </row>
    <row r="24803" spans="8:9" x14ac:dyDescent="0.2">
      <c r="H24803" s="101"/>
      <c r="I24803" s="101"/>
    </row>
    <row r="24804" spans="8:9" x14ac:dyDescent="0.2">
      <c r="H24804" s="101"/>
      <c r="I24804" s="101"/>
    </row>
    <row r="24805" spans="8:9" x14ac:dyDescent="0.2">
      <c r="H24805" s="101"/>
      <c r="I24805" s="101"/>
    </row>
    <row r="24806" spans="8:9" x14ac:dyDescent="0.2">
      <c r="H24806" s="101"/>
      <c r="I24806" s="101"/>
    </row>
    <row r="24807" spans="8:9" x14ac:dyDescent="0.2">
      <c r="H24807" s="101"/>
      <c r="I24807" s="101"/>
    </row>
    <row r="24808" spans="8:9" x14ac:dyDescent="0.2">
      <c r="H24808" s="101"/>
      <c r="I24808" s="101"/>
    </row>
    <row r="24809" spans="8:9" x14ac:dyDescent="0.2">
      <c r="H24809" s="101"/>
      <c r="I24809" s="101"/>
    </row>
    <row r="24810" spans="8:9" x14ac:dyDescent="0.2">
      <c r="H24810" s="101"/>
      <c r="I24810" s="101"/>
    </row>
    <row r="24811" spans="8:9" x14ac:dyDescent="0.2">
      <c r="H24811" s="101"/>
      <c r="I24811" s="101"/>
    </row>
    <row r="24812" spans="8:9" x14ac:dyDescent="0.2">
      <c r="H24812" s="101"/>
      <c r="I24812" s="101"/>
    </row>
    <row r="24813" spans="8:9" x14ac:dyDescent="0.2">
      <c r="H24813" s="101"/>
      <c r="I24813" s="101"/>
    </row>
    <row r="24814" spans="8:9" x14ac:dyDescent="0.2">
      <c r="H24814" s="101"/>
      <c r="I24814" s="101"/>
    </row>
    <row r="24815" spans="8:9" x14ac:dyDescent="0.2">
      <c r="H24815" s="101"/>
      <c r="I24815" s="101"/>
    </row>
    <row r="24816" spans="8:9" x14ac:dyDescent="0.2">
      <c r="H24816" s="101"/>
      <c r="I24816" s="101"/>
    </row>
    <row r="24817" spans="8:9" x14ac:dyDescent="0.2">
      <c r="H24817" s="101"/>
      <c r="I24817" s="101"/>
    </row>
    <row r="24818" spans="8:9" x14ac:dyDescent="0.2">
      <c r="H24818" s="101"/>
      <c r="I24818" s="101"/>
    </row>
    <row r="24819" spans="8:9" x14ac:dyDescent="0.2">
      <c r="H24819" s="101"/>
      <c r="I24819" s="101"/>
    </row>
    <row r="24820" spans="8:9" x14ac:dyDescent="0.2">
      <c r="H24820" s="101"/>
      <c r="I24820" s="101"/>
    </row>
    <row r="24821" spans="8:9" x14ac:dyDescent="0.2">
      <c r="H24821" s="101"/>
      <c r="I24821" s="101"/>
    </row>
    <row r="24822" spans="8:9" x14ac:dyDescent="0.2">
      <c r="H24822" s="101"/>
      <c r="I24822" s="101"/>
    </row>
    <row r="24823" spans="8:9" x14ac:dyDescent="0.2">
      <c r="H24823" s="101"/>
      <c r="I24823" s="101"/>
    </row>
    <row r="24824" spans="8:9" x14ac:dyDescent="0.2">
      <c r="H24824" s="101"/>
      <c r="I24824" s="101"/>
    </row>
    <row r="24825" spans="8:9" x14ac:dyDescent="0.2">
      <c r="H24825" s="101"/>
      <c r="I24825" s="101"/>
    </row>
    <row r="24826" spans="8:9" x14ac:dyDescent="0.2">
      <c r="H24826" s="101"/>
      <c r="I24826" s="101"/>
    </row>
    <row r="24827" spans="8:9" x14ac:dyDescent="0.2">
      <c r="H24827" s="101"/>
      <c r="I24827" s="101"/>
    </row>
    <row r="24828" spans="8:9" x14ac:dyDescent="0.2">
      <c r="H24828" s="101"/>
      <c r="I24828" s="101"/>
    </row>
    <row r="24829" spans="8:9" x14ac:dyDescent="0.2">
      <c r="H24829" s="101"/>
      <c r="I24829" s="101"/>
    </row>
    <row r="24830" spans="8:9" x14ac:dyDescent="0.2">
      <c r="H24830" s="101"/>
      <c r="I24830" s="101"/>
    </row>
    <row r="24831" spans="8:9" x14ac:dyDescent="0.2">
      <c r="H24831" s="101"/>
      <c r="I24831" s="101"/>
    </row>
    <row r="24832" spans="8:9" x14ac:dyDescent="0.2">
      <c r="H24832" s="101"/>
      <c r="I24832" s="101"/>
    </row>
    <row r="24833" spans="8:9" x14ac:dyDescent="0.2">
      <c r="H24833" s="101"/>
      <c r="I24833" s="101"/>
    </row>
    <row r="24834" spans="8:9" x14ac:dyDescent="0.2">
      <c r="H24834" s="101"/>
      <c r="I24834" s="101"/>
    </row>
    <row r="24835" spans="8:9" x14ac:dyDescent="0.2">
      <c r="H24835" s="101"/>
      <c r="I24835" s="101"/>
    </row>
    <row r="24836" spans="8:9" x14ac:dyDescent="0.2">
      <c r="H24836" s="101"/>
      <c r="I24836" s="101"/>
    </row>
    <row r="24837" spans="8:9" x14ac:dyDescent="0.2">
      <c r="H24837" s="101"/>
      <c r="I24837" s="101"/>
    </row>
    <row r="24838" spans="8:9" x14ac:dyDescent="0.2">
      <c r="H24838" s="101"/>
      <c r="I24838" s="101"/>
    </row>
    <row r="24839" spans="8:9" x14ac:dyDescent="0.2">
      <c r="H24839" s="101"/>
      <c r="I24839" s="101"/>
    </row>
    <row r="24840" spans="8:9" x14ac:dyDescent="0.2">
      <c r="H24840" s="101"/>
      <c r="I24840" s="101"/>
    </row>
    <row r="24841" spans="8:9" x14ac:dyDescent="0.2">
      <c r="H24841" s="101"/>
      <c r="I24841" s="101"/>
    </row>
    <row r="24842" spans="8:9" x14ac:dyDescent="0.2">
      <c r="H24842" s="101"/>
      <c r="I24842" s="101"/>
    </row>
    <row r="24843" spans="8:9" x14ac:dyDescent="0.2">
      <c r="H24843" s="101"/>
      <c r="I24843" s="101"/>
    </row>
    <row r="24844" spans="8:9" x14ac:dyDescent="0.2">
      <c r="H24844" s="101"/>
      <c r="I24844" s="101"/>
    </row>
    <row r="24845" spans="8:9" x14ac:dyDescent="0.2">
      <c r="H24845" s="101"/>
      <c r="I24845" s="101"/>
    </row>
    <row r="24846" spans="8:9" x14ac:dyDescent="0.2">
      <c r="H24846" s="101"/>
      <c r="I24846" s="101"/>
    </row>
    <row r="24847" spans="8:9" x14ac:dyDescent="0.2">
      <c r="H24847" s="101"/>
      <c r="I24847" s="101"/>
    </row>
    <row r="24848" spans="8:9" x14ac:dyDescent="0.2">
      <c r="H24848" s="101"/>
      <c r="I24848" s="101"/>
    </row>
    <row r="24849" spans="8:9" x14ac:dyDescent="0.2">
      <c r="H24849" s="101"/>
      <c r="I24849" s="101"/>
    </row>
    <row r="24850" spans="8:9" x14ac:dyDescent="0.2">
      <c r="H24850" s="101"/>
      <c r="I24850" s="101"/>
    </row>
    <row r="24851" spans="8:9" x14ac:dyDescent="0.2">
      <c r="H24851" s="101"/>
      <c r="I24851" s="101"/>
    </row>
    <row r="24852" spans="8:9" x14ac:dyDescent="0.2">
      <c r="H24852" s="101"/>
      <c r="I24852" s="101"/>
    </row>
    <row r="24853" spans="8:9" x14ac:dyDescent="0.2">
      <c r="H24853" s="101"/>
      <c r="I24853" s="101"/>
    </row>
    <row r="24854" spans="8:9" x14ac:dyDescent="0.2">
      <c r="H24854" s="101"/>
      <c r="I24854" s="101"/>
    </row>
    <row r="24855" spans="8:9" x14ac:dyDescent="0.2">
      <c r="H24855" s="101"/>
      <c r="I24855" s="101"/>
    </row>
    <row r="24856" spans="8:9" x14ac:dyDescent="0.2">
      <c r="H24856" s="101"/>
      <c r="I24856" s="101"/>
    </row>
    <row r="24857" spans="8:9" x14ac:dyDescent="0.2">
      <c r="H24857" s="101"/>
      <c r="I24857" s="101"/>
    </row>
    <row r="24858" spans="8:9" x14ac:dyDescent="0.2">
      <c r="H24858" s="101"/>
      <c r="I24858" s="101"/>
    </row>
    <row r="24859" spans="8:9" x14ac:dyDescent="0.2">
      <c r="H24859" s="101"/>
      <c r="I24859" s="101"/>
    </row>
    <row r="24860" spans="8:9" x14ac:dyDescent="0.2">
      <c r="H24860" s="101"/>
      <c r="I24860" s="101"/>
    </row>
    <row r="24861" spans="8:9" x14ac:dyDescent="0.2">
      <c r="H24861" s="101"/>
      <c r="I24861" s="101"/>
    </row>
    <row r="24862" spans="8:9" x14ac:dyDescent="0.2">
      <c r="H24862" s="101"/>
      <c r="I24862" s="101"/>
    </row>
    <row r="24863" spans="8:9" x14ac:dyDescent="0.2">
      <c r="H24863" s="101"/>
      <c r="I24863" s="101"/>
    </row>
    <row r="24864" spans="8:9" x14ac:dyDescent="0.2">
      <c r="H24864" s="101"/>
      <c r="I24864" s="101"/>
    </row>
    <row r="24865" spans="8:9" x14ac:dyDescent="0.2">
      <c r="H24865" s="101"/>
      <c r="I24865" s="101"/>
    </row>
    <row r="24866" spans="8:9" x14ac:dyDescent="0.2">
      <c r="H24866" s="101"/>
      <c r="I24866" s="101"/>
    </row>
    <row r="24867" spans="8:9" x14ac:dyDescent="0.2">
      <c r="H24867" s="101"/>
      <c r="I24867" s="101"/>
    </row>
    <row r="24868" spans="8:9" x14ac:dyDescent="0.2">
      <c r="H24868" s="101"/>
      <c r="I24868" s="101"/>
    </row>
    <row r="24869" spans="8:9" x14ac:dyDescent="0.2">
      <c r="H24869" s="101"/>
      <c r="I24869" s="101"/>
    </row>
    <row r="24870" spans="8:9" x14ac:dyDescent="0.2">
      <c r="H24870" s="101"/>
      <c r="I24870" s="101"/>
    </row>
    <row r="24871" spans="8:9" x14ac:dyDescent="0.2">
      <c r="H24871" s="101"/>
      <c r="I24871" s="101"/>
    </row>
    <row r="24872" spans="8:9" x14ac:dyDescent="0.2">
      <c r="H24872" s="101"/>
      <c r="I24872" s="101"/>
    </row>
    <row r="24873" spans="8:9" x14ac:dyDescent="0.2">
      <c r="H24873" s="101"/>
      <c r="I24873" s="101"/>
    </row>
    <row r="24874" spans="8:9" x14ac:dyDescent="0.2">
      <c r="H24874" s="101"/>
      <c r="I24874" s="101"/>
    </row>
    <row r="24875" spans="8:9" x14ac:dyDescent="0.2">
      <c r="H24875" s="101"/>
      <c r="I24875" s="101"/>
    </row>
    <row r="24876" spans="8:9" x14ac:dyDescent="0.2">
      <c r="H24876" s="101"/>
      <c r="I24876" s="101"/>
    </row>
    <row r="24877" spans="8:9" x14ac:dyDescent="0.2">
      <c r="H24877" s="101"/>
      <c r="I24877" s="101"/>
    </row>
    <row r="24878" spans="8:9" x14ac:dyDescent="0.2">
      <c r="H24878" s="101"/>
      <c r="I24878" s="101"/>
    </row>
    <row r="24879" spans="8:9" x14ac:dyDescent="0.2">
      <c r="H24879" s="101"/>
      <c r="I24879" s="101"/>
    </row>
    <row r="24880" spans="8:9" x14ac:dyDescent="0.2">
      <c r="H24880" s="101"/>
      <c r="I24880" s="101"/>
    </row>
    <row r="24881" spans="8:9" x14ac:dyDescent="0.2">
      <c r="H24881" s="101"/>
      <c r="I24881" s="101"/>
    </row>
    <row r="24882" spans="8:9" x14ac:dyDescent="0.2">
      <c r="H24882" s="101"/>
      <c r="I24882" s="101"/>
    </row>
    <row r="24883" spans="8:9" x14ac:dyDescent="0.2">
      <c r="H24883" s="101"/>
      <c r="I24883" s="101"/>
    </row>
    <row r="24884" spans="8:9" x14ac:dyDescent="0.2">
      <c r="H24884" s="101"/>
      <c r="I24884" s="101"/>
    </row>
    <row r="24885" spans="8:9" x14ac:dyDescent="0.2">
      <c r="H24885" s="101"/>
      <c r="I24885" s="101"/>
    </row>
    <row r="24886" spans="8:9" x14ac:dyDescent="0.2">
      <c r="H24886" s="101"/>
      <c r="I24886" s="101"/>
    </row>
    <row r="24887" spans="8:9" x14ac:dyDescent="0.2">
      <c r="H24887" s="101"/>
      <c r="I24887" s="101"/>
    </row>
    <row r="24888" spans="8:9" x14ac:dyDescent="0.2">
      <c r="H24888" s="101"/>
      <c r="I24888" s="101"/>
    </row>
    <row r="24889" spans="8:9" x14ac:dyDescent="0.2">
      <c r="H24889" s="101"/>
      <c r="I24889" s="101"/>
    </row>
    <row r="24890" spans="8:9" x14ac:dyDescent="0.2">
      <c r="H24890" s="101"/>
      <c r="I24890" s="101"/>
    </row>
    <row r="24891" spans="8:9" x14ac:dyDescent="0.2">
      <c r="H24891" s="101"/>
      <c r="I24891" s="101"/>
    </row>
    <row r="24892" spans="8:9" x14ac:dyDescent="0.2">
      <c r="H24892" s="101"/>
      <c r="I24892" s="101"/>
    </row>
    <row r="24893" spans="8:9" x14ac:dyDescent="0.2">
      <c r="H24893" s="101"/>
      <c r="I24893" s="101"/>
    </row>
    <row r="24894" spans="8:9" x14ac:dyDescent="0.2">
      <c r="H24894" s="101"/>
      <c r="I24894" s="101"/>
    </row>
    <row r="24895" spans="8:9" x14ac:dyDescent="0.2">
      <c r="H24895" s="101"/>
      <c r="I24895" s="101"/>
    </row>
    <row r="24896" spans="8:9" x14ac:dyDescent="0.2">
      <c r="H24896" s="101"/>
      <c r="I24896" s="101"/>
    </row>
    <row r="24897" spans="8:9" x14ac:dyDescent="0.2">
      <c r="H24897" s="101"/>
      <c r="I24897" s="101"/>
    </row>
    <row r="24898" spans="8:9" x14ac:dyDescent="0.2">
      <c r="H24898" s="101"/>
      <c r="I24898" s="101"/>
    </row>
    <row r="24899" spans="8:9" x14ac:dyDescent="0.2">
      <c r="H24899" s="101"/>
      <c r="I24899" s="101"/>
    </row>
    <row r="24900" spans="8:9" x14ac:dyDescent="0.2">
      <c r="H24900" s="101"/>
      <c r="I24900" s="101"/>
    </row>
    <row r="24901" spans="8:9" x14ac:dyDescent="0.2">
      <c r="H24901" s="101"/>
      <c r="I24901" s="101"/>
    </row>
    <row r="24902" spans="8:9" x14ac:dyDescent="0.2">
      <c r="H24902" s="101"/>
      <c r="I24902" s="101"/>
    </row>
    <row r="24903" spans="8:9" x14ac:dyDescent="0.2">
      <c r="H24903" s="101"/>
      <c r="I24903" s="101"/>
    </row>
    <row r="24904" spans="8:9" x14ac:dyDescent="0.2">
      <c r="H24904" s="101"/>
      <c r="I24904" s="101"/>
    </row>
    <row r="24905" spans="8:9" x14ac:dyDescent="0.2">
      <c r="H24905" s="101"/>
      <c r="I24905" s="101"/>
    </row>
    <row r="24906" spans="8:9" x14ac:dyDescent="0.2">
      <c r="H24906" s="101"/>
      <c r="I24906" s="101"/>
    </row>
    <row r="24907" spans="8:9" x14ac:dyDescent="0.2">
      <c r="H24907" s="101"/>
      <c r="I24907" s="101"/>
    </row>
    <row r="24908" spans="8:9" x14ac:dyDescent="0.2">
      <c r="H24908" s="101"/>
      <c r="I24908" s="101"/>
    </row>
    <row r="24909" spans="8:9" x14ac:dyDescent="0.2">
      <c r="H24909" s="101"/>
      <c r="I24909" s="101"/>
    </row>
    <row r="24910" spans="8:9" x14ac:dyDescent="0.2">
      <c r="H24910" s="101"/>
      <c r="I24910" s="101"/>
    </row>
    <row r="24911" spans="8:9" x14ac:dyDescent="0.2">
      <c r="H24911" s="101"/>
      <c r="I24911" s="101"/>
    </row>
    <row r="24912" spans="8:9" x14ac:dyDescent="0.2">
      <c r="H24912" s="101"/>
      <c r="I24912" s="101"/>
    </row>
    <row r="24913" spans="8:9" x14ac:dyDescent="0.2">
      <c r="H24913" s="101"/>
      <c r="I24913" s="101"/>
    </row>
    <row r="24914" spans="8:9" x14ac:dyDescent="0.2">
      <c r="H24914" s="101"/>
      <c r="I24914" s="101"/>
    </row>
    <row r="24915" spans="8:9" x14ac:dyDescent="0.2">
      <c r="H24915" s="101"/>
      <c r="I24915" s="101"/>
    </row>
    <row r="24916" spans="8:9" x14ac:dyDescent="0.2">
      <c r="H24916" s="101"/>
      <c r="I24916" s="101"/>
    </row>
    <row r="24917" spans="8:9" x14ac:dyDescent="0.2">
      <c r="H24917" s="101"/>
      <c r="I24917" s="101"/>
    </row>
    <row r="24918" spans="8:9" x14ac:dyDescent="0.2">
      <c r="H24918" s="101"/>
      <c r="I24918" s="101"/>
    </row>
    <row r="24919" spans="8:9" x14ac:dyDescent="0.2">
      <c r="H24919" s="101"/>
      <c r="I24919" s="101"/>
    </row>
    <row r="24920" spans="8:9" x14ac:dyDescent="0.2">
      <c r="H24920" s="101"/>
      <c r="I24920" s="101"/>
    </row>
    <row r="24921" spans="8:9" x14ac:dyDescent="0.2">
      <c r="H24921" s="101"/>
      <c r="I24921" s="101"/>
    </row>
    <row r="24922" spans="8:9" x14ac:dyDescent="0.2">
      <c r="H24922" s="101"/>
      <c r="I24922" s="101"/>
    </row>
    <row r="24923" spans="8:9" x14ac:dyDescent="0.2">
      <c r="H24923" s="101"/>
      <c r="I24923" s="101"/>
    </row>
    <row r="24924" spans="8:9" x14ac:dyDescent="0.2">
      <c r="H24924" s="101"/>
      <c r="I24924" s="101"/>
    </row>
    <row r="24925" spans="8:9" x14ac:dyDescent="0.2">
      <c r="H24925" s="101"/>
      <c r="I24925" s="101"/>
    </row>
    <row r="24926" spans="8:9" x14ac:dyDescent="0.2">
      <c r="H24926" s="101"/>
      <c r="I24926" s="101"/>
    </row>
    <row r="24927" spans="8:9" x14ac:dyDescent="0.2">
      <c r="H24927" s="101"/>
      <c r="I24927" s="101"/>
    </row>
    <row r="24928" spans="8:9" x14ac:dyDescent="0.2">
      <c r="H24928" s="101"/>
      <c r="I24928" s="101"/>
    </row>
    <row r="24929" spans="8:9" x14ac:dyDescent="0.2">
      <c r="H24929" s="101"/>
      <c r="I24929" s="101"/>
    </row>
    <row r="24930" spans="8:9" x14ac:dyDescent="0.2">
      <c r="H24930" s="101"/>
      <c r="I24930" s="101"/>
    </row>
    <row r="24931" spans="8:9" x14ac:dyDescent="0.2">
      <c r="H24931" s="101"/>
      <c r="I24931" s="101"/>
    </row>
    <row r="24932" spans="8:9" x14ac:dyDescent="0.2">
      <c r="H24932" s="101"/>
      <c r="I24932" s="101"/>
    </row>
    <row r="24933" spans="8:9" x14ac:dyDescent="0.2">
      <c r="H24933" s="101"/>
      <c r="I24933" s="101"/>
    </row>
    <row r="24934" spans="8:9" x14ac:dyDescent="0.2">
      <c r="H24934" s="101"/>
      <c r="I24934" s="101"/>
    </row>
    <row r="24935" spans="8:9" x14ac:dyDescent="0.2">
      <c r="H24935" s="101"/>
      <c r="I24935" s="101"/>
    </row>
    <row r="24936" spans="8:9" x14ac:dyDescent="0.2">
      <c r="H24936" s="101"/>
      <c r="I24936" s="101"/>
    </row>
    <row r="24937" spans="8:9" x14ac:dyDescent="0.2">
      <c r="H24937" s="101"/>
      <c r="I24937" s="101"/>
    </row>
    <row r="24938" spans="8:9" x14ac:dyDescent="0.2">
      <c r="H24938" s="101"/>
      <c r="I24938" s="101"/>
    </row>
    <row r="24939" spans="8:9" x14ac:dyDescent="0.2">
      <c r="H24939" s="101"/>
      <c r="I24939" s="101"/>
    </row>
    <row r="24940" spans="8:9" x14ac:dyDescent="0.2">
      <c r="H24940" s="101"/>
      <c r="I24940" s="101"/>
    </row>
    <row r="24941" spans="8:9" x14ac:dyDescent="0.2">
      <c r="H24941" s="101"/>
      <c r="I24941" s="101"/>
    </row>
    <row r="24942" spans="8:9" x14ac:dyDescent="0.2">
      <c r="H24942" s="101"/>
      <c r="I24942" s="101"/>
    </row>
    <row r="24943" spans="8:9" x14ac:dyDescent="0.2">
      <c r="H24943" s="101"/>
      <c r="I24943" s="101"/>
    </row>
    <row r="24944" spans="8:9" x14ac:dyDescent="0.2">
      <c r="H24944" s="101"/>
      <c r="I24944" s="101"/>
    </row>
    <row r="24945" spans="8:9" x14ac:dyDescent="0.2">
      <c r="H24945" s="101"/>
      <c r="I24945" s="101"/>
    </row>
    <row r="24946" spans="8:9" x14ac:dyDescent="0.2">
      <c r="H24946" s="101"/>
      <c r="I24946" s="101"/>
    </row>
    <row r="24947" spans="8:9" x14ac:dyDescent="0.2">
      <c r="H24947" s="101"/>
      <c r="I24947" s="101"/>
    </row>
    <row r="24948" spans="8:9" x14ac:dyDescent="0.2">
      <c r="H24948" s="101"/>
      <c r="I24948" s="101"/>
    </row>
    <row r="24949" spans="8:9" x14ac:dyDescent="0.2">
      <c r="H24949" s="101"/>
      <c r="I24949" s="101"/>
    </row>
    <row r="24950" spans="8:9" x14ac:dyDescent="0.2">
      <c r="H24950" s="101"/>
      <c r="I24950" s="101"/>
    </row>
    <row r="24951" spans="8:9" x14ac:dyDescent="0.2">
      <c r="H24951" s="101"/>
      <c r="I24951" s="101"/>
    </row>
    <row r="24952" spans="8:9" x14ac:dyDescent="0.2">
      <c r="H24952" s="101"/>
      <c r="I24952" s="101"/>
    </row>
    <row r="24953" spans="8:9" x14ac:dyDescent="0.2">
      <c r="H24953" s="101"/>
      <c r="I24953" s="101"/>
    </row>
    <row r="24954" spans="8:9" x14ac:dyDescent="0.2">
      <c r="H24954" s="101"/>
      <c r="I24954" s="101"/>
    </row>
    <row r="24955" spans="8:9" x14ac:dyDescent="0.2">
      <c r="H24955" s="101"/>
      <c r="I24955" s="101"/>
    </row>
    <row r="24956" spans="8:9" x14ac:dyDescent="0.2">
      <c r="H24956" s="101"/>
      <c r="I24956" s="101"/>
    </row>
    <row r="24957" spans="8:9" x14ac:dyDescent="0.2">
      <c r="H24957" s="101"/>
      <c r="I24957" s="101"/>
    </row>
    <row r="24958" spans="8:9" x14ac:dyDescent="0.2">
      <c r="H24958" s="101"/>
      <c r="I24958" s="101"/>
    </row>
    <row r="24959" spans="8:9" x14ac:dyDescent="0.2">
      <c r="H24959" s="101"/>
      <c r="I24959" s="101"/>
    </row>
    <row r="24960" spans="8:9" x14ac:dyDescent="0.2">
      <c r="H24960" s="101"/>
      <c r="I24960" s="101"/>
    </row>
    <row r="24961" spans="8:9" x14ac:dyDescent="0.2">
      <c r="H24961" s="101"/>
      <c r="I24961" s="101"/>
    </row>
    <row r="24962" spans="8:9" x14ac:dyDescent="0.2">
      <c r="H24962" s="101"/>
      <c r="I24962" s="101"/>
    </row>
    <row r="24963" spans="8:9" x14ac:dyDescent="0.2">
      <c r="H24963" s="101"/>
      <c r="I24963" s="101"/>
    </row>
    <row r="24964" spans="8:9" x14ac:dyDescent="0.2">
      <c r="H24964" s="101"/>
      <c r="I24964" s="101"/>
    </row>
    <row r="24965" spans="8:9" x14ac:dyDescent="0.2">
      <c r="H24965" s="101"/>
      <c r="I24965" s="101"/>
    </row>
    <row r="24966" spans="8:9" x14ac:dyDescent="0.2">
      <c r="H24966" s="101"/>
      <c r="I24966" s="101"/>
    </row>
    <row r="24967" spans="8:9" x14ac:dyDescent="0.2">
      <c r="H24967" s="101"/>
      <c r="I24967" s="101"/>
    </row>
    <row r="24968" spans="8:9" x14ac:dyDescent="0.2">
      <c r="H24968" s="101"/>
      <c r="I24968" s="101"/>
    </row>
    <row r="24969" spans="8:9" x14ac:dyDescent="0.2">
      <c r="H24969" s="101"/>
      <c r="I24969" s="101"/>
    </row>
    <row r="24970" spans="8:9" x14ac:dyDescent="0.2">
      <c r="H24970" s="101"/>
      <c r="I24970" s="101"/>
    </row>
    <row r="24971" spans="8:9" x14ac:dyDescent="0.2">
      <c r="H24971" s="101"/>
      <c r="I24971" s="101"/>
    </row>
    <row r="24972" spans="8:9" x14ac:dyDescent="0.2">
      <c r="H24972" s="101"/>
      <c r="I24972" s="101"/>
    </row>
    <row r="24973" spans="8:9" x14ac:dyDescent="0.2">
      <c r="H24973" s="101"/>
      <c r="I24973" s="101"/>
    </row>
    <row r="24974" spans="8:9" x14ac:dyDescent="0.2">
      <c r="H24974" s="101"/>
      <c r="I24974" s="101"/>
    </row>
    <row r="24975" spans="8:9" x14ac:dyDescent="0.2">
      <c r="H24975" s="101"/>
      <c r="I24975" s="101"/>
    </row>
    <row r="24976" spans="8:9" x14ac:dyDescent="0.2">
      <c r="H24976" s="101"/>
      <c r="I24976" s="101"/>
    </row>
    <row r="24977" spans="8:9" x14ac:dyDescent="0.2">
      <c r="H24977" s="101"/>
      <c r="I24977" s="101"/>
    </row>
    <row r="24978" spans="8:9" x14ac:dyDescent="0.2">
      <c r="H24978" s="101"/>
      <c r="I24978" s="101"/>
    </row>
    <row r="24979" spans="8:9" x14ac:dyDescent="0.2">
      <c r="H24979" s="101"/>
      <c r="I24979" s="101"/>
    </row>
    <row r="24980" spans="8:9" x14ac:dyDescent="0.2">
      <c r="H24980" s="101"/>
      <c r="I24980" s="101"/>
    </row>
    <row r="24981" spans="8:9" x14ac:dyDescent="0.2">
      <c r="H24981" s="101"/>
      <c r="I24981" s="101"/>
    </row>
    <row r="24982" spans="8:9" x14ac:dyDescent="0.2">
      <c r="H24982" s="101"/>
      <c r="I24982" s="101"/>
    </row>
    <row r="24983" spans="8:9" x14ac:dyDescent="0.2">
      <c r="H24983" s="101"/>
      <c r="I24983" s="101"/>
    </row>
    <row r="24984" spans="8:9" x14ac:dyDescent="0.2">
      <c r="H24984" s="101"/>
      <c r="I24984" s="101"/>
    </row>
    <row r="24985" spans="8:9" x14ac:dyDescent="0.2">
      <c r="H24985" s="101"/>
      <c r="I24985" s="101"/>
    </row>
    <row r="24986" spans="8:9" x14ac:dyDescent="0.2">
      <c r="H24986" s="101"/>
      <c r="I24986" s="101"/>
    </row>
    <row r="24987" spans="8:9" x14ac:dyDescent="0.2">
      <c r="H24987" s="101"/>
      <c r="I24987" s="101"/>
    </row>
    <row r="24988" spans="8:9" x14ac:dyDescent="0.2">
      <c r="H24988" s="101"/>
      <c r="I24988" s="101"/>
    </row>
    <row r="24989" spans="8:9" x14ac:dyDescent="0.2">
      <c r="H24989" s="101"/>
      <c r="I24989" s="101"/>
    </row>
    <row r="24990" spans="8:9" x14ac:dyDescent="0.2">
      <c r="H24990" s="101"/>
      <c r="I24990" s="101"/>
    </row>
    <row r="24991" spans="8:9" x14ac:dyDescent="0.2">
      <c r="H24991" s="101"/>
      <c r="I24991" s="101"/>
    </row>
    <row r="24992" spans="8:9" x14ac:dyDescent="0.2">
      <c r="H24992" s="101"/>
      <c r="I24992" s="101"/>
    </row>
    <row r="24993" spans="8:9" x14ac:dyDescent="0.2">
      <c r="H24993" s="101"/>
      <c r="I24993" s="101"/>
    </row>
    <row r="24994" spans="8:9" x14ac:dyDescent="0.2">
      <c r="H24994" s="101"/>
      <c r="I24994" s="101"/>
    </row>
    <row r="24995" spans="8:9" x14ac:dyDescent="0.2">
      <c r="H24995" s="101"/>
      <c r="I24995" s="101"/>
    </row>
    <row r="24996" spans="8:9" x14ac:dyDescent="0.2">
      <c r="H24996" s="101"/>
      <c r="I24996" s="101"/>
    </row>
    <row r="24997" spans="8:9" x14ac:dyDescent="0.2">
      <c r="H24997" s="101"/>
      <c r="I24997" s="101"/>
    </row>
    <row r="24998" spans="8:9" x14ac:dyDescent="0.2">
      <c r="H24998" s="101"/>
      <c r="I24998" s="101"/>
    </row>
    <row r="24999" spans="8:9" x14ac:dyDescent="0.2">
      <c r="H24999" s="101"/>
      <c r="I24999" s="101"/>
    </row>
    <row r="25000" spans="8:9" x14ac:dyDescent="0.2">
      <c r="H25000" s="101"/>
      <c r="I25000" s="101"/>
    </row>
    <row r="25001" spans="8:9" x14ac:dyDescent="0.2">
      <c r="H25001" s="101"/>
      <c r="I25001" s="101"/>
    </row>
    <row r="25002" spans="8:9" x14ac:dyDescent="0.2">
      <c r="H25002" s="101"/>
      <c r="I25002" s="101"/>
    </row>
    <row r="25003" spans="8:9" x14ac:dyDescent="0.2">
      <c r="H25003" s="101"/>
      <c r="I25003" s="101"/>
    </row>
    <row r="25004" spans="8:9" x14ac:dyDescent="0.2">
      <c r="H25004" s="101"/>
      <c r="I25004" s="101"/>
    </row>
    <row r="25005" spans="8:9" x14ac:dyDescent="0.2">
      <c r="H25005" s="101"/>
      <c r="I25005" s="101"/>
    </row>
    <row r="25006" spans="8:9" x14ac:dyDescent="0.2">
      <c r="H25006" s="101"/>
      <c r="I25006" s="101"/>
    </row>
    <row r="25007" spans="8:9" x14ac:dyDescent="0.2">
      <c r="H25007" s="101"/>
      <c r="I25007" s="101"/>
    </row>
    <row r="25008" spans="8:9" x14ac:dyDescent="0.2">
      <c r="H25008" s="101"/>
      <c r="I25008" s="101"/>
    </row>
    <row r="25009" spans="8:9" x14ac:dyDescent="0.2">
      <c r="H25009" s="101"/>
      <c r="I25009" s="101"/>
    </row>
    <row r="25010" spans="8:9" x14ac:dyDescent="0.2">
      <c r="H25010" s="101"/>
      <c r="I25010" s="101"/>
    </row>
    <row r="25011" spans="8:9" x14ac:dyDescent="0.2">
      <c r="H25011" s="101"/>
      <c r="I25011" s="101"/>
    </row>
    <row r="25012" spans="8:9" x14ac:dyDescent="0.2">
      <c r="H25012" s="101"/>
      <c r="I25012" s="101"/>
    </row>
    <row r="25013" spans="8:9" x14ac:dyDescent="0.2">
      <c r="H25013" s="101"/>
      <c r="I25013" s="101"/>
    </row>
    <row r="25014" spans="8:9" x14ac:dyDescent="0.2">
      <c r="H25014" s="101"/>
      <c r="I25014" s="101"/>
    </row>
    <row r="25015" spans="8:9" x14ac:dyDescent="0.2">
      <c r="H25015" s="101"/>
      <c r="I25015" s="101"/>
    </row>
    <row r="25016" spans="8:9" x14ac:dyDescent="0.2">
      <c r="H25016" s="101"/>
      <c r="I25016" s="101"/>
    </row>
    <row r="25017" spans="8:9" x14ac:dyDescent="0.2">
      <c r="H25017" s="101"/>
      <c r="I25017" s="101"/>
    </row>
    <row r="25018" spans="8:9" x14ac:dyDescent="0.2">
      <c r="H25018" s="101"/>
      <c r="I25018" s="101"/>
    </row>
    <row r="25019" spans="8:9" x14ac:dyDescent="0.2">
      <c r="H25019" s="101"/>
      <c r="I25019" s="101"/>
    </row>
    <row r="25020" spans="8:9" x14ac:dyDescent="0.2">
      <c r="H25020" s="101"/>
      <c r="I25020" s="101"/>
    </row>
    <row r="25021" spans="8:9" x14ac:dyDescent="0.2">
      <c r="H25021" s="101"/>
      <c r="I25021" s="101"/>
    </row>
    <row r="25022" spans="8:9" x14ac:dyDescent="0.2">
      <c r="H25022" s="101"/>
      <c r="I25022" s="101"/>
    </row>
    <row r="25023" spans="8:9" x14ac:dyDescent="0.2">
      <c r="H25023" s="101"/>
      <c r="I25023" s="101"/>
    </row>
    <row r="25024" spans="8:9" x14ac:dyDescent="0.2">
      <c r="H25024" s="101"/>
      <c r="I25024" s="101"/>
    </row>
    <row r="25025" spans="8:9" x14ac:dyDescent="0.2">
      <c r="H25025" s="101"/>
      <c r="I25025" s="101"/>
    </row>
    <row r="25026" spans="8:9" x14ac:dyDescent="0.2">
      <c r="H25026" s="101"/>
      <c r="I25026" s="101"/>
    </row>
    <row r="25027" spans="8:9" x14ac:dyDescent="0.2">
      <c r="H25027" s="101"/>
      <c r="I25027" s="101"/>
    </row>
    <row r="25028" spans="8:9" x14ac:dyDescent="0.2">
      <c r="H25028" s="101"/>
      <c r="I25028" s="101"/>
    </row>
    <row r="25029" spans="8:9" x14ac:dyDescent="0.2">
      <c r="H25029" s="101"/>
      <c r="I25029" s="101"/>
    </row>
    <row r="25030" spans="8:9" x14ac:dyDescent="0.2">
      <c r="H25030" s="101"/>
      <c r="I25030" s="101"/>
    </row>
    <row r="25031" spans="8:9" x14ac:dyDescent="0.2">
      <c r="H25031" s="101"/>
      <c r="I25031" s="101"/>
    </row>
    <row r="25032" spans="8:9" x14ac:dyDescent="0.2">
      <c r="H25032" s="101"/>
      <c r="I25032" s="101"/>
    </row>
    <row r="25033" spans="8:9" x14ac:dyDescent="0.2">
      <c r="H25033" s="101"/>
      <c r="I25033" s="101"/>
    </row>
    <row r="25034" spans="8:9" x14ac:dyDescent="0.2">
      <c r="H25034" s="101"/>
      <c r="I25034" s="101"/>
    </row>
    <row r="25035" spans="8:9" x14ac:dyDescent="0.2">
      <c r="H25035" s="101"/>
      <c r="I25035" s="101"/>
    </row>
    <row r="25036" spans="8:9" x14ac:dyDescent="0.2">
      <c r="H25036" s="101"/>
      <c r="I25036" s="101"/>
    </row>
    <row r="25037" spans="8:9" x14ac:dyDescent="0.2">
      <c r="H25037" s="101"/>
      <c r="I25037" s="101"/>
    </row>
    <row r="25038" spans="8:9" x14ac:dyDescent="0.2">
      <c r="H25038" s="101"/>
      <c r="I25038" s="101"/>
    </row>
    <row r="25039" spans="8:9" x14ac:dyDescent="0.2">
      <c r="H25039" s="101"/>
      <c r="I25039" s="101"/>
    </row>
    <row r="25040" spans="8:9" x14ac:dyDescent="0.2">
      <c r="H25040" s="101"/>
      <c r="I25040" s="101"/>
    </row>
    <row r="25041" spans="8:9" x14ac:dyDescent="0.2">
      <c r="H25041" s="101"/>
      <c r="I25041" s="101"/>
    </row>
    <row r="25042" spans="8:9" x14ac:dyDescent="0.2">
      <c r="H25042" s="101"/>
      <c r="I25042" s="101"/>
    </row>
    <row r="25043" spans="8:9" x14ac:dyDescent="0.2">
      <c r="H25043" s="101"/>
      <c r="I25043" s="101"/>
    </row>
    <row r="25044" spans="8:9" x14ac:dyDescent="0.2">
      <c r="H25044" s="101"/>
      <c r="I25044" s="101"/>
    </row>
    <row r="25045" spans="8:9" x14ac:dyDescent="0.2">
      <c r="H25045" s="101"/>
      <c r="I25045" s="101"/>
    </row>
    <row r="25046" spans="8:9" x14ac:dyDescent="0.2">
      <c r="H25046" s="101"/>
      <c r="I25046" s="101"/>
    </row>
    <row r="25047" spans="8:9" x14ac:dyDescent="0.2">
      <c r="H25047" s="101"/>
      <c r="I25047" s="101"/>
    </row>
    <row r="25048" spans="8:9" x14ac:dyDescent="0.2">
      <c r="H25048" s="101"/>
      <c r="I25048" s="101"/>
    </row>
    <row r="25049" spans="8:9" x14ac:dyDescent="0.2">
      <c r="H25049" s="101"/>
      <c r="I25049" s="101"/>
    </row>
    <row r="25050" spans="8:9" x14ac:dyDescent="0.2">
      <c r="H25050" s="101"/>
      <c r="I25050" s="101"/>
    </row>
    <row r="25051" spans="8:9" x14ac:dyDescent="0.2">
      <c r="H25051" s="101"/>
      <c r="I25051" s="101"/>
    </row>
    <row r="25052" spans="8:9" x14ac:dyDescent="0.2">
      <c r="H25052" s="101"/>
      <c r="I25052" s="101"/>
    </row>
    <row r="25053" spans="8:9" x14ac:dyDescent="0.2">
      <c r="H25053" s="101"/>
      <c r="I25053" s="101"/>
    </row>
    <row r="25054" spans="8:9" x14ac:dyDescent="0.2">
      <c r="H25054" s="101"/>
      <c r="I25054" s="101"/>
    </row>
    <row r="25055" spans="8:9" x14ac:dyDescent="0.2">
      <c r="H25055" s="101"/>
      <c r="I25055" s="101"/>
    </row>
    <row r="25056" spans="8:9" x14ac:dyDescent="0.2">
      <c r="H25056" s="101"/>
      <c r="I25056" s="101"/>
    </row>
    <row r="25057" spans="8:9" x14ac:dyDescent="0.2">
      <c r="H25057" s="101"/>
      <c r="I25057" s="101"/>
    </row>
    <row r="25058" spans="8:9" x14ac:dyDescent="0.2">
      <c r="H25058" s="101"/>
      <c r="I25058" s="101"/>
    </row>
    <row r="25059" spans="8:9" x14ac:dyDescent="0.2">
      <c r="H25059" s="101"/>
      <c r="I25059" s="101"/>
    </row>
    <row r="25060" spans="8:9" x14ac:dyDescent="0.2">
      <c r="H25060" s="101"/>
      <c r="I25060" s="101"/>
    </row>
    <row r="25061" spans="8:9" x14ac:dyDescent="0.2">
      <c r="H25061" s="101"/>
      <c r="I25061" s="101"/>
    </row>
    <row r="25062" spans="8:9" x14ac:dyDescent="0.2">
      <c r="H25062" s="101"/>
      <c r="I25062" s="101"/>
    </row>
    <row r="25063" spans="8:9" x14ac:dyDescent="0.2">
      <c r="H25063" s="101"/>
      <c r="I25063" s="101"/>
    </row>
    <row r="25064" spans="8:9" x14ac:dyDescent="0.2">
      <c r="H25064" s="101"/>
      <c r="I25064" s="101"/>
    </row>
    <row r="25065" spans="8:9" x14ac:dyDescent="0.2">
      <c r="H25065" s="101"/>
      <c r="I25065" s="101"/>
    </row>
    <row r="25066" spans="8:9" x14ac:dyDescent="0.2">
      <c r="H25066" s="101"/>
      <c r="I25066" s="101"/>
    </row>
    <row r="25067" spans="8:9" x14ac:dyDescent="0.2">
      <c r="H25067" s="101"/>
      <c r="I25067" s="101"/>
    </row>
    <row r="25068" spans="8:9" x14ac:dyDescent="0.2">
      <c r="H25068" s="101"/>
      <c r="I25068" s="101"/>
    </row>
    <row r="25069" spans="8:9" x14ac:dyDescent="0.2">
      <c r="H25069" s="101"/>
      <c r="I25069" s="101"/>
    </row>
    <row r="25070" spans="8:9" x14ac:dyDescent="0.2">
      <c r="H25070" s="101"/>
      <c r="I25070" s="101"/>
    </row>
    <row r="25071" spans="8:9" x14ac:dyDescent="0.2">
      <c r="H25071" s="101"/>
      <c r="I25071" s="101"/>
    </row>
    <row r="25072" spans="8:9" x14ac:dyDescent="0.2">
      <c r="H25072" s="101"/>
      <c r="I25072" s="101"/>
    </row>
    <row r="25073" spans="8:9" x14ac:dyDescent="0.2">
      <c r="H25073" s="101"/>
      <c r="I25073" s="101"/>
    </row>
    <row r="25074" spans="8:9" x14ac:dyDescent="0.2">
      <c r="H25074" s="101"/>
      <c r="I25074" s="101"/>
    </row>
    <row r="25075" spans="8:9" x14ac:dyDescent="0.2">
      <c r="H25075" s="101"/>
      <c r="I25075" s="101"/>
    </row>
    <row r="25076" spans="8:9" x14ac:dyDescent="0.2">
      <c r="H25076" s="101"/>
      <c r="I25076" s="101"/>
    </row>
    <row r="25077" spans="8:9" x14ac:dyDescent="0.2">
      <c r="H25077" s="101"/>
      <c r="I25077" s="101"/>
    </row>
    <row r="25078" spans="8:9" x14ac:dyDescent="0.2">
      <c r="H25078" s="101"/>
      <c r="I25078" s="101"/>
    </row>
    <row r="25079" spans="8:9" x14ac:dyDescent="0.2">
      <c r="H25079" s="101"/>
      <c r="I25079" s="101"/>
    </row>
    <row r="25080" spans="8:9" x14ac:dyDescent="0.2">
      <c r="H25080" s="101"/>
      <c r="I25080" s="101"/>
    </row>
    <row r="25081" spans="8:9" x14ac:dyDescent="0.2">
      <c r="H25081" s="101"/>
      <c r="I25081" s="101"/>
    </row>
    <row r="25082" spans="8:9" x14ac:dyDescent="0.2">
      <c r="H25082" s="101"/>
      <c r="I25082" s="101"/>
    </row>
    <row r="25083" spans="8:9" x14ac:dyDescent="0.2">
      <c r="H25083" s="101"/>
      <c r="I25083" s="101"/>
    </row>
    <row r="25084" spans="8:9" x14ac:dyDescent="0.2">
      <c r="H25084" s="101"/>
      <c r="I25084" s="101"/>
    </row>
    <row r="25085" spans="8:9" x14ac:dyDescent="0.2">
      <c r="H25085" s="101"/>
      <c r="I25085" s="101"/>
    </row>
    <row r="25086" spans="8:9" x14ac:dyDescent="0.2">
      <c r="H25086" s="101"/>
      <c r="I25086" s="101"/>
    </row>
    <row r="25087" spans="8:9" x14ac:dyDescent="0.2">
      <c r="H25087" s="101"/>
      <c r="I25087" s="101"/>
    </row>
    <row r="25088" spans="8:9" x14ac:dyDescent="0.2">
      <c r="H25088" s="101"/>
      <c r="I25088" s="101"/>
    </row>
    <row r="25089" spans="8:9" x14ac:dyDescent="0.2">
      <c r="H25089" s="101"/>
      <c r="I25089" s="101"/>
    </row>
    <row r="25090" spans="8:9" x14ac:dyDescent="0.2">
      <c r="H25090" s="101"/>
      <c r="I25090" s="101"/>
    </row>
    <row r="25091" spans="8:9" x14ac:dyDescent="0.2">
      <c r="H25091" s="101"/>
      <c r="I25091" s="101"/>
    </row>
    <row r="25092" spans="8:9" x14ac:dyDescent="0.2">
      <c r="H25092" s="101"/>
      <c r="I25092" s="101"/>
    </row>
    <row r="25093" spans="8:9" x14ac:dyDescent="0.2">
      <c r="H25093" s="101"/>
      <c r="I25093" s="101"/>
    </row>
    <row r="25094" spans="8:9" x14ac:dyDescent="0.2">
      <c r="H25094" s="101"/>
      <c r="I25094" s="101"/>
    </row>
    <row r="25095" spans="8:9" x14ac:dyDescent="0.2">
      <c r="H25095" s="101"/>
      <c r="I25095" s="101"/>
    </row>
    <row r="25096" spans="8:9" x14ac:dyDescent="0.2">
      <c r="H25096" s="101"/>
      <c r="I25096" s="101"/>
    </row>
    <row r="25097" spans="8:9" x14ac:dyDescent="0.2">
      <c r="H25097" s="101"/>
      <c r="I25097" s="101"/>
    </row>
    <row r="25098" spans="8:9" x14ac:dyDescent="0.2">
      <c r="H25098" s="101"/>
      <c r="I25098" s="101"/>
    </row>
    <row r="25099" spans="8:9" x14ac:dyDescent="0.2">
      <c r="H25099" s="101"/>
      <c r="I25099" s="101"/>
    </row>
    <row r="25100" spans="8:9" x14ac:dyDescent="0.2">
      <c r="H25100" s="101"/>
      <c r="I25100" s="101"/>
    </row>
    <row r="25101" spans="8:9" x14ac:dyDescent="0.2">
      <c r="H25101" s="101"/>
      <c r="I25101" s="101"/>
    </row>
    <row r="25102" spans="8:9" x14ac:dyDescent="0.2">
      <c r="H25102" s="101"/>
      <c r="I25102" s="101"/>
    </row>
    <row r="25103" spans="8:9" x14ac:dyDescent="0.2">
      <c r="H25103" s="101"/>
      <c r="I25103" s="101"/>
    </row>
    <row r="25104" spans="8:9" x14ac:dyDescent="0.2">
      <c r="H25104" s="101"/>
      <c r="I25104" s="101"/>
    </row>
    <row r="25105" spans="8:9" x14ac:dyDescent="0.2">
      <c r="H25105" s="101"/>
      <c r="I25105" s="101"/>
    </row>
    <row r="25106" spans="8:9" x14ac:dyDescent="0.2">
      <c r="H25106" s="101"/>
      <c r="I25106" s="101"/>
    </row>
    <row r="25107" spans="8:9" x14ac:dyDescent="0.2">
      <c r="H25107" s="101"/>
      <c r="I25107" s="101"/>
    </row>
    <row r="25108" spans="8:9" x14ac:dyDescent="0.2">
      <c r="H25108" s="101"/>
      <c r="I25108" s="101"/>
    </row>
    <row r="25109" spans="8:9" x14ac:dyDescent="0.2">
      <c r="H25109" s="101"/>
      <c r="I25109" s="101"/>
    </row>
    <row r="25110" spans="8:9" x14ac:dyDescent="0.2">
      <c r="H25110" s="101"/>
      <c r="I25110" s="101"/>
    </row>
    <row r="25111" spans="8:9" x14ac:dyDescent="0.2">
      <c r="H25111" s="101"/>
      <c r="I25111" s="101"/>
    </row>
    <row r="25112" spans="8:9" x14ac:dyDescent="0.2">
      <c r="H25112" s="101"/>
      <c r="I25112" s="101"/>
    </row>
    <row r="25113" spans="8:9" x14ac:dyDescent="0.2">
      <c r="H25113" s="101"/>
      <c r="I25113" s="101"/>
    </row>
    <row r="25114" spans="8:9" x14ac:dyDescent="0.2">
      <c r="H25114" s="101"/>
      <c r="I25114" s="101"/>
    </row>
    <row r="25115" spans="8:9" x14ac:dyDescent="0.2">
      <c r="H25115" s="101"/>
      <c r="I25115" s="101"/>
    </row>
    <row r="25116" spans="8:9" x14ac:dyDescent="0.2">
      <c r="H25116" s="101"/>
      <c r="I25116" s="101"/>
    </row>
    <row r="25117" spans="8:9" x14ac:dyDescent="0.2">
      <c r="H25117" s="101"/>
      <c r="I25117" s="101"/>
    </row>
    <row r="25118" spans="8:9" x14ac:dyDescent="0.2">
      <c r="H25118" s="101"/>
      <c r="I25118" s="101"/>
    </row>
    <row r="25119" spans="8:9" x14ac:dyDescent="0.2">
      <c r="H25119" s="101"/>
      <c r="I25119" s="101"/>
    </row>
    <row r="25120" spans="8:9" x14ac:dyDescent="0.2">
      <c r="H25120" s="101"/>
      <c r="I25120" s="101"/>
    </row>
    <row r="25121" spans="8:9" x14ac:dyDescent="0.2">
      <c r="H25121" s="101"/>
      <c r="I25121" s="101"/>
    </row>
    <row r="25122" spans="8:9" x14ac:dyDescent="0.2">
      <c r="H25122" s="101"/>
      <c r="I25122" s="101"/>
    </row>
    <row r="25123" spans="8:9" x14ac:dyDescent="0.2">
      <c r="H25123" s="101"/>
      <c r="I25123" s="101"/>
    </row>
    <row r="25124" spans="8:9" x14ac:dyDescent="0.2">
      <c r="H25124" s="101"/>
      <c r="I25124" s="101"/>
    </row>
    <row r="25125" spans="8:9" x14ac:dyDescent="0.2">
      <c r="H25125" s="101"/>
      <c r="I25125" s="101"/>
    </row>
    <row r="25126" spans="8:9" x14ac:dyDescent="0.2">
      <c r="H25126" s="101"/>
      <c r="I25126" s="101"/>
    </row>
    <row r="25127" spans="8:9" x14ac:dyDescent="0.2">
      <c r="H25127" s="101"/>
      <c r="I25127" s="101"/>
    </row>
    <row r="25128" spans="8:9" x14ac:dyDescent="0.2">
      <c r="H25128" s="101"/>
      <c r="I25128" s="101"/>
    </row>
    <row r="25129" spans="8:9" x14ac:dyDescent="0.2">
      <c r="H25129" s="101"/>
      <c r="I25129" s="101"/>
    </row>
    <row r="25130" spans="8:9" x14ac:dyDescent="0.2">
      <c r="H25130" s="101"/>
      <c r="I25130" s="101"/>
    </row>
    <row r="25131" spans="8:9" x14ac:dyDescent="0.2">
      <c r="H25131" s="101"/>
      <c r="I25131" s="101"/>
    </row>
    <row r="25132" spans="8:9" x14ac:dyDescent="0.2">
      <c r="H25132" s="101"/>
      <c r="I25132" s="101"/>
    </row>
    <row r="25133" spans="8:9" x14ac:dyDescent="0.2">
      <c r="H25133" s="101"/>
      <c r="I25133" s="101"/>
    </row>
    <row r="25134" spans="8:9" x14ac:dyDescent="0.2">
      <c r="H25134" s="101"/>
      <c r="I25134" s="101"/>
    </row>
    <row r="25135" spans="8:9" x14ac:dyDescent="0.2">
      <c r="H25135" s="101"/>
      <c r="I25135" s="101"/>
    </row>
    <row r="25136" spans="8:9" x14ac:dyDescent="0.2">
      <c r="H25136" s="101"/>
      <c r="I25136" s="101"/>
    </row>
    <row r="25137" spans="8:9" x14ac:dyDescent="0.2">
      <c r="H25137" s="101"/>
      <c r="I25137" s="101"/>
    </row>
    <row r="25138" spans="8:9" x14ac:dyDescent="0.2">
      <c r="H25138" s="101"/>
      <c r="I25138" s="101"/>
    </row>
    <row r="25139" spans="8:9" x14ac:dyDescent="0.2">
      <c r="H25139" s="101"/>
      <c r="I25139" s="101"/>
    </row>
    <row r="25140" spans="8:9" x14ac:dyDescent="0.2">
      <c r="H25140" s="101"/>
      <c r="I25140" s="101"/>
    </row>
    <row r="25141" spans="8:9" x14ac:dyDescent="0.2">
      <c r="H25141" s="101"/>
      <c r="I25141" s="101"/>
    </row>
    <row r="25142" spans="8:9" x14ac:dyDescent="0.2">
      <c r="H25142" s="101"/>
      <c r="I25142" s="101"/>
    </row>
    <row r="25143" spans="8:9" x14ac:dyDescent="0.2">
      <c r="H25143" s="101"/>
      <c r="I25143" s="101"/>
    </row>
    <row r="25144" spans="8:9" x14ac:dyDescent="0.2">
      <c r="H25144" s="101"/>
      <c r="I25144" s="101"/>
    </row>
    <row r="25145" spans="8:9" x14ac:dyDescent="0.2">
      <c r="H25145" s="101"/>
      <c r="I25145" s="101"/>
    </row>
    <row r="25146" spans="8:9" x14ac:dyDescent="0.2">
      <c r="H25146" s="101"/>
      <c r="I25146" s="101"/>
    </row>
    <row r="25147" spans="8:9" x14ac:dyDescent="0.2">
      <c r="H25147" s="101"/>
      <c r="I25147" s="101"/>
    </row>
    <row r="25148" spans="8:9" x14ac:dyDescent="0.2">
      <c r="H25148" s="101"/>
      <c r="I25148" s="101"/>
    </row>
    <row r="25149" spans="8:9" x14ac:dyDescent="0.2">
      <c r="H25149" s="101"/>
      <c r="I25149" s="101"/>
    </row>
    <row r="25150" spans="8:9" x14ac:dyDescent="0.2">
      <c r="H25150" s="101"/>
      <c r="I25150" s="101"/>
    </row>
    <row r="25151" spans="8:9" x14ac:dyDescent="0.2">
      <c r="H25151" s="101"/>
      <c r="I25151" s="101"/>
    </row>
    <row r="25152" spans="8:9" x14ac:dyDescent="0.2">
      <c r="H25152" s="101"/>
      <c r="I25152" s="101"/>
    </row>
    <row r="25153" spans="8:9" x14ac:dyDescent="0.2">
      <c r="H25153" s="101"/>
      <c r="I25153" s="101"/>
    </row>
    <row r="25154" spans="8:9" x14ac:dyDescent="0.2">
      <c r="H25154" s="101"/>
      <c r="I25154" s="101"/>
    </row>
    <row r="25155" spans="8:9" x14ac:dyDescent="0.2">
      <c r="H25155" s="101"/>
      <c r="I25155" s="101"/>
    </row>
    <row r="25156" spans="8:9" x14ac:dyDescent="0.2">
      <c r="H25156" s="101"/>
      <c r="I25156" s="101"/>
    </row>
    <row r="25157" spans="8:9" x14ac:dyDescent="0.2">
      <c r="H25157" s="101"/>
      <c r="I25157" s="101"/>
    </row>
    <row r="25158" spans="8:9" x14ac:dyDescent="0.2">
      <c r="H25158" s="101"/>
      <c r="I25158" s="101"/>
    </row>
    <row r="25159" spans="8:9" x14ac:dyDescent="0.2">
      <c r="H25159" s="101"/>
      <c r="I25159" s="101"/>
    </row>
    <row r="25160" spans="8:9" x14ac:dyDescent="0.2">
      <c r="H25160" s="101"/>
      <c r="I25160" s="101"/>
    </row>
    <row r="25161" spans="8:9" x14ac:dyDescent="0.2">
      <c r="H25161" s="101"/>
      <c r="I25161" s="101"/>
    </row>
    <row r="25162" spans="8:9" x14ac:dyDescent="0.2">
      <c r="H25162" s="101"/>
      <c r="I25162" s="101"/>
    </row>
    <row r="25163" spans="8:9" x14ac:dyDescent="0.2">
      <c r="H25163" s="101"/>
      <c r="I25163" s="101"/>
    </row>
    <row r="25164" spans="8:9" x14ac:dyDescent="0.2">
      <c r="H25164" s="101"/>
      <c r="I25164" s="101"/>
    </row>
    <row r="25165" spans="8:9" x14ac:dyDescent="0.2">
      <c r="H25165" s="101"/>
      <c r="I25165" s="101"/>
    </row>
    <row r="25166" spans="8:9" x14ac:dyDescent="0.2">
      <c r="H25166" s="101"/>
      <c r="I25166" s="101"/>
    </row>
    <row r="25167" spans="8:9" x14ac:dyDescent="0.2">
      <c r="H25167" s="101"/>
      <c r="I25167" s="101"/>
    </row>
    <row r="25168" spans="8:9" x14ac:dyDescent="0.2">
      <c r="H25168" s="101"/>
      <c r="I25168" s="101"/>
    </row>
    <row r="25169" spans="8:9" x14ac:dyDescent="0.2">
      <c r="H25169" s="101"/>
      <c r="I25169" s="101"/>
    </row>
    <row r="25170" spans="8:9" x14ac:dyDescent="0.2">
      <c r="H25170" s="101"/>
      <c r="I25170" s="101"/>
    </row>
    <row r="25171" spans="8:9" x14ac:dyDescent="0.2">
      <c r="H25171" s="101"/>
      <c r="I25171" s="101"/>
    </row>
    <row r="25172" spans="8:9" x14ac:dyDescent="0.2">
      <c r="H25172" s="101"/>
      <c r="I25172" s="101"/>
    </row>
    <row r="25173" spans="8:9" x14ac:dyDescent="0.2">
      <c r="H25173" s="101"/>
      <c r="I25173" s="101"/>
    </row>
    <row r="25174" spans="8:9" x14ac:dyDescent="0.2">
      <c r="H25174" s="101"/>
      <c r="I25174" s="101"/>
    </row>
    <row r="25175" spans="8:9" x14ac:dyDescent="0.2">
      <c r="H25175" s="101"/>
      <c r="I25175" s="101"/>
    </row>
    <row r="25176" spans="8:9" x14ac:dyDescent="0.2">
      <c r="H25176" s="101"/>
      <c r="I25176" s="101"/>
    </row>
    <row r="25177" spans="8:9" x14ac:dyDescent="0.2">
      <c r="H25177" s="101"/>
      <c r="I25177" s="101"/>
    </row>
    <row r="25178" spans="8:9" x14ac:dyDescent="0.2">
      <c r="H25178" s="101"/>
      <c r="I25178" s="101"/>
    </row>
    <row r="25179" spans="8:9" x14ac:dyDescent="0.2">
      <c r="H25179" s="101"/>
      <c r="I25179" s="101"/>
    </row>
    <row r="25180" spans="8:9" x14ac:dyDescent="0.2">
      <c r="H25180" s="101"/>
      <c r="I25180" s="101"/>
    </row>
    <row r="25181" spans="8:9" x14ac:dyDescent="0.2">
      <c r="H25181" s="101"/>
      <c r="I25181" s="101"/>
    </row>
    <row r="25182" spans="8:9" x14ac:dyDescent="0.2">
      <c r="H25182" s="101"/>
      <c r="I25182" s="101"/>
    </row>
    <row r="25183" spans="8:9" x14ac:dyDescent="0.2">
      <c r="H25183" s="101"/>
      <c r="I25183" s="101"/>
    </row>
    <row r="25184" spans="8:9" x14ac:dyDescent="0.2">
      <c r="H25184" s="101"/>
      <c r="I25184" s="101"/>
    </row>
    <row r="25185" spans="8:9" x14ac:dyDescent="0.2">
      <c r="H25185" s="101"/>
      <c r="I25185" s="101"/>
    </row>
    <row r="25186" spans="8:9" x14ac:dyDescent="0.2">
      <c r="H25186" s="101"/>
      <c r="I25186" s="101"/>
    </row>
    <row r="25187" spans="8:9" x14ac:dyDescent="0.2">
      <c r="H25187" s="101"/>
      <c r="I25187" s="101"/>
    </row>
    <row r="25188" spans="8:9" x14ac:dyDescent="0.2">
      <c r="H25188" s="101"/>
      <c r="I25188" s="101"/>
    </row>
    <row r="25189" spans="8:9" x14ac:dyDescent="0.2">
      <c r="H25189" s="101"/>
      <c r="I25189" s="101"/>
    </row>
    <row r="25190" spans="8:9" x14ac:dyDescent="0.2">
      <c r="H25190" s="101"/>
      <c r="I25190" s="101"/>
    </row>
    <row r="25191" spans="8:9" x14ac:dyDescent="0.2">
      <c r="H25191" s="101"/>
      <c r="I25191" s="101"/>
    </row>
    <row r="25192" spans="8:9" x14ac:dyDescent="0.2">
      <c r="H25192" s="101"/>
      <c r="I25192" s="101"/>
    </row>
    <row r="25193" spans="8:9" x14ac:dyDescent="0.2">
      <c r="H25193" s="101"/>
      <c r="I25193" s="101"/>
    </row>
    <row r="25194" spans="8:9" x14ac:dyDescent="0.2">
      <c r="H25194" s="101"/>
      <c r="I25194" s="101"/>
    </row>
    <row r="25195" spans="8:9" x14ac:dyDescent="0.2">
      <c r="H25195" s="101"/>
      <c r="I25195" s="101"/>
    </row>
    <row r="25196" spans="8:9" x14ac:dyDescent="0.2">
      <c r="H25196" s="101"/>
      <c r="I25196" s="101"/>
    </row>
    <row r="25197" spans="8:9" x14ac:dyDescent="0.2">
      <c r="H25197" s="101"/>
      <c r="I25197" s="101"/>
    </row>
    <row r="25198" spans="8:9" x14ac:dyDescent="0.2">
      <c r="H25198" s="101"/>
      <c r="I25198" s="101"/>
    </row>
    <row r="25199" spans="8:9" x14ac:dyDescent="0.2">
      <c r="H25199" s="101"/>
      <c r="I25199" s="101"/>
    </row>
    <row r="25200" spans="8:9" x14ac:dyDescent="0.2">
      <c r="H25200" s="101"/>
      <c r="I25200" s="101"/>
    </row>
    <row r="25201" spans="8:9" x14ac:dyDescent="0.2">
      <c r="H25201" s="101"/>
      <c r="I25201" s="101"/>
    </row>
    <row r="25202" spans="8:9" x14ac:dyDescent="0.2">
      <c r="H25202" s="101"/>
      <c r="I25202" s="101"/>
    </row>
    <row r="25203" spans="8:9" x14ac:dyDescent="0.2">
      <c r="H25203" s="101"/>
      <c r="I25203" s="101"/>
    </row>
    <row r="25204" spans="8:9" x14ac:dyDescent="0.2">
      <c r="H25204" s="101"/>
      <c r="I25204" s="101"/>
    </row>
    <row r="25205" spans="8:9" x14ac:dyDescent="0.2">
      <c r="H25205" s="101"/>
      <c r="I25205" s="101"/>
    </row>
    <row r="25206" spans="8:9" x14ac:dyDescent="0.2">
      <c r="H25206" s="101"/>
      <c r="I25206" s="101"/>
    </row>
    <row r="25207" spans="8:9" x14ac:dyDescent="0.2">
      <c r="H25207" s="101"/>
      <c r="I25207" s="101"/>
    </row>
    <row r="25208" spans="8:9" x14ac:dyDescent="0.2">
      <c r="H25208" s="101"/>
      <c r="I25208" s="101"/>
    </row>
    <row r="25209" spans="8:9" x14ac:dyDescent="0.2">
      <c r="H25209" s="101"/>
      <c r="I25209" s="101"/>
    </row>
    <row r="25210" spans="8:9" x14ac:dyDescent="0.2">
      <c r="H25210" s="101"/>
      <c r="I25210" s="101"/>
    </row>
    <row r="25211" spans="8:9" x14ac:dyDescent="0.2">
      <c r="H25211" s="101"/>
      <c r="I25211" s="101"/>
    </row>
    <row r="25212" spans="8:9" x14ac:dyDescent="0.2">
      <c r="H25212" s="101"/>
      <c r="I25212" s="101"/>
    </row>
    <row r="25213" spans="8:9" x14ac:dyDescent="0.2">
      <c r="H25213" s="101"/>
      <c r="I25213" s="101"/>
    </row>
    <row r="25214" spans="8:9" x14ac:dyDescent="0.2">
      <c r="H25214" s="101"/>
      <c r="I25214" s="101"/>
    </row>
    <row r="25215" spans="8:9" x14ac:dyDescent="0.2">
      <c r="H25215" s="101"/>
      <c r="I25215" s="101"/>
    </row>
    <row r="25216" spans="8:9" x14ac:dyDescent="0.2">
      <c r="H25216" s="101"/>
      <c r="I25216" s="101"/>
    </row>
    <row r="25217" spans="8:9" x14ac:dyDescent="0.2">
      <c r="H25217" s="101"/>
      <c r="I25217" s="101"/>
    </row>
    <row r="25218" spans="8:9" x14ac:dyDescent="0.2">
      <c r="H25218" s="101"/>
      <c r="I25218" s="101"/>
    </row>
    <row r="25219" spans="8:9" x14ac:dyDescent="0.2">
      <c r="H25219" s="101"/>
      <c r="I25219" s="101"/>
    </row>
    <row r="25220" spans="8:9" x14ac:dyDescent="0.2">
      <c r="H25220" s="101"/>
      <c r="I25220" s="101"/>
    </row>
    <row r="25221" spans="8:9" x14ac:dyDescent="0.2">
      <c r="H25221" s="101"/>
      <c r="I25221" s="101"/>
    </row>
    <row r="25222" spans="8:9" x14ac:dyDescent="0.2">
      <c r="H25222" s="101"/>
      <c r="I25222" s="101"/>
    </row>
    <row r="25223" spans="8:9" x14ac:dyDescent="0.2">
      <c r="H25223" s="101"/>
      <c r="I25223" s="101"/>
    </row>
    <row r="25224" spans="8:9" x14ac:dyDescent="0.2">
      <c r="H25224" s="101"/>
      <c r="I25224" s="101"/>
    </row>
    <row r="25225" spans="8:9" x14ac:dyDescent="0.2">
      <c r="H25225" s="101"/>
      <c r="I25225" s="101"/>
    </row>
    <row r="25226" spans="8:9" x14ac:dyDescent="0.2">
      <c r="H25226" s="101"/>
      <c r="I25226" s="101"/>
    </row>
    <row r="25227" spans="8:9" x14ac:dyDescent="0.2">
      <c r="H25227" s="101"/>
      <c r="I25227" s="101"/>
    </row>
    <row r="25228" spans="8:9" x14ac:dyDescent="0.2">
      <c r="H25228" s="101"/>
      <c r="I25228" s="101"/>
    </row>
    <row r="25229" spans="8:9" x14ac:dyDescent="0.2">
      <c r="H25229" s="101"/>
      <c r="I25229" s="101"/>
    </row>
    <row r="25230" spans="8:9" x14ac:dyDescent="0.2">
      <c r="H25230" s="101"/>
      <c r="I25230" s="101"/>
    </row>
    <row r="25231" spans="8:9" x14ac:dyDescent="0.2">
      <c r="H25231" s="101"/>
      <c r="I25231" s="101"/>
    </row>
    <row r="25232" spans="8:9" x14ac:dyDescent="0.2">
      <c r="H25232" s="101"/>
      <c r="I25232" s="101"/>
    </row>
    <row r="25233" spans="8:9" x14ac:dyDescent="0.2">
      <c r="H25233" s="101"/>
      <c r="I25233" s="101"/>
    </row>
    <row r="25234" spans="8:9" x14ac:dyDescent="0.2">
      <c r="H25234" s="101"/>
      <c r="I25234" s="101"/>
    </row>
    <row r="25235" spans="8:9" x14ac:dyDescent="0.2">
      <c r="H25235" s="101"/>
      <c r="I25235" s="101"/>
    </row>
    <row r="25236" spans="8:9" x14ac:dyDescent="0.2">
      <c r="H25236" s="101"/>
      <c r="I25236" s="101"/>
    </row>
    <row r="25237" spans="8:9" x14ac:dyDescent="0.2">
      <c r="H25237" s="101"/>
      <c r="I25237" s="101"/>
    </row>
    <row r="25238" spans="8:9" x14ac:dyDescent="0.2">
      <c r="H25238" s="101"/>
      <c r="I25238" s="101"/>
    </row>
    <row r="25239" spans="8:9" x14ac:dyDescent="0.2">
      <c r="H25239" s="101"/>
      <c r="I25239" s="101"/>
    </row>
    <row r="25240" spans="8:9" x14ac:dyDescent="0.2">
      <c r="H25240" s="101"/>
      <c r="I25240" s="101"/>
    </row>
    <row r="25241" spans="8:9" x14ac:dyDescent="0.2">
      <c r="H25241" s="101"/>
      <c r="I25241" s="101"/>
    </row>
    <row r="25242" spans="8:9" x14ac:dyDescent="0.2">
      <c r="H25242" s="101"/>
      <c r="I25242" s="101"/>
    </row>
    <row r="25243" spans="8:9" x14ac:dyDescent="0.2">
      <c r="H25243" s="101"/>
      <c r="I25243" s="101"/>
    </row>
    <row r="25244" spans="8:9" x14ac:dyDescent="0.2">
      <c r="H25244" s="101"/>
      <c r="I25244" s="101"/>
    </row>
    <row r="25245" spans="8:9" x14ac:dyDescent="0.2">
      <c r="H25245" s="101"/>
      <c r="I25245" s="101"/>
    </row>
    <row r="25246" spans="8:9" x14ac:dyDescent="0.2">
      <c r="H25246" s="101"/>
      <c r="I25246" s="101"/>
    </row>
    <row r="25247" spans="8:9" x14ac:dyDescent="0.2">
      <c r="H25247" s="101"/>
      <c r="I25247" s="101"/>
    </row>
    <row r="25248" spans="8:9" x14ac:dyDescent="0.2">
      <c r="H25248" s="101"/>
      <c r="I25248" s="101"/>
    </row>
    <row r="25249" spans="8:9" x14ac:dyDescent="0.2">
      <c r="H25249" s="101"/>
      <c r="I25249" s="101"/>
    </row>
    <row r="25250" spans="8:9" x14ac:dyDescent="0.2">
      <c r="H25250" s="101"/>
      <c r="I25250" s="101"/>
    </row>
    <row r="25251" spans="8:9" x14ac:dyDescent="0.2">
      <c r="H25251" s="101"/>
      <c r="I25251" s="101"/>
    </row>
    <row r="25252" spans="8:9" x14ac:dyDescent="0.2">
      <c r="H25252" s="101"/>
      <c r="I25252" s="101"/>
    </row>
    <row r="25253" spans="8:9" x14ac:dyDescent="0.2">
      <c r="H25253" s="101"/>
      <c r="I25253" s="101"/>
    </row>
    <row r="25254" spans="8:9" x14ac:dyDescent="0.2">
      <c r="H25254" s="101"/>
      <c r="I25254" s="101"/>
    </row>
    <row r="25255" spans="8:9" x14ac:dyDescent="0.2">
      <c r="H25255" s="101"/>
      <c r="I25255" s="101"/>
    </row>
    <row r="25256" spans="8:9" x14ac:dyDescent="0.2">
      <c r="H25256" s="101"/>
      <c r="I25256" s="101"/>
    </row>
    <row r="25257" spans="8:9" x14ac:dyDescent="0.2">
      <c r="H25257" s="101"/>
      <c r="I25257" s="101"/>
    </row>
    <row r="25258" spans="8:9" x14ac:dyDescent="0.2">
      <c r="H25258" s="101"/>
      <c r="I25258" s="101"/>
    </row>
    <row r="25259" spans="8:9" x14ac:dyDescent="0.2">
      <c r="H25259" s="101"/>
      <c r="I25259" s="101"/>
    </row>
    <row r="25260" spans="8:9" x14ac:dyDescent="0.2">
      <c r="H25260" s="101"/>
      <c r="I25260" s="101"/>
    </row>
    <row r="25261" spans="8:9" x14ac:dyDescent="0.2">
      <c r="H25261" s="101"/>
      <c r="I25261" s="101"/>
    </row>
    <row r="25262" spans="8:9" x14ac:dyDescent="0.2">
      <c r="H25262" s="101"/>
      <c r="I25262" s="101"/>
    </row>
    <row r="25263" spans="8:9" x14ac:dyDescent="0.2">
      <c r="H25263" s="101"/>
      <c r="I25263" s="101"/>
    </row>
    <row r="25264" spans="8:9" x14ac:dyDescent="0.2">
      <c r="H25264" s="101"/>
      <c r="I25264" s="101"/>
    </row>
    <row r="25265" spans="8:9" x14ac:dyDescent="0.2">
      <c r="H25265" s="101"/>
      <c r="I25265" s="101"/>
    </row>
    <row r="25266" spans="8:9" x14ac:dyDescent="0.2">
      <c r="H25266" s="101"/>
      <c r="I25266" s="101"/>
    </row>
    <row r="25267" spans="8:9" x14ac:dyDescent="0.2">
      <c r="H25267" s="101"/>
      <c r="I25267" s="101"/>
    </row>
    <row r="25268" spans="8:9" x14ac:dyDescent="0.2">
      <c r="H25268" s="101"/>
      <c r="I25268" s="101"/>
    </row>
    <row r="25269" spans="8:9" x14ac:dyDescent="0.2">
      <c r="H25269" s="101"/>
      <c r="I25269" s="101"/>
    </row>
    <row r="25270" spans="8:9" x14ac:dyDescent="0.2">
      <c r="H25270" s="101"/>
      <c r="I25270" s="101"/>
    </row>
    <row r="25271" spans="8:9" x14ac:dyDescent="0.2">
      <c r="H25271" s="101"/>
      <c r="I25271" s="101"/>
    </row>
    <row r="25272" spans="8:9" x14ac:dyDescent="0.2">
      <c r="H25272" s="101"/>
      <c r="I25272" s="101"/>
    </row>
    <row r="25273" spans="8:9" x14ac:dyDescent="0.2">
      <c r="H25273" s="101"/>
      <c r="I25273" s="101"/>
    </row>
    <row r="25274" spans="8:9" x14ac:dyDescent="0.2">
      <c r="H25274" s="101"/>
      <c r="I25274" s="101"/>
    </row>
    <row r="25275" spans="8:9" x14ac:dyDescent="0.2">
      <c r="H25275" s="101"/>
      <c r="I25275" s="101"/>
    </row>
    <row r="25276" spans="8:9" x14ac:dyDescent="0.2">
      <c r="H25276" s="101"/>
      <c r="I25276" s="101"/>
    </row>
    <row r="25277" spans="8:9" x14ac:dyDescent="0.2">
      <c r="H25277" s="101"/>
      <c r="I25277" s="101"/>
    </row>
    <row r="25278" spans="8:9" x14ac:dyDescent="0.2">
      <c r="H25278" s="101"/>
      <c r="I25278" s="101"/>
    </row>
    <row r="25279" spans="8:9" x14ac:dyDescent="0.2">
      <c r="H25279" s="101"/>
      <c r="I25279" s="101"/>
    </row>
    <row r="25280" spans="8:9" x14ac:dyDescent="0.2">
      <c r="H25280" s="101"/>
      <c r="I25280" s="101"/>
    </row>
    <row r="25281" spans="8:9" x14ac:dyDescent="0.2">
      <c r="H25281" s="101"/>
      <c r="I25281" s="101"/>
    </row>
    <row r="25282" spans="8:9" x14ac:dyDescent="0.2">
      <c r="H25282" s="101"/>
      <c r="I25282" s="101"/>
    </row>
    <row r="25283" spans="8:9" x14ac:dyDescent="0.2">
      <c r="H25283" s="101"/>
      <c r="I25283" s="101"/>
    </row>
    <row r="25284" spans="8:9" x14ac:dyDescent="0.2">
      <c r="H25284" s="101"/>
      <c r="I25284" s="101"/>
    </row>
    <row r="25285" spans="8:9" x14ac:dyDescent="0.2">
      <c r="H25285" s="101"/>
      <c r="I25285" s="101"/>
    </row>
    <row r="25286" spans="8:9" x14ac:dyDescent="0.2">
      <c r="H25286" s="101"/>
      <c r="I25286" s="101"/>
    </row>
    <row r="25287" spans="8:9" x14ac:dyDescent="0.2">
      <c r="H25287" s="101"/>
      <c r="I25287" s="101"/>
    </row>
    <row r="25288" spans="8:9" x14ac:dyDescent="0.2">
      <c r="H25288" s="101"/>
      <c r="I25288" s="101"/>
    </row>
    <row r="25289" spans="8:9" x14ac:dyDescent="0.2">
      <c r="H25289" s="101"/>
      <c r="I25289" s="101"/>
    </row>
    <row r="25290" spans="8:9" x14ac:dyDescent="0.2">
      <c r="H25290" s="101"/>
      <c r="I25290" s="101"/>
    </row>
    <row r="25291" spans="8:9" x14ac:dyDescent="0.2">
      <c r="H25291" s="101"/>
      <c r="I25291" s="101"/>
    </row>
    <row r="25292" spans="8:9" x14ac:dyDescent="0.2">
      <c r="H25292" s="101"/>
      <c r="I25292" s="101"/>
    </row>
    <row r="25293" spans="8:9" x14ac:dyDescent="0.2">
      <c r="H25293" s="101"/>
      <c r="I25293" s="101"/>
    </row>
    <row r="25294" spans="8:9" x14ac:dyDescent="0.2">
      <c r="H25294" s="101"/>
      <c r="I25294" s="101"/>
    </row>
    <row r="25295" spans="8:9" x14ac:dyDescent="0.2">
      <c r="H25295" s="101"/>
      <c r="I25295" s="101"/>
    </row>
    <row r="25296" spans="8:9" x14ac:dyDescent="0.2">
      <c r="H25296" s="101"/>
      <c r="I25296" s="101"/>
    </row>
    <row r="25297" spans="8:9" x14ac:dyDescent="0.2">
      <c r="H25297" s="101"/>
      <c r="I25297" s="101"/>
    </row>
    <row r="25298" spans="8:9" x14ac:dyDescent="0.2">
      <c r="H25298" s="101"/>
      <c r="I25298" s="101"/>
    </row>
    <row r="25299" spans="8:9" x14ac:dyDescent="0.2">
      <c r="H25299" s="101"/>
      <c r="I25299" s="101"/>
    </row>
    <row r="25300" spans="8:9" x14ac:dyDescent="0.2">
      <c r="H25300" s="101"/>
      <c r="I25300" s="101"/>
    </row>
    <row r="25301" spans="8:9" x14ac:dyDescent="0.2">
      <c r="H25301" s="101"/>
      <c r="I25301" s="101"/>
    </row>
    <row r="25302" spans="8:9" x14ac:dyDescent="0.2">
      <c r="H25302" s="101"/>
      <c r="I25302" s="101"/>
    </row>
    <row r="25303" spans="8:9" x14ac:dyDescent="0.2">
      <c r="H25303" s="101"/>
      <c r="I25303" s="101"/>
    </row>
    <row r="25304" spans="8:9" x14ac:dyDescent="0.2">
      <c r="H25304" s="101"/>
      <c r="I25304" s="101"/>
    </row>
    <row r="25305" spans="8:9" x14ac:dyDescent="0.2">
      <c r="H25305" s="101"/>
      <c r="I25305" s="101"/>
    </row>
    <row r="25306" spans="8:9" x14ac:dyDescent="0.2">
      <c r="H25306" s="101"/>
      <c r="I25306" s="101"/>
    </row>
    <row r="25307" spans="8:9" x14ac:dyDescent="0.2">
      <c r="H25307" s="101"/>
      <c r="I25307" s="101"/>
    </row>
    <row r="25308" spans="8:9" x14ac:dyDescent="0.2">
      <c r="H25308" s="101"/>
      <c r="I25308" s="101"/>
    </row>
    <row r="25309" spans="8:9" x14ac:dyDescent="0.2">
      <c r="H25309" s="101"/>
      <c r="I25309" s="101"/>
    </row>
    <row r="25310" spans="8:9" x14ac:dyDescent="0.2">
      <c r="H25310" s="101"/>
      <c r="I25310" s="101"/>
    </row>
    <row r="25311" spans="8:9" x14ac:dyDescent="0.2">
      <c r="H25311" s="101"/>
      <c r="I25311" s="101"/>
    </row>
    <row r="25312" spans="8:9" x14ac:dyDescent="0.2">
      <c r="H25312" s="101"/>
      <c r="I25312" s="101"/>
    </row>
    <row r="25313" spans="8:9" x14ac:dyDescent="0.2">
      <c r="H25313" s="101"/>
      <c r="I25313" s="101"/>
    </row>
    <row r="25314" spans="8:9" x14ac:dyDescent="0.2">
      <c r="H25314" s="101"/>
      <c r="I25314" s="101"/>
    </row>
    <row r="25315" spans="8:9" x14ac:dyDescent="0.2">
      <c r="H25315" s="101"/>
      <c r="I25315" s="101"/>
    </row>
    <row r="25316" spans="8:9" x14ac:dyDescent="0.2">
      <c r="H25316" s="101"/>
      <c r="I25316" s="101"/>
    </row>
    <row r="25317" spans="8:9" x14ac:dyDescent="0.2">
      <c r="H25317" s="101"/>
      <c r="I25317" s="101"/>
    </row>
    <row r="25318" spans="8:9" x14ac:dyDescent="0.2">
      <c r="H25318" s="101"/>
      <c r="I25318" s="101"/>
    </row>
    <row r="25319" spans="8:9" x14ac:dyDescent="0.2">
      <c r="H25319" s="101"/>
      <c r="I25319" s="101"/>
    </row>
    <row r="25320" spans="8:9" x14ac:dyDescent="0.2">
      <c r="H25320" s="101"/>
      <c r="I25320" s="101"/>
    </row>
    <row r="25321" spans="8:9" x14ac:dyDescent="0.2">
      <c r="H25321" s="101"/>
      <c r="I25321" s="101"/>
    </row>
    <row r="25322" spans="8:9" x14ac:dyDescent="0.2">
      <c r="H25322" s="101"/>
      <c r="I25322" s="101"/>
    </row>
    <row r="25323" spans="8:9" x14ac:dyDescent="0.2">
      <c r="H25323" s="101"/>
      <c r="I25323" s="101"/>
    </row>
    <row r="25324" spans="8:9" x14ac:dyDescent="0.2">
      <c r="H25324" s="101"/>
      <c r="I25324" s="101"/>
    </row>
    <row r="25325" spans="8:9" x14ac:dyDescent="0.2">
      <c r="H25325" s="101"/>
      <c r="I25325" s="101"/>
    </row>
    <row r="25326" spans="8:9" x14ac:dyDescent="0.2">
      <c r="H25326" s="101"/>
      <c r="I25326" s="101"/>
    </row>
    <row r="25327" spans="8:9" x14ac:dyDescent="0.2">
      <c r="H25327" s="101"/>
      <c r="I25327" s="101"/>
    </row>
    <row r="25328" spans="8:9" x14ac:dyDescent="0.2">
      <c r="H25328" s="101"/>
      <c r="I25328" s="101"/>
    </row>
    <row r="25329" spans="8:9" x14ac:dyDescent="0.2">
      <c r="H25329" s="101"/>
      <c r="I25329" s="101"/>
    </row>
    <row r="25330" spans="8:9" x14ac:dyDescent="0.2">
      <c r="H25330" s="101"/>
      <c r="I25330" s="101"/>
    </row>
    <row r="25331" spans="8:9" x14ac:dyDescent="0.2">
      <c r="H25331" s="101"/>
      <c r="I25331" s="101"/>
    </row>
    <row r="25332" spans="8:9" x14ac:dyDescent="0.2">
      <c r="H25332" s="101"/>
      <c r="I25332" s="101"/>
    </row>
    <row r="25333" spans="8:9" x14ac:dyDescent="0.2">
      <c r="H25333" s="101"/>
      <c r="I25333" s="101"/>
    </row>
    <row r="25334" spans="8:9" x14ac:dyDescent="0.2">
      <c r="H25334" s="101"/>
      <c r="I25334" s="101"/>
    </row>
    <row r="25335" spans="8:9" x14ac:dyDescent="0.2">
      <c r="H25335" s="101"/>
      <c r="I25335" s="101"/>
    </row>
    <row r="25336" spans="8:9" x14ac:dyDescent="0.2">
      <c r="H25336" s="101"/>
      <c r="I25336" s="101"/>
    </row>
    <row r="25337" spans="8:9" x14ac:dyDescent="0.2">
      <c r="H25337" s="101"/>
      <c r="I25337" s="101"/>
    </row>
    <row r="25338" spans="8:9" x14ac:dyDescent="0.2">
      <c r="H25338" s="101"/>
      <c r="I25338" s="101"/>
    </row>
    <row r="25339" spans="8:9" x14ac:dyDescent="0.2">
      <c r="H25339" s="101"/>
      <c r="I25339" s="101"/>
    </row>
    <row r="25340" spans="8:9" x14ac:dyDescent="0.2">
      <c r="H25340" s="101"/>
      <c r="I25340" s="101"/>
    </row>
    <row r="25341" spans="8:9" x14ac:dyDescent="0.2">
      <c r="H25341" s="101"/>
      <c r="I25341" s="101"/>
    </row>
    <row r="25342" spans="8:9" x14ac:dyDescent="0.2">
      <c r="H25342" s="101"/>
      <c r="I25342" s="101"/>
    </row>
    <row r="25343" spans="8:9" x14ac:dyDescent="0.2">
      <c r="H25343" s="101"/>
      <c r="I25343" s="101"/>
    </row>
    <row r="25344" spans="8:9" x14ac:dyDescent="0.2">
      <c r="H25344" s="101"/>
      <c r="I25344" s="101"/>
    </row>
    <row r="25345" spans="8:9" x14ac:dyDescent="0.2">
      <c r="H25345" s="101"/>
      <c r="I25345" s="101"/>
    </row>
    <row r="25346" spans="8:9" x14ac:dyDescent="0.2">
      <c r="H25346" s="101"/>
      <c r="I25346" s="101"/>
    </row>
    <row r="25347" spans="8:9" x14ac:dyDescent="0.2">
      <c r="H25347" s="101"/>
      <c r="I25347" s="101"/>
    </row>
    <row r="25348" spans="8:9" x14ac:dyDescent="0.2">
      <c r="H25348" s="101"/>
      <c r="I25348" s="101"/>
    </row>
    <row r="25349" spans="8:9" x14ac:dyDescent="0.2">
      <c r="H25349" s="101"/>
      <c r="I25349" s="101"/>
    </row>
    <row r="25350" spans="8:9" x14ac:dyDescent="0.2">
      <c r="H25350" s="101"/>
      <c r="I25350" s="101"/>
    </row>
    <row r="25351" spans="8:9" x14ac:dyDescent="0.2">
      <c r="H25351" s="101"/>
      <c r="I25351" s="101"/>
    </row>
    <row r="25352" spans="8:9" x14ac:dyDescent="0.2">
      <c r="H25352" s="101"/>
      <c r="I25352" s="101"/>
    </row>
    <row r="25353" spans="8:9" x14ac:dyDescent="0.2">
      <c r="H25353" s="101"/>
      <c r="I25353" s="101"/>
    </row>
    <row r="25354" spans="8:9" x14ac:dyDescent="0.2">
      <c r="H25354" s="101"/>
      <c r="I25354" s="101"/>
    </row>
    <row r="25355" spans="8:9" x14ac:dyDescent="0.2">
      <c r="H25355" s="101"/>
      <c r="I25355" s="101"/>
    </row>
    <row r="25356" spans="8:9" x14ac:dyDescent="0.2">
      <c r="H25356" s="101"/>
      <c r="I25356" s="101"/>
    </row>
    <row r="25357" spans="8:9" x14ac:dyDescent="0.2">
      <c r="H25357" s="101"/>
      <c r="I25357" s="101"/>
    </row>
    <row r="25358" spans="8:9" x14ac:dyDescent="0.2">
      <c r="H25358" s="101"/>
      <c r="I25358" s="101"/>
    </row>
    <row r="25359" spans="8:9" x14ac:dyDescent="0.2">
      <c r="H25359" s="101"/>
      <c r="I25359" s="101"/>
    </row>
    <row r="25360" spans="8:9" x14ac:dyDescent="0.2">
      <c r="H25360" s="101"/>
      <c r="I25360" s="101"/>
    </row>
    <row r="25361" spans="8:9" x14ac:dyDescent="0.2">
      <c r="H25361" s="101"/>
      <c r="I25361" s="101"/>
    </row>
    <row r="25362" spans="8:9" x14ac:dyDescent="0.2">
      <c r="H25362" s="101"/>
      <c r="I25362" s="101"/>
    </row>
    <row r="25363" spans="8:9" x14ac:dyDescent="0.2">
      <c r="H25363" s="101"/>
      <c r="I25363" s="101"/>
    </row>
    <row r="25364" spans="8:9" x14ac:dyDescent="0.2">
      <c r="H25364" s="101"/>
      <c r="I25364" s="101"/>
    </row>
    <row r="25365" spans="8:9" x14ac:dyDescent="0.2">
      <c r="H25365" s="101"/>
      <c r="I25365" s="101"/>
    </row>
    <row r="25366" spans="8:9" x14ac:dyDescent="0.2">
      <c r="H25366" s="101"/>
      <c r="I25366" s="101"/>
    </row>
    <row r="25367" spans="8:9" x14ac:dyDescent="0.2">
      <c r="H25367" s="101"/>
      <c r="I25367" s="101"/>
    </row>
    <row r="25368" spans="8:9" x14ac:dyDescent="0.2">
      <c r="H25368" s="101"/>
      <c r="I25368" s="101"/>
    </row>
    <row r="25369" spans="8:9" x14ac:dyDescent="0.2">
      <c r="H25369" s="101"/>
      <c r="I25369" s="101"/>
    </row>
    <row r="25370" spans="8:9" x14ac:dyDescent="0.2">
      <c r="H25370" s="101"/>
      <c r="I25370" s="101"/>
    </row>
    <row r="25371" spans="8:9" x14ac:dyDescent="0.2">
      <c r="H25371" s="101"/>
      <c r="I25371" s="101"/>
    </row>
    <row r="25372" spans="8:9" x14ac:dyDescent="0.2">
      <c r="H25372" s="101"/>
      <c r="I25372" s="101"/>
    </row>
    <row r="25373" spans="8:9" x14ac:dyDescent="0.2">
      <c r="H25373" s="101"/>
      <c r="I25373" s="101"/>
    </row>
    <row r="25374" spans="8:9" x14ac:dyDescent="0.2">
      <c r="H25374" s="101"/>
      <c r="I25374" s="101"/>
    </row>
    <row r="25375" spans="8:9" x14ac:dyDescent="0.2">
      <c r="H25375" s="101"/>
      <c r="I25375" s="101"/>
    </row>
    <row r="25376" spans="8:9" x14ac:dyDescent="0.2">
      <c r="H25376" s="101"/>
      <c r="I25376" s="101"/>
    </row>
    <row r="25377" spans="8:9" x14ac:dyDescent="0.2">
      <c r="H25377" s="101"/>
      <c r="I25377" s="101"/>
    </row>
    <row r="25378" spans="8:9" x14ac:dyDescent="0.2">
      <c r="H25378" s="101"/>
      <c r="I25378" s="101"/>
    </row>
    <row r="25379" spans="8:9" x14ac:dyDescent="0.2">
      <c r="H25379" s="101"/>
      <c r="I25379" s="101"/>
    </row>
    <row r="25380" spans="8:9" x14ac:dyDescent="0.2">
      <c r="H25380" s="101"/>
      <c r="I25380" s="101"/>
    </row>
    <row r="25381" spans="8:9" x14ac:dyDescent="0.2">
      <c r="H25381" s="101"/>
      <c r="I25381" s="101"/>
    </row>
    <row r="25382" spans="8:9" x14ac:dyDescent="0.2">
      <c r="H25382" s="101"/>
      <c r="I25382" s="101"/>
    </row>
    <row r="25383" spans="8:9" x14ac:dyDescent="0.2">
      <c r="H25383" s="101"/>
      <c r="I25383" s="101"/>
    </row>
    <row r="25384" spans="8:9" x14ac:dyDescent="0.2">
      <c r="H25384" s="101"/>
      <c r="I25384" s="101"/>
    </row>
    <row r="25385" spans="8:9" x14ac:dyDescent="0.2">
      <c r="H25385" s="101"/>
      <c r="I25385" s="101"/>
    </row>
    <row r="25386" spans="8:9" x14ac:dyDescent="0.2">
      <c r="H25386" s="101"/>
      <c r="I25386" s="101"/>
    </row>
    <row r="25387" spans="8:9" x14ac:dyDescent="0.2">
      <c r="H25387" s="101"/>
      <c r="I25387" s="101"/>
    </row>
    <row r="25388" spans="8:9" x14ac:dyDescent="0.2">
      <c r="H25388" s="101"/>
      <c r="I25388" s="101"/>
    </row>
    <row r="25389" spans="8:9" x14ac:dyDescent="0.2">
      <c r="H25389" s="101"/>
      <c r="I25389" s="101"/>
    </row>
    <row r="25390" spans="8:9" x14ac:dyDescent="0.2">
      <c r="H25390" s="101"/>
      <c r="I25390" s="101"/>
    </row>
    <row r="25391" spans="8:9" x14ac:dyDescent="0.2">
      <c r="H25391" s="101"/>
      <c r="I25391" s="101"/>
    </row>
    <row r="25392" spans="8:9" x14ac:dyDescent="0.2">
      <c r="H25392" s="101"/>
      <c r="I25392" s="101"/>
    </row>
    <row r="25393" spans="8:9" x14ac:dyDescent="0.2">
      <c r="H25393" s="101"/>
      <c r="I25393" s="101"/>
    </row>
    <row r="25394" spans="8:9" x14ac:dyDescent="0.2">
      <c r="H25394" s="101"/>
      <c r="I25394" s="101"/>
    </row>
    <row r="25395" spans="8:9" x14ac:dyDescent="0.2">
      <c r="H25395" s="101"/>
      <c r="I25395" s="101"/>
    </row>
    <row r="25396" spans="8:9" x14ac:dyDescent="0.2">
      <c r="H25396" s="101"/>
      <c r="I25396" s="101"/>
    </row>
    <row r="25397" spans="8:9" x14ac:dyDescent="0.2">
      <c r="H25397" s="101"/>
      <c r="I25397" s="101"/>
    </row>
    <row r="25398" spans="8:9" x14ac:dyDescent="0.2">
      <c r="H25398" s="101"/>
      <c r="I25398" s="101"/>
    </row>
    <row r="25399" spans="8:9" x14ac:dyDescent="0.2">
      <c r="H25399" s="101"/>
      <c r="I25399" s="101"/>
    </row>
    <row r="25400" spans="8:9" x14ac:dyDescent="0.2">
      <c r="H25400" s="101"/>
      <c r="I25400" s="101"/>
    </row>
    <row r="25401" spans="8:9" x14ac:dyDescent="0.2">
      <c r="H25401" s="101"/>
      <c r="I25401" s="101"/>
    </row>
    <row r="25402" spans="8:9" x14ac:dyDescent="0.2">
      <c r="H25402" s="101"/>
      <c r="I25402" s="101"/>
    </row>
    <row r="25403" spans="8:9" x14ac:dyDescent="0.2">
      <c r="H25403" s="101"/>
      <c r="I25403" s="101"/>
    </row>
    <row r="25404" spans="8:9" x14ac:dyDescent="0.2">
      <c r="H25404" s="101"/>
      <c r="I25404" s="101"/>
    </row>
    <row r="25405" spans="8:9" x14ac:dyDescent="0.2">
      <c r="H25405" s="101"/>
      <c r="I25405" s="101"/>
    </row>
    <row r="25406" spans="8:9" x14ac:dyDescent="0.2">
      <c r="H25406" s="101"/>
      <c r="I25406" s="101"/>
    </row>
    <row r="25407" spans="8:9" x14ac:dyDescent="0.2">
      <c r="H25407" s="101"/>
      <c r="I25407" s="101"/>
    </row>
    <row r="25408" spans="8:9" x14ac:dyDescent="0.2">
      <c r="H25408" s="101"/>
      <c r="I25408" s="101"/>
    </row>
    <row r="25409" spans="8:9" x14ac:dyDescent="0.2">
      <c r="H25409" s="101"/>
      <c r="I25409" s="101"/>
    </row>
    <row r="25410" spans="8:9" x14ac:dyDescent="0.2">
      <c r="H25410" s="101"/>
      <c r="I25410" s="101"/>
    </row>
    <row r="25411" spans="8:9" x14ac:dyDescent="0.2">
      <c r="H25411" s="101"/>
      <c r="I25411" s="101"/>
    </row>
    <row r="25412" spans="8:9" x14ac:dyDescent="0.2">
      <c r="H25412" s="101"/>
      <c r="I25412" s="101"/>
    </row>
    <row r="25413" spans="8:9" x14ac:dyDescent="0.2">
      <c r="H25413" s="101"/>
      <c r="I25413" s="101"/>
    </row>
    <row r="25414" spans="8:9" x14ac:dyDescent="0.2">
      <c r="H25414" s="101"/>
      <c r="I25414" s="101"/>
    </row>
    <row r="25415" spans="8:9" x14ac:dyDescent="0.2">
      <c r="H25415" s="101"/>
      <c r="I25415" s="101"/>
    </row>
    <row r="25416" spans="8:9" x14ac:dyDescent="0.2">
      <c r="H25416" s="101"/>
      <c r="I25416" s="101"/>
    </row>
    <row r="25417" spans="8:9" x14ac:dyDescent="0.2">
      <c r="H25417" s="101"/>
      <c r="I25417" s="101"/>
    </row>
    <row r="25418" spans="8:9" x14ac:dyDescent="0.2">
      <c r="H25418" s="101"/>
      <c r="I25418" s="101"/>
    </row>
    <row r="25419" spans="8:9" x14ac:dyDescent="0.2">
      <c r="H25419" s="101"/>
      <c r="I25419" s="101"/>
    </row>
    <row r="25420" spans="8:9" x14ac:dyDescent="0.2">
      <c r="H25420" s="101"/>
      <c r="I25420" s="101"/>
    </row>
    <row r="25421" spans="8:9" x14ac:dyDescent="0.2">
      <c r="H25421" s="101"/>
      <c r="I25421" s="101"/>
    </row>
    <row r="25422" spans="8:9" x14ac:dyDescent="0.2">
      <c r="H25422" s="101"/>
      <c r="I25422" s="101"/>
    </row>
    <row r="25423" spans="8:9" x14ac:dyDescent="0.2">
      <c r="H25423" s="101"/>
      <c r="I25423" s="101"/>
    </row>
    <row r="25424" spans="8:9" x14ac:dyDescent="0.2">
      <c r="H25424" s="101"/>
      <c r="I25424" s="101"/>
    </row>
    <row r="25425" spans="8:9" x14ac:dyDescent="0.2">
      <c r="H25425" s="101"/>
      <c r="I25425" s="101"/>
    </row>
    <row r="25426" spans="8:9" x14ac:dyDescent="0.2">
      <c r="H25426" s="101"/>
      <c r="I25426" s="101"/>
    </row>
    <row r="25427" spans="8:9" x14ac:dyDescent="0.2">
      <c r="H25427" s="101"/>
      <c r="I25427" s="101"/>
    </row>
    <row r="25428" spans="8:9" x14ac:dyDescent="0.2">
      <c r="H25428" s="101"/>
      <c r="I25428" s="101"/>
    </row>
    <row r="25429" spans="8:9" x14ac:dyDescent="0.2">
      <c r="H25429" s="101"/>
      <c r="I25429" s="101"/>
    </row>
    <row r="25430" spans="8:9" x14ac:dyDescent="0.2">
      <c r="H25430" s="101"/>
      <c r="I25430" s="101"/>
    </row>
    <row r="25431" spans="8:9" x14ac:dyDescent="0.2">
      <c r="H25431" s="101"/>
      <c r="I25431" s="101"/>
    </row>
    <row r="25432" spans="8:9" x14ac:dyDescent="0.2">
      <c r="H25432" s="101"/>
      <c r="I25432" s="101"/>
    </row>
    <row r="25433" spans="8:9" x14ac:dyDescent="0.2">
      <c r="H25433" s="101"/>
      <c r="I25433" s="101"/>
    </row>
    <row r="25434" spans="8:9" x14ac:dyDescent="0.2">
      <c r="H25434" s="101"/>
      <c r="I25434" s="101"/>
    </row>
    <row r="25435" spans="8:9" x14ac:dyDescent="0.2">
      <c r="H25435" s="101"/>
      <c r="I25435" s="101"/>
    </row>
    <row r="25436" spans="8:9" x14ac:dyDescent="0.2">
      <c r="H25436" s="101"/>
      <c r="I25436" s="101"/>
    </row>
    <row r="25437" spans="8:9" x14ac:dyDescent="0.2">
      <c r="H25437" s="101"/>
      <c r="I25437" s="101"/>
    </row>
    <row r="25438" spans="8:9" x14ac:dyDescent="0.2">
      <c r="H25438" s="101"/>
      <c r="I25438" s="101"/>
    </row>
    <row r="25439" spans="8:9" x14ac:dyDescent="0.2">
      <c r="H25439" s="101"/>
      <c r="I25439" s="101"/>
    </row>
    <row r="25440" spans="8:9" x14ac:dyDescent="0.2">
      <c r="H25440" s="101"/>
      <c r="I25440" s="101"/>
    </row>
    <row r="25441" spans="8:9" x14ac:dyDescent="0.2">
      <c r="H25441" s="101"/>
      <c r="I25441" s="101"/>
    </row>
    <row r="25442" spans="8:9" x14ac:dyDescent="0.2">
      <c r="H25442" s="101"/>
      <c r="I25442" s="101"/>
    </row>
    <row r="25443" spans="8:9" x14ac:dyDescent="0.2">
      <c r="H25443" s="101"/>
      <c r="I25443" s="101"/>
    </row>
    <row r="25444" spans="8:9" x14ac:dyDescent="0.2">
      <c r="H25444" s="101"/>
      <c r="I25444" s="101"/>
    </row>
    <row r="25445" spans="8:9" x14ac:dyDescent="0.2">
      <c r="H25445" s="101"/>
      <c r="I25445" s="101"/>
    </row>
    <row r="25446" spans="8:9" x14ac:dyDescent="0.2">
      <c r="H25446" s="101"/>
      <c r="I25446" s="101"/>
    </row>
    <row r="25447" spans="8:9" x14ac:dyDescent="0.2">
      <c r="H25447" s="101"/>
      <c r="I25447" s="101"/>
    </row>
    <row r="25448" spans="8:9" x14ac:dyDescent="0.2">
      <c r="H25448" s="101"/>
      <c r="I25448" s="101"/>
    </row>
    <row r="25449" spans="8:9" x14ac:dyDescent="0.2">
      <c r="H25449" s="101"/>
      <c r="I25449" s="101"/>
    </row>
    <row r="25450" spans="8:9" x14ac:dyDescent="0.2">
      <c r="H25450" s="101"/>
      <c r="I25450" s="101"/>
    </row>
    <row r="25451" spans="8:9" x14ac:dyDescent="0.2">
      <c r="H25451" s="101"/>
      <c r="I25451" s="101"/>
    </row>
    <row r="25452" spans="8:9" x14ac:dyDescent="0.2">
      <c r="H25452" s="101"/>
      <c r="I25452" s="101"/>
    </row>
    <row r="25453" spans="8:9" x14ac:dyDescent="0.2">
      <c r="H25453" s="101"/>
      <c r="I25453" s="101"/>
    </row>
    <row r="25454" spans="8:9" x14ac:dyDescent="0.2">
      <c r="H25454" s="101"/>
      <c r="I25454" s="101"/>
    </row>
    <row r="25455" spans="8:9" x14ac:dyDescent="0.2">
      <c r="H25455" s="101"/>
      <c r="I25455" s="101"/>
    </row>
    <row r="25456" spans="8:9" x14ac:dyDescent="0.2">
      <c r="H25456" s="101"/>
      <c r="I25456" s="101"/>
    </row>
    <row r="25457" spans="8:9" x14ac:dyDescent="0.2">
      <c r="H25457" s="101"/>
      <c r="I25457" s="101"/>
    </row>
    <row r="25458" spans="8:9" x14ac:dyDescent="0.2">
      <c r="H25458" s="101"/>
      <c r="I25458" s="101"/>
    </row>
    <row r="25459" spans="8:9" x14ac:dyDescent="0.2">
      <c r="H25459" s="101"/>
      <c r="I25459" s="101"/>
    </row>
    <row r="25460" spans="8:9" x14ac:dyDescent="0.2">
      <c r="H25460" s="101"/>
      <c r="I25460" s="101"/>
    </row>
    <row r="25461" spans="8:9" x14ac:dyDescent="0.2">
      <c r="H25461" s="101"/>
      <c r="I25461" s="101"/>
    </row>
    <row r="25462" spans="8:9" x14ac:dyDescent="0.2">
      <c r="H25462" s="101"/>
      <c r="I25462" s="101"/>
    </row>
    <row r="25463" spans="8:9" x14ac:dyDescent="0.2">
      <c r="H25463" s="101"/>
      <c r="I25463" s="101"/>
    </row>
    <row r="25464" spans="8:9" x14ac:dyDescent="0.2">
      <c r="H25464" s="101"/>
      <c r="I25464" s="101"/>
    </row>
    <row r="25465" spans="8:9" x14ac:dyDescent="0.2">
      <c r="H25465" s="101"/>
      <c r="I25465" s="101"/>
    </row>
    <row r="25466" spans="8:9" x14ac:dyDescent="0.2">
      <c r="H25466" s="101"/>
      <c r="I25466" s="101"/>
    </row>
    <row r="25467" spans="8:9" x14ac:dyDescent="0.2">
      <c r="H25467" s="101"/>
      <c r="I25467" s="101"/>
    </row>
    <row r="25468" spans="8:9" x14ac:dyDescent="0.2">
      <c r="H25468" s="101"/>
      <c r="I25468" s="101"/>
    </row>
    <row r="25469" spans="8:9" x14ac:dyDescent="0.2">
      <c r="H25469" s="101"/>
      <c r="I25469" s="101"/>
    </row>
    <row r="25470" spans="8:9" x14ac:dyDescent="0.2">
      <c r="H25470" s="101"/>
      <c r="I25470" s="101"/>
    </row>
    <row r="25471" spans="8:9" x14ac:dyDescent="0.2">
      <c r="H25471" s="101"/>
      <c r="I25471" s="101"/>
    </row>
    <row r="25472" spans="8:9" x14ac:dyDescent="0.2">
      <c r="H25472" s="101"/>
      <c r="I25472" s="101"/>
    </row>
    <row r="25473" spans="8:9" x14ac:dyDescent="0.2">
      <c r="H25473" s="101"/>
      <c r="I25473" s="101"/>
    </row>
    <row r="25474" spans="8:9" x14ac:dyDescent="0.2">
      <c r="H25474" s="101"/>
      <c r="I25474" s="101"/>
    </row>
    <row r="25475" spans="8:9" x14ac:dyDescent="0.2">
      <c r="H25475" s="101"/>
      <c r="I25475" s="101"/>
    </row>
    <row r="25476" spans="8:9" x14ac:dyDescent="0.2">
      <c r="H25476" s="101"/>
      <c r="I25476" s="101"/>
    </row>
    <row r="25477" spans="8:9" x14ac:dyDescent="0.2">
      <c r="H25477" s="101"/>
      <c r="I25477" s="101"/>
    </row>
    <row r="25478" spans="8:9" x14ac:dyDescent="0.2">
      <c r="H25478" s="101"/>
      <c r="I25478" s="101"/>
    </row>
    <row r="25479" spans="8:9" x14ac:dyDescent="0.2">
      <c r="H25479" s="101"/>
      <c r="I25479" s="101"/>
    </row>
    <row r="25480" spans="8:9" x14ac:dyDescent="0.2">
      <c r="H25480" s="101"/>
      <c r="I25480" s="101"/>
    </row>
    <row r="25481" spans="8:9" x14ac:dyDescent="0.2">
      <c r="H25481" s="101"/>
      <c r="I25481" s="101"/>
    </row>
    <row r="25482" spans="8:9" x14ac:dyDescent="0.2">
      <c r="H25482" s="101"/>
      <c r="I25482" s="101"/>
    </row>
    <row r="25483" spans="8:9" x14ac:dyDescent="0.2">
      <c r="H25483" s="101"/>
      <c r="I25483" s="101"/>
    </row>
    <row r="25484" spans="8:9" x14ac:dyDescent="0.2">
      <c r="H25484" s="101"/>
      <c r="I25484" s="101"/>
    </row>
    <row r="25485" spans="8:9" x14ac:dyDescent="0.2">
      <c r="H25485" s="101"/>
      <c r="I25485" s="101"/>
    </row>
    <row r="25486" spans="8:9" x14ac:dyDescent="0.2">
      <c r="H25486" s="101"/>
      <c r="I25486" s="101"/>
    </row>
    <row r="25487" spans="8:9" x14ac:dyDescent="0.2">
      <c r="H25487" s="101"/>
      <c r="I25487" s="101"/>
    </row>
    <row r="25488" spans="8:9" x14ac:dyDescent="0.2">
      <c r="H25488" s="101"/>
      <c r="I25488" s="101"/>
    </row>
    <row r="25489" spans="8:9" x14ac:dyDescent="0.2">
      <c r="H25489" s="101"/>
      <c r="I25489" s="101"/>
    </row>
    <row r="25490" spans="8:9" x14ac:dyDescent="0.2">
      <c r="H25490" s="101"/>
      <c r="I25490" s="101"/>
    </row>
    <row r="25491" spans="8:9" x14ac:dyDescent="0.2">
      <c r="H25491" s="101"/>
      <c r="I25491" s="101"/>
    </row>
    <row r="25492" spans="8:9" x14ac:dyDescent="0.2">
      <c r="H25492" s="101"/>
      <c r="I25492" s="101"/>
    </row>
    <row r="25493" spans="8:9" x14ac:dyDescent="0.2">
      <c r="H25493" s="101"/>
      <c r="I25493" s="101"/>
    </row>
    <row r="25494" spans="8:9" x14ac:dyDescent="0.2">
      <c r="H25494" s="101"/>
      <c r="I25494" s="101"/>
    </row>
    <row r="25495" spans="8:9" x14ac:dyDescent="0.2">
      <c r="H25495" s="101"/>
      <c r="I25495" s="101"/>
    </row>
    <row r="25496" spans="8:9" x14ac:dyDescent="0.2">
      <c r="H25496" s="101"/>
      <c r="I25496" s="101"/>
    </row>
    <row r="25497" spans="8:9" x14ac:dyDescent="0.2">
      <c r="H25497" s="101"/>
      <c r="I25497" s="101"/>
    </row>
    <row r="25498" spans="8:9" x14ac:dyDescent="0.2">
      <c r="H25498" s="101"/>
      <c r="I25498" s="101"/>
    </row>
    <row r="25499" spans="8:9" x14ac:dyDescent="0.2">
      <c r="H25499" s="101"/>
      <c r="I25499" s="101"/>
    </row>
    <row r="25500" spans="8:9" x14ac:dyDescent="0.2">
      <c r="H25500" s="101"/>
      <c r="I25500" s="101"/>
    </row>
    <row r="25501" spans="8:9" x14ac:dyDescent="0.2">
      <c r="H25501" s="101"/>
      <c r="I25501" s="101"/>
    </row>
    <row r="25502" spans="8:9" x14ac:dyDescent="0.2">
      <c r="H25502" s="101"/>
      <c r="I25502" s="101"/>
    </row>
    <row r="25503" spans="8:9" x14ac:dyDescent="0.2">
      <c r="H25503" s="101"/>
      <c r="I25503" s="101"/>
    </row>
    <row r="25504" spans="8:9" x14ac:dyDescent="0.2">
      <c r="H25504" s="101"/>
      <c r="I25504" s="101"/>
    </row>
    <row r="25505" spans="8:9" x14ac:dyDescent="0.2">
      <c r="H25505" s="101"/>
      <c r="I25505" s="101"/>
    </row>
    <row r="25506" spans="8:9" x14ac:dyDescent="0.2">
      <c r="H25506" s="101"/>
      <c r="I25506" s="101"/>
    </row>
    <row r="25507" spans="8:9" x14ac:dyDescent="0.2">
      <c r="H25507" s="101"/>
      <c r="I25507" s="101"/>
    </row>
    <row r="25508" spans="8:9" x14ac:dyDescent="0.2">
      <c r="H25508" s="101"/>
      <c r="I25508" s="101"/>
    </row>
    <row r="25509" spans="8:9" x14ac:dyDescent="0.2">
      <c r="H25509" s="101"/>
      <c r="I25509" s="101"/>
    </row>
    <row r="25510" spans="8:9" x14ac:dyDescent="0.2">
      <c r="H25510" s="101"/>
      <c r="I25510" s="101"/>
    </row>
    <row r="25511" spans="8:9" x14ac:dyDescent="0.2">
      <c r="H25511" s="101"/>
      <c r="I25511" s="101"/>
    </row>
    <row r="25512" spans="8:9" x14ac:dyDescent="0.2">
      <c r="H25512" s="101"/>
      <c r="I25512" s="101"/>
    </row>
    <row r="25513" spans="8:9" x14ac:dyDescent="0.2">
      <c r="H25513" s="101"/>
      <c r="I25513" s="101"/>
    </row>
    <row r="25514" spans="8:9" x14ac:dyDescent="0.2">
      <c r="H25514" s="101"/>
      <c r="I25514" s="101"/>
    </row>
    <row r="25515" spans="8:9" x14ac:dyDescent="0.2">
      <c r="H25515" s="101"/>
      <c r="I25515" s="101"/>
    </row>
    <row r="25516" spans="8:9" x14ac:dyDescent="0.2">
      <c r="H25516" s="101"/>
      <c r="I25516" s="101"/>
    </row>
    <row r="25517" spans="8:9" x14ac:dyDescent="0.2">
      <c r="H25517" s="101"/>
      <c r="I25517" s="101"/>
    </row>
    <row r="25518" spans="8:9" x14ac:dyDescent="0.2">
      <c r="H25518" s="101"/>
      <c r="I25518" s="101"/>
    </row>
    <row r="25519" spans="8:9" x14ac:dyDescent="0.2">
      <c r="H25519" s="101"/>
      <c r="I25519" s="101"/>
    </row>
    <row r="25520" spans="8:9" x14ac:dyDescent="0.2">
      <c r="H25520" s="101"/>
      <c r="I25520" s="101"/>
    </row>
    <row r="25521" spans="8:9" x14ac:dyDescent="0.2">
      <c r="H25521" s="101"/>
      <c r="I25521" s="101"/>
    </row>
    <row r="25522" spans="8:9" x14ac:dyDescent="0.2">
      <c r="H25522" s="101"/>
      <c r="I25522" s="101"/>
    </row>
    <row r="25523" spans="8:9" x14ac:dyDescent="0.2">
      <c r="H25523" s="101"/>
      <c r="I25523" s="101"/>
    </row>
    <row r="25524" spans="8:9" x14ac:dyDescent="0.2">
      <c r="H25524" s="101"/>
      <c r="I25524" s="101"/>
    </row>
    <row r="25525" spans="8:9" x14ac:dyDescent="0.2">
      <c r="H25525" s="101"/>
      <c r="I25525" s="101"/>
    </row>
    <row r="25526" spans="8:9" x14ac:dyDescent="0.2">
      <c r="H25526" s="101"/>
      <c r="I25526" s="101"/>
    </row>
    <row r="25527" spans="8:9" x14ac:dyDescent="0.2">
      <c r="H25527" s="101"/>
      <c r="I25527" s="101"/>
    </row>
    <row r="25528" spans="8:9" x14ac:dyDescent="0.2">
      <c r="H25528" s="101"/>
      <c r="I25528" s="101"/>
    </row>
    <row r="25529" spans="8:9" x14ac:dyDescent="0.2">
      <c r="H25529" s="101"/>
      <c r="I25529" s="101"/>
    </row>
    <row r="25530" spans="8:9" x14ac:dyDescent="0.2">
      <c r="H25530" s="101"/>
      <c r="I25530" s="101"/>
    </row>
    <row r="25531" spans="8:9" x14ac:dyDescent="0.2">
      <c r="H25531" s="101"/>
      <c r="I25531" s="101"/>
    </row>
    <row r="25532" spans="8:9" x14ac:dyDescent="0.2">
      <c r="H25532" s="101"/>
      <c r="I25532" s="101"/>
    </row>
    <row r="25533" spans="8:9" x14ac:dyDescent="0.2">
      <c r="H25533" s="101"/>
      <c r="I25533" s="101"/>
    </row>
    <row r="25534" spans="8:9" x14ac:dyDescent="0.2">
      <c r="H25534" s="101"/>
      <c r="I25534" s="101"/>
    </row>
    <row r="25535" spans="8:9" x14ac:dyDescent="0.2">
      <c r="H25535" s="101"/>
      <c r="I25535" s="101"/>
    </row>
    <row r="25536" spans="8:9" x14ac:dyDescent="0.2">
      <c r="H25536" s="101"/>
      <c r="I25536" s="101"/>
    </row>
    <row r="25537" spans="8:9" x14ac:dyDescent="0.2">
      <c r="H25537" s="101"/>
      <c r="I25537" s="101"/>
    </row>
    <row r="25538" spans="8:9" x14ac:dyDescent="0.2">
      <c r="H25538" s="101"/>
      <c r="I25538" s="101"/>
    </row>
    <row r="25539" spans="8:9" x14ac:dyDescent="0.2">
      <c r="H25539" s="101"/>
      <c r="I25539" s="101"/>
    </row>
    <row r="25540" spans="8:9" x14ac:dyDescent="0.2">
      <c r="H25540" s="101"/>
      <c r="I25540" s="101"/>
    </row>
    <row r="25541" spans="8:9" x14ac:dyDescent="0.2">
      <c r="H25541" s="101"/>
      <c r="I25541" s="101"/>
    </row>
    <row r="25542" spans="8:9" x14ac:dyDescent="0.2">
      <c r="H25542" s="101"/>
      <c r="I25542" s="101"/>
    </row>
    <row r="25543" spans="8:9" x14ac:dyDescent="0.2">
      <c r="H25543" s="101"/>
      <c r="I25543" s="101"/>
    </row>
    <row r="25544" spans="8:9" x14ac:dyDescent="0.2">
      <c r="H25544" s="101"/>
      <c r="I25544" s="101"/>
    </row>
    <row r="25545" spans="8:9" x14ac:dyDescent="0.2">
      <c r="H25545" s="101"/>
      <c r="I25545" s="101"/>
    </row>
    <row r="25546" spans="8:9" x14ac:dyDescent="0.2">
      <c r="H25546" s="101"/>
      <c r="I25546" s="101"/>
    </row>
    <row r="25547" spans="8:9" x14ac:dyDescent="0.2">
      <c r="H25547" s="101"/>
      <c r="I25547" s="101"/>
    </row>
    <row r="25548" spans="8:9" x14ac:dyDescent="0.2">
      <c r="H25548" s="101"/>
      <c r="I25548" s="101"/>
    </row>
    <row r="25549" spans="8:9" x14ac:dyDescent="0.2">
      <c r="H25549" s="101"/>
      <c r="I25549" s="101"/>
    </row>
    <row r="25550" spans="8:9" x14ac:dyDescent="0.2">
      <c r="H25550" s="101"/>
      <c r="I25550" s="101"/>
    </row>
    <row r="25551" spans="8:9" x14ac:dyDescent="0.2">
      <c r="H25551" s="101"/>
      <c r="I25551" s="101"/>
    </row>
    <row r="25552" spans="8:9" x14ac:dyDescent="0.2">
      <c r="H25552" s="101"/>
      <c r="I25552" s="101"/>
    </row>
    <row r="25553" spans="8:9" x14ac:dyDescent="0.2">
      <c r="H25553" s="101"/>
      <c r="I25553" s="101"/>
    </row>
    <row r="25554" spans="8:9" x14ac:dyDescent="0.2">
      <c r="H25554" s="101"/>
      <c r="I25554" s="101"/>
    </row>
    <row r="25555" spans="8:9" x14ac:dyDescent="0.2">
      <c r="H25555" s="101"/>
      <c r="I25555" s="101"/>
    </row>
    <row r="25556" spans="8:9" x14ac:dyDescent="0.2">
      <c r="H25556" s="101"/>
      <c r="I25556" s="101"/>
    </row>
    <row r="25557" spans="8:9" x14ac:dyDescent="0.2">
      <c r="H25557" s="101"/>
      <c r="I25557" s="101"/>
    </row>
    <row r="25558" spans="8:9" x14ac:dyDescent="0.2">
      <c r="H25558" s="101"/>
      <c r="I25558" s="101"/>
    </row>
    <row r="25559" spans="8:9" x14ac:dyDescent="0.2">
      <c r="H25559" s="101"/>
      <c r="I25559" s="101"/>
    </row>
    <row r="25560" spans="8:9" x14ac:dyDescent="0.2">
      <c r="H25560" s="101"/>
      <c r="I25560" s="101"/>
    </row>
    <row r="25561" spans="8:9" x14ac:dyDescent="0.2">
      <c r="H25561" s="101"/>
      <c r="I25561" s="101"/>
    </row>
    <row r="25562" spans="8:9" x14ac:dyDescent="0.2">
      <c r="H25562" s="101"/>
      <c r="I25562" s="101"/>
    </row>
    <row r="25563" spans="8:9" x14ac:dyDescent="0.2">
      <c r="H25563" s="101"/>
      <c r="I25563" s="101"/>
    </row>
    <row r="25564" spans="8:9" x14ac:dyDescent="0.2">
      <c r="H25564" s="101"/>
      <c r="I25564" s="101"/>
    </row>
    <row r="25565" spans="8:9" x14ac:dyDescent="0.2">
      <c r="H25565" s="101"/>
      <c r="I25565" s="101"/>
    </row>
    <row r="25566" spans="8:9" x14ac:dyDescent="0.2">
      <c r="H25566" s="101"/>
      <c r="I25566" s="101"/>
    </row>
    <row r="25567" spans="8:9" x14ac:dyDescent="0.2">
      <c r="H25567" s="101"/>
      <c r="I25567" s="101"/>
    </row>
    <row r="25568" spans="8:9" x14ac:dyDescent="0.2">
      <c r="H25568" s="101"/>
      <c r="I25568" s="101"/>
    </row>
    <row r="25569" spans="8:9" x14ac:dyDescent="0.2">
      <c r="H25569" s="101"/>
      <c r="I25569" s="101"/>
    </row>
    <row r="25570" spans="8:9" x14ac:dyDescent="0.2">
      <c r="H25570" s="101"/>
      <c r="I25570" s="101"/>
    </row>
    <row r="25571" spans="8:9" x14ac:dyDescent="0.2">
      <c r="H25571" s="101"/>
      <c r="I25571" s="101"/>
    </row>
    <row r="25572" spans="8:9" x14ac:dyDescent="0.2">
      <c r="H25572" s="101"/>
      <c r="I25572" s="101"/>
    </row>
    <row r="25573" spans="8:9" x14ac:dyDescent="0.2">
      <c r="H25573" s="101"/>
      <c r="I25573" s="101"/>
    </row>
    <row r="25574" spans="8:9" x14ac:dyDescent="0.2">
      <c r="H25574" s="101"/>
      <c r="I25574" s="101"/>
    </row>
    <row r="25575" spans="8:9" x14ac:dyDescent="0.2">
      <c r="H25575" s="101"/>
      <c r="I25575" s="101"/>
    </row>
    <row r="25576" spans="8:9" x14ac:dyDescent="0.2">
      <c r="H25576" s="101"/>
      <c r="I25576" s="101"/>
    </row>
    <row r="25577" spans="8:9" x14ac:dyDescent="0.2">
      <c r="H25577" s="101"/>
      <c r="I25577" s="101"/>
    </row>
    <row r="25578" spans="8:9" x14ac:dyDescent="0.2">
      <c r="H25578" s="101"/>
      <c r="I25578" s="101"/>
    </row>
    <row r="25579" spans="8:9" x14ac:dyDescent="0.2">
      <c r="H25579" s="101"/>
      <c r="I25579" s="101"/>
    </row>
    <row r="25580" spans="8:9" x14ac:dyDescent="0.2">
      <c r="H25580" s="101"/>
      <c r="I25580" s="101"/>
    </row>
    <row r="25581" spans="8:9" x14ac:dyDescent="0.2">
      <c r="H25581" s="101"/>
      <c r="I25581" s="101"/>
    </row>
    <row r="25582" spans="8:9" x14ac:dyDescent="0.2">
      <c r="H25582" s="101"/>
      <c r="I25582" s="101"/>
    </row>
    <row r="25583" spans="8:9" x14ac:dyDescent="0.2">
      <c r="H25583" s="101"/>
      <c r="I25583" s="101"/>
    </row>
    <row r="25584" spans="8:9" x14ac:dyDescent="0.2">
      <c r="H25584" s="101"/>
      <c r="I25584" s="101"/>
    </row>
    <row r="25585" spans="8:9" x14ac:dyDescent="0.2">
      <c r="H25585" s="101"/>
      <c r="I25585" s="101"/>
    </row>
    <row r="25586" spans="8:9" x14ac:dyDescent="0.2">
      <c r="H25586" s="101"/>
      <c r="I25586" s="101"/>
    </row>
    <row r="25587" spans="8:9" x14ac:dyDescent="0.2">
      <c r="H25587" s="101"/>
      <c r="I25587" s="101"/>
    </row>
    <row r="25588" spans="8:9" x14ac:dyDescent="0.2">
      <c r="H25588" s="101"/>
      <c r="I25588" s="101"/>
    </row>
    <row r="25589" spans="8:9" x14ac:dyDescent="0.2">
      <c r="H25589" s="101"/>
      <c r="I25589" s="101"/>
    </row>
    <row r="25590" spans="8:9" x14ac:dyDescent="0.2">
      <c r="H25590" s="101"/>
      <c r="I25590" s="101"/>
    </row>
    <row r="25591" spans="8:9" x14ac:dyDescent="0.2">
      <c r="H25591" s="101"/>
      <c r="I25591" s="101"/>
    </row>
    <row r="25592" spans="8:9" x14ac:dyDescent="0.2">
      <c r="H25592" s="101"/>
      <c r="I25592" s="101"/>
    </row>
    <row r="25593" spans="8:9" x14ac:dyDescent="0.2">
      <c r="H25593" s="101"/>
      <c r="I25593" s="101"/>
    </row>
    <row r="25594" spans="8:9" x14ac:dyDescent="0.2">
      <c r="H25594" s="101"/>
      <c r="I25594" s="101"/>
    </row>
    <row r="25595" spans="8:9" x14ac:dyDescent="0.2">
      <c r="H25595" s="101"/>
      <c r="I25595" s="101"/>
    </row>
    <row r="25596" spans="8:9" x14ac:dyDescent="0.2">
      <c r="H25596" s="101"/>
      <c r="I25596" s="101"/>
    </row>
    <row r="25597" spans="8:9" x14ac:dyDescent="0.2">
      <c r="H25597" s="101"/>
      <c r="I25597" s="101"/>
    </row>
    <row r="25598" spans="8:9" x14ac:dyDescent="0.2">
      <c r="H25598" s="101"/>
      <c r="I25598" s="101"/>
    </row>
    <row r="25599" spans="8:9" x14ac:dyDescent="0.2">
      <c r="H25599" s="101"/>
      <c r="I25599" s="101"/>
    </row>
    <row r="25600" spans="8:9" x14ac:dyDescent="0.2">
      <c r="H25600" s="101"/>
      <c r="I25600" s="101"/>
    </row>
    <row r="25601" spans="8:9" x14ac:dyDescent="0.2">
      <c r="H25601" s="101"/>
      <c r="I25601" s="101"/>
    </row>
    <row r="25602" spans="8:9" x14ac:dyDescent="0.2">
      <c r="H25602" s="101"/>
      <c r="I25602" s="101"/>
    </row>
    <row r="25603" spans="8:9" x14ac:dyDescent="0.2">
      <c r="H25603" s="101"/>
      <c r="I25603" s="101"/>
    </row>
    <row r="25604" spans="8:9" x14ac:dyDescent="0.2">
      <c r="H25604" s="101"/>
      <c r="I25604" s="101"/>
    </row>
    <row r="25605" spans="8:9" x14ac:dyDescent="0.2">
      <c r="H25605" s="101"/>
      <c r="I25605" s="101"/>
    </row>
    <row r="25606" spans="8:9" x14ac:dyDescent="0.2">
      <c r="H25606" s="101"/>
      <c r="I25606" s="101"/>
    </row>
    <row r="25607" spans="8:9" x14ac:dyDescent="0.2">
      <c r="H25607" s="101"/>
      <c r="I25607" s="101"/>
    </row>
    <row r="25608" spans="8:9" x14ac:dyDescent="0.2">
      <c r="H25608" s="101"/>
      <c r="I25608" s="101"/>
    </row>
    <row r="25609" spans="8:9" x14ac:dyDescent="0.2">
      <c r="H25609" s="101"/>
      <c r="I25609" s="101"/>
    </row>
    <row r="25610" spans="8:9" x14ac:dyDescent="0.2">
      <c r="H25610" s="101"/>
      <c r="I25610" s="101"/>
    </row>
    <row r="25611" spans="8:9" x14ac:dyDescent="0.2">
      <c r="H25611" s="101"/>
      <c r="I25611" s="101"/>
    </row>
    <row r="25612" spans="8:9" x14ac:dyDescent="0.2">
      <c r="H25612" s="101"/>
      <c r="I25612" s="101"/>
    </row>
    <row r="25613" spans="8:9" x14ac:dyDescent="0.2">
      <c r="H25613" s="101"/>
      <c r="I25613" s="101"/>
    </row>
    <row r="25614" spans="8:9" x14ac:dyDescent="0.2">
      <c r="H25614" s="101"/>
      <c r="I25614" s="101"/>
    </row>
    <row r="25615" spans="8:9" x14ac:dyDescent="0.2">
      <c r="H25615" s="101"/>
      <c r="I25615" s="101"/>
    </row>
    <row r="25616" spans="8:9" x14ac:dyDescent="0.2">
      <c r="H25616" s="101"/>
      <c r="I25616" s="101"/>
    </row>
    <row r="25617" spans="8:9" x14ac:dyDescent="0.2">
      <c r="H25617" s="101"/>
      <c r="I25617" s="101"/>
    </row>
    <row r="25618" spans="8:9" x14ac:dyDescent="0.2">
      <c r="H25618" s="101"/>
      <c r="I25618" s="101"/>
    </row>
    <row r="25619" spans="8:9" x14ac:dyDescent="0.2">
      <c r="H25619" s="101"/>
      <c r="I25619" s="101"/>
    </row>
    <row r="25620" spans="8:9" x14ac:dyDescent="0.2">
      <c r="H25620" s="101"/>
      <c r="I25620" s="101"/>
    </row>
    <row r="25621" spans="8:9" x14ac:dyDescent="0.2">
      <c r="H25621" s="101"/>
      <c r="I25621" s="101"/>
    </row>
    <row r="25622" spans="8:9" x14ac:dyDescent="0.2">
      <c r="H25622" s="101"/>
      <c r="I25622" s="101"/>
    </row>
    <row r="25623" spans="8:9" x14ac:dyDescent="0.2">
      <c r="H25623" s="101"/>
      <c r="I25623" s="101"/>
    </row>
    <row r="25624" spans="8:9" x14ac:dyDescent="0.2">
      <c r="H25624" s="101"/>
      <c r="I25624" s="101"/>
    </row>
    <row r="25625" spans="8:9" x14ac:dyDescent="0.2">
      <c r="H25625" s="101"/>
      <c r="I25625" s="101"/>
    </row>
    <row r="25626" spans="8:9" x14ac:dyDescent="0.2">
      <c r="H25626" s="101"/>
      <c r="I25626" s="101"/>
    </row>
    <row r="25627" spans="8:9" x14ac:dyDescent="0.2">
      <c r="H25627" s="101"/>
      <c r="I25627" s="101"/>
    </row>
    <row r="25628" spans="8:9" x14ac:dyDescent="0.2">
      <c r="H25628" s="101"/>
      <c r="I25628" s="101"/>
    </row>
    <row r="25629" spans="8:9" x14ac:dyDescent="0.2">
      <c r="H25629" s="101"/>
      <c r="I25629" s="101"/>
    </row>
    <row r="25630" spans="8:9" x14ac:dyDescent="0.2">
      <c r="H25630" s="101"/>
      <c r="I25630" s="101"/>
    </row>
    <row r="25631" spans="8:9" x14ac:dyDescent="0.2">
      <c r="H25631" s="101"/>
      <c r="I25631" s="101"/>
    </row>
    <row r="25632" spans="8:9" x14ac:dyDescent="0.2">
      <c r="H25632" s="101"/>
      <c r="I25632" s="101"/>
    </row>
    <row r="25633" spans="8:9" x14ac:dyDescent="0.2">
      <c r="H25633" s="101"/>
      <c r="I25633" s="101"/>
    </row>
    <row r="25634" spans="8:9" x14ac:dyDescent="0.2">
      <c r="H25634" s="101"/>
      <c r="I25634" s="101"/>
    </row>
    <row r="25635" spans="8:9" x14ac:dyDescent="0.2">
      <c r="H25635" s="101"/>
      <c r="I25635" s="101"/>
    </row>
    <row r="25636" spans="8:9" x14ac:dyDescent="0.2">
      <c r="H25636" s="101"/>
      <c r="I25636" s="101"/>
    </row>
    <row r="25637" spans="8:9" x14ac:dyDescent="0.2">
      <c r="H25637" s="101"/>
      <c r="I25637" s="101"/>
    </row>
    <row r="25638" spans="8:9" x14ac:dyDescent="0.2">
      <c r="H25638" s="101"/>
      <c r="I25638" s="101"/>
    </row>
    <row r="25639" spans="8:9" x14ac:dyDescent="0.2">
      <c r="H25639" s="101"/>
      <c r="I25639" s="101"/>
    </row>
    <row r="25640" spans="8:9" x14ac:dyDescent="0.2">
      <c r="H25640" s="101"/>
      <c r="I25640" s="101"/>
    </row>
    <row r="25641" spans="8:9" x14ac:dyDescent="0.2">
      <c r="H25641" s="101"/>
      <c r="I25641" s="101"/>
    </row>
    <row r="25642" spans="8:9" x14ac:dyDescent="0.2">
      <c r="H25642" s="101"/>
      <c r="I25642" s="101"/>
    </row>
    <row r="25643" spans="8:9" x14ac:dyDescent="0.2">
      <c r="H25643" s="101"/>
      <c r="I25643" s="101"/>
    </row>
    <row r="25644" spans="8:9" x14ac:dyDescent="0.2">
      <c r="H25644" s="101"/>
      <c r="I25644" s="101"/>
    </row>
    <row r="25645" spans="8:9" x14ac:dyDescent="0.2">
      <c r="H25645" s="101"/>
      <c r="I25645" s="101"/>
    </row>
    <row r="25646" spans="8:9" x14ac:dyDescent="0.2">
      <c r="H25646" s="101"/>
      <c r="I25646" s="101"/>
    </row>
    <row r="25647" spans="8:9" x14ac:dyDescent="0.2">
      <c r="H25647" s="101"/>
      <c r="I25647" s="101"/>
    </row>
    <row r="25648" spans="8:9" x14ac:dyDescent="0.2">
      <c r="H25648" s="101"/>
      <c r="I25648" s="101"/>
    </row>
    <row r="25649" spans="8:9" x14ac:dyDescent="0.2">
      <c r="H25649" s="101"/>
      <c r="I25649" s="101"/>
    </row>
    <row r="25650" spans="8:9" x14ac:dyDescent="0.2">
      <c r="H25650" s="101"/>
      <c r="I25650" s="101"/>
    </row>
    <row r="25651" spans="8:9" x14ac:dyDescent="0.2">
      <c r="H25651" s="101"/>
      <c r="I25651" s="101"/>
    </row>
    <row r="25652" spans="8:9" x14ac:dyDescent="0.2">
      <c r="H25652" s="101"/>
      <c r="I25652" s="101"/>
    </row>
    <row r="25653" spans="8:9" x14ac:dyDescent="0.2">
      <c r="H25653" s="101"/>
      <c r="I25653" s="101"/>
    </row>
    <row r="25654" spans="8:9" x14ac:dyDescent="0.2">
      <c r="H25654" s="101"/>
      <c r="I25654" s="101"/>
    </row>
    <row r="25655" spans="8:9" x14ac:dyDescent="0.2">
      <c r="H25655" s="101"/>
      <c r="I25655" s="101"/>
    </row>
    <row r="25656" spans="8:9" x14ac:dyDescent="0.2">
      <c r="H25656" s="101"/>
      <c r="I25656" s="101"/>
    </row>
    <row r="25657" spans="8:9" x14ac:dyDescent="0.2">
      <c r="H25657" s="101"/>
      <c r="I25657" s="101"/>
    </row>
    <row r="25658" spans="8:9" x14ac:dyDescent="0.2">
      <c r="H25658" s="101"/>
      <c r="I25658" s="101"/>
    </row>
    <row r="25659" spans="8:9" x14ac:dyDescent="0.2">
      <c r="H25659" s="101"/>
      <c r="I25659" s="101"/>
    </row>
    <row r="25660" spans="8:9" x14ac:dyDescent="0.2">
      <c r="H25660" s="101"/>
      <c r="I25660" s="101"/>
    </row>
    <row r="25661" spans="8:9" x14ac:dyDescent="0.2">
      <c r="H25661" s="101"/>
      <c r="I25661" s="101"/>
    </row>
    <row r="25662" spans="8:9" x14ac:dyDescent="0.2">
      <c r="H25662" s="101"/>
      <c r="I25662" s="101"/>
    </row>
    <row r="25663" spans="8:9" x14ac:dyDescent="0.2">
      <c r="H25663" s="101"/>
      <c r="I25663" s="101"/>
    </row>
    <row r="25664" spans="8:9" x14ac:dyDescent="0.2">
      <c r="H25664" s="101"/>
      <c r="I25664" s="101"/>
    </row>
    <row r="25665" spans="8:9" x14ac:dyDescent="0.2">
      <c r="H25665" s="101"/>
      <c r="I25665" s="101"/>
    </row>
    <row r="25666" spans="8:9" x14ac:dyDescent="0.2">
      <c r="H25666" s="101"/>
      <c r="I25666" s="101"/>
    </row>
    <row r="25667" spans="8:9" x14ac:dyDescent="0.2">
      <c r="H25667" s="101"/>
      <c r="I25667" s="101"/>
    </row>
    <row r="25668" spans="8:9" x14ac:dyDescent="0.2">
      <c r="H25668" s="101"/>
      <c r="I25668" s="101"/>
    </row>
    <row r="25669" spans="8:9" x14ac:dyDescent="0.2">
      <c r="H25669" s="101"/>
      <c r="I25669" s="101"/>
    </row>
    <row r="25670" spans="8:9" x14ac:dyDescent="0.2">
      <c r="H25670" s="101"/>
      <c r="I25670" s="101"/>
    </row>
    <row r="25671" spans="8:9" x14ac:dyDescent="0.2">
      <c r="H25671" s="101"/>
      <c r="I25671" s="101"/>
    </row>
    <row r="25672" spans="8:9" x14ac:dyDescent="0.2">
      <c r="H25672" s="101"/>
      <c r="I25672" s="101"/>
    </row>
    <row r="25673" spans="8:9" x14ac:dyDescent="0.2">
      <c r="H25673" s="101"/>
      <c r="I25673" s="101"/>
    </row>
    <row r="25674" spans="8:9" x14ac:dyDescent="0.2">
      <c r="H25674" s="101"/>
      <c r="I25674" s="101"/>
    </row>
    <row r="25675" spans="8:9" x14ac:dyDescent="0.2">
      <c r="H25675" s="101"/>
      <c r="I25675" s="101"/>
    </row>
    <row r="25676" spans="8:9" x14ac:dyDescent="0.2">
      <c r="H25676" s="101"/>
      <c r="I25676" s="101"/>
    </row>
    <row r="25677" spans="8:9" x14ac:dyDescent="0.2">
      <c r="H25677" s="101"/>
      <c r="I25677" s="101"/>
    </row>
    <row r="25678" spans="8:9" x14ac:dyDescent="0.2">
      <c r="H25678" s="101"/>
      <c r="I25678" s="101"/>
    </row>
    <row r="25679" spans="8:9" x14ac:dyDescent="0.2">
      <c r="H25679" s="101"/>
      <c r="I25679" s="101"/>
    </row>
    <row r="25680" spans="8:9" x14ac:dyDescent="0.2">
      <c r="H25680" s="101"/>
      <c r="I25680" s="101"/>
    </row>
    <row r="25681" spans="8:9" x14ac:dyDescent="0.2">
      <c r="H25681" s="101"/>
      <c r="I25681" s="101"/>
    </row>
    <row r="25682" spans="8:9" x14ac:dyDescent="0.2">
      <c r="H25682" s="101"/>
      <c r="I25682" s="101"/>
    </row>
    <row r="25683" spans="8:9" x14ac:dyDescent="0.2">
      <c r="H25683" s="101"/>
      <c r="I25683" s="101"/>
    </row>
    <row r="25684" spans="8:9" x14ac:dyDescent="0.2">
      <c r="H25684" s="101"/>
      <c r="I25684" s="101"/>
    </row>
    <row r="25685" spans="8:9" x14ac:dyDescent="0.2">
      <c r="H25685" s="101"/>
      <c r="I25685" s="101"/>
    </row>
    <row r="25686" spans="8:9" x14ac:dyDescent="0.2">
      <c r="H25686" s="101"/>
      <c r="I25686" s="101"/>
    </row>
    <row r="25687" spans="8:9" x14ac:dyDescent="0.2">
      <c r="H25687" s="101"/>
      <c r="I25687" s="101"/>
    </row>
    <row r="25688" spans="8:9" x14ac:dyDescent="0.2">
      <c r="H25688" s="101"/>
      <c r="I25688" s="101"/>
    </row>
    <row r="25689" spans="8:9" x14ac:dyDescent="0.2">
      <c r="H25689" s="101"/>
      <c r="I25689" s="101"/>
    </row>
    <row r="25690" spans="8:9" x14ac:dyDescent="0.2">
      <c r="H25690" s="101"/>
      <c r="I25690" s="101"/>
    </row>
    <row r="25691" spans="8:9" x14ac:dyDescent="0.2">
      <c r="H25691" s="101"/>
      <c r="I25691" s="101"/>
    </row>
    <row r="25692" spans="8:9" x14ac:dyDescent="0.2">
      <c r="H25692" s="101"/>
      <c r="I25692" s="101"/>
    </row>
    <row r="25693" spans="8:9" x14ac:dyDescent="0.2">
      <c r="H25693" s="101"/>
      <c r="I25693" s="101"/>
    </row>
    <row r="25694" spans="8:9" x14ac:dyDescent="0.2">
      <c r="H25694" s="101"/>
      <c r="I25694" s="101"/>
    </row>
    <row r="25695" spans="8:9" x14ac:dyDescent="0.2">
      <c r="H25695" s="101"/>
      <c r="I25695" s="101"/>
    </row>
    <row r="25696" spans="8:9" x14ac:dyDescent="0.2">
      <c r="H25696" s="101"/>
      <c r="I25696" s="101"/>
    </row>
    <row r="25697" spans="8:9" x14ac:dyDescent="0.2">
      <c r="H25697" s="101"/>
      <c r="I25697" s="101"/>
    </row>
    <row r="25698" spans="8:9" x14ac:dyDescent="0.2">
      <c r="H25698" s="101"/>
      <c r="I25698" s="101"/>
    </row>
    <row r="25699" spans="8:9" x14ac:dyDescent="0.2">
      <c r="H25699" s="101"/>
      <c r="I25699" s="101"/>
    </row>
    <row r="25700" spans="8:9" x14ac:dyDescent="0.2">
      <c r="H25700" s="101"/>
      <c r="I25700" s="101"/>
    </row>
    <row r="25701" spans="8:9" x14ac:dyDescent="0.2">
      <c r="H25701" s="101"/>
      <c r="I25701" s="101"/>
    </row>
    <row r="25702" spans="8:9" x14ac:dyDescent="0.2">
      <c r="H25702" s="101"/>
      <c r="I25702" s="101"/>
    </row>
    <row r="25703" spans="8:9" x14ac:dyDescent="0.2">
      <c r="H25703" s="101"/>
      <c r="I25703" s="101"/>
    </row>
    <row r="25704" spans="8:9" x14ac:dyDescent="0.2">
      <c r="H25704" s="101"/>
      <c r="I25704" s="101"/>
    </row>
    <row r="25705" spans="8:9" x14ac:dyDescent="0.2">
      <c r="H25705" s="101"/>
      <c r="I25705" s="101"/>
    </row>
    <row r="25706" spans="8:9" x14ac:dyDescent="0.2">
      <c r="H25706" s="101"/>
      <c r="I25706" s="101"/>
    </row>
    <row r="25707" spans="8:9" x14ac:dyDescent="0.2">
      <c r="H25707" s="101"/>
      <c r="I25707" s="101"/>
    </row>
    <row r="25708" spans="8:9" x14ac:dyDescent="0.2">
      <c r="H25708" s="101"/>
      <c r="I25708" s="101"/>
    </row>
    <row r="25709" spans="8:9" x14ac:dyDescent="0.2">
      <c r="H25709" s="101"/>
      <c r="I25709" s="101"/>
    </row>
    <row r="25710" spans="8:9" x14ac:dyDescent="0.2">
      <c r="H25710" s="101"/>
      <c r="I25710" s="101"/>
    </row>
    <row r="25711" spans="8:9" x14ac:dyDescent="0.2">
      <c r="H25711" s="101"/>
      <c r="I25711" s="101"/>
    </row>
    <row r="25712" spans="8:9" x14ac:dyDescent="0.2">
      <c r="H25712" s="101"/>
      <c r="I25712" s="101"/>
    </row>
    <row r="25713" spans="8:9" x14ac:dyDescent="0.2">
      <c r="H25713" s="101"/>
      <c r="I25713" s="101"/>
    </row>
    <row r="25714" spans="8:9" x14ac:dyDescent="0.2">
      <c r="H25714" s="101"/>
      <c r="I25714" s="101"/>
    </row>
    <row r="25715" spans="8:9" x14ac:dyDescent="0.2">
      <c r="H25715" s="101"/>
      <c r="I25715" s="101"/>
    </row>
    <row r="25716" spans="8:9" x14ac:dyDescent="0.2">
      <c r="H25716" s="101"/>
      <c r="I25716" s="101"/>
    </row>
    <row r="25717" spans="8:9" x14ac:dyDescent="0.2">
      <c r="H25717" s="101"/>
      <c r="I25717" s="101"/>
    </row>
    <row r="25718" spans="8:9" x14ac:dyDescent="0.2">
      <c r="H25718" s="101"/>
      <c r="I25718" s="101"/>
    </row>
    <row r="25719" spans="8:9" x14ac:dyDescent="0.2">
      <c r="H25719" s="101"/>
      <c r="I25719" s="101"/>
    </row>
    <row r="25720" spans="8:9" x14ac:dyDescent="0.2">
      <c r="H25720" s="101"/>
      <c r="I25720" s="101"/>
    </row>
    <row r="25721" spans="8:9" x14ac:dyDescent="0.2">
      <c r="H25721" s="101"/>
      <c r="I25721" s="101"/>
    </row>
    <row r="25722" spans="8:9" x14ac:dyDescent="0.2">
      <c r="H25722" s="101"/>
      <c r="I25722" s="101"/>
    </row>
    <row r="25723" spans="8:9" x14ac:dyDescent="0.2">
      <c r="H25723" s="101"/>
      <c r="I25723" s="101"/>
    </row>
    <row r="25724" spans="8:9" x14ac:dyDescent="0.2">
      <c r="H25724" s="101"/>
      <c r="I25724" s="101"/>
    </row>
    <row r="25725" spans="8:9" x14ac:dyDescent="0.2">
      <c r="H25725" s="101"/>
      <c r="I25725" s="101"/>
    </row>
    <row r="25726" spans="8:9" x14ac:dyDescent="0.2">
      <c r="H25726" s="101"/>
      <c r="I25726" s="101"/>
    </row>
    <row r="25727" spans="8:9" x14ac:dyDescent="0.2">
      <c r="H25727" s="101"/>
      <c r="I25727" s="101"/>
    </row>
    <row r="25728" spans="8:9" x14ac:dyDescent="0.2">
      <c r="H25728" s="101"/>
      <c r="I25728" s="101"/>
    </row>
    <row r="25729" spans="8:9" x14ac:dyDescent="0.2">
      <c r="H25729" s="101"/>
      <c r="I25729" s="101"/>
    </row>
    <row r="25730" spans="8:9" x14ac:dyDescent="0.2">
      <c r="H25730" s="101"/>
      <c r="I25730" s="101"/>
    </row>
    <row r="25731" spans="8:9" x14ac:dyDescent="0.2">
      <c r="H25731" s="101"/>
      <c r="I25731" s="101"/>
    </row>
    <row r="25732" spans="8:9" x14ac:dyDescent="0.2">
      <c r="H25732" s="101"/>
      <c r="I25732" s="101"/>
    </row>
    <row r="25733" spans="8:9" x14ac:dyDescent="0.2">
      <c r="H25733" s="101"/>
      <c r="I25733" s="101"/>
    </row>
    <row r="25734" spans="8:9" x14ac:dyDescent="0.2">
      <c r="H25734" s="101"/>
      <c r="I25734" s="101"/>
    </row>
    <row r="25735" spans="8:9" x14ac:dyDescent="0.2">
      <c r="H25735" s="101"/>
      <c r="I25735" s="101"/>
    </row>
    <row r="25736" spans="8:9" x14ac:dyDescent="0.2">
      <c r="H25736" s="101"/>
      <c r="I25736" s="101"/>
    </row>
    <row r="25737" spans="8:9" x14ac:dyDescent="0.2">
      <c r="H25737" s="101"/>
      <c r="I25737" s="101"/>
    </row>
    <row r="25738" spans="8:9" x14ac:dyDescent="0.2">
      <c r="H25738" s="101"/>
      <c r="I25738" s="101"/>
    </row>
    <row r="25739" spans="8:9" x14ac:dyDescent="0.2">
      <c r="H25739" s="101"/>
      <c r="I25739" s="101"/>
    </row>
    <row r="25740" spans="8:9" x14ac:dyDescent="0.2">
      <c r="H25740" s="101"/>
      <c r="I25740" s="101"/>
    </row>
    <row r="25741" spans="8:9" x14ac:dyDescent="0.2">
      <c r="H25741" s="101"/>
      <c r="I25741" s="101"/>
    </row>
    <row r="25742" spans="8:9" x14ac:dyDescent="0.2">
      <c r="H25742" s="101"/>
      <c r="I25742" s="101"/>
    </row>
    <row r="25743" spans="8:9" x14ac:dyDescent="0.2">
      <c r="H25743" s="101"/>
      <c r="I25743" s="101"/>
    </row>
    <row r="25744" spans="8:9" x14ac:dyDescent="0.2">
      <c r="H25744" s="101"/>
      <c r="I25744" s="101"/>
    </row>
    <row r="25745" spans="8:9" x14ac:dyDescent="0.2">
      <c r="H25745" s="101"/>
      <c r="I25745" s="101"/>
    </row>
    <row r="25746" spans="8:9" x14ac:dyDescent="0.2">
      <c r="H25746" s="101"/>
      <c r="I25746" s="101"/>
    </row>
    <row r="25747" spans="8:9" x14ac:dyDescent="0.2">
      <c r="H25747" s="101"/>
      <c r="I25747" s="101"/>
    </row>
    <row r="25748" spans="8:9" x14ac:dyDescent="0.2">
      <c r="H25748" s="101"/>
      <c r="I25748" s="101"/>
    </row>
    <row r="25749" spans="8:9" x14ac:dyDescent="0.2">
      <c r="H25749" s="101"/>
      <c r="I25749" s="101"/>
    </row>
    <row r="25750" spans="8:9" x14ac:dyDescent="0.2">
      <c r="H25750" s="101"/>
      <c r="I25750" s="101"/>
    </row>
    <row r="25751" spans="8:9" x14ac:dyDescent="0.2">
      <c r="H25751" s="101"/>
      <c r="I25751" s="101"/>
    </row>
    <row r="25752" spans="8:9" x14ac:dyDescent="0.2">
      <c r="H25752" s="101"/>
      <c r="I25752" s="101"/>
    </row>
    <row r="25753" spans="8:9" x14ac:dyDescent="0.2">
      <c r="H25753" s="101"/>
      <c r="I25753" s="101"/>
    </row>
    <row r="25754" spans="8:9" x14ac:dyDescent="0.2">
      <c r="H25754" s="101"/>
      <c r="I25754" s="101"/>
    </row>
    <row r="25755" spans="8:9" x14ac:dyDescent="0.2">
      <c r="H25755" s="101"/>
      <c r="I25755" s="101"/>
    </row>
    <row r="25756" spans="8:9" x14ac:dyDescent="0.2">
      <c r="H25756" s="101"/>
      <c r="I25756" s="101"/>
    </row>
    <row r="25757" spans="8:9" x14ac:dyDescent="0.2">
      <c r="H25757" s="101"/>
      <c r="I25757" s="101"/>
    </row>
    <row r="25758" spans="8:9" x14ac:dyDescent="0.2">
      <c r="H25758" s="101"/>
      <c r="I25758" s="101"/>
    </row>
    <row r="25759" spans="8:9" x14ac:dyDescent="0.2">
      <c r="H25759" s="101"/>
      <c r="I25759" s="101"/>
    </row>
    <row r="25760" spans="8:9" x14ac:dyDescent="0.2">
      <c r="H25760" s="101"/>
      <c r="I25760" s="101"/>
    </row>
    <row r="25761" spans="8:9" x14ac:dyDescent="0.2">
      <c r="H25761" s="101"/>
      <c r="I25761" s="101"/>
    </row>
    <row r="25762" spans="8:9" x14ac:dyDescent="0.2">
      <c r="H25762" s="101"/>
      <c r="I25762" s="101"/>
    </row>
    <row r="25763" spans="8:9" x14ac:dyDescent="0.2">
      <c r="H25763" s="101"/>
      <c r="I25763" s="101"/>
    </row>
    <row r="25764" spans="8:9" x14ac:dyDescent="0.2">
      <c r="H25764" s="101"/>
      <c r="I25764" s="101"/>
    </row>
    <row r="25765" spans="8:9" x14ac:dyDescent="0.2">
      <c r="H25765" s="101"/>
      <c r="I25765" s="101"/>
    </row>
    <row r="25766" spans="8:9" x14ac:dyDescent="0.2">
      <c r="H25766" s="101"/>
      <c r="I25766" s="101"/>
    </row>
    <row r="25767" spans="8:9" x14ac:dyDescent="0.2">
      <c r="H25767" s="101"/>
      <c r="I25767" s="101"/>
    </row>
    <row r="25768" spans="8:9" x14ac:dyDescent="0.2">
      <c r="H25768" s="101"/>
      <c r="I25768" s="101"/>
    </row>
    <row r="25769" spans="8:9" x14ac:dyDescent="0.2">
      <c r="H25769" s="101"/>
      <c r="I25769" s="101"/>
    </row>
    <row r="25770" spans="8:9" x14ac:dyDescent="0.2">
      <c r="H25770" s="101"/>
      <c r="I25770" s="101"/>
    </row>
    <row r="25771" spans="8:9" x14ac:dyDescent="0.2">
      <c r="H25771" s="101"/>
      <c r="I25771" s="101"/>
    </row>
    <row r="25772" spans="8:9" x14ac:dyDescent="0.2">
      <c r="H25772" s="101"/>
      <c r="I25772" s="101"/>
    </row>
    <row r="25773" spans="8:9" x14ac:dyDescent="0.2">
      <c r="H25773" s="101"/>
      <c r="I25773" s="101"/>
    </row>
    <row r="25774" spans="8:9" x14ac:dyDescent="0.2">
      <c r="H25774" s="101"/>
      <c r="I25774" s="101"/>
    </row>
    <row r="25775" spans="8:9" x14ac:dyDescent="0.2">
      <c r="H25775" s="101"/>
      <c r="I25775" s="101"/>
    </row>
    <row r="25776" spans="8:9" x14ac:dyDescent="0.2">
      <c r="H25776" s="101"/>
      <c r="I25776" s="101"/>
    </row>
    <row r="25777" spans="8:9" x14ac:dyDescent="0.2">
      <c r="H25777" s="101"/>
      <c r="I25777" s="101"/>
    </row>
    <row r="25778" spans="8:9" x14ac:dyDescent="0.2">
      <c r="H25778" s="101"/>
      <c r="I25778" s="101"/>
    </row>
    <row r="25779" spans="8:9" x14ac:dyDescent="0.2">
      <c r="H25779" s="101"/>
      <c r="I25779" s="101"/>
    </row>
    <row r="25780" spans="8:9" x14ac:dyDescent="0.2">
      <c r="H25780" s="101"/>
      <c r="I25780" s="101"/>
    </row>
    <row r="25781" spans="8:9" x14ac:dyDescent="0.2">
      <c r="H25781" s="101"/>
      <c r="I25781" s="101"/>
    </row>
    <row r="25782" spans="8:9" x14ac:dyDescent="0.2">
      <c r="H25782" s="101"/>
      <c r="I25782" s="101"/>
    </row>
    <row r="25783" spans="8:9" x14ac:dyDescent="0.2">
      <c r="H25783" s="101"/>
      <c r="I25783" s="101"/>
    </row>
    <row r="25784" spans="8:9" x14ac:dyDescent="0.2">
      <c r="H25784" s="101"/>
      <c r="I25784" s="101"/>
    </row>
    <row r="25785" spans="8:9" x14ac:dyDescent="0.2">
      <c r="H25785" s="101"/>
      <c r="I25785" s="101"/>
    </row>
    <row r="25786" spans="8:9" x14ac:dyDescent="0.2">
      <c r="H25786" s="101"/>
      <c r="I25786" s="101"/>
    </row>
    <row r="25787" spans="8:9" x14ac:dyDescent="0.2">
      <c r="H25787" s="101"/>
      <c r="I25787" s="101"/>
    </row>
    <row r="25788" spans="8:9" x14ac:dyDescent="0.2">
      <c r="H25788" s="101"/>
      <c r="I25788" s="101"/>
    </row>
    <row r="25789" spans="8:9" x14ac:dyDescent="0.2">
      <c r="H25789" s="101"/>
      <c r="I25789" s="101"/>
    </row>
    <row r="25790" spans="8:9" x14ac:dyDescent="0.2">
      <c r="H25790" s="101"/>
      <c r="I25790" s="101"/>
    </row>
    <row r="25791" spans="8:9" x14ac:dyDescent="0.2">
      <c r="H25791" s="101"/>
      <c r="I25791" s="101"/>
    </row>
    <row r="25792" spans="8:9" x14ac:dyDescent="0.2">
      <c r="H25792" s="101"/>
      <c r="I25792" s="101"/>
    </row>
    <row r="25793" spans="8:9" x14ac:dyDescent="0.2">
      <c r="H25793" s="101"/>
      <c r="I25793" s="101"/>
    </row>
    <row r="25794" spans="8:9" x14ac:dyDescent="0.2">
      <c r="H25794" s="101"/>
      <c r="I25794" s="101"/>
    </row>
    <row r="25795" spans="8:9" x14ac:dyDescent="0.2">
      <c r="H25795" s="101"/>
      <c r="I25795" s="101"/>
    </row>
    <row r="25796" spans="8:9" x14ac:dyDescent="0.2">
      <c r="H25796" s="101"/>
      <c r="I25796" s="101"/>
    </row>
    <row r="25797" spans="8:9" x14ac:dyDescent="0.2">
      <c r="H25797" s="101"/>
      <c r="I25797" s="101"/>
    </row>
    <row r="25798" spans="8:9" x14ac:dyDescent="0.2">
      <c r="H25798" s="101"/>
      <c r="I25798" s="101"/>
    </row>
    <row r="25799" spans="8:9" x14ac:dyDescent="0.2">
      <c r="H25799" s="101"/>
      <c r="I25799" s="101"/>
    </row>
    <row r="25800" spans="8:9" x14ac:dyDescent="0.2">
      <c r="H25800" s="101"/>
      <c r="I25800" s="101"/>
    </row>
    <row r="25801" spans="8:9" x14ac:dyDescent="0.2">
      <c r="H25801" s="101"/>
      <c r="I25801" s="101"/>
    </row>
    <row r="25802" spans="8:9" x14ac:dyDescent="0.2">
      <c r="H25802" s="101"/>
      <c r="I25802" s="101"/>
    </row>
    <row r="25803" spans="8:9" x14ac:dyDescent="0.2">
      <c r="H25803" s="101"/>
      <c r="I25803" s="101"/>
    </row>
    <row r="25804" spans="8:9" x14ac:dyDescent="0.2">
      <c r="H25804" s="101"/>
      <c r="I25804" s="101"/>
    </row>
    <row r="25805" spans="8:9" x14ac:dyDescent="0.2">
      <c r="H25805" s="101"/>
      <c r="I25805" s="101"/>
    </row>
    <row r="25806" spans="8:9" x14ac:dyDescent="0.2">
      <c r="H25806" s="101"/>
      <c r="I25806" s="101"/>
    </row>
    <row r="25807" spans="8:9" x14ac:dyDescent="0.2">
      <c r="H25807" s="101"/>
      <c r="I25807" s="101"/>
    </row>
    <row r="25808" spans="8:9" x14ac:dyDescent="0.2">
      <c r="H25808" s="101"/>
      <c r="I25808" s="101"/>
    </row>
    <row r="25809" spans="8:9" x14ac:dyDescent="0.2">
      <c r="H25809" s="101"/>
      <c r="I25809" s="101"/>
    </row>
    <row r="25810" spans="8:9" x14ac:dyDescent="0.2">
      <c r="H25810" s="101"/>
      <c r="I25810" s="101"/>
    </row>
    <row r="25811" spans="8:9" x14ac:dyDescent="0.2">
      <c r="H25811" s="101"/>
      <c r="I25811" s="101"/>
    </row>
    <row r="25812" spans="8:9" x14ac:dyDescent="0.2">
      <c r="H25812" s="101"/>
      <c r="I25812" s="101"/>
    </row>
    <row r="25813" spans="8:9" x14ac:dyDescent="0.2">
      <c r="H25813" s="101"/>
      <c r="I25813" s="101"/>
    </row>
    <row r="25814" spans="8:9" x14ac:dyDescent="0.2">
      <c r="H25814" s="101"/>
      <c r="I25814" s="101"/>
    </row>
    <row r="25815" spans="8:9" x14ac:dyDescent="0.2">
      <c r="H25815" s="101"/>
      <c r="I25815" s="101"/>
    </row>
    <row r="25816" spans="8:9" x14ac:dyDescent="0.2">
      <c r="H25816" s="101"/>
      <c r="I25816" s="101"/>
    </row>
    <row r="25817" spans="8:9" x14ac:dyDescent="0.2">
      <c r="H25817" s="101"/>
      <c r="I25817" s="101"/>
    </row>
    <row r="25818" spans="8:9" x14ac:dyDescent="0.2">
      <c r="H25818" s="101"/>
      <c r="I25818" s="101"/>
    </row>
    <row r="25819" spans="8:9" x14ac:dyDescent="0.2">
      <c r="H25819" s="101"/>
      <c r="I25819" s="101"/>
    </row>
    <row r="25820" spans="8:9" x14ac:dyDescent="0.2">
      <c r="H25820" s="101"/>
      <c r="I25820" s="101"/>
    </row>
    <row r="25821" spans="8:9" x14ac:dyDescent="0.2">
      <c r="H25821" s="101"/>
      <c r="I25821" s="101"/>
    </row>
    <row r="25822" spans="8:9" x14ac:dyDescent="0.2">
      <c r="H25822" s="101"/>
      <c r="I25822" s="101"/>
    </row>
    <row r="25823" spans="8:9" x14ac:dyDescent="0.2">
      <c r="H25823" s="101"/>
      <c r="I25823" s="101"/>
    </row>
    <row r="25824" spans="8:9" x14ac:dyDescent="0.2">
      <c r="H25824" s="101"/>
      <c r="I25824" s="101"/>
    </row>
    <row r="25825" spans="8:9" x14ac:dyDescent="0.2">
      <c r="H25825" s="101"/>
      <c r="I25825" s="101"/>
    </row>
    <row r="25826" spans="8:9" x14ac:dyDescent="0.2">
      <c r="H25826" s="101"/>
      <c r="I25826" s="101"/>
    </row>
    <row r="25827" spans="8:9" x14ac:dyDescent="0.2">
      <c r="H25827" s="101"/>
      <c r="I25827" s="101"/>
    </row>
    <row r="25828" spans="8:9" x14ac:dyDescent="0.2">
      <c r="H25828" s="101"/>
      <c r="I25828" s="101"/>
    </row>
    <row r="25829" spans="8:9" x14ac:dyDescent="0.2">
      <c r="H25829" s="101"/>
      <c r="I25829" s="101"/>
    </row>
    <row r="25830" spans="8:9" x14ac:dyDescent="0.2">
      <c r="H25830" s="101"/>
      <c r="I25830" s="101"/>
    </row>
    <row r="25831" spans="8:9" x14ac:dyDescent="0.2">
      <c r="H25831" s="101"/>
      <c r="I25831" s="101"/>
    </row>
    <row r="25832" spans="8:9" x14ac:dyDescent="0.2">
      <c r="H25832" s="101"/>
      <c r="I25832" s="101"/>
    </row>
    <row r="25833" spans="8:9" x14ac:dyDescent="0.2">
      <c r="H25833" s="101"/>
      <c r="I25833" s="101"/>
    </row>
    <row r="25834" spans="8:9" x14ac:dyDescent="0.2">
      <c r="H25834" s="101"/>
      <c r="I25834" s="101"/>
    </row>
    <row r="25835" spans="8:9" x14ac:dyDescent="0.2">
      <c r="H25835" s="101"/>
      <c r="I25835" s="101"/>
    </row>
    <row r="25836" spans="8:9" x14ac:dyDescent="0.2">
      <c r="H25836" s="101"/>
      <c r="I25836" s="101"/>
    </row>
    <row r="25837" spans="8:9" x14ac:dyDescent="0.2">
      <c r="H25837" s="101"/>
      <c r="I25837" s="101"/>
    </row>
    <row r="25838" spans="8:9" x14ac:dyDescent="0.2">
      <c r="H25838" s="101"/>
      <c r="I25838" s="101"/>
    </row>
    <row r="25839" spans="8:9" x14ac:dyDescent="0.2">
      <c r="H25839" s="101"/>
      <c r="I25839" s="101"/>
    </row>
    <row r="25840" spans="8:9" x14ac:dyDescent="0.2">
      <c r="H25840" s="101"/>
      <c r="I25840" s="101"/>
    </row>
    <row r="25841" spans="8:9" x14ac:dyDescent="0.2">
      <c r="H25841" s="101"/>
      <c r="I25841" s="101"/>
    </row>
    <row r="25842" spans="8:9" x14ac:dyDescent="0.2">
      <c r="H25842" s="101"/>
      <c r="I25842" s="101"/>
    </row>
    <row r="25843" spans="8:9" x14ac:dyDescent="0.2">
      <c r="H25843" s="101"/>
      <c r="I25843" s="101"/>
    </row>
    <row r="25844" spans="8:9" x14ac:dyDescent="0.2">
      <c r="H25844" s="101"/>
      <c r="I25844" s="101"/>
    </row>
    <row r="25845" spans="8:9" x14ac:dyDescent="0.2">
      <c r="H25845" s="101"/>
      <c r="I25845" s="101"/>
    </row>
    <row r="25846" spans="8:9" x14ac:dyDescent="0.2">
      <c r="H25846" s="101"/>
      <c r="I25846" s="101"/>
    </row>
    <row r="25847" spans="8:9" x14ac:dyDescent="0.2">
      <c r="H25847" s="101"/>
      <c r="I25847" s="101"/>
    </row>
    <row r="25848" spans="8:9" x14ac:dyDescent="0.2">
      <c r="H25848" s="101"/>
      <c r="I25848" s="101"/>
    </row>
    <row r="25849" spans="8:9" x14ac:dyDescent="0.2">
      <c r="H25849" s="101"/>
      <c r="I25849" s="101"/>
    </row>
    <row r="25850" spans="8:9" x14ac:dyDescent="0.2">
      <c r="H25850" s="101"/>
      <c r="I25850" s="101"/>
    </row>
    <row r="25851" spans="8:9" x14ac:dyDescent="0.2">
      <c r="H25851" s="101"/>
      <c r="I25851" s="101"/>
    </row>
    <row r="25852" spans="8:9" x14ac:dyDescent="0.2">
      <c r="H25852" s="101"/>
      <c r="I25852" s="101"/>
    </row>
    <row r="25853" spans="8:9" x14ac:dyDescent="0.2">
      <c r="H25853" s="101"/>
      <c r="I25853" s="101"/>
    </row>
    <row r="25854" spans="8:9" x14ac:dyDescent="0.2">
      <c r="H25854" s="101"/>
      <c r="I25854" s="101"/>
    </row>
    <row r="25855" spans="8:9" x14ac:dyDescent="0.2">
      <c r="H25855" s="101"/>
      <c r="I25855" s="101"/>
    </row>
    <row r="25856" spans="8:9" x14ac:dyDescent="0.2">
      <c r="H25856" s="101"/>
      <c r="I25856" s="101"/>
    </row>
    <row r="25857" spans="8:9" x14ac:dyDescent="0.2">
      <c r="H25857" s="101"/>
      <c r="I25857" s="101"/>
    </row>
    <row r="25858" spans="8:9" x14ac:dyDescent="0.2">
      <c r="H25858" s="101"/>
      <c r="I25858" s="101"/>
    </row>
    <row r="25859" spans="8:9" x14ac:dyDescent="0.2">
      <c r="H25859" s="101"/>
      <c r="I25859" s="101"/>
    </row>
    <row r="25860" spans="8:9" x14ac:dyDescent="0.2">
      <c r="H25860" s="101"/>
      <c r="I25860" s="101"/>
    </row>
    <row r="25861" spans="8:9" x14ac:dyDescent="0.2">
      <c r="H25861" s="101"/>
      <c r="I25861" s="101"/>
    </row>
    <row r="25862" spans="8:9" x14ac:dyDescent="0.2">
      <c r="H25862" s="101"/>
      <c r="I25862" s="101"/>
    </row>
    <row r="25863" spans="8:9" x14ac:dyDescent="0.2">
      <c r="H25863" s="101"/>
      <c r="I25863" s="101"/>
    </row>
    <row r="25864" spans="8:9" x14ac:dyDescent="0.2">
      <c r="H25864" s="101"/>
      <c r="I25864" s="101"/>
    </row>
    <row r="25865" spans="8:9" x14ac:dyDescent="0.2">
      <c r="H25865" s="101"/>
      <c r="I25865" s="101"/>
    </row>
    <row r="25866" spans="8:9" x14ac:dyDescent="0.2">
      <c r="H25866" s="101"/>
      <c r="I25866" s="101"/>
    </row>
    <row r="25867" spans="8:9" x14ac:dyDescent="0.2">
      <c r="H25867" s="101"/>
      <c r="I25867" s="101"/>
    </row>
    <row r="25868" spans="8:9" x14ac:dyDescent="0.2">
      <c r="H25868" s="101"/>
      <c r="I25868" s="101"/>
    </row>
    <row r="25869" spans="8:9" x14ac:dyDescent="0.2">
      <c r="H25869" s="101"/>
      <c r="I25869" s="101"/>
    </row>
    <row r="25870" spans="8:9" x14ac:dyDescent="0.2">
      <c r="H25870" s="101"/>
      <c r="I25870" s="101"/>
    </row>
    <row r="25871" spans="8:9" x14ac:dyDescent="0.2">
      <c r="H25871" s="101"/>
      <c r="I25871" s="101"/>
    </row>
    <row r="25872" spans="8:9" x14ac:dyDescent="0.2">
      <c r="H25872" s="101"/>
      <c r="I25872" s="101"/>
    </row>
    <row r="25873" spans="8:9" x14ac:dyDescent="0.2">
      <c r="H25873" s="101"/>
      <c r="I25873" s="101"/>
    </row>
    <row r="25874" spans="8:9" x14ac:dyDescent="0.2">
      <c r="H25874" s="101"/>
      <c r="I25874" s="101"/>
    </row>
    <row r="25875" spans="8:9" x14ac:dyDescent="0.2">
      <c r="H25875" s="101"/>
      <c r="I25875" s="101"/>
    </row>
    <row r="25876" spans="8:9" x14ac:dyDescent="0.2">
      <c r="H25876" s="101"/>
      <c r="I25876" s="101"/>
    </row>
    <row r="25877" spans="8:9" x14ac:dyDescent="0.2">
      <c r="H25877" s="101"/>
      <c r="I25877" s="101"/>
    </row>
    <row r="25878" spans="8:9" x14ac:dyDescent="0.2">
      <c r="H25878" s="101"/>
      <c r="I25878" s="101"/>
    </row>
    <row r="25879" spans="8:9" x14ac:dyDescent="0.2">
      <c r="H25879" s="101"/>
      <c r="I25879" s="101"/>
    </row>
    <row r="25880" spans="8:9" x14ac:dyDescent="0.2">
      <c r="H25880" s="101"/>
      <c r="I25880" s="101"/>
    </row>
    <row r="25881" spans="8:9" x14ac:dyDescent="0.2">
      <c r="H25881" s="101"/>
      <c r="I25881" s="101"/>
    </row>
    <row r="25882" spans="8:9" x14ac:dyDescent="0.2">
      <c r="H25882" s="101"/>
      <c r="I25882" s="101"/>
    </row>
    <row r="25883" spans="8:9" x14ac:dyDescent="0.2">
      <c r="H25883" s="101"/>
      <c r="I25883" s="101"/>
    </row>
    <row r="25884" spans="8:9" x14ac:dyDescent="0.2">
      <c r="H25884" s="101"/>
      <c r="I25884" s="101"/>
    </row>
    <row r="25885" spans="8:9" x14ac:dyDescent="0.2">
      <c r="H25885" s="101"/>
      <c r="I25885" s="101"/>
    </row>
    <row r="25886" spans="8:9" x14ac:dyDescent="0.2">
      <c r="H25886" s="101"/>
      <c r="I25886" s="101"/>
    </row>
    <row r="25887" spans="8:9" x14ac:dyDescent="0.2">
      <c r="H25887" s="101"/>
      <c r="I25887" s="101"/>
    </row>
    <row r="25888" spans="8:9" x14ac:dyDescent="0.2">
      <c r="H25888" s="101"/>
      <c r="I25888" s="101"/>
    </row>
    <row r="25889" spans="8:9" x14ac:dyDescent="0.2">
      <c r="H25889" s="101"/>
      <c r="I25889" s="101"/>
    </row>
    <row r="25890" spans="8:9" x14ac:dyDescent="0.2">
      <c r="H25890" s="101"/>
      <c r="I25890" s="101"/>
    </row>
    <row r="25891" spans="8:9" x14ac:dyDescent="0.2">
      <c r="H25891" s="101"/>
      <c r="I25891" s="101"/>
    </row>
    <row r="25892" spans="8:9" x14ac:dyDescent="0.2">
      <c r="H25892" s="101"/>
      <c r="I25892" s="101"/>
    </row>
    <row r="25893" spans="8:9" x14ac:dyDescent="0.2">
      <c r="H25893" s="101"/>
      <c r="I25893" s="101"/>
    </row>
    <row r="25894" spans="8:9" x14ac:dyDescent="0.2">
      <c r="H25894" s="101"/>
      <c r="I25894" s="101"/>
    </row>
    <row r="25895" spans="8:9" x14ac:dyDescent="0.2">
      <c r="H25895" s="101"/>
      <c r="I25895" s="101"/>
    </row>
    <row r="25896" spans="8:9" x14ac:dyDescent="0.2">
      <c r="H25896" s="101"/>
      <c r="I25896" s="101"/>
    </row>
    <row r="25897" spans="8:9" x14ac:dyDescent="0.2">
      <c r="H25897" s="101"/>
      <c r="I25897" s="101"/>
    </row>
    <row r="25898" spans="8:9" x14ac:dyDescent="0.2">
      <c r="H25898" s="101"/>
      <c r="I25898" s="101"/>
    </row>
    <row r="25899" spans="8:9" x14ac:dyDescent="0.2">
      <c r="H25899" s="101"/>
      <c r="I25899" s="101"/>
    </row>
    <row r="25900" spans="8:9" x14ac:dyDescent="0.2">
      <c r="H25900" s="101"/>
      <c r="I25900" s="101"/>
    </row>
    <row r="25901" spans="8:9" x14ac:dyDescent="0.2">
      <c r="H25901" s="101"/>
      <c r="I25901" s="101"/>
    </row>
    <row r="25902" spans="8:9" x14ac:dyDescent="0.2">
      <c r="H25902" s="101"/>
      <c r="I25902" s="101"/>
    </row>
    <row r="25903" spans="8:9" x14ac:dyDescent="0.2">
      <c r="H25903" s="101"/>
      <c r="I25903" s="101"/>
    </row>
    <row r="25904" spans="8:9" x14ac:dyDescent="0.2">
      <c r="H25904" s="101"/>
      <c r="I25904" s="101"/>
    </row>
    <row r="25905" spans="8:9" x14ac:dyDescent="0.2">
      <c r="H25905" s="101"/>
      <c r="I25905" s="101"/>
    </row>
    <row r="25906" spans="8:9" x14ac:dyDescent="0.2">
      <c r="H25906" s="101"/>
      <c r="I25906" s="101"/>
    </row>
    <row r="25907" spans="8:9" x14ac:dyDescent="0.2">
      <c r="H25907" s="101"/>
      <c r="I25907" s="101"/>
    </row>
    <row r="25908" spans="8:9" x14ac:dyDescent="0.2">
      <c r="H25908" s="101"/>
      <c r="I25908" s="101"/>
    </row>
    <row r="25909" spans="8:9" x14ac:dyDescent="0.2">
      <c r="H25909" s="101"/>
      <c r="I25909" s="101"/>
    </row>
    <row r="25910" spans="8:9" x14ac:dyDescent="0.2">
      <c r="H25910" s="101"/>
      <c r="I25910" s="101"/>
    </row>
    <row r="25911" spans="8:9" x14ac:dyDescent="0.2">
      <c r="H25911" s="101"/>
      <c r="I25911" s="101"/>
    </row>
    <row r="25912" spans="8:9" x14ac:dyDescent="0.2">
      <c r="H25912" s="101"/>
      <c r="I25912" s="101"/>
    </row>
    <row r="25913" spans="8:9" x14ac:dyDescent="0.2">
      <c r="H25913" s="101"/>
      <c r="I25913" s="101"/>
    </row>
    <row r="25914" spans="8:9" x14ac:dyDescent="0.2">
      <c r="H25914" s="101"/>
      <c r="I25914" s="101"/>
    </row>
    <row r="25915" spans="8:9" x14ac:dyDescent="0.2">
      <c r="H25915" s="101"/>
      <c r="I25915" s="101"/>
    </row>
    <row r="25916" spans="8:9" x14ac:dyDescent="0.2">
      <c r="H25916" s="101"/>
      <c r="I25916" s="101"/>
    </row>
    <row r="25917" spans="8:9" x14ac:dyDescent="0.2">
      <c r="H25917" s="101"/>
      <c r="I25917" s="101"/>
    </row>
    <row r="25918" spans="8:9" x14ac:dyDescent="0.2">
      <c r="H25918" s="101"/>
      <c r="I25918" s="101"/>
    </row>
    <row r="25919" spans="8:9" x14ac:dyDescent="0.2">
      <c r="H25919" s="101"/>
      <c r="I25919" s="101"/>
    </row>
    <row r="25920" spans="8:9" x14ac:dyDescent="0.2">
      <c r="H25920" s="101"/>
      <c r="I25920" s="101"/>
    </row>
    <row r="25921" spans="8:9" x14ac:dyDescent="0.2">
      <c r="H25921" s="101"/>
      <c r="I25921" s="101"/>
    </row>
    <row r="25922" spans="8:9" x14ac:dyDescent="0.2">
      <c r="H25922" s="101"/>
      <c r="I25922" s="101"/>
    </row>
    <row r="25923" spans="8:9" x14ac:dyDescent="0.2">
      <c r="H25923" s="101"/>
      <c r="I25923" s="101"/>
    </row>
    <row r="25924" spans="8:9" x14ac:dyDescent="0.2">
      <c r="H25924" s="101"/>
      <c r="I25924" s="101"/>
    </row>
    <row r="25925" spans="8:9" x14ac:dyDescent="0.2">
      <c r="H25925" s="101"/>
      <c r="I25925" s="101"/>
    </row>
    <row r="25926" spans="8:9" x14ac:dyDescent="0.2">
      <c r="H25926" s="101"/>
      <c r="I25926" s="101"/>
    </row>
    <row r="25927" spans="8:9" x14ac:dyDescent="0.2">
      <c r="H25927" s="101"/>
      <c r="I25927" s="101"/>
    </row>
    <row r="25928" spans="8:9" x14ac:dyDescent="0.2">
      <c r="H25928" s="101"/>
      <c r="I25928" s="101"/>
    </row>
    <row r="25929" spans="8:9" x14ac:dyDescent="0.2">
      <c r="H25929" s="101"/>
      <c r="I25929" s="101"/>
    </row>
    <row r="25930" spans="8:9" x14ac:dyDescent="0.2">
      <c r="H25930" s="101"/>
      <c r="I25930" s="101"/>
    </row>
    <row r="25931" spans="8:9" x14ac:dyDescent="0.2">
      <c r="H25931" s="101"/>
      <c r="I25931" s="101"/>
    </row>
    <row r="25932" spans="8:9" x14ac:dyDescent="0.2">
      <c r="H25932" s="101"/>
      <c r="I25932" s="101"/>
    </row>
    <row r="25933" spans="8:9" x14ac:dyDescent="0.2">
      <c r="H25933" s="101"/>
      <c r="I25933" s="101"/>
    </row>
    <row r="25934" spans="8:9" x14ac:dyDescent="0.2">
      <c r="H25934" s="101"/>
      <c r="I25934" s="101"/>
    </row>
    <row r="25935" spans="8:9" x14ac:dyDescent="0.2">
      <c r="H25935" s="101"/>
      <c r="I25935" s="101"/>
    </row>
    <row r="25936" spans="8:9" x14ac:dyDescent="0.2">
      <c r="H25936" s="101"/>
      <c r="I25936" s="101"/>
    </row>
    <row r="25937" spans="8:9" x14ac:dyDescent="0.2">
      <c r="H25937" s="101"/>
      <c r="I25937" s="101"/>
    </row>
    <row r="25938" spans="8:9" x14ac:dyDescent="0.2">
      <c r="H25938" s="101"/>
      <c r="I25938" s="101"/>
    </row>
    <row r="25939" spans="8:9" x14ac:dyDescent="0.2">
      <c r="H25939" s="101"/>
      <c r="I25939" s="101"/>
    </row>
    <row r="25940" spans="8:9" x14ac:dyDescent="0.2">
      <c r="H25940" s="101"/>
      <c r="I25940" s="101"/>
    </row>
    <row r="25941" spans="8:9" x14ac:dyDescent="0.2">
      <c r="H25941" s="101"/>
      <c r="I25941" s="101"/>
    </row>
    <row r="25942" spans="8:9" x14ac:dyDescent="0.2">
      <c r="H25942" s="101"/>
      <c r="I25942" s="101"/>
    </row>
    <row r="25943" spans="8:9" x14ac:dyDescent="0.2">
      <c r="H25943" s="101"/>
      <c r="I25943" s="101"/>
    </row>
    <row r="25944" spans="8:9" x14ac:dyDescent="0.2">
      <c r="H25944" s="101"/>
      <c r="I25944" s="101"/>
    </row>
    <row r="25945" spans="8:9" x14ac:dyDescent="0.2">
      <c r="H25945" s="101"/>
      <c r="I25945" s="101"/>
    </row>
    <row r="25946" spans="8:9" x14ac:dyDescent="0.2">
      <c r="H25946" s="101"/>
      <c r="I25946" s="101"/>
    </row>
    <row r="25947" spans="8:9" x14ac:dyDescent="0.2">
      <c r="H25947" s="101"/>
      <c r="I25947" s="101"/>
    </row>
    <row r="25948" spans="8:9" x14ac:dyDescent="0.2">
      <c r="H25948" s="101"/>
      <c r="I25948" s="101"/>
    </row>
    <row r="25949" spans="8:9" x14ac:dyDescent="0.2">
      <c r="H25949" s="101"/>
      <c r="I25949" s="101"/>
    </row>
    <row r="25950" spans="8:9" x14ac:dyDescent="0.2">
      <c r="H25950" s="101"/>
      <c r="I25950" s="101"/>
    </row>
    <row r="25951" spans="8:9" x14ac:dyDescent="0.2">
      <c r="H25951" s="101"/>
      <c r="I25951" s="101"/>
    </row>
    <row r="25952" spans="8:9" x14ac:dyDescent="0.2">
      <c r="H25952" s="101"/>
      <c r="I25952" s="101"/>
    </row>
    <row r="25953" spans="8:9" x14ac:dyDescent="0.2">
      <c r="H25953" s="101"/>
      <c r="I25953" s="101"/>
    </row>
    <row r="25954" spans="8:9" x14ac:dyDescent="0.2">
      <c r="H25954" s="101"/>
      <c r="I25954" s="101"/>
    </row>
    <row r="25955" spans="8:9" x14ac:dyDescent="0.2">
      <c r="H25955" s="101"/>
      <c r="I25955" s="101"/>
    </row>
    <row r="25956" spans="8:9" x14ac:dyDescent="0.2">
      <c r="H25956" s="101"/>
      <c r="I25956" s="101"/>
    </row>
    <row r="25957" spans="8:9" x14ac:dyDescent="0.2">
      <c r="H25957" s="101"/>
      <c r="I25957" s="101"/>
    </row>
    <row r="25958" spans="8:9" x14ac:dyDescent="0.2">
      <c r="H25958" s="101"/>
      <c r="I25958" s="101"/>
    </row>
    <row r="25959" spans="8:9" x14ac:dyDescent="0.2">
      <c r="H25959" s="101"/>
      <c r="I25959" s="101"/>
    </row>
    <row r="25960" spans="8:9" x14ac:dyDescent="0.2">
      <c r="H25960" s="101"/>
      <c r="I25960" s="101"/>
    </row>
    <row r="25961" spans="8:9" x14ac:dyDescent="0.2">
      <c r="H25961" s="101"/>
      <c r="I25961" s="101"/>
    </row>
    <row r="25962" spans="8:9" x14ac:dyDescent="0.2">
      <c r="H25962" s="101"/>
      <c r="I25962" s="101"/>
    </row>
    <row r="25963" spans="8:9" x14ac:dyDescent="0.2">
      <c r="H25963" s="101"/>
      <c r="I25963" s="101"/>
    </row>
    <row r="25964" spans="8:9" x14ac:dyDescent="0.2">
      <c r="H25964" s="101"/>
      <c r="I25964" s="101"/>
    </row>
    <row r="25965" spans="8:9" x14ac:dyDescent="0.2">
      <c r="H25965" s="101"/>
      <c r="I25965" s="101"/>
    </row>
    <row r="25966" spans="8:9" x14ac:dyDescent="0.2">
      <c r="H25966" s="101"/>
      <c r="I25966" s="101"/>
    </row>
    <row r="25967" spans="8:9" x14ac:dyDescent="0.2">
      <c r="H25967" s="101"/>
      <c r="I25967" s="101"/>
    </row>
    <row r="25968" spans="8:9" x14ac:dyDescent="0.2">
      <c r="H25968" s="101"/>
      <c r="I25968" s="101"/>
    </row>
    <row r="25969" spans="8:9" x14ac:dyDescent="0.2">
      <c r="H25969" s="101"/>
      <c r="I25969" s="101"/>
    </row>
    <row r="25970" spans="8:9" x14ac:dyDescent="0.2">
      <c r="H25970" s="101"/>
      <c r="I25970" s="101"/>
    </row>
    <row r="25971" spans="8:9" x14ac:dyDescent="0.2">
      <c r="H25971" s="101"/>
      <c r="I25971" s="101"/>
    </row>
    <row r="25972" spans="8:9" x14ac:dyDescent="0.2">
      <c r="H25972" s="101"/>
      <c r="I25972" s="101"/>
    </row>
    <row r="25973" spans="8:9" x14ac:dyDescent="0.2">
      <c r="H25973" s="101"/>
      <c r="I25973" s="101"/>
    </row>
    <row r="25974" spans="8:9" x14ac:dyDescent="0.2">
      <c r="H25974" s="101"/>
      <c r="I25974" s="101"/>
    </row>
    <row r="25975" spans="8:9" x14ac:dyDescent="0.2">
      <c r="H25975" s="101"/>
      <c r="I25975" s="101"/>
    </row>
    <row r="25976" spans="8:9" x14ac:dyDescent="0.2">
      <c r="H25976" s="101"/>
      <c r="I25976" s="101"/>
    </row>
    <row r="25977" spans="8:9" x14ac:dyDescent="0.2">
      <c r="H25977" s="101"/>
      <c r="I25977" s="101"/>
    </row>
    <row r="25978" spans="8:9" x14ac:dyDescent="0.2">
      <c r="H25978" s="101"/>
      <c r="I25978" s="101"/>
    </row>
    <row r="25979" spans="8:9" x14ac:dyDescent="0.2">
      <c r="H25979" s="101"/>
      <c r="I25979" s="101"/>
    </row>
    <row r="25980" spans="8:9" x14ac:dyDescent="0.2">
      <c r="H25980" s="101"/>
      <c r="I25980" s="101"/>
    </row>
    <row r="25981" spans="8:9" x14ac:dyDescent="0.2">
      <c r="H25981" s="101"/>
      <c r="I25981" s="101"/>
    </row>
    <row r="25982" spans="8:9" x14ac:dyDescent="0.2">
      <c r="H25982" s="101"/>
      <c r="I25982" s="101"/>
    </row>
    <row r="25983" spans="8:9" x14ac:dyDescent="0.2">
      <c r="H25983" s="101"/>
      <c r="I25983" s="101"/>
    </row>
    <row r="25984" spans="8:9" x14ac:dyDescent="0.2">
      <c r="H25984" s="101"/>
      <c r="I25984" s="101"/>
    </row>
    <row r="25985" spans="8:9" x14ac:dyDescent="0.2">
      <c r="H25985" s="101"/>
      <c r="I25985" s="101"/>
    </row>
    <row r="25986" spans="8:9" x14ac:dyDescent="0.2">
      <c r="H25986" s="101"/>
      <c r="I25986" s="101"/>
    </row>
    <row r="25987" spans="8:9" x14ac:dyDescent="0.2">
      <c r="H25987" s="101"/>
      <c r="I25987" s="101"/>
    </row>
    <row r="25988" spans="8:9" x14ac:dyDescent="0.2">
      <c r="H25988" s="101"/>
      <c r="I25988" s="101"/>
    </row>
    <row r="25989" spans="8:9" x14ac:dyDescent="0.2">
      <c r="H25989" s="101"/>
      <c r="I25989" s="101"/>
    </row>
    <row r="25990" spans="8:9" x14ac:dyDescent="0.2">
      <c r="H25990" s="101"/>
      <c r="I25990" s="101"/>
    </row>
    <row r="25991" spans="8:9" x14ac:dyDescent="0.2">
      <c r="H25991" s="101"/>
      <c r="I25991" s="101"/>
    </row>
    <row r="25992" spans="8:9" x14ac:dyDescent="0.2">
      <c r="H25992" s="101"/>
      <c r="I25992" s="101"/>
    </row>
    <row r="25993" spans="8:9" x14ac:dyDescent="0.2">
      <c r="H25993" s="101"/>
      <c r="I25993" s="101"/>
    </row>
    <row r="25994" spans="8:9" x14ac:dyDescent="0.2">
      <c r="H25994" s="101"/>
      <c r="I25994" s="101"/>
    </row>
    <row r="25995" spans="8:9" x14ac:dyDescent="0.2">
      <c r="H25995" s="101"/>
      <c r="I25995" s="101"/>
    </row>
    <row r="25996" spans="8:9" x14ac:dyDescent="0.2">
      <c r="H25996" s="101"/>
      <c r="I25996" s="101"/>
    </row>
    <row r="25997" spans="8:9" x14ac:dyDescent="0.2">
      <c r="H25997" s="101"/>
      <c r="I25997" s="101"/>
    </row>
    <row r="25998" spans="8:9" x14ac:dyDescent="0.2">
      <c r="H25998" s="101"/>
      <c r="I25998" s="101"/>
    </row>
    <row r="25999" spans="8:9" x14ac:dyDescent="0.2">
      <c r="H25999" s="101"/>
      <c r="I25999" s="101"/>
    </row>
    <row r="26000" spans="8:9" x14ac:dyDescent="0.2">
      <c r="H26000" s="101"/>
      <c r="I26000" s="101"/>
    </row>
    <row r="26001" spans="8:9" x14ac:dyDescent="0.2">
      <c r="H26001" s="101"/>
      <c r="I26001" s="101"/>
    </row>
    <row r="26002" spans="8:9" x14ac:dyDescent="0.2">
      <c r="H26002" s="101"/>
      <c r="I26002" s="101"/>
    </row>
    <row r="26003" spans="8:9" x14ac:dyDescent="0.2">
      <c r="H26003" s="101"/>
      <c r="I26003" s="101"/>
    </row>
    <row r="26004" spans="8:9" x14ac:dyDescent="0.2">
      <c r="H26004" s="101"/>
      <c r="I26004" s="101"/>
    </row>
    <row r="26005" spans="8:9" x14ac:dyDescent="0.2">
      <c r="H26005" s="101"/>
      <c r="I26005" s="101"/>
    </row>
    <row r="26006" spans="8:9" x14ac:dyDescent="0.2">
      <c r="H26006" s="101"/>
      <c r="I26006" s="101"/>
    </row>
    <row r="26007" spans="8:9" x14ac:dyDescent="0.2">
      <c r="H26007" s="101"/>
      <c r="I26007" s="101"/>
    </row>
    <row r="26008" spans="8:9" x14ac:dyDescent="0.2">
      <c r="H26008" s="101"/>
      <c r="I26008" s="101"/>
    </row>
    <row r="26009" spans="8:9" x14ac:dyDescent="0.2">
      <c r="H26009" s="101"/>
      <c r="I26009" s="101"/>
    </row>
    <row r="26010" spans="8:9" x14ac:dyDescent="0.2">
      <c r="H26010" s="101"/>
      <c r="I26010" s="101"/>
    </row>
    <row r="26011" spans="8:9" x14ac:dyDescent="0.2">
      <c r="H26011" s="101"/>
      <c r="I26011" s="101"/>
    </row>
    <row r="26012" spans="8:9" x14ac:dyDescent="0.2">
      <c r="H26012" s="101"/>
      <c r="I26012" s="101"/>
    </row>
    <row r="26013" spans="8:9" x14ac:dyDescent="0.2">
      <c r="H26013" s="101"/>
      <c r="I26013" s="101"/>
    </row>
    <row r="26014" spans="8:9" x14ac:dyDescent="0.2">
      <c r="H26014" s="101"/>
      <c r="I26014" s="101"/>
    </row>
    <row r="26015" spans="8:9" x14ac:dyDescent="0.2">
      <c r="H26015" s="101"/>
      <c r="I26015" s="101"/>
    </row>
    <row r="26016" spans="8:9" x14ac:dyDescent="0.2">
      <c r="H26016" s="101"/>
      <c r="I26016" s="101"/>
    </row>
    <row r="26017" spans="8:9" x14ac:dyDescent="0.2">
      <c r="H26017" s="101"/>
      <c r="I26017" s="101"/>
    </row>
    <row r="26018" spans="8:9" x14ac:dyDescent="0.2">
      <c r="H26018" s="101"/>
      <c r="I26018" s="101"/>
    </row>
    <row r="26019" spans="8:9" x14ac:dyDescent="0.2">
      <c r="H26019" s="101"/>
      <c r="I26019" s="101"/>
    </row>
    <row r="26020" spans="8:9" x14ac:dyDescent="0.2">
      <c r="H26020" s="101"/>
      <c r="I26020" s="101"/>
    </row>
    <row r="26021" spans="8:9" x14ac:dyDescent="0.2">
      <c r="H26021" s="101"/>
      <c r="I26021" s="101"/>
    </row>
    <row r="26022" spans="8:9" x14ac:dyDescent="0.2">
      <c r="H26022" s="101"/>
      <c r="I26022" s="101"/>
    </row>
    <row r="26023" spans="8:9" x14ac:dyDescent="0.2">
      <c r="H26023" s="101"/>
      <c r="I26023" s="101"/>
    </row>
    <row r="26024" spans="8:9" x14ac:dyDescent="0.2">
      <c r="H26024" s="101"/>
      <c r="I26024" s="101"/>
    </row>
    <row r="26025" spans="8:9" x14ac:dyDescent="0.2">
      <c r="H26025" s="101"/>
      <c r="I26025" s="101"/>
    </row>
    <row r="26026" spans="8:9" x14ac:dyDescent="0.2">
      <c r="H26026" s="101"/>
      <c r="I26026" s="101"/>
    </row>
    <row r="26027" spans="8:9" x14ac:dyDescent="0.2">
      <c r="H26027" s="101"/>
      <c r="I26027" s="101"/>
    </row>
    <row r="26028" spans="8:9" x14ac:dyDescent="0.2">
      <c r="H26028" s="101"/>
      <c r="I26028" s="101"/>
    </row>
    <row r="26029" spans="8:9" x14ac:dyDescent="0.2">
      <c r="H26029" s="101"/>
      <c r="I26029" s="101"/>
    </row>
    <row r="26030" spans="8:9" x14ac:dyDescent="0.2">
      <c r="H26030" s="101"/>
      <c r="I26030" s="101"/>
    </row>
    <row r="26031" spans="8:9" x14ac:dyDescent="0.2">
      <c r="H26031" s="101"/>
      <c r="I26031" s="101"/>
    </row>
    <row r="26032" spans="8:9" x14ac:dyDescent="0.2">
      <c r="H26032" s="101"/>
      <c r="I26032" s="101"/>
    </row>
    <row r="26033" spans="8:9" x14ac:dyDescent="0.2">
      <c r="H26033" s="101"/>
      <c r="I26033" s="101"/>
    </row>
    <row r="26034" spans="8:9" x14ac:dyDescent="0.2">
      <c r="H26034" s="101"/>
      <c r="I26034" s="101"/>
    </row>
    <row r="26035" spans="8:9" x14ac:dyDescent="0.2">
      <c r="H26035" s="101"/>
      <c r="I26035" s="101"/>
    </row>
    <row r="26036" spans="8:9" x14ac:dyDescent="0.2">
      <c r="H26036" s="101"/>
      <c r="I26036" s="101"/>
    </row>
    <row r="26037" spans="8:9" x14ac:dyDescent="0.2">
      <c r="H26037" s="101"/>
      <c r="I26037" s="101"/>
    </row>
    <row r="26038" spans="8:9" x14ac:dyDescent="0.2">
      <c r="H26038" s="101"/>
      <c r="I26038" s="101"/>
    </row>
    <row r="26039" spans="8:9" x14ac:dyDescent="0.2">
      <c r="H26039" s="101"/>
      <c r="I26039" s="101"/>
    </row>
    <row r="26040" spans="8:9" x14ac:dyDescent="0.2">
      <c r="H26040" s="101"/>
      <c r="I26040" s="101"/>
    </row>
    <row r="26041" spans="8:9" x14ac:dyDescent="0.2">
      <c r="H26041" s="101"/>
      <c r="I26041" s="101"/>
    </row>
    <row r="26042" spans="8:9" x14ac:dyDescent="0.2">
      <c r="H26042" s="101"/>
      <c r="I26042" s="101"/>
    </row>
    <row r="26043" spans="8:9" x14ac:dyDescent="0.2">
      <c r="H26043" s="101"/>
      <c r="I26043" s="101"/>
    </row>
    <row r="26044" spans="8:9" x14ac:dyDescent="0.2">
      <c r="H26044" s="101"/>
      <c r="I26044" s="101"/>
    </row>
    <row r="26045" spans="8:9" x14ac:dyDescent="0.2">
      <c r="H26045" s="101"/>
      <c r="I26045" s="101"/>
    </row>
    <row r="26046" spans="8:9" x14ac:dyDescent="0.2">
      <c r="H26046" s="101"/>
      <c r="I26046" s="101"/>
    </row>
    <row r="26047" spans="8:9" x14ac:dyDescent="0.2">
      <c r="H26047" s="101"/>
      <c r="I26047" s="101"/>
    </row>
    <row r="26048" spans="8:9" x14ac:dyDescent="0.2">
      <c r="H26048" s="101"/>
      <c r="I26048" s="101"/>
    </row>
    <row r="26049" spans="8:9" x14ac:dyDescent="0.2">
      <c r="H26049" s="101"/>
      <c r="I26049" s="101"/>
    </row>
    <row r="26050" spans="8:9" x14ac:dyDescent="0.2">
      <c r="H26050" s="101"/>
      <c r="I26050" s="101"/>
    </row>
    <row r="26051" spans="8:9" x14ac:dyDescent="0.2">
      <c r="H26051" s="101"/>
      <c r="I26051" s="101"/>
    </row>
    <row r="26052" spans="8:9" x14ac:dyDescent="0.2">
      <c r="H26052" s="101"/>
      <c r="I26052" s="101"/>
    </row>
    <row r="26053" spans="8:9" x14ac:dyDescent="0.2">
      <c r="H26053" s="101"/>
      <c r="I26053" s="101"/>
    </row>
    <row r="26054" spans="8:9" x14ac:dyDescent="0.2">
      <c r="H26054" s="101"/>
      <c r="I26054" s="101"/>
    </row>
    <row r="26055" spans="8:9" x14ac:dyDescent="0.2">
      <c r="H26055" s="101"/>
      <c r="I26055" s="101"/>
    </row>
    <row r="26056" spans="8:9" x14ac:dyDescent="0.2">
      <c r="H26056" s="101"/>
      <c r="I26056" s="101"/>
    </row>
    <row r="26057" spans="8:9" x14ac:dyDescent="0.2">
      <c r="H26057" s="101"/>
      <c r="I26057" s="101"/>
    </row>
    <row r="26058" spans="8:9" x14ac:dyDescent="0.2">
      <c r="H26058" s="101"/>
      <c r="I26058" s="101"/>
    </row>
    <row r="26059" spans="8:9" x14ac:dyDescent="0.2">
      <c r="H26059" s="101"/>
      <c r="I26059" s="101"/>
    </row>
    <row r="26060" spans="8:9" x14ac:dyDescent="0.2">
      <c r="H26060" s="101"/>
      <c r="I26060" s="101"/>
    </row>
    <row r="26061" spans="8:9" x14ac:dyDescent="0.2">
      <c r="H26061" s="101"/>
      <c r="I26061" s="101"/>
    </row>
    <row r="26062" spans="8:9" x14ac:dyDescent="0.2">
      <c r="H26062" s="101"/>
      <c r="I26062" s="101"/>
    </row>
    <row r="26063" spans="8:9" x14ac:dyDescent="0.2">
      <c r="H26063" s="101"/>
      <c r="I26063" s="101"/>
    </row>
    <row r="26064" spans="8:9" x14ac:dyDescent="0.2">
      <c r="H26064" s="101"/>
      <c r="I26064" s="101"/>
    </row>
    <row r="26065" spans="8:9" x14ac:dyDescent="0.2">
      <c r="H26065" s="101"/>
      <c r="I26065" s="101"/>
    </row>
    <row r="26066" spans="8:9" x14ac:dyDescent="0.2">
      <c r="H26066" s="101"/>
      <c r="I26066" s="101"/>
    </row>
    <row r="26067" spans="8:9" x14ac:dyDescent="0.2">
      <c r="H26067" s="101"/>
      <c r="I26067" s="101"/>
    </row>
    <row r="26068" spans="8:9" x14ac:dyDescent="0.2">
      <c r="H26068" s="101"/>
      <c r="I26068" s="101"/>
    </row>
    <row r="26069" spans="8:9" x14ac:dyDescent="0.2">
      <c r="H26069" s="101"/>
      <c r="I26069" s="101"/>
    </row>
    <row r="26070" spans="8:9" x14ac:dyDescent="0.2">
      <c r="H26070" s="101"/>
      <c r="I26070" s="101"/>
    </row>
    <row r="26071" spans="8:9" x14ac:dyDescent="0.2">
      <c r="H26071" s="101"/>
      <c r="I26071" s="101"/>
    </row>
    <row r="26072" spans="8:9" x14ac:dyDescent="0.2">
      <c r="H26072" s="101"/>
      <c r="I26072" s="101"/>
    </row>
    <row r="26073" spans="8:9" x14ac:dyDescent="0.2">
      <c r="H26073" s="101"/>
      <c r="I26073" s="101"/>
    </row>
    <row r="26074" spans="8:9" x14ac:dyDescent="0.2">
      <c r="H26074" s="101"/>
      <c r="I26074" s="101"/>
    </row>
    <row r="26075" spans="8:9" x14ac:dyDescent="0.2">
      <c r="H26075" s="101"/>
      <c r="I26075" s="101"/>
    </row>
    <row r="26076" spans="8:9" x14ac:dyDescent="0.2">
      <c r="H26076" s="101"/>
      <c r="I26076" s="101"/>
    </row>
    <row r="26077" spans="8:9" x14ac:dyDescent="0.2">
      <c r="H26077" s="101"/>
      <c r="I26077" s="101"/>
    </row>
    <row r="26078" spans="8:9" x14ac:dyDescent="0.2">
      <c r="H26078" s="101"/>
      <c r="I26078" s="101"/>
    </row>
    <row r="26079" spans="8:9" x14ac:dyDescent="0.2">
      <c r="H26079" s="101"/>
      <c r="I26079" s="101"/>
    </row>
    <row r="26080" spans="8:9" x14ac:dyDescent="0.2">
      <c r="H26080" s="101"/>
      <c r="I26080" s="101"/>
    </row>
    <row r="26081" spans="8:9" x14ac:dyDescent="0.2">
      <c r="H26081" s="101"/>
      <c r="I26081" s="101"/>
    </row>
    <row r="26082" spans="8:9" x14ac:dyDescent="0.2">
      <c r="H26082" s="101"/>
      <c r="I26082" s="101"/>
    </row>
    <row r="26083" spans="8:9" x14ac:dyDescent="0.2">
      <c r="H26083" s="101"/>
      <c r="I26083" s="101"/>
    </row>
    <row r="26084" spans="8:9" x14ac:dyDescent="0.2">
      <c r="H26084" s="101"/>
      <c r="I26084" s="101"/>
    </row>
    <row r="26085" spans="8:9" x14ac:dyDescent="0.2">
      <c r="H26085" s="101"/>
      <c r="I26085" s="101"/>
    </row>
    <row r="26086" spans="8:9" x14ac:dyDescent="0.2">
      <c r="H26086" s="101"/>
      <c r="I26086" s="101"/>
    </row>
    <row r="26087" spans="8:9" x14ac:dyDescent="0.2">
      <c r="H26087" s="101"/>
      <c r="I26087" s="101"/>
    </row>
    <row r="26088" spans="8:9" x14ac:dyDescent="0.2">
      <c r="H26088" s="101"/>
      <c r="I26088" s="101"/>
    </row>
    <row r="26089" spans="8:9" x14ac:dyDescent="0.2">
      <c r="H26089" s="101"/>
      <c r="I26089" s="101"/>
    </row>
    <row r="26090" spans="8:9" x14ac:dyDescent="0.2">
      <c r="H26090" s="101"/>
      <c r="I26090" s="101"/>
    </row>
    <row r="26091" spans="8:9" x14ac:dyDescent="0.2">
      <c r="H26091" s="101"/>
      <c r="I26091" s="101"/>
    </row>
    <row r="26092" spans="8:9" x14ac:dyDescent="0.2">
      <c r="H26092" s="101"/>
      <c r="I26092" s="101"/>
    </row>
    <row r="26093" spans="8:9" x14ac:dyDescent="0.2">
      <c r="H26093" s="101"/>
      <c r="I26093" s="101"/>
    </row>
    <row r="26094" spans="8:9" x14ac:dyDescent="0.2">
      <c r="H26094" s="101"/>
      <c r="I26094" s="101"/>
    </row>
    <row r="26095" spans="8:9" x14ac:dyDescent="0.2">
      <c r="H26095" s="101"/>
      <c r="I26095" s="101"/>
    </row>
    <row r="26096" spans="8:9" x14ac:dyDescent="0.2">
      <c r="H26096" s="101"/>
      <c r="I26096" s="101"/>
    </row>
    <row r="26097" spans="8:9" x14ac:dyDescent="0.2">
      <c r="H26097" s="101"/>
      <c r="I26097" s="101"/>
    </row>
    <row r="26098" spans="8:9" x14ac:dyDescent="0.2">
      <c r="H26098" s="101"/>
      <c r="I26098" s="101"/>
    </row>
    <row r="26099" spans="8:9" x14ac:dyDescent="0.2">
      <c r="H26099" s="101"/>
      <c r="I26099" s="101"/>
    </row>
    <row r="26100" spans="8:9" x14ac:dyDescent="0.2">
      <c r="H26100" s="101"/>
      <c r="I26100" s="101"/>
    </row>
    <row r="26101" spans="8:9" x14ac:dyDescent="0.2">
      <c r="H26101" s="101"/>
      <c r="I26101" s="101"/>
    </row>
    <row r="26102" spans="8:9" x14ac:dyDescent="0.2">
      <c r="H26102" s="101"/>
      <c r="I26102" s="101"/>
    </row>
    <row r="26103" spans="8:9" x14ac:dyDescent="0.2">
      <c r="H26103" s="101"/>
      <c r="I26103" s="101"/>
    </row>
    <row r="26104" spans="8:9" x14ac:dyDescent="0.2">
      <c r="H26104" s="101"/>
      <c r="I26104" s="101"/>
    </row>
    <row r="26105" spans="8:9" x14ac:dyDescent="0.2">
      <c r="H26105" s="101"/>
      <c r="I26105" s="101"/>
    </row>
    <row r="26106" spans="8:9" x14ac:dyDescent="0.2">
      <c r="H26106" s="101"/>
      <c r="I26106" s="101"/>
    </row>
    <row r="26107" spans="8:9" x14ac:dyDescent="0.2">
      <c r="H26107" s="101"/>
      <c r="I26107" s="101"/>
    </row>
    <row r="26108" spans="8:9" x14ac:dyDescent="0.2">
      <c r="H26108" s="101"/>
      <c r="I26108" s="101"/>
    </row>
    <row r="26109" spans="8:9" x14ac:dyDescent="0.2">
      <c r="H26109" s="101"/>
      <c r="I26109" s="101"/>
    </row>
    <row r="26110" spans="8:9" x14ac:dyDescent="0.2">
      <c r="H26110" s="101"/>
      <c r="I26110" s="101"/>
    </row>
    <row r="26111" spans="8:9" x14ac:dyDescent="0.2">
      <c r="H26111" s="101"/>
      <c r="I26111" s="101"/>
    </row>
    <row r="26112" spans="8:9" x14ac:dyDescent="0.2">
      <c r="H26112" s="101"/>
      <c r="I26112" s="101"/>
    </row>
    <row r="26113" spans="8:9" x14ac:dyDescent="0.2">
      <c r="H26113" s="101"/>
      <c r="I26113" s="101"/>
    </row>
    <row r="26114" spans="8:9" x14ac:dyDescent="0.2">
      <c r="H26114" s="101"/>
      <c r="I26114" s="101"/>
    </row>
    <row r="26115" spans="8:9" x14ac:dyDescent="0.2">
      <c r="H26115" s="101"/>
      <c r="I26115" s="101"/>
    </row>
    <row r="26116" spans="8:9" x14ac:dyDescent="0.2">
      <c r="H26116" s="101"/>
      <c r="I26116" s="101"/>
    </row>
    <row r="26117" spans="8:9" x14ac:dyDescent="0.2">
      <c r="H26117" s="101"/>
      <c r="I26117" s="101"/>
    </row>
    <row r="26118" spans="8:9" x14ac:dyDescent="0.2">
      <c r="H26118" s="101"/>
      <c r="I26118" s="101"/>
    </row>
    <row r="26119" spans="8:9" x14ac:dyDescent="0.2">
      <c r="H26119" s="101"/>
      <c r="I26119" s="101"/>
    </row>
    <row r="26120" spans="8:9" x14ac:dyDescent="0.2">
      <c r="H26120" s="101"/>
      <c r="I26120" s="101"/>
    </row>
    <row r="26121" spans="8:9" x14ac:dyDescent="0.2">
      <c r="H26121" s="101"/>
      <c r="I26121" s="101"/>
    </row>
    <row r="26122" spans="8:9" x14ac:dyDescent="0.2">
      <c r="H26122" s="101"/>
      <c r="I26122" s="101"/>
    </row>
    <row r="26123" spans="8:9" x14ac:dyDescent="0.2">
      <c r="H26123" s="101"/>
      <c r="I26123" s="101"/>
    </row>
    <row r="26124" spans="8:9" x14ac:dyDescent="0.2">
      <c r="H26124" s="101"/>
      <c r="I26124" s="101"/>
    </row>
    <row r="26125" spans="8:9" x14ac:dyDescent="0.2">
      <c r="H26125" s="101"/>
      <c r="I26125" s="101"/>
    </row>
    <row r="26126" spans="8:9" x14ac:dyDescent="0.2">
      <c r="H26126" s="101"/>
      <c r="I26126" s="101"/>
    </row>
    <row r="26127" spans="8:9" x14ac:dyDescent="0.2">
      <c r="H26127" s="101"/>
      <c r="I26127" s="101"/>
    </row>
    <row r="26128" spans="8:9" x14ac:dyDescent="0.2">
      <c r="H26128" s="101"/>
      <c r="I26128" s="101"/>
    </row>
    <row r="26129" spans="8:9" x14ac:dyDescent="0.2">
      <c r="H26129" s="101"/>
      <c r="I26129" s="101"/>
    </row>
    <row r="26130" spans="8:9" x14ac:dyDescent="0.2">
      <c r="H26130" s="101"/>
      <c r="I26130" s="101"/>
    </row>
    <row r="26131" spans="8:9" x14ac:dyDescent="0.2">
      <c r="H26131" s="101"/>
      <c r="I26131" s="101"/>
    </row>
    <row r="26132" spans="8:9" x14ac:dyDescent="0.2">
      <c r="H26132" s="101"/>
      <c r="I26132" s="101"/>
    </row>
    <row r="26133" spans="8:9" x14ac:dyDescent="0.2">
      <c r="H26133" s="101"/>
      <c r="I26133" s="101"/>
    </row>
    <row r="26134" spans="8:9" x14ac:dyDescent="0.2">
      <c r="H26134" s="101"/>
      <c r="I26134" s="101"/>
    </row>
    <row r="26135" spans="8:9" x14ac:dyDescent="0.2">
      <c r="H26135" s="101"/>
      <c r="I26135" s="101"/>
    </row>
    <row r="26136" spans="8:9" x14ac:dyDescent="0.2">
      <c r="H26136" s="101"/>
      <c r="I26136" s="101"/>
    </row>
    <row r="26137" spans="8:9" x14ac:dyDescent="0.2">
      <c r="H26137" s="101"/>
      <c r="I26137" s="101"/>
    </row>
    <row r="26138" spans="8:9" x14ac:dyDescent="0.2">
      <c r="H26138" s="101"/>
      <c r="I26138" s="101"/>
    </row>
    <row r="26139" spans="8:9" x14ac:dyDescent="0.2">
      <c r="H26139" s="101"/>
      <c r="I26139" s="101"/>
    </row>
    <row r="26140" spans="8:9" x14ac:dyDescent="0.2">
      <c r="H26140" s="101"/>
      <c r="I26140" s="101"/>
    </row>
    <row r="26141" spans="8:9" x14ac:dyDescent="0.2">
      <c r="H26141" s="101"/>
      <c r="I26141" s="101"/>
    </row>
    <row r="26142" spans="8:9" x14ac:dyDescent="0.2">
      <c r="H26142" s="101"/>
      <c r="I26142" s="101"/>
    </row>
    <row r="26143" spans="8:9" x14ac:dyDescent="0.2">
      <c r="H26143" s="101"/>
      <c r="I26143" s="101"/>
    </row>
    <row r="26144" spans="8:9" x14ac:dyDescent="0.2">
      <c r="H26144" s="101"/>
      <c r="I26144" s="101"/>
    </row>
    <row r="26145" spans="8:9" x14ac:dyDescent="0.2">
      <c r="H26145" s="101"/>
      <c r="I26145" s="101"/>
    </row>
    <row r="26146" spans="8:9" x14ac:dyDescent="0.2">
      <c r="H26146" s="101"/>
      <c r="I26146" s="101"/>
    </row>
    <row r="26147" spans="8:9" x14ac:dyDescent="0.2">
      <c r="H26147" s="101"/>
      <c r="I26147" s="101"/>
    </row>
    <row r="26148" spans="8:9" x14ac:dyDescent="0.2">
      <c r="H26148" s="101"/>
      <c r="I26148" s="101"/>
    </row>
    <row r="26149" spans="8:9" x14ac:dyDescent="0.2">
      <c r="H26149" s="101"/>
      <c r="I26149" s="101"/>
    </row>
    <row r="26150" spans="8:9" x14ac:dyDescent="0.2">
      <c r="H26150" s="101"/>
      <c r="I26150" s="101"/>
    </row>
    <row r="26151" spans="8:9" x14ac:dyDescent="0.2">
      <c r="H26151" s="101"/>
      <c r="I26151" s="101"/>
    </row>
    <row r="26152" spans="8:9" x14ac:dyDescent="0.2">
      <c r="H26152" s="101"/>
      <c r="I26152" s="101"/>
    </row>
    <row r="26153" spans="8:9" x14ac:dyDescent="0.2">
      <c r="H26153" s="101"/>
      <c r="I26153" s="101"/>
    </row>
    <row r="26154" spans="8:9" x14ac:dyDescent="0.2">
      <c r="H26154" s="101"/>
      <c r="I26154" s="101"/>
    </row>
    <row r="26155" spans="8:9" x14ac:dyDescent="0.2">
      <c r="H26155" s="101"/>
      <c r="I26155" s="101"/>
    </row>
    <row r="26156" spans="8:9" x14ac:dyDescent="0.2">
      <c r="H26156" s="101"/>
      <c r="I26156" s="101"/>
    </row>
    <row r="26157" spans="8:9" x14ac:dyDescent="0.2">
      <c r="H26157" s="101"/>
      <c r="I26157" s="101"/>
    </row>
    <row r="26158" spans="8:9" x14ac:dyDescent="0.2">
      <c r="H26158" s="101"/>
      <c r="I26158" s="101"/>
    </row>
    <row r="26159" spans="8:9" x14ac:dyDescent="0.2">
      <c r="H26159" s="101"/>
      <c r="I26159" s="101"/>
    </row>
    <row r="26160" spans="8:9" x14ac:dyDescent="0.2">
      <c r="H26160" s="101"/>
      <c r="I26160" s="101"/>
    </row>
    <row r="26161" spans="8:9" x14ac:dyDescent="0.2">
      <c r="H26161" s="101"/>
      <c r="I26161" s="101"/>
    </row>
    <row r="26162" spans="8:9" x14ac:dyDescent="0.2">
      <c r="H26162" s="101"/>
      <c r="I26162" s="101"/>
    </row>
    <row r="26163" spans="8:9" x14ac:dyDescent="0.2">
      <c r="H26163" s="101"/>
      <c r="I26163" s="101"/>
    </row>
    <row r="26164" spans="8:9" x14ac:dyDescent="0.2">
      <c r="H26164" s="101"/>
      <c r="I26164" s="101"/>
    </row>
    <row r="26165" spans="8:9" x14ac:dyDescent="0.2">
      <c r="H26165" s="101"/>
      <c r="I26165" s="101"/>
    </row>
    <row r="26166" spans="8:9" x14ac:dyDescent="0.2">
      <c r="H26166" s="101"/>
      <c r="I26166" s="101"/>
    </row>
    <row r="26167" spans="8:9" x14ac:dyDescent="0.2">
      <c r="H26167" s="101"/>
      <c r="I26167" s="101"/>
    </row>
    <row r="26168" spans="8:9" x14ac:dyDescent="0.2">
      <c r="H26168" s="101"/>
      <c r="I26168" s="101"/>
    </row>
    <row r="26169" spans="8:9" x14ac:dyDescent="0.2">
      <c r="H26169" s="101"/>
      <c r="I26169" s="101"/>
    </row>
    <row r="26170" spans="8:9" x14ac:dyDescent="0.2">
      <c r="H26170" s="101"/>
      <c r="I26170" s="101"/>
    </row>
    <row r="26171" spans="8:9" x14ac:dyDescent="0.2">
      <c r="H26171" s="101"/>
      <c r="I26171" s="101"/>
    </row>
    <row r="26172" spans="8:9" x14ac:dyDescent="0.2">
      <c r="H26172" s="101"/>
      <c r="I26172" s="101"/>
    </row>
    <row r="26173" spans="8:9" x14ac:dyDescent="0.2">
      <c r="H26173" s="101"/>
      <c r="I26173" s="101"/>
    </row>
    <row r="26174" spans="8:9" x14ac:dyDescent="0.2">
      <c r="H26174" s="101"/>
      <c r="I26174" s="101"/>
    </row>
    <row r="26175" spans="8:9" x14ac:dyDescent="0.2">
      <c r="H26175" s="101"/>
      <c r="I26175" s="101"/>
    </row>
    <row r="26176" spans="8:9" x14ac:dyDescent="0.2">
      <c r="H26176" s="101"/>
      <c r="I26176" s="101"/>
    </row>
    <row r="26177" spans="8:9" x14ac:dyDescent="0.2">
      <c r="H26177" s="101"/>
      <c r="I26177" s="101"/>
    </row>
    <row r="26178" spans="8:9" x14ac:dyDescent="0.2">
      <c r="H26178" s="101"/>
      <c r="I26178" s="101"/>
    </row>
    <row r="26179" spans="8:9" x14ac:dyDescent="0.2">
      <c r="H26179" s="101"/>
      <c r="I26179" s="101"/>
    </row>
    <row r="26180" spans="8:9" x14ac:dyDescent="0.2">
      <c r="H26180" s="101"/>
      <c r="I26180" s="101"/>
    </row>
    <row r="26181" spans="8:9" x14ac:dyDescent="0.2">
      <c r="H26181" s="101"/>
      <c r="I26181" s="101"/>
    </row>
    <row r="26182" spans="8:9" x14ac:dyDescent="0.2">
      <c r="H26182" s="101"/>
      <c r="I26182" s="101"/>
    </row>
    <row r="26183" spans="8:9" x14ac:dyDescent="0.2">
      <c r="H26183" s="101"/>
      <c r="I26183" s="101"/>
    </row>
    <row r="26184" spans="8:9" x14ac:dyDescent="0.2">
      <c r="H26184" s="101"/>
      <c r="I26184" s="101"/>
    </row>
    <row r="26185" spans="8:9" x14ac:dyDescent="0.2">
      <c r="H26185" s="101"/>
      <c r="I26185" s="101"/>
    </row>
    <row r="26186" spans="8:9" x14ac:dyDescent="0.2">
      <c r="H26186" s="101"/>
      <c r="I26186" s="101"/>
    </row>
    <row r="26187" spans="8:9" x14ac:dyDescent="0.2">
      <c r="H26187" s="101"/>
      <c r="I26187" s="101"/>
    </row>
    <row r="26188" spans="8:9" x14ac:dyDescent="0.2">
      <c r="H26188" s="101"/>
      <c r="I26188" s="101"/>
    </row>
    <row r="26189" spans="8:9" x14ac:dyDescent="0.2">
      <c r="H26189" s="101"/>
      <c r="I26189" s="101"/>
    </row>
    <row r="26190" spans="8:9" x14ac:dyDescent="0.2">
      <c r="H26190" s="101"/>
      <c r="I26190" s="101"/>
    </row>
    <row r="26191" spans="8:9" x14ac:dyDescent="0.2">
      <c r="H26191" s="101"/>
      <c r="I26191" s="101"/>
    </row>
    <row r="26192" spans="8:9" x14ac:dyDescent="0.2">
      <c r="H26192" s="101"/>
      <c r="I26192" s="101"/>
    </row>
    <row r="26193" spans="8:9" x14ac:dyDescent="0.2">
      <c r="H26193" s="101"/>
      <c r="I26193" s="101"/>
    </row>
    <row r="26194" spans="8:9" x14ac:dyDescent="0.2">
      <c r="H26194" s="101"/>
      <c r="I26194" s="101"/>
    </row>
    <row r="26195" spans="8:9" x14ac:dyDescent="0.2">
      <c r="H26195" s="101"/>
      <c r="I26195" s="101"/>
    </row>
    <row r="26196" spans="8:9" x14ac:dyDescent="0.2">
      <c r="H26196" s="101"/>
      <c r="I26196" s="101"/>
    </row>
    <row r="26197" spans="8:9" x14ac:dyDescent="0.2">
      <c r="H26197" s="101"/>
      <c r="I26197" s="101"/>
    </row>
    <row r="26198" spans="8:9" x14ac:dyDescent="0.2">
      <c r="H26198" s="101"/>
      <c r="I26198" s="101"/>
    </row>
    <row r="26199" spans="8:9" x14ac:dyDescent="0.2">
      <c r="H26199" s="101"/>
      <c r="I26199" s="101"/>
    </row>
    <row r="26200" spans="8:9" x14ac:dyDescent="0.2">
      <c r="H26200" s="101"/>
      <c r="I26200" s="101"/>
    </row>
    <row r="26201" spans="8:9" x14ac:dyDescent="0.2">
      <c r="H26201" s="101"/>
      <c r="I26201" s="101"/>
    </row>
    <row r="26202" spans="8:9" x14ac:dyDescent="0.2">
      <c r="H26202" s="101"/>
      <c r="I26202" s="101"/>
    </row>
    <row r="26203" spans="8:9" x14ac:dyDescent="0.2">
      <c r="H26203" s="101"/>
      <c r="I26203" s="101"/>
    </row>
    <row r="26204" spans="8:9" x14ac:dyDescent="0.2">
      <c r="H26204" s="101"/>
      <c r="I26204" s="101"/>
    </row>
    <row r="26205" spans="8:9" x14ac:dyDescent="0.2">
      <c r="H26205" s="101"/>
      <c r="I26205" s="101"/>
    </row>
    <row r="26206" spans="8:9" x14ac:dyDescent="0.2">
      <c r="H26206" s="101"/>
      <c r="I26206" s="101"/>
    </row>
    <row r="26207" spans="8:9" x14ac:dyDescent="0.2">
      <c r="H26207" s="101"/>
      <c r="I26207" s="101"/>
    </row>
    <row r="26208" spans="8:9" x14ac:dyDescent="0.2">
      <c r="H26208" s="101"/>
      <c r="I26208" s="101"/>
    </row>
    <row r="26209" spans="8:9" x14ac:dyDescent="0.2">
      <c r="H26209" s="101"/>
      <c r="I26209" s="101"/>
    </row>
    <row r="26210" spans="8:9" x14ac:dyDescent="0.2">
      <c r="H26210" s="101"/>
      <c r="I26210" s="101"/>
    </row>
    <row r="26211" spans="8:9" x14ac:dyDescent="0.2">
      <c r="H26211" s="101"/>
      <c r="I26211" s="101"/>
    </row>
    <row r="26212" spans="8:9" x14ac:dyDescent="0.2">
      <c r="H26212" s="101"/>
      <c r="I26212" s="101"/>
    </row>
    <row r="26213" spans="8:9" x14ac:dyDescent="0.2">
      <c r="H26213" s="101"/>
      <c r="I26213" s="101"/>
    </row>
    <row r="26214" spans="8:9" x14ac:dyDescent="0.2">
      <c r="H26214" s="101"/>
      <c r="I26214" s="101"/>
    </row>
    <row r="26215" spans="8:9" x14ac:dyDescent="0.2">
      <c r="H26215" s="101"/>
      <c r="I26215" s="101"/>
    </row>
    <row r="26216" spans="8:9" x14ac:dyDescent="0.2">
      <c r="H26216" s="101"/>
      <c r="I26216" s="101"/>
    </row>
    <row r="26217" spans="8:9" x14ac:dyDescent="0.2">
      <c r="H26217" s="101"/>
      <c r="I26217" s="101"/>
    </row>
    <row r="26218" spans="8:9" x14ac:dyDescent="0.2">
      <c r="H26218" s="101"/>
      <c r="I26218" s="101"/>
    </row>
    <row r="26219" spans="8:9" x14ac:dyDescent="0.2">
      <c r="H26219" s="101"/>
      <c r="I26219" s="101"/>
    </row>
    <row r="26220" spans="8:9" x14ac:dyDescent="0.2">
      <c r="H26220" s="101"/>
      <c r="I26220" s="101"/>
    </row>
    <row r="26221" spans="8:9" x14ac:dyDescent="0.2">
      <c r="H26221" s="101"/>
      <c r="I26221" s="101"/>
    </row>
    <row r="26222" spans="8:9" x14ac:dyDescent="0.2">
      <c r="H26222" s="101"/>
      <c r="I26222" s="101"/>
    </row>
    <row r="26223" spans="8:9" x14ac:dyDescent="0.2">
      <c r="H26223" s="101"/>
      <c r="I26223" s="101"/>
    </row>
    <row r="26224" spans="8:9" x14ac:dyDescent="0.2">
      <c r="H26224" s="101"/>
      <c r="I26224" s="101"/>
    </row>
    <row r="26225" spans="8:9" x14ac:dyDescent="0.2">
      <c r="H26225" s="101"/>
      <c r="I26225" s="101"/>
    </row>
    <row r="26226" spans="8:9" x14ac:dyDescent="0.2">
      <c r="H26226" s="101"/>
      <c r="I26226" s="101"/>
    </row>
    <row r="26227" spans="8:9" x14ac:dyDescent="0.2">
      <c r="H26227" s="101"/>
      <c r="I26227" s="101"/>
    </row>
    <row r="26228" spans="8:9" x14ac:dyDescent="0.2">
      <c r="H26228" s="101"/>
      <c r="I26228" s="101"/>
    </row>
    <row r="26229" spans="8:9" x14ac:dyDescent="0.2">
      <c r="H26229" s="101"/>
      <c r="I26229" s="101"/>
    </row>
    <row r="26230" spans="8:9" x14ac:dyDescent="0.2">
      <c r="H26230" s="101"/>
      <c r="I26230" s="101"/>
    </row>
    <row r="26231" spans="8:9" x14ac:dyDescent="0.2">
      <c r="H26231" s="101"/>
      <c r="I26231" s="101"/>
    </row>
    <row r="26232" spans="8:9" x14ac:dyDescent="0.2">
      <c r="H26232" s="101"/>
      <c r="I26232" s="101"/>
    </row>
    <row r="26233" spans="8:9" x14ac:dyDescent="0.2">
      <c r="H26233" s="101"/>
      <c r="I26233" s="101"/>
    </row>
    <row r="26234" spans="8:9" x14ac:dyDescent="0.2">
      <c r="H26234" s="101"/>
      <c r="I26234" s="101"/>
    </row>
    <row r="26235" spans="8:9" x14ac:dyDescent="0.2">
      <c r="H26235" s="101"/>
      <c r="I26235" s="101"/>
    </row>
    <row r="26236" spans="8:9" x14ac:dyDescent="0.2">
      <c r="H26236" s="101"/>
      <c r="I26236" s="101"/>
    </row>
    <row r="26237" spans="8:9" x14ac:dyDescent="0.2">
      <c r="H26237" s="101"/>
      <c r="I26237" s="101"/>
    </row>
    <row r="26238" spans="8:9" x14ac:dyDescent="0.2">
      <c r="H26238" s="101"/>
      <c r="I26238" s="101"/>
    </row>
    <row r="26239" spans="8:9" x14ac:dyDescent="0.2">
      <c r="H26239" s="101"/>
      <c r="I26239" s="101"/>
    </row>
    <row r="26240" spans="8:9" x14ac:dyDescent="0.2">
      <c r="H26240" s="101"/>
      <c r="I26240" s="101"/>
    </row>
    <row r="26241" spans="8:9" x14ac:dyDescent="0.2">
      <c r="H26241" s="101"/>
      <c r="I26241" s="101"/>
    </row>
    <row r="26242" spans="8:9" x14ac:dyDescent="0.2">
      <c r="H26242" s="101"/>
      <c r="I26242" s="101"/>
    </row>
    <row r="26243" spans="8:9" x14ac:dyDescent="0.2">
      <c r="H26243" s="101"/>
      <c r="I26243" s="101"/>
    </row>
    <row r="26244" spans="8:9" x14ac:dyDescent="0.2">
      <c r="H26244" s="101"/>
      <c r="I26244" s="101"/>
    </row>
    <row r="26245" spans="8:9" x14ac:dyDescent="0.2">
      <c r="H26245" s="101"/>
      <c r="I26245" s="101"/>
    </row>
    <row r="26246" spans="8:9" x14ac:dyDescent="0.2">
      <c r="H26246" s="101"/>
      <c r="I26246" s="101"/>
    </row>
    <row r="26247" spans="8:9" x14ac:dyDescent="0.2">
      <c r="H26247" s="101"/>
      <c r="I26247" s="101"/>
    </row>
    <row r="26248" spans="8:9" x14ac:dyDescent="0.2">
      <c r="H26248" s="101"/>
      <c r="I26248" s="101"/>
    </row>
    <row r="26249" spans="8:9" x14ac:dyDescent="0.2">
      <c r="H26249" s="101"/>
      <c r="I26249" s="101"/>
    </row>
    <row r="26250" spans="8:9" x14ac:dyDescent="0.2">
      <c r="H26250" s="101"/>
      <c r="I26250" s="101"/>
    </row>
    <row r="26251" spans="8:9" x14ac:dyDescent="0.2">
      <c r="H26251" s="101"/>
      <c r="I26251" s="101"/>
    </row>
    <row r="26252" spans="8:9" x14ac:dyDescent="0.2">
      <c r="H26252" s="101"/>
      <c r="I26252" s="101"/>
    </row>
    <row r="26253" spans="8:9" x14ac:dyDescent="0.2">
      <c r="H26253" s="101"/>
      <c r="I26253" s="101"/>
    </row>
    <row r="26254" spans="8:9" x14ac:dyDescent="0.2">
      <c r="H26254" s="101"/>
      <c r="I26254" s="101"/>
    </row>
    <row r="26255" spans="8:9" x14ac:dyDescent="0.2">
      <c r="H26255" s="101"/>
      <c r="I26255" s="101"/>
    </row>
    <row r="26256" spans="8:9" x14ac:dyDescent="0.2">
      <c r="H26256" s="101"/>
      <c r="I26256" s="101"/>
    </row>
    <row r="26257" spans="8:9" x14ac:dyDescent="0.2">
      <c r="H26257" s="101"/>
      <c r="I26257" s="101"/>
    </row>
    <row r="26258" spans="8:9" x14ac:dyDescent="0.2">
      <c r="H26258" s="101"/>
      <c r="I26258" s="101"/>
    </row>
    <row r="26259" spans="8:9" x14ac:dyDescent="0.2">
      <c r="H26259" s="101"/>
      <c r="I26259" s="101"/>
    </row>
    <row r="26260" spans="8:9" x14ac:dyDescent="0.2">
      <c r="H26260" s="101"/>
      <c r="I26260" s="101"/>
    </row>
    <row r="26261" spans="8:9" x14ac:dyDescent="0.2">
      <c r="H26261" s="101"/>
      <c r="I26261" s="101"/>
    </row>
    <row r="26262" spans="8:9" x14ac:dyDescent="0.2">
      <c r="H26262" s="101"/>
      <c r="I26262" s="101"/>
    </row>
    <row r="26263" spans="8:9" x14ac:dyDescent="0.2">
      <c r="H26263" s="101"/>
      <c r="I26263" s="101"/>
    </row>
    <row r="26264" spans="8:9" x14ac:dyDescent="0.2">
      <c r="H26264" s="101"/>
      <c r="I26264" s="101"/>
    </row>
    <row r="26265" spans="8:9" x14ac:dyDescent="0.2">
      <c r="H26265" s="101"/>
      <c r="I26265" s="101"/>
    </row>
    <row r="26266" spans="8:9" x14ac:dyDescent="0.2">
      <c r="H26266" s="101"/>
      <c r="I26266" s="101"/>
    </row>
    <row r="26267" spans="8:9" x14ac:dyDescent="0.2">
      <c r="H26267" s="101"/>
      <c r="I26267" s="101"/>
    </row>
    <row r="26268" spans="8:9" x14ac:dyDescent="0.2">
      <c r="H26268" s="101"/>
      <c r="I26268" s="101"/>
    </row>
    <row r="26269" spans="8:9" x14ac:dyDescent="0.2">
      <c r="H26269" s="101"/>
      <c r="I26269" s="101"/>
    </row>
    <row r="26270" spans="8:9" x14ac:dyDescent="0.2">
      <c r="H26270" s="101"/>
      <c r="I26270" s="101"/>
    </row>
    <row r="26271" spans="8:9" x14ac:dyDescent="0.2">
      <c r="H26271" s="101"/>
      <c r="I26271" s="101"/>
    </row>
    <row r="26272" spans="8:9" x14ac:dyDescent="0.2">
      <c r="H26272" s="101"/>
      <c r="I26272" s="101"/>
    </row>
    <row r="26273" spans="8:9" x14ac:dyDescent="0.2">
      <c r="H26273" s="101"/>
      <c r="I26273" s="101"/>
    </row>
    <row r="26274" spans="8:9" x14ac:dyDescent="0.2">
      <c r="H26274" s="101"/>
      <c r="I26274" s="101"/>
    </row>
    <row r="26275" spans="8:9" x14ac:dyDescent="0.2">
      <c r="H26275" s="101"/>
      <c r="I26275" s="101"/>
    </row>
    <row r="26276" spans="8:9" x14ac:dyDescent="0.2">
      <c r="H26276" s="101"/>
      <c r="I26276" s="101"/>
    </row>
    <row r="26277" spans="8:9" x14ac:dyDescent="0.2">
      <c r="H26277" s="101"/>
      <c r="I26277" s="101"/>
    </row>
    <row r="26278" spans="8:9" x14ac:dyDescent="0.2">
      <c r="H26278" s="101"/>
      <c r="I26278" s="101"/>
    </row>
    <row r="26279" spans="8:9" x14ac:dyDescent="0.2">
      <c r="H26279" s="101"/>
      <c r="I26279" s="101"/>
    </row>
    <row r="26280" spans="8:9" x14ac:dyDescent="0.2">
      <c r="H26280" s="101"/>
      <c r="I26280" s="101"/>
    </row>
    <row r="26281" spans="8:9" x14ac:dyDescent="0.2">
      <c r="H26281" s="101"/>
      <c r="I26281" s="101"/>
    </row>
    <row r="26282" spans="8:9" x14ac:dyDescent="0.2">
      <c r="H26282" s="101"/>
      <c r="I26282" s="101"/>
    </row>
    <row r="26283" spans="8:9" x14ac:dyDescent="0.2">
      <c r="H26283" s="101"/>
      <c r="I26283" s="101"/>
    </row>
    <row r="26284" spans="8:9" x14ac:dyDescent="0.2">
      <c r="H26284" s="101"/>
      <c r="I26284" s="101"/>
    </row>
    <row r="26285" spans="8:9" x14ac:dyDescent="0.2">
      <c r="H26285" s="101"/>
      <c r="I26285" s="101"/>
    </row>
    <row r="26286" spans="8:9" x14ac:dyDescent="0.2">
      <c r="H26286" s="101"/>
      <c r="I26286" s="101"/>
    </row>
    <row r="26287" spans="8:9" x14ac:dyDescent="0.2">
      <c r="H26287" s="101"/>
      <c r="I26287" s="101"/>
    </row>
    <row r="26288" spans="8:9" x14ac:dyDescent="0.2">
      <c r="H26288" s="101"/>
      <c r="I26288" s="101"/>
    </row>
    <row r="26289" spans="8:9" x14ac:dyDescent="0.2">
      <c r="H26289" s="101"/>
      <c r="I26289" s="101"/>
    </row>
    <row r="26290" spans="8:9" x14ac:dyDescent="0.2">
      <c r="H26290" s="101"/>
      <c r="I26290" s="101"/>
    </row>
    <row r="26291" spans="8:9" x14ac:dyDescent="0.2">
      <c r="H26291" s="101"/>
      <c r="I26291" s="101"/>
    </row>
    <row r="26292" spans="8:9" x14ac:dyDescent="0.2">
      <c r="H26292" s="101"/>
      <c r="I26292" s="101"/>
    </row>
    <row r="26293" spans="8:9" x14ac:dyDescent="0.2">
      <c r="H26293" s="101"/>
      <c r="I26293" s="101"/>
    </row>
    <row r="26294" spans="8:9" x14ac:dyDescent="0.2">
      <c r="H26294" s="101"/>
      <c r="I26294" s="101"/>
    </row>
    <row r="26295" spans="8:9" x14ac:dyDescent="0.2">
      <c r="H26295" s="101"/>
      <c r="I26295" s="101"/>
    </row>
    <row r="26296" spans="8:9" x14ac:dyDescent="0.2">
      <c r="H26296" s="101"/>
      <c r="I26296" s="101"/>
    </row>
    <row r="26297" spans="8:9" x14ac:dyDescent="0.2">
      <c r="H26297" s="101"/>
      <c r="I26297" s="101"/>
    </row>
    <row r="26298" spans="8:9" x14ac:dyDescent="0.2">
      <c r="H26298" s="101"/>
      <c r="I26298" s="101"/>
    </row>
    <row r="26299" spans="8:9" x14ac:dyDescent="0.2">
      <c r="H26299" s="101"/>
      <c r="I26299" s="101"/>
    </row>
    <row r="26300" spans="8:9" x14ac:dyDescent="0.2">
      <c r="H26300" s="101"/>
      <c r="I26300" s="101"/>
    </row>
    <row r="26301" spans="8:9" x14ac:dyDescent="0.2">
      <c r="H26301" s="101"/>
      <c r="I26301" s="101"/>
    </row>
    <row r="26302" spans="8:9" x14ac:dyDescent="0.2">
      <c r="H26302" s="101"/>
      <c r="I26302" s="101"/>
    </row>
    <row r="26303" spans="8:9" x14ac:dyDescent="0.2">
      <c r="H26303" s="101"/>
      <c r="I26303" s="101"/>
    </row>
    <row r="26304" spans="8:9" x14ac:dyDescent="0.2">
      <c r="H26304" s="101"/>
      <c r="I26304" s="101"/>
    </row>
    <row r="26305" spans="8:9" x14ac:dyDescent="0.2">
      <c r="H26305" s="101"/>
      <c r="I26305" s="101"/>
    </row>
    <row r="26306" spans="8:9" x14ac:dyDescent="0.2">
      <c r="H26306" s="101"/>
      <c r="I26306" s="101"/>
    </row>
    <row r="26307" spans="8:9" x14ac:dyDescent="0.2">
      <c r="H26307" s="101"/>
      <c r="I26307" s="101"/>
    </row>
    <row r="26308" spans="8:9" x14ac:dyDescent="0.2">
      <c r="H26308" s="101"/>
      <c r="I26308" s="101"/>
    </row>
    <row r="26309" spans="8:9" x14ac:dyDescent="0.2">
      <c r="H26309" s="101"/>
      <c r="I26309" s="101"/>
    </row>
    <row r="26310" spans="8:9" x14ac:dyDescent="0.2">
      <c r="H26310" s="101"/>
      <c r="I26310" s="101"/>
    </row>
    <row r="26311" spans="8:9" x14ac:dyDescent="0.2">
      <c r="H26311" s="101"/>
      <c r="I26311" s="101"/>
    </row>
    <row r="26312" spans="8:9" x14ac:dyDescent="0.2">
      <c r="H26312" s="101"/>
      <c r="I26312" s="101"/>
    </row>
    <row r="26313" spans="8:9" x14ac:dyDescent="0.2">
      <c r="H26313" s="101"/>
      <c r="I26313" s="101"/>
    </row>
    <row r="26314" spans="8:9" x14ac:dyDescent="0.2">
      <c r="H26314" s="101"/>
      <c r="I26314" s="101"/>
    </row>
    <row r="26315" spans="8:9" x14ac:dyDescent="0.2">
      <c r="H26315" s="101"/>
      <c r="I26315" s="101"/>
    </row>
    <row r="26316" spans="8:9" x14ac:dyDescent="0.2">
      <c r="H26316" s="101"/>
      <c r="I26316" s="101"/>
    </row>
    <row r="26317" spans="8:9" x14ac:dyDescent="0.2">
      <c r="H26317" s="101"/>
      <c r="I26317" s="101"/>
    </row>
    <row r="26318" spans="8:9" x14ac:dyDescent="0.2">
      <c r="H26318" s="101"/>
      <c r="I26318" s="101"/>
    </row>
    <row r="26319" spans="8:9" x14ac:dyDescent="0.2">
      <c r="H26319" s="101"/>
      <c r="I26319" s="101"/>
    </row>
    <row r="26320" spans="8:9" x14ac:dyDescent="0.2">
      <c r="H26320" s="101"/>
      <c r="I26320" s="101"/>
    </row>
    <row r="26321" spans="8:9" x14ac:dyDescent="0.2">
      <c r="H26321" s="101"/>
      <c r="I26321" s="101"/>
    </row>
    <row r="26322" spans="8:9" x14ac:dyDescent="0.2">
      <c r="H26322" s="101"/>
      <c r="I26322" s="101"/>
    </row>
    <row r="26323" spans="8:9" x14ac:dyDescent="0.2">
      <c r="H26323" s="101"/>
      <c r="I26323" s="101"/>
    </row>
    <row r="26324" spans="8:9" x14ac:dyDescent="0.2">
      <c r="H26324" s="101"/>
      <c r="I26324" s="101"/>
    </row>
    <row r="26325" spans="8:9" x14ac:dyDescent="0.2">
      <c r="H26325" s="101"/>
      <c r="I26325" s="101"/>
    </row>
    <row r="26326" spans="8:9" x14ac:dyDescent="0.2">
      <c r="H26326" s="101"/>
      <c r="I26326" s="101"/>
    </row>
    <row r="26327" spans="8:9" x14ac:dyDescent="0.2">
      <c r="H26327" s="101"/>
      <c r="I26327" s="101"/>
    </row>
    <row r="26328" spans="8:9" x14ac:dyDescent="0.2">
      <c r="H26328" s="101"/>
      <c r="I26328" s="101"/>
    </row>
    <row r="26329" spans="8:9" x14ac:dyDescent="0.2">
      <c r="H26329" s="101"/>
      <c r="I26329" s="101"/>
    </row>
    <row r="26330" spans="8:9" x14ac:dyDescent="0.2">
      <c r="H26330" s="101"/>
      <c r="I26330" s="101"/>
    </row>
    <row r="26331" spans="8:9" x14ac:dyDescent="0.2">
      <c r="H26331" s="101"/>
      <c r="I26331" s="101"/>
    </row>
    <row r="26332" spans="8:9" x14ac:dyDescent="0.2">
      <c r="H26332" s="101"/>
      <c r="I26332" s="101"/>
    </row>
    <row r="26333" spans="8:9" x14ac:dyDescent="0.2">
      <c r="H26333" s="101"/>
      <c r="I26333" s="101"/>
    </row>
    <row r="26334" spans="8:9" x14ac:dyDescent="0.2">
      <c r="H26334" s="101"/>
      <c r="I26334" s="101"/>
    </row>
    <row r="26335" spans="8:9" x14ac:dyDescent="0.2">
      <c r="H26335" s="101"/>
      <c r="I26335" s="101"/>
    </row>
    <row r="26336" spans="8:9" x14ac:dyDescent="0.2">
      <c r="H26336" s="101"/>
      <c r="I26336" s="101"/>
    </row>
    <row r="26337" spans="8:9" x14ac:dyDescent="0.2">
      <c r="H26337" s="101"/>
      <c r="I26337" s="101"/>
    </row>
    <row r="26338" spans="8:9" x14ac:dyDescent="0.2">
      <c r="H26338" s="101"/>
      <c r="I26338" s="101"/>
    </row>
    <row r="26339" spans="8:9" x14ac:dyDescent="0.2">
      <c r="H26339" s="101"/>
      <c r="I26339" s="101"/>
    </row>
    <row r="26340" spans="8:9" x14ac:dyDescent="0.2">
      <c r="H26340" s="101"/>
      <c r="I26340" s="101"/>
    </row>
    <row r="26341" spans="8:9" x14ac:dyDescent="0.2">
      <c r="H26341" s="101"/>
      <c r="I26341" s="101"/>
    </row>
    <row r="26342" spans="8:9" x14ac:dyDescent="0.2">
      <c r="H26342" s="101"/>
      <c r="I26342" s="101"/>
    </row>
    <row r="26343" spans="8:9" x14ac:dyDescent="0.2">
      <c r="H26343" s="101"/>
      <c r="I26343" s="101"/>
    </row>
    <row r="26344" spans="8:9" x14ac:dyDescent="0.2">
      <c r="H26344" s="101"/>
      <c r="I26344" s="101"/>
    </row>
    <row r="26345" spans="8:9" x14ac:dyDescent="0.2">
      <c r="H26345" s="101"/>
      <c r="I26345" s="101"/>
    </row>
    <row r="26346" spans="8:9" x14ac:dyDescent="0.2">
      <c r="H26346" s="101"/>
      <c r="I26346" s="101"/>
    </row>
    <row r="26347" spans="8:9" x14ac:dyDescent="0.2">
      <c r="H26347" s="101"/>
      <c r="I26347" s="101"/>
    </row>
    <row r="26348" spans="8:9" x14ac:dyDescent="0.2">
      <c r="H26348" s="101"/>
      <c r="I26348" s="101"/>
    </row>
    <row r="26349" spans="8:9" x14ac:dyDescent="0.2">
      <c r="H26349" s="101"/>
      <c r="I26349" s="101"/>
    </row>
    <row r="26350" spans="8:9" x14ac:dyDescent="0.2">
      <c r="H26350" s="101"/>
      <c r="I26350" s="101"/>
    </row>
    <row r="26351" spans="8:9" x14ac:dyDescent="0.2">
      <c r="H26351" s="101"/>
      <c r="I26351" s="101"/>
    </row>
    <row r="26352" spans="8:9" x14ac:dyDescent="0.2">
      <c r="H26352" s="101"/>
      <c r="I26352" s="101"/>
    </row>
    <row r="26353" spans="8:9" x14ac:dyDescent="0.2">
      <c r="H26353" s="101"/>
      <c r="I26353" s="101"/>
    </row>
    <row r="26354" spans="8:9" x14ac:dyDescent="0.2">
      <c r="H26354" s="101"/>
      <c r="I26354" s="101"/>
    </row>
    <row r="26355" spans="8:9" x14ac:dyDescent="0.2">
      <c r="H26355" s="101"/>
      <c r="I26355" s="101"/>
    </row>
    <row r="26356" spans="8:9" x14ac:dyDescent="0.2">
      <c r="H26356" s="101"/>
      <c r="I26356" s="101"/>
    </row>
    <row r="26357" spans="8:9" x14ac:dyDescent="0.2">
      <c r="H26357" s="101"/>
      <c r="I26357" s="101"/>
    </row>
    <row r="26358" spans="8:9" x14ac:dyDescent="0.2">
      <c r="H26358" s="101"/>
      <c r="I26358" s="101"/>
    </row>
    <row r="26359" spans="8:9" x14ac:dyDescent="0.2">
      <c r="H26359" s="101"/>
      <c r="I26359" s="101"/>
    </row>
    <row r="26360" spans="8:9" x14ac:dyDescent="0.2">
      <c r="H26360" s="101"/>
      <c r="I26360" s="101"/>
    </row>
    <row r="26361" spans="8:9" x14ac:dyDescent="0.2">
      <c r="H26361" s="101"/>
      <c r="I26361" s="101"/>
    </row>
    <row r="26362" spans="8:9" x14ac:dyDescent="0.2">
      <c r="H26362" s="101"/>
      <c r="I26362" s="101"/>
    </row>
    <row r="26363" spans="8:9" x14ac:dyDescent="0.2">
      <c r="H26363" s="101"/>
      <c r="I26363" s="101"/>
    </row>
    <row r="26364" spans="8:9" x14ac:dyDescent="0.2">
      <c r="H26364" s="101"/>
      <c r="I26364" s="101"/>
    </row>
    <row r="26365" spans="8:9" x14ac:dyDescent="0.2">
      <c r="H26365" s="101"/>
      <c r="I26365" s="101"/>
    </row>
    <row r="26366" spans="8:9" x14ac:dyDescent="0.2">
      <c r="H26366" s="101"/>
      <c r="I26366" s="101"/>
    </row>
    <row r="26367" spans="8:9" x14ac:dyDescent="0.2">
      <c r="H26367" s="101"/>
      <c r="I26367" s="101"/>
    </row>
    <row r="26368" spans="8:9" x14ac:dyDescent="0.2">
      <c r="H26368" s="101"/>
      <c r="I26368" s="101"/>
    </row>
    <row r="26369" spans="8:9" x14ac:dyDescent="0.2">
      <c r="H26369" s="101"/>
      <c r="I26369" s="101"/>
    </row>
    <row r="26370" spans="8:9" x14ac:dyDescent="0.2">
      <c r="H26370" s="101"/>
      <c r="I26370" s="101"/>
    </row>
    <row r="26371" spans="8:9" x14ac:dyDescent="0.2">
      <c r="H26371" s="101"/>
      <c r="I26371" s="101"/>
    </row>
    <row r="26372" spans="8:9" x14ac:dyDescent="0.2">
      <c r="H26372" s="101"/>
      <c r="I26372" s="101"/>
    </row>
    <row r="26373" spans="8:9" x14ac:dyDescent="0.2">
      <c r="H26373" s="101"/>
      <c r="I26373" s="101"/>
    </row>
    <row r="26374" spans="8:9" x14ac:dyDescent="0.2">
      <c r="H26374" s="101"/>
      <c r="I26374" s="101"/>
    </row>
    <row r="26375" spans="8:9" x14ac:dyDescent="0.2">
      <c r="H26375" s="101"/>
      <c r="I26375" s="101"/>
    </row>
    <row r="26376" spans="8:9" x14ac:dyDescent="0.2">
      <c r="H26376" s="101"/>
      <c r="I26376" s="101"/>
    </row>
    <row r="26377" spans="8:9" x14ac:dyDescent="0.2">
      <c r="H26377" s="101"/>
      <c r="I26377" s="101"/>
    </row>
    <row r="26378" spans="8:9" x14ac:dyDescent="0.2">
      <c r="H26378" s="101"/>
      <c r="I26378" s="101"/>
    </row>
    <row r="26379" spans="8:9" x14ac:dyDescent="0.2">
      <c r="H26379" s="101"/>
      <c r="I26379" s="101"/>
    </row>
    <row r="26380" spans="8:9" x14ac:dyDescent="0.2">
      <c r="H26380" s="101"/>
      <c r="I26380" s="101"/>
    </row>
    <row r="26381" spans="8:9" x14ac:dyDescent="0.2">
      <c r="H26381" s="101"/>
      <c r="I26381" s="101"/>
    </row>
    <row r="26382" spans="8:9" x14ac:dyDescent="0.2">
      <c r="H26382" s="101"/>
      <c r="I26382" s="101"/>
    </row>
    <row r="26383" spans="8:9" x14ac:dyDescent="0.2">
      <c r="H26383" s="101"/>
      <c r="I26383" s="101"/>
    </row>
    <row r="26384" spans="8:9" x14ac:dyDescent="0.2">
      <c r="H26384" s="101"/>
      <c r="I26384" s="101"/>
    </row>
    <row r="26385" spans="8:9" x14ac:dyDescent="0.2">
      <c r="H26385" s="101"/>
      <c r="I26385" s="101"/>
    </row>
    <row r="26386" spans="8:9" x14ac:dyDescent="0.2">
      <c r="H26386" s="101"/>
      <c r="I26386" s="101"/>
    </row>
    <row r="26387" spans="8:9" x14ac:dyDescent="0.2">
      <c r="H26387" s="101"/>
      <c r="I26387" s="101"/>
    </row>
    <row r="26388" spans="8:9" x14ac:dyDescent="0.2">
      <c r="H26388" s="101"/>
      <c r="I26388" s="101"/>
    </row>
    <row r="26389" spans="8:9" x14ac:dyDescent="0.2">
      <c r="H26389" s="101"/>
      <c r="I26389" s="101"/>
    </row>
    <row r="26390" spans="8:9" x14ac:dyDescent="0.2">
      <c r="H26390" s="101"/>
      <c r="I26390" s="101"/>
    </row>
    <row r="26391" spans="8:9" x14ac:dyDescent="0.2">
      <c r="H26391" s="101"/>
      <c r="I26391" s="101"/>
    </row>
    <row r="26392" spans="8:9" x14ac:dyDescent="0.2">
      <c r="H26392" s="101"/>
      <c r="I26392" s="101"/>
    </row>
    <row r="26393" spans="8:9" x14ac:dyDescent="0.2">
      <c r="H26393" s="101"/>
      <c r="I26393" s="101"/>
    </row>
    <row r="26394" spans="8:9" x14ac:dyDescent="0.2">
      <c r="H26394" s="101"/>
      <c r="I26394" s="101"/>
    </row>
    <row r="26395" spans="8:9" x14ac:dyDescent="0.2">
      <c r="H26395" s="101"/>
      <c r="I26395" s="101"/>
    </row>
    <row r="26396" spans="8:9" x14ac:dyDescent="0.2">
      <c r="H26396" s="101"/>
      <c r="I26396" s="101"/>
    </row>
    <row r="26397" spans="8:9" x14ac:dyDescent="0.2">
      <c r="H26397" s="101"/>
      <c r="I26397" s="101"/>
    </row>
    <row r="26398" spans="8:9" x14ac:dyDescent="0.2">
      <c r="H26398" s="101"/>
      <c r="I26398" s="101"/>
    </row>
    <row r="26399" spans="8:9" x14ac:dyDescent="0.2">
      <c r="H26399" s="101"/>
      <c r="I26399" s="101"/>
    </row>
    <row r="26400" spans="8:9" x14ac:dyDescent="0.2">
      <c r="H26400" s="101"/>
      <c r="I26400" s="101"/>
    </row>
    <row r="26401" spans="8:9" x14ac:dyDescent="0.2">
      <c r="H26401" s="101"/>
      <c r="I26401" s="101"/>
    </row>
    <row r="26402" spans="8:9" x14ac:dyDescent="0.2">
      <c r="H26402" s="101"/>
      <c r="I26402" s="101"/>
    </row>
    <row r="26403" spans="8:9" x14ac:dyDescent="0.2">
      <c r="H26403" s="101"/>
      <c r="I26403" s="101"/>
    </row>
    <row r="26404" spans="8:9" x14ac:dyDescent="0.2">
      <c r="H26404" s="101"/>
      <c r="I26404" s="101"/>
    </row>
    <row r="26405" spans="8:9" x14ac:dyDescent="0.2">
      <c r="H26405" s="101"/>
      <c r="I26405" s="101"/>
    </row>
    <row r="26406" spans="8:9" x14ac:dyDescent="0.2">
      <c r="H26406" s="101"/>
      <c r="I26406" s="101"/>
    </row>
    <row r="26407" spans="8:9" x14ac:dyDescent="0.2">
      <c r="H26407" s="101"/>
      <c r="I26407" s="101"/>
    </row>
    <row r="26408" spans="8:9" x14ac:dyDescent="0.2">
      <c r="H26408" s="101"/>
      <c r="I26408" s="101"/>
    </row>
    <row r="26409" spans="8:9" x14ac:dyDescent="0.2">
      <c r="H26409" s="101"/>
      <c r="I26409" s="101"/>
    </row>
    <row r="26410" spans="8:9" x14ac:dyDescent="0.2">
      <c r="H26410" s="101"/>
      <c r="I26410" s="101"/>
    </row>
    <row r="26411" spans="8:9" x14ac:dyDescent="0.2">
      <c r="H26411" s="101"/>
      <c r="I26411" s="101"/>
    </row>
    <row r="26412" spans="8:9" x14ac:dyDescent="0.2">
      <c r="H26412" s="101"/>
      <c r="I26412" s="101"/>
    </row>
    <row r="26413" spans="8:9" x14ac:dyDescent="0.2">
      <c r="H26413" s="101"/>
      <c r="I26413" s="101"/>
    </row>
    <row r="26414" spans="8:9" x14ac:dyDescent="0.2">
      <c r="H26414" s="101"/>
      <c r="I26414" s="101"/>
    </row>
    <row r="26415" spans="8:9" x14ac:dyDescent="0.2">
      <c r="H26415" s="101"/>
      <c r="I26415" s="101"/>
    </row>
    <row r="26416" spans="8:9" x14ac:dyDescent="0.2">
      <c r="H26416" s="101"/>
      <c r="I26416" s="101"/>
    </row>
    <row r="26417" spans="8:9" x14ac:dyDescent="0.2">
      <c r="H26417" s="101"/>
      <c r="I26417" s="101"/>
    </row>
    <row r="26418" spans="8:9" x14ac:dyDescent="0.2">
      <c r="H26418" s="101"/>
      <c r="I26418" s="101"/>
    </row>
    <row r="26419" spans="8:9" x14ac:dyDescent="0.2">
      <c r="H26419" s="101"/>
      <c r="I26419" s="101"/>
    </row>
    <row r="26420" spans="8:9" x14ac:dyDescent="0.2">
      <c r="H26420" s="101"/>
      <c r="I26420" s="101"/>
    </row>
    <row r="26421" spans="8:9" x14ac:dyDescent="0.2">
      <c r="H26421" s="101"/>
      <c r="I26421" s="101"/>
    </row>
    <row r="26422" spans="8:9" x14ac:dyDescent="0.2">
      <c r="H26422" s="101"/>
      <c r="I26422" s="101"/>
    </row>
    <row r="26423" spans="8:9" x14ac:dyDescent="0.2">
      <c r="H26423" s="101"/>
      <c r="I26423" s="101"/>
    </row>
    <row r="26424" spans="8:9" x14ac:dyDescent="0.2">
      <c r="H26424" s="101"/>
      <c r="I26424" s="101"/>
    </row>
    <row r="26425" spans="8:9" x14ac:dyDescent="0.2">
      <c r="H26425" s="101"/>
      <c r="I26425" s="101"/>
    </row>
    <row r="26426" spans="8:9" x14ac:dyDescent="0.2">
      <c r="H26426" s="101"/>
      <c r="I26426" s="101"/>
    </row>
    <row r="26427" spans="8:9" x14ac:dyDescent="0.2">
      <c r="H26427" s="101"/>
      <c r="I26427" s="101"/>
    </row>
    <row r="26428" spans="8:9" x14ac:dyDescent="0.2">
      <c r="H26428" s="101"/>
      <c r="I26428" s="101"/>
    </row>
    <row r="26429" spans="8:9" x14ac:dyDescent="0.2">
      <c r="H26429" s="101"/>
      <c r="I26429" s="101"/>
    </row>
    <row r="26430" spans="8:9" x14ac:dyDescent="0.2">
      <c r="H26430" s="101"/>
      <c r="I26430" s="101"/>
    </row>
    <row r="26431" spans="8:9" x14ac:dyDescent="0.2">
      <c r="H26431" s="101"/>
      <c r="I26431" s="101"/>
    </row>
    <row r="26432" spans="8:9" x14ac:dyDescent="0.2">
      <c r="H26432" s="101"/>
      <c r="I26432" s="101"/>
    </row>
    <row r="26433" spans="8:9" x14ac:dyDescent="0.2">
      <c r="H26433" s="101"/>
      <c r="I26433" s="101"/>
    </row>
    <row r="26434" spans="8:9" x14ac:dyDescent="0.2">
      <c r="H26434" s="101"/>
      <c r="I26434" s="101"/>
    </row>
    <row r="26435" spans="8:9" x14ac:dyDescent="0.2">
      <c r="H26435" s="101"/>
      <c r="I26435" s="101"/>
    </row>
    <row r="26436" spans="8:9" x14ac:dyDescent="0.2">
      <c r="H26436" s="101"/>
      <c r="I26436" s="101"/>
    </row>
    <row r="26437" spans="8:9" x14ac:dyDescent="0.2">
      <c r="H26437" s="101"/>
      <c r="I26437" s="101"/>
    </row>
    <row r="26438" spans="8:9" x14ac:dyDescent="0.2">
      <c r="H26438" s="101"/>
      <c r="I26438" s="101"/>
    </row>
    <row r="26439" spans="8:9" x14ac:dyDescent="0.2">
      <c r="H26439" s="101"/>
      <c r="I26439" s="101"/>
    </row>
    <row r="26440" spans="8:9" x14ac:dyDescent="0.2">
      <c r="H26440" s="101"/>
      <c r="I26440" s="101"/>
    </row>
    <row r="26441" spans="8:9" x14ac:dyDescent="0.2">
      <c r="H26441" s="101"/>
      <c r="I26441" s="101"/>
    </row>
    <row r="26442" spans="8:9" x14ac:dyDescent="0.2">
      <c r="H26442" s="101"/>
      <c r="I26442" s="101"/>
    </row>
    <row r="26443" spans="8:9" x14ac:dyDescent="0.2">
      <c r="H26443" s="101"/>
      <c r="I26443" s="101"/>
    </row>
    <row r="26444" spans="8:9" x14ac:dyDescent="0.2">
      <c r="H26444" s="101"/>
      <c r="I26444" s="101"/>
    </row>
    <row r="26445" spans="8:9" x14ac:dyDescent="0.2">
      <c r="H26445" s="101"/>
      <c r="I26445" s="101"/>
    </row>
    <row r="26446" spans="8:9" x14ac:dyDescent="0.2">
      <c r="H26446" s="101"/>
      <c r="I26446" s="101"/>
    </row>
    <row r="26447" spans="8:9" x14ac:dyDescent="0.2">
      <c r="H26447" s="101"/>
      <c r="I26447" s="101"/>
    </row>
    <row r="26448" spans="8:9" x14ac:dyDescent="0.2">
      <c r="H26448" s="101"/>
      <c r="I26448" s="101"/>
    </row>
    <row r="26449" spans="8:9" x14ac:dyDescent="0.2">
      <c r="H26449" s="101"/>
      <c r="I26449" s="101"/>
    </row>
    <row r="26450" spans="8:9" x14ac:dyDescent="0.2">
      <c r="H26450" s="101"/>
      <c r="I26450" s="101"/>
    </row>
    <row r="26451" spans="8:9" x14ac:dyDescent="0.2">
      <c r="H26451" s="101"/>
      <c r="I26451" s="101"/>
    </row>
    <row r="26452" spans="8:9" x14ac:dyDescent="0.2">
      <c r="H26452" s="101"/>
      <c r="I26452" s="101"/>
    </row>
    <row r="26453" spans="8:9" x14ac:dyDescent="0.2">
      <c r="H26453" s="101"/>
      <c r="I26453" s="101"/>
    </row>
    <row r="26454" spans="8:9" x14ac:dyDescent="0.2">
      <c r="H26454" s="101"/>
      <c r="I26454" s="101"/>
    </row>
    <row r="26455" spans="8:9" x14ac:dyDescent="0.2">
      <c r="H26455" s="101"/>
      <c r="I26455" s="101"/>
    </row>
    <row r="26456" spans="8:9" x14ac:dyDescent="0.2">
      <c r="H26456" s="101"/>
      <c r="I26456" s="101"/>
    </row>
    <row r="26457" spans="8:9" x14ac:dyDescent="0.2">
      <c r="H26457" s="101"/>
      <c r="I26457" s="101"/>
    </row>
    <row r="26458" spans="8:9" x14ac:dyDescent="0.2">
      <c r="H26458" s="101"/>
      <c r="I26458" s="101"/>
    </row>
    <row r="26459" spans="8:9" x14ac:dyDescent="0.2">
      <c r="H26459" s="101"/>
      <c r="I26459" s="101"/>
    </row>
    <row r="26460" spans="8:9" x14ac:dyDescent="0.2">
      <c r="H26460" s="101"/>
      <c r="I26460" s="101"/>
    </row>
    <row r="26461" spans="8:9" x14ac:dyDescent="0.2">
      <c r="H26461" s="101"/>
      <c r="I26461" s="101"/>
    </row>
    <row r="26462" spans="8:9" x14ac:dyDescent="0.2">
      <c r="H26462" s="101"/>
      <c r="I26462" s="101"/>
    </row>
    <row r="26463" spans="8:9" x14ac:dyDescent="0.2">
      <c r="H26463" s="101"/>
      <c r="I26463" s="101"/>
    </row>
    <row r="26464" spans="8:9" x14ac:dyDescent="0.2">
      <c r="H26464" s="101"/>
      <c r="I26464" s="101"/>
    </row>
    <row r="26465" spans="8:9" x14ac:dyDescent="0.2">
      <c r="H26465" s="101"/>
      <c r="I26465" s="101"/>
    </row>
    <row r="26466" spans="8:9" x14ac:dyDescent="0.2">
      <c r="H26466" s="101"/>
      <c r="I26466" s="101"/>
    </row>
    <row r="26467" spans="8:9" x14ac:dyDescent="0.2">
      <c r="H26467" s="101"/>
      <c r="I26467" s="101"/>
    </row>
    <row r="26468" spans="8:9" x14ac:dyDescent="0.2">
      <c r="H26468" s="101"/>
      <c r="I26468" s="101"/>
    </row>
    <row r="26469" spans="8:9" x14ac:dyDescent="0.2">
      <c r="H26469" s="101"/>
      <c r="I26469" s="101"/>
    </row>
    <row r="26470" spans="8:9" x14ac:dyDescent="0.2">
      <c r="H26470" s="101"/>
      <c r="I26470" s="101"/>
    </row>
    <row r="26471" spans="8:9" x14ac:dyDescent="0.2">
      <c r="H26471" s="101"/>
      <c r="I26471" s="101"/>
    </row>
    <row r="26472" spans="8:9" x14ac:dyDescent="0.2">
      <c r="H26472" s="101"/>
      <c r="I26472" s="101"/>
    </row>
    <row r="26473" spans="8:9" x14ac:dyDescent="0.2">
      <c r="H26473" s="101"/>
      <c r="I26473" s="101"/>
    </row>
    <row r="26474" spans="8:9" x14ac:dyDescent="0.2">
      <c r="H26474" s="101"/>
      <c r="I26474" s="101"/>
    </row>
    <row r="26475" spans="8:9" x14ac:dyDescent="0.2">
      <c r="H26475" s="101"/>
      <c r="I26475" s="101"/>
    </row>
    <row r="26476" spans="8:9" x14ac:dyDescent="0.2">
      <c r="H26476" s="101"/>
      <c r="I26476" s="101"/>
    </row>
    <row r="26477" spans="8:9" x14ac:dyDescent="0.2">
      <c r="H26477" s="101"/>
      <c r="I26477" s="101"/>
    </row>
    <row r="26478" spans="8:9" x14ac:dyDescent="0.2">
      <c r="H26478" s="101"/>
      <c r="I26478" s="101"/>
    </row>
    <row r="26479" spans="8:9" x14ac:dyDescent="0.2">
      <c r="H26479" s="101"/>
      <c r="I26479" s="101"/>
    </row>
    <row r="26480" spans="8:9" x14ac:dyDescent="0.2">
      <c r="H26480" s="101"/>
      <c r="I26480" s="101"/>
    </row>
    <row r="26481" spans="8:9" x14ac:dyDescent="0.2">
      <c r="H26481" s="101"/>
      <c r="I26481" s="101"/>
    </row>
    <row r="26482" spans="8:9" x14ac:dyDescent="0.2">
      <c r="H26482" s="101"/>
      <c r="I26482" s="101"/>
    </row>
    <row r="26483" spans="8:9" x14ac:dyDescent="0.2">
      <c r="H26483" s="101"/>
      <c r="I26483" s="101"/>
    </row>
    <row r="26484" spans="8:9" x14ac:dyDescent="0.2">
      <c r="H26484" s="101"/>
      <c r="I26484" s="101"/>
    </row>
    <row r="26485" spans="8:9" x14ac:dyDescent="0.2">
      <c r="H26485" s="101"/>
      <c r="I26485" s="101"/>
    </row>
    <row r="26486" spans="8:9" x14ac:dyDescent="0.2">
      <c r="H26486" s="101"/>
      <c r="I26486" s="101"/>
    </row>
    <row r="26487" spans="8:9" x14ac:dyDescent="0.2">
      <c r="H26487" s="101"/>
      <c r="I26487" s="101"/>
    </row>
    <row r="26488" spans="8:9" x14ac:dyDescent="0.2">
      <c r="H26488" s="101"/>
      <c r="I26488" s="101"/>
    </row>
    <row r="26489" spans="8:9" x14ac:dyDescent="0.2">
      <c r="H26489" s="101"/>
      <c r="I26489" s="101"/>
    </row>
    <row r="26490" spans="8:9" x14ac:dyDescent="0.2">
      <c r="H26490" s="101"/>
      <c r="I26490" s="101"/>
    </row>
    <row r="26491" spans="8:9" x14ac:dyDescent="0.2">
      <c r="H26491" s="101"/>
      <c r="I26491" s="101"/>
    </row>
    <row r="26492" spans="8:9" x14ac:dyDescent="0.2">
      <c r="H26492" s="101"/>
      <c r="I26492" s="101"/>
    </row>
    <row r="26493" spans="8:9" x14ac:dyDescent="0.2">
      <c r="H26493" s="101"/>
      <c r="I26493" s="101"/>
    </row>
    <row r="26494" spans="8:9" x14ac:dyDescent="0.2">
      <c r="H26494" s="101"/>
      <c r="I26494" s="101"/>
    </row>
    <row r="26495" spans="8:9" x14ac:dyDescent="0.2">
      <c r="H26495" s="101"/>
      <c r="I26495" s="101"/>
    </row>
    <row r="26496" spans="8:9" x14ac:dyDescent="0.2">
      <c r="H26496" s="101"/>
      <c r="I26496" s="101"/>
    </row>
    <row r="26497" spans="8:9" x14ac:dyDescent="0.2">
      <c r="H26497" s="101"/>
      <c r="I26497" s="101"/>
    </row>
    <row r="26498" spans="8:9" x14ac:dyDescent="0.2">
      <c r="H26498" s="101"/>
      <c r="I26498" s="101"/>
    </row>
    <row r="26499" spans="8:9" x14ac:dyDescent="0.2">
      <c r="H26499" s="101"/>
      <c r="I26499" s="101"/>
    </row>
    <row r="26500" spans="8:9" x14ac:dyDescent="0.2">
      <c r="H26500" s="101"/>
      <c r="I26500" s="101"/>
    </row>
    <row r="26501" spans="8:9" x14ac:dyDescent="0.2">
      <c r="H26501" s="101"/>
      <c r="I26501" s="101"/>
    </row>
    <row r="26502" spans="8:9" x14ac:dyDescent="0.2">
      <c r="H26502" s="101"/>
      <c r="I26502" s="101"/>
    </row>
    <row r="26503" spans="8:9" x14ac:dyDescent="0.2">
      <c r="H26503" s="101"/>
      <c r="I26503" s="101"/>
    </row>
    <row r="26504" spans="8:9" x14ac:dyDescent="0.2">
      <c r="H26504" s="101"/>
      <c r="I26504" s="101"/>
    </row>
    <row r="26505" spans="8:9" x14ac:dyDescent="0.2">
      <c r="H26505" s="101"/>
      <c r="I26505" s="101"/>
    </row>
    <row r="26506" spans="8:9" x14ac:dyDescent="0.2">
      <c r="H26506" s="101"/>
      <c r="I26506" s="101"/>
    </row>
    <row r="26507" spans="8:9" x14ac:dyDescent="0.2">
      <c r="H26507" s="101"/>
      <c r="I26507" s="101"/>
    </row>
    <row r="26508" spans="8:9" x14ac:dyDescent="0.2">
      <c r="H26508" s="101"/>
      <c r="I26508" s="101"/>
    </row>
    <row r="26509" spans="8:9" x14ac:dyDescent="0.2">
      <c r="H26509" s="101"/>
      <c r="I26509" s="101"/>
    </row>
    <row r="26510" spans="8:9" x14ac:dyDescent="0.2">
      <c r="H26510" s="101"/>
      <c r="I26510" s="101"/>
    </row>
    <row r="26511" spans="8:9" x14ac:dyDescent="0.2">
      <c r="H26511" s="101"/>
      <c r="I26511" s="101"/>
    </row>
    <row r="26512" spans="8:9" x14ac:dyDescent="0.2">
      <c r="H26512" s="101"/>
      <c r="I26512" s="101"/>
    </row>
    <row r="26513" spans="8:9" x14ac:dyDescent="0.2">
      <c r="H26513" s="101"/>
      <c r="I26513" s="101"/>
    </row>
    <row r="26514" spans="8:9" x14ac:dyDescent="0.2">
      <c r="H26514" s="101"/>
      <c r="I26514" s="101"/>
    </row>
    <row r="26515" spans="8:9" x14ac:dyDescent="0.2">
      <c r="H26515" s="101"/>
      <c r="I26515" s="101"/>
    </row>
    <row r="26516" spans="8:9" x14ac:dyDescent="0.2">
      <c r="H26516" s="101"/>
      <c r="I26516" s="101"/>
    </row>
    <row r="26517" spans="8:9" x14ac:dyDescent="0.2">
      <c r="H26517" s="101"/>
      <c r="I26517" s="101"/>
    </row>
    <row r="26518" spans="8:9" x14ac:dyDescent="0.2">
      <c r="H26518" s="101"/>
      <c r="I26518" s="101"/>
    </row>
    <row r="26519" spans="8:9" x14ac:dyDescent="0.2">
      <c r="H26519" s="101"/>
      <c r="I26519" s="101"/>
    </row>
    <row r="26520" spans="8:9" x14ac:dyDescent="0.2">
      <c r="H26520" s="101"/>
      <c r="I26520" s="101"/>
    </row>
    <row r="26521" spans="8:9" x14ac:dyDescent="0.2">
      <c r="H26521" s="101"/>
      <c r="I26521" s="101"/>
    </row>
    <row r="26522" spans="8:9" x14ac:dyDescent="0.2">
      <c r="H26522" s="101"/>
      <c r="I26522" s="101"/>
    </row>
    <row r="26523" spans="8:9" x14ac:dyDescent="0.2">
      <c r="H26523" s="101"/>
      <c r="I26523" s="101"/>
    </row>
    <row r="26524" spans="8:9" x14ac:dyDescent="0.2">
      <c r="H26524" s="101"/>
      <c r="I26524" s="101"/>
    </row>
    <row r="26525" spans="8:9" x14ac:dyDescent="0.2">
      <c r="H26525" s="101"/>
      <c r="I26525" s="101"/>
    </row>
    <row r="26526" spans="8:9" x14ac:dyDescent="0.2">
      <c r="H26526" s="101"/>
      <c r="I26526" s="101"/>
    </row>
    <row r="26527" spans="8:9" x14ac:dyDescent="0.2">
      <c r="H26527" s="101"/>
      <c r="I26527" s="101"/>
    </row>
    <row r="26528" spans="8:9" x14ac:dyDescent="0.2">
      <c r="H26528" s="101"/>
      <c r="I26528" s="101"/>
    </row>
    <row r="26529" spans="8:9" x14ac:dyDescent="0.2">
      <c r="H26529" s="101"/>
      <c r="I26529" s="101"/>
    </row>
    <row r="26530" spans="8:9" x14ac:dyDescent="0.2">
      <c r="H26530" s="101"/>
      <c r="I26530" s="101"/>
    </row>
    <row r="26531" spans="8:9" x14ac:dyDescent="0.2">
      <c r="H26531" s="101"/>
      <c r="I26531" s="101"/>
    </row>
    <row r="26532" spans="8:9" x14ac:dyDescent="0.2">
      <c r="H26532" s="101"/>
      <c r="I26532" s="101"/>
    </row>
    <row r="26533" spans="8:9" x14ac:dyDescent="0.2">
      <c r="H26533" s="101"/>
      <c r="I26533" s="101"/>
    </row>
    <row r="26534" spans="8:9" x14ac:dyDescent="0.2">
      <c r="H26534" s="101"/>
      <c r="I26534" s="101"/>
    </row>
    <row r="26535" spans="8:9" x14ac:dyDescent="0.2">
      <c r="H26535" s="101"/>
      <c r="I26535" s="101"/>
    </row>
    <row r="26536" spans="8:9" x14ac:dyDescent="0.2">
      <c r="H26536" s="101"/>
      <c r="I26536" s="101"/>
    </row>
    <row r="26537" spans="8:9" x14ac:dyDescent="0.2">
      <c r="H26537" s="101"/>
      <c r="I26537" s="101"/>
    </row>
    <row r="26538" spans="8:9" x14ac:dyDescent="0.2">
      <c r="H26538" s="101"/>
      <c r="I26538" s="101"/>
    </row>
    <row r="26539" spans="8:9" x14ac:dyDescent="0.2">
      <c r="H26539" s="101"/>
      <c r="I26539" s="101"/>
    </row>
    <row r="26540" spans="8:9" x14ac:dyDescent="0.2">
      <c r="H26540" s="101"/>
      <c r="I26540" s="101"/>
    </row>
    <row r="26541" spans="8:9" x14ac:dyDescent="0.2">
      <c r="H26541" s="101"/>
      <c r="I26541" s="101"/>
    </row>
    <row r="26542" spans="8:9" x14ac:dyDescent="0.2">
      <c r="H26542" s="101"/>
      <c r="I26542" s="101"/>
    </row>
    <row r="26543" spans="8:9" x14ac:dyDescent="0.2">
      <c r="H26543" s="101"/>
      <c r="I26543" s="101"/>
    </row>
    <row r="26544" spans="8:9" x14ac:dyDescent="0.2">
      <c r="H26544" s="101"/>
      <c r="I26544" s="101"/>
    </row>
    <row r="26545" spans="8:9" x14ac:dyDescent="0.2">
      <c r="H26545" s="101"/>
      <c r="I26545" s="101"/>
    </row>
    <row r="26546" spans="8:9" x14ac:dyDescent="0.2">
      <c r="H26546" s="101"/>
      <c r="I26546" s="101"/>
    </row>
    <row r="26547" spans="8:9" x14ac:dyDescent="0.2">
      <c r="H26547" s="101"/>
      <c r="I26547" s="101"/>
    </row>
    <row r="26548" spans="8:9" x14ac:dyDescent="0.2">
      <c r="H26548" s="101"/>
      <c r="I26548" s="101"/>
    </row>
    <row r="26549" spans="8:9" x14ac:dyDescent="0.2">
      <c r="H26549" s="101"/>
      <c r="I26549" s="101"/>
    </row>
    <row r="26550" spans="8:9" x14ac:dyDescent="0.2">
      <c r="H26550" s="101"/>
      <c r="I26550" s="101"/>
    </row>
    <row r="26551" spans="8:9" x14ac:dyDescent="0.2">
      <c r="H26551" s="101"/>
      <c r="I26551" s="101"/>
    </row>
    <row r="26552" spans="8:9" x14ac:dyDescent="0.2">
      <c r="H26552" s="101"/>
      <c r="I26552" s="101"/>
    </row>
    <row r="26553" spans="8:9" x14ac:dyDescent="0.2">
      <c r="H26553" s="101"/>
      <c r="I26553" s="101"/>
    </row>
    <row r="26554" spans="8:9" x14ac:dyDescent="0.2">
      <c r="H26554" s="101"/>
      <c r="I26554" s="101"/>
    </row>
    <row r="26555" spans="8:9" x14ac:dyDescent="0.2">
      <c r="H26555" s="101"/>
      <c r="I26555" s="101"/>
    </row>
    <row r="26556" spans="8:9" x14ac:dyDescent="0.2">
      <c r="H26556" s="101"/>
      <c r="I26556" s="101"/>
    </row>
    <row r="26557" spans="8:9" x14ac:dyDescent="0.2">
      <c r="H26557" s="101"/>
      <c r="I26557" s="101"/>
    </row>
    <row r="26558" spans="8:9" x14ac:dyDescent="0.2">
      <c r="H26558" s="101"/>
      <c r="I26558" s="101"/>
    </row>
    <row r="26559" spans="8:9" x14ac:dyDescent="0.2">
      <c r="H26559" s="101"/>
      <c r="I26559" s="101"/>
    </row>
    <row r="26560" spans="8:9" x14ac:dyDescent="0.2">
      <c r="H26560" s="101"/>
      <c r="I26560" s="101"/>
    </row>
    <row r="26561" spans="8:9" x14ac:dyDescent="0.2">
      <c r="H26561" s="101"/>
      <c r="I26561" s="101"/>
    </row>
    <row r="26562" spans="8:9" x14ac:dyDescent="0.2">
      <c r="H26562" s="101"/>
      <c r="I26562" s="101"/>
    </row>
    <row r="26563" spans="8:9" x14ac:dyDescent="0.2">
      <c r="H26563" s="101"/>
      <c r="I26563" s="101"/>
    </row>
    <row r="26564" spans="8:9" x14ac:dyDescent="0.2">
      <c r="H26564" s="101"/>
      <c r="I26564" s="101"/>
    </row>
    <row r="26565" spans="8:9" x14ac:dyDescent="0.2">
      <c r="H26565" s="101"/>
      <c r="I26565" s="101"/>
    </row>
    <row r="26566" spans="8:9" x14ac:dyDescent="0.2">
      <c r="H26566" s="101"/>
      <c r="I26566" s="101"/>
    </row>
    <row r="26567" spans="8:9" x14ac:dyDescent="0.2">
      <c r="H26567" s="101"/>
      <c r="I26567" s="101"/>
    </row>
    <row r="26568" spans="8:9" x14ac:dyDescent="0.2">
      <c r="H26568" s="101"/>
      <c r="I26568" s="101"/>
    </row>
    <row r="26569" spans="8:9" x14ac:dyDescent="0.2">
      <c r="H26569" s="101"/>
      <c r="I26569" s="101"/>
    </row>
    <row r="26570" spans="8:9" x14ac:dyDescent="0.2">
      <c r="H26570" s="101"/>
      <c r="I26570" s="101"/>
    </row>
    <row r="26571" spans="8:9" x14ac:dyDescent="0.2">
      <c r="H26571" s="101"/>
      <c r="I26571" s="101"/>
    </row>
    <row r="26572" spans="8:9" x14ac:dyDescent="0.2">
      <c r="H26572" s="101"/>
      <c r="I26572" s="101"/>
    </row>
    <row r="26573" spans="8:9" x14ac:dyDescent="0.2">
      <c r="H26573" s="101"/>
      <c r="I26573" s="101"/>
    </row>
    <row r="26574" spans="8:9" x14ac:dyDescent="0.2">
      <c r="H26574" s="101"/>
      <c r="I26574" s="101"/>
    </row>
    <row r="26575" spans="8:9" x14ac:dyDescent="0.2">
      <c r="H26575" s="101"/>
      <c r="I26575" s="101"/>
    </row>
    <row r="26576" spans="8:9" x14ac:dyDescent="0.2">
      <c r="H26576" s="101"/>
      <c r="I26576" s="101"/>
    </row>
    <row r="26577" spans="8:9" x14ac:dyDescent="0.2">
      <c r="H26577" s="101"/>
      <c r="I26577" s="101"/>
    </row>
    <row r="26578" spans="8:9" x14ac:dyDescent="0.2">
      <c r="H26578" s="101"/>
      <c r="I26578" s="101"/>
    </row>
    <row r="26579" spans="8:9" x14ac:dyDescent="0.2">
      <c r="H26579" s="101"/>
      <c r="I26579" s="101"/>
    </row>
    <row r="26580" spans="8:9" x14ac:dyDescent="0.2">
      <c r="H26580" s="101"/>
      <c r="I26580" s="101"/>
    </row>
    <row r="26581" spans="8:9" x14ac:dyDescent="0.2">
      <c r="H26581" s="101"/>
      <c r="I26581" s="101"/>
    </row>
    <row r="26582" spans="8:9" x14ac:dyDescent="0.2">
      <c r="H26582" s="101"/>
      <c r="I26582" s="101"/>
    </row>
    <row r="26583" spans="8:9" x14ac:dyDescent="0.2">
      <c r="H26583" s="101"/>
      <c r="I26583" s="101"/>
    </row>
    <row r="26584" spans="8:9" x14ac:dyDescent="0.2">
      <c r="H26584" s="101"/>
      <c r="I26584" s="101"/>
    </row>
    <row r="26585" spans="8:9" x14ac:dyDescent="0.2">
      <c r="H26585" s="101"/>
      <c r="I26585" s="101"/>
    </row>
    <row r="26586" spans="8:9" x14ac:dyDescent="0.2">
      <c r="H26586" s="101"/>
      <c r="I26586" s="101"/>
    </row>
    <row r="26587" spans="8:9" x14ac:dyDescent="0.2">
      <c r="H26587" s="101"/>
      <c r="I26587" s="101"/>
    </row>
    <row r="26588" spans="8:9" x14ac:dyDescent="0.2">
      <c r="H26588" s="101"/>
      <c r="I26588" s="101"/>
    </row>
    <row r="26589" spans="8:9" x14ac:dyDescent="0.2">
      <c r="H26589" s="101"/>
      <c r="I26589" s="101"/>
    </row>
    <row r="26590" spans="8:9" x14ac:dyDescent="0.2">
      <c r="H26590" s="101"/>
      <c r="I26590" s="101"/>
    </row>
    <row r="26591" spans="8:9" x14ac:dyDescent="0.2">
      <c r="H26591" s="101"/>
      <c r="I26591" s="101"/>
    </row>
    <row r="26592" spans="8:9" x14ac:dyDescent="0.2">
      <c r="H26592" s="101"/>
      <c r="I26592" s="101"/>
    </row>
    <row r="26593" spans="8:9" x14ac:dyDescent="0.2">
      <c r="H26593" s="101"/>
      <c r="I26593" s="101"/>
    </row>
    <row r="26594" spans="8:9" x14ac:dyDescent="0.2">
      <c r="H26594" s="101"/>
      <c r="I26594" s="101"/>
    </row>
    <row r="26595" spans="8:9" x14ac:dyDescent="0.2">
      <c r="H26595" s="101"/>
      <c r="I26595" s="101"/>
    </row>
    <row r="26596" spans="8:9" x14ac:dyDescent="0.2">
      <c r="H26596" s="101"/>
      <c r="I26596" s="101"/>
    </row>
    <row r="26597" spans="8:9" x14ac:dyDescent="0.2">
      <c r="H26597" s="101"/>
      <c r="I26597" s="101"/>
    </row>
    <row r="26598" spans="8:9" x14ac:dyDescent="0.2">
      <c r="H26598" s="101"/>
      <c r="I26598" s="101"/>
    </row>
    <row r="26599" spans="8:9" x14ac:dyDescent="0.2">
      <c r="H26599" s="101"/>
      <c r="I26599" s="101"/>
    </row>
    <row r="26600" spans="8:9" x14ac:dyDescent="0.2">
      <c r="H26600" s="101"/>
      <c r="I26600" s="101"/>
    </row>
    <row r="26601" spans="8:9" x14ac:dyDescent="0.2">
      <c r="H26601" s="101"/>
      <c r="I26601" s="101"/>
    </row>
    <row r="26602" spans="8:9" x14ac:dyDescent="0.2">
      <c r="H26602" s="101"/>
      <c r="I26602" s="101"/>
    </row>
    <row r="26603" spans="8:9" x14ac:dyDescent="0.2">
      <c r="H26603" s="101"/>
      <c r="I26603" s="101"/>
    </row>
    <row r="26604" spans="8:9" x14ac:dyDescent="0.2">
      <c r="H26604" s="101"/>
      <c r="I26604" s="101"/>
    </row>
    <row r="26605" spans="8:9" x14ac:dyDescent="0.2">
      <c r="H26605" s="101"/>
      <c r="I26605" s="101"/>
    </row>
    <row r="26606" spans="8:9" x14ac:dyDescent="0.2">
      <c r="H26606" s="101"/>
      <c r="I26606" s="101"/>
    </row>
    <row r="26607" spans="8:9" x14ac:dyDescent="0.2">
      <c r="H26607" s="101"/>
      <c r="I26607" s="101"/>
    </row>
    <row r="26608" spans="8:9" x14ac:dyDescent="0.2">
      <c r="H26608" s="101"/>
      <c r="I26608" s="101"/>
    </row>
    <row r="26609" spans="8:9" x14ac:dyDescent="0.2">
      <c r="H26609" s="101"/>
      <c r="I26609" s="101"/>
    </row>
    <row r="26610" spans="8:9" x14ac:dyDescent="0.2">
      <c r="H26610" s="101"/>
      <c r="I26610" s="101"/>
    </row>
    <row r="26611" spans="8:9" x14ac:dyDescent="0.2">
      <c r="H26611" s="101"/>
      <c r="I26611" s="101"/>
    </row>
    <row r="26612" spans="8:9" x14ac:dyDescent="0.2">
      <c r="H26612" s="101"/>
      <c r="I26612" s="101"/>
    </row>
    <row r="26613" spans="8:9" x14ac:dyDescent="0.2">
      <c r="H26613" s="101"/>
      <c r="I26613" s="101"/>
    </row>
    <row r="26614" spans="8:9" x14ac:dyDescent="0.2">
      <c r="H26614" s="101"/>
      <c r="I26614" s="101"/>
    </row>
    <row r="26615" spans="8:9" x14ac:dyDescent="0.2">
      <c r="H26615" s="101"/>
      <c r="I26615" s="101"/>
    </row>
    <row r="26616" spans="8:9" x14ac:dyDescent="0.2">
      <c r="H26616" s="101"/>
      <c r="I26616" s="101"/>
    </row>
    <row r="26617" spans="8:9" x14ac:dyDescent="0.2">
      <c r="H26617" s="101"/>
      <c r="I26617" s="101"/>
    </row>
    <row r="26618" spans="8:9" x14ac:dyDescent="0.2">
      <c r="H26618" s="101"/>
      <c r="I26618" s="101"/>
    </row>
    <row r="26619" spans="8:9" x14ac:dyDescent="0.2">
      <c r="H26619" s="101"/>
      <c r="I26619" s="101"/>
    </row>
    <row r="26620" spans="8:9" x14ac:dyDescent="0.2">
      <c r="H26620" s="101"/>
      <c r="I26620" s="101"/>
    </row>
    <row r="26621" spans="8:9" x14ac:dyDescent="0.2">
      <c r="H26621" s="101"/>
      <c r="I26621" s="101"/>
    </row>
    <row r="26622" spans="8:9" x14ac:dyDescent="0.2">
      <c r="H26622" s="101"/>
      <c r="I26622" s="101"/>
    </row>
    <row r="26623" spans="8:9" x14ac:dyDescent="0.2">
      <c r="H26623" s="101"/>
      <c r="I26623" s="101"/>
    </row>
    <row r="26624" spans="8:9" x14ac:dyDescent="0.2">
      <c r="H26624" s="101"/>
      <c r="I26624" s="101"/>
    </row>
    <row r="26625" spans="8:9" x14ac:dyDescent="0.2">
      <c r="H26625" s="101"/>
      <c r="I26625" s="101"/>
    </row>
    <row r="26626" spans="8:9" x14ac:dyDescent="0.2">
      <c r="H26626" s="101"/>
      <c r="I26626" s="101"/>
    </row>
    <row r="26627" spans="8:9" x14ac:dyDescent="0.2">
      <c r="H26627" s="101"/>
      <c r="I26627" s="101"/>
    </row>
    <row r="26628" spans="8:9" x14ac:dyDescent="0.2">
      <c r="H26628" s="101"/>
      <c r="I26628" s="101"/>
    </row>
    <row r="26629" spans="8:9" x14ac:dyDescent="0.2">
      <c r="H26629" s="101"/>
      <c r="I26629" s="101"/>
    </row>
    <row r="26630" spans="8:9" x14ac:dyDescent="0.2">
      <c r="H26630" s="101"/>
      <c r="I26630" s="101"/>
    </row>
    <row r="26631" spans="8:9" x14ac:dyDescent="0.2">
      <c r="H26631" s="101"/>
      <c r="I26631" s="101"/>
    </row>
    <row r="26632" spans="8:9" x14ac:dyDescent="0.2">
      <c r="H26632" s="101"/>
      <c r="I26632" s="101"/>
    </row>
    <row r="26633" spans="8:9" x14ac:dyDescent="0.2">
      <c r="H26633" s="101"/>
      <c r="I26633" s="101"/>
    </row>
    <row r="26634" spans="8:9" x14ac:dyDescent="0.2">
      <c r="H26634" s="101"/>
      <c r="I26634" s="101"/>
    </row>
    <row r="26635" spans="8:9" x14ac:dyDescent="0.2">
      <c r="H26635" s="101"/>
      <c r="I26635" s="101"/>
    </row>
    <row r="26636" spans="8:9" x14ac:dyDescent="0.2">
      <c r="H26636" s="101"/>
      <c r="I26636" s="101"/>
    </row>
    <row r="26637" spans="8:9" x14ac:dyDescent="0.2">
      <c r="H26637" s="101"/>
      <c r="I26637" s="101"/>
    </row>
    <row r="26638" spans="8:9" x14ac:dyDescent="0.2">
      <c r="H26638" s="101"/>
      <c r="I26638" s="101"/>
    </row>
    <row r="26639" spans="8:9" x14ac:dyDescent="0.2">
      <c r="H26639" s="101"/>
      <c r="I26639" s="101"/>
    </row>
    <row r="26640" spans="8:9" x14ac:dyDescent="0.2">
      <c r="H26640" s="101"/>
      <c r="I26640" s="101"/>
    </row>
    <row r="26641" spans="8:9" x14ac:dyDescent="0.2">
      <c r="H26641" s="101"/>
      <c r="I26641" s="101"/>
    </row>
    <row r="26642" spans="8:9" x14ac:dyDescent="0.2">
      <c r="H26642" s="101"/>
      <c r="I26642" s="101"/>
    </row>
    <row r="26643" spans="8:9" x14ac:dyDescent="0.2">
      <c r="H26643" s="101"/>
      <c r="I26643" s="101"/>
    </row>
    <row r="26644" spans="8:9" x14ac:dyDescent="0.2">
      <c r="H26644" s="101"/>
      <c r="I26644" s="101"/>
    </row>
    <row r="26645" spans="8:9" x14ac:dyDescent="0.2">
      <c r="H26645" s="101"/>
      <c r="I26645" s="101"/>
    </row>
    <row r="26646" spans="8:9" x14ac:dyDescent="0.2">
      <c r="H26646" s="101"/>
      <c r="I26646" s="101"/>
    </row>
    <row r="26647" spans="8:9" x14ac:dyDescent="0.2">
      <c r="H26647" s="101"/>
      <c r="I26647" s="101"/>
    </row>
    <row r="26648" spans="8:9" x14ac:dyDescent="0.2">
      <c r="H26648" s="101"/>
      <c r="I26648" s="101"/>
    </row>
    <row r="26649" spans="8:9" x14ac:dyDescent="0.2">
      <c r="H26649" s="101"/>
      <c r="I26649" s="101"/>
    </row>
    <row r="26650" spans="8:9" x14ac:dyDescent="0.2">
      <c r="H26650" s="101"/>
      <c r="I26650" s="101"/>
    </row>
    <row r="26651" spans="8:9" x14ac:dyDescent="0.2">
      <c r="H26651" s="101"/>
      <c r="I26651" s="101"/>
    </row>
    <row r="26652" spans="8:9" x14ac:dyDescent="0.2">
      <c r="H26652" s="101"/>
      <c r="I26652" s="101"/>
    </row>
    <row r="26653" spans="8:9" x14ac:dyDescent="0.2">
      <c r="H26653" s="101"/>
      <c r="I26653" s="101"/>
    </row>
    <row r="26654" spans="8:9" x14ac:dyDescent="0.2">
      <c r="H26654" s="101"/>
      <c r="I26654" s="101"/>
    </row>
    <row r="26655" spans="8:9" x14ac:dyDescent="0.2">
      <c r="H26655" s="101"/>
      <c r="I26655" s="101"/>
    </row>
    <row r="26656" spans="8:9" x14ac:dyDescent="0.2">
      <c r="H26656" s="101"/>
      <c r="I26656" s="101"/>
    </row>
    <row r="26657" spans="8:9" x14ac:dyDescent="0.2">
      <c r="H26657" s="101"/>
      <c r="I26657" s="101"/>
    </row>
    <row r="26658" spans="8:9" x14ac:dyDescent="0.2">
      <c r="H26658" s="101"/>
      <c r="I26658" s="101"/>
    </row>
    <row r="26659" spans="8:9" x14ac:dyDescent="0.2">
      <c r="H26659" s="101"/>
      <c r="I26659" s="101"/>
    </row>
    <row r="26660" spans="8:9" x14ac:dyDescent="0.2">
      <c r="H26660" s="101"/>
      <c r="I26660" s="101"/>
    </row>
    <row r="26661" spans="8:9" x14ac:dyDescent="0.2">
      <c r="H26661" s="101"/>
      <c r="I26661" s="101"/>
    </row>
    <row r="26662" spans="8:9" x14ac:dyDescent="0.2">
      <c r="H26662" s="101"/>
      <c r="I26662" s="101"/>
    </row>
    <row r="26663" spans="8:9" x14ac:dyDescent="0.2">
      <c r="H26663" s="101"/>
      <c r="I26663" s="101"/>
    </row>
    <row r="26664" spans="8:9" x14ac:dyDescent="0.2">
      <c r="H26664" s="101"/>
      <c r="I26664" s="101"/>
    </row>
    <row r="26665" spans="8:9" x14ac:dyDescent="0.2">
      <c r="H26665" s="101"/>
      <c r="I26665" s="101"/>
    </row>
    <row r="26666" spans="8:9" x14ac:dyDescent="0.2">
      <c r="H26666" s="101"/>
      <c r="I26666" s="101"/>
    </row>
    <row r="26667" spans="8:9" x14ac:dyDescent="0.2">
      <c r="H26667" s="101"/>
      <c r="I26667" s="101"/>
    </row>
    <row r="26668" spans="8:9" x14ac:dyDescent="0.2">
      <c r="H26668" s="101"/>
      <c r="I26668" s="101"/>
    </row>
    <row r="26669" spans="8:9" x14ac:dyDescent="0.2">
      <c r="H26669" s="101"/>
      <c r="I26669" s="101"/>
    </row>
    <row r="26670" spans="8:9" x14ac:dyDescent="0.2">
      <c r="H26670" s="101"/>
      <c r="I26670" s="101"/>
    </row>
    <row r="26671" spans="8:9" x14ac:dyDescent="0.2">
      <c r="H26671" s="101"/>
      <c r="I26671" s="101"/>
    </row>
    <row r="26672" spans="8:9" x14ac:dyDescent="0.2">
      <c r="H26672" s="101"/>
      <c r="I26672" s="101"/>
    </row>
    <row r="26673" spans="8:9" x14ac:dyDescent="0.2">
      <c r="H26673" s="101"/>
      <c r="I26673" s="101"/>
    </row>
    <row r="26674" spans="8:9" x14ac:dyDescent="0.2">
      <c r="H26674" s="101"/>
      <c r="I26674" s="101"/>
    </row>
    <row r="26675" spans="8:9" x14ac:dyDescent="0.2">
      <c r="H26675" s="101"/>
      <c r="I26675" s="101"/>
    </row>
    <row r="26676" spans="8:9" x14ac:dyDescent="0.2">
      <c r="H26676" s="101"/>
      <c r="I26676" s="101"/>
    </row>
    <row r="26677" spans="8:9" x14ac:dyDescent="0.2">
      <c r="H26677" s="101"/>
      <c r="I26677" s="101"/>
    </row>
    <row r="26678" spans="8:9" x14ac:dyDescent="0.2">
      <c r="H26678" s="101"/>
      <c r="I26678" s="101"/>
    </row>
    <row r="26679" spans="8:9" x14ac:dyDescent="0.2">
      <c r="H26679" s="101"/>
      <c r="I26679" s="101"/>
    </row>
    <row r="26680" spans="8:9" x14ac:dyDescent="0.2">
      <c r="H26680" s="101"/>
      <c r="I26680" s="101"/>
    </row>
    <row r="26681" spans="8:9" x14ac:dyDescent="0.2">
      <c r="H26681" s="101"/>
      <c r="I26681" s="101"/>
    </row>
    <row r="26682" spans="8:9" x14ac:dyDescent="0.2">
      <c r="H26682" s="101"/>
      <c r="I26682" s="101"/>
    </row>
    <row r="26683" spans="8:9" x14ac:dyDescent="0.2">
      <c r="H26683" s="101"/>
      <c r="I26683" s="101"/>
    </row>
    <row r="26684" spans="8:9" x14ac:dyDescent="0.2">
      <c r="H26684" s="101"/>
      <c r="I26684" s="101"/>
    </row>
    <row r="26685" spans="8:9" x14ac:dyDescent="0.2">
      <c r="H26685" s="101"/>
      <c r="I26685" s="101"/>
    </row>
    <row r="26686" spans="8:9" x14ac:dyDescent="0.2">
      <c r="H26686" s="101"/>
      <c r="I26686" s="101"/>
    </row>
    <row r="26687" spans="8:9" x14ac:dyDescent="0.2">
      <c r="H26687" s="101"/>
      <c r="I26687" s="101"/>
    </row>
    <row r="26688" spans="8:9" x14ac:dyDescent="0.2">
      <c r="H26688" s="101"/>
      <c r="I26688" s="101"/>
    </row>
    <row r="26689" spans="8:9" x14ac:dyDescent="0.2">
      <c r="H26689" s="101"/>
      <c r="I26689" s="101"/>
    </row>
    <row r="26690" spans="8:9" x14ac:dyDescent="0.2">
      <c r="H26690" s="101"/>
      <c r="I26690" s="101"/>
    </row>
    <row r="26691" spans="8:9" x14ac:dyDescent="0.2">
      <c r="H26691" s="101"/>
      <c r="I26691" s="101"/>
    </row>
    <row r="26692" spans="8:9" x14ac:dyDescent="0.2">
      <c r="H26692" s="101"/>
      <c r="I26692" s="101"/>
    </row>
    <row r="26693" spans="8:9" x14ac:dyDescent="0.2">
      <c r="H26693" s="101"/>
      <c r="I26693" s="101"/>
    </row>
    <row r="26694" spans="8:9" x14ac:dyDescent="0.2">
      <c r="H26694" s="101"/>
      <c r="I26694" s="101"/>
    </row>
    <row r="26695" spans="8:9" x14ac:dyDescent="0.2">
      <c r="H26695" s="101"/>
      <c r="I26695" s="101"/>
    </row>
    <row r="26696" spans="8:9" x14ac:dyDescent="0.2">
      <c r="H26696" s="101"/>
      <c r="I26696" s="101"/>
    </row>
    <row r="26697" spans="8:9" x14ac:dyDescent="0.2">
      <c r="H26697" s="101"/>
      <c r="I26697" s="101"/>
    </row>
    <row r="26698" spans="8:9" x14ac:dyDescent="0.2">
      <c r="H26698" s="101"/>
      <c r="I26698" s="101"/>
    </row>
    <row r="26699" spans="8:9" x14ac:dyDescent="0.2">
      <c r="H26699" s="101"/>
      <c r="I26699" s="101"/>
    </row>
    <row r="26700" spans="8:9" x14ac:dyDescent="0.2">
      <c r="H26700" s="101"/>
      <c r="I26700" s="101"/>
    </row>
    <row r="26701" spans="8:9" x14ac:dyDescent="0.2">
      <c r="H26701" s="101"/>
      <c r="I26701" s="101"/>
    </row>
    <row r="26702" spans="8:9" x14ac:dyDescent="0.2">
      <c r="H26702" s="101"/>
      <c r="I26702" s="101"/>
    </row>
    <row r="26703" spans="8:9" x14ac:dyDescent="0.2">
      <c r="H26703" s="101"/>
      <c r="I26703" s="101"/>
    </row>
    <row r="26704" spans="8:9" x14ac:dyDescent="0.2">
      <c r="H26704" s="101"/>
      <c r="I26704" s="101"/>
    </row>
    <row r="26705" spans="8:9" x14ac:dyDescent="0.2">
      <c r="H26705" s="101"/>
      <c r="I26705" s="101"/>
    </row>
    <row r="26706" spans="8:9" x14ac:dyDescent="0.2">
      <c r="H26706" s="101"/>
      <c r="I26706" s="101"/>
    </row>
    <row r="26707" spans="8:9" x14ac:dyDescent="0.2">
      <c r="H26707" s="101"/>
      <c r="I26707" s="101"/>
    </row>
    <row r="26708" spans="8:9" x14ac:dyDescent="0.2">
      <c r="H26708" s="101"/>
      <c r="I26708" s="101"/>
    </row>
    <row r="26709" spans="8:9" x14ac:dyDescent="0.2">
      <c r="H26709" s="101"/>
      <c r="I26709" s="101"/>
    </row>
    <row r="26710" spans="8:9" x14ac:dyDescent="0.2">
      <c r="H26710" s="101"/>
      <c r="I26710" s="101"/>
    </row>
    <row r="26711" spans="8:9" x14ac:dyDescent="0.2">
      <c r="H26711" s="101"/>
      <c r="I26711" s="101"/>
    </row>
    <row r="26712" spans="8:9" x14ac:dyDescent="0.2">
      <c r="H26712" s="101"/>
      <c r="I26712" s="101"/>
    </row>
    <row r="26713" spans="8:9" x14ac:dyDescent="0.2">
      <c r="H26713" s="101"/>
      <c r="I26713" s="101"/>
    </row>
    <row r="26714" spans="8:9" x14ac:dyDescent="0.2">
      <c r="H26714" s="101"/>
      <c r="I26714" s="101"/>
    </row>
    <row r="26715" spans="8:9" x14ac:dyDescent="0.2">
      <c r="H26715" s="101"/>
      <c r="I26715" s="101"/>
    </row>
    <row r="26716" spans="8:9" x14ac:dyDescent="0.2">
      <c r="H26716" s="101"/>
      <c r="I26716" s="101"/>
    </row>
    <row r="26717" spans="8:9" x14ac:dyDescent="0.2">
      <c r="H26717" s="101"/>
      <c r="I26717" s="101"/>
    </row>
    <row r="26718" spans="8:9" x14ac:dyDescent="0.2">
      <c r="H26718" s="101"/>
      <c r="I26718" s="101"/>
    </row>
    <row r="26719" spans="8:9" x14ac:dyDescent="0.2">
      <c r="H26719" s="101"/>
      <c r="I26719" s="101"/>
    </row>
    <row r="26720" spans="8:9" x14ac:dyDescent="0.2">
      <c r="H26720" s="101"/>
      <c r="I26720" s="101"/>
    </row>
    <row r="26721" spans="8:9" x14ac:dyDescent="0.2">
      <c r="H26721" s="101"/>
      <c r="I26721" s="101"/>
    </row>
    <row r="26722" spans="8:9" x14ac:dyDescent="0.2">
      <c r="H26722" s="101"/>
      <c r="I26722" s="101"/>
    </row>
    <row r="26723" spans="8:9" x14ac:dyDescent="0.2">
      <c r="H26723" s="101"/>
      <c r="I26723" s="101"/>
    </row>
    <row r="26724" spans="8:9" x14ac:dyDescent="0.2">
      <c r="H26724" s="101"/>
      <c r="I26724" s="101"/>
    </row>
    <row r="26725" spans="8:9" x14ac:dyDescent="0.2">
      <c r="H26725" s="101"/>
      <c r="I26725" s="101"/>
    </row>
    <row r="26726" spans="8:9" x14ac:dyDescent="0.2">
      <c r="H26726" s="101"/>
      <c r="I26726" s="101"/>
    </row>
    <row r="26727" spans="8:9" x14ac:dyDescent="0.2">
      <c r="H26727" s="101"/>
      <c r="I26727" s="101"/>
    </row>
    <row r="26728" spans="8:9" x14ac:dyDescent="0.2">
      <c r="H26728" s="101"/>
      <c r="I26728" s="101"/>
    </row>
    <row r="26729" spans="8:9" x14ac:dyDescent="0.2">
      <c r="H26729" s="101"/>
      <c r="I26729" s="101"/>
    </row>
    <row r="26730" spans="8:9" x14ac:dyDescent="0.2">
      <c r="H26730" s="101"/>
      <c r="I26730" s="101"/>
    </row>
    <row r="26731" spans="8:9" x14ac:dyDescent="0.2">
      <c r="H26731" s="101"/>
      <c r="I26731" s="101"/>
    </row>
    <row r="26732" spans="8:9" x14ac:dyDescent="0.2">
      <c r="H26732" s="101"/>
      <c r="I26732" s="101"/>
    </row>
    <row r="26733" spans="8:9" x14ac:dyDescent="0.2">
      <c r="H26733" s="101"/>
      <c r="I26733" s="101"/>
    </row>
    <row r="26734" spans="8:9" x14ac:dyDescent="0.2">
      <c r="H26734" s="101"/>
      <c r="I26734" s="101"/>
    </row>
    <row r="26735" spans="8:9" x14ac:dyDescent="0.2">
      <c r="H26735" s="101"/>
      <c r="I26735" s="101"/>
    </row>
    <row r="26736" spans="8:9" x14ac:dyDescent="0.2">
      <c r="H26736" s="101"/>
      <c r="I26736" s="101"/>
    </row>
    <row r="26737" spans="8:9" x14ac:dyDescent="0.2">
      <c r="H26737" s="101"/>
      <c r="I26737" s="101"/>
    </row>
    <row r="26738" spans="8:9" x14ac:dyDescent="0.2">
      <c r="H26738" s="101"/>
      <c r="I26738" s="101"/>
    </row>
    <row r="26739" spans="8:9" x14ac:dyDescent="0.2">
      <c r="H26739" s="101"/>
      <c r="I26739" s="101"/>
    </row>
    <row r="26740" spans="8:9" x14ac:dyDescent="0.2">
      <c r="H26740" s="101"/>
      <c r="I26740" s="101"/>
    </row>
    <row r="26741" spans="8:9" x14ac:dyDescent="0.2">
      <c r="H26741" s="101"/>
      <c r="I26741" s="101"/>
    </row>
    <row r="26742" spans="8:9" x14ac:dyDescent="0.2">
      <c r="H26742" s="101"/>
      <c r="I26742" s="101"/>
    </row>
    <row r="26743" spans="8:9" x14ac:dyDescent="0.2">
      <c r="H26743" s="101"/>
      <c r="I26743" s="101"/>
    </row>
    <row r="26744" spans="8:9" x14ac:dyDescent="0.2">
      <c r="H26744" s="101"/>
      <c r="I26744" s="101"/>
    </row>
    <row r="26745" spans="8:9" x14ac:dyDescent="0.2">
      <c r="H26745" s="101"/>
      <c r="I26745" s="101"/>
    </row>
    <row r="26746" spans="8:9" x14ac:dyDescent="0.2">
      <c r="H26746" s="101"/>
      <c r="I26746" s="101"/>
    </row>
    <row r="26747" spans="8:9" x14ac:dyDescent="0.2">
      <c r="H26747" s="101"/>
      <c r="I26747" s="101"/>
    </row>
    <row r="26748" spans="8:9" x14ac:dyDescent="0.2">
      <c r="H26748" s="101"/>
      <c r="I26748" s="101"/>
    </row>
    <row r="26749" spans="8:9" x14ac:dyDescent="0.2">
      <c r="H26749" s="101"/>
      <c r="I26749" s="101"/>
    </row>
    <row r="26750" spans="8:9" x14ac:dyDescent="0.2">
      <c r="H26750" s="101"/>
      <c r="I26750" s="101"/>
    </row>
    <row r="26751" spans="8:9" x14ac:dyDescent="0.2">
      <c r="H26751" s="101"/>
      <c r="I26751" s="101"/>
    </row>
    <row r="26752" spans="8:9" x14ac:dyDescent="0.2">
      <c r="H26752" s="101"/>
      <c r="I26752" s="101"/>
    </row>
    <row r="26753" spans="8:9" x14ac:dyDescent="0.2">
      <c r="H26753" s="101"/>
      <c r="I26753" s="101"/>
    </row>
    <row r="26754" spans="8:9" x14ac:dyDescent="0.2">
      <c r="H26754" s="101"/>
      <c r="I26754" s="101"/>
    </row>
    <row r="26755" spans="8:9" x14ac:dyDescent="0.2">
      <c r="H26755" s="101"/>
      <c r="I26755" s="101"/>
    </row>
    <row r="26756" spans="8:9" x14ac:dyDescent="0.2">
      <c r="H26756" s="101"/>
      <c r="I26756" s="101"/>
    </row>
    <row r="26757" spans="8:9" x14ac:dyDescent="0.2">
      <c r="H26757" s="101"/>
      <c r="I26757" s="101"/>
    </row>
    <row r="26758" spans="8:9" x14ac:dyDescent="0.2">
      <c r="H26758" s="101"/>
      <c r="I26758" s="101"/>
    </row>
    <row r="26759" spans="8:9" x14ac:dyDescent="0.2">
      <c r="H26759" s="101"/>
      <c r="I26759" s="101"/>
    </row>
    <row r="26760" spans="8:9" x14ac:dyDescent="0.2">
      <c r="H26760" s="101"/>
      <c r="I26760" s="101"/>
    </row>
    <row r="26761" spans="8:9" x14ac:dyDescent="0.2">
      <c r="H26761" s="101"/>
      <c r="I26761" s="101"/>
    </row>
    <row r="26762" spans="8:9" x14ac:dyDescent="0.2">
      <c r="H26762" s="101"/>
      <c r="I26762" s="101"/>
    </row>
    <row r="26763" spans="8:9" x14ac:dyDescent="0.2">
      <c r="H26763" s="101"/>
      <c r="I26763" s="101"/>
    </row>
    <row r="26764" spans="8:9" x14ac:dyDescent="0.2">
      <c r="H26764" s="101"/>
      <c r="I26764" s="101"/>
    </row>
    <row r="26765" spans="8:9" x14ac:dyDescent="0.2">
      <c r="H26765" s="101"/>
      <c r="I26765" s="101"/>
    </row>
    <row r="26766" spans="8:9" x14ac:dyDescent="0.2">
      <c r="H26766" s="101"/>
      <c r="I26766" s="101"/>
    </row>
    <row r="26767" spans="8:9" x14ac:dyDescent="0.2">
      <c r="H26767" s="101"/>
      <c r="I26767" s="101"/>
    </row>
    <row r="26768" spans="8:9" x14ac:dyDescent="0.2">
      <c r="H26768" s="101"/>
      <c r="I26768" s="101"/>
    </row>
    <row r="26769" spans="8:9" x14ac:dyDescent="0.2">
      <c r="H26769" s="101"/>
      <c r="I26769" s="101"/>
    </row>
    <row r="26770" spans="8:9" x14ac:dyDescent="0.2">
      <c r="H26770" s="101"/>
      <c r="I26770" s="101"/>
    </row>
    <row r="26771" spans="8:9" x14ac:dyDescent="0.2">
      <c r="H26771" s="101"/>
      <c r="I26771" s="101"/>
    </row>
    <row r="26772" spans="8:9" x14ac:dyDescent="0.2">
      <c r="H26772" s="101"/>
      <c r="I26772" s="101"/>
    </row>
    <row r="26773" spans="8:9" x14ac:dyDescent="0.2">
      <c r="H26773" s="101"/>
      <c r="I26773" s="101"/>
    </row>
    <row r="26774" spans="8:9" x14ac:dyDescent="0.2">
      <c r="H26774" s="101"/>
      <c r="I26774" s="101"/>
    </row>
    <row r="26775" spans="8:9" x14ac:dyDescent="0.2">
      <c r="H26775" s="101"/>
      <c r="I26775" s="101"/>
    </row>
    <row r="26776" spans="8:9" x14ac:dyDescent="0.2">
      <c r="H26776" s="101"/>
      <c r="I26776" s="101"/>
    </row>
    <row r="26777" spans="8:9" x14ac:dyDescent="0.2">
      <c r="H26777" s="101"/>
      <c r="I26777" s="101"/>
    </row>
    <row r="26778" spans="8:9" x14ac:dyDescent="0.2">
      <c r="H26778" s="101"/>
      <c r="I26778" s="101"/>
    </row>
    <row r="26779" spans="8:9" x14ac:dyDescent="0.2">
      <c r="H26779" s="101"/>
      <c r="I26779" s="101"/>
    </row>
    <row r="26780" spans="8:9" x14ac:dyDescent="0.2">
      <c r="H26780" s="101"/>
      <c r="I26780" s="101"/>
    </row>
    <row r="26781" spans="8:9" x14ac:dyDescent="0.2">
      <c r="H26781" s="101"/>
      <c r="I26781" s="101"/>
    </row>
    <row r="26782" spans="8:9" x14ac:dyDescent="0.2">
      <c r="H26782" s="101"/>
      <c r="I26782" s="101"/>
    </row>
    <row r="26783" spans="8:9" x14ac:dyDescent="0.2">
      <c r="H26783" s="101"/>
      <c r="I26783" s="101"/>
    </row>
    <row r="26784" spans="8:9" x14ac:dyDescent="0.2">
      <c r="H26784" s="101"/>
      <c r="I26784" s="101"/>
    </row>
    <row r="26785" spans="8:9" x14ac:dyDescent="0.2">
      <c r="H26785" s="101"/>
      <c r="I26785" s="101"/>
    </row>
    <row r="26786" spans="8:9" x14ac:dyDescent="0.2">
      <c r="H26786" s="101"/>
      <c r="I26786" s="101"/>
    </row>
    <row r="26787" spans="8:9" x14ac:dyDescent="0.2">
      <c r="H26787" s="101"/>
      <c r="I26787" s="101"/>
    </row>
    <row r="26788" spans="8:9" x14ac:dyDescent="0.2">
      <c r="H26788" s="101"/>
      <c r="I26788" s="101"/>
    </row>
    <row r="26789" spans="8:9" x14ac:dyDescent="0.2">
      <c r="H26789" s="101"/>
      <c r="I26789" s="101"/>
    </row>
    <row r="26790" spans="8:9" x14ac:dyDescent="0.2">
      <c r="H26790" s="101"/>
      <c r="I26790" s="101"/>
    </row>
    <row r="26791" spans="8:9" x14ac:dyDescent="0.2">
      <c r="H26791" s="101"/>
      <c r="I26791" s="101"/>
    </row>
    <row r="26792" spans="8:9" x14ac:dyDescent="0.2">
      <c r="H26792" s="101"/>
      <c r="I26792" s="101"/>
    </row>
    <row r="26793" spans="8:9" x14ac:dyDescent="0.2">
      <c r="H26793" s="101"/>
      <c r="I26793" s="101"/>
    </row>
    <row r="26794" spans="8:9" x14ac:dyDescent="0.2">
      <c r="H26794" s="101"/>
      <c r="I26794" s="101"/>
    </row>
    <row r="26795" spans="8:9" x14ac:dyDescent="0.2">
      <c r="H26795" s="101"/>
      <c r="I26795" s="101"/>
    </row>
    <row r="26796" spans="8:9" x14ac:dyDescent="0.2">
      <c r="H26796" s="101"/>
      <c r="I26796" s="101"/>
    </row>
    <row r="26797" spans="8:9" x14ac:dyDescent="0.2">
      <c r="H26797" s="101"/>
      <c r="I26797" s="101"/>
    </row>
    <row r="26798" spans="8:9" x14ac:dyDescent="0.2">
      <c r="H26798" s="101"/>
      <c r="I26798" s="101"/>
    </row>
    <row r="26799" spans="8:9" x14ac:dyDescent="0.2">
      <c r="H26799" s="101"/>
      <c r="I26799" s="101"/>
    </row>
    <row r="26800" spans="8:9" x14ac:dyDescent="0.2">
      <c r="H26800" s="101"/>
      <c r="I26800" s="101"/>
    </row>
    <row r="26801" spans="8:9" x14ac:dyDescent="0.2">
      <c r="H26801" s="101"/>
      <c r="I26801" s="101"/>
    </row>
    <row r="26802" spans="8:9" x14ac:dyDescent="0.2">
      <c r="H26802" s="101"/>
      <c r="I26802" s="101"/>
    </row>
    <row r="26803" spans="8:9" x14ac:dyDescent="0.2">
      <c r="H26803" s="101"/>
      <c r="I26803" s="101"/>
    </row>
    <row r="26804" spans="8:9" x14ac:dyDescent="0.2">
      <c r="H26804" s="101"/>
      <c r="I26804" s="101"/>
    </row>
    <row r="26805" spans="8:9" x14ac:dyDescent="0.2">
      <c r="H26805" s="101"/>
      <c r="I26805" s="101"/>
    </row>
    <row r="26806" spans="8:9" x14ac:dyDescent="0.2">
      <c r="H26806" s="101"/>
      <c r="I26806" s="101"/>
    </row>
    <row r="26807" spans="8:9" x14ac:dyDescent="0.2">
      <c r="H26807" s="101"/>
      <c r="I26807" s="101"/>
    </row>
    <row r="26808" spans="8:9" x14ac:dyDescent="0.2">
      <c r="H26808" s="101"/>
      <c r="I26808" s="101"/>
    </row>
    <row r="26809" spans="8:9" x14ac:dyDescent="0.2">
      <c r="H26809" s="101"/>
      <c r="I26809" s="101"/>
    </row>
    <row r="26810" spans="8:9" x14ac:dyDescent="0.2">
      <c r="H26810" s="101"/>
      <c r="I26810" s="101"/>
    </row>
    <row r="26811" spans="8:9" x14ac:dyDescent="0.2">
      <c r="H26811" s="101"/>
      <c r="I26811" s="101"/>
    </row>
    <row r="26812" spans="8:9" x14ac:dyDescent="0.2">
      <c r="H26812" s="101"/>
      <c r="I26812" s="101"/>
    </row>
    <row r="26813" spans="8:9" x14ac:dyDescent="0.2">
      <c r="H26813" s="101"/>
      <c r="I26813" s="101"/>
    </row>
    <row r="26814" spans="8:9" x14ac:dyDescent="0.2">
      <c r="H26814" s="101"/>
      <c r="I26814" s="101"/>
    </row>
    <row r="26815" spans="8:9" x14ac:dyDescent="0.2">
      <c r="H26815" s="101"/>
      <c r="I26815" s="101"/>
    </row>
    <row r="26816" spans="8:9" x14ac:dyDescent="0.2">
      <c r="H26816" s="101"/>
      <c r="I26816" s="101"/>
    </row>
    <row r="26817" spans="8:9" x14ac:dyDescent="0.2">
      <c r="H26817" s="101"/>
      <c r="I26817" s="101"/>
    </row>
    <row r="26818" spans="8:9" x14ac:dyDescent="0.2">
      <c r="H26818" s="101"/>
      <c r="I26818" s="101"/>
    </row>
    <row r="26819" spans="8:9" x14ac:dyDescent="0.2">
      <c r="H26819" s="101"/>
      <c r="I26819" s="101"/>
    </row>
    <row r="26820" spans="8:9" x14ac:dyDescent="0.2">
      <c r="H26820" s="101"/>
      <c r="I26820" s="101"/>
    </row>
    <row r="26821" spans="8:9" x14ac:dyDescent="0.2">
      <c r="H26821" s="101"/>
      <c r="I26821" s="101"/>
    </row>
    <row r="26822" spans="8:9" x14ac:dyDescent="0.2">
      <c r="H26822" s="101"/>
      <c r="I26822" s="101"/>
    </row>
    <row r="26823" spans="8:9" x14ac:dyDescent="0.2">
      <c r="H26823" s="101"/>
      <c r="I26823" s="101"/>
    </row>
    <row r="26824" spans="8:9" x14ac:dyDescent="0.2">
      <c r="H26824" s="101"/>
      <c r="I26824" s="101"/>
    </row>
    <row r="26825" spans="8:9" x14ac:dyDescent="0.2">
      <c r="H26825" s="101"/>
      <c r="I26825" s="101"/>
    </row>
    <row r="26826" spans="8:9" x14ac:dyDescent="0.2">
      <c r="H26826" s="101"/>
      <c r="I26826" s="101"/>
    </row>
    <row r="26827" spans="8:9" x14ac:dyDescent="0.2">
      <c r="H26827" s="101"/>
      <c r="I26827" s="101"/>
    </row>
    <row r="26828" spans="8:9" x14ac:dyDescent="0.2">
      <c r="H26828" s="101"/>
      <c r="I26828" s="101"/>
    </row>
    <row r="26829" spans="8:9" x14ac:dyDescent="0.2">
      <c r="H26829" s="101"/>
      <c r="I26829" s="101"/>
    </row>
    <row r="26830" spans="8:9" x14ac:dyDescent="0.2">
      <c r="H26830" s="101"/>
      <c r="I26830" s="101"/>
    </row>
    <row r="26831" spans="8:9" x14ac:dyDescent="0.2">
      <c r="H26831" s="101"/>
      <c r="I26831" s="101"/>
    </row>
    <row r="26832" spans="8:9" x14ac:dyDescent="0.2">
      <c r="H26832" s="101"/>
      <c r="I26832" s="101"/>
    </row>
    <row r="26833" spans="8:9" x14ac:dyDescent="0.2">
      <c r="H26833" s="101"/>
      <c r="I26833" s="101"/>
    </row>
    <row r="26834" spans="8:9" x14ac:dyDescent="0.2">
      <c r="H26834" s="101"/>
      <c r="I26834" s="101"/>
    </row>
    <row r="26835" spans="8:9" x14ac:dyDescent="0.2">
      <c r="H26835" s="101"/>
      <c r="I26835" s="101"/>
    </row>
    <row r="26836" spans="8:9" x14ac:dyDescent="0.2">
      <c r="H26836" s="101"/>
      <c r="I26836" s="101"/>
    </row>
    <row r="26837" spans="8:9" x14ac:dyDescent="0.2">
      <c r="H26837" s="101"/>
      <c r="I26837" s="101"/>
    </row>
    <row r="26838" spans="8:9" x14ac:dyDescent="0.2">
      <c r="H26838" s="101"/>
      <c r="I26838" s="101"/>
    </row>
    <row r="26839" spans="8:9" x14ac:dyDescent="0.2">
      <c r="H26839" s="101"/>
      <c r="I26839" s="101"/>
    </row>
    <row r="26840" spans="8:9" x14ac:dyDescent="0.2">
      <c r="H26840" s="101"/>
      <c r="I26840" s="101"/>
    </row>
    <row r="26841" spans="8:9" x14ac:dyDescent="0.2">
      <c r="H26841" s="101"/>
      <c r="I26841" s="101"/>
    </row>
    <row r="26842" spans="8:9" x14ac:dyDescent="0.2">
      <c r="H26842" s="101"/>
      <c r="I26842" s="101"/>
    </row>
    <row r="26843" spans="8:9" x14ac:dyDescent="0.2">
      <c r="H26843" s="101"/>
      <c r="I26843" s="101"/>
    </row>
    <row r="26844" spans="8:9" x14ac:dyDescent="0.2">
      <c r="H26844" s="101"/>
      <c r="I26844" s="101"/>
    </row>
    <row r="26845" spans="8:9" x14ac:dyDescent="0.2">
      <c r="H26845" s="101"/>
      <c r="I26845" s="101"/>
    </row>
    <row r="26846" spans="8:9" x14ac:dyDescent="0.2">
      <c r="H26846" s="101"/>
      <c r="I26846" s="101"/>
    </row>
    <row r="26847" spans="8:9" x14ac:dyDescent="0.2">
      <c r="H26847" s="101"/>
      <c r="I26847" s="101"/>
    </row>
    <row r="26848" spans="8:9" x14ac:dyDescent="0.2">
      <c r="H26848" s="101"/>
      <c r="I26848" s="101"/>
    </row>
    <row r="26849" spans="8:9" x14ac:dyDescent="0.2">
      <c r="H26849" s="101"/>
      <c r="I26849" s="101"/>
    </row>
    <row r="26850" spans="8:9" x14ac:dyDescent="0.2">
      <c r="H26850" s="101"/>
      <c r="I26850" s="101"/>
    </row>
    <row r="26851" spans="8:9" x14ac:dyDescent="0.2">
      <c r="H26851" s="101"/>
      <c r="I26851" s="101"/>
    </row>
    <row r="26852" spans="8:9" x14ac:dyDescent="0.2">
      <c r="H26852" s="101"/>
      <c r="I26852" s="101"/>
    </row>
    <row r="26853" spans="8:9" x14ac:dyDescent="0.2">
      <c r="H26853" s="101"/>
      <c r="I26853" s="101"/>
    </row>
    <row r="26854" spans="8:9" x14ac:dyDescent="0.2">
      <c r="H26854" s="101"/>
      <c r="I26854" s="101"/>
    </row>
    <row r="26855" spans="8:9" x14ac:dyDescent="0.2">
      <c r="H26855" s="101"/>
      <c r="I26855" s="101"/>
    </row>
    <row r="26856" spans="8:9" x14ac:dyDescent="0.2">
      <c r="H26856" s="101"/>
      <c r="I26856" s="101"/>
    </row>
    <row r="26857" spans="8:9" x14ac:dyDescent="0.2">
      <c r="H26857" s="101"/>
      <c r="I26857" s="101"/>
    </row>
    <row r="26858" spans="8:9" x14ac:dyDescent="0.2">
      <c r="H26858" s="101"/>
      <c r="I26858" s="101"/>
    </row>
    <row r="26859" spans="8:9" x14ac:dyDescent="0.2">
      <c r="H26859" s="101"/>
      <c r="I26859" s="101"/>
    </row>
    <row r="26860" spans="8:9" x14ac:dyDescent="0.2">
      <c r="H26860" s="101"/>
      <c r="I26860" s="101"/>
    </row>
    <row r="26861" spans="8:9" x14ac:dyDescent="0.2">
      <c r="H26861" s="101"/>
      <c r="I26861" s="101"/>
    </row>
    <row r="26862" spans="8:9" x14ac:dyDescent="0.2">
      <c r="H26862" s="101"/>
      <c r="I26862" s="101"/>
    </row>
    <row r="26863" spans="8:9" x14ac:dyDescent="0.2">
      <c r="H26863" s="101"/>
      <c r="I26863" s="101"/>
    </row>
    <row r="26864" spans="8:9" x14ac:dyDescent="0.2">
      <c r="H26864" s="101"/>
      <c r="I26864" s="101"/>
    </row>
    <row r="26865" spans="8:9" x14ac:dyDescent="0.2">
      <c r="H26865" s="101"/>
      <c r="I26865" s="101"/>
    </row>
    <row r="26866" spans="8:9" x14ac:dyDescent="0.2">
      <c r="H26866" s="101"/>
      <c r="I26866" s="101"/>
    </row>
    <row r="26867" spans="8:9" x14ac:dyDescent="0.2">
      <c r="H26867" s="101"/>
      <c r="I26867" s="101"/>
    </row>
    <row r="26868" spans="8:9" x14ac:dyDescent="0.2">
      <c r="H26868" s="101"/>
      <c r="I26868" s="101"/>
    </row>
    <row r="26869" spans="8:9" x14ac:dyDescent="0.2">
      <c r="H26869" s="101"/>
      <c r="I26869" s="101"/>
    </row>
    <row r="26870" spans="8:9" x14ac:dyDescent="0.2">
      <c r="H26870" s="101"/>
      <c r="I26870" s="101"/>
    </row>
    <row r="26871" spans="8:9" x14ac:dyDescent="0.2">
      <c r="H26871" s="101"/>
      <c r="I26871" s="101"/>
    </row>
    <row r="26872" spans="8:9" x14ac:dyDescent="0.2">
      <c r="H26872" s="101"/>
      <c r="I26872" s="101"/>
    </row>
    <row r="26873" spans="8:9" x14ac:dyDescent="0.2">
      <c r="H26873" s="101"/>
      <c r="I26873" s="101"/>
    </row>
    <row r="26874" spans="8:9" x14ac:dyDescent="0.2">
      <c r="H26874" s="101"/>
      <c r="I26874" s="101"/>
    </row>
    <row r="26875" spans="8:9" x14ac:dyDescent="0.2">
      <c r="H26875" s="101"/>
      <c r="I26875" s="101"/>
    </row>
    <row r="26876" spans="8:9" x14ac:dyDescent="0.2">
      <c r="H26876" s="101"/>
      <c r="I26876" s="101"/>
    </row>
    <row r="26877" spans="8:9" x14ac:dyDescent="0.2">
      <c r="H26877" s="101"/>
      <c r="I26877" s="101"/>
    </row>
    <row r="26878" spans="8:9" x14ac:dyDescent="0.2">
      <c r="H26878" s="101"/>
      <c r="I26878" s="101"/>
    </row>
    <row r="26879" spans="8:9" x14ac:dyDescent="0.2">
      <c r="H26879" s="101"/>
      <c r="I26879" s="101"/>
    </row>
    <row r="26880" spans="8:9" x14ac:dyDescent="0.2">
      <c r="H26880" s="101"/>
      <c r="I26880" s="101"/>
    </row>
    <row r="26881" spans="8:9" x14ac:dyDescent="0.2">
      <c r="H26881" s="101"/>
      <c r="I26881" s="101"/>
    </row>
    <row r="26882" spans="8:9" x14ac:dyDescent="0.2">
      <c r="H26882" s="101"/>
      <c r="I26882" s="101"/>
    </row>
    <row r="26883" spans="8:9" x14ac:dyDescent="0.2">
      <c r="H26883" s="101"/>
      <c r="I26883" s="101"/>
    </row>
    <row r="26884" spans="8:9" x14ac:dyDescent="0.2">
      <c r="H26884" s="101"/>
      <c r="I26884" s="101"/>
    </row>
    <row r="26885" spans="8:9" x14ac:dyDescent="0.2">
      <c r="H26885" s="101"/>
      <c r="I26885" s="101"/>
    </row>
    <row r="26886" spans="8:9" x14ac:dyDescent="0.2">
      <c r="H26886" s="101"/>
      <c r="I26886" s="101"/>
    </row>
    <row r="26887" spans="8:9" x14ac:dyDescent="0.2">
      <c r="H26887" s="101"/>
      <c r="I26887" s="101"/>
    </row>
    <row r="26888" spans="8:9" x14ac:dyDescent="0.2">
      <c r="H26888" s="101"/>
      <c r="I26888" s="101"/>
    </row>
    <row r="26889" spans="8:9" x14ac:dyDescent="0.2">
      <c r="H26889" s="101"/>
      <c r="I26889" s="101"/>
    </row>
    <row r="26890" spans="8:9" x14ac:dyDescent="0.2">
      <c r="H26890" s="101"/>
      <c r="I26890" s="101"/>
    </row>
    <row r="26891" spans="8:9" x14ac:dyDescent="0.2">
      <c r="H26891" s="101"/>
      <c r="I26891" s="101"/>
    </row>
    <row r="26892" spans="8:9" x14ac:dyDescent="0.2">
      <c r="H26892" s="101"/>
      <c r="I26892" s="101"/>
    </row>
    <row r="26893" spans="8:9" x14ac:dyDescent="0.2">
      <c r="H26893" s="101"/>
      <c r="I26893" s="101"/>
    </row>
    <row r="26894" spans="8:9" x14ac:dyDescent="0.2">
      <c r="H26894" s="101"/>
      <c r="I26894" s="101"/>
    </row>
    <row r="26895" spans="8:9" x14ac:dyDescent="0.2">
      <c r="H26895" s="101"/>
      <c r="I26895" s="101"/>
    </row>
    <row r="26896" spans="8:9" x14ac:dyDescent="0.2">
      <c r="H26896" s="101"/>
      <c r="I26896" s="101"/>
    </row>
    <row r="26897" spans="8:9" x14ac:dyDescent="0.2">
      <c r="H26897" s="101"/>
      <c r="I26897" s="101"/>
    </row>
    <row r="26898" spans="8:9" x14ac:dyDescent="0.2">
      <c r="H26898" s="101"/>
      <c r="I26898" s="101"/>
    </row>
    <row r="26899" spans="8:9" x14ac:dyDescent="0.2">
      <c r="H26899" s="101"/>
      <c r="I26899" s="101"/>
    </row>
    <row r="26900" spans="8:9" x14ac:dyDescent="0.2">
      <c r="H26900" s="101"/>
      <c r="I26900" s="101"/>
    </row>
    <row r="26901" spans="8:9" x14ac:dyDescent="0.2">
      <c r="H26901" s="101"/>
      <c r="I26901" s="101"/>
    </row>
    <row r="26902" spans="8:9" x14ac:dyDescent="0.2">
      <c r="H26902" s="101"/>
      <c r="I26902" s="101"/>
    </row>
    <row r="26903" spans="8:9" x14ac:dyDescent="0.2">
      <c r="H26903" s="101"/>
      <c r="I26903" s="101"/>
    </row>
    <row r="26904" spans="8:9" x14ac:dyDescent="0.2">
      <c r="H26904" s="101"/>
      <c r="I26904" s="101"/>
    </row>
    <row r="26905" spans="8:9" x14ac:dyDescent="0.2">
      <c r="H26905" s="101"/>
      <c r="I26905" s="101"/>
    </row>
    <row r="26906" spans="8:9" x14ac:dyDescent="0.2">
      <c r="H26906" s="101"/>
      <c r="I26906" s="101"/>
    </row>
    <row r="26907" spans="8:9" x14ac:dyDescent="0.2">
      <c r="H26907" s="101"/>
      <c r="I26907" s="101"/>
    </row>
    <row r="26908" spans="8:9" x14ac:dyDescent="0.2">
      <c r="H26908" s="101"/>
      <c r="I26908" s="101"/>
    </row>
    <row r="26909" spans="8:9" x14ac:dyDescent="0.2">
      <c r="H26909" s="101"/>
      <c r="I26909" s="101"/>
    </row>
    <row r="26910" spans="8:9" x14ac:dyDescent="0.2">
      <c r="H26910" s="101"/>
      <c r="I26910" s="101"/>
    </row>
    <row r="26911" spans="8:9" x14ac:dyDescent="0.2">
      <c r="H26911" s="101"/>
      <c r="I26911" s="101"/>
    </row>
    <row r="26912" spans="8:9" x14ac:dyDescent="0.2">
      <c r="H26912" s="101"/>
      <c r="I26912" s="101"/>
    </row>
    <row r="26913" spans="8:9" x14ac:dyDescent="0.2">
      <c r="H26913" s="101"/>
      <c r="I26913" s="101"/>
    </row>
    <row r="26914" spans="8:9" x14ac:dyDescent="0.2">
      <c r="H26914" s="101"/>
      <c r="I26914" s="101"/>
    </row>
    <row r="26915" spans="8:9" x14ac:dyDescent="0.2">
      <c r="H26915" s="101"/>
      <c r="I26915" s="101"/>
    </row>
    <row r="26916" spans="8:9" x14ac:dyDescent="0.2">
      <c r="H26916" s="101"/>
      <c r="I26916" s="101"/>
    </row>
    <row r="26917" spans="8:9" x14ac:dyDescent="0.2">
      <c r="H26917" s="101"/>
      <c r="I26917" s="101"/>
    </row>
    <row r="26918" spans="8:9" x14ac:dyDescent="0.2">
      <c r="H26918" s="101"/>
      <c r="I26918" s="101"/>
    </row>
    <row r="26919" spans="8:9" x14ac:dyDescent="0.2">
      <c r="H26919" s="101"/>
      <c r="I26919" s="101"/>
    </row>
    <row r="26920" spans="8:9" x14ac:dyDescent="0.2">
      <c r="H26920" s="101"/>
      <c r="I26920" s="101"/>
    </row>
    <row r="26921" spans="8:9" x14ac:dyDescent="0.2">
      <c r="H26921" s="101"/>
      <c r="I26921" s="101"/>
    </row>
    <row r="26922" spans="8:9" x14ac:dyDescent="0.2">
      <c r="H26922" s="101"/>
      <c r="I26922" s="101"/>
    </row>
    <row r="26923" spans="8:9" x14ac:dyDescent="0.2">
      <c r="H26923" s="101"/>
      <c r="I26923" s="101"/>
    </row>
    <row r="26924" spans="8:9" x14ac:dyDescent="0.2">
      <c r="H26924" s="101"/>
      <c r="I26924" s="101"/>
    </row>
    <row r="26925" spans="8:9" x14ac:dyDescent="0.2">
      <c r="H26925" s="101"/>
      <c r="I26925" s="101"/>
    </row>
    <row r="26926" spans="8:9" x14ac:dyDescent="0.2">
      <c r="H26926" s="101"/>
      <c r="I26926" s="101"/>
    </row>
    <row r="26927" spans="8:9" x14ac:dyDescent="0.2">
      <c r="H26927" s="101"/>
      <c r="I26927" s="101"/>
    </row>
    <row r="26928" spans="8:9" x14ac:dyDescent="0.2">
      <c r="H26928" s="101"/>
      <c r="I26928" s="101"/>
    </row>
    <row r="26929" spans="8:9" x14ac:dyDescent="0.2">
      <c r="H26929" s="101"/>
      <c r="I26929" s="101"/>
    </row>
    <row r="26930" spans="8:9" x14ac:dyDescent="0.2">
      <c r="H26930" s="101"/>
      <c r="I26930" s="101"/>
    </row>
    <row r="26931" spans="8:9" x14ac:dyDescent="0.2">
      <c r="H26931" s="101"/>
      <c r="I26931" s="101"/>
    </row>
    <row r="26932" spans="8:9" x14ac:dyDescent="0.2">
      <c r="H26932" s="101"/>
      <c r="I26932" s="101"/>
    </row>
    <row r="26933" spans="8:9" x14ac:dyDescent="0.2">
      <c r="H26933" s="101"/>
      <c r="I26933" s="101"/>
    </row>
    <row r="26934" spans="8:9" x14ac:dyDescent="0.2">
      <c r="H26934" s="101"/>
      <c r="I26934" s="101"/>
    </row>
    <row r="26935" spans="8:9" x14ac:dyDescent="0.2">
      <c r="H26935" s="101"/>
      <c r="I26935" s="101"/>
    </row>
    <row r="26936" spans="8:9" x14ac:dyDescent="0.2">
      <c r="H26936" s="101"/>
      <c r="I26936" s="101"/>
    </row>
    <row r="26937" spans="8:9" x14ac:dyDescent="0.2">
      <c r="H26937" s="101"/>
      <c r="I26937" s="101"/>
    </row>
    <row r="26938" spans="8:9" x14ac:dyDescent="0.2">
      <c r="H26938" s="101"/>
      <c r="I26938" s="101"/>
    </row>
    <row r="26939" spans="8:9" x14ac:dyDescent="0.2">
      <c r="H26939" s="101"/>
      <c r="I26939" s="101"/>
    </row>
    <row r="26940" spans="8:9" x14ac:dyDescent="0.2">
      <c r="H26940" s="101"/>
      <c r="I26940" s="101"/>
    </row>
    <row r="26941" spans="8:9" x14ac:dyDescent="0.2">
      <c r="H26941" s="101"/>
      <c r="I26941" s="101"/>
    </row>
    <row r="26942" spans="8:9" x14ac:dyDescent="0.2">
      <c r="H26942" s="101"/>
      <c r="I26942" s="101"/>
    </row>
    <row r="26943" spans="8:9" x14ac:dyDescent="0.2">
      <c r="H26943" s="101"/>
      <c r="I26943" s="101"/>
    </row>
    <row r="26944" spans="8:9" x14ac:dyDescent="0.2">
      <c r="H26944" s="101"/>
      <c r="I26944" s="101"/>
    </row>
    <row r="26945" spans="8:9" x14ac:dyDescent="0.2">
      <c r="H26945" s="101"/>
      <c r="I26945" s="101"/>
    </row>
    <row r="26946" spans="8:9" x14ac:dyDescent="0.2">
      <c r="H26946" s="101"/>
      <c r="I26946" s="101"/>
    </row>
    <row r="26947" spans="8:9" x14ac:dyDescent="0.2">
      <c r="H26947" s="101"/>
      <c r="I26947" s="101"/>
    </row>
    <row r="26948" spans="8:9" x14ac:dyDescent="0.2">
      <c r="H26948" s="101"/>
      <c r="I26948" s="101"/>
    </row>
    <row r="26949" spans="8:9" x14ac:dyDescent="0.2">
      <c r="H26949" s="101"/>
      <c r="I26949" s="101"/>
    </row>
    <row r="26950" spans="8:9" x14ac:dyDescent="0.2">
      <c r="H26950" s="101"/>
      <c r="I26950" s="101"/>
    </row>
    <row r="26951" spans="8:9" x14ac:dyDescent="0.2">
      <c r="H26951" s="101"/>
      <c r="I26951" s="101"/>
    </row>
    <row r="26952" spans="8:9" x14ac:dyDescent="0.2">
      <c r="H26952" s="101"/>
      <c r="I26952" s="101"/>
    </row>
    <row r="26953" spans="8:9" x14ac:dyDescent="0.2">
      <c r="H26953" s="101"/>
      <c r="I26953" s="101"/>
    </row>
    <row r="26954" spans="8:9" x14ac:dyDescent="0.2">
      <c r="H26954" s="101"/>
      <c r="I26954" s="101"/>
    </row>
    <row r="26955" spans="8:9" x14ac:dyDescent="0.2">
      <c r="H26955" s="101"/>
      <c r="I26955" s="101"/>
    </row>
    <row r="26956" spans="8:9" x14ac:dyDescent="0.2">
      <c r="H26956" s="101"/>
      <c r="I26956" s="101"/>
    </row>
    <row r="26957" spans="8:9" x14ac:dyDescent="0.2">
      <c r="H26957" s="101"/>
      <c r="I26957" s="101"/>
    </row>
    <row r="26958" spans="8:9" x14ac:dyDescent="0.2">
      <c r="H26958" s="101"/>
      <c r="I26958" s="101"/>
    </row>
    <row r="26959" spans="8:9" x14ac:dyDescent="0.2">
      <c r="H26959" s="101"/>
      <c r="I26959" s="101"/>
    </row>
    <row r="26960" spans="8:9" x14ac:dyDescent="0.2">
      <c r="H26960" s="101"/>
      <c r="I26960" s="101"/>
    </row>
    <row r="26961" spans="8:9" x14ac:dyDescent="0.2">
      <c r="H26961" s="101"/>
      <c r="I26961" s="101"/>
    </row>
    <row r="26962" spans="8:9" x14ac:dyDescent="0.2">
      <c r="H26962" s="101"/>
      <c r="I26962" s="101"/>
    </row>
    <row r="26963" spans="8:9" x14ac:dyDescent="0.2">
      <c r="H26963" s="101"/>
      <c r="I26963" s="101"/>
    </row>
    <row r="26964" spans="8:9" x14ac:dyDescent="0.2">
      <c r="H26964" s="101"/>
      <c r="I26964" s="101"/>
    </row>
    <row r="26965" spans="8:9" x14ac:dyDescent="0.2">
      <c r="H26965" s="101"/>
      <c r="I26965" s="101"/>
    </row>
    <row r="26966" spans="8:9" x14ac:dyDescent="0.2">
      <c r="H26966" s="101"/>
      <c r="I26966" s="101"/>
    </row>
    <row r="26967" spans="8:9" x14ac:dyDescent="0.2">
      <c r="H26967" s="101"/>
      <c r="I26967" s="101"/>
    </row>
    <row r="26968" spans="8:9" x14ac:dyDescent="0.2">
      <c r="H26968" s="101"/>
      <c r="I26968" s="101"/>
    </row>
    <row r="26969" spans="8:9" x14ac:dyDescent="0.2">
      <c r="H26969" s="101"/>
      <c r="I26969" s="101"/>
    </row>
    <row r="26970" spans="8:9" x14ac:dyDescent="0.2">
      <c r="H26970" s="101"/>
      <c r="I26970" s="101"/>
    </row>
    <row r="26971" spans="8:9" x14ac:dyDescent="0.2">
      <c r="H26971" s="101"/>
      <c r="I26971" s="101"/>
    </row>
    <row r="26972" spans="8:9" x14ac:dyDescent="0.2">
      <c r="H26972" s="101"/>
      <c r="I26972" s="101"/>
    </row>
    <row r="26973" spans="8:9" x14ac:dyDescent="0.2">
      <c r="H26973" s="101"/>
      <c r="I26973" s="101"/>
    </row>
    <row r="26974" spans="8:9" x14ac:dyDescent="0.2">
      <c r="H26974" s="101"/>
      <c r="I26974" s="101"/>
    </row>
    <row r="26975" spans="8:9" x14ac:dyDescent="0.2">
      <c r="H26975" s="101"/>
      <c r="I26975" s="101"/>
    </row>
    <row r="26976" spans="8:9" x14ac:dyDescent="0.2">
      <c r="H26976" s="101"/>
      <c r="I26976" s="101"/>
    </row>
    <row r="26977" spans="8:9" x14ac:dyDescent="0.2">
      <c r="H26977" s="101"/>
      <c r="I26977" s="101"/>
    </row>
    <row r="26978" spans="8:9" x14ac:dyDescent="0.2">
      <c r="H26978" s="101"/>
      <c r="I26978" s="101"/>
    </row>
    <row r="26979" spans="8:9" x14ac:dyDescent="0.2">
      <c r="H26979" s="101"/>
      <c r="I26979" s="101"/>
    </row>
    <row r="26980" spans="8:9" x14ac:dyDescent="0.2">
      <c r="H26980" s="101"/>
      <c r="I26980" s="101"/>
    </row>
    <row r="26981" spans="8:9" x14ac:dyDescent="0.2">
      <c r="H26981" s="101"/>
      <c r="I26981" s="101"/>
    </row>
    <row r="26982" spans="8:9" x14ac:dyDescent="0.2">
      <c r="H26982" s="101"/>
      <c r="I26982" s="101"/>
    </row>
    <row r="26983" spans="8:9" x14ac:dyDescent="0.2">
      <c r="H26983" s="101"/>
      <c r="I26983" s="101"/>
    </row>
    <row r="26984" spans="8:9" x14ac:dyDescent="0.2">
      <c r="H26984" s="101"/>
      <c r="I26984" s="101"/>
    </row>
    <row r="26985" spans="8:9" x14ac:dyDescent="0.2">
      <c r="H26985" s="101"/>
      <c r="I26985" s="101"/>
    </row>
    <row r="26986" spans="8:9" x14ac:dyDescent="0.2">
      <c r="H26986" s="101"/>
      <c r="I26986" s="101"/>
    </row>
    <row r="26987" spans="8:9" x14ac:dyDescent="0.2">
      <c r="H26987" s="101"/>
      <c r="I26987" s="101"/>
    </row>
    <row r="26988" spans="8:9" x14ac:dyDescent="0.2">
      <c r="H26988" s="101"/>
      <c r="I26988" s="101"/>
    </row>
    <row r="26989" spans="8:9" x14ac:dyDescent="0.2">
      <c r="H26989" s="101"/>
      <c r="I26989" s="101"/>
    </row>
    <row r="26990" spans="8:9" x14ac:dyDescent="0.2">
      <c r="H26990" s="101"/>
      <c r="I26990" s="101"/>
    </row>
    <row r="26991" spans="8:9" x14ac:dyDescent="0.2">
      <c r="H26991" s="101"/>
      <c r="I26991" s="101"/>
    </row>
    <row r="26992" spans="8:9" x14ac:dyDescent="0.2">
      <c r="H26992" s="101"/>
      <c r="I26992" s="101"/>
    </row>
    <row r="26993" spans="8:9" x14ac:dyDescent="0.2">
      <c r="H26993" s="101"/>
      <c r="I26993" s="101"/>
    </row>
    <row r="26994" spans="8:9" x14ac:dyDescent="0.2">
      <c r="H26994" s="101"/>
      <c r="I26994" s="101"/>
    </row>
    <row r="26995" spans="8:9" x14ac:dyDescent="0.2">
      <c r="H26995" s="101"/>
      <c r="I26995" s="101"/>
    </row>
    <row r="26996" spans="8:9" x14ac:dyDescent="0.2">
      <c r="H26996" s="101"/>
      <c r="I26996" s="101"/>
    </row>
    <row r="26997" spans="8:9" x14ac:dyDescent="0.2">
      <c r="H26997" s="101"/>
      <c r="I26997" s="101"/>
    </row>
    <row r="26998" spans="8:9" x14ac:dyDescent="0.2">
      <c r="H26998" s="101"/>
      <c r="I26998" s="101"/>
    </row>
    <row r="26999" spans="8:9" x14ac:dyDescent="0.2">
      <c r="H26999" s="101"/>
      <c r="I26999" s="101"/>
    </row>
    <row r="27000" spans="8:9" x14ac:dyDescent="0.2">
      <c r="H27000" s="101"/>
      <c r="I27000" s="101"/>
    </row>
    <row r="27001" spans="8:9" x14ac:dyDescent="0.2">
      <c r="H27001" s="101"/>
      <c r="I27001" s="101"/>
    </row>
    <row r="27002" spans="8:9" x14ac:dyDescent="0.2">
      <c r="H27002" s="101"/>
      <c r="I27002" s="101"/>
    </row>
    <row r="27003" spans="8:9" x14ac:dyDescent="0.2">
      <c r="H27003" s="101"/>
      <c r="I27003" s="101"/>
    </row>
    <row r="27004" spans="8:9" x14ac:dyDescent="0.2">
      <c r="H27004" s="101"/>
      <c r="I27004" s="101"/>
    </row>
    <row r="27005" spans="8:9" x14ac:dyDescent="0.2">
      <c r="H27005" s="101"/>
      <c r="I27005" s="101"/>
    </row>
    <row r="27006" spans="8:9" x14ac:dyDescent="0.2">
      <c r="H27006" s="101"/>
      <c r="I27006" s="101"/>
    </row>
    <row r="27007" spans="8:9" x14ac:dyDescent="0.2">
      <c r="H27007" s="101"/>
      <c r="I27007" s="101"/>
    </row>
    <row r="27008" spans="8:9" x14ac:dyDescent="0.2">
      <c r="H27008" s="101"/>
      <c r="I27008" s="101"/>
    </row>
    <row r="27009" spans="8:9" x14ac:dyDescent="0.2">
      <c r="H27009" s="101"/>
      <c r="I27009" s="101"/>
    </row>
    <row r="27010" spans="8:9" x14ac:dyDescent="0.2">
      <c r="H27010" s="101"/>
      <c r="I27010" s="101"/>
    </row>
    <row r="27011" spans="8:9" x14ac:dyDescent="0.2">
      <c r="H27011" s="101"/>
      <c r="I27011" s="101"/>
    </row>
    <row r="27012" spans="8:9" x14ac:dyDescent="0.2">
      <c r="H27012" s="101"/>
      <c r="I27012" s="101"/>
    </row>
    <row r="27013" spans="8:9" x14ac:dyDescent="0.2">
      <c r="H27013" s="101"/>
      <c r="I27013" s="101"/>
    </row>
    <row r="27014" spans="8:9" x14ac:dyDescent="0.2">
      <c r="H27014" s="101"/>
      <c r="I27014" s="101"/>
    </row>
    <row r="27015" spans="8:9" x14ac:dyDescent="0.2">
      <c r="H27015" s="101"/>
      <c r="I27015" s="101"/>
    </row>
    <row r="27016" spans="8:9" x14ac:dyDescent="0.2">
      <c r="H27016" s="101"/>
      <c r="I27016" s="101"/>
    </row>
    <row r="27017" spans="8:9" x14ac:dyDescent="0.2">
      <c r="H27017" s="101"/>
      <c r="I27017" s="101"/>
    </row>
    <row r="27018" spans="8:9" x14ac:dyDescent="0.2">
      <c r="H27018" s="101"/>
      <c r="I27018" s="101"/>
    </row>
    <row r="27019" spans="8:9" x14ac:dyDescent="0.2">
      <c r="H27019" s="101"/>
      <c r="I27019" s="101"/>
    </row>
    <row r="27020" spans="8:9" x14ac:dyDescent="0.2">
      <c r="H27020" s="101"/>
      <c r="I27020" s="101"/>
    </row>
    <row r="27021" spans="8:9" x14ac:dyDescent="0.2">
      <c r="H27021" s="101"/>
      <c r="I27021" s="101"/>
    </row>
    <row r="27022" spans="8:9" x14ac:dyDescent="0.2">
      <c r="H27022" s="101"/>
      <c r="I27022" s="101"/>
    </row>
    <row r="27023" spans="8:9" x14ac:dyDescent="0.2">
      <c r="H27023" s="101"/>
      <c r="I27023" s="101"/>
    </row>
    <row r="27024" spans="8:9" x14ac:dyDescent="0.2">
      <c r="H27024" s="101"/>
      <c r="I27024" s="101"/>
    </row>
    <row r="27025" spans="8:9" x14ac:dyDescent="0.2">
      <c r="H27025" s="101"/>
      <c r="I27025" s="101"/>
    </row>
    <row r="27026" spans="8:9" x14ac:dyDescent="0.2">
      <c r="H27026" s="101"/>
      <c r="I27026" s="101"/>
    </row>
    <row r="27027" spans="8:9" x14ac:dyDescent="0.2">
      <c r="H27027" s="101"/>
      <c r="I27027" s="101"/>
    </row>
    <row r="27028" spans="8:9" x14ac:dyDescent="0.2">
      <c r="H27028" s="101"/>
      <c r="I27028" s="101"/>
    </row>
    <row r="27029" spans="8:9" x14ac:dyDescent="0.2">
      <c r="H27029" s="101"/>
      <c r="I27029" s="101"/>
    </row>
    <row r="27030" spans="8:9" x14ac:dyDescent="0.2">
      <c r="H27030" s="101"/>
      <c r="I27030" s="101"/>
    </row>
    <row r="27031" spans="8:9" x14ac:dyDescent="0.2">
      <c r="H27031" s="101"/>
      <c r="I27031" s="101"/>
    </row>
    <row r="27032" spans="8:9" x14ac:dyDescent="0.2">
      <c r="H27032" s="101"/>
      <c r="I27032" s="101"/>
    </row>
    <row r="27033" spans="8:9" x14ac:dyDescent="0.2">
      <c r="H27033" s="101"/>
      <c r="I27033" s="101"/>
    </row>
    <row r="27034" spans="8:9" x14ac:dyDescent="0.2">
      <c r="H27034" s="101"/>
      <c r="I27034" s="101"/>
    </row>
    <row r="27035" spans="8:9" x14ac:dyDescent="0.2">
      <c r="H27035" s="101"/>
      <c r="I27035" s="101"/>
    </row>
    <row r="27036" spans="8:9" x14ac:dyDescent="0.2">
      <c r="H27036" s="101"/>
      <c r="I27036" s="101"/>
    </row>
    <row r="27037" spans="8:9" x14ac:dyDescent="0.2">
      <c r="H27037" s="101"/>
      <c r="I27037" s="101"/>
    </row>
    <row r="27038" spans="8:9" x14ac:dyDescent="0.2">
      <c r="H27038" s="101"/>
      <c r="I27038" s="101"/>
    </row>
    <row r="27039" spans="8:9" x14ac:dyDescent="0.2">
      <c r="H27039" s="101"/>
      <c r="I27039" s="101"/>
    </row>
    <row r="27040" spans="8:9" x14ac:dyDescent="0.2">
      <c r="H27040" s="101"/>
      <c r="I27040" s="101"/>
    </row>
    <row r="27041" spans="8:9" x14ac:dyDescent="0.2">
      <c r="H27041" s="101"/>
      <c r="I27041" s="101"/>
    </row>
    <row r="27042" spans="8:9" x14ac:dyDescent="0.2">
      <c r="H27042" s="101"/>
      <c r="I27042" s="101"/>
    </row>
    <row r="27043" spans="8:9" x14ac:dyDescent="0.2">
      <c r="H27043" s="101"/>
      <c r="I27043" s="101"/>
    </row>
    <row r="27044" spans="8:9" x14ac:dyDescent="0.2">
      <c r="H27044" s="101"/>
      <c r="I27044" s="101"/>
    </row>
    <row r="27045" spans="8:9" x14ac:dyDescent="0.2">
      <c r="H27045" s="101"/>
      <c r="I27045" s="101"/>
    </row>
    <row r="27046" spans="8:9" x14ac:dyDescent="0.2">
      <c r="H27046" s="101"/>
      <c r="I27046" s="101"/>
    </row>
    <row r="27047" spans="8:9" x14ac:dyDescent="0.2">
      <c r="H27047" s="101"/>
      <c r="I27047" s="101"/>
    </row>
    <row r="27048" spans="8:9" x14ac:dyDescent="0.2">
      <c r="H27048" s="101"/>
      <c r="I27048" s="101"/>
    </row>
    <row r="27049" spans="8:9" x14ac:dyDescent="0.2">
      <c r="H27049" s="101"/>
      <c r="I27049" s="101"/>
    </row>
    <row r="27050" spans="8:9" x14ac:dyDescent="0.2">
      <c r="H27050" s="101"/>
      <c r="I27050" s="101"/>
    </row>
    <row r="27051" spans="8:9" x14ac:dyDescent="0.2">
      <c r="H27051" s="101"/>
      <c r="I27051" s="101"/>
    </row>
    <row r="27052" spans="8:9" x14ac:dyDescent="0.2">
      <c r="H27052" s="101"/>
      <c r="I27052" s="101"/>
    </row>
    <row r="27053" spans="8:9" x14ac:dyDescent="0.2">
      <c r="H27053" s="101"/>
      <c r="I27053" s="101"/>
    </row>
    <row r="27054" spans="8:9" x14ac:dyDescent="0.2">
      <c r="H27054" s="101"/>
      <c r="I27054" s="101"/>
    </row>
    <row r="27055" spans="8:9" x14ac:dyDescent="0.2">
      <c r="H27055" s="101"/>
      <c r="I27055" s="101"/>
    </row>
    <row r="27056" spans="8:9" x14ac:dyDescent="0.2">
      <c r="H27056" s="101"/>
      <c r="I27056" s="101"/>
    </row>
    <row r="27057" spans="8:9" x14ac:dyDescent="0.2">
      <c r="H27057" s="101"/>
      <c r="I27057" s="101"/>
    </row>
    <row r="27058" spans="8:9" x14ac:dyDescent="0.2">
      <c r="H27058" s="101"/>
      <c r="I27058" s="101"/>
    </row>
    <row r="27059" spans="8:9" x14ac:dyDescent="0.2">
      <c r="H27059" s="101"/>
      <c r="I27059" s="101"/>
    </row>
    <row r="27060" spans="8:9" x14ac:dyDescent="0.2">
      <c r="H27060" s="101"/>
      <c r="I27060" s="101"/>
    </row>
    <row r="27061" spans="8:9" x14ac:dyDescent="0.2">
      <c r="H27061" s="101"/>
      <c r="I27061" s="101"/>
    </row>
    <row r="27062" spans="8:9" x14ac:dyDescent="0.2">
      <c r="H27062" s="101"/>
      <c r="I27062" s="101"/>
    </row>
    <row r="27063" spans="8:9" x14ac:dyDescent="0.2">
      <c r="H27063" s="101"/>
      <c r="I27063" s="101"/>
    </row>
    <row r="27064" spans="8:9" x14ac:dyDescent="0.2">
      <c r="H27064" s="101"/>
      <c r="I27064" s="101"/>
    </row>
    <row r="27065" spans="8:9" x14ac:dyDescent="0.2">
      <c r="H27065" s="101"/>
      <c r="I27065" s="101"/>
    </row>
    <row r="27066" spans="8:9" x14ac:dyDescent="0.2">
      <c r="H27066" s="101"/>
      <c r="I27066" s="101"/>
    </row>
    <row r="27067" spans="8:9" x14ac:dyDescent="0.2">
      <c r="H27067" s="101"/>
      <c r="I27067" s="101"/>
    </row>
    <row r="27068" spans="8:9" x14ac:dyDescent="0.2">
      <c r="H27068" s="101"/>
      <c r="I27068" s="101"/>
    </row>
    <row r="27069" spans="8:9" x14ac:dyDescent="0.2">
      <c r="H27069" s="101"/>
      <c r="I27069" s="101"/>
    </row>
    <row r="27070" spans="8:9" x14ac:dyDescent="0.2">
      <c r="H27070" s="101"/>
      <c r="I27070" s="101"/>
    </row>
    <row r="27071" spans="8:9" x14ac:dyDescent="0.2">
      <c r="H27071" s="101"/>
      <c r="I27071" s="101"/>
    </row>
    <row r="27072" spans="8:9" x14ac:dyDescent="0.2">
      <c r="H27072" s="101"/>
      <c r="I27072" s="101"/>
    </row>
    <row r="27073" spans="8:9" x14ac:dyDescent="0.2">
      <c r="H27073" s="101"/>
      <c r="I27073" s="101"/>
    </row>
    <row r="27074" spans="8:9" x14ac:dyDescent="0.2">
      <c r="H27074" s="101"/>
      <c r="I27074" s="101"/>
    </row>
    <row r="27075" spans="8:9" x14ac:dyDescent="0.2">
      <c r="H27075" s="101"/>
      <c r="I27075" s="101"/>
    </row>
    <row r="27076" spans="8:9" x14ac:dyDescent="0.2">
      <c r="H27076" s="101"/>
      <c r="I27076" s="101"/>
    </row>
    <row r="27077" spans="8:9" x14ac:dyDescent="0.2">
      <c r="H27077" s="101"/>
      <c r="I27077" s="101"/>
    </row>
    <row r="27078" spans="8:9" x14ac:dyDescent="0.2">
      <c r="H27078" s="101"/>
      <c r="I27078" s="101"/>
    </row>
    <row r="27079" spans="8:9" x14ac:dyDescent="0.2">
      <c r="H27079" s="101"/>
      <c r="I27079" s="101"/>
    </row>
    <row r="27080" spans="8:9" x14ac:dyDescent="0.2">
      <c r="H27080" s="101"/>
      <c r="I27080" s="101"/>
    </row>
    <row r="27081" spans="8:9" x14ac:dyDescent="0.2">
      <c r="H27081" s="101"/>
      <c r="I27081" s="101"/>
    </row>
    <row r="27082" spans="8:9" x14ac:dyDescent="0.2">
      <c r="H27082" s="101"/>
      <c r="I27082" s="101"/>
    </row>
    <row r="27083" spans="8:9" x14ac:dyDescent="0.2">
      <c r="H27083" s="101"/>
      <c r="I27083" s="101"/>
    </row>
    <row r="27084" spans="8:9" x14ac:dyDescent="0.2">
      <c r="H27084" s="101"/>
      <c r="I27084" s="101"/>
    </row>
    <row r="27085" spans="8:9" x14ac:dyDescent="0.2">
      <c r="H27085" s="101"/>
      <c r="I27085" s="101"/>
    </row>
    <row r="27086" spans="8:9" x14ac:dyDescent="0.2">
      <c r="H27086" s="101"/>
      <c r="I27086" s="101"/>
    </row>
    <row r="27087" spans="8:9" x14ac:dyDescent="0.2">
      <c r="H27087" s="101"/>
      <c r="I27087" s="101"/>
    </row>
    <row r="27088" spans="8:9" x14ac:dyDescent="0.2">
      <c r="H27088" s="101"/>
      <c r="I27088" s="101"/>
    </row>
    <row r="27089" spans="8:9" x14ac:dyDescent="0.2">
      <c r="H27089" s="101"/>
      <c r="I27089" s="101"/>
    </row>
    <row r="27090" spans="8:9" x14ac:dyDescent="0.2">
      <c r="H27090" s="101"/>
      <c r="I27090" s="101"/>
    </row>
    <row r="27091" spans="8:9" x14ac:dyDescent="0.2">
      <c r="H27091" s="101"/>
      <c r="I27091" s="101"/>
    </row>
    <row r="27092" spans="8:9" x14ac:dyDescent="0.2">
      <c r="H27092" s="101"/>
      <c r="I27092" s="101"/>
    </row>
    <row r="27093" spans="8:9" x14ac:dyDescent="0.2">
      <c r="H27093" s="101"/>
      <c r="I27093" s="101"/>
    </row>
    <row r="27094" spans="8:9" x14ac:dyDescent="0.2">
      <c r="H27094" s="101"/>
      <c r="I27094" s="101"/>
    </row>
    <row r="27095" spans="8:9" x14ac:dyDescent="0.2">
      <c r="H27095" s="101"/>
      <c r="I27095" s="101"/>
    </row>
    <row r="27096" spans="8:9" x14ac:dyDescent="0.2">
      <c r="H27096" s="101"/>
      <c r="I27096" s="101"/>
    </row>
    <row r="27097" spans="8:9" x14ac:dyDescent="0.2">
      <c r="H27097" s="101"/>
      <c r="I27097" s="101"/>
    </row>
    <row r="27098" spans="8:9" x14ac:dyDescent="0.2">
      <c r="H27098" s="101"/>
      <c r="I27098" s="101"/>
    </row>
    <row r="27099" spans="8:9" x14ac:dyDescent="0.2">
      <c r="H27099" s="101"/>
      <c r="I27099" s="101"/>
    </row>
    <row r="27100" spans="8:9" x14ac:dyDescent="0.2">
      <c r="H27100" s="101"/>
      <c r="I27100" s="101"/>
    </row>
    <row r="27101" spans="8:9" x14ac:dyDescent="0.2">
      <c r="H27101" s="101"/>
      <c r="I27101" s="101"/>
    </row>
    <row r="27102" spans="8:9" x14ac:dyDescent="0.2">
      <c r="H27102" s="101"/>
      <c r="I27102" s="101"/>
    </row>
    <row r="27103" spans="8:9" x14ac:dyDescent="0.2">
      <c r="H27103" s="101"/>
      <c r="I27103" s="101"/>
    </row>
    <row r="27104" spans="8:9" x14ac:dyDescent="0.2">
      <c r="H27104" s="101"/>
      <c r="I27104" s="101"/>
    </row>
    <row r="27105" spans="8:9" x14ac:dyDescent="0.2">
      <c r="H27105" s="101"/>
      <c r="I27105" s="101"/>
    </row>
    <row r="27106" spans="8:9" x14ac:dyDescent="0.2">
      <c r="H27106" s="101"/>
      <c r="I27106" s="101"/>
    </row>
    <row r="27107" spans="8:9" x14ac:dyDescent="0.2">
      <c r="H27107" s="101"/>
      <c r="I27107" s="101"/>
    </row>
    <row r="27108" spans="8:9" x14ac:dyDescent="0.2">
      <c r="H27108" s="101"/>
      <c r="I27108" s="101"/>
    </row>
    <row r="27109" spans="8:9" x14ac:dyDescent="0.2">
      <c r="H27109" s="101"/>
      <c r="I27109" s="101"/>
    </row>
    <row r="27110" spans="8:9" x14ac:dyDescent="0.2">
      <c r="H27110" s="101"/>
      <c r="I27110" s="101"/>
    </row>
    <row r="27111" spans="8:9" x14ac:dyDescent="0.2">
      <c r="H27111" s="101"/>
      <c r="I27111" s="101"/>
    </row>
    <row r="27112" spans="8:9" x14ac:dyDescent="0.2">
      <c r="H27112" s="101"/>
      <c r="I27112" s="101"/>
    </row>
    <row r="27113" spans="8:9" x14ac:dyDescent="0.2">
      <c r="H27113" s="101"/>
      <c r="I27113" s="101"/>
    </row>
    <row r="27114" spans="8:9" x14ac:dyDescent="0.2">
      <c r="H27114" s="101"/>
      <c r="I27114" s="101"/>
    </row>
    <row r="27115" spans="8:9" x14ac:dyDescent="0.2">
      <c r="H27115" s="101"/>
      <c r="I27115" s="101"/>
    </row>
    <row r="27116" spans="8:9" x14ac:dyDescent="0.2">
      <c r="H27116" s="101"/>
      <c r="I27116" s="101"/>
    </row>
    <row r="27117" spans="8:9" x14ac:dyDescent="0.2">
      <c r="H27117" s="101"/>
      <c r="I27117" s="101"/>
    </row>
    <row r="27118" spans="8:9" x14ac:dyDescent="0.2">
      <c r="H27118" s="101"/>
      <c r="I27118" s="101"/>
    </row>
    <row r="27119" spans="8:9" x14ac:dyDescent="0.2">
      <c r="H27119" s="101"/>
      <c r="I27119" s="101"/>
    </row>
    <row r="27120" spans="8:9" x14ac:dyDescent="0.2">
      <c r="H27120" s="101"/>
      <c r="I27120" s="101"/>
    </row>
    <row r="27121" spans="8:9" x14ac:dyDescent="0.2">
      <c r="H27121" s="101"/>
      <c r="I27121" s="101"/>
    </row>
    <row r="27122" spans="8:9" x14ac:dyDescent="0.2">
      <c r="H27122" s="101"/>
      <c r="I27122" s="101"/>
    </row>
    <row r="27123" spans="8:9" x14ac:dyDescent="0.2">
      <c r="H27123" s="101"/>
      <c r="I27123" s="101"/>
    </row>
    <row r="27124" spans="8:9" x14ac:dyDescent="0.2">
      <c r="H27124" s="101"/>
      <c r="I27124" s="101"/>
    </row>
    <row r="27125" spans="8:9" x14ac:dyDescent="0.2">
      <c r="H27125" s="101"/>
      <c r="I27125" s="101"/>
    </row>
    <row r="27126" spans="8:9" x14ac:dyDescent="0.2">
      <c r="H27126" s="101"/>
      <c r="I27126" s="101"/>
    </row>
    <row r="27127" spans="8:9" x14ac:dyDescent="0.2">
      <c r="H27127" s="101"/>
      <c r="I27127" s="101"/>
    </row>
    <row r="27128" spans="8:9" x14ac:dyDescent="0.2">
      <c r="H27128" s="101"/>
      <c r="I27128" s="101"/>
    </row>
    <row r="27129" spans="8:9" x14ac:dyDescent="0.2">
      <c r="H27129" s="101"/>
      <c r="I27129" s="101"/>
    </row>
    <row r="27130" spans="8:9" x14ac:dyDescent="0.2">
      <c r="H27130" s="101"/>
      <c r="I27130" s="101"/>
    </row>
    <row r="27131" spans="8:9" x14ac:dyDescent="0.2">
      <c r="H27131" s="101"/>
      <c r="I27131" s="101"/>
    </row>
    <row r="27132" spans="8:9" x14ac:dyDescent="0.2">
      <c r="H27132" s="101"/>
      <c r="I27132" s="101"/>
    </row>
    <row r="27133" spans="8:9" x14ac:dyDescent="0.2">
      <c r="H27133" s="101"/>
      <c r="I27133" s="101"/>
    </row>
    <row r="27134" spans="8:9" x14ac:dyDescent="0.2">
      <c r="H27134" s="101"/>
      <c r="I27134" s="101"/>
    </row>
    <row r="27135" spans="8:9" x14ac:dyDescent="0.2">
      <c r="H27135" s="101"/>
      <c r="I27135" s="101"/>
    </row>
    <row r="27136" spans="8:9" x14ac:dyDescent="0.2">
      <c r="H27136" s="101"/>
      <c r="I27136" s="101"/>
    </row>
    <row r="27137" spans="8:9" x14ac:dyDescent="0.2">
      <c r="H27137" s="101"/>
      <c r="I27137" s="101"/>
    </row>
    <row r="27138" spans="8:9" x14ac:dyDescent="0.2">
      <c r="H27138" s="101"/>
      <c r="I27138" s="101"/>
    </row>
    <row r="27139" spans="8:9" x14ac:dyDescent="0.2">
      <c r="H27139" s="101"/>
      <c r="I27139" s="101"/>
    </row>
    <row r="27140" spans="8:9" x14ac:dyDescent="0.2">
      <c r="H27140" s="101"/>
      <c r="I27140" s="101"/>
    </row>
    <row r="27141" spans="8:9" x14ac:dyDescent="0.2">
      <c r="H27141" s="101"/>
      <c r="I27141" s="101"/>
    </row>
    <row r="27142" spans="8:9" x14ac:dyDescent="0.2">
      <c r="H27142" s="101"/>
      <c r="I27142" s="101"/>
    </row>
    <row r="27143" spans="8:9" x14ac:dyDescent="0.2">
      <c r="H27143" s="101"/>
      <c r="I27143" s="101"/>
    </row>
    <row r="27144" spans="8:9" x14ac:dyDescent="0.2">
      <c r="H27144" s="101"/>
      <c r="I27144" s="101"/>
    </row>
    <row r="27145" spans="8:9" x14ac:dyDescent="0.2">
      <c r="H27145" s="101"/>
      <c r="I27145" s="101"/>
    </row>
    <row r="27146" spans="8:9" x14ac:dyDescent="0.2">
      <c r="H27146" s="101"/>
      <c r="I27146" s="101"/>
    </row>
    <row r="27147" spans="8:9" x14ac:dyDescent="0.2">
      <c r="H27147" s="101"/>
      <c r="I27147" s="101"/>
    </row>
    <row r="27148" spans="8:9" x14ac:dyDescent="0.2">
      <c r="H27148" s="101"/>
      <c r="I27148" s="101"/>
    </row>
    <row r="27149" spans="8:9" x14ac:dyDescent="0.2">
      <c r="H27149" s="101"/>
      <c r="I27149" s="101"/>
    </row>
    <row r="27150" spans="8:9" x14ac:dyDescent="0.2">
      <c r="H27150" s="101"/>
      <c r="I27150" s="101"/>
    </row>
    <row r="27151" spans="8:9" x14ac:dyDescent="0.2">
      <c r="H27151" s="101"/>
      <c r="I27151" s="101"/>
    </row>
    <row r="27152" spans="8:9" x14ac:dyDescent="0.2">
      <c r="H27152" s="101"/>
      <c r="I27152" s="101"/>
    </row>
    <row r="27153" spans="8:9" x14ac:dyDescent="0.2">
      <c r="H27153" s="101"/>
      <c r="I27153" s="101"/>
    </row>
    <row r="27154" spans="8:9" x14ac:dyDescent="0.2">
      <c r="H27154" s="101"/>
      <c r="I27154" s="101"/>
    </row>
    <row r="27155" spans="8:9" x14ac:dyDescent="0.2">
      <c r="H27155" s="101"/>
      <c r="I27155" s="101"/>
    </row>
    <row r="27156" spans="8:9" x14ac:dyDescent="0.2">
      <c r="H27156" s="101"/>
      <c r="I27156" s="101"/>
    </row>
    <row r="27157" spans="8:9" x14ac:dyDescent="0.2">
      <c r="H27157" s="101"/>
      <c r="I27157" s="101"/>
    </row>
    <row r="27158" spans="8:9" x14ac:dyDescent="0.2">
      <c r="H27158" s="101"/>
      <c r="I27158" s="101"/>
    </row>
    <row r="27159" spans="8:9" x14ac:dyDescent="0.2">
      <c r="H27159" s="101"/>
      <c r="I27159" s="101"/>
    </row>
    <row r="27160" spans="8:9" x14ac:dyDescent="0.2">
      <c r="H27160" s="101"/>
      <c r="I27160" s="101"/>
    </row>
    <row r="27161" spans="8:9" x14ac:dyDescent="0.2">
      <c r="H27161" s="101"/>
      <c r="I27161" s="101"/>
    </row>
    <row r="27162" spans="8:9" x14ac:dyDescent="0.2">
      <c r="H27162" s="101"/>
      <c r="I27162" s="101"/>
    </row>
    <row r="27163" spans="8:9" x14ac:dyDescent="0.2">
      <c r="H27163" s="101"/>
      <c r="I27163" s="101"/>
    </row>
    <row r="27164" spans="8:9" x14ac:dyDescent="0.2">
      <c r="H27164" s="101"/>
      <c r="I27164" s="101"/>
    </row>
    <row r="27165" spans="8:9" x14ac:dyDescent="0.2">
      <c r="H27165" s="101"/>
      <c r="I27165" s="101"/>
    </row>
    <row r="27166" spans="8:9" x14ac:dyDescent="0.2">
      <c r="H27166" s="101"/>
      <c r="I27166" s="101"/>
    </row>
    <row r="27167" spans="8:9" x14ac:dyDescent="0.2">
      <c r="H27167" s="101"/>
      <c r="I27167" s="101"/>
    </row>
    <row r="27168" spans="8:9" x14ac:dyDescent="0.2">
      <c r="H27168" s="101"/>
      <c r="I27168" s="101"/>
    </row>
    <row r="27169" spans="8:9" x14ac:dyDescent="0.2">
      <c r="H27169" s="101"/>
      <c r="I27169" s="101"/>
    </row>
    <row r="27170" spans="8:9" x14ac:dyDescent="0.2">
      <c r="H27170" s="101"/>
      <c r="I27170" s="101"/>
    </row>
    <row r="27171" spans="8:9" x14ac:dyDescent="0.2">
      <c r="H27171" s="101"/>
      <c r="I27171" s="101"/>
    </row>
    <row r="27172" spans="8:9" x14ac:dyDescent="0.2">
      <c r="H27172" s="101"/>
      <c r="I27172" s="101"/>
    </row>
    <row r="27173" spans="8:9" x14ac:dyDescent="0.2">
      <c r="H27173" s="101"/>
      <c r="I27173" s="101"/>
    </row>
    <row r="27174" spans="8:9" x14ac:dyDescent="0.2">
      <c r="H27174" s="101"/>
      <c r="I27174" s="101"/>
    </row>
    <row r="27175" spans="8:9" x14ac:dyDescent="0.2">
      <c r="H27175" s="101"/>
      <c r="I27175" s="101"/>
    </row>
    <row r="27176" spans="8:9" x14ac:dyDescent="0.2">
      <c r="H27176" s="101"/>
      <c r="I27176" s="101"/>
    </row>
    <row r="27177" spans="8:9" x14ac:dyDescent="0.2">
      <c r="H27177" s="101"/>
      <c r="I27177" s="101"/>
    </row>
    <row r="27178" spans="8:9" x14ac:dyDescent="0.2">
      <c r="H27178" s="101"/>
      <c r="I27178" s="101"/>
    </row>
    <row r="27179" spans="8:9" x14ac:dyDescent="0.2">
      <c r="H27179" s="101"/>
      <c r="I27179" s="101"/>
    </row>
    <row r="27180" spans="8:9" x14ac:dyDescent="0.2">
      <c r="H27180" s="101"/>
      <c r="I27180" s="101"/>
    </row>
    <row r="27181" spans="8:9" x14ac:dyDescent="0.2">
      <c r="H27181" s="101"/>
      <c r="I27181" s="101"/>
    </row>
    <row r="27182" spans="8:9" x14ac:dyDescent="0.2">
      <c r="H27182" s="101"/>
      <c r="I27182" s="101"/>
    </row>
    <row r="27183" spans="8:9" x14ac:dyDescent="0.2">
      <c r="H27183" s="101"/>
      <c r="I27183" s="101"/>
    </row>
    <row r="27184" spans="8:9" x14ac:dyDescent="0.2">
      <c r="H27184" s="101"/>
      <c r="I27184" s="101"/>
    </row>
    <row r="27185" spans="8:9" x14ac:dyDescent="0.2">
      <c r="H27185" s="101"/>
      <c r="I27185" s="101"/>
    </row>
    <row r="27186" spans="8:9" x14ac:dyDescent="0.2">
      <c r="H27186" s="101"/>
      <c r="I27186" s="101"/>
    </row>
    <row r="27187" spans="8:9" x14ac:dyDescent="0.2">
      <c r="H27187" s="101"/>
      <c r="I27187" s="101"/>
    </row>
    <row r="27188" spans="8:9" x14ac:dyDescent="0.2">
      <c r="H27188" s="101"/>
      <c r="I27188" s="101"/>
    </row>
    <row r="27189" spans="8:9" x14ac:dyDescent="0.2">
      <c r="H27189" s="101"/>
      <c r="I27189" s="101"/>
    </row>
    <row r="27190" spans="8:9" x14ac:dyDescent="0.2">
      <c r="H27190" s="101"/>
      <c r="I27190" s="101"/>
    </row>
    <row r="27191" spans="8:9" x14ac:dyDescent="0.2">
      <c r="H27191" s="101"/>
      <c r="I27191" s="101"/>
    </row>
    <row r="27192" spans="8:9" x14ac:dyDescent="0.2">
      <c r="H27192" s="101"/>
      <c r="I27192" s="101"/>
    </row>
    <row r="27193" spans="8:9" x14ac:dyDescent="0.2">
      <c r="H27193" s="101"/>
      <c r="I27193" s="101"/>
    </row>
    <row r="27194" spans="8:9" x14ac:dyDescent="0.2">
      <c r="H27194" s="101"/>
      <c r="I27194" s="101"/>
    </row>
    <row r="27195" spans="8:9" x14ac:dyDescent="0.2">
      <c r="H27195" s="101"/>
      <c r="I27195" s="101"/>
    </row>
    <row r="27196" spans="8:9" x14ac:dyDescent="0.2">
      <c r="H27196" s="101"/>
      <c r="I27196" s="101"/>
    </row>
    <row r="27197" spans="8:9" x14ac:dyDescent="0.2">
      <c r="H27197" s="101"/>
      <c r="I27197" s="101"/>
    </row>
    <row r="27198" spans="8:9" x14ac:dyDescent="0.2">
      <c r="H27198" s="101"/>
      <c r="I27198" s="101"/>
    </row>
    <row r="27199" spans="8:9" x14ac:dyDescent="0.2">
      <c r="H27199" s="101"/>
      <c r="I27199" s="101"/>
    </row>
    <row r="27200" spans="8:9" x14ac:dyDescent="0.2">
      <c r="H27200" s="101"/>
      <c r="I27200" s="101"/>
    </row>
    <row r="27201" spans="8:9" x14ac:dyDescent="0.2">
      <c r="H27201" s="101"/>
      <c r="I27201" s="101"/>
    </row>
    <row r="27202" spans="8:9" x14ac:dyDescent="0.2">
      <c r="H27202" s="101"/>
      <c r="I27202" s="101"/>
    </row>
    <row r="27203" spans="8:9" x14ac:dyDescent="0.2">
      <c r="H27203" s="101"/>
      <c r="I27203" s="101"/>
    </row>
    <row r="27204" spans="8:9" x14ac:dyDescent="0.2">
      <c r="H27204" s="101"/>
      <c r="I27204" s="101"/>
    </row>
    <row r="27205" spans="8:9" x14ac:dyDescent="0.2">
      <c r="H27205" s="101"/>
      <c r="I27205" s="101"/>
    </row>
    <row r="27206" spans="8:9" x14ac:dyDescent="0.2">
      <c r="H27206" s="101"/>
      <c r="I27206" s="101"/>
    </row>
    <row r="27207" spans="8:9" x14ac:dyDescent="0.2">
      <c r="H27207" s="101"/>
      <c r="I27207" s="101"/>
    </row>
    <row r="27208" spans="8:9" x14ac:dyDescent="0.2">
      <c r="H27208" s="101"/>
      <c r="I27208" s="101"/>
    </row>
    <row r="27209" spans="8:9" x14ac:dyDescent="0.2">
      <c r="H27209" s="101"/>
      <c r="I27209" s="101"/>
    </row>
    <row r="27210" spans="8:9" x14ac:dyDescent="0.2">
      <c r="H27210" s="101"/>
      <c r="I27210" s="101"/>
    </row>
    <row r="27211" spans="8:9" x14ac:dyDescent="0.2">
      <c r="H27211" s="101"/>
      <c r="I27211" s="101"/>
    </row>
    <row r="27212" spans="8:9" x14ac:dyDescent="0.2">
      <c r="H27212" s="101"/>
      <c r="I27212" s="101"/>
    </row>
    <row r="27213" spans="8:9" x14ac:dyDescent="0.2">
      <c r="H27213" s="101"/>
      <c r="I27213" s="101"/>
    </row>
    <row r="27214" spans="8:9" x14ac:dyDescent="0.2">
      <c r="H27214" s="101"/>
      <c r="I27214" s="101"/>
    </row>
    <row r="27215" spans="8:9" x14ac:dyDescent="0.2">
      <c r="H27215" s="101"/>
      <c r="I27215" s="101"/>
    </row>
    <row r="27216" spans="8:9" x14ac:dyDescent="0.2">
      <c r="H27216" s="101"/>
      <c r="I27216" s="101"/>
    </row>
    <row r="27217" spans="8:9" x14ac:dyDescent="0.2">
      <c r="H27217" s="101"/>
      <c r="I27217" s="101"/>
    </row>
    <row r="27218" spans="8:9" x14ac:dyDescent="0.2">
      <c r="H27218" s="101"/>
      <c r="I27218" s="101"/>
    </row>
    <row r="27219" spans="8:9" x14ac:dyDescent="0.2">
      <c r="H27219" s="101"/>
      <c r="I27219" s="101"/>
    </row>
    <row r="27220" spans="8:9" x14ac:dyDescent="0.2">
      <c r="H27220" s="101"/>
      <c r="I27220" s="101"/>
    </row>
    <row r="27221" spans="8:9" x14ac:dyDescent="0.2">
      <c r="H27221" s="101"/>
      <c r="I27221" s="101"/>
    </row>
    <row r="27222" spans="8:9" x14ac:dyDescent="0.2">
      <c r="H27222" s="101"/>
      <c r="I27222" s="101"/>
    </row>
    <row r="27223" spans="8:9" x14ac:dyDescent="0.2">
      <c r="H27223" s="101"/>
      <c r="I27223" s="101"/>
    </row>
    <row r="27224" spans="8:9" x14ac:dyDescent="0.2">
      <c r="H27224" s="101"/>
      <c r="I27224" s="101"/>
    </row>
    <row r="27225" spans="8:9" x14ac:dyDescent="0.2">
      <c r="H27225" s="101"/>
      <c r="I27225" s="101"/>
    </row>
    <row r="27226" spans="8:9" x14ac:dyDescent="0.2">
      <c r="H27226" s="101"/>
      <c r="I27226" s="101"/>
    </row>
    <row r="27227" spans="8:9" x14ac:dyDescent="0.2">
      <c r="H27227" s="101"/>
      <c r="I27227" s="101"/>
    </row>
    <row r="27228" spans="8:9" x14ac:dyDescent="0.2">
      <c r="H27228" s="101"/>
      <c r="I27228" s="101"/>
    </row>
    <row r="27229" spans="8:9" x14ac:dyDescent="0.2">
      <c r="H27229" s="101"/>
      <c r="I27229" s="101"/>
    </row>
    <row r="27230" spans="8:9" x14ac:dyDescent="0.2">
      <c r="H27230" s="101"/>
      <c r="I27230" s="101"/>
    </row>
    <row r="27231" spans="8:9" x14ac:dyDescent="0.2">
      <c r="H27231" s="101"/>
      <c r="I27231" s="101"/>
    </row>
    <row r="27232" spans="8:9" x14ac:dyDescent="0.2">
      <c r="H27232" s="101"/>
      <c r="I27232" s="101"/>
    </row>
    <row r="27233" spans="8:9" x14ac:dyDescent="0.2">
      <c r="H27233" s="101"/>
      <c r="I27233" s="101"/>
    </row>
    <row r="27234" spans="8:9" x14ac:dyDescent="0.2">
      <c r="H27234" s="101"/>
      <c r="I27234" s="101"/>
    </row>
    <row r="27235" spans="8:9" x14ac:dyDescent="0.2">
      <c r="H27235" s="101"/>
      <c r="I27235" s="101"/>
    </row>
    <row r="27236" spans="8:9" x14ac:dyDescent="0.2">
      <c r="H27236" s="101"/>
      <c r="I27236" s="101"/>
    </row>
    <row r="27237" spans="8:9" x14ac:dyDescent="0.2">
      <c r="H27237" s="101"/>
      <c r="I27237" s="101"/>
    </row>
    <row r="27238" spans="8:9" x14ac:dyDescent="0.2">
      <c r="H27238" s="101"/>
      <c r="I27238" s="101"/>
    </row>
    <row r="27239" spans="8:9" x14ac:dyDescent="0.2">
      <c r="H27239" s="101"/>
      <c r="I27239" s="101"/>
    </row>
    <row r="27240" spans="8:9" x14ac:dyDescent="0.2">
      <c r="H27240" s="101"/>
      <c r="I27240" s="101"/>
    </row>
    <row r="27241" spans="8:9" x14ac:dyDescent="0.2">
      <c r="H27241" s="101"/>
      <c r="I27241" s="101"/>
    </row>
    <row r="27242" spans="8:9" x14ac:dyDescent="0.2">
      <c r="H27242" s="101"/>
      <c r="I27242" s="101"/>
    </row>
    <row r="27243" spans="8:9" x14ac:dyDescent="0.2">
      <c r="H27243" s="101"/>
      <c r="I27243" s="101"/>
    </row>
    <row r="27244" spans="8:9" x14ac:dyDescent="0.2">
      <c r="H27244" s="101"/>
      <c r="I27244" s="101"/>
    </row>
    <row r="27245" spans="8:9" x14ac:dyDescent="0.2">
      <c r="H27245" s="101"/>
      <c r="I27245" s="101"/>
    </row>
    <row r="27246" spans="8:9" x14ac:dyDescent="0.2">
      <c r="H27246" s="101"/>
      <c r="I27246" s="101"/>
    </row>
    <row r="27247" spans="8:9" x14ac:dyDescent="0.2">
      <c r="H27247" s="101"/>
      <c r="I27247" s="101"/>
    </row>
    <row r="27248" spans="8:9" x14ac:dyDescent="0.2">
      <c r="H27248" s="101"/>
      <c r="I27248" s="101"/>
    </row>
    <row r="27249" spans="8:9" x14ac:dyDescent="0.2">
      <c r="H27249" s="101"/>
      <c r="I27249" s="101"/>
    </row>
    <row r="27250" spans="8:9" x14ac:dyDescent="0.2">
      <c r="H27250" s="101"/>
      <c r="I27250" s="101"/>
    </row>
    <row r="27251" spans="8:9" x14ac:dyDescent="0.2">
      <c r="H27251" s="101"/>
      <c r="I27251" s="101"/>
    </row>
    <row r="27252" spans="8:9" x14ac:dyDescent="0.2">
      <c r="H27252" s="101"/>
      <c r="I27252" s="101"/>
    </row>
    <row r="27253" spans="8:9" x14ac:dyDescent="0.2">
      <c r="H27253" s="101"/>
      <c r="I27253" s="101"/>
    </row>
    <row r="27254" spans="8:9" x14ac:dyDescent="0.2">
      <c r="H27254" s="101"/>
      <c r="I27254" s="101"/>
    </row>
    <row r="27255" spans="8:9" x14ac:dyDescent="0.2">
      <c r="H27255" s="101"/>
      <c r="I27255" s="101"/>
    </row>
    <row r="27256" spans="8:9" x14ac:dyDescent="0.2">
      <c r="H27256" s="101"/>
      <c r="I27256" s="101"/>
    </row>
    <row r="27257" spans="8:9" x14ac:dyDescent="0.2">
      <c r="H27257" s="101"/>
      <c r="I27257" s="101"/>
    </row>
    <row r="27258" spans="8:9" x14ac:dyDescent="0.2">
      <c r="H27258" s="101"/>
      <c r="I27258" s="101"/>
    </row>
    <row r="27259" spans="8:9" x14ac:dyDescent="0.2">
      <c r="H27259" s="101"/>
      <c r="I27259" s="101"/>
    </row>
    <row r="27260" spans="8:9" x14ac:dyDescent="0.2">
      <c r="H27260" s="101"/>
      <c r="I27260" s="101"/>
    </row>
    <row r="27261" spans="8:9" x14ac:dyDescent="0.2">
      <c r="H27261" s="101"/>
      <c r="I27261" s="101"/>
    </row>
    <row r="27262" spans="8:9" x14ac:dyDescent="0.2">
      <c r="H27262" s="101"/>
      <c r="I27262" s="101"/>
    </row>
    <row r="27263" spans="8:9" x14ac:dyDescent="0.2">
      <c r="H27263" s="101"/>
      <c r="I27263" s="101"/>
    </row>
    <row r="27264" spans="8:9" x14ac:dyDescent="0.2">
      <c r="H27264" s="101"/>
      <c r="I27264" s="101"/>
    </row>
    <row r="27265" spans="8:9" x14ac:dyDescent="0.2">
      <c r="H27265" s="101"/>
      <c r="I27265" s="101"/>
    </row>
    <row r="27266" spans="8:9" x14ac:dyDescent="0.2">
      <c r="H27266" s="101"/>
      <c r="I27266" s="101"/>
    </row>
    <row r="27267" spans="8:9" x14ac:dyDescent="0.2">
      <c r="H27267" s="101"/>
      <c r="I27267" s="101"/>
    </row>
    <row r="27268" spans="8:9" x14ac:dyDescent="0.2">
      <c r="H27268" s="101"/>
      <c r="I27268" s="101"/>
    </row>
    <row r="27269" spans="8:9" x14ac:dyDescent="0.2">
      <c r="H27269" s="101"/>
      <c r="I27269" s="101"/>
    </row>
    <row r="27270" spans="8:9" x14ac:dyDescent="0.2">
      <c r="H27270" s="101"/>
      <c r="I27270" s="101"/>
    </row>
    <row r="27271" spans="8:9" x14ac:dyDescent="0.2">
      <c r="H27271" s="101"/>
      <c r="I27271" s="101"/>
    </row>
    <row r="27272" spans="8:9" x14ac:dyDescent="0.2">
      <c r="H27272" s="101"/>
      <c r="I27272" s="101"/>
    </row>
    <row r="27273" spans="8:9" x14ac:dyDescent="0.2">
      <c r="H27273" s="101"/>
      <c r="I27273" s="101"/>
    </row>
    <row r="27274" spans="8:9" x14ac:dyDescent="0.2">
      <c r="H27274" s="101"/>
      <c r="I27274" s="101"/>
    </row>
    <row r="27275" spans="8:9" x14ac:dyDescent="0.2">
      <c r="H27275" s="101"/>
      <c r="I27275" s="101"/>
    </row>
    <row r="27276" spans="8:9" x14ac:dyDescent="0.2">
      <c r="H27276" s="101"/>
      <c r="I27276" s="101"/>
    </row>
    <row r="27277" spans="8:9" x14ac:dyDescent="0.2">
      <c r="H27277" s="101"/>
      <c r="I27277" s="101"/>
    </row>
    <row r="27278" spans="8:9" x14ac:dyDescent="0.2">
      <c r="H27278" s="101"/>
      <c r="I27278" s="101"/>
    </row>
    <row r="27279" spans="8:9" x14ac:dyDescent="0.2">
      <c r="H27279" s="101"/>
      <c r="I27279" s="101"/>
    </row>
    <row r="27280" spans="8:9" x14ac:dyDescent="0.2">
      <c r="H27280" s="101"/>
      <c r="I27280" s="101"/>
    </row>
    <row r="27281" spans="8:9" x14ac:dyDescent="0.2">
      <c r="H27281" s="101"/>
      <c r="I27281" s="101"/>
    </row>
    <row r="27282" spans="8:9" x14ac:dyDescent="0.2">
      <c r="H27282" s="101"/>
      <c r="I27282" s="101"/>
    </row>
    <row r="27283" spans="8:9" x14ac:dyDescent="0.2">
      <c r="H27283" s="101"/>
      <c r="I27283" s="101"/>
    </row>
    <row r="27284" spans="8:9" x14ac:dyDescent="0.2">
      <c r="H27284" s="101"/>
      <c r="I27284" s="101"/>
    </row>
    <row r="27285" spans="8:9" x14ac:dyDescent="0.2">
      <c r="H27285" s="101"/>
      <c r="I27285" s="101"/>
    </row>
    <row r="27286" spans="8:9" x14ac:dyDescent="0.2">
      <c r="H27286" s="101"/>
      <c r="I27286" s="101"/>
    </row>
    <row r="27287" spans="8:9" x14ac:dyDescent="0.2">
      <c r="H27287" s="101"/>
      <c r="I27287" s="101"/>
    </row>
    <row r="27288" spans="8:9" x14ac:dyDescent="0.2">
      <c r="H27288" s="101"/>
      <c r="I27288" s="101"/>
    </row>
    <row r="27289" spans="8:9" x14ac:dyDescent="0.2">
      <c r="H27289" s="101"/>
      <c r="I27289" s="101"/>
    </row>
    <row r="27290" spans="8:9" x14ac:dyDescent="0.2">
      <c r="H27290" s="101"/>
      <c r="I27290" s="101"/>
    </row>
    <row r="27291" spans="8:9" x14ac:dyDescent="0.2">
      <c r="H27291" s="101"/>
      <c r="I27291" s="101"/>
    </row>
    <row r="27292" spans="8:9" x14ac:dyDescent="0.2">
      <c r="H27292" s="101"/>
      <c r="I27292" s="101"/>
    </row>
    <row r="27293" spans="8:9" x14ac:dyDescent="0.2">
      <c r="H27293" s="101"/>
      <c r="I27293" s="101"/>
    </row>
    <row r="27294" spans="8:9" x14ac:dyDescent="0.2">
      <c r="H27294" s="101"/>
      <c r="I27294" s="101"/>
    </row>
    <row r="27295" spans="8:9" x14ac:dyDescent="0.2">
      <c r="H27295" s="101"/>
      <c r="I27295" s="101"/>
    </row>
    <row r="27296" spans="8:9" x14ac:dyDescent="0.2">
      <c r="H27296" s="101"/>
      <c r="I27296" s="101"/>
    </row>
    <row r="27297" spans="8:9" x14ac:dyDescent="0.2">
      <c r="H27297" s="101"/>
      <c r="I27297" s="101"/>
    </row>
    <row r="27298" spans="8:9" x14ac:dyDescent="0.2">
      <c r="H27298" s="101"/>
      <c r="I27298" s="101"/>
    </row>
    <row r="27299" spans="8:9" x14ac:dyDescent="0.2">
      <c r="H27299" s="101"/>
      <c r="I27299" s="101"/>
    </row>
    <row r="27300" spans="8:9" x14ac:dyDescent="0.2">
      <c r="H27300" s="101"/>
      <c r="I27300" s="101"/>
    </row>
    <row r="27301" spans="8:9" x14ac:dyDescent="0.2">
      <c r="H27301" s="101"/>
      <c r="I27301" s="101"/>
    </row>
    <row r="27302" spans="8:9" x14ac:dyDescent="0.2">
      <c r="H27302" s="101"/>
      <c r="I27302" s="101"/>
    </row>
    <row r="27303" spans="8:9" x14ac:dyDescent="0.2">
      <c r="H27303" s="101"/>
      <c r="I27303" s="101"/>
    </row>
    <row r="27304" spans="8:9" x14ac:dyDescent="0.2">
      <c r="H27304" s="101"/>
      <c r="I27304" s="101"/>
    </row>
    <row r="27305" spans="8:9" x14ac:dyDescent="0.2">
      <c r="H27305" s="101"/>
      <c r="I27305" s="101"/>
    </row>
    <row r="27306" spans="8:9" x14ac:dyDescent="0.2">
      <c r="H27306" s="101"/>
      <c r="I27306" s="101"/>
    </row>
    <row r="27307" spans="8:9" x14ac:dyDescent="0.2">
      <c r="H27307" s="101"/>
      <c r="I27307" s="101"/>
    </row>
    <row r="27308" spans="8:9" x14ac:dyDescent="0.2">
      <c r="H27308" s="101"/>
      <c r="I27308" s="101"/>
    </row>
    <row r="27309" spans="8:9" x14ac:dyDescent="0.2">
      <c r="H27309" s="101"/>
      <c r="I27309" s="101"/>
    </row>
    <row r="27310" spans="8:9" x14ac:dyDescent="0.2">
      <c r="H27310" s="101"/>
      <c r="I27310" s="101"/>
    </row>
    <row r="27311" spans="8:9" x14ac:dyDescent="0.2">
      <c r="H27311" s="101"/>
      <c r="I27311" s="101"/>
    </row>
    <row r="27312" spans="8:9" x14ac:dyDescent="0.2">
      <c r="H27312" s="101"/>
      <c r="I27312" s="101"/>
    </row>
    <row r="27313" spans="8:9" x14ac:dyDescent="0.2">
      <c r="H27313" s="101"/>
      <c r="I27313" s="101"/>
    </row>
    <row r="27314" spans="8:9" x14ac:dyDescent="0.2">
      <c r="H27314" s="101"/>
      <c r="I27314" s="101"/>
    </row>
    <row r="27315" spans="8:9" x14ac:dyDescent="0.2">
      <c r="H27315" s="101"/>
      <c r="I27315" s="101"/>
    </row>
    <row r="27316" spans="8:9" x14ac:dyDescent="0.2">
      <c r="H27316" s="101"/>
      <c r="I27316" s="101"/>
    </row>
    <row r="27317" spans="8:9" x14ac:dyDescent="0.2">
      <c r="H27317" s="101"/>
      <c r="I27317" s="101"/>
    </row>
    <row r="27318" spans="8:9" x14ac:dyDescent="0.2">
      <c r="H27318" s="101"/>
      <c r="I27318" s="101"/>
    </row>
    <row r="27319" spans="8:9" x14ac:dyDescent="0.2">
      <c r="H27319" s="101"/>
      <c r="I27319" s="101"/>
    </row>
    <row r="27320" spans="8:9" x14ac:dyDescent="0.2">
      <c r="H27320" s="101"/>
      <c r="I27320" s="101"/>
    </row>
    <row r="27321" spans="8:9" x14ac:dyDescent="0.2">
      <c r="H27321" s="101"/>
      <c r="I27321" s="101"/>
    </row>
    <row r="27322" spans="8:9" x14ac:dyDescent="0.2">
      <c r="H27322" s="101"/>
      <c r="I27322" s="101"/>
    </row>
    <row r="27323" spans="8:9" x14ac:dyDescent="0.2">
      <c r="H27323" s="101"/>
      <c r="I27323" s="101"/>
    </row>
    <row r="27324" spans="8:9" x14ac:dyDescent="0.2">
      <c r="H27324" s="101"/>
      <c r="I27324" s="101"/>
    </row>
    <row r="27325" spans="8:9" x14ac:dyDescent="0.2">
      <c r="H27325" s="101"/>
      <c r="I27325" s="101"/>
    </row>
    <row r="27326" spans="8:9" x14ac:dyDescent="0.2">
      <c r="H27326" s="101"/>
      <c r="I27326" s="101"/>
    </row>
    <row r="27327" spans="8:9" x14ac:dyDescent="0.2">
      <c r="H27327" s="101"/>
      <c r="I27327" s="101"/>
    </row>
    <row r="27328" spans="8:9" x14ac:dyDescent="0.2">
      <c r="H27328" s="101"/>
      <c r="I27328" s="101"/>
    </row>
    <row r="27329" spans="8:9" x14ac:dyDescent="0.2">
      <c r="H27329" s="101"/>
      <c r="I27329" s="101"/>
    </row>
    <row r="27330" spans="8:9" x14ac:dyDescent="0.2">
      <c r="H27330" s="101"/>
      <c r="I27330" s="101"/>
    </row>
    <row r="27331" spans="8:9" x14ac:dyDescent="0.2">
      <c r="H27331" s="101"/>
      <c r="I27331" s="101"/>
    </row>
    <row r="27332" spans="8:9" x14ac:dyDescent="0.2">
      <c r="H27332" s="101"/>
      <c r="I27332" s="101"/>
    </row>
    <row r="27333" spans="8:9" x14ac:dyDescent="0.2">
      <c r="H27333" s="101"/>
      <c r="I27333" s="101"/>
    </row>
    <row r="27334" spans="8:9" x14ac:dyDescent="0.2">
      <c r="H27334" s="101"/>
      <c r="I27334" s="101"/>
    </row>
    <row r="27335" spans="8:9" x14ac:dyDescent="0.2">
      <c r="H27335" s="101"/>
      <c r="I27335" s="101"/>
    </row>
    <row r="27336" spans="8:9" x14ac:dyDescent="0.2">
      <c r="H27336" s="101"/>
      <c r="I27336" s="101"/>
    </row>
    <row r="27337" spans="8:9" x14ac:dyDescent="0.2">
      <c r="H27337" s="101"/>
      <c r="I27337" s="101"/>
    </row>
    <row r="27338" spans="8:9" x14ac:dyDescent="0.2">
      <c r="H27338" s="101"/>
      <c r="I27338" s="101"/>
    </row>
    <row r="27339" spans="8:9" x14ac:dyDescent="0.2">
      <c r="H27339" s="101"/>
      <c r="I27339" s="101"/>
    </row>
    <row r="27340" spans="8:9" x14ac:dyDescent="0.2">
      <c r="H27340" s="101"/>
      <c r="I27340" s="101"/>
    </row>
    <row r="27341" spans="8:9" x14ac:dyDescent="0.2">
      <c r="H27341" s="101"/>
      <c r="I27341" s="101"/>
    </row>
    <row r="27342" spans="8:9" x14ac:dyDescent="0.2">
      <c r="H27342" s="101"/>
      <c r="I27342" s="101"/>
    </row>
    <row r="27343" spans="8:9" x14ac:dyDescent="0.2">
      <c r="H27343" s="101"/>
      <c r="I27343" s="101"/>
    </row>
    <row r="27344" spans="8:9" x14ac:dyDescent="0.2">
      <c r="H27344" s="101"/>
      <c r="I27344" s="101"/>
    </row>
    <row r="27345" spans="8:9" x14ac:dyDescent="0.2">
      <c r="H27345" s="101"/>
      <c r="I27345" s="101"/>
    </row>
    <row r="27346" spans="8:9" x14ac:dyDescent="0.2">
      <c r="H27346" s="101"/>
      <c r="I27346" s="101"/>
    </row>
    <row r="27347" spans="8:9" x14ac:dyDescent="0.2">
      <c r="H27347" s="101"/>
      <c r="I27347" s="101"/>
    </row>
    <row r="27348" spans="8:9" x14ac:dyDescent="0.2">
      <c r="H27348" s="101"/>
      <c r="I27348" s="101"/>
    </row>
    <row r="27349" spans="8:9" x14ac:dyDescent="0.2">
      <c r="H27349" s="101"/>
      <c r="I27349" s="101"/>
    </row>
    <row r="27350" spans="8:9" x14ac:dyDescent="0.2">
      <c r="H27350" s="101"/>
      <c r="I27350" s="101"/>
    </row>
    <row r="27351" spans="8:9" x14ac:dyDescent="0.2">
      <c r="H27351" s="101"/>
      <c r="I27351" s="101"/>
    </row>
    <row r="27352" spans="8:9" x14ac:dyDescent="0.2">
      <c r="H27352" s="101"/>
      <c r="I27352" s="101"/>
    </row>
    <row r="27353" spans="8:9" x14ac:dyDescent="0.2">
      <c r="H27353" s="101"/>
      <c r="I27353" s="101"/>
    </row>
    <row r="27354" spans="8:9" x14ac:dyDescent="0.2">
      <c r="H27354" s="101"/>
      <c r="I27354" s="101"/>
    </row>
    <row r="27355" spans="8:9" x14ac:dyDescent="0.2">
      <c r="H27355" s="101"/>
      <c r="I27355" s="101"/>
    </row>
    <row r="27356" spans="8:9" x14ac:dyDescent="0.2">
      <c r="H27356" s="101"/>
      <c r="I27356" s="101"/>
    </row>
    <row r="27357" spans="8:9" x14ac:dyDescent="0.2">
      <c r="H27357" s="101"/>
      <c r="I27357" s="101"/>
    </row>
    <row r="27358" spans="8:9" x14ac:dyDescent="0.2">
      <c r="H27358" s="101"/>
      <c r="I27358" s="101"/>
    </row>
    <row r="27359" spans="8:9" x14ac:dyDescent="0.2">
      <c r="H27359" s="101"/>
      <c r="I27359" s="101"/>
    </row>
    <row r="27360" spans="8:9" x14ac:dyDescent="0.2">
      <c r="H27360" s="101"/>
      <c r="I27360" s="101"/>
    </row>
    <row r="27361" spans="8:9" x14ac:dyDescent="0.2">
      <c r="H27361" s="101"/>
      <c r="I27361" s="101"/>
    </row>
    <row r="27362" spans="8:9" x14ac:dyDescent="0.2">
      <c r="H27362" s="101"/>
      <c r="I27362" s="101"/>
    </row>
    <row r="27363" spans="8:9" x14ac:dyDescent="0.2">
      <c r="H27363" s="101"/>
      <c r="I27363" s="101"/>
    </row>
    <row r="27364" spans="8:9" x14ac:dyDescent="0.2">
      <c r="H27364" s="101"/>
      <c r="I27364" s="101"/>
    </row>
    <row r="27365" spans="8:9" x14ac:dyDescent="0.2">
      <c r="H27365" s="101"/>
      <c r="I27365" s="101"/>
    </row>
    <row r="27366" spans="8:9" x14ac:dyDescent="0.2">
      <c r="H27366" s="101"/>
      <c r="I27366" s="101"/>
    </row>
    <row r="27367" spans="8:9" x14ac:dyDescent="0.2">
      <c r="H27367" s="101"/>
      <c r="I27367" s="101"/>
    </row>
    <row r="27368" spans="8:9" x14ac:dyDescent="0.2">
      <c r="H27368" s="101"/>
      <c r="I27368" s="101"/>
    </row>
    <row r="27369" spans="8:9" x14ac:dyDescent="0.2">
      <c r="H27369" s="101"/>
      <c r="I27369" s="101"/>
    </row>
    <row r="27370" spans="8:9" x14ac:dyDescent="0.2">
      <c r="H27370" s="101"/>
      <c r="I27370" s="101"/>
    </row>
    <row r="27371" spans="8:9" x14ac:dyDescent="0.2">
      <c r="H27371" s="101"/>
      <c r="I27371" s="101"/>
    </row>
    <row r="27372" spans="8:9" x14ac:dyDescent="0.2">
      <c r="H27372" s="101"/>
      <c r="I27372" s="101"/>
    </row>
    <row r="27373" spans="8:9" x14ac:dyDescent="0.2">
      <c r="H27373" s="101"/>
      <c r="I27373" s="101"/>
    </row>
    <row r="27374" spans="8:9" x14ac:dyDescent="0.2">
      <c r="H27374" s="101"/>
      <c r="I27374" s="101"/>
    </row>
    <row r="27375" spans="8:9" x14ac:dyDescent="0.2">
      <c r="H27375" s="101"/>
      <c r="I27375" s="101"/>
    </row>
    <row r="27376" spans="8:9" x14ac:dyDescent="0.2">
      <c r="H27376" s="101"/>
      <c r="I27376" s="101"/>
    </row>
    <row r="27377" spans="8:9" x14ac:dyDescent="0.2">
      <c r="H27377" s="101"/>
      <c r="I27377" s="101"/>
    </row>
    <row r="27378" spans="8:9" x14ac:dyDescent="0.2">
      <c r="H27378" s="101"/>
      <c r="I27378" s="101"/>
    </row>
    <row r="27379" spans="8:9" x14ac:dyDescent="0.2">
      <c r="H27379" s="101"/>
      <c r="I27379" s="101"/>
    </row>
    <row r="27380" spans="8:9" x14ac:dyDescent="0.2">
      <c r="H27380" s="101"/>
      <c r="I27380" s="101"/>
    </row>
    <row r="27381" spans="8:9" x14ac:dyDescent="0.2">
      <c r="H27381" s="101"/>
      <c r="I27381" s="101"/>
    </row>
    <row r="27382" spans="8:9" x14ac:dyDescent="0.2">
      <c r="H27382" s="101"/>
      <c r="I27382" s="101"/>
    </row>
    <row r="27383" spans="8:9" x14ac:dyDescent="0.2">
      <c r="H27383" s="101"/>
      <c r="I27383" s="101"/>
    </row>
    <row r="27384" spans="8:9" x14ac:dyDescent="0.2">
      <c r="H27384" s="101"/>
      <c r="I27384" s="101"/>
    </row>
    <row r="27385" spans="8:9" x14ac:dyDescent="0.2">
      <c r="H27385" s="101"/>
      <c r="I27385" s="101"/>
    </row>
    <row r="27386" spans="8:9" x14ac:dyDescent="0.2">
      <c r="H27386" s="101"/>
      <c r="I27386" s="101"/>
    </row>
    <row r="27387" spans="8:9" x14ac:dyDescent="0.2">
      <c r="H27387" s="101"/>
      <c r="I27387" s="101"/>
    </row>
    <row r="27388" spans="8:9" x14ac:dyDescent="0.2">
      <c r="H27388" s="101"/>
      <c r="I27388" s="101"/>
    </row>
    <row r="27389" spans="8:9" x14ac:dyDescent="0.2">
      <c r="H27389" s="101"/>
      <c r="I27389" s="101"/>
    </row>
    <row r="27390" spans="8:9" x14ac:dyDescent="0.2">
      <c r="H27390" s="101"/>
      <c r="I27390" s="101"/>
    </row>
    <row r="27391" spans="8:9" x14ac:dyDescent="0.2">
      <c r="H27391" s="101"/>
      <c r="I27391" s="101"/>
    </row>
    <row r="27392" spans="8:9" x14ac:dyDescent="0.2">
      <c r="H27392" s="101"/>
      <c r="I27392" s="101"/>
    </row>
    <row r="27393" spans="8:9" x14ac:dyDescent="0.2">
      <c r="H27393" s="101"/>
      <c r="I27393" s="101"/>
    </row>
    <row r="27394" spans="8:9" x14ac:dyDescent="0.2">
      <c r="H27394" s="101"/>
      <c r="I27394" s="101"/>
    </row>
    <row r="27395" spans="8:9" x14ac:dyDescent="0.2">
      <c r="H27395" s="101"/>
      <c r="I27395" s="101"/>
    </row>
    <row r="27396" spans="8:9" x14ac:dyDescent="0.2">
      <c r="H27396" s="101"/>
      <c r="I27396" s="101"/>
    </row>
    <row r="27397" spans="8:9" x14ac:dyDescent="0.2">
      <c r="H27397" s="101"/>
      <c r="I27397" s="101"/>
    </row>
    <row r="27398" spans="8:9" x14ac:dyDescent="0.2">
      <c r="H27398" s="101"/>
      <c r="I27398" s="101"/>
    </row>
    <row r="27399" spans="8:9" x14ac:dyDescent="0.2">
      <c r="H27399" s="101"/>
      <c r="I27399" s="101"/>
    </row>
    <row r="27400" spans="8:9" x14ac:dyDescent="0.2">
      <c r="H27400" s="101"/>
      <c r="I27400" s="101"/>
    </row>
    <row r="27401" spans="8:9" x14ac:dyDescent="0.2">
      <c r="H27401" s="101"/>
      <c r="I27401" s="101"/>
    </row>
    <row r="27402" spans="8:9" x14ac:dyDescent="0.2">
      <c r="H27402" s="101"/>
      <c r="I27402" s="101"/>
    </row>
    <row r="27403" spans="8:9" x14ac:dyDescent="0.2">
      <c r="H27403" s="101"/>
      <c r="I27403" s="101"/>
    </row>
    <row r="27404" spans="8:9" x14ac:dyDescent="0.2">
      <c r="H27404" s="101"/>
      <c r="I27404" s="101"/>
    </row>
    <row r="27405" spans="8:9" x14ac:dyDescent="0.2">
      <c r="H27405" s="101"/>
      <c r="I27405" s="101"/>
    </row>
    <row r="27406" spans="8:9" x14ac:dyDescent="0.2">
      <c r="H27406" s="101"/>
      <c r="I27406" s="101"/>
    </row>
    <row r="27407" spans="8:9" x14ac:dyDescent="0.2">
      <c r="H27407" s="101"/>
      <c r="I27407" s="101"/>
    </row>
    <row r="27408" spans="8:9" x14ac:dyDescent="0.2">
      <c r="H27408" s="101"/>
      <c r="I27408" s="101"/>
    </row>
    <row r="27409" spans="8:9" x14ac:dyDescent="0.2">
      <c r="H27409" s="101"/>
      <c r="I27409" s="101"/>
    </row>
    <row r="27410" spans="8:9" x14ac:dyDescent="0.2">
      <c r="H27410" s="101"/>
      <c r="I27410" s="101"/>
    </row>
    <row r="27411" spans="8:9" x14ac:dyDescent="0.2">
      <c r="H27411" s="101"/>
      <c r="I27411" s="101"/>
    </row>
    <row r="27412" spans="8:9" x14ac:dyDescent="0.2">
      <c r="H27412" s="101"/>
      <c r="I27412" s="101"/>
    </row>
    <row r="27413" spans="8:9" x14ac:dyDescent="0.2">
      <c r="H27413" s="101"/>
      <c r="I27413" s="101"/>
    </row>
    <row r="27414" spans="8:9" x14ac:dyDescent="0.2">
      <c r="H27414" s="101"/>
      <c r="I27414" s="101"/>
    </row>
    <row r="27415" spans="8:9" x14ac:dyDescent="0.2">
      <c r="H27415" s="101"/>
      <c r="I27415" s="101"/>
    </row>
    <row r="27416" spans="8:9" x14ac:dyDescent="0.2">
      <c r="H27416" s="101"/>
      <c r="I27416" s="101"/>
    </row>
    <row r="27417" spans="8:9" x14ac:dyDescent="0.2">
      <c r="H27417" s="101"/>
      <c r="I27417" s="101"/>
    </row>
    <row r="27418" spans="8:9" x14ac:dyDescent="0.2">
      <c r="H27418" s="101"/>
      <c r="I27418" s="101"/>
    </row>
    <row r="27419" spans="8:9" x14ac:dyDescent="0.2">
      <c r="H27419" s="101"/>
      <c r="I27419" s="101"/>
    </row>
    <row r="27420" spans="8:9" x14ac:dyDescent="0.2">
      <c r="H27420" s="101"/>
      <c r="I27420" s="101"/>
    </row>
    <row r="27421" spans="8:9" x14ac:dyDescent="0.2">
      <c r="H27421" s="101"/>
      <c r="I27421" s="101"/>
    </row>
    <row r="27422" spans="8:9" x14ac:dyDescent="0.2">
      <c r="H27422" s="101"/>
      <c r="I27422" s="101"/>
    </row>
    <row r="27423" spans="8:9" x14ac:dyDescent="0.2">
      <c r="H27423" s="101"/>
      <c r="I27423" s="101"/>
    </row>
    <row r="27424" spans="8:9" x14ac:dyDescent="0.2">
      <c r="H27424" s="101"/>
      <c r="I27424" s="101"/>
    </row>
    <row r="27425" spans="8:9" x14ac:dyDescent="0.2">
      <c r="H27425" s="101"/>
      <c r="I27425" s="101"/>
    </row>
    <row r="27426" spans="8:9" x14ac:dyDescent="0.2">
      <c r="H27426" s="101"/>
      <c r="I27426" s="101"/>
    </row>
    <row r="27427" spans="8:9" x14ac:dyDescent="0.2">
      <c r="H27427" s="101"/>
      <c r="I27427" s="101"/>
    </row>
    <row r="27428" spans="8:9" x14ac:dyDescent="0.2">
      <c r="H27428" s="101"/>
      <c r="I27428" s="101"/>
    </row>
    <row r="27429" spans="8:9" x14ac:dyDescent="0.2">
      <c r="H27429" s="101"/>
      <c r="I27429" s="101"/>
    </row>
    <row r="27430" spans="8:9" x14ac:dyDescent="0.2">
      <c r="H27430" s="101"/>
      <c r="I27430" s="101"/>
    </row>
    <row r="27431" spans="8:9" x14ac:dyDescent="0.2">
      <c r="H27431" s="101"/>
      <c r="I27431" s="101"/>
    </row>
    <row r="27432" spans="8:9" x14ac:dyDescent="0.2">
      <c r="H27432" s="101"/>
      <c r="I27432" s="101"/>
    </row>
    <row r="27433" spans="8:9" x14ac:dyDescent="0.2">
      <c r="H27433" s="101"/>
      <c r="I27433" s="101"/>
    </row>
    <row r="27434" spans="8:9" x14ac:dyDescent="0.2">
      <c r="H27434" s="101"/>
      <c r="I27434" s="101"/>
    </row>
    <row r="27435" spans="8:9" x14ac:dyDescent="0.2">
      <c r="H27435" s="101"/>
      <c r="I27435" s="101"/>
    </row>
    <row r="27436" spans="8:9" x14ac:dyDescent="0.2">
      <c r="H27436" s="101"/>
      <c r="I27436" s="101"/>
    </row>
    <row r="27437" spans="8:9" x14ac:dyDescent="0.2">
      <c r="H27437" s="101"/>
      <c r="I27437" s="101"/>
    </row>
    <row r="27438" spans="8:9" x14ac:dyDescent="0.2">
      <c r="H27438" s="101"/>
      <c r="I27438" s="101"/>
    </row>
    <row r="27439" spans="8:9" x14ac:dyDescent="0.2">
      <c r="H27439" s="101"/>
      <c r="I27439" s="101"/>
    </row>
    <row r="27440" spans="8:9" x14ac:dyDescent="0.2">
      <c r="H27440" s="101"/>
      <c r="I27440" s="101"/>
    </row>
    <row r="27441" spans="8:9" x14ac:dyDescent="0.2">
      <c r="H27441" s="101"/>
      <c r="I27441" s="101"/>
    </row>
    <row r="27442" spans="8:9" x14ac:dyDescent="0.2">
      <c r="H27442" s="101"/>
      <c r="I27442" s="101"/>
    </row>
    <row r="27443" spans="8:9" x14ac:dyDescent="0.2">
      <c r="H27443" s="101"/>
      <c r="I27443" s="101"/>
    </row>
    <row r="27444" spans="8:9" x14ac:dyDescent="0.2">
      <c r="H27444" s="101"/>
      <c r="I27444" s="101"/>
    </row>
    <row r="27445" spans="8:9" x14ac:dyDescent="0.2">
      <c r="H27445" s="101"/>
      <c r="I27445" s="101"/>
    </row>
    <row r="27446" spans="8:9" x14ac:dyDescent="0.2">
      <c r="H27446" s="101"/>
      <c r="I27446" s="101"/>
    </row>
    <row r="27447" spans="8:9" x14ac:dyDescent="0.2">
      <c r="H27447" s="101"/>
      <c r="I27447" s="101"/>
    </row>
    <row r="27448" spans="8:9" x14ac:dyDescent="0.2">
      <c r="H27448" s="101"/>
      <c r="I27448" s="101"/>
    </row>
    <row r="27449" spans="8:9" x14ac:dyDescent="0.2">
      <c r="H27449" s="101"/>
      <c r="I27449" s="101"/>
    </row>
    <row r="27450" spans="8:9" x14ac:dyDescent="0.2">
      <c r="H27450" s="101"/>
      <c r="I27450" s="101"/>
    </row>
    <row r="27451" spans="8:9" x14ac:dyDescent="0.2">
      <c r="H27451" s="101"/>
      <c r="I27451" s="101"/>
    </row>
    <row r="27452" spans="8:9" x14ac:dyDescent="0.2">
      <c r="H27452" s="101"/>
      <c r="I27452" s="101"/>
    </row>
    <row r="27453" spans="8:9" x14ac:dyDescent="0.2">
      <c r="H27453" s="101"/>
      <c r="I27453" s="101"/>
    </row>
    <row r="27454" spans="8:9" x14ac:dyDescent="0.2">
      <c r="H27454" s="101"/>
      <c r="I27454" s="101"/>
    </row>
    <row r="27455" spans="8:9" x14ac:dyDescent="0.2">
      <c r="H27455" s="101"/>
      <c r="I27455" s="101"/>
    </row>
    <row r="27456" spans="8:9" x14ac:dyDescent="0.2">
      <c r="H27456" s="101"/>
      <c r="I27456" s="101"/>
    </row>
    <row r="27457" spans="8:9" x14ac:dyDescent="0.2">
      <c r="H27457" s="101"/>
      <c r="I27457" s="101"/>
    </row>
    <row r="27458" spans="8:9" x14ac:dyDescent="0.2">
      <c r="H27458" s="101"/>
      <c r="I27458" s="101"/>
    </row>
    <row r="27459" spans="8:9" x14ac:dyDescent="0.2">
      <c r="H27459" s="101"/>
      <c r="I27459" s="101"/>
    </row>
    <row r="27460" spans="8:9" x14ac:dyDescent="0.2">
      <c r="H27460" s="101"/>
      <c r="I27460" s="101"/>
    </row>
    <row r="27461" spans="8:9" x14ac:dyDescent="0.2">
      <c r="H27461" s="101"/>
      <c r="I27461" s="101"/>
    </row>
    <row r="27462" spans="8:9" x14ac:dyDescent="0.2">
      <c r="H27462" s="101"/>
      <c r="I27462" s="101"/>
    </row>
    <row r="27463" spans="8:9" x14ac:dyDescent="0.2">
      <c r="H27463" s="101"/>
      <c r="I27463" s="101"/>
    </row>
    <row r="27464" spans="8:9" x14ac:dyDescent="0.2">
      <c r="H27464" s="101"/>
      <c r="I27464" s="101"/>
    </row>
    <row r="27465" spans="8:9" x14ac:dyDescent="0.2">
      <c r="H27465" s="101"/>
      <c r="I27465" s="101"/>
    </row>
    <row r="27466" spans="8:9" x14ac:dyDescent="0.2">
      <c r="H27466" s="101"/>
      <c r="I27466" s="101"/>
    </row>
    <row r="27467" spans="8:9" x14ac:dyDescent="0.2">
      <c r="H27467" s="101"/>
      <c r="I27467" s="101"/>
    </row>
    <row r="27468" spans="8:9" x14ac:dyDescent="0.2">
      <c r="H27468" s="101"/>
      <c r="I27468" s="101"/>
    </row>
    <row r="27469" spans="8:9" x14ac:dyDescent="0.2">
      <c r="H27469" s="101"/>
      <c r="I27469" s="101"/>
    </row>
    <row r="27470" spans="8:9" x14ac:dyDescent="0.2">
      <c r="H27470" s="101"/>
      <c r="I27470" s="101"/>
    </row>
    <row r="27471" spans="8:9" x14ac:dyDescent="0.2">
      <c r="H27471" s="101"/>
      <c r="I27471" s="101"/>
    </row>
    <row r="27472" spans="8:9" x14ac:dyDescent="0.2">
      <c r="H27472" s="101"/>
      <c r="I27472" s="101"/>
    </row>
    <row r="27473" spans="8:9" x14ac:dyDescent="0.2">
      <c r="H27473" s="101"/>
      <c r="I27473" s="101"/>
    </row>
    <row r="27474" spans="8:9" x14ac:dyDescent="0.2">
      <c r="H27474" s="101"/>
      <c r="I27474" s="101"/>
    </row>
    <row r="27475" spans="8:9" x14ac:dyDescent="0.2">
      <c r="H27475" s="101"/>
      <c r="I27475" s="101"/>
    </row>
    <row r="27476" spans="8:9" x14ac:dyDescent="0.2">
      <c r="H27476" s="101"/>
      <c r="I27476" s="101"/>
    </row>
    <row r="27477" spans="8:9" x14ac:dyDescent="0.2">
      <c r="H27477" s="101"/>
      <c r="I27477" s="101"/>
    </row>
    <row r="27478" spans="8:9" x14ac:dyDescent="0.2">
      <c r="H27478" s="101"/>
      <c r="I27478" s="101"/>
    </row>
    <row r="27479" spans="8:9" x14ac:dyDescent="0.2">
      <c r="H27479" s="101"/>
      <c r="I27479" s="101"/>
    </row>
    <row r="27480" spans="8:9" x14ac:dyDescent="0.2">
      <c r="H27480" s="101"/>
      <c r="I27480" s="101"/>
    </row>
    <row r="27481" spans="8:9" x14ac:dyDescent="0.2">
      <c r="H27481" s="101"/>
      <c r="I27481" s="101"/>
    </row>
    <row r="27482" spans="8:9" x14ac:dyDescent="0.2">
      <c r="H27482" s="101"/>
      <c r="I27482" s="101"/>
    </row>
    <row r="27483" spans="8:9" x14ac:dyDescent="0.2">
      <c r="H27483" s="101"/>
      <c r="I27483" s="101"/>
    </row>
    <row r="27484" spans="8:9" x14ac:dyDescent="0.2">
      <c r="H27484" s="101"/>
      <c r="I27484" s="101"/>
    </row>
    <row r="27485" spans="8:9" x14ac:dyDescent="0.2">
      <c r="H27485" s="101"/>
      <c r="I27485" s="101"/>
    </row>
    <row r="27486" spans="8:9" x14ac:dyDescent="0.2">
      <c r="H27486" s="101"/>
      <c r="I27486" s="101"/>
    </row>
    <row r="27487" spans="8:9" x14ac:dyDescent="0.2">
      <c r="H27487" s="101"/>
      <c r="I27487" s="101"/>
    </row>
    <row r="27488" spans="8:9" x14ac:dyDescent="0.2">
      <c r="H27488" s="101"/>
      <c r="I27488" s="101"/>
    </row>
    <row r="27489" spans="8:9" x14ac:dyDescent="0.2">
      <c r="H27489" s="101"/>
      <c r="I27489" s="101"/>
    </row>
    <row r="27490" spans="8:9" x14ac:dyDescent="0.2">
      <c r="H27490" s="101"/>
      <c r="I27490" s="101"/>
    </row>
    <row r="27491" spans="8:9" x14ac:dyDescent="0.2">
      <c r="H27491" s="101"/>
      <c r="I27491" s="101"/>
    </row>
    <row r="27492" spans="8:9" x14ac:dyDescent="0.2">
      <c r="H27492" s="101"/>
      <c r="I27492" s="101"/>
    </row>
    <row r="27493" spans="8:9" x14ac:dyDescent="0.2">
      <c r="H27493" s="101"/>
      <c r="I27493" s="101"/>
    </row>
    <row r="27494" spans="8:9" x14ac:dyDescent="0.2">
      <c r="H27494" s="101"/>
      <c r="I27494" s="101"/>
    </row>
    <row r="27495" spans="8:9" x14ac:dyDescent="0.2">
      <c r="H27495" s="101"/>
      <c r="I27495" s="101"/>
    </row>
    <row r="27496" spans="8:9" x14ac:dyDescent="0.2">
      <c r="H27496" s="101"/>
      <c r="I27496" s="101"/>
    </row>
    <row r="27497" spans="8:9" x14ac:dyDescent="0.2">
      <c r="H27497" s="101"/>
      <c r="I27497" s="101"/>
    </row>
    <row r="27498" spans="8:9" x14ac:dyDescent="0.2">
      <c r="H27498" s="101"/>
      <c r="I27498" s="101"/>
    </row>
    <row r="27499" spans="8:9" x14ac:dyDescent="0.2">
      <c r="H27499" s="101"/>
      <c r="I27499" s="101"/>
    </row>
    <row r="27500" spans="8:9" x14ac:dyDescent="0.2">
      <c r="H27500" s="101"/>
      <c r="I27500" s="101"/>
    </row>
    <row r="27501" spans="8:9" x14ac:dyDescent="0.2">
      <c r="H27501" s="101"/>
      <c r="I27501" s="101"/>
    </row>
    <row r="27502" spans="8:9" x14ac:dyDescent="0.2">
      <c r="H27502" s="101"/>
      <c r="I27502" s="101"/>
    </row>
    <row r="27503" spans="8:9" x14ac:dyDescent="0.2">
      <c r="H27503" s="101"/>
      <c r="I27503" s="101"/>
    </row>
    <row r="27504" spans="8:9" x14ac:dyDescent="0.2">
      <c r="H27504" s="101"/>
      <c r="I27504" s="101"/>
    </row>
    <row r="27505" spans="8:9" x14ac:dyDescent="0.2">
      <c r="H27505" s="101"/>
      <c r="I27505" s="101"/>
    </row>
    <row r="27506" spans="8:9" x14ac:dyDescent="0.2">
      <c r="H27506" s="101"/>
      <c r="I27506" s="101"/>
    </row>
    <row r="27507" spans="8:9" x14ac:dyDescent="0.2">
      <c r="H27507" s="101"/>
      <c r="I27507" s="101"/>
    </row>
    <row r="27508" spans="8:9" x14ac:dyDescent="0.2">
      <c r="H27508" s="101"/>
      <c r="I27508" s="101"/>
    </row>
    <row r="27509" spans="8:9" x14ac:dyDescent="0.2">
      <c r="H27509" s="101"/>
      <c r="I27509" s="101"/>
    </row>
    <row r="27510" spans="8:9" x14ac:dyDescent="0.2">
      <c r="H27510" s="101"/>
      <c r="I27510" s="101"/>
    </row>
    <row r="27511" spans="8:9" x14ac:dyDescent="0.2">
      <c r="H27511" s="101"/>
      <c r="I27511" s="101"/>
    </row>
    <row r="27512" spans="8:9" x14ac:dyDescent="0.2">
      <c r="H27512" s="101"/>
      <c r="I27512" s="101"/>
    </row>
    <row r="27513" spans="8:9" x14ac:dyDescent="0.2">
      <c r="H27513" s="101"/>
      <c r="I27513" s="101"/>
    </row>
    <row r="27514" spans="8:9" x14ac:dyDescent="0.2">
      <c r="H27514" s="101"/>
      <c r="I27514" s="101"/>
    </row>
    <row r="27515" spans="8:9" x14ac:dyDescent="0.2">
      <c r="H27515" s="101"/>
      <c r="I27515" s="101"/>
    </row>
    <row r="27516" spans="8:9" x14ac:dyDescent="0.2">
      <c r="H27516" s="101"/>
      <c r="I27516" s="101"/>
    </row>
    <row r="27517" spans="8:9" x14ac:dyDescent="0.2">
      <c r="H27517" s="101"/>
      <c r="I27517" s="101"/>
    </row>
    <row r="27518" spans="8:9" x14ac:dyDescent="0.2">
      <c r="H27518" s="101"/>
      <c r="I27518" s="101"/>
    </row>
    <row r="27519" spans="8:9" x14ac:dyDescent="0.2">
      <c r="H27519" s="101"/>
      <c r="I27519" s="101"/>
    </row>
    <row r="27520" spans="8:9" x14ac:dyDescent="0.2">
      <c r="H27520" s="101"/>
      <c r="I27520" s="101"/>
    </row>
    <row r="27521" spans="8:9" x14ac:dyDescent="0.2">
      <c r="H27521" s="101"/>
      <c r="I27521" s="101"/>
    </row>
    <row r="27522" spans="8:9" x14ac:dyDescent="0.2">
      <c r="H27522" s="101"/>
      <c r="I27522" s="101"/>
    </row>
    <row r="27523" spans="8:9" x14ac:dyDescent="0.2">
      <c r="H27523" s="101"/>
      <c r="I27523" s="101"/>
    </row>
    <row r="27524" spans="8:9" x14ac:dyDescent="0.2">
      <c r="H27524" s="101"/>
      <c r="I27524" s="101"/>
    </row>
    <row r="27525" spans="8:9" x14ac:dyDescent="0.2">
      <c r="H27525" s="101"/>
      <c r="I27525" s="101"/>
    </row>
    <row r="27526" spans="8:9" x14ac:dyDescent="0.2">
      <c r="H27526" s="101"/>
      <c r="I27526" s="101"/>
    </row>
    <row r="27527" spans="8:9" x14ac:dyDescent="0.2">
      <c r="H27527" s="101"/>
      <c r="I27527" s="101"/>
    </row>
    <row r="27528" spans="8:9" x14ac:dyDescent="0.2">
      <c r="H27528" s="101"/>
      <c r="I27528" s="101"/>
    </row>
    <row r="27529" spans="8:9" x14ac:dyDescent="0.2">
      <c r="H27529" s="101"/>
      <c r="I27529" s="101"/>
    </row>
    <row r="27530" spans="8:9" x14ac:dyDescent="0.2">
      <c r="H27530" s="101"/>
      <c r="I27530" s="101"/>
    </row>
    <row r="27531" spans="8:9" x14ac:dyDescent="0.2">
      <c r="H27531" s="101"/>
      <c r="I27531" s="101"/>
    </row>
    <row r="27532" spans="8:9" x14ac:dyDescent="0.2">
      <c r="H27532" s="101"/>
      <c r="I27532" s="101"/>
    </row>
    <row r="27533" spans="8:9" x14ac:dyDescent="0.2">
      <c r="H27533" s="101"/>
      <c r="I27533" s="101"/>
    </row>
    <row r="27534" spans="8:9" x14ac:dyDescent="0.2">
      <c r="H27534" s="101"/>
      <c r="I27534" s="101"/>
    </row>
    <row r="27535" spans="8:9" x14ac:dyDescent="0.2">
      <c r="H27535" s="101"/>
      <c r="I27535" s="101"/>
    </row>
    <row r="27536" spans="8:9" x14ac:dyDescent="0.2">
      <c r="H27536" s="101"/>
      <c r="I27536" s="101"/>
    </row>
    <row r="27537" spans="8:9" x14ac:dyDescent="0.2">
      <c r="H27537" s="101"/>
      <c r="I27537" s="101"/>
    </row>
    <row r="27538" spans="8:9" x14ac:dyDescent="0.2">
      <c r="H27538" s="101"/>
      <c r="I27538" s="101"/>
    </row>
    <row r="27539" spans="8:9" x14ac:dyDescent="0.2">
      <c r="H27539" s="101"/>
      <c r="I27539" s="101"/>
    </row>
    <row r="27540" spans="8:9" x14ac:dyDescent="0.2">
      <c r="H27540" s="101"/>
      <c r="I27540" s="101"/>
    </row>
    <row r="27541" spans="8:9" x14ac:dyDescent="0.2">
      <c r="H27541" s="101"/>
      <c r="I27541" s="101"/>
    </row>
    <row r="27542" spans="8:9" x14ac:dyDescent="0.2">
      <c r="H27542" s="101"/>
      <c r="I27542" s="101"/>
    </row>
    <row r="27543" spans="8:9" x14ac:dyDescent="0.2">
      <c r="H27543" s="101"/>
      <c r="I27543" s="101"/>
    </row>
    <row r="27544" spans="8:9" x14ac:dyDescent="0.2">
      <c r="H27544" s="101"/>
      <c r="I27544" s="101"/>
    </row>
    <row r="27545" spans="8:9" x14ac:dyDescent="0.2">
      <c r="H27545" s="101"/>
      <c r="I27545" s="101"/>
    </row>
    <row r="27546" spans="8:9" x14ac:dyDescent="0.2">
      <c r="H27546" s="101"/>
      <c r="I27546" s="101"/>
    </row>
    <row r="27547" spans="8:9" x14ac:dyDescent="0.2">
      <c r="H27547" s="101"/>
      <c r="I27547" s="101"/>
    </row>
    <row r="27548" spans="8:9" x14ac:dyDescent="0.2">
      <c r="H27548" s="101"/>
      <c r="I27548" s="101"/>
    </row>
    <row r="27549" spans="8:9" x14ac:dyDescent="0.2">
      <c r="H27549" s="101"/>
      <c r="I27549" s="101"/>
    </row>
    <row r="27550" spans="8:9" x14ac:dyDescent="0.2">
      <c r="H27550" s="101"/>
      <c r="I27550" s="101"/>
    </row>
    <row r="27551" spans="8:9" x14ac:dyDescent="0.2">
      <c r="H27551" s="101"/>
      <c r="I27551" s="101"/>
    </row>
    <row r="27552" spans="8:9" x14ac:dyDescent="0.2">
      <c r="H27552" s="101"/>
      <c r="I27552" s="101"/>
    </row>
    <row r="27553" spans="8:9" x14ac:dyDescent="0.2">
      <c r="H27553" s="101"/>
      <c r="I27553" s="101"/>
    </row>
    <row r="27554" spans="8:9" x14ac:dyDescent="0.2">
      <c r="H27554" s="101"/>
      <c r="I27554" s="101"/>
    </row>
    <row r="27555" spans="8:9" x14ac:dyDescent="0.2">
      <c r="H27555" s="101"/>
      <c r="I27555" s="101"/>
    </row>
    <row r="27556" spans="8:9" x14ac:dyDescent="0.2">
      <c r="H27556" s="101"/>
      <c r="I27556" s="101"/>
    </row>
    <row r="27557" spans="8:9" x14ac:dyDescent="0.2">
      <c r="H27557" s="101"/>
      <c r="I27557" s="101"/>
    </row>
    <row r="27558" spans="8:9" x14ac:dyDescent="0.2">
      <c r="H27558" s="101"/>
      <c r="I27558" s="101"/>
    </row>
    <row r="27559" spans="8:9" x14ac:dyDescent="0.2">
      <c r="H27559" s="101"/>
      <c r="I27559" s="101"/>
    </row>
    <row r="27560" spans="8:9" x14ac:dyDescent="0.2">
      <c r="H27560" s="101"/>
      <c r="I27560" s="101"/>
    </row>
    <row r="27561" spans="8:9" x14ac:dyDescent="0.2">
      <c r="H27561" s="101"/>
      <c r="I27561" s="101"/>
    </row>
    <row r="27562" spans="8:9" x14ac:dyDescent="0.2">
      <c r="H27562" s="101"/>
      <c r="I27562" s="101"/>
    </row>
    <row r="27563" spans="8:9" x14ac:dyDescent="0.2">
      <c r="H27563" s="101"/>
      <c r="I27563" s="101"/>
    </row>
    <row r="27564" spans="8:9" x14ac:dyDescent="0.2">
      <c r="H27564" s="101"/>
      <c r="I27564" s="101"/>
    </row>
    <row r="27565" spans="8:9" x14ac:dyDescent="0.2">
      <c r="H27565" s="101"/>
      <c r="I27565" s="101"/>
    </row>
    <row r="27566" spans="8:9" x14ac:dyDescent="0.2">
      <c r="H27566" s="101"/>
      <c r="I27566" s="101"/>
    </row>
    <row r="27567" spans="8:9" x14ac:dyDescent="0.2">
      <c r="H27567" s="101"/>
      <c r="I27567" s="101"/>
    </row>
    <row r="27568" spans="8:9" x14ac:dyDescent="0.2">
      <c r="H27568" s="101"/>
      <c r="I27568" s="101"/>
    </row>
    <row r="27569" spans="8:9" x14ac:dyDescent="0.2">
      <c r="H27569" s="101"/>
      <c r="I27569" s="101"/>
    </row>
    <row r="27570" spans="8:9" x14ac:dyDescent="0.2">
      <c r="H27570" s="101"/>
      <c r="I27570" s="101"/>
    </row>
    <row r="27571" spans="8:9" x14ac:dyDescent="0.2">
      <c r="H27571" s="101"/>
      <c r="I27571" s="101"/>
    </row>
    <row r="27572" spans="8:9" x14ac:dyDescent="0.2">
      <c r="H27572" s="101"/>
      <c r="I27572" s="101"/>
    </row>
    <row r="27573" spans="8:9" x14ac:dyDescent="0.2">
      <c r="H27573" s="101"/>
      <c r="I27573" s="101"/>
    </row>
    <row r="27574" spans="8:9" x14ac:dyDescent="0.2">
      <c r="H27574" s="101"/>
      <c r="I27574" s="101"/>
    </row>
    <row r="27575" spans="8:9" x14ac:dyDescent="0.2">
      <c r="H27575" s="101"/>
      <c r="I27575" s="101"/>
    </row>
    <row r="27576" spans="8:9" x14ac:dyDescent="0.2">
      <c r="H27576" s="101"/>
      <c r="I27576" s="101"/>
    </row>
    <row r="27577" spans="8:9" x14ac:dyDescent="0.2">
      <c r="H27577" s="101"/>
      <c r="I27577" s="101"/>
    </row>
    <row r="27578" spans="8:9" x14ac:dyDescent="0.2">
      <c r="H27578" s="101"/>
      <c r="I27578" s="101"/>
    </row>
    <row r="27579" spans="8:9" x14ac:dyDescent="0.2">
      <c r="H27579" s="101"/>
      <c r="I27579" s="101"/>
    </row>
    <row r="27580" spans="8:9" x14ac:dyDescent="0.2">
      <c r="H27580" s="101"/>
      <c r="I27580" s="101"/>
    </row>
    <row r="27581" spans="8:9" x14ac:dyDescent="0.2">
      <c r="H27581" s="101"/>
      <c r="I27581" s="101"/>
    </row>
    <row r="27582" spans="8:9" x14ac:dyDescent="0.2">
      <c r="H27582" s="101"/>
      <c r="I27582" s="101"/>
    </row>
    <row r="27583" spans="8:9" x14ac:dyDescent="0.2">
      <c r="H27583" s="101"/>
      <c r="I27583" s="101"/>
    </row>
    <row r="27584" spans="8:9" x14ac:dyDescent="0.2">
      <c r="H27584" s="101"/>
      <c r="I27584" s="101"/>
    </row>
    <row r="27585" spans="8:9" x14ac:dyDescent="0.2">
      <c r="H27585" s="101"/>
      <c r="I27585" s="101"/>
    </row>
    <row r="27586" spans="8:9" x14ac:dyDescent="0.2">
      <c r="H27586" s="101"/>
      <c r="I27586" s="101"/>
    </row>
    <row r="27587" spans="8:9" x14ac:dyDescent="0.2">
      <c r="H27587" s="101"/>
      <c r="I27587" s="101"/>
    </row>
    <row r="27588" spans="8:9" x14ac:dyDescent="0.2">
      <c r="H27588" s="101"/>
      <c r="I27588" s="101"/>
    </row>
    <row r="27589" spans="8:9" x14ac:dyDescent="0.2">
      <c r="H27589" s="101"/>
      <c r="I27589" s="101"/>
    </row>
    <row r="27590" spans="8:9" x14ac:dyDescent="0.2">
      <c r="H27590" s="101"/>
      <c r="I27590" s="101"/>
    </row>
    <row r="27591" spans="8:9" x14ac:dyDescent="0.2">
      <c r="H27591" s="101"/>
      <c r="I27591" s="101"/>
    </row>
    <row r="27592" spans="8:9" x14ac:dyDescent="0.2">
      <c r="H27592" s="101"/>
      <c r="I27592" s="101"/>
    </row>
    <row r="27593" spans="8:9" x14ac:dyDescent="0.2">
      <c r="H27593" s="101"/>
      <c r="I27593" s="101"/>
    </row>
    <row r="27594" spans="8:9" x14ac:dyDescent="0.2">
      <c r="H27594" s="101"/>
      <c r="I27594" s="101"/>
    </row>
    <row r="27595" spans="8:9" x14ac:dyDescent="0.2">
      <c r="H27595" s="101"/>
      <c r="I27595" s="101"/>
    </row>
    <row r="27596" spans="8:9" x14ac:dyDescent="0.2">
      <c r="H27596" s="101"/>
      <c r="I27596" s="101"/>
    </row>
    <row r="27597" spans="8:9" x14ac:dyDescent="0.2">
      <c r="H27597" s="101"/>
      <c r="I27597" s="101"/>
    </row>
    <row r="27598" spans="8:9" x14ac:dyDescent="0.2">
      <c r="H27598" s="101"/>
      <c r="I27598" s="101"/>
    </row>
    <row r="27599" spans="8:9" x14ac:dyDescent="0.2">
      <c r="H27599" s="101"/>
      <c r="I27599" s="101"/>
    </row>
    <row r="27600" spans="8:9" x14ac:dyDescent="0.2">
      <c r="H27600" s="101"/>
      <c r="I27600" s="101"/>
    </row>
    <row r="27601" spans="8:9" x14ac:dyDescent="0.2">
      <c r="H27601" s="101"/>
      <c r="I27601" s="101"/>
    </row>
    <row r="27602" spans="8:9" x14ac:dyDescent="0.2">
      <c r="H27602" s="101"/>
      <c r="I27602" s="101"/>
    </row>
    <row r="27603" spans="8:9" x14ac:dyDescent="0.2">
      <c r="H27603" s="101"/>
      <c r="I27603" s="101"/>
    </row>
    <row r="27604" spans="8:9" x14ac:dyDescent="0.2">
      <c r="H27604" s="101"/>
      <c r="I27604" s="101"/>
    </row>
    <row r="27605" spans="8:9" x14ac:dyDescent="0.2">
      <c r="H27605" s="101"/>
      <c r="I27605" s="101"/>
    </row>
    <row r="27606" spans="8:9" x14ac:dyDescent="0.2">
      <c r="H27606" s="101"/>
      <c r="I27606" s="101"/>
    </row>
    <row r="27607" spans="8:9" x14ac:dyDescent="0.2">
      <c r="H27607" s="101"/>
      <c r="I27607" s="101"/>
    </row>
    <row r="27608" spans="8:9" x14ac:dyDescent="0.2">
      <c r="H27608" s="101"/>
      <c r="I27608" s="101"/>
    </row>
    <row r="27609" spans="8:9" x14ac:dyDescent="0.2">
      <c r="H27609" s="101"/>
      <c r="I27609" s="101"/>
    </row>
    <row r="27610" spans="8:9" x14ac:dyDescent="0.2">
      <c r="H27610" s="101"/>
      <c r="I27610" s="101"/>
    </row>
    <row r="27611" spans="8:9" x14ac:dyDescent="0.2">
      <c r="H27611" s="101"/>
      <c r="I27611" s="101"/>
    </row>
    <row r="27612" spans="8:9" x14ac:dyDescent="0.2">
      <c r="H27612" s="101"/>
      <c r="I27612" s="101"/>
    </row>
    <row r="27613" spans="8:9" x14ac:dyDescent="0.2">
      <c r="H27613" s="101"/>
      <c r="I27613" s="101"/>
    </row>
    <row r="27614" spans="8:9" x14ac:dyDescent="0.2">
      <c r="H27614" s="101"/>
      <c r="I27614" s="101"/>
    </row>
    <row r="27615" spans="8:9" x14ac:dyDescent="0.2">
      <c r="H27615" s="101"/>
      <c r="I27615" s="101"/>
    </row>
    <row r="27616" spans="8:9" x14ac:dyDescent="0.2">
      <c r="H27616" s="101"/>
      <c r="I27616" s="101"/>
    </row>
    <row r="27617" spans="8:9" x14ac:dyDescent="0.2">
      <c r="H27617" s="101"/>
      <c r="I27617" s="101"/>
    </row>
    <row r="27618" spans="8:9" x14ac:dyDescent="0.2">
      <c r="H27618" s="101"/>
      <c r="I27618" s="101"/>
    </row>
    <row r="27619" spans="8:9" x14ac:dyDescent="0.2">
      <c r="H27619" s="101"/>
      <c r="I27619" s="101"/>
    </row>
    <row r="27620" spans="8:9" x14ac:dyDescent="0.2">
      <c r="H27620" s="101"/>
      <c r="I27620" s="101"/>
    </row>
    <row r="27621" spans="8:9" x14ac:dyDescent="0.2">
      <c r="H27621" s="101"/>
      <c r="I27621" s="101"/>
    </row>
    <row r="27622" spans="8:9" x14ac:dyDescent="0.2">
      <c r="H27622" s="101"/>
      <c r="I27622" s="101"/>
    </row>
    <row r="27623" spans="8:9" x14ac:dyDescent="0.2">
      <c r="H27623" s="101"/>
      <c r="I27623" s="101"/>
    </row>
    <row r="27624" spans="8:9" x14ac:dyDescent="0.2">
      <c r="H27624" s="101"/>
      <c r="I27624" s="101"/>
    </row>
    <row r="27625" spans="8:9" x14ac:dyDescent="0.2">
      <c r="H27625" s="101"/>
      <c r="I27625" s="101"/>
    </row>
    <row r="27626" spans="8:9" x14ac:dyDescent="0.2">
      <c r="H27626" s="101"/>
      <c r="I27626" s="101"/>
    </row>
    <row r="27627" spans="8:9" x14ac:dyDescent="0.2">
      <c r="H27627" s="101"/>
      <c r="I27627" s="101"/>
    </row>
    <row r="27628" spans="8:9" x14ac:dyDescent="0.2">
      <c r="H27628" s="101"/>
      <c r="I27628" s="101"/>
    </row>
    <row r="27629" spans="8:9" x14ac:dyDescent="0.2">
      <c r="H27629" s="101"/>
      <c r="I27629" s="101"/>
    </row>
    <row r="27630" spans="8:9" x14ac:dyDescent="0.2">
      <c r="H27630" s="101"/>
      <c r="I27630" s="101"/>
    </row>
    <row r="27631" spans="8:9" x14ac:dyDescent="0.2">
      <c r="H27631" s="101"/>
      <c r="I27631" s="101"/>
    </row>
    <row r="27632" spans="8:9" x14ac:dyDescent="0.2">
      <c r="H27632" s="101"/>
      <c r="I27632" s="101"/>
    </row>
    <row r="27633" spans="8:9" x14ac:dyDescent="0.2">
      <c r="H27633" s="101"/>
      <c r="I27633" s="101"/>
    </row>
    <row r="27634" spans="8:9" x14ac:dyDescent="0.2">
      <c r="H27634" s="101"/>
      <c r="I27634" s="101"/>
    </row>
    <row r="27635" spans="8:9" x14ac:dyDescent="0.2">
      <c r="H27635" s="101"/>
      <c r="I27635" s="101"/>
    </row>
    <row r="27636" spans="8:9" x14ac:dyDescent="0.2">
      <c r="H27636" s="101"/>
      <c r="I27636" s="101"/>
    </row>
    <row r="27637" spans="8:9" x14ac:dyDescent="0.2">
      <c r="H27637" s="101"/>
      <c r="I27637" s="101"/>
    </row>
    <row r="27638" spans="8:9" x14ac:dyDescent="0.2">
      <c r="H27638" s="101"/>
      <c r="I27638" s="101"/>
    </row>
    <row r="27639" spans="8:9" x14ac:dyDescent="0.2">
      <c r="H27639" s="101"/>
      <c r="I27639" s="101"/>
    </row>
    <row r="27640" spans="8:9" x14ac:dyDescent="0.2">
      <c r="H27640" s="101"/>
      <c r="I27640" s="101"/>
    </row>
    <row r="27641" spans="8:9" x14ac:dyDescent="0.2">
      <c r="H27641" s="101"/>
      <c r="I27641" s="101"/>
    </row>
    <row r="27642" spans="8:9" x14ac:dyDescent="0.2">
      <c r="H27642" s="101"/>
      <c r="I27642" s="101"/>
    </row>
    <row r="27643" spans="8:9" x14ac:dyDescent="0.2">
      <c r="H27643" s="101"/>
      <c r="I27643" s="101"/>
    </row>
    <row r="27644" spans="8:9" x14ac:dyDescent="0.2">
      <c r="H27644" s="101"/>
      <c r="I27644" s="101"/>
    </row>
    <row r="27645" spans="8:9" x14ac:dyDescent="0.2">
      <c r="H27645" s="101"/>
      <c r="I27645" s="101"/>
    </row>
    <row r="27646" spans="8:9" x14ac:dyDescent="0.2">
      <c r="H27646" s="101"/>
      <c r="I27646" s="101"/>
    </row>
    <row r="27647" spans="8:9" x14ac:dyDescent="0.2">
      <c r="H27647" s="101"/>
      <c r="I27647" s="101"/>
    </row>
    <row r="27648" spans="8:9" x14ac:dyDescent="0.2">
      <c r="H27648" s="101"/>
      <c r="I27648" s="101"/>
    </row>
    <row r="27649" spans="8:9" x14ac:dyDescent="0.2">
      <c r="H27649" s="101"/>
      <c r="I27649" s="101"/>
    </row>
    <row r="27650" spans="8:9" x14ac:dyDescent="0.2">
      <c r="H27650" s="101"/>
      <c r="I27650" s="101"/>
    </row>
    <row r="27651" spans="8:9" x14ac:dyDescent="0.2">
      <c r="H27651" s="101"/>
      <c r="I27651" s="101"/>
    </row>
    <row r="27652" spans="8:9" x14ac:dyDescent="0.2">
      <c r="H27652" s="101"/>
      <c r="I27652" s="101"/>
    </row>
    <row r="27653" spans="8:9" x14ac:dyDescent="0.2">
      <c r="H27653" s="101"/>
      <c r="I27653" s="101"/>
    </row>
    <row r="27654" spans="8:9" x14ac:dyDescent="0.2">
      <c r="H27654" s="101"/>
      <c r="I27654" s="101"/>
    </row>
    <row r="27655" spans="8:9" x14ac:dyDescent="0.2">
      <c r="H27655" s="101"/>
      <c r="I27655" s="101"/>
    </row>
    <row r="27656" spans="8:9" x14ac:dyDescent="0.2">
      <c r="H27656" s="101"/>
      <c r="I27656" s="101"/>
    </row>
    <row r="27657" spans="8:9" x14ac:dyDescent="0.2">
      <c r="H27657" s="101"/>
      <c r="I27657" s="101"/>
    </row>
    <row r="27658" spans="8:9" x14ac:dyDescent="0.2">
      <c r="H27658" s="101"/>
      <c r="I27658" s="101"/>
    </row>
    <row r="27659" spans="8:9" x14ac:dyDescent="0.2">
      <c r="H27659" s="101"/>
      <c r="I27659" s="101"/>
    </row>
    <row r="27660" spans="8:9" x14ac:dyDescent="0.2">
      <c r="H27660" s="101"/>
      <c r="I27660" s="101"/>
    </row>
    <row r="27661" spans="8:9" x14ac:dyDescent="0.2">
      <c r="H27661" s="101"/>
      <c r="I27661" s="101"/>
    </row>
    <row r="27662" spans="8:9" x14ac:dyDescent="0.2">
      <c r="H27662" s="101"/>
      <c r="I27662" s="101"/>
    </row>
    <row r="27663" spans="8:9" x14ac:dyDescent="0.2">
      <c r="H27663" s="101"/>
      <c r="I27663" s="101"/>
    </row>
    <row r="27664" spans="8:9" x14ac:dyDescent="0.2">
      <c r="H27664" s="101"/>
      <c r="I27664" s="101"/>
    </row>
    <row r="27665" spans="8:9" x14ac:dyDescent="0.2">
      <c r="H27665" s="101"/>
      <c r="I27665" s="101"/>
    </row>
    <row r="27666" spans="8:9" x14ac:dyDescent="0.2">
      <c r="H27666" s="101"/>
      <c r="I27666" s="101"/>
    </row>
    <row r="27667" spans="8:9" x14ac:dyDescent="0.2">
      <c r="H27667" s="101"/>
      <c r="I27667" s="101"/>
    </row>
    <row r="27668" spans="8:9" x14ac:dyDescent="0.2">
      <c r="H27668" s="101"/>
      <c r="I27668" s="101"/>
    </row>
    <row r="27669" spans="8:9" x14ac:dyDescent="0.2">
      <c r="H27669" s="101"/>
      <c r="I27669" s="101"/>
    </row>
    <row r="27670" spans="8:9" x14ac:dyDescent="0.2">
      <c r="H27670" s="101"/>
      <c r="I27670" s="101"/>
    </row>
    <row r="27671" spans="8:9" x14ac:dyDescent="0.2">
      <c r="H27671" s="101"/>
      <c r="I27671" s="101"/>
    </row>
    <row r="27672" spans="8:9" x14ac:dyDescent="0.2">
      <c r="H27672" s="101"/>
      <c r="I27672" s="101"/>
    </row>
    <row r="27673" spans="8:9" x14ac:dyDescent="0.2">
      <c r="H27673" s="101"/>
      <c r="I27673" s="101"/>
    </row>
    <row r="27674" spans="8:9" x14ac:dyDescent="0.2">
      <c r="H27674" s="101"/>
      <c r="I27674" s="101"/>
    </row>
    <row r="27675" spans="8:9" x14ac:dyDescent="0.2">
      <c r="H27675" s="101"/>
      <c r="I27675" s="101"/>
    </row>
    <row r="27676" spans="8:9" x14ac:dyDescent="0.2">
      <c r="H27676" s="101"/>
      <c r="I27676" s="101"/>
    </row>
    <row r="27677" spans="8:9" x14ac:dyDescent="0.2">
      <c r="H27677" s="101"/>
      <c r="I27677" s="101"/>
    </row>
    <row r="27678" spans="8:9" x14ac:dyDescent="0.2">
      <c r="H27678" s="101"/>
      <c r="I27678" s="101"/>
    </row>
    <row r="27679" spans="8:9" x14ac:dyDescent="0.2">
      <c r="H27679" s="101"/>
      <c r="I27679" s="101"/>
    </row>
    <row r="27680" spans="8:9" x14ac:dyDescent="0.2">
      <c r="H27680" s="101"/>
      <c r="I27680" s="101"/>
    </row>
    <row r="27681" spans="8:9" x14ac:dyDescent="0.2">
      <c r="H27681" s="101"/>
      <c r="I27681" s="101"/>
    </row>
    <row r="27682" spans="8:9" x14ac:dyDescent="0.2">
      <c r="H27682" s="101"/>
      <c r="I27682" s="101"/>
    </row>
    <row r="27683" spans="8:9" x14ac:dyDescent="0.2">
      <c r="H27683" s="101"/>
      <c r="I27683" s="101"/>
    </row>
    <row r="27684" spans="8:9" x14ac:dyDescent="0.2">
      <c r="H27684" s="101"/>
      <c r="I27684" s="101"/>
    </row>
    <row r="27685" spans="8:9" x14ac:dyDescent="0.2">
      <c r="H27685" s="101"/>
      <c r="I27685" s="101"/>
    </row>
    <row r="27686" spans="8:9" x14ac:dyDescent="0.2">
      <c r="H27686" s="101"/>
      <c r="I27686" s="101"/>
    </row>
    <row r="27687" spans="8:9" x14ac:dyDescent="0.2">
      <c r="H27687" s="101"/>
      <c r="I27687" s="101"/>
    </row>
    <row r="27688" spans="8:9" x14ac:dyDescent="0.2">
      <c r="H27688" s="101"/>
      <c r="I27688" s="101"/>
    </row>
    <row r="27689" spans="8:9" x14ac:dyDescent="0.2">
      <c r="H27689" s="101"/>
      <c r="I27689" s="101"/>
    </row>
    <row r="27690" spans="8:9" x14ac:dyDescent="0.2">
      <c r="H27690" s="101"/>
      <c r="I27690" s="101"/>
    </row>
    <row r="27691" spans="8:9" x14ac:dyDescent="0.2">
      <c r="H27691" s="101"/>
      <c r="I27691" s="101"/>
    </row>
    <row r="27692" spans="8:9" x14ac:dyDescent="0.2">
      <c r="H27692" s="101"/>
      <c r="I27692" s="101"/>
    </row>
    <row r="27693" spans="8:9" x14ac:dyDescent="0.2">
      <c r="H27693" s="101"/>
      <c r="I27693" s="101"/>
    </row>
    <row r="27694" spans="8:9" x14ac:dyDescent="0.2">
      <c r="H27694" s="101"/>
      <c r="I27694" s="101"/>
    </row>
    <row r="27695" spans="8:9" x14ac:dyDescent="0.2">
      <c r="H27695" s="101"/>
      <c r="I27695" s="101"/>
    </row>
    <row r="27696" spans="8:9" x14ac:dyDescent="0.2">
      <c r="H27696" s="101"/>
      <c r="I27696" s="101"/>
    </row>
    <row r="27697" spans="8:9" x14ac:dyDescent="0.2">
      <c r="H27697" s="101"/>
      <c r="I27697" s="101"/>
    </row>
    <row r="27698" spans="8:9" x14ac:dyDescent="0.2">
      <c r="H27698" s="101"/>
      <c r="I27698" s="101"/>
    </row>
    <row r="27699" spans="8:9" x14ac:dyDescent="0.2">
      <c r="H27699" s="101"/>
      <c r="I27699" s="101"/>
    </row>
    <row r="27700" spans="8:9" x14ac:dyDescent="0.2">
      <c r="H27700" s="101"/>
      <c r="I27700" s="101"/>
    </row>
    <row r="27701" spans="8:9" x14ac:dyDescent="0.2">
      <c r="H27701" s="101"/>
      <c r="I27701" s="101"/>
    </row>
    <row r="27702" spans="8:9" x14ac:dyDescent="0.2">
      <c r="H27702" s="101"/>
      <c r="I27702" s="101"/>
    </row>
    <row r="27703" spans="8:9" x14ac:dyDescent="0.2">
      <c r="H27703" s="101"/>
      <c r="I27703" s="101"/>
    </row>
    <row r="27704" spans="8:9" x14ac:dyDescent="0.2">
      <c r="H27704" s="101"/>
      <c r="I27704" s="101"/>
    </row>
    <row r="27705" spans="8:9" x14ac:dyDescent="0.2">
      <c r="H27705" s="101"/>
      <c r="I27705" s="101"/>
    </row>
    <row r="27706" spans="8:9" x14ac:dyDescent="0.2">
      <c r="H27706" s="101"/>
      <c r="I27706" s="101"/>
    </row>
    <row r="27707" spans="8:9" x14ac:dyDescent="0.2">
      <c r="H27707" s="101"/>
      <c r="I27707" s="101"/>
    </row>
    <row r="27708" spans="8:9" x14ac:dyDescent="0.2">
      <c r="H27708" s="101"/>
      <c r="I27708" s="101"/>
    </row>
    <row r="27709" spans="8:9" x14ac:dyDescent="0.2">
      <c r="H27709" s="101"/>
      <c r="I27709" s="101"/>
    </row>
    <row r="27710" spans="8:9" x14ac:dyDescent="0.2">
      <c r="H27710" s="101"/>
      <c r="I27710" s="101"/>
    </row>
    <row r="27711" spans="8:9" x14ac:dyDescent="0.2">
      <c r="H27711" s="101"/>
      <c r="I27711" s="101"/>
    </row>
    <row r="27712" spans="8:9" x14ac:dyDescent="0.2">
      <c r="H27712" s="101"/>
      <c r="I27712" s="101"/>
    </row>
    <row r="27713" spans="8:9" x14ac:dyDescent="0.2">
      <c r="H27713" s="101"/>
      <c r="I27713" s="101"/>
    </row>
    <row r="27714" spans="8:9" x14ac:dyDescent="0.2">
      <c r="H27714" s="101"/>
      <c r="I27714" s="101"/>
    </row>
    <row r="27715" spans="8:9" x14ac:dyDescent="0.2">
      <c r="H27715" s="101"/>
      <c r="I27715" s="101"/>
    </row>
    <row r="27716" spans="8:9" x14ac:dyDescent="0.2">
      <c r="H27716" s="101"/>
      <c r="I27716" s="101"/>
    </row>
    <row r="27717" spans="8:9" x14ac:dyDescent="0.2">
      <c r="H27717" s="101"/>
      <c r="I27717" s="101"/>
    </row>
    <row r="27718" spans="8:9" x14ac:dyDescent="0.2">
      <c r="H27718" s="101"/>
      <c r="I27718" s="101"/>
    </row>
    <row r="27719" spans="8:9" x14ac:dyDescent="0.2">
      <c r="H27719" s="101"/>
      <c r="I27719" s="101"/>
    </row>
    <row r="27720" spans="8:9" x14ac:dyDescent="0.2">
      <c r="H27720" s="101"/>
      <c r="I27720" s="101"/>
    </row>
    <row r="27721" spans="8:9" x14ac:dyDescent="0.2">
      <c r="H27721" s="101"/>
      <c r="I27721" s="101"/>
    </row>
    <row r="27722" spans="8:9" x14ac:dyDescent="0.2">
      <c r="H27722" s="101"/>
      <c r="I27722" s="101"/>
    </row>
    <row r="27723" spans="8:9" x14ac:dyDescent="0.2">
      <c r="H27723" s="101"/>
      <c r="I27723" s="101"/>
    </row>
    <row r="27724" spans="8:9" x14ac:dyDescent="0.2">
      <c r="H27724" s="101"/>
      <c r="I27724" s="101"/>
    </row>
    <row r="27725" spans="8:9" x14ac:dyDescent="0.2">
      <c r="H27725" s="101"/>
      <c r="I27725" s="101"/>
    </row>
    <row r="27726" spans="8:9" x14ac:dyDescent="0.2">
      <c r="H27726" s="101"/>
      <c r="I27726" s="101"/>
    </row>
    <row r="27727" spans="8:9" x14ac:dyDescent="0.2">
      <c r="H27727" s="101"/>
      <c r="I27727" s="101"/>
    </row>
    <row r="27728" spans="8:9" x14ac:dyDescent="0.2">
      <c r="H27728" s="101"/>
      <c r="I27728" s="101"/>
    </row>
    <row r="27729" spans="8:9" x14ac:dyDescent="0.2">
      <c r="H27729" s="101"/>
      <c r="I27729" s="101"/>
    </row>
    <row r="27730" spans="8:9" x14ac:dyDescent="0.2">
      <c r="H27730" s="101"/>
      <c r="I27730" s="101"/>
    </row>
    <row r="27731" spans="8:9" x14ac:dyDescent="0.2">
      <c r="H27731" s="101"/>
      <c r="I27731" s="101"/>
    </row>
    <row r="27732" spans="8:9" x14ac:dyDescent="0.2">
      <c r="H27732" s="101"/>
      <c r="I27732" s="101"/>
    </row>
    <row r="27733" spans="8:9" x14ac:dyDescent="0.2">
      <c r="H27733" s="101"/>
      <c r="I27733" s="101"/>
    </row>
    <row r="27734" spans="8:9" x14ac:dyDescent="0.2">
      <c r="H27734" s="101"/>
      <c r="I27734" s="101"/>
    </row>
    <row r="27735" spans="8:9" x14ac:dyDescent="0.2">
      <c r="H27735" s="101"/>
      <c r="I27735" s="101"/>
    </row>
    <row r="27736" spans="8:9" x14ac:dyDescent="0.2">
      <c r="H27736" s="101"/>
      <c r="I27736" s="101"/>
    </row>
    <row r="27737" spans="8:9" x14ac:dyDescent="0.2">
      <c r="H27737" s="101"/>
      <c r="I27737" s="101"/>
    </row>
    <row r="27738" spans="8:9" x14ac:dyDescent="0.2">
      <c r="H27738" s="101"/>
      <c r="I27738" s="101"/>
    </row>
    <row r="27739" spans="8:9" x14ac:dyDescent="0.2">
      <c r="H27739" s="101"/>
      <c r="I27739" s="101"/>
    </row>
    <row r="27740" spans="8:9" x14ac:dyDescent="0.2">
      <c r="H27740" s="101"/>
      <c r="I27740" s="101"/>
    </row>
    <row r="27741" spans="8:9" x14ac:dyDescent="0.2">
      <c r="H27741" s="101"/>
      <c r="I27741" s="101"/>
    </row>
    <row r="27742" spans="8:9" x14ac:dyDescent="0.2">
      <c r="H27742" s="101"/>
      <c r="I27742" s="101"/>
    </row>
    <row r="27743" spans="8:9" x14ac:dyDescent="0.2">
      <c r="H27743" s="101"/>
      <c r="I27743" s="101"/>
    </row>
    <row r="27744" spans="8:9" x14ac:dyDescent="0.2">
      <c r="H27744" s="101"/>
      <c r="I27744" s="101"/>
    </row>
    <row r="27745" spans="8:9" x14ac:dyDescent="0.2">
      <c r="H27745" s="101"/>
      <c r="I27745" s="101"/>
    </row>
    <row r="27746" spans="8:9" x14ac:dyDescent="0.2">
      <c r="H27746" s="101"/>
      <c r="I27746" s="101"/>
    </row>
    <row r="27747" spans="8:9" x14ac:dyDescent="0.2">
      <c r="H27747" s="101"/>
      <c r="I27747" s="101"/>
    </row>
    <row r="27748" spans="8:9" x14ac:dyDescent="0.2">
      <c r="H27748" s="101"/>
      <c r="I27748" s="101"/>
    </row>
    <row r="27749" spans="8:9" x14ac:dyDescent="0.2">
      <c r="H27749" s="101"/>
      <c r="I27749" s="101"/>
    </row>
    <row r="27750" spans="8:9" x14ac:dyDescent="0.2">
      <c r="H27750" s="101"/>
      <c r="I27750" s="101"/>
    </row>
    <row r="27751" spans="8:9" x14ac:dyDescent="0.2">
      <c r="H27751" s="101"/>
      <c r="I27751" s="101"/>
    </row>
    <row r="27752" spans="8:9" x14ac:dyDescent="0.2">
      <c r="H27752" s="101"/>
      <c r="I27752" s="101"/>
    </row>
    <row r="27753" spans="8:9" x14ac:dyDescent="0.2">
      <c r="H27753" s="101"/>
      <c r="I27753" s="101"/>
    </row>
    <row r="27754" spans="8:9" x14ac:dyDescent="0.2">
      <c r="H27754" s="101"/>
      <c r="I27754" s="101"/>
    </row>
    <row r="27755" spans="8:9" x14ac:dyDescent="0.2">
      <c r="H27755" s="101"/>
      <c r="I27755" s="101"/>
    </row>
    <row r="27756" spans="8:9" x14ac:dyDescent="0.2">
      <c r="H27756" s="101"/>
      <c r="I27756" s="101"/>
    </row>
    <row r="27757" spans="8:9" x14ac:dyDescent="0.2">
      <c r="H27757" s="101"/>
      <c r="I27757" s="101"/>
    </row>
    <row r="27758" spans="8:9" x14ac:dyDescent="0.2">
      <c r="H27758" s="101"/>
      <c r="I27758" s="101"/>
    </row>
    <row r="27759" spans="8:9" x14ac:dyDescent="0.2">
      <c r="H27759" s="101"/>
      <c r="I27759" s="101"/>
    </row>
    <row r="27760" spans="8:9" x14ac:dyDescent="0.2">
      <c r="H27760" s="101"/>
      <c r="I27760" s="101"/>
    </row>
    <row r="27761" spans="8:9" x14ac:dyDescent="0.2">
      <c r="H27761" s="101"/>
      <c r="I27761" s="101"/>
    </row>
    <row r="27762" spans="8:9" x14ac:dyDescent="0.2">
      <c r="H27762" s="101"/>
      <c r="I27762" s="101"/>
    </row>
    <row r="27763" spans="8:9" x14ac:dyDescent="0.2">
      <c r="H27763" s="101"/>
      <c r="I27763" s="101"/>
    </row>
    <row r="27764" spans="8:9" x14ac:dyDescent="0.2">
      <c r="H27764" s="101"/>
      <c r="I27764" s="101"/>
    </row>
    <row r="27765" spans="8:9" x14ac:dyDescent="0.2">
      <c r="H27765" s="101"/>
      <c r="I27765" s="101"/>
    </row>
    <row r="27766" spans="8:9" x14ac:dyDescent="0.2">
      <c r="H27766" s="101"/>
      <c r="I27766" s="101"/>
    </row>
    <row r="27767" spans="8:9" x14ac:dyDescent="0.2">
      <c r="H27767" s="101"/>
      <c r="I27767" s="101"/>
    </row>
    <row r="27768" spans="8:9" x14ac:dyDescent="0.2">
      <c r="H27768" s="101"/>
      <c r="I27768" s="101"/>
    </row>
    <row r="27769" spans="8:9" x14ac:dyDescent="0.2">
      <c r="H27769" s="101"/>
      <c r="I27769" s="101"/>
    </row>
    <row r="27770" spans="8:9" x14ac:dyDescent="0.2">
      <c r="H27770" s="101"/>
      <c r="I27770" s="101"/>
    </row>
    <row r="27771" spans="8:9" x14ac:dyDescent="0.2">
      <c r="H27771" s="101"/>
      <c r="I27771" s="101"/>
    </row>
    <row r="27772" spans="8:9" x14ac:dyDescent="0.2">
      <c r="H27772" s="101"/>
      <c r="I27772" s="101"/>
    </row>
    <row r="27773" spans="8:9" x14ac:dyDescent="0.2">
      <c r="H27773" s="101"/>
      <c r="I27773" s="101"/>
    </row>
    <row r="27774" spans="8:9" x14ac:dyDescent="0.2">
      <c r="H27774" s="101"/>
      <c r="I27774" s="101"/>
    </row>
    <row r="27775" spans="8:9" x14ac:dyDescent="0.2">
      <c r="H27775" s="101"/>
      <c r="I27775" s="101"/>
    </row>
    <row r="27776" spans="8:9" x14ac:dyDescent="0.2">
      <c r="H27776" s="101"/>
      <c r="I27776" s="101"/>
    </row>
    <row r="27777" spans="8:9" x14ac:dyDescent="0.2">
      <c r="H27777" s="101"/>
      <c r="I27777" s="101"/>
    </row>
    <row r="27778" spans="8:9" x14ac:dyDescent="0.2">
      <c r="H27778" s="101"/>
      <c r="I27778" s="101"/>
    </row>
    <row r="27779" spans="8:9" x14ac:dyDescent="0.2">
      <c r="H27779" s="101"/>
      <c r="I27779" s="101"/>
    </row>
    <row r="27780" spans="8:9" x14ac:dyDescent="0.2">
      <c r="H27780" s="101"/>
      <c r="I27780" s="101"/>
    </row>
    <row r="27781" spans="8:9" x14ac:dyDescent="0.2">
      <c r="H27781" s="101"/>
      <c r="I27781" s="101"/>
    </row>
    <row r="27782" spans="8:9" x14ac:dyDescent="0.2">
      <c r="H27782" s="101"/>
      <c r="I27782" s="101"/>
    </row>
    <row r="27783" spans="8:9" x14ac:dyDescent="0.2">
      <c r="H27783" s="101"/>
      <c r="I27783" s="101"/>
    </row>
    <row r="27784" spans="8:9" x14ac:dyDescent="0.2">
      <c r="H27784" s="101"/>
      <c r="I27784" s="101"/>
    </row>
    <row r="27785" spans="8:9" x14ac:dyDescent="0.2">
      <c r="H27785" s="101"/>
      <c r="I27785" s="101"/>
    </row>
    <row r="27786" spans="8:9" x14ac:dyDescent="0.2">
      <c r="H27786" s="101"/>
      <c r="I27786" s="101"/>
    </row>
    <row r="27787" spans="8:9" x14ac:dyDescent="0.2">
      <c r="H27787" s="101"/>
      <c r="I27787" s="101"/>
    </row>
    <row r="27788" spans="8:9" x14ac:dyDescent="0.2">
      <c r="H27788" s="101"/>
      <c r="I27788" s="101"/>
    </row>
    <row r="27789" spans="8:9" x14ac:dyDescent="0.2">
      <c r="H27789" s="101"/>
      <c r="I27789" s="101"/>
    </row>
    <row r="27790" spans="8:9" x14ac:dyDescent="0.2">
      <c r="H27790" s="101"/>
      <c r="I27790" s="101"/>
    </row>
    <row r="27791" spans="8:9" x14ac:dyDescent="0.2">
      <c r="H27791" s="101"/>
      <c r="I27791" s="101"/>
    </row>
    <row r="27792" spans="8:9" x14ac:dyDescent="0.2">
      <c r="H27792" s="101"/>
      <c r="I27792" s="101"/>
    </row>
    <row r="27793" spans="8:9" x14ac:dyDescent="0.2">
      <c r="H27793" s="101"/>
      <c r="I27793" s="101"/>
    </row>
    <row r="27794" spans="8:9" x14ac:dyDescent="0.2">
      <c r="H27794" s="101"/>
      <c r="I27794" s="101"/>
    </row>
    <row r="27795" spans="8:9" x14ac:dyDescent="0.2">
      <c r="H27795" s="101"/>
      <c r="I27795" s="101"/>
    </row>
    <row r="27796" spans="8:9" x14ac:dyDescent="0.2">
      <c r="H27796" s="101"/>
      <c r="I27796" s="101"/>
    </row>
    <row r="27797" spans="8:9" x14ac:dyDescent="0.2">
      <c r="H27797" s="101"/>
      <c r="I27797" s="101"/>
    </row>
    <row r="27798" spans="8:9" x14ac:dyDescent="0.2">
      <c r="H27798" s="101"/>
      <c r="I27798" s="101"/>
    </row>
    <row r="27799" spans="8:9" x14ac:dyDescent="0.2">
      <c r="H27799" s="101"/>
      <c r="I27799" s="101"/>
    </row>
    <row r="27800" spans="8:9" x14ac:dyDescent="0.2">
      <c r="H27800" s="101"/>
      <c r="I27800" s="101"/>
    </row>
    <row r="27801" spans="8:9" x14ac:dyDescent="0.2">
      <c r="H27801" s="101"/>
      <c r="I27801" s="101"/>
    </row>
    <row r="27802" spans="8:9" x14ac:dyDescent="0.2">
      <c r="H27802" s="101"/>
      <c r="I27802" s="101"/>
    </row>
    <row r="27803" spans="8:9" x14ac:dyDescent="0.2">
      <c r="H27803" s="101"/>
      <c r="I27803" s="101"/>
    </row>
    <row r="27804" spans="8:9" x14ac:dyDescent="0.2">
      <c r="H27804" s="101"/>
      <c r="I27804" s="101"/>
    </row>
    <row r="27805" spans="8:9" x14ac:dyDescent="0.2">
      <c r="H27805" s="101"/>
      <c r="I27805" s="101"/>
    </row>
    <row r="27806" spans="8:9" x14ac:dyDescent="0.2">
      <c r="H27806" s="101"/>
      <c r="I27806" s="101"/>
    </row>
    <row r="27807" spans="8:9" x14ac:dyDescent="0.2">
      <c r="H27807" s="101"/>
      <c r="I27807" s="101"/>
    </row>
    <row r="27808" spans="8:9" x14ac:dyDescent="0.2">
      <c r="H27808" s="101"/>
      <c r="I27808" s="101"/>
    </row>
    <row r="27809" spans="8:9" x14ac:dyDescent="0.2">
      <c r="H27809" s="101"/>
      <c r="I27809" s="101"/>
    </row>
    <row r="27810" spans="8:9" x14ac:dyDescent="0.2">
      <c r="H27810" s="101"/>
      <c r="I27810" s="101"/>
    </row>
    <row r="27811" spans="8:9" x14ac:dyDescent="0.2">
      <c r="H27811" s="101"/>
      <c r="I27811" s="101"/>
    </row>
    <row r="27812" spans="8:9" x14ac:dyDescent="0.2">
      <c r="H27812" s="101"/>
      <c r="I27812" s="101"/>
    </row>
    <row r="27813" spans="8:9" x14ac:dyDescent="0.2">
      <c r="H27813" s="101"/>
      <c r="I27813" s="101"/>
    </row>
    <row r="27814" spans="8:9" x14ac:dyDescent="0.2">
      <c r="H27814" s="101"/>
      <c r="I27814" s="101"/>
    </row>
    <row r="27815" spans="8:9" x14ac:dyDescent="0.2">
      <c r="H27815" s="101"/>
      <c r="I27815" s="101"/>
    </row>
    <row r="27816" spans="8:9" x14ac:dyDescent="0.2">
      <c r="H27816" s="101"/>
      <c r="I27816" s="101"/>
    </row>
    <row r="27817" spans="8:9" x14ac:dyDescent="0.2">
      <c r="H27817" s="101"/>
      <c r="I27817" s="101"/>
    </row>
    <row r="27818" spans="8:9" x14ac:dyDescent="0.2">
      <c r="H27818" s="101"/>
      <c r="I27818" s="101"/>
    </row>
    <row r="27819" spans="8:9" x14ac:dyDescent="0.2">
      <c r="H27819" s="101"/>
      <c r="I27819" s="101"/>
    </row>
    <row r="27820" spans="8:9" x14ac:dyDescent="0.2">
      <c r="H27820" s="101"/>
      <c r="I27820" s="101"/>
    </row>
    <row r="27821" spans="8:9" x14ac:dyDescent="0.2">
      <c r="H27821" s="101"/>
      <c r="I27821" s="101"/>
    </row>
    <row r="27822" spans="8:9" x14ac:dyDescent="0.2">
      <c r="H27822" s="101"/>
      <c r="I27822" s="101"/>
    </row>
    <row r="27823" spans="8:9" x14ac:dyDescent="0.2">
      <c r="H27823" s="101"/>
      <c r="I27823" s="101"/>
    </row>
    <row r="27824" spans="8:9" x14ac:dyDescent="0.2">
      <c r="H27824" s="101"/>
      <c r="I27824" s="101"/>
    </row>
    <row r="27825" spans="8:9" x14ac:dyDescent="0.2">
      <c r="H27825" s="101"/>
      <c r="I27825" s="101"/>
    </row>
    <row r="27826" spans="8:9" x14ac:dyDescent="0.2">
      <c r="H27826" s="101"/>
      <c r="I27826" s="101"/>
    </row>
    <row r="27827" spans="8:9" x14ac:dyDescent="0.2">
      <c r="H27827" s="101"/>
      <c r="I27827" s="101"/>
    </row>
    <row r="27828" spans="8:9" x14ac:dyDescent="0.2">
      <c r="H27828" s="101"/>
      <c r="I27828" s="101"/>
    </row>
    <row r="27829" spans="8:9" x14ac:dyDescent="0.2">
      <c r="H27829" s="101"/>
      <c r="I27829" s="101"/>
    </row>
    <row r="27830" spans="8:9" x14ac:dyDescent="0.2">
      <c r="H27830" s="101"/>
      <c r="I27830" s="101"/>
    </row>
    <row r="27831" spans="8:9" x14ac:dyDescent="0.2">
      <c r="H27831" s="101"/>
      <c r="I27831" s="101"/>
    </row>
    <row r="27832" spans="8:9" x14ac:dyDescent="0.2">
      <c r="H27832" s="101"/>
      <c r="I27832" s="101"/>
    </row>
    <row r="27833" spans="8:9" x14ac:dyDescent="0.2">
      <c r="H27833" s="101"/>
      <c r="I27833" s="101"/>
    </row>
    <row r="27834" spans="8:9" x14ac:dyDescent="0.2">
      <c r="H27834" s="101"/>
      <c r="I27834" s="101"/>
    </row>
    <row r="27835" spans="8:9" x14ac:dyDescent="0.2">
      <c r="H27835" s="101"/>
      <c r="I27835" s="101"/>
    </row>
    <row r="27836" spans="8:9" x14ac:dyDescent="0.2">
      <c r="H27836" s="101"/>
      <c r="I27836" s="101"/>
    </row>
    <row r="27837" spans="8:9" x14ac:dyDescent="0.2">
      <c r="H27837" s="101"/>
      <c r="I27837" s="101"/>
    </row>
    <row r="27838" spans="8:9" x14ac:dyDescent="0.2">
      <c r="H27838" s="101"/>
      <c r="I27838" s="101"/>
    </row>
    <row r="27839" spans="8:9" x14ac:dyDescent="0.2">
      <c r="H27839" s="101"/>
      <c r="I27839" s="101"/>
    </row>
    <row r="27840" spans="8:9" x14ac:dyDescent="0.2">
      <c r="H27840" s="101"/>
      <c r="I27840" s="101"/>
    </row>
    <row r="27841" spans="8:9" x14ac:dyDescent="0.2">
      <c r="H27841" s="101"/>
      <c r="I27841" s="101"/>
    </row>
    <row r="27842" spans="8:9" x14ac:dyDescent="0.2">
      <c r="H27842" s="101"/>
      <c r="I27842" s="101"/>
    </row>
    <row r="27843" spans="8:9" x14ac:dyDescent="0.2">
      <c r="H27843" s="101"/>
      <c r="I27843" s="101"/>
    </row>
    <row r="27844" spans="8:9" x14ac:dyDescent="0.2">
      <c r="H27844" s="101"/>
      <c r="I27844" s="101"/>
    </row>
    <row r="27845" spans="8:9" x14ac:dyDescent="0.2">
      <c r="H27845" s="101"/>
      <c r="I27845" s="101"/>
    </row>
    <row r="27846" spans="8:9" x14ac:dyDescent="0.2">
      <c r="H27846" s="101"/>
      <c r="I27846" s="101"/>
    </row>
    <row r="27847" spans="8:9" x14ac:dyDescent="0.2">
      <c r="H27847" s="101"/>
      <c r="I27847" s="101"/>
    </row>
    <row r="27848" spans="8:9" x14ac:dyDescent="0.2">
      <c r="H27848" s="101"/>
      <c r="I27848" s="101"/>
    </row>
    <row r="27849" spans="8:9" x14ac:dyDescent="0.2">
      <c r="H27849" s="101"/>
      <c r="I27849" s="101"/>
    </row>
    <row r="27850" spans="8:9" x14ac:dyDescent="0.2">
      <c r="H27850" s="101"/>
      <c r="I27850" s="101"/>
    </row>
    <row r="27851" spans="8:9" x14ac:dyDescent="0.2">
      <c r="H27851" s="101"/>
      <c r="I27851" s="101"/>
    </row>
    <row r="27852" spans="8:9" x14ac:dyDescent="0.2">
      <c r="H27852" s="101"/>
      <c r="I27852" s="101"/>
    </row>
    <row r="27853" spans="8:9" x14ac:dyDescent="0.2">
      <c r="H27853" s="101"/>
      <c r="I27853" s="101"/>
    </row>
    <row r="27854" spans="8:9" x14ac:dyDescent="0.2">
      <c r="H27854" s="101"/>
      <c r="I27854" s="101"/>
    </row>
    <row r="27855" spans="8:9" x14ac:dyDescent="0.2">
      <c r="H27855" s="101"/>
      <c r="I27855" s="101"/>
    </row>
    <row r="27856" spans="8:9" x14ac:dyDescent="0.2">
      <c r="H27856" s="101"/>
      <c r="I27856" s="101"/>
    </row>
    <row r="27857" spans="8:9" x14ac:dyDescent="0.2">
      <c r="H27857" s="101"/>
      <c r="I27857" s="101"/>
    </row>
    <row r="27858" spans="8:9" x14ac:dyDescent="0.2">
      <c r="H27858" s="101"/>
      <c r="I27858" s="101"/>
    </row>
    <row r="27859" spans="8:9" x14ac:dyDescent="0.2">
      <c r="H27859" s="101"/>
      <c r="I27859" s="101"/>
    </row>
    <row r="27860" spans="8:9" x14ac:dyDescent="0.2">
      <c r="H27860" s="101"/>
      <c r="I27860" s="101"/>
    </row>
    <row r="27861" spans="8:9" x14ac:dyDescent="0.2">
      <c r="H27861" s="101"/>
      <c r="I27861" s="101"/>
    </row>
    <row r="27862" spans="8:9" x14ac:dyDescent="0.2">
      <c r="H27862" s="101"/>
      <c r="I27862" s="101"/>
    </row>
    <row r="27863" spans="8:9" x14ac:dyDescent="0.2">
      <c r="H27863" s="101"/>
      <c r="I27863" s="101"/>
    </row>
    <row r="27864" spans="8:9" x14ac:dyDescent="0.2">
      <c r="H27864" s="101"/>
      <c r="I27864" s="101"/>
    </row>
    <row r="27865" spans="8:9" x14ac:dyDescent="0.2">
      <c r="H27865" s="101"/>
      <c r="I27865" s="101"/>
    </row>
    <row r="27866" spans="8:9" x14ac:dyDescent="0.2">
      <c r="H27866" s="101"/>
      <c r="I27866" s="101"/>
    </row>
    <row r="27867" spans="8:9" x14ac:dyDescent="0.2">
      <c r="H27867" s="101"/>
      <c r="I27867" s="101"/>
    </row>
    <row r="27868" spans="8:9" x14ac:dyDescent="0.2">
      <c r="H27868" s="101"/>
      <c r="I27868" s="101"/>
    </row>
    <row r="27869" spans="8:9" x14ac:dyDescent="0.2">
      <c r="H27869" s="101"/>
      <c r="I27869" s="101"/>
    </row>
    <row r="27870" spans="8:9" x14ac:dyDescent="0.2">
      <c r="H27870" s="101"/>
      <c r="I27870" s="101"/>
    </row>
    <row r="27871" spans="8:9" x14ac:dyDescent="0.2">
      <c r="H27871" s="101"/>
      <c r="I27871" s="101"/>
    </row>
    <row r="27872" spans="8:9" x14ac:dyDescent="0.2">
      <c r="H27872" s="101"/>
      <c r="I27872" s="101"/>
    </row>
    <row r="27873" spans="8:9" x14ac:dyDescent="0.2">
      <c r="H27873" s="101"/>
      <c r="I27873" s="101"/>
    </row>
    <row r="27874" spans="8:9" x14ac:dyDescent="0.2">
      <c r="H27874" s="101"/>
      <c r="I27874" s="101"/>
    </row>
    <row r="27875" spans="8:9" x14ac:dyDescent="0.2">
      <c r="H27875" s="101"/>
      <c r="I27875" s="101"/>
    </row>
    <row r="27876" spans="8:9" x14ac:dyDescent="0.2">
      <c r="H27876" s="101"/>
      <c r="I27876" s="101"/>
    </row>
    <row r="27877" spans="8:9" x14ac:dyDescent="0.2">
      <c r="H27877" s="101"/>
      <c r="I27877" s="101"/>
    </row>
    <row r="27878" spans="8:9" x14ac:dyDescent="0.2">
      <c r="H27878" s="101"/>
      <c r="I27878" s="101"/>
    </row>
    <row r="27879" spans="8:9" x14ac:dyDescent="0.2">
      <c r="H27879" s="101"/>
      <c r="I27879" s="101"/>
    </row>
    <row r="27880" spans="8:9" x14ac:dyDescent="0.2">
      <c r="H27880" s="101"/>
      <c r="I27880" s="101"/>
    </row>
    <row r="27881" spans="8:9" x14ac:dyDescent="0.2">
      <c r="H27881" s="101"/>
      <c r="I27881" s="101"/>
    </row>
    <row r="27882" spans="8:9" x14ac:dyDescent="0.2">
      <c r="H27882" s="101"/>
      <c r="I27882" s="101"/>
    </row>
    <row r="27883" spans="8:9" x14ac:dyDescent="0.2">
      <c r="H27883" s="101"/>
      <c r="I27883" s="101"/>
    </row>
    <row r="27884" spans="8:9" x14ac:dyDescent="0.2">
      <c r="H27884" s="101"/>
      <c r="I27884" s="101"/>
    </row>
    <row r="27885" spans="8:9" x14ac:dyDescent="0.2">
      <c r="H27885" s="101"/>
      <c r="I27885" s="101"/>
    </row>
    <row r="27886" spans="8:9" x14ac:dyDescent="0.2">
      <c r="H27886" s="101"/>
      <c r="I27886" s="101"/>
    </row>
    <row r="27887" spans="8:9" x14ac:dyDescent="0.2">
      <c r="H27887" s="101"/>
      <c r="I27887" s="101"/>
    </row>
    <row r="27888" spans="8:9" x14ac:dyDescent="0.2">
      <c r="H27888" s="101"/>
      <c r="I27888" s="101"/>
    </row>
    <row r="27889" spans="8:9" x14ac:dyDescent="0.2">
      <c r="H27889" s="101"/>
      <c r="I27889" s="101"/>
    </row>
    <row r="27890" spans="8:9" x14ac:dyDescent="0.2">
      <c r="H27890" s="101"/>
      <c r="I27890" s="101"/>
    </row>
    <row r="27891" spans="8:9" x14ac:dyDescent="0.2">
      <c r="H27891" s="101"/>
      <c r="I27891" s="101"/>
    </row>
    <row r="27892" spans="8:9" x14ac:dyDescent="0.2">
      <c r="H27892" s="101"/>
      <c r="I27892" s="101"/>
    </row>
    <row r="27893" spans="8:9" x14ac:dyDescent="0.2">
      <c r="H27893" s="101"/>
      <c r="I27893" s="101"/>
    </row>
    <row r="27894" spans="8:9" x14ac:dyDescent="0.2">
      <c r="H27894" s="101"/>
      <c r="I27894" s="101"/>
    </row>
    <row r="27895" spans="8:9" x14ac:dyDescent="0.2">
      <c r="H27895" s="101"/>
      <c r="I27895" s="101"/>
    </row>
    <row r="27896" spans="8:9" x14ac:dyDescent="0.2">
      <c r="H27896" s="101"/>
      <c r="I27896" s="101"/>
    </row>
    <row r="27897" spans="8:9" x14ac:dyDescent="0.2">
      <c r="H27897" s="101"/>
      <c r="I27897" s="101"/>
    </row>
    <row r="27898" spans="8:9" x14ac:dyDescent="0.2">
      <c r="H27898" s="101"/>
      <c r="I27898" s="101"/>
    </row>
    <row r="27899" spans="8:9" x14ac:dyDescent="0.2">
      <c r="H27899" s="101"/>
      <c r="I27899" s="101"/>
    </row>
    <row r="27900" spans="8:9" x14ac:dyDescent="0.2">
      <c r="H27900" s="101"/>
      <c r="I27900" s="101"/>
    </row>
    <row r="27901" spans="8:9" x14ac:dyDescent="0.2">
      <c r="H27901" s="101"/>
      <c r="I27901" s="101"/>
    </row>
    <row r="27902" spans="8:9" x14ac:dyDescent="0.2">
      <c r="H27902" s="101"/>
      <c r="I27902" s="101"/>
    </row>
    <row r="27903" spans="8:9" x14ac:dyDescent="0.2">
      <c r="H27903" s="101"/>
      <c r="I27903" s="101"/>
    </row>
    <row r="27904" spans="8:9" x14ac:dyDescent="0.2">
      <c r="H27904" s="101"/>
      <c r="I27904" s="101"/>
    </row>
    <row r="27905" spans="8:9" x14ac:dyDescent="0.2">
      <c r="H27905" s="101"/>
      <c r="I27905" s="101"/>
    </row>
    <row r="27906" spans="8:9" x14ac:dyDescent="0.2">
      <c r="H27906" s="101"/>
      <c r="I27906" s="101"/>
    </row>
    <row r="27907" spans="8:9" x14ac:dyDescent="0.2">
      <c r="H27907" s="101"/>
      <c r="I27907" s="101"/>
    </row>
    <row r="27908" spans="8:9" x14ac:dyDescent="0.2">
      <c r="H27908" s="101"/>
      <c r="I27908" s="101"/>
    </row>
    <row r="27909" spans="8:9" x14ac:dyDescent="0.2">
      <c r="H27909" s="101"/>
      <c r="I27909" s="101"/>
    </row>
    <row r="27910" spans="8:9" x14ac:dyDescent="0.2">
      <c r="H27910" s="101"/>
      <c r="I27910" s="101"/>
    </row>
    <row r="27911" spans="8:9" x14ac:dyDescent="0.2">
      <c r="H27911" s="101"/>
      <c r="I27911" s="101"/>
    </row>
    <row r="27912" spans="8:9" x14ac:dyDescent="0.2">
      <c r="H27912" s="101"/>
      <c r="I27912" s="101"/>
    </row>
    <row r="27913" spans="8:9" x14ac:dyDescent="0.2">
      <c r="H27913" s="101"/>
      <c r="I27913" s="101"/>
    </row>
    <row r="27914" spans="8:9" x14ac:dyDescent="0.2">
      <c r="H27914" s="101"/>
      <c r="I27914" s="101"/>
    </row>
    <row r="27915" spans="8:9" x14ac:dyDescent="0.2">
      <c r="H27915" s="101"/>
      <c r="I27915" s="101"/>
    </row>
    <row r="27916" spans="8:9" x14ac:dyDescent="0.2">
      <c r="H27916" s="101"/>
      <c r="I27916" s="101"/>
    </row>
    <row r="27917" spans="8:9" x14ac:dyDescent="0.2">
      <c r="H27917" s="101"/>
      <c r="I27917" s="101"/>
    </row>
    <row r="27918" spans="8:9" x14ac:dyDescent="0.2">
      <c r="H27918" s="101"/>
      <c r="I27918" s="101"/>
    </row>
    <row r="27919" spans="8:9" x14ac:dyDescent="0.2">
      <c r="H27919" s="101"/>
      <c r="I27919" s="101"/>
    </row>
    <row r="27920" spans="8:9" x14ac:dyDescent="0.2">
      <c r="H27920" s="101"/>
      <c r="I27920" s="101"/>
    </row>
    <row r="27921" spans="8:9" x14ac:dyDescent="0.2">
      <c r="H27921" s="101"/>
      <c r="I27921" s="101"/>
    </row>
    <row r="27922" spans="8:9" x14ac:dyDescent="0.2">
      <c r="H27922" s="101"/>
      <c r="I27922" s="101"/>
    </row>
    <row r="27923" spans="8:9" x14ac:dyDescent="0.2">
      <c r="H27923" s="101"/>
      <c r="I27923" s="101"/>
    </row>
    <row r="27924" spans="8:9" x14ac:dyDescent="0.2">
      <c r="H27924" s="101"/>
      <c r="I27924" s="101"/>
    </row>
    <row r="27925" spans="8:9" x14ac:dyDescent="0.2">
      <c r="H27925" s="101"/>
      <c r="I27925" s="101"/>
    </row>
    <row r="27926" spans="8:9" x14ac:dyDescent="0.2">
      <c r="H27926" s="101"/>
      <c r="I27926" s="101"/>
    </row>
    <row r="27927" spans="8:9" x14ac:dyDescent="0.2">
      <c r="H27927" s="101"/>
      <c r="I27927" s="101"/>
    </row>
    <row r="27928" spans="8:9" x14ac:dyDescent="0.2">
      <c r="H27928" s="101"/>
      <c r="I27928" s="101"/>
    </row>
    <row r="27929" spans="8:9" x14ac:dyDescent="0.2">
      <c r="H27929" s="101"/>
      <c r="I27929" s="101"/>
    </row>
    <row r="27930" spans="8:9" x14ac:dyDescent="0.2">
      <c r="H27930" s="101"/>
      <c r="I27930" s="101"/>
    </row>
    <row r="27931" spans="8:9" x14ac:dyDescent="0.2">
      <c r="H27931" s="101"/>
      <c r="I27931" s="101"/>
    </row>
    <row r="27932" spans="8:9" x14ac:dyDescent="0.2">
      <c r="H27932" s="101"/>
      <c r="I27932" s="101"/>
    </row>
    <row r="27933" spans="8:9" x14ac:dyDescent="0.2">
      <c r="H27933" s="101"/>
      <c r="I27933" s="101"/>
    </row>
    <row r="27934" spans="8:9" x14ac:dyDescent="0.2">
      <c r="H27934" s="101"/>
      <c r="I27934" s="101"/>
    </row>
    <row r="27935" spans="8:9" x14ac:dyDescent="0.2">
      <c r="H27935" s="101"/>
      <c r="I27935" s="101"/>
    </row>
    <row r="27936" spans="8:9" x14ac:dyDescent="0.2">
      <c r="H27936" s="101"/>
      <c r="I27936" s="101"/>
    </row>
    <row r="27937" spans="8:9" x14ac:dyDescent="0.2">
      <c r="H27937" s="101"/>
      <c r="I27937" s="101"/>
    </row>
    <row r="27938" spans="8:9" x14ac:dyDescent="0.2">
      <c r="H27938" s="101"/>
      <c r="I27938" s="101"/>
    </row>
    <row r="27939" spans="8:9" x14ac:dyDescent="0.2">
      <c r="H27939" s="101"/>
      <c r="I27939" s="101"/>
    </row>
    <row r="27940" spans="8:9" x14ac:dyDescent="0.2">
      <c r="H27940" s="101"/>
      <c r="I27940" s="101"/>
    </row>
    <row r="27941" spans="8:9" x14ac:dyDescent="0.2">
      <c r="H27941" s="101"/>
      <c r="I27941" s="101"/>
    </row>
    <row r="27942" spans="8:9" x14ac:dyDescent="0.2">
      <c r="H27942" s="101"/>
      <c r="I27942" s="101"/>
    </row>
    <row r="27943" spans="8:9" x14ac:dyDescent="0.2">
      <c r="H27943" s="101"/>
      <c r="I27943" s="101"/>
    </row>
    <row r="27944" spans="8:9" x14ac:dyDescent="0.2">
      <c r="H27944" s="101"/>
      <c r="I27944" s="101"/>
    </row>
    <row r="27945" spans="8:9" x14ac:dyDescent="0.2">
      <c r="H27945" s="101"/>
      <c r="I27945" s="101"/>
    </row>
    <row r="27946" spans="8:9" x14ac:dyDescent="0.2">
      <c r="H27946" s="101"/>
      <c r="I27946" s="101"/>
    </row>
    <row r="27947" spans="8:9" x14ac:dyDescent="0.2">
      <c r="H27947" s="101"/>
      <c r="I27947" s="101"/>
    </row>
    <row r="27948" spans="8:9" x14ac:dyDescent="0.2">
      <c r="H27948" s="101"/>
      <c r="I27948" s="101"/>
    </row>
    <row r="27949" spans="8:9" x14ac:dyDescent="0.2">
      <c r="H27949" s="101"/>
      <c r="I27949" s="101"/>
    </row>
    <row r="27950" spans="8:9" x14ac:dyDescent="0.2">
      <c r="H27950" s="101"/>
      <c r="I27950" s="101"/>
    </row>
    <row r="27951" spans="8:9" x14ac:dyDescent="0.2">
      <c r="H27951" s="101"/>
      <c r="I27951" s="101"/>
    </row>
    <row r="27952" spans="8:9" x14ac:dyDescent="0.2">
      <c r="H27952" s="101"/>
      <c r="I27952" s="101"/>
    </row>
    <row r="27953" spans="8:9" x14ac:dyDescent="0.2">
      <c r="H27953" s="101"/>
      <c r="I27953" s="101"/>
    </row>
    <row r="27954" spans="8:9" x14ac:dyDescent="0.2">
      <c r="H27954" s="101"/>
      <c r="I27954" s="101"/>
    </row>
    <row r="27955" spans="8:9" x14ac:dyDescent="0.2">
      <c r="H27955" s="101"/>
      <c r="I27955" s="101"/>
    </row>
    <row r="27956" spans="8:9" x14ac:dyDescent="0.2">
      <c r="H27956" s="101"/>
      <c r="I27956" s="101"/>
    </row>
    <row r="27957" spans="8:9" x14ac:dyDescent="0.2">
      <c r="H27957" s="101"/>
      <c r="I27957" s="101"/>
    </row>
    <row r="27958" spans="8:9" x14ac:dyDescent="0.2">
      <c r="H27958" s="101"/>
      <c r="I27958" s="101"/>
    </row>
    <row r="27959" spans="8:9" x14ac:dyDescent="0.2">
      <c r="H27959" s="101"/>
      <c r="I27959" s="101"/>
    </row>
    <row r="27960" spans="8:9" x14ac:dyDescent="0.2">
      <c r="H27960" s="101"/>
      <c r="I27960" s="101"/>
    </row>
    <row r="27961" spans="8:9" x14ac:dyDescent="0.2">
      <c r="H27961" s="101"/>
      <c r="I27961" s="101"/>
    </row>
    <row r="27962" spans="8:9" x14ac:dyDescent="0.2">
      <c r="H27962" s="101"/>
      <c r="I27962" s="101"/>
    </row>
    <row r="27963" spans="8:9" x14ac:dyDescent="0.2">
      <c r="H27963" s="101"/>
      <c r="I27963" s="101"/>
    </row>
    <row r="27964" spans="8:9" x14ac:dyDescent="0.2">
      <c r="H27964" s="101"/>
      <c r="I27964" s="101"/>
    </row>
    <row r="27965" spans="8:9" x14ac:dyDescent="0.2">
      <c r="H27965" s="101"/>
      <c r="I27965" s="101"/>
    </row>
    <row r="27966" spans="8:9" x14ac:dyDescent="0.2">
      <c r="H27966" s="101"/>
      <c r="I27966" s="101"/>
    </row>
    <row r="27967" spans="8:9" x14ac:dyDescent="0.2">
      <c r="H27967" s="101"/>
      <c r="I27967" s="101"/>
    </row>
    <row r="27968" spans="8:9" x14ac:dyDescent="0.2">
      <c r="H27968" s="101"/>
      <c r="I27968" s="101"/>
    </row>
    <row r="27969" spans="8:9" x14ac:dyDescent="0.2">
      <c r="H27969" s="101"/>
      <c r="I27969" s="101"/>
    </row>
    <row r="27970" spans="8:9" x14ac:dyDescent="0.2">
      <c r="H27970" s="101"/>
      <c r="I27970" s="101"/>
    </row>
    <row r="27971" spans="8:9" x14ac:dyDescent="0.2">
      <c r="H27971" s="101"/>
      <c r="I27971" s="101"/>
    </row>
    <row r="27972" spans="8:9" x14ac:dyDescent="0.2">
      <c r="H27972" s="101"/>
      <c r="I27972" s="101"/>
    </row>
    <row r="27973" spans="8:9" x14ac:dyDescent="0.2">
      <c r="H27973" s="101"/>
      <c r="I27973" s="101"/>
    </row>
    <row r="27974" spans="8:9" x14ac:dyDescent="0.2">
      <c r="H27974" s="101"/>
      <c r="I27974" s="101"/>
    </row>
    <row r="27975" spans="8:9" x14ac:dyDescent="0.2">
      <c r="H27975" s="101"/>
      <c r="I27975" s="101"/>
    </row>
    <row r="27976" spans="8:9" x14ac:dyDescent="0.2">
      <c r="H27976" s="101"/>
      <c r="I27976" s="101"/>
    </row>
    <row r="27977" spans="8:9" x14ac:dyDescent="0.2">
      <c r="H27977" s="101"/>
      <c r="I27977" s="101"/>
    </row>
    <row r="27978" spans="8:9" x14ac:dyDescent="0.2">
      <c r="H27978" s="101"/>
      <c r="I27978" s="101"/>
    </row>
    <row r="27979" spans="8:9" x14ac:dyDescent="0.2">
      <c r="H27979" s="101"/>
      <c r="I27979" s="101"/>
    </row>
    <row r="27980" spans="8:9" x14ac:dyDescent="0.2">
      <c r="H27980" s="101"/>
      <c r="I27980" s="101"/>
    </row>
    <row r="27981" spans="8:9" x14ac:dyDescent="0.2">
      <c r="H27981" s="101"/>
      <c r="I27981" s="101"/>
    </row>
    <row r="27982" spans="8:9" x14ac:dyDescent="0.2">
      <c r="H27982" s="101"/>
      <c r="I27982" s="101"/>
    </row>
    <row r="27983" spans="8:9" x14ac:dyDescent="0.2">
      <c r="H27983" s="101"/>
      <c r="I27983" s="101"/>
    </row>
    <row r="27984" spans="8:9" x14ac:dyDescent="0.2">
      <c r="H27984" s="101"/>
      <c r="I27984" s="101"/>
    </row>
    <row r="27985" spans="8:9" x14ac:dyDescent="0.2">
      <c r="H27985" s="101"/>
      <c r="I27985" s="101"/>
    </row>
    <row r="27986" spans="8:9" x14ac:dyDescent="0.2">
      <c r="H27986" s="101"/>
      <c r="I27986" s="101"/>
    </row>
    <row r="27987" spans="8:9" x14ac:dyDescent="0.2">
      <c r="H27987" s="101"/>
      <c r="I27987" s="101"/>
    </row>
    <row r="27988" spans="8:9" x14ac:dyDescent="0.2">
      <c r="H27988" s="101"/>
      <c r="I27988" s="101"/>
    </row>
    <row r="27989" spans="8:9" x14ac:dyDescent="0.2">
      <c r="H27989" s="101"/>
      <c r="I27989" s="101"/>
    </row>
    <row r="27990" spans="8:9" x14ac:dyDescent="0.2">
      <c r="H27990" s="101"/>
      <c r="I27990" s="101"/>
    </row>
    <row r="27991" spans="8:9" x14ac:dyDescent="0.2">
      <c r="H27991" s="101"/>
      <c r="I27991" s="101"/>
    </row>
    <row r="27992" spans="8:9" x14ac:dyDescent="0.2">
      <c r="H27992" s="101"/>
      <c r="I27992" s="101"/>
    </row>
    <row r="27993" spans="8:9" x14ac:dyDescent="0.2">
      <c r="H27993" s="101"/>
      <c r="I27993" s="101"/>
    </row>
    <row r="27994" spans="8:9" x14ac:dyDescent="0.2">
      <c r="H27994" s="101"/>
      <c r="I27994" s="101"/>
    </row>
    <row r="27995" spans="8:9" x14ac:dyDescent="0.2">
      <c r="H27995" s="101"/>
      <c r="I27995" s="101"/>
    </row>
    <row r="27996" spans="8:9" x14ac:dyDescent="0.2">
      <c r="H27996" s="101"/>
      <c r="I27996" s="101"/>
    </row>
    <row r="27997" spans="8:9" x14ac:dyDescent="0.2">
      <c r="H27997" s="101"/>
      <c r="I27997" s="101"/>
    </row>
    <row r="27998" spans="8:9" x14ac:dyDescent="0.2">
      <c r="H27998" s="101"/>
      <c r="I27998" s="101"/>
    </row>
    <row r="27999" spans="8:9" x14ac:dyDescent="0.2">
      <c r="H27999" s="101"/>
      <c r="I27999" s="101"/>
    </row>
    <row r="28000" spans="8:9" x14ac:dyDescent="0.2">
      <c r="H28000" s="101"/>
      <c r="I28000" s="101"/>
    </row>
    <row r="28001" spans="8:9" x14ac:dyDescent="0.2">
      <c r="H28001" s="101"/>
      <c r="I28001" s="101"/>
    </row>
    <row r="28002" spans="8:9" x14ac:dyDescent="0.2">
      <c r="H28002" s="101"/>
      <c r="I28002" s="101"/>
    </row>
    <row r="28003" spans="8:9" x14ac:dyDescent="0.2">
      <c r="H28003" s="101"/>
      <c r="I28003" s="101"/>
    </row>
    <row r="28004" spans="8:9" x14ac:dyDescent="0.2">
      <c r="H28004" s="101"/>
      <c r="I28004" s="101"/>
    </row>
    <row r="28005" spans="8:9" x14ac:dyDescent="0.2">
      <c r="H28005" s="101"/>
      <c r="I28005" s="101"/>
    </row>
    <row r="28006" spans="8:9" x14ac:dyDescent="0.2">
      <c r="H28006" s="101"/>
      <c r="I28006" s="101"/>
    </row>
    <row r="28007" spans="8:9" x14ac:dyDescent="0.2">
      <c r="H28007" s="101"/>
      <c r="I28007" s="101"/>
    </row>
    <row r="28008" spans="8:9" x14ac:dyDescent="0.2">
      <c r="H28008" s="101"/>
      <c r="I28008" s="101"/>
    </row>
    <row r="28009" spans="8:9" x14ac:dyDescent="0.2">
      <c r="H28009" s="101"/>
      <c r="I28009" s="101"/>
    </row>
    <row r="28010" spans="8:9" x14ac:dyDescent="0.2">
      <c r="H28010" s="101"/>
      <c r="I28010" s="101"/>
    </row>
    <row r="28011" spans="8:9" x14ac:dyDescent="0.2">
      <c r="H28011" s="101"/>
      <c r="I28011" s="101"/>
    </row>
    <row r="28012" spans="8:9" x14ac:dyDescent="0.2">
      <c r="H28012" s="101"/>
      <c r="I28012" s="101"/>
    </row>
    <row r="28013" spans="8:9" x14ac:dyDescent="0.2">
      <c r="H28013" s="101"/>
      <c r="I28013" s="101"/>
    </row>
    <row r="28014" spans="8:9" x14ac:dyDescent="0.2">
      <c r="H28014" s="101"/>
      <c r="I28014" s="101"/>
    </row>
    <row r="28015" spans="8:9" x14ac:dyDescent="0.2">
      <c r="H28015" s="101"/>
      <c r="I28015" s="101"/>
    </row>
    <row r="28016" spans="8:9" x14ac:dyDescent="0.2">
      <c r="H28016" s="101"/>
      <c r="I28016" s="101"/>
    </row>
    <row r="28017" spans="8:9" x14ac:dyDescent="0.2">
      <c r="H28017" s="101"/>
      <c r="I28017" s="101"/>
    </row>
    <row r="28018" spans="8:9" x14ac:dyDescent="0.2">
      <c r="H28018" s="101"/>
      <c r="I28018" s="101"/>
    </row>
    <row r="28019" spans="8:9" x14ac:dyDescent="0.2">
      <c r="H28019" s="101"/>
      <c r="I28019" s="101"/>
    </row>
    <row r="28020" spans="8:9" x14ac:dyDescent="0.2">
      <c r="H28020" s="101"/>
      <c r="I28020" s="101"/>
    </row>
    <row r="28021" spans="8:9" x14ac:dyDescent="0.2">
      <c r="H28021" s="101"/>
      <c r="I28021" s="101"/>
    </row>
    <row r="28022" spans="8:9" x14ac:dyDescent="0.2">
      <c r="H28022" s="101"/>
      <c r="I28022" s="101"/>
    </row>
    <row r="28023" spans="8:9" x14ac:dyDescent="0.2">
      <c r="H28023" s="101"/>
      <c r="I28023" s="101"/>
    </row>
    <row r="28024" spans="8:9" x14ac:dyDescent="0.2">
      <c r="H28024" s="101"/>
      <c r="I28024" s="101"/>
    </row>
    <row r="28025" spans="8:9" x14ac:dyDescent="0.2">
      <c r="H28025" s="101"/>
      <c r="I28025" s="101"/>
    </row>
    <row r="28026" spans="8:9" x14ac:dyDescent="0.2">
      <c r="H28026" s="101"/>
      <c r="I28026" s="101"/>
    </row>
    <row r="28027" spans="8:9" x14ac:dyDescent="0.2">
      <c r="H28027" s="101"/>
      <c r="I28027" s="101"/>
    </row>
    <row r="28028" spans="8:9" x14ac:dyDescent="0.2">
      <c r="H28028" s="101"/>
      <c r="I28028" s="101"/>
    </row>
    <row r="28029" spans="8:9" x14ac:dyDescent="0.2">
      <c r="H28029" s="101"/>
      <c r="I28029" s="101"/>
    </row>
    <row r="28030" spans="8:9" x14ac:dyDescent="0.2">
      <c r="H28030" s="101"/>
      <c r="I28030" s="101"/>
    </row>
    <row r="28031" spans="8:9" x14ac:dyDescent="0.2">
      <c r="H28031" s="101"/>
      <c r="I28031" s="101"/>
    </row>
    <row r="28032" spans="8:9" x14ac:dyDescent="0.2">
      <c r="H28032" s="101"/>
      <c r="I28032" s="101"/>
    </row>
    <row r="28033" spans="8:9" x14ac:dyDescent="0.2">
      <c r="H28033" s="101"/>
      <c r="I28033" s="101"/>
    </row>
    <row r="28034" spans="8:9" x14ac:dyDescent="0.2">
      <c r="H28034" s="101"/>
      <c r="I28034" s="101"/>
    </row>
    <row r="28035" spans="8:9" x14ac:dyDescent="0.2">
      <c r="H28035" s="101"/>
      <c r="I28035" s="101"/>
    </row>
    <row r="28036" spans="8:9" x14ac:dyDescent="0.2">
      <c r="H28036" s="101"/>
      <c r="I28036" s="101"/>
    </row>
    <row r="28037" spans="8:9" x14ac:dyDescent="0.2">
      <c r="H28037" s="101"/>
      <c r="I28037" s="101"/>
    </row>
    <row r="28038" spans="8:9" x14ac:dyDescent="0.2">
      <c r="H28038" s="101"/>
      <c r="I28038" s="101"/>
    </row>
    <row r="28039" spans="8:9" x14ac:dyDescent="0.2">
      <c r="H28039" s="101"/>
      <c r="I28039" s="101"/>
    </row>
    <row r="28040" spans="8:9" x14ac:dyDescent="0.2">
      <c r="H28040" s="101"/>
      <c r="I28040" s="101"/>
    </row>
    <row r="28041" spans="8:9" x14ac:dyDescent="0.2">
      <c r="H28041" s="101"/>
      <c r="I28041" s="101"/>
    </row>
    <row r="28042" spans="8:9" x14ac:dyDescent="0.2">
      <c r="H28042" s="101"/>
      <c r="I28042" s="101"/>
    </row>
    <row r="28043" spans="8:9" x14ac:dyDescent="0.2">
      <c r="H28043" s="101"/>
      <c r="I28043" s="101"/>
    </row>
    <row r="28044" spans="8:9" x14ac:dyDescent="0.2">
      <c r="H28044" s="101"/>
      <c r="I28044" s="101"/>
    </row>
    <row r="28045" spans="8:9" x14ac:dyDescent="0.2">
      <c r="H28045" s="101"/>
      <c r="I28045" s="101"/>
    </row>
    <row r="28046" spans="8:9" x14ac:dyDescent="0.2">
      <c r="H28046" s="101"/>
      <c r="I28046" s="101"/>
    </row>
    <row r="28047" spans="8:9" x14ac:dyDescent="0.2">
      <c r="H28047" s="101"/>
      <c r="I28047" s="101"/>
    </row>
    <row r="28048" spans="8:9" x14ac:dyDescent="0.2">
      <c r="H28048" s="101"/>
      <c r="I28048" s="101"/>
    </row>
    <row r="28049" spans="8:9" x14ac:dyDescent="0.2">
      <c r="H28049" s="101"/>
      <c r="I28049" s="101"/>
    </row>
    <row r="28050" spans="8:9" x14ac:dyDescent="0.2">
      <c r="H28050" s="101"/>
      <c r="I28050" s="101"/>
    </row>
    <row r="28051" spans="8:9" x14ac:dyDescent="0.2">
      <c r="H28051" s="101"/>
      <c r="I28051" s="101"/>
    </row>
    <row r="28052" spans="8:9" x14ac:dyDescent="0.2">
      <c r="H28052" s="101"/>
      <c r="I28052" s="101"/>
    </row>
    <row r="28053" spans="8:9" x14ac:dyDescent="0.2">
      <c r="H28053" s="101"/>
      <c r="I28053" s="101"/>
    </row>
    <row r="28054" spans="8:9" x14ac:dyDescent="0.2">
      <c r="H28054" s="101"/>
      <c r="I28054" s="101"/>
    </row>
    <row r="28055" spans="8:9" x14ac:dyDescent="0.2">
      <c r="H28055" s="101"/>
      <c r="I28055" s="101"/>
    </row>
    <row r="28056" spans="8:9" x14ac:dyDescent="0.2">
      <c r="H28056" s="101"/>
      <c r="I28056" s="101"/>
    </row>
    <row r="28057" spans="8:9" x14ac:dyDescent="0.2">
      <c r="H28057" s="101"/>
      <c r="I28057" s="101"/>
    </row>
    <row r="28058" spans="8:9" x14ac:dyDescent="0.2">
      <c r="H28058" s="101"/>
      <c r="I28058" s="101"/>
    </row>
    <row r="28059" spans="8:9" x14ac:dyDescent="0.2">
      <c r="H28059" s="101"/>
      <c r="I28059" s="101"/>
    </row>
    <row r="28060" spans="8:9" x14ac:dyDescent="0.2">
      <c r="H28060" s="101"/>
      <c r="I28060" s="101"/>
    </row>
    <row r="28061" spans="8:9" x14ac:dyDescent="0.2">
      <c r="H28061" s="101"/>
      <c r="I28061" s="101"/>
    </row>
    <row r="28062" spans="8:9" x14ac:dyDescent="0.2">
      <c r="H28062" s="101"/>
      <c r="I28062" s="101"/>
    </row>
    <row r="28063" spans="8:9" x14ac:dyDescent="0.2">
      <c r="H28063" s="101"/>
      <c r="I28063" s="101"/>
    </row>
    <row r="28064" spans="8:9" x14ac:dyDescent="0.2">
      <c r="H28064" s="101"/>
      <c r="I28064" s="101"/>
    </row>
    <row r="28065" spans="8:9" x14ac:dyDescent="0.2">
      <c r="H28065" s="101"/>
      <c r="I28065" s="101"/>
    </row>
    <row r="28066" spans="8:9" x14ac:dyDescent="0.2">
      <c r="H28066" s="101"/>
      <c r="I28066" s="101"/>
    </row>
    <row r="28067" spans="8:9" x14ac:dyDescent="0.2">
      <c r="H28067" s="101"/>
      <c r="I28067" s="101"/>
    </row>
    <row r="28068" spans="8:9" x14ac:dyDescent="0.2">
      <c r="H28068" s="101"/>
      <c r="I28068" s="101"/>
    </row>
    <row r="28069" spans="8:9" x14ac:dyDescent="0.2">
      <c r="H28069" s="101"/>
      <c r="I28069" s="101"/>
    </row>
    <row r="28070" spans="8:9" x14ac:dyDescent="0.2">
      <c r="H28070" s="101"/>
      <c r="I28070" s="101"/>
    </row>
    <row r="28071" spans="8:9" x14ac:dyDescent="0.2">
      <c r="H28071" s="101"/>
      <c r="I28071" s="101"/>
    </row>
    <row r="28072" spans="8:9" x14ac:dyDescent="0.2">
      <c r="H28072" s="101"/>
      <c r="I28072" s="101"/>
    </row>
    <row r="28073" spans="8:9" x14ac:dyDescent="0.2">
      <c r="H28073" s="101"/>
      <c r="I28073" s="101"/>
    </row>
    <row r="28074" spans="8:9" x14ac:dyDescent="0.2">
      <c r="H28074" s="101"/>
      <c r="I28074" s="101"/>
    </row>
    <row r="28075" spans="8:9" x14ac:dyDescent="0.2">
      <c r="H28075" s="101"/>
      <c r="I28075" s="101"/>
    </row>
    <row r="28076" spans="8:9" x14ac:dyDescent="0.2">
      <c r="H28076" s="101"/>
      <c r="I28076" s="101"/>
    </row>
    <row r="28077" spans="8:9" x14ac:dyDescent="0.2">
      <c r="H28077" s="101"/>
      <c r="I28077" s="101"/>
    </row>
    <row r="28078" spans="8:9" x14ac:dyDescent="0.2">
      <c r="H28078" s="101"/>
      <c r="I28078" s="101"/>
    </row>
    <row r="28079" spans="8:9" x14ac:dyDescent="0.2">
      <c r="H28079" s="101"/>
      <c r="I28079" s="101"/>
    </row>
    <row r="28080" spans="8:9" x14ac:dyDescent="0.2">
      <c r="H28080" s="101"/>
      <c r="I28080" s="101"/>
    </row>
    <row r="28081" spans="8:9" x14ac:dyDescent="0.2">
      <c r="H28081" s="101"/>
      <c r="I28081" s="101"/>
    </row>
    <row r="28082" spans="8:9" x14ac:dyDescent="0.2">
      <c r="H28082" s="101"/>
      <c r="I28082" s="101"/>
    </row>
    <row r="28083" spans="8:9" x14ac:dyDescent="0.2">
      <c r="H28083" s="101"/>
      <c r="I28083" s="101"/>
    </row>
    <row r="28084" spans="8:9" x14ac:dyDescent="0.2">
      <c r="H28084" s="101"/>
      <c r="I28084" s="101"/>
    </row>
    <row r="28085" spans="8:9" x14ac:dyDescent="0.2">
      <c r="H28085" s="101"/>
      <c r="I28085" s="101"/>
    </row>
    <row r="28086" spans="8:9" x14ac:dyDescent="0.2">
      <c r="H28086" s="101"/>
      <c r="I28086" s="101"/>
    </row>
    <row r="28087" spans="8:9" x14ac:dyDescent="0.2">
      <c r="H28087" s="101"/>
      <c r="I28087" s="101"/>
    </row>
    <row r="28088" spans="8:9" x14ac:dyDescent="0.2">
      <c r="H28088" s="101"/>
      <c r="I28088" s="101"/>
    </row>
    <row r="28089" spans="8:9" x14ac:dyDescent="0.2">
      <c r="H28089" s="101"/>
      <c r="I28089" s="101"/>
    </row>
    <row r="28090" spans="8:9" x14ac:dyDescent="0.2">
      <c r="H28090" s="101"/>
      <c r="I28090" s="101"/>
    </row>
    <row r="28091" spans="8:9" x14ac:dyDescent="0.2">
      <c r="H28091" s="101"/>
      <c r="I28091" s="101"/>
    </row>
    <row r="28092" spans="8:9" x14ac:dyDescent="0.2">
      <c r="H28092" s="101"/>
      <c r="I28092" s="101"/>
    </row>
    <row r="28093" spans="8:9" x14ac:dyDescent="0.2">
      <c r="H28093" s="101"/>
      <c r="I28093" s="101"/>
    </row>
    <row r="28094" spans="8:9" x14ac:dyDescent="0.2">
      <c r="H28094" s="101"/>
      <c r="I28094" s="101"/>
    </row>
    <row r="28095" spans="8:9" x14ac:dyDescent="0.2">
      <c r="H28095" s="101"/>
      <c r="I28095" s="101"/>
    </row>
    <row r="28096" spans="8:9" x14ac:dyDescent="0.2">
      <c r="H28096" s="101"/>
      <c r="I28096" s="101"/>
    </row>
    <row r="28097" spans="8:9" x14ac:dyDescent="0.2">
      <c r="H28097" s="101"/>
      <c r="I28097" s="101"/>
    </row>
    <row r="28098" spans="8:9" x14ac:dyDescent="0.2">
      <c r="H28098" s="101"/>
      <c r="I28098" s="101"/>
    </row>
    <row r="28099" spans="8:9" x14ac:dyDescent="0.2">
      <c r="H28099" s="101"/>
      <c r="I28099" s="101"/>
    </row>
    <row r="28100" spans="8:9" x14ac:dyDescent="0.2">
      <c r="H28100" s="101"/>
      <c r="I28100" s="101"/>
    </row>
    <row r="28101" spans="8:9" x14ac:dyDescent="0.2">
      <c r="H28101" s="101"/>
      <c r="I28101" s="101"/>
    </row>
    <row r="28102" spans="8:9" x14ac:dyDescent="0.2">
      <c r="H28102" s="101"/>
      <c r="I28102" s="101"/>
    </row>
    <row r="28103" spans="8:9" x14ac:dyDescent="0.2">
      <c r="H28103" s="101"/>
      <c r="I28103" s="101"/>
    </row>
    <row r="28104" spans="8:9" x14ac:dyDescent="0.2">
      <c r="H28104" s="101"/>
      <c r="I28104" s="101"/>
    </row>
    <row r="28105" spans="8:9" x14ac:dyDescent="0.2">
      <c r="H28105" s="101"/>
      <c r="I28105" s="101"/>
    </row>
    <row r="28106" spans="8:9" x14ac:dyDescent="0.2">
      <c r="H28106" s="101"/>
      <c r="I28106" s="101"/>
    </row>
    <row r="28107" spans="8:9" x14ac:dyDescent="0.2">
      <c r="H28107" s="101"/>
      <c r="I28107" s="101"/>
    </row>
    <row r="28108" spans="8:9" x14ac:dyDescent="0.2">
      <c r="H28108" s="101"/>
      <c r="I28108" s="101"/>
    </row>
    <row r="28109" spans="8:9" x14ac:dyDescent="0.2">
      <c r="H28109" s="101"/>
      <c r="I28109" s="101"/>
    </row>
    <row r="28110" spans="8:9" x14ac:dyDescent="0.2">
      <c r="H28110" s="101"/>
      <c r="I28110" s="101"/>
    </row>
    <row r="28111" spans="8:9" x14ac:dyDescent="0.2">
      <c r="H28111" s="101"/>
      <c r="I28111" s="101"/>
    </row>
    <row r="28112" spans="8:9" x14ac:dyDescent="0.2">
      <c r="H28112" s="101"/>
      <c r="I28112" s="101"/>
    </row>
    <row r="28113" spans="8:9" x14ac:dyDescent="0.2">
      <c r="H28113" s="101"/>
      <c r="I28113" s="101"/>
    </row>
    <row r="28114" spans="8:9" x14ac:dyDescent="0.2">
      <c r="H28114" s="101"/>
      <c r="I28114" s="101"/>
    </row>
    <row r="28115" spans="8:9" x14ac:dyDescent="0.2">
      <c r="H28115" s="101"/>
      <c r="I28115" s="101"/>
    </row>
    <row r="28116" spans="8:9" x14ac:dyDescent="0.2">
      <c r="H28116" s="101"/>
      <c r="I28116" s="101"/>
    </row>
    <row r="28117" spans="8:9" x14ac:dyDescent="0.2">
      <c r="H28117" s="101"/>
      <c r="I28117" s="101"/>
    </row>
    <row r="28118" spans="8:9" x14ac:dyDescent="0.2">
      <c r="H28118" s="101"/>
      <c r="I28118" s="101"/>
    </row>
    <row r="28119" spans="8:9" x14ac:dyDescent="0.2">
      <c r="H28119" s="101"/>
      <c r="I28119" s="101"/>
    </row>
    <row r="28120" spans="8:9" x14ac:dyDescent="0.2">
      <c r="H28120" s="101"/>
      <c r="I28120" s="101"/>
    </row>
    <row r="28121" spans="8:9" x14ac:dyDescent="0.2">
      <c r="H28121" s="101"/>
      <c r="I28121" s="101"/>
    </row>
    <row r="28122" spans="8:9" x14ac:dyDescent="0.2">
      <c r="H28122" s="101"/>
      <c r="I28122" s="101"/>
    </row>
    <row r="28123" spans="8:9" x14ac:dyDescent="0.2">
      <c r="H28123" s="101"/>
      <c r="I28123" s="101"/>
    </row>
    <row r="28124" spans="8:9" x14ac:dyDescent="0.2">
      <c r="H28124" s="101"/>
      <c r="I28124" s="101"/>
    </row>
    <row r="28125" spans="8:9" x14ac:dyDescent="0.2">
      <c r="H28125" s="101"/>
      <c r="I28125" s="101"/>
    </row>
    <row r="28126" spans="8:9" x14ac:dyDescent="0.2">
      <c r="H28126" s="101"/>
      <c r="I28126" s="101"/>
    </row>
    <row r="28127" spans="8:9" x14ac:dyDescent="0.2">
      <c r="H28127" s="101"/>
      <c r="I28127" s="101"/>
    </row>
    <row r="28128" spans="8:9" x14ac:dyDescent="0.2">
      <c r="H28128" s="101"/>
      <c r="I28128" s="101"/>
    </row>
    <row r="28129" spans="8:9" x14ac:dyDescent="0.2">
      <c r="H28129" s="101"/>
      <c r="I28129" s="101"/>
    </row>
    <row r="28130" spans="8:9" x14ac:dyDescent="0.2">
      <c r="H28130" s="101"/>
      <c r="I28130" s="101"/>
    </row>
    <row r="28131" spans="8:9" x14ac:dyDescent="0.2">
      <c r="H28131" s="101"/>
      <c r="I28131" s="101"/>
    </row>
    <row r="28132" spans="8:9" x14ac:dyDescent="0.2">
      <c r="H28132" s="101"/>
      <c r="I28132" s="101"/>
    </row>
    <row r="28133" spans="8:9" x14ac:dyDescent="0.2">
      <c r="H28133" s="101"/>
      <c r="I28133" s="101"/>
    </row>
    <row r="28134" spans="8:9" x14ac:dyDescent="0.2">
      <c r="H28134" s="101"/>
      <c r="I28134" s="101"/>
    </row>
    <row r="28135" spans="8:9" x14ac:dyDescent="0.2">
      <c r="H28135" s="101"/>
      <c r="I28135" s="101"/>
    </row>
    <row r="28136" spans="8:9" x14ac:dyDescent="0.2">
      <c r="H28136" s="101"/>
      <c r="I28136" s="101"/>
    </row>
    <row r="28137" spans="8:9" x14ac:dyDescent="0.2">
      <c r="H28137" s="101"/>
      <c r="I28137" s="101"/>
    </row>
    <row r="28138" spans="8:9" x14ac:dyDescent="0.2">
      <c r="H28138" s="101"/>
      <c r="I28138" s="101"/>
    </row>
    <row r="28139" spans="8:9" x14ac:dyDescent="0.2">
      <c r="H28139" s="101"/>
      <c r="I28139" s="101"/>
    </row>
    <row r="28140" spans="8:9" x14ac:dyDescent="0.2">
      <c r="H28140" s="101"/>
      <c r="I28140" s="101"/>
    </row>
    <row r="28141" spans="8:9" x14ac:dyDescent="0.2">
      <c r="H28141" s="101"/>
      <c r="I28141" s="101"/>
    </row>
    <row r="28142" spans="8:9" x14ac:dyDescent="0.2">
      <c r="H28142" s="101"/>
      <c r="I28142" s="101"/>
    </row>
    <row r="28143" spans="8:9" x14ac:dyDescent="0.2">
      <c r="H28143" s="101"/>
      <c r="I28143" s="101"/>
    </row>
    <row r="28144" spans="8:9" x14ac:dyDescent="0.2">
      <c r="H28144" s="101"/>
      <c r="I28144" s="101"/>
    </row>
    <row r="28145" spans="8:9" x14ac:dyDescent="0.2">
      <c r="H28145" s="101"/>
      <c r="I28145" s="101"/>
    </row>
    <row r="28146" spans="8:9" x14ac:dyDescent="0.2">
      <c r="H28146" s="101"/>
      <c r="I28146" s="101"/>
    </row>
    <row r="28147" spans="8:9" x14ac:dyDescent="0.2">
      <c r="H28147" s="101"/>
      <c r="I28147" s="101"/>
    </row>
    <row r="28148" spans="8:9" x14ac:dyDescent="0.2">
      <c r="H28148" s="101"/>
      <c r="I28148" s="101"/>
    </row>
    <row r="28149" spans="8:9" x14ac:dyDescent="0.2">
      <c r="H28149" s="101"/>
      <c r="I28149" s="101"/>
    </row>
    <row r="28150" spans="8:9" x14ac:dyDescent="0.2">
      <c r="H28150" s="101"/>
      <c r="I28150" s="101"/>
    </row>
    <row r="28151" spans="8:9" x14ac:dyDescent="0.2">
      <c r="H28151" s="101"/>
      <c r="I28151" s="101"/>
    </row>
    <row r="28152" spans="8:9" x14ac:dyDescent="0.2">
      <c r="H28152" s="101"/>
      <c r="I28152" s="101"/>
    </row>
    <row r="28153" spans="8:9" x14ac:dyDescent="0.2">
      <c r="H28153" s="101"/>
      <c r="I28153" s="101"/>
    </row>
    <row r="28154" spans="8:9" x14ac:dyDescent="0.2">
      <c r="H28154" s="101"/>
      <c r="I28154" s="101"/>
    </row>
    <row r="28155" spans="8:9" x14ac:dyDescent="0.2">
      <c r="H28155" s="101"/>
      <c r="I28155" s="101"/>
    </row>
    <row r="28156" spans="8:9" x14ac:dyDescent="0.2">
      <c r="H28156" s="101"/>
      <c r="I28156" s="101"/>
    </row>
    <row r="28157" spans="8:9" x14ac:dyDescent="0.2">
      <c r="H28157" s="101"/>
      <c r="I28157" s="101"/>
    </row>
    <row r="28158" spans="8:9" x14ac:dyDescent="0.2">
      <c r="H28158" s="101"/>
      <c r="I28158" s="101"/>
    </row>
    <row r="28159" spans="8:9" x14ac:dyDescent="0.2">
      <c r="H28159" s="101"/>
      <c r="I28159" s="101"/>
    </row>
    <row r="28160" spans="8:9" x14ac:dyDescent="0.2">
      <c r="H28160" s="101"/>
      <c r="I28160" s="101"/>
    </row>
    <row r="28161" spans="8:9" x14ac:dyDescent="0.2">
      <c r="H28161" s="101"/>
      <c r="I28161" s="101"/>
    </row>
    <row r="28162" spans="8:9" x14ac:dyDescent="0.2">
      <c r="H28162" s="101"/>
      <c r="I28162" s="101"/>
    </row>
    <row r="28163" spans="8:9" x14ac:dyDescent="0.2">
      <c r="H28163" s="101"/>
      <c r="I28163" s="101"/>
    </row>
    <row r="28164" spans="8:9" x14ac:dyDescent="0.2">
      <c r="H28164" s="101"/>
      <c r="I28164" s="101"/>
    </row>
    <row r="28165" spans="8:9" x14ac:dyDescent="0.2">
      <c r="H28165" s="101"/>
      <c r="I28165" s="101"/>
    </row>
    <row r="28166" spans="8:9" x14ac:dyDescent="0.2">
      <c r="H28166" s="101"/>
      <c r="I28166" s="101"/>
    </row>
    <row r="28167" spans="8:9" x14ac:dyDescent="0.2">
      <c r="H28167" s="101"/>
      <c r="I28167" s="101"/>
    </row>
    <row r="28168" spans="8:9" x14ac:dyDescent="0.2">
      <c r="H28168" s="101"/>
      <c r="I28168" s="101"/>
    </row>
    <row r="28169" spans="8:9" x14ac:dyDescent="0.2">
      <c r="H28169" s="101"/>
      <c r="I28169" s="101"/>
    </row>
    <row r="28170" spans="8:9" x14ac:dyDescent="0.2">
      <c r="H28170" s="101"/>
      <c r="I28170" s="101"/>
    </row>
    <row r="28171" spans="8:9" x14ac:dyDescent="0.2">
      <c r="H28171" s="101"/>
      <c r="I28171" s="101"/>
    </row>
    <row r="28172" spans="8:9" x14ac:dyDescent="0.2">
      <c r="H28172" s="101"/>
      <c r="I28172" s="101"/>
    </row>
    <row r="28173" spans="8:9" x14ac:dyDescent="0.2">
      <c r="H28173" s="101"/>
      <c r="I28173" s="101"/>
    </row>
    <row r="28174" spans="8:9" x14ac:dyDescent="0.2">
      <c r="H28174" s="101"/>
      <c r="I28174" s="101"/>
    </row>
    <row r="28175" spans="8:9" x14ac:dyDescent="0.2">
      <c r="H28175" s="101"/>
      <c r="I28175" s="101"/>
    </row>
    <row r="28176" spans="8:9" x14ac:dyDescent="0.2">
      <c r="H28176" s="101"/>
      <c r="I28176" s="101"/>
    </row>
    <row r="28177" spans="8:9" x14ac:dyDescent="0.2">
      <c r="H28177" s="101"/>
      <c r="I28177" s="101"/>
    </row>
    <row r="28178" spans="8:9" x14ac:dyDescent="0.2">
      <c r="H28178" s="101"/>
      <c r="I28178" s="101"/>
    </row>
    <row r="28179" spans="8:9" x14ac:dyDescent="0.2">
      <c r="H28179" s="101"/>
      <c r="I28179" s="101"/>
    </row>
    <row r="28180" spans="8:9" x14ac:dyDescent="0.2">
      <c r="H28180" s="101"/>
      <c r="I28180" s="101"/>
    </row>
    <row r="28181" spans="8:9" x14ac:dyDescent="0.2">
      <c r="H28181" s="101"/>
      <c r="I28181" s="101"/>
    </row>
    <row r="28182" spans="8:9" x14ac:dyDescent="0.2">
      <c r="H28182" s="101"/>
      <c r="I28182" s="101"/>
    </row>
    <row r="28183" spans="8:9" x14ac:dyDescent="0.2">
      <c r="H28183" s="101"/>
      <c r="I28183" s="101"/>
    </row>
    <row r="28184" spans="8:9" x14ac:dyDescent="0.2">
      <c r="H28184" s="101"/>
      <c r="I28184" s="101"/>
    </row>
    <row r="28185" spans="8:9" x14ac:dyDescent="0.2">
      <c r="H28185" s="101"/>
      <c r="I28185" s="101"/>
    </row>
    <row r="28186" spans="8:9" x14ac:dyDescent="0.2">
      <c r="H28186" s="101"/>
      <c r="I28186" s="101"/>
    </row>
    <row r="28187" spans="8:9" x14ac:dyDescent="0.2">
      <c r="H28187" s="101"/>
      <c r="I28187" s="101"/>
    </row>
    <row r="28188" spans="8:9" x14ac:dyDescent="0.2">
      <c r="H28188" s="101"/>
      <c r="I28188" s="101"/>
    </row>
    <row r="28189" spans="8:9" x14ac:dyDescent="0.2">
      <c r="H28189" s="101"/>
      <c r="I28189" s="101"/>
    </row>
    <row r="28190" spans="8:9" x14ac:dyDescent="0.2">
      <c r="H28190" s="101"/>
      <c r="I28190" s="101"/>
    </row>
    <row r="28191" spans="8:9" x14ac:dyDescent="0.2">
      <c r="H28191" s="101"/>
      <c r="I28191" s="101"/>
    </row>
    <row r="28192" spans="8:9" x14ac:dyDescent="0.2">
      <c r="H28192" s="101"/>
      <c r="I28192" s="101"/>
    </row>
    <row r="28193" spans="8:9" x14ac:dyDescent="0.2">
      <c r="H28193" s="101"/>
      <c r="I28193" s="101"/>
    </row>
    <row r="28194" spans="8:9" x14ac:dyDescent="0.2">
      <c r="H28194" s="101"/>
      <c r="I28194" s="101"/>
    </row>
    <row r="28195" spans="8:9" x14ac:dyDescent="0.2">
      <c r="H28195" s="101"/>
      <c r="I28195" s="101"/>
    </row>
    <row r="28196" spans="8:9" x14ac:dyDescent="0.2">
      <c r="H28196" s="101"/>
      <c r="I28196" s="101"/>
    </row>
    <row r="28197" spans="8:9" x14ac:dyDescent="0.2">
      <c r="H28197" s="101"/>
      <c r="I28197" s="101"/>
    </row>
    <row r="28198" spans="8:9" x14ac:dyDescent="0.2">
      <c r="H28198" s="101"/>
      <c r="I28198" s="101"/>
    </row>
    <row r="28199" spans="8:9" x14ac:dyDescent="0.2">
      <c r="H28199" s="101"/>
      <c r="I28199" s="101"/>
    </row>
    <row r="28200" spans="8:9" x14ac:dyDescent="0.2">
      <c r="H28200" s="101"/>
      <c r="I28200" s="101"/>
    </row>
    <row r="28201" spans="8:9" x14ac:dyDescent="0.2">
      <c r="H28201" s="101"/>
      <c r="I28201" s="101"/>
    </row>
    <row r="28202" spans="8:9" x14ac:dyDescent="0.2">
      <c r="H28202" s="101"/>
      <c r="I28202" s="101"/>
    </row>
    <row r="28203" spans="8:9" x14ac:dyDescent="0.2">
      <c r="H28203" s="101"/>
      <c r="I28203" s="101"/>
    </row>
    <row r="28204" spans="8:9" x14ac:dyDescent="0.2">
      <c r="H28204" s="101"/>
      <c r="I28204" s="101"/>
    </row>
    <row r="28205" spans="8:9" x14ac:dyDescent="0.2">
      <c r="H28205" s="101"/>
      <c r="I28205" s="101"/>
    </row>
    <row r="28206" spans="8:9" x14ac:dyDescent="0.2">
      <c r="H28206" s="101"/>
      <c r="I28206" s="101"/>
    </row>
    <row r="28207" spans="8:9" x14ac:dyDescent="0.2">
      <c r="H28207" s="101"/>
      <c r="I28207" s="101"/>
    </row>
    <row r="28208" spans="8:9" x14ac:dyDescent="0.2">
      <c r="H28208" s="101"/>
      <c r="I28208" s="101"/>
    </row>
    <row r="28209" spans="8:9" x14ac:dyDescent="0.2">
      <c r="H28209" s="101"/>
      <c r="I28209" s="101"/>
    </row>
    <row r="28210" spans="8:9" x14ac:dyDescent="0.2">
      <c r="H28210" s="101"/>
      <c r="I28210" s="101"/>
    </row>
    <row r="28211" spans="8:9" x14ac:dyDescent="0.2">
      <c r="H28211" s="101"/>
      <c r="I28211" s="101"/>
    </row>
    <row r="28212" spans="8:9" x14ac:dyDescent="0.2">
      <c r="H28212" s="101"/>
      <c r="I28212" s="101"/>
    </row>
    <row r="28213" spans="8:9" x14ac:dyDescent="0.2">
      <c r="H28213" s="101"/>
      <c r="I28213" s="101"/>
    </row>
    <row r="28214" spans="8:9" x14ac:dyDescent="0.2">
      <c r="H28214" s="101"/>
      <c r="I28214" s="101"/>
    </row>
    <row r="28215" spans="8:9" x14ac:dyDescent="0.2">
      <c r="H28215" s="101"/>
      <c r="I28215" s="101"/>
    </row>
    <row r="28216" spans="8:9" x14ac:dyDescent="0.2">
      <c r="H28216" s="101"/>
      <c r="I28216" s="101"/>
    </row>
    <row r="28217" spans="8:9" x14ac:dyDescent="0.2">
      <c r="H28217" s="101"/>
      <c r="I28217" s="101"/>
    </row>
    <row r="28218" spans="8:9" x14ac:dyDescent="0.2">
      <c r="H28218" s="101"/>
      <c r="I28218" s="101"/>
    </row>
    <row r="28219" spans="8:9" x14ac:dyDescent="0.2">
      <c r="H28219" s="101"/>
      <c r="I28219" s="101"/>
    </row>
    <row r="28220" spans="8:9" x14ac:dyDescent="0.2">
      <c r="H28220" s="101"/>
      <c r="I28220" s="101"/>
    </row>
    <row r="28221" spans="8:9" x14ac:dyDescent="0.2">
      <c r="H28221" s="101"/>
      <c r="I28221" s="101"/>
    </row>
    <row r="28222" spans="8:9" x14ac:dyDescent="0.2">
      <c r="H28222" s="101"/>
      <c r="I28222" s="101"/>
    </row>
    <row r="28223" spans="8:9" x14ac:dyDescent="0.2">
      <c r="H28223" s="101"/>
      <c r="I28223" s="101"/>
    </row>
    <row r="28224" spans="8:9" x14ac:dyDescent="0.2">
      <c r="H28224" s="101"/>
      <c r="I28224" s="101"/>
    </row>
    <row r="28225" spans="8:9" x14ac:dyDescent="0.2">
      <c r="H28225" s="101"/>
      <c r="I28225" s="101"/>
    </row>
    <row r="28226" spans="8:9" x14ac:dyDescent="0.2">
      <c r="H28226" s="101"/>
      <c r="I28226" s="101"/>
    </row>
    <row r="28227" spans="8:9" x14ac:dyDescent="0.2">
      <c r="H28227" s="101"/>
      <c r="I28227" s="101"/>
    </row>
    <row r="28228" spans="8:9" x14ac:dyDescent="0.2">
      <c r="H28228" s="101"/>
      <c r="I28228" s="101"/>
    </row>
    <row r="28229" spans="8:9" x14ac:dyDescent="0.2">
      <c r="H28229" s="101"/>
      <c r="I28229" s="101"/>
    </row>
    <row r="28230" spans="8:9" x14ac:dyDescent="0.2">
      <c r="H28230" s="101"/>
      <c r="I28230" s="101"/>
    </row>
    <row r="28231" spans="8:9" x14ac:dyDescent="0.2">
      <c r="H28231" s="101"/>
      <c r="I28231" s="101"/>
    </row>
    <row r="28232" spans="8:9" x14ac:dyDescent="0.2">
      <c r="H28232" s="101"/>
      <c r="I28232" s="101"/>
    </row>
    <row r="28233" spans="8:9" x14ac:dyDescent="0.2">
      <c r="H28233" s="101"/>
      <c r="I28233" s="101"/>
    </row>
    <row r="28234" spans="8:9" x14ac:dyDescent="0.2">
      <c r="H28234" s="101"/>
      <c r="I28234" s="101"/>
    </row>
    <row r="28235" spans="8:9" x14ac:dyDescent="0.2">
      <c r="H28235" s="101"/>
      <c r="I28235" s="101"/>
    </row>
    <row r="28236" spans="8:9" x14ac:dyDescent="0.2">
      <c r="H28236" s="101"/>
      <c r="I28236" s="101"/>
    </row>
    <row r="28237" spans="8:9" x14ac:dyDescent="0.2">
      <c r="H28237" s="101"/>
      <c r="I28237" s="101"/>
    </row>
    <row r="28238" spans="8:9" x14ac:dyDescent="0.2">
      <c r="H28238" s="101"/>
      <c r="I28238" s="101"/>
    </row>
    <row r="28239" spans="8:9" x14ac:dyDescent="0.2">
      <c r="H28239" s="101"/>
      <c r="I28239" s="101"/>
    </row>
    <row r="28240" spans="8:9" x14ac:dyDescent="0.2">
      <c r="H28240" s="101"/>
      <c r="I28240" s="101"/>
    </row>
    <row r="28241" spans="8:9" x14ac:dyDescent="0.2">
      <c r="H28241" s="101"/>
      <c r="I28241" s="101"/>
    </row>
    <row r="28242" spans="8:9" x14ac:dyDescent="0.2">
      <c r="H28242" s="101"/>
      <c r="I28242" s="101"/>
    </row>
    <row r="28243" spans="8:9" x14ac:dyDescent="0.2">
      <c r="H28243" s="101"/>
      <c r="I28243" s="101"/>
    </row>
    <row r="28244" spans="8:9" x14ac:dyDescent="0.2">
      <c r="H28244" s="101"/>
      <c r="I28244" s="101"/>
    </row>
    <row r="28245" spans="8:9" x14ac:dyDescent="0.2">
      <c r="H28245" s="101"/>
      <c r="I28245" s="101"/>
    </row>
    <row r="28246" spans="8:9" x14ac:dyDescent="0.2">
      <c r="H28246" s="101"/>
      <c r="I28246" s="101"/>
    </row>
    <row r="28247" spans="8:9" x14ac:dyDescent="0.2">
      <c r="H28247" s="101"/>
      <c r="I28247" s="101"/>
    </row>
    <row r="28248" spans="8:9" x14ac:dyDescent="0.2">
      <c r="H28248" s="101"/>
      <c r="I28248" s="101"/>
    </row>
    <row r="28249" spans="8:9" x14ac:dyDescent="0.2">
      <c r="H28249" s="101"/>
      <c r="I28249" s="101"/>
    </row>
    <row r="28250" spans="8:9" x14ac:dyDescent="0.2">
      <c r="H28250" s="101"/>
      <c r="I28250" s="101"/>
    </row>
    <row r="28251" spans="8:9" x14ac:dyDescent="0.2">
      <c r="H28251" s="101"/>
      <c r="I28251" s="101"/>
    </row>
    <row r="28252" spans="8:9" x14ac:dyDescent="0.2">
      <c r="H28252" s="101"/>
      <c r="I28252" s="101"/>
    </row>
    <row r="28253" spans="8:9" x14ac:dyDescent="0.2">
      <c r="H28253" s="101"/>
      <c r="I28253" s="101"/>
    </row>
    <row r="28254" spans="8:9" x14ac:dyDescent="0.2">
      <c r="H28254" s="101"/>
      <c r="I28254" s="101"/>
    </row>
    <row r="28255" spans="8:9" x14ac:dyDescent="0.2">
      <c r="H28255" s="101"/>
      <c r="I28255" s="101"/>
    </row>
    <row r="28256" spans="8:9" x14ac:dyDescent="0.2">
      <c r="H28256" s="101"/>
      <c r="I28256" s="101"/>
    </row>
    <row r="28257" spans="8:9" x14ac:dyDescent="0.2">
      <c r="H28257" s="101"/>
      <c r="I28257" s="101"/>
    </row>
    <row r="28258" spans="8:9" x14ac:dyDescent="0.2">
      <c r="H28258" s="101"/>
      <c r="I28258" s="101"/>
    </row>
    <row r="28259" spans="8:9" x14ac:dyDescent="0.2">
      <c r="H28259" s="101"/>
      <c r="I28259" s="101"/>
    </row>
    <row r="28260" spans="8:9" x14ac:dyDescent="0.2">
      <c r="H28260" s="101"/>
      <c r="I28260" s="101"/>
    </row>
    <row r="28261" spans="8:9" x14ac:dyDescent="0.2">
      <c r="H28261" s="101"/>
      <c r="I28261" s="101"/>
    </row>
    <row r="28262" spans="8:9" x14ac:dyDescent="0.2">
      <c r="H28262" s="101"/>
      <c r="I28262" s="101"/>
    </row>
    <row r="28263" spans="8:9" x14ac:dyDescent="0.2">
      <c r="H28263" s="101"/>
      <c r="I28263" s="101"/>
    </row>
    <row r="28264" spans="8:9" x14ac:dyDescent="0.2">
      <c r="H28264" s="101"/>
      <c r="I28264" s="101"/>
    </row>
    <row r="28265" spans="8:9" x14ac:dyDescent="0.2">
      <c r="H28265" s="101"/>
      <c r="I28265" s="101"/>
    </row>
    <row r="28266" spans="8:9" x14ac:dyDescent="0.2">
      <c r="H28266" s="101"/>
      <c r="I28266" s="101"/>
    </row>
    <row r="28267" spans="8:9" x14ac:dyDescent="0.2">
      <c r="H28267" s="101"/>
      <c r="I28267" s="101"/>
    </row>
    <row r="28268" spans="8:9" x14ac:dyDescent="0.2">
      <c r="H28268" s="101"/>
      <c r="I28268" s="101"/>
    </row>
    <row r="28269" spans="8:9" x14ac:dyDescent="0.2">
      <c r="H28269" s="101"/>
      <c r="I28269" s="101"/>
    </row>
    <row r="28270" spans="8:9" x14ac:dyDescent="0.2">
      <c r="H28270" s="101"/>
      <c r="I28270" s="101"/>
    </row>
    <row r="28271" spans="8:9" x14ac:dyDescent="0.2">
      <c r="H28271" s="101"/>
      <c r="I28271" s="101"/>
    </row>
    <row r="28272" spans="8:9" x14ac:dyDescent="0.2">
      <c r="H28272" s="101"/>
      <c r="I28272" s="101"/>
    </row>
    <row r="28273" spans="8:9" x14ac:dyDescent="0.2">
      <c r="H28273" s="101"/>
      <c r="I28273" s="101"/>
    </row>
    <row r="28274" spans="8:9" x14ac:dyDescent="0.2">
      <c r="H28274" s="101"/>
      <c r="I28274" s="101"/>
    </row>
    <row r="28275" spans="8:9" x14ac:dyDescent="0.2">
      <c r="H28275" s="101"/>
      <c r="I28275" s="101"/>
    </row>
    <row r="28276" spans="8:9" x14ac:dyDescent="0.2">
      <c r="H28276" s="101"/>
      <c r="I28276" s="101"/>
    </row>
    <row r="28277" spans="8:9" x14ac:dyDescent="0.2">
      <c r="H28277" s="101"/>
      <c r="I28277" s="101"/>
    </row>
    <row r="28278" spans="8:9" x14ac:dyDescent="0.2">
      <c r="H28278" s="101"/>
      <c r="I28278" s="101"/>
    </row>
    <row r="28279" spans="8:9" x14ac:dyDescent="0.2">
      <c r="H28279" s="101"/>
      <c r="I28279" s="101"/>
    </row>
    <row r="28280" spans="8:9" x14ac:dyDescent="0.2">
      <c r="H28280" s="101"/>
      <c r="I28280" s="101"/>
    </row>
    <row r="28281" spans="8:9" x14ac:dyDescent="0.2">
      <c r="H28281" s="101"/>
      <c r="I28281" s="101"/>
    </row>
    <row r="28282" spans="8:9" x14ac:dyDescent="0.2">
      <c r="H28282" s="101"/>
      <c r="I28282" s="101"/>
    </row>
    <row r="28283" spans="8:9" x14ac:dyDescent="0.2">
      <c r="H28283" s="101"/>
      <c r="I28283" s="101"/>
    </row>
    <row r="28284" spans="8:9" x14ac:dyDescent="0.2">
      <c r="H28284" s="101"/>
      <c r="I28284" s="101"/>
    </row>
    <row r="28285" spans="8:9" x14ac:dyDescent="0.2">
      <c r="H28285" s="101"/>
      <c r="I28285" s="101"/>
    </row>
    <row r="28286" spans="8:9" x14ac:dyDescent="0.2">
      <c r="H28286" s="101"/>
      <c r="I28286" s="101"/>
    </row>
    <row r="28287" spans="8:9" x14ac:dyDescent="0.2">
      <c r="H28287" s="101"/>
      <c r="I28287" s="101"/>
    </row>
    <row r="28288" spans="8:9" x14ac:dyDescent="0.2">
      <c r="H28288" s="101"/>
      <c r="I28288" s="101"/>
    </row>
    <row r="28289" spans="8:9" x14ac:dyDescent="0.2">
      <c r="H28289" s="101"/>
      <c r="I28289" s="101"/>
    </row>
    <row r="28290" spans="8:9" x14ac:dyDescent="0.2">
      <c r="H28290" s="101"/>
      <c r="I28290" s="101"/>
    </row>
    <row r="28291" spans="8:9" x14ac:dyDescent="0.2">
      <c r="H28291" s="101"/>
      <c r="I28291" s="101"/>
    </row>
    <row r="28292" spans="8:9" x14ac:dyDescent="0.2">
      <c r="H28292" s="101"/>
      <c r="I28292" s="101"/>
    </row>
    <row r="28293" spans="8:9" x14ac:dyDescent="0.2">
      <c r="H28293" s="101"/>
      <c r="I28293" s="101"/>
    </row>
    <row r="28294" spans="8:9" x14ac:dyDescent="0.2">
      <c r="H28294" s="101"/>
      <c r="I28294" s="101"/>
    </row>
    <row r="28295" spans="8:9" x14ac:dyDescent="0.2">
      <c r="H28295" s="101"/>
      <c r="I28295" s="101"/>
    </row>
    <row r="28296" spans="8:9" x14ac:dyDescent="0.2">
      <c r="H28296" s="101"/>
      <c r="I28296" s="101"/>
    </row>
    <row r="28297" spans="8:9" x14ac:dyDescent="0.2">
      <c r="H28297" s="101"/>
      <c r="I28297" s="101"/>
    </row>
    <row r="28298" spans="8:9" x14ac:dyDescent="0.2">
      <c r="H28298" s="101"/>
      <c r="I28298" s="101"/>
    </row>
    <row r="28299" spans="8:9" x14ac:dyDescent="0.2">
      <c r="H28299" s="101"/>
      <c r="I28299" s="101"/>
    </row>
    <row r="28300" spans="8:9" x14ac:dyDescent="0.2">
      <c r="H28300" s="101"/>
      <c r="I28300" s="101"/>
    </row>
    <row r="28301" spans="8:9" x14ac:dyDescent="0.2">
      <c r="H28301" s="101"/>
      <c r="I28301" s="101"/>
    </row>
    <row r="28302" spans="8:9" x14ac:dyDescent="0.2">
      <c r="H28302" s="101"/>
      <c r="I28302" s="101"/>
    </row>
    <row r="28303" spans="8:9" x14ac:dyDescent="0.2">
      <c r="H28303" s="101"/>
      <c r="I28303" s="101"/>
    </row>
    <row r="28304" spans="8:9" x14ac:dyDescent="0.2">
      <c r="H28304" s="101"/>
      <c r="I28304" s="101"/>
    </row>
    <row r="28305" spans="8:9" x14ac:dyDescent="0.2">
      <c r="H28305" s="101"/>
      <c r="I28305" s="101"/>
    </row>
    <row r="28306" spans="8:9" x14ac:dyDescent="0.2">
      <c r="H28306" s="101"/>
      <c r="I28306" s="101"/>
    </row>
    <row r="28307" spans="8:9" x14ac:dyDescent="0.2">
      <c r="H28307" s="101"/>
      <c r="I28307" s="101"/>
    </row>
    <row r="28308" spans="8:9" x14ac:dyDescent="0.2">
      <c r="H28308" s="101"/>
      <c r="I28308" s="101"/>
    </row>
    <row r="28309" spans="8:9" x14ac:dyDescent="0.2">
      <c r="H28309" s="101"/>
      <c r="I28309" s="101"/>
    </row>
    <row r="28310" spans="8:9" x14ac:dyDescent="0.2">
      <c r="H28310" s="101"/>
      <c r="I28310" s="101"/>
    </row>
    <row r="28311" spans="8:9" x14ac:dyDescent="0.2">
      <c r="H28311" s="101"/>
      <c r="I28311" s="101"/>
    </row>
    <row r="28312" spans="8:9" x14ac:dyDescent="0.2">
      <c r="H28312" s="101"/>
      <c r="I28312" s="101"/>
    </row>
    <row r="28313" spans="8:9" x14ac:dyDescent="0.2">
      <c r="H28313" s="101"/>
      <c r="I28313" s="101"/>
    </row>
    <row r="28314" spans="8:9" x14ac:dyDescent="0.2">
      <c r="H28314" s="101"/>
      <c r="I28314" s="101"/>
    </row>
    <row r="28315" spans="8:9" x14ac:dyDescent="0.2">
      <c r="H28315" s="101"/>
      <c r="I28315" s="101"/>
    </row>
    <row r="28316" spans="8:9" x14ac:dyDescent="0.2">
      <c r="H28316" s="101"/>
      <c r="I28316" s="101"/>
    </row>
    <row r="28317" spans="8:9" x14ac:dyDescent="0.2">
      <c r="H28317" s="101"/>
      <c r="I28317" s="101"/>
    </row>
    <row r="28318" spans="8:9" x14ac:dyDescent="0.2">
      <c r="H28318" s="101"/>
      <c r="I28318" s="101"/>
    </row>
    <row r="28319" spans="8:9" x14ac:dyDescent="0.2">
      <c r="H28319" s="101"/>
      <c r="I28319" s="101"/>
    </row>
    <row r="28320" spans="8:9" x14ac:dyDescent="0.2">
      <c r="H28320" s="101"/>
      <c r="I28320" s="101"/>
    </row>
    <row r="28321" spans="8:9" x14ac:dyDescent="0.2">
      <c r="H28321" s="101"/>
      <c r="I28321" s="101"/>
    </row>
    <row r="28322" spans="8:9" x14ac:dyDescent="0.2">
      <c r="H28322" s="101"/>
      <c r="I28322" s="101"/>
    </row>
    <row r="28323" spans="8:9" x14ac:dyDescent="0.2">
      <c r="H28323" s="101"/>
      <c r="I28323" s="101"/>
    </row>
    <row r="28324" spans="8:9" x14ac:dyDescent="0.2">
      <c r="H28324" s="101"/>
      <c r="I28324" s="101"/>
    </row>
    <row r="28325" spans="8:9" x14ac:dyDescent="0.2">
      <c r="H28325" s="101"/>
      <c r="I28325" s="101"/>
    </row>
    <row r="28326" spans="8:9" x14ac:dyDescent="0.2">
      <c r="H28326" s="101"/>
      <c r="I28326" s="101"/>
    </row>
    <row r="28327" spans="8:9" x14ac:dyDescent="0.2">
      <c r="H28327" s="101"/>
      <c r="I28327" s="101"/>
    </row>
    <row r="28328" spans="8:9" x14ac:dyDescent="0.2">
      <c r="H28328" s="101"/>
      <c r="I28328" s="101"/>
    </row>
    <row r="28329" spans="8:9" x14ac:dyDescent="0.2">
      <c r="H28329" s="101"/>
      <c r="I28329" s="101"/>
    </row>
    <row r="28330" spans="8:9" x14ac:dyDescent="0.2">
      <c r="H28330" s="101"/>
      <c r="I28330" s="101"/>
    </row>
    <row r="28331" spans="8:9" x14ac:dyDescent="0.2">
      <c r="H28331" s="101"/>
      <c r="I28331" s="101"/>
    </row>
    <row r="28332" spans="8:9" x14ac:dyDescent="0.2">
      <c r="H28332" s="101"/>
      <c r="I28332" s="101"/>
    </row>
    <row r="28333" spans="8:9" x14ac:dyDescent="0.2">
      <c r="H28333" s="101"/>
      <c r="I28333" s="101"/>
    </row>
    <row r="28334" spans="8:9" x14ac:dyDescent="0.2">
      <c r="H28334" s="101"/>
      <c r="I28334" s="101"/>
    </row>
    <row r="28335" spans="8:9" x14ac:dyDescent="0.2">
      <c r="H28335" s="101"/>
      <c r="I28335" s="101"/>
    </row>
    <row r="28336" spans="8:9" x14ac:dyDescent="0.2">
      <c r="H28336" s="101"/>
      <c r="I28336" s="101"/>
    </row>
    <row r="28337" spans="8:9" x14ac:dyDescent="0.2">
      <c r="H28337" s="101"/>
      <c r="I28337" s="101"/>
    </row>
    <row r="28338" spans="8:9" x14ac:dyDescent="0.2">
      <c r="H28338" s="101"/>
      <c r="I28338" s="101"/>
    </row>
    <row r="28339" spans="8:9" x14ac:dyDescent="0.2">
      <c r="H28339" s="101"/>
      <c r="I28339" s="101"/>
    </row>
    <row r="28340" spans="8:9" x14ac:dyDescent="0.2">
      <c r="H28340" s="101"/>
      <c r="I28340" s="101"/>
    </row>
    <row r="28341" spans="8:9" x14ac:dyDescent="0.2">
      <c r="H28341" s="101"/>
      <c r="I28341" s="101"/>
    </row>
    <row r="28342" spans="8:9" x14ac:dyDescent="0.2">
      <c r="H28342" s="101"/>
      <c r="I28342" s="101"/>
    </row>
    <row r="28343" spans="8:9" x14ac:dyDescent="0.2">
      <c r="H28343" s="101"/>
      <c r="I28343" s="101"/>
    </row>
    <row r="28344" spans="8:9" x14ac:dyDescent="0.2">
      <c r="H28344" s="101"/>
      <c r="I28344" s="101"/>
    </row>
    <row r="28345" spans="8:9" x14ac:dyDescent="0.2">
      <c r="H28345" s="101"/>
      <c r="I28345" s="101"/>
    </row>
    <row r="28346" spans="8:9" x14ac:dyDescent="0.2">
      <c r="H28346" s="101"/>
      <c r="I28346" s="101"/>
    </row>
    <row r="28347" spans="8:9" x14ac:dyDescent="0.2">
      <c r="H28347" s="101"/>
      <c r="I28347" s="101"/>
    </row>
    <row r="28348" spans="8:9" x14ac:dyDescent="0.2">
      <c r="H28348" s="101"/>
      <c r="I28348" s="101"/>
    </row>
    <row r="28349" spans="8:9" x14ac:dyDescent="0.2">
      <c r="H28349" s="101"/>
      <c r="I28349" s="101"/>
    </row>
    <row r="28350" spans="8:9" x14ac:dyDescent="0.2">
      <c r="H28350" s="101"/>
      <c r="I28350" s="101"/>
    </row>
    <row r="28351" spans="8:9" x14ac:dyDescent="0.2">
      <c r="H28351" s="101"/>
      <c r="I28351" s="101"/>
    </row>
    <row r="28352" spans="8:9" x14ac:dyDescent="0.2">
      <c r="H28352" s="101"/>
      <c r="I28352" s="101"/>
    </row>
    <row r="28353" spans="8:9" x14ac:dyDescent="0.2">
      <c r="H28353" s="101"/>
      <c r="I28353" s="101"/>
    </row>
    <row r="28354" spans="8:9" x14ac:dyDescent="0.2">
      <c r="H28354" s="101"/>
      <c r="I28354" s="101"/>
    </row>
    <row r="28355" spans="8:9" x14ac:dyDescent="0.2">
      <c r="H28355" s="101"/>
      <c r="I28355" s="101"/>
    </row>
    <row r="28356" spans="8:9" x14ac:dyDescent="0.2">
      <c r="H28356" s="101"/>
      <c r="I28356" s="101"/>
    </row>
    <row r="28357" spans="8:9" x14ac:dyDescent="0.2">
      <c r="H28357" s="101"/>
      <c r="I28357" s="101"/>
    </row>
    <row r="28358" spans="8:9" x14ac:dyDescent="0.2">
      <c r="H28358" s="101"/>
      <c r="I28358" s="101"/>
    </row>
    <row r="28359" spans="8:9" x14ac:dyDescent="0.2">
      <c r="H28359" s="101"/>
      <c r="I28359" s="101"/>
    </row>
    <row r="28360" spans="8:9" x14ac:dyDescent="0.2">
      <c r="H28360" s="101"/>
      <c r="I28360" s="101"/>
    </row>
    <row r="28361" spans="8:9" x14ac:dyDescent="0.2">
      <c r="H28361" s="101"/>
      <c r="I28361" s="101"/>
    </row>
    <row r="28362" spans="8:9" x14ac:dyDescent="0.2">
      <c r="H28362" s="101"/>
      <c r="I28362" s="101"/>
    </row>
    <row r="28363" spans="8:9" x14ac:dyDescent="0.2">
      <c r="H28363" s="101"/>
      <c r="I28363" s="101"/>
    </row>
    <row r="28364" spans="8:9" x14ac:dyDescent="0.2">
      <c r="H28364" s="101"/>
      <c r="I28364" s="101"/>
    </row>
    <row r="28365" spans="8:9" x14ac:dyDescent="0.2">
      <c r="H28365" s="101"/>
      <c r="I28365" s="101"/>
    </row>
    <row r="28366" spans="8:9" x14ac:dyDescent="0.2">
      <c r="H28366" s="101"/>
      <c r="I28366" s="101"/>
    </row>
    <row r="28367" spans="8:9" x14ac:dyDescent="0.2">
      <c r="H28367" s="101"/>
      <c r="I28367" s="101"/>
    </row>
    <row r="28368" spans="8:9" x14ac:dyDescent="0.2">
      <c r="H28368" s="101"/>
      <c r="I28368" s="101"/>
    </row>
    <row r="28369" spans="8:9" x14ac:dyDescent="0.2">
      <c r="H28369" s="101"/>
      <c r="I28369" s="101"/>
    </row>
    <row r="28370" spans="8:9" x14ac:dyDescent="0.2">
      <c r="H28370" s="101"/>
      <c r="I28370" s="101"/>
    </row>
    <row r="28371" spans="8:9" x14ac:dyDescent="0.2">
      <c r="H28371" s="101"/>
      <c r="I28371" s="101"/>
    </row>
    <row r="28372" spans="8:9" x14ac:dyDescent="0.2">
      <c r="H28372" s="101"/>
      <c r="I28372" s="101"/>
    </row>
    <row r="28373" spans="8:9" x14ac:dyDescent="0.2">
      <c r="H28373" s="101"/>
      <c r="I28373" s="101"/>
    </row>
    <row r="28374" spans="8:9" x14ac:dyDescent="0.2">
      <c r="H28374" s="101"/>
      <c r="I28374" s="101"/>
    </row>
    <row r="28375" spans="8:9" x14ac:dyDescent="0.2">
      <c r="H28375" s="101"/>
      <c r="I28375" s="101"/>
    </row>
    <row r="28376" spans="8:9" x14ac:dyDescent="0.2">
      <c r="H28376" s="101"/>
      <c r="I28376" s="101"/>
    </row>
    <row r="28377" spans="8:9" x14ac:dyDescent="0.2">
      <c r="H28377" s="101"/>
      <c r="I28377" s="101"/>
    </row>
    <row r="28378" spans="8:9" x14ac:dyDescent="0.2">
      <c r="H28378" s="101"/>
      <c r="I28378" s="101"/>
    </row>
    <row r="28379" spans="8:9" x14ac:dyDescent="0.2">
      <c r="H28379" s="101"/>
      <c r="I28379" s="101"/>
    </row>
    <row r="28380" spans="8:9" x14ac:dyDescent="0.2">
      <c r="H28380" s="101"/>
      <c r="I28380" s="101"/>
    </row>
    <row r="28381" spans="8:9" x14ac:dyDescent="0.2">
      <c r="H28381" s="101"/>
      <c r="I28381" s="101"/>
    </row>
    <row r="28382" spans="8:9" x14ac:dyDescent="0.2">
      <c r="H28382" s="101"/>
      <c r="I28382" s="101"/>
    </row>
    <row r="28383" spans="8:9" x14ac:dyDescent="0.2">
      <c r="H28383" s="101"/>
      <c r="I28383" s="101"/>
    </row>
    <row r="28384" spans="8:9" x14ac:dyDescent="0.2">
      <c r="H28384" s="101"/>
      <c r="I28384" s="101"/>
    </row>
    <row r="28385" spans="8:9" x14ac:dyDescent="0.2">
      <c r="H28385" s="101"/>
      <c r="I28385" s="101"/>
    </row>
    <row r="28386" spans="8:9" x14ac:dyDescent="0.2">
      <c r="H28386" s="101"/>
      <c r="I28386" s="101"/>
    </row>
    <row r="28387" spans="8:9" x14ac:dyDescent="0.2">
      <c r="H28387" s="101"/>
      <c r="I28387" s="101"/>
    </row>
    <row r="28388" spans="8:9" x14ac:dyDescent="0.2">
      <c r="H28388" s="101"/>
      <c r="I28388" s="101"/>
    </row>
    <row r="28389" spans="8:9" x14ac:dyDescent="0.2">
      <c r="H28389" s="101"/>
      <c r="I28389" s="101"/>
    </row>
    <row r="28390" spans="8:9" x14ac:dyDescent="0.2">
      <c r="H28390" s="101"/>
      <c r="I28390" s="101"/>
    </row>
    <row r="28391" spans="8:9" x14ac:dyDescent="0.2">
      <c r="H28391" s="101"/>
      <c r="I28391" s="101"/>
    </row>
    <row r="28392" spans="8:9" x14ac:dyDescent="0.2">
      <c r="H28392" s="101"/>
      <c r="I28392" s="101"/>
    </row>
    <row r="28393" spans="8:9" x14ac:dyDescent="0.2">
      <c r="H28393" s="101"/>
      <c r="I28393" s="101"/>
    </row>
    <row r="28394" spans="8:9" x14ac:dyDescent="0.2">
      <c r="H28394" s="101"/>
      <c r="I28394" s="101"/>
    </row>
    <row r="28395" spans="8:9" x14ac:dyDescent="0.2">
      <c r="H28395" s="101"/>
      <c r="I28395" s="101"/>
    </row>
    <row r="28396" spans="8:9" x14ac:dyDescent="0.2">
      <c r="H28396" s="101"/>
      <c r="I28396" s="101"/>
    </row>
    <row r="28397" spans="8:9" x14ac:dyDescent="0.2">
      <c r="H28397" s="101"/>
      <c r="I28397" s="101"/>
    </row>
    <row r="28398" spans="8:9" x14ac:dyDescent="0.2">
      <c r="H28398" s="101"/>
      <c r="I28398" s="101"/>
    </row>
    <row r="28399" spans="8:9" x14ac:dyDescent="0.2">
      <c r="H28399" s="101"/>
      <c r="I28399" s="101"/>
    </row>
    <row r="28400" spans="8:9" x14ac:dyDescent="0.2">
      <c r="H28400" s="101"/>
      <c r="I28400" s="101"/>
    </row>
    <row r="28401" spans="8:9" x14ac:dyDescent="0.2">
      <c r="H28401" s="101"/>
      <c r="I28401" s="101"/>
    </row>
    <row r="28402" spans="8:9" x14ac:dyDescent="0.2">
      <c r="H28402" s="101"/>
      <c r="I28402" s="101"/>
    </row>
    <row r="28403" spans="8:9" x14ac:dyDescent="0.2">
      <c r="H28403" s="101"/>
      <c r="I28403" s="101"/>
    </row>
    <row r="28404" spans="8:9" x14ac:dyDescent="0.2">
      <c r="H28404" s="101"/>
      <c r="I28404" s="101"/>
    </row>
    <row r="28405" spans="8:9" x14ac:dyDescent="0.2">
      <c r="H28405" s="101"/>
      <c r="I28405" s="101"/>
    </row>
    <row r="28406" spans="8:9" x14ac:dyDescent="0.2">
      <c r="H28406" s="101"/>
      <c r="I28406" s="101"/>
    </row>
    <row r="28407" spans="8:9" x14ac:dyDescent="0.2">
      <c r="H28407" s="101"/>
      <c r="I28407" s="101"/>
    </row>
    <row r="28408" spans="8:9" x14ac:dyDescent="0.2">
      <c r="H28408" s="101"/>
      <c r="I28408" s="101"/>
    </row>
    <row r="28409" spans="8:9" x14ac:dyDescent="0.2">
      <c r="H28409" s="101"/>
      <c r="I28409" s="101"/>
    </row>
    <row r="28410" spans="8:9" x14ac:dyDescent="0.2">
      <c r="H28410" s="101"/>
      <c r="I28410" s="101"/>
    </row>
    <row r="28411" spans="8:9" x14ac:dyDescent="0.2">
      <c r="H28411" s="101"/>
      <c r="I28411" s="101"/>
    </row>
    <row r="28412" spans="8:9" x14ac:dyDescent="0.2">
      <c r="H28412" s="101"/>
      <c r="I28412" s="101"/>
    </row>
    <row r="28413" spans="8:9" x14ac:dyDescent="0.2">
      <c r="H28413" s="101"/>
      <c r="I28413" s="101"/>
    </row>
    <row r="28414" spans="8:9" x14ac:dyDescent="0.2">
      <c r="H28414" s="101"/>
      <c r="I28414" s="101"/>
    </row>
    <row r="28415" spans="8:9" x14ac:dyDescent="0.2">
      <c r="H28415" s="101"/>
      <c r="I28415" s="101"/>
    </row>
    <row r="28416" spans="8:9" x14ac:dyDescent="0.2">
      <c r="H28416" s="101"/>
      <c r="I28416" s="101"/>
    </row>
    <row r="28417" spans="8:9" x14ac:dyDescent="0.2">
      <c r="H28417" s="101"/>
      <c r="I28417" s="101"/>
    </row>
    <row r="28418" spans="8:9" x14ac:dyDescent="0.2">
      <c r="H28418" s="101"/>
      <c r="I28418" s="101"/>
    </row>
    <row r="28419" spans="8:9" x14ac:dyDescent="0.2">
      <c r="H28419" s="101"/>
      <c r="I28419" s="101"/>
    </row>
    <row r="28420" spans="8:9" x14ac:dyDescent="0.2">
      <c r="H28420" s="101"/>
      <c r="I28420" s="101"/>
    </row>
    <row r="28421" spans="8:9" x14ac:dyDescent="0.2">
      <c r="H28421" s="101"/>
      <c r="I28421" s="101"/>
    </row>
    <row r="28422" spans="8:9" x14ac:dyDescent="0.2">
      <c r="H28422" s="101"/>
      <c r="I28422" s="101"/>
    </row>
    <row r="28423" spans="8:9" x14ac:dyDescent="0.2">
      <c r="H28423" s="101"/>
      <c r="I28423" s="101"/>
    </row>
    <row r="28424" spans="8:9" x14ac:dyDescent="0.2">
      <c r="H28424" s="101"/>
      <c r="I28424" s="101"/>
    </row>
    <row r="28425" spans="8:9" x14ac:dyDescent="0.2">
      <c r="H28425" s="101"/>
      <c r="I28425" s="101"/>
    </row>
    <row r="28426" spans="8:9" x14ac:dyDescent="0.2">
      <c r="H28426" s="101"/>
      <c r="I28426" s="101"/>
    </row>
    <row r="28427" spans="8:9" x14ac:dyDescent="0.2">
      <c r="H28427" s="101"/>
      <c r="I28427" s="101"/>
    </row>
    <row r="28428" spans="8:9" x14ac:dyDescent="0.2">
      <c r="H28428" s="101"/>
      <c r="I28428" s="101"/>
    </row>
    <row r="28429" spans="8:9" x14ac:dyDescent="0.2">
      <c r="H28429" s="101"/>
      <c r="I28429" s="101"/>
    </row>
    <row r="28430" spans="8:9" x14ac:dyDescent="0.2">
      <c r="H28430" s="101"/>
      <c r="I28430" s="101"/>
    </row>
    <row r="28431" spans="8:9" x14ac:dyDescent="0.2">
      <c r="H28431" s="101"/>
      <c r="I28431" s="101"/>
    </row>
    <row r="28432" spans="8:9" x14ac:dyDescent="0.2">
      <c r="H28432" s="101"/>
      <c r="I28432" s="101"/>
    </row>
    <row r="28433" spans="8:9" x14ac:dyDescent="0.2">
      <c r="H28433" s="101"/>
      <c r="I28433" s="101"/>
    </row>
    <row r="28434" spans="8:9" x14ac:dyDescent="0.2">
      <c r="H28434" s="101"/>
      <c r="I28434" s="101"/>
    </row>
    <row r="28435" spans="8:9" x14ac:dyDescent="0.2">
      <c r="H28435" s="101"/>
      <c r="I28435" s="101"/>
    </row>
    <row r="28436" spans="8:9" x14ac:dyDescent="0.2">
      <c r="H28436" s="101"/>
      <c r="I28436" s="101"/>
    </row>
    <row r="28437" spans="8:9" x14ac:dyDescent="0.2">
      <c r="H28437" s="101"/>
      <c r="I28437" s="101"/>
    </row>
    <row r="28438" spans="8:9" x14ac:dyDescent="0.2">
      <c r="H28438" s="101"/>
      <c r="I28438" s="101"/>
    </row>
    <row r="28439" spans="8:9" x14ac:dyDescent="0.2">
      <c r="H28439" s="101"/>
      <c r="I28439" s="101"/>
    </row>
    <row r="28440" spans="8:9" x14ac:dyDescent="0.2">
      <c r="H28440" s="101"/>
      <c r="I28440" s="101"/>
    </row>
    <row r="28441" spans="8:9" x14ac:dyDescent="0.2">
      <c r="H28441" s="101"/>
      <c r="I28441" s="101"/>
    </row>
    <row r="28442" spans="8:9" x14ac:dyDescent="0.2">
      <c r="H28442" s="101"/>
      <c r="I28442" s="101"/>
    </row>
    <row r="28443" spans="8:9" x14ac:dyDescent="0.2">
      <c r="H28443" s="101"/>
      <c r="I28443" s="101"/>
    </row>
    <row r="28444" spans="8:9" x14ac:dyDescent="0.2">
      <c r="H28444" s="101"/>
      <c r="I28444" s="101"/>
    </row>
    <row r="28445" spans="8:9" x14ac:dyDescent="0.2">
      <c r="H28445" s="101"/>
      <c r="I28445" s="101"/>
    </row>
    <row r="28446" spans="8:9" x14ac:dyDescent="0.2">
      <c r="H28446" s="101"/>
      <c r="I28446" s="101"/>
    </row>
    <row r="28447" spans="8:9" x14ac:dyDescent="0.2">
      <c r="H28447" s="101"/>
      <c r="I28447" s="101"/>
    </row>
    <row r="28448" spans="8:9" x14ac:dyDescent="0.2">
      <c r="H28448" s="101"/>
      <c r="I28448" s="101"/>
    </row>
    <row r="28449" spans="8:9" x14ac:dyDescent="0.2">
      <c r="H28449" s="101"/>
      <c r="I28449" s="101"/>
    </row>
    <row r="28450" spans="8:9" x14ac:dyDescent="0.2">
      <c r="H28450" s="101"/>
      <c r="I28450" s="101"/>
    </row>
    <row r="28451" spans="8:9" x14ac:dyDescent="0.2">
      <c r="H28451" s="101"/>
      <c r="I28451" s="101"/>
    </row>
    <row r="28452" spans="8:9" x14ac:dyDescent="0.2">
      <c r="H28452" s="101"/>
      <c r="I28452" s="101"/>
    </row>
    <row r="28453" spans="8:9" x14ac:dyDescent="0.2">
      <c r="H28453" s="101"/>
      <c r="I28453" s="101"/>
    </row>
    <row r="28454" spans="8:9" x14ac:dyDescent="0.2">
      <c r="H28454" s="101"/>
      <c r="I28454" s="101"/>
    </row>
    <row r="28455" spans="8:9" x14ac:dyDescent="0.2">
      <c r="H28455" s="101"/>
      <c r="I28455" s="101"/>
    </row>
    <row r="28456" spans="8:9" x14ac:dyDescent="0.2">
      <c r="H28456" s="101"/>
      <c r="I28456" s="101"/>
    </row>
    <row r="28457" spans="8:9" x14ac:dyDescent="0.2">
      <c r="H28457" s="101"/>
      <c r="I28457" s="101"/>
    </row>
    <row r="28458" spans="8:9" x14ac:dyDescent="0.2">
      <c r="H28458" s="101"/>
      <c r="I28458" s="101"/>
    </row>
    <row r="28459" spans="8:9" x14ac:dyDescent="0.2">
      <c r="H28459" s="101"/>
      <c r="I28459" s="101"/>
    </row>
    <row r="28460" spans="8:9" x14ac:dyDescent="0.2">
      <c r="H28460" s="101"/>
      <c r="I28460" s="101"/>
    </row>
    <row r="28461" spans="8:9" x14ac:dyDescent="0.2">
      <c r="H28461" s="101"/>
      <c r="I28461" s="101"/>
    </row>
    <row r="28462" spans="8:9" x14ac:dyDescent="0.2">
      <c r="H28462" s="101"/>
      <c r="I28462" s="101"/>
    </row>
    <row r="28463" spans="8:9" x14ac:dyDescent="0.2">
      <c r="H28463" s="101"/>
      <c r="I28463" s="101"/>
    </row>
    <row r="28464" spans="8:9" x14ac:dyDescent="0.2">
      <c r="H28464" s="101"/>
      <c r="I28464" s="101"/>
    </row>
    <row r="28465" spans="8:9" x14ac:dyDescent="0.2">
      <c r="H28465" s="101"/>
      <c r="I28465" s="101"/>
    </row>
    <row r="28466" spans="8:9" x14ac:dyDescent="0.2">
      <c r="H28466" s="101"/>
      <c r="I28466" s="101"/>
    </row>
    <row r="28467" spans="8:9" x14ac:dyDescent="0.2">
      <c r="H28467" s="101"/>
      <c r="I28467" s="101"/>
    </row>
    <row r="28468" spans="8:9" x14ac:dyDescent="0.2">
      <c r="H28468" s="101"/>
      <c r="I28468" s="101"/>
    </row>
    <row r="28469" spans="8:9" x14ac:dyDescent="0.2">
      <c r="H28469" s="101"/>
      <c r="I28469" s="101"/>
    </row>
    <row r="28470" spans="8:9" x14ac:dyDescent="0.2">
      <c r="H28470" s="101"/>
      <c r="I28470" s="101"/>
    </row>
    <row r="28471" spans="8:9" x14ac:dyDescent="0.2">
      <c r="H28471" s="101"/>
      <c r="I28471" s="101"/>
    </row>
    <row r="28472" spans="8:9" x14ac:dyDescent="0.2">
      <c r="H28472" s="101"/>
      <c r="I28472" s="101"/>
    </row>
    <row r="28473" spans="8:9" x14ac:dyDescent="0.2">
      <c r="H28473" s="101"/>
      <c r="I28473" s="101"/>
    </row>
    <row r="28474" spans="8:9" x14ac:dyDescent="0.2">
      <c r="H28474" s="101"/>
      <c r="I28474" s="101"/>
    </row>
    <row r="28475" spans="8:9" x14ac:dyDescent="0.2">
      <c r="H28475" s="101"/>
      <c r="I28475" s="101"/>
    </row>
    <row r="28476" spans="8:9" x14ac:dyDescent="0.2">
      <c r="H28476" s="101"/>
      <c r="I28476" s="101"/>
    </row>
    <row r="28477" spans="8:9" x14ac:dyDescent="0.2">
      <c r="H28477" s="101"/>
      <c r="I28477" s="101"/>
    </row>
    <row r="28478" spans="8:9" x14ac:dyDescent="0.2">
      <c r="H28478" s="101"/>
      <c r="I28478" s="101"/>
    </row>
    <row r="28479" spans="8:9" x14ac:dyDescent="0.2">
      <c r="H28479" s="101"/>
      <c r="I28479" s="101"/>
    </row>
    <row r="28480" spans="8:9" x14ac:dyDescent="0.2">
      <c r="H28480" s="101"/>
      <c r="I28480" s="101"/>
    </row>
    <row r="28481" spans="8:9" x14ac:dyDescent="0.2">
      <c r="H28481" s="101"/>
      <c r="I28481" s="101"/>
    </row>
    <row r="28482" spans="8:9" x14ac:dyDescent="0.2">
      <c r="H28482" s="101"/>
      <c r="I28482" s="101"/>
    </row>
    <row r="28483" spans="8:9" x14ac:dyDescent="0.2">
      <c r="H28483" s="101"/>
      <c r="I28483" s="101"/>
    </row>
    <row r="28484" spans="8:9" x14ac:dyDescent="0.2">
      <c r="H28484" s="101"/>
      <c r="I28484" s="101"/>
    </row>
    <row r="28485" spans="8:9" x14ac:dyDescent="0.2">
      <c r="H28485" s="101"/>
      <c r="I28485" s="101"/>
    </row>
    <row r="28486" spans="8:9" x14ac:dyDescent="0.2">
      <c r="H28486" s="101"/>
      <c r="I28486" s="101"/>
    </row>
    <row r="28487" spans="8:9" x14ac:dyDescent="0.2">
      <c r="H28487" s="101"/>
      <c r="I28487" s="101"/>
    </row>
    <row r="28488" spans="8:9" x14ac:dyDescent="0.2">
      <c r="H28488" s="101"/>
      <c r="I28488" s="101"/>
    </row>
    <row r="28489" spans="8:9" x14ac:dyDescent="0.2">
      <c r="H28489" s="101"/>
      <c r="I28489" s="101"/>
    </row>
    <row r="28490" spans="8:9" x14ac:dyDescent="0.2">
      <c r="H28490" s="101"/>
      <c r="I28490" s="101"/>
    </row>
    <row r="28491" spans="8:9" x14ac:dyDescent="0.2">
      <c r="H28491" s="101"/>
      <c r="I28491" s="101"/>
    </row>
    <row r="28492" spans="8:9" x14ac:dyDescent="0.2">
      <c r="H28492" s="101"/>
      <c r="I28492" s="101"/>
    </row>
    <row r="28493" spans="8:9" x14ac:dyDescent="0.2">
      <c r="H28493" s="101"/>
      <c r="I28493" s="101"/>
    </row>
    <row r="28494" spans="8:9" x14ac:dyDescent="0.2">
      <c r="H28494" s="101"/>
      <c r="I28494" s="101"/>
    </row>
    <row r="28495" spans="8:9" x14ac:dyDescent="0.2">
      <c r="H28495" s="101"/>
      <c r="I28495" s="101"/>
    </row>
    <row r="28496" spans="8:9" x14ac:dyDescent="0.2">
      <c r="H28496" s="101"/>
      <c r="I28496" s="101"/>
    </row>
    <row r="28497" spans="8:9" x14ac:dyDescent="0.2">
      <c r="H28497" s="101"/>
      <c r="I28497" s="101"/>
    </row>
    <row r="28498" spans="8:9" x14ac:dyDescent="0.2">
      <c r="H28498" s="101"/>
      <c r="I28498" s="101"/>
    </row>
    <row r="28499" spans="8:9" x14ac:dyDescent="0.2">
      <c r="H28499" s="101"/>
      <c r="I28499" s="101"/>
    </row>
    <row r="28500" spans="8:9" x14ac:dyDescent="0.2">
      <c r="H28500" s="101"/>
      <c r="I28500" s="101"/>
    </row>
    <row r="28501" spans="8:9" x14ac:dyDescent="0.2">
      <c r="H28501" s="101"/>
      <c r="I28501" s="101"/>
    </row>
    <row r="28502" spans="8:9" x14ac:dyDescent="0.2">
      <c r="H28502" s="101"/>
      <c r="I28502" s="101"/>
    </row>
    <row r="28503" spans="8:9" x14ac:dyDescent="0.2">
      <c r="H28503" s="101"/>
      <c r="I28503" s="101"/>
    </row>
    <row r="28504" spans="8:9" x14ac:dyDescent="0.2">
      <c r="H28504" s="101"/>
      <c r="I28504" s="101"/>
    </row>
    <row r="28505" spans="8:9" x14ac:dyDescent="0.2">
      <c r="H28505" s="101"/>
      <c r="I28505" s="101"/>
    </row>
    <row r="28506" spans="8:9" x14ac:dyDescent="0.2">
      <c r="H28506" s="101"/>
      <c r="I28506" s="101"/>
    </row>
    <row r="28507" spans="8:9" x14ac:dyDescent="0.2">
      <c r="H28507" s="101"/>
      <c r="I28507" s="101"/>
    </row>
    <row r="28508" spans="8:9" x14ac:dyDescent="0.2">
      <c r="H28508" s="101"/>
      <c r="I28508" s="101"/>
    </row>
    <row r="28509" spans="8:9" x14ac:dyDescent="0.2">
      <c r="H28509" s="101"/>
      <c r="I28509" s="101"/>
    </row>
    <row r="28510" spans="8:9" x14ac:dyDescent="0.2">
      <c r="H28510" s="101"/>
      <c r="I28510" s="101"/>
    </row>
    <row r="28511" spans="8:9" x14ac:dyDescent="0.2">
      <c r="H28511" s="101"/>
      <c r="I28511" s="101"/>
    </row>
    <row r="28512" spans="8:9" x14ac:dyDescent="0.2">
      <c r="H28512" s="101"/>
      <c r="I28512" s="101"/>
    </row>
    <row r="28513" spans="8:9" x14ac:dyDescent="0.2">
      <c r="H28513" s="101"/>
      <c r="I28513" s="101"/>
    </row>
    <row r="28514" spans="8:9" x14ac:dyDescent="0.2">
      <c r="H28514" s="101"/>
      <c r="I28514" s="101"/>
    </row>
    <row r="28515" spans="8:9" x14ac:dyDescent="0.2">
      <c r="H28515" s="101"/>
      <c r="I28515" s="101"/>
    </row>
    <row r="28516" spans="8:9" x14ac:dyDescent="0.2">
      <c r="H28516" s="101"/>
      <c r="I28516" s="101"/>
    </row>
    <row r="28517" spans="8:9" x14ac:dyDescent="0.2">
      <c r="H28517" s="101"/>
      <c r="I28517" s="101"/>
    </row>
    <row r="28518" spans="8:9" x14ac:dyDescent="0.2">
      <c r="H28518" s="101"/>
      <c r="I28518" s="101"/>
    </row>
    <row r="28519" spans="8:9" x14ac:dyDescent="0.2">
      <c r="H28519" s="101"/>
      <c r="I28519" s="101"/>
    </row>
    <row r="28520" spans="8:9" x14ac:dyDescent="0.2">
      <c r="H28520" s="101"/>
      <c r="I28520" s="101"/>
    </row>
    <row r="28521" spans="8:9" x14ac:dyDescent="0.2">
      <c r="H28521" s="101"/>
      <c r="I28521" s="101"/>
    </row>
    <row r="28522" spans="8:9" x14ac:dyDescent="0.2">
      <c r="H28522" s="101"/>
      <c r="I28522" s="101"/>
    </row>
    <row r="28523" spans="8:9" x14ac:dyDescent="0.2">
      <c r="H28523" s="101"/>
      <c r="I28523" s="101"/>
    </row>
    <row r="28524" spans="8:9" x14ac:dyDescent="0.2">
      <c r="H28524" s="101"/>
      <c r="I28524" s="101"/>
    </row>
    <row r="28525" spans="8:9" x14ac:dyDescent="0.2">
      <c r="H28525" s="101"/>
      <c r="I28525" s="101"/>
    </row>
    <row r="28526" spans="8:9" x14ac:dyDescent="0.2">
      <c r="H28526" s="101"/>
      <c r="I28526" s="101"/>
    </row>
    <row r="28527" spans="8:9" x14ac:dyDescent="0.2">
      <c r="H28527" s="101"/>
      <c r="I28527" s="101"/>
    </row>
    <row r="28528" spans="8:9" x14ac:dyDescent="0.2">
      <c r="H28528" s="101"/>
      <c r="I28528" s="101"/>
    </row>
    <row r="28529" spans="8:9" x14ac:dyDescent="0.2">
      <c r="H28529" s="101"/>
      <c r="I28529" s="101"/>
    </row>
    <row r="28530" spans="8:9" x14ac:dyDescent="0.2">
      <c r="H28530" s="101"/>
      <c r="I28530" s="101"/>
    </row>
    <row r="28531" spans="8:9" x14ac:dyDescent="0.2">
      <c r="H28531" s="101"/>
      <c r="I28531" s="101"/>
    </row>
    <row r="28532" spans="8:9" x14ac:dyDescent="0.2">
      <c r="H28532" s="101"/>
      <c r="I28532" s="101"/>
    </row>
    <row r="28533" spans="8:9" x14ac:dyDescent="0.2">
      <c r="H28533" s="101"/>
      <c r="I28533" s="101"/>
    </row>
    <row r="28534" spans="8:9" x14ac:dyDescent="0.2">
      <c r="H28534" s="101"/>
      <c r="I28534" s="101"/>
    </row>
    <row r="28535" spans="8:9" x14ac:dyDescent="0.2">
      <c r="H28535" s="101"/>
      <c r="I28535" s="101"/>
    </row>
    <row r="28536" spans="8:9" x14ac:dyDescent="0.2">
      <c r="H28536" s="101"/>
      <c r="I28536" s="101"/>
    </row>
    <row r="28537" spans="8:9" x14ac:dyDescent="0.2">
      <c r="H28537" s="101"/>
      <c r="I28537" s="101"/>
    </row>
    <row r="28538" spans="8:9" x14ac:dyDescent="0.2">
      <c r="H28538" s="101"/>
      <c r="I28538" s="101"/>
    </row>
    <row r="28539" spans="8:9" x14ac:dyDescent="0.2">
      <c r="H28539" s="101"/>
      <c r="I28539" s="101"/>
    </row>
    <row r="28540" spans="8:9" x14ac:dyDescent="0.2">
      <c r="H28540" s="101"/>
      <c r="I28540" s="101"/>
    </row>
    <row r="28541" spans="8:9" x14ac:dyDescent="0.2">
      <c r="H28541" s="101"/>
      <c r="I28541" s="101"/>
    </row>
    <row r="28542" spans="8:9" x14ac:dyDescent="0.2">
      <c r="H28542" s="101"/>
      <c r="I28542" s="101"/>
    </row>
    <row r="28543" spans="8:9" x14ac:dyDescent="0.2">
      <c r="H28543" s="101"/>
      <c r="I28543" s="101"/>
    </row>
    <row r="28544" spans="8:9" x14ac:dyDescent="0.2">
      <c r="H28544" s="101"/>
      <c r="I28544" s="101"/>
    </row>
    <row r="28545" spans="8:9" x14ac:dyDescent="0.2">
      <c r="H28545" s="101"/>
      <c r="I28545" s="101"/>
    </row>
    <row r="28546" spans="8:9" x14ac:dyDescent="0.2">
      <c r="H28546" s="101"/>
      <c r="I28546" s="101"/>
    </row>
    <row r="28547" spans="8:9" x14ac:dyDescent="0.2">
      <c r="H28547" s="101"/>
      <c r="I28547" s="101"/>
    </row>
    <row r="28548" spans="8:9" x14ac:dyDescent="0.2">
      <c r="H28548" s="101"/>
      <c r="I28548" s="101"/>
    </row>
    <row r="28549" spans="8:9" x14ac:dyDescent="0.2">
      <c r="H28549" s="101"/>
      <c r="I28549" s="101"/>
    </row>
    <row r="28550" spans="8:9" x14ac:dyDescent="0.2">
      <c r="H28550" s="101"/>
      <c r="I28550" s="101"/>
    </row>
    <row r="28551" spans="8:9" x14ac:dyDescent="0.2">
      <c r="H28551" s="101"/>
      <c r="I28551" s="101"/>
    </row>
    <row r="28552" spans="8:9" x14ac:dyDescent="0.2">
      <c r="H28552" s="101"/>
      <c r="I28552" s="101"/>
    </row>
    <row r="28553" spans="8:9" x14ac:dyDescent="0.2">
      <c r="H28553" s="101"/>
      <c r="I28553" s="101"/>
    </row>
    <row r="28554" spans="8:9" x14ac:dyDescent="0.2">
      <c r="H28554" s="101"/>
      <c r="I28554" s="101"/>
    </row>
    <row r="28555" spans="8:9" x14ac:dyDescent="0.2">
      <c r="H28555" s="101"/>
      <c r="I28555" s="101"/>
    </row>
    <row r="28556" spans="8:9" x14ac:dyDescent="0.2">
      <c r="H28556" s="101"/>
      <c r="I28556" s="101"/>
    </row>
    <row r="28557" spans="8:9" x14ac:dyDescent="0.2">
      <c r="H28557" s="101"/>
      <c r="I28557" s="101"/>
    </row>
    <row r="28558" spans="8:9" x14ac:dyDescent="0.2">
      <c r="H28558" s="101"/>
      <c r="I28558" s="101"/>
    </row>
    <row r="28559" spans="8:9" x14ac:dyDescent="0.2">
      <c r="H28559" s="101"/>
      <c r="I28559" s="101"/>
    </row>
    <row r="28560" spans="8:9" x14ac:dyDescent="0.2">
      <c r="H28560" s="101"/>
      <c r="I28560" s="101"/>
    </row>
    <row r="28561" spans="8:9" x14ac:dyDescent="0.2">
      <c r="H28561" s="101"/>
      <c r="I28561" s="101"/>
    </row>
    <row r="28562" spans="8:9" x14ac:dyDescent="0.2">
      <c r="H28562" s="101"/>
      <c r="I28562" s="101"/>
    </row>
    <row r="28563" spans="8:9" x14ac:dyDescent="0.2">
      <c r="H28563" s="101"/>
      <c r="I28563" s="101"/>
    </row>
    <row r="28564" spans="8:9" x14ac:dyDescent="0.2">
      <c r="H28564" s="101"/>
      <c r="I28564" s="101"/>
    </row>
    <row r="28565" spans="8:9" x14ac:dyDescent="0.2">
      <c r="H28565" s="101"/>
      <c r="I28565" s="101"/>
    </row>
    <row r="28566" spans="8:9" x14ac:dyDescent="0.2">
      <c r="H28566" s="101"/>
      <c r="I28566" s="101"/>
    </row>
    <row r="28567" spans="8:9" x14ac:dyDescent="0.2">
      <c r="H28567" s="101"/>
      <c r="I28567" s="101"/>
    </row>
    <row r="28568" spans="8:9" x14ac:dyDescent="0.2">
      <c r="H28568" s="101"/>
      <c r="I28568" s="101"/>
    </row>
    <row r="28569" spans="8:9" x14ac:dyDescent="0.2">
      <c r="H28569" s="101"/>
      <c r="I28569" s="101"/>
    </row>
    <row r="28570" spans="8:9" x14ac:dyDescent="0.2">
      <c r="H28570" s="101"/>
      <c r="I28570" s="101"/>
    </row>
    <row r="28571" spans="8:9" x14ac:dyDescent="0.2">
      <c r="H28571" s="101"/>
      <c r="I28571" s="101"/>
    </row>
    <row r="28572" spans="8:9" x14ac:dyDescent="0.2">
      <c r="H28572" s="101"/>
      <c r="I28572" s="101"/>
    </row>
    <row r="28573" spans="8:9" x14ac:dyDescent="0.2">
      <c r="H28573" s="101"/>
      <c r="I28573" s="101"/>
    </row>
    <row r="28574" spans="8:9" x14ac:dyDescent="0.2">
      <c r="H28574" s="101"/>
      <c r="I28574" s="101"/>
    </row>
    <row r="28575" spans="8:9" x14ac:dyDescent="0.2">
      <c r="H28575" s="101"/>
      <c r="I28575" s="101"/>
    </row>
    <row r="28576" spans="8:9" x14ac:dyDescent="0.2">
      <c r="H28576" s="101"/>
      <c r="I28576" s="101"/>
    </row>
    <row r="28577" spans="8:9" x14ac:dyDescent="0.2">
      <c r="H28577" s="101"/>
      <c r="I28577" s="101"/>
    </row>
    <row r="28578" spans="8:9" x14ac:dyDescent="0.2">
      <c r="H28578" s="101"/>
      <c r="I28578" s="101"/>
    </row>
    <row r="28579" spans="8:9" x14ac:dyDescent="0.2">
      <c r="H28579" s="101"/>
      <c r="I28579" s="101"/>
    </row>
    <row r="28580" spans="8:9" x14ac:dyDescent="0.2">
      <c r="H28580" s="101"/>
      <c r="I28580" s="101"/>
    </row>
    <row r="28581" spans="8:9" x14ac:dyDescent="0.2">
      <c r="H28581" s="101"/>
      <c r="I28581" s="101"/>
    </row>
    <row r="28582" spans="8:9" x14ac:dyDescent="0.2">
      <c r="H28582" s="101"/>
      <c r="I28582" s="101"/>
    </row>
    <row r="28583" spans="8:9" x14ac:dyDescent="0.2">
      <c r="H28583" s="101"/>
      <c r="I28583" s="101"/>
    </row>
    <row r="28584" spans="8:9" x14ac:dyDescent="0.2">
      <c r="H28584" s="101"/>
      <c r="I28584" s="101"/>
    </row>
    <row r="28585" spans="8:9" x14ac:dyDescent="0.2">
      <c r="H28585" s="101"/>
      <c r="I28585" s="101"/>
    </row>
    <row r="28586" spans="8:9" x14ac:dyDescent="0.2">
      <c r="H28586" s="101"/>
      <c r="I28586" s="101"/>
    </row>
    <row r="28587" spans="8:9" x14ac:dyDescent="0.2">
      <c r="H28587" s="101"/>
      <c r="I28587" s="101"/>
    </row>
    <row r="28588" spans="8:9" x14ac:dyDescent="0.2">
      <c r="H28588" s="101"/>
      <c r="I28588" s="101"/>
    </row>
    <row r="28589" spans="8:9" x14ac:dyDescent="0.2">
      <c r="H28589" s="101"/>
      <c r="I28589" s="101"/>
    </row>
    <row r="28590" spans="8:9" x14ac:dyDescent="0.2">
      <c r="H28590" s="101"/>
      <c r="I28590" s="101"/>
    </row>
    <row r="28591" spans="8:9" x14ac:dyDescent="0.2">
      <c r="H28591" s="101"/>
      <c r="I28591" s="101"/>
    </row>
    <row r="28592" spans="8:9" x14ac:dyDescent="0.2">
      <c r="H28592" s="101"/>
      <c r="I28592" s="101"/>
    </row>
    <row r="28593" spans="8:9" x14ac:dyDescent="0.2">
      <c r="H28593" s="101"/>
      <c r="I28593" s="101"/>
    </row>
    <row r="28594" spans="8:9" x14ac:dyDescent="0.2">
      <c r="H28594" s="101"/>
      <c r="I28594" s="101"/>
    </row>
    <row r="28595" spans="8:9" x14ac:dyDescent="0.2">
      <c r="H28595" s="101"/>
      <c r="I28595" s="101"/>
    </row>
    <row r="28596" spans="8:9" x14ac:dyDescent="0.2">
      <c r="H28596" s="101"/>
      <c r="I28596" s="101"/>
    </row>
    <row r="28597" spans="8:9" x14ac:dyDescent="0.2">
      <c r="H28597" s="101"/>
      <c r="I28597" s="101"/>
    </row>
    <row r="28598" spans="8:9" x14ac:dyDescent="0.2">
      <c r="H28598" s="101"/>
      <c r="I28598" s="101"/>
    </row>
    <row r="28599" spans="8:9" x14ac:dyDescent="0.2">
      <c r="H28599" s="101"/>
      <c r="I28599" s="101"/>
    </row>
    <row r="28600" spans="8:9" x14ac:dyDescent="0.2">
      <c r="H28600" s="101"/>
      <c r="I28600" s="101"/>
    </row>
    <row r="28601" spans="8:9" x14ac:dyDescent="0.2">
      <c r="H28601" s="101"/>
      <c r="I28601" s="101"/>
    </row>
    <row r="28602" spans="8:9" x14ac:dyDescent="0.2">
      <c r="H28602" s="101"/>
      <c r="I28602" s="101"/>
    </row>
    <row r="28603" spans="8:9" x14ac:dyDescent="0.2">
      <c r="H28603" s="101"/>
      <c r="I28603" s="101"/>
    </row>
    <row r="28604" spans="8:9" x14ac:dyDescent="0.2">
      <c r="H28604" s="101"/>
      <c r="I28604" s="101"/>
    </row>
    <row r="28605" spans="8:9" x14ac:dyDescent="0.2">
      <c r="H28605" s="101"/>
      <c r="I28605" s="101"/>
    </row>
    <row r="28606" spans="8:9" x14ac:dyDescent="0.2">
      <c r="H28606" s="101"/>
      <c r="I28606" s="101"/>
    </row>
    <row r="28607" spans="8:9" x14ac:dyDescent="0.2">
      <c r="H28607" s="101"/>
      <c r="I28607" s="101"/>
    </row>
    <row r="28608" spans="8:9" x14ac:dyDescent="0.2">
      <c r="H28608" s="101"/>
      <c r="I28608" s="101"/>
    </row>
    <row r="28609" spans="8:9" x14ac:dyDescent="0.2">
      <c r="H28609" s="101"/>
      <c r="I28609" s="101"/>
    </row>
    <row r="28610" spans="8:9" x14ac:dyDescent="0.2">
      <c r="H28610" s="101"/>
      <c r="I28610" s="101"/>
    </row>
    <row r="28611" spans="8:9" x14ac:dyDescent="0.2">
      <c r="H28611" s="101"/>
      <c r="I28611" s="101"/>
    </row>
    <row r="28612" spans="8:9" x14ac:dyDescent="0.2">
      <c r="H28612" s="101"/>
      <c r="I28612" s="101"/>
    </row>
    <row r="28613" spans="8:9" x14ac:dyDescent="0.2">
      <c r="H28613" s="101"/>
      <c r="I28613" s="101"/>
    </row>
    <row r="28614" spans="8:9" x14ac:dyDescent="0.2">
      <c r="H28614" s="101"/>
      <c r="I28614" s="101"/>
    </row>
    <row r="28615" spans="8:9" x14ac:dyDescent="0.2">
      <c r="H28615" s="101"/>
      <c r="I28615" s="101"/>
    </row>
    <row r="28616" spans="8:9" x14ac:dyDescent="0.2">
      <c r="H28616" s="101"/>
      <c r="I28616" s="101"/>
    </row>
    <row r="28617" spans="8:9" x14ac:dyDescent="0.2">
      <c r="H28617" s="101"/>
      <c r="I28617" s="101"/>
    </row>
    <row r="28618" spans="8:9" x14ac:dyDescent="0.2">
      <c r="H28618" s="101"/>
      <c r="I28618" s="101"/>
    </row>
    <row r="28619" spans="8:9" x14ac:dyDescent="0.2">
      <c r="H28619" s="101"/>
      <c r="I28619" s="101"/>
    </row>
    <row r="28620" spans="8:9" x14ac:dyDescent="0.2">
      <c r="H28620" s="101"/>
      <c r="I28620" s="101"/>
    </row>
    <row r="28621" spans="8:9" x14ac:dyDescent="0.2">
      <c r="H28621" s="101"/>
      <c r="I28621" s="101"/>
    </row>
    <row r="28622" spans="8:9" x14ac:dyDescent="0.2">
      <c r="H28622" s="101"/>
      <c r="I28622" s="101"/>
    </row>
    <row r="28623" spans="8:9" x14ac:dyDescent="0.2">
      <c r="H28623" s="101"/>
      <c r="I28623" s="101"/>
    </row>
    <row r="28624" spans="8:9" x14ac:dyDescent="0.2">
      <c r="H28624" s="101"/>
      <c r="I28624" s="101"/>
    </row>
    <row r="28625" spans="8:9" x14ac:dyDescent="0.2">
      <c r="H28625" s="101"/>
      <c r="I28625" s="101"/>
    </row>
    <row r="28626" spans="8:9" x14ac:dyDescent="0.2">
      <c r="H28626" s="101"/>
      <c r="I28626" s="101"/>
    </row>
    <row r="28627" spans="8:9" x14ac:dyDescent="0.2">
      <c r="H28627" s="101"/>
      <c r="I28627" s="101"/>
    </row>
    <row r="28628" spans="8:9" x14ac:dyDescent="0.2">
      <c r="H28628" s="101"/>
      <c r="I28628" s="101"/>
    </row>
    <row r="28629" spans="8:9" x14ac:dyDescent="0.2">
      <c r="H28629" s="101"/>
      <c r="I28629" s="101"/>
    </row>
    <row r="28630" spans="8:9" x14ac:dyDescent="0.2">
      <c r="H28630" s="101"/>
      <c r="I28630" s="101"/>
    </row>
    <row r="28631" spans="8:9" x14ac:dyDescent="0.2">
      <c r="H28631" s="101"/>
      <c r="I28631" s="101"/>
    </row>
    <row r="28632" spans="8:9" x14ac:dyDescent="0.2">
      <c r="H28632" s="101"/>
      <c r="I28632" s="101"/>
    </row>
    <row r="28633" spans="8:9" x14ac:dyDescent="0.2">
      <c r="H28633" s="101"/>
      <c r="I28633" s="101"/>
    </row>
    <row r="28634" spans="8:9" x14ac:dyDescent="0.2">
      <c r="H28634" s="101"/>
      <c r="I28634" s="101"/>
    </row>
    <row r="28635" spans="8:9" x14ac:dyDescent="0.2">
      <c r="H28635" s="101"/>
      <c r="I28635" s="101"/>
    </row>
    <row r="28636" spans="8:9" x14ac:dyDescent="0.2">
      <c r="H28636" s="101"/>
      <c r="I28636" s="101"/>
    </row>
    <row r="28637" spans="8:9" x14ac:dyDescent="0.2">
      <c r="H28637" s="101"/>
      <c r="I28637" s="101"/>
    </row>
    <row r="28638" spans="8:9" x14ac:dyDescent="0.2">
      <c r="H28638" s="101"/>
      <c r="I28638" s="101"/>
    </row>
    <row r="28639" spans="8:9" x14ac:dyDescent="0.2">
      <c r="H28639" s="101"/>
      <c r="I28639" s="101"/>
    </row>
    <row r="28640" spans="8:9" x14ac:dyDescent="0.2">
      <c r="H28640" s="101"/>
      <c r="I28640" s="101"/>
    </row>
    <row r="28641" spans="8:9" x14ac:dyDescent="0.2">
      <c r="H28641" s="101"/>
      <c r="I28641" s="101"/>
    </row>
    <row r="28642" spans="8:9" x14ac:dyDescent="0.2">
      <c r="H28642" s="101"/>
      <c r="I28642" s="101"/>
    </row>
    <row r="28643" spans="8:9" x14ac:dyDescent="0.2">
      <c r="H28643" s="101"/>
      <c r="I28643" s="101"/>
    </row>
    <row r="28644" spans="8:9" x14ac:dyDescent="0.2">
      <c r="H28644" s="101"/>
      <c r="I28644" s="101"/>
    </row>
    <row r="28645" spans="8:9" x14ac:dyDescent="0.2">
      <c r="H28645" s="101"/>
      <c r="I28645" s="101"/>
    </row>
    <row r="28646" spans="8:9" x14ac:dyDescent="0.2">
      <c r="H28646" s="101"/>
      <c r="I28646" s="101"/>
    </row>
    <row r="28647" spans="8:9" x14ac:dyDescent="0.2">
      <c r="H28647" s="101"/>
      <c r="I28647" s="101"/>
    </row>
    <row r="28648" spans="8:9" x14ac:dyDescent="0.2">
      <c r="H28648" s="101"/>
      <c r="I28648" s="101"/>
    </row>
    <row r="28649" spans="8:9" x14ac:dyDescent="0.2">
      <c r="H28649" s="101"/>
      <c r="I28649" s="101"/>
    </row>
    <row r="28650" spans="8:9" x14ac:dyDescent="0.2">
      <c r="H28650" s="101"/>
      <c r="I28650" s="101"/>
    </row>
    <row r="28651" spans="8:9" x14ac:dyDescent="0.2">
      <c r="H28651" s="101"/>
      <c r="I28651" s="101"/>
    </row>
    <row r="28652" spans="8:9" x14ac:dyDescent="0.2">
      <c r="H28652" s="101"/>
      <c r="I28652" s="101"/>
    </row>
    <row r="28653" spans="8:9" x14ac:dyDescent="0.2">
      <c r="H28653" s="101"/>
      <c r="I28653" s="101"/>
    </row>
    <row r="28654" spans="8:9" x14ac:dyDescent="0.2">
      <c r="H28654" s="101"/>
      <c r="I28654" s="101"/>
    </row>
    <row r="28655" spans="8:9" x14ac:dyDescent="0.2">
      <c r="H28655" s="101"/>
      <c r="I28655" s="101"/>
    </row>
    <row r="28656" spans="8:9" x14ac:dyDescent="0.2">
      <c r="H28656" s="101"/>
      <c r="I28656" s="101"/>
    </row>
    <row r="28657" spans="8:9" x14ac:dyDescent="0.2">
      <c r="H28657" s="101"/>
      <c r="I28657" s="101"/>
    </row>
    <row r="28658" spans="8:9" x14ac:dyDescent="0.2">
      <c r="H28658" s="101"/>
      <c r="I28658" s="101"/>
    </row>
    <row r="28659" spans="8:9" x14ac:dyDescent="0.2">
      <c r="H28659" s="101"/>
      <c r="I28659" s="101"/>
    </row>
    <row r="28660" spans="8:9" x14ac:dyDescent="0.2">
      <c r="H28660" s="101"/>
      <c r="I28660" s="101"/>
    </row>
    <row r="28661" spans="8:9" x14ac:dyDescent="0.2">
      <c r="H28661" s="101"/>
      <c r="I28661" s="101"/>
    </row>
    <row r="28662" spans="8:9" x14ac:dyDescent="0.2">
      <c r="H28662" s="101"/>
      <c r="I28662" s="101"/>
    </row>
    <row r="28663" spans="8:9" x14ac:dyDescent="0.2">
      <c r="H28663" s="101"/>
      <c r="I28663" s="101"/>
    </row>
    <row r="28664" spans="8:9" x14ac:dyDescent="0.2">
      <c r="H28664" s="101"/>
      <c r="I28664" s="101"/>
    </row>
    <row r="28665" spans="8:9" x14ac:dyDescent="0.2">
      <c r="H28665" s="101"/>
      <c r="I28665" s="101"/>
    </row>
    <row r="28666" spans="8:9" x14ac:dyDescent="0.2">
      <c r="H28666" s="101"/>
      <c r="I28666" s="101"/>
    </row>
    <row r="28667" spans="8:9" x14ac:dyDescent="0.2">
      <c r="H28667" s="101"/>
      <c r="I28667" s="101"/>
    </row>
    <row r="28668" spans="8:9" x14ac:dyDescent="0.2">
      <c r="H28668" s="101"/>
      <c r="I28668" s="101"/>
    </row>
    <row r="28669" spans="8:9" x14ac:dyDescent="0.2">
      <c r="H28669" s="101"/>
      <c r="I28669" s="101"/>
    </row>
    <row r="28670" spans="8:9" x14ac:dyDescent="0.2">
      <c r="H28670" s="101"/>
      <c r="I28670" s="101"/>
    </row>
    <row r="28671" spans="8:9" x14ac:dyDescent="0.2">
      <c r="H28671" s="101"/>
      <c r="I28671" s="101"/>
    </row>
    <row r="28672" spans="8:9" x14ac:dyDescent="0.2">
      <c r="H28672" s="101"/>
      <c r="I28672" s="101"/>
    </row>
    <row r="28673" spans="8:9" x14ac:dyDescent="0.2">
      <c r="H28673" s="101"/>
      <c r="I28673" s="101"/>
    </row>
    <row r="28674" spans="8:9" x14ac:dyDescent="0.2">
      <c r="H28674" s="101"/>
      <c r="I28674" s="101"/>
    </row>
    <row r="28675" spans="8:9" x14ac:dyDescent="0.2">
      <c r="H28675" s="101"/>
      <c r="I28675" s="101"/>
    </row>
    <row r="28676" spans="8:9" x14ac:dyDescent="0.2">
      <c r="H28676" s="101"/>
      <c r="I28676" s="101"/>
    </row>
    <row r="28677" spans="8:9" x14ac:dyDescent="0.2">
      <c r="H28677" s="101"/>
      <c r="I28677" s="101"/>
    </row>
    <row r="28678" spans="8:9" x14ac:dyDescent="0.2">
      <c r="H28678" s="101"/>
      <c r="I28678" s="101"/>
    </row>
    <row r="28679" spans="8:9" x14ac:dyDescent="0.2">
      <c r="H28679" s="101"/>
      <c r="I28679" s="101"/>
    </row>
    <row r="28680" spans="8:9" x14ac:dyDescent="0.2">
      <c r="H28680" s="101"/>
      <c r="I28680" s="101"/>
    </row>
    <row r="28681" spans="8:9" x14ac:dyDescent="0.2">
      <c r="H28681" s="101"/>
      <c r="I28681" s="101"/>
    </row>
    <row r="28682" spans="8:9" x14ac:dyDescent="0.2">
      <c r="H28682" s="101"/>
      <c r="I28682" s="101"/>
    </row>
    <row r="28683" spans="8:9" x14ac:dyDescent="0.2">
      <c r="H28683" s="101"/>
      <c r="I28683" s="101"/>
    </row>
    <row r="28684" spans="8:9" x14ac:dyDescent="0.2">
      <c r="H28684" s="101"/>
      <c r="I28684" s="101"/>
    </row>
    <row r="28685" spans="8:9" x14ac:dyDescent="0.2">
      <c r="H28685" s="101"/>
      <c r="I28685" s="101"/>
    </row>
    <row r="28686" spans="8:9" x14ac:dyDescent="0.2">
      <c r="H28686" s="101"/>
      <c r="I28686" s="101"/>
    </row>
    <row r="28687" spans="8:9" x14ac:dyDescent="0.2">
      <c r="H28687" s="101"/>
      <c r="I28687" s="101"/>
    </row>
    <row r="28688" spans="8:9" x14ac:dyDescent="0.2">
      <c r="H28688" s="101"/>
      <c r="I28688" s="101"/>
    </row>
    <row r="28689" spans="8:9" x14ac:dyDescent="0.2">
      <c r="H28689" s="101"/>
      <c r="I28689" s="101"/>
    </row>
    <row r="28690" spans="8:9" x14ac:dyDescent="0.2">
      <c r="H28690" s="101"/>
      <c r="I28690" s="101"/>
    </row>
    <row r="28691" spans="8:9" x14ac:dyDescent="0.2">
      <c r="H28691" s="101"/>
      <c r="I28691" s="101"/>
    </row>
    <row r="28692" spans="8:9" x14ac:dyDescent="0.2">
      <c r="H28692" s="101"/>
      <c r="I28692" s="101"/>
    </row>
    <row r="28693" spans="8:9" x14ac:dyDescent="0.2">
      <c r="H28693" s="101"/>
      <c r="I28693" s="101"/>
    </row>
    <row r="28694" spans="8:9" x14ac:dyDescent="0.2">
      <c r="H28694" s="101"/>
      <c r="I28694" s="101"/>
    </row>
    <row r="28695" spans="8:9" x14ac:dyDescent="0.2">
      <c r="H28695" s="101"/>
      <c r="I28695" s="101"/>
    </row>
    <row r="28696" spans="8:9" x14ac:dyDescent="0.2">
      <c r="H28696" s="101"/>
      <c r="I28696" s="101"/>
    </row>
    <row r="28697" spans="8:9" x14ac:dyDescent="0.2">
      <c r="H28697" s="101"/>
      <c r="I28697" s="101"/>
    </row>
    <row r="28698" spans="8:9" x14ac:dyDescent="0.2">
      <c r="H28698" s="101"/>
      <c r="I28698" s="101"/>
    </row>
    <row r="28699" spans="8:9" x14ac:dyDescent="0.2">
      <c r="H28699" s="101"/>
      <c r="I28699" s="101"/>
    </row>
    <row r="28700" spans="8:9" x14ac:dyDescent="0.2">
      <c r="H28700" s="101"/>
      <c r="I28700" s="101"/>
    </row>
    <row r="28701" spans="8:9" x14ac:dyDescent="0.2">
      <c r="H28701" s="101"/>
      <c r="I28701" s="101"/>
    </row>
    <row r="28702" spans="8:9" x14ac:dyDescent="0.2">
      <c r="H28702" s="101"/>
      <c r="I28702" s="101"/>
    </row>
    <row r="28703" spans="8:9" x14ac:dyDescent="0.2">
      <c r="H28703" s="101"/>
      <c r="I28703" s="101"/>
    </row>
    <row r="28704" spans="8:9" x14ac:dyDescent="0.2">
      <c r="H28704" s="101"/>
      <c r="I28704" s="101"/>
    </row>
    <row r="28705" spans="8:9" x14ac:dyDescent="0.2">
      <c r="H28705" s="101"/>
      <c r="I28705" s="101"/>
    </row>
    <row r="28706" spans="8:9" x14ac:dyDescent="0.2">
      <c r="H28706" s="101"/>
      <c r="I28706" s="101"/>
    </row>
    <row r="28707" spans="8:9" x14ac:dyDescent="0.2">
      <c r="H28707" s="101"/>
      <c r="I28707" s="101"/>
    </row>
    <row r="28708" spans="8:9" x14ac:dyDescent="0.2">
      <c r="H28708" s="101"/>
      <c r="I28708" s="101"/>
    </row>
    <row r="28709" spans="8:9" x14ac:dyDescent="0.2">
      <c r="H28709" s="101"/>
      <c r="I28709" s="101"/>
    </row>
    <row r="28710" spans="8:9" x14ac:dyDescent="0.2">
      <c r="H28710" s="101"/>
      <c r="I28710" s="101"/>
    </row>
    <row r="28711" spans="8:9" x14ac:dyDescent="0.2">
      <c r="H28711" s="101"/>
      <c r="I28711" s="101"/>
    </row>
    <row r="28712" spans="8:9" x14ac:dyDescent="0.2">
      <c r="H28712" s="101"/>
      <c r="I28712" s="101"/>
    </row>
    <row r="28713" spans="8:9" x14ac:dyDescent="0.2">
      <c r="H28713" s="101"/>
      <c r="I28713" s="101"/>
    </row>
    <row r="28714" spans="8:9" x14ac:dyDescent="0.2">
      <c r="H28714" s="101"/>
      <c r="I28714" s="101"/>
    </row>
    <row r="28715" spans="8:9" x14ac:dyDescent="0.2">
      <c r="H28715" s="101"/>
      <c r="I28715" s="101"/>
    </row>
    <row r="28716" spans="8:9" x14ac:dyDescent="0.2">
      <c r="H28716" s="101"/>
      <c r="I28716" s="101"/>
    </row>
    <row r="28717" spans="8:9" x14ac:dyDescent="0.2">
      <c r="H28717" s="101"/>
      <c r="I28717" s="101"/>
    </row>
    <row r="28718" spans="8:9" x14ac:dyDescent="0.2">
      <c r="H28718" s="101"/>
      <c r="I28718" s="101"/>
    </row>
    <row r="28719" spans="8:9" x14ac:dyDescent="0.2">
      <c r="H28719" s="101"/>
      <c r="I28719" s="101"/>
    </row>
    <row r="28720" spans="8:9" x14ac:dyDescent="0.2">
      <c r="H28720" s="101"/>
      <c r="I28720" s="101"/>
    </row>
    <row r="28721" spans="8:9" x14ac:dyDescent="0.2">
      <c r="H28721" s="101"/>
      <c r="I28721" s="101"/>
    </row>
    <row r="28722" spans="8:9" x14ac:dyDescent="0.2">
      <c r="H28722" s="101"/>
      <c r="I28722" s="101"/>
    </row>
    <row r="28723" spans="8:9" x14ac:dyDescent="0.2">
      <c r="H28723" s="101"/>
      <c r="I28723" s="101"/>
    </row>
    <row r="28724" spans="8:9" x14ac:dyDescent="0.2">
      <c r="H28724" s="101"/>
      <c r="I28724" s="101"/>
    </row>
    <row r="28725" spans="8:9" x14ac:dyDescent="0.2">
      <c r="H28725" s="101"/>
      <c r="I28725" s="101"/>
    </row>
    <row r="28726" spans="8:9" x14ac:dyDescent="0.2">
      <c r="H28726" s="101"/>
      <c r="I28726" s="101"/>
    </row>
    <row r="28727" spans="8:9" x14ac:dyDescent="0.2">
      <c r="H28727" s="101"/>
      <c r="I28727" s="101"/>
    </row>
    <row r="28728" spans="8:9" x14ac:dyDescent="0.2">
      <c r="H28728" s="101"/>
      <c r="I28728" s="101"/>
    </row>
    <row r="28729" spans="8:9" x14ac:dyDescent="0.2">
      <c r="H28729" s="101"/>
      <c r="I28729" s="101"/>
    </row>
    <row r="28730" spans="8:9" x14ac:dyDescent="0.2">
      <c r="H28730" s="101"/>
      <c r="I28730" s="101"/>
    </row>
    <row r="28731" spans="8:9" x14ac:dyDescent="0.2">
      <c r="H28731" s="101"/>
      <c r="I28731" s="101"/>
    </row>
    <row r="28732" spans="8:9" x14ac:dyDescent="0.2">
      <c r="H28732" s="101"/>
      <c r="I28732" s="101"/>
    </row>
    <row r="28733" spans="8:9" x14ac:dyDescent="0.2">
      <c r="H28733" s="101"/>
      <c r="I28733" s="101"/>
    </row>
    <row r="28734" spans="8:9" x14ac:dyDescent="0.2">
      <c r="H28734" s="101"/>
      <c r="I28734" s="101"/>
    </row>
    <row r="28735" spans="8:9" x14ac:dyDescent="0.2">
      <c r="H28735" s="101"/>
      <c r="I28735" s="101"/>
    </row>
    <row r="28736" spans="8:9" x14ac:dyDescent="0.2">
      <c r="H28736" s="101"/>
      <c r="I28736" s="101"/>
    </row>
    <row r="28737" spans="8:9" x14ac:dyDescent="0.2">
      <c r="H28737" s="101"/>
      <c r="I28737" s="101"/>
    </row>
    <row r="28738" spans="8:9" x14ac:dyDescent="0.2">
      <c r="H28738" s="101"/>
      <c r="I28738" s="101"/>
    </row>
    <row r="28739" spans="8:9" x14ac:dyDescent="0.2">
      <c r="H28739" s="101"/>
      <c r="I28739" s="101"/>
    </row>
    <row r="28740" spans="8:9" x14ac:dyDescent="0.2">
      <c r="H28740" s="101"/>
      <c r="I28740" s="101"/>
    </row>
    <row r="28741" spans="8:9" x14ac:dyDescent="0.2">
      <c r="H28741" s="101"/>
      <c r="I28741" s="101"/>
    </row>
    <row r="28742" spans="8:9" x14ac:dyDescent="0.2">
      <c r="H28742" s="101"/>
      <c r="I28742" s="101"/>
    </row>
    <row r="28743" spans="8:9" x14ac:dyDescent="0.2">
      <c r="H28743" s="101"/>
      <c r="I28743" s="101"/>
    </row>
    <row r="28744" spans="8:9" x14ac:dyDescent="0.2">
      <c r="H28744" s="101"/>
      <c r="I28744" s="101"/>
    </row>
    <row r="28745" spans="8:9" x14ac:dyDescent="0.2">
      <c r="H28745" s="101"/>
      <c r="I28745" s="101"/>
    </row>
    <row r="28746" spans="8:9" x14ac:dyDescent="0.2">
      <c r="H28746" s="101"/>
      <c r="I28746" s="101"/>
    </row>
    <row r="28747" spans="8:9" x14ac:dyDescent="0.2">
      <c r="H28747" s="101"/>
      <c r="I28747" s="101"/>
    </row>
    <row r="28748" spans="8:9" x14ac:dyDescent="0.2">
      <c r="H28748" s="101"/>
      <c r="I28748" s="101"/>
    </row>
    <row r="28749" spans="8:9" x14ac:dyDescent="0.2">
      <c r="H28749" s="101"/>
      <c r="I28749" s="101"/>
    </row>
    <row r="28750" spans="8:9" x14ac:dyDescent="0.2">
      <c r="H28750" s="101"/>
      <c r="I28750" s="101"/>
    </row>
    <row r="28751" spans="8:9" x14ac:dyDescent="0.2">
      <c r="H28751" s="101"/>
      <c r="I28751" s="101"/>
    </row>
    <row r="28752" spans="8:9" x14ac:dyDescent="0.2">
      <c r="H28752" s="101"/>
      <c r="I28752" s="101"/>
    </row>
    <row r="28753" spans="8:9" x14ac:dyDescent="0.2">
      <c r="H28753" s="101"/>
      <c r="I28753" s="101"/>
    </row>
    <row r="28754" spans="8:9" x14ac:dyDescent="0.2">
      <c r="H28754" s="101"/>
      <c r="I28754" s="101"/>
    </row>
    <row r="28755" spans="8:9" x14ac:dyDescent="0.2">
      <c r="H28755" s="101"/>
      <c r="I28755" s="101"/>
    </row>
    <row r="28756" spans="8:9" x14ac:dyDescent="0.2">
      <c r="H28756" s="101"/>
      <c r="I28756" s="101"/>
    </row>
    <row r="28757" spans="8:9" x14ac:dyDescent="0.2">
      <c r="H28757" s="101"/>
      <c r="I28757" s="101"/>
    </row>
    <row r="28758" spans="8:9" x14ac:dyDescent="0.2">
      <c r="H28758" s="101"/>
      <c r="I28758" s="101"/>
    </row>
    <row r="28759" spans="8:9" x14ac:dyDescent="0.2">
      <c r="H28759" s="101"/>
      <c r="I28759" s="101"/>
    </row>
    <row r="28760" spans="8:9" x14ac:dyDescent="0.2">
      <c r="H28760" s="101"/>
      <c r="I28760" s="101"/>
    </row>
    <row r="28761" spans="8:9" x14ac:dyDescent="0.2">
      <c r="H28761" s="101"/>
      <c r="I28761" s="101"/>
    </row>
    <row r="28762" spans="8:9" x14ac:dyDescent="0.2">
      <c r="H28762" s="101"/>
      <c r="I28762" s="101"/>
    </row>
    <row r="28763" spans="8:9" x14ac:dyDescent="0.2">
      <c r="H28763" s="101"/>
      <c r="I28763" s="101"/>
    </row>
    <row r="28764" spans="8:9" x14ac:dyDescent="0.2">
      <c r="H28764" s="101"/>
      <c r="I28764" s="101"/>
    </row>
    <row r="28765" spans="8:9" x14ac:dyDescent="0.2">
      <c r="H28765" s="101"/>
      <c r="I28765" s="101"/>
    </row>
    <row r="28766" spans="8:9" x14ac:dyDescent="0.2">
      <c r="H28766" s="101"/>
      <c r="I28766" s="101"/>
    </row>
    <row r="28767" spans="8:9" x14ac:dyDescent="0.2">
      <c r="H28767" s="101"/>
      <c r="I28767" s="101"/>
    </row>
    <row r="28768" spans="8:9" x14ac:dyDescent="0.2">
      <c r="H28768" s="101"/>
      <c r="I28768" s="101"/>
    </row>
    <row r="28769" spans="8:9" x14ac:dyDescent="0.2">
      <c r="H28769" s="101"/>
      <c r="I28769" s="101"/>
    </row>
    <row r="28770" spans="8:9" x14ac:dyDescent="0.2">
      <c r="H28770" s="101"/>
      <c r="I28770" s="101"/>
    </row>
    <row r="28771" spans="8:9" x14ac:dyDescent="0.2">
      <c r="H28771" s="101"/>
      <c r="I28771" s="101"/>
    </row>
    <row r="28772" spans="8:9" x14ac:dyDescent="0.2">
      <c r="H28772" s="101"/>
      <c r="I28772" s="101"/>
    </row>
    <row r="28773" spans="8:9" x14ac:dyDescent="0.2">
      <c r="H28773" s="101"/>
      <c r="I28773" s="101"/>
    </row>
    <row r="28774" spans="8:9" x14ac:dyDescent="0.2">
      <c r="H28774" s="101"/>
      <c r="I28774" s="101"/>
    </row>
    <row r="28775" spans="8:9" x14ac:dyDescent="0.2">
      <c r="H28775" s="101"/>
      <c r="I28775" s="101"/>
    </row>
    <row r="28776" spans="8:9" x14ac:dyDescent="0.2">
      <c r="H28776" s="101"/>
      <c r="I28776" s="101"/>
    </row>
    <row r="28777" spans="8:9" x14ac:dyDescent="0.2">
      <c r="H28777" s="101"/>
      <c r="I28777" s="101"/>
    </row>
    <row r="28778" spans="8:9" x14ac:dyDescent="0.2">
      <c r="H28778" s="101"/>
      <c r="I28778" s="101"/>
    </row>
    <row r="28779" spans="8:9" x14ac:dyDescent="0.2">
      <c r="H28779" s="101"/>
      <c r="I28779" s="101"/>
    </row>
    <row r="28780" spans="8:9" x14ac:dyDescent="0.2">
      <c r="H28780" s="101"/>
      <c r="I28780" s="101"/>
    </row>
    <row r="28781" spans="8:9" x14ac:dyDescent="0.2">
      <c r="H28781" s="101"/>
      <c r="I28781" s="101"/>
    </row>
    <row r="28782" spans="8:9" x14ac:dyDescent="0.2">
      <c r="H28782" s="101"/>
      <c r="I28782" s="101"/>
    </row>
    <row r="28783" spans="8:9" x14ac:dyDescent="0.2">
      <c r="H28783" s="101"/>
      <c r="I28783" s="101"/>
    </row>
    <row r="28784" spans="8:9" x14ac:dyDescent="0.2">
      <c r="H28784" s="101"/>
      <c r="I28784" s="101"/>
    </row>
    <row r="28785" spans="8:9" x14ac:dyDescent="0.2">
      <c r="H28785" s="101"/>
      <c r="I28785" s="101"/>
    </row>
    <row r="28786" spans="8:9" x14ac:dyDescent="0.2">
      <c r="H28786" s="101"/>
      <c r="I28786" s="101"/>
    </row>
    <row r="28787" spans="8:9" x14ac:dyDescent="0.2">
      <c r="H28787" s="101"/>
      <c r="I28787" s="101"/>
    </row>
    <row r="28788" spans="8:9" x14ac:dyDescent="0.2">
      <c r="H28788" s="101"/>
      <c r="I28788" s="101"/>
    </row>
    <row r="28789" spans="8:9" x14ac:dyDescent="0.2">
      <c r="H28789" s="101"/>
      <c r="I28789" s="101"/>
    </row>
    <row r="28790" spans="8:9" x14ac:dyDescent="0.2">
      <c r="H28790" s="101"/>
      <c r="I28790" s="101"/>
    </row>
    <row r="28791" spans="8:9" x14ac:dyDescent="0.2">
      <c r="H28791" s="101"/>
      <c r="I28791" s="101"/>
    </row>
    <row r="28792" spans="8:9" x14ac:dyDescent="0.2">
      <c r="H28792" s="101"/>
      <c r="I28792" s="101"/>
    </row>
    <row r="28793" spans="8:9" x14ac:dyDescent="0.2">
      <c r="H28793" s="101"/>
      <c r="I28793" s="101"/>
    </row>
    <row r="28794" spans="8:9" x14ac:dyDescent="0.2">
      <c r="H28794" s="101"/>
      <c r="I28794" s="101"/>
    </row>
    <row r="28795" spans="8:9" x14ac:dyDescent="0.2">
      <c r="H28795" s="101"/>
      <c r="I28795" s="101"/>
    </row>
    <row r="28796" spans="8:9" x14ac:dyDescent="0.2">
      <c r="H28796" s="101"/>
      <c r="I28796" s="101"/>
    </row>
    <row r="28797" spans="8:9" x14ac:dyDescent="0.2">
      <c r="H28797" s="101"/>
      <c r="I28797" s="101"/>
    </row>
    <row r="28798" spans="8:9" x14ac:dyDescent="0.2">
      <c r="H28798" s="101"/>
      <c r="I28798" s="101"/>
    </row>
    <row r="28799" spans="8:9" x14ac:dyDescent="0.2">
      <c r="H28799" s="101"/>
      <c r="I28799" s="101"/>
    </row>
    <row r="28800" spans="8:9" x14ac:dyDescent="0.2">
      <c r="H28800" s="101"/>
      <c r="I28800" s="101"/>
    </row>
    <row r="28801" spans="8:9" x14ac:dyDescent="0.2">
      <c r="H28801" s="101"/>
      <c r="I28801" s="101"/>
    </row>
    <row r="28802" spans="8:9" x14ac:dyDescent="0.2">
      <c r="H28802" s="101"/>
      <c r="I28802" s="101"/>
    </row>
    <row r="28803" spans="8:9" x14ac:dyDescent="0.2">
      <c r="H28803" s="101"/>
      <c r="I28803" s="101"/>
    </row>
    <row r="28804" spans="8:9" x14ac:dyDescent="0.2">
      <c r="H28804" s="101"/>
      <c r="I28804" s="101"/>
    </row>
    <row r="28805" spans="8:9" x14ac:dyDescent="0.2">
      <c r="H28805" s="101"/>
      <c r="I28805" s="101"/>
    </row>
    <row r="28806" spans="8:9" x14ac:dyDescent="0.2">
      <c r="H28806" s="101"/>
      <c r="I28806" s="101"/>
    </row>
    <row r="28807" spans="8:9" x14ac:dyDescent="0.2">
      <c r="H28807" s="101"/>
      <c r="I28807" s="101"/>
    </row>
    <row r="28808" spans="8:9" x14ac:dyDescent="0.2">
      <c r="H28808" s="101"/>
      <c r="I28808" s="101"/>
    </row>
    <row r="28809" spans="8:9" x14ac:dyDescent="0.2">
      <c r="H28809" s="101"/>
      <c r="I28809" s="101"/>
    </row>
    <row r="28810" spans="8:9" x14ac:dyDescent="0.2">
      <c r="H28810" s="101"/>
      <c r="I28810" s="101"/>
    </row>
    <row r="28811" spans="8:9" x14ac:dyDescent="0.2">
      <c r="H28811" s="101"/>
      <c r="I28811" s="101"/>
    </row>
    <row r="28812" spans="8:9" x14ac:dyDescent="0.2">
      <c r="H28812" s="101"/>
      <c r="I28812" s="101"/>
    </row>
    <row r="28813" spans="8:9" x14ac:dyDescent="0.2">
      <c r="H28813" s="101"/>
      <c r="I28813" s="101"/>
    </row>
    <row r="28814" spans="8:9" x14ac:dyDescent="0.2">
      <c r="H28814" s="101"/>
      <c r="I28814" s="101"/>
    </row>
    <row r="28815" spans="8:9" x14ac:dyDescent="0.2">
      <c r="H28815" s="101"/>
      <c r="I28815" s="101"/>
    </row>
    <row r="28816" spans="8:9" x14ac:dyDescent="0.2">
      <c r="H28816" s="101"/>
      <c r="I28816" s="101"/>
    </row>
    <row r="28817" spans="8:9" x14ac:dyDescent="0.2">
      <c r="H28817" s="101"/>
      <c r="I28817" s="101"/>
    </row>
    <row r="28818" spans="8:9" x14ac:dyDescent="0.2">
      <c r="H28818" s="101"/>
      <c r="I28818" s="101"/>
    </row>
    <row r="28819" spans="8:9" x14ac:dyDescent="0.2">
      <c r="H28819" s="101"/>
      <c r="I28819" s="101"/>
    </row>
    <row r="28820" spans="8:9" x14ac:dyDescent="0.2">
      <c r="H28820" s="101"/>
      <c r="I28820" s="101"/>
    </row>
    <row r="28821" spans="8:9" x14ac:dyDescent="0.2">
      <c r="H28821" s="101"/>
      <c r="I28821" s="101"/>
    </row>
    <row r="28822" spans="8:9" x14ac:dyDescent="0.2">
      <c r="H28822" s="101"/>
      <c r="I28822" s="101"/>
    </row>
    <row r="28823" spans="8:9" x14ac:dyDescent="0.2">
      <c r="H28823" s="101"/>
      <c r="I28823" s="101"/>
    </row>
    <row r="28824" spans="8:9" x14ac:dyDescent="0.2">
      <c r="H28824" s="101"/>
      <c r="I28824" s="101"/>
    </row>
    <row r="28825" spans="8:9" x14ac:dyDescent="0.2">
      <c r="H28825" s="101"/>
      <c r="I28825" s="101"/>
    </row>
    <row r="28826" spans="8:9" x14ac:dyDescent="0.2">
      <c r="H28826" s="101"/>
      <c r="I28826" s="101"/>
    </row>
    <row r="28827" spans="8:9" x14ac:dyDescent="0.2">
      <c r="H28827" s="101"/>
      <c r="I28827" s="101"/>
    </row>
    <row r="28828" spans="8:9" x14ac:dyDescent="0.2">
      <c r="H28828" s="101"/>
      <c r="I28828" s="101"/>
    </row>
    <row r="28829" spans="8:9" x14ac:dyDescent="0.2">
      <c r="H28829" s="101"/>
      <c r="I28829" s="101"/>
    </row>
    <row r="28830" spans="8:9" x14ac:dyDescent="0.2">
      <c r="H28830" s="101"/>
      <c r="I28830" s="101"/>
    </row>
    <row r="28831" spans="8:9" x14ac:dyDescent="0.2">
      <c r="H28831" s="101"/>
      <c r="I28831" s="101"/>
    </row>
    <row r="28832" spans="8:9" x14ac:dyDescent="0.2">
      <c r="H28832" s="101"/>
      <c r="I28832" s="101"/>
    </row>
    <row r="28833" spans="8:9" x14ac:dyDescent="0.2">
      <c r="H28833" s="101"/>
      <c r="I28833" s="101"/>
    </row>
    <row r="28834" spans="8:9" x14ac:dyDescent="0.2">
      <c r="H28834" s="101"/>
      <c r="I28834" s="101"/>
    </row>
    <row r="28835" spans="8:9" x14ac:dyDescent="0.2">
      <c r="H28835" s="101"/>
      <c r="I28835" s="101"/>
    </row>
    <row r="28836" spans="8:9" x14ac:dyDescent="0.2">
      <c r="H28836" s="101"/>
      <c r="I28836" s="101"/>
    </row>
    <row r="28837" spans="8:9" x14ac:dyDescent="0.2">
      <c r="H28837" s="101"/>
      <c r="I28837" s="101"/>
    </row>
    <row r="28838" spans="8:9" x14ac:dyDescent="0.2">
      <c r="H28838" s="101"/>
      <c r="I28838" s="101"/>
    </row>
    <row r="28839" spans="8:9" x14ac:dyDescent="0.2">
      <c r="H28839" s="101"/>
      <c r="I28839" s="101"/>
    </row>
    <row r="28840" spans="8:9" x14ac:dyDescent="0.2">
      <c r="H28840" s="101"/>
      <c r="I28840" s="101"/>
    </row>
    <row r="28841" spans="8:9" x14ac:dyDescent="0.2">
      <c r="H28841" s="101"/>
      <c r="I28841" s="101"/>
    </row>
    <row r="28842" spans="8:9" x14ac:dyDescent="0.2">
      <c r="H28842" s="101"/>
      <c r="I28842" s="101"/>
    </row>
    <row r="28843" spans="8:9" x14ac:dyDescent="0.2">
      <c r="H28843" s="101"/>
      <c r="I28843" s="101"/>
    </row>
    <row r="28844" spans="8:9" x14ac:dyDescent="0.2">
      <c r="H28844" s="101"/>
      <c r="I28844" s="101"/>
    </row>
    <row r="28845" spans="8:9" x14ac:dyDescent="0.2">
      <c r="H28845" s="101"/>
      <c r="I28845" s="101"/>
    </row>
    <row r="28846" spans="8:9" x14ac:dyDescent="0.2">
      <c r="H28846" s="101"/>
      <c r="I28846" s="101"/>
    </row>
    <row r="28847" spans="8:9" x14ac:dyDescent="0.2">
      <c r="H28847" s="101"/>
      <c r="I28847" s="101"/>
    </row>
    <row r="28848" spans="8:9" x14ac:dyDescent="0.2">
      <c r="H28848" s="101"/>
      <c r="I28848" s="101"/>
    </row>
    <row r="28849" spans="8:9" x14ac:dyDescent="0.2">
      <c r="H28849" s="101"/>
      <c r="I28849" s="101"/>
    </row>
    <row r="28850" spans="8:9" x14ac:dyDescent="0.2">
      <c r="H28850" s="101"/>
      <c r="I28850" s="101"/>
    </row>
    <row r="28851" spans="8:9" x14ac:dyDescent="0.2">
      <c r="H28851" s="101"/>
      <c r="I28851" s="101"/>
    </row>
    <row r="28852" spans="8:9" x14ac:dyDescent="0.2">
      <c r="H28852" s="101"/>
      <c r="I28852" s="101"/>
    </row>
    <row r="28853" spans="8:9" x14ac:dyDescent="0.2">
      <c r="H28853" s="101"/>
      <c r="I28853" s="101"/>
    </row>
    <row r="28854" spans="8:9" x14ac:dyDescent="0.2">
      <c r="H28854" s="101"/>
      <c r="I28854" s="101"/>
    </row>
    <row r="28855" spans="8:9" x14ac:dyDescent="0.2">
      <c r="H28855" s="101"/>
      <c r="I28855" s="101"/>
    </row>
    <row r="28856" spans="8:9" x14ac:dyDescent="0.2">
      <c r="H28856" s="101"/>
      <c r="I28856" s="101"/>
    </row>
    <row r="28857" spans="8:9" x14ac:dyDescent="0.2">
      <c r="H28857" s="101"/>
      <c r="I28857" s="101"/>
    </row>
    <row r="28858" spans="8:9" x14ac:dyDescent="0.2">
      <c r="H28858" s="101"/>
      <c r="I28858" s="101"/>
    </row>
    <row r="28859" spans="8:9" x14ac:dyDescent="0.2">
      <c r="H28859" s="101"/>
      <c r="I28859" s="101"/>
    </row>
    <row r="28860" spans="8:9" x14ac:dyDescent="0.2">
      <c r="H28860" s="101"/>
      <c r="I28860" s="101"/>
    </row>
    <row r="28861" spans="8:9" x14ac:dyDescent="0.2">
      <c r="H28861" s="101"/>
      <c r="I28861" s="101"/>
    </row>
    <row r="28862" spans="8:9" x14ac:dyDescent="0.2">
      <c r="H28862" s="101"/>
      <c r="I28862" s="101"/>
    </row>
    <row r="28863" spans="8:9" x14ac:dyDescent="0.2">
      <c r="H28863" s="101"/>
      <c r="I28863" s="101"/>
    </row>
    <row r="28864" spans="8:9" x14ac:dyDescent="0.2">
      <c r="H28864" s="101"/>
      <c r="I28864" s="101"/>
    </row>
    <row r="28865" spans="8:9" x14ac:dyDescent="0.2">
      <c r="H28865" s="101"/>
      <c r="I28865" s="101"/>
    </row>
    <row r="28866" spans="8:9" x14ac:dyDescent="0.2">
      <c r="H28866" s="101"/>
      <c r="I28866" s="101"/>
    </row>
    <row r="28867" spans="8:9" x14ac:dyDescent="0.2">
      <c r="H28867" s="101"/>
      <c r="I28867" s="101"/>
    </row>
    <row r="28868" spans="8:9" x14ac:dyDescent="0.2">
      <c r="H28868" s="101"/>
      <c r="I28868" s="101"/>
    </row>
    <row r="28869" spans="8:9" x14ac:dyDescent="0.2">
      <c r="H28869" s="101"/>
      <c r="I28869" s="101"/>
    </row>
    <row r="28870" spans="8:9" x14ac:dyDescent="0.2">
      <c r="H28870" s="101"/>
      <c r="I28870" s="101"/>
    </row>
    <row r="28871" spans="8:9" x14ac:dyDescent="0.2">
      <c r="H28871" s="101"/>
      <c r="I28871" s="101"/>
    </row>
    <row r="28872" spans="8:9" x14ac:dyDescent="0.2">
      <c r="H28872" s="101"/>
      <c r="I28872" s="101"/>
    </row>
    <row r="28873" spans="8:9" x14ac:dyDescent="0.2">
      <c r="H28873" s="101"/>
      <c r="I28873" s="101"/>
    </row>
    <row r="28874" spans="8:9" x14ac:dyDescent="0.2">
      <c r="H28874" s="101"/>
      <c r="I28874" s="101"/>
    </row>
    <row r="28875" spans="8:9" x14ac:dyDescent="0.2">
      <c r="H28875" s="101"/>
      <c r="I28875" s="101"/>
    </row>
    <row r="28876" spans="8:9" x14ac:dyDescent="0.2">
      <c r="H28876" s="101"/>
      <c r="I28876" s="101"/>
    </row>
    <row r="28877" spans="8:9" x14ac:dyDescent="0.2">
      <c r="H28877" s="101"/>
      <c r="I28877" s="101"/>
    </row>
    <row r="28878" spans="8:9" x14ac:dyDescent="0.2">
      <c r="H28878" s="101"/>
      <c r="I28878" s="101"/>
    </row>
    <row r="28879" spans="8:9" x14ac:dyDescent="0.2">
      <c r="H28879" s="101"/>
      <c r="I28879" s="101"/>
    </row>
    <row r="28880" spans="8:9" x14ac:dyDescent="0.2">
      <c r="H28880" s="101"/>
      <c r="I28880" s="101"/>
    </row>
    <row r="28881" spans="8:9" x14ac:dyDescent="0.2">
      <c r="H28881" s="101"/>
      <c r="I28881" s="101"/>
    </row>
    <row r="28882" spans="8:9" x14ac:dyDescent="0.2">
      <c r="H28882" s="101"/>
      <c r="I28882" s="101"/>
    </row>
    <row r="28883" spans="8:9" x14ac:dyDescent="0.2">
      <c r="H28883" s="101"/>
      <c r="I28883" s="101"/>
    </row>
    <row r="28884" spans="8:9" x14ac:dyDescent="0.2">
      <c r="H28884" s="101"/>
      <c r="I28884" s="101"/>
    </row>
    <row r="28885" spans="8:9" x14ac:dyDescent="0.2">
      <c r="H28885" s="101"/>
      <c r="I28885" s="101"/>
    </row>
    <row r="28886" spans="8:9" x14ac:dyDescent="0.2">
      <c r="H28886" s="101"/>
      <c r="I28886" s="101"/>
    </row>
    <row r="28887" spans="8:9" x14ac:dyDescent="0.2">
      <c r="H28887" s="101"/>
      <c r="I28887" s="101"/>
    </row>
    <row r="28888" spans="8:9" x14ac:dyDescent="0.2">
      <c r="H28888" s="101"/>
      <c r="I28888" s="101"/>
    </row>
    <row r="28889" spans="8:9" x14ac:dyDescent="0.2">
      <c r="H28889" s="101"/>
      <c r="I28889" s="101"/>
    </row>
    <row r="28890" spans="8:9" x14ac:dyDescent="0.2">
      <c r="H28890" s="101"/>
      <c r="I28890" s="101"/>
    </row>
    <row r="28891" spans="8:9" x14ac:dyDescent="0.2">
      <c r="H28891" s="101"/>
      <c r="I28891" s="101"/>
    </row>
    <row r="28892" spans="8:9" x14ac:dyDescent="0.2">
      <c r="H28892" s="101"/>
      <c r="I28892" s="101"/>
    </row>
    <row r="28893" spans="8:9" x14ac:dyDescent="0.2">
      <c r="H28893" s="101"/>
      <c r="I28893" s="101"/>
    </row>
    <row r="28894" spans="8:9" x14ac:dyDescent="0.2">
      <c r="H28894" s="101"/>
      <c r="I28894" s="101"/>
    </row>
    <row r="28895" spans="8:9" x14ac:dyDescent="0.2">
      <c r="H28895" s="101"/>
      <c r="I28895" s="101"/>
    </row>
    <row r="28896" spans="8:9" x14ac:dyDescent="0.2">
      <c r="H28896" s="101"/>
      <c r="I28896" s="101"/>
    </row>
    <row r="28897" spans="8:9" x14ac:dyDescent="0.2">
      <c r="H28897" s="101"/>
      <c r="I28897" s="101"/>
    </row>
    <row r="28898" spans="8:9" x14ac:dyDescent="0.2">
      <c r="H28898" s="101"/>
      <c r="I28898" s="101"/>
    </row>
    <row r="28899" spans="8:9" x14ac:dyDescent="0.2">
      <c r="H28899" s="101"/>
      <c r="I28899" s="101"/>
    </row>
    <row r="28900" spans="8:9" x14ac:dyDescent="0.2">
      <c r="H28900" s="101"/>
      <c r="I28900" s="101"/>
    </row>
    <row r="28901" spans="8:9" x14ac:dyDescent="0.2">
      <c r="H28901" s="101"/>
      <c r="I28901" s="101"/>
    </row>
    <row r="28902" spans="8:9" x14ac:dyDescent="0.2">
      <c r="H28902" s="101"/>
      <c r="I28902" s="101"/>
    </row>
    <row r="28903" spans="8:9" x14ac:dyDescent="0.2">
      <c r="H28903" s="101"/>
      <c r="I28903" s="101"/>
    </row>
    <row r="28904" spans="8:9" x14ac:dyDescent="0.2">
      <c r="H28904" s="101"/>
      <c r="I28904" s="101"/>
    </row>
    <row r="28905" spans="8:9" x14ac:dyDescent="0.2">
      <c r="H28905" s="101"/>
      <c r="I28905" s="101"/>
    </row>
    <row r="28906" spans="8:9" x14ac:dyDescent="0.2">
      <c r="H28906" s="101"/>
      <c r="I28906" s="101"/>
    </row>
    <row r="28907" spans="8:9" x14ac:dyDescent="0.2">
      <c r="H28907" s="101"/>
      <c r="I28907" s="101"/>
    </row>
    <row r="28908" spans="8:9" x14ac:dyDescent="0.2">
      <c r="H28908" s="101"/>
      <c r="I28908" s="101"/>
    </row>
    <row r="28909" spans="8:9" x14ac:dyDescent="0.2">
      <c r="H28909" s="101"/>
      <c r="I28909" s="101"/>
    </row>
    <row r="28910" spans="8:9" x14ac:dyDescent="0.2">
      <c r="H28910" s="101"/>
      <c r="I28910" s="101"/>
    </row>
    <row r="28911" spans="8:9" x14ac:dyDescent="0.2">
      <c r="H28911" s="101"/>
      <c r="I28911" s="101"/>
    </row>
    <row r="28912" spans="8:9" x14ac:dyDescent="0.2">
      <c r="H28912" s="101"/>
      <c r="I28912" s="101"/>
    </row>
    <row r="28913" spans="8:9" x14ac:dyDescent="0.2">
      <c r="H28913" s="101"/>
      <c r="I28913" s="101"/>
    </row>
    <row r="28914" spans="8:9" x14ac:dyDescent="0.2">
      <c r="H28914" s="101"/>
      <c r="I28914" s="101"/>
    </row>
    <row r="28915" spans="8:9" x14ac:dyDescent="0.2">
      <c r="H28915" s="101"/>
      <c r="I28915" s="101"/>
    </row>
    <row r="28916" spans="8:9" x14ac:dyDescent="0.2">
      <c r="H28916" s="101"/>
      <c r="I28916" s="101"/>
    </row>
    <row r="28917" spans="8:9" x14ac:dyDescent="0.2">
      <c r="H28917" s="101"/>
      <c r="I28917" s="101"/>
    </row>
    <row r="28918" spans="8:9" x14ac:dyDescent="0.2">
      <c r="H28918" s="101"/>
      <c r="I28918" s="101"/>
    </row>
    <row r="28919" spans="8:9" x14ac:dyDescent="0.2">
      <c r="H28919" s="101"/>
      <c r="I28919" s="101"/>
    </row>
    <row r="28920" spans="8:9" x14ac:dyDescent="0.2">
      <c r="H28920" s="101"/>
      <c r="I28920" s="101"/>
    </row>
    <row r="28921" spans="8:9" x14ac:dyDescent="0.2">
      <c r="H28921" s="101"/>
      <c r="I28921" s="101"/>
    </row>
    <row r="28922" spans="8:9" x14ac:dyDescent="0.2">
      <c r="H28922" s="101"/>
      <c r="I28922" s="101"/>
    </row>
    <row r="28923" spans="8:9" x14ac:dyDescent="0.2">
      <c r="H28923" s="101"/>
      <c r="I28923" s="101"/>
    </row>
    <row r="28924" spans="8:9" x14ac:dyDescent="0.2">
      <c r="H28924" s="101"/>
      <c r="I28924" s="101"/>
    </row>
    <row r="28925" spans="8:9" x14ac:dyDescent="0.2">
      <c r="H28925" s="101"/>
      <c r="I28925" s="101"/>
    </row>
    <row r="28926" spans="8:9" x14ac:dyDescent="0.2">
      <c r="H28926" s="101"/>
      <c r="I28926" s="101"/>
    </row>
    <row r="28927" spans="8:9" x14ac:dyDescent="0.2">
      <c r="H28927" s="101"/>
      <c r="I28927" s="101"/>
    </row>
    <row r="28928" spans="8:9" x14ac:dyDescent="0.2">
      <c r="H28928" s="101"/>
      <c r="I28928" s="101"/>
    </row>
    <row r="28929" spans="8:9" x14ac:dyDescent="0.2">
      <c r="H28929" s="101"/>
      <c r="I28929" s="101"/>
    </row>
    <row r="28930" spans="8:9" x14ac:dyDescent="0.2">
      <c r="H28930" s="101"/>
      <c r="I28930" s="101"/>
    </row>
    <row r="28931" spans="8:9" x14ac:dyDescent="0.2">
      <c r="H28931" s="101"/>
      <c r="I28931" s="101"/>
    </row>
    <row r="28932" spans="8:9" x14ac:dyDescent="0.2">
      <c r="H28932" s="101"/>
      <c r="I28932" s="101"/>
    </row>
    <row r="28933" spans="8:9" x14ac:dyDescent="0.2">
      <c r="H28933" s="101"/>
      <c r="I28933" s="101"/>
    </row>
    <row r="28934" spans="8:9" x14ac:dyDescent="0.2">
      <c r="H28934" s="101"/>
      <c r="I28934" s="101"/>
    </row>
    <row r="28935" spans="8:9" x14ac:dyDescent="0.2">
      <c r="H28935" s="101"/>
      <c r="I28935" s="101"/>
    </row>
    <row r="28936" spans="8:9" x14ac:dyDescent="0.2">
      <c r="H28936" s="101"/>
      <c r="I28936" s="101"/>
    </row>
    <row r="28937" spans="8:9" x14ac:dyDescent="0.2">
      <c r="H28937" s="101"/>
      <c r="I28937" s="101"/>
    </row>
    <row r="28938" spans="8:9" x14ac:dyDescent="0.2">
      <c r="H28938" s="101"/>
      <c r="I28938" s="101"/>
    </row>
    <row r="28939" spans="8:9" x14ac:dyDescent="0.2">
      <c r="H28939" s="101"/>
      <c r="I28939" s="101"/>
    </row>
    <row r="28940" spans="8:9" x14ac:dyDescent="0.2">
      <c r="H28940" s="101"/>
      <c r="I28940" s="101"/>
    </row>
    <row r="28941" spans="8:9" x14ac:dyDescent="0.2">
      <c r="H28941" s="101"/>
      <c r="I28941" s="101"/>
    </row>
    <row r="28942" spans="8:9" x14ac:dyDescent="0.2">
      <c r="H28942" s="101"/>
      <c r="I28942" s="101"/>
    </row>
    <row r="28943" spans="8:9" x14ac:dyDescent="0.2">
      <c r="H28943" s="101"/>
      <c r="I28943" s="101"/>
    </row>
    <row r="28944" spans="8:9" x14ac:dyDescent="0.2">
      <c r="H28944" s="101"/>
      <c r="I28944" s="101"/>
    </row>
    <row r="28945" spans="8:9" x14ac:dyDescent="0.2">
      <c r="H28945" s="101"/>
      <c r="I28945" s="101"/>
    </row>
    <row r="28946" spans="8:9" x14ac:dyDescent="0.2">
      <c r="H28946" s="101"/>
      <c r="I28946" s="101"/>
    </row>
    <row r="28947" spans="8:9" x14ac:dyDescent="0.2">
      <c r="H28947" s="101"/>
      <c r="I28947" s="101"/>
    </row>
    <row r="28948" spans="8:9" x14ac:dyDescent="0.2">
      <c r="H28948" s="101"/>
      <c r="I28948" s="101"/>
    </row>
    <row r="28949" spans="8:9" x14ac:dyDescent="0.2">
      <c r="H28949" s="101"/>
      <c r="I28949" s="101"/>
    </row>
    <row r="28950" spans="8:9" x14ac:dyDescent="0.2">
      <c r="H28950" s="101"/>
      <c r="I28950" s="101"/>
    </row>
    <row r="28951" spans="8:9" x14ac:dyDescent="0.2">
      <c r="H28951" s="101"/>
      <c r="I28951" s="101"/>
    </row>
    <row r="28952" spans="8:9" x14ac:dyDescent="0.2">
      <c r="H28952" s="101"/>
      <c r="I28952" s="101"/>
    </row>
    <row r="28953" spans="8:9" x14ac:dyDescent="0.2">
      <c r="H28953" s="101"/>
      <c r="I28953" s="101"/>
    </row>
    <row r="28954" spans="8:9" x14ac:dyDescent="0.2">
      <c r="H28954" s="101"/>
      <c r="I28954" s="101"/>
    </row>
    <row r="28955" spans="8:9" x14ac:dyDescent="0.2">
      <c r="H28955" s="101"/>
      <c r="I28955" s="101"/>
    </row>
    <row r="28956" spans="8:9" x14ac:dyDescent="0.2">
      <c r="H28956" s="101"/>
      <c r="I28956" s="101"/>
    </row>
    <row r="28957" spans="8:9" x14ac:dyDescent="0.2">
      <c r="H28957" s="101"/>
      <c r="I28957" s="101"/>
    </row>
    <row r="28958" spans="8:9" x14ac:dyDescent="0.2">
      <c r="H28958" s="101"/>
      <c r="I28958" s="101"/>
    </row>
    <row r="28959" spans="8:9" x14ac:dyDescent="0.2">
      <c r="H28959" s="101"/>
      <c r="I28959" s="101"/>
    </row>
    <row r="28960" spans="8:9" x14ac:dyDescent="0.2">
      <c r="H28960" s="101"/>
      <c r="I28960" s="101"/>
    </row>
    <row r="28961" spans="8:9" x14ac:dyDescent="0.2">
      <c r="H28961" s="101"/>
      <c r="I28961" s="101"/>
    </row>
    <row r="28962" spans="8:9" x14ac:dyDescent="0.2">
      <c r="H28962" s="101"/>
      <c r="I28962" s="101"/>
    </row>
    <row r="28963" spans="8:9" x14ac:dyDescent="0.2">
      <c r="H28963" s="101"/>
      <c r="I28963" s="101"/>
    </row>
    <row r="28964" spans="8:9" x14ac:dyDescent="0.2">
      <c r="H28964" s="101"/>
      <c r="I28964" s="101"/>
    </row>
    <row r="28965" spans="8:9" x14ac:dyDescent="0.2">
      <c r="H28965" s="101"/>
      <c r="I28965" s="101"/>
    </row>
    <row r="28966" spans="8:9" x14ac:dyDescent="0.2">
      <c r="H28966" s="101"/>
      <c r="I28966" s="101"/>
    </row>
    <row r="28967" spans="8:9" x14ac:dyDescent="0.2">
      <c r="H28967" s="101"/>
      <c r="I28967" s="101"/>
    </row>
    <row r="28968" spans="8:9" x14ac:dyDescent="0.2">
      <c r="H28968" s="101"/>
      <c r="I28968" s="101"/>
    </row>
    <row r="28969" spans="8:9" x14ac:dyDescent="0.2">
      <c r="H28969" s="101"/>
      <c r="I28969" s="101"/>
    </row>
    <row r="28970" spans="8:9" x14ac:dyDescent="0.2">
      <c r="H28970" s="101"/>
      <c r="I28970" s="101"/>
    </row>
    <row r="28971" spans="8:9" x14ac:dyDescent="0.2">
      <c r="H28971" s="101"/>
      <c r="I28971" s="101"/>
    </row>
    <row r="28972" spans="8:9" x14ac:dyDescent="0.2">
      <c r="H28972" s="101"/>
      <c r="I28972" s="101"/>
    </row>
    <row r="28973" spans="8:9" x14ac:dyDescent="0.2">
      <c r="H28973" s="101"/>
      <c r="I28973" s="101"/>
    </row>
    <row r="28974" spans="8:9" x14ac:dyDescent="0.2">
      <c r="H28974" s="101"/>
      <c r="I28974" s="101"/>
    </row>
    <row r="28975" spans="8:9" x14ac:dyDescent="0.2">
      <c r="H28975" s="101"/>
      <c r="I28975" s="101"/>
    </row>
    <row r="28976" spans="8:9" x14ac:dyDescent="0.2">
      <c r="H28976" s="101"/>
      <c r="I28976" s="101"/>
    </row>
    <row r="28977" spans="8:9" x14ac:dyDescent="0.2">
      <c r="H28977" s="101"/>
      <c r="I28977" s="101"/>
    </row>
    <row r="28978" spans="8:9" x14ac:dyDescent="0.2">
      <c r="H28978" s="101"/>
      <c r="I28978" s="101"/>
    </row>
    <row r="28979" spans="8:9" x14ac:dyDescent="0.2">
      <c r="H28979" s="101"/>
      <c r="I28979" s="101"/>
    </row>
    <row r="28980" spans="8:9" x14ac:dyDescent="0.2">
      <c r="H28980" s="101"/>
      <c r="I28980" s="101"/>
    </row>
    <row r="28981" spans="8:9" x14ac:dyDescent="0.2">
      <c r="H28981" s="101"/>
      <c r="I28981" s="101"/>
    </row>
    <row r="28982" spans="8:9" x14ac:dyDescent="0.2">
      <c r="H28982" s="101"/>
      <c r="I28982" s="101"/>
    </row>
    <row r="28983" spans="8:9" x14ac:dyDescent="0.2">
      <c r="H28983" s="101"/>
      <c r="I28983" s="101"/>
    </row>
    <row r="28984" spans="8:9" x14ac:dyDescent="0.2">
      <c r="H28984" s="101"/>
      <c r="I28984" s="101"/>
    </row>
    <row r="28985" spans="8:9" x14ac:dyDescent="0.2">
      <c r="H28985" s="101"/>
      <c r="I28985" s="101"/>
    </row>
    <row r="28986" spans="8:9" x14ac:dyDescent="0.2">
      <c r="H28986" s="101"/>
      <c r="I28986" s="101"/>
    </row>
    <row r="28987" spans="8:9" x14ac:dyDescent="0.2">
      <c r="H28987" s="101"/>
      <c r="I28987" s="101"/>
    </row>
    <row r="28988" spans="8:9" x14ac:dyDescent="0.2">
      <c r="H28988" s="101"/>
      <c r="I28988" s="101"/>
    </row>
    <row r="28989" spans="8:9" x14ac:dyDescent="0.2">
      <c r="H28989" s="101"/>
      <c r="I28989" s="101"/>
    </row>
    <row r="28990" spans="8:9" x14ac:dyDescent="0.2">
      <c r="H28990" s="101"/>
      <c r="I28990" s="101"/>
    </row>
    <row r="28991" spans="8:9" x14ac:dyDescent="0.2">
      <c r="H28991" s="101"/>
      <c r="I28991" s="101"/>
    </row>
    <row r="28992" spans="8:9" x14ac:dyDescent="0.2">
      <c r="H28992" s="101"/>
      <c r="I28992" s="101"/>
    </row>
    <row r="28993" spans="8:9" x14ac:dyDescent="0.2">
      <c r="H28993" s="101"/>
      <c r="I28993" s="101"/>
    </row>
    <row r="28994" spans="8:9" x14ac:dyDescent="0.2">
      <c r="H28994" s="101"/>
      <c r="I28994" s="101"/>
    </row>
    <row r="28995" spans="8:9" x14ac:dyDescent="0.2">
      <c r="H28995" s="101"/>
      <c r="I28995" s="101"/>
    </row>
    <row r="28996" spans="8:9" x14ac:dyDescent="0.2">
      <c r="H28996" s="101"/>
      <c r="I28996" s="101"/>
    </row>
    <row r="28997" spans="8:9" x14ac:dyDescent="0.2">
      <c r="H28997" s="101"/>
      <c r="I28997" s="101"/>
    </row>
    <row r="28998" spans="8:9" x14ac:dyDescent="0.2">
      <c r="H28998" s="101"/>
      <c r="I28998" s="101"/>
    </row>
    <row r="28999" spans="8:9" x14ac:dyDescent="0.2">
      <c r="H28999" s="101"/>
      <c r="I28999" s="101"/>
    </row>
    <row r="29000" spans="8:9" x14ac:dyDescent="0.2">
      <c r="H29000" s="101"/>
      <c r="I29000" s="101"/>
    </row>
    <row r="29001" spans="8:9" x14ac:dyDescent="0.2">
      <c r="H29001" s="101"/>
      <c r="I29001" s="101"/>
    </row>
    <row r="29002" spans="8:9" x14ac:dyDescent="0.2">
      <c r="H29002" s="101"/>
      <c r="I29002" s="101"/>
    </row>
    <row r="29003" spans="8:9" x14ac:dyDescent="0.2">
      <c r="H29003" s="101"/>
      <c r="I29003" s="101"/>
    </row>
    <row r="29004" spans="8:9" x14ac:dyDescent="0.2">
      <c r="H29004" s="101"/>
      <c r="I29004" s="101"/>
    </row>
    <row r="29005" spans="8:9" x14ac:dyDescent="0.2">
      <c r="H29005" s="101"/>
      <c r="I29005" s="101"/>
    </row>
    <row r="29006" spans="8:9" x14ac:dyDescent="0.2">
      <c r="H29006" s="101"/>
      <c r="I29006" s="101"/>
    </row>
    <row r="29007" spans="8:9" x14ac:dyDescent="0.2">
      <c r="H29007" s="101"/>
      <c r="I29007" s="101"/>
    </row>
    <row r="29008" spans="8:9" x14ac:dyDescent="0.2">
      <c r="H29008" s="101"/>
      <c r="I29008" s="101"/>
    </row>
    <row r="29009" spans="8:9" x14ac:dyDescent="0.2">
      <c r="H29009" s="101"/>
      <c r="I29009" s="101"/>
    </row>
    <row r="29010" spans="8:9" x14ac:dyDescent="0.2">
      <c r="H29010" s="101"/>
      <c r="I29010" s="101"/>
    </row>
    <row r="29011" spans="8:9" x14ac:dyDescent="0.2">
      <c r="H29011" s="101"/>
      <c r="I29011" s="101"/>
    </row>
    <row r="29012" spans="8:9" x14ac:dyDescent="0.2">
      <c r="H29012" s="101"/>
      <c r="I29012" s="101"/>
    </row>
    <row r="29013" spans="8:9" x14ac:dyDescent="0.2">
      <c r="H29013" s="101"/>
      <c r="I29013" s="101"/>
    </row>
    <row r="29014" spans="8:9" x14ac:dyDescent="0.2">
      <c r="H29014" s="101"/>
      <c r="I29014" s="101"/>
    </row>
    <row r="29015" spans="8:9" x14ac:dyDescent="0.2">
      <c r="H29015" s="101"/>
      <c r="I29015" s="101"/>
    </row>
    <row r="29016" spans="8:9" x14ac:dyDescent="0.2">
      <c r="H29016" s="101"/>
      <c r="I29016" s="101"/>
    </row>
    <row r="29017" spans="8:9" x14ac:dyDescent="0.2">
      <c r="H29017" s="101"/>
      <c r="I29017" s="101"/>
    </row>
    <row r="29018" spans="8:9" x14ac:dyDescent="0.2">
      <c r="H29018" s="101"/>
      <c r="I29018" s="101"/>
    </row>
    <row r="29019" spans="8:9" x14ac:dyDescent="0.2">
      <c r="H29019" s="101"/>
      <c r="I29019" s="101"/>
    </row>
    <row r="29020" spans="8:9" x14ac:dyDescent="0.2">
      <c r="H29020" s="101"/>
      <c r="I29020" s="101"/>
    </row>
    <row r="29021" spans="8:9" x14ac:dyDescent="0.2">
      <c r="H29021" s="101"/>
      <c r="I29021" s="101"/>
    </row>
    <row r="29022" spans="8:9" x14ac:dyDescent="0.2">
      <c r="H29022" s="101"/>
      <c r="I29022" s="101"/>
    </row>
    <row r="29023" spans="8:9" x14ac:dyDescent="0.2">
      <c r="H29023" s="101"/>
      <c r="I29023" s="101"/>
    </row>
    <row r="29024" spans="8:9" x14ac:dyDescent="0.2">
      <c r="H29024" s="101"/>
      <c r="I29024" s="101"/>
    </row>
    <row r="29025" spans="8:9" x14ac:dyDescent="0.2">
      <c r="H29025" s="101"/>
      <c r="I29025" s="101"/>
    </row>
    <row r="29026" spans="8:9" x14ac:dyDescent="0.2">
      <c r="H29026" s="101"/>
      <c r="I29026" s="101"/>
    </row>
    <row r="29027" spans="8:9" x14ac:dyDescent="0.2">
      <c r="H29027" s="101"/>
      <c r="I29027" s="101"/>
    </row>
    <row r="29028" spans="8:9" x14ac:dyDescent="0.2">
      <c r="H29028" s="101"/>
      <c r="I29028" s="101"/>
    </row>
    <row r="29029" spans="8:9" x14ac:dyDescent="0.2">
      <c r="H29029" s="101"/>
      <c r="I29029" s="101"/>
    </row>
    <row r="29030" spans="8:9" x14ac:dyDescent="0.2">
      <c r="H29030" s="101"/>
      <c r="I29030" s="101"/>
    </row>
    <row r="29031" spans="8:9" x14ac:dyDescent="0.2">
      <c r="H29031" s="101"/>
      <c r="I29031" s="101"/>
    </row>
    <row r="29032" spans="8:9" x14ac:dyDescent="0.2">
      <c r="H29032" s="101"/>
      <c r="I29032" s="101"/>
    </row>
    <row r="29033" spans="8:9" x14ac:dyDescent="0.2">
      <c r="H29033" s="101"/>
      <c r="I29033" s="101"/>
    </row>
    <row r="29034" spans="8:9" x14ac:dyDescent="0.2">
      <c r="H29034" s="101"/>
      <c r="I29034" s="101"/>
    </row>
    <row r="29035" spans="8:9" x14ac:dyDescent="0.2">
      <c r="H29035" s="101"/>
      <c r="I29035" s="101"/>
    </row>
    <row r="29036" spans="8:9" x14ac:dyDescent="0.2">
      <c r="H29036" s="101"/>
      <c r="I29036" s="101"/>
    </row>
    <row r="29037" spans="8:9" x14ac:dyDescent="0.2">
      <c r="H29037" s="101"/>
      <c r="I29037" s="101"/>
    </row>
    <row r="29038" spans="8:9" x14ac:dyDescent="0.2">
      <c r="H29038" s="101"/>
      <c r="I29038" s="101"/>
    </row>
    <row r="29039" spans="8:9" x14ac:dyDescent="0.2">
      <c r="H29039" s="101"/>
      <c r="I29039" s="101"/>
    </row>
    <row r="29040" spans="8:9" x14ac:dyDescent="0.2">
      <c r="H29040" s="101"/>
      <c r="I29040" s="101"/>
    </row>
    <row r="29041" spans="8:9" x14ac:dyDescent="0.2">
      <c r="H29041" s="101"/>
      <c r="I29041" s="101"/>
    </row>
    <row r="29042" spans="8:9" x14ac:dyDescent="0.2">
      <c r="H29042" s="101"/>
      <c r="I29042" s="101"/>
    </row>
    <row r="29043" spans="8:9" x14ac:dyDescent="0.2">
      <c r="H29043" s="101"/>
      <c r="I29043" s="101"/>
    </row>
    <row r="29044" spans="8:9" x14ac:dyDescent="0.2">
      <c r="H29044" s="101"/>
      <c r="I29044" s="101"/>
    </row>
    <row r="29045" spans="8:9" x14ac:dyDescent="0.2">
      <c r="H29045" s="101"/>
      <c r="I29045" s="101"/>
    </row>
    <row r="29046" spans="8:9" x14ac:dyDescent="0.2">
      <c r="H29046" s="101"/>
      <c r="I29046" s="101"/>
    </row>
    <row r="29047" spans="8:9" x14ac:dyDescent="0.2">
      <c r="H29047" s="101"/>
      <c r="I29047" s="101"/>
    </row>
    <row r="29048" spans="8:9" x14ac:dyDescent="0.2">
      <c r="H29048" s="101"/>
      <c r="I29048" s="101"/>
    </row>
    <row r="29049" spans="8:9" x14ac:dyDescent="0.2">
      <c r="H29049" s="101"/>
      <c r="I29049" s="101"/>
    </row>
    <row r="29050" spans="8:9" x14ac:dyDescent="0.2">
      <c r="H29050" s="101"/>
      <c r="I29050" s="101"/>
    </row>
    <row r="29051" spans="8:9" x14ac:dyDescent="0.2">
      <c r="H29051" s="101"/>
      <c r="I29051" s="101"/>
    </row>
    <row r="29052" spans="8:9" x14ac:dyDescent="0.2">
      <c r="H29052" s="101"/>
      <c r="I29052" s="101"/>
    </row>
    <row r="29053" spans="8:9" x14ac:dyDescent="0.2">
      <c r="H29053" s="101"/>
      <c r="I29053" s="101"/>
    </row>
    <row r="29054" spans="8:9" x14ac:dyDescent="0.2">
      <c r="H29054" s="101"/>
      <c r="I29054" s="101"/>
    </row>
    <row r="29055" spans="8:9" x14ac:dyDescent="0.2">
      <c r="H29055" s="101"/>
      <c r="I29055" s="101"/>
    </row>
    <row r="29056" spans="8:9" x14ac:dyDescent="0.2">
      <c r="H29056" s="101"/>
      <c r="I29056" s="101"/>
    </row>
    <row r="29057" spans="8:9" x14ac:dyDescent="0.2">
      <c r="H29057" s="101"/>
      <c r="I29057" s="101"/>
    </row>
    <row r="29058" spans="8:9" x14ac:dyDescent="0.2">
      <c r="H29058" s="101"/>
      <c r="I29058" s="101"/>
    </row>
    <row r="29059" spans="8:9" x14ac:dyDescent="0.2">
      <c r="H29059" s="101"/>
      <c r="I29059" s="101"/>
    </row>
    <row r="29060" spans="8:9" x14ac:dyDescent="0.2">
      <c r="H29060" s="101"/>
      <c r="I29060" s="101"/>
    </row>
    <row r="29061" spans="8:9" x14ac:dyDescent="0.2">
      <c r="H29061" s="101"/>
      <c r="I29061" s="101"/>
    </row>
    <row r="29062" spans="8:9" x14ac:dyDescent="0.2">
      <c r="H29062" s="101"/>
      <c r="I29062" s="101"/>
    </row>
    <row r="29063" spans="8:9" x14ac:dyDescent="0.2">
      <c r="H29063" s="101"/>
      <c r="I29063" s="101"/>
    </row>
    <row r="29064" spans="8:9" x14ac:dyDescent="0.2">
      <c r="H29064" s="101"/>
      <c r="I29064" s="101"/>
    </row>
    <row r="29065" spans="8:9" x14ac:dyDescent="0.2">
      <c r="H29065" s="101"/>
      <c r="I29065" s="101"/>
    </row>
    <row r="29066" spans="8:9" x14ac:dyDescent="0.2">
      <c r="H29066" s="101"/>
      <c r="I29066" s="101"/>
    </row>
    <row r="29067" spans="8:9" x14ac:dyDescent="0.2">
      <c r="H29067" s="101"/>
      <c r="I29067" s="101"/>
    </row>
    <row r="29068" spans="8:9" x14ac:dyDescent="0.2">
      <c r="H29068" s="101"/>
      <c r="I29068" s="101"/>
    </row>
    <row r="29069" spans="8:9" x14ac:dyDescent="0.2">
      <c r="H29069" s="101"/>
      <c r="I29069" s="101"/>
    </row>
    <row r="29070" spans="8:9" x14ac:dyDescent="0.2">
      <c r="H29070" s="101"/>
      <c r="I29070" s="101"/>
    </row>
    <row r="29071" spans="8:9" x14ac:dyDescent="0.2">
      <c r="H29071" s="101"/>
      <c r="I29071" s="101"/>
    </row>
    <row r="29072" spans="8:9" x14ac:dyDescent="0.2">
      <c r="H29072" s="101"/>
      <c r="I29072" s="101"/>
    </row>
    <row r="29073" spans="8:9" x14ac:dyDescent="0.2">
      <c r="H29073" s="101"/>
      <c r="I29073" s="101"/>
    </row>
    <row r="29074" spans="8:9" x14ac:dyDescent="0.2">
      <c r="H29074" s="101"/>
      <c r="I29074" s="101"/>
    </row>
    <row r="29075" spans="8:9" x14ac:dyDescent="0.2">
      <c r="H29075" s="101"/>
      <c r="I29075" s="101"/>
    </row>
    <row r="29076" spans="8:9" x14ac:dyDescent="0.2">
      <c r="H29076" s="101"/>
      <c r="I29076" s="101"/>
    </row>
    <row r="29077" spans="8:9" x14ac:dyDescent="0.2">
      <c r="H29077" s="101"/>
      <c r="I29077" s="101"/>
    </row>
    <row r="29078" spans="8:9" x14ac:dyDescent="0.2">
      <c r="H29078" s="101"/>
      <c r="I29078" s="101"/>
    </row>
    <row r="29079" spans="8:9" x14ac:dyDescent="0.2">
      <c r="H29079" s="101"/>
      <c r="I29079" s="101"/>
    </row>
    <row r="29080" spans="8:9" x14ac:dyDescent="0.2">
      <c r="H29080" s="101"/>
      <c r="I29080" s="101"/>
    </row>
    <row r="29081" spans="8:9" x14ac:dyDescent="0.2">
      <c r="H29081" s="101"/>
      <c r="I29081" s="101"/>
    </row>
    <row r="29082" spans="8:9" x14ac:dyDescent="0.2">
      <c r="H29082" s="101"/>
      <c r="I29082" s="101"/>
    </row>
    <row r="29083" spans="8:9" x14ac:dyDescent="0.2">
      <c r="H29083" s="101"/>
      <c r="I29083" s="101"/>
    </row>
    <row r="29084" spans="8:9" x14ac:dyDescent="0.2">
      <c r="H29084" s="101"/>
      <c r="I29084" s="101"/>
    </row>
    <row r="29085" spans="8:9" x14ac:dyDescent="0.2">
      <c r="H29085" s="101"/>
      <c r="I29085" s="101"/>
    </row>
    <row r="29086" spans="8:9" x14ac:dyDescent="0.2">
      <c r="H29086" s="101"/>
      <c r="I29086" s="101"/>
    </row>
    <row r="29087" spans="8:9" x14ac:dyDescent="0.2">
      <c r="H29087" s="101"/>
      <c r="I29087" s="101"/>
    </row>
    <row r="29088" spans="8:9" x14ac:dyDescent="0.2">
      <c r="H29088" s="101"/>
      <c r="I29088" s="101"/>
    </row>
    <row r="29089" spans="8:9" x14ac:dyDescent="0.2">
      <c r="H29089" s="101"/>
      <c r="I29089" s="101"/>
    </row>
    <row r="29090" spans="8:9" x14ac:dyDescent="0.2">
      <c r="H29090" s="101"/>
      <c r="I29090" s="101"/>
    </row>
    <row r="29091" spans="8:9" x14ac:dyDescent="0.2">
      <c r="H29091" s="101"/>
      <c r="I29091" s="101"/>
    </row>
    <row r="29092" spans="8:9" x14ac:dyDescent="0.2">
      <c r="H29092" s="101"/>
      <c r="I29092" s="101"/>
    </row>
    <row r="29093" spans="8:9" x14ac:dyDescent="0.2">
      <c r="H29093" s="101"/>
      <c r="I29093" s="101"/>
    </row>
    <row r="29094" spans="8:9" x14ac:dyDescent="0.2">
      <c r="H29094" s="101"/>
      <c r="I29094" s="101"/>
    </row>
    <row r="29095" spans="8:9" x14ac:dyDescent="0.2">
      <c r="H29095" s="101"/>
      <c r="I29095" s="101"/>
    </row>
    <row r="29096" spans="8:9" x14ac:dyDescent="0.2">
      <c r="H29096" s="101"/>
      <c r="I29096" s="101"/>
    </row>
    <row r="29097" spans="8:9" x14ac:dyDescent="0.2">
      <c r="H29097" s="101"/>
      <c r="I29097" s="101"/>
    </row>
    <row r="29098" spans="8:9" x14ac:dyDescent="0.2">
      <c r="H29098" s="101"/>
      <c r="I29098" s="101"/>
    </row>
    <row r="29099" spans="8:9" x14ac:dyDescent="0.2">
      <c r="H29099" s="101"/>
      <c r="I29099" s="101"/>
    </row>
    <row r="29100" spans="8:9" x14ac:dyDescent="0.2">
      <c r="H29100" s="101"/>
      <c r="I29100" s="101"/>
    </row>
    <row r="29101" spans="8:9" x14ac:dyDescent="0.2">
      <c r="H29101" s="101"/>
      <c r="I29101" s="101"/>
    </row>
    <row r="29102" spans="8:9" x14ac:dyDescent="0.2">
      <c r="H29102" s="101"/>
      <c r="I29102" s="101"/>
    </row>
    <row r="29103" spans="8:9" x14ac:dyDescent="0.2">
      <c r="H29103" s="101"/>
      <c r="I29103" s="101"/>
    </row>
    <row r="29104" spans="8:9" x14ac:dyDescent="0.2">
      <c r="H29104" s="101"/>
      <c r="I29104" s="101"/>
    </row>
    <row r="29105" spans="8:9" x14ac:dyDescent="0.2">
      <c r="H29105" s="101"/>
      <c r="I29105" s="101"/>
    </row>
    <row r="29106" spans="8:9" x14ac:dyDescent="0.2">
      <c r="H29106" s="101"/>
      <c r="I29106" s="101"/>
    </row>
    <row r="29107" spans="8:9" x14ac:dyDescent="0.2">
      <c r="H29107" s="101"/>
      <c r="I29107" s="101"/>
    </row>
    <row r="29108" spans="8:9" x14ac:dyDescent="0.2">
      <c r="H29108" s="101"/>
      <c r="I29108" s="101"/>
    </row>
    <row r="29109" spans="8:9" x14ac:dyDescent="0.2">
      <c r="H29109" s="101"/>
      <c r="I29109" s="101"/>
    </row>
    <row r="29110" spans="8:9" x14ac:dyDescent="0.2">
      <c r="H29110" s="101"/>
      <c r="I29110" s="101"/>
    </row>
    <row r="29111" spans="8:9" x14ac:dyDescent="0.2">
      <c r="H29111" s="101"/>
      <c r="I29111" s="101"/>
    </row>
    <row r="29112" spans="8:9" x14ac:dyDescent="0.2">
      <c r="H29112" s="101"/>
      <c r="I29112" s="101"/>
    </row>
    <row r="29113" spans="8:9" x14ac:dyDescent="0.2">
      <c r="H29113" s="101"/>
      <c r="I29113" s="101"/>
    </row>
    <row r="29114" spans="8:9" x14ac:dyDescent="0.2">
      <c r="H29114" s="101"/>
      <c r="I29114" s="101"/>
    </row>
    <row r="29115" spans="8:9" x14ac:dyDescent="0.2">
      <c r="H29115" s="101"/>
      <c r="I29115" s="101"/>
    </row>
    <row r="29116" spans="8:9" x14ac:dyDescent="0.2">
      <c r="H29116" s="101"/>
      <c r="I29116" s="101"/>
    </row>
    <row r="29117" spans="8:9" x14ac:dyDescent="0.2">
      <c r="H29117" s="101"/>
      <c r="I29117" s="101"/>
    </row>
    <row r="29118" spans="8:9" x14ac:dyDescent="0.2">
      <c r="H29118" s="101"/>
      <c r="I29118" s="101"/>
    </row>
    <row r="29119" spans="8:9" x14ac:dyDescent="0.2">
      <c r="H29119" s="101"/>
      <c r="I29119" s="101"/>
    </row>
    <row r="29120" spans="8:9" x14ac:dyDescent="0.2">
      <c r="H29120" s="101"/>
      <c r="I29120" s="101"/>
    </row>
    <row r="29121" spans="8:9" x14ac:dyDescent="0.2">
      <c r="H29121" s="101"/>
      <c r="I29121" s="101"/>
    </row>
    <row r="29122" spans="8:9" x14ac:dyDescent="0.2">
      <c r="H29122" s="101"/>
      <c r="I29122" s="101"/>
    </row>
    <row r="29123" spans="8:9" x14ac:dyDescent="0.2">
      <c r="H29123" s="101"/>
      <c r="I29123" s="101"/>
    </row>
    <row r="29124" spans="8:9" x14ac:dyDescent="0.2">
      <c r="H29124" s="101"/>
      <c r="I29124" s="101"/>
    </row>
    <row r="29125" spans="8:9" x14ac:dyDescent="0.2">
      <c r="H29125" s="101"/>
      <c r="I29125" s="101"/>
    </row>
    <row r="29126" spans="8:9" x14ac:dyDescent="0.2">
      <c r="H29126" s="101"/>
      <c r="I29126" s="101"/>
    </row>
    <row r="29127" spans="8:9" x14ac:dyDescent="0.2">
      <c r="H29127" s="101"/>
      <c r="I29127" s="101"/>
    </row>
    <row r="29128" spans="8:9" x14ac:dyDescent="0.2">
      <c r="H29128" s="101"/>
      <c r="I29128" s="101"/>
    </row>
    <row r="29129" spans="8:9" x14ac:dyDescent="0.2">
      <c r="H29129" s="101"/>
      <c r="I29129" s="101"/>
    </row>
    <row r="29130" spans="8:9" x14ac:dyDescent="0.2">
      <c r="H29130" s="101"/>
      <c r="I29130" s="101"/>
    </row>
    <row r="29131" spans="8:9" x14ac:dyDescent="0.2">
      <c r="H29131" s="101"/>
      <c r="I29131" s="101"/>
    </row>
    <row r="29132" spans="8:9" x14ac:dyDescent="0.2">
      <c r="H29132" s="101"/>
      <c r="I29132" s="101"/>
    </row>
    <row r="29133" spans="8:9" x14ac:dyDescent="0.2">
      <c r="H29133" s="101"/>
      <c r="I29133" s="101"/>
    </row>
    <row r="29134" spans="8:9" x14ac:dyDescent="0.2">
      <c r="H29134" s="101"/>
      <c r="I29134" s="101"/>
    </row>
    <row r="29135" spans="8:9" x14ac:dyDescent="0.2">
      <c r="H29135" s="101"/>
      <c r="I29135" s="101"/>
    </row>
    <row r="29136" spans="8:9" x14ac:dyDescent="0.2">
      <c r="H29136" s="101"/>
      <c r="I29136" s="101"/>
    </row>
    <row r="29137" spans="8:9" x14ac:dyDescent="0.2">
      <c r="H29137" s="101"/>
      <c r="I29137" s="101"/>
    </row>
    <row r="29138" spans="8:9" x14ac:dyDescent="0.2">
      <c r="H29138" s="101"/>
      <c r="I29138" s="101"/>
    </row>
    <row r="29139" spans="8:9" x14ac:dyDescent="0.2">
      <c r="H29139" s="101"/>
      <c r="I29139" s="101"/>
    </row>
    <row r="29140" spans="8:9" x14ac:dyDescent="0.2">
      <c r="H29140" s="101"/>
      <c r="I29140" s="101"/>
    </row>
    <row r="29141" spans="8:9" x14ac:dyDescent="0.2">
      <c r="H29141" s="101"/>
      <c r="I29141" s="101"/>
    </row>
    <row r="29142" spans="8:9" x14ac:dyDescent="0.2">
      <c r="H29142" s="101"/>
      <c r="I29142" s="101"/>
    </row>
    <row r="29143" spans="8:9" x14ac:dyDescent="0.2">
      <c r="H29143" s="101"/>
      <c r="I29143" s="101"/>
    </row>
    <row r="29144" spans="8:9" x14ac:dyDescent="0.2">
      <c r="H29144" s="101"/>
      <c r="I29144" s="101"/>
    </row>
    <row r="29145" spans="8:9" x14ac:dyDescent="0.2">
      <c r="H29145" s="101"/>
      <c r="I29145" s="101"/>
    </row>
    <row r="29146" spans="8:9" x14ac:dyDescent="0.2">
      <c r="H29146" s="101"/>
      <c r="I29146" s="101"/>
    </row>
    <row r="29147" spans="8:9" x14ac:dyDescent="0.2">
      <c r="H29147" s="101"/>
      <c r="I29147" s="101"/>
    </row>
    <row r="29148" spans="8:9" x14ac:dyDescent="0.2">
      <c r="H29148" s="101"/>
      <c r="I29148" s="101"/>
    </row>
    <row r="29149" spans="8:9" x14ac:dyDescent="0.2">
      <c r="H29149" s="101"/>
      <c r="I29149" s="101"/>
    </row>
    <row r="29150" spans="8:9" x14ac:dyDescent="0.2">
      <c r="H29150" s="101"/>
      <c r="I29150" s="101"/>
    </row>
    <row r="29151" spans="8:9" x14ac:dyDescent="0.2">
      <c r="H29151" s="101"/>
      <c r="I29151" s="101"/>
    </row>
    <row r="29152" spans="8:9" x14ac:dyDescent="0.2">
      <c r="H29152" s="101"/>
      <c r="I29152" s="101"/>
    </row>
    <row r="29153" spans="8:9" x14ac:dyDescent="0.2">
      <c r="H29153" s="101"/>
      <c r="I29153" s="101"/>
    </row>
    <row r="29154" spans="8:9" x14ac:dyDescent="0.2">
      <c r="H29154" s="101"/>
      <c r="I29154" s="101"/>
    </row>
    <row r="29155" spans="8:9" x14ac:dyDescent="0.2">
      <c r="H29155" s="101"/>
      <c r="I29155" s="101"/>
    </row>
    <row r="29156" spans="8:9" x14ac:dyDescent="0.2">
      <c r="H29156" s="101"/>
      <c r="I29156" s="101"/>
    </row>
    <row r="29157" spans="8:9" x14ac:dyDescent="0.2">
      <c r="H29157" s="101"/>
      <c r="I29157" s="101"/>
    </row>
    <row r="29158" spans="8:9" x14ac:dyDescent="0.2">
      <c r="H29158" s="101"/>
      <c r="I29158" s="101"/>
    </row>
    <row r="29159" spans="8:9" x14ac:dyDescent="0.2">
      <c r="H29159" s="101"/>
      <c r="I29159" s="101"/>
    </row>
    <row r="29160" spans="8:9" x14ac:dyDescent="0.2">
      <c r="H29160" s="101"/>
      <c r="I29160" s="101"/>
    </row>
    <row r="29161" spans="8:9" x14ac:dyDescent="0.2">
      <c r="H29161" s="101"/>
      <c r="I29161" s="101"/>
    </row>
    <row r="29162" spans="8:9" x14ac:dyDescent="0.2">
      <c r="H29162" s="101"/>
      <c r="I29162" s="101"/>
    </row>
    <row r="29163" spans="8:9" x14ac:dyDescent="0.2">
      <c r="H29163" s="101"/>
      <c r="I29163" s="101"/>
    </row>
    <row r="29164" spans="8:9" x14ac:dyDescent="0.2">
      <c r="H29164" s="101"/>
      <c r="I29164" s="101"/>
    </row>
    <row r="29165" spans="8:9" x14ac:dyDescent="0.2">
      <c r="H29165" s="101"/>
      <c r="I29165" s="101"/>
    </row>
    <row r="29166" spans="8:9" x14ac:dyDescent="0.2">
      <c r="H29166" s="101"/>
      <c r="I29166" s="101"/>
    </row>
    <row r="29167" spans="8:9" x14ac:dyDescent="0.2">
      <c r="H29167" s="101"/>
      <c r="I29167" s="101"/>
    </row>
    <row r="29168" spans="8:9" x14ac:dyDescent="0.2">
      <c r="H29168" s="101"/>
      <c r="I29168" s="101"/>
    </row>
    <row r="29169" spans="8:9" x14ac:dyDescent="0.2">
      <c r="H29169" s="101"/>
      <c r="I29169" s="101"/>
    </row>
    <row r="29170" spans="8:9" x14ac:dyDescent="0.2">
      <c r="H29170" s="101"/>
      <c r="I29170" s="101"/>
    </row>
    <row r="29171" spans="8:9" x14ac:dyDescent="0.2">
      <c r="H29171" s="101"/>
      <c r="I29171" s="101"/>
    </row>
    <row r="29172" spans="8:9" x14ac:dyDescent="0.2">
      <c r="H29172" s="101"/>
      <c r="I29172" s="101"/>
    </row>
    <row r="29173" spans="8:9" x14ac:dyDescent="0.2">
      <c r="H29173" s="101"/>
      <c r="I29173" s="101"/>
    </row>
    <row r="29174" spans="8:9" x14ac:dyDescent="0.2">
      <c r="H29174" s="101"/>
      <c r="I29174" s="101"/>
    </row>
    <row r="29175" spans="8:9" x14ac:dyDescent="0.2">
      <c r="H29175" s="101"/>
      <c r="I29175" s="101"/>
    </row>
    <row r="29176" spans="8:9" x14ac:dyDescent="0.2">
      <c r="H29176" s="101"/>
      <c r="I29176" s="101"/>
    </row>
    <row r="29177" spans="8:9" x14ac:dyDescent="0.2">
      <c r="H29177" s="101"/>
      <c r="I29177" s="101"/>
    </row>
    <row r="29178" spans="8:9" x14ac:dyDescent="0.2">
      <c r="H29178" s="101"/>
      <c r="I29178" s="101"/>
    </row>
    <row r="29179" spans="8:9" x14ac:dyDescent="0.2">
      <c r="H29179" s="101"/>
      <c r="I29179" s="101"/>
    </row>
    <row r="29180" spans="8:9" x14ac:dyDescent="0.2">
      <c r="H29180" s="101"/>
      <c r="I29180" s="101"/>
    </row>
    <row r="29181" spans="8:9" x14ac:dyDescent="0.2">
      <c r="H29181" s="101"/>
      <c r="I29181" s="101"/>
    </row>
    <row r="29182" spans="8:9" x14ac:dyDescent="0.2">
      <c r="H29182" s="101"/>
      <c r="I29182" s="101"/>
    </row>
    <row r="29183" spans="8:9" x14ac:dyDescent="0.2">
      <c r="H29183" s="101"/>
      <c r="I29183" s="101"/>
    </row>
    <row r="29184" spans="8:9" x14ac:dyDescent="0.2">
      <c r="H29184" s="101"/>
      <c r="I29184" s="101"/>
    </row>
    <row r="29185" spans="8:9" x14ac:dyDescent="0.2">
      <c r="H29185" s="101"/>
      <c r="I29185" s="101"/>
    </row>
    <row r="29186" spans="8:9" x14ac:dyDescent="0.2">
      <c r="H29186" s="101"/>
      <c r="I29186" s="101"/>
    </row>
    <row r="29187" spans="8:9" x14ac:dyDescent="0.2">
      <c r="H29187" s="101"/>
      <c r="I29187" s="101"/>
    </row>
    <row r="29188" spans="8:9" x14ac:dyDescent="0.2">
      <c r="H29188" s="101"/>
      <c r="I29188" s="101"/>
    </row>
    <row r="29189" spans="8:9" x14ac:dyDescent="0.2">
      <c r="H29189" s="101"/>
      <c r="I29189" s="101"/>
    </row>
    <row r="29190" spans="8:9" x14ac:dyDescent="0.2">
      <c r="H29190" s="101"/>
      <c r="I29190" s="101"/>
    </row>
    <row r="29191" spans="8:9" x14ac:dyDescent="0.2">
      <c r="H29191" s="101"/>
      <c r="I29191" s="101"/>
    </row>
    <row r="29192" spans="8:9" x14ac:dyDescent="0.2">
      <c r="H29192" s="101"/>
      <c r="I29192" s="101"/>
    </row>
    <row r="29193" spans="8:9" x14ac:dyDescent="0.2">
      <c r="H29193" s="101"/>
      <c r="I29193" s="101"/>
    </row>
    <row r="29194" spans="8:9" x14ac:dyDescent="0.2">
      <c r="H29194" s="101"/>
      <c r="I29194" s="101"/>
    </row>
    <row r="29195" spans="8:9" x14ac:dyDescent="0.2">
      <c r="H29195" s="101"/>
      <c r="I29195" s="101"/>
    </row>
    <row r="29196" spans="8:9" x14ac:dyDescent="0.2">
      <c r="H29196" s="101"/>
      <c r="I29196" s="101"/>
    </row>
    <row r="29197" spans="8:9" x14ac:dyDescent="0.2">
      <c r="H29197" s="101"/>
      <c r="I29197" s="101"/>
    </row>
    <row r="29198" spans="8:9" x14ac:dyDescent="0.2">
      <c r="H29198" s="101"/>
      <c r="I29198" s="101"/>
    </row>
    <row r="29199" spans="8:9" x14ac:dyDescent="0.2">
      <c r="H29199" s="101"/>
      <c r="I29199" s="101"/>
    </row>
    <row r="29200" spans="8:9" x14ac:dyDescent="0.2">
      <c r="H29200" s="101"/>
      <c r="I29200" s="101"/>
    </row>
    <row r="29201" spans="8:9" x14ac:dyDescent="0.2">
      <c r="H29201" s="101"/>
      <c r="I29201" s="101"/>
    </row>
    <row r="29202" spans="8:9" x14ac:dyDescent="0.2">
      <c r="H29202" s="101"/>
      <c r="I29202" s="101"/>
    </row>
    <row r="29203" spans="8:9" x14ac:dyDescent="0.2">
      <c r="H29203" s="101"/>
      <c r="I29203" s="101"/>
    </row>
    <row r="29204" spans="8:9" x14ac:dyDescent="0.2">
      <c r="H29204" s="101"/>
      <c r="I29204" s="101"/>
    </row>
    <row r="29205" spans="8:9" x14ac:dyDescent="0.2">
      <c r="H29205" s="101"/>
      <c r="I29205" s="101"/>
    </row>
    <row r="29206" spans="8:9" x14ac:dyDescent="0.2">
      <c r="H29206" s="101"/>
      <c r="I29206" s="101"/>
    </row>
    <row r="29207" spans="8:9" x14ac:dyDescent="0.2">
      <c r="H29207" s="101"/>
      <c r="I29207" s="101"/>
    </row>
    <row r="29208" spans="8:9" x14ac:dyDescent="0.2">
      <c r="H29208" s="101"/>
      <c r="I29208" s="101"/>
    </row>
    <row r="29209" spans="8:9" x14ac:dyDescent="0.2">
      <c r="H29209" s="101"/>
      <c r="I29209" s="101"/>
    </row>
    <row r="29210" spans="8:9" x14ac:dyDescent="0.2">
      <c r="H29210" s="101"/>
      <c r="I29210" s="101"/>
    </row>
    <row r="29211" spans="8:9" x14ac:dyDescent="0.2">
      <c r="H29211" s="101"/>
      <c r="I29211" s="101"/>
    </row>
    <row r="29212" spans="8:9" x14ac:dyDescent="0.2">
      <c r="H29212" s="101"/>
      <c r="I29212" s="101"/>
    </row>
    <row r="29213" spans="8:9" x14ac:dyDescent="0.2">
      <c r="H29213" s="101"/>
      <c r="I29213" s="101"/>
    </row>
    <row r="29214" spans="8:9" x14ac:dyDescent="0.2">
      <c r="H29214" s="101"/>
      <c r="I29214" s="101"/>
    </row>
    <row r="29215" spans="8:9" x14ac:dyDescent="0.2">
      <c r="H29215" s="101"/>
      <c r="I29215" s="101"/>
    </row>
    <row r="29216" spans="8:9" x14ac:dyDescent="0.2">
      <c r="H29216" s="101"/>
      <c r="I29216" s="101"/>
    </row>
    <row r="29217" spans="8:9" x14ac:dyDescent="0.2">
      <c r="H29217" s="101"/>
      <c r="I29217" s="101"/>
    </row>
    <row r="29218" spans="8:9" x14ac:dyDescent="0.2">
      <c r="H29218" s="101"/>
      <c r="I29218" s="101"/>
    </row>
    <row r="29219" spans="8:9" x14ac:dyDescent="0.2">
      <c r="H29219" s="101"/>
      <c r="I29219" s="101"/>
    </row>
    <row r="29220" spans="8:9" x14ac:dyDescent="0.2">
      <c r="H29220" s="101"/>
      <c r="I29220" s="101"/>
    </row>
    <row r="29221" spans="8:9" x14ac:dyDescent="0.2">
      <c r="H29221" s="101"/>
      <c r="I29221" s="101"/>
    </row>
    <row r="29222" spans="8:9" x14ac:dyDescent="0.2">
      <c r="H29222" s="101"/>
      <c r="I29222" s="101"/>
    </row>
    <row r="29223" spans="8:9" x14ac:dyDescent="0.2">
      <c r="H29223" s="101"/>
      <c r="I29223" s="101"/>
    </row>
    <row r="29224" spans="8:9" x14ac:dyDescent="0.2">
      <c r="H29224" s="101"/>
      <c r="I29224" s="101"/>
    </row>
    <row r="29225" spans="8:9" x14ac:dyDescent="0.2">
      <c r="H29225" s="101"/>
      <c r="I29225" s="101"/>
    </row>
    <row r="29226" spans="8:9" x14ac:dyDescent="0.2">
      <c r="H29226" s="101"/>
      <c r="I29226" s="101"/>
    </row>
    <row r="29227" spans="8:9" x14ac:dyDescent="0.2">
      <c r="H29227" s="101"/>
      <c r="I29227" s="101"/>
    </row>
    <row r="29228" spans="8:9" x14ac:dyDescent="0.2">
      <c r="H29228" s="101"/>
      <c r="I29228" s="101"/>
    </row>
    <row r="29229" spans="8:9" x14ac:dyDescent="0.2">
      <c r="H29229" s="101"/>
      <c r="I29229" s="101"/>
    </row>
    <row r="29230" spans="8:9" x14ac:dyDescent="0.2">
      <c r="H29230" s="101"/>
      <c r="I29230" s="101"/>
    </row>
    <row r="29231" spans="8:9" x14ac:dyDescent="0.2">
      <c r="H29231" s="101"/>
      <c r="I29231" s="101"/>
    </row>
    <row r="29232" spans="8:9" x14ac:dyDescent="0.2">
      <c r="H29232" s="101"/>
      <c r="I29232" s="101"/>
    </row>
    <row r="29233" spans="8:9" x14ac:dyDescent="0.2">
      <c r="H29233" s="101"/>
      <c r="I29233" s="101"/>
    </row>
    <row r="29234" spans="8:9" x14ac:dyDescent="0.2">
      <c r="H29234" s="101"/>
      <c r="I29234" s="101"/>
    </row>
    <row r="29235" spans="8:9" x14ac:dyDescent="0.2">
      <c r="H29235" s="101"/>
      <c r="I29235" s="101"/>
    </row>
    <row r="29236" spans="8:9" x14ac:dyDescent="0.2">
      <c r="H29236" s="101"/>
      <c r="I29236" s="101"/>
    </row>
    <row r="29237" spans="8:9" x14ac:dyDescent="0.2">
      <c r="H29237" s="101"/>
      <c r="I29237" s="101"/>
    </row>
    <row r="29238" spans="8:9" x14ac:dyDescent="0.2">
      <c r="H29238" s="101"/>
      <c r="I29238" s="101"/>
    </row>
    <row r="29239" spans="8:9" x14ac:dyDescent="0.2">
      <c r="H29239" s="101"/>
      <c r="I29239" s="101"/>
    </row>
    <row r="29240" spans="8:9" x14ac:dyDescent="0.2">
      <c r="H29240" s="101"/>
      <c r="I29240" s="101"/>
    </row>
    <row r="29241" spans="8:9" x14ac:dyDescent="0.2">
      <c r="H29241" s="101"/>
      <c r="I29241" s="101"/>
    </row>
    <row r="29242" spans="8:9" x14ac:dyDescent="0.2">
      <c r="H29242" s="101"/>
      <c r="I29242" s="101"/>
    </row>
    <row r="29243" spans="8:9" x14ac:dyDescent="0.2">
      <c r="H29243" s="101"/>
      <c r="I29243" s="101"/>
    </row>
    <row r="29244" spans="8:9" x14ac:dyDescent="0.2">
      <c r="H29244" s="101"/>
      <c r="I29244" s="101"/>
    </row>
    <row r="29245" spans="8:9" x14ac:dyDescent="0.2">
      <c r="H29245" s="101"/>
      <c r="I29245" s="101"/>
    </row>
    <row r="29246" spans="8:9" x14ac:dyDescent="0.2">
      <c r="H29246" s="101"/>
      <c r="I29246" s="101"/>
    </row>
    <row r="29247" spans="8:9" x14ac:dyDescent="0.2">
      <c r="H29247" s="101"/>
      <c r="I29247" s="101"/>
    </row>
    <row r="29248" spans="8:9" x14ac:dyDescent="0.2">
      <c r="H29248" s="101"/>
      <c r="I29248" s="101"/>
    </row>
    <row r="29249" spans="8:9" x14ac:dyDescent="0.2">
      <c r="H29249" s="101"/>
      <c r="I29249" s="101"/>
    </row>
    <row r="29250" spans="8:9" x14ac:dyDescent="0.2">
      <c r="H29250" s="101"/>
      <c r="I29250" s="101"/>
    </row>
    <row r="29251" spans="8:9" x14ac:dyDescent="0.2">
      <c r="H29251" s="101"/>
      <c r="I29251" s="101"/>
    </row>
    <row r="29252" spans="8:9" x14ac:dyDescent="0.2">
      <c r="H29252" s="101"/>
      <c r="I29252" s="101"/>
    </row>
    <row r="29253" spans="8:9" x14ac:dyDescent="0.2">
      <c r="H29253" s="101"/>
      <c r="I29253" s="101"/>
    </row>
    <row r="29254" spans="8:9" x14ac:dyDescent="0.2">
      <c r="H29254" s="101"/>
      <c r="I29254" s="101"/>
    </row>
    <row r="29255" spans="8:9" x14ac:dyDescent="0.2">
      <c r="H29255" s="101"/>
      <c r="I29255" s="101"/>
    </row>
    <row r="29256" spans="8:9" x14ac:dyDescent="0.2">
      <c r="H29256" s="101"/>
      <c r="I29256" s="101"/>
    </row>
    <row r="29257" spans="8:9" x14ac:dyDescent="0.2">
      <c r="H29257" s="101"/>
      <c r="I29257" s="101"/>
    </row>
    <row r="29258" spans="8:9" x14ac:dyDescent="0.2">
      <c r="H29258" s="101"/>
      <c r="I29258" s="101"/>
    </row>
    <row r="29259" spans="8:9" x14ac:dyDescent="0.2">
      <c r="H29259" s="101"/>
      <c r="I29259" s="101"/>
    </row>
    <row r="29260" spans="8:9" x14ac:dyDescent="0.2">
      <c r="H29260" s="101"/>
      <c r="I29260" s="101"/>
    </row>
    <row r="29261" spans="8:9" x14ac:dyDescent="0.2">
      <c r="H29261" s="101"/>
      <c r="I29261" s="101"/>
    </row>
    <row r="29262" spans="8:9" x14ac:dyDescent="0.2">
      <c r="H29262" s="101"/>
      <c r="I29262" s="101"/>
    </row>
    <row r="29263" spans="8:9" x14ac:dyDescent="0.2">
      <c r="H29263" s="101"/>
      <c r="I29263" s="101"/>
    </row>
    <row r="29264" spans="8:9" x14ac:dyDescent="0.2">
      <c r="H29264" s="101"/>
      <c r="I29264" s="101"/>
    </row>
    <row r="29265" spans="8:9" x14ac:dyDescent="0.2">
      <c r="H29265" s="101"/>
      <c r="I29265" s="101"/>
    </row>
    <row r="29266" spans="8:9" x14ac:dyDescent="0.2">
      <c r="H29266" s="101"/>
      <c r="I29266" s="101"/>
    </row>
    <row r="29267" spans="8:9" x14ac:dyDescent="0.2">
      <c r="H29267" s="101"/>
      <c r="I29267" s="101"/>
    </row>
    <row r="29268" spans="8:9" x14ac:dyDescent="0.2">
      <c r="H29268" s="101"/>
      <c r="I29268" s="101"/>
    </row>
    <row r="29269" spans="8:9" x14ac:dyDescent="0.2">
      <c r="H29269" s="101"/>
      <c r="I29269" s="101"/>
    </row>
    <row r="29270" spans="8:9" x14ac:dyDescent="0.2">
      <c r="H29270" s="101"/>
      <c r="I29270" s="101"/>
    </row>
    <row r="29271" spans="8:9" x14ac:dyDescent="0.2">
      <c r="H29271" s="101"/>
      <c r="I29271" s="101"/>
    </row>
    <row r="29272" spans="8:9" x14ac:dyDescent="0.2">
      <c r="H29272" s="101"/>
      <c r="I29272" s="101"/>
    </row>
    <row r="29273" spans="8:9" x14ac:dyDescent="0.2">
      <c r="H29273" s="101"/>
      <c r="I29273" s="101"/>
    </row>
    <row r="29274" spans="8:9" x14ac:dyDescent="0.2">
      <c r="H29274" s="101"/>
      <c r="I29274" s="101"/>
    </row>
    <row r="29275" spans="8:9" x14ac:dyDescent="0.2">
      <c r="H29275" s="101"/>
      <c r="I29275" s="101"/>
    </row>
    <row r="29276" spans="8:9" x14ac:dyDescent="0.2">
      <c r="H29276" s="101"/>
      <c r="I29276" s="101"/>
    </row>
    <row r="29277" spans="8:9" x14ac:dyDescent="0.2">
      <c r="H29277" s="101"/>
      <c r="I29277" s="101"/>
    </row>
    <row r="29278" spans="8:9" x14ac:dyDescent="0.2">
      <c r="H29278" s="101"/>
      <c r="I29278" s="101"/>
    </row>
    <row r="29279" spans="8:9" x14ac:dyDescent="0.2">
      <c r="H29279" s="101"/>
      <c r="I29279" s="101"/>
    </row>
    <row r="29280" spans="8:9" x14ac:dyDescent="0.2">
      <c r="H29280" s="101"/>
      <c r="I29280" s="101"/>
    </row>
    <row r="29281" spans="8:9" x14ac:dyDescent="0.2">
      <c r="H29281" s="101"/>
      <c r="I29281" s="101"/>
    </row>
    <row r="29282" spans="8:9" x14ac:dyDescent="0.2">
      <c r="H29282" s="101"/>
      <c r="I29282" s="101"/>
    </row>
    <row r="29283" spans="8:9" x14ac:dyDescent="0.2">
      <c r="H29283" s="101"/>
      <c r="I29283" s="101"/>
    </row>
    <row r="29284" spans="8:9" x14ac:dyDescent="0.2">
      <c r="H29284" s="101"/>
      <c r="I29284" s="101"/>
    </row>
    <row r="29285" spans="8:9" x14ac:dyDescent="0.2">
      <c r="H29285" s="101"/>
      <c r="I29285" s="101"/>
    </row>
    <row r="29286" spans="8:9" x14ac:dyDescent="0.2">
      <c r="H29286" s="101"/>
      <c r="I29286" s="101"/>
    </row>
    <row r="29287" spans="8:9" x14ac:dyDescent="0.2">
      <c r="H29287" s="101"/>
      <c r="I29287" s="101"/>
    </row>
    <row r="29288" spans="8:9" x14ac:dyDescent="0.2">
      <c r="H29288" s="101"/>
      <c r="I29288" s="101"/>
    </row>
    <row r="29289" spans="8:9" x14ac:dyDescent="0.2">
      <c r="H29289" s="101"/>
      <c r="I29289" s="101"/>
    </row>
    <row r="29290" spans="8:9" x14ac:dyDescent="0.2">
      <c r="H29290" s="101"/>
      <c r="I29290" s="101"/>
    </row>
    <row r="29291" spans="8:9" x14ac:dyDescent="0.2">
      <c r="H29291" s="101"/>
      <c r="I29291" s="101"/>
    </row>
    <row r="29292" spans="8:9" x14ac:dyDescent="0.2">
      <c r="H29292" s="101"/>
      <c r="I29292" s="101"/>
    </row>
    <row r="29293" spans="8:9" x14ac:dyDescent="0.2">
      <c r="H29293" s="101"/>
      <c r="I29293" s="101"/>
    </row>
    <row r="29294" spans="8:9" x14ac:dyDescent="0.2">
      <c r="H29294" s="101"/>
      <c r="I29294" s="101"/>
    </row>
    <row r="29295" spans="8:9" x14ac:dyDescent="0.2">
      <c r="H29295" s="101"/>
      <c r="I29295" s="101"/>
    </row>
    <row r="29296" spans="8:9" x14ac:dyDescent="0.2">
      <c r="H29296" s="101"/>
      <c r="I29296" s="101"/>
    </row>
    <row r="29297" spans="8:9" x14ac:dyDescent="0.2">
      <c r="H29297" s="101"/>
      <c r="I29297" s="101"/>
    </row>
    <row r="29298" spans="8:9" x14ac:dyDescent="0.2">
      <c r="H29298" s="101"/>
      <c r="I29298" s="101"/>
    </row>
    <row r="29299" spans="8:9" x14ac:dyDescent="0.2">
      <c r="H29299" s="101"/>
      <c r="I29299" s="101"/>
    </row>
    <row r="29300" spans="8:9" x14ac:dyDescent="0.2">
      <c r="H29300" s="101"/>
      <c r="I29300" s="101"/>
    </row>
    <row r="29301" spans="8:9" x14ac:dyDescent="0.2">
      <c r="H29301" s="101"/>
      <c r="I29301" s="101"/>
    </row>
    <row r="29302" spans="8:9" x14ac:dyDescent="0.2">
      <c r="H29302" s="101"/>
      <c r="I29302" s="101"/>
    </row>
    <row r="29303" spans="8:9" x14ac:dyDescent="0.2">
      <c r="H29303" s="101"/>
      <c r="I29303" s="101"/>
    </row>
    <row r="29304" spans="8:9" x14ac:dyDescent="0.2">
      <c r="H29304" s="101"/>
      <c r="I29304" s="101"/>
    </row>
    <row r="29305" spans="8:9" x14ac:dyDescent="0.2">
      <c r="H29305" s="101"/>
      <c r="I29305" s="101"/>
    </row>
    <row r="29306" spans="8:9" x14ac:dyDescent="0.2">
      <c r="H29306" s="101"/>
      <c r="I29306" s="101"/>
    </row>
    <row r="29307" spans="8:9" x14ac:dyDescent="0.2">
      <c r="H29307" s="101"/>
      <c r="I29307" s="101"/>
    </row>
    <row r="29308" spans="8:9" x14ac:dyDescent="0.2">
      <c r="H29308" s="101"/>
      <c r="I29308" s="101"/>
    </row>
    <row r="29309" spans="8:9" x14ac:dyDescent="0.2">
      <c r="H29309" s="101"/>
      <c r="I29309" s="101"/>
    </row>
    <row r="29310" spans="8:9" x14ac:dyDescent="0.2">
      <c r="H29310" s="101"/>
      <c r="I29310" s="101"/>
    </row>
    <row r="29311" spans="8:9" x14ac:dyDescent="0.2">
      <c r="H29311" s="101"/>
      <c r="I29311" s="101"/>
    </row>
    <row r="29312" spans="8:9" x14ac:dyDescent="0.2">
      <c r="H29312" s="101"/>
      <c r="I29312" s="101"/>
    </row>
    <row r="29313" spans="8:9" x14ac:dyDescent="0.2">
      <c r="H29313" s="101"/>
      <c r="I29313" s="101"/>
    </row>
    <row r="29314" spans="8:9" x14ac:dyDescent="0.2">
      <c r="H29314" s="101"/>
      <c r="I29314" s="101"/>
    </row>
    <row r="29315" spans="8:9" x14ac:dyDescent="0.2">
      <c r="H29315" s="101"/>
      <c r="I29315" s="101"/>
    </row>
    <row r="29316" spans="8:9" x14ac:dyDescent="0.2">
      <c r="H29316" s="101"/>
      <c r="I29316" s="101"/>
    </row>
    <row r="29317" spans="8:9" x14ac:dyDescent="0.2">
      <c r="H29317" s="101"/>
      <c r="I29317" s="101"/>
    </row>
    <row r="29318" spans="8:9" x14ac:dyDescent="0.2">
      <c r="H29318" s="101"/>
      <c r="I29318" s="101"/>
    </row>
    <row r="29319" spans="8:9" x14ac:dyDescent="0.2">
      <c r="H29319" s="101"/>
      <c r="I29319" s="101"/>
    </row>
    <row r="29320" spans="8:9" x14ac:dyDescent="0.2">
      <c r="H29320" s="101"/>
      <c r="I29320" s="101"/>
    </row>
    <row r="29321" spans="8:9" x14ac:dyDescent="0.2">
      <c r="H29321" s="101"/>
      <c r="I29321" s="101"/>
    </row>
    <row r="29322" spans="8:9" x14ac:dyDescent="0.2">
      <c r="H29322" s="101"/>
      <c r="I29322" s="101"/>
    </row>
    <row r="29323" spans="8:9" x14ac:dyDescent="0.2">
      <c r="H29323" s="101"/>
      <c r="I29323" s="101"/>
    </row>
    <row r="29324" spans="8:9" x14ac:dyDescent="0.2">
      <c r="H29324" s="101"/>
      <c r="I29324" s="101"/>
    </row>
    <row r="29325" spans="8:9" x14ac:dyDescent="0.2">
      <c r="H29325" s="101"/>
      <c r="I29325" s="101"/>
    </row>
    <row r="29326" spans="8:9" x14ac:dyDescent="0.2">
      <c r="H29326" s="101"/>
      <c r="I29326" s="101"/>
    </row>
    <row r="29327" spans="8:9" x14ac:dyDescent="0.2">
      <c r="H29327" s="101"/>
      <c r="I29327" s="101"/>
    </row>
    <row r="29328" spans="8:9" x14ac:dyDescent="0.2">
      <c r="H29328" s="101"/>
      <c r="I29328" s="101"/>
    </row>
    <row r="29329" spans="8:9" x14ac:dyDescent="0.2">
      <c r="H29329" s="101"/>
      <c r="I29329" s="101"/>
    </row>
    <row r="29330" spans="8:9" x14ac:dyDescent="0.2">
      <c r="H29330" s="101"/>
      <c r="I29330" s="101"/>
    </row>
    <row r="29331" spans="8:9" x14ac:dyDescent="0.2">
      <c r="H29331" s="101"/>
      <c r="I29331" s="101"/>
    </row>
    <row r="29332" spans="8:9" x14ac:dyDescent="0.2">
      <c r="H29332" s="101"/>
      <c r="I29332" s="101"/>
    </row>
    <row r="29333" spans="8:9" x14ac:dyDescent="0.2">
      <c r="H29333" s="101"/>
      <c r="I29333" s="101"/>
    </row>
    <row r="29334" spans="8:9" x14ac:dyDescent="0.2">
      <c r="H29334" s="101"/>
      <c r="I29334" s="101"/>
    </row>
    <row r="29335" spans="8:9" x14ac:dyDescent="0.2">
      <c r="H29335" s="101"/>
      <c r="I29335" s="101"/>
    </row>
    <row r="29336" spans="8:9" x14ac:dyDescent="0.2">
      <c r="H29336" s="101"/>
      <c r="I29336" s="101"/>
    </row>
    <row r="29337" spans="8:9" x14ac:dyDescent="0.2">
      <c r="H29337" s="101"/>
      <c r="I29337" s="101"/>
    </row>
    <row r="29338" spans="8:9" x14ac:dyDescent="0.2">
      <c r="H29338" s="101"/>
      <c r="I29338" s="101"/>
    </row>
    <row r="29339" spans="8:9" x14ac:dyDescent="0.2">
      <c r="H29339" s="101"/>
      <c r="I29339" s="101"/>
    </row>
    <row r="29340" spans="8:9" x14ac:dyDescent="0.2">
      <c r="H29340" s="101"/>
      <c r="I29340" s="101"/>
    </row>
    <row r="29341" spans="8:9" x14ac:dyDescent="0.2">
      <c r="H29341" s="101"/>
      <c r="I29341" s="101"/>
    </row>
    <row r="29342" spans="8:9" x14ac:dyDescent="0.2">
      <c r="H29342" s="101"/>
      <c r="I29342" s="101"/>
    </row>
    <row r="29343" spans="8:9" x14ac:dyDescent="0.2">
      <c r="H29343" s="101"/>
      <c r="I29343" s="101"/>
    </row>
    <row r="29344" spans="8:9" x14ac:dyDescent="0.2">
      <c r="H29344" s="101"/>
      <c r="I29344" s="101"/>
    </row>
    <row r="29345" spans="8:9" x14ac:dyDescent="0.2">
      <c r="H29345" s="101"/>
      <c r="I29345" s="101"/>
    </row>
    <row r="29346" spans="8:9" x14ac:dyDescent="0.2">
      <c r="H29346" s="101"/>
      <c r="I29346" s="101"/>
    </row>
    <row r="29347" spans="8:9" x14ac:dyDescent="0.2">
      <c r="H29347" s="101"/>
      <c r="I29347" s="101"/>
    </row>
    <row r="29348" spans="8:9" x14ac:dyDescent="0.2">
      <c r="H29348" s="101"/>
      <c r="I29348" s="101"/>
    </row>
    <row r="29349" spans="8:9" x14ac:dyDescent="0.2">
      <c r="H29349" s="101"/>
      <c r="I29349" s="101"/>
    </row>
    <row r="29350" spans="8:9" x14ac:dyDescent="0.2">
      <c r="H29350" s="101"/>
      <c r="I29350" s="101"/>
    </row>
    <row r="29351" spans="8:9" x14ac:dyDescent="0.2">
      <c r="H29351" s="101"/>
      <c r="I29351" s="101"/>
    </row>
    <row r="29352" spans="8:9" x14ac:dyDescent="0.2">
      <c r="H29352" s="101"/>
      <c r="I29352" s="101"/>
    </row>
    <row r="29353" spans="8:9" x14ac:dyDescent="0.2">
      <c r="H29353" s="101"/>
      <c r="I29353" s="101"/>
    </row>
    <row r="29354" spans="8:9" x14ac:dyDescent="0.2">
      <c r="H29354" s="101"/>
      <c r="I29354" s="101"/>
    </row>
    <row r="29355" spans="8:9" x14ac:dyDescent="0.2">
      <c r="H29355" s="101"/>
      <c r="I29355" s="101"/>
    </row>
    <row r="29356" spans="8:9" x14ac:dyDescent="0.2">
      <c r="H29356" s="101"/>
      <c r="I29356" s="101"/>
    </row>
    <row r="29357" spans="8:9" x14ac:dyDescent="0.2">
      <c r="H29357" s="101"/>
      <c r="I29357" s="101"/>
    </row>
    <row r="29358" spans="8:9" x14ac:dyDescent="0.2">
      <c r="H29358" s="101"/>
      <c r="I29358" s="101"/>
    </row>
    <row r="29359" spans="8:9" x14ac:dyDescent="0.2">
      <c r="H29359" s="101"/>
      <c r="I29359" s="101"/>
    </row>
    <row r="29360" spans="8:9" x14ac:dyDescent="0.2">
      <c r="H29360" s="101"/>
      <c r="I29360" s="101"/>
    </row>
    <row r="29361" spans="8:9" x14ac:dyDescent="0.2">
      <c r="H29361" s="101"/>
      <c r="I29361" s="101"/>
    </row>
    <row r="29362" spans="8:9" x14ac:dyDescent="0.2">
      <c r="H29362" s="101"/>
      <c r="I29362" s="101"/>
    </row>
    <row r="29363" spans="8:9" x14ac:dyDescent="0.2">
      <c r="H29363" s="101"/>
      <c r="I29363" s="101"/>
    </row>
    <row r="29364" spans="8:9" x14ac:dyDescent="0.2">
      <c r="H29364" s="101"/>
      <c r="I29364" s="101"/>
    </row>
    <row r="29365" spans="8:9" x14ac:dyDescent="0.2">
      <c r="H29365" s="101"/>
      <c r="I29365" s="101"/>
    </row>
    <row r="29366" spans="8:9" x14ac:dyDescent="0.2">
      <c r="H29366" s="101"/>
      <c r="I29366" s="101"/>
    </row>
    <row r="29367" spans="8:9" x14ac:dyDescent="0.2">
      <c r="H29367" s="101"/>
      <c r="I29367" s="101"/>
    </row>
    <row r="29368" spans="8:9" x14ac:dyDescent="0.2">
      <c r="H29368" s="101"/>
      <c r="I29368" s="101"/>
    </row>
    <row r="29369" spans="8:9" x14ac:dyDescent="0.2">
      <c r="H29369" s="101"/>
      <c r="I29369" s="101"/>
    </row>
    <row r="29370" spans="8:9" x14ac:dyDescent="0.2">
      <c r="H29370" s="101"/>
      <c r="I29370" s="101"/>
    </row>
    <row r="29371" spans="8:9" x14ac:dyDescent="0.2">
      <c r="H29371" s="101"/>
      <c r="I29371" s="101"/>
    </row>
    <row r="29372" spans="8:9" x14ac:dyDescent="0.2">
      <c r="H29372" s="101"/>
      <c r="I29372" s="101"/>
    </row>
    <row r="29373" spans="8:9" x14ac:dyDescent="0.2">
      <c r="H29373" s="101"/>
      <c r="I29373" s="101"/>
    </row>
    <row r="29374" spans="8:9" x14ac:dyDescent="0.2">
      <c r="H29374" s="101"/>
      <c r="I29374" s="101"/>
    </row>
    <row r="29375" spans="8:9" x14ac:dyDescent="0.2">
      <c r="H29375" s="101"/>
      <c r="I29375" s="101"/>
    </row>
    <row r="29376" spans="8:9" x14ac:dyDescent="0.2">
      <c r="H29376" s="101"/>
      <c r="I29376" s="101"/>
    </row>
    <row r="29377" spans="8:9" x14ac:dyDescent="0.2">
      <c r="H29377" s="101"/>
      <c r="I29377" s="101"/>
    </row>
    <row r="29378" spans="8:9" x14ac:dyDescent="0.2">
      <c r="H29378" s="101"/>
      <c r="I29378" s="101"/>
    </row>
    <row r="29379" spans="8:9" x14ac:dyDescent="0.2">
      <c r="H29379" s="101"/>
      <c r="I29379" s="101"/>
    </row>
    <row r="29380" spans="8:9" x14ac:dyDescent="0.2">
      <c r="H29380" s="101"/>
      <c r="I29380" s="101"/>
    </row>
    <row r="29381" spans="8:9" x14ac:dyDescent="0.2">
      <c r="H29381" s="101"/>
      <c r="I29381" s="101"/>
    </row>
    <row r="29382" spans="8:9" x14ac:dyDescent="0.2">
      <c r="H29382" s="101"/>
      <c r="I29382" s="101"/>
    </row>
    <row r="29383" spans="8:9" x14ac:dyDescent="0.2">
      <c r="H29383" s="101"/>
      <c r="I29383" s="101"/>
    </row>
    <row r="29384" spans="8:9" x14ac:dyDescent="0.2">
      <c r="H29384" s="101"/>
      <c r="I29384" s="101"/>
    </row>
    <row r="29385" spans="8:9" x14ac:dyDescent="0.2">
      <c r="H29385" s="101"/>
      <c r="I29385" s="101"/>
    </row>
    <row r="29386" spans="8:9" x14ac:dyDescent="0.2">
      <c r="H29386" s="101"/>
      <c r="I29386" s="101"/>
    </row>
    <row r="29387" spans="8:9" x14ac:dyDescent="0.2">
      <c r="H29387" s="101"/>
      <c r="I29387" s="101"/>
    </row>
    <row r="29388" spans="8:9" x14ac:dyDescent="0.2">
      <c r="H29388" s="101"/>
      <c r="I29388" s="101"/>
    </row>
    <row r="29389" spans="8:9" x14ac:dyDescent="0.2">
      <c r="H29389" s="101"/>
      <c r="I29389" s="101"/>
    </row>
    <row r="29390" spans="8:9" x14ac:dyDescent="0.2">
      <c r="H29390" s="101"/>
      <c r="I29390" s="101"/>
    </row>
    <row r="29391" spans="8:9" x14ac:dyDescent="0.2">
      <c r="H29391" s="101"/>
      <c r="I29391" s="101"/>
    </row>
    <row r="29392" spans="8:9" x14ac:dyDescent="0.2">
      <c r="H29392" s="101"/>
      <c r="I29392" s="101"/>
    </row>
    <row r="29393" spans="8:9" x14ac:dyDescent="0.2">
      <c r="H29393" s="101"/>
      <c r="I29393" s="101"/>
    </row>
    <row r="29394" spans="8:9" x14ac:dyDescent="0.2">
      <c r="H29394" s="101"/>
      <c r="I29394" s="101"/>
    </row>
    <row r="29395" spans="8:9" x14ac:dyDescent="0.2">
      <c r="H29395" s="101"/>
      <c r="I29395" s="101"/>
    </row>
    <row r="29396" spans="8:9" x14ac:dyDescent="0.2">
      <c r="H29396" s="101"/>
      <c r="I29396" s="101"/>
    </row>
    <row r="29397" spans="8:9" x14ac:dyDescent="0.2">
      <c r="H29397" s="101"/>
      <c r="I29397" s="101"/>
    </row>
    <row r="29398" spans="8:9" x14ac:dyDescent="0.2">
      <c r="H29398" s="101"/>
      <c r="I29398" s="101"/>
    </row>
    <row r="29399" spans="8:9" x14ac:dyDescent="0.2">
      <c r="H29399" s="101"/>
      <c r="I29399" s="101"/>
    </row>
    <row r="29400" spans="8:9" x14ac:dyDescent="0.2">
      <c r="H29400" s="101"/>
      <c r="I29400" s="101"/>
    </row>
    <row r="29401" spans="8:9" x14ac:dyDescent="0.2">
      <c r="H29401" s="101"/>
      <c r="I29401" s="101"/>
    </row>
    <row r="29402" spans="8:9" x14ac:dyDescent="0.2">
      <c r="H29402" s="101"/>
      <c r="I29402" s="101"/>
    </row>
    <row r="29403" spans="8:9" x14ac:dyDescent="0.2">
      <c r="H29403" s="101"/>
      <c r="I29403" s="101"/>
    </row>
    <row r="29404" spans="8:9" x14ac:dyDescent="0.2">
      <c r="H29404" s="101"/>
      <c r="I29404" s="101"/>
    </row>
    <row r="29405" spans="8:9" x14ac:dyDescent="0.2">
      <c r="H29405" s="101"/>
      <c r="I29405" s="101"/>
    </row>
    <row r="29406" spans="8:9" x14ac:dyDescent="0.2">
      <c r="H29406" s="101"/>
      <c r="I29406" s="101"/>
    </row>
    <row r="29407" spans="8:9" x14ac:dyDescent="0.2">
      <c r="H29407" s="101"/>
      <c r="I29407" s="101"/>
    </row>
    <row r="29408" spans="8:9" x14ac:dyDescent="0.2">
      <c r="H29408" s="101"/>
      <c r="I29408" s="101"/>
    </row>
    <row r="29409" spans="8:9" x14ac:dyDescent="0.2">
      <c r="H29409" s="101"/>
      <c r="I29409" s="101"/>
    </row>
    <row r="29410" spans="8:9" x14ac:dyDescent="0.2">
      <c r="H29410" s="101"/>
      <c r="I29410" s="101"/>
    </row>
    <row r="29411" spans="8:9" x14ac:dyDescent="0.2">
      <c r="H29411" s="101"/>
      <c r="I29411" s="101"/>
    </row>
    <row r="29412" spans="8:9" x14ac:dyDescent="0.2">
      <c r="H29412" s="101"/>
      <c r="I29412" s="101"/>
    </row>
    <row r="29413" spans="8:9" x14ac:dyDescent="0.2">
      <c r="H29413" s="101"/>
      <c r="I29413" s="101"/>
    </row>
    <row r="29414" spans="8:9" x14ac:dyDescent="0.2">
      <c r="H29414" s="101"/>
      <c r="I29414" s="101"/>
    </row>
    <row r="29415" spans="8:9" x14ac:dyDescent="0.2">
      <c r="H29415" s="101"/>
      <c r="I29415" s="101"/>
    </row>
    <row r="29416" spans="8:9" x14ac:dyDescent="0.2">
      <c r="H29416" s="101"/>
      <c r="I29416" s="101"/>
    </row>
    <row r="29417" spans="8:9" x14ac:dyDescent="0.2">
      <c r="H29417" s="101"/>
      <c r="I29417" s="101"/>
    </row>
    <row r="29418" spans="8:9" x14ac:dyDescent="0.2">
      <c r="H29418" s="101"/>
      <c r="I29418" s="101"/>
    </row>
    <row r="29419" spans="8:9" x14ac:dyDescent="0.2">
      <c r="H29419" s="101"/>
      <c r="I29419" s="101"/>
    </row>
    <row r="29420" spans="8:9" x14ac:dyDescent="0.2">
      <c r="H29420" s="101"/>
      <c r="I29420" s="101"/>
    </row>
    <row r="29421" spans="8:9" x14ac:dyDescent="0.2">
      <c r="H29421" s="101"/>
      <c r="I29421" s="101"/>
    </row>
    <row r="29422" spans="8:9" x14ac:dyDescent="0.2">
      <c r="H29422" s="101"/>
      <c r="I29422" s="101"/>
    </row>
    <row r="29423" spans="8:9" x14ac:dyDescent="0.2">
      <c r="H29423" s="101"/>
      <c r="I29423" s="101"/>
    </row>
    <row r="29424" spans="8:9" x14ac:dyDescent="0.2">
      <c r="H29424" s="101"/>
      <c r="I29424" s="101"/>
    </row>
    <row r="29425" spans="8:9" x14ac:dyDescent="0.2">
      <c r="H29425" s="101"/>
      <c r="I29425" s="101"/>
    </row>
    <row r="29426" spans="8:9" x14ac:dyDescent="0.2">
      <c r="H29426" s="101"/>
      <c r="I29426" s="101"/>
    </row>
    <row r="29427" spans="8:9" x14ac:dyDescent="0.2">
      <c r="H29427" s="101"/>
      <c r="I29427" s="101"/>
    </row>
    <row r="29428" spans="8:9" x14ac:dyDescent="0.2">
      <c r="H29428" s="101"/>
      <c r="I29428" s="101"/>
    </row>
    <row r="29429" spans="8:9" x14ac:dyDescent="0.2">
      <c r="H29429" s="101"/>
      <c r="I29429" s="101"/>
    </row>
    <row r="29430" spans="8:9" x14ac:dyDescent="0.2">
      <c r="H29430" s="101"/>
      <c r="I29430" s="101"/>
    </row>
    <row r="29431" spans="8:9" x14ac:dyDescent="0.2">
      <c r="H29431" s="101"/>
      <c r="I29431" s="101"/>
    </row>
    <row r="29432" spans="8:9" x14ac:dyDescent="0.2">
      <c r="H29432" s="101"/>
      <c r="I29432" s="101"/>
    </row>
    <row r="29433" spans="8:9" x14ac:dyDescent="0.2">
      <c r="H29433" s="101"/>
      <c r="I29433" s="101"/>
    </row>
    <row r="29434" spans="8:9" x14ac:dyDescent="0.2">
      <c r="H29434" s="101"/>
      <c r="I29434" s="101"/>
    </row>
    <row r="29435" spans="8:9" x14ac:dyDescent="0.2">
      <c r="H29435" s="101"/>
      <c r="I29435" s="101"/>
    </row>
    <row r="29436" spans="8:9" x14ac:dyDescent="0.2">
      <c r="H29436" s="101"/>
      <c r="I29436" s="101"/>
    </row>
    <row r="29437" spans="8:9" x14ac:dyDescent="0.2">
      <c r="H29437" s="101"/>
      <c r="I29437" s="101"/>
    </row>
    <row r="29438" spans="8:9" x14ac:dyDescent="0.2">
      <c r="H29438" s="101"/>
      <c r="I29438" s="101"/>
    </row>
    <row r="29439" spans="8:9" x14ac:dyDescent="0.2">
      <c r="H29439" s="101"/>
      <c r="I29439" s="101"/>
    </row>
    <row r="29440" spans="8:9" x14ac:dyDescent="0.2">
      <c r="H29440" s="101"/>
      <c r="I29440" s="101"/>
    </row>
    <row r="29441" spans="8:9" x14ac:dyDescent="0.2">
      <c r="H29441" s="101"/>
      <c r="I29441" s="101"/>
    </row>
    <row r="29442" spans="8:9" x14ac:dyDescent="0.2">
      <c r="H29442" s="101"/>
      <c r="I29442" s="101"/>
    </row>
    <row r="29443" spans="8:9" x14ac:dyDescent="0.2">
      <c r="H29443" s="101"/>
      <c r="I29443" s="101"/>
    </row>
    <row r="29444" spans="8:9" x14ac:dyDescent="0.2">
      <c r="H29444" s="101"/>
      <c r="I29444" s="101"/>
    </row>
    <row r="29445" spans="8:9" x14ac:dyDescent="0.2">
      <c r="H29445" s="101"/>
      <c r="I29445" s="101"/>
    </row>
    <row r="29446" spans="8:9" x14ac:dyDescent="0.2">
      <c r="H29446" s="101"/>
      <c r="I29446" s="101"/>
    </row>
    <row r="29447" spans="8:9" x14ac:dyDescent="0.2">
      <c r="H29447" s="101"/>
      <c r="I29447" s="101"/>
    </row>
    <row r="29448" spans="8:9" x14ac:dyDescent="0.2">
      <c r="H29448" s="101"/>
      <c r="I29448" s="101"/>
    </row>
    <row r="29449" spans="8:9" x14ac:dyDescent="0.2">
      <c r="H29449" s="101"/>
      <c r="I29449" s="101"/>
    </row>
    <row r="29450" spans="8:9" x14ac:dyDescent="0.2">
      <c r="H29450" s="101"/>
      <c r="I29450" s="101"/>
    </row>
    <row r="29451" spans="8:9" x14ac:dyDescent="0.2">
      <c r="H29451" s="101"/>
      <c r="I29451" s="101"/>
    </row>
    <row r="29452" spans="8:9" x14ac:dyDescent="0.2">
      <c r="H29452" s="101"/>
      <c r="I29452" s="101"/>
    </row>
    <row r="29453" spans="8:9" x14ac:dyDescent="0.2">
      <c r="H29453" s="101"/>
      <c r="I29453" s="101"/>
    </row>
    <row r="29454" spans="8:9" x14ac:dyDescent="0.2">
      <c r="H29454" s="101"/>
      <c r="I29454" s="101"/>
    </row>
    <row r="29455" spans="8:9" x14ac:dyDescent="0.2">
      <c r="H29455" s="101"/>
      <c r="I29455" s="101"/>
    </row>
    <row r="29456" spans="8:9" x14ac:dyDescent="0.2">
      <c r="H29456" s="101"/>
      <c r="I29456" s="101"/>
    </row>
    <row r="29457" spans="8:9" x14ac:dyDescent="0.2">
      <c r="H29457" s="101"/>
      <c r="I29457" s="101"/>
    </row>
    <row r="29458" spans="8:9" x14ac:dyDescent="0.2">
      <c r="H29458" s="101"/>
      <c r="I29458" s="101"/>
    </row>
    <row r="29459" spans="8:9" x14ac:dyDescent="0.2">
      <c r="H29459" s="101"/>
      <c r="I29459" s="101"/>
    </row>
    <row r="29460" spans="8:9" x14ac:dyDescent="0.2">
      <c r="H29460" s="101"/>
      <c r="I29460" s="101"/>
    </row>
    <row r="29461" spans="8:9" x14ac:dyDescent="0.2">
      <c r="H29461" s="101"/>
      <c r="I29461" s="101"/>
    </row>
    <row r="29462" spans="8:9" x14ac:dyDescent="0.2">
      <c r="H29462" s="101"/>
      <c r="I29462" s="101"/>
    </row>
    <row r="29463" spans="8:9" x14ac:dyDescent="0.2">
      <c r="H29463" s="101"/>
      <c r="I29463" s="101"/>
    </row>
    <row r="29464" spans="8:9" x14ac:dyDescent="0.2">
      <c r="H29464" s="101"/>
      <c r="I29464" s="101"/>
    </row>
    <row r="29465" spans="8:9" x14ac:dyDescent="0.2">
      <c r="H29465" s="101"/>
      <c r="I29465" s="101"/>
    </row>
    <row r="29466" spans="8:9" x14ac:dyDescent="0.2">
      <c r="H29466" s="101"/>
      <c r="I29466" s="101"/>
    </row>
    <row r="29467" spans="8:9" x14ac:dyDescent="0.2">
      <c r="H29467" s="101"/>
      <c r="I29467" s="101"/>
    </row>
    <row r="29468" spans="8:9" x14ac:dyDescent="0.2">
      <c r="H29468" s="101"/>
      <c r="I29468" s="101"/>
    </row>
    <row r="29469" spans="8:9" x14ac:dyDescent="0.2">
      <c r="H29469" s="101"/>
      <c r="I29469" s="101"/>
    </row>
    <row r="29470" spans="8:9" x14ac:dyDescent="0.2">
      <c r="H29470" s="101"/>
      <c r="I29470" s="101"/>
    </row>
    <row r="29471" spans="8:9" x14ac:dyDescent="0.2">
      <c r="H29471" s="101"/>
      <c r="I29471" s="101"/>
    </row>
    <row r="29472" spans="8:9" x14ac:dyDescent="0.2">
      <c r="H29472" s="101"/>
      <c r="I29472" s="101"/>
    </row>
    <row r="29473" spans="8:9" x14ac:dyDescent="0.2">
      <c r="H29473" s="101"/>
      <c r="I29473" s="101"/>
    </row>
    <row r="29474" spans="8:9" x14ac:dyDescent="0.2">
      <c r="H29474" s="101"/>
      <c r="I29474" s="101"/>
    </row>
    <row r="29475" spans="8:9" x14ac:dyDescent="0.2">
      <c r="H29475" s="101"/>
      <c r="I29475" s="101"/>
    </row>
    <row r="29476" spans="8:9" x14ac:dyDescent="0.2">
      <c r="H29476" s="101"/>
      <c r="I29476" s="101"/>
    </row>
    <row r="29477" spans="8:9" x14ac:dyDescent="0.2">
      <c r="H29477" s="101"/>
      <c r="I29477" s="101"/>
    </row>
    <row r="29478" spans="8:9" x14ac:dyDescent="0.2">
      <c r="H29478" s="101"/>
      <c r="I29478" s="101"/>
    </row>
    <row r="29479" spans="8:9" x14ac:dyDescent="0.2">
      <c r="H29479" s="101"/>
      <c r="I29479" s="101"/>
    </row>
    <row r="29480" spans="8:9" x14ac:dyDescent="0.2">
      <c r="H29480" s="101"/>
      <c r="I29480" s="101"/>
    </row>
    <row r="29481" spans="8:9" x14ac:dyDescent="0.2">
      <c r="H29481" s="101"/>
      <c r="I29481" s="101"/>
    </row>
    <row r="29482" spans="8:9" x14ac:dyDescent="0.2">
      <c r="H29482" s="101"/>
      <c r="I29482" s="101"/>
    </row>
    <row r="29483" spans="8:9" x14ac:dyDescent="0.2">
      <c r="H29483" s="101"/>
      <c r="I29483" s="101"/>
    </row>
    <row r="29484" spans="8:9" x14ac:dyDescent="0.2">
      <c r="H29484" s="101"/>
      <c r="I29484" s="101"/>
    </row>
    <row r="29485" spans="8:9" x14ac:dyDescent="0.2">
      <c r="H29485" s="101"/>
      <c r="I29485" s="101"/>
    </row>
    <row r="29486" spans="8:9" x14ac:dyDescent="0.2">
      <c r="H29486" s="101"/>
      <c r="I29486" s="101"/>
    </row>
    <row r="29487" spans="8:9" x14ac:dyDescent="0.2">
      <c r="H29487" s="101"/>
      <c r="I29487" s="101"/>
    </row>
    <row r="29488" spans="8:9" x14ac:dyDescent="0.2">
      <c r="H29488" s="101"/>
      <c r="I29488" s="101"/>
    </row>
    <row r="29489" spans="8:9" x14ac:dyDescent="0.2">
      <c r="H29489" s="101"/>
      <c r="I29489" s="101"/>
    </row>
    <row r="29490" spans="8:9" x14ac:dyDescent="0.2">
      <c r="H29490" s="101"/>
      <c r="I29490" s="101"/>
    </row>
    <row r="29491" spans="8:9" x14ac:dyDescent="0.2">
      <c r="H29491" s="101"/>
      <c r="I29491" s="101"/>
    </row>
    <row r="29492" spans="8:9" x14ac:dyDescent="0.2">
      <c r="H29492" s="101"/>
      <c r="I29492" s="101"/>
    </row>
    <row r="29493" spans="8:9" x14ac:dyDescent="0.2">
      <c r="H29493" s="101"/>
      <c r="I29493" s="101"/>
    </row>
    <row r="29494" spans="8:9" x14ac:dyDescent="0.2">
      <c r="H29494" s="101"/>
      <c r="I29494" s="101"/>
    </row>
    <row r="29495" spans="8:9" x14ac:dyDescent="0.2">
      <c r="H29495" s="101"/>
      <c r="I29495" s="101"/>
    </row>
    <row r="29496" spans="8:9" x14ac:dyDescent="0.2">
      <c r="H29496" s="101"/>
      <c r="I29496" s="101"/>
    </row>
    <row r="29497" spans="8:9" x14ac:dyDescent="0.2">
      <c r="H29497" s="101"/>
      <c r="I29497" s="101"/>
    </row>
    <row r="29498" spans="8:9" x14ac:dyDescent="0.2">
      <c r="H29498" s="101"/>
      <c r="I29498" s="101"/>
    </row>
    <row r="29499" spans="8:9" x14ac:dyDescent="0.2">
      <c r="H29499" s="101"/>
      <c r="I29499" s="101"/>
    </row>
    <row r="29500" spans="8:9" x14ac:dyDescent="0.2">
      <c r="H29500" s="101"/>
      <c r="I29500" s="101"/>
    </row>
    <row r="29501" spans="8:9" x14ac:dyDescent="0.2">
      <c r="H29501" s="101"/>
      <c r="I29501" s="101"/>
    </row>
    <row r="29502" spans="8:9" x14ac:dyDescent="0.2">
      <c r="H29502" s="101"/>
      <c r="I29502" s="101"/>
    </row>
    <row r="29503" spans="8:9" x14ac:dyDescent="0.2">
      <c r="H29503" s="101"/>
      <c r="I29503" s="101"/>
    </row>
    <row r="29504" spans="8:9" x14ac:dyDescent="0.2">
      <c r="H29504" s="101"/>
      <c r="I29504" s="101"/>
    </row>
    <row r="29505" spans="8:9" x14ac:dyDescent="0.2">
      <c r="H29505" s="101"/>
      <c r="I29505" s="101"/>
    </row>
    <row r="29506" spans="8:9" x14ac:dyDescent="0.2">
      <c r="H29506" s="101"/>
      <c r="I29506" s="101"/>
    </row>
    <row r="29507" spans="8:9" x14ac:dyDescent="0.2">
      <c r="H29507" s="101"/>
      <c r="I29507" s="101"/>
    </row>
    <row r="29508" spans="8:9" x14ac:dyDescent="0.2">
      <c r="H29508" s="101"/>
      <c r="I29508" s="101"/>
    </row>
    <row r="29509" spans="8:9" x14ac:dyDescent="0.2">
      <c r="H29509" s="101"/>
      <c r="I29509" s="101"/>
    </row>
    <row r="29510" spans="8:9" x14ac:dyDescent="0.2">
      <c r="H29510" s="101"/>
      <c r="I29510" s="101"/>
    </row>
    <row r="29511" spans="8:9" x14ac:dyDescent="0.2">
      <c r="H29511" s="101"/>
      <c r="I29511" s="101"/>
    </row>
    <row r="29512" spans="8:9" x14ac:dyDescent="0.2">
      <c r="H29512" s="101"/>
      <c r="I29512" s="101"/>
    </row>
    <row r="29513" spans="8:9" x14ac:dyDescent="0.2">
      <c r="H29513" s="101"/>
      <c r="I29513" s="101"/>
    </row>
    <row r="29514" spans="8:9" x14ac:dyDescent="0.2">
      <c r="H29514" s="101"/>
      <c r="I29514" s="101"/>
    </row>
    <row r="29515" spans="8:9" x14ac:dyDescent="0.2">
      <c r="H29515" s="101"/>
      <c r="I29515" s="101"/>
    </row>
    <row r="29516" spans="8:9" x14ac:dyDescent="0.2">
      <c r="H29516" s="101"/>
      <c r="I29516" s="101"/>
    </row>
    <row r="29517" spans="8:9" x14ac:dyDescent="0.2">
      <c r="H29517" s="101"/>
      <c r="I29517" s="101"/>
    </row>
    <row r="29518" spans="8:9" x14ac:dyDescent="0.2">
      <c r="H29518" s="101"/>
      <c r="I29518" s="101"/>
    </row>
    <row r="29519" spans="8:9" x14ac:dyDescent="0.2">
      <c r="H29519" s="101"/>
      <c r="I29519" s="101"/>
    </row>
    <row r="29520" spans="8:9" x14ac:dyDescent="0.2">
      <c r="H29520" s="101"/>
      <c r="I29520" s="101"/>
    </row>
    <row r="29521" spans="8:9" x14ac:dyDescent="0.2">
      <c r="H29521" s="101"/>
      <c r="I29521" s="101"/>
    </row>
    <row r="29522" spans="8:9" x14ac:dyDescent="0.2">
      <c r="H29522" s="101"/>
      <c r="I29522" s="101"/>
    </row>
    <row r="29523" spans="8:9" x14ac:dyDescent="0.2">
      <c r="H29523" s="101"/>
      <c r="I29523" s="101"/>
    </row>
    <row r="29524" spans="8:9" x14ac:dyDescent="0.2">
      <c r="H29524" s="101"/>
      <c r="I29524" s="101"/>
    </row>
    <row r="29525" spans="8:9" x14ac:dyDescent="0.2">
      <c r="H29525" s="101"/>
      <c r="I29525" s="101"/>
    </row>
    <row r="29526" spans="8:9" x14ac:dyDescent="0.2">
      <c r="H29526" s="101"/>
      <c r="I29526" s="101"/>
    </row>
    <row r="29527" spans="8:9" x14ac:dyDescent="0.2">
      <c r="H29527" s="101"/>
      <c r="I29527" s="101"/>
    </row>
    <row r="29528" spans="8:9" x14ac:dyDescent="0.2">
      <c r="H29528" s="101"/>
      <c r="I29528" s="101"/>
    </row>
    <row r="29529" spans="8:9" x14ac:dyDescent="0.2">
      <c r="H29529" s="101"/>
      <c r="I29529" s="101"/>
    </row>
    <row r="29530" spans="8:9" x14ac:dyDescent="0.2">
      <c r="H29530" s="101"/>
      <c r="I29530" s="101"/>
    </row>
    <row r="29531" spans="8:9" x14ac:dyDescent="0.2">
      <c r="H29531" s="101"/>
      <c r="I29531" s="101"/>
    </row>
    <row r="29532" spans="8:9" x14ac:dyDescent="0.2">
      <c r="H29532" s="101"/>
      <c r="I29532" s="101"/>
    </row>
    <row r="29533" spans="8:9" x14ac:dyDescent="0.2">
      <c r="H29533" s="101"/>
      <c r="I29533" s="101"/>
    </row>
    <row r="29534" spans="8:9" x14ac:dyDescent="0.2">
      <c r="H29534" s="101"/>
      <c r="I29534" s="101"/>
    </row>
    <row r="29535" spans="8:9" x14ac:dyDescent="0.2">
      <c r="H29535" s="101"/>
      <c r="I29535" s="101"/>
    </row>
    <row r="29536" spans="8:9" x14ac:dyDescent="0.2">
      <c r="H29536" s="101"/>
      <c r="I29536" s="101"/>
    </row>
    <row r="29537" spans="8:9" x14ac:dyDescent="0.2">
      <c r="H29537" s="101"/>
      <c r="I29537" s="101"/>
    </row>
    <row r="29538" spans="8:9" x14ac:dyDescent="0.2">
      <c r="H29538" s="101"/>
      <c r="I29538" s="101"/>
    </row>
    <row r="29539" spans="8:9" x14ac:dyDescent="0.2">
      <c r="H29539" s="101"/>
      <c r="I29539" s="101"/>
    </row>
    <row r="29540" spans="8:9" x14ac:dyDescent="0.2">
      <c r="H29540" s="101"/>
      <c r="I29540" s="101"/>
    </row>
    <row r="29541" spans="8:9" x14ac:dyDescent="0.2">
      <c r="H29541" s="101"/>
      <c r="I29541" s="101"/>
    </row>
    <row r="29542" spans="8:9" x14ac:dyDescent="0.2">
      <c r="H29542" s="101"/>
      <c r="I29542" s="101"/>
    </row>
    <row r="29543" spans="8:9" x14ac:dyDescent="0.2">
      <c r="H29543" s="101"/>
      <c r="I29543" s="101"/>
    </row>
    <row r="29544" spans="8:9" x14ac:dyDescent="0.2">
      <c r="H29544" s="101"/>
      <c r="I29544" s="101"/>
    </row>
    <row r="29545" spans="8:9" x14ac:dyDescent="0.2">
      <c r="H29545" s="101"/>
      <c r="I29545" s="101"/>
    </row>
    <row r="29546" spans="8:9" x14ac:dyDescent="0.2">
      <c r="H29546" s="101"/>
      <c r="I29546" s="101"/>
    </row>
    <row r="29547" spans="8:9" x14ac:dyDescent="0.2">
      <c r="H29547" s="101"/>
      <c r="I29547" s="101"/>
    </row>
    <row r="29548" spans="8:9" x14ac:dyDescent="0.2">
      <c r="H29548" s="101"/>
      <c r="I29548" s="101"/>
    </row>
    <row r="29549" spans="8:9" x14ac:dyDescent="0.2">
      <c r="H29549" s="101"/>
      <c r="I29549" s="101"/>
    </row>
    <row r="29550" spans="8:9" x14ac:dyDescent="0.2">
      <c r="H29550" s="101"/>
      <c r="I29550" s="101"/>
    </row>
    <row r="29551" spans="8:9" x14ac:dyDescent="0.2">
      <c r="H29551" s="101"/>
      <c r="I29551" s="101"/>
    </row>
    <row r="29552" spans="8:9" x14ac:dyDescent="0.2">
      <c r="H29552" s="101"/>
      <c r="I29552" s="101"/>
    </row>
    <row r="29553" spans="8:9" x14ac:dyDescent="0.2">
      <c r="H29553" s="101"/>
      <c r="I29553" s="101"/>
    </row>
    <row r="29554" spans="8:9" x14ac:dyDescent="0.2">
      <c r="H29554" s="101"/>
      <c r="I29554" s="101"/>
    </row>
    <row r="29555" spans="8:9" x14ac:dyDescent="0.2">
      <c r="H29555" s="101"/>
      <c r="I29555" s="101"/>
    </row>
    <row r="29556" spans="8:9" x14ac:dyDescent="0.2">
      <c r="H29556" s="101"/>
      <c r="I29556" s="101"/>
    </row>
    <row r="29557" spans="8:9" x14ac:dyDescent="0.2">
      <c r="H29557" s="101"/>
      <c r="I29557" s="101"/>
    </row>
    <row r="29558" spans="8:9" x14ac:dyDescent="0.2">
      <c r="H29558" s="101"/>
      <c r="I29558" s="101"/>
    </row>
    <row r="29559" spans="8:9" x14ac:dyDescent="0.2">
      <c r="H29559" s="101"/>
      <c r="I29559" s="101"/>
    </row>
    <row r="29560" spans="8:9" x14ac:dyDescent="0.2">
      <c r="H29560" s="101"/>
      <c r="I29560" s="101"/>
    </row>
    <row r="29561" spans="8:9" x14ac:dyDescent="0.2">
      <c r="H29561" s="101"/>
      <c r="I29561" s="101"/>
    </row>
    <row r="29562" spans="8:9" x14ac:dyDescent="0.2">
      <c r="H29562" s="101"/>
      <c r="I29562" s="101"/>
    </row>
    <row r="29563" spans="8:9" x14ac:dyDescent="0.2">
      <c r="H29563" s="101"/>
      <c r="I29563" s="101"/>
    </row>
    <row r="29564" spans="8:9" x14ac:dyDescent="0.2">
      <c r="H29564" s="101"/>
      <c r="I29564" s="101"/>
    </row>
    <row r="29565" spans="8:9" x14ac:dyDescent="0.2">
      <c r="H29565" s="101"/>
      <c r="I29565" s="101"/>
    </row>
    <row r="29566" spans="8:9" x14ac:dyDescent="0.2">
      <c r="H29566" s="101"/>
      <c r="I29566" s="101"/>
    </row>
    <row r="29567" spans="8:9" x14ac:dyDescent="0.2">
      <c r="H29567" s="101"/>
      <c r="I29567" s="101"/>
    </row>
    <row r="29568" spans="8:9" x14ac:dyDescent="0.2">
      <c r="H29568" s="101"/>
      <c r="I29568" s="101"/>
    </row>
    <row r="29569" spans="8:9" x14ac:dyDescent="0.2">
      <c r="H29569" s="101"/>
      <c r="I29569" s="101"/>
    </row>
    <row r="29570" spans="8:9" x14ac:dyDescent="0.2">
      <c r="H29570" s="101"/>
      <c r="I29570" s="101"/>
    </row>
    <row r="29571" spans="8:9" x14ac:dyDescent="0.2">
      <c r="H29571" s="101"/>
      <c r="I29571" s="101"/>
    </row>
    <row r="29572" spans="8:9" x14ac:dyDescent="0.2">
      <c r="H29572" s="101"/>
      <c r="I29572" s="101"/>
    </row>
    <row r="29573" spans="8:9" x14ac:dyDescent="0.2">
      <c r="H29573" s="101"/>
      <c r="I29573" s="101"/>
    </row>
    <row r="29574" spans="8:9" x14ac:dyDescent="0.2">
      <c r="H29574" s="101"/>
      <c r="I29574" s="101"/>
    </row>
    <row r="29575" spans="8:9" x14ac:dyDescent="0.2">
      <c r="H29575" s="101"/>
      <c r="I29575" s="101"/>
    </row>
    <row r="29576" spans="8:9" x14ac:dyDescent="0.2">
      <c r="H29576" s="101"/>
      <c r="I29576" s="101"/>
    </row>
    <row r="29577" spans="8:9" x14ac:dyDescent="0.2">
      <c r="H29577" s="101"/>
      <c r="I29577" s="101"/>
    </row>
    <row r="29578" spans="8:9" x14ac:dyDescent="0.2">
      <c r="H29578" s="101"/>
      <c r="I29578" s="101"/>
    </row>
    <row r="29579" spans="8:9" x14ac:dyDescent="0.2">
      <c r="H29579" s="101"/>
      <c r="I29579" s="101"/>
    </row>
    <row r="29580" spans="8:9" x14ac:dyDescent="0.2">
      <c r="H29580" s="101"/>
      <c r="I29580" s="101"/>
    </row>
    <row r="29581" spans="8:9" x14ac:dyDescent="0.2">
      <c r="H29581" s="101"/>
      <c r="I29581" s="101"/>
    </row>
    <row r="29582" spans="8:9" x14ac:dyDescent="0.2">
      <c r="H29582" s="101"/>
      <c r="I29582" s="101"/>
    </row>
    <row r="29583" spans="8:9" x14ac:dyDescent="0.2">
      <c r="H29583" s="101"/>
      <c r="I29583" s="101"/>
    </row>
    <row r="29584" spans="8:9" x14ac:dyDescent="0.2">
      <c r="H29584" s="101"/>
      <c r="I29584" s="101"/>
    </row>
    <row r="29585" spans="8:9" x14ac:dyDescent="0.2">
      <c r="H29585" s="101"/>
      <c r="I29585" s="101"/>
    </row>
    <row r="29586" spans="8:9" x14ac:dyDescent="0.2">
      <c r="H29586" s="101"/>
      <c r="I29586" s="101"/>
    </row>
    <row r="29587" spans="8:9" x14ac:dyDescent="0.2">
      <c r="H29587" s="101"/>
      <c r="I29587" s="101"/>
    </row>
    <row r="29588" spans="8:9" x14ac:dyDescent="0.2">
      <c r="H29588" s="101"/>
      <c r="I29588" s="101"/>
    </row>
    <row r="29589" spans="8:9" x14ac:dyDescent="0.2">
      <c r="H29589" s="101"/>
      <c r="I29589" s="101"/>
    </row>
    <row r="29590" spans="8:9" x14ac:dyDescent="0.2">
      <c r="H29590" s="101"/>
      <c r="I29590" s="101"/>
    </row>
    <row r="29591" spans="8:9" x14ac:dyDescent="0.2">
      <c r="H29591" s="101"/>
      <c r="I29591" s="101"/>
    </row>
    <row r="29592" spans="8:9" x14ac:dyDescent="0.2">
      <c r="H29592" s="101"/>
      <c r="I29592" s="101"/>
    </row>
    <row r="29593" spans="8:9" x14ac:dyDescent="0.2">
      <c r="H29593" s="101"/>
      <c r="I29593" s="101"/>
    </row>
    <row r="29594" spans="8:9" x14ac:dyDescent="0.2">
      <c r="H29594" s="101"/>
      <c r="I29594" s="101"/>
    </row>
    <row r="29595" spans="8:9" x14ac:dyDescent="0.2">
      <c r="H29595" s="101"/>
      <c r="I29595" s="101"/>
    </row>
    <row r="29596" spans="8:9" x14ac:dyDescent="0.2">
      <c r="H29596" s="101"/>
      <c r="I29596" s="101"/>
    </row>
    <row r="29597" spans="8:9" x14ac:dyDescent="0.2">
      <c r="H29597" s="101"/>
      <c r="I29597" s="101"/>
    </row>
    <row r="29598" spans="8:9" x14ac:dyDescent="0.2">
      <c r="H29598" s="101"/>
      <c r="I29598" s="101"/>
    </row>
    <row r="29599" spans="8:9" x14ac:dyDescent="0.2">
      <c r="H29599" s="101"/>
      <c r="I29599" s="101"/>
    </row>
    <row r="29600" spans="8:9" x14ac:dyDescent="0.2">
      <c r="H29600" s="101"/>
      <c r="I29600" s="101"/>
    </row>
    <row r="29601" spans="8:9" x14ac:dyDescent="0.2">
      <c r="H29601" s="101"/>
      <c r="I29601" s="101"/>
    </row>
    <row r="29602" spans="8:9" x14ac:dyDescent="0.2">
      <c r="H29602" s="101"/>
      <c r="I29602" s="101"/>
    </row>
    <row r="29603" spans="8:9" x14ac:dyDescent="0.2">
      <c r="H29603" s="101"/>
      <c r="I29603" s="101"/>
    </row>
    <row r="29604" spans="8:9" x14ac:dyDescent="0.2">
      <c r="H29604" s="101"/>
      <c r="I29604" s="101"/>
    </row>
    <row r="29605" spans="8:9" x14ac:dyDescent="0.2">
      <c r="H29605" s="101"/>
      <c r="I29605" s="101"/>
    </row>
    <row r="29606" spans="8:9" x14ac:dyDescent="0.2">
      <c r="H29606" s="101"/>
      <c r="I29606" s="101"/>
    </row>
    <row r="29607" spans="8:9" x14ac:dyDescent="0.2">
      <c r="H29607" s="101"/>
      <c r="I29607" s="101"/>
    </row>
    <row r="29608" spans="8:9" x14ac:dyDescent="0.2">
      <c r="H29608" s="101"/>
      <c r="I29608" s="101"/>
    </row>
    <row r="29609" spans="8:9" x14ac:dyDescent="0.2">
      <c r="H29609" s="101"/>
      <c r="I29609" s="101"/>
    </row>
    <row r="29610" spans="8:9" x14ac:dyDescent="0.2">
      <c r="H29610" s="101"/>
      <c r="I29610" s="101"/>
    </row>
    <row r="29611" spans="8:9" x14ac:dyDescent="0.2">
      <c r="H29611" s="101"/>
      <c r="I29611" s="101"/>
    </row>
    <row r="29612" spans="8:9" x14ac:dyDescent="0.2">
      <c r="H29612" s="101"/>
      <c r="I29612" s="101"/>
    </row>
    <row r="29613" spans="8:9" x14ac:dyDescent="0.2">
      <c r="H29613" s="101"/>
      <c r="I29613" s="101"/>
    </row>
    <row r="29614" spans="8:9" x14ac:dyDescent="0.2">
      <c r="H29614" s="101"/>
      <c r="I29614" s="101"/>
    </row>
    <row r="29615" spans="8:9" x14ac:dyDescent="0.2">
      <c r="H29615" s="101"/>
      <c r="I29615" s="101"/>
    </row>
    <row r="29616" spans="8:9" x14ac:dyDescent="0.2">
      <c r="H29616" s="101"/>
      <c r="I29616" s="101"/>
    </row>
    <row r="29617" spans="8:9" x14ac:dyDescent="0.2">
      <c r="H29617" s="101"/>
      <c r="I29617" s="101"/>
    </row>
    <row r="29618" spans="8:9" x14ac:dyDescent="0.2">
      <c r="H29618" s="101"/>
      <c r="I29618" s="101"/>
    </row>
    <row r="29619" spans="8:9" x14ac:dyDescent="0.2">
      <c r="H29619" s="101"/>
      <c r="I29619" s="101"/>
    </row>
    <row r="29620" spans="8:9" x14ac:dyDescent="0.2">
      <c r="H29620" s="101"/>
      <c r="I29620" s="101"/>
    </row>
    <row r="29621" spans="8:9" x14ac:dyDescent="0.2">
      <c r="H29621" s="101"/>
      <c r="I29621" s="101"/>
    </row>
    <row r="29622" spans="8:9" x14ac:dyDescent="0.2">
      <c r="H29622" s="101"/>
      <c r="I29622" s="101"/>
    </row>
    <row r="29623" spans="8:9" x14ac:dyDescent="0.2">
      <c r="H29623" s="101"/>
      <c r="I29623" s="101"/>
    </row>
    <row r="29624" spans="8:9" x14ac:dyDescent="0.2">
      <c r="H29624" s="101"/>
      <c r="I29624" s="101"/>
    </row>
    <row r="29625" spans="8:9" x14ac:dyDescent="0.2">
      <c r="H29625" s="101"/>
      <c r="I29625" s="101"/>
    </row>
    <row r="29626" spans="8:9" x14ac:dyDescent="0.2">
      <c r="H29626" s="101"/>
      <c r="I29626" s="101"/>
    </row>
    <row r="29627" spans="8:9" x14ac:dyDescent="0.2">
      <c r="H29627" s="101"/>
      <c r="I29627" s="101"/>
    </row>
    <row r="29628" spans="8:9" x14ac:dyDescent="0.2">
      <c r="H29628" s="101"/>
      <c r="I29628" s="101"/>
    </row>
    <row r="29629" spans="8:9" x14ac:dyDescent="0.2">
      <c r="H29629" s="101"/>
      <c r="I29629" s="101"/>
    </row>
    <row r="29630" spans="8:9" x14ac:dyDescent="0.2">
      <c r="H29630" s="101"/>
      <c r="I29630" s="101"/>
    </row>
    <row r="29631" spans="8:9" x14ac:dyDescent="0.2">
      <c r="H29631" s="101"/>
      <c r="I29631" s="101"/>
    </row>
    <row r="29632" spans="8:9" x14ac:dyDescent="0.2">
      <c r="H29632" s="101"/>
      <c r="I29632" s="101"/>
    </row>
    <row r="29633" spans="8:9" x14ac:dyDescent="0.2">
      <c r="H29633" s="101"/>
      <c r="I29633" s="101"/>
    </row>
    <row r="29634" spans="8:9" x14ac:dyDescent="0.2">
      <c r="H29634" s="101"/>
      <c r="I29634" s="101"/>
    </row>
    <row r="29635" spans="8:9" x14ac:dyDescent="0.2">
      <c r="H29635" s="101"/>
      <c r="I29635" s="101"/>
    </row>
    <row r="29636" spans="8:9" x14ac:dyDescent="0.2">
      <c r="H29636" s="101"/>
      <c r="I29636" s="101"/>
    </row>
    <row r="29637" spans="8:9" x14ac:dyDescent="0.2">
      <c r="H29637" s="101"/>
      <c r="I29637" s="101"/>
    </row>
    <row r="29638" spans="8:9" x14ac:dyDescent="0.2">
      <c r="H29638" s="101"/>
      <c r="I29638" s="101"/>
    </row>
    <row r="29639" spans="8:9" x14ac:dyDescent="0.2">
      <c r="H29639" s="101"/>
      <c r="I29639" s="101"/>
    </row>
    <row r="29640" spans="8:9" x14ac:dyDescent="0.2">
      <c r="H29640" s="101"/>
      <c r="I29640" s="101"/>
    </row>
    <row r="29641" spans="8:9" x14ac:dyDescent="0.2">
      <c r="H29641" s="101"/>
      <c r="I29641" s="101"/>
    </row>
    <row r="29642" spans="8:9" x14ac:dyDescent="0.2">
      <c r="H29642" s="101"/>
      <c r="I29642" s="101"/>
    </row>
    <row r="29643" spans="8:9" x14ac:dyDescent="0.2">
      <c r="H29643" s="101"/>
      <c r="I29643" s="101"/>
    </row>
    <row r="29644" spans="8:9" x14ac:dyDescent="0.2">
      <c r="H29644" s="101"/>
      <c r="I29644" s="101"/>
    </row>
    <row r="29645" spans="8:9" x14ac:dyDescent="0.2">
      <c r="H29645" s="101"/>
      <c r="I29645" s="101"/>
    </row>
    <row r="29646" spans="8:9" x14ac:dyDescent="0.2">
      <c r="H29646" s="101"/>
      <c r="I29646" s="101"/>
    </row>
    <row r="29647" spans="8:9" x14ac:dyDescent="0.2">
      <c r="H29647" s="101"/>
      <c r="I29647" s="101"/>
    </row>
    <row r="29648" spans="8:9" x14ac:dyDescent="0.2">
      <c r="H29648" s="101"/>
      <c r="I29648" s="101"/>
    </row>
    <row r="29649" spans="8:9" x14ac:dyDescent="0.2">
      <c r="H29649" s="101"/>
      <c r="I29649" s="101"/>
    </row>
    <row r="29650" spans="8:9" x14ac:dyDescent="0.2">
      <c r="H29650" s="101"/>
      <c r="I29650" s="101"/>
    </row>
    <row r="29651" spans="8:9" x14ac:dyDescent="0.2">
      <c r="H29651" s="101"/>
      <c r="I29651" s="101"/>
    </row>
    <row r="29652" spans="8:9" x14ac:dyDescent="0.2">
      <c r="H29652" s="101"/>
      <c r="I29652" s="101"/>
    </row>
    <row r="29653" spans="8:9" x14ac:dyDescent="0.2">
      <c r="H29653" s="101"/>
      <c r="I29653" s="101"/>
    </row>
    <row r="29654" spans="8:9" x14ac:dyDescent="0.2">
      <c r="H29654" s="101"/>
      <c r="I29654" s="101"/>
    </row>
    <row r="29655" spans="8:9" x14ac:dyDescent="0.2">
      <c r="H29655" s="101"/>
      <c r="I29655" s="101"/>
    </row>
    <row r="29656" spans="8:9" x14ac:dyDescent="0.2">
      <c r="H29656" s="101"/>
      <c r="I29656" s="101"/>
    </row>
    <row r="29657" spans="8:9" x14ac:dyDescent="0.2">
      <c r="H29657" s="101"/>
      <c r="I29657" s="101"/>
    </row>
    <row r="29658" spans="8:9" x14ac:dyDescent="0.2">
      <c r="H29658" s="101"/>
      <c r="I29658" s="101"/>
    </row>
    <row r="29659" spans="8:9" x14ac:dyDescent="0.2">
      <c r="H29659" s="101"/>
      <c r="I29659" s="101"/>
    </row>
    <row r="29660" spans="8:9" x14ac:dyDescent="0.2">
      <c r="H29660" s="101"/>
      <c r="I29660" s="101"/>
    </row>
    <row r="29661" spans="8:9" x14ac:dyDescent="0.2">
      <c r="H29661" s="101"/>
      <c r="I29661" s="101"/>
    </row>
    <row r="29662" spans="8:9" x14ac:dyDescent="0.2">
      <c r="H29662" s="101"/>
      <c r="I29662" s="101"/>
    </row>
    <row r="29663" spans="8:9" x14ac:dyDescent="0.2">
      <c r="H29663" s="101"/>
      <c r="I29663" s="101"/>
    </row>
    <row r="29664" spans="8:9" x14ac:dyDescent="0.2">
      <c r="H29664" s="101"/>
      <c r="I29664" s="101"/>
    </row>
    <row r="29665" spans="8:9" x14ac:dyDescent="0.2">
      <c r="H29665" s="101"/>
      <c r="I29665" s="101"/>
    </row>
    <row r="29666" spans="8:9" x14ac:dyDescent="0.2">
      <c r="H29666" s="101"/>
      <c r="I29666" s="101"/>
    </row>
    <row r="29667" spans="8:9" x14ac:dyDescent="0.2">
      <c r="H29667" s="101"/>
      <c r="I29667" s="101"/>
    </row>
    <row r="29668" spans="8:9" x14ac:dyDescent="0.2">
      <c r="H29668" s="101"/>
      <c r="I29668" s="101"/>
    </row>
    <row r="29669" spans="8:9" x14ac:dyDescent="0.2">
      <c r="H29669" s="101"/>
      <c r="I29669" s="101"/>
    </row>
    <row r="29670" spans="8:9" x14ac:dyDescent="0.2">
      <c r="H29670" s="101"/>
      <c r="I29670" s="101"/>
    </row>
    <row r="29671" spans="8:9" x14ac:dyDescent="0.2">
      <c r="H29671" s="101"/>
      <c r="I29671" s="101"/>
    </row>
    <row r="29672" spans="8:9" x14ac:dyDescent="0.2">
      <c r="H29672" s="101"/>
      <c r="I29672" s="101"/>
    </row>
    <row r="29673" spans="8:9" x14ac:dyDescent="0.2">
      <c r="H29673" s="101"/>
      <c r="I29673" s="101"/>
    </row>
    <row r="29674" spans="8:9" x14ac:dyDescent="0.2">
      <c r="H29674" s="101"/>
      <c r="I29674" s="101"/>
    </row>
    <row r="29675" spans="8:9" x14ac:dyDescent="0.2">
      <c r="H29675" s="101"/>
      <c r="I29675" s="101"/>
    </row>
    <row r="29676" spans="8:9" x14ac:dyDescent="0.2">
      <c r="H29676" s="101"/>
      <c r="I29676" s="101"/>
    </row>
    <row r="29677" spans="8:9" x14ac:dyDescent="0.2">
      <c r="H29677" s="101"/>
      <c r="I29677" s="101"/>
    </row>
    <row r="29678" spans="8:9" x14ac:dyDescent="0.2">
      <c r="H29678" s="101"/>
      <c r="I29678" s="101"/>
    </row>
    <row r="29679" spans="8:9" x14ac:dyDescent="0.2">
      <c r="H29679" s="101"/>
      <c r="I29679" s="101"/>
    </row>
    <row r="29680" spans="8:9" x14ac:dyDescent="0.2">
      <c r="H29680" s="101"/>
      <c r="I29680" s="101"/>
    </row>
    <row r="29681" spans="8:9" x14ac:dyDescent="0.2">
      <c r="H29681" s="101"/>
      <c r="I29681" s="101"/>
    </row>
    <row r="29682" spans="8:9" x14ac:dyDescent="0.2">
      <c r="H29682" s="101"/>
      <c r="I29682" s="101"/>
    </row>
    <row r="29683" spans="8:9" x14ac:dyDescent="0.2">
      <c r="H29683" s="101"/>
      <c r="I29683" s="101"/>
    </row>
    <row r="29684" spans="8:9" x14ac:dyDescent="0.2">
      <c r="H29684" s="101"/>
      <c r="I29684" s="101"/>
    </row>
    <row r="29685" spans="8:9" x14ac:dyDescent="0.2">
      <c r="H29685" s="101"/>
      <c r="I29685" s="101"/>
    </row>
    <row r="29686" spans="8:9" x14ac:dyDescent="0.2">
      <c r="H29686" s="101"/>
      <c r="I29686" s="101"/>
    </row>
    <row r="29687" spans="8:9" x14ac:dyDescent="0.2">
      <c r="H29687" s="101"/>
      <c r="I29687" s="101"/>
    </row>
    <row r="29688" spans="8:9" x14ac:dyDescent="0.2">
      <c r="H29688" s="101"/>
      <c r="I29688" s="101"/>
    </row>
    <row r="29689" spans="8:9" x14ac:dyDescent="0.2">
      <c r="H29689" s="101"/>
      <c r="I29689" s="101"/>
    </row>
    <row r="29690" spans="8:9" x14ac:dyDescent="0.2">
      <c r="H29690" s="101"/>
      <c r="I29690" s="101"/>
    </row>
    <row r="29691" spans="8:9" x14ac:dyDescent="0.2">
      <c r="H29691" s="101"/>
      <c r="I29691" s="101"/>
    </row>
    <row r="29692" spans="8:9" x14ac:dyDescent="0.2">
      <c r="H29692" s="101"/>
      <c r="I29692" s="101"/>
    </row>
    <row r="29693" spans="8:9" x14ac:dyDescent="0.2">
      <c r="H29693" s="101"/>
      <c r="I29693" s="101"/>
    </row>
    <row r="29694" spans="8:9" x14ac:dyDescent="0.2">
      <c r="H29694" s="101"/>
      <c r="I29694" s="101"/>
    </row>
    <row r="29695" spans="8:9" x14ac:dyDescent="0.2">
      <c r="H29695" s="101"/>
      <c r="I29695" s="101"/>
    </row>
    <row r="29696" spans="8:9" x14ac:dyDescent="0.2">
      <c r="H29696" s="101"/>
      <c r="I29696" s="101"/>
    </row>
    <row r="29697" spans="8:9" x14ac:dyDescent="0.2">
      <c r="H29697" s="101"/>
      <c r="I29697" s="101"/>
    </row>
    <row r="29698" spans="8:9" x14ac:dyDescent="0.2">
      <c r="H29698" s="101"/>
      <c r="I29698" s="101"/>
    </row>
    <row r="29699" spans="8:9" x14ac:dyDescent="0.2">
      <c r="H29699" s="101"/>
      <c r="I29699" s="101"/>
    </row>
    <row r="29700" spans="8:9" x14ac:dyDescent="0.2">
      <c r="H29700" s="101"/>
      <c r="I29700" s="101"/>
    </row>
    <row r="29701" spans="8:9" x14ac:dyDescent="0.2">
      <c r="H29701" s="101"/>
      <c r="I29701" s="101"/>
    </row>
    <row r="29702" spans="8:9" x14ac:dyDescent="0.2">
      <c r="H29702" s="101"/>
      <c r="I29702" s="101"/>
    </row>
    <row r="29703" spans="8:9" x14ac:dyDescent="0.2">
      <c r="H29703" s="101"/>
      <c r="I29703" s="101"/>
    </row>
    <row r="29704" spans="8:9" x14ac:dyDescent="0.2">
      <c r="H29704" s="101"/>
      <c r="I29704" s="101"/>
    </row>
    <row r="29705" spans="8:9" x14ac:dyDescent="0.2">
      <c r="H29705" s="101"/>
      <c r="I29705" s="101"/>
    </row>
    <row r="29706" spans="8:9" x14ac:dyDescent="0.2">
      <c r="H29706" s="101"/>
      <c r="I29706" s="101"/>
    </row>
    <row r="29707" spans="8:9" x14ac:dyDescent="0.2">
      <c r="H29707" s="101"/>
      <c r="I29707" s="101"/>
    </row>
    <row r="29708" spans="8:9" x14ac:dyDescent="0.2">
      <c r="H29708" s="101"/>
      <c r="I29708" s="101"/>
    </row>
    <row r="29709" spans="8:9" x14ac:dyDescent="0.2">
      <c r="H29709" s="101"/>
      <c r="I29709" s="101"/>
    </row>
    <row r="29710" spans="8:9" x14ac:dyDescent="0.2">
      <c r="H29710" s="101"/>
      <c r="I29710" s="101"/>
    </row>
    <row r="29711" spans="8:9" x14ac:dyDescent="0.2">
      <c r="H29711" s="101"/>
      <c r="I29711" s="101"/>
    </row>
    <row r="29712" spans="8:9" x14ac:dyDescent="0.2">
      <c r="H29712" s="101"/>
      <c r="I29712" s="101"/>
    </row>
    <row r="29713" spans="8:9" x14ac:dyDescent="0.2">
      <c r="H29713" s="101"/>
      <c r="I29713" s="101"/>
    </row>
    <row r="29714" spans="8:9" x14ac:dyDescent="0.2">
      <c r="H29714" s="101"/>
      <c r="I29714" s="101"/>
    </row>
    <row r="29715" spans="8:9" x14ac:dyDescent="0.2">
      <c r="H29715" s="101"/>
      <c r="I29715" s="101"/>
    </row>
    <row r="29716" spans="8:9" x14ac:dyDescent="0.2">
      <c r="H29716" s="101"/>
      <c r="I29716" s="101"/>
    </row>
    <row r="29717" spans="8:9" x14ac:dyDescent="0.2">
      <c r="H29717" s="101"/>
      <c r="I29717" s="101"/>
    </row>
    <row r="29718" spans="8:9" x14ac:dyDescent="0.2">
      <c r="H29718" s="101"/>
      <c r="I29718" s="101"/>
    </row>
    <row r="29719" spans="8:9" x14ac:dyDescent="0.2">
      <c r="H29719" s="101"/>
      <c r="I29719" s="101"/>
    </row>
    <row r="29720" spans="8:9" x14ac:dyDescent="0.2">
      <c r="H29720" s="101"/>
      <c r="I29720" s="101"/>
    </row>
    <row r="29721" spans="8:9" x14ac:dyDescent="0.2">
      <c r="H29721" s="101"/>
      <c r="I29721" s="101"/>
    </row>
    <row r="29722" spans="8:9" x14ac:dyDescent="0.2">
      <c r="H29722" s="101"/>
      <c r="I29722" s="101"/>
    </row>
    <row r="29723" spans="8:9" x14ac:dyDescent="0.2">
      <c r="H29723" s="101"/>
      <c r="I29723" s="101"/>
    </row>
    <row r="29724" spans="8:9" x14ac:dyDescent="0.2">
      <c r="H29724" s="101"/>
      <c r="I29724" s="101"/>
    </row>
    <row r="29725" spans="8:9" x14ac:dyDescent="0.2">
      <c r="H29725" s="101"/>
      <c r="I29725" s="101"/>
    </row>
    <row r="29726" spans="8:9" x14ac:dyDescent="0.2">
      <c r="H29726" s="101"/>
      <c r="I29726" s="101"/>
    </row>
    <row r="29727" spans="8:9" x14ac:dyDescent="0.2">
      <c r="H29727" s="101"/>
      <c r="I29727" s="101"/>
    </row>
    <row r="29728" spans="8:9" x14ac:dyDescent="0.2">
      <c r="H29728" s="101"/>
      <c r="I29728" s="101"/>
    </row>
    <row r="29729" spans="8:9" x14ac:dyDescent="0.2">
      <c r="H29729" s="101"/>
      <c r="I29729" s="101"/>
    </row>
    <row r="29730" spans="8:9" x14ac:dyDescent="0.2">
      <c r="H29730" s="101"/>
      <c r="I29730" s="101"/>
    </row>
    <row r="29731" spans="8:9" x14ac:dyDescent="0.2">
      <c r="H29731" s="101"/>
      <c r="I29731" s="101"/>
    </row>
    <row r="29732" spans="8:9" x14ac:dyDescent="0.2">
      <c r="H29732" s="101"/>
      <c r="I29732" s="101"/>
    </row>
    <row r="29733" spans="8:9" x14ac:dyDescent="0.2">
      <c r="H29733" s="101"/>
      <c r="I29733" s="101"/>
    </row>
    <row r="29734" spans="8:9" x14ac:dyDescent="0.2">
      <c r="H29734" s="101"/>
      <c r="I29734" s="101"/>
    </row>
    <row r="29735" spans="8:9" x14ac:dyDescent="0.2">
      <c r="H29735" s="101"/>
      <c r="I29735" s="101"/>
    </row>
    <row r="29736" spans="8:9" x14ac:dyDescent="0.2">
      <c r="H29736" s="101"/>
      <c r="I29736" s="101"/>
    </row>
    <row r="29737" spans="8:9" x14ac:dyDescent="0.2">
      <c r="H29737" s="101"/>
      <c r="I29737" s="101"/>
    </row>
    <row r="29738" spans="8:9" x14ac:dyDescent="0.2">
      <c r="H29738" s="101"/>
      <c r="I29738" s="101"/>
    </row>
    <row r="29739" spans="8:9" x14ac:dyDescent="0.2">
      <c r="H29739" s="101"/>
      <c r="I29739" s="101"/>
    </row>
    <row r="29740" spans="8:9" x14ac:dyDescent="0.2">
      <c r="H29740" s="101"/>
      <c r="I29740" s="101"/>
    </row>
    <row r="29741" spans="8:9" x14ac:dyDescent="0.2">
      <c r="H29741" s="101"/>
      <c r="I29741" s="101"/>
    </row>
    <row r="29742" spans="8:9" x14ac:dyDescent="0.2">
      <c r="H29742" s="101"/>
      <c r="I29742" s="101"/>
    </row>
    <row r="29743" spans="8:9" x14ac:dyDescent="0.2">
      <c r="H29743" s="101"/>
      <c r="I29743" s="101"/>
    </row>
    <row r="29744" spans="8:9" x14ac:dyDescent="0.2">
      <c r="H29744" s="101"/>
      <c r="I29744" s="101"/>
    </row>
    <row r="29745" spans="8:9" x14ac:dyDescent="0.2">
      <c r="H29745" s="101"/>
      <c r="I29745" s="101"/>
    </row>
    <row r="29746" spans="8:9" x14ac:dyDescent="0.2">
      <c r="H29746" s="101"/>
      <c r="I29746" s="101"/>
    </row>
    <row r="29747" spans="8:9" x14ac:dyDescent="0.2">
      <c r="H29747" s="101"/>
      <c r="I29747" s="101"/>
    </row>
    <row r="29748" spans="8:9" x14ac:dyDescent="0.2">
      <c r="H29748" s="101"/>
      <c r="I29748" s="101"/>
    </row>
    <row r="29749" spans="8:9" x14ac:dyDescent="0.2">
      <c r="H29749" s="101"/>
      <c r="I29749" s="101"/>
    </row>
    <row r="29750" spans="8:9" x14ac:dyDescent="0.2">
      <c r="H29750" s="101"/>
      <c r="I29750" s="101"/>
    </row>
    <row r="29751" spans="8:9" x14ac:dyDescent="0.2">
      <c r="H29751" s="101"/>
      <c r="I29751" s="101"/>
    </row>
    <row r="29752" spans="8:9" x14ac:dyDescent="0.2">
      <c r="H29752" s="101"/>
      <c r="I29752" s="101"/>
    </row>
    <row r="29753" spans="8:9" x14ac:dyDescent="0.2">
      <c r="H29753" s="101"/>
      <c r="I29753" s="101"/>
    </row>
    <row r="29754" spans="8:9" x14ac:dyDescent="0.2">
      <c r="H29754" s="101"/>
      <c r="I29754" s="101"/>
    </row>
    <row r="29755" spans="8:9" x14ac:dyDescent="0.2">
      <c r="H29755" s="101"/>
      <c r="I29755" s="101"/>
    </row>
    <row r="29756" spans="8:9" x14ac:dyDescent="0.2">
      <c r="H29756" s="101"/>
      <c r="I29756" s="101"/>
    </row>
    <row r="29757" spans="8:9" x14ac:dyDescent="0.2">
      <c r="H29757" s="101"/>
      <c r="I29757" s="101"/>
    </row>
    <row r="29758" spans="8:9" x14ac:dyDescent="0.2">
      <c r="H29758" s="101"/>
      <c r="I29758" s="101"/>
    </row>
    <row r="29759" spans="8:9" x14ac:dyDescent="0.2">
      <c r="H29759" s="101"/>
      <c r="I29759" s="101"/>
    </row>
    <row r="29760" spans="8:9" x14ac:dyDescent="0.2">
      <c r="H29760" s="101"/>
      <c r="I29760" s="101"/>
    </row>
    <row r="29761" spans="8:9" x14ac:dyDescent="0.2">
      <c r="H29761" s="101"/>
      <c r="I29761" s="101"/>
    </row>
    <row r="29762" spans="8:9" x14ac:dyDescent="0.2">
      <c r="H29762" s="101"/>
      <c r="I29762" s="101"/>
    </row>
    <row r="29763" spans="8:9" x14ac:dyDescent="0.2">
      <c r="H29763" s="101"/>
      <c r="I29763" s="101"/>
    </row>
    <row r="29764" spans="8:9" x14ac:dyDescent="0.2">
      <c r="H29764" s="101"/>
      <c r="I29764" s="101"/>
    </row>
    <row r="29765" spans="8:9" x14ac:dyDescent="0.2">
      <c r="H29765" s="101"/>
      <c r="I29765" s="101"/>
    </row>
    <row r="29766" spans="8:9" x14ac:dyDescent="0.2">
      <c r="H29766" s="101"/>
      <c r="I29766" s="101"/>
    </row>
    <row r="29767" spans="8:9" x14ac:dyDescent="0.2">
      <c r="H29767" s="101"/>
      <c r="I29767" s="101"/>
    </row>
    <row r="29768" spans="8:9" x14ac:dyDescent="0.2">
      <c r="H29768" s="101"/>
      <c r="I29768" s="101"/>
    </row>
    <row r="29769" spans="8:9" x14ac:dyDescent="0.2">
      <c r="H29769" s="101"/>
      <c r="I29769" s="101"/>
    </row>
    <row r="29770" spans="8:9" x14ac:dyDescent="0.2">
      <c r="H29770" s="101"/>
      <c r="I29770" s="101"/>
    </row>
    <row r="29771" spans="8:9" x14ac:dyDescent="0.2">
      <c r="H29771" s="101"/>
      <c r="I29771" s="101"/>
    </row>
    <row r="29772" spans="8:9" x14ac:dyDescent="0.2">
      <c r="H29772" s="101"/>
      <c r="I29772" s="101"/>
    </row>
    <row r="29773" spans="8:9" x14ac:dyDescent="0.2">
      <c r="H29773" s="101"/>
      <c r="I29773" s="101"/>
    </row>
    <row r="29774" spans="8:9" x14ac:dyDescent="0.2">
      <c r="H29774" s="101"/>
      <c r="I29774" s="101"/>
    </row>
    <row r="29775" spans="8:9" x14ac:dyDescent="0.2">
      <c r="H29775" s="101"/>
      <c r="I29775" s="101"/>
    </row>
    <row r="29776" spans="8:9" x14ac:dyDescent="0.2">
      <c r="H29776" s="101"/>
      <c r="I29776" s="101"/>
    </row>
    <row r="29777" spans="8:9" x14ac:dyDescent="0.2">
      <c r="H29777" s="101"/>
      <c r="I29777" s="101"/>
    </row>
    <row r="29778" spans="8:9" x14ac:dyDescent="0.2">
      <c r="H29778" s="101"/>
      <c r="I29778" s="101"/>
    </row>
    <row r="29779" spans="8:9" x14ac:dyDescent="0.2">
      <c r="H29779" s="101"/>
      <c r="I29779" s="101"/>
    </row>
    <row r="29780" spans="8:9" x14ac:dyDescent="0.2">
      <c r="H29780" s="101"/>
      <c r="I29780" s="101"/>
    </row>
    <row r="29781" spans="8:9" x14ac:dyDescent="0.2">
      <c r="H29781" s="101"/>
      <c r="I29781" s="101"/>
    </row>
    <row r="29782" spans="8:9" x14ac:dyDescent="0.2">
      <c r="H29782" s="101"/>
      <c r="I29782" s="101"/>
    </row>
    <row r="29783" spans="8:9" x14ac:dyDescent="0.2">
      <c r="H29783" s="101"/>
      <c r="I29783" s="101"/>
    </row>
    <row r="29784" spans="8:9" x14ac:dyDescent="0.2">
      <c r="H29784" s="101"/>
      <c r="I29784" s="101"/>
    </row>
    <row r="29785" spans="8:9" x14ac:dyDescent="0.2">
      <c r="H29785" s="101"/>
      <c r="I29785" s="101"/>
    </row>
    <row r="29786" spans="8:9" x14ac:dyDescent="0.2">
      <c r="H29786" s="101"/>
      <c r="I29786" s="101"/>
    </row>
    <row r="29787" spans="8:9" x14ac:dyDescent="0.2">
      <c r="H29787" s="101"/>
      <c r="I29787" s="101"/>
    </row>
    <row r="29788" spans="8:9" x14ac:dyDescent="0.2">
      <c r="H29788" s="101"/>
      <c r="I29788" s="101"/>
    </row>
    <row r="29789" spans="8:9" x14ac:dyDescent="0.2">
      <c r="H29789" s="101"/>
      <c r="I29789" s="101"/>
    </row>
    <row r="29790" spans="8:9" x14ac:dyDescent="0.2">
      <c r="H29790" s="101"/>
      <c r="I29790" s="101"/>
    </row>
    <row r="29791" spans="8:9" x14ac:dyDescent="0.2">
      <c r="H29791" s="101"/>
      <c r="I29791" s="101"/>
    </row>
    <row r="29792" spans="8:9" x14ac:dyDescent="0.2">
      <c r="H29792" s="101"/>
      <c r="I29792" s="101"/>
    </row>
    <row r="29793" spans="8:9" x14ac:dyDescent="0.2">
      <c r="H29793" s="101"/>
      <c r="I29793" s="101"/>
    </row>
    <row r="29794" spans="8:9" x14ac:dyDescent="0.2">
      <c r="H29794" s="101"/>
      <c r="I29794" s="101"/>
    </row>
    <row r="29795" spans="8:9" x14ac:dyDescent="0.2">
      <c r="H29795" s="101"/>
      <c r="I29795" s="101"/>
    </row>
    <row r="29796" spans="8:9" x14ac:dyDescent="0.2">
      <c r="H29796" s="101"/>
      <c r="I29796" s="101"/>
    </row>
    <row r="29797" spans="8:9" x14ac:dyDescent="0.2">
      <c r="H29797" s="101"/>
      <c r="I29797" s="101"/>
    </row>
    <row r="29798" spans="8:9" x14ac:dyDescent="0.2">
      <c r="H29798" s="101"/>
      <c r="I29798" s="101"/>
    </row>
    <row r="29799" spans="8:9" x14ac:dyDescent="0.2">
      <c r="H29799" s="101"/>
      <c r="I29799" s="101"/>
    </row>
    <row r="29800" spans="8:9" x14ac:dyDescent="0.2">
      <c r="H29800" s="101"/>
      <c r="I29800" s="101"/>
    </row>
    <row r="29801" spans="8:9" x14ac:dyDescent="0.2">
      <c r="H29801" s="101"/>
      <c r="I29801" s="101"/>
    </row>
    <row r="29802" spans="8:9" x14ac:dyDescent="0.2">
      <c r="H29802" s="101"/>
      <c r="I29802" s="101"/>
    </row>
    <row r="29803" spans="8:9" x14ac:dyDescent="0.2">
      <c r="H29803" s="101"/>
      <c r="I29803" s="101"/>
    </row>
    <row r="29804" spans="8:9" x14ac:dyDescent="0.2">
      <c r="H29804" s="101"/>
      <c r="I29804" s="101"/>
    </row>
    <row r="29805" spans="8:9" x14ac:dyDescent="0.2">
      <c r="H29805" s="101"/>
      <c r="I29805" s="101"/>
    </row>
    <row r="29806" spans="8:9" x14ac:dyDescent="0.2">
      <c r="H29806" s="101"/>
      <c r="I29806" s="101"/>
    </row>
    <row r="29807" spans="8:9" x14ac:dyDescent="0.2">
      <c r="H29807" s="101"/>
      <c r="I29807" s="101"/>
    </row>
    <row r="29808" spans="8:9" x14ac:dyDescent="0.2">
      <c r="H29808" s="101"/>
      <c r="I29808" s="101"/>
    </row>
    <row r="29809" spans="8:9" x14ac:dyDescent="0.2">
      <c r="H29809" s="101"/>
      <c r="I29809" s="101"/>
    </row>
    <row r="29810" spans="8:9" x14ac:dyDescent="0.2">
      <c r="H29810" s="101"/>
      <c r="I29810" s="101"/>
    </row>
    <row r="29811" spans="8:9" x14ac:dyDescent="0.2">
      <c r="H29811" s="101"/>
      <c r="I29811" s="101"/>
    </row>
    <row r="29812" spans="8:9" x14ac:dyDescent="0.2">
      <c r="H29812" s="101"/>
      <c r="I29812" s="101"/>
    </row>
    <row r="29813" spans="8:9" x14ac:dyDescent="0.2">
      <c r="H29813" s="101"/>
      <c r="I29813" s="101"/>
    </row>
    <row r="29814" spans="8:9" x14ac:dyDescent="0.2">
      <c r="H29814" s="101"/>
      <c r="I29814" s="101"/>
    </row>
    <row r="29815" spans="8:9" x14ac:dyDescent="0.2">
      <c r="H29815" s="101"/>
      <c r="I29815" s="101"/>
    </row>
    <row r="29816" spans="8:9" x14ac:dyDescent="0.2">
      <c r="H29816" s="101"/>
      <c r="I29816" s="101"/>
    </row>
    <row r="29817" spans="8:9" x14ac:dyDescent="0.2">
      <c r="H29817" s="101"/>
      <c r="I29817" s="101"/>
    </row>
    <row r="29818" spans="8:9" x14ac:dyDescent="0.2">
      <c r="H29818" s="101"/>
      <c r="I29818" s="101"/>
    </row>
    <row r="29819" spans="8:9" x14ac:dyDescent="0.2">
      <c r="H29819" s="101"/>
      <c r="I29819" s="101"/>
    </row>
    <row r="29820" spans="8:9" x14ac:dyDescent="0.2">
      <c r="H29820" s="101"/>
      <c r="I29820" s="101"/>
    </row>
    <row r="29821" spans="8:9" x14ac:dyDescent="0.2">
      <c r="H29821" s="101"/>
      <c r="I29821" s="101"/>
    </row>
    <row r="29822" spans="8:9" x14ac:dyDescent="0.2">
      <c r="H29822" s="101"/>
      <c r="I29822" s="101"/>
    </row>
    <row r="29823" spans="8:9" x14ac:dyDescent="0.2">
      <c r="H29823" s="101"/>
      <c r="I29823" s="101"/>
    </row>
    <row r="29824" spans="8:9" x14ac:dyDescent="0.2">
      <c r="H29824" s="101"/>
      <c r="I29824" s="101"/>
    </row>
    <row r="29825" spans="8:9" x14ac:dyDescent="0.2">
      <c r="H29825" s="101"/>
      <c r="I29825" s="101"/>
    </row>
    <row r="29826" spans="8:9" x14ac:dyDescent="0.2">
      <c r="H29826" s="101"/>
      <c r="I29826" s="101"/>
    </row>
    <row r="29827" spans="8:9" x14ac:dyDescent="0.2">
      <c r="H29827" s="101"/>
      <c r="I29827" s="101"/>
    </row>
    <row r="29828" spans="8:9" x14ac:dyDescent="0.2">
      <c r="H29828" s="101"/>
      <c r="I29828" s="101"/>
    </row>
    <row r="29829" spans="8:9" x14ac:dyDescent="0.2">
      <c r="H29829" s="101"/>
      <c r="I29829" s="101"/>
    </row>
    <row r="29830" spans="8:9" x14ac:dyDescent="0.2">
      <c r="H29830" s="101"/>
      <c r="I29830" s="101"/>
    </row>
    <row r="29831" spans="8:9" x14ac:dyDescent="0.2">
      <c r="H29831" s="101"/>
      <c r="I29831" s="101"/>
    </row>
    <row r="29832" spans="8:9" x14ac:dyDescent="0.2">
      <c r="H29832" s="101"/>
      <c r="I29832" s="101"/>
    </row>
    <row r="29833" spans="8:9" x14ac:dyDescent="0.2">
      <c r="H29833" s="101"/>
      <c r="I29833" s="101"/>
    </row>
    <row r="29834" spans="8:9" x14ac:dyDescent="0.2">
      <c r="H29834" s="101"/>
      <c r="I29834" s="101"/>
    </row>
    <row r="29835" spans="8:9" x14ac:dyDescent="0.2">
      <c r="H29835" s="101"/>
      <c r="I29835" s="101"/>
    </row>
    <row r="29836" spans="8:9" x14ac:dyDescent="0.2">
      <c r="H29836" s="101"/>
      <c r="I29836" s="101"/>
    </row>
    <row r="29837" spans="8:9" x14ac:dyDescent="0.2">
      <c r="H29837" s="101"/>
      <c r="I29837" s="101"/>
    </row>
    <row r="29838" spans="8:9" x14ac:dyDescent="0.2">
      <c r="H29838" s="101"/>
      <c r="I29838" s="101"/>
    </row>
    <row r="29839" spans="8:9" x14ac:dyDescent="0.2">
      <c r="H29839" s="101"/>
      <c r="I29839" s="101"/>
    </row>
    <row r="29840" spans="8:9" x14ac:dyDescent="0.2">
      <c r="H29840" s="101"/>
      <c r="I29840" s="101"/>
    </row>
    <row r="29841" spans="8:9" x14ac:dyDescent="0.2">
      <c r="H29841" s="101"/>
      <c r="I29841" s="101"/>
    </row>
    <row r="29842" spans="8:9" x14ac:dyDescent="0.2">
      <c r="H29842" s="101"/>
      <c r="I29842" s="101"/>
    </row>
    <row r="29843" spans="8:9" x14ac:dyDescent="0.2">
      <c r="H29843" s="101"/>
      <c r="I29843" s="101"/>
    </row>
    <row r="29844" spans="8:9" x14ac:dyDescent="0.2">
      <c r="H29844" s="101"/>
      <c r="I29844" s="101"/>
    </row>
    <row r="29845" spans="8:9" x14ac:dyDescent="0.2">
      <c r="H29845" s="101"/>
      <c r="I29845" s="101"/>
    </row>
    <row r="29846" spans="8:9" x14ac:dyDescent="0.2">
      <c r="H29846" s="101"/>
      <c r="I29846" s="101"/>
    </row>
    <row r="29847" spans="8:9" x14ac:dyDescent="0.2">
      <c r="H29847" s="101"/>
      <c r="I29847" s="101"/>
    </row>
    <row r="29848" spans="8:9" x14ac:dyDescent="0.2">
      <c r="H29848" s="101"/>
      <c r="I29848" s="101"/>
    </row>
    <row r="29849" spans="8:9" x14ac:dyDescent="0.2">
      <c r="H29849" s="101"/>
      <c r="I29849" s="101"/>
    </row>
    <row r="29850" spans="8:9" x14ac:dyDescent="0.2">
      <c r="H29850" s="101"/>
      <c r="I29850" s="101"/>
    </row>
    <row r="29851" spans="8:9" x14ac:dyDescent="0.2">
      <c r="H29851" s="101"/>
      <c r="I29851" s="101"/>
    </row>
    <row r="29852" spans="8:9" x14ac:dyDescent="0.2">
      <c r="H29852" s="101"/>
      <c r="I29852" s="101"/>
    </row>
    <row r="29853" spans="8:9" x14ac:dyDescent="0.2">
      <c r="H29853" s="101"/>
      <c r="I29853" s="101"/>
    </row>
    <row r="29854" spans="8:9" x14ac:dyDescent="0.2">
      <c r="H29854" s="101"/>
      <c r="I29854" s="101"/>
    </row>
    <row r="29855" spans="8:9" x14ac:dyDescent="0.2">
      <c r="H29855" s="101"/>
      <c r="I29855" s="101"/>
    </row>
    <row r="29856" spans="8:9" x14ac:dyDescent="0.2">
      <c r="H29856" s="101"/>
      <c r="I29856" s="101"/>
    </row>
    <row r="29857" spans="8:9" x14ac:dyDescent="0.2">
      <c r="H29857" s="101"/>
      <c r="I29857" s="101"/>
    </row>
    <row r="29858" spans="8:9" x14ac:dyDescent="0.2">
      <c r="H29858" s="101"/>
      <c r="I29858" s="101"/>
    </row>
    <row r="29859" spans="8:9" x14ac:dyDescent="0.2">
      <c r="H29859" s="101"/>
      <c r="I29859" s="101"/>
    </row>
    <row r="29860" spans="8:9" x14ac:dyDescent="0.2">
      <c r="H29860" s="101"/>
      <c r="I29860" s="101"/>
    </row>
    <row r="29861" spans="8:9" x14ac:dyDescent="0.2">
      <c r="H29861" s="101"/>
      <c r="I29861" s="101"/>
    </row>
    <row r="29862" spans="8:9" x14ac:dyDescent="0.2">
      <c r="H29862" s="101"/>
      <c r="I29862" s="101"/>
    </row>
    <row r="29863" spans="8:9" x14ac:dyDescent="0.2">
      <c r="H29863" s="101"/>
      <c r="I29863" s="101"/>
    </row>
    <row r="29864" spans="8:9" x14ac:dyDescent="0.2">
      <c r="H29864" s="101"/>
      <c r="I29864" s="101"/>
    </row>
    <row r="29865" spans="8:9" x14ac:dyDescent="0.2">
      <c r="H29865" s="101"/>
      <c r="I29865" s="101"/>
    </row>
    <row r="29866" spans="8:9" x14ac:dyDescent="0.2">
      <c r="H29866" s="101"/>
      <c r="I29866" s="101"/>
    </row>
    <row r="29867" spans="8:9" x14ac:dyDescent="0.2">
      <c r="H29867" s="101"/>
      <c r="I29867" s="101"/>
    </row>
    <row r="29868" spans="8:9" x14ac:dyDescent="0.2">
      <c r="H29868" s="101"/>
      <c r="I29868" s="101"/>
    </row>
    <row r="29869" spans="8:9" x14ac:dyDescent="0.2">
      <c r="H29869" s="101"/>
      <c r="I29869" s="101"/>
    </row>
    <row r="29870" spans="8:9" x14ac:dyDescent="0.2">
      <c r="H29870" s="101"/>
      <c r="I29870" s="101"/>
    </row>
    <row r="29871" spans="8:9" x14ac:dyDescent="0.2">
      <c r="H29871" s="101"/>
      <c r="I29871" s="101"/>
    </row>
    <row r="29872" spans="8:9" x14ac:dyDescent="0.2">
      <c r="H29872" s="101"/>
      <c r="I29872" s="101"/>
    </row>
    <row r="29873" spans="8:9" x14ac:dyDescent="0.2">
      <c r="H29873" s="101"/>
      <c r="I29873" s="101"/>
    </row>
    <row r="29874" spans="8:9" x14ac:dyDescent="0.2">
      <c r="H29874" s="101"/>
      <c r="I29874" s="101"/>
    </row>
    <row r="29875" spans="8:9" x14ac:dyDescent="0.2">
      <c r="H29875" s="101"/>
      <c r="I29875" s="101"/>
    </row>
    <row r="29876" spans="8:9" x14ac:dyDescent="0.2">
      <c r="H29876" s="101"/>
      <c r="I29876" s="101"/>
    </row>
    <row r="29877" spans="8:9" x14ac:dyDescent="0.2">
      <c r="H29877" s="101"/>
      <c r="I29877" s="101"/>
    </row>
    <row r="29878" spans="8:9" x14ac:dyDescent="0.2">
      <c r="H29878" s="101"/>
      <c r="I29878" s="101"/>
    </row>
    <row r="29879" spans="8:9" x14ac:dyDescent="0.2">
      <c r="H29879" s="101"/>
      <c r="I29879" s="101"/>
    </row>
    <row r="29880" spans="8:9" x14ac:dyDescent="0.2">
      <c r="H29880" s="101"/>
      <c r="I29880" s="101"/>
    </row>
    <row r="29881" spans="8:9" x14ac:dyDescent="0.2">
      <c r="H29881" s="101"/>
      <c r="I29881" s="101"/>
    </row>
    <row r="29882" spans="8:9" x14ac:dyDescent="0.2">
      <c r="H29882" s="101"/>
      <c r="I29882" s="101"/>
    </row>
    <row r="29883" spans="8:9" x14ac:dyDescent="0.2">
      <c r="H29883" s="101"/>
      <c r="I29883" s="101"/>
    </row>
    <row r="29884" spans="8:9" x14ac:dyDescent="0.2">
      <c r="H29884" s="101"/>
      <c r="I29884" s="101"/>
    </row>
    <row r="29885" spans="8:9" x14ac:dyDescent="0.2">
      <c r="H29885" s="101"/>
      <c r="I29885" s="101"/>
    </row>
    <row r="29886" spans="8:9" x14ac:dyDescent="0.2">
      <c r="H29886" s="101"/>
      <c r="I29886" s="101"/>
    </row>
    <row r="29887" spans="8:9" x14ac:dyDescent="0.2">
      <c r="H29887" s="101"/>
      <c r="I29887" s="101"/>
    </row>
    <row r="29888" spans="8:9" x14ac:dyDescent="0.2">
      <c r="H29888" s="101"/>
      <c r="I29888" s="101"/>
    </row>
    <row r="29889" spans="8:9" x14ac:dyDescent="0.2">
      <c r="H29889" s="101"/>
      <c r="I29889" s="101"/>
    </row>
    <row r="29890" spans="8:9" x14ac:dyDescent="0.2">
      <c r="H29890" s="101"/>
      <c r="I29890" s="101"/>
    </row>
    <row r="29891" spans="8:9" x14ac:dyDescent="0.2">
      <c r="H29891" s="101"/>
      <c r="I29891" s="101"/>
    </row>
    <row r="29892" spans="8:9" x14ac:dyDescent="0.2">
      <c r="H29892" s="101"/>
      <c r="I29892" s="101"/>
    </row>
    <row r="29893" spans="8:9" x14ac:dyDescent="0.2">
      <c r="H29893" s="101"/>
      <c r="I29893" s="101"/>
    </row>
    <row r="29894" spans="8:9" x14ac:dyDescent="0.2">
      <c r="H29894" s="101"/>
      <c r="I29894" s="101"/>
    </row>
    <row r="29895" spans="8:9" x14ac:dyDescent="0.2">
      <c r="H29895" s="101"/>
      <c r="I29895" s="101"/>
    </row>
    <row r="29896" spans="8:9" x14ac:dyDescent="0.2">
      <c r="H29896" s="101"/>
      <c r="I29896" s="101"/>
    </row>
    <row r="29897" spans="8:9" x14ac:dyDescent="0.2">
      <c r="H29897" s="101"/>
      <c r="I29897" s="101"/>
    </row>
    <row r="29898" spans="8:9" x14ac:dyDescent="0.2">
      <c r="H29898" s="101"/>
      <c r="I29898" s="101"/>
    </row>
    <row r="29899" spans="8:9" x14ac:dyDescent="0.2">
      <c r="H29899" s="101"/>
      <c r="I29899" s="101"/>
    </row>
    <row r="29900" spans="8:9" x14ac:dyDescent="0.2">
      <c r="H29900" s="101"/>
      <c r="I29900" s="101"/>
    </row>
    <row r="29901" spans="8:9" x14ac:dyDescent="0.2">
      <c r="H29901" s="101"/>
      <c r="I29901" s="101"/>
    </row>
    <row r="29902" spans="8:9" x14ac:dyDescent="0.2">
      <c r="H29902" s="101"/>
      <c r="I29902" s="101"/>
    </row>
    <row r="29903" spans="8:9" x14ac:dyDescent="0.2">
      <c r="H29903" s="101"/>
      <c r="I29903" s="101"/>
    </row>
    <row r="29904" spans="8:9" x14ac:dyDescent="0.2">
      <c r="H29904" s="101"/>
      <c r="I29904" s="101"/>
    </row>
    <row r="29905" spans="8:9" x14ac:dyDescent="0.2">
      <c r="H29905" s="101"/>
      <c r="I29905" s="101"/>
    </row>
    <row r="29906" spans="8:9" x14ac:dyDescent="0.2">
      <c r="H29906" s="101"/>
      <c r="I29906" s="101"/>
    </row>
    <row r="29907" spans="8:9" x14ac:dyDescent="0.2">
      <c r="H29907" s="101"/>
      <c r="I29907" s="101"/>
    </row>
    <row r="29908" spans="8:9" x14ac:dyDescent="0.2">
      <c r="H29908" s="101"/>
      <c r="I29908" s="101"/>
    </row>
    <row r="29909" spans="8:9" x14ac:dyDescent="0.2">
      <c r="H29909" s="101"/>
      <c r="I29909" s="101"/>
    </row>
    <row r="29910" spans="8:9" x14ac:dyDescent="0.2">
      <c r="H29910" s="101"/>
      <c r="I29910" s="101"/>
    </row>
    <row r="29911" spans="8:9" x14ac:dyDescent="0.2">
      <c r="H29911" s="101"/>
      <c r="I29911" s="101"/>
    </row>
    <row r="29912" spans="8:9" x14ac:dyDescent="0.2">
      <c r="H29912" s="101"/>
      <c r="I29912" s="101"/>
    </row>
    <row r="29913" spans="8:9" x14ac:dyDescent="0.2">
      <c r="H29913" s="101"/>
      <c r="I29913" s="101"/>
    </row>
    <row r="29914" spans="8:9" x14ac:dyDescent="0.2">
      <c r="H29914" s="101"/>
      <c r="I29914" s="101"/>
    </row>
    <row r="29915" spans="8:9" x14ac:dyDescent="0.2">
      <c r="H29915" s="101"/>
      <c r="I29915" s="101"/>
    </row>
    <row r="29916" spans="8:9" x14ac:dyDescent="0.2">
      <c r="H29916" s="101"/>
      <c r="I29916" s="101"/>
    </row>
    <row r="29917" spans="8:9" x14ac:dyDescent="0.2">
      <c r="H29917" s="101"/>
      <c r="I29917" s="101"/>
    </row>
    <row r="29918" spans="8:9" x14ac:dyDescent="0.2">
      <c r="H29918" s="101"/>
      <c r="I29918" s="101"/>
    </row>
    <row r="29919" spans="8:9" x14ac:dyDescent="0.2">
      <c r="H29919" s="101"/>
      <c r="I29919" s="101"/>
    </row>
    <row r="29920" spans="8:9" x14ac:dyDescent="0.2">
      <c r="H29920" s="101"/>
      <c r="I29920" s="101"/>
    </row>
    <row r="29921" spans="8:9" x14ac:dyDescent="0.2">
      <c r="H29921" s="101"/>
      <c r="I29921" s="101"/>
    </row>
    <row r="29922" spans="8:9" x14ac:dyDescent="0.2">
      <c r="H29922" s="101"/>
      <c r="I29922" s="101"/>
    </row>
    <row r="29923" spans="8:9" x14ac:dyDescent="0.2">
      <c r="H29923" s="101"/>
      <c r="I29923" s="101"/>
    </row>
    <row r="29924" spans="8:9" x14ac:dyDescent="0.2">
      <c r="H29924" s="101"/>
      <c r="I29924" s="101"/>
    </row>
    <row r="29925" spans="8:9" x14ac:dyDescent="0.2">
      <c r="H29925" s="101"/>
      <c r="I29925" s="101"/>
    </row>
    <row r="29926" spans="8:9" x14ac:dyDescent="0.2">
      <c r="H29926" s="101"/>
      <c r="I29926" s="101"/>
    </row>
    <row r="29927" spans="8:9" x14ac:dyDescent="0.2">
      <c r="H29927" s="101"/>
      <c r="I29927" s="101"/>
    </row>
    <row r="29928" spans="8:9" x14ac:dyDescent="0.2">
      <c r="H29928" s="101"/>
      <c r="I29928" s="101"/>
    </row>
    <row r="29929" spans="8:9" x14ac:dyDescent="0.2">
      <c r="H29929" s="101"/>
      <c r="I29929" s="101"/>
    </row>
    <row r="29930" spans="8:9" x14ac:dyDescent="0.2">
      <c r="H29930" s="101"/>
      <c r="I29930" s="101"/>
    </row>
    <row r="29931" spans="8:9" x14ac:dyDescent="0.2">
      <c r="H29931" s="101"/>
      <c r="I29931" s="101"/>
    </row>
    <row r="29932" spans="8:9" x14ac:dyDescent="0.2">
      <c r="H29932" s="101"/>
      <c r="I29932" s="101"/>
    </row>
    <row r="29933" spans="8:9" x14ac:dyDescent="0.2">
      <c r="H29933" s="101"/>
      <c r="I29933" s="101"/>
    </row>
    <row r="29934" spans="8:9" x14ac:dyDescent="0.2">
      <c r="H29934" s="101"/>
      <c r="I29934" s="101"/>
    </row>
    <row r="29935" spans="8:9" x14ac:dyDescent="0.2">
      <c r="H29935" s="101"/>
      <c r="I29935" s="101"/>
    </row>
    <row r="29936" spans="8:9" x14ac:dyDescent="0.2">
      <c r="H29936" s="101"/>
      <c r="I29936" s="101"/>
    </row>
    <row r="29937" spans="8:9" x14ac:dyDescent="0.2">
      <c r="H29937" s="101"/>
      <c r="I29937" s="101"/>
    </row>
    <row r="29938" spans="8:9" x14ac:dyDescent="0.2">
      <c r="H29938" s="101"/>
      <c r="I29938" s="101"/>
    </row>
    <row r="29939" spans="8:9" x14ac:dyDescent="0.2">
      <c r="H29939" s="101"/>
      <c r="I29939" s="101"/>
    </row>
    <row r="29940" spans="8:9" x14ac:dyDescent="0.2">
      <c r="H29940" s="101"/>
      <c r="I29940" s="101"/>
    </row>
    <row r="29941" spans="8:9" x14ac:dyDescent="0.2">
      <c r="H29941" s="101"/>
      <c r="I29941" s="101"/>
    </row>
    <row r="29942" spans="8:9" x14ac:dyDescent="0.2">
      <c r="H29942" s="101"/>
      <c r="I29942" s="101"/>
    </row>
    <row r="29943" spans="8:9" x14ac:dyDescent="0.2">
      <c r="H29943" s="101"/>
      <c r="I29943" s="101"/>
    </row>
    <row r="29944" spans="8:9" x14ac:dyDescent="0.2">
      <c r="H29944" s="101"/>
      <c r="I29944" s="101"/>
    </row>
    <row r="29945" spans="8:9" x14ac:dyDescent="0.2">
      <c r="H29945" s="101"/>
      <c r="I29945" s="101"/>
    </row>
    <row r="29946" spans="8:9" x14ac:dyDescent="0.2">
      <c r="H29946" s="101"/>
      <c r="I29946" s="101"/>
    </row>
    <row r="29947" spans="8:9" x14ac:dyDescent="0.2">
      <c r="H29947" s="101"/>
      <c r="I29947" s="101"/>
    </row>
    <row r="29948" spans="8:9" x14ac:dyDescent="0.2">
      <c r="H29948" s="101"/>
      <c r="I29948" s="101"/>
    </row>
    <row r="29949" spans="8:9" x14ac:dyDescent="0.2">
      <c r="H29949" s="101"/>
      <c r="I29949" s="101"/>
    </row>
    <row r="29950" spans="8:9" x14ac:dyDescent="0.2">
      <c r="H29950" s="101"/>
      <c r="I29950" s="101"/>
    </row>
    <row r="29951" spans="8:9" x14ac:dyDescent="0.2">
      <c r="H29951" s="101"/>
      <c r="I29951" s="101"/>
    </row>
    <row r="29952" spans="8:9" x14ac:dyDescent="0.2">
      <c r="H29952" s="101"/>
      <c r="I29952" s="101"/>
    </row>
    <row r="29953" spans="8:9" x14ac:dyDescent="0.2">
      <c r="H29953" s="101"/>
      <c r="I29953" s="101"/>
    </row>
    <row r="29954" spans="8:9" x14ac:dyDescent="0.2">
      <c r="H29954" s="101"/>
      <c r="I29954" s="101"/>
    </row>
    <row r="29955" spans="8:9" x14ac:dyDescent="0.2">
      <c r="H29955" s="101"/>
      <c r="I29955" s="101"/>
    </row>
    <row r="29956" spans="8:9" x14ac:dyDescent="0.2">
      <c r="H29956" s="101"/>
      <c r="I29956" s="101"/>
    </row>
    <row r="29957" spans="8:9" x14ac:dyDescent="0.2">
      <c r="H29957" s="101"/>
      <c r="I29957" s="101"/>
    </row>
    <row r="29958" spans="8:9" x14ac:dyDescent="0.2">
      <c r="H29958" s="101"/>
      <c r="I29958" s="101"/>
    </row>
    <row r="29959" spans="8:9" x14ac:dyDescent="0.2">
      <c r="H29959" s="101"/>
      <c r="I29959" s="101"/>
    </row>
    <row r="29960" spans="8:9" x14ac:dyDescent="0.2">
      <c r="H29960" s="101"/>
      <c r="I29960" s="101"/>
    </row>
    <row r="29961" spans="8:9" x14ac:dyDescent="0.2">
      <c r="H29961" s="101"/>
      <c r="I29961" s="101"/>
    </row>
    <row r="29962" spans="8:9" x14ac:dyDescent="0.2">
      <c r="H29962" s="101"/>
      <c r="I29962" s="101"/>
    </row>
    <row r="29963" spans="8:9" x14ac:dyDescent="0.2">
      <c r="H29963" s="101"/>
      <c r="I29963" s="101"/>
    </row>
    <row r="29964" spans="8:9" x14ac:dyDescent="0.2">
      <c r="H29964" s="101"/>
      <c r="I29964" s="101"/>
    </row>
    <row r="29965" spans="8:9" x14ac:dyDescent="0.2">
      <c r="H29965" s="101"/>
      <c r="I29965" s="101"/>
    </row>
    <row r="29966" spans="8:9" x14ac:dyDescent="0.2">
      <c r="H29966" s="101"/>
      <c r="I29966" s="101"/>
    </row>
    <row r="29967" spans="8:9" x14ac:dyDescent="0.2">
      <c r="H29967" s="101"/>
      <c r="I29967" s="101"/>
    </row>
    <row r="29968" spans="8:9" x14ac:dyDescent="0.2">
      <c r="H29968" s="101"/>
      <c r="I29968" s="101"/>
    </row>
    <row r="29969" spans="8:9" x14ac:dyDescent="0.2">
      <c r="H29969" s="101"/>
      <c r="I29969" s="101"/>
    </row>
    <row r="29970" spans="8:9" x14ac:dyDescent="0.2">
      <c r="H29970" s="101"/>
      <c r="I29970" s="101"/>
    </row>
    <row r="29971" spans="8:9" x14ac:dyDescent="0.2">
      <c r="H29971" s="101"/>
      <c r="I29971" s="101"/>
    </row>
    <row r="29972" spans="8:9" x14ac:dyDescent="0.2">
      <c r="H29972" s="101"/>
      <c r="I29972" s="101"/>
    </row>
    <row r="29973" spans="8:9" x14ac:dyDescent="0.2">
      <c r="H29973" s="101"/>
      <c r="I29973" s="101"/>
    </row>
    <row r="29974" spans="8:9" x14ac:dyDescent="0.2">
      <c r="H29974" s="101"/>
      <c r="I29974" s="101"/>
    </row>
    <row r="29975" spans="8:9" x14ac:dyDescent="0.2">
      <c r="H29975" s="101"/>
      <c r="I29975" s="101"/>
    </row>
    <row r="29976" spans="8:9" x14ac:dyDescent="0.2">
      <c r="H29976" s="101"/>
      <c r="I29976" s="101"/>
    </row>
    <row r="29977" spans="8:9" x14ac:dyDescent="0.2">
      <c r="H29977" s="101"/>
      <c r="I29977" s="101"/>
    </row>
    <row r="29978" spans="8:9" x14ac:dyDescent="0.2">
      <c r="H29978" s="101"/>
      <c r="I29978" s="101"/>
    </row>
    <row r="29979" spans="8:9" x14ac:dyDescent="0.2">
      <c r="H29979" s="101"/>
      <c r="I29979" s="101"/>
    </row>
    <row r="29980" spans="8:9" x14ac:dyDescent="0.2">
      <c r="H29980" s="101"/>
      <c r="I29980" s="101"/>
    </row>
    <row r="29981" spans="8:9" x14ac:dyDescent="0.2">
      <c r="H29981" s="101"/>
      <c r="I29981" s="101"/>
    </row>
    <row r="29982" spans="8:9" x14ac:dyDescent="0.2">
      <c r="H29982" s="101"/>
      <c r="I29982" s="101"/>
    </row>
    <row r="29983" spans="8:9" x14ac:dyDescent="0.2">
      <c r="H29983" s="101"/>
      <c r="I29983" s="101"/>
    </row>
    <row r="29984" spans="8:9" x14ac:dyDescent="0.2">
      <c r="H29984" s="101"/>
      <c r="I29984" s="101"/>
    </row>
    <row r="29985" spans="8:9" x14ac:dyDescent="0.2">
      <c r="H29985" s="101"/>
      <c r="I29985" s="101"/>
    </row>
    <row r="29986" spans="8:9" x14ac:dyDescent="0.2">
      <c r="H29986" s="101"/>
      <c r="I29986" s="101"/>
    </row>
    <row r="29987" spans="8:9" x14ac:dyDescent="0.2">
      <c r="H29987" s="101"/>
      <c r="I29987" s="101"/>
    </row>
    <row r="29988" spans="8:9" x14ac:dyDescent="0.2">
      <c r="H29988" s="101"/>
      <c r="I29988" s="101"/>
    </row>
    <row r="29989" spans="8:9" x14ac:dyDescent="0.2">
      <c r="H29989" s="101"/>
      <c r="I29989" s="101"/>
    </row>
    <row r="29990" spans="8:9" x14ac:dyDescent="0.2">
      <c r="H29990" s="101"/>
      <c r="I29990" s="101"/>
    </row>
    <row r="29991" spans="8:9" x14ac:dyDescent="0.2">
      <c r="H29991" s="101"/>
      <c r="I29991" s="101"/>
    </row>
    <row r="29992" spans="8:9" x14ac:dyDescent="0.2">
      <c r="H29992" s="101"/>
      <c r="I29992" s="101"/>
    </row>
    <row r="29993" spans="8:9" x14ac:dyDescent="0.2">
      <c r="H29993" s="101"/>
      <c r="I29993" s="101"/>
    </row>
    <row r="29994" spans="8:9" x14ac:dyDescent="0.2">
      <c r="H29994" s="101"/>
      <c r="I29994" s="101"/>
    </row>
    <row r="29995" spans="8:9" x14ac:dyDescent="0.2">
      <c r="H29995" s="101"/>
      <c r="I29995" s="101"/>
    </row>
    <row r="29996" spans="8:9" x14ac:dyDescent="0.2">
      <c r="H29996" s="101"/>
      <c r="I29996" s="101"/>
    </row>
    <row r="29997" spans="8:9" x14ac:dyDescent="0.2">
      <c r="H29997" s="101"/>
      <c r="I29997" s="101"/>
    </row>
    <row r="29998" spans="8:9" x14ac:dyDescent="0.2">
      <c r="H29998" s="101"/>
      <c r="I29998" s="101"/>
    </row>
    <row r="29999" spans="8:9" x14ac:dyDescent="0.2">
      <c r="H29999" s="101"/>
      <c r="I29999" s="101"/>
    </row>
    <row r="30000" spans="8:9" x14ac:dyDescent="0.2">
      <c r="H30000" s="101"/>
      <c r="I30000" s="101"/>
    </row>
    <row r="30001" spans="8:9" x14ac:dyDescent="0.2">
      <c r="H30001" s="101"/>
      <c r="I30001" s="101"/>
    </row>
    <row r="30002" spans="8:9" x14ac:dyDescent="0.2">
      <c r="H30002" s="101"/>
      <c r="I30002" s="101"/>
    </row>
    <row r="30003" spans="8:9" x14ac:dyDescent="0.2">
      <c r="H30003" s="101"/>
      <c r="I30003" s="101"/>
    </row>
    <row r="30004" spans="8:9" x14ac:dyDescent="0.2">
      <c r="H30004" s="101"/>
      <c r="I30004" s="101"/>
    </row>
    <row r="30005" spans="8:9" x14ac:dyDescent="0.2">
      <c r="H30005" s="101"/>
      <c r="I30005" s="101"/>
    </row>
    <row r="30006" spans="8:9" x14ac:dyDescent="0.2">
      <c r="H30006" s="101"/>
      <c r="I30006" s="101"/>
    </row>
    <row r="30007" spans="8:9" x14ac:dyDescent="0.2">
      <c r="H30007" s="101"/>
      <c r="I30007" s="101"/>
    </row>
    <row r="30008" spans="8:9" x14ac:dyDescent="0.2">
      <c r="H30008" s="101"/>
      <c r="I30008" s="101"/>
    </row>
    <row r="30009" spans="8:9" x14ac:dyDescent="0.2">
      <c r="H30009" s="101"/>
      <c r="I30009" s="101"/>
    </row>
    <row r="30010" spans="8:9" x14ac:dyDescent="0.2">
      <c r="H30010" s="101"/>
      <c r="I30010" s="101"/>
    </row>
    <row r="30011" spans="8:9" x14ac:dyDescent="0.2">
      <c r="H30011" s="101"/>
      <c r="I30011" s="101"/>
    </row>
    <row r="30012" spans="8:9" x14ac:dyDescent="0.2">
      <c r="H30012" s="101"/>
      <c r="I30012" s="101"/>
    </row>
    <row r="30013" spans="8:9" x14ac:dyDescent="0.2">
      <c r="H30013" s="101"/>
      <c r="I30013" s="101"/>
    </row>
    <row r="30014" spans="8:9" x14ac:dyDescent="0.2">
      <c r="H30014" s="101"/>
      <c r="I30014" s="101"/>
    </row>
    <row r="30015" spans="8:9" x14ac:dyDescent="0.2">
      <c r="H30015" s="101"/>
      <c r="I30015" s="101"/>
    </row>
    <row r="30016" spans="8:9" x14ac:dyDescent="0.2">
      <c r="H30016" s="101"/>
      <c r="I30016" s="101"/>
    </row>
    <row r="30017" spans="8:9" x14ac:dyDescent="0.2">
      <c r="H30017" s="101"/>
      <c r="I30017" s="101"/>
    </row>
    <row r="30018" spans="8:9" x14ac:dyDescent="0.2">
      <c r="H30018" s="101"/>
      <c r="I30018" s="101"/>
    </row>
    <row r="30019" spans="8:9" x14ac:dyDescent="0.2">
      <c r="H30019" s="101"/>
      <c r="I30019" s="101"/>
    </row>
    <row r="30020" spans="8:9" x14ac:dyDescent="0.2">
      <c r="H30020" s="101"/>
      <c r="I30020" s="101"/>
    </row>
    <row r="30021" spans="8:9" x14ac:dyDescent="0.2">
      <c r="H30021" s="101"/>
      <c r="I30021" s="101"/>
    </row>
    <row r="30022" spans="8:9" x14ac:dyDescent="0.2">
      <c r="H30022" s="101"/>
      <c r="I30022" s="101"/>
    </row>
    <row r="30023" spans="8:9" x14ac:dyDescent="0.2">
      <c r="H30023" s="101"/>
      <c r="I30023" s="101"/>
    </row>
    <row r="30024" spans="8:9" x14ac:dyDescent="0.2">
      <c r="H30024" s="101"/>
      <c r="I30024" s="101"/>
    </row>
    <row r="30025" spans="8:9" x14ac:dyDescent="0.2">
      <c r="H30025" s="101"/>
      <c r="I30025" s="101"/>
    </row>
    <row r="30026" spans="8:9" x14ac:dyDescent="0.2">
      <c r="H30026" s="101"/>
      <c r="I30026" s="101"/>
    </row>
    <row r="30027" spans="8:9" x14ac:dyDescent="0.2">
      <c r="H30027" s="101"/>
      <c r="I30027" s="101"/>
    </row>
    <row r="30028" spans="8:9" x14ac:dyDescent="0.2">
      <c r="H30028" s="101"/>
      <c r="I30028" s="101"/>
    </row>
    <row r="30029" spans="8:9" x14ac:dyDescent="0.2">
      <c r="H30029" s="101"/>
      <c r="I30029" s="101"/>
    </row>
    <row r="30030" spans="8:9" x14ac:dyDescent="0.2">
      <c r="H30030" s="101"/>
      <c r="I30030" s="101"/>
    </row>
    <row r="30031" spans="8:9" x14ac:dyDescent="0.2">
      <c r="H30031" s="101"/>
      <c r="I30031" s="101"/>
    </row>
    <row r="30032" spans="8:9" x14ac:dyDescent="0.2">
      <c r="H30032" s="101"/>
      <c r="I30032" s="101"/>
    </row>
    <row r="30033" spans="8:9" x14ac:dyDescent="0.2">
      <c r="H30033" s="101"/>
      <c r="I30033" s="101"/>
    </row>
    <row r="30034" spans="8:9" x14ac:dyDescent="0.2">
      <c r="H30034" s="101"/>
      <c r="I30034" s="101"/>
    </row>
    <row r="30035" spans="8:9" x14ac:dyDescent="0.2">
      <c r="H30035" s="101"/>
      <c r="I30035" s="101"/>
    </row>
    <row r="30036" spans="8:9" x14ac:dyDescent="0.2">
      <c r="H30036" s="101"/>
      <c r="I30036" s="101"/>
    </row>
    <row r="30037" spans="8:9" x14ac:dyDescent="0.2">
      <c r="H30037" s="101"/>
      <c r="I30037" s="101"/>
    </row>
    <row r="30038" spans="8:9" x14ac:dyDescent="0.2">
      <c r="H30038" s="101"/>
      <c r="I30038" s="101"/>
    </row>
    <row r="30039" spans="8:9" x14ac:dyDescent="0.2">
      <c r="H30039" s="101"/>
      <c r="I30039" s="101"/>
    </row>
    <row r="30040" spans="8:9" x14ac:dyDescent="0.2">
      <c r="H30040" s="101"/>
      <c r="I30040" s="101"/>
    </row>
    <row r="30041" spans="8:9" x14ac:dyDescent="0.2">
      <c r="H30041" s="101"/>
      <c r="I30041" s="101"/>
    </row>
    <row r="30042" spans="8:9" x14ac:dyDescent="0.2">
      <c r="H30042" s="101"/>
      <c r="I30042" s="101"/>
    </row>
    <row r="30043" spans="8:9" x14ac:dyDescent="0.2">
      <c r="H30043" s="101"/>
      <c r="I30043" s="101"/>
    </row>
    <row r="30044" spans="8:9" x14ac:dyDescent="0.2">
      <c r="H30044" s="101"/>
      <c r="I30044" s="101"/>
    </row>
    <row r="30045" spans="8:9" x14ac:dyDescent="0.2">
      <c r="H30045" s="101"/>
      <c r="I30045" s="101"/>
    </row>
    <row r="30046" spans="8:9" x14ac:dyDescent="0.2">
      <c r="H30046" s="101"/>
      <c r="I30046" s="101"/>
    </row>
    <row r="30047" spans="8:9" x14ac:dyDescent="0.2">
      <c r="H30047" s="101"/>
      <c r="I30047" s="101"/>
    </row>
    <row r="30048" spans="8:9" x14ac:dyDescent="0.2">
      <c r="H30048" s="101"/>
      <c r="I30048" s="101"/>
    </row>
    <row r="30049" spans="8:9" x14ac:dyDescent="0.2">
      <c r="H30049" s="101"/>
      <c r="I30049" s="101"/>
    </row>
    <row r="30050" spans="8:9" x14ac:dyDescent="0.2">
      <c r="H30050" s="101"/>
      <c r="I30050" s="101"/>
    </row>
    <row r="30051" spans="8:9" x14ac:dyDescent="0.2">
      <c r="H30051" s="101"/>
      <c r="I30051" s="101"/>
    </row>
    <row r="30052" spans="8:9" x14ac:dyDescent="0.2">
      <c r="H30052" s="101"/>
      <c r="I30052" s="101"/>
    </row>
    <row r="30053" spans="8:9" x14ac:dyDescent="0.2">
      <c r="H30053" s="101"/>
      <c r="I30053" s="101"/>
    </row>
    <row r="30054" spans="8:9" x14ac:dyDescent="0.2">
      <c r="H30054" s="101"/>
      <c r="I30054" s="101"/>
    </row>
    <row r="30055" spans="8:9" x14ac:dyDescent="0.2">
      <c r="H30055" s="101"/>
      <c r="I30055" s="101"/>
    </row>
    <row r="30056" spans="8:9" x14ac:dyDescent="0.2">
      <c r="H30056" s="101"/>
      <c r="I30056" s="101"/>
    </row>
    <row r="30057" spans="8:9" x14ac:dyDescent="0.2">
      <c r="H30057" s="101"/>
      <c r="I30057" s="101"/>
    </row>
    <row r="30058" spans="8:9" x14ac:dyDescent="0.2">
      <c r="H30058" s="101"/>
      <c r="I30058" s="101"/>
    </row>
    <row r="30059" spans="8:9" x14ac:dyDescent="0.2">
      <c r="H30059" s="101"/>
      <c r="I30059" s="101"/>
    </row>
    <row r="30060" spans="8:9" x14ac:dyDescent="0.2">
      <c r="H30060" s="101"/>
      <c r="I30060" s="101"/>
    </row>
    <row r="30061" spans="8:9" x14ac:dyDescent="0.2">
      <c r="H30061" s="101"/>
      <c r="I30061" s="101"/>
    </row>
    <row r="30062" spans="8:9" x14ac:dyDescent="0.2">
      <c r="H30062" s="101"/>
      <c r="I30062" s="101"/>
    </row>
    <row r="30063" spans="8:9" x14ac:dyDescent="0.2">
      <c r="H30063" s="101"/>
      <c r="I30063" s="101"/>
    </row>
    <row r="30064" spans="8:9" x14ac:dyDescent="0.2">
      <c r="H30064" s="101"/>
      <c r="I30064" s="101"/>
    </row>
    <row r="30065" spans="8:9" x14ac:dyDescent="0.2">
      <c r="H30065" s="101"/>
      <c r="I30065" s="101"/>
    </row>
    <row r="30066" spans="8:9" x14ac:dyDescent="0.2">
      <c r="H30066" s="101"/>
      <c r="I30066" s="101"/>
    </row>
    <row r="30067" spans="8:9" x14ac:dyDescent="0.2">
      <c r="H30067" s="101"/>
      <c r="I30067" s="101"/>
    </row>
    <row r="30068" spans="8:9" x14ac:dyDescent="0.2">
      <c r="H30068" s="101"/>
      <c r="I30068" s="101"/>
    </row>
    <row r="30069" spans="8:9" x14ac:dyDescent="0.2">
      <c r="H30069" s="101"/>
      <c r="I30069" s="101"/>
    </row>
    <row r="30070" spans="8:9" x14ac:dyDescent="0.2">
      <c r="H30070" s="101"/>
      <c r="I30070" s="101"/>
    </row>
    <row r="30071" spans="8:9" x14ac:dyDescent="0.2">
      <c r="H30071" s="101"/>
      <c r="I30071" s="101"/>
    </row>
    <row r="30072" spans="8:9" x14ac:dyDescent="0.2">
      <c r="H30072" s="101"/>
      <c r="I30072" s="101"/>
    </row>
    <row r="30073" spans="8:9" x14ac:dyDescent="0.2">
      <c r="H30073" s="101"/>
      <c r="I30073" s="101"/>
    </row>
    <row r="30074" spans="8:9" x14ac:dyDescent="0.2">
      <c r="H30074" s="101"/>
      <c r="I30074" s="101"/>
    </row>
    <row r="30075" spans="8:9" x14ac:dyDescent="0.2">
      <c r="H30075" s="101"/>
      <c r="I30075" s="101"/>
    </row>
    <row r="30076" spans="8:9" x14ac:dyDescent="0.2">
      <c r="H30076" s="101"/>
      <c r="I30076" s="101"/>
    </row>
    <row r="30077" spans="8:9" x14ac:dyDescent="0.2">
      <c r="H30077" s="101"/>
      <c r="I30077" s="101"/>
    </row>
    <row r="30078" spans="8:9" x14ac:dyDescent="0.2">
      <c r="H30078" s="101"/>
      <c r="I30078" s="101"/>
    </row>
    <row r="30079" spans="8:9" x14ac:dyDescent="0.2">
      <c r="H30079" s="101"/>
      <c r="I30079" s="101"/>
    </row>
    <row r="30080" spans="8:9" x14ac:dyDescent="0.2">
      <c r="H30080" s="101"/>
      <c r="I30080" s="101"/>
    </row>
    <row r="30081" spans="8:9" x14ac:dyDescent="0.2">
      <c r="H30081" s="101"/>
      <c r="I30081" s="101"/>
    </row>
    <row r="30082" spans="8:9" x14ac:dyDescent="0.2">
      <c r="H30082" s="101"/>
      <c r="I30082" s="101"/>
    </row>
    <row r="30083" spans="8:9" x14ac:dyDescent="0.2">
      <c r="H30083" s="101"/>
      <c r="I30083" s="101"/>
    </row>
    <row r="30084" spans="8:9" x14ac:dyDescent="0.2">
      <c r="H30084" s="101"/>
      <c r="I30084" s="101"/>
    </row>
    <row r="30085" spans="8:9" x14ac:dyDescent="0.2">
      <c r="H30085" s="101"/>
      <c r="I30085" s="101"/>
    </row>
    <row r="30086" spans="8:9" x14ac:dyDescent="0.2">
      <c r="H30086" s="101"/>
      <c r="I30086" s="101"/>
    </row>
    <row r="30087" spans="8:9" x14ac:dyDescent="0.2">
      <c r="H30087" s="101"/>
      <c r="I30087" s="101"/>
    </row>
    <row r="30088" spans="8:9" x14ac:dyDescent="0.2">
      <c r="H30088" s="101"/>
      <c r="I30088" s="101"/>
    </row>
    <row r="30089" spans="8:9" x14ac:dyDescent="0.2">
      <c r="H30089" s="101"/>
      <c r="I30089" s="101"/>
    </row>
    <row r="30090" spans="8:9" x14ac:dyDescent="0.2">
      <c r="H30090" s="101"/>
      <c r="I30090" s="101"/>
    </row>
    <row r="30091" spans="8:9" x14ac:dyDescent="0.2">
      <c r="H30091" s="101"/>
      <c r="I30091" s="101"/>
    </row>
    <row r="30092" spans="8:9" x14ac:dyDescent="0.2">
      <c r="H30092" s="101"/>
      <c r="I30092" s="101"/>
    </row>
    <row r="30093" spans="8:9" x14ac:dyDescent="0.2">
      <c r="H30093" s="101"/>
      <c r="I30093" s="101"/>
    </row>
    <row r="30094" spans="8:9" x14ac:dyDescent="0.2">
      <c r="H30094" s="101"/>
      <c r="I30094" s="101"/>
    </row>
    <row r="30095" spans="8:9" x14ac:dyDescent="0.2">
      <c r="H30095" s="101"/>
      <c r="I30095" s="101"/>
    </row>
    <row r="30096" spans="8:9" x14ac:dyDescent="0.2">
      <c r="H30096" s="101"/>
      <c r="I30096" s="101"/>
    </row>
    <row r="30097" spans="8:9" x14ac:dyDescent="0.2">
      <c r="H30097" s="101"/>
      <c r="I30097" s="101"/>
    </row>
    <row r="30098" spans="8:9" x14ac:dyDescent="0.2">
      <c r="H30098" s="101"/>
      <c r="I30098" s="101"/>
    </row>
    <row r="30099" spans="8:9" x14ac:dyDescent="0.2">
      <c r="H30099" s="101"/>
      <c r="I30099" s="101"/>
    </row>
    <row r="30100" spans="8:9" x14ac:dyDescent="0.2">
      <c r="H30100" s="101"/>
      <c r="I30100" s="101"/>
    </row>
    <row r="30101" spans="8:9" x14ac:dyDescent="0.2">
      <c r="H30101" s="101"/>
      <c r="I30101" s="101"/>
    </row>
    <row r="30102" spans="8:9" x14ac:dyDescent="0.2">
      <c r="H30102" s="101"/>
      <c r="I30102" s="101"/>
    </row>
    <row r="30103" spans="8:9" x14ac:dyDescent="0.2">
      <c r="H30103" s="101"/>
      <c r="I30103" s="101"/>
    </row>
    <row r="30104" spans="8:9" x14ac:dyDescent="0.2">
      <c r="H30104" s="101"/>
      <c r="I30104" s="101"/>
    </row>
    <row r="30105" spans="8:9" x14ac:dyDescent="0.2">
      <c r="H30105" s="101"/>
      <c r="I30105" s="101"/>
    </row>
    <row r="30106" spans="8:9" x14ac:dyDescent="0.2">
      <c r="H30106" s="101"/>
      <c r="I30106" s="101"/>
    </row>
    <row r="30107" spans="8:9" x14ac:dyDescent="0.2">
      <c r="H30107" s="101"/>
      <c r="I30107" s="101"/>
    </row>
    <row r="30108" spans="8:9" x14ac:dyDescent="0.2">
      <c r="H30108" s="101"/>
      <c r="I30108" s="101"/>
    </row>
    <row r="30109" spans="8:9" x14ac:dyDescent="0.2">
      <c r="H30109" s="101"/>
      <c r="I30109" s="101"/>
    </row>
    <row r="30110" spans="8:9" x14ac:dyDescent="0.2">
      <c r="H30110" s="101"/>
      <c r="I30110" s="101"/>
    </row>
    <row r="30111" spans="8:9" x14ac:dyDescent="0.2">
      <c r="H30111" s="101"/>
      <c r="I30111" s="101"/>
    </row>
    <row r="30112" spans="8:9" x14ac:dyDescent="0.2">
      <c r="H30112" s="101"/>
      <c r="I30112" s="101"/>
    </row>
    <row r="30113" spans="8:9" x14ac:dyDescent="0.2">
      <c r="H30113" s="101"/>
      <c r="I30113" s="101"/>
    </row>
    <row r="30114" spans="8:9" x14ac:dyDescent="0.2">
      <c r="H30114" s="101"/>
      <c r="I30114" s="101"/>
    </row>
    <row r="30115" spans="8:9" x14ac:dyDescent="0.2">
      <c r="H30115" s="101"/>
      <c r="I30115" s="101"/>
    </row>
    <row r="30116" spans="8:9" x14ac:dyDescent="0.2">
      <c r="H30116" s="101"/>
      <c r="I30116" s="101"/>
    </row>
    <row r="30117" spans="8:9" x14ac:dyDescent="0.2">
      <c r="H30117" s="101"/>
      <c r="I30117" s="101"/>
    </row>
    <row r="30118" spans="8:9" x14ac:dyDescent="0.2">
      <c r="H30118" s="101"/>
      <c r="I30118" s="101"/>
    </row>
    <row r="30119" spans="8:9" x14ac:dyDescent="0.2">
      <c r="H30119" s="101"/>
      <c r="I30119" s="101"/>
    </row>
    <row r="30120" spans="8:9" x14ac:dyDescent="0.2">
      <c r="H30120" s="101"/>
      <c r="I30120" s="101"/>
    </row>
    <row r="30121" spans="8:9" x14ac:dyDescent="0.2">
      <c r="H30121" s="101"/>
      <c r="I30121" s="101"/>
    </row>
    <row r="30122" spans="8:9" x14ac:dyDescent="0.2">
      <c r="H30122" s="101"/>
      <c r="I30122" s="101"/>
    </row>
    <row r="30123" spans="8:9" x14ac:dyDescent="0.2">
      <c r="H30123" s="101"/>
      <c r="I30123" s="101"/>
    </row>
    <row r="30124" spans="8:9" x14ac:dyDescent="0.2">
      <c r="H30124" s="101"/>
      <c r="I30124" s="101"/>
    </row>
    <row r="30125" spans="8:9" x14ac:dyDescent="0.2">
      <c r="H30125" s="101"/>
      <c r="I30125" s="101"/>
    </row>
    <row r="30126" spans="8:9" x14ac:dyDescent="0.2">
      <c r="H30126" s="101"/>
      <c r="I30126" s="101"/>
    </row>
    <row r="30127" spans="8:9" x14ac:dyDescent="0.2">
      <c r="H30127" s="101"/>
      <c r="I30127" s="101"/>
    </row>
    <row r="30128" spans="8:9" x14ac:dyDescent="0.2">
      <c r="H30128" s="101"/>
      <c r="I30128" s="101"/>
    </row>
    <row r="30129" spans="8:9" x14ac:dyDescent="0.2">
      <c r="H30129" s="101"/>
      <c r="I30129" s="101"/>
    </row>
    <row r="30130" spans="8:9" x14ac:dyDescent="0.2">
      <c r="H30130" s="101"/>
      <c r="I30130" s="101"/>
    </row>
    <row r="30131" spans="8:9" x14ac:dyDescent="0.2">
      <c r="H30131" s="101"/>
      <c r="I30131" s="101"/>
    </row>
    <row r="30132" spans="8:9" x14ac:dyDescent="0.2">
      <c r="H30132" s="101"/>
      <c r="I30132" s="101"/>
    </row>
    <row r="30133" spans="8:9" x14ac:dyDescent="0.2">
      <c r="H30133" s="101"/>
      <c r="I30133" s="101"/>
    </row>
    <row r="30134" spans="8:9" x14ac:dyDescent="0.2">
      <c r="H30134" s="101"/>
      <c r="I30134" s="101"/>
    </row>
    <row r="30135" spans="8:9" x14ac:dyDescent="0.2">
      <c r="H30135" s="101"/>
      <c r="I30135" s="101"/>
    </row>
    <row r="30136" spans="8:9" x14ac:dyDescent="0.2">
      <c r="H30136" s="101"/>
      <c r="I30136" s="101"/>
    </row>
    <row r="30137" spans="8:9" x14ac:dyDescent="0.2">
      <c r="H30137" s="101"/>
      <c r="I30137" s="101"/>
    </row>
    <row r="30138" spans="8:9" x14ac:dyDescent="0.2">
      <c r="H30138" s="101"/>
      <c r="I30138" s="101"/>
    </row>
    <row r="30139" spans="8:9" x14ac:dyDescent="0.2">
      <c r="H30139" s="101"/>
      <c r="I30139" s="101"/>
    </row>
    <row r="30140" spans="8:9" x14ac:dyDescent="0.2">
      <c r="H30140" s="101"/>
      <c r="I30140" s="101"/>
    </row>
    <row r="30141" spans="8:9" x14ac:dyDescent="0.2">
      <c r="H30141" s="101"/>
      <c r="I30141" s="101"/>
    </row>
    <row r="30142" spans="8:9" x14ac:dyDescent="0.2">
      <c r="H30142" s="101"/>
      <c r="I30142" s="101"/>
    </row>
    <row r="30143" spans="8:9" x14ac:dyDescent="0.2">
      <c r="H30143" s="101"/>
      <c r="I30143" s="101"/>
    </row>
    <row r="30144" spans="8:9" x14ac:dyDescent="0.2">
      <c r="H30144" s="101"/>
      <c r="I30144" s="101"/>
    </row>
    <row r="30145" spans="8:9" x14ac:dyDescent="0.2">
      <c r="H30145" s="101"/>
      <c r="I30145" s="101"/>
    </row>
    <row r="30146" spans="8:9" x14ac:dyDescent="0.2">
      <c r="H30146" s="101"/>
      <c r="I30146" s="101"/>
    </row>
    <row r="30147" spans="8:9" x14ac:dyDescent="0.2">
      <c r="H30147" s="101"/>
      <c r="I30147" s="101"/>
    </row>
    <row r="30148" spans="8:9" x14ac:dyDescent="0.2">
      <c r="H30148" s="101"/>
      <c r="I30148" s="101"/>
    </row>
    <row r="30149" spans="8:9" x14ac:dyDescent="0.2">
      <c r="H30149" s="101"/>
      <c r="I30149" s="101"/>
    </row>
    <row r="30150" spans="8:9" x14ac:dyDescent="0.2">
      <c r="H30150" s="101"/>
      <c r="I30150" s="101"/>
    </row>
    <row r="30151" spans="8:9" x14ac:dyDescent="0.2">
      <c r="H30151" s="101"/>
      <c r="I30151" s="101"/>
    </row>
    <row r="30152" spans="8:9" x14ac:dyDescent="0.2">
      <c r="H30152" s="101"/>
      <c r="I30152" s="101"/>
    </row>
    <row r="30153" spans="8:9" x14ac:dyDescent="0.2">
      <c r="H30153" s="101"/>
      <c r="I30153" s="101"/>
    </row>
    <row r="30154" spans="8:9" x14ac:dyDescent="0.2">
      <c r="H30154" s="101"/>
      <c r="I30154" s="101"/>
    </row>
    <row r="30155" spans="8:9" x14ac:dyDescent="0.2">
      <c r="H30155" s="101"/>
      <c r="I30155" s="101"/>
    </row>
    <row r="30156" spans="8:9" x14ac:dyDescent="0.2">
      <c r="H30156" s="101"/>
      <c r="I30156" s="101"/>
    </row>
    <row r="30157" spans="8:9" x14ac:dyDescent="0.2">
      <c r="H30157" s="101"/>
      <c r="I30157" s="101"/>
    </row>
    <row r="30158" spans="8:9" x14ac:dyDescent="0.2">
      <c r="H30158" s="101"/>
      <c r="I30158" s="101"/>
    </row>
    <row r="30159" spans="8:9" x14ac:dyDescent="0.2">
      <c r="H30159" s="101"/>
      <c r="I30159" s="101"/>
    </row>
    <row r="30160" spans="8:9" x14ac:dyDescent="0.2">
      <c r="H30160" s="101"/>
      <c r="I30160" s="101"/>
    </row>
    <row r="30161" spans="8:9" x14ac:dyDescent="0.2">
      <c r="H30161" s="101"/>
      <c r="I30161" s="101"/>
    </row>
    <row r="30162" spans="8:9" x14ac:dyDescent="0.2">
      <c r="H30162" s="101"/>
      <c r="I30162" s="101"/>
    </row>
    <row r="30163" spans="8:9" x14ac:dyDescent="0.2">
      <c r="H30163" s="101"/>
      <c r="I30163" s="101"/>
    </row>
    <row r="30164" spans="8:9" x14ac:dyDescent="0.2">
      <c r="H30164" s="101"/>
      <c r="I30164" s="101"/>
    </row>
    <row r="30165" spans="8:9" x14ac:dyDescent="0.2">
      <c r="H30165" s="101"/>
      <c r="I30165" s="101"/>
    </row>
    <row r="30166" spans="8:9" x14ac:dyDescent="0.2">
      <c r="H30166" s="101"/>
      <c r="I30166" s="101"/>
    </row>
    <row r="30167" spans="8:9" x14ac:dyDescent="0.2">
      <c r="H30167" s="101"/>
      <c r="I30167" s="101"/>
    </row>
    <row r="30168" spans="8:9" x14ac:dyDescent="0.2">
      <c r="H30168" s="101"/>
      <c r="I30168" s="101"/>
    </row>
    <row r="30169" spans="8:9" x14ac:dyDescent="0.2">
      <c r="H30169" s="101"/>
      <c r="I30169" s="101"/>
    </row>
    <row r="30170" spans="8:9" x14ac:dyDescent="0.2">
      <c r="H30170" s="101"/>
      <c r="I30170" s="101"/>
    </row>
    <row r="30171" spans="8:9" x14ac:dyDescent="0.2">
      <c r="H30171" s="101"/>
      <c r="I30171" s="101"/>
    </row>
    <row r="30172" spans="8:9" x14ac:dyDescent="0.2">
      <c r="H30172" s="101"/>
      <c r="I30172" s="101"/>
    </row>
    <row r="30173" spans="8:9" x14ac:dyDescent="0.2">
      <c r="H30173" s="101"/>
      <c r="I30173" s="101"/>
    </row>
    <row r="30174" spans="8:9" x14ac:dyDescent="0.2">
      <c r="H30174" s="101"/>
      <c r="I30174" s="101"/>
    </row>
    <row r="30175" spans="8:9" x14ac:dyDescent="0.2">
      <c r="H30175" s="101"/>
      <c r="I30175" s="101"/>
    </row>
    <row r="30176" spans="8:9" x14ac:dyDescent="0.2">
      <c r="H30176" s="101"/>
      <c r="I30176" s="101"/>
    </row>
    <row r="30177" spans="8:9" x14ac:dyDescent="0.2">
      <c r="H30177" s="101"/>
      <c r="I30177" s="101"/>
    </row>
    <row r="30178" spans="8:9" x14ac:dyDescent="0.2">
      <c r="H30178" s="101"/>
      <c r="I30178" s="101"/>
    </row>
    <row r="30179" spans="8:9" x14ac:dyDescent="0.2">
      <c r="H30179" s="101"/>
      <c r="I30179" s="101"/>
    </row>
    <row r="30180" spans="8:9" x14ac:dyDescent="0.2">
      <c r="H30180" s="101"/>
      <c r="I30180" s="101"/>
    </row>
    <row r="30181" spans="8:9" x14ac:dyDescent="0.2">
      <c r="H30181" s="101"/>
      <c r="I30181" s="101"/>
    </row>
    <row r="30182" spans="8:9" x14ac:dyDescent="0.2">
      <c r="H30182" s="101"/>
      <c r="I30182" s="101"/>
    </row>
    <row r="30183" spans="8:9" x14ac:dyDescent="0.2">
      <c r="H30183" s="101"/>
      <c r="I30183" s="101"/>
    </row>
    <row r="30184" spans="8:9" x14ac:dyDescent="0.2">
      <c r="H30184" s="101"/>
      <c r="I30184" s="101"/>
    </row>
    <row r="30185" spans="8:9" x14ac:dyDescent="0.2">
      <c r="H30185" s="101"/>
      <c r="I30185" s="101"/>
    </row>
    <row r="30186" spans="8:9" x14ac:dyDescent="0.2">
      <c r="H30186" s="101"/>
      <c r="I30186" s="101"/>
    </row>
    <row r="30187" spans="8:9" x14ac:dyDescent="0.2">
      <c r="H30187" s="101"/>
      <c r="I30187" s="101"/>
    </row>
    <row r="30188" spans="8:9" x14ac:dyDescent="0.2">
      <c r="H30188" s="101"/>
      <c r="I30188" s="101"/>
    </row>
    <row r="30189" spans="8:9" x14ac:dyDescent="0.2">
      <c r="H30189" s="101"/>
      <c r="I30189" s="101"/>
    </row>
    <row r="30190" spans="8:9" x14ac:dyDescent="0.2">
      <c r="H30190" s="101"/>
      <c r="I30190" s="101"/>
    </row>
    <row r="30191" spans="8:9" x14ac:dyDescent="0.2">
      <c r="H30191" s="101"/>
      <c r="I30191" s="101"/>
    </row>
    <row r="30192" spans="8:9" x14ac:dyDescent="0.2">
      <c r="H30192" s="101"/>
      <c r="I30192" s="101"/>
    </row>
    <row r="30193" spans="8:9" x14ac:dyDescent="0.2">
      <c r="H30193" s="101"/>
      <c r="I30193" s="101"/>
    </row>
    <row r="30194" spans="8:9" x14ac:dyDescent="0.2">
      <c r="H30194" s="101"/>
      <c r="I30194" s="101"/>
    </row>
    <row r="30195" spans="8:9" x14ac:dyDescent="0.2">
      <c r="H30195" s="101"/>
      <c r="I30195" s="101"/>
    </row>
    <row r="30196" spans="8:9" x14ac:dyDescent="0.2">
      <c r="H30196" s="101"/>
      <c r="I30196" s="101"/>
    </row>
    <row r="30197" spans="8:9" x14ac:dyDescent="0.2">
      <c r="H30197" s="101"/>
      <c r="I30197" s="101"/>
    </row>
    <row r="30198" spans="8:9" x14ac:dyDescent="0.2">
      <c r="H30198" s="101"/>
      <c r="I30198" s="101"/>
    </row>
    <row r="30199" spans="8:9" x14ac:dyDescent="0.2">
      <c r="H30199" s="101"/>
      <c r="I30199" s="101"/>
    </row>
    <row r="30200" spans="8:9" x14ac:dyDescent="0.2">
      <c r="H30200" s="101"/>
      <c r="I30200" s="101"/>
    </row>
    <row r="30201" spans="8:9" x14ac:dyDescent="0.2">
      <c r="H30201" s="101"/>
      <c r="I30201" s="101"/>
    </row>
    <row r="30202" spans="8:9" x14ac:dyDescent="0.2">
      <c r="H30202" s="101"/>
      <c r="I30202" s="101"/>
    </row>
    <row r="30203" spans="8:9" x14ac:dyDescent="0.2">
      <c r="H30203" s="101"/>
      <c r="I30203" s="101"/>
    </row>
    <row r="30204" spans="8:9" x14ac:dyDescent="0.2">
      <c r="H30204" s="101"/>
      <c r="I30204" s="101"/>
    </row>
    <row r="30205" spans="8:9" x14ac:dyDescent="0.2">
      <c r="H30205" s="101"/>
      <c r="I30205" s="101"/>
    </row>
    <row r="30206" spans="8:9" x14ac:dyDescent="0.2">
      <c r="H30206" s="101"/>
      <c r="I30206" s="101"/>
    </row>
    <row r="30207" spans="8:9" x14ac:dyDescent="0.2">
      <c r="H30207" s="101"/>
      <c r="I30207" s="101"/>
    </row>
    <row r="30208" spans="8:9" x14ac:dyDescent="0.2">
      <c r="H30208" s="101"/>
      <c r="I30208" s="101"/>
    </row>
    <row r="30209" spans="8:9" x14ac:dyDescent="0.2">
      <c r="H30209" s="101"/>
      <c r="I30209" s="101"/>
    </row>
    <row r="30210" spans="8:9" x14ac:dyDescent="0.2">
      <c r="H30210" s="101"/>
      <c r="I30210" s="101"/>
    </row>
    <row r="30211" spans="8:9" x14ac:dyDescent="0.2">
      <c r="H30211" s="101"/>
      <c r="I30211" s="101"/>
    </row>
    <row r="30212" spans="8:9" x14ac:dyDescent="0.2">
      <c r="H30212" s="101"/>
      <c r="I30212" s="101"/>
    </row>
    <row r="30213" spans="8:9" x14ac:dyDescent="0.2">
      <c r="H30213" s="101"/>
      <c r="I30213" s="101"/>
    </row>
    <row r="30214" spans="8:9" x14ac:dyDescent="0.2">
      <c r="H30214" s="101"/>
      <c r="I30214" s="101"/>
    </row>
    <row r="30215" spans="8:9" x14ac:dyDescent="0.2">
      <c r="H30215" s="101"/>
      <c r="I30215" s="101"/>
    </row>
    <row r="30216" spans="8:9" x14ac:dyDescent="0.2">
      <c r="H30216" s="101"/>
      <c r="I30216" s="101"/>
    </row>
    <row r="30217" spans="8:9" x14ac:dyDescent="0.2">
      <c r="H30217" s="101"/>
      <c r="I30217" s="101"/>
    </row>
    <row r="30218" spans="8:9" x14ac:dyDescent="0.2">
      <c r="H30218" s="101"/>
      <c r="I30218" s="101"/>
    </row>
    <row r="30219" spans="8:9" x14ac:dyDescent="0.2">
      <c r="H30219" s="101"/>
      <c r="I30219" s="101"/>
    </row>
    <row r="30220" spans="8:9" x14ac:dyDescent="0.2">
      <c r="H30220" s="101"/>
      <c r="I30220" s="101"/>
    </row>
    <row r="30221" spans="8:9" x14ac:dyDescent="0.2">
      <c r="H30221" s="101"/>
      <c r="I30221" s="101"/>
    </row>
    <row r="30222" spans="8:9" x14ac:dyDescent="0.2">
      <c r="H30222" s="101"/>
      <c r="I30222" s="101"/>
    </row>
    <row r="30223" spans="8:9" x14ac:dyDescent="0.2">
      <c r="H30223" s="101"/>
      <c r="I30223" s="101"/>
    </row>
    <row r="30224" spans="8:9" x14ac:dyDescent="0.2">
      <c r="H30224" s="101"/>
      <c r="I30224" s="101"/>
    </row>
    <row r="30225" spans="8:9" x14ac:dyDescent="0.2">
      <c r="H30225" s="101"/>
      <c r="I30225" s="101"/>
    </row>
    <row r="30226" spans="8:9" x14ac:dyDescent="0.2">
      <c r="H30226" s="101"/>
      <c r="I30226" s="101"/>
    </row>
    <row r="30227" spans="8:9" x14ac:dyDescent="0.2">
      <c r="H30227" s="101"/>
      <c r="I30227" s="101"/>
    </row>
    <row r="30228" spans="8:9" x14ac:dyDescent="0.2">
      <c r="H30228" s="101"/>
      <c r="I30228" s="101"/>
    </row>
    <row r="30229" spans="8:9" x14ac:dyDescent="0.2">
      <c r="H30229" s="101"/>
      <c r="I30229" s="101"/>
    </row>
    <row r="30230" spans="8:9" x14ac:dyDescent="0.2">
      <c r="H30230" s="101"/>
      <c r="I30230" s="101"/>
    </row>
    <row r="30231" spans="8:9" x14ac:dyDescent="0.2">
      <c r="H30231" s="101"/>
      <c r="I30231" s="101"/>
    </row>
    <row r="30232" spans="8:9" x14ac:dyDescent="0.2">
      <c r="H30232" s="101"/>
      <c r="I30232" s="101"/>
    </row>
    <row r="30233" spans="8:9" x14ac:dyDescent="0.2">
      <c r="H30233" s="101"/>
      <c r="I30233" s="101"/>
    </row>
    <row r="30234" spans="8:9" x14ac:dyDescent="0.2">
      <c r="H30234" s="101"/>
      <c r="I30234" s="101"/>
    </row>
    <row r="30235" spans="8:9" x14ac:dyDescent="0.2">
      <c r="H30235" s="101"/>
      <c r="I30235" s="101"/>
    </row>
    <row r="30236" spans="8:9" x14ac:dyDescent="0.2">
      <c r="H30236" s="101"/>
      <c r="I30236" s="101"/>
    </row>
    <row r="30237" spans="8:9" x14ac:dyDescent="0.2">
      <c r="H30237" s="101"/>
      <c r="I30237" s="101"/>
    </row>
    <row r="30238" spans="8:9" x14ac:dyDescent="0.2">
      <c r="H30238" s="101"/>
      <c r="I30238" s="101"/>
    </row>
    <row r="30239" spans="8:9" x14ac:dyDescent="0.2">
      <c r="H30239" s="101"/>
      <c r="I30239" s="101"/>
    </row>
    <row r="30240" spans="8:9" x14ac:dyDescent="0.2">
      <c r="H30240" s="101"/>
      <c r="I30240" s="101"/>
    </row>
    <row r="30241" spans="8:9" x14ac:dyDescent="0.2">
      <c r="H30241" s="101"/>
      <c r="I30241" s="101"/>
    </row>
    <row r="30242" spans="8:9" x14ac:dyDescent="0.2">
      <c r="H30242" s="101"/>
      <c r="I30242" s="101"/>
    </row>
    <row r="30243" spans="8:9" x14ac:dyDescent="0.2">
      <c r="H30243" s="101"/>
      <c r="I30243" s="101"/>
    </row>
    <row r="30244" spans="8:9" x14ac:dyDescent="0.2">
      <c r="H30244" s="101"/>
      <c r="I30244" s="101"/>
    </row>
    <row r="30245" spans="8:9" x14ac:dyDescent="0.2">
      <c r="H30245" s="101"/>
      <c r="I30245" s="101"/>
    </row>
    <row r="30246" spans="8:9" x14ac:dyDescent="0.2">
      <c r="H30246" s="101"/>
      <c r="I30246" s="101"/>
    </row>
    <row r="30247" spans="8:9" x14ac:dyDescent="0.2">
      <c r="H30247" s="101"/>
      <c r="I30247" s="101"/>
    </row>
    <row r="30248" spans="8:9" x14ac:dyDescent="0.2">
      <c r="H30248" s="101"/>
      <c r="I30248" s="101"/>
    </row>
    <row r="30249" spans="8:9" x14ac:dyDescent="0.2">
      <c r="H30249" s="101"/>
      <c r="I30249" s="101"/>
    </row>
    <row r="30250" spans="8:9" x14ac:dyDescent="0.2">
      <c r="H30250" s="101"/>
      <c r="I30250" s="101"/>
    </row>
    <row r="30251" spans="8:9" x14ac:dyDescent="0.2">
      <c r="H30251" s="101"/>
      <c r="I30251" s="101"/>
    </row>
    <row r="30252" spans="8:9" x14ac:dyDescent="0.2">
      <c r="H30252" s="101"/>
      <c r="I30252" s="101"/>
    </row>
    <row r="30253" spans="8:9" x14ac:dyDescent="0.2">
      <c r="H30253" s="101"/>
      <c r="I30253" s="101"/>
    </row>
    <row r="30254" spans="8:9" x14ac:dyDescent="0.2">
      <c r="H30254" s="101"/>
      <c r="I30254" s="101"/>
    </row>
    <row r="30255" spans="8:9" x14ac:dyDescent="0.2">
      <c r="H30255" s="101"/>
      <c r="I30255" s="101"/>
    </row>
    <row r="30256" spans="8:9" x14ac:dyDescent="0.2">
      <c r="H30256" s="101"/>
      <c r="I30256" s="101"/>
    </row>
    <row r="30257" spans="8:9" x14ac:dyDescent="0.2">
      <c r="H30257" s="101"/>
      <c r="I30257" s="101"/>
    </row>
    <row r="30258" spans="8:9" x14ac:dyDescent="0.2">
      <c r="H30258" s="101"/>
      <c r="I30258" s="101"/>
    </row>
    <row r="30259" spans="8:9" x14ac:dyDescent="0.2">
      <c r="H30259" s="101"/>
      <c r="I30259" s="101"/>
    </row>
    <row r="30260" spans="8:9" x14ac:dyDescent="0.2">
      <c r="H30260" s="101"/>
      <c r="I30260" s="101"/>
    </row>
    <row r="30261" spans="8:9" x14ac:dyDescent="0.2">
      <c r="H30261" s="101"/>
      <c r="I30261" s="101"/>
    </row>
    <row r="30262" spans="8:9" x14ac:dyDescent="0.2">
      <c r="H30262" s="101"/>
      <c r="I30262" s="101"/>
    </row>
    <row r="30263" spans="8:9" x14ac:dyDescent="0.2">
      <c r="H30263" s="101"/>
      <c r="I30263" s="101"/>
    </row>
    <row r="30264" spans="8:9" x14ac:dyDescent="0.2">
      <c r="H30264" s="101"/>
      <c r="I30264" s="101"/>
    </row>
    <row r="30265" spans="8:9" x14ac:dyDescent="0.2">
      <c r="H30265" s="101"/>
      <c r="I30265" s="101"/>
    </row>
    <row r="30266" spans="8:9" x14ac:dyDescent="0.2">
      <c r="H30266" s="101"/>
      <c r="I30266" s="101"/>
    </row>
    <row r="30267" spans="8:9" x14ac:dyDescent="0.2">
      <c r="H30267" s="101"/>
      <c r="I30267" s="101"/>
    </row>
    <row r="30268" spans="8:9" x14ac:dyDescent="0.2">
      <c r="H30268" s="101"/>
      <c r="I30268" s="101"/>
    </row>
    <row r="30269" spans="8:9" x14ac:dyDescent="0.2">
      <c r="H30269" s="101"/>
      <c r="I30269" s="101"/>
    </row>
    <row r="30270" spans="8:9" x14ac:dyDescent="0.2">
      <c r="H30270" s="101"/>
      <c r="I30270" s="101"/>
    </row>
    <row r="30271" spans="8:9" x14ac:dyDescent="0.2">
      <c r="H30271" s="101"/>
      <c r="I30271" s="101"/>
    </row>
    <row r="30272" spans="8:9" x14ac:dyDescent="0.2">
      <c r="H30272" s="101"/>
      <c r="I30272" s="101"/>
    </row>
    <row r="30273" spans="8:9" x14ac:dyDescent="0.2">
      <c r="H30273" s="101"/>
      <c r="I30273" s="101"/>
    </row>
    <row r="30274" spans="8:9" x14ac:dyDescent="0.2">
      <c r="H30274" s="101"/>
      <c r="I30274" s="101"/>
    </row>
    <row r="30275" spans="8:9" x14ac:dyDescent="0.2">
      <c r="H30275" s="101"/>
      <c r="I30275" s="101"/>
    </row>
    <row r="30276" spans="8:9" x14ac:dyDescent="0.2">
      <c r="H30276" s="101"/>
      <c r="I30276" s="101"/>
    </row>
    <row r="30277" spans="8:9" x14ac:dyDescent="0.2">
      <c r="H30277" s="101"/>
      <c r="I30277" s="101"/>
    </row>
    <row r="30278" spans="8:9" x14ac:dyDescent="0.2">
      <c r="H30278" s="101"/>
      <c r="I30278" s="101"/>
    </row>
    <row r="30279" spans="8:9" x14ac:dyDescent="0.2">
      <c r="H30279" s="101"/>
      <c r="I30279" s="101"/>
    </row>
    <row r="30280" spans="8:9" x14ac:dyDescent="0.2">
      <c r="H30280" s="101"/>
      <c r="I30280" s="101"/>
    </row>
    <row r="30281" spans="8:9" x14ac:dyDescent="0.2">
      <c r="H30281" s="101"/>
      <c r="I30281" s="101"/>
    </row>
    <row r="30282" spans="8:9" x14ac:dyDescent="0.2">
      <c r="H30282" s="101"/>
      <c r="I30282" s="101"/>
    </row>
    <row r="30283" spans="8:9" x14ac:dyDescent="0.2">
      <c r="H30283" s="101"/>
      <c r="I30283" s="101"/>
    </row>
    <row r="30284" spans="8:9" x14ac:dyDescent="0.2">
      <c r="H30284" s="101"/>
      <c r="I30284" s="101"/>
    </row>
    <row r="30285" spans="8:9" x14ac:dyDescent="0.2">
      <c r="H30285" s="101"/>
      <c r="I30285" s="101"/>
    </row>
    <row r="30286" spans="8:9" x14ac:dyDescent="0.2">
      <c r="H30286" s="101"/>
      <c r="I30286" s="101"/>
    </row>
    <row r="30287" spans="8:9" x14ac:dyDescent="0.2">
      <c r="H30287" s="101"/>
      <c r="I30287" s="101"/>
    </row>
    <row r="30288" spans="8:9" x14ac:dyDescent="0.2">
      <c r="H30288" s="101"/>
      <c r="I30288" s="101"/>
    </row>
    <row r="30289" spans="8:9" x14ac:dyDescent="0.2">
      <c r="H30289" s="101"/>
      <c r="I30289" s="101"/>
    </row>
    <row r="30290" spans="8:9" x14ac:dyDescent="0.2">
      <c r="H30290" s="101"/>
      <c r="I30290" s="101"/>
    </row>
    <row r="30291" spans="8:9" x14ac:dyDescent="0.2">
      <c r="H30291" s="101"/>
      <c r="I30291" s="101"/>
    </row>
    <row r="30292" spans="8:9" x14ac:dyDescent="0.2">
      <c r="H30292" s="101"/>
      <c r="I30292" s="101"/>
    </row>
    <row r="30293" spans="8:9" x14ac:dyDescent="0.2">
      <c r="H30293" s="101"/>
      <c r="I30293" s="101"/>
    </row>
    <row r="30294" spans="8:9" x14ac:dyDescent="0.2">
      <c r="H30294" s="101"/>
      <c r="I30294" s="101"/>
    </row>
    <row r="30295" spans="8:9" x14ac:dyDescent="0.2">
      <c r="H30295" s="101"/>
      <c r="I30295" s="101"/>
    </row>
    <row r="30296" spans="8:9" x14ac:dyDescent="0.2">
      <c r="H30296" s="101"/>
      <c r="I30296" s="101"/>
    </row>
    <row r="30297" spans="8:9" x14ac:dyDescent="0.2">
      <c r="H30297" s="101"/>
      <c r="I30297" s="101"/>
    </row>
    <row r="30298" spans="8:9" x14ac:dyDescent="0.2">
      <c r="H30298" s="101"/>
      <c r="I30298" s="101"/>
    </row>
    <row r="30299" spans="8:9" x14ac:dyDescent="0.2">
      <c r="H30299" s="101"/>
      <c r="I30299" s="101"/>
    </row>
    <row r="30300" spans="8:9" x14ac:dyDescent="0.2">
      <c r="H30300" s="101"/>
      <c r="I30300" s="101"/>
    </row>
    <row r="30301" spans="8:9" x14ac:dyDescent="0.2">
      <c r="H30301" s="101"/>
      <c r="I30301" s="101"/>
    </row>
    <row r="30302" spans="8:9" x14ac:dyDescent="0.2">
      <c r="H30302" s="101"/>
      <c r="I30302" s="101"/>
    </row>
    <row r="30303" spans="8:9" x14ac:dyDescent="0.2">
      <c r="H30303" s="101"/>
      <c r="I30303" s="101"/>
    </row>
    <row r="30304" spans="8:9" x14ac:dyDescent="0.2">
      <c r="H30304" s="101"/>
      <c r="I30304" s="101"/>
    </row>
    <row r="30305" spans="8:9" x14ac:dyDescent="0.2">
      <c r="H30305" s="101"/>
      <c r="I30305" s="101"/>
    </row>
    <row r="30306" spans="8:9" x14ac:dyDescent="0.2">
      <c r="H30306" s="101"/>
      <c r="I30306" s="101"/>
    </row>
    <row r="30307" spans="8:9" x14ac:dyDescent="0.2">
      <c r="H30307" s="101"/>
      <c r="I30307" s="101"/>
    </row>
    <row r="30308" spans="8:9" x14ac:dyDescent="0.2">
      <c r="H30308" s="101"/>
      <c r="I30308" s="101"/>
    </row>
    <row r="30309" spans="8:9" x14ac:dyDescent="0.2">
      <c r="H30309" s="101"/>
      <c r="I30309" s="101"/>
    </row>
    <row r="30310" spans="8:9" x14ac:dyDescent="0.2">
      <c r="H30310" s="101"/>
      <c r="I30310" s="101"/>
    </row>
    <row r="30311" spans="8:9" x14ac:dyDescent="0.2">
      <c r="H30311" s="101"/>
      <c r="I30311" s="101"/>
    </row>
    <row r="30312" spans="8:9" x14ac:dyDescent="0.2">
      <c r="H30312" s="101"/>
      <c r="I30312" s="101"/>
    </row>
    <row r="30313" spans="8:9" x14ac:dyDescent="0.2">
      <c r="H30313" s="101"/>
      <c r="I30313" s="101"/>
    </row>
    <row r="30314" spans="8:9" x14ac:dyDescent="0.2">
      <c r="H30314" s="101"/>
      <c r="I30314" s="101"/>
    </row>
    <row r="30315" spans="8:9" x14ac:dyDescent="0.2">
      <c r="H30315" s="101"/>
      <c r="I30315" s="101"/>
    </row>
    <row r="30316" spans="8:9" x14ac:dyDescent="0.2">
      <c r="H30316" s="101"/>
      <c r="I30316" s="101"/>
    </row>
    <row r="30317" spans="8:9" x14ac:dyDescent="0.2">
      <c r="H30317" s="101"/>
      <c r="I30317" s="101"/>
    </row>
    <row r="30318" spans="8:9" x14ac:dyDescent="0.2">
      <c r="H30318" s="101"/>
      <c r="I30318" s="101"/>
    </row>
    <row r="30319" spans="8:9" x14ac:dyDescent="0.2">
      <c r="H30319" s="101"/>
      <c r="I30319" s="101"/>
    </row>
    <row r="30320" spans="8:9" x14ac:dyDescent="0.2">
      <c r="H30320" s="101"/>
      <c r="I30320" s="101"/>
    </row>
    <row r="30321" spans="8:9" x14ac:dyDescent="0.2">
      <c r="H30321" s="101"/>
      <c r="I30321" s="101"/>
    </row>
    <row r="30322" spans="8:9" x14ac:dyDescent="0.2">
      <c r="H30322" s="101"/>
      <c r="I30322" s="101"/>
    </row>
    <row r="30323" spans="8:9" x14ac:dyDescent="0.2">
      <c r="H30323" s="101"/>
      <c r="I30323" s="101"/>
    </row>
    <row r="30324" spans="8:9" x14ac:dyDescent="0.2">
      <c r="H30324" s="101"/>
      <c r="I30324" s="101"/>
    </row>
    <row r="30325" spans="8:9" x14ac:dyDescent="0.2">
      <c r="H30325" s="101"/>
      <c r="I30325" s="101"/>
    </row>
    <row r="30326" spans="8:9" x14ac:dyDescent="0.2">
      <c r="H30326" s="101"/>
      <c r="I30326" s="101"/>
    </row>
    <row r="30327" spans="8:9" x14ac:dyDescent="0.2">
      <c r="H30327" s="101"/>
      <c r="I30327" s="101"/>
    </row>
    <row r="30328" spans="8:9" x14ac:dyDescent="0.2">
      <c r="H30328" s="101"/>
      <c r="I30328" s="101"/>
    </row>
    <row r="30329" spans="8:9" x14ac:dyDescent="0.2">
      <c r="H30329" s="101"/>
      <c r="I30329" s="101"/>
    </row>
    <row r="30330" spans="8:9" x14ac:dyDescent="0.2">
      <c r="H30330" s="101"/>
      <c r="I30330" s="101"/>
    </row>
    <row r="30331" spans="8:9" x14ac:dyDescent="0.2">
      <c r="H30331" s="101"/>
      <c r="I30331" s="101"/>
    </row>
    <row r="30332" spans="8:9" x14ac:dyDescent="0.2">
      <c r="H30332" s="101"/>
      <c r="I30332" s="101"/>
    </row>
    <row r="30333" spans="8:9" x14ac:dyDescent="0.2">
      <c r="H30333" s="101"/>
      <c r="I30333" s="101"/>
    </row>
    <row r="30334" spans="8:9" x14ac:dyDescent="0.2">
      <c r="H30334" s="101"/>
      <c r="I30334" s="101"/>
    </row>
    <row r="30335" spans="8:9" x14ac:dyDescent="0.2">
      <c r="H30335" s="101"/>
      <c r="I30335" s="101"/>
    </row>
    <row r="30336" spans="8:9" x14ac:dyDescent="0.2">
      <c r="H30336" s="101"/>
      <c r="I30336" s="101"/>
    </row>
    <row r="30337" spans="8:9" x14ac:dyDescent="0.2">
      <c r="H30337" s="101"/>
      <c r="I30337" s="101"/>
    </row>
    <row r="30338" spans="8:9" x14ac:dyDescent="0.2">
      <c r="H30338" s="101"/>
      <c r="I30338" s="101"/>
    </row>
    <row r="30339" spans="8:9" x14ac:dyDescent="0.2">
      <c r="H30339" s="101"/>
      <c r="I30339" s="101"/>
    </row>
    <row r="30340" spans="8:9" x14ac:dyDescent="0.2">
      <c r="H30340" s="101"/>
      <c r="I30340" s="101"/>
    </row>
    <row r="30341" spans="8:9" x14ac:dyDescent="0.2">
      <c r="H30341" s="101"/>
      <c r="I30341" s="101"/>
    </row>
    <row r="30342" spans="8:9" x14ac:dyDescent="0.2">
      <c r="H30342" s="101"/>
      <c r="I30342" s="101"/>
    </row>
    <row r="30343" spans="8:9" x14ac:dyDescent="0.2">
      <c r="H30343" s="101"/>
      <c r="I30343" s="101"/>
    </row>
    <row r="30344" spans="8:9" x14ac:dyDescent="0.2">
      <c r="H30344" s="101"/>
      <c r="I30344" s="101"/>
    </row>
    <row r="30345" spans="8:9" x14ac:dyDescent="0.2">
      <c r="H30345" s="101"/>
      <c r="I30345" s="101"/>
    </row>
    <row r="30346" spans="8:9" x14ac:dyDescent="0.2">
      <c r="H30346" s="101"/>
      <c r="I30346" s="101"/>
    </row>
    <row r="30347" spans="8:9" x14ac:dyDescent="0.2">
      <c r="H30347" s="101"/>
      <c r="I30347" s="101"/>
    </row>
    <row r="30348" spans="8:9" x14ac:dyDescent="0.2">
      <c r="H30348" s="101"/>
      <c r="I30348" s="101"/>
    </row>
    <row r="30349" spans="8:9" x14ac:dyDescent="0.2">
      <c r="H30349" s="101"/>
      <c r="I30349" s="101"/>
    </row>
    <row r="30350" spans="8:9" x14ac:dyDescent="0.2">
      <c r="H30350" s="101"/>
      <c r="I30350" s="101"/>
    </row>
    <row r="30351" spans="8:9" x14ac:dyDescent="0.2">
      <c r="H30351" s="101"/>
      <c r="I30351" s="101"/>
    </row>
    <row r="30352" spans="8:9" x14ac:dyDescent="0.2">
      <c r="H30352" s="101"/>
      <c r="I30352" s="101"/>
    </row>
    <row r="30353" spans="8:9" x14ac:dyDescent="0.2">
      <c r="H30353" s="101"/>
      <c r="I30353" s="101"/>
    </row>
    <row r="30354" spans="8:9" x14ac:dyDescent="0.2">
      <c r="H30354" s="101"/>
      <c r="I30354" s="101"/>
    </row>
    <row r="30355" spans="8:9" x14ac:dyDescent="0.2">
      <c r="H30355" s="101"/>
      <c r="I30355" s="101"/>
    </row>
    <row r="30356" spans="8:9" x14ac:dyDescent="0.2">
      <c r="H30356" s="101"/>
      <c r="I30356" s="101"/>
    </row>
    <row r="30357" spans="8:9" x14ac:dyDescent="0.2">
      <c r="H30357" s="101"/>
      <c r="I30357" s="101"/>
    </row>
    <row r="30358" spans="8:9" x14ac:dyDescent="0.2">
      <c r="H30358" s="101"/>
      <c r="I30358" s="101"/>
    </row>
    <row r="30359" spans="8:9" x14ac:dyDescent="0.2">
      <c r="H30359" s="101"/>
      <c r="I30359" s="101"/>
    </row>
    <row r="30360" spans="8:9" x14ac:dyDescent="0.2">
      <c r="H30360" s="101"/>
      <c r="I30360" s="101"/>
    </row>
    <row r="30361" spans="8:9" x14ac:dyDescent="0.2">
      <c r="H30361" s="101"/>
      <c r="I30361" s="101"/>
    </row>
    <row r="30362" spans="8:9" x14ac:dyDescent="0.2">
      <c r="H30362" s="101"/>
      <c r="I30362" s="101"/>
    </row>
    <row r="30363" spans="8:9" x14ac:dyDescent="0.2">
      <c r="H30363" s="101"/>
      <c r="I30363" s="101"/>
    </row>
    <row r="30364" spans="8:9" x14ac:dyDescent="0.2">
      <c r="H30364" s="101"/>
      <c r="I30364" s="101"/>
    </row>
    <row r="30365" spans="8:9" x14ac:dyDescent="0.2">
      <c r="H30365" s="101"/>
      <c r="I30365" s="101"/>
    </row>
    <row r="30366" spans="8:9" x14ac:dyDescent="0.2">
      <c r="H30366" s="101"/>
      <c r="I30366" s="101"/>
    </row>
    <row r="30367" spans="8:9" x14ac:dyDescent="0.2">
      <c r="H30367" s="101"/>
      <c r="I30367" s="101"/>
    </row>
    <row r="30368" spans="8:9" x14ac:dyDescent="0.2">
      <c r="H30368" s="101"/>
      <c r="I30368" s="101"/>
    </row>
    <row r="30369" spans="8:9" x14ac:dyDescent="0.2">
      <c r="H30369" s="101"/>
      <c r="I30369" s="101"/>
    </row>
    <row r="30370" spans="8:9" x14ac:dyDescent="0.2">
      <c r="H30370" s="101"/>
      <c r="I30370" s="101"/>
    </row>
    <row r="30371" spans="8:9" x14ac:dyDescent="0.2">
      <c r="H30371" s="101"/>
      <c r="I30371" s="101"/>
    </row>
    <row r="30372" spans="8:9" x14ac:dyDescent="0.2">
      <c r="H30372" s="101"/>
      <c r="I30372" s="101"/>
    </row>
    <row r="30373" spans="8:9" x14ac:dyDescent="0.2">
      <c r="H30373" s="101"/>
      <c r="I30373" s="101"/>
    </row>
    <row r="30374" spans="8:9" x14ac:dyDescent="0.2">
      <c r="H30374" s="101"/>
      <c r="I30374" s="101"/>
    </row>
    <row r="30375" spans="8:9" x14ac:dyDescent="0.2">
      <c r="H30375" s="101"/>
      <c r="I30375" s="101"/>
    </row>
    <row r="30376" spans="8:9" x14ac:dyDescent="0.2">
      <c r="H30376" s="101"/>
      <c r="I30376" s="101"/>
    </row>
    <row r="30377" spans="8:9" x14ac:dyDescent="0.2">
      <c r="H30377" s="101"/>
      <c r="I30377" s="101"/>
    </row>
    <row r="30378" spans="8:9" x14ac:dyDescent="0.2">
      <c r="H30378" s="101"/>
      <c r="I30378" s="101"/>
    </row>
    <row r="30379" spans="8:9" x14ac:dyDescent="0.2">
      <c r="H30379" s="101"/>
      <c r="I30379" s="101"/>
    </row>
    <row r="30380" spans="8:9" x14ac:dyDescent="0.2">
      <c r="H30380" s="101"/>
      <c r="I30380" s="101"/>
    </row>
    <row r="30381" spans="8:9" x14ac:dyDescent="0.2">
      <c r="H30381" s="101"/>
      <c r="I30381" s="101"/>
    </row>
    <row r="30382" spans="8:9" x14ac:dyDescent="0.2">
      <c r="H30382" s="101"/>
      <c r="I30382" s="101"/>
    </row>
    <row r="30383" spans="8:9" x14ac:dyDescent="0.2">
      <c r="H30383" s="101"/>
      <c r="I30383" s="101"/>
    </row>
    <row r="30384" spans="8:9" x14ac:dyDescent="0.2">
      <c r="H30384" s="101"/>
      <c r="I30384" s="101"/>
    </row>
    <row r="30385" spans="8:9" x14ac:dyDescent="0.2">
      <c r="H30385" s="101"/>
      <c r="I30385" s="101"/>
    </row>
    <row r="30386" spans="8:9" x14ac:dyDescent="0.2">
      <c r="H30386" s="101"/>
      <c r="I30386" s="101"/>
    </row>
    <row r="30387" spans="8:9" x14ac:dyDescent="0.2">
      <c r="H30387" s="101"/>
      <c r="I30387" s="101"/>
    </row>
    <row r="30388" spans="8:9" x14ac:dyDescent="0.2">
      <c r="H30388" s="101"/>
      <c r="I30388" s="101"/>
    </row>
    <row r="30389" spans="8:9" x14ac:dyDescent="0.2">
      <c r="H30389" s="101"/>
      <c r="I30389" s="101"/>
    </row>
    <row r="30390" spans="8:9" x14ac:dyDescent="0.2">
      <c r="H30390" s="101"/>
      <c r="I30390" s="101"/>
    </row>
    <row r="30391" spans="8:9" x14ac:dyDescent="0.2">
      <c r="H30391" s="101"/>
      <c r="I30391" s="101"/>
    </row>
    <row r="30392" spans="8:9" x14ac:dyDescent="0.2">
      <c r="H30392" s="101"/>
      <c r="I30392" s="101"/>
    </row>
    <row r="30393" spans="8:9" x14ac:dyDescent="0.2">
      <c r="H30393" s="101"/>
      <c r="I30393" s="101"/>
    </row>
    <row r="30394" spans="8:9" x14ac:dyDescent="0.2">
      <c r="H30394" s="101"/>
      <c r="I30394" s="101"/>
    </row>
    <row r="30395" spans="8:9" x14ac:dyDescent="0.2">
      <c r="H30395" s="101"/>
      <c r="I30395" s="101"/>
    </row>
    <row r="30396" spans="8:9" x14ac:dyDescent="0.2">
      <c r="H30396" s="101"/>
      <c r="I30396" s="101"/>
    </row>
    <row r="30397" spans="8:9" x14ac:dyDescent="0.2">
      <c r="H30397" s="101"/>
      <c r="I30397" s="101"/>
    </row>
    <row r="30398" spans="8:9" x14ac:dyDescent="0.2">
      <c r="H30398" s="101"/>
      <c r="I30398" s="101"/>
    </row>
    <row r="30399" spans="8:9" x14ac:dyDescent="0.2">
      <c r="H30399" s="101"/>
      <c r="I30399" s="101"/>
    </row>
    <row r="30400" spans="8:9" x14ac:dyDescent="0.2">
      <c r="H30400" s="101"/>
      <c r="I30400" s="101"/>
    </row>
    <row r="30401" spans="8:9" x14ac:dyDescent="0.2">
      <c r="H30401" s="101"/>
      <c r="I30401" s="101"/>
    </row>
    <row r="30402" spans="8:9" x14ac:dyDescent="0.2">
      <c r="H30402" s="101"/>
      <c r="I30402" s="101"/>
    </row>
    <row r="30403" spans="8:9" x14ac:dyDescent="0.2">
      <c r="H30403" s="101"/>
      <c r="I30403" s="101"/>
    </row>
    <row r="30404" spans="8:9" x14ac:dyDescent="0.2">
      <c r="H30404" s="101"/>
      <c r="I30404" s="101"/>
    </row>
    <row r="30405" spans="8:9" x14ac:dyDescent="0.2">
      <c r="H30405" s="101"/>
      <c r="I30405" s="101"/>
    </row>
    <row r="30406" spans="8:9" x14ac:dyDescent="0.2">
      <c r="H30406" s="101"/>
      <c r="I30406" s="101"/>
    </row>
    <row r="30407" spans="8:9" x14ac:dyDescent="0.2">
      <c r="H30407" s="101"/>
      <c r="I30407" s="101"/>
    </row>
    <row r="30408" spans="8:9" x14ac:dyDescent="0.2">
      <c r="H30408" s="101"/>
      <c r="I30408" s="101"/>
    </row>
    <row r="30409" spans="8:9" x14ac:dyDescent="0.2">
      <c r="H30409" s="101"/>
      <c r="I30409" s="101"/>
    </row>
    <row r="30410" spans="8:9" x14ac:dyDescent="0.2">
      <c r="H30410" s="101"/>
      <c r="I30410" s="101"/>
    </row>
    <row r="30411" spans="8:9" x14ac:dyDescent="0.2">
      <c r="H30411" s="101"/>
      <c r="I30411" s="101"/>
    </row>
    <row r="30412" spans="8:9" x14ac:dyDescent="0.2">
      <c r="H30412" s="101"/>
      <c r="I30412" s="101"/>
    </row>
    <row r="30413" spans="8:9" x14ac:dyDescent="0.2">
      <c r="H30413" s="101"/>
      <c r="I30413" s="101"/>
    </row>
    <row r="30414" spans="8:9" x14ac:dyDescent="0.2">
      <c r="H30414" s="101"/>
      <c r="I30414" s="101"/>
    </row>
    <row r="30415" spans="8:9" x14ac:dyDescent="0.2">
      <c r="H30415" s="101"/>
      <c r="I30415" s="101"/>
    </row>
    <row r="30416" spans="8:9" x14ac:dyDescent="0.2">
      <c r="H30416" s="101"/>
      <c r="I30416" s="101"/>
    </row>
    <row r="30417" spans="8:9" x14ac:dyDescent="0.2">
      <c r="H30417" s="101"/>
      <c r="I30417" s="101"/>
    </row>
    <row r="30418" spans="8:9" x14ac:dyDescent="0.2">
      <c r="H30418" s="101"/>
      <c r="I30418" s="101"/>
    </row>
    <row r="30419" spans="8:9" x14ac:dyDescent="0.2">
      <c r="H30419" s="101"/>
      <c r="I30419" s="101"/>
    </row>
    <row r="30420" spans="8:9" x14ac:dyDescent="0.2">
      <c r="H30420" s="101"/>
      <c r="I30420" s="101"/>
    </row>
    <row r="30421" spans="8:9" x14ac:dyDescent="0.2">
      <c r="H30421" s="101"/>
      <c r="I30421" s="101"/>
    </row>
    <row r="30422" spans="8:9" x14ac:dyDescent="0.2">
      <c r="H30422" s="101"/>
      <c r="I30422" s="101"/>
    </row>
    <row r="30423" spans="8:9" x14ac:dyDescent="0.2">
      <c r="H30423" s="101"/>
      <c r="I30423" s="101"/>
    </row>
    <row r="30424" spans="8:9" x14ac:dyDescent="0.2">
      <c r="H30424" s="101"/>
      <c r="I30424" s="101"/>
    </row>
    <row r="30425" spans="8:9" x14ac:dyDescent="0.2">
      <c r="H30425" s="101"/>
      <c r="I30425" s="101"/>
    </row>
    <row r="30426" spans="8:9" x14ac:dyDescent="0.2">
      <c r="H30426" s="101"/>
      <c r="I30426" s="101"/>
    </row>
    <row r="30427" spans="8:9" x14ac:dyDescent="0.2">
      <c r="H30427" s="101"/>
      <c r="I30427" s="101"/>
    </row>
    <row r="30428" spans="8:9" x14ac:dyDescent="0.2">
      <c r="H30428" s="101"/>
      <c r="I30428" s="101"/>
    </row>
    <row r="30429" spans="8:9" x14ac:dyDescent="0.2">
      <c r="H30429" s="101"/>
      <c r="I30429" s="101"/>
    </row>
    <row r="30430" spans="8:9" x14ac:dyDescent="0.2">
      <c r="H30430" s="101"/>
      <c r="I30430" s="101"/>
    </row>
    <row r="30431" spans="8:9" x14ac:dyDescent="0.2">
      <c r="H30431" s="101"/>
      <c r="I30431" s="101"/>
    </row>
    <row r="30432" spans="8:9" x14ac:dyDescent="0.2">
      <c r="H30432" s="101"/>
      <c r="I30432" s="101"/>
    </row>
    <row r="30433" spans="8:9" x14ac:dyDescent="0.2">
      <c r="H30433" s="101"/>
      <c r="I30433" s="101"/>
    </row>
    <row r="30434" spans="8:9" x14ac:dyDescent="0.2">
      <c r="H30434" s="101"/>
      <c r="I30434" s="101"/>
    </row>
    <row r="30435" spans="8:9" x14ac:dyDescent="0.2">
      <c r="H30435" s="101"/>
      <c r="I30435" s="101"/>
    </row>
    <row r="30436" spans="8:9" x14ac:dyDescent="0.2">
      <c r="H30436" s="101"/>
      <c r="I30436" s="101"/>
    </row>
    <row r="30437" spans="8:9" x14ac:dyDescent="0.2">
      <c r="H30437" s="101"/>
      <c r="I30437" s="101"/>
    </row>
    <row r="30438" spans="8:9" x14ac:dyDescent="0.2">
      <c r="H30438" s="101"/>
      <c r="I30438" s="101"/>
    </row>
    <row r="30439" spans="8:9" x14ac:dyDescent="0.2">
      <c r="H30439" s="101"/>
      <c r="I30439" s="101"/>
    </row>
    <row r="30440" spans="8:9" x14ac:dyDescent="0.2">
      <c r="H30440" s="101"/>
      <c r="I30440" s="101"/>
    </row>
    <row r="30441" spans="8:9" x14ac:dyDescent="0.2">
      <c r="H30441" s="101"/>
      <c r="I30441" s="101"/>
    </row>
    <row r="30442" spans="8:9" x14ac:dyDescent="0.2">
      <c r="H30442" s="101"/>
      <c r="I30442" s="101"/>
    </row>
    <row r="30443" spans="8:9" x14ac:dyDescent="0.2">
      <c r="H30443" s="101"/>
      <c r="I30443" s="101"/>
    </row>
    <row r="30444" spans="8:9" x14ac:dyDescent="0.2">
      <c r="H30444" s="101"/>
      <c r="I30444" s="101"/>
    </row>
    <row r="30445" spans="8:9" x14ac:dyDescent="0.2">
      <c r="H30445" s="101"/>
      <c r="I30445" s="101"/>
    </row>
    <row r="30446" spans="8:9" x14ac:dyDescent="0.2">
      <c r="H30446" s="101"/>
      <c r="I30446" s="101"/>
    </row>
    <row r="30447" spans="8:9" x14ac:dyDescent="0.2">
      <c r="H30447" s="101"/>
      <c r="I30447" s="101"/>
    </row>
    <row r="30448" spans="8:9" x14ac:dyDescent="0.2">
      <c r="H30448" s="101"/>
      <c r="I30448" s="101"/>
    </row>
    <row r="30449" spans="8:9" x14ac:dyDescent="0.2">
      <c r="H30449" s="101"/>
      <c r="I30449" s="101"/>
    </row>
    <row r="30450" spans="8:9" x14ac:dyDescent="0.2">
      <c r="H30450" s="101"/>
      <c r="I30450" s="101"/>
    </row>
    <row r="30451" spans="8:9" x14ac:dyDescent="0.2">
      <c r="H30451" s="101"/>
      <c r="I30451" s="101"/>
    </row>
    <row r="30452" spans="8:9" x14ac:dyDescent="0.2">
      <c r="H30452" s="101"/>
      <c r="I30452" s="101"/>
    </row>
    <row r="30453" spans="8:9" x14ac:dyDescent="0.2">
      <c r="H30453" s="101"/>
      <c r="I30453" s="101"/>
    </row>
    <row r="30454" spans="8:9" x14ac:dyDescent="0.2">
      <c r="H30454" s="101"/>
      <c r="I30454" s="101"/>
    </row>
    <row r="30455" spans="8:9" x14ac:dyDescent="0.2">
      <c r="H30455" s="101"/>
      <c r="I30455" s="101"/>
    </row>
    <row r="30456" spans="8:9" x14ac:dyDescent="0.2">
      <c r="H30456" s="101"/>
      <c r="I30456" s="101"/>
    </row>
    <row r="30457" spans="8:9" x14ac:dyDescent="0.2">
      <c r="H30457" s="101"/>
      <c r="I30457" s="101"/>
    </row>
    <row r="30458" spans="8:9" x14ac:dyDescent="0.2">
      <c r="H30458" s="101"/>
      <c r="I30458" s="101"/>
    </row>
    <row r="30459" spans="8:9" x14ac:dyDescent="0.2">
      <c r="H30459" s="101"/>
      <c r="I30459" s="101"/>
    </row>
    <row r="30460" spans="8:9" x14ac:dyDescent="0.2">
      <c r="H30460" s="101"/>
      <c r="I30460" s="101"/>
    </row>
    <row r="30461" spans="8:9" x14ac:dyDescent="0.2">
      <c r="H30461" s="101"/>
      <c r="I30461" s="101"/>
    </row>
    <row r="30462" spans="8:9" x14ac:dyDescent="0.2">
      <c r="H30462" s="101"/>
      <c r="I30462" s="101"/>
    </row>
    <row r="30463" spans="8:9" x14ac:dyDescent="0.2">
      <c r="H30463" s="101"/>
      <c r="I30463" s="101"/>
    </row>
    <row r="30464" spans="8:9" x14ac:dyDescent="0.2">
      <c r="H30464" s="101"/>
      <c r="I30464" s="101"/>
    </row>
    <row r="30465" spans="8:9" x14ac:dyDescent="0.2">
      <c r="H30465" s="101"/>
      <c r="I30465" s="101"/>
    </row>
    <row r="30466" spans="8:9" x14ac:dyDescent="0.2">
      <c r="H30466" s="101"/>
      <c r="I30466" s="101"/>
    </row>
    <row r="30467" spans="8:9" x14ac:dyDescent="0.2">
      <c r="H30467" s="101"/>
      <c r="I30467" s="101"/>
    </row>
    <row r="30468" spans="8:9" x14ac:dyDescent="0.2">
      <c r="H30468" s="101"/>
      <c r="I30468" s="101"/>
    </row>
    <row r="30469" spans="8:9" x14ac:dyDescent="0.2">
      <c r="H30469" s="101"/>
      <c r="I30469" s="101"/>
    </row>
    <row r="30470" spans="8:9" x14ac:dyDescent="0.2">
      <c r="H30470" s="101"/>
      <c r="I30470" s="101"/>
    </row>
    <row r="30471" spans="8:9" x14ac:dyDescent="0.2">
      <c r="H30471" s="101"/>
      <c r="I30471" s="101"/>
    </row>
    <row r="30472" spans="8:9" x14ac:dyDescent="0.2">
      <c r="H30472" s="101"/>
      <c r="I30472" s="101"/>
    </row>
    <row r="30473" spans="8:9" x14ac:dyDescent="0.2">
      <c r="H30473" s="101"/>
      <c r="I30473" s="101"/>
    </row>
    <row r="30474" spans="8:9" x14ac:dyDescent="0.2">
      <c r="H30474" s="101"/>
      <c r="I30474" s="101"/>
    </row>
    <row r="30475" spans="8:9" x14ac:dyDescent="0.2">
      <c r="H30475" s="101"/>
      <c r="I30475" s="101"/>
    </row>
    <row r="30476" spans="8:9" x14ac:dyDescent="0.2">
      <c r="H30476" s="101"/>
      <c r="I30476" s="101"/>
    </row>
    <row r="30477" spans="8:9" x14ac:dyDescent="0.2">
      <c r="H30477" s="101"/>
      <c r="I30477" s="101"/>
    </row>
    <row r="30478" spans="8:9" x14ac:dyDescent="0.2">
      <c r="H30478" s="101"/>
      <c r="I30478" s="101"/>
    </row>
    <row r="30479" spans="8:9" x14ac:dyDescent="0.2">
      <c r="H30479" s="101"/>
      <c r="I30479" s="101"/>
    </row>
    <row r="30480" spans="8:9" x14ac:dyDescent="0.2">
      <c r="H30480" s="101"/>
      <c r="I30480" s="101"/>
    </row>
    <row r="30481" spans="8:9" x14ac:dyDescent="0.2">
      <c r="H30481" s="101"/>
      <c r="I30481" s="101"/>
    </row>
    <row r="30482" spans="8:9" x14ac:dyDescent="0.2">
      <c r="H30482" s="101"/>
      <c r="I30482" s="101"/>
    </row>
    <row r="30483" spans="8:9" x14ac:dyDescent="0.2">
      <c r="H30483" s="101"/>
      <c r="I30483" s="101"/>
    </row>
    <row r="30484" spans="8:9" x14ac:dyDescent="0.2">
      <c r="H30484" s="101"/>
      <c r="I30484" s="101"/>
    </row>
    <row r="30485" spans="8:9" x14ac:dyDescent="0.2">
      <c r="H30485" s="101"/>
      <c r="I30485" s="101"/>
    </row>
    <row r="30486" spans="8:9" x14ac:dyDescent="0.2">
      <c r="H30486" s="101"/>
      <c r="I30486" s="101"/>
    </row>
    <row r="30487" spans="8:9" x14ac:dyDescent="0.2">
      <c r="H30487" s="101"/>
      <c r="I30487" s="101"/>
    </row>
    <row r="30488" spans="8:9" x14ac:dyDescent="0.2">
      <c r="H30488" s="101"/>
      <c r="I30488" s="101"/>
    </row>
    <row r="30489" spans="8:9" x14ac:dyDescent="0.2">
      <c r="H30489" s="101"/>
      <c r="I30489" s="101"/>
    </row>
    <row r="30490" spans="8:9" x14ac:dyDescent="0.2">
      <c r="H30490" s="101"/>
      <c r="I30490" s="101"/>
    </row>
    <row r="30491" spans="8:9" x14ac:dyDescent="0.2">
      <c r="H30491" s="101"/>
      <c r="I30491" s="101"/>
    </row>
    <row r="30492" spans="8:9" x14ac:dyDescent="0.2">
      <c r="H30492" s="101"/>
      <c r="I30492" s="101"/>
    </row>
    <row r="30493" spans="8:9" x14ac:dyDescent="0.2">
      <c r="H30493" s="101"/>
      <c r="I30493" s="101"/>
    </row>
    <row r="30494" spans="8:9" x14ac:dyDescent="0.2">
      <c r="H30494" s="101"/>
      <c r="I30494" s="101"/>
    </row>
    <row r="30495" spans="8:9" x14ac:dyDescent="0.2">
      <c r="H30495" s="101"/>
      <c r="I30495" s="101"/>
    </row>
    <row r="30496" spans="8:9" x14ac:dyDescent="0.2">
      <c r="H30496" s="101"/>
      <c r="I30496" s="101"/>
    </row>
    <row r="30497" spans="8:9" x14ac:dyDescent="0.2">
      <c r="H30497" s="101"/>
      <c r="I30497" s="101"/>
    </row>
    <row r="30498" spans="8:9" x14ac:dyDescent="0.2">
      <c r="H30498" s="101"/>
      <c r="I30498" s="101"/>
    </row>
    <row r="30499" spans="8:9" x14ac:dyDescent="0.2">
      <c r="H30499" s="101"/>
      <c r="I30499" s="101"/>
    </row>
    <row r="30500" spans="8:9" x14ac:dyDescent="0.2">
      <c r="H30500" s="101"/>
      <c r="I30500" s="101"/>
    </row>
    <row r="30501" spans="8:9" x14ac:dyDescent="0.2">
      <c r="H30501" s="101"/>
      <c r="I30501" s="101"/>
    </row>
    <row r="30502" spans="8:9" x14ac:dyDescent="0.2">
      <c r="H30502" s="101"/>
      <c r="I30502" s="101"/>
    </row>
    <row r="30503" spans="8:9" x14ac:dyDescent="0.2">
      <c r="H30503" s="101"/>
      <c r="I30503" s="101"/>
    </row>
    <row r="30504" spans="8:9" x14ac:dyDescent="0.2">
      <c r="H30504" s="101"/>
      <c r="I30504" s="101"/>
    </row>
    <row r="30505" spans="8:9" x14ac:dyDescent="0.2">
      <c r="H30505" s="101"/>
      <c r="I30505" s="101"/>
    </row>
    <row r="30506" spans="8:9" x14ac:dyDescent="0.2">
      <c r="H30506" s="101"/>
      <c r="I30506" s="101"/>
    </row>
    <row r="30507" spans="8:9" x14ac:dyDescent="0.2">
      <c r="H30507" s="101"/>
      <c r="I30507" s="101"/>
    </row>
    <row r="30508" spans="8:9" x14ac:dyDescent="0.2">
      <c r="H30508" s="101"/>
      <c r="I30508" s="101"/>
    </row>
    <row r="30509" spans="8:9" x14ac:dyDescent="0.2">
      <c r="H30509" s="101"/>
      <c r="I30509" s="101"/>
    </row>
    <row r="30510" spans="8:9" x14ac:dyDescent="0.2">
      <c r="H30510" s="101"/>
      <c r="I30510" s="101"/>
    </row>
    <row r="30511" spans="8:9" x14ac:dyDescent="0.2">
      <c r="H30511" s="101"/>
      <c r="I30511" s="101"/>
    </row>
    <row r="30512" spans="8:9" x14ac:dyDescent="0.2">
      <c r="H30512" s="101"/>
      <c r="I30512" s="101"/>
    </row>
    <row r="30513" spans="8:9" x14ac:dyDescent="0.2">
      <c r="H30513" s="101"/>
      <c r="I30513" s="101"/>
    </row>
    <row r="30514" spans="8:9" x14ac:dyDescent="0.2">
      <c r="H30514" s="101"/>
      <c r="I30514" s="101"/>
    </row>
    <row r="30515" spans="8:9" x14ac:dyDescent="0.2">
      <c r="H30515" s="101"/>
      <c r="I30515" s="101"/>
    </row>
    <row r="30516" spans="8:9" x14ac:dyDescent="0.2">
      <c r="H30516" s="101"/>
      <c r="I30516" s="101"/>
    </row>
    <row r="30517" spans="8:9" x14ac:dyDescent="0.2">
      <c r="H30517" s="101"/>
      <c r="I30517" s="101"/>
    </row>
    <row r="30518" spans="8:9" x14ac:dyDescent="0.2">
      <c r="H30518" s="101"/>
      <c r="I30518" s="101"/>
    </row>
    <row r="30519" spans="8:9" x14ac:dyDescent="0.2">
      <c r="H30519" s="101"/>
      <c r="I30519" s="101"/>
    </row>
    <row r="30520" spans="8:9" x14ac:dyDescent="0.2">
      <c r="H30520" s="101"/>
      <c r="I30520" s="101"/>
    </row>
    <row r="30521" spans="8:9" x14ac:dyDescent="0.2">
      <c r="H30521" s="101"/>
      <c r="I30521" s="101"/>
    </row>
    <row r="30522" spans="8:9" x14ac:dyDescent="0.2">
      <c r="H30522" s="101"/>
      <c r="I30522" s="101"/>
    </row>
    <row r="30523" spans="8:9" x14ac:dyDescent="0.2">
      <c r="H30523" s="101"/>
      <c r="I30523" s="101"/>
    </row>
    <row r="30524" spans="8:9" x14ac:dyDescent="0.2">
      <c r="H30524" s="101"/>
      <c r="I30524" s="101"/>
    </row>
    <row r="30525" spans="8:9" x14ac:dyDescent="0.2">
      <c r="H30525" s="101"/>
      <c r="I30525" s="101"/>
    </row>
    <row r="30526" spans="8:9" x14ac:dyDescent="0.2">
      <c r="H30526" s="101"/>
      <c r="I30526" s="101"/>
    </row>
    <row r="30527" spans="8:9" x14ac:dyDescent="0.2">
      <c r="H30527" s="101"/>
      <c r="I30527" s="101"/>
    </row>
    <row r="30528" spans="8:9" x14ac:dyDescent="0.2">
      <c r="H30528" s="101"/>
      <c r="I30528" s="101"/>
    </row>
    <row r="30529" spans="8:9" x14ac:dyDescent="0.2">
      <c r="H30529" s="101"/>
      <c r="I30529" s="101"/>
    </row>
    <row r="30530" spans="8:9" x14ac:dyDescent="0.2">
      <c r="H30530" s="101"/>
      <c r="I30530" s="101"/>
    </row>
    <row r="30531" spans="8:9" x14ac:dyDescent="0.2">
      <c r="H30531" s="101"/>
      <c r="I30531" s="101"/>
    </row>
    <row r="30532" spans="8:9" x14ac:dyDescent="0.2">
      <c r="H30532" s="101"/>
      <c r="I30532" s="101"/>
    </row>
    <row r="30533" spans="8:9" x14ac:dyDescent="0.2">
      <c r="H30533" s="101"/>
      <c r="I30533" s="101"/>
    </row>
    <row r="30534" spans="8:9" x14ac:dyDescent="0.2">
      <c r="H30534" s="101"/>
      <c r="I30534" s="101"/>
    </row>
    <row r="30535" spans="8:9" x14ac:dyDescent="0.2">
      <c r="H30535" s="101"/>
      <c r="I30535" s="101"/>
    </row>
    <row r="30536" spans="8:9" x14ac:dyDescent="0.2">
      <c r="H30536" s="101"/>
      <c r="I30536" s="101"/>
    </row>
    <row r="30537" spans="8:9" x14ac:dyDescent="0.2">
      <c r="H30537" s="101"/>
      <c r="I30537" s="101"/>
    </row>
    <row r="30538" spans="8:9" x14ac:dyDescent="0.2">
      <c r="H30538" s="101"/>
      <c r="I30538" s="101"/>
    </row>
    <row r="30539" spans="8:9" x14ac:dyDescent="0.2">
      <c r="H30539" s="101"/>
      <c r="I30539" s="101"/>
    </row>
    <row r="30540" spans="8:9" x14ac:dyDescent="0.2">
      <c r="H30540" s="101"/>
      <c r="I30540" s="101"/>
    </row>
    <row r="30541" spans="8:9" x14ac:dyDescent="0.2">
      <c r="H30541" s="101"/>
      <c r="I30541" s="101"/>
    </row>
    <row r="30542" spans="8:9" x14ac:dyDescent="0.2">
      <c r="H30542" s="101"/>
      <c r="I30542" s="101"/>
    </row>
    <row r="30543" spans="8:9" x14ac:dyDescent="0.2">
      <c r="H30543" s="101"/>
      <c r="I30543" s="101"/>
    </row>
    <row r="30544" spans="8:9" x14ac:dyDescent="0.2">
      <c r="H30544" s="101"/>
      <c r="I30544" s="101"/>
    </row>
    <row r="30545" spans="8:9" x14ac:dyDescent="0.2">
      <c r="H30545" s="101"/>
      <c r="I30545" s="101"/>
    </row>
    <row r="30546" spans="8:9" x14ac:dyDescent="0.2">
      <c r="H30546" s="101"/>
      <c r="I30546" s="101"/>
    </row>
    <row r="30547" spans="8:9" x14ac:dyDescent="0.2">
      <c r="H30547" s="101"/>
      <c r="I30547" s="101"/>
    </row>
    <row r="30548" spans="8:9" x14ac:dyDescent="0.2">
      <c r="H30548" s="101"/>
      <c r="I30548" s="101"/>
    </row>
    <row r="30549" spans="8:9" x14ac:dyDescent="0.2">
      <c r="H30549" s="101"/>
      <c r="I30549" s="101"/>
    </row>
    <row r="30550" spans="8:9" x14ac:dyDescent="0.2">
      <c r="H30550" s="101"/>
      <c r="I30550" s="101"/>
    </row>
    <row r="30551" spans="8:9" x14ac:dyDescent="0.2">
      <c r="H30551" s="101"/>
      <c r="I30551" s="101"/>
    </row>
    <row r="30552" spans="8:9" x14ac:dyDescent="0.2">
      <c r="H30552" s="101"/>
      <c r="I30552" s="101"/>
    </row>
    <row r="30553" spans="8:9" x14ac:dyDescent="0.2">
      <c r="H30553" s="101"/>
      <c r="I30553" s="101"/>
    </row>
    <row r="30554" spans="8:9" x14ac:dyDescent="0.2">
      <c r="H30554" s="101"/>
      <c r="I30554" s="101"/>
    </row>
    <row r="30555" spans="8:9" x14ac:dyDescent="0.2">
      <c r="H30555" s="101"/>
      <c r="I30555" s="101"/>
    </row>
    <row r="30556" spans="8:9" x14ac:dyDescent="0.2">
      <c r="H30556" s="101"/>
      <c r="I30556" s="101"/>
    </row>
    <row r="30557" spans="8:9" x14ac:dyDescent="0.2">
      <c r="H30557" s="101"/>
      <c r="I30557" s="101"/>
    </row>
    <row r="30558" spans="8:9" x14ac:dyDescent="0.2">
      <c r="H30558" s="101"/>
      <c r="I30558" s="101"/>
    </row>
    <row r="30559" spans="8:9" x14ac:dyDescent="0.2">
      <c r="H30559" s="101"/>
      <c r="I30559" s="101"/>
    </row>
    <row r="30560" spans="8:9" x14ac:dyDescent="0.2">
      <c r="H30560" s="101"/>
      <c r="I30560" s="101"/>
    </row>
    <row r="30561" spans="8:9" x14ac:dyDescent="0.2">
      <c r="H30561" s="101"/>
      <c r="I30561" s="101"/>
    </row>
    <row r="30562" spans="8:9" x14ac:dyDescent="0.2">
      <c r="H30562" s="101"/>
      <c r="I30562" s="101"/>
    </row>
    <row r="30563" spans="8:9" x14ac:dyDescent="0.2">
      <c r="H30563" s="101"/>
      <c r="I30563" s="101"/>
    </row>
    <row r="30564" spans="8:9" x14ac:dyDescent="0.2">
      <c r="H30564" s="101"/>
      <c r="I30564" s="101"/>
    </row>
    <row r="30565" spans="8:9" x14ac:dyDescent="0.2">
      <c r="H30565" s="101"/>
      <c r="I30565" s="101"/>
    </row>
    <row r="30566" spans="8:9" x14ac:dyDescent="0.2">
      <c r="H30566" s="101"/>
      <c r="I30566" s="101"/>
    </row>
    <row r="30567" spans="8:9" x14ac:dyDescent="0.2">
      <c r="H30567" s="101"/>
      <c r="I30567" s="101"/>
    </row>
    <row r="30568" spans="8:9" x14ac:dyDescent="0.2">
      <c r="H30568" s="101"/>
      <c r="I30568" s="101"/>
    </row>
    <row r="30569" spans="8:9" x14ac:dyDescent="0.2">
      <c r="H30569" s="101"/>
      <c r="I30569" s="101"/>
    </row>
    <row r="30570" spans="8:9" x14ac:dyDescent="0.2">
      <c r="H30570" s="101"/>
      <c r="I30570" s="101"/>
    </row>
    <row r="30571" spans="8:9" x14ac:dyDescent="0.2">
      <c r="H30571" s="101"/>
      <c r="I30571" s="101"/>
    </row>
    <row r="30572" spans="8:9" x14ac:dyDescent="0.2">
      <c r="H30572" s="101"/>
      <c r="I30572" s="101"/>
    </row>
    <row r="30573" spans="8:9" x14ac:dyDescent="0.2">
      <c r="H30573" s="101"/>
      <c r="I30573" s="101"/>
    </row>
    <row r="30574" spans="8:9" x14ac:dyDescent="0.2">
      <c r="H30574" s="101"/>
      <c r="I30574" s="101"/>
    </row>
    <row r="30575" spans="8:9" x14ac:dyDescent="0.2">
      <c r="H30575" s="101"/>
      <c r="I30575" s="101"/>
    </row>
    <row r="30576" spans="8:9" x14ac:dyDescent="0.2">
      <c r="H30576" s="101"/>
      <c r="I30576" s="101"/>
    </row>
    <row r="30577" spans="8:9" x14ac:dyDescent="0.2">
      <c r="H30577" s="101"/>
      <c r="I30577" s="101"/>
    </row>
    <row r="30578" spans="8:9" x14ac:dyDescent="0.2">
      <c r="H30578" s="101"/>
      <c r="I30578" s="101"/>
    </row>
    <row r="30579" spans="8:9" x14ac:dyDescent="0.2">
      <c r="H30579" s="101"/>
      <c r="I30579" s="101"/>
    </row>
    <row r="30580" spans="8:9" x14ac:dyDescent="0.2">
      <c r="H30580" s="101"/>
      <c r="I30580" s="101"/>
    </row>
    <row r="30581" spans="8:9" x14ac:dyDescent="0.2">
      <c r="H30581" s="101"/>
      <c r="I30581" s="101"/>
    </row>
    <row r="30582" spans="8:9" x14ac:dyDescent="0.2">
      <c r="H30582" s="101"/>
      <c r="I30582" s="101"/>
    </row>
    <row r="30583" spans="8:9" x14ac:dyDescent="0.2">
      <c r="H30583" s="101"/>
      <c r="I30583" s="101"/>
    </row>
    <row r="30584" spans="8:9" x14ac:dyDescent="0.2">
      <c r="H30584" s="101"/>
      <c r="I30584" s="101"/>
    </row>
    <row r="30585" spans="8:9" x14ac:dyDescent="0.2">
      <c r="H30585" s="101"/>
      <c r="I30585" s="101"/>
    </row>
    <row r="30586" spans="8:9" x14ac:dyDescent="0.2">
      <c r="H30586" s="101"/>
      <c r="I30586" s="101"/>
    </row>
    <row r="30587" spans="8:9" x14ac:dyDescent="0.2">
      <c r="H30587" s="101"/>
      <c r="I30587" s="101"/>
    </row>
    <row r="30588" spans="8:9" x14ac:dyDescent="0.2">
      <c r="H30588" s="101"/>
      <c r="I30588" s="101"/>
    </row>
    <row r="30589" spans="8:9" x14ac:dyDescent="0.2">
      <c r="H30589" s="101"/>
      <c r="I30589" s="101"/>
    </row>
    <row r="30590" spans="8:9" x14ac:dyDescent="0.2">
      <c r="H30590" s="101"/>
      <c r="I30590" s="101"/>
    </row>
    <row r="30591" spans="8:9" x14ac:dyDescent="0.2">
      <c r="H30591" s="101"/>
      <c r="I30591" s="101"/>
    </row>
    <row r="30592" spans="8:9" x14ac:dyDescent="0.2">
      <c r="H30592" s="101"/>
      <c r="I30592" s="101"/>
    </row>
    <row r="30593" spans="8:9" x14ac:dyDescent="0.2">
      <c r="H30593" s="101"/>
      <c r="I30593" s="101"/>
    </row>
    <row r="30594" spans="8:9" x14ac:dyDescent="0.2">
      <c r="H30594" s="101"/>
      <c r="I30594" s="101"/>
    </row>
    <row r="30595" spans="8:9" x14ac:dyDescent="0.2">
      <c r="H30595" s="101"/>
      <c r="I30595" s="101"/>
    </row>
    <row r="30596" spans="8:9" x14ac:dyDescent="0.2">
      <c r="H30596" s="101"/>
      <c r="I30596" s="101"/>
    </row>
    <row r="30597" spans="8:9" x14ac:dyDescent="0.2">
      <c r="H30597" s="101"/>
      <c r="I30597" s="101"/>
    </row>
    <row r="30598" spans="8:9" x14ac:dyDescent="0.2">
      <c r="H30598" s="101"/>
      <c r="I30598" s="101"/>
    </row>
    <row r="30599" spans="8:9" x14ac:dyDescent="0.2">
      <c r="H30599" s="101"/>
      <c r="I30599" s="101"/>
    </row>
    <row r="30600" spans="8:9" x14ac:dyDescent="0.2">
      <c r="H30600" s="101"/>
      <c r="I30600" s="101"/>
    </row>
    <row r="30601" spans="8:9" x14ac:dyDescent="0.2">
      <c r="H30601" s="101"/>
      <c r="I30601" s="101"/>
    </row>
    <row r="30602" spans="8:9" x14ac:dyDescent="0.2">
      <c r="H30602" s="101"/>
      <c r="I30602" s="101"/>
    </row>
    <row r="30603" spans="8:9" x14ac:dyDescent="0.2">
      <c r="H30603" s="101"/>
      <c r="I30603" s="101"/>
    </row>
    <row r="30604" spans="8:9" x14ac:dyDescent="0.2">
      <c r="H30604" s="101"/>
      <c r="I30604" s="101"/>
    </row>
    <row r="30605" spans="8:9" x14ac:dyDescent="0.2">
      <c r="H30605" s="101"/>
      <c r="I30605" s="101"/>
    </row>
    <row r="30606" spans="8:9" x14ac:dyDescent="0.2">
      <c r="H30606" s="101"/>
      <c r="I30606" s="101"/>
    </row>
    <row r="30607" spans="8:9" x14ac:dyDescent="0.2">
      <c r="H30607" s="101"/>
      <c r="I30607" s="101"/>
    </row>
    <row r="30608" spans="8:9" x14ac:dyDescent="0.2">
      <c r="H30608" s="101"/>
      <c r="I30608" s="101"/>
    </row>
    <row r="30609" spans="8:9" x14ac:dyDescent="0.2">
      <c r="H30609" s="101"/>
      <c r="I30609" s="101"/>
    </row>
    <row r="30610" spans="8:9" x14ac:dyDescent="0.2">
      <c r="H30610" s="101"/>
      <c r="I30610" s="101"/>
    </row>
    <row r="30611" spans="8:9" x14ac:dyDescent="0.2">
      <c r="H30611" s="101"/>
      <c r="I30611" s="101"/>
    </row>
    <row r="30612" spans="8:9" x14ac:dyDescent="0.2">
      <c r="H30612" s="101"/>
      <c r="I30612" s="101"/>
    </row>
    <row r="30613" spans="8:9" x14ac:dyDescent="0.2">
      <c r="H30613" s="101"/>
      <c r="I30613" s="101"/>
    </row>
    <row r="30614" spans="8:9" x14ac:dyDescent="0.2">
      <c r="H30614" s="101"/>
      <c r="I30614" s="101"/>
    </row>
    <row r="30615" spans="8:9" x14ac:dyDescent="0.2">
      <c r="H30615" s="101"/>
      <c r="I30615" s="101"/>
    </row>
    <row r="30616" spans="8:9" x14ac:dyDescent="0.2">
      <c r="H30616" s="101"/>
      <c r="I30616" s="101"/>
    </row>
    <row r="30617" spans="8:9" x14ac:dyDescent="0.2">
      <c r="H30617" s="101"/>
      <c r="I30617" s="101"/>
    </row>
    <row r="30618" spans="8:9" x14ac:dyDescent="0.2">
      <c r="H30618" s="101"/>
      <c r="I30618" s="101"/>
    </row>
    <row r="30619" spans="8:9" x14ac:dyDescent="0.2">
      <c r="H30619" s="101"/>
      <c r="I30619" s="101"/>
    </row>
    <row r="30620" spans="8:9" x14ac:dyDescent="0.2">
      <c r="H30620" s="101"/>
      <c r="I30620" s="101"/>
    </row>
    <row r="30621" spans="8:9" x14ac:dyDescent="0.2">
      <c r="H30621" s="101"/>
      <c r="I30621" s="101"/>
    </row>
    <row r="30622" spans="8:9" x14ac:dyDescent="0.2">
      <c r="H30622" s="101"/>
      <c r="I30622" s="101"/>
    </row>
    <row r="30623" spans="8:9" x14ac:dyDescent="0.2">
      <c r="H30623" s="101"/>
      <c r="I30623" s="101"/>
    </row>
    <row r="30624" spans="8:9" x14ac:dyDescent="0.2">
      <c r="H30624" s="101"/>
      <c r="I30624" s="101"/>
    </row>
    <row r="30625" spans="8:9" x14ac:dyDescent="0.2">
      <c r="H30625" s="101"/>
      <c r="I30625" s="101"/>
    </row>
    <row r="30626" spans="8:9" x14ac:dyDescent="0.2">
      <c r="H30626" s="101"/>
      <c r="I30626" s="101"/>
    </row>
    <row r="30627" spans="8:9" x14ac:dyDescent="0.2">
      <c r="H30627" s="101"/>
      <c r="I30627" s="101"/>
    </row>
    <row r="30628" spans="8:9" x14ac:dyDescent="0.2">
      <c r="H30628" s="101"/>
      <c r="I30628" s="101"/>
    </row>
    <row r="30629" spans="8:9" x14ac:dyDescent="0.2">
      <c r="H30629" s="101"/>
      <c r="I30629" s="101"/>
    </row>
    <row r="30630" spans="8:9" x14ac:dyDescent="0.2">
      <c r="H30630" s="101"/>
      <c r="I30630" s="101"/>
    </row>
    <row r="30631" spans="8:9" x14ac:dyDescent="0.2">
      <c r="H30631" s="101"/>
      <c r="I30631" s="101"/>
    </row>
    <row r="30632" spans="8:9" x14ac:dyDescent="0.2">
      <c r="H30632" s="101"/>
      <c r="I30632" s="101"/>
    </row>
    <row r="30633" spans="8:9" x14ac:dyDescent="0.2">
      <c r="H30633" s="101"/>
      <c r="I30633" s="101"/>
    </row>
    <row r="30634" spans="8:9" x14ac:dyDescent="0.2">
      <c r="H30634" s="101"/>
      <c r="I30634" s="101"/>
    </row>
    <row r="30635" spans="8:9" x14ac:dyDescent="0.2">
      <c r="H30635" s="101"/>
      <c r="I30635" s="101"/>
    </row>
    <row r="30636" spans="8:9" x14ac:dyDescent="0.2">
      <c r="H30636" s="101"/>
      <c r="I30636" s="101"/>
    </row>
    <row r="30637" spans="8:9" x14ac:dyDescent="0.2">
      <c r="H30637" s="101"/>
      <c r="I30637" s="101"/>
    </row>
    <row r="30638" spans="8:9" x14ac:dyDescent="0.2">
      <c r="H30638" s="101"/>
      <c r="I30638" s="101"/>
    </row>
    <row r="30639" spans="8:9" x14ac:dyDescent="0.2">
      <c r="H30639" s="101"/>
      <c r="I30639" s="101"/>
    </row>
    <row r="30640" spans="8:9" x14ac:dyDescent="0.2">
      <c r="H30640" s="101"/>
      <c r="I30640" s="101"/>
    </row>
    <row r="30641" spans="8:9" x14ac:dyDescent="0.2">
      <c r="H30641" s="101"/>
      <c r="I30641" s="101"/>
    </row>
    <row r="30642" spans="8:9" x14ac:dyDescent="0.2">
      <c r="H30642" s="101"/>
      <c r="I30642" s="101"/>
    </row>
    <row r="30643" spans="8:9" x14ac:dyDescent="0.2">
      <c r="H30643" s="101"/>
      <c r="I30643" s="101"/>
    </row>
    <row r="30644" spans="8:9" x14ac:dyDescent="0.2">
      <c r="H30644" s="101"/>
      <c r="I30644" s="101"/>
    </row>
    <row r="30645" spans="8:9" x14ac:dyDescent="0.2">
      <c r="H30645" s="101"/>
      <c r="I30645" s="101"/>
    </row>
    <row r="30646" spans="8:9" x14ac:dyDescent="0.2">
      <c r="H30646" s="101"/>
      <c r="I30646" s="101"/>
    </row>
    <row r="30647" spans="8:9" x14ac:dyDescent="0.2">
      <c r="H30647" s="101"/>
      <c r="I30647" s="101"/>
    </row>
    <row r="30648" spans="8:9" x14ac:dyDescent="0.2">
      <c r="H30648" s="101"/>
      <c r="I30648" s="101"/>
    </row>
    <row r="30649" spans="8:9" x14ac:dyDescent="0.2">
      <c r="H30649" s="101"/>
      <c r="I30649" s="101"/>
    </row>
    <row r="30650" spans="8:9" x14ac:dyDescent="0.2">
      <c r="H30650" s="101"/>
      <c r="I30650" s="101"/>
    </row>
    <row r="30651" spans="8:9" x14ac:dyDescent="0.2">
      <c r="H30651" s="101"/>
      <c r="I30651" s="101"/>
    </row>
    <row r="30652" spans="8:9" x14ac:dyDescent="0.2">
      <c r="H30652" s="101"/>
      <c r="I30652" s="101"/>
    </row>
    <row r="30653" spans="8:9" x14ac:dyDescent="0.2">
      <c r="H30653" s="101"/>
      <c r="I30653" s="101"/>
    </row>
    <row r="30654" spans="8:9" x14ac:dyDescent="0.2">
      <c r="H30654" s="101"/>
      <c r="I30654" s="101"/>
    </row>
    <row r="30655" spans="8:9" x14ac:dyDescent="0.2">
      <c r="H30655" s="101"/>
      <c r="I30655" s="101"/>
    </row>
    <row r="30656" spans="8:9" x14ac:dyDescent="0.2">
      <c r="H30656" s="101"/>
      <c r="I30656" s="101"/>
    </row>
    <row r="30657" spans="8:9" x14ac:dyDescent="0.2">
      <c r="H30657" s="101"/>
      <c r="I30657" s="101"/>
    </row>
    <row r="30658" spans="8:9" x14ac:dyDescent="0.2">
      <c r="H30658" s="101"/>
      <c r="I30658" s="101"/>
    </row>
    <row r="30659" spans="8:9" x14ac:dyDescent="0.2">
      <c r="H30659" s="101"/>
      <c r="I30659" s="101"/>
    </row>
    <row r="30660" spans="8:9" x14ac:dyDescent="0.2">
      <c r="H30660" s="101"/>
      <c r="I30660" s="101"/>
    </row>
    <row r="30661" spans="8:9" x14ac:dyDescent="0.2">
      <c r="H30661" s="101"/>
      <c r="I30661" s="101"/>
    </row>
    <row r="30662" spans="8:9" x14ac:dyDescent="0.2">
      <c r="H30662" s="101"/>
      <c r="I30662" s="101"/>
    </row>
    <row r="30663" spans="8:9" x14ac:dyDescent="0.2">
      <c r="H30663" s="101"/>
      <c r="I30663" s="101"/>
    </row>
    <row r="30664" spans="8:9" x14ac:dyDescent="0.2">
      <c r="H30664" s="101"/>
      <c r="I30664" s="101"/>
    </row>
    <row r="30665" spans="8:9" x14ac:dyDescent="0.2">
      <c r="H30665" s="101"/>
      <c r="I30665" s="101"/>
    </row>
    <row r="30666" spans="8:9" x14ac:dyDescent="0.2">
      <c r="H30666" s="101"/>
      <c r="I30666" s="101"/>
    </row>
    <row r="30667" spans="8:9" x14ac:dyDescent="0.2">
      <c r="H30667" s="101"/>
      <c r="I30667" s="101"/>
    </row>
    <row r="30668" spans="8:9" x14ac:dyDescent="0.2">
      <c r="H30668" s="101"/>
      <c r="I30668" s="101"/>
    </row>
    <row r="30669" spans="8:9" x14ac:dyDescent="0.2">
      <c r="H30669" s="101"/>
      <c r="I30669" s="101"/>
    </row>
    <row r="30670" spans="8:9" x14ac:dyDescent="0.2">
      <c r="H30670" s="101"/>
      <c r="I30670" s="101"/>
    </row>
    <row r="30671" spans="8:9" x14ac:dyDescent="0.2">
      <c r="H30671" s="101"/>
      <c r="I30671" s="101"/>
    </row>
    <row r="30672" spans="8:9" x14ac:dyDescent="0.2">
      <c r="H30672" s="101"/>
      <c r="I30672" s="101"/>
    </row>
    <row r="30673" spans="8:9" x14ac:dyDescent="0.2">
      <c r="H30673" s="101"/>
      <c r="I30673" s="101"/>
    </row>
    <row r="30674" spans="8:9" x14ac:dyDescent="0.2">
      <c r="H30674" s="101"/>
      <c r="I30674" s="101"/>
    </row>
    <row r="30675" spans="8:9" x14ac:dyDescent="0.2">
      <c r="H30675" s="101"/>
      <c r="I30675" s="101"/>
    </row>
    <row r="30676" spans="8:9" x14ac:dyDescent="0.2">
      <c r="H30676" s="101"/>
      <c r="I30676" s="101"/>
    </row>
    <row r="30677" spans="8:9" x14ac:dyDescent="0.2">
      <c r="H30677" s="101"/>
      <c r="I30677" s="101"/>
    </row>
    <row r="30678" spans="8:9" x14ac:dyDescent="0.2">
      <c r="H30678" s="101"/>
      <c r="I30678" s="101"/>
    </row>
    <row r="30679" spans="8:9" x14ac:dyDescent="0.2">
      <c r="H30679" s="101"/>
      <c r="I30679" s="101"/>
    </row>
    <row r="30680" spans="8:9" x14ac:dyDescent="0.2">
      <c r="H30680" s="101"/>
      <c r="I30680" s="101"/>
    </row>
    <row r="30681" spans="8:9" x14ac:dyDescent="0.2">
      <c r="H30681" s="101"/>
      <c r="I30681" s="101"/>
    </row>
    <row r="30682" spans="8:9" x14ac:dyDescent="0.2">
      <c r="H30682" s="101"/>
      <c r="I30682" s="101"/>
    </row>
    <row r="30683" spans="8:9" x14ac:dyDescent="0.2">
      <c r="H30683" s="101"/>
      <c r="I30683" s="101"/>
    </row>
    <row r="30684" spans="8:9" x14ac:dyDescent="0.2">
      <c r="H30684" s="101"/>
      <c r="I30684" s="101"/>
    </row>
    <row r="30685" spans="8:9" x14ac:dyDescent="0.2">
      <c r="H30685" s="101"/>
      <c r="I30685" s="101"/>
    </row>
    <row r="30686" spans="8:9" x14ac:dyDescent="0.2">
      <c r="H30686" s="101"/>
      <c r="I30686" s="101"/>
    </row>
    <row r="30687" spans="8:9" x14ac:dyDescent="0.2">
      <c r="H30687" s="101"/>
      <c r="I30687" s="101"/>
    </row>
    <row r="30688" spans="8:9" x14ac:dyDescent="0.2">
      <c r="H30688" s="101"/>
      <c r="I30688" s="101"/>
    </row>
    <row r="30689" spans="8:9" x14ac:dyDescent="0.2">
      <c r="H30689" s="101"/>
      <c r="I30689" s="101"/>
    </row>
    <row r="30690" spans="8:9" x14ac:dyDescent="0.2">
      <c r="H30690" s="101"/>
      <c r="I30690" s="101"/>
    </row>
    <row r="30691" spans="8:9" x14ac:dyDescent="0.2">
      <c r="H30691" s="101"/>
      <c r="I30691" s="101"/>
    </row>
    <row r="30692" spans="8:9" x14ac:dyDescent="0.2">
      <c r="H30692" s="101"/>
      <c r="I30692" s="101"/>
    </row>
    <row r="30693" spans="8:9" x14ac:dyDescent="0.2">
      <c r="H30693" s="101"/>
      <c r="I30693" s="101"/>
    </row>
    <row r="30694" spans="8:9" x14ac:dyDescent="0.2">
      <c r="H30694" s="101"/>
      <c r="I30694" s="101"/>
    </row>
    <row r="30695" spans="8:9" x14ac:dyDescent="0.2">
      <c r="H30695" s="101"/>
      <c r="I30695" s="101"/>
    </row>
    <row r="30696" spans="8:9" x14ac:dyDescent="0.2">
      <c r="H30696" s="101"/>
      <c r="I30696" s="101"/>
    </row>
    <row r="30697" spans="8:9" x14ac:dyDescent="0.2">
      <c r="H30697" s="101"/>
      <c r="I30697" s="101"/>
    </row>
    <row r="30698" spans="8:9" x14ac:dyDescent="0.2">
      <c r="H30698" s="101"/>
      <c r="I30698" s="101"/>
    </row>
    <row r="30699" spans="8:9" x14ac:dyDescent="0.2">
      <c r="H30699" s="101"/>
      <c r="I30699" s="101"/>
    </row>
    <row r="30700" spans="8:9" x14ac:dyDescent="0.2">
      <c r="H30700" s="101"/>
      <c r="I30700" s="101"/>
    </row>
    <row r="30701" spans="8:9" x14ac:dyDescent="0.2">
      <c r="H30701" s="101"/>
      <c r="I30701" s="101"/>
    </row>
    <row r="30702" spans="8:9" x14ac:dyDescent="0.2">
      <c r="H30702" s="101"/>
      <c r="I30702" s="101"/>
    </row>
    <row r="30703" spans="8:9" x14ac:dyDescent="0.2">
      <c r="H30703" s="101"/>
      <c r="I30703" s="101"/>
    </row>
    <row r="30704" spans="8:9" x14ac:dyDescent="0.2">
      <c r="H30704" s="101"/>
      <c r="I30704" s="101"/>
    </row>
    <row r="30705" spans="8:9" x14ac:dyDescent="0.2">
      <c r="H30705" s="101"/>
      <c r="I30705" s="101"/>
    </row>
    <row r="30706" spans="8:9" x14ac:dyDescent="0.2">
      <c r="H30706" s="101"/>
      <c r="I30706" s="101"/>
    </row>
    <row r="30707" spans="8:9" x14ac:dyDescent="0.2">
      <c r="H30707" s="101"/>
      <c r="I30707" s="101"/>
    </row>
    <row r="30708" spans="8:9" x14ac:dyDescent="0.2">
      <c r="H30708" s="101"/>
      <c r="I30708" s="101"/>
    </row>
    <row r="30709" spans="8:9" x14ac:dyDescent="0.2">
      <c r="H30709" s="101"/>
      <c r="I30709" s="101"/>
    </row>
    <row r="30710" spans="8:9" x14ac:dyDescent="0.2">
      <c r="H30710" s="101"/>
      <c r="I30710" s="101"/>
    </row>
    <row r="30711" spans="8:9" x14ac:dyDescent="0.2">
      <c r="H30711" s="101"/>
      <c r="I30711" s="101"/>
    </row>
    <row r="30712" spans="8:9" x14ac:dyDescent="0.2">
      <c r="H30712" s="101"/>
      <c r="I30712" s="101"/>
    </row>
    <row r="30713" spans="8:9" x14ac:dyDescent="0.2">
      <c r="H30713" s="101"/>
      <c r="I30713" s="101"/>
    </row>
    <row r="30714" spans="8:9" x14ac:dyDescent="0.2">
      <c r="H30714" s="101"/>
      <c r="I30714" s="101"/>
    </row>
    <row r="30715" spans="8:9" x14ac:dyDescent="0.2">
      <c r="H30715" s="101"/>
      <c r="I30715" s="101"/>
    </row>
    <row r="30716" spans="8:9" x14ac:dyDescent="0.2">
      <c r="H30716" s="101"/>
      <c r="I30716" s="101"/>
    </row>
    <row r="30717" spans="8:9" x14ac:dyDescent="0.2">
      <c r="H30717" s="101"/>
      <c r="I30717" s="101"/>
    </row>
    <row r="30718" spans="8:9" x14ac:dyDescent="0.2">
      <c r="H30718" s="101"/>
      <c r="I30718" s="101"/>
    </row>
    <row r="30719" spans="8:9" x14ac:dyDescent="0.2">
      <c r="H30719" s="101"/>
      <c r="I30719" s="101"/>
    </row>
    <row r="30720" spans="8:9" x14ac:dyDescent="0.2">
      <c r="H30720" s="101"/>
      <c r="I30720" s="101"/>
    </row>
    <row r="30721" spans="8:9" x14ac:dyDescent="0.2">
      <c r="H30721" s="101"/>
      <c r="I30721" s="101"/>
    </row>
    <row r="30722" spans="8:9" x14ac:dyDescent="0.2">
      <c r="H30722" s="101"/>
      <c r="I30722" s="101"/>
    </row>
    <row r="30723" spans="8:9" x14ac:dyDescent="0.2">
      <c r="H30723" s="101"/>
      <c r="I30723" s="101"/>
    </row>
    <row r="30724" spans="8:9" x14ac:dyDescent="0.2">
      <c r="H30724" s="101"/>
      <c r="I30724" s="101"/>
    </row>
    <row r="30725" spans="8:9" x14ac:dyDescent="0.2">
      <c r="H30725" s="101"/>
      <c r="I30725" s="101"/>
    </row>
    <row r="30726" spans="8:9" x14ac:dyDescent="0.2">
      <c r="H30726" s="101"/>
      <c r="I30726" s="101"/>
    </row>
    <row r="30727" spans="8:9" x14ac:dyDescent="0.2">
      <c r="H30727" s="101"/>
      <c r="I30727" s="101"/>
    </row>
    <row r="30728" spans="8:9" x14ac:dyDescent="0.2">
      <c r="H30728" s="101"/>
      <c r="I30728" s="101"/>
    </row>
    <row r="30729" spans="8:9" x14ac:dyDescent="0.2">
      <c r="H30729" s="101"/>
      <c r="I30729" s="101"/>
    </row>
    <row r="30730" spans="8:9" x14ac:dyDescent="0.2">
      <c r="H30730" s="101"/>
      <c r="I30730" s="101"/>
    </row>
    <row r="30731" spans="8:9" x14ac:dyDescent="0.2">
      <c r="H30731" s="101"/>
      <c r="I30731" s="101"/>
    </row>
    <row r="30732" spans="8:9" x14ac:dyDescent="0.2">
      <c r="H30732" s="101"/>
      <c r="I30732" s="101"/>
    </row>
    <row r="30733" spans="8:9" x14ac:dyDescent="0.2">
      <c r="H30733" s="101"/>
      <c r="I30733" s="101"/>
    </row>
    <row r="30734" spans="8:9" x14ac:dyDescent="0.2">
      <c r="H30734" s="101"/>
      <c r="I30734" s="101"/>
    </row>
    <row r="30735" spans="8:9" x14ac:dyDescent="0.2">
      <c r="H30735" s="101"/>
      <c r="I30735" s="101"/>
    </row>
    <row r="30736" spans="8:9" x14ac:dyDescent="0.2">
      <c r="H30736" s="101"/>
      <c r="I30736" s="101"/>
    </row>
    <row r="30737" spans="8:9" x14ac:dyDescent="0.2">
      <c r="H30737" s="101"/>
      <c r="I30737" s="101"/>
    </row>
    <row r="30738" spans="8:9" x14ac:dyDescent="0.2">
      <c r="H30738" s="101"/>
      <c r="I30738" s="101"/>
    </row>
    <row r="30739" spans="8:9" x14ac:dyDescent="0.2">
      <c r="H30739" s="101"/>
      <c r="I30739" s="101"/>
    </row>
    <row r="30740" spans="8:9" x14ac:dyDescent="0.2">
      <c r="H30740" s="101"/>
      <c r="I30740" s="101"/>
    </row>
    <row r="30741" spans="8:9" x14ac:dyDescent="0.2">
      <c r="H30741" s="101"/>
      <c r="I30741" s="101"/>
    </row>
    <row r="30742" spans="8:9" x14ac:dyDescent="0.2">
      <c r="H30742" s="101"/>
      <c r="I30742" s="101"/>
    </row>
    <row r="30743" spans="8:9" x14ac:dyDescent="0.2">
      <c r="H30743" s="101"/>
      <c r="I30743" s="101"/>
    </row>
    <row r="30744" spans="8:9" x14ac:dyDescent="0.2">
      <c r="H30744" s="101"/>
      <c r="I30744" s="101"/>
    </row>
    <row r="30745" spans="8:9" x14ac:dyDescent="0.2">
      <c r="H30745" s="101"/>
      <c r="I30745" s="101"/>
    </row>
    <row r="30746" spans="8:9" x14ac:dyDescent="0.2">
      <c r="H30746" s="101"/>
      <c r="I30746" s="101"/>
    </row>
    <row r="30747" spans="8:9" x14ac:dyDescent="0.2">
      <c r="H30747" s="101"/>
      <c r="I30747" s="101"/>
    </row>
    <row r="30748" spans="8:9" x14ac:dyDescent="0.2">
      <c r="H30748" s="101"/>
      <c r="I30748" s="101"/>
    </row>
    <row r="30749" spans="8:9" x14ac:dyDescent="0.2">
      <c r="H30749" s="101"/>
      <c r="I30749" s="101"/>
    </row>
    <row r="30750" spans="8:9" x14ac:dyDescent="0.2">
      <c r="H30750" s="101"/>
      <c r="I30750" s="101"/>
    </row>
    <row r="30751" spans="8:9" x14ac:dyDescent="0.2">
      <c r="H30751" s="101"/>
      <c r="I30751" s="101"/>
    </row>
    <row r="30752" spans="8:9" x14ac:dyDescent="0.2">
      <c r="H30752" s="101"/>
      <c r="I30752" s="101"/>
    </row>
    <row r="30753" spans="8:9" x14ac:dyDescent="0.2">
      <c r="H30753" s="101"/>
      <c r="I30753" s="101"/>
    </row>
    <row r="30754" spans="8:9" x14ac:dyDescent="0.2">
      <c r="H30754" s="101"/>
      <c r="I30754" s="101"/>
    </row>
    <row r="30755" spans="8:9" x14ac:dyDescent="0.2">
      <c r="H30755" s="101"/>
      <c r="I30755" s="101"/>
    </row>
    <row r="30756" spans="8:9" x14ac:dyDescent="0.2">
      <c r="H30756" s="101"/>
      <c r="I30756" s="101"/>
    </row>
    <row r="30757" spans="8:9" x14ac:dyDescent="0.2">
      <c r="H30757" s="101"/>
      <c r="I30757" s="101"/>
    </row>
    <row r="30758" spans="8:9" x14ac:dyDescent="0.2">
      <c r="H30758" s="101"/>
      <c r="I30758" s="101"/>
    </row>
    <row r="30759" spans="8:9" x14ac:dyDescent="0.2">
      <c r="H30759" s="101"/>
      <c r="I30759" s="101"/>
    </row>
    <row r="30760" spans="8:9" x14ac:dyDescent="0.2">
      <c r="H30760" s="101"/>
      <c r="I30760" s="101"/>
    </row>
    <row r="30761" spans="8:9" x14ac:dyDescent="0.2">
      <c r="H30761" s="101"/>
      <c r="I30761" s="101"/>
    </row>
    <row r="30762" spans="8:9" x14ac:dyDescent="0.2">
      <c r="H30762" s="101"/>
      <c r="I30762" s="101"/>
    </row>
    <row r="30763" spans="8:9" x14ac:dyDescent="0.2">
      <c r="H30763" s="101"/>
      <c r="I30763" s="101"/>
    </row>
    <row r="30764" spans="8:9" x14ac:dyDescent="0.2">
      <c r="H30764" s="101"/>
      <c r="I30764" s="101"/>
    </row>
    <row r="30765" spans="8:9" x14ac:dyDescent="0.2">
      <c r="H30765" s="101"/>
      <c r="I30765" s="101"/>
    </row>
    <row r="30766" spans="8:9" x14ac:dyDescent="0.2">
      <c r="H30766" s="101"/>
      <c r="I30766" s="101"/>
    </row>
    <row r="30767" spans="8:9" x14ac:dyDescent="0.2">
      <c r="H30767" s="101"/>
      <c r="I30767" s="101"/>
    </row>
    <row r="30768" spans="8:9" x14ac:dyDescent="0.2">
      <c r="H30768" s="101"/>
      <c r="I30768" s="101"/>
    </row>
    <row r="30769" spans="8:9" x14ac:dyDescent="0.2">
      <c r="H30769" s="101"/>
      <c r="I30769" s="101"/>
    </row>
    <row r="30770" spans="8:9" x14ac:dyDescent="0.2">
      <c r="H30770" s="101"/>
      <c r="I30770" s="101"/>
    </row>
    <row r="30771" spans="8:9" x14ac:dyDescent="0.2">
      <c r="H30771" s="101"/>
      <c r="I30771" s="101"/>
    </row>
    <row r="30772" spans="8:9" x14ac:dyDescent="0.2">
      <c r="H30772" s="101"/>
      <c r="I30772" s="101"/>
    </row>
    <row r="30773" spans="8:9" x14ac:dyDescent="0.2">
      <c r="H30773" s="101"/>
      <c r="I30773" s="101"/>
    </row>
    <row r="30774" spans="8:9" x14ac:dyDescent="0.2">
      <c r="H30774" s="101"/>
      <c r="I30774" s="101"/>
    </row>
    <row r="30775" spans="8:9" x14ac:dyDescent="0.2">
      <c r="H30775" s="101"/>
      <c r="I30775" s="101"/>
    </row>
    <row r="30776" spans="8:9" x14ac:dyDescent="0.2">
      <c r="H30776" s="101"/>
      <c r="I30776" s="101"/>
    </row>
    <row r="30777" spans="8:9" x14ac:dyDescent="0.2">
      <c r="H30777" s="101"/>
      <c r="I30777" s="101"/>
    </row>
    <row r="30778" spans="8:9" x14ac:dyDescent="0.2">
      <c r="H30778" s="101"/>
      <c r="I30778" s="101"/>
    </row>
    <row r="30779" spans="8:9" x14ac:dyDescent="0.2">
      <c r="H30779" s="101"/>
      <c r="I30779" s="101"/>
    </row>
    <row r="30780" spans="8:9" x14ac:dyDescent="0.2">
      <c r="H30780" s="101"/>
      <c r="I30780" s="101"/>
    </row>
    <row r="30781" spans="8:9" x14ac:dyDescent="0.2">
      <c r="H30781" s="101"/>
      <c r="I30781" s="101"/>
    </row>
    <row r="30782" spans="8:9" x14ac:dyDescent="0.2">
      <c r="H30782" s="101"/>
      <c r="I30782" s="101"/>
    </row>
    <row r="30783" spans="8:9" x14ac:dyDescent="0.2">
      <c r="H30783" s="101"/>
      <c r="I30783" s="101"/>
    </row>
    <row r="30784" spans="8:9" x14ac:dyDescent="0.2">
      <c r="H30784" s="101"/>
      <c r="I30784" s="101"/>
    </row>
    <row r="30785" spans="8:9" x14ac:dyDescent="0.2">
      <c r="H30785" s="101"/>
      <c r="I30785" s="101"/>
    </row>
    <row r="30786" spans="8:9" x14ac:dyDescent="0.2">
      <c r="H30786" s="101"/>
      <c r="I30786" s="101"/>
    </row>
    <row r="30787" spans="8:9" x14ac:dyDescent="0.2">
      <c r="H30787" s="101"/>
      <c r="I30787" s="101"/>
    </row>
    <row r="30788" spans="8:9" x14ac:dyDescent="0.2">
      <c r="H30788" s="101"/>
      <c r="I30788" s="101"/>
    </row>
    <row r="30789" spans="8:9" x14ac:dyDescent="0.2">
      <c r="H30789" s="101"/>
      <c r="I30789" s="101"/>
    </row>
    <row r="30790" spans="8:9" x14ac:dyDescent="0.2">
      <c r="H30790" s="101"/>
      <c r="I30790" s="101"/>
    </row>
    <row r="30791" spans="8:9" x14ac:dyDescent="0.2">
      <c r="H30791" s="101"/>
      <c r="I30791" s="101"/>
    </row>
    <row r="30792" spans="8:9" x14ac:dyDescent="0.2">
      <c r="H30792" s="101"/>
      <c r="I30792" s="101"/>
    </row>
    <row r="30793" spans="8:9" x14ac:dyDescent="0.2">
      <c r="H30793" s="101"/>
      <c r="I30793" s="101"/>
    </row>
    <row r="30794" spans="8:9" x14ac:dyDescent="0.2">
      <c r="H30794" s="101"/>
      <c r="I30794" s="101"/>
    </row>
    <row r="30795" spans="8:9" x14ac:dyDescent="0.2">
      <c r="H30795" s="101"/>
      <c r="I30795" s="101"/>
    </row>
    <row r="30796" spans="8:9" x14ac:dyDescent="0.2">
      <c r="H30796" s="101"/>
      <c r="I30796" s="101"/>
    </row>
    <row r="30797" spans="8:9" x14ac:dyDescent="0.2">
      <c r="H30797" s="101"/>
      <c r="I30797" s="101"/>
    </row>
    <row r="30798" spans="8:9" x14ac:dyDescent="0.2">
      <c r="H30798" s="101"/>
      <c r="I30798" s="101"/>
    </row>
    <row r="30799" spans="8:9" x14ac:dyDescent="0.2">
      <c r="H30799" s="101"/>
      <c r="I30799" s="101"/>
    </row>
    <row r="30800" spans="8:9" x14ac:dyDescent="0.2">
      <c r="H30800" s="101"/>
      <c r="I30800" s="101"/>
    </row>
    <row r="30801" spans="8:9" x14ac:dyDescent="0.2">
      <c r="H30801" s="101"/>
      <c r="I30801" s="101"/>
    </row>
    <row r="30802" spans="8:9" x14ac:dyDescent="0.2">
      <c r="H30802" s="101"/>
      <c r="I30802" s="101"/>
    </row>
    <row r="30803" spans="8:9" x14ac:dyDescent="0.2">
      <c r="H30803" s="101"/>
      <c r="I30803" s="101"/>
    </row>
    <row r="30804" spans="8:9" x14ac:dyDescent="0.2">
      <c r="H30804" s="101"/>
      <c r="I30804" s="101"/>
    </row>
    <row r="30805" spans="8:9" x14ac:dyDescent="0.2">
      <c r="H30805" s="101"/>
      <c r="I30805" s="101"/>
    </row>
    <row r="30806" spans="8:9" x14ac:dyDescent="0.2">
      <c r="H30806" s="101"/>
      <c r="I30806" s="101"/>
    </row>
    <row r="30807" spans="8:9" x14ac:dyDescent="0.2">
      <c r="H30807" s="101"/>
      <c r="I30807" s="101"/>
    </row>
    <row r="30808" spans="8:9" x14ac:dyDescent="0.2">
      <c r="H30808" s="101"/>
      <c r="I30808" s="101"/>
    </row>
    <row r="30809" spans="8:9" x14ac:dyDescent="0.2">
      <c r="H30809" s="101"/>
      <c r="I30809" s="101"/>
    </row>
    <row r="30810" spans="8:9" x14ac:dyDescent="0.2">
      <c r="H30810" s="101"/>
      <c r="I30810" s="101"/>
    </row>
    <row r="30811" spans="8:9" x14ac:dyDescent="0.2">
      <c r="H30811" s="101"/>
      <c r="I30811" s="101"/>
    </row>
    <row r="30812" spans="8:9" x14ac:dyDescent="0.2">
      <c r="H30812" s="101"/>
      <c r="I30812" s="101"/>
    </row>
    <row r="30813" spans="8:9" x14ac:dyDescent="0.2">
      <c r="H30813" s="101"/>
      <c r="I30813" s="101"/>
    </row>
    <row r="30814" spans="8:9" x14ac:dyDescent="0.2">
      <c r="H30814" s="101"/>
      <c r="I30814" s="101"/>
    </row>
    <row r="30815" spans="8:9" x14ac:dyDescent="0.2">
      <c r="H30815" s="101"/>
      <c r="I30815" s="101"/>
    </row>
    <row r="30816" spans="8:9" x14ac:dyDescent="0.2">
      <c r="H30816" s="101"/>
      <c r="I30816" s="101"/>
    </row>
    <row r="30817" spans="8:9" x14ac:dyDescent="0.2">
      <c r="H30817" s="101"/>
      <c r="I30817" s="101"/>
    </row>
    <row r="30818" spans="8:9" x14ac:dyDescent="0.2">
      <c r="H30818" s="101"/>
      <c r="I30818" s="101"/>
    </row>
    <row r="30819" spans="8:9" x14ac:dyDescent="0.2">
      <c r="H30819" s="101"/>
      <c r="I30819" s="101"/>
    </row>
    <row r="30820" spans="8:9" x14ac:dyDescent="0.2">
      <c r="H30820" s="101"/>
      <c r="I30820" s="101"/>
    </row>
    <row r="30821" spans="8:9" x14ac:dyDescent="0.2">
      <c r="H30821" s="101"/>
      <c r="I30821" s="101"/>
    </row>
    <row r="30822" spans="8:9" x14ac:dyDescent="0.2">
      <c r="H30822" s="101"/>
      <c r="I30822" s="101"/>
    </row>
    <row r="30823" spans="8:9" x14ac:dyDescent="0.2">
      <c r="H30823" s="101"/>
      <c r="I30823" s="101"/>
    </row>
    <row r="30824" spans="8:9" x14ac:dyDescent="0.2">
      <c r="H30824" s="101"/>
      <c r="I30824" s="101"/>
    </row>
    <row r="30825" spans="8:9" x14ac:dyDescent="0.2">
      <c r="H30825" s="101"/>
      <c r="I30825" s="101"/>
    </row>
    <row r="30826" spans="8:9" x14ac:dyDescent="0.2">
      <c r="H30826" s="101"/>
      <c r="I30826" s="101"/>
    </row>
    <row r="30827" spans="8:9" x14ac:dyDescent="0.2">
      <c r="H30827" s="101"/>
      <c r="I30827" s="101"/>
    </row>
    <row r="30828" spans="8:9" x14ac:dyDescent="0.2">
      <c r="H30828" s="101"/>
      <c r="I30828" s="101"/>
    </row>
    <row r="30829" spans="8:9" x14ac:dyDescent="0.2">
      <c r="H30829" s="101"/>
      <c r="I30829" s="101"/>
    </row>
    <row r="30830" spans="8:9" x14ac:dyDescent="0.2">
      <c r="H30830" s="101"/>
      <c r="I30830" s="101"/>
    </row>
    <row r="30831" spans="8:9" x14ac:dyDescent="0.2">
      <c r="H30831" s="101"/>
      <c r="I30831" s="101"/>
    </row>
    <row r="30832" spans="8:9" x14ac:dyDescent="0.2">
      <c r="H30832" s="101"/>
      <c r="I30832" s="101"/>
    </row>
    <row r="30833" spans="8:9" x14ac:dyDescent="0.2">
      <c r="H30833" s="101"/>
      <c r="I30833" s="101"/>
    </row>
    <row r="30834" spans="8:9" x14ac:dyDescent="0.2">
      <c r="H30834" s="101"/>
      <c r="I30834" s="101"/>
    </row>
    <row r="30835" spans="8:9" x14ac:dyDescent="0.2">
      <c r="H30835" s="101"/>
      <c r="I30835" s="101"/>
    </row>
    <row r="30836" spans="8:9" x14ac:dyDescent="0.2">
      <c r="H30836" s="101"/>
      <c r="I30836" s="101"/>
    </row>
    <row r="30837" spans="8:9" x14ac:dyDescent="0.2">
      <c r="H30837" s="101"/>
      <c r="I30837" s="101"/>
    </row>
    <row r="30838" spans="8:9" x14ac:dyDescent="0.2">
      <c r="H30838" s="101"/>
      <c r="I30838" s="101"/>
    </row>
    <row r="30839" spans="8:9" x14ac:dyDescent="0.2">
      <c r="H30839" s="101"/>
      <c r="I30839" s="101"/>
    </row>
    <row r="30840" spans="8:9" x14ac:dyDescent="0.2">
      <c r="H30840" s="101"/>
      <c r="I30840" s="101"/>
    </row>
    <row r="30841" spans="8:9" x14ac:dyDescent="0.2">
      <c r="H30841" s="101"/>
      <c r="I30841" s="101"/>
    </row>
    <row r="30842" spans="8:9" x14ac:dyDescent="0.2">
      <c r="H30842" s="101"/>
      <c r="I30842" s="101"/>
    </row>
    <row r="30843" spans="8:9" x14ac:dyDescent="0.2">
      <c r="H30843" s="101"/>
      <c r="I30843" s="101"/>
    </row>
    <row r="30844" spans="8:9" x14ac:dyDescent="0.2">
      <c r="H30844" s="101"/>
      <c r="I30844" s="101"/>
    </row>
    <row r="30845" spans="8:9" x14ac:dyDescent="0.2">
      <c r="H30845" s="101"/>
      <c r="I30845" s="101"/>
    </row>
    <row r="30846" spans="8:9" x14ac:dyDescent="0.2">
      <c r="H30846" s="101"/>
      <c r="I30846" s="101"/>
    </row>
    <row r="30847" spans="8:9" x14ac:dyDescent="0.2">
      <c r="H30847" s="101"/>
      <c r="I30847" s="101"/>
    </row>
    <row r="30848" spans="8:9" x14ac:dyDescent="0.2">
      <c r="H30848" s="101"/>
      <c r="I30848" s="101"/>
    </row>
    <row r="30849" spans="8:9" x14ac:dyDescent="0.2">
      <c r="H30849" s="101"/>
      <c r="I30849" s="101"/>
    </row>
    <row r="30850" spans="8:9" x14ac:dyDescent="0.2">
      <c r="H30850" s="101"/>
      <c r="I30850" s="101"/>
    </row>
    <row r="30851" spans="8:9" x14ac:dyDescent="0.2">
      <c r="H30851" s="101"/>
      <c r="I30851" s="101"/>
    </row>
    <row r="30852" spans="8:9" x14ac:dyDescent="0.2">
      <c r="H30852" s="101"/>
      <c r="I30852" s="101"/>
    </row>
    <row r="30853" spans="8:9" x14ac:dyDescent="0.2">
      <c r="H30853" s="101"/>
      <c r="I30853" s="101"/>
    </row>
    <row r="30854" spans="8:9" x14ac:dyDescent="0.2">
      <c r="H30854" s="101"/>
      <c r="I30854" s="101"/>
    </row>
    <row r="30855" spans="8:9" x14ac:dyDescent="0.2">
      <c r="H30855" s="101"/>
      <c r="I30855" s="101"/>
    </row>
    <row r="30856" spans="8:9" x14ac:dyDescent="0.2">
      <c r="H30856" s="101"/>
      <c r="I30856" s="101"/>
    </row>
    <row r="30857" spans="8:9" x14ac:dyDescent="0.2">
      <c r="H30857" s="101"/>
      <c r="I30857" s="101"/>
    </row>
    <row r="30858" spans="8:9" x14ac:dyDescent="0.2">
      <c r="H30858" s="101"/>
      <c r="I30858" s="101"/>
    </row>
    <row r="30859" spans="8:9" x14ac:dyDescent="0.2">
      <c r="H30859" s="101"/>
      <c r="I30859" s="101"/>
    </row>
    <row r="30860" spans="8:9" x14ac:dyDescent="0.2">
      <c r="H30860" s="101"/>
      <c r="I30860" s="101"/>
    </row>
    <row r="30861" spans="8:9" x14ac:dyDescent="0.2">
      <c r="H30861" s="101"/>
      <c r="I30861" s="101"/>
    </row>
    <row r="30862" spans="8:9" x14ac:dyDescent="0.2">
      <c r="H30862" s="101"/>
      <c r="I30862" s="101"/>
    </row>
    <row r="30863" spans="8:9" x14ac:dyDescent="0.2">
      <c r="H30863" s="101"/>
      <c r="I30863" s="101"/>
    </row>
    <row r="30864" spans="8:9" x14ac:dyDescent="0.2">
      <c r="H30864" s="101"/>
      <c r="I30864" s="101"/>
    </row>
    <row r="30865" spans="8:9" x14ac:dyDescent="0.2">
      <c r="H30865" s="101"/>
      <c r="I30865" s="101"/>
    </row>
    <row r="30866" spans="8:9" x14ac:dyDescent="0.2">
      <c r="H30866" s="101"/>
      <c r="I30866" s="101"/>
    </row>
    <row r="30867" spans="8:9" x14ac:dyDescent="0.2">
      <c r="H30867" s="101"/>
      <c r="I30867" s="101"/>
    </row>
    <row r="30868" spans="8:9" x14ac:dyDescent="0.2">
      <c r="H30868" s="101"/>
      <c r="I30868" s="101"/>
    </row>
    <row r="30869" spans="8:9" x14ac:dyDescent="0.2">
      <c r="H30869" s="101"/>
      <c r="I30869" s="101"/>
    </row>
    <row r="30870" spans="8:9" x14ac:dyDescent="0.2">
      <c r="H30870" s="101"/>
      <c r="I30870" s="101"/>
    </row>
    <row r="30871" spans="8:9" x14ac:dyDescent="0.2">
      <c r="H30871" s="101"/>
      <c r="I30871" s="101"/>
    </row>
    <row r="30872" spans="8:9" x14ac:dyDescent="0.2">
      <c r="H30872" s="101"/>
      <c r="I30872" s="101"/>
    </row>
    <row r="30873" spans="8:9" x14ac:dyDescent="0.2">
      <c r="H30873" s="101"/>
      <c r="I30873" s="101"/>
    </row>
    <row r="30874" spans="8:9" x14ac:dyDescent="0.2">
      <c r="H30874" s="101"/>
      <c r="I30874" s="101"/>
    </row>
    <row r="30875" spans="8:9" x14ac:dyDescent="0.2">
      <c r="H30875" s="101"/>
      <c r="I30875" s="101"/>
    </row>
    <row r="30876" spans="8:9" x14ac:dyDescent="0.2">
      <c r="H30876" s="101"/>
      <c r="I30876" s="101"/>
    </row>
    <row r="30877" spans="8:9" x14ac:dyDescent="0.2">
      <c r="H30877" s="101"/>
      <c r="I30877" s="101"/>
    </row>
    <row r="30878" spans="8:9" x14ac:dyDescent="0.2">
      <c r="H30878" s="101"/>
      <c r="I30878" s="101"/>
    </row>
    <row r="30879" spans="8:9" x14ac:dyDescent="0.2">
      <c r="H30879" s="101"/>
      <c r="I30879" s="101"/>
    </row>
    <row r="30880" spans="8:9" x14ac:dyDescent="0.2">
      <c r="H30880" s="101"/>
      <c r="I30880" s="101"/>
    </row>
    <row r="30881" spans="8:9" x14ac:dyDescent="0.2">
      <c r="H30881" s="101"/>
      <c r="I30881" s="101"/>
    </row>
    <row r="30882" spans="8:9" x14ac:dyDescent="0.2">
      <c r="H30882" s="101"/>
      <c r="I30882" s="101"/>
    </row>
    <row r="30883" spans="8:9" x14ac:dyDescent="0.2">
      <c r="H30883" s="101"/>
      <c r="I30883" s="101"/>
    </row>
    <row r="30884" spans="8:9" x14ac:dyDescent="0.2">
      <c r="H30884" s="101"/>
      <c r="I30884" s="101"/>
    </row>
    <row r="30885" spans="8:9" x14ac:dyDescent="0.2">
      <c r="H30885" s="101"/>
      <c r="I30885" s="101"/>
    </row>
    <row r="30886" spans="8:9" x14ac:dyDescent="0.2">
      <c r="H30886" s="101"/>
      <c r="I30886" s="101"/>
    </row>
    <row r="30887" spans="8:9" x14ac:dyDescent="0.2">
      <c r="H30887" s="101"/>
      <c r="I30887" s="101"/>
    </row>
    <row r="30888" spans="8:9" x14ac:dyDescent="0.2">
      <c r="H30888" s="101"/>
      <c r="I30888" s="101"/>
    </row>
    <row r="30889" spans="8:9" x14ac:dyDescent="0.2">
      <c r="H30889" s="101"/>
      <c r="I30889" s="101"/>
    </row>
    <row r="30890" spans="8:9" x14ac:dyDescent="0.2">
      <c r="H30890" s="101"/>
      <c r="I30890" s="101"/>
    </row>
    <row r="30891" spans="8:9" x14ac:dyDescent="0.2">
      <c r="H30891" s="101"/>
      <c r="I30891" s="101"/>
    </row>
    <row r="30892" spans="8:9" x14ac:dyDescent="0.2">
      <c r="H30892" s="101"/>
      <c r="I30892" s="101"/>
    </row>
    <row r="30893" spans="8:9" x14ac:dyDescent="0.2">
      <c r="H30893" s="101"/>
      <c r="I30893" s="101"/>
    </row>
    <row r="30894" spans="8:9" x14ac:dyDescent="0.2">
      <c r="H30894" s="101"/>
      <c r="I30894" s="101"/>
    </row>
    <row r="30895" spans="8:9" x14ac:dyDescent="0.2">
      <c r="H30895" s="101"/>
      <c r="I30895" s="101"/>
    </row>
    <row r="30896" spans="8:9" x14ac:dyDescent="0.2">
      <c r="H30896" s="101"/>
      <c r="I30896" s="101"/>
    </row>
    <row r="30897" spans="8:9" x14ac:dyDescent="0.2">
      <c r="H30897" s="101"/>
      <c r="I30897" s="101"/>
    </row>
    <row r="30898" spans="8:9" x14ac:dyDescent="0.2">
      <c r="H30898" s="101"/>
      <c r="I30898" s="101"/>
    </row>
    <row r="30899" spans="8:9" x14ac:dyDescent="0.2">
      <c r="H30899" s="101"/>
      <c r="I30899" s="101"/>
    </row>
    <row r="30900" spans="8:9" x14ac:dyDescent="0.2">
      <c r="H30900" s="101"/>
      <c r="I30900" s="101"/>
    </row>
    <row r="30901" spans="8:9" x14ac:dyDescent="0.2">
      <c r="H30901" s="101"/>
      <c r="I30901" s="101"/>
    </row>
    <row r="30902" spans="8:9" x14ac:dyDescent="0.2">
      <c r="H30902" s="101"/>
      <c r="I30902" s="101"/>
    </row>
    <row r="30903" spans="8:9" x14ac:dyDescent="0.2">
      <c r="H30903" s="101"/>
      <c r="I30903" s="101"/>
    </row>
    <row r="30904" spans="8:9" x14ac:dyDescent="0.2">
      <c r="H30904" s="101"/>
      <c r="I30904" s="101"/>
    </row>
    <row r="30905" spans="8:9" x14ac:dyDescent="0.2">
      <c r="H30905" s="101"/>
      <c r="I30905" s="101"/>
    </row>
    <row r="30906" spans="8:9" x14ac:dyDescent="0.2">
      <c r="H30906" s="101"/>
      <c r="I30906" s="101"/>
    </row>
    <row r="30907" spans="8:9" x14ac:dyDescent="0.2">
      <c r="H30907" s="101"/>
      <c r="I30907" s="101"/>
    </row>
    <row r="30908" spans="8:9" x14ac:dyDescent="0.2">
      <c r="H30908" s="101"/>
      <c r="I30908" s="101"/>
    </row>
    <row r="30909" spans="8:9" x14ac:dyDescent="0.2">
      <c r="H30909" s="101"/>
      <c r="I30909" s="101"/>
    </row>
    <row r="30910" spans="8:9" x14ac:dyDescent="0.2">
      <c r="H30910" s="101"/>
      <c r="I30910" s="101"/>
    </row>
    <row r="30911" spans="8:9" x14ac:dyDescent="0.2">
      <c r="H30911" s="101"/>
      <c r="I30911" s="101"/>
    </row>
    <row r="30912" spans="8:9" x14ac:dyDescent="0.2">
      <c r="H30912" s="101"/>
      <c r="I30912" s="101"/>
    </row>
    <row r="30913" spans="8:9" x14ac:dyDescent="0.2">
      <c r="H30913" s="101"/>
      <c r="I30913" s="101"/>
    </row>
    <row r="30914" spans="8:9" x14ac:dyDescent="0.2">
      <c r="H30914" s="101"/>
      <c r="I30914" s="101"/>
    </row>
    <row r="30915" spans="8:9" x14ac:dyDescent="0.2">
      <c r="H30915" s="101"/>
      <c r="I30915" s="101"/>
    </row>
    <row r="30916" spans="8:9" x14ac:dyDescent="0.2">
      <c r="H30916" s="101"/>
      <c r="I30916" s="101"/>
    </row>
    <row r="30917" spans="8:9" x14ac:dyDescent="0.2">
      <c r="H30917" s="101"/>
      <c r="I30917" s="101"/>
    </row>
    <row r="30918" spans="8:9" x14ac:dyDescent="0.2">
      <c r="H30918" s="101"/>
      <c r="I30918" s="101"/>
    </row>
    <row r="30919" spans="8:9" x14ac:dyDescent="0.2">
      <c r="H30919" s="101"/>
      <c r="I30919" s="101"/>
    </row>
    <row r="30920" spans="8:9" x14ac:dyDescent="0.2">
      <c r="H30920" s="101"/>
      <c r="I30920" s="101"/>
    </row>
    <row r="30921" spans="8:9" x14ac:dyDescent="0.2">
      <c r="H30921" s="101"/>
      <c r="I30921" s="101"/>
    </row>
    <row r="30922" spans="8:9" x14ac:dyDescent="0.2">
      <c r="H30922" s="101"/>
      <c r="I30922" s="101"/>
    </row>
    <row r="30923" spans="8:9" x14ac:dyDescent="0.2">
      <c r="H30923" s="101"/>
      <c r="I30923" s="101"/>
    </row>
    <row r="30924" spans="8:9" x14ac:dyDescent="0.2">
      <c r="H30924" s="101"/>
      <c r="I30924" s="101"/>
    </row>
    <row r="30925" spans="8:9" x14ac:dyDescent="0.2">
      <c r="H30925" s="101"/>
      <c r="I30925" s="101"/>
    </row>
    <row r="30926" spans="8:9" x14ac:dyDescent="0.2">
      <c r="H30926" s="101"/>
      <c r="I30926" s="101"/>
    </row>
    <row r="30927" spans="8:9" x14ac:dyDescent="0.2">
      <c r="H30927" s="101"/>
      <c r="I30927" s="101"/>
    </row>
    <row r="30928" spans="8:9" x14ac:dyDescent="0.2">
      <c r="H30928" s="101"/>
      <c r="I30928" s="101"/>
    </row>
    <row r="30929" spans="8:9" x14ac:dyDescent="0.2">
      <c r="H30929" s="101"/>
      <c r="I30929" s="101"/>
    </row>
    <row r="30930" spans="8:9" x14ac:dyDescent="0.2">
      <c r="H30930" s="101"/>
      <c r="I30930" s="101"/>
    </row>
    <row r="30931" spans="8:9" x14ac:dyDescent="0.2">
      <c r="H30931" s="101"/>
      <c r="I30931" s="101"/>
    </row>
    <row r="30932" spans="8:9" x14ac:dyDescent="0.2">
      <c r="H30932" s="101"/>
      <c r="I30932" s="101"/>
    </row>
    <row r="30933" spans="8:9" x14ac:dyDescent="0.2">
      <c r="H30933" s="101"/>
      <c r="I30933" s="101"/>
    </row>
    <row r="30934" spans="8:9" x14ac:dyDescent="0.2">
      <c r="H30934" s="101"/>
      <c r="I30934" s="101"/>
    </row>
    <row r="30935" spans="8:9" x14ac:dyDescent="0.2">
      <c r="H30935" s="101"/>
      <c r="I30935" s="101"/>
    </row>
    <row r="30936" spans="8:9" x14ac:dyDescent="0.2">
      <c r="H30936" s="101"/>
      <c r="I30936" s="101"/>
    </row>
    <row r="30937" spans="8:9" x14ac:dyDescent="0.2">
      <c r="H30937" s="101"/>
      <c r="I30937" s="101"/>
    </row>
    <row r="30938" spans="8:9" x14ac:dyDescent="0.2">
      <c r="H30938" s="101"/>
      <c r="I30938" s="101"/>
    </row>
    <row r="30939" spans="8:9" x14ac:dyDescent="0.2">
      <c r="H30939" s="101"/>
      <c r="I30939" s="101"/>
    </row>
    <row r="30940" spans="8:9" x14ac:dyDescent="0.2">
      <c r="H30940" s="101"/>
      <c r="I30940" s="101"/>
    </row>
    <row r="30941" spans="8:9" x14ac:dyDescent="0.2">
      <c r="H30941" s="101"/>
      <c r="I30941" s="101"/>
    </row>
    <row r="30942" spans="8:9" x14ac:dyDescent="0.2">
      <c r="H30942" s="101"/>
      <c r="I30942" s="101"/>
    </row>
    <row r="30943" spans="8:9" x14ac:dyDescent="0.2">
      <c r="H30943" s="101"/>
      <c r="I30943" s="101"/>
    </row>
    <row r="30944" spans="8:9" x14ac:dyDescent="0.2">
      <c r="H30944" s="101"/>
      <c r="I30944" s="101"/>
    </row>
    <row r="30945" spans="8:9" x14ac:dyDescent="0.2">
      <c r="H30945" s="101"/>
      <c r="I30945" s="101"/>
    </row>
    <row r="30946" spans="8:9" x14ac:dyDescent="0.2">
      <c r="H30946" s="101"/>
      <c r="I30946" s="101"/>
    </row>
    <row r="30947" spans="8:9" x14ac:dyDescent="0.2">
      <c r="H30947" s="101"/>
      <c r="I30947" s="101"/>
    </row>
    <row r="30948" spans="8:9" x14ac:dyDescent="0.2">
      <c r="H30948" s="101"/>
      <c r="I30948" s="101"/>
    </row>
    <row r="30949" spans="8:9" x14ac:dyDescent="0.2">
      <c r="H30949" s="101"/>
      <c r="I30949" s="101"/>
    </row>
    <row r="30950" spans="8:9" x14ac:dyDescent="0.2">
      <c r="H30950" s="101"/>
      <c r="I30950" s="101"/>
    </row>
    <row r="30951" spans="8:9" x14ac:dyDescent="0.2">
      <c r="H30951" s="101"/>
      <c r="I30951" s="101"/>
    </row>
    <row r="30952" spans="8:9" x14ac:dyDescent="0.2">
      <c r="H30952" s="101"/>
      <c r="I30952" s="101"/>
    </row>
    <row r="30953" spans="8:9" x14ac:dyDescent="0.2">
      <c r="H30953" s="101"/>
      <c r="I30953" s="101"/>
    </row>
    <row r="30954" spans="8:9" x14ac:dyDescent="0.2">
      <c r="H30954" s="101"/>
      <c r="I30954" s="101"/>
    </row>
    <row r="30955" spans="8:9" x14ac:dyDescent="0.2">
      <c r="H30955" s="101"/>
      <c r="I30955" s="101"/>
    </row>
    <row r="30956" spans="8:9" x14ac:dyDescent="0.2">
      <c r="H30956" s="101"/>
      <c r="I30956" s="101"/>
    </row>
    <row r="30957" spans="8:9" x14ac:dyDescent="0.2">
      <c r="H30957" s="101"/>
      <c r="I30957" s="101"/>
    </row>
    <row r="30958" spans="8:9" x14ac:dyDescent="0.2">
      <c r="H30958" s="101"/>
      <c r="I30958" s="101"/>
    </row>
    <row r="30959" spans="8:9" x14ac:dyDescent="0.2">
      <c r="H30959" s="101"/>
      <c r="I30959" s="101"/>
    </row>
    <row r="30960" spans="8:9" x14ac:dyDescent="0.2">
      <c r="H30960" s="101"/>
      <c r="I30960" s="101"/>
    </row>
    <row r="30961" spans="8:9" x14ac:dyDescent="0.2">
      <c r="H30961" s="101"/>
      <c r="I30961" s="101"/>
    </row>
    <row r="30962" spans="8:9" x14ac:dyDescent="0.2">
      <c r="H30962" s="101"/>
      <c r="I30962" s="101"/>
    </row>
    <row r="30963" spans="8:9" x14ac:dyDescent="0.2">
      <c r="H30963" s="101"/>
      <c r="I30963" s="101"/>
    </row>
    <row r="30964" spans="8:9" x14ac:dyDescent="0.2">
      <c r="H30964" s="101"/>
      <c r="I30964" s="101"/>
    </row>
    <row r="30965" spans="8:9" x14ac:dyDescent="0.2">
      <c r="H30965" s="101"/>
      <c r="I30965" s="101"/>
    </row>
    <row r="30966" spans="8:9" x14ac:dyDescent="0.2">
      <c r="H30966" s="101"/>
      <c r="I30966" s="101"/>
    </row>
    <row r="30967" spans="8:9" x14ac:dyDescent="0.2">
      <c r="H30967" s="101"/>
      <c r="I30967" s="101"/>
    </row>
    <row r="30968" spans="8:9" x14ac:dyDescent="0.2">
      <c r="H30968" s="101"/>
      <c r="I30968" s="101"/>
    </row>
    <row r="30969" spans="8:9" x14ac:dyDescent="0.2">
      <c r="H30969" s="101"/>
      <c r="I30969" s="101"/>
    </row>
    <row r="30970" spans="8:9" x14ac:dyDescent="0.2">
      <c r="H30970" s="101"/>
      <c r="I30970" s="101"/>
    </row>
    <row r="30971" spans="8:9" x14ac:dyDescent="0.2">
      <c r="H30971" s="101"/>
      <c r="I30971" s="101"/>
    </row>
    <row r="30972" spans="8:9" x14ac:dyDescent="0.2">
      <c r="H30972" s="101"/>
      <c r="I30972" s="101"/>
    </row>
    <row r="30973" spans="8:9" x14ac:dyDescent="0.2">
      <c r="H30973" s="101"/>
      <c r="I30973" s="101"/>
    </row>
    <row r="30974" spans="8:9" x14ac:dyDescent="0.2">
      <c r="H30974" s="101"/>
      <c r="I30974" s="101"/>
    </row>
    <row r="30975" spans="8:9" x14ac:dyDescent="0.2">
      <c r="H30975" s="101"/>
      <c r="I30975" s="101"/>
    </row>
    <row r="30976" spans="8:9" x14ac:dyDescent="0.2">
      <c r="H30976" s="101"/>
      <c r="I30976" s="101"/>
    </row>
    <row r="30977" spans="8:9" x14ac:dyDescent="0.2">
      <c r="H30977" s="101"/>
      <c r="I30977" s="101"/>
    </row>
    <row r="30978" spans="8:9" x14ac:dyDescent="0.2">
      <c r="H30978" s="101"/>
      <c r="I30978" s="101"/>
    </row>
    <row r="30979" spans="8:9" x14ac:dyDescent="0.2">
      <c r="H30979" s="101"/>
      <c r="I30979" s="101"/>
    </row>
    <row r="30980" spans="8:9" x14ac:dyDescent="0.2">
      <c r="H30980" s="101"/>
      <c r="I30980" s="101"/>
    </row>
    <row r="30981" spans="8:9" x14ac:dyDescent="0.2">
      <c r="H30981" s="101"/>
      <c r="I30981" s="101"/>
    </row>
    <row r="30982" spans="8:9" x14ac:dyDescent="0.2">
      <c r="H30982" s="101"/>
      <c r="I30982" s="101"/>
    </row>
    <row r="30983" spans="8:9" x14ac:dyDescent="0.2">
      <c r="H30983" s="101"/>
      <c r="I30983" s="101"/>
    </row>
    <row r="30984" spans="8:9" x14ac:dyDescent="0.2">
      <c r="H30984" s="101"/>
      <c r="I30984" s="101"/>
    </row>
    <row r="30985" spans="8:9" x14ac:dyDescent="0.2">
      <c r="H30985" s="101"/>
      <c r="I30985" s="101"/>
    </row>
    <row r="30986" spans="8:9" x14ac:dyDescent="0.2">
      <c r="H30986" s="101"/>
      <c r="I30986" s="101"/>
    </row>
    <row r="30987" spans="8:9" x14ac:dyDescent="0.2">
      <c r="H30987" s="101"/>
      <c r="I30987" s="101"/>
    </row>
    <row r="30988" spans="8:9" x14ac:dyDescent="0.2">
      <c r="H30988" s="101"/>
      <c r="I30988" s="101"/>
    </row>
    <row r="30989" spans="8:9" x14ac:dyDescent="0.2">
      <c r="H30989" s="101"/>
      <c r="I30989" s="101"/>
    </row>
    <row r="30990" spans="8:9" x14ac:dyDescent="0.2">
      <c r="H30990" s="101"/>
      <c r="I30990" s="101"/>
    </row>
    <row r="30991" spans="8:9" x14ac:dyDescent="0.2">
      <c r="H30991" s="101"/>
      <c r="I30991" s="101"/>
    </row>
    <row r="30992" spans="8:9" x14ac:dyDescent="0.2">
      <c r="H30992" s="101"/>
      <c r="I30992" s="101"/>
    </row>
    <row r="30993" spans="8:9" x14ac:dyDescent="0.2">
      <c r="H30993" s="101"/>
      <c r="I30993" s="101"/>
    </row>
    <row r="30994" spans="8:9" x14ac:dyDescent="0.2">
      <c r="H30994" s="101"/>
      <c r="I30994" s="101"/>
    </row>
    <row r="30995" spans="8:9" x14ac:dyDescent="0.2">
      <c r="H30995" s="101"/>
      <c r="I30995" s="101"/>
    </row>
    <row r="30996" spans="8:9" x14ac:dyDescent="0.2">
      <c r="H30996" s="101"/>
      <c r="I30996" s="101"/>
    </row>
    <row r="30997" spans="8:9" x14ac:dyDescent="0.2">
      <c r="H30997" s="101"/>
      <c r="I30997" s="101"/>
    </row>
    <row r="30998" spans="8:9" x14ac:dyDescent="0.2">
      <c r="H30998" s="101"/>
      <c r="I30998" s="101"/>
    </row>
    <row r="30999" spans="8:9" x14ac:dyDescent="0.2">
      <c r="H30999" s="101"/>
      <c r="I30999" s="101"/>
    </row>
    <row r="31000" spans="8:9" x14ac:dyDescent="0.2">
      <c r="H31000" s="101"/>
      <c r="I31000" s="101"/>
    </row>
    <row r="31001" spans="8:9" x14ac:dyDescent="0.2">
      <c r="H31001" s="101"/>
      <c r="I31001" s="101"/>
    </row>
    <row r="31002" spans="8:9" x14ac:dyDescent="0.2">
      <c r="H31002" s="101"/>
      <c r="I31002" s="101"/>
    </row>
    <row r="31003" spans="8:9" x14ac:dyDescent="0.2">
      <c r="H31003" s="101"/>
      <c r="I31003" s="101"/>
    </row>
    <row r="31004" spans="8:9" x14ac:dyDescent="0.2">
      <c r="H31004" s="101"/>
      <c r="I31004" s="101"/>
    </row>
    <row r="31005" spans="8:9" x14ac:dyDescent="0.2">
      <c r="H31005" s="101"/>
      <c r="I31005" s="101"/>
    </row>
    <row r="31006" spans="8:9" x14ac:dyDescent="0.2">
      <c r="H31006" s="101"/>
      <c r="I31006" s="101"/>
    </row>
    <row r="31007" spans="8:9" x14ac:dyDescent="0.2">
      <c r="H31007" s="101"/>
      <c r="I31007" s="101"/>
    </row>
    <row r="31008" spans="8:9" x14ac:dyDescent="0.2">
      <c r="H31008" s="101"/>
      <c r="I31008" s="101"/>
    </row>
    <row r="31009" spans="8:9" x14ac:dyDescent="0.2">
      <c r="H31009" s="101"/>
      <c r="I31009" s="101"/>
    </row>
    <row r="31010" spans="8:9" x14ac:dyDescent="0.2">
      <c r="H31010" s="101"/>
      <c r="I31010" s="101"/>
    </row>
    <row r="31011" spans="8:9" x14ac:dyDescent="0.2">
      <c r="H31011" s="101"/>
      <c r="I31011" s="101"/>
    </row>
    <row r="31012" spans="8:9" x14ac:dyDescent="0.2">
      <c r="H31012" s="101"/>
      <c r="I31012" s="101"/>
    </row>
    <row r="31013" spans="8:9" x14ac:dyDescent="0.2">
      <c r="H31013" s="101"/>
      <c r="I31013" s="101"/>
    </row>
    <row r="31014" spans="8:9" x14ac:dyDescent="0.2">
      <c r="H31014" s="101"/>
      <c r="I31014" s="101"/>
    </row>
    <row r="31015" spans="8:9" x14ac:dyDescent="0.2">
      <c r="H31015" s="101"/>
      <c r="I31015" s="101"/>
    </row>
    <row r="31016" spans="8:9" x14ac:dyDescent="0.2">
      <c r="H31016" s="101"/>
      <c r="I31016" s="101"/>
    </row>
    <row r="31017" spans="8:9" x14ac:dyDescent="0.2">
      <c r="H31017" s="101"/>
      <c r="I31017" s="101"/>
    </row>
    <row r="31018" spans="8:9" x14ac:dyDescent="0.2">
      <c r="H31018" s="101"/>
      <c r="I31018" s="101"/>
    </row>
    <row r="31019" spans="8:9" x14ac:dyDescent="0.2">
      <c r="H31019" s="101"/>
      <c r="I31019" s="101"/>
    </row>
    <row r="31020" spans="8:9" x14ac:dyDescent="0.2">
      <c r="H31020" s="101"/>
      <c r="I31020" s="101"/>
    </row>
    <row r="31021" spans="8:9" x14ac:dyDescent="0.2">
      <c r="H31021" s="101"/>
      <c r="I31021" s="101"/>
    </row>
    <row r="31022" spans="8:9" x14ac:dyDescent="0.2">
      <c r="H31022" s="101"/>
      <c r="I31022" s="101"/>
    </row>
    <row r="31023" spans="8:9" x14ac:dyDescent="0.2">
      <c r="H31023" s="101"/>
      <c r="I31023" s="101"/>
    </row>
    <row r="31024" spans="8:9" x14ac:dyDescent="0.2">
      <c r="H31024" s="101"/>
      <c r="I31024" s="101"/>
    </row>
    <row r="31025" spans="8:9" x14ac:dyDescent="0.2">
      <c r="H31025" s="101"/>
      <c r="I31025" s="101"/>
    </row>
    <row r="31026" spans="8:9" x14ac:dyDescent="0.2">
      <c r="H31026" s="101"/>
      <c r="I31026" s="101"/>
    </row>
    <row r="31027" spans="8:9" x14ac:dyDescent="0.2">
      <c r="H31027" s="101"/>
      <c r="I31027" s="101"/>
    </row>
    <row r="31028" spans="8:9" x14ac:dyDescent="0.2">
      <c r="H31028" s="101"/>
      <c r="I31028" s="101"/>
    </row>
    <row r="31029" spans="8:9" x14ac:dyDescent="0.2">
      <c r="H31029" s="101"/>
      <c r="I31029" s="101"/>
    </row>
    <row r="31030" spans="8:9" x14ac:dyDescent="0.2">
      <c r="H31030" s="101"/>
      <c r="I31030" s="101"/>
    </row>
    <row r="31031" spans="8:9" x14ac:dyDescent="0.2">
      <c r="H31031" s="101"/>
      <c r="I31031" s="101"/>
    </row>
    <row r="31032" spans="8:9" x14ac:dyDescent="0.2">
      <c r="H31032" s="101"/>
      <c r="I31032" s="101"/>
    </row>
    <row r="31033" spans="8:9" x14ac:dyDescent="0.2">
      <c r="H31033" s="101"/>
      <c r="I31033" s="101"/>
    </row>
    <row r="31034" spans="8:9" x14ac:dyDescent="0.2">
      <c r="H31034" s="101"/>
      <c r="I31034" s="101"/>
    </row>
    <row r="31035" spans="8:9" x14ac:dyDescent="0.2">
      <c r="H31035" s="101"/>
      <c r="I31035" s="101"/>
    </row>
    <row r="31036" spans="8:9" x14ac:dyDescent="0.2">
      <c r="H31036" s="101"/>
      <c r="I31036" s="101"/>
    </row>
    <row r="31037" spans="8:9" x14ac:dyDescent="0.2">
      <c r="H31037" s="101"/>
      <c r="I31037" s="101"/>
    </row>
    <row r="31038" spans="8:9" x14ac:dyDescent="0.2">
      <c r="H31038" s="101"/>
      <c r="I31038" s="101"/>
    </row>
    <row r="31039" spans="8:9" x14ac:dyDescent="0.2">
      <c r="H31039" s="101"/>
      <c r="I31039" s="101"/>
    </row>
    <row r="31040" spans="8:9" x14ac:dyDescent="0.2">
      <c r="H31040" s="101"/>
      <c r="I31040" s="101"/>
    </row>
    <row r="31041" spans="8:9" x14ac:dyDescent="0.2">
      <c r="H31041" s="101"/>
      <c r="I31041" s="101"/>
    </row>
    <row r="31042" spans="8:9" x14ac:dyDescent="0.2">
      <c r="H31042" s="101"/>
      <c r="I31042" s="101"/>
    </row>
    <row r="31043" spans="8:9" x14ac:dyDescent="0.2">
      <c r="H31043" s="101"/>
      <c r="I31043" s="101"/>
    </row>
    <row r="31044" spans="8:9" x14ac:dyDescent="0.2">
      <c r="H31044" s="101"/>
      <c r="I31044" s="101"/>
    </row>
    <row r="31045" spans="8:9" x14ac:dyDescent="0.2">
      <c r="H31045" s="101"/>
      <c r="I31045" s="101"/>
    </row>
    <row r="31046" spans="8:9" x14ac:dyDescent="0.2">
      <c r="H31046" s="101"/>
      <c r="I31046" s="101"/>
    </row>
    <row r="31047" spans="8:9" x14ac:dyDescent="0.2">
      <c r="H31047" s="101"/>
      <c r="I31047" s="101"/>
    </row>
    <row r="31048" spans="8:9" x14ac:dyDescent="0.2">
      <c r="H31048" s="101"/>
      <c r="I31048" s="101"/>
    </row>
    <row r="31049" spans="8:9" x14ac:dyDescent="0.2">
      <c r="H31049" s="101"/>
      <c r="I31049" s="101"/>
    </row>
    <row r="31050" spans="8:9" x14ac:dyDescent="0.2">
      <c r="H31050" s="101"/>
      <c r="I31050" s="101"/>
    </row>
    <row r="31051" spans="8:9" x14ac:dyDescent="0.2">
      <c r="H31051" s="101"/>
      <c r="I31051" s="101"/>
    </row>
    <row r="31052" spans="8:9" x14ac:dyDescent="0.2">
      <c r="H31052" s="101"/>
      <c r="I31052" s="101"/>
    </row>
    <row r="31053" spans="8:9" x14ac:dyDescent="0.2">
      <c r="H31053" s="101"/>
      <c r="I31053" s="101"/>
    </row>
    <row r="31054" spans="8:9" x14ac:dyDescent="0.2">
      <c r="H31054" s="101"/>
      <c r="I31054" s="101"/>
    </row>
    <row r="31055" spans="8:9" x14ac:dyDescent="0.2">
      <c r="H31055" s="101"/>
      <c r="I31055" s="101"/>
    </row>
    <row r="31056" spans="8:9" x14ac:dyDescent="0.2">
      <c r="H31056" s="101"/>
      <c r="I31056" s="101"/>
    </row>
    <row r="31057" spans="8:9" x14ac:dyDescent="0.2">
      <c r="H31057" s="101"/>
      <c r="I31057" s="101"/>
    </row>
    <row r="31058" spans="8:9" x14ac:dyDescent="0.2">
      <c r="H31058" s="101"/>
      <c r="I31058" s="101"/>
    </row>
    <row r="31059" spans="8:9" x14ac:dyDescent="0.2">
      <c r="H31059" s="101"/>
      <c r="I31059" s="101"/>
    </row>
    <row r="31060" spans="8:9" x14ac:dyDescent="0.2">
      <c r="H31060" s="101"/>
      <c r="I31060" s="101"/>
    </row>
    <row r="31061" spans="8:9" x14ac:dyDescent="0.2">
      <c r="H31061" s="101"/>
      <c r="I31061" s="101"/>
    </row>
    <row r="31062" spans="8:9" x14ac:dyDescent="0.2">
      <c r="H31062" s="101"/>
      <c r="I31062" s="101"/>
    </row>
    <row r="31063" spans="8:9" x14ac:dyDescent="0.2">
      <c r="H31063" s="101"/>
      <c r="I31063" s="101"/>
    </row>
    <row r="31064" spans="8:9" x14ac:dyDescent="0.2">
      <c r="H31064" s="101"/>
      <c r="I31064" s="101"/>
    </row>
    <row r="31065" spans="8:9" x14ac:dyDescent="0.2">
      <c r="H31065" s="101"/>
      <c r="I31065" s="101"/>
    </row>
    <row r="31066" spans="8:9" x14ac:dyDescent="0.2">
      <c r="H31066" s="101"/>
      <c r="I31066" s="101"/>
    </row>
    <row r="31067" spans="8:9" x14ac:dyDescent="0.2">
      <c r="H31067" s="101"/>
      <c r="I31067" s="101"/>
    </row>
    <row r="31068" spans="8:9" x14ac:dyDescent="0.2">
      <c r="H31068" s="101"/>
      <c r="I31068" s="101"/>
    </row>
    <row r="31069" spans="8:9" x14ac:dyDescent="0.2">
      <c r="H31069" s="101"/>
      <c r="I31069" s="101"/>
    </row>
    <row r="31070" spans="8:9" x14ac:dyDescent="0.2">
      <c r="H31070" s="101"/>
      <c r="I31070" s="101"/>
    </row>
    <row r="31071" spans="8:9" x14ac:dyDescent="0.2">
      <c r="H31071" s="101"/>
      <c r="I31071" s="101"/>
    </row>
    <row r="31072" spans="8:9" x14ac:dyDescent="0.2">
      <c r="H31072" s="101"/>
      <c r="I31072" s="101"/>
    </row>
    <row r="31073" spans="8:9" x14ac:dyDescent="0.2">
      <c r="H31073" s="101"/>
      <c r="I31073" s="101"/>
    </row>
    <row r="31074" spans="8:9" x14ac:dyDescent="0.2">
      <c r="H31074" s="101"/>
      <c r="I31074" s="101"/>
    </row>
    <row r="31075" spans="8:9" x14ac:dyDescent="0.2">
      <c r="H31075" s="101"/>
      <c r="I31075" s="101"/>
    </row>
    <row r="31076" spans="8:9" x14ac:dyDescent="0.2">
      <c r="H31076" s="101"/>
      <c r="I31076" s="101"/>
    </row>
    <row r="31077" spans="8:9" x14ac:dyDescent="0.2">
      <c r="H31077" s="101"/>
      <c r="I31077" s="101"/>
    </row>
    <row r="31078" spans="8:9" x14ac:dyDescent="0.2">
      <c r="H31078" s="101"/>
      <c r="I31078" s="101"/>
    </row>
    <row r="31079" spans="8:9" x14ac:dyDescent="0.2">
      <c r="H31079" s="101"/>
      <c r="I31079" s="101"/>
    </row>
    <row r="31080" spans="8:9" x14ac:dyDescent="0.2">
      <c r="H31080" s="101"/>
      <c r="I31080" s="101"/>
    </row>
    <row r="31081" spans="8:9" x14ac:dyDescent="0.2">
      <c r="H31081" s="101"/>
      <c r="I31081" s="101"/>
    </row>
    <row r="31082" spans="8:9" x14ac:dyDescent="0.2">
      <c r="H31082" s="101"/>
      <c r="I31082" s="101"/>
    </row>
    <row r="31083" spans="8:9" x14ac:dyDescent="0.2">
      <c r="H31083" s="101"/>
      <c r="I31083" s="101"/>
    </row>
    <row r="31084" spans="8:9" x14ac:dyDescent="0.2">
      <c r="H31084" s="101"/>
      <c r="I31084" s="101"/>
    </row>
    <row r="31085" spans="8:9" x14ac:dyDescent="0.2">
      <c r="H31085" s="101"/>
      <c r="I31085" s="101"/>
    </row>
    <row r="31086" spans="8:9" x14ac:dyDescent="0.2">
      <c r="H31086" s="101"/>
      <c r="I31086" s="101"/>
    </row>
    <row r="31087" spans="8:9" x14ac:dyDescent="0.2">
      <c r="H31087" s="101"/>
      <c r="I31087" s="101"/>
    </row>
    <row r="31088" spans="8:9" x14ac:dyDescent="0.2">
      <c r="H31088" s="101"/>
      <c r="I31088" s="101"/>
    </row>
    <row r="31089" spans="8:9" x14ac:dyDescent="0.2">
      <c r="H31089" s="101"/>
      <c r="I31089" s="101"/>
    </row>
    <row r="31090" spans="8:9" x14ac:dyDescent="0.2">
      <c r="H31090" s="101"/>
      <c r="I31090" s="101"/>
    </row>
    <row r="31091" spans="8:9" x14ac:dyDescent="0.2">
      <c r="H31091" s="101"/>
      <c r="I31091" s="101"/>
    </row>
    <row r="31092" spans="8:9" x14ac:dyDescent="0.2">
      <c r="H31092" s="101"/>
      <c r="I31092" s="101"/>
    </row>
    <row r="31093" spans="8:9" x14ac:dyDescent="0.2">
      <c r="H31093" s="101"/>
      <c r="I31093" s="101"/>
    </row>
    <row r="31094" spans="8:9" x14ac:dyDescent="0.2">
      <c r="H31094" s="101"/>
      <c r="I31094" s="101"/>
    </row>
    <row r="31095" spans="8:9" x14ac:dyDescent="0.2">
      <c r="H31095" s="101"/>
      <c r="I31095" s="101"/>
    </row>
    <row r="31096" spans="8:9" x14ac:dyDescent="0.2">
      <c r="H31096" s="101"/>
      <c r="I31096" s="101"/>
    </row>
    <row r="31097" spans="8:9" x14ac:dyDescent="0.2">
      <c r="H31097" s="101"/>
      <c r="I31097" s="101"/>
    </row>
    <row r="31098" spans="8:9" x14ac:dyDescent="0.2">
      <c r="H31098" s="101"/>
      <c r="I31098" s="101"/>
    </row>
    <row r="31099" spans="8:9" x14ac:dyDescent="0.2">
      <c r="H31099" s="101"/>
      <c r="I31099" s="101"/>
    </row>
    <row r="31100" spans="8:9" x14ac:dyDescent="0.2">
      <c r="H31100" s="101"/>
      <c r="I31100" s="101"/>
    </row>
    <row r="31101" spans="8:9" x14ac:dyDescent="0.2">
      <c r="H31101" s="101"/>
      <c r="I31101" s="101"/>
    </row>
    <row r="31102" spans="8:9" x14ac:dyDescent="0.2">
      <c r="H31102" s="101"/>
      <c r="I31102" s="101"/>
    </row>
    <row r="31103" spans="8:9" x14ac:dyDescent="0.2">
      <c r="H31103" s="101"/>
      <c r="I31103" s="101"/>
    </row>
    <row r="31104" spans="8:9" x14ac:dyDescent="0.2">
      <c r="H31104" s="101"/>
      <c r="I31104" s="101"/>
    </row>
    <row r="31105" spans="8:9" x14ac:dyDescent="0.2">
      <c r="H31105" s="101"/>
      <c r="I31105" s="101"/>
    </row>
    <row r="31106" spans="8:9" x14ac:dyDescent="0.2">
      <c r="H31106" s="101"/>
      <c r="I31106" s="101"/>
    </row>
    <row r="31107" spans="8:9" x14ac:dyDescent="0.2">
      <c r="H31107" s="101"/>
      <c r="I31107" s="101"/>
    </row>
    <row r="31108" spans="8:9" x14ac:dyDescent="0.2">
      <c r="H31108" s="101"/>
      <c r="I31108" s="101"/>
    </row>
    <row r="31109" spans="8:9" x14ac:dyDescent="0.2">
      <c r="H31109" s="101"/>
      <c r="I31109" s="101"/>
    </row>
    <row r="31110" spans="8:9" x14ac:dyDescent="0.2">
      <c r="H31110" s="101"/>
      <c r="I31110" s="101"/>
    </row>
    <row r="31111" spans="8:9" x14ac:dyDescent="0.2">
      <c r="H31111" s="101"/>
      <c r="I31111" s="101"/>
    </row>
    <row r="31112" spans="8:9" x14ac:dyDescent="0.2">
      <c r="H31112" s="101"/>
      <c r="I31112" s="101"/>
    </row>
    <row r="31113" spans="8:9" x14ac:dyDescent="0.2">
      <c r="H31113" s="101"/>
      <c r="I31113" s="101"/>
    </row>
    <row r="31114" spans="8:9" x14ac:dyDescent="0.2">
      <c r="H31114" s="101"/>
      <c r="I31114" s="101"/>
    </row>
    <row r="31115" spans="8:9" x14ac:dyDescent="0.2">
      <c r="H31115" s="101"/>
      <c r="I31115" s="101"/>
    </row>
    <row r="31116" spans="8:9" x14ac:dyDescent="0.2">
      <c r="H31116" s="101"/>
      <c r="I31116" s="101"/>
    </row>
    <row r="31117" spans="8:9" x14ac:dyDescent="0.2">
      <c r="H31117" s="101"/>
      <c r="I31117" s="101"/>
    </row>
    <row r="31118" spans="8:9" x14ac:dyDescent="0.2">
      <c r="H31118" s="101"/>
      <c r="I31118" s="101"/>
    </row>
    <row r="31119" spans="8:9" x14ac:dyDescent="0.2">
      <c r="H31119" s="101"/>
      <c r="I31119" s="101"/>
    </row>
    <row r="31120" spans="8:9" x14ac:dyDescent="0.2">
      <c r="H31120" s="101"/>
      <c r="I31120" s="101"/>
    </row>
    <row r="31121" spans="8:9" x14ac:dyDescent="0.2">
      <c r="H31121" s="101"/>
      <c r="I31121" s="101"/>
    </row>
    <row r="31122" spans="8:9" x14ac:dyDescent="0.2">
      <c r="H31122" s="101"/>
      <c r="I31122" s="101"/>
    </row>
    <row r="31123" spans="8:9" x14ac:dyDescent="0.2">
      <c r="H31123" s="101"/>
      <c r="I31123" s="101"/>
    </row>
    <row r="31124" spans="8:9" x14ac:dyDescent="0.2">
      <c r="H31124" s="101"/>
      <c r="I31124" s="101"/>
    </row>
    <row r="31125" spans="8:9" x14ac:dyDescent="0.2">
      <c r="H31125" s="101"/>
      <c r="I31125" s="101"/>
    </row>
    <row r="31126" spans="8:9" x14ac:dyDescent="0.2">
      <c r="H31126" s="101"/>
      <c r="I31126" s="101"/>
    </row>
    <row r="31127" spans="8:9" x14ac:dyDescent="0.2">
      <c r="H31127" s="101"/>
      <c r="I31127" s="101"/>
    </row>
    <row r="31128" spans="8:9" x14ac:dyDescent="0.2">
      <c r="H31128" s="101"/>
      <c r="I31128" s="101"/>
    </row>
    <row r="31129" spans="8:9" x14ac:dyDescent="0.2">
      <c r="H31129" s="101"/>
      <c r="I31129" s="101"/>
    </row>
    <row r="31130" spans="8:9" x14ac:dyDescent="0.2">
      <c r="H31130" s="101"/>
      <c r="I31130" s="101"/>
    </row>
    <row r="31131" spans="8:9" x14ac:dyDescent="0.2">
      <c r="H31131" s="101"/>
      <c r="I31131" s="101"/>
    </row>
    <row r="31132" spans="8:9" x14ac:dyDescent="0.2">
      <c r="H31132" s="101"/>
      <c r="I31132" s="101"/>
    </row>
    <row r="31133" spans="8:9" x14ac:dyDescent="0.2">
      <c r="H31133" s="101"/>
      <c r="I31133" s="101"/>
    </row>
    <row r="31134" spans="8:9" x14ac:dyDescent="0.2">
      <c r="H31134" s="101"/>
      <c r="I31134" s="101"/>
    </row>
    <row r="31135" spans="8:9" x14ac:dyDescent="0.2">
      <c r="H31135" s="101"/>
      <c r="I31135" s="101"/>
    </row>
    <row r="31136" spans="8:9" x14ac:dyDescent="0.2">
      <c r="H31136" s="101"/>
      <c r="I31136" s="101"/>
    </row>
    <row r="31137" spans="8:9" x14ac:dyDescent="0.2">
      <c r="H31137" s="101"/>
      <c r="I31137" s="101"/>
    </row>
    <row r="31138" spans="8:9" x14ac:dyDescent="0.2">
      <c r="H31138" s="101"/>
      <c r="I31138" s="101"/>
    </row>
    <row r="31139" spans="8:9" x14ac:dyDescent="0.2">
      <c r="H31139" s="101"/>
      <c r="I31139" s="101"/>
    </row>
    <row r="31140" spans="8:9" x14ac:dyDescent="0.2">
      <c r="H31140" s="101"/>
      <c r="I31140" s="101"/>
    </row>
    <row r="31141" spans="8:9" x14ac:dyDescent="0.2">
      <c r="H31141" s="101"/>
      <c r="I31141" s="101"/>
    </row>
    <row r="31142" spans="8:9" x14ac:dyDescent="0.2">
      <c r="H31142" s="101"/>
      <c r="I31142" s="101"/>
    </row>
    <row r="31143" spans="8:9" x14ac:dyDescent="0.2">
      <c r="H31143" s="101"/>
      <c r="I31143" s="101"/>
    </row>
    <row r="31144" spans="8:9" x14ac:dyDescent="0.2">
      <c r="H31144" s="101"/>
      <c r="I31144" s="101"/>
    </row>
    <row r="31145" spans="8:9" x14ac:dyDescent="0.2">
      <c r="H31145" s="101"/>
      <c r="I31145" s="101"/>
    </row>
    <row r="31146" spans="8:9" x14ac:dyDescent="0.2">
      <c r="H31146" s="101"/>
      <c r="I31146" s="101"/>
    </row>
    <row r="31147" spans="8:9" x14ac:dyDescent="0.2">
      <c r="H31147" s="101"/>
      <c r="I31147" s="101"/>
    </row>
    <row r="31148" spans="8:9" x14ac:dyDescent="0.2">
      <c r="H31148" s="101"/>
      <c r="I31148" s="101"/>
    </row>
    <row r="31149" spans="8:9" x14ac:dyDescent="0.2">
      <c r="H31149" s="101"/>
      <c r="I31149" s="101"/>
    </row>
    <row r="31150" spans="8:9" x14ac:dyDescent="0.2">
      <c r="H31150" s="101"/>
      <c r="I31150" s="101"/>
    </row>
    <row r="31151" spans="8:9" x14ac:dyDescent="0.2">
      <c r="H31151" s="101"/>
      <c r="I31151" s="101"/>
    </row>
    <row r="31152" spans="8:9" x14ac:dyDescent="0.2">
      <c r="H31152" s="101"/>
      <c r="I31152" s="101"/>
    </row>
    <row r="31153" spans="8:9" x14ac:dyDescent="0.2">
      <c r="H31153" s="101"/>
      <c r="I31153" s="101"/>
    </row>
    <row r="31154" spans="8:9" x14ac:dyDescent="0.2">
      <c r="H31154" s="101"/>
      <c r="I31154" s="101"/>
    </row>
    <row r="31155" spans="8:9" x14ac:dyDescent="0.2">
      <c r="H31155" s="101"/>
      <c r="I31155" s="101"/>
    </row>
    <row r="31156" spans="8:9" x14ac:dyDescent="0.2">
      <c r="H31156" s="101"/>
      <c r="I31156" s="101"/>
    </row>
    <row r="31157" spans="8:9" x14ac:dyDescent="0.2">
      <c r="H31157" s="101"/>
      <c r="I31157" s="101"/>
    </row>
    <row r="31158" spans="8:9" x14ac:dyDescent="0.2">
      <c r="H31158" s="101"/>
      <c r="I31158" s="101"/>
    </row>
    <row r="31159" spans="8:9" x14ac:dyDescent="0.2">
      <c r="H31159" s="101"/>
      <c r="I31159" s="101"/>
    </row>
    <row r="31160" spans="8:9" x14ac:dyDescent="0.2">
      <c r="H31160" s="101"/>
      <c r="I31160" s="101"/>
    </row>
    <row r="31161" spans="8:9" x14ac:dyDescent="0.2">
      <c r="H31161" s="101"/>
      <c r="I31161" s="101"/>
    </row>
    <row r="31162" spans="8:9" x14ac:dyDescent="0.2">
      <c r="H31162" s="101"/>
      <c r="I31162" s="101"/>
    </row>
    <row r="31163" spans="8:9" x14ac:dyDescent="0.2">
      <c r="H31163" s="101"/>
      <c r="I31163" s="101"/>
    </row>
    <row r="31164" spans="8:9" x14ac:dyDescent="0.2">
      <c r="H31164" s="101"/>
      <c r="I31164" s="101"/>
    </row>
    <row r="31165" spans="8:9" x14ac:dyDescent="0.2">
      <c r="H31165" s="101"/>
      <c r="I31165" s="101"/>
    </row>
    <row r="31166" spans="8:9" x14ac:dyDescent="0.2">
      <c r="H31166" s="101"/>
      <c r="I31166" s="101"/>
    </row>
    <row r="31167" spans="8:9" x14ac:dyDescent="0.2">
      <c r="H31167" s="101"/>
      <c r="I31167" s="101"/>
    </row>
    <row r="31168" spans="8:9" x14ac:dyDescent="0.2">
      <c r="H31168" s="101"/>
      <c r="I31168" s="101"/>
    </row>
    <row r="31169" spans="8:9" x14ac:dyDescent="0.2">
      <c r="H31169" s="101"/>
      <c r="I31169" s="101"/>
    </row>
    <row r="31170" spans="8:9" x14ac:dyDescent="0.2">
      <c r="H31170" s="101"/>
      <c r="I31170" s="101"/>
    </row>
    <row r="31171" spans="8:9" x14ac:dyDescent="0.2">
      <c r="H31171" s="101"/>
      <c r="I31171" s="101"/>
    </row>
    <row r="31172" spans="8:9" x14ac:dyDescent="0.2">
      <c r="H31172" s="101"/>
      <c r="I31172" s="101"/>
    </row>
    <row r="31173" spans="8:9" x14ac:dyDescent="0.2">
      <c r="H31173" s="101"/>
      <c r="I31173" s="101"/>
    </row>
    <row r="31174" spans="8:9" x14ac:dyDescent="0.2">
      <c r="H31174" s="101"/>
      <c r="I31174" s="101"/>
    </row>
    <row r="31175" spans="8:9" x14ac:dyDescent="0.2">
      <c r="H31175" s="101"/>
      <c r="I31175" s="101"/>
    </row>
    <row r="31176" spans="8:9" x14ac:dyDescent="0.2">
      <c r="H31176" s="101"/>
      <c r="I31176" s="101"/>
    </row>
    <row r="31177" spans="8:9" x14ac:dyDescent="0.2">
      <c r="H31177" s="101"/>
      <c r="I31177" s="101"/>
    </row>
    <row r="31178" spans="8:9" x14ac:dyDescent="0.2">
      <c r="H31178" s="101"/>
      <c r="I31178" s="101"/>
    </row>
    <row r="31179" spans="8:9" x14ac:dyDescent="0.2">
      <c r="H31179" s="101"/>
      <c r="I31179" s="101"/>
    </row>
    <row r="31180" spans="8:9" x14ac:dyDescent="0.2">
      <c r="H31180" s="101"/>
      <c r="I31180" s="101"/>
    </row>
    <row r="31181" spans="8:9" x14ac:dyDescent="0.2">
      <c r="H31181" s="101"/>
      <c r="I31181" s="101"/>
    </row>
    <row r="31182" spans="8:9" x14ac:dyDescent="0.2">
      <c r="H31182" s="101"/>
      <c r="I31182" s="101"/>
    </row>
    <row r="31183" spans="8:9" x14ac:dyDescent="0.2">
      <c r="H31183" s="101"/>
      <c r="I31183" s="101"/>
    </row>
    <row r="31184" spans="8:9" x14ac:dyDescent="0.2">
      <c r="H31184" s="101"/>
      <c r="I31184" s="101"/>
    </row>
    <row r="31185" spans="8:9" x14ac:dyDescent="0.2">
      <c r="H31185" s="101"/>
      <c r="I31185" s="101"/>
    </row>
    <row r="31186" spans="8:9" x14ac:dyDescent="0.2">
      <c r="H31186" s="101"/>
      <c r="I31186" s="101"/>
    </row>
    <row r="31187" spans="8:9" x14ac:dyDescent="0.2">
      <c r="H31187" s="101"/>
      <c r="I31187" s="101"/>
    </row>
    <row r="31188" spans="8:9" x14ac:dyDescent="0.2">
      <c r="H31188" s="101"/>
      <c r="I31188" s="101"/>
    </row>
    <row r="31189" spans="8:9" x14ac:dyDescent="0.2">
      <c r="H31189" s="101"/>
      <c r="I31189" s="101"/>
    </row>
    <row r="31190" spans="8:9" x14ac:dyDescent="0.2">
      <c r="H31190" s="101"/>
      <c r="I31190" s="101"/>
    </row>
    <row r="31191" spans="8:9" x14ac:dyDescent="0.2">
      <c r="H31191" s="101"/>
      <c r="I31191" s="101"/>
    </row>
    <row r="31192" spans="8:9" x14ac:dyDescent="0.2">
      <c r="H31192" s="101"/>
      <c r="I31192" s="101"/>
    </row>
    <row r="31193" spans="8:9" x14ac:dyDescent="0.2">
      <c r="H31193" s="101"/>
      <c r="I31193" s="101"/>
    </row>
    <row r="31194" spans="8:9" x14ac:dyDescent="0.2">
      <c r="H31194" s="101"/>
      <c r="I31194" s="101"/>
    </row>
    <row r="31195" spans="8:9" x14ac:dyDescent="0.2">
      <c r="H31195" s="101"/>
      <c r="I31195" s="101"/>
    </row>
    <row r="31196" spans="8:9" x14ac:dyDescent="0.2">
      <c r="H31196" s="101"/>
      <c r="I31196" s="101"/>
    </row>
    <row r="31197" spans="8:9" x14ac:dyDescent="0.2">
      <c r="H31197" s="101"/>
      <c r="I31197" s="101"/>
    </row>
    <row r="31198" spans="8:9" x14ac:dyDescent="0.2">
      <c r="H31198" s="101"/>
      <c r="I31198" s="101"/>
    </row>
    <row r="31199" spans="8:9" x14ac:dyDescent="0.2">
      <c r="H31199" s="101"/>
      <c r="I31199" s="101"/>
    </row>
    <row r="31200" spans="8:9" x14ac:dyDescent="0.2">
      <c r="H31200" s="101"/>
      <c r="I31200" s="101"/>
    </row>
    <row r="31201" spans="8:9" x14ac:dyDescent="0.2">
      <c r="H31201" s="101"/>
      <c r="I31201" s="101"/>
    </row>
    <row r="31202" spans="8:9" x14ac:dyDescent="0.2">
      <c r="H31202" s="101"/>
      <c r="I31202" s="101"/>
    </row>
    <row r="31203" spans="8:9" x14ac:dyDescent="0.2">
      <c r="H31203" s="101"/>
      <c r="I31203" s="101"/>
    </row>
    <row r="31204" spans="8:9" x14ac:dyDescent="0.2">
      <c r="H31204" s="101"/>
      <c r="I31204" s="101"/>
    </row>
    <row r="31205" spans="8:9" x14ac:dyDescent="0.2">
      <c r="H31205" s="101"/>
      <c r="I31205" s="101"/>
    </row>
    <row r="31206" spans="8:9" x14ac:dyDescent="0.2">
      <c r="H31206" s="101"/>
      <c r="I31206" s="101"/>
    </row>
    <row r="31207" spans="8:9" x14ac:dyDescent="0.2">
      <c r="H31207" s="101"/>
      <c r="I31207" s="101"/>
    </row>
    <row r="31208" spans="8:9" x14ac:dyDescent="0.2">
      <c r="H31208" s="101"/>
      <c r="I31208" s="101"/>
    </row>
    <row r="31209" spans="8:9" x14ac:dyDescent="0.2">
      <c r="H31209" s="101"/>
      <c r="I31209" s="101"/>
    </row>
    <row r="31210" spans="8:9" x14ac:dyDescent="0.2">
      <c r="H31210" s="101"/>
      <c r="I31210" s="101"/>
    </row>
    <row r="31211" spans="8:9" x14ac:dyDescent="0.2">
      <c r="H31211" s="101"/>
      <c r="I31211" s="101"/>
    </row>
    <row r="31212" spans="8:9" x14ac:dyDescent="0.2">
      <c r="H31212" s="101"/>
      <c r="I31212" s="101"/>
    </row>
    <row r="31213" spans="8:9" x14ac:dyDescent="0.2">
      <c r="H31213" s="101"/>
      <c r="I31213" s="101"/>
    </row>
    <row r="31214" spans="8:9" x14ac:dyDescent="0.2">
      <c r="H31214" s="101"/>
      <c r="I31214" s="101"/>
    </row>
    <row r="31215" spans="8:9" x14ac:dyDescent="0.2">
      <c r="H31215" s="101"/>
      <c r="I31215" s="101"/>
    </row>
    <row r="31216" spans="8:9" x14ac:dyDescent="0.2">
      <c r="H31216" s="101"/>
      <c r="I31216" s="101"/>
    </row>
    <row r="31217" spans="8:9" x14ac:dyDescent="0.2">
      <c r="H31217" s="101"/>
      <c r="I31217" s="101"/>
    </row>
    <row r="31218" spans="8:9" x14ac:dyDescent="0.2">
      <c r="H31218" s="101"/>
      <c r="I31218" s="101"/>
    </row>
    <row r="31219" spans="8:9" x14ac:dyDescent="0.2">
      <c r="H31219" s="101"/>
      <c r="I31219" s="101"/>
    </row>
    <row r="31220" spans="8:9" x14ac:dyDescent="0.2">
      <c r="H31220" s="101"/>
      <c r="I31220" s="101"/>
    </row>
    <row r="31221" spans="8:9" x14ac:dyDescent="0.2">
      <c r="H31221" s="101"/>
      <c r="I31221" s="101"/>
    </row>
    <row r="31222" spans="8:9" x14ac:dyDescent="0.2">
      <c r="H31222" s="101"/>
      <c r="I31222" s="101"/>
    </row>
    <row r="31223" spans="8:9" x14ac:dyDescent="0.2">
      <c r="H31223" s="101"/>
      <c r="I31223" s="101"/>
    </row>
    <row r="31224" spans="8:9" x14ac:dyDescent="0.2">
      <c r="H31224" s="101"/>
      <c r="I31224" s="101"/>
    </row>
    <row r="31225" spans="8:9" x14ac:dyDescent="0.2">
      <c r="H31225" s="101"/>
      <c r="I31225" s="101"/>
    </row>
    <row r="31226" spans="8:9" x14ac:dyDescent="0.2">
      <c r="H31226" s="101"/>
      <c r="I31226" s="101"/>
    </row>
    <row r="31227" spans="8:9" x14ac:dyDescent="0.2">
      <c r="H31227" s="101"/>
      <c r="I31227" s="101"/>
    </row>
    <row r="31228" spans="8:9" x14ac:dyDescent="0.2">
      <c r="H31228" s="101"/>
      <c r="I31228" s="101"/>
    </row>
    <row r="31229" spans="8:9" x14ac:dyDescent="0.2">
      <c r="H31229" s="101"/>
      <c r="I31229" s="101"/>
    </row>
    <row r="31230" spans="8:9" x14ac:dyDescent="0.2">
      <c r="H31230" s="101"/>
      <c r="I31230" s="101"/>
    </row>
    <row r="31231" spans="8:9" x14ac:dyDescent="0.2">
      <c r="H31231" s="101"/>
      <c r="I31231" s="101"/>
    </row>
    <row r="31232" spans="8:9" x14ac:dyDescent="0.2">
      <c r="H31232" s="101"/>
      <c r="I31232" s="101"/>
    </row>
    <row r="31233" spans="8:9" x14ac:dyDescent="0.2">
      <c r="H31233" s="101"/>
      <c r="I31233" s="101"/>
    </row>
    <row r="31234" spans="8:9" x14ac:dyDescent="0.2">
      <c r="H31234" s="101"/>
      <c r="I31234" s="101"/>
    </row>
    <row r="31235" spans="8:9" x14ac:dyDescent="0.2">
      <c r="H31235" s="101"/>
      <c r="I31235" s="101"/>
    </row>
    <row r="31236" spans="8:9" x14ac:dyDescent="0.2">
      <c r="H31236" s="101"/>
      <c r="I31236" s="101"/>
    </row>
    <row r="31237" spans="8:9" x14ac:dyDescent="0.2">
      <c r="H31237" s="101"/>
      <c r="I31237" s="101"/>
    </row>
    <row r="31238" spans="8:9" x14ac:dyDescent="0.2">
      <c r="H31238" s="101"/>
      <c r="I31238" s="101"/>
    </row>
    <row r="31239" spans="8:9" x14ac:dyDescent="0.2">
      <c r="H31239" s="101"/>
      <c r="I31239" s="101"/>
    </row>
    <row r="31240" spans="8:9" x14ac:dyDescent="0.2">
      <c r="H31240" s="101"/>
      <c r="I31240" s="101"/>
    </row>
    <row r="31241" spans="8:9" x14ac:dyDescent="0.2">
      <c r="H31241" s="101"/>
      <c r="I31241" s="101"/>
    </row>
    <row r="31242" spans="8:9" x14ac:dyDescent="0.2">
      <c r="H31242" s="101"/>
      <c r="I31242" s="101"/>
    </row>
    <row r="31243" spans="8:9" x14ac:dyDescent="0.2">
      <c r="H31243" s="101"/>
      <c r="I31243" s="101"/>
    </row>
    <row r="31244" spans="8:9" x14ac:dyDescent="0.2">
      <c r="H31244" s="101"/>
      <c r="I31244" s="101"/>
    </row>
    <row r="31245" spans="8:9" x14ac:dyDescent="0.2">
      <c r="H31245" s="101"/>
      <c r="I31245" s="101"/>
    </row>
    <row r="31246" spans="8:9" x14ac:dyDescent="0.2">
      <c r="H31246" s="101"/>
      <c r="I31246" s="101"/>
    </row>
    <row r="31247" spans="8:9" x14ac:dyDescent="0.2">
      <c r="H31247" s="101"/>
      <c r="I31247" s="101"/>
    </row>
    <row r="31248" spans="8:9" x14ac:dyDescent="0.2">
      <c r="H31248" s="101"/>
      <c r="I31248" s="101"/>
    </row>
    <row r="31249" spans="8:9" x14ac:dyDescent="0.2">
      <c r="H31249" s="101"/>
      <c r="I31249" s="101"/>
    </row>
    <row r="31250" spans="8:9" x14ac:dyDescent="0.2">
      <c r="H31250" s="101"/>
      <c r="I31250" s="101"/>
    </row>
    <row r="31251" spans="8:9" x14ac:dyDescent="0.2">
      <c r="H31251" s="101"/>
      <c r="I31251" s="101"/>
    </row>
    <row r="31252" spans="8:9" x14ac:dyDescent="0.2">
      <c r="H31252" s="101"/>
      <c r="I31252" s="101"/>
    </row>
    <row r="31253" spans="8:9" x14ac:dyDescent="0.2">
      <c r="H31253" s="101"/>
      <c r="I31253" s="101"/>
    </row>
    <row r="31254" spans="8:9" x14ac:dyDescent="0.2">
      <c r="H31254" s="101"/>
      <c r="I31254" s="101"/>
    </row>
    <row r="31255" spans="8:9" x14ac:dyDescent="0.2">
      <c r="H31255" s="101"/>
      <c r="I31255" s="101"/>
    </row>
    <row r="31256" spans="8:9" x14ac:dyDescent="0.2">
      <c r="H31256" s="101"/>
      <c r="I31256" s="101"/>
    </row>
    <row r="31257" spans="8:9" x14ac:dyDescent="0.2">
      <c r="H31257" s="101"/>
      <c r="I31257" s="101"/>
    </row>
    <row r="31258" spans="8:9" x14ac:dyDescent="0.2">
      <c r="H31258" s="101"/>
      <c r="I31258" s="101"/>
    </row>
    <row r="31259" spans="8:9" x14ac:dyDescent="0.2">
      <c r="H31259" s="101"/>
      <c r="I31259" s="101"/>
    </row>
    <row r="31260" spans="8:9" x14ac:dyDescent="0.2">
      <c r="H31260" s="101"/>
      <c r="I31260" s="101"/>
    </row>
    <row r="31261" spans="8:9" x14ac:dyDescent="0.2">
      <c r="H31261" s="101"/>
      <c r="I31261" s="101"/>
    </row>
    <row r="31262" spans="8:9" x14ac:dyDescent="0.2">
      <c r="H31262" s="101"/>
      <c r="I31262" s="101"/>
    </row>
    <row r="31263" spans="8:9" x14ac:dyDescent="0.2">
      <c r="H31263" s="101"/>
      <c r="I31263" s="101"/>
    </row>
    <row r="31264" spans="8:9" x14ac:dyDescent="0.2">
      <c r="H31264" s="101"/>
      <c r="I31264" s="101"/>
    </row>
    <row r="31265" spans="8:9" x14ac:dyDescent="0.2">
      <c r="H31265" s="101"/>
      <c r="I31265" s="101"/>
    </row>
    <row r="31266" spans="8:9" x14ac:dyDescent="0.2">
      <c r="H31266" s="101"/>
      <c r="I31266" s="101"/>
    </row>
    <row r="31267" spans="8:9" x14ac:dyDescent="0.2">
      <c r="H31267" s="101"/>
      <c r="I31267" s="101"/>
    </row>
    <row r="31268" spans="8:9" x14ac:dyDescent="0.2">
      <c r="H31268" s="101"/>
      <c r="I31268" s="101"/>
    </row>
    <row r="31269" spans="8:9" x14ac:dyDescent="0.2">
      <c r="H31269" s="101"/>
      <c r="I31269" s="101"/>
    </row>
    <row r="31270" spans="8:9" x14ac:dyDescent="0.2">
      <c r="H31270" s="101"/>
      <c r="I31270" s="101"/>
    </row>
    <row r="31271" spans="8:9" x14ac:dyDescent="0.2">
      <c r="H31271" s="101"/>
      <c r="I31271" s="101"/>
    </row>
    <row r="31272" spans="8:9" x14ac:dyDescent="0.2">
      <c r="H31272" s="101"/>
      <c r="I31272" s="101"/>
    </row>
    <row r="31273" spans="8:9" x14ac:dyDescent="0.2">
      <c r="H31273" s="101"/>
      <c r="I31273" s="101"/>
    </row>
    <row r="31274" spans="8:9" x14ac:dyDescent="0.2">
      <c r="H31274" s="101"/>
      <c r="I31274" s="101"/>
    </row>
    <row r="31275" spans="8:9" x14ac:dyDescent="0.2">
      <c r="H31275" s="101"/>
      <c r="I31275" s="101"/>
    </row>
    <row r="31276" spans="8:9" x14ac:dyDescent="0.2">
      <c r="H31276" s="101"/>
      <c r="I31276" s="101"/>
    </row>
    <row r="31277" spans="8:9" x14ac:dyDescent="0.2">
      <c r="H31277" s="101"/>
      <c r="I31277" s="101"/>
    </row>
    <row r="31278" spans="8:9" x14ac:dyDescent="0.2">
      <c r="H31278" s="101"/>
      <c r="I31278" s="101"/>
    </row>
    <row r="31279" spans="8:9" x14ac:dyDescent="0.2">
      <c r="H31279" s="101"/>
      <c r="I31279" s="101"/>
    </row>
    <row r="31280" spans="8:9" x14ac:dyDescent="0.2">
      <c r="H31280" s="101"/>
      <c r="I31280" s="101"/>
    </row>
    <row r="31281" spans="8:9" x14ac:dyDescent="0.2">
      <c r="H31281" s="101"/>
      <c r="I31281" s="101"/>
    </row>
    <row r="31282" spans="8:9" x14ac:dyDescent="0.2">
      <c r="H31282" s="101"/>
      <c r="I31282" s="101"/>
    </row>
    <row r="31283" spans="8:9" x14ac:dyDescent="0.2">
      <c r="H31283" s="101"/>
      <c r="I31283" s="101"/>
    </row>
    <row r="31284" spans="8:9" x14ac:dyDescent="0.2">
      <c r="H31284" s="101"/>
      <c r="I31284" s="101"/>
    </row>
    <row r="31285" spans="8:9" x14ac:dyDescent="0.2">
      <c r="H31285" s="101"/>
      <c r="I31285" s="101"/>
    </row>
    <row r="31286" spans="8:9" x14ac:dyDescent="0.2">
      <c r="H31286" s="101"/>
      <c r="I31286" s="101"/>
    </row>
    <row r="31287" spans="8:9" x14ac:dyDescent="0.2">
      <c r="H31287" s="101"/>
      <c r="I31287" s="101"/>
    </row>
    <row r="31288" spans="8:9" x14ac:dyDescent="0.2">
      <c r="H31288" s="101"/>
      <c r="I31288" s="101"/>
    </row>
    <row r="31289" spans="8:9" x14ac:dyDescent="0.2">
      <c r="H31289" s="101"/>
      <c r="I31289" s="101"/>
    </row>
    <row r="31290" spans="8:9" x14ac:dyDescent="0.2">
      <c r="H31290" s="101"/>
      <c r="I31290" s="101"/>
    </row>
    <row r="31291" spans="8:9" x14ac:dyDescent="0.2">
      <c r="H31291" s="101"/>
      <c r="I31291" s="101"/>
    </row>
    <row r="31292" spans="8:9" x14ac:dyDescent="0.2">
      <c r="H31292" s="101"/>
      <c r="I31292" s="101"/>
    </row>
    <row r="31293" spans="8:9" x14ac:dyDescent="0.2">
      <c r="H31293" s="101"/>
      <c r="I31293" s="101"/>
    </row>
    <row r="31294" spans="8:9" x14ac:dyDescent="0.2">
      <c r="H31294" s="101"/>
      <c r="I31294" s="101"/>
    </row>
    <row r="31295" spans="8:9" x14ac:dyDescent="0.2">
      <c r="H31295" s="101"/>
      <c r="I31295" s="101"/>
    </row>
    <row r="31296" spans="8:9" x14ac:dyDescent="0.2">
      <c r="H31296" s="101"/>
      <c r="I31296" s="101"/>
    </row>
    <row r="31297" spans="8:9" x14ac:dyDescent="0.2">
      <c r="H31297" s="101"/>
      <c r="I31297" s="101"/>
    </row>
    <row r="31298" spans="8:9" x14ac:dyDescent="0.2">
      <c r="H31298" s="101"/>
      <c r="I31298" s="101"/>
    </row>
    <row r="31299" spans="8:9" x14ac:dyDescent="0.2">
      <c r="H31299" s="101"/>
      <c r="I31299" s="101"/>
    </row>
    <row r="31300" spans="8:9" x14ac:dyDescent="0.2">
      <c r="H31300" s="101"/>
      <c r="I31300" s="101"/>
    </row>
    <row r="31301" spans="8:9" x14ac:dyDescent="0.2">
      <c r="H31301" s="101"/>
      <c r="I31301" s="101"/>
    </row>
    <row r="31302" spans="8:9" x14ac:dyDescent="0.2">
      <c r="H31302" s="101"/>
      <c r="I31302" s="101"/>
    </row>
    <row r="31303" spans="8:9" x14ac:dyDescent="0.2">
      <c r="H31303" s="101"/>
      <c r="I31303" s="101"/>
    </row>
    <row r="31304" spans="8:9" x14ac:dyDescent="0.2">
      <c r="H31304" s="101"/>
      <c r="I31304" s="101"/>
    </row>
    <row r="31305" spans="8:9" x14ac:dyDescent="0.2">
      <c r="H31305" s="101"/>
      <c r="I31305" s="101"/>
    </row>
    <row r="31306" spans="8:9" x14ac:dyDescent="0.2">
      <c r="H31306" s="101"/>
      <c r="I31306" s="101"/>
    </row>
    <row r="31307" spans="8:9" x14ac:dyDescent="0.2">
      <c r="H31307" s="101"/>
      <c r="I31307" s="101"/>
    </row>
    <row r="31308" spans="8:9" x14ac:dyDescent="0.2">
      <c r="H31308" s="101"/>
      <c r="I31308" s="101"/>
    </row>
    <row r="31309" spans="8:9" x14ac:dyDescent="0.2">
      <c r="H31309" s="101"/>
      <c r="I31309" s="101"/>
    </row>
    <row r="31310" spans="8:9" x14ac:dyDescent="0.2">
      <c r="H31310" s="101"/>
      <c r="I31310" s="101"/>
    </row>
    <row r="31311" spans="8:9" x14ac:dyDescent="0.2">
      <c r="H31311" s="101"/>
      <c r="I31311" s="101"/>
    </row>
    <row r="31312" spans="8:9" x14ac:dyDescent="0.2">
      <c r="H31312" s="101"/>
      <c r="I31312" s="101"/>
    </row>
    <row r="31313" spans="8:9" x14ac:dyDescent="0.2">
      <c r="H31313" s="101"/>
      <c r="I31313" s="101"/>
    </row>
    <row r="31314" spans="8:9" x14ac:dyDescent="0.2">
      <c r="H31314" s="101"/>
      <c r="I31314" s="101"/>
    </row>
    <row r="31315" spans="8:9" x14ac:dyDescent="0.2">
      <c r="H31315" s="101"/>
      <c r="I31315" s="101"/>
    </row>
    <row r="31316" spans="8:9" x14ac:dyDescent="0.2">
      <c r="H31316" s="101"/>
      <c r="I31316" s="101"/>
    </row>
    <row r="31317" spans="8:9" x14ac:dyDescent="0.2">
      <c r="H31317" s="101"/>
      <c r="I31317" s="101"/>
    </row>
    <row r="31318" spans="8:9" x14ac:dyDescent="0.2">
      <c r="H31318" s="101"/>
      <c r="I31318" s="101"/>
    </row>
    <row r="31319" spans="8:9" x14ac:dyDescent="0.2">
      <c r="H31319" s="101"/>
      <c r="I31319" s="101"/>
    </row>
    <row r="31320" spans="8:9" x14ac:dyDescent="0.2">
      <c r="H31320" s="101"/>
      <c r="I31320" s="101"/>
    </row>
    <row r="31321" spans="8:9" x14ac:dyDescent="0.2">
      <c r="H31321" s="101"/>
      <c r="I31321" s="101"/>
    </row>
    <row r="31322" spans="8:9" x14ac:dyDescent="0.2">
      <c r="H31322" s="101"/>
      <c r="I31322" s="101"/>
    </row>
    <row r="31323" spans="8:9" x14ac:dyDescent="0.2">
      <c r="H31323" s="101"/>
      <c r="I31323" s="101"/>
    </row>
    <row r="31324" spans="8:9" x14ac:dyDescent="0.2">
      <c r="H31324" s="101"/>
      <c r="I31324" s="101"/>
    </row>
    <row r="31325" spans="8:9" x14ac:dyDescent="0.2">
      <c r="H31325" s="101"/>
      <c r="I31325" s="101"/>
    </row>
    <row r="31326" spans="8:9" x14ac:dyDescent="0.2">
      <c r="H31326" s="101"/>
      <c r="I31326" s="101"/>
    </row>
    <row r="31327" spans="8:9" x14ac:dyDescent="0.2">
      <c r="H31327" s="101"/>
      <c r="I31327" s="101"/>
    </row>
    <row r="31328" spans="8:9" x14ac:dyDescent="0.2">
      <c r="H31328" s="101"/>
      <c r="I31328" s="101"/>
    </row>
    <row r="31329" spans="8:9" x14ac:dyDescent="0.2">
      <c r="H31329" s="101"/>
      <c r="I31329" s="101"/>
    </row>
    <row r="31330" spans="8:9" x14ac:dyDescent="0.2">
      <c r="H31330" s="101"/>
      <c r="I31330" s="101"/>
    </row>
    <row r="31331" spans="8:9" x14ac:dyDescent="0.2">
      <c r="H31331" s="101"/>
      <c r="I31331" s="101"/>
    </row>
    <row r="31332" spans="8:9" x14ac:dyDescent="0.2">
      <c r="H31332" s="101"/>
      <c r="I31332" s="101"/>
    </row>
    <row r="31333" spans="8:9" x14ac:dyDescent="0.2">
      <c r="H31333" s="101"/>
      <c r="I31333" s="101"/>
    </row>
    <row r="31334" spans="8:9" x14ac:dyDescent="0.2">
      <c r="H31334" s="101"/>
      <c r="I31334" s="101"/>
    </row>
    <row r="31335" spans="8:9" x14ac:dyDescent="0.2">
      <c r="H31335" s="101"/>
      <c r="I31335" s="101"/>
    </row>
    <row r="31336" spans="8:9" x14ac:dyDescent="0.2">
      <c r="H31336" s="101"/>
      <c r="I31336" s="101"/>
    </row>
    <row r="31337" spans="8:9" x14ac:dyDescent="0.2">
      <c r="H31337" s="101"/>
      <c r="I31337" s="101"/>
    </row>
    <row r="31338" spans="8:9" x14ac:dyDescent="0.2">
      <c r="H31338" s="101"/>
      <c r="I31338" s="101"/>
    </row>
    <row r="31339" spans="8:9" x14ac:dyDescent="0.2">
      <c r="H31339" s="101"/>
      <c r="I31339" s="101"/>
    </row>
    <row r="31340" spans="8:9" x14ac:dyDescent="0.2">
      <c r="H31340" s="101"/>
      <c r="I31340" s="101"/>
    </row>
    <row r="31341" spans="8:9" x14ac:dyDescent="0.2">
      <c r="H31341" s="101"/>
      <c r="I31341" s="101"/>
    </row>
    <row r="31342" spans="8:9" x14ac:dyDescent="0.2">
      <c r="H31342" s="101"/>
      <c r="I31342" s="101"/>
    </row>
    <row r="31343" spans="8:9" x14ac:dyDescent="0.2">
      <c r="H31343" s="101"/>
      <c r="I31343" s="101"/>
    </row>
    <row r="31344" spans="8:9" x14ac:dyDescent="0.2">
      <c r="H31344" s="101"/>
      <c r="I31344" s="101"/>
    </row>
    <row r="31345" spans="8:9" x14ac:dyDescent="0.2">
      <c r="H31345" s="101"/>
      <c r="I31345" s="101"/>
    </row>
    <row r="31346" spans="8:9" x14ac:dyDescent="0.2">
      <c r="H31346" s="101"/>
      <c r="I31346" s="101"/>
    </row>
    <row r="31347" spans="8:9" x14ac:dyDescent="0.2">
      <c r="H31347" s="101"/>
      <c r="I31347" s="101"/>
    </row>
    <row r="31348" spans="8:9" x14ac:dyDescent="0.2">
      <c r="H31348" s="101"/>
      <c r="I31348" s="101"/>
    </row>
    <row r="31349" spans="8:9" x14ac:dyDescent="0.2">
      <c r="H31349" s="101"/>
      <c r="I31349" s="101"/>
    </row>
    <row r="31350" spans="8:9" x14ac:dyDescent="0.2">
      <c r="H31350" s="101"/>
      <c r="I31350" s="101"/>
    </row>
    <row r="31351" spans="8:9" x14ac:dyDescent="0.2">
      <c r="H31351" s="101"/>
      <c r="I31351" s="101"/>
    </row>
    <row r="31352" spans="8:9" x14ac:dyDescent="0.2">
      <c r="H31352" s="101"/>
      <c r="I31352" s="101"/>
    </row>
    <row r="31353" spans="8:9" x14ac:dyDescent="0.2">
      <c r="H31353" s="101"/>
      <c r="I31353" s="101"/>
    </row>
    <row r="31354" spans="8:9" x14ac:dyDescent="0.2">
      <c r="H31354" s="101"/>
      <c r="I31354" s="101"/>
    </row>
    <row r="31355" spans="8:9" x14ac:dyDescent="0.2">
      <c r="H31355" s="101"/>
      <c r="I31355" s="101"/>
    </row>
    <row r="31356" spans="8:9" x14ac:dyDescent="0.2">
      <c r="H31356" s="101"/>
      <c r="I31356" s="101"/>
    </row>
    <row r="31357" spans="8:9" x14ac:dyDescent="0.2">
      <c r="H31357" s="101"/>
      <c r="I31357" s="101"/>
    </row>
    <row r="31358" spans="8:9" x14ac:dyDescent="0.2">
      <c r="H31358" s="101"/>
      <c r="I31358" s="101"/>
    </row>
    <row r="31359" spans="8:9" x14ac:dyDescent="0.2">
      <c r="H31359" s="101"/>
      <c r="I31359" s="101"/>
    </row>
    <row r="31360" spans="8:9" x14ac:dyDescent="0.2">
      <c r="H31360" s="101"/>
      <c r="I31360" s="101"/>
    </row>
    <row r="31361" spans="8:9" x14ac:dyDescent="0.2">
      <c r="H31361" s="101"/>
      <c r="I31361" s="101"/>
    </row>
    <row r="31362" spans="8:9" x14ac:dyDescent="0.2">
      <c r="H31362" s="101"/>
      <c r="I31362" s="101"/>
    </row>
    <row r="31363" spans="8:9" x14ac:dyDescent="0.2">
      <c r="H31363" s="101"/>
      <c r="I31363" s="101"/>
    </row>
    <row r="31364" spans="8:9" x14ac:dyDescent="0.2">
      <c r="H31364" s="101"/>
      <c r="I31364" s="101"/>
    </row>
    <row r="31365" spans="8:9" x14ac:dyDescent="0.2">
      <c r="H31365" s="101"/>
      <c r="I31365" s="101"/>
    </row>
    <row r="31366" spans="8:9" x14ac:dyDescent="0.2">
      <c r="H31366" s="101"/>
      <c r="I31366" s="101"/>
    </row>
    <row r="31367" spans="8:9" x14ac:dyDescent="0.2">
      <c r="H31367" s="101"/>
      <c r="I31367" s="101"/>
    </row>
    <row r="31368" spans="8:9" x14ac:dyDescent="0.2">
      <c r="H31368" s="101"/>
      <c r="I31368" s="101"/>
    </row>
    <row r="31369" spans="8:9" x14ac:dyDescent="0.2">
      <c r="H31369" s="101"/>
      <c r="I31369" s="101"/>
    </row>
    <row r="31370" spans="8:9" x14ac:dyDescent="0.2">
      <c r="H31370" s="101"/>
      <c r="I31370" s="101"/>
    </row>
    <row r="31371" spans="8:9" x14ac:dyDescent="0.2">
      <c r="H31371" s="101"/>
      <c r="I31371" s="101"/>
    </row>
    <row r="31372" spans="8:9" x14ac:dyDescent="0.2">
      <c r="H31372" s="101"/>
      <c r="I31372" s="101"/>
    </row>
    <row r="31373" spans="8:9" x14ac:dyDescent="0.2">
      <c r="H31373" s="101"/>
      <c r="I31373" s="101"/>
    </row>
    <row r="31374" spans="8:9" x14ac:dyDescent="0.2">
      <c r="H31374" s="101"/>
      <c r="I31374" s="101"/>
    </row>
    <row r="31375" spans="8:9" x14ac:dyDescent="0.2">
      <c r="H31375" s="101"/>
      <c r="I31375" s="101"/>
    </row>
    <row r="31376" spans="8:9" x14ac:dyDescent="0.2">
      <c r="H31376" s="101"/>
      <c r="I31376" s="101"/>
    </row>
    <row r="31377" spans="8:9" x14ac:dyDescent="0.2">
      <c r="H31377" s="101"/>
      <c r="I31377" s="101"/>
    </row>
    <row r="31378" spans="8:9" x14ac:dyDescent="0.2">
      <c r="H31378" s="101"/>
      <c r="I31378" s="101"/>
    </row>
    <row r="31379" spans="8:9" x14ac:dyDescent="0.2">
      <c r="H31379" s="101"/>
      <c r="I31379" s="101"/>
    </row>
    <row r="31380" spans="8:9" x14ac:dyDescent="0.2">
      <c r="H31380" s="101"/>
      <c r="I31380" s="101"/>
    </row>
    <row r="31381" spans="8:9" x14ac:dyDescent="0.2">
      <c r="H31381" s="101"/>
      <c r="I31381" s="101"/>
    </row>
    <row r="31382" spans="8:9" x14ac:dyDescent="0.2">
      <c r="H31382" s="101"/>
      <c r="I31382" s="101"/>
    </row>
    <row r="31383" spans="8:9" x14ac:dyDescent="0.2">
      <c r="H31383" s="101"/>
      <c r="I31383" s="101"/>
    </row>
    <row r="31384" spans="8:9" x14ac:dyDescent="0.2">
      <c r="H31384" s="101"/>
      <c r="I31384" s="101"/>
    </row>
    <row r="31385" spans="8:9" x14ac:dyDescent="0.2">
      <c r="H31385" s="101"/>
      <c r="I31385" s="101"/>
    </row>
    <row r="31386" spans="8:9" x14ac:dyDescent="0.2">
      <c r="H31386" s="101"/>
      <c r="I31386" s="101"/>
    </row>
    <row r="31387" spans="8:9" x14ac:dyDescent="0.2">
      <c r="H31387" s="101"/>
      <c r="I31387" s="101"/>
    </row>
    <row r="31388" spans="8:9" x14ac:dyDescent="0.2">
      <c r="H31388" s="101"/>
      <c r="I31388" s="101"/>
    </row>
    <row r="31389" spans="8:9" x14ac:dyDescent="0.2">
      <c r="H31389" s="101"/>
      <c r="I31389" s="101"/>
    </row>
    <row r="31390" spans="8:9" x14ac:dyDescent="0.2">
      <c r="H31390" s="101"/>
      <c r="I31390" s="101"/>
    </row>
    <row r="31391" spans="8:9" x14ac:dyDescent="0.2">
      <c r="H31391" s="101"/>
      <c r="I31391" s="101"/>
    </row>
    <row r="31392" spans="8:9" x14ac:dyDescent="0.2">
      <c r="H31392" s="101"/>
      <c r="I31392" s="101"/>
    </row>
    <row r="31393" spans="8:9" x14ac:dyDescent="0.2">
      <c r="H31393" s="101"/>
      <c r="I31393" s="101"/>
    </row>
    <row r="31394" spans="8:9" x14ac:dyDescent="0.2">
      <c r="H31394" s="101"/>
      <c r="I31394" s="101"/>
    </row>
    <row r="31395" spans="8:9" x14ac:dyDescent="0.2">
      <c r="H31395" s="101"/>
      <c r="I31395" s="101"/>
    </row>
    <row r="31396" spans="8:9" x14ac:dyDescent="0.2">
      <c r="H31396" s="101"/>
      <c r="I31396" s="101"/>
    </row>
    <row r="31397" spans="8:9" x14ac:dyDescent="0.2">
      <c r="H31397" s="101"/>
      <c r="I31397" s="101"/>
    </row>
    <row r="31398" spans="8:9" x14ac:dyDescent="0.2">
      <c r="H31398" s="101"/>
      <c r="I31398" s="101"/>
    </row>
    <row r="31399" spans="8:9" x14ac:dyDescent="0.2">
      <c r="H31399" s="101"/>
      <c r="I31399" s="101"/>
    </row>
    <row r="31400" spans="8:9" x14ac:dyDescent="0.2">
      <c r="H31400" s="101"/>
      <c r="I31400" s="101"/>
    </row>
    <row r="31401" spans="8:9" x14ac:dyDescent="0.2">
      <c r="H31401" s="101"/>
      <c r="I31401" s="101"/>
    </row>
    <row r="31402" spans="8:9" x14ac:dyDescent="0.2">
      <c r="H31402" s="101"/>
      <c r="I31402" s="101"/>
    </row>
    <row r="31403" spans="8:9" x14ac:dyDescent="0.2">
      <c r="H31403" s="101"/>
      <c r="I31403" s="101"/>
    </row>
    <row r="31404" spans="8:9" x14ac:dyDescent="0.2">
      <c r="H31404" s="101"/>
      <c r="I31404" s="101"/>
    </row>
    <row r="31405" spans="8:9" x14ac:dyDescent="0.2">
      <c r="H31405" s="101"/>
      <c r="I31405" s="101"/>
    </row>
    <row r="31406" spans="8:9" x14ac:dyDescent="0.2">
      <c r="H31406" s="101"/>
      <c r="I31406" s="101"/>
    </row>
    <row r="31407" spans="8:9" x14ac:dyDescent="0.2">
      <c r="H31407" s="101"/>
      <c r="I31407" s="101"/>
    </row>
    <row r="31408" spans="8:9" x14ac:dyDescent="0.2">
      <c r="H31408" s="101"/>
      <c r="I31408" s="101"/>
    </row>
    <row r="31409" spans="8:9" x14ac:dyDescent="0.2">
      <c r="H31409" s="101"/>
      <c r="I31409" s="101"/>
    </row>
    <row r="31410" spans="8:9" x14ac:dyDescent="0.2">
      <c r="H31410" s="101"/>
      <c r="I31410" s="101"/>
    </row>
    <row r="31411" spans="8:9" x14ac:dyDescent="0.2">
      <c r="H31411" s="101"/>
      <c r="I31411" s="101"/>
    </row>
    <row r="31412" spans="8:9" x14ac:dyDescent="0.2">
      <c r="H31412" s="101"/>
      <c r="I31412" s="101"/>
    </row>
    <row r="31413" spans="8:9" x14ac:dyDescent="0.2">
      <c r="H31413" s="101"/>
      <c r="I31413" s="101"/>
    </row>
    <row r="31414" spans="8:9" x14ac:dyDescent="0.2">
      <c r="H31414" s="101"/>
      <c r="I31414" s="101"/>
    </row>
    <row r="31415" spans="8:9" x14ac:dyDescent="0.2">
      <c r="H31415" s="101"/>
      <c r="I31415" s="101"/>
    </row>
    <row r="31416" spans="8:9" x14ac:dyDescent="0.2">
      <c r="H31416" s="101"/>
      <c r="I31416" s="101"/>
    </row>
    <row r="31417" spans="8:9" x14ac:dyDescent="0.2">
      <c r="H31417" s="101"/>
      <c r="I31417" s="101"/>
    </row>
    <row r="31418" spans="8:9" x14ac:dyDescent="0.2">
      <c r="H31418" s="101"/>
      <c r="I31418" s="101"/>
    </row>
    <row r="31419" spans="8:9" x14ac:dyDescent="0.2">
      <c r="H31419" s="101"/>
      <c r="I31419" s="101"/>
    </row>
    <row r="31420" spans="8:9" x14ac:dyDescent="0.2">
      <c r="H31420" s="101"/>
      <c r="I31420" s="101"/>
    </row>
    <row r="31421" spans="8:9" x14ac:dyDescent="0.2">
      <c r="H31421" s="101"/>
      <c r="I31421" s="101"/>
    </row>
    <row r="31422" spans="8:9" x14ac:dyDescent="0.2">
      <c r="H31422" s="101"/>
      <c r="I31422" s="101"/>
    </row>
    <row r="31423" spans="8:9" x14ac:dyDescent="0.2">
      <c r="H31423" s="101"/>
      <c r="I31423" s="101"/>
    </row>
    <row r="31424" spans="8:9" x14ac:dyDescent="0.2">
      <c r="H31424" s="101"/>
      <c r="I31424" s="101"/>
    </row>
    <row r="31425" spans="8:9" x14ac:dyDescent="0.2">
      <c r="H31425" s="101"/>
      <c r="I31425" s="101"/>
    </row>
    <row r="31426" spans="8:9" x14ac:dyDescent="0.2">
      <c r="H31426" s="101"/>
      <c r="I31426" s="101"/>
    </row>
    <row r="31427" spans="8:9" x14ac:dyDescent="0.2">
      <c r="H31427" s="101"/>
      <c r="I31427" s="101"/>
    </row>
    <row r="31428" spans="8:9" x14ac:dyDescent="0.2">
      <c r="H31428" s="101"/>
      <c r="I31428" s="101"/>
    </row>
    <row r="31429" spans="8:9" x14ac:dyDescent="0.2">
      <c r="H31429" s="101"/>
      <c r="I31429" s="101"/>
    </row>
    <row r="31430" spans="8:9" x14ac:dyDescent="0.2">
      <c r="H31430" s="101"/>
      <c r="I31430" s="101"/>
    </row>
    <row r="31431" spans="8:9" x14ac:dyDescent="0.2">
      <c r="H31431" s="101"/>
      <c r="I31431" s="101"/>
    </row>
    <row r="31432" spans="8:9" x14ac:dyDescent="0.2">
      <c r="H31432" s="101"/>
      <c r="I31432" s="101"/>
    </row>
    <row r="31433" spans="8:9" x14ac:dyDescent="0.2">
      <c r="H31433" s="101"/>
      <c r="I31433" s="101"/>
    </row>
    <row r="31434" spans="8:9" x14ac:dyDescent="0.2">
      <c r="H31434" s="101"/>
      <c r="I31434" s="101"/>
    </row>
    <row r="31435" spans="8:9" x14ac:dyDescent="0.2">
      <c r="H31435" s="101"/>
      <c r="I31435" s="101"/>
    </row>
    <row r="31436" spans="8:9" x14ac:dyDescent="0.2">
      <c r="H31436" s="101"/>
      <c r="I31436" s="101"/>
    </row>
    <row r="31437" spans="8:9" x14ac:dyDescent="0.2">
      <c r="H31437" s="101"/>
      <c r="I31437" s="101"/>
    </row>
    <row r="31438" spans="8:9" x14ac:dyDescent="0.2">
      <c r="H31438" s="101"/>
      <c r="I31438" s="101"/>
    </row>
    <row r="31439" spans="8:9" x14ac:dyDescent="0.2">
      <c r="H31439" s="101"/>
      <c r="I31439" s="101"/>
    </row>
    <row r="31440" spans="8:9" x14ac:dyDescent="0.2">
      <c r="H31440" s="101"/>
      <c r="I31440" s="101"/>
    </row>
    <row r="31441" spans="8:9" x14ac:dyDescent="0.2">
      <c r="H31441" s="101"/>
      <c r="I31441" s="101"/>
    </row>
    <row r="31442" spans="8:9" x14ac:dyDescent="0.2">
      <c r="H31442" s="101"/>
      <c r="I31442" s="101"/>
    </row>
    <row r="31443" spans="8:9" x14ac:dyDescent="0.2">
      <c r="H31443" s="101"/>
      <c r="I31443" s="101"/>
    </row>
    <row r="31444" spans="8:9" x14ac:dyDescent="0.2">
      <c r="H31444" s="101"/>
      <c r="I31444" s="101"/>
    </row>
    <row r="31445" spans="8:9" x14ac:dyDescent="0.2">
      <c r="H31445" s="101"/>
      <c r="I31445" s="101"/>
    </row>
    <row r="31446" spans="8:9" x14ac:dyDescent="0.2">
      <c r="H31446" s="101"/>
      <c r="I31446" s="101"/>
    </row>
    <row r="31447" spans="8:9" x14ac:dyDescent="0.2">
      <c r="H31447" s="101"/>
      <c r="I31447" s="101"/>
    </row>
    <row r="31448" spans="8:9" x14ac:dyDescent="0.2">
      <c r="H31448" s="101"/>
      <c r="I31448" s="101"/>
    </row>
    <row r="31449" spans="8:9" x14ac:dyDescent="0.2">
      <c r="H31449" s="101"/>
      <c r="I31449" s="101"/>
    </row>
    <row r="31450" spans="8:9" x14ac:dyDescent="0.2">
      <c r="H31450" s="101"/>
      <c r="I31450" s="101"/>
    </row>
    <row r="31451" spans="8:9" x14ac:dyDescent="0.2">
      <c r="H31451" s="101"/>
      <c r="I31451" s="101"/>
    </row>
    <row r="31452" spans="8:9" x14ac:dyDescent="0.2">
      <c r="H31452" s="101"/>
      <c r="I31452" s="101"/>
    </row>
    <row r="31453" spans="8:9" x14ac:dyDescent="0.2">
      <c r="H31453" s="101"/>
      <c r="I31453" s="101"/>
    </row>
    <row r="31454" spans="8:9" x14ac:dyDescent="0.2">
      <c r="H31454" s="101"/>
      <c r="I31454" s="101"/>
    </row>
    <row r="31455" spans="8:9" x14ac:dyDescent="0.2">
      <c r="H31455" s="101"/>
      <c r="I31455" s="101"/>
    </row>
    <row r="31456" spans="8:9" x14ac:dyDescent="0.2">
      <c r="H31456" s="101"/>
      <c r="I31456" s="101"/>
    </row>
    <row r="31457" spans="8:9" x14ac:dyDescent="0.2">
      <c r="H31457" s="101"/>
      <c r="I31457" s="101"/>
    </row>
    <row r="31458" spans="8:9" x14ac:dyDescent="0.2">
      <c r="H31458" s="101"/>
      <c r="I31458" s="101"/>
    </row>
    <row r="31459" spans="8:9" x14ac:dyDescent="0.2">
      <c r="H31459" s="101"/>
      <c r="I31459" s="101"/>
    </row>
    <row r="31460" spans="8:9" x14ac:dyDescent="0.2">
      <c r="H31460" s="101"/>
      <c r="I31460" s="101"/>
    </row>
    <row r="31461" spans="8:9" x14ac:dyDescent="0.2">
      <c r="H31461" s="101"/>
      <c r="I31461" s="101"/>
    </row>
    <row r="31462" spans="8:9" x14ac:dyDescent="0.2">
      <c r="H31462" s="101"/>
      <c r="I31462" s="101"/>
    </row>
    <row r="31463" spans="8:9" x14ac:dyDescent="0.2">
      <c r="H31463" s="101"/>
      <c r="I31463" s="101"/>
    </row>
    <row r="31464" spans="8:9" x14ac:dyDescent="0.2">
      <c r="H31464" s="101"/>
      <c r="I31464" s="101"/>
    </row>
    <row r="31465" spans="8:9" x14ac:dyDescent="0.2">
      <c r="H31465" s="101"/>
      <c r="I31465" s="101"/>
    </row>
    <row r="31466" spans="8:9" x14ac:dyDescent="0.2">
      <c r="H31466" s="101"/>
      <c r="I31466" s="101"/>
    </row>
    <row r="31467" spans="8:9" x14ac:dyDescent="0.2">
      <c r="H31467" s="101"/>
      <c r="I31467" s="101"/>
    </row>
    <row r="31468" spans="8:9" x14ac:dyDescent="0.2">
      <c r="H31468" s="101"/>
      <c r="I31468" s="101"/>
    </row>
    <row r="31469" spans="8:9" x14ac:dyDescent="0.2">
      <c r="H31469" s="101"/>
      <c r="I31469" s="101"/>
    </row>
    <row r="31470" spans="8:9" x14ac:dyDescent="0.2">
      <c r="H31470" s="101"/>
      <c r="I31470" s="101"/>
    </row>
    <row r="31471" spans="8:9" x14ac:dyDescent="0.2">
      <c r="H31471" s="101"/>
      <c r="I31471" s="101"/>
    </row>
    <row r="31472" spans="8:9" x14ac:dyDescent="0.2">
      <c r="H31472" s="101"/>
      <c r="I31472" s="101"/>
    </row>
    <row r="31473" spans="8:9" x14ac:dyDescent="0.2">
      <c r="H31473" s="101"/>
      <c r="I31473" s="101"/>
    </row>
    <row r="31474" spans="8:9" x14ac:dyDescent="0.2">
      <c r="H31474" s="101"/>
      <c r="I31474" s="101"/>
    </row>
    <row r="31475" spans="8:9" x14ac:dyDescent="0.2">
      <c r="H31475" s="101"/>
      <c r="I31475" s="101"/>
    </row>
    <row r="31476" spans="8:9" x14ac:dyDescent="0.2">
      <c r="H31476" s="101"/>
      <c r="I31476" s="101"/>
    </row>
    <row r="31477" spans="8:9" x14ac:dyDescent="0.2">
      <c r="H31477" s="101"/>
      <c r="I31477" s="101"/>
    </row>
    <row r="31478" spans="8:9" x14ac:dyDescent="0.2">
      <c r="H31478" s="101"/>
      <c r="I31478" s="101"/>
    </row>
    <row r="31479" spans="8:9" x14ac:dyDescent="0.2">
      <c r="H31479" s="101"/>
      <c r="I31479" s="101"/>
    </row>
    <row r="31480" spans="8:9" x14ac:dyDescent="0.2">
      <c r="H31480" s="101"/>
      <c r="I31480" s="101"/>
    </row>
    <row r="31481" spans="8:9" x14ac:dyDescent="0.2">
      <c r="H31481" s="101"/>
      <c r="I31481" s="101"/>
    </row>
    <row r="31482" spans="8:9" x14ac:dyDescent="0.2">
      <c r="H31482" s="101"/>
      <c r="I31482" s="101"/>
    </row>
    <row r="31483" spans="8:9" x14ac:dyDescent="0.2">
      <c r="H31483" s="101"/>
      <c r="I31483" s="101"/>
    </row>
    <row r="31484" spans="8:9" x14ac:dyDescent="0.2">
      <c r="H31484" s="101"/>
      <c r="I31484" s="101"/>
    </row>
    <row r="31485" spans="8:9" x14ac:dyDescent="0.2">
      <c r="H31485" s="101"/>
      <c r="I31485" s="101"/>
    </row>
    <row r="31486" spans="8:9" x14ac:dyDescent="0.2">
      <c r="H31486" s="101"/>
      <c r="I31486" s="101"/>
    </row>
    <row r="31487" spans="8:9" x14ac:dyDescent="0.2">
      <c r="H31487" s="101"/>
      <c r="I31487" s="101"/>
    </row>
    <row r="31488" spans="8:9" x14ac:dyDescent="0.2">
      <c r="H31488" s="101"/>
      <c r="I31488" s="101"/>
    </row>
    <row r="31489" spans="8:9" x14ac:dyDescent="0.2">
      <c r="H31489" s="101"/>
      <c r="I31489" s="101"/>
    </row>
    <row r="31490" spans="8:9" x14ac:dyDescent="0.2">
      <c r="H31490" s="101"/>
      <c r="I31490" s="101"/>
    </row>
    <row r="31491" spans="8:9" x14ac:dyDescent="0.2">
      <c r="H31491" s="101"/>
      <c r="I31491" s="101"/>
    </row>
    <row r="31492" spans="8:9" x14ac:dyDescent="0.2">
      <c r="H31492" s="101"/>
      <c r="I31492" s="101"/>
    </row>
    <row r="31493" spans="8:9" x14ac:dyDescent="0.2">
      <c r="H31493" s="101"/>
      <c r="I31493" s="101"/>
    </row>
    <row r="31494" spans="8:9" x14ac:dyDescent="0.2">
      <c r="H31494" s="101"/>
      <c r="I31494" s="101"/>
    </row>
    <row r="31495" spans="8:9" x14ac:dyDescent="0.2">
      <c r="H31495" s="101"/>
      <c r="I31495" s="101"/>
    </row>
    <row r="31496" spans="8:9" x14ac:dyDescent="0.2">
      <c r="H31496" s="101"/>
      <c r="I31496" s="101"/>
    </row>
    <row r="31497" spans="8:9" x14ac:dyDescent="0.2">
      <c r="H31497" s="101"/>
      <c r="I31497" s="101"/>
    </row>
    <row r="31498" spans="8:9" x14ac:dyDescent="0.2">
      <c r="H31498" s="101"/>
      <c r="I31498" s="101"/>
    </row>
    <row r="31499" spans="8:9" x14ac:dyDescent="0.2">
      <c r="H31499" s="101"/>
      <c r="I31499" s="101"/>
    </row>
    <row r="31500" spans="8:9" x14ac:dyDescent="0.2">
      <c r="H31500" s="101"/>
      <c r="I31500" s="101"/>
    </row>
    <row r="31501" spans="8:9" x14ac:dyDescent="0.2">
      <c r="H31501" s="101"/>
      <c r="I31501" s="101"/>
    </row>
    <row r="31502" spans="8:9" x14ac:dyDescent="0.2">
      <c r="H31502" s="101"/>
      <c r="I31502" s="101"/>
    </row>
    <row r="31503" spans="8:9" x14ac:dyDescent="0.2">
      <c r="H31503" s="101"/>
      <c r="I31503" s="101"/>
    </row>
    <row r="31504" spans="8:9" x14ac:dyDescent="0.2">
      <c r="H31504" s="101"/>
      <c r="I31504" s="101"/>
    </row>
    <row r="31505" spans="8:9" x14ac:dyDescent="0.2">
      <c r="H31505" s="101"/>
      <c r="I31505" s="101"/>
    </row>
    <row r="31506" spans="8:9" x14ac:dyDescent="0.2">
      <c r="H31506" s="101"/>
      <c r="I31506" s="101"/>
    </row>
    <row r="31507" spans="8:9" x14ac:dyDescent="0.2">
      <c r="H31507" s="101"/>
      <c r="I31507" s="101"/>
    </row>
    <row r="31508" spans="8:9" x14ac:dyDescent="0.2">
      <c r="H31508" s="101"/>
      <c r="I31508" s="101"/>
    </row>
    <row r="31509" spans="8:9" x14ac:dyDescent="0.2">
      <c r="H31509" s="101"/>
      <c r="I31509" s="101"/>
    </row>
    <row r="31510" spans="8:9" x14ac:dyDescent="0.2">
      <c r="H31510" s="101"/>
      <c r="I31510" s="101"/>
    </row>
    <row r="31511" spans="8:9" x14ac:dyDescent="0.2">
      <c r="H31511" s="101"/>
      <c r="I31511" s="101"/>
    </row>
    <row r="31512" spans="8:9" x14ac:dyDescent="0.2">
      <c r="H31512" s="101"/>
      <c r="I31512" s="101"/>
    </row>
    <row r="31513" spans="8:9" x14ac:dyDescent="0.2">
      <c r="H31513" s="101"/>
      <c r="I31513" s="101"/>
    </row>
    <row r="31514" spans="8:9" x14ac:dyDescent="0.2">
      <c r="H31514" s="101"/>
      <c r="I31514" s="101"/>
    </row>
    <row r="31515" spans="8:9" x14ac:dyDescent="0.2">
      <c r="H31515" s="101"/>
      <c r="I31515" s="101"/>
    </row>
    <row r="31516" spans="8:9" x14ac:dyDescent="0.2">
      <c r="H31516" s="101"/>
      <c r="I31516" s="101"/>
    </row>
    <row r="31517" spans="8:9" x14ac:dyDescent="0.2">
      <c r="H31517" s="101"/>
      <c r="I31517" s="101"/>
    </row>
    <row r="31518" spans="8:9" x14ac:dyDescent="0.2">
      <c r="H31518" s="101"/>
      <c r="I31518" s="101"/>
    </row>
    <row r="31519" spans="8:9" x14ac:dyDescent="0.2">
      <c r="H31519" s="101"/>
      <c r="I31519" s="101"/>
    </row>
    <row r="31520" spans="8:9" x14ac:dyDescent="0.2">
      <c r="H31520" s="101"/>
      <c r="I31520" s="101"/>
    </row>
    <row r="31521" spans="8:9" x14ac:dyDescent="0.2">
      <c r="H31521" s="101"/>
      <c r="I31521" s="101"/>
    </row>
    <row r="31522" spans="8:9" x14ac:dyDescent="0.2">
      <c r="H31522" s="101"/>
      <c r="I31522" s="101"/>
    </row>
    <row r="31523" spans="8:9" x14ac:dyDescent="0.2">
      <c r="H31523" s="101"/>
      <c r="I31523" s="101"/>
    </row>
    <row r="31524" spans="8:9" x14ac:dyDescent="0.2">
      <c r="H31524" s="101"/>
      <c r="I31524" s="101"/>
    </row>
    <row r="31525" spans="8:9" x14ac:dyDescent="0.2">
      <c r="H31525" s="101"/>
      <c r="I31525" s="101"/>
    </row>
    <row r="31526" spans="8:9" x14ac:dyDescent="0.2">
      <c r="H31526" s="101"/>
      <c r="I31526" s="101"/>
    </row>
    <row r="31527" spans="8:9" x14ac:dyDescent="0.2">
      <c r="H31527" s="101"/>
      <c r="I31527" s="101"/>
    </row>
    <row r="31528" spans="8:9" x14ac:dyDescent="0.2">
      <c r="H31528" s="101"/>
      <c r="I31528" s="101"/>
    </row>
    <row r="31529" spans="8:9" x14ac:dyDescent="0.2">
      <c r="H31529" s="101"/>
      <c r="I31529" s="101"/>
    </row>
    <row r="31530" spans="8:9" x14ac:dyDescent="0.2">
      <c r="H31530" s="101"/>
      <c r="I31530" s="101"/>
    </row>
    <row r="31531" spans="8:9" x14ac:dyDescent="0.2">
      <c r="H31531" s="101"/>
      <c r="I31531" s="101"/>
    </row>
    <row r="31532" spans="8:9" x14ac:dyDescent="0.2">
      <c r="H31532" s="101"/>
      <c r="I31532" s="101"/>
    </row>
    <row r="31533" spans="8:9" x14ac:dyDescent="0.2">
      <c r="H31533" s="101"/>
      <c r="I31533" s="101"/>
    </row>
    <row r="31534" spans="8:9" x14ac:dyDescent="0.2">
      <c r="H31534" s="101"/>
      <c r="I31534" s="101"/>
    </row>
    <row r="31535" spans="8:9" x14ac:dyDescent="0.2">
      <c r="H31535" s="101"/>
      <c r="I31535" s="101"/>
    </row>
    <row r="31536" spans="8:9" x14ac:dyDescent="0.2">
      <c r="H31536" s="101"/>
      <c r="I31536" s="101"/>
    </row>
    <row r="31537" spans="8:9" x14ac:dyDescent="0.2">
      <c r="H31537" s="101"/>
      <c r="I31537" s="101"/>
    </row>
    <row r="31538" spans="8:9" x14ac:dyDescent="0.2">
      <c r="H31538" s="101"/>
      <c r="I31538" s="101"/>
    </row>
    <row r="31539" spans="8:9" x14ac:dyDescent="0.2">
      <c r="H31539" s="101"/>
      <c r="I31539" s="101"/>
    </row>
    <row r="31540" spans="8:9" x14ac:dyDescent="0.2">
      <c r="H31540" s="101"/>
      <c r="I31540" s="101"/>
    </row>
    <row r="31541" spans="8:9" x14ac:dyDescent="0.2">
      <c r="H31541" s="101"/>
      <c r="I31541" s="101"/>
    </row>
    <row r="31542" spans="8:9" x14ac:dyDescent="0.2">
      <c r="H31542" s="101"/>
      <c r="I31542" s="101"/>
    </row>
    <row r="31543" spans="8:9" x14ac:dyDescent="0.2">
      <c r="H31543" s="101"/>
      <c r="I31543" s="101"/>
    </row>
    <row r="31544" spans="8:9" x14ac:dyDescent="0.2">
      <c r="H31544" s="101"/>
      <c r="I31544" s="101"/>
    </row>
    <row r="31545" spans="8:9" x14ac:dyDescent="0.2">
      <c r="H31545" s="101"/>
      <c r="I31545" s="101"/>
    </row>
    <row r="31546" spans="8:9" x14ac:dyDescent="0.2">
      <c r="H31546" s="101"/>
      <c r="I31546" s="101"/>
    </row>
    <row r="31547" spans="8:9" x14ac:dyDescent="0.2">
      <c r="H31547" s="101"/>
      <c r="I31547" s="101"/>
    </row>
    <row r="31548" spans="8:9" x14ac:dyDescent="0.2">
      <c r="H31548" s="101"/>
      <c r="I31548" s="101"/>
    </row>
    <row r="31549" spans="8:9" x14ac:dyDescent="0.2">
      <c r="H31549" s="101"/>
      <c r="I31549" s="101"/>
    </row>
    <row r="31550" spans="8:9" x14ac:dyDescent="0.2">
      <c r="H31550" s="101"/>
      <c r="I31550" s="101"/>
    </row>
    <row r="31551" spans="8:9" x14ac:dyDescent="0.2">
      <c r="H31551" s="101"/>
      <c r="I31551" s="101"/>
    </row>
    <row r="31552" spans="8:9" x14ac:dyDescent="0.2">
      <c r="H31552" s="101"/>
      <c r="I31552" s="101"/>
    </row>
    <row r="31553" spans="8:9" x14ac:dyDescent="0.2">
      <c r="H31553" s="101"/>
      <c r="I31553" s="101"/>
    </row>
    <row r="31554" spans="8:9" x14ac:dyDescent="0.2">
      <c r="H31554" s="101"/>
      <c r="I31554" s="101"/>
    </row>
    <row r="31555" spans="8:9" x14ac:dyDescent="0.2">
      <c r="H31555" s="101"/>
      <c r="I31555" s="101"/>
    </row>
    <row r="31556" spans="8:9" x14ac:dyDescent="0.2">
      <c r="H31556" s="101"/>
      <c r="I31556" s="101"/>
    </row>
    <row r="31557" spans="8:9" x14ac:dyDescent="0.2">
      <c r="H31557" s="101"/>
      <c r="I31557" s="101"/>
    </row>
    <row r="31558" spans="8:9" x14ac:dyDescent="0.2">
      <c r="H31558" s="101"/>
      <c r="I31558" s="101"/>
    </row>
    <row r="31559" spans="8:9" x14ac:dyDescent="0.2">
      <c r="H31559" s="101"/>
      <c r="I31559" s="101"/>
    </row>
    <row r="31560" spans="8:9" x14ac:dyDescent="0.2">
      <c r="H31560" s="101"/>
      <c r="I31560" s="101"/>
    </row>
    <row r="31561" spans="8:9" x14ac:dyDescent="0.2">
      <c r="H31561" s="101"/>
      <c r="I31561" s="101"/>
    </row>
    <row r="31562" spans="8:9" x14ac:dyDescent="0.2">
      <c r="H31562" s="101"/>
      <c r="I31562" s="101"/>
    </row>
    <row r="31563" spans="8:9" x14ac:dyDescent="0.2">
      <c r="H31563" s="101"/>
      <c r="I31563" s="101"/>
    </row>
    <row r="31564" spans="8:9" x14ac:dyDescent="0.2">
      <c r="H31564" s="101"/>
      <c r="I31564" s="101"/>
    </row>
    <row r="31565" spans="8:9" x14ac:dyDescent="0.2">
      <c r="H31565" s="101"/>
      <c r="I31565" s="101"/>
    </row>
    <row r="31566" spans="8:9" x14ac:dyDescent="0.2">
      <c r="H31566" s="101"/>
      <c r="I31566" s="101"/>
    </row>
    <row r="31567" spans="8:9" x14ac:dyDescent="0.2">
      <c r="H31567" s="101"/>
      <c r="I31567" s="101"/>
    </row>
    <row r="31568" spans="8:9" x14ac:dyDescent="0.2">
      <c r="H31568" s="101"/>
      <c r="I31568" s="101"/>
    </row>
    <row r="31569" spans="8:9" x14ac:dyDescent="0.2">
      <c r="H31569" s="101"/>
      <c r="I31569" s="101"/>
    </row>
    <row r="31570" spans="8:9" x14ac:dyDescent="0.2">
      <c r="H31570" s="101"/>
      <c r="I31570" s="101"/>
    </row>
    <row r="31571" spans="8:9" x14ac:dyDescent="0.2">
      <c r="H31571" s="101"/>
      <c r="I31571" s="101"/>
    </row>
    <row r="31572" spans="8:9" x14ac:dyDescent="0.2">
      <c r="H31572" s="101"/>
      <c r="I31572" s="101"/>
    </row>
    <row r="31573" spans="8:9" x14ac:dyDescent="0.2">
      <c r="H31573" s="101"/>
      <c r="I31573" s="101"/>
    </row>
    <row r="31574" spans="8:9" x14ac:dyDescent="0.2">
      <c r="H31574" s="101"/>
      <c r="I31574" s="101"/>
    </row>
    <row r="31575" spans="8:9" x14ac:dyDescent="0.2">
      <c r="H31575" s="101"/>
      <c r="I31575" s="101"/>
    </row>
    <row r="31576" spans="8:9" x14ac:dyDescent="0.2">
      <c r="H31576" s="101"/>
      <c r="I31576" s="101"/>
    </row>
    <row r="31577" spans="8:9" x14ac:dyDescent="0.2">
      <c r="H31577" s="101"/>
      <c r="I31577" s="101"/>
    </row>
    <row r="31578" spans="8:9" x14ac:dyDescent="0.2">
      <c r="H31578" s="101"/>
      <c r="I31578" s="101"/>
    </row>
    <row r="31579" spans="8:9" x14ac:dyDescent="0.2">
      <c r="H31579" s="101"/>
      <c r="I31579" s="101"/>
    </row>
    <row r="31580" spans="8:9" x14ac:dyDescent="0.2">
      <c r="H31580" s="101"/>
      <c r="I31580" s="101"/>
    </row>
    <row r="31581" spans="8:9" x14ac:dyDescent="0.2">
      <c r="H31581" s="101"/>
      <c r="I31581" s="101"/>
    </row>
    <row r="31582" spans="8:9" x14ac:dyDescent="0.2">
      <c r="H31582" s="101"/>
      <c r="I31582" s="101"/>
    </row>
    <row r="31583" spans="8:9" x14ac:dyDescent="0.2">
      <c r="H31583" s="101"/>
      <c r="I31583" s="101"/>
    </row>
    <row r="31584" spans="8:9" x14ac:dyDescent="0.2">
      <c r="H31584" s="101"/>
      <c r="I31584" s="101"/>
    </row>
    <row r="31585" spans="8:9" x14ac:dyDescent="0.2">
      <c r="H31585" s="101"/>
      <c r="I31585" s="101"/>
    </row>
    <row r="31586" spans="8:9" x14ac:dyDescent="0.2">
      <c r="H31586" s="101"/>
      <c r="I31586" s="101"/>
    </row>
    <row r="31587" spans="8:9" x14ac:dyDescent="0.2">
      <c r="H31587" s="101"/>
      <c r="I31587" s="101"/>
    </row>
    <row r="31588" spans="8:9" x14ac:dyDescent="0.2">
      <c r="H31588" s="101"/>
      <c r="I31588" s="101"/>
    </row>
    <row r="31589" spans="8:9" x14ac:dyDescent="0.2">
      <c r="H31589" s="101"/>
      <c r="I31589" s="101"/>
    </row>
    <row r="31590" spans="8:9" x14ac:dyDescent="0.2">
      <c r="H31590" s="101"/>
      <c r="I31590" s="101"/>
    </row>
    <row r="31591" spans="8:9" x14ac:dyDescent="0.2">
      <c r="H31591" s="101"/>
      <c r="I31591" s="101"/>
    </row>
    <row r="31592" spans="8:9" x14ac:dyDescent="0.2">
      <c r="H31592" s="101"/>
      <c r="I31592" s="101"/>
    </row>
    <row r="31593" spans="8:9" x14ac:dyDescent="0.2">
      <c r="H31593" s="101"/>
      <c r="I31593" s="101"/>
    </row>
    <row r="31594" spans="8:9" x14ac:dyDescent="0.2">
      <c r="H31594" s="101"/>
      <c r="I31594" s="101"/>
    </row>
    <row r="31595" spans="8:9" x14ac:dyDescent="0.2">
      <c r="H31595" s="101"/>
      <c r="I31595" s="101"/>
    </row>
    <row r="31596" spans="8:9" x14ac:dyDescent="0.2">
      <c r="H31596" s="101"/>
      <c r="I31596" s="101"/>
    </row>
    <row r="31597" spans="8:9" x14ac:dyDescent="0.2">
      <c r="H31597" s="101"/>
      <c r="I31597" s="101"/>
    </row>
    <row r="31598" spans="8:9" x14ac:dyDescent="0.2">
      <c r="H31598" s="101"/>
      <c r="I31598" s="101"/>
    </row>
    <row r="31599" spans="8:9" x14ac:dyDescent="0.2">
      <c r="H31599" s="101"/>
      <c r="I31599" s="101"/>
    </row>
    <row r="31600" spans="8:9" x14ac:dyDescent="0.2">
      <c r="H31600" s="101"/>
      <c r="I31600" s="101"/>
    </row>
    <row r="31601" spans="8:9" x14ac:dyDescent="0.2">
      <c r="H31601" s="101"/>
      <c r="I31601" s="101"/>
    </row>
    <row r="31602" spans="8:9" x14ac:dyDescent="0.2">
      <c r="H31602" s="101"/>
      <c r="I31602" s="101"/>
    </row>
    <row r="31603" spans="8:9" x14ac:dyDescent="0.2">
      <c r="H31603" s="101"/>
      <c r="I31603" s="101"/>
    </row>
    <row r="31604" spans="8:9" x14ac:dyDescent="0.2">
      <c r="H31604" s="101"/>
      <c r="I31604" s="101"/>
    </row>
    <row r="31605" spans="8:9" x14ac:dyDescent="0.2">
      <c r="H31605" s="101"/>
      <c r="I31605" s="101"/>
    </row>
    <row r="31606" spans="8:9" x14ac:dyDescent="0.2">
      <c r="H31606" s="101"/>
      <c r="I31606" s="101"/>
    </row>
    <row r="31607" spans="8:9" x14ac:dyDescent="0.2">
      <c r="H31607" s="101"/>
      <c r="I31607" s="101"/>
    </row>
    <row r="31608" spans="8:9" x14ac:dyDescent="0.2">
      <c r="H31608" s="101"/>
      <c r="I31608" s="101"/>
    </row>
    <row r="31609" spans="8:9" x14ac:dyDescent="0.2">
      <c r="H31609" s="101"/>
      <c r="I31609" s="101"/>
    </row>
    <row r="31610" spans="8:9" x14ac:dyDescent="0.2">
      <c r="H31610" s="101"/>
      <c r="I31610" s="101"/>
    </row>
    <row r="31611" spans="8:9" x14ac:dyDescent="0.2">
      <c r="H31611" s="101"/>
      <c r="I31611" s="101"/>
    </row>
    <row r="31612" spans="8:9" x14ac:dyDescent="0.2">
      <c r="H31612" s="101"/>
      <c r="I31612" s="101"/>
    </row>
    <row r="31613" spans="8:9" x14ac:dyDescent="0.2">
      <c r="H31613" s="101"/>
      <c r="I31613" s="101"/>
    </row>
    <row r="31614" spans="8:9" x14ac:dyDescent="0.2">
      <c r="H31614" s="101"/>
      <c r="I31614" s="101"/>
    </row>
    <row r="31615" spans="8:9" x14ac:dyDescent="0.2">
      <c r="H31615" s="101"/>
      <c r="I31615" s="101"/>
    </row>
    <row r="31616" spans="8:9" x14ac:dyDescent="0.2">
      <c r="H31616" s="101"/>
      <c r="I31616" s="101"/>
    </row>
    <row r="31617" spans="8:9" x14ac:dyDescent="0.2">
      <c r="H31617" s="101"/>
      <c r="I31617" s="101"/>
    </row>
    <row r="31618" spans="8:9" x14ac:dyDescent="0.2">
      <c r="H31618" s="101"/>
      <c r="I31618" s="101"/>
    </row>
    <row r="31619" spans="8:9" x14ac:dyDescent="0.2">
      <c r="H31619" s="101"/>
      <c r="I31619" s="101"/>
    </row>
    <row r="31620" spans="8:9" x14ac:dyDescent="0.2">
      <c r="H31620" s="101"/>
      <c r="I31620" s="101"/>
    </row>
    <row r="31621" spans="8:9" x14ac:dyDescent="0.2">
      <c r="H31621" s="101"/>
      <c r="I31621" s="101"/>
    </row>
    <row r="31622" spans="8:9" x14ac:dyDescent="0.2">
      <c r="H31622" s="101"/>
      <c r="I31622" s="101"/>
    </row>
    <row r="31623" spans="8:9" x14ac:dyDescent="0.2">
      <c r="H31623" s="101"/>
      <c r="I31623" s="101"/>
    </row>
    <row r="31624" spans="8:9" x14ac:dyDescent="0.2">
      <c r="H31624" s="101"/>
      <c r="I31624" s="101"/>
    </row>
    <row r="31625" spans="8:9" x14ac:dyDescent="0.2">
      <c r="H31625" s="101"/>
      <c r="I31625" s="101"/>
    </row>
    <row r="31626" spans="8:9" x14ac:dyDescent="0.2">
      <c r="H31626" s="101"/>
      <c r="I31626" s="101"/>
    </row>
    <row r="31627" spans="8:9" x14ac:dyDescent="0.2">
      <c r="H31627" s="101"/>
      <c r="I31627" s="101"/>
    </row>
    <row r="31628" spans="8:9" x14ac:dyDescent="0.2">
      <c r="H31628" s="101"/>
      <c r="I31628" s="101"/>
    </row>
    <row r="31629" spans="8:9" x14ac:dyDescent="0.2">
      <c r="H31629" s="101"/>
      <c r="I31629" s="101"/>
    </row>
    <row r="31630" spans="8:9" x14ac:dyDescent="0.2">
      <c r="H31630" s="101"/>
      <c r="I31630" s="101"/>
    </row>
    <row r="31631" spans="8:9" x14ac:dyDescent="0.2">
      <c r="H31631" s="101"/>
      <c r="I31631" s="101"/>
    </row>
    <row r="31632" spans="8:9" x14ac:dyDescent="0.2">
      <c r="H31632" s="101"/>
      <c r="I31632" s="101"/>
    </row>
    <row r="31633" spans="8:9" x14ac:dyDescent="0.2">
      <c r="H31633" s="101"/>
      <c r="I31633" s="101"/>
    </row>
    <row r="31634" spans="8:9" x14ac:dyDescent="0.2">
      <c r="H31634" s="101"/>
      <c r="I31634" s="101"/>
    </row>
    <row r="31635" spans="8:9" x14ac:dyDescent="0.2">
      <c r="H31635" s="101"/>
      <c r="I31635" s="101"/>
    </row>
    <row r="31636" spans="8:9" x14ac:dyDescent="0.2">
      <c r="H31636" s="101"/>
      <c r="I31636" s="101"/>
    </row>
    <row r="31637" spans="8:9" x14ac:dyDescent="0.2">
      <c r="H31637" s="101"/>
      <c r="I31637" s="101"/>
    </row>
    <row r="31638" spans="8:9" x14ac:dyDescent="0.2">
      <c r="H31638" s="101"/>
      <c r="I31638" s="101"/>
    </row>
    <row r="31639" spans="8:9" x14ac:dyDescent="0.2">
      <c r="H31639" s="101"/>
      <c r="I31639" s="101"/>
    </row>
    <row r="31640" spans="8:9" x14ac:dyDescent="0.2">
      <c r="H31640" s="101"/>
      <c r="I31640" s="101"/>
    </row>
    <row r="31641" spans="8:9" x14ac:dyDescent="0.2">
      <c r="H31641" s="101"/>
      <c r="I31641" s="101"/>
    </row>
    <row r="31642" spans="8:9" x14ac:dyDescent="0.2">
      <c r="H31642" s="101"/>
      <c r="I31642" s="101"/>
    </row>
    <row r="31643" spans="8:9" x14ac:dyDescent="0.2">
      <c r="H31643" s="101"/>
      <c r="I31643" s="101"/>
    </row>
    <row r="31644" spans="8:9" x14ac:dyDescent="0.2">
      <c r="H31644" s="101"/>
      <c r="I31644" s="101"/>
    </row>
    <row r="31645" spans="8:9" x14ac:dyDescent="0.2">
      <c r="H31645" s="101"/>
      <c r="I31645" s="101"/>
    </row>
    <row r="31646" spans="8:9" x14ac:dyDescent="0.2">
      <c r="H31646" s="101"/>
      <c r="I31646" s="101"/>
    </row>
    <row r="31647" spans="8:9" x14ac:dyDescent="0.2">
      <c r="H31647" s="101"/>
      <c r="I31647" s="101"/>
    </row>
    <row r="31648" spans="8:9" x14ac:dyDescent="0.2">
      <c r="H31648" s="101"/>
      <c r="I31648" s="101"/>
    </row>
    <row r="31649" spans="8:9" x14ac:dyDescent="0.2">
      <c r="H31649" s="101"/>
      <c r="I31649" s="101"/>
    </row>
    <row r="31650" spans="8:9" x14ac:dyDescent="0.2">
      <c r="H31650" s="101"/>
      <c r="I31650" s="101"/>
    </row>
    <row r="31651" spans="8:9" x14ac:dyDescent="0.2">
      <c r="H31651" s="101"/>
      <c r="I31651" s="101"/>
    </row>
    <row r="31652" spans="8:9" x14ac:dyDescent="0.2">
      <c r="H31652" s="101"/>
      <c r="I31652" s="101"/>
    </row>
    <row r="31653" spans="8:9" x14ac:dyDescent="0.2">
      <c r="H31653" s="101"/>
      <c r="I31653" s="101"/>
    </row>
    <row r="31654" spans="8:9" x14ac:dyDescent="0.2">
      <c r="H31654" s="101"/>
      <c r="I31654" s="101"/>
    </row>
    <row r="31655" spans="8:9" x14ac:dyDescent="0.2">
      <c r="H31655" s="101"/>
      <c r="I31655" s="101"/>
    </row>
    <row r="31656" spans="8:9" x14ac:dyDescent="0.2">
      <c r="H31656" s="101"/>
      <c r="I31656" s="101"/>
    </row>
    <row r="31657" spans="8:9" x14ac:dyDescent="0.2">
      <c r="H31657" s="101"/>
      <c r="I31657" s="101"/>
    </row>
    <row r="31658" spans="8:9" x14ac:dyDescent="0.2">
      <c r="H31658" s="101"/>
      <c r="I31658" s="101"/>
    </row>
    <row r="31659" spans="8:9" x14ac:dyDescent="0.2">
      <c r="H31659" s="101"/>
      <c r="I31659" s="101"/>
    </row>
    <row r="31660" spans="8:9" x14ac:dyDescent="0.2">
      <c r="H31660" s="101"/>
      <c r="I31660" s="101"/>
    </row>
    <row r="31661" spans="8:9" x14ac:dyDescent="0.2">
      <c r="H31661" s="101"/>
      <c r="I31661" s="101"/>
    </row>
    <row r="31662" spans="8:9" x14ac:dyDescent="0.2">
      <c r="H31662" s="101"/>
      <c r="I31662" s="101"/>
    </row>
    <row r="31663" spans="8:9" x14ac:dyDescent="0.2">
      <c r="H31663" s="101"/>
      <c r="I31663" s="101"/>
    </row>
    <row r="31664" spans="8:9" x14ac:dyDescent="0.2">
      <c r="H31664" s="101"/>
      <c r="I31664" s="101"/>
    </row>
    <row r="31665" spans="8:9" x14ac:dyDescent="0.2">
      <c r="H31665" s="101"/>
      <c r="I31665" s="101"/>
    </row>
    <row r="31666" spans="8:9" x14ac:dyDescent="0.2">
      <c r="H31666" s="101"/>
      <c r="I31666" s="101"/>
    </row>
    <row r="31667" spans="8:9" x14ac:dyDescent="0.2">
      <c r="H31667" s="101"/>
      <c r="I31667" s="101"/>
    </row>
    <row r="31668" spans="8:9" x14ac:dyDescent="0.2">
      <c r="H31668" s="101"/>
      <c r="I31668" s="101"/>
    </row>
    <row r="31669" spans="8:9" x14ac:dyDescent="0.2">
      <c r="H31669" s="101"/>
      <c r="I31669" s="101"/>
    </row>
    <row r="31670" spans="8:9" x14ac:dyDescent="0.2">
      <c r="H31670" s="101"/>
      <c r="I31670" s="101"/>
    </row>
    <row r="31671" spans="8:9" x14ac:dyDescent="0.2">
      <c r="H31671" s="101"/>
      <c r="I31671" s="101"/>
    </row>
    <row r="31672" spans="8:9" x14ac:dyDescent="0.2">
      <c r="H31672" s="101"/>
      <c r="I31672" s="101"/>
    </row>
    <row r="31673" spans="8:9" x14ac:dyDescent="0.2">
      <c r="H31673" s="101"/>
      <c r="I31673" s="101"/>
    </row>
    <row r="31674" spans="8:9" x14ac:dyDescent="0.2">
      <c r="H31674" s="101"/>
      <c r="I31674" s="101"/>
    </row>
    <row r="31675" spans="8:9" x14ac:dyDescent="0.2">
      <c r="H31675" s="101"/>
      <c r="I31675" s="101"/>
    </row>
    <row r="31676" spans="8:9" x14ac:dyDescent="0.2">
      <c r="H31676" s="101"/>
      <c r="I31676" s="101"/>
    </row>
    <row r="31677" spans="8:9" x14ac:dyDescent="0.2">
      <c r="H31677" s="101"/>
      <c r="I31677" s="101"/>
    </row>
    <row r="31678" spans="8:9" x14ac:dyDescent="0.2">
      <c r="H31678" s="101"/>
      <c r="I31678" s="101"/>
    </row>
    <row r="31679" spans="8:9" x14ac:dyDescent="0.2">
      <c r="H31679" s="101"/>
      <c r="I31679" s="101"/>
    </row>
    <row r="31680" spans="8:9" x14ac:dyDescent="0.2">
      <c r="H31680" s="101"/>
      <c r="I31680" s="101"/>
    </row>
    <row r="31681" spans="8:9" x14ac:dyDescent="0.2">
      <c r="H31681" s="101"/>
      <c r="I31681" s="101"/>
    </row>
    <row r="31682" spans="8:9" x14ac:dyDescent="0.2">
      <c r="H31682" s="101"/>
      <c r="I31682" s="101"/>
    </row>
    <row r="31683" spans="8:9" x14ac:dyDescent="0.2">
      <c r="H31683" s="101"/>
      <c r="I31683" s="101"/>
    </row>
    <row r="31684" spans="8:9" x14ac:dyDescent="0.2">
      <c r="H31684" s="101"/>
      <c r="I31684" s="101"/>
    </row>
    <row r="31685" spans="8:9" x14ac:dyDescent="0.2">
      <c r="H31685" s="101"/>
      <c r="I31685" s="101"/>
    </row>
    <row r="31686" spans="8:9" x14ac:dyDescent="0.2">
      <c r="H31686" s="101"/>
      <c r="I31686" s="101"/>
    </row>
    <row r="31687" spans="8:9" x14ac:dyDescent="0.2">
      <c r="H31687" s="101"/>
      <c r="I31687" s="101"/>
    </row>
    <row r="31688" spans="8:9" x14ac:dyDescent="0.2">
      <c r="H31688" s="101"/>
      <c r="I31688" s="101"/>
    </row>
    <row r="31689" spans="8:9" x14ac:dyDescent="0.2">
      <c r="H31689" s="101"/>
      <c r="I31689" s="101"/>
    </row>
    <row r="31690" spans="8:9" x14ac:dyDescent="0.2">
      <c r="H31690" s="101"/>
      <c r="I31690" s="101"/>
    </row>
    <row r="31691" spans="8:9" x14ac:dyDescent="0.2">
      <c r="H31691" s="101"/>
      <c r="I31691" s="101"/>
    </row>
    <row r="31692" spans="8:9" x14ac:dyDescent="0.2">
      <c r="H31692" s="101"/>
      <c r="I31692" s="101"/>
    </row>
    <row r="31693" spans="8:9" x14ac:dyDescent="0.2">
      <c r="H31693" s="101"/>
      <c r="I31693" s="101"/>
    </row>
    <row r="31694" spans="8:9" x14ac:dyDescent="0.2">
      <c r="H31694" s="101"/>
      <c r="I31694" s="101"/>
    </row>
    <row r="31695" spans="8:9" x14ac:dyDescent="0.2">
      <c r="H31695" s="101"/>
      <c r="I31695" s="101"/>
    </row>
    <row r="31696" spans="8:9" x14ac:dyDescent="0.2">
      <c r="H31696" s="101"/>
      <c r="I31696" s="101"/>
    </row>
    <row r="31697" spans="8:9" x14ac:dyDescent="0.2">
      <c r="H31697" s="101"/>
      <c r="I31697" s="101"/>
    </row>
    <row r="31698" spans="8:9" x14ac:dyDescent="0.2">
      <c r="H31698" s="101"/>
      <c r="I31698" s="101"/>
    </row>
    <row r="31699" spans="8:9" x14ac:dyDescent="0.2">
      <c r="H31699" s="101"/>
      <c r="I31699" s="101"/>
    </row>
    <row r="31700" spans="8:9" x14ac:dyDescent="0.2">
      <c r="H31700" s="101"/>
      <c r="I31700" s="101"/>
    </row>
    <row r="31701" spans="8:9" x14ac:dyDescent="0.2">
      <c r="H31701" s="101"/>
      <c r="I31701" s="101"/>
    </row>
    <row r="31702" spans="8:9" x14ac:dyDescent="0.2">
      <c r="H31702" s="101"/>
      <c r="I31702" s="101"/>
    </row>
    <row r="31703" spans="8:9" x14ac:dyDescent="0.2">
      <c r="H31703" s="101"/>
      <c r="I31703" s="101"/>
    </row>
    <row r="31704" spans="8:9" x14ac:dyDescent="0.2">
      <c r="H31704" s="101"/>
      <c r="I31704" s="101"/>
    </row>
    <row r="31705" spans="8:9" x14ac:dyDescent="0.2">
      <c r="H31705" s="101"/>
      <c r="I31705" s="101"/>
    </row>
    <row r="31706" spans="8:9" x14ac:dyDescent="0.2">
      <c r="H31706" s="101"/>
      <c r="I31706" s="101"/>
    </row>
    <row r="31707" spans="8:9" x14ac:dyDescent="0.2">
      <c r="H31707" s="101"/>
      <c r="I31707" s="101"/>
    </row>
    <row r="31708" spans="8:9" x14ac:dyDescent="0.2">
      <c r="H31708" s="101"/>
      <c r="I31708" s="101"/>
    </row>
    <row r="31709" spans="8:9" x14ac:dyDescent="0.2">
      <c r="H31709" s="101"/>
      <c r="I31709" s="101"/>
    </row>
    <row r="31710" spans="8:9" x14ac:dyDescent="0.2">
      <c r="H31710" s="101"/>
      <c r="I31710" s="101"/>
    </row>
    <row r="31711" spans="8:9" x14ac:dyDescent="0.2">
      <c r="H31711" s="101"/>
      <c r="I31711" s="101"/>
    </row>
    <row r="31712" spans="8:9" x14ac:dyDescent="0.2">
      <c r="H31712" s="101"/>
      <c r="I31712" s="101"/>
    </row>
    <row r="31713" spans="8:9" x14ac:dyDescent="0.2">
      <c r="H31713" s="101"/>
      <c r="I31713" s="101"/>
    </row>
    <row r="31714" spans="8:9" x14ac:dyDescent="0.2">
      <c r="H31714" s="101"/>
      <c r="I31714" s="101"/>
    </row>
    <row r="31715" spans="8:9" x14ac:dyDescent="0.2">
      <c r="H31715" s="101"/>
      <c r="I31715" s="101"/>
    </row>
    <row r="31716" spans="8:9" x14ac:dyDescent="0.2">
      <c r="H31716" s="101"/>
      <c r="I31716" s="101"/>
    </row>
    <row r="31717" spans="8:9" x14ac:dyDescent="0.2">
      <c r="H31717" s="101"/>
      <c r="I31717" s="101"/>
    </row>
    <row r="31718" spans="8:9" x14ac:dyDescent="0.2">
      <c r="H31718" s="101"/>
      <c r="I31718" s="101"/>
    </row>
    <row r="31719" spans="8:9" x14ac:dyDescent="0.2">
      <c r="H31719" s="101"/>
      <c r="I31719" s="101"/>
    </row>
    <row r="31720" spans="8:9" x14ac:dyDescent="0.2">
      <c r="H31720" s="101"/>
      <c r="I31720" s="101"/>
    </row>
    <row r="31721" spans="8:9" x14ac:dyDescent="0.2">
      <c r="H31721" s="101"/>
      <c r="I31721" s="101"/>
    </row>
    <row r="31722" spans="8:9" x14ac:dyDescent="0.2">
      <c r="H31722" s="101"/>
      <c r="I31722" s="101"/>
    </row>
    <row r="31723" spans="8:9" x14ac:dyDescent="0.2">
      <c r="H31723" s="101"/>
      <c r="I31723" s="101"/>
    </row>
    <row r="31724" spans="8:9" x14ac:dyDescent="0.2">
      <c r="H31724" s="101"/>
      <c r="I31724" s="101"/>
    </row>
    <row r="31725" spans="8:9" x14ac:dyDescent="0.2">
      <c r="H31725" s="101"/>
      <c r="I31725" s="101"/>
    </row>
    <row r="31726" spans="8:9" x14ac:dyDescent="0.2">
      <c r="H31726" s="101"/>
      <c r="I31726" s="101"/>
    </row>
    <row r="31727" spans="8:9" x14ac:dyDescent="0.2">
      <c r="H31727" s="101"/>
      <c r="I31727" s="101"/>
    </row>
    <row r="31728" spans="8:9" x14ac:dyDescent="0.2">
      <c r="H31728" s="101"/>
      <c r="I31728" s="101"/>
    </row>
    <row r="31729" spans="8:9" x14ac:dyDescent="0.2">
      <c r="H31729" s="101"/>
      <c r="I31729" s="101"/>
    </row>
    <row r="31730" spans="8:9" x14ac:dyDescent="0.2">
      <c r="H31730" s="101"/>
      <c r="I31730" s="101"/>
    </row>
    <row r="31731" spans="8:9" x14ac:dyDescent="0.2">
      <c r="H31731" s="101"/>
      <c r="I31731" s="101"/>
    </row>
    <row r="31732" spans="8:9" x14ac:dyDescent="0.2">
      <c r="H31732" s="101"/>
      <c r="I31732" s="101"/>
    </row>
    <row r="31733" spans="8:9" x14ac:dyDescent="0.2">
      <c r="H31733" s="101"/>
      <c r="I31733" s="101"/>
    </row>
    <row r="31734" spans="8:9" x14ac:dyDescent="0.2">
      <c r="H31734" s="101"/>
      <c r="I31734" s="101"/>
    </row>
    <row r="31735" spans="8:9" x14ac:dyDescent="0.2">
      <c r="H31735" s="101"/>
      <c r="I31735" s="101"/>
    </row>
    <row r="31736" spans="8:9" x14ac:dyDescent="0.2">
      <c r="H31736" s="101"/>
      <c r="I31736" s="101"/>
    </row>
    <row r="31737" spans="8:9" x14ac:dyDescent="0.2">
      <c r="H31737" s="101"/>
      <c r="I31737" s="101"/>
    </row>
    <row r="31738" spans="8:9" x14ac:dyDescent="0.2">
      <c r="H31738" s="101"/>
      <c r="I31738" s="101"/>
    </row>
    <row r="31739" spans="8:9" x14ac:dyDescent="0.2">
      <c r="H31739" s="101"/>
      <c r="I31739" s="101"/>
    </row>
    <row r="31740" spans="8:9" x14ac:dyDescent="0.2">
      <c r="H31740" s="101"/>
      <c r="I31740" s="101"/>
    </row>
    <row r="31741" spans="8:9" x14ac:dyDescent="0.2">
      <c r="H31741" s="101"/>
      <c r="I31741" s="101"/>
    </row>
    <row r="31742" spans="8:9" x14ac:dyDescent="0.2">
      <c r="H31742" s="101"/>
      <c r="I31742" s="101"/>
    </row>
    <row r="31743" spans="8:9" x14ac:dyDescent="0.2">
      <c r="H31743" s="101"/>
      <c r="I31743" s="101"/>
    </row>
    <row r="31744" spans="8:9" x14ac:dyDescent="0.2">
      <c r="H31744" s="101"/>
      <c r="I31744" s="101"/>
    </row>
    <row r="31745" spans="8:9" x14ac:dyDescent="0.2">
      <c r="H31745" s="101"/>
      <c r="I31745" s="101"/>
    </row>
    <row r="31746" spans="8:9" x14ac:dyDescent="0.2">
      <c r="H31746" s="101"/>
      <c r="I31746" s="101"/>
    </row>
    <row r="31747" spans="8:9" x14ac:dyDescent="0.2">
      <c r="H31747" s="101"/>
      <c r="I31747" s="101"/>
    </row>
    <row r="31748" spans="8:9" x14ac:dyDescent="0.2">
      <c r="H31748" s="101"/>
      <c r="I31748" s="101"/>
    </row>
    <row r="31749" spans="8:9" x14ac:dyDescent="0.2">
      <c r="H31749" s="101"/>
      <c r="I31749" s="101"/>
    </row>
    <row r="31750" spans="8:9" x14ac:dyDescent="0.2">
      <c r="H31750" s="101"/>
      <c r="I31750" s="101"/>
    </row>
    <row r="31751" spans="8:9" x14ac:dyDescent="0.2">
      <c r="H31751" s="101"/>
      <c r="I31751" s="101"/>
    </row>
    <row r="31752" spans="8:9" x14ac:dyDescent="0.2">
      <c r="H31752" s="101"/>
      <c r="I31752" s="101"/>
    </row>
    <row r="31753" spans="8:9" x14ac:dyDescent="0.2">
      <c r="H31753" s="101"/>
      <c r="I31753" s="101"/>
    </row>
    <row r="31754" spans="8:9" x14ac:dyDescent="0.2">
      <c r="H31754" s="101"/>
      <c r="I31754" s="101"/>
    </row>
    <row r="31755" spans="8:9" x14ac:dyDescent="0.2">
      <c r="H31755" s="101"/>
      <c r="I31755" s="101"/>
    </row>
    <row r="31756" spans="8:9" x14ac:dyDescent="0.2">
      <c r="H31756" s="101"/>
      <c r="I31756" s="101"/>
    </row>
    <row r="31757" spans="8:9" x14ac:dyDescent="0.2">
      <c r="H31757" s="101"/>
      <c r="I31757" s="101"/>
    </row>
    <row r="31758" spans="8:9" x14ac:dyDescent="0.2">
      <c r="H31758" s="101"/>
      <c r="I31758" s="101"/>
    </row>
    <row r="31759" spans="8:9" x14ac:dyDescent="0.2">
      <c r="H31759" s="101"/>
      <c r="I31759" s="101"/>
    </row>
    <row r="31760" spans="8:9" x14ac:dyDescent="0.2">
      <c r="H31760" s="101"/>
      <c r="I31760" s="101"/>
    </row>
    <row r="31761" spans="8:9" x14ac:dyDescent="0.2">
      <c r="H31761" s="101"/>
      <c r="I31761" s="101"/>
    </row>
    <row r="31762" spans="8:9" x14ac:dyDescent="0.2">
      <c r="H31762" s="101"/>
      <c r="I31762" s="101"/>
    </row>
    <row r="31763" spans="8:9" x14ac:dyDescent="0.2">
      <c r="H31763" s="101"/>
      <c r="I31763" s="101"/>
    </row>
    <row r="31764" spans="8:9" x14ac:dyDescent="0.2">
      <c r="H31764" s="101"/>
      <c r="I31764" s="101"/>
    </row>
    <row r="31765" spans="8:9" x14ac:dyDescent="0.2">
      <c r="H31765" s="101"/>
      <c r="I31765" s="101"/>
    </row>
    <row r="31766" spans="8:9" x14ac:dyDescent="0.2">
      <c r="H31766" s="101"/>
      <c r="I31766" s="101"/>
    </row>
    <row r="31767" spans="8:9" x14ac:dyDescent="0.2">
      <c r="H31767" s="101"/>
      <c r="I31767" s="101"/>
    </row>
    <row r="31768" spans="8:9" x14ac:dyDescent="0.2">
      <c r="H31768" s="101"/>
      <c r="I31768" s="101"/>
    </row>
    <row r="31769" spans="8:9" x14ac:dyDescent="0.2">
      <c r="H31769" s="101"/>
      <c r="I31769" s="101"/>
    </row>
    <row r="31770" spans="8:9" x14ac:dyDescent="0.2">
      <c r="H31770" s="101"/>
      <c r="I31770" s="101"/>
    </row>
    <row r="31771" spans="8:9" x14ac:dyDescent="0.2">
      <c r="H31771" s="101"/>
      <c r="I31771" s="101"/>
    </row>
    <row r="31772" spans="8:9" x14ac:dyDescent="0.2">
      <c r="H31772" s="101"/>
      <c r="I31772" s="101"/>
    </row>
    <row r="31773" spans="8:9" x14ac:dyDescent="0.2">
      <c r="H31773" s="101"/>
      <c r="I31773" s="101"/>
    </row>
    <row r="31774" spans="8:9" x14ac:dyDescent="0.2">
      <c r="H31774" s="101"/>
      <c r="I31774" s="101"/>
    </row>
    <row r="31775" spans="8:9" x14ac:dyDescent="0.2">
      <c r="H31775" s="101"/>
      <c r="I31775" s="101"/>
    </row>
    <row r="31776" spans="8:9" x14ac:dyDescent="0.2">
      <c r="H31776" s="101"/>
      <c r="I31776" s="101"/>
    </row>
    <row r="31777" spans="8:9" x14ac:dyDescent="0.2">
      <c r="H31777" s="101"/>
      <c r="I31777" s="101"/>
    </row>
    <row r="31778" spans="8:9" x14ac:dyDescent="0.2">
      <c r="H31778" s="101"/>
      <c r="I31778" s="101"/>
    </row>
    <row r="31779" spans="8:9" x14ac:dyDescent="0.2">
      <c r="H31779" s="101"/>
      <c r="I31779" s="101"/>
    </row>
    <row r="31780" spans="8:9" x14ac:dyDescent="0.2">
      <c r="H31780" s="101"/>
      <c r="I31780" s="101"/>
    </row>
    <row r="31781" spans="8:9" x14ac:dyDescent="0.2">
      <c r="H31781" s="101"/>
      <c r="I31781" s="101"/>
    </row>
    <row r="31782" spans="8:9" x14ac:dyDescent="0.2">
      <c r="H31782" s="101"/>
      <c r="I31782" s="101"/>
    </row>
    <row r="31783" spans="8:9" x14ac:dyDescent="0.2">
      <c r="H31783" s="101"/>
      <c r="I31783" s="101"/>
    </row>
    <row r="31784" spans="8:9" x14ac:dyDescent="0.2">
      <c r="H31784" s="101"/>
      <c r="I31784" s="101"/>
    </row>
    <row r="31785" spans="8:9" x14ac:dyDescent="0.2">
      <c r="H31785" s="101"/>
      <c r="I31785" s="101"/>
    </row>
    <row r="31786" spans="8:9" x14ac:dyDescent="0.2">
      <c r="H31786" s="101"/>
      <c r="I31786" s="101"/>
    </row>
    <row r="31787" spans="8:9" x14ac:dyDescent="0.2">
      <c r="H31787" s="101"/>
      <c r="I31787" s="101"/>
    </row>
    <row r="31788" spans="8:9" x14ac:dyDescent="0.2">
      <c r="H31788" s="101"/>
      <c r="I31788" s="101"/>
    </row>
    <row r="31789" spans="8:9" x14ac:dyDescent="0.2">
      <c r="H31789" s="101"/>
      <c r="I31789" s="101"/>
    </row>
    <row r="31790" spans="8:9" x14ac:dyDescent="0.2">
      <c r="H31790" s="101"/>
      <c r="I31790" s="101"/>
    </row>
    <row r="31791" spans="8:9" x14ac:dyDescent="0.2">
      <c r="H31791" s="101"/>
      <c r="I31791" s="101"/>
    </row>
    <row r="31792" spans="8:9" x14ac:dyDescent="0.2">
      <c r="H31792" s="101"/>
      <c r="I31792" s="101"/>
    </row>
    <row r="31793" spans="8:9" x14ac:dyDescent="0.2">
      <c r="H31793" s="101"/>
      <c r="I31793" s="101"/>
    </row>
    <row r="31794" spans="8:9" x14ac:dyDescent="0.2">
      <c r="H31794" s="101"/>
      <c r="I31794" s="101"/>
    </row>
    <row r="31795" spans="8:9" x14ac:dyDescent="0.2">
      <c r="H31795" s="101"/>
      <c r="I31795" s="101"/>
    </row>
    <row r="31796" spans="8:9" x14ac:dyDescent="0.2">
      <c r="H31796" s="101"/>
      <c r="I31796" s="101"/>
    </row>
    <row r="31797" spans="8:9" x14ac:dyDescent="0.2">
      <c r="H31797" s="101"/>
      <c r="I31797" s="101"/>
    </row>
    <row r="31798" spans="8:9" x14ac:dyDescent="0.2">
      <c r="H31798" s="101"/>
      <c r="I31798" s="101"/>
    </row>
    <row r="31799" spans="8:9" x14ac:dyDescent="0.2">
      <c r="H31799" s="101"/>
      <c r="I31799" s="101"/>
    </row>
    <row r="31800" spans="8:9" x14ac:dyDescent="0.2">
      <c r="H31800" s="101"/>
      <c r="I31800" s="101"/>
    </row>
    <row r="31801" spans="8:9" x14ac:dyDescent="0.2">
      <c r="H31801" s="101"/>
      <c r="I31801" s="101"/>
    </row>
    <row r="31802" spans="8:9" x14ac:dyDescent="0.2">
      <c r="H31802" s="101"/>
      <c r="I31802" s="101"/>
    </row>
    <row r="31803" spans="8:9" x14ac:dyDescent="0.2">
      <c r="H31803" s="101"/>
      <c r="I31803" s="101"/>
    </row>
    <row r="31804" spans="8:9" x14ac:dyDescent="0.2">
      <c r="H31804" s="101"/>
      <c r="I31804" s="101"/>
    </row>
    <row r="31805" spans="8:9" x14ac:dyDescent="0.2">
      <c r="H31805" s="101"/>
      <c r="I31805" s="101"/>
    </row>
    <row r="31806" spans="8:9" x14ac:dyDescent="0.2">
      <c r="H31806" s="101"/>
      <c r="I31806" s="101"/>
    </row>
    <row r="31807" spans="8:9" x14ac:dyDescent="0.2">
      <c r="H31807" s="101"/>
      <c r="I31807" s="101"/>
    </row>
    <row r="31808" spans="8:9" x14ac:dyDescent="0.2">
      <c r="H31808" s="101"/>
      <c r="I31808" s="101"/>
    </row>
    <row r="31809" spans="8:9" x14ac:dyDescent="0.2">
      <c r="H31809" s="101"/>
      <c r="I31809" s="101"/>
    </row>
    <row r="31810" spans="8:9" x14ac:dyDescent="0.2">
      <c r="H31810" s="101"/>
      <c r="I31810" s="101"/>
    </row>
    <row r="31811" spans="8:9" x14ac:dyDescent="0.2">
      <c r="H31811" s="101"/>
      <c r="I31811" s="101"/>
    </row>
    <row r="31812" spans="8:9" x14ac:dyDescent="0.2">
      <c r="H31812" s="101"/>
      <c r="I31812" s="101"/>
    </row>
    <row r="31813" spans="8:9" x14ac:dyDescent="0.2">
      <c r="H31813" s="101"/>
      <c r="I31813" s="101"/>
    </row>
    <row r="31814" spans="8:9" x14ac:dyDescent="0.2">
      <c r="H31814" s="101"/>
      <c r="I31814" s="101"/>
    </row>
    <row r="31815" spans="8:9" x14ac:dyDescent="0.2">
      <c r="H31815" s="101"/>
      <c r="I31815" s="101"/>
    </row>
    <row r="31816" spans="8:9" x14ac:dyDescent="0.2">
      <c r="H31816" s="101"/>
      <c r="I31816" s="101"/>
    </row>
    <row r="31817" spans="8:9" x14ac:dyDescent="0.2">
      <c r="H31817" s="101"/>
      <c r="I31817" s="101"/>
    </row>
    <row r="31818" spans="8:9" x14ac:dyDescent="0.2">
      <c r="H31818" s="101"/>
      <c r="I31818" s="101"/>
    </row>
    <row r="31819" spans="8:9" x14ac:dyDescent="0.2">
      <c r="H31819" s="101"/>
      <c r="I31819" s="101"/>
    </row>
    <row r="31820" spans="8:9" x14ac:dyDescent="0.2">
      <c r="H31820" s="101"/>
      <c r="I31820" s="101"/>
    </row>
    <row r="31821" spans="8:9" x14ac:dyDescent="0.2">
      <c r="H31821" s="101"/>
      <c r="I31821" s="101"/>
    </row>
    <row r="31822" spans="8:9" x14ac:dyDescent="0.2">
      <c r="H31822" s="101"/>
      <c r="I31822" s="101"/>
    </row>
    <row r="31823" spans="8:9" x14ac:dyDescent="0.2">
      <c r="H31823" s="101"/>
      <c r="I31823" s="101"/>
    </row>
    <row r="31824" spans="8:9" x14ac:dyDescent="0.2">
      <c r="H31824" s="101"/>
      <c r="I31824" s="101"/>
    </row>
    <row r="31825" spans="8:9" x14ac:dyDescent="0.2">
      <c r="H31825" s="101"/>
      <c r="I31825" s="101"/>
    </row>
    <row r="31826" spans="8:9" x14ac:dyDescent="0.2">
      <c r="H31826" s="101"/>
      <c r="I31826" s="101"/>
    </row>
    <row r="31827" spans="8:9" x14ac:dyDescent="0.2">
      <c r="H31827" s="101"/>
      <c r="I31827" s="101"/>
    </row>
    <row r="31828" spans="8:9" x14ac:dyDescent="0.2">
      <c r="H31828" s="101"/>
      <c r="I31828" s="101"/>
    </row>
    <row r="31829" spans="8:9" x14ac:dyDescent="0.2">
      <c r="H31829" s="101"/>
      <c r="I31829" s="101"/>
    </row>
    <row r="31830" spans="8:9" x14ac:dyDescent="0.2">
      <c r="H31830" s="101"/>
      <c r="I31830" s="101"/>
    </row>
    <row r="31831" spans="8:9" x14ac:dyDescent="0.2">
      <c r="H31831" s="101"/>
      <c r="I31831" s="101"/>
    </row>
    <row r="31832" spans="8:9" x14ac:dyDescent="0.2">
      <c r="H31832" s="101"/>
      <c r="I31832" s="101"/>
    </row>
    <row r="31833" spans="8:9" x14ac:dyDescent="0.2">
      <c r="H31833" s="101"/>
      <c r="I31833" s="101"/>
    </row>
    <row r="31834" spans="8:9" x14ac:dyDescent="0.2">
      <c r="H31834" s="101"/>
      <c r="I31834" s="101"/>
    </row>
    <row r="31835" spans="8:9" x14ac:dyDescent="0.2">
      <c r="H31835" s="101"/>
      <c r="I31835" s="101"/>
    </row>
    <row r="31836" spans="8:9" x14ac:dyDescent="0.2">
      <c r="H31836" s="101"/>
      <c r="I31836" s="101"/>
    </row>
    <row r="31837" spans="8:9" x14ac:dyDescent="0.2">
      <c r="H31837" s="101"/>
      <c r="I31837" s="101"/>
    </row>
    <row r="31838" spans="8:9" x14ac:dyDescent="0.2">
      <c r="H31838" s="101"/>
      <c r="I31838" s="101"/>
    </row>
    <row r="31839" spans="8:9" x14ac:dyDescent="0.2">
      <c r="H31839" s="101"/>
      <c r="I31839" s="101"/>
    </row>
    <row r="31840" spans="8:9" x14ac:dyDescent="0.2">
      <c r="H31840" s="101"/>
      <c r="I31840" s="101"/>
    </row>
    <row r="31841" spans="8:9" x14ac:dyDescent="0.2">
      <c r="H31841" s="101"/>
      <c r="I31841" s="101"/>
    </row>
    <row r="31842" spans="8:9" x14ac:dyDescent="0.2">
      <c r="H31842" s="101"/>
      <c r="I31842" s="101"/>
    </row>
    <row r="31843" spans="8:9" x14ac:dyDescent="0.2">
      <c r="H31843" s="101"/>
      <c r="I31843" s="101"/>
    </row>
    <row r="31844" spans="8:9" x14ac:dyDescent="0.2">
      <c r="H31844" s="101"/>
      <c r="I31844" s="101"/>
    </row>
    <row r="31845" spans="8:9" x14ac:dyDescent="0.2">
      <c r="H31845" s="101"/>
      <c r="I31845" s="101"/>
    </row>
    <row r="31846" spans="8:9" x14ac:dyDescent="0.2">
      <c r="H31846" s="101"/>
      <c r="I31846" s="101"/>
    </row>
    <row r="31847" spans="8:9" x14ac:dyDescent="0.2">
      <c r="H31847" s="101"/>
      <c r="I31847" s="101"/>
    </row>
    <row r="31848" spans="8:9" x14ac:dyDescent="0.2">
      <c r="H31848" s="101"/>
      <c r="I31848" s="101"/>
    </row>
    <row r="31849" spans="8:9" x14ac:dyDescent="0.2">
      <c r="H31849" s="101"/>
      <c r="I31849" s="101"/>
    </row>
    <row r="31850" spans="8:9" x14ac:dyDescent="0.2">
      <c r="H31850" s="101"/>
      <c r="I31850" s="101"/>
    </row>
    <row r="31851" spans="8:9" x14ac:dyDescent="0.2">
      <c r="H31851" s="101"/>
      <c r="I31851" s="101"/>
    </row>
    <row r="31852" spans="8:9" x14ac:dyDescent="0.2">
      <c r="H31852" s="101"/>
      <c r="I31852" s="101"/>
    </row>
    <row r="31853" spans="8:9" x14ac:dyDescent="0.2">
      <c r="H31853" s="101"/>
      <c r="I31853" s="101"/>
    </row>
    <row r="31854" spans="8:9" x14ac:dyDescent="0.2">
      <c r="H31854" s="101"/>
      <c r="I31854" s="101"/>
    </row>
    <row r="31855" spans="8:9" x14ac:dyDescent="0.2">
      <c r="H31855" s="101"/>
      <c r="I31855" s="101"/>
    </row>
    <row r="31856" spans="8:9" x14ac:dyDescent="0.2">
      <c r="H31856" s="101"/>
      <c r="I31856" s="101"/>
    </row>
    <row r="31857" spans="8:9" x14ac:dyDescent="0.2">
      <c r="H31857" s="101"/>
      <c r="I31857" s="101"/>
    </row>
    <row r="31858" spans="8:9" x14ac:dyDescent="0.2">
      <c r="H31858" s="101"/>
      <c r="I31858" s="101"/>
    </row>
    <row r="31859" spans="8:9" x14ac:dyDescent="0.2">
      <c r="H31859" s="101"/>
      <c r="I31859" s="101"/>
    </row>
    <row r="31860" spans="8:9" x14ac:dyDescent="0.2">
      <c r="H31860" s="101"/>
      <c r="I31860" s="101"/>
    </row>
    <row r="31861" spans="8:9" x14ac:dyDescent="0.2">
      <c r="H31861" s="101"/>
      <c r="I31861" s="101"/>
    </row>
    <row r="31862" spans="8:9" x14ac:dyDescent="0.2">
      <c r="H31862" s="101"/>
      <c r="I31862" s="101"/>
    </row>
    <row r="31863" spans="8:9" x14ac:dyDescent="0.2">
      <c r="H31863" s="101"/>
      <c r="I31863" s="101"/>
    </row>
    <row r="31864" spans="8:9" x14ac:dyDescent="0.2">
      <c r="H31864" s="101"/>
      <c r="I31864" s="101"/>
    </row>
    <row r="31865" spans="8:9" x14ac:dyDescent="0.2">
      <c r="H31865" s="101"/>
      <c r="I31865" s="101"/>
    </row>
    <row r="31866" spans="8:9" x14ac:dyDescent="0.2">
      <c r="H31866" s="101"/>
      <c r="I31866" s="101"/>
    </row>
    <row r="31867" spans="8:9" x14ac:dyDescent="0.2">
      <c r="H31867" s="101"/>
      <c r="I31867" s="101"/>
    </row>
    <row r="31868" spans="8:9" x14ac:dyDescent="0.2">
      <c r="H31868" s="101"/>
      <c r="I31868" s="101"/>
    </row>
    <row r="31869" spans="8:9" x14ac:dyDescent="0.2">
      <c r="H31869" s="101"/>
      <c r="I31869" s="101"/>
    </row>
    <row r="31870" spans="8:9" x14ac:dyDescent="0.2">
      <c r="H31870" s="101"/>
      <c r="I31870" s="101"/>
    </row>
    <row r="31871" spans="8:9" x14ac:dyDescent="0.2">
      <c r="H31871" s="101"/>
      <c r="I31871" s="101"/>
    </row>
    <row r="31872" spans="8:9" x14ac:dyDescent="0.2">
      <c r="H31872" s="101"/>
      <c r="I31872" s="101"/>
    </row>
    <row r="31873" spans="8:9" x14ac:dyDescent="0.2">
      <c r="H31873" s="101"/>
      <c r="I31873" s="101"/>
    </row>
    <row r="31874" spans="8:9" x14ac:dyDescent="0.2">
      <c r="H31874" s="101"/>
      <c r="I31874" s="101"/>
    </row>
    <row r="31875" spans="8:9" x14ac:dyDescent="0.2">
      <c r="H31875" s="101"/>
      <c r="I31875" s="101"/>
    </row>
    <row r="31876" spans="8:9" x14ac:dyDescent="0.2">
      <c r="H31876" s="101"/>
      <c r="I31876" s="101"/>
    </row>
    <row r="31877" spans="8:9" x14ac:dyDescent="0.2">
      <c r="H31877" s="101"/>
      <c r="I31877" s="101"/>
    </row>
    <row r="31878" spans="8:9" x14ac:dyDescent="0.2">
      <c r="H31878" s="101"/>
      <c r="I31878" s="101"/>
    </row>
    <row r="31879" spans="8:9" x14ac:dyDescent="0.2">
      <c r="H31879" s="101"/>
      <c r="I31879" s="101"/>
    </row>
    <row r="31880" spans="8:9" x14ac:dyDescent="0.2">
      <c r="H31880" s="101"/>
      <c r="I31880" s="101"/>
    </row>
    <row r="31881" spans="8:9" x14ac:dyDescent="0.2">
      <c r="H31881" s="101"/>
      <c r="I31881" s="101"/>
    </row>
    <row r="31882" spans="8:9" x14ac:dyDescent="0.2">
      <c r="H31882" s="101"/>
      <c r="I31882" s="101"/>
    </row>
    <row r="31883" spans="8:9" x14ac:dyDescent="0.2">
      <c r="H31883" s="101"/>
      <c r="I31883" s="101"/>
    </row>
    <row r="31884" spans="8:9" x14ac:dyDescent="0.2">
      <c r="H31884" s="101"/>
      <c r="I31884" s="101"/>
    </row>
    <row r="31885" spans="8:9" x14ac:dyDescent="0.2">
      <c r="H31885" s="101"/>
      <c r="I31885" s="101"/>
    </row>
    <row r="31886" spans="8:9" x14ac:dyDescent="0.2">
      <c r="H31886" s="101"/>
      <c r="I31886" s="101"/>
    </row>
    <row r="31887" spans="8:9" x14ac:dyDescent="0.2">
      <c r="H31887" s="101"/>
      <c r="I31887" s="101"/>
    </row>
    <row r="31888" spans="8:9" x14ac:dyDescent="0.2">
      <c r="H31888" s="101"/>
      <c r="I31888" s="101"/>
    </row>
    <row r="31889" spans="8:9" x14ac:dyDescent="0.2">
      <c r="H31889" s="101"/>
      <c r="I31889" s="101"/>
    </row>
    <row r="31890" spans="8:9" x14ac:dyDescent="0.2">
      <c r="H31890" s="101"/>
      <c r="I31890" s="101"/>
    </row>
    <row r="31891" spans="8:9" x14ac:dyDescent="0.2">
      <c r="H31891" s="101"/>
      <c r="I31891" s="101"/>
    </row>
    <row r="31892" spans="8:9" x14ac:dyDescent="0.2">
      <c r="H31892" s="101"/>
      <c r="I31892" s="101"/>
    </row>
    <row r="31893" spans="8:9" x14ac:dyDescent="0.2">
      <c r="H31893" s="101"/>
      <c r="I31893" s="101"/>
    </row>
    <row r="31894" spans="8:9" x14ac:dyDescent="0.2">
      <c r="H31894" s="101"/>
      <c r="I31894" s="101"/>
    </row>
    <row r="31895" spans="8:9" x14ac:dyDescent="0.2">
      <c r="H31895" s="101"/>
      <c r="I31895" s="101"/>
    </row>
    <row r="31896" spans="8:9" x14ac:dyDescent="0.2">
      <c r="H31896" s="101"/>
      <c r="I31896" s="101"/>
    </row>
    <row r="31897" spans="8:9" x14ac:dyDescent="0.2">
      <c r="H31897" s="101"/>
      <c r="I31897" s="101"/>
    </row>
    <row r="31898" spans="8:9" x14ac:dyDescent="0.2">
      <c r="H31898" s="101"/>
      <c r="I31898" s="101"/>
    </row>
    <row r="31899" spans="8:9" x14ac:dyDescent="0.2">
      <c r="H31899" s="101"/>
      <c r="I31899" s="101"/>
    </row>
    <row r="31900" spans="8:9" x14ac:dyDescent="0.2">
      <c r="H31900" s="101"/>
      <c r="I31900" s="101"/>
    </row>
    <row r="31901" spans="8:9" x14ac:dyDescent="0.2">
      <c r="H31901" s="101"/>
      <c r="I31901" s="101"/>
    </row>
    <row r="31902" spans="8:9" x14ac:dyDescent="0.2">
      <c r="H31902" s="101"/>
      <c r="I31902" s="101"/>
    </row>
    <row r="31903" spans="8:9" x14ac:dyDescent="0.2">
      <c r="H31903" s="101"/>
      <c r="I31903" s="101"/>
    </row>
    <row r="31904" spans="8:9" x14ac:dyDescent="0.2">
      <c r="H31904" s="101"/>
      <c r="I31904" s="101"/>
    </row>
    <row r="31905" spans="8:9" x14ac:dyDescent="0.2">
      <c r="H31905" s="101"/>
      <c r="I31905" s="101"/>
    </row>
    <row r="31906" spans="8:9" x14ac:dyDescent="0.2">
      <c r="H31906" s="101"/>
      <c r="I31906" s="101"/>
    </row>
    <row r="31907" spans="8:9" x14ac:dyDescent="0.2">
      <c r="H31907" s="101"/>
      <c r="I31907" s="101"/>
    </row>
    <row r="31908" spans="8:9" x14ac:dyDescent="0.2">
      <c r="H31908" s="101"/>
      <c r="I31908" s="101"/>
    </row>
    <row r="31909" spans="8:9" x14ac:dyDescent="0.2">
      <c r="H31909" s="101"/>
      <c r="I31909" s="101"/>
    </row>
    <row r="31910" spans="8:9" x14ac:dyDescent="0.2">
      <c r="H31910" s="101"/>
      <c r="I31910" s="101"/>
    </row>
    <row r="31911" spans="8:9" x14ac:dyDescent="0.2">
      <c r="H31911" s="101"/>
      <c r="I31911" s="101"/>
    </row>
    <row r="31912" spans="8:9" x14ac:dyDescent="0.2">
      <c r="H31912" s="101"/>
      <c r="I31912" s="101"/>
    </row>
    <row r="31913" spans="8:9" x14ac:dyDescent="0.2">
      <c r="H31913" s="101"/>
      <c r="I31913" s="101"/>
    </row>
    <row r="31914" spans="8:9" x14ac:dyDescent="0.2">
      <c r="H31914" s="101"/>
      <c r="I31914" s="101"/>
    </row>
    <row r="31915" spans="8:9" x14ac:dyDescent="0.2">
      <c r="H31915" s="101"/>
      <c r="I31915" s="101"/>
    </row>
    <row r="31916" spans="8:9" x14ac:dyDescent="0.2">
      <c r="H31916" s="101"/>
      <c r="I31916" s="101"/>
    </row>
    <row r="31917" spans="8:9" x14ac:dyDescent="0.2">
      <c r="H31917" s="101"/>
      <c r="I31917" s="101"/>
    </row>
    <row r="31918" spans="8:9" x14ac:dyDescent="0.2">
      <c r="H31918" s="101"/>
      <c r="I31918" s="101"/>
    </row>
    <row r="31919" spans="8:9" x14ac:dyDescent="0.2">
      <c r="H31919" s="101"/>
      <c r="I31919" s="101"/>
    </row>
    <row r="31920" spans="8:9" x14ac:dyDescent="0.2">
      <c r="H31920" s="101"/>
      <c r="I31920" s="101"/>
    </row>
    <row r="31921" spans="8:9" x14ac:dyDescent="0.2">
      <c r="H31921" s="101"/>
      <c r="I31921" s="101"/>
    </row>
    <row r="31922" spans="8:9" x14ac:dyDescent="0.2">
      <c r="H31922" s="101"/>
      <c r="I31922" s="101"/>
    </row>
    <row r="31923" spans="8:9" x14ac:dyDescent="0.2">
      <c r="H31923" s="101"/>
      <c r="I31923" s="101"/>
    </row>
    <row r="31924" spans="8:9" x14ac:dyDescent="0.2">
      <c r="H31924" s="101"/>
      <c r="I31924" s="101"/>
    </row>
    <row r="31925" spans="8:9" x14ac:dyDescent="0.2">
      <c r="H31925" s="101"/>
      <c r="I31925" s="101"/>
    </row>
    <row r="31926" spans="8:9" x14ac:dyDescent="0.2">
      <c r="H31926" s="101"/>
      <c r="I31926" s="101"/>
    </row>
    <row r="31927" spans="8:9" x14ac:dyDescent="0.2">
      <c r="H31927" s="101"/>
      <c r="I31927" s="101"/>
    </row>
    <row r="31928" spans="8:9" x14ac:dyDescent="0.2">
      <c r="H31928" s="101"/>
      <c r="I31928" s="101"/>
    </row>
    <row r="31929" spans="8:9" x14ac:dyDescent="0.2">
      <c r="H31929" s="101"/>
      <c r="I31929" s="101"/>
    </row>
    <row r="31930" spans="8:9" x14ac:dyDescent="0.2">
      <c r="H31930" s="101"/>
      <c r="I31930" s="101"/>
    </row>
    <row r="31931" spans="8:9" x14ac:dyDescent="0.2">
      <c r="H31931" s="101"/>
      <c r="I31931" s="101"/>
    </row>
    <row r="31932" spans="8:9" x14ac:dyDescent="0.2">
      <c r="H31932" s="101"/>
      <c r="I31932" s="101"/>
    </row>
    <row r="31933" spans="8:9" x14ac:dyDescent="0.2">
      <c r="H31933" s="101"/>
      <c r="I31933" s="101"/>
    </row>
    <row r="31934" spans="8:9" x14ac:dyDescent="0.2">
      <c r="H31934" s="101"/>
      <c r="I31934" s="101"/>
    </row>
    <row r="31935" spans="8:9" x14ac:dyDescent="0.2">
      <c r="H31935" s="101"/>
      <c r="I31935" s="101"/>
    </row>
    <row r="31936" spans="8:9" x14ac:dyDescent="0.2">
      <c r="H31936" s="101"/>
      <c r="I31936" s="101"/>
    </row>
    <row r="31937" spans="8:9" x14ac:dyDescent="0.2">
      <c r="H31937" s="101"/>
      <c r="I31937" s="101"/>
    </row>
    <row r="31938" spans="8:9" x14ac:dyDescent="0.2">
      <c r="H31938" s="101"/>
      <c r="I31938" s="101"/>
    </row>
    <row r="31939" spans="8:9" x14ac:dyDescent="0.2">
      <c r="H31939" s="101"/>
      <c r="I31939" s="101"/>
    </row>
    <row r="31940" spans="8:9" x14ac:dyDescent="0.2">
      <c r="H31940" s="101"/>
      <c r="I31940" s="101"/>
    </row>
    <row r="31941" spans="8:9" x14ac:dyDescent="0.2">
      <c r="H31941" s="101"/>
      <c r="I31941" s="101"/>
    </row>
    <row r="31942" spans="8:9" x14ac:dyDescent="0.2">
      <c r="H31942" s="101"/>
      <c r="I31942" s="101"/>
    </row>
    <row r="31943" spans="8:9" x14ac:dyDescent="0.2">
      <c r="H31943" s="101"/>
      <c r="I31943" s="101"/>
    </row>
    <row r="31944" spans="8:9" x14ac:dyDescent="0.2">
      <c r="H31944" s="101"/>
      <c r="I31944" s="101"/>
    </row>
    <row r="31945" spans="8:9" x14ac:dyDescent="0.2">
      <c r="H31945" s="101"/>
      <c r="I31945" s="101"/>
    </row>
    <row r="31946" spans="8:9" x14ac:dyDescent="0.2">
      <c r="H31946" s="101"/>
      <c r="I31946" s="101"/>
    </row>
    <row r="31947" spans="8:9" x14ac:dyDescent="0.2">
      <c r="H31947" s="101"/>
      <c r="I31947" s="101"/>
    </row>
    <row r="31948" spans="8:9" x14ac:dyDescent="0.2">
      <c r="H31948" s="101"/>
      <c r="I31948" s="101"/>
    </row>
    <row r="31949" spans="8:9" x14ac:dyDescent="0.2">
      <c r="H31949" s="101"/>
      <c r="I31949" s="101"/>
    </row>
    <row r="31950" spans="8:9" x14ac:dyDescent="0.2">
      <c r="H31950" s="101"/>
      <c r="I31950" s="101"/>
    </row>
    <row r="31951" spans="8:9" x14ac:dyDescent="0.2">
      <c r="H31951" s="101"/>
      <c r="I31951" s="101"/>
    </row>
    <row r="31952" spans="8:9" x14ac:dyDescent="0.2">
      <c r="H31952" s="101"/>
      <c r="I31952" s="101"/>
    </row>
    <row r="31953" spans="8:9" x14ac:dyDescent="0.2">
      <c r="H31953" s="101"/>
      <c r="I31953" s="101"/>
    </row>
    <row r="31954" spans="8:9" x14ac:dyDescent="0.2">
      <c r="H31954" s="101"/>
      <c r="I31954" s="101"/>
    </row>
    <row r="31955" spans="8:9" x14ac:dyDescent="0.2">
      <c r="H31955" s="101"/>
      <c r="I31955" s="101"/>
    </row>
    <row r="31956" spans="8:9" x14ac:dyDescent="0.2">
      <c r="H31956" s="101"/>
      <c r="I31956" s="101"/>
    </row>
    <row r="31957" spans="8:9" x14ac:dyDescent="0.2">
      <c r="H31957" s="101"/>
      <c r="I31957" s="101"/>
    </row>
    <row r="31958" spans="8:9" x14ac:dyDescent="0.2">
      <c r="H31958" s="101"/>
      <c r="I31958" s="101"/>
    </row>
    <row r="31959" spans="8:9" x14ac:dyDescent="0.2">
      <c r="H31959" s="101"/>
      <c r="I31959" s="101"/>
    </row>
    <row r="31960" spans="8:9" x14ac:dyDescent="0.2">
      <c r="H31960" s="101"/>
      <c r="I31960" s="101"/>
    </row>
    <row r="31961" spans="8:9" x14ac:dyDescent="0.2">
      <c r="H31961" s="101"/>
      <c r="I31961" s="101"/>
    </row>
    <row r="31962" spans="8:9" x14ac:dyDescent="0.2">
      <c r="H31962" s="101"/>
      <c r="I31962" s="101"/>
    </row>
    <row r="31963" spans="8:9" x14ac:dyDescent="0.2">
      <c r="H31963" s="101"/>
      <c r="I31963" s="101"/>
    </row>
    <row r="31964" spans="8:9" x14ac:dyDescent="0.2">
      <c r="H31964" s="101"/>
      <c r="I31964" s="101"/>
    </row>
    <row r="31965" spans="8:9" x14ac:dyDescent="0.2">
      <c r="H31965" s="101"/>
      <c r="I31965" s="101"/>
    </row>
    <row r="31966" spans="8:9" x14ac:dyDescent="0.2">
      <c r="H31966" s="101"/>
      <c r="I31966" s="101"/>
    </row>
    <row r="31967" spans="8:9" x14ac:dyDescent="0.2">
      <c r="H31967" s="101"/>
      <c r="I31967" s="101"/>
    </row>
    <row r="31968" spans="8:9" x14ac:dyDescent="0.2">
      <c r="H31968" s="101"/>
      <c r="I31968" s="101"/>
    </row>
    <row r="31969" spans="8:9" x14ac:dyDescent="0.2">
      <c r="H31969" s="101"/>
      <c r="I31969" s="101"/>
    </row>
    <row r="31970" spans="8:9" x14ac:dyDescent="0.2">
      <c r="H31970" s="101"/>
      <c r="I31970" s="101"/>
    </row>
    <row r="31971" spans="8:9" x14ac:dyDescent="0.2">
      <c r="H31971" s="101"/>
      <c r="I31971" s="101"/>
    </row>
    <row r="31972" spans="8:9" x14ac:dyDescent="0.2">
      <c r="H31972" s="101"/>
      <c r="I31972" s="101"/>
    </row>
    <row r="31973" spans="8:9" x14ac:dyDescent="0.2">
      <c r="H31973" s="101"/>
      <c r="I31973" s="101"/>
    </row>
    <row r="31974" spans="8:9" x14ac:dyDescent="0.2">
      <c r="H31974" s="101"/>
      <c r="I31974" s="101"/>
    </row>
    <row r="31975" spans="8:9" x14ac:dyDescent="0.2">
      <c r="H31975" s="101"/>
      <c r="I31975" s="101"/>
    </row>
    <row r="31976" spans="8:9" x14ac:dyDescent="0.2">
      <c r="H31976" s="101"/>
      <c r="I31976" s="101"/>
    </row>
    <row r="31977" spans="8:9" x14ac:dyDescent="0.2">
      <c r="H31977" s="101"/>
      <c r="I31977" s="101"/>
    </row>
    <row r="31978" spans="8:9" x14ac:dyDescent="0.2">
      <c r="H31978" s="101"/>
      <c r="I31978" s="101"/>
    </row>
    <row r="31979" spans="8:9" x14ac:dyDescent="0.2">
      <c r="H31979" s="101"/>
      <c r="I31979" s="101"/>
    </row>
    <row r="31980" spans="8:9" x14ac:dyDescent="0.2">
      <c r="H31980" s="101"/>
      <c r="I31980" s="101"/>
    </row>
    <row r="31981" spans="8:9" x14ac:dyDescent="0.2">
      <c r="H31981" s="101"/>
      <c r="I31981" s="101"/>
    </row>
    <row r="31982" spans="8:9" x14ac:dyDescent="0.2">
      <c r="H31982" s="101"/>
      <c r="I31982" s="101"/>
    </row>
    <row r="31983" spans="8:9" x14ac:dyDescent="0.2">
      <c r="H31983" s="101"/>
      <c r="I31983" s="101"/>
    </row>
    <row r="31984" spans="8:9" x14ac:dyDescent="0.2">
      <c r="H31984" s="101"/>
      <c r="I31984" s="101"/>
    </row>
    <row r="31985" spans="8:9" x14ac:dyDescent="0.2">
      <c r="H31985" s="101"/>
      <c r="I31985" s="101"/>
    </row>
    <row r="31986" spans="8:9" x14ac:dyDescent="0.2">
      <c r="H31986" s="101"/>
      <c r="I31986" s="101"/>
    </row>
    <row r="31987" spans="8:9" x14ac:dyDescent="0.2">
      <c r="H31987" s="101"/>
      <c r="I31987" s="101"/>
    </row>
    <row r="31988" spans="8:9" x14ac:dyDescent="0.2">
      <c r="H31988" s="101"/>
      <c r="I31988" s="101"/>
    </row>
    <row r="31989" spans="8:9" x14ac:dyDescent="0.2">
      <c r="H31989" s="101"/>
      <c r="I31989" s="101"/>
    </row>
    <row r="31990" spans="8:9" x14ac:dyDescent="0.2">
      <c r="H31990" s="101"/>
      <c r="I31990" s="101"/>
    </row>
    <row r="31991" spans="8:9" x14ac:dyDescent="0.2">
      <c r="H31991" s="101"/>
      <c r="I31991" s="101"/>
    </row>
    <row r="31992" spans="8:9" x14ac:dyDescent="0.2">
      <c r="H31992" s="101"/>
      <c r="I31992" s="101"/>
    </row>
    <row r="31993" spans="8:9" x14ac:dyDescent="0.2">
      <c r="H31993" s="101"/>
      <c r="I31993" s="101"/>
    </row>
    <row r="31994" spans="8:9" x14ac:dyDescent="0.2">
      <c r="H31994" s="101"/>
      <c r="I31994" s="101"/>
    </row>
    <row r="31995" spans="8:9" x14ac:dyDescent="0.2">
      <c r="H31995" s="101"/>
      <c r="I31995" s="101"/>
    </row>
    <row r="31996" spans="8:9" x14ac:dyDescent="0.2">
      <c r="H31996" s="101"/>
      <c r="I31996" s="101"/>
    </row>
    <row r="31997" spans="8:9" x14ac:dyDescent="0.2">
      <c r="H31997" s="101"/>
      <c r="I31997" s="101"/>
    </row>
    <row r="31998" spans="8:9" x14ac:dyDescent="0.2">
      <c r="H31998" s="101"/>
      <c r="I31998" s="101"/>
    </row>
    <row r="31999" spans="8:9" x14ac:dyDescent="0.2">
      <c r="H31999" s="101"/>
      <c r="I31999" s="101"/>
    </row>
    <row r="32000" spans="8:9" x14ac:dyDescent="0.2">
      <c r="H32000" s="101"/>
      <c r="I32000" s="101"/>
    </row>
    <row r="32001" spans="8:9" x14ac:dyDescent="0.2">
      <c r="H32001" s="101"/>
      <c r="I32001" s="101"/>
    </row>
    <row r="32002" spans="8:9" x14ac:dyDescent="0.2">
      <c r="H32002" s="101"/>
      <c r="I32002" s="101"/>
    </row>
    <row r="32003" spans="8:9" x14ac:dyDescent="0.2">
      <c r="H32003" s="101"/>
      <c r="I32003" s="101"/>
    </row>
    <row r="32004" spans="8:9" x14ac:dyDescent="0.2">
      <c r="H32004" s="101"/>
      <c r="I32004" s="101"/>
    </row>
    <row r="32005" spans="8:9" x14ac:dyDescent="0.2">
      <c r="H32005" s="101"/>
      <c r="I32005" s="101"/>
    </row>
    <row r="32006" spans="8:9" x14ac:dyDescent="0.2">
      <c r="H32006" s="101"/>
      <c r="I32006" s="101"/>
    </row>
    <row r="32007" spans="8:9" x14ac:dyDescent="0.2">
      <c r="H32007" s="101"/>
      <c r="I32007" s="101"/>
    </row>
    <row r="32008" spans="8:9" x14ac:dyDescent="0.2">
      <c r="H32008" s="101"/>
      <c r="I32008" s="101"/>
    </row>
    <row r="32009" spans="8:9" x14ac:dyDescent="0.2">
      <c r="H32009" s="101"/>
      <c r="I32009" s="101"/>
    </row>
    <row r="32010" spans="8:9" x14ac:dyDescent="0.2">
      <c r="H32010" s="101"/>
      <c r="I32010" s="101"/>
    </row>
    <row r="32011" spans="8:9" x14ac:dyDescent="0.2">
      <c r="H32011" s="101"/>
      <c r="I32011" s="101"/>
    </row>
    <row r="32012" spans="8:9" x14ac:dyDescent="0.2">
      <c r="H32012" s="101"/>
      <c r="I32012" s="101"/>
    </row>
    <row r="32013" spans="8:9" x14ac:dyDescent="0.2">
      <c r="H32013" s="101"/>
      <c r="I32013" s="101"/>
    </row>
    <row r="32014" spans="8:9" x14ac:dyDescent="0.2">
      <c r="H32014" s="101"/>
      <c r="I32014" s="101"/>
    </row>
    <row r="32015" spans="8:9" x14ac:dyDescent="0.2">
      <c r="H32015" s="101"/>
      <c r="I32015" s="101"/>
    </row>
    <row r="32016" spans="8:9" x14ac:dyDescent="0.2">
      <c r="H32016" s="101"/>
      <c r="I32016" s="101"/>
    </row>
    <row r="32017" spans="8:9" x14ac:dyDescent="0.2">
      <c r="H32017" s="101"/>
      <c r="I32017" s="101"/>
    </row>
    <row r="32018" spans="8:9" x14ac:dyDescent="0.2">
      <c r="H32018" s="101"/>
      <c r="I32018" s="101"/>
    </row>
    <row r="32019" spans="8:9" x14ac:dyDescent="0.2">
      <c r="H32019" s="101"/>
      <c r="I32019" s="101"/>
    </row>
    <row r="32020" spans="8:9" x14ac:dyDescent="0.2">
      <c r="H32020" s="101"/>
      <c r="I32020" s="101"/>
    </row>
    <row r="32021" spans="8:9" x14ac:dyDescent="0.2">
      <c r="H32021" s="101"/>
      <c r="I32021" s="101"/>
    </row>
    <row r="32022" spans="8:9" x14ac:dyDescent="0.2">
      <c r="H32022" s="101"/>
      <c r="I32022" s="101"/>
    </row>
    <row r="32023" spans="8:9" x14ac:dyDescent="0.2">
      <c r="H32023" s="101"/>
      <c r="I32023" s="101"/>
    </row>
    <row r="32024" spans="8:9" x14ac:dyDescent="0.2">
      <c r="H32024" s="101"/>
      <c r="I32024" s="101"/>
    </row>
    <row r="32025" spans="8:9" x14ac:dyDescent="0.2">
      <c r="H32025" s="101"/>
      <c r="I32025" s="101"/>
    </row>
    <row r="32026" spans="8:9" x14ac:dyDescent="0.2">
      <c r="H32026" s="101"/>
      <c r="I32026" s="101"/>
    </row>
    <row r="32027" spans="8:9" x14ac:dyDescent="0.2">
      <c r="H32027" s="101"/>
      <c r="I32027" s="101"/>
    </row>
    <row r="32028" spans="8:9" x14ac:dyDescent="0.2">
      <c r="H32028" s="101"/>
      <c r="I32028" s="101"/>
    </row>
    <row r="32029" spans="8:9" x14ac:dyDescent="0.2">
      <c r="H32029" s="101"/>
      <c r="I32029" s="101"/>
    </row>
    <row r="32030" spans="8:9" x14ac:dyDescent="0.2">
      <c r="H32030" s="101"/>
      <c r="I32030" s="101"/>
    </row>
    <row r="32031" spans="8:9" x14ac:dyDescent="0.2">
      <c r="H32031" s="101"/>
      <c r="I32031" s="101"/>
    </row>
    <row r="32032" spans="8:9" x14ac:dyDescent="0.2">
      <c r="H32032" s="101"/>
      <c r="I32032" s="101"/>
    </row>
    <row r="32033" spans="8:9" x14ac:dyDescent="0.2">
      <c r="H32033" s="101"/>
      <c r="I32033" s="101"/>
    </row>
    <row r="32034" spans="8:9" x14ac:dyDescent="0.2">
      <c r="H32034" s="101"/>
      <c r="I32034" s="101"/>
    </row>
    <row r="32035" spans="8:9" x14ac:dyDescent="0.2">
      <c r="H32035" s="101"/>
      <c r="I32035" s="101"/>
    </row>
    <row r="32036" spans="8:9" x14ac:dyDescent="0.2">
      <c r="H32036" s="101"/>
      <c r="I32036" s="101"/>
    </row>
    <row r="32037" spans="8:9" x14ac:dyDescent="0.2">
      <c r="H32037" s="101"/>
      <c r="I32037" s="101"/>
    </row>
    <row r="32038" spans="8:9" x14ac:dyDescent="0.2">
      <c r="H32038" s="101"/>
      <c r="I32038" s="101"/>
    </row>
    <row r="32039" spans="8:9" x14ac:dyDescent="0.2">
      <c r="H32039" s="101"/>
      <c r="I32039" s="101"/>
    </row>
    <row r="32040" spans="8:9" x14ac:dyDescent="0.2">
      <c r="H32040" s="101"/>
      <c r="I32040" s="101"/>
    </row>
    <row r="32041" spans="8:9" x14ac:dyDescent="0.2">
      <c r="H32041" s="101"/>
      <c r="I32041" s="101"/>
    </row>
    <row r="32042" spans="8:9" x14ac:dyDescent="0.2">
      <c r="H32042" s="101"/>
      <c r="I32042" s="101"/>
    </row>
    <row r="32043" spans="8:9" x14ac:dyDescent="0.2">
      <c r="H32043" s="101"/>
      <c r="I32043" s="101"/>
    </row>
    <row r="32044" spans="8:9" x14ac:dyDescent="0.2">
      <c r="H32044" s="101"/>
      <c r="I32044" s="101"/>
    </row>
    <row r="32045" spans="8:9" x14ac:dyDescent="0.2">
      <c r="H32045" s="101"/>
      <c r="I32045" s="101"/>
    </row>
    <row r="32046" spans="8:9" x14ac:dyDescent="0.2">
      <c r="H32046" s="101"/>
      <c r="I32046" s="101"/>
    </row>
    <row r="32047" spans="8:9" x14ac:dyDescent="0.2">
      <c r="H32047" s="101"/>
      <c r="I32047" s="101"/>
    </row>
    <row r="32048" spans="8:9" x14ac:dyDescent="0.2">
      <c r="H32048" s="101"/>
      <c r="I32048" s="101"/>
    </row>
    <row r="32049" spans="8:9" x14ac:dyDescent="0.2">
      <c r="H32049" s="101"/>
      <c r="I32049" s="101"/>
    </row>
    <row r="32050" spans="8:9" x14ac:dyDescent="0.2">
      <c r="H32050" s="101"/>
      <c r="I32050" s="101"/>
    </row>
    <row r="32051" spans="8:9" x14ac:dyDescent="0.2">
      <c r="H32051" s="101"/>
      <c r="I32051" s="101"/>
    </row>
    <row r="32052" spans="8:9" x14ac:dyDescent="0.2">
      <c r="H32052" s="101"/>
      <c r="I32052" s="101"/>
    </row>
    <row r="32053" spans="8:9" x14ac:dyDescent="0.2">
      <c r="H32053" s="101"/>
      <c r="I32053" s="101"/>
    </row>
    <row r="32054" spans="8:9" x14ac:dyDescent="0.2">
      <c r="H32054" s="101"/>
      <c r="I32054" s="101"/>
    </row>
    <row r="32055" spans="8:9" x14ac:dyDescent="0.2">
      <c r="H32055" s="101"/>
      <c r="I32055" s="101"/>
    </row>
    <row r="32056" spans="8:9" x14ac:dyDescent="0.2">
      <c r="H32056" s="101"/>
      <c r="I32056" s="101"/>
    </row>
    <row r="32057" spans="8:9" x14ac:dyDescent="0.2">
      <c r="H32057" s="101"/>
      <c r="I32057" s="101"/>
    </row>
    <row r="32058" spans="8:9" x14ac:dyDescent="0.2">
      <c r="H32058" s="101"/>
      <c r="I32058" s="101"/>
    </row>
    <row r="32059" spans="8:9" x14ac:dyDescent="0.2">
      <c r="H32059" s="101"/>
      <c r="I32059" s="101"/>
    </row>
    <row r="32060" spans="8:9" x14ac:dyDescent="0.2">
      <c r="H32060" s="101"/>
      <c r="I32060" s="101"/>
    </row>
    <row r="32061" spans="8:9" x14ac:dyDescent="0.2">
      <c r="H32061" s="101"/>
      <c r="I32061" s="101"/>
    </row>
    <row r="32062" spans="8:9" x14ac:dyDescent="0.2">
      <c r="H32062" s="101"/>
      <c r="I32062" s="101"/>
    </row>
    <row r="32063" spans="8:9" x14ac:dyDescent="0.2">
      <c r="H32063" s="101"/>
      <c r="I32063" s="101"/>
    </row>
    <row r="32064" spans="8:9" x14ac:dyDescent="0.2">
      <c r="H32064" s="101"/>
      <c r="I32064" s="101"/>
    </row>
    <row r="32065" spans="8:9" x14ac:dyDescent="0.2">
      <c r="H32065" s="101"/>
      <c r="I32065" s="101"/>
    </row>
    <row r="32066" spans="8:9" x14ac:dyDescent="0.2">
      <c r="H32066" s="101"/>
      <c r="I32066" s="101"/>
    </row>
    <row r="32067" spans="8:9" x14ac:dyDescent="0.2">
      <c r="H32067" s="101"/>
      <c r="I32067" s="101"/>
    </row>
    <row r="32068" spans="8:9" x14ac:dyDescent="0.2">
      <c r="H32068" s="101"/>
      <c r="I32068" s="101"/>
    </row>
    <row r="32069" spans="8:9" x14ac:dyDescent="0.2">
      <c r="H32069" s="101"/>
      <c r="I32069" s="101"/>
    </row>
    <row r="32070" spans="8:9" x14ac:dyDescent="0.2">
      <c r="H32070" s="101"/>
      <c r="I32070" s="101"/>
    </row>
    <row r="32071" spans="8:9" x14ac:dyDescent="0.2">
      <c r="H32071" s="101"/>
      <c r="I32071" s="101"/>
    </row>
    <row r="32072" spans="8:9" x14ac:dyDescent="0.2">
      <c r="H32072" s="101"/>
      <c r="I32072" s="101"/>
    </row>
    <row r="32073" spans="8:9" x14ac:dyDescent="0.2">
      <c r="H32073" s="101"/>
      <c r="I32073" s="101"/>
    </row>
    <row r="32074" spans="8:9" x14ac:dyDescent="0.2">
      <c r="H32074" s="101"/>
      <c r="I32074" s="101"/>
    </row>
    <row r="32075" spans="8:9" x14ac:dyDescent="0.2">
      <c r="H32075" s="101"/>
      <c r="I32075" s="101"/>
    </row>
    <row r="32076" spans="8:9" x14ac:dyDescent="0.2">
      <c r="H32076" s="101"/>
      <c r="I32076" s="101"/>
    </row>
    <row r="32077" spans="8:9" x14ac:dyDescent="0.2">
      <c r="H32077" s="101"/>
      <c r="I32077" s="101"/>
    </row>
    <row r="32078" spans="8:9" x14ac:dyDescent="0.2">
      <c r="H32078" s="101"/>
      <c r="I32078" s="101"/>
    </row>
    <row r="32079" spans="8:9" x14ac:dyDescent="0.2">
      <c r="H32079" s="101"/>
      <c r="I32079" s="101"/>
    </row>
    <row r="32080" spans="8:9" x14ac:dyDescent="0.2">
      <c r="H32080" s="101"/>
      <c r="I32080" s="101"/>
    </row>
    <row r="32081" spans="8:9" x14ac:dyDescent="0.2">
      <c r="H32081" s="101"/>
      <c r="I32081" s="101"/>
    </row>
    <row r="32082" spans="8:9" x14ac:dyDescent="0.2">
      <c r="H32082" s="101"/>
      <c r="I32082" s="101"/>
    </row>
    <row r="32083" spans="8:9" x14ac:dyDescent="0.2">
      <c r="H32083" s="101"/>
      <c r="I32083" s="101"/>
    </row>
    <row r="32084" spans="8:9" x14ac:dyDescent="0.2">
      <c r="H32084" s="101"/>
      <c r="I32084" s="101"/>
    </row>
    <row r="32085" spans="8:9" x14ac:dyDescent="0.2">
      <c r="H32085" s="101"/>
      <c r="I32085" s="101"/>
    </row>
    <row r="32086" spans="8:9" x14ac:dyDescent="0.2">
      <c r="H32086" s="101"/>
      <c r="I32086" s="101"/>
    </row>
    <row r="32087" spans="8:9" x14ac:dyDescent="0.2">
      <c r="H32087" s="101"/>
      <c r="I32087" s="101"/>
    </row>
    <row r="32088" spans="8:9" x14ac:dyDescent="0.2">
      <c r="H32088" s="101"/>
      <c r="I32088" s="101"/>
    </row>
    <row r="32089" spans="8:9" x14ac:dyDescent="0.2">
      <c r="H32089" s="101"/>
      <c r="I32089" s="101"/>
    </row>
    <row r="32090" spans="8:9" x14ac:dyDescent="0.2">
      <c r="H32090" s="101"/>
      <c r="I32090" s="101"/>
    </row>
    <row r="32091" spans="8:9" x14ac:dyDescent="0.2">
      <c r="H32091" s="101"/>
      <c r="I32091" s="101"/>
    </row>
    <row r="32092" spans="8:9" x14ac:dyDescent="0.2">
      <c r="H32092" s="101"/>
      <c r="I32092" s="101"/>
    </row>
    <row r="32093" spans="8:9" x14ac:dyDescent="0.2">
      <c r="H32093" s="101"/>
      <c r="I32093" s="101"/>
    </row>
    <row r="32094" spans="8:9" x14ac:dyDescent="0.2">
      <c r="H32094" s="101"/>
      <c r="I32094" s="101"/>
    </row>
    <row r="32095" spans="8:9" x14ac:dyDescent="0.2">
      <c r="H32095" s="101"/>
      <c r="I32095" s="101"/>
    </row>
    <row r="32096" spans="8:9" x14ac:dyDescent="0.2">
      <c r="H32096" s="101"/>
      <c r="I32096" s="101"/>
    </row>
    <row r="32097" spans="8:9" x14ac:dyDescent="0.2">
      <c r="H32097" s="101"/>
      <c r="I32097" s="101"/>
    </row>
    <row r="32098" spans="8:9" x14ac:dyDescent="0.2">
      <c r="H32098" s="101"/>
      <c r="I32098" s="101"/>
    </row>
    <row r="32099" spans="8:9" x14ac:dyDescent="0.2">
      <c r="H32099" s="101"/>
      <c r="I32099" s="101"/>
    </row>
    <row r="32100" spans="8:9" x14ac:dyDescent="0.2">
      <c r="H32100" s="101"/>
      <c r="I32100" s="101"/>
    </row>
    <row r="32101" spans="8:9" x14ac:dyDescent="0.2">
      <c r="H32101" s="101"/>
      <c r="I32101" s="101"/>
    </row>
    <row r="32102" spans="8:9" x14ac:dyDescent="0.2">
      <c r="H32102" s="101"/>
      <c r="I32102" s="101"/>
    </row>
    <row r="32103" spans="8:9" x14ac:dyDescent="0.2">
      <c r="H32103" s="101"/>
      <c r="I32103" s="101"/>
    </row>
    <row r="32104" spans="8:9" x14ac:dyDescent="0.2">
      <c r="H32104" s="101"/>
      <c r="I32104" s="101"/>
    </row>
    <row r="32105" spans="8:9" x14ac:dyDescent="0.2">
      <c r="H32105" s="101"/>
      <c r="I32105" s="101"/>
    </row>
    <row r="32106" spans="8:9" x14ac:dyDescent="0.2">
      <c r="H32106" s="101"/>
      <c r="I32106" s="101"/>
    </row>
    <row r="32107" spans="8:9" x14ac:dyDescent="0.2">
      <c r="H32107" s="101"/>
      <c r="I32107" s="101"/>
    </row>
    <row r="32108" spans="8:9" x14ac:dyDescent="0.2">
      <c r="H32108" s="101"/>
      <c r="I32108" s="101"/>
    </row>
    <row r="32109" spans="8:9" x14ac:dyDescent="0.2">
      <c r="H32109" s="101"/>
      <c r="I32109" s="101"/>
    </row>
    <row r="32110" spans="8:9" x14ac:dyDescent="0.2">
      <c r="H32110" s="101"/>
      <c r="I32110" s="101"/>
    </row>
    <row r="32111" spans="8:9" x14ac:dyDescent="0.2">
      <c r="H32111" s="101"/>
      <c r="I32111" s="101"/>
    </row>
    <row r="32112" spans="8:9" x14ac:dyDescent="0.2">
      <c r="H32112" s="101"/>
      <c r="I32112" s="101"/>
    </row>
    <row r="32113" spans="8:9" x14ac:dyDescent="0.2">
      <c r="H32113" s="101"/>
      <c r="I32113" s="101"/>
    </row>
    <row r="32114" spans="8:9" x14ac:dyDescent="0.2">
      <c r="H32114" s="101"/>
      <c r="I32114" s="101"/>
    </row>
    <row r="32115" spans="8:9" x14ac:dyDescent="0.2">
      <c r="H32115" s="101"/>
      <c r="I32115" s="101"/>
    </row>
    <row r="32116" spans="8:9" x14ac:dyDescent="0.2">
      <c r="H32116" s="101"/>
      <c r="I32116" s="101"/>
    </row>
    <row r="32117" spans="8:9" x14ac:dyDescent="0.2">
      <c r="H32117" s="101"/>
      <c r="I32117" s="101"/>
    </row>
    <row r="32118" spans="8:9" x14ac:dyDescent="0.2">
      <c r="H32118" s="101"/>
      <c r="I32118" s="101"/>
    </row>
    <row r="32119" spans="8:9" x14ac:dyDescent="0.2">
      <c r="H32119" s="101"/>
      <c r="I32119" s="101"/>
    </row>
    <row r="32120" spans="8:9" x14ac:dyDescent="0.2">
      <c r="H32120" s="101"/>
      <c r="I32120" s="101"/>
    </row>
    <row r="32121" spans="8:9" x14ac:dyDescent="0.2">
      <c r="H32121" s="101"/>
      <c r="I32121" s="101"/>
    </row>
    <row r="32122" spans="8:9" x14ac:dyDescent="0.2">
      <c r="H32122" s="101"/>
      <c r="I32122" s="101"/>
    </row>
    <row r="32123" spans="8:9" x14ac:dyDescent="0.2">
      <c r="H32123" s="101"/>
      <c r="I32123" s="101"/>
    </row>
    <row r="32124" spans="8:9" x14ac:dyDescent="0.2">
      <c r="H32124" s="101"/>
      <c r="I32124" s="101"/>
    </row>
    <row r="32125" spans="8:9" x14ac:dyDescent="0.2">
      <c r="H32125" s="101"/>
      <c r="I32125" s="101"/>
    </row>
    <row r="32126" spans="8:9" x14ac:dyDescent="0.2">
      <c r="H32126" s="101"/>
      <c r="I32126" s="101"/>
    </row>
    <row r="32127" spans="8:9" x14ac:dyDescent="0.2">
      <c r="H32127" s="101"/>
      <c r="I32127" s="101"/>
    </row>
    <row r="32128" spans="8:9" x14ac:dyDescent="0.2">
      <c r="H32128" s="101"/>
      <c r="I32128" s="101"/>
    </row>
    <row r="32129" spans="8:9" x14ac:dyDescent="0.2">
      <c r="H32129" s="101"/>
      <c r="I32129" s="101"/>
    </row>
    <row r="32130" spans="8:9" x14ac:dyDescent="0.2">
      <c r="H32130" s="101"/>
      <c r="I32130" s="101"/>
    </row>
    <row r="32131" spans="8:9" x14ac:dyDescent="0.2">
      <c r="H32131" s="101"/>
      <c r="I32131" s="101"/>
    </row>
    <row r="32132" spans="8:9" x14ac:dyDescent="0.2">
      <c r="H32132" s="101"/>
      <c r="I32132" s="101"/>
    </row>
    <row r="32133" spans="8:9" x14ac:dyDescent="0.2">
      <c r="H32133" s="101"/>
      <c r="I32133" s="101"/>
    </row>
    <row r="32134" spans="8:9" x14ac:dyDescent="0.2">
      <c r="H32134" s="101"/>
      <c r="I32134" s="101"/>
    </row>
    <row r="32135" spans="8:9" x14ac:dyDescent="0.2">
      <c r="H32135" s="101"/>
      <c r="I32135" s="101"/>
    </row>
    <row r="32136" spans="8:9" x14ac:dyDescent="0.2">
      <c r="H32136" s="101"/>
      <c r="I32136" s="101"/>
    </row>
    <row r="32137" spans="8:9" x14ac:dyDescent="0.2">
      <c r="H32137" s="101"/>
      <c r="I32137" s="101"/>
    </row>
    <row r="32138" spans="8:9" x14ac:dyDescent="0.2">
      <c r="H32138" s="101"/>
      <c r="I32138" s="101"/>
    </row>
    <row r="32139" spans="8:9" x14ac:dyDescent="0.2">
      <c r="H32139" s="101"/>
      <c r="I32139" s="101"/>
    </row>
    <row r="32140" spans="8:9" x14ac:dyDescent="0.2">
      <c r="H32140" s="101"/>
      <c r="I32140" s="101"/>
    </row>
    <row r="32141" spans="8:9" x14ac:dyDescent="0.2">
      <c r="H32141" s="101"/>
      <c r="I32141" s="101"/>
    </row>
    <row r="32142" spans="8:9" x14ac:dyDescent="0.2">
      <c r="H32142" s="101"/>
      <c r="I32142" s="101"/>
    </row>
    <row r="32143" spans="8:9" x14ac:dyDescent="0.2">
      <c r="H32143" s="101"/>
      <c r="I32143" s="101"/>
    </row>
    <row r="32144" spans="8:9" x14ac:dyDescent="0.2">
      <c r="H32144" s="101"/>
      <c r="I32144" s="101"/>
    </row>
    <row r="32145" spans="8:9" x14ac:dyDescent="0.2">
      <c r="H32145" s="101"/>
      <c r="I32145" s="101"/>
    </row>
    <row r="32146" spans="8:9" x14ac:dyDescent="0.2">
      <c r="H32146" s="101"/>
      <c r="I32146" s="101"/>
    </row>
    <row r="32147" spans="8:9" x14ac:dyDescent="0.2">
      <c r="H32147" s="101"/>
      <c r="I32147" s="101"/>
    </row>
    <row r="32148" spans="8:9" x14ac:dyDescent="0.2">
      <c r="H32148" s="101"/>
      <c r="I32148" s="101"/>
    </row>
    <row r="32149" spans="8:9" x14ac:dyDescent="0.2">
      <c r="H32149" s="101"/>
      <c r="I32149" s="101"/>
    </row>
    <row r="32150" spans="8:9" x14ac:dyDescent="0.2">
      <c r="H32150" s="101"/>
      <c r="I32150" s="101"/>
    </row>
    <row r="32151" spans="8:9" x14ac:dyDescent="0.2">
      <c r="H32151" s="101"/>
      <c r="I32151" s="101"/>
    </row>
    <row r="32152" spans="8:9" x14ac:dyDescent="0.2">
      <c r="H32152" s="101"/>
      <c r="I32152" s="101"/>
    </row>
    <row r="32153" spans="8:9" x14ac:dyDescent="0.2">
      <c r="H32153" s="101"/>
      <c r="I32153" s="101"/>
    </row>
    <row r="32154" spans="8:9" x14ac:dyDescent="0.2">
      <c r="H32154" s="101"/>
      <c r="I32154" s="101"/>
    </row>
    <row r="32155" spans="8:9" x14ac:dyDescent="0.2">
      <c r="H32155" s="101"/>
      <c r="I32155" s="101"/>
    </row>
    <row r="32156" spans="8:9" x14ac:dyDescent="0.2">
      <c r="H32156" s="101"/>
      <c r="I32156" s="101"/>
    </row>
    <row r="32157" spans="8:9" x14ac:dyDescent="0.2">
      <c r="H32157" s="101"/>
      <c r="I32157" s="101"/>
    </row>
    <row r="32158" spans="8:9" x14ac:dyDescent="0.2">
      <c r="H32158" s="101"/>
      <c r="I32158" s="101"/>
    </row>
    <row r="32159" spans="8:9" x14ac:dyDescent="0.2">
      <c r="H32159" s="101"/>
      <c r="I32159" s="101"/>
    </row>
    <row r="32160" spans="8:9" x14ac:dyDescent="0.2">
      <c r="H32160" s="101"/>
      <c r="I32160" s="101"/>
    </row>
    <row r="32161" spans="8:9" x14ac:dyDescent="0.2">
      <c r="H32161" s="101"/>
      <c r="I32161" s="101"/>
    </row>
    <row r="32162" spans="8:9" x14ac:dyDescent="0.2">
      <c r="H32162" s="101"/>
      <c r="I32162" s="101"/>
    </row>
    <row r="32163" spans="8:9" x14ac:dyDescent="0.2">
      <c r="H32163" s="101"/>
      <c r="I32163" s="101"/>
    </row>
    <row r="32164" spans="8:9" x14ac:dyDescent="0.2">
      <c r="H32164" s="101"/>
      <c r="I32164" s="101"/>
    </row>
    <row r="32165" spans="8:9" x14ac:dyDescent="0.2">
      <c r="H32165" s="101"/>
      <c r="I32165" s="101"/>
    </row>
    <row r="32166" spans="8:9" x14ac:dyDescent="0.2">
      <c r="H32166" s="101"/>
      <c r="I32166" s="101"/>
    </row>
    <row r="32167" spans="8:9" x14ac:dyDescent="0.2">
      <c r="H32167" s="101"/>
      <c r="I32167" s="101"/>
    </row>
    <row r="32168" spans="8:9" x14ac:dyDescent="0.2">
      <c r="H32168" s="101"/>
      <c r="I32168" s="101"/>
    </row>
    <row r="32169" spans="8:9" x14ac:dyDescent="0.2">
      <c r="H32169" s="101"/>
      <c r="I32169" s="101"/>
    </row>
    <row r="32170" spans="8:9" x14ac:dyDescent="0.2">
      <c r="H32170" s="101"/>
      <c r="I32170" s="101"/>
    </row>
    <row r="32171" spans="8:9" x14ac:dyDescent="0.2">
      <c r="H32171" s="101"/>
      <c r="I32171" s="101"/>
    </row>
    <row r="32172" spans="8:9" x14ac:dyDescent="0.2">
      <c r="H32172" s="101"/>
      <c r="I32172" s="101"/>
    </row>
    <row r="32173" spans="8:9" x14ac:dyDescent="0.2">
      <c r="H32173" s="101"/>
      <c r="I32173" s="101"/>
    </row>
    <row r="32174" spans="8:9" x14ac:dyDescent="0.2">
      <c r="H32174" s="101"/>
      <c r="I32174" s="101"/>
    </row>
    <row r="32175" spans="8:9" x14ac:dyDescent="0.2">
      <c r="H32175" s="101"/>
      <c r="I32175" s="101"/>
    </row>
    <row r="32176" spans="8:9" x14ac:dyDescent="0.2">
      <c r="H32176" s="101"/>
      <c r="I32176" s="101"/>
    </row>
    <row r="32177" spans="8:9" x14ac:dyDescent="0.2">
      <c r="H32177" s="101"/>
      <c r="I32177" s="101"/>
    </row>
    <row r="32178" spans="8:9" x14ac:dyDescent="0.2">
      <c r="H32178" s="101"/>
      <c r="I32178" s="101"/>
    </row>
    <row r="32179" spans="8:9" x14ac:dyDescent="0.2">
      <c r="H32179" s="101"/>
      <c r="I32179" s="101"/>
    </row>
    <row r="32180" spans="8:9" x14ac:dyDescent="0.2">
      <c r="H32180" s="101"/>
      <c r="I32180" s="101"/>
    </row>
    <row r="32181" spans="8:9" x14ac:dyDescent="0.2">
      <c r="H32181" s="101"/>
      <c r="I32181" s="101"/>
    </row>
    <row r="32182" spans="8:9" x14ac:dyDescent="0.2">
      <c r="H32182" s="101"/>
      <c r="I32182" s="101"/>
    </row>
    <row r="32183" spans="8:9" x14ac:dyDescent="0.2">
      <c r="H32183" s="101"/>
      <c r="I32183" s="101"/>
    </row>
    <row r="32184" spans="8:9" x14ac:dyDescent="0.2">
      <c r="H32184" s="101"/>
      <c r="I32184" s="101"/>
    </row>
    <row r="32185" spans="8:9" x14ac:dyDescent="0.2">
      <c r="H32185" s="101"/>
      <c r="I32185" s="101"/>
    </row>
    <row r="32186" spans="8:9" x14ac:dyDescent="0.2">
      <c r="H32186" s="101"/>
      <c r="I32186" s="101"/>
    </row>
    <row r="32187" spans="8:9" x14ac:dyDescent="0.2">
      <c r="H32187" s="101"/>
      <c r="I32187" s="101"/>
    </row>
    <row r="32188" spans="8:9" x14ac:dyDescent="0.2">
      <c r="H32188" s="101"/>
      <c r="I32188" s="101"/>
    </row>
    <row r="32189" spans="8:9" x14ac:dyDescent="0.2">
      <c r="H32189" s="101"/>
      <c r="I32189" s="101"/>
    </row>
    <row r="32190" spans="8:9" x14ac:dyDescent="0.2">
      <c r="H32190" s="101"/>
      <c r="I32190" s="101"/>
    </row>
    <row r="32191" spans="8:9" x14ac:dyDescent="0.2">
      <c r="H32191" s="101"/>
      <c r="I32191" s="101"/>
    </row>
    <row r="32192" spans="8:9" x14ac:dyDescent="0.2">
      <c r="H32192" s="101"/>
      <c r="I32192" s="101"/>
    </row>
    <row r="32193" spans="8:9" x14ac:dyDescent="0.2">
      <c r="H32193" s="101"/>
      <c r="I32193" s="101"/>
    </row>
    <row r="32194" spans="8:9" x14ac:dyDescent="0.2">
      <c r="H32194" s="101"/>
      <c r="I32194" s="101"/>
    </row>
    <row r="32195" spans="8:9" x14ac:dyDescent="0.2">
      <c r="H32195" s="101"/>
      <c r="I32195" s="101"/>
    </row>
    <row r="32196" spans="8:9" x14ac:dyDescent="0.2">
      <c r="H32196" s="101"/>
      <c r="I32196" s="101"/>
    </row>
    <row r="32197" spans="8:9" x14ac:dyDescent="0.2">
      <c r="H32197" s="101"/>
      <c r="I32197" s="101"/>
    </row>
    <row r="32198" spans="8:9" x14ac:dyDescent="0.2">
      <c r="H32198" s="101"/>
      <c r="I32198" s="101"/>
    </row>
    <row r="32199" spans="8:9" x14ac:dyDescent="0.2">
      <c r="H32199" s="101"/>
      <c r="I32199" s="101"/>
    </row>
    <row r="32200" spans="8:9" x14ac:dyDescent="0.2">
      <c r="H32200" s="101"/>
      <c r="I32200" s="101"/>
    </row>
    <row r="32201" spans="8:9" x14ac:dyDescent="0.2">
      <c r="H32201" s="101"/>
      <c r="I32201" s="101"/>
    </row>
    <row r="32202" spans="8:9" x14ac:dyDescent="0.2">
      <c r="H32202" s="101"/>
      <c r="I32202" s="101"/>
    </row>
    <row r="32203" spans="8:9" x14ac:dyDescent="0.2">
      <c r="H32203" s="101"/>
      <c r="I32203" s="101"/>
    </row>
    <row r="32204" spans="8:9" x14ac:dyDescent="0.2">
      <c r="H32204" s="101"/>
      <c r="I32204" s="101"/>
    </row>
    <row r="32205" spans="8:9" x14ac:dyDescent="0.2">
      <c r="H32205" s="101"/>
      <c r="I32205" s="101"/>
    </row>
    <row r="32206" spans="8:9" x14ac:dyDescent="0.2">
      <c r="H32206" s="101"/>
      <c r="I32206" s="101"/>
    </row>
    <row r="32207" spans="8:9" x14ac:dyDescent="0.2">
      <c r="H32207" s="101"/>
      <c r="I32207" s="101"/>
    </row>
    <row r="32208" spans="8:9" x14ac:dyDescent="0.2">
      <c r="H32208" s="101"/>
      <c r="I32208" s="101"/>
    </row>
    <row r="32209" spans="8:9" x14ac:dyDescent="0.2">
      <c r="H32209" s="101"/>
      <c r="I32209" s="101"/>
    </row>
    <row r="32210" spans="8:9" x14ac:dyDescent="0.2">
      <c r="H32210" s="101"/>
      <c r="I32210" s="101"/>
    </row>
    <row r="32211" spans="8:9" x14ac:dyDescent="0.2">
      <c r="H32211" s="101"/>
      <c r="I32211" s="101"/>
    </row>
    <row r="32212" spans="8:9" x14ac:dyDescent="0.2">
      <c r="H32212" s="101"/>
      <c r="I32212" s="101"/>
    </row>
    <row r="32213" spans="8:9" x14ac:dyDescent="0.2">
      <c r="H32213" s="101"/>
      <c r="I32213" s="101"/>
    </row>
    <row r="32214" spans="8:9" x14ac:dyDescent="0.2">
      <c r="H32214" s="101"/>
      <c r="I32214" s="101"/>
    </row>
    <row r="32215" spans="8:9" x14ac:dyDescent="0.2">
      <c r="H32215" s="101"/>
      <c r="I32215" s="101"/>
    </row>
    <row r="32216" spans="8:9" x14ac:dyDescent="0.2">
      <c r="H32216" s="101"/>
      <c r="I32216" s="101"/>
    </row>
    <row r="32217" spans="8:9" x14ac:dyDescent="0.2">
      <c r="H32217" s="101"/>
      <c r="I32217" s="101"/>
    </row>
    <row r="32218" spans="8:9" x14ac:dyDescent="0.2">
      <c r="H32218" s="101"/>
      <c r="I32218" s="101"/>
    </row>
    <row r="32219" spans="8:9" x14ac:dyDescent="0.2">
      <c r="H32219" s="101"/>
      <c r="I32219" s="101"/>
    </row>
    <row r="32220" spans="8:9" x14ac:dyDescent="0.2">
      <c r="H32220" s="101"/>
      <c r="I32220" s="101"/>
    </row>
    <row r="32221" spans="8:9" x14ac:dyDescent="0.2">
      <c r="H32221" s="101"/>
      <c r="I32221" s="101"/>
    </row>
    <row r="32222" spans="8:9" x14ac:dyDescent="0.2">
      <c r="H32222" s="101"/>
      <c r="I32222" s="101"/>
    </row>
    <row r="32223" spans="8:9" x14ac:dyDescent="0.2">
      <c r="H32223" s="101"/>
      <c r="I32223" s="101"/>
    </row>
    <row r="32224" spans="8:9" x14ac:dyDescent="0.2">
      <c r="H32224" s="101"/>
      <c r="I32224" s="101"/>
    </row>
    <row r="32225" spans="8:9" x14ac:dyDescent="0.2">
      <c r="H32225" s="101"/>
      <c r="I32225" s="101"/>
    </row>
    <row r="32226" spans="8:9" x14ac:dyDescent="0.2">
      <c r="H32226" s="101"/>
      <c r="I32226" s="101"/>
    </row>
    <row r="32227" spans="8:9" x14ac:dyDescent="0.2">
      <c r="H32227" s="101"/>
      <c r="I32227" s="101"/>
    </row>
    <row r="32228" spans="8:9" x14ac:dyDescent="0.2">
      <c r="H32228" s="101"/>
      <c r="I32228" s="101"/>
    </row>
    <row r="32229" spans="8:9" x14ac:dyDescent="0.2">
      <c r="H32229" s="101"/>
      <c r="I32229" s="101"/>
    </row>
    <row r="32230" spans="8:9" x14ac:dyDescent="0.2">
      <c r="H32230" s="101"/>
      <c r="I32230" s="101"/>
    </row>
    <row r="32231" spans="8:9" x14ac:dyDescent="0.2">
      <c r="H32231" s="101"/>
      <c r="I32231" s="101"/>
    </row>
    <row r="32232" spans="8:9" x14ac:dyDescent="0.2">
      <c r="H32232" s="101"/>
      <c r="I32232" s="101"/>
    </row>
    <row r="32233" spans="8:9" x14ac:dyDescent="0.2">
      <c r="H32233" s="101"/>
      <c r="I32233" s="101"/>
    </row>
    <row r="32234" spans="8:9" x14ac:dyDescent="0.2">
      <c r="H32234" s="101"/>
      <c r="I32234" s="101"/>
    </row>
    <row r="32235" spans="8:9" x14ac:dyDescent="0.2">
      <c r="H32235" s="101"/>
      <c r="I32235" s="101"/>
    </row>
    <row r="32236" spans="8:9" x14ac:dyDescent="0.2">
      <c r="H32236" s="101"/>
      <c r="I32236" s="101"/>
    </row>
    <row r="32237" spans="8:9" x14ac:dyDescent="0.2">
      <c r="H32237" s="101"/>
      <c r="I32237" s="101"/>
    </row>
    <row r="32238" spans="8:9" x14ac:dyDescent="0.2">
      <c r="H32238" s="101"/>
      <c r="I32238" s="101"/>
    </row>
    <row r="32239" spans="8:9" x14ac:dyDescent="0.2">
      <c r="H32239" s="101"/>
      <c r="I32239" s="101"/>
    </row>
    <row r="32240" spans="8:9" x14ac:dyDescent="0.2">
      <c r="H32240" s="101"/>
      <c r="I32240" s="101"/>
    </row>
    <row r="32241" spans="8:9" x14ac:dyDescent="0.2">
      <c r="H32241" s="101"/>
      <c r="I32241" s="101"/>
    </row>
    <row r="32242" spans="8:9" x14ac:dyDescent="0.2">
      <c r="H32242" s="101"/>
      <c r="I32242" s="101"/>
    </row>
    <row r="32243" spans="8:9" x14ac:dyDescent="0.2">
      <c r="H32243" s="101"/>
      <c r="I32243" s="101"/>
    </row>
    <row r="32244" spans="8:9" x14ac:dyDescent="0.2">
      <c r="H32244" s="101"/>
      <c r="I32244" s="101"/>
    </row>
    <row r="32245" spans="8:9" x14ac:dyDescent="0.2">
      <c r="H32245" s="101"/>
      <c r="I32245" s="101"/>
    </row>
    <row r="32246" spans="8:9" x14ac:dyDescent="0.2">
      <c r="H32246" s="101"/>
      <c r="I32246" s="101"/>
    </row>
    <row r="32247" spans="8:9" x14ac:dyDescent="0.2">
      <c r="H32247" s="101"/>
      <c r="I32247" s="101"/>
    </row>
    <row r="32248" spans="8:9" x14ac:dyDescent="0.2">
      <c r="H32248" s="101"/>
      <c r="I32248" s="101"/>
    </row>
    <row r="32249" spans="8:9" x14ac:dyDescent="0.2">
      <c r="H32249" s="101"/>
      <c r="I32249" s="101"/>
    </row>
    <row r="32250" spans="8:9" x14ac:dyDescent="0.2">
      <c r="H32250" s="101"/>
      <c r="I32250" s="101"/>
    </row>
    <row r="32251" spans="8:9" x14ac:dyDescent="0.2">
      <c r="H32251" s="101"/>
      <c r="I32251" s="101"/>
    </row>
    <row r="32252" spans="8:9" x14ac:dyDescent="0.2">
      <c r="H32252" s="101"/>
      <c r="I32252" s="101"/>
    </row>
    <row r="32253" spans="8:9" x14ac:dyDescent="0.2">
      <c r="H32253" s="101"/>
      <c r="I32253" s="101"/>
    </row>
    <row r="32254" spans="8:9" x14ac:dyDescent="0.2">
      <c r="H32254" s="101"/>
      <c r="I32254" s="101"/>
    </row>
    <row r="32255" spans="8:9" x14ac:dyDescent="0.2">
      <c r="H32255" s="101"/>
      <c r="I32255" s="101"/>
    </row>
    <row r="32256" spans="8:9" x14ac:dyDescent="0.2">
      <c r="H32256" s="101"/>
      <c r="I32256" s="101"/>
    </row>
    <row r="32257" spans="8:9" x14ac:dyDescent="0.2">
      <c r="H32257" s="101"/>
      <c r="I32257" s="101"/>
    </row>
    <row r="32258" spans="8:9" x14ac:dyDescent="0.2">
      <c r="H32258" s="101"/>
      <c r="I32258" s="101"/>
    </row>
    <row r="32259" spans="8:9" x14ac:dyDescent="0.2">
      <c r="H32259" s="101"/>
      <c r="I32259" s="101"/>
    </row>
    <row r="32260" spans="8:9" x14ac:dyDescent="0.2">
      <c r="H32260" s="101"/>
      <c r="I32260" s="101"/>
    </row>
    <row r="32261" spans="8:9" x14ac:dyDescent="0.2">
      <c r="H32261" s="101"/>
      <c r="I32261" s="101"/>
    </row>
    <row r="32262" spans="8:9" x14ac:dyDescent="0.2">
      <c r="H32262" s="101"/>
      <c r="I32262" s="101"/>
    </row>
    <row r="32263" spans="8:9" x14ac:dyDescent="0.2">
      <c r="H32263" s="101"/>
      <c r="I32263" s="101"/>
    </row>
    <row r="32264" spans="8:9" x14ac:dyDescent="0.2">
      <c r="H32264" s="101"/>
      <c r="I32264" s="101"/>
    </row>
    <row r="32265" spans="8:9" x14ac:dyDescent="0.2">
      <c r="H32265" s="101"/>
      <c r="I32265" s="101"/>
    </row>
    <row r="32266" spans="8:9" x14ac:dyDescent="0.2">
      <c r="H32266" s="101"/>
      <c r="I32266" s="101"/>
    </row>
    <row r="32267" spans="8:9" x14ac:dyDescent="0.2">
      <c r="H32267" s="101"/>
      <c r="I32267" s="101"/>
    </row>
    <row r="32268" spans="8:9" x14ac:dyDescent="0.2">
      <c r="H32268" s="101"/>
      <c r="I32268" s="101"/>
    </row>
    <row r="32269" spans="8:9" x14ac:dyDescent="0.2">
      <c r="H32269" s="101"/>
      <c r="I32269" s="101"/>
    </row>
    <row r="32270" spans="8:9" x14ac:dyDescent="0.2">
      <c r="H32270" s="101"/>
      <c r="I32270" s="101"/>
    </row>
    <row r="32271" spans="8:9" x14ac:dyDescent="0.2">
      <c r="H32271" s="101"/>
      <c r="I32271" s="101"/>
    </row>
    <row r="32272" spans="8:9" x14ac:dyDescent="0.2">
      <c r="H32272" s="101"/>
      <c r="I32272" s="101"/>
    </row>
    <row r="32273" spans="8:9" x14ac:dyDescent="0.2">
      <c r="H32273" s="101"/>
      <c r="I32273" s="101"/>
    </row>
    <row r="32274" spans="8:9" x14ac:dyDescent="0.2">
      <c r="H32274" s="101"/>
      <c r="I32274" s="101"/>
    </row>
    <row r="32275" spans="8:9" x14ac:dyDescent="0.2">
      <c r="H32275" s="101"/>
      <c r="I32275" s="101"/>
    </row>
    <row r="32276" spans="8:9" x14ac:dyDescent="0.2">
      <c r="H32276" s="101"/>
      <c r="I32276" s="101"/>
    </row>
    <row r="32277" spans="8:9" x14ac:dyDescent="0.2">
      <c r="H32277" s="101"/>
      <c r="I32277" s="101"/>
    </row>
    <row r="32278" spans="8:9" x14ac:dyDescent="0.2">
      <c r="H32278" s="101"/>
      <c r="I32278" s="101"/>
    </row>
    <row r="32279" spans="8:9" x14ac:dyDescent="0.2">
      <c r="H32279" s="101"/>
      <c r="I32279" s="101"/>
    </row>
    <row r="32280" spans="8:9" x14ac:dyDescent="0.2">
      <c r="H32280" s="101"/>
      <c r="I32280" s="101"/>
    </row>
    <row r="32281" spans="8:9" x14ac:dyDescent="0.2">
      <c r="H32281" s="101"/>
      <c r="I32281" s="101"/>
    </row>
    <row r="32282" spans="8:9" x14ac:dyDescent="0.2">
      <c r="H32282" s="101"/>
      <c r="I32282" s="101"/>
    </row>
    <row r="32283" spans="8:9" x14ac:dyDescent="0.2">
      <c r="H32283" s="101"/>
      <c r="I32283" s="101"/>
    </row>
    <row r="32284" spans="8:9" x14ac:dyDescent="0.2">
      <c r="H32284" s="101"/>
      <c r="I32284" s="101"/>
    </row>
    <row r="32285" spans="8:9" x14ac:dyDescent="0.2">
      <c r="H32285" s="101"/>
      <c r="I32285" s="101"/>
    </row>
    <row r="32286" spans="8:9" x14ac:dyDescent="0.2">
      <c r="H32286" s="101"/>
      <c r="I32286" s="101"/>
    </row>
    <row r="32287" spans="8:9" x14ac:dyDescent="0.2">
      <c r="H32287" s="101"/>
      <c r="I32287" s="101"/>
    </row>
    <row r="32288" spans="8:9" x14ac:dyDescent="0.2">
      <c r="H32288" s="101"/>
      <c r="I32288" s="101"/>
    </row>
    <row r="32289" spans="8:9" x14ac:dyDescent="0.2">
      <c r="H32289" s="101"/>
      <c r="I32289" s="101"/>
    </row>
    <row r="32290" spans="8:9" x14ac:dyDescent="0.2">
      <c r="H32290" s="101"/>
      <c r="I32290" s="101"/>
    </row>
    <row r="32291" spans="8:9" x14ac:dyDescent="0.2">
      <c r="H32291" s="101"/>
      <c r="I32291" s="101"/>
    </row>
    <row r="32292" spans="8:9" x14ac:dyDescent="0.2">
      <c r="H32292" s="101"/>
      <c r="I32292" s="101"/>
    </row>
    <row r="32293" spans="8:9" x14ac:dyDescent="0.2">
      <c r="H32293" s="101"/>
      <c r="I32293" s="101"/>
    </row>
    <row r="32294" spans="8:9" x14ac:dyDescent="0.2">
      <c r="H32294" s="101"/>
      <c r="I32294" s="101"/>
    </row>
    <row r="32295" spans="8:9" x14ac:dyDescent="0.2">
      <c r="H32295" s="101"/>
      <c r="I32295" s="101"/>
    </row>
    <row r="32296" spans="8:9" x14ac:dyDescent="0.2">
      <c r="H32296" s="101"/>
      <c r="I32296" s="101"/>
    </row>
    <row r="32297" spans="8:9" x14ac:dyDescent="0.2">
      <c r="H32297" s="101"/>
      <c r="I32297" s="101"/>
    </row>
    <row r="32298" spans="8:9" x14ac:dyDescent="0.2">
      <c r="H32298" s="101"/>
      <c r="I32298" s="101"/>
    </row>
    <row r="32299" spans="8:9" x14ac:dyDescent="0.2">
      <c r="H32299" s="101"/>
      <c r="I32299" s="101"/>
    </row>
    <row r="32300" spans="8:9" x14ac:dyDescent="0.2">
      <c r="H32300" s="101"/>
      <c r="I32300" s="101"/>
    </row>
    <row r="32301" spans="8:9" x14ac:dyDescent="0.2">
      <c r="H32301" s="101"/>
      <c r="I32301" s="101"/>
    </row>
    <row r="32302" spans="8:9" x14ac:dyDescent="0.2">
      <c r="H32302" s="101"/>
      <c r="I32302" s="101"/>
    </row>
    <row r="32303" spans="8:9" x14ac:dyDescent="0.2">
      <c r="H32303" s="101"/>
      <c r="I32303" s="101"/>
    </row>
    <row r="32304" spans="8:9" x14ac:dyDescent="0.2">
      <c r="H32304" s="101"/>
      <c r="I32304" s="101"/>
    </row>
    <row r="32305" spans="8:9" x14ac:dyDescent="0.2">
      <c r="H32305" s="101"/>
      <c r="I32305" s="101"/>
    </row>
    <row r="32306" spans="8:9" x14ac:dyDescent="0.2">
      <c r="H32306" s="101"/>
      <c r="I32306" s="101"/>
    </row>
    <row r="32307" spans="8:9" x14ac:dyDescent="0.2">
      <c r="H32307" s="101"/>
      <c r="I32307" s="101"/>
    </row>
    <row r="32308" spans="8:9" x14ac:dyDescent="0.2">
      <c r="H32308" s="101"/>
      <c r="I32308" s="101"/>
    </row>
    <row r="32309" spans="8:9" x14ac:dyDescent="0.2">
      <c r="H32309" s="101"/>
      <c r="I32309" s="101"/>
    </row>
    <row r="32310" spans="8:9" x14ac:dyDescent="0.2">
      <c r="H32310" s="101"/>
      <c r="I32310" s="101"/>
    </row>
    <row r="32311" spans="8:9" x14ac:dyDescent="0.2">
      <c r="H32311" s="101"/>
      <c r="I32311" s="101"/>
    </row>
    <row r="32312" spans="8:9" x14ac:dyDescent="0.2">
      <c r="H32312" s="101"/>
      <c r="I32312" s="101"/>
    </row>
    <row r="32313" spans="8:9" x14ac:dyDescent="0.2">
      <c r="H32313" s="101"/>
      <c r="I32313" s="101"/>
    </row>
    <row r="32314" spans="8:9" x14ac:dyDescent="0.2">
      <c r="H32314" s="101"/>
      <c r="I32314" s="101"/>
    </row>
    <row r="32315" spans="8:9" x14ac:dyDescent="0.2">
      <c r="H32315" s="101"/>
      <c r="I32315" s="101"/>
    </row>
    <row r="32316" spans="8:9" x14ac:dyDescent="0.2">
      <c r="H32316" s="101"/>
      <c r="I32316" s="101"/>
    </row>
    <row r="32317" spans="8:9" x14ac:dyDescent="0.2">
      <c r="H32317" s="101"/>
      <c r="I32317" s="101"/>
    </row>
    <row r="32318" spans="8:9" x14ac:dyDescent="0.2">
      <c r="H32318" s="101"/>
      <c r="I32318" s="101"/>
    </row>
    <row r="32319" spans="8:9" x14ac:dyDescent="0.2">
      <c r="H32319" s="101"/>
      <c r="I32319" s="101"/>
    </row>
    <row r="32320" spans="8:9" x14ac:dyDescent="0.2">
      <c r="H32320" s="101"/>
      <c r="I32320" s="101"/>
    </row>
    <row r="32321" spans="8:9" x14ac:dyDescent="0.2">
      <c r="H32321" s="101"/>
      <c r="I32321" s="101"/>
    </row>
    <row r="32322" spans="8:9" x14ac:dyDescent="0.2">
      <c r="H32322" s="101"/>
      <c r="I32322" s="101"/>
    </row>
    <row r="32323" spans="8:9" x14ac:dyDescent="0.2">
      <c r="H32323" s="101"/>
      <c r="I32323" s="101"/>
    </row>
    <row r="32324" spans="8:9" x14ac:dyDescent="0.2">
      <c r="H32324" s="101"/>
      <c r="I32324" s="101"/>
    </row>
    <row r="32325" spans="8:9" x14ac:dyDescent="0.2">
      <c r="H32325" s="101"/>
      <c r="I32325" s="101"/>
    </row>
    <row r="32326" spans="8:9" x14ac:dyDescent="0.2">
      <c r="H32326" s="101"/>
      <c r="I32326" s="101"/>
    </row>
    <row r="32327" spans="8:9" x14ac:dyDescent="0.2">
      <c r="H32327" s="101"/>
      <c r="I32327" s="101"/>
    </row>
    <row r="32328" spans="8:9" x14ac:dyDescent="0.2">
      <c r="H32328" s="101"/>
      <c r="I32328" s="101"/>
    </row>
    <row r="32329" spans="8:9" x14ac:dyDescent="0.2">
      <c r="H32329" s="101"/>
      <c r="I32329" s="101"/>
    </row>
    <row r="32330" spans="8:9" x14ac:dyDescent="0.2">
      <c r="H32330" s="101"/>
      <c r="I32330" s="101"/>
    </row>
    <row r="32331" spans="8:9" x14ac:dyDescent="0.2">
      <c r="H32331" s="101"/>
      <c r="I32331" s="101"/>
    </row>
    <row r="32332" spans="8:9" x14ac:dyDescent="0.2">
      <c r="H32332" s="101"/>
      <c r="I32332" s="101"/>
    </row>
    <row r="32333" spans="8:9" x14ac:dyDescent="0.2">
      <c r="H32333" s="101"/>
      <c r="I32333" s="101"/>
    </row>
    <row r="32334" spans="8:9" x14ac:dyDescent="0.2">
      <c r="H32334" s="101"/>
      <c r="I32334" s="101"/>
    </row>
    <row r="32335" spans="8:9" x14ac:dyDescent="0.2">
      <c r="H32335" s="101"/>
      <c r="I32335" s="101"/>
    </row>
    <row r="32336" spans="8:9" x14ac:dyDescent="0.2">
      <c r="H32336" s="101"/>
      <c r="I32336" s="101"/>
    </row>
    <row r="32337" spans="8:9" x14ac:dyDescent="0.2">
      <c r="H32337" s="101"/>
      <c r="I32337" s="101"/>
    </row>
    <row r="32338" spans="8:9" x14ac:dyDescent="0.2">
      <c r="H32338" s="101"/>
      <c r="I32338" s="101"/>
    </row>
    <row r="32339" spans="8:9" x14ac:dyDescent="0.2">
      <c r="H32339" s="101"/>
      <c r="I32339" s="101"/>
    </row>
    <row r="32340" spans="8:9" x14ac:dyDescent="0.2">
      <c r="H32340" s="101"/>
      <c r="I32340" s="101"/>
    </row>
    <row r="32341" spans="8:9" x14ac:dyDescent="0.2">
      <c r="H32341" s="101"/>
      <c r="I32341" s="101"/>
    </row>
    <row r="32342" spans="8:9" x14ac:dyDescent="0.2">
      <c r="H32342" s="101"/>
      <c r="I32342" s="101"/>
    </row>
    <row r="32343" spans="8:9" x14ac:dyDescent="0.2">
      <c r="H32343" s="101"/>
      <c r="I32343" s="101"/>
    </row>
    <row r="32344" spans="8:9" x14ac:dyDescent="0.2">
      <c r="H32344" s="101"/>
      <c r="I32344" s="101"/>
    </row>
    <row r="32345" spans="8:9" x14ac:dyDescent="0.2">
      <c r="H32345" s="101"/>
      <c r="I32345" s="101"/>
    </row>
    <row r="32346" spans="8:9" x14ac:dyDescent="0.2">
      <c r="H32346" s="101"/>
      <c r="I32346" s="101"/>
    </row>
    <row r="32347" spans="8:9" x14ac:dyDescent="0.2">
      <c r="H32347" s="101"/>
      <c r="I32347" s="101"/>
    </row>
    <row r="32348" spans="8:9" x14ac:dyDescent="0.2">
      <c r="H32348" s="101"/>
      <c r="I32348" s="101"/>
    </row>
    <row r="32349" spans="8:9" x14ac:dyDescent="0.2">
      <c r="H32349" s="101"/>
      <c r="I32349" s="101"/>
    </row>
    <row r="32350" spans="8:9" x14ac:dyDescent="0.2">
      <c r="H32350" s="101"/>
      <c r="I32350" s="101"/>
    </row>
    <row r="32351" spans="8:9" x14ac:dyDescent="0.2">
      <c r="H32351" s="101"/>
      <c r="I32351" s="101"/>
    </row>
    <row r="32352" spans="8:9" x14ac:dyDescent="0.2">
      <c r="H32352" s="101"/>
      <c r="I32352" s="101"/>
    </row>
    <row r="32353" spans="8:9" x14ac:dyDescent="0.2">
      <c r="H32353" s="101"/>
      <c r="I32353" s="101"/>
    </row>
    <row r="32354" spans="8:9" x14ac:dyDescent="0.2">
      <c r="H32354" s="101"/>
      <c r="I32354" s="101"/>
    </row>
    <row r="32355" spans="8:9" x14ac:dyDescent="0.2">
      <c r="H32355" s="101"/>
      <c r="I32355" s="101"/>
    </row>
    <row r="32356" spans="8:9" x14ac:dyDescent="0.2">
      <c r="H32356" s="101"/>
      <c r="I32356" s="101"/>
    </row>
    <row r="32357" spans="8:9" x14ac:dyDescent="0.2">
      <c r="H32357" s="101"/>
      <c r="I32357" s="101"/>
    </row>
    <row r="32358" spans="8:9" x14ac:dyDescent="0.2">
      <c r="H32358" s="101"/>
      <c r="I32358" s="101"/>
    </row>
    <row r="32359" spans="8:9" x14ac:dyDescent="0.2">
      <c r="H32359" s="101"/>
      <c r="I32359" s="101"/>
    </row>
    <row r="32360" spans="8:9" x14ac:dyDescent="0.2">
      <c r="H32360" s="101"/>
      <c r="I32360" s="101"/>
    </row>
    <row r="32361" spans="8:9" x14ac:dyDescent="0.2">
      <c r="H32361" s="101"/>
      <c r="I32361" s="101"/>
    </row>
    <row r="32362" spans="8:9" x14ac:dyDescent="0.2">
      <c r="H32362" s="101"/>
      <c r="I32362" s="101"/>
    </row>
    <row r="32363" spans="8:9" x14ac:dyDescent="0.2">
      <c r="H32363" s="101"/>
      <c r="I32363" s="101"/>
    </row>
    <row r="32364" spans="8:9" x14ac:dyDescent="0.2">
      <c r="H32364" s="101"/>
      <c r="I32364" s="101"/>
    </row>
    <row r="32365" spans="8:9" x14ac:dyDescent="0.2">
      <c r="H32365" s="101"/>
      <c r="I32365" s="101"/>
    </row>
    <row r="32366" spans="8:9" x14ac:dyDescent="0.2">
      <c r="H32366" s="101"/>
      <c r="I32366" s="101"/>
    </row>
    <row r="32367" spans="8:9" x14ac:dyDescent="0.2">
      <c r="H32367" s="101"/>
      <c r="I32367" s="101"/>
    </row>
    <row r="32368" spans="8:9" x14ac:dyDescent="0.2">
      <c r="H32368" s="101"/>
      <c r="I32368" s="101"/>
    </row>
    <row r="32369" spans="8:9" x14ac:dyDescent="0.2">
      <c r="H32369" s="101"/>
      <c r="I32369" s="101"/>
    </row>
    <row r="32370" spans="8:9" x14ac:dyDescent="0.2">
      <c r="H32370" s="101"/>
      <c r="I32370" s="101"/>
    </row>
    <row r="32371" spans="8:9" x14ac:dyDescent="0.2">
      <c r="H32371" s="101"/>
      <c r="I32371" s="101"/>
    </row>
    <row r="32372" spans="8:9" x14ac:dyDescent="0.2">
      <c r="H32372" s="101"/>
      <c r="I32372" s="101"/>
    </row>
    <row r="32373" spans="8:9" x14ac:dyDescent="0.2">
      <c r="H32373" s="101"/>
      <c r="I32373" s="101"/>
    </row>
    <row r="32374" spans="8:9" x14ac:dyDescent="0.2">
      <c r="H32374" s="101"/>
      <c r="I32374" s="101"/>
    </row>
    <row r="32375" spans="8:9" x14ac:dyDescent="0.2">
      <c r="H32375" s="101"/>
      <c r="I32375" s="101"/>
    </row>
    <row r="32376" spans="8:9" x14ac:dyDescent="0.2">
      <c r="H32376" s="101"/>
      <c r="I32376" s="101"/>
    </row>
    <row r="32377" spans="8:9" x14ac:dyDescent="0.2">
      <c r="H32377" s="101"/>
      <c r="I32377" s="101"/>
    </row>
    <row r="32378" spans="8:9" x14ac:dyDescent="0.2">
      <c r="H32378" s="101"/>
      <c r="I32378" s="101"/>
    </row>
    <row r="32379" spans="8:9" x14ac:dyDescent="0.2">
      <c r="H32379" s="101"/>
      <c r="I32379" s="101"/>
    </row>
    <row r="32380" spans="8:9" x14ac:dyDescent="0.2">
      <c r="H32380" s="101"/>
      <c r="I32380" s="101"/>
    </row>
    <row r="32381" spans="8:9" x14ac:dyDescent="0.2">
      <c r="H32381" s="101"/>
      <c r="I32381" s="101"/>
    </row>
    <row r="32382" spans="8:9" x14ac:dyDescent="0.2">
      <c r="H32382" s="101"/>
      <c r="I32382" s="101"/>
    </row>
    <row r="32383" spans="8:9" x14ac:dyDescent="0.2">
      <c r="H32383" s="101"/>
      <c r="I32383" s="101"/>
    </row>
    <row r="32384" spans="8:9" x14ac:dyDescent="0.2">
      <c r="H32384" s="101"/>
      <c r="I32384" s="101"/>
    </row>
    <row r="32385" spans="8:9" x14ac:dyDescent="0.2">
      <c r="H32385" s="101"/>
      <c r="I32385" s="101"/>
    </row>
    <row r="32386" spans="8:9" x14ac:dyDescent="0.2">
      <c r="H32386" s="101"/>
      <c r="I32386" s="101"/>
    </row>
    <row r="32387" spans="8:9" x14ac:dyDescent="0.2">
      <c r="H32387" s="101"/>
      <c r="I32387" s="101"/>
    </row>
    <row r="32388" spans="8:9" x14ac:dyDescent="0.2">
      <c r="H32388" s="101"/>
      <c r="I32388" s="101"/>
    </row>
    <row r="32389" spans="8:9" x14ac:dyDescent="0.2">
      <c r="H32389" s="101"/>
      <c r="I32389" s="101"/>
    </row>
    <row r="32390" spans="8:9" x14ac:dyDescent="0.2">
      <c r="H32390" s="101"/>
      <c r="I32390" s="101"/>
    </row>
    <row r="32391" spans="8:9" x14ac:dyDescent="0.2">
      <c r="H32391" s="101"/>
      <c r="I32391" s="101"/>
    </row>
    <row r="32392" spans="8:9" x14ac:dyDescent="0.2">
      <c r="H32392" s="101"/>
      <c r="I32392" s="101"/>
    </row>
    <row r="32393" spans="8:9" x14ac:dyDescent="0.2">
      <c r="H32393" s="101"/>
      <c r="I32393" s="101"/>
    </row>
    <row r="32394" spans="8:9" x14ac:dyDescent="0.2">
      <c r="H32394" s="101"/>
      <c r="I32394" s="101"/>
    </row>
    <row r="32395" spans="8:9" x14ac:dyDescent="0.2">
      <c r="H32395" s="101"/>
      <c r="I32395" s="101"/>
    </row>
    <row r="32396" spans="8:9" x14ac:dyDescent="0.2">
      <c r="H32396" s="101"/>
      <c r="I32396" s="101"/>
    </row>
    <row r="32397" spans="8:9" x14ac:dyDescent="0.2">
      <c r="H32397" s="101"/>
      <c r="I32397" s="101"/>
    </row>
    <row r="32398" spans="8:9" x14ac:dyDescent="0.2">
      <c r="H32398" s="101"/>
      <c r="I32398" s="101"/>
    </row>
    <row r="32399" spans="8:9" x14ac:dyDescent="0.2">
      <c r="H32399" s="101"/>
      <c r="I32399" s="101"/>
    </row>
    <row r="32400" spans="8:9" x14ac:dyDescent="0.2">
      <c r="H32400" s="101"/>
      <c r="I32400" s="101"/>
    </row>
    <row r="32401" spans="8:9" x14ac:dyDescent="0.2">
      <c r="H32401" s="101"/>
      <c r="I32401" s="101"/>
    </row>
    <row r="32402" spans="8:9" x14ac:dyDescent="0.2">
      <c r="H32402" s="101"/>
      <c r="I32402" s="101"/>
    </row>
    <row r="32403" spans="8:9" x14ac:dyDescent="0.2">
      <c r="H32403" s="101"/>
      <c r="I32403" s="101"/>
    </row>
    <row r="32404" spans="8:9" x14ac:dyDescent="0.2">
      <c r="H32404" s="101"/>
      <c r="I32404" s="101"/>
    </row>
    <row r="32405" spans="8:9" x14ac:dyDescent="0.2">
      <c r="H32405" s="101"/>
      <c r="I32405" s="101"/>
    </row>
    <row r="32406" spans="8:9" x14ac:dyDescent="0.2">
      <c r="H32406" s="101"/>
      <c r="I32406" s="101"/>
    </row>
    <row r="32407" spans="8:9" x14ac:dyDescent="0.2">
      <c r="H32407" s="101"/>
      <c r="I32407" s="101"/>
    </row>
    <row r="32408" spans="8:9" x14ac:dyDescent="0.2">
      <c r="H32408" s="101"/>
      <c r="I32408" s="101"/>
    </row>
    <row r="32409" spans="8:9" x14ac:dyDescent="0.2">
      <c r="H32409" s="101"/>
      <c r="I32409" s="101"/>
    </row>
    <row r="32410" spans="8:9" x14ac:dyDescent="0.2">
      <c r="H32410" s="101"/>
      <c r="I32410" s="101"/>
    </row>
    <row r="32411" spans="8:9" x14ac:dyDescent="0.2">
      <c r="H32411" s="101"/>
      <c r="I32411" s="101"/>
    </row>
    <row r="32412" spans="8:9" x14ac:dyDescent="0.2">
      <c r="H32412" s="101"/>
      <c r="I32412" s="101"/>
    </row>
    <row r="32413" spans="8:9" x14ac:dyDescent="0.2">
      <c r="H32413" s="101"/>
      <c r="I32413" s="101"/>
    </row>
    <row r="32414" spans="8:9" x14ac:dyDescent="0.2">
      <c r="H32414" s="101"/>
      <c r="I32414" s="101"/>
    </row>
    <row r="32415" spans="8:9" x14ac:dyDescent="0.2">
      <c r="H32415" s="101"/>
      <c r="I32415" s="101"/>
    </row>
    <row r="32416" spans="8:9" x14ac:dyDescent="0.2">
      <c r="H32416" s="101"/>
      <c r="I32416" s="101"/>
    </row>
    <row r="32417" spans="8:9" x14ac:dyDescent="0.2">
      <c r="H32417" s="101"/>
      <c r="I32417" s="101"/>
    </row>
    <row r="32418" spans="8:9" x14ac:dyDescent="0.2">
      <c r="H32418" s="101"/>
      <c r="I32418" s="101"/>
    </row>
    <row r="32419" spans="8:9" x14ac:dyDescent="0.2">
      <c r="H32419" s="101"/>
      <c r="I32419" s="101"/>
    </row>
    <row r="32420" spans="8:9" x14ac:dyDescent="0.2">
      <c r="H32420" s="101"/>
      <c r="I32420" s="101"/>
    </row>
    <row r="32421" spans="8:9" x14ac:dyDescent="0.2">
      <c r="H32421" s="101"/>
      <c r="I32421" s="101"/>
    </row>
    <row r="32422" spans="8:9" x14ac:dyDescent="0.2">
      <c r="H32422" s="101"/>
      <c r="I32422" s="101"/>
    </row>
    <row r="32423" spans="8:9" x14ac:dyDescent="0.2">
      <c r="H32423" s="101"/>
      <c r="I32423" s="101"/>
    </row>
    <row r="32424" spans="8:9" x14ac:dyDescent="0.2">
      <c r="H32424" s="101"/>
      <c r="I32424" s="101"/>
    </row>
    <row r="32425" spans="8:9" x14ac:dyDescent="0.2">
      <c r="H32425" s="101"/>
      <c r="I32425" s="101"/>
    </row>
    <row r="32426" spans="8:9" x14ac:dyDescent="0.2">
      <c r="H32426" s="101"/>
      <c r="I32426" s="101"/>
    </row>
    <row r="32427" spans="8:9" x14ac:dyDescent="0.2">
      <c r="H32427" s="101"/>
      <c r="I32427" s="101"/>
    </row>
    <row r="32428" spans="8:9" x14ac:dyDescent="0.2">
      <c r="H32428" s="101"/>
      <c r="I32428" s="101"/>
    </row>
    <row r="32429" spans="8:9" x14ac:dyDescent="0.2">
      <c r="H32429" s="101"/>
      <c r="I32429" s="101"/>
    </row>
    <row r="32430" spans="8:9" x14ac:dyDescent="0.2">
      <c r="H32430" s="101"/>
      <c r="I32430" s="101"/>
    </row>
    <row r="32431" spans="8:9" x14ac:dyDescent="0.2">
      <c r="H32431" s="101"/>
      <c r="I32431" s="101"/>
    </row>
    <row r="32432" spans="8:9" x14ac:dyDescent="0.2">
      <c r="H32432" s="101"/>
      <c r="I32432" s="101"/>
    </row>
    <row r="32433" spans="8:9" x14ac:dyDescent="0.2">
      <c r="H32433" s="101"/>
      <c r="I32433" s="101"/>
    </row>
    <row r="32434" spans="8:9" x14ac:dyDescent="0.2">
      <c r="H32434" s="101"/>
      <c r="I32434" s="101"/>
    </row>
    <row r="32435" spans="8:9" x14ac:dyDescent="0.2">
      <c r="H32435" s="101"/>
      <c r="I32435" s="101"/>
    </row>
    <row r="32436" spans="8:9" x14ac:dyDescent="0.2">
      <c r="H32436" s="101"/>
      <c r="I32436" s="101"/>
    </row>
    <row r="32437" spans="8:9" x14ac:dyDescent="0.2">
      <c r="H32437" s="101"/>
      <c r="I32437" s="101"/>
    </row>
    <row r="32438" spans="8:9" x14ac:dyDescent="0.2">
      <c r="H32438" s="101"/>
      <c r="I32438" s="101"/>
    </row>
    <row r="32439" spans="8:9" x14ac:dyDescent="0.2">
      <c r="H32439" s="101"/>
      <c r="I32439" s="101"/>
    </row>
    <row r="32440" spans="8:9" x14ac:dyDescent="0.2">
      <c r="H32440" s="101"/>
      <c r="I32440" s="101"/>
    </row>
    <row r="32441" spans="8:9" x14ac:dyDescent="0.2">
      <c r="H32441" s="101"/>
      <c r="I32441" s="101"/>
    </row>
    <row r="32442" spans="8:9" x14ac:dyDescent="0.2">
      <c r="H32442" s="101"/>
      <c r="I32442" s="101"/>
    </row>
    <row r="32443" spans="8:9" x14ac:dyDescent="0.2">
      <c r="H32443" s="101"/>
      <c r="I32443" s="101"/>
    </row>
    <row r="32444" spans="8:9" x14ac:dyDescent="0.2">
      <c r="H32444" s="101"/>
      <c r="I32444" s="101"/>
    </row>
    <row r="32445" spans="8:9" x14ac:dyDescent="0.2">
      <c r="H32445" s="101"/>
      <c r="I32445" s="101"/>
    </row>
    <row r="32446" spans="8:9" x14ac:dyDescent="0.2">
      <c r="H32446" s="101"/>
      <c r="I32446" s="101"/>
    </row>
    <row r="32447" spans="8:9" x14ac:dyDescent="0.2">
      <c r="H32447" s="101"/>
      <c r="I32447" s="101"/>
    </row>
    <row r="32448" spans="8:9" x14ac:dyDescent="0.2">
      <c r="H32448" s="101"/>
      <c r="I32448" s="101"/>
    </row>
    <row r="32449" spans="8:9" x14ac:dyDescent="0.2">
      <c r="H32449" s="101"/>
      <c r="I32449" s="101"/>
    </row>
    <row r="32450" spans="8:9" x14ac:dyDescent="0.2">
      <c r="H32450" s="101"/>
      <c r="I32450" s="101"/>
    </row>
    <row r="32451" spans="8:9" x14ac:dyDescent="0.2">
      <c r="H32451" s="101"/>
      <c r="I32451" s="101"/>
    </row>
    <row r="32452" spans="8:9" x14ac:dyDescent="0.2">
      <c r="H32452" s="101"/>
      <c r="I32452" s="101"/>
    </row>
    <row r="32453" spans="8:9" x14ac:dyDescent="0.2">
      <c r="H32453" s="101"/>
      <c r="I32453" s="101"/>
    </row>
    <row r="32454" spans="8:9" x14ac:dyDescent="0.2">
      <c r="H32454" s="101"/>
      <c r="I32454" s="101"/>
    </row>
    <row r="32455" spans="8:9" x14ac:dyDescent="0.2">
      <c r="H32455" s="101"/>
      <c r="I32455" s="101"/>
    </row>
    <row r="32456" spans="8:9" x14ac:dyDescent="0.2">
      <c r="H32456" s="101"/>
      <c r="I32456" s="101"/>
    </row>
    <row r="32457" spans="8:9" x14ac:dyDescent="0.2">
      <c r="H32457" s="101"/>
      <c r="I32457" s="101"/>
    </row>
    <row r="32458" spans="8:9" x14ac:dyDescent="0.2">
      <c r="H32458" s="101"/>
      <c r="I32458" s="101"/>
    </row>
    <row r="32459" spans="8:9" x14ac:dyDescent="0.2">
      <c r="H32459" s="101"/>
      <c r="I32459" s="101"/>
    </row>
    <row r="32460" spans="8:9" x14ac:dyDescent="0.2">
      <c r="H32460" s="101"/>
      <c r="I32460" s="101"/>
    </row>
    <row r="32461" spans="8:9" x14ac:dyDescent="0.2">
      <c r="H32461" s="101"/>
      <c r="I32461" s="101"/>
    </row>
    <row r="32462" spans="8:9" x14ac:dyDescent="0.2">
      <c r="H32462" s="101"/>
      <c r="I32462" s="101"/>
    </row>
    <row r="32463" spans="8:9" x14ac:dyDescent="0.2">
      <c r="H32463" s="101"/>
      <c r="I32463" s="101"/>
    </row>
    <row r="32464" spans="8:9" x14ac:dyDescent="0.2">
      <c r="H32464" s="101"/>
      <c r="I32464" s="101"/>
    </row>
    <row r="32465" spans="8:9" x14ac:dyDescent="0.2">
      <c r="H32465" s="101"/>
      <c r="I32465" s="101"/>
    </row>
    <row r="32466" spans="8:9" x14ac:dyDescent="0.2">
      <c r="H32466" s="101"/>
      <c r="I32466" s="101"/>
    </row>
    <row r="32467" spans="8:9" x14ac:dyDescent="0.2">
      <c r="H32467" s="101"/>
      <c r="I32467" s="101"/>
    </row>
    <row r="32468" spans="8:9" x14ac:dyDescent="0.2">
      <c r="H32468" s="101"/>
      <c r="I32468" s="101"/>
    </row>
    <row r="32469" spans="8:9" x14ac:dyDescent="0.2">
      <c r="H32469" s="101"/>
      <c r="I32469" s="101"/>
    </row>
    <row r="32470" spans="8:9" x14ac:dyDescent="0.2">
      <c r="H32470" s="101"/>
      <c r="I32470" s="101"/>
    </row>
    <row r="32471" spans="8:9" x14ac:dyDescent="0.2">
      <c r="H32471" s="101"/>
      <c r="I32471" s="101"/>
    </row>
    <row r="32472" spans="8:9" x14ac:dyDescent="0.2">
      <c r="H32472" s="101"/>
      <c r="I32472" s="101"/>
    </row>
    <row r="32473" spans="8:9" x14ac:dyDescent="0.2">
      <c r="H32473" s="101"/>
      <c r="I32473" s="101"/>
    </row>
    <row r="32474" spans="8:9" x14ac:dyDescent="0.2">
      <c r="H32474" s="101"/>
      <c r="I32474" s="101"/>
    </row>
    <row r="32475" spans="8:9" x14ac:dyDescent="0.2">
      <c r="H32475" s="101"/>
      <c r="I32475" s="101"/>
    </row>
    <row r="32476" spans="8:9" x14ac:dyDescent="0.2">
      <c r="H32476" s="101"/>
      <c r="I32476" s="101"/>
    </row>
    <row r="32477" spans="8:9" x14ac:dyDescent="0.2">
      <c r="H32477" s="101"/>
      <c r="I32477" s="101"/>
    </row>
    <row r="32478" spans="8:9" x14ac:dyDescent="0.2">
      <c r="H32478" s="101"/>
      <c r="I32478" s="101"/>
    </row>
    <row r="32479" spans="8:9" x14ac:dyDescent="0.2">
      <c r="H32479" s="101"/>
      <c r="I32479" s="101"/>
    </row>
    <row r="32480" spans="8:9" x14ac:dyDescent="0.2">
      <c r="H32480" s="101"/>
      <c r="I32480" s="101"/>
    </row>
    <row r="32481" spans="8:9" x14ac:dyDescent="0.2">
      <c r="H32481" s="101"/>
      <c r="I32481" s="101"/>
    </row>
    <row r="32482" spans="8:9" x14ac:dyDescent="0.2">
      <c r="H32482" s="101"/>
      <c r="I32482" s="101"/>
    </row>
    <row r="32483" spans="8:9" x14ac:dyDescent="0.2">
      <c r="H32483" s="101"/>
      <c r="I32483" s="101"/>
    </row>
    <row r="32484" spans="8:9" x14ac:dyDescent="0.2">
      <c r="H32484" s="101"/>
      <c r="I32484" s="101"/>
    </row>
    <row r="32485" spans="8:9" x14ac:dyDescent="0.2">
      <c r="H32485" s="101"/>
      <c r="I32485" s="101"/>
    </row>
    <row r="32486" spans="8:9" x14ac:dyDescent="0.2">
      <c r="H32486" s="101"/>
      <c r="I32486" s="101"/>
    </row>
    <row r="32487" spans="8:9" x14ac:dyDescent="0.2">
      <c r="H32487" s="101"/>
      <c r="I32487" s="101"/>
    </row>
    <row r="32488" spans="8:9" x14ac:dyDescent="0.2">
      <c r="H32488" s="101"/>
      <c r="I32488" s="101"/>
    </row>
    <row r="32489" spans="8:9" x14ac:dyDescent="0.2">
      <c r="H32489" s="101"/>
      <c r="I32489" s="101"/>
    </row>
    <row r="32490" spans="8:9" x14ac:dyDescent="0.2">
      <c r="H32490" s="101"/>
      <c r="I32490" s="101"/>
    </row>
    <row r="32491" spans="8:9" x14ac:dyDescent="0.2">
      <c r="H32491" s="101"/>
      <c r="I32491" s="101"/>
    </row>
    <row r="32492" spans="8:9" x14ac:dyDescent="0.2">
      <c r="H32492" s="101"/>
      <c r="I32492" s="101"/>
    </row>
    <row r="32493" spans="8:9" x14ac:dyDescent="0.2">
      <c r="H32493" s="101"/>
      <c r="I32493" s="101"/>
    </row>
    <row r="32494" spans="8:9" x14ac:dyDescent="0.2">
      <c r="H32494" s="101"/>
      <c r="I32494" s="101"/>
    </row>
    <row r="32495" spans="8:9" x14ac:dyDescent="0.2">
      <c r="H32495" s="101"/>
      <c r="I32495" s="101"/>
    </row>
    <row r="32496" spans="8:9" x14ac:dyDescent="0.2">
      <c r="H32496" s="101"/>
      <c r="I32496" s="101"/>
    </row>
    <row r="32497" spans="8:9" x14ac:dyDescent="0.2">
      <c r="H32497" s="101"/>
      <c r="I32497" s="101"/>
    </row>
    <row r="32498" spans="8:9" x14ac:dyDescent="0.2">
      <c r="H32498" s="101"/>
      <c r="I32498" s="101"/>
    </row>
    <row r="32499" spans="8:9" x14ac:dyDescent="0.2">
      <c r="H32499" s="101"/>
      <c r="I32499" s="101"/>
    </row>
    <row r="32500" spans="8:9" x14ac:dyDescent="0.2">
      <c r="H32500" s="101"/>
      <c r="I32500" s="101"/>
    </row>
    <row r="32501" spans="8:9" x14ac:dyDescent="0.2">
      <c r="H32501" s="101"/>
      <c r="I32501" s="101"/>
    </row>
    <row r="32502" spans="8:9" x14ac:dyDescent="0.2">
      <c r="H32502" s="101"/>
      <c r="I32502" s="101"/>
    </row>
    <row r="32503" spans="8:9" x14ac:dyDescent="0.2">
      <c r="H32503" s="101"/>
      <c r="I32503" s="101"/>
    </row>
    <row r="32504" spans="8:9" x14ac:dyDescent="0.2">
      <c r="H32504" s="101"/>
      <c r="I32504" s="101"/>
    </row>
    <row r="32505" spans="8:9" x14ac:dyDescent="0.2">
      <c r="H32505" s="101"/>
      <c r="I32505" s="101"/>
    </row>
    <row r="32506" spans="8:9" x14ac:dyDescent="0.2">
      <c r="H32506" s="101"/>
      <c r="I32506" s="101"/>
    </row>
    <row r="32507" spans="8:9" x14ac:dyDescent="0.2">
      <c r="H32507" s="101"/>
      <c r="I32507" s="101"/>
    </row>
    <row r="32508" spans="8:9" x14ac:dyDescent="0.2">
      <c r="H32508" s="101"/>
      <c r="I32508" s="101"/>
    </row>
    <row r="32509" spans="8:9" x14ac:dyDescent="0.2">
      <c r="H32509" s="101"/>
      <c r="I32509" s="101"/>
    </row>
    <row r="32510" spans="8:9" x14ac:dyDescent="0.2">
      <c r="H32510" s="101"/>
      <c r="I32510" s="101"/>
    </row>
    <row r="32511" spans="8:9" x14ac:dyDescent="0.2">
      <c r="H32511" s="101"/>
      <c r="I32511" s="101"/>
    </row>
    <row r="32512" spans="8:9" x14ac:dyDescent="0.2">
      <c r="H32512" s="101"/>
      <c r="I32512" s="101"/>
    </row>
    <row r="32513" spans="8:9" x14ac:dyDescent="0.2">
      <c r="H32513" s="101"/>
      <c r="I32513" s="101"/>
    </row>
    <row r="32514" spans="8:9" x14ac:dyDescent="0.2">
      <c r="H32514" s="101"/>
      <c r="I32514" s="101"/>
    </row>
    <row r="32515" spans="8:9" x14ac:dyDescent="0.2">
      <c r="H32515" s="101"/>
      <c r="I32515" s="101"/>
    </row>
    <row r="32516" spans="8:9" x14ac:dyDescent="0.2">
      <c r="H32516" s="101"/>
      <c r="I32516" s="101"/>
    </row>
    <row r="32517" spans="8:9" x14ac:dyDescent="0.2">
      <c r="H32517" s="101"/>
      <c r="I32517" s="101"/>
    </row>
    <row r="32518" spans="8:9" x14ac:dyDescent="0.2">
      <c r="H32518" s="101"/>
      <c r="I32518" s="101"/>
    </row>
    <row r="32519" spans="8:9" x14ac:dyDescent="0.2">
      <c r="H32519" s="101"/>
      <c r="I32519" s="101"/>
    </row>
    <row r="32520" spans="8:9" x14ac:dyDescent="0.2">
      <c r="H32520" s="101"/>
      <c r="I32520" s="101"/>
    </row>
    <row r="32521" spans="8:9" x14ac:dyDescent="0.2">
      <c r="H32521" s="101"/>
      <c r="I32521" s="101"/>
    </row>
    <row r="32522" spans="8:9" x14ac:dyDescent="0.2">
      <c r="H32522" s="101"/>
      <c r="I32522" s="101"/>
    </row>
    <row r="32523" spans="8:9" x14ac:dyDescent="0.2">
      <c r="H32523" s="101"/>
      <c r="I32523" s="101"/>
    </row>
    <row r="32524" spans="8:9" x14ac:dyDescent="0.2">
      <c r="H32524" s="101"/>
      <c r="I32524" s="101"/>
    </row>
    <row r="32525" spans="8:9" x14ac:dyDescent="0.2">
      <c r="H32525" s="101"/>
      <c r="I32525" s="101"/>
    </row>
    <row r="32526" spans="8:9" x14ac:dyDescent="0.2">
      <c r="H32526" s="101"/>
      <c r="I32526" s="101"/>
    </row>
    <row r="32527" spans="8:9" x14ac:dyDescent="0.2">
      <c r="H32527" s="101"/>
      <c r="I32527" s="101"/>
    </row>
    <row r="32528" spans="8:9" x14ac:dyDescent="0.2">
      <c r="H32528" s="101"/>
      <c r="I32528" s="101"/>
    </row>
    <row r="32529" spans="8:9" x14ac:dyDescent="0.2">
      <c r="H32529" s="101"/>
      <c r="I32529" s="101"/>
    </row>
    <row r="32530" spans="8:9" x14ac:dyDescent="0.2">
      <c r="H32530" s="101"/>
      <c r="I32530" s="101"/>
    </row>
    <row r="32531" spans="8:9" x14ac:dyDescent="0.2">
      <c r="H32531" s="101"/>
      <c r="I32531" s="101"/>
    </row>
    <row r="32532" spans="8:9" x14ac:dyDescent="0.2">
      <c r="H32532" s="101"/>
      <c r="I32532" s="101"/>
    </row>
    <row r="32533" spans="8:9" x14ac:dyDescent="0.2">
      <c r="H32533" s="101"/>
      <c r="I32533" s="101"/>
    </row>
    <row r="32534" spans="8:9" x14ac:dyDescent="0.2">
      <c r="H32534" s="101"/>
      <c r="I32534" s="101"/>
    </row>
    <row r="32535" spans="8:9" x14ac:dyDescent="0.2">
      <c r="H32535" s="101"/>
      <c r="I32535" s="101"/>
    </row>
    <row r="32536" spans="8:9" x14ac:dyDescent="0.2">
      <c r="H32536" s="101"/>
      <c r="I32536" s="101"/>
    </row>
    <row r="32537" spans="8:9" x14ac:dyDescent="0.2">
      <c r="H32537" s="101"/>
      <c r="I32537" s="101"/>
    </row>
    <row r="32538" spans="8:9" x14ac:dyDescent="0.2">
      <c r="H32538" s="101"/>
      <c r="I32538" s="101"/>
    </row>
    <row r="32539" spans="8:9" x14ac:dyDescent="0.2">
      <c r="H32539" s="101"/>
      <c r="I32539" s="101"/>
    </row>
    <row r="32540" spans="8:9" x14ac:dyDescent="0.2">
      <c r="H32540" s="101"/>
      <c r="I32540" s="101"/>
    </row>
    <row r="32541" spans="8:9" x14ac:dyDescent="0.2">
      <c r="H32541" s="101"/>
      <c r="I32541" s="101"/>
    </row>
    <row r="32542" spans="8:9" x14ac:dyDescent="0.2">
      <c r="H32542" s="101"/>
      <c r="I32542" s="101"/>
    </row>
    <row r="32543" spans="8:9" x14ac:dyDescent="0.2">
      <c r="H32543" s="101"/>
      <c r="I32543" s="101"/>
    </row>
    <row r="32544" spans="8:9" x14ac:dyDescent="0.2">
      <c r="H32544" s="101"/>
      <c r="I32544" s="101"/>
    </row>
    <row r="32545" spans="8:9" x14ac:dyDescent="0.2">
      <c r="H32545" s="101"/>
      <c r="I32545" s="101"/>
    </row>
    <row r="32546" spans="8:9" x14ac:dyDescent="0.2">
      <c r="H32546" s="101"/>
      <c r="I32546" s="101"/>
    </row>
    <row r="32547" spans="8:9" x14ac:dyDescent="0.2">
      <c r="H32547" s="101"/>
      <c r="I32547" s="101"/>
    </row>
    <row r="32548" spans="8:9" x14ac:dyDescent="0.2">
      <c r="H32548" s="101"/>
      <c r="I32548" s="101"/>
    </row>
    <row r="32549" spans="8:9" x14ac:dyDescent="0.2">
      <c r="H32549" s="101"/>
      <c r="I32549" s="101"/>
    </row>
    <row r="32550" spans="8:9" x14ac:dyDescent="0.2">
      <c r="H32550" s="101"/>
      <c r="I32550" s="101"/>
    </row>
    <row r="32551" spans="8:9" x14ac:dyDescent="0.2">
      <c r="H32551" s="101"/>
      <c r="I32551" s="101"/>
    </row>
    <row r="32552" spans="8:9" x14ac:dyDescent="0.2">
      <c r="H32552" s="101"/>
      <c r="I32552" s="101"/>
    </row>
    <row r="32553" spans="8:9" x14ac:dyDescent="0.2">
      <c r="H32553" s="101"/>
      <c r="I32553" s="101"/>
    </row>
    <row r="32554" spans="8:9" x14ac:dyDescent="0.2">
      <c r="H32554" s="101"/>
      <c r="I32554" s="101"/>
    </row>
    <row r="32555" spans="8:9" x14ac:dyDescent="0.2">
      <c r="H32555" s="101"/>
      <c r="I32555" s="101"/>
    </row>
    <row r="32556" spans="8:9" x14ac:dyDescent="0.2">
      <c r="H32556" s="101"/>
      <c r="I32556" s="101"/>
    </row>
    <row r="32557" spans="8:9" x14ac:dyDescent="0.2">
      <c r="H32557" s="101"/>
      <c r="I32557" s="101"/>
    </row>
    <row r="32558" spans="8:9" x14ac:dyDescent="0.2">
      <c r="H32558" s="101"/>
      <c r="I32558" s="101"/>
    </row>
    <row r="32559" spans="8:9" x14ac:dyDescent="0.2">
      <c r="H32559" s="101"/>
      <c r="I32559" s="101"/>
    </row>
    <row r="32560" spans="8:9" x14ac:dyDescent="0.2">
      <c r="H32560" s="101"/>
      <c r="I32560" s="101"/>
    </row>
    <row r="32561" spans="8:9" x14ac:dyDescent="0.2">
      <c r="H32561" s="101"/>
      <c r="I32561" s="101"/>
    </row>
    <row r="32562" spans="8:9" x14ac:dyDescent="0.2">
      <c r="H32562" s="101"/>
      <c r="I32562" s="101"/>
    </row>
    <row r="32563" spans="8:9" x14ac:dyDescent="0.2">
      <c r="H32563" s="101"/>
      <c r="I32563" s="101"/>
    </row>
    <row r="32564" spans="8:9" x14ac:dyDescent="0.2">
      <c r="H32564" s="101"/>
      <c r="I32564" s="101"/>
    </row>
    <row r="32565" spans="8:9" x14ac:dyDescent="0.2">
      <c r="H32565" s="101"/>
      <c r="I32565" s="101"/>
    </row>
    <row r="32566" spans="8:9" x14ac:dyDescent="0.2">
      <c r="H32566" s="101"/>
      <c r="I32566" s="101"/>
    </row>
    <row r="32567" spans="8:9" x14ac:dyDescent="0.2">
      <c r="H32567" s="101"/>
      <c r="I32567" s="101"/>
    </row>
    <row r="32568" spans="8:9" x14ac:dyDescent="0.2">
      <c r="H32568" s="101"/>
      <c r="I32568" s="101"/>
    </row>
    <row r="32569" spans="8:9" x14ac:dyDescent="0.2">
      <c r="H32569" s="101"/>
      <c r="I32569" s="101"/>
    </row>
    <row r="32570" spans="8:9" x14ac:dyDescent="0.2">
      <c r="H32570" s="101"/>
      <c r="I32570" s="101"/>
    </row>
    <row r="32571" spans="8:9" x14ac:dyDescent="0.2">
      <c r="H32571" s="101"/>
      <c r="I32571" s="101"/>
    </row>
    <row r="32572" spans="8:9" x14ac:dyDescent="0.2">
      <c r="H32572" s="101"/>
      <c r="I32572" s="101"/>
    </row>
    <row r="32573" spans="8:9" x14ac:dyDescent="0.2">
      <c r="H32573" s="101"/>
      <c r="I32573" s="101"/>
    </row>
    <row r="32574" spans="8:9" x14ac:dyDescent="0.2">
      <c r="H32574" s="101"/>
      <c r="I32574" s="101"/>
    </row>
    <row r="32575" spans="8:9" x14ac:dyDescent="0.2">
      <c r="H32575" s="101"/>
      <c r="I32575" s="101"/>
    </row>
    <row r="32576" spans="8:9" x14ac:dyDescent="0.2">
      <c r="H32576" s="101"/>
      <c r="I32576" s="101"/>
    </row>
    <row r="32577" spans="8:9" x14ac:dyDescent="0.2">
      <c r="H32577" s="101"/>
      <c r="I32577" s="101"/>
    </row>
    <row r="32578" spans="8:9" x14ac:dyDescent="0.2">
      <c r="H32578" s="101"/>
      <c r="I32578" s="101"/>
    </row>
    <row r="32579" spans="8:9" x14ac:dyDescent="0.2">
      <c r="H32579" s="101"/>
      <c r="I32579" s="101"/>
    </row>
    <row r="32580" spans="8:9" x14ac:dyDescent="0.2">
      <c r="H32580" s="101"/>
      <c r="I32580" s="101"/>
    </row>
    <row r="32581" spans="8:9" x14ac:dyDescent="0.2">
      <c r="H32581" s="101"/>
      <c r="I32581" s="101"/>
    </row>
    <row r="32582" spans="8:9" x14ac:dyDescent="0.2">
      <c r="H32582" s="101"/>
      <c r="I32582" s="101"/>
    </row>
    <row r="32583" spans="8:9" x14ac:dyDescent="0.2">
      <c r="H32583" s="101"/>
      <c r="I32583" s="101"/>
    </row>
    <row r="32584" spans="8:9" x14ac:dyDescent="0.2">
      <c r="H32584" s="101"/>
      <c r="I32584" s="101"/>
    </row>
    <row r="32585" spans="8:9" x14ac:dyDescent="0.2">
      <c r="H32585" s="101"/>
      <c r="I32585" s="101"/>
    </row>
    <row r="32586" spans="8:9" x14ac:dyDescent="0.2">
      <c r="H32586" s="101"/>
      <c r="I32586" s="101"/>
    </row>
    <row r="32587" spans="8:9" x14ac:dyDescent="0.2">
      <c r="H32587" s="101"/>
      <c r="I32587" s="101"/>
    </row>
    <row r="32588" spans="8:9" x14ac:dyDescent="0.2">
      <c r="H32588" s="101"/>
      <c r="I32588" s="101"/>
    </row>
    <row r="32589" spans="8:9" x14ac:dyDescent="0.2">
      <c r="H32589" s="101"/>
      <c r="I32589" s="101"/>
    </row>
    <row r="32590" spans="8:9" x14ac:dyDescent="0.2">
      <c r="H32590" s="101"/>
      <c r="I32590" s="101"/>
    </row>
    <row r="32591" spans="8:9" x14ac:dyDescent="0.2">
      <c r="H32591" s="101"/>
      <c r="I32591" s="101"/>
    </row>
    <row r="32592" spans="8:9" x14ac:dyDescent="0.2">
      <c r="H32592" s="101"/>
      <c r="I32592" s="101"/>
    </row>
    <row r="32593" spans="8:9" x14ac:dyDescent="0.2">
      <c r="H32593" s="101"/>
      <c r="I32593" s="101"/>
    </row>
    <row r="32594" spans="8:9" x14ac:dyDescent="0.2">
      <c r="H32594" s="101"/>
      <c r="I32594" s="101"/>
    </row>
    <row r="32595" spans="8:9" x14ac:dyDescent="0.2">
      <c r="H32595" s="101"/>
      <c r="I32595" s="101"/>
    </row>
    <row r="32596" spans="8:9" x14ac:dyDescent="0.2">
      <c r="H32596" s="101"/>
      <c r="I32596" s="101"/>
    </row>
    <row r="32597" spans="8:9" x14ac:dyDescent="0.2">
      <c r="H32597" s="101"/>
      <c r="I32597" s="101"/>
    </row>
    <row r="32598" spans="8:9" x14ac:dyDescent="0.2">
      <c r="H32598" s="101"/>
      <c r="I32598" s="101"/>
    </row>
    <row r="32599" spans="8:9" x14ac:dyDescent="0.2">
      <c r="H32599" s="101"/>
      <c r="I32599" s="101"/>
    </row>
    <row r="32600" spans="8:9" x14ac:dyDescent="0.2">
      <c r="H32600" s="101"/>
      <c r="I32600" s="101"/>
    </row>
    <row r="32601" spans="8:9" x14ac:dyDescent="0.2">
      <c r="H32601" s="101"/>
      <c r="I32601" s="101"/>
    </row>
    <row r="32602" spans="8:9" x14ac:dyDescent="0.2">
      <c r="H32602" s="101"/>
      <c r="I32602" s="101"/>
    </row>
    <row r="32603" spans="8:9" x14ac:dyDescent="0.2">
      <c r="H32603" s="101"/>
      <c r="I32603" s="101"/>
    </row>
    <row r="32604" spans="8:9" x14ac:dyDescent="0.2">
      <c r="H32604" s="101"/>
      <c r="I32604" s="101"/>
    </row>
    <row r="32605" spans="8:9" x14ac:dyDescent="0.2">
      <c r="H32605" s="101"/>
      <c r="I32605" s="101"/>
    </row>
    <row r="32606" spans="8:9" x14ac:dyDescent="0.2">
      <c r="H32606" s="101"/>
      <c r="I32606" s="101"/>
    </row>
    <row r="32607" spans="8:9" x14ac:dyDescent="0.2">
      <c r="H32607" s="101"/>
      <c r="I32607" s="101"/>
    </row>
    <row r="32608" spans="8:9" x14ac:dyDescent="0.2">
      <c r="H32608" s="101"/>
      <c r="I32608" s="101"/>
    </row>
    <row r="32609" spans="8:9" x14ac:dyDescent="0.2">
      <c r="H32609" s="101"/>
      <c r="I32609" s="101"/>
    </row>
    <row r="32610" spans="8:9" x14ac:dyDescent="0.2">
      <c r="H32610" s="101"/>
      <c r="I32610" s="101"/>
    </row>
    <row r="32611" spans="8:9" x14ac:dyDescent="0.2">
      <c r="H32611" s="101"/>
      <c r="I32611" s="101"/>
    </row>
    <row r="32612" spans="8:9" x14ac:dyDescent="0.2">
      <c r="H32612" s="101"/>
      <c r="I32612" s="101"/>
    </row>
    <row r="32613" spans="8:9" x14ac:dyDescent="0.2">
      <c r="H32613" s="101"/>
      <c r="I32613" s="101"/>
    </row>
    <row r="32614" spans="8:9" x14ac:dyDescent="0.2">
      <c r="H32614" s="101"/>
      <c r="I32614" s="101"/>
    </row>
    <row r="32615" spans="8:9" x14ac:dyDescent="0.2">
      <c r="H32615" s="101"/>
      <c r="I32615" s="101"/>
    </row>
    <row r="32616" spans="8:9" x14ac:dyDescent="0.2">
      <c r="H32616" s="101"/>
      <c r="I32616" s="101"/>
    </row>
    <row r="32617" spans="8:9" x14ac:dyDescent="0.2">
      <c r="H32617" s="101"/>
      <c r="I32617" s="101"/>
    </row>
    <row r="32618" spans="8:9" x14ac:dyDescent="0.2">
      <c r="H32618" s="101"/>
      <c r="I32618" s="101"/>
    </row>
    <row r="32619" spans="8:9" x14ac:dyDescent="0.2">
      <c r="H32619" s="101"/>
      <c r="I32619" s="101"/>
    </row>
    <row r="32620" spans="8:9" x14ac:dyDescent="0.2">
      <c r="H32620" s="101"/>
      <c r="I32620" s="101"/>
    </row>
    <row r="32621" spans="8:9" x14ac:dyDescent="0.2">
      <c r="H32621" s="101"/>
      <c r="I32621" s="101"/>
    </row>
    <row r="32622" spans="8:9" x14ac:dyDescent="0.2">
      <c r="H32622" s="101"/>
      <c r="I32622" s="101"/>
    </row>
    <row r="32623" spans="8:9" x14ac:dyDescent="0.2">
      <c r="H32623" s="101"/>
      <c r="I32623" s="101"/>
    </row>
    <row r="32624" spans="8:9" x14ac:dyDescent="0.2">
      <c r="H32624" s="101"/>
      <c r="I32624" s="101"/>
    </row>
    <row r="32625" spans="8:9" x14ac:dyDescent="0.2">
      <c r="H32625" s="101"/>
      <c r="I32625" s="101"/>
    </row>
    <row r="32626" spans="8:9" x14ac:dyDescent="0.2">
      <c r="H32626" s="101"/>
      <c r="I32626" s="101"/>
    </row>
    <row r="32627" spans="8:9" x14ac:dyDescent="0.2">
      <c r="H32627" s="101"/>
      <c r="I32627" s="101"/>
    </row>
    <row r="32628" spans="8:9" x14ac:dyDescent="0.2">
      <c r="H32628" s="101"/>
      <c r="I32628" s="101"/>
    </row>
    <row r="32629" spans="8:9" x14ac:dyDescent="0.2">
      <c r="H32629" s="101"/>
      <c r="I32629" s="101"/>
    </row>
    <row r="32630" spans="8:9" x14ac:dyDescent="0.2">
      <c r="H32630" s="101"/>
      <c r="I32630" s="101"/>
    </row>
    <row r="32631" spans="8:9" x14ac:dyDescent="0.2">
      <c r="H32631" s="101"/>
      <c r="I32631" s="101"/>
    </row>
    <row r="32632" spans="8:9" x14ac:dyDescent="0.2">
      <c r="H32632" s="101"/>
      <c r="I32632" s="101"/>
    </row>
    <row r="32633" spans="8:9" x14ac:dyDescent="0.2">
      <c r="H32633" s="101"/>
      <c r="I32633" s="101"/>
    </row>
    <row r="32634" spans="8:9" x14ac:dyDescent="0.2">
      <c r="H32634" s="101"/>
      <c r="I32634" s="101"/>
    </row>
    <row r="32635" spans="8:9" x14ac:dyDescent="0.2">
      <c r="H32635" s="101"/>
      <c r="I32635" s="101"/>
    </row>
    <row r="32636" spans="8:9" x14ac:dyDescent="0.2">
      <c r="H32636" s="101"/>
      <c r="I32636" s="101"/>
    </row>
    <row r="32637" spans="8:9" x14ac:dyDescent="0.2">
      <c r="H32637" s="101"/>
      <c r="I32637" s="101"/>
    </row>
    <row r="32638" spans="8:9" x14ac:dyDescent="0.2">
      <c r="H32638" s="101"/>
      <c r="I32638" s="101"/>
    </row>
    <row r="32639" spans="8:9" x14ac:dyDescent="0.2">
      <c r="H32639" s="101"/>
      <c r="I32639" s="101"/>
    </row>
    <row r="32640" spans="8:9" x14ac:dyDescent="0.2">
      <c r="H32640" s="101"/>
      <c r="I32640" s="101"/>
    </row>
    <row r="32641" spans="8:9" x14ac:dyDescent="0.2">
      <c r="H32641" s="101"/>
      <c r="I32641" s="101"/>
    </row>
    <row r="32642" spans="8:9" x14ac:dyDescent="0.2">
      <c r="H32642" s="101"/>
      <c r="I32642" s="101"/>
    </row>
    <row r="32643" spans="8:9" x14ac:dyDescent="0.2">
      <c r="H32643" s="101"/>
      <c r="I32643" s="101"/>
    </row>
    <row r="32644" spans="8:9" x14ac:dyDescent="0.2">
      <c r="H32644" s="101"/>
      <c r="I32644" s="101"/>
    </row>
    <row r="32645" spans="8:9" x14ac:dyDescent="0.2">
      <c r="H32645" s="101"/>
      <c r="I32645" s="101"/>
    </row>
    <row r="32646" spans="8:9" x14ac:dyDescent="0.2">
      <c r="H32646" s="101"/>
      <c r="I32646" s="101"/>
    </row>
    <row r="32647" spans="8:9" x14ac:dyDescent="0.2">
      <c r="H32647" s="101"/>
      <c r="I32647" s="101"/>
    </row>
    <row r="32648" spans="8:9" x14ac:dyDescent="0.2">
      <c r="H32648" s="101"/>
      <c r="I32648" s="101"/>
    </row>
    <row r="32649" spans="8:9" x14ac:dyDescent="0.2">
      <c r="H32649" s="101"/>
      <c r="I32649" s="101"/>
    </row>
    <row r="32650" spans="8:9" x14ac:dyDescent="0.2">
      <c r="H32650" s="101"/>
      <c r="I32650" s="101"/>
    </row>
    <row r="32651" spans="8:9" x14ac:dyDescent="0.2">
      <c r="H32651" s="101"/>
      <c r="I32651" s="101"/>
    </row>
    <row r="32652" spans="8:9" x14ac:dyDescent="0.2">
      <c r="H32652" s="101"/>
      <c r="I32652" s="101"/>
    </row>
    <row r="32653" spans="8:9" x14ac:dyDescent="0.2">
      <c r="H32653" s="101"/>
      <c r="I32653" s="101"/>
    </row>
    <row r="32654" spans="8:9" x14ac:dyDescent="0.2">
      <c r="H32654" s="101"/>
      <c r="I32654" s="101"/>
    </row>
    <row r="32655" spans="8:9" x14ac:dyDescent="0.2">
      <c r="H32655" s="101"/>
      <c r="I32655" s="101"/>
    </row>
    <row r="32656" spans="8:9" x14ac:dyDescent="0.2">
      <c r="H32656" s="101"/>
      <c r="I32656" s="101"/>
    </row>
    <row r="32657" spans="8:9" x14ac:dyDescent="0.2">
      <c r="H32657" s="101"/>
      <c r="I32657" s="101"/>
    </row>
    <row r="32658" spans="8:9" x14ac:dyDescent="0.2">
      <c r="H32658" s="101"/>
      <c r="I32658" s="101"/>
    </row>
    <row r="32659" spans="8:9" x14ac:dyDescent="0.2">
      <c r="H32659" s="101"/>
      <c r="I32659" s="101"/>
    </row>
    <row r="32660" spans="8:9" x14ac:dyDescent="0.2">
      <c r="H32660" s="101"/>
      <c r="I32660" s="101"/>
    </row>
    <row r="32661" spans="8:9" x14ac:dyDescent="0.2">
      <c r="H32661" s="101"/>
      <c r="I32661" s="101"/>
    </row>
    <row r="32662" spans="8:9" x14ac:dyDescent="0.2">
      <c r="H32662" s="101"/>
      <c r="I32662" s="101"/>
    </row>
    <row r="32663" spans="8:9" x14ac:dyDescent="0.2">
      <c r="H32663" s="101"/>
      <c r="I32663" s="101"/>
    </row>
    <row r="32664" spans="8:9" x14ac:dyDescent="0.2">
      <c r="H32664" s="101"/>
      <c r="I32664" s="101"/>
    </row>
    <row r="32665" spans="8:9" x14ac:dyDescent="0.2">
      <c r="H32665" s="101"/>
      <c r="I32665" s="101"/>
    </row>
    <row r="32666" spans="8:9" x14ac:dyDescent="0.2">
      <c r="H32666" s="101"/>
      <c r="I32666" s="101"/>
    </row>
    <row r="32667" spans="8:9" x14ac:dyDescent="0.2">
      <c r="H32667" s="101"/>
      <c r="I32667" s="101"/>
    </row>
    <row r="32668" spans="8:9" x14ac:dyDescent="0.2">
      <c r="H32668" s="101"/>
      <c r="I32668" s="101"/>
    </row>
    <row r="32669" spans="8:9" x14ac:dyDescent="0.2">
      <c r="H32669" s="101"/>
      <c r="I32669" s="101"/>
    </row>
    <row r="32670" spans="8:9" x14ac:dyDescent="0.2">
      <c r="H32670" s="101"/>
      <c r="I32670" s="101"/>
    </row>
    <row r="32671" spans="8:9" x14ac:dyDescent="0.2">
      <c r="H32671" s="101"/>
      <c r="I32671" s="101"/>
    </row>
    <row r="32672" spans="8:9" x14ac:dyDescent="0.2">
      <c r="H32672" s="101"/>
      <c r="I32672" s="101"/>
    </row>
    <row r="32673" spans="8:9" x14ac:dyDescent="0.2">
      <c r="H32673" s="101"/>
      <c r="I32673" s="101"/>
    </row>
    <row r="32674" spans="8:9" x14ac:dyDescent="0.2">
      <c r="H32674" s="101"/>
      <c r="I32674" s="101"/>
    </row>
    <row r="32675" spans="8:9" x14ac:dyDescent="0.2">
      <c r="H32675" s="101"/>
      <c r="I32675" s="101"/>
    </row>
    <row r="32676" spans="8:9" x14ac:dyDescent="0.2">
      <c r="H32676" s="101"/>
      <c r="I32676" s="101"/>
    </row>
    <row r="32677" spans="8:9" x14ac:dyDescent="0.2">
      <c r="H32677" s="101"/>
      <c r="I32677" s="101"/>
    </row>
    <row r="32678" spans="8:9" x14ac:dyDescent="0.2">
      <c r="H32678" s="101"/>
      <c r="I32678" s="101"/>
    </row>
    <row r="32679" spans="8:9" x14ac:dyDescent="0.2">
      <c r="H32679" s="101"/>
      <c r="I32679" s="101"/>
    </row>
    <row r="32680" spans="8:9" x14ac:dyDescent="0.2">
      <c r="H32680" s="101"/>
      <c r="I32680" s="101"/>
    </row>
    <row r="32681" spans="8:9" x14ac:dyDescent="0.2">
      <c r="H32681" s="101"/>
      <c r="I32681" s="101"/>
    </row>
    <row r="32682" spans="8:9" x14ac:dyDescent="0.2">
      <c r="H32682" s="101"/>
      <c r="I32682" s="101"/>
    </row>
    <row r="32683" spans="8:9" x14ac:dyDescent="0.2">
      <c r="H32683" s="101"/>
      <c r="I32683" s="101"/>
    </row>
    <row r="32684" spans="8:9" x14ac:dyDescent="0.2">
      <c r="H32684" s="101"/>
      <c r="I32684" s="101"/>
    </row>
    <row r="32685" spans="8:9" x14ac:dyDescent="0.2">
      <c r="H32685" s="101"/>
      <c r="I32685" s="101"/>
    </row>
    <row r="32686" spans="8:9" x14ac:dyDescent="0.2">
      <c r="H32686" s="101"/>
      <c r="I32686" s="101"/>
    </row>
    <row r="32687" spans="8:9" x14ac:dyDescent="0.2">
      <c r="H32687" s="101"/>
      <c r="I32687" s="101"/>
    </row>
    <row r="32688" spans="8:9" x14ac:dyDescent="0.2">
      <c r="H32688" s="101"/>
      <c r="I32688" s="101"/>
    </row>
    <row r="32689" spans="8:9" x14ac:dyDescent="0.2">
      <c r="H32689" s="101"/>
      <c r="I32689" s="101"/>
    </row>
    <row r="32690" spans="8:9" x14ac:dyDescent="0.2">
      <c r="H32690" s="101"/>
      <c r="I32690" s="101"/>
    </row>
    <row r="32691" spans="8:9" x14ac:dyDescent="0.2">
      <c r="H32691" s="101"/>
      <c r="I32691" s="101"/>
    </row>
    <row r="32692" spans="8:9" x14ac:dyDescent="0.2">
      <c r="H32692" s="101"/>
      <c r="I32692" s="101"/>
    </row>
    <row r="32693" spans="8:9" x14ac:dyDescent="0.2">
      <c r="H32693" s="101"/>
      <c r="I32693" s="101"/>
    </row>
    <row r="32694" spans="8:9" x14ac:dyDescent="0.2">
      <c r="H32694" s="101"/>
      <c r="I32694" s="101"/>
    </row>
    <row r="32695" spans="8:9" x14ac:dyDescent="0.2">
      <c r="H32695" s="101"/>
      <c r="I32695" s="101"/>
    </row>
    <row r="32696" spans="8:9" x14ac:dyDescent="0.2">
      <c r="H32696" s="101"/>
      <c r="I32696" s="101"/>
    </row>
    <row r="32697" spans="8:9" x14ac:dyDescent="0.2">
      <c r="H32697" s="101"/>
      <c r="I32697" s="101"/>
    </row>
    <row r="32698" spans="8:9" x14ac:dyDescent="0.2">
      <c r="H32698" s="101"/>
      <c r="I32698" s="101"/>
    </row>
    <row r="32699" spans="8:9" x14ac:dyDescent="0.2">
      <c r="H32699" s="101"/>
      <c r="I32699" s="101"/>
    </row>
    <row r="32700" spans="8:9" x14ac:dyDescent="0.2">
      <c r="H32700" s="101"/>
      <c r="I32700" s="101"/>
    </row>
    <row r="32701" spans="8:9" x14ac:dyDescent="0.2">
      <c r="H32701" s="101"/>
      <c r="I32701" s="101"/>
    </row>
    <row r="32702" spans="8:9" x14ac:dyDescent="0.2">
      <c r="H32702" s="101"/>
      <c r="I32702" s="101"/>
    </row>
    <row r="32703" spans="8:9" x14ac:dyDescent="0.2">
      <c r="H32703" s="101"/>
      <c r="I32703" s="101"/>
    </row>
    <row r="32704" spans="8:9" x14ac:dyDescent="0.2">
      <c r="H32704" s="101"/>
      <c r="I32704" s="101"/>
    </row>
    <row r="32705" spans="8:9" x14ac:dyDescent="0.2">
      <c r="H32705" s="101"/>
      <c r="I32705" s="101"/>
    </row>
    <row r="32706" spans="8:9" x14ac:dyDescent="0.2">
      <c r="H32706" s="101"/>
      <c r="I32706" s="101"/>
    </row>
    <row r="32707" spans="8:9" x14ac:dyDescent="0.2">
      <c r="H32707" s="101"/>
      <c r="I32707" s="101"/>
    </row>
    <row r="32708" spans="8:9" x14ac:dyDescent="0.2">
      <c r="H32708" s="101"/>
      <c r="I32708" s="101"/>
    </row>
    <row r="32709" spans="8:9" x14ac:dyDescent="0.2">
      <c r="H32709" s="101"/>
      <c r="I32709" s="101"/>
    </row>
    <row r="32710" spans="8:9" x14ac:dyDescent="0.2">
      <c r="H32710" s="101"/>
      <c r="I32710" s="101"/>
    </row>
    <row r="32711" spans="8:9" x14ac:dyDescent="0.2">
      <c r="H32711" s="101"/>
      <c r="I32711" s="101"/>
    </row>
    <row r="32712" spans="8:9" x14ac:dyDescent="0.2">
      <c r="H32712" s="101"/>
      <c r="I32712" s="101"/>
    </row>
    <row r="32713" spans="8:9" x14ac:dyDescent="0.2">
      <c r="H32713" s="101"/>
      <c r="I32713" s="101"/>
    </row>
    <row r="32714" spans="8:9" x14ac:dyDescent="0.2">
      <c r="H32714" s="101"/>
      <c r="I32714" s="101"/>
    </row>
    <row r="32715" spans="8:9" x14ac:dyDescent="0.2">
      <c r="H32715" s="101"/>
      <c r="I32715" s="101"/>
    </row>
    <row r="32716" spans="8:9" x14ac:dyDescent="0.2">
      <c r="H32716" s="101"/>
      <c r="I32716" s="101"/>
    </row>
    <row r="32717" spans="8:9" x14ac:dyDescent="0.2">
      <c r="H32717" s="101"/>
      <c r="I32717" s="101"/>
    </row>
    <row r="32718" spans="8:9" x14ac:dyDescent="0.2">
      <c r="H32718" s="101"/>
      <c r="I32718" s="101"/>
    </row>
    <row r="32719" spans="8:9" x14ac:dyDescent="0.2">
      <c r="H32719" s="101"/>
      <c r="I32719" s="101"/>
    </row>
    <row r="32720" spans="8:9" x14ac:dyDescent="0.2">
      <c r="H32720" s="101"/>
      <c r="I32720" s="101"/>
    </row>
    <row r="32721" spans="8:9" x14ac:dyDescent="0.2">
      <c r="H32721" s="101"/>
      <c r="I32721" s="101"/>
    </row>
    <row r="32722" spans="8:9" x14ac:dyDescent="0.2">
      <c r="H32722" s="101"/>
      <c r="I32722" s="101"/>
    </row>
    <row r="32723" spans="8:9" x14ac:dyDescent="0.2">
      <c r="H32723" s="101"/>
      <c r="I32723" s="101"/>
    </row>
    <row r="32724" spans="8:9" x14ac:dyDescent="0.2">
      <c r="H32724" s="101"/>
      <c r="I32724" s="101"/>
    </row>
    <row r="32725" spans="8:9" x14ac:dyDescent="0.2">
      <c r="H32725" s="101"/>
      <c r="I32725" s="101"/>
    </row>
    <row r="32726" spans="8:9" x14ac:dyDescent="0.2">
      <c r="H32726" s="101"/>
      <c r="I32726" s="101"/>
    </row>
    <row r="32727" spans="8:9" x14ac:dyDescent="0.2">
      <c r="H32727" s="101"/>
      <c r="I32727" s="101"/>
    </row>
    <row r="32728" spans="8:9" x14ac:dyDescent="0.2">
      <c r="H32728" s="101"/>
      <c r="I32728" s="101"/>
    </row>
    <row r="32729" spans="8:9" x14ac:dyDescent="0.2">
      <c r="H32729" s="101"/>
      <c r="I32729" s="101"/>
    </row>
    <row r="32730" spans="8:9" x14ac:dyDescent="0.2">
      <c r="H32730" s="101"/>
      <c r="I32730" s="101"/>
    </row>
    <row r="32731" spans="8:9" x14ac:dyDescent="0.2">
      <c r="H32731" s="101"/>
      <c r="I32731" s="101"/>
    </row>
    <row r="32732" spans="8:9" x14ac:dyDescent="0.2">
      <c r="H32732" s="101"/>
      <c r="I32732" s="101"/>
    </row>
    <row r="32733" spans="8:9" x14ac:dyDescent="0.2">
      <c r="H32733" s="101"/>
      <c r="I32733" s="101"/>
    </row>
    <row r="32734" spans="8:9" x14ac:dyDescent="0.2">
      <c r="H32734" s="101"/>
      <c r="I32734" s="101"/>
    </row>
    <row r="32735" spans="8:9" x14ac:dyDescent="0.2">
      <c r="H32735" s="101"/>
      <c r="I32735" s="101"/>
    </row>
    <row r="32736" spans="8:9" x14ac:dyDescent="0.2">
      <c r="H32736" s="101"/>
      <c r="I32736" s="101"/>
    </row>
    <row r="32737" spans="8:9" x14ac:dyDescent="0.2">
      <c r="H32737" s="101"/>
      <c r="I32737" s="101"/>
    </row>
    <row r="32738" spans="8:9" x14ac:dyDescent="0.2">
      <c r="H32738" s="101"/>
      <c r="I32738" s="101"/>
    </row>
    <row r="32739" spans="8:9" x14ac:dyDescent="0.2">
      <c r="H32739" s="101"/>
      <c r="I32739" s="101"/>
    </row>
    <row r="32740" spans="8:9" x14ac:dyDescent="0.2">
      <c r="H32740" s="101"/>
      <c r="I32740" s="101"/>
    </row>
    <row r="32741" spans="8:9" x14ac:dyDescent="0.2">
      <c r="H32741" s="101"/>
      <c r="I32741" s="101"/>
    </row>
    <row r="32742" spans="8:9" x14ac:dyDescent="0.2">
      <c r="H32742" s="101"/>
      <c r="I32742" s="101"/>
    </row>
    <row r="32743" spans="8:9" x14ac:dyDescent="0.2">
      <c r="H32743" s="101"/>
      <c r="I32743" s="101"/>
    </row>
    <row r="32744" spans="8:9" x14ac:dyDescent="0.2">
      <c r="H32744" s="101"/>
      <c r="I32744" s="101"/>
    </row>
    <row r="32745" spans="8:9" x14ac:dyDescent="0.2">
      <c r="H32745" s="101"/>
      <c r="I32745" s="101"/>
    </row>
    <row r="32746" spans="8:9" x14ac:dyDescent="0.2">
      <c r="H32746" s="101"/>
      <c r="I32746" s="101"/>
    </row>
    <row r="32747" spans="8:9" x14ac:dyDescent="0.2">
      <c r="H32747" s="101"/>
      <c r="I32747" s="101"/>
    </row>
    <row r="32748" spans="8:9" x14ac:dyDescent="0.2">
      <c r="H32748" s="101"/>
      <c r="I32748" s="101"/>
    </row>
    <row r="32749" spans="8:9" x14ac:dyDescent="0.2">
      <c r="H32749" s="101"/>
      <c r="I32749" s="101"/>
    </row>
    <row r="32750" spans="8:9" x14ac:dyDescent="0.2">
      <c r="H32750" s="101"/>
      <c r="I32750" s="101"/>
    </row>
    <row r="32751" spans="8:9" x14ac:dyDescent="0.2">
      <c r="H32751" s="101"/>
      <c r="I32751" s="101"/>
    </row>
    <row r="32752" spans="8:9" x14ac:dyDescent="0.2">
      <c r="H32752" s="101"/>
      <c r="I32752" s="101"/>
    </row>
    <row r="32753" spans="8:9" x14ac:dyDescent="0.2">
      <c r="H32753" s="101"/>
      <c r="I32753" s="101"/>
    </row>
    <row r="32754" spans="8:9" x14ac:dyDescent="0.2">
      <c r="H32754" s="101"/>
      <c r="I32754" s="101"/>
    </row>
    <row r="32755" spans="8:9" x14ac:dyDescent="0.2">
      <c r="H32755" s="101"/>
      <c r="I32755" s="101"/>
    </row>
    <row r="32756" spans="8:9" x14ac:dyDescent="0.2">
      <c r="H32756" s="101"/>
      <c r="I32756" s="101"/>
    </row>
    <row r="32757" spans="8:9" x14ac:dyDescent="0.2">
      <c r="H32757" s="101"/>
      <c r="I32757" s="101"/>
    </row>
    <row r="32758" spans="8:9" x14ac:dyDescent="0.2">
      <c r="H32758" s="101"/>
      <c r="I32758" s="101"/>
    </row>
    <row r="32759" spans="8:9" x14ac:dyDescent="0.2">
      <c r="H32759" s="101"/>
      <c r="I32759" s="101"/>
    </row>
    <row r="32760" spans="8:9" x14ac:dyDescent="0.2">
      <c r="H32760" s="101"/>
      <c r="I32760" s="101"/>
    </row>
    <row r="32761" spans="8:9" x14ac:dyDescent="0.2">
      <c r="H32761" s="101"/>
      <c r="I32761" s="101"/>
    </row>
    <row r="32762" spans="8:9" x14ac:dyDescent="0.2">
      <c r="H32762" s="101"/>
      <c r="I32762" s="101"/>
    </row>
    <row r="32763" spans="8:9" x14ac:dyDescent="0.2">
      <c r="H32763" s="101"/>
      <c r="I32763" s="101"/>
    </row>
    <row r="32764" spans="8:9" x14ac:dyDescent="0.2">
      <c r="H32764" s="101"/>
      <c r="I32764" s="101"/>
    </row>
    <row r="32765" spans="8:9" x14ac:dyDescent="0.2">
      <c r="H32765" s="101"/>
      <c r="I32765" s="101"/>
    </row>
    <row r="32766" spans="8:9" x14ac:dyDescent="0.2">
      <c r="H32766" s="101"/>
      <c r="I32766" s="101"/>
    </row>
    <row r="32767" spans="8:9" x14ac:dyDescent="0.2">
      <c r="H32767" s="101"/>
      <c r="I32767" s="101"/>
    </row>
    <row r="32768" spans="8:9" x14ac:dyDescent="0.2">
      <c r="H32768" s="101"/>
      <c r="I32768" s="101"/>
    </row>
    <row r="32769" spans="8:9" x14ac:dyDescent="0.2">
      <c r="H32769" s="101"/>
      <c r="I32769" s="101"/>
    </row>
    <row r="32770" spans="8:9" x14ac:dyDescent="0.2">
      <c r="H32770" s="101"/>
      <c r="I32770" s="101"/>
    </row>
    <row r="32771" spans="8:9" x14ac:dyDescent="0.2">
      <c r="H32771" s="101"/>
      <c r="I32771" s="101"/>
    </row>
    <row r="32772" spans="8:9" x14ac:dyDescent="0.2">
      <c r="H32772" s="101"/>
      <c r="I32772" s="101"/>
    </row>
    <row r="32773" spans="8:9" x14ac:dyDescent="0.2">
      <c r="H32773" s="101"/>
      <c r="I32773" s="101"/>
    </row>
    <row r="32774" spans="8:9" x14ac:dyDescent="0.2">
      <c r="H32774" s="101"/>
      <c r="I32774" s="101"/>
    </row>
    <row r="32775" spans="8:9" x14ac:dyDescent="0.2">
      <c r="H32775" s="101"/>
      <c r="I32775" s="101"/>
    </row>
    <row r="32776" spans="8:9" x14ac:dyDescent="0.2">
      <c r="H32776" s="101"/>
      <c r="I32776" s="101"/>
    </row>
    <row r="32777" spans="8:9" x14ac:dyDescent="0.2">
      <c r="H32777" s="101"/>
      <c r="I32777" s="101"/>
    </row>
    <row r="32778" spans="8:9" x14ac:dyDescent="0.2">
      <c r="H32778" s="101"/>
      <c r="I32778" s="101"/>
    </row>
    <row r="32779" spans="8:9" x14ac:dyDescent="0.2">
      <c r="H32779" s="101"/>
      <c r="I32779" s="101"/>
    </row>
    <row r="32780" spans="8:9" x14ac:dyDescent="0.2">
      <c r="H32780" s="101"/>
      <c r="I32780" s="101"/>
    </row>
    <row r="32781" spans="8:9" x14ac:dyDescent="0.2">
      <c r="H32781" s="101"/>
      <c r="I32781" s="101"/>
    </row>
    <row r="32782" spans="8:9" x14ac:dyDescent="0.2">
      <c r="H32782" s="101"/>
      <c r="I32782" s="101"/>
    </row>
    <row r="32783" spans="8:9" x14ac:dyDescent="0.2">
      <c r="H32783" s="101"/>
      <c r="I32783" s="101"/>
    </row>
    <row r="32784" spans="8:9" x14ac:dyDescent="0.2">
      <c r="H32784" s="101"/>
      <c r="I32784" s="101"/>
    </row>
    <row r="32785" spans="8:9" x14ac:dyDescent="0.2">
      <c r="H32785" s="101"/>
      <c r="I32785" s="101"/>
    </row>
    <row r="32786" spans="8:9" x14ac:dyDescent="0.2">
      <c r="H32786" s="101"/>
      <c r="I32786" s="101"/>
    </row>
    <row r="32787" spans="8:9" x14ac:dyDescent="0.2">
      <c r="H32787" s="101"/>
      <c r="I32787" s="101"/>
    </row>
    <row r="32788" spans="8:9" x14ac:dyDescent="0.2">
      <c r="H32788" s="101"/>
      <c r="I32788" s="101"/>
    </row>
    <row r="32789" spans="8:9" x14ac:dyDescent="0.2">
      <c r="H32789" s="101"/>
      <c r="I32789" s="101"/>
    </row>
    <row r="32790" spans="8:9" x14ac:dyDescent="0.2">
      <c r="H32790" s="101"/>
      <c r="I32790" s="101"/>
    </row>
    <row r="32791" spans="8:9" x14ac:dyDescent="0.2">
      <c r="H32791" s="101"/>
      <c r="I32791" s="101"/>
    </row>
    <row r="32792" spans="8:9" x14ac:dyDescent="0.2">
      <c r="H32792" s="101"/>
      <c r="I32792" s="101"/>
    </row>
    <row r="32793" spans="8:9" x14ac:dyDescent="0.2">
      <c r="H32793" s="101"/>
      <c r="I32793" s="101"/>
    </row>
    <row r="32794" spans="8:9" x14ac:dyDescent="0.2">
      <c r="H32794" s="101"/>
      <c r="I32794" s="101"/>
    </row>
    <row r="32795" spans="8:9" x14ac:dyDescent="0.2">
      <c r="H32795" s="101"/>
      <c r="I32795" s="101"/>
    </row>
    <row r="32796" spans="8:9" x14ac:dyDescent="0.2">
      <c r="H32796" s="101"/>
      <c r="I32796" s="101"/>
    </row>
    <row r="32797" spans="8:9" x14ac:dyDescent="0.2">
      <c r="H32797" s="101"/>
      <c r="I32797" s="101"/>
    </row>
    <row r="32798" spans="8:9" x14ac:dyDescent="0.2">
      <c r="H32798" s="101"/>
      <c r="I32798" s="101"/>
    </row>
    <row r="32799" spans="8:9" x14ac:dyDescent="0.2">
      <c r="H32799" s="101"/>
      <c r="I32799" s="101"/>
    </row>
    <row r="32800" spans="8:9" x14ac:dyDescent="0.2">
      <c r="H32800" s="101"/>
      <c r="I32800" s="101"/>
    </row>
    <row r="32801" spans="8:9" x14ac:dyDescent="0.2">
      <c r="H32801" s="101"/>
      <c r="I32801" s="101"/>
    </row>
    <row r="32802" spans="8:9" x14ac:dyDescent="0.2">
      <c r="H32802" s="101"/>
      <c r="I32802" s="101"/>
    </row>
    <row r="32803" spans="8:9" x14ac:dyDescent="0.2">
      <c r="H32803" s="101"/>
      <c r="I32803" s="101"/>
    </row>
    <row r="32804" spans="8:9" x14ac:dyDescent="0.2">
      <c r="H32804" s="101"/>
      <c r="I32804" s="101"/>
    </row>
    <row r="32805" spans="8:9" x14ac:dyDescent="0.2">
      <c r="H32805" s="101"/>
      <c r="I32805" s="101"/>
    </row>
    <row r="32806" spans="8:9" x14ac:dyDescent="0.2">
      <c r="H32806" s="101"/>
      <c r="I32806" s="101"/>
    </row>
    <row r="32807" spans="8:9" x14ac:dyDescent="0.2">
      <c r="H32807" s="101"/>
      <c r="I32807" s="101"/>
    </row>
    <row r="32808" spans="8:9" x14ac:dyDescent="0.2">
      <c r="H32808" s="101"/>
      <c r="I32808" s="101"/>
    </row>
    <row r="32809" spans="8:9" x14ac:dyDescent="0.2">
      <c r="H32809" s="101"/>
      <c r="I32809" s="101"/>
    </row>
    <row r="32810" spans="8:9" x14ac:dyDescent="0.2">
      <c r="H32810" s="101"/>
      <c r="I32810" s="101"/>
    </row>
    <row r="32811" spans="8:9" x14ac:dyDescent="0.2">
      <c r="H32811" s="101"/>
      <c r="I32811" s="101"/>
    </row>
    <row r="32812" spans="8:9" x14ac:dyDescent="0.2">
      <c r="H32812" s="101"/>
      <c r="I32812" s="101"/>
    </row>
    <row r="32813" spans="8:9" x14ac:dyDescent="0.2">
      <c r="H32813" s="101"/>
      <c r="I32813" s="101"/>
    </row>
    <row r="32814" spans="8:9" x14ac:dyDescent="0.2">
      <c r="H32814" s="101"/>
      <c r="I32814" s="101"/>
    </row>
    <row r="32815" spans="8:9" x14ac:dyDescent="0.2">
      <c r="H32815" s="101"/>
      <c r="I32815" s="101"/>
    </row>
    <row r="32816" spans="8:9" x14ac:dyDescent="0.2">
      <c r="H32816" s="101"/>
      <c r="I32816" s="101"/>
    </row>
    <row r="32817" spans="8:9" x14ac:dyDescent="0.2">
      <c r="H32817" s="101"/>
      <c r="I32817" s="101"/>
    </row>
    <row r="32818" spans="8:9" x14ac:dyDescent="0.2">
      <c r="H32818" s="101"/>
      <c r="I32818" s="101"/>
    </row>
    <row r="32819" spans="8:9" x14ac:dyDescent="0.2">
      <c r="H32819" s="101"/>
      <c r="I32819" s="101"/>
    </row>
    <row r="32820" spans="8:9" x14ac:dyDescent="0.2">
      <c r="H32820" s="101"/>
      <c r="I32820" s="101"/>
    </row>
    <row r="32821" spans="8:9" x14ac:dyDescent="0.2">
      <c r="H32821" s="101"/>
      <c r="I32821" s="101"/>
    </row>
    <row r="32822" spans="8:9" x14ac:dyDescent="0.2">
      <c r="H32822" s="101"/>
      <c r="I32822" s="101"/>
    </row>
    <row r="32823" spans="8:9" x14ac:dyDescent="0.2">
      <c r="H32823" s="101"/>
      <c r="I32823" s="101"/>
    </row>
    <row r="32824" spans="8:9" x14ac:dyDescent="0.2">
      <c r="H32824" s="101"/>
      <c r="I32824" s="101"/>
    </row>
    <row r="32825" spans="8:9" x14ac:dyDescent="0.2">
      <c r="H32825" s="101"/>
      <c r="I32825" s="101"/>
    </row>
    <row r="32826" spans="8:9" x14ac:dyDescent="0.2">
      <c r="H32826" s="101"/>
      <c r="I32826" s="101"/>
    </row>
    <row r="32827" spans="8:9" x14ac:dyDescent="0.2">
      <c r="H32827" s="101"/>
      <c r="I32827" s="101"/>
    </row>
    <row r="32828" spans="8:9" x14ac:dyDescent="0.2">
      <c r="H32828" s="101"/>
      <c r="I32828" s="101"/>
    </row>
    <row r="32829" spans="8:9" x14ac:dyDescent="0.2">
      <c r="H32829" s="101"/>
      <c r="I32829" s="101"/>
    </row>
    <row r="32830" spans="8:9" x14ac:dyDescent="0.2">
      <c r="H32830" s="101"/>
      <c r="I32830" s="101"/>
    </row>
    <row r="32831" spans="8:9" x14ac:dyDescent="0.2">
      <c r="H32831" s="101"/>
      <c r="I32831" s="101"/>
    </row>
    <row r="32832" spans="8:9" x14ac:dyDescent="0.2">
      <c r="H32832" s="101"/>
      <c r="I32832" s="101"/>
    </row>
    <row r="32833" spans="8:9" x14ac:dyDescent="0.2">
      <c r="H32833" s="101"/>
      <c r="I32833" s="101"/>
    </row>
    <row r="32834" spans="8:9" x14ac:dyDescent="0.2">
      <c r="H32834" s="101"/>
      <c r="I32834" s="101"/>
    </row>
    <row r="32835" spans="8:9" x14ac:dyDescent="0.2">
      <c r="H32835" s="101"/>
      <c r="I32835" s="101"/>
    </row>
    <row r="32836" spans="8:9" x14ac:dyDescent="0.2">
      <c r="H32836" s="101"/>
      <c r="I32836" s="101"/>
    </row>
    <row r="32837" spans="8:9" x14ac:dyDescent="0.2">
      <c r="H32837" s="101"/>
      <c r="I32837" s="101"/>
    </row>
    <row r="32838" spans="8:9" x14ac:dyDescent="0.2">
      <c r="H32838" s="101"/>
      <c r="I32838" s="101"/>
    </row>
    <row r="32839" spans="8:9" x14ac:dyDescent="0.2">
      <c r="H32839" s="101"/>
      <c r="I32839" s="101"/>
    </row>
    <row r="32840" spans="8:9" x14ac:dyDescent="0.2">
      <c r="H32840" s="101"/>
      <c r="I32840" s="101"/>
    </row>
    <row r="32841" spans="8:9" x14ac:dyDescent="0.2">
      <c r="H32841" s="101"/>
      <c r="I32841" s="101"/>
    </row>
    <row r="32842" spans="8:9" x14ac:dyDescent="0.2">
      <c r="H32842" s="101"/>
      <c r="I32842" s="101"/>
    </row>
    <row r="32843" spans="8:9" x14ac:dyDescent="0.2">
      <c r="H32843" s="101"/>
      <c r="I32843" s="101"/>
    </row>
    <row r="32844" spans="8:9" x14ac:dyDescent="0.2">
      <c r="H32844" s="101"/>
      <c r="I32844" s="101"/>
    </row>
    <row r="32845" spans="8:9" x14ac:dyDescent="0.2">
      <c r="H32845" s="101"/>
      <c r="I32845" s="101"/>
    </row>
    <row r="32846" spans="8:9" x14ac:dyDescent="0.2">
      <c r="H32846" s="101"/>
      <c r="I32846" s="101"/>
    </row>
    <row r="32847" spans="8:9" x14ac:dyDescent="0.2">
      <c r="H32847" s="101"/>
      <c r="I32847" s="101"/>
    </row>
    <row r="32848" spans="8:9" x14ac:dyDescent="0.2">
      <c r="H32848" s="101"/>
      <c r="I32848" s="101"/>
    </row>
    <row r="32849" spans="8:9" x14ac:dyDescent="0.2">
      <c r="H32849" s="101"/>
      <c r="I32849" s="101"/>
    </row>
    <row r="32850" spans="8:9" x14ac:dyDescent="0.2">
      <c r="H32850" s="101"/>
      <c r="I32850" s="101"/>
    </row>
    <row r="32851" spans="8:9" x14ac:dyDescent="0.2">
      <c r="H32851" s="101"/>
      <c r="I32851" s="101"/>
    </row>
    <row r="32852" spans="8:9" x14ac:dyDescent="0.2">
      <c r="H32852" s="101"/>
      <c r="I32852" s="101"/>
    </row>
    <row r="32853" spans="8:9" x14ac:dyDescent="0.2">
      <c r="H32853" s="101"/>
      <c r="I32853" s="101"/>
    </row>
    <row r="32854" spans="8:9" x14ac:dyDescent="0.2">
      <c r="H32854" s="101"/>
      <c r="I32854" s="101"/>
    </row>
    <row r="32855" spans="8:9" x14ac:dyDescent="0.2">
      <c r="H32855" s="101"/>
      <c r="I32855" s="101"/>
    </row>
    <row r="32856" spans="8:9" x14ac:dyDescent="0.2">
      <c r="H32856" s="101"/>
      <c r="I32856" s="101"/>
    </row>
    <row r="32857" spans="8:9" x14ac:dyDescent="0.2">
      <c r="H32857" s="101"/>
      <c r="I32857" s="101"/>
    </row>
    <row r="32858" spans="8:9" x14ac:dyDescent="0.2">
      <c r="H32858" s="101"/>
      <c r="I32858" s="101"/>
    </row>
    <row r="32859" spans="8:9" x14ac:dyDescent="0.2">
      <c r="H32859" s="101"/>
      <c r="I32859" s="101"/>
    </row>
    <row r="32860" spans="8:9" x14ac:dyDescent="0.2">
      <c r="H32860" s="101"/>
      <c r="I32860" s="101"/>
    </row>
    <row r="32861" spans="8:9" x14ac:dyDescent="0.2">
      <c r="H32861" s="101"/>
      <c r="I32861" s="101"/>
    </row>
    <row r="32862" spans="8:9" x14ac:dyDescent="0.2">
      <c r="H32862" s="101"/>
      <c r="I32862" s="101"/>
    </row>
    <row r="32863" spans="8:9" x14ac:dyDescent="0.2">
      <c r="H32863" s="101"/>
      <c r="I32863" s="101"/>
    </row>
    <row r="32864" spans="8:9" x14ac:dyDescent="0.2">
      <c r="H32864" s="101"/>
      <c r="I32864" s="101"/>
    </row>
    <row r="32865" spans="8:9" x14ac:dyDescent="0.2">
      <c r="H32865" s="101"/>
      <c r="I32865" s="101"/>
    </row>
    <row r="32866" spans="8:9" x14ac:dyDescent="0.2">
      <c r="H32866" s="101"/>
      <c r="I32866" s="101"/>
    </row>
    <row r="32867" spans="8:9" x14ac:dyDescent="0.2">
      <c r="H32867" s="101"/>
      <c r="I32867" s="101"/>
    </row>
    <row r="32868" spans="8:9" x14ac:dyDescent="0.2">
      <c r="H32868" s="101"/>
      <c r="I32868" s="101"/>
    </row>
    <row r="32869" spans="8:9" x14ac:dyDescent="0.2">
      <c r="H32869" s="101"/>
      <c r="I32869" s="101"/>
    </row>
    <row r="32870" spans="8:9" x14ac:dyDescent="0.2">
      <c r="H32870" s="101"/>
      <c r="I32870" s="101"/>
    </row>
    <row r="32871" spans="8:9" x14ac:dyDescent="0.2">
      <c r="H32871" s="101"/>
      <c r="I32871" s="101"/>
    </row>
    <row r="32872" spans="8:9" x14ac:dyDescent="0.2">
      <c r="H32872" s="101"/>
      <c r="I32872" s="101"/>
    </row>
    <row r="32873" spans="8:9" x14ac:dyDescent="0.2">
      <c r="H32873" s="101"/>
      <c r="I32873" s="101"/>
    </row>
    <row r="32874" spans="8:9" x14ac:dyDescent="0.2">
      <c r="H32874" s="101"/>
      <c r="I32874" s="101"/>
    </row>
    <row r="32875" spans="8:9" x14ac:dyDescent="0.2">
      <c r="H32875" s="101"/>
      <c r="I32875" s="101"/>
    </row>
    <row r="32876" spans="8:9" x14ac:dyDescent="0.2">
      <c r="H32876" s="101"/>
      <c r="I32876" s="101"/>
    </row>
    <row r="32877" spans="8:9" x14ac:dyDescent="0.2">
      <c r="H32877" s="101"/>
      <c r="I32877" s="101"/>
    </row>
    <row r="32878" spans="8:9" x14ac:dyDescent="0.2">
      <c r="H32878" s="101"/>
      <c r="I32878" s="101"/>
    </row>
    <row r="32879" spans="8:9" x14ac:dyDescent="0.2">
      <c r="H32879" s="101"/>
      <c r="I32879" s="101"/>
    </row>
    <row r="32880" spans="8:9" x14ac:dyDescent="0.2">
      <c r="H32880" s="101"/>
      <c r="I32880" s="101"/>
    </row>
    <row r="32881" spans="8:9" x14ac:dyDescent="0.2">
      <c r="H32881" s="101"/>
      <c r="I32881" s="101"/>
    </row>
    <row r="32882" spans="8:9" x14ac:dyDescent="0.2">
      <c r="H32882" s="101"/>
      <c r="I32882" s="101"/>
    </row>
    <row r="32883" spans="8:9" x14ac:dyDescent="0.2">
      <c r="H32883" s="101"/>
      <c r="I32883" s="101"/>
    </row>
    <row r="32884" spans="8:9" x14ac:dyDescent="0.2">
      <c r="H32884" s="101"/>
      <c r="I32884" s="101"/>
    </row>
    <row r="32885" spans="8:9" x14ac:dyDescent="0.2">
      <c r="H32885" s="101"/>
      <c r="I32885" s="101"/>
    </row>
    <row r="32886" spans="8:9" x14ac:dyDescent="0.2">
      <c r="H32886" s="101"/>
      <c r="I32886" s="101"/>
    </row>
    <row r="32887" spans="8:9" x14ac:dyDescent="0.2">
      <c r="H32887" s="101"/>
      <c r="I32887" s="101"/>
    </row>
    <row r="32888" spans="8:9" x14ac:dyDescent="0.2">
      <c r="H32888" s="101"/>
      <c r="I32888" s="101"/>
    </row>
    <row r="32889" spans="8:9" x14ac:dyDescent="0.2">
      <c r="H32889" s="101"/>
      <c r="I32889" s="101"/>
    </row>
    <row r="32890" spans="8:9" x14ac:dyDescent="0.2">
      <c r="H32890" s="101"/>
      <c r="I32890" s="101"/>
    </row>
    <row r="32891" spans="8:9" x14ac:dyDescent="0.2">
      <c r="H32891" s="101"/>
      <c r="I32891" s="101"/>
    </row>
    <row r="32892" spans="8:9" x14ac:dyDescent="0.2">
      <c r="H32892" s="101"/>
      <c r="I32892" s="101"/>
    </row>
    <row r="32893" spans="8:9" x14ac:dyDescent="0.2">
      <c r="H32893" s="101"/>
      <c r="I32893" s="101"/>
    </row>
    <row r="32894" spans="8:9" x14ac:dyDescent="0.2">
      <c r="H32894" s="101"/>
      <c r="I32894" s="101"/>
    </row>
    <row r="32895" spans="8:9" x14ac:dyDescent="0.2">
      <c r="H32895" s="101"/>
      <c r="I32895" s="101"/>
    </row>
    <row r="32896" spans="8:9" x14ac:dyDescent="0.2">
      <c r="H32896" s="101"/>
      <c r="I32896" s="101"/>
    </row>
    <row r="32897" spans="8:9" x14ac:dyDescent="0.2">
      <c r="H32897" s="101"/>
      <c r="I32897" s="101"/>
    </row>
    <row r="32898" spans="8:9" x14ac:dyDescent="0.2">
      <c r="H32898" s="101"/>
      <c r="I32898" s="101"/>
    </row>
    <row r="32899" spans="8:9" x14ac:dyDescent="0.2">
      <c r="H32899" s="101"/>
      <c r="I32899" s="101"/>
    </row>
    <row r="32900" spans="8:9" x14ac:dyDescent="0.2">
      <c r="H32900" s="101"/>
      <c r="I32900" s="101"/>
    </row>
    <row r="32901" spans="8:9" x14ac:dyDescent="0.2">
      <c r="H32901" s="101"/>
      <c r="I32901" s="101"/>
    </row>
    <row r="32902" spans="8:9" x14ac:dyDescent="0.2">
      <c r="H32902" s="101"/>
      <c r="I32902" s="101"/>
    </row>
    <row r="32903" spans="8:9" x14ac:dyDescent="0.2">
      <c r="H32903" s="101"/>
      <c r="I32903" s="101"/>
    </row>
    <row r="32904" spans="8:9" x14ac:dyDescent="0.2">
      <c r="H32904" s="101"/>
      <c r="I32904" s="101"/>
    </row>
    <row r="32905" spans="8:9" x14ac:dyDescent="0.2">
      <c r="H32905" s="101"/>
      <c r="I32905" s="101"/>
    </row>
    <row r="32906" spans="8:9" x14ac:dyDescent="0.2">
      <c r="H32906" s="101"/>
      <c r="I32906" s="101"/>
    </row>
    <row r="32907" spans="8:9" x14ac:dyDescent="0.2">
      <c r="H32907" s="101"/>
      <c r="I32907" s="101"/>
    </row>
    <row r="32908" spans="8:9" x14ac:dyDescent="0.2">
      <c r="H32908" s="101"/>
      <c r="I32908" s="101"/>
    </row>
    <row r="32909" spans="8:9" x14ac:dyDescent="0.2">
      <c r="H32909" s="101"/>
      <c r="I32909" s="101"/>
    </row>
    <row r="32910" spans="8:9" x14ac:dyDescent="0.2">
      <c r="H32910" s="101"/>
      <c r="I32910" s="101"/>
    </row>
    <row r="32911" spans="8:9" x14ac:dyDescent="0.2">
      <c r="H32911" s="101"/>
      <c r="I32911" s="101"/>
    </row>
    <row r="32912" spans="8:9" x14ac:dyDescent="0.2">
      <c r="H32912" s="101"/>
      <c r="I32912" s="101"/>
    </row>
    <row r="32913" spans="8:9" x14ac:dyDescent="0.2">
      <c r="H32913" s="101"/>
      <c r="I32913" s="101"/>
    </row>
    <row r="32914" spans="8:9" x14ac:dyDescent="0.2">
      <c r="H32914" s="101"/>
      <c r="I32914" s="101"/>
    </row>
    <row r="32915" spans="8:9" x14ac:dyDescent="0.2">
      <c r="H32915" s="101"/>
      <c r="I32915" s="101"/>
    </row>
    <row r="32916" spans="8:9" x14ac:dyDescent="0.2">
      <c r="H32916" s="101"/>
      <c r="I32916" s="101"/>
    </row>
    <row r="32917" spans="8:9" x14ac:dyDescent="0.2">
      <c r="H32917" s="101"/>
      <c r="I32917" s="101"/>
    </row>
    <row r="32918" spans="8:9" x14ac:dyDescent="0.2">
      <c r="H32918" s="101"/>
      <c r="I32918" s="101"/>
    </row>
    <row r="32919" spans="8:9" x14ac:dyDescent="0.2">
      <c r="H32919" s="101"/>
      <c r="I32919" s="101"/>
    </row>
    <row r="32920" spans="8:9" x14ac:dyDescent="0.2">
      <c r="H32920" s="101"/>
      <c r="I32920" s="101"/>
    </row>
    <row r="32921" spans="8:9" x14ac:dyDescent="0.2">
      <c r="H32921" s="101"/>
      <c r="I32921" s="101"/>
    </row>
    <row r="32922" spans="8:9" x14ac:dyDescent="0.2">
      <c r="H32922" s="101"/>
      <c r="I32922" s="101"/>
    </row>
    <row r="32923" spans="8:9" x14ac:dyDescent="0.2">
      <c r="H32923" s="101"/>
      <c r="I32923" s="101"/>
    </row>
    <row r="32924" spans="8:9" x14ac:dyDescent="0.2">
      <c r="H32924" s="101"/>
      <c r="I32924" s="101"/>
    </row>
    <row r="32925" spans="8:9" x14ac:dyDescent="0.2">
      <c r="H32925" s="101"/>
      <c r="I32925" s="101"/>
    </row>
    <row r="32926" spans="8:9" x14ac:dyDescent="0.2">
      <c r="H32926" s="101"/>
      <c r="I32926" s="101"/>
    </row>
    <row r="32927" spans="8:9" x14ac:dyDescent="0.2">
      <c r="H32927" s="101"/>
      <c r="I32927" s="101"/>
    </row>
    <row r="32928" spans="8:9" x14ac:dyDescent="0.2">
      <c r="H32928" s="101"/>
      <c r="I32928" s="101"/>
    </row>
    <row r="32929" spans="8:9" x14ac:dyDescent="0.2">
      <c r="H32929" s="101"/>
      <c r="I32929" s="101"/>
    </row>
    <row r="32930" spans="8:9" x14ac:dyDescent="0.2">
      <c r="H32930" s="101"/>
      <c r="I32930" s="101"/>
    </row>
    <row r="32931" spans="8:9" x14ac:dyDescent="0.2">
      <c r="H32931" s="101"/>
      <c r="I32931" s="101"/>
    </row>
    <row r="32932" spans="8:9" x14ac:dyDescent="0.2">
      <c r="H32932" s="101"/>
      <c r="I32932" s="101"/>
    </row>
    <row r="32933" spans="8:9" x14ac:dyDescent="0.2">
      <c r="H32933" s="101"/>
      <c r="I32933" s="101"/>
    </row>
    <row r="32934" spans="8:9" x14ac:dyDescent="0.2">
      <c r="H32934" s="101"/>
      <c r="I32934" s="101"/>
    </row>
    <row r="32935" spans="8:9" x14ac:dyDescent="0.2">
      <c r="H32935" s="101"/>
      <c r="I32935" s="101"/>
    </row>
    <row r="32936" spans="8:9" x14ac:dyDescent="0.2">
      <c r="H32936" s="101"/>
      <c r="I32936" s="101"/>
    </row>
    <row r="32937" spans="8:9" x14ac:dyDescent="0.2">
      <c r="H32937" s="101"/>
      <c r="I32937" s="101"/>
    </row>
    <row r="32938" spans="8:9" x14ac:dyDescent="0.2">
      <c r="H32938" s="101"/>
      <c r="I32938" s="101"/>
    </row>
    <row r="32939" spans="8:9" x14ac:dyDescent="0.2">
      <c r="H32939" s="101"/>
      <c r="I32939" s="101"/>
    </row>
    <row r="32940" spans="8:9" x14ac:dyDescent="0.2">
      <c r="H32940" s="101"/>
      <c r="I32940" s="101"/>
    </row>
    <row r="32941" spans="8:9" x14ac:dyDescent="0.2">
      <c r="H32941" s="101"/>
      <c r="I32941" s="101"/>
    </row>
    <row r="32942" spans="8:9" x14ac:dyDescent="0.2">
      <c r="H32942" s="101"/>
      <c r="I32942" s="101"/>
    </row>
    <row r="32943" spans="8:9" x14ac:dyDescent="0.2">
      <c r="H32943" s="101"/>
      <c r="I32943" s="101"/>
    </row>
    <row r="32944" spans="8:9" x14ac:dyDescent="0.2">
      <c r="H32944" s="101"/>
      <c r="I32944" s="101"/>
    </row>
    <row r="32945" spans="8:9" x14ac:dyDescent="0.2">
      <c r="H32945" s="101"/>
      <c r="I32945" s="101"/>
    </row>
    <row r="32946" spans="8:9" x14ac:dyDescent="0.2">
      <c r="H32946" s="101"/>
      <c r="I32946" s="101"/>
    </row>
    <row r="32947" spans="8:9" x14ac:dyDescent="0.2">
      <c r="H32947" s="101"/>
      <c r="I32947" s="101"/>
    </row>
    <row r="32948" spans="8:9" x14ac:dyDescent="0.2">
      <c r="H32948" s="101"/>
      <c r="I32948" s="101"/>
    </row>
    <row r="32949" spans="8:9" x14ac:dyDescent="0.2">
      <c r="H32949" s="101"/>
      <c r="I32949" s="101"/>
    </row>
    <row r="32950" spans="8:9" x14ac:dyDescent="0.2">
      <c r="H32950" s="101"/>
      <c r="I32950" s="101"/>
    </row>
    <row r="32951" spans="8:9" x14ac:dyDescent="0.2">
      <c r="H32951" s="101"/>
      <c r="I32951" s="101"/>
    </row>
    <row r="32952" spans="8:9" x14ac:dyDescent="0.2">
      <c r="H32952" s="101"/>
      <c r="I32952" s="101"/>
    </row>
    <row r="32953" spans="8:9" x14ac:dyDescent="0.2">
      <c r="H32953" s="101"/>
      <c r="I32953" s="101"/>
    </row>
    <row r="32954" spans="8:9" x14ac:dyDescent="0.2">
      <c r="H32954" s="101"/>
      <c r="I32954" s="101"/>
    </row>
    <row r="32955" spans="8:9" x14ac:dyDescent="0.2">
      <c r="H32955" s="101"/>
      <c r="I32955" s="101"/>
    </row>
    <row r="32956" spans="8:9" x14ac:dyDescent="0.2">
      <c r="H32956" s="101"/>
      <c r="I32956" s="101"/>
    </row>
    <row r="32957" spans="8:9" x14ac:dyDescent="0.2">
      <c r="H32957" s="101"/>
      <c r="I32957" s="101"/>
    </row>
    <row r="32958" spans="8:9" x14ac:dyDescent="0.2">
      <c r="H32958" s="101"/>
      <c r="I32958" s="101"/>
    </row>
    <row r="32959" spans="8:9" x14ac:dyDescent="0.2">
      <c r="H32959" s="101"/>
      <c r="I32959" s="101"/>
    </row>
    <row r="32960" spans="8:9" x14ac:dyDescent="0.2">
      <c r="H32960" s="101"/>
      <c r="I32960" s="101"/>
    </row>
    <row r="32961" spans="8:9" x14ac:dyDescent="0.2">
      <c r="H32961" s="101"/>
      <c r="I32961" s="101"/>
    </row>
    <row r="32962" spans="8:9" x14ac:dyDescent="0.2">
      <c r="H32962" s="101"/>
      <c r="I32962" s="101"/>
    </row>
    <row r="32963" spans="8:9" x14ac:dyDescent="0.2">
      <c r="H32963" s="101"/>
      <c r="I32963" s="101"/>
    </row>
    <row r="32964" spans="8:9" x14ac:dyDescent="0.2">
      <c r="H32964" s="101"/>
      <c r="I32964" s="101"/>
    </row>
    <row r="32965" spans="8:9" x14ac:dyDescent="0.2">
      <c r="H32965" s="101"/>
      <c r="I32965" s="101"/>
    </row>
    <row r="32966" spans="8:9" x14ac:dyDescent="0.2">
      <c r="H32966" s="101"/>
      <c r="I32966" s="101"/>
    </row>
    <row r="32967" spans="8:9" x14ac:dyDescent="0.2">
      <c r="H32967" s="101"/>
      <c r="I32967" s="101"/>
    </row>
    <row r="32968" spans="8:9" x14ac:dyDescent="0.2">
      <c r="H32968" s="101"/>
      <c r="I32968" s="101"/>
    </row>
    <row r="32969" spans="8:9" x14ac:dyDescent="0.2">
      <c r="H32969" s="101"/>
      <c r="I32969" s="101"/>
    </row>
    <row r="32970" spans="8:9" x14ac:dyDescent="0.2">
      <c r="H32970" s="101"/>
      <c r="I32970" s="101"/>
    </row>
    <row r="32971" spans="8:9" x14ac:dyDescent="0.2">
      <c r="H32971" s="101"/>
      <c r="I32971" s="101"/>
    </row>
    <row r="32972" spans="8:9" x14ac:dyDescent="0.2">
      <c r="H32972" s="101"/>
      <c r="I32972" s="101"/>
    </row>
    <row r="32973" spans="8:9" x14ac:dyDescent="0.2">
      <c r="H32973" s="101"/>
      <c r="I32973" s="101"/>
    </row>
    <row r="32974" spans="8:9" x14ac:dyDescent="0.2">
      <c r="H32974" s="101"/>
      <c r="I32974" s="101"/>
    </row>
    <row r="32975" spans="8:9" x14ac:dyDescent="0.2">
      <c r="H32975" s="101"/>
      <c r="I32975" s="101"/>
    </row>
    <row r="32976" spans="8:9" x14ac:dyDescent="0.2">
      <c r="H32976" s="101"/>
      <c r="I32976" s="101"/>
    </row>
    <row r="32977" spans="8:9" x14ac:dyDescent="0.2">
      <c r="H32977" s="101"/>
      <c r="I32977" s="101"/>
    </row>
    <row r="32978" spans="8:9" x14ac:dyDescent="0.2">
      <c r="H32978" s="101"/>
      <c r="I32978" s="101"/>
    </row>
    <row r="32979" spans="8:9" x14ac:dyDescent="0.2">
      <c r="H32979" s="101"/>
      <c r="I32979" s="101"/>
    </row>
    <row r="32980" spans="8:9" x14ac:dyDescent="0.2">
      <c r="H32980" s="101"/>
      <c r="I32980" s="101"/>
    </row>
    <row r="32981" spans="8:9" x14ac:dyDescent="0.2">
      <c r="H32981" s="101"/>
      <c r="I32981" s="101"/>
    </row>
    <row r="32982" spans="8:9" x14ac:dyDescent="0.2">
      <c r="H32982" s="101"/>
      <c r="I32982" s="101"/>
    </row>
    <row r="32983" spans="8:9" x14ac:dyDescent="0.2">
      <c r="H32983" s="101"/>
      <c r="I32983" s="101"/>
    </row>
    <row r="32984" spans="8:9" x14ac:dyDescent="0.2">
      <c r="H32984" s="101"/>
      <c r="I32984" s="101"/>
    </row>
    <row r="32985" spans="8:9" x14ac:dyDescent="0.2">
      <c r="H32985" s="101"/>
      <c r="I32985" s="101"/>
    </row>
    <row r="32986" spans="8:9" x14ac:dyDescent="0.2">
      <c r="H32986" s="101"/>
      <c r="I32986" s="101"/>
    </row>
    <row r="32987" spans="8:9" x14ac:dyDescent="0.2">
      <c r="H32987" s="101"/>
      <c r="I32987" s="101"/>
    </row>
    <row r="32988" spans="8:9" x14ac:dyDescent="0.2">
      <c r="H32988" s="101"/>
      <c r="I32988" s="101"/>
    </row>
    <row r="32989" spans="8:9" x14ac:dyDescent="0.2">
      <c r="H32989" s="101"/>
      <c r="I32989" s="101"/>
    </row>
    <row r="32990" spans="8:9" x14ac:dyDescent="0.2">
      <c r="H32990" s="101"/>
      <c r="I32990" s="101"/>
    </row>
    <row r="32991" spans="8:9" x14ac:dyDescent="0.2">
      <c r="H32991" s="101"/>
      <c r="I32991" s="101"/>
    </row>
    <row r="32992" spans="8:9" x14ac:dyDescent="0.2">
      <c r="H32992" s="101"/>
      <c r="I32992" s="101"/>
    </row>
    <row r="32993" spans="8:9" x14ac:dyDescent="0.2">
      <c r="H32993" s="101"/>
      <c r="I32993" s="101"/>
    </row>
    <row r="32994" spans="8:9" x14ac:dyDescent="0.2">
      <c r="H32994" s="101"/>
      <c r="I32994" s="101"/>
    </row>
    <row r="32995" spans="8:9" x14ac:dyDescent="0.2">
      <c r="H32995" s="101"/>
      <c r="I32995" s="101"/>
    </row>
    <row r="32996" spans="8:9" x14ac:dyDescent="0.2">
      <c r="H32996" s="101"/>
      <c r="I32996" s="101"/>
    </row>
    <row r="32997" spans="8:9" x14ac:dyDescent="0.2">
      <c r="H32997" s="101"/>
      <c r="I32997" s="101"/>
    </row>
    <row r="32998" spans="8:9" x14ac:dyDescent="0.2">
      <c r="H32998" s="101"/>
      <c r="I32998" s="101"/>
    </row>
    <row r="32999" spans="8:9" x14ac:dyDescent="0.2">
      <c r="H32999" s="101"/>
      <c r="I32999" s="101"/>
    </row>
    <row r="33000" spans="8:9" x14ac:dyDescent="0.2">
      <c r="H33000" s="101"/>
      <c r="I33000" s="101"/>
    </row>
    <row r="33001" spans="8:9" x14ac:dyDescent="0.2">
      <c r="H33001" s="101"/>
      <c r="I33001" s="101"/>
    </row>
    <row r="33002" spans="8:9" x14ac:dyDescent="0.2">
      <c r="H33002" s="101"/>
      <c r="I33002" s="101"/>
    </row>
    <row r="33003" spans="8:9" x14ac:dyDescent="0.2">
      <c r="H33003" s="101"/>
      <c r="I33003" s="101"/>
    </row>
    <row r="33004" spans="8:9" x14ac:dyDescent="0.2">
      <c r="H33004" s="101"/>
      <c r="I33004" s="101"/>
    </row>
    <row r="33005" spans="8:9" x14ac:dyDescent="0.2">
      <c r="H33005" s="101"/>
      <c r="I33005" s="101"/>
    </row>
    <row r="33006" spans="8:9" x14ac:dyDescent="0.2">
      <c r="H33006" s="101"/>
      <c r="I33006" s="101"/>
    </row>
    <row r="33007" spans="8:9" x14ac:dyDescent="0.2">
      <c r="H33007" s="101"/>
      <c r="I33007" s="101"/>
    </row>
    <row r="33008" spans="8:9" x14ac:dyDescent="0.2">
      <c r="H33008" s="101"/>
      <c r="I33008" s="101"/>
    </row>
    <row r="33009" spans="8:9" x14ac:dyDescent="0.2">
      <c r="H33009" s="101"/>
      <c r="I33009" s="101"/>
    </row>
    <row r="33010" spans="8:9" x14ac:dyDescent="0.2">
      <c r="H33010" s="101"/>
      <c r="I33010" s="101"/>
    </row>
    <row r="33011" spans="8:9" x14ac:dyDescent="0.2">
      <c r="H33011" s="101"/>
      <c r="I33011" s="101"/>
    </row>
    <row r="33012" spans="8:9" x14ac:dyDescent="0.2">
      <c r="H33012" s="101"/>
      <c r="I33012" s="101"/>
    </row>
    <row r="33013" spans="8:9" x14ac:dyDescent="0.2">
      <c r="H33013" s="101"/>
      <c r="I33013" s="101"/>
    </row>
    <row r="33014" spans="8:9" x14ac:dyDescent="0.2">
      <c r="H33014" s="101"/>
      <c r="I33014" s="101"/>
    </row>
    <row r="33015" spans="8:9" x14ac:dyDescent="0.2">
      <c r="H33015" s="101"/>
      <c r="I33015" s="101"/>
    </row>
    <row r="33016" spans="8:9" x14ac:dyDescent="0.2">
      <c r="H33016" s="101"/>
      <c r="I33016" s="101"/>
    </row>
    <row r="33017" spans="8:9" x14ac:dyDescent="0.2">
      <c r="H33017" s="101"/>
      <c r="I33017" s="101"/>
    </row>
    <row r="33018" spans="8:9" x14ac:dyDescent="0.2">
      <c r="H33018" s="101"/>
      <c r="I33018" s="101"/>
    </row>
    <row r="33019" spans="8:9" x14ac:dyDescent="0.2">
      <c r="H33019" s="101"/>
      <c r="I33019" s="101"/>
    </row>
    <row r="33020" spans="8:9" x14ac:dyDescent="0.2">
      <c r="H33020" s="101"/>
      <c r="I33020" s="101"/>
    </row>
    <row r="33021" spans="8:9" x14ac:dyDescent="0.2">
      <c r="H33021" s="101"/>
      <c r="I33021" s="101"/>
    </row>
    <row r="33022" spans="8:9" x14ac:dyDescent="0.2">
      <c r="H33022" s="101"/>
      <c r="I33022" s="101"/>
    </row>
    <row r="33023" spans="8:9" x14ac:dyDescent="0.2">
      <c r="H33023" s="101"/>
      <c r="I33023" s="101"/>
    </row>
    <row r="33024" spans="8:9" x14ac:dyDescent="0.2">
      <c r="H33024" s="101"/>
      <c r="I33024" s="101"/>
    </row>
    <row r="33025" spans="8:9" x14ac:dyDescent="0.2">
      <c r="H33025" s="101"/>
      <c r="I33025" s="101"/>
    </row>
    <row r="33026" spans="8:9" x14ac:dyDescent="0.2">
      <c r="H33026" s="101"/>
      <c r="I33026" s="101"/>
    </row>
    <row r="33027" spans="8:9" x14ac:dyDescent="0.2">
      <c r="H33027" s="101"/>
      <c r="I33027" s="101"/>
    </row>
    <row r="33028" spans="8:9" x14ac:dyDescent="0.2">
      <c r="H33028" s="101"/>
      <c r="I33028" s="101"/>
    </row>
    <row r="33029" spans="8:9" x14ac:dyDescent="0.2">
      <c r="H33029" s="101"/>
      <c r="I33029" s="101"/>
    </row>
    <row r="33030" spans="8:9" x14ac:dyDescent="0.2">
      <c r="H33030" s="101"/>
      <c r="I33030" s="101"/>
    </row>
    <row r="33031" spans="8:9" x14ac:dyDescent="0.2">
      <c r="H33031" s="101"/>
      <c r="I33031" s="101"/>
    </row>
    <row r="33032" spans="8:9" x14ac:dyDescent="0.2">
      <c r="H33032" s="101"/>
      <c r="I33032" s="101"/>
    </row>
    <row r="33033" spans="8:9" x14ac:dyDescent="0.2">
      <c r="H33033" s="101"/>
      <c r="I33033" s="101"/>
    </row>
    <row r="33034" spans="8:9" x14ac:dyDescent="0.2">
      <c r="H33034" s="101"/>
      <c r="I33034" s="101"/>
    </row>
    <row r="33035" spans="8:9" x14ac:dyDescent="0.2">
      <c r="H33035" s="101"/>
      <c r="I33035" s="101"/>
    </row>
    <row r="33036" spans="8:9" x14ac:dyDescent="0.2">
      <c r="H33036" s="101"/>
      <c r="I33036" s="101"/>
    </row>
    <row r="33037" spans="8:9" x14ac:dyDescent="0.2">
      <c r="H33037" s="101"/>
      <c r="I33037" s="101"/>
    </row>
    <row r="33038" spans="8:9" x14ac:dyDescent="0.2">
      <c r="H33038" s="101"/>
      <c r="I33038" s="101"/>
    </row>
    <row r="33039" spans="8:9" x14ac:dyDescent="0.2">
      <c r="H33039" s="101"/>
      <c r="I33039" s="101"/>
    </row>
    <row r="33040" spans="8:9" x14ac:dyDescent="0.2">
      <c r="H33040" s="101"/>
      <c r="I33040" s="101"/>
    </row>
    <row r="33041" spans="8:9" x14ac:dyDescent="0.2">
      <c r="H33041" s="101"/>
      <c r="I33041" s="101"/>
    </row>
    <row r="33042" spans="8:9" x14ac:dyDescent="0.2">
      <c r="H33042" s="101"/>
      <c r="I33042" s="101"/>
    </row>
    <row r="33043" spans="8:9" x14ac:dyDescent="0.2">
      <c r="H33043" s="101"/>
      <c r="I33043" s="101"/>
    </row>
    <row r="33044" spans="8:9" x14ac:dyDescent="0.2">
      <c r="H33044" s="101"/>
      <c r="I33044" s="101"/>
    </row>
    <row r="33045" spans="8:9" x14ac:dyDescent="0.2">
      <c r="H33045" s="101"/>
      <c r="I33045" s="101"/>
    </row>
    <row r="33046" spans="8:9" x14ac:dyDescent="0.2">
      <c r="H33046" s="101"/>
      <c r="I33046" s="101"/>
    </row>
    <row r="33047" spans="8:9" x14ac:dyDescent="0.2">
      <c r="H33047" s="101"/>
      <c r="I33047" s="101"/>
    </row>
    <row r="33048" spans="8:9" x14ac:dyDescent="0.2">
      <c r="H33048" s="101"/>
      <c r="I33048" s="101"/>
    </row>
    <row r="33049" spans="8:9" x14ac:dyDescent="0.2">
      <c r="H33049" s="101"/>
      <c r="I33049" s="101"/>
    </row>
    <row r="33050" spans="8:9" x14ac:dyDescent="0.2">
      <c r="H33050" s="101"/>
      <c r="I33050" s="101"/>
    </row>
    <row r="33051" spans="8:9" x14ac:dyDescent="0.2">
      <c r="H33051" s="101"/>
      <c r="I33051" s="101"/>
    </row>
    <row r="33052" spans="8:9" x14ac:dyDescent="0.2">
      <c r="H33052" s="101"/>
      <c r="I33052" s="101"/>
    </row>
    <row r="33053" spans="8:9" x14ac:dyDescent="0.2">
      <c r="H33053" s="101"/>
      <c r="I33053" s="101"/>
    </row>
    <row r="33054" spans="8:9" x14ac:dyDescent="0.2">
      <c r="H33054" s="101"/>
      <c r="I33054" s="101"/>
    </row>
    <row r="33055" spans="8:9" x14ac:dyDescent="0.2">
      <c r="H33055" s="101"/>
      <c r="I33055" s="101"/>
    </row>
    <row r="33056" spans="8:9" x14ac:dyDescent="0.2">
      <c r="H33056" s="101"/>
      <c r="I33056" s="101"/>
    </row>
    <row r="33057" spans="8:9" x14ac:dyDescent="0.2">
      <c r="H33057" s="101"/>
      <c r="I33057" s="101"/>
    </row>
    <row r="33058" spans="8:9" x14ac:dyDescent="0.2">
      <c r="H33058" s="101"/>
      <c r="I33058" s="101"/>
    </row>
    <row r="33059" spans="8:9" x14ac:dyDescent="0.2">
      <c r="H33059" s="101"/>
      <c r="I33059" s="101"/>
    </row>
    <row r="33060" spans="8:9" x14ac:dyDescent="0.2">
      <c r="H33060" s="101"/>
      <c r="I33060" s="101"/>
    </row>
    <row r="33061" spans="8:9" x14ac:dyDescent="0.2">
      <c r="H33061" s="101"/>
      <c r="I33061" s="101"/>
    </row>
    <row r="33062" spans="8:9" x14ac:dyDescent="0.2">
      <c r="H33062" s="101"/>
      <c r="I33062" s="101"/>
    </row>
    <row r="33063" spans="8:9" x14ac:dyDescent="0.2">
      <c r="H33063" s="101"/>
      <c r="I33063" s="101"/>
    </row>
    <row r="33064" spans="8:9" x14ac:dyDescent="0.2">
      <c r="H33064" s="101"/>
      <c r="I33064" s="101"/>
    </row>
    <row r="33065" spans="8:9" x14ac:dyDescent="0.2">
      <c r="H33065" s="101"/>
      <c r="I33065" s="101"/>
    </row>
    <row r="33066" spans="8:9" x14ac:dyDescent="0.2">
      <c r="H33066" s="101"/>
      <c r="I33066" s="101"/>
    </row>
    <row r="33067" spans="8:9" x14ac:dyDescent="0.2">
      <c r="H33067" s="101"/>
      <c r="I33067" s="101"/>
    </row>
    <row r="33068" spans="8:9" x14ac:dyDescent="0.2">
      <c r="H33068" s="101"/>
      <c r="I33068" s="101"/>
    </row>
    <row r="33069" spans="8:9" x14ac:dyDescent="0.2">
      <c r="H33069" s="101"/>
      <c r="I33069" s="101"/>
    </row>
    <row r="33070" spans="8:9" x14ac:dyDescent="0.2">
      <c r="H33070" s="101"/>
      <c r="I33070" s="101"/>
    </row>
    <row r="33071" spans="8:9" x14ac:dyDescent="0.2">
      <c r="H33071" s="101"/>
      <c r="I33071" s="101"/>
    </row>
    <row r="33072" spans="8:9" x14ac:dyDescent="0.2">
      <c r="H33072" s="101"/>
      <c r="I33072" s="101"/>
    </row>
    <row r="33073" spans="8:9" x14ac:dyDescent="0.2">
      <c r="H33073" s="101"/>
      <c r="I33073" s="101"/>
    </row>
    <row r="33074" spans="8:9" x14ac:dyDescent="0.2">
      <c r="H33074" s="101"/>
      <c r="I33074" s="101"/>
    </row>
    <row r="33075" spans="8:9" x14ac:dyDescent="0.2">
      <c r="H33075" s="101"/>
      <c r="I33075" s="101"/>
    </row>
    <row r="33076" spans="8:9" x14ac:dyDescent="0.2">
      <c r="H33076" s="101"/>
      <c r="I33076" s="101"/>
    </row>
    <row r="33077" spans="8:9" x14ac:dyDescent="0.2">
      <c r="H33077" s="101"/>
      <c r="I33077" s="101"/>
    </row>
    <row r="33078" spans="8:9" x14ac:dyDescent="0.2">
      <c r="H33078" s="101"/>
      <c r="I33078" s="101"/>
    </row>
    <row r="33079" spans="8:9" x14ac:dyDescent="0.2">
      <c r="H33079" s="101"/>
      <c r="I33079" s="101"/>
    </row>
    <row r="33080" spans="8:9" x14ac:dyDescent="0.2">
      <c r="H33080" s="101"/>
      <c r="I33080" s="101"/>
    </row>
    <row r="33081" spans="8:9" x14ac:dyDescent="0.2">
      <c r="H33081" s="101"/>
      <c r="I33081" s="101"/>
    </row>
    <row r="33082" spans="8:9" x14ac:dyDescent="0.2">
      <c r="H33082" s="101"/>
      <c r="I33082" s="101"/>
    </row>
    <row r="33083" spans="8:9" x14ac:dyDescent="0.2">
      <c r="H33083" s="101"/>
      <c r="I33083" s="101"/>
    </row>
    <row r="33084" spans="8:9" x14ac:dyDescent="0.2">
      <c r="H33084" s="101"/>
      <c r="I33084" s="101"/>
    </row>
    <row r="33085" spans="8:9" x14ac:dyDescent="0.2">
      <c r="H33085" s="101"/>
      <c r="I33085" s="101"/>
    </row>
    <row r="33086" spans="8:9" x14ac:dyDescent="0.2">
      <c r="H33086" s="101"/>
      <c r="I33086" s="101"/>
    </row>
    <row r="33087" spans="8:9" x14ac:dyDescent="0.2">
      <c r="H33087" s="101"/>
      <c r="I33087" s="101"/>
    </row>
    <row r="33088" spans="8:9" x14ac:dyDescent="0.2">
      <c r="H33088" s="101"/>
      <c r="I33088" s="101"/>
    </row>
    <row r="33089" spans="8:9" x14ac:dyDescent="0.2">
      <c r="H33089" s="101"/>
      <c r="I33089" s="101"/>
    </row>
    <row r="33090" spans="8:9" x14ac:dyDescent="0.2">
      <c r="H33090" s="101"/>
      <c r="I33090" s="101"/>
    </row>
    <row r="33091" spans="8:9" x14ac:dyDescent="0.2">
      <c r="H33091" s="101"/>
      <c r="I33091" s="101"/>
    </row>
    <row r="33092" spans="8:9" x14ac:dyDescent="0.2">
      <c r="H33092" s="101"/>
      <c r="I33092" s="101"/>
    </row>
    <row r="33093" spans="8:9" x14ac:dyDescent="0.2">
      <c r="H33093" s="101"/>
      <c r="I33093" s="101"/>
    </row>
    <row r="33094" spans="8:9" x14ac:dyDescent="0.2">
      <c r="H33094" s="101"/>
      <c r="I33094" s="101"/>
    </row>
    <row r="33095" spans="8:9" x14ac:dyDescent="0.2">
      <c r="H33095" s="101"/>
      <c r="I33095" s="101"/>
    </row>
    <row r="33096" spans="8:9" x14ac:dyDescent="0.2">
      <c r="H33096" s="101"/>
      <c r="I33096" s="101"/>
    </row>
    <row r="33097" spans="8:9" x14ac:dyDescent="0.2">
      <c r="H33097" s="101"/>
      <c r="I33097" s="101"/>
    </row>
    <row r="33098" spans="8:9" x14ac:dyDescent="0.2">
      <c r="H33098" s="101"/>
      <c r="I33098" s="101"/>
    </row>
    <row r="33099" spans="8:9" x14ac:dyDescent="0.2">
      <c r="H33099" s="101"/>
      <c r="I33099" s="101"/>
    </row>
    <row r="33100" spans="8:9" x14ac:dyDescent="0.2">
      <c r="H33100" s="101"/>
      <c r="I33100" s="101"/>
    </row>
    <row r="33101" spans="8:9" x14ac:dyDescent="0.2">
      <c r="H33101" s="101"/>
      <c r="I33101" s="101"/>
    </row>
    <row r="33102" spans="8:9" x14ac:dyDescent="0.2">
      <c r="H33102" s="101"/>
      <c r="I33102" s="101"/>
    </row>
    <row r="33103" spans="8:9" x14ac:dyDescent="0.2">
      <c r="H33103" s="101"/>
      <c r="I33103" s="101"/>
    </row>
    <row r="33104" spans="8:9" x14ac:dyDescent="0.2">
      <c r="H33104" s="101"/>
      <c r="I33104" s="101"/>
    </row>
    <row r="33105" spans="8:9" x14ac:dyDescent="0.2">
      <c r="H33105" s="101"/>
      <c r="I33105" s="101"/>
    </row>
    <row r="33106" spans="8:9" x14ac:dyDescent="0.2">
      <c r="H33106" s="101"/>
      <c r="I33106" s="101"/>
    </row>
    <row r="33107" spans="8:9" x14ac:dyDescent="0.2">
      <c r="H33107" s="101"/>
      <c r="I33107" s="101"/>
    </row>
    <row r="33108" spans="8:9" x14ac:dyDescent="0.2">
      <c r="H33108" s="101"/>
      <c r="I33108" s="101"/>
    </row>
    <row r="33109" spans="8:9" x14ac:dyDescent="0.2">
      <c r="H33109" s="101"/>
      <c r="I33109" s="101"/>
    </row>
    <row r="33110" spans="8:9" x14ac:dyDescent="0.2">
      <c r="H33110" s="101"/>
      <c r="I33110" s="101"/>
    </row>
    <row r="33111" spans="8:9" x14ac:dyDescent="0.2">
      <c r="H33111" s="101"/>
      <c r="I33111" s="101"/>
    </row>
    <row r="33112" spans="8:9" x14ac:dyDescent="0.2">
      <c r="H33112" s="101"/>
      <c r="I33112" s="101"/>
    </row>
    <row r="33113" spans="8:9" x14ac:dyDescent="0.2">
      <c r="H33113" s="101"/>
      <c r="I33113" s="101"/>
    </row>
    <row r="33114" spans="8:9" x14ac:dyDescent="0.2">
      <c r="H33114" s="101"/>
      <c r="I33114" s="101"/>
    </row>
    <row r="33115" spans="8:9" x14ac:dyDescent="0.2">
      <c r="H33115" s="101"/>
      <c r="I33115" s="101"/>
    </row>
    <row r="33116" spans="8:9" x14ac:dyDescent="0.2">
      <c r="H33116" s="101"/>
      <c r="I33116" s="101"/>
    </row>
    <row r="33117" spans="8:9" x14ac:dyDescent="0.2">
      <c r="H33117" s="101"/>
      <c r="I33117" s="101"/>
    </row>
    <row r="33118" spans="8:9" x14ac:dyDescent="0.2">
      <c r="H33118" s="101"/>
      <c r="I33118" s="101"/>
    </row>
    <row r="33119" spans="8:9" x14ac:dyDescent="0.2">
      <c r="H33119" s="101"/>
      <c r="I33119" s="101"/>
    </row>
    <row r="33120" spans="8:9" x14ac:dyDescent="0.2">
      <c r="H33120" s="101"/>
      <c r="I33120" s="101"/>
    </row>
    <row r="33121" spans="8:9" x14ac:dyDescent="0.2">
      <c r="H33121" s="101"/>
      <c r="I33121" s="101"/>
    </row>
    <row r="33122" spans="8:9" x14ac:dyDescent="0.2">
      <c r="H33122" s="101"/>
      <c r="I33122" s="101"/>
    </row>
    <row r="33123" spans="8:9" x14ac:dyDescent="0.2">
      <c r="H33123" s="101"/>
      <c r="I33123" s="101"/>
    </row>
    <row r="33124" spans="8:9" x14ac:dyDescent="0.2">
      <c r="H33124" s="101"/>
      <c r="I33124" s="101"/>
    </row>
    <row r="33125" spans="8:9" x14ac:dyDescent="0.2">
      <c r="H33125" s="101"/>
      <c r="I33125" s="101"/>
    </row>
    <row r="33126" spans="8:9" x14ac:dyDescent="0.2">
      <c r="H33126" s="101"/>
      <c r="I33126" s="101"/>
    </row>
    <row r="33127" spans="8:9" x14ac:dyDescent="0.2">
      <c r="H33127" s="101"/>
      <c r="I33127" s="101"/>
    </row>
    <row r="33128" spans="8:9" x14ac:dyDescent="0.2">
      <c r="H33128" s="101"/>
      <c r="I33128" s="101"/>
    </row>
    <row r="33129" spans="8:9" x14ac:dyDescent="0.2">
      <c r="H33129" s="101"/>
      <c r="I33129" s="101"/>
    </row>
    <row r="33130" spans="8:9" x14ac:dyDescent="0.2">
      <c r="H33130" s="101"/>
      <c r="I33130" s="101"/>
    </row>
    <row r="33131" spans="8:9" x14ac:dyDescent="0.2">
      <c r="H33131" s="101"/>
      <c r="I33131" s="101"/>
    </row>
    <row r="33132" spans="8:9" x14ac:dyDescent="0.2">
      <c r="H33132" s="101"/>
      <c r="I33132" s="101"/>
    </row>
    <row r="33133" spans="8:9" x14ac:dyDescent="0.2">
      <c r="H33133" s="101"/>
      <c r="I33133" s="101"/>
    </row>
    <row r="33134" spans="8:9" x14ac:dyDescent="0.2">
      <c r="H33134" s="101"/>
      <c r="I33134" s="101"/>
    </row>
    <row r="33135" spans="8:9" x14ac:dyDescent="0.2">
      <c r="H33135" s="101"/>
      <c r="I33135" s="101"/>
    </row>
    <row r="33136" spans="8:9" x14ac:dyDescent="0.2">
      <c r="H33136" s="101"/>
      <c r="I33136" s="101"/>
    </row>
    <row r="33137" spans="8:9" x14ac:dyDescent="0.2">
      <c r="H33137" s="101"/>
      <c r="I33137" s="101"/>
    </row>
    <row r="33138" spans="8:9" x14ac:dyDescent="0.2">
      <c r="H33138" s="101"/>
      <c r="I33138" s="101"/>
    </row>
    <row r="33139" spans="8:9" x14ac:dyDescent="0.2">
      <c r="H33139" s="101"/>
      <c r="I33139" s="101"/>
    </row>
    <row r="33140" spans="8:9" x14ac:dyDescent="0.2">
      <c r="H33140" s="101"/>
      <c r="I33140" s="101"/>
    </row>
    <row r="33141" spans="8:9" x14ac:dyDescent="0.2">
      <c r="H33141" s="101"/>
      <c r="I33141" s="101"/>
    </row>
    <row r="33142" spans="8:9" x14ac:dyDescent="0.2">
      <c r="H33142" s="101"/>
      <c r="I33142" s="101"/>
    </row>
    <row r="33143" spans="8:9" x14ac:dyDescent="0.2">
      <c r="H33143" s="101"/>
      <c r="I33143" s="101"/>
    </row>
    <row r="33144" spans="8:9" x14ac:dyDescent="0.2">
      <c r="H33144" s="101"/>
      <c r="I33144" s="101"/>
    </row>
    <row r="33145" spans="8:9" x14ac:dyDescent="0.2">
      <c r="H33145" s="101"/>
      <c r="I33145" s="101"/>
    </row>
    <row r="33146" spans="8:9" x14ac:dyDescent="0.2">
      <c r="H33146" s="101"/>
      <c r="I33146" s="101"/>
    </row>
    <row r="33147" spans="8:9" x14ac:dyDescent="0.2">
      <c r="H33147" s="101"/>
      <c r="I33147" s="101"/>
    </row>
    <row r="33148" spans="8:9" x14ac:dyDescent="0.2">
      <c r="H33148" s="101"/>
      <c r="I33148" s="101"/>
    </row>
    <row r="33149" spans="8:9" x14ac:dyDescent="0.2">
      <c r="H33149" s="101"/>
      <c r="I33149" s="101"/>
    </row>
    <row r="33150" spans="8:9" x14ac:dyDescent="0.2">
      <c r="H33150" s="101"/>
      <c r="I33150" s="101"/>
    </row>
    <row r="33151" spans="8:9" x14ac:dyDescent="0.2">
      <c r="H33151" s="101"/>
      <c r="I33151" s="101"/>
    </row>
    <row r="33152" spans="8:9" x14ac:dyDescent="0.2">
      <c r="H33152" s="101"/>
      <c r="I33152" s="101"/>
    </row>
    <row r="33153" spans="8:9" x14ac:dyDescent="0.2">
      <c r="H33153" s="101"/>
      <c r="I33153" s="101"/>
    </row>
    <row r="33154" spans="8:9" x14ac:dyDescent="0.2">
      <c r="H33154" s="101"/>
      <c r="I33154" s="101"/>
    </row>
    <row r="33155" spans="8:9" x14ac:dyDescent="0.2">
      <c r="H33155" s="101"/>
      <c r="I33155" s="101"/>
    </row>
    <row r="33156" spans="8:9" x14ac:dyDescent="0.2">
      <c r="H33156" s="101"/>
      <c r="I33156" s="101"/>
    </row>
    <row r="33157" spans="8:9" x14ac:dyDescent="0.2">
      <c r="H33157" s="101"/>
      <c r="I33157" s="101"/>
    </row>
    <row r="33158" spans="8:9" x14ac:dyDescent="0.2">
      <c r="H33158" s="101"/>
      <c r="I33158" s="101"/>
    </row>
    <row r="33159" spans="8:9" x14ac:dyDescent="0.2">
      <c r="H33159" s="101"/>
      <c r="I33159" s="101"/>
    </row>
    <row r="33160" spans="8:9" x14ac:dyDescent="0.2">
      <c r="H33160" s="101"/>
      <c r="I33160" s="101"/>
    </row>
    <row r="33161" spans="8:9" x14ac:dyDescent="0.2">
      <c r="H33161" s="101"/>
      <c r="I33161" s="101"/>
    </row>
    <row r="33162" spans="8:9" x14ac:dyDescent="0.2">
      <c r="H33162" s="101"/>
      <c r="I33162" s="101"/>
    </row>
    <row r="33163" spans="8:9" x14ac:dyDescent="0.2">
      <c r="H33163" s="101"/>
      <c r="I33163" s="101"/>
    </row>
    <row r="33164" spans="8:9" x14ac:dyDescent="0.2">
      <c r="H33164" s="101"/>
      <c r="I33164" s="101"/>
    </row>
    <row r="33165" spans="8:9" x14ac:dyDescent="0.2">
      <c r="H33165" s="101"/>
      <c r="I33165" s="101"/>
    </row>
    <row r="33166" spans="8:9" x14ac:dyDescent="0.2">
      <c r="H33166" s="101"/>
      <c r="I33166" s="101"/>
    </row>
    <row r="33167" spans="8:9" x14ac:dyDescent="0.2">
      <c r="H33167" s="101"/>
      <c r="I33167" s="101"/>
    </row>
    <row r="33168" spans="8:9" x14ac:dyDescent="0.2">
      <c r="H33168" s="101"/>
      <c r="I33168" s="101"/>
    </row>
    <row r="33169" spans="8:9" x14ac:dyDescent="0.2">
      <c r="H33169" s="101"/>
      <c r="I33169" s="101"/>
    </row>
    <row r="33170" spans="8:9" x14ac:dyDescent="0.2">
      <c r="H33170" s="101"/>
      <c r="I33170" s="101"/>
    </row>
    <row r="33171" spans="8:9" x14ac:dyDescent="0.2">
      <c r="H33171" s="101"/>
      <c r="I33171" s="101"/>
    </row>
    <row r="33172" spans="8:9" x14ac:dyDescent="0.2">
      <c r="H33172" s="101"/>
      <c r="I33172" s="101"/>
    </row>
    <row r="33173" spans="8:9" x14ac:dyDescent="0.2">
      <c r="H33173" s="101"/>
      <c r="I33173" s="101"/>
    </row>
    <row r="33174" spans="8:9" x14ac:dyDescent="0.2">
      <c r="H33174" s="101"/>
      <c r="I33174" s="101"/>
    </row>
    <row r="33175" spans="8:9" x14ac:dyDescent="0.2">
      <c r="H33175" s="101"/>
      <c r="I33175" s="101"/>
    </row>
    <row r="33176" spans="8:9" x14ac:dyDescent="0.2">
      <c r="H33176" s="101"/>
      <c r="I33176" s="101"/>
    </row>
    <row r="33177" spans="8:9" x14ac:dyDescent="0.2">
      <c r="H33177" s="101"/>
      <c r="I33177" s="101"/>
    </row>
    <row r="33178" spans="8:9" x14ac:dyDescent="0.2">
      <c r="H33178" s="101"/>
      <c r="I33178" s="101"/>
    </row>
    <row r="33179" spans="8:9" x14ac:dyDescent="0.2">
      <c r="H33179" s="101"/>
      <c r="I33179" s="101"/>
    </row>
    <row r="33180" spans="8:9" x14ac:dyDescent="0.2">
      <c r="H33180" s="101"/>
      <c r="I33180" s="101"/>
    </row>
    <row r="33181" spans="8:9" x14ac:dyDescent="0.2">
      <c r="H33181" s="101"/>
      <c r="I33181" s="101"/>
    </row>
    <row r="33182" spans="8:9" x14ac:dyDescent="0.2">
      <c r="H33182" s="101"/>
      <c r="I33182" s="101"/>
    </row>
    <row r="33183" spans="8:9" x14ac:dyDescent="0.2">
      <c r="H33183" s="101"/>
      <c r="I33183" s="101"/>
    </row>
    <row r="33184" spans="8:9" x14ac:dyDescent="0.2">
      <c r="H33184" s="101"/>
      <c r="I33184" s="101"/>
    </row>
    <row r="33185" spans="8:9" x14ac:dyDescent="0.2">
      <c r="H33185" s="101"/>
      <c r="I33185" s="101"/>
    </row>
    <row r="33186" spans="8:9" x14ac:dyDescent="0.2">
      <c r="H33186" s="101"/>
      <c r="I33186" s="101"/>
    </row>
    <row r="33187" spans="8:9" x14ac:dyDescent="0.2">
      <c r="H33187" s="101"/>
      <c r="I33187" s="101"/>
    </row>
    <row r="33188" spans="8:9" x14ac:dyDescent="0.2">
      <c r="H33188" s="101"/>
      <c r="I33188" s="101"/>
    </row>
    <row r="33189" spans="8:9" x14ac:dyDescent="0.2">
      <c r="H33189" s="101"/>
      <c r="I33189" s="101"/>
    </row>
    <row r="33190" spans="8:9" x14ac:dyDescent="0.2">
      <c r="H33190" s="101"/>
      <c r="I33190" s="101"/>
    </row>
    <row r="33191" spans="8:9" x14ac:dyDescent="0.2">
      <c r="H33191" s="101"/>
      <c r="I33191" s="101"/>
    </row>
    <row r="33192" spans="8:9" x14ac:dyDescent="0.2">
      <c r="H33192" s="101"/>
      <c r="I33192" s="101"/>
    </row>
    <row r="33193" spans="8:9" x14ac:dyDescent="0.2">
      <c r="H33193" s="101"/>
      <c r="I33193" s="101"/>
    </row>
    <row r="33194" spans="8:9" x14ac:dyDescent="0.2">
      <c r="H33194" s="101"/>
      <c r="I33194" s="101"/>
    </row>
    <row r="33195" spans="8:9" x14ac:dyDescent="0.2">
      <c r="H33195" s="101"/>
      <c r="I33195" s="101"/>
    </row>
    <row r="33196" spans="8:9" x14ac:dyDescent="0.2">
      <c r="H33196" s="101"/>
      <c r="I33196" s="101"/>
    </row>
    <row r="33197" spans="8:9" x14ac:dyDescent="0.2">
      <c r="H33197" s="101"/>
      <c r="I33197" s="101"/>
    </row>
    <row r="33198" spans="8:9" x14ac:dyDescent="0.2">
      <c r="H33198" s="101"/>
      <c r="I33198" s="101"/>
    </row>
    <row r="33199" spans="8:9" x14ac:dyDescent="0.2">
      <c r="H33199" s="101"/>
      <c r="I33199" s="101"/>
    </row>
    <row r="33200" spans="8:9" x14ac:dyDescent="0.2">
      <c r="H33200" s="101"/>
      <c r="I33200" s="101"/>
    </row>
    <row r="33201" spans="8:9" x14ac:dyDescent="0.2">
      <c r="H33201" s="101"/>
      <c r="I33201" s="101"/>
    </row>
    <row r="33202" spans="8:9" x14ac:dyDescent="0.2">
      <c r="H33202" s="101"/>
      <c r="I33202" s="101"/>
    </row>
    <row r="33203" spans="8:9" x14ac:dyDescent="0.2">
      <c r="H33203" s="101"/>
      <c r="I33203" s="101"/>
    </row>
    <row r="33204" spans="8:9" x14ac:dyDescent="0.2">
      <c r="H33204" s="101"/>
      <c r="I33204" s="101"/>
    </row>
    <row r="33205" spans="8:9" x14ac:dyDescent="0.2">
      <c r="H33205" s="101"/>
      <c r="I33205" s="101"/>
    </row>
    <row r="33206" spans="8:9" x14ac:dyDescent="0.2">
      <c r="H33206" s="101"/>
      <c r="I33206" s="101"/>
    </row>
    <row r="33207" spans="8:9" x14ac:dyDescent="0.2">
      <c r="H33207" s="101"/>
      <c r="I33207" s="101"/>
    </row>
    <row r="33208" spans="8:9" x14ac:dyDescent="0.2">
      <c r="H33208" s="101"/>
      <c r="I33208" s="101"/>
    </row>
    <row r="33209" spans="8:9" x14ac:dyDescent="0.2">
      <c r="H33209" s="101"/>
      <c r="I33209" s="101"/>
    </row>
    <row r="33210" spans="8:9" x14ac:dyDescent="0.2">
      <c r="H33210" s="101"/>
      <c r="I33210" s="101"/>
    </row>
    <row r="33211" spans="8:9" x14ac:dyDescent="0.2">
      <c r="H33211" s="101"/>
      <c r="I33211" s="101"/>
    </row>
    <row r="33212" spans="8:9" x14ac:dyDescent="0.2">
      <c r="H33212" s="101"/>
      <c r="I33212" s="101"/>
    </row>
    <row r="33213" spans="8:9" x14ac:dyDescent="0.2">
      <c r="H33213" s="101"/>
      <c r="I33213" s="101"/>
    </row>
    <row r="33214" spans="8:9" x14ac:dyDescent="0.2">
      <c r="H33214" s="101"/>
      <c r="I33214" s="101"/>
    </row>
    <row r="33215" spans="8:9" x14ac:dyDescent="0.2">
      <c r="H33215" s="101"/>
      <c r="I33215" s="101"/>
    </row>
    <row r="33216" spans="8:9" x14ac:dyDescent="0.2">
      <c r="H33216" s="101"/>
      <c r="I33216" s="101"/>
    </row>
    <row r="33217" spans="8:9" x14ac:dyDescent="0.2">
      <c r="H33217" s="101"/>
      <c r="I33217" s="101"/>
    </row>
    <row r="33218" spans="8:9" x14ac:dyDescent="0.2">
      <c r="H33218" s="101"/>
      <c r="I33218" s="101"/>
    </row>
    <row r="33219" spans="8:9" x14ac:dyDescent="0.2">
      <c r="H33219" s="101"/>
      <c r="I33219" s="101"/>
    </row>
    <row r="33220" spans="8:9" x14ac:dyDescent="0.2">
      <c r="H33220" s="101"/>
      <c r="I33220" s="101"/>
    </row>
    <row r="33221" spans="8:9" x14ac:dyDescent="0.2">
      <c r="H33221" s="101"/>
      <c r="I33221" s="101"/>
    </row>
    <row r="33222" spans="8:9" x14ac:dyDescent="0.2">
      <c r="H33222" s="101"/>
      <c r="I33222" s="101"/>
    </row>
    <row r="33223" spans="8:9" x14ac:dyDescent="0.2">
      <c r="H33223" s="101"/>
      <c r="I33223" s="101"/>
    </row>
    <row r="33224" spans="8:9" x14ac:dyDescent="0.2">
      <c r="H33224" s="101"/>
      <c r="I33224" s="101"/>
    </row>
    <row r="33225" spans="8:9" x14ac:dyDescent="0.2">
      <c r="H33225" s="101"/>
      <c r="I33225" s="101"/>
    </row>
    <row r="33226" spans="8:9" x14ac:dyDescent="0.2">
      <c r="H33226" s="101"/>
      <c r="I33226" s="101"/>
    </row>
    <row r="33227" spans="8:9" x14ac:dyDescent="0.2">
      <c r="H33227" s="101"/>
      <c r="I33227" s="101"/>
    </row>
    <row r="33228" spans="8:9" x14ac:dyDescent="0.2">
      <c r="H33228" s="101"/>
      <c r="I33228" s="101"/>
    </row>
    <row r="33229" spans="8:9" x14ac:dyDescent="0.2">
      <c r="H33229" s="101"/>
      <c r="I33229" s="101"/>
    </row>
    <row r="33230" spans="8:9" x14ac:dyDescent="0.2">
      <c r="H33230" s="101"/>
      <c r="I33230" s="101"/>
    </row>
    <row r="33231" spans="8:9" x14ac:dyDescent="0.2">
      <c r="H33231" s="101"/>
      <c r="I33231" s="101"/>
    </row>
    <row r="33232" spans="8:9" x14ac:dyDescent="0.2">
      <c r="H33232" s="101"/>
      <c r="I33232" s="101"/>
    </row>
    <row r="33233" spans="8:9" x14ac:dyDescent="0.2">
      <c r="H33233" s="101"/>
      <c r="I33233" s="101"/>
    </row>
    <row r="33234" spans="8:9" x14ac:dyDescent="0.2">
      <c r="H33234" s="101"/>
      <c r="I33234" s="101"/>
    </row>
    <row r="33235" spans="8:9" x14ac:dyDescent="0.2">
      <c r="H33235" s="101"/>
      <c r="I33235" s="101"/>
    </row>
    <row r="33236" spans="8:9" x14ac:dyDescent="0.2">
      <c r="H33236" s="101"/>
      <c r="I33236" s="101"/>
    </row>
    <row r="33237" spans="8:9" x14ac:dyDescent="0.2">
      <c r="H33237" s="101"/>
      <c r="I33237" s="101"/>
    </row>
    <row r="33238" spans="8:9" x14ac:dyDescent="0.2">
      <c r="H33238" s="101"/>
      <c r="I33238" s="101"/>
    </row>
    <row r="33239" spans="8:9" x14ac:dyDescent="0.2">
      <c r="H33239" s="101"/>
      <c r="I33239" s="101"/>
    </row>
    <row r="33240" spans="8:9" x14ac:dyDescent="0.2">
      <c r="H33240" s="101"/>
      <c r="I33240" s="101"/>
    </row>
    <row r="33241" spans="8:9" x14ac:dyDescent="0.2">
      <c r="H33241" s="101"/>
      <c r="I33241" s="101"/>
    </row>
    <row r="33242" spans="8:9" x14ac:dyDescent="0.2">
      <c r="H33242" s="101"/>
      <c r="I33242" s="101"/>
    </row>
    <row r="33243" spans="8:9" x14ac:dyDescent="0.2">
      <c r="H33243" s="101"/>
      <c r="I33243" s="101"/>
    </row>
    <row r="33244" spans="8:9" x14ac:dyDescent="0.2">
      <c r="H33244" s="101"/>
      <c r="I33244" s="101"/>
    </row>
    <row r="33245" spans="8:9" x14ac:dyDescent="0.2">
      <c r="H33245" s="101"/>
      <c r="I33245" s="101"/>
    </row>
    <row r="33246" spans="8:9" x14ac:dyDescent="0.2">
      <c r="H33246" s="101"/>
      <c r="I33246" s="101"/>
    </row>
    <row r="33247" spans="8:9" x14ac:dyDescent="0.2">
      <c r="H33247" s="101"/>
      <c r="I33247" s="101"/>
    </row>
    <row r="33248" spans="8:9" x14ac:dyDescent="0.2">
      <c r="H33248" s="101"/>
      <c r="I33248" s="101"/>
    </row>
    <row r="33249" spans="8:9" x14ac:dyDescent="0.2">
      <c r="H33249" s="101"/>
      <c r="I33249" s="101"/>
    </row>
    <row r="33250" spans="8:9" x14ac:dyDescent="0.2">
      <c r="H33250" s="101"/>
      <c r="I33250" s="101"/>
    </row>
    <row r="33251" spans="8:9" x14ac:dyDescent="0.2">
      <c r="H33251" s="101"/>
      <c r="I33251" s="101"/>
    </row>
    <row r="33252" spans="8:9" x14ac:dyDescent="0.2">
      <c r="H33252" s="101"/>
      <c r="I33252" s="101"/>
    </row>
    <row r="33253" spans="8:9" x14ac:dyDescent="0.2">
      <c r="H33253" s="101"/>
      <c r="I33253" s="101"/>
    </row>
    <row r="33254" spans="8:9" x14ac:dyDescent="0.2">
      <c r="H33254" s="101"/>
      <c r="I33254" s="101"/>
    </row>
    <row r="33255" spans="8:9" x14ac:dyDescent="0.2">
      <c r="H33255" s="101"/>
      <c r="I33255" s="101"/>
    </row>
    <row r="33256" spans="8:9" x14ac:dyDescent="0.2">
      <c r="H33256" s="101"/>
      <c r="I33256" s="101"/>
    </row>
    <row r="33257" spans="8:9" x14ac:dyDescent="0.2">
      <c r="H33257" s="101"/>
      <c r="I33257" s="101"/>
    </row>
    <row r="33258" spans="8:9" x14ac:dyDescent="0.2">
      <c r="H33258" s="101"/>
      <c r="I33258" s="101"/>
    </row>
    <row r="33259" spans="8:9" x14ac:dyDescent="0.2">
      <c r="H33259" s="101"/>
      <c r="I33259" s="101"/>
    </row>
    <row r="33260" spans="8:9" x14ac:dyDescent="0.2">
      <c r="H33260" s="101"/>
      <c r="I33260" s="101"/>
    </row>
    <row r="33261" spans="8:9" x14ac:dyDescent="0.2">
      <c r="H33261" s="101"/>
      <c r="I33261" s="101"/>
    </row>
    <row r="33262" spans="8:9" x14ac:dyDescent="0.2">
      <c r="H33262" s="101"/>
      <c r="I33262" s="101"/>
    </row>
    <row r="33263" spans="8:9" x14ac:dyDescent="0.2">
      <c r="H33263" s="101"/>
      <c r="I33263" s="101"/>
    </row>
    <row r="33264" spans="8:9" x14ac:dyDescent="0.2">
      <c r="H33264" s="101"/>
      <c r="I33264" s="101"/>
    </row>
    <row r="33265" spans="8:9" x14ac:dyDescent="0.2">
      <c r="H33265" s="101"/>
      <c r="I33265" s="101"/>
    </row>
    <row r="33266" spans="8:9" x14ac:dyDescent="0.2">
      <c r="H33266" s="101"/>
      <c r="I33266" s="101"/>
    </row>
    <row r="33267" spans="8:9" x14ac:dyDescent="0.2">
      <c r="H33267" s="101"/>
      <c r="I33267" s="101"/>
    </row>
    <row r="33268" spans="8:9" x14ac:dyDescent="0.2">
      <c r="H33268" s="101"/>
      <c r="I33268" s="101"/>
    </row>
    <row r="33269" spans="8:9" x14ac:dyDescent="0.2">
      <c r="H33269" s="101"/>
      <c r="I33269" s="101"/>
    </row>
    <row r="33270" spans="8:9" x14ac:dyDescent="0.2">
      <c r="H33270" s="101"/>
      <c r="I33270" s="101"/>
    </row>
    <row r="33271" spans="8:9" x14ac:dyDescent="0.2">
      <c r="H33271" s="101"/>
      <c r="I33271" s="101"/>
    </row>
    <row r="33272" spans="8:9" x14ac:dyDescent="0.2">
      <c r="H33272" s="101"/>
      <c r="I33272" s="101"/>
    </row>
    <row r="33273" spans="8:9" x14ac:dyDescent="0.2">
      <c r="H33273" s="101"/>
      <c r="I33273" s="101"/>
    </row>
    <row r="33274" spans="8:9" x14ac:dyDescent="0.2">
      <c r="H33274" s="101"/>
      <c r="I33274" s="101"/>
    </row>
    <row r="33275" spans="8:9" x14ac:dyDescent="0.2">
      <c r="H33275" s="101"/>
      <c r="I33275" s="101"/>
    </row>
    <row r="33276" spans="8:9" x14ac:dyDescent="0.2">
      <c r="H33276" s="101"/>
      <c r="I33276" s="101"/>
    </row>
    <row r="33277" spans="8:9" x14ac:dyDescent="0.2">
      <c r="H33277" s="101"/>
      <c r="I33277" s="101"/>
    </row>
    <row r="33278" spans="8:9" x14ac:dyDescent="0.2">
      <c r="H33278" s="101"/>
      <c r="I33278" s="101"/>
    </row>
    <row r="33279" spans="8:9" x14ac:dyDescent="0.2">
      <c r="H33279" s="101"/>
      <c r="I33279" s="101"/>
    </row>
    <row r="33280" spans="8:9" x14ac:dyDescent="0.2">
      <c r="H33280" s="101"/>
      <c r="I33280" s="101"/>
    </row>
    <row r="33281" spans="8:9" x14ac:dyDescent="0.2">
      <c r="H33281" s="101"/>
      <c r="I33281" s="101"/>
    </row>
    <row r="33282" spans="8:9" x14ac:dyDescent="0.2">
      <c r="H33282" s="101"/>
      <c r="I33282" s="101"/>
    </row>
    <row r="33283" spans="8:9" x14ac:dyDescent="0.2">
      <c r="H33283" s="101"/>
      <c r="I33283" s="101"/>
    </row>
    <row r="33284" spans="8:9" x14ac:dyDescent="0.2">
      <c r="H33284" s="101"/>
      <c r="I33284" s="101"/>
    </row>
    <row r="33285" spans="8:9" x14ac:dyDescent="0.2">
      <c r="H33285" s="101"/>
      <c r="I33285" s="101"/>
    </row>
    <row r="33286" spans="8:9" x14ac:dyDescent="0.2">
      <c r="H33286" s="101"/>
      <c r="I33286" s="101"/>
    </row>
    <row r="33287" spans="8:9" x14ac:dyDescent="0.2">
      <c r="H33287" s="101"/>
      <c r="I33287" s="101"/>
    </row>
    <row r="33288" spans="8:9" x14ac:dyDescent="0.2">
      <c r="H33288" s="101"/>
      <c r="I33288" s="101"/>
    </row>
    <row r="33289" spans="8:9" x14ac:dyDescent="0.2">
      <c r="H33289" s="101"/>
      <c r="I33289" s="101"/>
    </row>
    <row r="33290" spans="8:9" x14ac:dyDescent="0.2">
      <c r="H33290" s="101"/>
      <c r="I33290" s="101"/>
    </row>
    <row r="33291" spans="8:9" x14ac:dyDescent="0.2">
      <c r="H33291" s="101"/>
      <c r="I33291" s="101"/>
    </row>
    <row r="33292" spans="8:9" x14ac:dyDescent="0.2">
      <c r="H33292" s="101"/>
      <c r="I33292" s="101"/>
    </row>
    <row r="33293" spans="8:9" x14ac:dyDescent="0.2">
      <c r="H33293" s="101"/>
      <c r="I33293" s="101"/>
    </row>
    <row r="33294" spans="8:9" x14ac:dyDescent="0.2">
      <c r="H33294" s="101"/>
      <c r="I33294" s="101"/>
    </row>
    <row r="33295" spans="8:9" x14ac:dyDescent="0.2">
      <c r="H33295" s="101"/>
      <c r="I33295" s="101"/>
    </row>
    <row r="33296" spans="8:9" x14ac:dyDescent="0.2">
      <c r="H33296" s="101"/>
      <c r="I33296" s="101"/>
    </row>
    <row r="33297" spans="8:9" x14ac:dyDescent="0.2">
      <c r="H33297" s="101"/>
      <c r="I33297" s="101"/>
    </row>
    <row r="33298" spans="8:9" x14ac:dyDescent="0.2">
      <c r="H33298" s="101"/>
      <c r="I33298" s="101"/>
    </row>
    <row r="33299" spans="8:9" x14ac:dyDescent="0.2">
      <c r="H33299" s="101"/>
      <c r="I33299" s="101"/>
    </row>
    <row r="33300" spans="8:9" x14ac:dyDescent="0.2">
      <c r="H33300" s="101"/>
      <c r="I33300" s="101"/>
    </row>
    <row r="33301" spans="8:9" x14ac:dyDescent="0.2">
      <c r="H33301" s="101"/>
      <c r="I33301" s="101"/>
    </row>
    <row r="33302" spans="8:9" x14ac:dyDescent="0.2">
      <c r="H33302" s="101"/>
      <c r="I33302" s="101"/>
    </row>
    <row r="33303" spans="8:9" x14ac:dyDescent="0.2">
      <c r="H33303" s="101"/>
      <c r="I33303" s="101"/>
    </row>
    <row r="33304" spans="8:9" x14ac:dyDescent="0.2">
      <c r="H33304" s="101"/>
      <c r="I33304" s="101"/>
    </row>
    <row r="33305" spans="8:9" x14ac:dyDescent="0.2">
      <c r="H33305" s="101"/>
      <c r="I33305" s="101"/>
    </row>
    <row r="33306" spans="8:9" x14ac:dyDescent="0.2">
      <c r="H33306" s="101"/>
      <c r="I33306" s="101"/>
    </row>
    <row r="33307" spans="8:9" x14ac:dyDescent="0.2">
      <c r="H33307" s="101"/>
      <c r="I33307" s="101"/>
    </row>
    <row r="33308" spans="8:9" x14ac:dyDescent="0.2">
      <c r="H33308" s="101"/>
      <c r="I33308" s="101"/>
    </row>
    <row r="33309" spans="8:9" x14ac:dyDescent="0.2">
      <c r="H33309" s="101"/>
      <c r="I33309" s="101"/>
    </row>
    <row r="33310" spans="8:9" x14ac:dyDescent="0.2">
      <c r="H33310" s="101"/>
      <c r="I33310" s="101"/>
    </row>
    <row r="33311" spans="8:9" x14ac:dyDescent="0.2">
      <c r="H33311" s="101"/>
      <c r="I33311" s="101"/>
    </row>
    <row r="33312" spans="8:9" x14ac:dyDescent="0.2">
      <c r="H33312" s="101"/>
      <c r="I33312" s="101"/>
    </row>
    <row r="33313" spans="8:9" x14ac:dyDescent="0.2">
      <c r="H33313" s="101"/>
      <c r="I33313" s="101"/>
    </row>
    <row r="33314" spans="8:9" x14ac:dyDescent="0.2">
      <c r="H33314" s="101"/>
      <c r="I33314" s="101"/>
    </row>
    <row r="33315" spans="8:9" x14ac:dyDescent="0.2">
      <c r="H33315" s="101"/>
      <c r="I33315" s="101"/>
    </row>
    <row r="33316" spans="8:9" x14ac:dyDescent="0.2">
      <c r="H33316" s="101"/>
      <c r="I33316" s="101"/>
    </row>
    <row r="33317" spans="8:9" x14ac:dyDescent="0.2">
      <c r="H33317" s="101"/>
      <c r="I33317" s="101"/>
    </row>
    <row r="33318" spans="8:9" x14ac:dyDescent="0.2">
      <c r="H33318" s="101"/>
      <c r="I33318" s="101"/>
    </row>
    <row r="33319" spans="8:9" x14ac:dyDescent="0.2">
      <c r="H33319" s="101"/>
      <c r="I33319" s="101"/>
    </row>
    <row r="33320" spans="8:9" x14ac:dyDescent="0.2">
      <c r="H33320" s="101"/>
      <c r="I33320" s="101"/>
    </row>
    <row r="33321" spans="8:9" x14ac:dyDescent="0.2">
      <c r="H33321" s="101"/>
      <c r="I33321" s="101"/>
    </row>
    <row r="33322" spans="8:9" x14ac:dyDescent="0.2">
      <c r="H33322" s="101"/>
      <c r="I33322" s="101"/>
    </row>
    <row r="33323" spans="8:9" x14ac:dyDescent="0.2">
      <c r="H33323" s="101"/>
      <c r="I33323" s="101"/>
    </row>
    <row r="33324" spans="8:9" x14ac:dyDescent="0.2">
      <c r="H33324" s="101"/>
      <c r="I33324" s="101"/>
    </row>
    <row r="33325" spans="8:9" x14ac:dyDescent="0.2">
      <c r="H33325" s="101"/>
      <c r="I33325" s="101"/>
    </row>
    <row r="33326" spans="8:9" x14ac:dyDescent="0.2">
      <c r="H33326" s="101"/>
      <c r="I33326" s="101"/>
    </row>
    <row r="33327" spans="8:9" x14ac:dyDescent="0.2">
      <c r="H33327" s="101"/>
      <c r="I33327" s="101"/>
    </row>
    <row r="33328" spans="8:9" x14ac:dyDescent="0.2">
      <c r="H33328" s="101"/>
      <c r="I33328" s="101"/>
    </row>
    <row r="33329" spans="8:9" x14ac:dyDescent="0.2">
      <c r="H33329" s="101"/>
      <c r="I33329" s="101"/>
    </row>
    <row r="33330" spans="8:9" x14ac:dyDescent="0.2">
      <c r="H33330" s="101"/>
      <c r="I33330" s="101"/>
    </row>
    <row r="33331" spans="8:9" x14ac:dyDescent="0.2">
      <c r="H33331" s="101"/>
      <c r="I33331" s="101"/>
    </row>
    <row r="33332" spans="8:9" x14ac:dyDescent="0.2">
      <c r="H33332" s="101"/>
      <c r="I33332" s="101"/>
    </row>
    <row r="33333" spans="8:9" x14ac:dyDescent="0.2">
      <c r="H33333" s="101"/>
      <c r="I33333" s="101"/>
    </row>
    <row r="33334" spans="8:9" x14ac:dyDescent="0.2">
      <c r="H33334" s="101"/>
      <c r="I33334" s="101"/>
    </row>
    <row r="33335" spans="8:9" x14ac:dyDescent="0.2">
      <c r="H33335" s="101"/>
      <c r="I33335" s="101"/>
    </row>
    <row r="33336" spans="8:9" x14ac:dyDescent="0.2">
      <c r="H33336" s="101"/>
      <c r="I33336" s="101"/>
    </row>
    <row r="33337" spans="8:9" x14ac:dyDescent="0.2">
      <c r="H33337" s="101"/>
      <c r="I33337" s="101"/>
    </row>
    <row r="33338" spans="8:9" x14ac:dyDescent="0.2">
      <c r="H33338" s="101"/>
      <c r="I33338" s="101"/>
    </row>
    <row r="33339" spans="8:9" x14ac:dyDescent="0.2">
      <c r="H33339" s="101"/>
      <c r="I33339" s="101"/>
    </row>
    <row r="33340" spans="8:9" x14ac:dyDescent="0.2">
      <c r="H33340" s="101"/>
      <c r="I33340" s="101"/>
    </row>
    <row r="33341" spans="8:9" x14ac:dyDescent="0.2">
      <c r="H33341" s="101"/>
      <c r="I33341" s="101"/>
    </row>
    <row r="33342" spans="8:9" x14ac:dyDescent="0.2">
      <c r="H33342" s="101"/>
      <c r="I33342" s="101"/>
    </row>
    <row r="33343" spans="8:9" x14ac:dyDescent="0.2">
      <c r="H33343" s="101"/>
      <c r="I33343" s="101"/>
    </row>
    <row r="33344" spans="8:9" x14ac:dyDescent="0.2">
      <c r="H33344" s="101"/>
      <c r="I33344" s="101"/>
    </row>
    <row r="33345" spans="8:9" x14ac:dyDescent="0.2">
      <c r="H33345" s="101"/>
      <c r="I33345" s="101"/>
    </row>
    <row r="33346" spans="8:9" x14ac:dyDescent="0.2">
      <c r="H33346" s="101"/>
      <c r="I33346" s="101"/>
    </row>
    <row r="33347" spans="8:9" x14ac:dyDescent="0.2">
      <c r="H33347" s="101"/>
      <c r="I33347" s="101"/>
    </row>
    <row r="33348" spans="8:9" x14ac:dyDescent="0.2">
      <c r="H33348" s="101"/>
      <c r="I33348" s="101"/>
    </row>
    <row r="33349" spans="8:9" x14ac:dyDescent="0.2">
      <c r="H33349" s="101"/>
      <c r="I33349" s="101"/>
    </row>
    <row r="33350" spans="8:9" x14ac:dyDescent="0.2">
      <c r="H33350" s="101"/>
      <c r="I33350" s="101"/>
    </row>
    <row r="33351" spans="8:9" x14ac:dyDescent="0.2">
      <c r="H33351" s="101"/>
      <c r="I33351" s="101"/>
    </row>
    <row r="33352" spans="8:9" x14ac:dyDescent="0.2">
      <c r="H33352" s="101"/>
      <c r="I33352" s="101"/>
    </row>
    <row r="33353" spans="8:9" x14ac:dyDescent="0.2">
      <c r="H33353" s="101"/>
      <c r="I33353" s="101"/>
    </row>
    <row r="33354" spans="8:9" x14ac:dyDescent="0.2">
      <c r="H33354" s="101"/>
      <c r="I33354" s="101"/>
    </row>
    <row r="33355" spans="8:9" x14ac:dyDescent="0.2">
      <c r="H33355" s="101"/>
      <c r="I33355" s="101"/>
    </row>
    <row r="33356" spans="8:9" x14ac:dyDescent="0.2">
      <c r="H33356" s="101"/>
      <c r="I33356" s="101"/>
    </row>
    <row r="33357" spans="8:9" x14ac:dyDescent="0.2">
      <c r="H33357" s="101"/>
      <c r="I33357" s="101"/>
    </row>
    <row r="33358" spans="8:9" x14ac:dyDescent="0.2">
      <c r="H33358" s="101"/>
      <c r="I33358" s="101"/>
    </row>
    <row r="33359" spans="8:9" x14ac:dyDescent="0.2">
      <c r="H33359" s="101"/>
      <c r="I33359" s="101"/>
    </row>
    <row r="33360" spans="8:9" x14ac:dyDescent="0.2">
      <c r="H33360" s="101"/>
      <c r="I33360" s="101"/>
    </row>
    <row r="33361" spans="8:9" x14ac:dyDescent="0.2">
      <c r="H33361" s="101"/>
      <c r="I33361" s="101"/>
    </row>
    <row r="33362" spans="8:9" x14ac:dyDescent="0.2">
      <c r="H33362" s="101"/>
      <c r="I33362" s="101"/>
    </row>
    <row r="33363" spans="8:9" x14ac:dyDescent="0.2">
      <c r="H33363" s="101"/>
      <c r="I33363" s="101"/>
    </row>
    <row r="33364" spans="8:9" x14ac:dyDescent="0.2">
      <c r="H33364" s="101"/>
      <c r="I33364" s="101"/>
    </row>
    <row r="33365" spans="8:9" x14ac:dyDescent="0.2">
      <c r="H33365" s="101"/>
      <c r="I33365" s="101"/>
    </row>
    <row r="33366" spans="8:9" x14ac:dyDescent="0.2">
      <c r="H33366" s="101"/>
      <c r="I33366" s="101"/>
    </row>
    <row r="33367" spans="8:9" x14ac:dyDescent="0.2">
      <c r="H33367" s="101"/>
      <c r="I33367" s="101"/>
    </row>
    <row r="33368" spans="8:9" x14ac:dyDescent="0.2">
      <c r="H33368" s="101"/>
      <c r="I33368" s="101"/>
    </row>
    <row r="33369" spans="8:9" x14ac:dyDescent="0.2">
      <c r="H33369" s="101"/>
      <c r="I33369" s="101"/>
    </row>
    <row r="33370" spans="8:9" x14ac:dyDescent="0.2">
      <c r="H33370" s="101"/>
      <c r="I33370" s="101"/>
    </row>
    <row r="33371" spans="8:9" x14ac:dyDescent="0.2">
      <c r="H33371" s="101"/>
      <c r="I33371" s="101"/>
    </row>
    <row r="33372" spans="8:9" x14ac:dyDescent="0.2">
      <c r="H33372" s="101"/>
      <c r="I33372" s="101"/>
    </row>
    <row r="33373" spans="8:9" x14ac:dyDescent="0.2">
      <c r="H33373" s="101"/>
      <c r="I33373" s="101"/>
    </row>
    <row r="33374" spans="8:9" x14ac:dyDescent="0.2">
      <c r="H33374" s="101"/>
      <c r="I33374" s="101"/>
    </row>
    <row r="33375" spans="8:9" x14ac:dyDescent="0.2">
      <c r="H33375" s="101"/>
      <c r="I33375" s="101"/>
    </row>
    <row r="33376" spans="8:9" x14ac:dyDescent="0.2">
      <c r="H33376" s="101"/>
      <c r="I33376" s="101"/>
    </row>
    <row r="33377" spans="8:9" x14ac:dyDescent="0.2">
      <c r="H33377" s="101"/>
      <c r="I33377" s="101"/>
    </row>
    <row r="33378" spans="8:9" x14ac:dyDescent="0.2">
      <c r="H33378" s="101"/>
      <c r="I33378" s="101"/>
    </row>
    <row r="33379" spans="8:9" x14ac:dyDescent="0.2">
      <c r="H33379" s="101"/>
      <c r="I33379" s="101"/>
    </row>
    <row r="33380" spans="8:9" x14ac:dyDescent="0.2">
      <c r="H33380" s="101"/>
      <c r="I33380" s="101"/>
    </row>
    <row r="33381" spans="8:9" x14ac:dyDescent="0.2">
      <c r="H33381" s="101"/>
      <c r="I33381" s="101"/>
    </row>
    <row r="33382" spans="8:9" x14ac:dyDescent="0.2">
      <c r="H33382" s="101"/>
      <c r="I33382" s="101"/>
    </row>
    <row r="33383" spans="8:9" x14ac:dyDescent="0.2">
      <c r="H33383" s="101"/>
      <c r="I33383" s="101"/>
    </row>
    <row r="33384" spans="8:9" x14ac:dyDescent="0.2">
      <c r="H33384" s="101"/>
      <c r="I33384" s="101"/>
    </row>
    <row r="33385" spans="8:9" x14ac:dyDescent="0.2">
      <c r="H33385" s="101"/>
      <c r="I33385" s="101"/>
    </row>
    <row r="33386" spans="8:9" x14ac:dyDescent="0.2">
      <c r="H33386" s="101"/>
      <c r="I33386" s="101"/>
    </row>
    <row r="33387" spans="8:9" x14ac:dyDescent="0.2">
      <c r="H33387" s="101"/>
      <c r="I33387" s="101"/>
    </row>
    <row r="33388" spans="8:9" x14ac:dyDescent="0.2">
      <c r="H33388" s="101"/>
      <c r="I33388" s="101"/>
    </row>
    <row r="33389" spans="8:9" x14ac:dyDescent="0.2">
      <c r="H33389" s="101"/>
      <c r="I33389" s="101"/>
    </row>
    <row r="33390" spans="8:9" x14ac:dyDescent="0.2">
      <c r="H33390" s="101"/>
      <c r="I33390" s="101"/>
    </row>
    <row r="33391" spans="8:9" x14ac:dyDescent="0.2">
      <c r="H33391" s="101"/>
      <c r="I33391" s="101"/>
    </row>
    <row r="33392" spans="8:9" x14ac:dyDescent="0.2">
      <c r="H33392" s="101"/>
      <c r="I33392" s="101"/>
    </row>
    <row r="33393" spans="8:9" x14ac:dyDescent="0.2">
      <c r="H33393" s="101"/>
      <c r="I33393" s="101"/>
    </row>
    <row r="33394" spans="8:9" x14ac:dyDescent="0.2">
      <c r="H33394" s="101"/>
      <c r="I33394" s="101"/>
    </row>
    <row r="33395" spans="8:9" x14ac:dyDescent="0.2">
      <c r="H33395" s="101"/>
      <c r="I33395" s="101"/>
    </row>
    <row r="33396" spans="8:9" x14ac:dyDescent="0.2">
      <c r="H33396" s="101"/>
      <c r="I33396" s="101"/>
    </row>
    <row r="33397" spans="8:9" x14ac:dyDescent="0.2">
      <c r="H33397" s="101"/>
      <c r="I33397" s="101"/>
    </row>
    <row r="33398" spans="8:9" x14ac:dyDescent="0.2">
      <c r="H33398" s="101"/>
      <c r="I33398" s="101"/>
    </row>
    <row r="33399" spans="8:9" x14ac:dyDescent="0.2">
      <c r="H33399" s="101"/>
      <c r="I33399" s="101"/>
    </row>
    <row r="33400" spans="8:9" x14ac:dyDescent="0.2">
      <c r="H33400" s="101"/>
      <c r="I33400" s="101"/>
    </row>
    <row r="33401" spans="8:9" x14ac:dyDescent="0.2">
      <c r="H33401" s="101"/>
      <c r="I33401" s="101"/>
    </row>
    <row r="33402" spans="8:9" x14ac:dyDescent="0.2">
      <c r="H33402" s="101"/>
      <c r="I33402" s="101"/>
    </row>
    <row r="33403" spans="8:9" x14ac:dyDescent="0.2">
      <c r="H33403" s="101"/>
      <c r="I33403" s="101"/>
    </row>
    <row r="33404" spans="8:9" x14ac:dyDescent="0.2">
      <c r="H33404" s="101"/>
      <c r="I33404" s="101"/>
    </row>
    <row r="33405" spans="8:9" x14ac:dyDescent="0.2">
      <c r="H33405" s="101"/>
      <c r="I33405" s="101"/>
    </row>
    <row r="33406" spans="8:9" x14ac:dyDescent="0.2">
      <c r="H33406" s="101"/>
      <c r="I33406" s="101"/>
    </row>
    <row r="33407" spans="8:9" x14ac:dyDescent="0.2">
      <c r="H33407" s="101"/>
      <c r="I33407" s="101"/>
    </row>
    <row r="33408" spans="8:9" x14ac:dyDescent="0.2">
      <c r="H33408" s="101"/>
      <c r="I33408" s="101"/>
    </row>
    <row r="33409" spans="8:9" x14ac:dyDescent="0.2">
      <c r="H33409" s="101"/>
      <c r="I33409" s="101"/>
    </row>
    <row r="33410" spans="8:9" x14ac:dyDescent="0.2">
      <c r="H33410" s="101"/>
      <c r="I33410" s="101"/>
    </row>
    <row r="33411" spans="8:9" x14ac:dyDescent="0.2">
      <c r="H33411" s="101"/>
      <c r="I33411" s="101"/>
    </row>
    <row r="33412" spans="8:9" x14ac:dyDescent="0.2">
      <c r="H33412" s="101"/>
      <c r="I33412" s="101"/>
    </row>
    <row r="33413" spans="8:9" x14ac:dyDescent="0.2">
      <c r="H33413" s="101"/>
      <c r="I33413" s="101"/>
    </row>
    <row r="33414" spans="8:9" x14ac:dyDescent="0.2">
      <c r="H33414" s="101"/>
      <c r="I33414" s="101"/>
    </row>
    <row r="33415" spans="8:9" x14ac:dyDescent="0.2">
      <c r="H33415" s="101"/>
      <c r="I33415" s="101"/>
    </row>
    <row r="33416" spans="8:9" x14ac:dyDescent="0.2">
      <c r="H33416" s="101"/>
      <c r="I33416" s="101"/>
    </row>
    <row r="33417" spans="8:9" x14ac:dyDescent="0.2">
      <c r="H33417" s="101"/>
      <c r="I33417" s="101"/>
    </row>
    <row r="33418" spans="8:9" x14ac:dyDescent="0.2">
      <c r="H33418" s="101"/>
      <c r="I33418" s="101"/>
    </row>
    <row r="33419" spans="8:9" x14ac:dyDescent="0.2">
      <c r="H33419" s="101"/>
      <c r="I33419" s="101"/>
    </row>
    <row r="33420" spans="8:9" x14ac:dyDescent="0.2">
      <c r="H33420" s="101"/>
      <c r="I33420" s="101"/>
    </row>
    <row r="33421" spans="8:9" x14ac:dyDescent="0.2">
      <c r="H33421" s="101"/>
      <c r="I33421" s="101"/>
    </row>
    <row r="33422" spans="8:9" x14ac:dyDescent="0.2">
      <c r="H33422" s="101"/>
      <c r="I33422" s="101"/>
    </row>
    <row r="33423" spans="8:9" x14ac:dyDescent="0.2">
      <c r="H33423" s="101"/>
      <c r="I33423" s="101"/>
    </row>
    <row r="33424" spans="8:9" x14ac:dyDescent="0.2">
      <c r="H33424" s="101"/>
      <c r="I33424" s="101"/>
    </row>
    <row r="33425" spans="8:9" x14ac:dyDescent="0.2">
      <c r="H33425" s="101"/>
      <c r="I33425" s="101"/>
    </row>
    <row r="33426" spans="8:9" x14ac:dyDescent="0.2">
      <c r="H33426" s="101"/>
      <c r="I33426" s="101"/>
    </row>
    <row r="33427" spans="8:9" x14ac:dyDescent="0.2">
      <c r="H33427" s="101"/>
      <c r="I33427" s="101"/>
    </row>
    <row r="33428" spans="8:9" x14ac:dyDescent="0.2">
      <c r="H33428" s="101"/>
      <c r="I33428" s="101"/>
    </row>
    <row r="33429" spans="8:9" x14ac:dyDescent="0.2">
      <c r="H33429" s="101"/>
      <c r="I33429" s="101"/>
    </row>
    <row r="33430" spans="8:9" x14ac:dyDescent="0.2">
      <c r="H33430" s="101"/>
      <c r="I33430" s="101"/>
    </row>
    <row r="33431" spans="8:9" x14ac:dyDescent="0.2">
      <c r="H33431" s="101"/>
      <c r="I33431" s="101"/>
    </row>
    <row r="33432" spans="8:9" x14ac:dyDescent="0.2">
      <c r="H33432" s="101"/>
      <c r="I33432" s="101"/>
    </row>
    <row r="33433" spans="8:9" x14ac:dyDescent="0.2">
      <c r="H33433" s="101"/>
      <c r="I33433" s="101"/>
    </row>
    <row r="33434" spans="8:9" x14ac:dyDescent="0.2">
      <c r="H33434" s="101"/>
      <c r="I33434" s="101"/>
    </row>
    <row r="33435" spans="8:9" x14ac:dyDescent="0.2">
      <c r="H33435" s="101"/>
      <c r="I33435" s="101"/>
    </row>
    <row r="33436" spans="8:9" x14ac:dyDescent="0.2">
      <c r="H33436" s="101"/>
      <c r="I33436" s="101"/>
    </row>
    <row r="33437" spans="8:9" x14ac:dyDescent="0.2">
      <c r="H33437" s="101"/>
      <c r="I33437" s="101"/>
    </row>
    <row r="33438" spans="8:9" x14ac:dyDescent="0.2">
      <c r="H33438" s="101"/>
      <c r="I33438" s="101"/>
    </row>
    <row r="33439" spans="8:9" x14ac:dyDescent="0.2">
      <c r="H33439" s="101"/>
      <c r="I33439" s="101"/>
    </row>
    <row r="33440" spans="8:9" x14ac:dyDescent="0.2">
      <c r="H33440" s="101"/>
      <c r="I33440" s="101"/>
    </row>
    <row r="33441" spans="8:9" x14ac:dyDescent="0.2">
      <c r="H33441" s="101"/>
      <c r="I33441" s="101"/>
    </row>
    <row r="33442" spans="8:9" x14ac:dyDescent="0.2">
      <c r="H33442" s="101"/>
      <c r="I33442" s="101"/>
    </row>
    <row r="33443" spans="8:9" x14ac:dyDescent="0.2">
      <c r="H33443" s="101"/>
      <c r="I33443" s="101"/>
    </row>
    <row r="33444" spans="8:9" x14ac:dyDescent="0.2">
      <c r="H33444" s="101"/>
      <c r="I33444" s="101"/>
    </row>
    <row r="33445" spans="8:9" x14ac:dyDescent="0.2">
      <c r="H33445" s="101"/>
      <c r="I33445" s="101"/>
    </row>
    <row r="33446" spans="8:9" x14ac:dyDescent="0.2">
      <c r="H33446" s="101"/>
      <c r="I33446" s="101"/>
    </row>
    <row r="33447" spans="8:9" x14ac:dyDescent="0.2">
      <c r="H33447" s="101"/>
      <c r="I33447" s="101"/>
    </row>
    <row r="33448" spans="8:9" x14ac:dyDescent="0.2">
      <c r="H33448" s="101"/>
      <c r="I33448" s="101"/>
    </row>
    <row r="33449" spans="8:9" x14ac:dyDescent="0.2">
      <c r="H33449" s="101"/>
      <c r="I33449" s="101"/>
    </row>
    <row r="33450" spans="8:9" x14ac:dyDescent="0.2">
      <c r="H33450" s="101"/>
      <c r="I33450" s="101"/>
    </row>
    <row r="33451" spans="8:9" x14ac:dyDescent="0.2">
      <c r="H33451" s="101"/>
      <c r="I33451" s="101"/>
    </row>
    <row r="33452" spans="8:9" x14ac:dyDescent="0.2">
      <c r="H33452" s="101"/>
      <c r="I33452" s="101"/>
    </row>
    <row r="33453" spans="8:9" x14ac:dyDescent="0.2">
      <c r="H33453" s="101"/>
      <c r="I33453" s="101"/>
    </row>
    <row r="33454" spans="8:9" x14ac:dyDescent="0.2">
      <c r="H33454" s="101"/>
      <c r="I33454" s="101"/>
    </row>
    <row r="33455" spans="8:9" x14ac:dyDescent="0.2">
      <c r="H33455" s="101"/>
      <c r="I33455" s="101"/>
    </row>
    <row r="33456" spans="8:9" x14ac:dyDescent="0.2">
      <c r="H33456" s="101"/>
      <c r="I33456" s="101"/>
    </row>
    <row r="33457" spans="8:9" x14ac:dyDescent="0.2">
      <c r="H33457" s="101"/>
      <c r="I33457" s="101"/>
    </row>
    <row r="33458" spans="8:9" x14ac:dyDescent="0.2">
      <c r="H33458" s="101"/>
      <c r="I33458" s="101"/>
    </row>
    <row r="33459" spans="8:9" x14ac:dyDescent="0.2">
      <c r="H33459" s="101"/>
      <c r="I33459" s="101"/>
    </row>
    <row r="33460" spans="8:9" x14ac:dyDescent="0.2">
      <c r="H33460" s="101"/>
      <c r="I33460" s="101"/>
    </row>
    <row r="33461" spans="8:9" x14ac:dyDescent="0.2">
      <c r="H33461" s="101"/>
      <c r="I33461" s="101"/>
    </row>
    <row r="33462" spans="8:9" x14ac:dyDescent="0.2">
      <c r="H33462" s="101"/>
      <c r="I33462" s="101"/>
    </row>
    <row r="33463" spans="8:9" x14ac:dyDescent="0.2">
      <c r="H33463" s="101"/>
      <c r="I33463" s="101"/>
    </row>
    <row r="33464" spans="8:9" x14ac:dyDescent="0.2">
      <c r="H33464" s="101"/>
      <c r="I33464" s="101"/>
    </row>
    <row r="33465" spans="8:9" x14ac:dyDescent="0.2">
      <c r="H33465" s="101"/>
      <c r="I33465" s="101"/>
    </row>
    <row r="33466" spans="8:9" x14ac:dyDescent="0.2">
      <c r="H33466" s="101"/>
      <c r="I33466" s="101"/>
    </row>
    <row r="33467" spans="8:9" x14ac:dyDescent="0.2">
      <c r="H33467" s="101"/>
      <c r="I33467" s="101"/>
    </row>
    <row r="33468" spans="8:9" x14ac:dyDescent="0.2">
      <c r="H33468" s="101"/>
      <c r="I33468" s="101"/>
    </row>
    <row r="33469" spans="8:9" x14ac:dyDescent="0.2">
      <c r="H33469" s="101"/>
      <c r="I33469" s="101"/>
    </row>
    <row r="33470" spans="8:9" x14ac:dyDescent="0.2">
      <c r="H33470" s="101"/>
      <c r="I33470" s="101"/>
    </row>
    <row r="33471" spans="8:9" x14ac:dyDescent="0.2">
      <c r="H33471" s="101"/>
      <c r="I33471" s="101"/>
    </row>
    <row r="33472" spans="8:9" x14ac:dyDescent="0.2">
      <c r="H33472" s="101"/>
      <c r="I33472" s="101"/>
    </row>
    <row r="33473" spans="8:9" x14ac:dyDescent="0.2">
      <c r="H33473" s="101"/>
      <c r="I33473" s="101"/>
    </row>
    <row r="33474" spans="8:9" x14ac:dyDescent="0.2">
      <c r="H33474" s="101"/>
      <c r="I33474" s="101"/>
    </row>
    <row r="33475" spans="8:9" x14ac:dyDescent="0.2">
      <c r="H33475" s="101"/>
      <c r="I33475" s="101"/>
    </row>
    <row r="33476" spans="8:9" x14ac:dyDescent="0.2">
      <c r="H33476" s="101"/>
      <c r="I33476" s="101"/>
    </row>
    <row r="33477" spans="8:9" x14ac:dyDescent="0.2">
      <c r="H33477" s="101"/>
      <c r="I33477" s="101"/>
    </row>
    <row r="33478" spans="8:9" x14ac:dyDescent="0.2">
      <c r="H33478" s="101"/>
      <c r="I33478" s="101"/>
    </row>
    <row r="33479" spans="8:9" x14ac:dyDescent="0.2">
      <c r="H33479" s="101"/>
      <c r="I33479" s="101"/>
    </row>
    <row r="33480" spans="8:9" x14ac:dyDescent="0.2">
      <c r="H33480" s="101"/>
      <c r="I33480" s="101"/>
    </row>
    <row r="33481" spans="8:9" x14ac:dyDescent="0.2">
      <c r="H33481" s="101"/>
      <c r="I33481" s="101"/>
    </row>
    <row r="33482" spans="8:9" x14ac:dyDescent="0.2">
      <c r="H33482" s="101"/>
      <c r="I33482" s="101"/>
    </row>
    <row r="33483" spans="8:9" x14ac:dyDescent="0.2">
      <c r="H33483" s="101"/>
      <c r="I33483" s="101"/>
    </row>
    <row r="33484" spans="8:9" x14ac:dyDescent="0.2">
      <c r="H33484" s="101"/>
      <c r="I33484" s="101"/>
    </row>
    <row r="33485" spans="8:9" x14ac:dyDescent="0.2">
      <c r="H33485" s="101"/>
      <c r="I33485" s="101"/>
    </row>
    <row r="33486" spans="8:9" x14ac:dyDescent="0.2">
      <c r="H33486" s="101"/>
      <c r="I33486" s="101"/>
    </row>
    <row r="33487" spans="8:9" x14ac:dyDescent="0.2">
      <c r="H33487" s="101"/>
      <c r="I33487" s="101"/>
    </row>
    <row r="33488" spans="8:9" x14ac:dyDescent="0.2">
      <c r="H33488" s="101"/>
      <c r="I33488" s="101"/>
    </row>
    <row r="33489" spans="8:9" x14ac:dyDescent="0.2">
      <c r="H33489" s="101"/>
      <c r="I33489" s="101"/>
    </row>
    <row r="33490" spans="8:9" x14ac:dyDescent="0.2">
      <c r="H33490" s="101"/>
      <c r="I33490" s="101"/>
    </row>
    <row r="33491" spans="8:9" x14ac:dyDescent="0.2">
      <c r="H33491" s="101"/>
      <c r="I33491" s="101"/>
    </row>
    <row r="33492" spans="8:9" x14ac:dyDescent="0.2">
      <c r="H33492" s="101"/>
      <c r="I33492" s="101"/>
    </row>
    <row r="33493" spans="8:9" x14ac:dyDescent="0.2">
      <c r="H33493" s="101"/>
      <c r="I33493" s="101"/>
    </row>
    <row r="33494" spans="8:9" x14ac:dyDescent="0.2">
      <c r="H33494" s="101"/>
      <c r="I33494" s="101"/>
    </row>
    <row r="33495" spans="8:9" x14ac:dyDescent="0.2">
      <c r="H33495" s="101"/>
      <c r="I33495" s="101"/>
    </row>
    <row r="33496" spans="8:9" x14ac:dyDescent="0.2">
      <c r="H33496" s="101"/>
      <c r="I33496" s="101"/>
    </row>
    <row r="33497" spans="8:9" x14ac:dyDescent="0.2">
      <c r="H33497" s="101"/>
      <c r="I33497" s="101"/>
    </row>
    <row r="33498" spans="8:9" x14ac:dyDescent="0.2">
      <c r="H33498" s="101"/>
      <c r="I33498" s="101"/>
    </row>
    <row r="33499" spans="8:9" x14ac:dyDescent="0.2">
      <c r="H33499" s="101"/>
      <c r="I33499" s="101"/>
    </row>
    <row r="33500" spans="8:9" x14ac:dyDescent="0.2">
      <c r="H33500" s="101"/>
      <c r="I33500" s="101"/>
    </row>
    <row r="33501" spans="8:9" x14ac:dyDescent="0.2">
      <c r="H33501" s="101"/>
      <c r="I33501" s="101"/>
    </row>
    <row r="33502" spans="8:9" x14ac:dyDescent="0.2">
      <c r="H33502" s="101"/>
      <c r="I33502" s="101"/>
    </row>
    <row r="33503" spans="8:9" x14ac:dyDescent="0.2">
      <c r="H33503" s="101"/>
      <c r="I33503" s="101"/>
    </row>
    <row r="33504" spans="8:9" x14ac:dyDescent="0.2">
      <c r="H33504" s="101"/>
      <c r="I33504" s="101"/>
    </row>
    <row r="33505" spans="8:9" x14ac:dyDescent="0.2">
      <c r="H33505" s="101"/>
      <c r="I33505" s="101"/>
    </row>
    <row r="33506" spans="8:9" x14ac:dyDescent="0.2">
      <c r="H33506" s="101"/>
      <c r="I33506" s="101"/>
    </row>
    <row r="33507" spans="8:9" x14ac:dyDescent="0.2">
      <c r="H33507" s="101"/>
      <c r="I33507" s="101"/>
    </row>
    <row r="33508" spans="8:9" x14ac:dyDescent="0.2">
      <c r="H33508" s="101"/>
      <c r="I33508" s="101"/>
    </row>
    <row r="33509" spans="8:9" x14ac:dyDescent="0.2">
      <c r="H33509" s="101"/>
      <c r="I33509" s="101"/>
    </row>
    <row r="33510" spans="8:9" x14ac:dyDescent="0.2">
      <c r="H33510" s="101"/>
      <c r="I33510" s="101"/>
    </row>
    <row r="33511" spans="8:9" x14ac:dyDescent="0.2">
      <c r="H33511" s="101"/>
      <c r="I33511" s="101"/>
    </row>
    <row r="33512" spans="8:9" x14ac:dyDescent="0.2">
      <c r="H33512" s="101"/>
      <c r="I33512" s="101"/>
    </row>
    <row r="33513" spans="8:9" x14ac:dyDescent="0.2">
      <c r="H33513" s="101"/>
      <c r="I33513" s="101"/>
    </row>
    <row r="33514" spans="8:9" x14ac:dyDescent="0.2">
      <c r="H33514" s="101"/>
      <c r="I33514" s="101"/>
    </row>
    <row r="33515" spans="8:9" x14ac:dyDescent="0.2">
      <c r="H33515" s="101"/>
      <c r="I33515" s="101"/>
    </row>
    <row r="33516" spans="8:9" x14ac:dyDescent="0.2">
      <c r="H33516" s="101"/>
      <c r="I33516" s="101"/>
    </row>
    <row r="33517" spans="8:9" x14ac:dyDescent="0.2">
      <c r="H33517" s="101"/>
      <c r="I33517" s="101"/>
    </row>
    <row r="33518" spans="8:9" x14ac:dyDescent="0.2">
      <c r="H33518" s="101"/>
      <c r="I33518" s="101"/>
    </row>
    <row r="33519" spans="8:9" x14ac:dyDescent="0.2">
      <c r="H33519" s="101"/>
      <c r="I33519" s="101"/>
    </row>
    <row r="33520" spans="8:9" x14ac:dyDescent="0.2">
      <c r="H33520" s="101"/>
      <c r="I33520" s="101"/>
    </row>
    <row r="33521" spans="8:9" x14ac:dyDescent="0.2">
      <c r="H33521" s="101"/>
      <c r="I33521" s="101"/>
    </row>
    <row r="33522" spans="8:9" x14ac:dyDescent="0.2">
      <c r="H33522" s="101"/>
      <c r="I33522" s="101"/>
    </row>
    <row r="33523" spans="8:9" x14ac:dyDescent="0.2">
      <c r="H33523" s="101"/>
      <c r="I33523" s="101"/>
    </row>
    <row r="33524" spans="8:9" x14ac:dyDescent="0.2">
      <c r="H33524" s="101"/>
      <c r="I33524" s="101"/>
    </row>
    <row r="33525" spans="8:9" x14ac:dyDescent="0.2">
      <c r="H33525" s="101"/>
      <c r="I33525" s="101"/>
    </row>
    <row r="33526" spans="8:9" x14ac:dyDescent="0.2">
      <c r="H33526" s="101"/>
      <c r="I33526" s="101"/>
    </row>
    <row r="33527" spans="8:9" x14ac:dyDescent="0.2">
      <c r="H33527" s="101"/>
      <c r="I33527" s="101"/>
    </row>
    <row r="33528" spans="8:9" x14ac:dyDescent="0.2">
      <c r="H33528" s="101"/>
      <c r="I33528" s="101"/>
    </row>
    <row r="33529" spans="8:9" x14ac:dyDescent="0.2">
      <c r="H33529" s="101"/>
      <c r="I33529" s="101"/>
    </row>
    <row r="33530" spans="8:9" x14ac:dyDescent="0.2">
      <c r="H33530" s="101"/>
      <c r="I33530" s="101"/>
    </row>
    <row r="33531" spans="8:9" x14ac:dyDescent="0.2">
      <c r="H33531" s="101"/>
      <c r="I33531" s="101"/>
    </row>
    <row r="33532" spans="8:9" x14ac:dyDescent="0.2">
      <c r="H33532" s="101"/>
      <c r="I33532" s="101"/>
    </row>
    <row r="33533" spans="8:9" x14ac:dyDescent="0.2">
      <c r="H33533" s="101"/>
      <c r="I33533" s="101"/>
    </row>
    <row r="33534" spans="8:9" x14ac:dyDescent="0.2">
      <c r="H33534" s="101"/>
      <c r="I33534" s="101"/>
    </row>
    <row r="33535" spans="8:9" x14ac:dyDescent="0.2">
      <c r="H33535" s="101"/>
      <c r="I33535" s="101"/>
    </row>
    <row r="33536" spans="8:9" x14ac:dyDescent="0.2">
      <c r="H33536" s="101"/>
      <c r="I33536" s="101"/>
    </row>
    <row r="33537" spans="8:9" x14ac:dyDescent="0.2">
      <c r="H33537" s="101"/>
      <c r="I33537" s="101"/>
    </row>
    <row r="33538" spans="8:9" x14ac:dyDescent="0.2">
      <c r="H33538" s="101"/>
      <c r="I33538" s="101"/>
    </row>
    <row r="33539" spans="8:9" x14ac:dyDescent="0.2">
      <c r="H33539" s="101"/>
      <c r="I33539" s="101"/>
    </row>
    <row r="33540" spans="8:9" x14ac:dyDescent="0.2">
      <c r="H33540" s="101"/>
      <c r="I33540" s="101"/>
    </row>
    <row r="33541" spans="8:9" x14ac:dyDescent="0.2">
      <c r="H33541" s="101"/>
      <c r="I33541" s="101"/>
    </row>
    <row r="33542" spans="8:9" x14ac:dyDescent="0.2">
      <c r="H33542" s="101"/>
      <c r="I33542" s="101"/>
    </row>
    <row r="33543" spans="8:9" x14ac:dyDescent="0.2">
      <c r="H33543" s="101"/>
      <c r="I33543" s="101"/>
    </row>
    <row r="33544" spans="8:9" x14ac:dyDescent="0.2">
      <c r="H33544" s="101"/>
      <c r="I33544" s="101"/>
    </row>
    <row r="33545" spans="8:9" x14ac:dyDescent="0.2">
      <c r="H33545" s="101"/>
      <c r="I33545" s="101"/>
    </row>
    <row r="33546" spans="8:9" x14ac:dyDescent="0.2">
      <c r="H33546" s="101"/>
      <c r="I33546" s="101"/>
    </row>
    <row r="33547" spans="8:9" x14ac:dyDescent="0.2">
      <c r="H33547" s="101"/>
      <c r="I33547" s="101"/>
    </row>
    <row r="33548" spans="8:9" x14ac:dyDescent="0.2">
      <c r="H33548" s="101"/>
      <c r="I33548" s="101"/>
    </row>
    <row r="33549" spans="8:9" x14ac:dyDescent="0.2">
      <c r="H33549" s="101"/>
      <c r="I33549" s="101"/>
    </row>
    <row r="33550" spans="8:9" x14ac:dyDescent="0.2">
      <c r="H33550" s="101"/>
      <c r="I33550" s="101"/>
    </row>
    <row r="33551" spans="8:9" x14ac:dyDescent="0.2">
      <c r="H33551" s="101"/>
      <c r="I33551" s="101"/>
    </row>
    <row r="33552" spans="8:9" x14ac:dyDescent="0.2">
      <c r="H33552" s="101"/>
      <c r="I33552" s="101"/>
    </row>
    <row r="33553" spans="8:9" x14ac:dyDescent="0.2">
      <c r="H33553" s="101"/>
      <c r="I33553" s="101"/>
    </row>
    <row r="33554" spans="8:9" x14ac:dyDescent="0.2">
      <c r="H33554" s="101"/>
      <c r="I33554" s="101"/>
    </row>
    <row r="33555" spans="8:9" x14ac:dyDescent="0.2">
      <c r="H33555" s="101"/>
      <c r="I33555" s="101"/>
    </row>
    <row r="33556" spans="8:9" x14ac:dyDescent="0.2">
      <c r="H33556" s="101"/>
      <c r="I33556" s="101"/>
    </row>
    <row r="33557" spans="8:9" x14ac:dyDescent="0.2">
      <c r="H33557" s="101"/>
      <c r="I33557" s="101"/>
    </row>
    <row r="33558" spans="8:9" x14ac:dyDescent="0.2">
      <c r="H33558" s="101"/>
      <c r="I33558" s="101"/>
    </row>
    <row r="33559" spans="8:9" x14ac:dyDescent="0.2">
      <c r="H33559" s="101"/>
      <c r="I33559" s="101"/>
    </row>
    <row r="33560" spans="8:9" x14ac:dyDescent="0.2">
      <c r="H33560" s="101"/>
      <c r="I33560" s="101"/>
    </row>
    <row r="33561" spans="8:9" x14ac:dyDescent="0.2">
      <c r="H33561" s="101"/>
      <c r="I33561" s="101"/>
    </row>
    <row r="33562" spans="8:9" x14ac:dyDescent="0.2">
      <c r="H33562" s="101"/>
      <c r="I33562" s="101"/>
    </row>
    <row r="33563" spans="8:9" x14ac:dyDescent="0.2">
      <c r="H33563" s="101"/>
      <c r="I33563" s="101"/>
    </row>
    <row r="33564" spans="8:9" x14ac:dyDescent="0.2">
      <c r="H33564" s="101"/>
      <c r="I33564" s="101"/>
    </row>
    <row r="33565" spans="8:9" x14ac:dyDescent="0.2">
      <c r="H33565" s="101"/>
      <c r="I33565" s="101"/>
    </row>
    <row r="33566" spans="8:9" x14ac:dyDescent="0.2">
      <c r="H33566" s="101"/>
      <c r="I33566" s="101"/>
    </row>
    <row r="33567" spans="8:9" x14ac:dyDescent="0.2">
      <c r="H33567" s="101"/>
      <c r="I33567" s="101"/>
    </row>
    <row r="33568" spans="8:9" x14ac:dyDescent="0.2">
      <c r="H33568" s="101"/>
      <c r="I33568" s="101"/>
    </row>
    <row r="33569" spans="8:9" x14ac:dyDescent="0.2">
      <c r="H33569" s="101"/>
      <c r="I33569" s="101"/>
    </row>
    <row r="33570" spans="8:9" x14ac:dyDescent="0.2">
      <c r="H33570" s="101"/>
      <c r="I33570" s="101"/>
    </row>
    <row r="33571" spans="8:9" x14ac:dyDescent="0.2">
      <c r="H33571" s="101"/>
      <c r="I33571" s="101"/>
    </row>
    <row r="33572" spans="8:9" x14ac:dyDescent="0.2">
      <c r="H33572" s="101"/>
      <c r="I33572" s="101"/>
    </row>
    <row r="33573" spans="8:9" x14ac:dyDescent="0.2">
      <c r="H33573" s="101"/>
      <c r="I33573" s="101"/>
    </row>
    <row r="33574" spans="8:9" x14ac:dyDescent="0.2">
      <c r="H33574" s="101"/>
      <c r="I33574" s="101"/>
    </row>
    <row r="33575" spans="8:9" x14ac:dyDescent="0.2">
      <c r="H33575" s="101"/>
      <c r="I33575" s="101"/>
    </row>
    <row r="33576" spans="8:9" x14ac:dyDescent="0.2">
      <c r="H33576" s="101"/>
      <c r="I33576" s="101"/>
    </row>
    <row r="33577" spans="8:9" x14ac:dyDescent="0.2">
      <c r="H33577" s="101"/>
      <c r="I33577" s="101"/>
    </row>
    <row r="33578" spans="8:9" x14ac:dyDescent="0.2">
      <c r="H33578" s="101"/>
      <c r="I33578" s="101"/>
    </row>
    <row r="33579" spans="8:9" x14ac:dyDescent="0.2">
      <c r="H33579" s="101"/>
      <c r="I33579" s="101"/>
    </row>
    <row r="33580" spans="8:9" x14ac:dyDescent="0.2">
      <c r="H33580" s="101"/>
      <c r="I33580" s="101"/>
    </row>
    <row r="33581" spans="8:9" x14ac:dyDescent="0.2">
      <c r="H33581" s="101"/>
      <c r="I33581" s="101"/>
    </row>
    <row r="33582" spans="8:9" x14ac:dyDescent="0.2">
      <c r="H33582" s="101"/>
      <c r="I33582" s="101"/>
    </row>
    <row r="33583" spans="8:9" x14ac:dyDescent="0.2">
      <c r="H33583" s="101"/>
      <c r="I33583" s="101"/>
    </row>
    <row r="33584" spans="8:9" x14ac:dyDescent="0.2">
      <c r="H33584" s="101"/>
      <c r="I33584" s="101"/>
    </row>
    <row r="33585" spans="8:9" x14ac:dyDescent="0.2">
      <c r="H33585" s="101"/>
      <c r="I33585" s="101"/>
    </row>
    <row r="33586" spans="8:9" x14ac:dyDescent="0.2">
      <c r="H33586" s="101"/>
      <c r="I33586" s="101"/>
    </row>
    <row r="33587" spans="8:9" x14ac:dyDescent="0.2">
      <c r="H33587" s="101"/>
      <c r="I33587" s="101"/>
    </row>
    <row r="33588" spans="8:9" x14ac:dyDescent="0.2">
      <c r="H33588" s="101"/>
      <c r="I33588" s="101"/>
    </row>
    <row r="33589" spans="8:9" x14ac:dyDescent="0.2">
      <c r="H33589" s="101"/>
      <c r="I33589" s="101"/>
    </row>
    <row r="33590" spans="8:9" x14ac:dyDescent="0.2">
      <c r="H33590" s="101"/>
      <c r="I33590" s="101"/>
    </row>
    <row r="33591" spans="8:9" x14ac:dyDescent="0.2">
      <c r="H33591" s="101"/>
      <c r="I33591" s="101"/>
    </row>
    <row r="33592" spans="8:9" x14ac:dyDescent="0.2">
      <c r="H33592" s="101"/>
      <c r="I33592" s="101"/>
    </row>
    <row r="33593" spans="8:9" x14ac:dyDescent="0.2">
      <c r="H33593" s="101"/>
      <c r="I33593" s="101"/>
    </row>
    <row r="33594" spans="8:9" x14ac:dyDescent="0.2">
      <c r="H33594" s="101"/>
      <c r="I33594" s="101"/>
    </row>
    <row r="33595" spans="8:9" x14ac:dyDescent="0.2">
      <c r="H33595" s="101"/>
      <c r="I33595" s="101"/>
    </row>
    <row r="33596" spans="8:9" x14ac:dyDescent="0.2">
      <c r="H33596" s="101"/>
      <c r="I33596" s="101"/>
    </row>
    <row r="33597" spans="8:9" x14ac:dyDescent="0.2">
      <c r="H33597" s="101"/>
      <c r="I33597" s="101"/>
    </row>
    <row r="33598" spans="8:9" x14ac:dyDescent="0.2">
      <c r="H33598" s="101"/>
      <c r="I33598" s="101"/>
    </row>
    <row r="33599" spans="8:9" x14ac:dyDescent="0.2">
      <c r="H33599" s="101"/>
      <c r="I33599" s="101"/>
    </row>
    <row r="33600" spans="8:9" x14ac:dyDescent="0.2">
      <c r="H33600" s="101"/>
      <c r="I33600" s="101"/>
    </row>
    <row r="33601" spans="8:9" x14ac:dyDescent="0.2">
      <c r="H33601" s="101"/>
      <c r="I33601" s="101"/>
    </row>
    <row r="33602" spans="8:9" x14ac:dyDescent="0.2">
      <c r="H33602" s="101"/>
      <c r="I33602" s="101"/>
    </row>
    <row r="33603" spans="8:9" x14ac:dyDescent="0.2">
      <c r="H33603" s="101"/>
      <c r="I33603" s="101"/>
    </row>
    <row r="33604" spans="8:9" x14ac:dyDescent="0.2">
      <c r="H33604" s="101"/>
      <c r="I33604" s="101"/>
    </row>
    <row r="33605" spans="8:9" x14ac:dyDescent="0.2">
      <c r="H33605" s="101"/>
      <c r="I33605" s="101"/>
    </row>
    <row r="33606" spans="8:9" x14ac:dyDescent="0.2">
      <c r="H33606" s="101"/>
      <c r="I33606" s="101"/>
    </row>
    <row r="33607" spans="8:9" x14ac:dyDescent="0.2">
      <c r="H33607" s="101"/>
      <c r="I33607" s="101"/>
    </row>
    <row r="33608" spans="8:9" x14ac:dyDescent="0.2">
      <c r="H33608" s="101"/>
      <c r="I33608" s="101"/>
    </row>
    <row r="33609" spans="8:9" x14ac:dyDescent="0.2">
      <c r="H33609" s="101"/>
      <c r="I33609" s="101"/>
    </row>
    <row r="33610" spans="8:9" x14ac:dyDescent="0.2">
      <c r="H33610" s="101"/>
      <c r="I33610" s="101"/>
    </row>
    <row r="33611" spans="8:9" x14ac:dyDescent="0.2">
      <c r="H33611" s="101"/>
      <c r="I33611" s="101"/>
    </row>
    <row r="33612" spans="8:9" x14ac:dyDescent="0.2">
      <c r="H33612" s="101"/>
      <c r="I33612" s="101"/>
    </row>
    <row r="33613" spans="8:9" x14ac:dyDescent="0.2">
      <c r="H33613" s="101"/>
      <c r="I33613" s="101"/>
    </row>
    <row r="33614" spans="8:9" x14ac:dyDescent="0.2">
      <c r="H33614" s="101"/>
      <c r="I33614" s="101"/>
    </row>
    <row r="33615" spans="8:9" x14ac:dyDescent="0.2">
      <c r="H33615" s="101"/>
      <c r="I33615" s="101"/>
    </row>
    <row r="33616" spans="8:9" x14ac:dyDescent="0.2">
      <c r="H33616" s="101"/>
      <c r="I33616" s="101"/>
    </row>
    <row r="33617" spans="8:9" x14ac:dyDescent="0.2">
      <c r="H33617" s="101"/>
      <c r="I33617" s="101"/>
    </row>
    <row r="33618" spans="8:9" x14ac:dyDescent="0.2">
      <c r="H33618" s="101"/>
      <c r="I33618" s="101"/>
    </row>
    <row r="33619" spans="8:9" x14ac:dyDescent="0.2">
      <c r="H33619" s="101"/>
      <c r="I33619" s="101"/>
    </row>
    <row r="33620" spans="8:9" x14ac:dyDescent="0.2">
      <c r="H33620" s="101"/>
      <c r="I33620" s="101"/>
    </row>
    <row r="33621" spans="8:9" x14ac:dyDescent="0.2">
      <c r="H33621" s="101"/>
      <c r="I33621" s="101"/>
    </row>
    <row r="33622" spans="8:9" x14ac:dyDescent="0.2">
      <c r="H33622" s="101"/>
      <c r="I33622" s="101"/>
    </row>
    <row r="33623" spans="8:9" x14ac:dyDescent="0.2">
      <c r="H33623" s="101"/>
      <c r="I33623" s="101"/>
    </row>
    <row r="33624" spans="8:9" x14ac:dyDescent="0.2">
      <c r="H33624" s="101"/>
      <c r="I33624" s="101"/>
    </row>
    <row r="33625" spans="8:9" x14ac:dyDescent="0.2">
      <c r="H33625" s="101"/>
      <c r="I33625" s="101"/>
    </row>
    <row r="33626" spans="8:9" x14ac:dyDescent="0.2">
      <c r="H33626" s="101"/>
      <c r="I33626" s="101"/>
    </row>
    <row r="33627" spans="8:9" x14ac:dyDescent="0.2">
      <c r="H33627" s="101"/>
      <c r="I33627" s="101"/>
    </row>
    <row r="33628" spans="8:9" x14ac:dyDescent="0.2">
      <c r="H33628" s="101"/>
      <c r="I33628" s="101"/>
    </row>
    <row r="33629" spans="8:9" x14ac:dyDescent="0.2">
      <c r="H33629" s="101"/>
      <c r="I33629" s="101"/>
    </row>
    <row r="33630" spans="8:9" x14ac:dyDescent="0.2">
      <c r="H33630" s="101"/>
      <c r="I33630" s="101"/>
    </row>
    <row r="33631" spans="8:9" x14ac:dyDescent="0.2">
      <c r="H33631" s="101"/>
      <c r="I33631" s="101"/>
    </row>
    <row r="33632" spans="8:9" x14ac:dyDescent="0.2">
      <c r="H33632" s="101"/>
      <c r="I33632" s="101"/>
    </row>
    <row r="33633" spans="8:9" x14ac:dyDescent="0.2">
      <c r="H33633" s="101"/>
      <c r="I33633" s="101"/>
    </row>
    <row r="33634" spans="8:9" x14ac:dyDescent="0.2">
      <c r="H33634" s="101"/>
      <c r="I33634" s="101"/>
    </row>
    <row r="33635" spans="8:9" x14ac:dyDescent="0.2">
      <c r="H33635" s="101"/>
      <c r="I33635" s="101"/>
    </row>
    <row r="33636" spans="8:9" x14ac:dyDescent="0.2">
      <c r="H33636" s="101"/>
      <c r="I33636" s="101"/>
    </row>
    <row r="33637" spans="8:9" x14ac:dyDescent="0.2">
      <c r="H33637" s="101"/>
      <c r="I33637" s="101"/>
    </row>
    <row r="33638" spans="8:9" x14ac:dyDescent="0.2">
      <c r="H33638" s="101"/>
      <c r="I33638" s="101"/>
    </row>
    <row r="33639" spans="8:9" x14ac:dyDescent="0.2">
      <c r="H33639" s="101"/>
      <c r="I33639" s="101"/>
    </row>
    <row r="33640" spans="8:9" x14ac:dyDescent="0.2">
      <c r="H33640" s="101"/>
      <c r="I33640" s="101"/>
    </row>
    <row r="33641" spans="8:9" x14ac:dyDescent="0.2">
      <c r="H33641" s="101"/>
      <c r="I33641" s="101"/>
    </row>
    <row r="33642" spans="8:9" x14ac:dyDescent="0.2">
      <c r="H33642" s="101"/>
      <c r="I33642" s="101"/>
    </row>
    <row r="33643" spans="8:9" x14ac:dyDescent="0.2">
      <c r="H33643" s="101"/>
      <c r="I33643" s="101"/>
    </row>
    <row r="33644" spans="8:9" x14ac:dyDescent="0.2">
      <c r="H33644" s="101"/>
      <c r="I33644" s="101"/>
    </row>
    <row r="33645" spans="8:9" x14ac:dyDescent="0.2">
      <c r="H33645" s="101"/>
      <c r="I33645" s="101"/>
    </row>
    <row r="33646" spans="8:9" x14ac:dyDescent="0.2">
      <c r="H33646" s="101"/>
      <c r="I33646" s="101"/>
    </row>
    <row r="33647" spans="8:9" x14ac:dyDescent="0.2">
      <c r="H33647" s="101"/>
      <c r="I33647" s="101"/>
    </row>
    <row r="33648" spans="8:9" x14ac:dyDescent="0.2">
      <c r="H33648" s="101"/>
      <c r="I33648" s="101"/>
    </row>
    <row r="33649" spans="8:9" x14ac:dyDescent="0.2">
      <c r="H33649" s="101"/>
      <c r="I33649" s="101"/>
    </row>
    <row r="33650" spans="8:9" x14ac:dyDescent="0.2">
      <c r="H33650" s="101"/>
      <c r="I33650" s="101"/>
    </row>
    <row r="33651" spans="8:9" x14ac:dyDescent="0.2">
      <c r="H33651" s="101"/>
      <c r="I33651" s="101"/>
    </row>
    <row r="33652" spans="8:9" x14ac:dyDescent="0.2">
      <c r="H33652" s="101"/>
      <c r="I33652" s="101"/>
    </row>
    <row r="33653" spans="8:9" x14ac:dyDescent="0.2">
      <c r="H33653" s="101"/>
      <c r="I33653" s="101"/>
    </row>
    <row r="33654" spans="8:9" x14ac:dyDescent="0.2">
      <c r="H33654" s="101"/>
      <c r="I33654" s="101"/>
    </row>
    <row r="33655" spans="8:9" x14ac:dyDescent="0.2">
      <c r="H33655" s="101"/>
      <c r="I33655" s="101"/>
    </row>
    <row r="33656" spans="8:9" x14ac:dyDescent="0.2">
      <c r="H33656" s="101"/>
      <c r="I33656" s="101"/>
    </row>
    <row r="33657" spans="8:9" x14ac:dyDescent="0.2">
      <c r="H33657" s="101"/>
      <c r="I33657" s="101"/>
    </row>
    <row r="33658" spans="8:9" x14ac:dyDescent="0.2">
      <c r="H33658" s="101"/>
      <c r="I33658" s="101"/>
    </row>
    <row r="33659" spans="8:9" x14ac:dyDescent="0.2">
      <c r="H33659" s="101"/>
      <c r="I33659" s="101"/>
    </row>
    <row r="33660" spans="8:9" x14ac:dyDescent="0.2">
      <c r="H33660" s="101"/>
      <c r="I33660" s="101"/>
    </row>
    <row r="33661" spans="8:9" x14ac:dyDescent="0.2">
      <c r="H33661" s="101"/>
      <c r="I33661" s="101"/>
    </row>
    <row r="33662" spans="8:9" x14ac:dyDescent="0.2">
      <c r="H33662" s="101"/>
      <c r="I33662" s="101"/>
    </row>
    <row r="33663" spans="8:9" x14ac:dyDescent="0.2">
      <c r="H33663" s="101"/>
      <c r="I33663" s="101"/>
    </row>
    <row r="33664" spans="8:9" x14ac:dyDescent="0.2">
      <c r="H33664" s="101"/>
      <c r="I33664" s="101"/>
    </row>
    <row r="33665" spans="8:9" x14ac:dyDescent="0.2">
      <c r="H33665" s="101"/>
      <c r="I33665" s="101"/>
    </row>
    <row r="33666" spans="8:9" x14ac:dyDescent="0.2">
      <c r="H33666" s="101"/>
      <c r="I33666" s="101"/>
    </row>
    <row r="33667" spans="8:9" x14ac:dyDescent="0.2">
      <c r="H33667" s="101"/>
      <c r="I33667" s="101"/>
    </row>
    <row r="33668" spans="8:9" x14ac:dyDescent="0.2">
      <c r="H33668" s="101"/>
      <c r="I33668" s="101"/>
    </row>
    <row r="33669" spans="8:9" x14ac:dyDescent="0.2">
      <c r="H33669" s="101"/>
      <c r="I33669" s="101"/>
    </row>
    <row r="33670" spans="8:9" x14ac:dyDescent="0.2">
      <c r="H33670" s="101"/>
      <c r="I33670" s="101"/>
    </row>
    <row r="33671" spans="8:9" x14ac:dyDescent="0.2">
      <c r="H33671" s="101"/>
      <c r="I33671" s="101"/>
    </row>
    <row r="33672" spans="8:9" x14ac:dyDescent="0.2">
      <c r="H33672" s="101"/>
      <c r="I33672" s="101"/>
    </row>
    <row r="33673" spans="8:9" x14ac:dyDescent="0.2">
      <c r="H33673" s="101"/>
      <c r="I33673" s="101"/>
    </row>
    <row r="33674" spans="8:9" x14ac:dyDescent="0.2">
      <c r="H33674" s="101"/>
      <c r="I33674" s="101"/>
    </row>
    <row r="33675" spans="8:9" x14ac:dyDescent="0.2">
      <c r="H33675" s="101"/>
      <c r="I33675" s="101"/>
    </row>
    <row r="33676" spans="8:9" x14ac:dyDescent="0.2">
      <c r="H33676" s="101"/>
      <c r="I33676" s="101"/>
    </row>
    <row r="33677" spans="8:9" x14ac:dyDescent="0.2">
      <c r="H33677" s="101"/>
      <c r="I33677" s="101"/>
    </row>
    <row r="33678" spans="8:9" x14ac:dyDescent="0.2">
      <c r="H33678" s="101"/>
      <c r="I33678" s="101"/>
    </row>
    <row r="33679" spans="8:9" x14ac:dyDescent="0.2">
      <c r="H33679" s="101"/>
      <c r="I33679" s="101"/>
    </row>
    <row r="33680" spans="8:9" x14ac:dyDescent="0.2">
      <c r="H33680" s="101"/>
      <c r="I33680" s="101"/>
    </row>
    <row r="33681" spans="8:9" x14ac:dyDescent="0.2">
      <c r="H33681" s="101"/>
      <c r="I33681" s="101"/>
    </row>
    <row r="33682" spans="8:9" x14ac:dyDescent="0.2">
      <c r="H33682" s="101"/>
      <c r="I33682" s="101"/>
    </row>
    <row r="33683" spans="8:9" x14ac:dyDescent="0.2">
      <c r="H33683" s="101"/>
      <c r="I33683" s="101"/>
    </row>
    <row r="33684" spans="8:9" x14ac:dyDescent="0.2">
      <c r="H33684" s="101"/>
      <c r="I33684" s="101"/>
    </row>
    <row r="33685" spans="8:9" x14ac:dyDescent="0.2">
      <c r="H33685" s="101"/>
      <c r="I33685" s="101"/>
    </row>
    <row r="33686" spans="8:9" x14ac:dyDescent="0.2">
      <c r="H33686" s="101"/>
      <c r="I33686" s="101"/>
    </row>
    <row r="33687" spans="8:9" x14ac:dyDescent="0.2">
      <c r="H33687" s="101"/>
      <c r="I33687" s="101"/>
    </row>
    <row r="33688" spans="8:9" x14ac:dyDescent="0.2">
      <c r="H33688" s="101"/>
      <c r="I33688" s="101"/>
    </row>
    <row r="33689" spans="8:9" x14ac:dyDescent="0.2">
      <c r="H33689" s="101"/>
      <c r="I33689" s="101"/>
    </row>
    <row r="33690" spans="8:9" x14ac:dyDescent="0.2">
      <c r="H33690" s="101"/>
      <c r="I33690" s="101"/>
    </row>
    <row r="33691" spans="8:9" x14ac:dyDescent="0.2">
      <c r="H33691" s="101"/>
      <c r="I33691" s="101"/>
    </row>
    <row r="33692" spans="8:9" x14ac:dyDescent="0.2">
      <c r="H33692" s="101"/>
      <c r="I33692" s="101"/>
    </row>
    <row r="33693" spans="8:9" x14ac:dyDescent="0.2">
      <c r="H33693" s="101"/>
      <c r="I33693" s="101"/>
    </row>
    <row r="33694" spans="8:9" x14ac:dyDescent="0.2">
      <c r="H33694" s="101"/>
      <c r="I33694" s="101"/>
    </row>
    <row r="33695" spans="8:9" x14ac:dyDescent="0.2">
      <c r="H33695" s="101"/>
      <c r="I33695" s="101"/>
    </row>
    <row r="33696" spans="8:9" x14ac:dyDescent="0.2">
      <c r="H33696" s="101"/>
      <c r="I33696" s="101"/>
    </row>
    <row r="33697" spans="8:9" x14ac:dyDescent="0.2">
      <c r="H33697" s="101"/>
      <c r="I33697" s="101"/>
    </row>
    <row r="33698" spans="8:9" x14ac:dyDescent="0.2">
      <c r="H33698" s="101"/>
      <c r="I33698" s="101"/>
    </row>
    <row r="33699" spans="8:9" x14ac:dyDescent="0.2">
      <c r="H33699" s="101"/>
      <c r="I33699" s="101"/>
    </row>
    <row r="33700" spans="8:9" x14ac:dyDescent="0.2">
      <c r="H33700" s="101"/>
      <c r="I33700" s="101"/>
    </row>
    <row r="33701" spans="8:9" x14ac:dyDescent="0.2">
      <c r="H33701" s="101"/>
      <c r="I33701" s="101"/>
    </row>
    <row r="33702" spans="8:9" x14ac:dyDescent="0.2">
      <c r="H33702" s="101"/>
      <c r="I33702" s="101"/>
    </row>
    <row r="33703" spans="8:9" x14ac:dyDescent="0.2">
      <c r="H33703" s="101"/>
      <c r="I33703" s="101"/>
    </row>
    <row r="33704" spans="8:9" x14ac:dyDescent="0.2">
      <c r="H33704" s="101"/>
      <c r="I33704" s="101"/>
    </row>
    <row r="33705" spans="8:9" x14ac:dyDescent="0.2">
      <c r="H33705" s="101"/>
      <c r="I33705" s="101"/>
    </row>
    <row r="33706" spans="8:9" x14ac:dyDescent="0.2">
      <c r="H33706" s="101"/>
      <c r="I33706" s="101"/>
    </row>
    <row r="33707" spans="8:9" x14ac:dyDescent="0.2">
      <c r="H33707" s="101"/>
      <c r="I33707" s="101"/>
    </row>
    <row r="33708" spans="8:9" x14ac:dyDescent="0.2">
      <c r="H33708" s="101"/>
      <c r="I33708" s="101"/>
    </row>
    <row r="33709" spans="8:9" x14ac:dyDescent="0.2">
      <c r="H33709" s="101"/>
      <c r="I33709" s="101"/>
    </row>
    <row r="33710" spans="8:9" x14ac:dyDescent="0.2">
      <c r="H33710" s="101"/>
      <c r="I33710" s="101"/>
    </row>
    <row r="33711" spans="8:9" x14ac:dyDescent="0.2">
      <c r="H33711" s="101"/>
      <c r="I33711" s="101"/>
    </row>
    <row r="33712" spans="8:9" x14ac:dyDescent="0.2">
      <c r="H33712" s="101"/>
      <c r="I33712" s="101"/>
    </row>
    <row r="33713" spans="8:9" x14ac:dyDescent="0.2">
      <c r="H33713" s="101"/>
      <c r="I33713" s="101"/>
    </row>
    <row r="33714" spans="8:9" x14ac:dyDescent="0.2">
      <c r="H33714" s="101"/>
      <c r="I33714" s="101"/>
    </row>
    <row r="33715" spans="8:9" x14ac:dyDescent="0.2">
      <c r="H33715" s="101"/>
      <c r="I33715" s="101"/>
    </row>
    <row r="33716" spans="8:9" x14ac:dyDescent="0.2">
      <c r="H33716" s="101"/>
      <c r="I33716" s="101"/>
    </row>
    <row r="33717" spans="8:9" x14ac:dyDescent="0.2">
      <c r="H33717" s="101"/>
      <c r="I33717" s="101"/>
    </row>
    <row r="33718" spans="8:9" x14ac:dyDescent="0.2">
      <c r="H33718" s="101"/>
      <c r="I33718" s="101"/>
    </row>
    <row r="33719" spans="8:9" x14ac:dyDescent="0.2">
      <c r="H33719" s="101"/>
      <c r="I33719" s="101"/>
    </row>
    <row r="33720" spans="8:9" x14ac:dyDescent="0.2">
      <c r="H33720" s="101"/>
      <c r="I33720" s="101"/>
    </row>
    <row r="33721" spans="8:9" x14ac:dyDescent="0.2">
      <c r="H33721" s="101"/>
      <c r="I33721" s="101"/>
    </row>
    <row r="33722" spans="8:9" x14ac:dyDescent="0.2">
      <c r="H33722" s="101"/>
      <c r="I33722" s="101"/>
    </row>
    <row r="33723" spans="8:9" x14ac:dyDescent="0.2">
      <c r="H33723" s="101"/>
      <c r="I33723" s="101"/>
    </row>
    <row r="33724" spans="8:9" x14ac:dyDescent="0.2">
      <c r="H33724" s="101"/>
      <c r="I33724" s="101"/>
    </row>
    <row r="33725" spans="8:9" x14ac:dyDescent="0.2">
      <c r="H33725" s="101"/>
      <c r="I33725" s="101"/>
    </row>
    <row r="33726" spans="8:9" x14ac:dyDescent="0.2">
      <c r="H33726" s="101"/>
      <c r="I33726" s="101"/>
    </row>
    <row r="33727" spans="8:9" x14ac:dyDescent="0.2">
      <c r="H33727" s="101"/>
      <c r="I33727" s="101"/>
    </row>
    <row r="33728" spans="8:9" x14ac:dyDescent="0.2">
      <c r="H33728" s="101"/>
      <c r="I33728" s="101"/>
    </row>
    <row r="33729" spans="8:9" x14ac:dyDescent="0.2">
      <c r="H33729" s="101"/>
      <c r="I33729" s="101"/>
    </row>
    <row r="33730" spans="8:9" x14ac:dyDescent="0.2">
      <c r="H33730" s="101"/>
      <c r="I33730" s="101"/>
    </row>
    <row r="33731" spans="8:9" x14ac:dyDescent="0.2">
      <c r="H33731" s="101"/>
      <c r="I33731" s="101"/>
    </row>
    <row r="33732" spans="8:9" x14ac:dyDescent="0.2">
      <c r="H33732" s="101"/>
      <c r="I33732" s="101"/>
    </row>
    <row r="33733" spans="8:9" x14ac:dyDescent="0.2">
      <c r="H33733" s="101"/>
      <c r="I33733" s="101"/>
    </row>
    <row r="33734" spans="8:9" x14ac:dyDescent="0.2">
      <c r="H33734" s="101"/>
      <c r="I33734" s="101"/>
    </row>
    <row r="33735" spans="8:9" x14ac:dyDescent="0.2">
      <c r="H33735" s="101"/>
      <c r="I33735" s="101"/>
    </row>
    <row r="33736" spans="8:9" x14ac:dyDescent="0.2">
      <c r="H33736" s="101"/>
      <c r="I33736" s="101"/>
    </row>
    <row r="33737" spans="8:9" x14ac:dyDescent="0.2">
      <c r="H33737" s="101"/>
      <c r="I33737" s="101"/>
    </row>
    <row r="33738" spans="8:9" x14ac:dyDescent="0.2">
      <c r="H33738" s="101"/>
      <c r="I33738" s="101"/>
    </row>
    <row r="33739" spans="8:9" x14ac:dyDescent="0.2">
      <c r="H33739" s="101"/>
      <c r="I33739" s="101"/>
    </row>
    <row r="33740" spans="8:9" x14ac:dyDescent="0.2">
      <c r="H33740" s="101"/>
      <c r="I33740" s="101"/>
    </row>
    <row r="33741" spans="8:9" x14ac:dyDescent="0.2">
      <c r="H33741" s="101"/>
      <c r="I33741" s="101"/>
    </row>
    <row r="33742" spans="8:9" x14ac:dyDescent="0.2">
      <c r="H33742" s="101"/>
      <c r="I33742" s="101"/>
    </row>
    <row r="33743" spans="8:9" x14ac:dyDescent="0.2">
      <c r="H33743" s="101"/>
      <c r="I33743" s="101"/>
    </row>
    <row r="33744" spans="8:9" x14ac:dyDescent="0.2">
      <c r="H33744" s="101"/>
      <c r="I33744" s="101"/>
    </row>
    <row r="33745" spans="8:9" x14ac:dyDescent="0.2">
      <c r="H33745" s="101"/>
      <c r="I33745" s="101"/>
    </row>
    <row r="33746" spans="8:9" x14ac:dyDescent="0.2">
      <c r="H33746" s="101"/>
      <c r="I33746" s="101"/>
    </row>
    <row r="33747" spans="8:9" x14ac:dyDescent="0.2">
      <c r="H33747" s="101"/>
      <c r="I33747" s="101"/>
    </row>
    <row r="33748" spans="8:9" x14ac:dyDescent="0.2">
      <c r="H33748" s="101"/>
      <c r="I33748" s="101"/>
    </row>
    <row r="33749" spans="8:9" x14ac:dyDescent="0.2">
      <c r="H33749" s="101"/>
      <c r="I33749" s="101"/>
    </row>
    <row r="33750" spans="8:9" x14ac:dyDescent="0.2">
      <c r="H33750" s="101"/>
      <c r="I33750" s="101"/>
    </row>
    <row r="33751" spans="8:9" x14ac:dyDescent="0.2">
      <c r="H33751" s="101"/>
      <c r="I33751" s="101"/>
    </row>
    <row r="33752" spans="8:9" x14ac:dyDescent="0.2">
      <c r="H33752" s="101"/>
      <c r="I33752" s="101"/>
    </row>
    <row r="33753" spans="8:9" x14ac:dyDescent="0.2">
      <c r="H33753" s="101"/>
      <c r="I33753" s="101"/>
    </row>
    <row r="33754" spans="8:9" x14ac:dyDescent="0.2">
      <c r="H33754" s="101"/>
      <c r="I33754" s="101"/>
    </row>
    <row r="33755" spans="8:9" x14ac:dyDescent="0.2">
      <c r="H33755" s="101"/>
      <c r="I33755" s="101"/>
    </row>
    <row r="33756" spans="8:9" x14ac:dyDescent="0.2">
      <c r="H33756" s="101"/>
      <c r="I33756" s="101"/>
    </row>
    <row r="33757" spans="8:9" x14ac:dyDescent="0.2">
      <c r="H33757" s="101"/>
      <c r="I33757" s="101"/>
    </row>
    <row r="33758" spans="8:9" x14ac:dyDescent="0.2">
      <c r="H33758" s="101"/>
      <c r="I33758" s="101"/>
    </row>
    <row r="33759" spans="8:9" x14ac:dyDescent="0.2">
      <c r="H33759" s="101"/>
      <c r="I33759" s="101"/>
    </row>
    <row r="33760" spans="8:9" x14ac:dyDescent="0.2">
      <c r="H33760" s="101"/>
      <c r="I33760" s="101"/>
    </row>
    <row r="33761" spans="8:9" x14ac:dyDescent="0.2">
      <c r="H33761" s="101"/>
      <c r="I33761" s="101"/>
    </row>
    <row r="33762" spans="8:9" x14ac:dyDescent="0.2">
      <c r="H33762" s="101"/>
      <c r="I33762" s="101"/>
    </row>
    <row r="33763" spans="8:9" x14ac:dyDescent="0.2">
      <c r="H33763" s="101"/>
      <c r="I33763" s="101"/>
    </row>
    <row r="33764" spans="8:9" x14ac:dyDescent="0.2">
      <c r="H33764" s="101"/>
      <c r="I33764" s="101"/>
    </row>
    <row r="33765" spans="8:9" x14ac:dyDescent="0.2">
      <c r="H33765" s="101"/>
      <c r="I33765" s="101"/>
    </row>
    <row r="33766" spans="8:9" x14ac:dyDescent="0.2">
      <c r="H33766" s="101"/>
      <c r="I33766" s="101"/>
    </row>
    <row r="33767" spans="8:9" x14ac:dyDescent="0.2">
      <c r="H33767" s="101"/>
      <c r="I33767" s="101"/>
    </row>
    <row r="33768" spans="8:9" x14ac:dyDescent="0.2">
      <c r="H33768" s="101"/>
      <c r="I33768" s="101"/>
    </row>
    <row r="33769" spans="8:9" x14ac:dyDescent="0.2">
      <c r="H33769" s="101"/>
      <c r="I33769" s="101"/>
    </row>
    <row r="33770" spans="8:9" x14ac:dyDescent="0.2">
      <c r="H33770" s="101"/>
      <c r="I33770" s="101"/>
    </row>
    <row r="33771" spans="8:9" x14ac:dyDescent="0.2">
      <c r="H33771" s="101"/>
      <c r="I33771" s="101"/>
    </row>
    <row r="33772" spans="8:9" x14ac:dyDescent="0.2">
      <c r="H33772" s="101"/>
      <c r="I33772" s="101"/>
    </row>
    <row r="33773" spans="8:9" x14ac:dyDescent="0.2">
      <c r="H33773" s="101"/>
      <c r="I33773" s="101"/>
    </row>
    <row r="33774" spans="8:9" x14ac:dyDescent="0.2">
      <c r="H33774" s="101"/>
      <c r="I33774" s="101"/>
    </row>
    <row r="33775" spans="8:9" x14ac:dyDescent="0.2">
      <c r="H33775" s="101"/>
      <c r="I33775" s="101"/>
    </row>
    <row r="33776" spans="8:9" x14ac:dyDescent="0.2">
      <c r="H33776" s="101"/>
      <c r="I33776" s="101"/>
    </row>
    <row r="33777" spans="8:9" x14ac:dyDescent="0.2">
      <c r="H33777" s="101"/>
      <c r="I33777" s="101"/>
    </row>
    <row r="33778" spans="8:9" x14ac:dyDescent="0.2">
      <c r="H33778" s="101"/>
      <c r="I33778" s="101"/>
    </row>
    <row r="33779" spans="8:9" x14ac:dyDescent="0.2">
      <c r="H33779" s="101"/>
      <c r="I33779" s="101"/>
    </row>
    <row r="33780" spans="8:9" x14ac:dyDescent="0.2">
      <c r="H33780" s="101"/>
      <c r="I33780" s="101"/>
    </row>
    <row r="33781" spans="8:9" x14ac:dyDescent="0.2">
      <c r="H33781" s="101"/>
      <c r="I33781" s="101"/>
    </row>
    <row r="33782" spans="8:9" x14ac:dyDescent="0.2">
      <c r="H33782" s="101"/>
      <c r="I33782" s="101"/>
    </row>
    <row r="33783" spans="8:9" x14ac:dyDescent="0.2">
      <c r="H33783" s="101"/>
      <c r="I33783" s="101"/>
    </row>
    <row r="33784" spans="8:9" x14ac:dyDescent="0.2">
      <c r="H33784" s="101"/>
      <c r="I33784" s="101"/>
    </row>
    <row r="33785" spans="8:9" x14ac:dyDescent="0.2">
      <c r="H33785" s="101"/>
      <c r="I33785" s="101"/>
    </row>
    <row r="33786" spans="8:9" x14ac:dyDescent="0.2">
      <c r="H33786" s="101"/>
      <c r="I33786" s="101"/>
    </row>
    <row r="33787" spans="8:9" x14ac:dyDescent="0.2">
      <c r="H33787" s="101"/>
      <c r="I33787" s="101"/>
    </row>
    <row r="33788" spans="8:9" x14ac:dyDescent="0.2">
      <c r="H33788" s="101"/>
      <c r="I33788" s="101"/>
    </row>
    <row r="33789" spans="8:9" x14ac:dyDescent="0.2">
      <c r="H33789" s="101"/>
      <c r="I33789" s="101"/>
    </row>
    <row r="33790" spans="8:9" x14ac:dyDescent="0.2">
      <c r="H33790" s="101"/>
      <c r="I33790" s="101"/>
    </row>
    <row r="33791" spans="8:9" x14ac:dyDescent="0.2">
      <c r="H33791" s="101"/>
      <c r="I33791" s="101"/>
    </row>
    <row r="33792" spans="8:9" x14ac:dyDescent="0.2">
      <c r="H33792" s="101"/>
      <c r="I33792" s="101"/>
    </row>
    <row r="33793" spans="8:9" x14ac:dyDescent="0.2">
      <c r="H33793" s="101"/>
      <c r="I33793" s="101"/>
    </row>
    <row r="33794" spans="8:9" x14ac:dyDescent="0.2">
      <c r="H33794" s="101"/>
      <c r="I33794" s="101"/>
    </row>
    <row r="33795" spans="8:9" x14ac:dyDescent="0.2">
      <c r="H33795" s="101"/>
      <c r="I33795" s="101"/>
    </row>
    <row r="33796" spans="8:9" x14ac:dyDescent="0.2">
      <c r="H33796" s="101"/>
      <c r="I33796" s="101"/>
    </row>
    <row r="33797" spans="8:9" x14ac:dyDescent="0.2">
      <c r="H33797" s="101"/>
      <c r="I33797" s="101"/>
    </row>
    <row r="33798" spans="8:9" x14ac:dyDescent="0.2">
      <c r="H33798" s="101"/>
      <c r="I33798" s="101"/>
    </row>
    <row r="33799" spans="8:9" x14ac:dyDescent="0.2">
      <c r="H33799" s="101"/>
      <c r="I33799" s="101"/>
    </row>
    <row r="33800" spans="8:9" x14ac:dyDescent="0.2">
      <c r="H33800" s="101"/>
      <c r="I33800" s="101"/>
    </row>
    <row r="33801" spans="8:9" x14ac:dyDescent="0.2">
      <c r="H33801" s="101"/>
      <c r="I33801" s="101"/>
    </row>
    <row r="33802" spans="8:9" x14ac:dyDescent="0.2">
      <c r="H33802" s="101"/>
      <c r="I33802" s="101"/>
    </row>
    <row r="33803" spans="8:9" x14ac:dyDescent="0.2">
      <c r="H33803" s="101"/>
      <c r="I33803" s="101"/>
    </row>
    <row r="33804" spans="8:9" x14ac:dyDescent="0.2">
      <c r="H33804" s="101"/>
      <c r="I33804" s="101"/>
    </row>
    <row r="33805" spans="8:9" x14ac:dyDescent="0.2">
      <c r="H33805" s="101"/>
      <c r="I33805" s="101"/>
    </row>
    <row r="33806" spans="8:9" x14ac:dyDescent="0.2">
      <c r="H33806" s="101"/>
      <c r="I33806" s="101"/>
    </row>
    <row r="33807" spans="8:9" x14ac:dyDescent="0.2">
      <c r="H33807" s="101"/>
      <c r="I33807" s="101"/>
    </row>
    <row r="33808" spans="8:9" x14ac:dyDescent="0.2">
      <c r="H33808" s="101"/>
      <c r="I33808" s="101"/>
    </row>
    <row r="33809" spans="8:9" x14ac:dyDescent="0.2">
      <c r="H33809" s="101"/>
      <c r="I33809" s="101"/>
    </row>
    <row r="33810" spans="8:9" x14ac:dyDescent="0.2">
      <c r="H33810" s="101"/>
      <c r="I33810" s="101"/>
    </row>
    <row r="33811" spans="8:9" x14ac:dyDescent="0.2">
      <c r="H33811" s="101"/>
      <c r="I33811" s="101"/>
    </row>
    <row r="33812" spans="8:9" x14ac:dyDescent="0.2">
      <c r="H33812" s="101"/>
      <c r="I33812" s="101"/>
    </row>
    <row r="33813" spans="8:9" x14ac:dyDescent="0.2">
      <c r="H33813" s="101"/>
      <c r="I33813" s="101"/>
    </row>
    <row r="33814" spans="8:9" x14ac:dyDescent="0.2">
      <c r="H33814" s="101"/>
      <c r="I33814" s="101"/>
    </row>
    <row r="33815" spans="8:9" x14ac:dyDescent="0.2">
      <c r="H33815" s="101"/>
      <c r="I33815" s="101"/>
    </row>
    <row r="33816" spans="8:9" x14ac:dyDescent="0.2">
      <c r="H33816" s="101"/>
      <c r="I33816" s="101"/>
    </row>
    <row r="33817" spans="8:9" x14ac:dyDescent="0.2">
      <c r="H33817" s="101"/>
      <c r="I33817" s="101"/>
    </row>
    <row r="33818" spans="8:9" x14ac:dyDescent="0.2">
      <c r="H33818" s="101"/>
      <c r="I33818" s="101"/>
    </row>
    <row r="33819" spans="8:9" x14ac:dyDescent="0.2">
      <c r="H33819" s="101"/>
      <c r="I33819" s="101"/>
    </row>
    <row r="33820" spans="8:9" x14ac:dyDescent="0.2">
      <c r="H33820" s="101"/>
      <c r="I33820" s="101"/>
    </row>
    <row r="33821" spans="8:9" x14ac:dyDescent="0.2">
      <c r="H33821" s="101"/>
      <c r="I33821" s="101"/>
    </row>
    <row r="33822" spans="8:9" x14ac:dyDescent="0.2">
      <c r="H33822" s="101"/>
      <c r="I33822" s="101"/>
    </row>
    <row r="33823" spans="8:9" x14ac:dyDescent="0.2">
      <c r="H33823" s="101"/>
      <c r="I33823" s="101"/>
    </row>
    <row r="33824" spans="8:9" x14ac:dyDescent="0.2">
      <c r="H33824" s="101"/>
      <c r="I33824" s="101"/>
    </row>
    <row r="33825" spans="8:9" x14ac:dyDescent="0.2">
      <c r="H33825" s="101"/>
      <c r="I33825" s="101"/>
    </row>
    <row r="33826" spans="8:9" x14ac:dyDescent="0.2">
      <c r="H33826" s="101"/>
      <c r="I33826" s="101"/>
    </row>
    <row r="33827" spans="8:9" x14ac:dyDescent="0.2">
      <c r="H33827" s="101"/>
      <c r="I33827" s="101"/>
    </row>
    <row r="33828" spans="8:9" x14ac:dyDescent="0.2">
      <c r="H33828" s="101"/>
      <c r="I33828" s="101"/>
    </row>
    <row r="33829" spans="8:9" x14ac:dyDescent="0.2">
      <c r="H33829" s="101"/>
      <c r="I33829" s="101"/>
    </row>
    <row r="33830" spans="8:9" x14ac:dyDescent="0.2">
      <c r="H33830" s="101"/>
      <c r="I33830" s="101"/>
    </row>
    <row r="33831" spans="8:9" x14ac:dyDescent="0.2">
      <c r="H33831" s="101"/>
      <c r="I33831" s="101"/>
    </row>
    <row r="33832" spans="8:9" x14ac:dyDescent="0.2">
      <c r="H33832" s="101"/>
      <c r="I33832" s="101"/>
    </row>
    <row r="33833" spans="8:9" x14ac:dyDescent="0.2">
      <c r="H33833" s="101"/>
      <c r="I33833" s="101"/>
    </row>
    <row r="33834" spans="8:9" x14ac:dyDescent="0.2">
      <c r="H33834" s="101"/>
      <c r="I33834" s="101"/>
    </row>
    <row r="33835" spans="8:9" x14ac:dyDescent="0.2">
      <c r="H33835" s="101"/>
      <c r="I33835" s="101"/>
    </row>
    <row r="33836" spans="8:9" x14ac:dyDescent="0.2">
      <c r="H33836" s="101"/>
      <c r="I33836" s="101"/>
    </row>
    <row r="33837" spans="8:9" x14ac:dyDescent="0.2">
      <c r="H33837" s="101"/>
      <c r="I33837" s="101"/>
    </row>
    <row r="33838" spans="8:9" x14ac:dyDescent="0.2">
      <c r="H33838" s="101"/>
      <c r="I33838" s="101"/>
    </row>
    <row r="33839" spans="8:9" x14ac:dyDescent="0.2">
      <c r="H33839" s="101"/>
      <c r="I33839" s="101"/>
    </row>
    <row r="33840" spans="8:9" x14ac:dyDescent="0.2">
      <c r="H33840" s="101"/>
      <c r="I33840" s="101"/>
    </row>
    <row r="33841" spans="8:9" x14ac:dyDescent="0.2">
      <c r="H33841" s="101"/>
      <c r="I33841" s="101"/>
    </row>
    <row r="33842" spans="8:9" x14ac:dyDescent="0.2">
      <c r="H33842" s="101"/>
      <c r="I33842" s="101"/>
    </row>
    <row r="33843" spans="8:9" x14ac:dyDescent="0.2">
      <c r="H33843" s="101"/>
      <c r="I33843" s="101"/>
    </row>
    <row r="33844" spans="8:9" x14ac:dyDescent="0.2">
      <c r="H33844" s="101"/>
      <c r="I33844" s="101"/>
    </row>
    <row r="33845" spans="8:9" x14ac:dyDescent="0.2">
      <c r="H33845" s="101"/>
      <c r="I33845" s="101"/>
    </row>
    <row r="33846" spans="8:9" x14ac:dyDescent="0.2">
      <c r="H33846" s="101"/>
      <c r="I33846" s="101"/>
    </row>
    <row r="33847" spans="8:9" x14ac:dyDescent="0.2">
      <c r="H33847" s="101"/>
      <c r="I33847" s="101"/>
    </row>
    <row r="33848" spans="8:9" x14ac:dyDescent="0.2">
      <c r="H33848" s="101"/>
      <c r="I33848" s="101"/>
    </row>
    <row r="33849" spans="8:9" x14ac:dyDescent="0.2">
      <c r="H33849" s="101"/>
      <c r="I33849" s="101"/>
    </row>
    <row r="33850" spans="8:9" x14ac:dyDescent="0.2">
      <c r="H33850" s="101"/>
      <c r="I33850" s="101"/>
    </row>
    <row r="33851" spans="8:9" x14ac:dyDescent="0.2">
      <c r="H33851" s="101"/>
      <c r="I33851" s="101"/>
    </row>
    <row r="33852" spans="8:9" x14ac:dyDescent="0.2">
      <c r="H33852" s="101"/>
      <c r="I33852" s="101"/>
    </row>
    <row r="33853" spans="8:9" x14ac:dyDescent="0.2">
      <c r="H33853" s="101"/>
      <c r="I33853" s="101"/>
    </row>
    <row r="33854" spans="8:9" x14ac:dyDescent="0.2">
      <c r="H33854" s="101"/>
      <c r="I33854" s="101"/>
    </row>
    <row r="33855" spans="8:9" x14ac:dyDescent="0.2">
      <c r="H33855" s="101"/>
      <c r="I33855" s="101"/>
    </row>
    <row r="33856" spans="8:9" x14ac:dyDescent="0.2">
      <c r="H33856" s="101"/>
      <c r="I33856" s="101"/>
    </row>
    <row r="33857" spans="8:9" x14ac:dyDescent="0.2">
      <c r="H33857" s="101"/>
      <c r="I33857" s="101"/>
    </row>
    <row r="33858" spans="8:9" x14ac:dyDescent="0.2">
      <c r="H33858" s="101"/>
      <c r="I33858" s="101"/>
    </row>
    <row r="33859" spans="8:9" x14ac:dyDescent="0.2">
      <c r="H33859" s="101"/>
      <c r="I33859" s="101"/>
    </row>
    <row r="33860" spans="8:9" x14ac:dyDescent="0.2">
      <c r="H33860" s="101"/>
      <c r="I33860" s="101"/>
    </row>
    <row r="33861" spans="8:9" x14ac:dyDescent="0.2">
      <c r="H33861" s="101"/>
      <c r="I33861" s="101"/>
    </row>
    <row r="33862" spans="8:9" x14ac:dyDescent="0.2">
      <c r="H33862" s="101"/>
      <c r="I33862" s="101"/>
    </row>
    <row r="33863" spans="8:9" x14ac:dyDescent="0.2">
      <c r="H33863" s="101"/>
      <c r="I33863" s="101"/>
    </row>
    <row r="33864" spans="8:9" x14ac:dyDescent="0.2">
      <c r="H33864" s="101"/>
      <c r="I33864" s="101"/>
    </row>
    <row r="33865" spans="8:9" x14ac:dyDescent="0.2">
      <c r="H33865" s="101"/>
      <c r="I33865" s="101"/>
    </row>
    <row r="33866" spans="8:9" x14ac:dyDescent="0.2">
      <c r="H33866" s="101"/>
      <c r="I33866" s="101"/>
    </row>
    <row r="33867" spans="8:9" x14ac:dyDescent="0.2">
      <c r="H33867" s="101"/>
      <c r="I33867" s="101"/>
    </row>
    <row r="33868" spans="8:9" x14ac:dyDescent="0.2">
      <c r="H33868" s="101"/>
      <c r="I33868" s="101"/>
    </row>
    <row r="33869" spans="8:9" x14ac:dyDescent="0.2">
      <c r="H33869" s="101"/>
      <c r="I33869" s="101"/>
    </row>
    <row r="33870" spans="8:9" x14ac:dyDescent="0.2">
      <c r="H33870" s="101"/>
      <c r="I33870" s="101"/>
    </row>
    <row r="33871" spans="8:9" x14ac:dyDescent="0.2">
      <c r="H33871" s="101"/>
      <c r="I33871" s="101"/>
    </row>
    <row r="33872" spans="8:9" x14ac:dyDescent="0.2">
      <c r="H33872" s="101"/>
      <c r="I33872" s="101"/>
    </row>
    <row r="33873" spans="8:9" x14ac:dyDescent="0.2">
      <c r="H33873" s="101"/>
      <c r="I33873" s="101"/>
    </row>
    <row r="33874" spans="8:9" x14ac:dyDescent="0.2">
      <c r="H33874" s="101"/>
      <c r="I33874" s="101"/>
    </row>
    <row r="33875" spans="8:9" x14ac:dyDescent="0.2">
      <c r="H33875" s="101"/>
      <c r="I33875" s="101"/>
    </row>
    <row r="33876" spans="8:9" x14ac:dyDescent="0.2">
      <c r="H33876" s="101"/>
      <c r="I33876" s="101"/>
    </row>
    <row r="33877" spans="8:9" x14ac:dyDescent="0.2">
      <c r="H33877" s="101"/>
      <c r="I33877" s="101"/>
    </row>
    <row r="33878" spans="8:9" x14ac:dyDescent="0.2">
      <c r="H33878" s="101"/>
      <c r="I33878" s="101"/>
    </row>
    <row r="33879" spans="8:9" x14ac:dyDescent="0.2">
      <c r="H33879" s="101"/>
      <c r="I33879" s="101"/>
    </row>
    <row r="33880" spans="8:9" x14ac:dyDescent="0.2">
      <c r="H33880" s="101"/>
      <c r="I33880" s="101"/>
    </row>
    <row r="33881" spans="8:9" x14ac:dyDescent="0.2">
      <c r="H33881" s="101"/>
      <c r="I33881" s="101"/>
    </row>
    <row r="33882" spans="8:9" x14ac:dyDescent="0.2">
      <c r="H33882" s="101"/>
      <c r="I33882" s="101"/>
    </row>
    <row r="33883" spans="8:9" x14ac:dyDescent="0.2">
      <c r="H33883" s="101"/>
      <c r="I33883" s="101"/>
    </row>
    <row r="33884" spans="8:9" x14ac:dyDescent="0.2">
      <c r="H33884" s="101"/>
      <c r="I33884" s="101"/>
    </row>
    <row r="33885" spans="8:9" x14ac:dyDescent="0.2">
      <c r="H33885" s="101"/>
      <c r="I33885" s="101"/>
    </row>
    <row r="33886" spans="8:9" x14ac:dyDescent="0.2">
      <c r="H33886" s="101"/>
      <c r="I33886" s="101"/>
    </row>
    <row r="33887" spans="8:9" x14ac:dyDescent="0.2">
      <c r="H33887" s="101"/>
      <c r="I33887" s="101"/>
    </row>
    <row r="33888" spans="8:9" x14ac:dyDescent="0.2">
      <c r="H33888" s="101"/>
      <c r="I33888" s="101"/>
    </row>
    <row r="33889" spans="8:9" x14ac:dyDescent="0.2">
      <c r="H33889" s="101"/>
      <c r="I33889" s="101"/>
    </row>
    <row r="33890" spans="8:9" x14ac:dyDescent="0.2">
      <c r="H33890" s="101"/>
      <c r="I33890" s="101"/>
    </row>
    <row r="33891" spans="8:9" x14ac:dyDescent="0.2">
      <c r="H33891" s="101"/>
      <c r="I33891" s="101"/>
    </row>
    <row r="33892" spans="8:9" x14ac:dyDescent="0.2">
      <c r="H33892" s="101"/>
      <c r="I33892" s="101"/>
    </row>
    <row r="33893" spans="8:9" x14ac:dyDescent="0.2">
      <c r="H33893" s="101"/>
      <c r="I33893" s="101"/>
    </row>
    <row r="33894" spans="8:9" x14ac:dyDescent="0.2">
      <c r="H33894" s="101"/>
      <c r="I33894" s="101"/>
    </row>
    <row r="33895" spans="8:9" x14ac:dyDescent="0.2">
      <c r="H33895" s="101"/>
      <c r="I33895" s="101"/>
    </row>
    <row r="33896" spans="8:9" x14ac:dyDescent="0.2">
      <c r="H33896" s="101"/>
      <c r="I33896" s="101"/>
    </row>
    <row r="33897" spans="8:9" x14ac:dyDescent="0.2">
      <c r="H33897" s="101"/>
      <c r="I33897" s="101"/>
    </row>
    <row r="33898" spans="8:9" x14ac:dyDescent="0.2">
      <c r="H33898" s="101"/>
      <c r="I33898" s="101"/>
    </row>
    <row r="33899" spans="8:9" x14ac:dyDescent="0.2">
      <c r="H33899" s="101"/>
      <c r="I33899" s="101"/>
    </row>
    <row r="33900" spans="8:9" x14ac:dyDescent="0.2">
      <c r="H33900" s="101"/>
      <c r="I33900" s="101"/>
    </row>
    <row r="33901" spans="8:9" x14ac:dyDescent="0.2">
      <c r="H33901" s="101"/>
      <c r="I33901" s="101"/>
    </row>
    <row r="33902" spans="8:9" x14ac:dyDescent="0.2">
      <c r="H33902" s="101"/>
      <c r="I33902" s="101"/>
    </row>
    <row r="33903" spans="8:9" x14ac:dyDescent="0.2">
      <c r="H33903" s="101"/>
      <c r="I33903" s="101"/>
    </row>
    <row r="33904" spans="8:9" x14ac:dyDescent="0.2">
      <c r="H33904" s="101"/>
      <c r="I33904" s="101"/>
    </row>
    <row r="33905" spans="8:9" x14ac:dyDescent="0.2">
      <c r="H33905" s="101"/>
      <c r="I33905" s="101"/>
    </row>
    <row r="33906" spans="8:9" x14ac:dyDescent="0.2">
      <c r="H33906" s="101"/>
      <c r="I33906" s="101"/>
    </row>
    <row r="33907" spans="8:9" x14ac:dyDescent="0.2">
      <c r="H33907" s="101"/>
      <c r="I33907" s="101"/>
    </row>
    <row r="33908" spans="8:9" x14ac:dyDescent="0.2">
      <c r="H33908" s="101"/>
      <c r="I33908" s="101"/>
    </row>
    <row r="33909" spans="8:9" x14ac:dyDescent="0.2">
      <c r="H33909" s="101"/>
      <c r="I33909" s="101"/>
    </row>
    <row r="33910" spans="8:9" x14ac:dyDescent="0.2">
      <c r="H33910" s="101"/>
      <c r="I33910" s="101"/>
    </row>
    <row r="33911" spans="8:9" x14ac:dyDescent="0.2">
      <c r="H33911" s="101"/>
      <c r="I33911" s="101"/>
    </row>
    <row r="33912" spans="8:9" x14ac:dyDescent="0.2">
      <c r="H33912" s="101"/>
      <c r="I33912" s="101"/>
    </row>
    <row r="33913" spans="8:9" x14ac:dyDescent="0.2">
      <c r="H33913" s="101"/>
      <c r="I33913" s="101"/>
    </row>
    <row r="33914" spans="8:9" x14ac:dyDescent="0.2">
      <c r="H33914" s="101"/>
      <c r="I33914" s="101"/>
    </row>
    <row r="33915" spans="8:9" x14ac:dyDescent="0.2">
      <c r="H33915" s="101"/>
      <c r="I33915" s="101"/>
    </row>
    <row r="33916" spans="8:9" x14ac:dyDescent="0.2">
      <c r="H33916" s="101"/>
      <c r="I33916" s="101"/>
    </row>
    <row r="33917" spans="8:9" x14ac:dyDescent="0.2">
      <c r="H33917" s="101"/>
      <c r="I33917" s="101"/>
    </row>
    <row r="33918" spans="8:9" x14ac:dyDescent="0.2">
      <c r="H33918" s="101"/>
      <c r="I33918" s="101"/>
    </row>
    <row r="33919" spans="8:9" x14ac:dyDescent="0.2">
      <c r="H33919" s="101"/>
      <c r="I33919" s="101"/>
    </row>
    <row r="33920" spans="8:9" x14ac:dyDescent="0.2">
      <c r="H33920" s="101"/>
      <c r="I33920" s="101"/>
    </row>
    <row r="33921" spans="8:9" x14ac:dyDescent="0.2">
      <c r="H33921" s="101"/>
      <c r="I33921" s="101"/>
    </row>
    <row r="33922" spans="8:9" x14ac:dyDescent="0.2">
      <c r="H33922" s="101"/>
      <c r="I33922" s="101"/>
    </row>
    <row r="33923" spans="8:9" x14ac:dyDescent="0.2">
      <c r="H33923" s="101"/>
      <c r="I33923" s="101"/>
    </row>
    <row r="33924" spans="8:9" x14ac:dyDescent="0.2">
      <c r="H33924" s="101"/>
      <c r="I33924" s="101"/>
    </row>
    <row r="33925" spans="8:9" x14ac:dyDescent="0.2">
      <c r="H33925" s="101"/>
      <c r="I33925" s="101"/>
    </row>
    <row r="33926" spans="8:9" x14ac:dyDescent="0.2">
      <c r="H33926" s="101"/>
      <c r="I33926" s="101"/>
    </row>
    <row r="33927" spans="8:9" x14ac:dyDescent="0.2">
      <c r="H33927" s="101"/>
      <c r="I33927" s="101"/>
    </row>
    <row r="33928" spans="8:9" x14ac:dyDescent="0.2">
      <c r="H33928" s="101"/>
      <c r="I33928" s="101"/>
    </row>
    <row r="33929" spans="8:9" x14ac:dyDescent="0.2">
      <c r="H33929" s="101"/>
      <c r="I33929" s="101"/>
    </row>
    <row r="33930" spans="8:9" x14ac:dyDescent="0.2">
      <c r="H33930" s="101"/>
      <c r="I33930" s="101"/>
    </row>
    <row r="33931" spans="8:9" x14ac:dyDescent="0.2">
      <c r="H33931" s="101"/>
      <c r="I33931" s="101"/>
    </row>
    <row r="33932" spans="8:9" x14ac:dyDescent="0.2">
      <c r="H33932" s="101"/>
      <c r="I33932" s="101"/>
    </row>
    <row r="33933" spans="8:9" x14ac:dyDescent="0.2">
      <c r="H33933" s="101"/>
      <c r="I33933" s="101"/>
    </row>
    <row r="33934" spans="8:9" x14ac:dyDescent="0.2">
      <c r="H33934" s="101"/>
      <c r="I33934" s="101"/>
    </row>
    <row r="33935" spans="8:9" x14ac:dyDescent="0.2">
      <c r="H33935" s="101"/>
      <c r="I33935" s="101"/>
    </row>
    <row r="33936" spans="8:9" x14ac:dyDescent="0.2">
      <c r="H33936" s="101"/>
      <c r="I33936" s="101"/>
    </row>
    <row r="33937" spans="8:9" x14ac:dyDescent="0.2">
      <c r="H33937" s="101"/>
      <c r="I33937" s="101"/>
    </row>
    <row r="33938" spans="8:9" x14ac:dyDescent="0.2">
      <c r="H33938" s="101"/>
      <c r="I33938" s="101"/>
    </row>
    <row r="33939" spans="8:9" x14ac:dyDescent="0.2">
      <c r="H33939" s="101"/>
      <c r="I33939" s="101"/>
    </row>
    <row r="33940" spans="8:9" x14ac:dyDescent="0.2">
      <c r="H33940" s="101"/>
      <c r="I33940" s="101"/>
    </row>
    <row r="33941" spans="8:9" x14ac:dyDescent="0.2">
      <c r="H33941" s="101"/>
      <c r="I33941" s="101"/>
    </row>
    <row r="33942" spans="8:9" x14ac:dyDescent="0.2">
      <c r="H33942" s="101"/>
      <c r="I33942" s="101"/>
    </row>
    <row r="33943" spans="8:9" x14ac:dyDescent="0.2">
      <c r="H33943" s="101"/>
      <c r="I33943" s="101"/>
    </row>
    <row r="33944" spans="8:9" x14ac:dyDescent="0.2">
      <c r="H33944" s="101"/>
      <c r="I33944" s="101"/>
    </row>
    <row r="33945" spans="8:9" x14ac:dyDescent="0.2">
      <c r="H33945" s="101"/>
      <c r="I33945" s="101"/>
    </row>
    <row r="33946" spans="8:9" x14ac:dyDescent="0.2">
      <c r="H33946" s="101"/>
      <c r="I33946" s="101"/>
    </row>
    <row r="33947" spans="8:9" x14ac:dyDescent="0.2">
      <c r="H33947" s="101"/>
      <c r="I33947" s="101"/>
    </row>
    <row r="33948" spans="8:9" x14ac:dyDescent="0.2">
      <c r="H33948" s="101"/>
      <c r="I33948" s="101"/>
    </row>
    <row r="33949" spans="8:9" x14ac:dyDescent="0.2">
      <c r="H33949" s="101"/>
      <c r="I33949" s="101"/>
    </row>
    <row r="33950" spans="8:9" x14ac:dyDescent="0.2">
      <c r="H33950" s="101"/>
      <c r="I33950" s="101"/>
    </row>
    <row r="33951" spans="8:9" x14ac:dyDescent="0.2">
      <c r="H33951" s="101"/>
      <c r="I33951" s="101"/>
    </row>
    <row r="33952" spans="8:9" x14ac:dyDescent="0.2">
      <c r="H33952" s="101"/>
      <c r="I33952" s="101"/>
    </row>
    <row r="33953" spans="8:9" x14ac:dyDescent="0.2">
      <c r="H33953" s="101"/>
      <c r="I33953" s="101"/>
    </row>
    <row r="33954" spans="8:9" x14ac:dyDescent="0.2">
      <c r="H33954" s="101"/>
      <c r="I33954" s="101"/>
    </row>
    <row r="33955" spans="8:9" x14ac:dyDescent="0.2">
      <c r="H33955" s="101"/>
      <c r="I33955" s="101"/>
    </row>
    <row r="33956" spans="8:9" x14ac:dyDescent="0.2">
      <c r="H33956" s="101"/>
      <c r="I33956" s="101"/>
    </row>
    <row r="33957" spans="8:9" x14ac:dyDescent="0.2">
      <c r="H33957" s="101"/>
      <c r="I33957" s="101"/>
    </row>
    <row r="33958" spans="8:9" x14ac:dyDescent="0.2">
      <c r="H33958" s="101"/>
      <c r="I33958" s="101"/>
    </row>
    <row r="33959" spans="8:9" x14ac:dyDescent="0.2">
      <c r="H33959" s="101"/>
      <c r="I33959" s="101"/>
    </row>
    <row r="33960" spans="8:9" x14ac:dyDescent="0.2">
      <c r="H33960" s="101"/>
      <c r="I33960" s="101"/>
    </row>
    <row r="33961" spans="8:9" x14ac:dyDescent="0.2">
      <c r="H33961" s="101"/>
      <c r="I33961" s="101"/>
    </row>
    <row r="33962" spans="8:9" x14ac:dyDescent="0.2">
      <c r="H33962" s="101"/>
      <c r="I33962" s="101"/>
    </row>
    <row r="33963" spans="8:9" x14ac:dyDescent="0.2">
      <c r="H33963" s="101"/>
      <c r="I33963" s="101"/>
    </row>
    <row r="33964" spans="8:9" x14ac:dyDescent="0.2">
      <c r="H33964" s="101"/>
      <c r="I33964" s="101"/>
    </row>
    <row r="33965" spans="8:9" x14ac:dyDescent="0.2">
      <c r="H33965" s="101"/>
      <c r="I33965" s="101"/>
    </row>
    <row r="33966" spans="8:9" x14ac:dyDescent="0.2">
      <c r="H33966" s="101"/>
      <c r="I33966" s="101"/>
    </row>
    <row r="33967" spans="8:9" x14ac:dyDescent="0.2">
      <c r="H33967" s="101"/>
      <c r="I33967" s="101"/>
    </row>
    <row r="33968" spans="8:9" x14ac:dyDescent="0.2">
      <c r="H33968" s="101"/>
      <c r="I33968" s="101"/>
    </row>
    <row r="33969" spans="8:9" x14ac:dyDescent="0.2">
      <c r="H33969" s="101"/>
      <c r="I33969" s="101"/>
    </row>
    <row r="33970" spans="8:9" x14ac:dyDescent="0.2">
      <c r="H33970" s="101"/>
      <c r="I33970" s="101"/>
    </row>
    <row r="33971" spans="8:9" x14ac:dyDescent="0.2">
      <c r="H33971" s="101"/>
      <c r="I33971" s="101"/>
    </row>
    <row r="33972" spans="8:9" x14ac:dyDescent="0.2">
      <c r="H33972" s="101"/>
      <c r="I33972" s="101"/>
    </row>
    <row r="33973" spans="8:9" x14ac:dyDescent="0.2">
      <c r="H33973" s="101"/>
      <c r="I33973" s="101"/>
    </row>
    <row r="33974" spans="8:9" x14ac:dyDescent="0.2">
      <c r="H33974" s="101"/>
      <c r="I33974" s="101"/>
    </row>
    <row r="33975" spans="8:9" x14ac:dyDescent="0.2">
      <c r="H33975" s="101"/>
      <c r="I33975" s="101"/>
    </row>
    <row r="33976" spans="8:9" x14ac:dyDescent="0.2">
      <c r="H33976" s="101"/>
      <c r="I33976" s="101"/>
    </row>
    <row r="33977" spans="8:9" x14ac:dyDescent="0.2">
      <c r="H33977" s="101"/>
      <c r="I33977" s="101"/>
    </row>
    <row r="33978" spans="8:9" x14ac:dyDescent="0.2">
      <c r="H33978" s="101"/>
      <c r="I33978" s="101"/>
    </row>
    <row r="33979" spans="8:9" x14ac:dyDescent="0.2">
      <c r="H33979" s="101"/>
      <c r="I33979" s="101"/>
    </row>
    <row r="33980" spans="8:9" x14ac:dyDescent="0.2">
      <c r="H33980" s="101"/>
      <c r="I33980" s="101"/>
    </row>
    <row r="33981" spans="8:9" x14ac:dyDescent="0.2">
      <c r="H33981" s="101"/>
      <c r="I33981" s="101"/>
    </row>
    <row r="33982" spans="8:9" x14ac:dyDescent="0.2">
      <c r="H33982" s="101"/>
      <c r="I33982" s="101"/>
    </row>
    <row r="33983" spans="8:9" x14ac:dyDescent="0.2">
      <c r="H33983" s="101"/>
      <c r="I33983" s="101"/>
    </row>
    <row r="33984" spans="8:9" x14ac:dyDescent="0.2">
      <c r="H33984" s="101"/>
      <c r="I33984" s="101"/>
    </row>
    <row r="33985" spans="8:9" x14ac:dyDescent="0.2">
      <c r="H33985" s="101"/>
      <c r="I33985" s="101"/>
    </row>
    <row r="33986" spans="8:9" x14ac:dyDescent="0.2">
      <c r="H33986" s="101"/>
      <c r="I33986" s="101"/>
    </row>
    <row r="33987" spans="8:9" x14ac:dyDescent="0.2">
      <c r="H33987" s="101"/>
      <c r="I33987" s="101"/>
    </row>
    <row r="33988" spans="8:9" x14ac:dyDescent="0.2">
      <c r="H33988" s="101"/>
      <c r="I33988" s="101"/>
    </row>
    <row r="33989" spans="8:9" x14ac:dyDescent="0.2">
      <c r="H33989" s="101"/>
      <c r="I33989" s="101"/>
    </row>
    <row r="33990" spans="8:9" x14ac:dyDescent="0.2">
      <c r="H33990" s="101"/>
      <c r="I33990" s="101"/>
    </row>
    <row r="33991" spans="8:9" x14ac:dyDescent="0.2">
      <c r="H33991" s="101"/>
      <c r="I33991" s="101"/>
    </row>
    <row r="33992" spans="8:9" x14ac:dyDescent="0.2">
      <c r="H33992" s="101"/>
      <c r="I33992" s="101"/>
    </row>
    <row r="33993" spans="8:9" x14ac:dyDescent="0.2">
      <c r="H33993" s="101"/>
      <c r="I33993" s="101"/>
    </row>
    <row r="33994" spans="8:9" x14ac:dyDescent="0.2">
      <c r="H33994" s="101"/>
      <c r="I33994" s="101"/>
    </row>
    <row r="33995" spans="8:9" x14ac:dyDescent="0.2">
      <c r="H33995" s="101"/>
      <c r="I33995" s="101"/>
    </row>
    <row r="33996" spans="8:9" x14ac:dyDescent="0.2">
      <c r="H33996" s="101"/>
      <c r="I33996" s="101"/>
    </row>
    <row r="33997" spans="8:9" x14ac:dyDescent="0.2">
      <c r="H33997" s="101"/>
      <c r="I33997" s="101"/>
    </row>
    <row r="33998" spans="8:9" x14ac:dyDescent="0.2">
      <c r="H33998" s="101"/>
      <c r="I33998" s="101"/>
    </row>
    <row r="33999" spans="8:9" x14ac:dyDescent="0.2">
      <c r="H33999" s="101"/>
      <c r="I33999" s="101"/>
    </row>
    <row r="34000" spans="8:9" x14ac:dyDescent="0.2">
      <c r="H34000" s="101"/>
      <c r="I34000" s="101"/>
    </row>
    <row r="34001" spans="8:9" x14ac:dyDescent="0.2">
      <c r="H34001" s="101"/>
      <c r="I34001" s="101"/>
    </row>
    <row r="34002" spans="8:9" x14ac:dyDescent="0.2">
      <c r="H34002" s="101"/>
      <c r="I34002" s="101"/>
    </row>
    <row r="34003" spans="8:9" x14ac:dyDescent="0.2">
      <c r="H34003" s="101"/>
      <c r="I34003" s="101"/>
    </row>
    <row r="34004" spans="8:9" x14ac:dyDescent="0.2">
      <c r="H34004" s="101"/>
      <c r="I34004" s="101"/>
    </row>
    <row r="34005" spans="8:9" x14ac:dyDescent="0.2">
      <c r="H34005" s="101"/>
      <c r="I34005" s="101"/>
    </row>
    <row r="34006" spans="8:9" x14ac:dyDescent="0.2">
      <c r="H34006" s="101"/>
      <c r="I34006" s="101"/>
    </row>
    <row r="34007" spans="8:9" x14ac:dyDescent="0.2">
      <c r="H34007" s="101"/>
      <c r="I34007" s="101"/>
    </row>
    <row r="34008" spans="8:9" x14ac:dyDescent="0.2">
      <c r="H34008" s="101"/>
      <c r="I34008" s="101"/>
    </row>
    <row r="34009" spans="8:9" x14ac:dyDescent="0.2">
      <c r="H34009" s="101"/>
      <c r="I34009" s="101"/>
    </row>
    <row r="34010" spans="8:9" x14ac:dyDescent="0.2">
      <c r="H34010" s="101"/>
      <c r="I34010" s="101"/>
    </row>
    <row r="34011" spans="8:9" x14ac:dyDescent="0.2">
      <c r="H34011" s="101"/>
      <c r="I34011" s="101"/>
    </row>
    <row r="34012" spans="8:9" x14ac:dyDescent="0.2">
      <c r="H34012" s="101"/>
      <c r="I34012" s="101"/>
    </row>
    <row r="34013" spans="8:9" x14ac:dyDescent="0.2">
      <c r="H34013" s="101"/>
      <c r="I34013" s="101"/>
    </row>
    <row r="34014" spans="8:9" x14ac:dyDescent="0.2">
      <c r="H34014" s="101"/>
      <c r="I34014" s="101"/>
    </row>
    <row r="34015" spans="8:9" x14ac:dyDescent="0.2">
      <c r="H34015" s="101"/>
      <c r="I34015" s="101"/>
    </row>
    <row r="34016" spans="8:9" x14ac:dyDescent="0.2">
      <c r="H34016" s="101"/>
      <c r="I34016" s="101"/>
    </row>
    <row r="34017" spans="8:9" x14ac:dyDescent="0.2">
      <c r="H34017" s="101"/>
      <c r="I34017" s="101"/>
    </row>
    <row r="34018" spans="8:9" x14ac:dyDescent="0.2">
      <c r="H34018" s="101"/>
      <c r="I34018" s="101"/>
    </row>
    <row r="34019" spans="8:9" x14ac:dyDescent="0.2">
      <c r="H34019" s="101"/>
      <c r="I34019" s="101"/>
    </row>
    <row r="34020" spans="8:9" x14ac:dyDescent="0.2">
      <c r="H34020" s="101"/>
      <c r="I34020" s="101"/>
    </row>
    <row r="34021" spans="8:9" x14ac:dyDescent="0.2">
      <c r="H34021" s="101"/>
      <c r="I34021" s="101"/>
    </row>
    <row r="34022" spans="8:9" x14ac:dyDescent="0.2">
      <c r="H34022" s="101"/>
      <c r="I34022" s="101"/>
    </row>
    <row r="34023" spans="8:9" x14ac:dyDescent="0.2">
      <c r="H34023" s="101"/>
      <c r="I34023" s="101"/>
    </row>
    <row r="34024" spans="8:9" x14ac:dyDescent="0.2">
      <c r="H34024" s="101"/>
      <c r="I34024" s="101"/>
    </row>
    <row r="34025" spans="8:9" x14ac:dyDescent="0.2">
      <c r="H34025" s="101"/>
      <c r="I34025" s="101"/>
    </row>
    <row r="34026" spans="8:9" x14ac:dyDescent="0.2">
      <c r="H34026" s="101"/>
      <c r="I34026" s="101"/>
    </row>
    <row r="34027" spans="8:9" x14ac:dyDescent="0.2">
      <c r="H34027" s="101"/>
      <c r="I34027" s="101"/>
    </row>
    <row r="34028" spans="8:9" x14ac:dyDescent="0.2">
      <c r="H34028" s="101"/>
      <c r="I34028" s="101"/>
    </row>
    <row r="34029" spans="8:9" x14ac:dyDescent="0.2">
      <c r="H34029" s="101"/>
      <c r="I34029" s="101"/>
    </row>
    <row r="34030" spans="8:9" x14ac:dyDescent="0.2">
      <c r="H34030" s="101"/>
      <c r="I34030" s="101"/>
    </row>
    <row r="34031" spans="8:9" x14ac:dyDescent="0.2">
      <c r="H34031" s="101"/>
      <c r="I34031" s="101"/>
    </row>
    <row r="34032" spans="8:9" x14ac:dyDescent="0.2">
      <c r="H34032" s="101"/>
      <c r="I34032" s="101"/>
    </row>
    <row r="34033" spans="8:9" x14ac:dyDescent="0.2">
      <c r="H34033" s="101"/>
      <c r="I34033" s="101"/>
    </row>
    <row r="34034" spans="8:9" x14ac:dyDescent="0.2">
      <c r="H34034" s="101"/>
      <c r="I34034" s="101"/>
    </row>
    <row r="34035" spans="8:9" x14ac:dyDescent="0.2">
      <c r="H34035" s="101"/>
      <c r="I34035" s="101"/>
    </row>
    <row r="34036" spans="8:9" x14ac:dyDescent="0.2">
      <c r="H34036" s="101"/>
      <c r="I34036" s="101"/>
    </row>
    <row r="34037" spans="8:9" x14ac:dyDescent="0.2">
      <c r="H34037" s="101"/>
      <c r="I34037" s="101"/>
    </row>
    <row r="34038" spans="8:9" x14ac:dyDescent="0.2">
      <c r="H34038" s="101"/>
      <c r="I34038" s="101"/>
    </row>
    <row r="34039" spans="8:9" x14ac:dyDescent="0.2">
      <c r="H34039" s="101"/>
      <c r="I34039" s="101"/>
    </row>
    <row r="34040" spans="8:9" x14ac:dyDescent="0.2">
      <c r="H34040" s="101"/>
      <c r="I34040" s="101"/>
    </row>
    <row r="34041" spans="8:9" x14ac:dyDescent="0.2">
      <c r="H34041" s="101"/>
      <c r="I34041" s="101"/>
    </row>
    <row r="34042" spans="8:9" x14ac:dyDescent="0.2">
      <c r="H34042" s="101"/>
      <c r="I34042" s="101"/>
    </row>
    <row r="34043" spans="8:9" x14ac:dyDescent="0.2">
      <c r="H34043" s="101"/>
      <c r="I34043" s="101"/>
    </row>
    <row r="34044" spans="8:9" x14ac:dyDescent="0.2">
      <c r="H34044" s="101"/>
      <c r="I34044" s="101"/>
    </row>
    <row r="34045" spans="8:9" x14ac:dyDescent="0.2">
      <c r="H34045" s="101"/>
      <c r="I34045" s="101"/>
    </row>
    <row r="34046" spans="8:9" x14ac:dyDescent="0.2">
      <c r="H34046" s="101"/>
      <c r="I34046" s="101"/>
    </row>
    <row r="34047" spans="8:9" x14ac:dyDescent="0.2">
      <c r="H34047" s="101"/>
      <c r="I34047" s="101"/>
    </row>
    <row r="34048" spans="8:9" x14ac:dyDescent="0.2">
      <c r="H34048" s="101"/>
      <c r="I34048" s="101"/>
    </row>
    <row r="34049" spans="8:9" x14ac:dyDescent="0.2">
      <c r="H34049" s="101"/>
      <c r="I34049" s="101"/>
    </row>
    <row r="34050" spans="8:9" x14ac:dyDescent="0.2">
      <c r="H34050" s="101"/>
      <c r="I34050" s="101"/>
    </row>
    <row r="34051" spans="8:9" x14ac:dyDescent="0.2">
      <c r="H34051" s="101"/>
      <c r="I34051" s="101"/>
    </row>
    <row r="34052" spans="8:9" x14ac:dyDescent="0.2">
      <c r="H34052" s="101"/>
      <c r="I34052" s="101"/>
    </row>
    <row r="34053" spans="8:9" x14ac:dyDescent="0.2">
      <c r="H34053" s="101"/>
      <c r="I34053" s="101"/>
    </row>
    <row r="34054" spans="8:9" x14ac:dyDescent="0.2">
      <c r="H34054" s="101"/>
      <c r="I34054" s="101"/>
    </row>
    <row r="34055" spans="8:9" x14ac:dyDescent="0.2">
      <c r="H34055" s="101"/>
      <c r="I34055" s="101"/>
    </row>
    <row r="34056" spans="8:9" x14ac:dyDescent="0.2">
      <c r="H34056" s="101"/>
      <c r="I34056" s="101"/>
    </row>
    <row r="34057" spans="8:9" x14ac:dyDescent="0.2">
      <c r="H34057" s="101"/>
      <c r="I34057" s="101"/>
    </row>
    <row r="34058" spans="8:9" x14ac:dyDescent="0.2">
      <c r="H34058" s="101"/>
      <c r="I34058" s="101"/>
    </row>
    <row r="34059" spans="8:9" x14ac:dyDescent="0.2">
      <c r="H34059" s="101"/>
      <c r="I34059" s="101"/>
    </row>
    <row r="34060" spans="8:9" x14ac:dyDescent="0.2">
      <c r="H34060" s="101"/>
      <c r="I34060" s="101"/>
    </row>
    <row r="34061" spans="8:9" x14ac:dyDescent="0.2">
      <c r="H34061" s="101"/>
      <c r="I34061" s="101"/>
    </row>
    <row r="34062" spans="8:9" x14ac:dyDescent="0.2">
      <c r="H34062" s="101"/>
      <c r="I34062" s="101"/>
    </row>
    <row r="34063" spans="8:9" x14ac:dyDescent="0.2">
      <c r="H34063" s="101"/>
      <c r="I34063" s="101"/>
    </row>
    <row r="34064" spans="8:9" x14ac:dyDescent="0.2">
      <c r="H34064" s="101"/>
      <c r="I34064" s="101"/>
    </row>
    <row r="34065" spans="8:9" x14ac:dyDescent="0.2">
      <c r="H34065" s="101"/>
      <c r="I34065" s="101"/>
    </row>
    <row r="34066" spans="8:9" x14ac:dyDescent="0.2">
      <c r="H34066" s="101"/>
      <c r="I34066" s="101"/>
    </row>
    <row r="34067" spans="8:9" x14ac:dyDescent="0.2">
      <c r="H34067" s="101"/>
      <c r="I34067" s="101"/>
    </row>
    <row r="34068" spans="8:9" x14ac:dyDescent="0.2">
      <c r="H34068" s="101"/>
      <c r="I34068" s="101"/>
    </row>
    <row r="34069" spans="8:9" x14ac:dyDescent="0.2">
      <c r="H34069" s="101"/>
      <c r="I34069" s="101"/>
    </row>
    <row r="34070" spans="8:9" x14ac:dyDescent="0.2">
      <c r="H34070" s="101"/>
      <c r="I34070" s="101"/>
    </row>
    <row r="34071" spans="8:9" x14ac:dyDescent="0.2">
      <c r="H34071" s="101"/>
      <c r="I34071" s="101"/>
    </row>
    <row r="34072" spans="8:9" x14ac:dyDescent="0.2">
      <c r="H34072" s="101"/>
      <c r="I34072" s="101"/>
    </row>
    <row r="34073" spans="8:9" x14ac:dyDescent="0.2">
      <c r="H34073" s="101"/>
      <c r="I34073" s="101"/>
    </row>
    <row r="34074" spans="8:9" x14ac:dyDescent="0.2">
      <c r="H34074" s="101"/>
      <c r="I34074" s="101"/>
    </row>
    <row r="34075" spans="8:9" x14ac:dyDescent="0.2">
      <c r="H34075" s="101"/>
      <c r="I34075" s="101"/>
    </row>
    <row r="34076" spans="8:9" x14ac:dyDescent="0.2">
      <c r="H34076" s="101"/>
      <c r="I34076" s="101"/>
    </row>
    <row r="34077" spans="8:9" x14ac:dyDescent="0.2">
      <c r="H34077" s="101"/>
      <c r="I34077" s="101"/>
    </row>
    <row r="34078" spans="8:9" x14ac:dyDescent="0.2">
      <c r="H34078" s="101"/>
      <c r="I34078" s="101"/>
    </row>
    <row r="34079" spans="8:9" x14ac:dyDescent="0.2">
      <c r="H34079" s="101"/>
      <c r="I34079" s="101"/>
    </row>
    <row r="34080" spans="8:9" x14ac:dyDescent="0.2">
      <c r="H34080" s="101"/>
      <c r="I34080" s="101"/>
    </row>
    <row r="34081" spans="8:9" x14ac:dyDescent="0.2">
      <c r="H34081" s="101"/>
      <c r="I34081" s="101"/>
    </row>
    <row r="34082" spans="8:9" x14ac:dyDescent="0.2">
      <c r="H34082" s="101"/>
      <c r="I34082" s="101"/>
    </row>
    <row r="34083" spans="8:9" x14ac:dyDescent="0.2">
      <c r="H34083" s="101"/>
      <c r="I34083" s="101"/>
    </row>
    <row r="34084" spans="8:9" x14ac:dyDescent="0.2">
      <c r="H34084" s="101"/>
      <c r="I34084" s="101"/>
    </row>
    <row r="34085" spans="8:9" x14ac:dyDescent="0.2">
      <c r="H34085" s="101"/>
      <c r="I34085" s="101"/>
    </row>
    <row r="34086" spans="8:9" x14ac:dyDescent="0.2">
      <c r="H34086" s="101"/>
      <c r="I34086" s="101"/>
    </row>
    <row r="34087" spans="8:9" x14ac:dyDescent="0.2">
      <c r="H34087" s="101"/>
      <c r="I34087" s="101"/>
    </row>
    <row r="34088" spans="8:9" x14ac:dyDescent="0.2">
      <c r="H34088" s="101"/>
      <c r="I34088" s="101"/>
    </row>
    <row r="34089" spans="8:9" x14ac:dyDescent="0.2">
      <c r="H34089" s="101"/>
      <c r="I34089" s="101"/>
    </row>
    <row r="34090" spans="8:9" x14ac:dyDescent="0.2">
      <c r="H34090" s="101"/>
      <c r="I34090" s="101"/>
    </row>
    <row r="34091" spans="8:9" x14ac:dyDescent="0.2">
      <c r="H34091" s="101"/>
      <c r="I34091" s="101"/>
    </row>
    <row r="34092" spans="8:9" x14ac:dyDescent="0.2">
      <c r="H34092" s="101"/>
      <c r="I34092" s="101"/>
    </row>
    <row r="34093" spans="8:9" x14ac:dyDescent="0.2">
      <c r="H34093" s="101"/>
      <c r="I34093" s="101"/>
    </row>
    <row r="34094" spans="8:9" x14ac:dyDescent="0.2">
      <c r="H34094" s="101"/>
      <c r="I34094" s="101"/>
    </row>
    <row r="34095" spans="8:9" x14ac:dyDescent="0.2">
      <c r="H34095" s="101"/>
      <c r="I34095" s="101"/>
    </row>
    <row r="34096" spans="8:9" x14ac:dyDescent="0.2">
      <c r="H34096" s="101"/>
      <c r="I34096" s="101"/>
    </row>
    <row r="34097" spans="8:9" x14ac:dyDescent="0.2">
      <c r="H34097" s="101"/>
      <c r="I34097" s="101"/>
    </row>
    <row r="34098" spans="8:9" x14ac:dyDescent="0.2">
      <c r="H34098" s="101"/>
      <c r="I34098" s="101"/>
    </row>
    <row r="34099" spans="8:9" x14ac:dyDescent="0.2">
      <c r="H34099" s="101"/>
      <c r="I34099" s="101"/>
    </row>
    <row r="34100" spans="8:9" x14ac:dyDescent="0.2">
      <c r="H34100" s="101"/>
      <c r="I34100" s="101"/>
    </row>
    <row r="34101" spans="8:9" x14ac:dyDescent="0.2">
      <c r="H34101" s="101"/>
      <c r="I34101" s="101"/>
    </row>
    <row r="34102" spans="8:9" x14ac:dyDescent="0.2">
      <c r="H34102" s="101"/>
      <c r="I34102" s="101"/>
    </row>
    <row r="34103" spans="8:9" x14ac:dyDescent="0.2">
      <c r="H34103" s="101"/>
      <c r="I34103" s="101"/>
    </row>
    <row r="34104" spans="8:9" x14ac:dyDescent="0.2">
      <c r="H34104" s="101"/>
      <c r="I34104" s="101"/>
    </row>
    <row r="34105" spans="8:9" x14ac:dyDescent="0.2">
      <c r="H34105" s="101"/>
      <c r="I34105" s="101"/>
    </row>
    <row r="34106" spans="8:9" x14ac:dyDescent="0.2">
      <c r="H34106" s="101"/>
      <c r="I34106" s="101"/>
    </row>
    <row r="34107" spans="8:9" x14ac:dyDescent="0.2">
      <c r="H34107" s="101"/>
      <c r="I34107" s="101"/>
    </row>
    <row r="34108" spans="8:9" x14ac:dyDescent="0.2">
      <c r="H34108" s="101"/>
      <c r="I34108" s="101"/>
    </row>
    <row r="34109" spans="8:9" x14ac:dyDescent="0.2">
      <c r="H34109" s="101"/>
      <c r="I34109" s="101"/>
    </row>
    <row r="34110" spans="8:9" x14ac:dyDescent="0.2">
      <c r="H34110" s="101"/>
      <c r="I34110" s="101"/>
    </row>
    <row r="34111" spans="8:9" x14ac:dyDescent="0.2">
      <c r="H34111" s="101"/>
      <c r="I34111" s="101"/>
    </row>
    <row r="34112" spans="8:9" x14ac:dyDescent="0.2">
      <c r="H34112" s="101"/>
      <c r="I34112" s="101"/>
    </row>
    <row r="34113" spans="8:9" x14ac:dyDescent="0.2">
      <c r="H34113" s="101"/>
      <c r="I34113" s="101"/>
    </row>
    <row r="34114" spans="8:9" x14ac:dyDescent="0.2">
      <c r="H34114" s="101"/>
      <c r="I34114" s="101"/>
    </row>
    <row r="34115" spans="8:9" x14ac:dyDescent="0.2">
      <c r="H34115" s="101"/>
      <c r="I34115" s="101"/>
    </row>
    <row r="34116" spans="8:9" x14ac:dyDescent="0.2">
      <c r="H34116" s="101"/>
      <c r="I34116" s="101"/>
    </row>
    <row r="34117" spans="8:9" x14ac:dyDescent="0.2">
      <c r="H34117" s="101"/>
      <c r="I34117" s="101"/>
    </row>
    <row r="34118" spans="8:9" x14ac:dyDescent="0.2">
      <c r="H34118" s="101"/>
      <c r="I34118" s="101"/>
    </row>
    <row r="34119" spans="8:9" x14ac:dyDescent="0.2">
      <c r="H34119" s="101"/>
      <c r="I34119" s="101"/>
    </row>
    <row r="34120" spans="8:9" x14ac:dyDescent="0.2">
      <c r="H34120" s="101"/>
      <c r="I34120" s="101"/>
    </row>
    <row r="34121" spans="8:9" x14ac:dyDescent="0.2">
      <c r="H34121" s="101"/>
      <c r="I34121" s="101"/>
    </row>
    <row r="34122" spans="8:9" x14ac:dyDescent="0.2">
      <c r="H34122" s="101"/>
      <c r="I34122" s="101"/>
    </row>
    <row r="34123" spans="8:9" x14ac:dyDescent="0.2">
      <c r="H34123" s="101"/>
      <c r="I34123" s="101"/>
    </row>
    <row r="34124" spans="8:9" x14ac:dyDescent="0.2">
      <c r="H34124" s="101"/>
      <c r="I34124" s="101"/>
    </row>
    <row r="34125" spans="8:9" x14ac:dyDescent="0.2">
      <c r="H34125" s="101"/>
      <c r="I34125" s="101"/>
    </row>
    <row r="34126" spans="8:9" x14ac:dyDescent="0.2">
      <c r="H34126" s="101"/>
      <c r="I34126" s="101"/>
    </row>
    <row r="34127" spans="8:9" x14ac:dyDescent="0.2">
      <c r="H34127" s="101"/>
      <c r="I34127" s="101"/>
    </row>
    <row r="34128" spans="8:9" x14ac:dyDescent="0.2">
      <c r="H34128" s="101"/>
      <c r="I34128" s="101"/>
    </row>
    <row r="34129" spans="8:9" x14ac:dyDescent="0.2">
      <c r="H34129" s="101"/>
      <c r="I34129" s="101"/>
    </row>
    <row r="34130" spans="8:9" x14ac:dyDescent="0.2">
      <c r="H34130" s="101"/>
      <c r="I34130" s="101"/>
    </row>
    <row r="34131" spans="8:9" x14ac:dyDescent="0.2">
      <c r="H34131" s="101"/>
      <c r="I34131" s="101"/>
    </row>
    <row r="34132" spans="8:9" x14ac:dyDescent="0.2">
      <c r="H34132" s="101"/>
      <c r="I34132" s="101"/>
    </row>
    <row r="34133" spans="8:9" x14ac:dyDescent="0.2">
      <c r="H34133" s="101"/>
      <c r="I34133" s="101"/>
    </row>
    <row r="34134" spans="8:9" x14ac:dyDescent="0.2">
      <c r="H34134" s="101"/>
      <c r="I34134" s="101"/>
    </row>
    <row r="34135" spans="8:9" x14ac:dyDescent="0.2">
      <c r="H34135" s="101"/>
      <c r="I34135" s="101"/>
    </row>
    <row r="34136" spans="8:9" x14ac:dyDescent="0.2">
      <c r="H34136" s="101"/>
      <c r="I34136" s="101"/>
    </row>
    <row r="34137" spans="8:9" x14ac:dyDescent="0.2">
      <c r="H34137" s="101"/>
      <c r="I34137" s="101"/>
    </row>
    <row r="34138" spans="8:9" x14ac:dyDescent="0.2">
      <c r="H34138" s="101"/>
      <c r="I34138" s="101"/>
    </row>
    <row r="34139" spans="8:9" x14ac:dyDescent="0.2">
      <c r="H34139" s="101"/>
      <c r="I34139" s="101"/>
    </row>
    <row r="34140" spans="8:9" x14ac:dyDescent="0.2">
      <c r="H34140" s="101"/>
      <c r="I34140" s="101"/>
    </row>
    <row r="34141" spans="8:9" x14ac:dyDescent="0.2">
      <c r="H34141" s="101"/>
      <c r="I34141" s="101"/>
    </row>
    <row r="34142" spans="8:9" x14ac:dyDescent="0.2">
      <c r="H34142" s="101"/>
      <c r="I34142" s="101"/>
    </row>
    <row r="34143" spans="8:9" x14ac:dyDescent="0.2">
      <c r="H34143" s="101"/>
      <c r="I34143" s="101"/>
    </row>
    <row r="34144" spans="8:9" x14ac:dyDescent="0.2">
      <c r="H34144" s="101"/>
      <c r="I34144" s="101"/>
    </row>
    <row r="34145" spans="8:9" x14ac:dyDescent="0.2">
      <c r="H34145" s="101"/>
      <c r="I34145" s="101"/>
    </row>
    <row r="34146" spans="8:9" x14ac:dyDescent="0.2">
      <c r="H34146" s="101"/>
      <c r="I34146" s="101"/>
    </row>
    <row r="34147" spans="8:9" x14ac:dyDescent="0.2">
      <c r="H34147" s="101"/>
      <c r="I34147" s="101"/>
    </row>
    <row r="34148" spans="8:9" x14ac:dyDescent="0.2">
      <c r="H34148" s="101"/>
      <c r="I34148" s="101"/>
    </row>
    <row r="34149" spans="8:9" x14ac:dyDescent="0.2">
      <c r="H34149" s="101"/>
      <c r="I34149" s="101"/>
    </row>
    <row r="34150" spans="8:9" x14ac:dyDescent="0.2">
      <c r="H34150" s="101"/>
      <c r="I34150" s="101"/>
    </row>
    <row r="34151" spans="8:9" x14ac:dyDescent="0.2">
      <c r="H34151" s="101"/>
      <c r="I34151" s="101"/>
    </row>
    <row r="34152" spans="8:9" x14ac:dyDescent="0.2">
      <c r="H34152" s="101"/>
      <c r="I34152" s="101"/>
    </row>
    <row r="34153" spans="8:9" x14ac:dyDescent="0.2">
      <c r="H34153" s="101"/>
      <c r="I34153" s="101"/>
    </row>
    <row r="34154" spans="8:9" x14ac:dyDescent="0.2">
      <c r="H34154" s="101"/>
      <c r="I34154" s="101"/>
    </row>
    <row r="34155" spans="8:9" x14ac:dyDescent="0.2">
      <c r="H34155" s="101"/>
      <c r="I34155" s="101"/>
    </row>
    <row r="34156" spans="8:9" x14ac:dyDescent="0.2">
      <c r="H34156" s="101"/>
      <c r="I34156" s="101"/>
    </row>
    <row r="34157" spans="8:9" x14ac:dyDescent="0.2">
      <c r="H34157" s="101"/>
      <c r="I34157" s="101"/>
    </row>
    <row r="34158" spans="8:9" x14ac:dyDescent="0.2">
      <c r="H34158" s="101"/>
      <c r="I34158" s="101"/>
    </row>
    <row r="34159" spans="8:9" x14ac:dyDescent="0.2">
      <c r="H34159" s="101"/>
      <c r="I34159" s="101"/>
    </row>
    <row r="34160" spans="8:9" x14ac:dyDescent="0.2">
      <c r="H34160" s="101"/>
      <c r="I34160" s="101"/>
    </row>
    <row r="34161" spans="8:9" x14ac:dyDescent="0.2">
      <c r="H34161" s="101"/>
      <c r="I34161" s="101"/>
    </row>
    <row r="34162" spans="8:9" x14ac:dyDescent="0.2">
      <c r="H34162" s="101"/>
      <c r="I34162" s="101"/>
    </row>
    <row r="34163" spans="8:9" x14ac:dyDescent="0.2">
      <c r="H34163" s="101"/>
      <c r="I34163" s="101"/>
    </row>
    <row r="34164" spans="8:9" x14ac:dyDescent="0.2">
      <c r="H34164" s="101"/>
      <c r="I34164" s="101"/>
    </row>
    <row r="34165" spans="8:9" x14ac:dyDescent="0.2">
      <c r="H34165" s="101"/>
      <c r="I34165" s="101"/>
    </row>
    <row r="34166" spans="8:9" x14ac:dyDescent="0.2">
      <c r="H34166" s="101"/>
      <c r="I34166" s="101"/>
    </row>
    <row r="34167" spans="8:9" x14ac:dyDescent="0.2">
      <c r="H34167" s="101"/>
      <c r="I34167" s="101"/>
    </row>
    <row r="34168" spans="8:9" x14ac:dyDescent="0.2">
      <c r="H34168" s="101"/>
      <c r="I34168" s="101"/>
    </row>
    <row r="34169" spans="8:9" x14ac:dyDescent="0.2">
      <c r="H34169" s="101"/>
      <c r="I34169" s="101"/>
    </row>
    <row r="34170" spans="8:9" x14ac:dyDescent="0.2">
      <c r="H34170" s="101"/>
      <c r="I34170" s="101"/>
    </row>
    <row r="34171" spans="8:9" x14ac:dyDescent="0.2">
      <c r="H34171" s="101"/>
      <c r="I34171" s="101"/>
    </row>
    <row r="34172" spans="8:9" x14ac:dyDescent="0.2">
      <c r="H34172" s="101"/>
      <c r="I34172" s="101"/>
    </row>
    <row r="34173" spans="8:9" x14ac:dyDescent="0.2">
      <c r="H34173" s="101"/>
      <c r="I34173" s="101"/>
    </row>
    <row r="34174" spans="8:9" x14ac:dyDescent="0.2">
      <c r="H34174" s="101"/>
      <c r="I34174" s="101"/>
    </row>
    <row r="34175" spans="8:9" x14ac:dyDescent="0.2">
      <c r="H34175" s="101"/>
      <c r="I34175" s="101"/>
    </row>
    <row r="34176" spans="8:9" x14ac:dyDescent="0.2">
      <c r="H34176" s="101"/>
      <c r="I34176" s="101"/>
    </row>
    <row r="34177" spans="8:9" x14ac:dyDescent="0.2">
      <c r="H34177" s="101"/>
      <c r="I34177" s="101"/>
    </row>
    <row r="34178" spans="8:9" x14ac:dyDescent="0.2">
      <c r="H34178" s="101"/>
      <c r="I34178" s="101"/>
    </row>
    <row r="34179" spans="8:9" x14ac:dyDescent="0.2">
      <c r="H34179" s="101"/>
      <c r="I34179" s="101"/>
    </row>
    <row r="34180" spans="8:9" x14ac:dyDescent="0.2">
      <c r="H34180" s="101"/>
      <c r="I34180" s="101"/>
    </row>
    <row r="34181" spans="8:9" x14ac:dyDescent="0.2">
      <c r="H34181" s="101"/>
      <c r="I34181" s="101"/>
    </row>
    <row r="34182" spans="8:9" x14ac:dyDescent="0.2">
      <c r="H34182" s="101"/>
      <c r="I34182" s="101"/>
    </row>
    <row r="34183" spans="8:9" x14ac:dyDescent="0.2">
      <c r="H34183" s="101"/>
      <c r="I34183" s="101"/>
    </row>
    <row r="34184" spans="8:9" x14ac:dyDescent="0.2">
      <c r="H34184" s="101"/>
      <c r="I34184" s="101"/>
    </row>
    <row r="34185" spans="8:9" x14ac:dyDescent="0.2">
      <c r="H34185" s="101"/>
      <c r="I34185" s="101"/>
    </row>
    <row r="34186" spans="8:9" x14ac:dyDescent="0.2">
      <c r="H34186" s="101"/>
      <c r="I34186" s="101"/>
    </row>
    <row r="34187" spans="8:9" x14ac:dyDescent="0.2">
      <c r="H34187" s="101"/>
      <c r="I34187" s="101"/>
    </row>
    <row r="34188" spans="8:9" x14ac:dyDescent="0.2">
      <c r="H34188" s="101"/>
      <c r="I34188" s="101"/>
    </row>
    <row r="34189" spans="8:9" x14ac:dyDescent="0.2">
      <c r="H34189" s="101"/>
      <c r="I34189" s="101"/>
    </row>
    <row r="34190" spans="8:9" x14ac:dyDescent="0.2">
      <c r="H34190" s="101"/>
      <c r="I34190" s="101"/>
    </row>
    <row r="34191" spans="8:9" x14ac:dyDescent="0.2">
      <c r="H34191" s="101"/>
      <c r="I34191" s="101"/>
    </row>
    <row r="34192" spans="8:9" x14ac:dyDescent="0.2">
      <c r="H34192" s="101"/>
      <c r="I34192" s="101"/>
    </row>
    <row r="34193" spans="8:9" x14ac:dyDescent="0.2">
      <c r="H34193" s="101"/>
      <c r="I34193" s="101"/>
    </row>
    <row r="34194" spans="8:9" x14ac:dyDescent="0.2">
      <c r="H34194" s="101"/>
      <c r="I34194" s="101"/>
    </row>
    <row r="34195" spans="8:9" x14ac:dyDescent="0.2">
      <c r="H34195" s="101"/>
      <c r="I34195" s="101"/>
    </row>
    <row r="34196" spans="8:9" x14ac:dyDescent="0.2">
      <c r="H34196" s="101"/>
      <c r="I34196" s="101"/>
    </row>
    <row r="34197" spans="8:9" x14ac:dyDescent="0.2">
      <c r="H34197" s="101"/>
      <c r="I34197" s="101"/>
    </row>
    <row r="34198" spans="8:9" x14ac:dyDescent="0.2">
      <c r="H34198" s="101"/>
      <c r="I34198" s="101"/>
    </row>
    <row r="34199" spans="8:9" x14ac:dyDescent="0.2">
      <c r="H34199" s="101"/>
      <c r="I34199" s="101"/>
    </row>
    <row r="34200" spans="8:9" x14ac:dyDescent="0.2">
      <c r="H34200" s="101"/>
      <c r="I34200" s="101"/>
    </row>
    <row r="34201" spans="8:9" x14ac:dyDescent="0.2">
      <c r="H34201" s="101"/>
      <c r="I34201" s="101"/>
    </row>
    <row r="34202" spans="8:9" x14ac:dyDescent="0.2">
      <c r="H34202" s="101"/>
      <c r="I34202" s="101"/>
    </row>
    <row r="34203" spans="8:9" x14ac:dyDescent="0.2">
      <c r="H34203" s="101"/>
      <c r="I34203" s="101"/>
    </row>
    <row r="34204" spans="8:9" x14ac:dyDescent="0.2">
      <c r="H34204" s="101"/>
      <c r="I34204" s="101"/>
    </row>
    <row r="34205" spans="8:9" x14ac:dyDescent="0.2">
      <c r="H34205" s="101"/>
      <c r="I34205" s="101"/>
    </row>
    <row r="34206" spans="8:9" x14ac:dyDescent="0.2">
      <c r="H34206" s="101"/>
      <c r="I34206" s="101"/>
    </row>
    <row r="34207" spans="8:9" x14ac:dyDescent="0.2">
      <c r="H34207" s="101"/>
      <c r="I34207" s="101"/>
    </row>
    <row r="34208" spans="8:9" x14ac:dyDescent="0.2">
      <c r="H34208" s="101"/>
      <c r="I34208" s="101"/>
    </row>
    <row r="34209" spans="8:9" x14ac:dyDescent="0.2">
      <c r="H34209" s="101"/>
      <c r="I34209" s="101"/>
    </row>
    <row r="34210" spans="8:9" x14ac:dyDescent="0.2">
      <c r="H34210" s="101"/>
      <c r="I34210" s="101"/>
    </row>
    <row r="34211" spans="8:9" x14ac:dyDescent="0.2">
      <c r="H34211" s="101"/>
      <c r="I34211" s="101"/>
    </row>
    <row r="34212" spans="8:9" x14ac:dyDescent="0.2">
      <c r="H34212" s="101"/>
      <c r="I34212" s="101"/>
    </row>
    <row r="34213" spans="8:9" x14ac:dyDescent="0.2">
      <c r="H34213" s="101"/>
      <c r="I34213" s="101"/>
    </row>
    <row r="34214" spans="8:9" x14ac:dyDescent="0.2">
      <c r="H34214" s="101"/>
      <c r="I34214" s="101"/>
    </row>
    <row r="34215" spans="8:9" x14ac:dyDescent="0.2">
      <c r="H34215" s="101"/>
      <c r="I34215" s="101"/>
    </row>
    <row r="34216" spans="8:9" x14ac:dyDescent="0.2">
      <c r="H34216" s="101"/>
      <c r="I34216" s="101"/>
    </row>
    <row r="34217" spans="8:9" x14ac:dyDescent="0.2">
      <c r="H34217" s="101"/>
      <c r="I34217" s="101"/>
    </row>
    <row r="34218" spans="8:9" x14ac:dyDescent="0.2">
      <c r="H34218" s="101"/>
      <c r="I34218" s="101"/>
    </row>
    <row r="34219" spans="8:9" x14ac:dyDescent="0.2">
      <c r="H34219" s="101"/>
      <c r="I34219" s="101"/>
    </row>
    <row r="34220" spans="8:9" x14ac:dyDescent="0.2">
      <c r="H34220" s="101"/>
      <c r="I34220" s="101"/>
    </row>
    <row r="34221" spans="8:9" x14ac:dyDescent="0.2">
      <c r="H34221" s="101"/>
      <c r="I34221" s="101"/>
    </row>
    <row r="34222" spans="8:9" x14ac:dyDescent="0.2">
      <c r="H34222" s="101"/>
      <c r="I34222" s="101"/>
    </row>
    <row r="34223" spans="8:9" x14ac:dyDescent="0.2">
      <c r="H34223" s="101"/>
      <c r="I34223" s="101"/>
    </row>
    <row r="34224" spans="8:9" x14ac:dyDescent="0.2">
      <c r="H34224" s="101"/>
      <c r="I34224" s="101"/>
    </row>
    <row r="34225" spans="8:9" x14ac:dyDescent="0.2">
      <c r="H34225" s="101"/>
      <c r="I34225" s="101"/>
    </row>
    <row r="34226" spans="8:9" x14ac:dyDescent="0.2">
      <c r="H34226" s="101"/>
      <c r="I34226" s="101"/>
    </row>
    <row r="34227" spans="8:9" x14ac:dyDescent="0.2">
      <c r="H34227" s="101"/>
      <c r="I34227" s="101"/>
    </row>
    <row r="34228" spans="8:9" x14ac:dyDescent="0.2">
      <c r="H34228" s="101"/>
      <c r="I34228" s="101"/>
    </row>
    <row r="34229" spans="8:9" x14ac:dyDescent="0.2">
      <c r="H34229" s="101"/>
      <c r="I34229" s="101"/>
    </row>
    <row r="34230" spans="8:9" x14ac:dyDescent="0.2">
      <c r="H34230" s="101"/>
      <c r="I34230" s="101"/>
    </row>
    <row r="34231" spans="8:9" x14ac:dyDescent="0.2">
      <c r="H34231" s="101"/>
      <c r="I34231" s="101"/>
    </row>
    <row r="34232" spans="8:9" x14ac:dyDescent="0.2">
      <c r="H34232" s="101"/>
      <c r="I34232" s="101"/>
    </row>
    <row r="34233" spans="8:9" x14ac:dyDescent="0.2">
      <c r="H34233" s="101"/>
      <c r="I34233" s="101"/>
    </row>
    <row r="34234" spans="8:9" x14ac:dyDescent="0.2">
      <c r="H34234" s="101"/>
      <c r="I34234" s="101"/>
    </row>
    <row r="34235" spans="8:9" x14ac:dyDescent="0.2">
      <c r="H34235" s="101"/>
      <c r="I34235" s="101"/>
    </row>
    <row r="34236" spans="8:9" x14ac:dyDescent="0.2">
      <c r="H34236" s="101"/>
      <c r="I34236" s="101"/>
    </row>
    <row r="34237" spans="8:9" x14ac:dyDescent="0.2">
      <c r="H34237" s="101"/>
      <c r="I34237" s="101"/>
    </row>
    <row r="34238" spans="8:9" x14ac:dyDescent="0.2">
      <c r="H34238" s="101"/>
      <c r="I34238" s="101"/>
    </row>
    <row r="34239" spans="8:9" x14ac:dyDescent="0.2">
      <c r="H34239" s="101"/>
      <c r="I34239" s="101"/>
    </row>
    <row r="34240" spans="8:9" x14ac:dyDescent="0.2">
      <c r="H34240" s="101"/>
      <c r="I34240" s="101"/>
    </row>
    <row r="34241" spans="8:9" x14ac:dyDescent="0.2">
      <c r="H34241" s="101"/>
      <c r="I34241" s="101"/>
    </row>
    <row r="34242" spans="8:9" x14ac:dyDescent="0.2">
      <c r="H34242" s="101"/>
      <c r="I34242" s="101"/>
    </row>
    <row r="34243" spans="8:9" x14ac:dyDescent="0.2">
      <c r="H34243" s="101"/>
      <c r="I34243" s="101"/>
    </row>
    <row r="34244" spans="8:9" x14ac:dyDescent="0.2">
      <c r="H34244" s="101"/>
      <c r="I34244" s="101"/>
    </row>
    <row r="34245" spans="8:9" x14ac:dyDescent="0.2">
      <c r="H34245" s="101"/>
      <c r="I34245" s="101"/>
    </row>
    <row r="34246" spans="8:9" x14ac:dyDescent="0.2">
      <c r="H34246" s="101"/>
      <c r="I34246" s="101"/>
    </row>
    <row r="34247" spans="8:9" x14ac:dyDescent="0.2">
      <c r="H34247" s="101"/>
      <c r="I34247" s="101"/>
    </row>
    <row r="34248" spans="8:9" x14ac:dyDescent="0.2">
      <c r="H34248" s="101"/>
      <c r="I34248" s="101"/>
    </row>
    <row r="34249" spans="8:9" x14ac:dyDescent="0.2">
      <c r="H34249" s="101"/>
      <c r="I34249" s="101"/>
    </row>
    <row r="34250" spans="8:9" x14ac:dyDescent="0.2">
      <c r="H34250" s="101"/>
      <c r="I34250" s="101"/>
    </row>
    <row r="34251" spans="8:9" x14ac:dyDescent="0.2">
      <c r="H34251" s="101"/>
      <c r="I34251" s="101"/>
    </row>
    <row r="34252" spans="8:9" x14ac:dyDescent="0.2">
      <c r="H34252" s="101"/>
      <c r="I34252" s="101"/>
    </row>
    <row r="34253" spans="8:9" x14ac:dyDescent="0.2">
      <c r="H34253" s="101"/>
      <c r="I34253" s="101"/>
    </row>
    <row r="34254" spans="8:9" x14ac:dyDescent="0.2">
      <c r="H34254" s="101"/>
      <c r="I34254" s="101"/>
    </row>
    <row r="34255" spans="8:9" x14ac:dyDescent="0.2">
      <c r="H34255" s="101"/>
      <c r="I34255" s="101"/>
    </row>
    <row r="34256" spans="8:9" x14ac:dyDescent="0.2">
      <c r="H34256" s="101"/>
      <c r="I34256" s="101"/>
    </row>
    <row r="34257" spans="8:9" x14ac:dyDescent="0.2">
      <c r="H34257" s="101"/>
      <c r="I34257" s="101"/>
    </row>
    <row r="34258" spans="8:9" x14ac:dyDescent="0.2">
      <c r="H34258" s="101"/>
      <c r="I34258" s="101"/>
    </row>
    <row r="34259" spans="8:9" x14ac:dyDescent="0.2">
      <c r="H34259" s="101"/>
      <c r="I34259" s="101"/>
    </row>
    <row r="34260" spans="8:9" x14ac:dyDescent="0.2">
      <c r="H34260" s="101"/>
      <c r="I34260" s="101"/>
    </row>
    <row r="34261" spans="8:9" x14ac:dyDescent="0.2">
      <c r="H34261" s="101"/>
      <c r="I34261" s="101"/>
    </row>
    <row r="34262" spans="8:9" x14ac:dyDescent="0.2">
      <c r="H34262" s="101"/>
      <c r="I34262" s="101"/>
    </row>
    <row r="34263" spans="8:9" x14ac:dyDescent="0.2">
      <c r="H34263" s="101"/>
      <c r="I34263" s="101"/>
    </row>
    <row r="34264" spans="8:9" x14ac:dyDescent="0.2">
      <c r="H34264" s="101"/>
      <c r="I34264" s="101"/>
    </row>
    <row r="34265" spans="8:9" x14ac:dyDescent="0.2">
      <c r="H34265" s="101"/>
      <c r="I34265" s="101"/>
    </row>
    <row r="34266" spans="8:9" x14ac:dyDescent="0.2">
      <c r="H34266" s="101"/>
      <c r="I34266" s="101"/>
    </row>
    <row r="34267" spans="8:9" x14ac:dyDescent="0.2">
      <c r="H34267" s="101"/>
      <c r="I34267" s="101"/>
    </row>
    <row r="34268" spans="8:9" x14ac:dyDescent="0.2">
      <c r="H34268" s="101"/>
      <c r="I34268" s="101"/>
    </row>
    <row r="34269" spans="8:9" x14ac:dyDescent="0.2">
      <c r="H34269" s="101"/>
      <c r="I34269" s="101"/>
    </row>
    <row r="34270" spans="8:9" x14ac:dyDescent="0.2">
      <c r="H34270" s="101"/>
      <c r="I34270" s="101"/>
    </row>
    <row r="34271" spans="8:9" x14ac:dyDescent="0.2">
      <c r="H34271" s="101"/>
      <c r="I34271" s="101"/>
    </row>
    <row r="34272" spans="8:9" x14ac:dyDescent="0.2">
      <c r="H34272" s="101"/>
      <c r="I34272" s="101"/>
    </row>
    <row r="34273" spans="8:9" x14ac:dyDescent="0.2">
      <c r="H34273" s="101"/>
      <c r="I34273" s="101"/>
    </row>
    <row r="34274" spans="8:9" x14ac:dyDescent="0.2">
      <c r="H34274" s="101"/>
      <c r="I34274" s="101"/>
    </row>
    <row r="34275" spans="8:9" x14ac:dyDescent="0.2">
      <c r="H34275" s="101"/>
      <c r="I34275" s="101"/>
    </row>
    <row r="34276" spans="8:9" x14ac:dyDescent="0.2">
      <c r="H34276" s="101"/>
      <c r="I34276" s="101"/>
    </row>
    <row r="34277" spans="8:9" x14ac:dyDescent="0.2">
      <c r="H34277" s="101"/>
      <c r="I34277" s="101"/>
    </row>
    <row r="34278" spans="8:9" x14ac:dyDescent="0.2">
      <c r="H34278" s="101"/>
      <c r="I34278" s="101"/>
    </row>
    <row r="34279" spans="8:9" x14ac:dyDescent="0.2">
      <c r="H34279" s="101"/>
      <c r="I34279" s="101"/>
    </row>
    <row r="34280" spans="8:9" x14ac:dyDescent="0.2">
      <c r="H34280" s="101"/>
      <c r="I34280" s="101"/>
    </row>
    <row r="34281" spans="8:9" x14ac:dyDescent="0.2">
      <c r="H34281" s="101"/>
      <c r="I34281" s="101"/>
    </row>
    <row r="34282" spans="8:9" x14ac:dyDescent="0.2">
      <c r="H34282" s="101"/>
      <c r="I34282" s="101"/>
    </row>
    <row r="34283" spans="8:9" x14ac:dyDescent="0.2">
      <c r="H34283" s="101"/>
      <c r="I34283" s="101"/>
    </row>
    <row r="34284" spans="8:9" x14ac:dyDescent="0.2">
      <c r="H34284" s="101"/>
      <c r="I34284" s="101"/>
    </row>
    <row r="34285" spans="8:9" x14ac:dyDescent="0.2">
      <c r="H34285" s="101"/>
      <c r="I34285" s="101"/>
    </row>
    <row r="34286" spans="8:9" x14ac:dyDescent="0.2">
      <c r="H34286" s="101"/>
      <c r="I34286" s="101"/>
    </row>
    <row r="34287" spans="8:9" x14ac:dyDescent="0.2">
      <c r="H34287" s="101"/>
      <c r="I34287" s="101"/>
    </row>
    <row r="34288" spans="8:9" x14ac:dyDescent="0.2">
      <c r="H34288" s="101"/>
      <c r="I34288" s="101"/>
    </row>
    <row r="34289" spans="8:9" x14ac:dyDescent="0.2">
      <c r="H34289" s="101"/>
      <c r="I34289" s="101"/>
    </row>
    <row r="34290" spans="8:9" x14ac:dyDescent="0.2">
      <c r="H34290" s="101"/>
      <c r="I34290" s="101"/>
    </row>
    <row r="34291" spans="8:9" x14ac:dyDescent="0.2">
      <c r="H34291" s="101"/>
      <c r="I34291" s="101"/>
    </row>
    <row r="34292" spans="8:9" x14ac:dyDescent="0.2">
      <c r="H34292" s="101"/>
      <c r="I34292" s="101"/>
    </row>
    <row r="34293" spans="8:9" x14ac:dyDescent="0.2">
      <c r="H34293" s="101"/>
      <c r="I34293" s="101"/>
    </row>
    <row r="34294" spans="8:9" x14ac:dyDescent="0.2">
      <c r="H34294" s="101"/>
      <c r="I34294" s="101"/>
    </row>
    <row r="34295" spans="8:9" x14ac:dyDescent="0.2">
      <c r="H34295" s="101"/>
      <c r="I34295" s="101"/>
    </row>
    <row r="34296" spans="8:9" x14ac:dyDescent="0.2">
      <c r="H34296" s="101"/>
      <c r="I34296" s="101"/>
    </row>
    <row r="34297" spans="8:9" x14ac:dyDescent="0.2">
      <c r="H34297" s="101"/>
      <c r="I34297" s="101"/>
    </row>
    <row r="34298" spans="8:9" x14ac:dyDescent="0.2">
      <c r="H34298" s="101"/>
      <c r="I34298" s="101"/>
    </row>
    <row r="34299" spans="8:9" x14ac:dyDescent="0.2">
      <c r="H34299" s="101"/>
      <c r="I34299" s="101"/>
    </row>
    <row r="34300" spans="8:9" x14ac:dyDescent="0.2">
      <c r="H34300" s="101"/>
      <c r="I34300" s="101"/>
    </row>
    <row r="34301" spans="8:9" x14ac:dyDescent="0.2">
      <c r="H34301" s="101"/>
      <c r="I34301" s="101"/>
    </row>
    <row r="34302" spans="8:9" x14ac:dyDescent="0.2">
      <c r="H34302" s="101"/>
      <c r="I34302" s="101"/>
    </row>
    <row r="34303" spans="8:9" x14ac:dyDescent="0.2">
      <c r="H34303" s="101"/>
      <c r="I34303" s="101"/>
    </row>
    <row r="34304" spans="8:9" x14ac:dyDescent="0.2">
      <c r="H34304" s="101"/>
      <c r="I34304" s="101"/>
    </row>
    <row r="34305" spans="8:9" x14ac:dyDescent="0.2">
      <c r="H34305" s="101"/>
      <c r="I34305" s="101"/>
    </row>
    <row r="34306" spans="8:9" x14ac:dyDescent="0.2">
      <c r="H34306" s="101"/>
      <c r="I34306" s="101"/>
    </row>
    <row r="34307" spans="8:9" x14ac:dyDescent="0.2">
      <c r="H34307" s="101"/>
      <c r="I34307" s="101"/>
    </row>
    <row r="34308" spans="8:9" x14ac:dyDescent="0.2">
      <c r="H34308" s="101"/>
      <c r="I34308" s="101"/>
    </row>
    <row r="34309" spans="8:9" x14ac:dyDescent="0.2">
      <c r="H34309" s="101"/>
      <c r="I34309" s="101"/>
    </row>
    <row r="34310" spans="8:9" x14ac:dyDescent="0.2">
      <c r="H34310" s="101"/>
      <c r="I34310" s="101"/>
    </row>
    <row r="34311" spans="8:9" x14ac:dyDescent="0.2">
      <c r="H34311" s="101"/>
      <c r="I34311" s="101"/>
    </row>
    <row r="34312" spans="8:9" x14ac:dyDescent="0.2">
      <c r="H34312" s="101"/>
      <c r="I34312" s="101"/>
    </row>
    <row r="34313" spans="8:9" x14ac:dyDescent="0.2">
      <c r="H34313" s="101"/>
      <c r="I34313" s="101"/>
    </row>
    <row r="34314" spans="8:9" x14ac:dyDescent="0.2">
      <c r="H34314" s="101"/>
      <c r="I34314" s="101"/>
    </row>
    <row r="34315" spans="8:9" x14ac:dyDescent="0.2">
      <c r="H34315" s="101"/>
      <c r="I34315" s="101"/>
    </row>
    <row r="34316" spans="8:9" x14ac:dyDescent="0.2">
      <c r="H34316" s="101"/>
      <c r="I34316" s="101"/>
    </row>
    <row r="34317" spans="8:9" x14ac:dyDescent="0.2">
      <c r="H34317" s="101"/>
      <c r="I34317" s="101"/>
    </row>
    <row r="34318" spans="8:9" x14ac:dyDescent="0.2">
      <c r="H34318" s="101"/>
      <c r="I34318" s="101"/>
    </row>
    <row r="34319" spans="8:9" x14ac:dyDescent="0.2">
      <c r="H34319" s="101"/>
      <c r="I34319" s="101"/>
    </row>
    <row r="34320" spans="8:9" x14ac:dyDescent="0.2">
      <c r="H34320" s="101"/>
      <c r="I34320" s="101"/>
    </row>
    <row r="34321" spans="8:9" x14ac:dyDescent="0.2">
      <c r="H34321" s="101"/>
      <c r="I34321" s="101"/>
    </row>
    <row r="34322" spans="8:9" x14ac:dyDescent="0.2">
      <c r="H34322" s="101"/>
      <c r="I34322" s="101"/>
    </row>
    <row r="34323" spans="8:9" x14ac:dyDescent="0.2">
      <c r="H34323" s="101"/>
      <c r="I34323" s="101"/>
    </row>
    <row r="34324" spans="8:9" x14ac:dyDescent="0.2">
      <c r="H34324" s="101"/>
      <c r="I34324" s="101"/>
    </row>
    <row r="34325" spans="8:9" x14ac:dyDescent="0.2">
      <c r="H34325" s="101"/>
      <c r="I34325" s="101"/>
    </row>
    <row r="34326" spans="8:9" x14ac:dyDescent="0.2">
      <c r="H34326" s="101"/>
      <c r="I34326" s="101"/>
    </row>
    <row r="34327" spans="8:9" x14ac:dyDescent="0.2">
      <c r="H34327" s="101"/>
      <c r="I34327" s="101"/>
    </row>
    <row r="34328" spans="8:9" x14ac:dyDescent="0.2">
      <c r="H34328" s="101"/>
      <c r="I34328" s="101"/>
    </row>
    <row r="34329" spans="8:9" x14ac:dyDescent="0.2">
      <c r="H34329" s="101"/>
      <c r="I34329" s="101"/>
    </row>
    <row r="34330" spans="8:9" x14ac:dyDescent="0.2">
      <c r="H34330" s="101"/>
      <c r="I34330" s="101"/>
    </row>
    <row r="34331" spans="8:9" x14ac:dyDescent="0.2">
      <c r="H34331" s="101"/>
      <c r="I34331" s="101"/>
    </row>
    <row r="34332" spans="8:9" x14ac:dyDescent="0.2">
      <c r="H34332" s="101"/>
      <c r="I34332" s="101"/>
    </row>
    <row r="34333" spans="8:9" x14ac:dyDescent="0.2">
      <c r="H34333" s="101"/>
      <c r="I34333" s="101"/>
    </row>
    <row r="34334" spans="8:9" x14ac:dyDescent="0.2">
      <c r="H34334" s="101"/>
      <c r="I34334" s="101"/>
    </row>
    <row r="34335" spans="8:9" x14ac:dyDescent="0.2">
      <c r="H34335" s="101"/>
      <c r="I34335" s="101"/>
    </row>
    <row r="34336" spans="8:9" x14ac:dyDescent="0.2">
      <c r="H34336" s="101"/>
      <c r="I34336" s="101"/>
    </row>
    <row r="34337" spans="8:9" x14ac:dyDescent="0.2">
      <c r="H34337" s="101"/>
      <c r="I34337" s="101"/>
    </row>
    <row r="34338" spans="8:9" x14ac:dyDescent="0.2">
      <c r="H34338" s="101"/>
      <c r="I34338" s="101"/>
    </row>
    <row r="34339" spans="8:9" x14ac:dyDescent="0.2">
      <c r="H34339" s="101"/>
      <c r="I34339" s="101"/>
    </row>
    <row r="34340" spans="8:9" x14ac:dyDescent="0.2">
      <c r="H34340" s="101"/>
      <c r="I34340" s="101"/>
    </row>
    <row r="34341" spans="8:9" x14ac:dyDescent="0.2">
      <c r="H34341" s="101"/>
      <c r="I34341" s="101"/>
    </row>
    <row r="34342" spans="8:9" x14ac:dyDescent="0.2">
      <c r="H34342" s="101"/>
      <c r="I34342" s="101"/>
    </row>
    <row r="34343" spans="8:9" x14ac:dyDescent="0.2">
      <c r="H34343" s="101"/>
      <c r="I34343" s="101"/>
    </row>
    <row r="34344" spans="8:9" x14ac:dyDescent="0.2">
      <c r="H34344" s="101"/>
      <c r="I34344" s="101"/>
    </row>
    <row r="34345" spans="8:9" x14ac:dyDescent="0.2">
      <c r="H34345" s="101"/>
      <c r="I34345" s="101"/>
    </row>
    <row r="34346" spans="8:9" x14ac:dyDescent="0.2">
      <c r="H34346" s="101"/>
      <c r="I34346" s="101"/>
    </row>
    <row r="34347" spans="8:9" x14ac:dyDescent="0.2">
      <c r="H34347" s="101"/>
      <c r="I34347" s="101"/>
    </row>
    <row r="34348" spans="8:9" x14ac:dyDescent="0.2">
      <c r="H34348" s="101"/>
      <c r="I34348" s="101"/>
    </row>
    <row r="34349" spans="8:9" x14ac:dyDescent="0.2">
      <c r="H34349" s="101"/>
      <c r="I34349" s="101"/>
    </row>
    <row r="34350" spans="8:9" x14ac:dyDescent="0.2">
      <c r="H34350" s="101"/>
      <c r="I34350" s="101"/>
    </row>
    <row r="34351" spans="8:9" x14ac:dyDescent="0.2">
      <c r="H34351" s="101"/>
      <c r="I34351" s="101"/>
    </row>
    <row r="34352" spans="8:9" x14ac:dyDescent="0.2">
      <c r="H34352" s="101"/>
      <c r="I34352" s="101"/>
    </row>
    <row r="34353" spans="8:9" x14ac:dyDescent="0.2">
      <c r="H34353" s="101"/>
      <c r="I34353" s="101"/>
    </row>
    <row r="34354" spans="8:9" x14ac:dyDescent="0.2">
      <c r="H34354" s="101"/>
      <c r="I34354" s="101"/>
    </row>
    <row r="34355" spans="8:9" x14ac:dyDescent="0.2">
      <c r="H34355" s="101"/>
      <c r="I34355" s="101"/>
    </row>
    <row r="34356" spans="8:9" x14ac:dyDescent="0.2">
      <c r="H34356" s="101"/>
      <c r="I34356" s="101"/>
    </row>
    <row r="34357" spans="8:9" x14ac:dyDescent="0.2">
      <c r="H34357" s="101"/>
      <c r="I34357" s="101"/>
    </row>
    <row r="34358" spans="8:9" x14ac:dyDescent="0.2">
      <c r="H34358" s="101"/>
      <c r="I34358" s="101"/>
    </row>
    <row r="34359" spans="8:9" x14ac:dyDescent="0.2">
      <c r="H34359" s="101"/>
      <c r="I34359" s="101"/>
    </row>
    <row r="34360" spans="8:9" x14ac:dyDescent="0.2">
      <c r="H34360" s="101"/>
      <c r="I34360" s="101"/>
    </row>
    <row r="34361" spans="8:9" x14ac:dyDescent="0.2">
      <c r="H34361" s="101"/>
      <c r="I34361" s="101"/>
    </row>
    <row r="34362" spans="8:9" x14ac:dyDescent="0.2">
      <c r="H34362" s="101"/>
      <c r="I34362" s="101"/>
    </row>
    <row r="34363" spans="8:9" x14ac:dyDescent="0.2">
      <c r="H34363" s="101"/>
      <c r="I34363" s="101"/>
    </row>
    <row r="34364" spans="8:9" x14ac:dyDescent="0.2">
      <c r="H34364" s="101"/>
      <c r="I34364" s="101"/>
    </row>
    <row r="34365" spans="8:9" x14ac:dyDescent="0.2">
      <c r="H34365" s="101"/>
      <c r="I34365" s="101"/>
    </row>
    <row r="34366" spans="8:9" x14ac:dyDescent="0.2">
      <c r="H34366" s="101"/>
      <c r="I34366" s="101"/>
    </row>
    <row r="34367" spans="8:9" x14ac:dyDescent="0.2">
      <c r="H34367" s="101"/>
      <c r="I34367" s="101"/>
    </row>
    <row r="34368" spans="8:9" x14ac:dyDescent="0.2">
      <c r="H34368" s="101"/>
      <c r="I34368" s="101"/>
    </row>
    <row r="34369" spans="8:9" x14ac:dyDescent="0.2">
      <c r="H34369" s="101"/>
      <c r="I34369" s="101"/>
    </row>
    <row r="34370" spans="8:9" x14ac:dyDescent="0.2">
      <c r="H34370" s="101"/>
      <c r="I34370" s="101"/>
    </row>
    <row r="34371" spans="8:9" x14ac:dyDescent="0.2">
      <c r="H34371" s="101"/>
      <c r="I34371" s="101"/>
    </row>
    <row r="34372" spans="8:9" x14ac:dyDescent="0.2">
      <c r="H34372" s="101"/>
      <c r="I34372" s="101"/>
    </row>
    <row r="34373" spans="8:9" x14ac:dyDescent="0.2">
      <c r="H34373" s="101"/>
      <c r="I34373" s="101"/>
    </row>
    <row r="34374" spans="8:9" x14ac:dyDescent="0.2">
      <c r="H34374" s="101"/>
      <c r="I34374" s="101"/>
    </row>
    <row r="34375" spans="8:9" x14ac:dyDescent="0.2">
      <c r="H34375" s="101"/>
      <c r="I34375" s="101"/>
    </row>
    <row r="34376" spans="8:9" x14ac:dyDescent="0.2">
      <c r="H34376" s="101"/>
      <c r="I34376" s="101"/>
    </row>
    <row r="34377" spans="8:9" x14ac:dyDescent="0.2">
      <c r="H34377" s="101"/>
      <c r="I34377" s="101"/>
    </row>
    <row r="34378" spans="8:9" x14ac:dyDescent="0.2">
      <c r="H34378" s="101"/>
      <c r="I34378" s="101"/>
    </row>
    <row r="34379" spans="8:9" x14ac:dyDescent="0.2">
      <c r="H34379" s="101"/>
      <c r="I34379" s="101"/>
    </row>
    <row r="34380" spans="8:9" x14ac:dyDescent="0.2">
      <c r="H34380" s="101"/>
      <c r="I34380" s="101"/>
    </row>
    <row r="34381" spans="8:9" x14ac:dyDescent="0.2">
      <c r="H34381" s="101"/>
      <c r="I34381" s="101"/>
    </row>
    <row r="34382" spans="8:9" x14ac:dyDescent="0.2">
      <c r="H34382" s="101"/>
      <c r="I34382" s="101"/>
    </row>
    <row r="34383" spans="8:9" x14ac:dyDescent="0.2">
      <c r="H34383" s="101"/>
      <c r="I34383" s="101"/>
    </row>
    <row r="34384" spans="8:9" x14ac:dyDescent="0.2">
      <c r="H34384" s="101"/>
      <c r="I34384" s="101"/>
    </row>
    <row r="34385" spans="8:9" x14ac:dyDescent="0.2">
      <c r="H34385" s="101"/>
      <c r="I34385" s="101"/>
    </row>
    <row r="34386" spans="8:9" x14ac:dyDescent="0.2">
      <c r="H34386" s="101"/>
      <c r="I34386" s="101"/>
    </row>
    <row r="34387" spans="8:9" x14ac:dyDescent="0.2">
      <c r="H34387" s="101"/>
      <c r="I34387" s="101"/>
    </row>
    <row r="34388" spans="8:9" x14ac:dyDescent="0.2">
      <c r="H34388" s="101"/>
      <c r="I34388" s="101"/>
    </row>
    <row r="34389" spans="8:9" x14ac:dyDescent="0.2">
      <c r="H34389" s="101"/>
      <c r="I34389" s="101"/>
    </row>
    <row r="34390" spans="8:9" x14ac:dyDescent="0.2">
      <c r="H34390" s="101"/>
      <c r="I34390" s="101"/>
    </row>
    <row r="34391" spans="8:9" x14ac:dyDescent="0.2">
      <c r="H34391" s="101"/>
      <c r="I34391" s="101"/>
    </row>
    <row r="34392" spans="8:9" x14ac:dyDescent="0.2">
      <c r="H34392" s="101"/>
      <c r="I34392" s="101"/>
    </row>
    <row r="34393" spans="8:9" x14ac:dyDescent="0.2">
      <c r="H34393" s="101"/>
      <c r="I34393" s="101"/>
    </row>
    <row r="34394" spans="8:9" x14ac:dyDescent="0.2">
      <c r="H34394" s="101"/>
      <c r="I34394" s="101"/>
    </row>
    <row r="34395" spans="8:9" x14ac:dyDescent="0.2">
      <c r="H34395" s="101"/>
      <c r="I34395" s="101"/>
    </row>
    <row r="34396" spans="8:9" x14ac:dyDescent="0.2">
      <c r="H34396" s="101"/>
      <c r="I34396" s="101"/>
    </row>
    <row r="34397" spans="8:9" x14ac:dyDescent="0.2">
      <c r="H34397" s="101"/>
      <c r="I34397" s="101"/>
    </row>
    <row r="34398" spans="8:9" x14ac:dyDescent="0.2">
      <c r="H34398" s="101"/>
      <c r="I34398" s="101"/>
    </row>
    <row r="34399" spans="8:9" x14ac:dyDescent="0.2">
      <c r="H34399" s="101"/>
      <c r="I34399" s="101"/>
    </row>
    <row r="34400" spans="8:9" x14ac:dyDescent="0.2">
      <c r="H34400" s="101"/>
      <c r="I34400" s="101"/>
    </row>
    <row r="34401" spans="8:9" x14ac:dyDescent="0.2">
      <c r="H34401" s="101"/>
      <c r="I34401" s="101"/>
    </row>
    <row r="34402" spans="8:9" x14ac:dyDescent="0.2">
      <c r="H34402" s="101"/>
      <c r="I34402" s="101"/>
    </row>
    <row r="34403" spans="8:9" x14ac:dyDescent="0.2">
      <c r="H34403" s="101"/>
      <c r="I34403" s="101"/>
    </row>
    <row r="34404" spans="8:9" x14ac:dyDescent="0.2">
      <c r="H34404" s="101"/>
      <c r="I34404" s="101"/>
    </row>
    <row r="34405" spans="8:9" x14ac:dyDescent="0.2">
      <c r="H34405" s="101"/>
      <c r="I34405" s="101"/>
    </row>
    <row r="34406" spans="8:9" x14ac:dyDescent="0.2">
      <c r="H34406" s="101"/>
      <c r="I34406" s="101"/>
    </row>
    <row r="34407" spans="8:9" x14ac:dyDescent="0.2">
      <c r="H34407" s="101"/>
      <c r="I34407" s="101"/>
    </row>
    <row r="34408" spans="8:9" x14ac:dyDescent="0.2">
      <c r="H34408" s="101"/>
      <c r="I34408" s="101"/>
    </row>
    <row r="34409" spans="8:9" x14ac:dyDescent="0.2">
      <c r="H34409" s="101"/>
      <c r="I34409" s="101"/>
    </row>
    <row r="34410" spans="8:9" x14ac:dyDescent="0.2">
      <c r="H34410" s="101"/>
      <c r="I34410" s="101"/>
    </row>
    <row r="34411" spans="8:9" x14ac:dyDescent="0.2">
      <c r="H34411" s="101"/>
      <c r="I34411" s="101"/>
    </row>
    <row r="34412" spans="8:9" x14ac:dyDescent="0.2">
      <c r="H34412" s="101"/>
      <c r="I34412" s="101"/>
    </row>
    <row r="34413" spans="8:9" x14ac:dyDescent="0.2">
      <c r="H34413" s="101"/>
      <c r="I34413" s="101"/>
    </row>
    <row r="34414" spans="8:9" x14ac:dyDescent="0.2">
      <c r="H34414" s="101"/>
      <c r="I34414" s="101"/>
    </row>
    <row r="34415" spans="8:9" x14ac:dyDescent="0.2">
      <c r="H34415" s="101"/>
      <c r="I34415" s="101"/>
    </row>
    <row r="34416" spans="8:9" x14ac:dyDescent="0.2">
      <c r="H34416" s="101"/>
      <c r="I34416" s="101"/>
    </row>
    <row r="34417" spans="8:9" x14ac:dyDescent="0.2">
      <c r="H34417" s="101"/>
      <c r="I34417" s="101"/>
    </row>
    <row r="34418" spans="8:9" x14ac:dyDescent="0.2">
      <c r="H34418" s="101"/>
      <c r="I34418" s="101"/>
    </row>
    <row r="34419" spans="8:9" x14ac:dyDescent="0.2">
      <c r="H34419" s="101"/>
      <c r="I34419" s="101"/>
    </row>
    <row r="34420" spans="8:9" x14ac:dyDescent="0.2">
      <c r="H34420" s="101"/>
      <c r="I34420" s="101"/>
    </row>
    <row r="34421" spans="8:9" x14ac:dyDescent="0.2">
      <c r="H34421" s="101"/>
      <c r="I34421" s="101"/>
    </row>
    <row r="34422" spans="8:9" x14ac:dyDescent="0.2">
      <c r="H34422" s="101"/>
      <c r="I34422" s="101"/>
    </row>
    <row r="34423" spans="8:9" x14ac:dyDescent="0.2">
      <c r="H34423" s="101"/>
      <c r="I34423" s="101"/>
    </row>
    <row r="34424" spans="8:9" x14ac:dyDescent="0.2">
      <c r="H34424" s="101"/>
      <c r="I34424" s="101"/>
    </row>
    <row r="34425" spans="8:9" x14ac:dyDescent="0.2">
      <c r="H34425" s="101"/>
      <c r="I34425" s="101"/>
    </row>
    <row r="34426" spans="8:9" x14ac:dyDescent="0.2">
      <c r="H34426" s="101"/>
      <c r="I34426" s="101"/>
    </row>
    <row r="34427" spans="8:9" x14ac:dyDescent="0.2">
      <c r="H34427" s="101"/>
      <c r="I34427" s="101"/>
    </row>
    <row r="34428" spans="8:9" x14ac:dyDescent="0.2">
      <c r="H34428" s="101"/>
      <c r="I34428" s="101"/>
    </row>
    <row r="34429" spans="8:9" x14ac:dyDescent="0.2">
      <c r="H34429" s="101"/>
      <c r="I34429" s="101"/>
    </row>
    <row r="34430" spans="8:9" x14ac:dyDescent="0.2">
      <c r="H34430" s="101"/>
      <c r="I34430" s="101"/>
    </row>
    <row r="34431" spans="8:9" x14ac:dyDescent="0.2">
      <c r="H34431" s="101"/>
      <c r="I34431" s="101"/>
    </row>
    <row r="34432" spans="8:9" x14ac:dyDescent="0.2">
      <c r="H34432" s="101"/>
      <c r="I34432" s="101"/>
    </row>
    <row r="34433" spans="8:9" x14ac:dyDescent="0.2">
      <c r="H34433" s="101"/>
      <c r="I34433" s="101"/>
    </row>
    <row r="34434" spans="8:9" x14ac:dyDescent="0.2">
      <c r="H34434" s="101"/>
      <c r="I34434" s="101"/>
    </row>
    <row r="34435" spans="8:9" x14ac:dyDescent="0.2">
      <c r="H34435" s="101"/>
      <c r="I34435" s="101"/>
    </row>
    <row r="34436" spans="8:9" x14ac:dyDescent="0.2">
      <c r="H34436" s="101"/>
      <c r="I34436" s="101"/>
    </row>
    <row r="34437" spans="8:9" x14ac:dyDescent="0.2">
      <c r="H34437" s="101"/>
      <c r="I34437" s="101"/>
    </row>
    <row r="34438" spans="8:9" x14ac:dyDescent="0.2">
      <c r="H34438" s="101"/>
      <c r="I34438" s="101"/>
    </row>
    <row r="34439" spans="8:9" x14ac:dyDescent="0.2">
      <c r="H34439" s="101"/>
      <c r="I34439" s="101"/>
    </row>
    <row r="34440" spans="8:9" x14ac:dyDescent="0.2">
      <c r="H34440" s="101"/>
      <c r="I34440" s="101"/>
    </row>
    <row r="34441" spans="8:9" x14ac:dyDescent="0.2">
      <c r="H34441" s="101"/>
      <c r="I34441" s="101"/>
    </row>
    <row r="34442" spans="8:9" x14ac:dyDescent="0.2">
      <c r="H34442" s="101"/>
      <c r="I34442" s="101"/>
    </row>
    <row r="34443" spans="8:9" x14ac:dyDescent="0.2">
      <c r="H34443" s="101"/>
      <c r="I34443" s="101"/>
    </row>
    <row r="34444" spans="8:9" x14ac:dyDescent="0.2">
      <c r="H34444" s="101"/>
      <c r="I34444" s="101"/>
    </row>
    <row r="34445" spans="8:9" x14ac:dyDescent="0.2">
      <c r="H34445" s="101"/>
      <c r="I34445" s="101"/>
    </row>
    <row r="34446" spans="8:9" x14ac:dyDescent="0.2">
      <c r="H34446" s="101"/>
      <c r="I34446" s="101"/>
    </row>
    <row r="34447" spans="8:9" x14ac:dyDescent="0.2">
      <c r="H34447" s="101"/>
      <c r="I34447" s="101"/>
    </row>
    <row r="34448" spans="8:9" x14ac:dyDescent="0.2">
      <c r="H34448" s="101"/>
      <c r="I34448" s="101"/>
    </row>
    <row r="34449" spans="8:9" x14ac:dyDescent="0.2">
      <c r="H34449" s="101"/>
      <c r="I34449" s="101"/>
    </row>
    <row r="34450" spans="8:9" x14ac:dyDescent="0.2">
      <c r="H34450" s="101"/>
      <c r="I34450" s="101"/>
    </row>
    <row r="34451" spans="8:9" x14ac:dyDescent="0.2">
      <c r="H34451" s="101"/>
      <c r="I34451" s="101"/>
    </row>
    <row r="34452" spans="8:9" x14ac:dyDescent="0.2">
      <c r="H34452" s="101"/>
      <c r="I34452" s="101"/>
    </row>
    <row r="34453" spans="8:9" x14ac:dyDescent="0.2">
      <c r="H34453" s="101"/>
      <c r="I34453" s="101"/>
    </row>
    <row r="34454" spans="8:9" x14ac:dyDescent="0.2">
      <c r="H34454" s="101"/>
      <c r="I34454" s="101"/>
    </row>
    <row r="34455" spans="8:9" x14ac:dyDescent="0.2">
      <c r="H34455" s="101"/>
      <c r="I34455" s="101"/>
    </row>
    <row r="34456" spans="8:9" x14ac:dyDescent="0.2">
      <c r="H34456" s="101"/>
      <c r="I34456" s="101"/>
    </row>
    <row r="34457" spans="8:9" x14ac:dyDescent="0.2">
      <c r="H34457" s="101"/>
      <c r="I34457" s="101"/>
    </row>
    <row r="34458" spans="8:9" x14ac:dyDescent="0.2">
      <c r="H34458" s="101"/>
      <c r="I34458" s="101"/>
    </row>
    <row r="34459" spans="8:9" x14ac:dyDescent="0.2">
      <c r="H34459" s="101"/>
      <c r="I34459" s="101"/>
    </row>
    <row r="34460" spans="8:9" x14ac:dyDescent="0.2">
      <c r="H34460" s="101"/>
      <c r="I34460" s="101"/>
    </row>
    <row r="34461" spans="8:9" x14ac:dyDescent="0.2">
      <c r="H34461" s="101"/>
      <c r="I34461" s="101"/>
    </row>
    <row r="34462" spans="8:9" x14ac:dyDescent="0.2">
      <c r="H34462" s="101"/>
      <c r="I34462" s="101"/>
    </row>
    <row r="34463" spans="8:9" x14ac:dyDescent="0.2">
      <c r="H34463" s="101"/>
      <c r="I34463" s="101"/>
    </row>
    <row r="34464" spans="8:9" x14ac:dyDescent="0.2">
      <c r="H34464" s="101"/>
      <c r="I34464" s="101"/>
    </row>
    <row r="34465" spans="8:9" x14ac:dyDescent="0.2">
      <c r="H34465" s="101"/>
      <c r="I34465" s="101"/>
    </row>
    <row r="34466" spans="8:9" x14ac:dyDescent="0.2">
      <c r="H34466" s="101"/>
      <c r="I34466" s="101"/>
    </row>
    <row r="34467" spans="8:9" x14ac:dyDescent="0.2">
      <c r="H34467" s="101"/>
      <c r="I34467" s="101"/>
    </row>
    <row r="34468" spans="8:9" x14ac:dyDescent="0.2">
      <c r="H34468" s="101"/>
      <c r="I34468" s="101"/>
    </row>
    <row r="34469" spans="8:9" x14ac:dyDescent="0.2">
      <c r="H34469" s="101"/>
      <c r="I34469" s="101"/>
    </row>
    <row r="34470" spans="8:9" x14ac:dyDescent="0.2">
      <c r="H34470" s="101"/>
      <c r="I34470" s="101"/>
    </row>
    <row r="34471" spans="8:9" x14ac:dyDescent="0.2">
      <c r="H34471" s="101"/>
      <c r="I34471" s="101"/>
    </row>
    <row r="34472" spans="8:9" x14ac:dyDescent="0.2">
      <c r="H34472" s="101"/>
      <c r="I34472" s="101"/>
    </row>
    <row r="34473" spans="8:9" x14ac:dyDescent="0.2">
      <c r="H34473" s="101"/>
      <c r="I34473" s="101"/>
    </row>
    <row r="34474" spans="8:9" x14ac:dyDescent="0.2">
      <c r="H34474" s="101"/>
      <c r="I34474" s="101"/>
    </row>
    <row r="34475" spans="8:9" x14ac:dyDescent="0.2">
      <c r="H34475" s="101"/>
      <c r="I34475" s="101"/>
    </row>
    <row r="34476" spans="8:9" x14ac:dyDescent="0.2">
      <c r="H34476" s="101"/>
      <c r="I34476" s="101"/>
    </row>
    <row r="34477" spans="8:9" x14ac:dyDescent="0.2">
      <c r="H34477" s="101"/>
      <c r="I34477" s="101"/>
    </row>
    <row r="34478" spans="8:9" x14ac:dyDescent="0.2">
      <c r="H34478" s="101"/>
      <c r="I34478" s="101"/>
    </row>
    <row r="34479" spans="8:9" x14ac:dyDescent="0.2">
      <c r="H34479" s="101"/>
      <c r="I34479" s="101"/>
    </row>
    <row r="34480" spans="8:9" x14ac:dyDescent="0.2">
      <c r="H34480" s="101"/>
      <c r="I34480" s="101"/>
    </row>
    <row r="34481" spans="8:9" x14ac:dyDescent="0.2">
      <c r="H34481" s="101"/>
      <c r="I34481" s="101"/>
    </row>
    <row r="34482" spans="8:9" x14ac:dyDescent="0.2">
      <c r="H34482" s="101"/>
      <c r="I34482" s="101"/>
    </row>
    <row r="34483" spans="8:9" x14ac:dyDescent="0.2">
      <c r="H34483" s="101"/>
      <c r="I34483" s="101"/>
    </row>
    <row r="34484" spans="8:9" x14ac:dyDescent="0.2">
      <c r="H34484" s="101"/>
      <c r="I34484" s="101"/>
    </row>
    <row r="34485" spans="8:9" x14ac:dyDescent="0.2">
      <c r="H34485" s="101"/>
      <c r="I34485" s="101"/>
    </row>
    <row r="34486" spans="8:9" x14ac:dyDescent="0.2">
      <c r="H34486" s="101"/>
      <c r="I34486" s="101"/>
    </row>
    <row r="34487" spans="8:9" x14ac:dyDescent="0.2">
      <c r="H34487" s="101"/>
      <c r="I34487" s="101"/>
    </row>
    <row r="34488" spans="8:9" x14ac:dyDescent="0.2">
      <c r="H34488" s="101"/>
      <c r="I34488" s="101"/>
    </row>
    <row r="34489" spans="8:9" x14ac:dyDescent="0.2">
      <c r="H34489" s="101"/>
      <c r="I34489" s="101"/>
    </row>
    <row r="34490" spans="8:9" x14ac:dyDescent="0.2">
      <c r="H34490" s="101"/>
      <c r="I34490" s="101"/>
    </row>
    <row r="34491" spans="8:9" x14ac:dyDescent="0.2">
      <c r="H34491" s="101"/>
      <c r="I34491" s="101"/>
    </row>
    <row r="34492" spans="8:9" x14ac:dyDescent="0.2">
      <c r="H34492" s="101"/>
      <c r="I34492" s="101"/>
    </row>
    <row r="34493" spans="8:9" x14ac:dyDescent="0.2">
      <c r="H34493" s="101"/>
      <c r="I34493" s="101"/>
    </row>
    <row r="34494" spans="8:9" x14ac:dyDescent="0.2">
      <c r="H34494" s="101"/>
      <c r="I34494" s="101"/>
    </row>
    <row r="34495" spans="8:9" x14ac:dyDescent="0.2">
      <c r="H34495" s="101"/>
      <c r="I34495" s="101"/>
    </row>
    <row r="34496" spans="8:9" x14ac:dyDescent="0.2">
      <c r="H34496" s="101"/>
      <c r="I34496" s="101"/>
    </row>
    <row r="34497" spans="8:9" x14ac:dyDescent="0.2">
      <c r="H34497" s="101"/>
      <c r="I34497" s="101"/>
    </row>
    <row r="34498" spans="8:9" x14ac:dyDescent="0.2">
      <c r="H34498" s="101"/>
      <c r="I34498" s="101"/>
    </row>
    <row r="34499" spans="8:9" x14ac:dyDescent="0.2">
      <c r="H34499" s="101"/>
      <c r="I34499" s="101"/>
    </row>
    <row r="34500" spans="8:9" x14ac:dyDescent="0.2">
      <c r="H34500" s="101"/>
      <c r="I34500" s="101"/>
    </row>
    <row r="34501" spans="8:9" x14ac:dyDescent="0.2">
      <c r="H34501" s="101"/>
      <c r="I34501" s="101"/>
    </row>
    <row r="34502" spans="8:9" x14ac:dyDescent="0.2">
      <c r="H34502" s="101"/>
      <c r="I34502" s="101"/>
    </row>
    <row r="34503" spans="8:9" x14ac:dyDescent="0.2">
      <c r="H34503" s="101"/>
      <c r="I34503" s="101"/>
    </row>
    <row r="34504" spans="8:9" x14ac:dyDescent="0.2">
      <c r="H34504" s="101"/>
      <c r="I34504" s="101"/>
    </row>
    <row r="34505" spans="8:9" x14ac:dyDescent="0.2">
      <c r="H34505" s="101"/>
      <c r="I34505" s="101"/>
    </row>
    <row r="34506" spans="8:9" x14ac:dyDescent="0.2">
      <c r="H34506" s="101"/>
      <c r="I34506" s="101"/>
    </row>
    <row r="34507" spans="8:9" x14ac:dyDescent="0.2">
      <c r="H34507" s="101"/>
      <c r="I34507" s="101"/>
    </row>
    <row r="34508" spans="8:9" x14ac:dyDescent="0.2">
      <c r="H34508" s="101"/>
      <c r="I34508" s="101"/>
    </row>
    <row r="34509" spans="8:9" x14ac:dyDescent="0.2">
      <c r="H34509" s="101"/>
      <c r="I34509" s="101"/>
    </row>
    <row r="34510" spans="8:9" x14ac:dyDescent="0.2">
      <c r="H34510" s="101"/>
      <c r="I34510" s="101"/>
    </row>
    <row r="34511" spans="8:9" x14ac:dyDescent="0.2">
      <c r="H34511" s="101"/>
      <c r="I34511" s="101"/>
    </row>
    <row r="34512" spans="8:9" x14ac:dyDescent="0.2">
      <c r="H34512" s="101"/>
      <c r="I34512" s="101"/>
    </row>
    <row r="34513" spans="8:9" x14ac:dyDescent="0.2">
      <c r="H34513" s="101"/>
      <c r="I34513" s="101"/>
    </row>
    <row r="34514" spans="8:9" x14ac:dyDescent="0.2">
      <c r="H34514" s="101"/>
      <c r="I34514" s="101"/>
    </row>
    <row r="34515" spans="8:9" x14ac:dyDescent="0.2">
      <c r="H34515" s="101"/>
      <c r="I34515" s="101"/>
    </row>
    <row r="34516" spans="8:9" x14ac:dyDescent="0.2">
      <c r="H34516" s="101"/>
      <c r="I34516" s="101"/>
    </row>
    <row r="34517" spans="8:9" x14ac:dyDescent="0.2">
      <c r="H34517" s="101"/>
      <c r="I34517" s="101"/>
    </row>
    <row r="34518" spans="8:9" x14ac:dyDescent="0.2">
      <c r="H34518" s="101"/>
      <c r="I34518" s="101"/>
    </row>
    <row r="34519" spans="8:9" x14ac:dyDescent="0.2">
      <c r="H34519" s="101"/>
      <c r="I34519" s="101"/>
    </row>
    <row r="34520" spans="8:9" x14ac:dyDescent="0.2">
      <c r="H34520" s="101"/>
      <c r="I34520" s="101"/>
    </row>
    <row r="34521" spans="8:9" x14ac:dyDescent="0.2">
      <c r="H34521" s="101"/>
      <c r="I34521" s="101"/>
    </row>
    <row r="34522" spans="8:9" x14ac:dyDescent="0.2">
      <c r="H34522" s="101"/>
      <c r="I34522" s="101"/>
    </row>
    <row r="34523" spans="8:9" x14ac:dyDescent="0.2">
      <c r="H34523" s="101"/>
      <c r="I34523" s="101"/>
    </row>
    <row r="34524" spans="8:9" x14ac:dyDescent="0.2">
      <c r="H34524" s="101"/>
      <c r="I34524" s="101"/>
    </row>
    <row r="34525" spans="8:9" x14ac:dyDescent="0.2">
      <c r="H34525" s="101"/>
      <c r="I34525" s="101"/>
    </row>
    <row r="34526" spans="8:9" x14ac:dyDescent="0.2">
      <c r="H34526" s="101"/>
      <c r="I34526" s="101"/>
    </row>
    <row r="34527" spans="8:9" x14ac:dyDescent="0.2">
      <c r="H34527" s="101"/>
      <c r="I34527" s="101"/>
    </row>
    <row r="34528" spans="8:9" x14ac:dyDescent="0.2">
      <c r="H34528" s="101"/>
      <c r="I34528" s="101"/>
    </row>
    <row r="34529" spans="8:9" x14ac:dyDescent="0.2">
      <c r="H34529" s="101"/>
      <c r="I34529" s="101"/>
    </row>
    <row r="34530" spans="8:9" x14ac:dyDescent="0.2">
      <c r="H34530" s="101"/>
      <c r="I34530" s="101"/>
    </row>
    <row r="34531" spans="8:9" x14ac:dyDescent="0.2">
      <c r="H34531" s="101"/>
      <c r="I34531" s="101"/>
    </row>
    <row r="34532" spans="8:9" x14ac:dyDescent="0.2">
      <c r="H34532" s="101"/>
      <c r="I34532" s="101"/>
    </row>
    <row r="34533" spans="8:9" x14ac:dyDescent="0.2">
      <c r="H34533" s="101"/>
      <c r="I34533" s="101"/>
    </row>
    <row r="34534" spans="8:9" x14ac:dyDescent="0.2">
      <c r="H34534" s="101"/>
      <c r="I34534" s="101"/>
    </row>
    <row r="34535" spans="8:9" x14ac:dyDescent="0.2">
      <c r="H34535" s="101"/>
      <c r="I34535" s="101"/>
    </row>
    <row r="34536" spans="8:9" x14ac:dyDescent="0.2">
      <c r="H34536" s="101"/>
      <c r="I34536" s="101"/>
    </row>
    <row r="34537" spans="8:9" x14ac:dyDescent="0.2">
      <c r="H34537" s="101"/>
      <c r="I34537" s="101"/>
    </row>
    <row r="34538" spans="8:9" x14ac:dyDescent="0.2">
      <c r="H34538" s="101"/>
      <c r="I34538" s="101"/>
    </row>
    <row r="34539" spans="8:9" x14ac:dyDescent="0.2">
      <c r="H34539" s="101"/>
      <c r="I34539" s="101"/>
    </row>
    <row r="34540" spans="8:9" x14ac:dyDescent="0.2">
      <c r="H34540" s="101"/>
      <c r="I34540" s="101"/>
    </row>
    <row r="34541" spans="8:9" x14ac:dyDescent="0.2">
      <c r="H34541" s="101"/>
      <c r="I34541" s="101"/>
    </row>
    <row r="34542" spans="8:9" x14ac:dyDescent="0.2">
      <c r="H34542" s="101"/>
      <c r="I34542" s="101"/>
    </row>
    <row r="34543" spans="8:9" x14ac:dyDescent="0.2">
      <c r="H34543" s="101"/>
      <c r="I34543" s="101"/>
    </row>
    <row r="34544" spans="8:9" x14ac:dyDescent="0.2">
      <c r="H34544" s="101"/>
      <c r="I34544" s="101"/>
    </row>
    <row r="34545" spans="8:9" x14ac:dyDescent="0.2">
      <c r="H34545" s="101"/>
      <c r="I34545" s="101"/>
    </row>
    <row r="34546" spans="8:9" x14ac:dyDescent="0.2">
      <c r="H34546" s="101"/>
      <c r="I34546" s="101"/>
    </row>
    <row r="34547" spans="8:9" x14ac:dyDescent="0.2">
      <c r="H34547" s="101"/>
      <c r="I34547" s="101"/>
    </row>
    <row r="34548" spans="8:9" x14ac:dyDescent="0.2">
      <c r="H34548" s="101"/>
      <c r="I34548" s="101"/>
    </row>
    <row r="34549" spans="8:9" x14ac:dyDescent="0.2">
      <c r="H34549" s="101"/>
      <c r="I34549" s="101"/>
    </row>
    <row r="34550" spans="8:9" x14ac:dyDescent="0.2">
      <c r="H34550" s="101"/>
      <c r="I34550" s="101"/>
    </row>
    <row r="34551" spans="8:9" x14ac:dyDescent="0.2">
      <c r="H34551" s="101"/>
      <c r="I34551" s="101"/>
    </row>
    <row r="34552" spans="8:9" x14ac:dyDescent="0.2">
      <c r="H34552" s="101"/>
      <c r="I34552" s="101"/>
    </row>
    <row r="34553" spans="8:9" x14ac:dyDescent="0.2">
      <c r="H34553" s="101"/>
      <c r="I34553" s="101"/>
    </row>
    <row r="34554" spans="8:9" x14ac:dyDescent="0.2">
      <c r="H34554" s="101"/>
      <c r="I34554" s="101"/>
    </row>
    <row r="34555" spans="8:9" x14ac:dyDescent="0.2">
      <c r="H34555" s="101"/>
      <c r="I34555" s="101"/>
    </row>
    <row r="34556" spans="8:9" x14ac:dyDescent="0.2">
      <c r="H34556" s="101"/>
      <c r="I34556" s="101"/>
    </row>
    <row r="34557" spans="8:9" x14ac:dyDescent="0.2">
      <c r="H34557" s="101"/>
      <c r="I34557" s="101"/>
    </row>
    <row r="34558" spans="8:9" x14ac:dyDescent="0.2">
      <c r="H34558" s="101"/>
      <c r="I34558" s="101"/>
    </row>
    <row r="34559" spans="8:9" x14ac:dyDescent="0.2">
      <c r="H34559" s="101"/>
      <c r="I34559" s="101"/>
    </row>
    <row r="34560" spans="8:9" x14ac:dyDescent="0.2">
      <c r="H34560" s="101"/>
      <c r="I34560" s="101"/>
    </row>
    <row r="34561" spans="8:9" x14ac:dyDescent="0.2">
      <c r="H34561" s="101"/>
      <c r="I34561" s="101"/>
    </row>
    <row r="34562" spans="8:9" x14ac:dyDescent="0.2">
      <c r="H34562" s="101"/>
      <c r="I34562" s="101"/>
    </row>
    <row r="34563" spans="8:9" x14ac:dyDescent="0.2">
      <c r="H34563" s="101"/>
      <c r="I34563" s="101"/>
    </row>
    <row r="34564" spans="8:9" x14ac:dyDescent="0.2">
      <c r="H34564" s="101"/>
      <c r="I34564" s="101"/>
    </row>
    <row r="34565" spans="8:9" x14ac:dyDescent="0.2">
      <c r="H34565" s="101"/>
      <c r="I34565" s="101"/>
    </row>
    <row r="34566" spans="8:9" x14ac:dyDescent="0.2">
      <c r="H34566" s="101"/>
      <c r="I34566" s="101"/>
    </row>
    <row r="34567" spans="8:9" x14ac:dyDescent="0.2">
      <c r="H34567" s="101"/>
      <c r="I34567" s="101"/>
    </row>
    <row r="34568" spans="8:9" x14ac:dyDescent="0.2">
      <c r="H34568" s="101"/>
      <c r="I34568" s="101"/>
    </row>
    <row r="34569" spans="8:9" x14ac:dyDescent="0.2">
      <c r="H34569" s="101"/>
      <c r="I34569" s="101"/>
    </row>
    <row r="34570" spans="8:9" x14ac:dyDescent="0.2">
      <c r="H34570" s="101"/>
      <c r="I34570" s="101"/>
    </row>
    <row r="34571" spans="8:9" x14ac:dyDescent="0.2">
      <c r="H34571" s="101"/>
      <c r="I34571" s="101"/>
    </row>
    <row r="34572" spans="8:9" x14ac:dyDescent="0.2">
      <c r="H34572" s="101"/>
      <c r="I34572" s="101"/>
    </row>
    <row r="34573" spans="8:9" x14ac:dyDescent="0.2">
      <c r="H34573" s="101"/>
      <c r="I34573" s="101"/>
    </row>
    <row r="34574" spans="8:9" x14ac:dyDescent="0.2">
      <c r="H34574" s="101"/>
      <c r="I34574" s="101"/>
    </row>
    <row r="34575" spans="8:9" x14ac:dyDescent="0.2">
      <c r="H34575" s="101"/>
      <c r="I34575" s="101"/>
    </row>
    <row r="34576" spans="8:9" x14ac:dyDescent="0.2">
      <c r="H34576" s="101"/>
      <c r="I34576" s="101"/>
    </row>
    <row r="34577" spans="8:9" x14ac:dyDescent="0.2">
      <c r="H34577" s="101"/>
      <c r="I34577" s="101"/>
    </row>
    <row r="34578" spans="8:9" x14ac:dyDescent="0.2">
      <c r="H34578" s="101"/>
      <c r="I34578" s="101"/>
    </row>
    <row r="34579" spans="8:9" x14ac:dyDescent="0.2">
      <c r="H34579" s="101"/>
      <c r="I34579" s="101"/>
    </row>
    <row r="34580" spans="8:9" x14ac:dyDescent="0.2">
      <c r="H34580" s="101"/>
      <c r="I34580" s="101"/>
    </row>
    <row r="34581" spans="8:9" x14ac:dyDescent="0.2">
      <c r="H34581" s="101"/>
      <c r="I34581" s="101"/>
    </row>
    <row r="34582" spans="8:9" x14ac:dyDescent="0.2">
      <c r="H34582" s="101"/>
      <c r="I34582" s="101"/>
    </row>
    <row r="34583" spans="8:9" x14ac:dyDescent="0.2">
      <c r="H34583" s="101"/>
      <c r="I34583" s="101"/>
    </row>
    <row r="34584" spans="8:9" x14ac:dyDescent="0.2">
      <c r="H34584" s="101"/>
      <c r="I34584" s="101"/>
    </row>
    <row r="34585" spans="8:9" x14ac:dyDescent="0.2">
      <c r="H34585" s="101"/>
      <c r="I34585" s="101"/>
    </row>
    <row r="34586" spans="8:9" x14ac:dyDescent="0.2">
      <c r="H34586" s="101"/>
      <c r="I34586" s="101"/>
    </row>
    <row r="34587" spans="8:9" x14ac:dyDescent="0.2">
      <c r="H34587" s="101"/>
      <c r="I34587" s="101"/>
    </row>
    <row r="34588" spans="8:9" x14ac:dyDescent="0.2">
      <c r="H34588" s="101"/>
      <c r="I34588" s="101"/>
    </row>
    <row r="34589" spans="8:9" x14ac:dyDescent="0.2">
      <c r="H34589" s="101"/>
      <c r="I34589" s="101"/>
    </row>
    <row r="34590" spans="8:9" x14ac:dyDescent="0.2">
      <c r="H34590" s="101"/>
      <c r="I34590" s="101"/>
    </row>
    <row r="34591" spans="8:9" x14ac:dyDescent="0.2">
      <c r="H34591" s="101"/>
      <c r="I34591" s="101"/>
    </row>
    <row r="34592" spans="8:9" x14ac:dyDescent="0.2">
      <c r="H34592" s="101"/>
      <c r="I34592" s="101"/>
    </row>
    <row r="34593" spans="8:9" x14ac:dyDescent="0.2">
      <c r="H34593" s="101"/>
      <c r="I34593" s="101"/>
    </row>
    <row r="34594" spans="8:9" x14ac:dyDescent="0.2">
      <c r="H34594" s="101"/>
      <c r="I34594" s="101"/>
    </row>
    <row r="34595" spans="8:9" x14ac:dyDescent="0.2">
      <c r="H34595" s="101"/>
      <c r="I34595" s="101"/>
    </row>
    <row r="34596" spans="8:9" x14ac:dyDescent="0.2">
      <c r="H34596" s="101"/>
      <c r="I34596" s="101"/>
    </row>
    <row r="34597" spans="8:9" x14ac:dyDescent="0.2">
      <c r="H34597" s="101"/>
      <c r="I34597" s="101"/>
    </row>
    <row r="34598" spans="8:9" x14ac:dyDescent="0.2">
      <c r="H34598" s="101"/>
      <c r="I34598" s="101"/>
    </row>
    <row r="34599" spans="8:9" x14ac:dyDescent="0.2">
      <c r="H34599" s="101"/>
      <c r="I34599" s="101"/>
    </row>
    <row r="34600" spans="8:9" x14ac:dyDescent="0.2">
      <c r="H34600" s="101"/>
      <c r="I34600" s="101"/>
    </row>
    <row r="34601" spans="8:9" x14ac:dyDescent="0.2">
      <c r="H34601" s="101"/>
      <c r="I34601" s="101"/>
    </row>
    <row r="34602" spans="8:9" x14ac:dyDescent="0.2">
      <c r="H34602" s="101"/>
      <c r="I34602" s="101"/>
    </row>
    <row r="34603" spans="8:9" x14ac:dyDescent="0.2">
      <c r="H34603" s="101"/>
      <c r="I34603" s="101"/>
    </row>
    <row r="34604" spans="8:9" x14ac:dyDescent="0.2">
      <c r="H34604" s="101"/>
      <c r="I34604" s="101"/>
    </row>
    <row r="34605" spans="8:9" x14ac:dyDescent="0.2">
      <c r="H34605" s="101"/>
      <c r="I34605" s="101"/>
    </row>
    <row r="34606" spans="8:9" x14ac:dyDescent="0.2">
      <c r="H34606" s="101"/>
      <c r="I34606" s="101"/>
    </row>
    <row r="34607" spans="8:9" x14ac:dyDescent="0.2">
      <c r="H34607" s="101"/>
      <c r="I34607" s="101"/>
    </row>
    <row r="34608" spans="8:9" x14ac:dyDescent="0.2">
      <c r="H34608" s="101"/>
      <c r="I34608" s="101"/>
    </row>
    <row r="34609" spans="8:9" x14ac:dyDescent="0.2">
      <c r="H34609" s="101"/>
      <c r="I34609" s="101"/>
    </row>
    <row r="34610" spans="8:9" x14ac:dyDescent="0.2">
      <c r="H34610" s="101"/>
      <c r="I34610" s="101"/>
    </row>
    <row r="34611" spans="8:9" x14ac:dyDescent="0.2">
      <c r="H34611" s="101"/>
      <c r="I34611" s="101"/>
    </row>
    <row r="34612" spans="8:9" x14ac:dyDescent="0.2">
      <c r="H34612" s="101"/>
      <c r="I34612" s="101"/>
    </row>
    <row r="34613" spans="8:9" x14ac:dyDescent="0.2">
      <c r="H34613" s="101"/>
      <c r="I34613" s="101"/>
    </row>
    <row r="34614" spans="8:9" x14ac:dyDescent="0.2">
      <c r="H34614" s="101"/>
      <c r="I34614" s="101"/>
    </row>
    <row r="34615" spans="8:9" x14ac:dyDescent="0.2">
      <c r="H34615" s="101"/>
      <c r="I34615" s="101"/>
    </row>
    <row r="34616" spans="8:9" x14ac:dyDescent="0.2">
      <c r="H34616" s="101"/>
      <c r="I34616" s="101"/>
    </row>
    <row r="34617" spans="8:9" x14ac:dyDescent="0.2">
      <c r="H34617" s="101"/>
      <c r="I34617" s="101"/>
    </row>
    <row r="34618" spans="8:9" x14ac:dyDescent="0.2">
      <c r="H34618" s="101"/>
      <c r="I34618" s="101"/>
    </row>
    <row r="34619" spans="8:9" x14ac:dyDescent="0.2">
      <c r="H34619" s="101"/>
      <c r="I34619" s="101"/>
    </row>
    <row r="34620" spans="8:9" x14ac:dyDescent="0.2">
      <c r="H34620" s="101"/>
      <c r="I34620" s="101"/>
    </row>
    <row r="34621" spans="8:9" x14ac:dyDescent="0.2">
      <c r="H34621" s="101"/>
      <c r="I34621" s="101"/>
    </row>
    <row r="34622" spans="8:9" x14ac:dyDescent="0.2">
      <c r="H34622" s="101"/>
      <c r="I34622" s="101"/>
    </row>
    <row r="34623" spans="8:9" x14ac:dyDescent="0.2">
      <c r="H34623" s="101"/>
      <c r="I34623" s="101"/>
    </row>
    <row r="34624" spans="8:9" x14ac:dyDescent="0.2">
      <c r="H34624" s="101"/>
      <c r="I34624" s="101"/>
    </row>
    <row r="34625" spans="8:9" x14ac:dyDescent="0.2">
      <c r="H34625" s="101"/>
      <c r="I34625" s="101"/>
    </row>
    <row r="34626" spans="8:9" x14ac:dyDescent="0.2">
      <c r="H34626" s="101"/>
      <c r="I34626" s="101"/>
    </row>
    <row r="34627" spans="8:9" x14ac:dyDescent="0.2">
      <c r="H34627" s="101"/>
      <c r="I34627" s="101"/>
    </row>
    <row r="34628" spans="8:9" x14ac:dyDescent="0.2">
      <c r="H34628" s="101"/>
      <c r="I34628" s="101"/>
    </row>
    <row r="34629" spans="8:9" x14ac:dyDescent="0.2">
      <c r="H34629" s="101"/>
      <c r="I34629" s="101"/>
    </row>
    <row r="34630" spans="8:9" x14ac:dyDescent="0.2">
      <c r="H34630" s="101"/>
      <c r="I34630" s="101"/>
    </row>
    <row r="34631" spans="8:9" x14ac:dyDescent="0.2">
      <c r="H34631" s="101"/>
      <c r="I34631" s="101"/>
    </row>
    <row r="34632" spans="8:9" x14ac:dyDescent="0.2">
      <c r="H34632" s="101"/>
      <c r="I34632" s="101"/>
    </row>
    <row r="34633" spans="8:9" x14ac:dyDescent="0.2">
      <c r="H34633" s="101"/>
      <c r="I34633" s="101"/>
    </row>
    <row r="34634" spans="8:9" x14ac:dyDescent="0.2">
      <c r="H34634" s="101"/>
      <c r="I34634" s="101"/>
    </row>
    <row r="34635" spans="8:9" x14ac:dyDescent="0.2">
      <c r="H34635" s="101"/>
      <c r="I34635" s="101"/>
    </row>
    <row r="34636" spans="8:9" x14ac:dyDescent="0.2">
      <c r="H34636" s="101"/>
      <c r="I34636" s="101"/>
    </row>
    <row r="34637" spans="8:9" x14ac:dyDescent="0.2">
      <c r="H34637" s="101"/>
      <c r="I34637" s="101"/>
    </row>
    <row r="34638" spans="8:9" x14ac:dyDescent="0.2">
      <c r="H34638" s="101"/>
      <c r="I34638" s="101"/>
    </row>
    <row r="34639" spans="8:9" x14ac:dyDescent="0.2">
      <c r="H34639" s="101"/>
      <c r="I34639" s="101"/>
    </row>
    <row r="34640" spans="8:9" x14ac:dyDescent="0.2">
      <c r="H34640" s="101"/>
      <c r="I34640" s="101"/>
    </row>
    <row r="34641" spans="8:9" x14ac:dyDescent="0.2">
      <c r="H34641" s="101"/>
      <c r="I34641" s="101"/>
    </row>
    <row r="34642" spans="8:9" x14ac:dyDescent="0.2">
      <c r="H34642" s="101"/>
      <c r="I34642" s="101"/>
    </row>
    <row r="34643" spans="8:9" x14ac:dyDescent="0.2">
      <c r="H34643" s="101"/>
      <c r="I34643" s="101"/>
    </row>
    <row r="34644" spans="8:9" x14ac:dyDescent="0.2">
      <c r="H34644" s="101"/>
      <c r="I34644" s="101"/>
    </row>
    <row r="34645" spans="8:9" x14ac:dyDescent="0.2">
      <c r="H34645" s="101"/>
      <c r="I34645" s="101"/>
    </row>
    <row r="34646" spans="8:9" x14ac:dyDescent="0.2">
      <c r="H34646" s="101"/>
      <c r="I34646" s="101"/>
    </row>
    <row r="34647" spans="8:9" x14ac:dyDescent="0.2">
      <c r="H34647" s="101"/>
      <c r="I34647" s="101"/>
    </row>
    <row r="34648" spans="8:9" x14ac:dyDescent="0.2">
      <c r="H34648" s="101"/>
      <c r="I34648" s="101"/>
    </row>
    <row r="34649" spans="8:9" x14ac:dyDescent="0.2">
      <c r="H34649" s="101"/>
      <c r="I34649" s="101"/>
    </row>
    <row r="34650" spans="8:9" x14ac:dyDescent="0.2">
      <c r="H34650" s="101"/>
      <c r="I34650" s="101"/>
    </row>
    <row r="34651" spans="8:9" x14ac:dyDescent="0.2">
      <c r="H34651" s="101"/>
      <c r="I34651" s="101"/>
    </row>
    <row r="34652" spans="8:9" x14ac:dyDescent="0.2">
      <c r="H34652" s="101"/>
      <c r="I34652" s="101"/>
    </row>
    <row r="34653" spans="8:9" x14ac:dyDescent="0.2">
      <c r="H34653" s="101"/>
      <c r="I34653" s="101"/>
    </row>
    <row r="34654" spans="8:9" x14ac:dyDescent="0.2">
      <c r="H34654" s="101"/>
      <c r="I34654" s="101"/>
    </row>
    <row r="34655" spans="8:9" x14ac:dyDescent="0.2">
      <c r="H34655" s="101"/>
      <c r="I34655" s="101"/>
    </row>
    <row r="34656" spans="8:9" x14ac:dyDescent="0.2">
      <c r="H34656" s="101"/>
      <c r="I34656" s="101"/>
    </row>
    <row r="34657" spans="8:9" x14ac:dyDescent="0.2">
      <c r="H34657" s="101"/>
      <c r="I34657" s="101"/>
    </row>
    <row r="34658" spans="8:9" x14ac:dyDescent="0.2">
      <c r="H34658" s="101"/>
      <c r="I34658" s="101"/>
    </row>
    <row r="34659" spans="8:9" x14ac:dyDescent="0.2">
      <c r="H34659" s="101"/>
      <c r="I34659" s="101"/>
    </row>
    <row r="34660" spans="8:9" x14ac:dyDescent="0.2">
      <c r="H34660" s="101"/>
      <c r="I34660" s="101"/>
    </row>
    <row r="34661" spans="8:9" x14ac:dyDescent="0.2">
      <c r="H34661" s="101"/>
      <c r="I34661" s="101"/>
    </row>
    <row r="34662" spans="8:9" x14ac:dyDescent="0.2">
      <c r="H34662" s="101"/>
      <c r="I34662" s="101"/>
    </row>
    <row r="34663" spans="8:9" x14ac:dyDescent="0.2">
      <c r="H34663" s="101"/>
      <c r="I34663" s="101"/>
    </row>
    <row r="34664" spans="8:9" x14ac:dyDescent="0.2">
      <c r="H34664" s="101"/>
      <c r="I34664" s="101"/>
    </row>
    <row r="34665" spans="8:9" x14ac:dyDescent="0.2">
      <c r="H34665" s="101"/>
      <c r="I34665" s="101"/>
    </row>
    <row r="34666" spans="8:9" x14ac:dyDescent="0.2">
      <c r="H34666" s="101"/>
      <c r="I34666" s="101"/>
    </row>
    <row r="34667" spans="8:9" x14ac:dyDescent="0.2">
      <c r="H34667" s="101"/>
      <c r="I34667" s="101"/>
    </row>
    <row r="34668" spans="8:9" x14ac:dyDescent="0.2">
      <c r="H34668" s="101"/>
      <c r="I34668" s="101"/>
    </row>
    <row r="34669" spans="8:9" x14ac:dyDescent="0.2">
      <c r="H34669" s="101"/>
      <c r="I34669" s="101"/>
    </row>
    <row r="34670" spans="8:9" x14ac:dyDescent="0.2">
      <c r="H34670" s="101"/>
      <c r="I34670" s="101"/>
    </row>
    <row r="34671" spans="8:9" x14ac:dyDescent="0.2">
      <c r="H34671" s="101"/>
      <c r="I34671" s="101"/>
    </row>
    <row r="34672" spans="8:9" x14ac:dyDescent="0.2">
      <c r="H34672" s="101"/>
      <c r="I34672" s="101"/>
    </row>
    <row r="34673" spans="8:9" x14ac:dyDescent="0.2">
      <c r="H34673" s="101"/>
      <c r="I34673" s="101"/>
    </row>
    <row r="34674" spans="8:9" x14ac:dyDescent="0.2">
      <c r="H34674" s="101"/>
      <c r="I34674" s="101"/>
    </row>
    <row r="34675" spans="8:9" x14ac:dyDescent="0.2">
      <c r="H34675" s="101"/>
      <c r="I34675" s="101"/>
    </row>
    <row r="34676" spans="8:9" x14ac:dyDescent="0.2">
      <c r="H34676" s="101"/>
      <c r="I34676" s="101"/>
    </row>
    <row r="34677" spans="8:9" x14ac:dyDescent="0.2">
      <c r="H34677" s="101"/>
      <c r="I34677" s="101"/>
    </row>
    <row r="34678" spans="8:9" x14ac:dyDescent="0.2">
      <c r="H34678" s="101"/>
      <c r="I34678" s="101"/>
    </row>
    <row r="34679" spans="8:9" x14ac:dyDescent="0.2">
      <c r="H34679" s="101"/>
      <c r="I34679" s="101"/>
    </row>
    <row r="34680" spans="8:9" x14ac:dyDescent="0.2">
      <c r="H34680" s="101"/>
      <c r="I34680" s="101"/>
    </row>
    <row r="34681" spans="8:9" x14ac:dyDescent="0.2">
      <c r="H34681" s="101"/>
      <c r="I34681" s="101"/>
    </row>
    <row r="34682" spans="8:9" x14ac:dyDescent="0.2">
      <c r="H34682" s="101"/>
      <c r="I34682" s="101"/>
    </row>
    <row r="34683" spans="8:9" x14ac:dyDescent="0.2">
      <c r="H34683" s="101"/>
      <c r="I34683" s="101"/>
    </row>
    <row r="34684" spans="8:9" x14ac:dyDescent="0.2">
      <c r="H34684" s="101"/>
      <c r="I34684" s="101"/>
    </row>
    <row r="34685" spans="8:9" x14ac:dyDescent="0.2">
      <c r="H34685" s="101"/>
      <c r="I34685" s="101"/>
    </row>
    <row r="34686" spans="8:9" x14ac:dyDescent="0.2">
      <c r="H34686" s="101"/>
      <c r="I34686" s="101"/>
    </row>
    <row r="34687" spans="8:9" x14ac:dyDescent="0.2">
      <c r="H34687" s="101"/>
      <c r="I34687" s="101"/>
    </row>
    <row r="34688" spans="8:9" x14ac:dyDescent="0.2">
      <c r="H34688" s="101"/>
      <c r="I34688" s="101"/>
    </row>
    <row r="34689" spans="8:9" x14ac:dyDescent="0.2">
      <c r="H34689" s="101"/>
      <c r="I34689" s="101"/>
    </row>
    <row r="34690" spans="8:9" x14ac:dyDescent="0.2">
      <c r="H34690" s="101"/>
      <c r="I34690" s="101"/>
    </row>
    <row r="34691" spans="8:9" x14ac:dyDescent="0.2">
      <c r="H34691" s="101"/>
      <c r="I34691" s="101"/>
    </row>
    <row r="34692" spans="8:9" x14ac:dyDescent="0.2">
      <c r="H34692" s="101"/>
      <c r="I34692" s="101"/>
    </row>
    <row r="34693" spans="8:9" x14ac:dyDescent="0.2">
      <c r="H34693" s="101"/>
      <c r="I34693" s="101"/>
    </row>
    <row r="34694" spans="8:9" x14ac:dyDescent="0.2">
      <c r="H34694" s="101"/>
      <c r="I34694" s="101"/>
    </row>
    <row r="34695" spans="8:9" x14ac:dyDescent="0.2">
      <c r="H34695" s="101"/>
      <c r="I34695" s="101"/>
    </row>
    <row r="34696" spans="8:9" x14ac:dyDescent="0.2">
      <c r="H34696" s="101"/>
      <c r="I34696" s="101"/>
    </row>
    <row r="34697" spans="8:9" x14ac:dyDescent="0.2">
      <c r="H34697" s="101"/>
      <c r="I34697" s="101"/>
    </row>
    <row r="34698" spans="8:9" x14ac:dyDescent="0.2">
      <c r="H34698" s="101"/>
      <c r="I34698" s="101"/>
    </row>
    <row r="34699" spans="8:9" x14ac:dyDescent="0.2">
      <c r="H34699" s="101"/>
      <c r="I34699" s="101"/>
    </row>
    <row r="34700" spans="8:9" x14ac:dyDescent="0.2">
      <c r="H34700" s="101"/>
      <c r="I34700" s="101"/>
    </row>
    <row r="34701" spans="8:9" x14ac:dyDescent="0.2">
      <c r="H34701" s="101"/>
      <c r="I34701" s="101"/>
    </row>
    <row r="34702" spans="8:9" x14ac:dyDescent="0.2">
      <c r="H34702" s="101"/>
      <c r="I34702" s="101"/>
    </row>
    <row r="34703" spans="8:9" x14ac:dyDescent="0.2">
      <c r="H34703" s="101"/>
      <c r="I34703" s="101"/>
    </row>
    <row r="34704" spans="8:9" x14ac:dyDescent="0.2">
      <c r="H34704" s="101"/>
      <c r="I34704" s="101"/>
    </row>
    <row r="34705" spans="8:9" x14ac:dyDescent="0.2">
      <c r="H34705" s="101"/>
      <c r="I34705" s="101"/>
    </row>
    <row r="34706" spans="8:9" x14ac:dyDescent="0.2">
      <c r="H34706" s="101"/>
      <c r="I34706" s="101"/>
    </row>
    <row r="34707" spans="8:9" x14ac:dyDescent="0.2">
      <c r="H34707" s="101"/>
      <c r="I34707" s="101"/>
    </row>
    <row r="34708" spans="8:9" x14ac:dyDescent="0.2">
      <c r="H34708" s="101"/>
      <c r="I34708" s="101"/>
    </row>
    <row r="34709" spans="8:9" x14ac:dyDescent="0.2">
      <c r="H34709" s="101"/>
      <c r="I34709" s="101"/>
    </row>
    <row r="34710" spans="8:9" x14ac:dyDescent="0.2">
      <c r="H34710" s="101"/>
      <c r="I34710" s="101"/>
    </row>
    <row r="34711" spans="8:9" x14ac:dyDescent="0.2">
      <c r="H34711" s="101"/>
      <c r="I34711" s="101"/>
    </row>
    <row r="34712" spans="8:9" x14ac:dyDescent="0.2">
      <c r="H34712" s="101"/>
      <c r="I34712" s="101"/>
    </row>
    <row r="34713" spans="8:9" x14ac:dyDescent="0.2">
      <c r="H34713" s="101"/>
      <c r="I34713" s="101"/>
    </row>
    <row r="34714" spans="8:9" x14ac:dyDescent="0.2">
      <c r="H34714" s="101"/>
      <c r="I34714" s="101"/>
    </row>
    <row r="34715" spans="8:9" x14ac:dyDescent="0.2">
      <c r="H34715" s="101"/>
      <c r="I34715" s="101"/>
    </row>
    <row r="34716" spans="8:9" x14ac:dyDescent="0.2">
      <c r="H34716" s="101"/>
      <c r="I34716" s="101"/>
    </row>
    <row r="34717" spans="8:9" x14ac:dyDescent="0.2">
      <c r="H34717" s="101"/>
      <c r="I34717" s="101"/>
    </row>
    <row r="34718" spans="8:9" x14ac:dyDescent="0.2">
      <c r="H34718" s="101"/>
      <c r="I34718" s="101"/>
    </row>
    <row r="34719" spans="8:9" x14ac:dyDescent="0.2">
      <c r="H34719" s="101"/>
      <c r="I34719" s="101"/>
    </row>
    <row r="34720" spans="8:9" x14ac:dyDescent="0.2">
      <c r="H34720" s="101"/>
      <c r="I34720" s="101"/>
    </row>
    <row r="34721" spans="8:9" x14ac:dyDescent="0.2">
      <c r="H34721" s="101"/>
      <c r="I34721" s="101"/>
    </row>
    <row r="34722" spans="8:9" x14ac:dyDescent="0.2">
      <c r="H34722" s="101"/>
      <c r="I34722" s="101"/>
    </row>
    <row r="34723" spans="8:9" x14ac:dyDescent="0.2">
      <c r="H34723" s="101"/>
      <c r="I34723" s="101"/>
    </row>
    <row r="34724" spans="8:9" x14ac:dyDescent="0.2">
      <c r="H34724" s="101"/>
      <c r="I34724" s="101"/>
    </row>
    <row r="34725" spans="8:9" x14ac:dyDescent="0.2">
      <c r="H34725" s="101"/>
      <c r="I34725" s="101"/>
    </row>
    <row r="34726" spans="8:9" x14ac:dyDescent="0.2">
      <c r="H34726" s="101"/>
      <c r="I34726" s="101"/>
    </row>
    <row r="34727" spans="8:9" x14ac:dyDescent="0.2">
      <c r="H34727" s="101"/>
      <c r="I34727" s="101"/>
    </row>
    <row r="34728" spans="8:9" x14ac:dyDescent="0.2">
      <c r="H34728" s="101"/>
      <c r="I34728" s="101"/>
    </row>
    <row r="34729" spans="8:9" x14ac:dyDescent="0.2">
      <c r="H34729" s="101"/>
      <c r="I34729" s="101"/>
    </row>
    <row r="34730" spans="8:9" x14ac:dyDescent="0.2">
      <c r="H34730" s="101"/>
      <c r="I34730" s="101"/>
    </row>
    <row r="34731" spans="8:9" x14ac:dyDescent="0.2">
      <c r="H34731" s="101"/>
      <c r="I34731" s="101"/>
    </row>
    <row r="34732" spans="8:9" x14ac:dyDescent="0.2">
      <c r="H34732" s="101"/>
      <c r="I34732" s="101"/>
    </row>
    <row r="34733" spans="8:9" x14ac:dyDescent="0.2">
      <c r="H34733" s="101"/>
      <c r="I34733" s="101"/>
    </row>
    <row r="34734" spans="8:9" x14ac:dyDescent="0.2">
      <c r="H34734" s="101"/>
      <c r="I34734" s="101"/>
    </row>
    <row r="34735" spans="8:9" x14ac:dyDescent="0.2">
      <c r="H34735" s="101"/>
      <c r="I34735" s="101"/>
    </row>
    <row r="34736" spans="8:9" x14ac:dyDescent="0.2">
      <c r="H34736" s="101"/>
      <c r="I34736" s="101"/>
    </row>
    <row r="34737" spans="8:9" x14ac:dyDescent="0.2">
      <c r="H34737" s="101"/>
      <c r="I34737" s="101"/>
    </row>
    <row r="34738" spans="8:9" x14ac:dyDescent="0.2">
      <c r="H34738" s="101"/>
      <c r="I34738" s="101"/>
    </row>
    <row r="34739" spans="8:9" x14ac:dyDescent="0.2">
      <c r="H34739" s="101"/>
      <c r="I34739" s="101"/>
    </row>
    <row r="34740" spans="8:9" x14ac:dyDescent="0.2">
      <c r="H34740" s="101"/>
      <c r="I34740" s="101"/>
    </row>
    <row r="34741" spans="8:9" x14ac:dyDescent="0.2">
      <c r="H34741" s="101"/>
      <c r="I34741" s="101"/>
    </row>
    <row r="34742" spans="8:9" x14ac:dyDescent="0.2">
      <c r="H34742" s="101"/>
      <c r="I34742" s="101"/>
    </row>
    <row r="34743" spans="8:9" x14ac:dyDescent="0.2">
      <c r="H34743" s="101"/>
      <c r="I34743" s="101"/>
    </row>
    <row r="34744" spans="8:9" x14ac:dyDescent="0.2">
      <c r="H34744" s="101"/>
      <c r="I34744" s="101"/>
    </row>
    <row r="34745" spans="8:9" x14ac:dyDescent="0.2">
      <c r="H34745" s="101"/>
      <c r="I34745" s="101"/>
    </row>
    <row r="34746" spans="8:9" x14ac:dyDescent="0.2">
      <c r="H34746" s="101"/>
      <c r="I34746" s="101"/>
    </row>
    <row r="34747" spans="8:9" x14ac:dyDescent="0.2">
      <c r="H34747" s="101"/>
      <c r="I34747" s="101"/>
    </row>
    <row r="34748" spans="8:9" x14ac:dyDescent="0.2">
      <c r="H34748" s="101"/>
      <c r="I34748" s="101"/>
    </row>
    <row r="34749" spans="8:9" x14ac:dyDescent="0.2">
      <c r="H34749" s="101"/>
      <c r="I34749" s="101"/>
    </row>
    <row r="34750" spans="8:9" x14ac:dyDescent="0.2">
      <c r="H34750" s="101"/>
      <c r="I34750" s="101"/>
    </row>
    <row r="34751" spans="8:9" x14ac:dyDescent="0.2">
      <c r="H34751" s="101"/>
      <c r="I34751" s="101"/>
    </row>
    <row r="34752" spans="8:9" x14ac:dyDescent="0.2">
      <c r="H34752" s="101"/>
      <c r="I34752" s="101"/>
    </row>
    <row r="34753" spans="8:9" x14ac:dyDescent="0.2">
      <c r="H34753" s="101"/>
      <c r="I34753" s="101"/>
    </row>
    <row r="34754" spans="8:9" x14ac:dyDescent="0.2">
      <c r="H34754" s="101"/>
      <c r="I34754" s="101"/>
    </row>
    <row r="34755" spans="8:9" x14ac:dyDescent="0.2">
      <c r="H34755" s="101"/>
      <c r="I34755" s="101"/>
    </row>
    <row r="34756" spans="8:9" x14ac:dyDescent="0.2">
      <c r="H34756" s="101"/>
      <c r="I34756" s="101"/>
    </row>
    <row r="34757" spans="8:9" x14ac:dyDescent="0.2">
      <c r="H34757" s="101"/>
      <c r="I34757" s="101"/>
    </row>
    <row r="34758" spans="8:9" x14ac:dyDescent="0.2">
      <c r="H34758" s="101"/>
      <c r="I34758" s="101"/>
    </row>
    <row r="34759" spans="8:9" x14ac:dyDescent="0.2">
      <c r="H34759" s="101"/>
      <c r="I34759" s="101"/>
    </row>
    <row r="34760" spans="8:9" x14ac:dyDescent="0.2">
      <c r="H34760" s="101"/>
      <c r="I34760" s="101"/>
    </row>
    <row r="34761" spans="8:9" x14ac:dyDescent="0.2">
      <c r="H34761" s="101"/>
      <c r="I34761" s="101"/>
    </row>
    <row r="34762" spans="8:9" x14ac:dyDescent="0.2">
      <c r="H34762" s="101"/>
      <c r="I34762" s="101"/>
    </row>
    <row r="34763" spans="8:9" x14ac:dyDescent="0.2">
      <c r="H34763" s="101"/>
      <c r="I34763" s="101"/>
    </row>
    <row r="34764" spans="8:9" x14ac:dyDescent="0.2">
      <c r="H34764" s="101"/>
      <c r="I34764" s="101"/>
    </row>
    <row r="34765" spans="8:9" x14ac:dyDescent="0.2">
      <c r="H34765" s="101"/>
      <c r="I34765" s="101"/>
    </row>
    <row r="34766" spans="8:9" x14ac:dyDescent="0.2">
      <c r="H34766" s="101"/>
      <c r="I34766" s="101"/>
    </row>
    <row r="34767" spans="8:9" x14ac:dyDescent="0.2">
      <c r="H34767" s="101"/>
      <c r="I34767" s="101"/>
    </row>
    <row r="34768" spans="8:9" x14ac:dyDescent="0.2">
      <c r="H34768" s="101"/>
      <c r="I34768" s="101"/>
    </row>
    <row r="34769" spans="8:9" x14ac:dyDescent="0.2">
      <c r="H34769" s="101"/>
      <c r="I34769" s="101"/>
    </row>
    <row r="34770" spans="8:9" x14ac:dyDescent="0.2">
      <c r="H34770" s="101"/>
      <c r="I34770" s="101"/>
    </row>
    <row r="34771" spans="8:9" x14ac:dyDescent="0.2">
      <c r="H34771" s="101"/>
      <c r="I34771" s="101"/>
    </row>
    <row r="34772" spans="8:9" x14ac:dyDescent="0.2">
      <c r="H34772" s="101"/>
      <c r="I34772" s="101"/>
    </row>
    <row r="34773" spans="8:9" x14ac:dyDescent="0.2">
      <c r="H34773" s="101"/>
      <c r="I34773" s="101"/>
    </row>
    <row r="34774" spans="8:9" x14ac:dyDescent="0.2">
      <c r="H34774" s="101"/>
      <c r="I34774" s="101"/>
    </row>
    <row r="34775" spans="8:9" x14ac:dyDescent="0.2">
      <c r="H34775" s="101"/>
      <c r="I34775" s="101"/>
    </row>
    <row r="34776" spans="8:9" x14ac:dyDescent="0.2">
      <c r="H34776" s="101"/>
      <c r="I34776" s="101"/>
    </row>
    <row r="34777" spans="8:9" x14ac:dyDescent="0.2">
      <c r="H34777" s="101"/>
      <c r="I34777" s="101"/>
    </row>
    <row r="34778" spans="8:9" x14ac:dyDescent="0.2">
      <c r="H34778" s="101"/>
      <c r="I34778" s="101"/>
    </row>
    <row r="34779" spans="8:9" x14ac:dyDescent="0.2">
      <c r="H34779" s="101"/>
      <c r="I34779" s="101"/>
    </row>
    <row r="34780" spans="8:9" x14ac:dyDescent="0.2">
      <c r="H34780" s="101"/>
      <c r="I34780" s="101"/>
    </row>
    <row r="34781" spans="8:9" x14ac:dyDescent="0.2">
      <c r="H34781" s="101"/>
      <c r="I34781" s="101"/>
    </row>
    <row r="34782" spans="8:9" x14ac:dyDescent="0.2">
      <c r="H34782" s="101"/>
      <c r="I34782" s="101"/>
    </row>
    <row r="34783" spans="8:9" x14ac:dyDescent="0.2">
      <c r="H34783" s="101"/>
      <c r="I34783" s="101"/>
    </row>
    <row r="34784" spans="8:9" x14ac:dyDescent="0.2">
      <c r="H34784" s="101"/>
      <c r="I34784" s="101"/>
    </row>
    <row r="34785" spans="8:9" x14ac:dyDescent="0.2">
      <c r="H34785" s="101"/>
      <c r="I34785" s="101"/>
    </row>
    <row r="34786" spans="8:9" x14ac:dyDescent="0.2">
      <c r="H34786" s="101"/>
      <c r="I34786" s="101"/>
    </row>
    <row r="34787" spans="8:9" x14ac:dyDescent="0.2">
      <c r="H34787" s="101"/>
      <c r="I34787" s="101"/>
    </row>
    <row r="34788" spans="8:9" x14ac:dyDescent="0.2">
      <c r="H34788" s="101"/>
      <c r="I34788" s="101"/>
    </row>
    <row r="34789" spans="8:9" x14ac:dyDescent="0.2">
      <c r="H34789" s="101"/>
      <c r="I34789" s="101"/>
    </row>
    <row r="34790" spans="8:9" x14ac:dyDescent="0.2">
      <c r="H34790" s="101"/>
      <c r="I34790" s="101"/>
    </row>
    <row r="34791" spans="8:9" x14ac:dyDescent="0.2">
      <c r="H34791" s="101"/>
      <c r="I34791" s="101"/>
    </row>
    <row r="34792" spans="8:9" x14ac:dyDescent="0.2">
      <c r="H34792" s="101"/>
      <c r="I34792" s="101"/>
    </row>
    <row r="34793" spans="8:9" x14ac:dyDescent="0.2">
      <c r="H34793" s="101"/>
      <c r="I34793" s="101"/>
    </row>
    <row r="34794" spans="8:9" x14ac:dyDescent="0.2">
      <c r="H34794" s="101"/>
      <c r="I34794" s="101"/>
    </row>
    <row r="34795" spans="8:9" x14ac:dyDescent="0.2">
      <c r="H34795" s="101"/>
      <c r="I34795" s="101"/>
    </row>
    <row r="34796" spans="8:9" x14ac:dyDescent="0.2">
      <c r="H34796" s="101"/>
      <c r="I34796" s="101"/>
    </row>
    <row r="34797" spans="8:9" x14ac:dyDescent="0.2">
      <c r="H34797" s="101"/>
      <c r="I34797" s="101"/>
    </row>
    <row r="34798" spans="8:9" x14ac:dyDescent="0.2">
      <c r="H34798" s="101"/>
      <c r="I34798" s="101"/>
    </row>
    <row r="34799" spans="8:9" x14ac:dyDescent="0.2">
      <c r="H34799" s="101"/>
      <c r="I34799" s="101"/>
    </row>
    <row r="34800" spans="8:9" x14ac:dyDescent="0.2">
      <c r="H34800" s="101"/>
      <c r="I34800" s="101"/>
    </row>
    <row r="34801" spans="8:9" x14ac:dyDescent="0.2">
      <c r="H34801" s="101"/>
      <c r="I34801" s="101"/>
    </row>
    <row r="34802" spans="8:9" x14ac:dyDescent="0.2">
      <c r="H34802" s="101"/>
      <c r="I34802" s="101"/>
    </row>
    <row r="34803" spans="8:9" x14ac:dyDescent="0.2">
      <c r="H34803" s="101"/>
      <c r="I34803" s="101"/>
    </row>
    <row r="34804" spans="8:9" x14ac:dyDescent="0.2">
      <c r="H34804" s="101"/>
      <c r="I34804" s="101"/>
    </row>
    <row r="34805" spans="8:9" x14ac:dyDescent="0.2">
      <c r="H34805" s="101"/>
      <c r="I34805" s="101"/>
    </row>
    <row r="34806" spans="8:9" x14ac:dyDescent="0.2">
      <c r="H34806" s="101"/>
      <c r="I34806" s="101"/>
    </row>
    <row r="34807" spans="8:9" x14ac:dyDescent="0.2">
      <c r="H34807" s="101"/>
      <c r="I34807" s="101"/>
    </row>
    <row r="34808" spans="8:9" x14ac:dyDescent="0.2">
      <c r="H34808" s="101"/>
      <c r="I34808" s="101"/>
    </row>
    <row r="34809" spans="8:9" x14ac:dyDescent="0.2">
      <c r="H34809" s="101"/>
      <c r="I34809" s="101"/>
    </row>
    <row r="34810" spans="8:9" x14ac:dyDescent="0.2">
      <c r="H34810" s="101"/>
      <c r="I34810" s="101"/>
    </row>
    <row r="34811" spans="8:9" x14ac:dyDescent="0.2">
      <c r="H34811" s="101"/>
      <c r="I34811" s="101"/>
    </row>
    <row r="34812" spans="8:9" x14ac:dyDescent="0.2">
      <c r="H34812" s="101"/>
      <c r="I34812" s="101"/>
    </row>
    <row r="34813" spans="8:9" x14ac:dyDescent="0.2">
      <c r="H34813" s="101"/>
      <c r="I34813" s="101"/>
    </row>
    <row r="34814" spans="8:9" x14ac:dyDescent="0.2">
      <c r="H34814" s="101"/>
      <c r="I34814" s="101"/>
    </row>
    <row r="34815" spans="8:9" x14ac:dyDescent="0.2">
      <c r="H34815" s="101"/>
      <c r="I34815" s="101"/>
    </row>
    <row r="34816" spans="8:9" x14ac:dyDescent="0.2">
      <c r="H34816" s="101"/>
      <c r="I34816" s="101"/>
    </row>
    <row r="34817" spans="8:9" x14ac:dyDescent="0.2">
      <c r="H34817" s="101"/>
      <c r="I34817" s="101"/>
    </row>
    <row r="34818" spans="8:9" x14ac:dyDescent="0.2">
      <c r="H34818" s="101"/>
      <c r="I34818" s="101"/>
    </row>
    <row r="34819" spans="8:9" x14ac:dyDescent="0.2">
      <c r="H34819" s="101"/>
      <c r="I34819" s="101"/>
    </row>
    <row r="34820" spans="8:9" x14ac:dyDescent="0.2">
      <c r="H34820" s="101"/>
      <c r="I34820" s="101"/>
    </row>
    <row r="34821" spans="8:9" x14ac:dyDescent="0.2">
      <c r="H34821" s="101"/>
      <c r="I34821" s="101"/>
    </row>
    <row r="34822" spans="8:9" x14ac:dyDescent="0.2">
      <c r="H34822" s="101"/>
      <c r="I34822" s="101"/>
    </row>
    <row r="34823" spans="8:9" x14ac:dyDescent="0.2">
      <c r="H34823" s="101"/>
      <c r="I34823" s="101"/>
    </row>
    <row r="34824" spans="8:9" x14ac:dyDescent="0.2">
      <c r="H34824" s="101"/>
      <c r="I34824" s="101"/>
    </row>
    <row r="34825" spans="8:9" x14ac:dyDescent="0.2">
      <c r="H34825" s="101"/>
      <c r="I34825" s="101"/>
    </row>
    <row r="34826" spans="8:9" x14ac:dyDescent="0.2">
      <c r="H34826" s="101"/>
      <c r="I34826" s="101"/>
    </row>
    <row r="34827" spans="8:9" x14ac:dyDescent="0.2">
      <c r="H34827" s="101"/>
      <c r="I34827" s="101"/>
    </row>
    <row r="34828" spans="8:9" x14ac:dyDescent="0.2">
      <c r="H34828" s="101"/>
      <c r="I34828" s="101"/>
    </row>
    <row r="34829" spans="8:9" x14ac:dyDescent="0.2">
      <c r="H34829" s="101"/>
      <c r="I34829" s="101"/>
    </row>
    <row r="34830" spans="8:9" x14ac:dyDescent="0.2">
      <c r="H34830" s="101"/>
      <c r="I34830" s="101"/>
    </row>
    <row r="34831" spans="8:9" x14ac:dyDescent="0.2">
      <c r="H34831" s="101"/>
      <c r="I34831" s="101"/>
    </row>
    <row r="34832" spans="8:9" x14ac:dyDescent="0.2">
      <c r="H34832" s="101"/>
      <c r="I34832" s="101"/>
    </row>
    <row r="34833" spans="8:9" x14ac:dyDescent="0.2">
      <c r="H34833" s="101"/>
      <c r="I34833" s="101"/>
    </row>
    <row r="34834" spans="8:9" x14ac:dyDescent="0.2">
      <c r="H34834" s="101"/>
      <c r="I34834" s="101"/>
    </row>
    <row r="34835" spans="8:9" x14ac:dyDescent="0.2">
      <c r="H34835" s="101"/>
      <c r="I34835" s="101"/>
    </row>
    <row r="34836" spans="8:9" x14ac:dyDescent="0.2">
      <c r="H34836" s="101"/>
      <c r="I34836" s="101"/>
    </row>
    <row r="34837" spans="8:9" x14ac:dyDescent="0.2">
      <c r="H34837" s="101"/>
      <c r="I34837" s="101"/>
    </row>
    <row r="34838" spans="8:9" x14ac:dyDescent="0.2">
      <c r="H34838" s="101"/>
      <c r="I34838" s="101"/>
    </row>
    <row r="34839" spans="8:9" x14ac:dyDescent="0.2">
      <c r="H34839" s="101"/>
      <c r="I34839" s="101"/>
    </row>
    <row r="34840" spans="8:9" x14ac:dyDescent="0.2">
      <c r="H34840" s="101"/>
      <c r="I34840" s="101"/>
    </row>
    <row r="34841" spans="8:9" x14ac:dyDescent="0.2">
      <c r="H34841" s="101"/>
      <c r="I34841" s="101"/>
    </row>
    <row r="34842" spans="8:9" x14ac:dyDescent="0.2">
      <c r="H34842" s="101"/>
      <c r="I34842" s="101"/>
    </row>
    <row r="34843" spans="8:9" x14ac:dyDescent="0.2">
      <c r="H34843" s="101"/>
      <c r="I34843" s="101"/>
    </row>
    <row r="34844" spans="8:9" x14ac:dyDescent="0.2">
      <c r="H34844" s="101"/>
      <c r="I34844" s="101"/>
    </row>
    <row r="34845" spans="8:9" x14ac:dyDescent="0.2">
      <c r="H34845" s="101"/>
      <c r="I34845" s="101"/>
    </row>
    <row r="34846" spans="8:9" x14ac:dyDescent="0.2">
      <c r="H34846" s="101"/>
      <c r="I34846" s="101"/>
    </row>
    <row r="34847" spans="8:9" x14ac:dyDescent="0.2">
      <c r="H34847" s="101"/>
      <c r="I34847" s="101"/>
    </row>
    <row r="34848" spans="8:9" x14ac:dyDescent="0.2">
      <c r="H34848" s="101"/>
      <c r="I34848" s="101"/>
    </row>
    <row r="34849" spans="8:9" x14ac:dyDescent="0.2">
      <c r="H34849" s="101"/>
      <c r="I34849" s="101"/>
    </row>
    <row r="34850" spans="8:9" x14ac:dyDescent="0.2">
      <c r="H34850" s="101"/>
      <c r="I34850" s="101"/>
    </row>
    <row r="34851" spans="8:9" x14ac:dyDescent="0.2">
      <c r="H34851" s="101"/>
      <c r="I34851" s="101"/>
    </row>
    <row r="34852" spans="8:9" x14ac:dyDescent="0.2">
      <c r="H34852" s="101"/>
      <c r="I34852" s="101"/>
    </row>
    <row r="34853" spans="8:9" x14ac:dyDescent="0.2">
      <c r="H34853" s="101"/>
      <c r="I34853" s="101"/>
    </row>
    <row r="34854" spans="8:9" x14ac:dyDescent="0.2">
      <c r="H34854" s="101"/>
      <c r="I34854" s="101"/>
    </row>
    <row r="34855" spans="8:9" x14ac:dyDescent="0.2">
      <c r="H34855" s="101"/>
      <c r="I34855" s="101"/>
    </row>
    <row r="34856" spans="8:9" x14ac:dyDescent="0.2">
      <c r="H34856" s="101"/>
      <c r="I34856" s="101"/>
    </row>
    <row r="34857" spans="8:9" x14ac:dyDescent="0.2">
      <c r="H34857" s="101"/>
      <c r="I34857" s="101"/>
    </row>
    <row r="34858" spans="8:9" x14ac:dyDescent="0.2">
      <c r="H34858" s="101"/>
      <c r="I34858" s="101"/>
    </row>
    <row r="34859" spans="8:9" x14ac:dyDescent="0.2">
      <c r="H34859" s="101"/>
      <c r="I34859" s="101"/>
    </row>
    <row r="34860" spans="8:9" x14ac:dyDescent="0.2">
      <c r="H34860" s="101"/>
      <c r="I34860" s="101"/>
    </row>
    <row r="34861" spans="8:9" x14ac:dyDescent="0.2">
      <c r="H34861" s="101"/>
      <c r="I34861" s="101"/>
    </row>
    <row r="34862" spans="8:9" x14ac:dyDescent="0.2">
      <c r="H34862" s="101"/>
      <c r="I34862" s="101"/>
    </row>
    <row r="34863" spans="8:9" x14ac:dyDescent="0.2">
      <c r="H34863" s="101"/>
      <c r="I34863" s="101"/>
    </row>
    <row r="34864" spans="8:9" x14ac:dyDescent="0.2">
      <c r="H34864" s="101"/>
      <c r="I34864" s="101"/>
    </row>
    <row r="34865" spans="8:9" x14ac:dyDescent="0.2">
      <c r="H34865" s="101"/>
      <c r="I34865" s="101"/>
    </row>
    <row r="34866" spans="8:9" x14ac:dyDescent="0.2">
      <c r="H34866" s="101"/>
      <c r="I34866" s="101"/>
    </row>
    <row r="34867" spans="8:9" x14ac:dyDescent="0.2">
      <c r="H34867" s="101"/>
      <c r="I34867" s="101"/>
    </row>
    <row r="34868" spans="8:9" x14ac:dyDescent="0.2">
      <c r="H34868" s="101"/>
      <c r="I34868" s="101"/>
    </row>
    <row r="34869" spans="8:9" x14ac:dyDescent="0.2">
      <c r="H34869" s="101"/>
      <c r="I34869" s="101"/>
    </row>
    <row r="34870" spans="8:9" x14ac:dyDescent="0.2">
      <c r="H34870" s="101"/>
      <c r="I34870" s="101"/>
    </row>
    <row r="34871" spans="8:9" x14ac:dyDescent="0.2">
      <c r="H34871" s="101"/>
      <c r="I34871" s="101"/>
    </row>
    <row r="34872" spans="8:9" x14ac:dyDescent="0.2">
      <c r="H34872" s="101"/>
      <c r="I34872" s="101"/>
    </row>
    <row r="34873" spans="8:9" x14ac:dyDescent="0.2">
      <c r="H34873" s="101"/>
      <c r="I34873" s="101"/>
    </row>
    <row r="34874" spans="8:9" x14ac:dyDescent="0.2">
      <c r="H34874" s="101"/>
      <c r="I34874" s="101"/>
    </row>
    <row r="34875" spans="8:9" x14ac:dyDescent="0.2">
      <c r="H34875" s="101"/>
      <c r="I34875" s="101"/>
    </row>
    <row r="34876" spans="8:9" x14ac:dyDescent="0.2">
      <c r="H34876" s="101"/>
      <c r="I34876" s="101"/>
    </row>
    <row r="34877" spans="8:9" x14ac:dyDescent="0.2">
      <c r="H34877" s="101"/>
      <c r="I34877" s="101"/>
    </row>
    <row r="34878" spans="8:9" x14ac:dyDescent="0.2">
      <c r="H34878" s="101"/>
      <c r="I34878" s="101"/>
    </row>
    <row r="34879" spans="8:9" x14ac:dyDescent="0.2">
      <c r="H34879" s="101"/>
      <c r="I34879" s="101"/>
    </row>
    <row r="34880" spans="8:9" x14ac:dyDescent="0.2">
      <c r="H34880" s="101"/>
      <c r="I34880" s="101"/>
    </row>
    <row r="34881" spans="8:9" x14ac:dyDescent="0.2">
      <c r="H34881" s="101"/>
      <c r="I34881" s="101"/>
    </row>
    <row r="34882" spans="8:9" x14ac:dyDescent="0.2">
      <c r="H34882" s="101"/>
      <c r="I34882" s="101"/>
    </row>
    <row r="34883" spans="8:9" x14ac:dyDescent="0.2">
      <c r="H34883" s="101"/>
      <c r="I34883" s="101"/>
    </row>
    <row r="34884" spans="8:9" x14ac:dyDescent="0.2">
      <c r="H34884" s="101"/>
      <c r="I34884" s="101"/>
    </row>
    <row r="34885" spans="8:9" x14ac:dyDescent="0.2">
      <c r="H34885" s="101"/>
      <c r="I34885" s="101"/>
    </row>
    <row r="34886" spans="8:9" x14ac:dyDescent="0.2">
      <c r="H34886" s="101"/>
      <c r="I34886" s="101"/>
    </row>
    <row r="34887" spans="8:9" x14ac:dyDescent="0.2">
      <c r="H34887" s="101"/>
      <c r="I34887" s="101"/>
    </row>
    <row r="34888" spans="8:9" x14ac:dyDescent="0.2">
      <c r="H34888" s="101"/>
      <c r="I34888" s="101"/>
    </row>
    <row r="34889" spans="8:9" x14ac:dyDescent="0.2">
      <c r="H34889" s="101"/>
      <c r="I34889" s="101"/>
    </row>
    <row r="34890" spans="8:9" x14ac:dyDescent="0.2">
      <c r="H34890" s="101"/>
      <c r="I34890" s="101"/>
    </row>
    <row r="34891" spans="8:9" x14ac:dyDescent="0.2">
      <c r="H34891" s="101"/>
      <c r="I34891" s="101"/>
    </row>
    <row r="34892" spans="8:9" x14ac:dyDescent="0.2">
      <c r="H34892" s="101"/>
      <c r="I34892" s="101"/>
    </row>
    <row r="34893" spans="8:9" x14ac:dyDescent="0.2">
      <c r="H34893" s="101"/>
      <c r="I34893" s="101"/>
    </row>
    <row r="34894" spans="8:9" x14ac:dyDescent="0.2">
      <c r="H34894" s="101"/>
      <c r="I34894" s="101"/>
    </row>
    <row r="34895" spans="8:9" x14ac:dyDescent="0.2">
      <c r="H34895" s="101"/>
      <c r="I34895" s="101"/>
    </row>
    <row r="34896" spans="8:9" x14ac:dyDescent="0.2">
      <c r="H34896" s="101"/>
      <c r="I34896" s="101"/>
    </row>
    <row r="34897" spans="8:9" x14ac:dyDescent="0.2">
      <c r="H34897" s="101"/>
      <c r="I34897" s="101"/>
    </row>
    <row r="34898" spans="8:9" x14ac:dyDescent="0.2">
      <c r="H34898" s="101"/>
      <c r="I34898" s="101"/>
    </row>
    <row r="34899" spans="8:9" x14ac:dyDescent="0.2">
      <c r="H34899" s="101"/>
      <c r="I34899" s="101"/>
    </row>
    <row r="34900" spans="8:9" x14ac:dyDescent="0.2">
      <c r="H34900" s="101"/>
      <c r="I34900" s="101"/>
    </row>
    <row r="34901" spans="8:9" x14ac:dyDescent="0.2">
      <c r="H34901" s="101"/>
      <c r="I34901" s="101"/>
    </row>
    <row r="34902" spans="8:9" x14ac:dyDescent="0.2">
      <c r="H34902" s="101"/>
      <c r="I34902" s="101"/>
    </row>
    <row r="34903" spans="8:9" x14ac:dyDescent="0.2">
      <c r="H34903" s="101"/>
      <c r="I34903" s="101"/>
    </row>
    <row r="34904" spans="8:9" x14ac:dyDescent="0.2">
      <c r="H34904" s="101"/>
      <c r="I34904" s="101"/>
    </row>
    <row r="34905" spans="8:9" x14ac:dyDescent="0.2">
      <c r="H34905" s="101"/>
      <c r="I34905" s="101"/>
    </row>
    <row r="34906" spans="8:9" x14ac:dyDescent="0.2">
      <c r="H34906" s="101"/>
      <c r="I34906" s="101"/>
    </row>
    <row r="34907" spans="8:9" x14ac:dyDescent="0.2">
      <c r="H34907" s="101"/>
      <c r="I34907" s="101"/>
    </row>
    <row r="34908" spans="8:9" x14ac:dyDescent="0.2">
      <c r="H34908" s="101"/>
      <c r="I34908" s="101"/>
    </row>
    <row r="34909" spans="8:9" x14ac:dyDescent="0.2">
      <c r="H34909" s="101"/>
      <c r="I34909" s="101"/>
    </row>
    <row r="34910" spans="8:9" x14ac:dyDescent="0.2">
      <c r="H34910" s="101"/>
      <c r="I34910" s="101"/>
    </row>
    <row r="34911" spans="8:9" x14ac:dyDescent="0.2">
      <c r="H34911" s="101"/>
      <c r="I34911" s="101"/>
    </row>
    <row r="34912" spans="8:9" x14ac:dyDescent="0.2">
      <c r="H34912" s="101"/>
      <c r="I34912" s="101"/>
    </row>
    <row r="34913" spans="8:9" x14ac:dyDescent="0.2">
      <c r="H34913" s="101"/>
      <c r="I34913" s="101"/>
    </row>
    <row r="34914" spans="8:9" x14ac:dyDescent="0.2">
      <c r="H34914" s="101"/>
      <c r="I34914" s="101"/>
    </row>
    <row r="34915" spans="8:9" x14ac:dyDescent="0.2">
      <c r="H34915" s="101"/>
      <c r="I34915" s="101"/>
    </row>
    <row r="34916" spans="8:9" x14ac:dyDescent="0.2">
      <c r="H34916" s="101"/>
      <c r="I34916" s="101"/>
    </row>
    <row r="34917" spans="8:9" x14ac:dyDescent="0.2">
      <c r="H34917" s="101"/>
      <c r="I34917" s="101"/>
    </row>
    <row r="34918" spans="8:9" x14ac:dyDescent="0.2">
      <c r="H34918" s="101"/>
      <c r="I34918" s="101"/>
    </row>
    <row r="34919" spans="8:9" x14ac:dyDescent="0.2">
      <c r="H34919" s="101"/>
      <c r="I34919" s="101"/>
    </row>
    <row r="34920" spans="8:9" x14ac:dyDescent="0.2">
      <c r="H34920" s="101"/>
      <c r="I34920" s="101"/>
    </row>
    <row r="34921" spans="8:9" x14ac:dyDescent="0.2">
      <c r="H34921" s="101"/>
      <c r="I34921" s="101"/>
    </row>
    <row r="34922" spans="8:9" x14ac:dyDescent="0.2">
      <c r="H34922" s="101"/>
      <c r="I34922" s="101"/>
    </row>
    <row r="34923" spans="8:9" x14ac:dyDescent="0.2">
      <c r="H34923" s="101"/>
      <c r="I34923" s="101"/>
    </row>
    <row r="34924" spans="8:9" x14ac:dyDescent="0.2">
      <c r="H34924" s="101"/>
      <c r="I34924" s="101"/>
    </row>
    <row r="34925" spans="8:9" x14ac:dyDescent="0.2">
      <c r="H34925" s="101"/>
      <c r="I34925" s="101"/>
    </row>
    <row r="34926" spans="8:9" x14ac:dyDescent="0.2">
      <c r="H34926" s="101"/>
      <c r="I34926" s="101"/>
    </row>
    <row r="34927" spans="8:9" x14ac:dyDescent="0.2">
      <c r="H34927" s="101"/>
      <c r="I34927" s="101"/>
    </row>
    <row r="34928" spans="8:9" x14ac:dyDescent="0.2">
      <c r="H34928" s="101"/>
      <c r="I34928" s="101"/>
    </row>
    <row r="34929" spans="8:9" x14ac:dyDescent="0.2">
      <c r="H34929" s="101"/>
      <c r="I34929" s="101"/>
    </row>
    <row r="34930" spans="8:9" x14ac:dyDescent="0.2">
      <c r="H34930" s="101"/>
      <c r="I34930" s="101"/>
    </row>
    <row r="34931" spans="8:9" x14ac:dyDescent="0.2">
      <c r="H34931" s="101"/>
      <c r="I34931" s="101"/>
    </row>
    <row r="34932" spans="8:9" x14ac:dyDescent="0.2">
      <c r="H34932" s="101"/>
      <c r="I34932" s="101"/>
    </row>
    <row r="34933" spans="8:9" x14ac:dyDescent="0.2">
      <c r="H34933" s="101"/>
      <c r="I34933" s="101"/>
    </row>
    <row r="34934" spans="8:9" x14ac:dyDescent="0.2">
      <c r="H34934" s="101"/>
      <c r="I34934" s="101"/>
    </row>
    <row r="34935" spans="8:9" x14ac:dyDescent="0.2">
      <c r="H34935" s="101"/>
      <c r="I34935" s="101"/>
    </row>
    <row r="34936" spans="8:9" x14ac:dyDescent="0.2">
      <c r="H34936" s="101"/>
      <c r="I34936" s="101"/>
    </row>
    <row r="34937" spans="8:9" x14ac:dyDescent="0.2">
      <c r="H34937" s="101"/>
      <c r="I34937" s="101"/>
    </row>
    <row r="34938" spans="8:9" x14ac:dyDescent="0.2">
      <c r="H34938" s="101"/>
      <c r="I34938" s="101"/>
    </row>
    <row r="34939" spans="8:9" x14ac:dyDescent="0.2">
      <c r="H34939" s="101"/>
      <c r="I34939" s="101"/>
    </row>
    <row r="34940" spans="8:9" x14ac:dyDescent="0.2">
      <c r="H34940" s="101"/>
      <c r="I34940" s="101"/>
    </row>
    <row r="34941" spans="8:9" x14ac:dyDescent="0.2">
      <c r="H34941" s="101"/>
      <c r="I34941" s="101"/>
    </row>
    <row r="34942" spans="8:9" x14ac:dyDescent="0.2">
      <c r="H34942" s="101"/>
      <c r="I34942" s="101"/>
    </row>
    <row r="34943" spans="8:9" x14ac:dyDescent="0.2">
      <c r="H34943" s="101"/>
      <c r="I34943" s="101"/>
    </row>
    <row r="34944" spans="8:9" x14ac:dyDescent="0.2">
      <c r="H34944" s="101"/>
      <c r="I34944" s="101"/>
    </row>
    <row r="34945" spans="8:9" x14ac:dyDescent="0.2">
      <c r="H34945" s="101"/>
      <c r="I34945" s="101"/>
    </row>
    <row r="34946" spans="8:9" x14ac:dyDescent="0.2">
      <c r="H34946" s="101"/>
      <c r="I34946" s="101"/>
    </row>
    <row r="34947" spans="8:9" x14ac:dyDescent="0.2">
      <c r="H34947" s="101"/>
      <c r="I34947" s="101"/>
    </row>
    <row r="34948" spans="8:9" x14ac:dyDescent="0.2">
      <c r="H34948" s="101"/>
      <c r="I34948" s="101"/>
    </row>
    <row r="34949" spans="8:9" x14ac:dyDescent="0.2">
      <c r="H34949" s="101"/>
      <c r="I34949" s="101"/>
    </row>
    <row r="34950" spans="8:9" x14ac:dyDescent="0.2">
      <c r="H34950" s="101"/>
      <c r="I34950" s="101"/>
    </row>
    <row r="34951" spans="8:9" x14ac:dyDescent="0.2">
      <c r="H34951" s="101"/>
      <c r="I34951" s="101"/>
    </row>
    <row r="34952" spans="8:9" x14ac:dyDescent="0.2">
      <c r="H34952" s="101"/>
      <c r="I34952" s="101"/>
    </row>
    <row r="34953" spans="8:9" x14ac:dyDescent="0.2">
      <c r="H34953" s="101"/>
      <c r="I34953" s="101"/>
    </row>
    <row r="34954" spans="8:9" x14ac:dyDescent="0.2">
      <c r="H34954" s="101"/>
      <c r="I34954" s="101"/>
    </row>
    <row r="34955" spans="8:9" x14ac:dyDescent="0.2">
      <c r="H34955" s="101"/>
      <c r="I34955" s="101"/>
    </row>
    <row r="34956" spans="8:9" x14ac:dyDescent="0.2">
      <c r="H34956" s="101"/>
      <c r="I34956" s="101"/>
    </row>
    <row r="34957" spans="8:9" x14ac:dyDescent="0.2">
      <c r="H34957" s="101"/>
      <c r="I34957" s="101"/>
    </row>
    <row r="34958" spans="8:9" x14ac:dyDescent="0.2">
      <c r="H34958" s="101"/>
      <c r="I34958" s="101"/>
    </row>
    <row r="34959" spans="8:9" x14ac:dyDescent="0.2">
      <c r="H34959" s="101"/>
      <c r="I34959" s="101"/>
    </row>
    <row r="34960" spans="8:9" x14ac:dyDescent="0.2">
      <c r="H34960" s="101"/>
      <c r="I34960" s="101"/>
    </row>
    <row r="34961" spans="8:9" x14ac:dyDescent="0.2">
      <c r="H34961" s="101"/>
      <c r="I34961" s="101"/>
    </row>
    <row r="34962" spans="8:9" x14ac:dyDescent="0.2">
      <c r="H34962" s="101"/>
      <c r="I34962" s="101"/>
    </row>
    <row r="34963" spans="8:9" x14ac:dyDescent="0.2">
      <c r="H34963" s="101"/>
      <c r="I34963" s="101"/>
    </row>
    <row r="34964" spans="8:9" x14ac:dyDescent="0.2">
      <c r="H34964" s="101"/>
      <c r="I34964" s="101"/>
    </row>
    <row r="34965" spans="8:9" x14ac:dyDescent="0.2">
      <c r="H34965" s="101"/>
      <c r="I34965" s="101"/>
    </row>
    <row r="34966" spans="8:9" x14ac:dyDescent="0.2">
      <c r="H34966" s="101"/>
      <c r="I34966" s="101"/>
    </row>
    <row r="34967" spans="8:9" x14ac:dyDescent="0.2">
      <c r="H34967" s="101"/>
      <c r="I34967" s="101"/>
    </row>
    <row r="34968" spans="8:9" x14ac:dyDescent="0.2">
      <c r="H34968" s="101"/>
      <c r="I34968" s="101"/>
    </row>
    <row r="34969" spans="8:9" x14ac:dyDescent="0.2">
      <c r="H34969" s="101"/>
      <c r="I34969" s="101"/>
    </row>
    <row r="34970" spans="8:9" x14ac:dyDescent="0.2">
      <c r="H34970" s="101"/>
      <c r="I34970" s="101"/>
    </row>
    <row r="34971" spans="8:9" x14ac:dyDescent="0.2">
      <c r="H34971" s="101"/>
      <c r="I34971" s="101"/>
    </row>
    <row r="34972" spans="8:9" x14ac:dyDescent="0.2">
      <c r="H34972" s="101"/>
      <c r="I34972" s="101"/>
    </row>
    <row r="34973" spans="8:9" x14ac:dyDescent="0.2">
      <c r="H34973" s="101"/>
      <c r="I34973" s="101"/>
    </row>
    <row r="34974" spans="8:9" x14ac:dyDescent="0.2">
      <c r="H34974" s="101"/>
      <c r="I34974" s="101"/>
    </row>
    <row r="34975" spans="8:9" x14ac:dyDescent="0.2">
      <c r="H34975" s="101"/>
      <c r="I34975" s="101"/>
    </row>
    <row r="34976" spans="8:9" x14ac:dyDescent="0.2">
      <c r="H34976" s="101"/>
      <c r="I34976" s="101"/>
    </row>
    <row r="34977" spans="8:9" x14ac:dyDescent="0.2">
      <c r="H34977" s="101"/>
      <c r="I34977" s="101"/>
    </row>
    <row r="34978" spans="8:9" x14ac:dyDescent="0.2">
      <c r="H34978" s="101"/>
      <c r="I34978" s="101"/>
    </row>
    <row r="34979" spans="8:9" x14ac:dyDescent="0.2">
      <c r="H34979" s="101"/>
      <c r="I34979" s="101"/>
    </row>
    <row r="34980" spans="8:9" x14ac:dyDescent="0.2">
      <c r="H34980" s="101"/>
      <c r="I34980" s="101"/>
    </row>
    <row r="34981" spans="8:9" x14ac:dyDescent="0.2">
      <c r="H34981" s="101"/>
      <c r="I34981" s="101"/>
    </row>
    <row r="34982" spans="8:9" x14ac:dyDescent="0.2">
      <c r="H34982" s="101"/>
      <c r="I34982" s="101"/>
    </row>
    <row r="34983" spans="8:9" x14ac:dyDescent="0.2">
      <c r="H34983" s="101"/>
      <c r="I34983" s="101"/>
    </row>
    <row r="34984" spans="8:9" x14ac:dyDescent="0.2">
      <c r="H34984" s="101"/>
      <c r="I34984" s="101"/>
    </row>
    <row r="34985" spans="8:9" x14ac:dyDescent="0.2">
      <c r="H34985" s="101"/>
      <c r="I34985" s="101"/>
    </row>
    <row r="34986" spans="8:9" x14ac:dyDescent="0.2">
      <c r="H34986" s="101"/>
      <c r="I34986" s="101"/>
    </row>
    <row r="34987" spans="8:9" x14ac:dyDescent="0.2">
      <c r="H34987" s="101"/>
      <c r="I34987" s="101"/>
    </row>
    <row r="34988" spans="8:9" x14ac:dyDescent="0.2">
      <c r="H34988" s="101"/>
      <c r="I34988" s="101"/>
    </row>
    <row r="34989" spans="8:9" x14ac:dyDescent="0.2">
      <c r="H34989" s="101"/>
      <c r="I34989" s="101"/>
    </row>
    <row r="34990" spans="8:9" x14ac:dyDescent="0.2">
      <c r="H34990" s="101"/>
      <c r="I34990" s="101"/>
    </row>
    <row r="34991" spans="8:9" x14ac:dyDescent="0.2">
      <c r="H34991" s="101"/>
      <c r="I34991" s="101"/>
    </row>
    <row r="34992" spans="8:9" x14ac:dyDescent="0.2">
      <c r="H34992" s="101"/>
      <c r="I34992" s="101"/>
    </row>
    <row r="34993" spans="8:9" x14ac:dyDescent="0.2">
      <c r="H34993" s="101"/>
      <c r="I34993" s="101"/>
    </row>
    <row r="34994" spans="8:9" x14ac:dyDescent="0.2">
      <c r="H34994" s="101"/>
      <c r="I34994" s="101"/>
    </row>
    <row r="34995" spans="8:9" x14ac:dyDescent="0.2">
      <c r="H34995" s="101"/>
      <c r="I34995" s="101"/>
    </row>
    <row r="34996" spans="8:9" x14ac:dyDescent="0.2">
      <c r="H34996" s="101"/>
      <c r="I34996" s="101"/>
    </row>
    <row r="34997" spans="8:9" x14ac:dyDescent="0.2">
      <c r="H34997" s="101"/>
      <c r="I34997" s="101"/>
    </row>
    <row r="34998" spans="8:9" x14ac:dyDescent="0.2">
      <c r="H34998" s="101"/>
      <c r="I34998" s="101"/>
    </row>
    <row r="34999" spans="8:9" x14ac:dyDescent="0.2">
      <c r="H34999" s="101"/>
      <c r="I34999" s="101"/>
    </row>
    <row r="35000" spans="8:9" x14ac:dyDescent="0.2">
      <c r="H35000" s="101"/>
      <c r="I35000" s="101"/>
    </row>
    <row r="35001" spans="8:9" x14ac:dyDescent="0.2">
      <c r="H35001" s="101"/>
      <c r="I35001" s="101"/>
    </row>
    <row r="35002" spans="8:9" x14ac:dyDescent="0.2">
      <c r="H35002" s="101"/>
      <c r="I35002" s="101"/>
    </row>
    <row r="35003" spans="8:9" x14ac:dyDescent="0.2">
      <c r="H35003" s="101"/>
      <c r="I35003" s="101"/>
    </row>
    <row r="35004" spans="8:9" x14ac:dyDescent="0.2">
      <c r="H35004" s="101"/>
      <c r="I35004" s="101"/>
    </row>
    <row r="35005" spans="8:9" x14ac:dyDescent="0.2">
      <c r="H35005" s="101"/>
      <c r="I35005" s="101"/>
    </row>
    <row r="35006" spans="8:9" x14ac:dyDescent="0.2">
      <c r="H35006" s="101"/>
      <c r="I35006" s="101"/>
    </row>
    <row r="35007" spans="8:9" x14ac:dyDescent="0.2">
      <c r="H35007" s="101"/>
      <c r="I35007" s="101"/>
    </row>
    <row r="35008" spans="8:9" x14ac:dyDescent="0.2">
      <c r="H35008" s="101"/>
      <c r="I35008" s="101"/>
    </row>
    <row r="35009" spans="8:9" x14ac:dyDescent="0.2">
      <c r="H35009" s="101"/>
      <c r="I35009" s="101"/>
    </row>
    <row r="35010" spans="8:9" x14ac:dyDescent="0.2">
      <c r="H35010" s="101"/>
      <c r="I35010" s="101"/>
    </row>
    <row r="35011" spans="8:9" x14ac:dyDescent="0.2">
      <c r="H35011" s="101"/>
      <c r="I35011" s="101"/>
    </row>
    <row r="35012" spans="8:9" x14ac:dyDescent="0.2">
      <c r="H35012" s="101"/>
      <c r="I35012" s="101"/>
    </row>
    <row r="35013" spans="8:9" x14ac:dyDescent="0.2">
      <c r="H35013" s="101"/>
      <c r="I35013" s="101"/>
    </row>
    <row r="35014" spans="8:9" x14ac:dyDescent="0.2">
      <c r="H35014" s="101"/>
      <c r="I35014" s="101"/>
    </row>
    <row r="35015" spans="8:9" x14ac:dyDescent="0.2">
      <c r="H35015" s="101"/>
      <c r="I35015" s="101"/>
    </row>
    <row r="35016" spans="8:9" x14ac:dyDescent="0.2">
      <c r="H35016" s="101"/>
      <c r="I35016" s="101"/>
    </row>
    <row r="35017" spans="8:9" x14ac:dyDescent="0.2">
      <c r="H35017" s="101"/>
      <c r="I35017" s="101"/>
    </row>
    <row r="35018" spans="8:9" x14ac:dyDescent="0.2">
      <c r="H35018" s="101"/>
      <c r="I35018" s="101"/>
    </row>
    <row r="35019" spans="8:9" x14ac:dyDescent="0.2">
      <c r="H35019" s="101"/>
      <c r="I35019" s="101"/>
    </row>
    <row r="35020" spans="8:9" x14ac:dyDescent="0.2">
      <c r="H35020" s="101"/>
      <c r="I35020" s="101"/>
    </row>
    <row r="35021" spans="8:9" x14ac:dyDescent="0.2">
      <c r="H35021" s="101"/>
      <c r="I35021" s="101"/>
    </row>
    <row r="35022" spans="8:9" x14ac:dyDescent="0.2">
      <c r="H35022" s="101"/>
      <c r="I35022" s="101"/>
    </row>
    <row r="35023" spans="8:9" x14ac:dyDescent="0.2">
      <c r="H35023" s="101"/>
      <c r="I35023" s="101"/>
    </row>
    <row r="35024" spans="8:9" x14ac:dyDescent="0.2">
      <c r="H35024" s="101"/>
      <c r="I35024" s="101"/>
    </row>
    <row r="35025" spans="8:9" x14ac:dyDescent="0.2">
      <c r="H35025" s="101"/>
      <c r="I35025" s="101"/>
    </row>
    <row r="35026" spans="8:9" x14ac:dyDescent="0.2">
      <c r="H35026" s="101"/>
      <c r="I35026" s="101"/>
    </row>
    <row r="35027" spans="8:9" x14ac:dyDescent="0.2">
      <c r="H35027" s="101"/>
      <c r="I35027" s="101"/>
    </row>
    <row r="35028" spans="8:9" x14ac:dyDescent="0.2">
      <c r="H35028" s="101"/>
      <c r="I35028" s="101"/>
    </row>
    <row r="35029" spans="8:9" x14ac:dyDescent="0.2">
      <c r="H35029" s="101"/>
      <c r="I35029" s="101"/>
    </row>
    <row r="35030" spans="8:9" x14ac:dyDescent="0.2">
      <c r="H35030" s="101"/>
      <c r="I35030" s="101"/>
    </row>
    <row r="35031" spans="8:9" x14ac:dyDescent="0.2">
      <c r="H35031" s="101"/>
      <c r="I35031" s="101"/>
    </row>
    <row r="35032" spans="8:9" x14ac:dyDescent="0.2">
      <c r="H35032" s="101"/>
      <c r="I35032" s="101"/>
    </row>
    <row r="35033" spans="8:9" x14ac:dyDescent="0.2">
      <c r="H35033" s="101"/>
      <c r="I35033" s="101"/>
    </row>
    <row r="35034" spans="8:9" x14ac:dyDescent="0.2">
      <c r="H35034" s="101"/>
      <c r="I35034" s="101"/>
    </row>
    <row r="35035" spans="8:9" x14ac:dyDescent="0.2">
      <c r="H35035" s="101"/>
      <c r="I35035" s="101"/>
    </row>
    <row r="35036" spans="8:9" x14ac:dyDescent="0.2">
      <c r="H35036" s="101"/>
      <c r="I35036" s="101"/>
    </row>
    <row r="35037" spans="8:9" x14ac:dyDescent="0.2">
      <c r="H35037" s="101"/>
      <c r="I35037" s="101"/>
    </row>
    <row r="35038" spans="8:9" x14ac:dyDescent="0.2">
      <c r="H35038" s="101"/>
      <c r="I35038" s="101"/>
    </row>
    <row r="35039" spans="8:9" x14ac:dyDescent="0.2">
      <c r="H35039" s="101"/>
      <c r="I35039" s="101"/>
    </row>
    <row r="35040" spans="8:9" x14ac:dyDescent="0.2">
      <c r="H35040" s="101"/>
      <c r="I35040" s="101"/>
    </row>
    <row r="35041" spans="8:9" x14ac:dyDescent="0.2">
      <c r="H35041" s="101"/>
      <c r="I35041" s="101"/>
    </row>
    <row r="35042" spans="8:9" x14ac:dyDescent="0.2">
      <c r="H35042" s="101"/>
      <c r="I35042" s="101"/>
    </row>
    <row r="35043" spans="8:9" x14ac:dyDescent="0.2">
      <c r="H35043" s="101"/>
      <c r="I35043" s="101"/>
    </row>
    <row r="35044" spans="8:9" x14ac:dyDescent="0.2">
      <c r="H35044" s="101"/>
      <c r="I35044" s="101"/>
    </row>
    <row r="35045" spans="8:9" x14ac:dyDescent="0.2">
      <c r="H35045" s="101"/>
      <c r="I35045" s="101"/>
    </row>
    <row r="35046" spans="8:9" x14ac:dyDescent="0.2">
      <c r="H35046" s="101"/>
      <c r="I35046" s="101"/>
    </row>
    <row r="35047" spans="8:9" x14ac:dyDescent="0.2">
      <c r="H35047" s="101"/>
      <c r="I35047" s="101"/>
    </row>
    <row r="35048" spans="8:9" x14ac:dyDescent="0.2">
      <c r="H35048" s="101"/>
      <c r="I35048" s="101"/>
    </row>
    <row r="35049" spans="8:9" x14ac:dyDescent="0.2">
      <c r="H35049" s="101"/>
      <c r="I35049" s="101"/>
    </row>
    <row r="35050" spans="8:9" x14ac:dyDescent="0.2">
      <c r="H35050" s="101"/>
      <c r="I35050" s="101"/>
    </row>
    <row r="35051" spans="8:9" x14ac:dyDescent="0.2">
      <c r="H35051" s="101"/>
      <c r="I35051" s="101"/>
    </row>
    <row r="35052" spans="8:9" x14ac:dyDescent="0.2">
      <c r="H35052" s="101"/>
      <c r="I35052" s="101"/>
    </row>
    <row r="35053" spans="8:9" x14ac:dyDescent="0.2">
      <c r="H35053" s="101"/>
      <c r="I35053" s="101"/>
    </row>
    <row r="35054" spans="8:9" x14ac:dyDescent="0.2">
      <c r="H35054" s="101"/>
      <c r="I35054" s="101"/>
    </row>
    <row r="35055" spans="8:9" x14ac:dyDescent="0.2">
      <c r="H35055" s="101"/>
      <c r="I35055" s="101"/>
    </row>
    <row r="35056" spans="8:9" x14ac:dyDescent="0.2">
      <c r="H35056" s="101"/>
      <c r="I35056" s="101"/>
    </row>
    <row r="35057" spans="8:9" x14ac:dyDescent="0.2">
      <c r="H35057" s="101"/>
      <c r="I35057" s="101"/>
    </row>
    <row r="35058" spans="8:9" x14ac:dyDescent="0.2">
      <c r="H35058" s="101"/>
      <c r="I35058" s="101"/>
    </row>
    <row r="35059" spans="8:9" x14ac:dyDescent="0.2">
      <c r="H35059" s="101"/>
      <c r="I35059" s="101"/>
    </row>
    <row r="35060" spans="8:9" x14ac:dyDescent="0.2">
      <c r="H35060" s="101"/>
      <c r="I35060" s="101"/>
    </row>
    <row r="35061" spans="8:9" x14ac:dyDescent="0.2">
      <c r="H35061" s="101"/>
      <c r="I35061" s="101"/>
    </row>
    <row r="35062" spans="8:9" x14ac:dyDescent="0.2">
      <c r="H35062" s="101"/>
      <c r="I35062" s="101"/>
    </row>
    <row r="35063" spans="8:9" x14ac:dyDescent="0.2">
      <c r="H35063" s="101"/>
      <c r="I35063" s="101"/>
    </row>
    <row r="35064" spans="8:9" x14ac:dyDescent="0.2">
      <c r="H35064" s="101"/>
      <c r="I35064" s="101"/>
    </row>
    <row r="35065" spans="8:9" x14ac:dyDescent="0.2">
      <c r="H35065" s="101"/>
      <c r="I35065" s="101"/>
    </row>
    <row r="35066" spans="8:9" x14ac:dyDescent="0.2">
      <c r="H35066" s="101"/>
      <c r="I35066" s="101"/>
    </row>
    <row r="35067" spans="8:9" x14ac:dyDescent="0.2">
      <c r="H35067" s="101"/>
      <c r="I35067" s="101"/>
    </row>
    <row r="35068" spans="8:9" x14ac:dyDescent="0.2">
      <c r="H35068" s="101"/>
      <c r="I35068" s="101"/>
    </row>
    <row r="35069" spans="8:9" x14ac:dyDescent="0.2">
      <c r="H35069" s="101"/>
      <c r="I35069" s="101"/>
    </row>
    <row r="35070" spans="8:9" x14ac:dyDescent="0.2">
      <c r="H35070" s="101"/>
      <c r="I35070" s="101"/>
    </row>
    <row r="35071" spans="8:9" x14ac:dyDescent="0.2">
      <c r="H35071" s="101"/>
      <c r="I35071" s="101"/>
    </row>
    <row r="35072" spans="8:9" x14ac:dyDescent="0.2">
      <c r="H35072" s="101"/>
      <c r="I35072" s="101"/>
    </row>
    <row r="35073" spans="8:9" x14ac:dyDescent="0.2">
      <c r="H35073" s="101"/>
      <c r="I35073" s="101"/>
    </row>
    <row r="35074" spans="8:9" x14ac:dyDescent="0.2">
      <c r="H35074" s="101"/>
      <c r="I35074" s="101"/>
    </row>
    <row r="35075" spans="8:9" x14ac:dyDescent="0.2">
      <c r="H35075" s="101"/>
      <c r="I35075" s="101"/>
    </row>
    <row r="35076" spans="8:9" x14ac:dyDescent="0.2">
      <c r="H35076" s="101"/>
      <c r="I35076" s="101"/>
    </row>
    <row r="35077" spans="8:9" x14ac:dyDescent="0.2">
      <c r="H35077" s="101"/>
      <c r="I35077" s="101"/>
    </row>
    <row r="35078" spans="8:9" x14ac:dyDescent="0.2">
      <c r="H35078" s="101"/>
      <c r="I35078" s="101"/>
    </row>
    <row r="35079" spans="8:9" x14ac:dyDescent="0.2">
      <c r="H35079" s="101"/>
      <c r="I35079" s="101"/>
    </row>
    <row r="35080" spans="8:9" x14ac:dyDescent="0.2">
      <c r="H35080" s="101"/>
      <c r="I35080" s="101"/>
    </row>
    <row r="35081" spans="8:9" x14ac:dyDescent="0.2">
      <c r="H35081" s="101"/>
      <c r="I35081" s="101"/>
    </row>
    <row r="35082" spans="8:9" x14ac:dyDescent="0.2">
      <c r="H35082" s="101"/>
      <c r="I35082" s="101"/>
    </row>
    <row r="35083" spans="8:9" x14ac:dyDescent="0.2">
      <c r="H35083" s="101"/>
      <c r="I35083" s="101"/>
    </row>
    <row r="35084" spans="8:9" x14ac:dyDescent="0.2">
      <c r="H35084" s="101"/>
      <c r="I35084" s="101"/>
    </row>
    <row r="35085" spans="8:9" x14ac:dyDescent="0.2">
      <c r="H35085" s="101"/>
      <c r="I35085" s="101"/>
    </row>
    <row r="35086" spans="8:9" x14ac:dyDescent="0.2">
      <c r="H35086" s="101"/>
      <c r="I35086" s="101"/>
    </row>
    <row r="35087" spans="8:9" x14ac:dyDescent="0.2">
      <c r="H35087" s="101"/>
      <c r="I35087" s="101"/>
    </row>
    <row r="35088" spans="8:9" x14ac:dyDescent="0.2">
      <c r="H35088" s="101"/>
      <c r="I35088" s="101"/>
    </row>
    <row r="35089" spans="8:9" x14ac:dyDescent="0.2">
      <c r="H35089" s="101"/>
      <c r="I35089" s="101"/>
    </row>
    <row r="35090" spans="8:9" x14ac:dyDescent="0.2">
      <c r="H35090" s="101"/>
      <c r="I35090" s="101"/>
    </row>
    <row r="35091" spans="8:9" x14ac:dyDescent="0.2">
      <c r="H35091" s="101"/>
      <c r="I35091" s="101"/>
    </row>
    <row r="35092" spans="8:9" x14ac:dyDescent="0.2">
      <c r="H35092" s="101"/>
      <c r="I35092" s="101"/>
    </row>
    <row r="35093" spans="8:9" x14ac:dyDescent="0.2">
      <c r="H35093" s="101"/>
      <c r="I35093" s="101"/>
    </row>
    <row r="35094" spans="8:9" x14ac:dyDescent="0.2">
      <c r="H35094" s="101"/>
      <c r="I35094" s="101"/>
    </row>
    <row r="35095" spans="8:9" x14ac:dyDescent="0.2">
      <c r="H35095" s="101"/>
      <c r="I35095" s="101"/>
    </row>
    <row r="35096" spans="8:9" x14ac:dyDescent="0.2">
      <c r="H35096" s="101"/>
      <c r="I35096" s="101"/>
    </row>
    <row r="35097" spans="8:9" x14ac:dyDescent="0.2">
      <c r="H35097" s="101"/>
      <c r="I35097" s="101"/>
    </row>
    <row r="35098" spans="8:9" x14ac:dyDescent="0.2">
      <c r="H35098" s="101"/>
      <c r="I35098" s="101"/>
    </row>
    <row r="35099" spans="8:9" x14ac:dyDescent="0.2">
      <c r="H35099" s="101"/>
      <c r="I35099" s="101"/>
    </row>
    <row r="35100" spans="8:9" x14ac:dyDescent="0.2">
      <c r="H35100" s="101"/>
      <c r="I35100" s="101"/>
    </row>
    <row r="35101" spans="8:9" x14ac:dyDescent="0.2">
      <c r="H35101" s="101"/>
      <c r="I35101" s="101"/>
    </row>
    <row r="35102" spans="8:9" x14ac:dyDescent="0.2">
      <c r="H35102" s="101"/>
      <c r="I35102" s="101"/>
    </row>
    <row r="35103" spans="8:9" x14ac:dyDescent="0.2">
      <c r="H35103" s="101"/>
      <c r="I35103" s="101"/>
    </row>
    <row r="35104" spans="8:9" x14ac:dyDescent="0.2">
      <c r="H35104" s="101"/>
      <c r="I35104" s="101"/>
    </row>
    <row r="35105" spans="8:9" x14ac:dyDescent="0.2">
      <c r="H35105" s="101"/>
      <c r="I35105" s="101"/>
    </row>
    <row r="35106" spans="8:9" x14ac:dyDescent="0.2">
      <c r="H35106" s="101"/>
      <c r="I35106" s="101"/>
    </row>
    <row r="35107" spans="8:9" x14ac:dyDescent="0.2">
      <c r="H35107" s="101"/>
      <c r="I35107" s="101"/>
    </row>
    <row r="35108" spans="8:9" x14ac:dyDescent="0.2">
      <c r="H35108" s="101"/>
      <c r="I35108" s="101"/>
    </row>
    <row r="35109" spans="8:9" x14ac:dyDescent="0.2">
      <c r="H35109" s="101"/>
      <c r="I35109" s="101"/>
    </row>
    <row r="35110" spans="8:9" x14ac:dyDescent="0.2">
      <c r="H35110" s="101"/>
      <c r="I35110" s="101"/>
    </row>
    <row r="35111" spans="8:9" x14ac:dyDescent="0.2">
      <c r="H35111" s="101"/>
      <c r="I35111" s="101"/>
    </row>
    <row r="35112" spans="8:9" x14ac:dyDescent="0.2">
      <c r="H35112" s="101"/>
      <c r="I35112" s="101"/>
    </row>
    <row r="35113" spans="8:9" x14ac:dyDescent="0.2">
      <c r="H35113" s="101"/>
      <c r="I35113" s="101"/>
    </row>
    <row r="35114" spans="8:9" x14ac:dyDescent="0.2">
      <c r="H35114" s="101"/>
      <c r="I35114" s="101"/>
    </row>
    <row r="35115" spans="8:9" x14ac:dyDescent="0.2">
      <c r="H35115" s="101"/>
      <c r="I35115" s="101"/>
    </row>
    <row r="35116" spans="8:9" x14ac:dyDescent="0.2">
      <c r="H35116" s="101"/>
      <c r="I35116" s="101"/>
    </row>
    <row r="35117" spans="8:9" x14ac:dyDescent="0.2">
      <c r="H35117" s="101"/>
      <c r="I35117" s="101"/>
    </row>
    <row r="35118" spans="8:9" x14ac:dyDescent="0.2">
      <c r="H35118" s="101"/>
      <c r="I35118" s="101"/>
    </row>
    <row r="35119" spans="8:9" x14ac:dyDescent="0.2">
      <c r="H35119" s="101"/>
      <c r="I35119" s="101"/>
    </row>
    <row r="35120" spans="8:9" x14ac:dyDescent="0.2">
      <c r="H35120" s="101"/>
      <c r="I35120" s="101"/>
    </row>
    <row r="35121" spans="8:9" x14ac:dyDescent="0.2">
      <c r="H35121" s="101"/>
      <c r="I35121" s="101"/>
    </row>
    <row r="35122" spans="8:9" x14ac:dyDescent="0.2">
      <c r="H35122" s="101"/>
      <c r="I35122" s="101"/>
    </row>
    <row r="35123" spans="8:9" x14ac:dyDescent="0.2">
      <c r="H35123" s="101"/>
      <c r="I35123" s="101"/>
    </row>
    <row r="35124" spans="8:9" x14ac:dyDescent="0.2">
      <c r="H35124" s="101"/>
      <c r="I35124" s="101"/>
    </row>
    <row r="35125" spans="8:9" x14ac:dyDescent="0.2">
      <c r="H35125" s="101"/>
      <c r="I35125" s="101"/>
    </row>
    <row r="35126" spans="8:9" x14ac:dyDescent="0.2">
      <c r="H35126" s="101"/>
      <c r="I35126" s="101"/>
    </row>
    <row r="35127" spans="8:9" x14ac:dyDescent="0.2">
      <c r="H35127" s="101"/>
      <c r="I35127" s="101"/>
    </row>
    <row r="35128" spans="8:9" x14ac:dyDescent="0.2">
      <c r="H35128" s="101"/>
      <c r="I35128" s="101"/>
    </row>
    <row r="35129" spans="8:9" x14ac:dyDescent="0.2">
      <c r="H35129" s="101"/>
      <c r="I35129" s="101"/>
    </row>
    <row r="35130" spans="8:9" x14ac:dyDescent="0.2">
      <c r="H35130" s="101"/>
      <c r="I35130" s="101"/>
    </row>
    <row r="35131" spans="8:9" x14ac:dyDescent="0.2">
      <c r="H35131" s="101"/>
      <c r="I35131" s="101"/>
    </row>
    <row r="35132" spans="8:9" x14ac:dyDescent="0.2">
      <c r="H35132" s="101"/>
      <c r="I35132" s="101"/>
    </row>
    <row r="35133" spans="8:9" x14ac:dyDescent="0.2">
      <c r="H35133" s="101"/>
      <c r="I35133" s="101"/>
    </row>
    <row r="35134" spans="8:9" x14ac:dyDescent="0.2">
      <c r="H35134" s="101"/>
      <c r="I35134" s="101"/>
    </row>
    <row r="35135" spans="8:9" x14ac:dyDescent="0.2">
      <c r="H35135" s="101"/>
      <c r="I35135" s="101"/>
    </row>
    <row r="35136" spans="8:9" x14ac:dyDescent="0.2">
      <c r="H35136" s="101"/>
      <c r="I35136" s="101"/>
    </row>
    <row r="35137" spans="8:9" x14ac:dyDescent="0.2">
      <c r="H35137" s="101"/>
      <c r="I35137" s="101"/>
    </row>
    <row r="35138" spans="8:9" x14ac:dyDescent="0.2">
      <c r="H35138" s="101"/>
      <c r="I35138" s="101"/>
    </row>
    <row r="35139" spans="8:9" x14ac:dyDescent="0.2">
      <c r="H35139" s="101"/>
      <c r="I35139" s="101"/>
    </row>
    <row r="35140" spans="8:9" x14ac:dyDescent="0.2">
      <c r="H35140" s="101"/>
      <c r="I35140" s="101"/>
    </row>
    <row r="35141" spans="8:9" x14ac:dyDescent="0.2">
      <c r="H35141" s="101"/>
      <c r="I35141" s="101"/>
    </row>
    <row r="35142" spans="8:9" x14ac:dyDescent="0.2">
      <c r="H35142" s="101"/>
      <c r="I35142" s="101"/>
    </row>
    <row r="35143" spans="8:9" x14ac:dyDescent="0.2">
      <c r="H35143" s="101"/>
      <c r="I35143" s="101"/>
    </row>
    <row r="35144" spans="8:9" x14ac:dyDescent="0.2">
      <c r="H35144" s="101"/>
      <c r="I35144" s="101"/>
    </row>
    <row r="35145" spans="8:9" x14ac:dyDescent="0.2">
      <c r="H35145" s="101"/>
      <c r="I35145" s="101"/>
    </row>
    <row r="35146" spans="8:9" x14ac:dyDescent="0.2">
      <c r="H35146" s="101"/>
      <c r="I35146" s="101"/>
    </row>
    <row r="35147" spans="8:9" x14ac:dyDescent="0.2">
      <c r="H35147" s="101"/>
      <c r="I35147" s="101"/>
    </row>
    <row r="35148" spans="8:9" x14ac:dyDescent="0.2">
      <c r="H35148" s="101"/>
      <c r="I35148" s="101"/>
    </row>
    <row r="35149" spans="8:9" x14ac:dyDescent="0.2">
      <c r="H35149" s="101"/>
      <c r="I35149" s="101"/>
    </row>
    <row r="35150" spans="8:9" x14ac:dyDescent="0.2">
      <c r="H35150" s="101"/>
      <c r="I35150" s="101"/>
    </row>
    <row r="35151" spans="8:9" x14ac:dyDescent="0.2">
      <c r="H35151" s="101"/>
      <c r="I35151" s="101"/>
    </row>
    <row r="35152" spans="8:9" x14ac:dyDescent="0.2">
      <c r="H35152" s="101"/>
      <c r="I35152" s="101"/>
    </row>
    <row r="35153" spans="8:9" x14ac:dyDescent="0.2">
      <c r="H35153" s="101"/>
      <c r="I35153" s="101"/>
    </row>
    <row r="35154" spans="8:9" x14ac:dyDescent="0.2">
      <c r="H35154" s="101"/>
      <c r="I35154" s="101"/>
    </row>
    <row r="35155" spans="8:9" x14ac:dyDescent="0.2">
      <c r="H35155" s="101"/>
      <c r="I35155" s="101"/>
    </row>
    <row r="35156" spans="8:9" x14ac:dyDescent="0.2">
      <c r="H35156" s="101"/>
      <c r="I35156" s="101"/>
    </row>
    <row r="35157" spans="8:9" x14ac:dyDescent="0.2">
      <c r="H35157" s="101"/>
      <c r="I35157" s="101"/>
    </row>
    <row r="35158" spans="8:9" x14ac:dyDescent="0.2">
      <c r="H35158" s="101"/>
      <c r="I35158" s="101"/>
    </row>
    <row r="35159" spans="8:9" x14ac:dyDescent="0.2">
      <c r="H35159" s="101"/>
      <c r="I35159" s="101"/>
    </row>
    <row r="35160" spans="8:9" x14ac:dyDescent="0.2">
      <c r="H35160" s="101"/>
      <c r="I35160" s="101"/>
    </row>
    <row r="35161" spans="8:9" x14ac:dyDescent="0.2">
      <c r="H35161" s="101"/>
      <c r="I35161" s="101"/>
    </row>
    <row r="35162" spans="8:9" x14ac:dyDescent="0.2">
      <c r="H35162" s="101"/>
      <c r="I35162" s="101"/>
    </row>
    <row r="35163" spans="8:9" x14ac:dyDescent="0.2">
      <c r="H35163" s="101"/>
      <c r="I35163" s="101"/>
    </row>
    <row r="35164" spans="8:9" x14ac:dyDescent="0.2">
      <c r="H35164" s="101"/>
      <c r="I35164" s="101"/>
    </row>
    <row r="35165" spans="8:9" x14ac:dyDescent="0.2">
      <c r="H35165" s="101"/>
      <c r="I35165" s="101"/>
    </row>
    <row r="35166" spans="8:9" x14ac:dyDescent="0.2">
      <c r="H35166" s="101"/>
      <c r="I35166" s="101"/>
    </row>
    <row r="35167" spans="8:9" x14ac:dyDescent="0.2">
      <c r="H35167" s="101"/>
      <c r="I35167" s="101"/>
    </row>
    <row r="35168" spans="8:9" x14ac:dyDescent="0.2">
      <c r="H35168" s="101"/>
      <c r="I35168" s="101"/>
    </row>
    <row r="35169" spans="8:9" x14ac:dyDescent="0.2">
      <c r="H35169" s="101"/>
      <c r="I35169" s="101"/>
    </row>
    <row r="35170" spans="8:9" x14ac:dyDescent="0.2">
      <c r="H35170" s="101"/>
      <c r="I35170" s="101"/>
    </row>
    <row r="35171" spans="8:9" x14ac:dyDescent="0.2">
      <c r="H35171" s="101"/>
      <c r="I35171" s="101"/>
    </row>
    <row r="35172" spans="8:9" x14ac:dyDescent="0.2">
      <c r="H35172" s="101"/>
      <c r="I35172" s="101"/>
    </row>
    <row r="35173" spans="8:9" x14ac:dyDescent="0.2">
      <c r="H35173" s="101"/>
      <c r="I35173" s="101"/>
    </row>
    <row r="35174" spans="8:9" x14ac:dyDescent="0.2">
      <c r="H35174" s="101"/>
      <c r="I35174" s="101"/>
    </row>
    <row r="35175" spans="8:9" x14ac:dyDescent="0.2">
      <c r="H35175" s="101"/>
      <c r="I35175" s="101"/>
    </row>
    <row r="35176" spans="8:9" x14ac:dyDescent="0.2">
      <c r="H35176" s="101"/>
      <c r="I35176" s="101"/>
    </row>
    <row r="35177" spans="8:9" x14ac:dyDescent="0.2">
      <c r="H35177" s="101"/>
      <c r="I35177" s="101"/>
    </row>
    <row r="35178" spans="8:9" x14ac:dyDescent="0.2">
      <c r="H35178" s="101"/>
      <c r="I35178" s="101"/>
    </row>
    <row r="35179" spans="8:9" x14ac:dyDescent="0.2">
      <c r="H35179" s="101"/>
      <c r="I35179" s="101"/>
    </row>
    <row r="35180" spans="8:9" x14ac:dyDescent="0.2">
      <c r="H35180" s="101"/>
      <c r="I35180" s="101"/>
    </row>
    <row r="35181" spans="8:9" x14ac:dyDescent="0.2">
      <c r="H35181" s="101"/>
      <c r="I35181" s="101"/>
    </row>
    <row r="35182" spans="8:9" x14ac:dyDescent="0.2">
      <c r="H35182" s="101"/>
      <c r="I35182" s="101"/>
    </row>
    <row r="35183" spans="8:9" x14ac:dyDescent="0.2">
      <c r="H35183" s="101"/>
      <c r="I35183" s="101"/>
    </row>
    <row r="35184" spans="8:9" x14ac:dyDescent="0.2">
      <c r="H35184" s="101"/>
      <c r="I35184" s="101"/>
    </row>
    <row r="35185" spans="8:9" x14ac:dyDescent="0.2">
      <c r="H35185" s="101"/>
      <c r="I35185" s="101"/>
    </row>
    <row r="35186" spans="8:9" x14ac:dyDescent="0.2">
      <c r="H35186" s="101"/>
      <c r="I35186" s="101"/>
    </row>
    <row r="35187" spans="8:9" x14ac:dyDescent="0.2">
      <c r="H35187" s="101"/>
      <c r="I35187" s="101"/>
    </row>
    <row r="35188" spans="8:9" x14ac:dyDescent="0.2">
      <c r="H35188" s="101"/>
      <c r="I35188" s="101"/>
    </row>
    <row r="35189" spans="8:9" x14ac:dyDescent="0.2">
      <c r="H35189" s="101"/>
      <c r="I35189" s="101"/>
    </row>
    <row r="35190" spans="8:9" x14ac:dyDescent="0.2">
      <c r="H35190" s="101"/>
      <c r="I35190" s="101"/>
    </row>
    <row r="35191" spans="8:9" x14ac:dyDescent="0.2">
      <c r="H35191" s="101"/>
      <c r="I35191" s="101"/>
    </row>
    <row r="35192" spans="8:9" x14ac:dyDescent="0.2">
      <c r="H35192" s="101"/>
      <c r="I35192" s="101"/>
    </row>
    <row r="35193" spans="8:9" x14ac:dyDescent="0.2">
      <c r="H35193" s="101"/>
      <c r="I35193" s="101"/>
    </row>
    <row r="35194" spans="8:9" x14ac:dyDescent="0.2">
      <c r="H35194" s="101"/>
      <c r="I35194" s="101"/>
    </row>
    <row r="35195" spans="8:9" x14ac:dyDescent="0.2">
      <c r="H35195" s="101"/>
      <c r="I35195" s="101"/>
    </row>
    <row r="35196" spans="8:9" x14ac:dyDescent="0.2">
      <c r="H35196" s="101"/>
      <c r="I35196" s="101"/>
    </row>
    <row r="35197" spans="8:9" x14ac:dyDescent="0.2">
      <c r="H35197" s="101"/>
      <c r="I35197" s="101"/>
    </row>
    <row r="35198" spans="8:9" x14ac:dyDescent="0.2">
      <c r="H35198" s="101"/>
      <c r="I35198" s="101"/>
    </row>
    <row r="35199" spans="8:9" x14ac:dyDescent="0.2">
      <c r="H35199" s="101"/>
      <c r="I35199" s="101"/>
    </row>
    <row r="35200" spans="8:9" x14ac:dyDescent="0.2">
      <c r="H35200" s="101"/>
      <c r="I35200" s="101"/>
    </row>
    <row r="35201" spans="8:9" x14ac:dyDescent="0.2">
      <c r="H35201" s="101"/>
      <c r="I35201" s="101"/>
    </row>
    <row r="35202" spans="8:9" x14ac:dyDescent="0.2">
      <c r="H35202" s="101"/>
      <c r="I35202" s="101"/>
    </row>
    <row r="35203" spans="8:9" x14ac:dyDescent="0.2">
      <c r="H35203" s="101"/>
      <c r="I35203" s="101"/>
    </row>
    <row r="35204" spans="8:9" x14ac:dyDescent="0.2">
      <c r="H35204" s="101"/>
      <c r="I35204" s="101"/>
    </row>
    <row r="35205" spans="8:9" x14ac:dyDescent="0.2">
      <c r="H35205" s="101"/>
      <c r="I35205" s="101"/>
    </row>
    <row r="35206" spans="8:9" x14ac:dyDescent="0.2">
      <c r="H35206" s="101"/>
      <c r="I35206" s="101"/>
    </row>
    <row r="35207" spans="8:9" x14ac:dyDescent="0.2">
      <c r="H35207" s="101"/>
      <c r="I35207" s="101"/>
    </row>
    <row r="35208" spans="8:9" x14ac:dyDescent="0.2">
      <c r="H35208" s="101"/>
      <c r="I35208" s="101"/>
    </row>
    <row r="35209" spans="8:9" x14ac:dyDescent="0.2">
      <c r="H35209" s="101"/>
      <c r="I35209" s="101"/>
    </row>
    <row r="35210" spans="8:9" x14ac:dyDescent="0.2">
      <c r="H35210" s="101"/>
      <c r="I35210" s="101"/>
    </row>
    <row r="35211" spans="8:9" x14ac:dyDescent="0.2">
      <c r="H35211" s="101"/>
      <c r="I35211" s="101"/>
    </row>
    <row r="35212" spans="8:9" x14ac:dyDescent="0.2">
      <c r="H35212" s="101"/>
      <c r="I35212" s="101"/>
    </row>
    <row r="35213" spans="8:9" x14ac:dyDescent="0.2">
      <c r="H35213" s="101"/>
      <c r="I35213" s="101"/>
    </row>
    <row r="35214" spans="8:9" x14ac:dyDescent="0.2">
      <c r="H35214" s="101"/>
      <c r="I35214" s="101"/>
    </row>
    <row r="35215" spans="8:9" x14ac:dyDescent="0.2">
      <c r="H35215" s="101"/>
      <c r="I35215" s="101"/>
    </row>
    <row r="35216" spans="8:9" x14ac:dyDescent="0.2">
      <c r="H35216" s="101"/>
      <c r="I35216" s="101"/>
    </row>
    <row r="35217" spans="8:9" x14ac:dyDescent="0.2">
      <c r="H35217" s="101"/>
      <c r="I35217" s="101"/>
    </row>
    <row r="35218" spans="8:9" x14ac:dyDescent="0.2">
      <c r="H35218" s="101"/>
      <c r="I35218" s="101"/>
    </row>
    <row r="35219" spans="8:9" x14ac:dyDescent="0.2">
      <c r="H35219" s="101"/>
      <c r="I35219" s="101"/>
    </row>
    <row r="35220" spans="8:9" x14ac:dyDescent="0.2">
      <c r="H35220" s="101"/>
      <c r="I35220" s="101"/>
    </row>
    <row r="35221" spans="8:9" x14ac:dyDescent="0.2">
      <c r="H35221" s="101"/>
      <c r="I35221" s="101"/>
    </row>
    <row r="35222" spans="8:9" x14ac:dyDescent="0.2">
      <c r="H35222" s="101"/>
      <c r="I35222" s="101"/>
    </row>
    <row r="35223" spans="8:9" x14ac:dyDescent="0.2">
      <c r="H35223" s="101"/>
      <c r="I35223" s="101"/>
    </row>
    <row r="35224" spans="8:9" x14ac:dyDescent="0.2">
      <c r="H35224" s="101"/>
      <c r="I35224" s="101"/>
    </row>
    <row r="35225" spans="8:9" x14ac:dyDescent="0.2">
      <c r="H35225" s="101"/>
      <c r="I35225" s="101"/>
    </row>
    <row r="35226" spans="8:9" x14ac:dyDescent="0.2">
      <c r="H35226" s="101"/>
      <c r="I35226" s="101"/>
    </row>
    <row r="35227" spans="8:9" x14ac:dyDescent="0.2">
      <c r="H35227" s="101"/>
      <c r="I35227" s="101"/>
    </row>
    <row r="35228" spans="8:9" x14ac:dyDescent="0.2">
      <c r="H35228" s="101"/>
      <c r="I35228" s="101"/>
    </row>
    <row r="35229" spans="8:9" x14ac:dyDescent="0.2">
      <c r="H35229" s="101"/>
      <c r="I35229" s="101"/>
    </row>
    <row r="35230" spans="8:9" x14ac:dyDescent="0.2">
      <c r="H35230" s="101"/>
      <c r="I35230" s="101"/>
    </row>
    <row r="35231" spans="8:9" x14ac:dyDescent="0.2">
      <c r="H35231" s="101"/>
      <c r="I35231" s="101"/>
    </row>
    <row r="35232" spans="8:9" x14ac:dyDescent="0.2">
      <c r="H35232" s="101"/>
      <c r="I35232" s="101"/>
    </row>
    <row r="35233" spans="8:9" x14ac:dyDescent="0.2">
      <c r="H35233" s="101"/>
      <c r="I35233" s="101"/>
    </row>
    <row r="35234" spans="8:9" x14ac:dyDescent="0.2">
      <c r="H35234" s="101"/>
      <c r="I35234" s="101"/>
    </row>
    <row r="35235" spans="8:9" x14ac:dyDescent="0.2">
      <c r="H35235" s="101"/>
      <c r="I35235" s="101"/>
    </row>
    <row r="35236" spans="8:9" x14ac:dyDescent="0.2">
      <c r="H35236" s="101"/>
      <c r="I35236" s="101"/>
    </row>
    <row r="35237" spans="8:9" x14ac:dyDescent="0.2">
      <c r="H35237" s="101"/>
      <c r="I35237" s="101"/>
    </row>
    <row r="35238" spans="8:9" x14ac:dyDescent="0.2">
      <c r="H35238" s="101"/>
      <c r="I35238" s="101"/>
    </row>
    <row r="35239" spans="8:9" x14ac:dyDescent="0.2">
      <c r="H35239" s="101"/>
      <c r="I35239" s="101"/>
    </row>
    <row r="35240" spans="8:9" x14ac:dyDescent="0.2">
      <c r="H35240" s="101"/>
      <c r="I35240" s="101"/>
    </row>
    <row r="35241" spans="8:9" x14ac:dyDescent="0.2">
      <c r="H35241" s="101"/>
      <c r="I35241" s="101"/>
    </row>
    <row r="35242" spans="8:9" x14ac:dyDescent="0.2">
      <c r="H35242" s="101"/>
      <c r="I35242" s="101"/>
    </row>
    <row r="35243" spans="8:9" x14ac:dyDescent="0.2">
      <c r="H35243" s="101"/>
      <c r="I35243" s="101"/>
    </row>
    <row r="35244" spans="8:9" x14ac:dyDescent="0.2">
      <c r="H35244" s="101"/>
      <c r="I35244" s="101"/>
    </row>
    <row r="35245" spans="8:9" x14ac:dyDescent="0.2">
      <c r="H35245" s="101"/>
      <c r="I35245" s="101"/>
    </row>
    <row r="35246" spans="8:9" x14ac:dyDescent="0.2">
      <c r="H35246" s="101"/>
      <c r="I35246" s="101"/>
    </row>
    <row r="35247" spans="8:9" x14ac:dyDescent="0.2">
      <c r="H35247" s="101"/>
      <c r="I35247" s="101"/>
    </row>
    <row r="35248" spans="8:9" x14ac:dyDescent="0.2">
      <c r="H35248" s="101"/>
      <c r="I35248" s="101"/>
    </row>
    <row r="35249" spans="8:9" x14ac:dyDescent="0.2">
      <c r="H35249" s="101"/>
      <c r="I35249" s="101"/>
    </row>
    <row r="35250" spans="8:9" x14ac:dyDescent="0.2">
      <c r="H35250" s="101"/>
      <c r="I35250" s="101"/>
    </row>
    <row r="35251" spans="8:9" x14ac:dyDescent="0.2">
      <c r="H35251" s="101"/>
      <c r="I35251" s="101"/>
    </row>
    <row r="35252" spans="8:9" x14ac:dyDescent="0.2">
      <c r="H35252" s="101"/>
      <c r="I35252" s="101"/>
    </row>
    <row r="35253" spans="8:9" x14ac:dyDescent="0.2">
      <c r="H35253" s="101"/>
      <c r="I35253" s="101"/>
    </row>
    <row r="35254" spans="8:9" x14ac:dyDescent="0.2">
      <c r="H35254" s="101"/>
      <c r="I35254" s="101"/>
    </row>
    <row r="35255" spans="8:9" x14ac:dyDescent="0.2">
      <c r="H35255" s="101"/>
      <c r="I35255" s="101"/>
    </row>
    <row r="35256" spans="8:9" x14ac:dyDescent="0.2">
      <c r="H35256" s="101"/>
      <c r="I35256" s="101"/>
    </row>
    <row r="35257" spans="8:9" x14ac:dyDescent="0.2">
      <c r="H35257" s="101"/>
      <c r="I35257" s="101"/>
    </row>
    <row r="35258" spans="8:9" x14ac:dyDescent="0.2">
      <c r="H35258" s="101"/>
      <c r="I35258" s="101"/>
    </row>
    <row r="35259" spans="8:9" x14ac:dyDescent="0.2">
      <c r="H35259" s="101"/>
      <c r="I35259" s="101"/>
    </row>
    <row r="35260" spans="8:9" x14ac:dyDescent="0.2">
      <c r="H35260" s="101"/>
      <c r="I35260" s="101"/>
    </row>
    <row r="35261" spans="8:9" x14ac:dyDescent="0.2">
      <c r="H35261" s="101"/>
      <c r="I35261" s="101"/>
    </row>
    <row r="35262" spans="8:9" x14ac:dyDescent="0.2">
      <c r="H35262" s="101"/>
      <c r="I35262" s="101"/>
    </row>
    <row r="35263" spans="8:9" x14ac:dyDescent="0.2">
      <c r="H35263" s="101"/>
      <c r="I35263" s="101"/>
    </row>
    <row r="35264" spans="8:9" x14ac:dyDescent="0.2">
      <c r="H35264" s="101"/>
      <c r="I35264" s="101"/>
    </row>
    <row r="35265" spans="8:9" x14ac:dyDescent="0.2">
      <c r="H35265" s="101"/>
      <c r="I35265" s="101"/>
    </row>
    <row r="35266" spans="8:9" x14ac:dyDescent="0.2">
      <c r="H35266" s="101"/>
      <c r="I35266" s="101"/>
    </row>
    <row r="35267" spans="8:9" x14ac:dyDescent="0.2">
      <c r="H35267" s="101"/>
      <c r="I35267" s="101"/>
    </row>
    <row r="35268" spans="8:9" x14ac:dyDescent="0.2">
      <c r="H35268" s="101"/>
      <c r="I35268" s="101"/>
    </row>
    <row r="35269" spans="8:9" x14ac:dyDescent="0.2">
      <c r="H35269" s="101"/>
      <c r="I35269" s="101"/>
    </row>
    <row r="35270" spans="8:9" x14ac:dyDescent="0.2">
      <c r="H35270" s="101"/>
      <c r="I35270" s="101"/>
    </row>
    <row r="35271" spans="8:9" x14ac:dyDescent="0.2">
      <c r="H35271" s="101"/>
      <c r="I35271" s="101"/>
    </row>
    <row r="35272" spans="8:9" x14ac:dyDescent="0.2">
      <c r="H35272" s="101"/>
      <c r="I35272" s="101"/>
    </row>
    <row r="35273" spans="8:9" x14ac:dyDescent="0.2">
      <c r="H35273" s="101"/>
      <c r="I35273" s="101"/>
    </row>
    <row r="35274" spans="8:9" x14ac:dyDescent="0.2">
      <c r="H35274" s="101"/>
      <c r="I35274" s="101"/>
    </row>
    <row r="35275" spans="8:9" x14ac:dyDescent="0.2">
      <c r="H35275" s="101"/>
      <c r="I35275" s="101"/>
    </row>
    <row r="35276" spans="8:9" x14ac:dyDescent="0.2">
      <c r="H35276" s="101"/>
      <c r="I35276" s="101"/>
    </row>
    <row r="35277" spans="8:9" x14ac:dyDescent="0.2">
      <c r="H35277" s="101"/>
      <c r="I35277" s="101"/>
    </row>
    <row r="35278" spans="8:9" x14ac:dyDescent="0.2">
      <c r="H35278" s="101"/>
      <c r="I35278" s="101"/>
    </row>
    <row r="35279" spans="8:9" x14ac:dyDescent="0.2">
      <c r="H35279" s="101"/>
      <c r="I35279" s="101"/>
    </row>
    <row r="35280" spans="8:9" x14ac:dyDescent="0.2">
      <c r="H35280" s="101"/>
      <c r="I35280" s="101"/>
    </row>
    <row r="35281" spans="8:9" x14ac:dyDescent="0.2">
      <c r="H35281" s="101"/>
      <c r="I35281" s="101"/>
    </row>
    <row r="35282" spans="8:9" x14ac:dyDescent="0.2">
      <c r="H35282" s="101"/>
      <c r="I35282" s="101"/>
    </row>
    <row r="35283" spans="8:9" x14ac:dyDescent="0.2">
      <c r="H35283" s="101"/>
      <c r="I35283" s="101"/>
    </row>
    <row r="35284" spans="8:9" x14ac:dyDescent="0.2">
      <c r="H35284" s="101"/>
      <c r="I35284" s="101"/>
    </row>
    <row r="35285" spans="8:9" x14ac:dyDescent="0.2">
      <c r="H35285" s="101"/>
      <c r="I35285" s="101"/>
    </row>
    <row r="35286" spans="8:9" x14ac:dyDescent="0.2">
      <c r="H35286" s="101"/>
      <c r="I35286" s="101"/>
    </row>
    <row r="35287" spans="8:9" x14ac:dyDescent="0.2">
      <c r="H35287" s="101"/>
      <c r="I35287" s="101"/>
    </row>
    <row r="35288" spans="8:9" x14ac:dyDescent="0.2">
      <c r="H35288" s="101"/>
      <c r="I35288" s="101"/>
    </row>
    <row r="35289" spans="8:9" x14ac:dyDescent="0.2">
      <c r="H35289" s="101"/>
      <c r="I35289" s="101"/>
    </row>
    <row r="35290" spans="8:9" x14ac:dyDescent="0.2">
      <c r="H35290" s="101"/>
      <c r="I35290" s="101"/>
    </row>
    <row r="35291" spans="8:9" x14ac:dyDescent="0.2">
      <c r="H35291" s="101"/>
      <c r="I35291" s="101"/>
    </row>
    <row r="35292" spans="8:9" x14ac:dyDescent="0.2">
      <c r="H35292" s="101"/>
      <c r="I35292" s="101"/>
    </row>
    <row r="35293" spans="8:9" x14ac:dyDescent="0.2">
      <c r="H35293" s="101"/>
      <c r="I35293" s="101"/>
    </row>
    <row r="35294" spans="8:9" x14ac:dyDescent="0.2">
      <c r="H35294" s="101"/>
      <c r="I35294" s="101"/>
    </row>
    <row r="35295" spans="8:9" x14ac:dyDescent="0.2">
      <c r="H35295" s="101"/>
      <c r="I35295" s="101"/>
    </row>
    <row r="35296" spans="8:9" x14ac:dyDescent="0.2">
      <c r="H35296" s="101"/>
      <c r="I35296" s="101"/>
    </row>
    <row r="35297" spans="8:9" x14ac:dyDescent="0.2">
      <c r="H35297" s="101"/>
      <c r="I35297" s="101"/>
    </row>
    <row r="35298" spans="8:9" x14ac:dyDescent="0.2">
      <c r="H35298" s="101"/>
      <c r="I35298" s="101"/>
    </row>
    <row r="35299" spans="8:9" x14ac:dyDescent="0.2">
      <c r="H35299" s="101"/>
      <c r="I35299" s="101"/>
    </row>
    <row r="35300" spans="8:9" x14ac:dyDescent="0.2">
      <c r="H35300" s="101"/>
      <c r="I35300" s="101"/>
    </row>
    <row r="35301" spans="8:9" x14ac:dyDescent="0.2">
      <c r="H35301" s="101"/>
      <c r="I35301" s="101"/>
    </row>
    <row r="35302" spans="8:9" x14ac:dyDescent="0.2">
      <c r="H35302" s="101"/>
      <c r="I35302" s="101"/>
    </row>
    <row r="35303" spans="8:9" x14ac:dyDescent="0.2">
      <c r="H35303" s="101"/>
      <c r="I35303" s="101"/>
    </row>
    <row r="35304" spans="8:9" x14ac:dyDescent="0.2">
      <c r="H35304" s="101"/>
      <c r="I35304" s="101"/>
    </row>
    <row r="35305" spans="8:9" x14ac:dyDescent="0.2">
      <c r="H35305" s="101"/>
      <c r="I35305" s="101"/>
    </row>
    <row r="35306" spans="8:9" x14ac:dyDescent="0.2">
      <c r="H35306" s="101"/>
      <c r="I35306" s="101"/>
    </row>
    <row r="35307" spans="8:9" x14ac:dyDescent="0.2">
      <c r="H35307" s="101"/>
      <c r="I35307" s="101"/>
    </row>
    <row r="35308" spans="8:9" x14ac:dyDescent="0.2">
      <c r="H35308" s="101"/>
      <c r="I35308" s="101"/>
    </row>
    <row r="35309" spans="8:9" x14ac:dyDescent="0.2">
      <c r="H35309" s="101"/>
      <c r="I35309" s="101"/>
    </row>
    <row r="35310" spans="8:9" x14ac:dyDescent="0.2">
      <c r="H35310" s="101"/>
      <c r="I35310" s="101"/>
    </row>
    <row r="35311" spans="8:9" x14ac:dyDescent="0.2">
      <c r="H35311" s="101"/>
      <c r="I35311" s="101"/>
    </row>
    <row r="35312" spans="8:9" x14ac:dyDescent="0.2">
      <c r="H35312" s="101"/>
      <c r="I35312" s="101"/>
    </row>
    <row r="35313" spans="8:9" x14ac:dyDescent="0.2">
      <c r="H35313" s="101"/>
      <c r="I35313" s="101"/>
    </row>
    <row r="35314" spans="8:9" x14ac:dyDescent="0.2">
      <c r="H35314" s="101"/>
      <c r="I35314" s="101"/>
    </row>
    <row r="35315" spans="8:9" x14ac:dyDescent="0.2">
      <c r="H35315" s="101"/>
      <c r="I35315" s="101"/>
    </row>
    <row r="35316" spans="8:9" x14ac:dyDescent="0.2">
      <c r="H35316" s="101"/>
      <c r="I35316" s="101"/>
    </row>
    <row r="35317" spans="8:9" x14ac:dyDescent="0.2">
      <c r="H35317" s="101"/>
      <c r="I35317" s="101"/>
    </row>
    <row r="35318" spans="8:9" x14ac:dyDescent="0.2">
      <c r="H35318" s="101"/>
      <c r="I35318" s="101"/>
    </row>
    <row r="35319" spans="8:9" x14ac:dyDescent="0.2">
      <c r="H35319" s="101"/>
      <c r="I35319" s="101"/>
    </row>
    <row r="35320" spans="8:9" x14ac:dyDescent="0.2">
      <c r="H35320" s="101"/>
      <c r="I35320" s="101"/>
    </row>
    <row r="35321" spans="8:9" x14ac:dyDescent="0.2">
      <c r="H35321" s="101"/>
      <c r="I35321" s="101"/>
    </row>
    <row r="35322" spans="8:9" x14ac:dyDescent="0.2">
      <c r="H35322" s="101"/>
      <c r="I35322" s="101"/>
    </row>
    <row r="35323" spans="8:9" x14ac:dyDescent="0.2">
      <c r="H35323" s="101"/>
      <c r="I35323" s="101"/>
    </row>
    <row r="35324" spans="8:9" x14ac:dyDescent="0.2">
      <c r="H35324" s="101"/>
      <c r="I35324" s="101"/>
    </row>
    <row r="35325" spans="8:9" x14ac:dyDescent="0.2">
      <c r="H35325" s="101"/>
      <c r="I35325" s="101"/>
    </row>
    <row r="35326" spans="8:9" x14ac:dyDescent="0.2">
      <c r="H35326" s="101"/>
      <c r="I35326" s="101"/>
    </row>
    <row r="35327" spans="8:9" x14ac:dyDescent="0.2">
      <c r="H35327" s="101"/>
      <c r="I35327" s="101"/>
    </row>
    <row r="35328" spans="8:9" x14ac:dyDescent="0.2">
      <c r="H35328" s="101"/>
      <c r="I35328" s="101"/>
    </row>
    <row r="35329" spans="8:9" x14ac:dyDescent="0.2">
      <c r="H35329" s="101"/>
      <c r="I35329" s="101"/>
    </row>
    <row r="35330" spans="8:9" x14ac:dyDescent="0.2">
      <c r="H35330" s="101"/>
      <c r="I35330" s="101"/>
    </row>
    <row r="35331" spans="8:9" x14ac:dyDescent="0.2">
      <c r="H35331" s="101"/>
      <c r="I35331" s="101"/>
    </row>
    <row r="35332" spans="8:9" x14ac:dyDescent="0.2">
      <c r="H35332" s="101"/>
      <c r="I35332" s="101"/>
    </row>
    <row r="35333" spans="8:9" x14ac:dyDescent="0.2">
      <c r="H35333" s="101"/>
      <c r="I35333" s="101"/>
    </row>
    <row r="35334" spans="8:9" x14ac:dyDescent="0.2">
      <c r="H35334" s="101"/>
      <c r="I35334" s="101"/>
    </row>
    <row r="35335" spans="8:9" x14ac:dyDescent="0.2">
      <c r="H35335" s="101"/>
      <c r="I35335" s="101"/>
    </row>
    <row r="35336" spans="8:9" x14ac:dyDescent="0.2">
      <c r="H35336" s="101"/>
      <c r="I35336" s="101"/>
    </row>
    <row r="35337" spans="8:9" x14ac:dyDescent="0.2">
      <c r="H35337" s="101"/>
      <c r="I35337" s="101"/>
    </row>
    <row r="35338" spans="8:9" x14ac:dyDescent="0.2">
      <c r="H35338" s="101"/>
      <c r="I35338" s="101"/>
    </row>
    <row r="35339" spans="8:9" x14ac:dyDescent="0.2">
      <c r="H35339" s="101"/>
      <c r="I35339" s="101"/>
    </row>
    <row r="35340" spans="8:9" x14ac:dyDescent="0.2">
      <c r="H35340" s="101"/>
      <c r="I35340" s="101"/>
    </row>
    <row r="35341" spans="8:9" x14ac:dyDescent="0.2">
      <c r="H35341" s="101"/>
      <c r="I35341" s="101"/>
    </row>
    <row r="35342" spans="8:9" x14ac:dyDescent="0.2">
      <c r="H35342" s="101"/>
      <c r="I35342" s="101"/>
    </row>
    <row r="35343" spans="8:9" x14ac:dyDescent="0.2">
      <c r="H35343" s="101"/>
      <c r="I35343" s="101"/>
    </row>
    <row r="35344" spans="8:9" x14ac:dyDescent="0.2">
      <c r="H35344" s="101"/>
      <c r="I35344" s="101"/>
    </row>
    <row r="35345" spans="8:9" x14ac:dyDescent="0.2">
      <c r="H35345" s="101"/>
      <c r="I35345" s="101"/>
    </row>
    <row r="35346" spans="8:9" x14ac:dyDescent="0.2">
      <c r="H35346" s="101"/>
      <c r="I35346" s="101"/>
    </row>
    <row r="35347" spans="8:9" x14ac:dyDescent="0.2">
      <c r="H35347" s="101"/>
      <c r="I35347" s="101"/>
    </row>
    <row r="35348" spans="8:9" x14ac:dyDescent="0.2">
      <c r="H35348" s="101"/>
      <c r="I35348" s="101"/>
    </row>
    <row r="35349" spans="8:9" x14ac:dyDescent="0.2">
      <c r="H35349" s="101"/>
      <c r="I35349" s="101"/>
    </row>
    <row r="35350" spans="8:9" x14ac:dyDescent="0.2">
      <c r="H35350" s="101"/>
      <c r="I35350" s="101"/>
    </row>
    <row r="35351" spans="8:9" x14ac:dyDescent="0.2">
      <c r="H35351" s="101"/>
      <c r="I35351" s="101"/>
    </row>
    <row r="35352" spans="8:9" x14ac:dyDescent="0.2">
      <c r="H35352" s="101"/>
      <c r="I35352" s="101"/>
    </row>
    <row r="35353" spans="8:9" x14ac:dyDescent="0.2">
      <c r="H35353" s="101"/>
      <c r="I35353" s="101"/>
    </row>
    <row r="35354" spans="8:9" x14ac:dyDescent="0.2">
      <c r="H35354" s="101"/>
      <c r="I35354" s="101"/>
    </row>
    <row r="35355" spans="8:9" x14ac:dyDescent="0.2">
      <c r="H35355" s="101"/>
      <c r="I35355" s="101"/>
    </row>
    <row r="35356" spans="8:9" x14ac:dyDescent="0.2">
      <c r="H35356" s="101"/>
      <c r="I35356" s="101"/>
    </row>
    <row r="35357" spans="8:9" x14ac:dyDescent="0.2">
      <c r="H35357" s="101"/>
      <c r="I35357" s="101"/>
    </row>
    <row r="35358" spans="8:9" x14ac:dyDescent="0.2">
      <c r="H35358" s="101"/>
      <c r="I35358" s="101"/>
    </row>
    <row r="35359" spans="8:9" x14ac:dyDescent="0.2">
      <c r="H35359" s="101"/>
      <c r="I35359" s="101"/>
    </row>
    <row r="35360" spans="8:9" x14ac:dyDescent="0.2">
      <c r="H35360" s="101"/>
      <c r="I35360" s="101"/>
    </row>
    <row r="35361" spans="8:9" x14ac:dyDescent="0.2">
      <c r="H35361" s="101"/>
      <c r="I35361" s="101"/>
    </row>
    <row r="35362" spans="8:9" x14ac:dyDescent="0.2">
      <c r="H35362" s="101"/>
      <c r="I35362" s="101"/>
    </row>
    <row r="35363" spans="8:9" x14ac:dyDescent="0.2">
      <c r="H35363" s="101"/>
      <c r="I35363" s="101"/>
    </row>
    <row r="35364" spans="8:9" x14ac:dyDescent="0.2">
      <c r="H35364" s="101"/>
      <c r="I35364" s="101"/>
    </row>
    <row r="35365" spans="8:9" x14ac:dyDescent="0.2">
      <c r="H35365" s="101"/>
      <c r="I35365" s="101"/>
    </row>
    <row r="35366" spans="8:9" x14ac:dyDescent="0.2">
      <c r="H35366" s="101"/>
      <c r="I35366" s="101"/>
    </row>
    <row r="35367" spans="8:9" x14ac:dyDescent="0.2">
      <c r="H35367" s="101"/>
      <c r="I35367" s="101"/>
    </row>
    <row r="35368" spans="8:9" x14ac:dyDescent="0.2">
      <c r="H35368" s="101"/>
      <c r="I35368" s="101"/>
    </row>
    <row r="35369" spans="8:9" x14ac:dyDescent="0.2">
      <c r="H35369" s="101"/>
      <c r="I35369" s="101"/>
    </row>
    <row r="35370" spans="8:9" x14ac:dyDescent="0.2">
      <c r="H35370" s="101"/>
      <c r="I35370" s="101"/>
    </row>
    <row r="35371" spans="8:9" x14ac:dyDescent="0.2">
      <c r="H35371" s="101"/>
      <c r="I35371" s="101"/>
    </row>
    <row r="35372" spans="8:9" x14ac:dyDescent="0.2">
      <c r="H35372" s="101"/>
      <c r="I35372" s="101"/>
    </row>
    <row r="35373" spans="8:9" x14ac:dyDescent="0.2">
      <c r="H35373" s="101"/>
      <c r="I35373" s="101"/>
    </row>
    <row r="35374" spans="8:9" x14ac:dyDescent="0.2">
      <c r="H35374" s="101"/>
      <c r="I35374" s="101"/>
    </row>
    <row r="35375" spans="8:9" x14ac:dyDescent="0.2">
      <c r="H35375" s="101"/>
      <c r="I35375" s="101"/>
    </row>
    <row r="35376" spans="8:9" x14ac:dyDescent="0.2">
      <c r="H35376" s="101"/>
      <c r="I35376" s="101"/>
    </row>
    <row r="35377" spans="8:9" x14ac:dyDescent="0.2">
      <c r="H35377" s="101"/>
      <c r="I35377" s="101"/>
    </row>
    <row r="35378" spans="8:9" x14ac:dyDescent="0.2">
      <c r="H35378" s="101"/>
      <c r="I35378" s="101"/>
    </row>
    <row r="35379" spans="8:9" x14ac:dyDescent="0.2">
      <c r="H35379" s="101"/>
      <c r="I35379" s="101"/>
    </row>
    <row r="35380" spans="8:9" x14ac:dyDescent="0.2">
      <c r="H35380" s="101"/>
      <c r="I35380" s="101"/>
    </row>
    <row r="35381" spans="8:9" x14ac:dyDescent="0.2">
      <c r="H35381" s="101"/>
      <c r="I35381" s="101"/>
    </row>
    <row r="35382" spans="8:9" x14ac:dyDescent="0.2">
      <c r="H35382" s="101"/>
      <c r="I35382" s="101"/>
    </row>
    <row r="35383" spans="8:9" x14ac:dyDescent="0.2">
      <c r="H35383" s="101"/>
      <c r="I35383" s="101"/>
    </row>
    <row r="35384" spans="8:9" x14ac:dyDescent="0.2">
      <c r="H35384" s="101"/>
      <c r="I35384" s="101"/>
    </row>
    <row r="35385" spans="8:9" x14ac:dyDescent="0.2">
      <c r="H35385" s="101"/>
      <c r="I35385" s="101"/>
    </row>
    <row r="35386" spans="8:9" x14ac:dyDescent="0.2">
      <c r="H35386" s="101"/>
      <c r="I35386" s="101"/>
    </row>
    <row r="35387" spans="8:9" x14ac:dyDescent="0.2">
      <c r="H35387" s="101"/>
      <c r="I35387" s="101"/>
    </row>
    <row r="35388" spans="8:9" x14ac:dyDescent="0.2">
      <c r="H35388" s="101"/>
      <c r="I35388" s="101"/>
    </row>
    <row r="35389" spans="8:9" x14ac:dyDescent="0.2">
      <c r="H35389" s="101"/>
      <c r="I35389" s="101"/>
    </row>
    <row r="35390" spans="8:9" x14ac:dyDescent="0.2">
      <c r="H35390" s="101"/>
      <c r="I35390" s="101"/>
    </row>
    <row r="35391" spans="8:9" x14ac:dyDescent="0.2">
      <c r="H35391" s="101"/>
      <c r="I35391" s="101"/>
    </row>
    <row r="35392" spans="8:9" x14ac:dyDescent="0.2">
      <c r="H35392" s="101"/>
      <c r="I35392" s="101"/>
    </row>
    <row r="35393" spans="8:9" x14ac:dyDescent="0.2">
      <c r="H35393" s="101"/>
      <c r="I35393" s="101"/>
    </row>
    <row r="35394" spans="8:9" x14ac:dyDescent="0.2">
      <c r="H35394" s="101"/>
      <c r="I35394" s="101"/>
    </row>
    <row r="35395" spans="8:9" x14ac:dyDescent="0.2">
      <c r="H35395" s="101"/>
      <c r="I35395" s="101"/>
    </row>
    <row r="35396" spans="8:9" x14ac:dyDescent="0.2">
      <c r="H35396" s="101"/>
      <c r="I35396" s="101"/>
    </row>
    <row r="35397" spans="8:9" x14ac:dyDescent="0.2">
      <c r="H35397" s="101"/>
      <c r="I35397" s="101"/>
    </row>
    <row r="35398" spans="8:9" x14ac:dyDescent="0.2">
      <c r="H35398" s="101"/>
      <c r="I35398" s="101"/>
    </row>
    <row r="35399" spans="8:9" x14ac:dyDescent="0.2">
      <c r="H35399" s="101"/>
      <c r="I35399" s="101"/>
    </row>
    <row r="35400" spans="8:9" x14ac:dyDescent="0.2">
      <c r="H35400" s="101"/>
      <c r="I35400" s="101"/>
    </row>
    <row r="35401" spans="8:9" x14ac:dyDescent="0.2">
      <c r="H35401" s="101"/>
      <c r="I35401" s="101"/>
    </row>
    <row r="35402" spans="8:9" x14ac:dyDescent="0.2">
      <c r="H35402" s="101"/>
      <c r="I35402" s="101"/>
    </row>
    <row r="35403" spans="8:9" x14ac:dyDescent="0.2">
      <c r="H35403" s="101"/>
      <c r="I35403" s="101"/>
    </row>
    <row r="35404" spans="8:9" x14ac:dyDescent="0.2">
      <c r="H35404" s="101"/>
      <c r="I35404" s="101"/>
    </row>
    <row r="35405" spans="8:9" x14ac:dyDescent="0.2">
      <c r="H35405" s="101"/>
      <c r="I35405" s="101"/>
    </row>
    <row r="35406" spans="8:9" x14ac:dyDescent="0.2">
      <c r="H35406" s="101"/>
      <c r="I35406" s="101"/>
    </row>
    <row r="35407" spans="8:9" x14ac:dyDescent="0.2">
      <c r="H35407" s="101"/>
      <c r="I35407" s="101"/>
    </row>
    <row r="35408" spans="8:9" x14ac:dyDescent="0.2">
      <c r="H35408" s="101"/>
      <c r="I35408" s="101"/>
    </row>
    <row r="35409" spans="8:9" x14ac:dyDescent="0.2">
      <c r="H35409" s="101"/>
      <c r="I35409" s="101"/>
    </row>
    <row r="35410" spans="8:9" x14ac:dyDescent="0.2">
      <c r="H35410" s="101"/>
      <c r="I35410" s="101"/>
    </row>
    <row r="35411" spans="8:9" x14ac:dyDescent="0.2">
      <c r="H35411" s="101"/>
      <c r="I35411" s="101"/>
    </row>
    <row r="35412" spans="8:9" x14ac:dyDescent="0.2">
      <c r="H35412" s="101"/>
      <c r="I35412" s="101"/>
    </row>
    <row r="35413" spans="8:9" x14ac:dyDescent="0.2">
      <c r="H35413" s="101"/>
      <c r="I35413" s="101"/>
    </row>
    <row r="35414" spans="8:9" x14ac:dyDescent="0.2">
      <c r="H35414" s="101"/>
      <c r="I35414" s="101"/>
    </row>
    <row r="35415" spans="8:9" x14ac:dyDescent="0.2">
      <c r="H35415" s="101"/>
      <c r="I35415" s="101"/>
    </row>
    <row r="35416" spans="8:9" x14ac:dyDescent="0.2">
      <c r="H35416" s="101"/>
      <c r="I35416" s="101"/>
    </row>
    <row r="35417" spans="8:9" x14ac:dyDescent="0.2">
      <c r="H35417" s="101"/>
      <c r="I35417" s="101"/>
    </row>
    <row r="35418" spans="8:9" x14ac:dyDescent="0.2">
      <c r="H35418" s="101"/>
      <c r="I35418" s="101"/>
    </row>
    <row r="35419" spans="8:9" x14ac:dyDescent="0.2">
      <c r="H35419" s="101"/>
      <c r="I35419" s="101"/>
    </row>
    <row r="35420" spans="8:9" x14ac:dyDescent="0.2">
      <c r="H35420" s="101"/>
      <c r="I35420" s="101"/>
    </row>
    <row r="35421" spans="8:9" x14ac:dyDescent="0.2">
      <c r="H35421" s="101"/>
      <c r="I35421" s="101"/>
    </row>
    <row r="35422" spans="8:9" x14ac:dyDescent="0.2">
      <c r="H35422" s="101"/>
      <c r="I35422" s="101"/>
    </row>
    <row r="35423" spans="8:9" x14ac:dyDescent="0.2">
      <c r="H35423" s="101"/>
      <c r="I35423" s="101"/>
    </row>
    <row r="35424" spans="8:9" x14ac:dyDescent="0.2">
      <c r="H35424" s="101"/>
      <c r="I35424" s="101"/>
    </row>
    <row r="35425" spans="8:9" x14ac:dyDescent="0.2">
      <c r="H35425" s="101"/>
      <c r="I35425" s="101"/>
    </row>
    <row r="35426" spans="8:9" x14ac:dyDescent="0.2">
      <c r="H35426" s="101"/>
      <c r="I35426" s="101"/>
    </row>
    <row r="35427" spans="8:9" x14ac:dyDescent="0.2">
      <c r="H35427" s="101"/>
      <c r="I35427" s="101"/>
    </row>
    <row r="35428" spans="8:9" x14ac:dyDescent="0.2">
      <c r="H35428" s="101"/>
      <c r="I35428" s="101"/>
    </row>
    <row r="35429" spans="8:9" x14ac:dyDescent="0.2">
      <c r="H35429" s="101"/>
      <c r="I35429" s="101"/>
    </row>
    <row r="35430" spans="8:9" x14ac:dyDescent="0.2">
      <c r="H35430" s="101"/>
      <c r="I35430" s="101"/>
    </row>
    <row r="35431" spans="8:9" x14ac:dyDescent="0.2">
      <c r="H35431" s="101"/>
      <c r="I35431" s="101"/>
    </row>
    <row r="35432" spans="8:9" x14ac:dyDescent="0.2">
      <c r="H35432" s="101"/>
      <c r="I35432" s="101"/>
    </row>
    <row r="35433" spans="8:9" x14ac:dyDescent="0.2">
      <c r="H35433" s="101"/>
      <c r="I35433" s="101"/>
    </row>
    <row r="35434" spans="8:9" x14ac:dyDescent="0.2">
      <c r="H35434" s="101"/>
      <c r="I35434" s="101"/>
    </row>
    <row r="35435" spans="8:9" x14ac:dyDescent="0.2">
      <c r="H35435" s="101"/>
      <c r="I35435" s="101"/>
    </row>
    <row r="35436" spans="8:9" x14ac:dyDescent="0.2">
      <c r="H35436" s="101"/>
      <c r="I35436" s="101"/>
    </row>
    <row r="35437" spans="8:9" x14ac:dyDescent="0.2">
      <c r="H35437" s="101"/>
      <c r="I35437" s="101"/>
    </row>
    <row r="35438" spans="8:9" x14ac:dyDescent="0.2">
      <c r="H35438" s="101"/>
      <c r="I35438" s="101"/>
    </row>
    <row r="35439" spans="8:9" x14ac:dyDescent="0.2">
      <c r="H35439" s="101"/>
      <c r="I35439" s="101"/>
    </row>
    <row r="35440" spans="8:9" x14ac:dyDescent="0.2">
      <c r="H35440" s="101"/>
      <c r="I35440" s="101"/>
    </row>
    <row r="35441" spans="8:9" x14ac:dyDescent="0.2">
      <c r="H35441" s="101"/>
      <c r="I35441" s="101"/>
    </row>
    <row r="35442" spans="8:9" x14ac:dyDescent="0.2">
      <c r="H35442" s="101"/>
      <c r="I35442" s="101"/>
    </row>
    <row r="35443" spans="8:9" x14ac:dyDescent="0.2">
      <c r="H35443" s="101"/>
      <c r="I35443" s="101"/>
    </row>
    <row r="35444" spans="8:9" x14ac:dyDescent="0.2">
      <c r="H35444" s="101"/>
      <c r="I35444" s="101"/>
    </row>
    <row r="35445" spans="8:9" x14ac:dyDescent="0.2">
      <c r="H35445" s="101"/>
      <c r="I35445" s="101"/>
    </row>
    <row r="35446" spans="8:9" x14ac:dyDescent="0.2">
      <c r="H35446" s="101"/>
      <c r="I35446" s="101"/>
    </row>
    <row r="35447" spans="8:9" x14ac:dyDescent="0.2">
      <c r="H35447" s="101"/>
      <c r="I35447" s="101"/>
    </row>
    <row r="35448" spans="8:9" x14ac:dyDescent="0.2">
      <c r="H35448" s="101"/>
      <c r="I35448" s="101"/>
    </row>
    <row r="35449" spans="8:9" x14ac:dyDescent="0.2">
      <c r="H35449" s="101"/>
      <c r="I35449" s="101"/>
    </row>
    <row r="35450" spans="8:9" x14ac:dyDescent="0.2">
      <c r="H35450" s="101"/>
      <c r="I35450" s="101"/>
    </row>
    <row r="35451" spans="8:9" x14ac:dyDescent="0.2">
      <c r="H35451" s="101"/>
      <c r="I35451" s="101"/>
    </row>
    <row r="35452" spans="8:9" x14ac:dyDescent="0.2">
      <c r="H35452" s="101"/>
      <c r="I35452" s="101"/>
    </row>
    <row r="35453" spans="8:9" x14ac:dyDescent="0.2">
      <c r="H35453" s="101"/>
      <c r="I35453" s="101"/>
    </row>
    <row r="35454" spans="8:9" x14ac:dyDescent="0.2">
      <c r="H35454" s="101"/>
      <c r="I35454" s="101"/>
    </row>
    <row r="35455" spans="8:9" x14ac:dyDescent="0.2">
      <c r="H35455" s="101"/>
      <c r="I35455" s="101"/>
    </row>
    <row r="35456" spans="8:9" x14ac:dyDescent="0.2">
      <c r="H35456" s="101"/>
      <c r="I35456" s="101"/>
    </row>
    <row r="35457" spans="8:9" x14ac:dyDescent="0.2">
      <c r="H35457" s="101"/>
      <c r="I35457" s="101"/>
    </row>
    <row r="35458" spans="8:9" x14ac:dyDescent="0.2">
      <c r="H35458" s="101"/>
      <c r="I35458" s="101"/>
    </row>
    <row r="35459" spans="8:9" x14ac:dyDescent="0.2">
      <c r="H35459" s="101"/>
      <c r="I35459" s="101"/>
    </row>
    <row r="35460" spans="8:9" x14ac:dyDescent="0.2">
      <c r="H35460" s="101"/>
      <c r="I35460" s="101"/>
    </row>
    <row r="35461" spans="8:9" x14ac:dyDescent="0.2">
      <c r="H35461" s="101"/>
      <c r="I35461" s="101"/>
    </row>
    <row r="35462" spans="8:9" x14ac:dyDescent="0.2">
      <c r="H35462" s="101"/>
      <c r="I35462" s="101"/>
    </row>
    <row r="35463" spans="8:9" x14ac:dyDescent="0.2">
      <c r="H35463" s="101"/>
      <c r="I35463" s="101"/>
    </row>
    <row r="35464" spans="8:9" x14ac:dyDescent="0.2">
      <c r="H35464" s="101"/>
      <c r="I35464" s="101"/>
    </row>
    <row r="35465" spans="8:9" x14ac:dyDescent="0.2">
      <c r="H35465" s="101"/>
      <c r="I35465" s="101"/>
    </row>
    <row r="35466" spans="8:9" x14ac:dyDescent="0.2">
      <c r="H35466" s="101"/>
      <c r="I35466" s="101"/>
    </row>
    <row r="35467" spans="8:9" x14ac:dyDescent="0.2">
      <c r="H35467" s="101"/>
      <c r="I35467" s="101"/>
    </row>
    <row r="35468" spans="8:9" x14ac:dyDescent="0.2">
      <c r="H35468" s="101"/>
      <c r="I35468" s="101"/>
    </row>
    <row r="35469" spans="8:9" x14ac:dyDescent="0.2">
      <c r="H35469" s="101"/>
      <c r="I35469" s="101"/>
    </row>
    <row r="35470" spans="8:9" x14ac:dyDescent="0.2">
      <c r="H35470" s="101"/>
      <c r="I35470" s="101"/>
    </row>
    <row r="35471" spans="8:9" x14ac:dyDescent="0.2">
      <c r="H35471" s="101"/>
      <c r="I35471" s="101"/>
    </row>
    <row r="35472" spans="8:9" x14ac:dyDescent="0.2">
      <c r="H35472" s="101"/>
      <c r="I35472" s="101"/>
    </row>
    <row r="35473" spans="8:9" x14ac:dyDescent="0.2">
      <c r="H35473" s="101"/>
      <c r="I35473" s="101"/>
    </row>
    <row r="35474" spans="8:9" x14ac:dyDescent="0.2">
      <c r="H35474" s="101"/>
      <c r="I35474" s="101"/>
    </row>
    <row r="35475" spans="8:9" x14ac:dyDescent="0.2">
      <c r="H35475" s="101"/>
      <c r="I35475" s="101"/>
    </row>
    <row r="35476" spans="8:9" x14ac:dyDescent="0.2">
      <c r="H35476" s="101"/>
      <c r="I35476" s="101"/>
    </row>
    <row r="35477" spans="8:9" x14ac:dyDescent="0.2">
      <c r="H35477" s="101"/>
      <c r="I35477" s="101"/>
    </row>
    <row r="35478" spans="8:9" x14ac:dyDescent="0.2">
      <c r="H35478" s="101"/>
      <c r="I35478" s="101"/>
    </row>
    <row r="35479" spans="8:9" x14ac:dyDescent="0.2">
      <c r="H35479" s="101"/>
      <c r="I35479" s="101"/>
    </row>
    <row r="35480" spans="8:9" x14ac:dyDescent="0.2">
      <c r="H35480" s="101"/>
      <c r="I35480" s="101"/>
    </row>
    <row r="35481" spans="8:9" x14ac:dyDescent="0.2">
      <c r="H35481" s="101"/>
      <c r="I35481" s="101"/>
    </row>
    <row r="35482" spans="8:9" x14ac:dyDescent="0.2">
      <c r="H35482" s="101"/>
      <c r="I35482" s="101"/>
    </row>
    <row r="35483" spans="8:9" x14ac:dyDescent="0.2">
      <c r="H35483" s="101"/>
      <c r="I35483" s="101"/>
    </row>
    <row r="35484" spans="8:9" x14ac:dyDescent="0.2">
      <c r="H35484" s="101"/>
      <c r="I35484" s="101"/>
    </row>
    <row r="35485" spans="8:9" x14ac:dyDescent="0.2">
      <c r="H35485" s="101"/>
      <c r="I35485" s="101"/>
    </row>
    <row r="35486" spans="8:9" x14ac:dyDescent="0.2">
      <c r="H35486" s="101"/>
      <c r="I35486" s="101"/>
    </row>
    <row r="35487" spans="8:9" x14ac:dyDescent="0.2">
      <c r="H35487" s="101"/>
      <c r="I35487" s="101"/>
    </row>
    <row r="35488" spans="8:9" x14ac:dyDescent="0.2">
      <c r="H35488" s="101"/>
      <c r="I35488" s="101"/>
    </row>
    <row r="35489" spans="8:9" x14ac:dyDescent="0.2">
      <c r="H35489" s="101"/>
      <c r="I35489" s="101"/>
    </row>
    <row r="35490" spans="8:9" x14ac:dyDescent="0.2">
      <c r="H35490" s="101"/>
      <c r="I35490" s="101"/>
    </row>
    <row r="35491" spans="8:9" x14ac:dyDescent="0.2">
      <c r="H35491" s="101"/>
      <c r="I35491" s="101"/>
    </row>
    <row r="35492" spans="8:9" x14ac:dyDescent="0.2">
      <c r="H35492" s="101"/>
      <c r="I35492" s="101"/>
    </row>
    <row r="35493" spans="8:9" x14ac:dyDescent="0.2">
      <c r="H35493" s="101"/>
      <c r="I35493" s="101"/>
    </row>
    <row r="35494" spans="8:9" x14ac:dyDescent="0.2">
      <c r="H35494" s="101"/>
      <c r="I35494" s="101"/>
    </row>
    <row r="35495" spans="8:9" x14ac:dyDescent="0.2">
      <c r="H35495" s="101"/>
      <c r="I35495" s="101"/>
    </row>
    <row r="35496" spans="8:9" x14ac:dyDescent="0.2">
      <c r="H35496" s="101"/>
      <c r="I35496" s="101"/>
    </row>
    <row r="35497" spans="8:9" x14ac:dyDescent="0.2">
      <c r="H35497" s="101"/>
      <c r="I35497" s="101"/>
    </row>
    <row r="35498" spans="8:9" x14ac:dyDescent="0.2">
      <c r="H35498" s="101"/>
      <c r="I35498" s="101"/>
    </row>
    <row r="35499" spans="8:9" x14ac:dyDescent="0.2">
      <c r="H35499" s="101"/>
      <c r="I35499" s="101"/>
    </row>
    <row r="35500" spans="8:9" x14ac:dyDescent="0.2">
      <c r="H35500" s="101"/>
      <c r="I35500" s="101"/>
    </row>
    <row r="35501" spans="8:9" x14ac:dyDescent="0.2">
      <c r="H35501" s="101"/>
      <c r="I35501" s="101"/>
    </row>
    <row r="35502" spans="8:9" x14ac:dyDescent="0.2">
      <c r="H35502" s="101"/>
      <c r="I35502" s="101"/>
    </row>
    <row r="35503" spans="8:9" x14ac:dyDescent="0.2">
      <c r="H35503" s="101"/>
      <c r="I35503" s="101"/>
    </row>
    <row r="35504" spans="8:9" x14ac:dyDescent="0.2">
      <c r="H35504" s="101"/>
      <c r="I35504" s="101"/>
    </row>
    <row r="35505" spans="8:9" x14ac:dyDescent="0.2">
      <c r="H35505" s="101"/>
      <c r="I35505" s="101"/>
    </row>
    <row r="35506" spans="8:9" x14ac:dyDescent="0.2">
      <c r="H35506" s="101"/>
      <c r="I35506" s="101"/>
    </row>
    <row r="35507" spans="8:9" x14ac:dyDescent="0.2">
      <c r="H35507" s="101"/>
      <c r="I35507" s="101"/>
    </row>
    <row r="35508" spans="8:9" x14ac:dyDescent="0.2">
      <c r="H35508" s="101"/>
      <c r="I35508" s="101"/>
    </row>
    <row r="35509" spans="8:9" x14ac:dyDescent="0.2">
      <c r="H35509" s="101"/>
      <c r="I35509" s="101"/>
    </row>
    <row r="35510" spans="8:9" x14ac:dyDescent="0.2">
      <c r="H35510" s="101"/>
      <c r="I35510" s="101"/>
    </row>
    <row r="35511" spans="8:9" x14ac:dyDescent="0.2">
      <c r="H35511" s="101"/>
      <c r="I35511" s="101"/>
    </row>
    <row r="35512" spans="8:9" x14ac:dyDescent="0.2">
      <c r="H35512" s="101"/>
      <c r="I35512" s="101"/>
    </row>
    <row r="35513" spans="8:9" x14ac:dyDescent="0.2">
      <c r="H35513" s="101"/>
      <c r="I35513" s="101"/>
    </row>
    <row r="35514" spans="8:9" x14ac:dyDescent="0.2">
      <c r="H35514" s="101"/>
      <c r="I35514" s="101"/>
    </row>
    <row r="35515" spans="8:9" x14ac:dyDescent="0.2">
      <c r="H35515" s="101"/>
      <c r="I35515" s="101"/>
    </row>
    <row r="35516" spans="8:9" x14ac:dyDescent="0.2">
      <c r="H35516" s="101"/>
      <c r="I35516" s="101"/>
    </row>
    <row r="35517" spans="8:9" x14ac:dyDescent="0.2">
      <c r="H35517" s="101"/>
      <c r="I35517" s="101"/>
    </row>
    <row r="35518" spans="8:9" x14ac:dyDescent="0.2">
      <c r="H35518" s="101"/>
      <c r="I35518" s="101"/>
    </row>
    <row r="35519" spans="8:9" x14ac:dyDescent="0.2">
      <c r="H35519" s="101"/>
      <c r="I35519" s="101"/>
    </row>
    <row r="35520" spans="8:9" x14ac:dyDescent="0.2">
      <c r="H35520" s="101"/>
      <c r="I35520" s="101"/>
    </row>
    <row r="35521" spans="8:9" x14ac:dyDescent="0.2">
      <c r="H35521" s="101"/>
      <c r="I35521" s="101"/>
    </row>
    <row r="35522" spans="8:9" x14ac:dyDescent="0.2">
      <c r="H35522" s="101"/>
      <c r="I35522" s="101"/>
    </row>
    <row r="35523" spans="8:9" x14ac:dyDescent="0.2">
      <c r="H35523" s="101"/>
      <c r="I35523" s="101"/>
    </row>
    <row r="35524" spans="8:9" x14ac:dyDescent="0.2">
      <c r="H35524" s="101"/>
      <c r="I35524" s="101"/>
    </row>
    <row r="35525" spans="8:9" x14ac:dyDescent="0.2">
      <c r="H35525" s="101"/>
      <c r="I35525" s="101"/>
    </row>
    <row r="35526" spans="8:9" x14ac:dyDescent="0.2">
      <c r="H35526" s="101"/>
      <c r="I35526" s="101"/>
    </row>
    <row r="35527" spans="8:9" x14ac:dyDescent="0.2">
      <c r="H35527" s="101"/>
      <c r="I35527" s="101"/>
    </row>
    <row r="35528" spans="8:9" x14ac:dyDescent="0.2">
      <c r="H35528" s="101"/>
      <c r="I35528" s="101"/>
    </row>
    <row r="35529" spans="8:9" x14ac:dyDescent="0.2">
      <c r="H35529" s="101"/>
      <c r="I35529" s="101"/>
    </row>
    <row r="35530" spans="8:9" x14ac:dyDescent="0.2">
      <c r="H35530" s="101"/>
      <c r="I35530" s="101"/>
    </row>
    <row r="35531" spans="8:9" x14ac:dyDescent="0.2">
      <c r="H35531" s="101"/>
      <c r="I35531" s="101"/>
    </row>
    <row r="35532" spans="8:9" x14ac:dyDescent="0.2">
      <c r="H35532" s="101"/>
      <c r="I35532" s="101"/>
    </row>
    <row r="35533" spans="8:9" x14ac:dyDescent="0.2">
      <c r="H35533" s="101"/>
      <c r="I35533" s="101"/>
    </row>
    <row r="35534" spans="8:9" x14ac:dyDescent="0.2">
      <c r="H35534" s="101"/>
      <c r="I35534" s="101"/>
    </row>
    <row r="35535" spans="8:9" x14ac:dyDescent="0.2">
      <c r="H35535" s="101"/>
      <c r="I35535" s="101"/>
    </row>
    <row r="35536" spans="8:9" x14ac:dyDescent="0.2">
      <c r="H35536" s="101"/>
      <c r="I35536" s="101"/>
    </row>
    <row r="35537" spans="8:9" x14ac:dyDescent="0.2">
      <c r="H35537" s="101"/>
      <c r="I35537" s="101"/>
    </row>
    <row r="35538" spans="8:9" x14ac:dyDescent="0.2">
      <c r="H35538" s="101"/>
      <c r="I35538" s="101"/>
    </row>
    <row r="35539" spans="8:9" x14ac:dyDescent="0.2">
      <c r="H35539" s="101"/>
      <c r="I35539" s="101"/>
    </row>
    <row r="35540" spans="8:9" x14ac:dyDescent="0.2">
      <c r="H35540" s="101"/>
      <c r="I35540" s="101"/>
    </row>
    <row r="35541" spans="8:9" x14ac:dyDescent="0.2">
      <c r="H35541" s="101"/>
      <c r="I35541" s="101"/>
    </row>
    <row r="35542" spans="8:9" x14ac:dyDescent="0.2">
      <c r="H35542" s="101"/>
      <c r="I35542" s="101"/>
    </row>
    <row r="35543" spans="8:9" x14ac:dyDescent="0.2">
      <c r="H35543" s="101"/>
      <c r="I35543" s="101"/>
    </row>
    <row r="35544" spans="8:9" x14ac:dyDescent="0.2">
      <c r="H35544" s="101"/>
      <c r="I35544" s="101"/>
    </row>
    <row r="35545" spans="8:9" x14ac:dyDescent="0.2">
      <c r="H35545" s="101"/>
      <c r="I35545" s="101"/>
    </row>
    <row r="35546" spans="8:9" x14ac:dyDescent="0.2">
      <c r="H35546" s="101"/>
      <c r="I35546" s="101"/>
    </row>
    <row r="35547" spans="8:9" x14ac:dyDescent="0.2">
      <c r="H35547" s="101"/>
      <c r="I35547" s="101"/>
    </row>
    <row r="35548" spans="8:9" x14ac:dyDescent="0.2">
      <c r="H35548" s="101"/>
      <c r="I35548" s="101"/>
    </row>
    <row r="35549" spans="8:9" x14ac:dyDescent="0.2">
      <c r="H35549" s="101"/>
      <c r="I35549" s="101"/>
    </row>
    <row r="35550" spans="8:9" x14ac:dyDescent="0.2">
      <c r="H35550" s="101"/>
      <c r="I35550" s="101"/>
    </row>
    <row r="35551" spans="8:9" x14ac:dyDescent="0.2">
      <c r="H35551" s="101"/>
      <c r="I35551" s="101"/>
    </row>
    <row r="35552" spans="8:9" x14ac:dyDescent="0.2">
      <c r="H35552" s="101"/>
      <c r="I35552" s="101"/>
    </row>
    <row r="35553" spans="8:9" x14ac:dyDescent="0.2">
      <c r="H35553" s="101"/>
      <c r="I35553" s="101"/>
    </row>
    <row r="35554" spans="8:9" x14ac:dyDescent="0.2">
      <c r="H35554" s="101"/>
      <c r="I35554" s="101"/>
    </row>
    <row r="35555" spans="8:9" x14ac:dyDescent="0.2">
      <c r="H35555" s="101"/>
      <c r="I35555" s="101"/>
    </row>
    <row r="35556" spans="8:9" x14ac:dyDescent="0.2">
      <c r="H35556" s="101"/>
      <c r="I35556" s="101"/>
    </row>
    <row r="35557" spans="8:9" x14ac:dyDescent="0.2">
      <c r="H35557" s="101"/>
      <c r="I35557" s="101"/>
    </row>
    <row r="35558" spans="8:9" x14ac:dyDescent="0.2">
      <c r="H35558" s="101"/>
      <c r="I35558" s="101"/>
    </row>
    <row r="35559" spans="8:9" x14ac:dyDescent="0.2">
      <c r="H35559" s="101"/>
      <c r="I35559" s="101"/>
    </row>
    <row r="35560" spans="8:9" x14ac:dyDescent="0.2">
      <c r="H35560" s="101"/>
      <c r="I35560" s="101"/>
    </row>
    <row r="35561" spans="8:9" x14ac:dyDescent="0.2">
      <c r="H35561" s="101"/>
      <c r="I35561" s="101"/>
    </row>
    <row r="35562" spans="8:9" x14ac:dyDescent="0.2">
      <c r="H35562" s="101"/>
      <c r="I35562" s="101"/>
    </row>
    <row r="35563" spans="8:9" x14ac:dyDescent="0.2">
      <c r="H35563" s="101"/>
      <c r="I35563" s="101"/>
    </row>
    <row r="35564" spans="8:9" x14ac:dyDescent="0.2">
      <c r="H35564" s="101"/>
      <c r="I35564" s="101"/>
    </row>
    <row r="35565" spans="8:9" x14ac:dyDescent="0.2">
      <c r="H35565" s="101"/>
      <c r="I35565" s="101"/>
    </row>
    <row r="35566" spans="8:9" x14ac:dyDescent="0.2">
      <c r="H35566" s="101"/>
      <c r="I35566" s="101"/>
    </row>
    <row r="35567" spans="8:9" x14ac:dyDescent="0.2">
      <c r="H35567" s="101"/>
      <c r="I35567" s="101"/>
    </row>
    <row r="35568" spans="8:9" x14ac:dyDescent="0.2">
      <c r="H35568" s="101"/>
      <c r="I35568" s="101"/>
    </row>
    <row r="35569" spans="8:9" x14ac:dyDescent="0.2">
      <c r="H35569" s="101"/>
      <c r="I35569" s="101"/>
    </row>
    <row r="35570" spans="8:9" x14ac:dyDescent="0.2">
      <c r="H35570" s="101"/>
      <c r="I35570" s="101"/>
    </row>
    <row r="35571" spans="8:9" x14ac:dyDescent="0.2">
      <c r="H35571" s="101"/>
      <c r="I35571" s="101"/>
    </row>
    <row r="35572" spans="8:9" x14ac:dyDescent="0.2">
      <c r="H35572" s="101"/>
      <c r="I35572" s="101"/>
    </row>
    <row r="35573" spans="8:9" x14ac:dyDescent="0.2">
      <c r="H35573" s="101"/>
      <c r="I35573" s="101"/>
    </row>
    <row r="35574" spans="8:9" x14ac:dyDescent="0.2">
      <c r="H35574" s="101"/>
      <c r="I35574" s="101"/>
    </row>
    <row r="35575" spans="8:9" x14ac:dyDescent="0.2">
      <c r="H35575" s="101"/>
      <c r="I35575" s="101"/>
    </row>
    <row r="35576" spans="8:9" x14ac:dyDescent="0.2">
      <c r="H35576" s="101"/>
      <c r="I35576" s="101"/>
    </row>
    <row r="35577" spans="8:9" x14ac:dyDescent="0.2">
      <c r="H35577" s="101"/>
      <c r="I35577" s="101"/>
    </row>
    <row r="35578" spans="8:9" x14ac:dyDescent="0.2">
      <c r="H35578" s="101"/>
      <c r="I35578" s="101"/>
    </row>
    <row r="35579" spans="8:9" x14ac:dyDescent="0.2">
      <c r="H35579" s="101"/>
      <c r="I35579" s="101"/>
    </row>
    <row r="35580" spans="8:9" x14ac:dyDescent="0.2">
      <c r="H35580" s="101"/>
      <c r="I35580" s="101"/>
    </row>
    <row r="35581" spans="8:9" x14ac:dyDescent="0.2">
      <c r="H35581" s="101"/>
      <c r="I35581" s="101"/>
    </row>
    <row r="35582" spans="8:9" x14ac:dyDescent="0.2">
      <c r="H35582" s="101"/>
      <c r="I35582" s="101"/>
    </row>
    <row r="35583" spans="8:9" x14ac:dyDescent="0.2">
      <c r="H35583" s="101"/>
      <c r="I35583" s="101"/>
    </row>
    <row r="35584" spans="8:9" x14ac:dyDescent="0.2">
      <c r="H35584" s="101"/>
      <c r="I35584" s="101"/>
    </row>
    <row r="35585" spans="8:9" x14ac:dyDescent="0.2">
      <c r="H35585" s="101"/>
      <c r="I35585" s="101"/>
    </row>
    <row r="35586" spans="8:9" x14ac:dyDescent="0.2">
      <c r="H35586" s="101"/>
      <c r="I35586" s="101"/>
    </row>
    <row r="35587" spans="8:9" x14ac:dyDescent="0.2">
      <c r="H35587" s="101"/>
      <c r="I35587" s="101"/>
    </row>
    <row r="35588" spans="8:9" x14ac:dyDescent="0.2">
      <c r="H35588" s="101"/>
      <c r="I35588" s="101"/>
    </row>
    <row r="35589" spans="8:9" x14ac:dyDescent="0.2">
      <c r="H35589" s="101"/>
      <c r="I35589" s="101"/>
    </row>
    <row r="35590" spans="8:9" x14ac:dyDescent="0.2">
      <c r="H35590" s="101"/>
      <c r="I35590" s="101"/>
    </row>
    <row r="35591" spans="8:9" x14ac:dyDescent="0.2">
      <c r="H35591" s="101"/>
      <c r="I35591" s="101"/>
    </row>
    <row r="35592" spans="8:9" x14ac:dyDescent="0.2">
      <c r="H35592" s="101"/>
      <c r="I35592" s="101"/>
    </row>
    <row r="35593" spans="8:9" x14ac:dyDescent="0.2">
      <c r="H35593" s="101"/>
      <c r="I35593" s="101"/>
    </row>
    <row r="35594" spans="8:9" x14ac:dyDescent="0.2">
      <c r="H35594" s="101"/>
      <c r="I35594" s="101"/>
    </row>
    <row r="35595" spans="8:9" x14ac:dyDescent="0.2">
      <c r="H35595" s="101"/>
      <c r="I35595" s="101"/>
    </row>
    <row r="35596" spans="8:9" x14ac:dyDescent="0.2">
      <c r="H35596" s="101"/>
      <c r="I35596" s="101"/>
    </row>
    <row r="35597" spans="8:9" x14ac:dyDescent="0.2">
      <c r="H35597" s="101"/>
      <c r="I35597" s="101"/>
    </row>
    <row r="35598" spans="8:9" x14ac:dyDescent="0.2">
      <c r="H35598" s="101"/>
      <c r="I35598" s="101"/>
    </row>
    <row r="35599" spans="8:9" x14ac:dyDescent="0.2">
      <c r="H35599" s="101"/>
      <c r="I35599" s="101"/>
    </row>
    <row r="35600" spans="8:9" x14ac:dyDescent="0.2">
      <c r="H35600" s="101"/>
      <c r="I35600" s="101"/>
    </row>
    <row r="35601" spans="8:9" x14ac:dyDescent="0.2">
      <c r="H35601" s="101"/>
      <c r="I35601" s="101"/>
    </row>
    <row r="35602" spans="8:9" x14ac:dyDescent="0.2">
      <c r="H35602" s="101"/>
      <c r="I35602" s="101"/>
    </row>
    <row r="35603" spans="8:9" x14ac:dyDescent="0.2">
      <c r="H35603" s="101"/>
      <c r="I35603" s="101"/>
    </row>
    <row r="35604" spans="8:9" x14ac:dyDescent="0.2">
      <c r="H35604" s="101"/>
      <c r="I35604" s="101"/>
    </row>
    <row r="35605" spans="8:9" x14ac:dyDescent="0.2">
      <c r="H35605" s="101"/>
      <c r="I35605" s="101"/>
    </row>
    <row r="35606" spans="8:9" x14ac:dyDescent="0.2">
      <c r="H35606" s="101"/>
      <c r="I35606" s="101"/>
    </row>
    <row r="35607" spans="8:9" x14ac:dyDescent="0.2">
      <c r="H35607" s="101"/>
      <c r="I35607" s="101"/>
    </row>
    <row r="35608" spans="8:9" x14ac:dyDescent="0.2">
      <c r="H35608" s="101"/>
      <c r="I35608" s="101"/>
    </row>
    <row r="35609" spans="8:9" x14ac:dyDescent="0.2">
      <c r="H35609" s="101"/>
      <c r="I35609" s="101"/>
    </row>
    <row r="35610" spans="8:9" x14ac:dyDescent="0.2">
      <c r="H35610" s="101"/>
      <c r="I35610" s="101"/>
    </row>
    <row r="35611" spans="8:9" x14ac:dyDescent="0.2">
      <c r="H35611" s="101"/>
      <c r="I35611" s="101"/>
    </row>
    <row r="35612" spans="8:9" x14ac:dyDescent="0.2">
      <c r="H35612" s="101"/>
      <c r="I35612" s="101"/>
    </row>
    <row r="35613" spans="8:9" x14ac:dyDescent="0.2">
      <c r="H35613" s="101"/>
      <c r="I35613" s="101"/>
    </row>
    <row r="35614" spans="8:9" x14ac:dyDescent="0.2">
      <c r="H35614" s="101"/>
      <c r="I35614" s="101"/>
    </row>
    <row r="35615" spans="8:9" x14ac:dyDescent="0.2">
      <c r="H35615" s="101"/>
      <c r="I35615" s="101"/>
    </row>
    <row r="35616" spans="8:9" x14ac:dyDescent="0.2">
      <c r="H35616" s="101"/>
      <c r="I35616" s="101"/>
    </row>
    <row r="35617" spans="8:9" x14ac:dyDescent="0.2">
      <c r="H35617" s="101"/>
      <c r="I35617" s="101"/>
    </row>
    <row r="35618" spans="8:9" x14ac:dyDescent="0.2">
      <c r="H35618" s="101"/>
      <c r="I35618" s="101"/>
    </row>
    <row r="35619" spans="8:9" x14ac:dyDescent="0.2">
      <c r="H35619" s="101"/>
      <c r="I35619" s="101"/>
    </row>
    <row r="35620" spans="8:9" x14ac:dyDescent="0.2">
      <c r="H35620" s="101"/>
      <c r="I35620" s="101"/>
    </row>
    <row r="35621" spans="8:9" x14ac:dyDescent="0.2">
      <c r="H35621" s="101"/>
      <c r="I35621" s="101"/>
    </row>
    <row r="35622" spans="8:9" x14ac:dyDescent="0.2">
      <c r="H35622" s="101"/>
      <c r="I35622" s="101"/>
    </row>
    <row r="35623" spans="8:9" x14ac:dyDescent="0.2">
      <c r="H35623" s="101"/>
      <c r="I35623" s="101"/>
    </row>
    <row r="35624" spans="8:9" x14ac:dyDescent="0.2">
      <c r="H35624" s="101"/>
      <c r="I35624" s="101"/>
    </row>
    <row r="35625" spans="8:9" x14ac:dyDescent="0.2">
      <c r="H35625" s="101"/>
      <c r="I35625" s="101"/>
    </row>
    <row r="35626" spans="8:9" x14ac:dyDescent="0.2">
      <c r="H35626" s="101"/>
      <c r="I35626" s="101"/>
    </row>
    <row r="35627" spans="8:9" x14ac:dyDescent="0.2">
      <c r="H35627" s="101"/>
      <c r="I35627" s="101"/>
    </row>
    <row r="35628" spans="8:9" x14ac:dyDescent="0.2">
      <c r="H35628" s="101"/>
      <c r="I35628" s="101"/>
    </row>
    <row r="35629" spans="8:9" x14ac:dyDescent="0.2">
      <c r="H35629" s="101"/>
      <c r="I35629" s="101"/>
    </row>
    <row r="35630" spans="8:9" x14ac:dyDescent="0.2">
      <c r="H35630" s="101"/>
      <c r="I35630" s="101"/>
    </row>
    <row r="35631" spans="8:9" x14ac:dyDescent="0.2">
      <c r="H35631" s="101"/>
      <c r="I35631" s="101"/>
    </row>
    <row r="35632" spans="8:9" x14ac:dyDescent="0.2">
      <c r="H35632" s="101"/>
      <c r="I35632" s="101"/>
    </row>
    <row r="35633" spans="8:9" x14ac:dyDescent="0.2">
      <c r="H35633" s="101"/>
      <c r="I35633" s="101"/>
    </row>
    <row r="35634" spans="8:9" x14ac:dyDescent="0.2">
      <c r="H35634" s="101"/>
      <c r="I35634" s="101"/>
    </row>
    <row r="35635" spans="8:9" x14ac:dyDescent="0.2">
      <c r="H35635" s="101"/>
      <c r="I35635" s="101"/>
    </row>
    <row r="35636" spans="8:9" x14ac:dyDescent="0.2">
      <c r="H35636" s="101"/>
      <c r="I35636" s="101"/>
    </row>
    <row r="35637" spans="8:9" x14ac:dyDescent="0.2">
      <c r="H35637" s="101"/>
      <c r="I35637" s="101"/>
    </row>
    <row r="35638" spans="8:9" x14ac:dyDescent="0.2">
      <c r="H35638" s="101"/>
      <c r="I35638" s="101"/>
    </row>
    <row r="35639" spans="8:9" x14ac:dyDescent="0.2">
      <c r="H35639" s="101"/>
      <c r="I35639" s="101"/>
    </row>
    <row r="35640" spans="8:9" x14ac:dyDescent="0.2">
      <c r="H35640" s="101"/>
      <c r="I35640" s="101"/>
    </row>
    <row r="35641" spans="8:9" x14ac:dyDescent="0.2">
      <c r="H35641" s="101"/>
      <c r="I35641" s="101"/>
    </row>
    <row r="35642" spans="8:9" x14ac:dyDescent="0.2">
      <c r="H35642" s="101"/>
      <c r="I35642" s="101"/>
    </row>
    <row r="35643" spans="8:9" x14ac:dyDescent="0.2">
      <c r="H35643" s="101"/>
      <c r="I35643" s="101"/>
    </row>
    <row r="35644" spans="8:9" x14ac:dyDescent="0.2">
      <c r="H35644" s="101"/>
      <c r="I35644" s="101"/>
    </row>
    <row r="35645" spans="8:9" x14ac:dyDescent="0.2">
      <c r="H35645" s="101"/>
      <c r="I35645" s="101"/>
    </row>
    <row r="35646" spans="8:9" x14ac:dyDescent="0.2">
      <c r="H35646" s="101"/>
      <c r="I35646" s="101"/>
    </row>
    <row r="35647" spans="8:9" x14ac:dyDescent="0.2">
      <c r="H35647" s="101"/>
      <c r="I35647" s="101"/>
    </row>
    <row r="35648" spans="8:9" x14ac:dyDescent="0.2">
      <c r="H35648" s="101"/>
      <c r="I35648" s="101"/>
    </row>
    <row r="35649" spans="8:9" x14ac:dyDescent="0.2">
      <c r="H35649" s="101"/>
      <c r="I35649" s="101"/>
    </row>
    <row r="35650" spans="8:9" x14ac:dyDescent="0.2">
      <c r="H35650" s="101"/>
      <c r="I35650" s="101"/>
    </row>
    <row r="35651" spans="8:9" x14ac:dyDescent="0.2">
      <c r="H35651" s="101"/>
      <c r="I35651" s="101"/>
    </row>
    <row r="35652" spans="8:9" x14ac:dyDescent="0.2">
      <c r="H35652" s="101"/>
      <c r="I35652" s="101"/>
    </row>
    <row r="35653" spans="8:9" x14ac:dyDescent="0.2">
      <c r="H35653" s="101"/>
      <c r="I35653" s="101"/>
    </row>
    <row r="35654" spans="8:9" x14ac:dyDescent="0.2">
      <c r="H35654" s="101"/>
      <c r="I35654" s="101"/>
    </row>
    <row r="35655" spans="8:9" x14ac:dyDescent="0.2">
      <c r="H35655" s="101"/>
      <c r="I35655" s="101"/>
    </row>
    <row r="35656" spans="8:9" x14ac:dyDescent="0.2">
      <c r="H35656" s="101"/>
      <c r="I35656" s="101"/>
    </row>
    <row r="35657" spans="8:9" x14ac:dyDescent="0.2">
      <c r="H35657" s="101"/>
      <c r="I35657" s="101"/>
    </row>
    <row r="35658" spans="8:9" x14ac:dyDescent="0.2">
      <c r="H35658" s="101"/>
      <c r="I35658" s="101"/>
    </row>
    <row r="35659" spans="8:9" x14ac:dyDescent="0.2">
      <c r="H35659" s="101"/>
      <c r="I35659" s="101"/>
    </row>
    <row r="35660" spans="8:9" x14ac:dyDescent="0.2">
      <c r="H35660" s="101"/>
      <c r="I35660" s="101"/>
    </row>
    <row r="35661" spans="8:9" x14ac:dyDescent="0.2">
      <c r="H35661" s="101"/>
      <c r="I35661" s="101"/>
    </row>
    <row r="35662" spans="8:9" x14ac:dyDescent="0.2">
      <c r="H35662" s="101"/>
      <c r="I35662" s="101"/>
    </row>
    <row r="35663" spans="8:9" x14ac:dyDescent="0.2">
      <c r="H35663" s="101"/>
      <c r="I35663" s="101"/>
    </row>
    <row r="35664" spans="8:9" x14ac:dyDescent="0.2">
      <c r="H35664" s="101"/>
      <c r="I35664" s="101"/>
    </row>
    <row r="35665" spans="8:9" x14ac:dyDescent="0.2">
      <c r="H35665" s="101"/>
      <c r="I35665" s="101"/>
    </row>
    <row r="35666" spans="8:9" x14ac:dyDescent="0.2">
      <c r="H35666" s="101"/>
      <c r="I35666" s="101"/>
    </row>
    <row r="35667" spans="8:9" x14ac:dyDescent="0.2">
      <c r="H35667" s="101"/>
      <c r="I35667" s="101"/>
    </row>
    <row r="35668" spans="8:9" x14ac:dyDescent="0.2">
      <c r="H35668" s="101"/>
      <c r="I35668" s="101"/>
    </row>
    <row r="35669" spans="8:9" x14ac:dyDescent="0.2">
      <c r="H35669" s="101"/>
      <c r="I35669" s="101"/>
    </row>
    <row r="35670" spans="8:9" x14ac:dyDescent="0.2">
      <c r="H35670" s="101"/>
      <c r="I35670" s="101"/>
    </row>
    <row r="35671" spans="8:9" x14ac:dyDescent="0.2">
      <c r="H35671" s="101"/>
      <c r="I35671" s="101"/>
    </row>
    <row r="35672" spans="8:9" x14ac:dyDescent="0.2">
      <c r="H35672" s="101"/>
      <c r="I35672" s="101"/>
    </row>
    <row r="35673" spans="8:9" x14ac:dyDescent="0.2">
      <c r="H35673" s="101"/>
      <c r="I35673" s="101"/>
    </row>
    <row r="35674" spans="8:9" x14ac:dyDescent="0.2">
      <c r="H35674" s="101"/>
      <c r="I35674" s="101"/>
    </row>
    <row r="35675" spans="8:9" x14ac:dyDescent="0.2">
      <c r="H35675" s="101"/>
      <c r="I35675" s="101"/>
    </row>
    <row r="35676" spans="8:9" x14ac:dyDescent="0.2">
      <c r="H35676" s="101"/>
      <c r="I35676" s="101"/>
    </row>
    <row r="35677" spans="8:9" x14ac:dyDescent="0.2">
      <c r="H35677" s="101"/>
      <c r="I35677" s="101"/>
    </row>
    <row r="35678" spans="8:9" x14ac:dyDescent="0.2">
      <c r="H35678" s="101"/>
      <c r="I35678" s="101"/>
    </row>
    <row r="35679" spans="8:9" x14ac:dyDescent="0.2">
      <c r="H35679" s="101"/>
      <c r="I35679" s="101"/>
    </row>
    <row r="35680" spans="8:9" x14ac:dyDescent="0.2">
      <c r="H35680" s="101"/>
      <c r="I35680" s="101"/>
    </row>
    <row r="35681" spans="8:9" x14ac:dyDescent="0.2">
      <c r="H35681" s="101"/>
      <c r="I35681" s="101"/>
    </row>
    <row r="35682" spans="8:9" x14ac:dyDescent="0.2">
      <c r="H35682" s="101"/>
      <c r="I35682" s="101"/>
    </row>
    <row r="35683" spans="8:9" x14ac:dyDescent="0.2">
      <c r="H35683" s="101"/>
      <c r="I35683" s="101"/>
    </row>
    <row r="35684" spans="8:9" x14ac:dyDescent="0.2">
      <c r="H35684" s="101"/>
      <c r="I35684" s="101"/>
    </row>
    <row r="35685" spans="8:9" x14ac:dyDescent="0.2">
      <c r="H35685" s="101"/>
      <c r="I35685" s="101"/>
    </row>
    <row r="35686" spans="8:9" x14ac:dyDescent="0.2">
      <c r="H35686" s="101"/>
      <c r="I35686" s="101"/>
    </row>
    <row r="35687" spans="8:9" x14ac:dyDescent="0.2">
      <c r="H35687" s="101"/>
      <c r="I35687" s="101"/>
    </row>
    <row r="35688" spans="8:9" x14ac:dyDescent="0.2">
      <c r="H35688" s="101"/>
      <c r="I35688" s="101"/>
    </row>
    <row r="35689" spans="8:9" x14ac:dyDescent="0.2">
      <c r="H35689" s="101"/>
      <c r="I35689" s="101"/>
    </row>
    <row r="35690" spans="8:9" x14ac:dyDescent="0.2">
      <c r="H35690" s="101"/>
      <c r="I35690" s="101"/>
    </row>
    <row r="35691" spans="8:9" x14ac:dyDescent="0.2">
      <c r="H35691" s="101"/>
      <c r="I35691" s="101"/>
    </row>
    <row r="35692" spans="8:9" x14ac:dyDescent="0.2">
      <c r="H35692" s="101"/>
      <c r="I35692" s="101"/>
    </row>
    <row r="35693" spans="8:9" x14ac:dyDescent="0.2">
      <c r="H35693" s="101"/>
      <c r="I35693" s="101"/>
    </row>
    <row r="35694" spans="8:9" x14ac:dyDescent="0.2">
      <c r="H35694" s="101"/>
      <c r="I35694" s="101"/>
    </row>
    <row r="35695" spans="8:9" x14ac:dyDescent="0.2">
      <c r="H35695" s="101"/>
      <c r="I35695" s="101"/>
    </row>
    <row r="35696" spans="8:9" x14ac:dyDescent="0.2">
      <c r="H35696" s="101"/>
      <c r="I35696" s="101"/>
    </row>
    <row r="35697" spans="8:9" x14ac:dyDescent="0.2">
      <c r="H35697" s="101"/>
      <c r="I35697" s="101"/>
    </row>
    <row r="35698" spans="8:9" x14ac:dyDescent="0.2">
      <c r="H35698" s="101"/>
      <c r="I35698" s="101"/>
    </row>
    <row r="35699" spans="8:9" x14ac:dyDescent="0.2">
      <c r="H35699" s="101"/>
      <c r="I35699" s="101"/>
    </row>
    <row r="35700" spans="8:9" x14ac:dyDescent="0.2">
      <c r="H35700" s="101"/>
      <c r="I35700" s="101"/>
    </row>
    <row r="35701" spans="8:9" x14ac:dyDescent="0.2">
      <c r="H35701" s="101"/>
      <c r="I35701" s="101"/>
    </row>
    <row r="35702" spans="8:9" x14ac:dyDescent="0.2">
      <c r="H35702" s="101"/>
      <c r="I35702" s="101"/>
    </row>
    <row r="35703" spans="8:9" x14ac:dyDescent="0.2">
      <c r="H35703" s="101"/>
      <c r="I35703" s="101"/>
    </row>
    <row r="35704" spans="8:9" x14ac:dyDescent="0.2">
      <c r="H35704" s="101"/>
      <c r="I35704" s="101"/>
    </row>
    <row r="35705" spans="8:9" x14ac:dyDescent="0.2">
      <c r="H35705" s="101"/>
      <c r="I35705" s="101"/>
    </row>
    <row r="35706" spans="8:9" x14ac:dyDescent="0.2">
      <c r="H35706" s="101"/>
      <c r="I35706" s="101"/>
    </row>
    <row r="35707" spans="8:9" x14ac:dyDescent="0.2">
      <c r="H35707" s="101"/>
      <c r="I35707" s="101"/>
    </row>
    <row r="35708" spans="8:9" x14ac:dyDescent="0.2">
      <c r="H35708" s="101"/>
      <c r="I35708" s="101"/>
    </row>
    <row r="35709" spans="8:9" x14ac:dyDescent="0.2">
      <c r="H35709" s="101"/>
      <c r="I35709" s="101"/>
    </row>
    <row r="35710" spans="8:9" x14ac:dyDescent="0.2">
      <c r="H35710" s="101"/>
      <c r="I35710" s="101"/>
    </row>
    <row r="35711" spans="8:9" x14ac:dyDescent="0.2">
      <c r="H35711" s="101"/>
      <c r="I35711" s="101"/>
    </row>
    <row r="35712" spans="8:9" x14ac:dyDescent="0.2">
      <c r="H35712" s="101"/>
      <c r="I35712" s="101"/>
    </row>
    <row r="35713" spans="8:9" x14ac:dyDescent="0.2">
      <c r="H35713" s="101"/>
      <c r="I35713" s="101"/>
    </row>
    <row r="35714" spans="8:9" x14ac:dyDescent="0.2">
      <c r="H35714" s="101"/>
      <c r="I35714" s="101"/>
    </row>
    <row r="35715" spans="8:9" x14ac:dyDescent="0.2">
      <c r="H35715" s="101"/>
      <c r="I35715" s="101"/>
    </row>
    <row r="35716" spans="8:9" x14ac:dyDescent="0.2">
      <c r="H35716" s="101"/>
      <c r="I35716" s="101"/>
    </row>
    <row r="35717" spans="8:9" x14ac:dyDescent="0.2">
      <c r="H35717" s="101"/>
      <c r="I35717" s="101"/>
    </row>
    <row r="35718" spans="8:9" x14ac:dyDescent="0.2">
      <c r="H35718" s="101"/>
      <c r="I35718" s="101"/>
    </row>
    <row r="35719" spans="8:9" x14ac:dyDescent="0.2">
      <c r="H35719" s="101"/>
      <c r="I35719" s="101"/>
    </row>
    <row r="35720" spans="8:9" x14ac:dyDescent="0.2">
      <c r="H35720" s="101"/>
      <c r="I35720" s="101"/>
    </row>
    <row r="35721" spans="8:9" x14ac:dyDescent="0.2">
      <c r="H35721" s="101"/>
      <c r="I35721" s="101"/>
    </row>
    <row r="35722" spans="8:9" x14ac:dyDescent="0.2">
      <c r="H35722" s="101"/>
      <c r="I35722" s="101"/>
    </row>
    <row r="35723" spans="8:9" x14ac:dyDescent="0.2">
      <c r="H35723" s="101"/>
      <c r="I35723" s="101"/>
    </row>
    <row r="35724" spans="8:9" x14ac:dyDescent="0.2">
      <c r="H35724" s="101"/>
      <c r="I35724" s="101"/>
    </row>
    <row r="35725" spans="8:9" x14ac:dyDescent="0.2">
      <c r="H35725" s="101"/>
      <c r="I35725" s="101"/>
    </row>
    <row r="35726" spans="8:9" x14ac:dyDescent="0.2">
      <c r="H35726" s="101"/>
      <c r="I35726" s="101"/>
    </row>
    <row r="35727" spans="8:9" x14ac:dyDescent="0.2">
      <c r="H35727" s="101"/>
      <c r="I35727" s="101"/>
    </row>
    <row r="35728" spans="8:9" x14ac:dyDescent="0.2">
      <c r="H35728" s="101"/>
      <c r="I35728" s="101"/>
    </row>
    <row r="35729" spans="8:9" x14ac:dyDescent="0.2">
      <c r="H35729" s="101"/>
      <c r="I35729" s="101"/>
    </row>
    <row r="35730" spans="8:9" x14ac:dyDescent="0.2">
      <c r="H35730" s="101"/>
      <c r="I35730" s="101"/>
    </row>
    <row r="35731" spans="8:9" x14ac:dyDescent="0.2">
      <c r="H35731" s="101"/>
      <c r="I35731" s="101"/>
    </row>
    <row r="35732" spans="8:9" x14ac:dyDescent="0.2">
      <c r="H35732" s="101"/>
      <c r="I35732" s="101"/>
    </row>
    <row r="35733" spans="8:9" x14ac:dyDescent="0.2">
      <c r="H35733" s="101"/>
      <c r="I35733" s="101"/>
    </row>
    <row r="35734" spans="8:9" x14ac:dyDescent="0.2">
      <c r="H35734" s="101"/>
      <c r="I35734" s="101"/>
    </row>
    <row r="35735" spans="8:9" x14ac:dyDescent="0.2">
      <c r="H35735" s="101"/>
      <c r="I35735" s="101"/>
    </row>
    <row r="35736" spans="8:9" x14ac:dyDescent="0.2">
      <c r="H35736" s="101"/>
      <c r="I35736" s="101"/>
    </row>
    <row r="35737" spans="8:9" x14ac:dyDescent="0.2">
      <c r="H35737" s="101"/>
      <c r="I35737" s="101"/>
    </row>
    <row r="35738" spans="8:9" x14ac:dyDescent="0.2">
      <c r="H35738" s="101"/>
      <c r="I35738" s="101"/>
    </row>
    <row r="35739" spans="8:9" x14ac:dyDescent="0.2">
      <c r="H35739" s="101"/>
      <c r="I35739" s="101"/>
    </row>
    <row r="35740" spans="8:9" x14ac:dyDescent="0.2">
      <c r="H35740" s="101"/>
      <c r="I35740" s="101"/>
    </row>
    <row r="35741" spans="8:9" x14ac:dyDescent="0.2">
      <c r="H35741" s="101"/>
      <c r="I35741" s="101"/>
    </row>
    <row r="35742" spans="8:9" x14ac:dyDescent="0.2">
      <c r="H35742" s="101"/>
      <c r="I35742" s="101"/>
    </row>
    <row r="35743" spans="8:9" x14ac:dyDescent="0.2">
      <c r="H35743" s="101"/>
      <c r="I35743" s="101"/>
    </row>
    <row r="35744" spans="8:9" x14ac:dyDescent="0.2">
      <c r="H35744" s="101"/>
      <c r="I35744" s="101"/>
    </row>
    <row r="35745" spans="8:9" x14ac:dyDescent="0.2">
      <c r="H35745" s="101"/>
      <c r="I35745" s="101"/>
    </row>
    <row r="35746" spans="8:9" x14ac:dyDescent="0.2">
      <c r="H35746" s="101"/>
      <c r="I35746" s="101"/>
    </row>
    <row r="35747" spans="8:9" x14ac:dyDescent="0.2">
      <c r="H35747" s="101"/>
      <c r="I35747" s="101"/>
    </row>
    <row r="35748" spans="8:9" x14ac:dyDescent="0.2">
      <c r="H35748" s="101"/>
      <c r="I35748" s="101"/>
    </row>
    <row r="35749" spans="8:9" x14ac:dyDescent="0.2">
      <c r="H35749" s="101"/>
      <c r="I35749" s="101"/>
    </row>
    <row r="35750" spans="8:9" x14ac:dyDescent="0.2">
      <c r="H35750" s="101"/>
      <c r="I35750" s="101"/>
    </row>
    <row r="35751" spans="8:9" x14ac:dyDescent="0.2">
      <c r="H35751" s="101"/>
      <c r="I35751" s="101"/>
    </row>
    <row r="35752" spans="8:9" x14ac:dyDescent="0.2">
      <c r="H35752" s="101"/>
      <c r="I35752" s="101"/>
    </row>
    <row r="35753" spans="8:9" x14ac:dyDescent="0.2">
      <c r="H35753" s="101"/>
      <c r="I35753" s="101"/>
    </row>
    <row r="35754" spans="8:9" x14ac:dyDescent="0.2">
      <c r="H35754" s="101"/>
      <c r="I35754" s="101"/>
    </row>
    <row r="35755" spans="8:9" x14ac:dyDescent="0.2">
      <c r="H35755" s="101"/>
      <c r="I35755" s="101"/>
    </row>
    <row r="35756" spans="8:9" x14ac:dyDescent="0.2">
      <c r="H35756" s="101"/>
      <c r="I35756" s="101"/>
    </row>
    <row r="35757" spans="8:9" x14ac:dyDescent="0.2">
      <c r="H35757" s="101"/>
      <c r="I35757" s="101"/>
    </row>
    <row r="35758" spans="8:9" x14ac:dyDescent="0.2">
      <c r="H35758" s="101"/>
      <c r="I35758" s="101"/>
    </row>
    <row r="35759" spans="8:9" x14ac:dyDescent="0.2">
      <c r="H35759" s="101"/>
      <c r="I35759" s="101"/>
    </row>
    <row r="35760" spans="8:9" x14ac:dyDescent="0.2">
      <c r="H35760" s="101"/>
      <c r="I35760" s="101"/>
    </row>
    <row r="35761" spans="8:9" x14ac:dyDescent="0.2">
      <c r="H35761" s="101"/>
      <c r="I35761" s="101"/>
    </row>
    <row r="35762" spans="8:9" x14ac:dyDescent="0.2">
      <c r="H35762" s="101"/>
      <c r="I35762" s="101"/>
    </row>
    <row r="35763" spans="8:9" x14ac:dyDescent="0.2">
      <c r="H35763" s="101"/>
      <c r="I35763" s="101"/>
    </row>
    <row r="35764" spans="8:9" x14ac:dyDescent="0.2">
      <c r="H35764" s="101"/>
      <c r="I35764" s="101"/>
    </row>
    <row r="35765" spans="8:9" x14ac:dyDescent="0.2">
      <c r="H35765" s="101"/>
      <c r="I35765" s="101"/>
    </row>
    <row r="35766" spans="8:9" x14ac:dyDescent="0.2">
      <c r="H35766" s="101"/>
      <c r="I35766" s="101"/>
    </row>
    <row r="35767" spans="8:9" x14ac:dyDescent="0.2">
      <c r="H35767" s="101"/>
      <c r="I35767" s="101"/>
    </row>
    <row r="35768" spans="8:9" x14ac:dyDescent="0.2">
      <c r="H35768" s="101"/>
      <c r="I35768" s="101"/>
    </row>
    <row r="35769" spans="8:9" x14ac:dyDescent="0.2">
      <c r="H35769" s="101"/>
      <c r="I35769" s="101"/>
    </row>
    <row r="35770" spans="8:9" x14ac:dyDescent="0.2">
      <c r="H35770" s="101"/>
      <c r="I35770" s="101"/>
    </row>
    <row r="35771" spans="8:9" x14ac:dyDescent="0.2">
      <c r="H35771" s="101"/>
      <c r="I35771" s="101"/>
    </row>
    <row r="35772" spans="8:9" x14ac:dyDescent="0.2">
      <c r="H35772" s="101"/>
      <c r="I35772" s="101"/>
    </row>
    <row r="35773" spans="8:9" x14ac:dyDescent="0.2">
      <c r="H35773" s="101"/>
      <c r="I35773" s="101"/>
    </row>
    <row r="35774" spans="8:9" x14ac:dyDescent="0.2">
      <c r="H35774" s="101"/>
      <c r="I35774" s="101"/>
    </row>
    <row r="35775" spans="8:9" x14ac:dyDescent="0.2">
      <c r="H35775" s="101"/>
      <c r="I35775" s="101"/>
    </row>
    <row r="35776" spans="8:9" x14ac:dyDescent="0.2">
      <c r="H35776" s="101"/>
      <c r="I35776" s="101"/>
    </row>
    <row r="35777" spans="8:9" x14ac:dyDescent="0.2">
      <c r="H35777" s="101"/>
      <c r="I35777" s="101"/>
    </row>
    <row r="35778" spans="8:9" x14ac:dyDescent="0.2">
      <c r="H35778" s="101"/>
      <c r="I35778" s="101"/>
    </row>
    <row r="35779" spans="8:9" x14ac:dyDescent="0.2">
      <c r="H35779" s="101"/>
      <c r="I35779" s="101"/>
    </row>
    <row r="35780" spans="8:9" x14ac:dyDescent="0.2">
      <c r="H35780" s="101"/>
      <c r="I35780" s="101"/>
    </row>
    <row r="35781" spans="8:9" x14ac:dyDescent="0.2">
      <c r="H35781" s="101"/>
      <c r="I35781" s="101"/>
    </row>
    <row r="35782" spans="8:9" x14ac:dyDescent="0.2">
      <c r="H35782" s="101"/>
      <c r="I35782" s="101"/>
    </row>
    <row r="35783" spans="8:9" x14ac:dyDescent="0.2">
      <c r="H35783" s="101"/>
      <c r="I35783" s="101"/>
    </row>
    <row r="35784" spans="8:9" x14ac:dyDescent="0.2">
      <c r="H35784" s="101"/>
      <c r="I35784" s="101"/>
    </row>
    <row r="35785" spans="8:9" x14ac:dyDescent="0.2">
      <c r="H35785" s="101"/>
      <c r="I35785" s="101"/>
    </row>
    <row r="35786" spans="8:9" x14ac:dyDescent="0.2">
      <c r="H35786" s="101"/>
      <c r="I35786" s="101"/>
    </row>
    <row r="35787" spans="8:9" x14ac:dyDescent="0.2">
      <c r="H35787" s="101"/>
      <c r="I35787" s="101"/>
    </row>
    <row r="35788" spans="8:9" x14ac:dyDescent="0.2">
      <c r="H35788" s="101"/>
      <c r="I35788" s="101"/>
    </row>
    <row r="35789" spans="8:9" x14ac:dyDescent="0.2">
      <c r="H35789" s="101"/>
      <c r="I35789" s="101"/>
    </row>
    <row r="35790" spans="8:9" x14ac:dyDescent="0.2">
      <c r="H35790" s="101"/>
      <c r="I35790" s="101"/>
    </row>
    <row r="35791" spans="8:9" x14ac:dyDescent="0.2">
      <c r="H35791" s="101"/>
      <c r="I35791" s="101"/>
    </row>
    <row r="35792" spans="8:9" x14ac:dyDescent="0.2">
      <c r="H35792" s="101"/>
      <c r="I35792" s="101"/>
    </row>
    <row r="35793" spans="8:9" x14ac:dyDescent="0.2">
      <c r="H35793" s="101"/>
      <c r="I35793" s="101"/>
    </row>
    <row r="35794" spans="8:9" x14ac:dyDescent="0.2">
      <c r="H35794" s="101"/>
      <c r="I35794" s="101"/>
    </row>
    <row r="35795" spans="8:9" x14ac:dyDescent="0.2">
      <c r="H35795" s="101"/>
      <c r="I35795" s="101"/>
    </row>
    <row r="35796" spans="8:9" x14ac:dyDescent="0.2">
      <c r="H35796" s="101"/>
      <c r="I35796" s="101"/>
    </row>
    <row r="35797" spans="8:9" x14ac:dyDescent="0.2">
      <c r="H35797" s="101"/>
      <c r="I35797" s="101"/>
    </row>
    <row r="35798" spans="8:9" x14ac:dyDescent="0.2">
      <c r="H35798" s="101"/>
      <c r="I35798" s="101"/>
    </row>
    <row r="35799" spans="8:9" x14ac:dyDescent="0.2">
      <c r="H35799" s="101"/>
      <c r="I35799" s="101"/>
    </row>
    <row r="35800" spans="8:9" x14ac:dyDescent="0.2">
      <c r="H35800" s="101"/>
      <c r="I35800" s="101"/>
    </row>
    <row r="35801" spans="8:9" x14ac:dyDescent="0.2">
      <c r="H35801" s="101"/>
      <c r="I35801" s="101"/>
    </row>
    <row r="35802" spans="8:9" x14ac:dyDescent="0.2">
      <c r="H35802" s="101"/>
      <c r="I35802" s="101"/>
    </row>
    <row r="35803" spans="8:9" x14ac:dyDescent="0.2">
      <c r="H35803" s="101"/>
      <c r="I35803" s="101"/>
    </row>
    <row r="35804" spans="8:9" x14ac:dyDescent="0.2">
      <c r="H35804" s="101"/>
      <c r="I35804" s="101"/>
    </row>
    <row r="35805" spans="8:9" x14ac:dyDescent="0.2">
      <c r="H35805" s="101"/>
      <c r="I35805" s="101"/>
    </row>
    <row r="35806" spans="8:9" x14ac:dyDescent="0.2">
      <c r="H35806" s="101"/>
      <c r="I35806" s="101"/>
    </row>
    <row r="35807" spans="8:9" x14ac:dyDescent="0.2">
      <c r="H35807" s="101"/>
      <c r="I35807" s="101"/>
    </row>
    <row r="35808" spans="8:9" x14ac:dyDescent="0.2">
      <c r="H35808" s="101"/>
      <c r="I35808" s="101"/>
    </row>
    <row r="35809" spans="8:9" x14ac:dyDescent="0.2">
      <c r="H35809" s="101"/>
      <c r="I35809" s="101"/>
    </row>
    <row r="35810" spans="8:9" x14ac:dyDescent="0.2">
      <c r="H35810" s="101"/>
      <c r="I35810" s="101"/>
    </row>
    <row r="35811" spans="8:9" x14ac:dyDescent="0.2">
      <c r="H35811" s="101"/>
      <c r="I35811" s="101"/>
    </row>
    <row r="35812" spans="8:9" x14ac:dyDescent="0.2">
      <c r="H35812" s="101"/>
      <c r="I35812" s="101"/>
    </row>
    <row r="35813" spans="8:9" x14ac:dyDescent="0.2">
      <c r="H35813" s="101"/>
      <c r="I35813" s="101"/>
    </row>
    <row r="35814" spans="8:9" x14ac:dyDescent="0.2">
      <c r="H35814" s="101"/>
      <c r="I35814" s="101"/>
    </row>
    <row r="35815" spans="8:9" x14ac:dyDescent="0.2">
      <c r="H35815" s="101"/>
      <c r="I35815" s="101"/>
    </row>
    <row r="35816" spans="8:9" x14ac:dyDescent="0.2">
      <c r="H35816" s="101"/>
      <c r="I35816" s="101"/>
    </row>
    <row r="35817" spans="8:9" x14ac:dyDescent="0.2">
      <c r="H35817" s="101"/>
      <c r="I35817" s="101"/>
    </row>
    <row r="35818" spans="8:9" x14ac:dyDescent="0.2">
      <c r="H35818" s="101"/>
      <c r="I35818" s="101"/>
    </row>
    <row r="35819" spans="8:9" x14ac:dyDescent="0.2">
      <c r="H35819" s="101"/>
      <c r="I35819" s="101"/>
    </row>
    <row r="35820" spans="8:9" x14ac:dyDescent="0.2">
      <c r="H35820" s="101"/>
      <c r="I35820" s="101"/>
    </row>
    <row r="35821" spans="8:9" x14ac:dyDescent="0.2">
      <c r="H35821" s="101"/>
      <c r="I35821" s="101"/>
    </row>
    <row r="35822" spans="8:9" x14ac:dyDescent="0.2">
      <c r="H35822" s="101"/>
      <c r="I35822" s="101"/>
    </row>
    <row r="35823" spans="8:9" x14ac:dyDescent="0.2">
      <c r="H35823" s="101"/>
      <c r="I35823" s="101"/>
    </row>
    <row r="35824" spans="8:9" x14ac:dyDescent="0.2">
      <c r="H35824" s="101"/>
      <c r="I35824" s="101"/>
    </row>
    <row r="35825" spans="8:9" x14ac:dyDescent="0.2">
      <c r="H35825" s="101"/>
      <c r="I35825" s="101"/>
    </row>
    <row r="35826" spans="8:9" x14ac:dyDescent="0.2">
      <c r="H35826" s="101"/>
      <c r="I35826" s="101"/>
    </row>
    <row r="35827" spans="8:9" x14ac:dyDescent="0.2">
      <c r="H35827" s="101"/>
      <c r="I35827" s="101"/>
    </row>
    <row r="35828" spans="8:9" x14ac:dyDescent="0.2">
      <c r="H35828" s="101"/>
      <c r="I35828" s="101"/>
    </row>
    <row r="35829" spans="8:9" x14ac:dyDescent="0.2">
      <c r="H35829" s="101"/>
      <c r="I35829" s="101"/>
    </row>
    <row r="35830" spans="8:9" x14ac:dyDescent="0.2">
      <c r="H35830" s="101"/>
      <c r="I35830" s="101"/>
    </row>
    <row r="35831" spans="8:9" x14ac:dyDescent="0.2">
      <c r="H35831" s="101"/>
      <c r="I35831" s="101"/>
    </row>
    <row r="35832" spans="8:9" x14ac:dyDescent="0.2">
      <c r="H35832" s="101"/>
      <c r="I35832" s="101"/>
    </row>
    <row r="35833" spans="8:9" x14ac:dyDescent="0.2">
      <c r="H35833" s="101"/>
      <c r="I35833" s="101"/>
    </row>
    <row r="35834" spans="8:9" x14ac:dyDescent="0.2">
      <c r="H35834" s="101"/>
      <c r="I35834" s="101"/>
    </row>
    <row r="35835" spans="8:9" x14ac:dyDescent="0.2">
      <c r="H35835" s="101"/>
      <c r="I35835" s="101"/>
    </row>
    <row r="35836" spans="8:9" x14ac:dyDescent="0.2">
      <c r="H35836" s="101"/>
      <c r="I35836" s="101"/>
    </row>
    <row r="35837" spans="8:9" x14ac:dyDescent="0.2">
      <c r="H35837" s="101"/>
      <c r="I35837" s="101"/>
    </row>
    <row r="35838" spans="8:9" x14ac:dyDescent="0.2">
      <c r="H35838" s="101"/>
      <c r="I35838" s="101"/>
    </row>
    <row r="35839" spans="8:9" x14ac:dyDescent="0.2">
      <c r="H35839" s="101"/>
      <c r="I35839" s="101"/>
    </row>
    <row r="35840" spans="8:9" x14ac:dyDescent="0.2">
      <c r="H35840" s="101"/>
      <c r="I35840" s="101"/>
    </row>
    <row r="35841" spans="8:9" x14ac:dyDescent="0.2">
      <c r="H35841" s="101"/>
      <c r="I35841" s="101"/>
    </row>
    <row r="35842" spans="8:9" x14ac:dyDescent="0.2">
      <c r="H35842" s="101"/>
      <c r="I35842" s="101"/>
    </row>
    <row r="35843" spans="8:9" x14ac:dyDescent="0.2">
      <c r="H35843" s="101"/>
      <c r="I35843" s="101"/>
    </row>
    <row r="35844" spans="8:9" x14ac:dyDescent="0.2">
      <c r="H35844" s="101"/>
      <c r="I35844" s="101"/>
    </row>
    <row r="35845" spans="8:9" x14ac:dyDescent="0.2">
      <c r="H35845" s="101"/>
      <c r="I35845" s="101"/>
    </row>
    <row r="35846" spans="8:9" x14ac:dyDescent="0.2">
      <c r="H35846" s="101"/>
      <c r="I35846" s="101"/>
    </row>
    <row r="35847" spans="8:9" x14ac:dyDescent="0.2">
      <c r="H35847" s="101"/>
      <c r="I35847" s="101"/>
    </row>
    <row r="35848" spans="8:9" x14ac:dyDescent="0.2">
      <c r="H35848" s="101"/>
      <c r="I35848" s="101"/>
    </row>
    <row r="35849" spans="8:9" x14ac:dyDescent="0.2">
      <c r="H35849" s="101"/>
      <c r="I35849" s="101"/>
    </row>
    <row r="35850" spans="8:9" x14ac:dyDescent="0.2">
      <c r="H35850" s="101"/>
      <c r="I35850" s="101"/>
    </row>
    <row r="35851" spans="8:9" x14ac:dyDescent="0.2">
      <c r="H35851" s="101"/>
      <c r="I35851" s="101"/>
    </row>
    <row r="35852" spans="8:9" x14ac:dyDescent="0.2">
      <c r="H35852" s="101"/>
      <c r="I35852" s="101"/>
    </row>
    <row r="35853" spans="8:9" x14ac:dyDescent="0.2">
      <c r="H35853" s="101"/>
      <c r="I35853" s="101"/>
    </row>
    <row r="35854" spans="8:9" x14ac:dyDescent="0.2">
      <c r="H35854" s="101"/>
      <c r="I35854" s="101"/>
    </row>
    <row r="35855" spans="8:9" x14ac:dyDescent="0.2">
      <c r="H35855" s="101"/>
      <c r="I35855" s="101"/>
    </row>
    <row r="35856" spans="8:9" x14ac:dyDescent="0.2">
      <c r="H35856" s="101"/>
      <c r="I35856" s="101"/>
    </row>
    <row r="35857" spans="8:9" x14ac:dyDescent="0.2">
      <c r="H35857" s="101"/>
      <c r="I35857" s="101"/>
    </row>
    <row r="35858" spans="8:9" x14ac:dyDescent="0.2">
      <c r="H35858" s="101"/>
      <c r="I35858" s="101"/>
    </row>
    <row r="35859" spans="8:9" x14ac:dyDescent="0.2">
      <c r="H35859" s="101"/>
      <c r="I35859" s="101"/>
    </row>
    <row r="35860" spans="8:9" x14ac:dyDescent="0.2">
      <c r="H35860" s="101"/>
      <c r="I35860" s="101"/>
    </row>
    <row r="35861" spans="8:9" x14ac:dyDescent="0.2">
      <c r="H35861" s="101"/>
      <c r="I35861" s="101"/>
    </row>
    <row r="35862" spans="8:9" x14ac:dyDescent="0.2">
      <c r="H35862" s="101"/>
      <c r="I35862" s="101"/>
    </row>
    <row r="35863" spans="8:9" x14ac:dyDescent="0.2">
      <c r="H35863" s="101"/>
      <c r="I35863" s="101"/>
    </row>
    <row r="35864" spans="8:9" x14ac:dyDescent="0.2">
      <c r="H35864" s="101"/>
      <c r="I35864" s="101"/>
    </row>
    <row r="35865" spans="8:9" x14ac:dyDescent="0.2">
      <c r="H35865" s="101"/>
      <c r="I35865" s="101"/>
    </row>
    <row r="35866" spans="8:9" x14ac:dyDescent="0.2">
      <c r="H35866" s="101"/>
      <c r="I35866" s="101"/>
    </row>
    <row r="35867" spans="8:9" x14ac:dyDescent="0.2">
      <c r="H35867" s="101"/>
      <c r="I35867" s="101"/>
    </row>
    <row r="35868" spans="8:9" x14ac:dyDescent="0.2">
      <c r="H35868" s="101"/>
      <c r="I35868" s="101"/>
    </row>
    <row r="35869" spans="8:9" x14ac:dyDescent="0.2">
      <c r="H35869" s="101"/>
      <c r="I35869" s="101"/>
    </row>
    <row r="35870" spans="8:9" x14ac:dyDescent="0.2">
      <c r="H35870" s="101"/>
      <c r="I35870" s="101"/>
    </row>
    <row r="35871" spans="8:9" x14ac:dyDescent="0.2">
      <c r="H35871" s="101"/>
      <c r="I35871" s="101"/>
    </row>
    <row r="35872" spans="8:9" x14ac:dyDescent="0.2">
      <c r="H35872" s="101"/>
      <c r="I35872" s="101"/>
    </row>
    <row r="35873" spans="8:9" x14ac:dyDescent="0.2">
      <c r="H35873" s="101"/>
      <c r="I35873" s="101"/>
    </row>
    <row r="35874" spans="8:9" x14ac:dyDescent="0.2">
      <c r="H35874" s="101"/>
      <c r="I35874" s="101"/>
    </row>
    <row r="35875" spans="8:9" x14ac:dyDescent="0.2">
      <c r="H35875" s="101"/>
      <c r="I35875" s="101"/>
    </row>
    <row r="35876" spans="8:9" x14ac:dyDescent="0.2">
      <c r="H35876" s="101"/>
      <c r="I35876" s="101"/>
    </row>
    <row r="35877" spans="8:9" x14ac:dyDescent="0.2">
      <c r="H35877" s="101"/>
      <c r="I35877" s="101"/>
    </row>
    <row r="35878" spans="8:9" x14ac:dyDescent="0.2">
      <c r="H35878" s="101"/>
      <c r="I35878" s="101"/>
    </row>
    <row r="35879" spans="8:9" x14ac:dyDescent="0.2">
      <c r="H35879" s="101"/>
      <c r="I35879" s="101"/>
    </row>
    <row r="35880" spans="8:9" x14ac:dyDescent="0.2">
      <c r="H35880" s="101"/>
      <c r="I35880" s="101"/>
    </row>
    <row r="35881" spans="8:9" x14ac:dyDescent="0.2">
      <c r="H35881" s="101"/>
      <c r="I35881" s="101"/>
    </row>
    <row r="35882" spans="8:9" x14ac:dyDescent="0.2">
      <c r="H35882" s="101"/>
      <c r="I35882" s="101"/>
    </row>
    <row r="35883" spans="8:9" x14ac:dyDescent="0.2">
      <c r="H35883" s="101"/>
      <c r="I35883" s="101"/>
    </row>
    <row r="35884" spans="8:9" x14ac:dyDescent="0.2">
      <c r="H35884" s="101"/>
      <c r="I35884" s="101"/>
    </row>
    <row r="35885" spans="8:9" x14ac:dyDescent="0.2">
      <c r="H35885" s="101"/>
      <c r="I35885" s="101"/>
    </row>
    <row r="35886" spans="8:9" x14ac:dyDescent="0.2">
      <c r="H35886" s="101"/>
      <c r="I35886" s="101"/>
    </row>
    <row r="35887" spans="8:9" x14ac:dyDescent="0.2">
      <c r="H35887" s="101"/>
      <c r="I35887" s="101"/>
    </row>
    <row r="35888" spans="8:9" x14ac:dyDescent="0.2">
      <c r="H35888" s="101"/>
      <c r="I35888" s="101"/>
    </row>
    <row r="35889" spans="8:9" x14ac:dyDescent="0.2">
      <c r="H35889" s="101"/>
      <c r="I35889" s="101"/>
    </row>
    <row r="35890" spans="8:9" x14ac:dyDescent="0.2">
      <c r="H35890" s="101"/>
      <c r="I35890" s="101"/>
    </row>
    <row r="35891" spans="8:9" x14ac:dyDescent="0.2">
      <c r="H35891" s="101"/>
      <c r="I35891" s="101"/>
    </row>
    <row r="35892" spans="8:9" x14ac:dyDescent="0.2">
      <c r="H35892" s="101"/>
      <c r="I35892" s="101"/>
    </row>
    <row r="35893" spans="8:9" x14ac:dyDescent="0.2">
      <c r="H35893" s="101"/>
      <c r="I35893" s="101"/>
    </row>
    <row r="35894" spans="8:9" x14ac:dyDescent="0.2">
      <c r="H35894" s="101"/>
      <c r="I35894" s="101"/>
    </row>
    <row r="35895" spans="8:9" x14ac:dyDescent="0.2">
      <c r="H35895" s="101"/>
      <c r="I35895" s="101"/>
    </row>
    <row r="35896" spans="8:9" x14ac:dyDescent="0.2">
      <c r="H35896" s="101"/>
      <c r="I35896" s="101"/>
    </row>
    <row r="35897" spans="8:9" x14ac:dyDescent="0.2">
      <c r="H35897" s="101"/>
      <c r="I35897" s="101"/>
    </row>
    <row r="35898" spans="8:9" x14ac:dyDescent="0.2">
      <c r="H35898" s="101"/>
      <c r="I35898" s="101"/>
    </row>
    <row r="35899" spans="8:9" x14ac:dyDescent="0.2">
      <c r="H35899" s="101"/>
      <c r="I35899" s="101"/>
    </row>
    <row r="35900" spans="8:9" x14ac:dyDescent="0.2">
      <c r="H35900" s="101"/>
      <c r="I35900" s="101"/>
    </row>
    <row r="35901" spans="8:9" x14ac:dyDescent="0.2">
      <c r="H35901" s="101"/>
      <c r="I35901" s="101"/>
    </row>
    <row r="35902" spans="8:9" x14ac:dyDescent="0.2">
      <c r="H35902" s="101"/>
      <c r="I35902" s="101"/>
    </row>
    <row r="35903" spans="8:9" x14ac:dyDescent="0.2">
      <c r="H35903" s="101"/>
      <c r="I35903" s="101"/>
    </row>
    <row r="35904" spans="8:9" x14ac:dyDescent="0.2">
      <c r="H35904" s="101"/>
      <c r="I35904" s="101"/>
    </row>
    <row r="35905" spans="8:9" x14ac:dyDescent="0.2">
      <c r="H35905" s="101"/>
      <c r="I35905" s="101"/>
    </row>
    <row r="35906" spans="8:9" x14ac:dyDescent="0.2">
      <c r="H35906" s="101"/>
      <c r="I35906" s="101"/>
    </row>
    <row r="35907" spans="8:9" x14ac:dyDescent="0.2">
      <c r="H35907" s="101"/>
      <c r="I35907" s="101"/>
    </row>
    <row r="35908" spans="8:9" x14ac:dyDescent="0.2">
      <c r="H35908" s="101"/>
      <c r="I35908" s="101"/>
    </row>
    <row r="35909" spans="8:9" x14ac:dyDescent="0.2">
      <c r="H35909" s="101"/>
      <c r="I35909" s="101"/>
    </row>
    <row r="35910" spans="8:9" x14ac:dyDescent="0.2">
      <c r="H35910" s="101"/>
      <c r="I35910" s="101"/>
    </row>
    <row r="35911" spans="8:9" x14ac:dyDescent="0.2">
      <c r="H35911" s="101"/>
      <c r="I35911" s="101"/>
    </row>
    <row r="35912" spans="8:9" x14ac:dyDescent="0.2">
      <c r="H35912" s="101"/>
      <c r="I35912" s="101"/>
    </row>
    <row r="35913" spans="8:9" x14ac:dyDescent="0.2">
      <c r="H35913" s="101"/>
      <c r="I35913" s="101"/>
    </row>
    <row r="35914" spans="8:9" x14ac:dyDescent="0.2">
      <c r="H35914" s="101"/>
      <c r="I35914" s="101"/>
    </row>
    <row r="35915" spans="8:9" x14ac:dyDescent="0.2">
      <c r="H35915" s="101"/>
      <c r="I35915" s="101"/>
    </row>
    <row r="35916" spans="8:9" x14ac:dyDescent="0.2">
      <c r="H35916" s="101"/>
      <c r="I35916" s="101"/>
    </row>
    <row r="35917" spans="8:9" x14ac:dyDescent="0.2">
      <c r="H35917" s="101"/>
      <c r="I35917" s="101"/>
    </row>
    <row r="35918" spans="8:9" x14ac:dyDescent="0.2">
      <c r="H35918" s="101"/>
      <c r="I35918" s="101"/>
    </row>
    <row r="35919" spans="8:9" x14ac:dyDescent="0.2">
      <c r="H35919" s="101"/>
      <c r="I35919" s="101"/>
    </row>
    <row r="35920" spans="8:9" x14ac:dyDescent="0.2">
      <c r="H35920" s="101"/>
      <c r="I35920" s="101"/>
    </row>
    <row r="35921" spans="8:9" x14ac:dyDescent="0.2">
      <c r="H35921" s="101"/>
      <c r="I35921" s="101"/>
    </row>
    <row r="35922" spans="8:9" x14ac:dyDescent="0.2">
      <c r="H35922" s="101"/>
      <c r="I35922" s="101"/>
    </row>
    <row r="35923" spans="8:9" x14ac:dyDescent="0.2">
      <c r="H35923" s="101"/>
      <c r="I35923" s="101"/>
    </row>
    <row r="35924" spans="8:9" x14ac:dyDescent="0.2">
      <c r="H35924" s="101"/>
      <c r="I35924" s="101"/>
    </row>
    <row r="35925" spans="8:9" x14ac:dyDescent="0.2">
      <c r="H35925" s="101"/>
      <c r="I35925" s="101"/>
    </row>
    <row r="35926" spans="8:9" x14ac:dyDescent="0.2">
      <c r="H35926" s="101"/>
      <c r="I35926" s="101"/>
    </row>
    <row r="35927" spans="8:9" x14ac:dyDescent="0.2">
      <c r="H35927" s="101"/>
      <c r="I35927" s="101"/>
    </row>
    <row r="35928" spans="8:9" x14ac:dyDescent="0.2">
      <c r="H35928" s="101"/>
      <c r="I35928" s="101"/>
    </row>
    <row r="35929" spans="8:9" x14ac:dyDescent="0.2">
      <c r="H35929" s="101"/>
      <c r="I35929" s="101"/>
    </row>
    <row r="35930" spans="8:9" x14ac:dyDescent="0.2">
      <c r="H35930" s="101"/>
      <c r="I35930" s="101"/>
    </row>
    <row r="35931" spans="8:9" x14ac:dyDescent="0.2">
      <c r="H35931" s="101"/>
      <c r="I35931" s="101"/>
    </row>
    <row r="35932" spans="8:9" x14ac:dyDescent="0.2">
      <c r="H35932" s="101"/>
      <c r="I35932" s="101"/>
    </row>
    <row r="35933" spans="8:9" x14ac:dyDescent="0.2">
      <c r="H35933" s="101"/>
      <c r="I35933" s="101"/>
    </row>
    <row r="35934" spans="8:9" x14ac:dyDescent="0.2">
      <c r="H35934" s="101"/>
      <c r="I35934" s="101"/>
    </row>
    <row r="35935" spans="8:9" x14ac:dyDescent="0.2">
      <c r="H35935" s="101"/>
      <c r="I35935" s="101"/>
    </row>
    <row r="35936" spans="8:9" x14ac:dyDescent="0.2">
      <c r="H35936" s="101"/>
      <c r="I35936" s="101"/>
    </row>
    <row r="35937" spans="8:9" x14ac:dyDescent="0.2">
      <c r="H35937" s="101"/>
      <c r="I35937" s="101"/>
    </row>
    <row r="35938" spans="8:9" x14ac:dyDescent="0.2">
      <c r="H35938" s="101"/>
      <c r="I35938" s="101"/>
    </row>
    <row r="35939" spans="8:9" x14ac:dyDescent="0.2">
      <c r="H35939" s="101"/>
      <c r="I35939" s="101"/>
    </row>
    <row r="35940" spans="8:9" x14ac:dyDescent="0.2">
      <c r="H35940" s="101"/>
      <c r="I35940" s="101"/>
    </row>
    <row r="35941" spans="8:9" x14ac:dyDescent="0.2">
      <c r="H35941" s="101"/>
      <c r="I35941" s="101"/>
    </row>
    <row r="35942" spans="8:9" x14ac:dyDescent="0.2">
      <c r="H35942" s="101"/>
      <c r="I35942" s="101"/>
    </row>
    <row r="35943" spans="8:9" x14ac:dyDescent="0.2">
      <c r="H35943" s="101"/>
      <c r="I35943" s="101"/>
    </row>
    <row r="35944" spans="8:9" x14ac:dyDescent="0.2">
      <c r="H35944" s="101"/>
      <c r="I35944" s="101"/>
    </row>
    <row r="35945" spans="8:9" x14ac:dyDescent="0.2">
      <c r="H35945" s="101"/>
      <c r="I35945" s="101"/>
    </row>
    <row r="35946" spans="8:9" x14ac:dyDescent="0.2">
      <c r="H35946" s="101"/>
      <c r="I35946" s="101"/>
    </row>
    <row r="35947" spans="8:9" x14ac:dyDescent="0.2">
      <c r="H35947" s="101"/>
      <c r="I35947" s="101"/>
    </row>
    <row r="35948" spans="8:9" x14ac:dyDescent="0.2">
      <c r="H35948" s="101"/>
      <c r="I35948" s="101"/>
    </row>
    <row r="35949" spans="8:9" x14ac:dyDescent="0.2">
      <c r="H35949" s="101"/>
      <c r="I35949" s="101"/>
    </row>
    <row r="35950" spans="8:9" x14ac:dyDescent="0.2">
      <c r="H35950" s="101"/>
      <c r="I35950" s="101"/>
    </row>
    <row r="35951" spans="8:9" x14ac:dyDescent="0.2">
      <c r="H35951" s="101"/>
      <c r="I35951" s="101"/>
    </row>
    <row r="35952" spans="8:9" x14ac:dyDescent="0.2">
      <c r="H35952" s="101"/>
      <c r="I35952" s="101"/>
    </row>
    <row r="35953" spans="8:9" x14ac:dyDescent="0.2">
      <c r="H35953" s="101"/>
      <c r="I35953" s="101"/>
    </row>
    <row r="35954" spans="8:9" x14ac:dyDescent="0.2">
      <c r="H35954" s="101"/>
      <c r="I35954" s="101"/>
    </row>
    <row r="35955" spans="8:9" x14ac:dyDescent="0.2">
      <c r="H35955" s="101"/>
      <c r="I35955" s="101"/>
    </row>
    <row r="35956" spans="8:9" x14ac:dyDescent="0.2">
      <c r="H35956" s="101"/>
      <c r="I35956" s="101"/>
    </row>
    <row r="35957" spans="8:9" x14ac:dyDescent="0.2">
      <c r="H35957" s="101"/>
      <c r="I35957" s="101"/>
    </row>
    <row r="35958" spans="8:9" x14ac:dyDescent="0.2">
      <c r="H35958" s="101"/>
      <c r="I35958" s="101"/>
    </row>
    <row r="35959" spans="8:9" x14ac:dyDescent="0.2">
      <c r="H35959" s="101"/>
      <c r="I35959" s="101"/>
    </row>
    <row r="35960" spans="8:9" x14ac:dyDescent="0.2">
      <c r="H35960" s="101"/>
      <c r="I35960" s="101"/>
    </row>
    <row r="35961" spans="8:9" x14ac:dyDescent="0.2">
      <c r="H35961" s="101"/>
      <c r="I35961" s="101"/>
    </row>
    <row r="35962" spans="8:9" x14ac:dyDescent="0.2">
      <c r="H35962" s="101"/>
      <c r="I35962" s="101"/>
    </row>
    <row r="35963" spans="8:9" x14ac:dyDescent="0.2">
      <c r="H35963" s="101"/>
      <c r="I35963" s="101"/>
    </row>
    <row r="35964" spans="8:9" x14ac:dyDescent="0.2">
      <c r="H35964" s="101"/>
      <c r="I35964" s="101"/>
    </row>
    <row r="35965" spans="8:9" x14ac:dyDescent="0.2">
      <c r="H35965" s="101"/>
      <c r="I35965" s="101"/>
    </row>
    <row r="35966" spans="8:9" x14ac:dyDescent="0.2">
      <c r="H35966" s="101"/>
      <c r="I35966" s="101"/>
    </row>
    <row r="35967" spans="8:9" x14ac:dyDescent="0.2">
      <c r="H35967" s="101"/>
      <c r="I35967" s="101"/>
    </row>
    <row r="35968" spans="8:9" x14ac:dyDescent="0.2">
      <c r="H35968" s="101"/>
      <c r="I35968" s="101"/>
    </row>
    <row r="35969" spans="8:9" x14ac:dyDescent="0.2">
      <c r="H35969" s="101"/>
      <c r="I35969" s="101"/>
    </row>
    <row r="35970" spans="8:9" x14ac:dyDescent="0.2">
      <c r="H35970" s="101"/>
      <c r="I35970" s="101"/>
    </row>
    <row r="35971" spans="8:9" x14ac:dyDescent="0.2">
      <c r="H35971" s="101"/>
      <c r="I35971" s="101"/>
    </row>
    <row r="35972" spans="8:9" x14ac:dyDescent="0.2">
      <c r="H35972" s="101"/>
      <c r="I35972" s="101"/>
    </row>
    <row r="35973" spans="8:9" x14ac:dyDescent="0.2">
      <c r="H35973" s="101"/>
      <c r="I35973" s="101"/>
    </row>
    <row r="35974" spans="8:9" x14ac:dyDescent="0.2">
      <c r="H35974" s="101"/>
      <c r="I35974" s="101"/>
    </row>
    <row r="35975" spans="8:9" x14ac:dyDescent="0.2">
      <c r="H35975" s="101"/>
      <c r="I35975" s="101"/>
    </row>
    <row r="35976" spans="8:9" x14ac:dyDescent="0.2">
      <c r="H35976" s="101"/>
      <c r="I35976" s="101"/>
    </row>
    <row r="35977" spans="8:9" x14ac:dyDescent="0.2">
      <c r="H35977" s="101"/>
      <c r="I35977" s="101"/>
    </row>
    <row r="35978" spans="8:9" x14ac:dyDescent="0.2">
      <c r="H35978" s="101"/>
      <c r="I35978" s="101"/>
    </row>
    <row r="35979" spans="8:9" x14ac:dyDescent="0.2">
      <c r="H35979" s="101"/>
      <c r="I35979" s="101"/>
    </row>
    <row r="35980" spans="8:9" x14ac:dyDescent="0.2">
      <c r="H35980" s="101"/>
      <c r="I35980" s="101"/>
    </row>
    <row r="35981" spans="8:9" x14ac:dyDescent="0.2">
      <c r="H35981" s="101"/>
      <c r="I35981" s="101"/>
    </row>
    <row r="35982" spans="8:9" x14ac:dyDescent="0.2">
      <c r="H35982" s="101"/>
      <c r="I35982" s="101"/>
    </row>
    <row r="35983" spans="8:9" x14ac:dyDescent="0.2">
      <c r="H35983" s="101"/>
      <c r="I35983" s="101"/>
    </row>
    <row r="35984" spans="8:9" x14ac:dyDescent="0.2">
      <c r="H35984" s="101"/>
      <c r="I35984" s="101"/>
    </row>
    <row r="35985" spans="8:9" x14ac:dyDescent="0.2">
      <c r="H35985" s="101"/>
      <c r="I35985" s="101"/>
    </row>
    <row r="35986" spans="8:9" x14ac:dyDescent="0.2">
      <c r="H35986" s="101"/>
      <c r="I35986" s="101"/>
    </row>
    <row r="35987" spans="8:9" x14ac:dyDescent="0.2">
      <c r="H35987" s="101"/>
      <c r="I35987" s="101"/>
    </row>
    <row r="35988" spans="8:9" x14ac:dyDescent="0.2">
      <c r="H35988" s="101"/>
      <c r="I35988" s="101"/>
    </row>
    <row r="35989" spans="8:9" x14ac:dyDescent="0.2">
      <c r="H35989" s="101"/>
      <c r="I35989" s="101"/>
    </row>
    <row r="35990" spans="8:9" x14ac:dyDescent="0.2">
      <c r="H35990" s="101"/>
      <c r="I35990" s="101"/>
    </row>
    <row r="35991" spans="8:9" x14ac:dyDescent="0.2">
      <c r="H35991" s="101"/>
      <c r="I35991" s="101"/>
    </row>
    <row r="35992" spans="8:9" x14ac:dyDescent="0.2">
      <c r="H35992" s="101"/>
      <c r="I35992" s="101"/>
    </row>
    <row r="35993" spans="8:9" x14ac:dyDescent="0.2">
      <c r="H35993" s="101"/>
      <c r="I35993" s="101"/>
    </row>
    <row r="35994" spans="8:9" x14ac:dyDescent="0.2">
      <c r="H35994" s="101"/>
      <c r="I35994" s="101"/>
    </row>
    <row r="35995" spans="8:9" x14ac:dyDescent="0.2">
      <c r="H35995" s="101"/>
      <c r="I35995" s="101"/>
    </row>
    <row r="35996" spans="8:9" x14ac:dyDescent="0.2">
      <c r="H35996" s="101"/>
      <c r="I35996" s="101"/>
    </row>
    <row r="35997" spans="8:9" x14ac:dyDescent="0.2">
      <c r="H35997" s="101"/>
      <c r="I35997" s="101"/>
    </row>
    <row r="35998" spans="8:9" x14ac:dyDescent="0.2">
      <c r="H35998" s="101"/>
      <c r="I35998" s="101"/>
    </row>
    <row r="35999" spans="8:9" x14ac:dyDescent="0.2">
      <c r="H35999" s="101"/>
      <c r="I35999" s="101"/>
    </row>
    <row r="36000" spans="8:9" x14ac:dyDescent="0.2">
      <c r="H36000" s="101"/>
      <c r="I36000" s="101"/>
    </row>
    <row r="36001" spans="8:9" x14ac:dyDescent="0.2">
      <c r="H36001" s="101"/>
      <c r="I36001" s="101"/>
    </row>
    <row r="36002" spans="8:9" x14ac:dyDescent="0.2">
      <c r="H36002" s="101"/>
      <c r="I36002" s="101"/>
    </row>
    <row r="36003" spans="8:9" x14ac:dyDescent="0.2">
      <c r="H36003" s="101"/>
      <c r="I36003" s="101"/>
    </row>
    <row r="36004" spans="8:9" x14ac:dyDescent="0.2">
      <c r="H36004" s="101"/>
      <c r="I36004" s="101"/>
    </row>
    <row r="36005" spans="8:9" x14ac:dyDescent="0.2">
      <c r="H36005" s="101"/>
      <c r="I36005" s="101"/>
    </row>
    <row r="36006" spans="8:9" x14ac:dyDescent="0.2">
      <c r="H36006" s="101"/>
      <c r="I36006" s="101"/>
    </row>
    <row r="36007" spans="8:9" x14ac:dyDescent="0.2">
      <c r="H36007" s="101"/>
      <c r="I36007" s="101"/>
    </row>
    <row r="36008" spans="8:9" x14ac:dyDescent="0.2">
      <c r="H36008" s="101"/>
      <c r="I36008" s="101"/>
    </row>
    <row r="36009" spans="8:9" x14ac:dyDescent="0.2">
      <c r="H36009" s="101"/>
      <c r="I36009" s="101"/>
    </row>
    <row r="36010" spans="8:9" x14ac:dyDescent="0.2">
      <c r="H36010" s="101"/>
      <c r="I36010" s="101"/>
    </row>
    <row r="36011" spans="8:9" x14ac:dyDescent="0.2">
      <c r="H36011" s="101"/>
      <c r="I36011" s="101"/>
    </row>
    <row r="36012" spans="8:9" x14ac:dyDescent="0.2">
      <c r="H36012" s="101"/>
      <c r="I36012" s="101"/>
    </row>
    <row r="36013" spans="8:9" x14ac:dyDescent="0.2">
      <c r="H36013" s="101"/>
      <c r="I36013" s="101"/>
    </row>
    <row r="36014" spans="8:9" x14ac:dyDescent="0.2">
      <c r="H36014" s="101"/>
      <c r="I36014" s="101"/>
    </row>
    <row r="36015" spans="8:9" x14ac:dyDescent="0.2">
      <c r="H36015" s="101"/>
      <c r="I36015" s="101"/>
    </row>
    <row r="36016" spans="8:9" x14ac:dyDescent="0.2">
      <c r="H36016" s="101"/>
      <c r="I36016" s="101"/>
    </row>
    <row r="36017" spans="8:9" x14ac:dyDescent="0.2">
      <c r="H36017" s="101"/>
      <c r="I36017" s="101"/>
    </row>
    <row r="36018" spans="8:9" x14ac:dyDescent="0.2">
      <c r="H36018" s="101"/>
      <c r="I36018" s="101"/>
    </row>
    <row r="36019" spans="8:9" x14ac:dyDescent="0.2">
      <c r="H36019" s="101"/>
      <c r="I36019" s="101"/>
    </row>
    <row r="36020" spans="8:9" x14ac:dyDescent="0.2">
      <c r="H36020" s="101"/>
      <c r="I36020" s="101"/>
    </row>
    <row r="36021" spans="8:9" x14ac:dyDescent="0.2">
      <c r="H36021" s="101"/>
      <c r="I36021" s="101"/>
    </row>
    <row r="36022" spans="8:9" x14ac:dyDescent="0.2">
      <c r="H36022" s="101"/>
      <c r="I36022" s="101"/>
    </row>
    <row r="36023" spans="8:9" x14ac:dyDescent="0.2">
      <c r="H36023" s="101"/>
      <c r="I36023" s="101"/>
    </row>
    <row r="36024" spans="8:9" x14ac:dyDescent="0.2">
      <c r="H36024" s="101"/>
      <c r="I36024" s="101"/>
    </row>
    <row r="36025" spans="8:9" x14ac:dyDescent="0.2">
      <c r="H36025" s="101"/>
      <c r="I36025" s="101"/>
    </row>
    <row r="36026" spans="8:9" x14ac:dyDescent="0.2">
      <c r="H36026" s="101"/>
      <c r="I36026" s="101"/>
    </row>
    <row r="36027" spans="8:9" x14ac:dyDescent="0.2">
      <c r="H36027" s="101"/>
      <c r="I36027" s="101"/>
    </row>
    <row r="36028" spans="8:9" x14ac:dyDescent="0.2">
      <c r="H36028" s="101"/>
      <c r="I36028" s="101"/>
    </row>
    <row r="36029" spans="8:9" x14ac:dyDescent="0.2">
      <c r="H36029" s="101"/>
      <c r="I36029" s="101"/>
    </row>
    <row r="36030" spans="8:9" x14ac:dyDescent="0.2">
      <c r="H36030" s="101"/>
      <c r="I36030" s="101"/>
    </row>
    <row r="36031" spans="8:9" x14ac:dyDescent="0.2">
      <c r="H36031" s="101"/>
      <c r="I36031" s="101"/>
    </row>
    <row r="36032" spans="8:9" x14ac:dyDescent="0.2">
      <c r="H36032" s="101"/>
      <c r="I36032" s="101"/>
    </row>
    <row r="36033" spans="8:9" x14ac:dyDescent="0.2">
      <c r="H36033" s="101"/>
      <c r="I36033" s="101"/>
    </row>
    <row r="36034" spans="8:9" x14ac:dyDescent="0.2">
      <c r="H36034" s="101"/>
      <c r="I36034" s="101"/>
    </row>
    <row r="36035" spans="8:9" x14ac:dyDescent="0.2">
      <c r="H36035" s="101"/>
      <c r="I36035" s="101"/>
    </row>
    <row r="36036" spans="8:9" x14ac:dyDescent="0.2">
      <c r="H36036" s="101"/>
      <c r="I36036" s="101"/>
    </row>
    <row r="36037" spans="8:9" x14ac:dyDescent="0.2">
      <c r="H36037" s="101"/>
      <c r="I36037" s="101"/>
    </row>
    <row r="36038" spans="8:9" x14ac:dyDescent="0.2">
      <c r="H36038" s="101"/>
      <c r="I36038" s="101"/>
    </row>
    <row r="36039" spans="8:9" x14ac:dyDescent="0.2">
      <c r="H36039" s="101"/>
      <c r="I36039" s="101"/>
    </row>
    <row r="36040" spans="8:9" x14ac:dyDescent="0.2">
      <c r="H36040" s="101"/>
      <c r="I36040" s="101"/>
    </row>
    <row r="36041" spans="8:9" x14ac:dyDescent="0.2">
      <c r="H36041" s="101"/>
      <c r="I36041" s="101"/>
    </row>
    <row r="36042" spans="8:9" x14ac:dyDescent="0.2">
      <c r="H36042" s="101"/>
      <c r="I36042" s="101"/>
    </row>
    <row r="36043" spans="8:9" x14ac:dyDescent="0.2">
      <c r="H36043" s="101"/>
      <c r="I36043" s="101"/>
    </row>
    <row r="36044" spans="8:9" x14ac:dyDescent="0.2">
      <c r="H36044" s="101"/>
      <c r="I36044" s="101"/>
    </row>
    <row r="36045" spans="8:9" x14ac:dyDescent="0.2">
      <c r="H36045" s="101"/>
      <c r="I36045" s="101"/>
    </row>
    <row r="36046" spans="8:9" x14ac:dyDescent="0.2">
      <c r="H36046" s="101"/>
      <c r="I36046" s="101"/>
    </row>
    <row r="36047" spans="8:9" x14ac:dyDescent="0.2">
      <c r="H36047" s="101"/>
      <c r="I36047" s="101"/>
    </row>
    <row r="36048" spans="8:9" x14ac:dyDescent="0.2">
      <c r="H36048" s="101"/>
      <c r="I36048" s="101"/>
    </row>
    <row r="36049" spans="8:9" x14ac:dyDescent="0.2">
      <c r="H36049" s="101"/>
      <c r="I36049" s="101"/>
    </row>
    <row r="36050" spans="8:9" x14ac:dyDescent="0.2">
      <c r="H36050" s="101"/>
      <c r="I36050" s="101"/>
    </row>
    <row r="36051" spans="8:9" x14ac:dyDescent="0.2">
      <c r="H36051" s="101"/>
      <c r="I36051" s="101"/>
    </row>
    <row r="36052" spans="8:9" x14ac:dyDescent="0.2">
      <c r="H36052" s="101"/>
      <c r="I36052" s="101"/>
    </row>
    <row r="36053" spans="8:9" x14ac:dyDescent="0.2">
      <c r="H36053" s="101"/>
      <c r="I36053" s="101"/>
    </row>
    <row r="36054" spans="8:9" x14ac:dyDescent="0.2">
      <c r="H36054" s="101"/>
      <c r="I36054" s="101"/>
    </row>
    <row r="36055" spans="8:9" x14ac:dyDescent="0.2">
      <c r="H36055" s="101"/>
      <c r="I36055" s="101"/>
    </row>
    <row r="36056" spans="8:9" x14ac:dyDescent="0.2">
      <c r="H36056" s="101"/>
      <c r="I36056" s="101"/>
    </row>
    <row r="36057" spans="8:9" x14ac:dyDescent="0.2">
      <c r="H36057" s="101"/>
      <c r="I36057" s="101"/>
    </row>
    <row r="36058" spans="8:9" x14ac:dyDescent="0.2">
      <c r="H36058" s="101"/>
      <c r="I36058" s="101"/>
    </row>
    <row r="36059" spans="8:9" x14ac:dyDescent="0.2">
      <c r="H36059" s="101"/>
      <c r="I36059" s="101"/>
    </row>
    <row r="36060" spans="8:9" x14ac:dyDescent="0.2">
      <c r="H36060" s="101"/>
      <c r="I36060" s="101"/>
    </row>
    <row r="36061" spans="8:9" x14ac:dyDescent="0.2">
      <c r="H36061" s="101"/>
      <c r="I36061" s="101"/>
    </row>
    <row r="36062" spans="8:9" x14ac:dyDescent="0.2">
      <c r="H36062" s="101"/>
      <c r="I36062" s="101"/>
    </row>
    <row r="36063" spans="8:9" x14ac:dyDescent="0.2">
      <c r="H36063" s="101"/>
      <c r="I36063" s="101"/>
    </row>
    <row r="36064" spans="8:9" x14ac:dyDescent="0.2">
      <c r="H36064" s="101"/>
      <c r="I36064" s="101"/>
    </row>
    <row r="36065" spans="8:9" x14ac:dyDescent="0.2">
      <c r="H36065" s="101"/>
      <c r="I36065" s="101"/>
    </row>
    <row r="36066" spans="8:9" x14ac:dyDescent="0.2">
      <c r="H36066" s="101"/>
      <c r="I36066" s="101"/>
    </row>
    <row r="36067" spans="8:9" x14ac:dyDescent="0.2">
      <c r="H36067" s="101"/>
      <c r="I36067" s="101"/>
    </row>
    <row r="36068" spans="8:9" x14ac:dyDescent="0.2">
      <c r="H36068" s="101"/>
      <c r="I36068" s="101"/>
    </row>
    <row r="36069" spans="8:9" x14ac:dyDescent="0.2">
      <c r="H36069" s="101"/>
      <c r="I36069" s="101"/>
    </row>
    <row r="36070" spans="8:9" x14ac:dyDescent="0.2">
      <c r="H36070" s="101"/>
      <c r="I36070" s="101"/>
    </row>
    <row r="36071" spans="8:9" x14ac:dyDescent="0.2">
      <c r="H36071" s="101"/>
      <c r="I36071" s="101"/>
    </row>
    <row r="36072" spans="8:9" x14ac:dyDescent="0.2">
      <c r="H36072" s="101"/>
      <c r="I36072" s="101"/>
    </row>
    <row r="36073" spans="8:9" x14ac:dyDescent="0.2">
      <c r="H36073" s="101"/>
      <c r="I36073" s="101"/>
    </row>
    <row r="36074" spans="8:9" x14ac:dyDescent="0.2">
      <c r="H36074" s="101"/>
      <c r="I36074" s="101"/>
    </row>
    <row r="36075" spans="8:9" x14ac:dyDescent="0.2">
      <c r="H36075" s="101"/>
      <c r="I36075" s="101"/>
    </row>
    <row r="36076" spans="8:9" x14ac:dyDescent="0.2">
      <c r="H36076" s="101"/>
      <c r="I36076" s="101"/>
    </row>
    <row r="36077" spans="8:9" x14ac:dyDescent="0.2">
      <c r="H36077" s="101"/>
      <c r="I36077" s="101"/>
    </row>
    <row r="36078" spans="8:9" x14ac:dyDescent="0.2">
      <c r="H36078" s="101"/>
      <c r="I36078" s="101"/>
    </row>
    <row r="36079" spans="8:9" x14ac:dyDescent="0.2">
      <c r="H36079" s="101"/>
      <c r="I36079" s="101"/>
    </row>
    <row r="36080" spans="8:9" x14ac:dyDescent="0.2">
      <c r="H36080" s="101"/>
      <c r="I36080" s="101"/>
    </row>
    <row r="36081" spans="8:9" x14ac:dyDescent="0.2">
      <c r="H36081" s="101"/>
      <c r="I36081" s="101"/>
    </row>
    <row r="36082" spans="8:9" x14ac:dyDescent="0.2">
      <c r="H36082" s="101"/>
      <c r="I36082" s="101"/>
    </row>
    <row r="36083" spans="8:9" x14ac:dyDescent="0.2">
      <c r="H36083" s="101"/>
      <c r="I36083" s="101"/>
    </row>
    <row r="36084" spans="8:9" x14ac:dyDescent="0.2">
      <c r="H36084" s="101"/>
      <c r="I36084" s="101"/>
    </row>
    <row r="36085" spans="8:9" x14ac:dyDescent="0.2">
      <c r="H36085" s="101"/>
      <c r="I36085" s="101"/>
    </row>
    <row r="36086" spans="8:9" x14ac:dyDescent="0.2">
      <c r="H36086" s="101"/>
      <c r="I36086" s="101"/>
    </row>
    <row r="36087" spans="8:9" x14ac:dyDescent="0.2">
      <c r="H36087" s="101"/>
      <c r="I36087" s="101"/>
    </row>
    <row r="36088" spans="8:9" x14ac:dyDescent="0.2">
      <c r="H36088" s="101"/>
      <c r="I36088" s="101"/>
    </row>
    <row r="36089" spans="8:9" x14ac:dyDescent="0.2">
      <c r="H36089" s="101"/>
      <c r="I36089" s="101"/>
    </row>
    <row r="36090" spans="8:9" x14ac:dyDescent="0.2">
      <c r="H36090" s="101"/>
      <c r="I36090" s="101"/>
    </row>
    <row r="36091" spans="8:9" x14ac:dyDescent="0.2">
      <c r="H36091" s="101"/>
      <c r="I36091" s="101"/>
    </row>
    <row r="36092" spans="8:9" x14ac:dyDescent="0.2">
      <c r="H36092" s="101"/>
      <c r="I36092" s="101"/>
    </row>
    <row r="36093" spans="8:9" x14ac:dyDescent="0.2">
      <c r="H36093" s="101"/>
      <c r="I36093" s="101"/>
    </row>
    <row r="36094" spans="8:9" x14ac:dyDescent="0.2">
      <c r="H36094" s="101"/>
      <c r="I36094" s="101"/>
    </row>
    <row r="36095" spans="8:9" x14ac:dyDescent="0.2">
      <c r="H36095" s="101"/>
      <c r="I36095" s="101"/>
    </row>
    <row r="36096" spans="8:9" x14ac:dyDescent="0.2">
      <c r="H36096" s="101"/>
      <c r="I36096" s="101"/>
    </row>
    <row r="36097" spans="8:9" x14ac:dyDescent="0.2">
      <c r="H36097" s="101"/>
      <c r="I36097" s="101"/>
    </row>
    <row r="36098" spans="8:9" x14ac:dyDescent="0.2">
      <c r="H36098" s="101"/>
      <c r="I36098" s="101"/>
    </row>
    <row r="36099" spans="8:9" x14ac:dyDescent="0.2">
      <c r="H36099" s="101"/>
      <c r="I36099" s="101"/>
    </row>
    <row r="36100" spans="8:9" x14ac:dyDescent="0.2">
      <c r="H36100" s="101"/>
      <c r="I36100" s="101"/>
    </row>
    <row r="36101" spans="8:9" x14ac:dyDescent="0.2">
      <c r="H36101" s="101"/>
      <c r="I36101" s="101"/>
    </row>
    <row r="36102" spans="8:9" x14ac:dyDescent="0.2">
      <c r="H36102" s="101"/>
      <c r="I36102" s="101"/>
    </row>
    <row r="36103" spans="8:9" x14ac:dyDescent="0.2">
      <c r="H36103" s="101"/>
      <c r="I36103" s="101"/>
    </row>
    <row r="36104" spans="8:9" x14ac:dyDescent="0.2">
      <c r="H36104" s="101"/>
      <c r="I36104" s="101"/>
    </row>
    <row r="36105" spans="8:9" x14ac:dyDescent="0.2">
      <c r="H36105" s="101"/>
      <c r="I36105" s="101"/>
    </row>
    <row r="36106" spans="8:9" x14ac:dyDescent="0.2">
      <c r="H36106" s="101"/>
      <c r="I36106" s="101"/>
    </row>
    <row r="36107" spans="8:9" x14ac:dyDescent="0.2">
      <c r="H36107" s="101"/>
      <c r="I36107" s="101"/>
    </row>
    <row r="36108" spans="8:9" x14ac:dyDescent="0.2">
      <c r="H36108" s="101"/>
      <c r="I36108" s="101"/>
    </row>
    <row r="36109" spans="8:9" x14ac:dyDescent="0.2">
      <c r="H36109" s="101"/>
      <c r="I36109" s="101"/>
    </row>
    <row r="36110" spans="8:9" x14ac:dyDescent="0.2">
      <c r="H36110" s="101"/>
      <c r="I36110" s="101"/>
    </row>
    <row r="36111" spans="8:9" x14ac:dyDescent="0.2">
      <c r="H36111" s="101"/>
      <c r="I36111" s="101"/>
    </row>
    <row r="36112" spans="8:9" x14ac:dyDescent="0.2">
      <c r="H36112" s="101"/>
      <c r="I36112" s="101"/>
    </row>
    <row r="36113" spans="8:9" x14ac:dyDescent="0.2">
      <c r="H36113" s="101"/>
      <c r="I36113" s="101"/>
    </row>
    <row r="36114" spans="8:9" x14ac:dyDescent="0.2">
      <c r="H36114" s="101"/>
      <c r="I36114" s="101"/>
    </row>
    <row r="36115" spans="8:9" x14ac:dyDescent="0.2">
      <c r="H36115" s="101"/>
      <c r="I36115" s="101"/>
    </row>
    <row r="36116" spans="8:9" x14ac:dyDescent="0.2">
      <c r="H36116" s="101"/>
      <c r="I36116" s="101"/>
    </row>
    <row r="36117" spans="8:9" x14ac:dyDescent="0.2">
      <c r="H36117" s="101"/>
      <c r="I36117" s="101"/>
    </row>
    <row r="36118" spans="8:9" x14ac:dyDescent="0.2">
      <c r="H36118" s="101"/>
      <c r="I36118" s="101"/>
    </row>
    <row r="36119" spans="8:9" x14ac:dyDescent="0.2">
      <c r="H36119" s="101"/>
      <c r="I36119" s="101"/>
    </row>
    <row r="36120" spans="8:9" x14ac:dyDescent="0.2">
      <c r="H36120" s="101"/>
      <c r="I36120" s="101"/>
    </row>
    <row r="36121" spans="8:9" x14ac:dyDescent="0.2">
      <c r="H36121" s="101"/>
      <c r="I36121" s="101"/>
    </row>
    <row r="36122" spans="8:9" x14ac:dyDescent="0.2">
      <c r="H36122" s="101"/>
      <c r="I36122" s="101"/>
    </row>
    <row r="36123" spans="8:9" x14ac:dyDescent="0.2">
      <c r="H36123" s="101"/>
      <c r="I36123" s="101"/>
    </row>
    <row r="36124" spans="8:9" x14ac:dyDescent="0.2">
      <c r="H36124" s="101"/>
      <c r="I36124" s="101"/>
    </row>
    <row r="36125" spans="8:9" x14ac:dyDescent="0.2">
      <c r="H36125" s="101"/>
      <c r="I36125" s="101"/>
    </row>
    <row r="36126" spans="8:9" x14ac:dyDescent="0.2">
      <c r="H36126" s="101"/>
      <c r="I36126" s="101"/>
    </row>
    <row r="36127" spans="8:9" x14ac:dyDescent="0.2">
      <c r="H36127" s="101"/>
      <c r="I36127" s="101"/>
    </row>
    <row r="36128" spans="8:9" x14ac:dyDescent="0.2">
      <c r="H36128" s="101"/>
      <c r="I36128" s="101"/>
    </row>
    <row r="36129" spans="8:9" x14ac:dyDescent="0.2">
      <c r="H36129" s="101"/>
      <c r="I36129" s="101"/>
    </row>
    <row r="36130" spans="8:9" x14ac:dyDescent="0.2">
      <c r="H36130" s="101"/>
      <c r="I36130" s="101"/>
    </row>
    <row r="36131" spans="8:9" x14ac:dyDescent="0.2">
      <c r="H36131" s="101"/>
      <c r="I36131" s="101"/>
    </row>
    <row r="36132" spans="8:9" x14ac:dyDescent="0.2">
      <c r="H36132" s="101"/>
      <c r="I36132" s="101"/>
    </row>
    <row r="36133" spans="8:9" x14ac:dyDescent="0.2">
      <c r="H36133" s="101"/>
      <c r="I36133" s="101"/>
    </row>
    <row r="36134" spans="8:9" x14ac:dyDescent="0.2">
      <c r="H36134" s="101"/>
      <c r="I36134" s="101"/>
    </row>
    <row r="36135" spans="8:9" x14ac:dyDescent="0.2">
      <c r="H36135" s="101"/>
      <c r="I36135" s="101"/>
    </row>
    <row r="36136" spans="8:9" x14ac:dyDescent="0.2">
      <c r="H36136" s="101"/>
      <c r="I36136" s="101"/>
    </row>
    <row r="36137" spans="8:9" x14ac:dyDescent="0.2">
      <c r="H36137" s="101"/>
      <c r="I36137" s="101"/>
    </row>
    <row r="36138" spans="8:9" x14ac:dyDescent="0.2">
      <c r="H36138" s="101"/>
      <c r="I36138" s="101"/>
    </row>
    <row r="36139" spans="8:9" x14ac:dyDescent="0.2">
      <c r="H36139" s="101"/>
      <c r="I36139" s="101"/>
    </row>
    <row r="36140" spans="8:9" x14ac:dyDescent="0.2">
      <c r="H36140" s="101"/>
      <c r="I36140" s="101"/>
    </row>
    <row r="36141" spans="8:9" x14ac:dyDescent="0.2">
      <c r="H36141" s="101"/>
      <c r="I36141" s="101"/>
    </row>
    <row r="36142" spans="8:9" x14ac:dyDescent="0.2">
      <c r="H36142" s="101"/>
      <c r="I36142" s="101"/>
    </row>
    <row r="36143" spans="8:9" x14ac:dyDescent="0.2">
      <c r="H36143" s="101"/>
      <c r="I36143" s="101"/>
    </row>
    <row r="36144" spans="8:9" x14ac:dyDescent="0.2">
      <c r="H36144" s="101"/>
      <c r="I36144" s="101"/>
    </row>
    <row r="36145" spans="8:9" x14ac:dyDescent="0.2">
      <c r="H36145" s="101"/>
      <c r="I36145" s="101"/>
    </row>
    <row r="36146" spans="8:9" x14ac:dyDescent="0.2">
      <c r="H36146" s="101"/>
      <c r="I36146" s="101"/>
    </row>
    <row r="36147" spans="8:9" x14ac:dyDescent="0.2">
      <c r="H36147" s="101"/>
      <c r="I36147" s="101"/>
    </row>
    <row r="36148" spans="8:9" x14ac:dyDescent="0.2">
      <c r="H36148" s="101"/>
      <c r="I36148" s="101"/>
    </row>
    <row r="36149" spans="8:9" x14ac:dyDescent="0.2">
      <c r="H36149" s="101"/>
      <c r="I36149" s="101"/>
    </row>
    <row r="36150" spans="8:9" x14ac:dyDescent="0.2">
      <c r="H36150" s="101"/>
      <c r="I36150" s="101"/>
    </row>
    <row r="36151" spans="8:9" x14ac:dyDescent="0.2">
      <c r="H36151" s="101"/>
      <c r="I36151" s="101"/>
    </row>
    <row r="36152" spans="8:9" x14ac:dyDescent="0.2">
      <c r="H36152" s="101"/>
      <c r="I36152" s="101"/>
    </row>
    <row r="36153" spans="8:9" x14ac:dyDescent="0.2">
      <c r="H36153" s="101"/>
      <c r="I36153" s="101"/>
    </row>
    <row r="36154" spans="8:9" x14ac:dyDescent="0.2">
      <c r="H36154" s="101"/>
      <c r="I36154" s="101"/>
    </row>
    <row r="36155" spans="8:9" x14ac:dyDescent="0.2">
      <c r="H36155" s="101"/>
      <c r="I36155" s="101"/>
    </row>
    <row r="36156" spans="8:9" x14ac:dyDescent="0.2">
      <c r="H36156" s="101"/>
      <c r="I36156" s="101"/>
    </row>
    <row r="36157" spans="8:9" x14ac:dyDescent="0.2">
      <c r="H36157" s="101"/>
      <c r="I36157" s="101"/>
    </row>
    <row r="36158" spans="8:9" x14ac:dyDescent="0.2">
      <c r="H36158" s="101"/>
      <c r="I36158" s="101"/>
    </row>
    <row r="36159" spans="8:9" x14ac:dyDescent="0.2">
      <c r="H36159" s="101"/>
      <c r="I36159" s="101"/>
    </row>
    <row r="36160" spans="8:9" x14ac:dyDescent="0.2">
      <c r="H36160" s="101"/>
      <c r="I36160" s="101"/>
    </row>
    <row r="36161" spans="8:9" x14ac:dyDescent="0.2">
      <c r="H36161" s="101"/>
      <c r="I36161" s="101"/>
    </row>
    <row r="36162" spans="8:9" x14ac:dyDescent="0.2">
      <c r="H36162" s="101"/>
      <c r="I36162" s="101"/>
    </row>
    <row r="36163" spans="8:9" x14ac:dyDescent="0.2">
      <c r="H36163" s="101"/>
      <c r="I36163" s="101"/>
    </row>
    <row r="36164" spans="8:9" x14ac:dyDescent="0.2">
      <c r="H36164" s="101"/>
      <c r="I36164" s="101"/>
    </row>
    <row r="36165" spans="8:9" x14ac:dyDescent="0.2">
      <c r="H36165" s="101"/>
      <c r="I36165" s="101"/>
    </row>
    <row r="36166" spans="8:9" x14ac:dyDescent="0.2">
      <c r="H36166" s="101"/>
      <c r="I36166" s="101"/>
    </row>
    <row r="36167" spans="8:9" x14ac:dyDescent="0.2">
      <c r="H36167" s="101"/>
      <c r="I36167" s="101"/>
    </row>
    <row r="36168" spans="8:9" x14ac:dyDescent="0.2">
      <c r="H36168" s="101"/>
      <c r="I36168" s="101"/>
    </row>
    <row r="36169" spans="8:9" x14ac:dyDescent="0.2">
      <c r="H36169" s="101"/>
      <c r="I36169" s="101"/>
    </row>
    <row r="36170" spans="8:9" x14ac:dyDescent="0.2">
      <c r="H36170" s="101"/>
      <c r="I36170" s="101"/>
    </row>
    <row r="36171" spans="8:9" x14ac:dyDescent="0.2">
      <c r="H36171" s="101"/>
      <c r="I36171" s="101"/>
    </row>
    <row r="36172" spans="8:9" x14ac:dyDescent="0.2">
      <c r="H36172" s="101"/>
      <c r="I36172" s="101"/>
    </row>
    <row r="36173" spans="8:9" x14ac:dyDescent="0.2">
      <c r="H36173" s="101"/>
      <c r="I36173" s="101"/>
    </row>
    <row r="36174" spans="8:9" x14ac:dyDescent="0.2">
      <c r="H36174" s="101"/>
      <c r="I36174" s="101"/>
    </row>
    <row r="36175" spans="8:9" x14ac:dyDescent="0.2">
      <c r="H36175" s="101"/>
      <c r="I36175" s="101"/>
    </row>
    <row r="36176" spans="8:9" x14ac:dyDescent="0.2">
      <c r="H36176" s="101"/>
      <c r="I36176" s="101"/>
    </row>
    <row r="36177" spans="8:9" x14ac:dyDescent="0.2">
      <c r="H36177" s="101"/>
      <c r="I36177" s="101"/>
    </row>
    <row r="36178" spans="8:9" x14ac:dyDescent="0.2">
      <c r="H36178" s="101"/>
      <c r="I36178" s="101"/>
    </row>
    <row r="36179" spans="8:9" x14ac:dyDescent="0.2">
      <c r="H36179" s="101"/>
      <c r="I36179" s="101"/>
    </row>
    <row r="36180" spans="8:9" x14ac:dyDescent="0.2">
      <c r="H36180" s="101"/>
      <c r="I36180" s="101"/>
    </row>
    <row r="36181" spans="8:9" x14ac:dyDescent="0.2">
      <c r="H36181" s="101"/>
      <c r="I36181" s="101"/>
    </row>
    <row r="36182" spans="8:9" x14ac:dyDescent="0.2">
      <c r="H36182" s="101"/>
      <c r="I36182" s="101"/>
    </row>
    <row r="36183" spans="8:9" x14ac:dyDescent="0.2">
      <c r="H36183" s="101"/>
      <c r="I36183" s="101"/>
    </row>
    <row r="36184" spans="8:9" x14ac:dyDescent="0.2">
      <c r="H36184" s="101"/>
      <c r="I36184" s="101"/>
    </row>
    <row r="36185" spans="8:9" x14ac:dyDescent="0.2">
      <c r="H36185" s="101"/>
      <c r="I36185" s="101"/>
    </row>
    <row r="36186" spans="8:9" x14ac:dyDescent="0.2">
      <c r="H36186" s="101"/>
      <c r="I36186" s="101"/>
    </row>
    <row r="36187" spans="8:9" x14ac:dyDescent="0.2">
      <c r="H36187" s="101"/>
      <c r="I36187" s="101"/>
    </row>
    <row r="36188" spans="8:9" x14ac:dyDescent="0.2">
      <c r="H36188" s="101"/>
      <c r="I36188" s="101"/>
    </row>
    <row r="36189" spans="8:9" x14ac:dyDescent="0.2">
      <c r="H36189" s="101"/>
      <c r="I36189" s="101"/>
    </row>
    <row r="36190" spans="8:9" x14ac:dyDescent="0.2">
      <c r="H36190" s="101"/>
      <c r="I36190" s="101"/>
    </row>
    <row r="36191" spans="8:9" x14ac:dyDescent="0.2">
      <c r="H36191" s="101"/>
      <c r="I36191" s="101"/>
    </row>
    <row r="36192" spans="8:9" x14ac:dyDescent="0.2">
      <c r="H36192" s="101"/>
      <c r="I36192" s="101"/>
    </row>
    <row r="36193" spans="8:9" x14ac:dyDescent="0.2">
      <c r="H36193" s="101"/>
      <c r="I36193" s="101"/>
    </row>
    <row r="36194" spans="8:9" x14ac:dyDescent="0.2">
      <c r="H36194" s="101"/>
      <c r="I36194" s="101"/>
    </row>
    <row r="36195" spans="8:9" x14ac:dyDescent="0.2">
      <c r="H36195" s="101"/>
      <c r="I36195" s="101"/>
    </row>
    <row r="36196" spans="8:9" x14ac:dyDescent="0.2">
      <c r="H36196" s="101"/>
      <c r="I36196" s="101"/>
    </row>
    <row r="36197" spans="8:9" x14ac:dyDescent="0.2">
      <c r="H36197" s="101"/>
      <c r="I36197" s="101"/>
    </row>
    <row r="36198" spans="8:9" x14ac:dyDescent="0.2">
      <c r="H36198" s="101"/>
      <c r="I36198" s="101"/>
    </row>
    <row r="36199" spans="8:9" x14ac:dyDescent="0.2">
      <c r="H36199" s="101"/>
      <c r="I36199" s="101"/>
    </row>
    <row r="36200" spans="8:9" x14ac:dyDescent="0.2">
      <c r="H36200" s="101"/>
      <c r="I36200" s="101"/>
    </row>
    <row r="36201" spans="8:9" x14ac:dyDescent="0.2">
      <c r="H36201" s="101"/>
      <c r="I36201" s="101"/>
    </row>
    <row r="36202" spans="8:9" x14ac:dyDescent="0.2">
      <c r="H36202" s="101"/>
      <c r="I36202" s="101"/>
    </row>
    <row r="36203" spans="8:9" x14ac:dyDescent="0.2">
      <c r="H36203" s="101"/>
      <c r="I36203" s="101"/>
    </row>
    <row r="36204" spans="8:9" x14ac:dyDescent="0.2">
      <c r="H36204" s="101"/>
      <c r="I36204" s="101"/>
    </row>
    <row r="36205" spans="8:9" x14ac:dyDescent="0.2">
      <c r="H36205" s="101"/>
      <c r="I36205" s="101"/>
    </row>
    <row r="36206" spans="8:9" x14ac:dyDescent="0.2">
      <c r="H36206" s="101"/>
      <c r="I36206" s="101"/>
    </row>
    <row r="36207" spans="8:9" x14ac:dyDescent="0.2">
      <c r="H36207" s="101"/>
      <c r="I36207" s="101"/>
    </row>
    <row r="36208" spans="8:9" x14ac:dyDescent="0.2">
      <c r="H36208" s="101"/>
      <c r="I36208" s="101"/>
    </row>
    <row r="36209" spans="8:9" x14ac:dyDescent="0.2">
      <c r="H36209" s="101"/>
      <c r="I36209" s="101"/>
    </row>
    <row r="36210" spans="8:9" x14ac:dyDescent="0.2">
      <c r="H36210" s="101"/>
      <c r="I36210" s="101"/>
    </row>
    <row r="36211" spans="8:9" x14ac:dyDescent="0.2">
      <c r="H36211" s="101"/>
      <c r="I36211" s="101"/>
    </row>
    <row r="36212" spans="8:9" x14ac:dyDescent="0.2">
      <c r="H36212" s="101"/>
      <c r="I36212" s="101"/>
    </row>
    <row r="36213" spans="8:9" x14ac:dyDescent="0.2">
      <c r="H36213" s="101"/>
      <c r="I36213" s="101"/>
    </row>
    <row r="36214" spans="8:9" x14ac:dyDescent="0.2">
      <c r="H36214" s="101"/>
      <c r="I36214" s="101"/>
    </row>
    <row r="36215" spans="8:9" x14ac:dyDescent="0.2">
      <c r="H36215" s="101"/>
      <c r="I36215" s="101"/>
    </row>
    <row r="36216" spans="8:9" x14ac:dyDescent="0.2">
      <c r="H36216" s="101"/>
      <c r="I36216" s="101"/>
    </row>
    <row r="36217" spans="8:9" x14ac:dyDescent="0.2">
      <c r="H36217" s="101"/>
      <c r="I36217" s="101"/>
    </row>
    <row r="36218" spans="8:9" x14ac:dyDescent="0.2">
      <c r="H36218" s="101"/>
      <c r="I36218" s="101"/>
    </row>
    <row r="36219" spans="8:9" x14ac:dyDescent="0.2">
      <c r="H36219" s="101"/>
      <c r="I36219" s="101"/>
    </row>
    <row r="36220" spans="8:9" x14ac:dyDescent="0.2">
      <c r="H36220" s="101"/>
      <c r="I36220" s="101"/>
    </row>
    <row r="36221" spans="8:9" x14ac:dyDescent="0.2">
      <c r="H36221" s="101"/>
      <c r="I36221" s="101"/>
    </row>
    <row r="36222" spans="8:9" x14ac:dyDescent="0.2">
      <c r="H36222" s="101"/>
      <c r="I36222" s="101"/>
    </row>
    <row r="36223" spans="8:9" x14ac:dyDescent="0.2">
      <c r="H36223" s="101"/>
      <c r="I36223" s="101"/>
    </row>
    <row r="36224" spans="8:9" x14ac:dyDescent="0.2">
      <c r="H36224" s="101"/>
      <c r="I36224" s="101"/>
    </row>
    <row r="36225" spans="8:9" x14ac:dyDescent="0.2">
      <c r="H36225" s="101"/>
      <c r="I36225" s="101"/>
    </row>
    <row r="36226" spans="8:9" x14ac:dyDescent="0.2">
      <c r="H36226" s="101"/>
      <c r="I36226" s="101"/>
    </row>
    <row r="36227" spans="8:9" x14ac:dyDescent="0.2">
      <c r="H36227" s="101"/>
      <c r="I36227" s="101"/>
    </row>
    <row r="36228" spans="8:9" x14ac:dyDescent="0.2">
      <c r="H36228" s="101"/>
      <c r="I36228" s="101"/>
    </row>
    <row r="36229" spans="8:9" x14ac:dyDescent="0.2">
      <c r="H36229" s="101"/>
      <c r="I36229" s="101"/>
    </row>
    <row r="36230" spans="8:9" x14ac:dyDescent="0.2">
      <c r="H36230" s="101"/>
      <c r="I36230" s="101"/>
    </row>
    <row r="36231" spans="8:9" x14ac:dyDescent="0.2">
      <c r="H36231" s="101"/>
      <c r="I36231" s="101"/>
    </row>
    <row r="36232" spans="8:9" x14ac:dyDescent="0.2">
      <c r="H36232" s="101"/>
      <c r="I36232" s="101"/>
    </row>
    <row r="36233" spans="8:9" x14ac:dyDescent="0.2">
      <c r="H36233" s="101"/>
      <c r="I36233" s="101"/>
    </row>
    <row r="36234" spans="8:9" x14ac:dyDescent="0.2">
      <c r="H36234" s="101"/>
      <c r="I36234" s="101"/>
    </row>
    <row r="36235" spans="8:9" x14ac:dyDescent="0.2">
      <c r="H36235" s="101"/>
      <c r="I36235" s="101"/>
    </row>
    <row r="36236" spans="8:9" x14ac:dyDescent="0.2">
      <c r="H36236" s="101"/>
      <c r="I36236" s="101"/>
    </row>
    <row r="36237" spans="8:9" x14ac:dyDescent="0.2">
      <c r="H36237" s="101"/>
      <c r="I36237" s="101"/>
    </row>
    <row r="36238" spans="8:9" x14ac:dyDescent="0.2">
      <c r="H36238" s="101"/>
      <c r="I36238" s="101"/>
    </row>
    <row r="36239" spans="8:9" x14ac:dyDescent="0.2">
      <c r="H36239" s="101"/>
      <c r="I36239" s="101"/>
    </row>
    <row r="36240" spans="8:9" x14ac:dyDescent="0.2">
      <c r="H36240" s="101"/>
      <c r="I36240" s="101"/>
    </row>
    <row r="36241" spans="8:9" x14ac:dyDescent="0.2">
      <c r="H36241" s="101"/>
      <c r="I36241" s="101"/>
    </row>
    <row r="36242" spans="8:9" x14ac:dyDescent="0.2">
      <c r="H36242" s="101"/>
      <c r="I36242" s="101"/>
    </row>
    <row r="36243" spans="8:9" x14ac:dyDescent="0.2">
      <c r="H36243" s="101"/>
      <c r="I36243" s="101"/>
    </row>
    <row r="36244" spans="8:9" x14ac:dyDescent="0.2">
      <c r="H36244" s="101"/>
      <c r="I36244" s="101"/>
    </row>
    <row r="36245" spans="8:9" x14ac:dyDescent="0.2">
      <c r="H36245" s="101"/>
      <c r="I36245" s="101"/>
    </row>
    <row r="36246" spans="8:9" x14ac:dyDescent="0.2">
      <c r="H36246" s="101"/>
      <c r="I36246" s="101"/>
    </row>
    <row r="36247" spans="8:9" x14ac:dyDescent="0.2">
      <c r="H36247" s="101"/>
      <c r="I36247" s="101"/>
    </row>
    <row r="36248" spans="8:9" x14ac:dyDescent="0.2">
      <c r="H36248" s="101"/>
      <c r="I36248" s="101"/>
    </row>
    <row r="36249" spans="8:9" x14ac:dyDescent="0.2">
      <c r="H36249" s="101"/>
      <c r="I36249" s="101"/>
    </row>
    <row r="36250" spans="8:9" x14ac:dyDescent="0.2">
      <c r="H36250" s="101"/>
      <c r="I36250" s="101"/>
    </row>
    <row r="36251" spans="8:9" x14ac:dyDescent="0.2">
      <c r="H36251" s="101"/>
      <c r="I36251" s="101"/>
    </row>
    <row r="36252" spans="8:9" x14ac:dyDescent="0.2">
      <c r="H36252" s="101"/>
      <c r="I36252" s="101"/>
    </row>
    <row r="36253" spans="8:9" x14ac:dyDescent="0.2">
      <c r="H36253" s="101"/>
      <c r="I36253" s="101"/>
    </row>
    <row r="36254" spans="8:9" x14ac:dyDescent="0.2">
      <c r="H36254" s="101"/>
      <c r="I36254" s="101"/>
    </row>
    <row r="36255" spans="8:9" x14ac:dyDescent="0.2">
      <c r="H36255" s="101"/>
      <c r="I36255" s="101"/>
    </row>
    <row r="36256" spans="8:9" x14ac:dyDescent="0.2">
      <c r="H36256" s="101"/>
      <c r="I36256" s="101"/>
    </row>
    <row r="36257" spans="8:9" x14ac:dyDescent="0.2">
      <c r="H36257" s="101"/>
      <c r="I36257" s="101"/>
    </row>
    <row r="36258" spans="8:9" x14ac:dyDescent="0.2">
      <c r="H36258" s="101"/>
      <c r="I36258" s="101"/>
    </row>
    <row r="36259" spans="8:9" x14ac:dyDescent="0.2">
      <c r="H36259" s="101"/>
      <c r="I36259" s="101"/>
    </row>
    <row r="36260" spans="8:9" x14ac:dyDescent="0.2">
      <c r="H36260" s="101"/>
      <c r="I36260" s="101"/>
    </row>
    <row r="36261" spans="8:9" x14ac:dyDescent="0.2">
      <c r="H36261" s="101"/>
      <c r="I36261" s="101"/>
    </row>
    <row r="36262" spans="8:9" x14ac:dyDescent="0.2">
      <c r="H36262" s="101"/>
      <c r="I36262" s="101"/>
    </row>
    <row r="36263" spans="8:9" x14ac:dyDescent="0.2">
      <c r="H36263" s="101"/>
      <c r="I36263" s="101"/>
    </row>
    <row r="36264" spans="8:9" x14ac:dyDescent="0.2">
      <c r="H36264" s="101"/>
      <c r="I36264" s="101"/>
    </row>
    <row r="36265" spans="8:9" x14ac:dyDescent="0.2">
      <c r="H36265" s="101"/>
      <c r="I36265" s="101"/>
    </row>
    <row r="36266" spans="8:9" x14ac:dyDescent="0.2">
      <c r="H36266" s="101"/>
      <c r="I36266" s="101"/>
    </row>
    <row r="36267" spans="8:9" x14ac:dyDescent="0.2">
      <c r="H36267" s="101"/>
      <c r="I36267" s="101"/>
    </row>
    <row r="36268" spans="8:9" x14ac:dyDescent="0.2">
      <c r="H36268" s="101"/>
      <c r="I36268" s="101"/>
    </row>
    <row r="36269" spans="8:9" x14ac:dyDescent="0.2">
      <c r="H36269" s="101"/>
      <c r="I36269" s="101"/>
    </row>
    <row r="36270" spans="8:9" x14ac:dyDescent="0.2">
      <c r="H36270" s="101"/>
      <c r="I36270" s="101"/>
    </row>
    <row r="36271" spans="8:9" x14ac:dyDescent="0.2">
      <c r="H36271" s="101"/>
      <c r="I36271" s="101"/>
    </row>
    <row r="36272" spans="8:9" x14ac:dyDescent="0.2">
      <c r="H36272" s="101"/>
      <c r="I36272" s="101"/>
    </row>
    <row r="36273" spans="8:9" x14ac:dyDescent="0.2">
      <c r="H36273" s="101"/>
      <c r="I36273" s="101"/>
    </row>
    <row r="36274" spans="8:9" x14ac:dyDescent="0.2">
      <c r="H36274" s="101"/>
      <c r="I36274" s="101"/>
    </row>
    <row r="36275" spans="8:9" x14ac:dyDescent="0.2">
      <c r="H36275" s="101"/>
      <c r="I36275" s="101"/>
    </row>
    <row r="36276" spans="8:9" x14ac:dyDescent="0.2">
      <c r="H36276" s="101"/>
      <c r="I36276" s="101"/>
    </row>
    <row r="36277" spans="8:9" x14ac:dyDescent="0.2">
      <c r="H36277" s="101"/>
      <c r="I36277" s="101"/>
    </row>
    <row r="36278" spans="8:9" x14ac:dyDescent="0.2">
      <c r="H36278" s="101"/>
      <c r="I36278" s="101"/>
    </row>
    <row r="36279" spans="8:9" x14ac:dyDescent="0.2">
      <c r="H36279" s="101"/>
      <c r="I36279" s="101"/>
    </row>
    <row r="36280" spans="8:9" x14ac:dyDescent="0.2">
      <c r="H36280" s="101"/>
      <c r="I36280" s="101"/>
    </row>
    <row r="36281" spans="8:9" x14ac:dyDescent="0.2">
      <c r="H36281" s="101"/>
      <c r="I36281" s="101"/>
    </row>
    <row r="36282" spans="8:9" x14ac:dyDescent="0.2">
      <c r="H36282" s="101"/>
      <c r="I36282" s="101"/>
    </row>
    <row r="36283" spans="8:9" x14ac:dyDescent="0.2">
      <c r="H36283" s="101"/>
      <c r="I36283" s="101"/>
    </row>
    <row r="36284" spans="8:9" x14ac:dyDescent="0.2">
      <c r="H36284" s="101"/>
      <c r="I36284" s="101"/>
    </row>
    <row r="36285" spans="8:9" x14ac:dyDescent="0.2">
      <c r="H36285" s="101"/>
      <c r="I36285" s="101"/>
    </row>
    <row r="36286" spans="8:9" x14ac:dyDescent="0.2">
      <c r="H36286" s="101"/>
      <c r="I36286" s="101"/>
    </row>
    <row r="36287" spans="8:9" x14ac:dyDescent="0.2">
      <c r="H36287" s="101"/>
      <c r="I36287" s="101"/>
    </row>
    <row r="36288" spans="8:9" x14ac:dyDescent="0.2">
      <c r="H36288" s="101"/>
      <c r="I36288" s="101"/>
    </row>
    <row r="36289" spans="8:9" x14ac:dyDescent="0.2">
      <c r="H36289" s="101"/>
      <c r="I36289" s="101"/>
    </row>
    <row r="36290" spans="8:9" x14ac:dyDescent="0.2">
      <c r="H36290" s="101"/>
      <c r="I36290" s="101"/>
    </row>
    <row r="36291" spans="8:9" x14ac:dyDescent="0.2">
      <c r="H36291" s="101"/>
      <c r="I36291" s="101"/>
    </row>
    <row r="36292" spans="8:9" x14ac:dyDescent="0.2">
      <c r="H36292" s="101"/>
      <c r="I36292" s="101"/>
    </row>
    <row r="36293" spans="8:9" x14ac:dyDescent="0.2">
      <c r="H36293" s="101"/>
      <c r="I36293" s="101"/>
    </row>
    <row r="36294" spans="8:9" x14ac:dyDescent="0.2">
      <c r="H36294" s="101"/>
      <c r="I36294" s="101"/>
    </row>
    <row r="36295" spans="8:9" x14ac:dyDescent="0.2">
      <c r="H36295" s="101"/>
      <c r="I36295" s="101"/>
    </row>
    <row r="36296" spans="8:9" x14ac:dyDescent="0.2">
      <c r="H36296" s="101"/>
      <c r="I36296" s="101"/>
    </row>
    <row r="36297" spans="8:9" x14ac:dyDescent="0.2">
      <c r="H36297" s="101"/>
      <c r="I36297" s="101"/>
    </row>
    <row r="36298" spans="8:9" x14ac:dyDescent="0.2">
      <c r="H36298" s="101"/>
      <c r="I36298" s="101"/>
    </row>
    <row r="36299" spans="8:9" x14ac:dyDescent="0.2">
      <c r="H36299" s="101"/>
      <c r="I36299" s="101"/>
    </row>
    <row r="36300" spans="8:9" x14ac:dyDescent="0.2">
      <c r="H36300" s="101"/>
      <c r="I36300" s="101"/>
    </row>
    <row r="36301" spans="8:9" x14ac:dyDescent="0.2">
      <c r="H36301" s="101"/>
      <c r="I36301" s="101"/>
    </row>
    <row r="36302" spans="8:9" x14ac:dyDescent="0.2">
      <c r="H36302" s="101"/>
      <c r="I36302" s="101"/>
    </row>
    <row r="36303" spans="8:9" x14ac:dyDescent="0.2">
      <c r="H36303" s="101"/>
      <c r="I36303" s="101"/>
    </row>
    <row r="36304" spans="8:9" x14ac:dyDescent="0.2">
      <c r="H36304" s="101"/>
      <c r="I36304" s="101"/>
    </row>
    <row r="36305" spans="8:9" x14ac:dyDescent="0.2">
      <c r="H36305" s="101"/>
      <c r="I36305" s="101"/>
    </row>
    <row r="36306" spans="8:9" x14ac:dyDescent="0.2">
      <c r="H36306" s="101"/>
      <c r="I36306" s="101"/>
    </row>
    <row r="36307" spans="8:9" x14ac:dyDescent="0.2">
      <c r="H36307" s="101"/>
      <c r="I36307" s="101"/>
    </row>
    <row r="36308" spans="8:9" x14ac:dyDescent="0.2">
      <c r="H36308" s="101"/>
      <c r="I36308" s="101"/>
    </row>
    <row r="36309" spans="8:9" x14ac:dyDescent="0.2">
      <c r="H36309" s="101"/>
      <c r="I36309" s="101"/>
    </row>
    <row r="36310" spans="8:9" x14ac:dyDescent="0.2">
      <c r="H36310" s="101"/>
      <c r="I36310" s="101"/>
    </row>
    <row r="36311" spans="8:9" x14ac:dyDescent="0.2">
      <c r="H36311" s="101"/>
      <c r="I36311" s="101"/>
    </row>
    <row r="36312" spans="8:9" x14ac:dyDescent="0.2">
      <c r="H36312" s="101"/>
      <c r="I36312" s="101"/>
    </row>
    <row r="36313" spans="8:9" x14ac:dyDescent="0.2">
      <c r="H36313" s="101"/>
      <c r="I36313" s="101"/>
    </row>
    <row r="36314" spans="8:9" x14ac:dyDescent="0.2">
      <c r="H36314" s="101"/>
      <c r="I36314" s="101"/>
    </row>
    <row r="36315" spans="8:9" x14ac:dyDescent="0.2">
      <c r="H36315" s="101"/>
      <c r="I36315" s="101"/>
    </row>
    <row r="36316" spans="8:9" x14ac:dyDescent="0.2">
      <c r="H36316" s="101"/>
      <c r="I36316" s="101"/>
    </row>
    <row r="36317" spans="8:9" x14ac:dyDescent="0.2">
      <c r="H36317" s="101"/>
      <c r="I36317" s="101"/>
    </row>
    <row r="36318" spans="8:9" x14ac:dyDescent="0.2">
      <c r="H36318" s="101"/>
      <c r="I36318" s="101"/>
    </row>
    <row r="36319" spans="8:9" x14ac:dyDescent="0.2">
      <c r="H36319" s="101"/>
      <c r="I36319" s="101"/>
    </row>
    <row r="36320" spans="8:9" x14ac:dyDescent="0.2">
      <c r="H36320" s="101"/>
      <c r="I36320" s="101"/>
    </row>
    <row r="36321" spans="8:9" x14ac:dyDescent="0.2">
      <c r="H36321" s="101"/>
      <c r="I36321" s="101"/>
    </row>
    <row r="36322" spans="8:9" x14ac:dyDescent="0.2">
      <c r="H36322" s="101"/>
      <c r="I36322" s="101"/>
    </row>
    <row r="36323" spans="8:9" x14ac:dyDescent="0.2">
      <c r="H36323" s="101"/>
      <c r="I36323" s="101"/>
    </row>
    <row r="36324" spans="8:9" x14ac:dyDescent="0.2">
      <c r="H36324" s="101"/>
      <c r="I36324" s="101"/>
    </row>
    <row r="36325" spans="8:9" x14ac:dyDescent="0.2">
      <c r="H36325" s="101"/>
      <c r="I36325" s="101"/>
    </row>
    <row r="36326" spans="8:9" x14ac:dyDescent="0.2">
      <c r="H36326" s="101"/>
      <c r="I36326" s="101"/>
    </row>
    <row r="36327" spans="8:9" x14ac:dyDescent="0.2">
      <c r="H36327" s="101"/>
      <c r="I36327" s="101"/>
    </row>
    <row r="36328" spans="8:9" x14ac:dyDescent="0.2">
      <c r="H36328" s="101"/>
      <c r="I36328" s="101"/>
    </row>
    <row r="36329" spans="8:9" x14ac:dyDescent="0.2">
      <c r="H36329" s="101"/>
      <c r="I36329" s="101"/>
    </row>
    <row r="36330" spans="8:9" x14ac:dyDescent="0.2">
      <c r="H36330" s="101"/>
      <c r="I36330" s="101"/>
    </row>
    <row r="36331" spans="8:9" x14ac:dyDescent="0.2">
      <c r="H36331" s="101"/>
      <c r="I36331" s="101"/>
    </row>
    <row r="36332" spans="8:9" x14ac:dyDescent="0.2">
      <c r="H36332" s="101"/>
      <c r="I36332" s="101"/>
    </row>
    <row r="36333" spans="8:9" x14ac:dyDescent="0.2">
      <c r="H36333" s="101"/>
      <c r="I36333" s="101"/>
    </row>
    <row r="36334" spans="8:9" x14ac:dyDescent="0.2">
      <c r="H36334" s="101"/>
      <c r="I36334" s="101"/>
    </row>
    <row r="36335" spans="8:9" x14ac:dyDescent="0.2">
      <c r="H36335" s="101"/>
      <c r="I36335" s="101"/>
    </row>
    <row r="36336" spans="8:9" x14ac:dyDescent="0.2">
      <c r="H36336" s="101"/>
      <c r="I36336" s="101"/>
    </row>
    <row r="36337" spans="8:9" x14ac:dyDescent="0.2">
      <c r="H36337" s="101"/>
      <c r="I36337" s="101"/>
    </row>
    <row r="36338" spans="8:9" x14ac:dyDescent="0.2">
      <c r="H36338" s="101"/>
      <c r="I36338" s="101"/>
    </row>
    <row r="36339" spans="8:9" x14ac:dyDescent="0.2">
      <c r="H36339" s="101"/>
      <c r="I36339" s="101"/>
    </row>
    <row r="36340" spans="8:9" x14ac:dyDescent="0.2">
      <c r="H36340" s="101"/>
      <c r="I36340" s="101"/>
    </row>
    <row r="36341" spans="8:9" x14ac:dyDescent="0.2">
      <c r="H36341" s="101"/>
      <c r="I36341" s="101"/>
    </row>
    <row r="36342" spans="8:9" x14ac:dyDescent="0.2">
      <c r="H36342" s="101"/>
      <c r="I36342" s="101"/>
    </row>
    <row r="36343" spans="8:9" x14ac:dyDescent="0.2">
      <c r="H36343" s="101"/>
      <c r="I36343" s="101"/>
    </row>
    <row r="36344" spans="8:9" x14ac:dyDescent="0.2">
      <c r="H36344" s="101"/>
      <c r="I36344" s="101"/>
    </row>
    <row r="36345" spans="8:9" x14ac:dyDescent="0.2">
      <c r="H36345" s="101"/>
      <c r="I36345" s="101"/>
    </row>
    <row r="36346" spans="8:9" x14ac:dyDescent="0.2">
      <c r="H36346" s="101"/>
      <c r="I36346" s="101"/>
    </row>
    <row r="36347" spans="8:9" x14ac:dyDescent="0.2">
      <c r="H36347" s="101"/>
      <c r="I36347" s="101"/>
    </row>
    <row r="36348" spans="8:9" x14ac:dyDescent="0.2">
      <c r="H36348" s="101"/>
      <c r="I36348" s="101"/>
    </row>
    <row r="36349" spans="8:9" x14ac:dyDescent="0.2">
      <c r="H36349" s="101"/>
      <c r="I36349" s="101"/>
    </row>
    <row r="36350" spans="8:9" x14ac:dyDescent="0.2">
      <c r="H36350" s="101"/>
      <c r="I36350" s="101"/>
    </row>
    <row r="36351" spans="8:9" x14ac:dyDescent="0.2">
      <c r="H36351" s="101"/>
      <c r="I36351" s="101"/>
    </row>
    <row r="36352" spans="8:9" x14ac:dyDescent="0.2">
      <c r="H36352" s="101"/>
      <c r="I36352" s="101"/>
    </row>
    <row r="36353" spans="8:9" x14ac:dyDescent="0.2">
      <c r="H36353" s="101"/>
      <c r="I36353" s="101"/>
    </row>
    <row r="36354" spans="8:9" x14ac:dyDescent="0.2">
      <c r="H36354" s="101"/>
      <c r="I36354" s="101"/>
    </row>
    <row r="36355" spans="8:9" x14ac:dyDescent="0.2">
      <c r="H36355" s="101"/>
      <c r="I36355" s="101"/>
    </row>
    <row r="36356" spans="8:9" x14ac:dyDescent="0.2">
      <c r="H36356" s="101"/>
      <c r="I36356" s="101"/>
    </row>
    <row r="36357" spans="8:9" x14ac:dyDescent="0.2">
      <c r="H36357" s="101"/>
      <c r="I36357" s="101"/>
    </row>
    <row r="36358" spans="8:9" x14ac:dyDescent="0.2">
      <c r="H36358" s="101"/>
      <c r="I36358" s="101"/>
    </row>
    <row r="36359" spans="8:9" x14ac:dyDescent="0.2">
      <c r="H36359" s="101"/>
      <c r="I36359" s="101"/>
    </row>
    <row r="36360" spans="8:9" x14ac:dyDescent="0.2">
      <c r="H36360" s="101"/>
      <c r="I36360" s="101"/>
    </row>
    <row r="36361" spans="8:9" x14ac:dyDescent="0.2">
      <c r="H36361" s="101"/>
      <c r="I36361" s="101"/>
    </row>
    <row r="36362" spans="8:9" x14ac:dyDescent="0.2">
      <c r="H36362" s="101"/>
      <c r="I36362" s="101"/>
    </row>
    <row r="36363" spans="8:9" x14ac:dyDescent="0.2">
      <c r="H36363" s="101"/>
      <c r="I36363" s="101"/>
    </row>
    <row r="36364" spans="8:9" x14ac:dyDescent="0.2">
      <c r="H36364" s="101"/>
      <c r="I36364" s="101"/>
    </row>
    <row r="36365" spans="8:9" x14ac:dyDescent="0.2">
      <c r="H36365" s="101"/>
      <c r="I36365" s="101"/>
    </row>
    <row r="36366" spans="8:9" x14ac:dyDescent="0.2">
      <c r="H36366" s="101"/>
      <c r="I36366" s="101"/>
    </row>
    <row r="36367" spans="8:9" x14ac:dyDescent="0.2">
      <c r="H36367" s="101"/>
      <c r="I36367" s="101"/>
    </row>
    <row r="36368" spans="8:9" x14ac:dyDescent="0.2">
      <c r="H36368" s="101"/>
      <c r="I36368" s="101"/>
    </row>
    <row r="36369" spans="8:9" x14ac:dyDescent="0.2">
      <c r="H36369" s="101"/>
      <c r="I36369" s="101"/>
    </row>
    <row r="36370" spans="8:9" x14ac:dyDescent="0.2">
      <c r="H36370" s="101"/>
      <c r="I36370" s="101"/>
    </row>
    <row r="36371" spans="8:9" x14ac:dyDescent="0.2">
      <c r="H36371" s="101"/>
      <c r="I36371" s="101"/>
    </row>
    <row r="36372" spans="8:9" x14ac:dyDescent="0.2">
      <c r="H36372" s="101"/>
      <c r="I36372" s="101"/>
    </row>
    <row r="36373" spans="8:9" x14ac:dyDescent="0.2">
      <c r="H36373" s="101"/>
      <c r="I36373" s="101"/>
    </row>
    <row r="36374" spans="8:9" x14ac:dyDescent="0.2">
      <c r="H36374" s="101"/>
      <c r="I36374" s="101"/>
    </row>
    <row r="36375" spans="8:9" x14ac:dyDescent="0.2">
      <c r="H36375" s="101"/>
      <c r="I36375" s="101"/>
    </row>
    <row r="36376" spans="8:9" x14ac:dyDescent="0.2">
      <c r="H36376" s="101"/>
      <c r="I36376" s="101"/>
    </row>
    <row r="36377" spans="8:9" x14ac:dyDescent="0.2">
      <c r="H36377" s="101"/>
      <c r="I36377" s="101"/>
    </row>
    <row r="36378" spans="8:9" x14ac:dyDescent="0.2">
      <c r="H36378" s="101"/>
      <c r="I36378" s="101"/>
    </row>
    <row r="36379" spans="8:9" x14ac:dyDescent="0.2">
      <c r="H36379" s="101"/>
      <c r="I36379" s="101"/>
    </row>
    <row r="36380" spans="8:9" x14ac:dyDescent="0.2">
      <c r="H36380" s="101"/>
      <c r="I36380" s="101"/>
    </row>
    <row r="36381" spans="8:9" x14ac:dyDescent="0.2">
      <c r="H36381" s="101"/>
      <c r="I36381" s="101"/>
    </row>
    <row r="36382" spans="8:9" x14ac:dyDescent="0.2">
      <c r="H36382" s="101"/>
      <c r="I36382" s="101"/>
    </row>
    <row r="36383" spans="8:9" x14ac:dyDescent="0.2">
      <c r="H36383" s="101"/>
      <c r="I36383" s="101"/>
    </row>
    <row r="36384" spans="8:9" x14ac:dyDescent="0.2">
      <c r="H36384" s="101"/>
      <c r="I36384" s="101"/>
    </row>
    <row r="36385" spans="8:9" x14ac:dyDescent="0.2">
      <c r="H36385" s="101"/>
      <c r="I36385" s="101"/>
    </row>
    <row r="36386" spans="8:9" x14ac:dyDescent="0.2">
      <c r="H36386" s="101"/>
      <c r="I36386" s="101"/>
    </row>
    <row r="36387" spans="8:9" x14ac:dyDescent="0.2">
      <c r="H36387" s="101"/>
      <c r="I36387" s="101"/>
    </row>
    <row r="36388" spans="8:9" x14ac:dyDescent="0.2">
      <c r="H36388" s="101"/>
      <c r="I36388" s="101"/>
    </row>
    <row r="36389" spans="8:9" x14ac:dyDescent="0.2">
      <c r="H36389" s="101"/>
      <c r="I36389" s="101"/>
    </row>
    <row r="36390" spans="8:9" x14ac:dyDescent="0.2">
      <c r="H36390" s="101"/>
      <c r="I36390" s="101"/>
    </row>
    <row r="36391" spans="8:9" x14ac:dyDescent="0.2">
      <c r="H36391" s="101"/>
      <c r="I36391" s="101"/>
    </row>
    <row r="36392" spans="8:9" x14ac:dyDescent="0.2">
      <c r="H36392" s="101"/>
      <c r="I36392" s="101"/>
    </row>
    <row r="36393" spans="8:9" x14ac:dyDescent="0.2">
      <c r="H36393" s="101"/>
      <c r="I36393" s="101"/>
    </row>
    <row r="36394" spans="8:9" x14ac:dyDescent="0.2">
      <c r="H36394" s="101"/>
      <c r="I36394" s="101"/>
    </row>
    <row r="36395" spans="8:9" x14ac:dyDescent="0.2">
      <c r="H36395" s="101"/>
      <c r="I36395" s="101"/>
    </row>
    <row r="36396" spans="8:9" x14ac:dyDescent="0.2">
      <c r="H36396" s="101"/>
      <c r="I36396" s="101"/>
    </row>
    <row r="36397" spans="8:9" x14ac:dyDescent="0.2">
      <c r="H36397" s="101"/>
      <c r="I36397" s="101"/>
    </row>
    <row r="36398" spans="8:9" x14ac:dyDescent="0.2">
      <c r="H36398" s="101"/>
      <c r="I36398" s="101"/>
    </row>
    <row r="36399" spans="8:9" x14ac:dyDescent="0.2">
      <c r="H36399" s="101"/>
      <c r="I36399" s="101"/>
    </row>
    <row r="36400" spans="8:9" x14ac:dyDescent="0.2">
      <c r="H36400" s="101"/>
      <c r="I36400" s="101"/>
    </row>
    <row r="36401" spans="8:9" x14ac:dyDescent="0.2">
      <c r="H36401" s="101"/>
      <c r="I36401" s="101"/>
    </row>
    <row r="36402" spans="8:9" x14ac:dyDescent="0.2">
      <c r="H36402" s="101"/>
      <c r="I36402" s="101"/>
    </row>
    <row r="36403" spans="8:9" x14ac:dyDescent="0.2">
      <c r="H36403" s="101"/>
      <c r="I36403" s="101"/>
    </row>
    <row r="36404" spans="8:9" x14ac:dyDescent="0.2">
      <c r="H36404" s="101"/>
      <c r="I36404" s="101"/>
    </row>
    <row r="36405" spans="8:9" x14ac:dyDescent="0.2">
      <c r="H36405" s="101"/>
      <c r="I36405" s="101"/>
    </row>
    <row r="36406" spans="8:9" x14ac:dyDescent="0.2">
      <c r="H36406" s="101"/>
      <c r="I36406" s="101"/>
    </row>
    <row r="36407" spans="8:9" x14ac:dyDescent="0.2">
      <c r="H36407" s="101"/>
      <c r="I36407" s="101"/>
    </row>
    <row r="36408" spans="8:9" x14ac:dyDescent="0.2">
      <c r="H36408" s="101"/>
      <c r="I36408" s="101"/>
    </row>
    <row r="36409" spans="8:9" x14ac:dyDescent="0.2">
      <c r="H36409" s="101"/>
      <c r="I36409" s="101"/>
    </row>
    <row r="36410" spans="8:9" x14ac:dyDescent="0.2">
      <c r="H36410" s="101"/>
      <c r="I36410" s="101"/>
    </row>
    <row r="36411" spans="8:9" x14ac:dyDescent="0.2">
      <c r="H36411" s="101"/>
      <c r="I36411" s="101"/>
    </row>
    <row r="36412" spans="8:9" x14ac:dyDescent="0.2">
      <c r="H36412" s="101"/>
      <c r="I36412" s="101"/>
    </row>
    <row r="36413" spans="8:9" x14ac:dyDescent="0.2">
      <c r="H36413" s="101"/>
      <c r="I36413" s="101"/>
    </row>
    <row r="36414" spans="8:9" x14ac:dyDescent="0.2">
      <c r="H36414" s="101"/>
      <c r="I36414" s="101"/>
    </row>
    <row r="36415" spans="8:9" x14ac:dyDescent="0.2">
      <c r="H36415" s="101"/>
      <c r="I36415" s="101"/>
    </row>
    <row r="36416" spans="8:9" x14ac:dyDescent="0.2">
      <c r="H36416" s="101"/>
      <c r="I36416" s="101"/>
    </row>
    <row r="36417" spans="8:9" x14ac:dyDescent="0.2">
      <c r="H36417" s="101"/>
      <c r="I36417" s="101"/>
    </row>
    <row r="36418" spans="8:9" x14ac:dyDescent="0.2">
      <c r="H36418" s="101"/>
      <c r="I36418" s="101"/>
    </row>
    <row r="36419" spans="8:9" x14ac:dyDescent="0.2">
      <c r="H36419" s="101"/>
      <c r="I36419" s="101"/>
    </row>
    <row r="36420" spans="8:9" x14ac:dyDescent="0.2">
      <c r="H36420" s="101"/>
      <c r="I36420" s="101"/>
    </row>
    <row r="36421" spans="8:9" x14ac:dyDescent="0.2">
      <c r="H36421" s="101"/>
      <c r="I36421" s="101"/>
    </row>
    <row r="36422" spans="8:9" x14ac:dyDescent="0.2">
      <c r="H36422" s="101"/>
      <c r="I36422" s="101"/>
    </row>
    <row r="36423" spans="8:9" x14ac:dyDescent="0.2">
      <c r="H36423" s="101"/>
      <c r="I36423" s="101"/>
    </row>
    <row r="36424" spans="8:9" x14ac:dyDescent="0.2">
      <c r="H36424" s="101"/>
      <c r="I36424" s="101"/>
    </row>
    <row r="36425" spans="8:9" x14ac:dyDescent="0.2">
      <c r="H36425" s="101"/>
      <c r="I36425" s="101"/>
    </row>
    <row r="36426" spans="8:9" x14ac:dyDescent="0.2">
      <c r="H36426" s="101"/>
      <c r="I36426" s="101"/>
    </row>
    <row r="36427" spans="8:9" x14ac:dyDescent="0.2">
      <c r="H36427" s="101"/>
      <c r="I36427" s="101"/>
    </row>
    <row r="36428" spans="8:9" x14ac:dyDescent="0.2">
      <c r="H36428" s="101"/>
      <c r="I36428" s="101"/>
    </row>
    <row r="36429" spans="8:9" x14ac:dyDescent="0.2">
      <c r="H36429" s="101"/>
      <c r="I36429" s="101"/>
    </row>
    <row r="36430" spans="8:9" x14ac:dyDescent="0.2">
      <c r="H36430" s="101"/>
      <c r="I36430" s="101"/>
    </row>
    <row r="36431" spans="8:9" x14ac:dyDescent="0.2">
      <c r="H36431" s="101"/>
      <c r="I36431" s="101"/>
    </row>
    <row r="36432" spans="8:9" x14ac:dyDescent="0.2">
      <c r="H36432" s="101"/>
      <c r="I36432" s="101"/>
    </row>
    <row r="36433" spans="8:9" x14ac:dyDescent="0.2">
      <c r="H36433" s="101"/>
      <c r="I36433" s="101"/>
    </row>
    <row r="36434" spans="8:9" x14ac:dyDescent="0.2">
      <c r="H36434" s="101"/>
      <c r="I36434" s="101"/>
    </row>
    <row r="36435" spans="8:9" x14ac:dyDescent="0.2">
      <c r="H36435" s="101"/>
      <c r="I36435" s="101"/>
    </row>
    <row r="36436" spans="8:9" x14ac:dyDescent="0.2">
      <c r="H36436" s="101"/>
      <c r="I36436" s="101"/>
    </row>
    <row r="36437" spans="8:9" x14ac:dyDescent="0.2">
      <c r="H36437" s="101"/>
      <c r="I36437" s="101"/>
    </row>
    <row r="36438" spans="8:9" x14ac:dyDescent="0.2">
      <c r="H36438" s="101"/>
      <c r="I36438" s="101"/>
    </row>
    <row r="36439" spans="8:9" x14ac:dyDescent="0.2">
      <c r="H36439" s="101"/>
      <c r="I36439" s="101"/>
    </row>
    <row r="36440" spans="8:9" x14ac:dyDescent="0.2">
      <c r="H36440" s="101"/>
      <c r="I36440" s="101"/>
    </row>
    <row r="36441" spans="8:9" x14ac:dyDescent="0.2">
      <c r="H36441" s="101"/>
      <c r="I36441" s="101"/>
    </row>
    <row r="36442" spans="8:9" x14ac:dyDescent="0.2">
      <c r="H36442" s="101"/>
      <c r="I36442" s="101"/>
    </row>
    <row r="36443" spans="8:9" x14ac:dyDescent="0.2">
      <c r="H36443" s="101"/>
      <c r="I36443" s="101"/>
    </row>
    <row r="36444" spans="8:9" x14ac:dyDescent="0.2">
      <c r="H36444" s="101"/>
      <c r="I36444" s="101"/>
    </row>
    <row r="36445" spans="8:9" x14ac:dyDescent="0.2">
      <c r="H36445" s="101"/>
      <c r="I36445" s="101"/>
    </row>
    <row r="36446" spans="8:9" x14ac:dyDescent="0.2">
      <c r="H36446" s="101"/>
      <c r="I36446" s="101"/>
    </row>
    <row r="36447" spans="8:9" x14ac:dyDescent="0.2">
      <c r="H36447" s="101"/>
      <c r="I36447" s="101"/>
    </row>
    <row r="36448" spans="8:9" x14ac:dyDescent="0.2">
      <c r="H36448" s="101"/>
      <c r="I36448" s="101"/>
    </row>
    <row r="36449" spans="8:9" x14ac:dyDescent="0.2">
      <c r="H36449" s="101"/>
      <c r="I36449" s="101"/>
    </row>
    <row r="36450" spans="8:9" x14ac:dyDescent="0.2">
      <c r="H36450" s="101"/>
      <c r="I36450" s="101"/>
    </row>
    <row r="36451" spans="8:9" x14ac:dyDescent="0.2">
      <c r="H36451" s="101"/>
      <c r="I36451" s="101"/>
    </row>
    <row r="36452" spans="8:9" x14ac:dyDescent="0.2">
      <c r="H36452" s="101"/>
      <c r="I36452" s="101"/>
    </row>
    <row r="36453" spans="8:9" x14ac:dyDescent="0.2">
      <c r="H36453" s="101"/>
      <c r="I36453" s="101"/>
    </row>
    <row r="36454" spans="8:9" x14ac:dyDescent="0.2">
      <c r="H36454" s="101"/>
      <c r="I36454" s="101"/>
    </row>
    <row r="36455" spans="8:9" x14ac:dyDescent="0.2">
      <c r="H36455" s="101"/>
      <c r="I36455" s="101"/>
    </row>
    <row r="36456" spans="8:9" x14ac:dyDescent="0.2">
      <c r="H36456" s="101"/>
      <c r="I36456" s="101"/>
    </row>
    <row r="36457" spans="8:9" x14ac:dyDescent="0.2">
      <c r="H36457" s="101"/>
      <c r="I36457" s="101"/>
    </row>
    <row r="36458" spans="8:9" x14ac:dyDescent="0.2">
      <c r="H36458" s="101"/>
      <c r="I36458" s="101"/>
    </row>
    <row r="36459" spans="8:9" x14ac:dyDescent="0.2">
      <c r="H36459" s="101"/>
      <c r="I36459" s="101"/>
    </row>
    <row r="36460" spans="8:9" x14ac:dyDescent="0.2">
      <c r="H36460" s="101"/>
      <c r="I36460" s="101"/>
    </row>
    <row r="36461" spans="8:9" x14ac:dyDescent="0.2">
      <c r="H36461" s="101"/>
      <c r="I36461" s="101"/>
    </row>
    <row r="36462" spans="8:9" x14ac:dyDescent="0.2">
      <c r="H36462" s="101"/>
      <c r="I36462" s="101"/>
    </row>
    <row r="36463" spans="8:9" x14ac:dyDescent="0.2">
      <c r="H36463" s="101"/>
      <c r="I36463" s="101"/>
    </row>
    <row r="36464" spans="8:9" x14ac:dyDescent="0.2">
      <c r="H36464" s="101"/>
      <c r="I36464" s="101"/>
    </row>
    <row r="36465" spans="8:9" x14ac:dyDescent="0.2">
      <c r="H36465" s="101"/>
      <c r="I36465" s="101"/>
    </row>
    <row r="36466" spans="8:9" x14ac:dyDescent="0.2">
      <c r="H36466" s="101"/>
      <c r="I36466" s="101"/>
    </row>
    <row r="36467" spans="8:9" x14ac:dyDescent="0.2">
      <c r="H36467" s="101"/>
      <c r="I36467" s="101"/>
    </row>
    <row r="36468" spans="8:9" x14ac:dyDescent="0.2">
      <c r="H36468" s="101"/>
      <c r="I36468" s="101"/>
    </row>
    <row r="36469" spans="8:9" x14ac:dyDescent="0.2">
      <c r="H36469" s="101"/>
      <c r="I36469" s="101"/>
    </row>
    <row r="36470" spans="8:9" x14ac:dyDescent="0.2">
      <c r="H36470" s="101"/>
      <c r="I36470" s="101"/>
    </row>
    <row r="36471" spans="8:9" x14ac:dyDescent="0.2">
      <c r="H36471" s="101"/>
      <c r="I36471" s="101"/>
    </row>
    <row r="36472" spans="8:9" x14ac:dyDescent="0.2">
      <c r="H36472" s="101"/>
      <c r="I36472" s="101"/>
    </row>
    <row r="36473" spans="8:9" x14ac:dyDescent="0.2">
      <c r="H36473" s="101"/>
      <c r="I36473" s="101"/>
    </row>
    <row r="36474" spans="8:9" x14ac:dyDescent="0.2">
      <c r="H36474" s="101"/>
      <c r="I36474" s="101"/>
    </row>
    <row r="36475" spans="8:9" x14ac:dyDescent="0.2">
      <c r="H36475" s="101"/>
      <c r="I36475" s="101"/>
    </row>
    <row r="36476" spans="8:9" x14ac:dyDescent="0.2">
      <c r="H36476" s="101"/>
      <c r="I36476" s="101"/>
    </row>
    <row r="36477" spans="8:9" x14ac:dyDescent="0.2">
      <c r="H36477" s="101"/>
      <c r="I36477" s="101"/>
    </row>
    <row r="36478" spans="8:9" x14ac:dyDescent="0.2">
      <c r="H36478" s="101"/>
      <c r="I36478" s="101"/>
    </row>
    <row r="36479" spans="8:9" x14ac:dyDescent="0.2">
      <c r="H36479" s="101"/>
      <c r="I36479" s="101"/>
    </row>
    <row r="36480" spans="8:9" x14ac:dyDescent="0.2">
      <c r="H36480" s="101"/>
      <c r="I36480" s="101"/>
    </row>
    <row r="36481" spans="8:9" x14ac:dyDescent="0.2">
      <c r="H36481" s="101"/>
      <c r="I36481" s="101"/>
    </row>
    <row r="36482" spans="8:9" x14ac:dyDescent="0.2">
      <c r="H36482" s="101"/>
      <c r="I36482" s="101"/>
    </row>
    <row r="36483" spans="8:9" x14ac:dyDescent="0.2">
      <c r="H36483" s="101"/>
      <c r="I36483" s="101"/>
    </row>
    <row r="36484" spans="8:9" x14ac:dyDescent="0.2">
      <c r="H36484" s="101"/>
      <c r="I36484" s="101"/>
    </row>
    <row r="36485" spans="8:9" x14ac:dyDescent="0.2">
      <c r="H36485" s="101"/>
      <c r="I36485" s="101"/>
    </row>
    <row r="36486" spans="8:9" x14ac:dyDescent="0.2">
      <c r="H36486" s="101"/>
      <c r="I36486" s="101"/>
    </row>
    <row r="36487" spans="8:9" x14ac:dyDescent="0.2">
      <c r="H36487" s="101"/>
      <c r="I36487" s="101"/>
    </row>
    <row r="36488" spans="8:9" x14ac:dyDescent="0.2">
      <c r="H36488" s="101"/>
      <c r="I36488" s="101"/>
    </row>
    <row r="36489" spans="8:9" x14ac:dyDescent="0.2">
      <c r="H36489" s="101"/>
      <c r="I36489" s="101"/>
    </row>
    <row r="36490" spans="8:9" x14ac:dyDescent="0.2">
      <c r="H36490" s="101"/>
      <c r="I36490" s="101"/>
    </row>
    <row r="36491" spans="8:9" x14ac:dyDescent="0.2">
      <c r="H36491" s="101"/>
      <c r="I36491" s="101"/>
    </row>
    <row r="36492" spans="8:9" x14ac:dyDescent="0.2">
      <c r="H36492" s="101"/>
      <c r="I36492" s="101"/>
    </row>
    <row r="36493" spans="8:9" x14ac:dyDescent="0.2">
      <c r="H36493" s="101"/>
      <c r="I36493" s="101"/>
    </row>
    <row r="36494" spans="8:9" x14ac:dyDescent="0.2">
      <c r="H36494" s="101"/>
      <c r="I36494" s="101"/>
    </row>
    <row r="36495" spans="8:9" x14ac:dyDescent="0.2">
      <c r="H36495" s="101"/>
      <c r="I36495" s="101"/>
    </row>
    <row r="36496" spans="8:9" x14ac:dyDescent="0.2">
      <c r="H36496" s="101"/>
      <c r="I36496" s="101"/>
    </row>
    <row r="36497" spans="8:9" x14ac:dyDescent="0.2">
      <c r="H36497" s="101"/>
      <c r="I36497" s="101"/>
    </row>
    <row r="36498" spans="8:9" x14ac:dyDescent="0.2">
      <c r="H36498" s="101"/>
      <c r="I36498" s="101"/>
    </row>
    <row r="36499" spans="8:9" x14ac:dyDescent="0.2">
      <c r="H36499" s="101"/>
      <c r="I36499" s="101"/>
    </row>
    <row r="36500" spans="8:9" x14ac:dyDescent="0.2">
      <c r="H36500" s="101"/>
      <c r="I36500" s="101"/>
    </row>
    <row r="36501" spans="8:9" x14ac:dyDescent="0.2">
      <c r="H36501" s="101"/>
      <c r="I36501" s="101"/>
    </row>
    <row r="36502" spans="8:9" x14ac:dyDescent="0.2">
      <c r="H36502" s="101"/>
      <c r="I36502" s="101"/>
    </row>
    <row r="36503" spans="8:9" x14ac:dyDescent="0.2">
      <c r="H36503" s="101"/>
      <c r="I36503" s="101"/>
    </row>
    <row r="36504" spans="8:9" x14ac:dyDescent="0.2">
      <c r="H36504" s="101"/>
      <c r="I36504" s="101"/>
    </row>
    <row r="36505" spans="8:9" x14ac:dyDescent="0.2">
      <c r="H36505" s="101"/>
      <c r="I36505" s="101"/>
    </row>
    <row r="36506" spans="8:9" x14ac:dyDescent="0.2">
      <c r="H36506" s="101"/>
      <c r="I36506" s="101"/>
    </row>
    <row r="36507" spans="8:9" x14ac:dyDescent="0.2">
      <c r="H36507" s="101"/>
      <c r="I36507" s="101"/>
    </row>
    <row r="36508" spans="8:9" x14ac:dyDescent="0.2">
      <c r="H36508" s="101"/>
      <c r="I36508" s="101"/>
    </row>
    <row r="36509" spans="8:9" x14ac:dyDescent="0.2">
      <c r="H36509" s="101"/>
      <c r="I36509" s="101"/>
    </row>
    <row r="36510" spans="8:9" x14ac:dyDescent="0.2">
      <c r="H36510" s="101"/>
      <c r="I36510" s="101"/>
    </row>
    <row r="36511" spans="8:9" x14ac:dyDescent="0.2">
      <c r="H36511" s="101"/>
      <c r="I36511" s="101"/>
    </row>
    <row r="36512" spans="8:9" x14ac:dyDescent="0.2">
      <c r="H36512" s="101"/>
      <c r="I36512" s="101"/>
    </row>
    <row r="36513" spans="8:9" x14ac:dyDescent="0.2">
      <c r="H36513" s="101"/>
      <c r="I36513" s="101"/>
    </row>
    <row r="36514" spans="8:9" x14ac:dyDescent="0.2">
      <c r="H36514" s="101"/>
      <c r="I36514" s="101"/>
    </row>
    <row r="36515" spans="8:9" x14ac:dyDescent="0.2">
      <c r="H36515" s="101"/>
      <c r="I36515" s="101"/>
    </row>
    <row r="36516" spans="8:9" x14ac:dyDescent="0.2">
      <c r="H36516" s="101"/>
      <c r="I36516" s="101"/>
    </row>
    <row r="36517" spans="8:9" x14ac:dyDescent="0.2">
      <c r="H36517" s="101"/>
      <c r="I36517" s="101"/>
    </row>
    <row r="36518" spans="8:9" x14ac:dyDescent="0.2">
      <c r="H36518" s="101"/>
      <c r="I36518" s="101"/>
    </row>
    <row r="36519" spans="8:9" x14ac:dyDescent="0.2">
      <c r="H36519" s="101"/>
      <c r="I36519" s="101"/>
    </row>
    <row r="36520" spans="8:9" x14ac:dyDescent="0.2">
      <c r="H36520" s="101"/>
      <c r="I36520" s="101"/>
    </row>
    <row r="36521" spans="8:9" x14ac:dyDescent="0.2">
      <c r="H36521" s="101"/>
      <c r="I36521" s="101"/>
    </row>
    <row r="36522" spans="8:9" x14ac:dyDescent="0.2">
      <c r="H36522" s="101"/>
      <c r="I36522" s="101"/>
    </row>
    <row r="36523" spans="8:9" x14ac:dyDescent="0.2">
      <c r="H36523" s="101"/>
      <c r="I36523" s="101"/>
    </row>
    <row r="36524" spans="8:9" x14ac:dyDescent="0.2">
      <c r="H36524" s="101"/>
      <c r="I36524" s="101"/>
    </row>
    <row r="36525" spans="8:9" x14ac:dyDescent="0.2">
      <c r="H36525" s="101"/>
      <c r="I36525" s="101"/>
    </row>
    <row r="36526" spans="8:9" x14ac:dyDescent="0.2">
      <c r="H36526" s="101"/>
      <c r="I36526" s="101"/>
    </row>
    <row r="36527" spans="8:9" x14ac:dyDescent="0.2">
      <c r="H36527" s="101"/>
      <c r="I36527" s="101"/>
    </row>
    <row r="36528" spans="8:9" x14ac:dyDescent="0.2">
      <c r="H36528" s="101"/>
      <c r="I36528" s="101"/>
    </row>
    <row r="36529" spans="8:9" x14ac:dyDescent="0.2">
      <c r="H36529" s="101"/>
      <c r="I36529" s="101"/>
    </row>
    <row r="36530" spans="8:9" x14ac:dyDescent="0.2">
      <c r="H36530" s="101"/>
      <c r="I36530" s="101"/>
    </row>
    <row r="36531" spans="8:9" x14ac:dyDescent="0.2">
      <c r="H36531" s="101"/>
      <c r="I36531" s="101"/>
    </row>
    <row r="36532" spans="8:9" x14ac:dyDescent="0.2">
      <c r="H36532" s="101"/>
      <c r="I36532" s="101"/>
    </row>
    <row r="36533" spans="8:9" x14ac:dyDescent="0.2">
      <c r="H36533" s="101"/>
      <c r="I36533" s="101"/>
    </row>
    <row r="36534" spans="8:9" x14ac:dyDescent="0.2">
      <c r="H36534" s="101"/>
      <c r="I36534" s="101"/>
    </row>
    <row r="36535" spans="8:9" x14ac:dyDescent="0.2">
      <c r="H36535" s="101"/>
      <c r="I36535" s="101"/>
    </row>
    <row r="36536" spans="8:9" x14ac:dyDescent="0.2">
      <c r="H36536" s="101"/>
      <c r="I36536" s="101"/>
    </row>
    <row r="36537" spans="8:9" x14ac:dyDescent="0.2">
      <c r="H36537" s="101"/>
      <c r="I36537" s="101"/>
    </row>
    <row r="36538" spans="8:9" x14ac:dyDescent="0.2">
      <c r="H36538" s="101"/>
      <c r="I36538" s="101"/>
    </row>
    <row r="36539" spans="8:9" x14ac:dyDescent="0.2">
      <c r="H36539" s="101"/>
      <c r="I36539" s="101"/>
    </row>
    <row r="36540" spans="8:9" x14ac:dyDescent="0.2">
      <c r="H36540" s="101"/>
      <c r="I36540" s="101"/>
    </row>
    <row r="36541" spans="8:9" x14ac:dyDescent="0.2">
      <c r="H36541" s="101"/>
      <c r="I36541" s="101"/>
    </row>
    <row r="36542" spans="8:9" x14ac:dyDescent="0.2">
      <c r="H36542" s="101"/>
      <c r="I36542" s="101"/>
    </row>
    <row r="36543" spans="8:9" x14ac:dyDescent="0.2">
      <c r="H36543" s="101"/>
      <c r="I36543" s="101"/>
    </row>
    <row r="36544" spans="8:9" x14ac:dyDescent="0.2">
      <c r="H36544" s="101"/>
      <c r="I36544" s="101"/>
    </row>
    <row r="36545" spans="8:9" x14ac:dyDescent="0.2">
      <c r="H36545" s="101"/>
      <c r="I36545" s="101"/>
    </row>
    <row r="36546" spans="8:9" x14ac:dyDescent="0.2">
      <c r="H36546" s="101"/>
      <c r="I36546" s="101"/>
    </row>
    <row r="36547" spans="8:9" x14ac:dyDescent="0.2">
      <c r="H36547" s="101"/>
      <c r="I36547" s="101"/>
    </row>
    <row r="36548" spans="8:9" x14ac:dyDescent="0.2">
      <c r="H36548" s="101"/>
      <c r="I36548" s="101"/>
    </row>
    <row r="36549" spans="8:9" x14ac:dyDescent="0.2">
      <c r="H36549" s="101"/>
      <c r="I36549" s="101"/>
    </row>
    <row r="36550" spans="8:9" x14ac:dyDescent="0.2">
      <c r="H36550" s="101"/>
      <c r="I36550" s="101"/>
    </row>
    <row r="36551" spans="8:9" x14ac:dyDescent="0.2">
      <c r="H36551" s="101"/>
      <c r="I36551" s="101"/>
    </row>
    <row r="36552" spans="8:9" x14ac:dyDescent="0.2">
      <c r="H36552" s="101"/>
      <c r="I36552" s="101"/>
    </row>
    <row r="36553" spans="8:9" x14ac:dyDescent="0.2">
      <c r="H36553" s="101"/>
      <c r="I36553" s="101"/>
    </row>
    <row r="36554" spans="8:9" x14ac:dyDescent="0.2">
      <c r="H36554" s="101"/>
      <c r="I36554" s="101"/>
    </row>
    <row r="36555" spans="8:9" x14ac:dyDescent="0.2">
      <c r="H36555" s="101"/>
      <c r="I36555" s="101"/>
    </row>
    <row r="36556" spans="8:9" x14ac:dyDescent="0.2">
      <c r="H36556" s="101"/>
      <c r="I36556" s="101"/>
    </row>
    <row r="36557" spans="8:9" x14ac:dyDescent="0.2">
      <c r="H36557" s="101"/>
      <c r="I36557" s="101"/>
    </row>
    <row r="36558" spans="8:9" x14ac:dyDescent="0.2">
      <c r="H36558" s="101"/>
      <c r="I36558" s="101"/>
    </row>
    <row r="36559" spans="8:9" x14ac:dyDescent="0.2">
      <c r="H36559" s="101"/>
      <c r="I36559" s="101"/>
    </row>
    <row r="36560" spans="8:9" x14ac:dyDescent="0.2">
      <c r="H36560" s="101"/>
      <c r="I36560" s="101"/>
    </row>
    <row r="36561" spans="8:9" x14ac:dyDescent="0.2">
      <c r="H36561" s="101"/>
      <c r="I36561" s="101"/>
    </row>
    <row r="36562" spans="8:9" x14ac:dyDescent="0.2">
      <c r="H36562" s="101"/>
      <c r="I36562" s="101"/>
    </row>
    <row r="36563" spans="8:9" x14ac:dyDescent="0.2">
      <c r="H36563" s="101"/>
      <c r="I36563" s="101"/>
    </row>
    <row r="36564" spans="8:9" x14ac:dyDescent="0.2">
      <c r="H36564" s="101"/>
      <c r="I36564" s="101"/>
    </row>
    <row r="36565" spans="8:9" x14ac:dyDescent="0.2">
      <c r="H36565" s="101"/>
      <c r="I36565" s="101"/>
    </row>
    <row r="36566" spans="8:9" x14ac:dyDescent="0.2">
      <c r="H36566" s="101"/>
      <c r="I36566" s="101"/>
    </row>
    <row r="36567" spans="8:9" x14ac:dyDescent="0.2">
      <c r="H36567" s="101"/>
      <c r="I36567" s="101"/>
    </row>
    <row r="36568" spans="8:9" x14ac:dyDescent="0.2">
      <c r="H36568" s="101"/>
      <c r="I36568" s="101"/>
    </row>
    <row r="36569" spans="8:9" x14ac:dyDescent="0.2">
      <c r="H36569" s="101"/>
      <c r="I36569" s="101"/>
    </row>
    <row r="36570" spans="8:9" x14ac:dyDescent="0.2">
      <c r="H36570" s="101"/>
      <c r="I36570" s="101"/>
    </row>
    <row r="36571" spans="8:9" x14ac:dyDescent="0.2">
      <c r="H36571" s="101"/>
      <c r="I36571" s="101"/>
    </row>
    <row r="36572" spans="8:9" x14ac:dyDescent="0.2">
      <c r="H36572" s="101"/>
      <c r="I36572" s="101"/>
    </row>
    <row r="36573" spans="8:9" x14ac:dyDescent="0.2">
      <c r="H36573" s="101"/>
      <c r="I36573" s="101"/>
    </row>
    <row r="36574" spans="8:9" x14ac:dyDescent="0.2">
      <c r="H36574" s="101"/>
      <c r="I36574" s="101"/>
    </row>
    <row r="36575" spans="8:9" x14ac:dyDescent="0.2">
      <c r="H36575" s="101"/>
      <c r="I36575" s="101"/>
    </row>
    <row r="36576" spans="8:9" x14ac:dyDescent="0.2">
      <c r="H36576" s="101"/>
      <c r="I36576" s="101"/>
    </row>
    <row r="36577" spans="8:9" x14ac:dyDescent="0.2">
      <c r="H36577" s="101"/>
      <c r="I36577" s="101"/>
    </row>
    <row r="36578" spans="8:9" x14ac:dyDescent="0.2">
      <c r="H36578" s="101"/>
      <c r="I36578" s="101"/>
    </row>
    <row r="36579" spans="8:9" x14ac:dyDescent="0.2">
      <c r="H36579" s="101"/>
      <c r="I36579" s="101"/>
    </row>
    <row r="36580" spans="8:9" x14ac:dyDescent="0.2">
      <c r="H36580" s="101"/>
      <c r="I36580" s="101"/>
    </row>
    <row r="36581" spans="8:9" x14ac:dyDescent="0.2">
      <c r="H36581" s="101"/>
      <c r="I36581" s="101"/>
    </row>
    <row r="36582" spans="8:9" x14ac:dyDescent="0.2">
      <c r="H36582" s="101"/>
      <c r="I36582" s="101"/>
    </row>
    <row r="36583" spans="8:9" x14ac:dyDescent="0.2">
      <c r="H36583" s="101"/>
      <c r="I36583" s="101"/>
    </row>
    <row r="36584" spans="8:9" x14ac:dyDescent="0.2">
      <c r="H36584" s="101"/>
      <c r="I36584" s="101"/>
    </row>
    <row r="36585" spans="8:9" x14ac:dyDescent="0.2">
      <c r="H36585" s="101"/>
      <c r="I36585" s="101"/>
    </row>
    <row r="36586" spans="8:9" x14ac:dyDescent="0.2">
      <c r="H36586" s="101"/>
      <c r="I36586" s="101"/>
    </row>
    <row r="36587" spans="8:9" x14ac:dyDescent="0.2">
      <c r="H36587" s="101"/>
      <c r="I36587" s="101"/>
    </row>
    <row r="36588" spans="8:9" x14ac:dyDescent="0.2">
      <c r="H36588" s="101"/>
      <c r="I36588" s="101"/>
    </row>
    <row r="36589" spans="8:9" x14ac:dyDescent="0.2">
      <c r="H36589" s="101"/>
      <c r="I36589" s="101"/>
    </row>
    <row r="36590" spans="8:9" x14ac:dyDescent="0.2">
      <c r="H36590" s="101"/>
      <c r="I36590" s="101"/>
    </row>
    <row r="36591" spans="8:9" x14ac:dyDescent="0.2">
      <c r="H36591" s="101"/>
      <c r="I36591" s="101"/>
    </row>
    <row r="36592" spans="8:9" x14ac:dyDescent="0.2">
      <c r="H36592" s="101"/>
      <c r="I36592" s="101"/>
    </row>
    <row r="36593" spans="8:9" x14ac:dyDescent="0.2">
      <c r="H36593" s="101"/>
      <c r="I36593" s="101"/>
    </row>
    <row r="36594" spans="8:9" x14ac:dyDescent="0.2">
      <c r="H36594" s="101"/>
      <c r="I36594" s="101"/>
    </row>
    <row r="36595" spans="8:9" x14ac:dyDescent="0.2">
      <c r="H36595" s="101"/>
      <c r="I36595" s="101"/>
    </row>
    <row r="36596" spans="8:9" x14ac:dyDescent="0.2">
      <c r="H36596" s="101"/>
      <c r="I36596" s="101"/>
    </row>
    <row r="36597" spans="8:9" x14ac:dyDescent="0.2">
      <c r="H36597" s="101"/>
      <c r="I36597" s="101"/>
    </row>
    <row r="36598" spans="8:9" x14ac:dyDescent="0.2">
      <c r="H36598" s="101"/>
      <c r="I36598" s="101"/>
    </row>
    <row r="36599" spans="8:9" x14ac:dyDescent="0.2">
      <c r="H36599" s="101"/>
      <c r="I36599" s="101"/>
    </row>
    <row r="36600" spans="8:9" x14ac:dyDescent="0.2">
      <c r="H36600" s="101"/>
      <c r="I36600" s="101"/>
    </row>
    <row r="36601" spans="8:9" x14ac:dyDescent="0.2">
      <c r="H36601" s="101"/>
      <c r="I36601" s="101"/>
    </row>
    <row r="36602" spans="8:9" x14ac:dyDescent="0.2">
      <c r="H36602" s="101"/>
      <c r="I36602" s="101"/>
    </row>
    <row r="36603" spans="8:9" x14ac:dyDescent="0.2">
      <c r="H36603" s="101"/>
      <c r="I36603" s="101"/>
    </row>
    <row r="36604" spans="8:9" x14ac:dyDescent="0.2">
      <c r="H36604" s="101"/>
      <c r="I36604" s="101"/>
    </row>
    <row r="36605" spans="8:9" x14ac:dyDescent="0.2">
      <c r="H36605" s="101"/>
      <c r="I36605" s="101"/>
    </row>
    <row r="36606" spans="8:9" x14ac:dyDescent="0.2">
      <c r="H36606" s="101"/>
      <c r="I36606" s="101"/>
    </row>
    <row r="36607" spans="8:9" x14ac:dyDescent="0.2">
      <c r="H36607" s="101"/>
      <c r="I36607" s="101"/>
    </row>
    <row r="36608" spans="8:9" x14ac:dyDescent="0.2">
      <c r="H36608" s="101"/>
      <c r="I36608" s="101"/>
    </row>
    <row r="36609" spans="8:9" x14ac:dyDescent="0.2">
      <c r="H36609" s="101"/>
      <c r="I36609" s="101"/>
    </row>
    <row r="36610" spans="8:9" x14ac:dyDescent="0.2">
      <c r="H36610" s="101"/>
      <c r="I36610" s="101"/>
    </row>
    <row r="36611" spans="8:9" x14ac:dyDescent="0.2">
      <c r="H36611" s="101"/>
      <c r="I36611" s="101"/>
    </row>
    <row r="36612" spans="8:9" x14ac:dyDescent="0.2">
      <c r="H36612" s="101"/>
      <c r="I36612" s="101"/>
    </row>
    <row r="36613" spans="8:9" x14ac:dyDescent="0.2">
      <c r="H36613" s="101"/>
      <c r="I36613" s="101"/>
    </row>
    <row r="36614" spans="8:9" x14ac:dyDescent="0.2">
      <c r="H36614" s="101"/>
      <c r="I36614" s="101"/>
    </row>
    <row r="36615" spans="8:9" x14ac:dyDescent="0.2">
      <c r="H36615" s="101"/>
      <c r="I36615" s="101"/>
    </row>
    <row r="36616" spans="8:9" x14ac:dyDescent="0.2">
      <c r="H36616" s="101"/>
      <c r="I36616" s="101"/>
    </row>
    <row r="36617" spans="8:9" x14ac:dyDescent="0.2">
      <c r="H36617" s="101"/>
      <c r="I36617" s="101"/>
    </row>
    <row r="36618" spans="8:9" x14ac:dyDescent="0.2">
      <c r="H36618" s="101"/>
      <c r="I36618" s="101"/>
    </row>
    <row r="36619" spans="8:9" x14ac:dyDescent="0.2">
      <c r="H36619" s="101"/>
      <c r="I36619" s="101"/>
    </row>
    <row r="36620" spans="8:9" x14ac:dyDescent="0.2">
      <c r="H36620" s="101"/>
      <c r="I36620" s="101"/>
    </row>
    <row r="36621" spans="8:9" x14ac:dyDescent="0.2">
      <c r="H36621" s="101"/>
      <c r="I36621" s="101"/>
    </row>
    <row r="36622" spans="8:9" x14ac:dyDescent="0.2">
      <c r="H36622" s="101"/>
      <c r="I36622" s="101"/>
    </row>
    <row r="36623" spans="8:9" x14ac:dyDescent="0.2">
      <c r="H36623" s="101"/>
      <c r="I36623" s="101"/>
    </row>
    <row r="36624" spans="8:9" x14ac:dyDescent="0.2">
      <c r="H36624" s="101"/>
      <c r="I36624" s="101"/>
    </row>
    <row r="36625" spans="8:9" x14ac:dyDescent="0.2">
      <c r="H36625" s="101"/>
      <c r="I36625" s="101"/>
    </row>
    <row r="36626" spans="8:9" x14ac:dyDescent="0.2">
      <c r="H36626" s="101"/>
      <c r="I36626" s="101"/>
    </row>
    <row r="36627" spans="8:9" x14ac:dyDescent="0.2">
      <c r="H36627" s="101"/>
      <c r="I36627" s="101"/>
    </row>
    <row r="36628" spans="8:9" x14ac:dyDescent="0.2">
      <c r="H36628" s="101"/>
      <c r="I36628" s="101"/>
    </row>
    <row r="36629" spans="8:9" x14ac:dyDescent="0.2">
      <c r="H36629" s="101"/>
      <c r="I36629" s="101"/>
    </row>
    <row r="36630" spans="8:9" x14ac:dyDescent="0.2">
      <c r="H36630" s="101"/>
      <c r="I36630" s="101"/>
    </row>
    <row r="36631" spans="8:9" x14ac:dyDescent="0.2">
      <c r="H36631" s="101"/>
      <c r="I36631" s="101"/>
    </row>
    <row r="36632" spans="8:9" x14ac:dyDescent="0.2">
      <c r="H36632" s="101"/>
      <c r="I36632" s="101"/>
    </row>
    <row r="36633" spans="8:9" x14ac:dyDescent="0.2">
      <c r="H36633" s="101"/>
      <c r="I36633" s="101"/>
    </row>
    <row r="36634" spans="8:9" x14ac:dyDescent="0.2">
      <c r="H36634" s="101"/>
      <c r="I36634" s="101"/>
    </row>
    <row r="36635" spans="8:9" x14ac:dyDescent="0.2">
      <c r="H36635" s="101"/>
      <c r="I36635" s="101"/>
    </row>
    <row r="36636" spans="8:9" x14ac:dyDescent="0.2">
      <c r="H36636" s="101"/>
      <c r="I36636" s="101"/>
    </row>
    <row r="36637" spans="8:9" x14ac:dyDescent="0.2">
      <c r="H36637" s="101"/>
      <c r="I36637" s="101"/>
    </row>
    <row r="36638" spans="8:9" x14ac:dyDescent="0.2">
      <c r="H36638" s="101"/>
      <c r="I36638" s="101"/>
    </row>
    <row r="36639" spans="8:9" x14ac:dyDescent="0.2">
      <c r="H36639" s="101"/>
      <c r="I36639" s="101"/>
    </row>
    <row r="36640" spans="8:9" x14ac:dyDescent="0.2">
      <c r="H36640" s="101"/>
      <c r="I36640" s="101"/>
    </row>
    <row r="36641" spans="8:9" x14ac:dyDescent="0.2">
      <c r="H36641" s="101"/>
      <c r="I36641" s="101"/>
    </row>
    <row r="36642" spans="8:9" x14ac:dyDescent="0.2">
      <c r="H36642" s="101"/>
      <c r="I36642" s="101"/>
    </row>
    <row r="36643" spans="8:9" x14ac:dyDescent="0.2">
      <c r="H36643" s="101"/>
      <c r="I36643" s="101"/>
    </row>
    <row r="36644" spans="8:9" x14ac:dyDescent="0.2">
      <c r="H36644" s="101"/>
      <c r="I36644" s="101"/>
    </row>
    <row r="36645" spans="8:9" x14ac:dyDescent="0.2">
      <c r="H36645" s="101"/>
      <c r="I36645" s="101"/>
    </row>
    <row r="36646" spans="8:9" x14ac:dyDescent="0.2">
      <c r="H36646" s="101"/>
      <c r="I36646" s="101"/>
    </row>
    <row r="36647" spans="8:9" x14ac:dyDescent="0.2">
      <c r="H36647" s="101"/>
      <c r="I36647" s="101"/>
    </row>
    <row r="36648" spans="8:9" x14ac:dyDescent="0.2">
      <c r="H36648" s="101"/>
      <c r="I36648" s="101"/>
    </row>
    <row r="36649" spans="8:9" x14ac:dyDescent="0.2">
      <c r="H36649" s="101"/>
      <c r="I36649" s="101"/>
    </row>
    <row r="36650" spans="8:9" x14ac:dyDescent="0.2">
      <c r="H36650" s="101"/>
      <c r="I36650" s="101"/>
    </row>
    <row r="36651" spans="8:9" x14ac:dyDescent="0.2">
      <c r="H36651" s="101"/>
      <c r="I36651" s="101"/>
    </row>
    <row r="36652" spans="8:9" x14ac:dyDescent="0.2">
      <c r="H36652" s="101"/>
      <c r="I36652" s="101"/>
    </row>
    <row r="36653" spans="8:9" x14ac:dyDescent="0.2">
      <c r="H36653" s="101"/>
      <c r="I36653" s="101"/>
    </row>
    <row r="36654" spans="8:9" x14ac:dyDescent="0.2">
      <c r="H36654" s="101"/>
      <c r="I36654" s="101"/>
    </row>
    <row r="36655" spans="8:9" x14ac:dyDescent="0.2">
      <c r="H36655" s="101"/>
      <c r="I36655" s="101"/>
    </row>
    <row r="36656" spans="8:9" x14ac:dyDescent="0.2">
      <c r="H36656" s="101"/>
      <c r="I36656" s="101"/>
    </row>
    <row r="36657" spans="8:9" x14ac:dyDescent="0.2">
      <c r="H36657" s="101"/>
      <c r="I36657" s="101"/>
    </row>
    <row r="36658" spans="8:9" x14ac:dyDescent="0.2">
      <c r="H36658" s="101"/>
      <c r="I36658" s="101"/>
    </row>
    <row r="36659" spans="8:9" x14ac:dyDescent="0.2">
      <c r="H36659" s="101"/>
      <c r="I36659" s="101"/>
    </row>
    <row r="36660" spans="8:9" x14ac:dyDescent="0.2">
      <c r="H36660" s="101"/>
      <c r="I36660" s="101"/>
    </row>
    <row r="36661" spans="8:9" x14ac:dyDescent="0.2">
      <c r="H36661" s="101"/>
      <c r="I36661" s="101"/>
    </row>
    <row r="36662" spans="8:9" x14ac:dyDescent="0.2">
      <c r="H36662" s="101"/>
      <c r="I36662" s="101"/>
    </row>
    <row r="36663" spans="8:9" x14ac:dyDescent="0.2">
      <c r="H36663" s="101"/>
      <c r="I36663" s="101"/>
    </row>
    <row r="36664" spans="8:9" x14ac:dyDescent="0.2">
      <c r="H36664" s="101"/>
      <c r="I36664" s="101"/>
    </row>
    <row r="36665" spans="8:9" x14ac:dyDescent="0.2">
      <c r="H36665" s="101"/>
      <c r="I36665" s="101"/>
    </row>
    <row r="36666" spans="8:9" x14ac:dyDescent="0.2">
      <c r="H36666" s="101"/>
      <c r="I36666" s="101"/>
    </row>
    <row r="36667" spans="8:9" x14ac:dyDescent="0.2">
      <c r="H36667" s="101"/>
      <c r="I36667" s="101"/>
    </row>
    <row r="36668" spans="8:9" x14ac:dyDescent="0.2">
      <c r="H36668" s="101"/>
      <c r="I36668" s="101"/>
    </row>
    <row r="36669" spans="8:9" x14ac:dyDescent="0.2">
      <c r="H36669" s="101"/>
      <c r="I36669" s="101"/>
    </row>
    <row r="36670" spans="8:9" x14ac:dyDescent="0.2">
      <c r="H36670" s="101"/>
      <c r="I36670" s="101"/>
    </row>
    <row r="36671" spans="8:9" x14ac:dyDescent="0.2">
      <c r="H36671" s="101"/>
      <c r="I36671" s="101"/>
    </row>
    <row r="36672" spans="8:9" x14ac:dyDescent="0.2">
      <c r="H36672" s="101"/>
      <c r="I36672" s="101"/>
    </row>
    <row r="36673" spans="8:9" x14ac:dyDescent="0.2">
      <c r="H36673" s="101"/>
      <c r="I36673" s="101"/>
    </row>
    <row r="36674" spans="8:9" x14ac:dyDescent="0.2">
      <c r="H36674" s="101"/>
      <c r="I36674" s="101"/>
    </row>
    <row r="36675" spans="8:9" x14ac:dyDescent="0.2">
      <c r="H36675" s="101"/>
      <c r="I36675" s="101"/>
    </row>
    <row r="36676" spans="8:9" x14ac:dyDescent="0.2">
      <c r="H36676" s="101"/>
      <c r="I36676" s="101"/>
    </row>
    <row r="36677" spans="8:9" x14ac:dyDescent="0.2">
      <c r="H36677" s="101"/>
      <c r="I36677" s="101"/>
    </row>
    <row r="36678" spans="8:9" x14ac:dyDescent="0.2">
      <c r="H36678" s="101"/>
      <c r="I36678" s="101"/>
    </row>
    <row r="36679" spans="8:9" x14ac:dyDescent="0.2">
      <c r="H36679" s="101"/>
      <c r="I36679" s="101"/>
    </row>
    <row r="36680" spans="8:9" x14ac:dyDescent="0.2">
      <c r="H36680" s="101"/>
      <c r="I36680" s="101"/>
    </row>
    <row r="36681" spans="8:9" x14ac:dyDescent="0.2">
      <c r="H36681" s="101"/>
      <c r="I36681" s="101"/>
    </row>
    <row r="36682" spans="8:9" x14ac:dyDescent="0.2">
      <c r="H36682" s="101"/>
      <c r="I36682" s="101"/>
    </row>
    <row r="36683" spans="8:9" x14ac:dyDescent="0.2">
      <c r="H36683" s="101"/>
      <c r="I36683" s="101"/>
    </row>
    <row r="36684" spans="8:9" x14ac:dyDescent="0.2">
      <c r="H36684" s="101"/>
      <c r="I36684" s="101"/>
    </row>
    <row r="36685" spans="8:9" x14ac:dyDescent="0.2">
      <c r="H36685" s="101"/>
      <c r="I36685" s="101"/>
    </row>
    <row r="36686" spans="8:9" x14ac:dyDescent="0.2">
      <c r="H36686" s="101"/>
      <c r="I36686" s="101"/>
    </row>
    <row r="36687" spans="8:9" x14ac:dyDescent="0.2">
      <c r="H36687" s="101"/>
      <c r="I36687" s="101"/>
    </row>
    <row r="36688" spans="8:9" x14ac:dyDescent="0.2">
      <c r="H36688" s="101"/>
      <c r="I36688" s="101"/>
    </row>
    <row r="36689" spans="8:9" x14ac:dyDescent="0.2">
      <c r="H36689" s="101"/>
      <c r="I36689" s="101"/>
    </row>
    <row r="36690" spans="8:9" x14ac:dyDescent="0.2">
      <c r="H36690" s="101"/>
      <c r="I36690" s="101"/>
    </row>
    <row r="36691" spans="8:9" x14ac:dyDescent="0.2">
      <c r="H36691" s="101"/>
      <c r="I36691" s="101"/>
    </row>
    <row r="36692" spans="8:9" x14ac:dyDescent="0.2">
      <c r="H36692" s="101"/>
      <c r="I36692" s="101"/>
    </row>
    <row r="36693" spans="8:9" x14ac:dyDescent="0.2">
      <c r="H36693" s="101"/>
      <c r="I36693" s="101"/>
    </row>
    <row r="36694" spans="8:9" x14ac:dyDescent="0.2">
      <c r="H36694" s="101"/>
      <c r="I36694" s="101"/>
    </row>
    <row r="36695" spans="8:9" x14ac:dyDescent="0.2">
      <c r="H36695" s="101"/>
      <c r="I36695" s="101"/>
    </row>
    <row r="36696" spans="8:9" x14ac:dyDescent="0.2">
      <c r="H36696" s="101"/>
      <c r="I36696" s="101"/>
    </row>
    <row r="36697" spans="8:9" x14ac:dyDescent="0.2">
      <c r="H36697" s="101"/>
      <c r="I36697" s="101"/>
    </row>
    <row r="36698" spans="8:9" x14ac:dyDescent="0.2">
      <c r="H36698" s="101"/>
      <c r="I36698" s="101"/>
    </row>
    <row r="36699" spans="8:9" x14ac:dyDescent="0.2">
      <c r="H36699" s="101"/>
      <c r="I36699" s="101"/>
    </row>
    <row r="36700" spans="8:9" x14ac:dyDescent="0.2">
      <c r="H36700" s="101"/>
      <c r="I36700" s="101"/>
    </row>
    <row r="36701" spans="8:9" x14ac:dyDescent="0.2">
      <c r="H36701" s="101"/>
      <c r="I36701" s="101"/>
    </row>
    <row r="36702" spans="8:9" x14ac:dyDescent="0.2">
      <c r="H36702" s="101"/>
      <c r="I36702" s="101"/>
    </row>
    <row r="36703" spans="8:9" x14ac:dyDescent="0.2">
      <c r="H36703" s="101"/>
      <c r="I36703" s="101"/>
    </row>
    <row r="36704" spans="8:9" x14ac:dyDescent="0.2">
      <c r="H36704" s="101"/>
      <c r="I36704" s="101"/>
    </row>
    <row r="36705" spans="8:9" x14ac:dyDescent="0.2">
      <c r="H36705" s="101"/>
      <c r="I36705" s="101"/>
    </row>
    <row r="36706" spans="8:9" x14ac:dyDescent="0.2">
      <c r="H36706" s="101"/>
      <c r="I36706" s="101"/>
    </row>
    <row r="36707" spans="8:9" x14ac:dyDescent="0.2">
      <c r="H36707" s="101"/>
      <c r="I36707" s="101"/>
    </row>
    <row r="36708" spans="8:9" x14ac:dyDescent="0.2">
      <c r="H36708" s="101"/>
      <c r="I36708" s="101"/>
    </row>
    <row r="36709" spans="8:9" x14ac:dyDescent="0.2">
      <c r="H36709" s="101"/>
      <c r="I36709" s="101"/>
    </row>
    <row r="36710" spans="8:9" x14ac:dyDescent="0.2">
      <c r="H36710" s="101"/>
      <c r="I36710" s="101"/>
    </row>
    <row r="36711" spans="8:9" x14ac:dyDescent="0.2">
      <c r="H36711" s="101"/>
      <c r="I36711" s="101"/>
    </row>
    <row r="36712" spans="8:9" x14ac:dyDescent="0.2">
      <c r="H36712" s="101"/>
      <c r="I36712" s="101"/>
    </row>
    <row r="36713" spans="8:9" x14ac:dyDescent="0.2">
      <c r="H36713" s="101"/>
      <c r="I36713" s="101"/>
    </row>
    <row r="36714" spans="8:9" x14ac:dyDescent="0.2">
      <c r="H36714" s="101"/>
      <c r="I36714" s="101"/>
    </row>
    <row r="36715" spans="8:9" x14ac:dyDescent="0.2">
      <c r="H36715" s="101"/>
      <c r="I36715" s="101"/>
    </row>
    <row r="36716" spans="8:9" x14ac:dyDescent="0.2">
      <c r="H36716" s="101"/>
      <c r="I36716" s="101"/>
    </row>
    <row r="36717" spans="8:9" x14ac:dyDescent="0.2">
      <c r="H36717" s="101"/>
      <c r="I36717" s="101"/>
    </row>
    <row r="36718" spans="8:9" x14ac:dyDescent="0.2">
      <c r="H36718" s="101"/>
      <c r="I36718" s="101"/>
    </row>
    <row r="36719" spans="8:9" x14ac:dyDescent="0.2">
      <c r="H36719" s="101"/>
      <c r="I36719" s="101"/>
    </row>
    <row r="36720" spans="8:9" x14ac:dyDescent="0.2">
      <c r="H36720" s="101"/>
      <c r="I36720" s="101"/>
    </row>
    <row r="36721" spans="8:9" x14ac:dyDescent="0.2">
      <c r="H36721" s="101"/>
      <c r="I36721" s="101"/>
    </row>
    <row r="36722" spans="8:9" x14ac:dyDescent="0.2">
      <c r="H36722" s="101"/>
      <c r="I36722" s="101"/>
    </row>
    <row r="36723" spans="8:9" x14ac:dyDescent="0.2">
      <c r="H36723" s="101"/>
      <c r="I36723" s="101"/>
    </row>
    <row r="36724" spans="8:9" x14ac:dyDescent="0.2">
      <c r="H36724" s="101"/>
      <c r="I36724" s="101"/>
    </row>
    <row r="36725" spans="8:9" x14ac:dyDescent="0.2">
      <c r="H36725" s="101"/>
      <c r="I36725" s="101"/>
    </row>
    <row r="36726" spans="8:9" x14ac:dyDescent="0.2">
      <c r="H36726" s="101"/>
      <c r="I36726" s="101"/>
    </row>
    <row r="36727" spans="8:9" x14ac:dyDescent="0.2">
      <c r="H36727" s="101"/>
      <c r="I36727" s="101"/>
    </row>
    <row r="36728" spans="8:9" x14ac:dyDescent="0.2">
      <c r="H36728" s="101"/>
      <c r="I36728" s="101"/>
    </row>
    <row r="36729" spans="8:9" x14ac:dyDescent="0.2">
      <c r="H36729" s="101"/>
      <c r="I36729" s="101"/>
    </row>
    <row r="36730" spans="8:9" x14ac:dyDescent="0.2">
      <c r="H36730" s="101"/>
      <c r="I36730" s="101"/>
    </row>
    <row r="36731" spans="8:9" x14ac:dyDescent="0.2">
      <c r="H36731" s="101"/>
      <c r="I36731" s="101"/>
    </row>
    <row r="36732" spans="8:9" x14ac:dyDescent="0.2">
      <c r="H36732" s="101"/>
      <c r="I36732" s="101"/>
    </row>
    <row r="36733" spans="8:9" x14ac:dyDescent="0.2">
      <c r="H36733" s="101"/>
      <c r="I36733" s="101"/>
    </row>
    <row r="36734" spans="8:9" x14ac:dyDescent="0.2">
      <c r="H36734" s="101"/>
      <c r="I36734" s="101"/>
    </row>
    <row r="36735" spans="8:9" x14ac:dyDescent="0.2">
      <c r="H36735" s="101"/>
      <c r="I36735" s="101"/>
    </row>
    <row r="36736" spans="8:9" x14ac:dyDescent="0.2">
      <c r="H36736" s="101"/>
      <c r="I36736" s="101"/>
    </row>
    <row r="36737" spans="8:9" x14ac:dyDescent="0.2">
      <c r="H36737" s="101"/>
      <c r="I36737" s="101"/>
    </row>
    <row r="36738" spans="8:9" x14ac:dyDescent="0.2">
      <c r="H36738" s="101"/>
      <c r="I36738" s="101"/>
    </row>
    <row r="36739" spans="8:9" x14ac:dyDescent="0.2">
      <c r="H36739" s="101"/>
      <c r="I36739" s="101"/>
    </row>
    <row r="36740" spans="8:9" x14ac:dyDescent="0.2">
      <c r="H36740" s="101"/>
      <c r="I36740" s="101"/>
    </row>
    <row r="36741" spans="8:9" x14ac:dyDescent="0.2">
      <c r="H36741" s="101"/>
      <c r="I36741" s="101"/>
    </row>
    <row r="36742" spans="8:9" x14ac:dyDescent="0.2">
      <c r="H36742" s="101"/>
      <c r="I36742" s="101"/>
    </row>
    <row r="36743" spans="8:9" x14ac:dyDescent="0.2">
      <c r="H36743" s="101"/>
      <c r="I36743" s="101"/>
    </row>
    <row r="36744" spans="8:9" x14ac:dyDescent="0.2">
      <c r="H36744" s="101"/>
      <c r="I36744" s="101"/>
    </row>
    <row r="36745" spans="8:9" x14ac:dyDescent="0.2">
      <c r="H36745" s="101"/>
      <c r="I36745" s="101"/>
    </row>
    <row r="36746" spans="8:9" x14ac:dyDescent="0.2">
      <c r="H36746" s="101"/>
      <c r="I36746" s="101"/>
    </row>
    <row r="36747" spans="8:9" x14ac:dyDescent="0.2">
      <c r="H36747" s="101"/>
      <c r="I36747" s="101"/>
    </row>
    <row r="36748" spans="8:9" x14ac:dyDescent="0.2">
      <c r="H36748" s="101"/>
      <c r="I36748" s="101"/>
    </row>
    <row r="36749" spans="8:9" x14ac:dyDescent="0.2">
      <c r="H36749" s="101"/>
      <c r="I36749" s="101"/>
    </row>
    <row r="36750" spans="8:9" x14ac:dyDescent="0.2">
      <c r="H36750" s="101"/>
      <c r="I36750" s="101"/>
    </row>
    <row r="36751" spans="8:9" x14ac:dyDescent="0.2">
      <c r="H36751" s="101"/>
      <c r="I36751" s="101"/>
    </row>
    <row r="36752" spans="8:9" x14ac:dyDescent="0.2">
      <c r="H36752" s="101"/>
      <c r="I36752" s="101"/>
    </row>
    <row r="36753" spans="8:9" x14ac:dyDescent="0.2">
      <c r="H36753" s="101"/>
      <c r="I36753" s="101"/>
    </row>
    <row r="36754" spans="8:9" x14ac:dyDescent="0.2">
      <c r="H36754" s="101"/>
      <c r="I36754" s="101"/>
    </row>
    <row r="36755" spans="8:9" x14ac:dyDescent="0.2">
      <c r="H36755" s="101"/>
      <c r="I36755" s="101"/>
    </row>
    <row r="36756" spans="8:9" x14ac:dyDescent="0.2">
      <c r="H36756" s="101"/>
      <c r="I36756" s="101"/>
    </row>
    <row r="36757" spans="8:9" x14ac:dyDescent="0.2">
      <c r="H36757" s="101"/>
      <c r="I36757" s="101"/>
    </row>
    <row r="36758" spans="8:9" x14ac:dyDescent="0.2">
      <c r="H36758" s="101"/>
      <c r="I36758" s="101"/>
    </row>
    <row r="36759" spans="8:9" x14ac:dyDescent="0.2">
      <c r="H36759" s="101"/>
      <c r="I36759" s="101"/>
    </row>
    <row r="36760" spans="8:9" x14ac:dyDescent="0.2">
      <c r="H36760" s="101"/>
      <c r="I36760" s="101"/>
    </row>
    <row r="36761" spans="8:9" x14ac:dyDescent="0.2">
      <c r="H36761" s="101"/>
      <c r="I36761" s="101"/>
    </row>
    <row r="36762" spans="8:9" x14ac:dyDescent="0.2">
      <c r="H36762" s="101"/>
      <c r="I36762" s="101"/>
    </row>
    <row r="36763" spans="8:9" x14ac:dyDescent="0.2">
      <c r="H36763" s="101"/>
      <c r="I36763" s="101"/>
    </row>
    <row r="36764" spans="8:9" x14ac:dyDescent="0.2">
      <c r="H36764" s="101"/>
      <c r="I36764" s="101"/>
    </row>
    <row r="36765" spans="8:9" x14ac:dyDescent="0.2">
      <c r="H36765" s="101"/>
      <c r="I36765" s="101"/>
    </row>
    <row r="36766" spans="8:9" x14ac:dyDescent="0.2">
      <c r="H36766" s="101"/>
      <c r="I36766" s="101"/>
    </row>
    <row r="36767" spans="8:9" x14ac:dyDescent="0.2">
      <c r="H36767" s="101"/>
      <c r="I36767" s="101"/>
    </row>
    <row r="36768" spans="8:9" x14ac:dyDescent="0.2">
      <c r="H36768" s="101"/>
      <c r="I36768" s="101"/>
    </row>
    <row r="36769" spans="8:9" x14ac:dyDescent="0.2">
      <c r="H36769" s="101"/>
      <c r="I36769" s="101"/>
    </row>
    <row r="36770" spans="8:9" x14ac:dyDescent="0.2">
      <c r="H36770" s="101"/>
      <c r="I36770" s="101"/>
    </row>
    <row r="36771" spans="8:9" x14ac:dyDescent="0.2">
      <c r="H36771" s="101"/>
      <c r="I36771" s="101"/>
    </row>
    <row r="36772" spans="8:9" x14ac:dyDescent="0.2">
      <c r="H36772" s="101"/>
      <c r="I36772" s="101"/>
    </row>
    <row r="36773" spans="8:9" x14ac:dyDescent="0.2">
      <c r="H36773" s="101"/>
      <c r="I36773" s="101"/>
    </row>
    <row r="36774" spans="8:9" x14ac:dyDescent="0.2">
      <c r="H36774" s="101"/>
      <c r="I36774" s="101"/>
    </row>
    <row r="36775" spans="8:9" x14ac:dyDescent="0.2">
      <c r="H36775" s="101"/>
      <c r="I36775" s="101"/>
    </row>
    <row r="36776" spans="8:9" x14ac:dyDescent="0.2">
      <c r="H36776" s="101"/>
      <c r="I36776" s="101"/>
    </row>
    <row r="36777" spans="8:9" x14ac:dyDescent="0.2">
      <c r="H36777" s="101"/>
      <c r="I36777" s="101"/>
    </row>
    <row r="36778" spans="8:9" x14ac:dyDescent="0.2">
      <c r="H36778" s="101"/>
      <c r="I36778" s="101"/>
    </row>
    <row r="36779" spans="8:9" x14ac:dyDescent="0.2">
      <c r="H36779" s="101"/>
      <c r="I36779" s="101"/>
    </row>
    <row r="36780" spans="8:9" x14ac:dyDescent="0.2">
      <c r="H36780" s="101"/>
      <c r="I36780" s="101"/>
    </row>
    <row r="36781" spans="8:9" x14ac:dyDescent="0.2">
      <c r="H36781" s="101"/>
      <c r="I36781" s="101"/>
    </row>
    <row r="36782" spans="8:9" x14ac:dyDescent="0.2">
      <c r="H36782" s="101"/>
      <c r="I36782" s="101"/>
    </row>
    <row r="36783" spans="8:9" x14ac:dyDescent="0.2">
      <c r="H36783" s="101"/>
      <c r="I36783" s="101"/>
    </row>
    <row r="36784" spans="8:9" x14ac:dyDescent="0.2">
      <c r="H36784" s="101"/>
      <c r="I36784" s="101"/>
    </row>
    <row r="36785" spans="8:9" x14ac:dyDescent="0.2">
      <c r="H36785" s="101"/>
      <c r="I36785" s="101"/>
    </row>
    <row r="36786" spans="8:9" x14ac:dyDescent="0.2">
      <c r="H36786" s="101"/>
      <c r="I36786" s="101"/>
    </row>
    <row r="36787" spans="8:9" x14ac:dyDescent="0.2">
      <c r="H36787" s="101"/>
      <c r="I36787" s="101"/>
    </row>
    <row r="36788" spans="8:9" x14ac:dyDescent="0.2">
      <c r="H36788" s="101"/>
      <c r="I36788" s="101"/>
    </row>
    <row r="36789" spans="8:9" x14ac:dyDescent="0.2">
      <c r="H36789" s="101"/>
      <c r="I36789" s="101"/>
    </row>
    <row r="36790" spans="8:9" x14ac:dyDescent="0.2">
      <c r="H36790" s="101"/>
      <c r="I36790" s="101"/>
    </row>
    <row r="36791" spans="8:9" x14ac:dyDescent="0.2">
      <c r="H36791" s="101"/>
      <c r="I36791" s="101"/>
    </row>
    <row r="36792" spans="8:9" x14ac:dyDescent="0.2">
      <c r="H36792" s="101"/>
      <c r="I36792" s="101"/>
    </row>
    <row r="36793" spans="8:9" x14ac:dyDescent="0.2">
      <c r="H36793" s="101"/>
      <c r="I36793" s="101"/>
    </row>
    <row r="36794" spans="8:9" x14ac:dyDescent="0.2">
      <c r="H36794" s="101"/>
      <c r="I36794" s="101"/>
    </row>
    <row r="36795" spans="8:9" x14ac:dyDescent="0.2">
      <c r="H36795" s="101"/>
      <c r="I36795" s="101"/>
    </row>
    <row r="36796" spans="8:9" x14ac:dyDescent="0.2">
      <c r="H36796" s="101"/>
      <c r="I36796" s="101"/>
    </row>
    <row r="36797" spans="8:9" x14ac:dyDescent="0.2">
      <c r="H36797" s="101"/>
      <c r="I36797" s="101"/>
    </row>
    <row r="36798" spans="8:9" x14ac:dyDescent="0.2">
      <c r="H36798" s="101"/>
      <c r="I36798" s="101"/>
    </row>
    <row r="36799" spans="8:9" x14ac:dyDescent="0.2">
      <c r="H36799" s="101"/>
      <c r="I36799" s="101"/>
    </row>
    <row r="36800" spans="8:9" x14ac:dyDescent="0.2">
      <c r="H36800" s="101"/>
      <c r="I36800" s="101"/>
    </row>
    <row r="36801" spans="8:9" x14ac:dyDescent="0.2">
      <c r="H36801" s="101"/>
      <c r="I36801" s="101"/>
    </row>
    <row r="36802" spans="8:9" x14ac:dyDescent="0.2">
      <c r="H36802" s="101"/>
      <c r="I36802" s="101"/>
    </row>
    <row r="36803" spans="8:9" x14ac:dyDescent="0.2">
      <c r="H36803" s="101"/>
      <c r="I36803" s="101"/>
    </row>
    <row r="36804" spans="8:9" x14ac:dyDescent="0.2">
      <c r="H36804" s="101"/>
      <c r="I36804" s="101"/>
    </row>
    <row r="36805" spans="8:9" x14ac:dyDescent="0.2">
      <c r="H36805" s="101"/>
      <c r="I36805" s="101"/>
    </row>
    <row r="36806" spans="8:9" x14ac:dyDescent="0.2">
      <c r="H36806" s="101"/>
      <c r="I36806" s="101"/>
    </row>
    <row r="36807" spans="8:9" x14ac:dyDescent="0.2">
      <c r="H36807" s="101"/>
      <c r="I36807" s="101"/>
    </row>
    <row r="36808" spans="8:9" x14ac:dyDescent="0.2">
      <c r="H36808" s="101"/>
      <c r="I36808" s="101"/>
    </row>
    <row r="36809" spans="8:9" x14ac:dyDescent="0.2">
      <c r="H36809" s="101"/>
      <c r="I36809" s="101"/>
    </row>
    <row r="36810" spans="8:9" x14ac:dyDescent="0.2">
      <c r="H36810" s="101"/>
      <c r="I36810" s="101"/>
    </row>
    <row r="36811" spans="8:9" x14ac:dyDescent="0.2">
      <c r="H36811" s="101"/>
      <c r="I36811" s="101"/>
    </row>
    <row r="36812" spans="8:9" x14ac:dyDescent="0.2">
      <c r="H36812" s="101"/>
      <c r="I36812" s="101"/>
    </row>
    <row r="36813" spans="8:9" x14ac:dyDescent="0.2">
      <c r="H36813" s="101"/>
      <c r="I36813" s="101"/>
    </row>
    <row r="36814" spans="8:9" x14ac:dyDescent="0.2">
      <c r="H36814" s="101"/>
      <c r="I36814" s="101"/>
    </row>
    <row r="36815" spans="8:9" x14ac:dyDescent="0.2">
      <c r="H36815" s="101"/>
      <c r="I36815" s="101"/>
    </row>
    <row r="36816" spans="8:9" x14ac:dyDescent="0.2">
      <c r="H36816" s="101"/>
      <c r="I36816" s="101"/>
    </row>
    <row r="36817" spans="8:9" x14ac:dyDescent="0.2">
      <c r="H36817" s="101"/>
      <c r="I36817" s="101"/>
    </row>
    <row r="36818" spans="8:9" x14ac:dyDescent="0.2">
      <c r="H36818" s="101"/>
      <c r="I36818" s="101"/>
    </row>
    <row r="36819" spans="8:9" x14ac:dyDescent="0.2">
      <c r="H36819" s="101"/>
      <c r="I36819" s="101"/>
    </row>
    <row r="36820" spans="8:9" x14ac:dyDescent="0.2">
      <c r="H36820" s="101"/>
      <c r="I36820" s="101"/>
    </row>
    <row r="36821" spans="8:9" x14ac:dyDescent="0.2">
      <c r="H36821" s="101"/>
      <c r="I36821" s="101"/>
    </row>
    <row r="36822" spans="8:9" x14ac:dyDescent="0.2">
      <c r="H36822" s="101"/>
      <c r="I36822" s="101"/>
    </row>
    <row r="36823" spans="8:9" x14ac:dyDescent="0.2">
      <c r="H36823" s="101"/>
      <c r="I36823" s="101"/>
    </row>
    <row r="36824" spans="8:9" x14ac:dyDescent="0.2">
      <c r="H36824" s="101"/>
      <c r="I36824" s="101"/>
    </row>
    <row r="36825" spans="8:9" x14ac:dyDescent="0.2">
      <c r="H36825" s="101"/>
      <c r="I36825" s="101"/>
    </row>
    <row r="36826" spans="8:9" x14ac:dyDescent="0.2">
      <c r="H36826" s="101"/>
      <c r="I36826" s="101"/>
    </row>
    <row r="36827" spans="8:9" x14ac:dyDescent="0.2">
      <c r="H36827" s="101"/>
      <c r="I36827" s="101"/>
    </row>
    <row r="36828" spans="8:9" x14ac:dyDescent="0.2">
      <c r="H36828" s="101"/>
      <c r="I36828" s="101"/>
    </row>
    <row r="36829" spans="8:9" x14ac:dyDescent="0.2">
      <c r="H36829" s="101"/>
      <c r="I36829" s="101"/>
    </row>
    <row r="36830" spans="8:9" x14ac:dyDescent="0.2">
      <c r="H36830" s="101"/>
      <c r="I36830" s="101"/>
    </row>
    <row r="36831" spans="8:9" x14ac:dyDescent="0.2">
      <c r="H36831" s="101"/>
      <c r="I36831" s="101"/>
    </row>
    <row r="36832" spans="8:9" x14ac:dyDescent="0.2">
      <c r="H36832" s="101"/>
      <c r="I36832" s="101"/>
    </row>
    <row r="36833" spans="8:9" x14ac:dyDescent="0.2">
      <c r="H36833" s="101"/>
      <c r="I36833" s="101"/>
    </row>
    <row r="36834" spans="8:9" x14ac:dyDescent="0.2">
      <c r="H36834" s="101"/>
      <c r="I36834" s="101"/>
    </row>
    <row r="36835" spans="8:9" x14ac:dyDescent="0.2">
      <c r="H36835" s="101"/>
      <c r="I36835" s="101"/>
    </row>
    <row r="36836" spans="8:9" x14ac:dyDescent="0.2">
      <c r="H36836" s="101"/>
      <c r="I36836" s="101"/>
    </row>
    <row r="36837" spans="8:9" x14ac:dyDescent="0.2">
      <c r="H36837" s="101"/>
      <c r="I36837" s="101"/>
    </row>
    <row r="36838" spans="8:9" x14ac:dyDescent="0.2">
      <c r="H36838" s="101"/>
      <c r="I36838" s="101"/>
    </row>
    <row r="36839" spans="8:9" x14ac:dyDescent="0.2">
      <c r="H36839" s="101"/>
      <c r="I36839" s="101"/>
    </row>
    <row r="36840" spans="8:9" x14ac:dyDescent="0.2">
      <c r="H36840" s="101"/>
      <c r="I36840" s="101"/>
    </row>
    <row r="36841" spans="8:9" x14ac:dyDescent="0.2">
      <c r="H36841" s="101"/>
      <c r="I36841" s="101"/>
    </row>
    <row r="36842" spans="8:9" x14ac:dyDescent="0.2">
      <c r="H36842" s="101"/>
      <c r="I36842" s="101"/>
    </row>
    <row r="36843" spans="8:9" x14ac:dyDescent="0.2">
      <c r="H36843" s="101"/>
      <c r="I36843" s="101"/>
    </row>
    <row r="36844" spans="8:9" x14ac:dyDescent="0.2">
      <c r="H36844" s="101"/>
      <c r="I36844" s="101"/>
    </row>
    <row r="36845" spans="8:9" x14ac:dyDescent="0.2">
      <c r="H36845" s="101"/>
      <c r="I36845" s="101"/>
    </row>
    <row r="36846" spans="8:9" x14ac:dyDescent="0.2">
      <c r="H36846" s="101"/>
      <c r="I36846" s="101"/>
    </row>
    <row r="36847" spans="8:9" x14ac:dyDescent="0.2">
      <c r="H36847" s="101"/>
      <c r="I36847" s="101"/>
    </row>
    <row r="36848" spans="8:9" x14ac:dyDescent="0.2">
      <c r="H36848" s="101"/>
      <c r="I36848" s="101"/>
    </row>
    <row r="36849" spans="8:9" x14ac:dyDescent="0.2">
      <c r="H36849" s="101"/>
      <c r="I36849" s="101"/>
    </row>
    <row r="36850" spans="8:9" x14ac:dyDescent="0.2">
      <c r="H36850" s="101"/>
      <c r="I36850" s="101"/>
    </row>
    <row r="36851" spans="8:9" x14ac:dyDescent="0.2">
      <c r="H36851" s="101"/>
      <c r="I36851" s="101"/>
    </row>
    <row r="36852" spans="8:9" x14ac:dyDescent="0.2">
      <c r="H36852" s="101"/>
      <c r="I36852" s="101"/>
    </row>
    <row r="36853" spans="8:9" x14ac:dyDescent="0.2">
      <c r="H36853" s="101"/>
      <c r="I36853" s="101"/>
    </row>
    <row r="36854" spans="8:9" x14ac:dyDescent="0.2">
      <c r="H36854" s="101"/>
      <c r="I36854" s="101"/>
    </row>
    <row r="36855" spans="8:9" x14ac:dyDescent="0.2">
      <c r="H36855" s="101"/>
      <c r="I36855" s="101"/>
    </row>
    <row r="36856" spans="8:9" x14ac:dyDescent="0.2">
      <c r="H36856" s="101"/>
      <c r="I36856" s="101"/>
    </row>
    <row r="36857" spans="8:9" x14ac:dyDescent="0.2">
      <c r="H36857" s="101"/>
      <c r="I36857" s="101"/>
    </row>
    <row r="36858" spans="8:9" x14ac:dyDescent="0.2">
      <c r="H36858" s="101"/>
      <c r="I36858" s="101"/>
    </row>
    <row r="36859" spans="8:9" x14ac:dyDescent="0.2">
      <c r="H36859" s="101"/>
      <c r="I36859" s="101"/>
    </row>
    <row r="36860" spans="8:9" x14ac:dyDescent="0.2">
      <c r="H36860" s="101"/>
      <c r="I36860" s="101"/>
    </row>
    <row r="36861" spans="8:9" x14ac:dyDescent="0.2">
      <c r="H36861" s="101"/>
      <c r="I36861" s="101"/>
    </row>
    <row r="36862" spans="8:9" x14ac:dyDescent="0.2">
      <c r="H36862" s="101"/>
      <c r="I36862" s="101"/>
    </row>
    <row r="36863" spans="8:9" x14ac:dyDescent="0.2">
      <c r="H36863" s="101"/>
      <c r="I36863" s="101"/>
    </row>
    <row r="36864" spans="8:9" x14ac:dyDescent="0.2">
      <c r="H36864" s="101"/>
      <c r="I36864" s="101"/>
    </row>
    <row r="36865" spans="8:9" x14ac:dyDescent="0.2">
      <c r="H36865" s="101"/>
      <c r="I36865" s="101"/>
    </row>
    <row r="36866" spans="8:9" x14ac:dyDescent="0.2">
      <c r="H36866" s="101"/>
      <c r="I36866" s="101"/>
    </row>
    <row r="36867" spans="8:9" x14ac:dyDescent="0.2">
      <c r="H36867" s="101"/>
      <c r="I36867" s="101"/>
    </row>
    <row r="36868" spans="8:9" x14ac:dyDescent="0.2">
      <c r="H36868" s="101"/>
      <c r="I36868" s="101"/>
    </row>
    <row r="36869" spans="8:9" x14ac:dyDescent="0.2">
      <c r="H36869" s="101"/>
      <c r="I36869" s="101"/>
    </row>
    <row r="36870" spans="8:9" x14ac:dyDescent="0.2">
      <c r="H36870" s="101"/>
      <c r="I36870" s="101"/>
    </row>
    <row r="36871" spans="8:9" x14ac:dyDescent="0.2">
      <c r="H36871" s="101"/>
      <c r="I36871" s="101"/>
    </row>
    <row r="36872" spans="8:9" x14ac:dyDescent="0.2">
      <c r="H36872" s="101"/>
      <c r="I36872" s="101"/>
    </row>
    <row r="36873" spans="8:9" x14ac:dyDescent="0.2">
      <c r="H36873" s="101"/>
      <c r="I36873" s="101"/>
    </row>
    <row r="36874" spans="8:9" x14ac:dyDescent="0.2">
      <c r="H36874" s="101"/>
      <c r="I36874" s="101"/>
    </row>
    <row r="36875" spans="8:9" x14ac:dyDescent="0.2">
      <c r="H36875" s="101"/>
      <c r="I36875" s="101"/>
    </row>
    <row r="36876" spans="8:9" x14ac:dyDescent="0.2">
      <c r="H36876" s="101"/>
      <c r="I36876" s="101"/>
    </row>
    <row r="36877" spans="8:9" x14ac:dyDescent="0.2">
      <c r="H36877" s="101"/>
      <c r="I36877" s="101"/>
    </row>
    <row r="36878" spans="8:9" x14ac:dyDescent="0.2">
      <c r="H36878" s="101"/>
      <c r="I36878" s="101"/>
    </row>
    <row r="36879" spans="8:9" x14ac:dyDescent="0.2">
      <c r="H36879" s="101"/>
      <c r="I36879" s="101"/>
    </row>
    <row r="36880" spans="8:9" x14ac:dyDescent="0.2">
      <c r="H36880" s="101"/>
      <c r="I36880" s="101"/>
    </row>
    <row r="36881" spans="8:9" x14ac:dyDescent="0.2">
      <c r="H36881" s="101"/>
      <c r="I36881" s="101"/>
    </row>
    <row r="36882" spans="8:9" x14ac:dyDescent="0.2">
      <c r="H36882" s="101"/>
      <c r="I36882" s="101"/>
    </row>
    <row r="36883" spans="8:9" x14ac:dyDescent="0.2">
      <c r="H36883" s="101"/>
      <c r="I36883" s="101"/>
    </row>
    <row r="36884" spans="8:9" x14ac:dyDescent="0.2">
      <c r="H36884" s="101"/>
      <c r="I36884" s="101"/>
    </row>
    <row r="36885" spans="8:9" x14ac:dyDescent="0.2">
      <c r="H36885" s="101"/>
      <c r="I36885" s="101"/>
    </row>
    <row r="36886" spans="8:9" x14ac:dyDescent="0.2">
      <c r="H36886" s="101"/>
      <c r="I36886" s="101"/>
    </row>
    <row r="36887" spans="8:9" x14ac:dyDescent="0.2">
      <c r="H36887" s="101"/>
      <c r="I36887" s="101"/>
    </row>
    <row r="36888" spans="8:9" x14ac:dyDescent="0.2">
      <c r="H36888" s="101"/>
      <c r="I36888" s="101"/>
    </row>
    <row r="36889" spans="8:9" x14ac:dyDescent="0.2">
      <c r="H36889" s="101"/>
      <c r="I36889" s="101"/>
    </row>
    <row r="36890" spans="8:9" x14ac:dyDescent="0.2">
      <c r="H36890" s="101"/>
      <c r="I36890" s="101"/>
    </row>
    <row r="36891" spans="8:9" x14ac:dyDescent="0.2">
      <c r="H36891" s="101"/>
      <c r="I36891" s="101"/>
    </row>
    <row r="36892" spans="8:9" x14ac:dyDescent="0.2">
      <c r="H36892" s="101"/>
      <c r="I36892" s="101"/>
    </row>
    <row r="36893" spans="8:9" x14ac:dyDescent="0.2">
      <c r="H36893" s="101"/>
      <c r="I36893" s="101"/>
    </row>
    <row r="36894" spans="8:9" x14ac:dyDescent="0.2">
      <c r="H36894" s="101"/>
      <c r="I36894" s="101"/>
    </row>
    <row r="36895" spans="8:9" x14ac:dyDescent="0.2">
      <c r="H36895" s="101"/>
      <c r="I36895" s="101"/>
    </row>
    <row r="36896" spans="8:9" x14ac:dyDescent="0.2">
      <c r="H36896" s="101"/>
      <c r="I36896" s="101"/>
    </row>
    <row r="36897" spans="8:9" x14ac:dyDescent="0.2">
      <c r="H36897" s="101"/>
      <c r="I36897" s="101"/>
    </row>
    <row r="36898" spans="8:9" x14ac:dyDescent="0.2">
      <c r="H36898" s="101"/>
      <c r="I36898" s="101"/>
    </row>
    <row r="36899" spans="8:9" x14ac:dyDescent="0.2">
      <c r="H36899" s="101"/>
      <c r="I36899" s="101"/>
    </row>
    <row r="36900" spans="8:9" x14ac:dyDescent="0.2">
      <c r="H36900" s="101"/>
      <c r="I36900" s="101"/>
    </row>
    <row r="36901" spans="8:9" x14ac:dyDescent="0.2">
      <c r="H36901" s="101"/>
      <c r="I36901" s="101"/>
    </row>
    <row r="36902" spans="8:9" x14ac:dyDescent="0.2">
      <c r="H36902" s="101"/>
      <c r="I36902" s="101"/>
    </row>
    <row r="36903" spans="8:9" x14ac:dyDescent="0.2">
      <c r="H36903" s="101"/>
      <c r="I36903" s="101"/>
    </row>
    <row r="36904" spans="8:9" x14ac:dyDescent="0.2">
      <c r="H36904" s="101"/>
      <c r="I36904" s="101"/>
    </row>
    <row r="36905" spans="8:9" x14ac:dyDescent="0.2">
      <c r="H36905" s="101"/>
      <c r="I36905" s="101"/>
    </row>
    <row r="36906" spans="8:9" x14ac:dyDescent="0.2">
      <c r="H36906" s="101"/>
      <c r="I36906" s="101"/>
    </row>
    <row r="36907" spans="8:9" x14ac:dyDescent="0.2">
      <c r="H36907" s="101"/>
      <c r="I36907" s="101"/>
    </row>
    <row r="36908" spans="8:9" x14ac:dyDescent="0.2">
      <c r="H36908" s="101"/>
      <c r="I36908" s="101"/>
    </row>
    <row r="36909" spans="8:9" x14ac:dyDescent="0.2">
      <c r="H36909" s="101"/>
      <c r="I36909" s="101"/>
    </row>
    <row r="36910" spans="8:9" x14ac:dyDescent="0.2">
      <c r="H36910" s="101"/>
      <c r="I36910" s="101"/>
    </row>
    <row r="36911" spans="8:9" x14ac:dyDescent="0.2">
      <c r="H36911" s="101"/>
      <c r="I36911" s="101"/>
    </row>
    <row r="36912" spans="8:9" x14ac:dyDescent="0.2">
      <c r="H36912" s="101"/>
      <c r="I36912" s="101"/>
    </row>
    <row r="36913" spans="8:9" x14ac:dyDescent="0.2">
      <c r="H36913" s="101"/>
      <c r="I36913" s="101"/>
    </row>
    <row r="36914" spans="8:9" x14ac:dyDescent="0.2">
      <c r="H36914" s="101"/>
      <c r="I36914" s="101"/>
    </row>
    <row r="36915" spans="8:9" x14ac:dyDescent="0.2">
      <c r="H36915" s="101"/>
      <c r="I36915" s="101"/>
    </row>
    <row r="36916" spans="8:9" x14ac:dyDescent="0.2">
      <c r="H36916" s="101"/>
      <c r="I36916" s="101"/>
    </row>
    <row r="36917" spans="8:9" x14ac:dyDescent="0.2">
      <c r="H36917" s="101"/>
      <c r="I36917" s="101"/>
    </row>
    <row r="36918" spans="8:9" x14ac:dyDescent="0.2">
      <c r="H36918" s="101"/>
      <c r="I36918" s="101"/>
    </row>
    <row r="36919" spans="8:9" x14ac:dyDescent="0.2">
      <c r="H36919" s="101"/>
      <c r="I36919" s="101"/>
    </row>
    <row r="36920" spans="8:9" x14ac:dyDescent="0.2">
      <c r="H36920" s="101"/>
      <c r="I36920" s="101"/>
    </row>
    <row r="36921" spans="8:9" x14ac:dyDescent="0.2">
      <c r="H36921" s="101"/>
      <c r="I36921" s="101"/>
    </row>
    <row r="36922" spans="8:9" x14ac:dyDescent="0.2">
      <c r="H36922" s="101"/>
      <c r="I36922" s="101"/>
    </row>
    <row r="36923" spans="8:9" x14ac:dyDescent="0.2">
      <c r="H36923" s="101"/>
      <c r="I36923" s="101"/>
    </row>
    <row r="36924" spans="8:9" x14ac:dyDescent="0.2">
      <c r="H36924" s="101"/>
      <c r="I36924" s="101"/>
    </row>
    <row r="36925" spans="8:9" x14ac:dyDescent="0.2">
      <c r="H36925" s="101"/>
      <c r="I36925" s="101"/>
    </row>
    <row r="36926" spans="8:9" x14ac:dyDescent="0.2">
      <c r="H36926" s="101"/>
      <c r="I36926" s="101"/>
    </row>
    <row r="36927" spans="8:9" x14ac:dyDescent="0.2">
      <c r="H36927" s="101"/>
      <c r="I36927" s="101"/>
    </row>
    <row r="36928" spans="8:9" x14ac:dyDescent="0.2">
      <c r="H36928" s="101"/>
      <c r="I36928" s="101"/>
    </row>
    <row r="36929" spans="8:9" x14ac:dyDescent="0.2">
      <c r="H36929" s="101"/>
      <c r="I36929" s="101"/>
    </row>
    <row r="36930" spans="8:9" x14ac:dyDescent="0.2">
      <c r="H36930" s="101"/>
      <c r="I36930" s="101"/>
    </row>
    <row r="36931" spans="8:9" x14ac:dyDescent="0.2">
      <c r="H36931" s="101"/>
      <c r="I36931" s="101"/>
    </row>
    <row r="36932" spans="8:9" x14ac:dyDescent="0.2">
      <c r="H36932" s="101"/>
      <c r="I36932" s="101"/>
    </row>
    <row r="36933" spans="8:9" x14ac:dyDescent="0.2">
      <c r="H36933" s="101"/>
      <c r="I36933" s="101"/>
    </row>
    <row r="36934" spans="8:9" x14ac:dyDescent="0.2">
      <c r="H36934" s="101"/>
      <c r="I36934" s="101"/>
    </row>
    <row r="36935" spans="8:9" x14ac:dyDescent="0.2">
      <c r="H36935" s="101"/>
      <c r="I36935" s="101"/>
    </row>
    <row r="36936" spans="8:9" x14ac:dyDescent="0.2">
      <c r="H36936" s="101"/>
      <c r="I36936" s="101"/>
    </row>
    <row r="36937" spans="8:9" x14ac:dyDescent="0.2">
      <c r="H36937" s="101"/>
      <c r="I36937" s="101"/>
    </row>
    <row r="36938" spans="8:9" x14ac:dyDescent="0.2">
      <c r="H36938" s="101"/>
      <c r="I36938" s="101"/>
    </row>
    <row r="36939" spans="8:9" x14ac:dyDescent="0.2">
      <c r="H36939" s="101"/>
      <c r="I36939" s="101"/>
    </row>
    <row r="36940" spans="8:9" x14ac:dyDescent="0.2">
      <c r="H36940" s="101"/>
      <c r="I36940" s="101"/>
    </row>
    <row r="36941" spans="8:9" x14ac:dyDescent="0.2">
      <c r="H36941" s="101"/>
      <c r="I36941" s="101"/>
    </row>
    <row r="36942" spans="8:9" x14ac:dyDescent="0.2">
      <c r="H36942" s="101"/>
      <c r="I36942" s="101"/>
    </row>
    <row r="36943" spans="8:9" x14ac:dyDescent="0.2">
      <c r="H36943" s="101"/>
      <c r="I36943" s="101"/>
    </row>
    <row r="36944" spans="8:9" x14ac:dyDescent="0.2">
      <c r="H36944" s="101"/>
      <c r="I36944" s="101"/>
    </row>
    <row r="36945" spans="8:9" x14ac:dyDescent="0.2">
      <c r="H36945" s="101"/>
      <c r="I36945" s="101"/>
    </row>
    <row r="36946" spans="8:9" x14ac:dyDescent="0.2">
      <c r="H36946" s="101"/>
      <c r="I36946" s="101"/>
    </row>
    <row r="36947" spans="8:9" x14ac:dyDescent="0.2">
      <c r="H36947" s="101"/>
      <c r="I36947" s="101"/>
    </row>
    <row r="36948" spans="8:9" x14ac:dyDescent="0.2">
      <c r="H36948" s="101"/>
      <c r="I36948" s="101"/>
    </row>
    <row r="36949" spans="8:9" x14ac:dyDescent="0.2">
      <c r="H36949" s="101"/>
      <c r="I36949" s="101"/>
    </row>
    <row r="36950" spans="8:9" x14ac:dyDescent="0.2">
      <c r="H36950" s="101"/>
      <c r="I36950" s="101"/>
    </row>
    <row r="36951" spans="8:9" x14ac:dyDescent="0.2">
      <c r="H36951" s="101"/>
      <c r="I36951" s="101"/>
    </row>
    <row r="36952" spans="8:9" x14ac:dyDescent="0.2">
      <c r="H36952" s="101"/>
      <c r="I36952" s="101"/>
    </row>
    <row r="36953" spans="8:9" x14ac:dyDescent="0.2">
      <c r="H36953" s="101"/>
      <c r="I36953" s="101"/>
    </row>
    <row r="36954" spans="8:9" x14ac:dyDescent="0.2">
      <c r="H36954" s="101"/>
      <c r="I36954" s="101"/>
    </row>
    <row r="36955" spans="8:9" x14ac:dyDescent="0.2">
      <c r="H36955" s="101"/>
      <c r="I36955" s="101"/>
    </row>
    <row r="36956" spans="8:9" x14ac:dyDescent="0.2">
      <c r="H36956" s="101"/>
      <c r="I36956" s="101"/>
    </row>
    <row r="36957" spans="8:9" x14ac:dyDescent="0.2">
      <c r="H36957" s="101"/>
      <c r="I36957" s="101"/>
    </row>
    <row r="36958" spans="8:9" x14ac:dyDescent="0.2">
      <c r="H36958" s="101"/>
      <c r="I36958" s="101"/>
    </row>
    <row r="36959" spans="8:9" x14ac:dyDescent="0.2">
      <c r="H36959" s="101"/>
      <c r="I36959" s="101"/>
    </row>
    <row r="36960" spans="8:9" x14ac:dyDescent="0.2">
      <c r="H36960" s="101"/>
      <c r="I36960" s="101"/>
    </row>
    <row r="36961" spans="8:9" x14ac:dyDescent="0.2">
      <c r="H36961" s="101"/>
      <c r="I36961" s="101"/>
    </row>
    <row r="36962" spans="8:9" x14ac:dyDescent="0.2">
      <c r="H36962" s="101"/>
      <c r="I36962" s="101"/>
    </row>
    <row r="36963" spans="8:9" x14ac:dyDescent="0.2">
      <c r="H36963" s="101"/>
      <c r="I36963" s="101"/>
    </row>
    <row r="36964" spans="8:9" x14ac:dyDescent="0.2">
      <c r="H36964" s="101"/>
      <c r="I36964" s="101"/>
    </row>
    <row r="36965" spans="8:9" x14ac:dyDescent="0.2">
      <c r="H36965" s="101"/>
      <c r="I36965" s="101"/>
    </row>
    <row r="36966" spans="8:9" x14ac:dyDescent="0.2">
      <c r="H36966" s="101"/>
      <c r="I36966" s="101"/>
    </row>
    <row r="36967" spans="8:9" x14ac:dyDescent="0.2">
      <c r="H36967" s="101"/>
      <c r="I36967" s="101"/>
    </row>
    <row r="36968" spans="8:9" x14ac:dyDescent="0.2">
      <c r="H36968" s="101"/>
      <c r="I36968" s="101"/>
    </row>
    <row r="36969" spans="8:9" x14ac:dyDescent="0.2">
      <c r="H36969" s="101"/>
      <c r="I36969" s="101"/>
    </row>
    <row r="36970" spans="8:9" x14ac:dyDescent="0.2">
      <c r="H36970" s="101"/>
      <c r="I36970" s="101"/>
    </row>
    <row r="36971" spans="8:9" x14ac:dyDescent="0.2">
      <c r="H36971" s="101"/>
      <c r="I36971" s="101"/>
    </row>
    <row r="36972" spans="8:9" x14ac:dyDescent="0.2">
      <c r="H36972" s="101"/>
      <c r="I36972" s="101"/>
    </row>
    <row r="36973" spans="8:9" x14ac:dyDescent="0.2">
      <c r="H36973" s="101"/>
      <c r="I36973" s="101"/>
    </row>
    <row r="36974" spans="8:9" x14ac:dyDescent="0.2">
      <c r="H36974" s="101"/>
      <c r="I36974" s="101"/>
    </row>
    <row r="36975" spans="8:9" x14ac:dyDescent="0.2">
      <c r="H36975" s="101"/>
      <c r="I36975" s="101"/>
    </row>
    <row r="36976" spans="8:9" x14ac:dyDescent="0.2">
      <c r="H36976" s="101"/>
      <c r="I36976" s="101"/>
    </row>
    <row r="36977" spans="8:9" x14ac:dyDescent="0.2">
      <c r="H36977" s="101"/>
      <c r="I36977" s="101"/>
    </row>
    <row r="36978" spans="8:9" x14ac:dyDescent="0.2">
      <c r="H36978" s="101"/>
      <c r="I36978" s="101"/>
    </row>
    <row r="36979" spans="8:9" x14ac:dyDescent="0.2">
      <c r="H36979" s="101"/>
      <c r="I36979" s="101"/>
    </row>
    <row r="36980" spans="8:9" x14ac:dyDescent="0.2">
      <c r="H36980" s="101"/>
      <c r="I36980" s="101"/>
    </row>
    <row r="36981" spans="8:9" x14ac:dyDescent="0.2">
      <c r="H36981" s="101"/>
      <c r="I36981" s="101"/>
    </row>
    <row r="36982" spans="8:9" x14ac:dyDescent="0.2">
      <c r="H36982" s="101"/>
      <c r="I36982" s="101"/>
    </row>
    <row r="36983" spans="8:9" x14ac:dyDescent="0.2">
      <c r="H36983" s="101"/>
      <c r="I36983" s="101"/>
    </row>
    <row r="36984" spans="8:9" x14ac:dyDescent="0.2">
      <c r="H36984" s="101"/>
      <c r="I36984" s="101"/>
    </row>
    <row r="36985" spans="8:9" x14ac:dyDescent="0.2">
      <c r="H36985" s="101"/>
      <c r="I36985" s="101"/>
    </row>
    <row r="36986" spans="8:9" x14ac:dyDescent="0.2">
      <c r="H36986" s="101"/>
      <c r="I36986" s="101"/>
    </row>
    <row r="36987" spans="8:9" x14ac:dyDescent="0.2">
      <c r="H36987" s="101"/>
      <c r="I36987" s="101"/>
    </row>
    <row r="36988" spans="8:9" x14ac:dyDescent="0.2">
      <c r="H36988" s="101"/>
      <c r="I36988" s="101"/>
    </row>
    <row r="36989" spans="8:9" x14ac:dyDescent="0.2">
      <c r="H36989" s="101"/>
      <c r="I36989" s="101"/>
    </row>
    <row r="36990" spans="8:9" x14ac:dyDescent="0.2">
      <c r="H36990" s="101"/>
      <c r="I36990" s="101"/>
    </row>
    <row r="36991" spans="8:9" x14ac:dyDescent="0.2">
      <c r="H36991" s="101"/>
      <c r="I36991" s="101"/>
    </row>
    <row r="36992" spans="8:9" x14ac:dyDescent="0.2">
      <c r="H36992" s="101"/>
      <c r="I36992" s="101"/>
    </row>
    <row r="36993" spans="8:9" x14ac:dyDescent="0.2">
      <c r="H36993" s="101"/>
      <c r="I36993" s="101"/>
    </row>
    <row r="36994" spans="8:9" x14ac:dyDescent="0.2">
      <c r="H36994" s="101"/>
      <c r="I36994" s="101"/>
    </row>
    <row r="36995" spans="8:9" x14ac:dyDescent="0.2">
      <c r="H36995" s="101"/>
      <c r="I36995" s="101"/>
    </row>
    <row r="36996" spans="8:9" x14ac:dyDescent="0.2">
      <c r="H36996" s="101"/>
      <c r="I36996" s="101"/>
    </row>
    <row r="36997" spans="8:9" x14ac:dyDescent="0.2">
      <c r="H36997" s="101"/>
      <c r="I36997" s="101"/>
    </row>
    <row r="36998" spans="8:9" x14ac:dyDescent="0.2">
      <c r="H36998" s="101"/>
      <c r="I36998" s="101"/>
    </row>
    <row r="36999" spans="8:9" x14ac:dyDescent="0.2">
      <c r="H36999" s="101"/>
      <c r="I36999" s="101"/>
    </row>
    <row r="37000" spans="8:9" x14ac:dyDescent="0.2">
      <c r="H37000" s="101"/>
      <c r="I37000" s="101"/>
    </row>
    <row r="37001" spans="8:9" x14ac:dyDescent="0.2">
      <c r="H37001" s="101"/>
      <c r="I37001" s="101"/>
    </row>
    <row r="37002" spans="8:9" x14ac:dyDescent="0.2">
      <c r="H37002" s="101"/>
      <c r="I37002" s="101"/>
    </row>
    <row r="37003" spans="8:9" x14ac:dyDescent="0.2">
      <c r="H37003" s="101"/>
      <c r="I37003" s="101"/>
    </row>
    <row r="37004" spans="8:9" x14ac:dyDescent="0.2">
      <c r="H37004" s="101"/>
      <c r="I37004" s="101"/>
    </row>
    <row r="37005" spans="8:9" x14ac:dyDescent="0.2">
      <c r="H37005" s="101"/>
      <c r="I37005" s="101"/>
    </row>
    <row r="37006" spans="8:9" x14ac:dyDescent="0.2">
      <c r="H37006" s="101"/>
      <c r="I37006" s="101"/>
    </row>
    <row r="37007" spans="8:9" x14ac:dyDescent="0.2">
      <c r="H37007" s="101"/>
      <c r="I37007" s="101"/>
    </row>
    <row r="37008" spans="8:9" x14ac:dyDescent="0.2">
      <c r="H37008" s="101"/>
      <c r="I37008" s="101"/>
    </row>
    <row r="37009" spans="8:9" x14ac:dyDescent="0.2">
      <c r="H37009" s="101"/>
      <c r="I37009" s="101"/>
    </row>
    <row r="37010" spans="8:9" x14ac:dyDescent="0.2">
      <c r="H37010" s="101"/>
      <c r="I37010" s="101"/>
    </row>
    <row r="37011" spans="8:9" x14ac:dyDescent="0.2">
      <c r="H37011" s="101"/>
      <c r="I37011" s="101"/>
    </row>
    <row r="37012" spans="8:9" x14ac:dyDescent="0.2">
      <c r="H37012" s="101"/>
      <c r="I37012" s="101"/>
    </row>
    <row r="37013" spans="8:9" x14ac:dyDescent="0.2">
      <c r="H37013" s="101"/>
      <c r="I37013" s="101"/>
    </row>
    <row r="37014" spans="8:9" x14ac:dyDescent="0.2">
      <c r="H37014" s="101"/>
      <c r="I37014" s="101"/>
    </row>
    <row r="37015" spans="8:9" x14ac:dyDescent="0.2">
      <c r="H37015" s="101"/>
      <c r="I37015" s="101"/>
    </row>
    <row r="37016" spans="8:9" x14ac:dyDescent="0.2">
      <c r="H37016" s="101"/>
      <c r="I37016" s="101"/>
    </row>
    <row r="37017" spans="8:9" x14ac:dyDescent="0.2">
      <c r="H37017" s="101"/>
      <c r="I37017" s="101"/>
    </row>
    <row r="37018" spans="8:9" x14ac:dyDescent="0.2">
      <c r="H37018" s="101"/>
      <c r="I37018" s="101"/>
    </row>
    <row r="37019" spans="8:9" x14ac:dyDescent="0.2">
      <c r="H37019" s="101"/>
      <c r="I37019" s="101"/>
    </row>
    <row r="37020" spans="8:9" x14ac:dyDescent="0.2">
      <c r="H37020" s="101"/>
      <c r="I37020" s="101"/>
    </row>
    <row r="37021" spans="8:9" x14ac:dyDescent="0.2">
      <c r="H37021" s="101"/>
      <c r="I37021" s="101"/>
    </row>
    <row r="37022" spans="8:9" x14ac:dyDescent="0.2">
      <c r="H37022" s="101"/>
      <c r="I37022" s="101"/>
    </row>
    <row r="37023" spans="8:9" x14ac:dyDescent="0.2">
      <c r="H37023" s="101"/>
      <c r="I37023" s="101"/>
    </row>
    <row r="37024" spans="8:9" x14ac:dyDescent="0.2">
      <c r="H37024" s="101"/>
      <c r="I37024" s="101"/>
    </row>
    <row r="37025" spans="8:9" x14ac:dyDescent="0.2">
      <c r="H37025" s="101"/>
      <c r="I37025" s="101"/>
    </row>
    <row r="37026" spans="8:9" x14ac:dyDescent="0.2">
      <c r="H37026" s="101"/>
      <c r="I37026" s="101"/>
    </row>
    <row r="37027" spans="8:9" x14ac:dyDescent="0.2">
      <c r="H37027" s="101"/>
      <c r="I37027" s="101"/>
    </row>
    <row r="37028" spans="8:9" x14ac:dyDescent="0.2">
      <c r="H37028" s="101"/>
      <c r="I37028" s="101"/>
    </row>
    <row r="37029" spans="8:9" x14ac:dyDescent="0.2">
      <c r="H37029" s="101"/>
      <c r="I37029" s="101"/>
    </row>
    <row r="37030" spans="8:9" x14ac:dyDescent="0.2">
      <c r="H37030" s="101"/>
      <c r="I37030" s="101"/>
    </row>
    <row r="37031" spans="8:9" x14ac:dyDescent="0.2">
      <c r="H37031" s="101"/>
      <c r="I37031" s="101"/>
    </row>
    <row r="37032" spans="8:9" x14ac:dyDescent="0.2">
      <c r="H37032" s="101"/>
      <c r="I37032" s="101"/>
    </row>
    <row r="37033" spans="8:9" x14ac:dyDescent="0.2">
      <c r="H37033" s="101"/>
      <c r="I37033" s="101"/>
    </row>
    <row r="37034" spans="8:9" x14ac:dyDescent="0.2">
      <c r="H37034" s="101"/>
      <c r="I37034" s="101"/>
    </row>
    <row r="37035" spans="8:9" x14ac:dyDescent="0.2">
      <c r="H37035" s="101"/>
      <c r="I37035" s="101"/>
    </row>
    <row r="37036" spans="8:9" x14ac:dyDescent="0.2">
      <c r="H37036" s="101"/>
      <c r="I37036" s="101"/>
    </row>
    <row r="37037" spans="8:9" x14ac:dyDescent="0.2">
      <c r="H37037" s="101"/>
      <c r="I37037" s="101"/>
    </row>
    <row r="37038" spans="8:9" x14ac:dyDescent="0.2">
      <c r="H37038" s="101"/>
      <c r="I37038" s="101"/>
    </row>
    <row r="37039" spans="8:9" x14ac:dyDescent="0.2">
      <c r="H37039" s="101"/>
      <c r="I37039" s="101"/>
    </row>
    <row r="37040" spans="8:9" x14ac:dyDescent="0.2">
      <c r="H37040" s="101"/>
      <c r="I37040" s="101"/>
    </row>
    <row r="37041" spans="8:9" x14ac:dyDescent="0.2">
      <c r="H37041" s="101"/>
      <c r="I37041" s="101"/>
    </row>
    <row r="37042" spans="8:9" x14ac:dyDescent="0.2">
      <c r="H37042" s="101"/>
      <c r="I37042" s="101"/>
    </row>
    <row r="37043" spans="8:9" x14ac:dyDescent="0.2">
      <c r="H37043" s="101"/>
      <c r="I37043" s="101"/>
    </row>
    <row r="37044" spans="8:9" x14ac:dyDescent="0.2">
      <c r="H37044" s="101"/>
      <c r="I37044" s="101"/>
    </row>
    <row r="37045" spans="8:9" x14ac:dyDescent="0.2">
      <c r="H37045" s="101"/>
      <c r="I37045" s="101"/>
    </row>
    <row r="37046" spans="8:9" x14ac:dyDescent="0.2">
      <c r="H37046" s="101"/>
      <c r="I37046" s="101"/>
    </row>
    <row r="37047" spans="8:9" x14ac:dyDescent="0.2">
      <c r="H37047" s="101"/>
      <c r="I37047" s="101"/>
    </row>
    <row r="37048" spans="8:9" x14ac:dyDescent="0.2">
      <c r="H37048" s="101"/>
      <c r="I37048" s="101"/>
    </row>
    <row r="37049" spans="8:9" x14ac:dyDescent="0.2">
      <c r="H37049" s="101"/>
      <c r="I37049" s="101"/>
    </row>
    <row r="37050" spans="8:9" x14ac:dyDescent="0.2">
      <c r="H37050" s="101"/>
      <c r="I37050" s="101"/>
    </row>
    <row r="37051" spans="8:9" x14ac:dyDescent="0.2">
      <c r="H37051" s="101"/>
      <c r="I37051" s="101"/>
    </row>
    <row r="37052" spans="8:9" x14ac:dyDescent="0.2">
      <c r="H37052" s="101"/>
      <c r="I37052" s="101"/>
    </row>
    <row r="37053" spans="8:9" x14ac:dyDescent="0.2">
      <c r="H37053" s="101"/>
      <c r="I37053" s="101"/>
    </row>
    <row r="37054" spans="8:9" x14ac:dyDescent="0.2">
      <c r="H37054" s="101"/>
      <c r="I37054" s="101"/>
    </row>
    <row r="37055" spans="8:9" x14ac:dyDescent="0.2">
      <c r="H37055" s="101"/>
      <c r="I37055" s="101"/>
    </row>
    <row r="37056" spans="8:9" x14ac:dyDescent="0.2">
      <c r="H37056" s="101"/>
      <c r="I37056" s="101"/>
    </row>
    <row r="37057" spans="8:9" x14ac:dyDescent="0.2">
      <c r="H37057" s="101"/>
      <c r="I37057" s="101"/>
    </row>
    <row r="37058" spans="8:9" x14ac:dyDescent="0.2">
      <c r="H37058" s="101"/>
      <c r="I37058" s="101"/>
    </row>
    <row r="37059" spans="8:9" x14ac:dyDescent="0.2">
      <c r="H37059" s="101"/>
      <c r="I37059" s="101"/>
    </row>
    <row r="37060" spans="8:9" x14ac:dyDescent="0.2">
      <c r="H37060" s="101"/>
      <c r="I37060" s="101"/>
    </row>
    <row r="37061" spans="8:9" x14ac:dyDescent="0.2">
      <c r="H37061" s="101"/>
      <c r="I37061" s="101"/>
    </row>
    <row r="37062" spans="8:9" x14ac:dyDescent="0.2">
      <c r="H37062" s="101"/>
      <c r="I37062" s="101"/>
    </row>
    <row r="37063" spans="8:9" x14ac:dyDescent="0.2">
      <c r="H37063" s="101"/>
      <c r="I37063" s="101"/>
    </row>
    <row r="37064" spans="8:9" x14ac:dyDescent="0.2">
      <c r="H37064" s="101"/>
      <c r="I37064" s="101"/>
    </row>
    <row r="37065" spans="8:9" x14ac:dyDescent="0.2">
      <c r="H37065" s="101"/>
      <c r="I37065" s="101"/>
    </row>
    <row r="37066" spans="8:9" x14ac:dyDescent="0.2">
      <c r="H37066" s="101"/>
      <c r="I37066" s="101"/>
    </row>
    <row r="37067" spans="8:9" x14ac:dyDescent="0.2">
      <c r="H37067" s="101"/>
      <c r="I37067" s="101"/>
    </row>
    <row r="37068" spans="8:9" x14ac:dyDescent="0.2">
      <c r="H37068" s="101"/>
      <c r="I37068" s="101"/>
    </row>
    <row r="37069" spans="8:9" x14ac:dyDescent="0.2">
      <c r="H37069" s="101"/>
      <c r="I37069" s="101"/>
    </row>
    <row r="37070" spans="8:9" x14ac:dyDescent="0.2">
      <c r="H37070" s="101"/>
      <c r="I37070" s="101"/>
    </row>
    <row r="37071" spans="8:9" x14ac:dyDescent="0.2">
      <c r="H37071" s="101"/>
      <c r="I37071" s="101"/>
    </row>
    <row r="37072" spans="8:9" x14ac:dyDescent="0.2">
      <c r="H37072" s="101"/>
      <c r="I37072" s="101"/>
    </row>
    <row r="37073" spans="8:9" x14ac:dyDescent="0.2">
      <c r="H37073" s="101"/>
      <c r="I37073" s="101"/>
    </row>
    <row r="37074" spans="8:9" x14ac:dyDescent="0.2">
      <c r="H37074" s="101"/>
      <c r="I37074" s="101"/>
    </row>
    <row r="37075" spans="8:9" x14ac:dyDescent="0.2">
      <c r="H37075" s="101"/>
      <c r="I37075" s="101"/>
    </row>
    <row r="37076" spans="8:9" x14ac:dyDescent="0.2">
      <c r="H37076" s="101"/>
      <c r="I37076" s="101"/>
    </row>
    <row r="37077" spans="8:9" x14ac:dyDescent="0.2">
      <c r="H37077" s="101"/>
      <c r="I37077" s="101"/>
    </row>
    <row r="37078" spans="8:9" x14ac:dyDescent="0.2">
      <c r="H37078" s="101"/>
      <c r="I37078" s="101"/>
    </row>
    <row r="37079" spans="8:9" x14ac:dyDescent="0.2">
      <c r="H37079" s="101"/>
      <c r="I37079" s="101"/>
    </row>
    <row r="37080" spans="8:9" x14ac:dyDescent="0.2">
      <c r="H37080" s="101"/>
      <c r="I37080" s="101"/>
    </row>
    <row r="37081" spans="8:9" x14ac:dyDescent="0.2">
      <c r="H37081" s="101"/>
      <c r="I37081" s="101"/>
    </row>
    <row r="37082" spans="8:9" x14ac:dyDescent="0.2">
      <c r="H37082" s="101"/>
      <c r="I37082" s="101"/>
    </row>
    <row r="37083" spans="8:9" x14ac:dyDescent="0.2">
      <c r="H37083" s="101"/>
      <c r="I37083" s="101"/>
    </row>
    <row r="37084" spans="8:9" x14ac:dyDescent="0.2">
      <c r="H37084" s="101"/>
      <c r="I37084" s="101"/>
    </row>
    <row r="37085" spans="8:9" x14ac:dyDescent="0.2">
      <c r="H37085" s="101"/>
      <c r="I37085" s="101"/>
    </row>
    <row r="37086" spans="8:9" x14ac:dyDescent="0.2">
      <c r="H37086" s="101"/>
      <c r="I37086" s="101"/>
    </row>
    <row r="37087" spans="8:9" x14ac:dyDescent="0.2">
      <c r="H37087" s="101"/>
      <c r="I37087" s="101"/>
    </row>
    <row r="37088" spans="8:9" x14ac:dyDescent="0.2">
      <c r="H37088" s="101"/>
      <c r="I37088" s="101"/>
    </row>
    <row r="37089" spans="8:9" x14ac:dyDescent="0.2">
      <c r="H37089" s="101"/>
      <c r="I37089" s="101"/>
    </row>
    <row r="37090" spans="8:9" x14ac:dyDescent="0.2">
      <c r="H37090" s="101"/>
      <c r="I37090" s="101"/>
    </row>
    <row r="37091" spans="8:9" x14ac:dyDescent="0.2">
      <c r="H37091" s="101"/>
      <c r="I37091" s="101"/>
    </row>
    <row r="37092" spans="8:9" x14ac:dyDescent="0.2">
      <c r="H37092" s="101"/>
      <c r="I37092" s="101"/>
    </row>
    <row r="37093" spans="8:9" x14ac:dyDescent="0.2">
      <c r="H37093" s="101"/>
      <c r="I37093" s="101"/>
    </row>
    <row r="37094" spans="8:9" x14ac:dyDescent="0.2">
      <c r="H37094" s="101"/>
      <c r="I37094" s="101"/>
    </row>
    <row r="37095" spans="8:9" x14ac:dyDescent="0.2">
      <c r="H37095" s="101"/>
      <c r="I37095" s="101"/>
    </row>
    <row r="37096" spans="8:9" x14ac:dyDescent="0.2">
      <c r="H37096" s="101"/>
      <c r="I37096" s="101"/>
    </row>
    <row r="37097" spans="8:9" x14ac:dyDescent="0.2">
      <c r="H37097" s="101"/>
      <c r="I37097" s="101"/>
    </row>
    <row r="37098" spans="8:9" x14ac:dyDescent="0.2">
      <c r="H37098" s="101"/>
      <c r="I37098" s="101"/>
    </row>
    <row r="37099" spans="8:9" x14ac:dyDescent="0.2">
      <c r="H37099" s="101"/>
      <c r="I37099" s="101"/>
    </row>
    <row r="37100" spans="8:9" x14ac:dyDescent="0.2">
      <c r="H37100" s="101"/>
      <c r="I37100" s="101"/>
    </row>
    <row r="37101" spans="8:9" x14ac:dyDescent="0.2">
      <c r="H37101" s="101"/>
      <c r="I37101" s="101"/>
    </row>
    <row r="37102" spans="8:9" x14ac:dyDescent="0.2">
      <c r="H37102" s="101"/>
      <c r="I37102" s="101"/>
    </row>
    <row r="37103" spans="8:9" x14ac:dyDescent="0.2">
      <c r="H37103" s="101"/>
      <c r="I37103" s="101"/>
    </row>
    <row r="37104" spans="8:9" x14ac:dyDescent="0.2">
      <c r="H37104" s="101"/>
      <c r="I37104" s="101"/>
    </row>
    <row r="37105" spans="8:9" x14ac:dyDescent="0.2">
      <c r="H37105" s="101"/>
      <c r="I37105" s="101"/>
    </row>
    <row r="37106" spans="8:9" x14ac:dyDescent="0.2">
      <c r="H37106" s="101"/>
      <c r="I37106" s="101"/>
    </row>
    <row r="37107" spans="8:9" x14ac:dyDescent="0.2">
      <c r="H37107" s="101"/>
      <c r="I37107" s="101"/>
    </row>
    <row r="37108" spans="8:9" x14ac:dyDescent="0.2">
      <c r="H37108" s="101"/>
      <c r="I37108" s="101"/>
    </row>
    <row r="37109" spans="8:9" x14ac:dyDescent="0.2">
      <c r="H37109" s="101"/>
      <c r="I37109" s="101"/>
    </row>
    <row r="37110" spans="8:9" x14ac:dyDescent="0.2">
      <c r="H37110" s="101"/>
      <c r="I37110" s="101"/>
    </row>
    <row r="37111" spans="8:9" x14ac:dyDescent="0.2">
      <c r="H37111" s="101"/>
      <c r="I37111" s="101"/>
    </row>
    <row r="37112" spans="8:9" x14ac:dyDescent="0.2">
      <c r="H37112" s="101"/>
      <c r="I37112" s="101"/>
    </row>
    <row r="37113" spans="8:9" x14ac:dyDescent="0.2">
      <c r="H37113" s="101"/>
      <c r="I37113" s="101"/>
    </row>
    <row r="37114" spans="8:9" x14ac:dyDescent="0.2">
      <c r="H37114" s="101"/>
      <c r="I37114" s="101"/>
    </row>
    <row r="37115" spans="8:9" x14ac:dyDescent="0.2">
      <c r="H37115" s="101"/>
      <c r="I37115" s="101"/>
    </row>
    <row r="37116" spans="8:9" x14ac:dyDescent="0.2">
      <c r="H37116" s="101"/>
      <c r="I37116" s="101"/>
    </row>
    <row r="37117" spans="8:9" x14ac:dyDescent="0.2">
      <c r="H37117" s="101"/>
      <c r="I37117" s="101"/>
    </row>
    <row r="37118" spans="8:9" x14ac:dyDescent="0.2">
      <c r="H37118" s="101"/>
      <c r="I37118" s="101"/>
    </row>
    <row r="37119" spans="8:9" x14ac:dyDescent="0.2">
      <c r="H37119" s="101"/>
      <c r="I37119" s="101"/>
    </row>
    <row r="37120" spans="8:9" x14ac:dyDescent="0.2">
      <c r="H37120" s="101"/>
      <c r="I37120" s="101"/>
    </row>
    <row r="37121" spans="8:9" x14ac:dyDescent="0.2">
      <c r="H37121" s="101"/>
      <c r="I37121" s="101"/>
    </row>
    <row r="37122" spans="8:9" x14ac:dyDescent="0.2">
      <c r="H37122" s="101"/>
      <c r="I37122" s="101"/>
    </row>
    <row r="37123" spans="8:9" x14ac:dyDescent="0.2">
      <c r="H37123" s="101"/>
      <c r="I37123" s="101"/>
    </row>
    <row r="37124" spans="8:9" x14ac:dyDescent="0.2">
      <c r="H37124" s="101"/>
      <c r="I37124" s="101"/>
    </row>
    <row r="37125" spans="8:9" x14ac:dyDescent="0.2">
      <c r="H37125" s="101"/>
      <c r="I37125" s="101"/>
    </row>
    <row r="37126" spans="8:9" x14ac:dyDescent="0.2">
      <c r="H37126" s="101"/>
      <c r="I37126" s="101"/>
    </row>
    <row r="37127" spans="8:9" x14ac:dyDescent="0.2">
      <c r="H37127" s="101"/>
      <c r="I37127" s="101"/>
    </row>
    <row r="37128" spans="8:9" x14ac:dyDescent="0.2">
      <c r="H37128" s="101"/>
      <c r="I37128" s="101"/>
    </row>
    <row r="37129" spans="8:9" x14ac:dyDescent="0.2">
      <c r="H37129" s="101"/>
      <c r="I37129" s="101"/>
    </row>
    <row r="37130" spans="8:9" x14ac:dyDescent="0.2">
      <c r="H37130" s="101"/>
      <c r="I37130" s="101"/>
    </row>
    <row r="37131" spans="8:9" x14ac:dyDescent="0.2">
      <c r="H37131" s="101"/>
      <c r="I37131" s="101"/>
    </row>
    <row r="37132" spans="8:9" x14ac:dyDescent="0.2">
      <c r="H37132" s="101"/>
      <c r="I37132" s="101"/>
    </row>
    <row r="37133" spans="8:9" x14ac:dyDescent="0.2">
      <c r="H37133" s="101"/>
      <c r="I37133" s="101"/>
    </row>
    <row r="37134" spans="8:9" x14ac:dyDescent="0.2">
      <c r="H37134" s="101"/>
      <c r="I37134" s="101"/>
    </row>
    <row r="37135" spans="8:9" x14ac:dyDescent="0.2">
      <c r="H37135" s="101"/>
      <c r="I37135" s="101"/>
    </row>
    <row r="37136" spans="8:9" x14ac:dyDescent="0.2">
      <c r="H37136" s="101"/>
      <c r="I37136" s="101"/>
    </row>
    <row r="37137" spans="8:9" x14ac:dyDescent="0.2">
      <c r="H37137" s="101"/>
      <c r="I37137" s="101"/>
    </row>
    <row r="37138" spans="8:9" x14ac:dyDescent="0.2">
      <c r="H37138" s="101"/>
      <c r="I37138" s="101"/>
    </row>
    <row r="37139" spans="8:9" x14ac:dyDescent="0.2">
      <c r="H37139" s="101"/>
      <c r="I37139" s="101"/>
    </row>
    <row r="37140" spans="8:9" x14ac:dyDescent="0.2">
      <c r="H37140" s="101"/>
      <c r="I37140" s="101"/>
    </row>
    <row r="37141" spans="8:9" x14ac:dyDescent="0.2">
      <c r="H37141" s="101"/>
      <c r="I37141" s="101"/>
    </row>
    <row r="37142" spans="8:9" x14ac:dyDescent="0.2">
      <c r="H37142" s="101"/>
      <c r="I37142" s="101"/>
    </row>
    <row r="37143" spans="8:9" x14ac:dyDescent="0.2">
      <c r="H37143" s="101"/>
      <c r="I37143" s="101"/>
    </row>
    <row r="37144" spans="8:9" x14ac:dyDescent="0.2">
      <c r="H37144" s="101"/>
      <c r="I37144" s="101"/>
    </row>
    <row r="37145" spans="8:9" x14ac:dyDescent="0.2">
      <c r="H37145" s="101"/>
      <c r="I37145" s="101"/>
    </row>
    <row r="37146" spans="8:9" x14ac:dyDescent="0.2">
      <c r="H37146" s="101"/>
      <c r="I37146" s="101"/>
    </row>
    <row r="37147" spans="8:9" x14ac:dyDescent="0.2">
      <c r="H37147" s="101"/>
      <c r="I37147" s="101"/>
    </row>
    <row r="37148" spans="8:9" x14ac:dyDescent="0.2">
      <c r="H37148" s="101"/>
      <c r="I37148" s="101"/>
    </row>
    <row r="37149" spans="8:9" x14ac:dyDescent="0.2">
      <c r="H37149" s="101"/>
      <c r="I37149" s="101"/>
    </row>
    <row r="37150" spans="8:9" x14ac:dyDescent="0.2">
      <c r="H37150" s="101"/>
      <c r="I37150" s="101"/>
    </row>
    <row r="37151" spans="8:9" x14ac:dyDescent="0.2">
      <c r="H37151" s="101"/>
      <c r="I37151" s="101"/>
    </row>
    <row r="37152" spans="8:9" x14ac:dyDescent="0.2">
      <c r="H37152" s="101"/>
      <c r="I37152" s="101"/>
    </row>
    <row r="37153" spans="8:9" x14ac:dyDescent="0.2">
      <c r="H37153" s="101"/>
      <c r="I37153" s="101"/>
    </row>
    <row r="37154" spans="8:9" x14ac:dyDescent="0.2">
      <c r="H37154" s="101"/>
      <c r="I37154" s="101"/>
    </row>
    <row r="37155" spans="8:9" x14ac:dyDescent="0.2">
      <c r="H37155" s="101"/>
      <c r="I37155" s="101"/>
    </row>
    <row r="37156" spans="8:9" x14ac:dyDescent="0.2">
      <c r="H37156" s="101"/>
      <c r="I37156" s="101"/>
    </row>
    <row r="37157" spans="8:9" x14ac:dyDescent="0.2">
      <c r="H37157" s="101"/>
      <c r="I37157" s="101"/>
    </row>
    <row r="37158" spans="8:9" x14ac:dyDescent="0.2">
      <c r="H37158" s="101"/>
      <c r="I37158" s="101"/>
    </row>
    <row r="37159" spans="8:9" x14ac:dyDescent="0.2">
      <c r="H37159" s="101"/>
      <c r="I37159" s="101"/>
    </row>
    <row r="37160" spans="8:9" x14ac:dyDescent="0.2">
      <c r="H37160" s="101"/>
      <c r="I37160" s="101"/>
    </row>
    <row r="37161" spans="8:9" x14ac:dyDescent="0.2">
      <c r="H37161" s="101"/>
      <c r="I37161" s="101"/>
    </row>
    <row r="37162" spans="8:9" x14ac:dyDescent="0.2">
      <c r="H37162" s="101"/>
      <c r="I37162" s="101"/>
    </row>
    <row r="37163" spans="8:9" x14ac:dyDescent="0.2">
      <c r="H37163" s="101"/>
      <c r="I37163" s="101"/>
    </row>
    <row r="37164" spans="8:9" x14ac:dyDescent="0.2">
      <c r="H37164" s="101"/>
      <c r="I37164" s="101"/>
    </row>
    <row r="37165" spans="8:9" x14ac:dyDescent="0.2">
      <c r="H37165" s="101"/>
      <c r="I37165" s="101"/>
    </row>
    <row r="37166" spans="8:9" x14ac:dyDescent="0.2">
      <c r="H37166" s="101"/>
      <c r="I37166" s="101"/>
    </row>
    <row r="37167" spans="8:9" x14ac:dyDescent="0.2">
      <c r="H37167" s="101"/>
      <c r="I37167" s="101"/>
    </row>
    <row r="37168" spans="8:9" x14ac:dyDescent="0.2">
      <c r="H37168" s="101"/>
      <c r="I37168" s="101"/>
    </row>
    <row r="37169" spans="8:9" x14ac:dyDescent="0.2">
      <c r="H37169" s="101"/>
      <c r="I37169" s="101"/>
    </row>
    <row r="37170" spans="8:9" x14ac:dyDescent="0.2">
      <c r="H37170" s="101"/>
      <c r="I37170" s="101"/>
    </row>
    <row r="37171" spans="8:9" x14ac:dyDescent="0.2">
      <c r="H37171" s="101"/>
      <c r="I37171" s="101"/>
    </row>
    <row r="37172" spans="8:9" x14ac:dyDescent="0.2">
      <c r="H37172" s="101"/>
      <c r="I37172" s="101"/>
    </row>
    <row r="37173" spans="8:9" x14ac:dyDescent="0.2">
      <c r="H37173" s="101"/>
      <c r="I37173" s="101"/>
    </row>
    <row r="37174" spans="8:9" x14ac:dyDescent="0.2">
      <c r="H37174" s="101"/>
      <c r="I37174" s="101"/>
    </row>
    <row r="37175" spans="8:9" x14ac:dyDescent="0.2">
      <c r="H37175" s="101"/>
      <c r="I37175" s="101"/>
    </row>
    <row r="37176" spans="8:9" x14ac:dyDescent="0.2">
      <c r="H37176" s="101"/>
      <c r="I37176" s="101"/>
    </row>
    <row r="37177" spans="8:9" x14ac:dyDescent="0.2">
      <c r="H37177" s="101"/>
      <c r="I37177" s="101"/>
    </row>
    <row r="37178" spans="8:9" x14ac:dyDescent="0.2">
      <c r="H37178" s="101"/>
      <c r="I37178" s="101"/>
    </row>
    <row r="37179" spans="8:9" x14ac:dyDescent="0.2">
      <c r="H37179" s="101"/>
      <c r="I37179" s="101"/>
    </row>
    <row r="37180" spans="8:9" x14ac:dyDescent="0.2">
      <c r="H37180" s="101"/>
      <c r="I37180" s="101"/>
    </row>
    <row r="37181" spans="8:9" x14ac:dyDescent="0.2">
      <c r="H37181" s="101"/>
      <c r="I37181" s="101"/>
    </row>
    <row r="37182" spans="8:9" x14ac:dyDescent="0.2">
      <c r="H37182" s="101"/>
      <c r="I37182" s="101"/>
    </row>
    <row r="37183" spans="8:9" x14ac:dyDescent="0.2">
      <c r="H37183" s="101"/>
      <c r="I37183" s="101"/>
    </row>
    <row r="37184" spans="8:9" x14ac:dyDescent="0.2">
      <c r="H37184" s="101"/>
      <c r="I37184" s="101"/>
    </row>
    <row r="37185" spans="8:9" x14ac:dyDescent="0.2">
      <c r="H37185" s="101"/>
      <c r="I37185" s="101"/>
    </row>
    <row r="37186" spans="8:9" x14ac:dyDescent="0.2">
      <c r="H37186" s="101"/>
      <c r="I37186" s="101"/>
    </row>
    <row r="37187" spans="8:9" x14ac:dyDescent="0.2">
      <c r="H37187" s="101"/>
      <c r="I37187" s="101"/>
    </row>
    <row r="37188" spans="8:9" x14ac:dyDescent="0.2">
      <c r="H37188" s="101"/>
      <c r="I37188" s="101"/>
    </row>
    <row r="37189" spans="8:9" x14ac:dyDescent="0.2">
      <c r="H37189" s="101"/>
      <c r="I37189" s="101"/>
    </row>
    <row r="37190" spans="8:9" x14ac:dyDescent="0.2">
      <c r="H37190" s="101"/>
      <c r="I37190" s="101"/>
    </row>
    <row r="37191" spans="8:9" x14ac:dyDescent="0.2">
      <c r="H37191" s="101"/>
      <c r="I37191" s="101"/>
    </row>
    <row r="37192" spans="8:9" x14ac:dyDescent="0.2">
      <c r="H37192" s="101"/>
      <c r="I37192" s="101"/>
    </row>
    <row r="37193" spans="8:9" x14ac:dyDescent="0.2">
      <c r="H37193" s="101"/>
      <c r="I37193" s="101"/>
    </row>
    <row r="37194" spans="8:9" x14ac:dyDescent="0.2">
      <c r="H37194" s="101"/>
      <c r="I37194" s="101"/>
    </row>
    <row r="37195" spans="8:9" x14ac:dyDescent="0.2">
      <c r="H37195" s="101"/>
      <c r="I37195" s="101"/>
    </row>
    <row r="37196" spans="8:9" x14ac:dyDescent="0.2">
      <c r="H37196" s="101"/>
      <c r="I37196" s="101"/>
    </row>
    <row r="37197" spans="8:9" x14ac:dyDescent="0.2">
      <c r="H37197" s="101"/>
      <c r="I37197" s="101"/>
    </row>
    <row r="37198" spans="8:9" x14ac:dyDescent="0.2">
      <c r="H37198" s="101"/>
      <c r="I37198" s="101"/>
    </row>
    <row r="37199" spans="8:9" x14ac:dyDescent="0.2">
      <c r="H37199" s="101"/>
      <c r="I37199" s="101"/>
    </row>
    <row r="37200" spans="8:9" x14ac:dyDescent="0.2">
      <c r="H37200" s="101"/>
      <c r="I37200" s="101"/>
    </row>
    <row r="37201" spans="8:9" x14ac:dyDescent="0.2">
      <c r="H37201" s="101"/>
      <c r="I37201" s="101"/>
    </row>
    <row r="37202" spans="8:9" x14ac:dyDescent="0.2">
      <c r="H37202" s="101"/>
      <c r="I37202" s="101"/>
    </row>
    <row r="37203" spans="8:9" x14ac:dyDescent="0.2">
      <c r="H37203" s="101"/>
      <c r="I37203" s="101"/>
    </row>
    <row r="37204" spans="8:9" x14ac:dyDescent="0.2">
      <c r="H37204" s="101"/>
      <c r="I37204" s="101"/>
    </row>
    <row r="37205" spans="8:9" x14ac:dyDescent="0.2">
      <c r="H37205" s="101"/>
      <c r="I37205" s="101"/>
    </row>
    <row r="37206" spans="8:9" x14ac:dyDescent="0.2">
      <c r="H37206" s="101"/>
      <c r="I37206" s="101"/>
    </row>
    <row r="37207" spans="8:9" x14ac:dyDescent="0.2">
      <c r="H37207" s="101"/>
      <c r="I37207" s="101"/>
    </row>
    <row r="37208" spans="8:9" x14ac:dyDescent="0.2">
      <c r="H37208" s="101"/>
      <c r="I37208" s="101"/>
    </row>
    <row r="37209" spans="8:9" x14ac:dyDescent="0.2">
      <c r="H37209" s="101"/>
      <c r="I37209" s="101"/>
    </row>
    <row r="37210" spans="8:9" x14ac:dyDescent="0.2">
      <c r="H37210" s="101"/>
      <c r="I37210" s="101"/>
    </row>
    <row r="37211" spans="8:9" x14ac:dyDescent="0.2">
      <c r="H37211" s="101"/>
      <c r="I37211" s="101"/>
    </row>
    <row r="37212" spans="8:9" x14ac:dyDescent="0.2">
      <c r="H37212" s="101"/>
      <c r="I37212" s="101"/>
    </row>
    <row r="37213" spans="8:9" x14ac:dyDescent="0.2">
      <c r="H37213" s="101"/>
      <c r="I37213" s="101"/>
    </row>
    <row r="37214" spans="8:9" x14ac:dyDescent="0.2">
      <c r="H37214" s="101"/>
      <c r="I37214" s="101"/>
    </row>
    <row r="37215" spans="8:9" x14ac:dyDescent="0.2">
      <c r="H37215" s="101"/>
      <c r="I37215" s="101"/>
    </row>
    <row r="37216" spans="8:9" x14ac:dyDescent="0.2">
      <c r="H37216" s="101"/>
      <c r="I37216" s="101"/>
    </row>
    <row r="37217" spans="8:9" x14ac:dyDescent="0.2">
      <c r="H37217" s="101"/>
      <c r="I37217" s="101"/>
    </row>
    <row r="37218" spans="8:9" x14ac:dyDescent="0.2">
      <c r="H37218" s="101"/>
      <c r="I37218" s="101"/>
    </row>
    <row r="37219" spans="8:9" x14ac:dyDescent="0.2">
      <c r="H37219" s="101"/>
      <c r="I37219" s="101"/>
    </row>
    <row r="37220" spans="8:9" x14ac:dyDescent="0.2">
      <c r="H37220" s="101"/>
      <c r="I37220" s="101"/>
    </row>
    <row r="37221" spans="8:9" x14ac:dyDescent="0.2">
      <c r="H37221" s="101"/>
      <c r="I37221" s="101"/>
    </row>
    <row r="37222" spans="8:9" x14ac:dyDescent="0.2">
      <c r="H37222" s="101"/>
      <c r="I37222" s="101"/>
    </row>
    <row r="37223" spans="8:9" x14ac:dyDescent="0.2">
      <c r="H37223" s="101"/>
      <c r="I37223" s="101"/>
    </row>
    <row r="37224" spans="8:9" x14ac:dyDescent="0.2">
      <c r="H37224" s="101"/>
      <c r="I37224" s="101"/>
    </row>
    <row r="37225" spans="8:9" x14ac:dyDescent="0.2">
      <c r="H37225" s="101"/>
      <c r="I37225" s="101"/>
    </row>
    <row r="37226" spans="8:9" x14ac:dyDescent="0.2">
      <c r="H37226" s="101"/>
      <c r="I37226" s="101"/>
    </row>
    <row r="37227" spans="8:9" x14ac:dyDescent="0.2">
      <c r="H37227" s="101"/>
      <c r="I37227" s="101"/>
    </row>
    <row r="37228" spans="8:9" x14ac:dyDescent="0.2">
      <c r="H37228" s="101"/>
      <c r="I37228" s="101"/>
    </row>
    <row r="37229" spans="8:9" x14ac:dyDescent="0.2">
      <c r="H37229" s="101"/>
      <c r="I37229" s="101"/>
    </row>
    <row r="37230" spans="8:9" x14ac:dyDescent="0.2">
      <c r="H37230" s="101"/>
      <c r="I37230" s="101"/>
    </row>
    <row r="37231" spans="8:9" x14ac:dyDescent="0.2">
      <c r="H37231" s="101"/>
      <c r="I37231" s="101"/>
    </row>
    <row r="37232" spans="8:9" x14ac:dyDescent="0.2">
      <c r="H37232" s="101"/>
      <c r="I37232" s="101"/>
    </row>
    <row r="37233" spans="8:9" x14ac:dyDescent="0.2">
      <c r="H37233" s="101"/>
      <c r="I37233" s="101"/>
    </row>
    <row r="37234" spans="8:9" x14ac:dyDescent="0.2">
      <c r="H37234" s="101"/>
      <c r="I37234" s="101"/>
    </row>
    <row r="37235" spans="8:9" x14ac:dyDescent="0.2">
      <c r="H37235" s="101"/>
      <c r="I37235" s="101"/>
    </row>
    <row r="37236" spans="8:9" x14ac:dyDescent="0.2">
      <c r="H37236" s="101"/>
      <c r="I37236" s="101"/>
    </row>
    <row r="37237" spans="8:9" x14ac:dyDescent="0.2">
      <c r="H37237" s="101"/>
      <c r="I37237" s="101"/>
    </row>
    <row r="37238" spans="8:9" x14ac:dyDescent="0.2">
      <c r="H37238" s="101"/>
      <c r="I37238" s="101"/>
    </row>
    <row r="37239" spans="8:9" x14ac:dyDescent="0.2">
      <c r="H37239" s="101"/>
      <c r="I37239" s="101"/>
    </row>
    <row r="37240" spans="8:9" x14ac:dyDescent="0.2">
      <c r="H37240" s="101"/>
      <c r="I37240" s="101"/>
    </row>
    <row r="37241" spans="8:9" x14ac:dyDescent="0.2">
      <c r="H37241" s="101"/>
      <c r="I37241" s="101"/>
    </row>
    <row r="37242" spans="8:9" x14ac:dyDescent="0.2">
      <c r="H37242" s="101"/>
      <c r="I37242" s="101"/>
    </row>
    <row r="37243" spans="8:9" x14ac:dyDescent="0.2">
      <c r="H37243" s="101"/>
      <c r="I37243" s="101"/>
    </row>
    <row r="37244" spans="8:9" x14ac:dyDescent="0.2">
      <c r="H37244" s="101"/>
      <c r="I37244" s="101"/>
    </row>
    <row r="37245" spans="8:9" x14ac:dyDescent="0.2">
      <c r="H37245" s="101"/>
      <c r="I37245" s="101"/>
    </row>
    <row r="37246" spans="8:9" x14ac:dyDescent="0.2">
      <c r="H37246" s="101"/>
      <c r="I37246" s="101"/>
    </row>
    <row r="37247" spans="8:9" x14ac:dyDescent="0.2">
      <c r="H37247" s="101"/>
      <c r="I37247" s="101"/>
    </row>
    <row r="37248" spans="8:9" x14ac:dyDescent="0.2">
      <c r="H37248" s="101"/>
      <c r="I37248" s="101"/>
    </row>
    <row r="37249" spans="8:9" x14ac:dyDescent="0.2">
      <c r="H37249" s="101"/>
      <c r="I37249" s="101"/>
    </row>
    <row r="37250" spans="8:9" x14ac:dyDescent="0.2">
      <c r="H37250" s="101"/>
      <c r="I37250" s="101"/>
    </row>
    <row r="37251" spans="8:9" x14ac:dyDescent="0.2">
      <c r="H37251" s="101"/>
      <c r="I37251" s="101"/>
    </row>
    <row r="37252" spans="8:9" x14ac:dyDescent="0.2">
      <c r="H37252" s="101"/>
      <c r="I37252" s="101"/>
    </row>
    <row r="37253" spans="8:9" x14ac:dyDescent="0.2">
      <c r="H37253" s="101"/>
      <c r="I37253" s="101"/>
    </row>
    <row r="37254" spans="8:9" x14ac:dyDescent="0.2">
      <c r="H37254" s="101"/>
      <c r="I37254" s="101"/>
    </row>
    <row r="37255" spans="8:9" x14ac:dyDescent="0.2">
      <c r="H37255" s="101"/>
      <c r="I37255" s="101"/>
    </row>
    <row r="37256" spans="8:9" x14ac:dyDescent="0.2">
      <c r="H37256" s="101"/>
      <c r="I37256" s="101"/>
    </row>
    <row r="37257" spans="8:9" x14ac:dyDescent="0.2">
      <c r="H37257" s="101"/>
      <c r="I37257" s="101"/>
    </row>
    <row r="37258" spans="8:9" x14ac:dyDescent="0.2">
      <c r="H37258" s="101"/>
      <c r="I37258" s="101"/>
    </row>
    <row r="37259" spans="8:9" x14ac:dyDescent="0.2">
      <c r="H37259" s="101"/>
      <c r="I37259" s="101"/>
    </row>
    <row r="37260" spans="8:9" x14ac:dyDescent="0.2">
      <c r="H37260" s="101"/>
      <c r="I37260" s="101"/>
    </row>
    <row r="37261" spans="8:9" x14ac:dyDescent="0.2">
      <c r="H37261" s="101"/>
      <c r="I37261" s="101"/>
    </row>
    <row r="37262" spans="8:9" x14ac:dyDescent="0.2">
      <c r="H37262" s="101"/>
      <c r="I37262" s="101"/>
    </row>
    <row r="37263" spans="8:9" x14ac:dyDescent="0.2">
      <c r="H37263" s="101"/>
      <c r="I37263" s="101"/>
    </row>
    <row r="37264" spans="8:9" x14ac:dyDescent="0.2">
      <c r="H37264" s="101"/>
      <c r="I37264" s="101"/>
    </row>
    <row r="37265" spans="8:9" x14ac:dyDescent="0.2">
      <c r="H37265" s="101"/>
      <c r="I37265" s="101"/>
    </row>
    <row r="37266" spans="8:9" x14ac:dyDescent="0.2">
      <c r="H37266" s="101"/>
      <c r="I37266" s="101"/>
    </row>
    <row r="37267" spans="8:9" x14ac:dyDescent="0.2">
      <c r="H37267" s="101"/>
      <c r="I37267" s="101"/>
    </row>
    <row r="37268" spans="8:9" x14ac:dyDescent="0.2">
      <c r="H37268" s="101"/>
      <c r="I37268" s="101"/>
    </row>
    <row r="37269" spans="8:9" x14ac:dyDescent="0.2">
      <c r="H37269" s="101"/>
      <c r="I37269" s="101"/>
    </row>
    <row r="37270" spans="8:9" x14ac:dyDescent="0.2">
      <c r="H37270" s="101"/>
      <c r="I37270" s="101"/>
    </row>
    <row r="37271" spans="8:9" x14ac:dyDescent="0.2">
      <c r="H37271" s="101"/>
      <c r="I37271" s="101"/>
    </row>
    <row r="37272" spans="8:9" x14ac:dyDescent="0.2">
      <c r="H37272" s="101"/>
      <c r="I37272" s="101"/>
    </row>
    <row r="37273" spans="8:9" x14ac:dyDescent="0.2">
      <c r="H37273" s="101"/>
      <c r="I37273" s="101"/>
    </row>
    <row r="37274" spans="8:9" x14ac:dyDescent="0.2">
      <c r="H37274" s="101"/>
      <c r="I37274" s="101"/>
    </row>
    <row r="37275" spans="8:9" x14ac:dyDescent="0.2">
      <c r="H37275" s="101"/>
      <c r="I37275" s="101"/>
    </row>
    <row r="37276" spans="8:9" x14ac:dyDescent="0.2">
      <c r="H37276" s="101"/>
      <c r="I37276" s="101"/>
    </row>
    <row r="37277" spans="8:9" x14ac:dyDescent="0.2">
      <c r="H37277" s="101"/>
      <c r="I37277" s="101"/>
    </row>
    <row r="37278" spans="8:9" x14ac:dyDescent="0.2">
      <c r="H37278" s="101"/>
      <c r="I37278" s="101"/>
    </row>
    <row r="37279" spans="8:9" x14ac:dyDescent="0.2">
      <c r="H37279" s="101"/>
      <c r="I37279" s="101"/>
    </row>
    <row r="37280" spans="8:9" x14ac:dyDescent="0.2">
      <c r="H37280" s="101"/>
      <c r="I37280" s="101"/>
    </row>
    <row r="37281" spans="8:9" x14ac:dyDescent="0.2">
      <c r="H37281" s="101"/>
      <c r="I37281" s="101"/>
    </row>
    <row r="37282" spans="8:9" x14ac:dyDescent="0.2">
      <c r="H37282" s="101"/>
      <c r="I37282" s="101"/>
    </row>
    <row r="37283" spans="8:9" x14ac:dyDescent="0.2">
      <c r="H37283" s="101"/>
      <c r="I37283" s="101"/>
    </row>
    <row r="37284" spans="8:9" x14ac:dyDescent="0.2">
      <c r="H37284" s="101"/>
      <c r="I37284" s="101"/>
    </row>
    <row r="37285" spans="8:9" x14ac:dyDescent="0.2">
      <c r="H37285" s="101"/>
      <c r="I37285" s="101"/>
    </row>
    <row r="37286" spans="8:9" x14ac:dyDescent="0.2">
      <c r="H37286" s="101"/>
      <c r="I37286" s="101"/>
    </row>
    <row r="37287" spans="8:9" x14ac:dyDescent="0.2">
      <c r="H37287" s="101"/>
      <c r="I37287" s="101"/>
    </row>
    <row r="37288" spans="8:9" x14ac:dyDescent="0.2">
      <c r="H37288" s="101"/>
      <c r="I37288" s="101"/>
    </row>
    <row r="37289" spans="8:9" x14ac:dyDescent="0.2">
      <c r="H37289" s="101"/>
      <c r="I37289" s="101"/>
    </row>
    <row r="37290" spans="8:9" x14ac:dyDescent="0.2">
      <c r="H37290" s="101"/>
      <c r="I37290" s="101"/>
    </row>
    <row r="37291" spans="8:9" x14ac:dyDescent="0.2">
      <c r="H37291" s="101"/>
      <c r="I37291" s="101"/>
    </row>
    <row r="37292" spans="8:9" x14ac:dyDescent="0.2">
      <c r="H37292" s="101"/>
      <c r="I37292" s="101"/>
    </row>
    <row r="37293" spans="8:9" x14ac:dyDescent="0.2">
      <c r="H37293" s="101"/>
      <c r="I37293" s="101"/>
    </row>
    <row r="37294" spans="8:9" x14ac:dyDescent="0.2">
      <c r="H37294" s="101"/>
      <c r="I37294" s="101"/>
    </row>
    <row r="37295" spans="8:9" x14ac:dyDescent="0.2">
      <c r="H37295" s="101"/>
      <c r="I37295" s="101"/>
    </row>
    <row r="37296" spans="8:9" x14ac:dyDescent="0.2">
      <c r="H37296" s="101"/>
      <c r="I37296" s="101"/>
    </row>
    <row r="37297" spans="8:9" x14ac:dyDescent="0.2">
      <c r="H37297" s="101"/>
      <c r="I37297" s="101"/>
    </row>
    <row r="37298" spans="8:9" x14ac:dyDescent="0.2">
      <c r="H37298" s="101"/>
      <c r="I37298" s="101"/>
    </row>
    <row r="37299" spans="8:9" x14ac:dyDescent="0.2">
      <c r="H37299" s="101"/>
      <c r="I37299" s="101"/>
    </row>
    <row r="37300" spans="8:9" x14ac:dyDescent="0.2">
      <c r="H37300" s="101"/>
      <c r="I37300" s="101"/>
    </row>
    <row r="37301" spans="8:9" x14ac:dyDescent="0.2">
      <c r="H37301" s="101"/>
      <c r="I37301" s="101"/>
    </row>
    <row r="37302" spans="8:9" x14ac:dyDescent="0.2">
      <c r="H37302" s="101"/>
      <c r="I37302" s="101"/>
    </row>
    <row r="37303" spans="8:9" x14ac:dyDescent="0.2">
      <c r="H37303" s="101"/>
      <c r="I37303" s="101"/>
    </row>
    <row r="37304" spans="8:9" x14ac:dyDescent="0.2">
      <c r="H37304" s="101"/>
      <c r="I37304" s="101"/>
    </row>
    <row r="37305" spans="8:9" x14ac:dyDescent="0.2">
      <c r="H37305" s="101"/>
      <c r="I37305" s="101"/>
    </row>
    <row r="37306" spans="8:9" x14ac:dyDescent="0.2">
      <c r="H37306" s="101"/>
      <c r="I37306" s="101"/>
    </row>
    <row r="37307" spans="8:9" x14ac:dyDescent="0.2">
      <c r="H37307" s="101"/>
      <c r="I37307" s="101"/>
    </row>
    <row r="37308" spans="8:9" x14ac:dyDescent="0.2">
      <c r="H37308" s="101"/>
      <c r="I37308" s="101"/>
    </row>
    <row r="37309" spans="8:9" x14ac:dyDescent="0.2">
      <c r="H37309" s="101"/>
      <c r="I37309" s="101"/>
    </row>
    <row r="37310" spans="8:9" x14ac:dyDescent="0.2">
      <c r="H37310" s="101"/>
      <c r="I37310" s="101"/>
    </row>
    <row r="37311" spans="8:9" x14ac:dyDescent="0.2">
      <c r="H37311" s="101"/>
      <c r="I37311" s="101"/>
    </row>
    <row r="37312" spans="8:9" x14ac:dyDescent="0.2">
      <c r="H37312" s="101"/>
      <c r="I37312" s="101"/>
    </row>
    <row r="37313" spans="8:9" x14ac:dyDescent="0.2">
      <c r="H37313" s="101"/>
      <c r="I37313" s="101"/>
    </row>
    <row r="37314" spans="8:9" x14ac:dyDescent="0.2">
      <c r="H37314" s="101"/>
      <c r="I37314" s="101"/>
    </row>
    <row r="37315" spans="8:9" x14ac:dyDescent="0.2">
      <c r="H37315" s="101"/>
      <c r="I37315" s="101"/>
    </row>
    <row r="37316" spans="8:9" x14ac:dyDescent="0.2">
      <c r="H37316" s="101"/>
      <c r="I37316" s="101"/>
    </row>
    <row r="37317" spans="8:9" x14ac:dyDescent="0.2">
      <c r="H37317" s="101"/>
      <c r="I37317" s="101"/>
    </row>
    <row r="37318" spans="8:9" x14ac:dyDescent="0.2">
      <c r="H37318" s="101"/>
      <c r="I37318" s="101"/>
    </row>
    <row r="37319" spans="8:9" x14ac:dyDescent="0.2">
      <c r="H37319" s="101"/>
      <c r="I37319" s="101"/>
    </row>
    <row r="37320" spans="8:9" x14ac:dyDescent="0.2">
      <c r="H37320" s="101"/>
      <c r="I37320" s="101"/>
    </row>
    <row r="37321" spans="8:9" x14ac:dyDescent="0.2">
      <c r="H37321" s="101"/>
      <c r="I37321" s="101"/>
    </row>
    <row r="37322" spans="8:9" x14ac:dyDescent="0.2">
      <c r="H37322" s="101"/>
      <c r="I37322" s="101"/>
    </row>
    <row r="37323" spans="8:9" x14ac:dyDescent="0.2">
      <c r="H37323" s="101"/>
      <c r="I37323" s="101"/>
    </row>
    <row r="37324" spans="8:9" x14ac:dyDescent="0.2">
      <c r="H37324" s="101"/>
      <c r="I37324" s="101"/>
    </row>
    <row r="37325" spans="8:9" x14ac:dyDescent="0.2">
      <c r="H37325" s="101"/>
      <c r="I37325" s="101"/>
    </row>
    <row r="37326" spans="8:9" x14ac:dyDescent="0.2">
      <c r="H37326" s="101"/>
      <c r="I37326" s="101"/>
    </row>
    <row r="37327" spans="8:9" x14ac:dyDescent="0.2">
      <c r="H37327" s="101"/>
      <c r="I37327" s="101"/>
    </row>
    <row r="37328" spans="8:9" x14ac:dyDescent="0.2">
      <c r="H37328" s="101"/>
      <c r="I37328" s="101"/>
    </row>
    <row r="37329" spans="8:9" x14ac:dyDescent="0.2">
      <c r="H37329" s="101"/>
      <c r="I37329" s="101"/>
    </row>
    <row r="37330" spans="8:9" x14ac:dyDescent="0.2">
      <c r="H37330" s="101"/>
      <c r="I37330" s="101"/>
    </row>
    <row r="37331" spans="8:9" x14ac:dyDescent="0.2">
      <c r="H37331" s="101"/>
      <c r="I37331" s="101"/>
    </row>
    <row r="37332" spans="8:9" x14ac:dyDescent="0.2">
      <c r="H37332" s="101"/>
      <c r="I37332" s="101"/>
    </row>
    <row r="37333" spans="8:9" x14ac:dyDescent="0.2">
      <c r="H37333" s="101"/>
      <c r="I37333" s="101"/>
    </row>
    <row r="37334" spans="8:9" x14ac:dyDescent="0.2">
      <c r="H37334" s="101"/>
      <c r="I37334" s="101"/>
    </row>
    <row r="37335" spans="8:9" x14ac:dyDescent="0.2">
      <c r="H37335" s="101"/>
      <c r="I37335" s="101"/>
    </row>
    <row r="37336" spans="8:9" x14ac:dyDescent="0.2">
      <c r="H37336" s="101"/>
      <c r="I37336" s="101"/>
    </row>
    <row r="37337" spans="8:9" x14ac:dyDescent="0.2">
      <c r="H37337" s="101"/>
      <c r="I37337" s="101"/>
    </row>
    <row r="37338" spans="8:9" x14ac:dyDescent="0.2">
      <c r="H37338" s="101"/>
      <c r="I37338" s="101"/>
    </row>
    <row r="37339" spans="8:9" x14ac:dyDescent="0.2">
      <c r="H37339" s="101"/>
      <c r="I37339" s="101"/>
    </row>
    <row r="37340" spans="8:9" x14ac:dyDescent="0.2">
      <c r="H37340" s="101"/>
      <c r="I37340" s="101"/>
    </row>
    <row r="37341" spans="8:9" x14ac:dyDescent="0.2">
      <c r="H37341" s="101"/>
      <c r="I37341" s="101"/>
    </row>
    <row r="37342" spans="8:9" x14ac:dyDescent="0.2">
      <c r="H37342" s="101"/>
      <c r="I37342" s="101"/>
    </row>
    <row r="37343" spans="8:9" x14ac:dyDescent="0.2">
      <c r="H37343" s="101"/>
      <c r="I37343" s="101"/>
    </row>
    <row r="37344" spans="8:9" x14ac:dyDescent="0.2">
      <c r="H37344" s="101"/>
      <c r="I37344" s="101"/>
    </row>
    <row r="37345" spans="8:9" x14ac:dyDescent="0.2">
      <c r="H37345" s="101"/>
      <c r="I37345" s="101"/>
    </row>
    <row r="37346" spans="8:9" x14ac:dyDescent="0.2">
      <c r="H37346" s="101"/>
      <c r="I37346" s="101"/>
    </row>
    <row r="37347" spans="8:9" x14ac:dyDescent="0.2">
      <c r="H37347" s="101"/>
      <c r="I37347" s="101"/>
    </row>
    <row r="37348" spans="8:9" x14ac:dyDescent="0.2">
      <c r="H37348" s="101"/>
      <c r="I37348" s="101"/>
    </row>
    <row r="37349" spans="8:9" x14ac:dyDescent="0.2">
      <c r="H37349" s="101"/>
      <c r="I37349" s="101"/>
    </row>
    <row r="37350" spans="8:9" x14ac:dyDescent="0.2">
      <c r="H37350" s="101"/>
      <c r="I37350" s="101"/>
    </row>
    <row r="37351" spans="8:9" x14ac:dyDescent="0.2">
      <c r="H37351" s="101"/>
      <c r="I37351" s="101"/>
    </row>
    <row r="37352" spans="8:9" x14ac:dyDescent="0.2">
      <c r="H37352" s="101"/>
      <c r="I37352" s="101"/>
    </row>
    <row r="37353" spans="8:9" x14ac:dyDescent="0.2">
      <c r="H37353" s="101"/>
      <c r="I37353" s="101"/>
    </row>
    <row r="37354" spans="8:9" x14ac:dyDescent="0.2">
      <c r="H37354" s="101"/>
      <c r="I37354" s="101"/>
    </row>
    <row r="37355" spans="8:9" x14ac:dyDescent="0.2">
      <c r="H37355" s="101"/>
      <c r="I37355" s="101"/>
    </row>
    <row r="37356" spans="8:9" x14ac:dyDescent="0.2">
      <c r="H37356" s="101"/>
      <c r="I37356" s="101"/>
    </row>
    <row r="37357" spans="8:9" x14ac:dyDescent="0.2">
      <c r="H37357" s="101"/>
      <c r="I37357" s="101"/>
    </row>
    <row r="37358" spans="8:9" x14ac:dyDescent="0.2">
      <c r="H37358" s="101"/>
      <c r="I37358" s="101"/>
    </row>
    <row r="37359" spans="8:9" x14ac:dyDescent="0.2">
      <c r="H37359" s="101"/>
      <c r="I37359" s="101"/>
    </row>
    <row r="37360" spans="8:9" x14ac:dyDescent="0.2">
      <c r="H37360" s="101"/>
      <c r="I37360" s="101"/>
    </row>
    <row r="37361" spans="8:9" x14ac:dyDescent="0.2">
      <c r="H37361" s="101"/>
      <c r="I37361" s="101"/>
    </row>
    <row r="37362" spans="8:9" x14ac:dyDescent="0.2">
      <c r="H37362" s="101"/>
      <c r="I37362" s="101"/>
    </row>
    <row r="37363" spans="8:9" x14ac:dyDescent="0.2">
      <c r="H37363" s="101"/>
      <c r="I37363" s="101"/>
    </row>
    <row r="37364" spans="8:9" x14ac:dyDescent="0.2">
      <c r="H37364" s="101"/>
      <c r="I37364" s="101"/>
    </row>
    <row r="37365" spans="8:9" x14ac:dyDescent="0.2">
      <c r="H37365" s="101"/>
      <c r="I37365" s="101"/>
    </row>
    <row r="37366" spans="8:9" x14ac:dyDescent="0.2">
      <c r="H37366" s="101"/>
      <c r="I37366" s="101"/>
    </row>
    <row r="37367" spans="8:9" x14ac:dyDescent="0.2">
      <c r="H37367" s="101"/>
      <c r="I37367" s="101"/>
    </row>
    <row r="37368" spans="8:9" x14ac:dyDescent="0.2">
      <c r="H37368" s="101"/>
      <c r="I37368" s="101"/>
    </row>
    <row r="37369" spans="8:9" x14ac:dyDescent="0.2">
      <c r="H37369" s="101"/>
      <c r="I37369" s="101"/>
    </row>
    <row r="37370" spans="8:9" x14ac:dyDescent="0.2">
      <c r="H37370" s="101"/>
      <c r="I37370" s="101"/>
    </row>
    <row r="37371" spans="8:9" x14ac:dyDescent="0.2">
      <c r="H37371" s="101"/>
      <c r="I37371" s="101"/>
    </row>
    <row r="37372" spans="8:9" x14ac:dyDescent="0.2">
      <c r="H37372" s="101"/>
      <c r="I37372" s="101"/>
    </row>
    <row r="37373" spans="8:9" x14ac:dyDescent="0.2">
      <c r="H37373" s="101"/>
      <c r="I37373" s="101"/>
    </row>
    <row r="37374" spans="8:9" x14ac:dyDescent="0.2">
      <c r="H37374" s="101"/>
      <c r="I37374" s="101"/>
    </row>
    <row r="37375" spans="8:9" x14ac:dyDescent="0.2">
      <c r="H37375" s="101"/>
      <c r="I37375" s="101"/>
    </row>
    <row r="37376" spans="8:9" x14ac:dyDescent="0.2">
      <c r="H37376" s="101"/>
      <c r="I37376" s="101"/>
    </row>
    <row r="37377" spans="8:9" x14ac:dyDescent="0.2">
      <c r="H37377" s="101"/>
      <c r="I37377" s="101"/>
    </row>
    <row r="37378" spans="8:9" x14ac:dyDescent="0.2">
      <c r="H37378" s="101"/>
      <c r="I37378" s="101"/>
    </row>
    <row r="37379" spans="8:9" x14ac:dyDescent="0.2">
      <c r="H37379" s="101"/>
      <c r="I37379" s="101"/>
    </row>
    <row r="37380" spans="8:9" x14ac:dyDescent="0.2">
      <c r="H37380" s="101"/>
      <c r="I37380" s="101"/>
    </row>
    <row r="37381" spans="8:9" x14ac:dyDescent="0.2">
      <c r="H37381" s="101"/>
      <c r="I37381" s="101"/>
    </row>
    <row r="37382" spans="8:9" x14ac:dyDescent="0.2">
      <c r="H37382" s="101"/>
      <c r="I37382" s="101"/>
    </row>
    <row r="37383" spans="8:9" x14ac:dyDescent="0.2">
      <c r="H37383" s="101"/>
      <c r="I37383" s="101"/>
    </row>
    <row r="37384" spans="8:9" x14ac:dyDescent="0.2">
      <c r="H37384" s="101"/>
      <c r="I37384" s="101"/>
    </row>
    <row r="37385" spans="8:9" x14ac:dyDescent="0.2">
      <c r="H37385" s="101"/>
      <c r="I37385" s="101"/>
    </row>
    <row r="37386" spans="8:9" x14ac:dyDescent="0.2">
      <c r="H37386" s="101"/>
      <c r="I37386" s="101"/>
    </row>
    <row r="37387" spans="8:9" x14ac:dyDescent="0.2">
      <c r="H37387" s="101"/>
      <c r="I37387" s="101"/>
    </row>
    <row r="37388" spans="8:9" x14ac:dyDescent="0.2">
      <c r="H37388" s="101"/>
      <c r="I37388" s="101"/>
    </row>
    <row r="37389" spans="8:9" x14ac:dyDescent="0.2">
      <c r="H37389" s="101"/>
      <c r="I37389" s="101"/>
    </row>
    <row r="37390" spans="8:9" x14ac:dyDescent="0.2">
      <c r="H37390" s="101"/>
      <c r="I37390" s="101"/>
    </row>
    <row r="37391" spans="8:9" x14ac:dyDescent="0.2">
      <c r="H37391" s="101"/>
      <c r="I37391" s="101"/>
    </row>
    <row r="37392" spans="8:9" x14ac:dyDescent="0.2">
      <c r="H37392" s="101"/>
      <c r="I37392" s="101"/>
    </row>
    <row r="37393" spans="8:9" x14ac:dyDescent="0.2">
      <c r="H37393" s="101"/>
      <c r="I37393" s="101"/>
    </row>
    <row r="37394" spans="8:9" x14ac:dyDescent="0.2">
      <c r="H37394" s="101"/>
      <c r="I37394" s="101"/>
    </row>
    <row r="37395" spans="8:9" x14ac:dyDescent="0.2">
      <c r="H37395" s="101"/>
      <c r="I37395" s="101"/>
    </row>
    <row r="37396" spans="8:9" x14ac:dyDescent="0.2">
      <c r="H37396" s="101"/>
      <c r="I37396" s="101"/>
    </row>
    <row r="37397" spans="8:9" x14ac:dyDescent="0.2">
      <c r="H37397" s="101"/>
      <c r="I37397" s="101"/>
    </row>
    <row r="37398" spans="8:9" x14ac:dyDescent="0.2">
      <c r="H37398" s="101"/>
      <c r="I37398" s="101"/>
    </row>
    <row r="37399" spans="8:9" x14ac:dyDescent="0.2">
      <c r="H37399" s="101"/>
      <c r="I37399" s="101"/>
    </row>
    <row r="37400" spans="8:9" x14ac:dyDescent="0.2">
      <c r="H37400" s="101"/>
      <c r="I37400" s="101"/>
    </row>
    <row r="37401" spans="8:9" x14ac:dyDescent="0.2">
      <c r="H37401" s="101"/>
      <c r="I37401" s="101"/>
    </row>
    <row r="37402" spans="8:9" x14ac:dyDescent="0.2">
      <c r="H37402" s="101"/>
      <c r="I37402" s="101"/>
    </row>
    <row r="37403" spans="8:9" x14ac:dyDescent="0.2">
      <c r="H37403" s="101"/>
      <c r="I37403" s="101"/>
    </row>
    <row r="37404" spans="8:9" x14ac:dyDescent="0.2">
      <c r="H37404" s="101"/>
      <c r="I37404" s="101"/>
    </row>
    <row r="37405" spans="8:9" x14ac:dyDescent="0.2">
      <c r="H37405" s="101"/>
      <c r="I37405" s="101"/>
    </row>
    <row r="37406" spans="8:9" x14ac:dyDescent="0.2">
      <c r="H37406" s="101"/>
      <c r="I37406" s="101"/>
    </row>
    <row r="37407" spans="8:9" x14ac:dyDescent="0.2">
      <c r="H37407" s="101"/>
      <c r="I37407" s="101"/>
    </row>
    <row r="37408" spans="8:9" x14ac:dyDescent="0.2">
      <c r="H37408" s="101"/>
      <c r="I37408" s="101"/>
    </row>
    <row r="37409" spans="8:9" x14ac:dyDescent="0.2">
      <c r="H37409" s="101"/>
      <c r="I37409" s="101"/>
    </row>
    <row r="37410" spans="8:9" x14ac:dyDescent="0.2">
      <c r="H37410" s="101"/>
      <c r="I37410" s="101"/>
    </row>
    <row r="37411" spans="8:9" x14ac:dyDescent="0.2">
      <c r="H37411" s="101"/>
      <c r="I37411" s="101"/>
    </row>
    <row r="37412" spans="8:9" x14ac:dyDescent="0.2">
      <c r="H37412" s="101"/>
      <c r="I37412" s="101"/>
    </row>
    <row r="37413" spans="8:9" x14ac:dyDescent="0.2">
      <c r="H37413" s="101"/>
      <c r="I37413" s="101"/>
    </row>
    <row r="37414" spans="8:9" x14ac:dyDescent="0.2">
      <c r="H37414" s="101"/>
      <c r="I37414" s="101"/>
    </row>
    <row r="37415" spans="8:9" x14ac:dyDescent="0.2">
      <c r="H37415" s="101"/>
      <c r="I37415" s="101"/>
    </row>
    <row r="37416" spans="8:9" x14ac:dyDescent="0.2">
      <c r="H37416" s="101"/>
      <c r="I37416" s="101"/>
    </row>
    <row r="37417" spans="8:9" x14ac:dyDescent="0.2">
      <c r="H37417" s="101"/>
      <c r="I37417" s="101"/>
    </row>
    <row r="37418" spans="8:9" x14ac:dyDescent="0.2">
      <c r="H37418" s="101"/>
      <c r="I37418" s="101"/>
    </row>
    <row r="37419" spans="8:9" x14ac:dyDescent="0.2">
      <c r="H37419" s="101"/>
      <c r="I37419" s="101"/>
    </row>
    <row r="37420" spans="8:9" x14ac:dyDescent="0.2">
      <c r="H37420" s="101"/>
      <c r="I37420" s="101"/>
    </row>
    <row r="37421" spans="8:9" x14ac:dyDescent="0.2">
      <c r="H37421" s="101"/>
      <c r="I37421" s="101"/>
    </row>
    <row r="37422" spans="8:9" x14ac:dyDescent="0.2">
      <c r="H37422" s="101"/>
      <c r="I37422" s="101"/>
    </row>
    <row r="37423" spans="8:9" x14ac:dyDescent="0.2">
      <c r="H37423" s="101"/>
      <c r="I37423" s="101"/>
    </row>
    <row r="37424" spans="8:9" x14ac:dyDescent="0.2">
      <c r="H37424" s="101"/>
      <c r="I37424" s="101"/>
    </row>
    <row r="37425" spans="8:9" x14ac:dyDescent="0.2">
      <c r="H37425" s="101"/>
      <c r="I37425" s="101"/>
    </row>
    <row r="37426" spans="8:9" x14ac:dyDescent="0.2">
      <c r="H37426" s="101"/>
      <c r="I37426" s="101"/>
    </row>
    <row r="37427" spans="8:9" x14ac:dyDescent="0.2">
      <c r="H37427" s="101"/>
      <c r="I37427" s="101"/>
    </row>
    <row r="37428" spans="8:9" x14ac:dyDescent="0.2">
      <c r="H37428" s="101"/>
      <c r="I37428" s="101"/>
    </row>
    <row r="37429" spans="8:9" x14ac:dyDescent="0.2">
      <c r="H37429" s="101"/>
      <c r="I37429" s="101"/>
    </row>
    <row r="37430" spans="8:9" x14ac:dyDescent="0.2">
      <c r="H37430" s="101"/>
      <c r="I37430" s="101"/>
    </row>
    <row r="37431" spans="8:9" x14ac:dyDescent="0.2">
      <c r="H37431" s="101"/>
      <c r="I37431" s="101"/>
    </row>
    <row r="37432" spans="8:9" x14ac:dyDescent="0.2">
      <c r="H37432" s="101"/>
      <c r="I37432" s="101"/>
    </row>
    <row r="37433" spans="8:9" x14ac:dyDescent="0.2">
      <c r="H37433" s="101"/>
      <c r="I37433" s="101"/>
    </row>
    <row r="37434" spans="8:9" x14ac:dyDescent="0.2">
      <c r="H37434" s="101"/>
      <c r="I37434" s="101"/>
    </row>
    <row r="37435" spans="8:9" x14ac:dyDescent="0.2">
      <c r="H37435" s="101"/>
      <c r="I37435" s="101"/>
    </row>
    <row r="37436" spans="8:9" x14ac:dyDescent="0.2">
      <c r="H37436" s="101"/>
      <c r="I37436" s="101"/>
    </row>
    <row r="37437" spans="8:9" x14ac:dyDescent="0.2">
      <c r="H37437" s="101"/>
      <c r="I37437" s="101"/>
    </row>
    <row r="37438" spans="8:9" x14ac:dyDescent="0.2">
      <c r="H37438" s="101"/>
      <c r="I37438" s="101"/>
    </row>
    <row r="37439" spans="8:9" x14ac:dyDescent="0.2">
      <c r="H37439" s="101"/>
      <c r="I37439" s="101"/>
    </row>
    <row r="37440" spans="8:9" x14ac:dyDescent="0.2">
      <c r="H37440" s="101"/>
      <c r="I37440" s="101"/>
    </row>
    <row r="37441" spans="8:9" x14ac:dyDescent="0.2">
      <c r="H37441" s="101"/>
      <c r="I37441" s="101"/>
    </row>
    <row r="37442" spans="8:9" x14ac:dyDescent="0.2">
      <c r="H37442" s="101"/>
      <c r="I37442" s="101"/>
    </row>
    <row r="37443" spans="8:9" x14ac:dyDescent="0.2">
      <c r="H37443" s="101"/>
      <c r="I37443" s="101"/>
    </row>
    <row r="37444" spans="8:9" x14ac:dyDescent="0.2">
      <c r="H37444" s="101"/>
      <c r="I37444" s="101"/>
    </row>
    <row r="37445" spans="8:9" x14ac:dyDescent="0.2">
      <c r="H37445" s="101"/>
      <c r="I37445" s="101"/>
    </row>
    <row r="37446" spans="8:9" x14ac:dyDescent="0.2">
      <c r="H37446" s="101"/>
      <c r="I37446" s="101"/>
    </row>
    <row r="37447" spans="8:9" x14ac:dyDescent="0.2">
      <c r="H37447" s="101"/>
      <c r="I37447" s="101"/>
    </row>
    <row r="37448" spans="8:9" x14ac:dyDescent="0.2">
      <c r="H37448" s="101"/>
      <c r="I37448" s="101"/>
    </row>
    <row r="37449" spans="8:9" x14ac:dyDescent="0.2">
      <c r="H37449" s="101"/>
      <c r="I37449" s="101"/>
    </row>
    <row r="37450" spans="8:9" x14ac:dyDescent="0.2">
      <c r="H37450" s="101"/>
      <c r="I37450" s="101"/>
    </row>
    <row r="37451" spans="8:9" x14ac:dyDescent="0.2">
      <c r="H37451" s="101"/>
      <c r="I37451" s="101"/>
    </row>
    <row r="37452" spans="8:9" x14ac:dyDescent="0.2">
      <c r="H37452" s="101"/>
      <c r="I37452" s="101"/>
    </row>
    <row r="37453" spans="8:9" x14ac:dyDescent="0.2">
      <c r="H37453" s="101"/>
      <c r="I37453" s="101"/>
    </row>
    <row r="37454" spans="8:9" x14ac:dyDescent="0.2">
      <c r="H37454" s="101"/>
      <c r="I37454" s="101"/>
    </row>
    <row r="37455" spans="8:9" x14ac:dyDescent="0.2">
      <c r="H37455" s="101"/>
      <c r="I37455" s="101"/>
    </row>
    <row r="37456" spans="8:9" x14ac:dyDescent="0.2">
      <c r="H37456" s="101"/>
      <c r="I37456" s="101"/>
    </row>
    <row r="37457" spans="8:9" x14ac:dyDescent="0.2">
      <c r="H37457" s="101"/>
      <c r="I37457" s="101"/>
    </row>
    <row r="37458" spans="8:9" x14ac:dyDescent="0.2">
      <c r="H37458" s="101"/>
      <c r="I37458" s="101"/>
    </row>
    <row r="37459" spans="8:9" x14ac:dyDescent="0.2">
      <c r="H37459" s="101"/>
      <c r="I37459" s="101"/>
    </row>
    <row r="37460" spans="8:9" x14ac:dyDescent="0.2">
      <c r="H37460" s="101"/>
      <c r="I37460" s="101"/>
    </row>
    <row r="37461" spans="8:9" x14ac:dyDescent="0.2">
      <c r="H37461" s="101"/>
      <c r="I37461" s="101"/>
    </row>
    <row r="37462" spans="8:9" x14ac:dyDescent="0.2">
      <c r="H37462" s="101"/>
      <c r="I37462" s="101"/>
    </row>
    <row r="37463" spans="8:9" x14ac:dyDescent="0.2">
      <c r="H37463" s="101"/>
      <c r="I37463" s="101"/>
    </row>
    <row r="37464" spans="8:9" x14ac:dyDescent="0.2">
      <c r="H37464" s="101"/>
      <c r="I37464" s="101"/>
    </row>
    <row r="37465" spans="8:9" x14ac:dyDescent="0.2">
      <c r="H37465" s="101"/>
      <c r="I37465" s="101"/>
    </row>
    <row r="37466" spans="8:9" x14ac:dyDescent="0.2">
      <c r="H37466" s="101"/>
      <c r="I37466" s="101"/>
    </row>
    <row r="37467" spans="8:9" x14ac:dyDescent="0.2">
      <c r="H37467" s="101"/>
      <c r="I37467" s="101"/>
    </row>
    <row r="37468" spans="8:9" x14ac:dyDescent="0.2">
      <c r="H37468" s="101"/>
      <c r="I37468" s="101"/>
    </row>
    <row r="37469" spans="8:9" x14ac:dyDescent="0.2">
      <c r="H37469" s="101"/>
      <c r="I37469" s="101"/>
    </row>
    <row r="37470" spans="8:9" x14ac:dyDescent="0.2">
      <c r="H37470" s="101"/>
      <c r="I37470" s="101"/>
    </row>
    <row r="37471" spans="8:9" x14ac:dyDescent="0.2">
      <c r="H37471" s="101"/>
      <c r="I37471" s="101"/>
    </row>
    <row r="37472" spans="8:9" x14ac:dyDescent="0.2">
      <c r="H37472" s="101"/>
      <c r="I37472" s="101"/>
    </row>
    <row r="37473" spans="8:9" x14ac:dyDescent="0.2">
      <c r="H37473" s="101"/>
      <c r="I37473" s="101"/>
    </row>
    <row r="37474" spans="8:9" x14ac:dyDescent="0.2">
      <c r="H37474" s="101"/>
      <c r="I37474" s="101"/>
    </row>
    <row r="37475" spans="8:9" x14ac:dyDescent="0.2">
      <c r="H37475" s="101"/>
      <c r="I37475" s="101"/>
    </row>
    <row r="37476" spans="8:9" x14ac:dyDescent="0.2">
      <c r="H37476" s="101"/>
      <c r="I37476" s="101"/>
    </row>
    <row r="37477" spans="8:9" x14ac:dyDescent="0.2">
      <c r="H37477" s="101"/>
      <c r="I37477" s="101"/>
    </row>
    <row r="37478" spans="8:9" x14ac:dyDescent="0.2">
      <c r="H37478" s="101"/>
      <c r="I37478" s="101"/>
    </row>
    <row r="37479" spans="8:9" x14ac:dyDescent="0.2">
      <c r="H37479" s="101"/>
      <c r="I37479" s="101"/>
    </row>
    <row r="37480" spans="8:9" x14ac:dyDescent="0.2">
      <c r="H37480" s="101"/>
      <c r="I37480" s="101"/>
    </row>
    <row r="37481" spans="8:9" x14ac:dyDescent="0.2">
      <c r="H37481" s="101"/>
      <c r="I37481" s="101"/>
    </row>
    <row r="37482" spans="8:9" x14ac:dyDescent="0.2">
      <c r="H37482" s="101"/>
      <c r="I37482" s="101"/>
    </row>
    <row r="37483" spans="8:9" x14ac:dyDescent="0.2">
      <c r="H37483" s="101"/>
      <c r="I37483" s="101"/>
    </row>
    <row r="37484" spans="8:9" x14ac:dyDescent="0.2">
      <c r="H37484" s="101"/>
      <c r="I37484" s="101"/>
    </row>
    <row r="37485" spans="8:9" x14ac:dyDescent="0.2">
      <c r="H37485" s="101"/>
      <c r="I37485" s="101"/>
    </row>
    <row r="37486" spans="8:9" x14ac:dyDescent="0.2">
      <c r="H37486" s="101"/>
      <c r="I37486" s="101"/>
    </row>
    <row r="37487" spans="8:9" x14ac:dyDescent="0.2">
      <c r="H37487" s="101"/>
      <c r="I37487" s="101"/>
    </row>
    <row r="37488" spans="8:9" x14ac:dyDescent="0.2">
      <c r="H37488" s="101"/>
      <c r="I37488" s="101"/>
    </row>
    <row r="37489" spans="8:9" x14ac:dyDescent="0.2">
      <c r="H37489" s="101"/>
      <c r="I37489" s="101"/>
    </row>
    <row r="37490" spans="8:9" x14ac:dyDescent="0.2">
      <c r="H37490" s="101"/>
      <c r="I37490" s="101"/>
    </row>
    <row r="37491" spans="8:9" x14ac:dyDescent="0.2">
      <c r="H37491" s="101"/>
      <c r="I37491" s="101"/>
    </row>
    <row r="37492" spans="8:9" x14ac:dyDescent="0.2">
      <c r="H37492" s="101"/>
      <c r="I37492" s="101"/>
    </row>
    <row r="37493" spans="8:9" x14ac:dyDescent="0.2">
      <c r="H37493" s="101"/>
      <c r="I37493" s="101"/>
    </row>
    <row r="37494" spans="8:9" x14ac:dyDescent="0.2">
      <c r="H37494" s="101"/>
      <c r="I37494" s="101"/>
    </row>
    <row r="37495" spans="8:9" x14ac:dyDescent="0.2">
      <c r="H37495" s="101"/>
      <c r="I37495" s="101"/>
    </row>
    <row r="37496" spans="8:9" x14ac:dyDescent="0.2">
      <c r="H37496" s="101"/>
      <c r="I37496" s="101"/>
    </row>
    <row r="37497" spans="8:9" x14ac:dyDescent="0.2">
      <c r="H37497" s="101"/>
      <c r="I37497" s="101"/>
    </row>
    <row r="37498" spans="8:9" x14ac:dyDescent="0.2">
      <c r="H37498" s="101"/>
      <c r="I37498" s="101"/>
    </row>
    <row r="37499" spans="8:9" x14ac:dyDescent="0.2">
      <c r="H37499" s="101"/>
      <c r="I37499" s="101"/>
    </row>
    <row r="37500" spans="8:9" x14ac:dyDescent="0.2">
      <c r="H37500" s="101"/>
      <c r="I37500" s="101"/>
    </row>
    <row r="37501" spans="8:9" x14ac:dyDescent="0.2">
      <c r="H37501" s="101"/>
      <c r="I37501" s="101"/>
    </row>
    <row r="37502" spans="8:9" x14ac:dyDescent="0.2">
      <c r="H37502" s="101"/>
      <c r="I37502" s="101"/>
    </row>
    <row r="37503" spans="8:9" x14ac:dyDescent="0.2">
      <c r="H37503" s="101"/>
      <c r="I37503" s="101"/>
    </row>
    <row r="37504" spans="8:9" x14ac:dyDescent="0.2">
      <c r="H37504" s="101"/>
      <c r="I37504" s="101"/>
    </row>
    <row r="37505" spans="8:9" x14ac:dyDescent="0.2">
      <c r="H37505" s="101"/>
      <c r="I37505" s="101"/>
    </row>
    <row r="37506" spans="8:9" x14ac:dyDescent="0.2">
      <c r="H37506" s="101"/>
      <c r="I37506" s="101"/>
    </row>
    <row r="37507" spans="8:9" x14ac:dyDescent="0.2">
      <c r="H37507" s="101"/>
      <c r="I37507" s="101"/>
    </row>
    <row r="37508" spans="8:9" x14ac:dyDescent="0.2">
      <c r="H37508" s="101"/>
      <c r="I37508" s="101"/>
    </row>
    <row r="37509" spans="8:9" x14ac:dyDescent="0.2">
      <c r="H37509" s="101"/>
      <c r="I37509" s="101"/>
    </row>
    <row r="37510" spans="8:9" x14ac:dyDescent="0.2">
      <c r="H37510" s="101"/>
      <c r="I37510" s="101"/>
    </row>
    <row r="37511" spans="8:9" x14ac:dyDescent="0.2">
      <c r="H37511" s="101"/>
      <c r="I37511" s="101"/>
    </row>
    <row r="37512" spans="8:9" x14ac:dyDescent="0.2">
      <c r="H37512" s="101"/>
      <c r="I37512" s="101"/>
    </row>
    <row r="37513" spans="8:9" x14ac:dyDescent="0.2">
      <c r="H37513" s="101"/>
      <c r="I37513" s="101"/>
    </row>
    <row r="37514" spans="8:9" x14ac:dyDescent="0.2">
      <c r="H37514" s="101"/>
      <c r="I37514" s="101"/>
    </row>
    <row r="37515" spans="8:9" x14ac:dyDescent="0.2">
      <c r="H37515" s="101"/>
      <c r="I37515" s="101"/>
    </row>
    <row r="37516" spans="8:9" x14ac:dyDescent="0.2">
      <c r="H37516" s="101"/>
      <c r="I37516" s="101"/>
    </row>
    <row r="37517" spans="8:9" x14ac:dyDescent="0.2">
      <c r="H37517" s="101"/>
      <c r="I37517" s="101"/>
    </row>
    <row r="37518" spans="8:9" x14ac:dyDescent="0.2">
      <c r="H37518" s="101"/>
      <c r="I37518" s="101"/>
    </row>
    <row r="37519" spans="8:9" x14ac:dyDescent="0.2">
      <c r="H37519" s="101"/>
      <c r="I37519" s="101"/>
    </row>
    <row r="37520" spans="8:9" x14ac:dyDescent="0.2">
      <c r="H37520" s="101"/>
      <c r="I37520" s="101"/>
    </row>
    <row r="37521" spans="8:9" x14ac:dyDescent="0.2">
      <c r="H37521" s="101"/>
      <c r="I37521" s="101"/>
    </row>
    <row r="37522" spans="8:9" x14ac:dyDescent="0.2">
      <c r="H37522" s="101"/>
      <c r="I37522" s="101"/>
    </row>
    <row r="37523" spans="8:9" x14ac:dyDescent="0.2">
      <c r="H37523" s="101"/>
      <c r="I37523" s="101"/>
    </row>
    <row r="37524" spans="8:9" x14ac:dyDescent="0.2">
      <c r="H37524" s="101"/>
      <c r="I37524" s="101"/>
    </row>
    <row r="37525" spans="8:9" x14ac:dyDescent="0.2">
      <c r="H37525" s="101"/>
      <c r="I37525" s="101"/>
    </row>
    <row r="37526" spans="8:9" x14ac:dyDescent="0.2">
      <c r="H37526" s="101"/>
      <c r="I37526" s="101"/>
    </row>
    <row r="37527" spans="8:9" x14ac:dyDescent="0.2">
      <c r="H37527" s="101"/>
      <c r="I37527" s="101"/>
    </row>
    <row r="37528" spans="8:9" x14ac:dyDescent="0.2">
      <c r="H37528" s="101"/>
      <c r="I37528" s="101"/>
    </row>
    <row r="37529" spans="8:9" x14ac:dyDescent="0.2">
      <c r="H37529" s="101"/>
      <c r="I37529" s="101"/>
    </row>
    <row r="37530" spans="8:9" x14ac:dyDescent="0.2">
      <c r="H37530" s="101"/>
      <c r="I37530" s="101"/>
    </row>
    <row r="37531" spans="8:9" x14ac:dyDescent="0.2">
      <c r="H37531" s="101"/>
      <c r="I37531" s="101"/>
    </row>
    <row r="37532" spans="8:9" x14ac:dyDescent="0.2">
      <c r="H37532" s="101"/>
      <c r="I37532" s="101"/>
    </row>
    <row r="37533" spans="8:9" x14ac:dyDescent="0.2">
      <c r="H37533" s="101"/>
      <c r="I37533" s="101"/>
    </row>
    <row r="37534" spans="8:9" x14ac:dyDescent="0.2">
      <c r="H37534" s="101"/>
      <c r="I37534" s="101"/>
    </row>
    <row r="37535" spans="8:9" x14ac:dyDescent="0.2">
      <c r="H37535" s="101"/>
      <c r="I37535" s="101"/>
    </row>
    <row r="37536" spans="8:9" x14ac:dyDescent="0.2">
      <c r="H37536" s="101"/>
      <c r="I37536" s="101"/>
    </row>
    <row r="37537" spans="8:9" x14ac:dyDescent="0.2">
      <c r="H37537" s="101"/>
      <c r="I37537" s="101"/>
    </row>
    <row r="37538" spans="8:9" x14ac:dyDescent="0.2">
      <c r="H37538" s="101"/>
      <c r="I37538" s="101"/>
    </row>
    <row r="37539" spans="8:9" x14ac:dyDescent="0.2">
      <c r="H37539" s="101"/>
      <c r="I37539" s="101"/>
    </row>
    <row r="37540" spans="8:9" x14ac:dyDescent="0.2">
      <c r="H37540" s="101"/>
      <c r="I37540" s="101"/>
    </row>
    <row r="37541" spans="8:9" x14ac:dyDescent="0.2">
      <c r="H37541" s="101"/>
      <c r="I37541" s="101"/>
    </row>
    <row r="37542" spans="8:9" x14ac:dyDescent="0.2">
      <c r="H37542" s="101"/>
      <c r="I37542" s="101"/>
    </row>
    <row r="37543" spans="8:9" x14ac:dyDescent="0.2">
      <c r="H37543" s="101"/>
      <c r="I37543" s="101"/>
    </row>
    <row r="37544" spans="8:9" x14ac:dyDescent="0.2">
      <c r="H37544" s="101"/>
      <c r="I37544" s="101"/>
    </row>
    <row r="37545" spans="8:9" x14ac:dyDescent="0.2">
      <c r="H37545" s="101"/>
      <c r="I37545" s="101"/>
    </row>
    <row r="37546" spans="8:9" x14ac:dyDescent="0.2">
      <c r="H37546" s="101"/>
      <c r="I37546" s="101"/>
    </row>
    <row r="37547" spans="8:9" x14ac:dyDescent="0.2">
      <c r="H37547" s="101"/>
      <c r="I37547" s="101"/>
    </row>
    <row r="37548" spans="8:9" x14ac:dyDescent="0.2">
      <c r="H37548" s="101"/>
      <c r="I37548" s="101"/>
    </row>
    <row r="37549" spans="8:9" x14ac:dyDescent="0.2">
      <c r="H37549" s="101"/>
      <c r="I37549" s="101"/>
    </row>
    <row r="37550" spans="8:9" x14ac:dyDescent="0.2">
      <c r="H37550" s="101"/>
      <c r="I37550" s="101"/>
    </row>
    <row r="37551" spans="8:9" x14ac:dyDescent="0.2">
      <c r="H37551" s="101"/>
      <c r="I37551" s="101"/>
    </row>
    <row r="37552" spans="8:9" x14ac:dyDescent="0.2">
      <c r="H37552" s="101"/>
      <c r="I37552" s="101"/>
    </row>
    <row r="37553" spans="8:9" x14ac:dyDescent="0.2">
      <c r="H37553" s="101"/>
      <c r="I37553" s="101"/>
    </row>
    <row r="37554" spans="8:9" x14ac:dyDescent="0.2">
      <c r="H37554" s="101"/>
      <c r="I37554" s="101"/>
    </row>
    <row r="37555" spans="8:9" x14ac:dyDescent="0.2">
      <c r="H37555" s="101"/>
      <c r="I37555" s="101"/>
    </row>
    <row r="37556" spans="8:9" x14ac:dyDescent="0.2">
      <c r="H37556" s="101"/>
      <c r="I37556" s="101"/>
    </row>
    <row r="37557" spans="8:9" x14ac:dyDescent="0.2">
      <c r="H37557" s="101"/>
      <c r="I37557" s="101"/>
    </row>
    <row r="37558" spans="8:9" x14ac:dyDescent="0.2">
      <c r="H37558" s="101"/>
      <c r="I37558" s="101"/>
    </row>
    <row r="37559" spans="8:9" x14ac:dyDescent="0.2">
      <c r="H37559" s="101"/>
      <c r="I37559" s="101"/>
    </row>
    <row r="37560" spans="8:9" x14ac:dyDescent="0.2">
      <c r="H37560" s="101"/>
      <c r="I37560" s="101"/>
    </row>
    <row r="37561" spans="8:9" x14ac:dyDescent="0.2">
      <c r="H37561" s="101"/>
      <c r="I37561" s="101"/>
    </row>
    <row r="37562" spans="8:9" x14ac:dyDescent="0.2">
      <c r="H37562" s="101"/>
      <c r="I37562" s="101"/>
    </row>
    <row r="37563" spans="8:9" x14ac:dyDescent="0.2">
      <c r="H37563" s="101"/>
      <c r="I37563" s="101"/>
    </row>
    <row r="37564" spans="8:9" x14ac:dyDescent="0.2">
      <c r="H37564" s="101"/>
      <c r="I37564" s="101"/>
    </row>
    <row r="37565" spans="8:9" x14ac:dyDescent="0.2">
      <c r="H37565" s="101"/>
      <c r="I37565" s="101"/>
    </row>
    <row r="37566" spans="8:9" x14ac:dyDescent="0.2">
      <c r="H37566" s="101"/>
      <c r="I37566" s="101"/>
    </row>
    <row r="37567" spans="8:9" x14ac:dyDescent="0.2">
      <c r="H37567" s="101"/>
      <c r="I37567" s="101"/>
    </row>
    <row r="37568" spans="8:9" x14ac:dyDescent="0.2">
      <c r="H37568" s="101"/>
      <c r="I37568" s="101"/>
    </row>
    <row r="37569" spans="8:9" x14ac:dyDescent="0.2">
      <c r="H37569" s="101"/>
      <c r="I37569" s="101"/>
    </row>
    <row r="37570" spans="8:9" x14ac:dyDescent="0.2">
      <c r="H37570" s="101"/>
      <c r="I37570" s="101"/>
    </row>
    <row r="37571" spans="8:9" x14ac:dyDescent="0.2">
      <c r="H37571" s="101"/>
      <c r="I37571" s="101"/>
    </row>
    <row r="37572" spans="8:9" x14ac:dyDescent="0.2">
      <c r="H37572" s="101"/>
      <c r="I37572" s="101"/>
    </row>
    <row r="37573" spans="8:9" x14ac:dyDescent="0.2">
      <c r="H37573" s="101"/>
      <c r="I37573" s="101"/>
    </row>
    <row r="37574" spans="8:9" x14ac:dyDescent="0.2">
      <c r="H37574" s="101"/>
      <c r="I37574" s="101"/>
    </row>
    <row r="37575" spans="8:9" x14ac:dyDescent="0.2">
      <c r="H37575" s="101"/>
      <c r="I37575" s="101"/>
    </row>
    <row r="37576" spans="8:9" x14ac:dyDescent="0.2">
      <c r="H37576" s="101"/>
      <c r="I37576" s="101"/>
    </row>
    <row r="37577" spans="8:9" x14ac:dyDescent="0.2">
      <c r="H37577" s="101"/>
      <c r="I37577" s="101"/>
    </row>
    <row r="37578" spans="8:9" x14ac:dyDescent="0.2">
      <c r="H37578" s="101"/>
      <c r="I37578" s="101"/>
    </row>
    <row r="37579" spans="8:9" x14ac:dyDescent="0.2">
      <c r="H37579" s="101"/>
      <c r="I37579" s="101"/>
    </row>
    <row r="37580" spans="8:9" x14ac:dyDescent="0.2">
      <c r="H37580" s="101"/>
      <c r="I37580" s="101"/>
    </row>
    <row r="37581" spans="8:9" x14ac:dyDescent="0.2">
      <c r="H37581" s="101"/>
      <c r="I37581" s="101"/>
    </row>
    <row r="37582" spans="8:9" x14ac:dyDescent="0.2">
      <c r="H37582" s="101"/>
      <c r="I37582" s="101"/>
    </row>
    <row r="37583" spans="8:9" x14ac:dyDescent="0.2">
      <c r="H37583" s="101"/>
      <c r="I37583" s="101"/>
    </row>
    <row r="37584" spans="8:9" x14ac:dyDescent="0.2">
      <c r="H37584" s="101"/>
      <c r="I37584" s="101"/>
    </row>
    <row r="37585" spans="8:9" x14ac:dyDescent="0.2">
      <c r="H37585" s="101"/>
      <c r="I37585" s="101"/>
    </row>
    <row r="37586" spans="8:9" x14ac:dyDescent="0.2">
      <c r="H37586" s="101"/>
      <c r="I37586" s="101"/>
    </row>
    <row r="37587" spans="8:9" x14ac:dyDescent="0.2">
      <c r="H37587" s="101"/>
      <c r="I37587" s="101"/>
    </row>
    <row r="37588" spans="8:9" x14ac:dyDescent="0.2">
      <c r="H37588" s="101"/>
      <c r="I37588" s="101"/>
    </row>
    <row r="37589" spans="8:9" x14ac:dyDescent="0.2">
      <c r="H37589" s="101"/>
      <c r="I37589" s="101"/>
    </row>
    <row r="37590" spans="8:9" x14ac:dyDescent="0.2">
      <c r="H37590" s="101"/>
      <c r="I37590" s="101"/>
    </row>
    <row r="37591" spans="8:9" x14ac:dyDescent="0.2">
      <c r="H37591" s="101"/>
      <c r="I37591" s="101"/>
    </row>
    <row r="37592" spans="8:9" x14ac:dyDescent="0.2">
      <c r="H37592" s="101"/>
      <c r="I37592" s="101"/>
    </row>
    <row r="37593" spans="8:9" x14ac:dyDescent="0.2">
      <c r="H37593" s="101"/>
      <c r="I37593" s="101"/>
    </row>
    <row r="37594" spans="8:9" x14ac:dyDescent="0.2">
      <c r="H37594" s="101"/>
      <c r="I37594" s="101"/>
    </row>
    <row r="37595" spans="8:9" x14ac:dyDescent="0.2">
      <c r="H37595" s="101"/>
      <c r="I37595" s="101"/>
    </row>
    <row r="37596" spans="8:9" x14ac:dyDescent="0.2">
      <c r="H37596" s="101"/>
      <c r="I37596" s="101"/>
    </row>
    <row r="37597" spans="8:9" x14ac:dyDescent="0.2">
      <c r="H37597" s="101"/>
      <c r="I37597" s="101"/>
    </row>
    <row r="37598" spans="8:9" x14ac:dyDescent="0.2">
      <c r="H37598" s="101"/>
      <c r="I37598" s="101"/>
    </row>
    <row r="37599" spans="8:9" x14ac:dyDescent="0.2">
      <c r="H37599" s="101"/>
      <c r="I37599" s="101"/>
    </row>
    <row r="37600" spans="8:9" x14ac:dyDescent="0.2">
      <c r="H37600" s="101"/>
      <c r="I37600" s="101"/>
    </row>
    <row r="37601" spans="8:9" x14ac:dyDescent="0.2">
      <c r="H37601" s="101"/>
      <c r="I37601" s="101"/>
    </row>
    <row r="37602" spans="8:9" x14ac:dyDescent="0.2">
      <c r="H37602" s="101"/>
      <c r="I37602" s="101"/>
    </row>
    <row r="37603" spans="8:9" x14ac:dyDescent="0.2">
      <c r="H37603" s="101"/>
      <c r="I37603" s="101"/>
    </row>
    <row r="37604" spans="8:9" x14ac:dyDescent="0.2">
      <c r="H37604" s="101"/>
      <c r="I37604" s="101"/>
    </row>
    <row r="37605" spans="8:9" x14ac:dyDescent="0.2">
      <c r="H37605" s="101"/>
      <c r="I37605" s="101"/>
    </row>
    <row r="37606" spans="8:9" x14ac:dyDescent="0.2">
      <c r="H37606" s="101"/>
      <c r="I37606" s="101"/>
    </row>
    <row r="37607" spans="8:9" x14ac:dyDescent="0.2">
      <c r="H37607" s="101"/>
      <c r="I37607" s="101"/>
    </row>
    <row r="37608" spans="8:9" x14ac:dyDescent="0.2">
      <c r="H37608" s="101"/>
      <c r="I37608" s="101"/>
    </row>
    <row r="37609" spans="8:9" x14ac:dyDescent="0.2">
      <c r="H37609" s="101"/>
      <c r="I37609" s="101"/>
    </row>
    <row r="37610" spans="8:9" x14ac:dyDescent="0.2">
      <c r="H37610" s="101"/>
      <c r="I37610" s="101"/>
    </row>
    <row r="37611" spans="8:9" x14ac:dyDescent="0.2">
      <c r="H37611" s="101"/>
      <c r="I37611" s="101"/>
    </row>
    <row r="37612" spans="8:9" x14ac:dyDescent="0.2">
      <c r="H37612" s="101"/>
      <c r="I37612" s="101"/>
    </row>
    <row r="37613" spans="8:9" x14ac:dyDescent="0.2">
      <c r="H37613" s="101"/>
      <c r="I37613" s="101"/>
    </row>
    <row r="37614" spans="8:9" x14ac:dyDescent="0.2">
      <c r="H37614" s="101"/>
      <c r="I37614" s="101"/>
    </row>
    <row r="37615" spans="8:9" x14ac:dyDescent="0.2">
      <c r="H37615" s="101"/>
      <c r="I37615" s="101"/>
    </row>
    <row r="37616" spans="8:9" x14ac:dyDescent="0.2">
      <c r="H37616" s="101"/>
      <c r="I37616" s="101"/>
    </row>
    <row r="37617" spans="8:9" x14ac:dyDescent="0.2">
      <c r="H37617" s="101"/>
      <c r="I37617" s="101"/>
    </row>
    <row r="37618" spans="8:9" x14ac:dyDescent="0.2">
      <c r="H37618" s="101"/>
      <c r="I37618" s="101"/>
    </row>
    <row r="37619" spans="8:9" x14ac:dyDescent="0.2">
      <c r="H37619" s="101"/>
      <c r="I37619" s="101"/>
    </row>
    <row r="37620" spans="8:9" x14ac:dyDescent="0.2">
      <c r="H37620" s="101"/>
      <c r="I37620" s="101"/>
    </row>
    <row r="37621" spans="8:9" x14ac:dyDescent="0.2">
      <c r="H37621" s="101"/>
      <c r="I37621" s="101"/>
    </row>
    <row r="37622" spans="8:9" x14ac:dyDescent="0.2">
      <c r="H37622" s="101"/>
      <c r="I37622" s="101"/>
    </row>
    <row r="37623" spans="8:9" x14ac:dyDescent="0.2">
      <c r="H37623" s="101"/>
      <c r="I37623" s="101"/>
    </row>
    <row r="37624" spans="8:9" x14ac:dyDescent="0.2">
      <c r="H37624" s="101"/>
      <c r="I37624" s="101"/>
    </row>
    <row r="37625" spans="8:9" x14ac:dyDescent="0.2">
      <c r="H37625" s="101"/>
      <c r="I37625" s="101"/>
    </row>
    <row r="37626" spans="8:9" x14ac:dyDescent="0.2">
      <c r="H37626" s="101"/>
      <c r="I37626" s="101"/>
    </row>
    <row r="37627" spans="8:9" x14ac:dyDescent="0.2">
      <c r="H37627" s="101"/>
      <c r="I37627" s="101"/>
    </row>
    <row r="37628" spans="8:9" x14ac:dyDescent="0.2">
      <c r="H37628" s="101"/>
      <c r="I37628" s="101"/>
    </row>
    <row r="37629" spans="8:9" x14ac:dyDescent="0.2">
      <c r="H37629" s="101"/>
      <c r="I37629" s="101"/>
    </row>
    <row r="37630" spans="8:9" x14ac:dyDescent="0.2">
      <c r="H37630" s="101"/>
      <c r="I37630" s="101"/>
    </row>
    <row r="37631" spans="8:9" x14ac:dyDescent="0.2">
      <c r="H37631" s="101"/>
      <c r="I37631" s="101"/>
    </row>
    <row r="37632" spans="8:9" x14ac:dyDescent="0.2">
      <c r="H37632" s="101"/>
      <c r="I37632" s="101"/>
    </row>
    <row r="37633" spans="8:9" x14ac:dyDescent="0.2">
      <c r="H37633" s="101"/>
      <c r="I37633" s="101"/>
    </row>
    <row r="37634" spans="8:9" x14ac:dyDescent="0.2">
      <c r="H37634" s="101"/>
      <c r="I37634" s="101"/>
    </row>
    <row r="37635" spans="8:9" x14ac:dyDescent="0.2">
      <c r="H37635" s="101"/>
      <c r="I37635" s="101"/>
    </row>
    <row r="37636" spans="8:9" x14ac:dyDescent="0.2">
      <c r="H37636" s="101"/>
      <c r="I37636" s="101"/>
    </row>
    <row r="37637" spans="8:9" x14ac:dyDescent="0.2">
      <c r="H37637" s="101"/>
      <c r="I37637" s="101"/>
    </row>
    <row r="37638" spans="8:9" x14ac:dyDescent="0.2">
      <c r="H37638" s="101"/>
      <c r="I37638" s="101"/>
    </row>
    <row r="37639" spans="8:9" x14ac:dyDescent="0.2">
      <c r="H37639" s="101"/>
      <c r="I37639" s="101"/>
    </row>
    <row r="37640" spans="8:9" x14ac:dyDescent="0.2">
      <c r="H37640" s="101"/>
      <c r="I37640" s="101"/>
    </row>
    <row r="37641" spans="8:9" x14ac:dyDescent="0.2">
      <c r="H37641" s="101"/>
      <c r="I37641" s="101"/>
    </row>
    <row r="37642" spans="8:9" x14ac:dyDescent="0.2">
      <c r="H37642" s="101"/>
      <c r="I37642" s="101"/>
    </row>
    <row r="37643" spans="8:9" x14ac:dyDescent="0.2">
      <c r="H37643" s="101"/>
      <c r="I37643" s="101"/>
    </row>
    <row r="37644" spans="8:9" x14ac:dyDescent="0.2">
      <c r="H37644" s="101"/>
      <c r="I37644" s="101"/>
    </row>
    <row r="37645" spans="8:9" x14ac:dyDescent="0.2">
      <c r="H37645" s="101"/>
      <c r="I37645" s="101"/>
    </row>
    <row r="37646" spans="8:9" x14ac:dyDescent="0.2">
      <c r="H37646" s="101"/>
      <c r="I37646" s="101"/>
    </row>
    <row r="37647" spans="8:9" x14ac:dyDescent="0.2">
      <c r="H37647" s="101"/>
      <c r="I37647" s="101"/>
    </row>
    <row r="37648" spans="8:9" x14ac:dyDescent="0.2">
      <c r="H37648" s="101"/>
      <c r="I37648" s="101"/>
    </row>
    <row r="37649" spans="8:9" x14ac:dyDescent="0.2">
      <c r="H37649" s="101"/>
      <c r="I37649" s="101"/>
    </row>
    <row r="37650" spans="8:9" x14ac:dyDescent="0.2">
      <c r="H37650" s="101"/>
      <c r="I37650" s="101"/>
    </row>
    <row r="37651" spans="8:9" x14ac:dyDescent="0.2">
      <c r="H37651" s="101"/>
      <c r="I37651" s="101"/>
    </row>
    <row r="37652" spans="8:9" x14ac:dyDescent="0.2">
      <c r="H37652" s="101"/>
      <c r="I37652" s="101"/>
    </row>
    <row r="37653" spans="8:9" x14ac:dyDescent="0.2">
      <c r="H37653" s="101"/>
      <c r="I37653" s="101"/>
    </row>
    <row r="37654" spans="8:9" x14ac:dyDescent="0.2">
      <c r="H37654" s="101"/>
      <c r="I37654" s="101"/>
    </row>
    <row r="37655" spans="8:9" x14ac:dyDescent="0.2">
      <c r="H37655" s="101"/>
      <c r="I37655" s="101"/>
    </row>
    <row r="37656" spans="8:9" x14ac:dyDescent="0.2">
      <c r="H37656" s="101"/>
      <c r="I37656" s="101"/>
    </row>
    <row r="37657" spans="8:9" x14ac:dyDescent="0.2">
      <c r="H37657" s="101"/>
      <c r="I37657" s="101"/>
    </row>
    <row r="37658" spans="8:9" x14ac:dyDescent="0.2">
      <c r="H37658" s="101"/>
      <c r="I37658" s="101"/>
    </row>
    <row r="37659" spans="8:9" x14ac:dyDescent="0.2">
      <c r="H37659" s="101"/>
      <c r="I37659" s="101"/>
    </row>
    <row r="37660" spans="8:9" x14ac:dyDescent="0.2">
      <c r="H37660" s="101"/>
      <c r="I37660" s="101"/>
    </row>
    <row r="37661" spans="8:9" x14ac:dyDescent="0.2">
      <c r="H37661" s="101"/>
      <c r="I37661" s="101"/>
    </row>
    <row r="37662" spans="8:9" x14ac:dyDescent="0.2">
      <c r="H37662" s="101"/>
      <c r="I37662" s="101"/>
    </row>
    <row r="37663" spans="8:9" x14ac:dyDescent="0.2">
      <c r="H37663" s="101"/>
      <c r="I37663" s="101"/>
    </row>
    <row r="37664" spans="8:9" x14ac:dyDescent="0.2">
      <c r="H37664" s="101"/>
      <c r="I37664" s="101"/>
    </row>
    <row r="37665" spans="8:9" x14ac:dyDescent="0.2">
      <c r="H37665" s="101"/>
      <c r="I37665" s="101"/>
    </row>
    <row r="37666" spans="8:9" x14ac:dyDescent="0.2">
      <c r="H37666" s="101"/>
      <c r="I37666" s="101"/>
    </row>
    <row r="37667" spans="8:9" x14ac:dyDescent="0.2">
      <c r="H37667" s="101"/>
      <c r="I37667" s="101"/>
    </row>
    <row r="37668" spans="8:9" x14ac:dyDescent="0.2">
      <c r="H37668" s="101"/>
      <c r="I37668" s="101"/>
    </row>
    <row r="37669" spans="8:9" x14ac:dyDescent="0.2">
      <c r="H37669" s="101"/>
      <c r="I37669" s="101"/>
    </row>
    <row r="37670" spans="8:9" x14ac:dyDescent="0.2">
      <c r="H37670" s="101"/>
      <c r="I37670" s="101"/>
    </row>
    <row r="37671" spans="8:9" x14ac:dyDescent="0.2">
      <c r="H37671" s="101"/>
      <c r="I37671" s="101"/>
    </row>
    <row r="37672" spans="8:9" x14ac:dyDescent="0.2">
      <c r="H37672" s="101"/>
      <c r="I37672" s="101"/>
    </row>
    <row r="37673" spans="8:9" x14ac:dyDescent="0.2">
      <c r="H37673" s="101"/>
      <c r="I37673" s="101"/>
    </row>
    <row r="37674" spans="8:9" x14ac:dyDescent="0.2">
      <c r="H37674" s="101"/>
      <c r="I37674" s="101"/>
    </row>
    <row r="37675" spans="8:9" x14ac:dyDescent="0.2">
      <c r="H37675" s="101"/>
      <c r="I37675" s="101"/>
    </row>
    <row r="37676" spans="8:9" x14ac:dyDescent="0.2">
      <c r="H37676" s="101"/>
      <c r="I37676" s="101"/>
    </row>
    <row r="37677" spans="8:9" x14ac:dyDescent="0.2">
      <c r="H37677" s="101"/>
      <c r="I37677" s="101"/>
    </row>
    <row r="37678" spans="8:9" x14ac:dyDescent="0.2">
      <c r="H37678" s="101"/>
      <c r="I37678" s="101"/>
    </row>
    <row r="37679" spans="8:9" x14ac:dyDescent="0.2">
      <c r="H37679" s="101"/>
      <c r="I37679" s="101"/>
    </row>
    <row r="37680" spans="8:9" x14ac:dyDescent="0.2">
      <c r="H37680" s="101"/>
      <c r="I37680" s="101"/>
    </row>
    <row r="37681" spans="8:9" x14ac:dyDescent="0.2">
      <c r="H37681" s="101"/>
      <c r="I37681" s="101"/>
    </row>
    <row r="37682" spans="8:9" x14ac:dyDescent="0.2">
      <c r="H37682" s="101"/>
      <c r="I37682" s="101"/>
    </row>
    <row r="37683" spans="8:9" x14ac:dyDescent="0.2">
      <c r="H37683" s="101"/>
      <c r="I37683" s="101"/>
    </row>
    <row r="37684" spans="8:9" x14ac:dyDescent="0.2">
      <c r="H37684" s="101"/>
      <c r="I37684" s="101"/>
    </row>
    <row r="37685" spans="8:9" x14ac:dyDescent="0.2">
      <c r="H37685" s="101"/>
      <c r="I37685" s="101"/>
    </row>
    <row r="37686" spans="8:9" x14ac:dyDescent="0.2">
      <c r="H37686" s="101"/>
      <c r="I37686" s="101"/>
    </row>
    <row r="37687" spans="8:9" x14ac:dyDescent="0.2">
      <c r="H37687" s="101"/>
      <c r="I37687" s="101"/>
    </row>
    <row r="37688" spans="8:9" x14ac:dyDescent="0.2">
      <c r="H37688" s="101"/>
      <c r="I37688" s="101"/>
    </row>
    <row r="37689" spans="8:9" x14ac:dyDescent="0.2">
      <c r="H37689" s="101"/>
      <c r="I37689" s="101"/>
    </row>
    <row r="37690" spans="8:9" x14ac:dyDescent="0.2">
      <c r="H37690" s="101"/>
      <c r="I37690" s="101"/>
    </row>
    <row r="37691" spans="8:9" x14ac:dyDescent="0.2">
      <c r="H37691" s="101"/>
      <c r="I37691" s="101"/>
    </row>
    <row r="37692" spans="8:9" x14ac:dyDescent="0.2">
      <c r="H37692" s="101"/>
      <c r="I37692" s="101"/>
    </row>
    <row r="37693" spans="8:9" x14ac:dyDescent="0.2">
      <c r="H37693" s="101"/>
      <c r="I37693" s="101"/>
    </row>
    <row r="37694" spans="8:9" x14ac:dyDescent="0.2">
      <c r="H37694" s="101"/>
      <c r="I37694" s="101"/>
    </row>
    <row r="37695" spans="8:9" x14ac:dyDescent="0.2">
      <c r="H37695" s="101"/>
      <c r="I37695" s="101"/>
    </row>
    <row r="37696" spans="8:9" x14ac:dyDescent="0.2">
      <c r="H37696" s="101"/>
      <c r="I37696" s="101"/>
    </row>
    <row r="37697" spans="8:9" x14ac:dyDescent="0.2">
      <c r="H37697" s="101"/>
      <c r="I37697" s="101"/>
    </row>
    <row r="37698" spans="8:9" x14ac:dyDescent="0.2">
      <c r="H37698" s="101"/>
      <c r="I37698" s="101"/>
    </row>
    <row r="37699" spans="8:9" x14ac:dyDescent="0.2">
      <c r="H37699" s="101"/>
      <c r="I37699" s="101"/>
    </row>
    <row r="37700" spans="8:9" x14ac:dyDescent="0.2">
      <c r="H37700" s="101"/>
      <c r="I37700" s="101"/>
    </row>
    <row r="37701" spans="8:9" x14ac:dyDescent="0.2">
      <c r="H37701" s="101"/>
      <c r="I37701" s="101"/>
    </row>
    <row r="37702" spans="8:9" x14ac:dyDescent="0.2">
      <c r="H37702" s="101"/>
      <c r="I37702" s="101"/>
    </row>
    <row r="37703" spans="8:9" x14ac:dyDescent="0.2">
      <c r="H37703" s="101"/>
      <c r="I37703" s="101"/>
    </row>
    <row r="37704" spans="8:9" x14ac:dyDescent="0.2">
      <c r="H37704" s="101"/>
      <c r="I37704" s="101"/>
    </row>
    <row r="37705" spans="8:9" x14ac:dyDescent="0.2">
      <c r="H37705" s="101"/>
      <c r="I37705" s="101"/>
    </row>
    <row r="37706" spans="8:9" x14ac:dyDescent="0.2">
      <c r="H37706" s="101"/>
      <c r="I37706" s="101"/>
    </row>
    <row r="37707" spans="8:9" x14ac:dyDescent="0.2">
      <c r="H37707" s="101"/>
      <c r="I37707" s="101"/>
    </row>
    <row r="37708" spans="8:9" x14ac:dyDescent="0.2">
      <c r="H37708" s="101"/>
      <c r="I37708" s="101"/>
    </row>
    <row r="37709" spans="8:9" x14ac:dyDescent="0.2">
      <c r="H37709" s="101"/>
      <c r="I37709" s="101"/>
    </row>
    <row r="37710" spans="8:9" x14ac:dyDescent="0.2">
      <c r="H37710" s="101"/>
      <c r="I37710" s="101"/>
    </row>
    <row r="37711" spans="8:9" x14ac:dyDescent="0.2">
      <c r="H37711" s="101"/>
      <c r="I37711" s="101"/>
    </row>
    <row r="37712" spans="8:9" x14ac:dyDescent="0.2">
      <c r="H37712" s="101"/>
      <c r="I37712" s="101"/>
    </row>
    <row r="37713" spans="8:9" x14ac:dyDescent="0.2">
      <c r="H37713" s="101"/>
      <c r="I37713" s="101"/>
    </row>
    <row r="37714" spans="8:9" x14ac:dyDescent="0.2">
      <c r="H37714" s="101"/>
      <c r="I37714" s="101"/>
    </row>
    <row r="37715" spans="8:9" x14ac:dyDescent="0.2">
      <c r="H37715" s="101"/>
      <c r="I37715" s="101"/>
    </row>
    <row r="37716" spans="8:9" x14ac:dyDescent="0.2">
      <c r="H37716" s="101"/>
      <c r="I37716" s="101"/>
    </row>
    <row r="37717" spans="8:9" x14ac:dyDescent="0.2">
      <c r="H37717" s="101"/>
      <c r="I37717" s="101"/>
    </row>
    <row r="37718" spans="8:9" x14ac:dyDescent="0.2">
      <c r="H37718" s="101"/>
      <c r="I37718" s="101"/>
    </row>
    <row r="37719" spans="8:9" x14ac:dyDescent="0.2">
      <c r="H37719" s="101"/>
      <c r="I37719" s="101"/>
    </row>
    <row r="37720" spans="8:9" x14ac:dyDescent="0.2">
      <c r="H37720" s="101"/>
      <c r="I37720" s="101"/>
    </row>
    <row r="37721" spans="8:9" x14ac:dyDescent="0.2">
      <c r="H37721" s="101"/>
      <c r="I37721" s="101"/>
    </row>
    <row r="37722" spans="8:9" x14ac:dyDescent="0.2">
      <c r="H37722" s="101"/>
      <c r="I37722" s="101"/>
    </row>
    <row r="37723" spans="8:9" x14ac:dyDescent="0.2">
      <c r="H37723" s="101"/>
      <c r="I37723" s="101"/>
    </row>
    <row r="37724" spans="8:9" x14ac:dyDescent="0.2">
      <c r="H37724" s="101"/>
      <c r="I37724" s="101"/>
    </row>
    <row r="37725" spans="8:9" x14ac:dyDescent="0.2">
      <c r="H37725" s="101"/>
      <c r="I37725" s="101"/>
    </row>
    <row r="37726" spans="8:9" x14ac:dyDescent="0.2">
      <c r="H37726" s="101"/>
      <c r="I37726" s="101"/>
    </row>
    <row r="37727" spans="8:9" x14ac:dyDescent="0.2">
      <c r="H37727" s="101"/>
      <c r="I37727" s="101"/>
    </row>
    <row r="37728" spans="8:9" x14ac:dyDescent="0.2">
      <c r="H37728" s="101"/>
      <c r="I37728" s="101"/>
    </row>
    <row r="37729" spans="8:9" x14ac:dyDescent="0.2">
      <c r="H37729" s="101"/>
      <c r="I37729" s="101"/>
    </row>
    <row r="37730" spans="8:9" x14ac:dyDescent="0.2">
      <c r="H37730" s="101"/>
      <c r="I37730" s="101"/>
    </row>
    <row r="37731" spans="8:9" x14ac:dyDescent="0.2">
      <c r="H37731" s="101"/>
      <c r="I37731" s="101"/>
    </row>
    <row r="37732" spans="8:9" x14ac:dyDescent="0.2">
      <c r="H37732" s="101"/>
      <c r="I37732" s="101"/>
    </row>
    <row r="37733" spans="8:9" x14ac:dyDescent="0.2">
      <c r="H37733" s="101"/>
      <c r="I37733" s="101"/>
    </row>
    <row r="37734" spans="8:9" x14ac:dyDescent="0.2">
      <c r="H37734" s="101"/>
      <c r="I37734" s="101"/>
    </row>
    <row r="37735" spans="8:9" x14ac:dyDescent="0.2">
      <c r="H37735" s="101"/>
      <c r="I37735" s="101"/>
    </row>
    <row r="37736" spans="8:9" x14ac:dyDescent="0.2">
      <c r="H37736" s="101"/>
      <c r="I37736" s="101"/>
    </row>
    <row r="37737" spans="8:9" x14ac:dyDescent="0.2">
      <c r="H37737" s="101"/>
      <c r="I37737" s="101"/>
    </row>
    <row r="37738" spans="8:9" x14ac:dyDescent="0.2">
      <c r="H37738" s="101"/>
      <c r="I37738" s="101"/>
    </row>
    <row r="37739" spans="8:9" x14ac:dyDescent="0.2">
      <c r="H37739" s="101"/>
      <c r="I37739" s="101"/>
    </row>
    <row r="37740" spans="8:9" x14ac:dyDescent="0.2">
      <c r="H37740" s="101"/>
      <c r="I37740" s="101"/>
    </row>
    <row r="37741" spans="8:9" x14ac:dyDescent="0.2">
      <c r="H37741" s="101"/>
      <c r="I37741" s="101"/>
    </row>
    <row r="37742" spans="8:9" x14ac:dyDescent="0.2">
      <c r="H37742" s="101"/>
      <c r="I37742" s="101"/>
    </row>
    <row r="37743" spans="8:9" x14ac:dyDescent="0.2">
      <c r="H37743" s="101"/>
      <c r="I37743" s="101"/>
    </row>
    <row r="37744" spans="8:9" x14ac:dyDescent="0.2">
      <c r="H37744" s="101"/>
      <c r="I37744" s="101"/>
    </row>
    <row r="37745" spans="8:9" x14ac:dyDescent="0.2">
      <c r="H37745" s="101"/>
      <c r="I37745" s="101"/>
    </row>
    <row r="37746" spans="8:9" x14ac:dyDescent="0.2">
      <c r="H37746" s="101"/>
      <c r="I37746" s="101"/>
    </row>
    <row r="37747" spans="8:9" x14ac:dyDescent="0.2">
      <c r="H37747" s="101"/>
      <c r="I37747" s="101"/>
    </row>
    <row r="37748" spans="8:9" x14ac:dyDescent="0.2">
      <c r="H37748" s="101"/>
      <c r="I37748" s="101"/>
    </row>
    <row r="37749" spans="8:9" x14ac:dyDescent="0.2">
      <c r="H37749" s="101"/>
      <c r="I37749" s="101"/>
    </row>
    <row r="37750" spans="8:9" x14ac:dyDescent="0.2">
      <c r="H37750" s="101"/>
      <c r="I37750" s="101"/>
    </row>
    <row r="37751" spans="8:9" x14ac:dyDescent="0.2">
      <c r="H37751" s="101"/>
      <c r="I37751" s="101"/>
    </row>
    <row r="37752" spans="8:9" x14ac:dyDescent="0.2">
      <c r="H37752" s="101"/>
      <c r="I37752" s="101"/>
    </row>
    <row r="37753" spans="8:9" x14ac:dyDescent="0.2">
      <c r="H37753" s="101"/>
      <c r="I37753" s="101"/>
    </row>
    <row r="37754" spans="8:9" x14ac:dyDescent="0.2">
      <c r="H37754" s="101"/>
      <c r="I37754" s="101"/>
    </row>
    <row r="37755" spans="8:9" x14ac:dyDescent="0.2">
      <c r="H37755" s="101"/>
      <c r="I37755" s="101"/>
    </row>
    <row r="37756" spans="8:9" x14ac:dyDescent="0.2">
      <c r="H37756" s="101"/>
      <c r="I37756" s="101"/>
    </row>
    <row r="37757" spans="8:9" x14ac:dyDescent="0.2">
      <c r="H37757" s="101"/>
      <c r="I37757" s="101"/>
    </row>
    <row r="37758" spans="8:9" x14ac:dyDescent="0.2">
      <c r="H37758" s="101"/>
      <c r="I37758" s="101"/>
    </row>
    <row r="37759" spans="8:9" x14ac:dyDescent="0.2">
      <c r="H37759" s="101"/>
      <c r="I37759" s="101"/>
    </row>
    <row r="37760" spans="8:9" x14ac:dyDescent="0.2">
      <c r="H37760" s="101"/>
      <c r="I37760" s="101"/>
    </row>
    <row r="37761" spans="8:9" x14ac:dyDescent="0.2">
      <c r="H37761" s="101"/>
      <c r="I37761" s="101"/>
    </row>
    <row r="37762" spans="8:9" x14ac:dyDescent="0.2">
      <c r="H37762" s="101"/>
      <c r="I37762" s="101"/>
    </row>
    <row r="37763" spans="8:9" x14ac:dyDescent="0.2">
      <c r="H37763" s="101"/>
      <c r="I37763" s="101"/>
    </row>
    <row r="37764" spans="8:9" x14ac:dyDescent="0.2">
      <c r="H37764" s="101"/>
      <c r="I37764" s="101"/>
    </row>
    <row r="37765" spans="8:9" x14ac:dyDescent="0.2">
      <c r="H37765" s="101"/>
      <c r="I37765" s="101"/>
    </row>
    <row r="37766" spans="8:9" x14ac:dyDescent="0.2">
      <c r="H37766" s="101"/>
      <c r="I37766" s="101"/>
    </row>
    <row r="37767" spans="8:9" x14ac:dyDescent="0.2">
      <c r="H37767" s="101"/>
      <c r="I37767" s="101"/>
    </row>
    <row r="37768" spans="8:9" x14ac:dyDescent="0.2">
      <c r="H37768" s="101"/>
      <c r="I37768" s="101"/>
    </row>
    <row r="37769" spans="8:9" x14ac:dyDescent="0.2">
      <c r="H37769" s="101"/>
      <c r="I37769" s="101"/>
    </row>
    <row r="37770" spans="8:9" x14ac:dyDescent="0.2">
      <c r="H37770" s="101"/>
      <c r="I37770" s="101"/>
    </row>
    <row r="37771" spans="8:9" x14ac:dyDescent="0.2">
      <c r="H37771" s="101"/>
      <c r="I37771" s="101"/>
    </row>
    <row r="37772" spans="8:9" x14ac:dyDescent="0.2">
      <c r="H37772" s="101"/>
      <c r="I37772" s="101"/>
    </row>
    <row r="37773" spans="8:9" x14ac:dyDescent="0.2">
      <c r="H37773" s="101"/>
      <c r="I37773" s="101"/>
    </row>
    <row r="37774" spans="8:9" x14ac:dyDescent="0.2">
      <c r="H37774" s="101"/>
      <c r="I37774" s="101"/>
    </row>
    <row r="37775" spans="8:9" x14ac:dyDescent="0.2">
      <c r="H37775" s="101"/>
      <c r="I37775" s="101"/>
    </row>
    <row r="37776" spans="8:9" x14ac:dyDescent="0.2">
      <c r="H37776" s="101"/>
      <c r="I37776" s="101"/>
    </row>
    <row r="37777" spans="8:9" x14ac:dyDescent="0.2">
      <c r="H37777" s="101"/>
      <c r="I37777" s="101"/>
    </row>
    <row r="37778" spans="8:9" x14ac:dyDescent="0.2">
      <c r="H37778" s="101"/>
      <c r="I37778" s="101"/>
    </row>
    <row r="37779" spans="8:9" x14ac:dyDescent="0.2">
      <c r="H37779" s="101"/>
      <c r="I37779" s="101"/>
    </row>
    <row r="37780" spans="8:9" x14ac:dyDescent="0.2">
      <c r="H37780" s="101"/>
      <c r="I37780" s="101"/>
    </row>
    <row r="37781" spans="8:9" x14ac:dyDescent="0.2">
      <c r="H37781" s="101"/>
      <c r="I37781" s="101"/>
    </row>
    <row r="37782" spans="8:9" x14ac:dyDescent="0.2">
      <c r="H37782" s="101"/>
      <c r="I37782" s="101"/>
    </row>
    <row r="37783" spans="8:9" x14ac:dyDescent="0.2">
      <c r="H37783" s="101"/>
      <c r="I37783" s="101"/>
    </row>
    <row r="37784" spans="8:9" x14ac:dyDescent="0.2">
      <c r="H37784" s="101"/>
      <c r="I37784" s="101"/>
    </row>
    <row r="37785" spans="8:9" x14ac:dyDescent="0.2">
      <c r="H37785" s="101"/>
      <c r="I37785" s="101"/>
    </row>
    <row r="37786" spans="8:9" x14ac:dyDescent="0.2">
      <c r="H37786" s="101"/>
      <c r="I37786" s="101"/>
    </row>
    <row r="37787" spans="8:9" x14ac:dyDescent="0.2">
      <c r="H37787" s="101"/>
      <c r="I37787" s="101"/>
    </row>
    <row r="37788" spans="8:9" x14ac:dyDescent="0.2">
      <c r="H37788" s="101"/>
      <c r="I37788" s="101"/>
    </row>
    <row r="37789" spans="8:9" x14ac:dyDescent="0.2">
      <c r="H37789" s="101"/>
      <c r="I37789" s="101"/>
    </row>
    <row r="37790" spans="8:9" x14ac:dyDescent="0.2">
      <c r="H37790" s="101"/>
      <c r="I37790" s="101"/>
    </row>
    <row r="37791" spans="8:9" x14ac:dyDescent="0.2">
      <c r="H37791" s="101"/>
      <c r="I37791" s="101"/>
    </row>
    <row r="37792" spans="8:9" x14ac:dyDescent="0.2">
      <c r="H37792" s="101"/>
      <c r="I37792" s="101"/>
    </row>
    <row r="37793" spans="8:9" x14ac:dyDescent="0.2">
      <c r="H37793" s="101"/>
      <c r="I37793" s="101"/>
    </row>
    <row r="37794" spans="8:9" x14ac:dyDescent="0.2">
      <c r="H37794" s="101"/>
      <c r="I37794" s="101"/>
    </row>
    <row r="37795" spans="8:9" x14ac:dyDescent="0.2">
      <c r="H37795" s="101"/>
      <c r="I37795" s="101"/>
    </row>
    <row r="37796" spans="8:9" x14ac:dyDescent="0.2">
      <c r="H37796" s="101"/>
      <c r="I37796" s="101"/>
    </row>
    <row r="37797" spans="8:9" x14ac:dyDescent="0.2">
      <c r="H37797" s="101"/>
      <c r="I37797" s="101"/>
    </row>
    <row r="37798" spans="8:9" x14ac:dyDescent="0.2">
      <c r="H37798" s="101"/>
      <c r="I37798" s="101"/>
    </row>
    <row r="37799" spans="8:9" x14ac:dyDescent="0.2">
      <c r="H37799" s="101"/>
      <c r="I37799" s="101"/>
    </row>
    <row r="37800" spans="8:9" x14ac:dyDescent="0.2">
      <c r="H37800" s="101"/>
      <c r="I37800" s="101"/>
    </row>
    <row r="37801" spans="8:9" x14ac:dyDescent="0.2">
      <c r="H37801" s="101"/>
      <c r="I37801" s="101"/>
    </row>
    <row r="37802" spans="8:9" x14ac:dyDescent="0.2">
      <c r="H37802" s="101"/>
      <c r="I37802" s="101"/>
    </row>
    <row r="37803" spans="8:9" x14ac:dyDescent="0.2">
      <c r="H37803" s="101"/>
      <c r="I37803" s="101"/>
    </row>
    <row r="37804" spans="8:9" x14ac:dyDescent="0.2">
      <c r="H37804" s="101"/>
      <c r="I37804" s="101"/>
    </row>
    <row r="37805" spans="8:9" x14ac:dyDescent="0.2">
      <c r="H37805" s="101"/>
      <c r="I37805" s="101"/>
    </row>
    <row r="37806" spans="8:9" x14ac:dyDescent="0.2">
      <c r="H37806" s="101"/>
      <c r="I37806" s="101"/>
    </row>
    <row r="37807" spans="8:9" x14ac:dyDescent="0.2">
      <c r="H37807" s="101"/>
      <c r="I37807" s="101"/>
    </row>
    <row r="37808" spans="8:9" x14ac:dyDescent="0.2">
      <c r="H37808" s="101"/>
      <c r="I37808" s="101"/>
    </row>
    <row r="37809" spans="8:9" x14ac:dyDescent="0.2">
      <c r="H37809" s="101"/>
      <c r="I37809" s="101"/>
    </row>
    <row r="37810" spans="8:9" x14ac:dyDescent="0.2">
      <c r="H37810" s="101"/>
      <c r="I37810" s="101"/>
    </row>
    <row r="37811" spans="8:9" x14ac:dyDescent="0.2">
      <c r="H37811" s="101"/>
      <c r="I37811" s="101"/>
    </row>
    <row r="37812" spans="8:9" x14ac:dyDescent="0.2">
      <c r="H37812" s="101"/>
      <c r="I37812" s="101"/>
    </row>
    <row r="37813" spans="8:9" x14ac:dyDescent="0.2">
      <c r="H37813" s="101"/>
      <c r="I37813" s="101"/>
    </row>
    <row r="37814" spans="8:9" x14ac:dyDescent="0.2">
      <c r="H37814" s="101"/>
      <c r="I37814" s="101"/>
    </row>
    <row r="37815" spans="8:9" x14ac:dyDescent="0.2">
      <c r="H37815" s="101"/>
      <c r="I37815" s="101"/>
    </row>
    <row r="37816" spans="8:9" x14ac:dyDescent="0.2">
      <c r="H37816" s="101"/>
      <c r="I37816" s="101"/>
    </row>
    <row r="37817" spans="8:9" x14ac:dyDescent="0.2">
      <c r="H37817" s="101"/>
      <c r="I37817" s="101"/>
    </row>
    <row r="37818" spans="8:9" x14ac:dyDescent="0.2">
      <c r="H37818" s="101"/>
      <c r="I37818" s="101"/>
    </row>
    <row r="37819" spans="8:9" x14ac:dyDescent="0.2">
      <c r="H37819" s="101"/>
      <c r="I37819" s="101"/>
    </row>
    <row r="37820" spans="8:9" x14ac:dyDescent="0.2">
      <c r="H37820" s="101"/>
      <c r="I37820" s="101"/>
    </row>
    <row r="37821" spans="8:9" x14ac:dyDescent="0.2">
      <c r="H37821" s="101"/>
      <c r="I37821" s="101"/>
    </row>
    <row r="37822" spans="8:9" x14ac:dyDescent="0.2">
      <c r="H37822" s="101"/>
      <c r="I37822" s="101"/>
    </row>
    <row r="37823" spans="8:9" x14ac:dyDescent="0.2">
      <c r="H37823" s="101"/>
      <c r="I37823" s="101"/>
    </row>
    <row r="37824" spans="8:9" x14ac:dyDescent="0.2">
      <c r="H37824" s="101"/>
      <c r="I37824" s="101"/>
    </row>
    <row r="37825" spans="8:9" x14ac:dyDescent="0.2">
      <c r="H37825" s="101"/>
      <c r="I37825" s="101"/>
    </row>
    <row r="37826" spans="8:9" x14ac:dyDescent="0.2">
      <c r="H37826" s="101"/>
      <c r="I37826" s="101"/>
    </row>
    <row r="37827" spans="8:9" x14ac:dyDescent="0.2">
      <c r="H37827" s="101"/>
      <c r="I37827" s="101"/>
    </row>
    <row r="37828" spans="8:9" x14ac:dyDescent="0.2">
      <c r="H37828" s="101"/>
      <c r="I37828" s="101"/>
    </row>
    <row r="37829" spans="8:9" x14ac:dyDescent="0.2">
      <c r="H37829" s="101"/>
      <c r="I37829" s="101"/>
    </row>
    <row r="37830" spans="8:9" x14ac:dyDescent="0.2">
      <c r="H37830" s="101"/>
      <c r="I37830" s="101"/>
    </row>
    <row r="37831" spans="8:9" x14ac:dyDescent="0.2">
      <c r="H37831" s="101"/>
      <c r="I37831" s="101"/>
    </row>
    <row r="37832" spans="8:9" x14ac:dyDescent="0.2">
      <c r="H37832" s="101"/>
      <c r="I37832" s="101"/>
    </row>
    <row r="37833" spans="8:9" x14ac:dyDescent="0.2">
      <c r="H37833" s="101"/>
      <c r="I37833" s="101"/>
    </row>
    <row r="37834" spans="8:9" x14ac:dyDescent="0.2">
      <c r="H37834" s="101"/>
      <c r="I37834" s="101"/>
    </row>
    <row r="37835" spans="8:9" x14ac:dyDescent="0.2">
      <c r="H37835" s="101"/>
      <c r="I37835" s="101"/>
    </row>
    <row r="37836" spans="8:9" x14ac:dyDescent="0.2">
      <c r="H37836" s="101"/>
      <c r="I37836" s="101"/>
    </row>
    <row r="37837" spans="8:9" x14ac:dyDescent="0.2">
      <c r="H37837" s="101"/>
      <c r="I37837" s="101"/>
    </row>
    <row r="37838" spans="8:9" x14ac:dyDescent="0.2">
      <c r="H37838" s="101"/>
      <c r="I37838" s="101"/>
    </row>
    <row r="37839" spans="8:9" x14ac:dyDescent="0.2">
      <c r="H37839" s="101"/>
      <c r="I37839" s="101"/>
    </row>
    <row r="37840" spans="8:9" x14ac:dyDescent="0.2">
      <c r="H37840" s="101"/>
      <c r="I37840" s="101"/>
    </row>
    <row r="37841" spans="8:9" x14ac:dyDescent="0.2">
      <c r="H37841" s="101"/>
      <c r="I37841" s="101"/>
    </row>
    <row r="37842" spans="8:9" x14ac:dyDescent="0.2">
      <c r="H37842" s="101"/>
      <c r="I37842" s="101"/>
    </row>
    <row r="37843" spans="8:9" x14ac:dyDescent="0.2">
      <c r="H37843" s="101"/>
      <c r="I37843" s="101"/>
    </row>
    <row r="37844" spans="8:9" x14ac:dyDescent="0.2">
      <c r="H37844" s="101"/>
      <c r="I37844" s="101"/>
    </row>
    <row r="37845" spans="8:9" x14ac:dyDescent="0.2">
      <c r="H37845" s="101"/>
      <c r="I37845" s="101"/>
    </row>
    <row r="37846" spans="8:9" x14ac:dyDescent="0.2">
      <c r="H37846" s="101"/>
      <c r="I37846" s="101"/>
    </row>
    <row r="37847" spans="8:9" x14ac:dyDescent="0.2">
      <c r="H37847" s="101"/>
      <c r="I37847" s="101"/>
    </row>
    <row r="37848" spans="8:9" x14ac:dyDescent="0.2">
      <c r="H37848" s="101"/>
      <c r="I37848" s="101"/>
    </row>
    <row r="37849" spans="8:9" x14ac:dyDescent="0.2">
      <c r="H37849" s="101"/>
      <c r="I37849" s="101"/>
    </row>
    <row r="37850" spans="8:9" x14ac:dyDescent="0.2">
      <c r="H37850" s="101"/>
      <c r="I37850" s="101"/>
    </row>
    <row r="37851" spans="8:9" x14ac:dyDescent="0.2">
      <c r="H37851" s="101"/>
      <c r="I37851" s="101"/>
    </row>
    <row r="37852" spans="8:9" x14ac:dyDescent="0.2">
      <c r="H37852" s="101"/>
      <c r="I37852" s="101"/>
    </row>
    <row r="37853" spans="8:9" x14ac:dyDescent="0.2">
      <c r="H37853" s="101"/>
      <c r="I37853" s="101"/>
    </row>
    <row r="37854" spans="8:9" x14ac:dyDescent="0.2">
      <c r="H37854" s="101"/>
      <c r="I37854" s="101"/>
    </row>
    <row r="37855" spans="8:9" x14ac:dyDescent="0.2">
      <c r="H37855" s="101"/>
      <c r="I37855" s="101"/>
    </row>
    <row r="37856" spans="8:9" x14ac:dyDescent="0.2">
      <c r="H37856" s="101"/>
      <c r="I37856" s="101"/>
    </row>
    <row r="37857" spans="8:9" x14ac:dyDescent="0.2">
      <c r="H37857" s="101"/>
      <c r="I37857" s="101"/>
    </row>
    <row r="37858" spans="8:9" x14ac:dyDescent="0.2">
      <c r="H37858" s="101"/>
      <c r="I37858" s="101"/>
    </row>
    <row r="37859" spans="8:9" x14ac:dyDescent="0.2">
      <c r="H37859" s="101"/>
      <c r="I37859" s="101"/>
    </row>
    <row r="37860" spans="8:9" x14ac:dyDescent="0.2">
      <c r="H37860" s="101"/>
      <c r="I37860" s="101"/>
    </row>
    <row r="37861" spans="8:9" x14ac:dyDescent="0.2">
      <c r="H37861" s="101"/>
      <c r="I37861" s="101"/>
    </row>
    <row r="37862" spans="8:9" x14ac:dyDescent="0.2">
      <c r="H37862" s="101"/>
      <c r="I37862" s="101"/>
    </row>
    <row r="37863" spans="8:9" x14ac:dyDescent="0.2">
      <c r="H37863" s="101"/>
      <c r="I37863" s="101"/>
    </row>
    <row r="37864" spans="8:9" x14ac:dyDescent="0.2">
      <c r="H37864" s="101"/>
      <c r="I37864" s="101"/>
    </row>
    <row r="37865" spans="8:9" x14ac:dyDescent="0.2">
      <c r="H37865" s="101"/>
      <c r="I37865" s="101"/>
    </row>
    <row r="37866" spans="8:9" x14ac:dyDescent="0.2">
      <c r="H37866" s="101"/>
      <c r="I37866" s="101"/>
    </row>
    <row r="37867" spans="8:9" x14ac:dyDescent="0.2">
      <c r="H37867" s="101"/>
      <c r="I37867" s="101"/>
    </row>
    <row r="37868" spans="8:9" x14ac:dyDescent="0.2">
      <c r="H37868" s="101"/>
      <c r="I37868" s="101"/>
    </row>
    <row r="37869" spans="8:9" x14ac:dyDescent="0.2">
      <c r="H37869" s="101"/>
      <c r="I37869" s="101"/>
    </row>
    <row r="37870" spans="8:9" x14ac:dyDescent="0.2">
      <c r="H37870" s="101"/>
      <c r="I37870" s="101"/>
    </row>
    <row r="37871" spans="8:9" x14ac:dyDescent="0.2">
      <c r="H37871" s="101"/>
      <c r="I37871" s="101"/>
    </row>
    <row r="37872" spans="8:9" x14ac:dyDescent="0.2">
      <c r="H37872" s="101"/>
      <c r="I37872" s="101"/>
    </row>
    <row r="37873" spans="8:9" x14ac:dyDescent="0.2">
      <c r="H37873" s="101"/>
      <c r="I37873" s="101"/>
    </row>
    <row r="37874" spans="8:9" x14ac:dyDescent="0.2">
      <c r="H37874" s="101"/>
      <c r="I37874" s="101"/>
    </row>
    <row r="37875" spans="8:9" x14ac:dyDescent="0.2">
      <c r="H37875" s="101"/>
      <c r="I37875" s="101"/>
    </row>
    <row r="37876" spans="8:9" x14ac:dyDescent="0.2">
      <c r="H37876" s="101"/>
      <c r="I37876" s="101"/>
    </row>
    <row r="37877" spans="8:9" x14ac:dyDescent="0.2">
      <c r="H37877" s="101"/>
      <c r="I37877" s="101"/>
    </row>
    <row r="37878" spans="8:9" x14ac:dyDescent="0.2">
      <c r="H37878" s="101"/>
      <c r="I37878" s="101"/>
    </row>
    <row r="37879" spans="8:9" x14ac:dyDescent="0.2">
      <c r="H37879" s="101"/>
      <c r="I37879" s="101"/>
    </row>
    <row r="37880" spans="8:9" x14ac:dyDescent="0.2">
      <c r="H37880" s="101"/>
      <c r="I37880" s="101"/>
    </row>
    <row r="37881" spans="8:9" x14ac:dyDescent="0.2">
      <c r="H37881" s="101"/>
      <c r="I37881" s="101"/>
    </row>
    <row r="37882" spans="8:9" x14ac:dyDescent="0.2">
      <c r="H37882" s="101"/>
      <c r="I37882" s="101"/>
    </row>
    <row r="37883" spans="8:9" x14ac:dyDescent="0.2">
      <c r="H37883" s="101"/>
      <c r="I37883" s="101"/>
    </row>
    <row r="37884" spans="8:9" x14ac:dyDescent="0.2">
      <c r="H37884" s="101"/>
      <c r="I37884" s="101"/>
    </row>
    <row r="37885" spans="8:9" x14ac:dyDescent="0.2">
      <c r="H37885" s="101"/>
      <c r="I37885" s="101"/>
    </row>
    <row r="37886" spans="8:9" x14ac:dyDescent="0.2">
      <c r="H37886" s="101"/>
      <c r="I37886" s="101"/>
    </row>
    <row r="37887" spans="8:9" x14ac:dyDescent="0.2">
      <c r="H37887" s="101"/>
      <c r="I37887" s="101"/>
    </row>
    <row r="37888" spans="8:9" x14ac:dyDescent="0.2">
      <c r="H37888" s="101"/>
      <c r="I37888" s="101"/>
    </row>
    <row r="37889" spans="8:9" x14ac:dyDescent="0.2">
      <c r="H37889" s="101"/>
      <c r="I37889" s="101"/>
    </row>
    <row r="37890" spans="8:9" x14ac:dyDescent="0.2">
      <c r="H37890" s="101"/>
      <c r="I37890" s="101"/>
    </row>
    <row r="37891" spans="8:9" x14ac:dyDescent="0.2">
      <c r="H37891" s="101"/>
      <c r="I37891" s="101"/>
    </row>
    <row r="37892" spans="8:9" x14ac:dyDescent="0.2">
      <c r="H37892" s="101"/>
      <c r="I37892" s="101"/>
    </row>
    <row r="37893" spans="8:9" x14ac:dyDescent="0.2">
      <c r="H37893" s="101"/>
      <c r="I37893" s="101"/>
    </row>
    <row r="37894" spans="8:9" x14ac:dyDescent="0.2">
      <c r="H37894" s="101"/>
      <c r="I37894" s="101"/>
    </row>
    <row r="37895" spans="8:9" x14ac:dyDescent="0.2">
      <c r="H37895" s="101"/>
      <c r="I37895" s="101"/>
    </row>
    <row r="37896" spans="8:9" x14ac:dyDescent="0.2">
      <c r="H37896" s="101"/>
      <c r="I37896" s="101"/>
    </row>
    <row r="37897" spans="8:9" x14ac:dyDescent="0.2">
      <c r="H37897" s="101"/>
      <c r="I37897" s="101"/>
    </row>
    <row r="37898" spans="8:9" x14ac:dyDescent="0.2">
      <c r="H37898" s="101"/>
      <c r="I37898" s="101"/>
    </row>
    <row r="37899" spans="8:9" x14ac:dyDescent="0.2">
      <c r="H37899" s="101"/>
      <c r="I37899" s="101"/>
    </row>
    <row r="37900" spans="8:9" x14ac:dyDescent="0.2">
      <c r="H37900" s="101"/>
      <c r="I37900" s="101"/>
    </row>
    <row r="37901" spans="8:9" x14ac:dyDescent="0.2">
      <c r="H37901" s="101"/>
      <c r="I37901" s="101"/>
    </row>
    <row r="37902" spans="8:9" x14ac:dyDescent="0.2">
      <c r="H37902" s="101"/>
      <c r="I37902" s="101"/>
    </row>
    <row r="37903" spans="8:9" x14ac:dyDescent="0.2">
      <c r="H37903" s="101"/>
      <c r="I37903" s="101"/>
    </row>
    <row r="37904" spans="8:9" x14ac:dyDescent="0.2">
      <c r="H37904" s="101"/>
      <c r="I37904" s="101"/>
    </row>
    <row r="37905" spans="8:9" x14ac:dyDescent="0.2">
      <c r="H37905" s="101"/>
      <c r="I37905" s="101"/>
    </row>
    <row r="37906" spans="8:9" x14ac:dyDescent="0.2">
      <c r="H37906" s="101"/>
      <c r="I37906" s="101"/>
    </row>
    <row r="37907" spans="8:9" x14ac:dyDescent="0.2">
      <c r="H37907" s="101"/>
      <c r="I37907" s="101"/>
    </row>
    <row r="37908" spans="8:9" x14ac:dyDescent="0.2">
      <c r="H37908" s="101"/>
      <c r="I37908" s="101"/>
    </row>
    <row r="37909" spans="8:9" x14ac:dyDescent="0.2">
      <c r="H37909" s="101"/>
      <c r="I37909" s="101"/>
    </row>
    <row r="37910" spans="8:9" x14ac:dyDescent="0.2">
      <c r="H37910" s="101"/>
      <c r="I37910" s="101"/>
    </row>
    <row r="37911" spans="8:9" x14ac:dyDescent="0.2">
      <c r="H37911" s="101"/>
      <c r="I37911" s="101"/>
    </row>
    <row r="37912" spans="8:9" x14ac:dyDescent="0.2">
      <c r="H37912" s="101"/>
      <c r="I37912" s="101"/>
    </row>
    <row r="37913" spans="8:9" x14ac:dyDescent="0.2">
      <c r="H37913" s="101"/>
      <c r="I37913" s="101"/>
    </row>
    <row r="37914" spans="8:9" x14ac:dyDescent="0.2">
      <c r="H37914" s="101"/>
      <c r="I37914" s="101"/>
    </row>
    <row r="37915" spans="8:9" x14ac:dyDescent="0.2">
      <c r="H37915" s="101"/>
      <c r="I37915" s="101"/>
    </row>
    <row r="37916" spans="8:9" x14ac:dyDescent="0.2">
      <c r="H37916" s="101"/>
      <c r="I37916" s="101"/>
    </row>
    <row r="37917" spans="8:9" x14ac:dyDescent="0.2">
      <c r="H37917" s="101"/>
      <c r="I37917" s="101"/>
    </row>
    <row r="37918" spans="8:9" x14ac:dyDescent="0.2">
      <c r="H37918" s="101"/>
      <c r="I37918" s="101"/>
    </row>
    <row r="37919" spans="8:9" x14ac:dyDescent="0.2">
      <c r="H37919" s="101"/>
      <c r="I37919" s="101"/>
    </row>
    <row r="37920" spans="8:9" x14ac:dyDescent="0.2">
      <c r="H37920" s="101"/>
      <c r="I37920" s="101"/>
    </row>
    <row r="37921" spans="8:9" x14ac:dyDescent="0.2">
      <c r="H37921" s="101"/>
      <c r="I37921" s="101"/>
    </row>
    <row r="37922" spans="8:9" x14ac:dyDescent="0.2">
      <c r="H37922" s="101"/>
      <c r="I37922" s="101"/>
    </row>
    <row r="37923" spans="8:9" x14ac:dyDescent="0.2">
      <c r="H37923" s="101"/>
      <c r="I37923" s="101"/>
    </row>
    <row r="37924" spans="8:9" x14ac:dyDescent="0.2">
      <c r="H37924" s="101"/>
      <c r="I37924" s="101"/>
    </row>
    <row r="37925" spans="8:9" x14ac:dyDescent="0.2">
      <c r="H37925" s="101"/>
      <c r="I37925" s="101"/>
    </row>
    <row r="37926" spans="8:9" x14ac:dyDescent="0.2">
      <c r="H37926" s="101"/>
      <c r="I37926" s="101"/>
    </row>
    <row r="37927" spans="8:9" x14ac:dyDescent="0.2">
      <c r="H37927" s="101"/>
      <c r="I37927" s="101"/>
    </row>
    <row r="37928" spans="8:9" x14ac:dyDescent="0.2">
      <c r="H37928" s="101"/>
      <c r="I37928" s="101"/>
    </row>
    <row r="37929" spans="8:9" x14ac:dyDescent="0.2">
      <c r="H37929" s="101"/>
      <c r="I37929" s="101"/>
    </row>
    <row r="37930" spans="8:9" x14ac:dyDescent="0.2">
      <c r="H37930" s="101"/>
      <c r="I37930" s="101"/>
    </row>
    <row r="37931" spans="8:9" x14ac:dyDescent="0.2">
      <c r="H37931" s="101"/>
      <c r="I37931" s="101"/>
    </row>
    <row r="37932" spans="8:9" x14ac:dyDescent="0.2">
      <c r="H37932" s="101"/>
      <c r="I37932" s="101"/>
    </row>
    <row r="37933" spans="8:9" x14ac:dyDescent="0.2">
      <c r="H37933" s="101"/>
      <c r="I37933" s="101"/>
    </row>
    <row r="37934" spans="8:9" x14ac:dyDescent="0.2">
      <c r="H37934" s="101"/>
      <c r="I37934" s="101"/>
    </row>
    <row r="37935" spans="8:9" x14ac:dyDescent="0.2">
      <c r="H37935" s="101"/>
      <c r="I37935" s="101"/>
    </row>
    <row r="37936" spans="8:9" x14ac:dyDescent="0.2">
      <c r="H37936" s="101"/>
      <c r="I37936" s="101"/>
    </row>
    <row r="37937" spans="8:9" x14ac:dyDescent="0.2">
      <c r="H37937" s="101"/>
      <c r="I37937" s="101"/>
    </row>
    <row r="37938" spans="8:9" x14ac:dyDescent="0.2">
      <c r="H37938" s="101"/>
      <c r="I37938" s="101"/>
    </row>
    <row r="37939" spans="8:9" x14ac:dyDescent="0.2">
      <c r="H37939" s="101"/>
      <c r="I37939" s="101"/>
    </row>
    <row r="37940" spans="8:9" x14ac:dyDescent="0.2">
      <c r="H37940" s="101"/>
      <c r="I37940" s="101"/>
    </row>
    <row r="37941" spans="8:9" x14ac:dyDescent="0.2">
      <c r="H37941" s="101"/>
      <c r="I37941" s="101"/>
    </row>
    <row r="37942" spans="8:9" x14ac:dyDescent="0.2">
      <c r="H37942" s="101"/>
      <c r="I37942" s="101"/>
    </row>
    <row r="37943" spans="8:9" x14ac:dyDescent="0.2">
      <c r="H37943" s="101"/>
      <c r="I37943" s="101"/>
    </row>
    <row r="37944" spans="8:9" x14ac:dyDescent="0.2">
      <c r="H37944" s="101"/>
      <c r="I37944" s="101"/>
    </row>
    <row r="37945" spans="8:9" x14ac:dyDescent="0.2">
      <c r="H37945" s="101"/>
      <c r="I37945" s="101"/>
    </row>
    <row r="37946" spans="8:9" x14ac:dyDescent="0.2">
      <c r="H37946" s="101"/>
      <c r="I37946" s="101"/>
    </row>
    <row r="37947" spans="8:9" x14ac:dyDescent="0.2">
      <c r="H37947" s="101"/>
      <c r="I37947" s="101"/>
    </row>
    <row r="37948" spans="8:9" x14ac:dyDescent="0.2">
      <c r="H37948" s="101"/>
      <c r="I37948" s="101"/>
    </row>
    <row r="37949" spans="8:9" x14ac:dyDescent="0.2">
      <c r="H37949" s="101"/>
      <c r="I37949" s="101"/>
    </row>
    <row r="37950" spans="8:9" x14ac:dyDescent="0.2">
      <c r="H37950" s="101"/>
      <c r="I37950" s="101"/>
    </row>
    <row r="37951" spans="8:9" x14ac:dyDescent="0.2">
      <c r="H37951" s="101"/>
      <c r="I37951" s="101"/>
    </row>
    <row r="37952" spans="8:9" x14ac:dyDescent="0.2">
      <c r="H37952" s="101"/>
      <c r="I37952" s="101"/>
    </row>
    <row r="37953" spans="8:9" x14ac:dyDescent="0.2">
      <c r="H37953" s="101"/>
      <c r="I37953" s="101"/>
    </row>
    <row r="37954" spans="8:9" x14ac:dyDescent="0.2">
      <c r="H37954" s="101"/>
      <c r="I37954" s="101"/>
    </row>
    <row r="37955" spans="8:9" x14ac:dyDescent="0.2">
      <c r="H37955" s="101"/>
      <c r="I37955" s="101"/>
    </row>
    <row r="37956" spans="8:9" x14ac:dyDescent="0.2">
      <c r="H37956" s="101"/>
      <c r="I37956" s="101"/>
    </row>
    <row r="37957" spans="8:9" x14ac:dyDescent="0.2">
      <c r="H37957" s="101"/>
      <c r="I37957" s="101"/>
    </row>
    <row r="37958" spans="8:9" x14ac:dyDescent="0.2">
      <c r="H37958" s="101"/>
      <c r="I37958" s="101"/>
    </row>
    <row r="37959" spans="8:9" x14ac:dyDescent="0.2">
      <c r="H37959" s="101"/>
      <c r="I37959" s="101"/>
    </row>
    <row r="37960" spans="8:9" x14ac:dyDescent="0.2">
      <c r="H37960" s="101"/>
      <c r="I37960" s="101"/>
    </row>
    <row r="37961" spans="8:9" x14ac:dyDescent="0.2">
      <c r="H37961" s="101"/>
      <c r="I37961" s="101"/>
    </row>
    <row r="37962" spans="8:9" x14ac:dyDescent="0.2">
      <c r="H37962" s="101"/>
      <c r="I37962" s="101"/>
    </row>
    <row r="37963" spans="8:9" x14ac:dyDescent="0.2">
      <c r="H37963" s="101"/>
      <c r="I37963" s="101"/>
    </row>
    <row r="37964" spans="8:9" x14ac:dyDescent="0.2">
      <c r="H37964" s="101"/>
      <c r="I37964" s="101"/>
    </row>
    <row r="37965" spans="8:9" x14ac:dyDescent="0.2">
      <c r="H37965" s="101"/>
      <c r="I37965" s="101"/>
    </row>
    <row r="37966" spans="8:9" x14ac:dyDescent="0.2">
      <c r="H37966" s="101"/>
      <c r="I37966" s="101"/>
    </row>
    <row r="37967" spans="8:9" x14ac:dyDescent="0.2">
      <c r="H37967" s="101"/>
      <c r="I37967" s="101"/>
    </row>
    <row r="37968" spans="8:9" x14ac:dyDescent="0.2">
      <c r="H37968" s="101"/>
      <c r="I37968" s="101"/>
    </row>
    <row r="37969" spans="8:9" x14ac:dyDescent="0.2">
      <c r="H37969" s="101"/>
      <c r="I37969" s="101"/>
    </row>
    <row r="37970" spans="8:9" x14ac:dyDescent="0.2">
      <c r="H37970" s="101"/>
      <c r="I37970" s="101"/>
    </row>
    <row r="37971" spans="8:9" x14ac:dyDescent="0.2">
      <c r="H37971" s="101"/>
      <c r="I37971" s="101"/>
    </row>
    <row r="37972" spans="8:9" x14ac:dyDescent="0.2">
      <c r="H37972" s="101"/>
      <c r="I37972" s="101"/>
    </row>
    <row r="37973" spans="8:9" x14ac:dyDescent="0.2">
      <c r="H37973" s="101"/>
      <c r="I37973" s="101"/>
    </row>
    <row r="37974" spans="8:9" x14ac:dyDescent="0.2">
      <c r="H37974" s="101"/>
      <c r="I37974" s="101"/>
    </row>
    <row r="37975" spans="8:9" x14ac:dyDescent="0.2">
      <c r="H37975" s="101"/>
      <c r="I37975" s="101"/>
    </row>
    <row r="37976" spans="8:9" x14ac:dyDescent="0.2">
      <c r="H37976" s="101"/>
      <c r="I37976" s="101"/>
    </row>
    <row r="37977" spans="8:9" x14ac:dyDescent="0.2">
      <c r="H37977" s="101"/>
      <c r="I37977" s="101"/>
    </row>
    <row r="37978" spans="8:9" x14ac:dyDescent="0.2">
      <c r="H37978" s="101"/>
      <c r="I37978" s="101"/>
    </row>
    <row r="37979" spans="8:9" x14ac:dyDescent="0.2">
      <c r="H37979" s="101"/>
      <c r="I37979" s="101"/>
    </row>
    <row r="37980" spans="8:9" x14ac:dyDescent="0.2">
      <c r="H37980" s="101"/>
      <c r="I37980" s="101"/>
    </row>
    <row r="37981" spans="8:9" x14ac:dyDescent="0.2">
      <c r="H37981" s="101"/>
      <c r="I37981" s="101"/>
    </row>
    <row r="37982" spans="8:9" x14ac:dyDescent="0.2">
      <c r="H37982" s="101"/>
      <c r="I37982" s="101"/>
    </row>
    <row r="37983" spans="8:9" x14ac:dyDescent="0.2">
      <c r="H37983" s="101"/>
      <c r="I37983" s="101"/>
    </row>
    <row r="37984" spans="8:9" x14ac:dyDescent="0.2">
      <c r="H37984" s="101"/>
      <c r="I37984" s="101"/>
    </row>
    <row r="37985" spans="8:9" x14ac:dyDescent="0.2">
      <c r="H37985" s="101"/>
      <c r="I37985" s="101"/>
    </row>
    <row r="37986" spans="8:9" x14ac:dyDescent="0.2">
      <c r="H37986" s="101"/>
      <c r="I37986" s="101"/>
    </row>
    <row r="37987" spans="8:9" x14ac:dyDescent="0.2">
      <c r="H37987" s="101"/>
      <c r="I37987" s="101"/>
    </row>
    <row r="37988" spans="8:9" x14ac:dyDescent="0.2">
      <c r="H37988" s="101"/>
      <c r="I37988" s="101"/>
    </row>
    <row r="37989" spans="8:9" x14ac:dyDescent="0.2">
      <c r="H37989" s="101"/>
      <c r="I37989" s="101"/>
    </row>
    <row r="37990" spans="8:9" x14ac:dyDescent="0.2">
      <c r="H37990" s="101"/>
      <c r="I37990" s="101"/>
    </row>
    <row r="37991" spans="8:9" x14ac:dyDescent="0.2">
      <c r="H37991" s="101"/>
      <c r="I37991" s="101"/>
    </row>
    <row r="37992" spans="8:9" x14ac:dyDescent="0.2">
      <c r="H37992" s="101"/>
      <c r="I37992" s="101"/>
    </row>
    <row r="37993" spans="8:9" x14ac:dyDescent="0.2">
      <c r="H37993" s="101"/>
      <c r="I37993" s="101"/>
    </row>
    <row r="37994" spans="8:9" x14ac:dyDescent="0.2">
      <c r="H37994" s="101"/>
      <c r="I37994" s="101"/>
    </row>
    <row r="37995" spans="8:9" x14ac:dyDescent="0.2">
      <c r="H37995" s="101"/>
      <c r="I37995" s="101"/>
    </row>
    <row r="37996" spans="8:9" x14ac:dyDescent="0.2">
      <c r="H37996" s="101"/>
      <c r="I37996" s="101"/>
    </row>
    <row r="37997" spans="8:9" x14ac:dyDescent="0.2">
      <c r="H37997" s="101"/>
      <c r="I37997" s="101"/>
    </row>
    <row r="37998" spans="8:9" x14ac:dyDescent="0.2">
      <c r="H37998" s="101"/>
      <c r="I37998" s="101"/>
    </row>
    <row r="37999" spans="8:9" x14ac:dyDescent="0.2">
      <c r="H37999" s="101"/>
      <c r="I37999" s="101"/>
    </row>
    <row r="38000" spans="8:9" x14ac:dyDescent="0.2">
      <c r="H38000" s="101"/>
      <c r="I38000" s="101"/>
    </row>
    <row r="38001" spans="8:9" x14ac:dyDescent="0.2">
      <c r="H38001" s="101"/>
      <c r="I38001" s="101"/>
    </row>
    <row r="38002" spans="8:9" x14ac:dyDescent="0.2">
      <c r="H38002" s="101"/>
      <c r="I38002" s="101"/>
    </row>
    <row r="38003" spans="8:9" x14ac:dyDescent="0.2">
      <c r="H38003" s="101"/>
      <c r="I38003" s="101"/>
    </row>
    <row r="38004" spans="8:9" x14ac:dyDescent="0.2">
      <c r="H38004" s="101"/>
      <c r="I38004" s="101"/>
    </row>
    <row r="38005" spans="8:9" x14ac:dyDescent="0.2">
      <c r="H38005" s="101"/>
      <c r="I38005" s="101"/>
    </row>
    <row r="38006" spans="8:9" x14ac:dyDescent="0.2">
      <c r="H38006" s="101"/>
      <c r="I38006" s="101"/>
    </row>
    <row r="38007" spans="8:9" x14ac:dyDescent="0.2">
      <c r="H38007" s="101"/>
      <c r="I38007" s="101"/>
    </row>
    <row r="38008" spans="8:9" x14ac:dyDescent="0.2">
      <c r="H38008" s="101"/>
      <c r="I38008" s="101"/>
    </row>
    <row r="38009" spans="8:9" x14ac:dyDescent="0.2">
      <c r="H38009" s="101"/>
      <c r="I38009" s="101"/>
    </row>
    <row r="38010" spans="8:9" x14ac:dyDescent="0.2">
      <c r="H38010" s="101"/>
      <c r="I38010" s="101"/>
    </row>
    <row r="38011" spans="8:9" x14ac:dyDescent="0.2">
      <c r="H38011" s="101"/>
      <c r="I38011" s="101"/>
    </row>
    <row r="38012" spans="8:9" x14ac:dyDescent="0.2">
      <c r="H38012" s="101"/>
      <c r="I38012" s="101"/>
    </row>
    <row r="38013" spans="8:9" x14ac:dyDescent="0.2">
      <c r="H38013" s="101"/>
      <c r="I38013" s="101"/>
    </row>
    <row r="38014" spans="8:9" x14ac:dyDescent="0.2">
      <c r="H38014" s="101"/>
      <c r="I38014" s="101"/>
    </row>
    <row r="38015" spans="8:9" x14ac:dyDescent="0.2">
      <c r="H38015" s="101"/>
      <c r="I38015" s="101"/>
    </row>
    <row r="38016" spans="8:9" x14ac:dyDescent="0.2">
      <c r="H38016" s="101"/>
      <c r="I38016" s="101"/>
    </row>
    <row r="38017" spans="8:9" x14ac:dyDescent="0.2">
      <c r="H38017" s="101"/>
      <c r="I38017" s="101"/>
    </row>
    <row r="38018" spans="8:9" x14ac:dyDescent="0.2">
      <c r="H38018" s="101"/>
      <c r="I38018" s="101"/>
    </row>
    <row r="38019" spans="8:9" x14ac:dyDescent="0.2">
      <c r="H38019" s="101"/>
      <c r="I38019" s="101"/>
    </row>
    <row r="38020" spans="8:9" x14ac:dyDescent="0.2">
      <c r="H38020" s="101"/>
      <c r="I38020" s="101"/>
    </row>
    <row r="38021" spans="8:9" x14ac:dyDescent="0.2">
      <c r="H38021" s="101"/>
      <c r="I38021" s="101"/>
    </row>
    <row r="38022" spans="8:9" x14ac:dyDescent="0.2">
      <c r="H38022" s="101"/>
      <c r="I38022" s="101"/>
    </row>
    <row r="38023" spans="8:9" x14ac:dyDescent="0.2">
      <c r="H38023" s="101"/>
      <c r="I38023" s="101"/>
    </row>
    <row r="38024" spans="8:9" x14ac:dyDescent="0.2">
      <c r="H38024" s="101"/>
      <c r="I38024" s="101"/>
    </row>
    <row r="38025" spans="8:9" x14ac:dyDescent="0.2">
      <c r="H38025" s="101"/>
      <c r="I38025" s="101"/>
    </row>
    <row r="38026" spans="8:9" x14ac:dyDescent="0.2">
      <c r="H38026" s="101"/>
      <c r="I38026" s="101"/>
    </row>
    <row r="38027" spans="8:9" x14ac:dyDescent="0.2">
      <c r="H38027" s="101"/>
      <c r="I38027" s="101"/>
    </row>
    <row r="38028" spans="8:9" x14ac:dyDescent="0.2">
      <c r="H38028" s="101"/>
      <c r="I38028" s="101"/>
    </row>
    <row r="38029" spans="8:9" x14ac:dyDescent="0.2">
      <c r="H38029" s="101"/>
      <c r="I38029" s="101"/>
    </row>
    <row r="38030" spans="8:9" x14ac:dyDescent="0.2">
      <c r="H38030" s="101"/>
      <c r="I38030" s="101"/>
    </row>
    <row r="38031" spans="8:9" x14ac:dyDescent="0.2">
      <c r="H38031" s="101"/>
      <c r="I38031" s="101"/>
    </row>
    <row r="38032" spans="8:9" x14ac:dyDescent="0.2">
      <c r="H38032" s="101"/>
      <c r="I38032" s="101"/>
    </row>
    <row r="38033" spans="8:9" x14ac:dyDescent="0.2">
      <c r="H38033" s="101"/>
      <c r="I38033" s="101"/>
    </row>
    <row r="38034" spans="8:9" x14ac:dyDescent="0.2">
      <c r="H38034" s="101"/>
      <c r="I38034" s="101"/>
    </row>
    <row r="38035" spans="8:9" x14ac:dyDescent="0.2">
      <c r="H38035" s="101"/>
      <c r="I38035" s="101"/>
    </row>
    <row r="38036" spans="8:9" x14ac:dyDescent="0.2">
      <c r="H38036" s="101"/>
      <c r="I38036" s="101"/>
    </row>
    <row r="38037" spans="8:9" x14ac:dyDescent="0.2">
      <c r="H38037" s="101"/>
      <c r="I38037" s="101"/>
    </row>
    <row r="38038" spans="8:9" x14ac:dyDescent="0.2">
      <c r="H38038" s="101"/>
      <c r="I38038" s="101"/>
    </row>
    <row r="38039" spans="8:9" x14ac:dyDescent="0.2">
      <c r="H38039" s="101"/>
      <c r="I38039" s="101"/>
    </row>
    <row r="38040" spans="8:9" x14ac:dyDescent="0.2">
      <c r="H38040" s="101"/>
      <c r="I38040" s="101"/>
    </row>
    <row r="38041" spans="8:9" x14ac:dyDescent="0.2">
      <c r="H38041" s="101"/>
      <c r="I38041" s="101"/>
    </row>
    <row r="38042" spans="8:9" x14ac:dyDescent="0.2">
      <c r="H38042" s="101"/>
      <c r="I38042" s="101"/>
    </row>
    <row r="38043" spans="8:9" x14ac:dyDescent="0.2">
      <c r="H38043" s="101"/>
      <c r="I38043" s="101"/>
    </row>
    <row r="38044" spans="8:9" x14ac:dyDescent="0.2">
      <c r="H38044" s="101"/>
      <c r="I38044" s="101"/>
    </row>
    <row r="38045" spans="8:9" x14ac:dyDescent="0.2">
      <c r="H38045" s="101"/>
      <c r="I38045" s="101"/>
    </row>
    <row r="38046" spans="8:9" x14ac:dyDescent="0.2">
      <c r="H38046" s="101"/>
      <c r="I38046" s="101"/>
    </row>
    <row r="38047" spans="8:9" x14ac:dyDescent="0.2">
      <c r="H38047" s="101"/>
      <c r="I38047" s="101"/>
    </row>
    <row r="38048" spans="8:9" x14ac:dyDescent="0.2">
      <c r="H38048" s="101"/>
      <c r="I38048" s="101"/>
    </row>
    <row r="38049" spans="8:9" x14ac:dyDescent="0.2">
      <c r="H38049" s="101"/>
      <c r="I38049" s="101"/>
    </row>
    <row r="38050" spans="8:9" x14ac:dyDescent="0.2">
      <c r="H38050" s="101"/>
      <c r="I38050" s="101"/>
    </row>
    <row r="38051" spans="8:9" x14ac:dyDescent="0.2">
      <c r="H38051" s="101"/>
      <c r="I38051" s="101"/>
    </row>
    <row r="38052" spans="8:9" x14ac:dyDescent="0.2">
      <c r="H38052" s="101"/>
      <c r="I38052" s="101"/>
    </row>
    <row r="38053" spans="8:9" x14ac:dyDescent="0.2">
      <c r="H38053" s="101"/>
      <c r="I38053" s="101"/>
    </row>
    <row r="38054" spans="8:9" x14ac:dyDescent="0.2">
      <c r="H38054" s="101"/>
      <c r="I38054" s="101"/>
    </row>
    <row r="38055" spans="8:9" x14ac:dyDescent="0.2">
      <c r="H38055" s="101"/>
      <c r="I38055" s="101"/>
    </row>
    <row r="38056" spans="8:9" x14ac:dyDescent="0.2">
      <c r="H38056" s="101"/>
      <c r="I38056" s="101"/>
    </row>
    <row r="38057" spans="8:9" x14ac:dyDescent="0.2">
      <c r="H38057" s="101"/>
      <c r="I38057" s="101"/>
    </row>
    <row r="38058" spans="8:9" x14ac:dyDescent="0.2">
      <c r="H38058" s="101"/>
      <c r="I38058" s="101"/>
    </row>
    <row r="38059" spans="8:9" x14ac:dyDescent="0.2">
      <c r="H38059" s="101"/>
      <c r="I38059" s="101"/>
    </row>
    <row r="38060" spans="8:9" x14ac:dyDescent="0.2">
      <c r="H38060" s="101"/>
      <c r="I38060" s="101"/>
    </row>
    <row r="38061" spans="8:9" x14ac:dyDescent="0.2">
      <c r="H38061" s="101"/>
      <c r="I38061" s="101"/>
    </row>
    <row r="38062" spans="8:9" x14ac:dyDescent="0.2">
      <c r="H38062" s="101"/>
      <c r="I38062" s="101"/>
    </row>
    <row r="38063" spans="8:9" x14ac:dyDescent="0.2">
      <c r="H38063" s="101"/>
      <c r="I38063" s="101"/>
    </row>
    <row r="38064" spans="8:9" x14ac:dyDescent="0.2">
      <c r="H38064" s="101"/>
      <c r="I38064" s="101"/>
    </row>
    <row r="38065" spans="8:9" x14ac:dyDescent="0.2">
      <c r="H38065" s="101"/>
      <c r="I38065" s="101"/>
    </row>
    <row r="38066" spans="8:9" x14ac:dyDescent="0.2">
      <c r="H38066" s="101"/>
      <c r="I38066" s="101"/>
    </row>
    <row r="38067" spans="8:9" x14ac:dyDescent="0.2">
      <c r="H38067" s="101"/>
      <c r="I38067" s="101"/>
    </row>
    <row r="38068" spans="8:9" x14ac:dyDescent="0.2">
      <c r="H38068" s="101"/>
      <c r="I38068" s="101"/>
    </row>
    <row r="38069" spans="8:9" x14ac:dyDescent="0.2">
      <c r="H38069" s="101"/>
      <c r="I38069" s="101"/>
    </row>
    <row r="38070" spans="8:9" x14ac:dyDescent="0.2">
      <c r="H38070" s="101"/>
      <c r="I38070" s="101"/>
    </row>
    <row r="38071" spans="8:9" x14ac:dyDescent="0.2">
      <c r="H38071" s="101"/>
      <c r="I38071" s="101"/>
    </row>
    <row r="38072" spans="8:9" x14ac:dyDescent="0.2">
      <c r="H38072" s="101"/>
      <c r="I38072" s="101"/>
    </row>
    <row r="38073" spans="8:9" x14ac:dyDescent="0.2">
      <c r="H38073" s="101"/>
      <c r="I38073" s="101"/>
    </row>
    <row r="38074" spans="8:9" x14ac:dyDescent="0.2">
      <c r="H38074" s="101"/>
      <c r="I38074" s="101"/>
    </row>
    <row r="38075" spans="8:9" x14ac:dyDescent="0.2">
      <c r="H38075" s="101"/>
      <c r="I38075" s="101"/>
    </row>
    <row r="38076" spans="8:9" x14ac:dyDescent="0.2">
      <c r="H38076" s="101"/>
      <c r="I38076" s="101"/>
    </row>
    <row r="38077" spans="8:9" x14ac:dyDescent="0.2">
      <c r="H38077" s="101"/>
      <c r="I38077" s="101"/>
    </row>
    <row r="38078" spans="8:9" x14ac:dyDescent="0.2">
      <c r="H38078" s="101"/>
      <c r="I38078" s="101"/>
    </row>
    <row r="38079" spans="8:9" x14ac:dyDescent="0.2">
      <c r="H38079" s="101"/>
      <c r="I38079" s="101"/>
    </row>
    <row r="38080" spans="8:9" x14ac:dyDescent="0.2">
      <c r="H38080" s="101"/>
      <c r="I38080" s="101"/>
    </row>
    <row r="38081" spans="8:9" x14ac:dyDescent="0.2">
      <c r="H38081" s="101"/>
      <c r="I38081" s="101"/>
    </row>
    <row r="38082" spans="8:9" x14ac:dyDescent="0.2">
      <c r="H38082" s="101"/>
      <c r="I38082" s="101"/>
    </row>
    <row r="38083" spans="8:9" x14ac:dyDescent="0.2">
      <c r="H38083" s="101"/>
      <c r="I38083" s="101"/>
    </row>
    <row r="38084" spans="8:9" x14ac:dyDescent="0.2">
      <c r="H38084" s="101"/>
      <c r="I38084" s="101"/>
    </row>
    <row r="38085" spans="8:9" x14ac:dyDescent="0.2">
      <c r="H38085" s="101"/>
      <c r="I38085" s="101"/>
    </row>
    <row r="38086" spans="8:9" x14ac:dyDescent="0.2">
      <c r="H38086" s="101"/>
      <c r="I38086" s="101"/>
    </row>
    <row r="38087" spans="8:9" x14ac:dyDescent="0.2">
      <c r="H38087" s="101"/>
      <c r="I38087" s="101"/>
    </row>
    <row r="38088" spans="8:9" x14ac:dyDescent="0.2">
      <c r="H38088" s="101"/>
      <c r="I38088" s="101"/>
    </row>
    <row r="38089" spans="8:9" x14ac:dyDescent="0.2">
      <c r="H38089" s="101"/>
      <c r="I38089" s="101"/>
    </row>
    <row r="38090" spans="8:9" x14ac:dyDescent="0.2">
      <c r="H38090" s="101"/>
      <c r="I38090" s="101"/>
    </row>
    <row r="38091" spans="8:9" x14ac:dyDescent="0.2">
      <c r="H38091" s="101"/>
      <c r="I38091" s="101"/>
    </row>
    <row r="38092" spans="8:9" x14ac:dyDescent="0.2">
      <c r="H38092" s="101"/>
      <c r="I38092" s="101"/>
    </row>
    <row r="38093" spans="8:9" x14ac:dyDescent="0.2">
      <c r="H38093" s="101"/>
      <c r="I38093" s="101"/>
    </row>
    <row r="38094" spans="8:9" x14ac:dyDescent="0.2">
      <c r="H38094" s="101"/>
      <c r="I38094" s="101"/>
    </row>
    <row r="38095" spans="8:9" x14ac:dyDescent="0.2">
      <c r="H38095" s="101"/>
      <c r="I38095" s="101"/>
    </row>
    <row r="38096" spans="8:9" x14ac:dyDescent="0.2">
      <c r="H38096" s="101"/>
      <c r="I38096" s="101"/>
    </row>
    <row r="38097" spans="8:9" x14ac:dyDescent="0.2">
      <c r="H38097" s="101"/>
      <c r="I38097" s="101"/>
    </row>
    <row r="38098" spans="8:9" x14ac:dyDescent="0.2">
      <c r="H38098" s="101"/>
      <c r="I38098" s="101"/>
    </row>
    <row r="38099" spans="8:9" x14ac:dyDescent="0.2">
      <c r="H38099" s="101"/>
      <c r="I38099" s="101"/>
    </row>
    <row r="38100" spans="8:9" x14ac:dyDescent="0.2">
      <c r="H38100" s="101"/>
      <c r="I38100" s="101"/>
    </row>
    <row r="38101" spans="8:9" x14ac:dyDescent="0.2">
      <c r="H38101" s="101"/>
      <c r="I38101" s="101"/>
    </row>
    <row r="38102" spans="8:9" x14ac:dyDescent="0.2">
      <c r="H38102" s="101"/>
      <c r="I38102" s="101"/>
    </row>
    <row r="38103" spans="8:9" x14ac:dyDescent="0.2">
      <c r="H38103" s="101"/>
      <c r="I38103" s="101"/>
    </row>
    <row r="38104" spans="8:9" x14ac:dyDescent="0.2">
      <c r="H38104" s="101"/>
      <c r="I38104" s="101"/>
    </row>
    <row r="38105" spans="8:9" x14ac:dyDescent="0.2">
      <c r="H38105" s="101"/>
      <c r="I38105" s="101"/>
    </row>
    <row r="38106" spans="8:9" x14ac:dyDescent="0.2">
      <c r="H38106" s="101"/>
      <c r="I38106" s="101"/>
    </row>
    <row r="38107" spans="8:9" x14ac:dyDescent="0.2">
      <c r="H38107" s="101"/>
      <c r="I38107" s="101"/>
    </row>
    <row r="38108" spans="8:9" x14ac:dyDescent="0.2">
      <c r="H38108" s="101"/>
      <c r="I38108" s="101"/>
    </row>
    <row r="38109" spans="8:9" x14ac:dyDescent="0.2">
      <c r="H38109" s="101"/>
      <c r="I38109" s="101"/>
    </row>
    <row r="38110" spans="8:9" x14ac:dyDescent="0.2">
      <c r="H38110" s="101"/>
      <c r="I38110" s="101"/>
    </row>
    <row r="38111" spans="8:9" x14ac:dyDescent="0.2">
      <c r="H38111" s="101"/>
      <c r="I38111" s="101"/>
    </row>
    <row r="38112" spans="8:9" x14ac:dyDescent="0.2">
      <c r="H38112" s="101"/>
      <c r="I38112" s="101"/>
    </row>
    <row r="38113" spans="8:9" x14ac:dyDescent="0.2">
      <c r="H38113" s="101"/>
      <c r="I38113" s="101"/>
    </row>
    <row r="38114" spans="8:9" x14ac:dyDescent="0.2">
      <c r="H38114" s="101"/>
      <c r="I38114" s="101"/>
    </row>
    <row r="38115" spans="8:9" x14ac:dyDescent="0.2">
      <c r="H38115" s="101"/>
      <c r="I38115" s="101"/>
    </row>
    <row r="38116" spans="8:9" x14ac:dyDescent="0.2">
      <c r="H38116" s="101"/>
      <c r="I38116" s="101"/>
    </row>
    <row r="38117" spans="8:9" x14ac:dyDescent="0.2">
      <c r="H38117" s="101"/>
      <c r="I38117" s="101"/>
    </row>
    <row r="38118" spans="8:9" x14ac:dyDescent="0.2">
      <c r="H38118" s="101"/>
      <c r="I38118" s="101"/>
    </row>
    <row r="38119" spans="8:9" x14ac:dyDescent="0.2">
      <c r="H38119" s="101"/>
      <c r="I38119" s="101"/>
    </row>
    <row r="38120" spans="8:9" x14ac:dyDescent="0.2">
      <c r="H38120" s="101"/>
      <c r="I38120" s="101"/>
    </row>
    <row r="38121" spans="8:9" x14ac:dyDescent="0.2">
      <c r="H38121" s="101"/>
      <c r="I38121" s="101"/>
    </row>
    <row r="38122" spans="8:9" x14ac:dyDescent="0.2">
      <c r="H38122" s="101"/>
      <c r="I38122" s="101"/>
    </row>
    <row r="38123" spans="8:9" x14ac:dyDescent="0.2">
      <c r="H38123" s="101"/>
      <c r="I38123" s="101"/>
    </row>
    <row r="38124" spans="8:9" x14ac:dyDescent="0.2">
      <c r="H38124" s="101"/>
      <c r="I38124" s="101"/>
    </row>
    <row r="38125" spans="8:9" x14ac:dyDescent="0.2">
      <c r="H38125" s="101"/>
      <c r="I38125" s="101"/>
    </row>
    <row r="38126" spans="8:9" x14ac:dyDescent="0.2">
      <c r="H38126" s="101"/>
      <c r="I38126" s="101"/>
    </row>
    <row r="38127" spans="8:9" x14ac:dyDescent="0.2">
      <c r="H38127" s="101"/>
      <c r="I38127" s="101"/>
    </row>
    <row r="38128" spans="8:9" x14ac:dyDescent="0.2">
      <c r="H38128" s="101"/>
      <c r="I38128" s="101"/>
    </row>
    <row r="38129" spans="8:9" x14ac:dyDescent="0.2">
      <c r="H38129" s="101"/>
      <c r="I38129" s="101"/>
    </row>
    <row r="38130" spans="8:9" x14ac:dyDescent="0.2">
      <c r="H38130" s="101"/>
      <c r="I38130" s="101"/>
    </row>
    <row r="38131" spans="8:9" x14ac:dyDescent="0.2">
      <c r="H38131" s="101"/>
      <c r="I38131" s="101"/>
    </row>
    <row r="38132" spans="8:9" x14ac:dyDescent="0.2">
      <c r="H38132" s="101"/>
      <c r="I38132" s="101"/>
    </row>
    <row r="38133" spans="8:9" x14ac:dyDescent="0.2">
      <c r="H38133" s="101"/>
      <c r="I38133" s="101"/>
    </row>
    <row r="38134" spans="8:9" x14ac:dyDescent="0.2">
      <c r="H38134" s="101"/>
      <c r="I38134" s="101"/>
    </row>
    <row r="38135" spans="8:9" x14ac:dyDescent="0.2">
      <c r="H38135" s="101"/>
      <c r="I38135" s="101"/>
    </row>
    <row r="38136" spans="8:9" x14ac:dyDescent="0.2">
      <c r="H38136" s="101"/>
      <c r="I38136" s="101"/>
    </row>
    <row r="38137" spans="8:9" x14ac:dyDescent="0.2">
      <c r="H38137" s="101"/>
      <c r="I38137" s="101"/>
    </row>
    <row r="38138" spans="8:9" x14ac:dyDescent="0.2">
      <c r="H38138" s="101"/>
      <c r="I38138" s="101"/>
    </row>
    <row r="38139" spans="8:9" x14ac:dyDescent="0.2">
      <c r="H38139" s="101"/>
      <c r="I38139" s="101"/>
    </row>
    <row r="38140" spans="8:9" x14ac:dyDescent="0.2">
      <c r="H38140" s="101"/>
      <c r="I38140" s="101"/>
    </row>
    <row r="38141" spans="8:9" x14ac:dyDescent="0.2">
      <c r="H38141" s="101"/>
      <c r="I38141" s="101"/>
    </row>
    <row r="38142" spans="8:9" x14ac:dyDescent="0.2">
      <c r="H38142" s="101"/>
      <c r="I38142" s="101"/>
    </row>
    <row r="38143" spans="8:9" x14ac:dyDescent="0.2">
      <c r="H38143" s="101"/>
      <c r="I38143" s="101"/>
    </row>
    <row r="38144" spans="8:9" x14ac:dyDescent="0.2">
      <c r="H38144" s="101"/>
      <c r="I38144" s="101"/>
    </row>
    <row r="38145" spans="8:9" x14ac:dyDescent="0.2">
      <c r="H38145" s="101"/>
      <c r="I38145" s="101"/>
    </row>
    <row r="38146" spans="8:9" x14ac:dyDescent="0.2">
      <c r="H38146" s="101"/>
      <c r="I38146" s="101"/>
    </row>
    <row r="38147" spans="8:9" x14ac:dyDescent="0.2">
      <c r="H38147" s="101"/>
      <c r="I38147" s="101"/>
    </row>
    <row r="38148" spans="8:9" x14ac:dyDescent="0.2">
      <c r="H38148" s="101"/>
      <c r="I38148" s="101"/>
    </row>
    <row r="38149" spans="8:9" x14ac:dyDescent="0.2">
      <c r="H38149" s="101"/>
      <c r="I38149" s="101"/>
    </row>
    <row r="38150" spans="8:9" x14ac:dyDescent="0.2">
      <c r="H38150" s="101"/>
      <c r="I38150" s="101"/>
    </row>
    <row r="38151" spans="8:9" x14ac:dyDescent="0.2">
      <c r="H38151" s="101"/>
      <c r="I38151" s="101"/>
    </row>
    <row r="38152" spans="8:9" x14ac:dyDescent="0.2">
      <c r="H38152" s="101"/>
      <c r="I38152" s="101"/>
    </row>
    <row r="38153" spans="8:9" x14ac:dyDescent="0.2">
      <c r="H38153" s="101"/>
      <c r="I38153" s="101"/>
    </row>
    <row r="38154" spans="8:9" x14ac:dyDescent="0.2">
      <c r="H38154" s="101"/>
      <c r="I38154" s="101"/>
    </row>
    <row r="38155" spans="8:9" x14ac:dyDescent="0.2">
      <c r="H38155" s="101"/>
      <c r="I38155" s="101"/>
    </row>
    <row r="38156" spans="8:9" x14ac:dyDescent="0.2">
      <c r="H38156" s="101"/>
      <c r="I38156" s="101"/>
    </row>
    <row r="38157" spans="8:9" x14ac:dyDescent="0.2">
      <c r="H38157" s="101"/>
      <c r="I38157" s="101"/>
    </row>
    <row r="38158" spans="8:9" x14ac:dyDescent="0.2">
      <c r="H38158" s="101"/>
      <c r="I38158" s="101"/>
    </row>
    <row r="38159" spans="8:9" x14ac:dyDescent="0.2">
      <c r="H38159" s="101"/>
      <c r="I38159" s="101"/>
    </row>
    <row r="38160" spans="8:9" x14ac:dyDescent="0.2">
      <c r="H38160" s="101"/>
      <c r="I38160" s="101"/>
    </row>
    <row r="38161" spans="8:9" x14ac:dyDescent="0.2">
      <c r="H38161" s="101"/>
      <c r="I38161" s="101"/>
    </row>
    <row r="38162" spans="8:9" x14ac:dyDescent="0.2">
      <c r="H38162" s="101"/>
      <c r="I38162" s="101"/>
    </row>
    <row r="38163" spans="8:9" x14ac:dyDescent="0.2">
      <c r="H38163" s="101"/>
      <c r="I38163" s="101"/>
    </row>
    <row r="38164" spans="8:9" x14ac:dyDescent="0.2">
      <c r="H38164" s="101"/>
      <c r="I38164" s="101"/>
    </row>
    <row r="38165" spans="8:9" x14ac:dyDescent="0.2">
      <c r="H38165" s="101"/>
      <c r="I38165" s="101"/>
    </row>
    <row r="38166" spans="8:9" x14ac:dyDescent="0.2">
      <c r="H38166" s="101"/>
      <c r="I38166" s="101"/>
    </row>
    <row r="38167" spans="8:9" x14ac:dyDescent="0.2">
      <c r="H38167" s="101"/>
      <c r="I38167" s="101"/>
    </row>
    <row r="38168" spans="8:9" x14ac:dyDescent="0.2">
      <c r="H38168" s="101"/>
      <c r="I38168" s="101"/>
    </row>
    <row r="38169" spans="8:9" x14ac:dyDescent="0.2">
      <c r="H38169" s="101"/>
      <c r="I38169" s="101"/>
    </row>
    <row r="38170" spans="8:9" x14ac:dyDescent="0.2">
      <c r="H38170" s="101"/>
      <c r="I38170" s="101"/>
    </row>
    <row r="38171" spans="8:9" x14ac:dyDescent="0.2">
      <c r="H38171" s="101"/>
      <c r="I38171" s="101"/>
    </row>
    <row r="38172" spans="8:9" x14ac:dyDescent="0.2">
      <c r="H38172" s="101"/>
      <c r="I38172" s="101"/>
    </row>
    <row r="38173" spans="8:9" x14ac:dyDescent="0.2">
      <c r="H38173" s="101"/>
      <c r="I38173" s="101"/>
    </row>
    <row r="38174" spans="8:9" x14ac:dyDescent="0.2">
      <c r="H38174" s="101"/>
      <c r="I38174" s="101"/>
    </row>
    <row r="38175" spans="8:9" x14ac:dyDescent="0.2">
      <c r="H38175" s="101"/>
      <c r="I38175" s="101"/>
    </row>
    <row r="38176" spans="8:9" x14ac:dyDescent="0.2">
      <c r="H38176" s="101"/>
      <c r="I38176" s="101"/>
    </row>
    <row r="38177" spans="8:9" x14ac:dyDescent="0.2">
      <c r="H38177" s="101"/>
      <c r="I38177" s="101"/>
    </row>
    <row r="38178" spans="8:9" x14ac:dyDescent="0.2">
      <c r="H38178" s="101"/>
      <c r="I38178" s="101"/>
    </row>
    <row r="38179" spans="8:9" x14ac:dyDescent="0.2">
      <c r="H38179" s="101"/>
      <c r="I38179" s="101"/>
    </row>
    <row r="38180" spans="8:9" x14ac:dyDescent="0.2">
      <c r="H38180" s="101"/>
      <c r="I38180" s="101"/>
    </row>
    <row r="38181" spans="8:9" x14ac:dyDescent="0.2">
      <c r="H38181" s="101"/>
      <c r="I38181" s="101"/>
    </row>
    <row r="38182" spans="8:9" x14ac:dyDescent="0.2">
      <c r="H38182" s="101"/>
      <c r="I38182" s="101"/>
    </row>
    <row r="38183" spans="8:9" x14ac:dyDescent="0.2">
      <c r="H38183" s="101"/>
      <c r="I38183" s="101"/>
    </row>
    <row r="38184" spans="8:9" x14ac:dyDescent="0.2">
      <c r="H38184" s="101"/>
      <c r="I38184" s="101"/>
    </row>
    <row r="38185" spans="8:9" x14ac:dyDescent="0.2">
      <c r="H38185" s="101"/>
      <c r="I38185" s="101"/>
    </row>
    <row r="38186" spans="8:9" x14ac:dyDescent="0.2">
      <c r="H38186" s="101"/>
      <c r="I38186" s="101"/>
    </row>
    <row r="38187" spans="8:9" x14ac:dyDescent="0.2">
      <c r="H38187" s="101"/>
      <c r="I38187" s="101"/>
    </row>
    <row r="38188" spans="8:9" x14ac:dyDescent="0.2">
      <c r="H38188" s="101"/>
      <c r="I38188" s="101"/>
    </row>
    <row r="38189" spans="8:9" x14ac:dyDescent="0.2">
      <c r="H38189" s="101"/>
      <c r="I38189" s="101"/>
    </row>
    <row r="38190" spans="8:9" x14ac:dyDescent="0.2">
      <c r="H38190" s="101"/>
      <c r="I38190" s="101"/>
    </row>
    <row r="38191" spans="8:9" x14ac:dyDescent="0.2">
      <c r="H38191" s="101"/>
      <c r="I38191" s="101"/>
    </row>
    <row r="38192" spans="8:9" x14ac:dyDescent="0.2">
      <c r="H38192" s="101"/>
      <c r="I38192" s="101"/>
    </row>
    <row r="38193" spans="8:9" x14ac:dyDescent="0.2">
      <c r="H38193" s="101"/>
      <c r="I38193" s="101"/>
    </row>
    <row r="38194" spans="8:9" x14ac:dyDescent="0.2">
      <c r="H38194" s="101"/>
      <c r="I38194" s="101"/>
    </row>
    <row r="38195" spans="8:9" x14ac:dyDescent="0.2">
      <c r="H38195" s="101"/>
      <c r="I38195" s="101"/>
    </row>
    <row r="38196" spans="8:9" x14ac:dyDescent="0.2">
      <c r="H38196" s="101"/>
      <c r="I38196" s="101"/>
    </row>
    <row r="38197" spans="8:9" x14ac:dyDescent="0.2">
      <c r="H38197" s="101"/>
      <c r="I38197" s="101"/>
    </row>
    <row r="38198" spans="8:9" x14ac:dyDescent="0.2">
      <c r="H38198" s="101"/>
      <c r="I38198" s="101"/>
    </row>
    <row r="38199" spans="8:9" x14ac:dyDescent="0.2">
      <c r="H38199" s="101"/>
      <c r="I38199" s="101"/>
    </row>
    <row r="38200" spans="8:9" x14ac:dyDescent="0.2">
      <c r="H38200" s="101"/>
      <c r="I38200" s="101"/>
    </row>
    <row r="38201" spans="8:9" x14ac:dyDescent="0.2">
      <c r="H38201" s="101"/>
      <c r="I38201" s="101"/>
    </row>
    <row r="38202" spans="8:9" x14ac:dyDescent="0.2">
      <c r="H38202" s="101"/>
      <c r="I38202" s="101"/>
    </row>
    <row r="38203" spans="8:9" x14ac:dyDescent="0.2">
      <c r="H38203" s="101"/>
      <c r="I38203" s="101"/>
    </row>
    <row r="38204" spans="8:9" x14ac:dyDescent="0.2">
      <c r="H38204" s="101"/>
      <c r="I38204" s="101"/>
    </row>
    <row r="38205" spans="8:9" x14ac:dyDescent="0.2">
      <c r="H38205" s="101"/>
      <c r="I38205" s="101"/>
    </row>
    <row r="38206" spans="8:9" x14ac:dyDescent="0.2">
      <c r="H38206" s="101"/>
      <c r="I38206" s="101"/>
    </row>
    <row r="38207" spans="8:9" x14ac:dyDescent="0.2">
      <c r="H38207" s="101"/>
      <c r="I38207" s="101"/>
    </row>
    <row r="38208" spans="8:9" x14ac:dyDescent="0.2">
      <c r="H38208" s="101"/>
      <c r="I38208" s="101"/>
    </row>
    <row r="38209" spans="8:9" x14ac:dyDescent="0.2">
      <c r="H38209" s="101"/>
      <c r="I38209" s="101"/>
    </row>
    <row r="38210" spans="8:9" x14ac:dyDescent="0.2">
      <c r="H38210" s="101"/>
      <c r="I38210" s="101"/>
    </row>
    <row r="38211" spans="8:9" x14ac:dyDescent="0.2">
      <c r="H38211" s="101"/>
      <c r="I38211" s="101"/>
    </row>
    <row r="38212" spans="8:9" x14ac:dyDescent="0.2">
      <c r="H38212" s="101"/>
      <c r="I38212" s="101"/>
    </row>
    <row r="38213" spans="8:9" x14ac:dyDescent="0.2">
      <c r="H38213" s="101"/>
      <c r="I38213" s="101"/>
    </row>
    <row r="38214" spans="8:9" x14ac:dyDescent="0.2">
      <c r="H38214" s="101"/>
      <c r="I38214" s="101"/>
    </row>
    <row r="38215" spans="8:9" x14ac:dyDescent="0.2">
      <c r="H38215" s="101"/>
      <c r="I38215" s="101"/>
    </row>
    <row r="38216" spans="8:9" x14ac:dyDescent="0.2">
      <c r="H38216" s="101"/>
      <c r="I38216" s="101"/>
    </row>
    <row r="38217" spans="8:9" x14ac:dyDescent="0.2">
      <c r="H38217" s="101"/>
      <c r="I38217" s="101"/>
    </row>
    <row r="38218" spans="8:9" x14ac:dyDescent="0.2">
      <c r="H38218" s="101"/>
      <c r="I38218" s="101"/>
    </row>
    <row r="38219" spans="8:9" x14ac:dyDescent="0.2">
      <c r="H38219" s="101"/>
      <c r="I38219" s="101"/>
    </row>
    <row r="38220" spans="8:9" x14ac:dyDescent="0.2">
      <c r="H38220" s="101"/>
      <c r="I38220" s="101"/>
    </row>
    <row r="38221" spans="8:9" x14ac:dyDescent="0.2">
      <c r="H38221" s="101"/>
      <c r="I38221" s="101"/>
    </row>
    <row r="38222" spans="8:9" x14ac:dyDescent="0.2">
      <c r="H38222" s="101"/>
      <c r="I38222" s="101"/>
    </row>
    <row r="38223" spans="8:9" x14ac:dyDescent="0.2">
      <c r="H38223" s="101"/>
      <c r="I38223" s="101"/>
    </row>
    <row r="38224" spans="8:9" x14ac:dyDescent="0.2">
      <c r="H38224" s="101"/>
      <c r="I38224" s="101"/>
    </row>
    <row r="38225" spans="8:9" x14ac:dyDescent="0.2">
      <c r="H38225" s="101"/>
      <c r="I38225" s="101"/>
    </row>
    <row r="38226" spans="8:9" x14ac:dyDescent="0.2">
      <c r="H38226" s="101"/>
      <c r="I38226" s="101"/>
    </row>
    <row r="38227" spans="8:9" x14ac:dyDescent="0.2">
      <c r="H38227" s="101"/>
      <c r="I38227" s="101"/>
    </row>
    <row r="38228" spans="8:9" x14ac:dyDescent="0.2">
      <c r="H38228" s="101"/>
      <c r="I38228" s="101"/>
    </row>
    <row r="38229" spans="8:9" x14ac:dyDescent="0.2">
      <c r="H38229" s="101"/>
      <c r="I38229" s="101"/>
    </row>
    <row r="38230" spans="8:9" x14ac:dyDescent="0.2">
      <c r="H38230" s="101"/>
      <c r="I38230" s="101"/>
    </row>
    <row r="38231" spans="8:9" x14ac:dyDescent="0.2">
      <c r="H38231" s="101"/>
      <c r="I38231" s="101"/>
    </row>
    <row r="38232" spans="8:9" x14ac:dyDescent="0.2">
      <c r="H38232" s="101"/>
      <c r="I38232" s="101"/>
    </row>
    <row r="38233" spans="8:9" x14ac:dyDescent="0.2">
      <c r="H38233" s="101"/>
      <c r="I38233" s="101"/>
    </row>
    <row r="38234" spans="8:9" x14ac:dyDescent="0.2">
      <c r="H38234" s="101"/>
      <c r="I38234" s="101"/>
    </row>
    <row r="38235" spans="8:9" x14ac:dyDescent="0.2">
      <c r="H38235" s="101"/>
      <c r="I38235" s="101"/>
    </row>
    <row r="38236" spans="8:9" x14ac:dyDescent="0.2">
      <c r="H38236" s="101"/>
      <c r="I38236" s="101"/>
    </row>
    <row r="38237" spans="8:9" x14ac:dyDescent="0.2">
      <c r="H38237" s="101"/>
      <c r="I38237" s="101"/>
    </row>
    <row r="38238" spans="8:9" x14ac:dyDescent="0.2">
      <c r="H38238" s="101"/>
      <c r="I38238" s="101"/>
    </row>
    <row r="38239" spans="8:9" x14ac:dyDescent="0.2">
      <c r="H38239" s="101"/>
      <c r="I38239" s="101"/>
    </row>
    <row r="38240" spans="8:9" x14ac:dyDescent="0.2">
      <c r="H38240" s="101"/>
      <c r="I38240" s="101"/>
    </row>
    <row r="38241" spans="8:9" x14ac:dyDescent="0.2">
      <c r="H38241" s="101"/>
      <c r="I38241" s="101"/>
    </row>
    <row r="38242" spans="8:9" x14ac:dyDescent="0.2">
      <c r="H38242" s="101"/>
      <c r="I38242" s="101"/>
    </row>
    <row r="38243" spans="8:9" x14ac:dyDescent="0.2">
      <c r="H38243" s="101"/>
      <c r="I38243" s="101"/>
    </row>
    <row r="38244" spans="8:9" x14ac:dyDescent="0.2">
      <c r="H38244" s="101"/>
      <c r="I38244" s="101"/>
    </row>
    <row r="38245" spans="8:9" x14ac:dyDescent="0.2">
      <c r="H38245" s="101"/>
      <c r="I38245" s="101"/>
    </row>
    <row r="38246" spans="8:9" x14ac:dyDescent="0.2">
      <c r="H38246" s="101"/>
      <c r="I38246" s="101"/>
    </row>
    <row r="38247" spans="8:9" x14ac:dyDescent="0.2">
      <c r="H38247" s="101"/>
      <c r="I38247" s="101"/>
    </row>
    <row r="38248" spans="8:9" x14ac:dyDescent="0.2">
      <c r="H38248" s="101"/>
      <c r="I38248" s="101"/>
    </row>
    <row r="38249" spans="8:9" x14ac:dyDescent="0.2">
      <c r="H38249" s="101"/>
      <c r="I38249" s="101"/>
    </row>
    <row r="38250" spans="8:9" x14ac:dyDescent="0.2">
      <c r="H38250" s="101"/>
      <c r="I38250" s="101"/>
    </row>
    <row r="38251" spans="8:9" x14ac:dyDescent="0.2">
      <c r="H38251" s="101"/>
      <c r="I38251" s="101"/>
    </row>
    <row r="38252" spans="8:9" x14ac:dyDescent="0.2">
      <c r="H38252" s="101"/>
      <c r="I38252" s="101"/>
    </row>
    <row r="38253" spans="8:9" x14ac:dyDescent="0.2">
      <c r="H38253" s="101"/>
      <c r="I38253" s="101"/>
    </row>
    <row r="38254" spans="8:9" x14ac:dyDescent="0.2">
      <c r="H38254" s="101"/>
      <c r="I38254" s="101"/>
    </row>
    <row r="38255" spans="8:9" x14ac:dyDescent="0.2">
      <c r="H38255" s="101"/>
      <c r="I38255" s="101"/>
    </row>
    <row r="38256" spans="8:9" x14ac:dyDescent="0.2">
      <c r="H38256" s="101"/>
      <c r="I38256" s="101"/>
    </row>
    <row r="38257" spans="8:9" x14ac:dyDescent="0.2">
      <c r="H38257" s="101"/>
      <c r="I38257" s="101"/>
    </row>
    <row r="38258" spans="8:9" x14ac:dyDescent="0.2">
      <c r="H38258" s="101"/>
      <c r="I38258" s="101"/>
    </row>
    <row r="38259" spans="8:9" x14ac:dyDescent="0.2">
      <c r="H38259" s="101"/>
      <c r="I38259" s="101"/>
    </row>
    <row r="38260" spans="8:9" x14ac:dyDescent="0.2">
      <c r="H38260" s="101"/>
      <c r="I38260" s="101"/>
    </row>
    <row r="38261" spans="8:9" x14ac:dyDescent="0.2">
      <c r="H38261" s="101"/>
      <c r="I38261" s="101"/>
    </row>
    <row r="38262" spans="8:9" x14ac:dyDescent="0.2">
      <c r="H38262" s="101"/>
      <c r="I38262" s="101"/>
    </row>
    <row r="38263" spans="8:9" x14ac:dyDescent="0.2">
      <c r="H38263" s="101"/>
      <c r="I38263" s="101"/>
    </row>
    <row r="38264" spans="8:9" x14ac:dyDescent="0.2">
      <c r="H38264" s="101"/>
      <c r="I38264" s="101"/>
    </row>
    <row r="38265" spans="8:9" x14ac:dyDescent="0.2">
      <c r="H38265" s="101"/>
      <c r="I38265" s="101"/>
    </row>
    <row r="38266" spans="8:9" x14ac:dyDescent="0.2">
      <c r="H38266" s="101"/>
      <c r="I38266" s="101"/>
    </row>
    <row r="38267" spans="8:9" x14ac:dyDescent="0.2">
      <c r="H38267" s="101"/>
      <c r="I38267" s="101"/>
    </row>
    <row r="38268" spans="8:9" x14ac:dyDescent="0.2">
      <c r="H38268" s="101"/>
      <c r="I38268" s="101"/>
    </row>
    <row r="38269" spans="8:9" x14ac:dyDescent="0.2">
      <c r="H38269" s="101"/>
      <c r="I38269" s="101"/>
    </row>
    <row r="38270" spans="8:9" x14ac:dyDescent="0.2">
      <c r="H38270" s="101"/>
      <c r="I38270" s="101"/>
    </row>
    <row r="38271" spans="8:9" x14ac:dyDescent="0.2">
      <c r="H38271" s="101"/>
      <c r="I38271" s="101"/>
    </row>
    <row r="38272" spans="8:9" x14ac:dyDescent="0.2">
      <c r="H38272" s="101"/>
      <c r="I38272" s="101"/>
    </row>
    <row r="38273" spans="8:9" x14ac:dyDescent="0.2">
      <c r="H38273" s="101"/>
      <c r="I38273" s="101"/>
    </row>
    <row r="38274" spans="8:9" x14ac:dyDescent="0.2">
      <c r="H38274" s="101"/>
      <c r="I38274" s="101"/>
    </row>
    <row r="38275" spans="8:9" x14ac:dyDescent="0.2">
      <c r="H38275" s="101"/>
      <c r="I38275" s="101"/>
    </row>
    <row r="38276" spans="8:9" x14ac:dyDescent="0.2">
      <c r="H38276" s="101"/>
      <c r="I38276" s="101"/>
    </row>
    <row r="38277" spans="8:9" x14ac:dyDescent="0.2">
      <c r="H38277" s="101"/>
      <c r="I38277" s="101"/>
    </row>
    <row r="38278" spans="8:9" x14ac:dyDescent="0.2">
      <c r="H38278" s="101"/>
      <c r="I38278" s="101"/>
    </row>
    <row r="38279" spans="8:9" x14ac:dyDescent="0.2">
      <c r="H38279" s="101"/>
      <c r="I38279" s="101"/>
    </row>
    <row r="38280" spans="8:9" x14ac:dyDescent="0.2">
      <c r="H38280" s="101"/>
      <c r="I38280" s="101"/>
    </row>
    <row r="38281" spans="8:9" x14ac:dyDescent="0.2">
      <c r="H38281" s="101"/>
      <c r="I38281" s="101"/>
    </row>
    <row r="38282" spans="8:9" x14ac:dyDescent="0.2">
      <c r="H38282" s="101"/>
      <c r="I38282" s="101"/>
    </row>
    <row r="38283" spans="8:9" x14ac:dyDescent="0.2">
      <c r="H38283" s="101"/>
      <c r="I38283" s="101"/>
    </row>
    <row r="38284" spans="8:9" x14ac:dyDescent="0.2">
      <c r="H38284" s="101"/>
      <c r="I38284" s="101"/>
    </row>
    <row r="38285" spans="8:9" x14ac:dyDescent="0.2">
      <c r="H38285" s="101"/>
      <c r="I38285" s="101"/>
    </row>
    <row r="38286" spans="8:9" x14ac:dyDescent="0.2">
      <c r="H38286" s="101"/>
      <c r="I38286" s="101"/>
    </row>
    <row r="38287" spans="8:9" x14ac:dyDescent="0.2">
      <c r="H38287" s="101"/>
      <c r="I38287" s="101"/>
    </row>
    <row r="38288" spans="8:9" x14ac:dyDescent="0.2">
      <c r="H38288" s="101"/>
      <c r="I38288" s="101"/>
    </row>
    <row r="38289" spans="8:9" x14ac:dyDescent="0.2">
      <c r="H38289" s="101"/>
      <c r="I38289" s="101"/>
    </row>
    <row r="38290" spans="8:9" x14ac:dyDescent="0.2">
      <c r="H38290" s="101"/>
      <c r="I38290" s="101"/>
    </row>
    <row r="38291" spans="8:9" x14ac:dyDescent="0.2">
      <c r="H38291" s="101"/>
      <c r="I38291" s="101"/>
    </row>
    <row r="38292" spans="8:9" x14ac:dyDescent="0.2">
      <c r="H38292" s="101"/>
      <c r="I38292" s="101"/>
    </row>
    <row r="38293" spans="8:9" x14ac:dyDescent="0.2">
      <c r="H38293" s="101"/>
      <c r="I38293" s="101"/>
    </row>
    <row r="38294" spans="8:9" x14ac:dyDescent="0.2">
      <c r="H38294" s="101"/>
      <c r="I38294" s="101"/>
    </row>
    <row r="38295" spans="8:9" x14ac:dyDescent="0.2">
      <c r="H38295" s="101"/>
      <c r="I38295" s="101"/>
    </row>
    <row r="38296" spans="8:9" x14ac:dyDescent="0.2">
      <c r="H38296" s="101"/>
      <c r="I38296" s="101"/>
    </row>
    <row r="38297" spans="8:9" x14ac:dyDescent="0.2">
      <c r="H38297" s="101"/>
      <c r="I38297" s="101"/>
    </row>
    <row r="38298" spans="8:9" x14ac:dyDescent="0.2">
      <c r="H38298" s="101"/>
      <c r="I38298" s="101"/>
    </row>
    <row r="38299" spans="8:9" x14ac:dyDescent="0.2">
      <c r="H38299" s="101"/>
      <c r="I38299" s="101"/>
    </row>
    <row r="38300" spans="8:9" x14ac:dyDescent="0.2">
      <c r="H38300" s="101"/>
      <c r="I38300" s="101"/>
    </row>
    <row r="38301" spans="8:9" x14ac:dyDescent="0.2">
      <c r="H38301" s="101"/>
      <c r="I38301" s="101"/>
    </row>
    <row r="38302" spans="8:9" x14ac:dyDescent="0.2">
      <c r="H38302" s="101"/>
      <c r="I38302" s="101"/>
    </row>
    <row r="38303" spans="8:9" x14ac:dyDescent="0.2">
      <c r="H38303" s="101"/>
      <c r="I38303" s="101"/>
    </row>
    <row r="38304" spans="8:9" x14ac:dyDescent="0.2">
      <c r="H38304" s="101"/>
      <c r="I38304" s="101"/>
    </row>
    <row r="38305" spans="8:9" x14ac:dyDescent="0.2">
      <c r="H38305" s="101"/>
      <c r="I38305" s="101"/>
    </row>
    <row r="38306" spans="8:9" x14ac:dyDescent="0.2">
      <c r="H38306" s="101"/>
      <c r="I38306" s="101"/>
    </row>
    <row r="38307" spans="8:9" x14ac:dyDescent="0.2">
      <c r="H38307" s="101"/>
      <c r="I38307" s="101"/>
    </row>
    <row r="38308" spans="8:9" x14ac:dyDescent="0.2">
      <c r="H38308" s="101"/>
      <c r="I38308" s="101"/>
    </row>
    <row r="38309" spans="8:9" x14ac:dyDescent="0.2">
      <c r="H38309" s="101"/>
      <c r="I38309" s="101"/>
    </row>
    <row r="38310" spans="8:9" x14ac:dyDescent="0.2">
      <c r="H38310" s="101"/>
      <c r="I38310" s="101"/>
    </row>
    <row r="38311" spans="8:9" x14ac:dyDescent="0.2">
      <c r="H38311" s="101"/>
      <c r="I38311" s="101"/>
    </row>
    <row r="38312" spans="8:9" x14ac:dyDescent="0.2">
      <c r="H38312" s="101"/>
      <c r="I38312" s="101"/>
    </row>
    <row r="38313" spans="8:9" x14ac:dyDescent="0.2">
      <c r="H38313" s="101"/>
      <c r="I38313" s="101"/>
    </row>
    <row r="38314" spans="8:9" x14ac:dyDescent="0.2">
      <c r="H38314" s="101"/>
      <c r="I38314" s="101"/>
    </row>
    <row r="38315" spans="8:9" x14ac:dyDescent="0.2">
      <c r="H38315" s="101"/>
      <c r="I38315" s="101"/>
    </row>
    <row r="38316" spans="8:9" x14ac:dyDescent="0.2">
      <c r="H38316" s="101"/>
      <c r="I38316" s="101"/>
    </row>
    <row r="38317" spans="8:9" x14ac:dyDescent="0.2">
      <c r="H38317" s="101"/>
      <c r="I38317" s="101"/>
    </row>
    <row r="38318" spans="8:9" x14ac:dyDescent="0.2">
      <c r="H38318" s="101"/>
      <c r="I38318" s="101"/>
    </row>
    <row r="38319" spans="8:9" x14ac:dyDescent="0.2">
      <c r="H38319" s="101"/>
      <c r="I38319" s="101"/>
    </row>
    <row r="38320" spans="8:9" x14ac:dyDescent="0.2">
      <c r="H38320" s="101"/>
      <c r="I38320" s="101"/>
    </row>
    <row r="38321" spans="8:9" x14ac:dyDescent="0.2">
      <c r="H38321" s="101"/>
      <c r="I38321" s="101"/>
    </row>
    <row r="38322" spans="8:9" x14ac:dyDescent="0.2">
      <c r="H38322" s="101"/>
      <c r="I38322" s="101"/>
    </row>
    <row r="38323" spans="8:9" x14ac:dyDescent="0.2">
      <c r="H38323" s="101"/>
      <c r="I38323" s="101"/>
    </row>
    <row r="38324" spans="8:9" x14ac:dyDescent="0.2">
      <c r="H38324" s="101"/>
      <c r="I38324" s="101"/>
    </row>
    <row r="38325" spans="8:9" x14ac:dyDescent="0.2">
      <c r="H38325" s="101"/>
      <c r="I38325" s="101"/>
    </row>
    <row r="38326" spans="8:9" x14ac:dyDescent="0.2">
      <c r="H38326" s="101"/>
      <c r="I38326" s="101"/>
    </row>
    <row r="38327" spans="8:9" x14ac:dyDescent="0.2">
      <c r="H38327" s="101"/>
      <c r="I38327" s="101"/>
    </row>
    <row r="38328" spans="8:9" x14ac:dyDescent="0.2">
      <c r="H38328" s="101"/>
      <c r="I38328" s="101"/>
    </row>
    <row r="38329" spans="8:9" x14ac:dyDescent="0.2">
      <c r="H38329" s="101"/>
      <c r="I38329" s="101"/>
    </row>
    <row r="38330" spans="8:9" x14ac:dyDescent="0.2">
      <c r="H38330" s="101"/>
      <c r="I38330" s="101"/>
    </row>
    <row r="38331" spans="8:9" x14ac:dyDescent="0.2">
      <c r="H38331" s="101"/>
      <c r="I38331" s="101"/>
    </row>
    <row r="38332" spans="8:9" x14ac:dyDescent="0.2">
      <c r="H38332" s="101"/>
      <c r="I38332" s="101"/>
    </row>
    <row r="38333" spans="8:9" x14ac:dyDescent="0.2">
      <c r="H38333" s="101"/>
      <c r="I38333" s="101"/>
    </row>
    <row r="38334" spans="8:9" x14ac:dyDescent="0.2">
      <c r="H38334" s="101"/>
      <c r="I38334" s="101"/>
    </row>
    <row r="38335" spans="8:9" x14ac:dyDescent="0.2">
      <c r="H38335" s="101"/>
      <c r="I38335" s="101"/>
    </row>
    <row r="38336" spans="8:9" x14ac:dyDescent="0.2">
      <c r="H38336" s="101"/>
      <c r="I38336" s="101"/>
    </row>
    <row r="38337" spans="8:9" x14ac:dyDescent="0.2">
      <c r="H38337" s="101"/>
      <c r="I38337" s="101"/>
    </row>
    <row r="38338" spans="8:9" x14ac:dyDescent="0.2">
      <c r="H38338" s="101"/>
      <c r="I38338" s="101"/>
    </row>
    <row r="38339" spans="8:9" x14ac:dyDescent="0.2">
      <c r="H38339" s="101"/>
      <c r="I38339" s="101"/>
    </row>
    <row r="38340" spans="8:9" x14ac:dyDescent="0.2">
      <c r="H38340" s="101"/>
      <c r="I38340" s="101"/>
    </row>
    <row r="38341" spans="8:9" x14ac:dyDescent="0.2">
      <c r="H38341" s="101"/>
      <c r="I38341" s="101"/>
    </row>
    <row r="38342" spans="8:9" x14ac:dyDescent="0.2">
      <c r="H38342" s="101"/>
      <c r="I38342" s="101"/>
    </row>
    <row r="38343" spans="8:9" x14ac:dyDescent="0.2">
      <c r="H38343" s="101"/>
      <c r="I38343" s="101"/>
    </row>
    <row r="38344" spans="8:9" x14ac:dyDescent="0.2">
      <c r="H38344" s="101"/>
      <c r="I38344" s="101"/>
    </row>
    <row r="38345" spans="8:9" x14ac:dyDescent="0.2">
      <c r="H38345" s="101"/>
      <c r="I38345" s="101"/>
    </row>
    <row r="38346" spans="8:9" x14ac:dyDescent="0.2">
      <c r="H38346" s="101"/>
      <c r="I38346" s="101"/>
    </row>
    <row r="38347" spans="8:9" x14ac:dyDescent="0.2">
      <c r="H38347" s="101"/>
      <c r="I38347" s="101"/>
    </row>
    <row r="38348" spans="8:9" x14ac:dyDescent="0.2">
      <c r="H38348" s="101"/>
      <c r="I38348" s="101"/>
    </row>
    <row r="38349" spans="8:9" x14ac:dyDescent="0.2">
      <c r="H38349" s="101"/>
      <c r="I38349" s="101"/>
    </row>
    <row r="38350" spans="8:9" x14ac:dyDescent="0.2">
      <c r="H38350" s="101"/>
      <c r="I38350" s="101"/>
    </row>
    <row r="38351" spans="8:9" x14ac:dyDescent="0.2">
      <c r="H38351" s="101"/>
      <c r="I38351" s="101"/>
    </row>
    <row r="38352" spans="8:9" x14ac:dyDescent="0.2">
      <c r="H38352" s="101"/>
      <c r="I38352" s="101"/>
    </row>
    <row r="38353" spans="8:9" x14ac:dyDescent="0.2">
      <c r="H38353" s="101"/>
      <c r="I38353" s="101"/>
    </row>
    <row r="38354" spans="8:9" x14ac:dyDescent="0.2">
      <c r="H38354" s="101"/>
      <c r="I38354" s="101"/>
    </row>
    <row r="38355" spans="8:9" x14ac:dyDescent="0.2">
      <c r="H38355" s="101"/>
      <c r="I38355" s="101"/>
    </row>
    <row r="38356" spans="8:9" x14ac:dyDescent="0.2">
      <c r="H38356" s="101"/>
      <c r="I38356" s="101"/>
    </row>
    <row r="38357" spans="8:9" x14ac:dyDescent="0.2">
      <c r="H38357" s="101"/>
      <c r="I38357" s="101"/>
    </row>
    <row r="38358" spans="8:9" x14ac:dyDescent="0.2">
      <c r="H38358" s="101"/>
      <c r="I38358" s="101"/>
    </row>
    <row r="38359" spans="8:9" x14ac:dyDescent="0.2">
      <c r="H38359" s="101"/>
      <c r="I38359" s="101"/>
    </row>
    <row r="38360" spans="8:9" x14ac:dyDescent="0.2">
      <c r="H38360" s="101"/>
      <c r="I38360" s="101"/>
    </row>
    <row r="38361" spans="8:9" x14ac:dyDescent="0.2">
      <c r="H38361" s="101"/>
      <c r="I38361" s="101"/>
    </row>
    <row r="38362" spans="8:9" x14ac:dyDescent="0.2">
      <c r="H38362" s="101"/>
      <c r="I38362" s="101"/>
    </row>
    <row r="38363" spans="8:9" x14ac:dyDescent="0.2">
      <c r="H38363" s="101"/>
      <c r="I38363" s="101"/>
    </row>
    <row r="38364" spans="8:9" x14ac:dyDescent="0.2">
      <c r="H38364" s="101"/>
      <c r="I38364" s="101"/>
    </row>
    <row r="38365" spans="8:9" x14ac:dyDescent="0.2">
      <c r="H38365" s="101"/>
      <c r="I38365" s="101"/>
    </row>
    <row r="38366" spans="8:9" x14ac:dyDescent="0.2">
      <c r="H38366" s="101"/>
      <c r="I38366" s="101"/>
    </row>
    <row r="38367" spans="8:9" x14ac:dyDescent="0.2">
      <c r="H38367" s="101"/>
      <c r="I38367" s="101"/>
    </row>
    <row r="38368" spans="8:9" x14ac:dyDescent="0.2">
      <c r="H38368" s="101"/>
      <c r="I38368" s="101"/>
    </row>
    <row r="38369" spans="8:9" x14ac:dyDescent="0.2">
      <c r="H38369" s="101"/>
      <c r="I38369" s="101"/>
    </row>
    <row r="38370" spans="8:9" x14ac:dyDescent="0.2">
      <c r="H38370" s="101"/>
      <c r="I38370" s="101"/>
    </row>
    <row r="38371" spans="8:9" x14ac:dyDescent="0.2">
      <c r="H38371" s="101"/>
      <c r="I38371" s="101"/>
    </row>
    <row r="38372" spans="8:9" x14ac:dyDescent="0.2">
      <c r="H38372" s="101"/>
      <c r="I38372" s="101"/>
    </row>
    <row r="38373" spans="8:9" x14ac:dyDescent="0.2">
      <c r="H38373" s="101"/>
      <c r="I38373" s="101"/>
    </row>
    <row r="38374" spans="8:9" x14ac:dyDescent="0.2">
      <c r="H38374" s="101"/>
      <c r="I38374" s="101"/>
    </row>
    <row r="38375" spans="8:9" x14ac:dyDescent="0.2">
      <c r="H38375" s="101"/>
      <c r="I38375" s="101"/>
    </row>
    <row r="38376" spans="8:9" x14ac:dyDescent="0.2">
      <c r="H38376" s="101"/>
      <c r="I38376" s="101"/>
    </row>
    <row r="38377" spans="8:9" x14ac:dyDescent="0.2">
      <c r="H38377" s="101"/>
      <c r="I38377" s="101"/>
    </row>
    <row r="38378" spans="8:9" x14ac:dyDescent="0.2">
      <c r="H38378" s="101"/>
      <c r="I38378" s="101"/>
    </row>
    <row r="38379" spans="8:9" x14ac:dyDescent="0.2">
      <c r="H38379" s="101"/>
      <c r="I38379" s="101"/>
    </row>
    <row r="38380" spans="8:9" x14ac:dyDescent="0.2">
      <c r="H38380" s="101"/>
      <c r="I38380" s="101"/>
    </row>
    <row r="38381" spans="8:9" x14ac:dyDescent="0.2">
      <c r="H38381" s="101"/>
      <c r="I38381" s="101"/>
    </row>
    <row r="38382" spans="8:9" x14ac:dyDescent="0.2">
      <c r="H38382" s="101"/>
      <c r="I38382" s="101"/>
    </row>
    <row r="38383" spans="8:9" x14ac:dyDescent="0.2">
      <c r="H38383" s="101"/>
      <c r="I38383" s="101"/>
    </row>
    <row r="38384" spans="8:9" x14ac:dyDescent="0.2">
      <c r="H38384" s="101"/>
      <c r="I38384" s="101"/>
    </row>
    <row r="38385" spans="8:9" x14ac:dyDescent="0.2">
      <c r="H38385" s="101"/>
      <c r="I38385" s="101"/>
    </row>
    <row r="38386" spans="8:9" x14ac:dyDescent="0.2">
      <c r="H38386" s="101"/>
      <c r="I38386" s="101"/>
    </row>
    <row r="38387" spans="8:9" x14ac:dyDescent="0.2">
      <c r="H38387" s="101"/>
      <c r="I38387" s="101"/>
    </row>
    <row r="38388" spans="8:9" x14ac:dyDescent="0.2">
      <c r="H38388" s="101"/>
      <c r="I38388" s="101"/>
    </row>
    <row r="38389" spans="8:9" x14ac:dyDescent="0.2">
      <c r="H38389" s="101"/>
      <c r="I38389" s="101"/>
    </row>
    <row r="38390" spans="8:9" x14ac:dyDescent="0.2">
      <c r="H38390" s="101"/>
      <c r="I38390" s="101"/>
    </row>
    <row r="38391" spans="8:9" x14ac:dyDescent="0.2">
      <c r="H38391" s="101"/>
      <c r="I38391" s="101"/>
    </row>
    <row r="38392" spans="8:9" x14ac:dyDescent="0.2">
      <c r="H38392" s="101"/>
      <c r="I38392" s="101"/>
    </row>
    <row r="38393" spans="8:9" x14ac:dyDescent="0.2">
      <c r="H38393" s="101"/>
      <c r="I38393" s="101"/>
    </row>
    <row r="38394" spans="8:9" x14ac:dyDescent="0.2">
      <c r="H38394" s="101"/>
      <c r="I38394" s="101"/>
    </row>
    <row r="38395" spans="8:9" x14ac:dyDescent="0.2">
      <c r="H38395" s="101"/>
      <c r="I38395" s="101"/>
    </row>
    <row r="38396" spans="8:9" x14ac:dyDescent="0.2">
      <c r="H38396" s="101"/>
      <c r="I38396" s="101"/>
    </row>
    <row r="38397" spans="8:9" x14ac:dyDescent="0.2">
      <c r="H38397" s="101"/>
      <c r="I38397" s="101"/>
    </row>
    <row r="38398" spans="8:9" x14ac:dyDescent="0.2">
      <c r="H38398" s="101"/>
      <c r="I38398" s="101"/>
    </row>
    <row r="38399" spans="8:9" x14ac:dyDescent="0.2">
      <c r="H38399" s="101"/>
      <c r="I38399" s="101"/>
    </row>
    <row r="38400" spans="8:9" x14ac:dyDescent="0.2">
      <c r="H38400" s="101"/>
      <c r="I38400" s="101"/>
    </row>
    <row r="38401" spans="8:9" x14ac:dyDescent="0.2">
      <c r="H38401" s="101"/>
      <c r="I38401" s="101"/>
    </row>
    <row r="38402" spans="8:9" x14ac:dyDescent="0.2">
      <c r="H38402" s="101"/>
      <c r="I38402" s="101"/>
    </row>
    <row r="38403" spans="8:9" x14ac:dyDescent="0.2">
      <c r="H38403" s="101"/>
      <c r="I38403" s="101"/>
    </row>
    <row r="38404" spans="8:9" x14ac:dyDescent="0.2">
      <c r="H38404" s="101"/>
      <c r="I38404" s="101"/>
    </row>
    <row r="38405" spans="8:9" x14ac:dyDescent="0.2">
      <c r="H38405" s="101"/>
      <c r="I38405" s="101"/>
    </row>
    <row r="38406" spans="8:9" x14ac:dyDescent="0.2">
      <c r="H38406" s="101"/>
      <c r="I38406" s="101"/>
    </row>
    <row r="38407" spans="8:9" x14ac:dyDescent="0.2">
      <c r="H38407" s="101"/>
      <c r="I38407" s="101"/>
    </row>
    <row r="38408" spans="8:9" x14ac:dyDescent="0.2">
      <c r="H38408" s="101"/>
      <c r="I38408" s="101"/>
    </row>
    <row r="38409" spans="8:9" x14ac:dyDescent="0.2">
      <c r="H38409" s="101"/>
      <c r="I38409" s="101"/>
    </row>
    <row r="38410" spans="8:9" x14ac:dyDescent="0.2">
      <c r="H38410" s="101"/>
      <c r="I38410" s="101"/>
    </row>
    <row r="38411" spans="8:9" x14ac:dyDescent="0.2">
      <c r="H38411" s="101"/>
      <c r="I38411" s="101"/>
    </row>
    <row r="38412" spans="8:9" x14ac:dyDescent="0.2">
      <c r="H38412" s="101"/>
      <c r="I38412" s="101"/>
    </row>
    <row r="38413" spans="8:9" x14ac:dyDescent="0.2">
      <c r="H38413" s="101"/>
      <c r="I38413" s="101"/>
    </row>
    <row r="38414" spans="8:9" x14ac:dyDescent="0.2">
      <c r="H38414" s="101"/>
      <c r="I38414" s="101"/>
    </row>
    <row r="38415" spans="8:9" x14ac:dyDescent="0.2">
      <c r="H38415" s="101"/>
      <c r="I38415" s="101"/>
    </row>
    <row r="38416" spans="8:9" x14ac:dyDescent="0.2">
      <c r="H38416" s="101"/>
      <c r="I38416" s="101"/>
    </row>
    <row r="38417" spans="8:9" x14ac:dyDescent="0.2">
      <c r="H38417" s="101"/>
      <c r="I38417" s="101"/>
    </row>
    <row r="38418" spans="8:9" x14ac:dyDescent="0.2">
      <c r="H38418" s="101"/>
      <c r="I38418" s="101"/>
    </row>
    <row r="38419" spans="8:9" x14ac:dyDescent="0.2">
      <c r="H38419" s="101"/>
      <c r="I38419" s="101"/>
    </row>
    <row r="38420" spans="8:9" x14ac:dyDescent="0.2">
      <c r="H38420" s="101"/>
      <c r="I38420" s="101"/>
    </row>
    <row r="38421" spans="8:9" x14ac:dyDescent="0.2">
      <c r="H38421" s="101"/>
      <c r="I38421" s="101"/>
    </row>
    <row r="38422" spans="8:9" x14ac:dyDescent="0.2">
      <c r="H38422" s="101"/>
      <c r="I38422" s="101"/>
    </row>
    <row r="38423" spans="8:9" x14ac:dyDescent="0.2">
      <c r="H38423" s="101"/>
      <c r="I38423" s="101"/>
    </row>
    <row r="38424" spans="8:9" x14ac:dyDescent="0.2">
      <c r="H38424" s="101"/>
      <c r="I38424" s="101"/>
    </row>
    <row r="38425" spans="8:9" x14ac:dyDescent="0.2">
      <c r="H38425" s="101"/>
      <c r="I38425" s="101"/>
    </row>
    <row r="38426" spans="8:9" x14ac:dyDescent="0.2">
      <c r="H38426" s="101"/>
      <c r="I38426" s="101"/>
    </row>
    <row r="38427" spans="8:9" x14ac:dyDescent="0.2">
      <c r="H38427" s="101"/>
      <c r="I38427" s="101"/>
    </row>
    <row r="38428" spans="8:9" x14ac:dyDescent="0.2">
      <c r="H38428" s="101"/>
      <c r="I38428" s="101"/>
    </row>
    <row r="38429" spans="8:9" x14ac:dyDescent="0.2">
      <c r="H38429" s="101"/>
      <c r="I38429" s="101"/>
    </row>
    <row r="38430" spans="8:9" x14ac:dyDescent="0.2">
      <c r="H38430" s="101"/>
      <c r="I38430" s="101"/>
    </row>
    <row r="38431" spans="8:9" x14ac:dyDescent="0.2">
      <c r="H38431" s="101"/>
      <c r="I38431" s="101"/>
    </row>
    <row r="38432" spans="8:9" x14ac:dyDescent="0.2">
      <c r="H38432" s="101"/>
      <c r="I38432" s="101"/>
    </row>
    <row r="38433" spans="8:9" x14ac:dyDescent="0.2">
      <c r="H38433" s="101"/>
      <c r="I38433" s="101"/>
    </row>
    <row r="38434" spans="8:9" x14ac:dyDescent="0.2">
      <c r="H38434" s="101"/>
      <c r="I38434" s="101"/>
    </row>
    <row r="38435" spans="8:9" x14ac:dyDescent="0.2">
      <c r="H38435" s="101"/>
      <c r="I38435" s="101"/>
    </row>
    <row r="38436" spans="8:9" x14ac:dyDescent="0.2">
      <c r="H38436" s="101"/>
      <c r="I38436" s="101"/>
    </row>
    <row r="38437" spans="8:9" x14ac:dyDescent="0.2">
      <c r="H38437" s="101"/>
      <c r="I38437" s="101"/>
    </row>
    <row r="38438" spans="8:9" x14ac:dyDescent="0.2">
      <c r="H38438" s="101"/>
      <c r="I38438" s="101"/>
    </row>
    <row r="38439" spans="8:9" x14ac:dyDescent="0.2">
      <c r="H38439" s="101"/>
      <c r="I38439" s="101"/>
    </row>
    <row r="38440" spans="8:9" x14ac:dyDescent="0.2">
      <c r="H38440" s="101"/>
      <c r="I38440" s="101"/>
    </row>
    <row r="38441" spans="8:9" x14ac:dyDescent="0.2">
      <c r="H38441" s="101"/>
      <c r="I38441" s="101"/>
    </row>
    <row r="38442" spans="8:9" x14ac:dyDescent="0.2">
      <c r="H38442" s="101"/>
      <c r="I38442" s="101"/>
    </row>
    <row r="38443" spans="8:9" x14ac:dyDescent="0.2">
      <c r="H38443" s="101"/>
      <c r="I38443" s="101"/>
    </row>
    <row r="38444" spans="8:9" x14ac:dyDescent="0.2">
      <c r="H38444" s="101"/>
      <c r="I38444" s="101"/>
    </row>
    <row r="38445" spans="8:9" x14ac:dyDescent="0.2">
      <c r="H38445" s="101"/>
      <c r="I38445" s="101"/>
    </row>
    <row r="38446" spans="8:9" x14ac:dyDescent="0.2">
      <c r="H38446" s="101"/>
      <c r="I38446" s="101"/>
    </row>
    <row r="38447" spans="8:9" x14ac:dyDescent="0.2">
      <c r="H38447" s="101"/>
      <c r="I38447" s="101"/>
    </row>
    <row r="38448" spans="8:9" x14ac:dyDescent="0.2">
      <c r="H38448" s="101"/>
      <c r="I38448" s="101"/>
    </row>
    <row r="38449" spans="8:9" x14ac:dyDescent="0.2">
      <c r="H38449" s="101"/>
      <c r="I38449" s="101"/>
    </row>
    <row r="38450" spans="8:9" x14ac:dyDescent="0.2">
      <c r="H38450" s="101"/>
      <c r="I38450" s="101"/>
    </row>
    <row r="38451" spans="8:9" x14ac:dyDescent="0.2">
      <c r="H38451" s="101"/>
      <c r="I38451" s="101"/>
    </row>
    <row r="38452" spans="8:9" x14ac:dyDescent="0.2">
      <c r="H38452" s="101"/>
      <c r="I38452" s="101"/>
    </row>
    <row r="38453" spans="8:9" x14ac:dyDescent="0.2">
      <c r="H38453" s="101"/>
      <c r="I38453" s="101"/>
    </row>
    <row r="38454" spans="8:9" x14ac:dyDescent="0.2">
      <c r="H38454" s="101"/>
      <c r="I38454" s="101"/>
    </row>
    <row r="38455" spans="8:9" x14ac:dyDescent="0.2">
      <c r="H38455" s="101"/>
      <c r="I38455" s="101"/>
    </row>
    <row r="38456" spans="8:9" x14ac:dyDescent="0.2">
      <c r="H38456" s="101"/>
      <c r="I38456" s="101"/>
    </row>
    <row r="38457" spans="8:9" x14ac:dyDescent="0.2">
      <c r="H38457" s="101"/>
      <c r="I38457" s="101"/>
    </row>
    <row r="38458" spans="8:9" x14ac:dyDescent="0.2">
      <c r="H38458" s="101"/>
      <c r="I38458" s="101"/>
    </row>
    <row r="38459" spans="8:9" x14ac:dyDescent="0.2">
      <c r="H38459" s="101"/>
      <c r="I38459" s="101"/>
    </row>
    <row r="38460" spans="8:9" x14ac:dyDescent="0.2">
      <c r="H38460" s="101"/>
      <c r="I38460" s="101"/>
    </row>
    <row r="38461" spans="8:9" x14ac:dyDescent="0.2">
      <c r="H38461" s="101"/>
      <c r="I38461" s="101"/>
    </row>
    <row r="38462" spans="8:9" x14ac:dyDescent="0.2">
      <c r="H38462" s="101"/>
      <c r="I38462" s="101"/>
    </row>
    <row r="38463" spans="8:9" x14ac:dyDescent="0.2">
      <c r="H38463" s="101"/>
      <c r="I38463" s="101"/>
    </row>
    <row r="38464" spans="8:9" x14ac:dyDescent="0.2">
      <c r="H38464" s="101"/>
      <c r="I38464" s="101"/>
    </row>
    <row r="38465" spans="8:9" x14ac:dyDescent="0.2">
      <c r="H38465" s="101"/>
      <c r="I38465" s="101"/>
    </row>
    <row r="38466" spans="8:9" x14ac:dyDescent="0.2">
      <c r="H38466" s="101"/>
      <c r="I38466" s="101"/>
    </row>
    <row r="38467" spans="8:9" x14ac:dyDescent="0.2">
      <c r="H38467" s="101"/>
      <c r="I38467" s="101"/>
    </row>
    <row r="38468" spans="8:9" x14ac:dyDescent="0.2">
      <c r="H38468" s="101"/>
      <c r="I38468" s="101"/>
    </row>
    <row r="38469" spans="8:9" x14ac:dyDescent="0.2">
      <c r="H38469" s="101"/>
      <c r="I38469" s="101"/>
    </row>
    <row r="38470" spans="8:9" x14ac:dyDescent="0.2">
      <c r="H38470" s="101"/>
      <c r="I38470" s="101"/>
    </row>
    <row r="38471" spans="8:9" x14ac:dyDescent="0.2">
      <c r="H38471" s="101"/>
      <c r="I38471" s="101"/>
    </row>
    <row r="38472" spans="8:9" x14ac:dyDescent="0.2">
      <c r="H38472" s="101"/>
      <c r="I38472" s="101"/>
    </row>
    <row r="38473" spans="8:9" x14ac:dyDescent="0.2">
      <c r="H38473" s="101"/>
      <c r="I38473" s="101"/>
    </row>
    <row r="38474" spans="8:9" x14ac:dyDescent="0.2">
      <c r="H38474" s="101"/>
      <c r="I38474" s="101"/>
    </row>
    <row r="38475" spans="8:9" x14ac:dyDescent="0.2">
      <c r="H38475" s="101"/>
      <c r="I38475" s="101"/>
    </row>
    <row r="38476" spans="8:9" x14ac:dyDescent="0.2">
      <c r="H38476" s="101"/>
      <c r="I38476" s="101"/>
    </row>
    <row r="38477" spans="8:9" x14ac:dyDescent="0.2">
      <c r="H38477" s="101"/>
      <c r="I38477" s="101"/>
    </row>
    <row r="38478" spans="8:9" x14ac:dyDescent="0.2">
      <c r="H38478" s="101"/>
      <c r="I38478" s="101"/>
    </row>
    <row r="38479" spans="8:9" x14ac:dyDescent="0.2">
      <c r="H38479" s="101"/>
      <c r="I38479" s="101"/>
    </row>
    <row r="38480" spans="8:9" x14ac:dyDescent="0.2">
      <c r="H38480" s="101"/>
      <c r="I38480" s="101"/>
    </row>
    <row r="38481" spans="8:9" x14ac:dyDescent="0.2">
      <c r="H38481" s="101"/>
      <c r="I38481" s="101"/>
    </row>
    <row r="38482" spans="8:9" x14ac:dyDescent="0.2">
      <c r="H38482" s="101"/>
      <c r="I38482" s="101"/>
    </row>
    <row r="38483" spans="8:9" x14ac:dyDescent="0.2">
      <c r="H38483" s="101"/>
      <c r="I38483" s="101"/>
    </row>
    <row r="38484" spans="8:9" x14ac:dyDescent="0.2">
      <c r="H38484" s="101"/>
      <c r="I38484" s="101"/>
    </row>
    <row r="38485" spans="8:9" x14ac:dyDescent="0.2">
      <c r="H38485" s="101"/>
      <c r="I38485" s="101"/>
    </row>
    <row r="38486" spans="8:9" x14ac:dyDescent="0.2">
      <c r="H38486" s="101"/>
      <c r="I38486" s="101"/>
    </row>
    <row r="38487" spans="8:9" x14ac:dyDescent="0.2">
      <c r="H38487" s="101"/>
      <c r="I38487" s="101"/>
    </row>
    <row r="38488" spans="8:9" x14ac:dyDescent="0.2">
      <c r="H38488" s="101"/>
      <c r="I38488" s="101"/>
    </row>
    <row r="38489" spans="8:9" x14ac:dyDescent="0.2">
      <c r="H38489" s="101"/>
      <c r="I38489" s="101"/>
    </row>
    <row r="38490" spans="8:9" x14ac:dyDescent="0.2">
      <c r="H38490" s="101"/>
      <c r="I38490" s="101"/>
    </row>
    <row r="38491" spans="8:9" x14ac:dyDescent="0.2">
      <c r="H38491" s="101"/>
      <c r="I38491" s="101"/>
    </row>
    <row r="38492" spans="8:9" x14ac:dyDescent="0.2">
      <c r="H38492" s="101"/>
      <c r="I38492" s="101"/>
    </row>
    <row r="38493" spans="8:9" x14ac:dyDescent="0.2">
      <c r="H38493" s="101"/>
      <c r="I38493" s="101"/>
    </row>
    <row r="38494" spans="8:9" x14ac:dyDescent="0.2">
      <c r="H38494" s="101"/>
      <c r="I38494" s="101"/>
    </row>
    <row r="38495" spans="8:9" x14ac:dyDescent="0.2">
      <c r="H38495" s="101"/>
      <c r="I38495" s="101"/>
    </row>
    <row r="38496" spans="8:9" x14ac:dyDescent="0.2">
      <c r="H38496" s="101"/>
      <c r="I38496" s="101"/>
    </row>
    <row r="38497" spans="8:9" x14ac:dyDescent="0.2">
      <c r="H38497" s="101"/>
      <c r="I38497" s="101"/>
    </row>
    <row r="38498" spans="8:9" x14ac:dyDescent="0.2">
      <c r="H38498" s="101"/>
      <c r="I38498" s="101"/>
    </row>
    <row r="38499" spans="8:9" x14ac:dyDescent="0.2">
      <c r="H38499" s="101"/>
      <c r="I38499" s="101"/>
    </row>
    <row r="38500" spans="8:9" x14ac:dyDescent="0.2">
      <c r="H38500" s="101"/>
      <c r="I38500" s="101"/>
    </row>
    <row r="38501" spans="8:9" x14ac:dyDescent="0.2">
      <c r="H38501" s="101"/>
      <c r="I38501" s="101"/>
    </row>
    <row r="38502" spans="8:9" x14ac:dyDescent="0.2">
      <c r="H38502" s="101"/>
      <c r="I38502" s="101"/>
    </row>
    <row r="38503" spans="8:9" x14ac:dyDescent="0.2">
      <c r="H38503" s="101"/>
      <c r="I38503" s="101"/>
    </row>
    <row r="38504" spans="8:9" x14ac:dyDescent="0.2">
      <c r="H38504" s="101"/>
      <c r="I38504" s="101"/>
    </row>
    <row r="38505" spans="8:9" x14ac:dyDescent="0.2">
      <c r="H38505" s="101"/>
      <c r="I38505" s="101"/>
    </row>
    <row r="38506" spans="8:9" x14ac:dyDescent="0.2">
      <c r="H38506" s="101"/>
      <c r="I38506" s="101"/>
    </row>
    <row r="38507" spans="8:9" x14ac:dyDescent="0.2">
      <c r="H38507" s="101"/>
      <c r="I38507" s="101"/>
    </row>
    <row r="38508" spans="8:9" x14ac:dyDescent="0.2">
      <c r="H38508" s="101"/>
      <c r="I38508" s="101"/>
    </row>
    <row r="38509" spans="8:9" x14ac:dyDescent="0.2">
      <c r="H38509" s="101"/>
      <c r="I38509" s="101"/>
    </row>
    <row r="38510" spans="8:9" x14ac:dyDescent="0.2">
      <c r="H38510" s="101"/>
      <c r="I38510" s="101"/>
    </row>
    <row r="38511" spans="8:9" x14ac:dyDescent="0.2">
      <c r="H38511" s="101"/>
      <c r="I38511" s="101"/>
    </row>
    <row r="38512" spans="8:9" x14ac:dyDescent="0.2">
      <c r="H38512" s="101"/>
      <c r="I38512" s="101"/>
    </row>
    <row r="38513" spans="8:9" x14ac:dyDescent="0.2">
      <c r="H38513" s="101"/>
      <c r="I38513" s="101"/>
    </row>
    <row r="38514" spans="8:9" x14ac:dyDescent="0.2">
      <c r="H38514" s="101"/>
      <c r="I38514" s="101"/>
    </row>
    <row r="38515" spans="8:9" x14ac:dyDescent="0.2">
      <c r="H38515" s="101"/>
      <c r="I38515" s="101"/>
    </row>
    <row r="38516" spans="8:9" x14ac:dyDescent="0.2">
      <c r="H38516" s="101"/>
      <c r="I38516" s="101"/>
    </row>
    <row r="38517" spans="8:9" x14ac:dyDescent="0.2">
      <c r="H38517" s="101"/>
      <c r="I38517" s="101"/>
    </row>
    <row r="38518" spans="8:9" x14ac:dyDescent="0.2">
      <c r="H38518" s="101"/>
      <c r="I38518" s="101"/>
    </row>
    <row r="38519" spans="8:9" x14ac:dyDescent="0.2">
      <c r="H38519" s="101"/>
      <c r="I38519" s="101"/>
    </row>
    <row r="38520" spans="8:9" x14ac:dyDescent="0.2">
      <c r="H38520" s="101"/>
      <c r="I38520" s="101"/>
    </row>
    <row r="38521" spans="8:9" x14ac:dyDescent="0.2">
      <c r="H38521" s="101"/>
      <c r="I38521" s="101"/>
    </row>
    <row r="38522" spans="8:9" x14ac:dyDescent="0.2">
      <c r="H38522" s="101"/>
      <c r="I38522" s="101"/>
    </row>
    <row r="38523" spans="8:9" x14ac:dyDescent="0.2">
      <c r="H38523" s="101"/>
      <c r="I38523" s="101"/>
    </row>
    <row r="38524" spans="8:9" x14ac:dyDescent="0.2">
      <c r="H38524" s="101"/>
      <c r="I38524" s="101"/>
    </row>
    <row r="38525" spans="8:9" x14ac:dyDescent="0.2">
      <c r="H38525" s="101"/>
      <c r="I38525" s="101"/>
    </row>
    <row r="38526" spans="8:9" x14ac:dyDescent="0.2">
      <c r="H38526" s="101"/>
      <c r="I38526" s="101"/>
    </row>
    <row r="38527" spans="8:9" x14ac:dyDescent="0.2">
      <c r="H38527" s="101"/>
      <c r="I38527" s="101"/>
    </row>
    <row r="38528" spans="8:9" x14ac:dyDescent="0.2">
      <c r="H38528" s="101"/>
      <c r="I38528" s="101"/>
    </row>
    <row r="38529" spans="8:9" x14ac:dyDescent="0.2">
      <c r="H38529" s="101"/>
      <c r="I38529" s="101"/>
    </row>
    <row r="38530" spans="8:9" x14ac:dyDescent="0.2">
      <c r="H38530" s="101"/>
      <c r="I38530" s="101"/>
    </row>
    <row r="38531" spans="8:9" x14ac:dyDescent="0.2">
      <c r="H38531" s="101"/>
      <c r="I38531" s="101"/>
    </row>
    <row r="38532" spans="8:9" x14ac:dyDescent="0.2">
      <c r="H38532" s="101"/>
      <c r="I38532" s="101"/>
    </row>
    <row r="38533" spans="8:9" x14ac:dyDescent="0.2">
      <c r="H38533" s="101"/>
      <c r="I38533" s="101"/>
    </row>
    <row r="38534" spans="8:9" x14ac:dyDescent="0.2">
      <c r="H38534" s="101"/>
      <c r="I38534" s="101"/>
    </row>
    <row r="38535" spans="8:9" x14ac:dyDescent="0.2">
      <c r="H38535" s="101"/>
      <c r="I38535" s="101"/>
    </row>
    <row r="38536" spans="8:9" x14ac:dyDescent="0.2">
      <c r="H38536" s="101"/>
      <c r="I38536" s="101"/>
    </row>
    <row r="38537" spans="8:9" x14ac:dyDescent="0.2">
      <c r="H38537" s="101"/>
      <c r="I38537" s="101"/>
    </row>
    <row r="38538" spans="8:9" x14ac:dyDescent="0.2">
      <c r="H38538" s="101"/>
      <c r="I38538" s="101"/>
    </row>
    <row r="38539" spans="8:9" x14ac:dyDescent="0.2">
      <c r="H38539" s="101"/>
      <c r="I38539" s="101"/>
    </row>
    <row r="38540" spans="8:9" x14ac:dyDescent="0.2">
      <c r="H38540" s="101"/>
      <c r="I38540" s="101"/>
    </row>
    <row r="38541" spans="8:9" x14ac:dyDescent="0.2">
      <c r="H38541" s="101"/>
      <c r="I38541" s="101"/>
    </row>
    <row r="38542" spans="8:9" x14ac:dyDescent="0.2">
      <c r="H38542" s="101"/>
      <c r="I38542" s="101"/>
    </row>
    <row r="38543" spans="8:9" x14ac:dyDescent="0.2">
      <c r="H38543" s="101"/>
      <c r="I38543" s="101"/>
    </row>
    <row r="38544" spans="8:9" x14ac:dyDescent="0.2">
      <c r="H38544" s="101"/>
      <c r="I38544" s="101"/>
    </row>
    <row r="38545" spans="8:9" x14ac:dyDescent="0.2">
      <c r="H38545" s="101"/>
      <c r="I38545" s="101"/>
    </row>
    <row r="38546" spans="8:9" x14ac:dyDescent="0.2">
      <c r="H38546" s="101"/>
      <c r="I38546" s="101"/>
    </row>
    <row r="38547" spans="8:9" x14ac:dyDescent="0.2">
      <c r="H38547" s="101"/>
      <c r="I38547" s="101"/>
    </row>
    <row r="38548" spans="8:9" x14ac:dyDescent="0.2">
      <c r="H38548" s="101"/>
      <c r="I38548" s="101"/>
    </row>
    <row r="38549" spans="8:9" x14ac:dyDescent="0.2">
      <c r="H38549" s="101"/>
      <c r="I38549" s="101"/>
    </row>
    <row r="38550" spans="8:9" x14ac:dyDescent="0.2">
      <c r="H38550" s="101"/>
      <c r="I38550" s="101"/>
    </row>
    <row r="38551" spans="8:9" x14ac:dyDescent="0.2">
      <c r="H38551" s="101"/>
      <c r="I38551" s="101"/>
    </row>
    <row r="38552" spans="8:9" x14ac:dyDescent="0.2">
      <c r="H38552" s="101"/>
      <c r="I38552" s="101"/>
    </row>
    <row r="38553" spans="8:9" x14ac:dyDescent="0.2">
      <c r="H38553" s="101"/>
      <c r="I38553" s="101"/>
    </row>
    <row r="38554" spans="8:9" x14ac:dyDescent="0.2">
      <c r="H38554" s="101"/>
      <c r="I38554" s="101"/>
    </row>
    <row r="38555" spans="8:9" x14ac:dyDescent="0.2">
      <c r="H38555" s="101"/>
      <c r="I38555" s="101"/>
    </row>
    <row r="38556" spans="8:9" x14ac:dyDescent="0.2">
      <c r="H38556" s="101"/>
      <c r="I38556" s="101"/>
    </row>
    <row r="38557" spans="8:9" x14ac:dyDescent="0.2">
      <c r="H38557" s="101"/>
      <c r="I38557" s="101"/>
    </row>
    <row r="38558" spans="8:9" x14ac:dyDescent="0.2">
      <c r="H38558" s="101"/>
      <c r="I38558" s="101"/>
    </row>
    <row r="38559" spans="8:9" x14ac:dyDescent="0.2">
      <c r="H38559" s="101"/>
      <c r="I38559" s="101"/>
    </row>
    <row r="38560" spans="8:9" x14ac:dyDescent="0.2">
      <c r="H38560" s="101"/>
      <c r="I38560" s="101"/>
    </row>
    <row r="38561" spans="8:9" x14ac:dyDescent="0.2">
      <c r="H38561" s="101"/>
      <c r="I38561" s="101"/>
    </row>
    <row r="38562" spans="8:9" x14ac:dyDescent="0.2">
      <c r="H38562" s="101"/>
      <c r="I38562" s="101"/>
    </row>
    <row r="38563" spans="8:9" x14ac:dyDescent="0.2">
      <c r="H38563" s="101"/>
      <c r="I38563" s="101"/>
    </row>
    <row r="38564" spans="8:9" x14ac:dyDescent="0.2">
      <c r="H38564" s="101"/>
      <c r="I38564" s="101"/>
    </row>
    <row r="38565" spans="8:9" x14ac:dyDescent="0.2">
      <c r="H38565" s="101"/>
      <c r="I38565" s="101"/>
    </row>
    <row r="38566" spans="8:9" x14ac:dyDescent="0.2">
      <c r="H38566" s="101"/>
      <c r="I38566" s="101"/>
    </row>
    <row r="38567" spans="8:9" x14ac:dyDescent="0.2">
      <c r="H38567" s="101"/>
      <c r="I38567" s="101"/>
    </row>
    <row r="38568" spans="8:9" x14ac:dyDescent="0.2">
      <c r="H38568" s="101"/>
      <c r="I38568" s="101"/>
    </row>
    <row r="38569" spans="8:9" x14ac:dyDescent="0.2">
      <c r="H38569" s="101"/>
      <c r="I38569" s="101"/>
    </row>
    <row r="38570" spans="8:9" x14ac:dyDescent="0.2">
      <c r="H38570" s="101"/>
      <c r="I38570" s="101"/>
    </row>
    <row r="38571" spans="8:9" x14ac:dyDescent="0.2">
      <c r="H38571" s="101"/>
      <c r="I38571" s="101"/>
    </row>
    <row r="38572" spans="8:9" x14ac:dyDescent="0.2">
      <c r="H38572" s="101"/>
      <c r="I38572" s="101"/>
    </row>
    <row r="38573" spans="8:9" x14ac:dyDescent="0.2">
      <c r="H38573" s="101"/>
      <c r="I38573" s="101"/>
    </row>
    <row r="38574" spans="8:9" x14ac:dyDescent="0.2">
      <c r="H38574" s="101"/>
      <c r="I38574" s="101"/>
    </row>
    <row r="38575" spans="8:9" x14ac:dyDescent="0.2">
      <c r="H38575" s="101"/>
      <c r="I38575" s="101"/>
    </row>
    <row r="38576" spans="8:9" x14ac:dyDescent="0.2">
      <c r="H38576" s="101"/>
      <c r="I38576" s="101"/>
    </row>
    <row r="38577" spans="8:9" x14ac:dyDescent="0.2">
      <c r="H38577" s="101"/>
      <c r="I38577" s="101"/>
    </row>
    <row r="38578" spans="8:9" x14ac:dyDescent="0.2">
      <c r="H38578" s="101"/>
      <c r="I38578" s="101"/>
    </row>
    <row r="38579" spans="8:9" x14ac:dyDescent="0.2">
      <c r="H38579" s="101"/>
      <c r="I38579" s="101"/>
    </row>
    <row r="38580" spans="8:9" x14ac:dyDescent="0.2">
      <c r="H38580" s="101"/>
      <c r="I38580" s="101"/>
    </row>
    <row r="38581" spans="8:9" x14ac:dyDescent="0.2">
      <c r="H38581" s="101"/>
      <c r="I38581" s="101"/>
    </row>
    <row r="38582" spans="8:9" x14ac:dyDescent="0.2">
      <c r="H38582" s="101"/>
      <c r="I38582" s="101"/>
    </row>
    <row r="38583" spans="8:9" x14ac:dyDescent="0.2">
      <c r="H38583" s="101"/>
      <c r="I38583" s="101"/>
    </row>
    <row r="38584" spans="8:9" x14ac:dyDescent="0.2">
      <c r="H38584" s="101"/>
      <c r="I38584" s="101"/>
    </row>
    <row r="38585" spans="8:9" x14ac:dyDescent="0.2">
      <c r="H38585" s="101"/>
      <c r="I38585" s="101"/>
    </row>
    <row r="38586" spans="8:9" x14ac:dyDescent="0.2">
      <c r="H38586" s="101"/>
      <c r="I38586" s="101"/>
    </row>
    <row r="38587" spans="8:9" x14ac:dyDescent="0.2">
      <c r="H38587" s="101"/>
      <c r="I38587" s="101"/>
    </row>
    <row r="38588" spans="8:9" x14ac:dyDescent="0.2">
      <c r="H38588" s="101"/>
      <c r="I38588" s="101"/>
    </row>
    <row r="38589" spans="8:9" x14ac:dyDescent="0.2">
      <c r="H38589" s="101"/>
      <c r="I38589" s="101"/>
    </row>
    <row r="38590" spans="8:9" x14ac:dyDescent="0.2">
      <c r="H38590" s="101"/>
      <c r="I38590" s="101"/>
    </row>
    <row r="38591" spans="8:9" x14ac:dyDescent="0.2">
      <c r="H38591" s="101"/>
      <c r="I38591" s="101"/>
    </row>
    <row r="38592" spans="8:9" x14ac:dyDescent="0.2">
      <c r="H38592" s="101"/>
      <c r="I38592" s="101"/>
    </row>
    <row r="38593" spans="8:9" x14ac:dyDescent="0.2">
      <c r="H38593" s="101"/>
      <c r="I38593" s="101"/>
    </row>
    <row r="38594" spans="8:9" x14ac:dyDescent="0.2">
      <c r="H38594" s="101"/>
      <c r="I38594" s="101"/>
    </row>
    <row r="38595" spans="8:9" x14ac:dyDescent="0.2">
      <c r="H38595" s="101"/>
      <c r="I38595" s="101"/>
    </row>
    <row r="38596" spans="8:9" x14ac:dyDescent="0.2">
      <c r="H38596" s="101"/>
      <c r="I38596" s="101"/>
    </row>
    <row r="38597" spans="8:9" x14ac:dyDescent="0.2">
      <c r="H38597" s="101"/>
      <c r="I38597" s="101"/>
    </row>
    <row r="38598" spans="8:9" x14ac:dyDescent="0.2">
      <c r="H38598" s="101"/>
      <c r="I38598" s="101"/>
    </row>
    <row r="38599" spans="8:9" x14ac:dyDescent="0.2">
      <c r="H38599" s="101"/>
      <c r="I38599" s="101"/>
    </row>
    <row r="38600" spans="8:9" x14ac:dyDescent="0.2">
      <c r="H38600" s="101"/>
      <c r="I38600" s="101"/>
    </row>
    <row r="38601" spans="8:9" x14ac:dyDescent="0.2">
      <c r="H38601" s="101"/>
      <c r="I38601" s="101"/>
    </row>
    <row r="38602" spans="8:9" x14ac:dyDescent="0.2">
      <c r="H38602" s="101"/>
      <c r="I38602" s="101"/>
    </row>
    <row r="38603" spans="8:9" x14ac:dyDescent="0.2">
      <c r="H38603" s="101"/>
      <c r="I38603" s="101"/>
    </row>
    <row r="38604" spans="8:9" x14ac:dyDescent="0.2">
      <c r="H38604" s="101"/>
      <c r="I38604" s="101"/>
    </row>
    <row r="38605" spans="8:9" x14ac:dyDescent="0.2">
      <c r="H38605" s="101"/>
      <c r="I38605" s="101"/>
    </row>
    <row r="38606" spans="8:9" x14ac:dyDescent="0.2">
      <c r="H38606" s="101"/>
      <c r="I38606" s="101"/>
    </row>
    <row r="38607" spans="8:9" x14ac:dyDescent="0.2">
      <c r="H38607" s="101"/>
      <c r="I38607" s="101"/>
    </row>
    <row r="38608" spans="8:9" x14ac:dyDescent="0.2">
      <c r="H38608" s="101"/>
      <c r="I38608" s="101"/>
    </row>
    <row r="38609" spans="8:9" x14ac:dyDescent="0.2">
      <c r="H38609" s="101"/>
      <c r="I38609" s="101"/>
    </row>
    <row r="38610" spans="8:9" x14ac:dyDescent="0.2">
      <c r="H38610" s="101"/>
      <c r="I38610" s="101"/>
    </row>
    <row r="38611" spans="8:9" x14ac:dyDescent="0.2">
      <c r="H38611" s="101"/>
      <c r="I38611" s="101"/>
    </row>
    <row r="38612" spans="8:9" x14ac:dyDescent="0.2">
      <c r="H38612" s="101"/>
      <c r="I38612" s="101"/>
    </row>
    <row r="38613" spans="8:9" x14ac:dyDescent="0.2">
      <c r="H38613" s="101"/>
      <c r="I38613" s="101"/>
    </row>
    <row r="38614" spans="8:9" x14ac:dyDescent="0.2">
      <c r="H38614" s="101"/>
      <c r="I38614" s="101"/>
    </row>
    <row r="38615" spans="8:9" x14ac:dyDescent="0.2">
      <c r="H38615" s="101"/>
      <c r="I38615" s="101"/>
    </row>
    <row r="38616" spans="8:9" x14ac:dyDescent="0.2">
      <c r="H38616" s="101"/>
      <c r="I38616" s="101"/>
    </row>
    <row r="38617" spans="8:9" x14ac:dyDescent="0.2">
      <c r="H38617" s="101"/>
      <c r="I38617" s="101"/>
    </row>
    <row r="38618" spans="8:9" x14ac:dyDescent="0.2">
      <c r="H38618" s="101"/>
      <c r="I38618" s="101"/>
    </row>
    <row r="38619" spans="8:9" x14ac:dyDescent="0.2">
      <c r="H38619" s="101"/>
      <c r="I38619" s="101"/>
    </row>
    <row r="38620" spans="8:9" x14ac:dyDescent="0.2">
      <c r="H38620" s="101"/>
      <c r="I38620" s="101"/>
    </row>
    <row r="38621" spans="8:9" x14ac:dyDescent="0.2">
      <c r="H38621" s="101"/>
      <c r="I38621" s="101"/>
    </row>
    <row r="38622" spans="8:9" x14ac:dyDescent="0.2">
      <c r="H38622" s="101"/>
      <c r="I38622" s="101"/>
    </row>
    <row r="38623" spans="8:9" x14ac:dyDescent="0.2">
      <c r="H38623" s="101"/>
      <c r="I38623" s="101"/>
    </row>
    <row r="38624" spans="8:9" x14ac:dyDescent="0.2">
      <c r="H38624" s="101"/>
      <c r="I38624" s="101"/>
    </row>
    <row r="38625" spans="8:9" x14ac:dyDescent="0.2">
      <c r="H38625" s="101"/>
      <c r="I38625" s="101"/>
    </row>
    <row r="38626" spans="8:9" x14ac:dyDescent="0.2">
      <c r="H38626" s="101"/>
      <c r="I38626" s="101"/>
    </row>
    <row r="38627" spans="8:9" x14ac:dyDescent="0.2">
      <c r="H38627" s="101"/>
      <c r="I38627" s="101"/>
    </row>
    <row r="38628" spans="8:9" x14ac:dyDescent="0.2">
      <c r="H38628" s="101"/>
      <c r="I38628" s="101"/>
    </row>
    <row r="38629" spans="8:9" x14ac:dyDescent="0.2">
      <c r="H38629" s="101"/>
      <c r="I38629" s="101"/>
    </row>
    <row r="38630" spans="8:9" x14ac:dyDescent="0.2">
      <c r="H38630" s="101"/>
      <c r="I38630" s="101"/>
    </row>
    <row r="38631" spans="8:9" x14ac:dyDescent="0.2">
      <c r="H38631" s="101"/>
      <c r="I38631" s="101"/>
    </row>
    <row r="38632" spans="8:9" x14ac:dyDescent="0.2">
      <c r="H38632" s="101"/>
      <c r="I38632" s="101"/>
    </row>
    <row r="38633" spans="8:9" x14ac:dyDescent="0.2">
      <c r="H38633" s="101"/>
      <c r="I38633" s="101"/>
    </row>
    <row r="38634" spans="8:9" x14ac:dyDescent="0.2">
      <c r="H38634" s="101"/>
      <c r="I38634" s="101"/>
    </row>
    <row r="38635" spans="8:9" x14ac:dyDescent="0.2">
      <c r="H38635" s="101"/>
      <c r="I38635" s="101"/>
    </row>
    <row r="38636" spans="8:9" x14ac:dyDescent="0.2">
      <c r="H38636" s="101"/>
      <c r="I38636" s="101"/>
    </row>
    <row r="38637" spans="8:9" x14ac:dyDescent="0.2">
      <c r="H38637" s="101"/>
      <c r="I38637" s="101"/>
    </row>
    <row r="38638" spans="8:9" x14ac:dyDescent="0.2">
      <c r="H38638" s="101"/>
      <c r="I38638" s="101"/>
    </row>
    <row r="38639" spans="8:9" x14ac:dyDescent="0.2">
      <c r="H38639" s="101"/>
      <c r="I38639" s="101"/>
    </row>
    <row r="38640" spans="8:9" x14ac:dyDescent="0.2">
      <c r="H38640" s="101"/>
      <c r="I38640" s="101"/>
    </row>
    <row r="38641" spans="8:9" x14ac:dyDescent="0.2">
      <c r="H38641" s="101"/>
      <c r="I38641" s="101"/>
    </row>
    <row r="38642" spans="8:9" x14ac:dyDescent="0.2">
      <c r="H38642" s="101"/>
      <c r="I38642" s="101"/>
    </row>
    <row r="38643" spans="8:9" x14ac:dyDescent="0.2">
      <c r="H38643" s="101"/>
      <c r="I38643" s="101"/>
    </row>
    <row r="38644" spans="8:9" x14ac:dyDescent="0.2">
      <c r="H38644" s="101"/>
      <c r="I38644" s="101"/>
    </row>
    <row r="38645" spans="8:9" x14ac:dyDescent="0.2">
      <c r="H38645" s="101"/>
      <c r="I38645" s="101"/>
    </row>
    <row r="38646" spans="8:9" x14ac:dyDescent="0.2">
      <c r="H38646" s="101"/>
      <c r="I38646" s="101"/>
    </row>
    <row r="38647" spans="8:9" x14ac:dyDescent="0.2">
      <c r="H38647" s="101"/>
      <c r="I38647" s="101"/>
    </row>
    <row r="38648" spans="8:9" x14ac:dyDescent="0.2">
      <c r="H38648" s="101"/>
      <c r="I38648" s="101"/>
    </row>
    <row r="38649" spans="8:9" x14ac:dyDescent="0.2">
      <c r="H38649" s="101"/>
      <c r="I38649" s="101"/>
    </row>
    <row r="38650" spans="8:9" x14ac:dyDescent="0.2">
      <c r="H38650" s="101"/>
      <c r="I38650" s="101"/>
    </row>
    <row r="38651" spans="8:9" x14ac:dyDescent="0.2">
      <c r="H38651" s="101"/>
      <c r="I38651" s="101"/>
    </row>
    <row r="38652" spans="8:9" x14ac:dyDescent="0.2">
      <c r="H38652" s="101"/>
      <c r="I38652" s="101"/>
    </row>
    <row r="38653" spans="8:9" x14ac:dyDescent="0.2">
      <c r="H38653" s="101"/>
      <c r="I38653" s="101"/>
    </row>
    <row r="38654" spans="8:9" x14ac:dyDescent="0.2">
      <c r="H38654" s="101"/>
      <c r="I38654" s="101"/>
    </row>
    <row r="38655" spans="8:9" x14ac:dyDescent="0.2">
      <c r="H38655" s="101"/>
      <c r="I38655" s="101"/>
    </row>
    <row r="38656" spans="8:9" x14ac:dyDescent="0.2">
      <c r="H38656" s="101"/>
      <c r="I38656" s="101"/>
    </row>
    <row r="38657" spans="8:9" x14ac:dyDescent="0.2">
      <c r="H38657" s="101"/>
      <c r="I38657" s="101"/>
    </row>
    <row r="38658" spans="8:9" x14ac:dyDescent="0.2">
      <c r="H38658" s="101"/>
      <c r="I38658" s="101"/>
    </row>
    <row r="38659" spans="8:9" x14ac:dyDescent="0.2">
      <c r="H38659" s="101"/>
      <c r="I38659" s="101"/>
    </row>
    <row r="38660" spans="8:9" x14ac:dyDescent="0.2">
      <c r="H38660" s="101"/>
      <c r="I38660" s="101"/>
    </row>
    <row r="38661" spans="8:9" x14ac:dyDescent="0.2">
      <c r="H38661" s="101"/>
      <c r="I38661" s="101"/>
    </row>
    <row r="38662" spans="8:9" x14ac:dyDescent="0.2">
      <c r="H38662" s="101"/>
      <c r="I38662" s="101"/>
    </row>
    <row r="38663" spans="8:9" x14ac:dyDescent="0.2">
      <c r="H38663" s="101"/>
      <c r="I38663" s="101"/>
    </row>
    <row r="38664" spans="8:9" x14ac:dyDescent="0.2">
      <c r="H38664" s="101"/>
      <c r="I38664" s="101"/>
    </row>
    <row r="38665" spans="8:9" x14ac:dyDescent="0.2">
      <c r="H38665" s="101"/>
      <c r="I38665" s="101"/>
    </row>
    <row r="38666" spans="8:9" x14ac:dyDescent="0.2">
      <c r="H38666" s="101"/>
      <c r="I38666" s="101"/>
    </row>
    <row r="38667" spans="8:9" x14ac:dyDescent="0.2">
      <c r="H38667" s="101"/>
      <c r="I38667" s="101"/>
    </row>
    <row r="38668" spans="8:9" x14ac:dyDescent="0.2">
      <c r="H38668" s="101"/>
      <c r="I38668" s="101"/>
    </row>
    <row r="38669" spans="8:9" x14ac:dyDescent="0.2">
      <c r="H38669" s="101"/>
      <c r="I38669" s="101"/>
    </row>
    <row r="38670" spans="8:9" x14ac:dyDescent="0.2">
      <c r="H38670" s="101"/>
      <c r="I38670" s="101"/>
    </row>
    <row r="38671" spans="8:9" x14ac:dyDescent="0.2">
      <c r="H38671" s="101"/>
      <c r="I38671" s="101"/>
    </row>
    <row r="38672" spans="8:9" x14ac:dyDescent="0.2">
      <c r="H38672" s="101"/>
      <c r="I38672" s="101"/>
    </row>
    <row r="38673" spans="8:9" x14ac:dyDescent="0.2">
      <c r="H38673" s="101"/>
      <c r="I38673" s="101"/>
    </row>
    <row r="38674" spans="8:9" x14ac:dyDescent="0.2">
      <c r="H38674" s="101"/>
      <c r="I38674" s="101"/>
    </row>
    <row r="38675" spans="8:9" x14ac:dyDescent="0.2">
      <c r="H38675" s="101"/>
      <c r="I38675" s="101"/>
    </row>
    <row r="38676" spans="8:9" x14ac:dyDescent="0.2">
      <c r="H38676" s="101"/>
      <c r="I38676" s="101"/>
    </row>
    <row r="38677" spans="8:9" x14ac:dyDescent="0.2">
      <c r="H38677" s="101"/>
      <c r="I38677" s="101"/>
    </row>
    <row r="38678" spans="8:9" x14ac:dyDescent="0.2">
      <c r="H38678" s="101"/>
      <c r="I38678" s="101"/>
    </row>
    <row r="38679" spans="8:9" x14ac:dyDescent="0.2">
      <c r="H38679" s="101"/>
      <c r="I38679" s="101"/>
    </row>
    <row r="38680" spans="8:9" x14ac:dyDescent="0.2">
      <c r="H38680" s="101"/>
      <c r="I38680" s="101"/>
    </row>
    <row r="38681" spans="8:9" x14ac:dyDescent="0.2">
      <c r="H38681" s="101"/>
      <c r="I38681" s="101"/>
    </row>
    <row r="38682" spans="8:9" x14ac:dyDescent="0.2">
      <c r="H38682" s="101"/>
      <c r="I38682" s="101"/>
    </row>
    <row r="38683" spans="8:9" x14ac:dyDescent="0.2">
      <c r="H38683" s="101"/>
      <c r="I38683" s="101"/>
    </row>
    <row r="38684" spans="8:9" x14ac:dyDescent="0.2">
      <c r="H38684" s="101"/>
      <c r="I38684" s="101"/>
    </row>
    <row r="38685" spans="8:9" x14ac:dyDescent="0.2">
      <c r="H38685" s="101"/>
      <c r="I38685" s="101"/>
    </row>
    <row r="38686" spans="8:9" x14ac:dyDescent="0.2">
      <c r="H38686" s="101"/>
      <c r="I38686" s="101"/>
    </row>
    <row r="38687" spans="8:9" x14ac:dyDescent="0.2">
      <c r="H38687" s="101"/>
      <c r="I38687" s="101"/>
    </row>
    <row r="38688" spans="8:9" x14ac:dyDescent="0.2">
      <c r="H38688" s="101"/>
      <c r="I38688" s="101"/>
    </row>
    <row r="38689" spans="8:9" x14ac:dyDescent="0.2">
      <c r="H38689" s="101"/>
      <c r="I38689" s="101"/>
    </row>
    <row r="38690" spans="8:9" x14ac:dyDescent="0.2">
      <c r="H38690" s="101"/>
      <c r="I38690" s="101"/>
    </row>
    <row r="38691" spans="8:9" x14ac:dyDescent="0.2">
      <c r="H38691" s="101"/>
      <c r="I38691" s="101"/>
    </row>
    <row r="38692" spans="8:9" x14ac:dyDescent="0.2">
      <c r="H38692" s="101"/>
      <c r="I38692" s="101"/>
    </row>
    <row r="38693" spans="8:9" x14ac:dyDescent="0.2">
      <c r="H38693" s="101"/>
      <c r="I38693" s="101"/>
    </row>
    <row r="38694" spans="8:9" x14ac:dyDescent="0.2">
      <c r="H38694" s="101"/>
      <c r="I38694" s="101"/>
    </row>
    <row r="38695" spans="8:9" x14ac:dyDescent="0.2">
      <c r="H38695" s="101"/>
      <c r="I38695" s="101"/>
    </row>
    <row r="38696" spans="8:9" x14ac:dyDescent="0.2">
      <c r="H38696" s="101"/>
      <c r="I38696" s="101"/>
    </row>
    <row r="38697" spans="8:9" x14ac:dyDescent="0.2">
      <c r="H38697" s="101"/>
      <c r="I38697" s="101"/>
    </row>
    <row r="38698" spans="8:9" x14ac:dyDescent="0.2">
      <c r="H38698" s="101"/>
      <c r="I38698" s="101"/>
    </row>
    <row r="38699" spans="8:9" x14ac:dyDescent="0.2">
      <c r="H38699" s="101"/>
      <c r="I38699" s="101"/>
    </row>
    <row r="38700" spans="8:9" x14ac:dyDescent="0.2">
      <c r="H38700" s="101"/>
      <c r="I38700" s="101"/>
    </row>
    <row r="38701" spans="8:9" x14ac:dyDescent="0.2">
      <c r="H38701" s="101"/>
      <c r="I38701" s="101"/>
    </row>
    <row r="38702" spans="8:9" x14ac:dyDescent="0.2">
      <c r="H38702" s="101"/>
      <c r="I38702" s="101"/>
    </row>
    <row r="38703" spans="8:9" x14ac:dyDescent="0.2">
      <c r="H38703" s="101"/>
      <c r="I38703" s="101"/>
    </row>
    <row r="38704" spans="8:9" x14ac:dyDescent="0.2">
      <c r="H38704" s="101"/>
      <c r="I38704" s="101"/>
    </row>
    <row r="38705" spans="8:9" x14ac:dyDescent="0.2">
      <c r="H38705" s="101"/>
      <c r="I38705" s="101"/>
    </row>
    <row r="38706" spans="8:9" x14ac:dyDescent="0.2">
      <c r="H38706" s="101"/>
      <c r="I38706" s="101"/>
    </row>
    <row r="38707" spans="8:9" x14ac:dyDescent="0.2">
      <c r="H38707" s="101"/>
      <c r="I38707" s="101"/>
    </row>
    <row r="38708" spans="8:9" x14ac:dyDescent="0.2">
      <c r="H38708" s="101"/>
      <c r="I38708" s="101"/>
    </row>
    <row r="38709" spans="8:9" x14ac:dyDescent="0.2">
      <c r="H38709" s="101"/>
      <c r="I38709" s="101"/>
    </row>
    <row r="38710" spans="8:9" x14ac:dyDescent="0.2">
      <c r="H38710" s="101"/>
      <c r="I38710" s="101"/>
    </row>
    <row r="38711" spans="8:9" x14ac:dyDescent="0.2">
      <c r="H38711" s="101"/>
      <c r="I38711" s="101"/>
    </row>
    <row r="38712" spans="8:9" x14ac:dyDescent="0.2">
      <c r="H38712" s="101"/>
      <c r="I38712" s="101"/>
    </row>
    <row r="38713" spans="8:9" x14ac:dyDescent="0.2">
      <c r="H38713" s="101"/>
      <c r="I38713" s="101"/>
    </row>
    <row r="38714" spans="8:9" x14ac:dyDescent="0.2">
      <c r="H38714" s="101"/>
      <c r="I38714" s="101"/>
    </row>
    <row r="38715" spans="8:9" x14ac:dyDescent="0.2">
      <c r="H38715" s="101"/>
      <c r="I38715" s="101"/>
    </row>
    <row r="38716" spans="8:9" x14ac:dyDescent="0.2">
      <c r="H38716" s="101"/>
      <c r="I38716" s="101"/>
    </row>
    <row r="38717" spans="8:9" x14ac:dyDescent="0.2">
      <c r="H38717" s="101"/>
      <c r="I38717" s="101"/>
    </row>
    <row r="38718" spans="8:9" x14ac:dyDescent="0.2">
      <c r="H38718" s="101"/>
      <c r="I38718" s="101"/>
    </row>
    <row r="38719" spans="8:9" x14ac:dyDescent="0.2">
      <c r="H38719" s="101"/>
      <c r="I38719" s="101"/>
    </row>
    <row r="38720" spans="8:9" x14ac:dyDescent="0.2">
      <c r="H38720" s="101"/>
      <c r="I38720" s="101"/>
    </row>
    <row r="38721" spans="8:9" x14ac:dyDescent="0.2">
      <c r="H38721" s="101"/>
      <c r="I38721" s="101"/>
    </row>
    <row r="38722" spans="8:9" x14ac:dyDescent="0.2">
      <c r="H38722" s="101"/>
      <c r="I38722" s="101"/>
    </row>
    <row r="38723" spans="8:9" x14ac:dyDescent="0.2">
      <c r="H38723" s="101"/>
      <c r="I38723" s="101"/>
    </row>
    <row r="38724" spans="8:9" x14ac:dyDescent="0.2">
      <c r="H38724" s="101"/>
      <c r="I38724" s="101"/>
    </row>
    <row r="38725" spans="8:9" x14ac:dyDescent="0.2">
      <c r="H38725" s="101"/>
      <c r="I38725" s="101"/>
    </row>
    <row r="38726" spans="8:9" x14ac:dyDescent="0.2">
      <c r="H38726" s="101"/>
      <c r="I38726" s="101"/>
    </row>
    <row r="38727" spans="8:9" x14ac:dyDescent="0.2">
      <c r="H38727" s="101"/>
      <c r="I38727" s="101"/>
    </row>
    <row r="38728" spans="8:9" x14ac:dyDescent="0.2">
      <c r="H38728" s="101"/>
      <c r="I38728" s="101"/>
    </row>
    <row r="38729" spans="8:9" x14ac:dyDescent="0.2">
      <c r="H38729" s="101"/>
      <c r="I38729" s="101"/>
    </row>
    <row r="38730" spans="8:9" x14ac:dyDescent="0.2">
      <c r="H38730" s="101"/>
      <c r="I38730" s="101"/>
    </row>
    <row r="38731" spans="8:9" x14ac:dyDescent="0.2">
      <c r="H38731" s="101"/>
      <c r="I38731" s="101"/>
    </row>
    <row r="38732" spans="8:9" x14ac:dyDescent="0.2">
      <c r="H38732" s="101"/>
      <c r="I38732" s="101"/>
    </row>
    <row r="38733" spans="8:9" x14ac:dyDescent="0.2">
      <c r="H38733" s="101"/>
      <c r="I38733" s="101"/>
    </row>
    <row r="38734" spans="8:9" x14ac:dyDescent="0.2">
      <c r="H38734" s="101"/>
      <c r="I38734" s="101"/>
    </row>
    <row r="38735" spans="8:9" x14ac:dyDescent="0.2">
      <c r="H38735" s="101"/>
      <c r="I38735" s="101"/>
    </row>
    <row r="38736" spans="8:9" x14ac:dyDescent="0.2">
      <c r="H38736" s="101"/>
      <c r="I38736" s="101"/>
    </row>
    <row r="38737" spans="8:9" x14ac:dyDescent="0.2">
      <c r="H38737" s="101"/>
      <c r="I38737" s="101"/>
    </row>
    <row r="38738" spans="8:9" x14ac:dyDescent="0.2">
      <c r="H38738" s="101"/>
      <c r="I38738" s="101"/>
    </row>
    <row r="38739" spans="8:9" x14ac:dyDescent="0.2">
      <c r="H38739" s="101"/>
      <c r="I38739" s="101"/>
    </row>
    <row r="38740" spans="8:9" x14ac:dyDescent="0.2">
      <c r="H38740" s="101"/>
      <c r="I38740" s="101"/>
    </row>
    <row r="38741" spans="8:9" x14ac:dyDescent="0.2">
      <c r="H38741" s="101"/>
      <c r="I38741" s="101"/>
    </row>
    <row r="38742" spans="8:9" x14ac:dyDescent="0.2">
      <c r="H38742" s="101"/>
      <c r="I38742" s="101"/>
    </row>
    <row r="38743" spans="8:9" x14ac:dyDescent="0.2">
      <c r="H38743" s="101"/>
      <c r="I38743" s="101"/>
    </row>
    <row r="38744" spans="8:9" x14ac:dyDescent="0.2">
      <c r="H38744" s="101"/>
      <c r="I38744" s="101"/>
    </row>
    <row r="38745" spans="8:9" x14ac:dyDescent="0.2">
      <c r="H38745" s="101"/>
      <c r="I38745" s="101"/>
    </row>
    <row r="38746" spans="8:9" x14ac:dyDescent="0.2">
      <c r="H38746" s="101"/>
      <c r="I38746" s="101"/>
    </row>
    <row r="38747" spans="8:9" x14ac:dyDescent="0.2">
      <c r="H38747" s="101"/>
      <c r="I38747" s="101"/>
    </row>
    <row r="38748" spans="8:9" x14ac:dyDescent="0.2">
      <c r="H38748" s="101"/>
      <c r="I38748" s="101"/>
    </row>
    <row r="38749" spans="8:9" x14ac:dyDescent="0.2">
      <c r="H38749" s="101"/>
      <c r="I38749" s="101"/>
    </row>
    <row r="38750" spans="8:9" x14ac:dyDescent="0.2">
      <c r="H38750" s="101"/>
      <c r="I38750" s="101"/>
    </row>
    <row r="38751" spans="8:9" x14ac:dyDescent="0.2">
      <c r="H38751" s="101"/>
      <c r="I38751" s="101"/>
    </row>
    <row r="38752" spans="8:9" x14ac:dyDescent="0.2">
      <c r="H38752" s="101"/>
      <c r="I38752" s="101"/>
    </row>
    <row r="38753" spans="8:9" x14ac:dyDescent="0.2">
      <c r="H38753" s="101"/>
      <c r="I38753" s="101"/>
    </row>
    <row r="38754" spans="8:9" x14ac:dyDescent="0.2">
      <c r="H38754" s="101"/>
      <c r="I38754" s="101"/>
    </row>
    <row r="38755" spans="8:9" x14ac:dyDescent="0.2">
      <c r="H38755" s="101"/>
      <c r="I38755" s="101"/>
    </row>
    <row r="38756" spans="8:9" x14ac:dyDescent="0.2">
      <c r="H38756" s="101"/>
      <c r="I38756" s="101"/>
    </row>
    <row r="38757" spans="8:9" x14ac:dyDescent="0.2">
      <c r="H38757" s="101"/>
      <c r="I38757" s="101"/>
    </row>
    <row r="38758" spans="8:9" x14ac:dyDescent="0.2">
      <c r="H38758" s="101"/>
      <c r="I38758" s="101"/>
    </row>
    <row r="38759" spans="8:9" x14ac:dyDescent="0.2">
      <c r="H38759" s="101"/>
      <c r="I38759" s="101"/>
    </row>
    <row r="38760" spans="8:9" x14ac:dyDescent="0.2">
      <c r="H38760" s="101"/>
      <c r="I38760" s="101"/>
    </row>
    <row r="38761" spans="8:9" x14ac:dyDescent="0.2">
      <c r="H38761" s="101"/>
      <c r="I38761" s="101"/>
    </row>
    <row r="38762" spans="8:9" x14ac:dyDescent="0.2">
      <c r="H38762" s="101"/>
      <c r="I38762" s="101"/>
    </row>
    <row r="38763" spans="8:9" x14ac:dyDescent="0.2">
      <c r="H38763" s="101"/>
      <c r="I38763" s="101"/>
    </row>
    <row r="38764" spans="8:9" x14ac:dyDescent="0.2">
      <c r="H38764" s="101"/>
      <c r="I38764" s="101"/>
    </row>
    <row r="38765" spans="8:9" x14ac:dyDescent="0.2">
      <c r="H38765" s="101"/>
      <c r="I38765" s="101"/>
    </row>
    <row r="38766" spans="8:9" x14ac:dyDescent="0.2">
      <c r="H38766" s="101"/>
      <c r="I38766" s="101"/>
    </row>
    <row r="38767" spans="8:9" x14ac:dyDescent="0.2">
      <c r="H38767" s="101"/>
      <c r="I38767" s="101"/>
    </row>
    <row r="38768" spans="8:9" x14ac:dyDescent="0.2">
      <c r="H38768" s="101"/>
      <c r="I38768" s="101"/>
    </row>
    <row r="38769" spans="8:9" x14ac:dyDescent="0.2">
      <c r="H38769" s="101"/>
      <c r="I38769" s="101"/>
    </row>
    <row r="38770" spans="8:9" x14ac:dyDescent="0.2">
      <c r="H38770" s="101"/>
      <c r="I38770" s="101"/>
    </row>
    <row r="38771" spans="8:9" x14ac:dyDescent="0.2">
      <c r="H38771" s="101"/>
      <c r="I38771" s="101"/>
    </row>
    <row r="38772" spans="8:9" x14ac:dyDescent="0.2">
      <c r="H38772" s="101"/>
      <c r="I38772" s="101"/>
    </row>
    <row r="38773" spans="8:9" x14ac:dyDescent="0.2">
      <c r="H38773" s="101"/>
      <c r="I38773" s="101"/>
    </row>
    <row r="38774" spans="8:9" x14ac:dyDescent="0.2">
      <c r="H38774" s="101"/>
      <c r="I38774" s="101"/>
    </row>
    <row r="38775" spans="8:9" x14ac:dyDescent="0.2">
      <c r="H38775" s="101"/>
      <c r="I38775" s="101"/>
    </row>
    <row r="38776" spans="8:9" x14ac:dyDescent="0.2">
      <c r="H38776" s="101"/>
      <c r="I38776" s="101"/>
    </row>
    <row r="38777" spans="8:9" x14ac:dyDescent="0.2">
      <c r="H38777" s="101"/>
      <c r="I38777" s="101"/>
    </row>
    <row r="38778" spans="8:9" x14ac:dyDescent="0.2">
      <c r="H38778" s="101"/>
      <c r="I38778" s="101"/>
    </row>
    <row r="38779" spans="8:9" x14ac:dyDescent="0.2">
      <c r="H38779" s="101"/>
      <c r="I38779" s="101"/>
    </row>
    <row r="38780" spans="8:9" x14ac:dyDescent="0.2">
      <c r="H38780" s="101"/>
      <c r="I38780" s="101"/>
    </row>
    <row r="38781" spans="8:9" x14ac:dyDescent="0.2">
      <c r="H38781" s="101"/>
      <c r="I38781" s="101"/>
    </row>
    <row r="38782" spans="8:9" x14ac:dyDescent="0.2">
      <c r="H38782" s="101"/>
      <c r="I38782" s="101"/>
    </row>
    <row r="38783" spans="8:9" x14ac:dyDescent="0.2">
      <c r="H38783" s="101"/>
      <c r="I38783" s="101"/>
    </row>
    <row r="38784" spans="8:9" x14ac:dyDescent="0.2">
      <c r="H38784" s="101"/>
      <c r="I38784" s="101"/>
    </row>
    <row r="38785" spans="8:9" x14ac:dyDescent="0.2">
      <c r="H38785" s="101"/>
      <c r="I38785" s="101"/>
    </row>
    <row r="38786" spans="8:9" x14ac:dyDescent="0.2">
      <c r="H38786" s="101"/>
      <c r="I38786" s="101"/>
    </row>
    <row r="38787" spans="8:9" x14ac:dyDescent="0.2">
      <c r="H38787" s="101"/>
      <c r="I38787" s="101"/>
    </row>
    <row r="38788" spans="8:9" x14ac:dyDescent="0.2">
      <c r="H38788" s="101"/>
      <c r="I38788" s="101"/>
    </row>
    <row r="38789" spans="8:9" x14ac:dyDescent="0.2">
      <c r="H38789" s="101"/>
      <c r="I38789" s="101"/>
    </row>
    <row r="38790" spans="8:9" x14ac:dyDescent="0.2">
      <c r="H38790" s="101"/>
      <c r="I38790" s="101"/>
    </row>
    <row r="38791" spans="8:9" x14ac:dyDescent="0.2">
      <c r="H38791" s="101"/>
      <c r="I38791" s="101"/>
    </row>
    <row r="38792" spans="8:9" x14ac:dyDescent="0.2">
      <c r="H38792" s="101"/>
      <c r="I38792" s="101"/>
    </row>
    <row r="38793" spans="8:9" x14ac:dyDescent="0.2">
      <c r="H38793" s="101"/>
      <c r="I38793" s="101"/>
    </row>
    <row r="38794" spans="8:9" x14ac:dyDescent="0.2">
      <c r="H38794" s="101"/>
      <c r="I38794" s="101"/>
    </row>
    <row r="38795" spans="8:9" x14ac:dyDescent="0.2">
      <c r="H38795" s="101"/>
      <c r="I38795" s="101"/>
    </row>
    <row r="38796" spans="8:9" x14ac:dyDescent="0.2">
      <c r="H38796" s="101"/>
      <c r="I38796" s="101"/>
    </row>
    <row r="38797" spans="8:9" x14ac:dyDescent="0.2">
      <c r="H38797" s="101"/>
      <c r="I38797" s="101"/>
    </row>
    <row r="38798" spans="8:9" x14ac:dyDescent="0.2">
      <c r="H38798" s="101"/>
      <c r="I38798" s="101"/>
    </row>
    <row r="38799" spans="8:9" x14ac:dyDescent="0.2">
      <c r="H38799" s="101"/>
      <c r="I38799" s="101"/>
    </row>
    <row r="38800" spans="8:9" x14ac:dyDescent="0.2">
      <c r="H38800" s="101"/>
      <c r="I38800" s="101"/>
    </row>
    <row r="38801" spans="8:9" x14ac:dyDescent="0.2">
      <c r="H38801" s="101"/>
      <c r="I38801" s="101"/>
    </row>
    <row r="38802" spans="8:9" x14ac:dyDescent="0.2">
      <c r="H38802" s="101"/>
      <c r="I38802" s="101"/>
    </row>
    <row r="38803" spans="8:9" x14ac:dyDescent="0.2">
      <c r="H38803" s="101"/>
      <c r="I38803" s="101"/>
    </row>
    <row r="38804" spans="8:9" x14ac:dyDescent="0.2">
      <c r="H38804" s="101"/>
      <c r="I38804" s="101"/>
    </row>
    <row r="38805" spans="8:9" x14ac:dyDescent="0.2">
      <c r="H38805" s="101"/>
      <c r="I38805" s="101"/>
    </row>
    <row r="38806" spans="8:9" x14ac:dyDescent="0.2">
      <c r="H38806" s="101"/>
      <c r="I38806" s="101"/>
    </row>
    <row r="38807" spans="8:9" x14ac:dyDescent="0.2">
      <c r="H38807" s="101"/>
      <c r="I38807" s="101"/>
    </row>
    <row r="38808" spans="8:9" x14ac:dyDescent="0.2">
      <c r="H38808" s="101"/>
      <c r="I38808" s="101"/>
    </row>
    <row r="38809" spans="8:9" x14ac:dyDescent="0.2">
      <c r="H38809" s="101"/>
      <c r="I38809" s="101"/>
    </row>
    <row r="38810" spans="8:9" x14ac:dyDescent="0.2">
      <c r="H38810" s="101"/>
      <c r="I38810" s="101"/>
    </row>
    <row r="38811" spans="8:9" x14ac:dyDescent="0.2">
      <c r="H38811" s="101"/>
      <c r="I38811" s="101"/>
    </row>
    <row r="38812" spans="8:9" x14ac:dyDescent="0.2">
      <c r="H38812" s="101"/>
      <c r="I38812" s="101"/>
    </row>
    <row r="38813" spans="8:9" x14ac:dyDescent="0.2">
      <c r="H38813" s="101"/>
      <c r="I38813" s="101"/>
    </row>
    <row r="38814" spans="8:9" x14ac:dyDescent="0.2">
      <c r="H38814" s="101"/>
      <c r="I38814" s="101"/>
    </row>
    <row r="38815" spans="8:9" x14ac:dyDescent="0.2">
      <c r="H38815" s="101"/>
      <c r="I38815" s="101"/>
    </row>
    <row r="38816" spans="8:9" x14ac:dyDescent="0.2">
      <c r="H38816" s="101"/>
      <c r="I38816" s="101"/>
    </row>
    <row r="38817" spans="8:9" x14ac:dyDescent="0.2">
      <c r="H38817" s="101"/>
      <c r="I38817" s="101"/>
    </row>
    <row r="38818" spans="8:9" x14ac:dyDescent="0.2">
      <c r="H38818" s="101"/>
      <c r="I38818" s="101"/>
    </row>
    <row r="38819" spans="8:9" x14ac:dyDescent="0.2">
      <c r="H38819" s="101"/>
      <c r="I38819" s="101"/>
    </row>
    <row r="38820" spans="8:9" x14ac:dyDescent="0.2">
      <c r="H38820" s="101"/>
      <c r="I38820" s="101"/>
    </row>
    <row r="38821" spans="8:9" x14ac:dyDescent="0.2">
      <c r="H38821" s="101"/>
      <c r="I38821" s="101"/>
    </row>
    <row r="38822" spans="8:9" x14ac:dyDescent="0.2">
      <c r="H38822" s="101"/>
      <c r="I38822" s="101"/>
    </row>
    <row r="38823" spans="8:9" x14ac:dyDescent="0.2">
      <c r="H38823" s="101"/>
      <c r="I38823" s="101"/>
    </row>
    <row r="38824" spans="8:9" x14ac:dyDescent="0.2">
      <c r="H38824" s="101"/>
      <c r="I38824" s="101"/>
    </row>
    <row r="38825" spans="8:9" x14ac:dyDescent="0.2">
      <c r="H38825" s="101"/>
      <c r="I38825" s="101"/>
    </row>
    <row r="38826" spans="8:9" x14ac:dyDescent="0.2">
      <c r="H38826" s="101"/>
      <c r="I38826" s="101"/>
    </row>
    <row r="38827" spans="8:9" x14ac:dyDescent="0.2">
      <c r="H38827" s="101"/>
      <c r="I38827" s="101"/>
    </row>
    <row r="38828" spans="8:9" x14ac:dyDescent="0.2">
      <c r="H38828" s="101"/>
      <c r="I38828" s="101"/>
    </row>
    <row r="38829" spans="8:9" x14ac:dyDescent="0.2">
      <c r="H38829" s="101"/>
      <c r="I38829" s="101"/>
    </row>
    <row r="38830" spans="8:9" x14ac:dyDescent="0.2">
      <c r="H38830" s="101"/>
      <c r="I38830" s="101"/>
    </row>
    <row r="38831" spans="8:9" x14ac:dyDescent="0.2">
      <c r="H38831" s="101"/>
      <c r="I38831" s="101"/>
    </row>
    <row r="38832" spans="8:9" x14ac:dyDescent="0.2">
      <c r="H38832" s="101"/>
      <c r="I38832" s="101"/>
    </row>
    <row r="38833" spans="8:9" x14ac:dyDescent="0.2">
      <c r="H38833" s="101"/>
      <c r="I38833" s="101"/>
    </row>
    <row r="38834" spans="8:9" x14ac:dyDescent="0.2">
      <c r="H38834" s="101"/>
      <c r="I38834" s="101"/>
    </row>
    <row r="38835" spans="8:9" x14ac:dyDescent="0.2">
      <c r="H38835" s="101"/>
      <c r="I38835" s="101"/>
    </row>
    <row r="38836" spans="8:9" x14ac:dyDescent="0.2">
      <c r="H38836" s="101"/>
      <c r="I38836" s="101"/>
    </row>
    <row r="38837" spans="8:9" x14ac:dyDescent="0.2">
      <c r="H38837" s="101"/>
      <c r="I38837" s="101"/>
    </row>
    <row r="38838" spans="8:9" x14ac:dyDescent="0.2">
      <c r="H38838" s="101"/>
      <c r="I38838" s="101"/>
    </row>
    <row r="38839" spans="8:9" x14ac:dyDescent="0.2">
      <c r="H38839" s="101"/>
      <c r="I38839" s="101"/>
    </row>
    <row r="38840" spans="8:9" x14ac:dyDescent="0.2">
      <c r="H38840" s="101"/>
      <c r="I38840" s="101"/>
    </row>
    <row r="38841" spans="8:9" x14ac:dyDescent="0.2">
      <c r="H38841" s="101"/>
      <c r="I38841" s="101"/>
    </row>
    <row r="38842" spans="8:9" x14ac:dyDescent="0.2">
      <c r="H38842" s="101"/>
      <c r="I38842" s="101"/>
    </row>
    <row r="38843" spans="8:9" x14ac:dyDescent="0.2">
      <c r="H38843" s="101"/>
      <c r="I38843" s="101"/>
    </row>
    <row r="38844" spans="8:9" x14ac:dyDescent="0.2">
      <c r="H38844" s="101"/>
      <c r="I38844" s="101"/>
    </row>
    <row r="38845" spans="8:9" x14ac:dyDescent="0.2">
      <c r="H38845" s="101"/>
      <c r="I38845" s="101"/>
    </row>
    <row r="38846" spans="8:9" x14ac:dyDescent="0.2">
      <c r="H38846" s="101"/>
      <c r="I38846" s="101"/>
    </row>
    <row r="38847" spans="8:9" x14ac:dyDescent="0.2">
      <c r="H38847" s="101"/>
      <c r="I38847" s="101"/>
    </row>
    <row r="38848" spans="8:9" x14ac:dyDescent="0.2">
      <c r="H38848" s="101"/>
      <c r="I38848" s="101"/>
    </row>
    <row r="38849" spans="8:9" x14ac:dyDescent="0.2">
      <c r="H38849" s="101"/>
      <c r="I38849" s="101"/>
    </row>
    <row r="38850" spans="8:9" x14ac:dyDescent="0.2">
      <c r="H38850" s="101"/>
      <c r="I38850" s="101"/>
    </row>
    <row r="38851" spans="8:9" x14ac:dyDescent="0.2">
      <c r="H38851" s="101"/>
      <c r="I38851" s="101"/>
    </row>
    <row r="38852" spans="8:9" x14ac:dyDescent="0.2">
      <c r="H38852" s="101"/>
      <c r="I38852" s="101"/>
    </row>
    <row r="38853" spans="8:9" x14ac:dyDescent="0.2">
      <c r="H38853" s="101"/>
      <c r="I38853" s="101"/>
    </row>
    <row r="38854" spans="8:9" x14ac:dyDescent="0.2">
      <c r="H38854" s="101"/>
      <c r="I38854" s="101"/>
    </row>
    <row r="38855" spans="8:9" x14ac:dyDescent="0.2">
      <c r="H38855" s="101"/>
      <c r="I38855" s="101"/>
    </row>
    <row r="38856" spans="8:9" x14ac:dyDescent="0.2">
      <c r="H38856" s="101"/>
      <c r="I38856" s="101"/>
    </row>
    <row r="38857" spans="8:9" x14ac:dyDescent="0.2">
      <c r="H38857" s="101"/>
      <c r="I38857" s="101"/>
    </row>
    <row r="38858" spans="8:9" x14ac:dyDescent="0.2">
      <c r="H38858" s="101"/>
      <c r="I38858" s="101"/>
    </row>
    <row r="38859" spans="8:9" x14ac:dyDescent="0.2">
      <c r="H38859" s="101"/>
      <c r="I38859" s="101"/>
    </row>
    <row r="38860" spans="8:9" x14ac:dyDescent="0.2">
      <c r="H38860" s="101"/>
      <c r="I38860" s="101"/>
    </row>
    <row r="38861" spans="8:9" x14ac:dyDescent="0.2">
      <c r="H38861" s="101"/>
      <c r="I38861" s="101"/>
    </row>
    <row r="38862" spans="8:9" x14ac:dyDescent="0.2">
      <c r="H38862" s="101"/>
      <c r="I38862" s="101"/>
    </row>
    <row r="38863" spans="8:9" x14ac:dyDescent="0.2">
      <c r="H38863" s="101"/>
      <c r="I38863" s="101"/>
    </row>
    <row r="38864" spans="8:9" x14ac:dyDescent="0.2">
      <c r="H38864" s="101"/>
      <c r="I38864" s="101"/>
    </row>
    <row r="38865" spans="8:9" x14ac:dyDescent="0.2">
      <c r="H38865" s="101"/>
      <c r="I38865" s="101"/>
    </row>
    <row r="38866" spans="8:9" x14ac:dyDescent="0.2">
      <c r="H38866" s="101"/>
      <c r="I38866" s="101"/>
    </row>
    <row r="38867" spans="8:9" x14ac:dyDescent="0.2">
      <c r="H38867" s="101"/>
      <c r="I38867" s="101"/>
    </row>
    <row r="38868" spans="8:9" x14ac:dyDescent="0.2">
      <c r="H38868" s="101"/>
      <c r="I38868" s="101"/>
    </row>
    <row r="38869" spans="8:9" x14ac:dyDescent="0.2">
      <c r="H38869" s="101"/>
      <c r="I38869" s="101"/>
    </row>
    <row r="38870" spans="8:9" x14ac:dyDescent="0.2">
      <c r="H38870" s="101"/>
      <c r="I38870" s="101"/>
    </row>
    <row r="38871" spans="8:9" x14ac:dyDescent="0.2">
      <c r="H38871" s="101"/>
      <c r="I38871" s="101"/>
    </row>
    <row r="38872" spans="8:9" x14ac:dyDescent="0.2">
      <c r="H38872" s="101"/>
      <c r="I38872" s="101"/>
    </row>
    <row r="38873" spans="8:9" x14ac:dyDescent="0.2">
      <c r="H38873" s="101"/>
      <c r="I38873" s="101"/>
    </row>
    <row r="38874" spans="8:9" x14ac:dyDescent="0.2">
      <c r="H38874" s="101"/>
      <c r="I38874" s="101"/>
    </row>
    <row r="38875" spans="8:9" x14ac:dyDescent="0.2">
      <c r="H38875" s="101"/>
      <c r="I38875" s="101"/>
    </row>
    <row r="38876" spans="8:9" x14ac:dyDescent="0.2">
      <c r="H38876" s="101"/>
      <c r="I38876" s="101"/>
    </row>
    <row r="38877" spans="8:9" x14ac:dyDescent="0.2">
      <c r="H38877" s="101"/>
      <c r="I38877" s="101"/>
    </row>
    <row r="38878" spans="8:9" x14ac:dyDescent="0.2">
      <c r="H38878" s="101"/>
      <c r="I38878" s="101"/>
    </row>
    <row r="38879" spans="8:9" x14ac:dyDescent="0.2">
      <c r="H38879" s="101"/>
      <c r="I38879" s="101"/>
    </row>
    <row r="38880" spans="8:9" x14ac:dyDescent="0.2">
      <c r="H38880" s="101"/>
      <c r="I38880" s="101"/>
    </row>
    <row r="38881" spans="8:9" x14ac:dyDescent="0.2">
      <c r="H38881" s="101"/>
      <c r="I38881" s="101"/>
    </row>
    <row r="38882" spans="8:9" x14ac:dyDescent="0.2">
      <c r="H38882" s="101"/>
      <c r="I38882" s="101"/>
    </row>
    <row r="38883" spans="8:9" x14ac:dyDescent="0.2">
      <c r="H38883" s="101"/>
      <c r="I38883" s="101"/>
    </row>
    <row r="38884" spans="8:9" x14ac:dyDescent="0.2">
      <c r="H38884" s="101"/>
      <c r="I38884" s="101"/>
    </row>
    <row r="38885" spans="8:9" x14ac:dyDescent="0.2">
      <c r="H38885" s="101"/>
      <c r="I38885" s="101"/>
    </row>
    <row r="38886" spans="8:9" x14ac:dyDescent="0.2">
      <c r="H38886" s="101"/>
      <c r="I38886" s="101"/>
    </row>
    <row r="38887" spans="8:9" x14ac:dyDescent="0.2">
      <c r="H38887" s="101"/>
      <c r="I38887" s="101"/>
    </row>
    <row r="38888" spans="8:9" x14ac:dyDescent="0.2">
      <c r="H38888" s="101"/>
      <c r="I38888" s="101"/>
    </row>
    <row r="38889" spans="8:9" x14ac:dyDescent="0.2">
      <c r="H38889" s="101"/>
      <c r="I38889" s="101"/>
    </row>
    <row r="38890" spans="8:9" x14ac:dyDescent="0.2">
      <c r="H38890" s="101"/>
      <c r="I38890" s="101"/>
    </row>
    <row r="38891" spans="8:9" x14ac:dyDescent="0.2">
      <c r="H38891" s="101"/>
      <c r="I38891" s="101"/>
    </row>
    <row r="38892" spans="8:9" x14ac:dyDescent="0.2">
      <c r="H38892" s="101"/>
      <c r="I38892" s="101"/>
    </row>
    <row r="38893" spans="8:9" x14ac:dyDescent="0.2">
      <c r="H38893" s="101"/>
      <c r="I38893" s="101"/>
    </row>
    <row r="38894" spans="8:9" x14ac:dyDescent="0.2">
      <c r="H38894" s="101"/>
      <c r="I38894" s="101"/>
    </row>
    <row r="38895" spans="8:9" x14ac:dyDescent="0.2">
      <c r="H38895" s="101"/>
      <c r="I38895" s="101"/>
    </row>
    <row r="38896" spans="8:9" x14ac:dyDescent="0.2">
      <c r="H38896" s="101"/>
      <c r="I38896" s="101"/>
    </row>
    <row r="38897" spans="8:9" x14ac:dyDescent="0.2">
      <c r="H38897" s="101"/>
      <c r="I38897" s="101"/>
    </row>
    <row r="38898" spans="8:9" x14ac:dyDescent="0.2">
      <c r="H38898" s="101"/>
      <c r="I38898" s="101"/>
    </row>
    <row r="38899" spans="8:9" x14ac:dyDescent="0.2">
      <c r="H38899" s="101"/>
      <c r="I38899" s="101"/>
    </row>
    <row r="38900" spans="8:9" x14ac:dyDescent="0.2">
      <c r="H38900" s="101"/>
      <c r="I38900" s="101"/>
    </row>
    <row r="38901" spans="8:9" x14ac:dyDescent="0.2">
      <c r="H38901" s="101"/>
      <c r="I38901" s="101"/>
    </row>
    <row r="38902" spans="8:9" x14ac:dyDescent="0.2">
      <c r="H38902" s="101"/>
      <c r="I38902" s="101"/>
    </row>
    <row r="38903" spans="8:9" x14ac:dyDescent="0.2">
      <c r="H38903" s="101"/>
      <c r="I38903" s="101"/>
    </row>
    <row r="38904" spans="8:9" x14ac:dyDescent="0.2">
      <c r="H38904" s="101"/>
      <c r="I38904" s="101"/>
    </row>
    <row r="38905" spans="8:9" x14ac:dyDescent="0.2">
      <c r="H38905" s="101"/>
      <c r="I38905" s="101"/>
    </row>
    <row r="38906" spans="8:9" x14ac:dyDescent="0.2">
      <c r="H38906" s="101"/>
      <c r="I38906" s="101"/>
    </row>
    <row r="38907" spans="8:9" x14ac:dyDescent="0.2">
      <c r="H38907" s="101"/>
      <c r="I38907" s="101"/>
    </row>
    <row r="38908" spans="8:9" x14ac:dyDescent="0.2">
      <c r="H38908" s="101"/>
      <c r="I38908" s="101"/>
    </row>
    <row r="38909" spans="8:9" x14ac:dyDescent="0.2">
      <c r="H38909" s="101"/>
      <c r="I38909" s="101"/>
    </row>
    <row r="38910" spans="8:9" x14ac:dyDescent="0.2">
      <c r="H38910" s="101"/>
      <c r="I38910" s="101"/>
    </row>
    <row r="38911" spans="8:9" x14ac:dyDescent="0.2">
      <c r="H38911" s="101"/>
      <c r="I38911" s="101"/>
    </row>
    <row r="38912" spans="8:9" x14ac:dyDescent="0.2">
      <c r="H38912" s="101"/>
      <c r="I38912" s="101"/>
    </row>
    <row r="38913" spans="8:9" x14ac:dyDescent="0.2">
      <c r="H38913" s="101"/>
      <c r="I38913" s="101"/>
    </row>
    <row r="38914" spans="8:9" x14ac:dyDescent="0.2">
      <c r="H38914" s="101"/>
      <c r="I38914" s="101"/>
    </row>
    <row r="38915" spans="8:9" x14ac:dyDescent="0.2">
      <c r="H38915" s="101"/>
      <c r="I38915" s="101"/>
    </row>
    <row r="38916" spans="8:9" x14ac:dyDescent="0.2">
      <c r="H38916" s="101"/>
      <c r="I38916" s="101"/>
    </row>
    <row r="38917" spans="8:9" x14ac:dyDescent="0.2">
      <c r="H38917" s="101"/>
      <c r="I38917" s="101"/>
    </row>
    <row r="38918" spans="8:9" x14ac:dyDescent="0.2">
      <c r="H38918" s="101"/>
      <c r="I38918" s="101"/>
    </row>
    <row r="38919" spans="8:9" x14ac:dyDescent="0.2">
      <c r="H38919" s="101"/>
      <c r="I38919" s="101"/>
    </row>
    <row r="38920" spans="8:9" x14ac:dyDescent="0.2">
      <c r="H38920" s="101"/>
      <c r="I38920" s="101"/>
    </row>
    <row r="38921" spans="8:9" x14ac:dyDescent="0.2">
      <c r="H38921" s="101"/>
      <c r="I38921" s="101"/>
    </row>
    <row r="38922" spans="8:9" x14ac:dyDescent="0.2">
      <c r="H38922" s="101"/>
      <c r="I38922" s="101"/>
    </row>
    <row r="38923" spans="8:9" x14ac:dyDescent="0.2">
      <c r="H38923" s="101"/>
      <c r="I38923" s="101"/>
    </row>
    <row r="38924" spans="8:9" x14ac:dyDescent="0.2">
      <c r="H38924" s="101"/>
      <c r="I38924" s="101"/>
    </row>
    <row r="38925" spans="8:9" x14ac:dyDescent="0.2">
      <c r="H38925" s="101"/>
      <c r="I38925" s="101"/>
    </row>
    <row r="38926" spans="8:9" x14ac:dyDescent="0.2">
      <c r="H38926" s="101"/>
      <c r="I38926" s="101"/>
    </row>
    <row r="38927" spans="8:9" x14ac:dyDescent="0.2">
      <c r="H38927" s="101"/>
      <c r="I38927" s="101"/>
    </row>
    <row r="38928" spans="8:9" x14ac:dyDescent="0.2">
      <c r="H38928" s="101"/>
      <c r="I38928" s="101"/>
    </row>
    <row r="38929" spans="8:9" x14ac:dyDescent="0.2">
      <c r="H38929" s="101"/>
      <c r="I38929" s="101"/>
    </row>
    <row r="38930" spans="8:9" x14ac:dyDescent="0.2">
      <c r="H38930" s="101"/>
      <c r="I38930" s="101"/>
    </row>
    <row r="38931" spans="8:9" x14ac:dyDescent="0.2">
      <c r="H38931" s="101"/>
      <c r="I38931" s="101"/>
    </row>
    <row r="38932" spans="8:9" x14ac:dyDescent="0.2">
      <c r="H38932" s="101"/>
      <c r="I38932" s="101"/>
    </row>
    <row r="38933" spans="8:9" x14ac:dyDescent="0.2">
      <c r="H38933" s="101"/>
      <c r="I38933" s="101"/>
    </row>
    <row r="38934" spans="8:9" x14ac:dyDescent="0.2">
      <c r="H38934" s="101"/>
      <c r="I38934" s="101"/>
    </row>
    <row r="38935" spans="8:9" x14ac:dyDescent="0.2">
      <c r="H38935" s="101"/>
      <c r="I38935" s="101"/>
    </row>
    <row r="38936" spans="8:9" x14ac:dyDescent="0.2">
      <c r="H38936" s="101"/>
      <c r="I38936" s="101"/>
    </row>
    <row r="38937" spans="8:9" x14ac:dyDescent="0.2">
      <c r="H38937" s="101"/>
      <c r="I38937" s="101"/>
    </row>
    <row r="38938" spans="8:9" x14ac:dyDescent="0.2">
      <c r="H38938" s="101"/>
      <c r="I38938" s="101"/>
    </row>
    <row r="38939" spans="8:9" x14ac:dyDescent="0.2">
      <c r="H38939" s="101"/>
      <c r="I38939" s="101"/>
    </row>
    <row r="38940" spans="8:9" x14ac:dyDescent="0.2">
      <c r="H38940" s="101"/>
      <c r="I38940" s="101"/>
    </row>
    <row r="38941" spans="8:9" x14ac:dyDescent="0.2">
      <c r="H38941" s="101"/>
      <c r="I38941" s="101"/>
    </row>
    <row r="38942" spans="8:9" x14ac:dyDescent="0.2">
      <c r="H38942" s="101"/>
      <c r="I38942" s="101"/>
    </row>
    <row r="38943" spans="8:9" x14ac:dyDescent="0.2">
      <c r="H38943" s="101"/>
      <c r="I38943" s="101"/>
    </row>
    <row r="38944" spans="8:9" x14ac:dyDescent="0.2">
      <c r="H38944" s="101"/>
      <c r="I38944" s="101"/>
    </row>
    <row r="38945" spans="8:9" x14ac:dyDescent="0.2">
      <c r="H38945" s="101"/>
      <c r="I38945" s="101"/>
    </row>
    <row r="38946" spans="8:9" x14ac:dyDescent="0.2">
      <c r="H38946" s="101"/>
      <c r="I38946" s="101"/>
    </row>
    <row r="38947" spans="8:9" x14ac:dyDescent="0.2">
      <c r="H38947" s="101"/>
      <c r="I38947" s="101"/>
    </row>
    <row r="38948" spans="8:9" x14ac:dyDescent="0.2">
      <c r="H38948" s="101"/>
      <c r="I38948" s="101"/>
    </row>
    <row r="38949" spans="8:9" x14ac:dyDescent="0.2">
      <c r="H38949" s="101"/>
      <c r="I38949" s="101"/>
    </row>
    <row r="38950" spans="8:9" x14ac:dyDescent="0.2">
      <c r="H38950" s="101"/>
      <c r="I38950" s="101"/>
    </row>
    <row r="38951" spans="8:9" x14ac:dyDescent="0.2">
      <c r="H38951" s="101"/>
      <c r="I38951" s="101"/>
    </row>
    <row r="38952" spans="8:9" x14ac:dyDescent="0.2">
      <c r="H38952" s="101"/>
      <c r="I38952" s="101"/>
    </row>
    <row r="38953" spans="8:9" x14ac:dyDescent="0.2">
      <c r="H38953" s="101"/>
      <c r="I38953" s="101"/>
    </row>
    <row r="38954" spans="8:9" x14ac:dyDescent="0.2">
      <c r="H38954" s="101"/>
      <c r="I38954" s="101"/>
    </row>
    <row r="38955" spans="8:9" x14ac:dyDescent="0.2">
      <c r="H38955" s="101"/>
      <c r="I38955" s="101"/>
    </row>
    <row r="38956" spans="8:9" x14ac:dyDescent="0.2">
      <c r="H38956" s="101"/>
      <c r="I38956" s="101"/>
    </row>
    <row r="38957" spans="8:9" x14ac:dyDescent="0.2">
      <c r="H38957" s="101"/>
      <c r="I38957" s="101"/>
    </row>
    <row r="38958" spans="8:9" x14ac:dyDescent="0.2">
      <c r="H38958" s="101"/>
      <c r="I38958" s="101"/>
    </row>
    <row r="38959" spans="8:9" x14ac:dyDescent="0.2">
      <c r="H38959" s="101"/>
      <c r="I38959" s="101"/>
    </row>
    <row r="38960" spans="8:9" x14ac:dyDescent="0.2">
      <c r="H38960" s="101"/>
      <c r="I38960" s="101"/>
    </row>
    <row r="38961" spans="8:9" x14ac:dyDescent="0.2">
      <c r="H38961" s="101"/>
      <c r="I38961" s="101"/>
    </row>
    <row r="38962" spans="8:9" x14ac:dyDescent="0.2">
      <c r="H38962" s="101"/>
      <c r="I38962" s="101"/>
    </row>
    <row r="38963" spans="8:9" x14ac:dyDescent="0.2">
      <c r="H38963" s="101"/>
      <c r="I38963" s="101"/>
    </row>
    <row r="38964" spans="8:9" x14ac:dyDescent="0.2">
      <c r="H38964" s="101"/>
      <c r="I38964" s="101"/>
    </row>
    <row r="38965" spans="8:9" x14ac:dyDescent="0.2">
      <c r="H38965" s="101"/>
      <c r="I38965" s="101"/>
    </row>
    <row r="38966" spans="8:9" x14ac:dyDescent="0.2">
      <c r="H38966" s="101"/>
      <c r="I38966" s="101"/>
    </row>
    <row r="38967" spans="8:9" x14ac:dyDescent="0.2">
      <c r="H38967" s="101"/>
      <c r="I38967" s="101"/>
    </row>
    <row r="38968" spans="8:9" x14ac:dyDescent="0.2">
      <c r="H38968" s="101"/>
      <c r="I38968" s="101"/>
    </row>
    <row r="38969" spans="8:9" x14ac:dyDescent="0.2">
      <c r="H38969" s="101"/>
      <c r="I38969" s="101"/>
    </row>
    <row r="38970" spans="8:9" x14ac:dyDescent="0.2">
      <c r="H38970" s="101"/>
      <c r="I38970" s="101"/>
    </row>
    <row r="38971" spans="8:9" x14ac:dyDescent="0.2">
      <c r="H38971" s="101"/>
      <c r="I38971" s="101"/>
    </row>
    <row r="38972" spans="8:9" x14ac:dyDescent="0.2">
      <c r="H38972" s="101"/>
      <c r="I38972" s="101"/>
    </row>
    <row r="38973" spans="8:9" x14ac:dyDescent="0.2">
      <c r="H38973" s="101"/>
      <c r="I38973" s="101"/>
    </row>
    <row r="38974" spans="8:9" x14ac:dyDescent="0.2">
      <c r="H38974" s="101"/>
      <c r="I38974" s="101"/>
    </row>
    <row r="38975" spans="8:9" x14ac:dyDescent="0.2">
      <c r="H38975" s="101"/>
      <c r="I38975" s="101"/>
    </row>
    <row r="38976" spans="8:9" x14ac:dyDescent="0.2">
      <c r="H38976" s="101"/>
      <c r="I38976" s="101"/>
    </row>
    <row r="38977" spans="8:9" x14ac:dyDescent="0.2">
      <c r="H38977" s="101"/>
      <c r="I38977" s="101"/>
    </row>
    <row r="38978" spans="8:9" x14ac:dyDescent="0.2">
      <c r="H38978" s="101"/>
      <c r="I38978" s="101"/>
    </row>
    <row r="38979" spans="8:9" x14ac:dyDescent="0.2">
      <c r="H38979" s="101"/>
      <c r="I38979" s="101"/>
    </row>
    <row r="38980" spans="8:9" x14ac:dyDescent="0.2">
      <c r="H38980" s="101"/>
      <c r="I38980" s="101"/>
    </row>
    <row r="38981" spans="8:9" x14ac:dyDescent="0.2">
      <c r="H38981" s="101"/>
      <c r="I38981" s="101"/>
    </row>
    <row r="38982" spans="8:9" x14ac:dyDescent="0.2">
      <c r="H38982" s="101"/>
      <c r="I38982" s="101"/>
    </row>
    <row r="38983" spans="8:9" x14ac:dyDescent="0.2">
      <c r="H38983" s="101"/>
      <c r="I38983" s="101"/>
    </row>
    <row r="38984" spans="8:9" x14ac:dyDescent="0.2">
      <c r="H38984" s="101"/>
      <c r="I38984" s="101"/>
    </row>
    <row r="38985" spans="8:9" x14ac:dyDescent="0.2">
      <c r="H38985" s="101"/>
      <c r="I38985" s="101"/>
    </row>
    <row r="38986" spans="8:9" x14ac:dyDescent="0.2">
      <c r="H38986" s="101"/>
      <c r="I38986" s="101"/>
    </row>
    <row r="38987" spans="8:9" x14ac:dyDescent="0.2">
      <c r="H38987" s="101"/>
      <c r="I38987" s="101"/>
    </row>
    <row r="38988" spans="8:9" x14ac:dyDescent="0.2">
      <c r="H38988" s="101"/>
      <c r="I38988" s="101"/>
    </row>
    <row r="38989" spans="8:9" x14ac:dyDescent="0.2">
      <c r="H38989" s="101"/>
      <c r="I38989" s="101"/>
    </row>
    <row r="38990" spans="8:9" x14ac:dyDescent="0.2">
      <c r="H38990" s="101"/>
      <c r="I38990" s="101"/>
    </row>
    <row r="38991" spans="8:9" x14ac:dyDescent="0.2">
      <c r="H38991" s="101"/>
      <c r="I38991" s="101"/>
    </row>
    <row r="38992" spans="8:9" x14ac:dyDescent="0.2">
      <c r="H38992" s="101"/>
      <c r="I38992" s="101"/>
    </row>
    <row r="38993" spans="8:9" x14ac:dyDescent="0.2">
      <c r="H38993" s="101"/>
      <c r="I38993" s="101"/>
    </row>
    <row r="38994" spans="8:9" x14ac:dyDescent="0.2">
      <c r="H38994" s="101"/>
      <c r="I38994" s="101"/>
    </row>
    <row r="38995" spans="8:9" x14ac:dyDescent="0.2">
      <c r="H38995" s="101"/>
      <c r="I38995" s="101"/>
    </row>
    <row r="38996" spans="8:9" x14ac:dyDescent="0.2">
      <c r="H38996" s="101"/>
      <c r="I38996" s="101"/>
    </row>
    <row r="38997" spans="8:9" x14ac:dyDescent="0.2">
      <c r="H38997" s="101"/>
      <c r="I38997" s="101"/>
    </row>
    <row r="38998" spans="8:9" x14ac:dyDescent="0.2">
      <c r="H38998" s="101"/>
      <c r="I38998" s="101"/>
    </row>
    <row r="38999" spans="8:9" x14ac:dyDescent="0.2">
      <c r="H38999" s="101"/>
      <c r="I38999" s="101"/>
    </row>
    <row r="39000" spans="8:9" x14ac:dyDescent="0.2">
      <c r="H39000" s="101"/>
      <c r="I39000" s="101"/>
    </row>
    <row r="39001" spans="8:9" x14ac:dyDescent="0.2">
      <c r="H39001" s="101"/>
      <c r="I39001" s="101"/>
    </row>
    <row r="39002" spans="8:9" x14ac:dyDescent="0.2">
      <c r="H39002" s="101"/>
      <c r="I39002" s="101"/>
    </row>
    <row r="39003" spans="8:9" x14ac:dyDescent="0.2">
      <c r="H39003" s="101"/>
      <c r="I39003" s="101"/>
    </row>
    <row r="39004" spans="8:9" x14ac:dyDescent="0.2">
      <c r="H39004" s="101"/>
      <c r="I39004" s="101"/>
    </row>
    <row r="39005" spans="8:9" x14ac:dyDescent="0.2">
      <c r="H39005" s="101"/>
      <c r="I39005" s="101"/>
    </row>
    <row r="39006" spans="8:9" x14ac:dyDescent="0.2">
      <c r="H39006" s="101"/>
      <c r="I39006" s="101"/>
    </row>
    <row r="39007" spans="8:9" x14ac:dyDescent="0.2">
      <c r="H39007" s="101"/>
      <c r="I39007" s="101"/>
    </row>
    <row r="39008" spans="8:9" x14ac:dyDescent="0.2">
      <c r="H39008" s="101"/>
      <c r="I39008" s="101"/>
    </row>
    <row r="39009" spans="8:9" x14ac:dyDescent="0.2">
      <c r="H39009" s="101"/>
      <c r="I39009" s="101"/>
    </row>
    <row r="39010" spans="8:9" x14ac:dyDescent="0.2">
      <c r="H39010" s="101"/>
      <c r="I39010" s="101"/>
    </row>
    <row r="39011" spans="8:9" x14ac:dyDescent="0.2">
      <c r="H39011" s="101"/>
      <c r="I39011" s="101"/>
    </row>
    <row r="39012" spans="8:9" x14ac:dyDescent="0.2">
      <c r="H39012" s="101"/>
      <c r="I39012" s="101"/>
    </row>
    <row r="39013" spans="8:9" x14ac:dyDescent="0.2">
      <c r="H39013" s="101"/>
      <c r="I39013" s="101"/>
    </row>
    <row r="39014" spans="8:9" x14ac:dyDescent="0.2">
      <c r="H39014" s="101"/>
      <c r="I39014" s="101"/>
    </row>
    <row r="39015" spans="8:9" x14ac:dyDescent="0.2">
      <c r="H39015" s="101"/>
      <c r="I39015" s="101"/>
    </row>
    <row r="39016" spans="8:9" x14ac:dyDescent="0.2">
      <c r="H39016" s="101"/>
      <c r="I39016" s="101"/>
    </row>
    <row r="39017" spans="8:9" x14ac:dyDescent="0.2">
      <c r="H39017" s="101"/>
      <c r="I39017" s="101"/>
    </row>
    <row r="39018" spans="8:9" x14ac:dyDescent="0.2">
      <c r="H39018" s="101"/>
      <c r="I39018" s="101"/>
    </row>
    <row r="39019" spans="8:9" x14ac:dyDescent="0.2">
      <c r="H39019" s="101"/>
      <c r="I39019" s="101"/>
    </row>
    <row r="39020" spans="8:9" x14ac:dyDescent="0.2">
      <c r="H39020" s="101"/>
      <c r="I39020" s="101"/>
    </row>
    <row r="39021" spans="8:9" x14ac:dyDescent="0.2">
      <c r="H39021" s="101"/>
      <c r="I39021" s="101"/>
    </row>
    <row r="39022" spans="8:9" x14ac:dyDescent="0.2">
      <c r="H39022" s="101"/>
      <c r="I39022" s="101"/>
    </row>
    <row r="39023" spans="8:9" x14ac:dyDescent="0.2">
      <c r="H39023" s="101"/>
      <c r="I39023" s="101"/>
    </row>
    <row r="39024" spans="8:9" x14ac:dyDescent="0.2">
      <c r="H39024" s="101"/>
      <c r="I39024" s="101"/>
    </row>
    <row r="39025" spans="8:9" x14ac:dyDescent="0.2">
      <c r="H39025" s="101"/>
      <c r="I39025" s="101"/>
    </row>
    <row r="39026" spans="8:9" x14ac:dyDescent="0.2">
      <c r="H39026" s="101"/>
      <c r="I39026" s="101"/>
    </row>
    <row r="39027" spans="8:9" x14ac:dyDescent="0.2">
      <c r="H39027" s="101"/>
      <c r="I39027" s="101"/>
    </row>
    <row r="39028" spans="8:9" x14ac:dyDescent="0.2">
      <c r="H39028" s="101"/>
      <c r="I39028" s="101"/>
    </row>
    <row r="39029" spans="8:9" x14ac:dyDescent="0.2">
      <c r="H39029" s="101"/>
      <c r="I39029" s="101"/>
    </row>
    <row r="39030" spans="8:9" x14ac:dyDescent="0.2">
      <c r="H39030" s="101"/>
      <c r="I39030" s="101"/>
    </row>
    <row r="39031" spans="8:9" x14ac:dyDescent="0.2">
      <c r="H39031" s="101"/>
      <c r="I39031" s="101"/>
    </row>
    <row r="39032" spans="8:9" x14ac:dyDescent="0.2">
      <c r="H39032" s="101"/>
      <c r="I39032" s="101"/>
    </row>
    <row r="39033" spans="8:9" x14ac:dyDescent="0.2">
      <c r="H39033" s="101"/>
      <c r="I39033" s="101"/>
    </row>
    <row r="39034" spans="8:9" x14ac:dyDescent="0.2">
      <c r="H39034" s="101"/>
      <c r="I39034" s="101"/>
    </row>
    <row r="39035" spans="8:9" x14ac:dyDescent="0.2">
      <c r="H39035" s="101"/>
      <c r="I39035" s="101"/>
    </row>
    <row r="39036" spans="8:9" x14ac:dyDescent="0.2">
      <c r="H39036" s="101"/>
      <c r="I39036" s="101"/>
    </row>
    <row r="39037" spans="8:9" x14ac:dyDescent="0.2">
      <c r="H39037" s="101"/>
      <c r="I39037" s="101"/>
    </row>
    <row r="39038" spans="8:9" x14ac:dyDescent="0.2">
      <c r="H39038" s="101"/>
      <c r="I39038" s="101"/>
    </row>
    <row r="39039" spans="8:9" x14ac:dyDescent="0.2">
      <c r="H39039" s="101"/>
      <c r="I39039" s="101"/>
    </row>
    <row r="39040" spans="8:9" x14ac:dyDescent="0.2">
      <c r="H39040" s="101"/>
      <c r="I39040" s="101"/>
    </row>
    <row r="39041" spans="8:9" x14ac:dyDescent="0.2">
      <c r="H39041" s="101"/>
      <c r="I39041" s="101"/>
    </row>
    <row r="39042" spans="8:9" x14ac:dyDescent="0.2">
      <c r="H39042" s="101"/>
      <c r="I39042" s="101"/>
    </row>
    <row r="39043" spans="8:9" x14ac:dyDescent="0.2">
      <c r="H39043" s="101"/>
      <c r="I39043" s="101"/>
    </row>
    <row r="39044" spans="8:9" x14ac:dyDescent="0.2">
      <c r="H39044" s="101"/>
      <c r="I39044" s="101"/>
    </row>
    <row r="39045" spans="8:9" x14ac:dyDescent="0.2">
      <c r="H39045" s="101"/>
      <c r="I39045" s="101"/>
    </row>
    <row r="39046" spans="8:9" x14ac:dyDescent="0.2">
      <c r="H39046" s="101"/>
      <c r="I39046" s="101"/>
    </row>
    <row r="39047" spans="8:9" x14ac:dyDescent="0.2">
      <c r="H39047" s="101"/>
      <c r="I39047" s="101"/>
    </row>
    <row r="39048" spans="8:9" x14ac:dyDescent="0.2">
      <c r="H39048" s="101"/>
      <c r="I39048" s="101"/>
    </row>
    <row r="39049" spans="8:9" x14ac:dyDescent="0.2">
      <c r="H39049" s="101"/>
      <c r="I39049" s="101"/>
    </row>
    <row r="39050" spans="8:9" x14ac:dyDescent="0.2">
      <c r="H39050" s="101"/>
      <c r="I39050" s="101"/>
    </row>
    <row r="39051" spans="8:9" x14ac:dyDescent="0.2">
      <c r="H39051" s="101"/>
      <c r="I39051" s="101"/>
    </row>
    <row r="39052" spans="8:9" x14ac:dyDescent="0.2">
      <c r="H39052" s="101"/>
      <c r="I39052" s="101"/>
    </row>
    <row r="39053" spans="8:9" x14ac:dyDescent="0.2">
      <c r="H39053" s="101"/>
      <c r="I39053" s="101"/>
    </row>
    <row r="39054" spans="8:9" x14ac:dyDescent="0.2">
      <c r="H39054" s="101"/>
      <c r="I39054" s="101"/>
    </row>
    <row r="39055" spans="8:9" x14ac:dyDescent="0.2">
      <c r="H39055" s="101"/>
      <c r="I39055" s="101"/>
    </row>
    <row r="39056" spans="8:9" x14ac:dyDescent="0.2">
      <c r="H39056" s="101"/>
      <c r="I39056" s="101"/>
    </row>
    <row r="39057" spans="8:9" x14ac:dyDescent="0.2">
      <c r="H39057" s="101"/>
      <c r="I39057" s="101"/>
    </row>
    <row r="39058" spans="8:9" x14ac:dyDescent="0.2">
      <c r="H39058" s="101"/>
      <c r="I39058" s="101"/>
    </row>
    <row r="39059" spans="8:9" x14ac:dyDescent="0.2">
      <c r="H39059" s="101"/>
      <c r="I39059" s="101"/>
    </row>
    <row r="39060" spans="8:9" x14ac:dyDescent="0.2">
      <c r="H39060" s="101"/>
      <c r="I39060" s="101"/>
    </row>
    <row r="39061" spans="8:9" x14ac:dyDescent="0.2">
      <c r="H39061" s="101"/>
      <c r="I39061" s="101"/>
    </row>
    <row r="39062" spans="8:9" x14ac:dyDescent="0.2">
      <c r="H39062" s="101"/>
      <c r="I39062" s="101"/>
    </row>
    <row r="39063" spans="8:9" x14ac:dyDescent="0.2">
      <c r="H39063" s="101"/>
      <c r="I39063" s="101"/>
    </row>
    <row r="39064" spans="8:9" x14ac:dyDescent="0.2">
      <c r="H39064" s="101"/>
      <c r="I39064" s="101"/>
    </row>
    <row r="39065" spans="8:9" x14ac:dyDescent="0.2">
      <c r="H39065" s="101"/>
      <c r="I39065" s="101"/>
    </row>
    <row r="39066" spans="8:9" x14ac:dyDescent="0.2">
      <c r="H39066" s="101"/>
      <c r="I39066" s="101"/>
    </row>
    <row r="39067" spans="8:9" x14ac:dyDescent="0.2">
      <c r="H39067" s="101"/>
      <c r="I39067" s="101"/>
    </row>
    <row r="39068" spans="8:9" x14ac:dyDescent="0.2">
      <c r="H39068" s="101"/>
      <c r="I39068" s="101"/>
    </row>
    <row r="39069" spans="8:9" x14ac:dyDescent="0.2">
      <c r="H39069" s="101"/>
      <c r="I39069" s="101"/>
    </row>
    <row r="39070" spans="8:9" x14ac:dyDescent="0.2">
      <c r="H39070" s="101"/>
      <c r="I39070" s="101"/>
    </row>
    <row r="39071" spans="8:9" x14ac:dyDescent="0.2">
      <c r="H39071" s="101"/>
      <c r="I39071" s="101"/>
    </row>
    <row r="39072" spans="8:9" x14ac:dyDescent="0.2">
      <c r="H39072" s="101"/>
      <c r="I39072" s="101"/>
    </row>
    <row r="39073" spans="8:9" x14ac:dyDescent="0.2">
      <c r="H39073" s="101"/>
      <c r="I39073" s="101"/>
    </row>
    <row r="39074" spans="8:9" x14ac:dyDescent="0.2">
      <c r="H39074" s="101"/>
      <c r="I39074" s="101"/>
    </row>
    <row r="39075" spans="8:9" x14ac:dyDescent="0.2">
      <c r="H39075" s="101"/>
      <c r="I39075" s="101"/>
    </row>
    <row r="39076" spans="8:9" x14ac:dyDescent="0.2">
      <c r="H39076" s="101"/>
      <c r="I39076" s="101"/>
    </row>
    <row r="39077" spans="8:9" x14ac:dyDescent="0.2">
      <c r="H39077" s="101"/>
      <c r="I39077" s="101"/>
    </row>
    <row r="39078" spans="8:9" x14ac:dyDescent="0.2">
      <c r="H39078" s="101"/>
      <c r="I39078" s="101"/>
    </row>
    <row r="39079" spans="8:9" x14ac:dyDescent="0.2">
      <c r="H39079" s="101"/>
      <c r="I39079" s="101"/>
    </row>
    <row r="39080" spans="8:9" x14ac:dyDescent="0.2">
      <c r="H39080" s="101"/>
      <c r="I39080" s="101"/>
    </row>
    <row r="39081" spans="8:9" x14ac:dyDescent="0.2">
      <c r="H39081" s="101"/>
      <c r="I39081" s="101"/>
    </row>
    <row r="39082" spans="8:9" x14ac:dyDescent="0.2">
      <c r="H39082" s="101"/>
      <c r="I39082" s="101"/>
    </row>
    <row r="39083" spans="8:9" x14ac:dyDescent="0.2">
      <c r="H39083" s="101"/>
      <c r="I39083" s="101"/>
    </row>
    <row r="39084" spans="8:9" x14ac:dyDescent="0.2">
      <c r="H39084" s="101"/>
      <c r="I39084" s="101"/>
    </row>
    <row r="39085" spans="8:9" x14ac:dyDescent="0.2">
      <c r="H39085" s="101"/>
      <c r="I39085" s="101"/>
    </row>
    <row r="39086" spans="8:9" x14ac:dyDescent="0.2">
      <c r="H39086" s="101"/>
      <c r="I39086" s="101"/>
    </row>
    <row r="39087" spans="8:9" x14ac:dyDescent="0.2">
      <c r="H39087" s="101"/>
      <c r="I39087" s="101"/>
    </row>
    <row r="39088" spans="8:9" x14ac:dyDescent="0.2">
      <c r="H39088" s="101"/>
      <c r="I39088" s="101"/>
    </row>
    <row r="39089" spans="8:9" x14ac:dyDescent="0.2">
      <c r="H39089" s="101"/>
      <c r="I39089" s="101"/>
    </row>
    <row r="39090" spans="8:9" x14ac:dyDescent="0.2">
      <c r="H39090" s="101"/>
      <c r="I39090" s="101"/>
    </row>
    <row r="39091" spans="8:9" x14ac:dyDescent="0.2">
      <c r="H39091" s="101"/>
      <c r="I39091" s="101"/>
    </row>
    <row r="39092" spans="8:9" x14ac:dyDescent="0.2">
      <c r="H39092" s="101"/>
      <c r="I39092" s="101"/>
    </row>
    <row r="39093" spans="8:9" x14ac:dyDescent="0.2">
      <c r="H39093" s="101"/>
      <c r="I39093" s="101"/>
    </row>
    <row r="39094" spans="8:9" x14ac:dyDescent="0.2">
      <c r="H39094" s="101"/>
      <c r="I39094" s="101"/>
    </row>
    <row r="39095" spans="8:9" x14ac:dyDescent="0.2">
      <c r="H39095" s="101"/>
      <c r="I39095" s="101"/>
    </row>
    <row r="39096" spans="8:9" x14ac:dyDescent="0.2">
      <c r="H39096" s="101"/>
      <c r="I39096" s="101"/>
    </row>
    <row r="39097" spans="8:9" x14ac:dyDescent="0.2">
      <c r="H39097" s="101"/>
      <c r="I39097" s="101"/>
    </row>
    <row r="39098" spans="8:9" x14ac:dyDescent="0.2">
      <c r="H39098" s="101"/>
      <c r="I39098" s="101"/>
    </row>
    <row r="39099" spans="8:9" x14ac:dyDescent="0.2">
      <c r="H39099" s="101"/>
      <c r="I39099" s="101"/>
    </row>
    <row r="39100" spans="8:9" x14ac:dyDescent="0.2">
      <c r="H39100" s="101"/>
      <c r="I39100" s="101"/>
    </row>
    <row r="39101" spans="8:9" x14ac:dyDescent="0.2">
      <c r="H39101" s="101"/>
      <c r="I39101" s="101"/>
    </row>
    <row r="39102" spans="8:9" x14ac:dyDescent="0.2">
      <c r="H39102" s="101"/>
      <c r="I39102" s="101"/>
    </row>
    <row r="39103" spans="8:9" x14ac:dyDescent="0.2">
      <c r="H39103" s="101"/>
      <c r="I39103" s="101"/>
    </row>
    <row r="39104" spans="8:9" x14ac:dyDescent="0.2">
      <c r="H39104" s="101"/>
      <c r="I39104" s="101"/>
    </row>
    <row r="39105" spans="8:9" x14ac:dyDescent="0.2">
      <c r="H39105" s="101"/>
      <c r="I39105" s="101"/>
    </row>
    <row r="39106" spans="8:9" x14ac:dyDescent="0.2">
      <c r="H39106" s="101"/>
      <c r="I39106" s="101"/>
    </row>
    <row r="39107" spans="8:9" x14ac:dyDescent="0.2">
      <c r="H39107" s="101"/>
      <c r="I39107" s="101"/>
    </row>
    <row r="39108" spans="8:9" x14ac:dyDescent="0.2">
      <c r="H39108" s="101"/>
      <c r="I39108" s="101"/>
    </row>
    <row r="39109" spans="8:9" x14ac:dyDescent="0.2">
      <c r="H39109" s="101"/>
      <c r="I39109" s="101"/>
    </row>
    <row r="39110" spans="8:9" x14ac:dyDescent="0.2">
      <c r="H39110" s="101"/>
      <c r="I39110" s="101"/>
    </row>
    <row r="39111" spans="8:9" x14ac:dyDescent="0.2">
      <c r="H39111" s="101"/>
      <c r="I39111" s="101"/>
    </row>
    <row r="39112" spans="8:9" x14ac:dyDescent="0.2">
      <c r="H39112" s="101"/>
      <c r="I39112" s="101"/>
    </row>
    <row r="39113" spans="8:9" x14ac:dyDescent="0.2">
      <c r="H39113" s="101"/>
      <c r="I39113" s="101"/>
    </row>
    <row r="39114" spans="8:9" x14ac:dyDescent="0.2">
      <c r="H39114" s="101"/>
      <c r="I39114" s="101"/>
    </row>
    <row r="39115" spans="8:9" x14ac:dyDescent="0.2">
      <c r="H39115" s="101"/>
      <c r="I39115" s="101"/>
    </row>
    <row r="39116" spans="8:9" x14ac:dyDescent="0.2">
      <c r="H39116" s="101"/>
      <c r="I39116" s="101"/>
    </row>
    <row r="39117" spans="8:9" x14ac:dyDescent="0.2">
      <c r="H39117" s="101"/>
      <c r="I39117" s="101"/>
    </row>
    <row r="39118" spans="8:9" x14ac:dyDescent="0.2">
      <c r="H39118" s="101"/>
      <c r="I39118" s="101"/>
    </row>
    <row r="39119" spans="8:9" x14ac:dyDescent="0.2">
      <c r="H39119" s="101"/>
      <c r="I39119" s="101"/>
    </row>
    <row r="39120" spans="8:9" x14ac:dyDescent="0.2">
      <c r="H39120" s="101"/>
      <c r="I39120" s="101"/>
    </row>
    <row r="39121" spans="8:9" x14ac:dyDescent="0.2">
      <c r="H39121" s="101"/>
      <c r="I39121" s="101"/>
    </row>
    <row r="39122" spans="8:9" x14ac:dyDescent="0.2">
      <c r="H39122" s="101"/>
      <c r="I39122" s="101"/>
    </row>
    <row r="39123" spans="8:9" x14ac:dyDescent="0.2">
      <c r="H39123" s="101"/>
      <c r="I39123" s="101"/>
    </row>
    <row r="39124" spans="8:9" x14ac:dyDescent="0.2">
      <c r="H39124" s="101"/>
      <c r="I39124" s="101"/>
    </row>
    <row r="39125" spans="8:9" x14ac:dyDescent="0.2">
      <c r="H39125" s="101"/>
      <c r="I39125" s="101"/>
    </row>
    <row r="39126" spans="8:9" x14ac:dyDescent="0.2">
      <c r="H39126" s="101"/>
      <c r="I39126" s="101"/>
    </row>
    <row r="39127" spans="8:9" x14ac:dyDescent="0.2">
      <c r="H39127" s="101"/>
      <c r="I39127" s="101"/>
    </row>
    <row r="39128" spans="8:9" x14ac:dyDescent="0.2">
      <c r="H39128" s="101"/>
      <c r="I39128" s="101"/>
    </row>
    <row r="39129" spans="8:9" x14ac:dyDescent="0.2">
      <c r="H39129" s="101"/>
      <c r="I39129" s="101"/>
    </row>
    <row r="39130" spans="8:9" x14ac:dyDescent="0.2">
      <c r="H39130" s="101"/>
      <c r="I39130" s="101"/>
    </row>
    <row r="39131" spans="8:9" x14ac:dyDescent="0.2">
      <c r="H39131" s="101"/>
      <c r="I39131" s="101"/>
    </row>
    <row r="39132" spans="8:9" x14ac:dyDescent="0.2">
      <c r="H39132" s="101"/>
      <c r="I39132" s="101"/>
    </row>
    <row r="39133" spans="8:9" x14ac:dyDescent="0.2">
      <c r="H39133" s="101"/>
      <c r="I39133" s="101"/>
    </row>
    <row r="39134" spans="8:9" x14ac:dyDescent="0.2">
      <c r="H39134" s="101"/>
      <c r="I39134" s="101"/>
    </row>
    <row r="39135" spans="8:9" x14ac:dyDescent="0.2">
      <c r="H39135" s="101"/>
      <c r="I39135" s="101"/>
    </row>
    <row r="39136" spans="8:9" x14ac:dyDescent="0.2">
      <c r="H39136" s="101"/>
      <c r="I39136" s="101"/>
    </row>
    <row r="39137" spans="8:9" x14ac:dyDescent="0.2">
      <c r="H39137" s="101"/>
      <c r="I39137" s="101"/>
    </row>
    <row r="39138" spans="8:9" x14ac:dyDescent="0.2">
      <c r="H39138" s="101"/>
      <c r="I39138" s="101"/>
    </row>
    <row r="39139" spans="8:9" x14ac:dyDescent="0.2">
      <c r="H39139" s="101"/>
      <c r="I39139" s="101"/>
    </row>
    <row r="39140" spans="8:9" x14ac:dyDescent="0.2">
      <c r="H39140" s="101"/>
      <c r="I39140" s="101"/>
    </row>
    <row r="39141" spans="8:9" x14ac:dyDescent="0.2">
      <c r="H39141" s="101"/>
      <c r="I39141" s="101"/>
    </row>
    <row r="39142" spans="8:9" x14ac:dyDescent="0.2">
      <c r="H39142" s="101"/>
      <c r="I39142" s="101"/>
    </row>
    <row r="39143" spans="8:9" x14ac:dyDescent="0.2">
      <c r="H39143" s="101"/>
      <c r="I39143" s="101"/>
    </row>
    <row r="39144" spans="8:9" x14ac:dyDescent="0.2">
      <c r="H39144" s="101"/>
      <c r="I39144" s="101"/>
    </row>
    <row r="39145" spans="8:9" x14ac:dyDescent="0.2">
      <c r="H39145" s="101"/>
      <c r="I39145" s="101"/>
    </row>
    <row r="39146" spans="8:9" x14ac:dyDescent="0.2">
      <c r="H39146" s="101"/>
      <c r="I39146" s="101"/>
    </row>
    <row r="39147" spans="8:9" x14ac:dyDescent="0.2">
      <c r="H39147" s="101"/>
      <c r="I39147" s="101"/>
    </row>
    <row r="39148" spans="8:9" x14ac:dyDescent="0.2">
      <c r="H39148" s="101"/>
      <c r="I39148" s="101"/>
    </row>
    <row r="39149" spans="8:9" x14ac:dyDescent="0.2">
      <c r="H39149" s="101"/>
      <c r="I39149" s="101"/>
    </row>
    <row r="39150" spans="8:9" x14ac:dyDescent="0.2">
      <c r="H39150" s="101"/>
      <c r="I39150" s="101"/>
    </row>
    <row r="39151" spans="8:9" x14ac:dyDescent="0.2">
      <c r="H39151" s="101"/>
      <c r="I39151" s="101"/>
    </row>
    <row r="39152" spans="8:9" x14ac:dyDescent="0.2">
      <c r="H39152" s="101"/>
      <c r="I39152" s="101"/>
    </row>
    <row r="39153" spans="8:9" x14ac:dyDescent="0.2">
      <c r="H39153" s="101"/>
      <c r="I39153" s="101"/>
    </row>
    <row r="39154" spans="8:9" x14ac:dyDescent="0.2">
      <c r="H39154" s="101"/>
      <c r="I39154" s="101"/>
    </row>
    <row r="39155" spans="8:9" x14ac:dyDescent="0.2">
      <c r="H39155" s="101"/>
      <c r="I39155" s="101"/>
    </row>
    <row r="39156" spans="8:9" x14ac:dyDescent="0.2">
      <c r="H39156" s="101"/>
      <c r="I39156" s="101"/>
    </row>
    <row r="39157" spans="8:9" x14ac:dyDescent="0.2">
      <c r="H39157" s="101"/>
      <c r="I39157" s="101"/>
    </row>
    <row r="39158" spans="8:9" x14ac:dyDescent="0.2">
      <c r="H39158" s="101"/>
      <c r="I39158" s="101"/>
    </row>
    <row r="39159" spans="8:9" x14ac:dyDescent="0.2">
      <c r="H39159" s="101"/>
      <c r="I39159" s="101"/>
    </row>
    <row r="39160" spans="8:9" x14ac:dyDescent="0.2">
      <c r="H39160" s="101"/>
      <c r="I39160" s="101"/>
    </row>
    <row r="39161" spans="8:9" x14ac:dyDescent="0.2">
      <c r="H39161" s="101"/>
      <c r="I39161" s="101"/>
    </row>
    <row r="39162" spans="8:9" x14ac:dyDescent="0.2">
      <c r="H39162" s="101"/>
      <c r="I39162" s="101"/>
    </row>
    <row r="39163" spans="8:9" x14ac:dyDescent="0.2">
      <c r="H39163" s="101"/>
      <c r="I39163" s="101"/>
    </row>
    <row r="39164" spans="8:9" x14ac:dyDescent="0.2">
      <c r="H39164" s="101"/>
      <c r="I39164" s="101"/>
    </row>
    <row r="39165" spans="8:9" x14ac:dyDescent="0.2">
      <c r="H39165" s="101"/>
      <c r="I39165" s="101"/>
    </row>
    <row r="39166" spans="8:9" x14ac:dyDescent="0.2">
      <c r="H39166" s="101"/>
      <c r="I39166" s="101"/>
    </row>
    <row r="39167" spans="8:9" x14ac:dyDescent="0.2">
      <c r="H39167" s="101"/>
      <c r="I39167" s="101"/>
    </row>
    <row r="39168" spans="8:9" x14ac:dyDescent="0.2">
      <c r="H39168" s="101"/>
      <c r="I39168" s="101"/>
    </row>
    <row r="39169" spans="8:9" x14ac:dyDescent="0.2">
      <c r="H39169" s="101"/>
      <c r="I39169" s="101"/>
    </row>
    <row r="39170" spans="8:9" x14ac:dyDescent="0.2">
      <c r="H39170" s="101"/>
      <c r="I39170" s="101"/>
    </row>
    <row r="39171" spans="8:9" x14ac:dyDescent="0.2">
      <c r="H39171" s="101"/>
      <c r="I39171" s="101"/>
    </row>
    <row r="39172" spans="8:9" x14ac:dyDescent="0.2">
      <c r="H39172" s="101"/>
      <c r="I39172" s="101"/>
    </row>
    <row r="39173" spans="8:9" x14ac:dyDescent="0.2">
      <c r="H39173" s="101"/>
      <c r="I39173" s="101"/>
    </row>
    <row r="39174" spans="8:9" x14ac:dyDescent="0.2">
      <c r="H39174" s="101"/>
      <c r="I39174" s="101"/>
    </row>
    <row r="39175" spans="8:9" x14ac:dyDescent="0.2">
      <c r="H39175" s="101"/>
      <c r="I39175" s="101"/>
    </row>
    <row r="39176" spans="8:9" x14ac:dyDescent="0.2">
      <c r="H39176" s="101"/>
      <c r="I39176" s="101"/>
    </row>
    <row r="39177" spans="8:9" x14ac:dyDescent="0.2">
      <c r="H39177" s="101"/>
      <c r="I39177" s="101"/>
    </row>
    <row r="39178" spans="8:9" x14ac:dyDescent="0.2">
      <c r="H39178" s="101"/>
      <c r="I39178" s="101"/>
    </row>
    <row r="39179" spans="8:9" x14ac:dyDescent="0.2">
      <c r="H39179" s="101"/>
      <c r="I39179" s="101"/>
    </row>
    <row r="39180" spans="8:9" x14ac:dyDescent="0.2">
      <c r="H39180" s="101"/>
      <c r="I39180" s="101"/>
    </row>
    <row r="39181" spans="8:9" x14ac:dyDescent="0.2">
      <c r="H39181" s="101"/>
      <c r="I39181" s="101"/>
    </row>
    <row r="39182" spans="8:9" x14ac:dyDescent="0.2">
      <c r="H39182" s="101"/>
      <c r="I39182" s="101"/>
    </row>
    <row r="39183" spans="8:9" x14ac:dyDescent="0.2">
      <c r="H39183" s="101"/>
      <c r="I39183" s="101"/>
    </row>
    <row r="39184" spans="8:9" x14ac:dyDescent="0.2">
      <c r="H39184" s="101"/>
      <c r="I39184" s="101"/>
    </row>
    <row r="39185" spans="8:9" x14ac:dyDescent="0.2">
      <c r="H39185" s="101"/>
      <c r="I39185" s="101"/>
    </row>
    <row r="39186" spans="8:9" x14ac:dyDescent="0.2">
      <c r="H39186" s="101"/>
      <c r="I39186" s="101"/>
    </row>
    <row r="39187" spans="8:9" x14ac:dyDescent="0.2">
      <c r="H39187" s="101"/>
      <c r="I39187" s="101"/>
    </row>
    <row r="39188" spans="8:9" x14ac:dyDescent="0.2">
      <c r="H39188" s="101"/>
      <c r="I39188" s="101"/>
    </row>
    <row r="39189" spans="8:9" x14ac:dyDescent="0.2">
      <c r="H39189" s="101"/>
      <c r="I39189" s="101"/>
    </row>
    <row r="39190" spans="8:9" x14ac:dyDescent="0.2">
      <c r="H39190" s="101"/>
      <c r="I39190" s="101"/>
    </row>
    <row r="39191" spans="8:9" x14ac:dyDescent="0.2">
      <c r="H39191" s="101"/>
      <c r="I39191" s="101"/>
    </row>
    <row r="39192" spans="8:9" x14ac:dyDescent="0.2">
      <c r="H39192" s="101"/>
      <c r="I39192" s="101"/>
    </row>
    <row r="39193" spans="8:9" x14ac:dyDescent="0.2">
      <c r="H39193" s="101"/>
      <c r="I39193" s="101"/>
    </row>
    <row r="39194" spans="8:9" x14ac:dyDescent="0.2">
      <c r="H39194" s="101"/>
      <c r="I39194" s="101"/>
    </row>
    <row r="39195" spans="8:9" x14ac:dyDescent="0.2">
      <c r="H39195" s="101"/>
      <c r="I39195" s="101"/>
    </row>
    <row r="39196" spans="8:9" x14ac:dyDescent="0.2">
      <c r="H39196" s="101"/>
      <c r="I39196" s="101"/>
    </row>
    <row r="39197" spans="8:9" x14ac:dyDescent="0.2">
      <c r="H39197" s="101"/>
      <c r="I39197" s="101"/>
    </row>
    <row r="39198" spans="8:9" x14ac:dyDescent="0.2">
      <c r="H39198" s="101"/>
      <c r="I39198" s="101"/>
    </row>
    <row r="39199" spans="8:9" x14ac:dyDescent="0.2">
      <c r="H39199" s="101"/>
      <c r="I39199" s="101"/>
    </row>
    <row r="39200" spans="8:9" x14ac:dyDescent="0.2">
      <c r="H39200" s="101"/>
      <c r="I39200" s="101"/>
    </row>
    <row r="39201" spans="8:9" x14ac:dyDescent="0.2">
      <c r="H39201" s="101"/>
      <c r="I39201" s="101"/>
    </row>
    <row r="39202" spans="8:9" x14ac:dyDescent="0.2">
      <c r="H39202" s="101"/>
      <c r="I39202" s="101"/>
    </row>
    <row r="39203" spans="8:9" x14ac:dyDescent="0.2">
      <c r="H39203" s="101"/>
      <c r="I39203" s="101"/>
    </row>
    <row r="39204" spans="8:9" x14ac:dyDescent="0.2">
      <c r="H39204" s="101"/>
      <c r="I39204" s="101"/>
    </row>
    <row r="39205" spans="8:9" x14ac:dyDescent="0.2">
      <c r="H39205" s="101"/>
      <c r="I39205" s="101"/>
    </row>
    <row r="39206" spans="8:9" x14ac:dyDescent="0.2">
      <c r="H39206" s="101"/>
      <c r="I39206" s="101"/>
    </row>
    <row r="39207" spans="8:9" x14ac:dyDescent="0.2">
      <c r="H39207" s="101"/>
      <c r="I39207" s="101"/>
    </row>
    <row r="39208" spans="8:9" x14ac:dyDescent="0.2">
      <c r="H39208" s="101"/>
      <c r="I39208" s="101"/>
    </row>
    <row r="39209" spans="8:9" x14ac:dyDescent="0.2">
      <c r="H39209" s="101"/>
      <c r="I39209" s="101"/>
    </row>
    <row r="39210" spans="8:9" x14ac:dyDescent="0.2">
      <c r="H39210" s="101"/>
      <c r="I39210" s="101"/>
    </row>
    <row r="39211" spans="8:9" x14ac:dyDescent="0.2">
      <c r="H39211" s="101"/>
      <c r="I39211" s="101"/>
    </row>
    <row r="39212" spans="8:9" x14ac:dyDescent="0.2">
      <c r="H39212" s="101"/>
      <c r="I39212" s="101"/>
    </row>
    <row r="39213" spans="8:9" x14ac:dyDescent="0.2">
      <c r="H39213" s="101"/>
      <c r="I39213" s="101"/>
    </row>
    <row r="39214" spans="8:9" x14ac:dyDescent="0.2">
      <c r="H39214" s="101"/>
      <c r="I39214" s="101"/>
    </row>
    <row r="39215" spans="8:9" x14ac:dyDescent="0.2">
      <c r="H39215" s="101"/>
      <c r="I39215" s="101"/>
    </row>
    <row r="39216" spans="8:9" x14ac:dyDescent="0.2">
      <c r="H39216" s="101"/>
      <c r="I39216" s="101"/>
    </row>
    <row r="39217" spans="8:9" x14ac:dyDescent="0.2">
      <c r="H39217" s="101"/>
      <c r="I39217" s="101"/>
    </row>
    <row r="39218" spans="8:9" x14ac:dyDescent="0.2">
      <c r="H39218" s="101"/>
      <c r="I39218" s="101"/>
    </row>
    <row r="39219" spans="8:9" x14ac:dyDescent="0.2">
      <c r="H39219" s="101"/>
      <c r="I39219" s="101"/>
    </row>
    <row r="39220" spans="8:9" x14ac:dyDescent="0.2">
      <c r="H39220" s="101"/>
      <c r="I39220" s="101"/>
    </row>
    <row r="39221" spans="8:9" x14ac:dyDescent="0.2">
      <c r="H39221" s="101"/>
      <c r="I39221" s="101"/>
    </row>
    <row r="39222" spans="8:9" x14ac:dyDescent="0.2">
      <c r="H39222" s="101"/>
      <c r="I39222" s="101"/>
    </row>
    <row r="39223" spans="8:9" x14ac:dyDescent="0.2">
      <c r="H39223" s="101"/>
      <c r="I39223" s="101"/>
    </row>
    <row r="39224" spans="8:9" x14ac:dyDescent="0.2">
      <c r="H39224" s="101"/>
      <c r="I39224" s="101"/>
    </row>
    <row r="39225" spans="8:9" x14ac:dyDescent="0.2">
      <c r="H39225" s="101"/>
      <c r="I39225" s="101"/>
    </row>
    <row r="39226" spans="8:9" x14ac:dyDescent="0.2">
      <c r="H39226" s="101"/>
      <c r="I39226" s="101"/>
    </row>
    <row r="39227" spans="8:9" x14ac:dyDescent="0.2">
      <c r="H39227" s="101"/>
      <c r="I39227" s="101"/>
    </row>
    <row r="39228" spans="8:9" x14ac:dyDescent="0.2">
      <c r="H39228" s="101"/>
      <c r="I39228" s="101"/>
    </row>
    <row r="39229" spans="8:9" x14ac:dyDescent="0.2">
      <c r="H39229" s="101"/>
      <c r="I39229" s="101"/>
    </row>
    <row r="39230" spans="8:9" x14ac:dyDescent="0.2">
      <c r="H39230" s="101"/>
      <c r="I39230" s="101"/>
    </row>
    <row r="39231" spans="8:9" x14ac:dyDescent="0.2">
      <c r="H39231" s="101"/>
      <c r="I39231" s="101"/>
    </row>
    <row r="39232" spans="8:9" x14ac:dyDescent="0.2">
      <c r="H39232" s="101"/>
      <c r="I39232" s="101"/>
    </row>
    <row r="39233" spans="8:9" x14ac:dyDescent="0.2">
      <c r="H39233" s="101"/>
      <c r="I39233" s="101"/>
    </row>
    <row r="39234" spans="8:9" x14ac:dyDescent="0.2">
      <c r="H39234" s="101"/>
      <c r="I39234" s="101"/>
    </row>
    <row r="39235" spans="8:9" x14ac:dyDescent="0.2">
      <c r="H39235" s="101"/>
      <c r="I39235" s="101"/>
    </row>
    <row r="39236" spans="8:9" x14ac:dyDescent="0.2">
      <c r="H39236" s="101"/>
      <c r="I39236" s="101"/>
    </row>
    <row r="39237" spans="8:9" x14ac:dyDescent="0.2">
      <c r="H39237" s="101"/>
      <c r="I39237" s="101"/>
    </row>
    <row r="39238" spans="8:9" x14ac:dyDescent="0.2">
      <c r="H39238" s="101"/>
      <c r="I39238" s="101"/>
    </row>
    <row r="39239" spans="8:9" x14ac:dyDescent="0.2">
      <c r="H39239" s="101"/>
      <c r="I39239" s="101"/>
    </row>
    <row r="39240" spans="8:9" x14ac:dyDescent="0.2">
      <c r="H39240" s="101"/>
      <c r="I39240" s="101"/>
    </row>
    <row r="39241" spans="8:9" x14ac:dyDescent="0.2">
      <c r="H39241" s="101"/>
      <c r="I39241" s="101"/>
    </row>
    <row r="39242" spans="8:9" x14ac:dyDescent="0.2">
      <c r="H39242" s="101"/>
      <c r="I39242" s="101"/>
    </row>
    <row r="39243" spans="8:9" x14ac:dyDescent="0.2">
      <c r="H39243" s="101"/>
      <c r="I39243" s="101"/>
    </row>
    <row r="39244" spans="8:9" x14ac:dyDescent="0.2">
      <c r="H39244" s="101"/>
      <c r="I39244" s="101"/>
    </row>
    <row r="39245" spans="8:9" x14ac:dyDescent="0.2">
      <c r="H39245" s="101"/>
      <c r="I39245" s="101"/>
    </row>
    <row r="39246" spans="8:9" x14ac:dyDescent="0.2">
      <c r="H39246" s="101"/>
      <c r="I39246" s="101"/>
    </row>
    <row r="39247" spans="8:9" x14ac:dyDescent="0.2">
      <c r="H39247" s="101"/>
      <c r="I39247" s="101"/>
    </row>
    <row r="39248" spans="8:9" x14ac:dyDescent="0.2">
      <c r="H39248" s="101"/>
      <c r="I39248" s="101"/>
    </row>
    <row r="39249" spans="8:9" x14ac:dyDescent="0.2">
      <c r="H39249" s="101"/>
      <c r="I39249" s="101"/>
    </row>
    <row r="39250" spans="8:9" x14ac:dyDescent="0.2">
      <c r="H39250" s="101"/>
      <c r="I39250" s="101"/>
    </row>
    <row r="39251" spans="8:9" x14ac:dyDescent="0.2">
      <c r="H39251" s="101"/>
      <c r="I39251" s="101"/>
    </row>
    <row r="39252" spans="8:9" x14ac:dyDescent="0.2">
      <c r="H39252" s="101"/>
      <c r="I39252" s="101"/>
    </row>
    <row r="39253" spans="8:9" x14ac:dyDescent="0.2">
      <c r="H39253" s="101"/>
      <c r="I39253" s="101"/>
    </row>
    <row r="39254" spans="8:9" x14ac:dyDescent="0.2">
      <c r="H39254" s="101"/>
      <c r="I39254" s="101"/>
    </row>
    <row r="39255" spans="8:9" x14ac:dyDescent="0.2">
      <c r="H39255" s="101"/>
      <c r="I39255" s="101"/>
    </row>
    <row r="39256" spans="8:9" x14ac:dyDescent="0.2">
      <c r="H39256" s="101"/>
      <c r="I39256" s="101"/>
    </row>
    <row r="39257" spans="8:9" x14ac:dyDescent="0.2">
      <c r="H39257" s="101"/>
      <c r="I39257" s="101"/>
    </row>
    <row r="39258" spans="8:9" x14ac:dyDescent="0.2">
      <c r="H39258" s="101"/>
      <c r="I39258" s="101"/>
    </row>
    <row r="39259" spans="8:9" x14ac:dyDescent="0.2">
      <c r="H39259" s="101"/>
      <c r="I39259" s="101"/>
    </row>
    <row r="39260" spans="8:9" x14ac:dyDescent="0.2">
      <c r="H39260" s="101"/>
      <c r="I39260" s="101"/>
    </row>
    <row r="39261" spans="8:9" x14ac:dyDescent="0.2">
      <c r="H39261" s="101"/>
      <c r="I39261" s="101"/>
    </row>
    <row r="39262" spans="8:9" x14ac:dyDescent="0.2">
      <c r="H39262" s="101"/>
      <c r="I39262" s="101"/>
    </row>
    <row r="39263" spans="8:9" x14ac:dyDescent="0.2">
      <c r="H39263" s="101"/>
      <c r="I39263" s="101"/>
    </row>
    <row r="39264" spans="8:9" x14ac:dyDescent="0.2">
      <c r="H39264" s="101"/>
      <c r="I39264" s="101"/>
    </row>
    <row r="39265" spans="8:9" x14ac:dyDescent="0.2">
      <c r="H39265" s="101"/>
      <c r="I39265" s="101"/>
    </row>
    <row r="39266" spans="8:9" x14ac:dyDescent="0.2">
      <c r="H39266" s="101"/>
      <c r="I39266" s="101"/>
    </row>
    <row r="39267" spans="8:9" x14ac:dyDescent="0.2">
      <c r="H39267" s="101"/>
      <c r="I39267" s="101"/>
    </row>
    <row r="39268" spans="8:9" x14ac:dyDescent="0.2">
      <c r="H39268" s="101"/>
      <c r="I39268" s="101"/>
    </row>
    <row r="39269" spans="8:9" x14ac:dyDescent="0.2">
      <c r="H39269" s="101"/>
      <c r="I39269" s="101"/>
    </row>
    <row r="39270" spans="8:9" x14ac:dyDescent="0.2">
      <c r="H39270" s="101"/>
      <c r="I39270" s="101"/>
    </row>
    <row r="39271" spans="8:9" x14ac:dyDescent="0.2">
      <c r="H39271" s="101"/>
      <c r="I39271" s="101"/>
    </row>
    <row r="39272" spans="8:9" x14ac:dyDescent="0.2">
      <c r="H39272" s="101"/>
      <c r="I39272" s="101"/>
    </row>
    <row r="39273" spans="8:9" x14ac:dyDescent="0.2">
      <c r="H39273" s="101"/>
      <c r="I39273" s="101"/>
    </row>
    <row r="39274" spans="8:9" x14ac:dyDescent="0.2">
      <c r="H39274" s="101"/>
      <c r="I39274" s="101"/>
    </row>
    <row r="39275" spans="8:9" x14ac:dyDescent="0.2">
      <c r="H39275" s="101"/>
      <c r="I39275" s="101"/>
    </row>
    <row r="39276" spans="8:9" x14ac:dyDescent="0.2">
      <c r="H39276" s="101"/>
      <c r="I39276" s="101"/>
    </row>
    <row r="39277" spans="8:9" x14ac:dyDescent="0.2">
      <c r="H39277" s="101"/>
      <c r="I39277" s="101"/>
    </row>
    <row r="39278" spans="8:9" x14ac:dyDescent="0.2">
      <c r="H39278" s="101"/>
      <c r="I39278" s="101"/>
    </row>
    <row r="39279" spans="8:9" x14ac:dyDescent="0.2">
      <c r="H39279" s="101"/>
      <c r="I39279" s="101"/>
    </row>
    <row r="39280" spans="8:9" x14ac:dyDescent="0.2">
      <c r="H39280" s="101"/>
      <c r="I39280" s="101"/>
    </row>
    <row r="39281" spans="8:9" x14ac:dyDescent="0.2">
      <c r="H39281" s="101"/>
      <c r="I39281" s="101"/>
    </row>
    <row r="39282" spans="8:9" x14ac:dyDescent="0.2">
      <c r="H39282" s="101"/>
      <c r="I39282" s="101"/>
    </row>
    <row r="39283" spans="8:9" x14ac:dyDescent="0.2">
      <c r="H39283" s="101"/>
      <c r="I39283" s="101"/>
    </row>
    <row r="39284" spans="8:9" x14ac:dyDescent="0.2">
      <c r="H39284" s="101"/>
      <c r="I39284" s="101"/>
    </row>
    <row r="39285" spans="8:9" x14ac:dyDescent="0.2">
      <c r="H39285" s="101"/>
      <c r="I39285" s="101"/>
    </row>
    <row r="39286" spans="8:9" x14ac:dyDescent="0.2">
      <c r="H39286" s="101"/>
      <c r="I39286" s="101"/>
    </row>
    <row r="39287" spans="8:9" x14ac:dyDescent="0.2">
      <c r="H39287" s="101"/>
      <c r="I39287" s="101"/>
    </row>
    <row r="39288" spans="8:9" x14ac:dyDescent="0.2">
      <c r="H39288" s="101"/>
      <c r="I39288" s="101"/>
    </row>
    <row r="39289" spans="8:9" x14ac:dyDescent="0.2">
      <c r="H39289" s="101"/>
      <c r="I39289" s="101"/>
    </row>
    <row r="39290" spans="8:9" x14ac:dyDescent="0.2">
      <c r="H39290" s="101"/>
      <c r="I39290" s="101"/>
    </row>
    <row r="39291" spans="8:9" x14ac:dyDescent="0.2">
      <c r="H39291" s="101"/>
      <c r="I39291" s="101"/>
    </row>
    <row r="39292" spans="8:9" x14ac:dyDescent="0.2">
      <c r="H39292" s="101"/>
      <c r="I39292" s="101"/>
    </row>
    <row r="39293" spans="8:9" x14ac:dyDescent="0.2">
      <c r="H39293" s="101"/>
      <c r="I39293" s="101"/>
    </row>
    <row r="39294" spans="8:9" x14ac:dyDescent="0.2">
      <c r="H39294" s="101"/>
      <c r="I39294" s="101"/>
    </row>
    <row r="39295" spans="8:9" x14ac:dyDescent="0.2">
      <c r="H39295" s="101"/>
      <c r="I39295" s="101"/>
    </row>
    <row r="39296" spans="8:9" x14ac:dyDescent="0.2">
      <c r="H39296" s="101"/>
      <c r="I39296" s="101"/>
    </row>
    <row r="39297" spans="8:9" x14ac:dyDescent="0.2">
      <c r="H39297" s="101"/>
      <c r="I39297" s="101"/>
    </row>
    <row r="39298" spans="8:9" x14ac:dyDescent="0.2">
      <c r="H39298" s="101"/>
      <c r="I39298" s="101"/>
    </row>
    <row r="39299" spans="8:9" x14ac:dyDescent="0.2">
      <c r="H39299" s="101"/>
      <c r="I39299" s="101"/>
    </row>
    <row r="39300" spans="8:9" x14ac:dyDescent="0.2">
      <c r="H39300" s="101"/>
      <c r="I39300" s="101"/>
    </row>
    <row r="39301" spans="8:9" x14ac:dyDescent="0.2">
      <c r="H39301" s="101"/>
      <c r="I39301" s="101"/>
    </row>
    <row r="39302" spans="8:9" x14ac:dyDescent="0.2">
      <c r="H39302" s="101"/>
      <c r="I39302" s="101"/>
    </row>
    <row r="39303" spans="8:9" x14ac:dyDescent="0.2">
      <c r="H39303" s="101"/>
      <c r="I39303" s="101"/>
    </row>
    <row r="39304" spans="8:9" x14ac:dyDescent="0.2">
      <c r="H39304" s="101"/>
      <c r="I39304" s="101"/>
    </row>
    <row r="39305" spans="8:9" x14ac:dyDescent="0.2">
      <c r="H39305" s="101"/>
      <c r="I39305" s="101"/>
    </row>
    <row r="39306" spans="8:9" x14ac:dyDescent="0.2">
      <c r="H39306" s="101"/>
      <c r="I39306" s="101"/>
    </row>
    <row r="39307" spans="8:9" x14ac:dyDescent="0.2">
      <c r="H39307" s="101"/>
      <c r="I39307" s="101"/>
    </row>
    <row r="39308" spans="8:9" x14ac:dyDescent="0.2">
      <c r="H39308" s="101"/>
      <c r="I39308" s="101"/>
    </row>
    <row r="39309" spans="8:9" x14ac:dyDescent="0.2">
      <c r="H39309" s="101"/>
      <c r="I39309" s="101"/>
    </row>
    <row r="39310" spans="8:9" x14ac:dyDescent="0.2">
      <c r="H39310" s="101"/>
      <c r="I39310" s="101"/>
    </row>
    <row r="39311" spans="8:9" x14ac:dyDescent="0.2">
      <c r="H39311" s="101"/>
      <c r="I39311" s="101"/>
    </row>
    <row r="39312" spans="8:9" x14ac:dyDescent="0.2">
      <c r="H39312" s="101"/>
      <c r="I39312" s="101"/>
    </row>
    <row r="39313" spans="8:9" x14ac:dyDescent="0.2">
      <c r="H39313" s="101"/>
      <c r="I39313" s="101"/>
    </row>
    <row r="39314" spans="8:9" x14ac:dyDescent="0.2">
      <c r="H39314" s="101"/>
      <c r="I39314" s="101"/>
    </row>
    <row r="39315" spans="8:9" x14ac:dyDescent="0.2">
      <c r="H39315" s="101"/>
      <c r="I39315" s="101"/>
    </row>
    <row r="39316" spans="8:9" x14ac:dyDescent="0.2">
      <c r="H39316" s="101"/>
      <c r="I39316" s="101"/>
    </row>
    <row r="39317" spans="8:9" x14ac:dyDescent="0.2">
      <c r="H39317" s="101"/>
      <c r="I39317" s="101"/>
    </row>
    <row r="39318" spans="8:9" x14ac:dyDescent="0.2">
      <c r="H39318" s="101"/>
      <c r="I39318" s="101"/>
    </row>
    <row r="39319" spans="8:9" x14ac:dyDescent="0.2">
      <c r="H39319" s="101"/>
      <c r="I39319" s="101"/>
    </row>
    <row r="39320" spans="8:9" x14ac:dyDescent="0.2">
      <c r="H39320" s="101"/>
      <c r="I39320" s="101"/>
    </row>
    <row r="39321" spans="8:9" x14ac:dyDescent="0.2">
      <c r="H39321" s="101"/>
      <c r="I39321" s="101"/>
    </row>
    <row r="39322" spans="8:9" x14ac:dyDescent="0.2">
      <c r="H39322" s="101"/>
      <c r="I39322" s="101"/>
    </row>
    <row r="39323" spans="8:9" x14ac:dyDescent="0.2">
      <c r="H39323" s="101"/>
      <c r="I39323" s="101"/>
    </row>
    <row r="39324" spans="8:9" x14ac:dyDescent="0.2">
      <c r="H39324" s="101"/>
      <c r="I39324" s="101"/>
    </row>
    <row r="39325" spans="8:9" x14ac:dyDescent="0.2">
      <c r="H39325" s="101"/>
      <c r="I39325" s="101"/>
    </row>
    <row r="39326" spans="8:9" x14ac:dyDescent="0.2">
      <c r="H39326" s="101"/>
      <c r="I39326" s="101"/>
    </row>
    <row r="39327" spans="8:9" x14ac:dyDescent="0.2">
      <c r="H39327" s="101"/>
      <c r="I39327" s="101"/>
    </row>
    <row r="39328" spans="8:9" x14ac:dyDescent="0.2">
      <c r="H39328" s="101"/>
      <c r="I39328" s="101"/>
    </row>
    <row r="39329" spans="8:9" x14ac:dyDescent="0.2">
      <c r="H39329" s="101"/>
      <c r="I39329" s="101"/>
    </row>
    <row r="39330" spans="8:9" x14ac:dyDescent="0.2">
      <c r="H39330" s="101"/>
      <c r="I39330" s="101"/>
    </row>
    <row r="39331" spans="8:9" x14ac:dyDescent="0.2">
      <c r="H39331" s="101"/>
      <c r="I39331" s="101"/>
    </row>
    <row r="39332" spans="8:9" x14ac:dyDescent="0.2">
      <c r="H39332" s="101"/>
      <c r="I39332" s="101"/>
    </row>
    <row r="39333" spans="8:9" x14ac:dyDescent="0.2">
      <c r="H39333" s="101"/>
      <c r="I39333" s="101"/>
    </row>
    <row r="39334" spans="8:9" x14ac:dyDescent="0.2">
      <c r="H39334" s="101"/>
      <c r="I39334" s="101"/>
    </row>
    <row r="39335" spans="8:9" x14ac:dyDescent="0.2">
      <c r="H39335" s="101"/>
      <c r="I39335" s="101"/>
    </row>
    <row r="39336" spans="8:9" x14ac:dyDescent="0.2">
      <c r="H39336" s="101"/>
      <c r="I39336" s="101"/>
    </row>
    <row r="39337" spans="8:9" x14ac:dyDescent="0.2">
      <c r="H39337" s="101"/>
      <c r="I39337" s="101"/>
    </row>
    <row r="39338" spans="8:9" x14ac:dyDescent="0.2">
      <c r="H39338" s="101"/>
      <c r="I39338" s="101"/>
    </row>
    <row r="39339" spans="8:9" x14ac:dyDescent="0.2">
      <c r="H39339" s="101"/>
      <c r="I39339" s="101"/>
    </row>
    <row r="39340" spans="8:9" x14ac:dyDescent="0.2">
      <c r="H39340" s="101"/>
      <c r="I39340" s="101"/>
    </row>
    <row r="39341" spans="8:9" x14ac:dyDescent="0.2">
      <c r="H39341" s="101"/>
      <c r="I39341" s="101"/>
    </row>
    <row r="39342" spans="8:9" x14ac:dyDescent="0.2">
      <c r="H39342" s="101"/>
      <c r="I39342" s="101"/>
    </row>
    <row r="39343" spans="8:9" x14ac:dyDescent="0.2">
      <c r="H39343" s="101"/>
      <c r="I39343" s="101"/>
    </row>
    <row r="39344" spans="8:9" x14ac:dyDescent="0.2">
      <c r="H39344" s="101"/>
      <c r="I39344" s="101"/>
    </row>
    <row r="39345" spans="8:9" x14ac:dyDescent="0.2">
      <c r="H39345" s="101"/>
      <c r="I39345" s="101"/>
    </row>
    <row r="39346" spans="8:9" x14ac:dyDescent="0.2">
      <c r="H39346" s="101"/>
      <c r="I39346" s="101"/>
    </row>
    <row r="39347" spans="8:9" x14ac:dyDescent="0.2">
      <c r="H39347" s="101"/>
      <c r="I39347" s="101"/>
    </row>
    <row r="39348" spans="8:9" x14ac:dyDescent="0.2">
      <c r="H39348" s="101"/>
      <c r="I39348" s="101"/>
    </row>
    <row r="39349" spans="8:9" x14ac:dyDescent="0.2">
      <c r="H39349" s="101"/>
      <c r="I39349" s="101"/>
    </row>
    <row r="39350" spans="8:9" x14ac:dyDescent="0.2">
      <c r="H39350" s="101"/>
      <c r="I39350" s="101"/>
    </row>
    <row r="39351" spans="8:9" x14ac:dyDescent="0.2">
      <c r="H39351" s="101"/>
      <c r="I39351" s="101"/>
    </row>
    <row r="39352" spans="8:9" x14ac:dyDescent="0.2">
      <c r="H39352" s="101"/>
      <c r="I39352" s="101"/>
    </row>
    <row r="39353" spans="8:9" x14ac:dyDescent="0.2">
      <c r="H39353" s="101"/>
      <c r="I39353" s="101"/>
    </row>
    <row r="39354" spans="8:9" x14ac:dyDescent="0.2">
      <c r="H39354" s="101"/>
      <c r="I39354" s="101"/>
    </row>
    <row r="39355" spans="8:9" x14ac:dyDescent="0.2">
      <c r="H39355" s="101"/>
      <c r="I39355" s="101"/>
    </row>
    <row r="39356" spans="8:9" x14ac:dyDescent="0.2">
      <c r="H39356" s="101"/>
      <c r="I39356" s="101"/>
    </row>
    <row r="39357" spans="8:9" x14ac:dyDescent="0.2">
      <c r="H39357" s="101"/>
      <c r="I39357" s="101"/>
    </row>
    <row r="39358" spans="8:9" x14ac:dyDescent="0.2">
      <c r="H39358" s="101"/>
      <c r="I39358" s="101"/>
    </row>
    <row r="39359" spans="8:9" x14ac:dyDescent="0.2">
      <c r="H39359" s="101"/>
      <c r="I39359" s="101"/>
    </row>
    <row r="39360" spans="8:9" x14ac:dyDescent="0.2">
      <c r="H39360" s="101"/>
      <c r="I39360" s="101"/>
    </row>
    <row r="39361" spans="8:9" x14ac:dyDescent="0.2">
      <c r="H39361" s="101"/>
      <c r="I39361" s="101"/>
    </row>
    <row r="39362" spans="8:9" x14ac:dyDescent="0.2">
      <c r="H39362" s="101"/>
      <c r="I39362" s="101"/>
    </row>
    <row r="39363" spans="8:9" x14ac:dyDescent="0.2">
      <c r="H39363" s="101"/>
      <c r="I39363" s="101"/>
    </row>
    <row r="39364" spans="8:9" x14ac:dyDescent="0.2">
      <c r="H39364" s="101"/>
      <c r="I39364" s="101"/>
    </row>
    <row r="39365" spans="8:9" x14ac:dyDescent="0.2">
      <c r="H39365" s="101"/>
      <c r="I39365" s="101"/>
    </row>
    <row r="39366" spans="8:9" x14ac:dyDescent="0.2">
      <c r="H39366" s="101"/>
      <c r="I39366" s="101"/>
    </row>
    <row r="39367" spans="8:9" x14ac:dyDescent="0.2">
      <c r="H39367" s="101"/>
      <c r="I39367" s="101"/>
    </row>
    <row r="39368" spans="8:9" x14ac:dyDescent="0.2">
      <c r="H39368" s="101"/>
      <c r="I39368" s="101"/>
    </row>
    <row r="39369" spans="8:9" x14ac:dyDescent="0.2">
      <c r="H39369" s="101"/>
      <c r="I39369" s="101"/>
    </row>
    <row r="39370" spans="8:9" x14ac:dyDescent="0.2">
      <c r="H39370" s="101"/>
      <c r="I39370" s="101"/>
    </row>
    <row r="39371" spans="8:9" x14ac:dyDescent="0.2">
      <c r="H39371" s="101"/>
      <c r="I39371" s="101"/>
    </row>
    <row r="39372" spans="8:9" x14ac:dyDescent="0.2">
      <c r="H39372" s="101"/>
      <c r="I39372" s="101"/>
    </row>
    <row r="39373" spans="8:9" x14ac:dyDescent="0.2">
      <c r="H39373" s="101"/>
      <c r="I39373" s="101"/>
    </row>
    <row r="39374" spans="8:9" x14ac:dyDescent="0.2">
      <c r="H39374" s="101"/>
      <c r="I39374" s="101"/>
    </row>
    <row r="39375" spans="8:9" x14ac:dyDescent="0.2">
      <c r="H39375" s="101"/>
      <c r="I39375" s="101"/>
    </row>
    <row r="39376" spans="8:9" x14ac:dyDescent="0.2">
      <c r="H39376" s="101"/>
      <c r="I39376" s="101"/>
    </row>
    <row r="39377" spans="8:9" x14ac:dyDescent="0.2">
      <c r="H39377" s="101"/>
      <c r="I39377" s="101"/>
    </row>
    <row r="39378" spans="8:9" x14ac:dyDescent="0.2">
      <c r="H39378" s="101"/>
      <c r="I39378" s="101"/>
    </row>
    <row r="39379" spans="8:9" x14ac:dyDescent="0.2">
      <c r="H39379" s="101"/>
      <c r="I39379" s="101"/>
    </row>
    <row r="39380" spans="8:9" x14ac:dyDescent="0.2">
      <c r="H39380" s="101"/>
      <c r="I39380" s="101"/>
    </row>
    <row r="39381" spans="8:9" x14ac:dyDescent="0.2">
      <c r="H39381" s="101"/>
      <c r="I39381" s="101"/>
    </row>
    <row r="39382" spans="8:9" x14ac:dyDescent="0.2">
      <c r="H39382" s="101"/>
      <c r="I39382" s="101"/>
    </row>
    <row r="39383" spans="8:9" x14ac:dyDescent="0.2">
      <c r="H39383" s="101"/>
      <c r="I39383" s="101"/>
    </row>
    <row r="39384" spans="8:9" x14ac:dyDescent="0.2">
      <c r="H39384" s="101"/>
      <c r="I39384" s="101"/>
    </row>
    <row r="39385" spans="8:9" x14ac:dyDescent="0.2">
      <c r="H39385" s="101"/>
      <c r="I39385" s="101"/>
    </row>
    <row r="39386" spans="8:9" x14ac:dyDescent="0.2">
      <c r="H39386" s="101"/>
      <c r="I39386" s="101"/>
    </row>
    <row r="39387" spans="8:9" x14ac:dyDescent="0.2">
      <c r="H39387" s="101"/>
      <c r="I39387" s="101"/>
    </row>
    <row r="39388" spans="8:9" x14ac:dyDescent="0.2">
      <c r="H39388" s="101"/>
      <c r="I39388" s="101"/>
    </row>
    <row r="39389" spans="8:9" x14ac:dyDescent="0.2">
      <c r="H39389" s="101"/>
      <c r="I39389" s="101"/>
    </row>
    <row r="39390" spans="8:9" x14ac:dyDescent="0.2">
      <c r="H39390" s="101"/>
      <c r="I39390" s="101"/>
    </row>
    <row r="39391" spans="8:9" x14ac:dyDescent="0.2">
      <c r="H39391" s="101"/>
      <c r="I39391" s="101"/>
    </row>
    <row r="39392" spans="8:9" x14ac:dyDescent="0.2">
      <c r="H39392" s="101"/>
      <c r="I39392" s="101"/>
    </row>
    <row r="39393" spans="8:9" x14ac:dyDescent="0.2">
      <c r="H39393" s="101"/>
      <c r="I39393" s="101"/>
    </row>
    <row r="39394" spans="8:9" x14ac:dyDescent="0.2">
      <c r="H39394" s="101"/>
      <c r="I39394" s="101"/>
    </row>
    <row r="39395" spans="8:9" x14ac:dyDescent="0.2">
      <c r="H39395" s="101"/>
      <c r="I39395" s="101"/>
    </row>
    <row r="39396" spans="8:9" x14ac:dyDescent="0.2">
      <c r="H39396" s="101"/>
      <c r="I39396" s="101"/>
    </row>
    <row r="39397" spans="8:9" x14ac:dyDescent="0.2">
      <c r="H39397" s="101"/>
      <c r="I39397" s="101"/>
    </row>
    <row r="39398" spans="8:9" x14ac:dyDescent="0.2">
      <c r="H39398" s="101"/>
      <c r="I39398" s="101"/>
    </row>
    <row r="39399" spans="8:9" x14ac:dyDescent="0.2">
      <c r="H39399" s="101"/>
      <c r="I39399" s="101"/>
    </row>
    <row r="39400" spans="8:9" x14ac:dyDescent="0.2">
      <c r="H39400" s="101"/>
      <c r="I39400" s="101"/>
    </row>
    <row r="39401" spans="8:9" x14ac:dyDescent="0.2">
      <c r="H39401" s="101"/>
      <c r="I39401" s="101"/>
    </row>
    <row r="39402" spans="8:9" x14ac:dyDescent="0.2">
      <c r="H39402" s="101"/>
      <c r="I39402" s="101"/>
    </row>
    <row r="39403" spans="8:9" x14ac:dyDescent="0.2">
      <c r="H39403" s="101"/>
      <c r="I39403" s="101"/>
    </row>
    <row r="39404" spans="8:9" x14ac:dyDescent="0.2">
      <c r="H39404" s="101"/>
      <c r="I39404" s="101"/>
    </row>
    <row r="39405" spans="8:9" x14ac:dyDescent="0.2">
      <c r="H39405" s="101"/>
      <c r="I39405" s="101"/>
    </row>
    <row r="39406" spans="8:9" x14ac:dyDescent="0.2">
      <c r="H39406" s="101"/>
      <c r="I39406" s="101"/>
    </row>
    <row r="39407" spans="8:9" x14ac:dyDescent="0.2">
      <c r="H39407" s="101"/>
      <c r="I39407" s="101"/>
    </row>
    <row r="39408" spans="8:9" x14ac:dyDescent="0.2">
      <c r="H39408" s="101"/>
      <c r="I39408" s="101"/>
    </row>
    <row r="39409" spans="8:9" x14ac:dyDescent="0.2">
      <c r="H39409" s="101"/>
      <c r="I39409" s="101"/>
    </row>
    <row r="39410" spans="8:9" x14ac:dyDescent="0.2">
      <c r="H39410" s="101"/>
      <c r="I39410" s="101"/>
    </row>
    <row r="39411" spans="8:9" x14ac:dyDescent="0.2">
      <c r="H39411" s="101"/>
      <c r="I39411" s="101"/>
    </row>
    <row r="39412" spans="8:9" x14ac:dyDescent="0.2">
      <c r="H39412" s="101"/>
      <c r="I39412" s="101"/>
    </row>
    <row r="39413" spans="8:9" x14ac:dyDescent="0.2">
      <c r="H39413" s="101"/>
      <c r="I39413" s="101"/>
    </row>
    <row r="39414" spans="8:9" x14ac:dyDescent="0.2">
      <c r="H39414" s="101"/>
      <c r="I39414" s="101"/>
    </row>
    <row r="39415" spans="8:9" x14ac:dyDescent="0.2">
      <c r="H39415" s="101"/>
      <c r="I39415" s="101"/>
    </row>
    <row r="39416" spans="8:9" x14ac:dyDescent="0.2">
      <c r="H39416" s="101"/>
      <c r="I39416" s="101"/>
    </row>
    <row r="39417" spans="8:9" x14ac:dyDescent="0.2">
      <c r="H39417" s="101"/>
      <c r="I39417" s="101"/>
    </row>
    <row r="39418" spans="8:9" x14ac:dyDescent="0.2">
      <c r="H39418" s="101"/>
      <c r="I39418" s="101"/>
    </row>
    <row r="39419" spans="8:9" x14ac:dyDescent="0.2">
      <c r="H39419" s="101"/>
      <c r="I39419" s="101"/>
    </row>
    <row r="39420" spans="8:9" x14ac:dyDescent="0.2">
      <c r="H39420" s="101"/>
      <c r="I39420" s="101"/>
    </row>
    <row r="39421" spans="8:9" x14ac:dyDescent="0.2">
      <c r="H39421" s="101"/>
      <c r="I39421" s="101"/>
    </row>
    <row r="39422" spans="8:9" x14ac:dyDescent="0.2">
      <c r="H39422" s="101"/>
      <c r="I39422" s="101"/>
    </row>
    <row r="39423" spans="8:9" x14ac:dyDescent="0.2">
      <c r="H39423" s="101"/>
      <c r="I39423" s="101"/>
    </row>
    <row r="39424" spans="8:9" x14ac:dyDescent="0.2">
      <c r="H39424" s="101"/>
      <c r="I39424" s="101"/>
    </row>
    <row r="39425" spans="8:9" x14ac:dyDescent="0.2">
      <c r="H39425" s="101"/>
      <c r="I39425" s="101"/>
    </row>
    <row r="39426" spans="8:9" x14ac:dyDescent="0.2">
      <c r="H39426" s="101"/>
      <c r="I39426" s="101"/>
    </row>
    <row r="39427" spans="8:9" x14ac:dyDescent="0.2">
      <c r="H39427" s="101"/>
      <c r="I39427" s="101"/>
    </row>
    <row r="39428" spans="8:9" x14ac:dyDescent="0.2">
      <c r="H39428" s="101"/>
      <c r="I39428" s="101"/>
    </row>
    <row r="39429" spans="8:9" x14ac:dyDescent="0.2">
      <c r="H39429" s="101"/>
      <c r="I39429" s="101"/>
    </row>
    <row r="39430" spans="8:9" x14ac:dyDescent="0.2">
      <c r="H39430" s="101"/>
      <c r="I39430" s="101"/>
    </row>
    <row r="39431" spans="8:9" x14ac:dyDescent="0.2">
      <c r="H39431" s="101"/>
      <c r="I39431" s="101"/>
    </row>
    <row r="39432" spans="8:9" x14ac:dyDescent="0.2">
      <c r="H39432" s="101"/>
      <c r="I39432" s="101"/>
    </row>
    <row r="39433" spans="8:9" x14ac:dyDescent="0.2">
      <c r="H39433" s="101"/>
      <c r="I39433" s="101"/>
    </row>
    <row r="39434" spans="8:9" x14ac:dyDescent="0.2">
      <c r="H39434" s="101"/>
      <c r="I39434" s="101"/>
    </row>
    <row r="39435" spans="8:9" x14ac:dyDescent="0.2">
      <c r="H39435" s="101"/>
      <c r="I39435" s="101"/>
    </row>
    <row r="39436" spans="8:9" x14ac:dyDescent="0.2">
      <c r="H39436" s="101"/>
      <c r="I39436" s="101"/>
    </row>
    <row r="39437" spans="8:9" x14ac:dyDescent="0.2">
      <c r="H39437" s="101"/>
      <c r="I39437" s="101"/>
    </row>
    <row r="39438" spans="8:9" x14ac:dyDescent="0.2">
      <c r="H39438" s="101"/>
      <c r="I39438" s="101"/>
    </row>
    <row r="39439" spans="8:9" x14ac:dyDescent="0.2">
      <c r="H39439" s="101"/>
      <c r="I39439" s="101"/>
    </row>
    <row r="39440" spans="8:9" x14ac:dyDescent="0.2">
      <c r="H39440" s="101"/>
      <c r="I39440" s="101"/>
    </row>
    <row r="39441" spans="8:9" x14ac:dyDescent="0.2">
      <c r="H39441" s="101"/>
      <c r="I39441" s="101"/>
    </row>
    <row r="39442" spans="8:9" x14ac:dyDescent="0.2">
      <c r="H39442" s="101"/>
      <c r="I39442" s="101"/>
    </row>
    <row r="39443" spans="8:9" x14ac:dyDescent="0.2">
      <c r="H39443" s="101"/>
      <c r="I39443" s="101"/>
    </row>
    <row r="39444" spans="8:9" x14ac:dyDescent="0.2">
      <c r="H39444" s="101"/>
      <c r="I39444" s="101"/>
    </row>
    <row r="39445" spans="8:9" x14ac:dyDescent="0.2">
      <c r="H39445" s="101"/>
      <c r="I39445" s="101"/>
    </row>
    <row r="39446" spans="8:9" x14ac:dyDescent="0.2">
      <c r="H39446" s="101"/>
      <c r="I39446" s="101"/>
    </row>
    <row r="39447" spans="8:9" x14ac:dyDescent="0.2">
      <c r="H39447" s="101"/>
      <c r="I39447" s="101"/>
    </row>
    <row r="39448" spans="8:9" x14ac:dyDescent="0.2">
      <c r="H39448" s="101"/>
      <c r="I39448" s="101"/>
    </row>
    <row r="39449" spans="8:9" x14ac:dyDescent="0.2">
      <c r="H39449" s="101"/>
      <c r="I39449" s="101"/>
    </row>
    <row r="39450" spans="8:9" x14ac:dyDescent="0.2">
      <c r="H39450" s="101"/>
      <c r="I39450" s="101"/>
    </row>
    <row r="39451" spans="8:9" x14ac:dyDescent="0.2">
      <c r="H39451" s="101"/>
      <c r="I39451" s="101"/>
    </row>
    <row r="39452" spans="8:9" x14ac:dyDescent="0.2">
      <c r="H39452" s="101"/>
      <c r="I39452" s="101"/>
    </row>
    <row r="39453" spans="8:9" x14ac:dyDescent="0.2">
      <c r="H39453" s="101"/>
      <c r="I39453" s="101"/>
    </row>
    <row r="39454" spans="8:9" x14ac:dyDescent="0.2">
      <c r="H39454" s="101"/>
      <c r="I39454" s="101"/>
    </row>
    <row r="39455" spans="8:9" x14ac:dyDescent="0.2">
      <c r="H39455" s="101"/>
      <c r="I39455" s="101"/>
    </row>
    <row r="39456" spans="8:9" x14ac:dyDescent="0.2">
      <c r="H39456" s="101"/>
      <c r="I39456" s="101"/>
    </row>
    <row r="39457" spans="8:9" x14ac:dyDescent="0.2">
      <c r="H39457" s="101"/>
      <c r="I39457" s="101"/>
    </row>
    <row r="39458" spans="8:9" x14ac:dyDescent="0.2">
      <c r="H39458" s="101"/>
      <c r="I39458" s="101"/>
    </row>
    <row r="39459" spans="8:9" x14ac:dyDescent="0.2">
      <c r="H39459" s="101"/>
      <c r="I39459" s="101"/>
    </row>
    <row r="39460" spans="8:9" x14ac:dyDescent="0.2">
      <c r="H39460" s="101"/>
      <c r="I39460" s="101"/>
    </row>
    <row r="39461" spans="8:9" x14ac:dyDescent="0.2">
      <c r="H39461" s="101"/>
      <c r="I39461" s="101"/>
    </row>
    <row r="39462" spans="8:9" x14ac:dyDescent="0.2">
      <c r="H39462" s="101"/>
      <c r="I39462" s="101"/>
    </row>
    <row r="39463" spans="8:9" x14ac:dyDescent="0.2">
      <c r="H39463" s="101"/>
      <c r="I39463" s="101"/>
    </row>
    <row r="39464" spans="8:9" x14ac:dyDescent="0.2">
      <c r="H39464" s="101"/>
      <c r="I39464" s="101"/>
    </row>
    <row r="39465" spans="8:9" x14ac:dyDescent="0.2">
      <c r="H39465" s="101"/>
      <c r="I39465" s="101"/>
    </row>
    <row r="39466" spans="8:9" x14ac:dyDescent="0.2">
      <c r="H39466" s="101"/>
      <c r="I39466" s="101"/>
    </row>
    <row r="39467" spans="8:9" x14ac:dyDescent="0.2">
      <c r="H39467" s="101"/>
      <c r="I39467" s="101"/>
    </row>
    <row r="39468" spans="8:9" x14ac:dyDescent="0.2">
      <c r="H39468" s="101"/>
      <c r="I39468" s="101"/>
    </row>
    <row r="39469" spans="8:9" x14ac:dyDescent="0.2">
      <c r="H39469" s="101"/>
      <c r="I39469" s="101"/>
    </row>
    <row r="39470" spans="8:9" x14ac:dyDescent="0.2">
      <c r="H39470" s="101"/>
      <c r="I39470" s="101"/>
    </row>
    <row r="39471" spans="8:9" x14ac:dyDescent="0.2">
      <c r="H39471" s="101"/>
      <c r="I39471" s="101"/>
    </row>
    <row r="39472" spans="8:9" x14ac:dyDescent="0.2">
      <c r="H39472" s="101"/>
      <c r="I39472" s="101"/>
    </row>
    <row r="39473" spans="8:9" x14ac:dyDescent="0.2">
      <c r="H39473" s="101"/>
      <c r="I39473" s="101"/>
    </row>
    <row r="39474" spans="8:9" x14ac:dyDescent="0.2">
      <c r="H39474" s="101"/>
      <c r="I39474" s="101"/>
    </row>
    <row r="39475" spans="8:9" x14ac:dyDescent="0.2">
      <c r="H39475" s="101"/>
      <c r="I39475" s="101"/>
    </row>
    <row r="39476" spans="8:9" x14ac:dyDescent="0.2">
      <c r="H39476" s="101"/>
      <c r="I39476" s="101"/>
    </row>
    <row r="39477" spans="8:9" x14ac:dyDescent="0.2">
      <c r="H39477" s="101"/>
      <c r="I39477" s="101"/>
    </row>
    <row r="39478" spans="8:9" x14ac:dyDescent="0.2">
      <c r="H39478" s="101"/>
      <c r="I39478" s="101"/>
    </row>
    <row r="39479" spans="8:9" x14ac:dyDescent="0.2">
      <c r="H39479" s="101"/>
      <c r="I39479" s="101"/>
    </row>
    <row r="39480" spans="8:9" x14ac:dyDescent="0.2">
      <c r="H39480" s="101"/>
      <c r="I39480" s="101"/>
    </row>
    <row r="39481" spans="8:9" x14ac:dyDescent="0.2">
      <c r="H39481" s="101"/>
      <c r="I39481" s="101"/>
    </row>
    <row r="39482" spans="8:9" x14ac:dyDescent="0.2">
      <c r="H39482" s="101"/>
      <c r="I39482" s="101"/>
    </row>
    <row r="39483" spans="8:9" x14ac:dyDescent="0.2">
      <c r="H39483" s="101"/>
      <c r="I39483" s="101"/>
    </row>
    <row r="39484" spans="8:9" x14ac:dyDescent="0.2">
      <c r="H39484" s="101"/>
      <c r="I39484" s="101"/>
    </row>
    <row r="39485" spans="8:9" x14ac:dyDescent="0.2">
      <c r="H39485" s="101"/>
      <c r="I39485" s="101"/>
    </row>
    <row r="39486" spans="8:9" x14ac:dyDescent="0.2">
      <c r="H39486" s="101"/>
      <c r="I39486" s="101"/>
    </row>
    <row r="39487" spans="8:9" x14ac:dyDescent="0.2">
      <c r="H39487" s="101"/>
      <c r="I39487" s="101"/>
    </row>
    <row r="39488" spans="8:9" x14ac:dyDescent="0.2">
      <c r="H39488" s="101"/>
      <c r="I39488" s="101"/>
    </row>
    <row r="39489" spans="8:9" x14ac:dyDescent="0.2">
      <c r="H39489" s="101"/>
      <c r="I39489" s="101"/>
    </row>
    <row r="39490" spans="8:9" x14ac:dyDescent="0.2">
      <c r="H39490" s="101"/>
      <c r="I39490" s="101"/>
    </row>
    <row r="39491" spans="8:9" x14ac:dyDescent="0.2">
      <c r="H39491" s="101"/>
      <c r="I39491" s="101"/>
    </row>
    <row r="39492" spans="8:9" x14ac:dyDescent="0.2">
      <c r="H39492" s="101"/>
      <c r="I39492" s="101"/>
    </row>
    <row r="39493" spans="8:9" x14ac:dyDescent="0.2">
      <c r="H39493" s="101"/>
      <c r="I39493" s="101"/>
    </row>
    <row r="39494" spans="8:9" x14ac:dyDescent="0.2">
      <c r="H39494" s="101"/>
      <c r="I39494" s="101"/>
    </row>
    <row r="39495" spans="8:9" x14ac:dyDescent="0.2">
      <c r="H39495" s="101"/>
      <c r="I39495" s="101"/>
    </row>
    <row r="39496" spans="8:9" x14ac:dyDescent="0.2">
      <c r="H39496" s="101"/>
      <c r="I39496" s="101"/>
    </row>
    <row r="39497" spans="8:9" x14ac:dyDescent="0.2">
      <c r="H39497" s="101"/>
      <c r="I39497" s="101"/>
    </row>
    <row r="39498" spans="8:9" x14ac:dyDescent="0.2">
      <c r="H39498" s="101"/>
      <c r="I39498" s="101"/>
    </row>
    <row r="39499" spans="8:9" x14ac:dyDescent="0.2">
      <c r="H39499" s="101"/>
      <c r="I39499" s="101"/>
    </row>
    <row r="39500" spans="8:9" x14ac:dyDescent="0.2">
      <c r="H39500" s="101"/>
      <c r="I39500" s="101"/>
    </row>
    <row r="39501" spans="8:9" x14ac:dyDescent="0.2">
      <c r="H39501" s="101"/>
      <c r="I39501" s="101"/>
    </row>
    <row r="39502" spans="8:9" x14ac:dyDescent="0.2">
      <c r="H39502" s="101"/>
      <c r="I39502" s="101"/>
    </row>
    <row r="39503" spans="8:9" x14ac:dyDescent="0.2">
      <c r="H39503" s="101"/>
      <c r="I39503" s="101"/>
    </row>
    <row r="39504" spans="8:9" x14ac:dyDescent="0.2">
      <c r="H39504" s="101"/>
      <c r="I39504" s="101"/>
    </row>
    <row r="39505" spans="8:9" x14ac:dyDescent="0.2">
      <c r="H39505" s="101"/>
      <c r="I39505" s="101"/>
    </row>
    <row r="39506" spans="8:9" x14ac:dyDescent="0.2">
      <c r="H39506" s="101"/>
      <c r="I39506" s="101"/>
    </row>
    <row r="39507" spans="8:9" x14ac:dyDescent="0.2">
      <c r="H39507" s="101"/>
      <c r="I39507" s="101"/>
    </row>
    <row r="39508" spans="8:9" x14ac:dyDescent="0.2">
      <c r="H39508" s="101"/>
      <c r="I39508" s="101"/>
    </row>
    <row r="39509" spans="8:9" x14ac:dyDescent="0.2">
      <c r="H39509" s="101"/>
      <c r="I39509" s="101"/>
    </row>
    <row r="39510" spans="8:9" x14ac:dyDescent="0.2">
      <c r="H39510" s="101"/>
      <c r="I39510" s="101"/>
    </row>
    <row r="39511" spans="8:9" x14ac:dyDescent="0.2">
      <c r="H39511" s="101"/>
      <c r="I39511" s="101"/>
    </row>
    <row r="39512" spans="8:9" x14ac:dyDescent="0.2">
      <c r="H39512" s="101"/>
      <c r="I39512" s="101"/>
    </row>
    <row r="39513" spans="8:9" x14ac:dyDescent="0.2">
      <c r="H39513" s="101"/>
      <c r="I39513" s="101"/>
    </row>
    <row r="39514" spans="8:9" x14ac:dyDescent="0.2">
      <c r="H39514" s="101"/>
      <c r="I39514" s="101"/>
    </row>
    <row r="39515" spans="8:9" x14ac:dyDescent="0.2">
      <c r="H39515" s="101"/>
      <c r="I39515" s="101"/>
    </row>
    <row r="39516" spans="8:9" x14ac:dyDescent="0.2">
      <c r="H39516" s="101"/>
      <c r="I39516" s="101"/>
    </row>
    <row r="39517" spans="8:9" x14ac:dyDescent="0.2">
      <c r="H39517" s="101"/>
      <c r="I39517" s="101"/>
    </row>
    <row r="39518" spans="8:9" x14ac:dyDescent="0.2">
      <c r="H39518" s="101"/>
      <c r="I39518" s="101"/>
    </row>
    <row r="39519" spans="8:9" x14ac:dyDescent="0.2">
      <c r="H39519" s="101"/>
      <c r="I39519" s="101"/>
    </row>
    <row r="39520" spans="8:9" x14ac:dyDescent="0.2">
      <c r="H39520" s="101"/>
      <c r="I39520" s="101"/>
    </row>
    <row r="39521" spans="8:9" x14ac:dyDescent="0.2">
      <c r="H39521" s="101"/>
      <c r="I39521" s="101"/>
    </row>
    <row r="39522" spans="8:9" x14ac:dyDescent="0.2">
      <c r="H39522" s="101"/>
      <c r="I39522" s="101"/>
    </row>
    <row r="39523" spans="8:9" x14ac:dyDescent="0.2">
      <c r="H39523" s="101"/>
      <c r="I39523" s="101"/>
    </row>
    <row r="39524" spans="8:9" x14ac:dyDescent="0.2">
      <c r="H39524" s="101"/>
      <c r="I39524" s="101"/>
    </row>
    <row r="39525" spans="8:9" x14ac:dyDescent="0.2">
      <c r="H39525" s="101"/>
      <c r="I39525" s="101"/>
    </row>
    <row r="39526" spans="8:9" x14ac:dyDescent="0.2">
      <c r="H39526" s="101"/>
      <c r="I39526" s="101"/>
    </row>
    <row r="39527" spans="8:9" x14ac:dyDescent="0.2">
      <c r="H39527" s="101"/>
      <c r="I39527" s="101"/>
    </row>
    <row r="39528" spans="8:9" x14ac:dyDescent="0.2">
      <c r="H39528" s="101"/>
      <c r="I39528" s="101"/>
    </row>
    <row r="39529" spans="8:9" x14ac:dyDescent="0.2">
      <c r="H39529" s="101"/>
      <c r="I39529" s="101"/>
    </row>
    <row r="39530" spans="8:9" x14ac:dyDescent="0.2">
      <c r="H39530" s="101"/>
      <c r="I39530" s="101"/>
    </row>
    <row r="39531" spans="8:9" x14ac:dyDescent="0.2">
      <c r="H39531" s="101"/>
      <c r="I39531" s="101"/>
    </row>
    <row r="39532" spans="8:9" x14ac:dyDescent="0.2">
      <c r="H39532" s="101"/>
      <c r="I39532" s="101"/>
    </row>
    <row r="39533" spans="8:9" x14ac:dyDescent="0.2">
      <c r="H39533" s="101"/>
      <c r="I39533" s="101"/>
    </row>
    <row r="39534" spans="8:9" x14ac:dyDescent="0.2">
      <c r="H39534" s="101"/>
      <c r="I39534" s="101"/>
    </row>
    <row r="39535" spans="8:9" x14ac:dyDescent="0.2">
      <c r="H39535" s="101"/>
      <c r="I39535" s="101"/>
    </row>
    <row r="39536" spans="8:9" x14ac:dyDescent="0.2">
      <c r="H39536" s="101"/>
      <c r="I39536" s="101"/>
    </row>
    <row r="39537" spans="8:9" x14ac:dyDescent="0.2">
      <c r="H39537" s="101"/>
      <c r="I39537" s="101"/>
    </row>
    <row r="39538" spans="8:9" x14ac:dyDescent="0.2">
      <c r="H39538" s="101"/>
      <c r="I39538" s="101"/>
    </row>
    <row r="39539" spans="8:9" x14ac:dyDescent="0.2">
      <c r="H39539" s="101"/>
      <c r="I39539" s="101"/>
    </row>
    <row r="39540" spans="8:9" x14ac:dyDescent="0.2">
      <c r="H39540" s="101"/>
      <c r="I39540" s="101"/>
    </row>
    <row r="39541" spans="8:9" x14ac:dyDescent="0.2">
      <c r="H39541" s="101"/>
      <c r="I39541" s="101"/>
    </row>
    <row r="39542" spans="8:9" x14ac:dyDescent="0.2">
      <c r="H39542" s="101"/>
      <c r="I39542" s="101"/>
    </row>
    <row r="39543" spans="8:9" x14ac:dyDescent="0.2">
      <c r="H39543" s="101"/>
      <c r="I39543" s="101"/>
    </row>
    <row r="39544" spans="8:9" x14ac:dyDescent="0.2">
      <c r="H39544" s="101"/>
      <c r="I39544" s="101"/>
    </row>
    <row r="39545" spans="8:9" x14ac:dyDescent="0.2">
      <c r="H39545" s="101"/>
      <c r="I39545" s="101"/>
    </row>
    <row r="39546" spans="8:9" x14ac:dyDescent="0.2">
      <c r="H39546" s="101"/>
      <c r="I39546" s="101"/>
    </row>
    <row r="39547" spans="8:9" x14ac:dyDescent="0.2">
      <c r="H39547" s="101"/>
      <c r="I39547" s="101"/>
    </row>
    <row r="39548" spans="8:9" x14ac:dyDescent="0.2">
      <c r="H39548" s="101"/>
      <c r="I39548" s="101"/>
    </row>
    <row r="39549" spans="8:9" x14ac:dyDescent="0.2">
      <c r="H39549" s="101"/>
      <c r="I39549" s="101"/>
    </row>
    <row r="39550" spans="8:9" x14ac:dyDescent="0.2">
      <c r="H39550" s="101"/>
      <c r="I39550" s="101"/>
    </row>
    <row r="39551" spans="8:9" x14ac:dyDescent="0.2">
      <c r="H39551" s="101"/>
      <c r="I39551" s="101"/>
    </row>
    <row r="39552" spans="8:9" x14ac:dyDescent="0.2">
      <c r="H39552" s="101"/>
      <c r="I39552" s="101"/>
    </row>
    <row r="39553" spans="8:9" x14ac:dyDescent="0.2">
      <c r="H39553" s="101"/>
      <c r="I39553" s="101"/>
    </row>
    <row r="39554" spans="8:9" x14ac:dyDescent="0.2">
      <c r="H39554" s="101"/>
      <c r="I39554" s="101"/>
    </row>
    <row r="39555" spans="8:9" x14ac:dyDescent="0.2">
      <c r="H39555" s="101"/>
      <c r="I39555" s="101"/>
    </row>
    <row r="39556" spans="8:9" x14ac:dyDescent="0.2">
      <c r="H39556" s="101"/>
      <c r="I39556" s="101"/>
    </row>
    <row r="39557" spans="8:9" x14ac:dyDescent="0.2">
      <c r="H39557" s="101"/>
      <c r="I39557" s="101"/>
    </row>
    <row r="39558" spans="8:9" x14ac:dyDescent="0.2">
      <c r="H39558" s="101"/>
      <c r="I39558" s="101"/>
    </row>
    <row r="39559" spans="8:9" x14ac:dyDescent="0.2">
      <c r="H39559" s="101"/>
      <c r="I39559" s="101"/>
    </row>
    <row r="39560" spans="8:9" x14ac:dyDescent="0.2">
      <c r="H39560" s="101"/>
      <c r="I39560" s="101"/>
    </row>
    <row r="39561" spans="8:9" x14ac:dyDescent="0.2">
      <c r="H39561" s="101"/>
      <c r="I39561" s="101"/>
    </row>
    <row r="39562" spans="8:9" x14ac:dyDescent="0.2">
      <c r="H39562" s="101"/>
      <c r="I39562" s="101"/>
    </row>
    <row r="39563" spans="8:9" x14ac:dyDescent="0.2">
      <c r="H39563" s="101"/>
      <c r="I39563" s="101"/>
    </row>
    <row r="39564" spans="8:9" x14ac:dyDescent="0.2">
      <c r="H39564" s="101"/>
      <c r="I39564" s="101"/>
    </row>
    <row r="39565" spans="8:9" x14ac:dyDescent="0.2">
      <c r="H39565" s="101"/>
      <c r="I39565" s="101"/>
    </row>
    <row r="39566" spans="8:9" x14ac:dyDescent="0.2">
      <c r="H39566" s="101"/>
      <c r="I39566" s="101"/>
    </row>
    <row r="39567" spans="8:9" x14ac:dyDescent="0.2">
      <c r="H39567" s="101"/>
      <c r="I39567" s="101"/>
    </row>
    <row r="39568" spans="8:9" x14ac:dyDescent="0.2">
      <c r="H39568" s="101"/>
      <c r="I39568" s="101"/>
    </row>
    <row r="39569" spans="8:9" x14ac:dyDescent="0.2">
      <c r="H39569" s="101"/>
      <c r="I39569" s="101"/>
    </row>
    <row r="39570" spans="8:9" x14ac:dyDescent="0.2">
      <c r="H39570" s="101"/>
      <c r="I39570" s="101"/>
    </row>
    <row r="39571" spans="8:9" x14ac:dyDescent="0.2">
      <c r="H39571" s="101"/>
      <c r="I39571" s="101"/>
    </row>
    <row r="39572" spans="8:9" x14ac:dyDescent="0.2">
      <c r="H39572" s="101"/>
      <c r="I39572" s="101"/>
    </row>
    <row r="39573" spans="8:9" x14ac:dyDescent="0.2">
      <c r="H39573" s="101"/>
      <c r="I39573" s="101"/>
    </row>
    <row r="39574" spans="8:9" x14ac:dyDescent="0.2">
      <c r="H39574" s="101"/>
      <c r="I39574" s="101"/>
    </row>
    <row r="39575" spans="8:9" x14ac:dyDescent="0.2">
      <c r="H39575" s="101"/>
      <c r="I39575" s="101"/>
    </row>
    <row r="39576" spans="8:9" x14ac:dyDescent="0.2">
      <c r="H39576" s="101"/>
      <c r="I39576" s="101"/>
    </row>
    <row r="39577" spans="8:9" x14ac:dyDescent="0.2">
      <c r="H39577" s="101"/>
      <c r="I39577" s="101"/>
    </row>
    <row r="39578" spans="8:9" x14ac:dyDescent="0.2">
      <c r="H39578" s="101"/>
      <c r="I39578" s="101"/>
    </row>
    <row r="39579" spans="8:9" x14ac:dyDescent="0.2">
      <c r="H39579" s="101"/>
      <c r="I39579" s="101"/>
    </row>
    <row r="39580" spans="8:9" x14ac:dyDescent="0.2">
      <c r="H39580" s="101"/>
      <c r="I39580" s="101"/>
    </row>
    <row r="39581" spans="8:9" x14ac:dyDescent="0.2">
      <c r="H39581" s="101"/>
      <c r="I39581" s="101"/>
    </row>
    <row r="39582" spans="8:9" x14ac:dyDescent="0.2">
      <c r="H39582" s="101"/>
      <c r="I39582" s="101"/>
    </row>
    <row r="39583" spans="8:9" x14ac:dyDescent="0.2">
      <c r="H39583" s="101"/>
      <c r="I39583" s="101"/>
    </row>
    <row r="39584" spans="8:9" x14ac:dyDescent="0.2">
      <c r="H39584" s="101"/>
      <c r="I39584" s="101"/>
    </row>
    <row r="39585" spans="8:9" x14ac:dyDescent="0.2">
      <c r="H39585" s="101"/>
      <c r="I39585" s="101"/>
    </row>
    <row r="39586" spans="8:9" x14ac:dyDescent="0.2">
      <c r="H39586" s="101"/>
      <c r="I39586" s="101"/>
    </row>
    <row r="39587" spans="8:9" x14ac:dyDescent="0.2">
      <c r="H39587" s="101"/>
      <c r="I39587" s="101"/>
    </row>
    <row r="39588" spans="8:9" x14ac:dyDescent="0.2">
      <c r="H39588" s="101"/>
      <c r="I39588" s="101"/>
    </row>
    <row r="39589" spans="8:9" x14ac:dyDescent="0.2">
      <c r="H39589" s="101"/>
      <c r="I39589" s="101"/>
    </row>
    <row r="39590" spans="8:9" x14ac:dyDescent="0.2">
      <c r="H39590" s="101"/>
      <c r="I39590" s="101"/>
    </row>
    <row r="39591" spans="8:9" x14ac:dyDescent="0.2">
      <c r="H39591" s="101"/>
      <c r="I39591" s="101"/>
    </row>
    <row r="39592" spans="8:9" x14ac:dyDescent="0.2">
      <c r="H39592" s="101"/>
      <c r="I39592" s="101"/>
    </row>
    <row r="39593" spans="8:9" x14ac:dyDescent="0.2">
      <c r="H39593" s="101"/>
      <c r="I39593" s="101"/>
    </row>
    <row r="39594" spans="8:9" x14ac:dyDescent="0.2">
      <c r="H39594" s="101"/>
      <c r="I39594" s="101"/>
    </row>
    <row r="39595" spans="8:9" x14ac:dyDescent="0.2">
      <c r="H39595" s="101"/>
      <c r="I39595" s="101"/>
    </row>
    <row r="39596" spans="8:9" x14ac:dyDescent="0.2">
      <c r="H39596" s="101"/>
      <c r="I39596" s="101"/>
    </row>
    <row r="39597" spans="8:9" x14ac:dyDescent="0.2">
      <c r="H39597" s="101"/>
      <c r="I39597" s="101"/>
    </row>
    <row r="39598" spans="8:9" x14ac:dyDescent="0.2">
      <c r="H39598" s="101"/>
      <c r="I39598" s="101"/>
    </row>
    <row r="39599" spans="8:9" x14ac:dyDescent="0.2">
      <c r="H39599" s="101"/>
      <c r="I39599" s="101"/>
    </row>
    <row r="39600" spans="8:9" x14ac:dyDescent="0.2">
      <c r="H39600" s="101"/>
      <c r="I39600" s="101"/>
    </row>
    <row r="39601" spans="8:9" x14ac:dyDescent="0.2">
      <c r="H39601" s="101"/>
      <c r="I39601" s="101"/>
    </row>
    <row r="39602" spans="8:9" x14ac:dyDescent="0.2">
      <c r="H39602" s="101"/>
      <c r="I39602" s="101"/>
    </row>
    <row r="39603" spans="8:9" x14ac:dyDescent="0.2">
      <c r="H39603" s="101"/>
      <c r="I39603" s="101"/>
    </row>
    <row r="39604" spans="8:9" x14ac:dyDescent="0.2">
      <c r="H39604" s="101"/>
      <c r="I39604" s="101"/>
    </row>
    <row r="39605" spans="8:9" x14ac:dyDescent="0.2">
      <c r="H39605" s="101"/>
      <c r="I39605" s="101"/>
    </row>
    <row r="39606" spans="8:9" x14ac:dyDescent="0.2">
      <c r="H39606" s="101"/>
      <c r="I39606" s="101"/>
    </row>
    <row r="39607" spans="8:9" x14ac:dyDescent="0.2">
      <c r="H39607" s="101"/>
      <c r="I39607" s="101"/>
    </row>
    <row r="39608" spans="8:9" x14ac:dyDescent="0.2">
      <c r="H39608" s="101"/>
      <c r="I39608" s="101"/>
    </row>
    <row r="39609" spans="8:9" x14ac:dyDescent="0.2">
      <c r="H39609" s="101"/>
      <c r="I39609" s="101"/>
    </row>
    <row r="39610" spans="8:9" x14ac:dyDescent="0.2">
      <c r="H39610" s="101"/>
      <c r="I39610" s="101"/>
    </row>
    <row r="39611" spans="8:9" x14ac:dyDescent="0.2">
      <c r="H39611" s="101"/>
      <c r="I39611" s="101"/>
    </row>
    <row r="39612" spans="8:9" x14ac:dyDescent="0.2">
      <c r="H39612" s="101"/>
      <c r="I39612" s="101"/>
    </row>
    <row r="39613" spans="8:9" x14ac:dyDescent="0.2">
      <c r="H39613" s="101"/>
      <c r="I39613" s="101"/>
    </row>
    <row r="39614" spans="8:9" x14ac:dyDescent="0.2">
      <c r="H39614" s="101"/>
      <c r="I39614" s="101"/>
    </row>
    <row r="39615" spans="8:9" x14ac:dyDescent="0.2">
      <c r="H39615" s="101"/>
      <c r="I39615" s="101"/>
    </row>
    <row r="39616" spans="8:9" x14ac:dyDescent="0.2">
      <c r="H39616" s="101"/>
      <c r="I39616" s="101"/>
    </row>
    <row r="39617" spans="8:9" x14ac:dyDescent="0.2">
      <c r="H39617" s="101"/>
      <c r="I39617" s="101"/>
    </row>
    <row r="39618" spans="8:9" x14ac:dyDescent="0.2">
      <c r="H39618" s="101"/>
      <c r="I39618" s="101"/>
    </row>
    <row r="39619" spans="8:9" x14ac:dyDescent="0.2">
      <c r="H39619" s="101"/>
      <c r="I39619" s="101"/>
    </row>
    <row r="39620" spans="8:9" x14ac:dyDescent="0.2">
      <c r="H39620" s="101"/>
      <c r="I39620" s="101"/>
    </row>
    <row r="39621" spans="8:9" x14ac:dyDescent="0.2">
      <c r="H39621" s="101"/>
      <c r="I39621" s="101"/>
    </row>
    <row r="39622" spans="8:9" x14ac:dyDescent="0.2">
      <c r="H39622" s="101"/>
      <c r="I39622" s="101"/>
    </row>
    <row r="39623" spans="8:9" x14ac:dyDescent="0.2">
      <c r="H39623" s="101"/>
      <c r="I39623" s="101"/>
    </row>
    <row r="39624" spans="8:9" x14ac:dyDescent="0.2">
      <c r="H39624" s="101"/>
      <c r="I39624" s="101"/>
    </row>
    <row r="39625" spans="8:9" x14ac:dyDescent="0.2">
      <c r="H39625" s="101"/>
      <c r="I39625" s="101"/>
    </row>
    <row r="39626" spans="8:9" x14ac:dyDescent="0.2">
      <c r="H39626" s="101"/>
      <c r="I39626" s="101"/>
    </row>
    <row r="39627" spans="8:9" x14ac:dyDescent="0.2">
      <c r="H39627" s="101"/>
      <c r="I39627" s="101"/>
    </row>
    <row r="39628" spans="8:9" x14ac:dyDescent="0.2">
      <c r="H39628" s="101"/>
      <c r="I39628" s="101"/>
    </row>
    <row r="39629" spans="8:9" x14ac:dyDescent="0.2">
      <c r="H39629" s="101"/>
      <c r="I39629" s="101"/>
    </row>
    <row r="39630" spans="8:9" x14ac:dyDescent="0.2">
      <c r="H39630" s="101"/>
      <c r="I39630" s="101"/>
    </row>
    <row r="39631" spans="8:9" x14ac:dyDescent="0.2">
      <c r="H39631" s="101"/>
      <c r="I39631" s="101"/>
    </row>
    <row r="39632" spans="8:9" x14ac:dyDescent="0.2">
      <c r="H39632" s="101"/>
      <c r="I39632" s="101"/>
    </row>
    <row r="39633" spans="8:9" x14ac:dyDescent="0.2">
      <c r="H39633" s="101"/>
      <c r="I39633" s="101"/>
    </row>
    <row r="39634" spans="8:9" x14ac:dyDescent="0.2">
      <c r="H39634" s="101"/>
      <c r="I39634" s="101"/>
    </row>
    <row r="39635" spans="8:9" x14ac:dyDescent="0.2">
      <c r="H39635" s="101"/>
      <c r="I39635" s="101"/>
    </row>
    <row r="39636" spans="8:9" x14ac:dyDescent="0.2">
      <c r="H39636" s="101"/>
      <c r="I39636" s="101"/>
    </row>
    <row r="39637" spans="8:9" x14ac:dyDescent="0.2">
      <c r="H39637" s="101"/>
      <c r="I39637" s="101"/>
    </row>
    <row r="39638" spans="8:9" x14ac:dyDescent="0.2">
      <c r="H39638" s="101"/>
      <c r="I39638" s="101"/>
    </row>
    <row r="39639" spans="8:9" x14ac:dyDescent="0.2">
      <c r="H39639" s="101"/>
      <c r="I39639" s="101"/>
    </row>
    <row r="39640" spans="8:9" x14ac:dyDescent="0.2">
      <c r="H39640" s="101"/>
      <c r="I39640" s="101"/>
    </row>
    <row r="39641" spans="8:9" x14ac:dyDescent="0.2">
      <c r="H39641" s="101"/>
      <c r="I39641" s="101"/>
    </row>
    <row r="39642" spans="8:9" x14ac:dyDescent="0.2">
      <c r="H39642" s="101"/>
      <c r="I39642" s="101"/>
    </row>
    <row r="39643" spans="8:9" x14ac:dyDescent="0.2">
      <c r="H39643" s="101"/>
      <c r="I39643" s="101"/>
    </row>
    <row r="39644" spans="8:9" x14ac:dyDescent="0.2">
      <c r="H39644" s="101"/>
      <c r="I39644" s="101"/>
    </row>
    <row r="39645" spans="8:9" x14ac:dyDescent="0.2">
      <c r="H39645" s="101"/>
      <c r="I39645" s="101"/>
    </row>
    <row r="39646" spans="8:9" x14ac:dyDescent="0.2">
      <c r="H39646" s="101"/>
      <c r="I39646" s="101"/>
    </row>
    <row r="39647" spans="8:9" x14ac:dyDescent="0.2">
      <c r="H39647" s="101"/>
      <c r="I39647" s="101"/>
    </row>
    <row r="39648" spans="8:9" x14ac:dyDescent="0.2">
      <c r="H39648" s="101"/>
      <c r="I39648" s="101"/>
    </row>
    <row r="39649" spans="8:9" x14ac:dyDescent="0.2">
      <c r="H39649" s="101"/>
      <c r="I39649" s="101"/>
    </row>
    <row r="39650" spans="8:9" x14ac:dyDescent="0.2">
      <c r="H39650" s="101"/>
      <c r="I39650" s="101"/>
    </row>
    <row r="39651" spans="8:9" x14ac:dyDescent="0.2">
      <c r="H39651" s="101"/>
      <c r="I39651" s="101"/>
    </row>
    <row r="39652" spans="8:9" x14ac:dyDescent="0.2">
      <c r="H39652" s="101"/>
      <c r="I39652" s="101"/>
    </row>
    <row r="39653" spans="8:9" x14ac:dyDescent="0.2">
      <c r="H39653" s="101"/>
      <c r="I39653" s="101"/>
    </row>
    <row r="39654" spans="8:9" x14ac:dyDescent="0.2">
      <c r="H39654" s="101"/>
      <c r="I39654" s="101"/>
    </row>
    <row r="39655" spans="8:9" x14ac:dyDescent="0.2">
      <c r="H39655" s="101"/>
      <c r="I39655" s="101"/>
    </row>
    <row r="39656" spans="8:9" x14ac:dyDescent="0.2">
      <c r="H39656" s="101"/>
      <c r="I39656" s="101"/>
    </row>
    <row r="39657" spans="8:9" x14ac:dyDescent="0.2">
      <c r="H39657" s="101"/>
      <c r="I39657" s="101"/>
    </row>
    <row r="39658" spans="8:9" x14ac:dyDescent="0.2">
      <c r="H39658" s="101"/>
      <c r="I39658" s="101"/>
    </row>
    <row r="39659" spans="8:9" x14ac:dyDescent="0.2">
      <c r="H39659" s="101"/>
      <c r="I39659" s="101"/>
    </row>
    <row r="39660" spans="8:9" x14ac:dyDescent="0.2">
      <c r="H39660" s="101"/>
      <c r="I39660" s="101"/>
    </row>
    <row r="39661" spans="8:9" x14ac:dyDescent="0.2">
      <c r="H39661" s="101"/>
      <c r="I39661" s="101"/>
    </row>
    <row r="39662" spans="8:9" x14ac:dyDescent="0.2">
      <c r="H39662" s="101"/>
      <c r="I39662" s="101"/>
    </row>
    <row r="39663" spans="8:9" x14ac:dyDescent="0.2">
      <c r="H39663" s="101"/>
      <c r="I39663" s="101"/>
    </row>
    <row r="39664" spans="8:9" x14ac:dyDescent="0.2">
      <c r="H39664" s="101"/>
      <c r="I39664" s="101"/>
    </row>
    <row r="39665" spans="8:9" x14ac:dyDescent="0.2">
      <c r="H39665" s="101"/>
      <c r="I39665" s="101"/>
    </row>
    <row r="39666" spans="8:9" x14ac:dyDescent="0.2">
      <c r="H39666" s="101"/>
      <c r="I39666" s="101"/>
    </row>
    <row r="39667" spans="8:9" x14ac:dyDescent="0.2">
      <c r="H39667" s="101"/>
      <c r="I39667" s="101"/>
    </row>
    <row r="39668" spans="8:9" x14ac:dyDescent="0.2">
      <c r="H39668" s="101"/>
      <c r="I39668" s="101"/>
    </row>
    <row r="39669" spans="8:9" x14ac:dyDescent="0.2">
      <c r="H39669" s="101"/>
      <c r="I39669" s="101"/>
    </row>
    <row r="39670" spans="8:9" x14ac:dyDescent="0.2">
      <c r="H39670" s="101"/>
      <c r="I39670" s="101"/>
    </row>
    <row r="39671" spans="8:9" x14ac:dyDescent="0.2">
      <c r="H39671" s="101"/>
      <c r="I39671" s="101"/>
    </row>
    <row r="39672" spans="8:9" x14ac:dyDescent="0.2">
      <c r="H39672" s="101"/>
      <c r="I39672" s="101"/>
    </row>
    <row r="39673" spans="8:9" x14ac:dyDescent="0.2">
      <c r="H39673" s="101"/>
      <c r="I39673" s="101"/>
    </row>
    <row r="39674" spans="8:9" x14ac:dyDescent="0.2">
      <c r="H39674" s="101"/>
      <c r="I39674" s="101"/>
    </row>
    <row r="39675" spans="8:9" x14ac:dyDescent="0.2">
      <c r="H39675" s="101"/>
      <c r="I39675" s="101"/>
    </row>
    <row r="39676" spans="8:9" x14ac:dyDescent="0.2">
      <c r="H39676" s="101"/>
      <c r="I39676" s="101"/>
    </row>
    <row r="39677" spans="8:9" x14ac:dyDescent="0.2">
      <c r="H39677" s="101"/>
      <c r="I39677" s="101"/>
    </row>
    <row r="39678" spans="8:9" x14ac:dyDescent="0.2">
      <c r="H39678" s="101"/>
      <c r="I39678" s="101"/>
    </row>
    <row r="39679" spans="8:9" x14ac:dyDescent="0.2">
      <c r="H39679" s="101"/>
      <c r="I39679" s="101"/>
    </row>
    <row r="39680" spans="8:9" x14ac:dyDescent="0.2">
      <c r="H39680" s="101"/>
      <c r="I39680" s="101"/>
    </row>
    <row r="39681" spans="8:9" x14ac:dyDescent="0.2">
      <c r="H39681" s="101"/>
      <c r="I39681" s="101"/>
    </row>
    <row r="39682" spans="8:9" x14ac:dyDescent="0.2">
      <c r="H39682" s="101"/>
      <c r="I39682" s="101"/>
    </row>
    <row r="39683" spans="8:9" x14ac:dyDescent="0.2">
      <c r="H39683" s="101"/>
      <c r="I39683" s="101"/>
    </row>
    <row r="39684" spans="8:9" x14ac:dyDescent="0.2">
      <c r="H39684" s="101"/>
      <c r="I39684" s="101"/>
    </row>
    <row r="39685" spans="8:9" x14ac:dyDescent="0.2">
      <c r="H39685" s="101"/>
      <c r="I39685" s="101"/>
    </row>
    <row r="39686" spans="8:9" x14ac:dyDescent="0.2">
      <c r="H39686" s="101"/>
      <c r="I39686" s="101"/>
    </row>
    <row r="39687" spans="8:9" x14ac:dyDescent="0.2">
      <c r="H39687" s="101"/>
      <c r="I39687" s="101"/>
    </row>
    <row r="39688" spans="8:9" x14ac:dyDescent="0.2">
      <c r="H39688" s="101"/>
      <c r="I39688" s="101"/>
    </row>
    <row r="39689" spans="8:9" x14ac:dyDescent="0.2">
      <c r="H39689" s="101"/>
      <c r="I39689" s="101"/>
    </row>
    <row r="39690" spans="8:9" x14ac:dyDescent="0.2">
      <c r="H39690" s="101"/>
      <c r="I39690" s="101"/>
    </row>
    <row r="39691" spans="8:9" x14ac:dyDescent="0.2">
      <c r="H39691" s="101"/>
      <c r="I39691" s="101"/>
    </row>
    <row r="39692" spans="8:9" x14ac:dyDescent="0.2">
      <c r="H39692" s="101"/>
      <c r="I39692" s="101"/>
    </row>
    <row r="39693" spans="8:9" x14ac:dyDescent="0.2">
      <c r="H39693" s="101"/>
      <c r="I39693" s="101"/>
    </row>
    <row r="39694" spans="8:9" x14ac:dyDescent="0.2">
      <c r="H39694" s="101"/>
      <c r="I39694" s="101"/>
    </row>
    <row r="39695" spans="8:9" x14ac:dyDescent="0.2">
      <c r="H39695" s="101"/>
      <c r="I39695" s="101"/>
    </row>
    <row r="39696" spans="8:9" x14ac:dyDescent="0.2">
      <c r="H39696" s="101"/>
      <c r="I39696" s="101"/>
    </row>
    <row r="39697" spans="8:9" x14ac:dyDescent="0.2">
      <c r="H39697" s="101"/>
      <c r="I39697" s="101"/>
    </row>
    <row r="39698" spans="8:9" x14ac:dyDescent="0.2">
      <c r="H39698" s="101"/>
      <c r="I39698" s="101"/>
    </row>
    <row r="39699" spans="8:9" x14ac:dyDescent="0.2">
      <c r="H39699" s="101"/>
      <c r="I39699" s="101"/>
    </row>
    <row r="39700" spans="8:9" x14ac:dyDescent="0.2">
      <c r="H39700" s="101"/>
      <c r="I39700" s="101"/>
    </row>
    <row r="39701" spans="8:9" x14ac:dyDescent="0.2">
      <c r="H39701" s="101"/>
      <c r="I39701" s="101"/>
    </row>
    <row r="39702" spans="8:9" x14ac:dyDescent="0.2">
      <c r="H39702" s="101"/>
      <c r="I39702" s="101"/>
    </row>
    <row r="39703" spans="8:9" x14ac:dyDescent="0.2">
      <c r="H39703" s="101"/>
      <c r="I39703" s="101"/>
    </row>
    <row r="39704" spans="8:9" x14ac:dyDescent="0.2">
      <c r="H39704" s="101"/>
      <c r="I39704" s="101"/>
    </row>
    <row r="39705" spans="8:9" x14ac:dyDescent="0.2">
      <c r="H39705" s="101"/>
      <c r="I39705" s="101"/>
    </row>
    <row r="39706" spans="8:9" x14ac:dyDescent="0.2">
      <c r="H39706" s="101"/>
      <c r="I39706" s="101"/>
    </row>
    <row r="39707" spans="8:9" x14ac:dyDescent="0.2">
      <c r="H39707" s="101"/>
      <c r="I39707" s="101"/>
    </row>
    <row r="39708" spans="8:9" x14ac:dyDescent="0.2">
      <c r="H39708" s="101"/>
      <c r="I39708" s="101"/>
    </row>
    <row r="39709" spans="8:9" x14ac:dyDescent="0.2">
      <c r="H39709" s="101"/>
      <c r="I39709" s="101"/>
    </row>
    <row r="39710" spans="8:9" x14ac:dyDescent="0.2">
      <c r="H39710" s="101"/>
      <c r="I39710" s="101"/>
    </row>
    <row r="39711" spans="8:9" x14ac:dyDescent="0.2">
      <c r="H39711" s="101"/>
      <c r="I39711" s="101"/>
    </row>
    <row r="39712" spans="8:9" x14ac:dyDescent="0.2">
      <c r="H39712" s="101"/>
      <c r="I39712" s="101"/>
    </row>
    <row r="39713" spans="8:9" x14ac:dyDescent="0.2">
      <c r="H39713" s="101"/>
      <c r="I39713" s="101"/>
    </row>
    <row r="39714" spans="8:9" x14ac:dyDescent="0.2">
      <c r="H39714" s="101"/>
      <c r="I39714" s="101"/>
    </row>
    <row r="39715" spans="8:9" x14ac:dyDescent="0.2">
      <c r="H39715" s="101"/>
      <c r="I39715" s="101"/>
    </row>
    <row r="39716" spans="8:9" x14ac:dyDescent="0.2">
      <c r="H39716" s="101"/>
      <c r="I39716" s="101"/>
    </row>
    <row r="39717" spans="8:9" x14ac:dyDescent="0.2">
      <c r="H39717" s="101"/>
      <c r="I39717" s="101"/>
    </row>
    <row r="39718" spans="8:9" x14ac:dyDescent="0.2">
      <c r="H39718" s="101"/>
      <c r="I39718" s="101"/>
    </row>
    <row r="39719" spans="8:9" x14ac:dyDescent="0.2">
      <c r="H39719" s="101"/>
      <c r="I39719" s="101"/>
    </row>
    <row r="39720" spans="8:9" x14ac:dyDescent="0.2">
      <c r="H39720" s="101"/>
      <c r="I39720" s="101"/>
    </row>
    <row r="39721" spans="8:9" x14ac:dyDescent="0.2">
      <c r="H39721" s="101"/>
      <c r="I39721" s="101"/>
    </row>
    <row r="39722" spans="8:9" x14ac:dyDescent="0.2">
      <c r="H39722" s="101"/>
      <c r="I39722" s="101"/>
    </row>
    <row r="39723" spans="8:9" x14ac:dyDescent="0.2">
      <c r="H39723" s="101"/>
      <c r="I39723" s="101"/>
    </row>
    <row r="39724" spans="8:9" x14ac:dyDescent="0.2">
      <c r="H39724" s="101"/>
      <c r="I39724" s="101"/>
    </row>
    <row r="39725" spans="8:9" x14ac:dyDescent="0.2">
      <c r="H39725" s="101"/>
      <c r="I39725" s="101"/>
    </row>
    <row r="39726" spans="8:9" x14ac:dyDescent="0.2">
      <c r="H39726" s="101"/>
      <c r="I39726" s="101"/>
    </row>
    <row r="39727" spans="8:9" x14ac:dyDescent="0.2">
      <c r="H39727" s="101"/>
      <c r="I39727" s="101"/>
    </row>
    <row r="39728" spans="8:9" x14ac:dyDescent="0.2">
      <c r="H39728" s="101"/>
      <c r="I39728" s="101"/>
    </row>
    <row r="39729" spans="8:9" x14ac:dyDescent="0.2">
      <c r="H39729" s="101"/>
      <c r="I39729" s="101"/>
    </row>
    <row r="39730" spans="8:9" x14ac:dyDescent="0.2">
      <c r="H39730" s="101"/>
      <c r="I39730" s="101"/>
    </row>
    <row r="39731" spans="8:9" x14ac:dyDescent="0.2">
      <c r="H39731" s="101"/>
      <c r="I39731" s="101"/>
    </row>
    <row r="39732" spans="8:9" x14ac:dyDescent="0.2">
      <c r="H39732" s="101"/>
      <c r="I39732" s="101"/>
    </row>
    <row r="39733" spans="8:9" x14ac:dyDescent="0.2">
      <c r="H39733" s="101"/>
      <c r="I39733" s="101"/>
    </row>
    <row r="39734" spans="8:9" x14ac:dyDescent="0.2">
      <c r="H39734" s="101"/>
      <c r="I39734" s="101"/>
    </row>
    <row r="39735" spans="8:9" x14ac:dyDescent="0.2">
      <c r="H39735" s="101"/>
      <c r="I39735" s="101"/>
    </row>
    <row r="39736" spans="8:9" x14ac:dyDescent="0.2">
      <c r="H39736" s="101"/>
      <c r="I39736" s="101"/>
    </row>
    <row r="39737" spans="8:9" x14ac:dyDescent="0.2">
      <c r="H39737" s="101"/>
      <c r="I39737" s="101"/>
    </row>
    <row r="39738" spans="8:9" x14ac:dyDescent="0.2">
      <c r="H39738" s="101"/>
      <c r="I39738" s="101"/>
    </row>
    <row r="39739" spans="8:9" x14ac:dyDescent="0.2">
      <c r="H39739" s="101"/>
      <c r="I39739" s="101"/>
    </row>
    <row r="39740" spans="8:9" x14ac:dyDescent="0.2">
      <c r="H39740" s="101"/>
      <c r="I39740" s="101"/>
    </row>
    <row r="39741" spans="8:9" x14ac:dyDescent="0.2">
      <c r="H39741" s="101"/>
      <c r="I39741" s="101"/>
    </row>
    <row r="39742" spans="8:9" x14ac:dyDescent="0.2">
      <c r="H39742" s="101"/>
      <c r="I39742" s="101"/>
    </row>
    <row r="39743" spans="8:9" x14ac:dyDescent="0.2">
      <c r="H39743" s="101"/>
      <c r="I39743" s="101"/>
    </row>
    <row r="39744" spans="8:9" x14ac:dyDescent="0.2">
      <c r="H39744" s="101"/>
      <c r="I39744" s="101"/>
    </row>
    <row r="39745" spans="8:9" x14ac:dyDescent="0.2">
      <c r="H39745" s="101"/>
      <c r="I39745" s="101"/>
    </row>
    <row r="39746" spans="8:9" x14ac:dyDescent="0.2">
      <c r="H39746" s="101"/>
      <c r="I39746" s="101"/>
    </row>
    <row r="39747" spans="8:9" x14ac:dyDescent="0.2">
      <c r="H39747" s="101"/>
      <c r="I39747" s="101"/>
    </row>
    <row r="39748" spans="8:9" x14ac:dyDescent="0.2">
      <c r="H39748" s="101"/>
      <c r="I39748" s="101"/>
    </row>
    <row r="39749" spans="8:9" x14ac:dyDescent="0.2">
      <c r="H39749" s="101"/>
      <c r="I39749" s="101"/>
    </row>
    <row r="39750" spans="8:9" x14ac:dyDescent="0.2">
      <c r="H39750" s="101"/>
      <c r="I39750" s="101"/>
    </row>
    <row r="39751" spans="8:9" x14ac:dyDescent="0.2">
      <c r="H39751" s="101"/>
      <c r="I39751" s="101"/>
    </row>
    <row r="39752" spans="8:9" x14ac:dyDescent="0.2">
      <c r="H39752" s="101"/>
      <c r="I39752" s="101"/>
    </row>
    <row r="39753" spans="8:9" x14ac:dyDescent="0.2">
      <c r="H39753" s="101"/>
      <c r="I39753" s="101"/>
    </row>
    <row r="39754" spans="8:9" x14ac:dyDescent="0.2">
      <c r="H39754" s="101"/>
      <c r="I39754" s="101"/>
    </row>
    <row r="39755" spans="8:9" x14ac:dyDescent="0.2">
      <c r="H39755" s="101"/>
      <c r="I39755" s="101"/>
    </row>
    <row r="39756" spans="8:9" x14ac:dyDescent="0.2">
      <c r="H39756" s="101"/>
      <c r="I39756" s="101"/>
    </row>
    <row r="39757" spans="8:9" x14ac:dyDescent="0.2">
      <c r="H39757" s="101"/>
      <c r="I39757" s="101"/>
    </row>
    <row r="39758" spans="8:9" x14ac:dyDescent="0.2">
      <c r="H39758" s="101"/>
      <c r="I39758" s="101"/>
    </row>
    <row r="39759" spans="8:9" x14ac:dyDescent="0.2">
      <c r="H39759" s="101"/>
      <c r="I39759" s="101"/>
    </row>
    <row r="39760" spans="8:9" x14ac:dyDescent="0.2">
      <c r="H39760" s="101"/>
      <c r="I39760" s="101"/>
    </row>
    <row r="39761" spans="8:9" x14ac:dyDescent="0.2">
      <c r="H39761" s="101"/>
      <c r="I39761" s="101"/>
    </row>
    <row r="39762" spans="8:9" x14ac:dyDescent="0.2">
      <c r="H39762" s="101"/>
      <c r="I39762" s="101"/>
    </row>
    <row r="39763" spans="8:9" x14ac:dyDescent="0.2">
      <c r="H39763" s="101"/>
      <c r="I39763" s="101"/>
    </row>
    <row r="39764" spans="8:9" x14ac:dyDescent="0.2">
      <c r="H39764" s="101"/>
      <c r="I39764" s="101"/>
    </row>
    <row r="39765" spans="8:9" x14ac:dyDescent="0.2">
      <c r="H39765" s="101"/>
      <c r="I39765" s="101"/>
    </row>
    <row r="39766" spans="8:9" x14ac:dyDescent="0.2">
      <c r="H39766" s="101"/>
      <c r="I39766" s="101"/>
    </row>
    <row r="39767" spans="8:9" x14ac:dyDescent="0.2">
      <c r="H39767" s="101"/>
      <c r="I39767" s="101"/>
    </row>
    <row r="39768" spans="8:9" x14ac:dyDescent="0.2">
      <c r="H39768" s="101"/>
      <c r="I39768" s="101"/>
    </row>
    <row r="39769" spans="8:9" x14ac:dyDescent="0.2">
      <c r="H39769" s="101"/>
      <c r="I39769" s="101"/>
    </row>
    <row r="39770" spans="8:9" x14ac:dyDescent="0.2">
      <c r="H39770" s="101"/>
      <c r="I39770" s="101"/>
    </row>
    <row r="39771" spans="8:9" x14ac:dyDescent="0.2">
      <c r="H39771" s="101"/>
      <c r="I39771" s="101"/>
    </row>
    <row r="39772" spans="8:9" x14ac:dyDescent="0.2">
      <c r="H39772" s="101"/>
      <c r="I39772" s="101"/>
    </row>
    <row r="39773" spans="8:9" x14ac:dyDescent="0.2">
      <c r="H39773" s="101"/>
      <c r="I39773" s="101"/>
    </row>
    <row r="39774" spans="8:9" x14ac:dyDescent="0.2">
      <c r="H39774" s="101"/>
      <c r="I39774" s="101"/>
    </row>
    <row r="39775" spans="8:9" x14ac:dyDescent="0.2">
      <c r="H39775" s="101"/>
      <c r="I39775" s="101"/>
    </row>
    <row r="39776" spans="8:9" x14ac:dyDescent="0.2">
      <c r="H39776" s="101"/>
      <c r="I39776" s="101"/>
    </row>
    <row r="39777" spans="8:9" x14ac:dyDescent="0.2">
      <c r="H39777" s="101"/>
      <c r="I39777" s="101"/>
    </row>
    <row r="39778" spans="8:9" x14ac:dyDescent="0.2">
      <c r="H39778" s="101"/>
      <c r="I39778" s="101"/>
    </row>
    <row r="39779" spans="8:9" x14ac:dyDescent="0.2">
      <c r="H39779" s="101"/>
      <c r="I39779" s="101"/>
    </row>
    <row r="39780" spans="8:9" x14ac:dyDescent="0.2">
      <c r="H39780" s="101"/>
      <c r="I39780" s="101"/>
    </row>
    <row r="39781" spans="8:9" x14ac:dyDescent="0.2">
      <c r="H39781" s="101"/>
      <c r="I39781" s="101"/>
    </row>
    <row r="39782" spans="8:9" x14ac:dyDescent="0.2">
      <c r="H39782" s="101"/>
      <c r="I39782" s="101"/>
    </row>
    <row r="39783" spans="8:9" x14ac:dyDescent="0.2">
      <c r="H39783" s="101"/>
      <c r="I39783" s="101"/>
    </row>
    <row r="39784" spans="8:9" x14ac:dyDescent="0.2">
      <c r="H39784" s="101"/>
      <c r="I39784" s="101"/>
    </row>
    <row r="39785" spans="8:9" x14ac:dyDescent="0.2">
      <c r="H39785" s="101"/>
      <c r="I39785" s="101"/>
    </row>
    <row r="39786" spans="8:9" x14ac:dyDescent="0.2">
      <c r="H39786" s="101"/>
      <c r="I39786" s="101"/>
    </row>
    <row r="39787" spans="8:9" x14ac:dyDescent="0.2">
      <c r="H39787" s="101"/>
      <c r="I39787" s="101"/>
    </row>
    <row r="39788" spans="8:9" x14ac:dyDescent="0.2">
      <c r="H39788" s="101"/>
      <c r="I39788" s="101"/>
    </row>
    <row r="39789" spans="8:9" x14ac:dyDescent="0.2">
      <c r="H39789" s="101"/>
      <c r="I39789" s="101"/>
    </row>
    <row r="39790" spans="8:9" x14ac:dyDescent="0.2">
      <c r="H39790" s="101"/>
      <c r="I39790" s="101"/>
    </row>
    <row r="39791" spans="8:9" x14ac:dyDescent="0.2">
      <c r="H39791" s="101"/>
      <c r="I39791" s="101"/>
    </row>
    <row r="39792" spans="8:9" x14ac:dyDescent="0.2">
      <c r="H39792" s="101"/>
      <c r="I39792" s="101"/>
    </row>
    <row r="39793" spans="8:9" x14ac:dyDescent="0.2">
      <c r="H39793" s="101"/>
      <c r="I39793" s="101"/>
    </row>
    <row r="39794" spans="8:9" x14ac:dyDescent="0.2">
      <c r="H39794" s="101"/>
      <c r="I39794" s="101"/>
    </row>
    <row r="39795" spans="8:9" x14ac:dyDescent="0.2">
      <c r="H39795" s="101"/>
      <c r="I39795" s="101"/>
    </row>
    <row r="39796" spans="8:9" x14ac:dyDescent="0.2">
      <c r="H39796" s="101"/>
      <c r="I39796" s="101"/>
    </row>
    <row r="39797" spans="8:9" x14ac:dyDescent="0.2">
      <c r="H39797" s="101"/>
      <c r="I39797" s="101"/>
    </row>
    <row r="39798" spans="8:9" x14ac:dyDescent="0.2">
      <c r="H39798" s="101"/>
      <c r="I39798" s="101"/>
    </row>
    <row r="39799" spans="8:9" x14ac:dyDescent="0.2">
      <c r="H39799" s="101"/>
      <c r="I39799" s="101"/>
    </row>
    <row r="39800" spans="8:9" x14ac:dyDescent="0.2">
      <c r="H39800" s="101"/>
      <c r="I39800" s="101"/>
    </row>
    <row r="39801" spans="8:9" x14ac:dyDescent="0.2">
      <c r="H39801" s="101"/>
      <c r="I39801" s="101"/>
    </row>
    <row r="39802" spans="8:9" x14ac:dyDescent="0.2">
      <c r="H39802" s="101"/>
      <c r="I39802" s="101"/>
    </row>
    <row r="39803" spans="8:9" x14ac:dyDescent="0.2">
      <c r="H39803" s="101"/>
      <c r="I39803" s="101"/>
    </row>
    <row r="39804" spans="8:9" x14ac:dyDescent="0.2">
      <c r="H39804" s="101"/>
      <c r="I39804" s="101"/>
    </row>
    <row r="39805" spans="8:9" x14ac:dyDescent="0.2">
      <c r="H39805" s="101"/>
      <c r="I39805" s="101"/>
    </row>
    <row r="39806" spans="8:9" x14ac:dyDescent="0.2">
      <c r="H39806" s="101"/>
      <c r="I39806" s="101"/>
    </row>
    <row r="39807" spans="8:9" x14ac:dyDescent="0.2">
      <c r="H39807" s="101"/>
      <c r="I39807" s="101"/>
    </row>
    <row r="39808" spans="8:9" x14ac:dyDescent="0.2">
      <c r="H39808" s="101"/>
      <c r="I39808" s="101"/>
    </row>
    <row r="39809" spans="8:9" x14ac:dyDescent="0.2">
      <c r="H39809" s="101"/>
      <c r="I39809" s="101"/>
    </row>
    <row r="39810" spans="8:9" x14ac:dyDescent="0.2">
      <c r="H39810" s="101"/>
      <c r="I39810" s="101"/>
    </row>
    <row r="39811" spans="8:9" x14ac:dyDescent="0.2">
      <c r="H39811" s="101"/>
      <c r="I39811" s="101"/>
    </row>
    <row r="39812" spans="8:9" x14ac:dyDescent="0.2">
      <c r="H39812" s="101"/>
      <c r="I39812" s="101"/>
    </row>
    <row r="39813" spans="8:9" x14ac:dyDescent="0.2">
      <c r="H39813" s="101"/>
      <c r="I39813" s="101"/>
    </row>
    <row r="39814" spans="8:9" x14ac:dyDescent="0.2">
      <c r="H39814" s="101"/>
      <c r="I39814" s="101"/>
    </row>
    <row r="39815" spans="8:9" x14ac:dyDescent="0.2">
      <c r="H39815" s="101"/>
      <c r="I39815" s="101"/>
    </row>
    <row r="39816" spans="8:9" x14ac:dyDescent="0.2">
      <c r="H39816" s="101"/>
      <c r="I39816" s="101"/>
    </row>
    <row r="39817" spans="8:9" x14ac:dyDescent="0.2">
      <c r="H39817" s="101"/>
      <c r="I39817" s="101"/>
    </row>
    <row r="39818" spans="8:9" x14ac:dyDescent="0.2">
      <c r="H39818" s="101"/>
      <c r="I39818" s="101"/>
    </row>
    <row r="39819" spans="8:9" x14ac:dyDescent="0.2">
      <c r="H39819" s="101"/>
      <c r="I39819" s="101"/>
    </row>
    <row r="39820" spans="8:9" x14ac:dyDescent="0.2">
      <c r="H39820" s="101"/>
      <c r="I39820" s="101"/>
    </row>
    <row r="39821" spans="8:9" x14ac:dyDescent="0.2">
      <c r="H39821" s="101"/>
      <c r="I39821" s="101"/>
    </row>
    <row r="39822" spans="8:9" x14ac:dyDescent="0.2">
      <c r="H39822" s="101"/>
      <c r="I39822" s="101"/>
    </row>
    <row r="39823" spans="8:9" x14ac:dyDescent="0.2">
      <c r="H39823" s="101"/>
      <c r="I39823" s="101"/>
    </row>
    <row r="39824" spans="8:9" x14ac:dyDescent="0.2">
      <c r="H39824" s="101"/>
      <c r="I39824" s="101"/>
    </row>
    <row r="39825" spans="8:9" x14ac:dyDescent="0.2">
      <c r="H39825" s="101"/>
      <c r="I39825" s="101"/>
    </row>
    <row r="39826" spans="8:9" x14ac:dyDescent="0.2">
      <c r="H39826" s="101"/>
      <c r="I39826" s="101"/>
    </row>
    <row r="39827" spans="8:9" x14ac:dyDescent="0.2">
      <c r="H39827" s="101"/>
      <c r="I39827" s="101"/>
    </row>
    <row r="39828" spans="8:9" x14ac:dyDescent="0.2">
      <c r="H39828" s="101"/>
      <c r="I39828" s="101"/>
    </row>
    <row r="39829" spans="8:9" x14ac:dyDescent="0.2">
      <c r="H39829" s="101"/>
      <c r="I39829" s="101"/>
    </row>
    <row r="39830" spans="8:9" x14ac:dyDescent="0.2">
      <c r="H39830" s="101"/>
      <c r="I39830" s="101"/>
    </row>
    <row r="39831" spans="8:9" x14ac:dyDescent="0.2">
      <c r="H39831" s="101"/>
      <c r="I39831" s="101"/>
    </row>
    <row r="39832" spans="8:9" x14ac:dyDescent="0.2">
      <c r="H39832" s="101"/>
      <c r="I39832" s="101"/>
    </row>
    <row r="39833" spans="8:9" x14ac:dyDescent="0.2">
      <c r="H39833" s="101"/>
      <c r="I39833" s="101"/>
    </row>
    <row r="39834" spans="8:9" x14ac:dyDescent="0.2">
      <c r="H39834" s="101"/>
      <c r="I39834" s="101"/>
    </row>
    <row r="39835" spans="8:9" x14ac:dyDescent="0.2">
      <c r="H39835" s="101"/>
      <c r="I39835" s="101"/>
    </row>
    <row r="39836" spans="8:9" x14ac:dyDescent="0.2">
      <c r="H39836" s="101"/>
      <c r="I39836" s="101"/>
    </row>
    <row r="39837" spans="8:9" x14ac:dyDescent="0.2">
      <c r="H39837" s="101"/>
      <c r="I39837" s="101"/>
    </row>
    <row r="39838" spans="8:9" x14ac:dyDescent="0.2">
      <c r="H39838" s="101"/>
      <c r="I39838" s="101"/>
    </row>
    <row r="39839" spans="8:9" x14ac:dyDescent="0.2">
      <c r="H39839" s="101"/>
      <c r="I39839" s="101"/>
    </row>
    <row r="39840" spans="8:9" x14ac:dyDescent="0.2">
      <c r="H39840" s="101"/>
      <c r="I39840" s="101"/>
    </row>
    <row r="39841" spans="8:9" x14ac:dyDescent="0.2">
      <c r="H39841" s="101"/>
      <c r="I39841" s="101"/>
    </row>
    <row r="39842" spans="8:9" x14ac:dyDescent="0.2">
      <c r="H39842" s="101"/>
      <c r="I39842" s="101"/>
    </row>
    <row r="39843" spans="8:9" x14ac:dyDescent="0.2">
      <c r="H39843" s="101"/>
      <c r="I39843" s="101"/>
    </row>
    <row r="39844" spans="8:9" x14ac:dyDescent="0.2">
      <c r="H39844" s="101"/>
      <c r="I39844" s="101"/>
    </row>
    <row r="39845" spans="8:9" x14ac:dyDescent="0.2">
      <c r="H39845" s="101"/>
      <c r="I39845" s="101"/>
    </row>
    <row r="39846" spans="8:9" x14ac:dyDescent="0.2">
      <c r="H39846" s="101"/>
      <c r="I39846" s="101"/>
    </row>
    <row r="39847" spans="8:9" x14ac:dyDescent="0.2">
      <c r="H39847" s="101"/>
      <c r="I39847" s="101"/>
    </row>
    <row r="39848" spans="8:9" x14ac:dyDescent="0.2">
      <c r="H39848" s="101"/>
      <c r="I39848" s="101"/>
    </row>
    <row r="39849" spans="8:9" x14ac:dyDescent="0.2">
      <c r="H39849" s="101"/>
      <c r="I39849" s="101"/>
    </row>
    <row r="39850" spans="8:9" x14ac:dyDescent="0.2">
      <c r="H39850" s="101"/>
      <c r="I39850" s="101"/>
    </row>
    <row r="39851" spans="8:9" x14ac:dyDescent="0.2">
      <c r="H39851" s="101"/>
      <c r="I39851" s="101"/>
    </row>
    <row r="39852" spans="8:9" x14ac:dyDescent="0.2">
      <c r="H39852" s="101"/>
      <c r="I39852" s="101"/>
    </row>
    <row r="39853" spans="8:9" x14ac:dyDescent="0.2">
      <c r="H39853" s="101"/>
      <c r="I39853" s="101"/>
    </row>
    <row r="39854" spans="8:9" x14ac:dyDescent="0.2">
      <c r="H39854" s="101"/>
      <c r="I39854" s="101"/>
    </row>
    <row r="39855" spans="8:9" x14ac:dyDescent="0.2">
      <c r="H39855" s="101"/>
      <c r="I39855" s="101"/>
    </row>
    <row r="39856" spans="8:9" x14ac:dyDescent="0.2">
      <c r="H39856" s="101"/>
      <c r="I39856" s="101"/>
    </row>
    <row r="39857" spans="8:9" x14ac:dyDescent="0.2">
      <c r="H39857" s="101"/>
      <c r="I39857" s="101"/>
    </row>
    <row r="39858" spans="8:9" x14ac:dyDescent="0.2">
      <c r="H39858" s="101"/>
      <c r="I39858" s="101"/>
    </row>
    <row r="39859" spans="8:9" x14ac:dyDescent="0.2">
      <c r="H39859" s="101"/>
      <c r="I39859" s="101"/>
    </row>
    <row r="39860" spans="8:9" x14ac:dyDescent="0.2">
      <c r="H39860" s="101"/>
      <c r="I39860" s="101"/>
    </row>
    <row r="39861" spans="8:9" x14ac:dyDescent="0.2">
      <c r="H39861" s="101"/>
      <c r="I39861" s="101"/>
    </row>
    <row r="39862" spans="8:9" x14ac:dyDescent="0.2">
      <c r="H39862" s="101"/>
      <c r="I39862" s="101"/>
    </row>
    <row r="39863" spans="8:9" x14ac:dyDescent="0.2">
      <c r="H39863" s="101"/>
      <c r="I39863" s="101"/>
    </row>
    <row r="39864" spans="8:9" x14ac:dyDescent="0.2">
      <c r="H39864" s="101"/>
      <c r="I39864" s="101"/>
    </row>
    <row r="39865" spans="8:9" x14ac:dyDescent="0.2">
      <c r="H39865" s="101"/>
      <c r="I39865" s="101"/>
    </row>
    <row r="39866" spans="8:9" x14ac:dyDescent="0.2">
      <c r="H39866" s="101"/>
      <c r="I39866" s="101"/>
    </row>
    <row r="39867" spans="8:9" x14ac:dyDescent="0.2">
      <c r="H39867" s="101"/>
      <c r="I39867" s="101"/>
    </row>
    <row r="39868" spans="8:9" x14ac:dyDescent="0.2">
      <c r="H39868" s="101"/>
      <c r="I39868" s="101"/>
    </row>
    <row r="39869" spans="8:9" x14ac:dyDescent="0.2">
      <c r="H39869" s="101"/>
      <c r="I39869" s="101"/>
    </row>
    <row r="39870" spans="8:9" x14ac:dyDescent="0.2">
      <c r="H39870" s="101"/>
      <c r="I39870" s="101"/>
    </row>
    <row r="39871" spans="8:9" x14ac:dyDescent="0.2">
      <c r="H39871" s="101"/>
      <c r="I39871" s="101"/>
    </row>
    <row r="39872" spans="8:9" x14ac:dyDescent="0.2">
      <c r="H39872" s="101"/>
      <c r="I39872" s="101"/>
    </row>
    <row r="39873" spans="8:9" x14ac:dyDescent="0.2">
      <c r="H39873" s="101"/>
      <c r="I39873" s="101"/>
    </row>
    <row r="39874" spans="8:9" x14ac:dyDescent="0.2">
      <c r="H39874" s="101"/>
      <c r="I39874" s="101"/>
    </row>
    <row r="39875" spans="8:9" x14ac:dyDescent="0.2">
      <c r="H39875" s="101"/>
      <c r="I39875" s="101"/>
    </row>
    <row r="39876" spans="8:9" x14ac:dyDescent="0.2">
      <c r="H39876" s="101"/>
      <c r="I39876" s="101"/>
    </row>
    <row r="39877" spans="8:9" x14ac:dyDescent="0.2">
      <c r="H39877" s="101"/>
      <c r="I39877" s="101"/>
    </row>
    <row r="39878" spans="8:9" x14ac:dyDescent="0.2">
      <c r="H39878" s="101"/>
      <c r="I39878" s="101"/>
    </row>
    <row r="39879" spans="8:9" x14ac:dyDescent="0.2">
      <c r="H39879" s="101"/>
      <c r="I39879" s="101"/>
    </row>
    <row r="39880" spans="8:9" x14ac:dyDescent="0.2">
      <c r="H39880" s="101"/>
      <c r="I39880" s="101"/>
    </row>
    <row r="39881" spans="8:9" x14ac:dyDescent="0.2">
      <c r="H39881" s="101"/>
      <c r="I39881" s="101"/>
    </row>
    <row r="39882" spans="8:9" x14ac:dyDescent="0.2">
      <c r="H39882" s="101"/>
      <c r="I39882" s="101"/>
    </row>
    <row r="39883" spans="8:9" x14ac:dyDescent="0.2">
      <c r="H39883" s="101"/>
      <c r="I39883" s="101"/>
    </row>
    <row r="39884" spans="8:9" x14ac:dyDescent="0.2">
      <c r="H39884" s="101"/>
      <c r="I39884" s="101"/>
    </row>
    <row r="39885" spans="8:9" x14ac:dyDescent="0.2">
      <c r="H39885" s="101"/>
      <c r="I39885" s="101"/>
    </row>
    <row r="39886" spans="8:9" x14ac:dyDescent="0.2">
      <c r="H39886" s="101"/>
      <c r="I39886" s="101"/>
    </row>
    <row r="39887" spans="8:9" x14ac:dyDescent="0.2">
      <c r="H39887" s="101"/>
      <c r="I39887" s="101"/>
    </row>
    <row r="39888" spans="8:9" x14ac:dyDescent="0.2">
      <c r="H39888" s="101"/>
      <c r="I39888" s="101"/>
    </row>
    <row r="39889" spans="8:9" x14ac:dyDescent="0.2">
      <c r="H39889" s="101"/>
      <c r="I39889" s="101"/>
    </row>
    <row r="39890" spans="8:9" x14ac:dyDescent="0.2">
      <c r="H39890" s="101"/>
      <c r="I39890" s="101"/>
    </row>
    <row r="39891" spans="8:9" x14ac:dyDescent="0.2">
      <c r="H39891" s="101"/>
      <c r="I39891" s="101"/>
    </row>
    <row r="39892" spans="8:9" x14ac:dyDescent="0.2">
      <c r="H39892" s="101"/>
      <c r="I39892" s="101"/>
    </row>
    <row r="39893" spans="8:9" x14ac:dyDescent="0.2">
      <c r="H39893" s="101"/>
      <c r="I39893" s="101"/>
    </row>
    <row r="39894" spans="8:9" x14ac:dyDescent="0.2">
      <c r="H39894" s="101"/>
      <c r="I39894" s="101"/>
    </row>
    <row r="39895" spans="8:9" x14ac:dyDescent="0.2">
      <c r="H39895" s="101"/>
      <c r="I39895" s="101"/>
    </row>
    <row r="39896" spans="8:9" x14ac:dyDescent="0.2">
      <c r="H39896" s="101"/>
      <c r="I39896" s="101"/>
    </row>
    <row r="39897" spans="8:9" x14ac:dyDescent="0.2">
      <c r="H39897" s="101"/>
      <c r="I39897" s="101"/>
    </row>
    <row r="39898" spans="8:9" x14ac:dyDescent="0.2">
      <c r="H39898" s="101"/>
      <c r="I39898" s="101"/>
    </row>
    <row r="39899" spans="8:9" x14ac:dyDescent="0.2">
      <c r="H39899" s="101"/>
      <c r="I39899" s="101"/>
    </row>
    <row r="39900" spans="8:9" x14ac:dyDescent="0.2">
      <c r="H39900" s="101"/>
      <c r="I39900" s="101"/>
    </row>
    <row r="39901" spans="8:9" x14ac:dyDescent="0.2">
      <c r="H39901" s="101"/>
      <c r="I39901" s="101"/>
    </row>
    <row r="39902" spans="8:9" x14ac:dyDescent="0.2">
      <c r="H39902" s="101"/>
      <c r="I39902" s="101"/>
    </row>
    <row r="39903" spans="8:9" x14ac:dyDescent="0.2">
      <c r="H39903" s="101"/>
      <c r="I39903" s="101"/>
    </row>
    <row r="39904" spans="8:9" x14ac:dyDescent="0.2">
      <c r="H39904" s="101"/>
      <c r="I39904" s="101"/>
    </row>
    <row r="39905" spans="8:9" x14ac:dyDescent="0.2">
      <c r="H39905" s="101"/>
      <c r="I39905" s="101"/>
    </row>
    <row r="39906" spans="8:9" x14ac:dyDescent="0.2">
      <c r="H39906" s="101"/>
      <c r="I39906" s="101"/>
    </row>
    <row r="39907" spans="8:9" x14ac:dyDescent="0.2">
      <c r="H39907" s="101"/>
      <c r="I39907" s="101"/>
    </row>
    <row r="39908" spans="8:9" x14ac:dyDescent="0.2">
      <c r="H39908" s="101"/>
      <c r="I39908" s="101"/>
    </row>
    <row r="39909" spans="8:9" x14ac:dyDescent="0.2">
      <c r="H39909" s="101"/>
      <c r="I39909" s="101"/>
    </row>
    <row r="39910" spans="8:9" x14ac:dyDescent="0.2">
      <c r="H39910" s="101"/>
      <c r="I39910" s="101"/>
    </row>
    <row r="39911" spans="8:9" x14ac:dyDescent="0.2">
      <c r="H39911" s="101"/>
      <c r="I39911" s="101"/>
    </row>
    <row r="39912" spans="8:9" x14ac:dyDescent="0.2">
      <c r="H39912" s="101"/>
      <c r="I39912" s="101"/>
    </row>
    <row r="39913" spans="8:9" x14ac:dyDescent="0.2">
      <c r="H39913" s="101"/>
      <c r="I39913" s="101"/>
    </row>
    <row r="39914" spans="8:9" x14ac:dyDescent="0.2">
      <c r="H39914" s="101"/>
      <c r="I39914" s="101"/>
    </row>
    <row r="39915" spans="8:9" x14ac:dyDescent="0.2">
      <c r="H39915" s="101"/>
      <c r="I39915" s="101"/>
    </row>
    <row r="39916" spans="8:9" x14ac:dyDescent="0.2">
      <c r="H39916" s="101"/>
      <c r="I39916" s="101"/>
    </row>
    <row r="39917" spans="8:9" x14ac:dyDescent="0.2">
      <c r="H39917" s="101"/>
      <c r="I39917" s="101"/>
    </row>
    <row r="39918" spans="8:9" x14ac:dyDescent="0.2">
      <c r="H39918" s="101"/>
      <c r="I39918" s="101"/>
    </row>
    <row r="39919" spans="8:9" x14ac:dyDescent="0.2">
      <c r="H39919" s="101"/>
      <c r="I39919" s="101"/>
    </row>
    <row r="39920" spans="8:9" x14ac:dyDescent="0.2">
      <c r="H39920" s="101"/>
      <c r="I39920" s="101"/>
    </row>
    <row r="39921" spans="8:9" x14ac:dyDescent="0.2">
      <c r="H39921" s="101"/>
      <c r="I39921" s="101"/>
    </row>
    <row r="39922" spans="8:9" x14ac:dyDescent="0.2">
      <c r="H39922" s="101"/>
      <c r="I39922" s="101"/>
    </row>
    <row r="39923" spans="8:9" x14ac:dyDescent="0.2">
      <c r="H39923" s="101"/>
      <c r="I39923" s="101"/>
    </row>
    <row r="39924" spans="8:9" x14ac:dyDescent="0.2">
      <c r="H39924" s="101"/>
      <c r="I39924" s="101"/>
    </row>
    <row r="39925" spans="8:9" x14ac:dyDescent="0.2">
      <c r="H39925" s="101"/>
      <c r="I39925" s="101"/>
    </row>
    <row r="39926" spans="8:9" x14ac:dyDescent="0.2">
      <c r="H39926" s="101"/>
      <c r="I39926" s="101"/>
    </row>
    <row r="39927" spans="8:9" x14ac:dyDescent="0.2">
      <c r="H39927" s="101"/>
      <c r="I39927" s="101"/>
    </row>
    <row r="39928" spans="8:9" x14ac:dyDescent="0.2">
      <c r="H39928" s="101"/>
      <c r="I39928" s="101"/>
    </row>
    <row r="39929" spans="8:9" x14ac:dyDescent="0.2">
      <c r="H39929" s="101"/>
      <c r="I39929" s="101"/>
    </row>
    <row r="39930" spans="8:9" x14ac:dyDescent="0.2">
      <c r="H39930" s="101"/>
      <c r="I39930" s="101"/>
    </row>
    <row r="39931" spans="8:9" x14ac:dyDescent="0.2">
      <c r="H39931" s="101"/>
      <c r="I39931" s="101"/>
    </row>
    <row r="39932" spans="8:9" x14ac:dyDescent="0.2">
      <c r="H39932" s="101"/>
      <c r="I39932" s="101"/>
    </row>
    <row r="39933" spans="8:9" x14ac:dyDescent="0.2">
      <c r="H39933" s="101"/>
      <c r="I39933" s="101"/>
    </row>
    <row r="39934" spans="8:9" x14ac:dyDescent="0.2">
      <c r="H39934" s="101"/>
      <c r="I39934" s="101"/>
    </row>
    <row r="39935" spans="8:9" x14ac:dyDescent="0.2">
      <c r="H39935" s="101"/>
      <c r="I39935" s="101"/>
    </row>
    <row r="39936" spans="8:9" x14ac:dyDescent="0.2">
      <c r="H39936" s="101"/>
      <c r="I39936" s="101"/>
    </row>
    <row r="39937" spans="8:9" x14ac:dyDescent="0.2">
      <c r="H39937" s="101"/>
      <c r="I39937" s="101"/>
    </row>
    <row r="39938" spans="8:9" x14ac:dyDescent="0.2">
      <c r="H39938" s="101"/>
      <c r="I39938" s="101"/>
    </row>
    <row r="39939" spans="8:9" x14ac:dyDescent="0.2">
      <c r="H39939" s="101"/>
      <c r="I39939" s="101"/>
    </row>
    <row r="39940" spans="8:9" x14ac:dyDescent="0.2">
      <c r="H39940" s="101"/>
      <c r="I39940" s="101"/>
    </row>
    <row r="39941" spans="8:9" x14ac:dyDescent="0.2">
      <c r="H39941" s="101"/>
      <c r="I39941" s="101"/>
    </row>
    <row r="39942" spans="8:9" x14ac:dyDescent="0.2">
      <c r="H39942" s="101"/>
      <c r="I39942" s="101"/>
    </row>
    <row r="39943" spans="8:9" x14ac:dyDescent="0.2">
      <c r="H39943" s="101"/>
      <c r="I39943" s="101"/>
    </row>
    <row r="39944" spans="8:9" x14ac:dyDescent="0.2">
      <c r="H39944" s="101"/>
      <c r="I39944" s="101"/>
    </row>
    <row r="39945" spans="8:9" x14ac:dyDescent="0.2">
      <c r="H39945" s="101"/>
      <c r="I39945" s="101"/>
    </row>
    <row r="39946" spans="8:9" x14ac:dyDescent="0.2">
      <c r="H39946" s="101"/>
      <c r="I39946" s="101"/>
    </row>
    <row r="39947" spans="8:9" x14ac:dyDescent="0.2">
      <c r="H39947" s="101"/>
      <c r="I39947" s="101"/>
    </row>
    <row r="39948" spans="8:9" x14ac:dyDescent="0.2">
      <c r="H39948" s="101"/>
      <c r="I39948" s="101"/>
    </row>
    <row r="39949" spans="8:9" x14ac:dyDescent="0.2">
      <c r="H39949" s="101"/>
      <c r="I39949" s="101"/>
    </row>
    <row r="39950" spans="8:9" x14ac:dyDescent="0.2">
      <c r="H39950" s="101"/>
      <c r="I39950" s="101"/>
    </row>
    <row r="39951" spans="8:9" x14ac:dyDescent="0.2">
      <c r="H39951" s="101"/>
      <c r="I39951" s="101"/>
    </row>
    <row r="39952" spans="8:9" x14ac:dyDescent="0.2">
      <c r="H39952" s="101"/>
      <c r="I39952" s="101"/>
    </row>
    <row r="39953" spans="8:9" x14ac:dyDescent="0.2">
      <c r="H39953" s="101"/>
      <c r="I39953" s="101"/>
    </row>
    <row r="39954" spans="8:9" x14ac:dyDescent="0.2">
      <c r="H39954" s="101"/>
      <c r="I39954" s="101"/>
    </row>
    <row r="39955" spans="8:9" x14ac:dyDescent="0.2">
      <c r="H39955" s="101"/>
      <c r="I39955" s="101"/>
    </row>
    <row r="39956" spans="8:9" x14ac:dyDescent="0.2">
      <c r="H39956" s="101"/>
      <c r="I39956" s="101"/>
    </row>
    <row r="39957" spans="8:9" x14ac:dyDescent="0.2">
      <c r="H39957" s="101"/>
      <c r="I39957" s="101"/>
    </row>
    <row r="39958" spans="8:9" x14ac:dyDescent="0.2">
      <c r="H39958" s="101"/>
      <c r="I39958" s="101"/>
    </row>
    <row r="39959" spans="8:9" x14ac:dyDescent="0.2">
      <c r="H39959" s="101"/>
      <c r="I39959" s="101"/>
    </row>
    <row r="39960" spans="8:9" x14ac:dyDescent="0.2">
      <c r="H39960" s="101"/>
      <c r="I39960" s="101"/>
    </row>
    <row r="39961" spans="8:9" x14ac:dyDescent="0.2">
      <c r="H39961" s="101"/>
      <c r="I39961" s="101"/>
    </row>
    <row r="39962" spans="8:9" x14ac:dyDescent="0.2">
      <c r="H39962" s="101"/>
      <c r="I39962" s="101"/>
    </row>
    <row r="39963" spans="8:9" x14ac:dyDescent="0.2">
      <c r="H39963" s="101"/>
      <c r="I39963" s="101"/>
    </row>
    <row r="39964" spans="8:9" x14ac:dyDescent="0.2">
      <c r="H39964" s="101"/>
      <c r="I39964" s="101"/>
    </row>
    <row r="39965" spans="8:9" x14ac:dyDescent="0.2">
      <c r="H39965" s="101"/>
      <c r="I39965" s="101"/>
    </row>
    <row r="39966" spans="8:9" x14ac:dyDescent="0.2">
      <c r="H39966" s="101"/>
      <c r="I39966" s="101"/>
    </row>
    <row r="39967" spans="8:9" x14ac:dyDescent="0.2">
      <c r="H39967" s="101"/>
      <c r="I39967" s="101"/>
    </row>
    <row r="39968" spans="8:9" x14ac:dyDescent="0.2">
      <c r="H39968" s="101"/>
      <c r="I39968" s="101"/>
    </row>
    <row r="39969" spans="8:9" x14ac:dyDescent="0.2">
      <c r="H39969" s="101"/>
      <c r="I39969" s="101"/>
    </row>
    <row r="39970" spans="8:9" x14ac:dyDescent="0.2">
      <c r="H39970" s="101"/>
      <c r="I39970" s="101"/>
    </row>
    <row r="39971" spans="8:9" x14ac:dyDescent="0.2">
      <c r="H39971" s="101"/>
      <c r="I39971" s="101"/>
    </row>
    <row r="39972" spans="8:9" x14ac:dyDescent="0.2">
      <c r="H39972" s="101"/>
      <c r="I39972" s="101"/>
    </row>
    <row r="39973" spans="8:9" x14ac:dyDescent="0.2">
      <c r="H39973" s="101"/>
      <c r="I39973" s="101"/>
    </row>
    <row r="39974" spans="8:9" x14ac:dyDescent="0.2">
      <c r="H39974" s="101"/>
      <c r="I39974" s="101"/>
    </row>
    <row r="39975" spans="8:9" x14ac:dyDescent="0.2">
      <c r="H39975" s="101"/>
      <c r="I39975" s="101"/>
    </row>
    <row r="39976" spans="8:9" x14ac:dyDescent="0.2">
      <c r="H39976" s="101"/>
      <c r="I39976" s="101"/>
    </row>
    <row r="39977" spans="8:9" x14ac:dyDescent="0.2">
      <c r="H39977" s="101"/>
      <c r="I39977" s="101"/>
    </row>
    <row r="39978" spans="8:9" x14ac:dyDescent="0.2">
      <c r="H39978" s="101"/>
      <c r="I39978" s="101"/>
    </row>
    <row r="39979" spans="8:9" x14ac:dyDescent="0.2">
      <c r="H39979" s="101"/>
      <c r="I39979" s="101"/>
    </row>
    <row r="39980" spans="8:9" x14ac:dyDescent="0.2">
      <c r="H39980" s="101"/>
      <c r="I39980" s="101"/>
    </row>
    <row r="39981" spans="8:9" x14ac:dyDescent="0.2">
      <c r="H39981" s="101"/>
      <c r="I39981" s="101"/>
    </row>
    <row r="39982" spans="8:9" x14ac:dyDescent="0.2">
      <c r="H39982" s="101"/>
      <c r="I39982" s="101"/>
    </row>
    <row r="39983" spans="8:9" x14ac:dyDescent="0.2">
      <c r="H39983" s="101"/>
      <c r="I39983" s="101"/>
    </row>
    <row r="39984" spans="8:9" x14ac:dyDescent="0.2">
      <c r="H39984" s="101"/>
      <c r="I39984" s="101"/>
    </row>
    <row r="39985" spans="8:9" x14ac:dyDescent="0.2">
      <c r="H39985" s="101"/>
      <c r="I39985" s="101"/>
    </row>
    <row r="39986" spans="8:9" x14ac:dyDescent="0.2">
      <c r="H39986" s="101"/>
      <c r="I39986" s="101"/>
    </row>
    <row r="39987" spans="8:9" x14ac:dyDescent="0.2">
      <c r="H39987" s="101"/>
      <c r="I39987" s="101"/>
    </row>
    <row r="39988" spans="8:9" x14ac:dyDescent="0.2">
      <c r="H39988" s="101"/>
      <c r="I39988" s="101"/>
    </row>
    <row r="39989" spans="8:9" x14ac:dyDescent="0.2">
      <c r="H39989" s="101"/>
      <c r="I39989" s="101"/>
    </row>
    <row r="39990" spans="8:9" x14ac:dyDescent="0.2">
      <c r="H39990" s="101"/>
      <c r="I39990" s="101"/>
    </row>
    <row r="39991" spans="8:9" x14ac:dyDescent="0.2">
      <c r="H39991" s="101"/>
      <c r="I39991" s="101"/>
    </row>
    <row r="39992" spans="8:9" x14ac:dyDescent="0.2">
      <c r="H39992" s="101"/>
      <c r="I39992" s="101"/>
    </row>
    <row r="39993" spans="8:9" x14ac:dyDescent="0.2">
      <c r="H39993" s="101"/>
      <c r="I39993" s="101"/>
    </row>
    <row r="39994" spans="8:9" x14ac:dyDescent="0.2">
      <c r="H39994" s="101"/>
      <c r="I39994" s="101"/>
    </row>
    <row r="39995" spans="8:9" x14ac:dyDescent="0.2">
      <c r="H39995" s="101"/>
      <c r="I39995" s="101"/>
    </row>
    <row r="39996" spans="8:9" x14ac:dyDescent="0.2">
      <c r="H39996" s="101"/>
      <c r="I39996" s="101"/>
    </row>
    <row r="39997" spans="8:9" x14ac:dyDescent="0.2">
      <c r="H39997" s="101"/>
      <c r="I39997" s="101"/>
    </row>
    <row r="39998" spans="8:9" x14ac:dyDescent="0.2">
      <c r="H39998" s="101"/>
      <c r="I39998" s="101"/>
    </row>
    <row r="39999" spans="8:9" x14ac:dyDescent="0.2">
      <c r="H39999" s="101"/>
      <c r="I39999" s="101"/>
    </row>
    <row r="40000" spans="8:9" x14ac:dyDescent="0.2">
      <c r="H40000" s="101"/>
      <c r="I40000" s="101"/>
    </row>
    <row r="40001" spans="8:9" x14ac:dyDescent="0.2">
      <c r="H40001" s="101"/>
      <c r="I40001" s="101"/>
    </row>
    <row r="40002" spans="8:9" x14ac:dyDescent="0.2">
      <c r="H40002" s="101"/>
      <c r="I40002" s="101"/>
    </row>
    <row r="40003" spans="8:9" x14ac:dyDescent="0.2">
      <c r="H40003" s="101"/>
      <c r="I40003" s="101"/>
    </row>
    <row r="40004" spans="8:9" x14ac:dyDescent="0.2">
      <c r="H40004" s="101"/>
      <c r="I40004" s="101"/>
    </row>
    <row r="40005" spans="8:9" x14ac:dyDescent="0.2">
      <c r="H40005" s="101"/>
      <c r="I40005" s="101"/>
    </row>
    <row r="40006" spans="8:9" x14ac:dyDescent="0.2">
      <c r="H40006" s="101"/>
      <c r="I40006" s="101"/>
    </row>
    <row r="40007" spans="8:9" x14ac:dyDescent="0.2">
      <c r="H40007" s="101"/>
      <c r="I40007" s="101"/>
    </row>
    <row r="40008" spans="8:9" x14ac:dyDescent="0.2">
      <c r="H40008" s="101"/>
      <c r="I40008" s="101"/>
    </row>
    <row r="40009" spans="8:9" x14ac:dyDescent="0.2">
      <c r="H40009" s="101"/>
      <c r="I40009" s="101"/>
    </row>
    <row r="40010" spans="8:9" x14ac:dyDescent="0.2">
      <c r="H40010" s="101"/>
      <c r="I40010" s="101"/>
    </row>
    <row r="40011" spans="8:9" x14ac:dyDescent="0.2">
      <c r="H40011" s="101"/>
      <c r="I40011" s="101"/>
    </row>
    <row r="40012" spans="8:9" x14ac:dyDescent="0.2">
      <c r="H40012" s="101"/>
      <c r="I40012" s="101"/>
    </row>
    <row r="40013" spans="8:9" x14ac:dyDescent="0.2">
      <c r="H40013" s="101"/>
      <c r="I40013" s="101"/>
    </row>
    <row r="40014" spans="8:9" x14ac:dyDescent="0.2">
      <c r="H40014" s="101"/>
      <c r="I40014" s="101"/>
    </row>
    <row r="40015" spans="8:9" x14ac:dyDescent="0.2">
      <c r="H40015" s="101"/>
      <c r="I40015" s="101"/>
    </row>
    <row r="40016" spans="8:9" x14ac:dyDescent="0.2">
      <c r="H40016" s="101"/>
      <c r="I40016" s="101"/>
    </row>
    <row r="40017" spans="8:9" x14ac:dyDescent="0.2">
      <c r="H40017" s="101"/>
      <c r="I40017" s="101"/>
    </row>
    <row r="40018" spans="8:9" x14ac:dyDescent="0.2">
      <c r="H40018" s="101"/>
      <c r="I40018" s="101"/>
    </row>
    <row r="40019" spans="8:9" x14ac:dyDescent="0.2">
      <c r="H40019" s="101"/>
      <c r="I40019" s="101"/>
    </row>
    <row r="40020" spans="8:9" x14ac:dyDescent="0.2">
      <c r="H40020" s="101"/>
      <c r="I40020" s="101"/>
    </row>
    <row r="40021" spans="8:9" x14ac:dyDescent="0.2">
      <c r="H40021" s="101"/>
      <c r="I40021" s="101"/>
    </row>
    <row r="40022" spans="8:9" x14ac:dyDescent="0.2">
      <c r="H40022" s="101"/>
      <c r="I40022" s="101"/>
    </row>
    <row r="40023" spans="8:9" x14ac:dyDescent="0.2">
      <c r="H40023" s="101"/>
      <c r="I40023" s="101"/>
    </row>
    <row r="40024" spans="8:9" x14ac:dyDescent="0.2">
      <c r="H40024" s="101"/>
      <c r="I40024" s="101"/>
    </row>
    <row r="40025" spans="8:9" x14ac:dyDescent="0.2">
      <c r="H40025" s="101"/>
      <c r="I40025" s="101"/>
    </row>
    <row r="40026" spans="8:9" x14ac:dyDescent="0.2">
      <c r="H40026" s="101"/>
      <c r="I40026" s="101"/>
    </row>
    <row r="40027" spans="8:9" x14ac:dyDescent="0.2">
      <c r="H40027" s="101"/>
      <c r="I40027" s="101"/>
    </row>
    <row r="40028" spans="8:9" x14ac:dyDescent="0.2">
      <c r="H40028" s="101"/>
      <c r="I40028" s="101"/>
    </row>
    <row r="40029" spans="8:9" x14ac:dyDescent="0.2">
      <c r="H40029" s="101"/>
      <c r="I40029" s="101"/>
    </row>
    <row r="40030" spans="8:9" x14ac:dyDescent="0.2">
      <c r="H40030" s="101"/>
      <c r="I40030" s="101"/>
    </row>
    <row r="40031" spans="8:9" x14ac:dyDescent="0.2">
      <c r="H40031" s="101"/>
      <c r="I40031" s="101"/>
    </row>
    <row r="40032" spans="8:9" x14ac:dyDescent="0.2">
      <c r="H40032" s="101"/>
      <c r="I40032" s="101"/>
    </row>
    <row r="40033" spans="8:9" x14ac:dyDescent="0.2">
      <c r="H40033" s="101"/>
      <c r="I40033" s="101"/>
    </row>
    <row r="40034" spans="8:9" x14ac:dyDescent="0.2">
      <c r="H40034" s="101"/>
      <c r="I40034" s="101"/>
    </row>
    <row r="40035" spans="8:9" x14ac:dyDescent="0.2">
      <c r="H40035" s="101"/>
      <c r="I40035" s="101"/>
    </row>
    <row r="40036" spans="8:9" x14ac:dyDescent="0.2">
      <c r="H40036" s="101"/>
      <c r="I40036" s="101"/>
    </row>
    <row r="40037" spans="8:9" x14ac:dyDescent="0.2">
      <c r="H40037" s="101"/>
      <c r="I40037" s="101"/>
    </row>
    <row r="40038" spans="8:9" x14ac:dyDescent="0.2">
      <c r="H40038" s="101"/>
      <c r="I40038" s="101"/>
    </row>
    <row r="40039" spans="8:9" x14ac:dyDescent="0.2">
      <c r="H40039" s="101"/>
      <c r="I40039" s="101"/>
    </row>
    <row r="40040" spans="8:9" x14ac:dyDescent="0.2">
      <c r="H40040" s="101"/>
      <c r="I40040" s="101"/>
    </row>
    <row r="40041" spans="8:9" x14ac:dyDescent="0.2">
      <c r="H40041" s="101"/>
      <c r="I40041" s="101"/>
    </row>
    <row r="40042" spans="8:9" x14ac:dyDescent="0.2">
      <c r="H40042" s="101"/>
      <c r="I40042" s="101"/>
    </row>
    <row r="40043" spans="8:9" x14ac:dyDescent="0.2">
      <c r="H40043" s="101"/>
      <c r="I40043" s="101"/>
    </row>
    <row r="40044" spans="8:9" x14ac:dyDescent="0.2">
      <c r="H40044" s="101"/>
      <c r="I40044" s="101"/>
    </row>
    <row r="40045" spans="8:9" x14ac:dyDescent="0.2">
      <c r="H40045" s="101"/>
      <c r="I40045" s="101"/>
    </row>
    <row r="40046" spans="8:9" x14ac:dyDescent="0.2">
      <c r="H40046" s="101"/>
      <c r="I40046" s="101"/>
    </row>
    <row r="40047" spans="8:9" x14ac:dyDescent="0.2">
      <c r="H40047" s="101"/>
      <c r="I40047" s="101"/>
    </row>
    <row r="40048" spans="8:9" x14ac:dyDescent="0.2">
      <c r="H40048" s="101"/>
      <c r="I40048" s="101"/>
    </row>
    <row r="40049" spans="8:9" x14ac:dyDescent="0.2">
      <c r="H40049" s="101"/>
      <c r="I40049" s="101"/>
    </row>
    <row r="40050" spans="8:9" x14ac:dyDescent="0.2">
      <c r="H40050" s="101"/>
      <c r="I40050" s="101"/>
    </row>
    <row r="40051" spans="8:9" x14ac:dyDescent="0.2">
      <c r="H40051" s="101"/>
      <c r="I40051" s="101"/>
    </row>
    <row r="40052" spans="8:9" x14ac:dyDescent="0.2">
      <c r="H40052" s="101"/>
      <c r="I40052" s="101"/>
    </row>
    <row r="40053" spans="8:9" x14ac:dyDescent="0.2">
      <c r="H40053" s="101"/>
      <c r="I40053" s="101"/>
    </row>
    <row r="40054" spans="8:9" x14ac:dyDescent="0.2">
      <c r="H40054" s="101"/>
      <c r="I40054" s="101"/>
    </row>
    <row r="40055" spans="8:9" x14ac:dyDescent="0.2">
      <c r="H40055" s="101"/>
      <c r="I40055" s="101"/>
    </row>
    <row r="40056" spans="8:9" x14ac:dyDescent="0.2">
      <c r="H40056" s="101"/>
      <c r="I40056" s="101"/>
    </row>
    <row r="40057" spans="8:9" x14ac:dyDescent="0.2">
      <c r="H40057" s="101"/>
      <c r="I40057" s="101"/>
    </row>
    <row r="40058" spans="8:9" x14ac:dyDescent="0.2">
      <c r="H40058" s="101"/>
      <c r="I40058" s="101"/>
    </row>
    <row r="40059" spans="8:9" x14ac:dyDescent="0.2">
      <c r="H40059" s="101"/>
      <c r="I40059" s="101"/>
    </row>
    <row r="40060" spans="8:9" x14ac:dyDescent="0.2">
      <c r="H40060" s="101"/>
      <c r="I40060" s="101"/>
    </row>
    <row r="40061" spans="8:9" x14ac:dyDescent="0.2">
      <c r="H40061" s="101"/>
      <c r="I40061" s="101"/>
    </row>
    <row r="40062" spans="8:9" x14ac:dyDescent="0.2">
      <c r="H40062" s="101"/>
      <c r="I40062" s="101"/>
    </row>
    <row r="40063" spans="8:9" x14ac:dyDescent="0.2">
      <c r="H40063" s="101"/>
      <c r="I40063" s="101"/>
    </row>
    <row r="40064" spans="8:9" x14ac:dyDescent="0.2">
      <c r="H40064" s="101"/>
      <c r="I40064" s="101"/>
    </row>
    <row r="40065" spans="8:9" x14ac:dyDescent="0.2">
      <c r="H40065" s="101"/>
      <c r="I40065" s="101"/>
    </row>
    <row r="40066" spans="8:9" x14ac:dyDescent="0.2">
      <c r="H40066" s="101"/>
      <c r="I40066" s="101"/>
    </row>
    <row r="40067" spans="8:9" x14ac:dyDescent="0.2">
      <c r="H40067" s="101"/>
      <c r="I40067" s="101"/>
    </row>
    <row r="40068" spans="8:9" x14ac:dyDescent="0.2">
      <c r="H40068" s="101"/>
      <c r="I40068" s="101"/>
    </row>
    <row r="40069" spans="8:9" x14ac:dyDescent="0.2">
      <c r="H40069" s="101"/>
      <c r="I40069" s="101"/>
    </row>
    <row r="40070" spans="8:9" x14ac:dyDescent="0.2">
      <c r="H40070" s="101"/>
      <c r="I40070" s="101"/>
    </row>
    <row r="40071" spans="8:9" x14ac:dyDescent="0.2">
      <c r="H40071" s="101"/>
      <c r="I40071" s="101"/>
    </row>
    <row r="40072" spans="8:9" x14ac:dyDescent="0.2">
      <c r="H40072" s="101"/>
      <c r="I40072" s="101"/>
    </row>
    <row r="40073" spans="8:9" x14ac:dyDescent="0.2">
      <c r="H40073" s="101"/>
      <c r="I40073" s="101"/>
    </row>
    <row r="40074" spans="8:9" x14ac:dyDescent="0.2">
      <c r="H40074" s="101"/>
      <c r="I40074" s="101"/>
    </row>
    <row r="40075" spans="8:9" x14ac:dyDescent="0.2">
      <c r="H40075" s="101"/>
      <c r="I40075" s="101"/>
    </row>
    <row r="40076" spans="8:9" x14ac:dyDescent="0.2">
      <c r="H40076" s="101"/>
      <c r="I40076" s="101"/>
    </row>
    <row r="40077" spans="8:9" x14ac:dyDescent="0.2">
      <c r="H40077" s="101"/>
      <c r="I40077" s="101"/>
    </row>
    <row r="40078" spans="8:9" x14ac:dyDescent="0.2">
      <c r="H40078" s="101"/>
      <c r="I40078" s="101"/>
    </row>
    <row r="40079" spans="8:9" x14ac:dyDescent="0.2">
      <c r="H40079" s="101"/>
      <c r="I40079" s="101"/>
    </row>
    <row r="40080" spans="8:9" x14ac:dyDescent="0.2">
      <c r="H40080" s="101"/>
      <c r="I40080" s="101"/>
    </row>
    <row r="40081" spans="8:9" x14ac:dyDescent="0.2">
      <c r="H40081" s="101"/>
      <c r="I40081" s="101"/>
    </row>
    <row r="40082" spans="8:9" x14ac:dyDescent="0.2">
      <c r="H40082" s="101"/>
      <c r="I40082" s="101"/>
    </row>
    <row r="40083" spans="8:9" x14ac:dyDescent="0.2">
      <c r="H40083" s="101"/>
      <c r="I40083" s="101"/>
    </row>
    <row r="40084" spans="8:9" x14ac:dyDescent="0.2">
      <c r="H40084" s="101"/>
      <c r="I40084" s="101"/>
    </row>
    <row r="40085" spans="8:9" x14ac:dyDescent="0.2">
      <c r="H40085" s="101"/>
      <c r="I40085" s="101"/>
    </row>
    <row r="40086" spans="8:9" x14ac:dyDescent="0.2">
      <c r="H40086" s="101"/>
      <c r="I40086" s="101"/>
    </row>
    <row r="40087" spans="8:9" x14ac:dyDescent="0.2">
      <c r="H40087" s="101"/>
      <c r="I40087" s="101"/>
    </row>
    <row r="40088" spans="8:9" x14ac:dyDescent="0.2">
      <c r="H40088" s="101"/>
      <c r="I40088" s="101"/>
    </row>
    <row r="40089" spans="8:9" x14ac:dyDescent="0.2">
      <c r="H40089" s="101"/>
      <c r="I40089" s="101"/>
    </row>
    <row r="40090" spans="8:9" x14ac:dyDescent="0.2">
      <c r="H40090" s="101"/>
      <c r="I40090" s="101"/>
    </row>
    <row r="40091" spans="8:9" x14ac:dyDescent="0.2">
      <c r="H40091" s="101"/>
      <c r="I40091" s="101"/>
    </row>
    <row r="40092" spans="8:9" x14ac:dyDescent="0.2">
      <c r="H40092" s="101"/>
      <c r="I40092" s="101"/>
    </row>
    <row r="40093" spans="8:9" x14ac:dyDescent="0.2">
      <c r="H40093" s="101"/>
      <c r="I40093" s="101"/>
    </row>
    <row r="40094" spans="8:9" x14ac:dyDescent="0.2">
      <c r="H40094" s="101"/>
      <c r="I40094" s="101"/>
    </row>
    <row r="40095" spans="8:9" x14ac:dyDescent="0.2">
      <c r="H40095" s="101"/>
      <c r="I40095" s="101"/>
    </row>
    <row r="40096" spans="8:9" x14ac:dyDescent="0.2">
      <c r="H40096" s="101"/>
      <c r="I40096" s="101"/>
    </row>
    <row r="40097" spans="8:9" x14ac:dyDescent="0.2">
      <c r="H40097" s="101"/>
      <c r="I40097" s="101"/>
    </row>
    <row r="40098" spans="8:9" x14ac:dyDescent="0.2">
      <c r="H40098" s="101"/>
      <c r="I40098" s="101"/>
    </row>
    <row r="40099" spans="8:9" x14ac:dyDescent="0.2">
      <c r="H40099" s="101"/>
      <c r="I40099" s="101"/>
    </row>
    <row r="40100" spans="8:9" x14ac:dyDescent="0.2">
      <c r="H40100" s="101"/>
      <c r="I40100" s="101"/>
    </row>
    <row r="40101" spans="8:9" x14ac:dyDescent="0.2">
      <c r="H40101" s="101"/>
      <c r="I40101" s="101"/>
    </row>
    <row r="40102" spans="8:9" x14ac:dyDescent="0.2">
      <c r="H40102" s="101"/>
      <c r="I40102" s="101"/>
    </row>
    <row r="40103" spans="8:9" x14ac:dyDescent="0.2">
      <c r="H40103" s="101"/>
      <c r="I40103" s="101"/>
    </row>
    <row r="40104" spans="8:9" x14ac:dyDescent="0.2">
      <c r="H40104" s="101"/>
      <c r="I40104" s="101"/>
    </row>
    <row r="40105" spans="8:9" x14ac:dyDescent="0.2">
      <c r="H40105" s="101"/>
      <c r="I40105" s="101"/>
    </row>
    <row r="40106" spans="8:9" x14ac:dyDescent="0.2">
      <c r="H40106" s="101"/>
      <c r="I40106" s="101"/>
    </row>
    <row r="40107" spans="8:9" x14ac:dyDescent="0.2">
      <c r="H40107" s="101"/>
      <c r="I40107" s="101"/>
    </row>
    <row r="40108" spans="8:9" x14ac:dyDescent="0.2">
      <c r="H40108" s="101"/>
      <c r="I40108" s="101"/>
    </row>
    <row r="40109" spans="8:9" x14ac:dyDescent="0.2">
      <c r="H40109" s="101"/>
      <c r="I40109" s="101"/>
    </row>
    <row r="40110" spans="8:9" x14ac:dyDescent="0.2">
      <c r="H40110" s="101"/>
      <c r="I40110" s="101"/>
    </row>
    <row r="40111" spans="8:9" x14ac:dyDescent="0.2">
      <c r="H40111" s="101"/>
      <c r="I40111" s="101"/>
    </row>
    <row r="40112" spans="8:9" x14ac:dyDescent="0.2">
      <c r="H40112" s="101"/>
      <c r="I40112" s="101"/>
    </row>
    <row r="40113" spans="8:9" x14ac:dyDescent="0.2">
      <c r="H40113" s="101"/>
      <c r="I40113" s="101"/>
    </row>
    <row r="40114" spans="8:9" x14ac:dyDescent="0.2">
      <c r="H40114" s="101"/>
      <c r="I40114" s="101"/>
    </row>
    <row r="40115" spans="8:9" x14ac:dyDescent="0.2">
      <c r="H40115" s="101"/>
      <c r="I40115" s="101"/>
    </row>
    <row r="40116" spans="8:9" x14ac:dyDescent="0.2">
      <c r="H40116" s="101"/>
      <c r="I40116" s="101"/>
    </row>
    <row r="40117" spans="8:9" x14ac:dyDescent="0.2">
      <c r="H40117" s="101"/>
      <c r="I40117" s="101"/>
    </row>
    <row r="40118" spans="8:9" x14ac:dyDescent="0.2">
      <c r="H40118" s="101"/>
      <c r="I40118" s="101"/>
    </row>
    <row r="40119" spans="8:9" x14ac:dyDescent="0.2">
      <c r="H40119" s="101"/>
      <c r="I40119" s="101"/>
    </row>
    <row r="40120" spans="8:9" x14ac:dyDescent="0.2">
      <c r="H40120" s="101"/>
      <c r="I40120" s="101"/>
    </row>
    <row r="40121" spans="8:9" x14ac:dyDescent="0.2">
      <c r="H40121" s="101"/>
      <c r="I40121" s="101"/>
    </row>
    <row r="40122" spans="8:9" x14ac:dyDescent="0.2">
      <c r="H40122" s="101"/>
      <c r="I40122" s="101"/>
    </row>
    <row r="40123" spans="8:9" x14ac:dyDescent="0.2">
      <c r="H40123" s="101"/>
      <c r="I40123" s="101"/>
    </row>
    <row r="40124" spans="8:9" x14ac:dyDescent="0.2">
      <c r="H40124" s="101"/>
      <c r="I40124" s="101"/>
    </row>
    <row r="40125" spans="8:9" x14ac:dyDescent="0.2">
      <c r="H40125" s="101"/>
      <c r="I40125" s="101"/>
    </row>
    <row r="40126" spans="8:9" x14ac:dyDescent="0.2">
      <c r="H40126" s="101"/>
      <c r="I40126" s="101"/>
    </row>
    <row r="40127" spans="8:9" x14ac:dyDescent="0.2">
      <c r="H40127" s="101"/>
      <c r="I40127" s="101"/>
    </row>
    <row r="40128" spans="8:9" x14ac:dyDescent="0.2">
      <c r="H40128" s="101"/>
      <c r="I40128" s="101"/>
    </row>
    <row r="40129" spans="8:9" x14ac:dyDescent="0.2">
      <c r="H40129" s="101"/>
      <c r="I40129" s="101"/>
    </row>
    <row r="40130" spans="8:9" x14ac:dyDescent="0.2">
      <c r="H40130" s="101"/>
      <c r="I40130" s="101"/>
    </row>
    <row r="40131" spans="8:9" x14ac:dyDescent="0.2">
      <c r="H40131" s="101"/>
      <c r="I40131" s="101"/>
    </row>
    <row r="40132" spans="8:9" x14ac:dyDescent="0.2">
      <c r="H40132" s="101"/>
      <c r="I40132" s="101"/>
    </row>
    <row r="40133" spans="8:9" x14ac:dyDescent="0.2">
      <c r="H40133" s="101"/>
      <c r="I40133" s="101"/>
    </row>
    <row r="40134" spans="8:9" x14ac:dyDescent="0.2">
      <c r="H40134" s="101"/>
      <c r="I40134" s="101"/>
    </row>
    <row r="40135" spans="8:9" x14ac:dyDescent="0.2">
      <c r="H40135" s="101"/>
      <c r="I40135" s="101"/>
    </row>
    <row r="40136" spans="8:9" x14ac:dyDescent="0.2">
      <c r="H40136" s="101"/>
      <c r="I40136" s="101"/>
    </row>
    <row r="40137" spans="8:9" x14ac:dyDescent="0.2">
      <c r="H40137" s="101"/>
      <c r="I40137" s="101"/>
    </row>
    <row r="40138" spans="8:9" x14ac:dyDescent="0.2">
      <c r="H40138" s="101"/>
      <c r="I40138" s="101"/>
    </row>
    <row r="40139" spans="8:9" x14ac:dyDescent="0.2">
      <c r="H40139" s="101"/>
      <c r="I40139" s="101"/>
    </row>
    <row r="40140" spans="8:9" x14ac:dyDescent="0.2">
      <c r="H40140" s="101"/>
      <c r="I40140" s="101"/>
    </row>
    <row r="40141" spans="8:9" x14ac:dyDescent="0.2">
      <c r="H40141" s="101"/>
      <c r="I40141" s="101"/>
    </row>
    <row r="40142" spans="8:9" x14ac:dyDescent="0.2">
      <c r="H40142" s="101"/>
      <c r="I40142" s="101"/>
    </row>
    <row r="40143" spans="8:9" x14ac:dyDescent="0.2">
      <c r="H40143" s="101"/>
      <c r="I40143" s="101"/>
    </row>
    <row r="40144" spans="8:9" x14ac:dyDescent="0.2">
      <c r="H40144" s="101"/>
      <c r="I40144" s="101"/>
    </row>
    <row r="40145" spans="8:9" x14ac:dyDescent="0.2">
      <c r="H40145" s="101"/>
      <c r="I40145" s="101"/>
    </row>
    <row r="40146" spans="8:9" x14ac:dyDescent="0.2">
      <c r="H40146" s="101"/>
      <c r="I40146" s="101"/>
    </row>
    <row r="40147" spans="8:9" x14ac:dyDescent="0.2">
      <c r="H40147" s="101"/>
      <c r="I40147" s="101"/>
    </row>
    <row r="40148" spans="8:9" x14ac:dyDescent="0.2">
      <c r="H40148" s="101"/>
      <c r="I40148" s="101"/>
    </row>
    <row r="40149" spans="8:9" x14ac:dyDescent="0.2">
      <c r="H40149" s="101"/>
      <c r="I40149" s="101"/>
    </row>
    <row r="40150" spans="8:9" x14ac:dyDescent="0.2">
      <c r="H40150" s="101"/>
      <c r="I40150" s="101"/>
    </row>
    <row r="40151" spans="8:9" x14ac:dyDescent="0.2">
      <c r="H40151" s="101"/>
      <c r="I40151" s="101"/>
    </row>
    <row r="40152" spans="8:9" x14ac:dyDescent="0.2">
      <c r="H40152" s="101"/>
      <c r="I40152" s="101"/>
    </row>
    <row r="40153" spans="8:9" x14ac:dyDescent="0.2">
      <c r="H40153" s="101"/>
      <c r="I40153" s="101"/>
    </row>
    <row r="40154" spans="8:9" x14ac:dyDescent="0.2">
      <c r="H40154" s="101"/>
      <c r="I40154" s="101"/>
    </row>
    <row r="40155" spans="8:9" x14ac:dyDescent="0.2">
      <c r="H40155" s="101"/>
      <c r="I40155" s="101"/>
    </row>
    <row r="40156" spans="8:9" x14ac:dyDescent="0.2">
      <c r="H40156" s="101"/>
      <c r="I40156" s="101"/>
    </row>
    <row r="40157" spans="8:9" x14ac:dyDescent="0.2">
      <c r="H40157" s="101"/>
      <c r="I40157" s="101"/>
    </row>
    <row r="40158" spans="8:9" x14ac:dyDescent="0.2">
      <c r="H40158" s="101"/>
      <c r="I40158" s="101"/>
    </row>
    <row r="40159" spans="8:9" x14ac:dyDescent="0.2">
      <c r="H40159" s="101"/>
      <c r="I40159" s="101"/>
    </row>
    <row r="40160" spans="8:9" x14ac:dyDescent="0.2">
      <c r="H40160" s="101"/>
      <c r="I40160" s="101"/>
    </row>
    <row r="40161" spans="8:9" x14ac:dyDescent="0.2">
      <c r="H40161" s="101"/>
      <c r="I40161" s="101"/>
    </row>
    <row r="40162" spans="8:9" x14ac:dyDescent="0.2">
      <c r="H40162" s="101"/>
      <c r="I40162" s="101"/>
    </row>
    <row r="40163" spans="8:9" x14ac:dyDescent="0.2">
      <c r="H40163" s="101"/>
      <c r="I40163" s="101"/>
    </row>
    <row r="40164" spans="8:9" x14ac:dyDescent="0.2">
      <c r="H40164" s="101"/>
      <c r="I40164" s="101"/>
    </row>
    <row r="40165" spans="8:9" x14ac:dyDescent="0.2">
      <c r="H40165" s="101"/>
      <c r="I40165" s="101"/>
    </row>
    <row r="40166" spans="8:9" x14ac:dyDescent="0.2">
      <c r="H40166" s="101"/>
      <c r="I40166" s="101"/>
    </row>
    <row r="40167" spans="8:9" x14ac:dyDescent="0.2">
      <c r="H40167" s="101"/>
      <c r="I40167" s="101"/>
    </row>
    <row r="40168" spans="8:9" x14ac:dyDescent="0.2">
      <c r="H40168" s="101"/>
      <c r="I40168" s="101"/>
    </row>
    <row r="40169" spans="8:9" x14ac:dyDescent="0.2">
      <c r="H40169" s="101"/>
      <c r="I40169" s="101"/>
    </row>
    <row r="40170" spans="8:9" x14ac:dyDescent="0.2">
      <c r="H40170" s="101"/>
      <c r="I40170" s="101"/>
    </row>
    <row r="40171" spans="8:9" x14ac:dyDescent="0.2">
      <c r="H40171" s="101"/>
      <c r="I40171" s="101"/>
    </row>
    <row r="40172" spans="8:9" x14ac:dyDescent="0.2">
      <c r="H40172" s="101"/>
      <c r="I40172" s="101"/>
    </row>
    <row r="40173" spans="8:9" x14ac:dyDescent="0.2">
      <c r="H40173" s="101"/>
      <c r="I40173" s="101"/>
    </row>
    <row r="40174" spans="8:9" x14ac:dyDescent="0.2">
      <c r="H40174" s="101"/>
      <c r="I40174" s="101"/>
    </row>
    <row r="40175" spans="8:9" x14ac:dyDescent="0.2">
      <c r="H40175" s="101"/>
      <c r="I40175" s="101"/>
    </row>
    <row r="40176" spans="8:9" x14ac:dyDescent="0.2">
      <c r="H40176" s="101"/>
      <c r="I40176" s="101"/>
    </row>
    <row r="40177" spans="8:9" x14ac:dyDescent="0.2">
      <c r="H40177" s="101"/>
      <c r="I40177" s="101"/>
    </row>
    <row r="40178" spans="8:9" x14ac:dyDescent="0.2">
      <c r="H40178" s="101"/>
      <c r="I40178" s="101"/>
    </row>
    <row r="40179" spans="8:9" x14ac:dyDescent="0.2">
      <c r="H40179" s="101"/>
      <c r="I40179" s="101"/>
    </row>
    <row r="40180" spans="8:9" x14ac:dyDescent="0.2">
      <c r="H40180" s="101"/>
      <c r="I40180" s="101"/>
    </row>
    <row r="40181" spans="8:9" x14ac:dyDescent="0.2">
      <c r="H40181" s="101"/>
      <c r="I40181" s="101"/>
    </row>
    <row r="40182" spans="8:9" x14ac:dyDescent="0.2">
      <c r="H40182" s="101"/>
      <c r="I40182" s="101"/>
    </row>
    <row r="40183" spans="8:9" x14ac:dyDescent="0.2">
      <c r="H40183" s="101"/>
      <c r="I40183" s="101"/>
    </row>
    <row r="40184" spans="8:9" x14ac:dyDescent="0.2">
      <c r="H40184" s="101"/>
      <c r="I40184" s="101"/>
    </row>
    <row r="40185" spans="8:9" x14ac:dyDescent="0.2">
      <c r="H40185" s="101"/>
      <c r="I40185" s="101"/>
    </row>
    <row r="40186" spans="8:9" x14ac:dyDescent="0.2">
      <c r="H40186" s="101"/>
      <c r="I40186" s="101"/>
    </row>
    <row r="40187" spans="8:9" x14ac:dyDescent="0.2">
      <c r="H40187" s="101"/>
      <c r="I40187" s="101"/>
    </row>
    <row r="40188" spans="8:9" x14ac:dyDescent="0.2">
      <c r="H40188" s="101"/>
      <c r="I40188" s="101"/>
    </row>
    <row r="40189" spans="8:9" x14ac:dyDescent="0.2">
      <c r="H40189" s="101"/>
      <c r="I40189" s="101"/>
    </row>
    <row r="40190" spans="8:9" x14ac:dyDescent="0.2">
      <c r="H40190" s="101"/>
      <c r="I40190" s="101"/>
    </row>
    <row r="40191" spans="8:9" x14ac:dyDescent="0.2">
      <c r="H40191" s="101"/>
      <c r="I40191" s="101"/>
    </row>
    <row r="40192" spans="8:9" x14ac:dyDescent="0.2">
      <c r="H40192" s="101"/>
      <c r="I40192" s="101"/>
    </row>
    <row r="40193" spans="8:9" x14ac:dyDescent="0.2">
      <c r="H40193" s="101"/>
      <c r="I40193" s="101"/>
    </row>
    <row r="40194" spans="8:9" x14ac:dyDescent="0.2">
      <c r="H40194" s="101"/>
      <c r="I40194" s="101"/>
    </row>
    <row r="40195" spans="8:9" x14ac:dyDescent="0.2">
      <c r="H40195" s="101"/>
      <c r="I40195" s="101"/>
    </row>
    <row r="40196" spans="8:9" x14ac:dyDescent="0.2">
      <c r="H40196" s="101"/>
      <c r="I40196" s="101"/>
    </row>
    <row r="40197" spans="8:9" x14ac:dyDescent="0.2">
      <c r="H40197" s="101"/>
      <c r="I40197" s="101"/>
    </row>
    <row r="40198" spans="8:9" x14ac:dyDescent="0.2">
      <c r="H40198" s="101"/>
      <c r="I40198" s="101"/>
    </row>
    <row r="40199" spans="8:9" x14ac:dyDescent="0.2">
      <c r="H40199" s="101"/>
      <c r="I40199" s="101"/>
    </row>
    <row r="40200" spans="8:9" x14ac:dyDescent="0.2">
      <c r="H40200" s="101"/>
      <c r="I40200" s="101"/>
    </row>
    <row r="40201" spans="8:9" x14ac:dyDescent="0.2">
      <c r="H40201" s="101"/>
      <c r="I40201" s="101"/>
    </row>
    <row r="40202" spans="8:9" x14ac:dyDescent="0.2">
      <c r="H40202" s="101"/>
      <c r="I40202" s="101"/>
    </row>
    <row r="40203" spans="8:9" x14ac:dyDescent="0.2">
      <c r="H40203" s="101"/>
      <c r="I40203" s="101"/>
    </row>
    <row r="40204" spans="8:9" x14ac:dyDescent="0.2">
      <c r="H40204" s="101"/>
      <c r="I40204" s="101"/>
    </row>
    <row r="40205" spans="8:9" x14ac:dyDescent="0.2">
      <c r="H40205" s="101"/>
      <c r="I40205" s="101"/>
    </row>
    <row r="40206" spans="8:9" x14ac:dyDescent="0.2">
      <c r="H40206" s="101"/>
      <c r="I40206" s="101"/>
    </row>
    <row r="40207" spans="8:9" x14ac:dyDescent="0.2">
      <c r="H40207" s="101"/>
      <c r="I40207" s="101"/>
    </row>
    <row r="40208" spans="8:9" x14ac:dyDescent="0.2">
      <c r="H40208" s="101"/>
      <c r="I40208" s="101"/>
    </row>
    <row r="40209" spans="8:9" x14ac:dyDescent="0.2">
      <c r="H40209" s="101"/>
      <c r="I40209" s="101"/>
    </row>
    <row r="40210" spans="8:9" x14ac:dyDescent="0.2">
      <c r="H40210" s="101"/>
      <c r="I40210" s="101"/>
    </row>
    <row r="40211" spans="8:9" x14ac:dyDescent="0.2">
      <c r="H40211" s="101"/>
      <c r="I40211" s="101"/>
    </row>
    <row r="40212" spans="8:9" x14ac:dyDescent="0.2">
      <c r="H40212" s="101"/>
      <c r="I40212" s="101"/>
    </row>
    <row r="40213" spans="8:9" x14ac:dyDescent="0.2">
      <c r="H40213" s="101"/>
      <c r="I40213" s="101"/>
    </row>
    <row r="40214" spans="8:9" x14ac:dyDescent="0.2">
      <c r="H40214" s="101"/>
      <c r="I40214" s="101"/>
    </row>
    <row r="40215" spans="8:9" x14ac:dyDescent="0.2">
      <c r="H40215" s="101"/>
      <c r="I40215" s="101"/>
    </row>
    <row r="40216" spans="8:9" x14ac:dyDescent="0.2">
      <c r="H40216" s="101"/>
      <c r="I40216" s="101"/>
    </row>
    <row r="40217" spans="8:9" x14ac:dyDescent="0.2">
      <c r="H40217" s="101"/>
      <c r="I40217" s="101"/>
    </row>
    <row r="40218" spans="8:9" x14ac:dyDescent="0.2">
      <c r="H40218" s="101"/>
      <c r="I40218" s="101"/>
    </row>
    <row r="40219" spans="8:9" x14ac:dyDescent="0.2">
      <c r="H40219" s="101"/>
      <c r="I40219" s="101"/>
    </row>
    <row r="40220" spans="8:9" x14ac:dyDescent="0.2">
      <c r="H40220" s="101"/>
      <c r="I40220" s="101"/>
    </row>
    <row r="40221" spans="8:9" x14ac:dyDescent="0.2">
      <c r="H40221" s="101"/>
      <c r="I40221" s="101"/>
    </row>
    <row r="40222" spans="8:9" x14ac:dyDescent="0.2">
      <c r="H40222" s="101"/>
      <c r="I40222" s="101"/>
    </row>
    <row r="40223" spans="8:9" x14ac:dyDescent="0.2">
      <c r="H40223" s="101"/>
      <c r="I40223" s="101"/>
    </row>
    <row r="40224" spans="8:9" x14ac:dyDescent="0.2">
      <c r="H40224" s="101"/>
      <c r="I40224" s="101"/>
    </row>
    <row r="40225" spans="8:9" x14ac:dyDescent="0.2">
      <c r="H40225" s="101"/>
      <c r="I40225" s="101"/>
    </row>
    <row r="40226" spans="8:9" x14ac:dyDescent="0.2">
      <c r="H40226" s="101"/>
      <c r="I40226" s="101"/>
    </row>
    <row r="40227" spans="8:9" x14ac:dyDescent="0.2">
      <c r="H40227" s="101"/>
      <c r="I40227" s="101"/>
    </row>
    <row r="40228" spans="8:9" x14ac:dyDescent="0.2">
      <c r="H40228" s="101"/>
      <c r="I40228" s="101"/>
    </row>
    <row r="40229" spans="8:9" x14ac:dyDescent="0.2">
      <c r="H40229" s="101"/>
      <c r="I40229" s="101"/>
    </row>
    <row r="40230" spans="8:9" x14ac:dyDescent="0.2">
      <c r="H40230" s="101"/>
      <c r="I40230" s="101"/>
    </row>
    <row r="40231" spans="8:9" x14ac:dyDescent="0.2">
      <c r="H40231" s="101"/>
      <c r="I40231" s="101"/>
    </row>
    <row r="40232" spans="8:9" x14ac:dyDescent="0.2">
      <c r="H40232" s="101"/>
      <c r="I40232" s="101"/>
    </row>
    <row r="40233" spans="8:9" x14ac:dyDescent="0.2">
      <c r="H40233" s="101"/>
      <c r="I40233" s="101"/>
    </row>
    <row r="40234" spans="8:9" x14ac:dyDescent="0.2">
      <c r="H40234" s="101"/>
      <c r="I40234" s="101"/>
    </row>
    <row r="40235" spans="8:9" x14ac:dyDescent="0.2">
      <c r="H40235" s="101"/>
      <c r="I40235" s="101"/>
    </row>
    <row r="40236" spans="8:9" x14ac:dyDescent="0.2">
      <c r="H40236" s="101"/>
      <c r="I40236" s="101"/>
    </row>
    <row r="40237" spans="8:9" x14ac:dyDescent="0.2">
      <c r="H40237" s="101"/>
      <c r="I40237" s="101"/>
    </row>
    <row r="40238" spans="8:9" x14ac:dyDescent="0.2">
      <c r="H40238" s="101"/>
      <c r="I40238" s="101"/>
    </row>
    <row r="40239" spans="8:9" x14ac:dyDescent="0.2">
      <c r="H40239" s="101"/>
      <c r="I40239" s="101"/>
    </row>
    <row r="40240" spans="8:9" x14ac:dyDescent="0.2">
      <c r="H40240" s="101"/>
      <c r="I40240" s="101"/>
    </row>
    <row r="40241" spans="8:9" x14ac:dyDescent="0.2">
      <c r="H40241" s="101"/>
      <c r="I40241" s="101"/>
    </row>
    <row r="40242" spans="8:9" x14ac:dyDescent="0.2">
      <c r="H40242" s="101"/>
      <c r="I40242" s="101"/>
    </row>
    <row r="40243" spans="8:9" x14ac:dyDescent="0.2">
      <c r="H40243" s="101"/>
      <c r="I40243" s="101"/>
    </row>
    <row r="40244" spans="8:9" x14ac:dyDescent="0.2">
      <c r="H40244" s="101"/>
      <c r="I40244" s="101"/>
    </row>
    <row r="40245" spans="8:9" x14ac:dyDescent="0.2">
      <c r="H40245" s="101"/>
      <c r="I40245" s="101"/>
    </row>
    <row r="40246" spans="8:9" x14ac:dyDescent="0.2">
      <c r="H40246" s="101"/>
      <c r="I40246" s="101"/>
    </row>
    <row r="40247" spans="8:9" x14ac:dyDescent="0.2">
      <c r="H40247" s="101"/>
      <c r="I40247" s="101"/>
    </row>
    <row r="40248" spans="8:9" x14ac:dyDescent="0.2">
      <c r="H40248" s="101"/>
      <c r="I40248" s="101"/>
    </row>
    <row r="40249" spans="8:9" x14ac:dyDescent="0.2">
      <c r="H40249" s="101"/>
      <c r="I40249" s="101"/>
    </row>
    <row r="40250" spans="8:9" x14ac:dyDescent="0.2">
      <c r="H40250" s="101"/>
      <c r="I40250" s="101"/>
    </row>
    <row r="40251" spans="8:9" x14ac:dyDescent="0.2">
      <c r="H40251" s="101"/>
      <c r="I40251" s="101"/>
    </row>
    <row r="40252" spans="8:9" x14ac:dyDescent="0.2">
      <c r="H40252" s="101"/>
      <c r="I40252" s="101"/>
    </row>
    <row r="40253" spans="8:9" x14ac:dyDescent="0.2">
      <c r="H40253" s="101"/>
      <c r="I40253" s="101"/>
    </row>
    <row r="40254" spans="8:9" x14ac:dyDescent="0.2">
      <c r="H40254" s="101"/>
      <c r="I40254" s="101"/>
    </row>
    <row r="40255" spans="8:9" x14ac:dyDescent="0.2">
      <c r="H40255" s="101"/>
      <c r="I40255" s="101"/>
    </row>
    <row r="40256" spans="8:9" x14ac:dyDescent="0.2">
      <c r="H40256" s="101"/>
      <c r="I40256" s="101"/>
    </row>
    <row r="40257" spans="8:9" x14ac:dyDescent="0.2">
      <c r="H40257" s="101"/>
      <c r="I40257" s="101"/>
    </row>
    <row r="40258" spans="8:9" x14ac:dyDescent="0.2">
      <c r="H40258" s="101"/>
      <c r="I40258" s="101"/>
    </row>
    <row r="40259" spans="8:9" x14ac:dyDescent="0.2">
      <c r="H40259" s="101"/>
      <c r="I40259" s="101"/>
    </row>
    <row r="40260" spans="8:9" x14ac:dyDescent="0.2">
      <c r="H40260" s="101"/>
      <c r="I40260" s="101"/>
    </row>
    <row r="40261" spans="8:9" x14ac:dyDescent="0.2">
      <c r="H40261" s="101"/>
      <c r="I40261" s="101"/>
    </row>
    <row r="40262" spans="8:9" x14ac:dyDescent="0.2">
      <c r="H40262" s="101"/>
      <c r="I40262" s="101"/>
    </row>
    <row r="40263" spans="8:9" x14ac:dyDescent="0.2">
      <c r="H40263" s="101"/>
      <c r="I40263" s="101"/>
    </row>
    <row r="40264" spans="8:9" x14ac:dyDescent="0.2">
      <c r="H40264" s="101"/>
      <c r="I40264" s="101"/>
    </row>
    <row r="40265" spans="8:9" x14ac:dyDescent="0.2">
      <c r="H40265" s="101"/>
      <c r="I40265" s="101"/>
    </row>
    <row r="40266" spans="8:9" x14ac:dyDescent="0.2">
      <c r="H40266" s="101"/>
      <c r="I40266" s="101"/>
    </row>
    <row r="40267" spans="8:9" x14ac:dyDescent="0.2">
      <c r="H40267" s="101"/>
      <c r="I40267" s="101"/>
    </row>
    <row r="40268" spans="8:9" x14ac:dyDescent="0.2">
      <c r="H40268" s="101"/>
      <c r="I40268" s="101"/>
    </row>
    <row r="40269" spans="8:9" x14ac:dyDescent="0.2">
      <c r="H40269" s="101"/>
      <c r="I40269" s="101"/>
    </row>
    <row r="40270" spans="8:9" x14ac:dyDescent="0.2">
      <c r="H40270" s="101"/>
      <c r="I40270" s="101"/>
    </row>
    <row r="40271" spans="8:9" x14ac:dyDescent="0.2">
      <c r="H40271" s="101"/>
      <c r="I40271" s="101"/>
    </row>
    <row r="40272" spans="8:9" x14ac:dyDescent="0.2">
      <c r="H40272" s="101"/>
      <c r="I40272" s="101"/>
    </row>
    <row r="40273" spans="8:9" x14ac:dyDescent="0.2">
      <c r="H40273" s="101"/>
      <c r="I40273" s="101"/>
    </row>
    <row r="40274" spans="8:9" x14ac:dyDescent="0.2">
      <c r="H40274" s="101"/>
      <c r="I40274" s="101"/>
    </row>
    <row r="40275" spans="8:9" x14ac:dyDescent="0.2">
      <c r="H40275" s="101"/>
      <c r="I40275" s="101"/>
    </row>
    <row r="40276" spans="8:9" x14ac:dyDescent="0.2">
      <c r="H40276" s="101"/>
      <c r="I40276" s="101"/>
    </row>
    <row r="40277" spans="8:9" x14ac:dyDescent="0.2">
      <c r="H40277" s="101"/>
      <c r="I40277" s="101"/>
    </row>
    <row r="40278" spans="8:9" x14ac:dyDescent="0.2">
      <c r="H40278" s="101"/>
      <c r="I40278" s="101"/>
    </row>
    <row r="40279" spans="8:9" x14ac:dyDescent="0.2">
      <c r="H40279" s="101"/>
      <c r="I40279" s="101"/>
    </row>
    <row r="40280" spans="8:9" x14ac:dyDescent="0.2">
      <c r="H40280" s="101"/>
      <c r="I40280" s="101"/>
    </row>
    <row r="40281" spans="8:9" x14ac:dyDescent="0.2">
      <c r="H40281" s="101"/>
      <c r="I40281" s="101"/>
    </row>
    <row r="40282" spans="8:9" x14ac:dyDescent="0.2">
      <c r="H40282" s="101"/>
      <c r="I40282" s="101"/>
    </row>
    <row r="40283" spans="8:9" x14ac:dyDescent="0.2">
      <c r="H40283" s="101"/>
      <c r="I40283" s="101"/>
    </row>
    <row r="40284" spans="8:9" x14ac:dyDescent="0.2">
      <c r="H40284" s="101"/>
      <c r="I40284" s="101"/>
    </row>
    <row r="40285" spans="8:9" x14ac:dyDescent="0.2">
      <c r="H40285" s="101"/>
      <c r="I40285" s="101"/>
    </row>
    <row r="40286" spans="8:9" x14ac:dyDescent="0.2">
      <c r="H40286" s="101"/>
      <c r="I40286" s="101"/>
    </row>
    <row r="40287" spans="8:9" x14ac:dyDescent="0.2">
      <c r="H40287" s="101"/>
      <c r="I40287" s="101"/>
    </row>
    <row r="40288" spans="8:9" x14ac:dyDescent="0.2">
      <c r="H40288" s="101"/>
      <c r="I40288" s="101"/>
    </row>
    <row r="40289" spans="8:9" x14ac:dyDescent="0.2">
      <c r="H40289" s="101"/>
      <c r="I40289" s="101"/>
    </row>
    <row r="40290" spans="8:9" x14ac:dyDescent="0.2">
      <c r="H40290" s="101"/>
      <c r="I40290" s="101"/>
    </row>
    <row r="40291" spans="8:9" x14ac:dyDescent="0.2">
      <c r="H40291" s="101"/>
      <c r="I40291" s="101"/>
    </row>
    <row r="40292" spans="8:9" x14ac:dyDescent="0.2">
      <c r="H40292" s="101"/>
      <c r="I40292" s="101"/>
    </row>
    <row r="40293" spans="8:9" x14ac:dyDescent="0.2">
      <c r="H40293" s="101"/>
      <c r="I40293" s="101"/>
    </row>
    <row r="40294" spans="8:9" x14ac:dyDescent="0.2">
      <c r="H40294" s="101"/>
      <c r="I40294" s="101"/>
    </row>
    <row r="40295" spans="8:9" x14ac:dyDescent="0.2">
      <c r="H40295" s="101"/>
      <c r="I40295" s="101"/>
    </row>
    <row r="40296" spans="8:9" x14ac:dyDescent="0.2">
      <c r="H40296" s="101"/>
      <c r="I40296" s="101"/>
    </row>
    <row r="40297" spans="8:9" x14ac:dyDescent="0.2">
      <c r="H40297" s="101"/>
      <c r="I40297" s="101"/>
    </row>
    <row r="40298" spans="8:9" x14ac:dyDescent="0.2">
      <c r="H40298" s="101"/>
      <c r="I40298" s="101"/>
    </row>
    <row r="40299" spans="8:9" x14ac:dyDescent="0.2">
      <c r="H40299" s="101"/>
      <c r="I40299" s="101"/>
    </row>
    <row r="40300" spans="8:9" x14ac:dyDescent="0.2">
      <c r="H40300" s="101"/>
      <c r="I40300" s="101"/>
    </row>
    <row r="40301" spans="8:9" x14ac:dyDescent="0.2">
      <c r="H40301" s="101"/>
      <c r="I40301" s="101"/>
    </row>
    <row r="40302" spans="8:9" x14ac:dyDescent="0.2">
      <c r="H40302" s="101"/>
      <c r="I40302" s="101"/>
    </row>
    <row r="40303" spans="8:9" x14ac:dyDescent="0.2">
      <c r="H40303" s="101"/>
      <c r="I40303" s="101"/>
    </row>
    <row r="40304" spans="8:9" x14ac:dyDescent="0.2">
      <c r="H40304" s="101"/>
      <c r="I40304" s="101"/>
    </row>
    <row r="40305" spans="8:9" x14ac:dyDescent="0.2">
      <c r="H40305" s="101"/>
      <c r="I40305" s="101"/>
    </row>
    <row r="40306" spans="8:9" x14ac:dyDescent="0.2">
      <c r="H40306" s="101"/>
      <c r="I40306" s="101"/>
    </row>
    <row r="40307" spans="8:9" x14ac:dyDescent="0.2">
      <c r="H40307" s="101"/>
      <c r="I40307" s="101"/>
    </row>
    <row r="40308" spans="8:9" x14ac:dyDescent="0.2">
      <c r="H40308" s="101"/>
      <c r="I40308" s="101"/>
    </row>
    <row r="40309" spans="8:9" x14ac:dyDescent="0.2">
      <c r="H40309" s="101"/>
      <c r="I40309" s="101"/>
    </row>
    <row r="40310" spans="8:9" x14ac:dyDescent="0.2">
      <c r="H40310" s="101"/>
      <c r="I40310" s="101"/>
    </row>
    <row r="40311" spans="8:9" x14ac:dyDescent="0.2">
      <c r="H40311" s="101"/>
      <c r="I40311" s="101"/>
    </row>
    <row r="40312" spans="8:9" x14ac:dyDescent="0.2">
      <c r="H40312" s="101"/>
      <c r="I40312" s="101"/>
    </row>
    <row r="40313" spans="8:9" x14ac:dyDescent="0.2">
      <c r="H40313" s="101"/>
      <c r="I40313" s="101"/>
    </row>
    <row r="40314" spans="8:9" x14ac:dyDescent="0.2">
      <c r="H40314" s="101"/>
      <c r="I40314" s="101"/>
    </row>
    <row r="40315" spans="8:9" x14ac:dyDescent="0.2">
      <c r="H40315" s="101"/>
      <c r="I40315" s="101"/>
    </row>
    <row r="40316" spans="8:9" x14ac:dyDescent="0.2">
      <c r="H40316" s="101"/>
      <c r="I40316" s="101"/>
    </row>
    <row r="40317" spans="8:9" x14ac:dyDescent="0.2">
      <c r="H40317" s="101"/>
      <c r="I40317" s="101"/>
    </row>
    <row r="40318" spans="8:9" x14ac:dyDescent="0.2">
      <c r="H40318" s="101"/>
      <c r="I40318" s="101"/>
    </row>
    <row r="40319" spans="8:9" x14ac:dyDescent="0.2">
      <c r="H40319" s="101"/>
      <c r="I40319" s="101"/>
    </row>
    <row r="40320" spans="8:9" x14ac:dyDescent="0.2">
      <c r="H40320" s="101"/>
      <c r="I40320" s="101"/>
    </row>
    <row r="40321" spans="8:9" x14ac:dyDescent="0.2">
      <c r="H40321" s="101"/>
      <c r="I40321" s="101"/>
    </row>
    <row r="40322" spans="8:9" x14ac:dyDescent="0.2">
      <c r="H40322" s="101"/>
      <c r="I40322" s="101"/>
    </row>
    <row r="40323" spans="8:9" x14ac:dyDescent="0.2">
      <c r="H40323" s="101"/>
      <c r="I40323" s="101"/>
    </row>
    <row r="40324" spans="8:9" x14ac:dyDescent="0.2">
      <c r="H40324" s="101"/>
      <c r="I40324" s="101"/>
    </row>
    <row r="40325" spans="8:9" x14ac:dyDescent="0.2">
      <c r="H40325" s="101"/>
      <c r="I40325" s="101"/>
    </row>
    <row r="40326" spans="8:9" x14ac:dyDescent="0.2">
      <c r="H40326" s="101"/>
      <c r="I40326" s="101"/>
    </row>
    <row r="40327" spans="8:9" x14ac:dyDescent="0.2">
      <c r="H40327" s="101"/>
      <c r="I40327" s="101"/>
    </row>
    <row r="40328" spans="8:9" x14ac:dyDescent="0.2">
      <c r="H40328" s="101"/>
      <c r="I40328" s="101"/>
    </row>
    <row r="40329" spans="8:9" x14ac:dyDescent="0.2">
      <c r="H40329" s="101"/>
      <c r="I40329" s="101"/>
    </row>
    <row r="40330" spans="8:9" x14ac:dyDescent="0.2">
      <c r="H40330" s="101"/>
      <c r="I40330" s="101"/>
    </row>
    <row r="40331" spans="8:9" x14ac:dyDescent="0.2">
      <c r="H40331" s="101"/>
      <c r="I40331" s="101"/>
    </row>
    <row r="40332" spans="8:9" x14ac:dyDescent="0.2">
      <c r="H40332" s="101"/>
      <c r="I40332" s="101"/>
    </row>
    <row r="40333" spans="8:9" x14ac:dyDescent="0.2">
      <c r="H40333" s="101"/>
      <c r="I40333" s="101"/>
    </row>
    <row r="40334" spans="8:9" x14ac:dyDescent="0.2">
      <c r="H40334" s="101"/>
      <c r="I40334" s="101"/>
    </row>
    <row r="40335" spans="8:9" x14ac:dyDescent="0.2">
      <c r="H40335" s="101"/>
      <c r="I40335" s="101"/>
    </row>
    <row r="40336" spans="8:9" x14ac:dyDescent="0.2">
      <c r="H40336" s="101"/>
      <c r="I40336" s="101"/>
    </row>
    <row r="40337" spans="8:9" x14ac:dyDescent="0.2">
      <c r="H40337" s="101"/>
      <c r="I40337" s="101"/>
    </row>
    <row r="40338" spans="8:9" x14ac:dyDescent="0.2">
      <c r="H40338" s="101"/>
      <c r="I40338" s="101"/>
    </row>
    <row r="40339" spans="8:9" x14ac:dyDescent="0.2">
      <c r="H40339" s="101"/>
      <c r="I40339" s="101"/>
    </row>
    <row r="40340" spans="8:9" x14ac:dyDescent="0.2">
      <c r="H40340" s="101"/>
      <c r="I40340" s="101"/>
    </row>
    <row r="40341" spans="8:9" x14ac:dyDescent="0.2">
      <c r="H40341" s="101"/>
      <c r="I40341" s="101"/>
    </row>
    <row r="40342" spans="8:9" x14ac:dyDescent="0.2">
      <c r="H40342" s="101"/>
      <c r="I40342" s="101"/>
    </row>
    <row r="40343" spans="8:9" x14ac:dyDescent="0.2">
      <c r="H40343" s="101"/>
      <c r="I40343" s="101"/>
    </row>
    <row r="40344" spans="8:9" x14ac:dyDescent="0.2">
      <c r="H40344" s="101"/>
      <c r="I40344" s="101"/>
    </row>
    <row r="40345" spans="8:9" x14ac:dyDescent="0.2">
      <c r="H40345" s="101"/>
      <c r="I40345" s="101"/>
    </row>
    <row r="40346" spans="8:9" x14ac:dyDescent="0.2">
      <c r="H40346" s="101"/>
      <c r="I40346" s="101"/>
    </row>
    <row r="40347" spans="8:9" x14ac:dyDescent="0.2">
      <c r="H40347" s="101"/>
      <c r="I40347" s="101"/>
    </row>
    <row r="40348" spans="8:9" x14ac:dyDescent="0.2">
      <c r="H40348" s="101"/>
      <c r="I40348" s="101"/>
    </row>
    <row r="40349" spans="8:9" x14ac:dyDescent="0.2">
      <c r="H40349" s="101"/>
      <c r="I40349" s="101"/>
    </row>
    <row r="40350" spans="8:9" x14ac:dyDescent="0.2">
      <c r="H40350" s="101"/>
      <c r="I40350" s="101"/>
    </row>
    <row r="40351" spans="8:9" x14ac:dyDescent="0.2">
      <c r="H40351" s="101"/>
      <c r="I40351" s="101"/>
    </row>
    <row r="40352" spans="8:9" x14ac:dyDescent="0.2">
      <c r="H40352" s="101"/>
      <c r="I40352" s="101"/>
    </row>
    <row r="40353" spans="8:9" x14ac:dyDescent="0.2">
      <c r="H40353" s="101"/>
      <c r="I40353" s="101"/>
    </row>
    <row r="40354" spans="8:9" x14ac:dyDescent="0.2">
      <c r="H40354" s="101"/>
      <c r="I40354" s="101"/>
    </row>
    <row r="40355" spans="8:9" x14ac:dyDescent="0.2">
      <c r="H40355" s="101"/>
      <c r="I40355" s="101"/>
    </row>
    <row r="40356" spans="8:9" x14ac:dyDescent="0.2">
      <c r="H40356" s="101"/>
      <c r="I40356" s="101"/>
    </row>
    <row r="40357" spans="8:9" x14ac:dyDescent="0.2">
      <c r="H40357" s="101"/>
      <c r="I40357" s="101"/>
    </row>
    <row r="40358" spans="8:9" x14ac:dyDescent="0.2">
      <c r="H40358" s="101"/>
      <c r="I40358" s="101"/>
    </row>
    <row r="40359" spans="8:9" x14ac:dyDescent="0.2">
      <c r="H40359" s="101"/>
      <c r="I40359" s="101"/>
    </row>
    <row r="40360" spans="8:9" x14ac:dyDescent="0.2">
      <c r="H40360" s="101"/>
      <c r="I40360" s="101"/>
    </row>
    <row r="40361" spans="8:9" x14ac:dyDescent="0.2">
      <c r="H40361" s="101"/>
      <c r="I40361" s="101"/>
    </row>
    <row r="40362" spans="8:9" x14ac:dyDescent="0.2">
      <c r="H40362" s="101"/>
      <c r="I40362" s="101"/>
    </row>
    <row r="40363" spans="8:9" x14ac:dyDescent="0.2">
      <c r="H40363" s="101"/>
      <c r="I40363" s="101"/>
    </row>
    <row r="40364" spans="8:9" x14ac:dyDescent="0.2">
      <c r="H40364" s="101"/>
      <c r="I40364" s="101"/>
    </row>
    <row r="40365" spans="8:9" x14ac:dyDescent="0.2">
      <c r="H40365" s="101"/>
      <c r="I40365" s="101"/>
    </row>
    <row r="40366" spans="8:9" x14ac:dyDescent="0.2">
      <c r="H40366" s="101"/>
      <c r="I40366" s="101"/>
    </row>
    <row r="40367" spans="8:9" x14ac:dyDescent="0.2">
      <c r="H40367" s="101"/>
      <c r="I40367" s="101"/>
    </row>
    <row r="40368" spans="8:9" x14ac:dyDescent="0.2">
      <c r="H40368" s="101"/>
      <c r="I40368" s="101"/>
    </row>
    <row r="40369" spans="8:9" x14ac:dyDescent="0.2">
      <c r="H40369" s="101"/>
      <c r="I40369" s="101"/>
    </row>
    <row r="40370" spans="8:9" x14ac:dyDescent="0.2">
      <c r="H40370" s="101"/>
      <c r="I40370" s="101"/>
    </row>
    <row r="40371" spans="8:9" x14ac:dyDescent="0.2">
      <c r="H40371" s="101"/>
      <c r="I40371" s="101"/>
    </row>
    <row r="40372" spans="8:9" x14ac:dyDescent="0.2">
      <c r="H40372" s="101"/>
      <c r="I40372" s="101"/>
    </row>
    <row r="40373" spans="8:9" x14ac:dyDescent="0.2">
      <c r="H40373" s="101"/>
      <c r="I40373" s="101"/>
    </row>
    <row r="40374" spans="8:9" x14ac:dyDescent="0.2">
      <c r="H40374" s="101"/>
      <c r="I40374" s="101"/>
    </row>
    <row r="40375" spans="8:9" x14ac:dyDescent="0.2">
      <c r="H40375" s="101"/>
      <c r="I40375" s="101"/>
    </row>
    <row r="40376" spans="8:9" x14ac:dyDescent="0.2">
      <c r="H40376" s="101"/>
      <c r="I40376" s="101"/>
    </row>
    <row r="40377" spans="8:9" x14ac:dyDescent="0.2">
      <c r="H40377" s="101"/>
      <c r="I40377" s="101"/>
    </row>
    <row r="40378" spans="8:9" x14ac:dyDescent="0.2">
      <c r="H40378" s="101"/>
      <c r="I40378" s="101"/>
    </row>
    <row r="40379" spans="8:9" x14ac:dyDescent="0.2">
      <c r="H40379" s="101"/>
      <c r="I40379" s="101"/>
    </row>
    <row r="40380" spans="8:9" x14ac:dyDescent="0.2">
      <c r="H40380" s="101"/>
      <c r="I40380" s="101"/>
    </row>
    <row r="40381" spans="8:9" x14ac:dyDescent="0.2">
      <c r="H40381" s="101"/>
      <c r="I40381" s="101"/>
    </row>
    <row r="40382" spans="8:9" x14ac:dyDescent="0.2">
      <c r="H40382" s="101"/>
      <c r="I40382" s="101"/>
    </row>
    <row r="40383" spans="8:9" x14ac:dyDescent="0.2">
      <c r="H40383" s="101"/>
      <c r="I40383" s="101"/>
    </row>
    <row r="40384" spans="8:9" x14ac:dyDescent="0.2">
      <c r="H40384" s="101"/>
      <c r="I40384" s="101"/>
    </row>
    <row r="40385" spans="8:9" x14ac:dyDescent="0.2">
      <c r="H40385" s="101"/>
      <c r="I40385" s="101"/>
    </row>
    <row r="40386" spans="8:9" x14ac:dyDescent="0.2">
      <c r="H40386" s="101"/>
      <c r="I40386" s="101"/>
    </row>
    <row r="40387" spans="8:9" x14ac:dyDescent="0.2">
      <c r="H40387" s="101"/>
      <c r="I40387" s="101"/>
    </row>
    <row r="40388" spans="8:9" x14ac:dyDescent="0.2">
      <c r="H40388" s="101"/>
      <c r="I40388" s="101"/>
    </row>
    <row r="40389" spans="8:9" x14ac:dyDescent="0.2">
      <c r="H40389" s="101"/>
      <c r="I40389" s="101"/>
    </row>
    <row r="40390" spans="8:9" x14ac:dyDescent="0.2">
      <c r="H40390" s="101"/>
      <c r="I40390" s="101"/>
    </row>
    <row r="40391" spans="8:9" x14ac:dyDescent="0.2">
      <c r="H40391" s="101"/>
      <c r="I40391" s="101"/>
    </row>
    <row r="40392" spans="8:9" x14ac:dyDescent="0.2">
      <c r="H40392" s="101"/>
      <c r="I40392" s="101"/>
    </row>
    <row r="40393" spans="8:9" x14ac:dyDescent="0.2">
      <c r="H40393" s="101"/>
      <c r="I40393" s="101"/>
    </row>
    <row r="40394" spans="8:9" x14ac:dyDescent="0.2">
      <c r="H40394" s="101"/>
      <c r="I40394" s="101"/>
    </row>
    <row r="40395" spans="8:9" x14ac:dyDescent="0.2">
      <c r="H40395" s="101"/>
      <c r="I40395" s="101"/>
    </row>
    <row r="40396" spans="8:9" x14ac:dyDescent="0.2">
      <c r="H40396" s="101"/>
      <c r="I40396" s="101"/>
    </row>
    <row r="40397" spans="8:9" x14ac:dyDescent="0.2">
      <c r="H40397" s="101"/>
      <c r="I40397" s="101"/>
    </row>
    <row r="40398" spans="8:9" x14ac:dyDescent="0.2">
      <c r="H40398" s="101"/>
      <c r="I40398" s="101"/>
    </row>
    <row r="40399" spans="8:9" x14ac:dyDescent="0.2">
      <c r="H40399" s="101"/>
      <c r="I40399" s="101"/>
    </row>
    <row r="40400" spans="8:9" x14ac:dyDescent="0.2">
      <c r="H40400" s="101"/>
      <c r="I40400" s="101"/>
    </row>
    <row r="40401" spans="8:9" x14ac:dyDescent="0.2">
      <c r="H40401" s="101"/>
      <c r="I40401" s="101"/>
    </row>
    <row r="40402" spans="8:9" x14ac:dyDescent="0.2">
      <c r="H40402" s="101"/>
      <c r="I40402" s="101"/>
    </row>
    <row r="40403" spans="8:9" x14ac:dyDescent="0.2">
      <c r="H40403" s="101"/>
      <c r="I40403" s="101"/>
    </row>
    <row r="40404" spans="8:9" x14ac:dyDescent="0.2">
      <c r="H40404" s="101"/>
      <c r="I40404" s="101"/>
    </row>
    <row r="40405" spans="8:9" x14ac:dyDescent="0.2">
      <c r="H40405" s="101"/>
      <c r="I40405" s="101"/>
    </row>
    <row r="40406" spans="8:9" x14ac:dyDescent="0.2">
      <c r="H40406" s="101"/>
      <c r="I40406" s="101"/>
    </row>
    <row r="40407" spans="8:9" x14ac:dyDescent="0.2">
      <c r="H40407" s="101"/>
      <c r="I40407" s="101"/>
    </row>
    <row r="40408" spans="8:9" x14ac:dyDescent="0.2">
      <c r="H40408" s="101"/>
      <c r="I40408" s="101"/>
    </row>
    <row r="40409" spans="8:9" x14ac:dyDescent="0.2">
      <c r="H40409" s="101"/>
      <c r="I40409" s="101"/>
    </row>
    <row r="40410" spans="8:9" x14ac:dyDescent="0.2">
      <c r="H40410" s="101"/>
      <c r="I40410" s="101"/>
    </row>
    <row r="40411" spans="8:9" x14ac:dyDescent="0.2">
      <c r="H40411" s="101"/>
      <c r="I40411" s="101"/>
    </row>
    <row r="40412" spans="8:9" x14ac:dyDescent="0.2">
      <c r="H40412" s="101"/>
      <c r="I40412" s="101"/>
    </row>
    <row r="40413" spans="8:9" x14ac:dyDescent="0.2">
      <c r="H40413" s="101"/>
      <c r="I40413" s="101"/>
    </row>
    <row r="40414" spans="8:9" x14ac:dyDescent="0.2">
      <c r="H40414" s="101"/>
      <c r="I40414" s="101"/>
    </row>
    <row r="40415" spans="8:9" x14ac:dyDescent="0.2">
      <c r="H40415" s="101"/>
      <c r="I40415" s="101"/>
    </row>
    <row r="40416" spans="8:9" x14ac:dyDescent="0.2">
      <c r="H40416" s="101"/>
      <c r="I40416" s="101"/>
    </row>
    <row r="40417" spans="8:9" x14ac:dyDescent="0.2">
      <c r="H40417" s="101"/>
      <c r="I40417" s="101"/>
    </row>
    <row r="40418" spans="8:9" x14ac:dyDescent="0.2">
      <c r="H40418" s="101"/>
      <c r="I40418" s="101"/>
    </row>
    <row r="40419" spans="8:9" x14ac:dyDescent="0.2">
      <c r="H40419" s="101"/>
      <c r="I40419" s="101"/>
    </row>
    <row r="40420" spans="8:9" x14ac:dyDescent="0.2">
      <c r="H40420" s="101"/>
      <c r="I40420" s="101"/>
    </row>
    <row r="40421" spans="8:9" x14ac:dyDescent="0.2">
      <c r="H40421" s="101"/>
      <c r="I40421" s="101"/>
    </row>
    <row r="40422" spans="8:9" x14ac:dyDescent="0.2">
      <c r="H40422" s="101"/>
      <c r="I40422" s="101"/>
    </row>
    <row r="40423" spans="8:9" x14ac:dyDescent="0.2">
      <c r="H40423" s="101"/>
      <c r="I40423" s="101"/>
    </row>
    <row r="40424" spans="8:9" x14ac:dyDescent="0.2">
      <c r="H40424" s="101"/>
      <c r="I40424" s="101"/>
    </row>
    <row r="40425" spans="8:9" x14ac:dyDescent="0.2">
      <c r="H40425" s="101"/>
      <c r="I40425" s="101"/>
    </row>
    <row r="40426" spans="8:9" x14ac:dyDescent="0.2">
      <c r="H40426" s="101"/>
      <c r="I40426" s="101"/>
    </row>
    <row r="40427" spans="8:9" x14ac:dyDescent="0.2">
      <c r="H40427" s="101"/>
      <c r="I40427" s="101"/>
    </row>
    <row r="40428" spans="8:9" x14ac:dyDescent="0.2">
      <c r="H40428" s="101"/>
      <c r="I40428" s="101"/>
    </row>
    <row r="40429" spans="8:9" x14ac:dyDescent="0.2">
      <c r="H40429" s="101"/>
      <c r="I40429" s="101"/>
    </row>
    <row r="40430" spans="8:9" x14ac:dyDescent="0.2">
      <c r="H40430" s="101"/>
      <c r="I40430" s="101"/>
    </row>
    <row r="40431" spans="8:9" x14ac:dyDescent="0.2">
      <c r="H40431" s="101"/>
      <c r="I40431" s="101"/>
    </row>
    <row r="40432" spans="8:9" x14ac:dyDescent="0.2">
      <c r="H40432" s="101"/>
      <c r="I40432" s="101"/>
    </row>
    <row r="40433" spans="8:9" x14ac:dyDescent="0.2">
      <c r="H40433" s="101"/>
      <c r="I40433" s="101"/>
    </row>
    <row r="40434" spans="8:9" x14ac:dyDescent="0.2">
      <c r="H40434" s="101"/>
      <c r="I40434" s="101"/>
    </row>
    <row r="40435" spans="8:9" x14ac:dyDescent="0.2">
      <c r="H40435" s="101"/>
      <c r="I40435" s="101"/>
    </row>
    <row r="40436" spans="8:9" x14ac:dyDescent="0.2">
      <c r="H40436" s="101"/>
      <c r="I40436" s="101"/>
    </row>
    <row r="40437" spans="8:9" x14ac:dyDescent="0.2">
      <c r="H40437" s="101"/>
      <c r="I40437" s="101"/>
    </row>
    <row r="40438" spans="8:9" x14ac:dyDescent="0.2">
      <c r="H40438" s="101"/>
      <c r="I40438" s="101"/>
    </row>
    <row r="40439" spans="8:9" x14ac:dyDescent="0.2">
      <c r="H40439" s="101"/>
      <c r="I40439" s="101"/>
    </row>
    <row r="40440" spans="8:9" x14ac:dyDescent="0.2">
      <c r="H40440" s="101"/>
      <c r="I40440" s="101"/>
    </row>
    <row r="40441" spans="8:9" x14ac:dyDescent="0.2">
      <c r="H40441" s="101"/>
      <c r="I40441" s="101"/>
    </row>
    <row r="40442" spans="8:9" x14ac:dyDescent="0.2">
      <c r="H40442" s="101"/>
      <c r="I40442" s="101"/>
    </row>
    <row r="40443" spans="8:9" x14ac:dyDescent="0.2">
      <c r="H40443" s="101"/>
      <c r="I40443" s="101"/>
    </row>
    <row r="40444" spans="8:9" x14ac:dyDescent="0.2">
      <c r="H40444" s="101"/>
      <c r="I40444" s="101"/>
    </row>
    <row r="40445" spans="8:9" x14ac:dyDescent="0.2">
      <c r="H40445" s="101"/>
      <c r="I40445" s="101"/>
    </row>
    <row r="40446" spans="8:9" x14ac:dyDescent="0.2">
      <c r="H40446" s="101"/>
      <c r="I40446" s="101"/>
    </row>
    <row r="40447" spans="8:9" x14ac:dyDescent="0.2">
      <c r="H40447" s="101"/>
      <c r="I40447" s="101"/>
    </row>
    <row r="40448" spans="8:9" x14ac:dyDescent="0.2">
      <c r="H40448" s="101"/>
      <c r="I40448" s="101"/>
    </row>
    <row r="40449" spans="8:9" x14ac:dyDescent="0.2">
      <c r="H40449" s="101"/>
      <c r="I40449" s="101"/>
    </row>
    <row r="40450" spans="8:9" x14ac:dyDescent="0.2">
      <c r="H40450" s="101"/>
      <c r="I40450" s="101"/>
    </row>
    <row r="40451" spans="8:9" x14ac:dyDescent="0.2">
      <c r="H40451" s="101"/>
      <c r="I40451" s="101"/>
    </row>
    <row r="40452" spans="8:9" x14ac:dyDescent="0.2">
      <c r="H40452" s="101"/>
      <c r="I40452" s="101"/>
    </row>
    <row r="40453" spans="8:9" x14ac:dyDescent="0.2">
      <c r="H40453" s="101"/>
      <c r="I40453" s="101"/>
    </row>
    <row r="40454" spans="8:9" x14ac:dyDescent="0.2">
      <c r="H40454" s="101"/>
      <c r="I40454" s="101"/>
    </row>
    <row r="40455" spans="8:9" x14ac:dyDescent="0.2">
      <c r="H40455" s="101"/>
      <c r="I40455" s="101"/>
    </row>
    <row r="40456" spans="8:9" x14ac:dyDescent="0.2">
      <c r="H40456" s="101"/>
      <c r="I40456" s="101"/>
    </row>
    <row r="40457" spans="8:9" x14ac:dyDescent="0.2">
      <c r="H40457" s="101"/>
      <c r="I40457" s="101"/>
    </row>
    <row r="40458" spans="8:9" x14ac:dyDescent="0.2">
      <c r="H40458" s="101"/>
      <c r="I40458" s="101"/>
    </row>
    <row r="40459" spans="8:9" x14ac:dyDescent="0.2">
      <c r="H40459" s="101"/>
      <c r="I40459" s="101"/>
    </row>
    <row r="40460" spans="8:9" x14ac:dyDescent="0.2">
      <c r="H40460" s="101"/>
      <c r="I40460" s="101"/>
    </row>
    <row r="40461" spans="8:9" x14ac:dyDescent="0.2">
      <c r="H40461" s="101"/>
      <c r="I40461" s="101"/>
    </row>
    <row r="40462" spans="8:9" x14ac:dyDescent="0.2">
      <c r="H40462" s="101"/>
      <c r="I40462" s="101"/>
    </row>
    <row r="40463" spans="8:9" x14ac:dyDescent="0.2">
      <c r="H40463" s="101"/>
      <c r="I40463" s="101"/>
    </row>
    <row r="40464" spans="8:9" x14ac:dyDescent="0.2">
      <c r="H40464" s="101"/>
      <c r="I40464" s="101"/>
    </row>
    <row r="40465" spans="8:9" x14ac:dyDescent="0.2">
      <c r="H40465" s="101"/>
      <c r="I40465" s="101"/>
    </row>
    <row r="40466" spans="8:9" x14ac:dyDescent="0.2">
      <c r="H40466" s="101"/>
      <c r="I40466" s="101"/>
    </row>
    <row r="40467" spans="8:9" x14ac:dyDescent="0.2">
      <c r="H40467" s="101"/>
      <c r="I40467" s="101"/>
    </row>
    <row r="40468" spans="8:9" x14ac:dyDescent="0.2">
      <c r="H40468" s="101"/>
      <c r="I40468" s="101"/>
    </row>
    <row r="40469" spans="8:9" x14ac:dyDescent="0.2">
      <c r="H40469" s="101"/>
      <c r="I40469" s="101"/>
    </row>
    <row r="40470" spans="8:9" x14ac:dyDescent="0.2">
      <c r="H40470" s="101"/>
      <c r="I40470" s="101"/>
    </row>
    <row r="40471" spans="8:9" x14ac:dyDescent="0.2">
      <c r="H40471" s="101"/>
      <c r="I40471" s="101"/>
    </row>
    <row r="40472" spans="8:9" x14ac:dyDescent="0.2">
      <c r="H40472" s="101"/>
      <c r="I40472" s="101"/>
    </row>
    <row r="40473" spans="8:9" x14ac:dyDescent="0.2">
      <c r="H40473" s="101"/>
      <c r="I40473" s="101"/>
    </row>
    <row r="40474" spans="8:9" x14ac:dyDescent="0.2">
      <c r="H40474" s="101"/>
      <c r="I40474" s="101"/>
    </row>
    <row r="40475" spans="8:9" x14ac:dyDescent="0.2">
      <c r="H40475" s="101"/>
      <c r="I40475" s="101"/>
    </row>
    <row r="40476" spans="8:9" x14ac:dyDescent="0.2">
      <c r="H40476" s="101"/>
      <c r="I40476" s="101"/>
    </row>
    <row r="40477" spans="8:9" x14ac:dyDescent="0.2">
      <c r="H40477" s="101"/>
      <c r="I40477" s="101"/>
    </row>
    <row r="40478" spans="8:9" x14ac:dyDescent="0.2">
      <c r="H40478" s="101"/>
      <c r="I40478" s="101"/>
    </row>
    <row r="40479" spans="8:9" x14ac:dyDescent="0.2">
      <c r="H40479" s="101"/>
      <c r="I40479" s="101"/>
    </row>
    <row r="40480" spans="8:9" x14ac:dyDescent="0.2">
      <c r="H40480" s="101"/>
      <c r="I40480" s="101"/>
    </row>
    <row r="40481" spans="8:9" x14ac:dyDescent="0.2">
      <c r="H40481" s="101"/>
      <c r="I40481" s="101"/>
    </row>
    <row r="40482" spans="8:9" x14ac:dyDescent="0.2">
      <c r="H40482" s="101"/>
      <c r="I40482" s="101"/>
    </row>
    <row r="40483" spans="8:9" x14ac:dyDescent="0.2">
      <c r="H40483" s="101"/>
      <c r="I40483" s="101"/>
    </row>
    <row r="40484" spans="8:9" x14ac:dyDescent="0.2">
      <c r="H40484" s="101"/>
      <c r="I40484" s="101"/>
    </row>
    <row r="40485" spans="8:9" x14ac:dyDescent="0.2">
      <c r="H40485" s="101"/>
      <c r="I40485" s="101"/>
    </row>
    <row r="40486" spans="8:9" x14ac:dyDescent="0.2">
      <c r="H40486" s="101"/>
      <c r="I40486" s="101"/>
    </row>
    <row r="40487" spans="8:9" x14ac:dyDescent="0.2">
      <c r="H40487" s="101"/>
      <c r="I40487" s="101"/>
    </row>
    <row r="40488" spans="8:9" x14ac:dyDescent="0.2">
      <c r="H40488" s="101"/>
      <c r="I40488" s="101"/>
    </row>
    <row r="40489" spans="8:9" x14ac:dyDescent="0.2">
      <c r="H40489" s="101"/>
      <c r="I40489" s="101"/>
    </row>
    <row r="40490" spans="8:9" x14ac:dyDescent="0.2">
      <c r="H40490" s="101"/>
      <c r="I40490" s="101"/>
    </row>
    <row r="40491" spans="8:9" x14ac:dyDescent="0.2">
      <c r="H40491" s="101"/>
      <c r="I40491" s="101"/>
    </row>
    <row r="40492" spans="8:9" x14ac:dyDescent="0.2">
      <c r="H40492" s="101"/>
      <c r="I40492" s="101"/>
    </row>
    <row r="40493" spans="8:9" x14ac:dyDescent="0.2">
      <c r="H40493" s="101"/>
      <c r="I40493" s="101"/>
    </row>
    <row r="40494" spans="8:9" x14ac:dyDescent="0.2">
      <c r="H40494" s="101"/>
      <c r="I40494" s="101"/>
    </row>
    <row r="40495" spans="8:9" x14ac:dyDescent="0.2">
      <c r="H40495" s="101"/>
      <c r="I40495" s="101"/>
    </row>
    <row r="40496" spans="8:9" x14ac:dyDescent="0.2">
      <c r="H40496" s="101"/>
      <c r="I40496" s="101"/>
    </row>
    <row r="40497" spans="8:9" x14ac:dyDescent="0.2">
      <c r="H40497" s="101"/>
      <c r="I40497" s="101"/>
    </row>
    <row r="40498" spans="8:9" x14ac:dyDescent="0.2">
      <c r="H40498" s="101"/>
      <c r="I40498" s="101"/>
    </row>
    <row r="40499" spans="8:9" x14ac:dyDescent="0.2">
      <c r="H40499" s="101"/>
      <c r="I40499" s="101"/>
    </row>
    <row r="40500" spans="8:9" x14ac:dyDescent="0.2">
      <c r="H40500" s="101"/>
      <c r="I40500" s="101"/>
    </row>
    <row r="40501" spans="8:9" x14ac:dyDescent="0.2">
      <c r="H40501" s="101"/>
      <c r="I40501" s="101"/>
    </row>
    <row r="40502" spans="8:9" x14ac:dyDescent="0.2">
      <c r="H40502" s="101"/>
      <c r="I40502" s="101"/>
    </row>
    <row r="40503" spans="8:9" x14ac:dyDescent="0.2">
      <c r="H40503" s="101"/>
      <c r="I40503" s="101"/>
    </row>
    <row r="40504" spans="8:9" x14ac:dyDescent="0.2">
      <c r="H40504" s="101"/>
      <c r="I40504" s="101"/>
    </row>
    <row r="40505" spans="8:9" x14ac:dyDescent="0.2">
      <c r="H40505" s="101"/>
      <c r="I40505" s="101"/>
    </row>
    <row r="40506" spans="8:9" x14ac:dyDescent="0.2">
      <c r="H40506" s="101"/>
      <c r="I40506" s="101"/>
    </row>
    <row r="40507" spans="8:9" x14ac:dyDescent="0.2">
      <c r="H40507" s="101"/>
      <c r="I40507" s="101"/>
    </row>
    <row r="40508" spans="8:9" x14ac:dyDescent="0.2">
      <c r="H40508" s="101"/>
      <c r="I40508" s="101"/>
    </row>
    <row r="40509" spans="8:9" x14ac:dyDescent="0.2">
      <c r="H40509" s="101"/>
      <c r="I40509" s="101"/>
    </row>
    <row r="40510" spans="8:9" x14ac:dyDescent="0.2">
      <c r="H40510" s="101"/>
      <c r="I40510" s="101"/>
    </row>
    <row r="40511" spans="8:9" x14ac:dyDescent="0.2">
      <c r="H40511" s="101"/>
      <c r="I40511" s="101"/>
    </row>
    <row r="40512" spans="8:9" x14ac:dyDescent="0.2">
      <c r="H40512" s="101"/>
      <c r="I40512" s="101"/>
    </row>
    <row r="40513" spans="8:9" x14ac:dyDescent="0.2">
      <c r="H40513" s="101"/>
      <c r="I40513" s="101"/>
    </row>
    <row r="40514" spans="8:9" x14ac:dyDescent="0.2">
      <c r="H40514" s="101"/>
      <c r="I40514" s="101"/>
    </row>
    <row r="40515" spans="8:9" x14ac:dyDescent="0.2">
      <c r="H40515" s="101"/>
      <c r="I40515" s="101"/>
    </row>
    <row r="40516" spans="8:9" x14ac:dyDescent="0.2">
      <c r="H40516" s="101"/>
      <c r="I40516" s="101"/>
    </row>
    <row r="40517" spans="8:9" x14ac:dyDescent="0.2">
      <c r="H40517" s="101"/>
      <c r="I40517" s="101"/>
    </row>
    <row r="40518" spans="8:9" x14ac:dyDescent="0.2">
      <c r="H40518" s="101"/>
      <c r="I40518" s="101"/>
    </row>
    <row r="40519" spans="8:9" x14ac:dyDescent="0.2">
      <c r="H40519" s="101"/>
      <c r="I40519" s="101"/>
    </row>
    <row r="40520" spans="8:9" x14ac:dyDescent="0.2">
      <c r="H40520" s="101"/>
      <c r="I40520" s="101"/>
    </row>
    <row r="40521" spans="8:9" x14ac:dyDescent="0.2">
      <c r="H40521" s="101"/>
      <c r="I40521" s="101"/>
    </row>
    <row r="40522" spans="8:9" x14ac:dyDescent="0.2">
      <c r="H40522" s="101"/>
      <c r="I40522" s="101"/>
    </row>
    <row r="40523" spans="8:9" x14ac:dyDescent="0.2">
      <c r="H40523" s="101"/>
      <c r="I40523" s="101"/>
    </row>
    <row r="40524" spans="8:9" x14ac:dyDescent="0.2">
      <c r="H40524" s="101"/>
      <c r="I40524" s="101"/>
    </row>
    <row r="40525" spans="8:9" x14ac:dyDescent="0.2">
      <c r="H40525" s="101"/>
      <c r="I40525" s="101"/>
    </row>
    <row r="40526" spans="8:9" x14ac:dyDescent="0.2">
      <c r="H40526" s="101"/>
      <c r="I40526" s="101"/>
    </row>
    <row r="40527" spans="8:9" x14ac:dyDescent="0.2">
      <c r="H40527" s="101"/>
      <c r="I40527" s="101"/>
    </row>
    <row r="40528" spans="8:9" x14ac:dyDescent="0.2">
      <c r="H40528" s="101"/>
      <c r="I40528" s="101"/>
    </row>
    <row r="40529" spans="8:9" x14ac:dyDescent="0.2">
      <c r="H40529" s="101"/>
      <c r="I40529" s="101"/>
    </row>
    <row r="40530" spans="8:9" x14ac:dyDescent="0.2">
      <c r="H40530" s="101"/>
      <c r="I40530" s="101"/>
    </row>
    <row r="40531" spans="8:9" x14ac:dyDescent="0.2">
      <c r="H40531" s="101"/>
      <c r="I40531" s="101"/>
    </row>
    <row r="40532" spans="8:9" x14ac:dyDescent="0.2">
      <c r="H40532" s="101"/>
      <c r="I40532" s="101"/>
    </row>
    <row r="40533" spans="8:9" x14ac:dyDescent="0.2">
      <c r="H40533" s="101"/>
      <c r="I40533" s="101"/>
    </row>
    <row r="40534" spans="8:9" x14ac:dyDescent="0.2">
      <c r="H40534" s="101"/>
      <c r="I40534" s="101"/>
    </row>
    <row r="40535" spans="8:9" x14ac:dyDescent="0.2">
      <c r="H40535" s="101"/>
      <c r="I40535" s="101"/>
    </row>
    <row r="40536" spans="8:9" x14ac:dyDescent="0.2">
      <c r="H40536" s="101"/>
      <c r="I40536" s="101"/>
    </row>
    <row r="40537" spans="8:9" x14ac:dyDescent="0.2">
      <c r="H40537" s="101"/>
      <c r="I40537" s="101"/>
    </row>
    <row r="40538" spans="8:9" x14ac:dyDescent="0.2">
      <c r="H40538" s="101"/>
      <c r="I40538" s="101"/>
    </row>
    <row r="40539" spans="8:9" x14ac:dyDescent="0.2">
      <c r="H40539" s="101"/>
      <c r="I40539" s="101"/>
    </row>
    <row r="40540" spans="8:9" x14ac:dyDescent="0.2">
      <c r="H40540" s="101"/>
      <c r="I40540" s="101"/>
    </row>
    <row r="40541" spans="8:9" x14ac:dyDescent="0.2">
      <c r="H40541" s="101"/>
      <c r="I40541" s="101"/>
    </row>
    <row r="40542" spans="8:9" x14ac:dyDescent="0.2">
      <c r="H40542" s="101"/>
      <c r="I40542" s="101"/>
    </row>
    <row r="40543" spans="8:9" x14ac:dyDescent="0.2">
      <c r="H40543" s="101"/>
      <c r="I40543" s="101"/>
    </row>
    <row r="40544" spans="8:9" x14ac:dyDescent="0.2">
      <c r="H40544" s="101"/>
      <c r="I40544" s="101"/>
    </row>
    <row r="40545" spans="8:9" x14ac:dyDescent="0.2">
      <c r="H40545" s="101"/>
      <c r="I40545" s="101"/>
    </row>
    <row r="40546" spans="8:9" x14ac:dyDescent="0.2">
      <c r="H40546" s="101"/>
      <c r="I40546" s="101"/>
    </row>
    <row r="40547" spans="8:9" x14ac:dyDescent="0.2">
      <c r="H40547" s="101"/>
      <c r="I40547" s="101"/>
    </row>
    <row r="40548" spans="8:9" x14ac:dyDescent="0.2">
      <c r="H40548" s="101"/>
      <c r="I40548" s="101"/>
    </row>
    <row r="40549" spans="8:9" x14ac:dyDescent="0.2">
      <c r="H40549" s="101"/>
      <c r="I40549" s="101"/>
    </row>
    <row r="40550" spans="8:9" x14ac:dyDescent="0.2">
      <c r="H40550" s="101"/>
      <c r="I40550" s="101"/>
    </row>
    <row r="40551" spans="8:9" x14ac:dyDescent="0.2">
      <c r="H40551" s="101"/>
      <c r="I40551" s="101"/>
    </row>
    <row r="40552" spans="8:9" x14ac:dyDescent="0.2">
      <c r="H40552" s="101"/>
      <c r="I40552" s="101"/>
    </row>
    <row r="40553" spans="8:9" x14ac:dyDescent="0.2">
      <c r="H40553" s="101"/>
      <c r="I40553" s="101"/>
    </row>
    <row r="40554" spans="8:9" x14ac:dyDescent="0.2">
      <c r="H40554" s="101"/>
      <c r="I40554" s="101"/>
    </row>
    <row r="40555" spans="8:9" x14ac:dyDescent="0.2">
      <c r="H40555" s="101"/>
      <c r="I40555" s="101"/>
    </row>
    <row r="40556" spans="8:9" x14ac:dyDescent="0.2">
      <c r="H40556" s="101"/>
      <c r="I40556" s="101"/>
    </row>
    <row r="40557" spans="8:9" x14ac:dyDescent="0.2">
      <c r="H40557" s="101"/>
      <c r="I40557" s="101"/>
    </row>
    <row r="40558" spans="8:9" x14ac:dyDescent="0.2">
      <c r="H40558" s="101"/>
      <c r="I40558" s="101"/>
    </row>
    <row r="40559" spans="8:9" x14ac:dyDescent="0.2">
      <c r="H40559" s="101"/>
      <c r="I40559" s="101"/>
    </row>
    <row r="40560" spans="8:9" x14ac:dyDescent="0.2">
      <c r="H40560" s="101"/>
      <c r="I40560" s="101"/>
    </row>
    <row r="40561" spans="8:9" x14ac:dyDescent="0.2">
      <c r="H40561" s="101"/>
      <c r="I40561" s="101"/>
    </row>
    <row r="40562" spans="8:9" x14ac:dyDescent="0.2">
      <c r="H40562" s="101"/>
      <c r="I40562" s="101"/>
    </row>
    <row r="40563" spans="8:9" x14ac:dyDescent="0.2">
      <c r="H40563" s="101"/>
      <c r="I40563" s="101"/>
    </row>
    <row r="40564" spans="8:9" x14ac:dyDescent="0.2">
      <c r="H40564" s="101"/>
      <c r="I40564" s="101"/>
    </row>
    <row r="40565" spans="8:9" x14ac:dyDescent="0.2">
      <c r="H40565" s="101"/>
      <c r="I40565" s="101"/>
    </row>
    <row r="40566" spans="8:9" x14ac:dyDescent="0.2">
      <c r="H40566" s="101"/>
      <c r="I40566" s="101"/>
    </row>
    <row r="40567" spans="8:9" x14ac:dyDescent="0.2">
      <c r="H40567" s="101"/>
      <c r="I40567" s="101"/>
    </row>
    <row r="40568" spans="8:9" x14ac:dyDescent="0.2">
      <c r="H40568" s="101"/>
      <c r="I40568" s="101"/>
    </row>
    <row r="40569" spans="8:9" x14ac:dyDescent="0.2">
      <c r="H40569" s="101"/>
      <c r="I40569" s="101"/>
    </row>
    <row r="40570" spans="8:9" x14ac:dyDescent="0.2">
      <c r="H40570" s="101"/>
      <c r="I40570" s="101"/>
    </row>
    <row r="40571" spans="8:9" x14ac:dyDescent="0.2">
      <c r="H40571" s="101"/>
      <c r="I40571" s="101"/>
    </row>
    <row r="40572" spans="8:9" x14ac:dyDescent="0.2">
      <c r="H40572" s="101"/>
      <c r="I40572" s="101"/>
    </row>
    <row r="40573" spans="8:9" x14ac:dyDescent="0.2">
      <c r="H40573" s="101"/>
      <c r="I40573" s="101"/>
    </row>
    <row r="40574" spans="8:9" x14ac:dyDescent="0.2">
      <c r="H40574" s="101"/>
      <c r="I40574" s="101"/>
    </row>
    <row r="40575" spans="8:9" x14ac:dyDescent="0.2">
      <c r="H40575" s="101"/>
      <c r="I40575" s="101"/>
    </row>
    <row r="40576" spans="8:9" x14ac:dyDescent="0.2">
      <c r="H40576" s="101"/>
      <c r="I40576" s="101"/>
    </row>
    <row r="40577" spans="8:9" x14ac:dyDescent="0.2">
      <c r="H40577" s="101"/>
      <c r="I40577" s="101"/>
    </row>
    <row r="40578" spans="8:9" x14ac:dyDescent="0.2">
      <c r="H40578" s="101"/>
      <c r="I40578" s="101"/>
    </row>
    <row r="40579" spans="8:9" x14ac:dyDescent="0.2">
      <c r="H40579" s="101"/>
      <c r="I40579" s="101"/>
    </row>
    <row r="40580" spans="8:9" x14ac:dyDescent="0.2">
      <c r="H40580" s="101"/>
      <c r="I40580" s="101"/>
    </row>
    <row r="40581" spans="8:9" x14ac:dyDescent="0.2">
      <c r="H40581" s="101"/>
      <c r="I40581" s="101"/>
    </row>
    <row r="40582" spans="8:9" x14ac:dyDescent="0.2">
      <c r="H40582" s="101"/>
      <c r="I40582" s="101"/>
    </row>
    <row r="40583" spans="8:9" x14ac:dyDescent="0.2">
      <c r="H40583" s="101"/>
      <c r="I40583" s="101"/>
    </row>
    <row r="40584" spans="8:9" x14ac:dyDescent="0.2">
      <c r="H40584" s="101"/>
      <c r="I40584" s="101"/>
    </row>
    <row r="40585" spans="8:9" x14ac:dyDescent="0.2">
      <c r="H40585" s="101"/>
      <c r="I40585" s="101"/>
    </row>
    <row r="40586" spans="8:9" x14ac:dyDescent="0.2">
      <c r="H40586" s="101"/>
      <c r="I40586" s="101"/>
    </row>
    <row r="40587" spans="8:9" x14ac:dyDescent="0.2">
      <c r="H40587" s="101"/>
      <c r="I40587" s="101"/>
    </row>
    <row r="40588" spans="8:9" x14ac:dyDescent="0.2">
      <c r="H40588" s="101"/>
      <c r="I40588" s="101"/>
    </row>
    <row r="40589" spans="8:9" x14ac:dyDescent="0.2">
      <c r="H40589" s="101"/>
      <c r="I40589" s="101"/>
    </row>
    <row r="40590" spans="8:9" x14ac:dyDescent="0.2">
      <c r="H40590" s="101"/>
      <c r="I40590" s="101"/>
    </row>
    <row r="40591" spans="8:9" x14ac:dyDescent="0.2">
      <c r="H40591" s="101"/>
      <c r="I40591" s="101"/>
    </row>
    <row r="40592" spans="8:9" x14ac:dyDescent="0.2">
      <c r="H40592" s="101"/>
      <c r="I40592" s="101"/>
    </row>
    <row r="40593" spans="8:9" x14ac:dyDescent="0.2">
      <c r="H40593" s="101"/>
      <c r="I40593" s="101"/>
    </row>
    <row r="40594" spans="8:9" x14ac:dyDescent="0.2">
      <c r="H40594" s="101"/>
      <c r="I40594" s="101"/>
    </row>
    <row r="40595" spans="8:9" x14ac:dyDescent="0.2">
      <c r="H40595" s="101"/>
      <c r="I40595" s="101"/>
    </row>
    <row r="40596" spans="8:9" x14ac:dyDescent="0.2">
      <c r="H40596" s="101"/>
      <c r="I40596" s="101"/>
    </row>
    <row r="40597" spans="8:9" x14ac:dyDescent="0.2">
      <c r="H40597" s="101"/>
      <c r="I40597" s="101"/>
    </row>
    <row r="40598" spans="8:9" x14ac:dyDescent="0.2">
      <c r="H40598" s="101"/>
      <c r="I40598" s="101"/>
    </row>
    <row r="40599" spans="8:9" x14ac:dyDescent="0.2">
      <c r="H40599" s="101"/>
      <c r="I40599" s="101"/>
    </row>
    <row r="40600" spans="8:9" x14ac:dyDescent="0.2">
      <c r="H40600" s="101"/>
      <c r="I40600" s="101"/>
    </row>
    <row r="40601" spans="8:9" x14ac:dyDescent="0.2">
      <c r="H40601" s="101"/>
      <c r="I40601" s="101"/>
    </row>
    <row r="40602" spans="8:9" x14ac:dyDescent="0.2">
      <c r="H40602" s="101"/>
      <c r="I40602" s="101"/>
    </row>
    <row r="40603" spans="8:9" x14ac:dyDescent="0.2">
      <c r="H40603" s="101"/>
      <c r="I40603" s="101"/>
    </row>
    <row r="40604" spans="8:9" x14ac:dyDescent="0.2">
      <c r="H40604" s="101"/>
      <c r="I40604" s="101"/>
    </row>
    <row r="40605" spans="8:9" x14ac:dyDescent="0.2">
      <c r="H40605" s="101"/>
      <c r="I40605" s="101"/>
    </row>
    <row r="40606" spans="8:9" x14ac:dyDescent="0.2">
      <c r="H40606" s="101"/>
      <c r="I40606" s="101"/>
    </row>
    <row r="40607" spans="8:9" x14ac:dyDescent="0.2">
      <c r="H40607" s="101"/>
      <c r="I40607" s="101"/>
    </row>
    <row r="40608" spans="8:9" x14ac:dyDescent="0.2">
      <c r="H40608" s="101"/>
      <c r="I40608" s="101"/>
    </row>
    <row r="40609" spans="8:9" x14ac:dyDescent="0.2">
      <c r="H40609" s="101"/>
      <c r="I40609" s="101"/>
    </row>
    <row r="40610" spans="8:9" x14ac:dyDescent="0.2">
      <c r="H40610" s="101"/>
      <c r="I40610" s="101"/>
    </row>
    <row r="40611" spans="8:9" x14ac:dyDescent="0.2">
      <c r="H40611" s="101"/>
      <c r="I40611" s="101"/>
    </row>
    <row r="40612" spans="8:9" x14ac:dyDescent="0.2">
      <c r="H40612" s="101"/>
      <c r="I40612" s="101"/>
    </row>
    <row r="40613" spans="8:9" x14ac:dyDescent="0.2">
      <c r="H40613" s="101"/>
      <c r="I40613" s="101"/>
    </row>
    <row r="40614" spans="8:9" x14ac:dyDescent="0.2">
      <c r="H40614" s="101"/>
      <c r="I40614" s="101"/>
    </row>
    <row r="40615" spans="8:9" x14ac:dyDescent="0.2">
      <c r="H40615" s="101"/>
      <c r="I40615" s="101"/>
    </row>
    <row r="40616" spans="8:9" x14ac:dyDescent="0.2">
      <c r="H40616" s="101"/>
      <c r="I40616" s="101"/>
    </row>
    <row r="40617" spans="8:9" x14ac:dyDescent="0.2">
      <c r="H40617" s="101"/>
      <c r="I40617" s="101"/>
    </row>
    <row r="40618" spans="8:9" x14ac:dyDescent="0.2">
      <c r="H40618" s="101"/>
      <c r="I40618" s="101"/>
    </row>
    <row r="40619" spans="8:9" x14ac:dyDescent="0.2">
      <c r="H40619" s="101"/>
      <c r="I40619" s="101"/>
    </row>
    <row r="40620" spans="8:9" x14ac:dyDescent="0.2">
      <c r="H40620" s="101"/>
      <c r="I40620" s="101"/>
    </row>
    <row r="40621" spans="8:9" x14ac:dyDescent="0.2">
      <c r="H40621" s="101"/>
      <c r="I40621" s="101"/>
    </row>
    <row r="40622" spans="8:9" x14ac:dyDescent="0.2">
      <c r="H40622" s="101"/>
      <c r="I40622" s="101"/>
    </row>
    <row r="40623" spans="8:9" x14ac:dyDescent="0.2">
      <c r="H40623" s="101"/>
      <c r="I40623" s="101"/>
    </row>
    <row r="40624" spans="8:9" x14ac:dyDescent="0.2">
      <c r="H40624" s="101"/>
      <c r="I40624" s="101"/>
    </row>
    <row r="40625" spans="8:9" x14ac:dyDescent="0.2">
      <c r="H40625" s="101"/>
      <c r="I40625" s="101"/>
    </row>
    <row r="40626" spans="8:9" x14ac:dyDescent="0.2">
      <c r="H40626" s="101"/>
      <c r="I40626" s="101"/>
    </row>
    <row r="40627" spans="8:9" x14ac:dyDescent="0.2">
      <c r="H40627" s="101"/>
      <c r="I40627" s="101"/>
    </row>
    <row r="40628" spans="8:9" x14ac:dyDescent="0.2">
      <c r="H40628" s="101"/>
      <c r="I40628" s="101"/>
    </row>
    <row r="40629" spans="8:9" x14ac:dyDescent="0.2">
      <c r="H40629" s="101"/>
      <c r="I40629" s="101"/>
    </row>
    <row r="40630" spans="8:9" x14ac:dyDescent="0.2">
      <c r="H40630" s="101"/>
      <c r="I40630" s="101"/>
    </row>
    <row r="40631" spans="8:9" x14ac:dyDescent="0.2">
      <c r="H40631" s="101"/>
      <c r="I40631" s="101"/>
    </row>
    <row r="40632" spans="8:9" x14ac:dyDescent="0.2">
      <c r="H40632" s="101"/>
      <c r="I40632" s="101"/>
    </row>
    <row r="40633" spans="8:9" x14ac:dyDescent="0.2">
      <c r="H40633" s="101"/>
      <c r="I40633" s="101"/>
    </row>
    <row r="40634" spans="8:9" x14ac:dyDescent="0.2">
      <c r="H40634" s="101"/>
      <c r="I40634" s="101"/>
    </row>
    <row r="40635" spans="8:9" x14ac:dyDescent="0.2">
      <c r="H40635" s="101"/>
      <c r="I40635" s="101"/>
    </row>
    <row r="40636" spans="8:9" x14ac:dyDescent="0.2">
      <c r="H40636" s="101"/>
      <c r="I40636" s="101"/>
    </row>
    <row r="40637" spans="8:9" x14ac:dyDescent="0.2">
      <c r="H40637" s="101"/>
      <c r="I40637" s="101"/>
    </row>
    <row r="40638" spans="8:9" x14ac:dyDescent="0.2">
      <c r="H40638" s="101"/>
      <c r="I40638" s="101"/>
    </row>
    <row r="40639" spans="8:9" x14ac:dyDescent="0.2">
      <c r="H40639" s="101"/>
      <c r="I40639" s="101"/>
    </row>
    <row r="40640" spans="8:9" x14ac:dyDescent="0.2">
      <c r="H40640" s="101"/>
      <c r="I40640" s="101"/>
    </row>
    <row r="40641" spans="8:9" x14ac:dyDescent="0.2">
      <c r="H40641" s="101"/>
      <c r="I40641" s="101"/>
    </row>
    <row r="40642" spans="8:9" x14ac:dyDescent="0.2">
      <c r="H40642" s="101"/>
      <c r="I40642" s="101"/>
    </row>
    <row r="40643" spans="8:9" x14ac:dyDescent="0.2">
      <c r="H40643" s="101"/>
      <c r="I40643" s="101"/>
    </row>
    <row r="40644" spans="8:9" x14ac:dyDescent="0.2">
      <c r="H40644" s="101"/>
      <c r="I40644" s="101"/>
    </row>
    <row r="40645" spans="8:9" x14ac:dyDescent="0.2">
      <c r="H40645" s="101"/>
      <c r="I40645" s="101"/>
    </row>
    <row r="40646" spans="8:9" x14ac:dyDescent="0.2">
      <c r="H40646" s="101"/>
      <c r="I40646" s="101"/>
    </row>
    <row r="40647" spans="8:9" x14ac:dyDescent="0.2">
      <c r="H40647" s="101"/>
      <c r="I40647" s="101"/>
    </row>
    <row r="40648" spans="8:9" x14ac:dyDescent="0.2">
      <c r="H40648" s="101"/>
      <c r="I40648" s="101"/>
    </row>
    <row r="40649" spans="8:9" x14ac:dyDescent="0.2">
      <c r="H40649" s="101"/>
      <c r="I40649" s="101"/>
    </row>
    <row r="40650" spans="8:9" x14ac:dyDescent="0.2">
      <c r="H40650" s="101"/>
      <c r="I40650" s="101"/>
    </row>
    <row r="40651" spans="8:9" x14ac:dyDescent="0.2">
      <c r="H40651" s="101"/>
      <c r="I40651" s="101"/>
    </row>
    <row r="40652" spans="8:9" x14ac:dyDescent="0.2">
      <c r="H40652" s="101"/>
      <c r="I40652" s="101"/>
    </row>
    <row r="40653" spans="8:9" x14ac:dyDescent="0.2">
      <c r="H40653" s="101"/>
      <c r="I40653" s="101"/>
    </row>
    <row r="40654" spans="8:9" x14ac:dyDescent="0.2">
      <c r="H40654" s="101"/>
      <c r="I40654" s="101"/>
    </row>
    <row r="40655" spans="8:9" x14ac:dyDescent="0.2">
      <c r="H40655" s="101"/>
      <c r="I40655" s="101"/>
    </row>
    <row r="40656" spans="8:9" x14ac:dyDescent="0.2">
      <c r="H40656" s="101"/>
      <c r="I40656" s="101"/>
    </row>
    <row r="40657" spans="8:9" x14ac:dyDescent="0.2">
      <c r="H40657" s="101"/>
      <c r="I40657" s="101"/>
    </row>
    <row r="40658" spans="8:9" x14ac:dyDescent="0.2">
      <c r="H40658" s="101"/>
      <c r="I40658" s="101"/>
    </row>
    <row r="40659" spans="8:9" x14ac:dyDescent="0.2">
      <c r="H40659" s="101"/>
      <c r="I40659" s="101"/>
    </row>
    <row r="40660" spans="8:9" x14ac:dyDescent="0.2">
      <c r="H40660" s="101"/>
      <c r="I40660" s="101"/>
    </row>
    <row r="40661" spans="8:9" x14ac:dyDescent="0.2">
      <c r="H40661" s="101"/>
      <c r="I40661" s="101"/>
    </row>
    <row r="40662" spans="8:9" x14ac:dyDescent="0.2">
      <c r="H40662" s="101"/>
      <c r="I40662" s="101"/>
    </row>
    <row r="40663" spans="8:9" x14ac:dyDescent="0.2">
      <c r="H40663" s="101"/>
      <c r="I40663" s="101"/>
    </row>
    <row r="40664" spans="8:9" x14ac:dyDescent="0.2">
      <c r="H40664" s="101"/>
      <c r="I40664" s="101"/>
    </row>
    <row r="40665" spans="8:9" x14ac:dyDescent="0.2">
      <c r="H40665" s="101"/>
      <c r="I40665" s="101"/>
    </row>
    <row r="40666" spans="8:9" x14ac:dyDescent="0.2">
      <c r="H40666" s="101"/>
      <c r="I40666" s="101"/>
    </row>
    <row r="40667" spans="8:9" x14ac:dyDescent="0.2">
      <c r="H40667" s="101"/>
      <c r="I40667" s="101"/>
    </row>
    <row r="40668" spans="8:9" x14ac:dyDescent="0.2">
      <c r="H40668" s="101"/>
      <c r="I40668" s="101"/>
    </row>
    <row r="40669" spans="8:9" x14ac:dyDescent="0.2">
      <c r="H40669" s="101"/>
      <c r="I40669" s="101"/>
    </row>
    <row r="40670" spans="8:9" x14ac:dyDescent="0.2">
      <c r="H40670" s="101"/>
      <c r="I40670" s="101"/>
    </row>
    <row r="40671" spans="8:9" x14ac:dyDescent="0.2">
      <c r="H40671" s="101"/>
      <c r="I40671" s="101"/>
    </row>
    <row r="40672" spans="8:9" x14ac:dyDescent="0.2">
      <c r="H40672" s="101"/>
      <c r="I40672" s="101"/>
    </row>
    <row r="40673" spans="8:9" x14ac:dyDescent="0.2">
      <c r="H40673" s="101"/>
      <c r="I40673" s="101"/>
    </row>
    <row r="40674" spans="8:9" x14ac:dyDescent="0.2">
      <c r="H40674" s="101"/>
      <c r="I40674" s="101"/>
    </row>
    <row r="40675" spans="8:9" x14ac:dyDescent="0.2">
      <c r="H40675" s="101"/>
      <c r="I40675" s="101"/>
    </row>
    <row r="40676" spans="8:9" x14ac:dyDescent="0.2">
      <c r="H40676" s="101"/>
      <c r="I40676" s="101"/>
    </row>
    <row r="40677" spans="8:9" x14ac:dyDescent="0.2">
      <c r="H40677" s="101"/>
      <c r="I40677" s="101"/>
    </row>
    <row r="40678" spans="8:9" x14ac:dyDescent="0.2">
      <c r="H40678" s="101"/>
      <c r="I40678" s="101"/>
    </row>
    <row r="40679" spans="8:9" x14ac:dyDescent="0.2">
      <c r="H40679" s="101"/>
      <c r="I40679" s="101"/>
    </row>
    <row r="40680" spans="8:9" x14ac:dyDescent="0.2">
      <c r="H40680" s="101"/>
      <c r="I40680" s="101"/>
    </row>
    <row r="40681" spans="8:9" x14ac:dyDescent="0.2">
      <c r="H40681" s="101"/>
      <c r="I40681" s="101"/>
    </row>
    <row r="40682" spans="8:9" x14ac:dyDescent="0.2">
      <c r="H40682" s="101"/>
      <c r="I40682" s="101"/>
    </row>
    <row r="40683" spans="8:9" x14ac:dyDescent="0.2">
      <c r="H40683" s="101"/>
      <c r="I40683" s="101"/>
    </row>
    <row r="40684" spans="8:9" x14ac:dyDescent="0.2">
      <c r="H40684" s="101"/>
      <c r="I40684" s="101"/>
    </row>
    <row r="40685" spans="8:9" x14ac:dyDescent="0.2">
      <c r="H40685" s="101"/>
      <c r="I40685" s="101"/>
    </row>
    <row r="40686" spans="8:9" x14ac:dyDescent="0.2">
      <c r="H40686" s="101"/>
      <c r="I40686" s="101"/>
    </row>
    <row r="40687" spans="8:9" x14ac:dyDescent="0.2">
      <c r="H40687" s="101"/>
      <c r="I40687" s="101"/>
    </row>
    <row r="40688" spans="8:9" x14ac:dyDescent="0.2">
      <c r="H40688" s="101"/>
      <c r="I40688" s="101"/>
    </row>
    <row r="40689" spans="8:9" x14ac:dyDescent="0.2">
      <c r="H40689" s="101"/>
      <c r="I40689" s="101"/>
    </row>
    <row r="40690" spans="8:9" x14ac:dyDescent="0.2">
      <c r="H40690" s="101"/>
      <c r="I40690" s="101"/>
    </row>
    <row r="40691" spans="8:9" x14ac:dyDescent="0.2">
      <c r="H40691" s="101"/>
      <c r="I40691" s="101"/>
    </row>
    <row r="40692" spans="8:9" x14ac:dyDescent="0.2">
      <c r="H40692" s="101"/>
      <c r="I40692" s="101"/>
    </row>
    <row r="40693" spans="8:9" x14ac:dyDescent="0.2">
      <c r="H40693" s="101"/>
      <c r="I40693" s="101"/>
    </row>
    <row r="40694" spans="8:9" x14ac:dyDescent="0.2">
      <c r="H40694" s="101"/>
      <c r="I40694" s="101"/>
    </row>
    <row r="40695" spans="8:9" x14ac:dyDescent="0.2">
      <c r="H40695" s="101"/>
      <c r="I40695" s="101"/>
    </row>
    <row r="40696" spans="8:9" x14ac:dyDescent="0.2">
      <c r="H40696" s="101"/>
      <c r="I40696" s="101"/>
    </row>
    <row r="40697" spans="8:9" x14ac:dyDescent="0.2">
      <c r="H40697" s="101"/>
      <c r="I40697" s="101"/>
    </row>
    <row r="40698" spans="8:9" x14ac:dyDescent="0.2">
      <c r="H40698" s="101"/>
      <c r="I40698" s="101"/>
    </row>
    <row r="40699" spans="8:9" x14ac:dyDescent="0.2">
      <c r="H40699" s="101"/>
      <c r="I40699" s="101"/>
    </row>
    <row r="40700" spans="8:9" x14ac:dyDescent="0.2">
      <c r="H40700" s="101"/>
      <c r="I40700" s="101"/>
    </row>
    <row r="40701" spans="8:9" x14ac:dyDescent="0.2">
      <c r="H40701" s="101"/>
      <c r="I40701" s="101"/>
    </row>
    <row r="40702" spans="8:9" x14ac:dyDescent="0.2">
      <c r="H40702" s="101"/>
      <c r="I40702" s="101"/>
    </row>
    <row r="40703" spans="8:9" x14ac:dyDescent="0.2">
      <c r="H40703" s="101"/>
      <c r="I40703" s="101"/>
    </row>
    <row r="40704" spans="8:9" x14ac:dyDescent="0.2">
      <c r="H40704" s="101"/>
      <c r="I40704" s="101"/>
    </row>
    <row r="40705" spans="8:9" x14ac:dyDescent="0.2">
      <c r="H40705" s="101"/>
      <c r="I40705" s="101"/>
    </row>
    <row r="40706" spans="8:9" x14ac:dyDescent="0.2">
      <c r="H40706" s="101"/>
      <c r="I40706" s="101"/>
    </row>
    <row r="40707" spans="8:9" x14ac:dyDescent="0.2">
      <c r="H40707" s="101"/>
      <c r="I40707" s="101"/>
    </row>
    <row r="40708" spans="8:9" x14ac:dyDescent="0.2">
      <c r="H40708" s="101"/>
      <c r="I40708" s="101"/>
    </row>
    <row r="40709" spans="8:9" x14ac:dyDescent="0.2">
      <c r="H40709" s="101"/>
      <c r="I40709" s="101"/>
    </row>
    <row r="40710" spans="8:9" x14ac:dyDescent="0.2">
      <c r="H40710" s="101"/>
      <c r="I40710" s="101"/>
    </row>
    <row r="40711" spans="8:9" x14ac:dyDescent="0.2">
      <c r="H40711" s="101"/>
      <c r="I40711" s="101"/>
    </row>
    <row r="40712" spans="8:9" x14ac:dyDescent="0.2">
      <c r="H40712" s="101"/>
      <c r="I40712" s="101"/>
    </row>
    <row r="40713" spans="8:9" x14ac:dyDescent="0.2">
      <c r="H40713" s="101"/>
      <c r="I40713" s="101"/>
    </row>
    <row r="40714" spans="8:9" x14ac:dyDescent="0.2">
      <c r="H40714" s="101"/>
      <c r="I40714" s="101"/>
    </row>
    <row r="40715" spans="8:9" x14ac:dyDescent="0.2">
      <c r="H40715" s="101"/>
      <c r="I40715" s="101"/>
    </row>
    <row r="40716" spans="8:9" x14ac:dyDescent="0.2">
      <c r="H40716" s="101"/>
      <c r="I40716" s="101"/>
    </row>
    <row r="40717" spans="8:9" x14ac:dyDescent="0.2">
      <c r="H40717" s="101"/>
      <c r="I40717" s="101"/>
    </row>
    <row r="40718" spans="8:9" x14ac:dyDescent="0.2">
      <c r="H40718" s="101"/>
      <c r="I40718" s="101"/>
    </row>
    <row r="40719" spans="8:9" x14ac:dyDescent="0.2">
      <c r="H40719" s="101"/>
      <c r="I40719" s="101"/>
    </row>
    <row r="40720" spans="8:9" x14ac:dyDescent="0.2">
      <c r="H40720" s="101"/>
      <c r="I40720" s="101"/>
    </row>
    <row r="40721" spans="8:9" x14ac:dyDescent="0.2">
      <c r="H40721" s="101"/>
      <c r="I40721" s="101"/>
    </row>
    <row r="40722" spans="8:9" x14ac:dyDescent="0.2">
      <c r="H40722" s="101"/>
      <c r="I40722" s="101"/>
    </row>
    <row r="40723" spans="8:9" x14ac:dyDescent="0.2">
      <c r="H40723" s="101"/>
      <c r="I40723" s="101"/>
    </row>
    <row r="40724" spans="8:9" x14ac:dyDescent="0.2">
      <c r="H40724" s="101"/>
      <c r="I40724" s="101"/>
    </row>
    <row r="40725" spans="8:9" x14ac:dyDescent="0.2">
      <c r="H40725" s="101"/>
      <c r="I40725" s="101"/>
    </row>
    <row r="40726" spans="8:9" x14ac:dyDescent="0.2">
      <c r="H40726" s="101"/>
      <c r="I40726" s="101"/>
    </row>
    <row r="40727" spans="8:9" x14ac:dyDescent="0.2">
      <c r="H40727" s="101"/>
      <c r="I40727" s="101"/>
    </row>
    <row r="40728" spans="8:9" x14ac:dyDescent="0.2">
      <c r="H40728" s="101"/>
      <c r="I40728" s="101"/>
    </row>
    <row r="40729" spans="8:9" x14ac:dyDescent="0.2">
      <c r="H40729" s="101"/>
      <c r="I40729" s="101"/>
    </row>
    <row r="40730" spans="8:9" x14ac:dyDescent="0.2">
      <c r="H40730" s="101"/>
      <c r="I40730" s="101"/>
    </row>
    <row r="40731" spans="8:9" x14ac:dyDescent="0.2">
      <c r="H40731" s="101"/>
      <c r="I40731" s="101"/>
    </row>
    <row r="40732" spans="8:9" x14ac:dyDescent="0.2">
      <c r="H40732" s="101"/>
      <c r="I40732" s="101"/>
    </row>
    <row r="40733" spans="8:9" x14ac:dyDescent="0.2">
      <c r="H40733" s="101"/>
      <c r="I40733" s="101"/>
    </row>
    <row r="40734" spans="8:9" x14ac:dyDescent="0.2">
      <c r="H40734" s="101"/>
      <c r="I40734" s="101"/>
    </row>
    <row r="40735" spans="8:9" x14ac:dyDescent="0.2">
      <c r="H40735" s="101"/>
      <c r="I40735" s="101"/>
    </row>
    <row r="40736" spans="8:9" x14ac:dyDescent="0.2">
      <c r="H40736" s="101"/>
      <c r="I40736" s="101"/>
    </row>
    <row r="40737" spans="8:9" x14ac:dyDescent="0.2">
      <c r="H40737" s="101"/>
      <c r="I40737" s="101"/>
    </row>
    <row r="40738" spans="8:9" x14ac:dyDescent="0.2">
      <c r="H40738" s="101"/>
      <c r="I40738" s="101"/>
    </row>
    <row r="40739" spans="8:9" x14ac:dyDescent="0.2">
      <c r="H40739" s="101"/>
      <c r="I40739" s="101"/>
    </row>
    <row r="40740" spans="8:9" x14ac:dyDescent="0.2">
      <c r="H40740" s="101"/>
      <c r="I40740" s="101"/>
    </row>
    <row r="40741" spans="8:9" x14ac:dyDescent="0.2">
      <c r="H40741" s="101"/>
      <c r="I40741" s="101"/>
    </row>
    <row r="40742" spans="8:9" x14ac:dyDescent="0.2">
      <c r="H40742" s="101"/>
      <c r="I40742" s="101"/>
    </row>
    <row r="40743" spans="8:9" x14ac:dyDescent="0.2">
      <c r="H40743" s="101"/>
      <c r="I40743" s="101"/>
    </row>
    <row r="40744" spans="8:9" x14ac:dyDescent="0.2">
      <c r="H40744" s="101"/>
      <c r="I40744" s="101"/>
    </row>
    <row r="40745" spans="8:9" x14ac:dyDescent="0.2">
      <c r="H40745" s="101"/>
      <c r="I40745" s="101"/>
    </row>
    <row r="40746" spans="8:9" x14ac:dyDescent="0.2">
      <c r="H40746" s="101"/>
      <c r="I40746" s="101"/>
    </row>
    <row r="40747" spans="8:9" x14ac:dyDescent="0.2">
      <c r="H40747" s="101"/>
      <c r="I40747" s="101"/>
    </row>
    <row r="40748" spans="8:9" x14ac:dyDescent="0.2">
      <c r="H40748" s="101"/>
      <c r="I40748" s="101"/>
    </row>
    <row r="40749" spans="8:9" x14ac:dyDescent="0.2">
      <c r="H40749" s="101"/>
      <c r="I40749" s="101"/>
    </row>
    <row r="40750" spans="8:9" x14ac:dyDescent="0.2">
      <c r="H40750" s="101"/>
      <c r="I40750" s="101"/>
    </row>
    <row r="40751" spans="8:9" x14ac:dyDescent="0.2">
      <c r="H40751" s="101"/>
      <c r="I40751" s="101"/>
    </row>
    <row r="40752" spans="8:9" x14ac:dyDescent="0.2">
      <c r="H40752" s="101"/>
      <c r="I40752" s="101"/>
    </row>
    <row r="40753" spans="8:9" x14ac:dyDescent="0.2">
      <c r="H40753" s="101"/>
      <c r="I40753" s="101"/>
    </row>
    <row r="40754" spans="8:9" x14ac:dyDescent="0.2">
      <c r="H40754" s="101"/>
      <c r="I40754" s="101"/>
    </row>
    <row r="40755" spans="8:9" x14ac:dyDescent="0.2">
      <c r="H40755" s="101"/>
      <c r="I40755" s="101"/>
    </row>
    <row r="40756" spans="8:9" x14ac:dyDescent="0.2">
      <c r="H40756" s="101"/>
      <c r="I40756" s="101"/>
    </row>
    <row r="40757" spans="8:9" x14ac:dyDescent="0.2">
      <c r="H40757" s="101"/>
      <c r="I40757" s="101"/>
    </row>
    <row r="40758" spans="8:9" x14ac:dyDescent="0.2">
      <c r="H40758" s="101"/>
      <c r="I40758" s="101"/>
    </row>
    <row r="40759" spans="8:9" x14ac:dyDescent="0.2">
      <c r="H40759" s="101"/>
      <c r="I40759" s="101"/>
    </row>
    <row r="40760" spans="8:9" x14ac:dyDescent="0.2">
      <c r="H40760" s="101"/>
      <c r="I40760" s="101"/>
    </row>
    <row r="40761" spans="8:9" x14ac:dyDescent="0.2">
      <c r="H40761" s="101"/>
      <c r="I40761" s="101"/>
    </row>
    <row r="40762" spans="8:9" x14ac:dyDescent="0.2">
      <c r="H40762" s="101"/>
      <c r="I40762" s="101"/>
    </row>
    <row r="40763" spans="8:9" x14ac:dyDescent="0.2">
      <c r="H40763" s="101"/>
      <c r="I40763" s="101"/>
    </row>
    <row r="40764" spans="8:9" x14ac:dyDescent="0.2">
      <c r="H40764" s="101"/>
      <c r="I40764" s="101"/>
    </row>
    <row r="40765" spans="8:9" x14ac:dyDescent="0.2">
      <c r="H40765" s="101"/>
      <c r="I40765" s="101"/>
    </row>
    <row r="40766" spans="8:9" x14ac:dyDescent="0.2">
      <c r="H40766" s="101"/>
      <c r="I40766" s="101"/>
    </row>
    <row r="40767" spans="8:9" x14ac:dyDescent="0.2">
      <c r="H40767" s="101"/>
      <c r="I40767" s="101"/>
    </row>
    <row r="40768" spans="8:9" x14ac:dyDescent="0.2">
      <c r="H40768" s="101"/>
      <c r="I40768" s="101"/>
    </row>
    <row r="40769" spans="8:9" x14ac:dyDescent="0.2">
      <c r="H40769" s="101"/>
      <c r="I40769" s="101"/>
    </row>
    <row r="40770" spans="8:9" x14ac:dyDescent="0.2">
      <c r="H40770" s="101"/>
      <c r="I40770" s="101"/>
    </row>
    <row r="40771" spans="8:9" x14ac:dyDescent="0.2">
      <c r="H40771" s="101"/>
      <c r="I40771" s="101"/>
    </row>
    <row r="40772" spans="8:9" x14ac:dyDescent="0.2">
      <c r="H40772" s="101"/>
      <c r="I40772" s="101"/>
    </row>
    <row r="40773" spans="8:9" x14ac:dyDescent="0.2">
      <c r="H40773" s="101"/>
      <c r="I40773" s="101"/>
    </row>
    <row r="40774" spans="8:9" x14ac:dyDescent="0.2">
      <c r="H40774" s="101"/>
      <c r="I40774" s="101"/>
    </row>
    <row r="40775" spans="8:9" x14ac:dyDescent="0.2">
      <c r="H40775" s="101"/>
      <c r="I40775" s="101"/>
    </row>
    <row r="40776" spans="8:9" x14ac:dyDescent="0.2">
      <c r="H40776" s="101"/>
      <c r="I40776" s="101"/>
    </row>
    <row r="40777" spans="8:9" x14ac:dyDescent="0.2">
      <c r="H40777" s="101"/>
      <c r="I40777" s="101"/>
    </row>
    <row r="40778" spans="8:9" x14ac:dyDescent="0.2">
      <c r="H40778" s="101"/>
      <c r="I40778" s="101"/>
    </row>
    <row r="40779" spans="8:9" x14ac:dyDescent="0.2">
      <c r="H40779" s="101"/>
      <c r="I40779" s="101"/>
    </row>
    <row r="40780" spans="8:9" x14ac:dyDescent="0.2">
      <c r="H40780" s="101"/>
      <c r="I40780" s="101"/>
    </row>
    <row r="40781" spans="8:9" x14ac:dyDescent="0.2">
      <c r="H40781" s="101"/>
      <c r="I40781" s="101"/>
    </row>
    <row r="40782" spans="8:9" x14ac:dyDescent="0.2">
      <c r="H40782" s="101"/>
      <c r="I40782" s="101"/>
    </row>
    <row r="40783" spans="8:9" x14ac:dyDescent="0.2">
      <c r="H40783" s="101"/>
      <c r="I40783" s="101"/>
    </row>
    <row r="40784" spans="8:9" x14ac:dyDescent="0.2">
      <c r="H40784" s="101"/>
      <c r="I40784" s="101"/>
    </row>
    <row r="40785" spans="8:9" x14ac:dyDescent="0.2">
      <c r="H40785" s="101"/>
      <c r="I40785" s="101"/>
    </row>
    <row r="40786" spans="8:9" x14ac:dyDescent="0.2">
      <c r="H40786" s="101"/>
      <c r="I40786" s="101"/>
    </row>
    <row r="40787" spans="8:9" x14ac:dyDescent="0.2">
      <c r="H40787" s="101"/>
      <c r="I40787" s="101"/>
    </row>
    <row r="40788" spans="8:9" x14ac:dyDescent="0.2">
      <c r="H40788" s="101"/>
      <c r="I40788" s="101"/>
    </row>
    <row r="40789" spans="8:9" x14ac:dyDescent="0.2">
      <c r="H40789" s="101"/>
      <c r="I40789" s="101"/>
    </row>
    <row r="40790" spans="8:9" x14ac:dyDescent="0.2">
      <c r="H40790" s="101"/>
      <c r="I40790" s="101"/>
    </row>
    <row r="40791" spans="8:9" x14ac:dyDescent="0.2">
      <c r="H40791" s="101"/>
      <c r="I40791" s="101"/>
    </row>
    <row r="40792" spans="8:9" x14ac:dyDescent="0.2">
      <c r="H40792" s="101"/>
      <c r="I40792" s="101"/>
    </row>
    <row r="40793" spans="8:9" x14ac:dyDescent="0.2">
      <c r="H40793" s="101"/>
      <c r="I40793" s="101"/>
    </row>
    <row r="40794" spans="8:9" x14ac:dyDescent="0.2">
      <c r="H40794" s="101"/>
      <c r="I40794" s="101"/>
    </row>
    <row r="40795" spans="8:9" x14ac:dyDescent="0.2">
      <c r="H40795" s="101"/>
      <c r="I40795" s="101"/>
    </row>
    <row r="40796" spans="8:9" x14ac:dyDescent="0.2">
      <c r="H40796" s="101"/>
      <c r="I40796" s="101"/>
    </row>
    <row r="40797" spans="8:9" x14ac:dyDescent="0.2">
      <c r="H40797" s="101"/>
      <c r="I40797" s="101"/>
    </row>
    <row r="40798" spans="8:9" x14ac:dyDescent="0.2">
      <c r="H40798" s="101"/>
      <c r="I40798" s="101"/>
    </row>
    <row r="40799" spans="8:9" x14ac:dyDescent="0.2">
      <c r="H40799" s="101"/>
      <c r="I40799" s="101"/>
    </row>
    <row r="40800" spans="8:9" x14ac:dyDescent="0.2">
      <c r="H40800" s="101"/>
      <c r="I40800" s="101"/>
    </row>
    <row r="40801" spans="8:9" x14ac:dyDescent="0.2">
      <c r="H40801" s="101"/>
      <c r="I40801" s="101"/>
    </row>
    <row r="40802" spans="8:9" x14ac:dyDescent="0.2">
      <c r="H40802" s="101"/>
      <c r="I40802" s="101"/>
    </row>
    <row r="40803" spans="8:9" x14ac:dyDescent="0.2">
      <c r="H40803" s="101"/>
      <c r="I40803" s="101"/>
    </row>
    <row r="40804" spans="8:9" x14ac:dyDescent="0.2">
      <c r="H40804" s="101"/>
      <c r="I40804" s="101"/>
    </row>
    <row r="40805" spans="8:9" x14ac:dyDescent="0.2">
      <c r="H40805" s="101"/>
      <c r="I40805" s="101"/>
    </row>
    <row r="40806" spans="8:9" x14ac:dyDescent="0.2">
      <c r="H40806" s="101"/>
      <c r="I40806" s="101"/>
    </row>
    <row r="40807" spans="8:9" x14ac:dyDescent="0.2">
      <c r="H40807" s="101"/>
      <c r="I40807" s="101"/>
    </row>
    <row r="40808" spans="8:9" x14ac:dyDescent="0.2">
      <c r="H40808" s="101"/>
      <c r="I40808" s="101"/>
    </row>
    <row r="40809" spans="8:9" x14ac:dyDescent="0.2">
      <c r="H40809" s="101"/>
      <c r="I40809" s="101"/>
    </row>
    <row r="40810" spans="8:9" x14ac:dyDescent="0.2">
      <c r="H40810" s="101"/>
      <c r="I40810" s="101"/>
    </row>
    <row r="40811" spans="8:9" x14ac:dyDescent="0.2">
      <c r="H40811" s="101"/>
      <c r="I40811" s="101"/>
    </row>
    <row r="40812" spans="8:9" x14ac:dyDescent="0.2">
      <c r="H40812" s="101"/>
      <c r="I40812" s="101"/>
    </row>
    <row r="40813" spans="8:9" x14ac:dyDescent="0.2">
      <c r="H40813" s="101"/>
      <c r="I40813" s="101"/>
    </row>
    <row r="40814" spans="8:9" x14ac:dyDescent="0.2">
      <c r="H40814" s="101"/>
      <c r="I40814" s="101"/>
    </row>
    <row r="40815" spans="8:9" x14ac:dyDescent="0.2">
      <c r="H40815" s="101"/>
      <c r="I40815" s="101"/>
    </row>
    <row r="40816" spans="8:9" x14ac:dyDescent="0.2">
      <c r="H40816" s="101"/>
      <c r="I40816" s="101"/>
    </row>
    <row r="40817" spans="8:9" x14ac:dyDescent="0.2">
      <c r="H40817" s="101"/>
      <c r="I40817" s="101"/>
    </row>
    <row r="40818" spans="8:9" x14ac:dyDescent="0.2">
      <c r="H40818" s="101"/>
      <c r="I40818" s="101"/>
    </row>
    <row r="40819" spans="8:9" x14ac:dyDescent="0.2">
      <c r="H40819" s="101"/>
      <c r="I40819" s="101"/>
    </row>
    <row r="40820" spans="8:9" x14ac:dyDescent="0.2">
      <c r="H40820" s="101"/>
      <c r="I40820" s="101"/>
    </row>
    <row r="40821" spans="8:9" x14ac:dyDescent="0.2">
      <c r="H40821" s="101"/>
      <c r="I40821" s="101"/>
    </row>
    <row r="40822" spans="8:9" x14ac:dyDescent="0.2">
      <c r="H40822" s="101"/>
      <c r="I40822" s="101"/>
    </row>
    <row r="40823" spans="8:9" x14ac:dyDescent="0.2">
      <c r="H40823" s="101"/>
      <c r="I40823" s="101"/>
    </row>
    <row r="40824" spans="8:9" x14ac:dyDescent="0.2">
      <c r="H40824" s="101"/>
      <c r="I40824" s="101"/>
    </row>
    <row r="40825" spans="8:9" x14ac:dyDescent="0.2">
      <c r="H40825" s="101"/>
      <c r="I40825" s="101"/>
    </row>
    <row r="40826" spans="8:9" x14ac:dyDescent="0.2">
      <c r="H40826" s="101"/>
      <c r="I40826" s="101"/>
    </row>
    <row r="40827" spans="8:9" x14ac:dyDescent="0.2">
      <c r="H40827" s="101"/>
      <c r="I40827" s="101"/>
    </row>
    <row r="40828" spans="8:9" x14ac:dyDescent="0.2">
      <c r="H40828" s="101"/>
      <c r="I40828" s="101"/>
    </row>
    <row r="40829" spans="8:9" x14ac:dyDescent="0.2">
      <c r="H40829" s="101"/>
      <c r="I40829" s="101"/>
    </row>
    <row r="40830" spans="8:9" x14ac:dyDescent="0.2">
      <c r="H40830" s="101"/>
      <c r="I40830" s="101"/>
    </row>
    <row r="40831" spans="8:9" x14ac:dyDescent="0.2">
      <c r="H40831" s="101"/>
      <c r="I40831" s="101"/>
    </row>
    <row r="40832" spans="8:9" x14ac:dyDescent="0.2">
      <c r="H40832" s="101"/>
      <c r="I40832" s="101"/>
    </row>
    <row r="40833" spans="8:9" x14ac:dyDescent="0.2">
      <c r="H40833" s="101"/>
      <c r="I40833" s="101"/>
    </row>
    <row r="40834" spans="8:9" x14ac:dyDescent="0.2">
      <c r="H40834" s="101"/>
      <c r="I40834" s="101"/>
    </row>
    <row r="40835" spans="8:9" x14ac:dyDescent="0.2">
      <c r="H40835" s="101"/>
      <c r="I40835" s="101"/>
    </row>
    <row r="40836" spans="8:9" x14ac:dyDescent="0.2">
      <c r="H40836" s="101"/>
      <c r="I40836" s="101"/>
    </row>
    <row r="40837" spans="8:9" x14ac:dyDescent="0.2">
      <c r="H40837" s="101"/>
      <c r="I40837" s="101"/>
    </row>
    <row r="40838" spans="8:9" x14ac:dyDescent="0.2">
      <c r="H40838" s="101"/>
      <c r="I40838" s="101"/>
    </row>
    <row r="40839" spans="8:9" x14ac:dyDescent="0.2">
      <c r="H40839" s="101"/>
      <c r="I40839" s="101"/>
    </row>
    <row r="40840" spans="8:9" x14ac:dyDescent="0.2">
      <c r="H40840" s="101"/>
      <c r="I40840" s="101"/>
    </row>
    <row r="40841" spans="8:9" x14ac:dyDescent="0.2">
      <c r="H40841" s="101"/>
      <c r="I40841" s="101"/>
    </row>
    <row r="40842" spans="8:9" x14ac:dyDescent="0.2">
      <c r="H40842" s="101"/>
      <c r="I40842" s="101"/>
    </row>
    <row r="40843" spans="8:9" x14ac:dyDescent="0.2">
      <c r="H40843" s="101"/>
      <c r="I40843" s="101"/>
    </row>
    <row r="40844" spans="8:9" x14ac:dyDescent="0.2">
      <c r="H40844" s="101"/>
      <c r="I40844" s="101"/>
    </row>
    <row r="40845" spans="8:9" x14ac:dyDescent="0.2">
      <c r="H40845" s="101"/>
      <c r="I40845" s="101"/>
    </row>
    <row r="40846" spans="8:9" x14ac:dyDescent="0.2">
      <c r="H40846" s="101"/>
      <c r="I40846" s="101"/>
    </row>
    <row r="40847" spans="8:9" x14ac:dyDescent="0.2">
      <c r="H40847" s="101"/>
      <c r="I40847" s="101"/>
    </row>
    <row r="40848" spans="8:9" x14ac:dyDescent="0.2">
      <c r="H40848" s="101"/>
      <c r="I40848" s="101"/>
    </row>
    <row r="40849" spans="8:9" x14ac:dyDescent="0.2">
      <c r="H40849" s="101"/>
      <c r="I40849" s="101"/>
    </row>
    <row r="40850" spans="8:9" x14ac:dyDescent="0.2">
      <c r="H40850" s="101"/>
      <c r="I40850" s="101"/>
    </row>
    <row r="40851" spans="8:9" x14ac:dyDescent="0.2">
      <c r="H40851" s="101"/>
      <c r="I40851" s="101"/>
    </row>
    <row r="40852" spans="8:9" x14ac:dyDescent="0.2">
      <c r="H40852" s="101"/>
      <c r="I40852" s="101"/>
    </row>
    <row r="40853" spans="8:9" x14ac:dyDescent="0.2">
      <c r="H40853" s="101"/>
      <c r="I40853" s="101"/>
    </row>
    <row r="40854" spans="8:9" x14ac:dyDescent="0.2">
      <c r="H40854" s="101"/>
      <c r="I40854" s="101"/>
    </row>
    <row r="40855" spans="8:9" x14ac:dyDescent="0.2">
      <c r="H40855" s="101"/>
      <c r="I40855" s="101"/>
    </row>
    <row r="40856" spans="8:9" x14ac:dyDescent="0.2">
      <c r="H40856" s="101"/>
      <c r="I40856" s="101"/>
    </row>
    <row r="40857" spans="8:9" x14ac:dyDescent="0.2">
      <c r="H40857" s="101"/>
      <c r="I40857" s="101"/>
    </row>
    <row r="40858" spans="8:9" x14ac:dyDescent="0.2">
      <c r="H40858" s="101"/>
      <c r="I40858" s="101"/>
    </row>
    <row r="40859" spans="8:9" x14ac:dyDescent="0.2">
      <c r="H40859" s="101"/>
      <c r="I40859" s="101"/>
    </row>
    <row r="40860" spans="8:9" x14ac:dyDescent="0.2">
      <c r="H40860" s="101"/>
      <c r="I40860" s="101"/>
    </row>
    <row r="40861" spans="8:9" x14ac:dyDescent="0.2">
      <c r="H40861" s="101"/>
      <c r="I40861" s="101"/>
    </row>
    <row r="40862" spans="8:9" x14ac:dyDescent="0.2">
      <c r="H40862" s="101"/>
      <c r="I40862" s="101"/>
    </row>
    <row r="40863" spans="8:9" x14ac:dyDescent="0.2">
      <c r="H40863" s="101"/>
      <c r="I40863" s="101"/>
    </row>
    <row r="40864" spans="8:9" x14ac:dyDescent="0.2">
      <c r="H40864" s="101"/>
      <c r="I40864" s="101"/>
    </row>
    <row r="40865" spans="8:9" x14ac:dyDescent="0.2">
      <c r="H40865" s="101"/>
      <c r="I40865" s="101"/>
    </row>
    <row r="40866" spans="8:9" x14ac:dyDescent="0.2">
      <c r="H40866" s="101"/>
      <c r="I40866" s="101"/>
    </row>
    <row r="40867" spans="8:9" x14ac:dyDescent="0.2">
      <c r="H40867" s="101"/>
      <c r="I40867" s="101"/>
    </row>
    <row r="40868" spans="8:9" x14ac:dyDescent="0.2">
      <c r="H40868" s="101"/>
      <c r="I40868" s="101"/>
    </row>
    <row r="40869" spans="8:9" x14ac:dyDescent="0.2">
      <c r="H40869" s="101"/>
      <c r="I40869" s="101"/>
    </row>
    <row r="40870" spans="8:9" x14ac:dyDescent="0.2">
      <c r="H40870" s="101"/>
      <c r="I40870" s="101"/>
    </row>
    <row r="40871" spans="8:9" x14ac:dyDescent="0.2">
      <c r="H40871" s="101"/>
      <c r="I40871" s="101"/>
    </row>
    <row r="40872" spans="8:9" x14ac:dyDescent="0.2">
      <c r="H40872" s="101"/>
      <c r="I40872" s="101"/>
    </row>
    <row r="40873" spans="8:9" x14ac:dyDescent="0.2">
      <c r="H40873" s="101"/>
      <c r="I40873" s="101"/>
    </row>
    <row r="40874" spans="8:9" x14ac:dyDescent="0.2">
      <c r="H40874" s="101"/>
      <c r="I40874" s="101"/>
    </row>
    <row r="40875" spans="8:9" x14ac:dyDescent="0.2">
      <c r="H40875" s="101"/>
      <c r="I40875" s="101"/>
    </row>
    <row r="40876" spans="8:9" x14ac:dyDescent="0.2">
      <c r="H40876" s="101"/>
      <c r="I40876" s="101"/>
    </row>
    <row r="40877" spans="8:9" x14ac:dyDescent="0.2">
      <c r="H40877" s="101"/>
      <c r="I40877" s="101"/>
    </row>
    <row r="40878" spans="8:9" x14ac:dyDescent="0.2">
      <c r="H40878" s="101"/>
      <c r="I40878" s="101"/>
    </row>
    <row r="40879" spans="8:9" x14ac:dyDescent="0.2">
      <c r="H40879" s="101"/>
      <c r="I40879" s="101"/>
    </row>
    <row r="40880" spans="8:9" x14ac:dyDescent="0.2">
      <c r="H40880" s="101"/>
      <c r="I40880" s="101"/>
    </row>
    <row r="40881" spans="8:9" x14ac:dyDescent="0.2">
      <c r="H40881" s="101"/>
      <c r="I40881" s="101"/>
    </row>
    <row r="40882" spans="8:9" x14ac:dyDescent="0.2">
      <c r="H40882" s="101"/>
      <c r="I40882" s="101"/>
    </row>
    <row r="40883" spans="8:9" x14ac:dyDescent="0.2">
      <c r="H40883" s="101"/>
      <c r="I40883" s="101"/>
    </row>
    <row r="40884" spans="8:9" x14ac:dyDescent="0.2">
      <c r="H40884" s="101"/>
      <c r="I40884" s="101"/>
    </row>
    <row r="40885" spans="8:9" x14ac:dyDescent="0.2">
      <c r="H40885" s="101"/>
      <c r="I40885" s="101"/>
    </row>
    <row r="40886" spans="8:9" x14ac:dyDescent="0.2">
      <c r="H40886" s="101"/>
      <c r="I40886" s="101"/>
    </row>
    <row r="40887" spans="8:9" x14ac:dyDescent="0.2">
      <c r="H40887" s="101"/>
      <c r="I40887" s="101"/>
    </row>
    <row r="40888" spans="8:9" x14ac:dyDescent="0.2">
      <c r="H40888" s="101"/>
      <c r="I40888" s="101"/>
    </row>
    <row r="40889" spans="8:9" x14ac:dyDescent="0.2">
      <c r="H40889" s="101"/>
      <c r="I40889" s="101"/>
    </row>
    <row r="40890" spans="8:9" x14ac:dyDescent="0.2">
      <c r="H40890" s="101"/>
      <c r="I40890" s="101"/>
    </row>
    <row r="40891" spans="8:9" x14ac:dyDescent="0.2">
      <c r="H40891" s="101"/>
      <c r="I40891" s="101"/>
    </row>
    <row r="40892" spans="8:9" x14ac:dyDescent="0.2">
      <c r="H40892" s="101"/>
      <c r="I40892" s="101"/>
    </row>
    <row r="40893" spans="8:9" x14ac:dyDescent="0.2">
      <c r="H40893" s="101"/>
      <c r="I40893" s="101"/>
    </row>
    <row r="40894" spans="8:9" x14ac:dyDescent="0.2">
      <c r="H40894" s="101"/>
      <c r="I40894" s="101"/>
    </row>
    <row r="40895" spans="8:9" x14ac:dyDescent="0.2">
      <c r="H40895" s="101"/>
      <c r="I40895" s="101"/>
    </row>
    <row r="40896" spans="8:9" x14ac:dyDescent="0.2">
      <c r="H40896" s="101"/>
      <c r="I40896" s="101"/>
    </row>
    <row r="40897" spans="8:9" x14ac:dyDescent="0.2">
      <c r="H40897" s="101"/>
      <c r="I40897" s="101"/>
    </row>
    <row r="40898" spans="8:9" x14ac:dyDescent="0.2">
      <c r="H40898" s="101"/>
      <c r="I40898" s="101"/>
    </row>
    <row r="40899" spans="8:9" x14ac:dyDescent="0.2">
      <c r="H40899" s="101"/>
      <c r="I40899" s="101"/>
    </row>
    <row r="40900" spans="8:9" x14ac:dyDescent="0.2">
      <c r="H40900" s="101"/>
      <c r="I40900" s="101"/>
    </row>
    <row r="40901" spans="8:9" x14ac:dyDescent="0.2">
      <c r="H40901" s="101"/>
      <c r="I40901" s="101"/>
    </row>
    <row r="40902" spans="8:9" x14ac:dyDescent="0.2">
      <c r="H40902" s="101"/>
      <c r="I40902" s="101"/>
    </row>
    <row r="40903" spans="8:9" x14ac:dyDescent="0.2">
      <c r="H40903" s="101"/>
      <c r="I40903" s="101"/>
    </row>
    <row r="40904" spans="8:9" x14ac:dyDescent="0.2">
      <c r="H40904" s="101"/>
      <c r="I40904" s="101"/>
    </row>
    <row r="40905" spans="8:9" x14ac:dyDescent="0.2">
      <c r="H40905" s="101"/>
      <c r="I40905" s="101"/>
    </row>
    <row r="40906" spans="8:9" x14ac:dyDescent="0.2">
      <c r="H40906" s="101"/>
      <c r="I40906" s="101"/>
    </row>
    <row r="40907" spans="8:9" x14ac:dyDescent="0.2">
      <c r="H40907" s="101"/>
      <c r="I40907" s="101"/>
    </row>
    <row r="40908" spans="8:9" x14ac:dyDescent="0.2">
      <c r="H40908" s="101"/>
      <c r="I40908" s="101"/>
    </row>
    <row r="40909" spans="8:9" x14ac:dyDescent="0.2">
      <c r="H40909" s="101"/>
      <c r="I40909" s="101"/>
    </row>
    <row r="40910" spans="8:9" x14ac:dyDescent="0.2">
      <c r="H40910" s="101"/>
      <c r="I40910" s="101"/>
    </row>
    <row r="40911" spans="8:9" x14ac:dyDescent="0.2">
      <c r="H40911" s="101"/>
      <c r="I40911" s="101"/>
    </row>
    <row r="40912" spans="8:9" x14ac:dyDescent="0.2">
      <c r="H40912" s="101"/>
      <c r="I40912" s="101"/>
    </row>
    <row r="40913" spans="8:9" x14ac:dyDescent="0.2">
      <c r="H40913" s="101"/>
      <c r="I40913" s="101"/>
    </row>
    <row r="40914" spans="8:9" x14ac:dyDescent="0.2">
      <c r="H40914" s="101"/>
      <c r="I40914" s="101"/>
    </row>
    <row r="40915" spans="8:9" x14ac:dyDescent="0.2">
      <c r="H40915" s="101"/>
      <c r="I40915" s="101"/>
    </row>
    <row r="40916" spans="8:9" x14ac:dyDescent="0.2">
      <c r="H40916" s="101"/>
      <c r="I40916" s="101"/>
    </row>
    <row r="40917" spans="8:9" x14ac:dyDescent="0.2">
      <c r="H40917" s="101"/>
      <c r="I40917" s="101"/>
    </row>
    <row r="40918" spans="8:9" x14ac:dyDescent="0.2">
      <c r="H40918" s="101"/>
      <c r="I40918" s="101"/>
    </row>
    <row r="40919" spans="8:9" x14ac:dyDescent="0.2">
      <c r="H40919" s="101"/>
      <c r="I40919" s="101"/>
    </row>
    <row r="40920" spans="8:9" x14ac:dyDescent="0.2">
      <c r="H40920" s="101"/>
      <c r="I40920" s="101"/>
    </row>
    <row r="40921" spans="8:9" x14ac:dyDescent="0.2">
      <c r="H40921" s="101"/>
      <c r="I40921" s="101"/>
    </row>
    <row r="40922" spans="8:9" x14ac:dyDescent="0.2">
      <c r="H40922" s="101"/>
      <c r="I40922" s="101"/>
    </row>
    <row r="40923" spans="8:9" x14ac:dyDescent="0.2">
      <c r="H40923" s="101"/>
      <c r="I40923" s="101"/>
    </row>
    <row r="40924" spans="8:9" x14ac:dyDescent="0.2">
      <c r="H40924" s="101"/>
      <c r="I40924" s="101"/>
    </row>
    <row r="40925" spans="8:9" x14ac:dyDescent="0.2">
      <c r="H40925" s="101"/>
      <c r="I40925" s="101"/>
    </row>
    <row r="40926" spans="8:9" x14ac:dyDescent="0.2">
      <c r="H40926" s="101"/>
      <c r="I40926" s="101"/>
    </row>
    <row r="40927" spans="8:9" x14ac:dyDescent="0.2">
      <c r="H40927" s="101"/>
      <c r="I40927" s="101"/>
    </row>
    <row r="40928" spans="8:9" x14ac:dyDescent="0.2">
      <c r="H40928" s="101"/>
      <c r="I40928" s="101"/>
    </row>
    <row r="40929" spans="8:9" x14ac:dyDescent="0.2">
      <c r="H40929" s="101"/>
      <c r="I40929" s="101"/>
    </row>
    <row r="40930" spans="8:9" x14ac:dyDescent="0.2">
      <c r="H40930" s="101"/>
      <c r="I40930" s="101"/>
    </row>
    <row r="40931" spans="8:9" x14ac:dyDescent="0.2">
      <c r="H40931" s="101"/>
      <c r="I40931" s="101"/>
    </row>
    <row r="40932" spans="8:9" x14ac:dyDescent="0.2">
      <c r="H40932" s="101"/>
      <c r="I40932" s="101"/>
    </row>
    <row r="40933" spans="8:9" x14ac:dyDescent="0.2">
      <c r="H40933" s="101"/>
      <c r="I40933" s="101"/>
    </row>
    <row r="40934" spans="8:9" x14ac:dyDescent="0.2">
      <c r="H40934" s="101"/>
      <c r="I40934" s="101"/>
    </row>
    <row r="40935" spans="8:9" x14ac:dyDescent="0.2">
      <c r="H40935" s="101"/>
      <c r="I40935" s="101"/>
    </row>
    <row r="40936" spans="8:9" x14ac:dyDescent="0.2">
      <c r="H40936" s="101"/>
      <c r="I40936" s="101"/>
    </row>
    <row r="40937" spans="8:9" x14ac:dyDescent="0.2">
      <c r="H40937" s="101"/>
      <c r="I40937" s="101"/>
    </row>
    <row r="40938" spans="8:9" x14ac:dyDescent="0.2">
      <c r="H40938" s="101"/>
      <c r="I40938" s="101"/>
    </row>
    <row r="40939" spans="8:9" x14ac:dyDescent="0.2">
      <c r="H40939" s="101"/>
      <c r="I40939" s="101"/>
    </row>
    <row r="40940" spans="8:9" x14ac:dyDescent="0.2">
      <c r="H40940" s="101"/>
      <c r="I40940" s="101"/>
    </row>
    <row r="40941" spans="8:9" x14ac:dyDescent="0.2">
      <c r="H40941" s="101"/>
      <c r="I40941" s="101"/>
    </row>
    <row r="40942" spans="8:9" x14ac:dyDescent="0.2">
      <c r="H40942" s="101"/>
      <c r="I40942" s="101"/>
    </row>
    <row r="40943" spans="8:9" x14ac:dyDescent="0.2">
      <c r="H40943" s="101"/>
      <c r="I40943" s="101"/>
    </row>
    <row r="40944" spans="8:9" x14ac:dyDescent="0.2">
      <c r="H40944" s="101"/>
      <c r="I40944" s="101"/>
    </row>
    <row r="40945" spans="8:9" x14ac:dyDescent="0.2">
      <c r="H40945" s="101"/>
      <c r="I40945" s="101"/>
    </row>
    <row r="40946" spans="8:9" x14ac:dyDescent="0.2">
      <c r="H40946" s="101"/>
      <c r="I40946" s="101"/>
    </row>
    <row r="40947" spans="8:9" x14ac:dyDescent="0.2">
      <c r="H40947" s="101"/>
      <c r="I40947" s="101"/>
    </row>
    <row r="40948" spans="8:9" x14ac:dyDescent="0.2">
      <c r="H40948" s="101"/>
      <c r="I40948" s="101"/>
    </row>
    <row r="40949" spans="8:9" x14ac:dyDescent="0.2">
      <c r="H40949" s="101"/>
      <c r="I40949" s="101"/>
    </row>
    <row r="40950" spans="8:9" x14ac:dyDescent="0.2">
      <c r="H40950" s="101"/>
      <c r="I40950" s="101"/>
    </row>
    <row r="40951" spans="8:9" x14ac:dyDescent="0.2">
      <c r="H40951" s="101"/>
      <c r="I40951" s="101"/>
    </row>
    <row r="40952" spans="8:9" x14ac:dyDescent="0.2">
      <c r="H40952" s="101"/>
      <c r="I40952" s="101"/>
    </row>
    <row r="40953" spans="8:9" x14ac:dyDescent="0.2">
      <c r="H40953" s="101"/>
      <c r="I40953" s="101"/>
    </row>
    <row r="40954" spans="8:9" x14ac:dyDescent="0.2">
      <c r="H40954" s="101"/>
      <c r="I40954" s="101"/>
    </row>
    <row r="40955" spans="8:9" x14ac:dyDescent="0.2">
      <c r="H40955" s="101"/>
      <c r="I40955" s="101"/>
    </row>
    <row r="40956" spans="8:9" x14ac:dyDescent="0.2">
      <c r="H40956" s="101"/>
      <c r="I40956" s="101"/>
    </row>
    <row r="40957" spans="8:9" x14ac:dyDescent="0.2">
      <c r="H40957" s="101"/>
      <c r="I40957" s="101"/>
    </row>
    <row r="40958" spans="8:9" x14ac:dyDescent="0.2">
      <c r="H40958" s="101"/>
      <c r="I40958" s="101"/>
    </row>
    <row r="40959" spans="8:9" x14ac:dyDescent="0.2">
      <c r="H40959" s="101"/>
      <c r="I40959" s="101"/>
    </row>
    <row r="40960" spans="8:9" x14ac:dyDescent="0.2">
      <c r="H40960" s="101"/>
      <c r="I40960" s="101"/>
    </row>
    <row r="40961" spans="8:9" x14ac:dyDescent="0.2">
      <c r="H40961" s="101"/>
      <c r="I40961" s="101"/>
    </row>
    <row r="40962" spans="8:9" x14ac:dyDescent="0.2">
      <c r="H40962" s="101"/>
      <c r="I40962" s="101"/>
    </row>
    <row r="40963" spans="8:9" x14ac:dyDescent="0.2">
      <c r="H40963" s="101"/>
      <c r="I40963" s="101"/>
    </row>
    <row r="40964" spans="8:9" x14ac:dyDescent="0.2">
      <c r="H40964" s="101"/>
      <c r="I40964" s="101"/>
    </row>
    <row r="40965" spans="8:9" x14ac:dyDescent="0.2">
      <c r="H40965" s="101"/>
      <c r="I40965" s="101"/>
    </row>
    <row r="40966" spans="8:9" x14ac:dyDescent="0.2">
      <c r="H40966" s="101"/>
      <c r="I40966" s="101"/>
    </row>
    <row r="40967" spans="8:9" x14ac:dyDescent="0.2">
      <c r="H40967" s="101"/>
      <c r="I40967" s="101"/>
    </row>
    <row r="40968" spans="8:9" x14ac:dyDescent="0.2">
      <c r="H40968" s="101"/>
      <c r="I40968" s="101"/>
    </row>
    <row r="40969" spans="8:9" x14ac:dyDescent="0.2">
      <c r="H40969" s="101"/>
      <c r="I40969" s="101"/>
    </row>
    <row r="40970" spans="8:9" x14ac:dyDescent="0.2">
      <c r="H40970" s="101"/>
      <c r="I40970" s="101"/>
    </row>
    <row r="40971" spans="8:9" x14ac:dyDescent="0.2">
      <c r="H40971" s="101"/>
      <c r="I40971" s="101"/>
    </row>
    <row r="40972" spans="8:9" x14ac:dyDescent="0.2">
      <c r="H40972" s="101"/>
      <c r="I40972" s="101"/>
    </row>
    <row r="40973" spans="8:9" x14ac:dyDescent="0.2">
      <c r="H40973" s="101"/>
      <c r="I40973" s="101"/>
    </row>
    <row r="40974" spans="8:9" x14ac:dyDescent="0.2">
      <c r="H40974" s="101"/>
      <c r="I40974" s="101"/>
    </row>
    <row r="40975" spans="8:9" x14ac:dyDescent="0.2">
      <c r="H40975" s="101"/>
      <c r="I40975" s="101"/>
    </row>
    <row r="40976" spans="8:9" x14ac:dyDescent="0.2">
      <c r="H40976" s="101"/>
      <c r="I40976" s="101"/>
    </row>
    <row r="40977" spans="8:9" x14ac:dyDescent="0.2">
      <c r="H40977" s="101"/>
      <c r="I40977" s="101"/>
    </row>
    <row r="40978" spans="8:9" x14ac:dyDescent="0.2">
      <c r="H40978" s="101"/>
      <c r="I40978" s="101"/>
    </row>
    <row r="40979" spans="8:9" x14ac:dyDescent="0.2">
      <c r="H40979" s="101"/>
      <c r="I40979" s="101"/>
    </row>
    <row r="40980" spans="8:9" x14ac:dyDescent="0.2">
      <c r="H40980" s="101"/>
      <c r="I40980" s="101"/>
    </row>
    <row r="40981" spans="8:9" x14ac:dyDescent="0.2">
      <c r="H40981" s="101"/>
      <c r="I40981" s="101"/>
    </row>
    <row r="40982" spans="8:9" x14ac:dyDescent="0.2">
      <c r="H40982" s="101"/>
      <c r="I40982" s="101"/>
    </row>
    <row r="40983" spans="8:9" x14ac:dyDescent="0.2">
      <c r="H40983" s="101"/>
      <c r="I40983" s="101"/>
    </row>
    <row r="40984" spans="8:9" x14ac:dyDescent="0.2">
      <c r="H40984" s="101"/>
      <c r="I40984" s="101"/>
    </row>
    <row r="40985" spans="8:9" x14ac:dyDescent="0.2">
      <c r="H40985" s="101"/>
      <c r="I40985" s="101"/>
    </row>
    <row r="40986" spans="8:9" x14ac:dyDescent="0.2">
      <c r="H40986" s="101"/>
      <c r="I40986" s="101"/>
    </row>
    <row r="40987" spans="8:9" x14ac:dyDescent="0.2">
      <c r="H40987" s="101"/>
      <c r="I40987" s="101"/>
    </row>
    <row r="40988" spans="8:9" x14ac:dyDescent="0.2">
      <c r="H40988" s="101"/>
      <c r="I40988" s="101"/>
    </row>
    <row r="40989" spans="8:9" x14ac:dyDescent="0.2">
      <c r="H40989" s="101"/>
      <c r="I40989" s="101"/>
    </row>
    <row r="40990" spans="8:9" x14ac:dyDescent="0.2">
      <c r="H40990" s="101"/>
      <c r="I40990" s="101"/>
    </row>
    <row r="40991" spans="8:9" x14ac:dyDescent="0.2">
      <c r="H40991" s="101"/>
      <c r="I40991" s="101"/>
    </row>
    <row r="40992" spans="8:9" x14ac:dyDescent="0.2">
      <c r="H40992" s="101"/>
      <c r="I40992" s="101"/>
    </row>
    <row r="40993" spans="8:9" x14ac:dyDescent="0.2">
      <c r="H40993" s="101"/>
      <c r="I40993" s="101"/>
    </row>
    <row r="40994" spans="8:9" x14ac:dyDescent="0.2">
      <c r="H40994" s="101"/>
      <c r="I40994" s="101"/>
    </row>
    <row r="40995" spans="8:9" x14ac:dyDescent="0.2">
      <c r="H40995" s="101"/>
      <c r="I40995" s="101"/>
    </row>
    <row r="40996" spans="8:9" x14ac:dyDescent="0.2">
      <c r="H40996" s="101"/>
      <c r="I40996" s="101"/>
    </row>
    <row r="40997" spans="8:9" x14ac:dyDescent="0.2">
      <c r="H40997" s="101"/>
      <c r="I40997" s="101"/>
    </row>
    <row r="40998" spans="8:9" x14ac:dyDescent="0.2">
      <c r="H40998" s="101"/>
      <c r="I40998" s="101"/>
    </row>
    <row r="40999" spans="8:9" x14ac:dyDescent="0.2">
      <c r="H40999" s="101"/>
      <c r="I40999" s="101"/>
    </row>
    <row r="41000" spans="8:9" x14ac:dyDescent="0.2">
      <c r="H41000" s="101"/>
      <c r="I41000" s="101"/>
    </row>
    <row r="41001" spans="8:9" x14ac:dyDescent="0.2">
      <c r="H41001" s="101"/>
      <c r="I41001" s="101"/>
    </row>
    <row r="41002" spans="8:9" x14ac:dyDescent="0.2">
      <c r="H41002" s="101"/>
      <c r="I41002" s="101"/>
    </row>
    <row r="41003" spans="8:9" x14ac:dyDescent="0.2">
      <c r="H41003" s="101"/>
      <c r="I41003" s="101"/>
    </row>
    <row r="41004" spans="8:9" x14ac:dyDescent="0.2">
      <c r="H41004" s="101"/>
      <c r="I41004" s="101"/>
    </row>
    <row r="41005" spans="8:9" x14ac:dyDescent="0.2">
      <c r="H41005" s="101"/>
      <c r="I41005" s="101"/>
    </row>
    <row r="41006" spans="8:9" x14ac:dyDescent="0.2">
      <c r="H41006" s="101"/>
      <c r="I41006" s="101"/>
    </row>
    <row r="41007" spans="8:9" x14ac:dyDescent="0.2">
      <c r="H41007" s="101"/>
      <c r="I41007" s="101"/>
    </row>
    <row r="41008" spans="8:9" x14ac:dyDescent="0.2">
      <c r="H41008" s="101"/>
      <c r="I41008" s="101"/>
    </row>
    <row r="41009" spans="8:9" x14ac:dyDescent="0.2">
      <c r="H41009" s="101"/>
      <c r="I41009" s="101"/>
    </row>
    <row r="41010" spans="8:9" x14ac:dyDescent="0.2">
      <c r="H41010" s="101"/>
      <c r="I41010" s="101"/>
    </row>
    <row r="41011" spans="8:9" x14ac:dyDescent="0.2">
      <c r="H41011" s="101"/>
      <c r="I41011" s="101"/>
    </row>
    <row r="41012" spans="8:9" x14ac:dyDescent="0.2">
      <c r="H41012" s="101"/>
      <c r="I41012" s="101"/>
    </row>
    <row r="41013" spans="8:9" x14ac:dyDescent="0.2">
      <c r="H41013" s="101"/>
      <c r="I41013" s="101"/>
    </row>
    <row r="41014" spans="8:9" x14ac:dyDescent="0.2">
      <c r="H41014" s="101"/>
      <c r="I41014" s="101"/>
    </row>
    <row r="41015" spans="8:9" x14ac:dyDescent="0.2">
      <c r="H41015" s="101"/>
      <c r="I41015" s="101"/>
    </row>
    <row r="41016" spans="8:9" x14ac:dyDescent="0.2">
      <c r="H41016" s="101"/>
      <c r="I41016" s="101"/>
    </row>
    <row r="41017" spans="8:9" x14ac:dyDescent="0.2">
      <c r="H41017" s="101"/>
      <c r="I41017" s="101"/>
    </row>
    <row r="41018" spans="8:9" x14ac:dyDescent="0.2">
      <c r="H41018" s="101"/>
      <c r="I41018" s="101"/>
    </row>
    <row r="41019" spans="8:9" x14ac:dyDescent="0.2">
      <c r="H41019" s="101"/>
      <c r="I41019" s="101"/>
    </row>
    <row r="41020" spans="8:9" x14ac:dyDescent="0.2">
      <c r="H41020" s="101"/>
      <c r="I41020" s="101"/>
    </row>
    <row r="41021" spans="8:9" x14ac:dyDescent="0.2">
      <c r="H41021" s="101"/>
      <c r="I41021" s="101"/>
    </row>
    <row r="41022" spans="8:9" x14ac:dyDescent="0.2">
      <c r="H41022" s="101"/>
      <c r="I41022" s="101"/>
    </row>
    <row r="41023" spans="8:9" x14ac:dyDescent="0.2">
      <c r="H41023" s="101"/>
      <c r="I41023" s="101"/>
    </row>
    <row r="41024" spans="8:9" x14ac:dyDescent="0.2">
      <c r="H41024" s="101"/>
      <c r="I41024" s="101"/>
    </row>
    <row r="41025" spans="8:9" x14ac:dyDescent="0.2">
      <c r="H41025" s="101"/>
      <c r="I41025" s="101"/>
    </row>
    <row r="41026" spans="8:9" x14ac:dyDescent="0.2">
      <c r="H41026" s="101"/>
      <c r="I41026" s="101"/>
    </row>
    <row r="41027" spans="8:9" x14ac:dyDescent="0.2">
      <c r="H41027" s="101"/>
      <c r="I41027" s="101"/>
    </row>
    <row r="41028" spans="8:9" x14ac:dyDescent="0.2">
      <c r="H41028" s="101"/>
      <c r="I41028" s="101"/>
    </row>
    <row r="41029" spans="8:9" x14ac:dyDescent="0.2">
      <c r="H41029" s="101"/>
      <c r="I41029" s="101"/>
    </row>
    <row r="41030" spans="8:9" x14ac:dyDescent="0.2">
      <c r="H41030" s="101"/>
      <c r="I41030" s="101"/>
    </row>
    <row r="41031" spans="8:9" x14ac:dyDescent="0.2">
      <c r="H41031" s="101"/>
      <c r="I41031" s="101"/>
    </row>
    <row r="41032" spans="8:9" x14ac:dyDescent="0.2">
      <c r="H41032" s="101"/>
      <c r="I41032" s="101"/>
    </row>
    <row r="41033" spans="8:9" x14ac:dyDescent="0.2">
      <c r="H41033" s="101"/>
      <c r="I41033" s="101"/>
    </row>
    <row r="41034" spans="8:9" x14ac:dyDescent="0.2">
      <c r="H41034" s="101"/>
      <c r="I41034" s="101"/>
    </row>
    <row r="41035" spans="8:9" x14ac:dyDescent="0.2">
      <c r="H41035" s="101"/>
      <c r="I41035" s="101"/>
    </row>
    <row r="41036" spans="8:9" x14ac:dyDescent="0.2">
      <c r="H41036" s="101"/>
      <c r="I41036" s="101"/>
    </row>
    <row r="41037" spans="8:9" x14ac:dyDescent="0.2">
      <c r="H41037" s="101"/>
      <c r="I41037" s="101"/>
    </row>
    <row r="41038" spans="8:9" x14ac:dyDescent="0.2">
      <c r="H41038" s="101"/>
      <c r="I41038" s="101"/>
    </row>
    <row r="41039" spans="8:9" x14ac:dyDescent="0.2">
      <c r="H41039" s="101"/>
      <c r="I41039" s="101"/>
    </row>
    <row r="41040" spans="8:9" x14ac:dyDescent="0.2">
      <c r="H41040" s="101"/>
      <c r="I41040" s="101"/>
    </row>
    <row r="41041" spans="8:9" x14ac:dyDescent="0.2">
      <c r="H41041" s="101"/>
      <c r="I41041" s="101"/>
    </row>
    <row r="41042" spans="8:9" x14ac:dyDescent="0.2">
      <c r="H41042" s="101"/>
      <c r="I41042" s="101"/>
    </row>
    <row r="41043" spans="8:9" x14ac:dyDescent="0.2">
      <c r="H41043" s="101"/>
      <c r="I41043" s="101"/>
    </row>
    <row r="41044" spans="8:9" x14ac:dyDescent="0.2">
      <c r="H41044" s="101"/>
      <c r="I41044" s="101"/>
    </row>
    <row r="41045" spans="8:9" x14ac:dyDescent="0.2">
      <c r="H41045" s="101"/>
      <c r="I41045" s="101"/>
    </row>
    <row r="41046" spans="8:9" x14ac:dyDescent="0.2">
      <c r="H41046" s="101"/>
      <c r="I41046" s="101"/>
    </row>
    <row r="41047" spans="8:9" x14ac:dyDescent="0.2">
      <c r="H41047" s="101"/>
      <c r="I41047" s="101"/>
    </row>
    <row r="41048" spans="8:9" x14ac:dyDescent="0.2">
      <c r="H41048" s="101"/>
      <c r="I41048" s="101"/>
    </row>
    <row r="41049" spans="8:9" x14ac:dyDescent="0.2">
      <c r="H41049" s="101"/>
      <c r="I41049" s="101"/>
    </row>
    <row r="41050" spans="8:9" x14ac:dyDescent="0.2">
      <c r="H41050" s="101"/>
      <c r="I41050" s="101"/>
    </row>
    <row r="41051" spans="8:9" x14ac:dyDescent="0.2">
      <c r="H41051" s="101"/>
      <c r="I41051" s="101"/>
    </row>
    <row r="41052" spans="8:9" x14ac:dyDescent="0.2">
      <c r="H41052" s="101"/>
      <c r="I41052" s="101"/>
    </row>
    <row r="41053" spans="8:9" x14ac:dyDescent="0.2">
      <c r="H41053" s="101"/>
      <c r="I41053" s="101"/>
    </row>
    <row r="41054" spans="8:9" x14ac:dyDescent="0.2">
      <c r="H41054" s="101"/>
      <c r="I41054" s="101"/>
    </row>
    <row r="41055" spans="8:9" x14ac:dyDescent="0.2">
      <c r="H41055" s="101"/>
      <c r="I41055" s="101"/>
    </row>
    <row r="41056" spans="8:9" x14ac:dyDescent="0.2">
      <c r="H41056" s="101"/>
      <c r="I41056" s="101"/>
    </row>
    <row r="41057" spans="8:9" x14ac:dyDescent="0.2">
      <c r="H41057" s="101"/>
      <c r="I41057" s="101"/>
    </row>
    <row r="41058" spans="8:9" x14ac:dyDescent="0.2">
      <c r="H41058" s="101"/>
      <c r="I41058" s="101"/>
    </row>
    <row r="41059" spans="8:9" x14ac:dyDescent="0.2">
      <c r="H41059" s="101"/>
      <c r="I41059" s="101"/>
    </row>
    <row r="41060" spans="8:9" x14ac:dyDescent="0.2">
      <c r="H41060" s="101"/>
      <c r="I41060" s="101"/>
    </row>
    <row r="41061" spans="8:9" x14ac:dyDescent="0.2">
      <c r="H41061" s="101"/>
      <c r="I41061" s="101"/>
    </row>
    <row r="41062" spans="8:9" x14ac:dyDescent="0.2">
      <c r="H41062" s="101"/>
      <c r="I41062" s="101"/>
    </row>
    <row r="41063" spans="8:9" x14ac:dyDescent="0.2">
      <c r="H41063" s="101"/>
      <c r="I41063" s="101"/>
    </row>
    <row r="41064" spans="8:9" x14ac:dyDescent="0.2">
      <c r="H41064" s="101"/>
      <c r="I41064" s="101"/>
    </row>
    <row r="41065" spans="8:9" x14ac:dyDescent="0.2">
      <c r="H41065" s="101"/>
      <c r="I41065" s="101"/>
    </row>
    <row r="41066" spans="8:9" x14ac:dyDescent="0.2">
      <c r="H41066" s="101"/>
      <c r="I41066" s="101"/>
    </row>
    <row r="41067" spans="8:9" x14ac:dyDescent="0.2">
      <c r="H41067" s="101"/>
      <c r="I41067" s="101"/>
    </row>
    <row r="41068" spans="8:9" x14ac:dyDescent="0.2">
      <c r="H41068" s="101"/>
      <c r="I41068" s="101"/>
    </row>
    <row r="41069" spans="8:9" x14ac:dyDescent="0.2">
      <c r="H41069" s="101"/>
      <c r="I41069" s="101"/>
    </row>
    <row r="41070" spans="8:9" x14ac:dyDescent="0.2">
      <c r="H41070" s="101"/>
      <c r="I41070" s="101"/>
    </row>
    <row r="41071" spans="8:9" x14ac:dyDescent="0.2">
      <c r="H41071" s="101"/>
      <c r="I41071" s="101"/>
    </row>
    <row r="41072" spans="8:9" x14ac:dyDescent="0.2">
      <c r="H41072" s="101"/>
      <c r="I41072" s="101"/>
    </row>
    <row r="41073" spans="8:9" x14ac:dyDescent="0.2">
      <c r="H41073" s="101"/>
      <c r="I41073" s="101"/>
    </row>
    <row r="41074" spans="8:9" x14ac:dyDescent="0.2">
      <c r="H41074" s="101"/>
      <c r="I41074" s="101"/>
    </row>
    <row r="41075" spans="8:9" x14ac:dyDescent="0.2">
      <c r="H41075" s="101"/>
      <c r="I41075" s="101"/>
    </row>
    <row r="41076" spans="8:9" x14ac:dyDescent="0.2">
      <c r="H41076" s="101"/>
      <c r="I41076" s="101"/>
    </row>
    <row r="41077" spans="8:9" x14ac:dyDescent="0.2">
      <c r="H41077" s="101"/>
      <c r="I41077" s="101"/>
    </row>
    <row r="41078" spans="8:9" x14ac:dyDescent="0.2">
      <c r="H41078" s="101"/>
      <c r="I41078" s="101"/>
    </row>
    <row r="41079" spans="8:9" x14ac:dyDescent="0.2">
      <c r="H41079" s="101"/>
      <c r="I41079" s="101"/>
    </row>
    <row r="41080" spans="8:9" x14ac:dyDescent="0.2">
      <c r="H41080" s="101"/>
      <c r="I41080" s="101"/>
    </row>
    <row r="41081" spans="8:9" x14ac:dyDescent="0.2">
      <c r="H41081" s="101"/>
      <c r="I41081" s="101"/>
    </row>
    <row r="41082" spans="8:9" x14ac:dyDescent="0.2">
      <c r="H41082" s="101"/>
      <c r="I41082" s="101"/>
    </row>
    <row r="41083" spans="8:9" x14ac:dyDescent="0.2">
      <c r="H41083" s="101"/>
      <c r="I41083" s="101"/>
    </row>
    <row r="41084" spans="8:9" x14ac:dyDescent="0.2">
      <c r="H41084" s="101"/>
      <c r="I41084" s="101"/>
    </row>
    <row r="41085" spans="8:9" x14ac:dyDescent="0.2">
      <c r="H41085" s="101"/>
      <c r="I41085" s="101"/>
    </row>
    <row r="41086" spans="8:9" x14ac:dyDescent="0.2">
      <c r="H41086" s="101"/>
      <c r="I41086" s="101"/>
    </row>
    <row r="41087" spans="8:9" x14ac:dyDescent="0.2">
      <c r="H41087" s="101"/>
      <c r="I41087" s="101"/>
    </row>
    <row r="41088" spans="8:9" x14ac:dyDescent="0.2">
      <c r="H41088" s="101"/>
      <c r="I41088" s="101"/>
    </row>
    <row r="41089" spans="8:9" x14ac:dyDescent="0.2">
      <c r="H41089" s="101"/>
      <c r="I41089" s="101"/>
    </row>
    <row r="41090" spans="8:9" x14ac:dyDescent="0.2">
      <c r="H41090" s="101"/>
      <c r="I41090" s="101"/>
    </row>
    <row r="41091" spans="8:9" x14ac:dyDescent="0.2">
      <c r="H41091" s="101"/>
      <c r="I41091" s="101"/>
    </row>
    <row r="41092" spans="8:9" x14ac:dyDescent="0.2">
      <c r="H41092" s="101"/>
      <c r="I41092" s="101"/>
    </row>
    <row r="41093" spans="8:9" x14ac:dyDescent="0.2">
      <c r="H41093" s="101"/>
      <c r="I41093" s="101"/>
    </row>
    <row r="41094" spans="8:9" x14ac:dyDescent="0.2">
      <c r="H41094" s="101"/>
      <c r="I41094" s="101"/>
    </row>
    <row r="41095" spans="8:9" x14ac:dyDescent="0.2">
      <c r="H41095" s="101"/>
      <c r="I41095" s="101"/>
    </row>
    <row r="41096" spans="8:9" x14ac:dyDescent="0.2">
      <c r="H41096" s="101"/>
      <c r="I41096" s="101"/>
    </row>
    <row r="41097" spans="8:9" x14ac:dyDescent="0.2">
      <c r="H41097" s="101"/>
      <c r="I41097" s="101"/>
    </row>
    <row r="41098" spans="8:9" x14ac:dyDescent="0.2">
      <c r="H41098" s="101"/>
      <c r="I41098" s="101"/>
    </row>
    <row r="41099" spans="8:9" x14ac:dyDescent="0.2">
      <c r="H41099" s="101"/>
      <c r="I41099" s="101"/>
    </row>
    <row r="41100" spans="8:9" x14ac:dyDescent="0.2">
      <c r="H41100" s="101"/>
      <c r="I41100" s="101"/>
    </row>
    <row r="41101" spans="8:9" x14ac:dyDescent="0.2">
      <c r="H41101" s="101"/>
      <c r="I41101" s="101"/>
    </row>
    <row r="41102" spans="8:9" x14ac:dyDescent="0.2">
      <c r="H41102" s="101"/>
      <c r="I41102" s="101"/>
    </row>
    <row r="41103" spans="8:9" x14ac:dyDescent="0.2">
      <c r="H41103" s="101"/>
      <c r="I41103" s="101"/>
    </row>
    <row r="41104" spans="8:9" x14ac:dyDescent="0.2">
      <c r="H41104" s="101"/>
      <c r="I41104" s="101"/>
    </row>
    <row r="41105" spans="8:9" x14ac:dyDescent="0.2">
      <c r="H41105" s="101"/>
      <c r="I41105" s="101"/>
    </row>
    <row r="41106" spans="8:9" x14ac:dyDescent="0.2">
      <c r="H41106" s="101"/>
      <c r="I41106" s="101"/>
    </row>
    <row r="41107" spans="8:9" x14ac:dyDescent="0.2">
      <c r="H41107" s="101"/>
      <c r="I41107" s="101"/>
    </row>
    <row r="41108" spans="8:9" x14ac:dyDescent="0.2">
      <c r="H41108" s="101"/>
      <c r="I41108" s="101"/>
    </row>
    <row r="41109" spans="8:9" x14ac:dyDescent="0.2">
      <c r="H41109" s="101"/>
      <c r="I41109" s="101"/>
    </row>
    <row r="41110" spans="8:9" x14ac:dyDescent="0.2">
      <c r="H41110" s="101"/>
      <c r="I41110" s="101"/>
    </row>
    <row r="41111" spans="8:9" x14ac:dyDescent="0.2">
      <c r="H41111" s="101"/>
      <c r="I41111" s="101"/>
    </row>
    <row r="41112" spans="8:9" x14ac:dyDescent="0.2">
      <c r="H41112" s="101"/>
      <c r="I41112" s="101"/>
    </row>
    <row r="41113" spans="8:9" x14ac:dyDescent="0.2">
      <c r="H41113" s="101"/>
      <c r="I41113" s="101"/>
    </row>
    <row r="41114" spans="8:9" x14ac:dyDescent="0.2">
      <c r="H41114" s="101"/>
      <c r="I41114" s="101"/>
    </row>
    <row r="41115" spans="8:9" x14ac:dyDescent="0.2">
      <c r="H41115" s="101"/>
      <c r="I41115" s="101"/>
    </row>
    <row r="41116" spans="8:9" x14ac:dyDescent="0.2">
      <c r="H41116" s="101"/>
      <c r="I41116" s="101"/>
    </row>
    <row r="41117" spans="8:9" x14ac:dyDescent="0.2">
      <c r="H41117" s="101"/>
      <c r="I41117" s="101"/>
    </row>
    <row r="41118" spans="8:9" x14ac:dyDescent="0.2">
      <c r="H41118" s="101"/>
      <c r="I41118" s="101"/>
    </row>
    <row r="41119" spans="8:9" x14ac:dyDescent="0.2">
      <c r="H41119" s="101"/>
      <c r="I41119" s="101"/>
    </row>
    <row r="41120" spans="8:9" x14ac:dyDescent="0.2">
      <c r="H41120" s="101"/>
      <c r="I41120" s="101"/>
    </row>
    <row r="41121" spans="8:9" x14ac:dyDescent="0.2">
      <c r="H41121" s="101"/>
      <c r="I41121" s="101"/>
    </row>
    <row r="41122" spans="8:9" x14ac:dyDescent="0.2">
      <c r="H41122" s="101"/>
      <c r="I41122" s="101"/>
    </row>
    <row r="41123" spans="8:9" x14ac:dyDescent="0.2">
      <c r="H41123" s="101"/>
      <c r="I41123" s="101"/>
    </row>
    <row r="41124" spans="8:9" x14ac:dyDescent="0.2">
      <c r="H41124" s="101"/>
      <c r="I41124" s="101"/>
    </row>
    <row r="41125" spans="8:9" x14ac:dyDescent="0.2">
      <c r="H41125" s="101"/>
      <c r="I41125" s="101"/>
    </row>
    <row r="41126" spans="8:9" x14ac:dyDescent="0.2">
      <c r="H41126" s="101"/>
      <c r="I41126" s="101"/>
    </row>
    <row r="41127" spans="8:9" x14ac:dyDescent="0.2">
      <c r="H41127" s="101"/>
      <c r="I41127" s="101"/>
    </row>
    <row r="41128" spans="8:9" x14ac:dyDescent="0.2">
      <c r="H41128" s="101"/>
      <c r="I41128" s="101"/>
    </row>
    <row r="41129" spans="8:9" x14ac:dyDescent="0.2">
      <c r="H41129" s="101"/>
      <c r="I41129" s="101"/>
    </row>
    <row r="41130" spans="8:9" x14ac:dyDescent="0.2">
      <c r="H41130" s="101"/>
      <c r="I41130" s="101"/>
    </row>
    <row r="41131" spans="8:9" x14ac:dyDescent="0.2">
      <c r="H41131" s="101"/>
      <c r="I41131" s="101"/>
    </row>
    <row r="41132" spans="8:9" x14ac:dyDescent="0.2">
      <c r="H41132" s="101"/>
      <c r="I41132" s="101"/>
    </row>
    <row r="41133" spans="8:9" x14ac:dyDescent="0.2">
      <c r="H41133" s="101"/>
      <c r="I41133" s="101"/>
    </row>
    <row r="41134" spans="8:9" x14ac:dyDescent="0.2">
      <c r="H41134" s="101"/>
      <c r="I41134" s="101"/>
    </row>
    <row r="41135" spans="8:9" x14ac:dyDescent="0.2">
      <c r="H41135" s="101"/>
      <c r="I41135" s="101"/>
    </row>
    <row r="41136" spans="8:9" x14ac:dyDescent="0.2">
      <c r="H41136" s="101"/>
      <c r="I41136" s="101"/>
    </row>
    <row r="41137" spans="8:9" x14ac:dyDescent="0.2">
      <c r="H41137" s="101"/>
      <c r="I41137" s="101"/>
    </row>
    <row r="41138" spans="8:9" x14ac:dyDescent="0.2">
      <c r="H41138" s="101"/>
      <c r="I41138" s="101"/>
    </row>
    <row r="41139" spans="8:9" x14ac:dyDescent="0.2">
      <c r="H41139" s="101"/>
      <c r="I41139" s="101"/>
    </row>
    <row r="41140" spans="8:9" x14ac:dyDescent="0.2">
      <c r="H41140" s="101"/>
      <c r="I41140" s="101"/>
    </row>
    <row r="41141" spans="8:9" x14ac:dyDescent="0.2">
      <c r="H41141" s="101"/>
      <c r="I41141" s="101"/>
    </row>
    <row r="41142" spans="8:9" x14ac:dyDescent="0.2">
      <c r="H41142" s="101"/>
      <c r="I41142" s="101"/>
    </row>
    <row r="41143" spans="8:9" x14ac:dyDescent="0.2">
      <c r="H41143" s="101"/>
      <c r="I41143" s="101"/>
    </row>
    <row r="41144" spans="8:9" x14ac:dyDescent="0.2">
      <c r="H41144" s="101"/>
      <c r="I41144" s="101"/>
    </row>
    <row r="41145" spans="8:9" x14ac:dyDescent="0.2">
      <c r="H41145" s="101"/>
      <c r="I41145" s="101"/>
    </row>
    <row r="41146" spans="8:9" x14ac:dyDescent="0.2">
      <c r="H41146" s="101"/>
      <c r="I41146" s="101"/>
    </row>
    <row r="41147" spans="8:9" x14ac:dyDescent="0.2">
      <c r="H41147" s="101"/>
      <c r="I41147" s="101"/>
    </row>
    <row r="41148" spans="8:9" x14ac:dyDescent="0.2">
      <c r="H41148" s="101"/>
      <c r="I41148" s="101"/>
    </row>
    <row r="41149" spans="8:9" x14ac:dyDescent="0.2">
      <c r="H41149" s="101"/>
      <c r="I41149" s="101"/>
    </row>
    <row r="41150" spans="8:9" x14ac:dyDescent="0.2">
      <c r="H41150" s="101"/>
      <c r="I41150" s="101"/>
    </row>
    <row r="41151" spans="8:9" x14ac:dyDescent="0.2">
      <c r="H41151" s="101"/>
      <c r="I41151" s="101"/>
    </row>
    <row r="41152" spans="8:9" x14ac:dyDescent="0.2">
      <c r="H41152" s="101"/>
      <c r="I41152" s="101"/>
    </row>
    <row r="41153" spans="8:9" x14ac:dyDescent="0.2">
      <c r="H41153" s="101"/>
      <c r="I41153" s="101"/>
    </row>
    <row r="41154" spans="8:9" x14ac:dyDescent="0.2">
      <c r="H41154" s="101"/>
      <c r="I41154" s="101"/>
    </row>
    <row r="41155" spans="8:9" x14ac:dyDescent="0.2">
      <c r="H41155" s="101"/>
      <c r="I41155" s="101"/>
    </row>
    <row r="41156" spans="8:9" x14ac:dyDescent="0.2">
      <c r="H41156" s="101"/>
      <c r="I41156" s="101"/>
    </row>
    <row r="41157" spans="8:9" x14ac:dyDescent="0.2">
      <c r="H41157" s="101"/>
      <c r="I41157" s="101"/>
    </row>
    <row r="41158" spans="8:9" x14ac:dyDescent="0.2">
      <c r="H41158" s="101"/>
      <c r="I41158" s="101"/>
    </row>
    <row r="41159" spans="8:9" x14ac:dyDescent="0.2">
      <c r="H41159" s="101"/>
      <c r="I41159" s="101"/>
    </row>
    <row r="41160" spans="8:9" x14ac:dyDescent="0.2">
      <c r="H41160" s="101"/>
      <c r="I41160" s="101"/>
    </row>
    <row r="41161" spans="8:9" x14ac:dyDescent="0.2">
      <c r="H41161" s="101"/>
      <c r="I41161" s="101"/>
    </row>
    <row r="41162" spans="8:9" x14ac:dyDescent="0.2">
      <c r="H41162" s="101"/>
      <c r="I41162" s="101"/>
    </row>
    <row r="41163" spans="8:9" x14ac:dyDescent="0.2">
      <c r="H41163" s="101"/>
      <c r="I41163" s="101"/>
    </row>
    <row r="41164" spans="8:9" x14ac:dyDescent="0.2">
      <c r="H41164" s="101"/>
      <c r="I41164" s="101"/>
    </row>
    <row r="41165" spans="8:9" x14ac:dyDescent="0.2">
      <c r="H41165" s="101"/>
      <c r="I41165" s="101"/>
    </row>
    <row r="41166" spans="8:9" x14ac:dyDescent="0.2">
      <c r="H41166" s="101"/>
      <c r="I41166" s="101"/>
    </row>
    <row r="41167" spans="8:9" x14ac:dyDescent="0.2">
      <c r="H41167" s="101"/>
      <c r="I41167" s="101"/>
    </row>
    <row r="41168" spans="8:9" x14ac:dyDescent="0.2">
      <c r="H41168" s="101"/>
      <c r="I41168" s="101"/>
    </row>
    <row r="41169" spans="8:9" x14ac:dyDescent="0.2">
      <c r="H41169" s="101"/>
      <c r="I41169" s="101"/>
    </row>
    <row r="41170" spans="8:9" x14ac:dyDescent="0.2">
      <c r="H41170" s="101"/>
      <c r="I41170" s="101"/>
    </row>
    <row r="41171" spans="8:9" x14ac:dyDescent="0.2">
      <c r="H41171" s="101"/>
      <c r="I41171" s="101"/>
    </row>
    <row r="41172" spans="8:9" x14ac:dyDescent="0.2">
      <c r="H41172" s="101"/>
      <c r="I41172" s="101"/>
    </row>
    <row r="41173" spans="8:9" x14ac:dyDescent="0.2">
      <c r="H41173" s="101"/>
      <c r="I41173" s="101"/>
    </row>
    <row r="41174" spans="8:9" x14ac:dyDescent="0.2">
      <c r="H41174" s="101"/>
      <c r="I41174" s="101"/>
    </row>
    <row r="41175" spans="8:9" x14ac:dyDescent="0.2">
      <c r="H41175" s="101"/>
      <c r="I41175" s="101"/>
    </row>
    <row r="41176" spans="8:9" x14ac:dyDescent="0.2">
      <c r="H41176" s="101"/>
      <c r="I41176" s="101"/>
    </row>
    <row r="41177" spans="8:9" x14ac:dyDescent="0.2">
      <c r="H41177" s="101"/>
      <c r="I41177" s="101"/>
    </row>
    <row r="41178" spans="8:9" x14ac:dyDescent="0.2">
      <c r="H41178" s="101"/>
      <c r="I41178" s="101"/>
    </row>
    <row r="41179" spans="8:9" x14ac:dyDescent="0.2">
      <c r="H41179" s="101"/>
      <c r="I41179" s="101"/>
    </row>
    <row r="41180" spans="8:9" x14ac:dyDescent="0.2">
      <c r="H41180" s="101"/>
      <c r="I41180" s="101"/>
    </row>
    <row r="41181" spans="8:9" x14ac:dyDescent="0.2">
      <c r="H41181" s="101"/>
      <c r="I41181" s="101"/>
    </row>
    <row r="41182" spans="8:9" x14ac:dyDescent="0.2">
      <c r="H41182" s="101"/>
      <c r="I41182" s="101"/>
    </row>
    <row r="41183" spans="8:9" x14ac:dyDescent="0.2">
      <c r="H41183" s="101"/>
      <c r="I41183" s="101"/>
    </row>
    <row r="41184" spans="8:9" x14ac:dyDescent="0.2">
      <c r="H41184" s="101"/>
      <c r="I41184" s="101"/>
    </row>
    <row r="41185" spans="8:9" x14ac:dyDescent="0.2">
      <c r="H41185" s="101"/>
      <c r="I41185" s="101"/>
    </row>
    <row r="41186" spans="8:9" x14ac:dyDescent="0.2">
      <c r="H41186" s="101"/>
      <c r="I41186" s="101"/>
    </row>
    <row r="41187" spans="8:9" x14ac:dyDescent="0.2">
      <c r="H41187" s="101"/>
      <c r="I41187" s="101"/>
    </row>
    <row r="41188" spans="8:9" x14ac:dyDescent="0.2">
      <c r="H41188" s="101"/>
      <c r="I41188" s="101"/>
    </row>
    <row r="41189" spans="8:9" x14ac:dyDescent="0.2">
      <c r="H41189" s="101"/>
      <c r="I41189" s="101"/>
    </row>
    <row r="41190" spans="8:9" x14ac:dyDescent="0.2">
      <c r="H41190" s="101"/>
      <c r="I41190" s="101"/>
    </row>
    <row r="41191" spans="8:9" x14ac:dyDescent="0.2">
      <c r="H41191" s="101"/>
      <c r="I41191" s="101"/>
    </row>
    <row r="41192" spans="8:9" x14ac:dyDescent="0.2">
      <c r="H41192" s="101"/>
      <c r="I41192" s="101"/>
    </row>
    <row r="41193" spans="8:9" x14ac:dyDescent="0.2">
      <c r="H41193" s="101"/>
      <c r="I41193" s="101"/>
    </row>
    <row r="41194" spans="8:9" x14ac:dyDescent="0.2">
      <c r="H41194" s="101"/>
      <c r="I41194" s="101"/>
    </row>
    <row r="41195" spans="8:9" x14ac:dyDescent="0.2">
      <c r="H41195" s="101"/>
      <c r="I41195" s="101"/>
    </row>
    <row r="41196" spans="8:9" x14ac:dyDescent="0.2">
      <c r="H41196" s="101"/>
      <c r="I41196" s="101"/>
    </row>
    <row r="41197" spans="8:9" x14ac:dyDescent="0.2">
      <c r="H41197" s="101"/>
      <c r="I41197" s="101"/>
    </row>
    <row r="41198" spans="8:9" x14ac:dyDescent="0.2">
      <c r="H41198" s="101"/>
      <c r="I41198" s="101"/>
    </row>
    <row r="41199" spans="8:9" x14ac:dyDescent="0.2">
      <c r="H41199" s="101"/>
      <c r="I41199" s="101"/>
    </row>
    <row r="41200" spans="8:9" x14ac:dyDescent="0.2">
      <c r="H41200" s="101"/>
      <c r="I41200" s="101"/>
    </row>
    <row r="41201" spans="8:9" x14ac:dyDescent="0.2">
      <c r="H41201" s="101"/>
      <c r="I41201" s="101"/>
    </row>
    <row r="41202" spans="8:9" x14ac:dyDescent="0.2">
      <c r="H41202" s="101"/>
      <c r="I41202" s="101"/>
    </row>
    <row r="41203" spans="8:9" x14ac:dyDescent="0.2">
      <c r="H41203" s="101"/>
      <c r="I41203" s="101"/>
    </row>
    <row r="41204" spans="8:9" x14ac:dyDescent="0.2">
      <c r="H41204" s="101"/>
      <c r="I41204" s="101"/>
    </row>
    <row r="41205" spans="8:9" x14ac:dyDescent="0.2">
      <c r="H41205" s="101"/>
      <c r="I41205" s="101"/>
    </row>
    <row r="41206" spans="8:9" x14ac:dyDescent="0.2">
      <c r="H41206" s="101"/>
      <c r="I41206" s="101"/>
    </row>
    <row r="41207" spans="8:9" x14ac:dyDescent="0.2">
      <c r="H41207" s="101"/>
      <c r="I41207" s="101"/>
    </row>
    <row r="41208" spans="8:9" x14ac:dyDescent="0.2">
      <c r="H41208" s="101"/>
      <c r="I41208" s="101"/>
    </row>
    <row r="41209" spans="8:9" x14ac:dyDescent="0.2">
      <c r="H41209" s="101"/>
      <c r="I41209" s="101"/>
    </row>
    <row r="41210" spans="8:9" x14ac:dyDescent="0.2">
      <c r="H41210" s="101"/>
      <c r="I41210" s="101"/>
    </row>
    <row r="41211" spans="8:9" x14ac:dyDescent="0.2">
      <c r="H41211" s="101"/>
      <c r="I41211" s="101"/>
    </row>
    <row r="41212" spans="8:9" x14ac:dyDescent="0.2">
      <c r="H41212" s="101"/>
      <c r="I41212" s="101"/>
    </row>
    <row r="41213" spans="8:9" x14ac:dyDescent="0.2">
      <c r="H41213" s="101"/>
      <c r="I41213" s="101"/>
    </row>
    <row r="41214" spans="8:9" x14ac:dyDescent="0.2">
      <c r="H41214" s="101"/>
      <c r="I41214" s="101"/>
    </row>
    <row r="41215" spans="8:9" x14ac:dyDescent="0.2">
      <c r="H41215" s="101"/>
      <c r="I41215" s="101"/>
    </row>
    <row r="41216" spans="8:9" x14ac:dyDescent="0.2">
      <c r="H41216" s="101"/>
      <c r="I41216" s="101"/>
    </row>
    <row r="41217" spans="8:9" x14ac:dyDescent="0.2">
      <c r="H41217" s="101"/>
      <c r="I41217" s="101"/>
    </row>
    <row r="41218" spans="8:9" x14ac:dyDescent="0.2">
      <c r="H41218" s="101"/>
      <c r="I41218" s="101"/>
    </row>
    <row r="41219" spans="8:9" x14ac:dyDescent="0.2">
      <c r="H41219" s="101"/>
      <c r="I41219" s="101"/>
    </row>
    <row r="41220" spans="8:9" x14ac:dyDescent="0.2">
      <c r="H41220" s="101"/>
      <c r="I41220" s="101"/>
    </row>
    <row r="41221" spans="8:9" x14ac:dyDescent="0.2">
      <c r="H41221" s="101"/>
      <c r="I41221" s="101"/>
    </row>
    <row r="41222" spans="8:9" x14ac:dyDescent="0.2">
      <c r="H41222" s="101"/>
      <c r="I41222" s="101"/>
    </row>
    <row r="41223" spans="8:9" x14ac:dyDescent="0.2">
      <c r="H41223" s="101"/>
      <c r="I41223" s="101"/>
    </row>
    <row r="41224" spans="8:9" x14ac:dyDescent="0.2">
      <c r="H41224" s="101"/>
      <c r="I41224" s="101"/>
    </row>
    <row r="41225" spans="8:9" x14ac:dyDescent="0.2">
      <c r="H41225" s="101"/>
      <c r="I41225" s="101"/>
    </row>
    <row r="41226" spans="8:9" x14ac:dyDescent="0.2">
      <c r="H41226" s="101"/>
      <c r="I41226" s="101"/>
    </row>
    <row r="41227" spans="8:9" x14ac:dyDescent="0.2">
      <c r="H41227" s="101"/>
      <c r="I41227" s="101"/>
    </row>
    <row r="41228" spans="8:9" x14ac:dyDescent="0.2">
      <c r="H41228" s="101"/>
      <c r="I41228" s="101"/>
    </row>
    <row r="41229" spans="8:9" x14ac:dyDescent="0.2">
      <c r="H41229" s="101"/>
      <c r="I41229" s="101"/>
    </row>
    <row r="41230" spans="8:9" x14ac:dyDescent="0.2">
      <c r="H41230" s="101"/>
      <c r="I41230" s="101"/>
    </row>
    <row r="41231" spans="8:9" x14ac:dyDescent="0.2">
      <c r="H41231" s="101"/>
      <c r="I41231" s="101"/>
    </row>
    <row r="41232" spans="8:9" x14ac:dyDescent="0.2">
      <c r="H41232" s="101"/>
      <c r="I41232" s="101"/>
    </row>
    <row r="41233" spans="8:9" x14ac:dyDescent="0.2">
      <c r="H41233" s="101"/>
      <c r="I41233" s="101"/>
    </row>
    <row r="41234" spans="8:9" x14ac:dyDescent="0.2">
      <c r="H41234" s="101"/>
      <c r="I41234" s="101"/>
    </row>
    <row r="41235" spans="8:9" x14ac:dyDescent="0.2">
      <c r="H41235" s="101"/>
      <c r="I41235" s="101"/>
    </row>
    <row r="41236" spans="8:9" x14ac:dyDescent="0.2">
      <c r="H41236" s="101"/>
      <c r="I41236" s="101"/>
    </row>
    <row r="41237" spans="8:9" x14ac:dyDescent="0.2">
      <c r="H41237" s="101"/>
      <c r="I41237" s="101"/>
    </row>
    <row r="41238" spans="8:9" x14ac:dyDescent="0.2">
      <c r="H41238" s="101"/>
      <c r="I41238" s="101"/>
    </row>
    <row r="41239" spans="8:9" x14ac:dyDescent="0.2">
      <c r="H41239" s="101"/>
      <c r="I41239" s="101"/>
    </row>
    <row r="41240" spans="8:9" x14ac:dyDescent="0.2">
      <c r="H41240" s="101"/>
      <c r="I41240" s="101"/>
    </row>
    <row r="41241" spans="8:9" x14ac:dyDescent="0.2">
      <c r="H41241" s="101"/>
      <c r="I41241" s="101"/>
    </row>
    <row r="41242" spans="8:9" x14ac:dyDescent="0.2">
      <c r="H41242" s="101"/>
      <c r="I41242" s="101"/>
    </row>
    <row r="41243" spans="8:9" x14ac:dyDescent="0.2">
      <c r="H41243" s="101"/>
      <c r="I41243" s="101"/>
    </row>
    <row r="41244" spans="8:9" x14ac:dyDescent="0.2">
      <c r="H41244" s="101"/>
      <c r="I41244" s="101"/>
    </row>
    <row r="41245" spans="8:9" x14ac:dyDescent="0.2">
      <c r="H41245" s="101"/>
      <c r="I41245" s="101"/>
    </row>
    <row r="41246" spans="8:9" x14ac:dyDescent="0.2">
      <c r="H41246" s="101"/>
      <c r="I41246" s="101"/>
    </row>
    <row r="41247" spans="8:9" x14ac:dyDescent="0.2">
      <c r="H41247" s="101"/>
      <c r="I41247" s="101"/>
    </row>
    <row r="41248" spans="8:9" x14ac:dyDescent="0.2">
      <c r="H41248" s="101"/>
      <c r="I41248" s="101"/>
    </row>
    <row r="41249" spans="8:9" x14ac:dyDescent="0.2">
      <c r="H41249" s="101"/>
      <c r="I41249" s="101"/>
    </row>
    <row r="41250" spans="8:9" x14ac:dyDescent="0.2">
      <c r="H41250" s="101"/>
      <c r="I41250" s="101"/>
    </row>
    <row r="41251" spans="8:9" x14ac:dyDescent="0.2">
      <c r="H41251" s="101"/>
      <c r="I41251" s="101"/>
    </row>
    <row r="41252" spans="8:9" x14ac:dyDescent="0.2">
      <c r="H41252" s="101"/>
      <c r="I41252" s="101"/>
    </row>
    <row r="41253" spans="8:9" x14ac:dyDescent="0.2">
      <c r="H41253" s="101"/>
      <c r="I41253" s="101"/>
    </row>
    <row r="41254" spans="8:9" x14ac:dyDescent="0.2">
      <c r="H41254" s="101"/>
      <c r="I41254" s="101"/>
    </row>
    <row r="41255" spans="8:9" x14ac:dyDescent="0.2">
      <c r="H41255" s="101"/>
      <c r="I41255" s="101"/>
    </row>
    <row r="41256" spans="8:9" x14ac:dyDescent="0.2">
      <c r="H41256" s="101"/>
      <c r="I41256" s="101"/>
    </row>
    <row r="41257" spans="8:9" x14ac:dyDescent="0.2">
      <c r="H41257" s="101"/>
      <c r="I41257" s="101"/>
    </row>
    <row r="41258" spans="8:9" x14ac:dyDescent="0.2">
      <c r="H41258" s="101"/>
      <c r="I41258" s="101"/>
    </row>
    <row r="41259" spans="8:9" x14ac:dyDescent="0.2">
      <c r="H41259" s="101"/>
      <c r="I41259" s="101"/>
    </row>
    <row r="41260" spans="8:9" x14ac:dyDescent="0.2">
      <c r="H41260" s="101"/>
      <c r="I41260" s="101"/>
    </row>
    <row r="41261" spans="8:9" x14ac:dyDescent="0.2">
      <c r="H41261" s="101"/>
      <c r="I41261" s="101"/>
    </row>
    <row r="41262" spans="8:9" x14ac:dyDescent="0.2">
      <c r="H41262" s="101"/>
      <c r="I41262" s="101"/>
    </row>
    <row r="41263" spans="8:9" x14ac:dyDescent="0.2">
      <c r="H41263" s="101"/>
      <c r="I41263" s="101"/>
    </row>
    <row r="41264" spans="8:9" x14ac:dyDescent="0.2">
      <c r="H41264" s="101"/>
      <c r="I41264" s="101"/>
    </row>
    <row r="41265" spans="8:9" x14ac:dyDescent="0.2">
      <c r="H41265" s="101"/>
      <c r="I41265" s="101"/>
    </row>
    <row r="41266" spans="8:9" x14ac:dyDescent="0.2">
      <c r="H41266" s="101"/>
      <c r="I41266" s="101"/>
    </row>
    <row r="41267" spans="8:9" x14ac:dyDescent="0.2">
      <c r="H41267" s="101"/>
      <c r="I41267" s="101"/>
    </row>
    <row r="41268" spans="8:9" x14ac:dyDescent="0.2">
      <c r="H41268" s="101"/>
      <c r="I41268" s="101"/>
    </row>
    <row r="41269" spans="8:9" x14ac:dyDescent="0.2">
      <c r="H41269" s="101"/>
      <c r="I41269" s="101"/>
    </row>
    <row r="41270" spans="8:9" x14ac:dyDescent="0.2">
      <c r="H41270" s="101"/>
      <c r="I41270" s="101"/>
    </row>
    <row r="41271" spans="8:9" x14ac:dyDescent="0.2">
      <c r="H41271" s="101"/>
      <c r="I41271" s="101"/>
    </row>
    <row r="41272" spans="8:9" x14ac:dyDescent="0.2">
      <c r="H41272" s="101"/>
      <c r="I41272" s="101"/>
    </row>
    <row r="41273" spans="8:9" x14ac:dyDescent="0.2">
      <c r="H41273" s="101"/>
      <c r="I41273" s="101"/>
    </row>
    <row r="41274" spans="8:9" x14ac:dyDescent="0.2">
      <c r="H41274" s="101"/>
      <c r="I41274" s="101"/>
    </row>
    <row r="41275" spans="8:9" x14ac:dyDescent="0.2">
      <c r="H41275" s="101"/>
      <c r="I41275" s="101"/>
    </row>
    <row r="41276" spans="8:9" x14ac:dyDescent="0.2">
      <c r="H41276" s="101"/>
      <c r="I41276" s="101"/>
    </row>
    <row r="41277" spans="8:9" x14ac:dyDescent="0.2">
      <c r="H41277" s="101"/>
      <c r="I41277" s="101"/>
    </row>
    <row r="41278" spans="8:9" x14ac:dyDescent="0.2">
      <c r="H41278" s="101"/>
      <c r="I41278" s="101"/>
    </row>
    <row r="41279" spans="8:9" x14ac:dyDescent="0.2">
      <c r="H41279" s="101"/>
      <c r="I41279" s="101"/>
    </row>
    <row r="41280" spans="8:9" x14ac:dyDescent="0.2">
      <c r="H41280" s="101"/>
      <c r="I41280" s="101"/>
    </row>
    <row r="41281" spans="8:9" x14ac:dyDescent="0.2">
      <c r="H41281" s="101"/>
      <c r="I41281" s="101"/>
    </row>
    <row r="41282" spans="8:9" x14ac:dyDescent="0.2">
      <c r="H41282" s="101"/>
      <c r="I41282" s="101"/>
    </row>
    <row r="41283" spans="8:9" x14ac:dyDescent="0.2">
      <c r="H41283" s="101"/>
      <c r="I41283" s="101"/>
    </row>
    <row r="41284" spans="8:9" x14ac:dyDescent="0.2">
      <c r="H41284" s="101"/>
      <c r="I41284" s="101"/>
    </row>
    <row r="41285" spans="8:9" x14ac:dyDescent="0.2">
      <c r="H41285" s="101"/>
      <c r="I41285" s="101"/>
    </row>
    <row r="41286" spans="8:9" x14ac:dyDescent="0.2">
      <c r="H41286" s="101"/>
      <c r="I41286" s="101"/>
    </row>
    <row r="41287" spans="8:9" x14ac:dyDescent="0.2">
      <c r="H41287" s="101"/>
      <c r="I41287" s="101"/>
    </row>
    <row r="41288" spans="8:9" x14ac:dyDescent="0.2">
      <c r="H41288" s="101"/>
      <c r="I41288" s="101"/>
    </row>
    <row r="41289" spans="8:9" x14ac:dyDescent="0.2">
      <c r="H41289" s="101"/>
      <c r="I41289" s="101"/>
    </row>
    <row r="41290" spans="8:9" x14ac:dyDescent="0.2">
      <c r="H41290" s="101"/>
      <c r="I41290" s="101"/>
    </row>
    <row r="41291" spans="8:9" x14ac:dyDescent="0.2">
      <c r="H41291" s="101"/>
      <c r="I41291" s="101"/>
    </row>
    <row r="41292" spans="8:9" x14ac:dyDescent="0.2">
      <c r="H41292" s="101"/>
      <c r="I41292" s="101"/>
    </row>
    <row r="41293" spans="8:9" x14ac:dyDescent="0.2">
      <c r="H41293" s="101"/>
      <c r="I41293" s="101"/>
    </row>
    <row r="41294" spans="8:9" x14ac:dyDescent="0.2">
      <c r="H41294" s="101"/>
      <c r="I41294" s="101"/>
    </row>
    <row r="41295" spans="8:9" x14ac:dyDescent="0.2">
      <c r="H41295" s="101"/>
      <c r="I41295" s="101"/>
    </row>
    <row r="41296" spans="8:9" x14ac:dyDescent="0.2">
      <c r="H41296" s="101"/>
      <c r="I41296" s="101"/>
    </row>
    <row r="41297" spans="8:9" x14ac:dyDescent="0.2">
      <c r="H41297" s="101"/>
      <c r="I41297" s="101"/>
    </row>
    <row r="41298" spans="8:9" x14ac:dyDescent="0.2">
      <c r="H41298" s="101"/>
      <c r="I41298" s="101"/>
    </row>
    <row r="41299" spans="8:9" x14ac:dyDescent="0.2">
      <c r="H41299" s="101"/>
      <c r="I41299" s="101"/>
    </row>
    <row r="41300" spans="8:9" x14ac:dyDescent="0.2">
      <c r="H41300" s="101"/>
      <c r="I41300" s="101"/>
    </row>
    <row r="41301" spans="8:9" x14ac:dyDescent="0.2">
      <c r="H41301" s="101"/>
      <c r="I41301" s="101"/>
    </row>
    <row r="41302" spans="8:9" x14ac:dyDescent="0.2">
      <c r="H41302" s="101"/>
      <c r="I41302" s="101"/>
    </row>
    <row r="41303" spans="8:9" x14ac:dyDescent="0.2">
      <c r="H41303" s="101"/>
      <c r="I41303" s="101"/>
    </row>
    <row r="41304" spans="8:9" x14ac:dyDescent="0.2">
      <c r="H41304" s="101"/>
      <c r="I41304" s="101"/>
    </row>
    <row r="41305" spans="8:9" x14ac:dyDescent="0.2">
      <c r="H41305" s="101"/>
      <c r="I41305" s="101"/>
    </row>
    <row r="41306" spans="8:9" x14ac:dyDescent="0.2">
      <c r="H41306" s="101"/>
      <c r="I41306" s="101"/>
    </row>
    <row r="41307" spans="8:9" x14ac:dyDescent="0.2">
      <c r="H41307" s="101"/>
      <c r="I41307" s="101"/>
    </row>
    <row r="41308" spans="8:9" x14ac:dyDescent="0.2">
      <c r="H41308" s="101"/>
      <c r="I41308" s="101"/>
    </row>
    <row r="41309" spans="8:9" x14ac:dyDescent="0.2">
      <c r="H41309" s="101"/>
      <c r="I41309" s="101"/>
    </row>
    <row r="41310" spans="8:9" x14ac:dyDescent="0.2">
      <c r="H41310" s="101"/>
      <c r="I41310" s="101"/>
    </row>
    <row r="41311" spans="8:9" x14ac:dyDescent="0.2">
      <c r="H41311" s="101"/>
      <c r="I41311" s="101"/>
    </row>
    <row r="41312" spans="8:9" x14ac:dyDescent="0.2">
      <c r="H41312" s="101"/>
      <c r="I41312" s="101"/>
    </row>
    <row r="41313" spans="8:9" x14ac:dyDescent="0.2">
      <c r="H41313" s="101"/>
      <c r="I41313" s="101"/>
    </row>
    <row r="41314" spans="8:9" x14ac:dyDescent="0.2">
      <c r="H41314" s="101"/>
      <c r="I41314" s="101"/>
    </row>
    <row r="41315" spans="8:9" x14ac:dyDescent="0.2">
      <c r="H41315" s="101"/>
      <c r="I41315" s="101"/>
    </row>
    <row r="41316" spans="8:9" x14ac:dyDescent="0.2">
      <c r="H41316" s="101"/>
      <c r="I41316" s="101"/>
    </row>
    <row r="41317" spans="8:9" x14ac:dyDescent="0.2">
      <c r="H41317" s="101"/>
      <c r="I41317" s="101"/>
    </row>
    <row r="41318" spans="8:9" x14ac:dyDescent="0.2">
      <c r="H41318" s="101"/>
      <c r="I41318" s="101"/>
    </row>
    <row r="41319" spans="8:9" x14ac:dyDescent="0.2">
      <c r="H41319" s="101"/>
      <c r="I41319" s="101"/>
    </row>
    <row r="41320" spans="8:9" x14ac:dyDescent="0.2">
      <c r="H41320" s="101"/>
      <c r="I41320" s="101"/>
    </row>
    <row r="41321" spans="8:9" x14ac:dyDescent="0.2">
      <c r="H41321" s="101"/>
      <c r="I41321" s="101"/>
    </row>
    <row r="41322" spans="8:9" x14ac:dyDescent="0.2">
      <c r="H41322" s="101"/>
      <c r="I41322" s="101"/>
    </row>
    <row r="41323" spans="8:9" x14ac:dyDescent="0.2">
      <c r="H41323" s="101"/>
      <c r="I41323" s="101"/>
    </row>
    <row r="41324" spans="8:9" x14ac:dyDescent="0.2">
      <c r="H41324" s="101"/>
      <c r="I41324" s="101"/>
    </row>
    <row r="41325" spans="8:9" x14ac:dyDescent="0.2">
      <c r="H41325" s="101"/>
      <c r="I41325" s="101"/>
    </row>
    <row r="41326" spans="8:9" x14ac:dyDescent="0.2">
      <c r="H41326" s="101"/>
      <c r="I41326" s="101"/>
    </row>
    <row r="41327" spans="8:9" x14ac:dyDescent="0.2">
      <c r="H41327" s="101"/>
      <c r="I41327" s="101"/>
    </row>
    <row r="41328" spans="8:9" x14ac:dyDescent="0.2">
      <c r="H41328" s="101"/>
      <c r="I41328" s="101"/>
    </row>
    <row r="41329" spans="8:9" x14ac:dyDescent="0.2">
      <c r="H41329" s="101"/>
      <c r="I41329" s="101"/>
    </row>
    <row r="41330" spans="8:9" x14ac:dyDescent="0.2">
      <c r="H41330" s="101"/>
      <c r="I41330" s="101"/>
    </row>
    <row r="41331" spans="8:9" x14ac:dyDescent="0.2">
      <c r="H41331" s="101"/>
      <c r="I41331" s="101"/>
    </row>
    <row r="41332" spans="8:9" x14ac:dyDescent="0.2">
      <c r="H41332" s="101"/>
      <c r="I41332" s="101"/>
    </row>
    <row r="41333" spans="8:9" x14ac:dyDescent="0.2">
      <c r="H41333" s="101"/>
      <c r="I41333" s="101"/>
    </row>
    <row r="41334" spans="8:9" x14ac:dyDescent="0.2">
      <c r="H41334" s="101"/>
      <c r="I41334" s="101"/>
    </row>
    <row r="41335" spans="8:9" x14ac:dyDescent="0.2">
      <c r="H41335" s="101"/>
      <c r="I41335" s="101"/>
    </row>
    <row r="41336" spans="8:9" x14ac:dyDescent="0.2">
      <c r="H41336" s="101"/>
      <c r="I41336" s="101"/>
    </row>
    <row r="41337" spans="8:9" x14ac:dyDescent="0.2">
      <c r="H41337" s="101"/>
      <c r="I41337" s="101"/>
    </row>
    <row r="41338" spans="8:9" x14ac:dyDescent="0.2">
      <c r="H41338" s="101"/>
      <c r="I41338" s="101"/>
    </row>
    <row r="41339" spans="8:9" x14ac:dyDescent="0.2">
      <c r="H41339" s="101"/>
      <c r="I41339" s="101"/>
    </row>
    <row r="41340" spans="8:9" x14ac:dyDescent="0.2">
      <c r="H41340" s="101"/>
      <c r="I41340" s="101"/>
    </row>
    <row r="41341" spans="8:9" x14ac:dyDescent="0.2">
      <c r="H41341" s="101"/>
      <c r="I41341" s="101"/>
    </row>
    <row r="41342" spans="8:9" x14ac:dyDescent="0.2">
      <c r="H41342" s="101"/>
      <c r="I41342" s="101"/>
    </row>
    <row r="41343" spans="8:9" x14ac:dyDescent="0.2">
      <c r="H41343" s="101"/>
      <c r="I41343" s="101"/>
    </row>
    <row r="41344" spans="8:9" x14ac:dyDescent="0.2">
      <c r="H41344" s="101"/>
      <c r="I41344" s="101"/>
    </row>
    <row r="41345" spans="8:9" x14ac:dyDescent="0.2">
      <c r="H41345" s="101"/>
      <c r="I41345" s="101"/>
    </row>
    <row r="41346" spans="8:9" x14ac:dyDescent="0.2">
      <c r="H41346" s="101"/>
      <c r="I41346" s="101"/>
    </row>
    <row r="41347" spans="8:9" x14ac:dyDescent="0.2">
      <c r="H41347" s="101"/>
      <c r="I41347" s="101"/>
    </row>
    <row r="41348" spans="8:9" x14ac:dyDescent="0.2">
      <c r="H41348" s="101"/>
      <c r="I41348" s="101"/>
    </row>
    <row r="41349" spans="8:9" x14ac:dyDescent="0.2">
      <c r="H41349" s="101"/>
      <c r="I41349" s="101"/>
    </row>
    <row r="41350" spans="8:9" x14ac:dyDescent="0.2">
      <c r="H41350" s="101"/>
      <c r="I41350" s="101"/>
    </row>
    <row r="41351" spans="8:9" x14ac:dyDescent="0.2">
      <c r="H41351" s="101"/>
      <c r="I41351" s="101"/>
    </row>
    <row r="41352" spans="8:9" x14ac:dyDescent="0.2">
      <c r="H41352" s="101"/>
      <c r="I41352" s="101"/>
    </row>
    <row r="41353" spans="8:9" x14ac:dyDescent="0.2">
      <c r="H41353" s="101"/>
      <c r="I41353" s="101"/>
    </row>
    <row r="41354" spans="8:9" x14ac:dyDescent="0.2">
      <c r="H41354" s="101"/>
      <c r="I41354" s="101"/>
    </row>
    <row r="41355" spans="8:9" x14ac:dyDescent="0.2">
      <c r="H41355" s="101"/>
      <c r="I41355" s="101"/>
    </row>
    <row r="41356" spans="8:9" x14ac:dyDescent="0.2">
      <c r="H41356" s="101"/>
      <c r="I41356" s="101"/>
    </row>
    <row r="41357" spans="8:9" x14ac:dyDescent="0.2">
      <c r="H41357" s="101"/>
      <c r="I41357" s="101"/>
    </row>
    <row r="41358" spans="8:9" x14ac:dyDescent="0.2">
      <c r="H41358" s="101"/>
      <c r="I41358" s="101"/>
    </row>
    <row r="41359" spans="8:9" x14ac:dyDescent="0.2">
      <c r="H41359" s="101"/>
      <c r="I41359" s="101"/>
    </row>
    <row r="41360" spans="8:9" x14ac:dyDescent="0.2">
      <c r="H41360" s="101"/>
      <c r="I41360" s="101"/>
    </row>
    <row r="41361" spans="8:9" x14ac:dyDescent="0.2">
      <c r="H41361" s="101"/>
      <c r="I41361" s="101"/>
    </row>
    <row r="41362" spans="8:9" x14ac:dyDescent="0.2">
      <c r="H41362" s="101"/>
      <c r="I41362" s="101"/>
    </row>
    <row r="41363" spans="8:9" x14ac:dyDescent="0.2">
      <c r="H41363" s="101"/>
      <c r="I41363" s="101"/>
    </row>
    <row r="41364" spans="8:9" x14ac:dyDescent="0.2">
      <c r="H41364" s="101"/>
      <c r="I41364" s="101"/>
    </row>
    <row r="41365" spans="8:9" x14ac:dyDescent="0.2">
      <c r="H41365" s="101"/>
      <c r="I41365" s="101"/>
    </row>
    <row r="41366" spans="8:9" x14ac:dyDescent="0.2">
      <c r="H41366" s="101"/>
      <c r="I41366" s="101"/>
    </row>
    <row r="41367" spans="8:9" x14ac:dyDescent="0.2">
      <c r="H41367" s="101"/>
      <c r="I41367" s="101"/>
    </row>
    <row r="41368" spans="8:9" x14ac:dyDescent="0.2">
      <c r="H41368" s="101"/>
      <c r="I41368" s="101"/>
    </row>
    <row r="41369" spans="8:9" x14ac:dyDescent="0.2">
      <c r="H41369" s="101"/>
      <c r="I41369" s="101"/>
    </row>
    <row r="41370" spans="8:9" x14ac:dyDescent="0.2">
      <c r="H41370" s="101"/>
      <c r="I41370" s="101"/>
    </row>
    <row r="41371" spans="8:9" x14ac:dyDescent="0.2">
      <c r="H41371" s="101"/>
      <c r="I41371" s="101"/>
    </row>
    <row r="41372" spans="8:9" x14ac:dyDescent="0.2">
      <c r="H41372" s="101"/>
      <c r="I41372" s="101"/>
    </row>
    <row r="41373" spans="8:9" x14ac:dyDescent="0.2">
      <c r="H41373" s="101"/>
      <c r="I41373" s="101"/>
    </row>
    <row r="41374" spans="8:9" x14ac:dyDescent="0.2">
      <c r="H41374" s="101"/>
      <c r="I41374" s="101"/>
    </row>
    <row r="41375" spans="8:9" x14ac:dyDescent="0.2">
      <c r="H41375" s="101"/>
      <c r="I41375" s="101"/>
    </row>
    <row r="41376" spans="8:9" x14ac:dyDescent="0.2">
      <c r="H41376" s="101"/>
      <c r="I41376" s="101"/>
    </row>
    <row r="41377" spans="8:9" x14ac:dyDescent="0.2">
      <c r="H41377" s="101"/>
      <c r="I41377" s="101"/>
    </row>
    <row r="41378" spans="8:9" x14ac:dyDescent="0.2">
      <c r="H41378" s="101"/>
      <c r="I41378" s="101"/>
    </row>
    <row r="41379" spans="8:9" x14ac:dyDescent="0.2">
      <c r="H41379" s="101"/>
      <c r="I41379" s="101"/>
    </row>
    <row r="41380" spans="8:9" x14ac:dyDescent="0.2">
      <c r="H41380" s="101"/>
      <c r="I41380" s="101"/>
    </row>
    <row r="41381" spans="8:9" x14ac:dyDescent="0.2">
      <c r="H41381" s="101"/>
      <c r="I41381" s="101"/>
    </row>
    <row r="41382" spans="8:9" x14ac:dyDescent="0.2">
      <c r="H41382" s="101"/>
      <c r="I41382" s="101"/>
    </row>
    <row r="41383" spans="8:9" x14ac:dyDescent="0.2">
      <c r="H41383" s="101"/>
      <c r="I41383" s="101"/>
    </row>
    <row r="41384" spans="8:9" x14ac:dyDescent="0.2">
      <c r="H41384" s="101"/>
      <c r="I41384" s="101"/>
    </row>
    <row r="41385" spans="8:9" x14ac:dyDescent="0.2">
      <c r="H41385" s="101"/>
      <c r="I41385" s="101"/>
    </row>
    <row r="41386" spans="8:9" x14ac:dyDescent="0.2">
      <c r="H41386" s="101"/>
      <c r="I41386" s="101"/>
    </row>
    <row r="41387" spans="8:9" x14ac:dyDescent="0.2">
      <c r="H41387" s="101"/>
      <c r="I41387" s="101"/>
    </row>
    <row r="41388" spans="8:9" x14ac:dyDescent="0.2">
      <c r="H41388" s="101"/>
      <c r="I41388" s="101"/>
    </row>
    <row r="41389" spans="8:9" x14ac:dyDescent="0.2">
      <c r="H41389" s="101"/>
      <c r="I41389" s="101"/>
    </row>
    <row r="41390" spans="8:9" x14ac:dyDescent="0.2">
      <c r="H41390" s="101"/>
      <c r="I41390" s="101"/>
    </row>
    <row r="41391" spans="8:9" x14ac:dyDescent="0.2">
      <c r="H41391" s="101"/>
      <c r="I41391" s="101"/>
    </row>
    <row r="41392" spans="8:9" x14ac:dyDescent="0.2">
      <c r="H41392" s="101"/>
      <c r="I41392" s="101"/>
    </row>
    <row r="41393" spans="8:9" x14ac:dyDescent="0.2">
      <c r="H41393" s="101"/>
      <c r="I41393" s="101"/>
    </row>
    <row r="41394" spans="8:9" x14ac:dyDescent="0.2">
      <c r="H41394" s="101"/>
      <c r="I41394" s="101"/>
    </row>
    <row r="41395" spans="8:9" x14ac:dyDescent="0.2">
      <c r="H41395" s="101"/>
      <c r="I41395" s="101"/>
    </row>
    <row r="41396" spans="8:9" x14ac:dyDescent="0.2">
      <c r="H41396" s="101"/>
      <c r="I41396" s="101"/>
    </row>
    <row r="41397" spans="8:9" x14ac:dyDescent="0.2">
      <c r="H41397" s="101"/>
      <c r="I41397" s="101"/>
    </row>
    <row r="41398" spans="8:9" x14ac:dyDescent="0.2">
      <c r="H41398" s="101"/>
      <c r="I41398" s="101"/>
    </row>
    <row r="41399" spans="8:9" x14ac:dyDescent="0.2">
      <c r="H41399" s="101"/>
      <c r="I41399" s="101"/>
    </row>
    <row r="41400" spans="8:9" x14ac:dyDescent="0.2">
      <c r="H41400" s="101"/>
      <c r="I41400" s="101"/>
    </row>
    <row r="41401" spans="8:9" x14ac:dyDescent="0.2">
      <c r="H41401" s="101"/>
      <c r="I41401" s="101"/>
    </row>
    <row r="41402" spans="8:9" x14ac:dyDescent="0.2">
      <c r="H41402" s="101"/>
      <c r="I41402" s="101"/>
    </row>
    <row r="41403" spans="8:9" x14ac:dyDescent="0.2">
      <c r="H41403" s="101"/>
      <c r="I41403" s="101"/>
    </row>
    <row r="41404" spans="8:9" x14ac:dyDescent="0.2">
      <c r="H41404" s="101"/>
      <c r="I41404" s="101"/>
    </row>
    <row r="41405" spans="8:9" x14ac:dyDescent="0.2">
      <c r="H41405" s="101"/>
      <c r="I41405" s="101"/>
    </row>
    <row r="41406" spans="8:9" x14ac:dyDescent="0.2">
      <c r="H41406" s="101"/>
      <c r="I41406" s="101"/>
    </row>
    <row r="41407" spans="8:9" x14ac:dyDescent="0.2">
      <c r="H41407" s="101"/>
      <c r="I41407" s="101"/>
    </row>
    <row r="41408" spans="8:9" x14ac:dyDescent="0.2">
      <c r="H41408" s="101"/>
      <c r="I41408" s="101"/>
    </row>
    <row r="41409" spans="8:9" x14ac:dyDescent="0.2">
      <c r="H41409" s="101"/>
      <c r="I41409" s="101"/>
    </row>
    <row r="41410" spans="8:9" x14ac:dyDescent="0.2">
      <c r="H41410" s="101"/>
      <c r="I41410" s="101"/>
    </row>
    <row r="41411" spans="8:9" x14ac:dyDescent="0.2">
      <c r="H41411" s="101"/>
      <c r="I41411" s="101"/>
    </row>
    <row r="41412" spans="8:9" x14ac:dyDescent="0.2">
      <c r="H41412" s="101"/>
      <c r="I41412" s="101"/>
    </row>
    <row r="41413" spans="8:9" x14ac:dyDescent="0.2">
      <c r="H41413" s="101"/>
      <c r="I41413" s="101"/>
    </row>
    <row r="41414" spans="8:9" x14ac:dyDescent="0.2">
      <c r="H41414" s="101"/>
      <c r="I41414" s="101"/>
    </row>
    <row r="41415" spans="8:9" x14ac:dyDescent="0.2">
      <c r="H41415" s="101"/>
      <c r="I41415" s="101"/>
    </row>
    <row r="41416" spans="8:9" x14ac:dyDescent="0.2">
      <c r="H41416" s="101"/>
      <c r="I41416" s="101"/>
    </row>
    <row r="41417" spans="8:9" x14ac:dyDescent="0.2">
      <c r="H41417" s="101"/>
      <c r="I41417" s="101"/>
    </row>
    <row r="41418" spans="8:9" x14ac:dyDescent="0.2">
      <c r="H41418" s="101"/>
      <c r="I41418" s="101"/>
    </row>
    <row r="41419" spans="8:9" x14ac:dyDescent="0.2">
      <c r="H41419" s="101"/>
      <c r="I41419" s="101"/>
    </row>
    <row r="41420" spans="8:9" x14ac:dyDescent="0.2">
      <c r="H41420" s="101"/>
      <c r="I41420" s="101"/>
    </row>
    <row r="41421" spans="8:9" x14ac:dyDescent="0.2">
      <c r="H41421" s="101"/>
      <c r="I41421" s="101"/>
    </row>
    <row r="41422" spans="8:9" x14ac:dyDescent="0.2">
      <c r="H41422" s="101"/>
      <c r="I41422" s="101"/>
    </row>
    <row r="41423" spans="8:9" x14ac:dyDescent="0.2">
      <c r="H41423" s="101"/>
      <c r="I41423" s="101"/>
    </row>
    <row r="41424" spans="8:9" x14ac:dyDescent="0.2">
      <c r="H41424" s="101"/>
      <c r="I41424" s="101"/>
    </row>
    <row r="41425" spans="8:9" x14ac:dyDescent="0.2">
      <c r="H41425" s="101"/>
      <c r="I41425" s="101"/>
    </row>
    <row r="41426" spans="8:9" x14ac:dyDescent="0.2">
      <c r="H41426" s="101"/>
      <c r="I41426" s="101"/>
    </row>
    <row r="41427" spans="8:9" x14ac:dyDescent="0.2">
      <c r="H41427" s="101"/>
      <c r="I41427" s="101"/>
    </row>
    <row r="41428" spans="8:9" x14ac:dyDescent="0.2">
      <c r="H41428" s="101"/>
      <c r="I41428" s="101"/>
    </row>
    <row r="41429" spans="8:9" x14ac:dyDescent="0.2">
      <c r="H41429" s="101"/>
      <c r="I41429" s="101"/>
    </row>
    <row r="41430" spans="8:9" x14ac:dyDescent="0.2">
      <c r="H41430" s="101"/>
      <c r="I41430" s="101"/>
    </row>
    <row r="41431" spans="8:9" x14ac:dyDescent="0.2">
      <c r="H41431" s="101"/>
      <c r="I41431" s="101"/>
    </row>
    <row r="41432" spans="8:9" x14ac:dyDescent="0.2">
      <c r="H41432" s="101"/>
      <c r="I41432" s="101"/>
    </row>
    <row r="41433" spans="8:9" x14ac:dyDescent="0.2">
      <c r="H41433" s="101"/>
      <c r="I41433" s="101"/>
    </row>
    <row r="41434" spans="8:9" x14ac:dyDescent="0.2">
      <c r="H41434" s="101"/>
      <c r="I41434" s="101"/>
    </row>
    <row r="41435" spans="8:9" x14ac:dyDescent="0.2">
      <c r="H41435" s="101"/>
      <c r="I41435" s="101"/>
    </row>
    <row r="41436" spans="8:9" x14ac:dyDescent="0.2">
      <c r="H41436" s="101"/>
      <c r="I41436" s="101"/>
    </row>
    <row r="41437" spans="8:9" x14ac:dyDescent="0.2">
      <c r="H41437" s="101"/>
      <c r="I41437" s="101"/>
    </row>
    <row r="41438" spans="8:9" x14ac:dyDescent="0.2">
      <c r="H41438" s="101"/>
      <c r="I41438" s="101"/>
    </row>
    <row r="41439" spans="8:9" x14ac:dyDescent="0.2">
      <c r="H41439" s="101"/>
      <c r="I41439" s="101"/>
    </row>
    <row r="41440" spans="8:9" x14ac:dyDescent="0.2">
      <c r="H41440" s="101"/>
      <c r="I41440" s="101"/>
    </row>
    <row r="41441" spans="8:9" x14ac:dyDescent="0.2">
      <c r="H41441" s="101"/>
      <c r="I41441" s="101"/>
    </row>
    <row r="41442" spans="8:9" x14ac:dyDescent="0.2">
      <c r="H41442" s="101"/>
      <c r="I41442" s="101"/>
    </row>
    <row r="41443" spans="8:9" x14ac:dyDescent="0.2">
      <c r="H41443" s="101"/>
      <c r="I41443" s="101"/>
    </row>
    <row r="41444" spans="8:9" x14ac:dyDescent="0.2">
      <c r="H41444" s="101"/>
      <c r="I41444" s="101"/>
    </row>
    <row r="41445" spans="8:9" x14ac:dyDescent="0.2">
      <c r="H41445" s="101"/>
      <c r="I41445" s="101"/>
    </row>
    <row r="41446" spans="8:9" x14ac:dyDescent="0.2">
      <c r="H41446" s="101"/>
      <c r="I41446" s="101"/>
    </row>
    <row r="41447" spans="8:9" x14ac:dyDescent="0.2">
      <c r="H41447" s="101"/>
      <c r="I41447" s="101"/>
    </row>
    <row r="41448" spans="8:9" x14ac:dyDescent="0.2">
      <c r="H41448" s="101"/>
      <c r="I41448" s="101"/>
    </row>
    <row r="41449" spans="8:9" x14ac:dyDescent="0.2">
      <c r="H41449" s="101"/>
      <c r="I41449" s="101"/>
    </row>
    <row r="41450" spans="8:9" x14ac:dyDescent="0.2">
      <c r="H41450" s="101"/>
      <c r="I41450" s="101"/>
    </row>
    <row r="41451" spans="8:9" x14ac:dyDescent="0.2">
      <c r="H41451" s="101"/>
      <c r="I41451" s="101"/>
    </row>
    <row r="41452" spans="8:9" x14ac:dyDescent="0.2">
      <c r="H41452" s="101"/>
      <c r="I41452" s="101"/>
    </row>
    <row r="41453" spans="8:9" x14ac:dyDescent="0.2">
      <c r="H41453" s="101"/>
      <c r="I41453" s="101"/>
    </row>
    <row r="41454" spans="8:9" x14ac:dyDescent="0.2">
      <c r="H41454" s="101"/>
      <c r="I41454" s="101"/>
    </row>
    <row r="41455" spans="8:9" x14ac:dyDescent="0.2">
      <c r="H41455" s="101"/>
      <c r="I41455" s="101"/>
    </row>
    <row r="41456" spans="8:9" x14ac:dyDescent="0.2">
      <c r="H41456" s="101"/>
      <c r="I41456" s="101"/>
    </row>
    <row r="41457" spans="8:9" x14ac:dyDescent="0.2">
      <c r="H41457" s="101"/>
      <c r="I41457" s="101"/>
    </row>
    <row r="41458" spans="8:9" x14ac:dyDescent="0.2">
      <c r="H41458" s="101"/>
      <c r="I41458" s="101"/>
    </row>
    <row r="41459" spans="8:9" x14ac:dyDescent="0.2">
      <c r="H41459" s="101"/>
      <c r="I41459" s="101"/>
    </row>
    <row r="41460" spans="8:9" x14ac:dyDescent="0.2">
      <c r="H41460" s="101"/>
      <c r="I41460" s="101"/>
    </row>
    <row r="41461" spans="8:9" x14ac:dyDescent="0.2">
      <c r="H41461" s="101"/>
      <c r="I41461" s="101"/>
    </row>
    <row r="41462" spans="8:9" x14ac:dyDescent="0.2">
      <c r="H41462" s="101"/>
      <c r="I41462" s="101"/>
    </row>
    <row r="41463" spans="8:9" x14ac:dyDescent="0.2">
      <c r="H41463" s="101"/>
      <c r="I41463" s="101"/>
    </row>
    <row r="41464" spans="8:9" x14ac:dyDescent="0.2">
      <c r="H41464" s="101"/>
      <c r="I41464" s="101"/>
    </row>
    <row r="41465" spans="8:9" x14ac:dyDescent="0.2">
      <c r="H41465" s="101"/>
      <c r="I41465" s="101"/>
    </row>
    <row r="41466" spans="8:9" x14ac:dyDescent="0.2">
      <c r="H41466" s="101"/>
      <c r="I41466" s="101"/>
    </row>
    <row r="41467" spans="8:9" x14ac:dyDescent="0.2">
      <c r="H41467" s="101"/>
      <c r="I41467" s="101"/>
    </row>
    <row r="41468" spans="8:9" x14ac:dyDescent="0.2">
      <c r="H41468" s="101"/>
      <c r="I41468" s="101"/>
    </row>
    <row r="41469" spans="8:9" x14ac:dyDescent="0.2">
      <c r="H41469" s="101"/>
      <c r="I41469" s="101"/>
    </row>
    <row r="41470" spans="8:9" x14ac:dyDescent="0.2">
      <c r="H41470" s="101"/>
      <c r="I41470" s="101"/>
    </row>
    <row r="41471" spans="8:9" x14ac:dyDescent="0.2">
      <c r="H41471" s="101"/>
      <c r="I41471" s="101"/>
    </row>
    <row r="41472" spans="8:9" x14ac:dyDescent="0.2">
      <c r="H41472" s="101"/>
      <c r="I41472" s="101"/>
    </row>
    <row r="41473" spans="8:9" x14ac:dyDescent="0.2">
      <c r="H41473" s="101"/>
      <c r="I41473" s="101"/>
    </row>
    <row r="41474" spans="8:9" x14ac:dyDescent="0.2">
      <c r="H41474" s="101"/>
      <c r="I41474" s="101"/>
    </row>
    <row r="41475" spans="8:9" x14ac:dyDescent="0.2">
      <c r="H41475" s="101"/>
      <c r="I41475" s="101"/>
    </row>
    <row r="41476" spans="8:9" x14ac:dyDescent="0.2">
      <c r="H41476" s="101"/>
      <c r="I41476" s="101"/>
    </row>
    <row r="41477" spans="8:9" x14ac:dyDescent="0.2">
      <c r="H41477" s="101"/>
      <c r="I41477" s="101"/>
    </row>
    <row r="41478" spans="8:9" x14ac:dyDescent="0.2">
      <c r="H41478" s="101"/>
      <c r="I41478" s="101"/>
    </row>
    <row r="41479" spans="8:9" x14ac:dyDescent="0.2">
      <c r="H41479" s="101"/>
      <c r="I41479" s="101"/>
    </row>
    <row r="41480" spans="8:9" x14ac:dyDescent="0.2">
      <c r="H41480" s="101"/>
      <c r="I41480" s="101"/>
    </row>
    <row r="41481" spans="8:9" x14ac:dyDescent="0.2">
      <c r="H41481" s="101"/>
      <c r="I41481" s="101"/>
    </row>
    <row r="41482" spans="8:9" x14ac:dyDescent="0.2">
      <c r="H41482" s="101"/>
      <c r="I41482" s="101"/>
    </row>
    <row r="41483" spans="8:9" x14ac:dyDescent="0.2">
      <c r="H41483" s="101"/>
      <c r="I41483" s="101"/>
    </row>
    <row r="41484" spans="8:9" x14ac:dyDescent="0.2">
      <c r="H41484" s="101"/>
      <c r="I41484" s="101"/>
    </row>
    <row r="41485" spans="8:9" x14ac:dyDescent="0.2">
      <c r="H41485" s="101"/>
      <c r="I41485" s="101"/>
    </row>
    <row r="41486" spans="8:9" x14ac:dyDescent="0.2">
      <c r="H41486" s="101"/>
      <c r="I41486" s="101"/>
    </row>
    <row r="41487" spans="8:9" x14ac:dyDescent="0.2">
      <c r="H41487" s="101"/>
      <c r="I41487" s="101"/>
    </row>
    <row r="41488" spans="8:9" x14ac:dyDescent="0.2">
      <c r="H41488" s="101"/>
      <c r="I41488" s="101"/>
    </row>
    <row r="41489" spans="8:9" x14ac:dyDescent="0.2">
      <c r="H41489" s="101"/>
      <c r="I41489" s="101"/>
    </row>
    <row r="41490" spans="8:9" x14ac:dyDescent="0.2">
      <c r="H41490" s="101"/>
      <c r="I41490" s="101"/>
    </row>
    <row r="41491" spans="8:9" x14ac:dyDescent="0.2">
      <c r="H41491" s="101"/>
      <c r="I41491" s="101"/>
    </row>
    <row r="41492" spans="8:9" x14ac:dyDescent="0.2">
      <c r="H41492" s="101"/>
      <c r="I41492" s="101"/>
    </row>
    <row r="41493" spans="8:9" x14ac:dyDescent="0.2">
      <c r="H41493" s="101"/>
      <c r="I41493" s="101"/>
    </row>
    <row r="41494" spans="8:9" x14ac:dyDescent="0.2">
      <c r="H41494" s="101"/>
      <c r="I41494" s="101"/>
    </row>
    <row r="41495" spans="8:9" x14ac:dyDescent="0.2">
      <c r="H41495" s="101"/>
      <c r="I41495" s="101"/>
    </row>
    <row r="41496" spans="8:9" x14ac:dyDescent="0.2">
      <c r="H41496" s="101"/>
      <c r="I41496" s="101"/>
    </row>
    <row r="41497" spans="8:9" x14ac:dyDescent="0.2">
      <c r="H41497" s="101"/>
      <c r="I41497" s="101"/>
    </row>
    <row r="41498" spans="8:9" x14ac:dyDescent="0.2">
      <c r="H41498" s="101"/>
      <c r="I41498" s="101"/>
    </row>
    <row r="41499" spans="8:9" x14ac:dyDescent="0.2">
      <c r="H41499" s="101"/>
      <c r="I41499" s="101"/>
    </row>
    <row r="41500" spans="8:9" x14ac:dyDescent="0.2">
      <c r="H41500" s="101"/>
      <c r="I41500" s="101"/>
    </row>
    <row r="41501" spans="8:9" x14ac:dyDescent="0.2">
      <c r="H41501" s="101"/>
      <c r="I41501" s="101"/>
    </row>
    <row r="41502" spans="8:9" x14ac:dyDescent="0.2">
      <c r="H41502" s="101"/>
      <c r="I41502" s="101"/>
    </row>
    <row r="41503" spans="8:9" x14ac:dyDescent="0.2">
      <c r="H41503" s="101"/>
      <c r="I41503" s="101"/>
    </row>
    <row r="41504" spans="8:9" x14ac:dyDescent="0.2">
      <c r="H41504" s="101"/>
      <c r="I41504" s="101"/>
    </row>
    <row r="41505" spans="8:9" x14ac:dyDescent="0.2">
      <c r="H41505" s="101"/>
      <c r="I41505" s="101"/>
    </row>
    <row r="41506" spans="8:9" x14ac:dyDescent="0.2">
      <c r="H41506" s="101"/>
      <c r="I41506" s="101"/>
    </row>
    <row r="41507" spans="8:9" x14ac:dyDescent="0.2">
      <c r="H41507" s="101"/>
      <c r="I41507" s="101"/>
    </row>
    <row r="41508" spans="8:9" x14ac:dyDescent="0.2">
      <c r="H41508" s="101"/>
      <c r="I41508" s="101"/>
    </row>
    <row r="41509" spans="8:9" x14ac:dyDescent="0.2">
      <c r="H41509" s="101"/>
      <c r="I41509" s="101"/>
    </row>
    <row r="41510" spans="8:9" x14ac:dyDescent="0.2">
      <c r="H41510" s="101"/>
      <c r="I41510" s="101"/>
    </row>
    <row r="41511" spans="8:9" x14ac:dyDescent="0.2">
      <c r="H41511" s="101"/>
      <c r="I41511" s="101"/>
    </row>
    <row r="41512" spans="8:9" x14ac:dyDescent="0.2">
      <c r="H41512" s="101"/>
      <c r="I41512" s="101"/>
    </row>
    <row r="41513" spans="8:9" x14ac:dyDescent="0.2">
      <c r="H41513" s="101"/>
      <c r="I41513" s="101"/>
    </row>
    <row r="41514" spans="8:9" x14ac:dyDescent="0.2">
      <c r="H41514" s="101"/>
      <c r="I41514" s="101"/>
    </row>
    <row r="41515" spans="8:9" x14ac:dyDescent="0.2">
      <c r="H41515" s="101"/>
      <c r="I41515" s="101"/>
    </row>
    <row r="41516" spans="8:9" x14ac:dyDescent="0.2">
      <c r="H41516" s="101"/>
      <c r="I41516" s="101"/>
    </row>
    <row r="41517" spans="8:9" x14ac:dyDescent="0.2">
      <c r="H41517" s="101"/>
      <c r="I41517" s="101"/>
    </row>
    <row r="41518" spans="8:9" x14ac:dyDescent="0.2">
      <c r="H41518" s="101"/>
      <c r="I41518" s="101"/>
    </row>
    <row r="41519" spans="8:9" x14ac:dyDescent="0.2">
      <c r="H41519" s="101"/>
      <c r="I41519" s="101"/>
    </row>
    <row r="41520" spans="8:9" x14ac:dyDescent="0.2">
      <c r="H41520" s="101"/>
      <c r="I41520" s="101"/>
    </row>
    <row r="41521" spans="8:9" x14ac:dyDescent="0.2">
      <c r="H41521" s="101"/>
      <c r="I41521" s="101"/>
    </row>
    <row r="41522" spans="8:9" x14ac:dyDescent="0.2">
      <c r="H41522" s="101"/>
      <c r="I41522" s="101"/>
    </row>
    <row r="41523" spans="8:9" x14ac:dyDescent="0.2">
      <c r="H41523" s="101"/>
      <c r="I41523" s="101"/>
    </row>
    <row r="41524" spans="8:9" x14ac:dyDescent="0.2">
      <c r="H41524" s="101"/>
      <c r="I41524" s="101"/>
    </row>
    <row r="41525" spans="8:9" x14ac:dyDescent="0.2">
      <c r="H41525" s="101"/>
      <c r="I41525" s="101"/>
    </row>
    <row r="41526" spans="8:9" x14ac:dyDescent="0.2">
      <c r="H41526" s="101"/>
      <c r="I41526" s="101"/>
    </row>
    <row r="41527" spans="8:9" x14ac:dyDescent="0.2">
      <c r="H41527" s="101"/>
      <c r="I41527" s="101"/>
    </row>
    <row r="41528" spans="8:9" x14ac:dyDescent="0.2">
      <c r="H41528" s="101"/>
      <c r="I41528" s="101"/>
    </row>
    <row r="41529" spans="8:9" x14ac:dyDescent="0.2">
      <c r="H41529" s="101"/>
      <c r="I41529" s="101"/>
    </row>
    <row r="41530" spans="8:9" x14ac:dyDescent="0.2">
      <c r="H41530" s="101"/>
      <c r="I41530" s="101"/>
    </row>
    <row r="41531" spans="8:9" x14ac:dyDescent="0.2">
      <c r="H41531" s="101"/>
      <c r="I41531" s="101"/>
    </row>
    <row r="41532" spans="8:9" x14ac:dyDescent="0.2">
      <c r="H41532" s="101"/>
      <c r="I41532" s="101"/>
    </row>
    <row r="41533" spans="8:9" x14ac:dyDescent="0.2">
      <c r="H41533" s="101"/>
      <c r="I41533" s="101"/>
    </row>
    <row r="41534" spans="8:9" x14ac:dyDescent="0.2">
      <c r="H41534" s="101"/>
      <c r="I41534" s="101"/>
    </row>
    <row r="41535" spans="8:9" x14ac:dyDescent="0.2">
      <c r="H41535" s="101"/>
      <c r="I41535" s="101"/>
    </row>
    <row r="41536" spans="8:9" x14ac:dyDescent="0.2">
      <c r="H41536" s="101"/>
      <c r="I41536" s="101"/>
    </row>
    <row r="41537" spans="8:9" x14ac:dyDescent="0.2">
      <c r="H41537" s="101"/>
      <c r="I41537" s="101"/>
    </row>
    <row r="41538" spans="8:9" x14ac:dyDescent="0.2">
      <c r="H41538" s="101"/>
      <c r="I41538" s="101"/>
    </row>
    <row r="41539" spans="8:9" x14ac:dyDescent="0.2">
      <c r="H41539" s="101"/>
      <c r="I41539" s="101"/>
    </row>
    <row r="41540" spans="8:9" x14ac:dyDescent="0.2">
      <c r="H41540" s="101"/>
      <c r="I41540" s="101"/>
    </row>
    <row r="41541" spans="8:9" x14ac:dyDescent="0.2">
      <c r="H41541" s="101"/>
      <c r="I41541" s="101"/>
    </row>
    <row r="41542" spans="8:9" x14ac:dyDescent="0.2">
      <c r="H41542" s="101"/>
      <c r="I41542" s="101"/>
    </row>
    <row r="41543" spans="8:9" x14ac:dyDescent="0.2">
      <c r="H41543" s="101"/>
      <c r="I41543" s="101"/>
    </row>
    <row r="41544" spans="8:9" x14ac:dyDescent="0.2">
      <c r="H41544" s="101"/>
      <c r="I41544" s="101"/>
    </row>
    <row r="41545" spans="8:9" x14ac:dyDescent="0.2">
      <c r="H41545" s="101"/>
      <c r="I41545" s="101"/>
    </row>
    <row r="41546" spans="8:9" x14ac:dyDescent="0.2">
      <c r="H41546" s="101"/>
      <c r="I41546" s="101"/>
    </row>
    <row r="41547" spans="8:9" x14ac:dyDescent="0.2">
      <c r="H41547" s="101"/>
      <c r="I41547" s="101"/>
    </row>
    <row r="41548" spans="8:9" x14ac:dyDescent="0.2">
      <c r="H41548" s="101"/>
      <c r="I41548" s="101"/>
    </row>
    <row r="41549" spans="8:9" x14ac:dyDescent="0.2">
      <c r="H41549" s="101"/>
      <c r="I41549" s="101"/>
    </row>
    <row r="41550" spans="8:9" x14ac:dyDescent="0.2">
      <c r="H41550" s="101"/>
      <c r="I41550" s="101"/>
    </row>
    <row r="41551" spans="8:9" x14ac:dyDescent="0.2">
      <c r="H41551" s="101"/>
      <c r="I41551" s="101"/>
    </row>
    <row r="41552" spans="8:9" x14ac:dyDescent="0.2">
      <c r="H41552" s="101"/>
      <c r="I41552" s="101"/>
    </row>
    <row r="41553" spans="8:9" x14ac:dyDescent="0.2">
      <c r="H41553" s="101"/>
      <c r="I41553" s="101"/>
    </row>
    <row r="41554" spans="8:9" x14ac:dyDescent="0.2">
      <c r="H41554" s="101"/>
      <c r="I41554" s="101"/>
    </row>
    <row r="41555" spans="8:9" x14ac:dyDescent="0.2">
      <c r="H41555" s="101"/>
      <c r="I41555" s="101"/>
    </row>
    <row r="41556" spans="8:9" x14ac:dyDescent="0.2">
      <c r="H41556" s="101"/>
      <c r="I41556" s="101"/>
    </row>
    <row r="41557" spans="8:9" x14ac:dyDescent="0.2">
      <c r="H41557" s="101"/>
      <c r="I41557" s="101"/>
    </row>
    <row r="41558" spans="8:9" x14ac:dyDescent="0.2">
      <c r="H41558" s="101"/>
      <c r="I41558" s="101"/>
    </row>
    <row r="41559" spans="8:9" x14ac:dyDescent="0.2">
      <c r="H41559" s="101"/>
      <c r="I41559" s="101"/>
    </row>
    <row r="41560" spans="8:9" x14ac:dyDescent="0.2">
      <c r="H41560" s="101"/>
      <c r="I41560" s="101"/>
    </row>
    <row r="41561" spans="8:9" x14ac:dyDescent="0.2">
      <c r="H41561" s="101"/>
      <c r="I41561" s="101"/>
    </row>
    <row r="41562" spans="8:9" x14ac:dyDescent="0.2">
      <c r="H41562" s="101"/>
      <c r="I41562" s="101"/>
    </row>
    <row r="41563" spans="8:9" x14ac:dyDescent="0.2">
      <c r="H41563" s="101"/>
      <c r="I41563" s="101"/>
    </row>
    <row r="41564" spans="8:9" x14ac:dyDescent="0.2">
      <c r="H41564" s="101"/>
      <c r="I41564" s="101"/>
    </row>
    <row r="41565" spans="8:9" x14ac:dyDescent="0.2">
      <c r="H41565" s="101"/>
      <c r="I41565" s="101"/>
    </row>
    <row r="41566" spans="8:9" x14ac:dyDescent="0.2">
      <c r="H41566" s="101"/>
      <c r="I41566" s="101"/>
    </row>
    <row r="41567" spans="8:9" x14ac:dyDescent="0.2">
      <c r="H41567" s="101"/>
      <c r="I41567" s="101"/>
    </row>
    <row r="41568" spans="8:9" x14ac:dyDescent="0.2">
      <c r="H41568" s="101"/>
      <c r="I41568" s="101"/>
    </row>
    <row r="41569" spans="8:9" x14ac:dyDescent="0.2">
      <c r="H41569" s="101"/>
      <c r="I41569" s="101"/>
    </row>
    <row r="41570" spans="8:9" x14ac:dyDescent="0.2">
      <c r="H41570" s="101"/>
      <c r="I41570" s="101"/>
    </row>
    <row r="41571" spans="8:9" x14ac:dyDescent="0.2">
      <c r="H41571" s="101"/>
      <c r="I41571" s="101"/>
    </row>
    <row r="41572" spans="8:9" x14ac:dyDescent="0.2">
      <c r="H41572" s="101"/>
      <c r="I41572" s="101"/>
    </row>
    <row r="41573" spans="8:9" x14ac:dyDescent="0.2">
      <c r="H41573" s="101"/>
      <c r="I41573" s="101"/>
    </row>
    <row r="41574" spans="8:9" x14ac:dyDescent="0.2">
      <c r="H41574" s="101"/>
      <c r="I41574" s="101"/>
    </row>
    <row r="41575" spans="8:9" x14ac:dyDescent="0.2">
      <c r="H41575" s="101"/>
      <c r="I41575" s="101"/>
    </row>
    <row r="41576" spans="8:9" x14ac:dyDescent="0.2">
      <c r="H41576" s="101"/>
      <c r="I41576" s="101"/>
    </row>
    <row r="41577" spans="8:9" x14ac:dyDescent="0.2">
      <c r="H41577" s="101"/>
      <c r="I41577" s="101"/>
    </row>
    <row r="41578" spans="8:9" x14ac:dyDescent="0.2">
      <c r="H41578" s="101"/>
      <c r="I41578" s="101"/>
    </row>
    <row r="41579" spans="8:9" x14ac:dyDescent="0.2">
      <c r="H41579" s="101"/>
      <c r="I41579" s="101"/>
    </row>
    <row r="41580" spans="8:9" x14ac:dyDescent="0.2">
      <c r="H41580" s="101"/>
      <c r="I41580" s="101"/>
    </row>
    <row r="41581" spans="8:9" x14ac:dyDescent="0.2">
      <c r="H41581" s="101"/>
      <c r="I41581" s="101"/>
    </row>
    <row r="41582" spans="8:9" x14ac:dyDescent="0.2">
      <c r="H41582" s="101"/>
      <c r="I41582" s="101"/>
    </row>
    <row r="41583" spans="8:9" x14ac:dyDescent="0.2">
      <c r="H41583" s="101"/>
      <c r="I41583" s="101"/>
    </row>
    <row r="41584" spans="8:9" x14ac:dyDescent="0.2">
      <c r="H41584" s="101"/>
      <c r="I41584" s="101"/>
    </row>
    <row r="41585" spans="8:9" x14ac:dyDescent="0.2">
      <c r="H41585" s="101"/>
      <c r="I41585" s="101"/>
    </row>
    <row r="41586" spans="8:9" x14ac:dyDescent="0.2">
      <c r="H41586" s="101"/>
      <c r="I41586" s="101"/>
    </row>
    <row r="41587" spans="8:9" x14ac:dyDescent="0.2">
      <c r="H41587" s="101"/>
      <c r="I41587" s="101"/>
    </row>
    <row r="41588" spans="8:9" x14ac:dyDescent="0.2">
      <c r="H41588" s="101"/>
      <c r="I41588" s="101"/>
    </row>
    <row r="41589" spans="8:9" x14ac:dyDescent="0.2">
      <c r="H41589" s="101"/>
      <c r="I41589" s="101"/>
    </row>
    <row r="41590" spans="8:9" x14ac:dyDescent="0.2">
      <c r="H41590" s="101"/>
      <c r="I41590" s="101"/>
    </row>
    <row r="41591" spans="8:9" x14ac:dyDescent="0.2">
      <c r="H41591" s="101"/>
      <c r="I41591" s="101"/>
    </row>
    <row r="41592" spans="8:9" x14ac:dyDescent="0.2">
      <c r="H41592" s="101"/>
      <c r="I41592" s="101"/>
    </row>
    <row r="41593" spans="8:9" x14ac:dyDescent="0.2">
      <c r="H41593" s="101"/>
      <c r="I41593" s="101"/>
    </row>
    <row r="41594" spans="8:9" x14ac:dyDescent="0.2">
      <c r="H41594" s="101"/>
      <c r="I41594" s="101"/>
    </row>
    <row r="41595" spans="8:9" x14ac:dyDescent="0.2">
      <c r="H41595" s="101"/>
      <c r="I41595" s="101"/>
    </row>
    <row r="41596" spans="8:9" x14ac:dyDescent="0.2">
      <c r="H41596" s="101"/>
      <c r="I41596" s="101"/>
    </row>
    <row r="41597" spans="8:9" x14ac:dyDescent="0.2">
      <c r="H41597" s="101"/>
      <c r="I41597" s="101"/>
    </row>
    <row r="41598" spans="8:9" x14ac:dyDescent="0.2">
      <c r="H41598" s="101"/>
      <c r="I41598" s="101"/>
    </row>
    <row r="41599" spans="8:9" x14ac:dyDescent="0.2">
      <c r="H41599" s="101"/>
      <c r="I41599" s="101"/>
    </row>
    <row r="41600" spans="8:9" x14ac:dyDescent="0.2">
      <c r="H41600" s="101"/>
      <c r="I41600" s="101"/>
    </row>
    <row r="41601" spans="8:9" x14ac:dyDescent="0.2">
      <c r="H41601" s="101"/>
      <c r="I41601" s="101"/>
    </row>
    <row r="41602" spans="8:9" x14ac:dyDescent="0.2">
      <c r="H41602" s="101"/>
      <c r="I41602" s="101"/>
    </row>
    <row r="41603" spans="8:9" x14ac:dyDescent="0.2">
      <c r="H41603" s="101"/>
      <c r="I41603" s="101"/>
    </row>
    <row r="41604" spans="8:9" x14ac:dyDescent="0.2">
      <c r="H41604" s="101"/>
      <c r="I41604" s="101"/>
    </row>
    <row r="41605" spans="8:9" x14ac:dyDescent="0.2">
      <c r="H41605" s="101"/>
      <c r="I41605" s="101"/>
    </row>
    <row r="41606" spans="8:9" x14ac:dyDescent="0.2">
      <c r="H41606" s="101"/>
      <c r="I41606" s="101"/>
    </row>
    <row r="41607" spans="8:9" x14ac:dyDescent="0.2">
      <c r="H41607" s="101"/>
      <c r="I41607" s="101"/>
    </row>
    <row r="41608" spans="8:9" x14ac:dyDescent="0.2">
      <c r="H41608" s="101"/>
      <c r="I41608" s="101"/>
    </row>
    <row r="41609" spans="8:9" x14ac:dyDescent="0.2">
      <c r="H41609" s="101"/>
      <c r="I41609" s="101"/>
    </row>
    <row r="41610" spans="8:9" x14ac:dyDescent="0.2">
      <c r="H41610" s="101"/>
      <c r="I41610" s="101"/>
    </row>
    <row r="41611" spans="8:9" x14ac:dyDescent="0.2">
      <c r="H41611" s="101"/>
      <c r="I41611" s="101"/>
    </row>
    <row r="41612" spans="8:9" x14ac:dyDescent="0.2">
      <c r="H41612" s="101"/>
      <c r="I41612" s="101"/>
    </row>
    <row r="41613" spans="8:9" x14ac:dyDescent="0.2">
      <c r="H41613" s="101"/>
      <c r="I41613" s="101"/>
    </row>
    <row r="41614" spans="8:9" x14ac:dyDescent="0.2">
      <c r="H41614" s="101"/>
      <c r="I41614" s="101"/>
    </row>
    <row r="41615" spans="8:9" x14ac:dyDescent="0.2">
      <c r="H41615" s="101"/>
      <c r="I41615" s="101"/>
    </row>
    <row r="41616" spans="8:9" x14ac:dyDescent="0.2">
      <c r="H41616" s="101"/>
      <c r="I41616" s="101"/>
    </row>
    <row r="41617" spans="8:9" x14ac:dyDescent="0.2">
      <c r="H41617" s="101"/>
      <c r="I41617" s="101"/>
    </row>
    <row r="41618" spans="8:9" x14ac:dyDescent="0.2">
      <c r="H41618" s="101"/>
      <c r="I41618" s="101"/>
    </row>
    <row r="41619" spans="8:9" x14ac:dyDescent="0.2">
      <c r="H41619" s="101"/>
      <c r="I41619" s="101"/>
    </row>
    <row r="41620" spans="8:9" x14ac:dyDescent="0.2">
      <c r="H41620" s="101"/>
      <c r="I41620" s="101"/>
    </row>
    <row r="41621" spans="8:9" x14ac:dyDescent="0.2">
      <c r="H41621" s="101"/>
      <c r="I41621" s="101"/>
    </row>
    <row r="41622" spans="8:9" x14ac:dyDescent="0.2">
      <c r="H41622" s="101"/>
      <c r="I41622" s="101"/>
    </row>
    <row r="41623" spans="8:9" x14ac:dyDescent="0.2">
      <c r="H41623" s="101"/>
      <c r="I41623" s="101"/>
    </row>
    <row r="41624" spans="8:9" x14ac:dyDescent="0.2">
      <c r="H41624" s="101"/>
      <c r="I41624" s="101"/>
    </row>
    <row r="41625" spans="8:9" x14ac:dyDescent="0.2">
      <c r="H41625" s="101"/>
      <c r="I41625" s="101"/>
    </row>
    <row r="41626" spans="8:9" x14ac:dyDescent="0.2">
      <c r="H41626" s="101"/>
      <c r="I41626" s="101"/>
    </row>
    <row r="41627" spans="8:9" x14ac:dyDescent="0.2">
      <c r="H41627" s="101"/>
      <c r="I41627" s="101"/>
    </row>
    <row r="41628" spans="8:9" x14ac:dyDescent="0.2">
      <c r="H41628" s="101"/>
      <c r="I41628" s="101"/>
    </row>
    <row r="41629" spans="8:9" x14ac:dyDescent="0.2">
      <c r="H41629" s="101"/>
      <c r="I41629" s="101"/>
    </row>
    <row r="41630" spans="8:9" x14ac:dyDescent="0.2">
      <c r="H41630" s="101"/>
      <c r="I41630" s="101"/>
    </row>
    <row r="41631" spans="8:9" x14ac:dyDescent="0.2">
      <c r="H41631" s="101"/>
      <c r="I41631" s="101"/>
    </row>
    <row r="41632" spans="8:9" x14ac:dyDescent="0.2">
      <c r="H41632" s="101"/>
      <c r="I41632" s="101"/>
    </row>
    <row r="41633" spans="8:9" x14ac:dyDescent="0.2">
      <c r="H41633" s="101"/>
      <c r="I41633" s="101"/>
    </row>
    <row r="41634" spans="8:9" x14ac:dyDescent="0.2">
      <c r="H41634" s="101"/>
      <c r="I41634" s="101"/>
    </row>
    <row r="41635" spans="8:9" x14ac:dyDescent="0.2">
      <c r="H41635" s="101"/>
      <c r="I41635" s="101"/>
    </row>
    <row r="41636" spans="8:9" x14ac:dyDescent="0.2">
      <c r="H41636" s="101"/>
      <c r="I41636" s="101"/>
    </row>
    <row r="41637" spans="8:9" x14ac:dyDescent="0.2">
      <c r="H41637" s="101"/>
      <c r="I41637" s="101"/>
    </row>
    <row r="41638" spans="8:9" x14ac:dyDescent="0.2">
      <c r="H41638" s="101"/>
      <c r="I41638" s="101"/>
    </row>
    <row r="41639" spans="8:9" x14ac:dyDescent="0.2">
      <c r="H41639" s="101"/>
      <c r="I41639" s="101"/>
    </row>
    <row r="41640" spans="8:9" x14ac:dyDescent="0.2">
      <c r="H41640" s="101"/>
      <c r="I41640" s="101"/>
    </row>
    <row r="41641" spans="8:9" x14ac:dyDescent="0.2">
      <c r="H41641" s="101"/>
      <c r="I41641" s="101"/>
    </row>
    <row r="41642" spans="8:9" x14ac:dyDescent="0.2">
      <c r="H41642" s="101"/>
      <c r="I41642" s="101"/>
    </row>
    <row r="41643" spans="8:9" x14ac:dyDescent="0.2">
      <c r="H41643" s="101"/>
      <c r="I41643" s="101"/>
    </row>
    <row r="41644" spans="8:9" x14ac:dyDescent="0.2">
      <c r="H41644" s="101"/>
      <c r="I41644" s="101"/>
    </row>
    <row r="41645" spans="8:9" x14ac:dyDescent="0.2">
      <c r="H41645" s="101"/>
      <c r="I41645" s="101"/>
    </row>
    <row r="41646" spans="8:9" x14ac:dyDescent="0.2">
      <c r="H41646" s="101"/>
      <c r="I41646" s="101"/>
    </row>
    <row r="41647" spans="8:9" x14ac:dyDescent="0.2">
      <c r="H41647" s="101"/>
      <c r="I41647" s="101"/>
    </row>
    <row r="41648" spans="8:9" x14ac:dyDescent="0.2">
      <c r="H41648" s="101"/>
      <c r="I41648" s="101"/>
    </row>
    <row r="41649" spans="8:9" x14ac:dyDescent="0.2">
      <c r="H41649" s="101"/>
      <c r="I41649" s="101"/>
    </row>
    <row r="41650" spans="8:9" x14ac:dyDescent="0.2">
      <c r="H41650" s="101"/>
      <c r="I41650" s="101"/>
    </row>
    <row r="41651" spans="8:9" x14ac:dyDescent="0.2">
      <c r="H41651" s="101"/>
      <c r="I41651" s="101"/>
    </row>
    <row r="41652" spans="8:9" x14ac:dyDescent="0.2">
      <c r="H41652" s="101"/>
      <c r="I41652" s="101"/>
    </row>
    <row r="41653" spans="8:9" x14ac:dyDescent="0.2">
      <c r="H41653" s="101"/>
      <c r="I41653" s="101"/>
    </row>
    <row r="41654" spans="8:9" x14ac:dyDescent="0.2">
      <c r="H41654" s="101"/>
      <c r="I41654" s="101"/>
    </row>
    <row r="41655" spans="8:9" x14ac:dyDescent="0.2">
      <c r="H41655" s="101"/>
      <c r="I41655" s="101"/>
    </row>
    <row r="41656" spans="8:9" x14ac:dyDescent="0.2">
      <c r="H41656" s="101"/>
      <c r="I41656" s="101"/>
    </row>
    <row r="41657" spans="8:9" x14ac:dyDescent="0.2">
      <c r="H41657" s="101"/>
      <c r="I41657" s="101"/>
    </row>
    <row r="41658" spans="8:9" x14ac:dyDescent="0.2">
      <c r="H41658" s="101"/>
      <c r="I41658" s="101"/>
    </row>
    <row r="41659" spans="8:9" x14ac:dyDescent="0.2">
      <c r="H41659" s="101"/>
      <c r="I41659" s="101"/>
    </row>
    <row r="41660" spans="8:9" x14ac:dyDescent="0.2">
      <c r="H41660" s="101"/>
      <c r="I41660" s="101"/>
    </row>
    <row r="41661" spans="8:9" x14ac:dyDescent="0.2">
      <c r="H41661" s="101"/>
      <c r="I41661" s="101"/>
    </row>
    <row r="41662" spans="8:9" x14ac:dyDescent="0.2">
      <c r="H41662" s="101"/>
      <c r="I41662" s="101"/>
    </row>
    <row r="41663" spans="8:9" x14ac:dyDescent="0.2">
      <c r="H41663" s="101"/>
      <c r="I41663" s="101"/>
    </row>
    <row r="41664" spans="8:9" x14ac:dyDescent="0.2">
      <c r="H41664" s="101"/>
      <c r="I41664" s="101"/>
    </row>
    <row r="41665" spans="8:9" x14ac:dyDescent="0.2">
      <c r="H41665" s="101"/>
      <c r="I41665" s="101"/>
    </row>
    <row r="41666" spans="8:9" x14ac:dyDescent="0.2">
      <c r="H41666" s="101"/>
      <c r="I41666" s="101"/>
    </row>
    <row r="41667" spans="8:9" x14ac:dyDescent="0.2">
      <c r="H41667" s="101"/>
      <c r="I41667" s="101"/>
    </row>
    <row r="41668" spans="8:9" x14ac:dyDescent="0.2">
      <c r="H41668" s="101"/>
      <c r="I41668" s="101"/>
    </row>
    <row r="41669" spans="8:9" x14ac:dyDescent="0.2">
      <c r="H41669" s="101"/>
      <c r="I41669" s="101"/>
    </row>
    <row r="41670" spans="8:9" x14ac:dyDescent="0.2">
      <c r="H41670" s="101"/>
      <c r="I41670" s="101"/>
    </row>
    <row r="41671" spans="8:9" x14ac:dyDescent="0.2">
      <c r="H41671" s="101"/>
      <c r="I41671" s="101"/>
    </row>
    <row r="41672" spans="8:9" x14ac:dyDescent="0.2">
      <c r="H41672" s="101"/>
      <c r="I41672" s="101"/>
    </row>
    <row r="41673" spans="8:9" x14ac:dyDescent="0.2">
      <c r="H41673" s="101"/>
      <c r="I41673" s="101"/>
    </row>
    <row r="41674" spans="8:9" x14ac:dyDescent="0.2">
      <c r="H41674" s="101"/>
      <c r="I41674" s="101"/>
    </row>
    <row r="41675" spans="8:9" x14ac:dyDescent="0.2">
      <c r="H41675" s="101"/>
      <c r="I41675" s="101"/>
    </row>
    <row r="41676" spans="8:9" x14ac:dyDescent="0.2">
      <c r="H41676" s="101"/>
      <c r="I41676" s="101"/>
    </row>
    <row r="41677" spans="8:9" x14ac:dyDescent="0.2">
      <c r="H41677" s="101"/>
      <c r="I41677" s="101"/>
    </row>
    <row r="41678" spans="8:9" x14ac:dyDescent="0.2">
      <c r="H41678" s="101"/>
      <c r="I41678" s="101"/>
    </row>
    <row r="41679" spans="8:9" x14ac:dyDescent="0.2">
      <c r="H41679" s="101"/>
      <c r="I41679" s="101"/>
    </row>
    <row r="41680" spans="8:9" x14ac:dyDescent="0.2">
      <c r="H41680" s="101"/>
      <c r="I41680" s="101"/>
    </row>
    <row r="41681" spans="8:9" x14ac:dyDescent="0.2">
      <c r="H41681" s="101"/>
      <c r="I41681" s="101"/>
    </row>
    <row r="41682" spans="8:9" x14ac:dyDescent="0.2">
      <c r="H41682" s="101"/>
      <c r="I41682" s="101"/>
    </row>
    <row r="41683" spans="8:9" x14ac:dyDescent="0.2">
      <c r="H41683" s="101"/>
      <c r="I41683" s="101"/>
    </row>
    <row r="41684" spans="8:9" x14ac:dyDescent="0.2">
      <c r="H41684" s="101"/>
      <c r="I41684" s="101"/>
    </row>
    <row r="41685" spans="8:9" x14ac:dyDescent="0.2">
      <c r="H41685" s="101"/>
      <c r="I41685" s="101"/>
    </row>
    <row r="41686" spans="8:9" x14ac:dyDescent="0.2">
      <c r="H41686" s="101"/>
      <c r="I41686" s="101"/>
    </row>
    <row r="41687" spans="8:9" x14ac:dyDescent="0.2">
      <c r="H41687" s="101"/>
      <c r="I41687" s="101"/>
    </row>
    <row r="41688" spans="8:9" x14ac:dyDescent="0.2">
      <c r="H41688" s="101"/>
      <c r="I41688" s="101"/>
    </row>
    <row r="41689" spans="8:9" x14ac:dyDescent="0.2">
      <c r="H41689" s="101"/>
      <c r="I41689" s="101"/>
    </row>
    <row r="41690" spans="8:9" x14ac:dyDescent="0.2">
      <c r="H41690" s="101"/>
      <c r="I41690" s="101"/>
    </row>
    <row r="41691" spans="8:9" x14ac:dyDescent="0.2">
      <c r="H41691" s="101"/>
      <c r="I41691" s="101"/>
    </row>
    <row r="41692" spans="8:9" x14ac:dyDescent="0.2">
      <c r="H41692" s="101"/>
      <c r="I41692" s="101"/>
    </row>
    <row r="41693" spans="8:9" x14ac:dyDescent="0.2">
      <c r="H41693" s="101"/>
      <c r="I41693" s="101"/>
    </row>
    <row r="41694" spans="8:9" x14ac:dyDescent="0.2">
      <c r="H41694" s="101"/>
      <c r="I41694" s="101"/>
    </row>
    <row r="41695" spans="8:9" x14ac:dyDescent="0.2">
      <c r="H41695" s="101"/>
      <c r="I41695" s="101"/>
    </row>
    <row r="41696" spans="8:9" x14ac:dyDescent="0.2">
      <c r="H41696" s="101"/>
      <c r="I41696" s="101"/>
    </row>
    <row r="41697" spans="8:9" x14ac:dyDescent="0.2">
      <c r="H41697" s="101"/>
      <c r="I41697" s="101"/>
    </row>
    <row r="41698" spans="8:9" x14ac:dyDescent="0.2">
      <c r="H41698" s="101"/>
      <c r="I41698" s="101"/>
    </row>
    <row r="41699" spans="8:9" x14ac:dyDescent="0.2">
      <c r="H41699" s="101"/>
      <c r="I41699" s="101"/>
    </row>
    <row r="41700" spans="8:9" x14ac:dyDescent="0.2">
      <c r="H41700" s="101"/>
      <c r="I41700" s="101"/>
    </row>
    <row r="41701" spans="8:9" x14ac:dyDescent="0.2">
      <c r="H41701" s="101"/>
      <c r="I41701" s="101"/>
    </row>
    <row r="41702" spans="8:9" x14ac:dyDescent="0.2">
      <c r="H41702" s="101"/>
      <c r="I41702" s="101"/>
    </row>
    <row r="41703" spans="8:9" x14ac:dyDescent="0.2">
      <c r="H41703" s="101"/>
      <c r="I41703" s="101"/>
    </row>
    <row r="41704" spans="8:9" x14ac:dyDescent="0.2">
      <c r="H41704" s="101"/>
      <c r="I41704" s="101"/>
    </row>
    <row r="41705" spans="8:9" x14ac:dyDescent="0.2">
      <c r="H41705" s="101"/>
      <c r="I41705" s="101"/>
    </row>
    <row r="41706" spans="8:9" x14ac:dyDescent="0.2">
      <c r="H41706" s="101"/>
      <c r="I41706" s="101"/>
    </row>
    <row r="41707" spans="8:9" x14ac:dyDescent="0.2">
      <c r="H41707" s="101"/>
      <c r="I41707" s="101"/>
    </row>
    <row r="41708" spans="8:9" x14ac:dyDescent="0.2">
      <c r="H41708" s="101"/>
      <c r="I41708" s="101"/>
    </row>
    <row r="41709" spans="8:9" x14ac:dyDescent="0.2">
      <c r="H41709" s="101"/>
      <c r="I41709" s="101"/>
    </row>
    <row r="41710" spans="8:9" x14ac:dyDescent="0.2">
      <c r="H41710" s="101"/>
      <c r="I41710" s="101"/>
    </row>
    <row r="41711" spans="8:9" x14ac:dyDescent="0.2">
      <c r="H41711" s="101"/>
      <c r="I41711" s="101"/>
    </row>
    <row r="41712" spans="8:9" x14ac:dyDescent="0.2">
      <c r="H41712" s="101"/>
      <c r="I41712" s="101"/>
    </row>
    <row r="41713" spans="8:9" x14ac:dyDescent="0.2">
      <c r="H41713" s="101"/>
      <c r="I41713" s="101"/>
    </row>
    <row r="41714" spans="8:9" x14ac:dyDescent="0.2">
      <c r="H41714" s="101"/>
      <c r="I41714" s="101"/>
    </row>
    <row r="41715" spans="8:9" x14ac:dyDescent="0.2">
      <c r="H41715" s="101"/>
      <c r="I41715" s="101"/>
    </row>
    <row r="41716" spans="8:9" x14ac:dyDescent="0.2">
      <c r="H41716" s="101"/>
      <c r="I41716" s="101"/>
    </row>
    <row r="41717" spans="8:9" x14ac:dyDescent="0.2">
      <c r="H41717" s="101"/>
      <c r="I41717" s="101"/>
    </row>
    <row r="41718" spans="8:9" x14ac:dyDescent="0.2">
      <c r="H41718" s="101"/>
      <c r="I41718" s="101"/>
    </row>
    <row r="41719" spans="8:9" x14ac:dyDescent="0.2">
      <c r="H41719" s="101"/>
      <c r="I41719" s="101"/>
    </row>
    <row r="41720" spans="8:9" x14ac:dyDescent="0.2">
      <c r="H41720" s="101"/>
      <c r="I41720" s="101"/>
    </row>
    <row r="41721" spans="8:9" x14ac:dyDescent="0.2">
      <c r="H41721" s="101"/>
      <c r="I41721" s="101"/>
    </row>
    <row r="41722" spans="8:9" x14ac:dyDescent="0.2">
      <c r="H41722" s="101"/>
      <c r="I41722" s="101"/>
    </row>
    <row r="41723" spans="8:9" x14ac:dyDescent="0.2">
      <c r="H41723" s="101"/>
      <c r="I41723" s="101"/>
    </row>
    <row r="41724" spans="8:9" x14ac:dyDescent="0.2">
      <c r="H41724" s="101"/>
      <c r="I41724" s="101"/>
    </row>
    <row r="41725" spans="8:9" x14ac:dyDescent="0.2">
      <c r="H41725" s="101"/>
      <c r="I41725" s="101"/>
    </row>
    <row r="41726" spans="8:9" x14ac:dyDescent="0.2">
      <c r="H41726" s="101"/>
      <c r="I41726" s="101"/>
    </row>
    <row r="41727" spans="8:9" x14ac:dyDescent="0.2">
      <c r="H41727" s="101"/>
      <c r="I41727" s="101"/>
    </row>
    <row r="41728" spans="8:9" x14ac:dyDescent="0.2">
      <c r="H41728" s="101"/>
      <c r="I41728" s="101"/>
    </row>
    <row r="41729" spans="8:9" x14ac:dyDescent="0.2">
      <c r="H41729" s="101"/>
      <c r="I41729" s="101"/>
    </row>
    <row r="41730" spans="8:9" x14ac:dyDescent="0.2">
      <c r="H41730" s="101"/>
      <c r="I41730" s="101"/>
    </row>
    <row r="41731" spans="8:9" x14ac:dyDescent="0.2">
      <c r="H41731" s="101"/>
      <c r="I41731" s="101"/>
    </row>
    <row r="41732" spans="8:9" x14ac:dyDescent="0.2">
      <c r="H41732" s="101"/>
      <c r="I41732" s="101"/>
    </row>
    <row r="41733" spans="8:9" x14ac:dyDescent="0.2">
      <c r="H41733" s="101"/>
      <c r="I41733" s="101"/>
    </row>
    <row r="41734" spans="8:9" x14ac:dyDescent="0.2">
      <c r="H41734" s="101"/>
      <c r="I41734" s="101"/>
    </row>
    <row r="41735" spans="8:9" x14ac:dyDescent="0.2">
      <c r="H41735" s="101"/>
      <c r="I41735" s="101"/>
    </row>
    <row r="41736" spans="8:9" x14ac:dyDescent="0.2">
      <c r="H41736" s="101"/>
      <c r="I41736" s="101"/>
    </row>
    <row r="41737" spans="8:9" x14ac:dyDescent="0.2">
      <c r="H41737" s="101"/>
      <c r="I41737" s="101"/>
    </row>
    <row r="41738" spans="8:9" x14ac:dyDescent="0.2">
      <c r="H41738" s="101"/>
      <c r="I41738" s="101"/>
    </row>
    <row r="41739" spans="8:9" x14ac:dyDescent="0.2">
      <c r="H41739" s="101"/>
      <c r="I41739" s="101"/>
    </row>
    <row r="41740" spans="8:9" x14ac:dyDescent="0.2">
      <c r="H41740" s="101"/>
      <c r="I41740" s="101"/>
    </row>
    <row r="41741" spans="8:9" x14ac:dyDescent="0.2">
      <c r="H41741" s="101"/>
      <c r="I41741" s="101"/>
    </row>
    <row r="41742" spans="8:9" x14ac:dyDescent="0.2">
      <c r="H41742" s="101"/>
      <c r="I41742" s="101"/>
    </row>
    <row r="41743" spans="8:9" x14ac:dyDescent="0.2">
      <c r="H41743" s="101"/>
      <c r="I41743" s="101"/>
    </row>
    <row r="41744" spans="8:9" x14ac:dyDescent="0.2">
      <c r="H41744" s="101"/>
      <c r="I41744" s="101"/>
    </row>
    <row r="41745" spans="8:9" x14ac:dyDescent="0.2">
      <c r="H41745" s="101"/>
      <c r="I41745" s="101"/>
    </row>
    <row r="41746" spans="8:9" x14ac:dyDescent="0.2">
      <c r="H41746" s="101"/>
      <c r="I41746" s="101"/>
    </row>
    <row r="41747" spans="8:9" x14ac:dyDescent="0.2">
      <c r="H41747" s="101"/>
      <c r="I41747" s="101"/>
    </row>
    <row r="41748" spans="8:9" x14ac:dyDescent="0.2">
      <c r="H41748" s="101"/>
      <c r="I41748" s="101"/>
    </row>
    <row r="41749" spans="8:9" x14ac:dyDescent="0.2">
      <c r="H41749" s="101"/>
      <c r="I41749" s="101"/>
    </row>
    <row r="41750" spans="8:9" x14ac:dyDescent="0.2">
      <c r="H41750" s="101"/>
      <c r="I41750" s="101"/>
    </row>
    <row r="41751" spans="8:9" x14ac:dyDescent="0.2">
      <c r="H41751" s="101"/>
      <c r="I41751" s="101"/>
    </row>
    <row r="41752" spans="8:9" x14ac:dyDescent="0.2">
      <c r="H41752" s="101"/>
      <c r="I41752" s="101"/>
    </row>
    <row r="41753" spans="8:9" x14ac:dyDescent="0.2">
      <c r="H41753" s="101"/>
      <c r="I41753" s="101"/>
    </row>
    <row r="41754" spans="8:9" x14ac:dyDescent="0.2">
      <c r="H41754" s="101"/>
      <c r="I41754" s="101"/>
    </row>
    <row r="41755" spans="8:9" x14ac:dyDescent="0.2">
      <c r="H41755" s="101"/>
      <c r="I41755" s="101"/>
    </row>
    <row r="41756" spans="8:9" x14ac:dyDescent="0.2">
      <c r="H41756" s="101"/>
      <c r="I41756" s="101"/>
    </row>
    <row r="41757" spans="8:9" x14ac:dyDescent="0.2">
      <c r="H41757" s="101"/>
      <c r="I41757" s="101"/>
    </row>
    <row r="41758" spans="8:9" x14ac:dyDescent="0.2">
      <c r="H41758" s="101"/>
      <c r="I41758" s="101"/>
    </row>
    <row r="41759" spans="8:9" x14ac:dyDescent="0.2">
      <c r="H41759" s="101"/>
      <c r="I41759" s="101"/>
    </row>
    <row r="41760" spans="8:9" x14ac:dyDescent="0.2">
      <c r="H41760" s="101"/>
      <c r="I41760" s="101"/>
    </row>
    <row r="41761" spans="8:9" x14ac:dyDescent="0.2">
      <c r="H41761" s="101"/>
      <c r="I41761" s="101"/>
    </row>
    <row r="41762" spans="8:9" x14ac:dyDescent="0.2">
      <c r="H41762" s="101"/>
      <c r="I41762" s="101"/>
    </row>
    <row r="41763" spans="8:9" x14ac:dyDescent="0.2">
      <c r="H41763" s="101"/>
      <c r="I41763" s="101"/>
    </row>
    <row r="41764" spans="8:9" x14ac:dyDescent="0.2">
      <c r="H41764" s="101"/>
      <c r="I41764" s="101"/>
    </row>
    <row r="41765" spans="8:9" x14ac:dyDescent="0.2">
      <c r="H41765" s="101"/>
      <c r="I41765" s="101"/>
    </row>
    <row r="41766" spans="8:9" x14ac:dyDescent="0.2">
      <c r="H41766" s="101"/>
      <c r="I41766" s="101"/>
    </row>
    <row r="41767" spans="8:9" x14ac:dyDescent="0.2">
      <c r="H41767" s="101"/>
      <c r="I41767" s="101"/>
    </row>
    <row r="41768" spans="8:9" x14ac:dyDescent="0.2">
      <c r="H41768" s="101"/>
      <c r="I41768" s="101"/>
    </row>
    <row r="41769" spans="8:9" x14ac:dyDescent="0.2">
      <c r="H41769" s="101"/>
      <c r="I41769" s="101"/>
    </row>
    <row r="41770" spans="8:9" x14ac:dyDescent="0.2">
      <c r="H41770" s="101"/>
      <c r="I41770" s="101"/>
    </row>
    <row r="41771" spans="8:9" x14ac:dyDescent="0.2">
      <c r="H41771" s="101"/>
      <c r="I41771" s="101"/>
    </row>
    <row r="41772" spans="8:9" x14ac:dyDescent="0.2">
      <c r="H41772" s="101"/>
      <c r="I41772" s="101"/>
    </row>
    <row r="41773" spans="8:9" x14ac:dyDescent="0.2">
      <c r="H41773" s="101"/>
      <c r="I41773" s="101"/>
    </row>
    <row r="41774" spans="8:9" x14ac:dyDescent="0.2">
      <c r="H41774" s="101"/>
      <c r="I41774" s="101"/>
    </row>
    <row r="41775" spans="8:9" x14ac:dyDescent="0.2">
      <c r="H41775" s="101"/>
      <c r="I41775" s="101"/>
    </row>
    <row r="41776" spans="8:9" x14ac:dyDescent="0.2">
      <c r="H41776" s="101"/>
      <c r="I41776" s="101"/>
    </row>
    <row r="41777" spans="8:9" x14ac:dyDescent="0.2">
      <c r="H41777" s="101"/>
      <c r="I41777" s="101"/>
    </row>
    <row r="41778" spans="8:9" x14ac:dyDescent="0.2">
      <c r="H41778" s="101"/>
      <c r="I41778" s="101"/>
    </row>
    <row r="41779" spans="8:9" x14ac:dyDescent="0.2">
      <c r="H41779" s="101"/>
      <c r="I41779" s="101"/>
    </row>
    <row r="41780" spans="8:9" x14ac:dyDescent="0.2">
      <c r="H41780" s="101"/>
      <c r="I41780" s="101"/>
    </row>
    <row r="41781" spans="8:9" x14ac:dyDescent="0.2">
      <c r="H41781" s="101"/>
      <c r="I41781" s="101"/>
    </row>
    <row r="41782" spans="8:9" x14ac:dyDescent="0.2">
      <c r="H41782" s="101"/>
      <c r="I41782" s="101"/>
    </row>
    <row r="41783" spans="8:9" x14ac:dyDescent="0.2">
      <c r="H41783" s="101"/>
      <c r="I41783" s="101"/>
    </row>
    <row r="41784" spans="8:9" x14ac:dyDescent="0.2">
      <c r="H41784" s="101"/>
      <c r="I41784" s="101"/>
    </row>
    <row r="41785" spans="8:9" x14ac:dyDescent="0.2">
      <c r="H41785" s="101"/>
      <c r="I41785" s="101"/>
    </row>
    <row r="41786" spans="8:9" x14ac:dyDescent="0.2">
      <c r="H41786" s="101"/>
      <c r="I41786" s="101"/>
    </row>
    <row r="41787" spans="8:9" x14ac:dyDescent="0.2">
      <c r="H41787" s="101"/>
      <c r="I41787" s="101"/>
    </row>
    <row r="41788" spans="8:9" x14ac:dyDescent="0.2">
      <c r="H41788" s="101"/>
      <c r="I41788" s="101"/>
    </row>
    <row r="41789" spans="8:9" x14ac:dyDescent="0.2">
      <c r="H41789" s="101"/>
      <c r="I41789" s="101"/>
    </row>
    <row r="41790" spans="8:9" x14ac:dyDescent="0.2">
      <c r="H41790" s="101"/>
      <c r="I41790" s="101"/>
    </row>
    <row r="41791" spans="8:9" x14ac:dyDescent="0.2">
      <c r="H41791" s="101"/>
      <c r="I41791" s="101"/>
    </row>
    <row r="41792" spans="8:9" x14ac:dyDescent="0.2">
      <c r="H41792" s="101"/>
      <c r="I41792" s="101"/>
    </row>
    <row r="41793" spans="8:9" x14ac:dyDescent="0.2">
      <c r="H41793" s="101"/>
      <c r="I41793" s="101"/>
    </row>
    <row r="41794" spans="8:9" x14ac:dyDescent="0.2">
      <c r="H41794" s="101"/>
      <c r="I41794" s="101"/>
    </row>
    <row r="41795" spans="8:9" x14ac:dyDescent="0.2">
      <c r="H41795" s="101"/>
      <c r="I41795" s="101"/>
    </row>
    <row r="41796" spans="8:9" x14ac:dyDescent="0.2">
      <c r="H41796" s="101"/>
      <c r="I41796" s="101"/>
    </row>
    <row r="41797" spans="8:9" x14ac:dyDescent="0.2">
      <c r="H41797" s="101"/>
      <c r="I41797" s="101"/>
    </row>
    <row r="41798" spans="8:9" x14ac:dyDescent="0.2">
      <c r="H41798" s="101"/>
      <c r="I41798" s="101"/>
    </row>
    <row r="41799" spans="8:9" x14ac:dyDescent="0.2">
      <c r="H41799" s="101"/>
      <c r="I41799" s="101"/>
    </row>
    <row r="41800" spans="8:9" x14ac:dyDescent="0.2">
      <c r="H41800" s="101"/>
      <c r="I41800" s="101"/>
    </row>
    <row r="41801" spans="8:9" x14ac:dyDescent="0.2">
      <c r="H41801" s="101"/>
      <c r="I41801" s="101"/>
    </row>
    <row r="41802" spans="8:9" x14ac:dyDescent="0.2">
      <c r="H41802" s="101"/>
      <c r="I41802" s="101"/>
    </row>
    <row r="41803" spans="8:9" x14ac:dyDescent="0.2">
      <c r="H41803" s="101"/>
      <c r="I41803" s="101"/>
    </row>
    <row r="41804" spans="8:9" x14ac:dyDescent="0.2">
      <c r="H41804" s="101"/>
      <c r="I41804" s="101"/>
    </row>
    <row r="41805" spans="8:9" x14ac:dyDescent="0.2">
      <c r="H41805" s="101"/>
      <c r="I41805" s="101"/>
    </row>
    <row r="41806" spans="8:9" x14ac:dyDescent="0.2">
      <c r="H41806" s="101"/>
      <c r="I41806" s="101"/>
    </row>
    <row r="41807" spans="8:9" x14ac:dyDescent="0.2">
      <c r="H41807" s="101"/>
      <c r="I41807" s="101"/>
    </row>
    <row r="41808" spans="8:9" x14ac:dyDescent="0.2">
      <c r="H41808" s="101"/>
      <c r="I41808" s="101"/>
    </row>
    <row r="41809" spans="8:9" x14ac:dyDescent="0.2">
      <c r="H41809" s="101"/>
      <c r="I41809" s="101"/>
    </row>
    <row r="41810" spans="8:9" x14ac:dyDescent="0.2">
      <c r="H41810" s="101"/>
      <c r="I41810" s="101"/>
    </row>
    <row r="41811" spans="8:9" x14ac:dyDescent="0.2">
      <c r="H41811" s="101"/>
      <c r="I41811" s="101"/>
    </row>
    <row r="41812" spans="8:9" x14ac:dyDescent="0.2">
      <c r="H41812" s="101"/>
      <c r="I41812" s="101"/>
    </row>
    <row r="41813" spans="8:9" x14ac:dyDescent="0.2">
      <c r="H41813" s="101"/>
      <c r="I41813" s="101"/>
    </row>
    <row r="41814" spans="8:9" x14ac:dyDescent="0.2">
      <c r="H41814" s="101"/>
      <c r="I41814" s="101"/>
    </row>
    <row r="41815" spans="8:9" x14ac:dyDescent="0.2">
      <c r="H41815" s="101"/>
      <c r="I41815" s="101"/>
    </row>
    <row r="41816" spans="8:9" x14ac:dyDescent="0.2">
      <c r="H41816" s="101"/>
      <c r="I41816" s="101"/>
    </row>
    <row r="41817" spans="8:9" x14ac:dyDescent="0.2">
      <c r="H41817" s="101"/>
      <c r="I41817" s="101"/>
    </row>
    <row r="41818" spans="8:9" x14ac:dyDescent="0.2">
      <c r="H41818" s="101"/>
      <c r="I41818" s="101"/>
    </row>
    <row r="41819" spans="8:9" x14ac:dyDescent="0.2">
      <c r="H41819" s="101"/>
      <c r="I41819" s="101"/>
    </row>
    <row r="41820" spans="8:9" x14ac:dyDescent="0.2">
      <c r="H41820" s="101"/>
      <c r="I41820" s="101"/>
    </row>
    <row r="41821" spans="8:9" x14ac:dyDescent="0.2">
      <c r="H41821" s="101"/>
      <c r="I41821" s="101"/>
    </row>
    <row r="41822" spans="8:9" x14ac:dyDescent="0.2">
      <c r="H41822" s="101"/>
      <c r="I41822" s="101"/>
    </row>
    <row r="41823" spans="8:9" x14ac:dyDescent="0.2">
      <c r="H41823" s="101"/>
      <c r="I41823" s="101"/>
    </row>
    <row r="41824" spans="8:9" x14ac:dyDescent="0.2">
      <c r="H41824" s="101"/>
      <c r="I41824" s="101"/>
    </row>
    <row r="41825" spans="8:9" x14ac:dyDescent="0.2">
      <c r="H41825" s="101"/>
      <c r="I41825" s="101"/>
    </row>
    <row r="41826" spans="8:9" x14ac:dyDescent="0.2">
      <c r="H41826" s="101"/>
      <c r="I41826" s="101"/>
    </row>
    <row r="41827" spans="8:9" x14ac:dyDescent="0.2">
      <c r="H41827" s="101"/>
      <c r="I41827" s="101"/>
    </row>
    <row r="41828" spans="8:9" x14ac:dyDescent="0.2">
      <c r="H41828" s="101"/>
      <c r="I41828" s="101"/>
    </row>
    <row r="41829" spans="8:9" x14ac:dyDescent="0.2">
      <c r="H41829" s="101"/>
      <c r="I41829" s="101"/>
    </row>
    <row r="41830" spans="8:9" x14ac:dyDescent="0.2">
      <c r="H41830" s="101"/>
      <c r="I41830" s="101"/>
    </row>
    <row r="41831" spans="8:9" x14ac:dyDescent="0.2">
      <c r="H41831" s="101"/>
      <c r="I41831" s="101"/>
    </row>
    <row r="41832" spans="8:9" x14ac:dyDescent="0.2">
      <c r="H41832" s="101"/>
      <c r="I41832" s="101"/>
    </row>
    <row r="41833" spans="8:9" x14ac:dyDescent="0.2">
      <c r="H41833" s="101"/>
      <c r="I41833" s="101"/>
    </row>
    <row r="41834" spans="8:9" x14ac:dyDescent="0.2">
      <c r="H41834" s="101"/>
      <c r="I41834" s="101"/>
    </row>
    <row r="41835" spans="8:9" x14ac:dyDescent="0.2">
      <c r="H41835" s="101"/>
      <c r="I41835" s="101"/>
    </row>
    <row r="41836" spans="8:9" x14ac:dyDescent="0.2">
      <c r="H41836" s="101"/>
      <c r="I41836" s="101"/>
    </row>
    <row r="41837" spans="8:9" x14ac:dyDescent="0.2">
      <c r="H41837" s="101"/>
      <c r="I41837" s="101"/>
    </row>
    <row r="41838" spans="8:9" x14ac:dyDescent="0.2">
      <c r="H41838" s="101"/>
      <c r="I41838" s="101"/>
    </row>
    <row r="41839" spans="8:9" x14ac:dyDescent="0.2">
      <c r="H41839" s="101"/>
      <c r="I41839" s="101"/>
    </row>
    <row r="41840" spans="8:9" x14ac:dyDescent="0.2">
      <c r="H41840" s="101"/>
      <c r="I41840" s="101"/>
    </row>
    <row r="41841" spans="8:9" x14ac:dyDescent="0.2">
      <c r="H41841" s="101"/>
      <c r="I41841" s="101"/>
    </row>
    <row r="41842" spans="8:9" x14ac:dyDescent="0.2">
      <c r="H41842" s="101"/>
      <c r="I41842" s="101"/>
    </row>
    <row r="41843" spans="8:9" x14ac:dyDescent="0.2">
      <c r="H41843" s="101"/>
      <c r="I41843" s="101"/>
    </row>
    <row r="41844" spans="8:9" x14ac:dyDescent="0.2">
      <c r="H41844" s="101"/>
      <c r="I41844" s="101"/>
    </row>
    <row r="41845" spans="8:9" x14ac:dyDescent="0.2">
      <c r="H41845" s="101"/>
      <c r="I41845" s="101"/>
    </row>
    <row r="41846" spans="8:9" x14ac:dyDescent="0.2">
      <c r="H41846" s="101"/>
      <c r="I41846" s="101"/>
    </row>
    <row r="41847" spans="8:9" x14ac:dyDescent="0.2">
      <c r="H41847" s="101"/>
      <c r="I41847" s="101"/>
    </row>
    <row r="41848" spans="8:9" x14ac:dyDescent="0.2">
      <c r="H41848" s="101"/>
      <c r="I41848" s="101"/>
    </row>
    <row r="41849" spans="8:9" x14ac:dyDescent="0.2">
      <c r="H41849" s="101"/>
      <c r="I41849" s="101"/>
    </row>
    <row r="41850" spans="8:9" x14ac:dyDescent="0.2">
      <c r="H41850" s="101"/>
      <c r="I41850" s="101"/>
    </row>
    <row r="41851" spans="8:9" x14ac:dyDescent="0.2">
      <c r="H41851" s="101"/>
      <c r="I41851" s="101"/>
    </row>
    <row r="41852" spans="8:9" x14ac:dyDescent="0.2">
      <c r="H41852" s="101"/>
      <c r="I41852" s="101"/>
    </row>
    <row r="41853" spans="8:9" x14ac:dyDescent="0.2">
      <c r="H41853" s="101"/>
      <c r="I41853" s="101"/>
    </row>
    <row r="41854" spans="8:9" x14ac:dyDescent="0.2">
      <c r="H41854" s="101"/>
      <c r="I41854" s="101"/>
    </row>
    <row r="41855" spans="8:9" x14ac:dyDescent="0.2">
      <c r="H41855" s="101"/>
      <c r="I41855" s="101"/>
    </row>
    <row r="41856" spans="8:9" x14ac:dyDescent="0.2">
      <c r="H41856" s="101"/>
      <c r="I41856" s="101"/>
    </row>
    <row r="41857" spans="8:9" x14ac:dyDescent="0.2">
      <c r="H41857" s="101"/>
      <c r="I41857" s="101"/>
    </row>
    <row r="41858" spans="8:9" x14ac:dyDescent="0.2">
      <c r="H41858" s="101"/>
      <c r="I41858" s="101"/>
    </row>
    <row r="41859" spans="8:9" x14ac:dyDescent="0.2">
      <c r="H41859" s="101"/>
      <c r="I41859" s="101"/>
    </row>
    <row r="41860" spans="8:9" x14ac:dyDescent="0.2">
      <c r="H41860" s="101"/>
      <c r="I41860" s="101"/>
    </row>
    <row r="41861" spans="8:9" x14ac:dyDescent="0.2">
      <c r="H41861" s="101"/>
      <c r="I41861" s="101"/>
    </row>
    <row r="41862" spans="8:9" x14ac:dyDescent="0.2">
      <c r="H41862" s="101"/>
      <c r="I41862" s="101"/>
    </row>
    <row r="41863" spans="8:9" x14ac:dyDescent="0.2">
      <c r="H41863" s="101"/>
      <c r="I41863" s="101"/>
    </row>
    <row r="41864" spans="8:9" x14ac:dyDescent="0.2">
      <c r="H41864" s="101"/>
      <c r="I41864" s="101"/>
    </row>
    <row r="41865" spans="8:9" x14ac:dyDescent="0.2">
      <c r="H41865" s="101"/>
      <c r="I41865" s="101"/>
    </row>
    <row r="41866" spans="8:9" x14ac:dyDescent="0.2">
      <c r="H41866" s="101"/>
      <c r="I41866" s="101"/>
    </row>
    <row r="41867" spans="8:9" x14ac:dyDescent="0.2">
      <c r="H41867" s="101"/>
      <c r="I41867" s="101"/>
    </row>
    <row r="41868" spans="8:9" x14ac:dyDescent="0.2">
      <c r="H41868" s="101"/>
      <c r="I41868" s="101"/>
    </row>
    <row r="41869" spans="8:9" x14ac:dyDescent="0.2">
      <c r="H41869" s="101"/>
      <c r="I41869" s="101"/>
    </row>
    <row r="41870" spans="8:9" x14ac:dyDescent="0.2">
      <c r="H41870" s="101"/>
      <c r="I41870" s="101"/>
    </row>
    <row r="41871" spans="8:9" x14ac:dyDescent="0.2">
      <c r="H41871" s="101"/>
      <c r="I41871" s="101"/>
    </row>
    <row r="41872" spans="8:9" x14ac:dyDescent="0.2">
      <c r="H41872" s="101"/>
      <c r="I41872" s="101"/>
    </row>
    <row r="41873" spans="8:9" x14ac:dyDescent="0.2">
      <c r="H41873" s="101"/>
      <c r="I41873" s="101"/>
    </row>
    <row r="41874" spans="8:9" x14ac:dyDescent="0.2">
      <c r="H41874" s="101"/>
      <c r="I41874" s="101"/>
    </row>
    <row r="41875" spans="8:9" x14ac:dyDescent="0.2">
      <c r="H41875" s="101"/>
      <c r="I41875" s="101"/>
    </row>
    <row r="41876" spans="8:9" x14ac:dyDescent="0.2">
      <c r="H41876" s="101"/>
      <c r="I41876" s="101"/>
    </row>
    <row r="41877" spans="8:9" x14ac:dyDescent="0.2">
      <c r="H41877" s="101"/>
      <c r="I41877" s="101"/>
    </row>
    <row r="41878" spans="8:9" x14ac:dyDescent="0.2">
      <c r="H41878" s="101"/>
      <c r="I41878" s="101"/>
    </row>
    <row r="41879" spans="8:9" x14ac:dyDescent="0.2">
      <c r="H41879" s="101"/>
      <c r="I41879" s="101"/>
    </row>
    <row r="41880" spans="8:9" x14ac:dyDescent="0.2">
      <c r="H41880" s="101"/>
      <c r="I41880" s="101"/>
    </row>
    <row r="41881" spans="8:9" x14ac:dyDescent="0.2">
      <c r="H41881" s="101"/>
      <c r="I41881" s="101"/>
    </row>
    <row r="41882" spans="8:9" x14ac:dyDescent="0.2">
      <c r="H41882" s="101"/>
      <c r="I41882" s="101"/>
    </row>
    <row r="41883" spans="8:9" x14ac:dyDescent="0.2">
      <c r="H41883" s="101"/>
      <c r="I41883" s="101"/>
    </row>
    <row r="41884" spans="8:9" x14ac:dyDescent="0.2">
      <c r="H41884" s="101"/>
      <c r="I41884" s="101"/>
    </row>
    <row r="41885" spans="8:9" x14ac:dyDescent="0.2">
      <c r="H41885" s="101"/>
      <c r="I41885" s="101"/>
    </row>
    <row r="41886" spans="8:9" x14ac:dyDescent="0.2">
      <c r="H41886" s="101"/>
      <c r="I41886" s="101"/>
    </row>
    <row r="41887" spans="8:9" x14ac:dyDescent="0.2">
      <c r="H41887" s="101"/>
      <c r="I41887" s="101"/>
    </row>
    <row r="41888" spans="8:9" x14ac:dyDescent="0.2">
      <c r="H41888" s="101"/>
      <c r="I41888" s="101"/>
    </row>
    <row r="41889" spans="8:9" x14ac:dyDescent="0.2">
      <c r="H41889" s="101"/>
      <c r="I41889" s="101"/>
    </row>
    <row r="41890" spans="8:9" x14ac:dyDescent="0.2">
      <c r="H41890" s="101"/>
      <c r="I41890" s="101"/>
    </row>
    <row r="41891" spans="8:9" x14ac:dyDescent="0.2">
      <c r="H41891" s="101"/>
      <c r="I41891" s="101"/>
    </row>
    <row r="41892" spans="8:9" x14ac:dyDescent="0.2">
      <c r="H41892" s="101"/>
      <c r="I41892" s="101"/>
    </row>
    <row r="41893" spans="8:9" x14ac:dyDescent="0.2">
      <c r="H41893" s="101"/>
      <c r="I41893" s="101"/>
    </row>
    <row r="41894" spans="8:9" x14ac:dyDescent="0.2">
      <c r="H41894" s="101"/>
      <c r="I41894" s="101"/>
    </row>
    <row r="41895" spans="8:9" x14ac:dyDescent="0.2">
      <c r="H41895" s="101"/>
      <c r="I41895" s="101"/>
    </row>
    <row r="41896" spans="8:9" x14ac:dyDescent="0.2">
      <c r="H41896" s="101"/>
      <c r="I41896" s="101"/>
    </row>
    <row r="41897" spans="8:9" x14ac:dyDescent="0.2">
      <c r="H41897" s="101"/>
      <c r="I41897" s="101"/>
    </row>
    <row r="41898" spans="8:9" x14ac:dyDescent="0.2">
      <c r="H41898" s="101"/>
      <c r="I41898" s="101"/>
    </row>
    <row r="41899" spans="8:9" x14ac:dyDescent="0.2">
      <c r="H41899" s="101"/>
      <c r="I41899" s="101"/>
    </row>
    <row r="41900" spans="8:9" x14ac:dyDescent="0.2">
      <c r="H41900" s="101"/>
      <c r="I41900" s="101"/>
    </row>
    <row r="41901" spans="8:9" x14ac:dyDescent="0.2">
      <c r="H41901" s="101"/>
      <c r="I41901" s="101"/>
    </row>
    <row r="41902" spans="8:9" x14ac:dyDescent="0.2">
      <c r="H41902" s="101"/>
      <c r="I41902" s="101"/>
    </row>
    <row r="41903" spans="8:9" x14ac:dyDescent="0.2">
      <c r="H41903" s="101"/>
      <c r="I41903" s="101"/>
    </row>
    <row r="41904" spans="8:9" x14ac:dyDescent="0.2">
      <c r="H41904" s="101"/>
      <c r="I41904" s="101"/>
    </row>
    <row r="41905" spans="8:9" x14ac:dyDescent="0.2">
      <c r="H41905" s="101"/>
      <c r="I41905" s="101"/>
    </row>
    <row r="41906" spans="8:9" x14ac:dyDescent="0.2">
      <c r="H41906" s="101"/>
      <c r="I41906" s="101"/>
    </row>
    <row r="41907" spans="8:9" x14ac:dyDescent="0.2">
      <c r="H41907" s="101"/>
      <c r="I41907" s="101"/>
    </row>
    <row r="41908" spans="8:9" x14ac:dyDescent="0.2">
      <c r="H41908" s="101"/>
      <c r="I41908" s="101"/>
    </row>
    <row r="41909" spans="8:9" x14ac:dyDescent="0.2">
      <c r="H41909" s="101"/>
      <c r="I41909" s="101"/>
    </row>
    <row r="41910" spans="8:9" x14ac:dyDescent="0.2">
      <c r="H41910" s="101"/>
      <c r="I41910" s="101"/>
    </row>
    <row r="41911" spans="8:9" x14ac:dyDescent="0.2">
      <c r="H41911" s="101"/>
      <c r="I41911" s="101"/>
    </row>
    <row r="41912" spans="8:9" x14ac:dyDescent="0.2">
      <c r="H41912" s="101"/>
      <c r="I41912" s="101"/>
    </row>
    <row r="41913" spans="8:9" x14ac:dyDescent="0.2">
      <c r="H41913" s="101"/>
      <c r="I41913" s="101"/>
    </row>
    <row r="41914" spans="8:9" x14ac:dyDescent="0.2">
      <c r="H41914" s="101"/>
      <c r="I41914" s="101"/>
    </row>
    <row r="41915" spans="8:9" x14ac:dyDescent="0.2">
      <c r="H41915" s="101"/>
      <c r="I41915" s="101"/>
    </row>
    <row r="41916" spans="8:9" x14ac:dyDescent="0.2">
      <c r="H41916" s="101"/>
      <c r="I41916" s="101"/>
    </row>
    <row r="41917" spans="8:9" x14ac:dyDescent="0.2">
      <c r="H41917" s="101"/>
      <c r="I41917" s="101"/>
    </row>
    <row r="41918" spans="8:9" x14ac:dyDescent="0.2">
      <c r="H41918" s="101"/>
      <c r="I41918" s="101"/>
    </row>
    <row r="41919" spans="8:9" x14ac:dyDescent="0.2">
      <c r="H41919" s="101"/>
      <c r="I41919" s="101"/>
    </row>
    <row r="41920" spans="8:9" x14ac:dyDescent="0.2">
      <c r="H41920" s="101"/>
      <c r="I41920" s="101"/>
    </row>
    <row r="41921" spans="8:9" x14ac:dyDescent="0.2">
      <c r="H41921" s="101"/>
      <c r="I41921" s="101"/>
    </row>
    <row r="41922" spans="8:9" x14ac:dyDescent="0.2">
      <c r="H41922" s="101"/>
      <c r="I41922" s="101"/>
    </row>
    <row r="41923" spans="8:9" x14ac:dyDescent="0.2">
      <c r="H41923" s="101"/>
      <c r="I41923" s="101"/>
    </row>
    <row r="41924" spans="8:9" x14ac:dyDescent="0.2">
      <c r="H41924" s="101"/>
      <c r="I41924" s="101"/>
    </row>
    <row r="41925" spans="8:9" x14ac:dyDescent="0.2">
      <c r="H41925" s="101"/>
      <c r="I41925" s="101"/>
    </row>
    <row r="41926" spans="8:9" x14ac:dyDescent="0.2">
      <c r="H41926" s="101"/>
      <c r="I41926" s="101"/>
    </row>
    <row r="41927" spans="8:9" x14ac:dyDescent="0.2">
      <c r="H41927" s="101"/>
      <c r="I41927" s="101"/>
    </row>
    <row r="41928" spans="8:9" x14ac:dyDescent="0.2">
      <c r="H41928" s="101"/>
      <c r="I41928" s="101"/>
    </row>
    <row r="41929" spans="8:9" x14ac:dyDescent="0.2">
      <c r="H41929" s="101"/>
      <c r="I41929" s="101"/>
    </row>
    <row r="41930" spans="8:9" x14ac:dyDescent="0.2">
      <c r="H41930" s="101"/>
      <c r="I41930" s="101"/>
    </row>
    <row r="41931" spans="8:9" x14ac:dyDescent="0.2">
      <c r="H41931" s="101"/>
      <c r="I41931" s="101"/>
    </row>
    <row r="41932" spans="8:9" x14ac:dyDescent="0.2">
      <c r="H41932" s="101"/>
      <c r="I41932" s="101"/>
    </row>
    <row r="41933" spans="8:9" x14ac:dyDescent="0.2">
      <c r="H41933" s="101"/>
      <c r="I41933" s="101"/>
    </row>
    <row r="41934" spans="8:9" x14ac:dyDescent="0.2">
      <c r="H41934" s="101"/>
      <c r="I41934" s="101"/>
    </row>
    <row r="41935" spans="8:9" x14ac:dyDescent="0.2">
      <c r="H41935" s="101"/>
      <c r="I41935" s="101"/>
    </row>
    <row r="41936" spans="8:9" x14ac:dyDescent="0.2">
      <c r="H41936" s="101"/>
      <c r="I41936" s="101"/>
    </row>
    <row r="41937" spans="8:9" x14ac:dyDescent="0.2">
      <c r="H41937" s="101"/>
      <c r="I41937" s="101"/>
    </row>
    <row r="41938" spans="8:9" x14ac:dyDescent="0.2">
      <c r="H41938" s="101"/>
      <c r="I41938" s="101"/>
    </row>
    <row r="41939" spans="8:9" x14ac:dyDescent="0.2">
      <c r="H41939" s="101"/>
      <c r="I41939" s="101"/>
    </row>
    <row r="41940" spans="8:9" x14ac:dyDescent="0.2">
      <c r="H41940" s="101"/>
      <c r="I41940" s="101"/>
    </row>
    <row r="41941" spans="8:9" x14ac:dyDescent="0.2">
      <c r="H41941" s="101"/>
      <c r="I41941" s="101"/>
    </row>
    <row r="41942" spans="8:9" x14ac:dyDescent="0.2">
      <c r="H41942" s="101"/>
      <c r="I41942" s="101"/>
    </row>
    <row r="41943" spans="8:9" x14ac:dyDescent="0.2">
      <c r="H41943" s="101"/>
      <c r="I41943" s="101"/>
    </row>
    <row r="41944" spans="8:9" x14ac:dyDescent="0.2">
      <c r="H41944" s="101"/>
      <c r="I41944" s="101"/>
    </row>
    <row r="41945" spans="8:9" x14ac:dyDescent="0.2">
      <c r="H41945" s="101"/>
      <c r="I41945" s="101"/>
    </row>
    <row r="41946" spans="8:9" x14ac:dyDescent="0.2">
      <c r="H41946" s="101"/>
      <c r="I41946" s="101"/>
    </row>
    <row r="41947" spans="8:9" x14ac:dyDescent="0.2">
      <c r="H41947" s="101"/>
      <c r="I41947" s="101"/>
    </row>
    <row r="41948" spans="8:9" x14ac:dyDescent="0.2">
      <c r="H41948" s="101"/>
      <c r="I41948" s="101"/>
    </row>
    <row r="41949" spans="8:9" x14ac:dyDescent="0.2">
      <c r="H41949" s="101"/>
      <c r="I41949" s="101"/>
    </row>
    <row r="41950" spans="8:9" x14ac:dyDescent="0.2">
      <c r="H41950" s="101"/>
      <c r="I41950" s="101"/>
    </row>
    <row r="41951" spans="8:9" x14ac:dyDescent="0.2">
      <c r="H41951" s="101"/>
      <c r="I41951" s="101"/>
    </row>
    <row r="41952" spans="8:9" x14ac:dyDescent="0.2">
      <c r="H41952" s="101"/>
      <c r="I41952" s="101"/>
    </row>
    <row r="41953" spans="8:9" x14ac:dyDescent="0.2">
      <c r="H41953" s="101"/>
      <c r="I41953" s="101"/>
    </row>
    <row r="41954" spans="8:9" x14ac:dyDescent="0.2">
      <c r="H41954" s="101"/>
      <c r="I41954" s="101"/>
    </row>
    <row r="41955" spans="8:9" x14ac:dyDescent="0.2">
      <c r="H41955" s="101"/>
      <c r="I41955" s="101"/>
    </row>
    <row r="41956" spans="8:9" x14ac:dyDescent="0.2">
      <c r="H41956" s="101"/>
      <c r="I41956" s="101"/>
    </row>
    <row r="41957" spans="8:9" x14ac:dyDescent="0.2">
      <c r="H41957" s="101"/>
      <c r="I41957" s="101"/>
    </row>
    <row r="41958" spans="8:9" x14ac:dyDescent="0.2">
      <c r="H41958" s="101"/>
      <c r="I41958" s="101"/>
    </row>
    <row r="41959" spans="8:9" x14ac:dyDescent="0.2">
      <c r="H41959" s="101"/>
      <c r="I41959" s="101"/>
    </row>
    <row r="41960" spans="8:9" x14ac:dyDescent="0.2">
      <c r="H41960" s="101"/>
      <c r="I41960" s="101"/>
    </row>
    <row r="41961" spans="8:9" x14ac:dyDescent="0.2">
      <c r="H41961" s="101"/>
      <c r="I41961" s="101"/>
    </row>
    <row r="41962" spans="8:9" x14ac:dyDescent="0.2">
      <c r="H41962" s="101"/>
      <c r="I41962" s="101"/>
    </row>
    <row r="41963" spans="8:9" x14ac:dyDescent="0.2">
      <c r="H41963" s="101"/>
      <c r="I41963" s="101"/>
    </row>
    <row r="41964" spans="8:9" x14ac:dyDescent="0.2">
      <c r="H41964" s="101"/>
      <c r="I41964" s="101"/>
    </row>
    <row r="41965" spans="8:9" x14ac:dyDescent="0.2">
      <c r="H41965" s="101"/>
      <c r="I41965" s="101"/>
    </row>
    <row r="41966" spans="8:9" x14ac:dyDescent="0.2">
      <c r="H41966" s="101"/>
      <c r="I41966" s="101"/>
    </row>
    <row r="41967" spans="8:9" x14ac:dyDescent="0.2">
      <c r="H41967" s="101"/>
      <c r="I41967" s="101"/>
    </row>
    <row r="41968" spans="8:9" x14ac:dyDescent="0.2">
      <c r="H41968" s="101"/>
      <c r="I41968" s="101"/>
    </row>
    <row r="41969" spans="8:9" x14ac:dyDescent="0.2">
      <c r="H41969" s="101"/>
      <c r="I41969" s="101"/>
    </row>
    <row r="41970" spans="8:9" x14ac:dyDescent="0.2">
      <c r="H41970" s="101"/>
      <c r="I41970" s="101"/>
    </row>
    <row r="41971" spans="8:9" x14ac:dyDescent="0.2">
      <c r="H41971" s="101"/>
      <c r="I41971" s="101"/>
    </row>
    <row r="41972" spans="8:9" x14ac:dyDescent="0.2">
      <c r="H41972" s="101"/>
      <c r="I41972" s="101"/>
    </row>
    <row r="41973" spans="8:9" x14ac:dyDescent="0.2">
      <c r="H41973" s="101"/>
      <c r="I41973" s="101"/>
    </row>
    <row r="41974" spans="8:9" x14ac:dyDescent="0.2">
      <c r="H41974" s="101"/>
      <c r="I41974" s="101"/>
    </row>
    <row r="41975" spans="8:9" x14ac:dyDescent="0.2">
      <c r="H41975" s="101"/>
      <c r="I41975" s="101"/>
    </row>
    <row r="41976" spans="8:9" x14ac:dyDescent="0.2">
      <c r="H41976" s="101"/>
      <c r="I41976" s="101"/>
    </row>
    <row r="41977" spans="8:9" x14ac:dyDescent="0.2">
      <c r="H41977" s="101"/>
      <c r="I41977" s="101"/>
    </row>
    <row r="41978" spans="8:9" x14ac:dyDescent="0.2">
      <c r="H41978" s="101"/>
      <c r="I41978" s="101"/>
    </row>
    <row r="41979" spans="8:9" x14ac:dyDescent="0.2">
      <c r="H41979" s="101"/>
      <c r="I41979" s="101"/>
    </row>
    <row r="41980" spans="8:9" x14ac:dyDescent="0.2">
      <c r="H41980" s="101"/>
      <c r="I41980" s="101"/>
    </row>
    <row r="41981" spans="8:9" x14ac:dyDescent="0.2">
      <c r="H41981" s="101"/>
      <c r="I41981" s="101"/>
    </row>
    <row r="41982" spans="8:9" x14ac:dyDescent="0.2">
      <c r="H41982" s="101"/>
      <c r="I41982" s="101"/>
    </row>
    <row r="41983" spans="8:9" x14ac:dyDescent="0.2">
      <c r="H41983" s="101"/>
      <c r="I41983" s="101"/>
    </row>
    <row r="41984" spans="8:9" x14ac:dyDescent="0.2">
      <c r="H41984" s="101"/>
      <c r="I41984" s="101"/>
    </row>
    <row r="41985" spans="8:9" x14ac:dyDescent="0.2">
      <c r="H41985" s="101"/>
      <c r="I41985" s="101"/>
    </row>
    <row r="41986" spans="8:9" x14ac:dyDescent="0.2">
      <c r="H41986" s="101"/>
      <c r="I41986" s="101"/>
    </row>
    <row r="41987" spans="8:9" x14ac:dyDescent="0.2">
      <c r="H41987" s="101"/>
      <c r="I41987" s="101"/>
    </row>
    <row r="41988" spans="8:9" x14ac:dyDescent="0.2">
      <c r="H41988" s="101"/>
      <c r="I41988" s="101"/>
    </row>
    <row r="41989" spans="8:9" x14ac:dyDescent="0.2">
      <c r="H41989" s="101"/>
      <c r="I41989" s="101"/>
    </row>
    <row r="41990" spans="8:9" x14ac:dyDescent="0.2">
      <c r="H41990" s="101"/>
      <c r="I41990" s="101"/>
    </row>
    <row r="41991" spans="8:9" x14ac:dyDescent="0.2">
      <c r="H41991" s="101"/>
      <c r="I41991" s="101"/>
    </row>
    <row r="41992" spans="8:9" x14ac:dyDescent="0.2">
      <c r="H41992" s="101"/>
      <c r="I41992" s="101"/>
    </row>
    <row r="41993" spans="8:9" x14ac:dyDescent="0.2">
      <c r="H41993" s="101"/>
      <c r="I41993" s="101"/>
    </row>
    <row r="41994" spans="8:9" x14ac:dyDescent="0.2">
      <c r="H41994" s="101"/>
      <c r="I41994" s="101"/>
    </row>
    <row r="41995" spans="8:9" x14ac:dyDescent="0.2">
      <c r="H41995" s="101"/>
      <c r="I41995" s="101"/>
    </row>
    <row r="41996" spans="8:9" x14ac:dyDescent="0.2">
      <c r="H41996" s="101"/>
      <c r="I41996" s="101"/>
    </row>
    <row r="41997" spans="8:9" x14ac:dyDescent="0.2">
      <c r="H41997" s="101"/>
      <c r="I41997" s="101"/>
    </row>
    <row r="41998" spans="8:9" x14ac:dyDescent="0.2">
      <c r="H41998" s="101"/>
      <c r="I41998" s="101"/>
    </row>
    <row r="41999" spans="8:9" x14ac:dyDescent="0.2">
      <c r="H41999" s="101"/>
      <c r="I41999" s="101"/>
    </row>
    <row r="42000" spans="8:9" x14ac:dyDescent="0.2">
      <c r="H42000" s="101"/>
      <c r="I42000" s="101"/>
    </row>
    <row r="42001" spans="8:9" x14ac:dyDescent="0.2">
      <c r="H42001" s="101"/>
      <c r="I42001" s="101"/>
    </row>
    <row r="42002" spans="8:9" x14ac:dyDescent="0.2">
      <c r="H42002" s="101"/>
      <c r="I42002" s="101"/>
    </row>
    <row r="42003" spans="8:9" x14ac:dyDescent="0.2">
      <c r="H42003" s="101"/>
      <c r="I42003" s="101"/>
    </row>
    <row r="42004" spans="8:9" x14ac:dyDescent="0.2">
      <c r="H42004" s="101"/>
      <c r="I42004" s="101"/>
    </row>
    <row r="42005" spans="8:9" x14ac:dyDescent="0.2">
      <c r="H42005" s="101"/>
      <c r="I42005" s="101"/>
    </row>
    <row r="42006" spans="8:9" x14ac:dyDescent="0.2">
      <c r="H42006" s="101"/>
      <c r="I42006" s="101"/>
    </row>
    <row r="42007" spans="8:9" x14ac:dyDescent="0.2">
      <c r="H42007" s="101"/>
      <c r="I42007" s="101"/>
    </row>
    <row r="42008" spans="8:9" x14ac:dyDescent="0.2">
      <c r="H42008" s="101"/>
      <c r="I42008" s="101"/>
    </row>
    <row r="42009" spans="8:9" x14ac:dyDescent="0.2">
      <c r="H42009" s="101"/>
      <c r="I42009" s="101"/>
    </row>
    <row r="42010" spans="8:9" x14ac:dyDescent="0.2">
      <c r="H42010" s="101"/>
      <c r="I42010" s="101"/>
    </row>
    <row r="42011" spans="8:9" x14ac:dyDescent="0.2">
      <c r="H42011" s="101"/>
      <c r="I42011" s="101"/>
    </row>
    <row r="42012" spans="8:9" x14ac:dyDescent="0.2">
      <c r="H42012" s="101"/>
      <c r="I42012" s="101"/>
    </row>
    <row r="42013" spans="8:9" x14ac:dyDescent="0.2">
      <c r="H42013" s="101"/>
      <c r="I42013" s="101"/>
    </row>
    <row r="42014" spans="8:9" x14ac:dyDescent="0.2">
      <c r="H42014" s="101"/>
      <c r="I42014" s="101"/>
    </row>
    <row r="42015" spans="8:9" x14ac:dyDescent="0.2">
      <c r="H42015" s="101"/>
      <c r="I42015" s="101"/>
    </row>
    <row r="42016" spans="8:9" x14ac:dyDescent="0.2">
      <c r="H42016" s="101"/>
      <c r="I42016" s="101"/>
    </row>
    <row r="42017" spans="8:9" x14ac:dyDescent="0.2">
      <c r="H42017" s="101"/>
      <c r="I42017" s="101"/>
    </row>
    <row r="42018" spans="8:9" x14ac:dyDescent="0.2">
      <c r="H42018" s="101"/>
      <c r="I42018" s="101"/>
    </row>
    <row r="42019" spans="8:9" x14ac:dyDescent="0.2">
      <c r="H42019" s="101"/>
      <c r="I42019" s="101"/>
    </row>
    <row r="42020" spans="8:9" x14ac:dyDescent="0.2">
      <c r="H42020" s="101"/>
      <c r="I42020" s="101"/>
    </row>
    <row r="42021" spans="8:9" x14ac:dyDescent="0.2">
      <c r="H42021" s="101"/>
      <c r="I42021" s="101"/>
    </row>
    <row r="42022" spans="8:9" x14ac:dyDescent="0.2">
      <c r="H42022" s="101"/>
      <c r="I42022" s="101"/>
    </row>
    <row r="42023" spans="8:9" x14ac:dyDescent="0.2">
      <c r="H42023" s="101"/>
      <c r="I42023" s="101"/>
    </row>
    <row r="42024" spans="8:9" x14ac:dyDescent="0.2">
      <c r="H42024" s="101"/>
      <c r="I42024" s="101"/>
    </row>
    <row r="42025" spans="8:9" x14ac:dyDescent="0.2">
      <c r="H42025" s="101"/>
      <c r="I42025" s="101"/>
    </row>
    <row r="42026" spans="8:9" x14ac:dyDescent="0.2">
      <c r="H42026" s="101"/>
      <c r="I42026" s="101"/>
    </row>
    <row r="42027" spans="8:9" x14ac:dyDescent="0.2">
      <c r="H42027" s="101"/>
      <c r="I42027" s="101"/>
    </row>
    <row r="42028" spans="8:9" x14ac:dyDescent="0.2">
      <c r="H42028" s="101"/>
      <c r="I42028" s="101"/>
    </row>
    <row r="42029" spans="8:9" x14ac:dyDescent="0.2">
      <c r="H42029" s="101"/>
      <c r="I42029" s="101"/>
    </row>
    <row r="42030" spans="8:9" x14ac:dyDescent="0.2">
      <c r="H42030" s="101"/>
      <c r="I42030" s="101"/>
    </row>
    <row r="42031" spans="8:9" x14ac:dyDescent="0.2">
      <c r="H42031" s="101"/>
      <c r="I42031" s="101"/>
    </row>
    <row r="42032" spans="8:9" x14ac:dyDescent="0.2">
      <c r="H42032" s="101"/>
      <c r="I42032" s="101"/>
    </row>
    <row r="42033" spans="8:9" x14ac:dyDescent="0.2">
      <c r="H42033" s="101"/>
      <c r="I42033" s="101"/>
    </row>
    <row r="42034" spans="8:9" x14ac:dyDescent="0.2">
      <c r="H42034" s="101"/>
      <c r="I42034" s="101"/>
    </row>
    <row r="42035" spans="8:9" x14ac:dyDescent="0.2">
      <c r="H42035" s="101"/>
      <c r="I42035" s="101"/>
    </row>
    <row r="42036" spans="8:9" x14ac:dyDescent="0.2">
      <c r="H42036" s="101"/>
      <c r="I42036" s="101"/>
    </row>
    <row r="42037" spans="8:9" x14ac:dyDescent="0.2">
      <c r="H42037" s="101"/>
      <c r="I42037" s="101"/>
    </row>
    <row r="42038" spans="8:9" x14ac:dyDescent="0.2">
      <c r="H42038" s="101"/>
      <c r="I42038" s="101"/>
    </row>
    <row r="42039" spans="8:9" x14ac:dyDescent="0.2">
      <c r="H42039" s="101"/>
      <c r="I42039" s="101"/>
    </row>
    <row r="42040" spans="8:9" x14ac:dyDescent="0.2">
      <c r="H42040" s="101"/>
      <c r="I42040" s="101"/>
    </row>
    <row r="42041" spans="8:9" x14ac:dyDescent="0.2">
      <c r="H42041" s="101"/>
      <c r="I42041" s="101"/>
    </row>
    <row r="42042" spans="8:9" x14ac:dyDescent="0.2">
      <c r="H42042" s="101"/>
      <c r="I42042" s="101"/>
    </row>
    <row r="42043" spans="8:9" x14ac:dyDescent="0.2">
      <c r="H42043" s="101"/>
      <c r="I42043" s="101"/>
    </row>
    <row r="42044" spans="8:9" x14ac:dyDescent="0.2">
      <c r="H42044" s="101"/>
      <c r="I42044" s="101"/>
    </row>
    <row r="42045" spans="8:9" x14ac:dyDescent="0.2">
      <c r="H42045" s="101"/>
      <c r="I42045" s="101"/>
    </row>
    <row r="42046" spans="8:9" x14ac:dyDescent="0.2">
      <c r="H42046" s="101"/>
      <c r="I42046" s="101"/>
    </row>
    <row r="42047" spans="8:9" x14ac:dyDescent="0.2">
      <c r="H42047" s="101"/>
      <c r="I42047" s="101"/>
    </row>
    <row r="42048" spans="8:9" x14ac:dyDescent="0.2">
      <c r="H42048" s="101"/>
      <c r="I42048" s="101"/>
    </row>
    <row r="42049" spans="8:9" x14ac:dyDescent="0.2">
      <c r="H42049" s="101"/>
      <c r="I42049" s="101"/>
    </row>
    <row r="42050" spans="8:9" x14ac:dyDescent="0.2">
      <c r="H42050" s="101"/>
      <c r="I42050" s="101"/>
    </row>
    <row r="42051" spans="8:9" x14ac:dyDescent="0.2">
      <c r="H42051" s="101"/>
      <c r="I42051" s="101"/>
    </row>
    <row r="42052" spans="8:9" x14ac:dyDescent="0.2">
      <c r="H42052" s="101"/>
      <c r="I42052" s="101"/>
    </row>
    <row r="42053" spans="8:9" x14ac:dyDescent="0.2">
      <c r="H42053" s="101"/>
      <c r="I42053" s="101"/>
    </row>
    <row r="42054" spans="8:9" x14ac:dyDescent="0.2">
      <c r="H42054" s="101"/>
      <c r="I42054" s="101"/>
    </row>
    <row r="42055" spans="8:9" x14ac:dyDescent="0.2">
      <c r="H42055" s="101"/>
      <c r="I42055" s="101"/>
    </row>
    <row r="42056" spans="8:9" x14ac:dyDescent="0.2">
      <c r="H42056" s="101"/>
      <c r="I42056" s="101"/>
    </row>
    <row r="42057" spans="8:9" x14ac:dyDescent="0.2">
      <c r="H42057" s="101"/>
      <c r="I42057" s="101"/>
    </row>
    <row r="42058" spans="8:9" x14ac:dyDescent="0.2">
      <c r="H42058" s="101"/>
      <c r="I42058" s="101"/>
    </row>
    <row r="42059" spans="8:9" x14ac:dyDescent="0.2">
      <c r="H42059" s="101"/>
      <c r="I42059" s="101"/>
    </row>
    <row r="42060" spans="8:9" x14ac:dyDescent="0.2">
      <c r="H42060" s="101"/>
      <c r="I42060" s="101"/>
    </row>
    <row r="42061" spans="8:9" x14ac:dyDescent="0.2">
      <c r="H42061" s="101"/>
      <c r="I42061" s="101"/>
    </row>
    <row r="42062" spans="8:9" x14ac:dyDescent="0.2">
      <c r="H42062" s="101"/>
      <c r="I42062" s="101"/>
    </row>
    <row r="42063" spans="8:9" x14ac:dyDescent="0.2">
      <c r="H42063" s="101"/>
      <c r="I42063" s="101"/>
    </row>
    <row r="42064" spans="8:9" x14ac:dyDescent="0.2">
      <c r="H42064" s="101"/>
      <c r="I42064" s="101"/>
    </row>
    <row r="42065" spans="8:9" x14ac:dyDescent="0.2">
      <c r="H42065" s="101"/>
      <c r="I42065" s="101"/>
    </row>
    <row r="42066" spans="8:9" x14ac:dyDescent="0.2">
      <c r="H42066" s="101"/>
      <c r="I42066" s="101"/>
    </row>
    <row r="42067" spans="8:9" x14ac:dyDescent="0.2">
      <c r="H42067" s="101"/>
      <c r="I42067" s="101"/>
    </row>
    <row r="42068" spans="8:9" x14ac:dyDescent="0.2">
      <c r="H42068" s="101"/>
      <c r="I42068" s="101"/>
    </row>
    <row r="42069" spans="8:9" x14ac:dyDescent="0.2">
      <c r="H42069" s="101"/>
      <c r="I42069" s="101"/>
    </row>
    <row r="42070" spans="8:9" x14ac:dyDescent="0.2">
      <c r="H42070" s="101"/>
      <c r="I42070" s="101"/>
    </row>
    <row r="42071" spans="8:9" x14ac:dyDescent="0.2">
      <c r="H42071" s="101"/>
      <c r="I42071" s="101"/>
    </row>
    <row r="42072" spans="8:9" x14ac:dyDescent="0.2">
      <c r="H42072" s="101"/>
      <c r="I42072" s="101"/>
    </row>
    <row r="42073" spans="8:9" x14ac:dyDescent="0.2">
      <c r="H42073" s="101"/>
      <c r="I42073" s="101"/>
    </row>
    <row r="42074" spans="8:9" x14ac:dyDescent="0.2">
      <c r="H42074" s="101"/>
      <c r="I42074" s="101"/>
    </row>
    <row r="42075" spans="8:9" x14ac:dyDescent="0.2">
      <c r="H42075" s="101"/>
      <c r="I42075" s="101"/>
    </row>
    <row r="42076" spans="8:9" x14ac:dyDescent="0.2">
      <c r="H42076" s="101"/>
      <c r="I42076" s="101"/>
    </row>
    <row r="42077" spans="8:9" x14ac:dyDescent="0.2">
      <c r="H42077" s="101"/>
      <c r="I42077" s="101"/>
    </row>
    <row r="42078" spans="8:9" x14ac:dyDescent="0.2">
      <c r="H42078" s="101"/>
      <c r="I42078" s="101"/>
    </row>
    <row r="42079" spans="8:9" x14ac:dyDescent="0.2">
      <c r="H42079" s="101"/>
      <c r="I42079" s="101"/>
    </row>
    <row r="42080" spans="8:9" x14ac:dyDescent="0.2">
      <c r="H42080" s="101"/>
      <c r="I42080" s="101"/>
    </row>
    <row r="42081" spans="8:9" x14ac:dyDescent="0.2">
      <c r="H42081" s="101"/>
      <c r="I42081" s="101"/>
    </row>
    <row r="42082" spans="8:9" x14ac:dyDescent="0.2">
      <c r="H42082" s="101"/>
      <c r="I42082" s="101"/>
    </row>
    <row r="42083" spans="8:9" x14ac:dyDescent="0.2">
      <c r="H42083" s="101"/>
      <c r="I42083" s="101"/>
    </row>
    <row r="42084" spans="8:9" x14ac:dyDescent="0.2">
      <c r="H42084" s="101"/>
      <c r="I42084" s="101"/>
    </row>
    <row r="42085" spans="8:9" x14ac:dyDescent="0.2">
      <c r="H42085" s="101"/>
      <c r="I42085" s="101"/>
    </row>
    <row r="42086" spans="8:9" x14ac:dyDescent="0.2">
      <c r="H42086" s="101"/>
      <c r="I42086" s="101"/>
    </row>
    <row r="42087" spans="8:9" x14ac:dyDescent="0.2">
      <c r="H42087" s="101"/>
      <c r="I42087" s="101"/>
    </row>
    <row r="42088" spans="8:9" x14ac:dyDescent="0.2">
      <c r="H42088" s="101"/>
      <c r="I42088" s="101"/>
    </row>
    <row r="42089" spans="8:9" x14ac:dyDescent="0.2">
      <c r="H42089" s="101"/>
      <c r="I42089" s="101"/>
    </row>
    <row r="42090" spans="8:9" x14ac:dyDescent="0.2">
      <c r="H42090" s="101"/>
      <c r="I42090" s="101"/>
    </row>
    <row r="42091" spans="8:9" x14ac:dyDescent="0.2">
      <c r="H42091" s="101"/>
      <c r="I42091" s="101"/>
    </row>
    <row r="42092" spans="8:9" x14ac:dyDescent="0.2">
      <c r="H42092" s="101"/>
      <c r="I42092" s="101"/>
    </row>
    <row r="42093" spans="8:9" x14ac:dyDescent="0.2">
      <c r="H42093" s="101"/>
      <c r="I42093" s="101"/>
    </row>
    <row r="42094" spans="8:9" x14ac:dyDescent="0.2">
      <c r="H42094" s="101"/>
      <c r="I42094" s="101"/>
    </row>
    <row r="42095" spans="8:9" x14ac:dyDescent="0.2">
      <c r="H42095" s="101"/>
      <c r="I42095" s="101"/>
    </row>
    <row r="42096" spans="8:9" x14ac:dyDescent="0.2">
      <c r="H42096" s="101"/>
      <c r="I42096" s="101"/>
    </row>
    <row r="42097" spans="8:9" x14ac:dyDescent="0.2">
      <c r="H42097" s="101"/>
      <c r="I42097" s="101"/>
    </row>
    <row r="42098" spans="8:9" x14ac:dyDescent="0.2">
      <c r="H42098" s="101"/>
      <c r="I42098" s="101"/>
    </row>
    <row r="42099" spans="8:9" x14ac:dyDescent="0.2">
      <c r="H42099" s="101"/>
      <c r="I42099" s="101"/>
    </row>
    <row r="42100" spans="8:9" x14ac:dyDescent="0.2">
      <c r="H42100" s="101"/>
      <c r="I42100" s="101"/>
    </row>
    <row r="42101" spans="8:9" x14ac:dyDescent="0.2">
      <c r="H42101" s="101"/>
      <c r="I42101" s="101"/>
    </row>
    <row r="42102" spans="8:9" x14ac:dyDescent="0.2">
      <c r="H42102" s="101"/>
      <c r="I42102" s="101"/>
    </row>
    <row r="42103" spans="8:9" x14ac:dyDescent="0.2">
      <c r="H42103" s="101"/>
      <c r="I42103" s="101"/>
    </row>
    <row r="42104" spans="8:9" x14ac:dyDescent="0.2">
      <c r="H42104" s="101"/>
      <c r="I42104" s="101"/>
    </row>
    <row r="42105" spans="8:9" x14ac:dyDescent="0.2">
      <c r="H42105" s="101"/>
      <c r="I42105" s="101"/>
    </row>
    <row r="42106" spans="8:9" x14ac:dyDescent="0.2">
      <c r="H42106" s="101"/>
      <c r="I42106" s="101"/>
    </row>
    <row r="42107" spans="8:9" x14ac:dyDescent="0.2">
      <c r="H42107" s="101"/>
      <c r="I42107" s="101"/>
    </row>
    <row r="42108" spans="8:9" x14ac:dyDescent="0.2">
      <c r="H42108" s="101"/>
      <c r="I42108" s="101"/>
    </row>
    <row r="42109" spans="8:9" x14ac:dyDescent="0.2">
      <c r="H42109" s="101"/>
      <c r="I42109" s="101"/>
    </row>
    <row r="42110" spans="8:9" x14ac:dyDescent="0.2">
      <c r="H42110" s="101"/>
      <c r="I42110" s="101"/>
    </row>
    <row r="42111" spans="8:9" x14ac:dyDescent="0.2">
      <c r="H42111" s="101"/>
      <c r="I42111" s="101"/>
    </row>
    <row r="42112" spans="8:9" x14ac:dyDescent="0.2">
      <c r="H42112" s="101"/>
      <c r="I42112" s="101"/>
    </row>
    <row r="42113" spans="8:9" x14ac:dyDescent="0.2">
      <c r="H42113" s="101"/>
      <c r="I42113" s="101"/>
    </row>
    <row r="42114" spans="8:9" x14ac:dyDescent="0.2">
      <c r="H42114" s="101"/>
      <c r="I42114" s="101"/>
    </row>
    <row r="42115" spans="8:9" x14ac:dyDescent="0.2">
      <c r="H42115" s="101"/>
      <c r="I42115" s="101"/>
    </row>
    <row r="42116" spans="8:9" x14ac:dyDescent="0.2">
      <c r="H42116" s="101"/>
      <c r="I42116" s="101"/>
    </row>
    <row r="42117" spans="8:9" x14ac:dyDescent="0.2">
      <c r="H42117" s="101"/>
      <c r="I42117" s="101"/>
    </row>
    <row r="42118" spans="8:9" x14ac:dyDescent="0.2">
      <c r="H42118" s="101"/>
      <c r="I42118" s="101"/>
    </row>
    <row r="42119" spans="8:9" x14ac:dyDescent="0.2">
      <c r="H42119" s="101"/>
      <c r="I42119" s="101"/>
    </row>
    <row r="42120" spans="8:9" x14ac:dyDescent="0.2">
      <c r="H42120" s="101"/>
      <c r="I42120" s="101"/>
    </row>
    <row r="42121" spans="8:9" x14ac:dyDescent="0.2">
      <c r="H42121" s="101"/>
      <c r="I42121" s="101"/>
    </row>
    <row r="42122" spans="8:9" x14ac:dyDescent="0.2">
      <c r="H42122" s="101"/>
      <c r="I42122" s="101"/>
    </row>
    <row r="42123" spans="8:9" x14ac:dyDescent="0.2">
      <c r="H42123" s="101"/>
      <c r="I42123" s="101"/>
    </row>
    <row r="42124" spans="8:9" x14ac:dyDescent="0.2">
      <c r="H42124" s="101"/>
      <c r="I42124" s="101"/>
    </row>
    <row r="42125" spans="8:9" x14ac:dyDescent="0.2">
      <c r="H42125" s="101"/>
      <c r="I42125" s="101"/>
    </row>
    <row r="42126" spans="8:9" x14ac:dyDescent="0.2">
      <c r="H42126" s="101"/>
      <c r="I42126" s="101"/>
    </row>
    <row r="42127" spans="8:9" x14ac:dyDescent="0.2">
      <c r="H42127" s="101"/>
      <c r="I42127" s="101"/>
    </row>
    <row r="42128" spans="8:9" x14ac:dyDescent="0.2">
      <c r="H42128" s="101"/>
      <c r="I42128" s="101"/>
    </row>
    <row r="42129" spans="8:9" x14ac:dyDescent="0.2">
      <c r="H42129" s="101"/>
      <c r="I42129" s="101"/>
    </row>
    <row r="42130" spans="8:9" x14ac:dyDescent="0.2">
      <c r="H42130" s="101"/>
      <c r="I42130" s="101"/>
    </row>
    <row r="42131" spans="8:9" x14ac:dyDescent="0.2">
      <c r="H42131" s="101"/>
      <c r="I42131" s="101"/>
    </row>
    <row r="42132" spans="8:9" x14ac:dyDescent="0.2">
      <c r="H42132" s="101"/>
      <c r="I42132" s="101"/>
    </row>
    <row r="42133" spans="8:9" x14ac:dyDescent="0.2">
      <c r="H42133" s="101"/>
      <c r="I42133" s="101"/>
    </row>
    <row r="42134" spans="8:9" x14ac:dyDescent="0.2">
      <c r="H42134" s="101"/>
      <c r="I42134" s="101"/>
    </row>
    <row r="42135" spans="8:9" x14ac:dyDescent="0.2">
      <c r="H42135" s="101"/>
      <c r="I42135" s="101"/>
    </row>
    <row r="42136" spans="8:9" x14ac:dyDescent="0.2">
      <c r="H42136" s="101"/>
      <c r="I42136" s="101"/>
    </row>
    <row r="42137" spans="8:9" x14ac:dyDescent="0.2">
      <c r="H42137" s="101"/>
      <c r="I42137" s="101"/>
    </row>
    <row r="42138" spans="8:9" x14ac:dyDescent="0.2">
      <c r="H42138" s="101"/>
      <c r="I42138" s="101"/>
    </row>
    <row r="42139" spans="8:9" x14ac:dyDescent="0.2">
      <c r="H42139" s="101"/>
      <c r="I42139" s="101"/>
    </row>
    <row r="42140" spans="8:9" x14ac:dyDescent="0.2">
      <c r="H42140" s="101"/>
      <c r="I42140" s="101"/>
    </row>
    <row r="42141" spans="8:9" x14ac:dyDescent="0.2">
      <c r="H42141" s="101"/>
      <c r="I42141" s="101"/>
    </row>
    <row r="42142" spans="8:9" x14ac:dyDescent="0.2">
      <c r="H42142" s="101"/>
      <c r="I42142" s="101"/>
    </row>
    <row r="42143" spans="8:9" x14ac:dyDescent="0.2">
      <c r="H42143" s="101"/>
      <c r="I42143" s="101"/>
    </row>
    <row r="42144" spans="8:9" x14ac:dyDescent="0.2">
      <c r="H42144" s="101"/>
      <c r="I42144" s="101"/>
    </row>
    <row r="42145" spans="8:9" x14ac:dyDescent="0.2">
      <c r="H42145" s="101"/>
      <c r="I42145" s="101"/>
    </row>
    <row r="42146" spans="8:9" x14ac:dyDescent="0.2">
      <c r="H42146" s="101"/>
      <c r="I42146" s="101"/>
    </row>
    <row r="42147" spans="8:9" x14ac:dyDescent="0.2">
      <c r="H42147" s="101"/>
      <c r="I42147" s="101"/>
    </row>
    <row r="42148" spans="8:9" x14ac:dyDescent="0.2">
      <c r="H42148" s="101"/>
      <c r="I42148" s="101"/>
    </row>
    <row r="42149" spans="8:9" x14ac:dyDescent="0.2">
      <c r="H42149" s="101"/>
      <c r="I42149" s="101"/>
    </row>
    <row r="42150" spans="8:9" x14ac:dyDescent="0.2">
      <c r="H42150" s="101"/>
      <c r="I42150" s="101"/>
    </row>
    <row r="42151" spans="8:9" x14ac:dyDescent="0.2">
      <c r="H42151" s="101"/>
      <c r="I42151" s="101"/>
    </row>
    <row r="42152" spans="8:9" x14ac:dyDescent="0.2">
      <c r="H42152" s="101"/>
      <c r="I42152" s="101"/>
    </row>
    <row r="42153" spans="8:9" x14ac:dyDescent="0.2">
      <c r="H42153" s="101"/>
      <c r="I42153" s="101"/>
    </row>
    <row r="42154" spans="8:9" x14ac:dyDescent="0.2">
      <c r="H42154" s="101"/>
      <c r="I42154" s="101"/>
    </row>
    <row r="42155" spans="8:9" x14ac:dyDescent="0.2">
      <c r="H42155" s="101"/>
      <c r="I42155" s="101"/>
    </row>
    <row r="42156" spans="8:9" x14ac:dyDescent="0.2">
      <c r="H42156" s="101"/>
      <c r="I42156" s="101"/>
    </row>
    <row r="42157" spans="8:9" x14ac:dyDescent="0.2">
      <c r="H42157" s="101"/>
      <c r="I42157" s="101"/>
    </row>
    <row r="42158" spans="8:9" x14ac:dyDescent="0.2">
      <c r="H42158" s="101"/>
      <c r="I42158" s="101"/>
    </row>
    <row r="42159" spans="8:9" x14ac:dyDescent="0.2">
      <c r="H42159" s="101"/>
      <c r="I42159" s="101"/>
    </row>
    <row r="42160" spans="8:9" x14ac:dyDescent="0.2">
      <c r="H42160" s="101"/>
      <c r="I42160" s="101"/>
    </row>
    <row r="42161" spans="8:9" x14ac:dyDescent="0.2">
      <c r="H42161" s="101"/>
      <c r="I42161" s="101"/>
    </row>
    <row r="42162" spans="8:9" x14ac:dyDescent="0.2">
      <c r="H42162" s="101"/>
      <c r="I42162" s="101"/>
    </row>
    <row r="42163" spans="8:9" x14ac:dyDescent="0.2">
      <c r="H42163" s="101"/>
      <c r="I42163" s="101"/>
    </row>
    <row r="42164" spans="8:9" x14ac:dyDescent="0.2">
      <c r="H42164" s="101"/>
      <c r="I42164" s="101"/>
    </row>
    <row r="42165" spans="8:9" x14ac:dyDescent="0.2">
      <c r="H42165" s="101"/>
      <c r="I42165" s="101"/>
    </row>
    <row r="42166" spans="8:9" x14ac:dyDescent="0.2">
      <c r="H42166" s="101"/>
      <c r="I42166" s="101"/>
    </row>
    <row r="42167" spans="8:9" x14ac:dyDescent="0.2">
      <c r="H42167" s="101"/>
      <c r="I42167" s="101"/>
    </row>
    <row r="42168" spans="8:9" x14ac:dyDescent="0.2">
      <c r="H42168" s="101"/>
      <c r="I42168" s="101"/>
    </row>
    <row r="42169" spans="8:9" x14ac:dyDescent="0.2">
      <c r="H42169" s="101"/>
      <c r="I42169" s="101"/>
    </row>
    <row r="42170" spans="8:9" x14ac:dyDescent="0.2">
      <c r="H42170" s="101"/>
      <c r="I42170" s="101"/>
    </row>
    <row r="42171" spans="8:9" x14ac:dyDescent="0.2">
      <c r="H42171" s="101"/>
      <c r="I42171" s="101"/>
    </row>
    <row r="42172" spans="8:9" x14ac:dyDescent="0.2">
      <c r="H42172" s="101"/>
      <c r="I42172" s="101"/>
    </row>
    <row r="42173" spans="8:9" x14ac:dyDescent="0.2">
      <c r="H42173" s="101"/>
      <c r="I42173" s="101"/>
    </row>
    <row r="42174" spans="8:9" x14ac:dyDescent="0.2">
      <c r="H42174" s="101"/>
      <c r="I42174" s="101"/>
    </row>
    <row r="42175" spans="8:9" x14ac:dyDescent="0.2">
      <c r="H42175" s="101"/>
      <c r="I42175" s="101"/>
    </row>
    <row r="42176" spans="8:9" x14ac:dyDescent="0.2">
      <c r="H42176" s="101"/>
      <c r="I42176" s="101"/>
    </row>
    <row r="42177" spans="8:9" x14ac:dyDescent="0.2">
      <c r="H42177" s="101"/>
      <c r="I42177" s="101"/>
    </row>
    <row r="42178" spans="8:9" x14ac:dyDescent="0.2">
      <c r="H42178" s="101"/>
      <c r="I42178" s="101"/>
    </row>
    <row r="42179" spans="8:9" x14ac:dyDescent="0.2">
      <c r="H42179" s="101"/>
      <c r="I42179" s="101"/>
    </row>
    <row r="42180" spans="8:9" x14ac:dyDescent="0.2">
      <c r="H42180" s="101"/>
      <c r="I42180" s="101"/>
    </row>
    <row r="42181" spans="8:9" x14ac:dyDescent="0.2">
      <c r="H42181" s="101"/>
      <c r="I42181" s="101"/>
    </row>
    <row r="42182" spans="8:9" x14ac:dyDescent="0.2">
      <c r="H42182" s="101"/>
      <c r="I42182" s="101"/>
    </row>
    <row r="42183" spans="8:9" x14ac:dyDescent="0.2">
      <c r="H42183" s="101"/>
      <c r="I42183" s="101"/>
    </row>
    <row r="42184" spans="8:9" x14ac:dyDescent="0.2">
      <c r="H42184" s="101"/>
      <c r="I42184" s="101"/>
    </row>
    <row r="42185" spans="8:9" x14ac:dyDescent="0.2">
      <c r="H42185" s="101"/>
      <c r="I42185" s="101"/>
    </row>
    <row r="42186" spans="8:9" x14ac:dyDescent="0.2">
      <c r="H42186" s="101"/>
      <c r="I42186" s="101"/>
    </row>
    <row r="42187" spans="8:9" x14ac:dyDescent="0.2">
      <c r="H42187" s="101"/>
      <c r="I42187" s="101"/>
    </row>
    <row r="42188" spans="8:9" x14ac:dyDescent="0.2">
      <c r="H42188" s="101"/>
      <c r="I42188" s="101"/>
    </row>
    <row r="42189" spans="8:9" x14ac:dyDescent="0.2">
      <c r="H42189" s="101"/>
      <c r="I42189" s="101"/>
    </row>
    <row r="42190" spans="8:9" x14ac:dyDescent="0.2">
      <c r="H42190" s="101"/>
      <c r="I42190" s="101"/>
    </row>
    <row r="42191" spans="8:9" x14ac:dyDescent="0.2">
      <c r="H42191" s="101"/>
      <c r="I42191" s="101"/>
    </row>
    <row r="42192" spans="8:9" x14ac:dyDescent="0.2">
      <c r="H42192" s="101"/>
      <c r="I42192" s="101"/>
    </row>
    <row r="42193" spans="8:9" x14ac:dyDescent="0.2">
      <c r="H42193" s="101"/>
      <c r="I42193" s="101"/>
    </row>
    <row r="42194" spans="8:9" x14ac:dyDescent="0.2">
      <c r="H42194" s="101"/>
      <c r="I42194" s="101"/>
    </row>
    <row r="42195" spans="8:9" x14ac:dyDescent="0.2">
      <c r="H42195" s="101"/>
      <c r="I42195" s="101"/>
    </row>
    <row r="42196" spans="8:9" x14ac:dyDescent="0.2">
      <c r="H42196" s="101"/>
      <c r="I42196" s="101"/>
    </row>
    <row r="42197" spans="8:9" x14ac:dyDescent="0.2">
      <c r="H42197" s="101"/>
      <c r="I42197" s="101"/>
    </row>
    <row r="42198" spans="8:9" x14ac:dyDescent="0.2">
      <c r="H42198" s="101"/>
      <c r="I42198" s="101"/>
    </row>
    <row r="42199" spans="8:9" x14ac:dyDescent="0.2">
      <c r="H42199" s="101"/>
      <c r="I42199" s="101"/>
    </row>
    <row r="42200" spans="8:9" x14ac:dyDescent="0.2">
      <c r="H42200" s="101"/>
      <c r="I42200" s="101"/>
    </row>
    <row r="42201" spans="8:9" x14ac:dyDescent="0.2">
      <c r="H42201" s="101"/>
      <c r="I42201" s="101"/>
    </row>
    <row r="42202" spans="8:9" x14ac:dyDescent="0.2">
      <c r="H42202" s="101"/>
      <c r="I42202" s="101"/>
    </row>
    <row r="42203" spans="8:9" x14ac:dyDescent="0.2">
      <c r="H42203" s="101"/>
      <c r="I42203" s="101"/>
    </row>
    <row r="42204" spans="8:9" x14ac:dyDescent="0.2">
      <c r="H42204" s="101"/>
      <c r="I42204" s="101"/>
    </row>
    <row r="42205" spans="8:9" x14ac:dyDescent="0.2">
      <c r="H42205" s="101"/>
      <c r="I42205" s="101"/>
    </row>
    <row r="42206" spans="8:9" x14ac:dyDescent="0.2">
      <c r="H42206" s="101"/>
      <c r="I42206" s="101"/>
    </row>
    <row r="42207" spans="8:9" x14ac:dyDescent="0.2">
      <c r="H42207" s="101"/>
      <c r="I42207" s="101"/>
    </row>
    <row r="42208" spans="8:9" x14ac:dyDescent="0.2">
      <c r="H42208" s="101"/>
      <c r="I42208" s="101"/>
    </row>
    <row r="42209" spans="8:9" x14ac:dyDescent="0.2">
      <c r="H42209" s="101"/>
      <c r="I42209" s="101"/>
    </row>
    <row r="42210" spans="8:9" x14ac:dyDescent="0.2">
      <c r="H42210" s="101"/>
      <c r="I42210" s="101"/>
    </row>
    <row r="42211" spans="8:9" x14ac:dyDescent="0.2">
      <c r="H42211" s="101"/>
      <c r="I42211" s="101"/>
    </row>
    <row r="42212" spans="8:9" x14ac:dyDescent="0.2">
      <c r="H42212" s="101"/>
      <c r="I42212" s="101"/>
    </row>
    <row r="42213" spans="8:9" x14ac:dyDescent="0.2">
      <c r="H42213" s="101"/>
      <c r="I42213" s="101"/>
    </row>
    <row r="42214" spans="8:9" x14ac:dyDescent="0.2">
      <c r="H42214" s="101"/>
      <c r="I42214" s="101"/>
    </row>
    <row r="42215" spans="8:9" x14ac:dyDescent="0.2">
      <c r="H42215" s="101"/>
      <c r="I42215" s="101"/>
    </row>
    <row r="42216" spans="8:9" x14ac:dyDescent="0.2">
      <c r="H42216" s="101"/>
      <c r="I42216" s="101"/>
    </row>
    <row r="42217" spans="8:9" x14ac:dyDescent="0.2">
      <c r="H42217" s="101"/>
      <c r="I42217" s="101"/>
    </row>
    <row r="42218" spans="8:9" x14ac:dyDescent="0.2">
      <c r="H42218" s="101"/>
      <c r="I42218" s="101"/>
    </row>
    <row r="42219" spans="8:9" x14ac:dyDescent="0.2">
      <c r="H42219" s="101"/>
      <c r="I42219" s="101"/>
    </row>
    <row r="42220" spans="8:9" x14ac:dyDescent="0.2">
      <c r="H42220" s="101"/>
      <c r="I42220" s="101"/>
    </row>
    <row r="42221" spans="8:9" x14ac:dyDescent="0.2">
      <c r="H42221" s="101"/>
      <c r="I42221" s="101"/>
    </row>
    <row r="42222" spans="8:9" x14ac:dyDescent="0.2">
      <c r="H42222" s="101"/>
      <c r="I42222" s="101"/>
    </row>
    <row r="42223" spans="8:9" x14ac:dyDescent="0.2">
      <c r="H42223" s="101"/>
      <c r="I42223" s="101"/>
    </row>
    <row r="42224" spans="8:9" x14ac:dyDescent="0.2">
      <c r="H42224" s="101"/>
      <c r="I42224" s="101"/>
    </row>
    <row r="42225" spans="8:9" x14ac:dyDescent="0.2">
      <c r="H42225" s="101"/>
      <c r="I42225" s="101"/>
    </row>
    <row r="42226" spans="8:9" x14ac:dyDescent="0.2">
      <c r="H42226" s="101"/>
      <c r="I42226" s="101"/>
    </row>
    <row r="42227" spans="8:9" x14ac:dyDescent="0.2">
      <c r="H42227" s="101"/>
      <c r="I42227" s="101"/>
    </row>
    <row r="42228" spans="8:9" x14ac:dyDescent="0.2">
      <c r="H42228" s="101"/>
      <c r="I42228" s="101"/>
    </row>
    <row r="42229" spans="8:9" x14ac:dyDescent="0.2">
      <c r="H42229" s="101"/>
      <c r="I42229" s="101"/>
    </row>
    <row r="42230" spans="8:9" x14ac:dyDescent="0.2">
      <c r="H42230" s="101"/>
      <c r="I42230" s="101"/>
    </row>
    <row r="42231" spans="8:9" x14ac:dyDescent="0.2">
      <c r="H42231" s="101"/>
      <c r="I42231" s="101"/>
    </row>
    <row r="42232" spans="8:9" x14ac:dyDescent="0.2">
      <c r="H42232" s="101"/>
      <c r="I42232" s="101"/>
    </row>
    <row r="42233" spans="8:9" x14ac:dyDescent="0.2">
      <c r="H42233" s="101"/>
      <c r="I42233" s="101"/>
    </row>
    <row r="42234" spans="8:9" x14ac:dyDescent="0.2">
      <c r="H42234" s="101"/>
      <c r="I42234" s="101"/>
    </row>
    <row r="42235" spans="8:9" x14ac:dyDescent="0.2">
      <c r="H42235" s="101"/>
      <c r="I42235" s="101"/>
    </row>
    <row r="42236" spans="8:9" x14ac:dyDescent="0.2">
      <c r="H42236" s="101"/>
      <c r="I42236" s="101"/>
    </row>
    <row r="42237" spans="8:9" x14ac:dyDescent="0.2">
      <c r="H42237" s="101"/>
      <c r="I42237" s="101"/>
    </row>
    <row r="42238" spans="8:9" x14ac:dyDescent="0.2">
      <c r="H42238" s="101"/>
      <c r="I42238" s="101"/>
    </row>
    <row r="42239" spans="8:9" x14ac:dyDescent="0.2">
      <c r="H42239" s="101"/>
      <c r="I42239" s="101"/>
    </row>
    <row r="42240" spans="8:9" x14ac:dyDescent="0.2">
      <c r="H42240" s="101"/>
      <c r="I42240" s="101"/>
    </row>
    <row r="42241" spans="8:9" x14ac:dyDescent="0.2">
      <c r="H42241" s="101"/>
      <c r="I42241" s="101"/>
    </row>
    <row r="42242" spans="8:9" x14ac:dyDescent="0.2">
      <c r="H42242" s="101"/>
      <c r="I42242" s="101"/>
    </row>
    <row r="42243" spans="8:9" x14ac:dyDescent="0.2">
      <c r="H42243" s="101"/>
      <c r="I42243" s="101"/>
    </row>
    <row r="42244" spans="8:9" x14ac:dyDescent="0.2">
      <c r="H42244" s="101"/>
      <c r="I42244" s="101"/>
    </row>
    <row r="42245" spans="8:9" x14ac:dyDescent="0.2">
      <c r="H42245" s="101"/>
      <c r="I42245" s="101"/>
    </row>
    <row r="42246" spans="8:9" x14ac:dyDescent="0.2">
      <c r="H42246" s="101"/>
      <c r="I42246" s="101"/>
    </row>
    <row r="42247" spans="8:9" x14ac:dyDescent="0.2">
      <c r="H42247" s="101"/>
      <c r="I42247" s="101"/>
    </row>
    <row r="42248" spans="8:9" x14ac:dyDescent="0.2">
      <c r="H42248" s="101"/>
      <c r="I42248" s="101"/>
    </row>
    <row r="42249" spans="8:9" x14ac:dyDescent="0.2">
      <c r="H42249" s="101"/>
      <c r="I42249" s="101"/>
    </row>
    <row r="42250" spans="8:9" x14ac:dyDescent="0.2">
      <c r="H42250" s="101"/>
      <c r="I42250" s="101"/>
    </row>
    <row r="42251" spans="8:9" x14ac:dyDescent="0.2">
      <c r="H42251" s="101"/>
      <c r="I42251" s="101"/>
    </row>
    <row r="42252" spans="8:9" x14ac:dyDescent="0.2">
      <c r="H42252" s="101"/>
      <c r="I42252" s="101"/>
    </row>
    <row r="42253" spans="8:9" x14ac:dyDescent="0.2">
      <c r="H42253" s="101"/>
      <c r="I42253" s="101"/>
    </row>
    <row r="42254" spans="8:9" x14ac:dyDescent="0.2">
      <c r="H42254" s="101"/>
      <c r="I42254" s="101"/>
    </row>
    <row r="42255" spans="8:9" x14ac:dyDescent="0.2">
      <c r="H42255" s="101"/>
      <c r="I42255" s="101"/>
    </row>
    <row r="42256" spans="8:9" x14ac:dyDescent="0.2">
      <c r="H42256" s="101"/>
      <c r="I42256" s="101"/>
    </row>
    <row r="42257" spans="8:9" x14ac:dyDescent="0.2">
      <c r="H42257" s="101"/>
      <c r="I42257" s="101"/>
    </row>
    <row r="42258" spans="8:9" x14ac:dyDescent="0.2">
      <c r="H42258" s="101"/>
      <c r="I42258" s="101"/>
    </row>
    <row r="42259" spans="8:9" x14ac:dyDescent="0.2">
      <c r="H42259" s="101"/>
      <c r="I42259" s="101"/>
    </row>
    <row r="42260" spans="8:9" x14ac:dyDescent="0.2">
      <c r="H42260" s="101"/>
      <c r="I42260" s="101"/>
    </row>
    <row r="42261" spans="8:9" x14ac:dyDescent="0.2">
      <c r="H42261" s="101"/>
      <c r="I42261" s="101"/>
    </row>
    <row r="42262" spans="8:9" x14ac:dyDescent="0.2">
      <c r="H42262" s="101"/>
      <c r="I42262" s="101"/>
    </row>
    <row r="42263" spans="8:9" x14ac:dyDescent="0.2">
      <c r="H42263" s="101"/>
      <c r="I42263" s="101"/>
    </row>
    <row r="42264" spans="8:9" x14ac:dyDescent="0.2">
      <c r="H42264" s="101"/>
      <c r="I42264" s="101"/>
    </row>
    <row r="42265" spans="8:9" x14ac:dyDescent="0.2">
      <c r="H42265" s="101"/>
      <c r="I42265" s="101"/>
    </row>
    <row r="42266" spans="8:9" x14ac:dyDescent="0.2">
      <c r="H42266" s="101"/>
      <c r="I42266" s="101"/>
    </row>
    <row r="42267" spans="8:9" x14ac:dyDescent="0.2">
      <c r="H42267" s="101"/>
      <c r="I42267" s="101"/>
    </row>
    <row r="42268" spans="8:9" x14ac:dyDescent="0.2">
      <c r="H42268" s="101"/>
      <c r="I42268" s="101"/>
    </row>
    <row r="42269" spans="8:9" x14ac:dyDescent="0.2">
      <c r="H42269" s="101"/>
      <c r="I42269" s="101"/>
    </row>
    <row r="42270" spans="8:9" x14ac:dyDescent="0.2">
      <c r="H42270" s="101"/>
      <c r="I42270" s="101"/>
    </row>
    <row r="42271" spans="8:9" x14ac:dyDescent="0.2">
      <c r="H42271" s="101"/>
      <c r="I42271" s="101"/>
    </row>
    <row r="42272" spans="8:9" x14ac:dyDescent="0.2">
      <c r="H42272" s="101"/>
      <c r="I42272" s="101"/>
    </row>
    <row r="42273" spans="8:9" x14ac:dyDescent="0.2">
      <c r="H42273" s="101"/>
      <c r="I42273" s="101"/>
    </row>
    <row r="42274" spans="8:9" x14ac:dyDescent="0.2">
      <c r="H42274" s="101"/>
      <c r="I42274" s="101"/>
    </row>
    <row r="42275" spans="8:9" x14ac:dyDescent="0.2">
      <c r="H42275" s="101"/>
      <c r="I42275" s="101"/>
    </row>
    <row r="42276" spans="8:9" x14ac:dyDescent="0.2">
      <c r="H42276" s="101"/>
      <c r="I42276" s="101"/>
    </row>
    <row r="42277" spans="8:9" x14ac:dyDescent="0.2">
      <c r="H42277" s="101"/>
      <c r="I42277" s="101"/>
    </row>
    <row r="42278" spans="8:9" x14ac:dyDescent="0.2">
      <c r="H42278" s="101"/>
      <c r="I42278" s="101"/>
    </row>
    <row r="42279" spans="8:9" x14ac:dyDescent="0.2">
      <c r="H42279" s="101"/>
      <c r="I42279" s="101"/>
    </row>
    <row r="42280" spans="8:9" x14ac:dyDescent="0.2">
      <c r="H42280" s="101"/>
      <c r="I42280" s="101"/>
    </row>
    <row r="42281" spans="8:9" x14ac:dyDescent="0.2">
      <c r="H42281" s="101"/>
      <c r="I42281" s="101"/>
    </row>
    <row r="42282" spans="8:9" x14ac:dyDescent="0.2">
      <c r="H42282" s="101"/>
      <c r="I42282" s="101"/>
    </row>
    <row r="42283" spans="8:9" x14ac:dyDescent="0.2">
      <c r="H42283" s="101"/>
      <c r="I42283" s="101"/>
    </row>
    <row r="42284" spans="8:9" x14ac:dyDescent="0.2">
      <c r="H42284" s="101"/>
      <c r="I42284" s="101"/>
    </row>
    <row r="42285" spans="8:9" x14ac:dyDescent="0.2">
      <c r="H42285" s="101"/>
      <c r="I42285" s="101"/>
    </row>
    <row r="42286" spans="8:9" x14ac:dyDescent="0.2">
      <c r="H42286" s="101"/>
      <c r="I42286" s="101"/>
    </row>
    <row r="42287" spans="8:9" x14ac:dyDescent="0.2">
      <c r="H42287" s="101"/>
      <c r="I42287" s="101"/>
    </row>
    <row r="42288" spans="8:9" x14ac:dyDescent="0.2">
      <c r="H42288" s="101"/>
      <c r="I42288" s="101"/>
    </row>
    <row r="42289" spans="8:9" x14ac:dyDescent="0.2">
      <c r="H42289" s="101"/>
      <c r="I42289" s="101"/>
    </row>
    <row r="42290" spans="8:9" x14ac:dyDescent="0.2">
      <c r="H42290" s="101"/>
      <c r="I42290" s="101"/>
    </row>
    <row r="42291" spans="8:9" x14ac:dyDescent="0.2">
      <c r="H42291" s="101"/>
      <c r="I42291" s="101"/>
    </row>
    <row r="42292" spans="8:9" x14ac:dyDescent="0.2">
      <c r="H42292" s="101"/>
      <c r="I42292" s="101"/>
    </row>
    <row r="42293" spans="8:9" x14ac:dyDescent="0.2">
      <c r="H42293" s="101"/>
      <c r="I42293" s="101"/>
    </row>
    <row r="42294" spans="8:9" x14ac:dyDescent="0.2">
      <c r="H42294" s="101"/>
      <c r="I42294" s="101"/>
    </row>
    <row r="42295" spans="8:9" x14ac:dyDescent="0.2">
      <c r="H42295" s="101"/>
      <c r="I42295" s="101"/>
    </row>
    <row r="42296" spans="8:9" x14ac:dyDescent="0.2">
      <c r="H42296" s="101"/>
      <c r="I42296" s="101"/>
    </row>
    <row r="42297" spans="8:9" x14ac:dyDescent="0.2">
      <c r="H42297" s="101"/>
      <c r="I42297" s="101"/>
    </row>
    <row r="42298" spans="8:9" x14ac:dyDescent="0.2">
      <c r="H42298" s="101"/>
      <c r="I42298" s="101"/>
    </row>
    <row r="42299" spans="8:9" x14ac:dyDescent="0.2">
      <c r="H42299" s="101"/>
      <c r="I42299" s="101"/>
    </row>
    <row r="42300" spans="8:9" x14ac:dyDescent="0.2">
      <c r="H42300" s="101"/>
      <c r="I42300" s="101"/>
    </row>
    <row r="42301" spans="8:9" x14ac:dyDescent="0.2">
      <c r="H42301" s="101"/>
      <c r="I42301" s="101"/>
    </row>
    <row r="42302" spans="8:9" x14ac:dyDescent="0.2">
      <c r="H42302" s="101"/>
      <c r="I42302" s="101"/>
    </row>
    <row r="42303" spans="8:9" x14ac:dyDescent="0.2">
      <c r="H42303" s="101"/>
      <c r="I42303" s="101"/>
    </row>
    <row r="42304" spans="8:9" x14ac:dyDescent="0.2">
      <c r="H42304" s="101"/>
      <c r="I42304" s="101"/>
    </row>
    <row r="42305" spans="8:9" x14ac:dyDescent="0.2">
      <c r="H42305" s="101"/>
      <c r="I42305" s="101"/>
    </row>
    <row r="42306" spans="8:9" x14ac:dyDescent="0.2">
      <c r="H42306" s="101"/>
      <c r="I42306" s="101"/>
    </row>
    <row r="42307" spans="8:9" x14ac:dyDescent="0.2">
      <c r="H42307" s="101"/>
      <c r="I42307" s="101"/>
    </row>
    <row r="42308" spans="8:9" x14ac:dyDescent="0.2">
      <c r="H42308" s="101"/>
      <c r="I42308" s="101"/>
    </row>
    <row r="42309" spans="8:9" x14ac:dyDescent="0.2">
      <c r="H42309" s="101"/>
      <c r="I42309" s="101"/>
    </row>
    <row r="42310" spans="8:9" x14ac:dyDescent="0.2">
      <c r="H42310" s="101"/>
      <c r="I42310" s="101"/>
    </row>
    <row r="42311" spans="8:9" x14ac:dyDescent="0.2">
      <c r="H42311" s="101"/>
      <c r="I42311" s="101"/>
    </row>
    <row r="42312" spans="8:9" x14ac:dyDescent="0.2">
      <c r="H42312" s="101"/>
      <c r="I42312" s="101"/>
    </row>
    <row r="42313" spans="8:9" x14ac:dyDescent="0.2">
      <c r="H42313" s="101"/>
      <c r="I42313" s="101"/>
    </row>
    <row r="42314" spans="8:9" x14ac:dyDescent="0.2">
      <c r="H42314" s="101"/>
      <c r="I42314" s="101"/>
    </row>
    <row r="42315" spans="8:9" x14ac:dyDescent="0.2">
      <c r="H42315" s="101"/>
      <c r="I42315" s="101"/>
    </row>
    <row r="42316" spans="8:9" x14ac:dyDescent="0.2">
      <c r="H42316" s="101"/>
      <c r="I42316" s="101"/>
    </row>
    <row r="42317" spans="8:9" x14ac:dyDescent="0.2">
      <c r="H42317" s="101"/>
      <c r="I42317" s="101"/>
    </row>
    <row r="42318" spans="8:9" x14ac:dyDescent="0.2">
      <c r="H42318" s="101"/>
      <c r="I42318" s="101"/>
    </row>
    <row r="42319" spans="8:9" x14ac:dyDescent="0.2">
      <c r="H42319" s="101"/>
      <c r="I42319" s="101"/>
    </row>
    <row r="42320" spans="8:9" x14ac:dyDescent="0.2">
      <c r="H42320" s="101"/>
      <c r="I42320" s="101"/>
    </row>
    <row r="42321" spans="8:9" x14ac:dyDescent="0.2">
      <c r="H42321" s="101"/>
      <c r="I42321" s="101"/>
    </row>
    <row r="42322" spans="8:9" x14ac:dyDescent="0.2">
      <c r="H42322" s="101"/>
      <c r="I42322" s="101"/>
    </row>
    <row r="42323" spans="8:9" x14ac:dyDescent="0.2">
      <c r="H42323" s="101"/>
      <c r="I42323" s="101"/>
    </row>
    <row r="42324" spans="8:9" x14ac:dyDescent="0.2">
      <c r="H42324" s="101"/>
      <c r="I42324" s="101"/>
    </row>
    <row r="42325" spans="8:9" x14ac:dyDescent="0.2">
      <c r="H42325" s="101"/>
      <c r="I42325" s="101"/>
    </row>
    <row r="42326" spans="8:9" x14ac:dyDescent="0.2">
      <c r="H42326" s="101"/>
      <c r="I42326" s="101"/>
    </row>
    <row r="42327" spans="8:9" x14ac:dyDescent="0.2">
      <c r="H42327" s="101"/>
      <c r="I42327" s="101"/>
    </row>
    <row r="42328" spans="8:9" x14ac:dyDescent="0.2">
      <c r="H42328" s="101"/>
      <c r="I42328" s="101"/>
    </row>
    <row r="42329" spans="8:9" x14ac:dyDescent="0.2">
      <c r="H42329" s="101"/>
      <c r="I42329" s="101"/>
    </row>
    <row r="42330" spans="8:9" x14ac:dyDescent="0.2">
      <c r="H42330" s="101"/>
      <c r="I42330" s="101"/>
    </row>
    <row r="42331" spans="8:9" x14ac:dyDescent="0.2">
      <c r="H42331" s="101"/>
      <c r="I42331" s="101"/>
    </row>
    <row r="42332" spans="8:9" x14ac:dyDescent="0.2">
      <c r="H42332" s="101"/>
      <c r="I42332" s="101"/>
    </row>
    <row r="42333" spans="8:9" x14ac:dyDescent="0.2">
      <c r="H42333" s="101"/>
      <c r="I42333" s="101"/>
    </row>
    <row r="42334" spans="8:9" x14ac:dyDescent="0.2">
      <c r="H42334" s="101"/>
      <c r="I42334" s="101"/>
    </row>
    <row r="42335" spans="8:9" x14ac:dyDescent="0.2">
      <c r="H42335" s="101"/>
      <c r="I42335" s="101"/>
    </row>
    <row r="42336" spans="8:9" x14ac:dyDescent="0.2">
      <c r="H42336" s="101"/>
      <c r="I42336" s="101"/>
    </row>
    <row r="42337" spans="8:9" x14ac:dyDescent="0.2">
      <c r="H42337" s="101"/>
      <c r="I42337" s="101"/>
    </row>
    <row r="42338" spans="8:9" x14ac:dyDescent="0.2">
      <c r="H42338" s="101"/>
      <c r="I42338" s="101"/>
    </row>
    <row r="42339" spans="8:9" x14ac:dyDescent="0.2">
      <c r="H42339" s="101"/>
      <c r="I42339" s="101"/>
    </row>
    <row r="42340" spans="8:9" x14ac:dyDescent="0.2">
      <c r="H42340" s="101"/>
      <c r="I42340" s="101"/>
    </row>
    <row r="42341" spans="8:9" x14ac:dyDescent="0.2">
      <c r="H42341" s="101"/>
      <c r="I42341" s="101"/>
    </row>
    <row r="42342" spans="8:9" x14ac:dyDescent="0.2">
      <c r="H42342" s="101"/>
      <c r="I42342" s="101"/>
    </row>
    <row r="42343" spans="8:9" x14ac:dyDescent="0.2">
      <c r="H42343" s="101"/>
      <c r="I42343" s="101"/>
    </row>
    <row r="42344" spans="8:9" x14ac:dyDescent="0.2">
      <c r="H42344" s="101"/>
      <c r="I42344" s="101"/>
    </row>
    <row r="42345" spans="8:9" x14ac:dyDescent="0.2">
      <c r="H42345" s="101"/>
      <c r="I42345" s="101"/>
    </row>
    <row r="42346" spans="8:9" x14ac:dyDescent="0.2">
      <c r="H42346" s="101"/>
      <c r="I42346" s="101"/>
    </row>
    <row r="42347" spans="8:9" x14ac:dyDescent="0.2">
      <c r="H42347" s="101"/>
      <c r="I42347" s="101"/>
    </row>
    <row r="42348" spans="8:9" x14ac:dyDescent="0.2">
      <c r="H42348" s="101"/>
      <c r="I42348" s="101"/>
    </row>
    <row r="42349" spans="8:9" x14ac:dyDescent="0.2">
      <c r="H42349" s="101"/>
      <c r="I42349" s="101"/>
    </row>
    <row r="42350" spans="8:9" x14ac:dyDescent="0.2">
      <c r="H42350" s="101"/>
      <c r="I42350" s="101"/>
    </row>
    <row r="42351" spans="8:9" x14ac:dyDescent="0.2">
      <c r="H42351" s="101"/>
      <c r="I42351" s="101"/>
    </row>
    <row r="42352" spans="8:9" x14ac:dyDescent="0.2">
      <c r="H42352" s="101"/>
      <c r="I42352" s="101"/>
    </row>
    <row r="42353" spans="8:9" x14ac:dyDescent="0.2">
      <c r="H42353" s="101"/>
      <c r="I42353" s="101"/>
    </row>
    <row r="42354" spans="8:9" x14ac:dyDescent="0.2">
      <c r="H42354" s="101"/>
      <c r="I42354" s="101"/>
    </row>
    <row r="42355" spans="8:9" x14ac:dyDescent="0.2">
      <c r="H42355" s="101"/>
      <c r="I42355" s="101"/>
    </row>
    <row r="42356" spans="8:9" x14ac:dyDescent="0.2">
      <c r="H42356" s="101"/>
      <c r="I42356" s="101"/>
    </row>
    <row r="42357" spans="8:9" x14ac:dyDescent="0.2">
      <c r="H42357" s="101"/>
      <c r="I42357" s="101"/>
    </row>
    <row r="42358" spans="8:9" x14ac:dyDescent="0.2">
      <c r="H42358" s="101"/>
      <c r="I42358" s="101"/>
    </row>
    <row r="42359" spans="8:9" x14ac:dyDescent="0.2">
      <c r="H42359" s="101"/>
      <c r="I42359" s="101"/>
    </row>
    <row r="42360" spans="8:9" x14ac:dyDescent="0.2">
      <c r="H42360" s="101"/>
      <c r="I42360" s="101"/>
    </row>
    <row r="42361" spans="8:9" x14ac:dyDescent="0.2">
      <c r="H42361" s="101"/>
      <c r="I42361" s="101"/>
    </row>
    <row r="42362" spans="8:9" x14ac:dyDescent="0.2">
      <c r="H42362" s="101"/>
      <c r="I42362" s="101"/>
    </row>
    <row r="42363" spans="8:9" x14ac:dyDescent="0.2">
      <c r="H42363" s="101"/>
      <c r="I42363" s="101"/>
    </row>
    <row r="42364" spans="8:9" x14ac:dyDescent="0.2">
      <c r="H42364" s="101"/>
      <c r="I42364" s="101"/>
    </row>
    <row r="42365" spans="8:9" x14ac:dyDescent="0.2">
      <c r="H42365" s="101"/>
      <c r="I42365" s="101"/>
    </row>
    <row r="42366" spans="8:9" x14ac:dyDescent="0.2">
      <c r="H42366" s="101"/>
      <c r="I42366" s="101"/>
    </row>
    <row r="42367" spans="8:9" x14ac:dyDescent="0.2">
      <c r="H42367" s="101"/>
      <c r="I42367" s="101"/>
    </row>
    <row r="42368" spans="8:9" x14ac:dyDescent="0.2">
      <c r="H42368" s="101"/>
      <c r="I42368" s="101"/>
    </row>
    <row r="42369" spans="8:9" x14ac:dyDescent="0.2">
      <c r="H42369" s="101"/>
      <c r="I42369" s="101"/>
    </row>
    <row r="42370" spans="8:9" x14ac:dyDescent="0.2">
      <c r="H42370" s="101"/>
      <c r="I42370" s="101"/>
    </row>
    <row r="42371" spans="8:9" x14ac:dyDescent="0.2">
      <c r="H42371" s="101"/>
      <c r="I42371" s="101"/>
    </row>
    <row r="42372" spans="8:9" x14ac:dyDescent="0.2">
      <c r="H42372" s="101"/>
      <c r="I42372" s="101"/>
    </row>
    <row r="42373" spans="8:9" x14ac:dyDescent="0.2">
      <c r="H42373" s="101"/>
      <c r="I42373" s="101"/>
    </row>
    <row r="42374" spans="8:9" x14ac:dyDescent="0.2">
      <c r="H42374" s="101"/>
      <c r="I42374" s="101"/>
    </row>
    <row r="42375" spans="8:9" x14ac:dyDescent="0.2">
      <c r="H42375" s="101"/>
      <c r="I42375" s="101"/>
    </row>
    <row r="42376" spans="8:9" x14ac:dyDescent="0.2">
      <c r="H42376" s="101"/>
      <c r="I42376" s="101"/>
    </row>
    <row r="42377" spans="8:9" x14ac:dyDescent="0.2">
      <c r="H42377" s="101"/>
      <c r="I42377" s="101"/>
    </row>
    <row r="42378" spans="8:9" x14ac:dyDescent="0.2">
      <c r="H42378" s="101"/>
      <c r="I42378" s="101"/>
    </row>
    <row r="42379" spans="8:9" x14ac:dyDescent="0.2">
      <c r="H42379" s="101"/>
      <c r="I42379" s="101"/>
    </row>
    <row r="42380" spans="8:9" x14ac:dyDescent="0.2">
      <c r="H42380" s="101"/>
      <c r="I42380" s="101"/>
    </row>
    <row r="42381" spans="8:9" x14ac:dyDescent="0.2">
      <c r="H42381" s="101"/>
      <c r="I42381" s="101"/>
    </row>
    <row r="42382" spans="8:9" x14ac:dyDescent="0.2">
      <c r="H42382" s="101"/>
      <c r="I42382" s="101"/>
    </row>
    <row r="42383" spans="8:9" x14ac:dyDescent="0.2">
      <c r="H42383" s="101"/>
      <c r="I42383" s="101"/>
    </row>
    <row r="42384" spans="8:9" x14ac:dyDescent="0.2">
      <c r="H42384" s="101"/>
      <c r="I42384" s="101"/>
    </row>
    <row r="42385" spans="8:9" x14ac:dyDescent="0.2">
      <c r="H42385" s="101"/>
      <c r="I42385" s="101"/>
    </row>
    <row r="42386" spans="8:9" x14ac:dyDescent="0.2">
      <c r="H42386" s="101"/>
      <c r="I42386" s="101"/>
    </row>
    <row r="42387" spans="8:9" x14ac:dyDescent="0.2">
      <c r="H42387" s="101"/>
      <c r="I42387" s="101"/>
    </row>
    <row r="42388" spans="8:9" x14ac:dyDescent="0.2">
      <c r="H42388" s="101"/>
      <c r="I42388" s="101"/>
    </row>
    <row r="42389" spans="8:9" x14ac:dyDescent="0.2">
      <c r="H42389" s="101"/>
      <c r="I42389" s="101"/>
    </row>
    <row r="42390" spans="8:9" x14ac:dyDescent="0.2">
      <c r="H42390" s="101"/>
      <c r="I42390" s="101"/>
    </row>
    <row r="42391" spans="8:9" x14ac:dyDescent="0.2">
      <c r="H42391" s="101"/>
      <c r="I42391" s="101"/>
    </row>
    <row r="42392" spans="8:9" x14ac:dyDescent="0.2">
      <c r="H42392" s="101"/>
      <c r="I42392" s="101"/>
    </row>
    <row r="42393" spans="8:9" x14ac:dyDescent="0.2">
      <c r="H42393" s="101"/>
      <c r="I42393" s="101"/>
    </row>
    <row r="42394" spans="8:9" x14ac:dyDescent="0.2">
      <c r="H42394" s="101"/>
      <c r="I42394" s="101"/>
    </row>
    <row r="42395" spans="8:9" x14ac:dyDescent="0.2">
      <c r="H42395" s="101"/>
      <c r="I42395" s="101"/>
    </row>
    <row r="42396" spans="8:9" x14ac:dyDescent="0.2">
      <c r="H42396" s="101"/>
      <c r="I42396" s="101"/>
    </row>
    <row r="42397" spans="8:9" x14ac:dyDescent="0.2">
      <c r="H42397" s="101"/>
      <c r="I42397" s="101"/>
    </row>
    <row r="42398" spans="8:9" x14ac:dyDescent="0.2">
      <c r="H42398" s="101"/>
      <c r="I42398" s="101"/>
    </row>
    <row r="42399" spans="8:9" x14ac:dyDescent="0.2">
      <c r="H42399" s="101"/>
      <c r="I42399" s="101"/>
    </row>
    <row r="42400" spans="8:9" x14ac:dyDescent="0.2">
      <c r="H42400" s="101"/>
      <c r="I42400" s="101"/>
    </row>
    <row r="42401" spans="8:9" x14ac:dyDescent="0.2">
      <c r="H42401" s="101"/>
      <c r="I42401" s="101"/>
    </row>
    <row r="42402" spans="8:9" x14ac:dyDescent="0.2">
      <c r="H42402" s="101"/>
      <c r="I42402" s="101"/>
    </row>
    <row r="42403" spans="8:9" x14ac:dyDescent="0.2">
      <c r="H42403" s="101"/>
      <c r="I42403" s="101"/>
    </row>
    <row r="42404" spans="8:9" x14ac:dyDescent="0.2">
      <c r="H42404" s="101"/>
      <c r="I42404" s="101"/>
    </row>
    <row r="42405" spans="8:9" x14ac:dyDescent="0.2">
      <c r="H42405" s="101"/>
      <c r="I42405" s="101"/>
    </row>
    <row r="42406" spans="8:9" x14ac:dyDescent="0.2">
      <c r="H42406" s="101"/>
      <c r="I42406" s="101"/>
    </row>
    <row r="42407" spans="8:9" x14ac:dyDescent="0.2">
      <c r="H42407" s="101"/>
      <c r="I42407" s="101"/>
    </row>
    <row r="42408" spans="8:9" x14ac:dyDescent="0.2">
      <c r="H42408" s="101"/>
      <c r="I42408" s="101"/>
    </row>
    <row r="42409" spans="8:9" x14ac:dyDescent="0.2">
      <c r="H42409" s="101"/>
      <c r="I42409" s="101"/>
    </row>
    <row r="42410" spans="8:9" x14ac:dyDescent="0.2">
      <c r="H42410" s="101"/>
      <c r="I42410" s="101"/>
    </row>
    <row r="42411" spans="8:9" x14ac:dyDescent="0.2">
      <c r="H42411" s="101"/>
      <c r="I42411" s="101"/>
    </row>
    <row r="42412" spans="8:9" x14ac:dyDescent="0.2">
      <c r="H42412" s="101"/>
      <c r="I42412" s="101"/>
    </row>
    <row r="42413" spans="8:9" x14ac:dyDescent="0.2">
      <c r="H42413" s="101"/>
      <c r="I42413" s="101"/>
    </row>
    <row r="42414" spans="8:9" x14ac:dyDescent="0.2">
      <c r="H42414" s="101"/>
      <c r="I42414" s="101"/>
    </row>
    <row r="42415" spans="8:9" x14ac:dyDescent="0.2">
      <c r="H42415" s="101"/>
      <c r="I42415" s="101"/>
    </row>
    <row r="42416" spans="8:9" x14ac:dyDescent="0.2">
      <c r="H42416" s="101"/>
      <c r="I42416" s="101"/>
    </row>
    <row r="42417" spans="8:9" x14ac:dyDescent="0.2">
      <c r="H42417" s="101"/>
      <c r="I42417" s="101"/>
    </row>
    <row r="42418" spans="8:9" x14ac:dyDescent="0.2">
      <c r="H42418" s="101"/>
      <c r="I42418" s="101"/>
    </row>
    <row r="42419" spans="8:9" x14ac:dyDescent="0.2">
      <c r="H42419" s="101"/>
      <c r="I42419" s="101"/>
    </row>
    <row r="42420" spans="8:9" x14ac:dyDescent="0.2">
      <c r="H42420" s="101"/>
      <c r="I42420" s="101"/>
    </row>
    <row r="42421" spans="8:9" x14ac:dyDescent="0.2">
      <c r="H42421" s="101"/>
      <c r="I42421" s="101"/>
    </row>
    <row r="42422" spans="8:9" x14ac:dyDescent="0.2">
      <c r="H42422" s="101"/>
      <c r="I42422" s="101"/>
    </row>
    <row r="42423" spans="8:9" x14ac:dyDescent="0.2">
      <c r="H42423" s="101"/>
      <c r="I42423" s="101"/>
    </row>
    <row r="42424" spans="8:9" x14ac:dyDescent="0.2">
      <c r="H42424" s="101"/>
      <c r="I42424" s="101"/>
    </row>
    <row r="42425" spans="8:9" x14ac:dyDescent="0.2">
      <c r="H42425" s="101"/>
      <c r="I42425" s="101"/>
    </row>
    <row r="42426" spans="8:9" x14ac:dyDescent="0.2">
      <c r="H42426" s="101"/>
      <c r="I42426" s="101"/>
    </row>
    <row r="42427" spans="8:9" x14ac:dyDescent="0.2">
      <c r="H42427" s="101"/>
      <c r="I42427" s="101"/>
    </row>
    <row r="42428" spans="8:9" x14ac:dyDescent="0.2">
      <c r="H42428" s="101"/>
      <c r="I42428" s="101"/>
    </row>
    <row r="42429" spans="8:9" x14ac:dyDescent="0.2">
      <c r="H42429" s="101"/>
      <c r="I42429" s="101"/>
    </row>
    <row r="42430" spans="8:9" x14ac:dyDescent="0.2">
      <c r="H42430" s="101"/>
      <c r="I42430" s="101"/>
    </row>
    <row r="42431" spans="8:9" x14ac:dyDescent="0.2">
      <c r="H42431" s="101"/>
      <c r="I42431" s="101"/>
    </row>
    <row r="42432" spans="8:9" x14ac:dyDescent="0.2">
      <c r="H42432" s="101"/>
      <c r="I42432" s="101"/>
    </row>
    <row r="42433" spans="8:9" x14ac:dyDescent="0.2">
      <c r="H42433" s="101"/>
      <c r="I42433" s="101"/>
    </row>
    <row r="42434" spans="8:9" x14ac:dyDescent="0.2">
      <c r="H42434" s="101"/>
      <c r="I42434" s="101"/>
    </row>
    <row r="42435" spans="8:9" x14ac:dyDescent="0.2">
      <c r="H42435" s="101"/>
      <c r="I42435" s="101"/>
    </row>
    <row r="42436" spans="8:9" x14ac:dyDescent="0.2">
      <c r="H42436" s="101"/>
      <c r="I42436" s="101"/>
    </row>
    <row r="42437" spans="8:9" x14ac:dyDescent="0.2">
      <c r="H42437" s="101"/>
      <c r="I42437" s="101"/>
    </row>
    <row r="42438" spans="8:9" x14ac:dyDescent="0.2">
      <c r="H42438" s="101"/>
      <c r="I42438" s="101"/>
    </row>
    <row r="42439" spans="8:9" x14ac:dyDescent="0.2">
      <c r="H42439" s="101"/>
      <c r="I42439" s="101"/>
    </row>
    <row r="42440" spans="8:9" x14ac:dyDescent="0.2">
      <c r="H42440" s="101"/>
      <c r="I42440" s="101"/>
    </row>
    <row r="42441" spans="8:9" x14ac:dyDescent="0.2">
      <c r="H42441" s="101"/>
      <c r="I42441" s="101"/>
    </row>
    <row r="42442" spans="8:9" x14ac:dyDescent="0.2">
      <c r="H42442" s="101"/>
      <c r="I42442" s="101"/>
    </row>
    <row r="42443" spans="8:9" x14ac:dyDescent="0.2">
      <c r="H42443" s="101"/>
      <c r="I42443" s="101"/>
    </row>
    <row r="42444" spans="8:9" x14ac:dyDescent="0.2">
      <c r="H42444" s="101"/>
      <c r="I42444" s="101"/>
    </row>
    <row r="42445" spans="8:9" x14ac:dyDescent="0.2">
      <c r="H42445" s="101"/>
      <c r="I42445" s="101"/>
    </row>
    <row r="42446" spans="8:9" x14ac:dyDescent="0.2">
      <c r="H42446" s="101"/>
      <c r="I42446" s="101"/>
    </row>
    <row r="42447" spans="8:9" x14ac:dyDescent="0.2">
      <c r="H42447" s="101"/>
      <c r="I42447" s="101"/>
    </row>
    <row r="42448" spans="8:9" x14ac:dyDescent="0.2">
      <c r="H42448" s="101"/>
      <c r="I42448" s="101"/>
    </row>
    <row r="42449" spans="8:9" x14ac:dyDescent="0.2">
      <c r="H42449" s="101"/>
      <c r="I42449" s="101"/>
    </row>
    <row r="42450" spans="8:9" x14ac:dyDescent="0.2">
      <c r="H42450" s="101"/>
      <c r="I42450" s="101"/>
    </row>
    <row r="42451" spans="8:9" x14ac:dyDescent="0.2">
      <c r="H42451" s="101"/>
      <c r="I42451" s="101"/>
    </row>
    <row r="42452" spans="8:9" x14ac:dyDescent="0.2">
      <c r="H42452" s="101"/>
      <c r="I42452" s="101"/>
    </row>
    <row r="42453" spans="8:9" x14ac:dyDescent="0.2">
      <c r="H42453" s="101"/>
      <c r="I42453" s="101"/>
    </row>
    <row r="42454" spans="8:9" x14ac:dyDescent="0.2">
      <c r="H42454" s="101"/>
      <c r="I42454" s="101"/>
    </row>
    <row r="42455" spans="8:9" x14ac:dyDescent="0.2">
      <c r="H42455" s="101"/>
      <c r="I42455" s="101"/>
    </row>
    <row r="42456" spans="8:9" x14ac:dyDescent="0.2">
      <c r="H42456" s="101"/>
      <c r="I42456" s="101"/>
    </row>
    <row r="42457" spans="8:9" x14ac:dyDescent="0.2">
      <c r="H42457" s="101"/>
      <c r="I42457" s="101"/>
    </row>
    <row r="42458" spans="8:9" x14ac:dyDescent="0.2">
      <c r="H42458" s="101"/>
      <c r="I42458" s="101"/>
    </row>
    <row r="42459" spans="8:9" x14ac:dyDescent="0.2">
      <c r="H42459" s="101"/>
      <c r="I42459" s="101"/>
    </row>
    <row r="42460" spans="8:9" x14ac:dyDescent="0.2">
      <c r="H42460" s="101"/>
      <c r="I42460" s="101"/>
    </row>
    <row r="42461" spans="8:9" x14ac:dyDescent="0.2">
      <c r="H42461" s="101"/>
      <c r="I42461" s="101"/>
    </row>
    <row r="42462" spans="8:9" x14ac:dyDescent="0.2">
      <c r="H42462" s="101"/>
      <c r="I42462" s="101"/>
    </row>
    <row r="42463" spans="8:9" x14ac:dyDescent="0.2">
      <c r="H42463" s="101"/>
      <c r="I42463" s="101"/>
    </row>
    <row r="42464" spans="8:9" x14ac:dyDescent="0.2">
      <c r="H42464" s="101"/>
      <c r="I42464" s="101"/>
    </row>
    <row r="42465" spans="8:9" x14ac:dyDescent="0.2">
      <c r="H42465" s="101"/>
      <c r="I42465" s="101"/>
    </row>
    <row r="42466" spans="8:9" x14ac:dyDescent="0.2">
      <c r="H42466" s="101"/>
      <c r="I42466" s="101"/>
    </row>
    <row r="42467" spans="8:9" x14ac:dyDescent="0.2">
      <c r="H42467" s="101"/>
      <c r="I42467" s="101"/>
    </row>
    <row r="42468" spans="8:9" x14ac:dyDescent="0.2">
      <c r="H42468" s="101"/>
      <c r="I42468" s="101"/>
    </row>
    <row r="42469" spans="8:9" x14ac:dyDescent="0.2">
      <c r="H42469" s="101"/>
      <c r="I42469" s="101"/>
    </row>
    <row r="42470" spans="8:9" x14ac:dyDescent="0.2">
      <c r="H42470" s="101"/>
      <c r="I42470" s="101"/>
    </row>
    <row r="42471" spans="8:9" x14ac:dyDescent="0.2">
      <c r="H42471" s="101"/>
      <c r="I42471" s="101"/>
    </row>
    <row r="42472" spans="8:9" x14ac:dyDescent="0.2">
      <c r="H42472" s="101"/>
      <c r="I42472" s="101"/>
    </row>
    <row r="42473" spans="8:9" x14ac:dyDescent="0.2">
      <c r="H42473" s="101"/>
      <c r="I42473" s="101"/>
    </row>
    <row r="42474" spans="8:9" x14ac:dyDescent="0.2">
      <c r="H42474" s="101"/>
      <c r="I42474" s="101"/>
    </row>
    <row r="42475" spans="8:9" x14ac:dyDescent="0.2">
      <c r="H42475" s="101"/>
      <c r="I42475" s="101"/>
    </row>
    <row r="42476" spans="8:9" x14ac:dyDescent="0.2">
      <c r="H42476" s="101"/>
      <c r="I42476" s="101"/>
    </row>
    <row r="42477" spans="8:9" x14ac:dyDescent="0.2">
      <c r="H42477" s="101"/>
      <c r="I42477" s="101"/>
    </row>
    <row r="42478" spans="8:9" x14ac:dyDescent="0.2">
      <c r="H42478" s="101"/>
      <c r="I42478" s="101"/>
    </row>
    <row r="42479" spans="8:9" x14ac:dyDescent="0.2">
      <c r="H42479" s="101"/>
      <c r="I42479" s="101"/>
    </row>
    <row r="42480" spans="8:9" x14ac:dyDescent="0.2">
      <c r="H42480" s="101"/>
      <c r="I42480" s="101"/>
    </row>
    <row r="42481" spans="8:9" x14ac:dyDescent="0.2">
      <c r="H42481" s="101"/>
      <c r="I42481" s="101"/>
    </row>
    <row r="42482" spans="8:9" x14ac:dyDescent="0.2">
      <c r="H42482" s="101"/>
      <c r="I42482" s="101"/>
    </row>
    <row r="42483" spans="8:9" x14ac:dyDescent="0.2">
      <c r="H42483" s="101"/>
      <c r="I42483" s="101"/>
    </row>
    <row r="42484" spans="8:9" x14ac:dyDescent="0.2">
      <c r="H42484" s="101"/>
      <c r="I42484" s="101"/>
    </row>
    <row r="42485" spans="8:9" x14ac:dyDescent="0.2">
      <c r="H42485" s="101"/>
      <c r="I42485" s="101"/>
    </row>
    <row r="42486" spans="8:9" x14ac:dyDescent="0.2">
      <c r="H42486" s="101"/>
      <c r="I42486" s="101"/>
    </row>
    <row r="42487" spans="8:9" x14ac:dyDescent="0.2">
      <c r="H42487" s="101"/>
      <c r="I42487" s="101"/>
    </row>
    <row r="42488" spans="8:9" x14ac:dyDescent="0.2">
      <c r="H42488" s="101"/>
      <c r="I42488" s="101"/>
    </row>
    <row r="42489" spans="8:9" x14ac:dyDescent="0.2">
      <c r="H42489" s="101"/>
      <c r="I42489" s="101"/>
    </row>
    <row r="42490" spans="8:9" x14ac:dyDescent="0.2">
      <c r="H42490" s="101"/>
      <c r="I42490" s="101"/>
    </row>
    <row r="42491" spans="8:9" x14ac:dyDescent="0.2">
      <c r="H42491" s="101"/>
      <c r="I42491" s="101"/>
    </row>
    <row r="42492" spans="8:9" x14ac:dyDescent="0.2">
      <c r="H42492" s="101"/>
      <c r="I42492" s="101"/>
    </row>
    <row r="42493" spans="8:9" x14ac:dyDescent="0.2">
      <c r="H42493" s="101"/>
      <c r="I42493" s="101"/>
    </row>
    <row r="42494" spans="8:9" x14ac:dyDescent="0.2">
      <c r="H42494" s="101"/>
      <c r="I42494" s="101"/>
    </row>
    <row r="42495" spans="8:9" x14ac:dyDescent="0.2">
      <c r="H42495" s="101"/>
      <c r="I42495" s="101"/>
    </row>
    <row r="42496" spans="8:9" x14ac:dyDescent="0.2">
      <c r="H42496" s="101"/>
      <c r="I42496" s="101"/>
    </row>
    <row r="42497" spans="8:9" x14ac:dyDescent="0.2">
      <c r="H42497" s="101"/>
      <c r="I42497" s="101"/>
    </row>
    <row r="42498" spans="8:9" x14ac:dyDescent="0.2">
      <c r="H42498" s="101"/>
      <c r="I42498" s="101"/>
    </row>
    <row r="42499" spans="8:9" x14ac:dyDescent="0.2">
      <c r="H42499" s="101"/>
      <c r="I42499" s="101"/>
    </row>
    <row r="42500" spans="8:9" x14ac:dyDescent="0.2">
      <c r="H42500" s="101"/>
      <c r="I42500" s="101"/>
    </row>
    <row r="42501" spans="8:9" x14ac:dyDescent="0.2">
      <c r="H42501" s="101"/>
      <c r="I42501" s="101"/>
    </row>
    <row r="42502" spans="8:9" x14ac:dyDescent="0.2">
      <c r="H42502" s="101"/>
      <c r="I42502" s="101"/>
    </row>
    <row r="42503" spans="8:9" x14ac:dyDescent="0.2">
      <c r="H42503" s="101"/>
      <c r="I42503" s="101"/>
    </row>
    <row r="42504" spans="8:9" x14ac:dyDescent="0.2">
      <c r="H42504" s="101"/>
      <c r="I42504" s="101"/>
    </row>
    <row r="42505" spans="8:9" x14ac:dyDescent="0.2">
      <c r="H42505" s="101"/>
      <c r="I42505" s="101"/>
    </row>
    <row r="42506" spans="8:9" x14ac:dyDescent="0.2">
      <c r="H42506" s="101"/>
      <c r="I42506" s="101"/>
    </row>
    <row r="42507" spans="8:9" x14ac:dyDescent="0.2">
      <c r="H42507" s="101"/>
      <c r="I42507" s="101"/>
    </row>
    <row r="42508" spans="8:9" x14ac:dyDescent="0.2">
      <c r="H42508" s="101"/>
      <c r="I42508" s="101"/>
    </row>
    <row r="42509" spans="8:9" x14ac:dyDescent="0.2">
      <c r="H42509" s="101"/>
      <c r="I42509" s="101"/>
    </row>
    <row r="42510" spans="8:9" x14ac:dyDescent="0.2">
      <c r="H42510" s="101"/>
      <c r="I42510" s="101"/>
    </row>
    <row r="42511" spans="8:9" x14ac:dyDescent="0.2">
      <c r="H42511" s="101"/>
      <c r="I42511" s="101"/>
    </row>
    <row r="42512" spans="8:9" x14ac:dyDescent="0.2">
      <c r="H42512" s="101"/>
      <c r="I42512" s="101"/>
    </row>
    <row r="42513" spans="8:9" x14ac:dyDescent="0.2">
      <c r="H42513" s="101"/>
      <c r="I42513" s="101"/>
    </row>
    <row r="42514" spans="8:9" x14ac:dyDescent="0.2">
      <c r="H42514" s="101"/>
      <c r="I42514" s="101"/>
    </row>
    <row r="42515" spans="8:9" x14ac:dyDescent="0.2">
      <c r="H42515" s="101"/>
      <c r="I42515" s="101"/>
    </row>
    <row r="42516" spans="8:9" x14ac:dyDescent="0.2">
      <c r="H42516" s="101"/>
      <c r="I42516" s="101"/>
    </row>
    <row r="42517" spans="8:9" x14ac:dyDescent="0.2">
      <c r="H42517" s="101"/>
      <c r="I42517" s="101"/>
    </row>
    <row r="42518" spans="8:9" x14ac:dyDescent="0.2">
      <c r="H42518" s="101"/>
      <c r="I42518" s="101"/>
    </row>
    <row r="42519" spans="8:9" x14ac:dyDescent="0.2">
      <c r="H42519" s="101"/>
      <c r="I42519" s="101"/>
    </row>
    <row r="42520" spans="8:9" x14ac:dyDescent="0.2">
      <c r="H42520" s="101"/>
      <c r="I42520" s="101"/>
    </row>
    <row r="42521" spans="8:9" x14ac:dyDescent="0.2">
      <c r="H42521" s="101"/>
      <c r="I42521" s="101"/>
    </row>
    <row r="42522" spans="8:9" x14ac:dyDescent="0.2">
      <c r="H42522" s="101"/>
      <c r="I42522" s="101"/>
    </row>
    <row r="42523" spans="8:9" x14ac:dyDescent="0.2">
      <c r="H42523" s="101"/>
      <c r="I42523" s="101"/>
    </row>
    <row r="42524" spans="8:9" x14ac:dyDescent="0.2">
      <c r="H42524" s="101"/>
      <c r="I42524" s="101"/>
    </row>
    <row r="42525" spans="8:9" x14ac:dyDescent="0.2">
      <c r="H42525" s="101"/>
      <c r="I42525" s="101"/>
    </row>
    <row r="42526" spans="8:9" x14ac:dyDescent="0.2">
      <c r="H42526" s="101"/>
      <c r="I42526" s="101"/>
    </row>
    <row r="42527" spans="8:9" x14ac:dyDescent="0.2">
      <c r="H42527" s="101"/>
      <c r="I42527" s="101"/>
    </row>
    <row r="42528" spans="8:9" x14ac:dyDescent="0.2">
      <c r="H42528" s="101"/>
      <c r="I42528" s="101"/>
    </row>
    <row r="42529" spans="8:9" x14ac:dyDescent="0.2">
      <c r="H42529" s="101"/>
      <c r="I42529" s="101"/>
    </row>
    <row r="42530" spans="8:9" x14ac:dyDescent="0.2">
      <c r="H42530" s="101"/>
      <c r="I42530" s="101"/>
    </row>
    <row r="42531" spans="8:9" x14ac:dyDescent="0.2">
      <c r="H42531" s="101"/>
      <c r="I42531" s="101"/>
    </row>
    <row r="42532" spans="8:9" x14ac:dyDescent="0.2">
      <c r="H42532" s="101"/>
      <c r="I42532" s="101"/>
    </row>
    <row r="42533" spans="8:9" x14ac:dyDescent="0.2">
      <c r="H42533" s="101"/>
      <c r="I42533" s="101"/>
    </row>
    <row r="42534" spans="8:9" x14ac:dyDescent="0.2">
      <c r="H42534" s="101"/>
      <c r="I42534" s="101"/>
    </row>
    <row r="42535" spans="8:9" x14ac:dyDescent="0.2">
      <c r="H42535" s="101"/>
      <c r="I42535" s="101"/>
    </row>
    <row r="42536" spans="8:9" x14ac:dyDescent="0.2">
      <c r="H42536" s="101"/>
      <c r="I42536" s="101"/>
    </row>
    <row r="42537" spans="8:9" x14ac:dyDescent="0.2">
      <c r="H42537" s="101"/>
      <c r="I42537" s="101"/>
    </row>
    <row r="42538" spans="8:9" x14ac:dyDescent="0.2">
      <c r="H42538" s="101"/>
      <c r="I42538" s="101"/>
    </row>
    <row r="42539" spans="8:9" x14ac:dyDescent="0.2">
      <c r="H42539" s="101"/>
      <c r="I42539" s="101"/>
    </row>
    <row r="42540" spans="8:9" x14ac:dyDescent="0.2">
      <c r="H42540" s="101"/>
      <c r="I42540" s="101"/>
    </row>
    <row r="42541" spans="8:9" x14ac:dyDescent="0.2">
      <c r="H42541" s="101"/>
      <c r="I42541" s="101"/>
    </row>
    <row r="42542" spans="8:9" x14ac:dyDescent="0.2">
      <c r="H42542" s="101"/>
      <c r="I42542" s="101"/>
    </row>
    <row r="42543" spans="8:9" x14ac:dyDescent="0.2">
      <c r="H42543" s="101"/>
      <c r="I42543" s="101"/>
    </row>
    <row r="42544" spans="8:9" x14ac:dyDescent="0.2">
      <c r="H42544" s="101"/>
      <c r="I42544" s="101"/>
    </row>
    <row r="42545" spans="8:9" x14ac:dyDescent="0.2">
      <c r="H42545" s="101"/>
      <c r="I42545" s="101"/>
    </row>
    <row r="42546" spans="8:9" x14ac:dyDescent="0.2">
      <c r="H42546" s="101"/>
      <c r="I42546" s="101"/>
    </row>
    <row r="42547" spans="8:9" x14ac:dyDescent="0.2">
      <c r="H42547" s="101"/>
      <c r="I42547" s="101"/>
    </row>
    <row r="42548" spans="8:9" x14ac:dyDescent="0.2">
      <c r="H42548" s="101"/>
      <c r="I42548" s="101"/>
    </row>
    <row r="42549" spans="8:9" x14ac:dyDescent="0.2">
      <c r="H42549" s="101"/>
      <c r="I42549" s="101"/>
    </row>
    <row r="42550" spans="8:9" x14ac:dyDescent="0.2">
      <c r="H42550" s="101"/>
      <c r="I42550" s="101"/>
    </row>
    <row r="42551" spans="8:9" x14ac:dyDescent="0.2">
      <c r="H42551" s="101"/>
      <c r="I42551" s="101"/>
    </row>
    <row r="42552" spans="8:9" x14ac:dyDescent="0.2">
      <c r="H42552" s="101"/>
      <c r="I42552" s="101"/>
    </row>
    <row r="42553" spans="8:9" x14ac:dyDescent="0.2">
      <c r="H42553" s="101"/>
      <c r="I42553" s="101"/>
    </row>
    <row r="42554" spans="8:9" x14ac:dyDescent="0.2">
      <c r="H42554" s="101"/>
      <c r="I42554" s="101"/>
    </row>
    <row r="42555" spans="8:9" x14ac:dyDescent="0.2">
      <c r="H42555" s="101"/>
      <c r="I42555" s="101"/>
    </row>
    <row r="42556" spans="8:9" x14ac:dyDescent="0.2">
      <c r="H42556" s="101"/>
      <c r="I42556" s="101"/>
    </row>
    <row r="42557" spans="8:9" x14ac:dyDescent="0.2">
      <c r="H42557" s="101"/>
      <c r="I42557" s="101"/>
    </row>
    <row r="42558" spans="8:9" x14ac:dyDescent="0.2">
      <c r="H42558" s="101"/>
      <c r="I42558" s="101"/>
    </row>
    <row r="42559" spans="8:9" x14ac:dyDescent="0.2">
      <c r="H42559" s="101"/>
      <c r="I42559" s="101"/>
    </row>
    <row r="42560" spans="8:9" x14ac:dyDescent="0.2">
      <c r="H42560" s="101"/>
      <c r="I42560" s="101"/>
    </row>
    <row r="42561" spans="8:9" x14ac:dyDescent="0.2">
      <c r="H42561" s="101"/>
      <c r="I42561" s="101"/>
    </row>
    <row r="42562" spans="8:9" x14ac:dyDescent="0.2">
      <c r="H42562" s="101"/>
      <c r="I42562" s="101"/>
    </row>
    <row r="42563" spans="8:9" x14ac:dyDescent="0.2">
      <c r="H42563" s="101"/>
      <c r="I42563" s="101"/>
    </row>
    <row r="42564" spans="8:9" x14ac:dyDescent="0.2">
      <c r="H42564" s="101"/>
      <c r="I42564" s="101"/>
    </row>
    <row r="42565" spans="8:9" x14ac:dyDescent="0.2">
      <c r="H42565" s="101"/>
      <c r="I42565" s="101"/>
    </row>
    <row r="42566" spans="8:9" x14ac:dyDescent="0.2">
      <c r="H42566" s="101"/>
      <c r="I42566" s="101"/>
    </row>
    <row r="42567" spans="8:9" x14ac:dyDescent="0.2">
      <c r="H42567" s="101"/>
      <c r="I42567" s="101"/>
    </row>
    <row r="42568" spans="8:9" x14ac:dyDescent="0.2">
      <c r="H42568" s="101"/>
      <c r="I42568" s="101"/>
    </row>
    <row r="42569" spans="8:9" x14ac:dyDescent="0.2">
      <c r="H42569" s="101"/>
      <c r="I42569" s="101"/>
    </row>
    <row r="42570" spans="8:9" x14ac:dyDescent="0.2">
      <c r="H42570" s="101"/>
      <c r="I42570" s="101"/>
    </row>
    <row r="42571" spans="8:9" x14ac:dyDescent="0.2">
      <c r="H42571" s="101"/>
      <c r="I42571" s="101"/>
    </row>
    <row r="42572" spans="8:9" x14ac:dyDescent="0.2">
      <c r="H42572" s="101"/>
      <c r="I42572" s="101"/>
    </row>
    <row r="42573" spans="8:9" x14ac:dyDescent="0.2">
      <c r="H42573" s="101"/>
      <c r="I42573" s="101"/>
    </row>
    <row r="42574" spans="8:9" x14ac:dyDescent="0.2">
      <c r="H42574" s="101"/>
      <c r="I42574" s="101"/>
    </row>
    <row r="42575" spans="8:9" x14ac:dyDescent="0.2">
      <c r="H42575" s="101"/>
      <c r="I42575" s="101"/>
    </row>
    <row r="42576" spans="8:9" x14ac:dyDescent="0.2">
      <c r="H42576" s="101"/>
      <c r="I42576" s="101"/>
    </row>
    <row r="42577" spans="8:9" x14ac:dyDescent="0.2">
      <c r="H42577" s="101"/>
      <c r="I42577" s="101"/>
    </row>
    <row r="42578" spans="8:9" x14ac:dyDescent="0.2">
      <c r="H42578" s="101"/>
      <c r="I42578" s="101"/>
    </row>
    <row r="42579" spans="8:9" x14ac:dyDescent="0.2">
      <c r="H42579" s="101"/>
      <c r="I42579" s="101"/>
    </row>
    <row r="42580" spans="8:9" x14ac:dyDescent="0.2">
      <c r="H42580" s="101"/>
      <c r="I42580" s="101"/>
    </row>
    <row r="42581" spans="8:9" x14ac:dyDescent="0.2">
      <c r="H42581" s="101"/>
      <c r="I42581" s="101"/>
    </row>
    <row r="42582" spans="8:9" x14ac:dyDescent="0.2">
      <c r="H42582" s="101"/>
      <c r="I42582" s="101"/>
    </row>
    <row r="42583" spans="8:9" x14ac:dyDescent="0.2">
      <c r="H42583" s="101"/>
      <c r="I42583" s="101"/>
    </row>
    <row r="42584" spans="8:9" x14ac:dyDescent="0.2">
      <c r="H42584" s="101"/>
      <c r="I42584" s="101"/>
    </row>
    <row r="42585" spans="8:9" x14ac:dyDescent="0.2">
      <c r="H42585" s="101"/>
      <c r="I42585" s="101"/>
    </row>
    <row r="42586" spans="8:9" x14ac:dyDescent="0.2">
      <c r="H42586" s="101"/>
      <c r="I42586" s="101"/>
    </row>
    <row r="42587" spans="8:9" x14ac:dyDescent="0.2">
      <c r="H42587" s="101"/>
      <c r="I42587" s="101"/>
    </row>
    <row r="42588" spans="8:9" x14ac:dyDescent="0.2">
      <c r="H42588" s="101"/>
      <c r="I42588" s="101"/>
    </row>
    <row r="42589" spans="8:9" x14ac:dyDescent="0.2">
      <c r="H42589" s="101"/>
      <c r="I42589" s="101"/>
    </row>
    <row r="42590" spans="8:9" x14ac:dyDescent="0.2">
      <c r="H42590" s="101"/>
      <c r="I42590" s="101"/>
    </row>
    <row r="42591" spans="8:9" x14ac:dyDescent="0.2">
      <c r="H42591" s="101"/>
      <c r="I42591" s="101"/>
    </row>
    <row r="42592" spans="8:9" x14ac:dyDescent="0.2">
      <c r="H42592" s="101"/>
      <c r="I42592" s="101"/>
    </row>
    <row r="42593" spans="8:9" x14ac:dyDescent="0.2">
      <c r="H42593" s="101"/>
      <c r="I42593" s="101"/>
    </row>
    <row r="42594" spans="8:9" x14ac:dyDescent="0.2">
      <c r="H42594" s="101"/>
      <c r="I42594" s="101"/>
    </row>
    <row r="42595" spans="8:9" x14ac:dyDescent="0.2">
      <c r="H42595" s="101"/>
      <c r="I42595" s="101"/>
    </row>
    <row r="42596" spans="8:9" x14ac:dyDescent="0.2">
      <c r="H42596" s="101"/>
      <c r="I42596" s="101"/>
    </row>
    <row r="42597" spans="8:9" x14ac:dyDescent="0.2">
      <c r="H42597" s="101"/>
      <c r="I42597" s="101"/>
    </row>
    <row r="42598" spans="8:9" x14ac:dyDescent="0.2">
      <c r="H42598" s="101"/>
      <c r="I42598" s="101"/>
    </row>
    <row r="42599" spans="8:9" x14ac:dyDescent="0.2">
      <c r="H42599" s="101"/>
      <c r="I42599" s="101"/>
    </row>
    <row r="42600" spans="8:9" x14ac:dyDescent="0.2">
      <c r="H42600" s="101"/>
      <c r="I42600" s="101"/>
    </row>
    <row r="42601" spans="8:9" x14ac:dyDescent="0.2">
      <c r="H42601" s="101"/>
      <c r="I42601" s="101"/>
    </row>
    <row r="42602" spans="8:9" x14ac:dyDescent="0.2">
      <c r="H42602" s="101"/>
      <c r="I42602" s="101"/>
    </row>
    <row r="42603" spans="8:9" x14ac:dyDescent="0.2">
      <c r="H42603" s="101"/>
      <c r="I42603" s="101"/>
    </row>
    <row r="42604" spans="8:9" x14ac:dyDescent="0.2">
      <c r="H42604" s="101"/>
      <c r="I42604" s="101"/>
    </row>
    <row r="42605" spans="8:9" x14ac:dyDescent="0.2">
      <c r="H42605" s="101"/>
      <c r="I42605" s="101"/>
    </row>
    <row r="42606" spans="8:9" x14ac:dyDescent="0.2">
      <c r="H42606" s="101"/>
      <c r="I42606" s="101"/>
    </row>
    <row r="42607" spans="8:9" x14ac:dyDescent="0.2">
      <c r="H42607" s="101"/>
      <c r="I42607" s="101"/>
    </row>
    <row r="42608" spans="8:9" x14ac:dyDescent="0.2">
      <c r="H42608" s="101"/>
      <c r="I42608" s="101"/>
    </row>
    <row r="42609" spans="8:9" x14ac:dyDescent="0.2">
      <c r="H42609" s="101"/>
      <c r="I42609" s="101"/>
    </row>
    <row r="42610" spans="8:9" x14ac:dyDescent="0.2">
      <c r="H42610" s="101"/>
      <c r="I42610" s="101"/>
    </row>
    <row r="42611" spans="8:9" x14ac:dyDescent="0.2">
      <c r="H42611" s="101"/>
      <c r="I42611" s="101"/>
    </row>
    <row r="42612" spans="8:9" x14ac:dyDescent="0.2">
      <c r="H42612" s="101"/>
      <c r="I42612" s="101"/>
    </row>
    <row r="42613" spans="8:9" x14ac:dyDescent="0.2">
      <c r="H42613" s="101"/>
      <c r="I42613" s="101"/>
    </row>
    <row r="42614" spans="8:9" x14ac:dyDescent="0.2">
      <c r="H42614" s="101"/>
      <c r="I42614" s="101"/>
    </row>
    <row r="42615" spans="8:9" x14ac:dyDescent="0.2">
      <c r="H42615" s="101"/>
      <c r="I42615" s="101"/>
    </row>
    <row r="42616" spans="8:9" x14ac:dyDescent="0.2">
      <c r="H42616" s="101"/>
      <c r="I42616" s="101"/>
    </row>
    <row r="42617" spans="8:9" x14ac:dyDescent="0.2">
      <c r="H42617" s="101"/>
      <c r="I42617" s="101"/>
    </row>
    <row r="42618" spans="8:9" x14ac:dyDescent="0.2">
      <c r="H42618" s="101"/>
      <c r="I42618" s="101"/>
    </row>
    <row r="42619" spans="8:9" x14ac:dyDescent="0.2">
      <c r="H42619" s="101"/>
      <c r="I42619" s="101"/>
    </row>
    <row r="42620" spans="8:9" x14ac:dyDescent="0.2">
      <c r="H42620" s="101"/>
      <c r="I42620" s="101"/>
    </row>
    <row r="42621" spans="8:9" x14ac:dyDescent="0.2">
      <c r="H42621" s="101"/>
      <c r="I42621" s="101"/>
    </row>
    <row r="42622" spans="8:9" x14ac:dyDescent="0.2">
      <c r="H42622" s="101"/>
      <c r="I42622" s="101"/>
    </row>
    <row r="42623" spans="8:9" x14ac:dyDescent="0.2">
      <c r="H42623" s="101"/>
      <c r="I42623" s="101"/>
    </row>
    <row r="42624" spans="8:9" x14ac:dyDescent="0.2">
      <c r="H42624" s="101"/>
      <c r="I42624" s="101"/>
    </row>
    <row r="42625" spans="8:9" x14ac:dyDescent="0.2">
      <c r="H42625" s="101"/>
      <c r="I42625" s="101"/>
    </row>
    <row r="42626" spans="8:9" x14ac:dyDescent="0.2">
      <c r="H42626" s="101"/>
      <c r="I42626" s="101"/>
    </row>
    <row r="42627" spans="8:9" x14ac:dyDescent="0.2">
      <c r="H42627" s="101"/>
      <c r="I42627" s="101"/>
    </row>
    <row r="42628" spans="8:9" x14ac:dyDescent="0.2">
      <c r="H42628" s="101"/>
      <c r="I42628" s="101"/>
    </row>
    <row r="42629" spans="8:9" x14ac:dyDescent="0.2">
      <c r="H42629" s="101"/>
      <c r="I42629" s="101"/>
    </row>
    <row r="42630" spans="8:9" x14ac:dyDescent="0.2">
      <c r="H42630" s="101"/>
      <c r="I42630" s="101"/>
    </row>
    <row r="42631" spans="8:9" x14ac:dyDescent="0.2">
      <c r="H42631" s="101"/>
      <c r="I42631" s="101"/>
    </row>
    <row r="42632" spans="8:9" x14ac:dyDescent="0.2">
      <c r="H42632" s="101"/>
      <c r="I42632" s="101"/>
    </row>
    <row r="42633" spans="8:9" x14ac:dyDescent="0.2">
      <c r="H42633" s="101"/>
      <c r="I42633" s="101"/>
    </row>
    <row r="42634" spans="8:9" x14ac:dyDescent="0.2">
      <c r="H42634" s="101"/>
      <c r="I42634" s="101"/>
    </row>
    <row r="42635" spans="8:9" x14ac:dyDescent="0.2">
      <c r="H42635" s="101"/>
      <c r="I42635" s="101"/>
    </row>
    <row r="42636" spans="8:9" x14ac:dyDescent="0.2">
      <c r="H42636" s="101"/>
      <c r="I42636" s="101"/>
    </row>
    <row r="42637" spans="8:9" x14ac:dyDescent="0.2">
      <c r="H42637" s="101"/>
      <c r="I42637" s="101"/>
    </row>
    <row r="42638" spans="8:9" x14ac:dyDescent="0.2">
      <c r="H42638" s="101"/>
      <c r="I42638" s="101"/>
    </row>
    <row r="42639" spans="8:9" x14ac:dyDescent="0.2">
      <c r="H42639" s="101"/>
      <c r="I42639" s="101"/>
    </row>
    <row r="42640" spans="8:9" x14ac:dyDescent="0.2">
      <c r="H42640" s="101"/>
      <c r="I42640" s="101"/>
    </row>
    <row r="42641" spans="8:9" x14ac:dyDescent="0.2">
      <c r="H42641" s="101"/>
      <c r="I42641" s="101"/>
    </row>
    <row r="42642" spans="8:9" x14ac:dyDescent="0.2">
      <c r="H42642" s="101"/>
      <c r="I42642" s="101"/>
    </row>
    <row r="42643" spans="8:9" x14ac:dyDescent="0.2">
      <c r="H42643" s="101"/>
      <c r="I42643" s="101"/>
    </row>
    <row r="42644" spans="8:9" x14ac:dyDescent="0.2">
      <c r="H42644" s="101"/>
      <c r="I42644" s="101"/>
    </row>
    <row r="42645" spans="8:9" x14ac:dyDescent="0.2">
      <c r="H42645" s="101"/>
      <c r="I42645" s="101"/>
    </row>
    <row r="42646" spans="8:9" x14ac:dyDescent="0.2">
      <c r="H42646" s="101"/>
      <c r="I42646" s="101"/>
    </row>
    <row r="42647" spans="8:9" x14ac:dyDescent="0.2">
      <c r="H42647" s="101"/>
      <c r="I42647" s="101"/>
    </row>
    <row r="42648" spans="8:9" x14ac:dyDescent="0.2">
      <c r="H42648" s="101"/>
      <c r="I42648" s="101"/>
    </row>
    <row r="42649" spans="8:9" x14ac:dyDescent="0.2">
      <c r="H42649" s="101"/>
      <c r="I42649" s="101"/>
    </row>
    <row r="42650" spans="8:9" x14ac:dyDescent="0.2">
      <c r="H42650" s="101"/>
      <c r="I42650" s="101"/>
    </row>
    <row r="42651" spans="8:9" x14ac:dyDescent="0.2">
      <c r="H42651" s="101"/>
      <c r="I42651" s="101"/>
    </row>
    <row r="42652" spans="8:9" x14ac:dyDescent="0.2">
      <c r="H42652" s="101"/>
      <c r="I42652" s="101"/>
    </row>
    <row r="42653" spans="8:9" x14ac:dyDescent="0.2">
      <c r="H42653" s="101"/>
      <c r="I42653" s="101"/>
    </row>
    <row r="42654" spans="8:9" x14ac:dyDescent="0.2">
      <c r="H42654" s="101"/>
      <c r="I42654" s="101"/>
    </row>
    <row r="42655" spans="8:9" x14ac:dyDescent="0.2">
      <c r="H42655" s="101"/>
      <c r="I42655" s="101"/>
    </row>
    <row r="42656" spans="8:9" x14ac:dyDescent="0.2">
      <c r="H42656" s="101"/>
      <c r="I42656" s="101"/>
    </row>
    <row r="42657" spans="8:9" x14ac:dyDescent="0.2">
      <c r="H42657" s="101"/>
      <c r="I42657" s="101"/>
    </row>
    <row r="42658" spans="8:9" x14ac:dyDescent="0.2">
      <c r="H42658" s="101"/>
      <c r="I42658" s="101"/>
    </row>
    <row r="42659" spans="8:9" x14ac:dyDescent="0.2">
      <c r="H42659" s="101"/>
      <c r="I42659" s="101"/>
    </row>
    <row r="42660" spans="8:9" x14ac:dyDescent="0.2">
      <c r="H42660" s="101"/>
      <c r="I42660" s="101"/>
    </row>
    <row r="42661" spans="8:9" x14ac:dyDescent="0.2">
      <c r="H42661" s="101"/>
      <c r="I42661" s="101"/>
    </row>
    <row r="42662" spans="8:9" x14ac:dyDescent="0.2">
      <c r="H42662" s="101"/>
      <c r="I42662" s="101"/>
    </row>
    <row r="42663" spans="8:9" x14ac:dyDescent="0.2">
      <c r="H42663" s="101"/>
      <c r="I42663" s="101"/>
    </row>
    <row r="42664" spans="8:9" x14ac:dyDescent="0.2">
      <c r="H42664" s="101"/>
      <c r="I42664" s="101"/>
    </row>
    <row r="42665" spans="8:9" x14ac:dyDescent="0.2">
      <c r="H42665" s="101"/>
      <c r="I42665" s="101"/>
    </row>
    <row r="42666" spans="8:9" x14ac:dyDescent="0.2">
      <c r="H42666" s="101"/>
      <c r="I42666" s="101"/>
    </row>
    <row r="42667" spans="8:9" x14ac:dyDescent="0.2">
      <c r="H42667" s="101"/>
      <c r="I42667" s="101"/>
    </row>
    <row r="42668" spans="8:9" x14ac:dyDescent="0.2">
      <c r="H42668" s="101"/>
      <c r="I42668" s="101"/>
    </row>
    <row r="42669" spans="8:9" x14ac:dyDescent="0.2">
      <c r="H42669" s="101"/>
      <c r="I42669" s="101"/>
    </row>
    <row r="42670" spans="8:9" x14ac:dyDescent="0.2">
      <c r="H42670" s="101"/>
      <c r="I42670" s="101"/>
    </row>
    <row r="42671" spans="8:9" x14ac:dyDescent="0.2">
      <c r="H42671" s="101"/>
      <c r="I42671" s="101"/>
    </row>
    <row r="42672" spans="8:9" x14ac:dyDescent="0.2">
      <c r="H42672" s="101"/>
      <c r="I42672" s="101"/>
    </row>
    <row r="42673" spans="8:9" x14ac:dyDescent="0.2">
      <c r="H42673" s="101"/>
      <c r="I42673" s="101"/>
    </row>
    <row r="42674" spans="8:9" x14ac:dyDescent="0.2">
      <c r="H42674" s="101"/>
      <c r="I42674" s="101"/>
    </row>
    <row r="42675" spans="8:9" x14ac:dyDescent="0.2">
      <c r="H42675" s="101"/>
      <c r="I42675" s="101"/>
    </row>
    <row r="42676" spans="8:9" x14ac:dyDescent="0.2">
      <c r="H42676" s="101"/>
      <c r="I42676" s="101"/>
    </row>
    <row r="42677" spans="8:9" x14ac:dyDescent="0.2">
      <c r="H42677" s="101"/>
      <c r="I42677" s="101"/>
    </row>
    <row r="42678" spans="8:9" x14ac:dyDescent="0.2">
      <c r="H42678" s="101"/>
      <c r="I42678" s="101"/>
    </row>
    <row r="42679" spans="8:9" x14ac:dyDescent="0.2">
      <c r="H42679" s="101"/>
      <c r="I42679" s="101"/>
    </row>
    <row r="42680" spans="8:9" x14ac:dyDescent="0.2">
      <c r="H42680" s="101"/>
      <c r="I42680" s="101"/>
    </row>
    <row r="42681" spans="8:9" x14ac:dyDescent="0.2">
      <c r="H42681" s="101"/>
      <c r="I42681" s="101"/>
    </row>
    <row r="42682" spans="8:9" x14ac:dyDescent="0.2">
      <c r="H42682" s="101"/>
      <c r="I42682" s="101"/>
    </row>
    <row r="42683" spans="8:9" x14ac:dyDescent="0.2">
      <c r="H42683" s="101"/>
      <c r="I42683" s="101"/>
    </row>
    <row r="42684" spans="8:9" x14ac:dyDescent="0.2">
      <c r="H42684" s="101"/>
      <c r="I42684" s="101"/>
    </row>
    <row r="42685" spans="8:9" x14ac:dyDescent="0.2">
      <c r="H42685" s="101"/>
      <c r="I42685" s="101"/>
    </row>
    <row r="42686" spans="8:9" x14ac:dyDescent="0.2">
      <c r="H42686" s="101"/>
      <c r="I42686" s="101"/>
    </row>
    <row r="42687" spans="8:9" x14ac:dyDescent="0.2">
      <c r="H42687" s="101"/>
      <c r="I42687" s="101"/>
    </row>
    <row r="42688" spans="8:9" x14ac:dyDescent="0.2">
      <c r="H42688" s="101"/>
      <c r="I42688" s="101"/>
    </row>
    <row r="42689" spans="8:9" x14ac:dyDescent="0.2">
      <c r="H42689" s="101"/>
      <c r="I42689" s="101"/>
    </row>
    <row r="42690" spans="8:9" x14ac:dyDescent="0.2">
      <c r="H42690" s="101"/>
      <c r="I42690" s="101"/>
    </row>
    <row r="42691" spans="8:9" x14ac:dyDescent="0.2">
      <c r="H42691" s="101"/>
      <c r="I42691" s="101"/>
    </row>
    <row r="42692" spans="8:9" x14ac:dyDescent="0.2">
      <c r="H42692" s="101"/>
      <c r="I42692" s="101"/>
    </row>
    <row r="42693" spans="8:9" x14ac:dyDescent="0.2">
      <c r="H42693" s="101"/>
      <c r="I42693" s="101"/>
    </row>
    <row r="42694" spans="8:9" x14ac:dyDescent="0.2">
      <c r="H42694" s="101"/>
      <c r="I42694" s="101"/>
    </row>
    <row r="42695" spans="8:9" x14ac:dyDescent="0.2">
      <c r="H42695" s="101"/>
      <c r="I42695" s="101"/>
    </row>
    <row r="42696" spans="8:9" x14ac:dyDescent="0.2">
      <c r="H42696" s="101"/>
      <c r="I42696" s="101"/>
    </row>
    <row r="42697" spans="8:9" x14ac:dyDescent="0.2">
      <c r="H42697" s="101"/>
      <c r="I42697" s="101"/>
    </row>
    <row r="42698" spans="8:9" x14ac:dyDescent="0.2">
      <c r="H42698" s="101"/>
      <c r="I42698" s="101"/>
    </row>
    <row r="42699" spans="8:9" x14ac:dyDescent="0.2">
      <c r="H42699" s="101"/>
      <c r="I42699" s="101"/>
    </row>
    <row r="42700" spans="8:9" x14ac:dyDescent="0.2">
      <c r="H42700" s="101"/>
      <c r="I42700" s="101"/>
    </row>
    <row r="42701" spans="8:9" x14ac:dyDescent="0.2">
      <c r="H42701" s="101"/>
      <c r="I42701" s="101"/>
    </row>
    <row r="42702" spans="8:9" x14ac:dyDescent="0.2">
      <c r="H42702" s="101"/>
      <c r="I42702" s="101"/>
    </row>
    <row r="42703" spans="8:9" x14ac:dyDescent="0.2">
      <c r="H42703" s="101"/>
      <c r="I42703" s="101"/>
    </row>
    <row r="42704" spans="8:9" x14ac:dyDescent="0.2">
      <c r="H42704" s="101"/>
      <c r="I42704" s="101"/>
    </row>
    <row r="42705" spans="8:9" x14ac:dyDescent="0.2">
      <c r="H42705" s="101"/>
      <c r="I42705" s="101"/>
    </row>
    <row r="42706" spans="8:9" x14ac:dyDescent="0.2">
      <c r="H42706" s="101"/>
      <c r="I42706" s="101"/>
    </row>
    <row r="42707" spans="8:9" x14ac:dyDescent="0.2">
      <c r="H42707" s="101"/>
      <c r="I42707" s="101"/>
    </row>
    <row r="42708" spans="8:9" x14ac:dyDescent="0.2">
      <c r="H42708" s="101"/>
      <c r="I42708" s="101"/>
    </row>
    <row r="42709" spans="8:9" x14ac:dyDescent="0.2">
      <c r="H42709" s="101"/>
      <c r="I42709" s="101"/>
    </row>
    <row r="42710" spans="8:9" x14ac:dyDescent="0.2">
      <c r="H42710" s="101"/>
      <c r="I42710" s="101"/>
    </row>
    <row r="42711" spans="8:9" x14ac:dyDescent="0.2">
      <c r="H42711" s="101"/>
      <c r="I42711" s="101"/>
    </row>
    <row r="42712" spans="8:9" x14ac:dyDescent="0.2">
      <c r="H42712" s="101"/>
      <c r="I42712" s="101"/>
    </row>
    <row r="42713" spans="8:9" x14ac:dyDescent="0.2">
      <c r="H42713" s="101"/>
      <c r="I42713" s="101"/>
    </row>
    <row r="42714" spans="8:9" x14ac:dyDescent="0.2">
      <c r="H42714" s="101"/>
      <c r="I42714" s="101"/>
    </row>
    <row r="42715" spans="8:9" x14ac:dyDescent="0.2">
      <c r="H42715" s="101"/>
      <c r="I42715" s="101"/>
    </row>
    <row r="42716" spans="8:9" x14ac:dyDescent="0.2">
      <c r="H42716" s="101"/>
      <c r="I42716" s="101"/>
    </row>
    <row r="42717" spans="8:9" x14ac:dyDescent="0.2">
      <c r="H42717" s="101"/>
      <c r="I42717" s="101"/>
    </row>
    <row r="42718" spans="8:9" x14ac:dyDescent="0.2">
      <c r="H42718" s="101"/>
      <c r="I42718" s="101"/>
    </row>
    <row r="42719" spans="8:9" x14ac:dyDescent="0.2">
      <c r="H42719" s="101"/>
      <c r="I42719" s="101"/>
    </row>
    <row r="42720" spans="8:9" x14ac:dyDescent="0.2">
      <c r="H42720" s="101"/>
      <c r="I42720" s="101"/>
    </row>
    <row r="42721" spans="8:9" x14ac:dyDescent="0.2">
      <c r="H42721" s="101"/>
      <c r="I42721" s="101"/>
    </row>
    <row r="42722" spans="8:9" x14ac:dyDescent="0.2">
      <c r="H42722" s="101"/>
      <c r="I42722" s="101"/>
    </row>
    <row r="42723" spans="8:9" x14ac:dyDescent="0.2">
      <c r="H42723" s="101"/>
      <c r="I42723" s="101"/>
    </row>
    <row r="42724" spans="8:9" x14ac:dyDescent="0.2">
      <c r="H42724" s="101"/>
      <c r="I42724" s="101"/>
    </row>
    <row r="42725" spans="8:9" x14ac:dyDescent="0.2">
      <c r="H42725" s="101"/>
      <c r="I42725" s="101"/>
    </row>
    <row r="42726" spans="8:9" x14ac:dyDescent="0.2">
      <c r="H42726" s="101"/>
      <c r="I42726" s="101"/>
    </row>
    <row r="42727" spans="8:9" x14ac:dyDescent="0.2">
      <c r="H42727" s="101"/>
      <c r="I42727" s="101"/>
    </row>
    <row r="42728" spans="8:9" x14ac:dyDescent="0.2">
      <c r="H42728" s="101"/>
      <c r="I42728" s="101"/>
    </row>
    <row r="42729" spans="8:9" x14ac:dyDescent="0.2">
      <c r="H42729" s="101"/>
      <c r="I42729" s="101"/>
    </row>
    <row r="42730" spans="8:9" x14ac:dyDescent="0.2">
      <c r="H42730" s="101"/>
      <c r="I42730" s="101"/>
    </row>
    <row r="42731" spans="8:9" x14ac:dyDescent="0.2">
      <c r="H42731" s="101"/>
      <c r="I42731" s="101"/>
    </row>
    <row r="42732" spans="8:9" x14ac:dyDescent="0.2">
      <c r="H42732" s="101"/>
      <c r="I42732" s="101"/>
    </row>
    <row r="42733" spans="8:9" x14ac:dyDescent="0.2">
      <c r="H42733" s="101"/>
      <c r="I42733" s="101"/>
    </row>
    <row r="42734" spans="8:9" x14ac:dyDescent="0.2">
      <c r="H42734" s="101"/>
      <c r="I42734" s="101"/>
    </row>
    <row r="42735" spans="8:9" x14ac:dyDescent="0.2">
      <c r="H42735" s="101"/>
      <c r="I42735" s="101"/>
    </row>
    <row r="42736" spans="8:9" x14ac:dyDescent="0.2">
      <c r="H42736" s="101"/>
      <c r="I42736" s="101"/>
    </row>
    <row r="42737" spans="8:9" x14ac:dyDescent="0.2">
      <c r="H42737" s="101"/>
      <c r="I42737" s="101"/>
    </row>
    <row r="42738" spans="8:9" x14ac:dyDescent="0.2">
      <c r="H42738" s="101"/>
      <c r="I42738" s="101"/>
    </row>
    <row r="42739" spans="8:9" x14ac:dyDescent="0.2">
      <c r="H42739" s="101"/>
      <c r="I42739" s="101"/>
    </row>
    <row r="42740" spans="8:9" x14ac:dyDescent="0.2">
      <c r="H42740" s="101"/>
      <c r="I42740" s="101"/>
    </row>
    <row r="42741" spans="8:9" x14ac:dyDescent="0.2">
      <c r="H42741" s="101"/>
      <c r="I42741" s="101"/>
    </row>
    <row r="42742" spans="8:9" x14ac:dyDescent="0.2">
      <c r="H42742" s="101"/>
      <c r="I42742" s="101"/>
    </row>
    <row r="42743" spans="8:9" x14ac:dyDescent="0.2">
      <c r="H42743" s="101"/>
      <c r="I42743" s="101"/>
    </row>
    <row r="42744" spans="8:9" x14ac:dyDescent="0.2">
      <c r="H42744" s="101"/>
      <c r="I42744" s="101"/>
    </row>
    <row r="42745" spans="8:9" x14ac:dyDescent="0.2">
      <c r="H42745" s="101"/>
      <c r="I42745" s="101"/>
    </row>
    <row r="42746" spans="8:9" x14ac:dyDescent="0.2">
      <c r="H42746" s="101"/>
      <c r="I42746" s="101"/>
    </row>
    <row r="42747" spans="8:9" x14ac:dyDescent="0.2">
      <c r="H42747" s="101"/>
      <c r="I42747" s="101"/>
    </row>
    <row r="42748" spans="8:9" x14ac:dyDescent="0.2">
      <c r="H42748" s="101"/>
      <c r="I42748" s="101"/>
    </row>
    <row r="42749" spans="8:9" x14ac:dyDescent="0.2">
      <c r="H42749" s="101"/>
      <c r="I42749" s="101"/>
    </row>
    <row r="42750" spans="8:9" x14ac:dyDescent="0.2">
      <c r="H42750" s="101"/>
      <c r="I42750" s="101"/>
    </row>
    <row r="42751" spans="8:9" x14ac:dyDescent="0.2">
      <c r="H42751" s="101"/>
      <c r="I42751" s="101"/>
    </row>
    <row r="42752" spans="8:9" x14ac:dyDescent="0.2">
      <c r="H42752" s="101"/>
      <c r="I42752" s="101"/>
    </row>
    <row r="42753" spans="8:9" x14ac:dyDescent="0.2">
      <c r="H42753" s="101"/>
      <c r="I42753" s="101"/>
    </row>
    <row r="42754" spans="8:9" x14ac:dyDescent="0.2">
      <c r="H42754" s="101"/>
      <c r="I42754" s="101"/>
    </row>
    <row r="42755" spans="8:9" x14ac:dyDescent="0.2">
      <c r="H42755" s="101"/>
      <c r="I42755" s="101"/>
    </row>
    <row r="42756" spans="8:9" x14ac:dyDescent="0.2">
      <c r="H42756" s="101"/>
      <c r="I42756" s="101"/>
    </row>
    <row r="42757" spans="8:9" x14ac:dyDescent="0.2">
      <c r="H42757" s="101"/>
      <c r="I42757" s="101"/>
    </row>
    <row r="42758" spans="8:9" x14ac:dyDescent="0.2">
      <c r="H42758" s="101"/>
      <c r="I42758" s="101"/>
    </row>
    <row r="42759" spans="8:9" x14ac:dyDescent="0.2">
      <c r="H42759" s="101"/>
      <c r="I42759" s="101"/>
    </row>
    <row r="42760" spans="8:9" x14ac:dyDescent="0.2">
      <c r="H42760" s="101"/>
      <c r="I42760" s="101"/>
    </row>
    <row r="42761" spans="8:9" x14ac:dyDescent="0.2">
      <c r="H42761" s="101"/>
      <c r="I42761" s="101"/>
    </row>
    <row r="42762" spans="8:9" x14ac:dyDescent="0.2">
      <c r="H42762" s="101"/>
      <c r="I42762" s="101"/>
    </row>
    <row r="42763" spans="8:9" x14ac:dyDescent="0.2">
      <c r="H42763" s="101"/>
      <c r="I42763" s="101"/>
    </row>
    <row r="42764" spans="8:9" x14ac:dyDescent="0.2">
      <c r="H42764" s="101"/>
      <c r="I42764" s="101"/>
    </row>
    <row r="42765" spans="8:9" x14ac:dyDescent="0.2">
      <c r="H42765" s="101"/>
      <c r="I42765" s="101"/>
    </row>
    <row r="42766" spans="8:9" x14ac:dyDescent="0.2">
      <c r="H42766" s="101"/>
      <c r="I42766" s="101"/>
    </row>
    <row r="42767" spans="8:9" x14ac:dyDescent="0.2">
      <c r="H42767" s="101"/>
      <c r="I42767" s="101"/>
    </row>
    <row r="42768" spans="8:9" x14ac:dyDescent="0.2">
      <c r="H42768" s="101"/>
      <c r="I42768" s="101"/>
    </row>
    <row r="42769" spans="8:9" x14ac:dyDescent="0.2">
      <c r="H42769" s="101"/>
      <c r="I42769" s="101"/>
    </row>
    <row r="42770" spans="8:9" x14ac:dyDescent="0.2">
      <c r="H42770" s="101"/>
      <c r="I42770" s="101"/>
    </row>
    <row r="42771" spans="8:9" x14ac:dyDescent="0.2">
      <c r="H42771" s="101"/>
      <c r="I42771" s="101"/>
    </row>
    <row r="42772" spans="8:9" x14ac:dyDescent="0.2">
      <c r="H42772" s="101"/>
      <c r="I42772" s="101"/>
    </row>
    <row r="42773" spans="8:9" x14ac:dyDescent="0.2">
      <c r="H42773" s="101"/>
      <c r="I42773" s="101"/>
    </row>
    <row r="42774" spans="8:9" x14ac:dyDescent="0.2">
      <c r="H42774" s="101"/>
      <c r="I42774" s="101"/>
    </row>
    <row r="42775" spans="8:9" x14ac:dyDescent="0.2">
      <c r="H42775" s="101"/>
      <c r="I42775" s="101"/>
    </row>
    <row r="42776" spans="8:9" x14ac:dyDescent="0.2">
      <c r="H42776" s="101"/>
      <c r="I42776" s="101"/>
    </row>
    <row r="42777" spans="8:9" x14ac:dyDescent="0.2">
      <c r="H42777" s="101"/>
      <c r="I42777" s="101"/>
    </row>
    <row r="42778" spans="8:9" x14ac:dyDescent="0.2">
      <c r="H42778" s="101"/>
      <c r="I42778" s="101"/>
    </row>
    <row r="42779" spans="8:9" x14ac:dyDescent="0.2">
      <c r="H42779" s="101"/>
      <c r="I42779" s="101"/>
    </row>
    <row r="42780" spans="8:9" x14ac:dyDescent="0.2">
      <c r="H42780" s="101"/>
      <c r="I42780" s="101"/>
    </row>
    <row r="42781" spans="8:9" x14ac:dyDescent="0.2">
      <c r="H42781" s="101"/>
      <c r="I42781" s="101"/>
    </row>
    <row r="42782" spans="8:9" x14ac:dyDescent="0.2">
      <c r="H42782" s="101"/>
      <c r="I42782" s="101"/>
    </row>
    <row r="42783" spans="8:9" x14ac:dyDescent="0.2">
      <c r="H42783" s="101"/>
      <c r="I42783" s="101"/>
    </row>
    <row r="42784" spans="8:9" x14ac:dyDescent="0.2">
      <c r="H42784" s="101"/>
      <c r="I42784" s="101"/>
    </row>
    <row r="42785" spans="8:9" x14ac:dyDescent="0.2">
      <c r="H42785" s="101"/>
      <c r="I42785" s="101"/>
    </row>
    <row r="42786" spans="8:9" x14ac:dyDescent="0.2">
      <c r="H42786" s="101"/>
      <c r="I42786" s="101"/>
    </row>
    <row r="42787" spans="8:9" x14ac:dyDescent="0.2">
      <c r="H42787" s="101"/>
      <c r="I42787" s="101"/>
    </row>
    <row r="42788" spans="8:9" x14ac:dyDescent="0.2">
      <c r="H42788" s="101"/>
      <c r="I42788" s="101"/>
    </row>
    <row r="42789" spans="8:9" x14ac:dyDescent="0.2">
      <c r="H42789" s="101"/>
      <c r="I42789" s="101"/>
    </row>
    <row r="42790" spans="8:9" x14ac:dyDescent="0.2">
      <c r="H42790" s="101"/>
      <c r="I42790" s="101"/>
    </row>
    <row r="42791" spans="8:9" x14ac:dyDescent="0.2">
      <c r="H42791" s="101"/>
      <c r="I42791" s="101"/>
    </row>
    <row r="42792" spans="8:9" x14ac:dyDescent="0.2">
      <c r="H42792" s="101"/>
      <c r="I42792" s="101"/>
    </row>
    <row r="42793" spans="8:9" x14ac:dyDescent="0.2">
      <c r="H42793" s="101"/>
      <c r="I42793" s="101"/>
    </row>
    <row r="42794" spans="8:9" x14ac:dyDescent="0.2">
      <c r="H42794" s="101"/>
      <c r="I42794" s="101"/>
    </row>
    <row r="42795" spans="8:9" x14ac:dyDescent="0.2">
      <c r="H42795" s="101"/>
      <c r="I42795" s="101"/>
    </row>
    <row r="42796" spans="8:9" x14ac:dyDescent="0.2">
      <c r="H42796" s="101"/>
      <c r="I42796" s="101"/>
    </row>
    <row r="42797" spans="8:9" x14ac:dyDescent="0.2">
      <c r="H42797" s="101"/>
      <c r="I42797" s="101"/>
    </row>
    <row r="42798" spans="8:9" x14ac:dyDescent="0.2">
      <c r="H42798" s="101"/>
      <c r="I42798" s="101"/>
    </row>
    <row r="42799" spans="8:9" x14ac:dyDescent="0.2">
      <c r="H42799" s="101"/>
      <c r="I42799" s="101"/>
    </row>
    <row r="42800" spans="8:9" x14ac:dyDescent="0.2">
      <c r="H42800" s="101"/>
      <c r="I42800" s="101"/>
    </row>
    <row r="42801" spans="8:9" x14ac:dyDescent="0.2">
      <c r="H42801" s="101"/>
      <c r="I42801" s="101"/>
    </row>
    <row r="42802" spans="8:9" x14ac:dyDescent="0.2">
      <c r="H42802" s="101"/>
      <c r="I42802" s="101"/>
    </row>
    <row r="42803" spans="8:9" x14ac:dyDescent="0.2">
      <c r="H42803" s="101"/>
      <c r="I42803" s="101"/>
    </row>
    <row r="42804" spans="8:9" x14ac:dyDescent="0.2">
      <c r="H42804" s="101"/>
      <c r="I42804" s="101"/>
    </row>
    <row r="42805" spans="8:9" x14ac:dyDescent="0.2">
      <c r="H42805" s="101"/>
      <c r="I42805" s="101"/>
    </row>
    <row r="42806" spans="8:9" x14ac:dyDescent="0.2">
      <c r="H42806" s="101"/>
      <c r="I42806" s="101"/>
    </row>
    <row r="42807" spans="8:9" x14ac:dyDescent="0.2">
      <c r="H42807" s="101"/>
      <c r="I42807" s="101"/>
    </row>
    <row r="42808" spans="8:9" x14ac:dyDescent="0.2">
      <c r="H42808" s="101"/>
      <c r="I42808" s="101"/>
    </row>
    <row r="42809" spans="8:9" x14ac:dyDescent="0.2">
      <c r="H42809" s="101"/>
      <c r="I42809" s="101"/>
    </row>
    <row r="42810" spans="8:9" x14ac:dyDescent="0.2">
      <c r="H42810" s="101"/>
      <c r="I42810" s="101"/>
    </row>
    <row r="42811" spans="8:9" x14ac:dyDescent="0.2">
      <c r="H42811" s="101"/>
      <c r="I42811" s="101"/>
    </row>
    <row r="42812" spans="8:9" x14ac:dyDescent="0.2">
      <c r="H42812" s="101"/>
      <c r="I42812" s="101"/>
    </row>
    <row r="42813" spans="8:9" x14ac:dyDescent="0.2">
      <c r="H42813" s="101"/>
      <c r="I42813" s="101"/>
    </row>
    <row r="42814" spans="8:9" x14ac:dyDescent="0.2">
      <c r="H42814" s="101"/>
      <c r="I42814" s="101"/>
    </row>
    <row r="42815" spans="8:9" x14ac:dyDescent="0.2">
      <c r="H42815" s="101"/>
      <c r="I42815" s="101"/>
    </row>
    <row r="42816" spans="8:9" x14ac:dyDescent="0.2">
      <c r="H42816" s="101"/>
      <c r="I42816" s="101"/>
    </row>
    <row r="42817" spans="8:9" x14ac:dyDescent="0.2">
      <c r="H42817" s="101"/>
      <c r="I42817" s="101"/>
    </row>
    <row r="42818" spans="8:9" x14ac:dyDescent="0.2">
      <c r="H42818" s="101"/>
      <c r="I42818" s="101"/>
    </row>
    <row r="42819" spans="8:9" x14ac:dyDescent="0.2">
      <c r="H42819" s="101"/>
      <c r="I42819" s="101"/>
    </row>
    <row r="42820" spans="8:9" x14ac:dyDescent="0.2">
      <c r="H42820" s="101"/>
      <c r="I42820" s="101"/>
    </row>
    <row r="42821" spans="8:9" x14ac:dyDescent="0.2">
      <c r="H42821" s="101"/>
      <c r="I42821" s="101"/>
    </row>
    <row r="42822" spans="8:9" x14ac:dyDescent="0.2">
      <c r="H42822" s="101"/>
      <c r="I42822" s="101"/>
    </row>
    <row r="42823" spans="8:9" x14ac:dyDescent="0.2">
      <c r="H42823" s="101"/>
      <c r="I42823" s="101"/>
    </row>
    <row r="42824" spans="8:9" x14ac:dyDescent="0.2">
      <c r="H42824" s="101"/>
      <c r="I42824" s="101"/>
    </row>
    <row r="42825" spans="8:9" x14ac:dyDescent="0.2">
      <c r="H42825" s="101"/>
      <c r="I42825" s="101"/>
    </row>
    <row r="42826" spans="8:9" x14ac:dyDescent="0.2">
      <c r="H42826" s="101"/>
      <c r="I42826" s="101"/>
    </row>
    <row r="42827" spans="8:9" x14ac:dyDescent="0.2">
      <c r="H42827" s="101"/>
      <c r="I42827" s="101"/>
    </row>
    <row r="42828" spans="8:9" x14ac:dyDescent="0.2">
      <c r="H42828" s="101"/>
      <c r="I42828" s="101"/>
    </row>
    <row r="42829" spans="8:9" x14ac:dyDescent="0.2">
      <c r="H42829" s="101"/>
      <c r="I42829" s="101"/>
    </row>
    <row r="42830" spans="8:9" x14ac:dyDescent="0.2">
      <c r="H42830" s="101"/>
      <c r="I42830" s="101"/>
    </row>
    <row r="42831" spans="8:9" x14ac:dyDescent="0.2">
      <c r="H42831" s="101"/>
      <c r="I42831" s="101"/>
    </row>
    <row r="42832" spans="8:9" x14ac:dyDescent="0.2">
      <c r="H42832" s="101"/>
      <c r="I42832" s="101"/>
    </row>
    <row r="42833" spans="8:9" x14ac:dyDescent="0.2">
      <c r="H42833" s="101"/>
      <c r="I42833" s="101"/>
    </row>
    <row r="42834" spans="8:9" x14ac:dyDescent="0.2">
      <c r="H42834" s="101"/>
      <c r="I42834" s="101"/>
    </row>
    <row r="42835" spans="8:9" x14ac:dyDescent="0.2">
      <c r="H42835" s="101"/>
      <c r="I42835" s="101"/>
    </row>
    <row r="42836" spans="8:9" x14ac:dyDescent="0.2">
      <c r="H42836" s="101"/>
      <c r="I42836" s="101"/>
    </row>
    <row r="42837" spans="8:9" x14ac:dyDescent="0.2">
      <c r="H42837" s="101"/>
      <c r="I42837" s="101"/>
    </row>
    <row r="42838" spans="8:9" x14ac:dyDescent="0.2">
      <c r="H42838" s="101"/>
      <c r="I42838" s="101"/>
    </row>
    <row r="42839" spans="8:9" x14ac:dyDescent="0.2">
      <c r="H42839" s="101"/>
      <c r="I42839" s="101"/>
    </row>
    <row r="42840" spans="8:9" x14ac:dyDescent="0.2">
      <c r="H42840" s="101"/>
      <c r="I42840" s="101"/>
    </row>
    <row r="42841" spans="8:9" x14ac:dyDescent="0.2">
      <c r="H42841" s="101"/>
      <c r="I42841" s="101"/>
    </row>
    <row r="42842" spans="8:9" x14ac:dyDescent="0.2">
      <c r="H42842" s="101"/>
      <c r="I42842" s="101"/>
    </row>
    <row r="42843" spans="8:9" x14ac:dyDescent="0.2">
      <c r="H42843" s="101"/>
      <c r="I42843" s="101"/>
    </row>
    <row r="42844" spans="8:9" x14ac:dyDescent="0.2">
      <c r="H42844" s="101"/>
      <c r="I42844" s="101"/>
    </row>
    <row r="42845" spans="8:9" x14ac:dyDescent="0.2">
      <c r="H42845" s="101"/>
      <c r="I42845" s="101"/>
    </row>
    <row r="42846" spans="8:9" x14ac:dyDescent="0.2">
      <c r="H42846" s="101"/>
      <c r="I42846" s="101"/>
    </row>
    <row r="42847" spans="8:9" x14ac:dyDescent="0.2">
      <c r="H42847" s="101"/>
      <c r="I42847" s="101"/>
    </row>
    <row r="42848" spans="8:9" x14ac:dyDescent="0.2">
      <c r="H42848" s="101"/>
      <c r="I42848" s="101"/>
    </row>
    <row r="42849" spans="8:9" x14ac:dyDescent="0.2">
      <c r="H42849" s="101"/>
      <c r="I42849" s="101"/>
    </row>
    <row r="42850" spans="8:9" x14ac:dyDescent="0.2">
      <c r="H42850" s="101"/>
      <c r="I42850" s="101"/>
    </row>
    <row r="42851" spans="8:9" x14ac:dyDescent="0.2">
      <c r="H42851" s="101"/>
      <c r="I42851" s="101"/>
    </row>
    <row r="42852" spans="8:9" x14ac:dyDescent="0.2">
      <c r="H42852" s="101"/>
      <c r="I42852" s="101"/>
    </row>
    <row r="42853" spans="8:9" x14ac:dyDescent="0.2">
      <c r="H42853" s="101"/>
      <c r="I42853" s="101"/>
    </row>
    <row r="42854" spans="8:9" x14ac:dyDescent="0.2">
      <c r="H42854" s="101"/>
      <c r="I42854" s="101"/>
    </row>
    <row r="42855" spans="8:9" x14ac:dyDescent="0.2">
      <c r="H42855" s="101"/>
      <c r="I42855" s="101"/>
    </row>
    <row r="42856" spans="8:9" x14ac:dyDescent="0.2">
      <c r="H42856" s="101"/>
      <c r="I42856" s="101"/>
    </row>
    <row r="42857" spans="8:9" x14ac:dyDescent="0.2">
      <c r="H42857" s="101"/>
      <c r="I42857" s="101"/>
    </row>
    <row r="42858" spans="8:9" x14ac:dyDescent="0.2">
      <c r="H42858" s="101"/>
      <c r="I42858" s="101"/>
    </row>
    <row r="42859" spans="8:9" x14ac:dyDescent="0.2">
      <c r="H42859" s="101"/>
      <c r="I42859" s="101"/>
    </row>
    <row r="42860" spans="8:9" x14ac:dyDescent="0.2">
      <c r="H42860" s="101"/>
      <c r="I42860" s="101"/>
    </row>
    <row r="42861" spans="8:9" x14ac:dyDescent="0.2">
      <c r="H42861" s="101"/>
      <c r="I42861" s="101"/>
    </row>
    <row r="42862" spans="8:9" x14ac:dyDescent="0.2">
      <c r="H42862" s="101"/>
      <c r="I42862" s="101"/>
    </row>
    <row r="42863" spans="8:9" x14ac:dyDescent="0.2">
      <c r="H42863" s="101"/>
      <c r="I42863" s="101"/>
    </row>
    <row r="42864" spans="8:9" x14ac:dyDescent="0.2">
      <c r="H42864" s="101"/>
      <c r="I42864" s="101"/>
    </row>
    <row r="42865" spans="8:9" x14ac:dyDescent="0.2">
      <c r="H42865" s="101"/>
      <c r="I42865" s="101"/>
    </row>
    <row r="42866" spans="8:9" x14ac:dyDescent="0.2">
      <c r="H42866" s="101"/>
      <c r="I42866" s="101"/>
    </row>
    <row r="42867" spans="8:9" x14ac:dyDescent="0.2">
      <c r="H42867" s="101"/>
      <c r="I42867" s="101"/>
    </row>
    <row r="42868" spans="8:9" x14ac:dyDescent="0.2">
      <c r="H42868" s="101"/>
      <c r="I42868" s="101"/>
    </row>
    <row r="42869" spans="8:9" x14ac:dyDescent="0.2">
      <c r="H42869" s="101"/>
      <c r="I42869" s="101"/>
    </row>
    <row r="42870" spans="8:9" x14ac:dyDescent="0.2">
      <c r="H42870" s="101"/>
      <c r="I42870" s="101"/>
    </row>
    <row r="42871" spans="8:9" x14ac:dyDescent="0.2">
      <c r="H42871" s="101"/>
      <c r="I42871" s="101"/>
    </row>
    <row r="42872" spans="8:9" x14ac:dyDescent="0.2">
      <c r="H42872" s="101"/>
      <c r="I42872" s="101"/>
    </row>
    <row r="42873" spans="8:9" x14ac:dyDescent="0.2">
      <c r="H42873" s="101"/>
      <c r="I42873" s="101"/>
    </row>
    <row r="42874" spans="8:9" x14ac:dyDescent="0.2">
      <c r="H42874" s="101"/>
      <c r="I42874" s="101"/>
    </row>
    <row r="42875" spans="8:9" x14ac:dyDescent="0.2">
      <c r="H42875" s="101"/>
      <c r="I42875" s="101"/>
    </row>
    <row r="42876" spans="8:9" x14ac:dyDescent="0.2">
      <c r="H42876" s="101"/>
      <c r="I42876" s="101"/>
    </row>
    <row r="42877" spans="8:9" x14ac:dyDescent="0.2">
      <c r="H42877" s="101"/>
      <c r="I42877" s="101"/>
    </row>
    <row r="42878" spans="8:9" x14ac:dyDescent="0.2">
      <c r="H42878" s="101"/>
      <c r="I42878" s="101"/>
    </row>
    <row r="42879" spans="8:9" x14ac:dyDescent="0.2">
      <c r="H42879" s="101"/>
      <c r="I42879" s="101"/>
    </row>
    <row r="42880" spans="8:9" x14ac:dyDescent="0.2">
      <c r="H42880" s="101"/>
      <c r="I42880" s="101"/>
    </row>
    <row r="42881" spans="8:9" x14ac:dyDescent="0.2">
      <c r="H42881" s="101"/>
      <c r="I42881" s="101"/>
    </row>
    <row r="42882" spans="8:9" x14ac:dyDescent="0.2">
      <c r="H42882" s="101"/>
      <c r="I42882" s="101"/>
    </row>
    <row r="42883" spans="8:9" x14ac:dyDescent="0.2">
      <c r="H42883" s="101"/>
      <c r="I42883" s="101"/>
    </row>
    <row r="42884" spans="8:9" x14ac:dyDescent="0.2">
      <c r="H42884" s="101"/>
      <c r="I42884" s="101"/>
    </row>
    <row r="42885" spans="8:9" x14ac:dyDescent="0.2">
      <c r="H42885" s="101"/>
      <c r="I42885" s="101"/>
    </row>
    <row r="42886" spans="8:9" x14ac:dyDescent="0.2">
      <c r="H42886" s="101"/>
      <c r="I42886" s="101"/>
    </row>
    <row r="42887" spans="8:9" x14ac:dyDescent="0.2">
      <c r="H42887" s="101"/>
      <c r="I42887" s="101"/>
    </row>
    <row r="42888" spans="8:9" x14ac:dyDescent="0.2">
      <c r="H42888" s="101"/>
      <c r="I42888" s="101"/>
    </row>
    <row r="42889" spans="8:9" x14ac:dyDescent="0.2">
      <c r="H42889" s="101"/>
      <c r="I42889" s="101"/>
    </row>
    <row r="42890" spans="8:9" x14ac:dyDescent="0.2">
      <c r="H42890" s="101"/>
      <c r="I42890" s="101"/>
    </row>
    <row r="42891" spans="8:9" x14ac:dyDescent="0.2">
      <c r="H42891" s="101"/>
      <c r="I42891" s="101"/>
    </row>
    <row r="42892" spans="8:9" x14ac:dyDescent="0.2">
      <c r="H42892" s="101"/>
      <c r="I42892" s="101"/>
    </row>
    <row r="42893" spans="8:9" x14ac:dyDescent="0.2">
      <c r="H42893" s="101"/>
      <c r="I42893" s="101"/>
    </row>
    <row r="42894" spans="8:9" x14ac:dyDescent="0.2">
      <c r="H42894" s="101"/>
      <c r="I42894" s="101"/>
    </row>
    <row r="42895" spans="8:9" x14ac:dyDescent="0.2">
      <c r="H42895" s="101"/>
      <c r="I42895" s="101"/>
    </row>
    <row r="42896" spans="8:9" x14ac:dyDescent="0.2">
      <c r="H42896" s="101"/>
      <c r="I42896" s="101"/>
    </row>
    <row r="42897" spans="8:9" x14ac:dyDescent="0.2">
      <c r="H42897" s="101"/>
      <c r="I42897" s="101"/>
    </row>
    <row r="42898" spans="8:9" x14ac:dyDescent="0.2">
      <c r="H42898" s="101"/>
      <c r="I42898" s="101"/>
    </row>
    <row r="42899" spans="8:9" x14ac:dyDescent="0.2">
      <c r="H42899" s="101"/>
      <c r="I42899" s="101"/>
    </row>
    <row r="42900" spans="8:9" x14ac:dyDescent="0.2">
      <c r="H42900" s="101"/>
      <c r="I42900" s="101"/>
    </row>
    <row r="42901" spans="8:9" x14ac:dyDescent="0.2">
      <c r="H42901" s="101"/>
      <c r="I42901" s="101"/>
    </row>
    <row r="42902" spans="8:9" x14ac:dyDescent="0.2">
      <c r="H42902" s="101"/>
      <c r="I42902" s="101"/>
    </row>
    <row r="42903" spans="8:9" x14ac:dyDescent="0.2">
      <c r="H42903" s="101"/>
      <c r="I42903" s="101"/>
    </row>
    <row r="42904" spans="8:9" x14ac:dyDescent="0.2">
      <c r="H42904" s="101"/>
      <c r="I42904" s="101"/>
    </row>
    <row r="42905" spans="8:9" x14ac:dyDescent="0.2">
      <c r="H42905" s="101"/>
      <c r="I42905" s="101"/>
    </row>
    <row r="42906" spans="8:9" x14ac:dyDescent="0.2">
      <c r="H42906" s="101"/>
      <c r="I42906" s="101"/>
    </row>
    <row r="42907" spans="8:9" x14ac:dyDescent="0.2">
      <c r="H42907" s="101"/>
      <c r="I42907" s="101"/>
    </row>
    <row r="42908" spans="8:9" x14ac:dyDescent="0.2">
      <c r="H42908" s="101"/>
      <c r="I42908" s="101"/>
    </row>
    <row r="42909" spans="8:9" x14ac:dyDescent="0.2">
      <c r="H42909" s="101"/>
      <c r="I42909" s="101"/>
    </row>
    <row r="42910" spans="8:9" x14ac:dyDescent="0.2">
      <c r="H42910" s="101"/>
      <c r="I42910" s="101"/>
    </row>
    <row r="42911" spans="8:9" x14ac:dyDescent="0.2">
      <c r="H42911" s="101"/>
      <c r="I42911" s="101"/>
    </row>
    <row r="42912" spans="8:9" x14ac:dyDescent="0.2">
      <c r="H42912" s="101"/>
      <c r="I42912" s="101"/>
    </row>
    <row r="42913" spans="8:9" x14ac:dyDescent="0.2">
      <c r="H42913" s="101"/>
      <c r="I42913" s="101"/>
    </row>
    <row r="42914" spans="8:9" x14ac:dyDescent="0.2">
      <c r="H42914" s="101"/>
      <c r="I42914" s="101"/>
    </row>
    <row r="42915" spans="8:9" x14ac:dyDescent="0.2">
      <c r="H42915" s="101"/>
      <c r="I42915" s="101"/>
    </row>
    <row r="42916" spans="8:9" x14ac:dyDescent="0.2">
      <c r="H42916" s="101"/>
      <c r="I42916" s="101"/>
    </row>
    <row r="42917" spans="8:9" x14ac:dyDescent="0.2">
      <c r="H42917" s="101"/>
      <c r="I42917" s="101"/>
    </row>
    <row r="42918" spans="8:9" x14ac:dyDescent="0.2">
      <c r="H42918" s="101"/>
      <c r="I42918" s="101"/>
    </row>
    <row r="42919" spans="8:9" x14ac:dyDescent="0.2">
      <c r="H42919" s="101"/>
      <c r="I42919" s="101"/>
    </row>
    <row r="42920" spans="8:9" x14ac:dyDescent="0.2">
      <c r="H42920" s="101"/>
      <c r="I42920" s="101"/>
    </row>
    <row r="42921" spans="8:9" x14ac:dyDescent="0.2">
      <c r="H42921" s="101"/>
      <c r="I42921" s="101"/>
    </row>
    <row r="42922" spans="8:9" x14ac:dyDescent="0.2">
      <c r="H42922" s="101"/>
      <c r="I42922" s="101"/>
    </row>
    <row r="42923" spans="8:9" x14ac:dyDescent="0.2">
      <c r="H42923" s="101"/>
      <c r="I42923" s="101"/>
    </row>
    <row r="42924" spans="8:9" x14ac:dyDescent="0.2">
      <c r="H42924" s="101"/>
      <c r="I42924" s="101"/>
    </row>
    <row r="42925" spans="8:9" x14ac:dyDescent="0.2">
      <c r="H42925" s="101"/>
      <c r="I42925" s="101"/>
    </row>
    <row r="42926" spans="8:9" x14ac:dyDescent="0.2">
      <c r="H42926" s="101"/>
      <c r="I42926" s="101"/>
    </row>
    <row r="42927" spans="8:9" x14ac:dyDescent="0.2">
      <c r="H42927" s="101"/>
      <c r="I42927" s="101"/>
    </row>
    <row r="42928" spans="8:9" x14ac:dyDescent="0.2">
      <c r="H42928" s="101"/>
      <c r="I42928" s="101"/>
    </row>
    <row r="42929" spans="8:9" x14ac:dyDescent="0.2">
      <c r="H42929" s="101"/>
      <c r="I42929" s="101"/>
    </row>
    <row r="42930" spans="8:9" x14ac:dyDescent="0.2">
      <c r="H42930" s="101"/>
      <c r="I42930" s="101"/>
    </row>
    <row r="42931" spans="8:9" x14ac:dyDescent="0.2">
      <c r="H42931" s="101"/>
      <c r="I42931" s="101"/>
    </row>
    <row r="42932" spans="8:9" x14ac:dyDescent="0.2">
      <c r="H42932" s="101"/>
      <c r="I42932" s="101"/>
    </row>
    <row r="42933" spans="8:9" x14ac:dyDescent="0.2">
      <c r="H42933" s="101"/>
      <c r="I42933" s="101"/>
    </row>
    <row r="42934" spans="8:9" x14ac:dyDescent="0.2">
      <c r="H42934" s="101"/>
      <c r="I42934" s="101"/>
    </row>
    <row r="42935" spans="8:9" x14ac:dyDescent="0.2">
      <c r="H42935" s="101"/>
      <c r="I42935" s="101"/>
    </row>
    <row r="42936" spans="8:9" x14ac:dyDescent="0.2">
      <c r="H42936" s="101"/>
      <c r="I42936" s="101"/>
    </row>
    <row r="42937" spans="8:9" x14ac:dyDescent="0.2">
      <c r="H42937" s="101"/>
      <c r="I42937" s="101"/>
    </row>
    <row r="42938" spans="8:9" x14ac:dyDescent="0.2">
      <c r="H42938" s="101"/>
      <c r="I42938" s="101"/>
    </row>
    <row r="42939" spans="8:9" x14ac:dyDescent="0.2">
      <c r="H42939" s="101"/>
      <c r="I42939" s="101"/>
    </row>
    <row r="42940" spans="8:9" x14ac:dyDescent="0.2">
      <c r="H42940" s="101"/>
      <c r="I42940" s="101"/>
    </row>
    <row r="42941" spans="8:9" x14ac:dyDescent="0.2">
      <c r="H42941" s="101"/>
      <c r="I42941" s="101"/>
    </row>
    <row r="42942" spans="8:9" x14ac:dyDescent="0.2">
      <c r="H42942" s="101"/>
      <c r="I42942" s="101"/>
    </row>
    <row r="42943" spans="8:9" x14ac:dyDescent="0.2">
      <c r="H42943" s="101"/>
      <c r="I42943" s="101"/>
    </row>
    <row r="42944" spans="8:9" x14ac:dyDescent="0.2">
      <c r="H42944" s="101"/>
      <c r="I42944" s="101"/>
    </row>
    <row r="42945" spans="8:9" x14ac:dyDescent="0.2">
      <c r="H42945" s="101"/>
      <c r="I42945" s="101"/>
    </row>
    <row r="42946" spans="8:9" x14ac:dyDescent="0.2">
      <c r="H42946" s="101"/>
      <c r="I42946" s="101"/>
    </row>
    <row r="42947" spans="8:9" x14ac:dyDescent="0.2">
      <c r="H42947" s="101"/>
      <c r="I42947" s="101"/>
    </row>
    <row r="42948" spans="8:9" x14ac:dyDescent="0.2">
      <c r="H42948" s="101"/>
      <c r="I42948" s="101"/>
    </row>
    <row r="42949" spans="8:9" x14ac:dyDescent="0.2">
      <c r="H42949" s="101"/>
      <c r="I42949" s="101"/>
    </row>
    <row r="42950" spans="8:9" x14ac:dyDescent="0.2">
      <c r="H42950" s="101"/>
      <c r="I42950" s="101"/>
    </row>
    <row r="42951" spans="8:9" x14ac:dyDescent="0.2">
      <c r="H42951" s="101"/>
      <c r="I42951" s="101"/>
    </row>
    <row r="42952" spans="8:9" x14ac:dyDescent="0.2">
      <c r="H42952" s="101"/>
      <c r="I42952" s="101"/>
    </row>
    <row r="42953" spans="8:9" x14ac:dyDescent="0.2">
      <c r="H42953" s="101"/>
      <c r="I42953" s="101"/>
    </row>
    <row r="42954" spans="8:9" x14ac:dyDescent="0.2">
      <c r="H42954" s="101"/>
      <c r="I42954" s="101"/>
    </row>
    <row r="42955" spans="8:9" x14ac:dyDescent="0.2">
      <c r="H42955" s="101"/>
      <c r="I42955" s="101"/>
    </row>
    <row r="42956" spans="8:9" x14ac:dyDescent="0.2">
      <c r="H42956" s="101"/>
      <c r="I42956" s="101"/>
    </row>
    <row r="42957" spans="8:9" x14ac:dyDescent="0.2">
      <c r="H42957" s="101"/>
      <c r="I42957" s="101"/>
    </row>
    <row r="42958" spans="8:9" x14ac:dyDescent="0.2">
      <c r="H42958" s="101"/>
      <c r="I42958" s="101"/>
    </row>
    <row r="42959" spans="8:9" x14ac:dyDescent="0.2">
      <c r="H42959" s="101"/>
      <c r="I42959" s="101"/>
    </row>
    <row r="42960" spans="8:9" x14ac:dyDescent="0.2">
      <c r="H42960" s="101"/>
      <c r="I42960" s="101"/>
    </row>
    <row r="42961" spans="8:9" x14ac:dyDescent="0.2">
      <c r="H42961" s="101"/>
      <c r="I42961" s="101"/>
    </row>
    <row r="42962" spans="8:9" x14ac:dyDescent="0.2">
      <c r="H42962" s="101"/>
      <c r="I42962" s="101"/>
    </row>
    <row r="42963" spans="8:9" x14ac:dyDescent="0.2">
      <c r="H42963" s="101"/>
      <c r="I42963" s="101"/>
    </row>
    <row r="42964" spans="8:9" x14ac:dyDescent="0.2">
      <c r="H42964" s="101"/>
      <c r="I42964" s="101"/>
    </row>
    <row r="42965" spans="8:9" x14ac:dyDescent="0.2">
      <c r="H42965" s="101"/>
      <c r="I42965" s="101"/>
    </row>
    <row r="42966" spans="8:9" x14ac:dyDescent="0.2">
      <c r="H42966" s="101"/>
      <c r="I42966" s="101"/>
    </row>
    <row r="42967" spans="8:9" x14ac:dyDescent="0.2">
      <c r="H42967" s="101"/>
      <c r="I42967" s="101"/>
    </row>
    <row r="42968" spans="8:9" x14ac:dyDescent="0.2">
      <c r="H42968" s="101"/>
      <c r="I42968" s="101"/>
    </row>
    <row r="42969" spans="8:9" x14ac:dyDescent="0.2">
      <c r="H42969" s="101"/>
      <c r="I42969" s="101"/>
    </row>
    <row r="42970" spans="8:9" x14ac:dyDescent="0.2">
      <c r="H42970" s="101"/>
      <c r="I42970" s="101"/>
    </row>
    <row r="42971" spans="8:9" x14ac:dyDescent="0.2">
      <c r="H42971" s="101"/>
      <c r="I42971" s="101"/>
    </row>
    <row r="42972" spans="8:9" x14ac:dyDescent="0.2">
      <c r="H42972" s="101"/>
      <c r="I42972" s="101"/>
    </row>
    <row r="42973" spans="8:9" x14ac:dyDescent="0.2">
      <c r="H42973" s="101"/>
      <c r="I42973" s="101"/>
    </row>
    <row r="42974" spans="8:9" x14ac:dyDescent="0.2">
      <c r="H42974" s="101"/>
      <c r="I42974" s="101"/>
    </row>
    <row r="42975" spans="8:9" x14ac:dyDescent="0.2">
      <c r="H42975" s="101"/>
      <c r="I42975" s="101"/>
    </row>
    <row r="42976" spans="8:9" x14ac:dyDescent="0.2">
      <c r="H42976" s="101"/>
      <c r="I42976" s="101"/>
    </row>
    <row r="42977" spans="8:9" x14ac:dyDescent="0.2">
      <c r="H42977" s="101"/>
      <c r="I42977" s="101"/>
    </row>
    <row r="42978" spans="8:9" x14ac:dyDescent="0.2">
      <c r="H42978" s="101"/>
      <c r="I42978" s="101"/>
    </row>
    <row r="42979" spans="8:9" x14ac:dyDescent="0.2">
      <c r="H42979" s="101"/>
      <c r="I42979" s="101"/>
    </row>
    <row r="42980" spans="8:9" x14ac:dyDescent="0.2">
      <c r="H42980" s="101"/>
      <c r="I42980" s="101"/>
    </row>
    <row r="42981" spans="8:9" x14ac:dyDescent="0.2">
      <c r="H42981" s="101"/>
      <c r="I42981" s="101"/>
    </row>
    <row r="42982" spans="8:9" x14ac:dyDescent="0.2">
      <c r="H42982" s="101"/>
      <c r="I42982" s="101"/>
    </row>
    <row r="42983" spans="8:9" x14ac:dyDescent="0.2">
      <c r="H42983" s="101"/>
      <c r="I42983" s="101"/>
    </row>
    <row r="42984" spans="8:9" x14ac:dyDescent="0.2">
      <c r="H42984" s="101"/>
      <c r="I42984" s="101"/>
    </row>
    <row r="42985" spans="8:9" x14ac:dyDescent="0.2">
      <c r="H42985" s="101"/>
      <c r="I42985" s="101"/>
    </row>
    <row r="42986" spans="8:9" x14ac:dyDescent="0.2">
      <c r="H42986" s="101"/>
      <c r="I42986" s="101"/>
    </row>
    <row r="42987" spans="8:9" x14ac:dyDescent="0.2">
      <c r="H42987" s="101"/>
      <c r="I42987" s="101"/>
    </row>
    <row r="42988" spans="8:9" x14ac:dyDescent="0.2">
      <c r="H42988" s="101"/>
      <c r="I42988" s="101"/>
    </row>
    <row r="42989" spans="8:9" x14ac:dyDescent="0.2">
      <c r="H42989" s="101"/>
      <c r="I42989" s="101"/>
    </row>
    <row r="42990" spans="8:9" x14ac:dyDescent="0.2">
      <c r="H42990" s="101"/>
      <c r="I42990" s="101"/>
    </row>
    <row r="42991" spans="8:9" x14ac:dyDescent="0.2">
      <c r="H42991" s="101"/>
      <c r="I42991" s="101"/>
    </row>
    <row r="42992" spans="8:9" x14ac:dyDescent="0.2">
      <c r="H42992" s="101"/>
      <c r="I42992" s="101"/>
    </row>
    <row r="42993" spans="8:9" x14ac:dyDescent="0.2">
      <c r="H42993" s="101"/>
      <c r="I42993" s="101"/>
    </row>
    <row r="42994" spans="8:9" x14ac:dyDescent="0.2">
      <c r="H42994" s="101"/>
      <c r="I42994" s="101"/>
    </row>
    <row r="42995" spans="8:9" x14ac:dyDescent="0.2">
      <c r="H42995" s="101"/>
      <c r="I42995" s="101"/>
    </row>
    <row r="42996" spans="8:9" x14ac:dyDescent="0.2">
      <c r="H42996" s="101"/>
      <c r="I42996" s="101"/>
    </row>
    <row r="42997" spans="8:9" x14ac:dyDescent="0.2">
      <c r="H42997" s="101"/>
      <c r="I42997" s="101"/>
    </row>
    <row r="42998" spans="8:9" x14ac:dyDescent="0.2">
      <c r="H42998" s="101"/>
      <c r="I42998" s="101"/>
    </row>
    <row r="42999" spans="8:9" x14ac:dyDescent="0.2">
      <c r="H42999" s="101"/>
      <c r="I42999" s="101"/>
    </row>
    <row r="43000" spans="8:9" x14ac:dyDescent="0.2">
      <c r="H43000" s="101"/>
      <c r="I43000" s="101"/>
    </row>
    <row r="43001" spans="8:9" x14ac:dyDescent="0.2">
      <c r="H43001" s="101"/>
      <c r="I43001" s="101"/>
    </row>
    <row r="43002" spans="8:9" x14ac:dyDescent="0.2">
      <c r="H43002" s="101"/>
      <c r="I43002" s="101"/>
    </row>
    <row r="43003" spans="8:9" x14ac:dyDescent="0.2">
      <c r="H43003" s="101"/>
      <c r="I43003" s="101"/>
    </row>
    <row r="43004" spans="8:9" x14ac:dyDescent="0.2">
      <c r="H43004" s="101"/>
      <c r="I43004" s="101"/>
    </row>
    <row r="43005" spans="8:9" x14ac:dyDescent="0.2">
      <c r="H43005" s="101"/>
      <c r="I43005" s="101"/>
    </row>
    <row r="43006" spans="8:9" x14ac:dyDescent="0.2">
      <c r="H43006" s="101"/>
      <c r="I43006" s="101"/>
    </row>
    <row r="43007" spans="8:9" x14ac:dyDescent="0.2">
      <c r="H43007" s="101"/>
      <c r="I43007" s="101"/>
    </row>
    <row r="43008" spans="8:9" x14ac:dyDescent="0.2">
      <c r="H43008" s="101"/>
      <c r="I43008" s="101"/>
    </row>
    <row r="43009" spans="8:9" x14ac:dyDescent="0.2">
      <c r="H43009" s="101"/>
      <c r="I43009" s="101"/>
    </row>
    <row r="43010" spans="8:9" x14ac:dyDescent="0.2">
      <c r="H43010" s="101"/>
      <c r="I43010" s="101"/>
    </row>
    <row r="43011" spans="8:9" x14ac:dyDescent="0.2">
      <c r="H43011" s="101"/>
      <c r="I43011" s="101"/>
    </row>
    <row r="43012" spans="8:9" x14ac:dyDescent="0.2">
      <c r="H43012" s="101"/>
      <c r="I43012" s="101"/>
    </row>
    <row r="43013" spans="8:9" x14ac:dyDescent="0.2">
      <c r="H43013" s="101"/>
      <c r="I43013" s="101"/>
    </row>
    <row r="43014" spans="8:9" x14ac:dyDescent="0.2">
      <c r="H43014" s="101"/>
      <c r="I43014" s="101"/>
    </row>
    <row r="43015" spans="8:9" x14ac:dyDescent="0.2">
      <c r="H43015" s="101"/>
      <c r="I43015" s="101"/>
    </row>
    <row r="43016" spans="8:9" x14ac:dyDescent="0.2">
      <c r="H43016" s="101"/>
      <c r="I43016" s="101"/>
    </row>
    <row r="43017" spans="8:9" x14ac:dyDescent="0.2">
      <c r="H43017" s="101"/>
      <c r="I43017" s="101"/>
    </row>
    <row r="43018" spans="8:9" x14ac:dyDescent="0.2">
      <c r="H43018" s="101"/>
      <c r="I43018" s="101"/>
    </row>
    <row r="43019" spans="8:9" x14ac:dyDescent="0.2">
      <c r="H43019" s="101"/>
      <c r="I43019" s="101"/>
    </row>
    <row r="43020" spans="8:9" x14ac:dyDescent="0.2">
      <c r="H43020" s="101"/>
      <c r="I43020" s="101"/>
    </row>
    <row r="43021" spans="8:9" x14ac:dyDescent="0.2">
      <c r="H43021" s="101"/>
      <c r="I43021" s="101"/>
    </row>
    <row r="43022" spans="8:9" x14ac:dyDescent="0.2">
      <c r="H43022" s="101"/>
      <c r="I43022" s="101"/>
    </row>
    <row r="43023" spans="8:9" x14ac:dyDescent="0.2">
      <c r="H43023" s="101"/>
      <c r="I43023" s="101"/>
    </row>
    <row r="43024" spans="8:9" x14ac:dyDescent="0.2">
      <c r="H43024" s="101"/>
      <c r="I43024" s="101"/>
    </row>
    <row r="43025" spans="8:9" x14ac:dyDescent="0.2">
      <c r="H43025" s="101"/>
      <c r="I43025" s="101"/>
    </row>
    <row r="43026" spans="8:9" x14ac:dyDescent="0.2">
      <c r="H43026" s="101"/>
      <c r="I43026" s="101"/>
    </row>
    <row r="43027" spans="8:9" x14ac:dyDescent="0.2">
      <c r="H43027" s="101"/>
      <c r="I43027" s="101"/>
    </row>
    <row r="43028" spans="8:9" x14ac:dyDescent="0.2">
      <c r="H43028" s="101"/>
      <c r="I43028" s="101"/>
    </row>
    <row r="43029" spans="8:9" x14ac:dyDescent="0.2">
      <c r="H43029" s="101"/>
      <c r="I43029" s="101"/>
    </row>
    <row r="43030" spans="8:9" x14ac:dyDescent="0.2">
      <c r="H43030" s="101"/>
      <c r="I43030" s="101"/>
    </row>
    <row r="43031" spans="8:9" x14ac:dyDescent="0.2">
      <c r="H43031" s="101"/>
      <c r="I43031" s="101"/>
    </row>
    <row r="43032" spans="8:9" x14ac:dyDescent="0.2">
      <c r="H43032" s="101"/>
      <c r="I43032" s="101"/>
    </row>
    <row r="43033" spans="8:9" x14ac:dyDescent="0.2">
      <c r="H43033" s="101"/>
      <c r="I43033" s="101"/>
    </row>
    <row r="43034" spans="8:9" x14ac:dyDescent="0.2">
      <c r="H43034" s="101"/>
      <c r="I43034" s="101"/>
    </row>
    <row r="43035" spans="8:9" x14ac:dyDescent="0.2">
      <c r="H43035" s="101"/>
      <c r="I43035" s="101"/>
    </row>
    <row r="43036" spans="8:9" x14ac:dyDescent="0.2">
      <c r="H43036" s="101"/>
      <c r="I43036" s="101"/>
    </row>
    <row r="43037" spans="8:9" x14ac:dyDescent="0.2">
      <c r="H43037" s="101"/>
      <c r="I43037" s="101"/>
    </row>
    <row r="43038" spans="8:9" x14ac:dyDescent="0.2">
      <c r="H43038" s="101"/>
      <c r="I43038" s="101"/>
    </row>
    <row r="43039" spans="8:9" x14ac:dyDescent="0.2">
      <c r="H43039" s="101"/>
      <c r="I43039" s="101"/>
    </row>
    <row r="43040" spans="8:9" x14ac:dyDescent="0.2">
      <c r="H43040" s="101"/>
      <c r="I43040" s="101"/>
    </row>
    <row r="43041" spans="8:9" x14ac:dyDescent="0.2">
      <c r="H43041" s="101"/>
      <c r="I43041" s="101"/>
    </row>
    <row r="43042" spans="8:9" x14ac:dyDescent="0.2">
      <c r="H43042" s="101"/>
      <c r="I43042" s="101"/>
    </row>
    <row r="43043" spans="8:9" x14ac:dyDescent="0.2">
      <c r="H43043" s="101"/>
      <c r="I43043" s="101"/>
    </row>
    <row r="43044" spans="8:9" x14ac:dyDescent="0.2">
      <c r="H43044" s="101"/>
      <c r="I43044" s="101"/>
    </row>
    <row r="43045" spans="8:9" x14ac:dyDescent="0.2">
      <c r="H43045" s="101"/>
      <c r="I43045" s="101"/>
    </row>
    <row r="43046" spans="8:9" x14ac:dyDescent="0.2">
      <c r="H43046" s="101"/>
      <c r="I43046" s="101"/>
    </row>
    <row r="43047" spans="8:9" x14ac:dyDescent="0.2">
      <c r="H43047" s="101"/>
      <c r="I43047" s="101"/>
    </row>
    <row r="43048" spans="8:9" x14ac:dyDescent="0.2">
      <c r="H43048" s="101"/>
      <c r="I43048" s="101"/>
    </row>
    <row r="43049" spans="8:9" x14ac:dyDescent="0.2">
      <c r="H43049" s="101"/>
      <c r="I43049" s="101"/>
    </row>
    <row r="43050" spans="8:9" x14ac:dyDescent="0.2">
      <c r="H43050" s="101"/>
      <c r="I43050" s="101"/>
    </row>
    <row r="43051" spans="8:9" x14ac:dyDescent="0.2">
      <c r="H43051" s="101"/>
      <c r="I43051" s="101"/>
    </row>
    <row r="43052" spans="8:9" x14ac:dyDescent="0.2">
      <c r="H43052" s="101"/>
      <c r="I43052" s="101"/>
    </row>
    <row r="43053" spans="8:9" x14ac:dyDescent="0.2">
      <c r="H43053" s="101"/>
      <c r="I43053" s="101"/>
    </row>
    <row r="43054" spans="8:9" x14ac:dyDescent="0.2">
      <c r="H43054" s="101"/>
      <c r="I43054" s="101"/>
    </row>
    <row r="43055" spans="8:9" x14ac:dyDescent="0.2">
      <c r="H43055" s="101"/>
      <c r="I43055" s="101"/>
    </row>
    <row r="43056" spans="8:9" x14ac:dyDescent="0.2">
      <c r="H43056" s="101"/>
      <c r="I43056" s="101"/>
    </row>
    <row r="43057" spans="8:9" x14ac:dyDescent="0.2">
      <c r="H43057" s="101"/>
      <c r="I43057" s="101"/>
    </row>
    <row r="43058" spans="8:9" x14ac:dyDescent="0.2">
      <c r="H43058" s="101"/>
      <c r="I43058" s="101"/>
    </row>
    <row r="43059" spans="8:9" x14ac:dyDescent="0.2">
      <c r="H43059" s="101"/>
      <c r="I43059" s="101"/>
    </row>
    <row r="43060" spans="8:9" x14ac:dyDescent="0.2">
      <c r="H43060" s="101"/>
      <c r="I43060" s="101"/>
    </row>
    <row r="43061" spans="8:9" x14ac:dyDescent="0.2">
      <c r="H43061" s="101"/>
      <c r="I43061" s="101"/>
    </row>
    <row r="43062" spans="8:9" x14ac:dyDescent="0.2">
      <c r="H43062" s="101"/>
      <c r="I43062" s="101"/>
    </row>
    <row r="43063" spans="8:9" x14ac:dyDescent="0.2">
      <c r="H43063" s="101"/>
      <c r="I43063" s="101"/>
    </row>
    <row r="43064" spans="8:9" x14ac:dyDescent="0.2">
      <c r="H43064" s="101"/>
      <c r="I43064" s="101"/>
    </row>
    <row r="43065" spans="8:9" x14ac:dyDescent="0.2">
      <c r="H43065" s="101"/>
      <c r="I43065" s="101"/>
    </row>
    <row r="43066" spans="8:9" x14ac:dyDescent="0.2">
      <c r="H43066" s="101"/>
      <c r="I43066" s="101"/>
    </row>
    <row r="43067" spans="8:9" x14ac:dyDescent="0.2">
      <c r="H43067" s="101"/>
      <c r="I43067" s="101"/>
    </row>
    <row r="43068" spans="8:9" x14ac:dyDescent="0.2">
      <c r="H43068" s="101"/>
      <c r="I43068" s="101"/>
    </row>
    <row r="43069" spans="8:9" x14ac:dyDescent="0.2">
      <c r="H43069" s="101"/>
      <c r="I43069" s="101"/>
    </row>
    <row r="43070" spans="8:9" x14ac:dyDescent="0.2">
      <c r="H43070" s="101"/>
      <c r="I43070" s="101"/>
    </row>
    <row r="43071" spans="8:9" x14ac:dyDescent="0.2">
      <c r="H43071" s="101"/>
      <c r="I43071" s="101"/>
    </row>
    <row r="43072" spans="8:9" x14ac:dyDescent="0.2">
      <c r="H43072" s="101"/>
      <c r="I43072" s="101"/>
    </row>
    <row r="43073" spans="8:9" x14ac:dyDescent="0.2">
      <c r="H43073" s="101"/>
      <c r="I43073" s="101"/>
    </row>
    <row r="43074" spans="8:9" x14ac:dyDescent="0.2">
      <c r="H43074" s="101"/>
      <c r="I43074" s="101"/>
    </row>
    <row r="43075" spans="8:9" x14ac:dyDescent="0.2">
      <c r="H43075" s="101"/>
      <c r="I43075" s="101"/>
    </row>
    <row r="43076" spans="8:9" x14ac:dyDescent="0.2">
      <c r="H43076" s="101"/>
      <c r="I43076" s="101"/>
    </row>
    <row r="43077" spans="8:9" x14ac:dyDescent="0.2">
      <c r="H43077" s="101"/>
      <c r="I43077" s="101"/>
    </row>
    <row r="43078" spans="8:9" x14ac:dyDescent="0.2">
      <c r="H43078" s="101"/>
      <c r="I43078" s="101"/>
    </row>
    <row r="43079" spans="8:9" x14ac:dyDescent="0.2">
      <c r="H43079" s="101"/>
      <c r="I43079" s="101"/>
    </row>
    <row r="43080" spans="8:9" x14ac:dyDescent="0.2">
      <c r="H43080" s="101"/>
      <c r="I43080" s="101"/>
    </row>
    <row r="43081" spans="8:9" x14ac:dyDescent="0.2">
      <c r="H43081" s="101"/>
      <c r="I43081" s="101"/>
    </row>
    <row r="43082" spans="8:9" x14ac:dyDescent="0.2">
      <c r="H43082" s="101"/>
      <c r="I43082" s="101"/>
    </row>
    <row r="43083" spans="8:9" x14ac:dyDescent="0.2">
      <c r="H43083" s="101"/>
      <c r="I43083" s="101"/>
    </row>
    <row r="43084" spans="8:9" x14ac:dyDescent="0.2">
      <c r="H43084" s="101"/>
      <c r="I43084" s="101"/>
    </row>
    <row r="43085" spans="8:9" x14ac:dyDescent="0.2">
      <c r="H43085" s="101"/>
      <c r="I43085" s="101"/>
    </row>
    <row r="43086" spans="8:9" x14ac:dyDescent="0.2">
      <c r="H43086" s="101"/>
      <c r="I43086" s="101"/>
    </row>
    <row r="43087" spans="8:9" x14ac:dyDescent="0.2">
      <c r="H43087" s="101"/>
      <c r="I43087" s="101"/>
    </row>
    <row r="43088" spans="8:9" x14ac:dyDescent="0.2">
      <c r="H43088" s="101"/>
      <c r="I43088" s="101"/>
    </row>
    <row r="43089" spans="8:9" x14ac:dyDescent="0.2">
      <c r="H43089" s="101"/>
      <c r="I43089" s="101"/>
    </row>
    <row r="43090" spans="8:9" x14ac:dyDescent="0.2">
      <c r="H43090" s="101"/>
      <c r="I43090" s="101"/>
    </row>
    <row r="43091" spans="8:9" x14ac:dyDescent="0.2">
      <c r="H43091" s="101"/>
      <c r="I43091" s="101"/>
    </row>
    <row r="43092" spans="8:9" x14ac:dyDescent="0.2">
      <c r="H43092" s="101"/>
      <c r="I43092" s="101"/>
    </row>
    <row r="43093" spans="8:9" x14ac:dyDescent="0.2">
      <c r="H43093" s="101"/>
      <c r="I43093" s="101"/>
    </row>
    <row r="43094" spans="8:9" x14ac:dyDescent="0.2">
      <c r="H43094" s="101"/>
      <c r="I43094" s="101"/>
    </row>
    <row r="43095" spans="8:9" x14ac:dyDescent="0.2">
      <c r="H43095" s="101"/>
      <c r="I43095" s="101"/>
    </row>
    <row r="43096" spans="8:9" x14ac:dyDescent="0.2">
      <c r="H43096" s="101"/>
      <c r="I43096" s="101"/>
    </row>
    <row r="43097" spans="8:9" x14ac:dyDescent="0.2">
      <c r="H43097" s="101"/>
      <c r="I43097" s="101"/>
    </row>
    <row r="43098" spans="8:9" x14ac:dyDescent="0.2">
      <c r="H43098" s="101"/>
      <c r="I43098" s="101"/>
    </row>
    <row r="43099" spans="8:9" x14ac:dyDescent="0.2">
      <c r="H43099" s="101"/>
      <c r="I43099" s="101"/>
    </row>
    <row r="43100" spans="8:9" x14ac:dyDescent="0.2">
      <c r="H43100" s="101"/>
      <c r="I43100" s="101"/>
    </row>
    <row r="43101" spans="8:9" x14ac:dyDescent="0.2">
      <c r="H43101" s="101"/>
      <c r="I43101" s="101"/>
    </row>
    <row r="43102" spans="8:9" x14ac:dyDescent="0.2">
      <c r="H43102" s="101"/>
      <c r="I43102" s="101"/>
    </row>
    <row r="43103" spans="8:9" x14ac:dyDescent="0.2">
      <c r="H43103" s="101"/>
      <c r="I43103" s="101"/>
    </row>
    <row r="43104" spans="8:9" x14ac:dyDescent="0.2">
      <c r="H43104" s="101"/>
      <c r="I43104" s="101"/>
    </row>
    <row r="43105" spans="8:9" x14ac:dyDescent="0.2">
      <c r="H43105" s="101"/>
      <c r="I43105" s="101"/>
    </row>
    <row r="43106" spans="8:9" x14ac:dyDescent="0.2">
      <c r="H43106" s="101"/>
      <c r="I43106" s="101"/>
    </row>
    <row r="43107" spans="8:9" x14ac:dyDescent="0.2">
      <c r="H43107" s="101"/>
      <c r="I43107" s="101"/>
    </row>
    <row r="43108" spans="8:9" x14ac:dyDescent="0.2">
      <c r="H43108" s="101"/>
      <c r="I43108" s="101"/>
    </row>
    <row r="43109" spans="8:9" x14ac:dyDescent="0.2">
      <c r="H43109" s="101"/>
      <c r="I43109" s="101"/>
    </row>
    <row r="43110" spans="8:9" x14ac:dyDescent="0.2">
      <c r="H43110" s="101"/>
      <c r="I43110" s="101"/>
    </row>
    <row r="43111" spans="8:9" x14ac:dyDescent="0.2">
      <c r="H43111" s="101"/>
      <c r="I43111" s="101"/>
    </row>
    <row r="43112" spans="8:9" x14ac:dyDescent="0.2">
      <c r="H43112" s="101"/>
      <c r="I43112" s="101"/>
    </row>
    <row r="43113" spans="8:9" x14ac:dyDescent="0.2">
      <c r="H43113" s="101"/>
      <c r="I43113" s="101"/>
    </row>
    <row r="43114" spans="8:9" x14ac:dyDescent="0.2">
      <c r="H43114" s="101"/>
      <c r="I43114" s="101"/>
    </row>
    <row r="43115" spans="8:9" x14ac:dyDescent="0.2">
      <c r="H43115" s="101"/>
      <c r="I43115" s="101"/>
    </row>
    <row r="43116" spans="8:9" x14ac:dyDescent="0.2">
      <c r="H43116" s="101"/>
      <c r="I43116" s="101"/>
    </row>
    <row r="43117" spans="8:9" x14ac:dyDescent="0.2">
      <c r="H43117" s="101"/>
      <c r="I43117" s="101"/>
    </row>
    <row r="43118" spans="8:9" x14ac:dyDescent="0.2">
      <c r="H43118" s="101"/>
      <c r="I43118" s="101"/>
    </row>
    <row r="43119" spans="8:9" x14ac:dyDescent="0.2">
      <c r="H43119" s="101"/>
      <c r="I43119" s="101"/>
    </row>
    <row r="43120" spans="8:9" x14ac:dyDescent="0.2">
      <c r="H43120" s="101"/>
      <c r="I43120" s="101"/>
    </row>
    <row r="43121" spans="8:9" x14ac:dyDescent="0.2">
      <c r="H43121" s="101"/>
      <c r="I43121" s="101"/>
    </row>
    <row r="43122" spans="8:9" x14ac:dyDescent="0.2">
      <c r="H43122" s="101"/>
      <c r="I43122" s="101"/>
    </row>
    <row r="43123" spans="8:9" x14ac:dyDescent="0.2">
      <c r="H43123" s="101"/>
      <c r="I43123" s="101"/>
    </row>
    <row r="43124" spans="8:9" x14ac:dyDescent="0.2">
      <c r="H43124" s="101"/>
      <c r="I43124" s="101"/>
    </row>
    <row r="43125" spans="8:9" x14ac:dyDescent="0.2">
      <c r="H43125" s="101"/>
      <c r="I43125" s="101"/>
    </row>
    <row r="43126" spans="8:9" x14ac:dyDescent="0.2">
      <c r="H43126" s="101"/>
      <c r="I43126" s="101"/>
    </row>
    <row r="43127" spans="8:9" x14ac:dyDescent="0.2">
      <c r="H43127" s="101"/>
      <c r="I43127" s="101"/>
    </row>
    <row r="43128" spans="8:9" x14ac:dyDescent="0.2">
      <c r="H43128" s="101"/>
      <c r="I43128" s="101"/>
    </row>
    <row r="43129" spans="8:9" x14ac:dyDescent="0.2">
      <c r="H43129" s="101"/>
      <c r="I43129" s="101"/>
    </row>
    <row r="43130" spans="8:9" x14ac:dyDescent="0.2">
      <c r="H43130" s="101"/>
      <c r="I43130" s="101"/>
    </row>
    <row r="43131" spans="8:9" x14ac:dyDescent="0.2">
      <c r="H43131" s="101"/>
      <c r="I43131" s="101"/>
    </row>
    <row r="43132" spans="8:9" x14ac:dyDescent="0.2">
      <c r="H43132" s="101"/>
      <c r="I43132" s="101"/>
    </row>
    <row r="43133" spans="8:9" x14ac:dyDescent="0.2">
      <c r="H43133" s="101"/>
      <c r="I43133" s="101"/>
    </row>
    <row r="43134" spans="8:9" x14ac:dyDescent="0.2">
      <c r="H43134" s="101"/>
      <c r="I43134" s="101"/>
    </row>
    <row r="43135" spans="8:9" x14ac:dyDescent="0.2">
      <c r="H43135" s="101"/>
      <c r="I43135" s="101"/>
    </row>
    <row r="43136" spans="8:9" x14ac:dyDescent="0.2">
      <c r="H43136" s="101"/>
      <c r="I43136" s="101"/>
    </row>
    <row r="43137" spans="8:9" x14ac:dyDescent="0.2">
      <c r="H43137" s="101"/>
      <c r="I43137" s="101"/>
    </row>
    <row r="43138" spans="8:9" x14ac:dyDescent="0.2">
      <c r="H43138" s="101"/>
      <c r="I43138" s="101"/>
    </row>
    <row r="43139" spans="8:9" x14ac:dyDescent="0.2">
      <c r="H43139" s="101"/>
      <c r="I43139" s="101"/>
    </row>
    <row r="43140" spans="8:9" x14ac:dyDescent="0.2">
      <c r="H43140" s="101"/>
      <c r="I43140" s="101"/>
    </row>
    <row r="43141" spans="8:9" x14ac:dyDescent="0.2">
      <c r="H43141" s="101"/>
      <c r="I43141" s="101"/>
    </row>
    <row r="43142" spans="8:9" x14ac:dyDescent="0.2">
      <c r="H43142" s="101"/>
      <c r="I43142" s="101"/>
    </row>
    <row r="43143" spans="8:9" x14ac:dyDescent="0.2">
      <c r="H43143" s="101"/>
      <c r="I43143" s="101"/>
    </row>
    <row r="43144" spans="8:9" x14ac:dyDescent="0.2">
      <c r="H43144" s="101"/>
      <c r="I43144" s="101"/>
    </row>
    <row r="43145" spans="8:9" x14ac:dyDescent="0.2">
      <c r="H43145" s="101"/>
      <c r="I43145" s="101"/>
    </row>
    <row r="43146" spans="8:9" x14ac:dyDescent="0.2">
      <c r="H43146" s="101"/>
      <c r="I43146" s="101"/>
    </row>
    <row r="43147" spans="8:9" x14ac:dyDescent="0.2">
      <c r="H43147" s="101"/>
      <c r="I43147" s="101"/>
    </row>
    <row r="43148" spans="8:9" x14ac:dyDescent="0.2">
      <c r="H43148" s="101"/>
      <c r="I43148" s="101"/>
    </row>
    <row r="43149" spans="8:9" x14ac:dyDescent="0.2">
      <c r="H43149" s="101"/>
      <c r="I43149" s="101"/>
    </row>
    <row r="43150" spans="8:9" x14ac:dyDescent="0.2">
      <c r="H43150" s="101"/>
      <c r="I43150" s="101"/>
    </row>
    <row r="43151" spans="8:9" x14ac:dyDescent="0.2">
      <c r="H43151" s="101"/>
      <c r="I43151" s="101"/>
    </row>
    <row r="43152" spans="8:9" x14ac:dyDescent="0.2">
      <c r="H43152" s="101"/>
      <c r="I43152" s="101"/>
    </row>
    <row r="43153" spans="8:9" x14ac:dyDescent="0.2">
      <c r="H43153" s="101"/>
      <c r="I43153" s="101"/>
    </row>
    <row r="43154" spans="8:9" x14ac:dyDescent="0.2">
      <c r="H43154" s="101"/>
      <c r="I43154" s="101"/>
    </row>
    <row r="43155" spans="8:9" x14ac:dyDescent="0.2">
      <c r="H43155" s="101"/>
      <c r="I43155" s="101"/>
    </row>
    <row r="43156" spans="8:9" x14ac:dyDescent="0.2">
      <c r="H43156" s="101"/>
      <c r="I43156" s="101"/>
    </row>
    <row r="43157" spans="8:9" x14ac:dyDescent="0.2">
      <c r="H43157" s="101"/>
      <c r="I43157" s="101"/>
    </row>
    <row r="43158" spans="8:9" x14ac:dyDescent="0.2">
      <c r="H43158" s="101"/>
      <c r="I43158" s="101"/>
    </row>
    <row r="43159" spans="8:9" x14ac:dyDescent="0.2">
      <c r="H43159" s="101"/>
      <c r="I43159" s="101"/>
    </row>
    <row r="43160" spans="8:9" x14ac:dyDescent="0.2">
      <c r="H43160" s="101"/>
      <c r="I43160" s="101"/>
    </row>
    <row r="43161" spans="8:9" x14ac:dyDescent="0.2">
      <c r="H43161" s="101"/>
      <c r="I43161" s="101"/>
    </row>
    <row r="43162" spans="8:9" x14ac:dyDescent="0.2">
      <c r="H43162" s="101"/>
      <c r="I43162" s="101"/>
    </row>
    <row r="43163" spans="8:9" x14ac:dyDescent="0.2">
      <c r="H43163" s="101"/>
      <c r="I43163" s="101"/>
    </row>
    <row r="43164" spans="8:9" x14ac:dyDescent="0.2">
      <c r="H43164" s="101"/>
      <c r="I43164" s="101"/>
    </row>
    <row r="43165" spans="8:9" x14ac:dyDescent="0.2">
      <c r="H43165" s="101"/>
      <c r="I43165" s="101"/>
    </row>
    <row r="43166" spans="8:9" x14ac:dyDescent="0.2">
      <c r="H43166" s="101"/>
      <c r="I43166" s="101"/>
    </row>
    <row r="43167" spans="8:9" x14ac:dyDescent="0.2">
      <c r="H43167" s="101"/>
      <c r="I43167" s="101"/>
    </row>
    <row r="43168" spans="8:9" x14ac:dyDescent="0.2">
      <c r="H43168" s="101"/>
      <c r="I43168" s="101"/>
    </row>
    <row r="43169" spans="8:9" x14ac:dyDescent="0.2">
      <c r="H43169" s="101"/>
      <c r="I43169" s="101"/>
    </row>
    <row r="43170" spans="8:9" x14ac:dyDescent="0.2">
      <c r="H43170" s="101"/>
      <c r="I43170" s="101"/>
    </row>
    <row r="43171" spans="8:9" x14ac:dyDescent="0.2">
      <c r="H43171" s="101"/>
      <c r="I43171" s="101"/>
    </row>
    <row r="43172" spans="8:9" x14ac:dyDescent="0.2">
      <c r="H43172" s="101"/>
      <c r="I43172" s="101"/>
    </row>
    <row r="43173" spans="8:9" x14ac:dyDescent="0.2">
      <c r="H43173" s="101"/>
      <c r="I43173" s="101"/>
    </row>
    <row r="43174" spans="8:9" x14ac:dyDescent="0.2">
      <c r="H43174" s="101"/>
      <c r="I43174" s="101"/>
    </row>
    <row r="43175" spans="8:9" x14ac:dyDescent="0.2">
      <c r="H43175" s="101"/>
      <c r="I43175" s="101"/>
    </row>
    <row r="43176" spans="8:9" x14ac:dyDescent="0.2">
      <c r="H43176" s="101"/>
      <c r="I43176" s="101"/>
    </row>
    <row r="43177" spans="8:9" x14ac:dyDescent="0.2">
      <c r="H43177" s="101"/>
      <c r="I43177" s="101"/>
    </row>
    <row r="43178" spans="8:9" x14ac:dyDescent="0.2">
      <c r="H43178" s="101"/>
      <c r="I43178" s="101"/>
    </row>
    <row r="43179" spans="8:9" x14ac:dyDescent="0.2">
      <c r="H43179" s="101"/>
      <c r="I43179" s="101"/>
    </row>
    <row r="43180" spans="8:9" x14ac:dyDescent="0.2">
      <c r="H43180" s="101"/>
      <c r="I43180" s="101"/>
    </row>
    <row r="43181" spans="8:9" x14ac:dyDescent="0.2">
      <c r="H43181" s="101"/>
      <c r="I43181" s="101"/>
    </row>
    <row r="43182" spans="8:9" x14ac:dyDescent="0.2">
      <c r="H43182" s="101"/>
      <c r="I43182" s="101"/>
    </row>
    <row r="43183" spans="8:9" x14ac:dyDescent="0.2">
      <c r="H43183" s="101"/>
      <c r="I43183" s="101"/>
    </row>
    <row r="43184" spans="8:9" x14ac:dyDescent="0.2">
      <c r="H43184" s="101"/>
      <c r="I43184" s="101"/>
    </row>
    <row r="43185" spans="8:9" x14ac:dyDescent="0.2">
      <c r="H43185" s="101"/>
      <c r="I43185" s="101"/>
    </row>
    <row r="43186" spans="8:9" x14ac:dyDescent="0.2">
      <c r="H43186" s="101"/>
      <c r="I43186" s="101"/>
    </row>
    <row r="43187" spans="8:9" x14ac:dyDescent="0.2">
      <c r="H43187" s="101"/>
      <c r="I43187" s="101"/>
    </row>
    <row r="43188" spans="8:9" x14ac:dyDescent="0.2">
      <c r="H43188" s="101"/>
      <c r="I43188" s="101"/>
    </row>
    <row r="43189" spans="8:9" x14ac:dyDescent="0.2">
      <c r="H43189" s="101"/>
      <c r="I43189" s="101"/>
    </row>
    <row r="43190" spans="8:9" x14ac:dyDescent="0.2">
      <c r="H43190" s="101"/>
      <c r="I43190" s="101"/>
    </row>
    <row r="43191" spans="8:9" x14ac:dyDescent="0.2">
      <c r="H43191" s="101"/>
      <c r="I43191" s="101"/>
    </row>
    <row r="43192" spans="8:9" x14ac:dyDescent="0.2">
      <c r="H43192" s="101"/>
      <c r="I43192" s="101"/>
    </row>
    <row r="43193" spans="8:9" x14ac:dyDescent="0.2">
      <c r="H43193" s="101"/>
      <c r="I43193" s="101"/>
    </row>
    <row r="43194" spans="8:9" x14ac:dyDescent="0.2">
      <c r="H43194" s="101"/>
      <c r="I43194" s="101"/>
    </row>
    <row r="43195" spans="8:9" x14ac:dyDescent="0.2">
      <c r="H43195" s="101"/>
      <c r="I43195" s="101"/>
    </row>
    <row r="43196" spans="8:9" x14ac:dyDescent="0.2">
      <c r="H43196" s="101"/>
      <c r="I43196" s="101"/>
    </row>
    <row r="43197" spans="8:9" x14ac:dyDescent="0.2">
      <c r="H43197" s="101"/>
      <c r="I43197" s="101"/>
    </row>
    <row r="43198" spans="8:9" x14ac:dyDescent="0.2">
      <c r="H43198" s="101"/>
      <c r="I43198" s="101"/>
    </row>
    <row r="43199" spans="8:9" x14ac:dyDescent="0.2">
      <c r="H43199" s="101"/>
      <c r="I43199" s="101"/>
    </row>
    <row r="43200" spans="8:9" x14ac:dyDescent="0.2">
      <c r="H43200" s="101"/>
      <c r="I43200" s="101"/>
    </row>
    <row r="43201" spans="8:9" x14ac:dyDescent="0.2">
      <c r="H43201" s="101"/>
      <c r="I43201" s="101"/>
    </row>
    <row r="43202" spans="8:9" x14ac:dyDescent="0.2">
      <c r="H43202" s="101"/>
      <c r="I43202" s="101"/>
    </row>
    <row r="43203" spans="8:9" x14ac:dyDescent="0.2">
      <c r="H43203" s="101"/>
      <c r="I43203" s="101"/>
    </row>
    <row r="43204" spans="8:9" x14ac:dyDescent="0.2">
      <c r="H43204" s="101"/>
      <c r="I43204" s="101"/>
    </row>
    <row r="43205" spans="8:9" x14ac:dyDescent="0.2">
      <c r="H43205" s="101"/>
      <c r="I43205" s="101"/>
    </row>
    <row r="43206" spans="8:9" x14ac:dyDescent="0.2">
      <c r="H43206" s="101"/>
      <c r="I43206" s="101"/>
    </row>
    <row r="43207" spans="8:9" x14ac:dyDescent="0.2">
      <c r="H43207" s="101"/>
      <c r="I43207" s="101"/>
    </row>
    <row r="43208" spans="8:9" x14ac:dyDescent="0.2">
      <c r="H43208" s="101"/>
      <c r="I43208" s="101"/>
    </row>
    <row r="43209" spans="8:9" x14ac:dyDescent="0.2">
      <c r="H43209" s="101"/>
      <c r="I43209" s="101"/>
    </row>
    <row r="43210" spans="8:9" x14ac:dyDescent="0.2">
      <c r="H43210" s="101"/>
      <c r="I43210" s="101"/>
    </row>
    <row r="43211" spans="8:9" x14ac:dyDescent="0.2">
      <c r="H43211" s="101"/>
      <c r="I43211" s="101"/>
    </row>
    <row r="43212" spans="8:9" x14ac:dyDescent="0.2">
      <c r="H43212" s="101"/>
      <c r="I43212" s="101"/>
    </row>
    <row r="43213" spans="8:9" x14ac:dyDescent="0.2">
      <c r="H43213" s="101"/>
      <c r="I43213" s="101"/>
    </row>
    <row r="43214" spans="8:9" x14ac:dyDescent="0.2">
      <c r="H43214" s="101"/>
      <c r="I43214" s="101"/>
    </row>
    <row r="43215" spans="8:9" x14ac:dyDescent="0.2">
      <c r="H43215" s="101"/>
      <c r="I43215" s="101"/>
    </row>
    <row r="43216" spans="8:9" x14ac:dyDescent="0.2">
      <c r="H43216" s="101"/>
      <c r="I43216" s="101"/>
    </row>
    <row r="43217" spans="8:9" x14ac:dyDescent="0.2">
      <c r="H43217" s="101"/>
      <c r="I43217" s="101"/>
    </row>
    <row r="43218" spans="8:9" x14ac:dyDescent="0.2">
      <c r="H43218" s="101"/>
      <c r="I43218" s="101"/>
    </row>
    <row r="43219" spans="8:9" x14ac:dyDescent="0.2">
      <c r="H43219" s="101"/>
      <c r="I43219" s="101"/>
    </row>
    <row r="43220" spans="8:9" x14ac:dyDescent="0.2">
      <c r="H43220" s="101"/>
      <c r="I43220" s="101"/>
    </row>
    <row r="43221" spans="8:9" x14ac:dyDescent="0.2">
      <c r="H43221" s="101"/>
      <c r="I43221" s="101"/>
    </row>
    <row r="43222" spans="8:9" x14ac:dyDescent="0.2">
      <c r="H43222" s="101"/>
      <c r="I43222" s="101"/>
    </row>
    <row r="43223" spans="8:9" x14ac:dyDescent="0.2">
      <c r="H43223" s="101"/>
      <c r="I43223" s="101"/>
    </row>
    <row r="43224" spans="8:9" x14ac:dyDescent="0.2">
      <c r="H43224" s="101"/>
      <c r="I43224" s="101"/>
    </row>
    <row r="43225" spans="8:9" x14ac:dyDescent="0.2">
      <c r="H43225" s="101"/>
      <c r="I43225" s="101"/>
    </row>
    <row r="43226" spans="8:9" x14ac:dyDescent="0.2">
      <c r="H43226" s="101"/>
      <c r="I43226" s="101"/>
    </row>
    <row r="43227" spans="8:9" x14ac:dyDescent="0.2">
      <c r="H43227" s="101"/>
      <c r="I43227" s="101"/>
    </row>
    <row r="43228" spans="8:9" x14ac:dyDescent="0.2">
      <c r="H43228" s="101"/>
      <c r="I43228" s="101"/>
    </row>
    <row r="43229" spans="8:9" x14ac:dyDescent="0.2">
      <c r="H43229" s="101"/>
      <c r="I43229" s="101"/>
    </row>
    <row r="43230" spans="8:9" x14ac:dyDescent="0.2">
      <c r="H43230" s="101"/>
      <c r="I43230" s="101"/>
    </row>
    <row r="43231" spans="8:9" x14ac:dyDescent="0.2">
      <c r="H43231" s="101"/>
      <c r="I43231" s="101"/>
    </row>
    <row r="43232" spans="8:9" x14ac:dyDescent="0.2">
      <c r="H43232" s="101"/>
      <c r="I43232" s="101"/>
    </row>
    <row r="43233" spans="8:9" x14ac:dyDescent="0.2">
      <c r="H43233" s="101"/>
      <c r="I43233" s="101"/>
    </row>
    <row r="43234" spans="8:9" x14ac:dyDescent="0.2">
      <c r="H43234" s="101"/>
      <c r="I43234" s="101"/>
    </row>
    <row r="43235" spans="8:9" x14ac:dyDescent="0.2">
      <c r="H43235" s="101"/>
      <c r="I43235" s="101"/>
    </row>
    <row r="43236" spans="8:9" x14ac:dyDescent="0.2">
      <c r="H43236" s="101"/>
      <c r="I43236" s="101"/>
    </row>
    <row r="43237" spans="8:9" x14ac:dyDescent="0.2">
      <c r="H43237" s="101"/>
      <c r="I43237" s="101"/>
    </row>
    <row r="43238" spans="8:9" x14ac:dyDescent="0.2">
      <c r="H43238" s="101"/>
      <c r="I43238" s="101"/>
    </row>
    <row r="43239" spans="8:9" x14ac:dyDescent="0.2">
      <c r="H43239" s="101"/>
      <c r="I43239" s="101"/>
    </row>
    <row r="43240" spans="8:9" x14ac:dyDescent="0.2">
      <c r="H43240" s="101"/>
      <c r="I43240" s="101"/>
    </row>
    <row r="43241" spans="8:9" x14ac:dyDescent="0.2">
      <c r="H43241" s="101"/>
      <c r="I43241" s="101"/>
    </row>
    <row r="43242" spans="8:9" x14ac:dyDescent="0.2">
      <c r="H43242" s="101"/>
      <c r="I43242" s="101"/>
    </row>
    <row r="43243" spans="8:9" x14ac:dyDescent="0.2">
      <c r="H43243" s="101"/>
      <c r="I43243" s="101"/>
    </row>
    <row r="43244" spans="8:9" x14ac:dyDescent="0.2">
      <c r="H43244" s="101"/>
      <c r="I43244" s="101"/>
    </row>
    <row r="43245" spans="8:9" x14ac:dyDescent="0.2">
      <c r="H43245" s="101"/>
      <c r="I43245" s="101"/>
    </row>
    <row r="43246" spans="8:9" x14ac:dyDescent="0.2">
      <c r="H43246" s="101"/>
      <c r="I43246" s="101"/>
    </row>
    <row r="43247" spans="8:9" x14ac:dyDescent="0.2">
      <c r="H43247" s="101"/>
      <c r="I43247" s="101"/>
    </row>
    <row r="43248" spans="8:9" x14ac:dyDescent="0.2">
      <c r="H43248" s="101"/>
      <c r="I43248" s="101"/>
    </row>
    <row r="43249" spans="8:9" x14ac:dyDescent="0.2">
      <c r="H43249" s="101"/>
      <c r="I43249" s="101"/>
    </row>
    <row r="43250" spans="8:9" x14ac:dyDescent="0.2">
      <c r="H43250" s="101"/>
      <c r="I43250" s="101"/>
    </row>
    <row r="43251" spans="8:9" x14ac:dyDescent="0.2">
      <c r="H43251" s="101"/>
      <c r="I43251" s="101"/>
    </row>
    <row r="43252" spans="8:9" x14ac:dyDescent="0.2">
      <c r="H43252" s="101"/>
      <c r="I43252" s="101"/>
    </row>
    <row r="43253" spans="8:9" x14ac:dyDescent="0.2">
      <c r="H43253" s="101"/>
      <c r="I43253" s="101"/>
    </row>
    <row r="43254" spans="8:9" x14ac:dyDescent="0.2">
      <c r="H43254" s="101"/>
      <c r="I43254" s="101"/>
    </row>
    <row r="43255" spans="8:9" x14ac:dyDescent="0.2">
      <c r="H43255" s="101"/>
      <c r="I43255" s="101"/>
    </row>
    <row r="43256" spans="8:9" x14ac:dyDescent="0.2">
      <c r="H43256" s="101"/>
      <c r="I43256" s="101"/>
    </row>
    <row r="43257" spans="8:9" x14ac:dyDescent="0.2">
      <c r="H43257" s="101"/>
      <c r="I43257" s="101"/>
    </row>
    <row r="43258" spans="8:9" x14ac:dyDescent="0.2">
      <c r="H43258" s="101"/>
      <c r="I43258" s="101"/>
    </row>
    <row r="43259" spans="8:9" x14ac:dyDescent="0.2">
      <c r="H43259" s="101"/>
      <c r="I43259" s="101"/>
    </row>
    <row r="43260" spans="8:9" x14ac:dyDescent="0.2">
      <c r="H43260" s="101"/>
      <c r="I43260" s="101"/>
    </row>
    <row r="43261" spans="8:9" x14ac:dyDescent="0.2">
      <c r="H43261" s="101"/>
      <c r="I43261" s="101"/>
    </row>
    <row r="43262" spans="8:9" x14ac:dyDescent="0.2">
      <c r="H43262" s="101"/>
      <c r="I43262" s="101"/>
    </row>
    <row r="43263" spans="8:9" x14ac:dyDescent="0.2">
      <c r="H43263" s="101"/>
      <c r="I43263" s="101"/>
    </row>
    <row r="43264" spans="8:9" x14ac:dyDescent="0.2">
      <c r="H43264" s="101"/>
      <c r="I43264" s="101"/>
    </row>
    <row r="43265" spans="8:9" x14ac:dyDescent="0.2">
      <c r="H43265" s="101"/>
      <c r="I43265" s="101"/>
    </row>
    <row r="43266" spans="8:9" x14ac:dyDescent="0.2">
      <c r="H43266" s="101"/>
      <c r="I43266" s="101"/>
    </row>
    <row r="43267" spans="8:9" x14ac:dyDescent="0.2">
      <c r="H43267" s="101"/>
      <c r="I43267" s="101"/>
    </row>
    <row r="43268" spans="8:9" x14ac:dyDescent="0.2">
      <c r="H43268" s="101"/>
      <c r="I43268" s="101"/>
    </row>
    <row r="43269" spans="8:9" x14ac:dyDescent="0.2">
      <c r="H43269" s="101"/>
      <c r="I43269" s="101"/>
    </row>
    <row r="43270" spans="8:9" x14ac:dyDescent="0.2">
      <c r="H43270" s="101"/>
      <c r="I43270" s="101"/>
    </row>
    <row r="43271" spans="8:9" x14ac:dyDescent="0.2">
      <c r="H43271" s="101"/>
      <c r="I43271" s="101"/>
    </row>
    <row r="43272" spans="8:9" x14ac:dyDescent="0.2">
      <c r="H43272" s="101"/>
      <c r="I43272" s="101"/>
    </row>
    <row r="43273" spans="8:9" x14ac:dyDescent="0.2">
      <c r="H43273" s="101"/>
      <c r="I43273" s="101"/>
    </row>
    <row r="43274" spans="8:9" x14ac:dyDescent="0.2">
      <c r="H43274" s="101"/>
      <c r="I43274" s="101"/>
    </row>
    <row r="43275" spans="8:9" x14ac:dyDescent="0.2">
      <c r="H43275" s="101"/>
      <c r="I43275" s="101"/>
    </row>
    <row r="43276" spans="8:9" x14ac:dyDescent="0.2">
      <c r="H43276" s="101"/>
      <c r="I43276" s="101"/>
    </row>
    <row r="43277" spans="8:9" x14ac:dyDescent="0.2">
      <c r="H43277" s="101"/>
      <c r="I43277" s="101"/>
    </row>
    <row r="43278" spans="8:9" x14ac:dyDescent="0.2">
      <c r="H43278" s="101"/>
      <c r="I43278" s="101"/>
    </row>
    <row r="43279" spans="8:9" x14ac:dyDescent="0.2">
      <c r="H43279" s="101"/>
      <c r="I43279" s="101"/>
    </row>
    <row r="43280" spans="8:9" x14ac:dyDescent="0.2">
      <c r="H43280" s="101"/>
      <c r="I43280" s="101"/>
    </row>
    <row r="43281" spans="8:9" x14ac:dyDescent="0.2">
      <c r="H43281" s="101"/>
      <c r="I43281" s="101"/>
    </row>
    <row r="43282" spans="8:9" x14ac:dyDescent="0.2">
      <c r="H43282" s="101"/>
      <c r="I43282" s="101"/>
    </row>
    <row r="43283" spans="8:9" x14ac:dyDescent="0.2">
      <c r="H43283" s="101"/>
      <c r="I43283" s="101"/>
    </row>
    <row r="43284" spans="8:9" x14ac:dyDescent="0.2">
      <c r="H43284" s="101"/>
      <c r="I43284" s="101"/>
    </row>
    <row r="43285" spans="8:9" x14ac:dyDescent="0.2">
      <c r="H43285" s="101"/>
      <c r="I43285" s="101"/>
    </row>
    <row r="43286" spans="8:9" x14ac:dyDescent="0.2">
      <c r="H43286" s="101"/>
      <c r="I43286" s="101"/>
    </row>
    <row r="43287" spans="8:9" x14ac:dyDescent="0.2">
      <c r="H43287" s="101"/>
      <c r="I43287" s="101"/>
    </row>
    <row r="43288" spans="8:9" x14ac:dyDescent="0.2">
      <c r="H43288" s="101"/>
      <c r="I43288" s="101"/>
    </row>
    <row r="43289" spans="8:9" x14ac:dyDescent="0.2">
      <c r="H43289" s="101"/>
      <c r="I43289" s="101"/>
    </row>
    <row r="43290" spans="8:9" x14ac:dyDescent="0.2">
      <c r="H43290" s="101"/>
      <c r="I43290" s="101"/>
    </row>
    <row r="43291" spans="8:9" x14ac:dyDescent="0.2">
      <c r="H43291" s="101"/>
      <c r="I43291" s="101"/>
    </row>
    <row r="43292" spans="8:9" x14ac:dyDescent="0.2">
      <c r="H43292" s="101"/>
      <c r="I43292" s="101"/>
    </row>
    <row r="43293" spans="8:9" x14ac:dyDescent="0.2">
      <c r="H43293" s="101"/>
      <c r="I43293" s="101"/>
    </row>
    <row r="43294" spans="8:9" x14ac:dyDescent="0.2">
      <c r="H43294" s="101"/>
      <c r="I43294" s="101"/>
    </row>
    <row r="43295" spans="8:9" x14ac:dyDescent="0.2">
      <c r="H43295" s="101"/>
      <c r="I43295" s="101"/>
    </row>
    <row r="43296" spans="8:9" x14ac:dyDescent="0.2">
      <c r="H43296" s="101"/>
      <c r="I43296" s="101"/>
    </row>
    <row r="43297" spans="8:9" x14ac:dyDescent="0.2">
      <c r="H43297" s="101"/>
      <c r="I43297" s="101"/>
    </row>
    <row r="43298" spans="8:9" x14ac:dyDescent="0.2">
      <c r="H43298" s="101"/>
      <c r="I43298" s="101"/>
    </row>
    <row r="43299" spans="8:9" x14ac:dyDescent="0.2">
      <c r="H43299" s="101"/>
      <c r="I43299" s="101"/>
    </row>
    <row r="43300" spans="8:9" x14ac:dyDescent="0.2">
      <c r="H43300" s="101"/>
      <c r="I43300" s="101"/>
    </row>
    <row r="43301" spans="8:9" x14ac:dyDescent="0.2">
      <c r="H43301" s="101"/>
      <c r="I43301" s="101"/>
    </row>
    <row r="43302" spans="8:9" x14ac:dyDescent="0.2">
      <c r="H43302" s="101"/>
      <c r="I43302" s="101"/>
    </row>
    <row r="43303" spans="8:9" x14ac:dyDescent="0.2">
      <c r="H43303" s="101"/>
      <c r="I43303" s="101"/>
    </row>
    <row r="43304" spans="8:9" x14ac:dyDescent="0.2">
      <c r="H43304" s="101"/>
      <c r="I43304" s="101"/>
    </row>
    <row r="43305" spans="8:9" x14ac:dyDescent="0.2">
      <c r="H43305" s="101"/>
      <c r="I43305" s="101"/>
    </row>
    <row r="43306" spans="8:9" x14ac:dyDescent="0.2">
      <c r="H43306" s="101"/>
      <c r="I43306" s="101"/>
    </row>
    <row r="43307" spans="8:9" x14ac:dyDescent="0.2">
      <c r="H43307" s="101"/>
      <c r="I43307" s="101"/>
    </row>
    <row r="43308" spans="8:9" x14ac:dyDescent="0.2">
      <c r="H43308" s="101"/>
      <c r="I43308" s="101"/>
    </row>
    <row r="43309" spans="8:9" x14ac:dyDescent="0.2">
      <c r="H43309" s="101"/>
      <c r="I43309" s="101"/>
    </row>
    <row r="43310" spans="8:9" x14ac:dyDescent="0.2">
      <c r="H43310" s="101"/>
      <c r="I43310" s="101"/>
    </row>
    <row r="43311" spans="8:9" x14ac:dyDescent="0.2">
      <c r="H43311" s="101"/>
      <c r="I43311" s="101"/>
    </row>
    <row r="43312" spans="8:9" x14ac:dyDescent="0.2">
      <c r="H43312" s="101"/>
      <c r="I43312" s="101"/>
    </row>
    <row r="43313" spans="8:9" x14ac:dyDescent="0.2">
      <c r="H43313" s="101"/>
      <c r="I43313" s="101"/>
    </row>
    <row r="43314" spans="8:9" x14ac:dyDescent="0.2">
      <c r="H43314" s="101"/>
      <c r="I43314" s="101"/>
    </row>
    <row r="43315" spans="8:9" x14ac:dyDescent="0.2">
      <c r="H43315" s="101"/>
      <c r="I43315" s="101"/>
    </row>
    <row r="43316" spans="8:9" x14ac:dyDescent="0.2">
      <c r="H43316" s="101"/>
      <c r="I43316" s="101"/>
    </row>
    <row r="43317" spans="8:9" x14ac:dyDescent="0.2">
      <c r="H43317" s="101"/>
      <c r="I43317" s="101"/>
    </row>
    <row r="43318" spans="8:9" x14ac:dyDescent="0.2">
      <c r="H43318" s="101"/>
      <c r="I43318" s="101"/>
    </row>
    <row r="43319" spans="8:9" x14ac:dyDescent="0.2">
      <c r="H43319" s="101"/>
      <c r="I43319" s="101"/>
    </row>
    <row r="43320" spans="8:9" x14ac:dyDescent="0.2">
      <c r="H43320" s="101"/>
      <c r="I43320" s="101"/>
    </row>
    <row r="43321" spans="8:9" x14ac:dyDescent="0.2">
      <c r="H43321" s="101"/>
      <c r="I43321" s="101"/>
    </row>
    <row r="43322" spans="8:9" x14ac:dyDescent="0.2">
      <c r="H43322" s="101"/>
      <c r="I43322" s="101"/>
    </row>
    <row r="43323" spans="8:9" x14ac:dyDescent="0.2">
      <c r="H43323" s="101"/>
      <c r="I43323" s="101"/>
    </row>
    <row r="43324" spans="8:9" x14ac:dyDescent="0.2">
      <c r="H43324" s="101"/>
      <c r="I43324" s="101"/>
    </row>
    <row r="43325" spans="8:9" x14ac:dyDescent="0.2">
      <c r="H43325" s="101"/>
      <c r="I43325" s="101"/>
    </row>
    <row r="43326" spans="8:9" x14ac:dyDescent="0.2">
      <c r="H43326" s="101"/>
      <c r="I43326" s="101"/>
    </row>
    <row r="43327" spans="8:9" x14ac:dyDescent="0.2">
      <c r="H43327" s="101"/>
      <c r="I43327" s="101"/>
    </row>
    <row r="43328" spans="8:9" x14ac:dyDescent="0.2">
      <c r="H43328" s="101"/>
      <c r="I43328" s="101"/>
    </row>
    <row r="43329" spans="8:9" x14ac:dyDescent="0.2">
      <c r="H43329" s="101"/>
      <c r="I43329" s="101"/>
    </row>
    <row r="43330" spans="8:9" x14ac:dyDescent="0.2">
      <c r="H43330" s="101"/>
      <c r="I43330" s="101"/>
    </row>
    <row r="43331" spans="8:9" x14ac:dyDescent="0.2">
      <c r="H43331" s="101"/>
      <c r="I43331" s="101"/>
    </row>
    <row r="43332" spans="8:9" x14ac:dyDescent="0.2">
      <c r="H43332" s="101"/>
      <c r="I43332" s="101"/>
    </row>
    <row r="43333" spans="8:9" x14ac:dyDescent="0.2">
      <c r="H43333" s="101"/>
      <c r="I43333" s="101"/>
    </row>
    <row r="43334" spans="8:9" x14ac:dyDescent="0.2">
      <c r="H43334" s="101"/>
      <c r="I43334" s="101"/>
    </row>
    <row r="43335" spans="8:9" x14ac:dyDescent="0.2">
      <c r="H43335" s="101"/>
      <c r="I43335" s="101"/>
    </row>
    <row r="43336" spans="8:9" x14ac:dyDescent="0.2">
      <c r="H43336" s="101"/>
      <c r="I43336" s="101"/>
    </row>
    <row r="43337" spans="8:9" x14ac:dyDescent="0.2">
      <c r="H43337" s="101"/>
      <c r="I43337" s="101"/>
    </row>
    <row r="43338" spans="8:9" x14ac:dyDescent="0.2">
      <c r="H43338" s="101"/>
      <c r="I43338" s="101"/>
    </row>
    <row r="43339" spans="8:9" x14ac:dyDescent="0.2">
      <c r="H43339" s="101"/>
      <c r="I43339" s="101"/>
    </row>
    <row r="43340" spans="8:9" x14ac:dyDescent="0.2">
      <c r="H43340" s="101"/>
      <c r="I43340" s="101"/>
    </row>
    <row r="43341" spans="8:9" x14ac:dyDescent="0.2">
      <c r="H43341" s="101"/>
      <c r="I43341" s="101"/>
    </row>
    <row r="43342" spans="8:9" x14ac:dyDescent="0.2">
      <c r="H43342" s="101"/>
      <c r="I43342" s="101"/>
    </row>
    <row r="43343" spans="8:9" x14ac:dyDescent="0.2">
      <c r="H43343" s="101"/>
      <c r="I43343" s="101"/>
    </row>
    <row r="43344" spans="8:9" x14ac:dyDescent="0.2">
      <c r="H43344" s="101"/>
      <c r="I43344" s="101"/>
    </row>
    <row r="43345" spans="8:9" x14ac:dyDescent="0.2">
      <c r="H43345" s="101"/>
      <c r="I43345" s="101"/>
    </row>
    <row r="43346" spans="8:9" x14ac:dyDescent="0.2">
      <c r="H43346" s="101"/>
      <c r="I43346" s="101"/>
    </row>
    <row r="43347" spans="8:9" x14ac:dyDescent="0.2">
      <c r="H43347" s="101"/>
      <c r="I43347" s="101"/>
    </row>
    <row r="43348" spans="8:9" x14ac:dyDescent="0.2">
      <c r="H43348" s="101"/>
      <c r="I43348" s="101"/>
    </row>
    <row r="43349" spans="8:9" x14ac:dyDescent="0.2">
      <c r="H43349" s="101"/>
      <c r="I43349" s="101"/>
    </row>
    <row r="43350" spans="8:9" x14ac:dyDescent="0.2">
      <c r="H43350" s="101"/>
      <c r="I43350" s="101"/>
    </row>
    <row r="43351" spans="8:9" x14ac:dyDescent="0.2">
      <c r="H43351" s="101"/>
      <c r="I43351" s="101"/>
    </row>
    <row r="43352" spans="8:9" x14ac:dyDescent="0.2">
      <c r="H43352" s="101"/>
      <c r="I43352" s="101"/>
    </row>
    <row r="43353" spans="8:9" x14ac:dyDescent="0.2">
      <c r="H43353" s="101"/>
      <c r="I43353" s="101"/>
    </row>
    <row r="43354" spans="8:9" x14ac:dyDescent="0.2">
      <c r="H43354" s="101"/>
      <c r="I43354" s="101"/>
    </row>
    <row r="43355" spans="8:9" x14ac:dyDescent="0.2">
      <c r="H43355" s="101"/>
      <c r="I43355" s="101"/>
    </row>
    <row r="43356" spans="8:9" x14ac:dyDescent="0.2">
      <c r="H43356" s="101"/>
      <c r="I43356" s="101"/>
    </row>
    <row r="43357" spans="8:9" x14ac:dyDescent="0.2">
      <c r="H43357" s="101"/>
      <c r="I43357" s="101"/>
    </row>
    <row r="43358" spans="8:9" x14ac:dyDescent="0.2">
      <c r="H43358" s="101"/>
      <c r="I43358" s="101"/>
    </row>
    <row r="43359" spans="8:9" x14ac:dyDescent="0.2">
      <c r="H43359" s="101"/>
      <c r="I43359" s="101"/>
    </row>
    <row r="43360" spans="8:9" x14ac:dyDescent="0.2">
      <c r="H43360" s="101"/>
      <c r="I43360" s="101"/>
    </row>
    <row r="43361" spans="8:9" x14ac:dyDescent="0.2">
      <c r="H43361" s="101"/>
      <c r="I43361" s="101"/>
    </row>
    <row r="43362" spans="8:9" x14ac:dyDescent="0.2">
      <c r="H43362" s="101"/>
      <c r="I43362" s="101"/>
    </row>
    <row r="43363" spans="8:9" x14ac:dyDescent="0.2">
      <c r="H43363" s="101"/>
      <c r="I43363" s="101"/>
    </row>
    <row r="43364" spans="8:9" x14ac:dyDescent="0.2">
      <c r="H43364" s="101"/>
      <c r="I43364" s="101"/>
    </row>
    <row r="43365" spans="8:9" x14ac:dyDescent="0.2">
      <c r="H43365" s="101"/>
      <c r="I43365" s="101"/>
    </row>
    <row r="43366" spans="8:9" x14ac:dyDescent="0.2">
      <c r="H43366" s="101"/>
      <c r="I43366" s="101"/>
    </row>
    <row r="43367" spans="8:9" x14ac:dyDescent="0.2">
      <c r="H43367" s="101"/>
      <c r="I43367" s="101"/>
    </row>
    <row r="43368" spans="8:9" x14ac:dyDescent="0.2">
      <c r="H43368" s="101"/>
      <c r="I43368" s="101"/>
    </row>
    <row r="43369" spans="8:9" x14ac:dyDescent="0.2">
      <c r="H43369" s="101"/>
      <c r="I43369" s="101"/>
    </row>
    <row r="43370" spans="8:9" x14ac:dyDescent="0.2">
      <c r="H43370" s="101"/>
      <c r="I43370" s="101"/>
    </row>
    <row r="43371" spans="8:9" x14ac:dyDescent="0.2">
      <c r="H43371" s="101"/>
      <c r="I43371" s="101"/>
    </row>
    <row r="43372" spans="8:9" x14ac:dyDescent="0.2">
      <c r="H43372" s="101"/>
      <c r="I43372" s="101"/>
    </row>
    <row r="43373" spans="8:9" x14ac:dyDescent="0.2">
      <c r="H43373" s="101"/>
      <c r="I43373" s="101"/>
    </row>
    <row r="43374" spans="8:9" x14ac:dyDescent="0.2">
      <c r="H43374" s="101"/>
      <c r="I43374" s="101"/>
    </row>
    <row r="43375" spans="8:9" x14ac:dyDescent="0.2">
      <c r="H43375" s="101"/>
      <c r="I43375" s="101"/>
    </row>
    <row r="43376" spans="8:9" x14ac:dyDescent="0.2">
      <c r="H43376" s="101"/>
      <c r="I43376" s="101"/>
    </row>
    <row r="43377" spans="8:9" x14ac:dyDescent="0.2">
      <c r="H43377" s="101"/>
      <c r="I43377" s="101"/>
    </row>
    <row r="43378" spans="8:9" x14ac:dyDescent="0.2">
      <c r="H43378" s="101"/>
      <c r="I43378" s="101"/>
    </row>
    <row r="43379" spans="8:9" x14ac:dyDescent="0.2">
      <c r="H43379" s="101"/>
      <c r="I43379" s="101"/>
    </row>
    <row r="43380" spans="8:9" x14ac:dyDescent="0.2">
      <c r="H43380" s="101"/>
      <c r="I43380" s="101"/>
    </row>
    <row r="43381" spans="8:9" x14ac:dyDescent="0.2">
      <c r="H43381" s="101"/>
      <c r="I43381" s="101"/>
    </row>
    <row r="43382" spans="8:9" x14ac:dyDescent="0.2">
      <c r="H43382" s="101"/>
      <c r="I43382" s="101"/>
    </row>
    <row r="43383" spans="8:9" x14ac:dyDescent="0.2">
      <c r="H43383" s="101"/>
      <c r="I43383" s="101"/>
    </row>
    <row r="43384" spans="8:9" x14ac:dyDescent="0.2">
      <c r="H43384" s="101"/>
      <c r="I43384" s="101"/>
    </row>
    <row r="43385" spans="8:9" x14ac:dyDescent="0.2">
      <c r="H43385" s="101"/>
      <c r="I43385" s="101"/>
    </row>
    <row r="43386" spans="8:9" x14ac:dyDescent="0.2">
      <c r="H43386" s="101"/>
      <c r="I43386" s="101"/>
    </row>
    <row r="43387" spans="8:9" x14ac:dyDescent="0.2">
      <c r="H43387" s="101"/>
      <c r="I43387" s="101"/>
    </row>
    <row r="43388" spans="8:9" x14ac:dyDescent="0.2">
      <c r="H43388" s="101"/>
      <c r="I43388" s="101"/>
    </row>
    <row r="43389" spans="8:9" x14ac:dyDescent="0.2">
      <c r="H43389" s="101"/>
      <c r="I43389" s="101"/>
    </row>
    <row r="43390" spans="8:9" x14ac:dyDescent="0.2">
      <c r="H43390" s="101"/>
      <c r="I43390" s="101"/>
    </row>
    <row r="43391" spans="8:9" x14ac:dyDescent="0.2">
      <c r="H43391" s="101"/>
      <c r="I43391" s="101"/>
    </row>
    <row r="43392" spans="8:9" x14ac:dyDescent="0.2">
      <c r="H43392" s="101"/>
      <c r="I43392" s="101"/>
    </row>
    <row r="43393" spans="8:9" x14ac:dyDescent="0.2">
      <c r="H43393" s="101"/>
      <c r="I43393" s="101"/>
    </row>
    <row r="43394" spans="8:9" x14ac:dyDescent="0.2">
      <c r="H43394" s="101"/>
      <c r="I43394" s="101"/>
    </row>
    <row r="43395" spans="8:9" x14ac:dyDescent="0.2">
      <c r="H43395" s="101"/>
      <c r="I43395" s="101"/>
    </row>
    <row r="43396" spans="8:9" x14ac:dyDescent="0.2">
      <c r="H43396" s="101"/>
      <c r="I43396" s="101"/>
    </row>
    <row r="43397" spans="8:9" x14ac:dyDescent="0.2">
      <c r="H43397" s="101"/>
      <c r="I43397" s="101"/>
    </row>
    <row r="43398" spans="8:9" x14ac:dyDescent="0.2">
      <c r="H43398" s="101"/>
      <c r="I43398" s="101"/>
    </row>
    <row r="43399" spans="8:9" x14ac:dyDescent="0.2">
      <c r="H43399" s="101"/>
      <c r="I43399" s="101"/>
    </row>
    <row r="43400" spans="8:9" x14ac:dyDescent="0.2">
      <c r="H43400" s="101"/>
      <c r="I43400" s="101"/>
    </row>
    <row r="43401" spans="8:9" x14ac:dyDescent="0.2">
      <c r="H43401" s="101"/>
      <c r="I43401" s="101"/>
    </row>
    <row r="43402" spans="8:9" x14ac:dyDescent="0.2">
      <c r="H43402" s="101"/>
      <c r="I43402" s="101"/>
    </row>
    <row r="43403" spans="8:9" x14ac:dyDescent="0.2">
      <c r="H43403" s="101"/>
      <c r="I43403" s="101"/>
    </row>
    <row r="43404" spans="8:9" x14ac:dyDescent="0.2">
      <c r="H43404" s="101"/>
      <c r="I43404" s="101"/>
    </row>
    <row r="43405" spans="8:9" x14ac:dyDescent="0.2">
      <c r="H43405" s="101"/>
      <c r="I43405" s="101"/>
    </row>
    <row r="43406" spans="8:9" x14ac:dyDescent="0.2">
      <c r="H43406" s="101"/>
      <c r="I43406" s="101"/>
    </row>
    <row r="43407" spans="8:9" x14ac:dyDescent="0.2">
      <c r="H43407" s="101"/>
      <c r="I43407" s="101"/>
    </row>
    <row r="43408" spans="8:9" x14ac:dyDescent="0.2">
      <c r="H43408" s="101"/>
      <c r="I43408" s="101"/>
    </row>
    <row r="43409" spans="8:9" x14ac:dyDescent="0.2">
      <c r="H43409" s="101"/>
      <c r="I43409" s="101"/>
    </row>
    <row r="43410" spans="8:9" x14ac:dyDescent="0.2">
      <c r="H43410" s="101"/>
      <c r="I43410" s="101"/>
    </row>
    <row r="43411" spans="8:9" x14ac:dyDescent="0.2">
      <c r="H43411" s="101"/>
      <c r="I43411" s="101"/>
    </row>
    <row r="43412" spans="8:9" x14ac:dyDescent="0.2">
      <c r="H43412" s="101"/>
      <c r="I43412" s="101"/>
    </row>
    <row r="43413" spans="8:9" x14ac:dyDescent="0.2">
      <c r="H43413" s="101"/>
      <c r="I43413" s="101"/>
    </row>
    <row r="43414" spans="8:9" x14ac:dyDescent="0.2">
      <c r="H43414" s="101"/>
      <c r="I43414" s="101"/>
    </row>
    <row r="43415" spans="8:9" x14ac:dyDescent="0.2">
      <c r="H43415" s="101"/>
      <c r="I43415" s="101"/>
    </row>
    <row r="43416" spans="8:9" x14ac:dyDescent="0.2">
      <c r="H43416" s="101"/>
      <c r="I43416" s="101"/>
    </row>
    <row r="43417" spans="8:9" x14ac:dyDescent="0.2">
      <c r="H43417" s="101"/>
      <c r="I43417" s="101"/>
    </row>
    <row r="43418" spans="8:9" x14ac:dyDescent="0.2">
      <c r="H43418" s="101"/>
      <c r="I43418" s="101"/>
    </row>
    <row r="43419" spans="8:9" x14ac:dyDescent="0.2">
      <c r="H43419" s="101"/>
      <c r="I43419" s="101"/>
    </row>
    <row r="43420" spans="8:9" x14ac:dyDescent="0.2">
      <c r="H43420" s="101"/>
      <c r="I43420" s="101"/>
    </row>
    <row r="43421" spans="8:9" x14ac:dyDescent="0.2">
      <c r="H43421" s="101"/>
      <c r="I43421" s="101"/>
    </row>
    <row r="43422" spans="8:9" x14ac:dyDescent="0.2">
      <c r="H43422" s="101"/>
      <c r="I43422" s="101"/>
    </row>
    <row r="43423" spans="8:9" x14ac:dyDescent="0.2">
      <c r="H43423" s="101"/>
      <c r="I43423" s="101"/>
    </row>
    <row r="43424" spans="8:9" x14ac:dyDescent="0.2">
      <c r="H43424" s="101"/>
      <c r="I43424" s="101"/>
    </row>
    <row r="43425" spans="8:9" x14ac:dyDescent="0.2">
      <c r="H43425" s="101"/>
      <c r="I43425" s="101"/>
    </row>
    <row r="43426" spans="8:9" x14ac:dyDescent="0.2">
      <c r="H43426" s="101"/>
      <c r="I43426" s="101"/>
    </row>
    <row r="43427" spans="8:9" x14ac:dyDescent="0.2">
      <c r="H43427" s="101"/>
      <c r="I43427" s="101"/>
    </row>
    <row r="43428" spans="8:9" x14ac:dyDescent="0.2">
      <c r="H43428" s="101"/>
      <c r="I43428" s="101"/>
    </row>
    <row r="43429" spans="8:9" x14ac:dyDescent="0.2">
      <c r="H43429" s="101"/>
      <c r="I43429" s="101"/>
    </row>
    <row r="43430" spans="8:9" x14ac:dyDescent="0.2">
      <c r="H43430" s="101"/>
      <c r="I43430" s="101"/>
    </row>
    <row r="43431" spans="8:9" x14ac:dyDescent="0.2">
      <c r="H43431" s="101"/>
      <c r="I43431" s="101"/>
    </row>
    <row r="43432" spans="8:9" x14ac:dyDescent="0.2">
      <c r="H43432" s="101"/>
      <c r="I43432" s="101"/>
    </row>
    <row r="43433" spans="8:9" x14ac:dyDescent="0.2">
      <c r="H43433" s="101"/>
      <c r="I43433" s="101"/>
    </row>
    <row r="43434" spans="8:9" x14ac:dyDescent="0.2">
      <c r="H43434" s="101"/>
      <c r="I43434" s="101"/>
    </row>
    <row r="43435" spans="8:9" x14ac:dyDescent="0.2">
      <c r="H43435" s="101"/>
      <c r="I43435" s="101"/>
    </row>
    <row r="43436" spans="8:9" x14ac:dyDescent="0.2">
      <c r="H43436" s="101"/>
      <c r="I43436" s="101"/>
    </row>
    <row r="43437" spans="8:9" x14ac:dyDescent="0.2">
      <c r="H43437" s="101"/>
      <c r="I43437" s="101"/>
    </row>
    <row r="43438" spans="8:9" x14ac:dyDescent="0.2">
      <c r="H43438" s="101"/>
      <c r="I43438" s="101"/>
    </row>
    <row r="43439" spans="8:9" x14ac:dyDescent="0.2">
      <c r="H43439" s="101"/>
      <c r="I43439" s="101"/>
    </row>
    <row r="43440" spans="8:9" x14ac:dyDescent="0.2">
      <c r="H43440" s="101"/>
      <c r="I43440" s="101"/>
    </row>
    <row r="43441" spans="8:9" x14ac:dyDescent="0.2">
      <c r="H43441" s="101"/>
      <c r="I43441" s="101"/>
    </row>
    <row r="43442" spans="8:9" x14ac:dyDescent="0.2">
      <c r="H43442" s="101"/>
      <c r="I43442" s="101"/>
    </row>
    <row r="43443" spans="8:9" x14ac:dyDescent="0.2">
      <c r="H43443" s="101"/>
      <c r="I43443" s="101"/>
    </row>
    <row r="43444" spans="8:9" x14ac:dyDescent="0.2">
      <c r="H43444" s="101"/>
      <c r="I43444" s="101"/>
    </row>
    <row r="43445" spans="8:9" x14ac:dyDescent="0.2">
      <c r="H43445" s="101"/>
      <c r="I43445" s="101"/>
    </row>
    <row r="43446" spans="8:9" x14ac:dyDescent="0.2">
      <c r="H43446" s="101"/>
      <c r="I43446" s="101"/>
    </row>
    <row r="43447" spans="8:9" x14ac:dyDescent="0.2">
      <c r="H43447" s="101"/>
      <c r="I43447" s="101"/>
    </row>
    <row r="43448" spans="8:9" x14ac:dyDescent="0.2">
      <c r="H43448" s="101"/>
      <c r="I43448" s="101"/>
    </row>
    <row r="43449" spans="8:9" x14ac:dyDescent="0.2">
      <c r="H43449" s="101"/>
      <c r="I43449" s="101"/>
    </row>
    <row r="43450" spans="8:9" x14ac:dyDescent="0.2">
      <c r="H43450" s="101"/>
      <c r="I43450" s="101"/>
    </row>
    <row r="43451" spans="8:9" x14ac:dyDescent="0.2">
      <c r="H43451" s="101"/>
      <c r="I43451" s="101"/>
    </row>
    <row r="43452" spans="8:9" x14ac:dyDescent="0.2">
      <c r="H43452" s="101"/>
      <c r="I43452" s="101"/>
    </row>
    <row r="43453" spans="8:9" x14ac:dyDescent="0.2">
      <c r="H43453" s="101"/>
      <c r="I43453" s="101"/>
    </row>
    <row r="43454" spans="8:9" x14ac:dyDescent="0.2">
      <c r="H43454" s="101"/>
      <c r="I43454" s="101"/>
    </row>
    <row r="43455" spans="8:9" x14ac:dyDescent="0.2">
      <c r="H43455" s="101"/>
      <c r="I43455" s="101"/>
    </row>
    <row r="43456" spans="8:9" x14ac:dyDescent="0.2">
      <c r="H43456" s="101"/>
      <c r="I43456" s="101"/>
    </row>
    <row r="43457" spans="8:9" x14ac:dyDescent="0.2">
      <c r="H43457" s="101"/>
      <c r="I43457" s="101"/>
    </row>
    <row r="43458" spans="8:9" x14ac:dyDescent="0.2">
      <c r="H43458" s="101"/>
      <c r="I43458" s="101"/>
    </row>
    <row r="43459" spans="8:9" x14ac:dyDescent="0.2">
      <c r="H43459" s="101"/>
      <c r="I43459" s="101"/>
    </row>
    <row r="43460" spans="8:9" x14ac:dyDescent="0.2">
      <c r="H43460" s="101"/>
      <c r="I43460" s="101"/>
    </row>
    <row r="43461" spans="8:9" x14ac:dyDescent="0.2">
      <c r="H43461" s="101"/>
      <c r="I43461" s="101"/>
    </row>
    <row r="43462" spans="8:9" x14ac:dyDescent="0.2">
      <c r="H43462" s="101"/>
      <c r="I43462" s="101"/>
    </row>
    <row r="43463" spans="8:9" x14ac:dyDescent="0.2">
      <c r="H43463" s="101"/>
      <c r="I43463" s="101"/>
    </row>
    <row r="43464" spans="8:9" x14ac:dyDescent="0.2">
      <c r="H43464" s="101"/>
      <c r="I43464" s="101"/>
    </row>
    <row r="43465" spans="8:9" x14ac:dyDescent="0.2">
      <c r="H43465" s="101"/>
      <c r="I43465" s="101"/>
    </row>
    <row r="43466" spans="8:9" x14ac:dyDescent="0.2">
      <c r="H43466" s="101"/>
      <c r="I43466" s="101"/>
    </row>
    <row r="43467" spans="8:9" x14ac:dyDescent="0.2">
      <c r="H43467" s="101"/>
      <c r="I43467" s="101"/>
    </row>
    <row r="43468" spans="8:9" x14ac:dyDescent="0.2">
      <c r="H43468" s="101"/>
      <c r="I43468" s="101"/>
    </row>
    <row r="43469" spans="8:9" x14ac:dyDescent="0.2">
      <c r="H43469" s="101"/>
      <c r="I43469" s="101"/>
    </row>
    <row r="43470" spans="8:9" x14ac:dyDescent="0.2">
      <c r="H43470" s="101"/>
      <c r="I43470" s="101"/>
    </row>
    <row r="43471" spans="8:9" x14ac:dyDescent="0.2">
      <c r="H43471" s="101"/>
      <c r="I43471" s="101"/>
    </row>
    <row r="43472" spans="8:9" x14ac:dyDescent="0.2">
      <c r="H43472" s="101"/>
      <c r="I43472" s="101"/>
    </row>
    <row r="43473" spans="8:9" x14ac:dyDescent="0.2">
      <c r="H43473" s="101"/>
      <c r="I43473" s="101"/>
    </row>
    <row r="43474" spans="8:9" x14ac:dyDescent="0.2">
      <c r="H43474" s="101"/>
      <c r="I43474" s="101"/>
    </row>
    <row r="43475" spans="8:9" x14ac:dyDescent="0.2">
      <c r="H43475" s="101"/>
      <c r="I43475" s="101"/>
    </row>
    <row r="43476" spans="8:9" x14ac:dyDescent="0.2">
      <c r="H43476" s="101"/>
      <c r="I43476" s="101"/>
    </row>
    <row r="43477" spans="8:9" x14ac:dyDescent="0.2">
      <c r="H43477" s="101"/>
      <c r="I43477" s="101"/>
    </row>
    <row r="43478" spans="8:9" x14ac:dyDescent="0.2">
      <c r="H43478" s="101"/>
      <c r="I43478" s="101"/>
    </row>
    <row r="43479" spans="8:9" x14ac:dyDescent="0.2">
      <c r="H43479" s="101"/>
      <c r="I43479" s="101"/>
    </row>
    <row r="43480" spans="8:9" x14ac:dyDescent="0.2">
      <c r="H43480" s="101"/>
      <c r="I43480" s="101"/>
    </row>
    <row r="43481" spans="8:9" x14ac:dyDescent="0.2">
      <c r="H43481" s="101"/>
      <c r="I43481" s="101"/>
    </row>
    <row r="43482" spans="8:9" x14ac:dyDescent="0.2">
      <c r="H43482" s="101"/>
      <c r="I43482" s="101"/>
    </row>
    <row r="43483" spans="8:9" x14ac:dyDescent="0.2">
      <c r="H43483" s="101"/>
      <c r="I43483" s="101"/>
    </row>
    <row r="43484" spans="8:9" x14ac:dyDescent="0.2">
      <c r="H43484" s="101"/>
      <c r="I43484" s="101"/>
    </row>
    <row r="43485" spans="8:9" x14ac:dyDescent="0.2">
      <c r="H43485" s="101"/>
      <c r="I43485" s="101"/>
    </row>
    <row r="43486" spans="8:9" x14ac:dyDescent="0.2">
      <c r="H43486" s="101"/>
      <c r="I43486" s="101"/>
    </row>
    <row r="43487" spans="8:9" x14ac:dyDescent="0.2">
      <c r="H43487" s="101"/>
      <c r="I43487" s="101"/>
    </row>
    <row r="43488" spans="8:9" x14ac:dyDescent="0.2">
      <c r="H43488" s="101"/>
      <c r="I43488" s="101"/>
    </row>
    <row r="43489" spans="8:9" x14ac:dyDescent="0.2">
      <c r="H43489" s="101"/>
      <c r="I43489" s="101"/>
    </row>
    <row r="43490" spans="8:9" x14ac:dyDescent="0.2">
      <c r="H43490" s="101"/>
      <c r="I43490" s="101"/>
    </row>
    <row r="43491" spans="8:9" x14ac:dyDescent="0.2">
      <c r="H43491" s="101"/>
      <c r="I43491" s="101"/>
    </row>
    <row r="43492" spans="8:9" x14ac:dyDescent="0.2">
      <c r="H43492" s="101"/>
      <c r="I43492" s="101"/>
    </row>
    <row r="43493" spans="8:9" x14ac:dyDescent="0.2">
      <c r="H43493" s="101"/>
      <c r="I43493" s="101"/>
    </row>
    <row r="43494" spans="8:9" x14ac:dyDescent="0.2">
      <c r="H43494" s="101"/>
      <c r="I43494" s="101"/>
    </row>
    <row r="43495" spans="8:9" x14ac:dyDescent="0.2">
      <c r="H43495" s="101"/>
      <c r="I43495" s="101"/>
    </row>
    <row r="43496" spans="8:9" x14ac:dyDescent="0.2">
      <c r="H43496" s="101"/>
      <c r="I43496" s="101"/>
    </row>
    <row r="43497" spans="8:9" x14ac:dyDescent="0.2">
      <c r="H43497" s="101"/>
      <c r="I43497" s="101"/>
    </row>
    <row r="43498" spans="8:9" x14ac:dyDescent="0.2">
      <c r="H43498" s="101"/>
      <c r="I43498" s="101"/>
    </row>
    <row r="43499" spans="8:9" x14ac:dyDescent="0.2">
      <c r="H43499" s="101"/>
      <c r="I43499" s="101"/>
    </row>
    <row r="43500" spans="8:9" x14ac:dyDescent="0.2">
      <c r="H43500" s="101"/>
      <c r="I43500" s="101"/>
    </row>
    <row r="43501" spans="8:9" x14ac:dyDescent="0.2">
      <c r="H43501" s="101"/>
      <c r="I43501" s="101"/>
    </row>
    <row r="43502" spans="8:9" x14ac:dyDescent="0.2">
      <c r="H43502" s="101"/>
      <c r="I43502" s="101"/>
    </row>
    <row r="43503" spans="8:9" x14ac:dyDescent="0.2">
      <c r="H43503" s="101"/>
      <c r="I43503" s="101"/>
    </row>
    <row r="43504" spans="8:9" x14ac:dyDescent="0.2">
      <c r="H43504" s="101"/>
      <c r="I43504" s="101"/>
    </row>
    <row r="43505" spans="8:9" x14ac:dyDescent="0.2">
      <c r="H43505" s="101"/>
      <c r="I43505" s="101"/>
    </row>
    <row r="43506" spans="8:9" x14ac:dyDescent="0.2">
      <c r="H43506" s="101"/>
      <c r="I43506" s="101"/>
    </row>
    <row r="43507" spans="8:9" x14ac:dyDescent="0.2">
      <c r="H43507" s="101"/>
      <c r="I43507" s="101"/>
    </row>
    <row r="43508" spans="8:9" x14ac:dyDescent="0.2">
      <c r="H43508" s="101"/>
      <c r="I43508" s="101"/>
    </row>
    <row r="43509" spans="8:9" x14ac:dyDescent="0.2">
      <c r="H43509" s="101"/>
      <c r="I43509" s="101"/>
    </row>
    <row r="43510" spans="8:9" x14ac:dyDescent="0.2">
      <c r="H43510" s="101"/>
      <c r="I43510" s="101"/>
    </row>
    <row r="43511" spans="8:9" x14ac:dyDescent="0.2">
      <c r="H43511" s="101"/>
      <c r="I43511" s="101"/>
    </row>
    <row r="43512" spans="8:9" x14ac:dyDescent="0.2">
      <c r="H43512" s="101"/>
      <c r="I43512" s="101"/>
    </row>
    <row r="43513" spans="8:9" x14ac:dyDescent="0.2">
      <c r="H43513" s="101"/>
      <c r="I43513" s="101"/>
    </row>
    <row r="43514" spans="8:9" x14ac:dyDescent="0.2">
      <c r="H43514" s="101"/>
      <c r="I43514" s="101"/>
    </row>
    <row r="43515" spans="8:9" x14ac:dyDescent="0.2">
      <c r="H43515" s="101"/>
      <c r="I43515" s="101"/>
    </row>
    <row r="43516" spans="8:9" x14ac:dyDescent="0.2">
      <c r="H43516" s="101"/>
      <c r="I43516" s="101"/>
    </row>
    <row r="43517" spans="8:9" x14ac:dyDescent="0.2">
      <c r="H43517" s="101"/>
      <c r="I43517" s="101"/>
    </row>
    <row r="43518" spans="8:9" x14ac:dyDescent="0.2">
      <c r="H43518" s="101"/>
      <c r="I43518" s="101"/>
    </row>
    <row r="43519" spans="8:9" x14ac:dyDescent="0.2">
      <c r="H43519" s="101"/>
      <c r="I43519" s="101"/>
    </row>
    <row r="43520" spans="8:9" x14ac:dyDescent="0.2">
      <c r="H43520" s="101"/>
      <c r="I43520" s="101"/>
    </row>
    <row r="43521" spans="8:9" x14ac:dyDescent="0.2">
      <c r="H43521" s="101"/>
      <c r="I43521" s="101"/>
    </row>
    <row r="43522" spans="8:9" x14ac:dyDescent="0.2">
      <c r="H43522" s="101"/>
      <c r="I43522" s="101"/>
    </row>
    <row r="43523" spans="8:9" x14ac:dyDescent="0.2">
      <c r="H43523" s="101"/>
      <c r="I43523" s="101"/>
    </row>
    <row r="43524" spans="8:9" x14ac:dyDescent="0.2">
      <c r="H43524" s="101"/>
      <c r="I43524" s="101"/>
    </row>
    <row r="43525" spans="8:9" x14ac:dyDescent="0.2">
      <c r="H43525" s="101"/>
      <c r="I43525" s="101"/>
    </row>
    <row r="43526" spans="8:9" x14ac:dyDescent="0.2">
      <c r="H43526" s="101"/>
      <c r="I43526" s="101"/>
    </row>
    <row r="43527" spans="8:9" x14ac:dyDescent="0.2">
      <c r="H43527" s="101"/>
      <c r="I43527" s="101"/>
    </row>
    <row r="43528" spans="8:9" x14ac:dyDescent="0.2">
      <c r="H43528" s="101"/>
      <c r="I43528" s="101"/>
    </row>
    <row r="43529" spans="8:9" x14ac:dyDescent="0.2">
      <c r="H43529" s="101"/>
      <c r="I43529" s="101"/>
    </row>
    <row r="43530" spans="8:9" x14ac:dyDescent="0.2">
      <c r="H43530" s="101"/>
      <c r="I43530" s="101"/>
    </row>
    <row r="43531" spans="8:9" x14ac:dyDescent="0.2">
      <c r="H43531" s="101"/>
      <c r="I43531" s="101"/>
    </row>
    <row r="43532" spans="8:9" x14ac:dyDescent="0.2">
      <c r="H43532" s="101"/>
      <c r="I43532" s="101"/>
    </row>
    <row r="43533" spans="8:9" x14ac:dyDescent="0.2">
      <c r="H43533" s="101"/>
      <c r="I43533" s="101"/>
    </row>
    <row r="43534" spans="8:9" x14ac:dyDescent="0.2">
      <c r="H43534" s="101"/>
      <c r="I43534" s="101"/>
    </row>
    <row r="43535" spans="8:9" x14ac:dyDescent="0.2">
      <c r="H43535" s="101"/>
      <c r="I43535" s="101"/>
    </row>
    <row r="43536" spans="8:9" x14ac:dyDescent="0.2">
      <c r="H43536" s="101"/>
      <c r="I43536" s="101"/>
    </row>
    <row r="43537" spans="8:9" x14ac:dyDescent="0.2">
      <c r="H43537" s="101"/>
      <c r="I43537" s="101"/>
    </row>
    <row r="43538" spans="8:9" x14ac:dyDescent="0.2">
      <c r="H43538" s="101"/>
      <c r="I43538" s="101"/>
    </row>
    <row r="43539" spans="8:9" x14ac:dyDescent="0.2">
      <c r="H43539" s="101"/>
      <c r="I43539" s="101"/>
    </row>
    <row r="43540" spans="8:9" x14ac:dyDescent="0.2">
      <c r="H43540" s="101"/>
      <c r="I43540" s="101"/>
    </row>
    <row r="43541" spans="8:9" x14ac:dyDescent="0.2">
      <c r="H43541" s="101"/>
      <c r="I43541" s="101"/>
    </row>
    <row r="43542" spans="8:9" x14ac:dyDescent="0.2">
      <c r="H43542" s="101"/>
      <c r="I43542" s="101"/>
    </row>
    <row r="43543" spans="8:9" x14ac:dyDescent="0.2">
      <c r="H43543" s="101"/>
      <c r="I43543" s="101"/>
    </row>
    <row r="43544" spans="8:9" x14ac:dyDescent="0.2">
      <c r="H43544" s="101"/>
      <c r="I43544" s="101"/>
    </row>
    <row r="43545" spans="8:9" x14ac:dyDescent="0.2">
      <c r="H43545" s="101"/>
      <c r="I43545" s="101"/>
    </row>
    <row r="43546" spans="8:9" x14ac:dyDescent="0.2">
      <c r="H43546" s="101"/>
      <c r="I43546" s="101"/>
    </row>
    <row r="43547" spans="8:9" x14ac:dyDescent="0.2">
      <c r="H43547" s="101"/>
      <c r="I43547" s="101"/>
    </row>
    <row r="43548" spans="8:9" x14ac:dyDescent="0.2">
      <c r="H43548" s="101"/>
      <c r="I43548" s="101"/>
    </row>
    <row r="43549" spans="8:9" x14ac:dyDescent="0.2">
      <c r="H43549" s="101"/>
      <c r="I43549" s="101"/>
    </row>
    <row r="43550" spans="8:9" x14ac:dyDescent="0.2">
      <c r="H43550" s="101"/>
      <c r="I43550" s="101"/>
    </row>
    <row r="43551" spans="8:9" x14ac:dyDescent="0.2">
      <c r="H43551" s="101"/>
      <c r="I43551" s="101"/>
    </row>
    <row r="43552" spans="8:9" x14ac:dyDescent="0.2">
      <c r="H43552" s="101"/>
      <c r="I43552" s="101"/>
    </row>
    <row r="43553" spans="8:9" x14ac:dyDescent="0.2">
      <c r="H43553" s="101"/>
      <c r="I43553" s="101"/>
    </row>
    <row r="43554" spans="8:9" x14ac:dyDescent="0.2">
      <c r="H43554" s="101"/>
      <c r="I43554" s="101"/>
    </row>
    <row r="43555" spans="8:9" x14ac:dyDescent="0.2">
      <c r="H43555" s="101"/>
      <c r="I43555" s="101"/>
    </row>
    <row r="43556" spans="8:9" x14ac:dyDescent="0.2">
      <c r="H43556" s="101"/>
      <c r="I43556" s="101"/>
    </row>
    <row r="43557" spans="8:9" x14ac:dyDescent="0.2">
      <c r="H43557" s="101"/>
      <c r="I43557" s="101"/>
    </row>
    <row r="43558" spans="8:9" x14ac:dyDescent="0.2">
      <c r="H43558" s="101"/>
      <c r="I43558" s="101"/>
    </row>
    <row r="43559" spans="8:9" x14ac:dyDescent="0.2">
      <c r="H43559" s="101"/>
      <c r="I43559" s="101"/>
    </row>
    <row r="43560" spans="8:9" x14ac:dyDescent="0.2">
      <c r="H43560" s="101"/>
      <c r="I43560" s="101"/>
    </row>
    <row r="43561" spans="8:9" x14ac:dyDescent="0.2">
      <c r="H43561" s="101"/>
      <c r="I43561" s="101"/>
    </row>
    <row r="43562" spans="8:9" x14ac:dyDescent="0.2">
      <c r="H43562" s="101"/>
      <c r="I43562" s="101"/>
    </row>
    <row r="43563" spans="8:9" x14ac:dyDescent="0.2">
      <c r="H43563" s="101"/>
      <c r="I43563" s="101"/>
    </row>
    <row r="43564" spans="8:9" x14ac:dyDescent="0.2">
      <c r="H43564" s="101"/>
      <c r="I43564" s="101"/>
    </row>
    <row r="43565" spans="8:9" x14ac:dyDescent="0.2">
      <c r="H43565" s="101"/>
      <c r="I43565" s="101"/>
    </row>
    <row r="43566" spans="8:9" x14ac:dyDescent="0.2">
      <c r="H43566" s="101"/>
      <c r="I43566" s="101"/>
    </row>
    <row r="43567" spans="8:9" x14ac:dyDescent="0.2">
      <c r="H43567" s="101"/>
      <c r="I43567" s="101"/>
    </row>
    <row r="43568" spans="8:9" x14ac:dyDescent="0.2">
      <c r="H43568" s="101"/>
      <c r="I43568" s="101"/>
    </row>
    <row r="43569" spans="8:9" x14ac:dyDescent="0.2">
      <c r="H43569" s="101"/>
      <c r="I43569" s="101"/>
    </row>
    <row r="43570" spans="8:9" x14ac:dyDescent="0.2">
      <c r="H43570" s="101"/>
      <c r="I43570" s="101"/>
    </row>
    <row r="43571" spans="8:9" x14ac:dyDescent="0.2">
      <c r="H43571" s="101"/>
      <c r="I43571" s="101"/>
    </row>
    <row r="43572" spans="8:9" x14ac:dyDescent="0.2">
      <c r="H43572" s="101"/>
      <c r="I43572" s="101"/>
    </row>
    <row r="43573" spans="8:9" x14ac:dyDescent="0.2">
      <c r="H43573" s="101"/>
      <c r="I43573" s="101"/>
    </row>
    <row r="43574" spans="8:9" x14ac:dyDescent="0.2">
      <c r="H43574" s="101"/>
      <c r="I43574" s="101"/>
    </row>
    <row r="43575" spans="8:9" x14ac:dyDescent="0.2">
      <c r="H43575" s="101"/>
      <c r="I43575" s="101"/>
    </row>
    <row r="43576" spans="8:9" x14ac:dyDescent="0.2">
      <c r="H43576" s="101"/>
      <c r="I43576" s="101"/>
    </row>
    <row r="43577" spans="8:9" x14ac:dyDescent="0.2">
      <c r="H43577" s="101"/>
      <c r="I43577" s="101"/>
    </row>
    <row r="43578" spans="8:9" x14ac:dyDescent="0.2">
      <c r="H43578" s="101"/>
      <c r="I43578" s="101"/>
    </row>
    <row r="43579" spans="8:9" x14ac:dyDescent="0.2">
      <c r="H43579" s="101"/>
      <c r="I43579" s="101"/>
    </row>
    <row r="43580" spans="8:9" x14ac:dyDescent="0.2">
      <c r="H43580" s="101"/>
      <c r="I43580" s="101"/>
    </row>
    <row r="43581" spans="8:9" x14ac:dyDescent="0.2">
      <c r="H43581" s="101"/>
      <c r="I43581" s="101"/>
    </row>
    <row r="43582" spans="8:9" x14ac:dyDescent="0.2">
      <c r="H43582" s="101"/>
      <c r="I43582" s="101"/>
    </row>
    <row r="43583" spans="8:9" x14ac:dyDescent="0.2">
      <c r="H43583" s="101"/>
      <c r="I43583" s="101"/>
    </row>
    <row r="43584" spans="8:9" x14ac:dyDescent="0.2">
      <c r="H43584" s="101"/>
      <c r="I43584" s="101"/>
    </row>
    <row r="43585" spans="8:9" x14ac:dyDescent="0.2">
      <c r="H43585" s="101"/>
      <c r="I43585" s="101"/>
    </row>
    <row r="43586" spans="8:9" x14ac:dyDescent="0.2">
      <c r="H43586" s="101"/>
      <c r="I43586" s="101"/>
    </row>
    <row r="43587" spans="8:9" x14ac:dyDescent="0.2">
      <c r="H43587" s="101"/>
      <c r="I43587" s="101"/>
    </row>
    <row r="43588" spans="8:9" x14ac:dyDescent="0.2">
      <c r="H43588" s="101"/>
      <c r="I43588" s="101"/>
    </row>
    <row r="43589" spans="8:9" x14ac:dyDescent="0.2">
      <c r="H43589" s="101"/>
      <c r="I43589" s="101"/>
    </row>
    <row r="43590" spans="8:9" x14ac:dyDescent="0.2">
      <c r="H43590" s="101"/>
      <c r="I43590" s="101"/>
    </row>
    <row r="43591" spans="8:9" x14ac:dyDescent="0.2">
      <c r="H43591" s="101"/>
      <c r="I43591" s="101"/>
    </row>
    <row r="43592" spans="8:9" x14ac:dyDescent="0.2">
      <c r="H43592" s="101"/>
      <c r="I43592" s="101"/>
    </row>
    <row r="43593" spans="8:9" x14ac:dyDescent="0.2">
      <c r="H43593" s="101"/>
      <c r="I43593" s="101"/>
    </row>
    <row r="43594" spans="8:9" x14ac:dyDescent="0.2">
      <c r="H43594" s="101"/>
      <c r="I43594" s="101"/>
    </row>
    <row r="43595" spans="8:9" x14ac:dyDescent="0.2">
      <c r="H43595" s="101"/>
      <c r="I43595" s="101"/>
    </row>
    <row r="43596" spans="8:9" x14ac:dyDescent="0.2">
      <c r="H43596" s="101"/>
      <c r="I43596" s="101"/>
    </row>
    <row r="43597" spans="8:9" x14ac:dyDescent="0.2">
      <c r="H43597" s="101"/>
      <c r="I43597" s="101"/>
    </row>
    <row r="43598" spans="8:9" x14ac:dyDescent="0.2">
      <c r="H43598" s="101"/>
      <c r="I43598" s="101"/>
    </row>
    <row r="43599" spans="8:9" x14ac:dyDescent="0.2">
      <c r="H43599" s="101"/>
      <c r="I43599" s="101"/>
    </row>
    <row r="43600" spans="8:9" x14ac:dyDescent="0.2">
      <c r="H43600" s="101"/>
      <c r="I43600" s="101"/>
    </row>
    <row r="43601" spans="8:9" x14ac:dyDescent="0.2">
      <c r="H43601" s="101"/>
      <c r="I43601" s="101"/>
    </row>
    <row r="43602" spans="8:9" x14ac:dyDescent="0.2">
      <c r="H43602" s="101"/>
      <c r="I43602" s="101"/>
    </row>
    <row r="43603" spans="8:9" x14ac:dyDescent="0.2">
      <c r="H43603" s="101"/>
      <c r="I43603" s="101"/>
    </row>
    <row r="43604" spans="8:9" x14ac:dyDescent="0.2">
      <c r="H43604" s="101"/>
      <c r="I43604" s="101"/>
    </row>
    <row r="43605" spans="8:9" x14ac:dyDescent="0.2">
      <c r="H43605" s="101"/>
      <c r="I43605" s="101"/>
    </row>
    <row r="43606" spans="8:9" x14ac:dyDescent="0.2">
      <c r="H43606" s="101"/>
      <c r="I43606" s="101"/>
    </row>
    <row r="43607" spans="8:9" x14ac:dyDescent="0.2">
      <c r="H43607" s="101"/>
      <c r="I43607" s="101"/>
    </row>
    <row r="43608" spans="8:9" x14ac:dyDescent="0.2">
      <c r="H43608" s="101"/>
      <c r="I43608" s="101"/>
    </row>
    <row r="43609" spans="8:9" x14ac:dyDescent="0.2">
      <c r="H43609" s="101"/>
      <c r="I43609" s="101"/>
    </row>
    <row r="43610" spans="8:9" x14ac:dyDescent="0.2">
      <c r="H43610" s="101"/>
      <c r="I43610" s="101"/>
    </row>
    <row r="43611" spans="8:9" x14ac:dyDescent="0.2">
      <c r="H43611" s="101"/>
      <c r="I43611" s="101"/>
    </row>
    <row r="43612" spans="8:9" x14ac:dyDescent="0.2">
      <c r="H43612" s="101"/>
      <c r="I43612" s="101"/>
    </row>
    <row r="43613" spans="8:9" x14ac:dyDescent="0.2">
      <c r="H43613" s="101"/>
      <c r="I43613" s="101"/>
    </row>
    <row r="43614" spans="8:9" x14ac:dyDescent="0.2">
      <c r="H43614" s="101"/>
      <c r="I43614" s="101"/>
    </row>
    <row r="43615" spans="8:9" x14ac:dyDescent="0.2">
      <c r="H43615" s="101"/>
      <c r="I43615" s="101"/>
    </row>
    <row r="43616" spans="8:9" x14ac:dyDescent="0.2">
      <c r="H43616" s="101"/>
      <c r="I43616" s="101"/>
    </row>
    <row r="43617" spans="8:9" x14ac:dyDescent="0.2">
      <c r="H43617" s="101"/>
      <c r="I43617" s="101"/>
    </row>
    <row r="43618" spans="8:9" x14ac:dyDescent="0.2">
      <c r="H43618" s="101"/>
      <c r="I43618" s="101"/>
    </row>
    <row r="43619" spans="8:9" x14ac:dyDescent="0.2">
      <c r="H43619" s="101"/>
      <c r="I43619" s="101"/>
    </row>
    <row r="43620" spans="8:9" x14ac:dyDescent="0.2">
      <c r="H43620" s="101"/>
      <c r="I43620" s="101"/>
    </row>
    <row r="43621" spans="8:9" x14ac:dyDescent="0.2">
      <c r="H43621" s="101"/>
      <c r="I43621" s="101"/>
    </row>
    <row r="43622" spans="8:9" x14ac:dyDescent="0.2">
      <c r="H43622" s="101"/>
      <c r="I43622" s="101"/>
    </row>
    <row r="43623" spans="8:9" x14ac:dyDescent="0.2">
      <c r="H43623" s="101"/>
      <c r="I43623" s="101"/>
    </row>
    <row r="43624" spans="8:9" x14ac:dyDescent="0.2">
      <c r="H43624" s="101"/>
      <c r="I43624" s="101"/>
    </row>
    <row r="43625" spans="8:9" x14ac:dyDescent="0.2">
      <c r="H43625" s="101"/>
      <c r="I43625" s="101"/>
    </row>
    <row r="43626" spans="8:9" x14ac:dyDescent="0.2">
      <c r="H43626" s="101"/>
      <c r="I43626" s="101"/>
    </row>
    <row r="43627" spans="8:9" x14ac:dyDescent="0.2">
      <c r="H43627" s="101"/>
      <c r="I43627" s="101"/>
    </row>
    <row r="43628" spans="8:9" x14ac:dyDescent="0.2">
      <c r="H43628" s="101"/>
      <c r="I43628" s="101"/>
    </row>
    <row r="43629" spans="8:9" x14ac:dyDescent="0.2">
      <c r="H43629" s="101"/>
      <c r="I43629" s="101"/>
    </row>
    <row r="43630" spans="8:9" x14ac:dyDescent="0.2">
      <c r="H43630" s="101"/>
      <c r="I43630" s="101"/>
    </row>
    <row r="43631" spans="8:9" x14ac:dyDescent="0.2">
      <c r="H43631" s="101"/>
      <c r="I43631" s="101"/>
    </row>
    <row r="43632" spans="8:9" x14ac:dyDescent="0.2">
      <c r="H43632" s="101"/>
      <c r="I43632" s="101"/>
    </row>
    <row r="43633" spans="8:9" x14ac:dyDescent="0.2">
      <c r="H43633" s="101"/>
      <c r="I43633" s="101"/>
    </row>
    <row r="43634" spans="8:9" x14ac:dyDescent="0.2">
      <c r="H43634" s="101"/>
      <c r="I43634" s="101"/>
    </row>
    <row r="43635" spans="8:9" x14ac:dyDescent="0.2">
      <c r="H43635" s="101"/>
      <c r="I43635" s="101"/>
    </row>
    <row r="43636" spans="8:9" x14ac:dyDescent="0.2">
      <c r="H43636" s="101"/>
      <c r="I43636" s="101"/>
    </row>
    <row r="43637" spans="8:9" x14ac:dyDescent="0.2">
      <c r="H43637" s="101"/>
      <c r="I43637" s="101"/>
    </row>
    <row r="43638" spans="8:9" x14ac:dyDescent="0.2">
      <c r="H43638" s="101"/>
      <c r="I43638" s="101"/>
    </row>
    <row r="43639" spans="8:9" x14ac:dyDescent="0.2">
      <c r="H43639" s="101"/>
      <c r="I43639" s="101"/>
    </row>
    <row r="43640" spans="8:9" x14ac:dyDescent="0.2">
      <c r="H43640" s="101"/>
      <c r="I43640" s="101"/>
    </row>
    <row r="43641" spans="8:9" x14ac:dyDescent="0.2">
      <c r="H43641" s="101"/>
      <c r="I43641" s="101"/>
    </row>
    <row r="43642" spans="8:9" x14ac:dyDescent="0.2">
      <c r="H43642" s="101"/>
      <c r="I43642" s="101"/>
    </row>
    <row r="43643" spans="8:9" x14ac:dyDescent="0.2">
      <c r="H43643" s="101"/>
      <c r="I43643" s="101"/>
    </row>
    <row r="43644" spans="8:9" x14ac:dyDescent="0.2">
      <c r="H43644" s="101"/>
      <c r="I43644" s="101"/>
    </row>
    <row r="43645" spans="8:9" x14ac:dyDescent="0.2">
      <c r="H43645" s="101"/>
      <c r="I43645" s="101"/>
    </row>
    <row r="43646" spans="8:9" x14ac:dyDescent="0.2">
      <c r="H43646" s="101"/>
      <c r="I43646" s="101"/>
    </row>
    <row r="43647" spans="8:9" x14ac:dyDescent="0.2">
      <c r="H43647" s="101"/>
      <c r="I43647" s="101"/>
    </row>
    <row r="43648" spans="8:9" x14ac:dyDescent="0.2">
      <c r="H43648" s="101"/>
      <c r="I43648" s="101"/>
    </row>
    <row r="43649" spans="8:9" x14ac:dyDescent="0.2">
      <c r="H43649" s="101"/>
      <c r="I43649" s="101"/>
    </row>
    <row r="43650" spans="8:9" x14ac:dyDescent="0.2">
      <c r="H43650" s="101"/>
      <c r="I43650" s="101"/>
    </row>
    <row r="43651" spans="8:9" x14ac:dyDescent="0.2">
      <c r="H43651" s="101"/>
      <c r="I43651" s="101"/>
    </row>
    <row r="43652" spans="8:9" x14ac:dyDescent="0.2">
      <c r="H43652" s="101"/>
      <c r="I43652" s="101"/>
    </row>
    <row r="43653" spans="8:9" x14ac:dyDescent="0.2">
      <c r="H43653" s="101"/>
      <c r="I43653" s="101"/>
    </row>
    <row r="43654" spans="8:9" x14ac:dyDescent="0.2">
      <c r="H43654" s="101"/>
      <c r="I43654" s="101"/>
    </row>
    <row r="43655" spans="8:9" x14ac:dyDescent="0.2">
      <c r="H43655" s="101"/>
      <c r="I43655" s="101"/>
    </row>
    <row r="43656" spans="8:9" x14ac:dyDescent="0.2">
      <c r="H43656" s="101"/>
      <c r="I43656" s="101"/>
    </row>
    <row r="43657" spans="8:9" x14ac:dyDescent="0.2">
      <c r="H43657" s="101"/>
      <c r="I43657" s="101"/>
    </row>
    <row r="43658" spans="8:9" x14ac:dyDescent="0.2">
      <c r="H43658" s="101"/>
      <c r="I43658" s="101"/>
    </row>
    <row r="43659" spans="8:9" x14ac:dyDescent="0.2">
      <c r="H43659" s="101"/>
      <c r="I43659" s="101"/>
    </row>
    <row r="43660" spans="8:9" x14ac:dyDescent="0.2">
      <c r="H43660" s="101"/>
      <c r="I43660" s="101"/>
    </row>
    <row r="43661" spans="8:9" x14ac:dyDescent="0.2">
      <c r="H43661" s="101"/>
      <c r="I43661" s="101"/>
    </row>
    <row r="43662" spans="8:9" x14ac:dyDescent="0.2">
      <c r="H43662" s="101"/>
      <c r="I43662" s="101"/>
    </row>
    <row r="43663" spans="8:9" x14ac:dyDescent="0.2">
      <c r="H43663" s="101"/>
      <c r="I43663" s="101"/>
    </row>
    <row r="43664" spans="8:9" x14ac:dyDescent="0.2">
      <c r="H43664" s="101"/>
      <c r="I43664" s="101"/>
    </row>
    <row r="43665" spans="8:9" x14ac:dyDescent="0.2">
      <c r="H43665" s="101"/>
      <c r="I43665" s="101"/>
    </row>
    <row r="43666" spans="8:9" x14ac:dyDescent="0.2">
      <c r="H43666" s="101"/>
      <c r="I43666" s="101"/>
    </row>
    <row r="43667" spans="8:9" x14ac:dyDescent="0.2">
      <c r="H43667" s="101"/>
      <c r="I43667" s="101"/>
    </row>
    <row r="43668" spans="8:9" x14ac:dyDescent="0.2">
      <c r="H43668" s="101"/>
      <c r="I43668" s="101"/>
    </row>
    <row r="43669" spans="8:9" x14ac:dyDescent="0.2">
      <c r="H43669" s="101"/>
      <c r="I43669" s="101"/>
    </row>
    <row r="43670" spans="8:9" x14ac:dyDescent="0.2">
      <c r="H43670" s="101"/>
      <c r="I43670" s="101"/>
    </row>
    <row r="43671" spans="8:9" x14ac:dyDescent="0.2">
      <c r="H43671" s="101"/>
      <c r="I43671" s="101"/>
    </row>
    <row r="43672" spans="8:9" x14ac:dyDescent="0.2">
      <c r="H43672" s="101"/>
      <c r="I43672" s="101"/>
    </row>
    <row r="43673" spans="8:9" x14ac:dyDescent="0.2">
      <c r="H43673" s="101"/>
      <c r="I43673" s="101"/>
    </row>
    <row r="43674" spans="8:9" x14ac:dyDescent="0.2">
      <c r="H43674" s="101"/>
      <c r="I43674" s="101"/>
    </row>
    <row r="43675" spans="8:9" x14ac:dyDescent="0.2">
      <c r="H43675" s="101"/>
      <c r="I43675" s="101"/>
    </row>
    <row r="43676" spans="8:9" x14ac:dyDescent="0.2">
      <c r="H43676" s="101"/>
      <c r="I43676" s="101"/>
    </row>
    <row r="43677" spans="8:9" x14ac:dyDescent="0.2">
      <c r="H43677" s="101"/>
      <c r="I43677" s="101"/>
    </row>
    <row r="43678" spans="8:9" x14ac:dyDescent="0.2">
      <c r="H43678" s="101"/>
      <c r="I43678" s="101"/>
    </row>
    <row r="43679" spans="8:9" x14ac:dyDescent="0.2">
      <c r="H43679" s="101"/>
      <c r="I43679" s="101"/>
    </row>
    <row r="43680" spans="8:9" x14ac:dyDescent="0.2">
      <c r="H43680" s="101"/>
      <c r="I43680" s="101"/>
    </row>
    <row r="43681" spans="8:9" x14ac:dyDescent="0.2">
      <c r="H43681" s="101"/>
      <c r="I43681" s="101"/>
    </row>
    <row r="43682" spans="8:9" x14ac:dyDescent="0.2">
      <c r="H43682" s="101"/>
      <c r="I43682" s="101"/>
    </row>
    <row r="43683" spans="8:9" x14ac:dyDescent="0.2">
      <c r="H43683" s="101"/>
      <c r="I43683" s="101"/>
    </row>
    <row r="43684" spans="8:9" x14ac:dyDescent="0.2">
      <c r="H43684" s="101"/>
      <c r="I43684" s="101"/>
    </row>
    <row r="43685" spans="8:9" x14ac:dyDescent="0.2">
      <c r="H43685" s="101"/>
      <c r="I43685" s="101"/>
    </row>
    <row r="43686" spans="8:9" x14ac:dyDescent="0.2">
      <c r="H43686" s="101"/>
      <c r="I43686" s="101"/>
    </row>
    <row r="43687" spans="8:9" x14ac:dyDescent="0.2">
      <c r="H43687" s="101"/>
      <c r="I43687" s="101"/>
    </row>
    <row r="43688" spans="8:9" x14ac:dyDescent="0.2">
      <c r="H43688" s="101"/>
      <c r="I43688" s="101"/>
    </row>
    <row r="43689" spans="8:9" x14ac:dyDescent="0.2">
      <c r="H43689" s="101"/>
      <c r="I43689" s="101"/>
    </row>
    <row r="43690" spans="8:9" x14ac:dyDescent="0.2">
      <c r="H43690" s="101"/>
      <c r="I43690" s="101"/>
    </row>
    <row r="43691" spans="8:9" x14ac:dyDescent="0.2">
      <c r="H43691" s="101"/>
      <c r="I43691" s="101"/>
    </row>
    <row r="43692" spans="8:9" x14ac:dyDescent="0.2">
      <c r="H43692" s="101"/>
      <c r="I43692" s="101"/>
    </row>
    <row r="43693" spans="8:9" x14ac:dyDescent="0.2">
      <c r="H43693" s="101"/>
      <c r="I43693" s="101"/>
    </row>
    <row r="43694" spans="8:9" x14ac:dyDescent="0.2">
      <c r="H43694" s="101"/>
      <c r="I43694" s="101"/>
    </row>
    <row r="43695" spans="8:9" x14ac:dyDescent="0.2">
      <c r="H43695" s="101"/>
      <c r="I43695" s="101"/>
    </row>
    <row r="43696" spans="8:9" x14ac:dyDescent="0.2">
      <c r="H43696" s="101"/>
      <c r="I43696" s="101"/>
    </row>
    <row r="43697" spans="8:9" x14ac:dyDescent="0.2">
      <c r="H43697" s="101"/>
      <c r="I43697" s="101"/>
    </row>
    <row r="43698" spans="8:9" x14ac:dyDescent="0.2">
      <c r="H43698" s="101"/>
      <c r="I43698" s="101"/>
    </row>
    <row r="43699" spans="8:9" x14ac:dyDescent="0.2">
      <c r="H43699" s="101"/>
      <c r="I43699" s="101"/>
    </row>
    <row r="43700" spans="8:9" x14ac:dyDescent="0.2">
      <c r="H43700" s="101"/>
      <c r="I43700" s="101"/>
    </row>
    <row r="43701" spans="8:9" x14ac:dyDescent="0.2">
      <c r="H43701" s="101"/>
      <c r="I43701" s="101"/>
    </row>
    <row r="43702" spans="8:9" x14ac:dyDescent="0.2">
      <c r="H43702" s="101"/>
      <c r="I43702" s="101"/>
    </row>
    <row r="43703" spans="8:9" x14ac:dyDescent="0.2">
      <c r="H43703" s="101"/>
      <c r="I43703" s="101"/>
    </row>
    <row r="43704" spans="8:9" x14ac:dyDescent="0.2">
      <c r="H43704" s="101"/>
      <c r="I43704" s="101"/>
    </row>
    <row r="43705" spans="8:9" x14ac:dyDescent="0.2">
      <c r="H43705" s="101"/>
      <c r="I43705" s="101"/>
    </row>
    <row r="43706" spans="8:9" x14ac:dyDescent="0.2">
      <c r="H43706" s="101"/>
      <c r="I43706" s="101"/>
    </row>
    <row r="43707" spans="8:9" x14ac:dyDescent="0.2">
      <c r="H43707" s="101"/>
      <c r="I43707" s="101"/>
    </row>
    <row r="43708" spans="8:9" x14ac:dyDescent="0.2">
      <c r="H43708" s="101"/>
      <c r="I43708" s="101"/>
    </row>
    <row r="43709" spans="8:9" x14ac:dyDescent="0.2">
      <c r="H43709" s="101"/>
      <c r="I43709" s="101"/>
    </row>
    <row r="43710" spans="8:9" x14ac:dyDescent="0.2">
      <c r="H43710" s="101"/>
      <c r="I43710" s="101"/>
    </row>
    <row r="43711" spans="8:9" x14ac:dyDescent="0.2">
      <c r="H43711" s="101"/>
      <c r="I43711" s="101"/>
    </row>
    <row r="43712" spans="8:9" x14ac:dyDescent="0.2">
      <c r="H43712" s="101"/>
      <c r="I43712" s="101"/>
    </row>
    <row r="43713" spans="8:9" x14ac:dyDescent="0.2">
      <c r="H43713" s="101"/>
      <c r="I43713" s="101"/>
    </row>
    <row r="43714" spans="8:9" x14ac:dyDescent="0.2">
      <c r="H43714" s="101"/>
      <c r="I43714" s="101"/>
    </row>
    <row r="43715" spans="8:9" x14ac:dyDescent="0.2">
      <c r="H43715" s="101"/>
      <c r="I43715" s="101"/>
    </row>
    <row r="43716" spans="8:9" x14ac:dyDescent="0.2">
      <c r="H43716" s="101"/>
      <c r="I43716" s="101"/>
    </row>
    <row r="43717" spans="8:9" x14ac:dyDescent="0.2">
      <c r="H43717" s="101"/>
      <c r="I43717" s="101"/>
    </row>
    <row r="43718" spans="8:9" x14ac:dyDescent="0.2">
      <c r="H43718" s="101"/>
      <c r="I43718" s="101"/>
    </row>
    <row r="43719" spans="8:9" x14ac:dyDescent="0.2">
      <c r="H43719" s="101"/>
      <c r="I43719" s="101"/>
    </row>
    <row r="43720" spans="8:9" x14ac:dyDescent="0.2">
      <c r="H43720" s="101"/>
      <c r="I43720" s="101"/>
    </row>
    <row r="43721" spans="8:9" x14ac:dyDescent="0.2">
      <c r="H43721" s="101"/>
      <c r="I43721" s="101"/>
    </row>
    <row r="43722" spans="8:9" x14ac:dyDescent="0.2">
      <c r="H43722" s="101"/>
      <c r="I43722" s="101"/>
    </row>
    <row r="43723" spans="8:9" x14ac:dyDescent="0.2">
      <c r="H43723" s="101"/>
      <c r="I43723" s="101"/>
    </row>
    <row r="43724" spans="8:9" x14ac:dyDescent="0.2">
      <c r="H43724" s="101"/>
      <c r="I43724" s="101"/>
    </row>
    <row r="43725" spans="8:9" x14ac:dyDescent="0.2">
      <c r="H43725" s="101"/>
      <c r="I43725" s="101"/>
    </row>
    <row r="43726" spans="8:9" x14ac:dyDescent="0.2">
      <c r="H43726" s="101"/>
      <c r="I43726" s="101"/>
    </row>
    <row r="43727" spans="8:9" x14ac:dyDescent="0.2">
      <c r="H43727" s="101"/>
      <c r="I43727" s="101"/>
    </row>
    <row r="43728" spans="8:9" x14ac:dyDescent="0.2">
      <c r="H43728" s="101"/>
      <c r="I43728" s="101"/>
    </row>
    <row r="43729" spans="8:9" x14ac:dyDescent="0.2">
      <c r="H43729" s="101"/>
      <c r="I43729" s="101"/>
    </row>
    <row r="43730" spans="8:9" x14ac:dyDescent="0.2">
      <c r="H43730" s="101"/>
      <c r="I43730" s="101"/>
    </row>
    <row r="43731" spans="8:9" x14ac:dyDescent="0.2">
      <c r="H43731" s="101"/>
      <c r="I43731" s="101"/>
    </row>
    <row r="43732" spans="8:9" x14ac:dyDescent="0.2">
      <c r="H43732" s="101"/>
      <c r="I43732" s="101"/>
    </row>
    <row r="43733" spans="8:9" x14ac:dyDescent="0.2">
      <c r="H43733" s="101"/>
      <c r="I43733" s="101"/>
    </row>
    <row r="43734" spans="8:9" x14ac:dyDescent="0.2">
      <c r="H43734" s="101"/>
      <c r="I43734" s="101"/>
    </row>
    <row r="43735" spans="8:9" x14ac:dyDescent="0.2">
      <c r="H43735" s="101"/>
      <c r="I43735" s="101"/>
    </row>
    <row r="43736" spans="8:9" x14ac:dyDescent="0.2">
      <c r="H43736" s="101"/>
      <c r="I43736" s="101"/>
    </row>
    <row r="43737" spans="8:9" x14ac:dyDescent="0.2">
      <c r="H43737" s="101"/>
      <c r="I43737" s="101"/>
    </row>
    <row r="43738" spans="8:9" x14ac:dyDescent="0.2">
      <c r="H43738" s="101"/>
      <c r="I43738" s="101"/>
    </row>
    <row r="43739" spans="8:9" x14ac:dyDescent="0.2">
      <c r="H43739" s="101"/>
      <c r="I43739" s="101"/>
    </row>
    <row r="43740" spans="8:9" x14ac:dyDescent="0.2">
      <c r="H43740" s="101"/>
      <c r="I43740" s="101"/>
    </row>
    <row r="43741" spans="8:9" x14ac:dyDescent="0.2">
      <c r="H43741" s="101"/>
      <c r="I43741" s="101"/>
    </row>
    <row r="43742" spans="8:9" x14ac:dyDescent="0.2">
      <c r="H43742" s="101"/>
      <c r="I43742" s="101"/>
    </row>
    <row r="43743" spans="8:9" x14ac:dyDescent="0.2">
      <c r="H43743" s="101"/>
      <c r="I43743" s="101"/>
    </row>
    <row r="43744" spans="8:9" x14ac:dyDescent="0.2">
      <c r="H43744" s="101"/>
      <c r="I43744" s="101"/>
    </row>
    <row r="43745" spans="8:9" x14ac:dyDescent="0.2">
      <c r="H43745" s="101"/>
      <c r="I43745" s="101"/>
    </row>
    <row r="43746" spans="8:9" x14ac:dyDescent="0.2">
      <c r="H43746" s="101"/>
      <c r="I43746" s="101"/>
    </row>
    <row r="43747" spans="8:9" x14ac:dyDescent="0.2">
      <c r="H43747" s="101"/>
      <c r="I43747" s="101"/>
    </row>
    <row r="43748" spans="8:9" x14ac:dyDescent="0.2">
      <c r="H43748" s="101"/>
      <c r="I43748" s="101"/>
    </row>
    <row r="43749" spans="8:9" x14ac:dyDescent="0.2">
      <c r="H43749" s="101"/>
      <c r="I43749" s="101"/>
    </row>
    <row r="43750" spans="8:9" x14ac:dyDescent="0.2">
      <c r="H43750" s="101"/>
      <c r="I43750" s="101"/>
    </row>
    <row r="43751" spans="8:9" x14ac:dyDescent="0.2">
      <c r="H43751" s="101"/>
      <c r="I43751" s="101"/>
    </row>
    <row r="43752" spans="8:9" x14ac:dyDescent="0.2">
      <c r="H43752" s="101"/>
      <c r="I43752" s="101"/>
    </row>
    <row r="43753" spans="8:9" x14ac:dyDescent="0.2">
      <c r="H43753" s="101"/>
      <c r="I43753" s="101"/>
    </row>
    <row r="43754" spans="8:9" x14ac:dyDescent="0.2">
      <c r="H43754" s="101"/>
      <c r="I43754" s="101"/>
    </row>
    <row r="43755" spans="8:9" x14ac:dyDescent="0.2">
      <c r="H43755" s="101"/>
      <c r="I43755" s="101"/>
    </row>
    <row r="43756" spans="8:9" x14ac:dyDescent="0.2">
      <c r="H43756" s="101"/>
      <c r="I43756" s="101"/>
    </row>
    <row r="43757" spans="8:9" x14ac:dyDescent="0.2">
      <c r="H43757" s="101"/>
      <c r="I43757" s="101"/>
    </row>
    <row r="43758" spans="8:9" x14ac:dyDescent="0.2">
      <c r="H43758" s="101"/>
      <c r="I43758" s="101"/>
    </row>
    <row r="43759" spans="8:9" x14ac:dyDescent="0.2">
      <c r="H43759" s="101"/>
      <c r="I43759" s="101"/>
    </row>
    <row r="43760" spans="8:9" x14ac:dyDescent="0.2">
      <c r="H43760" s="101"/>
      <c r="I43760" s="101"/>
    </row>
    <row r="43761" spans="8:9" x14ac:dyDescent="0.2">
      <c r="H43761" s="101"/>
      <c r="I43761" s="101"/>
    </row>
    <row r="43762" spans="8:9" x14ac:dyDescent="0.2">
      <c r="H43762" s="101"/>
      <c r="I43762" s="101"/>
    </row>
    <row r="43763" spans="8:9" x14ac:dyDescent="0.2">
      <c r="H43763" s="101"/>
      <c r="I43763" s="101"/>
    </row>
    <row r="43764" spans="8:9" x14ac:dyDescent="0.2">
      <c r="H43764" s="101"/>
      <c r="I43764" s="101"/>
    </row>
    <row r="43765" spans="8:9" x14ac:dyDescent="0.2">
      <c r="H43765" s="101"/>
      <c r="I43765" s="101"/>
    </row>
    <row r="43766" spans="8:9" x14ac:dyDescent="0.2">
      <c r="H43766" s="101"/>
      <c r="I43766" s="101"/>
    </row>
    <row r="43767" spans="8:9" x14ac:dyDescent="0.2">
      <c r="H43767" s="101"/>
      <c r="I43767" s="101"/>
    </row>
    <row r="43768" spans="8:9" x14ac:dyDescent="0.2">
      <c r="H43768" s="101"/>
      <c r="I43768" s="101"/>
    </row>
    <row r="43769" spans="8:9" x14ac:dyDescent="0.2">
      <c r="H43769" s="101"/>
      <c r="I43769" s="101"/>
    </row>
    <row r="43770" spans="8:9" x14ac:dyDescent="0.2">
      <c r="H43770" s="101"/>
      <c r="I43770" s="101"/>
    </row>
    <row r="43771" spans="8:9" x14ac:dyDescent="0.2">
      <c r="H43771" s="101"/>
      <c r="I43771" s="101"/>
    </row>
    <row r="43772" spans="8:9" x14ac:dyDescent="0.2">
      <c r="H43772" s="101"/>
      <c r="I43772" s="101"/>
    </row>
    <row r="43773" spans="8:9" x14ac:dyDescent="0.2">
      <c r="H43773" s="101"/>
      <c r="I43773" s="101"/>
    </row>
    <row r="43774" spans="8:9" x14ac:dyDescent="0.2">
      <c r="H43774" s="101"/>
      <c r="I43774" s="101"/>
    </row>
    <row r="43775" spans="8:9" x14ac:dyDescent="0.2">
      <c r="H43775" s="101"/>
      <c r="I43775" s="101"/>
    </row>
    <row r="43776" spans="8:9" x14ac:dyDescent="0.2">
      <c r="H43776" s="101"/>
      <c r="I43776" s="101"/>
    </row>
    <row r="43777" spans="8:9" x14ac:dyDescent="0.2">
      <c r="H43777" s="101"/>
      <c r="I43777" s="101"/>
    </row>
    <row r="43778" spans="8:9" x14ac:dyDescent="0.2">
      <c r="H43778" s="101"/>
      <c r="I43778" s="101"/>
    </row>
    <row r="43779" spans="8:9" x14ac:dyDescent="0.2">
      <c r="H43779" s="101"/>
      <c r="I43779" s="101"/>
    </row>
    <row r="43780" spans="8:9" x14ac:dyDescent="0.2">
      <c r="H43780" s="101"/>
      <c r="I43780" s="101"/>
    </row>
    <row r="43781" spans="8:9" x14ac:dyDescent="0.2">
      <c r="H43781" s="101"/>
      <c r="I43781" s="101"/>
    </row>
    <row r="43782" spans="8:9" x14ac:dyDescent="0.2">
      <c r="H43782" s="101"/>
      <c r="I43782" s="101"/>
    </row>
    <row r="43783" spans="8:9" x14ac:dyDescent="0.2">
      <c r="H43783" s="101"/>
      <c r="I43783" s="101"/>
    </row>
    <row r="43784" spans="8:9" x14ac:dyDescent="0.2">
      <c r="H43784" s="101"/>
      <c r="I43784" s="101"/>
    </row>
    <row r="43785" spans="8:9" x14ac:dyDescent="0.2">
      <c r="H43785" s="101"/>
      <c r="I43785" s="101"/>
    </row>
    <row r="43786" spans="8:9" x14ac:dyDescent="0.2">
      <c r="H43786" s="101"/>
      <c r="I43786" s="101"/>
    </row>
    <row r="43787" spans="8:9" x14ac:dyDescent="0.2">
      <c r="H43787" s="101"/>
      <c r="I43787" s="101"/>
    </row>
    <row r="43788" spans="8:9" x14ac:dyDescent="0.2">
      <c r="H43788" s="101"/>
      <c r="I43788" s="101"/>
    </row>
    <row r="43789" spans="8:9" x14ac:dyDescent="0.2">
      <c r="H43789" s="101"/>
      <c r="I43789" s="101"/>
    </row>
    <row r="43790" spans="8:9" x14ac:dyDescent="0.2">
      <c r="H43790" s="101"/>
      <c r="I43790" s="101"/>
    </row>
    <row r="43791" spans="8:9" x14ac:dyDescent="0.2">
      <c r="H43791" s="101"/>
      <c r="I43791" s="101"/>
    </row>
    <row r="43792" spans="8:9" x14ac:dyDescent="0.2">
      <c r="H43792" s="101"/>
      <c r="I43792" s="101"/>
    </row>
    <row r="43793" spans="8:9" x14ac:dyDescent="0.2">
      <c r="H43793" s="101"/>
      <c r="I43793" s="101"/>
    </row>
    <row r="43794" spans="8:9" x14ac:dyDescent="0.2">
      <c r="H43794" s="101"/>
      <c r="I43794" s="101"/>
    </row>
    <row r="43795" spans="8:9" x14ac:dyDescent="0.2">
      <c r="H43795" s="101"/>
      <c r="I43795" s="101"/>
    </row>
    <row r="43796" spans="8:9" x14ac:dyDescent="0.2">
      <c r="H43796" s="101"/>
      <c r="I43796" s="101"/>
    </row>
    <row r="43797" spans="8:9" x14ac:dyDescent="0.2">
      <c r="H43797" s="101"/>
      <c r="I43797" s="101"/>
    </row>
    <row r="43798" spans="8:9" x14ac:dyDescent="0.2">
      <c r="H43798" s="101"/>
      <c r="I43798" s="101"/>
    </row>
    <row r="43799" spans="8:9" x14ac:dyDescent="0.2">
      <c r="H43799" s="101"/>
      <c r="I43799" s="101"/>
    </row>
    <row r="43800" spans="8:9" x14ac:dyDescent="0.2">
      <c r="H43800" s="101"/>
      <c r="I43800" s="101"/>
    </row>
    <row r="43801" spans="8:9" x14ac:dyDescent="0.2">
      <c r="H43801" s="101"/>
      <c r="I43801" s="101"/>
    </row>
    <row r="43802" spans="8:9" x14ac:dyDescent="0.2">
      <c r="H43802" s="101"/>
      <c r="I43802" s="101"/>
    </row>
    <row r="43803" spans="8:9" x14ac:dyDescent="0.2">
      <c r="H43803" s="101"/>
      <c r="I43803" s="101"/>
    </row>
    <row r="43804" spans="8:9" x14ac:dyDescent="0.2">
      <c r="H43804" s="101"/>
      <c r="I43804" s="101"/>
    </row>
    <row r="43805" spans="8:9" x14ac:dyDescent="0.2">
      <c r="H43805" s="101"/>
      <c r="I43805" s="101"/>
    </row>
    <row r="43806" spans="8:9" x14ac:dyDescent="0.2">
      <c r="H43806" s="101"/>
      <c r="I43806" s="101"/>
    </row>
    <row r="43807" spans="8:9" x14ac:dyDescent="0.2">
      <c r="H43807" s="101"/>
      <c r="I43807" s="101"/>
    </row>
    <row r="43808" spans="8:9" x14ac:dyDescent="0.2">
      <c r="H43808" s="101"/>
      <c r="I43808" s="101"/>
    </row>
    <row r="43809" spans="8:9" x14ac:dyDescent="0.2">
      <c r="H43809" s="101"/>
      <c r="I43809" s="101"/>
    </row>
    <row r="43810" spans="8:9" x14ac:dyDescent="0.2">
      <c r="H43810" s="101"/>
      <c r="I43810" s="101"/>
    </row>
    <row r="43811" spans="8:9" x14ac:dyDescent="0.2">
      <c r="H43811" s="101"/>
      <c r="I43811" s="101"/>
    </row>
    <row r="43812" spans="8:9" x14ac:dyDescent="0.2">
      <c r="H43812" s="101"/>
      <c r="I43812" s="101"/>
    </row>
    <row r="43813" spans="8:9" x14ac:dyDescent="0.2">
      <c r="H43813" s="101"/>
      <c r="I43813" s="101"/>
    </row>
    <row r="43814" spans="8:9" x14ac:dyDescent="0.2">
      <c r="H43814" s="101"/>
      <c r="I43814" s="101"/>
    </row>
    <row r="43815" spans="8:9" x14ac:dyDescent="0.2">
      <c r="H43815" s="101"/>
      <c r="I43815" s="101"/>
    </row>
    <row r="43816" spans="8:9" x14ac:dyDescent="0.2">
      <c r="H43816" s="101"/>
      <c r="I43816" s="101"/>
    </row>
    <row r="43817" spans="8:9" x14ac:dyDescent="0.2">
      <c r="H43817" s="101"/>
      <c r="I43817" s="101"/>
    </row>
    <row r="43818" spans="8:9" x14ac:dyDescent="0.2">
      <c r="H43818" s="101"/>
      <c r="I43818" s="101"/>
    </row>
    <row r="43819" spans="8:9" x14ac:dyDescent="0.2">
      <c r="H43819" s="101"/>
      <c r="I43819" s="101"/>
    </row>
    <row r="43820" spans="8:9" x14ac:dyDescent="0.2">
      <c r="H43820" s="101"/>
      <c r="I43820" s="101"/>
    </row>
    <row r="43821" spans="8:9" x14ac:dyDescent="0.2">
      <c r="H43821" s="101"/>
      <c r="I43821" s="101"/>
    </row>
    <row r="43822" spans="8:9" x14ac:dyDescent="0.2">
      <c r="H43822" s="101"/>
      <c r="I43822" s="101"/>
    </row>
    <row r="43823" spans="8:9" x14ac:dyDescent="0.2">
      <c r="H43823" s="101"/>
      <c r="I43823" s="101"/>
    </row>
    <row r="43824" spans="8:9" x14ac:dyDescent="0.2">
      <c r="H43824" s="101"/>
      <c r="I43824" s="101"/>
    </row>
    <row r="43825" spans="8:9" x14ac:dyDescent="0.2">
      <c r="H43825" s="101"/>
      <c r="I43825" s="101"/>
    </row>
    <row r="43826" spans="8:9" x14ac:dyDescent="0.2">
      <c r="H43826" s="101"/>
      <c r="I43826" s="101"/>
    </row>
    <row r="43827" spans="8:9" x14ac:dyDescent="0.2">
      <c r="H43827" s="101"/>
      <c r="I43827" s="101"/>
    </row>
    <row r="43828" spans="8:9" x14ac:dyDescent="0.2">
      <c r="H43828" s="101"/>
      <c r="I43828" s="101"/>
    </row>
    <row r="43829" spans="8:9" x14ac:dyDescent="0.2">
      <c r="H43829" s="101"/>
      <c r="I43829" s="101"/>
    </row>
    <row r="43830" spans="8:9" x14ac:dyDescent="0.2">
      <c r="H43830" s="101"/>
      <c r="I43830" s="101"/>
    </row>
    <row r="43831" spans="8:9" x14ac:dyDescent="0.2">
      <c r="H43831" s="101"/>
      <c r="I43831" s="101"/>
    </row>
    <row r="43832" spans="8:9" x14ac:dyDescent="0.2">
      <c r="H43832" s="101"/>
      <c r="I43832" s="101"/>
    </row>
    <row r="43833" spans="8:9" x14ac:dyDescent="0.2">
      <c r="H43833" s="101"/>
      <c r="I43833" s="101"/>
    </row>
    <row r="43834" spans="8:9" x14ac:dyDescent="0.2">
      <c r="H43834" s="101"/>
      <c r="I43834" s="101"/>
    </row>
    <row r="43835" spans="8:9" x14ac:dyDescent="0.2">
      <c r="H43835" s="101"/>
      <c r="I43835" s="101"/>
    </row>
    <row r="43836" spans="8:9" x14ac:dyDescent="0.2">
      <c r="H43836" s="101"/>
      <c r="I43836" s="101"/>
    </row>
    <row r="43837" spans="8:9" x14ac:dyDescent="0.2">
      <c r="H43837" s="101"/>
      <c r="I43837" s="101"/>
    </row>
    <row r="43838" spans="8:9" x14ac:dyDescent="0.2">
      <c r="H43838" s="101"/>
      <c r="I43838" s="101"/>
    </row>
    <row r="43839" spans="8:9" x14ac:dyDescent="0.2">
      <c r="H43839" s="101"/>
      <c r="I43839" s="101"/>
    </row>
    <row r="43840" spans="8:9" x14ac:dyDescent="0.2">
      <c r="H43840" s="101"/>
      <c r="I43840" s="101"/>
    </row>
    <row r="43841" spans="8:9" x14ac:dyDescent="0.2">
      <c r="H43841" s="101"/>
      <c r="I43841" s="101"/>
    </row>
    <row r="43842" spans="8:9" x14ac:dyDescent="0.2">
      <c r="H43842" s="101"/>
      <c r="I43842" s="101"/>
    </row>
    <row r="43843" spans="8:9" x14ac:dyDescent="0.2">
      <c r="H43843" s="101"/>
      <c r="I43843" s="101"/>
    </row>
    <row r="43844" spans="8:9" x14ac:dyDescent="0.2">
      <c r="H43844" s="101"/>
      <c r="I43844" s="101"/>
    </row>
    <row r="43845" spans="8:9" x14ac:dyDescent="0.2">
      <c r="H43845" s="101"/>
      <c r="I43845" s="101"/>
    </row>
    <row r="43846" spans="8:9" x14ac:dyDescent="0.2">
      <c r="H43846" s="101"/>
      <c r="I43846" s="101"/>
    </row>
    <row r="43847" spans="8:9" x14ac:dyDescent="0.2">
      <c r="H43847" s="101"/>
      <c r="I43847" s="101"/>
    </row>
    <row r="43848" spans="8:9" x14ac:dyDescent="0.2">
      <c r="H43848" s="101"/>
      <c r="I43848" s="101"/>
    </row>
    <row r="43849" spans="8:9" x14ac:dyDescent="0.2">
      <c r="H43849" s="101"/>
      <c r="I43849" s="101"/>
    </row>
    <row r="43850" spans="8:9" x14ac:dyDescent="0.2">
      <c r="H43850" s="101"/>
      <c r="I43850" s="101"/>
    </row>
    <row r="43851" spans="8:9" x14ac:dyDescent="0.2">
      <c r="H43851" s="101"/>
      <c r="I43851" s="101"/>
    </row>
    <row r="43852" spans="8:9" x14ac:dyDescent="0.2">
      <c r="H43852" s="101"/>
      <c r="I43852" s="101"/>
    </row>
    <row r="43853" spans="8:9" x14ac:dyDescent="0.2">
      <c r="H43853" s="101"/>
      <c r="I43853" s="101"/>
    </row>
    <row r="43854" spans="8:9" x14ac:dyDescent="0.2">
      <c r="H43854" s="101"/>
      <c r="I43854" s="101"/>
    </row>
    <row r="43855" spans="8:9" x14ac:dyDescent="0.2">
      <c r="H43855" s="101"/>
      <c r="I43855" s="101"/>
    </row>
    <row r="43856" spans="8:9" x14ac:dyDescent="0.2">
      <c r="H43856" s="101"/>
      <c r="I43856" s="101"/>
    </row>
    <row r="43857" spans="8:9" x14ac:dyDescent="0.2">
      <c r="H43857" s="101"/>
      <c r="I43857" s="101"/>
    </row>
    <row r="43858" spans="8:9" x14ac:dyDescent="0.2">
      <c r="H43858" s="101"/>
      <c r="I43858" s="101"/>
    </row>
    <row r="43859" spans="8:9" x14ac:dyDescent="0.2">
      <c r="H43859" s="101"/>
      <c r="I43859" s="101"/>
    </row>
    <row r="43860" spans="8:9" x14ac:dyDescent="0.2">
      <c r="H43860" s="101"/>
      <c r="I43860" s="101"/>
    </row>
    <row r="43861" spans="8:9" x14ac:dyDescent="0.2">
      <c r="H43861" s="101"/>
      <c r="I43861" s="101"/>
    </row>
    <row r="43862" spans="8:9" x14ac:dyDescent="0.2">
      <c r="H43862" s="101"/>
      <c r="I43862" s="101"/>
    </row>
    <row r="43863" spans="8:9" x14ac:dyDescent="0.2">
      <c r="H43863" s="101"/>
      <c r="I43863" s="101"/>
    </row>
    <row r="43864" spans="8:9" x14ac:dyDescent="0.2">
      <c r="H43864" s="101"/>
      <c r="I43864" s="101"/>
    </row>
    <row r="43865" spans="8:9" x14ac:dyDescent="0.2">
      <c r="H43865" s="101"/>
      <c r="I43865" s="101"/>
    </row>
    <row r="43866" spans="8:9" x14ac:dyDescent="0.2">
      <c r="H43866" s="101"/>
      <c r="I43866" s="101"/>
    </row>
    <row r="43867" spans="8:9" x14ac:dyDescent="0.2">
      <c r="H43867" s="101"/>
      <c r="I43867" s="101"/>
    </row>
    <row r="43868" spans="8:9" x14ac:dyDescent="0.2">
      <c r="H43868" s="101"/>
      <c r="I43868" s="101"/>
    </row>
    <row r="43869" spans="8:9" x14ac:dyDescent="0.2">
      <c r="H43869" s="101"/>
      <c r="I43869" s="101"/>
    </row>
    <row r="43870" spans="8:9" x14ac:dyDescent="0.2">
      <c r="H43870" s="101"/>
      <c r="I43870" s="101"/>
    </row>
    <row r="43871" spans="8:9" x14ac:dyDescent="0.2">
      <c r="H43871" s="101"/>
      <c r="I43871" s="101"/>
    </row>
    <row r="43872" spans="8:9" x14ac:dyDescent="0.2">
      <c r="H43872" s="101"/>
      <c r="I43872" s="101"/>
    </row>
    <row r="43873" spans="8:9" x14ac:dyDescent="0.2">
      <c r="H43873" s="101"/>
      <c r="I43873" s="101"/>
    </row>
    <row r="43874" spans="8:9" x14ac:dyDescent="0.2">
      <c r="H43874" s="101"/>
      <c r="I43874" s="101"/>
    </row>
    <row r="43875" spans="8:9" x14ac:dyDescent="0.2">
      <c r="H43875" s="101"/>
      <c r="I43875" s="101"/>
    </row>
    <row r="43876" spans="8:9" x14ac:dyDescent="0.2">
      <c r="H43876" s="101"/>
      <c r="I43876" s="101"/>
    </row>
    <row r="43877" spans="8:9" x14ac:dyDescent="0.2">
      <c r="H43877" s="101"/>
      <c r="I43877" s="101"/>
    </row>
    <row r="43878" spans="8:9" x14ac:dyDescent="0.2">
      <c r="H43878" s="101"/>
      <c r="I43878" s="101"/>
    </row>
    <row r="43879" spans="8:9" x14ac:dyDescent="0.2">
      <c r="H43879" s="101"/>
      <c r="I43879" s="101"/>
    </row>
    <row r="43880" spans="8:9" x14ac:dyDescent="0.2">
      <c r="H43880" s="101"/>
      <c r="I43880" s="101"/>
    </row>
    <row r="43881" spans="8:9" x14ac:dyDescent="0.2">
      <c r="H43881" s="101"/>
      <c r="I43881" s="101"/>
    </row>
    <row r="43882" spans="8:9" x14ac:dyDescent="0.2">
      <c r="H43882" s="101"/>
      <c r="I43882" s="101"/>
    </row>
    <row r="43883" spans="8:9" x14ac:dyDescent="0.2">
      <c r="H43883" s="101"/>
      <c r="I43883" s="101"/>
    </row>
    <row r="43884" spans="8:9" x14ac:dyDescent="0.2">
      <c r="H43884" s="101"/>
      <c r="I43884" s="101"/>
    </row>
    <row r="43885" spans="8:9" x14ac:dyDescent="0.2">
      <c r="H43885" s="101"/>
      <c r="I43885" s="101"/>
    </row>
    <row r="43886" spans="8:9" x14ac:dyDescent="0.2">
      <c r="H43886" s="101"/>
      <c r="I43886" s="101"/>
    </row>
    <row r="43887" spans="8:9" x14ac:dyDescent="0.2">
      <c r="H43887" s="101"/>
      <c r="I43887" s="101"/>
    </row>
    <row r="43888" spans="8:9" x14ac:dyDescent="0.2">
      <c r="H43888" s="101"/>
      <c r="I43888" s="101"/>
    </row>
    <row r="43889" spans="8:9" x14ac:dyDescent="0.2">
      <c r="H43889" s="101"/>
      <c r="I43889" s="101"/>
    </row>
    <row r="43890" spans="8:9" x14ac:dyDescent="0.2">
      <c r="H43890" s="101"/>
      <c r="I43890" s="101"/>
    </row>
    <row r="43891" spans="8:9" x14ac:dyDescent="0.2">
      <c r="H43891" s="101"/>
      <c r="I43891" s="101"/>
    </row>
    <row r="43892" spans="8:9" x14ac:dyDescent="0.2">
      <c r="H43892" s="101"/>
      <c r="I43892" s="101"/>
    </row>
    <row r="43893" spans="8:9" x14ac:dyDescent="0.2">
      <c r="H43893" s="101"/>
      <c r="I43893" s="101"/>
    </row>
    <row r="43894" spans="8:9" x14ac:dyDescent="0.2">
      <c r="H43894" s="101"/>
      <c r="I43894" s="101"/>
    </row>
    <row r="43895" spans="8:9" x14ac:dyDescent="0.2">
      <c r="H43895" s="101"/>
      <c r="I43895" s="101"/>
    </row>
    <row r="43896" spans="8:9" x14ac:dyDescent="0.2">
      <c r="H43896" s="101"/>
      <c r="I43896" s="101"/>
    </row>
    <row r="43897" spans="8:9" x14ac:dyDescent="0.2">
      <c r="H43897" s="101"/>
      <c r="I43897" s="101"/>
    </row>
    <row r="43898" spans="8:9" x14ac:dyDescent="0.2">
      <c r="H43898" s="101"/>
      <c r="I43898" s="101"/>
    </row>
    <row r="43899" spans="8:9" x14ac:dyDescent="0.2">
      <c r="H43899" s="101"/>
      <c r="I43899" s="101"/>
    </row>
    <row r="43900" spans="8:9" x14ac:dyDescent="0.2">
      <c r="H43900" s="101"/>
      <c r="I43900" s="101"/>
    </row>
    <row r="43901" spans="8:9" x14ac:dyDescent="0.2">
      <c r="H43901" s="101"/>
      <c r="I43901" s="101"/>
    </row>
    <row r="43902" spans="8:9" x14ac:dyDescent="0.2">
      <c r="H43902" s="101"/>
      <c r="I43902" s="101"/>
    </row>
    <row r="43903" spans="8:9" x14ac:dyDescent="0.2">
      <c r="H43903" s="101"/>
      <c r="I43903" s="101"/>
    </row>
    <row r="43904" spans="8:9" x14ac:dyDescent="0.2">
      <c r="H43904" s="101"/>
      <c r="I43904" s="101"/>
    </row>
    <row r="43905" spans="8:9" x14ac:dyDescent="0.2">
      <c r="H43905" s="101"/>
      <c r="I43905" s="101"/>
    </row>
    <row r="43906" spans="8:9" x14ac:dyDescent="0.2">
      <c r="H43906" s="101"/>
      <c r="I43906" s="101"/>
    </row>
    <row r="43907" spans="8:9" x14ac:dyDescent="0.2">
      <c r="H43907" s="101"/>
      <c r="I43907" s="101"/>
    </row>
    <row r="43908" spans="8:9" x14ac:dyDescent="0.2">
      <c r="H43908" s="101"/>
      <c r="I43908" s="101"/>
    </row>
    <row r="43909" spans="8:9" x14ac:dyDescent="0.2">
      <c r="H43909" s="101"/>
      <c r="I43909" s="101"/>
    </row>
    <row r="43910" spans="8:9" x14ac:dyDescent="0.2">
      <c r="H43910" s="101"/>
      <c r="I43910" s="101"/>
    </row>
    <row r="43911" spans="8:9" x14ac:dyDescent="0.2">
      <c r="H43911" s="101"/>
      <c r="I43911" s="101"/>
    </row>
    <row r="43912" spans="8:9" x14ac:dyDescent="0.2">
      <c r="H43912" s="101"/>
      <c r="I43912" s="101"/>
    </row>
    <row r="43913" spans="8:9" x14ac:dyDescent="0.2">
      <c r="H43913" s="101"/>
      <c r="I43913" s="101"/>
    </row>
    <row r="43914" spans="8:9" x14ac:dyDescent="0.2">
      <c r="H43914" s="101"/>
      <c r="I43914" s="101"/>
    </row>
    <row r="43915" spans="8:9" x14ac:dyDescent="0.2">
      <c r="H43915" s="101"/>
      <c r="I43915" s="101"/>
    </row>
    <row r="43916" spans="8:9" x14ac:dyDescent="0.2">
      <c r="H43916" s="101"/>
      <c r="I43916" s="101"/>
    </row>
    <row r="43917" spans="8:9" x14ac:dyDescent="0.2">
      <c r="H43917" s="101"/>
      <c r="I43917" s="101"/>
    </row>
    <row r="43918" spans="8:9" x14ac:dyDescent="0.2">
      <c r="H43918" s="101"/>
      <c r="I43918" s="101"/>
    </row>
    <row r="43919" spans="8:9" x14ac:dyDescent="0.2">
      <c r="H43919" s="101"/>
      <c r="I43919" s="101"/>
    </row>
    <row r="43920" spans="8:9" x14ac:dyDescent="0.2">
      <c r="H43920" s="101"/>
      <c r="I43920" s="101"/>
    </row>
    <row r="43921" spans="8:9" x14ac:dyDescent="0.2">
      <c r="H43921" s="101"/>
      <c r="I43921" s="101"/>
    </row>
    <row r="43922" spans="8:9" x14ac:dyDescent="0.2">
      <c r="H43922" s="101"/>
      <c r="I43922" s="101"/>
    </row>
    <row r="43923" spans="8:9" x14ac:dyDescent="0.2">
      <c r="H43923" s="101"/>
      <c r="I43923" s="101"/>
    </row>
    <row r="43924" spans="8:9" x14ac:dyDescent="0.2">
      <c r="H43924" s="101"/>
      <c r="I43924" s="101"/>
    </row>
    <row r="43925" spans="8:9" x14ac:dyDescent="0.2">
      <c r="H43925" s="101"/>
      <c r="I43925" s="101"/>
    </row>
    <row r="43926" spans="8:9" x14ac:dyDescent="0.2">
      <c r="H43926" s="101"/>
      <c r="I43926" s="101"/>
    </row>
    <row r="43927" spans="8:9" x14ac:dyDescent="0.2">
      <c r="H43927" s="101"/>
      <c r="I43927" s="101"/>
    </row>
    <row r="43928" spans="8:9" x14ac:dyDescent="0.2">
      <c r="H43928" s="101"/>
      <c r="I43928" s="101"/>
    </row>
    <row r="43929" spans="8:9" x14ac:dyDescent="0.2">
      <c r="H43929" s="101"/>
      <c r="I43929" s="101"/>
    </row>
    <row r="43930" spans="8:9" x14ac:dyDescent="0.2">
      <c r="H43930" s="101"/>
      <c r="I43930" s="101"/>
    </row>
    <row r="43931" spans="8:9" x14ac:dyDescent="0.2">
      <c r="H43931" s="101"/>
      <c r="I43931" s="101"/>
    </row>
    <row r="43932" spans="8:9" x14ac:dyDescent="0.2">
      <c r="H43932" s="101"/>
      <c r="I43932" s="101"/>
    </row>
    <row r="43933" spans="8:9" x14ac:dyDescent="0.2">
      <c r="H43933" s="101"/>
      <c r="I43933" s="101"/>
    </row>
    <row r="43934" spans="8:9" x14ac:dyDescent="0.2">
      <c r="H43934" s="101"/>
      <c r="I43934" s="101"/>
    </row>
    <row r="43935" spans="8:9" x14ac:dyDescent="0.2">
      <c r="H43935" s="101"/>
      <c r="I43935" s="101"/>
    </row>
    <row r="43936" spans="8:9" x14ac:dyDescent="0.2">
      <c r="H43936" s="101"/>
      <c r="I43936" s="101"/>
    </row>
    <row r="43937" spans="8:9" x14ac:dyDescent="0.2">
      <c r="H43937" s="101"/>
      <c r="I43937" s="101"/>
    </row>
    <row r="43938" spans="8:9" x14ac:dyDescent="0.2">
      <c r="H43938" s="101"/>
      <c r="I43938" s="101"/>
    </row>
    <row r="43939" spans="8:9" x14ac:dyDescent="0.2">
      <c r="H43939" s="101"/>
      <c r="I43939" s="101"/>
    </row>
    <row r="43940" spans="8:9" x14ac:dyDescent="0.2">
      <c r="H43940" s="101"/>
      <c r="I43940" s="101"/>
    </row>
    <row r="43941" spans="8:9" x14ac:dyDescent="0.2">
      <c r="H43941" s="101"/>
      <c r="I43941" s="101"/>
    </row>
    <row r="43942" spans="8:9" x14ac:dyDescent="0.2">
      <c r="H43942" s="101"/>
      <c r="I43942" s="101"/>
    </row>
    <row r="43943" spans="8:9" x14ac:dyDescent="0.2">
      <c r="H43943" s="101"/>
      <c r="I43943" s="101"/>
    </row>
    <row r="43944" spans="8:9" x14ac:dyDescent="0.2">
      <c r="H43944" s="101"/>
      <c r="I43944" s="101"/>
    </row>
    <row r="43945" spans="8:9" x14ac:dyDescent="0.2">
      <c r="H43945" s="101"/>
      <c r="I43945" s="101"/>
    </row>
    <row r="43946" spans="8:9" x14ac:dyDescent="0.2">
      <c r="H43946" s="101"/>
      <c r="I43946" s="101"/>
    </row>
    <row r="43947" spans="8:9" x14ac:dyDescent="0.2">
      <c r="H43947" s="101"/>
      <c r="I43947" s="101"/>
    </row>
    <row r="43948" spans="8:9" x14ac:dyDescent="0.2">
      <c r="H43948" s="101"/>
      <c r="I43948" s="101"/>
    </row>
    <row r="43949" spans="8:9" x14ac:dyDescent="0.2">
      <c r="H43949" s="101"/>
      <c r="I43949" s="101"/>
    </row>
    <row r="43950" spans="8:9" x14ac:dyDescent="0.2">
      <c r="H43950" s="101"/>
      <c r="I43950" s="101"/>
    </row>
    <row r="43951" spans="8:9" x14ac:dyDescent="0.2">
      <c r="H43951" s="101"/>
      <c r="I43951" s="101"/>
    </row>
    <row r="43952" spans="8:9" x14ac:dyDescent="0.2">
      <c r="H43952" s="101"/>
      <c r="I43952" s="101"/>
    </row>
    <row r="43953" spans="8:9" x14ac:dyDescent="0.2">
      <c r="H43953" s="101"/>
      <c r="I43953" s="101"/>
    </row>
    <row r="43954" spans="8:9" x14ac:dyDescent="0.2">
      <c r="H43954" s="101"/>
      <c r="I43954" s="101"/>
    </row>
    <row r="43955" spans="8:9" x14ac:dyDescent="0.2">
      <c r="H43955" s="101"/>
      <c r="I43955" s="101"/>
    </row>
    <row r="43956" spans="8:9" x14ac:dyDescent="0.2">
      <c r="H43956" s="101"/>
      <c r="I43956" s="101"/>
    </row>
    <row r="43957" spans="8:9" x14ac:dyDescent="0.2">
      <c r="H43957" s="101"/>
      <c r="I43957" s="101"/>
    </row>
    <row r="43958" spans="8:9" x14ac:dyDescent="0.2">
      <c r="H43958" s="101"/>
      <c r="I43958" s="101"/>
    </row>
    <row r="43959" spans="8:9" x14ac:dyDescent="0.2">
      <c r="H43959" s="101"/>
      <c r="I43959" s="101"/>
    </row>
    <row r="43960" spans="8:9" x14ac:dyDescent="0.2">
      <c r="H43960" s="101"/>
      <c r="I43960" s="101"/>
    </row>
    <row r="43961" spans="8:9" x14ac:dyDescent="0.2">
      <c r="H43961" s="101"/>
      <c r="I43961" s="101"/>
    </row>
    <row r="43962" spans="8:9" x14ac:dyDescent="0.2">
      <c r="H43962" s="101"/>
      <c r="I43962" s="101"/>
    </row>
    <row r="43963" spans="8:9" x14ac:dyDescent="0.2">
      <c r="H43963" s="101"/>
      <c r="I43963" s="101"/>
    </row>
    <row r="43964" spans="8:9" x14ac:dyDescent="0.2">
      <c r="H43964" s="101"/>
      <c r="I43964" s="101"/>
    </row>
    <row r="43965" spans="8:9" x14ac:dyDescent="0.2">
      <c r="H43965" s="101"/>
      <c r="I43965" s="101"/>
    </row>
    <row r="43966" spans="8:9" x14ac:dyDescent="0.2">
      <c r="H43966" s="101"/>
      <c r="I43966" s="101"/>
    </row>
    <row r="43967" spans="8:9" x14ac:dyDescent="0.2">
      <c r="H43967" s="101"/>
      <c r="I43967" s="101"/>
    </row>
    <row r="43968" spans="8:9" x14ac:dyDescent="0.2">
      <c r="H43968" s="101"/>
      <c r="I43968" s="101"/>
    </row>
    <row r="43969" spans="8:9" x14ac:dyDescent="0.2">
      <c r="H43969" s="101"/>
      <c r="I43969" s="101"/>
    </row>
    <row r="43970" spans="8:9" x14ac:dyDescent="0.2">
      <c r="H43970" s="101"/>
      <c r="I43970" s="101"/>
    </row>
    <row r="43971" spans="8:9" x14ac:dyDescent="0.2">
      <c r="H43971" s="101"/>
      <c r="I43971" s="101"/>
    </row>
    <row r="43972" spans="8:9" x14ac:dyDescent="0.2">
      <c r="H43972" s="101"/>
      <c r="I43972" s="101"/>
    </row>
    <row r="43973" spans="8:9" x14ac:dyDescent="0.2">
      <c r="H43973" s="101"/>
      <c r="I43973" s="101"/>
    </row>
    <row r="43974" spans="8:9" x14ac:dyDescent="0.2">
      <c r="H43974" s="101"/>
      <c r="I43974" s="101"/>
    </row>
    <row r="43975" spans="8:9" x14ac:dyDescent="0.2">
      <c r="H43975" s="101"/>
      <c r="I43975" s="101"/>
    </row>
    <row r="43976" spans="8:9" x14ac:dyDescent="0.2">
      <c r="H43976" s="101"/>
      <c r="I43976" s="101"/>
    </row>
    <row r="43977" spans="8:9" x14ac:dyDescent="0.2">
      <c r="H43977" s="101"/>
      <c r="I43977" s="101"/>
    </row>
    <row r="43978" spans="8:9" x14ac:dyDescent="0.2">
      <c r="H43978" s="101"/>
      <c r="I43978" s="101"/>
    </row>
    <row r="43979" spans="8:9" x14ac:dyDescent="0.2">
      <c r="H43979" s="101"/>
      <c r="I43979" s="101"/>
    </row>
    <row r="43980" spans="8:9" x14ac:dyDescent="0.2">
      <c r="H43980" s="101"/>
      <c r="I43980" s="101"/>
    </row>
    <row r="43981" spans="8:9" x14ac:dyDescent="0.2">
      <c r="H43981" s="101"/>
      <c r="I43981" s="101"/>
    </row>
    <row r="43982" spans="8:9" x14ac:dyDescent="0.2">
      <c r="H43982" s="101"/>
      <c r="I43982" s="101"/>
    </row>
    <row r="43983" spans="8:9" x14ac:dyDescent="0.2">
      <c r="H43983" s="101"/>
      <c r="I43983" s="101"/>
    </row>
    <row r="43984" spans="8:9" x14ac:dyDescent="0.2">
      <c r="H43984" s="101"/>
      <c r="I43984" s="101"/>
    </row>
    <row r="43985" spans="8:9" x14ac:dyDescent="0.2">
      <c r="H43985" s="101"/>
      <c r="I43985" s="101"/>
    </row>
    <row r="43986" spans="8:9" x14ac:dyDescent="0.2">
      <c r="H43986" s="101"/>
      <c r="I43986" s="101"/>
    </row>
    <row r="43987" spans="8:9" x14ac:dyDescent="0.2">
      <c r="H43987" s="101"/>
      <c r="I43987" s="101"/>
    </row>
    <row r="43988" spans="8:9" x14ac:dyDescent="0.2">
      <c r="H43988" s="101"/>
      <c r="I43988" s="101"/>
    </row>
    <row r="43989" spans="8:9" x14ac:dyDescent="0.2">
      <c r="H43989" s="101"/>
      <c r="I43989" s="101"/>
    </row>
    <row r="43990" spans="8:9" x14ac:dyDescent="0.2">
      <c r="H43990" s="101"/>
      <c r="I43990" s="101"/>
    </row>
    <row r="43991" spans="8:9" x14ac:dyDescent="0.2">
      <c r="H43991" s="101"/>
      <c r="I43991" s="101"/>
    </row>
    <row r="43992" spans="8:9" x14ac:dyDescent="0.2">
      <c r="H43992" s="101"/>
      <c r="I43992" s="101"/>
    </row>
    <row r="43993" spans="8:9" x14ac:dyDescent="0.2">
      <c r="H43993" s="101"/>
      <c r="I43993" s="101"/>
    </row>
    <row r="43994" spans="8:9" x14ac:dyDescent="0.2">
      <c r="H43994" s="101"/>
      <c r="I43994" s="101"/>
    </row>
    <row r="43995" spans="8:9" x14ac:dyDescent="0.2">
      <c r="H43995" s="101"/>
      <c r="I43995" s="101"/>
    </row>
    <row r="43996" spans="8:9" x14ac:dyDescent="0.2">
      <c r="H43996" s="101"/>
      <c r="I43996" s="101"/>
    </row>
    <row r="43997" spans="8:9" x14ac:dyDescent="0.2">
      <c r="H43997" s="101"/>
      <c r="I43997" s="101"/>
    </row>
    <row r="43998" spans="8:9" x14ac:dyDescent="0.2">
      <c r="H43998" s="101"/>
      <c r="I43998" s="101"/>
    </row>
    <row r="43999" spans="8:9" x14ac:dyDescent="0.2">
      <c r="H43999" s="101"/>
      <c r="I43999" s="101"/>
    </row>
    <row r="44000" spans="8:9" x14ac:dyDescent="0.2">
      <c r="H44000" s="101"/>
      <c r="I44000" s="101"/>
    </row>
    <row r="44001" spans="8:9" x14ac:dyDescent="0.2">
      <c r="H44001" s="101"/>
      <c r="I44001" s="101"/>
    </row>
    <row r="44002" spans="8:9" x14ac:dyDescent="0.2">
      <c r="H44002" s="101"/>
      <c r="I44002" s="101"/>
    </row>
    <row r="44003" spans="8:9" x14ac:dyDescent="0.2">
      <c r="H44003" s="101"/>
      <c r="I44003" s="101"/>
    </row>
    <row r="44004" spans="8:9" x14ac:dyDescent="0.2">
      <c r="H44004" s="101"/>
      <c r="I44004" s="101"/>
    </row>
    <row r="44005" spans="8:9" x14ac:dyDescent="0.2">
      <c r="H44005" s="101"/>
      <c r="I44005" s="101"/>
    </row>
    <row r="44006" spans="8:9" x14ac:dyDescent="0.2">
      <c r="H44006" s="101"/>
      <c r="I44006" s="101"/>
    </row>
    <row r="44007" spans="8:9" x14ac:dyDescent="0.2">
      <c r="H44007" s="101"/>
      <c r="I44007" s="101"/>
    </row>
    <row r="44008" spans="8:9" x14ac:dyDescent="0.2">
      <c r="H44008" s="101"/>
      <c r="I44008" s="101"/>
    </row>
    <row r="44009" spans="8:9" x14ac:dyDescent="0.2">
      <c r="H44009" s="101"/>
      <c r="I44009" s="101"/>
    </row>
    <row r="44010" spans="8:9" x14ac:dyDescent="0.2">
      <c r="H44010" s="101"/>
      <c r="I44010" s="101"/>
    </row>
    <row r="44011" spans="8:9" x14ac:dyDescent="0.2">
      <c r="H44011" s="101"/>
      <c r="I44011" s="101"/>
    </row>
    <row r="44012" spans="8:9" x14ac:dyDescent="0.2">
      <c r="H44012" s="101"/>
      <c r="I44012" s="101"/>
    </row>
    <row r="44013" spans="8:9" x14ac:dyDescent="0.2">
      <c r="H44013" s="101"/>
      <c r="I44013" s="101"/>
    </row>
    <row r="44014" spans="8:9" x14ac:dyDescent="0.2">
      <c r="H44014" s="101"/>
      <c r="I44014" s="101"/>
    </row>
    <row r="44015" spans="8:9" x14ac:dyDescent="0.2">
      <c r="H44015" s="101"/>
      <c r="I44015" s="101"/>
    </row>
    <row r="44016" spans="8:9" x14ac:dyDescent="0.2">
      <c r="H44016" s="101"/>
      <c r="I44016" s="101"/>
    </row>
    <row r="44017" spans="8:9" x14ac:dyDescent="0.2">
      <c r="H44017" s="101"/>
      <c r="I44017" s="101"/>
    </row>
    <row r="44018" spans="8:9" x14ac:dyDescent="0.2">
      <c r="H44018" s="101"/>
      <c r="I44018" s="101"/>
    </row>
    <row r="44019" spans="8:9" x14ac:dyDescent="0.2">
      <c r="H44019" s="101"/>
      <c r="I44019" s="101"/>
    </row>
    <row r="44020" spans="8:9" x14ac:dyDescent="0.2">
      <c r="H44020" s="101"/>
      <c r="I44020" s="101"/>
    </row>
    <row r="44021" spans="8:9" x14ac:dyDescent="0.2">
      <c r="H44021" s="101"/>
      <c r="I44021" s="101"/>
    </row>
    <row r="44022" spans="8:9" x14ac:dyDescent="0.2">
      <c r="H44022" s="101"/>
      <c r="I44022" s="101"/>
    </row>
    <row r="44023" spans="8:9" x14ac:dyDescent="0.2">
      <c r="H44023" s="101"/>
      <c r="I44023" s="101"/>
    </row>
    <row r="44024" spans="8:9" x14ac:dyDescent="0.2">
      <c r="H44024" s="101"/>
      <c r="I44024" s="101"/>
    </row>
    <row r="44025" spans="8:9" x14ac:dyDescent="0.2">
      <c r="H44025" s="101"/>
      <c r="I44025" s="101"/>
    </row>
    <row r="44026" spans="8:9" x14ac:dyDescent="0.2">
      <c r="H44026" s="101"/>
      <c r="I44026" s="101"/>
    </row>
    <row r="44027" spans="8:9" x14ac:dyDescent="0.2">
      <c r="H44027" s="101"/>
      <c r="I44027" s="101"/>
    </row>
    <row r="44028" spans="8:9" x14ac:dyDescent="0.2">
      <c r="H44028" s="101"/>
      <c r="I44028" s="101"/>
    </row>
    <row r="44029" spans="8:9" x14ac:dyDescent="0.2">
      <c r="H44029" s="101"/>
      <c r="I44029" s="101"/>
    </row>
    <row r="44030" spans="8:9" x14ac:dyDescent="0.2">
      <c r="H44030" s="101"/>
      <c r="I44030" s="101"/>
    </row>
    <row r="44031" spans="8:9" x14ac:dyDescent="0.2">
      <c r="H44031" s="101"/>
      <c r="I44031" s="101"/>
    </row>
    <row r="44032" spans="8:9" x14ac:dyDescent="0.2">
      <c r="H44032" s="101"/>
      <c r="I44032" s="101"/>
    </row>
    <row r="44033" spans="8:9" x14ac:dyDescent="0.2">
      <c r="H44033" s="101"/>
      <c r="I44033" s="101"/>
    </row>
    <row r="44034" spans="8:9" x14ac:dyDescent="0.2">
      <c r="H44034" s="101"/>
      <c r="I44034" s="101"/>
    </row>
    <row r="44035" spans="8:9" x14ac:dyDescent="0.2">
      <c r="H44035" s="101"/>
      <c r="I44035" s="101"/>
    </row>
    <row r="44036" spans="8:9" x14ac:dyDescent="0.2">
      <c r="H44036" s="101"/>
      <c r="I44036" s="101"/>
    </row>
    <row r="44037" spans="8:9" x14ac:dyDescent="0.2">
      <c r="H44037" s="101"/>
      <c r="I44037" s="101"/>
    </row>
    <row r="44038" spans="8:9" x14ac:dyDescent="0.2">
      <c r="H44038" s="101"/>
      <c r="I44038" s="101"/>
    </row>
    <row r="44039" spans="8:9" x14ac:dyDescent="0.2">
      <c r="H44039" s="101"/>
      <c r="I44039" s="101"/>
    </row>
    <row r="44040" spans="8:9" x14ac:dyDescent="0.2">
      <c r="H44040" s="101"/>
      <c r="I44040" s="101"/>
    </row>
    <row r="44041" spans="8:9" x14ac:dyDescent="0.2">
      <c r="H44041" s="101"/>
      <c r="I44041" s="101"/>
    </row>
    <row r="44042" spans="8:9" x14ac:dyDescent="0.2">
      <c r="H44042" s="101"/>
      <c r="I44042" s="101"/>
    </row>
    <row r="44043" spans="8:9" x14ac:dyDescent="0.2">
      <c r="H44043" s="101"/>
      <c r="I44043" s="101"/>
    </row>
    <row r="44044" spans="8:9" x14ac:dyDescent="0.2">
      <c r="H44044" s="101"/>
      <c r="I44044" s="101"/>
    </row>
    <row r="44045" spans="8:9" x14ac:dyDescent="0.2">
      <c r="H44045" s="101"/>
      <c r="I44045" s="101"/>
    </row>
    <row r="44046" spans="8:9" x14ac:dyDescent="0.2">
      <c r="H44046" s="101"/>
      <c r="I44046" s="101"/>
    </row>
    <row r="44047" spans="8:9" x14ac:dyDescent="0.2">
      <c r="H44047" s="101"/>
      <c r="I44047" s="101"/>
    </row>
    <row r="44048" spans="8:9" x14ac:dyDescent="0.2">
      <c r="H44048" s="101"/>
      <c r="I44048" s="101"/>
    </row>
    <row r="44049" spans="8:9" x14ac:dyDescent="0.2">
      <c r="H44049" s="101"/>
      <c r="I44049" s="101"/>
    </row>
    <row r="44050" spans="8:9" x14ac:dyDescent="0.2">
      <c r="H44050" s="101"/>
      <c r="I44050" s="101"/>
    </row>
    <row r="44051" spans="8:9" x14ac:dyDescent="0.2">
      <c r="H44051" s="101"/>
      <c r="I44051" s="101"/>
    </row>
    <row r="44052" spans="8:9" x14ac:dyDescent="0.2">
      <c r="H44052" s="101"/>
      <c r="I44052" s="101"/>
    </row>
    <row r="44053" spans="8:9" x14ac:dyDescent="0.2">
      <c r="H44053" s="101"/>
      <c r="I44053" s="101"/>
    </row>
    <row r="44054" spans="8:9" x14ac:dyDescent="0.2">
      <c r="H44054" s="101"/>
      <c r="I44054" s="101"/>
    </row>
    <row r="44055" spans="8:9" x14ac:dyDescent="0.2">
      <c r="H44055" s="101"/>
      <c r="I44055" s="101"/>
    </row>
    <row r="44056" spans="8:9" x14ac:dyDescent="0.2">
      <c r="H44056" s="101"/>
      <c r="I44056" s="101"/>
    </row>
    <row r="44057" spans="8:9" x14ac:dyDescent="0.2">
      <c r="H44057" s="101"/>
      <c r="I44057" s="101"/>
    </row>
    <row r="44058" spans="8:9" x14ac:dyDescent="0.2">
      <c r="H44058" s="101"/>
      <c r="I44058" s="101"/>
    </row>
    <row r="44059" spans="8:9" x14ac:dyDescent="0.2">
      <c r="H44059" s="101"/>
      <c r="I44059" s="101"/>
    </row>
    <row r="44060" spans="8:9" x14ac:dyDescent="0.2">
      <c r="H44060" s="101"/>
      <c r="I44060" s="101"/>
    </row>
    <row r="44061" spans="8:9" x14ac:dyDescent="0.2">
      <c r="H44061" s="101"/>
      <c r="I44061" s="101"/>
    </row>
    <row r="44062" spans="8:9" x14ac:dyDescent="0.2">
      <c r="H44062" s="101"/>
      <c r="I44062" s="101"/>
    </row>
    <row r="44063" spans="8:9" x14ac:dyDescent="0.2">
      <c r="H44063" s="101"/>
      <c r="I44063" s="101"/>
    </row>
    <row r="44064" spans="8:9" x14ac:dyDescent="0.2">
      <c r="H44064" s="101"/>
      <c r="I44064" s="101"/>
    </row>
    <row r="44065" spans="8:9" x14ac:dyDescent="0.2">
      <c r="H44065" s="101"/>
      <c r="I44065" s="101"/>
    </row>
    <row r="44066" spans="8:9" x14ac:dyDescent="0.2">
      <c r="H44066" s="101"/>
      <c r="I44066" s="101"/>
    </row>
    <row r="44067" spans="8:9" x14ac:dyDescent="0.2">
      <c r="H44067" s="101"/>
      <c r="I44067" s="101"/>
    </row>
    <row r="44068" spans="8:9" x14ac:dyDescent="0.2">
      <c r="H44068" s="101"/>
      <c r="I44068" s="101"/>
    </row>
    <row r="44069" spans="8:9" x14ac:dyDescent="0.2">
      <c r="H44069" s="101"/>
      <c r="I44069" s="101"/>
    </row>
    <row r="44070" spans="8:9" x14ac:dyDescent="0.2">
      <c r="H44070" s="101"/>
      <c r="I44070" s="101"/>
    </row>
    <row r="44071" spans="8:9" x14ac:dyDescent="0.2">
      <c r="H44071" s="101"/>
      <c r="I44071" s="101"/>
    </row>
    <row r="44072" spans="8:9" x14ac:dyDescent="0.2">
      <c r="H44072" s="101"/>
      <c r="I44072" s="101"/>
    </row>
    <row r="44073" spans="8:9" x14ac:dyDescent="0.2">
      <c r="H44073" s="101"/>
      <c r="I44073" s="101"/>
    </row>
    <row r="44074" spans="8:9" x14ac:dyDescent="0.2">
      <c r="H44074" s="101"/>
      <c r="I44074" s="101"/>
    </row>
    <row r="44075" spans="8:9" x14ac:dyDescent="0.2">
      <c r="H44075" s="101"/>
      <c r="I44075" s="101"/>
    </row>
    <row r="44076" spans="8:9" x14ac:dyDescent="0.2">
      <c r="H44076" s="101"/>
      <c r="I44076" s="101"/>
    </row>
    <row r="44077" spans="8:9" x14ac:dyDescent="0.2">
      <c r="H44077" s="101"/>
      <c r="I44077" s="101"/>
    </row>
    <row r="44078" spans="8:9" x14ac:dyDescent="0.2">
      <c r="H44078" s="101"/>
      <c r="I44078" s="101"/>
    </row>
    <row r="44079" spans="8:9" x14ac:dyDescent="0.2">
      <c r="H44079" s="101"/>
      <c r="I44079" s="101"/>
    </row>
    <row r="44080" spans="8:9" x14ac:dyDescent="0.2">
      <c r="H44080" s="101"/>
      <c r="I44080" s="101"/>
    </row>
    <row r="44081" spans="8:9" x14ac:dyDescent="0.2">
      <c r="H44081" s="101"/>
      <c r="I44081" s="101"/>
    </row>
    <row r="44082" spans="8:9" x14ac:dyDescent="0.2">
      <c r="H44082" s="101"/>
      <c r="I44082" s="101"/>
    </row>
    <row r="44083" spans="8:9" x14ac:dyDescent="0.2">
      <c r="H44083" s="101"/>
      <c r="I44083" s="101"/>
    </row>
    <row r="44084" spans="8:9" x14ac:dyDescent="0.2">
      <c r="H44084" s="101"/>
      <c r="I44084" s="101"/>
    </row>
    <row r="44085" spans="8:9" x14ac:dyDescent="0.2">
      <c r="H44085" s="101"/>
      <c r="I44085" s="101"/>
    </row>
    <row r="44086" spans="8:9" x14ac:dyDescent="0.2">
      <c r="H44086" s="101"/>
      <c r="I44086" s="101"/>
    </row>
    <row r="44087" spans="8:9" x14ac:dyDescent="0.2">
      <c r="H44087" s="101"/>
      <c r="I44087" s="101"/>
    </row>
    <row r="44088" spans="8:9" x14ac:dyDescent="0.2">
      <c r="H44088" s="101"/>
      <c r="I44088" s="101"/>
    </row>
    <row r="44089" spans="8:9" x14ac:dyDescent="0.2">
      <c r="H44089" s="101"/>
      <c r="I44089" s="101"/>
    </row>
    <row r="44090" spans="8:9" x14ac:dyDescent="0.2">
      <c r="H44090" s="101"/>
      <c r="I44090" s="101"/>
    </row>
    <row r="44091" spans="8:9" x14ac:dyDescent="0.2">
      <c r="H44091" s="101"/>
      <c r="I44091" s="101"/>
    </row>
    <row r="44092" spans="8:9" x14ac:dyDescent="0.2">
      <c r="H44092" s="101"/>
      <c r="I44092" s="101"/>
    </row>
    <row r="44093" spans="8:9" x14ac:dyDescent="0.2">
      <c r="H44093" s="101"/>
      <c r="I44093" s="101"/>
    </row>
    <row r="44094" spans="8:9" x14ac:dyDescent="0.2">
      <c r="H44094" s="101"/>
      <c r="I44094" s="101"/>
    </row>
    <row r="44095" spans="8:9" x14ac:dyDescent="0.2">
      <c r="H44095" s="101"/>
      <c r="I44095" s="101"/>
    </row>
    <row r="44096" spans="8:9" x14ac:dyDescent="0.2">
      <c r="H44096" s="101"/>
      <c r="I44096" s="101"/>
    </row>
    <row r="44097" spans="8:9" x14ac:dyDescent="0.2">
      <c r="H44097" s="101"/>
      <c r="I44097" s="101"/>
    </row>
    <row r="44098" spans="8:9" x14ac:dyDescent="0.2">
      <c r="H44098" s="101"/>
      <c r="I44098" s="101"/>
    </row>
    <row r="44099" spans="8:9" x14ac:dyDescent="0.2">
      <c r="H44099" s="101"/>
      <c r="I44099" s="101"/>
    </row>
    <row r="44100" spans="8:9" x14ac:dyDescent="0.2">
      <c r="H44100" s="101"/>
      <c r="I44100" s="101"/>
    </row>
    <row r="44101" spans="8:9" x14ac:dyDescent="0.2">
      <c r="H44101" s="101"/>
      <c r="I44101" s="101"/>
    </row>
    <row r="44102" spans="8:9" x14ac:dyDescent="0.2">
      <c r="H44102" s="101"/>
      <c r="I44102" s="101"/>
    </row>
    <row r="44103" spans="8:9" x14ac:dyDescent="0.2">
      <c r="H44103" s="101"/>
      <c r="I44103" s="101"/>
    </row>
    <row r="44104" spans="8:9" x14ac:dyDescent="0.2">
      <c r="H44104" s="101"/>
      <c r="I44104" s="101"/>
    </row>
    <row r="44105" spans="8:9" x14ac:dyDescent="0.2">
      <c r="H44105" s="101"/>
      <c r="I44105" s="101"/>
    </row>
    <row r="44106" spans="8:9" x14ac:dyDescent="0.2">
      <c r="H44106" s="101"/>
      <c r="I44106" s="101"/>
    </row>
    <row r="44107" spans="8:9" x14ac:dyDescent="0.2">
      <c r="H44107" s="101"/>
      <c r="I44107" s="101"/>
    </row>
    <row r="44108" spans="8:9" x14ac:dyDescent="0.2">
      <c r="H44108" s="101"/>
      <c r="I44108" s="101"/>
    </row>
    <row r="44109" spans="8:9" x14ac:dyDescent="0.2">
      <c r="H44109" s="101"/>
      <c r="I44109" s="101"/>
    </row>
    <row r="44110" spans="8:9" x14ac:dyDescent="0.2">
      <c r="H44110" s="101"/>
      <c r="I44110" s="101"/>
    </row>
    <row r="44111" spans="8:9" x14ac:dyDescent="0.2">
      <c r="H44111" s="101"/>
      <c r="I44111" s="101"/>
    </row>
    <row r="44112" spans="8:9" x14ac:dyDescent="0.2">
      <c r="H44112" s="101"/>
      <c r="I44112" s="101"/>
    </row>
    <row r="44113" spans="8:9" x14ac:dyDescent="0.2">
      <c r="H44113" s="101"/>
      <c r="I44113" s="101"/>
    </row>
    <row r="44114" spans="8:9" x14ac:dyDescent="0.2">
      <c r="H44114" s="101"/>
      <c r="I44114" s="101"/>
    </row>
    <row r="44115" spans="8:9" x14ac:dyDescent="0.2">
      <c r="H44115" s="101"/>
      <c r="I44115" s="101"/>
    </row>
    <row r="44116" spans="8:9" x14ac:dyDescent="0.2">
      <c r="H44116" s="101"/>
      <c r="I44116" s="101"/>
    </row>
    <row r="44117" spans="8:9" x14ac:dyDescent="0.2">
      <c r="H44117" s="101"/>
      <c r="I44117" s="101"/>
    </row>
    <row r="44118" spans="8:9" x14ac:dyDescent="0.2">
      <c r="H44118" s="101"/>
      <c r="I44118" s="101"/>
    </row>
    <row r="44119" spans="8:9" x14ac:dyDescent="0.2">
      <c r="H44119" s="101"/>
      <c r="I44119" s="101"/>
    </row>
    <row r="44120" spans="8:9" x14ac:dyDescent="0.2">
      <c r="H44120" s="101"/>
      <c r="I44120" s="101"/>
    </row>
    <row r="44121" spans="8:9" x14ac:dyDescent="0.2">
      <c r="H44121" s="101"/>
      <c r="I44121" s="101"/>
    </row>
    <row r="44122" spans="8:9" x14ac:dyDescent="0.2">
      <c r="H44122" s="101"/>
      <c r="I44122" s="101"/>
    </row>
    <row r="44123" spans="8:9" x14ac:dyDescent="0.2">
      <c r="H44123" s="101"/>
      <c r="I44123" s="101"/>
    </row>
    <row r="44124" spans="8:9" x14ac:dyDescent="0.2">
      <c r="H44124" s="101"/>
      <c r="I44124" s="101"/>
    </row>
    <row r="44125" spans="8:9" x14ac:dyDescent="0.2">
      <c r="H44125" s="101"/>
      <c r="I44125" s="101"/>
    </row>
    <row r="44126" spans="8:9" x14ac:dyDescent="0.2">
      <c r="H44126" s="101"/>
      <c r="I44126" s="101"/>
    </row>
    <row r="44127" spans="8:9" x14ac:dyDescent="0.2">
      <c r="H44127" s="101"/>
      <c r="I44127" s="101"/>
    </row>
    <row r="44128" spans="8:9" x14ac:dyDescent="0.2">
      <c r="H44128" s="101"/>
      <c r="I44128" s="101"/>
    </row>
    <row r="44129" spans="8:9" x14ac:dyDescent="0.2">
      <c r="H44129" s="101"/>
      <c r="I44129" s="101"/>
    </row>
    <row r="44130" spans="8:9" x14ac:dyDescent="0.2">
      <c r="H44130" s="101"/>
      <c r="I44130" s="101"/>
    </row>
    <row r="44131" spans="8:9" x14ac:dyDescent="0.2">
      <c r="H44131" s="101"/>
      <c r="I44131" s="101"/>
    </row>
    <row r="44132" spans="8:9" x14ac:dyDescent="0.2">
      <c r="H44132" s="101"/>
      <c r="I44132" s="101"/>
    </row>
    <row r="44133" spans="8:9" x14ac:dyDescent="0.2">
      <c r="H44133" s="101"/>
      <c r="I44133" s="101"/>
    </row>
    <row r="44134" spans="8:9" x14ac:dyDescent="0.2">
      <c r="H44134" s="101"/>
      <c r="I44134" s="101"/>
    </row>
    <row r="44135" spans="8:9" x14ac:dyDescent="0.2">
      <c r="H44135" s="101"/>
      <c r="I44135" s="101"/>
    </row>
    <row r="44136" spans="8:9" x14ac:dyDescent="0.2">
      <c r="H44136" s="101"/>
      <c r="I44136" s="101"/>
    </row>
    <row r="44137" spans="8:9" x14ac:dyDescent="0.2">
      <c r="H44137" s="101"/>
      <c r="I44137" s="101"/>
    </row>
    <row r="44138" spans="8:9" x14ac:dyDescent="0.2">
      <c r="H44138" s="101"/>
      <c r="I44138" s="101"/>
    </row>
    <row r="44139" spans="8:9" x14ac:dyDescent="0.2">
      <c r="H44139" s="101"/>
      <c r="I44139" s="101"/>
    </row>
    <row r="44140" spans="8:9" x14ac:dyDescent="0.2">
      <c r="H44140" s="101"/>
      <c r="I44140" s="101"/>
    </row>
    <row r="44141" spans="8:9" x14ac:dyDescent="0.2">
      <c r="H44141" s="101"/>
      <c r="I44141" s="101"/>
    </row>
    <row r="44142" spans="8:9" x14ac:dyDescent="0.2">
      <c r="H44142" s="101"/>
      <c r="I44142" s="101"/>
    </row>
    <row r="44143" spans="8:9" x14ac:dyDescent="0.2">
      <c r="H44143" s="101"/>
      <c r="I44143" s="101"/>
    </row>
    <row r="44144" spans="8:9" x14ac:dyDescent="0.2">
      <c r="H44144" s="101"/>
      <c r="I44144" s="101"/>
    </row>
    <row r="44145" spans="8:9" x14ac:dyDescent="0.2">
      <c r="H44145" s="101"/>
      <c r="I44145" s="101"/>
    </row>
    <row r="44146" spans="8:9" x14ac:dyDescent="0.2">
      <c r="H44146" s="101"/>
      <c r="I44146" s="101"/>
    </row>
    <row r="44147" spans="8:9" x14ac:dyDescent="0.2">
      <c r="H44147" s="101"/>
      <c r="I44147" s="101"/>
    </row>
    <row r="44148" spans="8:9" x14ac:dyDescent="0.2">
      <c r="H44148" s="101"/>
      <c r="I44148" s="101"/>
    </row>
    <row r="44149" spans="8:9" x14ac:dyDescent="0.2">
      <c r="H44149" s="101"/>
      <c r="I44149" s="101"/>
    </row>
    <row r="44150" spans="8:9" x14ac:dyDescent="0.2">
      <c r="H44150" s="101"/>
      <c r="I44150" s="101"/>
    </row>
    <row r="44151" spans="8:9" x14ac:dyDescent="0.2">
      <c r="H44151" s="101"/>
      <c r="I44151" s="101"/>
    </row>
    <row r="44152" spans="8:9" x14ac:dyDescent="0.2">
      <c r="H44152" s="101"/>
      <c r="I44152" s="101"/>
    </row>
    <row r="44153" spans="8:9" x14ac:dyDescent="0.2">
      <c r="H44153" s="101"/>
      <c r="I44153" s="101"/>
    </row>
    <row r="44154" spans="8:9" x14ac:dyDescent="0.2">
      <c r="H44154" s="101"/>
      <c r="I44154" s="101"/>
    </row>
    <row r="44155" spans="8:9" x14ac:dyDescent="0.2">
      <c r="H44155" s="101"/>
      <c r="I44155" s="101"/>
    </row>
    <row r="44156" spans="8:9" x14ac:dyDescent="0.2">
      <c r="H44156" s="101"/>
      <c r="I44156" s="101"/>
    </row>
    <row r="44157" spans="8:9" x14ac:dyDescent="0.2">
      <c r="H44157" s="101"/>
      <c r="I44157" s="101"/>
    </row>
    <row r="44158" spans="8:9" x14ac:dyDescent="0.2">
      <c r="H44158" s="101"/>
      <c r="I44158" s="101"/>
    </row>
    <row r="44159" spans="8:9" x14ac:dyDescent="0.2">
      <c r="H44159" s="101"/>
      <c r="I44159" s="101"/>
    </row>
    <row r="44160" spans="8:9" x14ac:dyDescent="0.2">
      <c r="H44160" s="101"/>
      <c r="I44160" s="101"/>
    </row>
    <row r="44161" spans="8:9" x14ac:dyDescent="0.2">
      <c r="H44161" s="101"/>
      <c r="I44161" s="101"/>
    </row>
    <row r="44162" spans="8:9" x14ac:dyDescent="0.2">
      <c r="H44162" s="101"/>
      <c r="I44162" s="101"/>
    </row>
    <row r="44163" spans="8:9" x14ac:dyDescent="0.2">
      <c r="H44163" s="101"/>
      <c r="I44163" s="101"/>
    </row>
    <row r="44164" spans="8:9" x14ac:dyDescent="0.2">
      <c r="H44164" s="101"/>
      <c r="I44164" s="101"/>
    </row>
    <row r="44165" spans="8:9" x14ac:dyDescent="0.2">
      <c r="H44165" s="101"/>
      <c r="I44165" s="101"/>
    </row>
    <row r="44166" spans="8:9" x14ac:dyDescent="0.2">
      <c r="H44166" s="101"/>
      <c r="I44166" s="101"/>
    </row>
    <row r="44167" spans="8:9" x14ac:dyDescent="0.2">
      <c r="H44167" s="101"/>
      <c r="I44167" s="101"/>
    </row>
    <row r="44168" spans="8:9" x14ac:dyDescent="0.2">
      <c r="H44168" s="101"/>
      <c r="I44168" s="101"/>
    </row>
    <row r="44169" spans="8:9" x14ac:dyDescent="0.2">
      <c r="H44169" s="101"/>
      <c r="I44169" s="101"/>
    </row>
    <row r="44170" spans="8:9" x14ac:dyDescent="0.2">
      <c r="H44170" s="101"/>
      <c r="I44170" s="101"/>
    </row>
    <row r="44171" spans="8:9" x14ac:dyDescent="0.2">
      <c r="H44171" s="101"/>
      <c r="I44171" s="101"/>
    </row>
    <row r="44172" spans="8:9" x14ac:dyDescent="0.2">
      <c r="H44172" s="101"/>
      <c r="I44172" s="101"/>
    </row>
    <row r="44173" spans="8:9" x14ac:dyDescent="0.2">
      <c r="H44173" s="101"/>
      <c r="I44173" s="101"/>
    </row>
    <row r="44174" spans="8:9" x14ac:dyDescent="0.2">
      <c r="H44174" s="101"/>
      <c r="I44174" s="101"/>
    </row>
    <row r="44175" spans="8:9" x14ac:dyDescent="0.2">
      <c r="H44175" s="101"/>
      <c r="I44175" s="101"/>
    </row>
    <row r="44176" spans="8:9" x14ac:dyDescent="0.2">
      <c r="H44176" s="101"/>
      <c r="I44176" s="101"/>
    </row>
    <row r="44177" spans="8:9" x14ac:dyDescent="0.2">
      <c r="H44177" s="101"/>
      <c r="I44177" s="101"/>
    </row>
    <row r="44178" spans="8:9" x14ac:dyDescent="0.2">
      <c r="H44178" s="101"/>
      <c r="I44178" s="101"/>
    </row>
    <row r="44179" spans="8:9" x14ac:dyDescent="0.2">
      <c r="H44179" s="101"/>
      <c r="I44179" s="101"/>
    </row>
    <row r="44180" spans="8:9" x14ac:dyDescent="0.2">
      <c r="H44180" s="101"/>
      <c r="I44180" s="101"/>
    </row>
    <row r="44181" spans="8:9" x14ac:dyDescent="0.2">
      <c r="H44181" s="101"/>
      <c r="I44181" s="101"/>
    </row>
    <row r="44182" spans="8:9" x14ac:dyDescent="0.2">
      <c r="H44182" s="101"/>
      <c r="I44182" s="101"/>
    </row>
    <row r="44183" spans="8:9" x14ac:dyDescent="0.2">
      <c r="H44183" s="101"/>
      <c r="I44183" s="101"/>
    </row>
    <row r="44184" spans="8:9" x14ac:dyDescent="0.2">
      <c r="H44184" s="101"/>
      <c r="I44184" s="101"/>
    </row>
    <row r="44185" spans="8:9" x14ac:dyDescent="0.2">
      <c r="H44185" s="101"/>
      <c r="I44185" s="101"/>
    </row>
    <row r="44186" spans="8:9" x14ac:dyDescent="0.2">
      <c r="H44186" s="101"/>
      <c r="I44186" s="101"/>
    </row>
    <row r="44187" spans="8:9" x14ac:dyDescent="0.2">
      <c r="H44187" s="101"/>
      <c r="I44187" s="101"/>
    </row>
    <row r="44188" spans="8:9" x14ac:dyDescent="0.2">
      <c r="H44188" s="101"/>
      <c r="I44188" s="101"/>
    </row>
    <row r="44189" spans="8:9" x14ac:dyDescent="0.2">
      <c r="H44189" s="101"/>
      <c r="I44189" s="101"/>
    </row>
    <row r="44190" spans="8:9" x14ac:dyDescent="0.2">
      <c r="H44190" s="101"/>
      <c r="I44190" s="101"/>
    </row>
    <row r="44191" spans="8:9" x14ac:dyDescent="0.2">
      <c r="H44191" s="101"/>
      <c r="I44191" s="101"/>
    </row>
    <row r="44192" spans="8:9" x14ac:dyDescent="0.2">
      <c r="H44192" s="101"/>
      <c r="I44192" s="101"/>
    </row>
    <row r="44193" spans="8:9" x14ac:dyDescent="0.2">
      <c r="H44193" s="101"/>
      <c r="I44193" s="101"/>
    </row>
    <row r="44194" spans="8:9" x14ac:dyDescent="0.2">
      <c r="H44194" s="101"/>
      <c r="I44194" s="101"/>
    </row>
    <row r="44195" spans="8:9" x14ac:dyDescent="0.2">
      <c r="H44195" s="101"/>
      <c r="I44195" s="101"/>
    </row>
    <row r="44196" spans="8:9" x14ac:dyDescent="0.2">
      <c r="H44196" s="101"/>
      <c r="I44196" s="101"/>
    </row>
    <row r="44197" spans="8:9" x14ac:dyDescent="0.2">
      <c r="H44197" s="101"/>
      <c r="I44197" s="101"/>
    </row>
    <row r="44198" spans="8:9" x14ac:dyDescent="0.2">
      <c r="H44198" s="101"/>
      <c r="I44198" s="101"/>
    </row>
    <row r="44199" spans="8:9" x14ac:dyDescent="0.2">
      <c r="H44199" s="101"/>
      <c r="I44199" s="101"/>
    </row>
    <row r="44200" spans="8:9" x14ac:dyDescent="0.2">
      <c r="H44200" s="101"/>
      <c r="I44200" s="101"/>
    </row>
    <row r="44201" spans="8:9" x14ac:dyDescent="0.2">
      <c r="H44201" s="101"/>
      <c r="I44201" s="101"/>
    </row>
    <row r="44202" spans="8:9" x14ac:dyDescent="0.2">
      <c r="H44202" s="101"/>
      <c r="I44202" s="101"/>
    </row>
    <row r="44203" spans="8:9" x14ac:dyDescent="0.2">
      <c r="H44203" s="101"/>
      <c r="I44203" s="101"/>
    </row>
    <row r="44204" spans="8:9" x14ac:dyDescent="0.2">
      <c r="H44204" s="101"/>
      <c r="I44204" s="101"/>
    </row>
    <row r="44205" spans="8:9" x14ac:dyDescent="0.2">
      <c r="H44205" s="101"/>
      <c r="I44205" s="101"/>
    </row>
    <row r="44206" spans="8:9" x14ac:dyDescent="0.2">
      <c r="H44206" s="101"/>
      <c r="I44206" s="101"/>
    </row>
    <row r="44207" spans="8:9" x14ac:dyDescent="0.2">
      <c r="H44207" s="101"/>
      <c r="I44207" s="101"/>
    </row>
    <row r="44208" spans="8:9" x14ac:dyDescent="0.2">
      <c r="H44208" s="101"/>
      <c r="I44208" s="101"/>
    </row>
    <row r="44209" spans="8:9" x14ac:dyDescent="0.2">
      <c r="H44209" s="101"/>
      <c r="I44209" s="101"/>
    </row>
    <row r="44210" spans="8:9" x14ac:dyDescent="0.2">
      <c r="H44210" s="101"/>
      <c r="I44210" s="101"/>
    </row>
    <row r="44211" spans="8:9" x14ac:dyDescent="0.2">
      <c r="H44211" s="101"/>
      <c r="I44211" s="101"/>
    </row>
    <row r="44212" spans="8:9" x14ac:dyDescent="0.2">
      <c r="H44212" s="101"/>
      <c r="I44212" s="101"/>
    </row>
    <row r="44213" spans="8:9" x14ac:dyDescent="0.2">
      <c r="H44213" s="101"/>
      <c r="I44213" s="101"/>
    </row>
    <row r="44214" spans="8:9" x14ac:dyDescent="0.2">
      <c r="H44214" s="101"/>
      <c r="I44214" s="101"/>
    </row>
    <row r="44215" spans="8:9" x14ac:dyDescent="0.2">
      <c r="H44215" s="101"/>
      <c r="I44215" s="101"/>
    </row>
    <row r="44216" spans="8:9" x14ac:dyDescent="0.2">
      <c r="H44216" s="101"/>
      <c r="I44216" s="101"/>
    </row>
    <row r="44217" spans="8:9" x14ac:dyDescent="0.2">
      <c r="H44217" s="101"/>
      <c r="I44217" s="101"/>
    </row>
    <row r="44218" spans="8:9" x14ac:dyDescent="0.2">
      <c r="H44218" s="101"/>
      <c r="I44218" s="101"/>
    </row>
    <row r="44219" spans="8:9" x14ac:dyDescent="0.2">
      <c r="H44219" s="101"/>
      <c r="I44219" s="101"/>
    </row>
    <row r="44220" spans="8:9" x14ac:dyDescent="0.2">
      <c r="H44220" s="101"/>
      <c r="I44220" s="101"/>
    </row>
    <row r="44221" spans="8:9" x14ac:dyDescent="0.2">
      <c r="H44221" s="101"/>
      <c r="I44221" s="101"/>
    </row>
    <row r="44222" spans="8:9" x14ac:dyDescent="0.2">
      <c r="H44222" s="101"/>
      <c r="I44222" s="101"/>
    </row>
    <row r="44223" spans="8:9" x14ac:dyDescent="0.2">
      <c r="H44223" s="101"/>
      <c r="I44223" s="101"/>
    </row>
    <row r="44224" spans="8:9" x14ac:dyDescent="0.2">
      <c r="H44224" s="101"/>
      <c r="I44224" s="101"/>
    </row>
    <row r="44225" spans="8:9" x14ac:dyDescent="0.2">
      <c r="H44225" s="101"/>
      <c r="I44225" s="101"/>
    </row>
    <row r="44226" spans="8:9" x14ac:dyDescent="0.2">
      <c r="H44226" s="101"/>
      <c r="I44226" s="101"/>
    </row>
    <row r="44227" spans="8:9" x14ac:dyDescent="0.2">
      <c r="H44227" s="101"/>
      <c r="I44227" s="101"/>
    </row>
    <row r="44228" spans="8:9" x14ac:dyDescent="0.2">
      <c r="H44228" s="101"/>
      <c r="I44228" s="101"/>
    </row>
    <row r="44229" spans="8:9" x14ac:dyDescent="0.2">
      <c r="H44229" s="101"/>
      <c r="I44229" s="101"/>
    </row>
    <row r="44230" spans="8:9" x14ac:dyDescent="0.2">
      <c r="H44230" s="101"/>
      <c r="I44230" s="101"/>
    </row>
    <row r="44231" spans="8:9" x14ac:dyDescent="0.2">
      <c r="H44231" s="101"/>
      <c r="I44231" s="101"/>
    </row>
    <row r="44232" spans="8:9" x14ac:dyDescent="0.2">
      <c r="H44232" s="101"/>
      <c r="I44232" s="101"/>
    </row>
    <row r="44233" spans="8:9" x14ac:dyDescent="0.2">
      <c r="H44233" s="101"/>
      <c r="I44233" s="101"/>
    </row>
    <row r="44234" spans="8:9" x14ac:dyDescent="0.2">
      <c r="H44234" s="101"/>
      <c r="I44234" s="101"/>
    </row>
    <row r="44235" spans="8:9" x14ac:dyDescent="0.2">
      <c r="H44235" s="101"/>
      <c r="I44235" s="101"/>
    </row>
    <row r="44236" spans="8:9" x14ac:dyDescent="0.2">
      <c r="H44236" s="101"/>
      <c r="I44236" s="101"/>
    </row>
    <row r="44237" spans="8:9" x14ac:dyDescent="0.2">
      <c r="H44237" s="101"/>
      <c r="I44237" s="101"/>
    </row>
    <row r="44238" spans="8:9" x14ac:dyDescent="0.2">
      <c r="H44238" s="101"/>
      <c r="I44238" s="101"/>
    </row>
    <row r="44239" spans="8:9" x14ac:dyDescent="0.2">
      <c r="H44239" s="101"/>
      <c r="I44239" s="101"/>
    </row>
    <row r="44240" spans="8:9" x14ac:dyDescent="0.2">
      <c r="H44240" s="101"/>
      <c r="I44240" s="101"/>
    </row>
    <row r="44241" spans="8:9" x14ac:dyDescent="0.2">
      <c r="H44241" s="101"/>
      <c r="I44241" s="101"/>
    </row>
    <row r="44242" spans="8:9" x14ac:dyDescent="0.2">
      <c r="H44242" s="101"/>
      <c r="I44242" s="101"/>
    </row>
    <row r="44243" spans="8:9" x14ac:dyDescent="0.2">
      <c r="H44243" s="101"/>
      <c r="I44243" s="101"/>
    </row>
    <row r="44244" spans="8:9" x14ac:dyDescent="0.2">
      <c r="H44244" s="101"/>
      <c r="I44244" s="101"/>
    </row>
    <row r="44245" spans="8:9" x14ac:dyDescent="0.2">
      <c r="H44245" s="101"/>
      <c r="I44245" s="101"/>
    </row>
    <row r="44246" spans="8:9" x14ac:dyDescent="0.2">
      <c r="H44246" s="101"/>
      <c r="I44246" s="101"/>
    </row>
    <row r="44247" spans="8:9" x14ac:dyDescent="0.2">
      <c r="H44247" s="101"/>
      <c r="I44247" s="101"/>
    </row>
    <row r="44248" spans="8:9" x14ac:dyDescent="0.2">
      <c r="H44248" s="101"/>
      <c r="I44248" s="101"/>
    </row>
    <row r="44249" spans="8:9" x14ac:dyDescent="0.2">
      <c r="H44249" s="101"/>
      <c r="I44249" s="101"/>
    </row>
    <row r="44250" spans="8:9" x14ac:dyDescent="0.2">
      <c r="H44250" s="101"/>
      <c r="I44250" s="101"/>
    </row>
    <row r="44251" spans="8:9" x14ac:dyDescent="0.2">
      <c r="H44251" s="101"/>
      <c r="I44251" s="101"/>
    </row>
    <row r="44252" spans="8:9" x14ac:dyDescent="0.2">
      <c r="H44252" s="101"/>
      <c r="I44252" s="101"/>
    </row>
    <row r="44253" spans="8:9" x14ac:dyDescent="0.2">
      <c r="H44253" s="101"/>
      <c r="I44253" s="101"/>
    </row>
    <row r="44254" spans="8:9" x14ac:dyDescent="0.2">
      <c r="H44254" s="101"/>
      <c r="I44254" s="101"/>
    </row>
    <row r="44255" spans="8:9" x14ac:dyDescent="0.2">
      <c r="H44255" s="101"/>
      <c r="I44255" s="101"/>
    </row>
    <row r="44256" spans="8:9" x14ac:dyDescent="0.2">
      <c r="H44256" s="101"/>
      <c r="I44256" s="101"/>
    </row>
    <row r="44257" spans="8:9" x14ac:dyDescent="0.2">
      <c r="H44257" s="101"/>
      <c r="I44257" s="101"/>
    </row>
    <row r="44258" spans="8:9" x14ac:dyDescent="0.2">
      <c r="H44258" s="101"/>
      <c r="I44258" s="101"/>
    </row>
    <row r="44259" spans="8:9" x14ac:dyDescent="0.2">
      <c r="H44259" s="101"/>
      <c r="I44259" s="101"/>
    </row>
    <row r="44260" spans="8:9" x14ac:dyDescent="0.2">
      <c r="H44260" s="101"/>
      <c r="I44260" s="101"/>
    </row>
    <row r="44261" spans="8:9" x14ac:dyDescent="0.2">
      <c r="H44261" s="101"/>
      <c r="I44261" s="101"/>
    </row>
    <row r="44262" spans="8:9" x14ac:dyDescent="0.2">
      <c r="H44262" s="101"/>
      <c r="I44262" s="101"/>
    </row>
    <row r="44263" spans="8:9" x14ac:dyDescent="0.2">
      <c r="H44263" s="101"/>
      <c r="I44263" s="101"/>
    </row>
    <row r="44264" spans="8:9" x14ac:dyDescent="0.2">
      <c r="H44264" s="101"/>
      <c r="I44264" s="101"/>
    </row>
    <row r="44265" spans="8:9" x14ac:dyDescent="0.2">
      <c r="H44265" s="101"/>
      <c r="I44265" s="101"/>
    </row>
    <row r="44266" spans="8:9" x14ac:dyDescent="0.2">
      <c r="H44266" s="101"/>
      <c r="I44266" s="101"/>
    </row>
    <row r="44267" spans="8:9" x14ac:dyDescent="0.2">
      <c r="H44267" s="101"/>
      <c r="I44267" s="101"/>
    </row>
    <row r="44268" spans="8:9" x14ac:dyDescent="0.2">
      <c r="H44268" s="101"/>
      <c r="I44268" s="101"/>
    </row>
    <row r="44269" spans="8:9" x14ac:dyDescent="0.2">
      <c r="H44269" s="101"/>
      <c r="I44269" s="101"/>
    </row>
    <row r="44270" spans="8:9" x14ac:dyDescent="0.2">
      <c r="H44270" s="101"/>
      <c r="I44270" s="101"/>
    </row>
    <row r="44271" spans="8:9" x14ac:dyDescent="0.2">
      <c r="H44271" s="101"/>
      <c r="I44271" s="101"/>
    </row>
    <row r="44272" spans="8:9" x14ac:dyDescent="0.2">
      <c r="H44272" s="101"/>
      <c r="I44272" s="101"/>
    </row>
    <row r="44273" spans="8:9" x14ac:dyDescent="0.2">
      <c r="H44273" s="101"/>
      <c r="I44273" s="101"/>
    </row>
    <row r="44274" spans="8:9" x14ac:dyDescent="0.2">
      <c r="H44274" s="101"/>
      <c r="I44274" s="101"/>
    </row>
    <row r="44275" spans="8:9" x14ac:dyDescent="0.2">
      <c r="H44275" s="101"/>
      <c r="I44275" s="101"/>
    </row>
    <row r="44276" spans="8:9" x14ac:dyDescent="0.2">
      <c r="H44276" s="101"/>
      <c r="I44276" s="101"/>
    </row>
    <row r="44277" spans="8:9" x14ac:dyDescent="0.2">
      <c r="H44277" s="101"/>
      <c r="I44277" s="101"/>
    </row>
    <row r="44278" spans="8:9" x14ac:dyDescent="0.2">
      <c r="H44278" s="101"/>
      <c r="I44278" s="101"/>
    </row>
    <row r="44279" spans="8:9" x14ac:dyDescent="0.2">
      <c r="H44279" s="101"/>
      <c r="I44279" s="101"/>
    </row>
    <row r="44280" spans="8:9" x14ac:dyDescent="0.2">
      <c r="H44280" s="101"/>
      <c r="I44280" s="101"/>
    </row>
    <row r="44281" spans="8:9" x14ac:dyDescent="0.2">
      <c r="H44281" s="101"/>
      <c r="I44281" s="101"/>
    </row>
    <row r="44282" spans="8:9" x14ac:dyDescent="0.2">
      <c r="H44282" s="101"/>
      <c r="I44282" s="101"/>
    </row>
    <row r="44283" spans="8:9" x14ac:dyDescent="0.2">
      <c r="H44283" s="101"/>
      <c r="I44283" s="101"/>
    </row>
    <row r="44284" spans="8:9" x14ac:dyDescent="0.2">
      <c r="H44284" s="101"/>
      <c r="I44284" s="101"/>
    </row>
    <row r="44285" spans="8:9" x14ac:dyDescent="0.2">
      <c r="H44285" s="101"/>
      <c r="I44285" s="101"/>
    </row>
    <row r="44286" spans="8:9" x14ac:dyDescent="0.2">
      <c r="H44286" s="101"/>
      <c r="I44286" s="101"/>
    </row>
    <row r="44287" spans="8:9" x14ac:dyDescent="0.2">
      <c r="H44287" s="101"/>
      <c r="I44287" s="101"/>
    </row>
    <row r="44288" spans="8:9" x14ac:dyDescent="0.2">
      <c r="H44288" s="101"/>
      <c r="I44288" s="101"/>
    </row>
    <row r="44289" spans="8:9" x14ac:dyDescent="0.2">
      <c r="H44289" s="101"/>
      <c r="I44289" s="101"/>
    </row>
    <row r="44290" spans="8:9" x14ac:dyDescent="0.2">
      <c r="H44290" s="101"/>
      <c r="I44290" s="101"/>
    </row>
    <row r="44291" spans="8:9" x14ac:dyDescent="0.2">
      <c r="H44291" s="101"/>
      <c r="I44291" s="101"/>
    </row>
    <row r="44292" spans="8:9" x14ac:dyDescent="0.2">
      <c r="H44292" s="101"/>
      <c r="I44292" s="101"/>
    </row>
    <row r="44293" spans="8:9" x14ac:dyDescent="0.2">
      <c r="H44293" s="101"/>
      <c r="I44293" s="101"/>
    </row>
    <row r="44294" spans="8:9" x14ac:dyDescent="0.2">
      <c r="H44294" s="101"/>
      <c r="I44294" s="101"/>
    </row>
    <row r="44295" spans="8:9" x14ac:dyDescent="0.2">
      <c r="H44295" s="101"/>
      <c r="I44295" s="101"/>
    </row>
    <row r="44296" spans="8:9" x14ac:dyDescent="0.2">
      <c r="H44296" s="101"/>
      <c r="I44296" s="101"/>
    </row>
    <row r="44297" spans="8:9" x14ac:dyDescent="0.2">
      <c r="H44297" s="101"/>
      <c r="I44297" s="101"/>
    </row>
    <row r="44298" spans="8:9" x14ac:dyDescent="0.2">
      <c r="H44298" s="101"/>
      <c r="I44298" s="101"/>
    </row>
    <row r="44299" spans="8:9" x14ac:dyDescent="0.2">
      <c r="H44299" s="101"/>
      <c r="I44299" s="101"/>
    </row>
    <row r="44300" spans="8:9" x14ac:dyDescent="0.2">
      <c r="H44300" s="101"/>
      <c r="I44300" s="101"/>
    </row>
    <row r="44301" spans="8:9" x14ac:dyDescent="0.2">
      <c r="H44301" s="101"/>
      <c r="I44301" s="101"/>
    </row>
    <row r="44302" spans="8:9" x14ac:dyDescent="0.2">
      <c r="H44302" s="101"/>
      <c r="I44302" s="101"/>
    </row>
    <row r="44303" spans="8:9" x14ac:dyDescent="0.2">
      <c r="H44303" s="101"/>
      <c r="I44303" s="101"/>
    </row>
    <row r="44304" spans="8:9" x14ac:dyDescent="0.2">
      <c r="H44304" s="101"/>
      <c r="I44304" s="101"/>
    </row>
    <row r="44305" spans="8:9" x14ac:dyDescent="0.2">
      <c r="H44305" s="101"/>
      <c r="I44305" s="101"/>
    </row>
    <row r="44306" spans="8:9" x14ac:dyDescent="0.2">
      <c r="H44306" s="101"/>
      <c r="I44306" s="101"/>
    </row>
    <row r="44307" spans="8:9" x14ac:dyDescent="0.2">
      <c r="H44307" s="101"/>
      <c r="I44307" s="101"/>
    </row>
    <row r="44308" spans="8:9" x14ac:dyDescent="0.2">
      <c r="H44308" s="101"/>
      <c r="I44308" s="101"/>
    </row>
    <row r="44309" spans="8:9" x14ac:dyDescent="0.2">
      <c r="H44309" s="101"/>
      <c r="I44309" s="101"/>
    </row>
    <row r="44310" spans="8:9" x14ac:dyDescent="0.2">
      <c r="H44310" s="101"/>
      <c r="I44310" s="101"/>
    </row>
    <row r="44311" spans="8:9" x14ac:dyDescent="0.2">
      <c r="H44311" s="101"/>
      <c r="I44311" s="101"/>
    </row>
    <row r="44312" spans="8:9" x14ac:dyDescent="0.2">
      <c r="H44312" s="101"/>
      <c r="I44312" s="101"/>
    </row>
    <row r="44313" spans="8:9" x14ac:dyDescent="0.2">
      <c r="H44313" s="101"/>
      <c r="I44313" s="101"/>
    </row>
    <row r="44314" spans="8:9" x14ac:dyDescent="0.2">
      <c r="H44314" s="101"/>
      <c r="I44314" s="101"/>
    </row>
    <row r="44315" spans="8:9" x14ac:dyDescent="0.2">
      <c r="H44315" s="101"/>
      <c r="I44315" s="101"/>
    </row>
    <row r="44316" spans="8:9" x14ac:dyDescent="0.2">
      <c r="H44316" s="101"/>
      <c r="I44316" s="101"/>
    </row>
    <row r="44317" spans="8:9" x14ac:dyDescent="0.2">
      <c r="H44317" s="101"/>
      <c r="I44317" s="101"/>
    </row>
    <row r="44318" spans="8:9" x14ac:dyDescent="0.2">
      <c r="H44318" s="101"/>
      <c r="I44318" s="101"/>
    </row>
    <row r="44319" spans="8:9" x14ac:dyDescent="0.2">
      <c r="H44319" s="101"/>
      <c r="I44319" s="101"/>
    </row>
    <row r="44320" spans="8:9" x14ac:dyDescent="0.2">
      <c r="H44320" s="101"/>
      <c r="I44320" s="101"/>
    </row>
    <row r="44321" spans="8:9" x14ac:dyDescent="0.2">
      <c r="H44321" s="101"/>
      <c r="I44321" s="101"/>
    </row>
    <row r="44322" spans="8:9" x14ac:dyDescent="0.2">
      <c r="H44322" s="101"/>
      <c r="I44322" s="101"/>
    </row>
    <row r="44323" spans="8:9" x14ac:dyDescent="0.2">
      <c r="H44323" s="101"/>
      <c r="I44323" s="101"/>
    </row>
    <row r="44324" spans="8:9" x14ac:dyDescent="0.2">
      <c r="H44324" s="101"/>
      <c r="I44324" s="101"/>
    </row>
    <row r="44325" spans="8:9" x14ac:dyDescent="0.2">
      <c r="H44325" s="101"/>
      <c r="I44325" s="101"/>
    </row>
    <row r="44326" spans="8:9" x14ac:dyDescent="0.2">
      <c r="H44326" s="101"/>
      <c r="I44326" s="101"/>
    </row>
    <row r="44327" spans="8:9" x14ac:dyDescent="0.2">
      <c r="H44327" s="101"/>
      <c r="I44327" s="101"/>
    </row>
    <row r="44328" spans="8:9" x14ac:dyDescent="0.2">
      <c r="H44328" s="101"/>
      <c r="I44328" s="101"/>
    </row>
    <row r="44329" spans="8:9" x14ac:dyDescent="0.2">
      <c r="H44329" s="101"/>
      <c r="I44329" s="101"/>
    </row>
    <row r="44330" spans="8:9" x14ac:dyDescent="0.2">
      <c r="H44330" s="101"/>
      <c r="I44330" s="101"/>
    </row>
    <row r="44331" spans="8:9" x14ac:dyDescent="0.2">
      <c r="H44331" s="101"/>
      <c r="I44331" s="101"/>
    </row>
    <row r="44332" spans="8:9" x14ac:dyDescent="0.2">
      <c r="H44332" s="101"/>
      <c r="I44332" s="101"/>
    </row>
    <row r="44333" spans="8:9" x14ac:dyDescent="0.2">
      <c r="H44333" s="101"/>
      <c r="I44333" s="101"/>
    </row>
    <row r="44334" spans="8:9" x14ac:dyDescent="0.2">
      <c r="H44334" s="101"/>
      <c r="I44334" s="101"/>
    </row>
    <row r="44335" spans="8:9" x14ac:dyDescent="0.2">
      <c r="H44335" s="101"/>
      <c r="I44335" s="101"/>
    </row>
    <row r="44336" spans="8:9" x14ac:dyDescent="0.2">
      <c r="H44336" s="101"/>
      <c r="I44336" s="101"/>
    </row>
    <row r="44337" spans="8:9" x14ac:dyDescent="0.2">
      <c r="H44337" s="101"/>
      <c r="I44337" s="101"/>
    </row>
    <row r="44338" spans="8:9" x14ac:dyDescent="0.2">
      <c r="H44338" s="101"/>
      <c r="I44338" s="101"/>
    </row>
    <row r="44339" spans="8:9" x14ac:dyDescent="0.2">
      <c r="H44339" s="101"/>
      <c r="I44339" s="101"/>
    </row>
    <row r="44340" spans="8:9" x14ac:dyDescent="0.2">
      <c r="H44340" s="101"/>
      <c r="I44340" s="101"/>
    </row>
    <row r="44341" spans="8:9" x14ac:dyDescent="0.2">
      <c r="H44341" s="101"/>
      <c r="I44341" s="101"/>
    </row>
    <row r="44342" spans="8:9" x14ac:dyDescent="0.2">
      <c r="H44342" s="101"/>
      <c r="I44342" s="101"/>
    </row>
    <row r="44343" spans="8:9" x14ac:dyDescent="0.2">
      <c r="H44343" s="101"/>
      <c r="I44343" s="101"/>
    </row>
    <row r="44344" spans="8:9" x14ac:dyDescent="0.2">
      <c r="H44344" s="101"/>
      <c r="I44344" s="101"/>
    </row>
    <row r="44345" spans="8:9" x14ac:dyDescent="0.2">
      <c r="H44345" s="101"/>
      <c r="I44345" s="101"/>
    </row>
    <row r="44346" spans="8:9" x14ac:dyDescent="0.2">
      <c r="H44346" s="101"/>
      <c r="I44346" s="101"/>
    </row>
    <row r="44347" spans="8:9" x14ac:dyDescent="0.2">
      <c r="H44347" s="101"/>
      <c r="I44347" s="101"/>
    </row>
    <row r="44348" spans="8:9" x14ac:dyDescent="0.2">
      <c r="H44348" s="101"/>
      <c r="I44348" s="101"/>
    </row>
    <row r="44349" spans="8:9" x14ac:dyDescent="0.2">
      <c r="H44349" s="101"/>
      <c r="I44349" s="101"/>
    </row>
    <row r="44350" spans="8:9" x14ac:dyDescent="0.2">
      <c r="H44350" s="101"/>
      <c r="I44350" s="101"/>
    </row>
    <row r="44351" spans="8:9" x14ac:dyDescent="0.2">
      <c r="H44351" s="101"/>
      <c r="I44351" s="101"/>
    </row>
    <row r="44352" spans="8:9" x14ac:dyDescent="0.2">
      <c r="H44352" s="101"/>
      <c r="I44352" s="101"/>
    </row>
    <row r="44353" spans="8:9" x14ac:dyDescent="0.2">
      <c r="H44353" s="101"/>
      <c r="I44353" s="101"/>
    </row>
    <row r="44354" spans="8:9" x14ac:dyDescent="0.2">
      <c r="H44354" s="101"/>
      <c r="I44354" s="101"/>
    </row>
    <row r="44355" spans="8:9" x14ac:dyDescent="0.2">
      <c r="H44355" s="101"/>
      <c r="I44355" s="101"/>
    </row>
    <row r="44356" spans="8:9" x14ac:dyDescent="0.2">
      <c r="H44356" s="101"/>
      <c r="I44356" s="101"/>
    </row>
    <row r="44357" spans="8:9" x14ac:dyDescent="0.2">
      <c r="H44357" s="101"/>
      <c r="I44357" s="101"/>
    </row>
    <row r="44358" spans="8:9" x14ac:dyDescent="0.2">
      <c r="H44358" s="101"/>
      <c r="I44358" s="101"/>
    </row>
    <row r="44359" spans="8:9" x14ac:dyDescent="0.2">
      <c r="H44359" s="101"/>
      <c r="I44359" s="101"/>
    </row>
    <row r="44360" spans="8:9" x14ac:dyDescent="0.2">
      <c r="H44360" s="101"/>
      <c r="I44360" s="101"/>
    </row>
    <row r="44361" spans="8:9" x14ac:dyDescent="0.2">
      <c r="H44361" s="101"/>
      <c r="I44361" s="101"/>
    </row>
    <row r="44362" spans="8:9" x14ac:dyDescent="0.2">
      <c r="H44362" s="101"/>
      <c r="I44362" s="101"/>
    </row>
    <row r="44363" spans="8:9" x14ac:dyDescent="0.2">
      <c r="H44363" s="101"/>
      <c r="I44363" s="101"/>
    </row>
    <row r="44364" spans="8:9" x14ac:dyDescent="0.2">
      <c r="H44364" s="101"/>
      <c r="I44364" s="101"/>
    </row>
    <row r="44365" spans="8:9" x14ac:dyDescent="0.2">
      <c r="H44365" s="101"/>
      <c r="I44365" s="101"/>
    </row>
    <row r="44366" spans="8:9" x14ac:dyDescent="0.2">
      <c r="H44366" s="101"/>
      <c r="I44366" s="101"/>
    </row>
    <row r="44367" spans="8:9" x14ac:dyDescent="0.2">
      <c r="H44367" s="101"/>
      <c r="I44367" s="101"/>
    </row>
    <row r="44368" spans="8:9" x14ac:dyDescent="0.2">
      <c r="H44368" s="101"/>
      <c r="I44368" s="101"/>
    </row>
    <row r="44369" spans="8:9" x14ac:dyDescent="0.2">
      <c r="H44369" s="101"/>
      <c r="I44369" s="101"/>
    </row>
    <row r="44370" spans="8:9" x14ac:dyDescent="0.2">
      <c r="H44370" s="101"/>
      <c r="I44370" s="101"/>
    </row>
    <row r="44371" spans="8:9" x14ac:dyDescent="0.2">
      <c r="H44371" s="101"/>
      <c r="I44371" s="101"/>
    </row>
    <row r="44372" spans="8:9" x14ac:dyDescent="0.2">
      <c r="H44372" s="101"/>
      <c r="I44372" s="101"/>
    </row>
    <row r="44373" spans="8:9" x14ac:dyDescent="0.2">
      <c r="H44373" s="101"/>
      <c r="I44373" s="101"/>
    </row>
    <row r="44374" spans="8:9" x14ac:dyDescent="0.2">
      <c r="H44374" s="101"/>
      <c r="I44374" s="101"/>
    </row>
    <row r="44375" spans="8:9" x14ac:dyDescent="0.2">
      <c r="H44375" s="101"/>
      <c r="I44375" s="101"/>
    </row>
    <row r="44376" spans="8:9" x14ac:dyDescent="0.2">
      <c r="H44376" s="101"/>
      <c r="I44376" s="101"/>
    </row>
    <row r="44377" spans="8:9" x14ac:dyDescent="0.2">
      <c r="H44377" s="101"/>
      <c r="I44377" s="101"/>
    </row>
    <row r="44378" spans="8:9" x14ac:dyDescent="0.2">
      <c r="H44378" s="101"/>
      <c r="I44378" s="101"/>
    </row>
    <row r="44379" spans="8:9" x14ac:dyDescent="0.2">
      <c r="H44379" s="101"/>
      <c r="I44379" s="101"/>
    </row>
    <row r="44380" spans="8:9" x14ac:dyDescent="0.2">
      <c r="H44380" s="101"/>
      <c r="I44380" s="101"/>
    </row>
    <row r="44381" spans="8:9" x14ac:dyDescent="0.2">
      <c r="H44381" s="101"/>
      <c r="I44381" s="101"/>
    </row>
    <row r="44382" spans="8:9" x14ac:dyDescent="0.2">
      <c r="H44382" s="101"/>
      <c r="I44382" s="101"/>
    </row>
    <row r="44383" spans="8:9" x14ac:dyDescent="0.2">
      <c r="H44383" s="101"/>
      <c r="I44383" s="101"/>
    </row>
    <row r="44384" spans="8:9" x14ac:dyDescent="0.2">
      <c r="H44384" s="101"/>
      <c r="I44384" s="101"/>
    </row>
    <row r="44385" spans="8:9" x14ac:dyDescent="0.2">
      <c r="H44385" s="101"/>
      <c r="I44385" s="101"/>
    </row>
    <row r="44386" spans="8:9" x14ac:dyDescent="0.2">
      <c r="H44386" s="101"/>
      <c r="I44386" s="101"/>
    </row>
    <row r="44387" spans="8:9" x14ac:dyDescent="0.2">
      <c r="H44387" s="101"/>
      <c r="I44387" s="101"/>
    </row>
    <row r="44388" spans="8:9" x14ac:dyDescent="0.2">
      <c r="H44388" s="101"/>
      <c r="I44388" s="101"/>
    </row>
    <row r="44389" spans="8:9" x14ac:dyDescent="0.2">
      <c r="H44389" s="101"/>
      <c r="I44389" s="101"/>
    </row>
    <row r="44390" spans="8:9" x14ac:dyDescent="0.2">
      <c r="H44390" s="101"/>
      <c r="I44390" s="101"/>
    </row>
    <row r="44391" spans="8:9" x14ac:dyDescent="0.2">
      <c r="H44391" s="101"/>
      <c r="I44391" s="101"/>
    </row>
    <row r="44392" spans="8:9" x14ac:dyDescent="0.2">
      <c r="H44392" s="101"/>
      <c r="I44392" s="101"/>
    </row>
    <row r="44393" spans="8:9" x14ac:dyDescent="0.2">
      <c r="H44393" s="101"/>
      <c r="I44393" s="101"/>
    </row>
    <row r="44394" spans="8:9" x14ac:dyDescent="0.2">
      <c r="H44394" s="101"/>
      <c r="I44394" s="101"/>
    </row>
    <row r="44395" spans="8:9" x14ac:dyDescent="0.2">
      <c r="H44395" s="101"/>
      <c r="I44395" s="101"/>
    </row>
    <row r="44396" spans="8:9" x14ac:dyDescent="0.2">
      <c r="H44396" s="101"/>
      <c r="I44396" s="101"/>
    </row>
    <row r="44397" spans="8:9" x14ac:dyDescent="0.2">
      <c r="H44397" s="101"/>
      <c r="I44397" s="101"/>
    </row>
    <row r="44398" spans="8:9" x14ac:dyDescent="0.2">
      <c r="H44398" s="101"/>
      <c r="I44398" s="101"/>
    </row>
    <row r="44399" spans="8:9" x14ac:dyDescent="0.2">
      <c r="H44399" s="101"/>
      <c r="I44399" s="101"/>
    </row>
    <row r="44400" spans="8:9" x14ac:dyDescent="0.2">
      <c r="H44400" s="101"/>
      <c r="I44400" s="101"/>
    </row>
    <row r="44401" spans="8:9" x14ac:dyDescent="0.2">
      <c r="H44401" s="101"/>
      <c r="I44401" s="101"/>
    </row>
    <row r="44402" spans="8:9" x14ac:dyDescent="0.2">
      <c r="H44402" s="101"/>
      <c r="I44402" s="101"/>
    </row>
    <row r="44403" spans="8:9" x14ac:dyDescent="0.2">
      <c r="H44403" s="101"/>
      <c r="I44403" s="101"/>
    </row>
    <row r="44404" spans="8:9" x14ac:dyDescent="0.2">
      <c r="H44404" s="101"/>
      <c r="I44404" s="101"/>
    </row>
    <row r="44405" spans="8:9" x14ac:dyDescent="0.2">
      <c r="H44405" s="101"/>
      <c r="I44405" s="101"/>
    </row>
    <row r="44406" spans="8:9" x14ac:dyDescent="0.2">
      <c r="H44406" s="101"/>
      <c r="I44406" s="101"/>
    </row>
    <row r="44407" spans="8:9" x14ac:dyDescent="0.2">
      <c r="H44407" s="101"/>
      <c r="I44407" s="101"/>
    </row>
    <row r="44408" spans="8:9" x14ac:dyDescent="0.2">
      <c r="H44408" s="101"/>
      <c r="I44408" s="101"/>
    </row>
    <row r="44409" spans="8:9" x14ac:dyDescent="0.2">
      <c r="H44409" s="101"/>
      <c r="I44409" s="101"/>
    </row>
    <row r="44410" spans="8:9" x14ac:dyDescent="0.2">
      <c r="H44410" s="101"/>
      <c r="I44410" s="101"/>
    </row>
    <row r="44411" spans="8:9" x14ac:dyDescent="0.2">
      <c r="H44411" s="101"/>
      <c r="I44411" s="101"/>
    </row>
    <row r="44412" spans="8:9" x14ac:dyDescent="0.2">
      <c r="H44412" s="101"/>
      <c r="I44412" s="101"/>
    </row>
    <row r="44413" spans="8:9" x14ac:dyDescent="0.2">
      <c r="H44413" s="101"/>
      <c r="I44413" s="101"/>
    </row>
    <row r="44414" spans="8:9" x14ac:dyDescent="0.2">
      <c r="H44414" s="101"/>
      <c r="I44414" s="101"/>
    </row>
    <row r="44415" spans="8:9" x14ac:dyDescent="0.2">
      <c r="H44415" s="101"/>
      <c r="I44415" s="101"/>
    </row>
    <row r="44416" spans="8:9" x14ac:dyDescent="0.2">
      <c r="H44416" s="101"/>
      <c r="I44416" s="101"/>
    </row>
    <row r="44417" spans="8:9" x14ac:dyDescent="0.2">
      <c r="H44417" s="101"/>
      <c r="I44417" s="101"/>
    </row>
    <row r="44418" spans="8:9" x14ac:dyDescent="0.2">
      <c r="H44418" s="101"/>
      <c r="I44418" s="101"/>
    </row>
    <row r="44419" spans="8:9" x14ac:dyDescent="0.2">
      <c r="H44419" s="101"/>
      <c r="I44419" s="101"/>
    </row>
    <row r="44420" spans="8:9" x14ac:dyDescent="0.2">
      <c r="H44420" s="101"/>
      <c r="I44420" s="101"/>
    </row>
    <row r="44421" spans="8:9" x14ac:dyDescent="0.2">
      <c r="H44421" s="101"/>
      <c r="I44421" s="101"/>
    </row>
    <row r="44422" spans="8:9" x14ac:dyDescent="0.2">
      <c r="H44422" s="101"/>
      <c r="I44422" s="101"/>
    </row>
    <row r="44423" spans="8:9" x14ac:dyDescent="0.2">
      <c r="H44423" s="101"/>
      <c r="I44423" s="101"/>
    </row>
    <row r="44424" spans="8:9" x14ac:dyDescent="0.2">
      <c r="H44424" s="101"/>
      <c r="I44424" s="101"/>
    </row>
    <row r="44425" spans="8:9" x14ac:dyDescent="0.2">
      <c r="H44425" s="101"/>
      <c r="I44425" s="101"/>
    </row>
    <row r="44426" spans="8:9" x14ac:dyDescent="0.2">
      <c r="H44426" s="101"/>
      <c r="I44426" s="101"/>
    </row>
    <row r="44427" spans="8:9" x14ac:dyDescent="0.2">
      <c r="H44427" s="101"/>
      <c r="I44427" s="101"/>
    </row>
    <row r="44428" spans="8:9" x14ac:dyDescent="0.2">
      <c r="H44428" s="101"/>
      <c r="I44428" s="101"/>
    </row>
    <row r="44429" spans="8:9" x14ac:dyDescent="0.2">
      <c r="H44429" s="101"/>
      <c r="I44429" s="101"/>
    </row>
    <row r="44430" spans="8:9" x14ac:dyDescent="0.2">
      <c r="H44430" s="101"/>
      <c r="I44430" s="101"/>
    </row>
    <row r="44431" spans="8:9" x14ac:dyDescent="0.2">
      <c r="H44431" s="101"/>
      <c r="I44431" s="101"/>
    </row>
    <row r="44432" spans="8:9" x14ac:dyDescent="0.2">
      <c r="H44432" s="101"/>
      <c r="I44432" s="101"/>
    </row>
    <row r="44433" spans="8:9" x14ac:dyDescent="0.2">
      <c r="H44433" s="101"/>
      <c r="I44433" s="101"/>
    </row>
    <row r="44434" spans="8:9" x14ac:dyDescent="0.2">
      <c r="H44434" s="101"/>
      <c r="I44434" s="101"/>
    </row>
    <row r="44435" spans="8:9" x14ac:dyDescent="0.2">
      <c r="H44435" s="101"/>
      <c r="I44435" s="101"/>
    </row>
    <row r="44436" spans="8:9" x14ac:dyDescent="0.2">
      <c r="H44436" s="101"/>
      <c r="I44436" s="101"/>
    </row>
    <row r="44437" spans="8:9" x14ac:dyDescent="0.2">
      <c r="H44437" s="101"/>
      <c r="I44437" s="101"/>
    </row>
    <row r="44438" spans="8:9" x14ac:dyDescent="0.2">
      <c r="H44438" s="101"/>
      <c r="I44438" s="101"/>
    </row>
    <row r="44439" spans="8:9" x14ac:dyDescent="0.2">
      <c r="H44439" s="101"/>
      <c r="I44439" s="101"/>
    </row>
    <row r="44440" spans="8:9" x14ac:dyDescent="0.2">
      <c r="H44440" s="101"/>
      <c r="I44440" s="101"/>
    </row>
    <row r="44441" spans="8:9" x14ac:dyDescent="0.2">
      <c r="H44441" s="101"/>
      <c r="I44441" s="101"/>
    </row>
    <row r="44442" spans="8:9" x14ac:dyDescent="0.2">
      <c r="H44442" s="101"/>
      <c r="I44442" s="101"/>
    </row>
    <row r="44443" spans="8:9" x14ac:dyDescent="0.2">
      <c r="H44443" s="101"/>
      <c r="I44443" s="101"/>
    </row>
    <row r="44444" spans="8:9" x14ac:dyDescent="0.2">
      <c r="H44444" s="101"/>
      <c r="I44444" s="101"/>
    </row>
    <row r="44445" spans="8:9" x14ac:dyDescent="0.2">
      <c r="H44445" s="101"/>
      <c r="I44445" s="101"/>
    </row>
    <row r="44446" spans="8:9" x14ac:dyDescent="0.2">
      <c r="H44446" s="101"/>
      <c r="I44446" s="101"/>
    </row>
    <row r="44447" spans="8:9" x14ac:dyDescent="0.2">
      <c r="H44447" s="101"/>
      <c r="I44447" s="101"/>
    </row>
    <row r="44448" spans="8:9" x14ac:dyDescent="0.2">
      <c r="H44448" s="101"/>
      <c r="I44448" s="101"/>
    </row>
    <row r="44449" spans="8:9" x14ac:dyDescent="0.2">
      <c r="H44449" s="101"/>
      <c r="I44449" s="101"/>
    </row>
    <row r="44450" spans="8:9" x14ac:dyDescent="0.2">
      <c r="H44450" s="101"/>
      <c r="I44450" s="101"/>
    </row>
    <row r="44451" spans="8:9" x14ac:dyDescent="0.2">
      <c r="H44451" s="101"/>
      <c r="I44451" s="101"/>
    </row>
    <row r="44452" spans="8:9" x14ac:dyDescent="0.2">
      <c r="H44452" s="101"/>
      <c r="I44452" s="101"/>
    </row>
    <row r="44453" spans="8:9" x14ac:dyDescent="0.2">
      <c r="H44453" s="101"/>
      <c r="I44453" s="101"/>
    </row>
    <row r="44454" spans="8:9" x14ac:dyDescent="0.2">
      <c r="H44454" s="101"/>
      <c r="I44454" s="101"/>
    </row>
    <row r="44455" spans="8:9" x14ac:dyDescent="0.2">
      <c r="H44455" s="101"/>
      <c r="I44455" s="101"/>
    </row>
    <row r="44456" spans="8:9" x14ac:dyDescent="0.2">
      <c r="H44456" s="101"/>
      <c r="I44456" s="101"/>
    </row>
    <row r="44457" spans="8:9" x14ac:dyDescent="0.2">
      <c r="H44457" s="101"/>
      <c r="I44457" s="101"/>
    </row>
    <row r="44458" spans="8:9" x14ac:dyDescent="0.2">
      <c r="H44458" s="101"/>
      <c r="I44458" s="101"/>
    </row>
    <row r="44459" spans="8:9" x14ac:dyDescent="0.2">
      <c r="H44459" s="101"/>
      <c r="I44459" s="101"/>
    </row>
    <row r="44460" spans="8:9" x14ac:dyDescent="0.2">
      <c r="H44460" s="101"/>
      <c r="I44460" s="101"/>
    </row>
    <row r="44461" spans="8:9" x14ac:dyDescent="0.2">
      <c r="H44461" s="101"/>
      <c r="I44461" s="101"/>
    </row>
    <row r="44462" spans="8:9" x14ac:dyDescent="0.2">
      <c r="H44462" s="101"/>
      <c r="I44462" s="101"/>
    </row>
    <row r="44463" spans="8:9" x14ac:dyDescent="0.2">
      <c r="H44463" s="101"/>
      <c r="I44463" s="101"/>
    </row>
    <row r="44464" spans="8:9" x14ac:dyDescent="0.2">
      <c r="H44464" s="101"/>
      <c r="I44464" s="101"/>
    </row>
    <row r="44465" spans="8:9" x14ac:dyDescent="0.2">
      <c r="H44465" s="101"/>
      <c r="I44465" s="101"/>
    </row>
    <row r="44466" spans="8:9" x14ac:dyDescent="0.2">
      <c r="H44466" s="101"/>
      <c r="I44466" s="101"/>
    </row>
    <row r="44467" spans="8:9" x14ac:dyDescent="0.2">
      <c r="H44467" s="101"/>
      <c r="I44467" s="101"/>
    </row>
    <row r="44468" spans="8:9" x14ac:dyDescent="0.2">
      <c r="H44468" s="101"/>
      <c r="I44468" s="101"/>
    </row>
    <row r="44469" spans="8:9" x14ac:dyDescent="0.2">
      <c r="H44469" s="101"/>
      <c r="I44469" s="101"/>
    </row>
    <row r="44470" spans="8:9" x14ac:dyDescent="0.2">
      <c r="H44470" s="101"/>
      <c r="I44470" s="101"/>
    </row>
    <row r="44471" spans="8:9" x14ac:dyDescent="0.2">
      <c r="H44471" s="101"/>
      <c r="I44471" s="101"/>
    </row>
    <row r="44472" spans="8:9" x14ac:dyDescent="0.2">
      <c r="H44472" s="101"/>
      <c r="I44472" s="101"/>
    </row>
    <row r="44473" spans="8:9" x14ac:dyDescent="0.2">
      <c r="H44473" s="101"/>
      <c r="I44473" s="101"/>
    </row>
    <row r="44474" spans="8:9" x14ac:dyDescent="0.2">
      <c r="H44474" s="101"/>
      <c r="I44474" s="101"/>
    </row>
    <row r="44475" spans="8:9" x14ac:dyDescent="0.2">
      <c r="H44475" s="101"/>
      <c r="I44475" s="101"/>
    </row>
    <row r="44476" spans="8:9" x14ac:dyDescent="0.2">
      <c r="H44476" s="101"/>
      <c r="I44476" s="101"/>
    </row>
    <row r="44477" spans="8:9" x14ac:dyDescent="0.2">
      <c r="H44477" s="101"/>
      <c r="I44477" s="101"/>
    </row>
    <row r="44478" spans="8:9" x14ac:dyDescent="0.2">
      <c r="H44478" s="101"/>
      <c r="I44478" s="101"/>
    </row>
    <row r="44479" spans="8:9" x14ac:dyDescent="0.2">
      <c r="H44479" s="101"/>
      <c r="I44479" s="101"/>
    </row>
    <row r="44480" spans="8:9" x14ac:dyDescent="0.2">
      <c r="H44480" s="101"/>
      <c r="I44480" s="101"/>
    </row>
    <row r="44481" spans="8:9" x14ac:dyDescent="0.2">
      <c r="H44481" s="101"/>
      <c r="I44481" s="101"/>
    </row>
    <row r="44482" spans="8:9" x14ac:dyDescent="0.2">
      <c r="H44482" s="101"/>
      <c r="I44482" s="101"/>
    </row>
    <row r="44483" spans="8:9" x14ac:dyDescent="0.2">
      <c r="H44483" s="101"/>
      <c r="I44483" s="101"/>
    </row>
    <row r="44484" spans="8:9" x14ac:dyDescent="0.2">
      <c r="H44484" s="101"/>
      <c r="I44484" s="101"/>
    </row>
    <row r="44485" spans="8:9" x14ac:dyDescent="0.2">
      <c r="H44485" s="101"/>
      <c r="I44485" s="101"/>
    </row>
    <row r="44486" spans="8:9" x14ac:dyDescent="0.2">
      <c r="H44486" s="101"/>
      <c r="I44486" s="101"/>
    </row>
    <row r="44487" spans="8:9" x14ac:dyDescent="0.2">
      <c r="H44487" s="101"/>
      <c r="I44487" s="101"/>
    </row>
    <row r="44488" spans="8:9" x14ac:dyDescent="0.2">
      <c r="H44488" s="101"/>
      <c r="I44488" s="101"/>
    </row>
    <row r="44489" spans="8:9" x14ac:dyDescent="0.2">
      <c r="H44489" s="101"/>
      <c r="I44489" s="101"/>
    </row>
    <row r="44490" spans="8:9" x14ac:dyDescent="0.2">
      <c r="H44490" s="101"/>
      <c r="I44490" s="101"/>
    </row>
    <row r="44491" spans="8:9" x14ac:dyDescent="0.2">
      <c r="H44491" s="101"/>
      <c r="I44491" s="101"/>
    </row>
    <row r="44492" spans="8:9" x14ac:dyDescent="0.2">
      <c r="H44492" s="101"/>
      <c r="I44492" s="101"/>
    </row>
    <row r="44493" spans="8:9" x14ac:dyDescent="0.2">
      <c r="H44493" s="101"/>
      <c r="I44493" s="101"/>
    </row>
    <row r="44494" spans="8:9" x14ac:dyDescent="0.2">
      <c r="H44494" s="101"/>
      <c r="I44494" s="101"/>
    </row>
    <row r="44495" spans="8:9" x14ac:dyDescent="0.2">
      <c r="H44495" s="101"/>
      <c r="I44495" s="101"/>
    </row>
    <row r="44496" spans="8:9" x14ac:dyDescent="0.2">
      <c r="H44496" s="101"/>
      <c r="I44496" s="101"/>
    </row>
    <row r="44497" spans="8:9" x14ac:dyDescent="0.2">
      <c r="H44497" s="101"/>
      <c r="I44497" s="101"/>
    </row>
    <row r="44498" spans="8:9" x14ac:dyDescent="0.2">
      <c r="H44498" s="101"/>
      <c r="I44498" s="101"/>
    </row>
    <row r="44499" spans="8:9" x14ac:dyDescent="0.2">
      <c r="H44499" s="101"/>
      <c r="I44499" s="101"/>
    </row>
    <row r="44500" spans="8:9" x14ac:dyDescent="0.2">
      <c r="H44500" s="101"/>
      <c r="I44500" s="101"/>
    </row>
    <row r="44501" spans="8:9" x14ac:dyDescent="0.2">
      <c r="H44501" s="101"/>
      <c r="I44501" s="101"/>
    </row>
    <row r="44502" spans="8:9" x14ac:dyDescent="0.2">
      <c r="H44502" s="101"/>
      <c r="I44502" s="101"/>
    </row>
    <row r="44503" spans="8:9" x14ac:dyDescent="0.2">
      <c r="H44503" s="101"/>
      <c r="I44503" s="101"/>
    </row>
    <row r="44504" spans="8:9" x14ac:dyDescent="0.2">
      <c r="H44504" s="101"/>
      <c r="I44504" s="101"/>
    </row>
    <row r="44505" spans="8:9" x14ac:dyDescent="0.2">
      <c r="H44505" s="101"/>
      <c r="I44505" s="101"/>
    </row>
    <row r="44506" spans="8:9" x14ac:dyDescent="0.2">
      <c r="H44506" s="101"/>
      <c r="I44506" s="101"/>
    </row>
    <row r="44507" spans="8:9" x14ac:dyDescent="0.2">
      <c r="H44507" s="101"/>
      <c r="I44507" s="101"/>
    </row>
    <row r="44508" spans="8:9" x14ac:dyDescent="0.2">
      <c r="H44508" s="101"/>
      <c r="I44508" s="101"/>
    </row>
    <row r="44509" spans="8:9" x14ac:dyDescent="0.2">
      <c r="H44509" s="101"/>
      <c r="I44509" s="101"/>
    </row>
    <row r="44510" spans="8:9" x14ac:dyDescent="0.2">
      <c r="H44510" s="101"/>
      <c r="I44510" s="101"/>
    </row>
    <row r="44511" spans="8:9" x14ac:dyDescent="0.2">
      <c r="H44511" s="101"/>
      <c r="I44511" s="101"/>
    </row>
    <row r="44512" spans="8:9" x14ac:dyDescent="0.2">
      <c r="H44512" s="101"/>
      <c r="I44512" s="101"/>
    </row>
    <row r="44513" spans="8:9" x14ac:dyDescent="0.2">
      <c r="H44513" s="101"/>
      <c r="I44513" s="101"/>
    </row>
    <row r="44514" spans="8:9" x14ac:dyDescent="0.2">
      <c r="H44514" s="101"/>
      <c r="I44514" s="101"/>
    </row>
    <row r="44515" spans="8:9" x14ac:dyDescent="0.2">
      <c r="H44515" s="101"/>
      <c r="I44515" s="101"/>
    </row>
    <row r="44516" spans="8:9" x14ac:dyDescent="0.2">
      <c r="H44516" s="101"/>
      <c r="I44516" s="101"/>
    </row>
    <row r="44517" spans="8:9" x14ac:dyDescent="0.2">
      <c r="H44517" s="101"/>
      <c r="I44517" s="101"/>
    </row>
    <row r="44518" spans="8:9" x14ac:dyDescent="0.2">
      <c r="H44518" s="101"/>
      <c r="I44518" s="101"/>
    </row>
    <row r="44519" spans="8:9" x14ac:dyDescent="0.2">
      <c r="H44519" s="101"/>
      <c r="I44519" s="101"/>
    </row>
    <row r="44520" spans="8:9" x14ac:dyDescent="0.2">
      <c r="H44520" s="101"/>
      <c r="I44520" s="101"/>
    </row>
    <row r="44521" spans="8:9" x14ac:dyDescent="0.2">
      <c r="H44521" s="101"/>
      <c r="I44521" s="101"/>
    </row>
    <row r="44522" spans="8:9" x14ac:dyDescent="0.2">
      <c r="H44522" s="101"/>
      <c r="I44522" s="101"/>
    </row>
    <row r="44523" spans="8:9" x14ac:dyDescent="0.2">
      <c r="H44523" s="101"/>
      <c r="I44523" s="101"/>
    </row>
    <row r="44524" spans="8:9" x14ac:dyDescent="0.2">
      <c r="H44524" s="101"/>
      <c r="I44524" s="101"/>
    </row>
    <row r="44525" spans="8:9" x14ac:dyDescent="0.2">
      <c r="H44525" s="101"/>
      <c r="I44525" s="101"/>
    </row>
    <row r="44526" spans="8:9" x14ac:dyDescent="0.2">
      <c r="H44526" s="101"/>
      <c r="I44526" s="101"/>
    </row>
    <row r="44527" spans="8:9" x14ac:dyDescent="0.2">
      <c r="H44527" s="101"/>
      <c r="I44527" s="101"/>
    </row>
    <row r="44528" spans="8:9" x14ac:dyDescent="0.2">
      <c r="H44528" s="101"/>
      <c r="I44528" s="101"/>
    </row>
    <row r="44529" spans="8:9" x14ac:dyDescent="0.2">
      <c r="H44529" s="101"/>
      <c r="I44529" s="101"/>
    </row>
    <row r="44530" spans="8:9" x14ac:dyDescent="0.2">
      <c r="H44530" s="101"/>
      <c r="I44530" s="101"/>
    </row>
    <row r="44531" spans="8:9" x14ac:dyDescent="0.2">
      <c r="H44531" s="101"/>
      <c r="I44531" s="101"/>
    </row>
    <row r="44532" spans="8:9" x14ac:dyDescent="0.2">
      <c r="H44532" s="101"/>
      <c r="I44532" s="101"/>
    </row>
    <row r="44533" spans="8:9" x14ac:dyDescent="0.2">
      <c r="H44533" s="101"/>
      <c r="I44533" s="101"/>
    </row>
    <row r="44534" spans="8:9" x14ac:dyDescent="0.2">
      <c r="H44534" s="101"/>
      <c r="I44534" s="101"/>
    </row>
    <row r="44535" spans="8:9" x14ac:dyDescent="0.2">
      <c r="H44535" s="101"/>
      <c r="I44535" s="101"/>
    </row>
    <row r="44536" spans="8:9" x14ac:dyDescent="0.2">
      <c r="H44536" s="101"/>
      <c r="I44536" s="101"/>
    </row>
    <row r="44537" spans="8:9" x14ac:dyDescent="0.2">
      <c r="H44537" s="101"/>
      <c r="I44537" s="101"/>
    </row>
    <row r="44538" spans="8:9" x14ac:dyDescent="0.2">
      <c r="H44538" s="101"/>
      <c r="I44538" s="101"/>
    </row>
    <row r="44539" spans="8:9" x14ac:dyDescent="0.2">
      <c r="H44539" s="101"/>
      <c r="I44539" s="101"/>
    </row>
    <row r="44540" spans="8:9" x14ac:dyDescent="0.2">
      <c r="H44540" s="101"/>
      <c r="I44540" s="101"/>
    </row>
    <row r="44541" spans="8:9" x14ac:dyDescent="0.2">
      <c r="H44541" s="101"/>
      <c r="I44541" s="101"/>
    </row>
    <row r="44542" spans="8:9" x14ac:dyDescent="0.2">
      <c r="H44542" s="101"/>
      <c r="I44542" s="101"/>
    </row>
    <row r="44543" spans="8:9" x14ac:dyDescent="0.2">
      <c r="H44543" s="101"/>
      <c r="I44543" s="101"/>
    </row>
    <row r="44544" spans="8:9" x14ac:dyDescent="0.2">
      <c r="H44544" s="101"/>
      <c r="I44544" s="101"/>
    </row>
    <row r="44545" spans="8:9" x14ac:dyDescent="0.2">
      <c r="H44545" s="101"/>
      <c r="I44545" s="101"/>
    </row>
    <row r="44546" spans="8:9" x14ac:dyDescent="0.2">
      <c r="H44546" s="101"/>
      <c r="I44546" s="101"/>
    </row>
    <row r="44547" spans="8:9" x14ac:dyDescent="0.2">
      <c r="H44547" s="101"/>
      <c r="I44547" s="101"/>
    </row>
    <row r="44548" spans="8:9" x14ac:dyDescent="0.2">
      <c r="H44548" s="101"/>
      <c r="I44548" s="101"/>
    </row>
    <row r="44549" spans="8:9" x14ac:dyDescent="0.2">
      <c r="H44549" s="101"/>
      <c r="I44549" s="101"/>
    </row>
    <row r="44550" spans="8:9" x14ac:dyDescent="0.2">
      <c r="H44550" s="101"/>
      <c r="I44550" s="101"/>
    </row>
    <row r="44551" spans="8:9" x14ac:dyDescent="0.2">
      <c r="H44551" s="101"/>
      <c r="I44551" s="101"/>
    </row>
    <row r="44552" spans="8:9" x14ac:dyDescent="0.2">
      <c r="H44552" s="101"/>
      <c r="I44552" s="101"/>
    </row>
    <row r="44553" spans="8:9" x14ac:dyDescent="0.2">
      <c r="H44553" s="101"/>
      <c r="I44553" s="101"/>
    </row>
    <row r="44554" spans="8:9" x14ac:dyDescent="0.2">
      <c r="H44554" s="101"/>
      <c r="I44554" s="101"/>
    </row>
    <row r="44555" spans="8:9" x14ac:dyDescent="0.2">
      <c r="H44555" s="101"/>
      <c r="I44555" s="101"/>
    </row>
    <row r="44556" spans="8:9" x14ac:dyDescent="0.2">
      <c r="H44556" s="101"/>
      <c r="I44556" s="101"/>
    </row>
    <row r="44557" spans="8:9" x14ac:dyDescent="0.2">
      <c r="H44557" s="101"/>
      <c r="I44557" s="101"/>
    </row>
    <row r="44558" spans="8:9" x14ac:dyDescent="0.2">
      <c r="H44558" s="101"/>
      <c r="I44558" s="101"/>
    </row>
    <row r="44559" spans="8:9" x14ac:dyDescent="0.2">
      <c r="H44559" s="101"/>
      <c r="I44559" s="101"/>
    </row>
    <row r="44560" spans="8:9" x14ac:dyDescent="0.2">
      <c r="H44560" s="101"/>
      <c r="I44560" s="101"/>
    </row>
    <row r="44561" spans="8:9" x14ac:dyDescent="0.2">
      <c r="H44561" s="101"/>
      <c r="I44561" s="101"/>
    </row>
    <row r="44562" spans="8:9" x14ac:dyDescent="0.2">
      <c r="H44562" s="101"/>
      <c r="I44562" s="101"/>
    </row>
    <row r="44563" spans="8:9" x14ac:dyDescent="0.2">
      <c r="H44563" s="101"/>
      <c r="I44563" s="101"/>
    </row>
    <row r="44564" spans="8:9" x14ac:dyDescent="0.2">
      <c r="H44564" s="101"/>
      <c r="I44564" s="101"/>
    </row>
    <row r="44565" spans="8:9" x14ac:dyDescent="0.2">
      <c r="H44565" s="101"/>
      <c r="I44565" s="101"/>
    </row>
    <row r="44566" spans="8:9" x14ac:dyDescent="0.2">
      <c r="H44566" s="101"/>
      <c r="I44566" s="101"/>
    </row>
    <row r="44567" spans="8:9" x14ac:dyDescent="0.2">
      <c r="H44567" s="101"/>
      <c r="I44567" s="101"/>
    </row>
    <row r="44568" spans="8:9" x14ac:dyDescent="0.2">
      <c r="H44568" s="101"/>
      <c r="I44568" s="101"/>
    </row>
    <row r="44569" spans="8:9" x14ac:dyDescent="0.2">
      <c r="H44569" s="101"/>
      <c r="I44569" s="101"/>
    </row>
    <row r="44570" spans="8:9" x14ac:dyDescent="0.2">
      <c r="H44570" s="101"/>
      <c r="I44570" s="101"/>
    </row>
    <row r="44571" spans="8:9" x14ac:dyDescent="0.2">
      <c r="H44571" s="101"/>
      <c r="I44571" s="101"/>
    </row>
    <row r="44572" spans="8:9" x14ac:dyDescent="0.2">
      <c r="H44572" s="101"/>
      <c r="I44572" s="101"/>
    </row>
    <row r="44573" spans="8:9" x14ac:dyDescent="0.2">
      <c r="H44573" s="101"/>
      <c r="I44573" s="101"/>
    </row>
    <row r="44574" spans="8:9" x14ac:dyDescent="0.2">
      <c r="H44574" s="101"/>
      <c r="I44574" s="101"/>
    </row>
    <row r="44575" spans="8:9" x14ac:dyDescent="0.2">
      <c r="H44575" s="101"/>
      <c r="I44575" s="101"/>
    </row>
    <row r="44576" spans="8:9" x14ac:dyDescent="0.2">
      <c r="H44576" s="101"/>
      <c r="I44576" s="101"/>
    </row>
    <row r="44577" spans="8:9" x14ac:dyDescent="0.2">
      <c r="H44577" s="101"/>
      <c r="I44577" s="101"/>
    </row>
    <row r="44578" spans="8:9" x14ac:dyDescent="0.2">
      <c r="H44578" s="101"/>
      <c r="I44578" s="101"/>
    </row>
    <row r="44579" spans="8:9" x14ac:dyDescent="0.2">
      <c r="H44579" s="101"/>
      <c r="I44579" s="101"/>
    </row>
    <row r="44580" spans="8:9" x14ac:dyDescent="0.2">
      <c r="H44580" s="101"/>
      <c r="I44580" s="101"/>
    </row>
    <row r="44581" spans="8:9" x14ac:dyDescent="0.2">
      <c r="H44581" s="101"/>
      <c r="I44581" s="101"/>
    </row>
    <row r="44582" spans="8:9" x14ac:dyDescent="0.2">
      <c r="H44582" s="101"/>
      <c r="I44582" s="101"/>
    </row>
    <row r="44583" spans="8:9" x14ac:dyDescent="0.2">
      <c r="H44583" s="101"/>
      <c r="I44583" s="101"/>
    </row>
    <row r="44584" spans="8:9" x14ac:dyDescent="0.2">
      <c r="H44584" s="101"/>
      <c r="I44584" s="101"/>
    </row>
    <row r="44585" spans="8:9" x14ac:dyDescent="0.2">
      <c r="H44585" s="101"/>
      <c r="I44585" s="101"/>
    </row>
    <row r="44586" spans="8:9" x14ac:dyDescent="0.2">
      <c r="H44586" s="101"/>
      <c r="I44586" s="101"/>
    </row>
    <row r="44587" spans="8:9" x14ac:dyDescent="0.2">
      <c r="H44587" s="101"/>
      <c r="I44587" s="101"/>
    </row>
    <row r="44588" spans="8:9" x14ac:dyDescent="0.2">
      <c r="H44588" s="101"/>
      <c r="I44588" s="101"/>
    </row>
    <row r="44589" spans="8:9" x14ac:dyDescent="0.2">
      <c r="H44589" s="101"/>
      <c r="I44589" s="101"/>
    </row>
    <row r="44590" spans="8:9" x14ac:dyDescent="0.2">
      <c r="H44590" s="101"/>
      <c r="I44590" s="101"/>
    </row>
    <row r="44591" spans="8:9" x14ac:dyDescent="0.2">
      <c r="H44591" s="101"/>
      <c r="I44591" s="101"/>
    </row>
    <row r="44592" spans="8:9" x14ac:dyDescent="0.2">
      <c r="H44592" s="101"/>
      <c r="I44592" s="101"/>
    </row>
    <row r="44593" spans="8:9" x14ac:dyDescent="0.2">
      <c r="H44593" s="101"/>
      <c r="I44593" s="101"/>
    </row>
    <row r="44594" spans="8:9" x14ac:dyDescent="0.2">
      <c r="H44594" s="101"/>
      <c r="I44594" s="101"/>
    </row>
    <row r="44595" spans="8:9" x14ac:dyDescent="0.2">
      <c r="H44595" s="101"/>
      <c r="I44595" s="101"/>
    </row>
    <row r="44596" spans="8:9" x14ac:dyDescent="0.2">
      <c r="H44596" s="101"/>
      <c r="I44596" s="101"/>
    </row>
    <row r="44597" spans="8:9" x14ac:dyDescent="0.2">
      <c r="H44597" s="101"/>
      <c r="I44597" s="101"/>
    </row>
    <row r="44598" spans="8:9" x14ac:dyDescent="0.2">
      <c r="H44598" s="101"/>
      <c r="I44598" s="101"/>
    </row>
    <row r="44599" spans="8:9" x14ac:dyDescent="0.2">
      <c r="H44599" s="101"/>
      <c r="I44599" s="101"/>
    </row>
    <row r="44600" spans="8:9" x14ac:dyDescent="0.2">
      <c r="H44600" s="101"/>
      <c r="I44600" s="101"/>
    </row>
    <row r="44601" spans="8:9" x14ac:dyDescent="0.2">
      <c r="H44601" s="101"/>
      <c r="I44601" s="101"/>
    </row>
    <row r="44602" spans="8:9" x14ac:dyDescent="0.2">
      <c r="H44602" s="101"/>
      <c r="I44602" s="101"/>
    </row>
    <row r="44603" spans="8:9" x14ac:dyDescent="0.2">
      <c r="H44603" s="101"/>
      <c r="I44603" s="101"/>
    </row>
    <row r="44604" spans="8:9" x14ac:dyDescent="0.2">
      <c r="H44604" s="101"/>
      <c r="I44604" s="101"/>
    </row>
    <row r="44605" spans="8:9" x14ac:dyDescent="0.2">
      <c r="H44605" s="101"/>
      <c r="I44605" s="101"/>
    </row>
    <row r="44606" spans="8:9" x14ac:dyDescent="0.2">
      <c r="H44606" s="101"/>
      <c r="I44606" s="101"/>
    </row>
    <row r="44607" spans="8:9" x14ac:dyDescent="0.2">
      <c r="H44607" s="101"/>
      <c r="I44607" s="101"/>
    </row>
    <row r="44608" spans="8:9" x14ac:dyDescent="0.2">
      <c r="H44608" s="101"/>
      <c r="I44608" s="101"/>
    </row>
    <row r="44609" spans="8:9" x14ac:dyDescent="0.2">
      <c r="H44609" s="101"/>
      <c r="I44609" s="101"/>
    </row>
    <row r="44610" spans="8:9" x14ac:dyDescent="0.2">
      <c r="H44610" s="101"/>
      <c r="I44610" s="101"/>
    </row>
    <row r="44611" spans="8:9" x14ac:dyDescent="0.2">
      <c r="H44611" s="101"/>
      <c r="I44611" s="101"/>
    </row>
    <row r="44612" spans="8:9" x14ac:dyDescent="0.2">
      <c r="H44612" s="101"/>
      <c r="I44612" s="101"/>
    </row>
    <row r="44613" spans="8:9" x14ac:dyDescent="0.2">
      <c r="H44613" s="101"/>
      <c r="I44613" s="101"/>
    </row>
    <row r="44614" spans="8:9" x14ac:dyDescent="0.2">
      <c r="H44614" s="101"/>
      <c r="I44614" s="101"/>
    </row>
    <row r="44615" spans="8:9" x14ac:dyDescent="0.2">
      <c r="H44615" s="101"/>
      <c r="I44615" s="101"/>
    </row>
    <row r="44616" spans="8:9" x14ac:dyDescent="0.2">
      <c r="H44616" s="101"/>
      <c r="I44616" s="101"/>
    </row>
    <row r="44617" spans="8:9" x14ac:dyDescent="0.2">
      <c r="H44617" s="101"/>
      <c r="I44617" s="101"/>
    </row>
    <row r="44618" spans="8:9" x14ac:dyDescent="0.2">
      <c r="H44618" s="101"/>
      <c r="I44618" s="101"/>
    </row>
    <row r="44619" spans="8:9" x14ac:dyDescent="0.2">
      <c r="H44619" s="101"/>
      <c r="I44619" s="101"/>
    </row>
    <row r="44620" spans="8:9" x14ac:dyDescent="0.2">
      <c r="H44620" s="101"/>
      <c r="I44620" s="101"/>
    </row>
    <row r="44621" spans="8:9" x14ac:dyDescent="0.2">
      <c r="H44621" s="101"/>
      <c r="I44621" s="101"/>
    </row>
    <row r="44622" spans="8:9" x14ac:dyDescent="0.2">
      <c r="H44622" s="101"/>
      <c r="I44622" s="101"/>
    </row>
    <row r="44623" spans="8:9" x14ac:dyDescent="0.2">
      <c r="H44623" s="101"/>
      <c r="I44623" s="101"/>
    </row>
    <row r="44624" spans="8:9" x14ac:dyDescent="0.2">
      <c r="H44624" s="101"/>
      <c r="I44624" s="101"/>
    </row>
    <row r="44625" spans="8:9" x14ac:dyDescent="0.2">
      <c r="H44625" s="101"/>
      <c r="I44625" s="101"/>
    </row>
    <row r="44626" spans="8:9" x14ac:dyDescent="0.2">
      <c r="H44626" s="101"/>
      <c r="I44626" s="101"/>
    </row>
    <row r="44627" spans="8:9" x14ac:dyDescent="0.2">
      <c r="H44627" s="101"/>
      <c r="I44627" s="101"/>
    </row>
    <row r="44628" spans="8:9" x14ac:dyDescent="0.2">
      <c r="H44628" s="101"/>
      <c r="I44628" s="101"/>
    </row>
    <row r="44629" spans="8:9" x14ac:dyDescent="0.2">
      <c r="H44629" s="101"/>
      <c r="I44629" s="101"/>
    </row>
    <row r="44630" spans="8:9" x14ac:dyDescent="0.2">
      <c r="H44630" s="101"/>
      <c r="I44630" s="101"/>
    </row>
    <row r="44631" spans="8:9" x14ac:dyDescent="0.2">
      <c r="H44631" s="101"/>
      <c r="I44631" s="101"/>
    </row>
    <row r="44632" spans="8:9" x14ac:dyDescent="0.2">
      <c r="H44632" s="101"/>
      <c r="I44632" s="101"/>
    </row>
    <row r="44633" spans="8:9" x14ac:dyDescent="0.2">
      <c r="H44633" s="101"/>
      <c r="I44633" s="101"/>
    </row>
    <row r="44634" spans="8:9" x14ac:dyDescent="0.2">
      <c r="H44634" s="101"/>
      <c r="I44634" s="101"/>
    </row>
    <row r="44635" spans="8:9" x14ac:dyDescent="0.2">
      <c r="H44635" s="101"/>
      <c r="I44635" s="101"/>
    </row>
    <row r="44636" spans="8:9" x14ac:dyDescent="0.2">
      <c r="H44636" s="101"/>
      <c r="I44636" s="101"/>
    </row>
    <row r="44637" spans="8:9" x14ac:dyDescent="0.2">
      <c r="H44637" s="101"/>
      <c r="I44637" s="101"/>
    </row>
    <row r="44638" spans="8:9" x14ac:dyDescent="0.2">
      <c r="H44638" s="101"/>
      <c r="I44638" s="101"/>
    </row>
    <row r="44639" spans="8:9" x14ac:dyDescent="0.2">
      <c r="H44639" s="101"/>
      <c r="I44639" s="101"/>
    </row>
    <row r="44640" spans="8:9" x14ac:dyDescent="0.2">
      <c r="H44640" s="101"/>
      <c r="I44640" s="101"/>
    </row>
    <row r="44641" spans="8:9" x14ac:dyDescent="0.2">
      <c r="H44641" s="101"/>
      <c r="I44641" s="101"/>
    </row>
    <row r="44642" spans="8:9" x14ac:dyDescent="0.2">
      <c r="H44642" s="101"/>
      <c r="I44642" s="101"/>
    </row>
    <row r="44643" spans="8:9" x14ac:dyDescent="0.2">
      <c r="H44643" s="101"/>
      <c r="I44643" s="101"/>
    </row>
    <row r="44644" spans="8:9" x14ac:dyDescent="0.2">
      <c r="H44644" s="101"/>
      <c r="I44644" s="101"/>
    </row>
    <row r="44645" spans="8:9" x14ac:dyDescent="0.2">
      <c r="H44645" s="101"/>
      <c r="I44645" s="101"/>
    </row>
    <row r="44646" spans="8:9" x14ac:dyDescent="0.2">
      <c r="H44646" s="101"/>
      <c r="I44646" s="101"/>
    </row>
    <row r="44647" spans="8:9" x14ac:dyDescent="0.2">
      <c r="H44647" s="101"/>
      <c r="I44647" s="101"/>
    </row>
    <row r="44648" spans="8:9" x14ac:dyDescent="0.2">
      <c r="H44648" s="101"/>
      <c r="I44648" s="101"/>
    </row>
    <row r="44649" spans="8:9" x14ac:dyDescent="0.2">
      <c r="H44649" s="101"/>
      <c r="I44649" s="101"/>
    </row>
    <row r="44650" spans="8:9" x14ac:dyDescent="0.2">
      <c r="H44650" s="101"/>
      <c r="I44650" s="101"/>
    </row>
    <row r="44651" spans="8:9" x14ac:dyDescent="0.2">
      <c r="H44651" s="101"/>
      <c r="I44651" s="101"/>
    </row>
    <row r="44652" spans="8:9" x14ac:dyDescent="0.2">
      <c r="H44652" s="101"/>
      <c r="I44652" s="101"/>
    </row>
    <row r="44653" spans="8:9" x14ac:dyDescent="0.2">
      <c r="H44653" s="101"/>
      <c r="I44653" s="101"/>
    </row>
    <row r="44654" spans="8:9" x14ac:dyDescent="0.2">
      <c r="H44654" s="101"/>
      <c r="I44654" s="101"/>
    </row>
    <row r="44655" spans="8:9" x14ac:dyDescent="0.2">
      <c r="H44655" s="101"/>
      <c r="I44655" s="101"/>
    </row>
    <row r="44656" spans="8:9" x14ac:dyDescent="0.2">
      <c r="H44656" s="101"/>
      <c r="I44656" s="101"/>
    </row>
    <row r="44657" spans="8:9" x14ac:dyDescent="0.2">
      <c r="H44657" s="101"/>
      <c r="I44657" s="101"/>
    </row>
    <row r="44658" spans="8:9" x14ac:dyDescent="0.2">
      <c r="H44658" s="101"/>
      <c r="I44658" s="101"/>
    </row>
    <row r="44659" spans="8:9" x14ac:dyDescent="0.2">
      <c r="H44659" s="101"/>
      <c r="I44659" s="101"/>
    </row>
    <row r="44660" spans="8:9" x14ac:dyDescent="0.2">
      <c r="H44660" s="101"/>
      <c r="I44660" s="101"/>
    </row>
    <row r="44661" spans="8:9" x14ac:dyDescent="0.2">
      <c r="H44661" s="101"/>
      <c r="I44661" s="101"/>
    </row>
    <row r="44662" spans="8:9" x14ac:dyDescent="0.2">
      <c r="H44662" s="101"/>
      <c r="I44662" s="101"/>
    </row>
    <row r="44663" spans="8:9" x14ac:dyDescent="0.2">
      <c r="H44663" s="101"/>
      <c r="I44663" s="101"/>
    </row>
    <row r="44664" spans="8:9" x14ac:dyDescent="0.2">
      <c r="H44664" s="101"/>
      <c r="I44664" s="101"/>
    </row>
    <row r="44665" spans="8:9" x14ac:dyDescent="0.2">
      <c r="H44665" s="101"/>
      <c r="I44665" s="101"/>
    </row>
    <row r="44666" spans="8:9" x14ac:dyDescent="0.2">
      <c r="H44666" s="101"/>
      <c r="I44666" s="101"/>
    </row>
    <row r="44667" spans="8:9" x14ac:dyDescent="0.2">
      <c r="H44667" s="101"/>
      <c r="I44667" s="101"/>
    </row>
    <row r="44668" spans="8:9" x14ac:dyDescent="0.2">
      <c r="H44668" s="101"/>
      <c r="I44668" s="101"/>
    </row>
    <row r="44669" spans="8:9" x14ac:dyDescent="0.2">
      <c r="H44669" s="101"/>
      <c r="I44669" s="101"/>
    </row>
    <row r="44670" spans="8:9" x14ac:dyDescent="0.2">
      <c r="H44670" s="101"/>
      <c r="I44670" s="101"/>
    </row>
    <row r="44671" spans="8:9" x14ac:dyDescent="0.2">
      <c r="H44671" s="101"/>
      <c r="I44671" s="101"/>
    </row>
    <row r="44672" spans="8:9" x14ac:dyDescent="0.2">
      <c r="H44672" s="101"/>
      <c r="I44672" s="101"/>
    </row>
    <row r="44673" spans="8:9" x14ac:dyDescent="0.2">
      <c r="H44673" s="101"/>
      <c r="I44673" s="101"/>
    </row>
    <row r="44674" spans="8:9" x14ac:dyDescent="0.2">
      <c r="H44674" s="101"/>
      <c r="I44674" s="101"/>
    </row>
    <row r="44675" spans="8:9" x14ac:dyDescent="0.2">
      <c r="H44675" s="101"/>
      <c r="I44675" s="101"/>
    </row>
    <row r="44676" spans="8:9" x14ac:dyDescent="0.2">
      <c r="H44676" s="101"/>
      <c r="I44676" s="101"/>
    </row>
    <row r="44677" spans="8:9" x14ac:dyDescent="0.2">
      <c r="H44677" s="101"/>
      <c r="I44677" s="101"/>
    </row>
    <row r="44678" spans="8:9" x14ac:dyDescent="0.2">
      <c r="H44678" s="101"/>
      <c r="I44678" s="101"/>
    </row>
    <row r="44679" spans="8:9" x14ac:dyDescent="0.2">
      <c r="H44679" s="101"/>
      <c r="I44679" s="101"/>
    </row>
    <row r="44680" spans="8:9" x14ac:dyDescent="0.2">
      <c r="H44680" s="101"/>
      <c r="I44680" s="101"/>
    </row>
    <row r="44681" spans="8:9" x14ac:dyDescent="0.2">
      <c r="H44681" s="101"/>
      <c r="I44681" s="101"/>
    </row>
    <row r="44682" spans="8:9" x14ac:dyDescent="0.2">
      <c r="H44682" s="101"/>
      <c r="I44682" s="101"/>
    </row>
    <row r="44683" spans="8:9" x14ac:dyDescent="0.2">
      <c r="H44683" s="101"/>
      <c r="I44683" s="101"/>
    </row>
    <row r="44684" spans="8:9" x14ac:dyDescent="0.2">
      <c r="H44684" s="101"/>
      <c r="I44684" s="101"/>
    </row>
    <row r="44685" spans="8:9" x14ac:dyDescent="0.2">
      <c r="H44685" s="101"/>
      <c r="I44685" s="101"/>
    </row>
    <row r="44686" spans="8:9" x14ac:dyDescent="0.2">
      <c r="H44686" s="101"/>
      <c r="I44686" s="101"/>
    </row>
    <row r="44687" spans="8:9" x14ac:dyDescent="0.2">
      <c r="H44687" s="101"/>
      <c r="I44687" s="101"/>
    </row>
    <row r="44688" spans="8:9" x14ac:dyDescent="0.2">
      <c r="H44688" s="101"/>
      <c r="I44688" s="101"/>
    </row>
    <row r="44689" spans="8:9" x14ac:dyDescent="0.2">
      <c r="H44689" s="101"/>
      <c r="I44689" s="101"/>
    </row>
    <row r="44690" spans="8:9" x14ac:dyDescent="0.2">
      <c r="H44690" s="101"/>
      <c r="I44690" s="101"/>
    </row>
    <row r="44691" spans="8:9" x14ac:dyDescent="0.2">
      <c r="H44691" s="101"/>
      <c r="I44691" s="101"/>
    </row>
    <row r="44692" spans="8:9" x14ac:dyDescent="0.2">
      <c r="H44692" s="101"/>
      <c r="I44692" s="101"/>
    </row>
    <row r="44693" spans="8:9" x14ac:dyDescent="0.2">
      <c r="H44693" s="101"/>
      <c r="I44693" s="101"/>
    </row>
    <row r="44694" spans="8:9" x14ac:dyDescent="0.2">
      <c r="H44694" s="101"/>
      <c r="I44694" s="101"/>
    </row>
    <row r="44695" spans="8:9" x14ac:dyDescent="0.2">
      <c r="H44695" s="101"/>
      <c r="I44695" s="101"/>
    </row>
    <row r="44696" spans="8:9" x14ac:dyDescent="0.2">
      <c r="H44696" s="101"/>
      <c r="I44696" s="101"/>
    </row>
    <row r="44697" spans="8:9" x14ac:dyDescent="0.2">
      <c r="H44697" s="101"/>
      <c r="I44697" s="101"/>
    </row>
    <row r="44698" spans="8:9" x14ac:dyDescent="0.2">
      <c r="H44698" s="101"/>
      <c r="I44698" s="101"/>
    </row>
    <row r="44699" spans="8:9" x14ac:dyDescent="0.2">
      <c r="H44699" s="101"/>
      <c r="I44699" s="101"/>
    </row>
    <row r="44700" spans="8:9" x14ac:dyDescent="0.2">
      <c r="H44700" s="101"/>
      <c r="I44700" s="101"/>
    </row>
    <row r="44701" spans="8:9" x14ac:dyDescent="0.2">
      <c r="H44701" s="101"/>
      <c r="I44701" s="101"/>
    </row>
    <row r="44702" spans="8:9" x14ac:dyDescent="0.2">
      <c r="H44702" s="101"/>
      <c r="I44702" s="101"/>
    </row>
    <row r="44703" spans="8:9" x14ac:dyDescent="0.2">
      <c r="H44703" s="101"/>
      <c r="I44703" s="101"/>
    </row>
    <row r="44704" spans="8:9" x14ac:dyDescent="0.2">
      <c r="H44704" s="101"/>
      <c r="I44704" s="101"/>
    </row>
    <row r="44705" spans="8:9" x14ac:dyDescent="0.2">
      <c r="H44705" s="101"/>
      <c r="I44705" s="101"/>
    </row>
    <row r="44706" spans="8:9" x14ac:dyDescent="0.2">
      <c r="H44706" s="101"/>
      <c r="I44706" s="101"/>
    </row>
    <row r="44707" spans="8:9" x14ac:dyDescent="0.2">
      <c r="H44707" s="101"/>
      <c r="I44707" s="101"/>
    </row>
    <row r="44708" spans="8:9" x14ac:dyDescent="0.2">
      <c r="H44708" s="101"/>
      <c r="I44708" s="101"/>
    </row>
    <row r="44709" spans="8:9" x14ac:dyDescent="0.2">
      <c r="H44709" s="101"/>
      <c r="I44709" s="101"/>
    </row>
    <row r="44710" spans="8:9" x14ac:dyDescent="0.2">
      <c r="H44710" s="101"/>
      <c r="I44710" s="101"/>
    </row>
    <row r="44711" spans="8:9" x14ac:dyDescent="0.2">
      <c r="H44711" s="101"/>
      <c r="I44711" s="101"/>
    </row>
    <row r="44712" spans="8:9" x14ac:dyDescent="0.2">
      <c r="H44712" s="101"/>
      <c r="I44712" s="101"/>
    </row>
    <row r="44713" spans="8:9" x14ac:dyDescent="0.2">
      <c r="H44713" s="101"/>
      <c r="I44713" s="101"/>
    </row>
    <row r="44714" spans="8:9" x14ac:dyDescent="0.2">
      <c r="H44714" s="101"/>
      <c r="I44714" s="101"/>
    </row>
    <row r="44715" spans="8:9" x14ac:dyDescent="0.2">
      <c r="H44715" s="101"/>
      <c r="I44715" s="101"/>
    </row>
    <row r="44716" spans="8:9" x14ac:dyDescent="0.2">
      <c r="H44716" s="101"/>
      <c r="I44716" s="101"/>
    </row>
    <row r="44717" spans="8:9" x14ac:dyDescent="0.2">
      <c r="H44717" s="101"/>
      <c r="I44717" s="101"/>
    </row>
    <row r="44718" spans="8:9" x14ac:dyDescent="0.2">
      <c r="H44718" s="101"/>
      <c r="I44718" s="101"/>
    </row>
    <row r="44719" spans="8:9" x14ac:dyDescent="0.2">
      <c r="H44719" s="101"/>
      <c r="I44719" s="101"/>
    </row>
    <row r="44720" spans="8:9" x14ac:dyDescent="0.2">
      <c r="H44720" s="101"/>
      <c r="I44720" s="101"/>
    </row>
    <row r="44721" spans="8:9" x14ac:dyDescent="0.2">
      <c r="H44721" s="101"/>
      <c r="I44721" s="101"/>
    </row>
    <row r="44722" spans="8:9" x14ac:dyDescent="0.2">
      <c r="H44722" s="101"/>
      <c r="I44722" s="101"/>
    </row>
    <row r="44723" spans="8:9" x14ac:dyDescent="0.2">
      <c r="H44723" s="101"/>
      <c r="I44723" s="101"/>
    </row>
    <row r="44724" spans="8:9" x14ac:dyDescent="0.2">
      <c r="H44724" s="101"/>
      <c r="I44724" s="101"/>
    </row>
    <row r="44725" spans="8:9" x14ac:dyDescent="0.2">
      <c r="H44725" s="101"/>
      <c r="I44725" s="101"/>
    </row>
    <row r="44726" spans="8:9" x14ac:dyDescent="0.2">
      <c r="H44726" s="101"/>
      <c r="I44726" s="101"/>
    </row>
    <row r="44727" spans="8:9" x14ac:dyDescent="0.2">
      <c r="H44727" s="101"/>
      <c r="I44727" s="101"/>
    </row>
    <row r="44728" spans="8:9" x14ac:dyDescent="0.2">
      <c r="H44728" s="101"/>
      <c r="I44728" s="101"/>
    </row>
    <row r="44729" spans="8:9" x14ac:dyDescent="0.2">
      <c r="H44729" s="101"/>
      <c r="I44729" s="101"/>
    </row>
    <row r="44730" spans="8:9" x14ac:dyDescent="0.2">
      <c r="H44730" s="101"/>
      <c r="I44730" s="101"/>
    </row>
    <row r="44731" spans="8:9" x14ac:dyDescent="0.2">
      <c r="H44731" s="101"/>
      <c r="I44731" s="101"/>
    </row>
    <row r="44732" spans="8:9" x14ac:dyDescent="0.2">
      <c r="H44732" s="101"/>
      <c r="I44732" s="101"/>
    </row>
    <row r="44733" spans="8:9" x14ac:dyDescent="0.2">
      <c r="H44733" s="101"/>
      <c r="I44733" s="101"/>
    </row>
    <row r="44734" spans="8:9" x14ac:dyDescent="0.2">
      <c r="H44734" s="101"/>
      <c r="I44734" s="101"/>
    </row>
    <row r="44735" spans="8:9" x14ac:dyDescent="0.2">
      <c r="H44735" s="101"/>
      <c r="I44735" s="101"/>
    </row>
    <row r="44736" spans="8:9" x14ac:dyDescent="0.2">
      <c r="H44736" s="101"/>
      <c r="I44736" s="101"/>
    </row>
    <row r="44737" spans="8:9" x14ac:dyDescent="0.2">
      <c r="H44737" s="101"/>
      <c r="I44737" s="101"/>
    </row>
    <row r="44738" spans="8:9" x14ac:dyDescent="0.2">
      <c r="H44738" s="101"/>
      <c r="I44738" s="101"/>
    </row>
    <row r="44739" spans="8:9" x14ac:dyDescent="0.2">
      <c r="H44739" s="101"/>
      <c r="I44739" s="101"/>
    </row>
    <row r="44740" spans="8:9" x14ac:dyDescent="0.2">
      <c r="H44740" s="101"/>
      <c r="I44740" s="101"/>
    </row>
    <row r="44741" spans="8:9" x14ac:dyDescent="0.2">
      <c r="H44741" s="101"/>
      <c r="I44741" s="101"/>
    </row>
    <row r="44742" spans="8:9" x14ac:dyDescent="0.2">
      <c r="H44742" s="101"/>
      <c r="I44742" s="101"/>
    </row>
    <row r="44743" spans="8:9" x14ac:dyDescent="0.2">
      <c r="H44743" s="101"/>
      <c r="I44743" s="101"/>
    </row>
    <row r="44744" spans="8:9" x14ac:dyDescent="0.2">
      <c r="H44744" s="101"/>
      <c r="I44744" s="101"/>
    </row>
    <row r="44745" spans="8:9" x14ac:dyDescent="0.2">
      <c r="H44745" s="101"/>
      <c r="I44745" s="101"/>
    </row>
    <row r="44746" spans="8:9" x14ac:dyDescent="0.2">
      <c r="H44746" s="101"/>
      <c r="I44746" s="101"/>
    </row>
    <row r="44747" spans="8:9" x14ac:dyDescent="0.2">
      <c r="H44747" s="101"/>
      <c r="I44747" s="101"/>
    </row>
    <row r="44748" spans="8:9" x14ac:dyDescent="0.2">
      <c r="H44748" s="101"/>
      <c r="I44748" s="101"/>
    </row>
    <row r="44749" spans="8:9" x14ac:dyDescent="0.2">
      <c r="H44749" s="101"/>
      <c r="I44749" s="101"/>
    </row>
    <row r="44750" spans="8:9" x14ac:dyDescent="0.2">
      <c r="H44750" s="101"/>
      <c r="I44750" s="101"/>
    </row>
    <row r="44751" spans="8:9" x14ac:dyDescent="0.2">
      <c r="H44751" s="101"/>
      <c r="I44751" s="101"/>
    </row>
    <row r="44752" spans="8:9" x14ac:dyDescent="0.2">
      <c r="H44752" s="101"/>
      <c r="I44752" s="101"/>
    </row>
    <row r="44753" spans="8:9" x14ac:dyDescent="0.2">
      <c r="H44753" s="101"/>
      <c r="I44753" s="101"/>
    </row>
    <row r="44754" spans="8:9" x14ac:dyDescent="0.2">
      <c r="H44754" s="101"/>
      <c r="I44754" s="101"/>
    </row>
    <row r="44755" spans="8:9" x14ac:dyDescent="0.2">
      <c r="H44755" s="101"/>
      <c r="I44755" s="101"/>
    </row>
    <row r="44756" spans="8:9" x14ac:dyDescent="0.2">
      <c r="H44756" s="101"/>
      <c r="I44756" s="101"/>
    </row>
    <row r="44757" spans="8:9" x14ac:dyDescent="0.2">
      <c r="H44757" s="101"/>
      <c r="I44757" s="101"/>
    </row>
    <row r="44758" spans="8:9" x14ac:dyDescent="0.2">
      <c r="H44758" s="101"/>
      <c r="I44758" s="101"/>
    </row>
    <row r="44759" spans="8:9" x14ac:dyDescent="0.2">
      <c r="H44759" s="101"/>
      <c r="I44759" s="101"/>
    </row>
    <row r="44760" spans="8:9" x14ac:dyDescent="0.2">
      <c r="H44760" s="101"/>
      <c r="I44760" s="101"/>
    </row>
    <row r="44761" spans="8:9" x14ac:dyDescent="0.2">
      <c r="H44761" s="101"/>
      <c r="I44761" s="101"/>
    </row>
    <row r="44762" spans="8:9" x14ac:dyDescent="0.2">
      <c r="H44762" s="101"/>
      <c r="I44762" s="101"/>
    </row>
    <row r="44763" spans="8:9" x14ac:dyDescent="0.2">
      <c r="H44763" s="101"/>
      <c r="I44763" s="101"/>
    </row>
    <row r="44764" spans="8:9" x14ac:dyDescent="0.2">
      <c r="H44764" s="101"/>
      <c r="I44764" s="101"/>
    </row>
    <row r="44765" spans="8:9" x14ac:dyDescent="0.2">
      <c r="H44765" s="101"/>
      <c r="I44765" s="101"/>
    </row>
    <row r="44766" spans="8:9" x14ac:dyDescent="0.2">
      <c r="H44766" s="101"/>
      <c r="I44766" s="101"/>
    </row>
    <row r="44767" spans="8:9" x14ac:dyDescent="0.2">
      <c r="H44767" s="101"/>
      <c r="I44767" s="101"/>
    </row>
    <row r="44768" spans="8:9" x14ac:dyDescent="0.2">
      <c r="H44768" s="101"/>
      <c r="I44768" s="101"/>
    </row>
    <row r="44769" spans="8:9" x14ac:dyDescent="0.2">
      <c r="H44769" s="101"/>
      <c r="I44769" s="101"/>
    </row>
    <row r="44770" spans="8:9" x14ac:dyDescent="0.2">
      <c r="H44770" s="101"/>
      <c r="I44770" s="101"/>
    </row>
    <row r="44771" spans="8:9" x14ac:dyDescent="0.2">
      <c r="H44771" s="101"/>
      <c r="I44771" s="101"/>
    </row>
    <row r="44772" spans="8:9" x14ac:dyDescent="0.2">
      <c r="H44772" s="101"/>
      <c r="I44772" s="101"/>
    </row>
    <row r="44773" spans="8:9" x14ac:dyDescent="0.2">
      <c r="H44773" s="101"/>
      <c r="I44773" s="101"/>
    </row>
    <row r="44774" spans="8:9" x14ac:dyDescent="0.2">
      <c r="H44774" s="101"/>
      <c r="I44774" s="101"/>
    </row>
    <row r="44775" spans="8:9" x14ac:dyDescent="0.2">
      <c r="H44775" s="101"/>
      <c r="I44775" s="101"/>
    </row>
    <row r="44776" spans="8:9" x14ac:dyDescent="0.2">
      <c r="H44776" s="101"/>
      <c r="I44776" s="101"/>
    </row>
    <row r="44777" spans="8:9" x14ac:dyDescent="0.2">
      <c r="H44777" s="101"/>
      <c r="I44777" s="101"/>
    </row>
    <row r="44778" spans="8:9" x14ac:dyDescent="0.2">
      <c r="H44778" s="101"/>
      <c r="I44778" s="101"/>
    </row>
    <row r="44779" spans="8:9" x14ac:dyDescent="0.2">
      <c r="H44779" s="101"/>
      <c r="I44779" s="101"/>
    </row>
    <row r="44780" spans="8:9" x14ac:dyDescent="0.2">
      <c r="H44780" s="101"/>
      <c r="I44780" s="101"/>
    </row>
    <row r="44781" spans="8:9" x14ac:dyDescent="0.2">
      <c r="H44781" s="101"/>
      <c r="I44781" s="101"/>
    </row>
    <row r="44782" spans="8:9" x14ac:dyDescent="0.2">
      <c r="H44782" s="101"/>
      <c r="I44782" s="101"/>
    </row>
    <row r="44783" spans="8:9" x14ac:dyDescent="0.2">
      <c r="H44783" s="101"/>
      <c r="I44783" s="101"/>
    </row>
    <row r="44784" spans="8:9" x14ac:dyDescent="0.2">
      <c r="H44784" s="101"/>
      <c r="I44784" s="101"/>
    </row>
    <row r="44785" spans="8:9" x14ac:dyDescent="0.2">
      <c r="H44785" s="101"/>
      <c r="I44785" s="101"/>
    </row>
    <row r="44786" spans="8:9" x14ac:dyDescent="0.2">
      <c r="H44786" s="101"/>
      <c r="I44786" s="101"/>
    </row>
    <row r="44787" spans="8:9" x14ac:dyDescent="0.2">
      <c r="H44787" s="101"/>
      <c r="I44787" s="101"/>
    </row>
    <row r="44788" spans="8:9" x14ac:dyDescent="0.2">
      <c r="H44788" s="101"/>
      <c r="I44788" s="101"/>
    </row>
    <row r="44789" spans="8:9" x14ac:dyDescent="0.2">
      <c r="H44789" s="101"/>
      <c r="I44789" s="101"/>
    </row>
    <row r="44790" spans="8:9" x14ac:dyDescent="0.2">
      <c r="H44790" s="101"/>
      <c r="I44790" s="101"/>
    </row>
    <row r="44791" spans="8:9" x14ac:dyDescent="0.2">
      <c r="H44791" s="101"/>
      <c r="I44791" s="101"/>
    </row>
    <row r="44792" spans="8:9" x14ac:dyDescent="0.2">
      <c r="H44792" s="101"/>
      <c r="I44792" s="101"/>
    </row>
    <row r="44793" spans="8:9" x14ac:dyDescent="0.2">
      <c r="H44793" s="101"/>
      <c r="I44793" s="101"/>
    </row>
    <row r="44794" spans="8:9" x14ac:dyDescent="0.2">
      <c r="H44794" s="101"/>
      <c r="I44794" s="101"/>
    </row>
    <row r="44795" spans="8:9" x14ac:dyDescent="0.2">
      <c r="H44795" s="101"/>
      <c r="I44795" s="101"/>
    </row>
    <row r="44796" spans="8:9" x14ac:dyDescent="0.2">
      <c r="H44796" s="101"/>
      <c r="I44796" s="101"/>
    </row>
    <row r="44797" spans="8:9" x14ac:dyDescent="0.2">
      <c r="H44797" s="101"/>
      <c r="I44797" s="101"/>
    </row>
    <row r="44798" spans="8:9" x14ac:dyDescent="0.2">
      <c r="H44798" s="101"/>
      <c r="I44798" s="101"/>
    </row>
    <row r="44799" spans="8:9" x14ac:dyDescent="0.2">
      <c r="H44799" s="101"/>
      <c r="I44799" s="101"/>
    </row>
    <row r="44800" spans="8:9" x14ac:dyDescent="0.2">
      <c r="H44800" s="101"/>
      <c r="I44800" s="101"/>
    </row>
    <row r="44801" spans="8:9" x14ac:dyDescent="0.2">
      <c r="H44801" s="101"/>
      <c r="I44801" s="101"/>
    </row>
    <row r="44802" spans="8:9" x14ac:dyDescent="0.2">
      <c r="H44802" s="101"/>
      <c r="I44802" s="101"/>
    </row>
    <row r="44803" spans="8:9" x14ac:dyDescent="0.2">
      <c r="H44803" s="101"/>
      <c r="I44803" s="101"/>
    </row>
    <row r="44804" spans="8:9" x14ac:dyDescent="0.2">
      <c r="H44804" s="101"/>
      <c r="I44804" s="101"/>
    </row>
    <row r="44805" spans="8:9" x14ac:dyDescent="0.2">
      <c r="H44805" s="101"/>
      <c r="I44805" s="101"/>
    </row>
    <row r="44806" spans="8:9" x14ac:dyDescent="0.2">
      <c r="H44806" s="101"/>
      <c r="I44806" s="101"/>
    </row>
    <row r="44807" spans="8:9" x14ac:dyDescent="0.2">
      <c r="H44807" s="101"/>
      <c r="I44807" s="101"/>
    </row>
    <row r="44808" spans="8:9" x14ac:dyDescent="0.2">
      <c r="H44808" s="101"/>
      <c r="I44808" s="101"/>
    </row>
    <row r="44809" spans="8:9" x14ac:dyDescent="0.2">
      <c r="H44809" s="101"/>
      <c r="I44809" s="101"/>
    </row>
    <row r="44810" spans="8:9" x14ac:dyDescent="0.2">
      <c r="H44810" s="101"/>
      <c r="I44810" s="101"/>
    </row>
    <row r="44811" spans="8:9" x14ac:dyDescent="0.2">
      <c r="H44811" s="101"/>
      <c r="I44811" s="101"/>
    </row>
    <row r="44812" spans="8:9" x14ac:dyDescent="0.2">
      <c r="H44812" s="101"/>
      <c r="I44812" s="101"/>
    </row>
    <row r="44813" spans="8:9" x14ac:dyDescent="0.2">
      <c r="H44813" s="101"/>
      <c r="I44813" s="101"/>
    </row>
    <row r="44814" spans="8:9" x14ac:dyDescent="0.2">
      <c r="H44814" s="101"/>
      <c r="I44814" s="101"/>
    </row>
    <row r="44815" spans="8:9" x14ac:dyDescent="0.2">
      <c r="H44815" s="101"/>
      <c r="I44815" s="101"/>
    </row>
    <row r="44816" spans="8:9" x14ac:dyDescent="0.2">
      <c r="H44816" s="101"/>
      <c r="I44816" s="101"/>
    </row>
    <row r="44817" spans="8:9" x14ac:dyDescent="0.2">
      <c r="H44817" s="101"/>
      <c r="I44817" s="101"/>
    </row>
    <row r="44818" spans="8:9" x14ac:dyDescent="0.2">
      <c r="H44818" s="101"/>
      <c r="I44818" s="101"/>
    </row>
    <row r="44819" spans="8:9" x14ac:dyDescent="0.2">
      <c r="H44819" s="101"/>
      <c r="I44819" s="101"/>
    </row>
    <row r="44820" spans="8:9" x14ac:dyDescent="0.2">
      <c r="H44820" s="101"/>
      <c r="I44820" s="101"/>
    </row>
    <row r="44821" spans="8:9" x14ac:dyDescent="0.2">
      <c r="H44821" s="101"/>
      <c r="I44821" s="101"/>
    </row>
    <row r="44822" spans="8:9" x14ac:dyDescent="0.2">
      <c r="H44822" s="101"/>
      <c r="I44822" s="101"/>
    </row>
    <row r="44823" spans="8:9" x14ac:dyDescent="0.2">
      <c r="H44823" s="101"/>
      <c r="I44823" s="101"/>
    </row>
    <row r="44824" spans="8:9" x14ac:dyDescent="0.2">
      <c r="H44824" s="101"/>
      <c r="I44824" s="101"/>
    </row>
    <row r="44825" spans="8:9" x14ac:dyDescent="0.2">
      <c r="H44825" s="101"/>
      <c r="I44825" s="101"/>
    </row>
    <row r="44826" spans="8:9" x14ac:dyDescent="0.2">
      <c r="H44826" s="101"/>
      <c r="I44826" s="101"/>
    </row>
    <row r="44827" spans="8:9" x14ac:dyDescent="0.2">
      <c r="H44827" s="101"/>
      <c r="I44827" s="101"/>
    </row>
    <row r="44828" spans="8:9" x14ac:dyDescent="0.2">
      <c r="H44828" s="101"/>
      <c r="I44828" s="101"/>
    </row>
    <row r="44829" spans="8:9" x14ac:dyDescent="0.2">
      <c r="H44829" s="101"/>
      <c r="I44829" s="101"/>
    </row>
    <row r="44830" spans="8:9" x14ac:dyDescent="0.2">
      <c r="H44830" s="101"/>
      <c r="I44830" s="101"/>
    </row>
    <row r="44831" spans="8:9" x14ac:dyDescent="0.2">
      <c r="H44831" s="101"/>
      <c r="I44831" s="101"/>
    </row>
    <row r="44832" spans="8:9" x14ac:dyDescent="0.2">
      <c r="H44832" s="101"/>
      <c r="I44832" s="101"/>
    </row>
    <row r="44833" spans="8:9" x14ac:dyDescent="0.2">
      <c r="H44833" s="101"/>
      <c r="I44833" s="101"/>
    </row>
    <row r="44834" spans="8:9" x14ac:dyDescent="0.2">
      <c r="H44834" s="101"/>
      <c r="I44834" s="101"/>
    </row>
    <row r="44835" spans="8:9" x14ac:dyDescent="0.2">
      <c r="H44835" s="101"/>
      <c r="I44835" s="101"/>
    </row>
    <row r="44836" spans="8:9" x14ac:dyDescent="0.2">
      <c r="H44836" s="101"/>
      <c r="I44836" s="101"/>
    </row>
    <row r="44837" spans="8:9" x14ac:dyDescent="0.2">
      <c r="H44837" s="101"/>
      <c r="I44837" s="101"/>
    </row>
    <row r="44838" spans="8:9" x14ac:dyDescent="0.2">
      <c r="H44838" s="101"/>
      <c r="I44838" s="101"/>
    </row>
    <row r="44839" spans="8:9" x14ac:dyDescent="0.2">
      <c r="H44839" s="101"/>
      <c r="I44839" s="101"/>
    </row>
    <row r="44840" spans="8:9" x14ac:dyDescent="0.2">
      <c r="H44840" s="101"/>
      <c r="I44840" s="101"/>
    </row>
    <row r="44841" spans="8:9" x14ac:dyDescent="0.2">
      <c r="H44841" s="101"/>
      <c r="I44841" s="101"/>
    </row>
    <row r="44842" spans="8:9" x14ac:dyDescent="0.2">
      <c r="H44842" s="101"/>
      <c r="I44842" s="101"/>
    </row>
    <row r="44843" spans="8:9" x14ac:dyDescent="0.2">
      <c r="H44843" s="101"/>
      <c r="I44843" s="101"/>
    </row>
    <row r="44844" spans="8:9" x14ac:dyDescent="0.2">
      <c r="H44844" s="101"/>
      <c r="I44844" s="101"/>
    </row>
    <row r="44845" spans="8:9" x14ac:dyDescent="0.2">
      <c r="H44845" s="101"/>
      <c r="I44845" s="101"/>
    </row>
    <row r="44846" spans="8:9" x14ac:dyDescent="0.2">
      <c r="H44846" s="101"/>
      <c r="I44846" s="101"/>
    </row>
    <row r="44847" spans="8:9" x14ac:dyDescent="0.2">
      <c r="H44847" s="101"/>
      <c r="I44847" s="101"/>
    </row>
    <row r="44848" spans="8:9" x14ac:dyDescent="0.2">
      <c r="H44848" s="101"/>
      <c r="I44848" s="101"/>
    </row>
    <row r="44849" spans="8:9" x14ac:dyDescent="0.2">
      <c r="H44849" s="101"/>
      <c r="I44849" s="101"/>
    </row>
    <row r="44850" spans="8:9" x14ac:dyDescent="0.2">
      <c r="H44850" s="101"/>
      <c r="I44850" s="101"/>
    </row>
    <row r="44851" spans="8:9" x14ac:dyDescent="0.2">
      <c r="H44851" s="101"/>
      <c r="I44851" s="101"/>
    </row>
    <row r="44852" spans="8:9" x14ac:dyDescent="0.2">
      <c r="H44852" s="101"/>
      <c r="I44852" s="101"/>
    </row>
    <row r="44853" spans="8:9" x14ac:dyDescent="0.2">
      <c r="H44853" s="101"/>
      <c r="I44853" s="101"/>
    </row>
    <row r="44854" spans="8:9" x14ac:dyDescent="0.2">
      <c r="H44854" s="101"/>
      <c r="I44854" s="101"/>
    </row>
    <row r="44855" spans="8:9" x14ac:dyDescent="0.2">
      <c r="H44855" s="101"/>
      <c r="I44855" s="101"/>
    </row>
    <row r="44856" spans="8:9" x14ac:dyDescent="0.2">
      <c r="H44856" s="101"/>
      <c r="I44856" s="101"/>
    </row>
    <row r="44857" spans="8:9" x14ac:dyDescent="0.2">
      <c r="H44857" s="101"/>
      <c r="I44857" s="101"/>
    </row>
    <row r="44858" spans="8:9" x14ac:dyDescent="0.2">
      <c r="H44858" s="101"/>
      <c r="I44858" s="101"/>
    </row>
    <row r="44859" spans="8:9" x14ac:dyDescent="0.2">
      <c r="H44859" s="101"/>
      <c r="I44859" s="101"/>
    </row>
    <row r="44860" spans="8:9" x14ac:dyDescent="0.2">
      <c r="H44860" s="101"/>
      <c r="I44860" s="101"/>
    </row>
    <row r="44861" spans="8:9" x14ac:dyDescent="0.2">
      <c r="H44861" s="101"/>
      <c r="I44861" s="101"/>
    </row>
    <row r="44862" spans="8:9" x14ac:dyDescent="0.2">
      <c r="H44862" s="101"/>
      <c r="I44862" s="101"/>
    </row>
    <row r="44863" spans="8:9" x14ac:dyDescent="0.2">
      <c r="H44863" s="101"/>
      <c r="I44863" s="101"/>
    </row>
    <row r="44864" spans="8:9" x14ac:dyDescent="0.2">
      <c r="H44864" s="101"/>
      <c r="I44864" s="101"/>
    </row>
    <row r="44865" spans="8:9" x14ac:dyDescent="0.2">
      <c r="H44865" s="101"/>
      <c r="I44865" s="101"/>
    </row>
    <row r="44866" spans="8:9" x14ac:dyDescent="0.2">
      <c r="H44866" s="101"/>
      <c r="I44866" s="101"/>
    </row>
    <row r="44867" spans="8:9" x14ac:dyDescent="0.2">
      <c r="H44867" s="101"/>
      <c r="I44867" s="101"/>
    </row>
    <row r="44868" spans="8:9" x14ac:dyDescent="0.2">
      <c r="H44868" s="101"/>
      <c r="I44868" s="101"/>
    </row>
    <row r="44869" spans="8:9" x14ac:dyDescent="0.2">
      <c r="H44869" s="101"/>
      <c r="I44869" s="101"/>
    </row>
    <row r="44870" spans="8:9" x14ac:dyDescent="0.2">
      <c r="H44870" s="101"/>
      <c r="I44870" s="101"/>
    </row>
    <row r="44871" spans="8:9" x14ac:dyDescent="0.2">
      <c r="H44871" s="101"/>
      <c r="I44871" s="101"/>
    </row>
    <row r="44872" spans="8:9" x14ac:dyDescent="0.2">
      <c r="H44872" s="101"/>
      <c r="I44872" s="101"/>
    </row>
    <row r="44873" spans="8:9" x14ac:dyDescent="0.2">
      <c r="H44873" s="101"/>
      <c r="I44873" s="101"/>
    </row>
    <row r="44874" spans="8:9" x14ac:dyDescent="0.2">
      <c r="H44874" s="101"/>
      <c r="I44874" s="101"/>
    </row>
    <row r="44875" spans="8:9" x14ac:dyDescent="0.2">
      <c r="H44875" s="101"/>
      <c r="I44875" s="101"/>
    </row>
    <row r="44876" spans="8:9" x14ac:dyDescent="0.2">
      <c r="H44876" s="101"/>
      <c r="I44876" s="101"/>
    </row>
    <row r="44877" spans="8:9" x14ac:dyDescent="0.2">
      <c r="H44877" s="101"/>
      <c r="I44877" s="101"/>
    </row>
    <row r="44878" spans="8:9" x14ac:dyDescent="0.2">
      <c r="H44878" s="101"/>
      <c r="I44878" s="101"/>
    </row>
    <row r="44879" spans="8:9" x14ac:dyDescent="0.2">
      <c r="H44879" s="101"/>
      <c r="I44879" s="101"/>
    </row>
    <row r="44880" spans="8:9" x14ac:dyDescent="0.2">
      <c r="H44880" s="101"/>
      <c r="I44880" s="101"/>
    </row>
    <row r="44881" spans="8:9" x14ac:dyDescent="0.2">
      <c r="H44881" s="101"/>
      <c r="I44881" s="101"/>
    </row>
    <row r="44882" spans="8:9" x14ac:dyDescent="0.2">
      <c r="H44882" s="101"/>
      <c r="I44882" s="101"/>
    </row>
    <row r="44883" spans="8:9" x14ac:dyDescent="0.2">
      <c r="H44883" s="101"/>
      <c r="I44883" s="101"/>
    </row>
    <row r="44884" spans="8:9" x14ac:dyDescent="0.2">
      <c r="H44884" s="101"/>
      <c r="I44884" s="101"/>
    </row>
    <row r="44885" spans="8:9" x14ac:dyDescent="0.2">
      <c r="H44885" s="101"/>
      <c r="I44885" s="101"/>
    </row>
    <row r="44886" spans="8:9" x14ac:dyDescent="0.2">
      <c r="H44886" s="101"/>
      <c r="I44886" s="101"/>
    </row>
    <row r="44887" spans="8:9" x14ac:dyDescent="0.2">
      <c r="H44887" s="101"/>
      <c r="I44887" s="101"/>
    </row>
    <row r="44888" spans="8:9" x14ac:dyDescent="0.2">
      <c r="H44888" s="101"/>
      <c r="I44888" s="101"/>
    </row>
    <row r="44889" spans="8:9" x14ac:dyDescent="0.2">
      <c r="H44889" s="101"/>
      <c r="I44889" s="101"/>
    </row>
    <row r="44890" spans="8:9" x14ac:dyDescent="0.2">
      <c r="H44890" s="101"/>
      <c r="I44890" s="101"/>
    </row>
    <row r="44891" spans="8:9" x14ac:dyDescent="0.2">
      <c r="H44891" s="101"/>
      <c r="I44891" s="101"/>
    </row>
    <row r="44892" spans="8:9" x14ac:dyDescent="0.2">
      <c r="H44892" s="101"/>
      <c r="I44892" s="101"/>
    </row>
    <row r="44893" spans="8:9" x14ac:dyDescent="0.2">
      <c r="H44893" s="101"/>
      <c r="I44893" s="101"/>
    </row>
    <row r="44894" spans="8:9" x14ac:dyDescent="0.2">
      <c r="H44894" s="101"/>
      <c r="I44894" s="101"/>
    </row>
    <row r="44895" spans="8:9" x14ac:dyDescent="0.2">
      <c r="H44895" s="101"/>
      <c r="I44895" s="101"/>
    </row>
    <row r="44896" spans="8:9" x14ac:dyDescent="0.2">
      <c r="H44896" s="101"/>
      <c r="I44896" s="101"/>
    </row>
    <row r="44897" spans="8:9" x14ac:dyDescent="0.2">
      <c r="H44897" s="101"/>
      <c r="I44897" s="101"/>
    </row>
    <row r="44898" spans="8:9" x14ac:dyDescent="0.2">
      <c r="H44898" s="101"/>
      <c r="I44898" s="101"/>
    </row>
    <row r="44899" spans="8:9" x14ac:dyDescent="0.2">
      <c r="H44899" s="101"/>
      <c r="I44899" s="101"/>
    </row>
    <row r="44900" spans="8:9" x14ac:dyDescent="0.2">
      <c r="H44900" s="101"/>
      <c r="I44900" s="101"/>
    </row>
    <row r="44901" spans="8:9" x14ac:dyDescent="0.2">
      <c r="H44901" s="101"/>
      <c r="I44901" s="101"/>
    </row>
    <row r="44902" spans="8:9" x14ac:dyDescent="0.2">
      <c r="H44902" s="101"/>
      <c r="I44902" s="101"/>
    </row>
    <row r="44903" spans="8:9" x14ac:dyDescent="0.2">
      <c r="H44903" s="101"/>
      <c r="I44903" s="101"/>
    </row>
    <row r="44904" spans="8:9" x14ac:dyDescent="0.2">
      <c r="H44904" s="101"/>
      <c r="I44904" s="101"/>
    </row>
    <row r="44905" spans="8:9" x14ac:dyDescent="0.2">
      <c r="H44905" s="101"/>
      <c r="I44905" s="101"/>
    </row>
    <row r="44906" spans="8:9" x14ac:dyDescent="0.2">
      <c r="H44906" s="101"/>
      <c r="I44906" s="101"/>
    </row>
    <row r="44907" spans="8:9" x14ac:dyDescent="0.2">
      <c r="H44907" s="101"/>
      <c r="I44907" s="101"/>
    </row>
    <row r="44908" spans="8:9" x14ac:dyDescent="0.2">
      <c r="H44908" s="101"/>
      <c r="I44908" s="101"/>
    </row>
    <row r="44909" spans="8:9" x14ac:dyDescent="0.2">
      <c r="H44909" s="101"/>
      <c r="I44909" s="101"/>
    </row>
    <row r="44910" spans="8:9" x14ac:dyDescent="0.2">
      <c r="H44910" s="101"/>
      <c r="I44910" s="101"/>
    </row>
    <row r="44911" spans="8:9" x14ac:dyDescent="0.2">
      <c r="H44911" s="101"/>
      <c r="I44911" s="101"/>
    </row>
    <row r="44912" spans="8:9" x14ac:dyDescent="0.2">
      <c r="H44912" s="101"/>
      <c r="I44912" s="101"/>
    </row>
    <row r="44913" spans="8:9" x14ac:dyDescent="0.2">
      <c r="H44913" s="101"/>
      <c r="I44913" s="101"/>
    </row>
    <row r="44914" spans="8:9" x14ac:dyDescent="0.2">
      <c r="H44914" s="101"/>
      <c r="I44914" s="101"/>
    </row>
    <row r="44915" spans="8:9" x14ac:dyDescent="0.2">
      <c r="H44915" s="101"/>
      <c r="I44915" s="101"/>
    </row>
    <row r="44916" spans="8:9" x14ac:dyDescent="0.2">
      <c r="H44916" s="101"/>
      <c r="I44916" s="101"/>
    </row>
    <row r="44917" spans="8:9" x14ac:dyDescent="0.2">
      <c r="H44917" s="101"/>
      <c r="I44917" s="101"/>
    </row>
    <row r="44918" spans="8:9" x14ac:dyDescent="0.2">
      <c r="H44918" s="101"/>
      <c r="I44918" s="101"/>
    </row>
    <row r="44919" spans="8:9" x14ac:dyDescent="0.2">
      <c r="H44919" s="101"/>
      <c r="I44919" s="101"/>
    </row>
    <row r="44920" spans="8:9" x14ac:dyDescent="0.2">
      <c r="H44920" s="101"/>
      <c r="I44920" s="101"/>
    </row>
    <row r="44921" spans="8:9" x14ac:dyDescent="0.2">
      <c r="H44921" s="101"/>
      <c r="I44921" s="101"/>
    </row>
    <row r="44922" spans="8:9" x14ac:dyDescent="0.2">
      <c r="H44922" s="101"/>
      <c r="I44922" s="101"/>
    </row>
    <row r="44923" spans="8:9" x14ac:dyDescent="0.2">
      <c r="H44923" s="101"/>
      <c r="I44923" s="101"/>
    </row>
    <row r="44924" spans="8:9" x14ac:dyDescent="0.2">
      <c r="H44924" s="101"/>
      <c r="I44924" s="101"/>
    </row>
    <row r="44925" spans="8:9" x14ac:dyDescent="0.2">
      <c r="H44925" s="101"/>
      <c r="I44925" s="101"/>
    </row>
    <row r="44926" spans="8:9" x14ac:dyDescent="0.2">
      <c r="H44926" s="101"/>
      <c r="I44926" s="101"/>
    </row>
    <row r="44927" spans="8:9" x14ac:dyDescent="0.2">
      <c r="H44927" s="101"/>
      <c r="I44927" s="101"/>
    </row>
    <row r="44928" spans="8:9" x14ac:dyDescent="0.2">
      <c r="H44928" s="101"/>
      <c r="I44928" s="101"/>
    </row>
    <row r="44929" spans="8:9" x14ac:dyDescent="0.2">
      <c r="H44929" s="101"/>
      <c r="I44929" s="101"/>
    </row>
    <row r="44930" spans="8:9" x14ac:dyDescent="0.2">
      <c r="H44930" s="101"/>
      <c r="I44930" s="101"/>
    </row>
    <row r="44931" spans="8:9" x14ac:dyDescent="0.2">
      <c r="H44931" s="101"/>
      <c r="I44931" s="101"/>
    </row>
    <row r="44932" spans="8:9" x14ac:dyDescent="0.2">
      <c r="H44932" s="101"/>
      <c r="I44932" s="101"/>
    </row>
    <row r="44933" spans="8:9" x14ac:dyDescent="0.2">
      <c r="H44933" s="101"/>
      <c r="I44933" s="101"/>
    </row>
    <row r="44934" spans="8:9" x14ac:dyDescent="0.2">
      <c r="H44934" s="101"/>
      <c r="I44934" s="101"/>
    </row>
    <row r="44935" spans="8:9" x14ac:dyDescent="0.2">
      <c r="H44935" s="101"/>
      <c r="I44935" s="101"/>
    </row>
    <row r="44936" spans="8:9" x14ac:dyDescent="0.2">
      <c r="H44936" s="101"/>
      <c r="I44936" s="101"/>
    </row>
    <row r="44937" spans="8:9" x14ac:dyDescent="0.2">
      <c r="H44937" s="101"/>
      <c r="I44937" s="101"/>
    </row>
    <row r="44938" spans="8:9" x14ac:dyDescent="0.2">
      <c r="H44938" s="101"/>
      <c r="I44938" s="101"/>
    </row>
    <row r="44939" spans="8:9" x14ac:dyDescent="0.2">
      <c r="H44939" s="101"/>
      <c r="I44939" s="101"/>
    </row>
    <row r="44940" spans="8:9" x14ac:dyDescent="0.2">
      <c r="H44940" s="101"/>
      <c r="I44940" s="101"/>
    </row>
    <row r="44941" spans="8:9" x14ac:dyDescent="0.2">
      <c r="H44941" s="101"/>
      <c r="I44941" s="101"/>
    </row>
    <row r="44942" spans="8:9" x14ac:dyDescent="0.2">
      <c r="H44942" s="101"/>
      <c r="I44942" s="101"/>
    </row>
    <row r="44943" spans="8:9" x14ac:dyDescent="0.2">
      <c r="H44943" s="101"/>
      <c r="I44943" s="101"/>
    </row>
    <row r="44944" spans="8:9" x14ac:dyDescent="0.2">
      <c r="H44944" s="101"/>
      <c r="I44944" s="101"/>
    </row>
    <row r="44945" spans="8:9" x14ac:dyDescent="0.2">
      <c r="H44945" s="101"/>
      <c r="I44945" s="101"/>
    </row>
    <row r="44946" spans="8:9" x14ac:dyDescent="0.2">
      <c r="H44946" s="101"/>
      <c r="I44946" s="101"/>
    </row>
    <row r="44947" spans="8:9" x14ac:dyDescent="0.2">
      <c r="H44947" s="101"/>
      <c r="I44947" s="101"/>
    </row>
    <row r="44948" spans="8:9" x14ac:dyDescent="0.2">
      <c r="H44948" s="101"/>
      <c r="I44948" s="101"/>
    </row>
    <row r="44949" spans="8:9" x14ac:dyDescent="0.2">
      <c r="H44949" s="101"/>
      <c r="I44949" s="101"/>
    </row>
    <row r="44950" spans="8:9" x14ac:dyDescent="0.2">
      <c r="H44950" s="101"/>
      <c r="I44950" s="101"/>
    </row>
    <row r="44951" spans="8:9" x14ac:dyDescent="0.2">
      <c r="H44951" s="101"/>
      <c r="I44951" s="101"/>
    </row>
    <row r="44952" spans="8:9" x14ac:dyDescent="0.2">
      <c r="H44952" s="101"/>
      <c r="I44952" s="101"/>
    </row>
    <row r="44953" spans="8:9" x14ac:dyDescent="0.2">
      <c r="H44953" s="101"/>
      <c r="I44953" s="101"/>
    </row>
    <row r="44954" spans="8:9" x14ac:dyDescent="0.2">
      <c r="H44954" s="101"/>
      <c r="I44954" s="101"/>
    </row>
    <row r="44955" spans="8:9" x14ac:dyDescent="0.2">
      <c r="H44955" s="101"/>
      <c r="I44955" s="101"/>
    </row>
    <row r="44956" spans="8:9" x14ac:dyDescent="0.2">
      <c r="H44956" s="101"/>
      <c r="I44956" s="101"/>
    </row>
    <row r="44957" spans="8:9" x14ac:dyDescent="0.2">
      <c r="H44957" s="101"/>
      <c r="I44957" s="101"/>
    </row>
    <row r="44958" spans="8:9" x14ac:dyDescent="0.2">
      <c r="H44958" s="101"/>
      <c r="I44958" s="101"/>
    </row>
    <row r="44959" spans="8:9" x14ac:dyDescent="0.2">
      <c r="H44959" s="101"/>
      <c r="I44959" s="101"/>
    </row>
    <row r="44960" spans="8:9" x14ac:dyDescent="0.2">
      <c r="H44960" s="101"/>
      <c r="I44960" s="101"/>
    </row>
    <row r="44961" spans="8:9" x14ac:dyDescent="0.2">
      <c r="H44961" s="101"/>
      <c r="I44961" s="101"/>
    </row>
    <row r="44962" spans="8:9" x14ac:dyDescent="0.2">
      <c r="H44962" s="101"/>
      <c r="I44962" s="101"/>
    </row>
    <row r="44963" spans="8:9" x14ac:dyDescent="0.2">
      <c r="H44963" s="101"/>
      <c r="I44963" s="101"/>
    </row>
    <row r="44964" spans="8:9" x14ac:dyDescent="0.2">
      <c r="H44964" s="101"/>
      <c r="I44964" s="101"/>
    </row>
    <row r="44965" spans="8:9" x14ac:dyDescent="0.2">
      <c r="H44965" s="101"/>
      <c r="I44965" s="101"/>
    </row>
    <row r="44966" spans="8:9" x14ac:dyDescent="0.2">
      <c r="H44966" s="101"/>
      <c r="I44966" s="101"/>
    </row>
    <row r="44967" spans="8:9" x14ac:dyDescent="0.2">
      <c r="H44967" s="101"/>
      <c r="I44967" s="101"/>
    </row>
    <row r="44968" spans="8:9" x14ac:dyDescent="0.2">
      <c r="H44968" s="101"/>
      <c r="I44968" s="101"/>
    </row>
    <row r="44969" spans="8:9" x14ac:dyDescent="0.2">
      <c r="H44969" s="101"/>
      <c r="I44969" s="101"/>
    </row>
    <row r="44970" spans="8:9" x14ac:dyDescent="0.2">
      <c r="H44970" s="101"/>
      <c r="I44970" s="101"/>
    </row>
    <row r="44971" spans="8:9" x14ac:dyDescent="0.2">
      <c r="H44971" s="101"/>
      <c r="I44971" s="101"/>
    </row>
    <row r="44972" spans="8:9" x14ac:dyDescent="0.2">
      <c r="H44972" s="101"/>
      <c r="I44972" s="101"/>
    </row>
    <row r="44973" spans="8:9" x14ac:dyDescent="0.2">
      <c r="H44973" s="101"/>
      <c r="I44973" s="101"/>
    </row>
    <row r="44974" spans="8:9" x14ac:dyDescent="0.2">
      <c r="H44974" s="101"/>
      <c r="I44974" s="101"/>
    </row>
    <row r="44975" spans="8:9" x14ac:dyDescent="0.2">
      <c r="H44975" s="101"/>
      <c r="I44975" s="101"/>
    </row>
    <row r="44976" spans="8:9" x14ac:dyDescent="0.2">
      <c r="H44976" s="101"/>
      <c r="I44976" s="101"/>
    </row>
    <row r="44977" spans="8:9" x14ac:dyDescent="0.2">
      <c r="H44977" s="101"/>
      <c r="I44977" s="101"/>
    </row>
    <row r="44978" spans="8:9" x14ac:dyDescent="0.2">
      <c r="H44978" s="101"/>
      <c r="I44978" s="101"/>
    </row>
    <row r="44979" spans="8:9" x14ac:dyDescent="0.2">
      <c r="H44979" s="101"/>
      <c r="I44979" s="101"/>
    </row>
    <row r="44980" spans="8:9" x14ac:dyDescent="0.2">
      <c r="H44980" s="101"/>
      <c r="I44980" s="101"/>
    </row>
    <row r="44981" spans="8:9" x14ac:dyDescent="0.2">
      <c r="H44981" s="101"/>
      <c r="I44981" s="101"/>
    </row>
    <row r="44982" spans="8:9" x14ac:dyDescent="0.2">
      <c r="H44982" s="101"/>
      <c r="I44982" s="101"/>
    </row>
    <row r="44983" spans="8:9" x14ac:dyDescent="0.2">
      <c r="H44983" s="101"/>
      <c r="I44983" s="101"/>
    </row>
    <row r="44984" spans="8:9" x14ac:dyDescent="0.2">
      <c r="H44984" s="101"/>
      <c r="I44984" s="101"/>
    </row>
    <row r="44985" spans="8:9" x14ac:dyDescent="0.2">
      <c r="H44985" s="101"/>
      <c r="I44985" s="101"/>
    </row>
    <row r="44986" spans="8:9" x14ac:dyDescent="0.2">
      <c r="H44986" s="101"/>
      <c r="I44986" s="101"/>
    </row>
    <row r="44987" spans="8:9" x14ac:dyDescent="0.2">
      <c r="H44987" s="101"/>
      <c r="I44987" s="101"/>
    </row>
    <row r="44988" spans="8:9" x14ac:dyDescent="0.2">
      <c r="H44988" s="101"/>
      <c r="I44988" s="101"/>
    </row>
    <row r="44989" spans="8:9" x14ac:dyDescent="0.2">
      <c r="H44989" s="101"/>
      <c r="I44989" s="101"/>
    </row>
    <row r="44990" spans="8:9" x14ac:dyDescent="0.2">
      <c r="H44990" s="101"/>
      <c r="I44990" s="101"/>
    </row>
    <row r="44991" spans="8:9" x14ac:dyDescent="0.2">
      <c r="H44991" s="101"/>
      <c r="I44991" s="101"/>
    </row>
    <row r="44992" spans="8:9" x14ac:dyDescent="0.2">
      <c r="H44992" s="101"/>
      <c r="I44992" s="101"/>
    </row>
    <row r="44993" spans="8:9" x14ac:dyDescent="0.2">
      <c r="H44993" s="101"/>
      <c r="I44993" s="101"/>
    </row>
    <row r="44994" spans="8:9" x14ac:dyDescent="0.2">
      <c r="H44994" s="101"/>
      <c r="I44994" s="101"/>
    </row>
    <row r="44995" spans="8:9" x14ac:dyDescent="0.2">
      <c r="H44995" s="101"/>
      <c r="I44995" s="101"/>
    </row>
    <row r="44996" spans="8:9" x14ac:dyDescent="0.2">
      <c r="H44996" s="101"/>
      <c r="I44996" s="101"/>
    </row>
    <row r="44997" spans="8:9" x14ac:dyDescent="0.2">
      <c r="H44997" s="101"/>
      <c r="I44997" s="101"/>
    </row>
    <row r="44998" spans="8:9" x14ac:dyDescent="0.2">
      <c r="H44998" s="101"/>
      <c r="I44998" s="101"/>
    </row>
    <row r="44999" spans="8:9" x14ac:dyDescent="0.2">
      <c r="H44999" s="101"/>
      <c r="I44999" s="101"/>
    </row>
    <row r="45000" spans="8:9" x14ac:dyDescent="0.2">
      <c r="H45000" s="101"/>
      <c r="I45000" s="101"/>
    </row>
    <row r="45001" spans="8:9" x14ac:dyDescent="0.2">
      <c r="H45001" s="101"/>
      <c r="I45001" s="101"/>
    </row>
    <row r="45002" spans="8:9" x14ac:dyDescent="0.2">
      <c r="H45002" s="101"/>
      <c r="I45002" s="101"/>
    </row>
    <row r="45003" spans="8:9" x14ac:dyDescent="0.2">
      <c r="H45003" s="101"/>
      <c r="I45003" s="101"/>
    </row>
    <row r="45004" spans="8:9" x14ac:dyDescent="0.2">
      <c r="H45004" s="101"/>
      <c r="I45004" s="101"/>
    </row>
    <row r="45005" spans="8:9" x14ac:dyDescent="0.2">
      <c r="H45005" s="101"/>
      <c r="I45005" s="101"/>
    </row>
    <row r="45006" spans="8:9" x14ac:dyDescent="0.2">
      <c r="H45006" s="101"/>
      <c r="I45006" s="101"/>
    </row>
    <row r="45007" spans="8:9" x14ac:dyDescent="0.2">
      <c r="H45007" s="101"/>
      <c r="I45007" s="101"/>
    </row>
    <row r="45008" spans="8:9" x14ac:dyDescent="0.2">
      <c r="H45008" s="101"/>
      <c r="I45008" s="101"/>
    </row>
    <row r="45009" spans="8:9" x14ac:dyDescent="0.2">
      <c r="H45009" s="101"/>
      <c r="I45009" s="101"/>
    </row>
    <row r="45010" spans="8:9" x14ac:dyDescent="0.2">
      <c r="H45010" s="101"/>
      <c r="I45010" s="101"/>
    </row>
    <row r="45011" spans="8:9" x14ac:dyDescent="0.2">
      <c r="H45011" s="101"/>
      <c r="I45011" s="101"/>
    </row>
    <row r="45012" spans="8:9" x14ac:dyDescent="0.2">
      <c r="H45012" s="101"/>
      <c r="I45012" s="101"/>
    </row>
    <row r="45013" spans="8:9" x14ac:dyDescent="0.2">
      <c r="H45013" s="101"/>
      <c r="I45013" s="101"/>
    </row>
    <row r="45014" spans="8:9" x14ac:dyDescent="0.2">
      <c r="H45014" s="101"/>
      <c r="I45014" s="101"/>
    </row>
    <row r="45015" spans="8:9" x14ac:dyDescent="0.2">
      <c r="H45015" s="101"/>
      <c r="I45015" s="101"/>
    </row>
    <row r="45016" spans="8:9" x14ac:dyDescent="0.2">
      <c r="H45016" s="101"/>
      <c r="I45016" s="101"/>
    </row>
    <row r="45017" spans="8:9" x14ac:dyDescent="0.2">
      <c r="H45017" s="101"/>
      <c r="I45017" s="101"/>
    </row>
    <row r="45018" spans="8:9" x14ac:dyDescent="0.2">
      <c r="H45018" s="101"/>
      <c r="I45018" s="101"/>
    </row>
    <row r="45019" spans="8:9" x14ac:dyDescent="0.2">
      <c r="H45019" s="101"/>
      <c r="I45019" s="101"/>
    </row>
    <row r="45020" spans="8:9" x14ac:dyDescent="0.2">
      <c r="H45020" s="101"/>
      <c r="I45020" s="101"/>
    </row>
    <row r="45021" spans="8:9" x14ac:dyDescent="0.2">
      <c r="H45021" s="101"/>
      <c r="I45021" s="101"/>
    </row>
    <row r="45022" spans="8:9" x14ac:dyDescent="0.2">
      <c r="H45022" s="101"/>
      <c r="I45022" s="101"/>
    </row>
    <row r="45023" spans="8:9" x14ac:dyDescent="0.2">
      <c r="H45023" s="101"/>
      <c r="I45023" s="101"/>
    </row>
    <row r="45024" spans="8:9" x14ac:dyDescent="0.2">
      <c r="H45024" s="101"/>
      <c r="I45024" s="101"/>
    </row>
    <row r="45025" spans="8:9" x14ac:dyDescent="0.2">
      <c r="H45025" s="101"/>
      <c r="I45025" s="101"/>
    </row>
    <row r="45026" spans="8:9" x14ac:dyDescent="0.2">
      <c r="H45026" s="101"/>
      <c r="I45026" s="101"/>
    </row>
    <row r="45027" spans="8:9" x14ac:dyDescent="0.2">
      <c r="H45027" s="101"/>
      <c r="I45027" s="101"/>
    </row>
    <row r="45028" spans="8:9" x14ac:dyDescent="0.2">
      <c r="H45028" s="101"/>
      <c r="I45028" s="101"/>
    </row>
    <row r="45029" spans="8:9" x14ac:dyDescent="0.2">
      <c r="H45029" s="101"/>
      <c r="I45029" s="101"/>
    </row>
    <row r="45030" spans="8:9" x14ac:dyDescent="0.2">
      <c r="H45030" s="101"/>
      <c r="I45030" s="101"/>
    </row>
    <row r="45031" spans="8:9" x14ac:dyDescent="0.2">
      <c r="H45031" s="101"/>
      <c r="I45031" s="101"/>
    </row>
    <row r="45032" spans="8:9" x14ac:dyDescent="0.2">
      <c r="H45032" s="101"/>
      <c r="I45032" s="101"/>
    </row>
    <row r="45033" spans="8:9" x14ac:dyDescent="0.2">
      <c r="H45033" s="101"/>
      <c r="I45033" s="101"/>
    </row>
    <row r="45034" spans="8:9" x14ac:dyDescent="0.2">
      <c r="H45034" s="101"/>
      <c r="I45034" s="101"/>
    </row>
    <row r="45035" spans="8:9" x14ac:dyDescent="0.2">
      <c r="H45035" s="101"/>
      <c r="I45035" s="101"/>
    </row>
    <row r="45036" spans="8:9" x14ac:dyDescent="0.2">
      <c r="H45036" s="101"/>
      <c r="I45036" s="101"/>
    </row>
    <row r="45037" spans="8:9" x14ac:dyDescent="0.2">
      <c r="H45037" s="101"/>
      <c r="I45037" s="101"/>
    </row>
    <row r="45038" spans="8:9" x14ac:dyDescent="0.2">
      <c r="H45038" s="101"/>
      <c r="I45038" s="101"/>
    </row>
    <row r="45039" spans="8:9" x14ac:dyDescent="0.2">
      <c r="H45039" s="101"/>
      <c r="I45039" s="101"/>
    </row>
    <row r="45040" spans="8:9" x14ac:dyDescent="0.2">
      <c r="H45040" s="101"/>
      <c r="I45040" s="101"/>
    </row>
    <row r="45041" spans="8:9" x14ac:dyDescent="0.2">
      <c r="H45041" s="101"/>
      <c r="I45041" s="101"/>
    </row>
    <row r="45042" spans="8:9" x14ac:dyDescent="0.2">
      <c r="H45042" s="101"/>
      <c r="I45042" s="101"/>
    </row>
    <row r="45043" spans="8:9" x14ac:dyDescent="0.2">
      <c r="H45043" s="101"/>
      <c r="I45043" s="101"/>
    </row>
    <row r="45044" spans="8:9" x14ac:dyDescent="0.2">
      <c r="H45044" s="101"/>
      <c r="I45044" s="101"/>
    </row>
    <row r="45045" spans="8:9" x14ac:dyDescent="0.2">
      <c r="H45045" s="101"/>
      <c r="I45045" s="101"/>
    </row>
    <row r="45046" spans="8:9" x14ac:dyDescent="0.2">
      <c r="H45046" s="101"/>
      <c r="I45046" s="101"/>
    </row>
    <row r="45047" spans="8:9" x14ac:dyDescent="0.2">
      <c r="H45047" s="101"/>
      <c r="I45047" s="101"/>
    </row>
    <row r="45048" spans="8:9" x14ac:dyDescent="0.2">
      <c r="H45048" s="101"/>
      <c r="I45048" s="101"/>
    </row>
    <row r="45049" spans="8:9" x14ac:dyDescent="0.2">
      <c r="H45049" s="101"/>
      <c r="I45049" s="101"/>
    </row>
    <row r="45050" spans="8:9" x14ac:dyDescent="0.2">
      <c r="H45050" s="101"/>
      <c r="I45050" s="101"/>
    </row>
    <row r="45051" spans="8:9" x14ac:dyDescent="0.2">
      <c r="H45051" s="101"/>
      <c r="I45051" s="101"/>
    </row>
    <row r="45052" spans="8:9" x14ac:dyDescent="0.2">
      <c r="H45052" s="101"/>
      <c r="I45052" s="101"/>
    </row>
    <row r="45053" spans="8:9" x14ac:dyDescent="0.2">
      <c r="H45053" s="101"/>
      <c r="I45053" s="101"/>
    </row>
    <row r="45054" spans="8:9" x14ac:dyDescent="0.2">
      <c r="H45054" s="101"/>
      <c r="I45054" s="101"/>
    </row>
    <row r="45055" spans="8:9" x14ac:dyDescent="0.2">
      <c r="H45055" s="101"/>
      <c r="I45055" s="101"/>
    </row>
    <row r="45056" spans="8:9" x14ac:dyDescent="0.2">
      <c r="H45056" s="101"/>
      <c r="I45056" s="101"/>
    </row>
    <row r="45057" spans="8:9" x14ac:dyDescent="0.2">
      <c r="H45057" s="101"/>
      <c r="I45057" s="101"/>
    </row>
    <row r="45058" spans="8:9" x14ac:dyDescent="0.2">
      <c r="H45058" s="101"/>
      <c r="I45058" s="101"/>
    </row>
    <row r="45059" spans="8:9" x14ac:dyDescent="0.2">
      <c r="H45059" s="101"/>
      <c r="I45059" s="101"/>
    </row>
    <row r="45060" spans="8:9" x14ac:dyDescent="0.2">
      <c r="H45060" s="101"/>
      <c r="I45060" s="101"/>
    </row>
    <row r="45061" spans="8:9" x14ac:dyDescent="0.2">
      <c r="H45061" s="101"/>
      <c r="I45061" s="101"/>
    </row>
    <row r="45062" spans="8:9" x14ac:dyDescent="0.2">
      <c r="H45062" s="101"/>
      <c r="I45062" s="101"/>
    </row>
    <row r="45063" spans="8:9" x14ac:dyDescent="0.2">
      <c r="H45063" s="101"/>
      <c r="I45063" s="101"/>
    </row>
    <row r="45064" spans="8:9" x14ac:dyDescent="0.2">
      <c r="H45064" s="101"/>
      <c r="I45064" s="101"/>
    </row>
    <row r="45065" spans="8:9" x14ac:dyDescent="0.2">
      <c r="H45065" s="101"/>
      <c r="I45065" s="101"/>
    </row>
    <row r="45066" spans="8:9" x14ac:dyDescent="0.2">
      <c r="H45066" s="101"/>
      <c r="I45066" s="101"/>
    </row>
    <row r="45067" spans="8:9" x14ac:dyDescent="0.2">
      <c r="H45067" s="101"/>
      <c r="I45067" s="101"/>
    </row>
    <row r="45068" spans="8:9" x14ac:dyDescent="0.2">
      <c r="H45068" s="101"/>
      <c r="I45068" s="101"/>
    </row>
    <row r="45069" spans="8:9" x14ac:dyDescent="0.2">
      <c r="H45069" s="101"/>
      <c r="I45069" s="101"/>
    </row>
    <row r="45070" spans="8:9" x14ac:dyDescent="0.2">
      <c r="H45070" s="101"/>
      <c r="I45070" s="101"/>
    </row>
    <row r="45071" spans="8:9" x14ac:dyDescent="0.2">
      <c r="H45071" s="101"/>
      <c r="I45071" s="101"/>
    </row>
    <row r="45072" spans="8:9" x14ac:dyDescent="0.2">
      <c r="H45072" s="101"/>
      <c r="I45072" s="101"/>
    </row>
    <row r="45073" spans="8:9" x14ac:dyDescent="0.2">
      <c r="H45073" s="101"/>
      <c r="I45073" s="101"/>
    </row>
    <row r="45074" spans="8:9" x14ac:dyDescent="0.2">
      <c r="H45074" s="101"/>
      <c r="I45074" s="101"/>
    </row>
    <row r="45075" spans="8:9" x14ac:dyDescent="0.2">
      <c r="H45075" s="101"/>
      <c r="I45075" s="101"/>
    </row>
    <row r="45076" spans="8:9" x14ac:dyDescent="0.2">
      <c r="H45076" s="101"/>
      <c r="I45076" s="101"/>
    </row>
    <row r="45077" spans="8:9" x14ac:dyDescent="0.2">
      <c r="H45077" s="101"/>
      <c r="I45077" s="101"/>
    </row>
    <row r="45078" spans="8:9" x14ac:dyDescent="0.2">
      <c r="H45078" s="101"/>
      <c r="I45078" s="101"/>
    </row>
    <row r="45079" spans="8:9" x14ac:dyDescent="0.2">
      <c r="H45079" s="101"/>
      <c r="I45079" s="101"/>
    </row>
    <row r="45080" spans="8:9" x14ac:dyDescent="0.2">
      <c r="H45080" s="101"/>
      <c r="I45080" s="101"/>
    </row>
    <row r="45081" spans="8:9" x14ac:dyDescent="0.2">
      <c r="H45081" s="101"/>
      <c r="I45081" s="101"/>
    </row>
    <row r="45082" spans="8:9" x14ac:dyDescent="0.2">
      <c r="H45082" s="101"/>
      <c r="I45082" s="101"/>
    </row>
    <row r="45083" spans="8:9" x14ac:dyDescent="0.2">
      <c r="H45083" s="101"/>
      <c r="I45083" s="101"/>
    </row>
    <row r="45084" spans="8:9" x14ac:dyDescent="0.2">
      <c r="H45084" s="101"/>
      <c r="I45084" s="101"/>
    </row>
    <row r="45085" spans="8:9" x14ac:dyDescent="0.2">
      <c r="H45085" s="101"/>
      <c r="I45085" s="101"/>
    </row>
    <row r="45086" spans="8:9" x14ac:dyDescent="0.2">
      <c r="H45086" s="101"/>
      <c r="I45086" s="101"/>
    </row>
    <row r="45087" spans="8:9" x14ac:dyDescent="0.2">
      <c r="H45087" s="101"/>
      <c r="I45087" s="101"/>
    </row>
    <row r="45088" spans="8:9" x14ac:dyDescent="0.2">
      <c r="H45088" s="101"/>
      <c r="I45088" s="101"/>
    </row>
    <row r="45089" spans="8:9" x14ac:dyDescent="0.2">
      <c r="H45089" s="101"/>
      <c r="I45089" s="101"/>
    </row>
    <row r="45090" spans="8:9" x14ac:dyDescent="0.2">
      <c r="H45090" s="101"/>
      <c r="I45090" s="101"/>
    </row>
    <row r="45091" spans="8:9" x14ac:dyDescent="0.2">
      <c r="H45091" s="101"/>
      <c r="I45091" s="101"/>
    </row>
    <row r="45092" spans="8:9" x14ac:dyDescent="0.2">
      <c r="H45092" s="101"/>
      <c r="I45092" s="101"/>
    </row>
    <row r="45093" spans="8:9" x14ac:dyDescent="0.2">
      <c r="H45093" s="101"/>
      <c r="I45093" s="101"/>
    </row>
    <row r="45094" spans="8:9" x14ac:dyDescent="0.2">
      <c r="H45094" s="101"/>
      <c r="I45094" s="101"/>
    </row>
    <row r="45095" spans="8:9" x14ac:dyDescent="0.2">
      <c r="H45095" s="101"/>
      <c r="I45095" s="101"/>
    </row>
    <row r="45096" spans="8:9" x14ac:dyDescent="0.2">
      <c r="H45096" s="101"/>
      <c r="I45096" s="101"/>
    </row>
    <row r="45097" spans="8:9" x14ac:dyDescent="0.2">
      <c r="H45097" s="101"/>
      <c r="I45097" s="101"/>
    </row>
    <row r="45098" spans="8:9" x14ac:dyDescent="0.2">
      <c r="H45098" s="101"/>
      <c r="I45098" s="101"/>
    </row>
    <row r="45099" spans="8:9" x14ac:dyDescent="0.2">
      <c r="H45099" s="101"/>
      <c r="I45099" s="101"/>
    </row>
    <row r="45100" spans="8:9" x14ac:dyDescent="0.2">
      <c r="H45100" s="101"/>
      <c r="I45100" s="101"/>
    </row>
    <row r="45101" spans="8:9" x14ac:dyDescent="0.2">
      <c r="H45101" s="101"/>
      <c r="I45101" s="101"/>
    </row>
    <row r="45102" spans="8:9" x14ac:dyDescent="0.2">
      <c r="H45102" s="101"/>
      <c r="I45102" s="101"/>
    </row>
    <row r="45103" spans="8:9" x14ac:dyDescent="0.2">
      <c r="H45103" s="101"/>
      <c r="I45103" s="101"/>
    </row>
    <row r="45104" spans="8:9" x14ac:dyDescent="0.2">
      <c r="H45104" s="101"/>
      <c r="I45104" s="101"/>
    </row>
    <row r="45105" spans="8:9" x14ac:dyDescent="0.2">
      <c r="H45105" s="101"/>
      <c r="I45105" s="101"/>
    </row>
    <row r="45106" spans="8:9" x14ac:dyDescent="0.2">
      <c r="H45106" s="101"/>
      <c r="I45106" s="101"/>
    </row>
    <row r="45107" spans="8:9" x14ac:dyDescent="0.2">
      <c r="H45107" s="101"/>
      <c r="I45107" s="101"/>
    </row>
    <row r="45108" spans="8:9" x14ac:dyDescent="0.2">
      <c r="H45108" s="101"/>
      <c r="I45108" s="101"/>
    </row>
    <row r="45109" spans="8:9" x14ac:dyDescent="0.2">
      <c r="H45109" s="101"/>
      <c r="I45109" s="101"/>
    </row>
    <row r="45110" spans="8:9" x14ac:dyDescent="0.2">
      <c r="H45110" s="101"/>
      <c r="I45110" s="101"/>
    </row>
    <row r="45111" spans="8:9" x14ac:dyDescent="0.2">
      <c r="H45111" s="101"/>
      <c r="I45111" s="101"/>
    </row>
    <row r="45112" spans="8:9" x14ac:dyDescent="0.2">
      <c r="H45112" s="101"/>
      <c r="I45112" s="101"/>
    </row>
    <row r="45113" spans="8:9" x14ac:dyDescent="0.2">
      <c r="H45113" s="101"/>
      <c r="I45113" s="101"/>
    </row>
    <row r="45114" spans="8:9" x14ac:dyDescent="0.2">
      <c r="H45114" s="101"/>
      <c r="I45114" s="101"/>
    </row>
    <row r="45115" spans="8:9" x14ac:dyDescent="0.2">
      <c r="H45115" s="101"/>
      <c r="I45115" s="101"/>
    </row>
    <row r="45116" spans="8:9" x14ac:dyDescent="0.2">
      <c r="H45116" s="101"/>
      <c r="I45116" s="101"/>
    </row>
    <row r="45117" spans="8:9" x14ac:dyDescent="0.2">
      <c r="H45117" s="101"/>
      <c r="I45117" s="101"/>
    </row>
    <row r="45118" spans="8:9" x14ac:dyDescent="0.2">
      <c r="H45118" s="101"/>
      <c r="I45118" s="101"/>
    </row>
    <row r="45119" spans="8:9" x14ac:dyDescent="0.2">
      <c r="H45119" s="101"/>
      <c r="I45119" s="101"/>
    </row>
    <row r="45120" spans="8:9" x14ac:dyDescent="0.2">
      <c r="H45120" s="101"/>
      <c r="I45120" s="101"/>
    </row>
    <row r="45121" spans="8:9" x14ac:dyDescent="0.2">
      <c r="H45121" s="101"/>
      <c r="I45121" s="101"/>
    </row>
    <row r="45122" spans="8:9" x14ac:dyDescent="0.2">
      <c r="H45122" s="101"/>
      <c r="I45122" s="101"/>
    </row>
    <row r="45123" spans="8:9" x14ac:dyDescent="0.2">
      <c r="H45123" s="101"/>
      <c r="I45123" s="101"/>
    </row>
    <row r="45124" spans="8:9" x14ac:dyDescent="0.2">
      <c r="H45124" s="101"/>
      <c r="I45124" s="101"/>
    </row>
    <row r="45125" spans="8:9" x14ac:dyDescent="0.2">
      <c r="H45125" s="101"/>
      <c r="I45125" s="101"/>
    </row>
    <row r="45126" spans="8:9" x14ac:dyDescent="0.2">
      <c r="H45126" s="101"/>
      <c r="I45126" s="101"/>
    </row>
    <row r="45127" spans="8:9" x14ac:dyDescent="0.2">
      <c r="H45127" s="101"/>
      <c r="I45127" s="101"/>
    </row>
    <row r="45128" spans="8:9" x14ac:dyDescent="0.2">
      <c r="H45128" s="101"/>
      <c r="I45128" s="101"/>
    </row>
    <row r="45129" spans="8:9" x14ac:dyDescent="0.2">
      <c r="H45129" s="101"/>
      <c r="I45129" s="101"/>
    </row>
    <row r="45130" spans="8:9" x14ac:dyDescent="0.2">
      <c r="H45130" s="101"/>
      <c r="I45130" s="101"/>
    </row>
    <row r="45131" spans="8:9" x14ac:dyDescent="0.2">
      <c r="H45131" s="101"/>
      <c r="I45131" s="101"/>
    </row>
    <row r="45132" spans="8:9" x14ac:dyDescent="0.2">
      <c r="H45132" s="101"/>
      <c r="I45132" s="101"/>
    </row>
    <row r="45133" spans="8:9" x14ac:dyDescent="0.2">
      <c r="H45133" s="101"/>
      <c r="I45133" s="101"/>
    </row>
    <row r="45134" spans="8:9" x14ac:dyDescent="0.2">
      <c r="H45134" s="101"/>
      <c r="I45134" s="101"/>
    </row>
    <row r="45135" spans="8:9" x14ac:dyDescent="0.2">
      <c r="H45135" s="101"/>
      <c r="I45135" s="101"/>
    </row>
    <row r="45136" spans="8:9" x14ac:dyDescent="0.2">
      <c r="H45136" s="101"/>
      <c r="I45136" s="101"/>
    </row>
    <row r="45137" spans="8:9" x14ac:dyDescent="0.2">
      <c r="H45137" s="101"/>
      <c r="I45137" s="101"/>
    </row>
    <row r="45138" spans="8:9" x14ac:dyDescent="0.2">
      <c r="H45138" s="101"/>
      <c r="I45138" s="101"/>
    </row>
    <row r="45139" spans="8:9" x14ac:dyDescent="0.2">
      <c r="H45139" s="101"/>
      <c r="I45139" s="101"/>
    </row>
    <row r="45140" spans="8:9" x14ac:dyDescent="0.2">
      <c r="H45140" s="101"/>
      <c r="I45140" s="101"/>
    </row>
    <row r="45141" spans="8:9" x14ac:dyDescent="0.2">
      <c r="H45141" s="101"/>
      <c r="I45141" s="101"/>
    </row>
    <row r="45142" spans="8:9" x14ac:dyDescent="0.2">
      <c r="H45142" s="101"/>
      <c r="I45142" s="101"/>
    </row>
    <row r="45143" spans="8:9" x14ac:dyDescent="0.2">
      <c r="H45143" s="101"/>
      <c r="I45143" s="101"/>
    </row>
    <row r="45144" spans="8:9" x14ac:dyDescent="0.2">
      <c r="H45144" s="101"/>
      <c r="I45144" s="101"/>
    </row>
    <row r="45145" spans="8:9" x14ac:dyDescent="0.2">
      <c r="H45145" s="101"/>
      <c r="I45145" s="101"/>
    </row>
    <row r="45146" spans="8:9" x14ac:dyDescent="0.2">
      <c r="H45146" s="101"/>
      <c r="I45146" s="101"/>
    </row>
    <row r="45147" spans="8:9" x14ac:dyDescent="0.2">
      <c r="H45147" s="101"/>
      <c r="I45147" s="101"/>
    </row>
    <row r="45148" spans="8:9" x14ac:dyDescent="0.2">
      <c r="H45148" s="101"/>
      <c r="I45148" s="101"/>
    </row>
    <row r="45149" spans="8:9" x14ac:dyDescent="0.2">
      <c r="H45149" s="101"/>
      <c r="I45149" s="101"/>
    </row>
    <row r="45150" spans="8:9" x14ac:dyDescent="0.2">
      <c r="H45150" s="101"/>
      <c r="I45150" s="101"/>
    </row>
    <row r="45151" spans="8:9" x14ac:dyDescent="0.2">
      <c r="H45151" s="101"/>
      <c r="I45151" s="101"/>
    </row>
    <row r="45152" spans="8:9" x14ac:dyDescent="0.2">
      <c r="H45152" s="101"/>
      <c r="I45152" s="101"/>
    </row>
    <row r="45153" spans="8:9" x14ac:dyDescent="0.2">
      <c r="H45153" s="101"/>
      <c r="I45153" s="101"/>
    </row>
    <row r="45154" spans="8:9" x14ac:dyDescent="0.2">
      <c r="H45154" s="101"/>
      <c r="I45154" s="101"/>
    </row>
    <row r="45155" spans="8:9" x14ac:dyDescent="0.2">
      <c r="H45155" s="101"/>
      <c r="I45155" s="101"/>
    </row>
    <row r="45156" spans="8:9" x14ac:dyDescent="0.2">
      <c r="H45156" s="101"/>
      <c r="I45156" s="101"/>
    </row>
    <row r="45157" spans="8:9" x14ac:dyDescent="0.2">
      <c r="H45157" s="101"/>
      <c r="I45157" s="101"/>
    </row>
    <row r="45158" spans="8:9" x14ac:dyDescent="0.2">
      <c r="H45158" s="101"/>
      <c r="I45158" s="101"/>
    </row>
    <row r="45159" spans="8:9" x14ac:dyDescent="0.2">
      <c r="H45159" s="101"/>
      <c r="I45159" s="101"/>
    </row>
    <row r="45160" spans="8:9" x14ac:dyDescent="0.2">
      <c r="H45160" s="101"/>
      <c r="I45160" s="101"/>
    </row>
    <row r="45161" spans="8:9" x14ac:dyDescent="0.2">
      <c r="H45161" s="101"/>
      <c r="I45161" s="101"/>
    </row>
    <row r="45162" spans="8:9" x14ac:dyDescent="0.2">
      <c r="H45162" s="101"/>
      <c r="I45162" s="101"/>
    </row>
    <row r="45163" spans="8:9" x14ac:dyDescent="0.2">
      <c r="H45163" s="101"/>
      <c r="I45163" s="101"/>
    </row>
    <row r="45164" spans="8:9" x14ac:dyDescent="0.2">
      <c r="H45164" s="101"/>
      <c r="I45164" s="101"/>
    </row>
    <row r="45165" spans="8:9" x14ac:dyDescent="0.2">
      <c r="H45165" s="101"/>
      <c r="I45165" s="101"/>
    </row>
    <row r="45166" spans="8:9" x14ac:dyDescent="0.2">
      <c r="H45166" s="101"/>
      <c r="I45166" s="101"/>
    </row>
    <row r="45167" spans="8:9" x14ac:dyDescent="0.2">
      <c r="H45167" s="101"/>
      <c r="I45167" s="101"/>
    </row>
    <row r="45168" spans="8:9" x14ac:dyDescent="0.2">
      <c r="H45168" s="101"/>
      <c r="I45168" s="101"/>
    </row>
    <row r="45169" spans="8:9" x14ac:dyDescent="0.2">
      <c r="H45169" s="101"/>
      <c r="I45169" s="101"/>
    </row>
    <row r="45170" spans="8:9" x14ac:dyDescent="0.2">
      <c r="H45170" s="101"/>
      <c r="I45170" s="101"/>
    </row>
    <row r="45171" spans="8:9" x14ac:dyDescent="0.2">
      <c r="H45171" s="101"/>
      <c r="I45171" s="101"/>
    </row>
    <row r="45172" spans="8:9" x14ac:dyDescent="0.2">
      <c r="H45172" s="101"/>
      <c r="I45172" s="101"/>
    </row>
    <row r="45173" spans="8:9" x14ac:dyDescent="0.2">
      <c r="H45173" s="101"/>
      <c r="I45173" s="101"/>
    </row>
    <row r="45174" spans="8:9" x14ac:dyDescent="0.2">
      <c r="H45174" s="101"/>
      <c r="I45174" s="101"/>
    </row>
    <row r="45175" spans="8:9" x14ac:dyDescent="0.2">
      <c r="H45175" s="101"/>
      <c r="I45175" s="101"/>
    </row>
    <row r="45176" spans="8:9" x14ac:dyDescent="0.2">
      <c r="H45176" s="101"/>
      <c r="I45176" s="101"/>
    </row>
    <row r="45177" spans="8:9" x14ac:dyDescent="0.2">
      <c r="H45177" s="101"/>
      <c r="I45177" s="101"/>
    </row>
    <row r="45178" spans="8:9" x14ac:dyDescent="0.2">
      <c r="H45178" s="101"/>
      <c r="I45178" s="101"/>
    </row>
    <row r="45179" spans="8:9" x14ac:dyDescent="0.2">
      <c r="H45179" s="101"/>
      <c r="I45179" s="101"/>
    </row>
    <row r="45180" spans="8:9" x14ac:dyDescent="0.2">
      <c r="H45180" s="101"/>
      <c r="I45180" s="101"/>
    </row>
    <row r="45181" spans="8:9" x14ac:dyDescent="0.2">
      <c r="H45181" s="101"/>
      <c r="I45181" s="101"/>
    </row>
    <row r="45182" spans="8:9" x14ac:dyDescent="0.2">
      <c r="H45182" s="101"/>
      <c r="I45182" s="101"/>
    </row>
    <row r="45183" spans="8:9" x14ac:dyDescent="0.2">
      <c r="H45183" s="101"/>
      <c r="I45183" s="101"/>
    </row>
    <row r="45184" spans="8:9" x14ac:dyDescent="0.2">
      <c r="H45184" s="101"/>
      <c r="I45184" s="101"/>
    </row>
    <row r="45185" spans="8:9" x14ac:dyDescent="0.2">
      <c r="H45185" s="101"/>
      <c r="I45185" s="101"/>
    </row>
    <row r="45186" spans="8:9" x14ac:dyDescent="0.2">
      <c r="H45186" s="101"/>
      <c r="I45186" s="101"/>
    </row>
    <row r="45187" spans="8:9" x14ac:dyDescent="0.2">
      <c r="H45187" s="101"/>
      <c r="I45187" s="101"/>
    </row>
    <row r="45188" spans="8:9" x14ac:dyDescent="0.2">
      <c r="H45188" s="101"/>
      <c r="I45188" s="101"/>
    </row>
    <row r="45189" spans="8:9" x14ac:dyDescent="0.2">
      <c r="H45189" s="101"/>
      <c r="I45189" s="101"/>
    </row>
    <row r="45190" spans="8:9" x14ac:dyDescent="0.2">
      <c r="H45190" s="101"/>
      <c r="I45190" s="101"/>
    </row>
    <row r="45191" spans="8:9" x14ac:dyDescent="0.2">
      <c r="H45191" s="101"/>
      <c r="I45191" s="101"/>
    </row>
    <row r="45192" spans="8:9" x14ac:dyDescent="0.2">
      <c r="H45192" s="101"/>
      <c r="I45192" s="101"/>
    </row>
    <row r="45193" spans="8:9" x14ac:dyDescent="0.2">
      <c r="H45193" s="101"/>
      <c r="I45193" s="101"/>
    </row>
    <row r="45194" spans="8:9" x14ac:dyDescent="0.2">
      <c r="H45194" s="101"/>
      <c r="I45194" s="101"/>
    </row>
    <row r="45195" spans="8:9" x14ac:dyDescent="0.2">
      <c r="H45195" s="101"/>
      <c r="I45195" s="101"/>
    </row>
    <row r="45196" spans="8:9" x14ac:dyDescent="0.2">
      <c r="H45196" s="101"/>
      <c r="I45196" s="101"/>
    </row>
    <row r="45197" spans="8:9" x14ac:dyDescent="0.2">
      <c r="H45197" s="101"/>
      <c r="I45197" s="101"/>
    </row>
    <row r="45198" spans="8:9" x14ac:dyDescent="0.2">
      <c r="H45198" s="101"/>
      <c r="I45198" s="101"/>
    </row>
    <row r="45199" spans="8:9" x14ac:dyDescent="0.2">
      <c r="H45199" s="101"/>
      <c r="I45199" s="101"/>
    </row>
    <row r="45200" spans="8:9" x14ac:dyDescent="0.2">
      <c r="H45200" s="101"/>
      <c r="I45200" s="101"/>
    </row>
    <row r="45201" spans="8:9" x14ac:dyDescent="0.2">
      <c r="H45201" s="101"/>
      <c r="I45201" s="101"/>
    </row>
    <row r="45202" spans="8:9" x14ac:dyDescent="0.2">
      <c r="H45202" s="101"/>
      <c r="I45202" s="101"/>
    </row>
    <row r="45203" spans="8:9" x14ac:dyDescent="0.2">
      <c r="H45203" s="101"/>
      <c r="I45203" s="101"/>
    </row>
    <row r="45204" spans="8:9" x14ac:dyDescent="0.2">
      <c r="H45204" s="101"/>
      <c r="I45204" s="101"/>
    </row>
    <row r="45205" spans="8:9" x14ac:dyDescent="0.2">
      <c r="H45205" s="101"/>
      <c r="I45205" s="101"/>
    </row>
    <row r="45206" spans="8:9" x14ac:dyDescent="0.2">
      <c r="H45206" s="101"/>
      <c r="I45206" s="101"/>
    </row>
    <row r="45207" spans="8:9" x14ac:dyDescent="0.2">
      <c r="H45207" s="101"/>
      <c r="I45207" s="101"/>
    </row>
    <row r="45208" spans="8:9" x14ac:dyDescent="0.2">
      <c r="H45208" s="101"/>
      <c r="I45208" s="101"/>
    </row>
    <row r="45209" spans="8:9" x14ac:dyDescent="0.2">
      <c r="H45209" s="101"/>
      <c r="I45209" s="101"/>
    </row>
    <row r="45210" spans="8:9" x14ac:dyDescent="0.2">
      <c r="H45210" s="101"/>
      <c r="I45210" s="101"/>
    </row>
    <row r="45211" spans="8:9" x14ac:dyDescent="0.2">
      <c r="H45211" s="101"/>
      <c r="I45211" s="101"/>
    </row>
    <row r="45212" spans="8:9" x14ac:dyDescent="0.2">
      <c r="H45212" s="101"/>
      <c r="I45212" s="101"/>
    </row>
    <row r="45213" spans="8:9" x14ac:dyDescent="0.2">
      <c r="H45213" s="101"/>
      <c r="I45213" s="101"/>
    </row>
    <row r="45214" spans="8:9" x14ac:dyDescent="0.2">
      <c r="H45214" s="101"/>
      <c r="I45214" s="101"/>
    </row>
    <row r="45215" spans="8:9" x14ac:dyDescent="0.2">
      <c r="H45215" s="101"/>
      <c r="I45215" s="101"/>
    </row>
    <row r="45216" spans="8:9" x14ac:dyDescent="0.2">
      <c r="H45216" s="101"/>
      <c r="I45216" s="101"/>
    </row>
    <row r="45217" spans="8:9" x14ac:dyDescent="0.2">
      <c r="H45217" s="101"/>
      <c r="I45217" s="101"/>
    </row>
    <row r="45218" spans="8:9" x14ac:dyDescent="0.2">
      <c r="H45218" s="101"/>
      <c r="I45218" s="101"/>
    </row>
    <row r="45219" spans="8:9" x14ac:dyDescent="0.2">
      <c r="H45219" s="101"/>
      <c r="I45219" s="101"/>
    </row>
    <row r="45220" spans="8:9" x14ac:dyDescent="0.2">
      <c r="H45220" s="101"/>
      <c r="I45220" s="101"/>
    </row>
    <row r="45221" spans="8:9" x14ac:dyDescent="0.2">
      <c r="H45221" s="101"/>
      <c r="I45221" s="101"/>
    </row>
    <row r="45222" spans="8:9" x14ac:dyDescent="0.2">
      <c r="H45222" s="101"/>
      <c r="I45222" s="101"/>
    </row>
    <row r="45223" spans="8:9" x14ac:dyDescent="0.2">
      <c r="H45223" s="101"/>
      <c r="I45223" s="101"/>
    </row>
    <row r="45224" spans="8:9" x14ac:dyDescent="0.2">
      <c r="H45224" s="101"/>
      <c r="I45224" s="101"/>
    </row>
    <row r="45225" spans="8:9" x14ac:dyDescent="0.2">
      <c r="H45225" s="101"/>
      <c r="I45225" s="101"/>
    </row>
    <row r="45226" spans="8:9" x14ac:dyDescent="0.2">
      <c r="H45226" s="101"/>
      <c r="I45226" s="101"/>
    </row>
    <row r="45227" spans="8:9" x14ac:dyDescent="0.2">
      <c r="H45227" s="101"/>
      <c r="I45227" s="101"/>
    </row>
    <row r="45228" spans="8:9" x14ac:dyDescent="0.2">
      <c r="H45228" s="101"/>
      <c r="I45228" s="101"/>
    </row>
    <row r="45229" spans="8:9" x14ac:dyDescent="0.2">
      <c r="H45229" s="101"/>
      <c r="I45229" s="101"/>
    </row>
    <row r="45230" spans="8:9" x14ac:dyDescent="0.2">
      <c r="H45230" s="101"/>
      <c r="I45230" s="101"/>
    </row>
    <row r="45231" spans="8:9" x14ac:dyDescent="0.2">
      <c r="H45231" s="101"/>
      <c r="I45231" s="101"/>
    </row>
    <row r="45232" spans="8:9" x14ac:dyDescent="0.2">
      <c r="H45232" s="101"/>
      <c r="I45232" s="101"/>
    </row>
    <row r="45233" spans="8:9" x14ac:dyDescent="0.2">
      <c r="H45233" s="101"/>
      <c r="I45233" s="101"/>
    </row>
    <row r="45234" spans="8:9" x14ac:dyDescent="0.2">
      <c r="H45234" s="101"/>
      <c r="I45234" s="101"/>
    </row>
    <row r="45235" spans="8:9" x14ac:dyDescent="0.2">
      <c r="H45235" s="101"/>
      <c r="I45235" s="101"/>
    </row>
    <row r="45236" spans="8:9" x14ac:dyDescent="0.2">
      <c r="H45236" s="101"/>
      <c r="I45236" s="101"/>
    </row>
    <row r="45237" spans="8:9" x14ac:dyDescent="0.2">
      <c r="H45237" s="101"/>
      <c r="I45237" s="101"/>
    </row>
    <row r="45238" spans="8:9" x14ac:dyDescent="0.2">
      <c r="H45238" s="101"/>
      <c r="I45238" s="101"/>
    </row>
    <row r="45239" spans="8:9" x14ac:dyDescent="0.2">
      <c r="H45239" s="101"/>
      <c r="I45239" s="101"/>
    </row>
    <row r="45240" spans="8:9" x14ac:dyDescent="0.2">
      <c r="H45240" s="101"/>
      <c r="I45240" s="101"/>
    </row>
    <row r="45241" spans="8:9" x14ac:dyDescent="0.2">
      <c r="H45241" s="101"/>
      <c r="I45241" s="101"/>
    </row>
    <row r="45242" spans="8:9" x14ac:dyDescent="0.2">
      <c r="H45242" s="101"/>
      <c r="I45242" s="101"/>
    </row>
    <row r="45243" spans="8:9" x14ac:dyDescent="0.2">
      <c r="H45243" s="101"/>
      <c r="I45243" s="101"/>
    </row>
    <row r="45244" spans="8:9" x14ac:dyDescent="0.2">
      <c r="H45244" s="101"/>
      <c r="I45244" s="101"/>
    </row>
    <row r="45245" spans="8:9" x14ac:dyDescent="0.2">
      <c r="H45245" s="101"/>
      <c r="I45245" s="101"/>
    </row>
    <row r="45246" spans="8:9" x14ac:dyDescent="0.2">
      <c r="H45246" s="101"/>
      <c r="I45246" s="101"/>
    </row>
    <row r="45247" spans="8:9" x14ac:dyDescent="0.2">
      <c r="H45247" s="101"/>
      <c r="I45247" s="101"/>
    </row>
    <row r="45248" spans="8:9" x14ac:dyDescent="0.2">
      <c r="H45248" s="101"/>
      <c r="I45248" s="101"/>
    </row>
    <row r="45249" spans="8:9" x14ac:dyDescent="0.2">
      <c r="H45249" s="101"/>
      <c r="I45249" s="101"/>
    </row>
    <row r="45250" spans="8:9" x14ac:dyDescent="0.2">
      <c r="H45250" s="101"/>
      <c r="I45250" s="101"/>
    </row>
    <row r="45251" spans="8:9" x14ac:dyDescent="0.2">
      <c r="H45251" s="101"/>
      <c r="I45251" s="101"/>
    </row>
    <row r="45252" spans="8:9" x14ac:dyDescent="0.2">
      <c r="H45252" s="101"/>
      <c r="I45252" s="101"/>
    </row>
    <row r="45253" spans="8:9" x14ac:dyDescent="0.2">
      <c r="H45253" s="101"/>
      <c r="I45253" s="101"/>
    </row>
    <row r="45254" spans="8:9" x14ac:dyDescent="0.2">
      <c r="H45254" s="101"/>
      <c r="I45254" s="101"/>
    </row>
    <row r="45255" spans="8:9" x14ac:dyDescent="0.2">
      <c r="H45255" s="101"/>
      <c r="I45255" s="101"/>
    </row>
    <row r="45256" spans="8:9" x14ac:dyDescent="0.2">
      <c r="H45256" s="101"/>
      <c r="I45256" s="101"/>
    </row>
    <row r="45257" spans="8:9" x14ac:dyDescent="0.2">
      <c r="H45257" s="101"/>
      <c r="I45257" s="101"/>
    </row>
    <row r="45258" spans="8:9" x14ac:dyDescent="0.2">
      <c r="H45258" s="101"/>
      <c r="I45258" s="101"/>
    </row>
    <row r="45259" spans="8:9" x14ac:dyDescent="0.2">
      <c r="H45259" s="101"/>
      <c r="I45259" s="101"/>
    </row>
    <row r="45260" spans="8:9" x14ac:dyDescent="0.2">
      <c r="H45260" s="101"/>
      <c r="I45260" s="101"/>
    </row>
    <row r="45261" spans="8:9" x14ac:dyDescent="0.2">
      <c r="H45261" s="101"/>
      <c r="I45261" s="101"/>
    </row>
    <row r="45262" spans="8:9" x14ac:dyDescent="0.2">
      <c r="H45262" s="101"/>
      <c r="I45262" s="101"/>
    </row>
    <row r="45263" spans="8:9" x14ac:dyDescent="0.2">
      <c r="H45263" s="101"/>
      <c r="I45263" s="101"/>
    </row>
    <row r="45264" spans="8:9" x14ac:dyDescent="0.2">
      <c r="H45264" s="101"/>
      <c r="I45264" s="101"/>
    </row>
    <row r="45265" spans="8:9" x14ac:dyDescent="0.2">
      <c r="H45265" s="101"/>
      <c r="I45265" s="101"/>
    </row>
    <row r="45266" spans="8:9" x14ac:dyDescent="0.2">
      <c r="H45266" s="101"/>
      <c r="I45266" s="101"/>
    </row>
    <row r="45267" spans="8:9" x14ac:dyDescent="0.2">
      <c r="H45267" s="101"/>
      <c r="I45267" s="101"/>
    </row>
    <row r="45268" spans="8:9" x14ac:dyDescent="0.2">
      <c r="H45268" s="101"/>
      <c r="I45268" s="101"/>
    </row>
    <row r="45269" spans="8:9" x14ac:dyDescent="0.2">
      <c r="H45269" s="101"/>
      <c r="I45269" s="101"/>
    </row>
    <row r="45270" spans="8:9" x14ac:dyDescent="0.2">
      <c r="H45270" s="101"/>
      <c r="I45270" s="101"/>
    </row>
    <row r="45271" spans="8:9" x14ac:dyDescent="0.2">
      <c r="H45271" s="101"/>
      <c r="I45271" s="101"/>
    </row>
    <row r="45272" spans="8:9" x14ac:dyDescent="0.2">
      <c r="H45272" s="101"/>
      <c r="I45272" s="101"/>
    </row>
    <row r="45273" spans="8:9" x14ac:dyDescent="0.2">
      <c r="H45273" s="101"/>
      <c r="I45273" s="101"/>
    </row>
    <row r="45274" spans="8:9" x14ac:dyDescent="0.2">
      <c r="H45274" s="101"/>
      <c r="I45274" s="101"/>
    </row>
    <row r="45275" spans="8:9" x14ac:dyDescent="0.2">
      <c r="H45275" s="101"/>
      <c r="I45275" s="101"/>
    </row>
    <row r="45276" spans="8:9" x14ac:dyDescent="0.2">
      <c r="H45276" s="101"/>
      <c r="I45276" s="101"/>
    </row>
    <row r="45277" spans="8:9" x14ac:dyDescent="0.2">
      <c r="H45277" s="101"/>
      <c r="I45277" s="101"/>
    </row>
    <row r="45278" spans="8:9" x14ac:dyDescent="0.2">
      <c r="H45278" s="101"/>
      <c r="I45278" s="101"/>
    </row>
    <row r="45279" spans="8:9" x14ac:dyDescent="0.2">
      <c r="H45279" s="101"/>
      <c r="I45279" s="101"/>
    </row>
    <row r="45280" spans="8:9" x14ac:dyDescent="0.2">
      <c r="H45280" s="101"/>
      <c r="I45280" s="101"/>
    </row>
    <row r="45281" spans="8:9" x14ac:dyDescent="0.2">
      <c r="H45281" s="101"/>
      <c r="I45281" s="101"/>
    </row>
    <row r="45282" spans="8:9" x14ac:dyDescent="0.2">
      <c r="H45282" s="101"/>
      <c r="I45282" s="101"/>
    </row>
    <row r="45283" spans="8:9" x14ac:dyDescent="0.2">
      <c r="H45283" s="101"/>
      <c r="I45283" s="101"/>
    </row>
    <row r="45284" spans="8:9" x14ac:dyDescent="0.2">
      <c r="H45284" s="101"/>
      <c r="I45284" s="101"/>
    </row>
    <row r="45285" spans="8:9" x14ac:dyDescent="0.2">
      <c r="H45285" s="101"/>
      <c r="I45285" s="101"/>
    </row>
    <row r="45286" spans="8:9" x14ac:dyDescent="0.2">
      <c r="H45286" s="101"/>
      <c r="I45286" s="101"/>
    </row>
    <row r="45287" spans="8:9" x14ac:dyDescent="0.2">
      <c r="H45287" s="101"/>
      <c r="I45287" s="101"/>
    </row>
    <row r="45288" spans="8:9" x14ac:dyDescent="0.2">
      <c r="H45288" s="101"/>
      <c r="I45288" s="101"/>
    </row>
    <row r="45289" spans="8:9" x14ac:dyDescent="0.2">
      <c r="H45289" s="101"/>
      <c r="I45289" s="101"/>
    </row>
    <row r="45290" spans="8:9" x14ac:dyDescent="0.2">
      <c r="H45290" s="101"/>
      <c r="I45290" s="101"/>
    </row>
    <row r="45291" spans="8:9" x14ac:dyDescent="0.2">
      <c r="H45291" s="101"/>
      <c r="I45291" s="101"/>
    </row>
    <row r="45292" spans="8:9" x14ac:dyDescent="0.2">
      <c r="H45292" s="101"/>
      <c r="I45292" s="101"/>
    </row>
    <row r="45293" spans="8:9" x14ac:dyDescent="0.2">
      <c r="H45293" s="101"/>
      <c r="I45293" s="101"/>
    </row>
    <row r="45294" spans="8:9" x14ac:dyDescent="0.2">
      <c r="H45294" s="101"/>
      <c r="I45294" s="101"/>
    </row>
    <row r="45295" spans="8:9" x14ac:dyDescent="0.2">
      <c r="H45295" s="101"/>
      <c r="I45295" s="101"/>
    </row>
    <row r="45296" spans="8:9" x14ac:dyDescent="0.2">
      <c r="H45296" s="101"/>
      <c r="I45296" s="101"/>
    </row>
    <row r="45297" spans="8:9" x14ac:dyDescent="0.2">
      <c r="H45297" s="101"/>
      <c r="I45297" s="101"/>
    </row>
    <row r="45298" spans="8:9" x14ac:dyDescent="0.2">
      <c r="H45298" s="101"/>
      <c r="I45298" s="101"/>
    </row>
    <row r="45299" spans="8:9" x14ac:dyDescent="0.2">
      <c r="H45299" s="101"/>
      <c r="I45299" s="101"/>
    </row>
    <row r="45300" spans="8:9" x14ac:dyDescent="0.2">
      <c r="H45300" s="101"/>
      <c r="I45300" s="101"/>
    </row>
    <row r="45301" spans="8:9" x14ac:dyDescent="0.2">
      <c r="H45301" s="101"/>
      <c r="I45301" s="101"/>
    </row>
    <row r="45302" spans="8:9" x14ac:dyDescent="0.2">
      <c r="H45302" s="101"/>
      <c r="I45302" s="101"/>
    </row>
    <row r="45303" spans="8:9" x14ac:dyDescent="0.2">
      <c r="H45303" s="101"/>
      <c r="I45303" s="101"/>
    </row>
    <row r="45304" spans="8:9" x14ac:dyDescent="0.2">
      <c r="H45304" s="101"/>
      <c r="I45304" s="101"/>
    </row>
    <row r="45305" spans="8:9" x14ac:dyDescent="0.2">
      <c r="H45305" s="101"/>
      <c r="I45305" s="101"/>
    </row>
    <row r="45306" spans="8:9" x14ac:dyDescent="0.2">
      <c r="H45306" s="101"/>
      <c r="I45306" s="101"/>
    </row>
    <row r="45307" spans="8:9" x14ac:dyDescent="0.2">
      <c r="H45307" s="101"/>
      <c r="I45307" s="101"/>
    </row>
    <row r="45308" spans="8:9" x14ac:dyDescent="0.2">
      <c r="H45308" s="101"/>
      <c r="I45308" s="101"/>
    </row>
    <row r="45309" spans="8:9" x14ac:dyDescent="0.2">
      <c r="H45309" s="101"/>
      <c r="I45309" s="101"/>
    </row>
    <row r="45310" spans="8:9" x14ac:dyDescent="0.2">
      <c r="H45310" s="101"/>
      <c r="I45310" s="101"/>
    </row>
    <row r="45311" spans="8:9" x14ac:dyDescent="0.2">
      <c r="H45311" s="101"/>
      <c r="I45311" s="101"/>
    </row>
    <row r="45312" spans="8:9" x14ac:dyDescent="0.2">
      <c r="H45312" s="101"/>
      <c r="I45312" s="101"/>
    </row>
    <row r="45313" spans="8:9" x14ac:dyDescent="0.2">
      <c r="H45313" s="101"/>
      <c r="I45313" s="101"/>
    </row>
    <row r="45314" spans="8:9" x14ac:dyDescent="0.2">
      <c r="H45314" s="101"/>
      <c r="I45314" s="101"/>
    </row>
    <row r="45315" spans="8:9" x14ac:dyDescent="0.2">
      <c r="H45315" s="101"/>
      <c r="I45315" s="101"/>
    </row>
    <row r="45316" spans="8:9" x14ac:dyDescent="0.2">
      <c r="H45316" s="101"/>
      <c r="I45316" s="101"/>
    </row>
    <row r="45317" spans="8:9" x14ac:dyDescent="0.2">
      <c r="H45317" s="101"/>
      <c r="I45317" s="101"/>
    </row>
    <row r="45318" spans="8:9" x14ac:dyDescent="0.2">
      <c r="H45318" s="101"/>
      <c r="I45318" s="101"/>
    </row>
    <row r="45319" spans="8:9" x14ac:dyDescent="0.2">
      <c r="H45319" s="101"/>
      <c r="I45319" s="101"/>
    </row>
    <row r="45320" spans="8:9" x14ac:dyDescent="0.2">
      <c r="H45320" s="101"/>
      <c r="I45320" s="101"/>
    </row>
    <row r="45321" spans="8:9" x14ac:dyDescent="0.2">
      <c r="H45321" s="101"/>
      <c r="I45321" s="101"/>
    </row>
    <row r="45322" spans="8:9" x14ac:dyDescent="0.2">
      <c r="H45322" s="101"/>
      <c r="I45322" s="101"/>
    </row>
    <row r="45323" spans="8:9" x14ac:dyDescent="0.2">
      <c r="H45323" s="101"/>
      <c r="I45323" s="101"/>
    </row>
    <row r="45324" spans="8:9" x14ac:dyDescent="0.2">
      <c r="H45324" s="101"/>
      <c r="I45324" s="101"/>
    </row>
    <row r="45325" spans="8:9" x14ac:dyDescent="0.2">
      <c r="H45325" s="101"/>
      <c r="I45325" s="101"/>
    </row>
    <row r="45326" spans="8:9" x14ac:dyDescent="0.2">
      <c r="H45326" s="101"/>
      <c r="I45326" s="101"/>
    </row>
    <row r="45327" spans="8:9" x14ac:dyDescent="0.2">
      <c r="H45327" s="101"/>
      <c r="I45327" s="101"/>
    </row>
    <row r="45328" spans="8:9" x14ac:dyDescent="0.2">
      <c r="H45328" s="101"/>
      <c r="I45328" s="101"/>
    </row>
    <row r="45329" spans="8:9" x14ac:dyDescent="0.2">
      <c r="H45329" s="101"/>
      <c r="I45329" s="101"/>
    </row>
    <row r="45330" spans="8:9" x14ac:dyDescent="0.2">
      <c r="H45330" s="101"/>
      <c r="I45330" s="101"/>
    </row>
    <row r="45331" spans="8:9" x14ac:dyDescent="0.2">
      <c r="H45331" s="101"/>
      <c r="I45331" s="101"/>
    </row>
    <row r="45332" spans="8:9" x14ac:dyDescent="0.2">
      <c r="H45332" s="101"/>
      <c r="I45332" s="101"/>
    </row>
    <row r="45333" spans="8:9" x14ac:dyDescent="0.2">
      <c r="H45333" s="101"/>
      <c r="I45333" s="101"/>
    </row>
    <row r="45334" spans="8:9" x14ac:dyDescent="0.2">
      <c r="H45334" s="101"/>
      <c r="I45334" s="101"/>
    </row>
    <row r="45335" spans="8:9" x14ac:dyDescent="0.2">
      <c r="H45335" s="101"/>
      <c r="I45335" s="101"/>
    </row>
    <row r="45336" spans="8:9" x14ac:dyDescent="0.2">
      <c r="H45336" s="101"/>
      <c r="I45336" s="101"/>
    </row>
    <row r="45337" spans="8:9" x14ac:dyDescent="0.2">
      <c r="H45337" s="101"/>
      <c r="I45337" s="101"/>
    </row>
    <row r="45338" spans="8:9" x14ac:dyDescent="0.2">
      <c r="H45338" s="101"/>
      <c r="I45338" s="101"/>
    </row>
    <row r="45339" spans="8:9" x14ac:dyDescent="0.2">
      <c r="H45339" s="101"/>
      <c r="I45339" s="101"/>
    </row>
    <row r="45340" spans="8:9" x14ac:dyDescent="0.2">
      <c r="H45340" s="101"/>
      <c r="I45340" s="101"/>
    </row>
    <row r="45341" spans="8:9" x14ac:dyDescent="0.2">
      <c r="H45341" s="101"/>
      <c r="I45341" s="101"/>
    </row>
    <row r="45342" spans="8:9" x14ac:dyDescent="0.2">
      <c r="H45342" s="101"/>
      <c r="I45342" s="101"/>
    </row>
    <row r="45343" spans="8:9" x14ac:dyDescent="0.2">
      <c r="H45343" s="101"/>
      <c r="I45343" s="101"/>
    </row>
    <row r="45344" spans="8:9" x14ac:dyDescent="0.2">
      <c r="H45344" s="101"/>
      <c r="I45344" s="101"/>
    </row>
    <row r="45345" spans="8:9" x14ac:dyDescent="0.2">
      <c r="H45345" s="101"/>
      <c r="I45345" s="101"/>
    </row>
    <row r="45346" spans="8:9" x14ac:dyDescent="0.2">
      <c r="H45346" s="101"/>
      <c r="I45346" s="101"/>
    </row>
    <row r="45347" spans="8:9" x14ac:dyDescent="0.2">
      <c r="H45347" s="101"/>
      <c r="I45347" s="101"/>
    </row>
    <row r="45348" spans="8:9" x14ac:dyDescent="0.2">
      <c r="H45348" s="101"/>
      <c r="I45348" s="101"/>
    </row>
    <row r="45349" spans="8:9" x14ac:dyDescent="0.2">
      <c r="H45349" s="101"/>
      <c r="I45349" s="101"/>
    </row>
    <row r="45350" spans="8:9" x14ac:dyDescent="0.2">
      <c r="H45350" s="101"/>
      <c r="I45350" s="101"/>
    </row>
    <row r="45351" spans="8:9" x14ac:dyDescent="0.2">
      <c r="H45351" s="101"/>
      <c r="I45351" s="101"/>
    </row>
    <row r="45352" spans="8:9" x14ac:dyDescent="0.2">
      <c r="H45352" s="101"/>
      <c r="I45352" s="101"/>
    </row>
    <row r="45353" spans="8:9" x14ac:dyDescent="0.2">
      <c r="H45353" s="101"/>
      <c r="I45353" s="101"/>
    </row>
    <row r="45354" spans="8:9" x14ac:dyDescent="0.2">
      <c r="H45354" s="101"/>
      <c r="I45354" s="101"/>
    </row>
    <row r="45355" spans="8:9" x14ac:dyDescent="0.2">
      <c r="H45355" s="101"/>
      <c r="I45355" s="101"/>
    </row>
    <row r="45356" spans="8:9" x14ac:dyDescent="0.2">
      <c r="H45356" s="101"/>
      <c r="I45356" s="101"/>
    </row>
    <row r="45357" spans="8:9" x14ac:dyDescent="0.2">
      <c r="H45357" s="101"/>
      <c r="I45357" s="101"/>
    </row>
    <row r="45358" spans="8:9" x14ac:dyDescent="0.2">
      <c r="H45358" s="101"/>
      <c r="I45358" s="101"/>
    </row>
    <row r="45359" spans="8:9" x14ac:dyDescent="0.2">
      <c r="H45359" s="101"/>
      <c r="I45359" s="101"/>
    </row>
    <row r="45360" spans="8:9" x14ac:dyDescent="0.2">
      <c r="H45360" s="101"/>
      <c r="I45360" s="101"/>
    </row>
    <row r="45361" spans="8:9" x14ac:dyDescent="0.2">
      <c r="H45361" s="101"/>
      <c r="I45361" s="101"/>
    </row>
    <row r="45362" spans="8:9" x14ac:dyDescent="0.2">
      <c r="H45362" s="101"/>
      <c r="I45362" s="101"/>
    </row>
    <row r="45363" spans="8:9" x14ac:dyDescent="0.2">
      <c r="H45363" s="101"/>
      <c r="I45363" s="101"/>
    </row>
    <row r="45364" spans="8:9" x14ac:dyDescent="0.2">
      <c r="H45364" s="101"/>
      <c r="I45364" s="101"/>
    </row>
    <row r="45365" spans="8:9" x14ac:dyDescent="0.2">
      <c r="H45365" s="101"/>
      <c r="I45365" s="101"/>
    </row>
    <row r="45366" spans="8:9" x14ac:dyDescent="0.2">
      <c r="H45366" s="101"/>
      <c r="I45366" s="101"/>
    </row>
    <row r="45367" spans="8:9" x14ac:dyDescent="0.2">
      <c r="H45367" s="101"/>
      <c r="I45367" s="101"/>
    </row>
    <row r="45368" spans="8:9" x14ac:dyDescent="0.2">
      <c r="H45368" s="101"/>
      <c r="I45368" s="101"/>
    </row>
    <row r="45369" spans="8:9" x14ac:dyDescent="0.2">
      <c r="H45369" s="101"/>
      <c r="I45369" s="101"/>
    </row>
    <row r="45370" spans="8:9" x14ac:dyDescent="0.2">
      <c r="H45370" s="101"/>
      <c r="I45370" s="101"/>
    </row>
    <row r="45371" spans="8:9" x14ac:dyDescent="0.2">
      <c r="H45371" s="101"/>
      <c r="I45371" s="101"/>
    </row>
    <row r="45372" spans="8:9" x14ac:dyDescent="0.2">
      <c r="H45372" s="101"/>
      <c r="I45372" s="101"/>
    </row>
    <row r="45373" spans="8:9" x14ac:dyDescent="0.2">
      <c r="H45373" s="101"/>
      <c r="I45373" s="101"/>
    </row>
    <row r="45374" spans="8:9" x14ac:dyDescent="0.2">
      <c r="H45374" s="101"/>
      <c r="I45374" s="101"/>
    </row>
    <row r="45375" spans="8:9" x14ac:dyDescent="0.2">
      <c r="H45375" s="101"/>
      <c r="I45375" s="101"/>
    </row>
    <row r="45376" spans="8:9" x14ac:dyDescent="0.2">
      <c r="H45376" s="101"/>
      <c r="I45376" s="101"/>
    </row>
    <row r="45377" spans="8:9" x14ac:dyDescent="0.2">
      <c r="H45377" s="101"/>
      <c r="I45377" s="101"/>
    </row>
    <row r="45378" spans="8:9" x14ac:dyDescent="0.2">
      <c r="H45378" s="101"/>
      <c r="I45378" s="101"/>
    </row>
    <row r="45379" spans="8:9" x14ac:dyDescent="0.2">
      <c r="H45379" s="101"/>
      <c r="I45379" s="101"/>
    </row>
    <row r="45380" spans="8:9" x14ac:dyDescent="0.2">
      <c r="H45380" s="101"/>
      <c r="I45380" s="101"/>
    </row>
    <row r="45381" spans="8:9" x14ac:dyDescent="0.2">
      <c r="H45381" s="101"/>
      <c r="I45381" s="101"/>
    </row>
    <row r="45382" spans="8:9" x14ac:dyDescent="0.2">
      <c r="H45382" s="101"/>
      <c r="I45382" s="101"/>
    </row>
    <row r="45383" spans="8:9" x14ac:dyDescent="0.2">
      <c r="H45383" s="101"/>
      <c r="I45383" s="101"/>
    </row>
    <row r="45384" spans="8:9" x14ac:dyDescent="0.2">
      <c r="H45384" s="101"/>
      <c r="I45384" s="101"/>
    </row>
    <row r="45385" spans="8:9" x14ac:dyDescent="0.2">
      <c r="H45385" s="101"/>
      <c r="I45385" s="101"/>
    </row>
    <row r="45386" spans="8:9" x14ac:dyDescent="0.2">
      <c r="H45386" s="101"/>
      <c r="I45386" s="101"/>
    </row>
    <row r="45387" spans="8:9" x14ac:dyDescent="0.2">
      <c r="H45387" s="101"/>
      <c r="I45387" s="101"/>
    </row>
    <row r="45388" spans="8:9" x14ac:dyDescent="0.2">
      <c r="H45388" s="101"/>
      <c r="I45388" s="101"/>
    </row>
    <row r="45389" spans="8:9" x14ac:dyDescent="0.2">
      <c r="H45389" s="101"/>
      <c r="I45389" s="101"/>
    </row>
    <row r="45390" spans="8:9" x14ac:dyDescent="0.2">
      <c r="H45390" s="101"/>
      <c r="I45390" s="101"/>
    </row>
    <row r="45391" spans="8:9" x14ac:dyDescent="0.2">
      <c r="H45391" s="101"/>
      <c r="I45391" s="101"/>
    </row>
    <row r="45392" spans="8:9" x14ac:dyDescent="0.2">
      <c r="H45392" s="101"/>
      <c r="I45392" s="101"/>
    </row>
    <row r="45393" spans="8:9" x14ac:dyDescent="0.2">
      <c r="H45393" s="101"/>
      <c r="I45393" s="101"/>
    </row>
    <row r="45394" spans="8:9" x14ac:dyDescent="0.2">
      <c r="H45394" s="101"/>
      <c r="I45394" s="101"/>
    </row>
    <row r="45395" spans="8:9" x14ac:dyDescent="0.2">
      <c r="H45395" s="101"/>
      <c r="I45395" s="101"/>
    </row>
    <row r="45396" spans="8:9" x14ac:dyDescent="0.2">
      <c r="H45396" s="101"/>
      <c r="I45396" s="101"/>
    </row>
    <row r="45397" spans="8:9" x14ac:dyDescent="0.2">
      <c r="H45397" s="101"/>
      <c r="I45397" s="101"/>
    </row>
    <row r="45398" spans="8:9" x14ac:dyDescent="0.2">
      <c r="H45398" s="101"/>
      <c r="I45398" s="101"/>
    </row>
    <row r="45399" spans="8:9" x14ac:dyDescent="0.2">
      <c r="H45399" s="101"/>
      <c r="I45399" s="101"/>
    </row>
    <row r="45400" spans="8:9" x14ac:dyDescent="0.2">
      <c r="H45400" s="101"/>
      <c r="I45400" s="101"/>
    </row>
    <row r="45401" spans="8:9" x14ac:dyDescent="0.2">
      <c r="H45401" s="101"/>
      <c r="I45401" s="101"/>
    </row>
    <row r="45402" spans="8:9" x14ac:dyDescent="0.2">
      <c r="H45402" s="101"/>
      <c r="I45402" s="101"/>
    </row>
    <row r="45403" spans="8:9" x14ac:dyDescent="0.2">
      <c r="H45403" s="101"/>
      <c r="I45403" s="101"/>
    </row>
    <row r="45404" spans="8:9" x14ac:dyDescent="0.2">
      <c r="H45404" s="101"/>
      <c r="I45404" s="101"/>
    </row>
    <row r="45405" spans="8:9" x14ac:dyDescent="0.2">
      <c r="H45405" s="101"/>
      <c r="I45405" s="101"/>
    </row>
    <row r="45406" spans="8:9" x14ac:dyDescent="0.2">
      <c r="H45406" s="101"/>
      <c r="I45406" s="101"/>
    </row>
    <row r="45407" spans="8:9" x14ac:dyDescent="0.2">
      <c r="H45407" s="101"/>
      <c r="I45407" s="101"/>
    </row>
    <row r="45408" spans="8:9" x14ac:dyDescent="0.2">
      <c r="H45408" s="101"/>
      <c r="I45408" s="101"/>
    </row>
    <row r="45409" spans="8:9" x14ac:dyDescent="0.2">
      <c r="H45409" s="101"/>
      <c r="I45409" s="101"/>
    </row>
    <row r="45410" spans="8:9" x14ac:dyDescent="0.2">
      <c r="H45410" s="101"/>
      <c r="I45410" s="101"/>
    </row>
    <row r="45411" spans="8:9" x14ac:dyDescent="0.2">
      <c r="H45411" s="101"/>
      <c r="I45411" s="101"/>
    </row>
    <row r="45412" spans="8:9" x14ac:dyDescent="0.2">
      <c r="H45412" s="101"/>
      <c r="I45412" s="101"/>
    </row>
    <row r="45413" spans="8:9" x14ac:dyDescent="0.2">
      <c r="H45413" s="101"/>
      <c r="I45413" s="101"/>
    </row>
    <row r="45414" spans="8:9" x14ac:dyDescent="0.2">
      <c r="H45414" s="101"/>
      <c r="I45414" s="101"/>
    </row>
    <row r="45415" spans="8:9" x14ac:dyDescent="0.2">
      <c r="H45415" s="101"/>
      <c r="I45415" s="101"/>
    </row>
    <row r="45416" spans="8:9" x14ac:dyDescent="0.2">
      <c r="H45416" s="101"/>
      <c r="I45416" s="101"/>
    </row>
    <row r="45417" spans="8:9" x14ac:dyDescent="0.2">
      <c r="H45417" s="101"/>
      <c r="I45417" s="101"/>
    </row>
    <row r="45418" spans="8:9" x14ac:dyDescent="0.2">
      <c r="H45418" s="101"/>
      <c r="I45418" s="101"/>
    </row>
    <row r="45419" spans="8:9" x14ac:dyDescent="0.2">
      <c r="H45419" s="101"/>
      <c r="I45419" s="101"/>
    </row>
    <row r="45420" spans="8:9" x14ac:dyDescent="0.2">
      <c r="H45420" s="101"/>
      <c r="I45420" s="101"/>
    </row>
    <row r="45421" spans="8:9" x14ac:dyDescent="0.2">
      <c r="H45421" s="101"/>
      <c r="I45421" s="101"/>
    </row>
    <row r="45422" spans="8:9" x14ac:dyDescent="0.2">
      <c r="H45422" s="101"/>
      <c r="I45422" s="101"/>
    </row>
    <row r="45423" spans="8:9" x14ac:dyDescent="0.2">
      <c r="H45423" s="101"/>
      <c r="I45423" s="101"/>
    </row>
    <row r="45424" spans="8:9" x14ac:dyDescent="0.2">
      <c r="H45424" s="101"/>
      <c r="I45424" s="101"/>
    </row>
    <row r="45425" spans="8:9" x14ac:dyDescent="0.2">
      <c r="H45425" s="101"/>
      <c r="I45425" s="101"/>
    </row>
    <row r="45426" spans="8:9" x14ac:dyDescent="0.2">
      <c r="H45426" s="101"/>
      <c r="I45426" s="101"/>
    </row>
    <row r="45427" spans="8:9" x14ac:dyDescent="0.2">
      <c r="H45427" s="101"/>
      <c r="I45427" s="101"/>
    </row>
    <row r="45428" spans="8:9" x14ac:dyDescent="0.2">
      <c r="H45428" s="101"/>
      <c r="I45428" s="101"/>
    </row>
    <row r="45429" spans="8:9" x14ac:dyDescent="0.2">
      <c r="H45429" s="101"/>
      <c r="I45429" s="101"/>
    </row>
    <row r="45430" spans="8:9" x14ac:dyDescent="0.2">
      <c r="H45430" s="101"/>
      <c r="I45430" s="101"/>
    </row>
    <row r="45431" spans="8:9" x14ac:dyDescent="0.2">
      <c r="H45431" s="101"/>
      <c r="I45431" s="101"/>
    </row>
    <row r="45432" spans="8:9" x14ac:dyDescent="0.2">
      <c r="H45432" s="101"/>
      <c r="I45432" s="101"/>
    </row>
    <row r="45433" spans="8:9" x14ac:dyDescent="0.2">
      <c r="H45433" s="101"/>
      <c r="I45433" s="101"/>
    </row>
    <row r="45434" spans="8:9" x14ac:dyDescent="0.2">
      <c r="H45434" s="101"/>
      <c r="I45434" s="101"/>
    </row>
    <row r="45435" spans="8:9" x14ac:dyDescent="0.2">
      <c r="H45435" s="101"/>
      <c r="I45435" s="101"/>
    </row>
    <row r="45436" spans="8:9" x14ac:dyDescent="0.2">
      <c r="H45436" s="101"/>
      <c r="I45436" s="101"/>
    </row>
    <row r="45437" spans="8:9" x14ac:dyDescent="0.2">
      <c r="H45437" s="101"/>
      <c r="I45437" s="101"/>
    </row>
    <row r="45438" spans="8:9" x14ac:dyDescent="0.2">
      <c r="H45438" s="101"/>
      <c r="I45438" s="101"/>
    </row>
    <row r="45439" spans="8:9" x14ac:dyDescent="0.2">
      <c r="H45439" s="101"/>
      <c r="I45439" s="101"/>
    </row>
    <row r="45440" spans="8:9" x14ac:dyDescent="0.2">
      <c r="H45440" s="101"/>
      <c r="I45440" s="101"/>
    </row>
    <row r="45441" spans="8:9" x14ac:dyDescent="0.2">
      <c r="H45441" s="101"/>
      <c r="I45441" s="101"/>
    </row>
    <row r="45442" spans="8:9" x14ac:dyDescent="0.2">
      <c r="H45442" s="101"/>
      <c r="I45442" s="101"/>
    </row>
    <row r="45443" spans="8:9" x14ac:dyDescent="0.2">
      <c r="H45443" s="101"/>
      <c r="I45443" s="101"/>
    </row>
    <row r="45444" spans="8:9" x14ac:dyDescent="0.2">
      <c r="H45444" s="101"/>
      <c r="I45444" s="101"/>
    </row>
    <row r="45445" spans="8:9" x14ac:dyDescent="0.2">
      <c r="H45445" s="101"/>
      <c r="I45445" s="101"/>
    </row>
    <row r="45446" spans="8:9" x14ac:dyDescent="0.2">
      <c r="H45446" s="101"/>
      <c r="I45446" s="101"/>
    </row>
    <row r="45447" spans="8:9" x14ac:dyDescent="0.2">
      <c r="H45447" s="101"/>
      <c r="I45447" s="101"/>
    </row>
    <row r="45448" spans="8:9" x14ac:dyDescent="0.2">
      <c r="H45448" s="101"/>
      <c r="I45448" s="101"/>
    </row>
    <row r="45449" spans="8:9" x14ac:dyDescent="0.2">
      <c r="H45449" s="101"/>
      <c r="I45449" s="101"/>
    </row>
    <row r="45450" spans="8:9" x14ac:dyDescent="0.2">
      <c r="H45450" s="101"/>
      <c r="I45450" s="101"/>
    </row>
    <row r="45451" spans="8:9" x14ac:dyDescent="0.2">
      <c r="H45451" s="101"/>
      <c r="I45451" s="101"/>
    </row>
    <row r="45452" spans="8:9" x14ac:dyDescent="0.2">
      <c r="H45452" s="101"/>
      <c r="I45452" s="101"/>
    </row>
    <row r="45453" spans="8:9" x14ac:dyDescent="0.2">
      <c r="H45453" s="101"/>
      <c r="I45453" s="101"/>
    </row>
    <row r="45454" spans="8:9" x14ac:dyDescent="0.2">
      <c r="H45454" s="101"/>
      <c r="I45454" s="101"/>
    </row>
    <row r="45455" spans="8:9" x14ac:dyDescent="0.2">
      <c r="H45455" s="101"/>
      <c r="I45455" s="101"/>
    </row>
    <row r="45456" spans="8:9" x14ac:dyDescent="0.2">
      <c r="H45456" s="101"/>
      <c r="I45456" s="101"/>
    </row>
    <row r="45457" spans="8:9" x14ac:dyDescent="0.2">
      <c r="H45457" s="101"/>
      <c r="I45457" s="101"/>
    </row>
    <row r="45458" spans="8:9" x14ac:dyDescent="0.2">
      <c r="H45458" s="101"/>
      <c r="I45458" s="101"/>
    </row>
    <row r="45459" spans="8:9" x14ac:dyDescent="0.2">
      <c r="H45459" s="101"/>
      <c r="I45459" s="101"/>
    </row>
    <row r="45460" spans="8:9" x14ac:dyDescent="0.2">
      <c r="H45460" s="101"/>
      <c r="I45460" s="101"/>
    </row>
    <row r="45461" spans="8:9" x14ac:dyDescent="0.2">
      <c r="H45461" s="101"/>
      <c r="I45461" s="101"/>
    </row>
    <row r="45462" spans="8:9" x14ac:dyDescent="0.2">
      <c r="H45462" s="101"/>
      <c r="I45462" s="101"/>
    </row>
    <row r="45463" spans="8:9" x14ac:dyDescent="0.2">
      <c r="H45463" s="101"/>
      <c r="I45463" s="101"/>
    </row>
    <row r="45464" spans="8:9" x14ac:dyDescent="0.2">
      <c r="H45464" s="101"/>
      <c r="I45464" s="101"/>
    </row>
    <row r="45465" spans="8:9" x14ac:dyDescent="0.2">
      <c r="H45465" s="101"/>
      <c r="I45465" s="101"/>
    </row>
    <row r="45466" spans="8:9" x14ac:dyDescent="0.2">
      <c r="H45466" s="101"/>
      <c r="I45466" s="101"/>
    </row>
    <row r="45467" spans="8:9" x14ac:dyDescent="0.2">
      <c r="H45467" s="101"/>
      <c r="I45467" s="101"/>
    </row>
    <row r="45468" spans="8:9" x14ac:dyDescent="0.2">
      <c r="H45468" s="101"/>
      <c r="I45468" s="101"/>
    </row>
    <row r="45469" spans="8:9" x14ac:dyDescent="0.2">
      <c r="H45469" s="101"/>
      <c r="I45469" s="101"/>
    </row>
    <row r="45470" spans="8:9" x14ac:dyDescent="0.2">
      <c r="H45470" s="101"/>
      <c r="I45470" s="101"/>
    </row>
    <row r="45471" spans="8:9" x14ac:dyDescent="0.2">
      <c r="H45471" s="101"/>
      <c r="I45471" s="101"/>
    </row>
    <row r="45472" spans="8:9" x14ac:dyDescent="0.2">
      <c r="H45472" s="101"/>
      <c r="I45472" s="101"/>
    </row>
    <row r="45473" spans="8:9" x14ac:dyDescent="0.2">
      <c r="H45473" s="101"/>
      <c r="I45473" s="101"/>
    </row>
    <row r="45474" spans="8:9" x14ac:dyDescent="0.2">
      <c r="H45474" s="101"/>
      <c r="I45474" s="101"/>
    </row>
    <row r="45475" spans="8:9" x14ac:dyDescent="0.2">
      <c r="H45475" s="101"/>
      <c r="I45475" s="101"/>
    </row>
    <row r="45476" spans="8:9" x14ac:dyDescent="0.2">
      <c r="H45476" s="101"/>
      <c r="I45476" s="101"/>
    </row>
    <row r="45477" spans="8:9" x14ac:dyDescent="0.2">
      <c r="H45477" s="101"/>
      <c r="I45477" s="101"/>
    </row>
    <row r="45478" spans="8:9" x14ac:dyDescent="0.2">
      <c r="H45478" s="101"/>
      <c r="I45478" s="101"/>
    </row>
    <row r="45479" spans="8:9" x14ac:dyDescent="0.2">
      <c r="H45479" s="101"/>
      <c r="I45479" s="101"/>
    </row>
    <row r="45480" spans="8:9" x14ac:dyDescent="0.2">
      <c r="H45480" s="101"/>
      <c r="I45480" s="101"/>
    </row>
    <row r="45481" spans="8:9" x14ac:dyDescent="0.2">
      <c r="H45481" s="101"/>
      <c r="I45481" s="101"/>
    </row>
    <row r="45482" spans="8:9" x14ac:dyDescent="0.2">
      <c r="H45482" s="101"/>
      <c r="I45482" s="101"/>
    </row>
    <row r="45483" spans="8:9" x14ac:dyDescent="0.2">
      <c r="H45483" s="101"/>
      <c r="I45483" s="101"/>
    </row>
    <row r="45484" spans="8:9" x14ac:dyDescent="0.2">
      <c r="H45484" s="101"/>
      <c r="I45484" s="101"/>
    </row>
    <row r="45485" spans="8:9" x14ac:dyDescent="0.2">
      <c r="H45485" s="101"/>
      <c r="I45485" s="101"/>
    </row>
    <row r="45486" spans="8:9" x14ac:dyDescent="0.2">
      <c r="H45486" s="101"/>
      <c r="I45486" s="101"/>
    </row>
    <row r="45487" spans="8:9" x14ac:dyDescent="0.2">
      <c r="H45487" s="101"/>
      <c r="I45487" s="101"/>
    </row>
    <row r="45488" spans="8:9" x14ac:dyDescent="0.2">
      <c r="H45488" s="101"/>
      <c r="I45488" s="101"/>
    </row>
    <row r="45489" spans="8:9" x14ac:dyDescent="0.2">
      <c r="H45489" s="101"/>
      <c r="I45489" s="101"/>
    </row>
    <row r="45490" spans="8:9" x14ac:dyDescent="0.2">
      <c r="H45490" s="101"/>
      <c r="I45490" s="101"/>
    </row>
    <row r="45491" spans="8:9" x14ac:dyDescent="0.2">
      <c r="H45491" s="101"/>
      <c r="I45491" s="101"/>
    </row>
    <row r="45492" spans="8:9" x14ac:dyDescent="0.2">
      <c r="H45492" s="101"/>
      <c r="I45492" s="101"/>
    </row>
    <row r="45493" spans="8:9" x14ac:dyDescent="0.2">
      <c r="H45493" s="101"/>
      <c r="I45493" s="101"/>
    </row>
    <row r="45494" spans="8:9" x14ac:dyDescent="0.2">
      <c r="H45494" s="101"/>
      <c r="I45494" s="101"/>
    </row>
    <row r="45495" spans="8:9" x14ac:dyDescent="0.2">
      <c r="H45495" s="101"/>
      <c r="I45495" s="101"/>
    </row>
    <row r="45496" spans="8:9" x14ac:dyDescent="0.2">
      <c r="H45496" s="101"/>
      <c r="I45496" s="101"/>
    </row>
    <row r="45497" spans="8:9" x14ac:dyDescent="0.2">
      <c r="H45497" s="101"/>
      <c r="I45497" s="101"/>
    </row>
    <row r="45498" spans="8:9" x14ac:dyDescent="0.2">
      <c r="H45498" s="101"/>
      <c r="I45498" s="101"/>
    </row>
    <row r="45499" spans="8:9" x14ac:dyDescent="0.2">
      <c r="H45499" s="101"/>
      <c r="I45499" s="101"/>
    </row>
    <row r="45500" spans="8:9" x14ac:dyDescent="0.2">
      <c r="H45500" s="101"/>
      <c r="I45500" s="101"/>
    </row>
    <row r="45501" spans="8:9" x14ac:dyDescent="0.2">
      <c r="H45501" s="101"/>
      <c r="I45501" s="101"/>
    </row>
    <row r="45502" spans="8:9" x14ac:dyDescent="0.2">
      <c r="H45502" s="101"/>
      <c r="I45502" s="101"/>
    </row>
    <row r="45503" spans="8:9" x14ac:dyDescent="0.2">
      <c r="H45503" s="101"/>
      <c r="I45503" s="101"/>
    </row>
    <row r="45504" spans="8:9" x14ac:dyDescent="0.2">
      <c r="H45504" s="101"/>
      <c r="I45504" s="101"/>
    </row>
    <row r="45505" spans="8:9" x14ac:dyDescent="0.2">
      <c r="H45505" s="101"/>
      <c r="I45505" s="101"/>
    </row>
    <row r="45506" spans="8:9" x14ac:dyDescent="0.2">
      <c r="H45506" s="101"/>
      <c r="I45506" s="101"/>
    </row>
    <row r="45507" spans="8:9" x14ac:dyDescent="0.2">
      <c r="H45507" s="101"/>
      <c r="I45507" s="101"/>
    </row>
    <row r="45508" spans="8:9" x14ac:dyDescent="0.2">
      <c r="H45508" s="101"/>
      <c r="I45508" s="101"/>
    </row>
    <row r="45509" spans="8:9" x14ac:dyDescent="0.2">
      <c r="H45509" s="101"/>
      <c r="I45509" s="101"/>
    </row>
    <row r="45510" spans="8:9" x14ac:dyDescent="0.2">
      <c r="H45510" s="101"/>
      <c r="I45510" s="101"/>
    </row>
    <row r="45511" spans="8:9" x14ac:dyDescent="0.2">
      <c r="H45511" s="101"/>
      <c r="I45511" s="101"/>
    </row>
    <row r="45512" spans="8:9" x14ac:dyDescent="0.2">
      <c r="H45512" s="101"/>
      <c r="I45512" s="101"/>
    </row>
    <row r="45513" spans="8:9" x14ac:dyDescent="0.2">
      <c r="H45513" s="101"/>
      <c r="I45513" s="101"/>
    </row>
    <row r="45514" spans="8:9" x14ac:dyDescent="0.2">
      <c r="H45514" s="101"/>
      <c r="I45514" s="101"/>
    </row>
    <row r="45515" spans="8:9" x14ac:dyDescent="0.2">
      <c r="H45515" s="101"/>
      <c r="I45515" s="101"/>
    </row>
    <row r="45516" spans="8:9" x14ac:dyDescent="0.2">
      <c r="H45516" s="101"/>
      <c r="I45516" s="101"/>
    </row>
    <row r="45517" spans="8:9" x14ac:dyDescent="0.2">
      <c r="H45517" s="101"/>
      <c r="I45517" s="101"/>
    </row>
    <row r="45518" spans="8:9" x14ac:dyDescent="0.2">
      <c r="H45518" s="101"/>
      <c r="I45518" s="101"/>
    </row>
    <row r="45519" spans="8:9" x14ac:dyDescent="0.2">
      <c r="H45519" s="101"/>
      <c r="I45519" s="101"/>
    </row>
    <row r="45520" spans="8:9" x14ac:dyDescent="0.2">
      <c r="H45520" s="101"/>
      <c r="I45520" s="101"/>
    </row>
    <row r="45521" spans="8:9" x14ac:dyDescent="0.2">
      <c r="H45521" s="101"/>
      <c r="I45521" s="101"/>
    </row>
    <row r="45522" spans="8:9" x14ac:dyDescent="0.2">
      <c r="H45522" s="101"/>
      <c r="I45522" s="101"/>
    </row>
    <row r="45523" spans="8:9" x14ac:dyDescent="0.2">
      <c r="H45523" s="101"/>
      <c r="I45523" s="101"/>
    </row>
    <row r="45524" spans="8:9" x14ac:dyDescent="0.2">
      <c r="H45524" s="101"/>
      <c r="I45524" s="101"/>
    </row>
    <row r="45525" spans="8:9" x14ac:dyDescent="0.2">
      <c r="H45525" s="101"/>
      <c r="I45525" s="101"/>
    </row>
    <row r="45526" spans="8:9" x14ac:dyDescent="0.2">
      <c r="H45526" s="101"/>
      <c r="I45526" s="101"/>
    </row>
    <row r="45527" spans="8:9" x14ac:dyDescent="0.2">
      <c r="H45527" s="101"/>
      <c r="I45527" s="101"/>
    </row>
    <row r="45528" spans="8:9" x14ac:dyDescent="0.2">
      <c r="H45528" s="101"/>
      <c r="I45528" s="101"/>
    </row>
    <row r="45529" spans="8:9" x14ac:dyDescent="0.2">
      <c r="H45529" s="101"/>
      <c r="I45529" s="101"/>
    </row>
    <row r="45530" spans="8:9" x14ac:dyDescent="0.2">
      <c r="H45530" s="101"/>
      <c r="I45530" s="101"/>
    </row>
    <row r="45531" spans="8:9" x14ac:dyDescent="0.2">
      <c r="H45531" s="101"/>
      <c r="I45531" s="101"/>
    </row>
    <row r="45532" spans="8:9" x14ac:dyDescent="0.2">
      <c r="H45532" s="101"/>
      <c r="I45532" s="101"/>
    </row>
    <row r="45533" spans="8:9" x14ac:dyDescent="0.2">
      <c r="H45533" s="101"/>
      <c r="I45533" s="101"/>
    </row>
    <row r="45534" spans="8:9" x14ac:dyDescent="0.2">
      <c r="H45534" s="101"/>
      <c r="I45534" s="101"/>
    </row>
    <row r="45535" spans="8:9" x14ac:dyDescent="0.2">
      <c r="H45535" s="101"/>
      <c r="I45535" s="101"/>
    </row>
    <row r="45536" spans="8:9" x14ac:dyDescent="0.2">
      <c r="H45536" s="101"/>
      <c r="I45536" s="101"/>
    </row>
    <row r="45537" spans="8:9" x14ac:dyDescent="0.2">
      <c r="H45537" s="101"/>
      <c r="I45537" s="101"/>
    </row>
    <row r="45538" spans="8:9" x14ac:dyDescent="0.2">
      <c r="H45538" s="101"/>
      <c r="I45538" s="101"/>
    </row>
    <row r="45539" spans="8:9" x14ac:dyDescent="0.2">
      <c r="H45539" s="101"/>
      <c r="I45539" s="101"/>
    </row>
    <row r="45540" spans="8:9" x14ac:dyDescent="0.2">
      <c r="H45540" s="101"/>
      <c r="I45540" s="101"/>
    </row>
    <row r="45541" spans="8:9" x14ac:dyDescent="0.2">
      <c r="H45541" s="101"/>
      <c r="I45541" s="101"/>
    </row>
    <row r="45542" spans="8:9" x14ac:dyDescent="0.2">
      <c r="H45542" s="101"/>
      <c r="I45542" s="101"/>
    </row>
    <row r="45543" spans="8:9" x14ac:dyDescent="0.2">
      <c r="H45543" s="101"/>
      <c r="I45543" s="101"/>
    </row>
    <row r="45544" spans="8:9" x14ac:dyDescent="0.2">
      <c r="H45544" s="101"/>
      <c r="I45544" s="101"/>
    </row>
    <row r="45545" spans="8:9" x14ac:dyDescent="0.2">
      <c r="H45545" s="101"/>
      <c r="I45545" s="101"/>
    </row>
    <row r="45546" spans="8:9" x14ac:dyDescent="0.2">
      <c r="H45546" s="101"/>
      <c r="I45546" s="101"/>
    </row>
    <row r="45547" spans="8:9" x14ac:dyDescent="0.2">
      <c r="H45547" s="101"/>
      <c r="I45547" s="101"/>
    </row>
    <row r="45548" spans="8:9" x14ac:dyDescent="0.2">
      <c r="H45548" s="101"/>
      <c r="I45548" s="101"/>
    </row>
    <row r="45549" spans="8:9" x14ac:dyDescent="0.2">
      <c r="H45549" s="101"/>
      <c r="I45549" s="101"/>
    </row>
    <row r="45550" spans="8:9" x14ac:dyDescent="0.2">
      <c r="H45550" s="101"/>
      <c r="I45550" s="101"/>
    </row>
    <row r="45551" spans="8:9" x14ac:dyDescent="0.2">
      <c r="H45551" s="101"/>
      <c r="I45551" s="101"/>
    </row>
    <row r="45552" spans="8:9" x14ac:dyDescent="0.2">
      <c r="H45552" s="101"/>
      <c r="I45552" s="101"/>
    </row>
    <row r="45553" spans="8:9" x14ac:dyDescent="0.2">
      <c r="H45553" s="101"/>
      <c r="I45553" s="101"/>
    </row>
    <row r="45554" spans="8:9" x14ac:dyDescent="0.2">
      <c r="H45554" s="101"/>
      <c r="I45554" s="101"/>
    </row>
    <row r="45555" spans="8:9" x14ac:dyDescent="0.2">
      <c r="H45555" s="101"/>
      <c r="I45555" s="101"/>
    </row>
    <row r="45556" spans="8:9" x14ac:dyDescent="0.2">
      <c r="H45556" s="101"/>
      <c r="I45556" s="101"/>
    </row>
    <row r="45557" spans="8:9" x14ac:dyDescent="0.2">
      <c r="H45557" s="101"/>
      <c r="I45557" s="101"/>
    </row>
    <row r="45558" spans="8:9" x14ac:dyDescent="0.2">
      <c r="H45558" s="101"/>
      <c r="I45558" s="101"/>
    </row>
    <row r="45559" spans="8:9" x14ac:dyDescent="0.2">
      <c r="H45559" s="101"/>
      <c r="I45559" s="101"/>
    </row>
    <row r="45560" spans="8:9" x14ac:dyDescent="0.2">
      <c r="H45560" s="101"/>
      <c r="I45560" s="101"/>
    </row>
    <row r="45561" spans="8:9" x14ac:dyDescent="0.2">
      <c r="H45561" s="101"/>
      <c r="I45561" s="101"/>
    </row>
    <row r="45562" spans="8:9" x14ac:dyDescent="0.2">
      <c r="H45562" s="101"/>
      <c r="I45562" s="101"/>
    </row>
    <row r="45563" spans="8:9" x14ac:dyDescent="0.2">
      <c r="H45563" s="101"/>
      <c r="I45563" s="101"/>
    </row>
    <row r="45564" spans="8:9" x14ac:dyDescent="0.2">
      <c r="H45564" s="101"/>
      <c r="I45564" s="101"/>
    </row>
    <row r="45565" spans="8:9" x14ac:dyDescent="0.2">
      <c r="H45565" s="101"/>
      <c r="I45565" s="101"/>
    </row>
    <row r="45566" spans="8:9" x14ac:dyDescent="0.2">
      <c r="H45566" s="101"/>
      <c r="I45566" s="101"/>
    </row>
    <row r="45567" spans="8:9" x14ac:dyDescent="0.2">
      <c r="H45567" s="101"/>
      <c r="I45567" s="101"/>
    </row>
    <row r="45568" spans="8:9" x14ac:dyDescent="0.2">
      <c r="H45568" s="101"/>
      <c r="I45568" s="101"/>
    </row>
    <row r="45569" spans="8:9" x14ac:dyDescent="0.2">
      <c r="H45569" s="101"/>
      <c r="I45569" s="101"/>
    </row>
    <row r="45570" spans="8:9" x14ac:dyDescent="0.2">
      <c r="H45570" s="101"/>
      <c r="I45570" s="101"/>
    </row>
    <row r="45571" spans="8:9" x14ac:dyDescent="0.2">
      <c r="H45571" s="101"/>
      <c r="I45571" s="101"/>
    </row>
    <row r="45572" spans="8:9" x14ac:dyDescent="0.2">
      <c r="H45572" s="101"/>
      <c r="I45572" s="101"/>
    </row>
    <row r="45573" spans="8:9" x14ac:dyDescent="0.2">
      <c r="H45573" s="101"/>
      <c r="I45573" s="101"/>
    </row>
    <row r="45574" spans="8:9" x14ac:dyDescent="0.2">
      <c r="H45574" s="101"/>
      <c r="I45574" s="101"/>
    </row>
    <row r="45575" spans="8:9" x14ac:dyDescent="0.2">
      <c r="H45575" s="101"/>
      <c r="I45575" s="101"/>
    </row>
    <row r="45576" spans="8:9" x14ac:dyDescent="0.2">
      <c r="H45576" s="101"/>
      <c r="I45576" s="101"/>
    </row>
    <row r="45577" spans="8:9" x14ac:dyDescent="0.2">
      <c r="H45577" s="101"/>
      <c r="I45577" s="101"/>
    </row>
    <row r="45578" spans="8:9" x14ac:dyDescent="0.2">
      <c r="H45578" s="101"/>
      <c r="I45578" s="101"/>
    </row>
    <row r="45579" spans="8:9" x14ac:dyDescent="0.2">
      <c r="H45579" s="101"/>
      <c r="I45579" s="101"/>
    </row>
    <row r="45580" spans="8:9" x14ac:dyDescent="0.2">
      <c r="H45580" s="101"/>
      <c r="I45580" s="101"/>
    </row>
    <row r="45581" spans="8:9" x14ac:dyDescent="0.2">
      <c r="H45581" s="101"/>
      <c r="I45581" s="101"/>
    </row>
    <row r="45582" spans="8:9" x14ac:dyDescent="0.2">
      <c r="H45582" s="101"/>
      <c r="I45582" s="101"/>
    </row>
    <row r="45583" spans="8:9" x14ac:dyDescent="0.2">
      <c r="H45583" s="101"/>
      <c r="I45583" s="101"/>
    </row>
    <row r="45584" spans="8:9" x14ac:dyDescent="0.2">
      <c r="H45584" s="101"/>
      <c r="I45584" s="101"/>
    </row>
    <row r="45585" spans="8:9" x14ac:dyDescent="0.2">
      <c r="H45585" s="101"/>
      <c r="I45585" s="101"/>
    </row>
    <row r="45586" spans="8:9" x14ac:dyDescent="0.2">
      <c r="H45586" s="101"/>
      <c r="I45586" s="101"/>
    </row>
    <row r="45587" spans="8:9" x14ac:dyDescent="0.2">
      <c r="H45587" s="101"/>
      <c r="I45587" s="101"/>
    </row>
    <row r="45588" spans="8:9" x14ac:dyDescent="0.2">
      <c r="H45588" s="101"/>
      <c r="I45588" s="101"/>
    </row>
    <row r="45589" spans="8:9" x14ac:dyDescent="0.2">
      <c r="H45589" s="101"/>
      <c r="I45589" s="101"/>
    </row>
    <row r="45590" spans="8:9" x14ac:dyDescent="0.2">
      <c r="H45590" s="101"/>
      <c r="I45590" s="101"/>
    </row>
    <row r="45591" spans="8:9" x14ac:dyDescent="0.2">
      <c r="H45591" s="101"/>
      <c r="I45591" s="101"/>
    </row>
    <row r="45592" spans="8:9" x14ac:dyDescent="0.2">
      <c r="H45592" s="101"/>
      <c r="I45592" s="101"/>
    </row>
    <row r="45593" spans="8:9" x14ac:dyDescent="0.2">
      <c r="H45593" s="101"/>
      <c r="I45593" s="101"/>
    </row>
    <row r="45594" spans="8:9" x14ac:dyDescent="0.2">
      <c r="H45594" s="101"/>
      <c r="I45594" s="101"/>
    </row>
    <row r="45595" spans="8:9" x14ac:dyDescent="0.2">
      <c r="H45595" s="101"/>
      <c r="I45595" s="101"/>
    </row>
    <row r="45596" spans="8:9" x14ac:dyDescent="0.2">
      <c r="H45596" s="101"/>
      <c r="I45596" s="101"/>
    </row>
    <row r="45597" spans="8:9" x14ac:dyDescent="0.2">
      <c r="H45597" s="101"/>
      <c r="I45597" s="101"/>
    </row>
    <row r="45598" spans="8:9" x14ac:dyDescent="0.2">
      <c r="H45598" s="101"/>
      <c r="I45598" s="101"/>
    </row>
    <row r="45599" spans="8:9" x14ac:dyDescent="0.2">
      <c r="H45599" s="101"/>
      <c r="I45599" s="101"/>
    </row>
    <row r="45600" spans="8:9" x14ac:dyDescent="0.2">
      <c r="H45600" s="101"/>
      <c r="I45600" s="101"/>
    </row>
    <row r="45601" spans="8:9" x14ac:dyDescent="0.2">
      <c r="H45601" s="101"/>
      <c r="I45601" s="101"/>
    </row>
    <row r="45602" spans="8:9" x14ac:dyDescent="0.2">
      <c r="H45602" s="101"/>
      <c r="I45602" s="101"/>
    </row>
    <row r="45603" spans="8:9" x14ac:dyDescent="0.2">
      <c r="H45603" s="101"/>
      <c r="I45603" s="101"/>
    </row>
    <row r="45604" spans="8:9" x14ac:dyDescent="0.2">
      <c r="H45604" s="101"/>
      <c r="I45604" s="101"/>
    </row>
    <row r="45605" spans="8:9" x14ac:dyDescent="0.2">
      <c r="H45605" s="101"/>
      <c r="I45605" s="101"/>
    </row>
    <row r="45606" spans="8:9" x14ac:dyDescent="0.2">
      <c r="H45606" s="101"/>
      <c r="I45606" s="101"/>
    </row>
    <row r="45607" spans="8:9" x14ac:dyDescent="0.2">
      <c r="H45607" s="101"/>
      <c r="I45607" s="101"/>
    </row>
    <row r="45608" spans="8:9" x14ac:dyDescent="0.2">
      <c r="H45608" s="101"/>
      <c r="I45608" s="101"/>
    </row>
    <row r="45609" spans="8:9" x14ac:dyDescent="0.2">
      <c r="H45609" s="101"/>
      <c r="I45609" s="101"/>
    </row>
    <row r="45610" spans="8:9" x14ac:dyDescent="0.2">
      <c r="H45610" s="101"/>
      <c r="I45610" s="101"/>
    </row>
    <row r="45611" spans="8:9" x14ac:dyDescent="0.2">
      <c r="H45611" s="101"/>
      <c r="I45611" s="101"/>
    </row>
    <row r="45612" spans="8:9" x14ac:dyDescent="0.2">
      <c r="H45612" s="101"/>
      <c r="I45612" s="101"/>
    </row>
    <row r="45613" spans="8:9" x14ac:dyDescent="0.2">
      <c r="H45613" s="101"/>
      <c r="I45613" s="101"/>
    </row>
    <row r="45614" spans="8:9" x14ac:dyDescent="0.2">
      <c r="H45614" s="101"/>
      <c r="I45614" s="101"/>
    </row>
    <row r="45615" spans="8:9" x14ac:dyDescent="0.2">
      <c r="H45615" s="101"/>
      <c r="I45615" s="101"/>
    </row>
    <row r="45616" spans="8:9" x14ac:dyDescent="0.2">
      <c r="H45616" s="101"/>
      <c r="I45616" s="101"/>
    </row>
    <row r="45617" spans="8:9" x14ac:dyDescent="0.2">
      <c r="H45617" s="101"/>
      <c r="I45617" s="101"/>
    </row>
    <row r="45618" spans="8:9" x14ac:dyDescent="0.2">
      <c r="H45618" s="101"/>
      <c r="I45618" s="101"/>
    </row>
    <row r="45619" spans="8:9" x14ac:dyDescent="0.2">
      <c r="H45619" s="101"/>
      <c r="I45619" s="101"/>
    </row>
    <row r="45620" spans="8:9" x14ac:dyDescent="0.2">
      <c r="H45620" s="101"/>
      <c r="I45620" s="101"/>
    </row>
    <row r="45621" spans="8:9" x14ac:dyDescent="0.2">
      <c r="H45621" s="101"/>
      <c r="I45621" s="101"/>
    </row>
    <row r="45622" spans="8:9" x14ac:dyDescent="0.2">
      <c r="H45622" s="101"/>
      <c r="I45622" s="101"/>
    </row>
    <row r="45623" spans="8:9" x14ac:dyDescent="0.2">
      <c r="H45623" s="101"/>
      <c r="I45623" s="101"/>
    </row>
    <row r="45624" spans="8:9" x14ac:dyDescent="0.2">
      <c r="H45624" s="101"/>
      <c r="I45624" s="101"/>
    </row>
    <row r="45625" spans="8:9" x14ac:dyDescent="0.2">
      <c r="H45625" s="101"/>
      <c r="I45625" s="101"/>
    </row>
    <row r="45626" spans="8:9" x14ac:dyDescent="0.2">
      <c r="H45626" s="101"/>
      <c r="I45626" s="101"/>
    </row>
    <row r="45627" spans="8:9" x14ac:dyDescent="0.2">
      <c r="H45627" s="101"/>
      <c r="I45627" s="101"/>
    </row>
    <row r="45628" spans="8:9" x14ac:dyDescent="0.2">
      <c r="H45628" s="101"/>
      <c r="I45628" s="101"/>
    </row>
    <row r="45629" spans="8:9" x14ac:dyDescent="0.2">
      <c r="H45629" s="101"/>
      <c r="I45629" s="101"/>
    </row>
    <row r="45630" spans="8:9" x14ac:dyDescent="0.2">
      <c r="H45630" s="101"/>
      <c r="I45630" s="101"/>
    </row>
    <row r="45631" spans="8:9" x14ac:dyDescent="0.2">
      <c r="H45631" s="101"/>
      <c r="I45631" s="101"/>
    </row>
    <row r="45632" spans="8:9" x14ac:dyDescent="0.2">
      <c r="H45632" s="101"/>
      <c r="I45632" s="101"/>
    </row>
    <row r="45633" spans="8:9" x14ac:dyDescent="0.2">
      <c r="H45633" s="101"/>
      <c r="I45633" s="101"/>
    </row>
    <row r="45634" spans="8:9" x14ac:dyDescent="0.2">
      <c r="H45634" s="101"/>
      <c r="I45634" s="101"/>
    </row>
    <row r="45635" spans="8:9" x14ac:dyDescent="0.2">
      <c r="H45635" s="101"/>
      <c r="I45635" s="101"/>
    </row>
    <row r="45636" spans="8:9" x14ac:dyDescent="0.2">
      <c r="H45636" s="101"/>
      <c r="I45636" s="101"/>
    </row>
    <row r="45637" spans="8:9" x14ac:dyDescent="0.2">
      <c r="H45637" s="101"/>
      <c r="I45637" s="101"/>
    </row>
    <row r="45638" spans="8:9" x14ac:dyDescent="0.2">
      <c r="H45638" s="101"/>
      <c r="I45638" s="101"/>
    </row>
    <row r="45639" spans="8:9" x14ac:dyDescent="0.2">
      <c r="H45639" s="101"/>
      <c r="I45639" s="101"/>
    </row>
    <row r="45640" spans="8:9" x14ac:dyDescent="0.2">
      <c r="H45640" s="101"/>
      <c r="I45640" s="101"/>
    </row>
    <row r="45641" spans="8:9" x14ac:dyDescent="0.2">
      <c r="H45641" s="101"/>
      <c r="I45641" s="101"/>
    </row>
    <row r="45642" spans="8:9" x14ac:dyDescent="0.2">
      <c r="H45642" s="101"/>
      <c r="I45642" s="101"/>
    </row>
    <row r="45643" spans="8:9" x14ac:dyDescent="0.2">
      <c r="H45643" s="101"/>
      <c r="I45643" s="101"/>
    </row>
    <row r="45644" spans="8:9" x14ac:dyDescent="0.2">
      <c r="H45644" s="101"/>
      <c r="I45644" s="101"/>
    </row>
    <row r="45645" spans="8:9" x14ac:dyDescent="0.2">
      <c r="H45645" s="101"/>
      <c r="I45645" s="101"/>
    </row>
    <row r="45646" spans="8:9" x14ac:dyDescent="0.2">
      <c r="H45646" s="101"/>
      <c r="I45646" s="101"/>
    </row>
    <row r="45647" spans="8:9" x14ac:dyDescent="0.2">
      <c r="H45647" s="101"/>
      <c r="I45647" s="101"/>
    </row>
    <row r="45648" spans="8:9" x14ac:dyDescent="0.2">
      <c r="H45648" s="101"/>
      <c r="I45648" s="101"/>
    </row>
    <row r="45649" spans="8:9" x14ac:dyDescent="0.2">
      <c r="H45649" s="101"/>
      <c r="I45649" s="101"/>
    </row>
    <row r="45650" spans="8:9" x14ac:dyDescent="0.2">
      <c r="H45650" s="101"/>
      <c r="I45650" s="101"/>
    </row>
    <row r="45651" spans="8:9" x14ac:dyDescent="0.2">
      <c r="H45651" s="101"/>
      <c r="I45651" s="101"/>
    </row>
    <row r="45652" spans="8:9" x14ac:dyDescent="0.2">
      <c r="H45652" s="101"/>
      <c r="I45652" s="101"/>
    </row>
    <row r="45653" spans="8:9" x14ac:dyDescent="0.2">
      <c r="H45653" s="101"/>
      <c r="I45653" s="101"/>
    </row>
    <row r="45654" spans="8:9" x14ac:dyDescent="0.2">
      <c r="H45654" s="101"/>
      <c r="I45654" s="101"/>
    </row>
    <row r="45655" spans="8:9" x14ac:dyDescent="0.2">
      <c r="H45655" s="101"/>
      <c r="I45655" s="101"/>
    </row>
    <row r="45656" spans="8:9" x14ac:dyDescent="0.2">
      <c r="H45656" s="101"/>
      <c r="I45656" s="101"/>
    </row>
    <row r="45657" spans="8:9" x14ac:dyDescent="0.2">
      <c r="H45657" s="101"/>
      <c r="I45657" s="101"/>
    </row>
    <row r="45658" spans="8:9" x14ac:dyDescent="0.2">
      <c r="H45658" s="101"/>
      <c r="I45658" s="101"/>
    </row>
    <row r="45659" spans="8:9" x14ac:dyDescent="0.2">
      <c r="H45659" s="101"/>
      <c r="I45659" s="101"/>
    </row>
    <row r="45660" spans="8:9" x14ac:dyDescent="0.2">
      <c r="H45660" s="101"/>
      <c r="I45660" s="101"/>
    </row>
    <row r="45661" spans="8:9" x14ac:dyDescent="0.2">
      <c r="H45661" s="101"/>
      <c r="I45661" s="101"/>
    </row>
    <row r="45662" spans="8:9" x14ac:dyDescent="0.2">
      <c r="H45662" s="101"/>
      <c r="I45662" s="101"/>
    </row>
    <row r="45663" spans="8:9" x14ac:dyDescent="0.2">
      <c r="H45663" s="101"/>
      <c r="I45663" s="101"/>
    </row>
    <row r="45664" spans="8:9" x14ac:dyDescent="0.2">
      <c r="H45664" s="101"/>
      <c r="I45664" s="101"/>
    </row>
    <row r="45665" spans="8:9" x14ac:dyDescent="0.2">
      <c r="H45665" s="101"/>
      <c r="I45665" s="101"/>
    </row>
    <row r="45666" spans="8:9" x14ac:dyDescent="0.2">
      <c r="H45666" s="101"/>
      <c r="I45666" s="101"/>
    </row>
    <row r="45667" spans="8:9" x14ac:dyDescent="0.2">
      <c r="H45667" s="101"/>
      <c r="I45667" s="101"/>
    </row>
    <row r="45668" spans="8:9" x14ac:dyDescent="0.2">
      <c r="H45668" s="101"/>
      <c r="I45668" s="101"/>
    </row>
    <row r="45669" spans="8:9" x14ac:dyDescent="0.2">
      <c r="H45669" s="101"/>
      <c r="I45669" s="101"/>
    </row>
    <row r="45670" spans="8:9" x14ac:dyDescent="0.2">
      <c r="H45670" s="101"/>
      <c r="I45670" s="101"/>
    </row>
    <row r="45671" spans="8:9" x14ac:dyDescent="0.2">
      <c r="H45671" s="101"/>
      <c r="I45671" s="101"/>
    </row>
    <row r="45672" spans="8:9" x14ac:dyDescent="0.2">
      <c r="H45672" s="101"/>
      <c r="I45672" s="101"/>
    </row>
    <row r="45673" spans="8:9" x14ac:dyDescent="0.2">
      <c r="H45673" s="101"/>
      <c r="I45673" s="101"/>
    </row>
    <row r="45674" spans="8:9" x14ac:dyDescent="0.2">
      <c r="H45674" s="101"/>
      <c r="I45674" s="101"/>
    </row>
    <row r="45675" spans="8:9" x14ac:dyDescent="0.2">
      <c r="H45675" s="101"/>
      <c r="I45675" s="101"/>
    </row>
    <row r="45676" spans="8:9" x14ac:dyDescent="0.2">
      <c r="H45676" s="101"/>
      <c r="I45676" s="101"/>
    </row>
    <row r="45677" spans="8:9" x14ac:dyDescent="0.2">
      <c r="H45677" s="101"/>
      <c r="I45677" s="101"/>
    </row>
    <row r="45678" spans="8:9" x14ac:dyDescent="0.2">
      <c r="H45678" s="101"/>
      <c r="I45678" s="101"/>
    </row>
    <row r="45679" spans="8:9" x14ac:dyDescent="0.2">
      <c r="H45679" s="101"/>
      <c r="I45679" s="101"/>
    </row>
    <row r="45680" spans="8:9" x14ac:dyDescent="0.2">
      <c r="H45680" s="101"/>
      <c r="I45680" s="101"/>
    </row>
    <row r="45681" spans="8:9" x14ac:dyDescent="0.2">
      <c r="H45681" s="101"/>
      <c r="I45681" s="101"/>
    </row>
    <row r="45682" spans="8:9" x14ac:dyDescent="0.2">
      <c r="H45682" s="101"/>
      <c r="I45682" s="101"/>
    </row>
    <row r="45683" spans="8:9" x14ac:dyDescent="0.2">
      <c r="H45683" s="101"/>
      <c r="I45683" s="101"/>
    </row>
    <row r="45684" spans="8:9" x14ac:dyDescent="0.2">
      <c r="H45684" s="101"/>
      <c r="I45684" s="101"/>
    </row>
    <row r="45685" spans="8:9" x14ac:dyDescent="0.2">
      <c r="H45685" s="101"/>
      <c r="I45685" s="101"/>
    </row>
    <row r="45686" spans="8:9" x14ac:dyDescent="0.2">
      <c r="H45686" s="101"/>
      <c r="I45686" s="101"/>
    </row>
    <row r="45687" spans="8:9" x14ac:dyDescent="0.2">
      <c r="H45687" s="101"/>
      <c r="I45687" s="101"/>
    </row>
    <row r="45688" spans="8:9" x14ac:dyDescent="0.2">
      <c r="H45688" s="101"/>
      <c r="I45688" s="101"/>
    </row>
    <row r="45689" spans="8:9" x14ac:dyDescent="0.2">
      <c r="H45689" s="101"/>
      <c r="I45689" s="101"/>
    </row>
    <row r="45690" spans="8:9" x14ac:dyDescent="0.2">
      <c r="H45690" s="101"/>
      <c r="I45690" s="101"/>
    </row>
    <row r="45691" spans="8:9" x14ac:dyDescent="0.2">
      <c r="H45691" s="101"/>
      <c r="I45691" s="101"/>
    </row>
    <row r="45692" spans="8:9" x14ac:dyDescent="0.2">
      <c r="H45692" s="101"/>
      <c r="I45692" s="101"/>
    </row>
    <row r="45693" spans="8:9" x14ac:dyDescent="0.2">
      <c r="H45693" s="101"/>
      <c r="I45693" s="101"/>
    </row>
    <row r="45694" spans="8:9" x14ac:dyDescent="0.2">
      <c r="H45694" s="101"/>
      <c r="I45694" s="101"/>
    </row>
    <row r="45695" spans="8:9" x14ac:dyDescent="0.2">
      <c r="H45695" s="101"/>
      <c r="I45695" s="101"/>
    </row>
    <row r="45696" spans="8:9" x14ac:dyDescent="0.2">
      <c r="H45696" s="101"/>
      <c r="I45696" s="101"/>
    </row>
    <row r="45697" spans="8:9" x14ac:dyDescent="0.2">
      <c r="H45697" s="101"/>
      <c r="I45697" s="101"/>
    </row>
    <row r="45698" spans="8:9" x14ac:dyDescent="0.2">
      <c r="H45698" s="101"/>
      <c r="I45698" s="101"/>
    </row>
    <row r="45699" spans="8:9" x14ac:dyDescent="0.2">
      <c r="H45699" s="101"/>
      <c r="I45699" s="101"/>
    </row>
    <row r="45700" spans="8:9" x14ac:dyDescent="0.2">
      <c r="H45700" s="101"/>
      <c r="I45700" s="101"/>
    </row>
    <row r="45701" spans="8:9" x14ac:dyDescent="0.2">
      <c r="H45701" s="101"/>
      <c r="I45701" s="101"/>
    </row>
    <row r="45702" spans="8:9" x14ac:dyDescent="0.2">
      <c r="H45702" s="101"/>
      <c r="I45702" s="101"/>
    </row>
    <row r="45703" spans="8:9" x14ac:dyDescent="0.2">
      <c r="H45703" s="101"/>
      <c r="I45703" s="101"/>
    </row>
    <row r="45704" spans="8:9" x14ac:dyDescent="0.2">
      <c r="H45704" s="101"/>
      <c r="I45704" s="101"/>
    </row>
    <row r="45705" spans="8:9" x14ac:dyDescent="0.2">
      <c r="H45705" s="101"/>
      <c r="I45705" s="101"/>
    </row>
    <row r="45706" spans="8:9" x14ac:dyDescent="0.2">
      <c r="H45706" s="101"/>
      <c r="I45706" s="101"/>
    </row>
    <row r="45707" spans="8:9" x14ac:dyDescent="0.2">
      <c r="H45707" s="101"/>
      <c r="I45707" s="101"/>
    </row>
    <row r="45708" spans="8:9" x14ac:dyDescent="0.2">
      <c r="H45708" s="101"/>
      <c r="I45708" s="101"/>
    </row>
    <row r="45709" spans="8:9" x14ac:dyDescent="0.2">
      <c r="H45709" s="101"/>
      <c r="I45709" s="101"/>
    </row>
    <row r="45710" spans="8:9" x14ac:dyDescent="0.2">
      <c r="H45710" s="101"/>
      <c r="I45710" s="101"/>
    </row>
    <row r="45711" spans="8:9" x14ac:dyDescent="0.2">
      <c r="H45711" s="101"/>
      <c r="I45711" s="101"/>
    </row>
    <row r="45712" spans="8:9" x14ac:dyDescent="0.2">
      <c r="H45712" s="101"/>
      <c r="I45712" s="101"/>
    </row>
    <row r="45713" spans="8:9" x14ac:dyDescent="0.2">
      <c r="H45713" s="101"/>
      <c r="I45713" s="101"/>
    </row>
    <row r="45714" spans="8:9" x14ac:dyDescent="0.2">
      <c r="H45714" s="101"/>
      <c r="I45714" s="101"/>
    </row>
    <row r="45715" spans="8:9" x14ac:dyDescent="0.2">
      <c r="H45715" s="101"/>
      <c r="I45715" s="101"/>
    </row>
    <row r="45716" spans="8:9" x14ac:dyDescent="0.2">
      <c r="H45716" s="101"/>
      <c r="I45716" s="101"/>
    </row>
    <row r="45717" spans="8:9" x14ac:dyDescent="0.2">
      <c r="H45717" s="101"/>
      <c r="I45717" s="101"/>
    </row>
    <row r="45718" spans="8:9" x14ac:dyDescent="0.2">
      <c r="H45718" s="101"/>
      <c r="I45718" s="101"/>
    </row>
    <row r="45719" spans="8:9" x14ac:dyDescent="0.2">
      <c r="H45719" s="101"/>
      <c r="I45719" s="101"/>
    </row>
    <row r="45720" spans="8:9" x14ac:dyDescent="0.2">
      <c r="H45720" s="101"/>
      <c r="I45720" s="101"/>
    </row>
    <row r="45721" spans="8:9" x14ac:dyDescent="0.2">
      <c r="H45721" s="101"/>
      <c r="I45721" s="101"/>
    </row>
    <row r="45722" spans="8:9" x14ac:dyDescent="0.2">
      <c r="H45722" s="101"/>
      <c r="I45722" s="101"/>
    </row>
    <row r="45723" spans="8:9" x14ac:dyDescent="0.2">
      <c r="H45723" s="101"/>
      <c r="I45723" s="101"/>
    </row>
    <row r="45724" spans="8:9" x14ac:dyDescent="0.2">
      <c r="H45724" s="101"/>
      <c r="I45724" s="101"/>
    </row>
    <row r="45725" spans="8:9" x14ac:dyDescent="0.2">
      <c r="H45725" s="101"/>
      <c r="I45725" s="101"/>
    </row>
    <row r="45726" spans="8:9" x14ac:dyDescent="0.2">
      <c r="H45726" s="101"/>
      <c r="I45726" s="101"/>
    </row>
    <row r="45727" spans="8:9" x14ac:dyDescent="0.2">
      <c r="H45727" s="101"/>
      <c r="I45727" s="101"/>
    </row>
    <row r="45728" spans="8:9" x14ac:dyDescent="0.2">
      <c r="H45728" s="101"/>
      <c r="I45728" s="101"/>
    </row>
    <row r="45729" spans="8:9" x14ac:dyDescent="0.2">
      <c r="H45729" s="101"/>
      <c r="I45729" s="101"/>
    </row>
    <row r="45730" spans="8:9" x14ac:dyDescent="0.2">
      <c r="H45730" s="101"/>
      <c r="I45730" s="101"/>
    </row>
    <row r="45731" spans="8:9" x14ac:dyDescent="0.2">
      <c r="H45731" s="101"/>
      <c r="I45731" s="101"/>
    </row>
    <row r="45732" spans="8:9" x14ac:dyDescent="0.2">
      <c r="H45732" s="101"/>
      <c r="I45732" s="101"/>
    </row>
    <row r="45733" spans="8:9" x14ac:dyDescent="0.2">
      <c r="H45733" s="101"/>
      <c r="I45733" s="101"/>
    </row>
    <row r="45734" spans="8:9" x14ac:dyDescent="0.2">
      <c r="H45734" s="101"/>
      <c r="I45734" s="101"/>
    </row>
    <row r="45735" spans="8:9" x14ac:dyDescent="0.2">
      <c r="H45735" s="101"/>
      <c r="I45735" s="101"/>
    </row>
    <row r="45736" spans="8:9" x14ac:dyDescent="0.2">
      <c r="H45736" s="101"/>
      <c r="I45736" s="101"/>
    </row>
    <row r="45737" spans="8:9" x14ac:dyDescent="0.2">
      <c r="H45737" s="101"/>
      <c r="I45737" s="101"/>
    </row>
    <row r="45738" spans="8:9" x14ac:dyDescent="0.2">
      <c r="H45738" s="101"/>
      <c r="I45738" s="101"/>
    </row>
    <row r="45739" spans="8:9" x14ac:dyDescent="0.2">
      <c r="H45739" s="101"/>
      <c r="I45739" s="101"/>
    </row>
    <row r="45740" spans="8:9" x14ac:dyDescent="0.2">
      <c r="H45740" s="101"/>
      <c r="I45740" s="101"/>
    </row>
    <row r="45741" spans="8:9" x14ac:dyDescent="0.2">
      <c r="H45741" s="101"/>
      <c r="I45741" s="101"/>
    </row>
    <row r="45742" spans="8:9" x14ac:dyDescent="0.2">
      <c r="H45742" s="101"/>
      <c r="I45742" s="101"/>
    </row>
    <row r="45743" spans="8:9" x14ac:dyDescent="0.2">
      <c r="H45743" s="101"/>
      <c r="I45743" s="101"/>
    </row>
    <row r="45744" spans="8:9" x14ac:dyDescent="0.2">
      <c r="H45744" s="101"/>
      <c r="I45744" s="101"/>
    </row>
    <row r="45745" spans="8:9" x14ac:dyDescent="0.2">
      <c r="H45745" s="101"/>
      <c r="I45745" s="101"/>
    </row>
    <row r="45746" spans="8:9" x14ac:dyDescent="0.2">
      <c r="H45746" s="101"/>
      <c r="I45746" s="101"/>
    </row>
    <row r="45747" spans="8:9" x14ac:dyDescent="0.2">
      <c r="H45747" s="101"/>
      <c r="I45747" s="101"/>
    </row>
    <row r="45748" spans="8:9" x14ac:dyDescent="0.2">
      <c r="H45748" s="101"/>
      <c r="I45748" s="101"/>
    </row>
    <row r="45749" spans="8:9" x14ac:dyDescent="0.2">
      <c r="H45749" s="101"/>
      <c r="I45749" s="101"/>
    </row>
    <row r="45750" spans="8:9" x14ac:dyDescent="0.2">
      <c r="H45750" s="101"/>
      <c r="I45750" s="101"/>
    </row>
    <row r="45751" spans="8:9" x14ac:dyDescent="0.2">
      <c r="H45751" s="101"/>
      <c r="I45751" s="101"/>
    </row>
    <row r="45752" spans="8:9" x14ac:dyDescent="0.2">
      <c r="H45752" s="101"/>
      <c r="I45752" s="101"/>
    </row>
    <row r="45753" spans="8:9" x14ac:dyDescent="0.2">
      <c r="H45753" s="101"/>
      <c r="I45753" s="101"/>
    </row>
    <row r="45754" spans="8:9" x14ac:dyDescent="0.2">
      <c r="H45754" s="101"/>
      <c r="I45754" s="101"/>
    </row>
    <row r="45755" spans="8:9" x14ac:dyDescent="0.2">
      <c r="H45755" s="101"/>
      <c r="I45755" s="101"/>
    </row>
    <row r="45756" spans="8:9" x14ac:dyDescent="0.2">
      <c r="H45756" s="101"/>
      <c r="I45756" s="101"/>
    </row>
    <row r="45757" spans="8:9" x14ac:dyDescent="0.2">
      <c r="H45757" s="101"/>
      <c r="I45757" s="101"/>
    </row>
    <row r="45758" spans="8:9" x14ac:dyDescent="0.2">
      <c r="H45758" s="101"/>
      <c r="I45758" s="101"/>
    </row>
    <row r="45759" spans="8:9" x14ac:dyDescent="0.2">
      <c r="H45759" s="101"/>
      <c r="I45759" s="101"/>
    </row>
    <row r="45760" spans="8:9" x14ac:dyDescent="0.2">
      <c r="H45760" s="101"/>
      <c r="I45760" s="101"/>
    </row>
    <row r="45761" spans="8:9" x14ac:dyDescent="0.2">
      <c r="H45761" s="101"/>
      <c r="I45761" s="101"/>
    </row>
    <row r="45762" spans="8:9" x14ac:dyDescent="0.2">
      <c r="H45762" s="101"/>
      <c r="I45762" s="101"/>
    </row>
    <row r="45763" spans="8:9" x14ac:dyDescent="0.2">
      <c r="H45763" s="101"/>
      <c r="I45763" s="101"/>
    </row>
    <row r="45764" spans="8:9" x14ac:dyDescent="0.2">
      <c r="H45764" s="101"/>
      <c r="I45764" s="101"/>
    </row>
    <row r="45765" spans="8:9" x14ac:dyDescent="0.2">
      <c r="H45765" s="101"/>
      <c r="I45765" s="101"/>
    </row>
    <row r="45766" spans="8:9" x14ac:dyDescent="0.2">
      <c r="H45766" s="101"/>
      <c r="I45766" s="101"/>
    </row>
    <row r="45767" spans="8:9" x14ac:dyDescent="0.2">
      <c r="H45767" s="101"/>
      <c r="I45767" s="101"/>
    </row>
    <row r="45768" spans="8:9" x14ac:dyDescent="0.2">
      <c r="H45768" s="101"/>
      <c r="I45768" s="101"/>
    </row>
    <row r="45769" spans="8:9" x14ac:dyDescent="0.2">
      <c r="H45769" s="101"/>
      <c r="I45769" s="101"/>
    </row>
    <row r="45770" spans="8:9" x14ac:dyDescent="0.2">
      <c r="H45770" s="101"/>
      <c r="I45770" s="101"/>
    </row>
    <row r="45771" spans="8:9" x14ac:dyDescent="0.2">
      <c r="H45771" s="101"/>
      <c r="I45771" s="101"/>
    </row>
    <row r="45772" spans="8:9" x14ac:dyDescent="0.2">
      <c r="H45772" s="101"/>
      <c r="I45772" s="101"/>
    </row>
    <row r="45773" spans="8:9" x14ac:dyDescent="0.2">
      <c r="H45773" s="101"/>
      <c r="I45773" s="101"/>
    </row>
    <row r="45774" spans="8:9" x14ac:dyDescent="0.2">
      <c r="H45774" s="101"/>
      <c r="I45774" s="101"/>
    </row>
    <row r="45775" spans="8:9" x14ac:dyDescent="0.2">
      <c r="H45775" s="101"/>
      <c r="I45775" s="101"/>
    </row>
    <row r="45776" spans="8:9" x14ac:dyDescent="0.2">
      <c r="H45776" s="101"/>
      <c r="I45776" s="101"/>
    </row>
    <row r="45777" spans="8:9" x14ac:dyDescent="0.2">
      <c r="H45777" s="101"/>
      <c r="I45777" s="101"/>
    </row>
    <row r="45778" spans="8:9" x14ac:dyDescent="0.2">
      <c r="H45778" s="101"/>
      <c r="I45778" s="101"/>
    </row>
    <row r="45779" spans="8:9" x14ac:dyDescent="0.2">
      <c r="H45779" s="101"/>
      <c r="I45779" s="101"/>
    </row>
    <row r="45780" spans="8:9" x14ac:dyDescent="0.2">
      <c r="H45780" s="101"/>
      <c r="I45780" s="101"/>
    </row>
    <row r="45781" spans="8:9" x14ac:dyDescent="0.2">
      <c r="H45781" s="101"/>
      <c r="I45781" s="101"/>
    </row>
    <row r="45782" spans="8:9" x14ac:dyDescent="0.2">
      <c r="H45782" s="101"/>
      <c r="I45782" s="101"/>
    </row>
    <row r="45783" spans="8:9" x14ac:dyDescent="0.2">
      <c r="H45783" s="101"/>
      <c r="I45783" s="101"/>
    </row>
    <row r="45784" spans="8:9" x14ac:dyDescent="0.2">
      <c r="H45784" s="101"/>
      <c r="I45784" s="101"/>
    </row>
    <row r="45785" spans="8:9" x14ac:dyDescent="0.2">
      <c r="H45785" s="101"/>
      <c r="I45785" s="101"/>
    </row>
    <row r="45786" spans="8:9" x14ac:dyDescent="0.2">
      <c r="H45786" s="101"/>
      <c r="I45786" s="101"/>
    </row>
    <row r="45787" spans="8:9" x14ac:dyDescent="0.2">
      <c r="H45787" s="101"/>
      <c r="I45787" s="101"/>
    </row>
    <row r="45788" spans="8:9" x14ac:dyDescent="0.2">
      <c r="H45788" s="101"/>
      <c r="I45788" s="101"/>
    </row>
    <row r="45789" spans="8:9" x14ac:dyDescent="0.2">
      <c r="H45789" s="101"/>
      <c r="I45789" s="101"/>
    </row>
    <row r="45790" spans="8:9" x14ac:dyDescent="0.2">
      <c r="H45790" s="101"/>
      <c r="I45790" s="101"/>
    </row>
    <row r="45791" spans="8:9" x14ac:dyDescent="0.2">
      <c r="H45791" s="101"/>
      <c r="I45791" s="101"/>
    </row>
    <row r="45792" spans="8:9" x14ac:dyDescent="0.2">
      <c r="H45792" s="101"/>
      <c r="I45792" s="101"/>
    </row>
    <row r="45793" spans="8:9" x14ac:dyDescent="0.2">
      <c r="H45793" s="101"/>
      <c r="I45793" s="101"/>
    </row>
    <row r="45794" spans="8:9" x14ac:dyDescent="0.2">
      <c r="H45794" s="101"/>
      <c r="I45794" s="101"/>
    </row>
    <row r="45795" spans="8:9" x14ac:dyDescent="0.2">
      <c r="H45795" s="101"/>
      <c r="I45795" s="101"/>
    </row>
    <row r="45796" spans="8:9" x14ac:dyDescent="0.2">
      <c r="H45796" s="101"/>
      <c r="I45796" s="101"/>
    </row>
    <row r="45797" spans="8:9" x14ac:dyDescent="0.2">
      <c r="H45797" s="101"/>
      <c r="I45797" s="101"/>
    </row>
    <row r="45798" spans="8:9" x14ac:dyDescent="0.2">
      <c r="H45798" s="101"/>
      <c r="I45798" s="101"/>
    </row>
    <row r="45799" spans="8:9" x14ac:dyDescent="0.2">
      <c r="H45799" s="101"/>
      <c r="I45799" s="101"/>
    </row>
    <row r="45800" spans="8:9" x14ac:dyDescent="0.2">
      <c r="H45800" s="101"/>
      <c r="I45800" s="101"/>
    </row>
    <row r="45801" spans="8:9" x14ac:dyDescent="0.2">
      <c r="H45801" s="101"/>
      <c r="I45801" s="101"/>
    </row>
    <row r="45802" spans="8:9" x14ac:dyDescent="0.2">
      <c r="H45802" s="101"/>
      <c r="I45802" s="101"/>
    </row>
    <row r="45803" spans="8:9" x14ac:dyDescent="0.2">
      <c r="H45803" s="101"/>
      <c r="I45803" s="101"/>
    </row>
    <row r="45804" spans="8:9" x14ac:dyDescent="0.2">
      <c r="H45804" s="101"/>
      <c r="I45804" s="101"/>
    </row>
    <row r="45805" spans="8:9" x14ac:dyDescent="0.2">
      <c r="H45805" s="101"/>
      <c r="I45805" s="101"/>
    </row>
    <row r="45806" spans="8:9" x14ac:dyDescent="0.2">
      <c r="H45806" s="101"/>
      <c r="I45806" s="101"/>
    </row>
    <row r="45807" spans="8:9" x14ac:dyDescent="0.2">
      <c r="H45807" s="101"/>
      <c r="I45807" s="101"/>
    </row>
    <row r="45808" spans="8:9" x14ac:dyDescent="0.2">
      <c r="H45808" s="101"/>
      <c r="I45808" s="101"/>
    </row>
    <row r="45809" spans="8:9" x14ac:dyDescent="0.2">
      <c r="H45809" s="101"/>
      <c r="I45809" s="101"/>
    </row>
    <row r="45810" spans="8:9" x14ac:dyDescent="0.2">
      <c r="H45810" s="101"/>
      <c r="I45810" s="101"/>
    </row>
    <row r="45811" spans="8:9" x14ac:dyDescent="0.2">
      <c r="H45811" s="101"/>
      <c r="I45811" s="101"/>
    </row>
    <row r="45812" spans="8:9" x14ac:dyDescent="0.2">
      <c r="H45812" s="101"/>
      <c r="I45812" s="101"/>
    </row>
    <row r="45813" spans="8:9" x14ac:dyDescent="0.2">
      <c r="H45813" s="101"/>
      <c r="I45813" s="101"/>
    </row>
    <row r="45814" spans="8:9" x14ac:dyDescent="0.2">
      <c r="H45814" s="101"/>
      <c r="I45814" s="101"/>
    </row>
    <row r="45815" spans="8:9" x14ac:dyDescent="0.2">
      <c r="H45815" s="101"/>
      <c r="I45815" s="101"/>
    </row>
    <row r="45816" spans="8:9" x14ac:dyDescent="0.2">
      <c r="H45816" s="101"/>
      <c r="I45816" s="101"/>
    </row>
    <row r="45817" spans="8:9" x14ac:dyDescent="0.2">
      <c r="H45817" s="101"/>
      <c r="I45817" s="101"/>
    </row>
    <row r="45818" spans="8:9" x14ac:dyDescent="0.2">
      <c r="H45818" s="101"/>
      <c r="I45818" s="101"/>
    </row>
    <row r="45819" spans="8:9" x14ac:dyDescent="0.2">
      <c r="H45819" s="101"/>
      <c r="I45819" s="101"/>
    </row>
    <row r="45820" spans="8:9" x14ac:dyDescent="0.2">
      <c r="H45820" s="101"/>
      <c r="I45820" s="101"/>
    </row>
    <row r="45821" spans="8:9" x14ac:dyDescent="0.2">
      <c r="H45821" s="101"/>
      <c r="I45821" s="101"/>
    </row>
    <row r="45822" spans="8:9" x14ac:dyDescent="0.2">
      <c r="H45822" s="101"/>
      <c r="I45822" s="101"/>
    </row>
    <row r="45823" spans="8:9" x14ac:dyDescent="0.2">
      <c r="H45823" s="101"/>
      <c r="I45823" s="101"/>
    </row>
    <row r="45824" spans="8:9" x14ac:dyDescent="0.2">
      <c r="H45824" s="101"/>
      <c r="I45824" s="101"/>
    </row>
    <row r="45825" spans="8:9" x14ac:dyDescent="0.2">
      <c r="H45825" s="101"/>
      <c r="I45825" s="101"/>
    </row>
    <row r="45826" spans="8:9" x14ac:dyDescent="0.2">
      <c r="H45826" s="101"/>
      <c r="I45826" s="101"/>
    </row>
    <row r="45827" spans="8:9" x14ac:dyDescent="0.2">
      <c r="H45827" s="101"/>
      <c r="I45827" s="101"/>
    </row>
    <row r="45828" spans="8:9" x14ac:dyDescent="0.2">
      <c r="H45828" s="101"/>
      <c r="I45828" s="101"/>
    </row>
    <row r="45829" spans="8:9" x14ac:dyDescent="0.2">
      <c r="H45829" s="101"/>
      <c r="I45829" s="101"/>
    </row>
    <row r="45830" spans="8:9" x14ac:dyDescent="0.2">
      <c r="H45830" s="101"/>
      <c r="I45830" s="101"/>
    </row>
    <row r="45831" spans="8:9" x14ac:dyDescent="0.2">
      <c r="H45831" s="101"/>
      <c r="I45831" s="101"/>
    </row>
    <row r="45832" spans="8:9" x14ac:dyDescent="0.2">
      <c r="H45832" s="101"/>
      <c r="I45832" s="101"/>
    </row>
    <row r="45833" spans="8:9" x14ac:dyDescent="0.2">
      <c r="H45833" s="101"/>
      <c r="I45833" s="101"/>
    </row>
    <row r="45834" spans="8:9" x14ac:dyDescent="0.2">
      <c r="H45834" s="101"/>
      <c r="I45834" s="101"/>
    </row>
    <row r="45835" spans="8:9" x14ac:dyDescent="0.2">
      <c r="H45835" s="101"/>
      <c r="I45835" s="101"/>
    </row>
    <row r="45836" spans="8:9" x14ac:dyDescent="0.2">
      <c r="H45836" s="101"/>
      <c r="I45836" s="101"/>
    </row>
    <row r="45837" spans="8:9" x14ac:dyDescent="0.2">
      <c r="H45837" s="101"/>
      <c r="I45837" s="101"/>
    </row>
    <row r="45838" spans="8:9" x14ac:dyDescent="0.2">
      <c r="H45838" s="101"/>
      <c r="I45838" s="101"/>
    </row>
    <row r="45839" spans="8:9" x14ac:dyDescent="0.2">
      <c r="H45839" s="101"/>
      <c r="I45839" s="101"/>
    </row>
    <row r="45840" spans="8:9" x14ac:dyDescent="0.2">
      <c r="H45840" s="101"/>
      <c r="I45840" s="101"/>
    </row>
    <row r="45841" spans="8:9" x14ac:dyDescent="0.2">
      <c r="H45841" s="101"/>
      <c r="I45841" s="101"/>
    </row>
    <row r="45842" spans="8:9" x14ac:dyDescent="0.2">
      <c r="H45842" s="101"/>
      <c r="I45842" s="101"/>
    </row>
    <row r="45843" spans="8:9" x14ac:dyDescent="0.2">
      <c r="H45843" s="101"/>
      <c r="I45843" s="101"/>
    </row>
    <row r="45844" spans="8:9" x14ac:dyDescent="0.2">
      <c r="H45844" s="101"/>
      <c r="I45844" s="101"/>
    </row>
    <row r="45845" spans="8:9" x14ac:dyDescent="0.2">
      <c r="H45845" s="101"/>
      <c r="I45845" s="101"/>
    </row>
    <row r="45846" spans="8:9" x14ac:dyDescent="0.2">
      <c r="H45846" s="101"/>
      <c r="I45846" s="101"/>
    </row>
    <row r="45847" spans="8:9" x14ac:dyDescent="0.2">
      <c r="H45847" s="101"/>
      <c r="I45847" s="101"/>
    </row>
    <row r="45848" spans="8:9" x14ac:dyDescent="0.2">
      <c r="H45848" s="101"/>
      <c r="I45848" s="101"/>
    </row>
    <row r="45849" spans="8:9" x14ac:dyDescent="0.2">
      <c r="H45849" s="101"/>
      <c r="I45849" s="101"/>
    </row>
    <row r="45850" spans="8:9" x14ac:dyDescent="0.2">
      <c r="H45850" s="101"/>
      <c r="I45850" s="101"/>
    </row>
    <row r="45851" spans="8:9" x14ac:dyDescent="0.2">
      <c r="H45851" s="101"/>
      <c r="I45851" s="101"/>
    </row>
    <row r="45852" spans="8:9" x14ac:dyDescent="0.2">
      <c r="H45852" s="101"/>
      <c r="I45852" s="101"/>
    </row>
    <row r="45853" spans="8:9" x14ac:dyDescent="0.2">
      <c r="H45853" s="101"/>
      <c r="I45853" s="101"/>
    </row>
    <row r="45854" spans="8:9" x14ac:dyDescent="0.2">
      <c r="H45854" s="101"/>
      <c r="I45854" s="101"/>
    </row>
    <row r="45855" spans="8:9" x14ac:dyDescent="0.2">
      <c r="H45855" s="101"/>
      <c r="I45855" s="101"/>
    </row>
    <row r="45856" spans="8:9" x14ac:dyDescent="0.2">
      <c r="H45856" s="101"/>
      <c r="I45856" s="101"/>
    </row>
    <row r="45857" spans="8:9" x14ac:dyDescent="0.2">
      <c r="H45857" s="101"/>
      <c r="I45857" s="101"/>
    </row>
    <row r="45858" spans="8:9" x14ac:dyDescent="0.2">
      <c r="H45858" s="101"/>
      <c r="I45858" s="101"/>
    </row>
    <row r="45859" spans="8:9" x14ac:dyDescent="0.2">
      <c r="H45859" s="101"/>
      <c r="I45859" s="101"/>
    </row>
    <row r="45860" spans="8:9" x14ac:dyDescent="0.2">
      <c r="H45860" s="101"/>
      <c r="I45860" s="101"/>
    </row>
    <row r="45861" spans="8:9" x14ac:dyDescent="0.2">
      <c r="H45861" s="101"/>
      <c r="I45861" s="101"/>
    </row>
    <row r="45862" spans="8:9" x14ac:dyDescent="0.2">
      <c r="H45862" s="101"/>
      <c r="I45862" s="101"/>
    </row>
    <row r="45863" spans="8:9" x14ac:dyDescent="0.2">
      <c r="H45863" s="101"/>
      <c r="I45863" s="101"/>
    </row>
    <row r="45864" spans="8:9" x14ac:dyDescent="0.2">
      <c r="H45864" s="101"/>
      <c r="I45864" s="101"/>
    </row>
    <row r="45865" spans="8:9" x14ac:dyDescent="0.2">
      <c r="H45865" s="101"/>
      <c r="I45865" s="101"/>
    </row>
    <row r="45866" spans="8:9" x14ac:dyDescent="0.2">
      <c r="H45866" s="101"/>
      <c r="I45866" s="101"/>
    </row>
    <row r="45867" spans="8:9" x14ac:dyDescent="0.2">
      <c r="H45867" s="101"/>
      <c r="I45867" s="101"/>
    </row>
    <row r="45868" spans="8:9" x14ac:dyDescent="0.2">
      <c r="H45868" s="101"/>
      <c r="I45868" s="101"/>
    </row>
    <row r="45869" spans="8:9" x14ac:dyDescent="0.2">
      <c r="H45869" s="101"/>
      <c r="I45869" s="101"/>
    </row>
    <row r="45870" spans="8:9" x14ac:dyDescent="0.2">
      <c r="H45870" s="101"/>
      <c r="I45870" s="101"/>
    </row>
    <row r="45871" spans="8:9" x14ac:dyDescent="0.2">
      <c r="H45871" s="101"/>
      <c r="I45871" s="101"/>
    </row>
    <row r="45872" spans="8:9" x14ac:dyDescent="0.2">
      <c r="H45872" s="101"/>
      <c r="I45872" s="101"/>
    </row>
    <row r="45873" spans="8:9" x14ac:dyDescent="0.2">
      <c r="H45873" s="101"/>
      <c r="I45873" s="101"/>
    </row>
    <row r="45874" spans="8:9" x14ac:dyDescent="0.2">
      <c r="H45874" s="101"/>
      <c r="I45874" s="101"/>
    </row>
    <row r="45875" spans="8:9" x14ac:dyDescent="0.2">
      <c r="H45875" s="101"/>
      <c r="I45875" s="101"/>
    </row>
    <row r="45876" spans="8:9" x14ac:dyDescent="0.2">
      <c r="H45876" s="101"/>
      <c r="I45876" s="101"/>
    </row>
    <row r="45877" spans="8:9" x14ac:dyDescent="0.2">
      <c r="H45877" s="101"/>
      <c r="I45877" s="101"/>
    </row>
    <row r="45878" spans="8:9" x14ac:dyDescent="0.2">
      <c r="H45878" s="101"/>
      <c r="I45878" s="101"/>
    </row>
    <row r="45879" spans="8:9" x14ac:dyDescent="0.2">
      <c r="H45879" s="101"/>
      <c r="I45879" s="101"/>
    </row>
    <row r="45880" spans="8:9" x14ac:dyDescent="0.2">
      <c r="H45880" s="101"/>
      <c r="I45880" s="101"/>
    </row>
    <row r="45881" spans="8:9" x14ac:dyDescent="0.2">
      <c r="H45881" s="101"/>
      <c r="I45881" s="101"/>
    </row>
    <row r="45882" spans="8:9" x14ac:dyDescent="0.2">
      <c r="H45882" s="101"/>
      <c r="I45882" s="101"/>
    </row>
    <row r="45883" spans="8:9" x14ac:dyDescent="0.2">
      <c r="H45883" s="101"/>
      <c r="I45883" s="101"/>
    </row>
    <row r="45884" spans="8:9" x14ac:dyDescent="0.2">
      <c r="H45884" s="101"/>
      <c r="I45884" s="101"/>
    </row>
    <row r="45885" spans="8:9" x14ac:dyDescent="0.2">
      <c r="H45885" s="101"/>
      <c r="I45885" s="101"/>
    </row>
    <row r="45886" spans="8:9" x14ac:dyDescent="0.2">
      <c r="H45886" s="101"/>
      <c r="I45886" s="101"/>
    </row>
    <row r="45887" spans="8:9" x14ac:dyDescent="0.2">
      <c r="H45887" s="101"/>
      <c r="I45887" s="101"/>
    </row>
    <row r="45888" spans="8:9" x14ac:dyDescent="0.2">
      <c r="H45888" s="101"/>
      <c r="I45888" s="101"/>
    </row>
    <row r="45889" spans="8:9" x14ac:dyDescent="0.2">
      <c r="H45889" s="101"/>
      <c r="I45889" s="101"/>
    </row>
    <row r="45890" spans="8:9" x14ac:dyDescent="0.2">
      <c r="H45890" s="101"/>
      <c r="I45890" s="101"/>
    </row>
    <row r="45891" spans="8:9" x14ac:dyDescent="0.2">
      <c r="H45891" s="101"/>
      <c r="I45891" s="101"/>
    </row>
    <row r="45892" spans="8:9" x14ac:dyDescent="0.2">
      <c r="H45892" s="101"/>
      <c r="I45892" s="101"/>
    </row>
    <row r="45893" spans="8:9" x14ac:dyDescent="0.2">
      <c r="H45893" s="101"/>
      <c r="I45893" s="101"/>
    </row>
    <row r="45894" spans="8:9" x14ac:dyDescent="0.2">
      <c r="H45894" s="101"/>
      <c r="I45894" s="101"/>
    </row>
    <row r="45895" spans="8:9" x14ac:dyDescent="0.2">
      <c r="H45895" s="101"/>
      <c r="I45895" s="101"/>
    </row>
    <row r="45896" spans="8:9" x14ac:dyDescent="0.2">
      <c r="H45896" s="101"/>
      <c r="I45896" s="101"/>
    </row>
    <row r="45897" spans="8:9" x14ac:dyDescent="0.2">
      <c r="H45897" s="101"/>
      <c r="I45897" s="101"/>
    </row>
    <row r="45898" spans="8:9" x14ac:dyDescent="0.2">
      <c r="H45898" s="101"/>
      <c r="I45898" s="101"/>
    </row>
    <row r="45899" spans="8:9" x14ac:dyDescent="0.2">
      <c r="H45899" s="101"/>
      <c r="I45899" s="101"/>
    </row>
    <row r="45900" spans="8:9" x14ac:dyDescent="0.2">
      <c r="H45900" s="101"/>
      <c r="I45900" s="101"/>
    </row>
    <row r="45901" spans="8:9" x14ac:dyDescent="0.2">
      <c r="H45901" s="101"/>
      <c r="I45901" s="101"/>
    </row>
    <row r="45902" spans="8:9" x14ac:dyDescent="0.2">
      <c r="H45902" s="101"/>
      <c r="I45902" s="101"/>
    </row>
    <row r="45903" spans="8:9" x14ac:dyDescent="0.2">
      <c r="H45903" s="101"/>
      <c r="I45903" s="101"/>
    </row>
    <row r="45904" spans="8:9" x14ac:dyDescent="0.2">
      <c r="H45904" s="101"/>
      <c r="I45904" s="101"/>
    </row>
    <row r="45905" spans="8:9" x14ac:dyDescent="0.2">
      <c r="H45905" s="101"/>
      <c r="I45905" s="101"/>
    </row>
    <row r="45906" spans="8:9" x14ac:dyDescent="0.2">
      <c r="H45906" s="101"/>
      <c r="I45906" s="101"/>
    </row>
    <row r="45907" spans="8:9" x14ac:dyDescent="0.2">
      <c r="H45907" s="101"/>
      <c r="I45907" s="101"/>
    </row>
    <row r="45908" spans="8:9" x14ac:dyDescent="0.2">
      <c r="H45908" s="101"/>
      <c r="I45908" s="101"/>
    </row>
    <row r="45909" spans="8:9" x14ac:dyDescent="0.2">
      <c r="H45909" s="101"/>
      <c r="I45909" s="101"/>
    </row>
    <row r="45910" spans="8:9" x14ac:dyDescent="0.2">
      <c r="H45910" s="101"/>
      <c r="I45910" s="101"/>
    </row>
    <row r="45911" spans="8:9" x14ac:dyDescent="0.2">
      <c r="H45911" s="101"/>
      <c r="I45911" s="101"/>
    </row>
    <row r="45912" spans="8:9" x14ac:dyDescent="0.2">
      <c r="H45912" s="101"/>
      <c r="I45912" s="101"/>
    </row>
    <row r="45913" spans="8:9" x14ac:dyDescent="0.2">
      <c r="H45913" s="101"/>
      <c r="I45913" s="101"/>
    </row>
    <row r="45914" spans="8:9" x14ac:dyDescent="0.2">
      <c r="H45914" s="101"/>
      <c r="I45914" s="101"/>
    </row>
    <row r="45915" spans="8:9" x14ac:dyDescent="0.2">
      <c r="H45915" s="101"/>
      <c r="I45915" s="101"/>
    </row>
    <row r="45916" spans="8:9" x14ac:dyDescent="0.2">
      <c r="H45916" s="101"/>
      <c r="I45916" s="101"/>
    </row>
    <row r="45917" spans="8:9" x14ac:dyDescent="0.2">
      <c r="H45917" s="101"/>
      <c r="I45917" s="101"/>
    </row>
    <row r="45918" spans="8:9" x14ac:dyDescent="0.2">
      <c r="H45918" s="101"/>
      <c r="I45918" s="101"/>
    </row>
    <row r="45919" spans="8:9" x14ac:dyDescent="0.2">
      <c r="H45919" s="101"/>
      <c r="I45919" s="101"/>
    </row>
    <row r="45920" spans="8:9" x14ac:dyDescent="0.2">
      <c r="H45920" s="101"/>
      <c r="I45920" s="101"/>
    </row>
    <row r="45921" spans="8:9" x14ac:dyDescent="0.2">
      <c r="H45921" s="101"/>
      <c r="I45921" s="101"/>
    </row>
    <row r="45922" spans="8:9" x14ac:dyDescent="0.2">
      <c r="H45922" s="101"/>
      <c r="I45922" s="101"/>
    </row>
    <row r="45923" spans="8:9" x14ac:dyDescent="0.2">
      <c r="H45923" s="101"/>
      <c r="I45923" s="101"/>
    </row>
    <row r="45924" spans="8:9" x14ac:dyDescent="0.2">
      <c r="H45924" s="101"/>
      <c r="I45924" s="101"/>
    </row>
    <row r="45925" spans="8:9" x14ac:dyDescent="0.2">
      <c r="H45925" s="101"/>
      <c r="I45925" s="101"/>
    </row>
    <row r="45926" spans="8:9" x14ac:dyDescent="0.2">
      <c r="H45926" s="101"/>
      <c r="I45926" s="101"/>
    </row>
    <row r="45927" spans="8:9" x14ac:dyDescent="0.2">
      <c r="H45927" s="101"/>
      <c r="I45927" s="101"/>
    </row>
    <row r="45928" spans="8:9" x14ac:dyDescent="0.2">
      <c r="H45928" s="101"/>
      <c r="I45928" s="101"/>
    </row>
    <row r="45929" spans="8:9" x14ac:dyDescent="0.2">
      <c r="H45929" s="101"/>
      <c r="I45929" s="101"/>
    </row>
    <row r="45930" spans="8:9" x14ac:dyDescent="0.2">
      <c r="H45930" s="101"/>
      <c r="I45930" s="101"/>
    </row>
    <row r="45931" spans="8:9" x14ac:dyDescent="0.2">
      <c r="H45931" s="101"/>
      <c r="I45931" s="101"/>
    </row>
    <row r="45932" spans="8:9" x14ac:dyDescent="0.2">
      <c r="H45932" s="101"/>
      <c r="I45932" s="101"/>
    </row>
    <row r="45933" spans="8:9" x14ac:dyDescent="0.2">
      <c r="H45933" s="101"/>
      <c r="I45933" s="101"/>
    </row>
    <row r="45934" spans="8:9" x14ac:dyDescent="0.2">
      <c r="H45934" s="101"/>
      <c r="I45934" s="101"/>
    </row>
    <row r="45935" spans="8:9" x14ac:dyDescent="0.2">
      <c r="H45935" s="101"/>
      <c r="I45935" s="101"/>
    </row>
    <row r="45936" spans="8:9" x14ac:dyDescent="0.2">
      <c r="H45936" s="101"/>
      <c r="I45936" s="101"/>
    </row>
    <row r="45937" spans="8:9" x14ac:dyDescent="0.2">
      <c r="H45937" s="101"/>
      <c r="I45937" s="101"/>
    </row>
    <row r="45938" spans="8:9" x14ac:dyDescent="0.2">
      <c r="H45938" s="101"/>
      <c r="I45938" s="101"/>
    </row>
    <row r="45939" spans="8:9" x14ac:dyDescent="0.2">
      <c r="H45939" s="101"/>
      <c r="I45939" s="101"/>
    </row>
    <row r="45940" spans="8:9" x14ac:dyDescent="0.2">
      <c r="H45940" s="101"/>
      <c r="I45940" s="101"/>
    </row>
    <row r="45941" spans="8:9" x14ac:dyDescent="0.2">
      <c r="H45941" s="101"/>
      <c r="I45941" s="101"/>
    </row>
    <row r="45942" spans="8:9" x14ac:dyDescent="0.2">
      <c r="H45942" s="101"/>
      <c r="I45942" s="101"/>
    </row>
    <row r="45943" spans="8:9" x14ac:dyDescent="0.2">
      <c r="H45943" s="101"/>
      <c r="I45943" s="101"/>
    </row>
    <row r="45944" spans="8:9" x14ac:dyDescent="0.2">
      <c r="H45944" s="101"/>
      <c r="I45944" s="101"/>
    </row>
    <row r="45945" spans="8:9" x14ac:dyDescent="0.2">
      <c r="H45945" s="101"/>
      <c r="I45945" s="101"/>
    </row>
    <row r="45946" spans="8:9" x14ac:dyDescent="0.2">
      <c r="H45946" s="101"/>
      <c r="I45946" s="101"/>
    </row>
    <row r="45947" spans="8:9" x14ac:dyDescent="0.2">
      <c r="H45947" s="101"/>
      <c r="I45947" s="101"/>
    </row>
    <row r="45948" spans="8:9" x14ac:dyDescent="0.2">
      <c r="H45948" s="101"/>
      <c r="I45948" s="101"/>
    </row>
    <row r="45949" spans="8:9" x14ac:dyDescent="0.2">
      <c r="H45949" s="101"/>
      <c r="I45949" s="101"/>
    </row>
    <row r="45950" spans="8:9" x14ac:dyDescent="0.2">
      <c r="H45950" s="101"/>
      <c r="I45950" s="101"/>
    </row>
    <row r="45951" spans="8:9" x14ac:dyDescent="0.2">
      <c r="H45951" s="101"/>
      <c r="I45951" s="101"/>
    </row>
    <row r="45952" spans="8:9" x14ac:dyDescent="0.2">
      <c r="H45952" s="101"/>
      <c r="I45952" s="101"/>
    </row>
    <row r="45953" spans="8:9" x14ac:dyDescent="0.2">
      <c r="H45953" s="101"/>
      <c r="I45953" s="101"/>
    </row>
    <row r="45954" spans="8:9" x14ac:dyDescent="0.2">
      <c r="H45954" s="101"/>
      <c r="I45954" s="101"/>
    </row>
    <row r="45955" spans="8:9" x14ac:dyDescent="0.2">
      <c r="H45955" s="101"/>
      <c r="I45955" s="101"/>
    </row>
    <row r="45956" spans="8:9" x14ac:dyDescent="0.2">
      <c r="H45956" s="101"/>
      <c r="I45956" s="101"/>
    </row>
    <row r="45957" spans="8:9" x14ac:dyDescent="0.2">
      <c r="H45957" s="101"/>
      <c r="I45957" s="101"/>
    </row>
    <row r="45958" spans="8:9" x14ac:dyDescent="0.2">
      <c r="H45958" s="101"/>
      <c r="I45958" s="101"/>
    </row>
    <row r="45959" spans="8:9" x14ac:dyDescent="0.2">
      <c r="H45959" s="101"/>
      <c r="I45959" s="101"/>
    </row>
    <row r="45960" spans="8:9" x14ac:dyDescent="0.2">
      <c r="H45960" s="101"/>
      <c r="I45960" s="101"/>
    </row>
    <row r="45961" spans="8:9" x14ac:dyDescent="0.2">
      <c r="H45961" s="101"/>
      <c r="I45961" s="101"/>
    </row>
    <row r="45962" spans="8:9" x14ac:dyDescent="0.2">
      <c r="H45962" s="101"/>
      <c r="I45962" s="101"/>
    </row>
    <row r="45963" spans="8:9" x14ac:dyDescent="0.2">
      <c r="H45963" s="101"/>
      <c r="I45963" s="101"/>
    </row>
    <row r="45964" spans="8:9" x14ac:dyDescent="0.2">
      <c r="H45964" s="101"/>
      <c r="I45964" s="101"/>
    </row>
    <row r="45965" spans="8:9" x14ac:dyDescent="0.2">
      <c r="H45965" s="101"/>
      <c r="I45965" s="101"/>
    </row>
    <row r="45966" spans="8:9" x14ac:dyDescent="0.2">
      <c r="H45966" s="101"/>
      <c r="I45966" s="101"/>
    </row>
    <row r="45967" spans="8:9" x14ac:dyDescent="0.2">
      <c r="H45967" s="101"/>
      <c r="I45967" s="101"/>
    </row>
    <row r="45968" spans="8:9" x14ac:dyDescent="0.2">
      <c r="H45968" s="101"/>
      <c r="I45968" s="101"/>
    </row>
    <row r="45969" spans="8:9" x14ac:dyDescent="0.2">
      <c r="H45969" s="101"/>
      <c r="I45969" s="101"/>
    </row>
    <row r="45970" spans="8:9" x14ac:dyDescent="0.2">
      <c r="H45970" s="101"/>
      <c r="I45970" s="101"/>
    </row>
    <row r="45971" spans="8:9" x14ac:dyDescent="0.2">
      <c r="H45971" s="101"/>
      <c r="I45971" s="101"/>
    </row>
    <row r="45972" spans="8:9" x14ac:dyDescent="0.2">
      <c r="H45972" s="101"/>
      <c r="I45972" s="101"/>
    </row>
    <row r="45973" spans="8:9" x14ac:dyDescent="0.2">
      <c r="H45973" s="101"/>
      <c r="I45973" s="101"/>
    </row>
    <row r="45974" spans="8:9" x14ac:dyDescent="0.2">
      <c r="H45974" s="101"/>
      <c r="I45974" s="101"/>
    </row>
    <row r="45975" spans="8:9" x14ac:dyDescent="0.2">
      <c r="H45975" s="101"/>
      <c r="I45975" s="101"/>
    </row>
    <row r="45976" spans="8:9" x14ac:dyDescent="0.2">
      <c r="H45976" s="101"/>
      <c r="I45976" s="101"/>
    </row>
    <row r="45977" spans="8:9" x14ac:dyDescent="0.2">
      <c r="H45977" s="101"/>
      <c r="I45977" s="101"/>
    </row>
    <row r="45978" spans="8:9" x14ac:dyDescent="0.2">
      <c r="H45978" s="101"/>
      <c r="I45978" s="101"/>
    </row>
    <row r="45979" spans="8:9" x14ac:dyDescent="0.2">
      <c r="H45979" s="101"/>
      <c r="I45979" s="101"/>
    </row>
    <row r="45980" spans="8:9" x14ac:dyDescent="0.2">
      <c r="H45980" s="101"/>
      <c r="I45980" s="101"/>
    </row>
    <row r="45981" spans="8:9" x14ac:dyDescent="0.2">
      <c r="H45981" s="101"/>
      <c r="I45981" s="101"/>
    </row>
    <row r="45982" spans="8:9" x14ac:dyDescent="0.2">
      <c r="H45982" s="101"/>
      <c r="I45982" s="101"/>
    </row>
    <row r="45983" spans="8:9" x14ac:dyDescent="0.2">
      <c r="H45983" s="101"/>
      <c r="I45983" s="101"/>
    </row>
    <row r="45984" spans="8:9" x14ac:dyDescent="0.2">
      <c r="H45984" s="101"/>
      <c r="I45984" s="101"/>
    </row>
    <row r="45985" spans="8:9" x14ac:dyDescent="0.2">
      <c r="H45985" s="101"/>
      <c r="I45985" s="101"/>
    </row>
    <row r="45986" spans="8:9" x14ac:dyDescent="0.2">
      <c r="H45986" s="101"/>
      <c r="I45986" s="101"/>
    </row>
    <row r="45987" spans="8:9" x14ac:dyDescent="0.2">
      <c r="H45987" s="101"/>
      <c r="I45987" s="101"/>
    </row>
    <row r="45988" spans="8:9" x14ac:dyDescent="0.2">
      <c r="H45988" s="101"/>
      <c r="I45988" s="101"/>
    </row>
    <row r="45989" spans="8:9" x14ac:dyDescent="0.2">
      <c r="H45989" s="101"/>
      <c r="I45989" s="101"/>
    </row>
    <row r="45990" spans="8:9" x14ac:dyDescent="0.2">
      <c r="H45990" s="101"/>
      <c r="I45990" s="101"/>
    </row>
    <row r="45991" spans="8:9" x14ac:dyDescent="0.2">
      <c r="H45991" s="101"/>
      <c r="I45991" s="101"/>
    </row>
    <row r="45992" spans="8:9" x14ac:dyDescent="0.2">
      <c r="H45992" s="101"/>
      <c r="I45992" s="101"/>
    </row>
    <row r="45993" spans="8:9" x14ac:dyDescent="0.2">
      <c r="H45993" s="101"/>
      <c r="I45993" s="101"/>
    </row>
    <row r="45994" spans="8:9" x14ac:dyDescent="0.2">
      <c r="H45994" s="101"/>
      <c r="I45994" s="101"/>
    </row>
    <row r="45995" spans="8:9" x14ac:dyDescent="0.2">
      <c r="H45995" s="101"/>
      <c r="I45995" s="101"/>
    </row>
    <row r="45996" spans="8:9" x14ac:dyDescent="0.2">
      <c r="H45996" s="101"/>
      <c r="I45996" s="101"/>
    </row>
    <row r="45997" spans="8:9" x14ac:dyDescent="0.2">
      <c r="H45997" s="101"/>
      <c r="I45997" s="101"/>
    </row>
    <row r="45998" spans="8:9" x14ac:dyDescent="0.2">
      <c r="H45998" s="101"/>
      <c r="I45998" s="101"/>
    </row>
    <row r="45999" spans="8:9" x14ac:dyDescent="0.2">
      <c r="H45999" s="101"/>
      <c r="I45999" s="101"/>
    </row>
    <row r="46000" spans="8:9" x14ac:dyDescent="0.2">
      <c r="H46000" s="101"/>
      <c r="I46000" s="101"/>
    </row>
    <row r="46001" spans="8:9" x14ac:dyDescent="0.2">
      <c r="H46001" s="101"/>
      <c r="I46001" s="101"/>
    </row>
    <row r="46002" spans="8:9" x14ac:dyDescent="0.2">
      <c r="H46002" s="101"/>
      <c r="I46002" s="101"/>
    </row>
    <row r="46003" spans="8:9" x14ac:dyDescent="0.2">
      <c r="H46003" s="101"/>
      <c r="I46003" s="101"/>
    </row>
    <row r="46004" spans="8:9" x14ac:dyDescent="0.2">
      <c r="H46004" s="101"/>
      <c r="I46004" s="101"/>
    </row>
    <row r="46005" spans="8:9" x14ac:dyDescent="0.2">
      <c r="H46005" s="101"/>
      <c r="I46005" s="101"/>
    </row>
    <row r="46006" spans="8:9" x14ac:dyDescent="0.2">
      <c r="H46006" s="101"/>
      <c r="I46006" s="101"/>
    </row>
    <row r="46007" spans="8:9" x14ac:dyDescent="0.2">
      <c r="H46007" s="101"/>
      <c r="I46007" s="101"/>
    </row>
    <row r="46008" spans="8:9" x14ac:dyDescent="0.2">
      <c r="H46008" s="101"/>
      <c r="I46008" s="101"/>
    </row>
    <row r="46009" spans="8:9" x14ac:dyDescent="0.2">
      <c r="H46009" s="101"/>
      <c r="I46009" s="101"/>
    </row>
    <row r="46010" spans="8:9" x14ac:dyDescent="0.2">
      <c r="H46010" s="101"/>
      <c r="I46010" s="101"/>
    </row>
    <row r="46011" spans="8:9" x14ac:dyDescent="0.2">
      <c r="H46011" s="101"/>
      <c r="I46011" s="101"/>
    </row>
    <row r="46012" spans="8:9" x14ac:dyDescent="0.2">
      <c r="H46012" s="101"/>
      <c r="I46012" s="101"/>
    </row>
    <row r="46013" spans="8:9" x14ac:dyDescent="0.2">
      <c r="H46013" s="101"/>
      <c r="I46013" s="101"/>
    </row>
    <row r="46014" spans="8:9" x14ac:dyDescent="0.2">
      <c r="H46014" s="101"/>
      <c r="I46014" s="101"/>
    </row>
    <row r="46015" spans="8:9" x14ac:dyDescent="0.2">
      <c r="H46015" s="101"/>
      <c r="I46015" s="101"/>
    </row>
    <row r="46016" spans="8:9" x14ac:dyDescent="0.2">
      <c r="H46016" s="101"/>
      <c r="I46016" s="101"/>
    </row>
    <row r="46017" spans="8:9" x14ac:dyDescent="0.2">
      <c r="H46017" s="101"/>
      <c r="I46017" s="101"/>
    </row>
    <row r="46018" spans="8:9" x14ac:dyDescent="0.2">
      <c r="H46018" s="101"/>
      <c r="I46018" s="101"/>
    </row>
    <row r="46019" spans="8:9" x14ac:dyDescent="0.2">
      <c r="H46019" s="101"/>
      <c r="I46019" s="101"/>
    </row>
    <row r="46020" spans="8:9" x14ac:dyDescent="0.2">
      <c r="H46020" s="101"/>
      <c r="I46020" s="101"/>
    </row>
    <row r="46021" spans="8:9" x14ac:dyDescent="0.2">
      <c r="H46021" s="101"/>
      <c r="I46021" s="101"/>
    </row>
    <row r="46022" spans="8:9" x14ac:dyDescent="0.2">
      <c r="H46022" s="101"/>
      <c r="I46022" s="101"/>
    </row>
    <row r="46023" spans="8:9" x14ac:dyDescent="0.2">
      <c r="H46023" s="101"/>
      <c r="I46023" s="101"/>
    </row>
    <row r="46024" spans="8:9" x14ac:dyDescent="0.2">
      <c r="H46024" s="101"/>
      <c r="I46024" s="101"/>
    </row>
    <row r="46025" spans="8:9" x14ac:dyDescent="0.2">
      <c r="H46025" s="101"/>
      <c r="I46025" s="101"/>
    </row>
    <row r="46026" spans="8:9" x14ac:dyDescent="0.2">
      <c r="H46026" s="101"/>
      <c r="I46026" s="101"/>
    </row>
    <row r="46027" spans="8:9" x14ac:dyDescent="0.2">
      <c r="H46027" s="101"/>
      <c r="I46027" s="101"/>
    </row>
    <row r="46028" spans="8:9" x14ac:dyDescent="0.2">
      <c r="H46028" s="101"/>
      <c r="I46028" s="101"/>
    </row>
    <row r="46029" spans="8:9" x14ac:dyDescent="0.2">
      <c r="H46029" s="101"/>
      <c r="I46029" s="101"/>
    </row>
    <row r="46030" spans="8:9" x14ac:dyDescent="0.2">
      <c r="H46030" s="101"/>
      <c r="I46030" s="101"/>
    </row>
    <row r="46031" spans="8:9" x14ac:dyDescent="0.2">
      <c r="H46031" s="101"/>
      <c r="I46031" s="101"/>
    </row>
    <row r="46032" spans="8:9" x14ac:dyDescent="0.2">
      <c r="H46032" s="101"/>
      <c r="I46032" s="101"/>
    </row>
    <row r="46033" spans="8:9" x14ac:dyDescent="0.2">
      <c r="H46033" s="101"/>
      <c r="I46033" s="101"/>
    </row>
    <row r="46034" spans="8:9" x14ac:dyDescent="0.2">
      <c r="H46034" s="101"/>
      <c r="I46034" s="101"/>
    </row>
    <row r="46035" spans="8:9" x14ac:dyDescent="0.2">
      <c r="H46035" s="101"/>
      <c r="I46035" s="101"/>
    </row>
    <row r="46036" spans="8:9" x14ac:dyDescent="0.2">
      <c r="H46036" s="101"/>
      <c r="I46036" s="101"/>
    </row>
    <row r="46037" spans="8:9" x14ac:dyDescent="0.2">
      <c r="H46037" s="101"/>
      <c r="I46037" s="101"/>
    </row>
    <row r="46038" spans="8:9" x14ac:dyDescent="0.2">
      <c r="H46038" s="101"/>
      <c r="I46038" s="101"/>
    </row>
    <row r="46039" spans="8:9" x14ac:dyDescent="0.2">
      <c r="H46039" s="101"/>
      <c r="I46039" s="101"/>
    </row>
    <row r="46040" spans="8:9" x14ac:dyDescent="0.2">
      <c r="H46040" s="101"/>
      <c r="I46040" s="101"/>
    </row>
    <row r="46041" spans="8:9" x14ac:dyDescent="0.2">
      <c r="H46041" s="101"/>
      <c r="I46041" s="101"/>
    </row>
    <row r="46042" spans="8:9" x14ac:dyDescent="0.2">
      <c r="H46042" s="101"/>
      <c r="I46042" s="101"/>
    </row>
    <row r="46043" spans="8:9" x14ac:dyDescent="0.2">
      <c r="H46043" s="101"/>
      <c r="I46043" s="101"/>
    </row>
    <row r="46044" spans="8:9" x14ac:dyDescent="0.2">
      <c r="H46044" s="101"/>
      <c r="I46044" s="101"/>
    </row>
    <row r="46045" spans="8:9" x14ac:dyDescent="0.2">
      <c r="H46045" s="101"/>
      <c r="I46045" s="101"/>
    </row>
    <row r="46046" spans="8:9" x14ac:dyDescent="0.2">
      <c r="H46046" s="101"/>
      <c r="I46046" s="101"/>
    </row>
    <row r="46047" spans="8:9" x14ac:dyDescent="0.2">
      <c r="H46047" s="101"/>
      <c r="I46047" s="101"/>
    </row>
    <row r="46048" spans="8:9" x14ac:dyDescent="0.2">
      <c r="H46048" s="101"/>
      <c r="I46048" s="101"/>
    </row>
    <row r="46049" spans="8:9" x14ac:dyDescent="0.2">
      <c r="H46049" s="101"/>
      <c r="I46049" s="101"/>
    </row>
    <row r="46050" spans="8:9" x14ac:dyDescent="0.2">
      <c r="H46050" s="101"/>
      <c r="I46050" s="101"/>
    </row>
    <row r="46051" spans="8:9" x14ac:dyDescent="0.2">
      <c r="H46051" s="101"/>
      <c r="I46051" s="101"/>
    </row>
    <row r="46052" spans="8:9" x14ac:dyDescent="0.2">
      <c r="H46052" s="101"/>
      <c r="I46052" s="101"/>
    </row>
    <row r="46053" spans="8:9" x14ac:dyDescent="0.2">
      <c r="H46053" s="101"/>
      <c r="I46053" s="101"/>
    </row>
    <row r="46054" spans="8:9" x14ac:dyDescent="0.2">
      <c r="H46054" s="101"/>
      <c r="I46054" s="101"/>
    </row>
    <row r="46055" spans="8:9" x14ac:dyDescent="0.2">
      <c r="H46055" s="101"/>
      <c r="I46055" s="101"/>
    </row>
    <row r="46056" spans="8:9" x14ac:dyDescent="0.2">
      <c r="H46056" s="101"/>
      <c r="I46056" s="101"/>
    </row>
    <row r="46057" spans="8:9" x14ac:dyDescent="0.2">
      <c r="H46057" s="101"/>
      <c r="I46057" s="101"/>
    </row>
    <row r="46058" spans="8:9" x14ac:dyDescent="0.2">
      <c r="H46058" s="101"/>
      <c r="I46058" s="101"/>
    </row>
    <row r="46059" spans="8:9" x14ac:dyDescent="0.2">
      <c r="H46059" s="101"/>
      <c r="I46059" s="101"/>
    </row>
    <row r="46060" spans="8:9" x14ac:dyDescent="0.2">
      <c r="H46060" s="101"/>
      <c r="I46060" s="101"/>
    </row>
    <row r="46061" spans="8:9" x14ac:dyDescent="0.2">
      <c r="H46061" s="101"/>
      <c r="I46061" s="101"/>
    </row>
    <row r="46062" spans="8:9" x14ac:dyDescent="0.2">
      <c r="H46062" s="101"/>
      <c r="I46062" s="101"/>
    </row>
    <row r="46063" spans="8:9" x14ac:dyDescent="0.2">
      <c r="H46063" s="101"/>
      <c r="I46063" s="101"/>
    </row>
    <row r="46064" spans="8:9" x14ac:dyDescent="0.2">
      <c r="H46064" s="101"/>
      <c r="I46064" s="101"/>
    </row>
    <row r="46065" spans="8:9" x14ac:dyDescent="0.2">
      <c r="H46065" s="101"/>
      <c r="I46065" s="101"/>
    </row>
    <row r="46066" spans="8:9" x14ac:dyDescent="0.2">
      <c r="H46066" s="101"/>
      <c r="I46066" s="101"/>
    </row>
    <row r="46067" spans="8:9" x14ac:dyDescent="0.2">
      <c r="H46067" s="101"/>
      <c r="I46067" s="101"/>
    </row>
    <row r="46068" spans="8:9" x14ac:dyDescent="0.2">
      <c r="H46068" s="101"/>
      <c r="I46068" s="101"/>
    </row>
    <row r="46069" spans="8:9" x14ac:dyDescent="0.2">
      <c r="H46069" s="101"/>
      <c r="I46069" s="101"/>
    </row>
    <row r="46070" spans="8:9" x14ac:dyDescent="0.2">
      <c r="H46070" s="101"/>
      <c r="I46070" s="101"/>
    </row>
    <row r="46071" spans="8:9" x14ac:dyDescent="0.2">
      <c r="H46071" s="101"/>
      <c r="I46071" s="101"/>
    </row>
    <row r="46072" spans="8:9" x14ac:dyDescent="0.2">
      <c r="H46072" s="101"/>
      <c r="I46072" s="101"/>
    </row>
    <row r="46073" spans="8:9" x14ac:dyDescent="0.2">
      <c r="H46073" s="101"/>
      <c r="I46073" s="101"/>
    </row>
    <row r="46074" spans="8:9" x14ac:dyDescent="0.2">
      <c r="H46074" s="101"/>
      <c r="I46074" s="101"/>
    </row>
    <row r="46075" spans="8:9" x14ac:dyDescent="0.2">
      <c r="H46075" s="101"/>
      <c r="I46075" s="101"/>
    </row>
    <row r="46076" spans="8:9" x14ac:dyDescent="0.2">
      <c r="H46076" s="101"/>
      <c r="I46076" s="101"/>
    </row>
    <row r="46077" spans="8:9" x14ac:dyDescent="0.2">
      <c r="H46077" s="101"/>
      <c r="I46077" s="101"/>
    </row>
    <row r="46078" spans="8:9" x14ac:dyDescent="0.2">
      <c r="H46078" s="101"/>
      <c r="I46078" s="101"/>
    </row>
    <row r="46079" spans="8:9" x14ac:dyDescent="0.2">
      <c r="H46079" s="101"/>
      <c r="I46079" s="101"/>
    </row>
    <row r="46080" spans="8:9" x14ac:dyDescent="0.2">
      <c r="H46080" s="101"/>
      <c r="I46080" s="101"/>
    </row>
    <row r="46081" spans="8:9" x14ac:dyDescent="0.2">
      <c r="H46081" s="101"/>
      <c r="I46081" s="101"/>
    </row>
    <row r="46082" spans="8:9" x14ac:dyDescent="0.2">
      <c r="H46082" s="101"/>
      <c r="I46082" s="101"/>
    </row>
    <row r="46083" spans="8:9" x14ac:dyDescent="0.2">
      <c r="H46083" s="101"/>
      <c r="I46083" s="101"/>
    </row>
    <row r="46084" spans="8:9" x14ac:dyDescent="0.2">
      <c r="H46084" s="101"/>
      <c r="I46084" s="101"/>
    </row>
    <row r="46085" spans="8:9" x14ac:dyDescent="0.2">
      <c r="H46085" s="101"/>
      <c r="I46085" s="101"/>
    </row>
    <row r="46086" spans="8:9" x14ac:dyDescent="0.2">
      <c r="H46086" s="101"/>
      <c r="I46086" s="101"/>
    </row>
    <row r="46087" spans="8:9" x14ac:dyDescent="0.2">
      <c r="H46087" s="101"/>
      <c r="I46087" s="101"/>
    </row>
    <row r="46088" spans="8:9" x14ac:dyDescent="0.2">
      <c r="H46088" s="101"/>
      <c r="I46088" s="101"/>
    </row>
    <row r="46089" spans="8:9" x14ac:dyDescent="0.2">
      <c r="H46089" s="101"/>
      <c r="I46089" s="101"/>
    </row>
    <row r="46090" spans="8:9" x14ac:dyDescent="0.2">
      <c r="H46090" s="101"/>
      <c r="I46090" s="101"/>
    </row>
    <row r="46091" spans="8:9" x14ac:dyDescent="0.2">
      <c r="H46091" s="101"/>
      <c r="I46091" s="101"/>
    </row>
    <row r="46092" spans="8:9" x14ac:dyDescent="0.2">
      <c r="H46092" s="101"/>
      <c r="I46092" s="101"/>
    </row>
    <row r="46093" spans="8:9" x14ac:dyDescent="0.2">
      <c r="H46093" s="101"/>
      <c r="I46093" s="101"/>
    </row>
    <row r="46094" spans="8:9" x14ac:dyDescent="0.2">
      <c r="H46094" s="101"/>
      <c r="I46094" s="101"/>
    </row>
    <row r="46095" spans="8:9" x14ac:dyDescent="0.2">
      <c r="H46095" s="101"/>
      <c r="I46095" s="101"/>
    </row>
    <row r="46096" spans="8:9" x14ac:dyDescent="0.2">
      <c r="H46096" s="101"/>
      <c r="I46096" s="101"/>
    </row>
    <row r="46097" spans="8:9" x14ac:dyDescent="0.2">
      <c r="H46097" s="101"/>
      <c r="I46097" s="101"/>
    </row>
    <row r="46098" spans="8:9" x14ac:dyDescent="0.2">
      <c r="H46098" s="101"/>
      <c r="I46098" s="101"/>
    </row>
    <row r="46099" spans="8:9" x14ac:dyDescent="0.2">
      <c r="H46099" s="101"/>
      <c r="I46099" s="101"/>
    </row>
    <row r="46100" spans="8:9" x14ac:dyDescent="0.2">
      <c r="H46100" s="101"/>
      <c r="I46100" s="101"/>
    </row>
    <row r="46101" spans="8:9" x14ac:dyDescent="0.2">
      <c r="H46101" s="101"/>
      <c r="I46101" s="101"/>
    </row>
    <row r="46102" spans="8:9" x14ac:dyDescent="0.2">
      <c r="H46102" s="101"/>
      <c r="I46102" s="101"/>
    </row>
    <row r="46103" spans="8:9" x14ac:dyDescent="0.2">
      <c r="H46103" s="101"/>
      <c r="I46103" s="101"/>
    </row>
    <row r="46104" spans="8:9" x14ac:dyDescent="0.2">
      <c r="H46104" s="101"/>
      <c r="I46104" s="101"/>
    </row>
    <row r="46105" spans="8:9" x14ac:dyDescent="0.2">
      <c r="H46105" s="101"/>
      <c r="I46105" s="101"/>
    </row>
    <row r="46106" spans="8:9" x14ac:dyDescent="0.2">
      <c r="H46106" s="101"/>
      <c r="I46106" s="101"/>
    </row>
    <row r="46107" spans="8:9" x14ac:dyDescent="0.2">
      <c r="H46107" s="101"/>
      <c r="I46107" s="101"/>
    </row>
    <row r="46108" spans="8:9" x14ac:dyDescent="0.2">
      <c r="H46108" s="101"/>
      <c r="I46108" s="101"/>
    </row>
    <row r="46109" spans="8:9" x14ac:dyDescent="0.2">
      <c r="H46109" s="101"/>
      <c r="I46109" s="101"/>
    </row>
    <row r="46110" spans="8:9" x14ac:dyDescent="0.2">
      <c r="H46110" s="101"/>
      <c r="I46110" s="101"/>
    </row>
    <row r="46111" spans="8:9" x14ac:dyDescent="0.2">
      <c r="H46111" s="101"/>
      <c r="I46111" s="101"/>
    </row>
    <row r="46112" spans="8:9" x14ac:dyDescent="0.2">
      <c r="H46112" s="101"/>
      <c r="I46112" s="101"/>
    </row>
    <row r="46113" spans="8:9" x14ac:dyDescent="0.2">
      <c r="H46113" s="101"/>
      <c r="I46113" s="101"/>
    </row>
    <row r="46114" spans="8:9" x14ac:dyDescent="0.2">
      <c r="H46114" s="101"/>
      <c r="I46114" s="101"/>
    </row>
    <row r="46115" spans="8:9" x14ac:dyDescent="0.2">
      <c r="H46115" s="101"/>
      <c r="I46115" s="101"/>
    </row>
    <row r="46116" spans="8:9" x14ac:dyDescent="0.2">
      <c r="H46116" s="101"/>
      <c r="I46116" s="101"/>
    </row>
    <row r="46117" spans="8:9" x14ac:dyDescent="0.2">
      <c r="H46117" s="101"/>
      <c r="I46117" s="101"/>
    </row>
    <row r="46118" spans="8:9" x14ac:dyDescent="0.2">
      <c r="H46118" s="101"/>
      <c r="I46118" s="101"/>
    </row>
    <row r="46119" spans="8:9" x14ac:dyDescent="0.2">
      <c r="H46119" s="101"/>
      <c r="I46119" s="101"/>
    </row>
    <row r="46120" spans="8:9" x14ac:dyDescent="0.2">
      <c r="H46120" s="101"/>
      <c r="I46120" s="101"/>
    </row>
    <row r="46121" spans="8:9" x14ac:dyDescent="0.2">
      <c r="H46121" s="101"/>
      <c r="I46121" s="101"/>
    </row>
    <row r="46122" spans="8:9" x14ac:dyDescent="0.2">
      <c r="H46122" s="101"/>
      <c r="I46122" s="101"/>
    </row>
    <row r="46123" spans="8:9" x14ac:dyDescent="0.2">
      <c r="H46123" s="101"/>
      <c r="I46123" s="101"/>
    </row>
    <row r="46124" spans="8:9" x14ac:dyDescent="0.2">
      <c r="H46124" s="101"/>
      <c r="I46124" s="101"/>
    </row>
    <row r="46125" spans="8:9" x14ac:dyDescent="0.2">
      <c r="H46125" s="101"/>
      <c r="I46125" s="101"/>
    </row>
    <row r="46126" spans="8:9" x14ac:dyDescent="0.2">
      <c r="H46126" s="101"/>
      <c r="I46126" s="101"/>
    </row>
    <row r="46127" spans="8:9" x14ac:dyDescent="0.2">
      <c r="H46127" s="101"/>
      <c r="I46127" s="101"/>
    </row>
    <row r="46128" spans="8:9" x14ac:dyDescent="0.2">
      <c r="H46128" s="101"/>
      <c r="I46128" s="101"/>
    </row>
    <row r="46129" spans="8:9" x14ac:dyDescent="0.2">
      <c r="H46129" s="101"/>
      <c r="I46129" s="101"/>
    </row>
    <row r="46130" spans="8:9" x14ac:dyDescent="0.2">
      <c r="H46130" s="101"/>
      <c r="I46130" s="101"/>
    </row>
    <row r="46131" spans="8:9" x14ac:dyDescent="0.2">
      <c r="H46131" s="101"/>
      <c r="I46131" s="101"/>
    </row>
    <row r="46132" spans="8:9" x14ac:dyDescent="0.2">
      <c r="H46132" s="101"/>
      <c r="I46132" s="101"/>
    </row>
    <row r="46133" spans="8:9" x14ac:dyDescent="0.2">
      <c r="H46133" s="101"/>
      <c r="I46133" s="101"/>
    </row>
    <row r="46134" spans="8:9" x14ac:dyDescent="0.2">
      <c r="H46134" s="101"/>
      <c r="I46134" s="101"/>
    </row>
    <row r="46135" spans="8:9" x14ac:dyDescent="0.2">
      <c r="H46135" s="101"/>
      <c r="I46135" s="101"/>
    </row>
    <row r="46136" spans="8:9" x14ac:dyDescent="0.2">
      <c r="H46136" s="101"/>
      <c r="I46136" s="101"/>
    </row>
    <row r="46137" spans="8:9" x14ac:dyDescent="0.2">
      <c r="H46137" s="101"/>
      <c r="I46137" s="101"/>
    </row>
    <row r="46138" spans="8:9" x14ac:dyDescent="0.2">
      <c r="H46138" s="101"/>
      <c r="I46138" s="101"/>
    </row>
    <row r="46139" spans="8:9" x14ac:dyDescent="0.2">
      <c r="H46139" s="101"/>
      <c r="I46139" s="101"/>
    </row>
    <row r="46140" spans="8:9" x14ac:dyDescent="0.2">
      <c r="H46140" s="101"/>
      <c r="I46140" s="101"/>
    </row>
    <row r="46141" spans="8:9" x14ac:dyDescent="0.2">
      <c r="H46141" s="101"/>
      <c r="I46141" s="101"/>
    </row>
    <row r="46142" spans="8:9" x14ac:dyDescent="0.2">
      <c r="H46142" s="101"/>
      <c r="I46142" s="101"/>
    </row>
    <row r="46143" spans="8:9" x14ac:dyDescent="0.2">
      <c r="H46143" s="101"/>
      <c r="I46143" s="101"/>
    </row>
    <row r="46144" spans="8:9" x14ac:dyDescent="0.2">
      <c r="H46144" s="101"/>
      <c r="I46144" s="101"/>
    </row>
    <row r="46145" spans="8:9" x14ac:dyDescent="0.2">
      <c r="H46145" s="101"/>
      <c r="I46145" s="101"/>
    </row>
    <row r="46146" spans="8:9" x14ac:dyDescent="0.2">
      <c r="H46146" s="101"/>
      <c r="I46146" s="101"/>
    </row>
    <row r="46147" spans="8:9" x14ac:dyDescent="0.2">
      <c r="H46147" s="101"/>
      <c r="I46147" s="101"/>
    </row>
    <row r="46148" spans="8:9" x14ac:dyDescent="0.2">
      <c r="H46148" s="101"/>
      <c r="I46148" s="101"/>
    </row>
    <row r="46149" spans="8:9" x14ac:dyDescent="0.2">
      <c r="H46149" s="101"/>
      <c r="I46149" s="101"/>
    </row>
    <row r="46150" spans="8:9" x14ac:dyDescent="0.2">
      <c r="H46150" s="101"/>
      <c r="I46150" s="101"/>
    </row>
    <row r="46151" spans="8:9" x14ac:dyDescent="0.2">
      <c r="H46151" s="101"/>
      <c r="I46151" s="101"/>
    </row>
    <row r="46152" spans="8:9" x14ac:dyDescent="0.2">
      <c r="H46152" s="101"/>
      <c r="I46152" s="101"/>
    </row>
    <row r="46153" spans="8:9" x14ac:dyDescent="0.2">
      <c r="H46153" s="101"/>
      <c r="I46153" s="101"/>
    </row>
    <row r="46154" spans="8:9" x14ac:dyDescent="0.2">
      <c r="H46154" s="101"/>
      <c r="I46154" s="101"/>
    </row>
    <row r="46155" spans="8:9" x14ac:dyDescent="0.2">
      <c r="H46155" s="101"/>
      <c r="I46155" s="101"/>
    </row>
    <row r="46156" spans="8:9" x14ac:dyDescent="0.2">
      <c r="H46156" s="101"/>
      <c r="I46156" s="101"/>
    </row>
    <row r="46157" spans="8:9" x14ac:dyDescent="0.2">
      <c r="H46157" s="101"/>
      <c r="I46157" s="101"/>
    </row>
    <row r="46158" spans="8:9" x14ac:dyDescent="0.2">
      <c r="H46158" s="101"/>
      <c r="I46158" s="101"/>
    </row>
    <row r="46159" spans="8:9" x14ac:dyDescent="0.2">
      <c r="H46159" s="101"/>
      <c r="I46159" s="101"/>
    </row>
    <row r="46160" spans="8:9" x14ac:dyDescent="0.2">
      <c r="H46160" s="101"/>
      <c r="I46160" s="101"/>
    </row>
    <row r="46161" spans="8:9" x14ac:dyDescent="0.2">
      <c r="H46161" s="101"/>
      <c r="I46161" s="101"/>
    </row>
    <row r="46162" spans="8:9" x14ac:dyDescent="0.2">
      <c r="H46162" s="101"/>
      <c r="I46162" s="101"/>
    </row>
    <row r="46163" spans="8:9" x14ac:dyDescent="0.2">
      <c r="H46163" s="101"/>
      <c r="I46163" s="101"/>
    </row>
    <row r="46164" spans="8:9" x14ac:dyDescent="0.2">
      <c r="H46164" s="101"/>
      <c r="I46164" s="101"/>
    </row>
    <row r="46165" spans="8:9" x14ac:dyDescent="0.2">
      <c r="H46165" s="101"/>
      <c r="I46165" s="101"/>
    </row>
    <row r="46166" spans="8:9" x14ac:dyDescent="0.2">
      <c r="H46166" s="101"/>
      <c r="I46166" s="101"/>
    </row>
    <row r="46167" spans="8:9" x14ac:dyDescent="0.2">
      <c r="H46167" s="101"/>
      <c r="I46167" s="101"/>
    </row>
    <row r="46168" spans="8:9" x14ac:dyDescent="0.2">
      <c r="H46168" s="101"/>
      <c r="I46168" s="101"/>
    </row>
    <row r="46169" spans="8:9" x14ac:dyDescent="0.2">
      <c r="H46169" s="101"/>
      <c r="I46169" s="101"/>
    </row>
    <row r="46170" spans="8:9" x14ac:dyDescent="0.2">
      <c r="H46170" s="101"/>
      <c r="I46170" s="101"/>
    </row>
    <row r="46171" spans="8:9" x14ac:dyDescent="0.2">
      <c r="H46171" s="101"/>
      <c r="I46171" s="101"/>
    </row>
    <row r="46172" spans="8:9" x14ac:dyDescent="0.2">
      <c r="H46172" s="101"/>
      <c r="I46172" s="101"/>
    </row>
    <row r="46173" spans="8:9" x14ac:dyDescent="0.2">
      <c r="H46173" s="101"/>
      <c r="I46173" s="101"/>
    </row>
    <row r="46174" spans="8:9" x14ac:dyDescent="0.2">
      <c r="H46174" s="101"/>
      <c r="I46174" s="101"/>
    </row>
    <row r="46175" spans="8:9" x14ac:dyDescent="0.2">
      <c r="H46175" s="101"/>
      <c r="I46175" s="101"/>
    </row>
    <row r="46176" spans="8:9" x14ac:dyDescent="0.2">
      <c r="H46176" s="101"/>
      <c r="I46176" s="101"/>
    </row>
    <row r="46177" spans="8:9" x14ac:dyDescent="0.2">
      <c r="H46177" s="101"/>
      <c r="I46177" s="101"/>
    </row>
    <row r="46178" spans="8:9" x14ac:dyDescent="0.2">
      <c r="H46178" s="101"/>
      <c r="I46178" s="101"/>
    </row>
    <row r="46179" spans="8:9" x14ac:dyDescent="0.2">
      <c r="H46179" s="101"/>
      <c r="I46179" s="101"/>
    </row>
    <row r="46180" spans="8:9" x14ac:dyDescent="0.2">
      <c r="H46180" s="101"/>
      <c r="I46180" s="101"/>
    </row>
    <row r="46181" spans="8:9" x14ac:dyDescent="0.2">
      <c r="H46181" s="101"/>
      <c r="I46181" s="101"/>
    </row>
    <row r="46182" spans="8:9" x14ac:dyDescent="0.2">
      <c r="H46182" s="101"/>
      <c r="I46182" s="101"/>
    </row>
    <row r="46183" spans="8:9" x14ac:dyDescent="0.2">
      <c r="H46183" s="101"/>
      <c r="I46183" s="101"/>
    </row>
    <row r="46184" spans="8:9" x14ac:dyDescent="0.2">
      <c r="H46184" s="101"/>
      <c r="I46184" s="101"/>
    </row>
    <row r="46185" spans="8:9" x14ac:dyDescent="0.2">
      <c r="H46185" s="101"/>
      <c r="I46185" s="101"/>
    </row>
    <row r="46186" spans="8:9" x14ac:dyDescent="0.2">
      <c r="H46186" s="101"/>
      <c r="I46186" s="101"/>
    </row>
    <row r="46187" spans="8:9" x14ac:dyDescent="0.2">
      <c r="H46187" s="101"/>
      <c r="I46187" s="101"/>
    </row>
    <row r="46188" spans="8:9" x14ac:dyDescent="0.2">
      <c r="H46188" s="101"/>
      <c r="I46188" s="101"/>
    </row>
    <row r="46189" spans="8:9" x14ac:dyDescent="0.2">
      <c r="H46189" s="101"/>
      <c r="I46189" s="101"/>
    </row>
    <row r="46190" spans="8:9" x14ac:dyDescent="0.2">
      <c r="H46190" s="101"/>
      <c r="I46190" s="101"/>
    </row>
    <row r="46191" spans="8:9" x14ac:dyDescent="0.2">
      <c r="H46191" s="101"/>
      <c r="I46191" s="101"/>
    </row>
    <row r="46192" spans="8:9" x14ac:dyDescent="0.2">
      <c r="H46192" s="101"/>
      <c r="I46192" s="101"/>
    </row>
    <row r="46193" spans="8:9" x14ac:dyDescent="0.2">
      <c r="H46193" s="101"/>
      <c r="I46193" s="101"/>
    </row>
    <row r="46194" spans="8:9" x14ac:dyDescent="0.2">
      <c r="H46194" s="101"/>
      <c r="I46194" s="101"/>
    </row>
    <row r="46195" spans="8:9" x14ac:dyDescent="0.2">
      <c r="H46195" s="101"/>
      <c r="I46195" s="101"/>
    </row>
    <row r="46196" spans="8:9" x14ac:dyDescent="0.2">
      <c r="H46196" s="101"/>
      <c r="I46196" s="101"/>
    </row>
    <row r="46197" spans="8:9" x14ac:dyDescent="0.2">
      <c r="H46197" s="101"/>
      <c r="I46197" s="101"/>
    </row>
    <row r="46198" spans="8:9" x14ac:dyDescent="0.2">
      <c r="H46198" s="101"/>
      <c r="I46198" s="101"/>
    </row>
    <row r="46199" spans="8:9" x14ac:dyDescent="0.2">
      <c r="H46199" s="101"/>
      <c r="I46199" s="101"/>
    </row>
    <row r="46200" spans="8:9" x14ac:dyDescent="0.2">
      <c r="H46200" s="101"/>
      <c r="I46200" s="101"/>
    </row>
    <row r="46201" spans="8:9" x14ac:dyDescent="0.2">
      <c r="H46201" s="101"/>
      <c r="I46201" s="101"/>
    </row>
    <row r="46202" spans="8:9" x14ac:dyDescent="0.2">
      <c r="H46202" s="101"/>
      <c r="I46202" s="101"/>
    </row>
    <row r="46203" spans="8:9" x14ac:dyDescent="0.2">
      <c r="H46203" s="101"/>
      <c r="I46203" s="101"/>
    </row>
    <row r="46204" spans="8:9" x14ac:dyDescent="0.2">
      <c r="H46204" s="101"/>
      <c r="I46204" s="101"/>
    </row>
    <row r="46205" spans="8:9" x14ac:dyDescent="0.2">
      <c r="H46205" s="101"/>
      <c r="I46205" s="101"/>
    </row>
    <row r="46206" spans="8:9" x14ac:dyDescent="0.2">
      <c r="H46206" s="101"/>
      <c r="I46206" s="101"/>
    </row>
    <row r="46207" spans="8:9" x14ac:dyDescent="0.2">
      <c r="H46207" s="101"/>
      <c r="I46207" s="101"/>
    </row>
    <row r="46208" spans="8:9" x14ac:dyDescent="0.2">
      <c r="H46208" s="101"/>
      <c r="I46208" s="101"/>
    </row>
    <row r="46209" spans="8:9" x14ac:dyDescent="0.2">
      <c r="H46209" s="101"/>
      <c r="I46209" s="101"/>
    </row>
    <row r="46210" spans="8:9" x14ac:dyDescent="0.2">
      <c r="H46210" s="101"/>
      <c r="I46210" s="101"/>
    </row>
    <row r="46211" spans="8:9" x14ac:dyDescent="0.2">
      <c r="H46211" s="101"/>
      <c r="I46211" s="101"/>
    </row>
    <row r="46212" spans="8:9" x14ac:dyDescent="0.2">
      <c r="H46212" s="101"/>
      <c r="I46212" s="101"/>
    </row>
    <row r="46213" spans="8:9" x14ac:dyDescent="0.2">
      <c r="H46213" s="101"/>
      <c r="I46213" s="101"/>
    </row>
    <row r="46214" spans="8:9" x14ac:dyDescent="0.2">
      <c r="H46214" s="101"/>
      <c r="I46214" s="101"/>
    </row>
    <row r="46215" spans="8:9" x14ac:dyDescent="0.2">
      <c r="H46215" s="101"/>
      <c r="I46215" s="101"/>
    </row>
    <row r="46216" spans="8:9" x14ac:dyDescent="0.2">
      <c r="H46216" s="101"/>
      <c r="I46216" s="101"/>
    </row>
    <row r="46217" spans="8:9" x14ac:dyDescent="0.2">
      <c r="H46217" s="101"/>
      <c r="I46217" s="101"/>
    </row>
    <row r="46218" spans="8:9" x14ac:dyDescent="0.2">
      <c r="H46218" s="101"/>
      <c r="I46218" s="101"/>
    </row>
    <row r="46219" spans="8:9" x14ac:dyDescent="0.2">
      <c r="H46219" s="101"/>
      <c r="I46219" s="101"/>
    </row>
    <row r="46220" spans="8:9" x14ac:dyDescent="0.2">
      <c r="H46220" s="101"/>
      <c r="I46220" s="101"/>
    </row>
    <row r="46221" spans="8:9" x14ac:dyDescent="0.2">
      <c r="H46221" s="101"/>
      <c r="I46221" s="101"/>
    </row>
    <row r="46222" spans="8:9" x14ac:dyDescent="0.2">
      <c r="H46222" s="101"/>
      <c r="I46222" s="101"/>
    </row>
    <row r="46223" spans="8:9" x14ac:dyDescent="0.2">
      <c r="H46223" s="101"/>
      <c r="I46223" s="101"/>
    </row>
    <row r="46224" spans="8:9" x14ac:dyDescent="0.2">
      <c r="H46224" s="101"/>
      <c r="I46224" s="101"/>
    </row>
    <row r="46225" spans="8:9" x14ac:dyDescent="0.2">
      <c r="H46225" s="101"/>
      <c r="I46225" s="101"/>
    </row>
    <row r="46226" spans="8:9" x14ac:dyDescent="0.2">
      <c r="H46226" s="101"/>
      <c r="I46226" s="101"/>
    </row>
    <row r="46227" spans="8:9" x14ac:dyDescent="0.2">
      <c r="H46227" s="101"/>
      <c r="I46227" s="101"/>
    </row>
    <row r="46228" spans="8:9" x14ac:dyDescent="0.2">
      <c r="H46228" s="101"/>
      <c r="I46228" s="101"/>
    </row>
    <row r="46229" spans="8:9" x14ac:dyDescent="0.2">
      <c r="H46229" s="101"/>
      <c r="I46229" s="101"/>
    </row>
    <row r="46230" spans="8:9" x14ac:dyDescent="0.2">
      <c r="H46230" s="101"/>
      <c r="I46230" s="101"/>
    </row>
    <row r="46231" spans="8:9" x14ac:dyDescent="0.2">
      <c r="H46231" s="101"/>
      <c r="I46231" s="101"/>
    </row>
    <row r="46232" spans="8:9" x14ac:dyDescent="0.2">
      <c r="H46232" s="101"/>
      <c r="I46232" s="101"/>
    </row>
    <row r="46233" spans="8:9" x14ac:dyDescent="0.2">
      <c r="H46233" s="101"/>
      <c r="I46233" s="101"/>
    </row>
    <row r="46234" spans="8:9" x14ac:dyDescent="0.2">
      <c r="H46234" s="101"/>
      <c r="I46234" s="101"/>
    </row>
    <row r="46235" spans="8:9" x14ac:dyDescent="0.2">
      <c r="H46235" s="101"/>
      <c r="I46235" s="101"/>
    </row>
    <row r="46236" spans="8:9" x14ac:dyDescent="0.2">
      <c r="H46236" s="101"/>
      <c r="I46236" s="101"/>
    </row>
    <row r="46237" spans="8:9" x14ac:dyDescent="0.2">
      <c r="H46237" s="101"/>
      <c r="I46237" s="101"/>
    </row>
    <row r="46238" spans="8:9" x14ac:dyDescent="0.2">
      <c r="H46238" s="101"/>
      <c r="I46238" s="101"/>
    </row>
    <row r="46239" spans="8:9" x14ac:dyDescent="0.2">
      <c r="H46239" s="101"/>
      <c r="I46239" s="101"/>
    </row>
    <row r="46240" spans="8:9" x14ac:dyDescent="0.2">
      <c r="H46240" s="101"/>
      <c r="I46240" s="101"/>
    </row>
    <row r="46241" spans="8:9" x14ac:dyDescent="0.2">
      <c r="H46241" s="101"/>
      <c r="I46241" s="101"/>
    </row>
    <row r="46242" spans="8:9" x14ac:dyDescent="0.2">
      <c r="H46242" s="101"/>
      <c r="I46242" s="101"/>
    </row>
    <row r="46243" spans="8:9" x14ac:dyDescent="0.2">
      <c r="H46243" s="101"/>
      <c r="I46243" s="101"/>
    </row>
    <row r="46244" spans="8:9" x14ac:dyDescent="0.2">
      <c r="H46244" s="101"/>
      <c r="I46244" s="101"/>
    </row>
    <row r="46245" spans="8:9" x14ac:dyDescent="0.2">
      <c r="H46245" s="101"/>
      <c r="I46245" s="101"/>
    </row>
    <row r="46246" spans="8:9" x14ac:dyDescent="0.2">
      <c r="H46246" s="101"/>
      <c r="I46246" s="101"/>
    </row>
    <row r="46247" spans="8:9" x14ac:dyDescent="0.2">
      <c r="H46247" s="101"/>
      <c r="I46247" s="101"/>
    </row>
    <row r="46248" spans="8:9" x14ac:dyDescent="0.2">
      <c r="H46248" s="101"/>
      <c r="I46248" s="101"/>
    </row>
    <row r="46249" spans="8:9" x14ac:dyDescent="0.2">
      <c r="H46249" s="101"/>
      <c r="I46249" s="101"/>
    </row>
    <row r="46250" spans="8:9" x14ac:dyDescent="0.2">
      <c r="H46250" s="101"/>
      <c r="I46250" s="101"/>
    </row>
    <row r="46251" spans="8:9" x14ac:dyDescent="0.2">
      <c r="H46251" s="101"/>
      <c r="I46251" s="101"/>
    </row>
    <row r="46252" spans="8:9" x14ac:dyDescent="0.2">
      <c r="H46252" s="101"/>
      <c r="I46252" s="101"/>
    </row>
    <row r="46253" spans="8:9" x14ac:dyDescent="0.2">
      <c r="H46253" s="101"/>
      <c r="I46253" s="101"/>
    </row>
    <row r="46254" spans="8:9" x14ac:dyDescent="0.2">
      <c r="H46254" s="101"/>
      <c r="I46254" s="101"/>
    </row>
    <row r="46255" spans="8:9" x14ac:dyDescent="0.2">
      <c r="H46255" s="101"/>
      <c r="I46255" s="101"/>
    </row>
    <row r="46256" spans="8:9" x14ac:dyDescent="0.2">
      <c r="H46256" s="101"/>
      <c r="I46256" s="101"/>
    </row>
    <row r="46257" spans="8:9" x14ac:dyDescent="0.2">
      <c r="H46257" s="101"/>
      <c r="I46257" s="101"/>
    </row>
    <row r="46258" spans="8:9" x14ac:dyDescent="0.2">
      <c r="H46258" s="101"/>
      <c r="I46258" s="101"/>
    </row>
    <row r="46259" spans="8:9" x14ac:dyDescent="0.2">
      <c r="H46259" s="101"/>
      <c r="I46259" s="101"/>
    </row>
    <row r="46260" spans="8:9" x14ac:dyDescent="0.2">
      <c r="H46260" s="101"/>
      <c r="I46260" s="101"/>
    </row>
    <row r="46261" spans="8:9" x14ac:dyDescent="0.2">
      <c r="H46261" s="101"/>
      <c r="I46261" s="101"/>
    </row>
    <row r="46262" spans="8:9" x14ac:dyDescent="0.2">
      <c r="H46262" s="101"/>
      <c r="I46262" s="101"/>
    </row>
    <row r="46263" spans="8:9" x14ac:dyDescent="0.2">
      <c r="H46263" s="101"/>
      <c r="I46263" s="101"/>
    </row>
    <row r="46264" spans="8:9" x14ac:dyDescent="0.2">
      <c r="H46264" s="101"/>
      <c r="I46264" s="101"/>
    </row>
    <row r="46265" spans="8:9" x14ac:dyDescent="0.2">
      <c r="H46265" s="101"/>
      <c r="I46265" s="101"/>
    </row>
    <row r="46266" spans="8:9" x14ac:dyDescent="0.2">
      <c r="H46266" s="101"/>
      <c r="I46266" s="101"/>
    </row>
    <row r="46267" spans="8:9" x14ac:dyDescent="0.2">
      <c r="H46267" s="101"/>
      <c r="I46267" s="101"/>
    </row>
    <row r="46268" spans="8:9" x14ac:dyDescent="0.2">
      <c r="H46268" s="101"/>
      <c r="I46268" s="101"/>
    </row>
    <row r="46269" spans="8:9" x14ac:dyDescent="0.2">
      <c r="H46269" s="101"/>
      <c r="I46269" s="101"/>
    </row>
    <row r="46270" spans="8:9" x14ac:dyDescent="0.2">
      <c r="H46270" s="101"/>
      <c r="I46270" s="101"/>
    </row>
    <row r="46271" spans="8:9" x14ac:dyDescent="0.2">
      <c r="H46271" s="101"/>
      <c r="I46271" s="101"/>
    </row>
    <row r="46272" spans="8:9" x14ac:dyDescent="0.2">
      <c r="H46272" s="101"/>
      <c r="I46272" s="101"/>
    </row>
    <row r="46273" spans="8:9" x14ac:dyDescent="0.2">
      <c r="H46273" s="101"/>
      <c r="I46273" s="101"/>
    </row>
    <row r="46274" spans="8:9" x14ac:dyDescent="0.2">
      <c r="H46274" s="101"/>
      <c r="I46274" s="101"/>
    </row>
    <row r="46275" spans="8:9" x14ac:dyDescent="0.2">
      <c r="H46275" s="101"/>
      <c r="I46275" s="101"/>
    </row>
    <row r="46276" spans="8:9" x14ac:dyDescent="0.2">
      <c r="H46276" s="101"/>
      <c r="I46276" s="101"/>
    </row>
    <row r="46277" spans="8:9" x14ac:dyDescent="0.2">
      <c r="H46277" s="101"/>
      <c r="I46277" s="101"/>
    </row>
    <row r="46278" spans="8:9" x14ac:dyDescent="0.2">
      <c r="H46278" s="101"/>
      <c r="I46278" s="101"/>
    </row>
    <row r="46279" spans="8:9" x14ac:dyDescent="0.2">
      <c r="H46279" s="101"/>
      <c r="I46279" s="101"/>
    </row>
    <row r="46280" spans="8:9" x14ac:dyDescent="0.2">
      <c r="H46280" s="101"/>
      <c r="I46280" s="101"/>
    </row>
    <row r="46281" spans="8:9" x14ac:dyDescent="0.2">
      <c r="H46281" s="101"/>
      <c r="I46281" s="101"/>
    </row>
    <row r="46282" spans="8:9" x14ac:dyDescent="0.2">
      <c r="H46282" s="101"/>
      <c r="I46282" s="101"/>
    </row>
    <row r="46283" spans="8:9" x14ac:dyDescent="0.2">
      <c r="H46283" s="101"/>
      <c r="I46283" s="101"/>
    </row>
    <row r="46284" spans="8:9" x14ac:dyDescent="0.2">
      <c r="H46284" s="101"/>
      <c r="I46284" s="101"/>
    </row>
    <row r="46285" spans="8:9" x14ac:dyDescent="0.2">
      <c r="H46285" s="101"/>
      <c r="I46285" s="101"/>
    </row>
    <row r="46286" spans="8:9" x14ac:dyDescent="0.2">
      <c r="H46286" s="101"/>
      <c r="I46286" s="101"/>
    </row>
    <row r="46287" spans="8:9" x14ac:dyDescent="0.2">
      <c r="H46287" s="101"/>
      <c r="I46287" s="101"/>
    </row>
    <row r="46288" spans="8:9" x14ac:dyDescent="0.2">
      <c r="H46288" s="101"/>
      <c r="I46288" s="101"/>
    </row>
    <row r="46289" spans="8:9" x14ac:dyDescent="0.2">
      <c r="H46289" s="101"/>
      <c r="I46289" s="101"/>
    </row>
    <row r="46290" spans="8:9" x14ac:dyDescent="0.2">
      <c r="H46290" s="101"/>
      <c r="I46290" s="101"/>
    </row>
    <row r="46291" spans="8:9" x14ac:dyDescent="0.2">
      <c r="H46291" s="101"/>
      <c r="I46291" s="101"/>
    </row>
    <row r="46292" spans="8:9" x14ac:dyDescent="0.2">
      <c r="H46292" s="101"/>
      <c r="I46292" s="101"/>
    </row>
    <row r="46293" spans="8:9" x14ac:dyDescent="0.2">
      <c r="H46293" s="101"/>
      <c r="I46293" s="101"/>
    </row>
    <row r="46294" spans="8:9" x14ac:dyDescent="0.2">
      <c r="H46294" s="101"/>
      <c r="I46294" s="101"/>
    </row>
    <row r="46295" spans="8:9" x14ac:dyDescent="0.2">
      <c r="H46295" s="101"/>
      <c r="I46295" s="101"/>
    </row>
    <row r="46296" spans="8:9" x14ac:dyDescent="0.2">
      <c r="H46296" s="101"/>
      <c r="I46296" s="101"/>
    </row>
    <row r="46297" spans="8:9" x14ac:dyDescent="0.2">
      <c r="H46297" s="101"/>
      <c r="I46297" s="101"/>
    </row>
    <row r="46298" spans="8:9" x14ac:dyDescent="0.2">
      <c r="H46298" s="101"/>
      <c r="I46298" s="101"/>
    </row>
    <row r="46299" spans="8:9" x14ac:dyDescent="0.2">
      <c r="H46299" s="101"/>
      <c r="I46299" s="101"/>
    </row>
    <row r="46300" spans="8:9" x14ac:dyDescent="0.2">
      <c r="H46300" s="101"/>
      <c r="I46300" s="101"/>
    </row>
    <row r="46301" spans="8:9" x14ac:dyDescent="0.2">
      <c r="H46301" s="101"/>
      <c r="I46301" s="101"/>
    </row>
    <row r="46302" spans="8:9" x14ac:dyDescent="0.2">
      <c r="H46302" s="101"/>
      <c r="I46302" s="101"/>
    </row>
    <row r="46303" spans="8:9" x14ac:dyDescent="0.2">
      <c r="H46303" s="101"/>
      <c r="I46303" s="101"/>
    </row>
    <row r="46304" spans="8:9" x14ac:dyDescent="0.2">
      <c r="H46304" s="101"/>
      <c r="I46304" s="101"/>
    </row>
    <row r="46305" spans="8:9" x14ac:dyDescent="0.2">
      <c r="H46305" s="101"/>
      <c r="I46305" s="101"/>
    </row>
    <row r="46306" spans="8:9" x14ac:dyDescent="0.2">
      <c r="H46306" s="101"/>
      <c r="I46306" s="101"/>
    </row>
    <row r="46307" spans="8:9" x14ac:dyDescent="0.2">
      <c r="H46307" s="101"/>
      <c r="I46307" s="101"/>
    </row>
    <row r="46308" spans="8:9" x14ac:dyDescent="0.2">
      <c r="H46308" s="101"/>
      <c r="I46308" s="101"/>
    </row>
    <row r="46309" spans="8:9" x14ac:dyDescent="0.2">
      <c r="H46309" s="101"/>
      <c r="I46309" s="101"/>
    </row>
    <row r="46310" spans="8:9" x14ac:dyDescent="0.2">
      <c r="H46310" s="101"/>
      <c r="I46310" s="101"/>
    </row>
    <row r="46311" spans="8:9" x14ac:dyDescent="0.2">
      <c r="H46311" s="101"/>
      <c r="I46311" s="101"/>
    </row>
    <row r="46312" spans="8:9" x14ac:dyDescent="0.2">
      <c r="H46312" s="101"/>
      <c r="I46312" s="101"/>
    </row>
    <row r="46313" spans="8:9" x14ac:dyDescent="0.2">
      <c r="H46313" s="101"/>
      <c r="I46313" s="101"/>
    </row>
    <row r="46314" spans="8:9" x14ac:dyDescent="0.2">
      <c r="H46314" s="101"/>
      <c r="I46314" s="101"/>
    </row>
    <row r="46315" spans="8:9" x14ac:dyDescent="0.2">
      <c r="H46315" s="101"/>
      <c r="I46315" s="101"/>
    </row>
    <row r="46316" spans="8:9" x14ac:dyDescent="0.2">
      <c r="H46316" s="101"/>
      <c r="I46316" s="101"/>
    </row>
    <row r="46317" spans="8:9" x14ac:dyDescent="0.2">
      <c r="H46317" s="101"/>
      <c r="I46317" s="101"/>
    </row>
    <row r="46318" spans="8:9" x14ac:dyDescent="0.2">
      <c r="H46318" s="101"/>
      <c r="I46318" s="101"/>
    </row>
    <row r="46319" spans="8:9" x14ac:dyDescent="0.2">
      <c r="H46319" s="101"/>
      <c r="I46319" s="101"/>
    </row>
    <row r="46320" spans="8:9" x14ac:dyDescent="0.2">
      <c r="H46320" s="101"/>
      <c r="I46320" s="101"/>
    </row>
    <row r="46321" spans="8:9" x14ac:dyDescent="0.2">
      <c r="H46321" s="101"/>
      <c r="I46321" s="101"/>
    </row>
    <row r="46322" spans="8:9" x14ac:dyDescent="0.2">
      <c r="H46322" s="101"/>
      <c r="I46322" s="101"/>
    </row>
    <row r="46323" spans="8:9" x14ac:dyDescent="0.2">
      <c r="H46323" s="101"/>
      <c r="I46323" s="101"/>
    </row>
    <row r="46324" spans="8:9" x14ac:dyDescent="0.2">
      <c r="H46324" s="101"/>
      <c r="I46324" s="101"/>
    </row>
    <row r="46325" spans="8:9" x14ac:dyDescent="0.2">
      <c r="H46325" s="101"/>
      <c r="I46325" s="101"/>
    </row>
    <row r="46326" spans="8:9" x14ac:dyDescent="0.2">
      <c r="H46326" s="101"/>
      <c r="I46326" s="101"/>
    </row>
    <row r="46327" spans="8:9" x14ac:dyDescent="0.2">
      <c r="H46327" s="101"/>
      <c r="I46327" s="101"/>
    </row>
    <row r="46328" spans="8:9" x14ac:dyDescent="0.2">
      <c r="H46328" s="101"/>
      <c r="I46328" s="101"/>
    </row>
    <row r="46329" spans="8:9" x14ac:dyDescent="0.2">
      <c r="H46329" s="101"/>
      <c r="I46329" s="101"/>
    </row>
    <row r="46330" spans="8:9" x14ac:dyDescent="0.2">
      <c r="H46330" s="101"/>
      <c r="I46330" s="101"/>
    </row>
    <row r="46331" spans="8:9" x14ac:dyDescent="0.2">
      <c r="H46331" s="101"/>
      <c r="I46331" s="101"/>
    </row>
    <row r="46332" spans="8:9" x14ac:dyDescent="0.2">
      <c r="H46332" s="101"/>
      <c r="I46332" s="101"/>
    </row>
    <row r="46333" spans="8:9" x14ac:dyDescent="0.2">
      <c r="H46333" s="101"/>
      <c r="I46333" s="101"/>
    </row>
    <row r="46334" spans="8:9" x14ac:dyDescent="0.2">
      <c r="H46334" s="101"/>
      <c r="I46334" s="101"/>
    </row>
    <row r="46335" spans="8:9" x14ac:dyDescent="0.2">
      <c r="H46335" s="101"/>
      <c r="I46335" s="101"/>
    </row>
    <row r="46336" spans="8:9" x14ac:dyDescent="0.2">
      <c r="H46336" s="101"/>
      <c r="I46336" s="101"/>
    </row>
    <row r="46337" spans="8:9" x14ac:dyDescent="0.2">
      <c r="H46337" s="101"/>
      <c r="I46337" s="101"/>
    </row>
    <row r="46338" spans="8:9" x14ac:dyDescent="0.2">
      <c r="H46338" s="101"/>
      <c r="I46338" s="101"/>
    </row>
    <row r="46339" spans="8:9" x14ac:dyDescent="0.2">
      <c r="H46339" s="101"/>
      <c r="I46339" s="101"/>
    </row>
    <row r="46340" spans="8:9" x14ac:dyDescent="0.2">
      <c r="H46340" s="101"/>
      <c r="I46340" s="101"/>
    </row>
    <row r="46341" spans="8:9" x14ac:dyDescent="0.2">
      <c r="H46341" s="101"/>
      <c r="I46341" s="101"/>
    </row>
    <row r="46342" spans="8:9" x14ac:dyDescent="0.2">
      <c r="H46342" s="101"/>
      <c r="I46342" s="101"/>
    </row>
    <row r="46343" spans="8:9" x14ac:dyDescent="0.2">
      <c r="H46343" s="101"/>
      <c r="I46343" s="101"/>
    </row>
    <row r="46344" spans="8:9" x14ac:dyDescent="0.2">
      <c r="H46344" s="101"/>
      <c r="I46344" s="101"/>
    </row>
    <row r="46345" spans="8:9" x14ac:dyDescent="0.2">
      <c r="H46345" s="101"/>
      <c r="I46345" s="101"/>
    </row>
    <row r="46346" spans="8:9" x14ac:dyDescent="0.2">
      <c r="H46346" s="101"/>
      <c r="I46346" s="101"/>
    </row>
    <row r="46347" spans="8:9" x14ac:dyDescent="0.2">
      <c r="H46347" s="101"/>
      <c r="I46347" s="101"/>
    </row>
    <row r="46348" spans="8:9" x14ac:dyDescent="0.2">
      <c r="H46348" s="101"/>
      <c r="I46348" s="101"/>
    </row>
    <row r="46349" spans="8:9" x14ac:dyDescent="0.2">
      <c r="H46349" s="101"/>
      <c r="I46349" s="101"/>
    </row>
    <row r="46350" spans="8:9" x14ac:dyDescent="0.2">
      <c r="H46350" s="101"/>
      <c r="I46350" s="101"/>
    </row>
    <row r="46351" spans="8:9" x14ac:dyDescent="0.2">
      <c r="H46351" s="101"/>
      <c r="I46351" s="101"/>
    </row>
    <row r="46352" spans="8:9" x14ac:dyDescent="0.2">
      <c r="H46352" s="101"/>
      <c r="I46352" s="101"/>
    </row>
    <row r="46353" spans="8:9" x14ac:dyDescent="0.2">
      <c r="H46353" s="101"/>
      <c r="I46353" s="101"/>
    </row>
    <row r="46354" spans="8:9" x14ac:dyDescent="0.2">
      <c r="H46354" s="101"/>
      <c r="I46354" s="101"/>
    </row>
    <row r="46355" spans="8:9" x14ac:dyDescent="0.2">
      <c r="H46355" s="101"/>
      <c r="I46355" s="101"/>
    </row>
    <row r="46356" spans="8:9" x14ac:dyDescent="0.2">
      <c r="H46356" s="101"/>
      <c r="I46356" s="101"/>
    </row>
    <row r="46357" spans="8:9" x14ac:dyDescent="0.2">
      <c r="H46357" s="101"/>
      <c r="I46357" s="101"/>
    </row>
    <row r="46358" spans="8:9" x14ac:dyDescent="0.2">
      <c r="H46358" s="101"/>
      <c r="I46358" s="101"/>
    </row>
    <row r="46359" spans="8:9" x14ac:dyDescent="0.2">
      <c r="H46359" s="101"/>
      <c r="I46359" s="101"/>
    </row>
    <row r="46360" spans="8:9" x14ac:dyDescent="0.2">
      <c r="H46360" s="101"/>
      <c r="I46360" s="101"/>
    </row>
    <row r="46361" spans="8:9" x14ac:dyDescent="0.2">
      <c r="H46361" s="101"/>
      <c r="I46361" s="101"/>
    </row>
    <row r="46362" spans="8:9" x14ac:dyDescent="0.2">
      <c r="H46362" s="101"/>
      <c r="I46362" s="101"/>
    </row>
    <row r="46363" spans="8:9" x14ac:dyDescent="0.2">
      <c r="H46363" s="101"/>
      <c r="I46363" s="101"/>
    </row>
    <row r="46364" spans="8:9" x14ac:dyDescent="0.2">
      <c r="H46364" s="101"/>
      <c r="I46364" s="101"/>
    </row>
    <row r="46365" spans="8:9" x14ac:dyDescent="0.2">
      <c r="H46365" s="101"/>
      <c r="I46365" s="101"/>
    </row>
    <row r="46366" spans="8:9" x14ac:dyDescent="0.2">
      <c r="H46366" s="101"/>
      <c r="I46366" s="101"/>
    </row>
    <row r="46367" spans="8:9" x14ac:dyDescent="0.2">
      <c r="H46367" s="101"/>
      <c r="I46367" s="101"/>
    </row>
    <row r="46368" spans="8:9" x14ac:dyDescent="0.2">
      <c r="H46368" s="101"/>
      <c r="I46368" s="101"/>
    </row>
    <row r="46369" spans="8:9" x14ac:dyDescent="0.2">
      <c r="H46369" s="101"/>
      <c r="I46369" s="101"/>
    </row>
    <row r="46370" spans="8:9" x14ac:dyDescent="0.2">
      <c r="H46370" s="101"/>
      <c r="I46370" s="101"/>
    </row>
    <row r="46371" spans="8:9" x14ac:dyDescent="0.2">
      <c r="H46371" s="101"/>
      <c r="I46371" s="101"/>
    </row>
    <row r="46372" spans="8:9" x14ac:dyDescent="0.2">
      <c r="H46372" s="101"/>
      <c r="I46372" s="101"/>
    </row>
    <row r="46373" spans="8:9" x14ac:dyDescent="0.2">
      <c r="H46373" s="101"/>
      <c r="I46373" s="101"/>
    </row>
    <row r="46374" spans="8:9" x14ac:dyDescent="0.2">
      <c r="H46374" s="101"/>
      <c r="I46374" s="101"/>
    </row>
    <row r="46375" spans="8:9" x14ac:dyDescent="0.2">
      <c r="H46375" s="101"/>
      <c r="I46375" s="101"/>
    </row>
    <row r="46376" spans="8:9" x14ac:dyDescent="0.2">
      <c r="H46376" s="101"/>
      <c r="I46376" s="101"/>
    </row>
    <row r="46377" spans="8:9" x14ac:dyDescent="0.2">
      <c r="H46377" s="101"/>
      <c r="I46377" s="101"/>
    </row>
    <row r="46378" spans="8:9" x14ac:dyDescent="0.2">
      <c r="H46378" s="101"/>
      <c r="I46378" s="101"/>
    </row>
    <row r="46379" spans="8:9" x14ac:dyDescent="0.2">
      <c r="H46379" s="101"/>
      <c r="I46379" s="101"/>
    </row>
    <row r="46380" spans="8:9" x14ac:dyDescent="0.2">
      <c r="H46380" s="101"/>
      <c r="I46380" s="101"/>
    </row>
    <row r="46381" spans="8:9" x14ac:dyDescent="0.2">
      <c r="H46381" s="101"/>
      <c r="I46381" s="101"/>
    </row>
    <row r="46382" spans="8:9" x14ac:dyDescent="0.2">
      <c r="H46382" s="101"/>
      <c r="I46382" s="101"/>
    </row>
    <row r="46383" spans="8:9" x14ac:dyDescent="0.2">
      <c r="H46383" s="101"/>
      <c r="I46383" s="101"/>
    </row>
    <row r="46384" spans="8:9" x14ac:dyDescent="0.2">
      <c r="H46384" s="101"/>
      <c r="I46384" s="101"/>
    </row>
    <row r="46385" spans="8:9" x14ac:dyDescent="0.2">
      <c r="H46385" s="101"/>
      <c r="I46385" s="101"/>
    </row>
    <row r="46386" spans="8:9" x14ac:dyDescent="0.2">
      <c r="H46386" s="101"/>
      <c r="I46386" s="101"/>
    </row>
    <row r="46387" spans="8:9" x14ac:dyDescent="0.2">
      <c r="H46387" s="101"/>
      <c r="I46387" s="101"/>
    </row>
    <row r="46388" spans="8:9" x14ac:dyDescent="0.2">
      <c r="H46388" s="101"/>
      <c r="I46388" s="101"/>
    </row>
    <row r="46389" spans="8:9" x14ac:dyDescent="0.2">
      <c r="H46389" s="101"/>
      <c r="I46389" s="101"/>
    </row>
    <row r="46390" spans="8:9" x14ac:dyDescent="0.2">
      <c r="H46390" s="101"/>
      <c r="I46390" s="101"/>
    </row>
    <row r="46391" spans="8:9" x14ac:dyDescent="0.2">
      <c r="H46391" s="101"/>
      <c r="I46391" s="101"/>
    </row>
    <row r="46392" spans="8:9" x14ac:dyDescent="0.2">
      <c r="H46392" s="101"/>
      <c r="I46392" s="101"/>
    </row>
    <row r="46393" spans="8:9" x14ac:dyDescent="0.2">
      <c r="H46393" s="101"/>
      <c r="I46393" s="101"/>
    </row>
    <row r="46394" spans="8:9" x14ac:dyDescent="0.2">
      <c r="H46394" s="101"/>
      <c r="I46394" s="101"/>
    </row>
    <row r="46395" spans="8:9" x14ac:dyDescent="0.2">
      <c r="H46395" s="101"/>
      <c r="I46395" s="101"/>
    </row>
    <row r="46396" spans="8:9" x14ac:dyDescent="0.2">
      <c r="H46396" s="101"/>
      <c r="I46396" s="101"/>
    </row>
    <row r="46397" spans="8:9" x14ac:dyDescent="0.2">
      <c r="H46397" s="101"/>
      <c r="I46397" s="101"/>
    </row>
    <row r="46398" spans="8:9" x14ac:dyDescent="0.2">
      <c r="H46398" s="101"/>
      <c r="I46398" s="101"/>
    </row>
    <row r="46399" spans="8:9" x14ac:dyDescent="0.2">
      <c r="H46399" s="101"/>
      <c r="I46399" s="101"/>
    </row>
    <row r="46400" spans="8:9" x14ac:dyDescent="0.2">
      <c r="H46400" s="101"/>
      <c r="I46400" s="101"/>
    </row>
    <row r="46401" spans="8:9" x14ac:dyDescent="0.2">
      <c r="H46401" s="101"/>
      <c r="I46401" s="101"/>
    </row>
    <row r="46402" spans="8:9" x14ac:dyDescent="0.2">
      <c r="H46402" s="101"/>
      <c r="I46402" s="101"/>
    </row>
    <row r="46403" spans="8:9" x14ac:dyDescent="0.2">
      <c r="H46403" s="101"/>
      <c r="I46403" s="101"/>
    </row>
    <row r="46404" spans="8:9" x14ac:dyDescent="0.2">
      <c r="H46404" s="101"/>
      <c r="I46404" s="101"/>
    </row>
    <row r="46405" spans="8:9" x14ac:dyDescent="0.2">
      <c r="H46405" s="101"/>
      <c r="I46405" s="101"/>
    </row>
    <row r="46406" spans="8:9" x14ac:dyDescent="0.2">
      <c r="H46406" s="101"/>
      <c r="I46406" s="101"/>
    </row>
    <row r="46407" spans="8:9" x14ac:dyDescent="0.2">
      <c r="H46407" s="101"/>
      <c r="I46407" s="101"/>
    </row>
    <row r="46408" spans="8:9" x14ac:dyDescent="0.2">
      <c r="H46408" s="101"/>
      <c r="I46408" s="101"/>
    </row>
    <row r="46409" spans="8:9" x14ac:dyDescent="0.2">
      <c r="H46409" s="101"/>
      <c r="I46409" s="101"/>
    </row>
    <row r="46410" spans="8:9" x14ac:dyDescent="0.2">
      <c r="H46410" s="101"/>
      <c r="I46410" s="101"/>
    </row>
    <row r="46411" spans="8:9" x14ac:dyDescent="0.2">
      <c r="H46411" s="101"/>
      <c r="I46411" s="101"/>
    </row>
    <row r="46412" spans="8:9" x14ac:dyDescent="0.2">
      <c r="H46412" s="101"/>
      <c r="I46412" s="101"/>
    </row>
    <row r="46413" spans="8:9" x14ac:dyDescent="0.2">
      <c r="H46413" s="101"/>
      <c r="I46413" s="101"/>
    </row>
    <row r="46414" spans="8:9" x14ac:dyDescent="0.2">
      <c r="H46414" s="101"/>
      <c r="I46414" s="101"/>
    </row>
    <row r="46415" spans="8:9" x14ac:dyDescent="0.2">
      <c r="H46415" s="101"/>
      <c r="I46415" s="101"/>
    </row>
    <row r="46416" spans="8:9" x14ac:dyDescent="0.2">
      <c r="H46416" s="101"/>
      <c r="I46416" s="101"/>
    </row>
    <row r="46417" spans="8:9" x14ac:dyDescent="0.2">
      <c r="H46417" s="101"/>
      <c r="I46417" s="101"/>
    </row>
    <row r="46418" spans="8:9" x14ac:dyDescent="0.2">
      <c r="H46418" s="101"/>
      <c r="I46418" s="101"/>
    </row>
    <row r="46419" spans="8:9" x14ac:dyDescent="0.2">
      <c r="H46419" s="101"/>
      <c r="I46419" s="101"/>
    </row>
    <row r="46420" spans="8:9" x14ac:dyDescent="0.2">
      <c r="H46420" s="101"/>
      <c r="I46420" s="101"/>
    </row>
    <row r="46421" spans="8:9" x14ac:dyDescent="0.2">
      <c r="H46421" s="101"/>
      <c r="I46421" s="101"/>
    </row>
    <row r="46422" spans="8:9" x14ac:dyDescent="0.2">
      <c r="H46422" s="101"/>
      <c r="I46422" s="101"/>
    </row>
    <row r="46423" spans="8:9" x14ac:dyDescent="0.2">
      <c r="H46423" s="101"/>
      <c r="I46423" s="101"/>
    </row>
    <row r="46424" spans="8:9" x14ac:dyDescent="0.2">
      <c r="H46424" s="101"/>
      <c r="I46424" s="101"/>
    </row>
    <row r="46425" spans="8:9" x14ac:dyDescent="0.2">
      <c r="H46425" s="101"/>
      <c r="I46425" s="101"/>
    </row>
    <row r="46426" spans="8:9" x14ac:dyDescent="0.2">
      <c r="H46426" s="101"/>
      <c r="I46426" s="101"/>
    </row>
    <row r="46427" spans="8:9" x14ac:dyDescent="0.2">
      <c r="H46427" s="101"/>
      <c r="I46427" s="101"/>
    </row>
    <row r="46428" spans="8:9" x14ac:dyDescent="0.2">
      <c r="H46428" s="101"/>
      <c r="I46428" s="101"/>
    </row>
    <row r="46429" spans="8:9" x14ac:dyDescent="0.2">
      <c r="H46429" s="101"/>
      <c r="I46429" s="101"/>
    </row>
    <row r="46430" spans="8:9" x14ac:dyDescent="0.2">
      <c r="H46430" s="101"/>
      <c r="I46430" s="101"/>
    </row>
    <row r="46431" spans="8:9" x14ac:dyDescent="0.2">
      <c r="H46431" s="101"/>
      <c r="I46431" s="101"/>
    </row>
    <row r="46432" spans="8:9" x14ac:dyDescent="0.2">
      <c r="H46432" s="101"/>
      <c r="I46432" s="101"/>
    </row>
    <row r="46433" spans="8:9" x14ac:dyDescent="0.2">
      <c r="H46433" s="101"/>
      <c r="I46433" s="101"/>
    </row>
    <row r="46434" spans="8:9" x14ac:dyDescent="0.2">
      <c r="H46434" s="101"/>
      <c r="I46434" s="101"/>
    </row>
    <row r="46435" spans="8:9" x14ac:dyDescent="0.2">
      <c r="H46435" s="101"/>
      <c r="I46435" s="101"/>
    </row>
    <row r="46436" spans="8:9" x14ac:dyDescent="0.2">
      <c r="H46436" s="101"/>
      <c r="I46436" s="101"/>
    </row>
    <row r="46437" spans="8:9" x14ac:dyDescent="0.2">
      <c r="H46437" s="101"/>
      <c r="I46437" s="101"/>
    </row>
    <row r="46438" spans="8:9" x14ac:dyDescent="0.2">
      <c r="H46438" s="101"/>
      <c r="I46438" s="101"/>
    </row>
    <row r="46439" spans="8:9" x14ac:dyDescent="0.2">
      <c r="H46439" s="101"/>
      <c r="I46439" s="101"/>
    </row>
    <row r="46440" spans="8:9" x14ac:dyDescent="0.2">
      <c r="H46440" s="101"/>
      <c r="I46440" s="101"/>
    </row>
    <row r="46441" spans="8:9" x14ac:dyDescent="0.2">
      <c r="H46441" s="101"/>
      <c r="I46441" s="101"/>
    </row>
    <row r="46442" spans="8:9" x14ac:dyDescent="0.2">
      <c r="H46442" s="101"/>
      <c r="I46442" s="101"/>
    </row>
    <row r="46443" spans="8:9" x14ac:dyDescent="0.2">
      <c r="H46443" s="101"/>
      <c r="I46443" s="101"/>
    </row>
    <row r="46444" spans="8:9" x14ac:dyDescent="0.2">
      <c r="H46444" s="101"/>
      <c r="I46444" s="101"/>
    </row>
    <row r="46445" spans="8:9" x14ac:dyDescent="0.2">
      <c r="H46445" s="101"/>
      <c r="I46445" s="101"/>
    </row>
    <row r="46446" spans="8:9" x14ac:dyDescent="0.2">
      <c r="H46446" s="101"/>
      <c r="I46446" s="101"/>
    </row>
    <row r="46447" spans="8:9" x14ac:dyDescent="0.2">
      <c r="H46447" s="101"/>
      <c r="I46447" s="101"/>
    </row>
    <row r="46448" spans="8:9" x14ac:dyDescent="0.2">
      <c r="H46448" s="101"/>
      <c r="I46448" s="101"/>
    </row>
    <row r="46449" spans="8:9" x14ac:dyDescent="0.2">
      <c r="H46449" s="101"/>
      <c r="I46449" s="101"/>
    </row>
    <row r="46450" spans="8:9" x14ac:dyDescent="0.2">
      <c r="H46450" s="101"/>
      <c r="I46450" s="101"/>
    </row>
    <row r="46451" spans="8:9" x14ac:dyDescent="0.2">
      <c r="H46451" s="101"/>
      <c r="I46451" s="101"/>
    </row>
    <row r="46452" spans="8:9" x14ac:dyDescent="0.2">
      <c r="H46452" s="101"/>
      <c r="I46452" s="101"/>
    </row>
    <row r="46453" spans="8:9" x14ac:dyDescent="0.2">
      <c r="H46453" s="101"/>
      <c r="I46453" s="101"/>
    </row>
    <row r="46454" spans="8:9" x14ac:dyDescent="0.2">
      <c r="H46454" s="101"/>
      <c r="I46454" s="101"/>
    </row>
    <row r="46455" spans="8:9" x14ac:dyDescent="0.2">
      <c r="H46455" s="101"/>
      <c r="I46455" s="101"/>
    </row>
    <row r="46456" spans="8:9" x14ac:dyDescent="0.2">
      <c r="H46456" s="101"/>
      <c r="I46456" s="101"/>
    </row>
    <row r="46457" spans="8:9" x14ac:dyDescent="0.2">
      <c r="H46457" s="101"/>
      <c r="I46457" s="101"/>
    </row>
    <row r="46458" spans="8:9" x14ac:dyDescent="0.2">
      <c r="H46458" s="101"/>
      <c r="I46458" s="101"/>
    </row>
    <row r="46459" spans="8:9" x14ac:dyDescent="0.2">
      <c r="H46459" s="101"/>
      <c r="I46459" s="101"/>
    </row>
    <row r="46460" spans="8:9" x14ac:dyDescent="0.2">
      <c r="H46460" s="101"/>
      <c r="I46460" s="101"/>
    </row>
    <row r="46461" spans="8:9" x14ac:dyDescent="0.2">
      <c r="H46461" s="101"/>
      <c r="I46461" s="101"/>
    </row>
    <row r="46462" spans="8:9" x14ac:dyDescent="0.2">
      <c r="H46462" s="101"/>
      <c r="I46462" s="101"/>
    </row>
    <row r="46463" spans="8:9" x14ac:dyDescent="0.2">
      <c r="H46463" s="101"/>
      <c r="I46463" s="101"/>
    </row>
    <row r="46464" spans="8:9" x14ac:dyDescent="0.2">
      <c r="H46464" s="101"/>
      <c r="I46464" s="101"/>
    </row>
    <row r="46465" spans="8:9" x14ac:dyDescent="0.2">
      <c r="H46465" s="101"/>
      <c r="I46465" s="101"/>
    </row>
    <row r="46466" spans="8:9" x14ac:dyDescent="0.2">
      <c r="H46466" s="101"/>
      <c r="I46466" s="101"/>
    </row>
    <row r="46467" spans="8:9" x14ac:dyDescent="0.2">
      <c r="H46467" s="101"/>
      <c r="I46467" s="101"/>
    </row>
    <row r="46468" spans="8:9" x14ac:dyDescent="0.2">
      <c r="H46468" s="101"/>
      <c r="I46468" s="101"/>
    </row>
    <row r="46469" spans="8:9" x14ac:dyDescent="0.2">
      <c r="H46469" s="101"/>
      <c r="I46469" s="101"/>
    </row>
    <row r="46470" spans="8:9" x14ac:dyDescent="0.2">
      <c r="H46470" s="101"/>
      <c r="I46470" s="101"/>
    </row>
    <row r="46471" spans="8:9" x14ac:dyDescent="0.2">
      <c r="H46471" s="101"/>
      <c r="I46471" s="101"/>
    </row>
    <row r="46472" spans="8:9" x14ac:dyDescent="0.2">
      <c r="H46472" s="101"/>
      <c r="I46472" s="101"/>
    </row>
    <row r="46473" spans="8:9" x14ac:dyDescent="0.2">
      <c r="H46473" s="101"/>
      <c r="I46473" s="101"/>
    </row>
    <row r="46474" spans="8:9" x14ac:dyDescent="0.2">
      <c r="H46474" s="101"/>
      <c r="I46474" s="101"/>
    </row>
    <row r="46475" spans="8:9" x14ac:dyDescent="0.2">
      <c r="H46475" s="101"/>
      <c r="I46475" s="101"/>
    </row>
    <row r="46476" spans="8:9" x14ac:dyDescent="0.2">
      <c r="H46476" s="101"/>
      <c r="I46476" s="101"/>
    </row>
    <row r="46477" spans="8:9" x14ac:dyDescent="0.2">
      <c r="H46477" s="101"/>
      <c r="I46477" s="101"/>
    </row>
    <row r="46478" spans="8:9" x14ac:dyDescent="0.2">
      <c r="H46478" s="101"/>
      <c r="I46478" s="101"/>
    </row>
    <row r="46479" spans="8:9" x14ac:dyDescent="0.2">
      <c r="H46479" s="101"/>
      <c r="I46479" s="101"/>
    </row>
    <row r="46480" spans="8:9" x14ac:dyDescent="0.2">
      <c r="H46480" s="101"/>
      <c r="I46480" s="101"/>
    </row>
    <row r="46481" spans="8:9" x14ac:dyDescent="0.2">
      <c r="H46481" s="101"/>
      <c r="I46481" s="101"/>
    </row>
    <row r="46482" spans="8:9" x14ac:dyDescent="0.2">
      <c r="H46482" s="101"/>
      <c r="I46482" s="101"/>
    </row>
    <row r="46483" spans="8:9" x14ac:dyDescent="0.2">
      <c r="H46483" s="101"/>
      <c r="I46483" s="101"/>
    </row>
    <row r="46484" spans="8:9" x14ac:dyDescent="0.2">
      <c r="H46484" s="101"/>
      <c r="I46484" s="101"/>
    </row>
    <row r="46485" spans="8:9" x14ac:dyDescent="0.2">
      <c r="H46485" s="101"/>
      <c r="I46485" s="101"/>
    </row>
    <row r="46486" spans="8:9" x14ac:dyDescent="0.2">
      <c r="H46486" s="101"/>
      <c r="I46486" s="101"/>
    </row>
    <row r="46487" spans="8:9" x14ac:dyDescent="0.2">
      <c r="H46487" s="101"/>
      <c r="I46487" s="101"/>
    </row>
    <row r="46488" spans="8:9" x14ac:dyDescent="0.2">
      <c r="H46488" s="101"/>
      <c r="I46488" s="101"/>
    </row>
    <row r="46489" spans="8:9" x14ac:dyDescent="0.2">
      <c r="H46489" s="101"/>
      <c r="I46489" s="101"/>
    </row>
    <row r="46490" spans="8:9" x14ac:dyDescent="0.2">
      <c r="H46490" s="101"/>
      <c r="I46490" s="101"/>
    </row>
    <row r="46491" spans="8:9" x14ac:dyDescent="0.2">
      <c r="H46491" s="101"/>
      <c r="I46491" s="101"/>
    </row>
    <row r="46492" spans="8:9" x14ac:dyDescent="0.2">
      <c r="H46492" s="101"/>
      <c r="I46492" s="101"/>
    </row>
    <row r="46493" spans="8:9" x14ac:dyDescent="0.2">
      <c r="H46493" s="101"/>
      <c r="I46493" s="101"/>
    </row>
    <row r="46494" spans="8:9" x14ac:dyDescent="0.2">
      <c r="H46494" s="101"/>
      <c r="I46494" s="101"/>
    </row>
    <row r="46495" spans="8:9" x14ac:dyDescent="0.2">
      <c r="H46495" s="101"/>
      <c r="I46495" s="101"/>
    </row>
    <row r="46496" spans="8:9" x14ac:dyDescent="0.2">
      <c r="H46496" s="101"/>
      <c r="I46496" s="101"/>
    </row>
    <row r="46497" spans="8:9" x14ac:dyDescent="0.2">
      <c r="H46497" s="101"/>
      <c r="I46497" s="101"/>
    </row>
    <row r="46498" spans="8:9" x14ac:dyDescent="0.2">
      <c r="H46498" s="101"/>
      <c r="I46498" s="101"/>
    </row>
    <row r="46499" spans="8:9" x14ac:dyDescent="0.2">
      <c r="H46499" s="101"/>
      <c r="I46499" s="101"/>
    </row>
    <row r="46500" spans="8:9" x14ac:dyDescent="0.2">
      <c r="H46500" s="101"/>
      <c r="I46500" s="101"/>
    </row>
    <row r="46501" spans="8:9" x14ac:dyDescent="0.2">
      <c r="H46501" s="101"/>
      <c r="I46501" s="101"/>
    </row>
    <row r="46502" spans="8:9" x14ac:dyDescent="0.2">
      <c r="H46502" s="101"/>
      <c r="I46502" s="101"/>
    </row>
    <row r="46503" spans="8:9" x14ac:dyDescent="0.2">
      <c r="H46503" s="101"/>
      <c r="I46503" s="101"/>
    </row>
    <row r="46504" spans="8:9" x14ac:dyDescent="0.2">
      <c r="H46504" s="101"/>
      <c r="I46504" s="101"/>
    </row>
    <row r="46505" spans="8:9" x14ac:dyDescent="0.2">
      <c r="H46505" s="101"/>
      <c r="I46505" s="101"/>
    </row>
    <row r="46506" spans="8:9" x14ac:dyDescent="0.2">
      <c r="H46506" s="101"/>
      <c r="I46506" s="101"/>
    </row>
    <row r="46507" spans="8:9" x14ac:dyDescent="0.2">
      <c r="H46507" s="101"/>
      <c r="I46507" s="101"/>
    </row>
    <row r="46508" spans="8:9" x14ac:dyDescent="0.2">
      <c r="H46508" s="101"/>
      <c r="I46508" s="101"/>
    </row>
    <row r="46509" spans="8:9" x14ac:dyDescent="0.2">
      <c r="H46509" s="101"/>
      <c r="I46509" s="101"/>
    </row>
    <row r="46510" spans="8:9" x14ac:dyDescent="0.2">
      <c r="H46510" s="101"/>
      <c r="I46510" s="101"/>
    </row>
    <row r="46511" spans="8:9" x14ac:dyDescent="0.2">
      <c r="H46511" s="101"/>
      <c r="I46511" s="101"/>
    </row>
    <row r="46512" spans="8:9" x14ac:dyDescent="0.2">
      <c r="H46512" s="101"/>
      <c r="I46512" s="101"/>
    </row>
    <row r="46513" spans="8:9" x14ac:dyDescent="0.2">
      <c r="H46513" s="101"/>
      <c r="I46513" s="101"/>
    </row>
    <row r="46514" spans="8:9" x14ac:dyDescent="0.2">
      <c r="H46514" s="101"/>
      <c r="I46514" s="101"/>
    </row>
    <row r="46515" spans="8:9" x14ac:dyDescent="0.2">
      <c r="H46515" s="101"/>
      <c r="I46515" s="101"/>
    </row>
    <row r="46516" spans="8:9" x14ac:dyDescent="0.2">
      <c r="H46516" s="101"/>
      <c r="I46516" s="101"/>
    </row>
    <row r="46517" spans="8:9" x14ac:dyDescent="0.2">
      <c r="H46517" s="101"/>
      <c r="I46517" s="101"/>
    </row>
    <row r="46518" spans="8:9" x14ac:dyDescent="0.2">
      <c r="H46518" s="101"/>
      <c r="I46518" s="101"/>
    </row>
    <row r="46519" spans="8:9" x14ac:dyDescent="0.2">
      <c r="H46519" s="101"/>
      <c r="I46519" s="101"/>
    </row>
    <row r="46520" spans="8:9" x14ac:dyDescent="0.2">
      <c r="H46520" s="101"/>
      <c r="I46520" s="101"/>
    </row>
    <row r="46521" spans="8:9" x14ac:dyDescent="0.2">
      <c r="H46521" s="101"/>
      <c r="I46521" s="101"/>
    </row>
    <row r="46522" spans="8:9" x14ac:dyDescent="0.2">
      <c r="H46522" s="101"/>
      <c r="I46522" s="101"/>
    </row>
    <row r="46523" spans="8:9" x14ac:dyDescent="0.2">
      <c r="H46523" s="101"/>
      <c r="I46523" s="101"/>
    </row>
    <row r="46524" spans="8:9" x14ac:dyDescent="0.2">
      <c r="H46524" s="101"/>
      <c r="I46524" s="101"/>
    </row>
    <row r="46525" spans="8:9" x14ac:dyDescent="0.2">
      <c r="H46525" s="101"/>
      <c r="I46525" s="101"/>
    </row>
    <row r="46526" spans="8:9" x14ac:dyDescent="0.2">
      <c r="H46526" s="101"/>
      <c r="I46526" s="101"/>
    </row>
    <row r="46527" spans="8:9" x14ac:dyDescent="0.2">
      <c r="H46527" s="101"/>
      <c r="I46527" s="101"/>
    </row>
    <row r="46528" spans="8:9" x14ac:dyDescent="0.2">
      <c r="H46528" s="101"/>
      <c r="I46528" s="101"/>
    </row>
    <row r="46529" spans="8:9" x14ac:dyDescent="0.2">
      <c r="H46529" s="101"/>
      <c r="I46529" s="101"/>
    </row>
    <row r="46530" spans="8:9" x14ac:dyDescent="0.2">
      <c r="H46530" s="101"/>
      <c r="I46530" s="101"/>
    </row>
    <row r="46531" spans="8:9" x14ac:dyDescent="0.2">
      <c r="H46531" s="101"/>
      <c r="I46531" s="101"/>
    </row>
    <row r="46532" spans="8:9" x14ac:dyDescent="0.2">
      <c r="H46532" s="101"/>
      <c r="I46532" s="101"/>
    </row>
    <row r="46533" spans="8:9" x14ac:dyDescent="0.2">
      <c r="H46533" s="101"/>
      <c r="I46533" s="101"/>
    </row>
    <row r="46534" spans="8:9" x14ac:dyDescent="0.2">
      <c r="H46534" s="101"/>
      <c r="I46534" s="101"/>
    </row>
    <row r="46535" spans="8:9" x14ac:dyDescent="0.2">
      <c r="H46535" s="101"/>
      <c r="I46535" s="101"/>
    </row>
    <row r="46536" spans="8:9" x14ac:dyDescent="0.2">
      <c r="H46536" s="101"/>
      <c r="I46536" s="101"/>
    </row>
    <row r="46537" spans="8:9" x14ac:dyDescent="0.2">
      <c r="H46537" s="101"/>
      <c r="I46537" s="101"/>
    </row>
    <row r="46538" spans="8:9" x14ac:dyDescent="0.2">
      <c r="H46538" s="101"/>
      <c r="I46538" s="101"/>
    </row>
    <row r="46539" spans="8:9" x14ac:dyDescent="0.2">
      <c r="H46539" s="101"/>
      <c r="I46539" s="101"/>
    </row>
    <row r="46540" spans="8:9" x14ac:dyDescent="0.2">
      <c r="H46540" s="101"/>
      <c r="I46540" s="101"/>
    </row>
    <row r="46541" spans="8:9" x14ac:dyDescent="0.2">
      <c r="H46541" s="101"/>
      <c r="I46541" s="101"/>
    </row>
    <row r="46542" spans="8:9" x14ac:dyDescent="0.2">
      <c r="H46542" s="101"/>
      <c r="I46542" s="101"/>
    </row>
    <row r="46543" spans="8:9" x14ac:dyDescent="0.2">
      <c r="H46543" s="101"/>
      <c r="I46543" s="101"/>
    </row>
    <row r="46544" spans="8:9" x14ac:dyDescent="0.2">
      <c r="H46544" s="101"/>
      <c r="I46544" s="101"/>
    </row>
    <row r="46545" spans="8:9" x14ac:dyDescent="0.2">
      <c r="H46545" s="101"/>
      <c r="I46545" s="101"/>
    </row>
    <row r="46546" spans="8:9" x14ac:dyDescent="0.2">
      <c r="H46546" s="101"/>
      <c r="I46546" s="101"/>
    </row>
    <row r="46547" spans="8:9" x14ac:dyDescent="0.2">
      <c r="H46547" s="101"/>
      <c r="I46547" s="101"/>
    </row>
    <row r="46548" spans="8:9" x14ac:dyDescent="0.2">
      <c r="H46548" s="101"/>
      <c r="I46548" s="101"/>
    </row>
    <row r="46549" spans="8:9" x14ac:dyDescent="0.2">
      <c r="H46549" s="101"/>
      <c r="I46549" s="101"/>
    </row>
    <row r="46550" spans="8:9" x14ac:dyDescent="0.2">
      <c r="H46550" s="101"/>
      <c r="I46550" s="101"/>
    </row>
    <row r="46551" spans="8:9" x14ac:dyDescent="0.2">
      <c r="H46551" s="101"/>
      <c r="I46551" s="101"/>
    </row>
    <row r="46552" spans="8:9" x14ac:dyDescent="0.2">
      <c r="H46552" s="101"/>
      <c r="I46552" s="101"/>
    </row>
    <row r="46553" spans="8:9" x14ac:dyDescent="0.2">
      <c r="H46553" s="101"/>
      <c r="I46553" s="101"/>
    </row>
    <row r="46554" spans="8:9" x14ac:dyDescent="0.2">
      <c r="H46554" s="101"/>
      <c r="I46554" s="101"/>
    </row>
    <row r="46555" spans="8:9" x14ac:dyDescent="0.2">
      <c r="H46555" s="101"/>
      <c r="I46555" s="101"/>
    </row>
    <row r="46556" spans="8:9" x14ac:dyDescent="0.2">
      <c r="H46556" s="101"/>
      <c r="I46556" s="101"/>
    </row>
    <row r="46557" spans="8:9" x14ac:dyDescent="0.2">
      <c r="H46557" s="101"/>
      <c r="I46557" s="101"/>
    </row>
    <row r="46558" spans="8:9" x14ac:dyDescent="0.2">
      <c r="H46558" s="101"/>
      <c r="I46558" s="101"/>
    </row>
    <row r="46559" spans="8:9" x14ac:dyDescent="0.2">
      <c r="H46559" s="101"/>
      <c r="I46559" s="101"/>
    </row>
    <row r="46560" spans="8:9" x14ac:dyDescent="0.2">
      <c r="H46560" s="101"/>
      <c r="I46560" s="101"/>
    </row>
    <row r="46561" spans="8:9" x14ac:dyDescent="0.2">
      <c r="H46561" s="101"/>
      <c r="I46561" s="101"/>
    </row>
    <row r="46562" spans="8:9" x14ac:dyDescent="0.2">
      <c r="H46562" s="101"/>
      <c r="I46562" s="101"/>
    </row>
    <row r="46563" spans="8:9" x14ac:dyDescent="0.2">
      <c r="H46563" s="101"/>
      <c r="I46563" s="101"/>
    </row>
    <row r="46564" spans="8:9" x14ac:dyDescent="0.2">
      <c r="H46564" s="101"/>
      <c r="I46564" s="101"/>
    </row>
    <row r="46565" spans="8:9" x14ac:dyDescent="0.2">
      <c r="H46565" s="101"/>
      <c r="I46565" s="101"/>
    </row>
    <row r="46566" spans="8:9" x14ac:dyDescent="0.2">
      <c r="H46566" s="101"/>
      <c r="I46566" s="101"/>
    </row>
    <row r="46567" spans="8:9" x14ac:dyDescent="0.2">
      <c r="H46567" s="101"/>
      <c r="I46567" s="101"/>
    </row>
    <row r="46568" spans="8:9" x14ac:dyDescent="0.2">
      <c r="H46568" s="101"/>
      <c r="I46568" s="101"/>
    </row>
    <row r="46569" spans="8:9" x14ac:dyDescent="0.2">
      <c r="H46569" s="101"/>
      <c r="I46569" s="101"/>
    </row>
    <row r="46570" spans="8:9" x14ac:dyDescent="0.2">
      <c r="H46570" s="101"/>
      <c r="I46570" s="101"/>
    </row>
    <row r="46571" spans="8:9" x14ac:dyDescent="0.2">
      <c r="H46571" s="101"/>
      <c r="I46571" s="101"/>
    </row>
    <row r="46572" spans="8:9" x14ac:dyDescent="0.2">
      <c r="H46572" s="101"/>
      <c r="I46572" s="101"/>
    </row>
    <row r="46573" spans="8:9" x14ac:dyDescent="0.2">
      <c r="H46573" s="101"/>
      <c r="I46573" s="101"/>
    </row>
    <row r="46574" spans="8:9" x14ac:dyDescent="0.2">
      <c r="H46574" s="101"/>
      <c r="I46574" s="101"/>
    </row>
    <row r="46575" spans="8:9" x14ac:dyDescent="0.2">
      <c r="H46575" s="101"/>
      <c r="I46575" s="101"/>
    </row>
    <row r="46576" spans="8:9" x14ac:dyDescent="0.2">
      <c r="H46576" s="101"/>
      <c r="I46576" s="101"/>
    </row>
    <row r="46577" spans="8:9" x14ac:dyDescent="0.2">
      <c r="H46577" s="101"/>
      <c r="I46577" s="101"/>
    </row>
    <row r="46578" spans="8:9" x14ac:dyDescent="0.2">
      <c r="H46578" s="101"/>
      <c r="I46578" s="101"/>
    </row>
    <row r="46579" spans="8:9" x14ac:dyDescent="0.2">
      <c r="H46579" s="101"/>
      <c r="I46579" s="101"/>
    </row>
    <row r="46580" spans="8:9" x14ac:dyDescent="0.2">
      <c r="H46580" s="101"/>
      <c r="I46580" s="101"/>
    </row>
    <row r="46581" spans="8:9" x14ac:dyDescent="0.2">
      <c r="H46581" s="101"/>
      <c r="I46581" s="101"/>
    </row>
    <row r="46582" spans="8:9" x14ac:dyDescent="0.2">
      <c r="H46582" s="101"/>
      <c r="I46582" s="101"/>
    </row>
    <row r="46583" spans="8:9" x14ac:dyDescent="0.2">
      <c r="H46583" s="101"/>
      <c r="I46583" s="101"/>
    </row>
    <row r="46584" spans="8:9" x14ac:dyDescent="0.2">
      <c r="H46584" s="101"/>
      <c r="I46584" s="101"/>
    </row>
    <row r="46585" spans="8:9" x14ac:dyDescent="0.2">
      <c r="H46585" s="101"/>
      <c r="I46585" s="101"/>
    </row>
    <row r="46586" spans="8:9" x14ac:dyDescent="0.2">
      <c r="H46586" s="101"/>
      <c r="I46586" s="101"/>
    </row>
    <row r="46587" spans="8:9" x14ac:dyDescent="0.2">
      <c r="H46587" s="101"/>
      <c r="I46587" s="101"/>
    </row>
    <row r="46588" spans="8:9" x14ac:dyDescent="0.2">
      <c r="H46588" s="101"/>
      <c r="I46588" s="101"/>
    </row>
    <row r="46589" spans="8:9" x14ac:dyDescent="0.2">
      <c r="H46589" s="101"/>
      <c r="I46589" s="101"/>
    </row>
    <row r="46590" spans="8:9" x14ac:dyDescent="0.2">
      <c r="H46590" s="101"/>
      <c r="I46590" s="101"/>
    </row>
    <row r="46591" spans="8:9" x14ac:dyDescent="0.2">
      <c r="H46591" s="101"/>
      <c r="I46591" s="101"/>
    </row>
    <row r="46592" spans="8:9" x14ac:dyDescent="0.2">
      <c r="H46592" s="101"/>
      <c r="I46592" s="101"/>
    </row>
    <row r="46593" spans="8:9" x14ac:dyDescent="0.2">
      <c r="H46593" s="101"/>
      <c r="I46593" s="101"/>
    </row>
    <row r="46594" spans="8:9" x14ac:dyDescent="0.2">
      <c r="H46594" s="101"/>
      <c r="I46594" s="101"/>
    </row>
    <row r="46595" spans="8:9" x14ac:dyDescent="0.2">
      <c r="H46595" s="101"/>
      <c r="I46595" s="101"/>
    </row>
    <row r="46596" spans="8:9" x14ac:dyDescent="0.2">
      <c r="H46596" s="101"/>
      <c r="I46596" s="101"/>
    </row>
    <row r="46597" spans="8:9" x14ac:dyDescent="0.2">
      <c r="H46597" s="101"/>
      <c r="I46597" s="101"/>
    </row>
    <row r="46598" spans="8:9" x14ac:dyDescent="0.2">
      <c r="H46598" s="101"/>
      <c r="I46598" s="101"/>
    </row>
    <row r="46599" spans="8:9" x14ac:dyDescent="0.2">
      <c r="H46599" s="101"/>
      <c r="I46599" s="101"/>
    </row>
    <row r="46600" spans="8:9" x14ac:dyDescent="0.2">
      <c r="H46600" s="101"/>
      <c r="I46600" s="101"/>
    </row>
    <row r="46601" spans="8:9" x14ac:dyDescent="0.2">
      <c r="H46601" s="101"/>
      <c r="I46601" s="101"/>
    </row>
    <row r="46602" spans="8:9" x14ac:dyDescent="0.2">
      <c r="H46602" s="101"/>
      <c r="I46602" s="101"/>
    </row>
    <row r="46603" spans="8:9" x14ac:dyDescent="0.2">
      <c r="H46603" s="101"/>
      <c r="I46603" s="101"/>
    </row>
    <row r="46604" spans="8:9" x14ac:dyDescent="0.2">
      <c r="H46604" s="101"/>
      <c r="I46604" s="101"/>
    </row>
    <row r="46605" spans="8:9" x14ac:dyDescent="0.2">
      <c r="H46605" s="101"/>
      <c r="I46605" s="101"/>
    </row>
    <row r="46606" spans="8:9" x14ac:dyDescent="0.2">
      <c r="H46606" s="101"/>
      <c r="I46606" s="101"/>
    </row>
    <row r="46607" spans="8:9" x14ac:dyDescent="0.2">
      <c r="H46607" s="101"/>
      <c r="I46607" s="101"/>
    </row>
    <row r="46608" spans="8:9" x14ac:dyDescent="0.2">
      <c r="H46608" s="101"/>
      <c r="I46608" s="101"/>
    </row>
    <row r="46609" spans="8:9" x14ac:dyDescent="0.2">
      <c r="H46609" s="101"/>
      <c r="I46609" s="101"/>
    </row>
    <row r="46610" spans="8:9" x14ac:dyDescent="0.2">
      <c r="H46610" s="101"/>
      <c r="I46610" s="101"/>
    </row>
    <row r="46611" spans="8:9" x14ac:dyDescent="0.2">
      <c r="H46611" s="101"/>
      <c r="I46611" s="101"/>
    </row>
    <row r="46612" spans="8:9" x14ac:dyDescent="0.2">
      <c r="H46612" s="101"/>
      <c r="I46612" s="101"/>
    </row>
    <row r="46613" spans="8:9" x14ac:dyDescent="0.2">
      <c r="H46613" s="101"/>
      <c r="I46613" s="101"/>
    </row>
    <row r="46614" spans="8:9" x14ac:dyDescent="0.2">
      <c r="H46614" s="101"/>
      <c r="I46614" s="101"/>
    </row>
    <row r="46615" spans="8:9" x14ac:dyDescent="0.2">
      <c r="H46615" s="101"/>
      <c r="I46615" s="101"/>
    </row>
    <row r="46616" spans="8:9" x14ac:dyDescent="0.2">
      <c r="H46616" s="101"/>
      <c r="I46616" s="101"/>
    </row>
    <row r="46617" spans="8:9" x14ac:dyDescent="0.2">
      <c r="H46617" s="101"/>
      <c r="I46617" s="101"/>
    </row>
    <row r="46618" spans="8:9" x14ac:dyDescent="0.2">
      <c r="H46618" s="101"/>
      <c r="I46618" s="101"/>
    </row>
    <row r="46619" spans="8:9" x14ac:dyDescent="0.2">
      <c r="H46619" s="101"/>
      <c r="I46619" s="101"/>
    </row>
    <row r="46620" spans="8:9" x14ac:dyDescent="0.2">
      <c r="H46620" s="101"/>
      <c r="I46620" s="101"/>
    </row>
    <row r="46621" spans="8:9" x14ac:dyDescent="0.2">
      <c r="H46621" s="101"/>
      <c r="I46621" s="101"/>
    </row>
    <row r="46622" spans="8:9" x14ac:dyDescent="0.2">
      <c r="H46622" s="101"/>
      <c r="I46622" s="101"/>
    </row>
    <row r="46623" spans="8:9" x14ac:dyDescent="0.2">
      <c r="H46623" s="101"/>
      <c r="I46623" s="101"/>
    </row>
    <row r="46624" spans="8:9" x14ac:dyDescent="0.2">
      <c r="H46624" s="101"/>
      <c r="I46624" s="101"/>
    </row>
    <row r="46625" spans="8:9" x14ac:dyDescent="0.2">
      <c r="H46625" s="101"/>
      <c r="I46625" s="101"/>
    </row>
    <row r="46626" spans="8:9" x14ac:dyDescent="0.2">
      <c r="H46626" s="101"/>
      <c r="I46626" s="101"/>
    </row>
    <row r="46627" spans="8:9" x14ac:dyDescent="0.2">
      <c r="H46627" s="101"/>
      <c r="I46627" s="101"/>
    </row>
    <row r="46628" spans="8:9" x14ac:dyDescent="0.2">
      <c r="H46628" s="101"/>
      <c r="I46628" s="101"/>
    </row>
    <row r="46629" spans="8:9" x14ac:dyDescent="0.2">
      <c r="H46629" s="101"/>
      <c r="I46629" s="101"/>
    </row>
    <row r="46630" spans="8:9" x14ac:dyDescent="0.2">
      <c r="H46630" s="101"/>
      <c r="I46630" s="101"/>
    </row>
    <row r="46631" spans="8:9" x14ac:dyDescent="0.2">
      <c r="H46631" s="101"/>
      <c r="I46631" s="101"/>
    </row>
    <row r="46632" spans="8:9" x14ac:dyDescent="0.2">
      <c r="H46632" s="101"/>
      <c r="I46632" s="101"/>
    </row>
    <row r="46633" spans="8:9" x14ac:dyDescent="0.2">
      <c r="H46633" s="101"/>
      <c r="I46633" s="101"/>
    </row>
    <row r="46634" spans="8:9" x14ac:dyDescent="0.2">
      <c r="H46634" s="101"/>
      <c r="I46634" s="101"/>
    </row>
    <row r="46635" spans="8:9" x14ac:dyDescent="0.2">
      <c r="H46635" s="101"/>
      <c r="I46635" s="101"/>
    </row>
    <row r="46636" spans="8:9" x14ac:dyDescent="0.2">
      <c r="H46636" s="101"/>
      <c r="I46636" s="101"/>
    </row>
    <row r="46637" spans="8:9" x14ac:dyDescent="0.2">
      <c r="H46637" s="101"/>
      <c r="I46637" s="101"/>
    </row>
    <row r="46638" spans="8:9" x14ac:dyDescent="0.2">
      <c r="H46638" s="101"/>
      <c r="I46638" s="101"/>
    </row>
    <row r="46639" spans="8:9" x14ac:dyDescent="0.2">
      <c r="H46639" s="101"/>
      <c r="I46639" s="101"/>
    </row>
    <row r="46640" spans="8:9" x14ac:dyDescent="0.2">
      <c r="H46640" s="101"/>
      <c r="I46640" s="101"/>
    </row>
    <row r="46641" spans="8:9" x14ac:dyDescent="0.2">
      <c r="H46641" s="101"/>
      <c r="I46641" s="101"/>
    </row>
    <row r="46642" spans="8:9" x14ac:dyDescent="0.2">
      <c r="H46642" s="101"/>
      <c r="I46642" s="101"/>
    </row>
    <row r="46643" spans="8:9" x14ac:dyDescent="0.2">
      <c r="H46643" s="101"/>
      <c r="I46643" s="101"/>
    </row>
    <row r="46644" spans="8:9" x14ac:dyDescent="0.2">
      <c r="H46644" s="101"/>
      <c r="I46644" s="101"/>
    </row>
    <row r="46645" spans="8:9" x14ac:dyDescent="0.2">
      <c r="H46645" s="101"/>
      <c r="I46645" s="101"/>
    </row>
    <row r="46646" spans="8:9" x14ac:dyDescent="0.2">
      <c r="H46646" s="101"/>
      <c r="I46646" s="101"/>
    </row>
    <row r="46647" spans="8:9" x14ac:dyDescent="0.2">
      <c r="H46647" s="101"/>
      <c r="I46647" s="101"/>
    </row>
    <row r="46648" spans="8:9" x14ac:dyDescent="0.2">
      <c r="H46648" s="101"/>
      <c r="I46648" s="101"/>
    </row>
    <row r="46649" spans="8:9" x14ac:dyDescent="0.2">
      <c r="H46649" s="101"/>
      <c r="I46649" s="101"/>
    </row>
    <row r="46650" spans="8:9" x14ac:dyDescent="0.2">
      <c r="H46650" s="101"/>
      <c r="I46650" s="101"/>
    </row>
    <row r="46651" spans="8:9" x14ac:dyDescent="0.2">
      <c r="H46651" s="101"/>
      <c r="I46651" s="101"/>
    </row>
    <row r="46652" spans="8:9" x14ac:dyDescent="0.2">
      <c r="H46652" s="101"/>
      <c r="I46652" s="101"/>
    </row>
    <row r="46653" spans="8:9" x14ac:dyDescent="0.2">
      <c r="H46653" s="101"/>
      <c r="I46653" s="101"/>
    </row>
    <row r="46654" spans="8:9" x14ac:dyDescent="0.2">
      <c r="H46654" s="101"/>
      <c r="I46654" s="101"/>
    </row>
    <row r="46655" spans="8:9" x14ac:dyDescent="0.2">
      <c r="H46655" s="101"/>
      <c r="I46655" s="101"/>
    </row>
    <row r="46656" spans="8:9" x14ac:dyDescent="0.2">
      <c r="H46656" s="101"/>
      <c r="I46656" s="101"/>
    </row>
    <row r="46657" spans="8:9" x14ac:dyDescent="0.2">
      <c r="H46657" s="101"/>
      <c r="I46657" s="101"/>
    </row>
    <row r="46658" spans="8:9" x14ac:dyDescent="0.2">
      <c r="H46658" s="101"/>
      <c r="I46658" s="101"/>
    </row>
    <row r="46659" spans="8:9" x14ac:dyDescent="0.2">
      <c r="H46659" s="101"/>
      <c r="I46659" s="101"/>
    </row>
    <row r="46660" spans="8:9" x14ac:dyDescent="0.2">
      <c r="H46660" s="101"/>
      <c r="I46660" s="101"/>
    </row>
    <row r="46661" spans="8:9" x14ac:dyDescent="0.2">
      <c r="H46661" s="101"/>
      <c r="I46661" s="101"/>
    </row>
    <row r="46662" spans="8:9" x14ac:dyDescent="0.2">
      <c r="H46662" s="101"/>
      <c r="I46662" s="101"/>
    </row>
    <row r="46663" spans="8:9" x14ac:dyDescent="0.2">
      <c r="H46663" s="101"/>
      <c r="I46663" s="101"/>
    </row>
    <row r="46664" spans="8:9" x14ac:dyDescent="0.2">
      <c r="H46664" s="101"/>
      <c r="I46664" s="101"/>
    </row>
    <row r="46665" spans="8:9" x14ac:dyDescent="0.2">
      <c r="H46665" s="101"/>
      <c r="I46665" s="101"/>
    </row>
    <row r="46666" spans="8:9" x14ac:dyDescent="0.2">
      <c r="H46666" s="101"/>
      <c r="I46666" s="101"/>
    </row>
    <row r="46667" spans="8:9" x14ac:dyDescent="0.2">
      <c r="H46667" s="101"/>
      <c r="I46667" s="101"/>
    </row>
    <row r="46668" spans="8:9" x14ac:dyDescent="0.2">
      <c r="H46668" s="101"/>
      <c r="I46668" s="101"/>
    </row>
    <row r="46669" spans="8:9" x14ac:dyDescent="0.2">
      <c r="H46669" s="101"/>
      <c r="I46669" s="101"/>
    </row>
    <row r="46670" spans="8:9" x14ac:dyDescent="0.2">
      <c r="H46670" s="101"/>
      <c r="I46670" s="101"/>
    </row>
    <row r="46671" spans="8:9" x14ac:dyDescent="0.2">
      <c r="H46671" s="101"/>
      <c r="I46671" s="101"/>
    </row>
    <row r="46672" spans="8:9" x14ac:dyDescent="0.2">
      <c r="H46672" s="101"/>
      <c r="I46672" s="101"/>
    </row>
    <row r="46673" spans="8:9" x14ac:dyDescent="0.2">
      <c r="H46673" s="101"/>
      <c r="I46673" s="101"/>
    </row>
    <row r="46674" spans="8:9" x14ac:dyDescent="0.2">
      <c r="H46674" s="101"/>
      <c r="I46674" s="101"/>
    </row>
    <row r="46675" spans="8:9" x14ac:dyDescent="0.2">
      <c r="H46675" s="101"/>
      <c r="I46675" s="101"/>
    </row>
    <row r="46676" spans="8:9" x14ac:dyDescent="0.2">
      <c r="H46676" s="101"/>
      <c r="I46676" s="101"/>
    </row>
    <row r="46677" spans="8:9" x14ac:dyDescent="0.2">
      <c r="H46677" s="101"/>
      <c r="I46677" s="101"/>
    </row>
    <row r="46678" spans="8:9" x14ac:dyDescent="0.2">
      <c r="H46678" s="101"/>
      <c r="I46678" s="101"/>
    </row>
    <row r="46679" spans="8:9" x14ac:dyDescent="0.2">
      <c r="H46679" s="101"/>
      <c r="I46679" s="101"/>
    </row>
    <row r="46680" spans="8:9" x14ac:dyDescent="0.2">
      <c r="H46680" s="101"/>
      <c r="I46680" s="101"/>
    </row>
    <row r="46681" spans="8:9" x14ac:dyDescent="0.2">
      <c r="H46681" s="101"/>
      <c r="I46681" s="101"/>
    </row>
    <row r="46682" spans="8:9" x14ac:dyDescent="0.2">
      <c r="H46682" s="101"/>
      <c r="I46682" s="101"/>
    </row>
    <row r="46683" spans="8:9" x14ac:dyDescent="0.2">
      <c r="H46683" s="101"/>
      <c r="I46683" s="101"/>
    </row>
    <row r="46684" spans="8:9" x14ac:dyDescent="0.2">
      <c r="H46684" s="101"/>
      <c r="I46684" s="101"/>
    </row>
    <row r="46685" spans="8:9" x14ac:dyDescent="0.2">
      <c r="H46685" s="101"/>
      <c r="I46685" s="101"/>
    </row>
    <row r="46686" spans="8:9" x14ac:dyDescent="0.2">
      <c r="H46686" s="101"/>
      <c r="I46686" s="101"/>
    </row>
    <row r="46687" spans="8:9" x14ac:dyDescent="0.2">
      <c r="H46687" s="101"/>
      <c r="I46687" s="101"/>
    </row>
    <row r="46688" spans="8:9" x14ac:dyDescent="0.2">
      <c r="H46688" s="101"/>
      <c r="I46688" s="101"/>
    </row>
    <row r="46689" spans="8:9" x14ac:dyDescent="0.2">
      <c r="H46689" s="101"/>
      <c r="I46689" s="101"/>
    </row>
    <row r="46690" spans="8:9" x14ac:dyDescent="0.2">
      <c r="H46690" s="101"/>
      <c r="I46690" s="101"/>
    </row>
    <row r="46691" spans="8:9" x14ac:dyDescent="0.2">
      <c r="H46691" s="101"/>
      <c r="I46691" s="101"/>
    </row>
    <row r="46692" spans="8:9" x14ac:dyDescent="0.2">
      <c r="H46692" s="101"/>
      <c r="I46692" s="101"/>
    </row>
    <row r="46693" spans="8:9" x14ac:dyDescent="0.2">
      <c r="H46693" s="101"/>
      <c r="I46693" s="101"/>
    </row>
    <row r="46694" spans="8:9" x14ac:dyDescent="0.2">
      <c r="H46694" s="101"/>
      <c r="I46694" s="101"/>
    </row>
    <row r="46695" spans="8:9" x14ac:dyDescent="0.2">
      <c r="H46695" s="101"/>
      <c r="I46695" s="101"/>
    </row>
    <row r="46696" spans="8:9" x14ac:dyDescent="0.2">
      <c r="H46696" s="101"/>
      <c r="I46696" s="101"/>
    </row>
    <row r="46697" spans="8:9" x14ac:dyDescent="0.2">
      <c r="H46697" s="101"/>
      <c r="I46697" s="101"/>
    </row>
    <row r="46698" spans="8:9" x14ac:dyDescent="0.2">
      <c r="H46698" s="101"/>
      <c r="I46698" s="101"/>
    </row>
    <row r="46699" spans="8:9" x14ac:dyDescent="0.2">
      <c r="H46699" s="101"/>
      <c r="I46699" s="101"/>
    </row>
    <row r="46700" spans="8:9" x14ac:dyDescent="0.2">
      <c r="H46700" s="101"/>
      <c r="I46700" s="101"/>
    </row>
    <row r="46701" spans="8:9" x14ac:dyDescent="0.2">
      <c r="H46701" s="101"/>
      <c r="I46701" s="101"/>
    </row>
    <row r="46702" spans="8:9" x14ac:dyDescent="0.2">
      <c r="H46702" s="101"/>
      <c r="I46702" s="101"/>
    </row>
    <row r="46703" spans="8:9" x14ac:dyDescent="0.2">
      <c r="H46703" s="101"/>
      <c r="I46703" s="101"/>
    </row>
    <row r="46704" spans="8:9" x14ac:dyDescent="0.2">
      <c r="H46704" s="101"/>
      <c r="I46704" s="101"/>
    </row>
    <row r="46705" spans="8:9" x14ac:dyDescent="0.2">
      <c r="H46705" s="101"/>
      <c r="I46705" s="101"/>
    </row>
    <row r="46706" spans="8:9" x14ac:dyDescent="0.2">
      <c r="H46706" s="101"/>
      <c r="I46706" s="101"/>
    </row>
    <row r="46707" spans="8:9" x14ac:dyDescent="0.2">
      <c r="H46707" s="101"/>
      <c r="I46707" s="101"/>
    </row>
    <row r="46708" spans="8:9" x14ac:dyDescent="0.2">
      <c r="H46708" s="101"/>
      <c r="I46708" s="101"/>
    </row>
    <row r="46709" spans="8:9" x14ac:dyDescent="0.2">
      <c r="H46709" s="101"/>
      <c r="I46709" s="101"/>
    </row>
    <row r="46710" spans="8:9" x14ac:dyDescent="0.2">
      <c r="H46710" s="101"/>
      <c r="I46710" s="101"/>
    </row>
    <row r="46711" spans="8:9" x14ac:dyDescent="0.2">
      <c r="H46711" s="101"/>
      <c r="I46711" s="101"/>
    </row>
    <row r="46712" spans="8:9" x14ac:dyDescent="0.2">
      <c r="H46712" s="101"/>
      <c r="I46712" s="101"/>
    </row>
    <row r="46713" spans="8:9" x14ac:dyDescent="0.2">
      <c r="H46713" s="101"/>
      <c r="I46713" s="101"/>
    </row>
    <row r="46714" spans="8:9" x14ac:dyDescent="0.2">
      <c r="H46714" s="101"/>
      <c r="I46714" s="101"/>
    </row>
    <row r="46715" spans="8:9" x14ac:dyDescent="0.2">
      <c r="H46715" s="101"/>
      <c r="I46715" s="101"/>
    </row>
    <row r="46716" spans="8:9" x14ac:dyDescent="0.2">
      <c r="H46716" s="101"/>
      <c r="I46716" s="101"/>
    </row>
    <row r="46717" spans="8:9" x14ac:dyDescent="0.2">
      <c r="H46717" s="101"/>
      <c r="I46717" s="101"/>
    </row>
    <row r="46718" spans="8:9" x14ac:dyDescent="0.2">
      <c r="H46718" s="101"/>
      <c r="I46718" s="101"/>
    </row>
    <row r="46719" spans="8:9" x14ac:dyDescent="0.2">
      <c r="H46719" s="101"/>
      <c r="I46719" s="101"/>
    </row>
    <row r="46720" spans="8:9" x14ac:dyDescent="0.2">
      <c r="H46720" s="101"/>
      <c r="I46720" s="101"/>
    </row>
    <row r="46721" spans="8:9" x14ac:dyDescent="0.2">
      <c r="H46721" s="101"/>
      <c r="I46721" s="101"/>
    </row>
    <row r="46722" spans="8:9" x14ac:dyDescent="0.2">
      <c r="H46722" s="101"/>
      <c r="I46722" s="101"/>
    </row>
    <row r="46723" spans="8:9" x14ac:dyDescent="0.2">
      <c r="H46723" s="101"/>
      <c r="I46723" s="101"/>
    </row>
    <row r="46724" spans="8:9" x14ac:dyDescent="0.2">
      <c r="H46724" s="101"/>
      <c r="I46724" s="101"/>
    </row>
    <row r="46725" spans="8:9" x14ac:dyDescent="0.2">
      <c r="H46725" s="101"/>
      <c r="I46725" s="101"/>
    </row>
    <row r="46726" spans="8:9" x14ac:dyDescent="0.2">
      <c r="H46726" s="101"/>
      <c r="I46726" s="101"/>
    </row>
    <row r="46727" spans="8:9" x14ac:dyDescent="0.2">
      <c r="H46727" s="101"/>
      <c r="I46727" s="101"/>
    </row>
    <row r="46728" spans="8:9" x14ac:dyDescent="0.2">
      <c r="H46728" s="101"/>
      <c r="I46728" s="101"/>
    </row>
    <row r="46729" spans="8:9" x14ac:dyDescent="0.2">
      <c r="H46729" s="101"/>
      <c r="I46729" s="101"/>
    </row>
    <row r="46730" spans="8:9" x14ac:dyDescent="0.2">
      <c r="H46730" s="101"/>
      <c r="I46730" s="101"/>
    </row>
    <row r="46731" spans="8:9" x14ac:dyDescent="0.2">
      <c r="H46731" s="101"/>
      <c r="I46731" s="101"/>
    </row>
    <row r="46732" spans="8:9" x14ac:dyDescent="0.2">
      <c r="H46732" s="101"/>
      <c r="I46732" s="101"/>
    </row>
    <row r="46733" spans="8:9" x14ac:dyDescent="0.2">
      <c r="H46733" s="101"/>
      <c r="I46733" s="101"/>
    </row>
    <row r="46734" spans="8:9" x14ac:dyDescent="0.2">
      <c r="H46734" s="101"/>
      <c r="I46734" s="101"/>
    </row>
    <row r="46735" spans="8:9" x14ac:dyDescent="0.2">
      <c r="H46735" s="101"/>
      <c r="I46735" s="101"/>
    </row>
    <row r="46736" spans="8:9" x14ac:dyDescent="0.2">
      <c r="H46736" s="101"/>
      <c r="I46736" s="101"/>
    </row>
    <row r="46737" spans="8:9" x14ac:dyDescent="0.2">
      <c r="H46737" s="101"/>
      <c r="I46737" s="101"/>
    </row>
    <row r="46738" spans="8:9" x14ac:dyDescent="0.2">
      <c r="H46738" s="101"/>
      <c r="I46738" s="101"/>
    </row>
    <row r="46739" spans="8:9" x14ac:dyDescent="0.2">
      <c r="H46739" s="101"/>
      <c r="I46739" s="101"/>
    </row>
    <row r="46740" spans="8:9" x14ac:dyDescent="0.2">
      <c r="H46740" s="101"/>
      <c r="I46740" s="101"/>
    </row>
    <row r="46741" spans="8:9" x14ac:dyDescent="0.2">
      <c r="H46741" s="101"/>
      <c r="I46741" s="101"/>
    </row>
    <row r="46742" spans="8:9" x14ac:dyDescent="0.2">
      <c r="H46742" s="101"/>
      <c r="I46742" s="101"/>
    </row>
    <row r="46743" spans="8:9" x14ac:dyDescent="0.2">
      <c r="H46743" s="101"/>
      <c r="I46743" s="101"/>
    </row>
    <row r="46744" spans="8:9" x14ac:dyDescent="0.2">
      <c r="H46744" s="101"/>
      <c r="I46744" s="101"/>
    </row>
    <row r="46745" spans="8:9" x14ac:dyDescent="0.2">
      <c r="H46745" s="101"/>
      <c r="I46745" s="101"/>
    </row>
    <row r="46746" spans="8:9" x14ac:dyDescent="0.2">
      <c r="H46746" s="101"/>
      <c r="I46746" s="101"/>
    </row>
    <row r="46747" spans="8:9" x14ac:dyDescent="0.2">
      <c r="H46747" s="101"/>
      <c r="I46747" s="101"/>
    </row>
    <row r="46748" spans="8:9" x14ac:dyDescent="0.2">
      <c r="H46748" s="101"/>
      <c r="I46748" s="101"/>
    </row>
    <row r="46749" spans="8:9" x14ac:dyDescent="0.2">
      <c r="H46749" s="101"/>
      <c r="I46749" s="101"/>
    </row>
    <row r="46750" spans="8:9" x14ac:dyDescent="0.2">
      <c r="H46750" s="101"/>
      <c r="I46750" s="101"/>
    </row>
    <row r="46751" spans="8:9" x14ac:dyDescent="0.2">
      <c r="H46751" s="101"/>
      <c r="I46751" s="101"/>
    </row>
    <row r="46752" spans="8:9" x14ac:dyDescent="0.2">
      <c r="H46752" s="101"/>
      <c r="I46752" s="101"/>
    </row>
    <row r="46753" spans="8:9" x14ac:dyDescent="0.2">
      <c r="H46753" s="101"/>
      <c r="I46753" s="101"/>
    </row>
    <row r="46754" spans="8:9" x14ac:dyDescent="0.2">
      <c r="H46754" s="101"/>
      <c r="I46754" s="101"/>
    </row>
    <row r="46755" spans="8:9" x14ac:dyDescent="0.2">
      <c r="H46755" s="101"/>
      <c r="I46755" s="101"/>
    </row>
    <row r="46756" spans="8:9" x14ac:dyDescent="0.2">
      <c r="H46756" s="101"/>
      <c r="I46756" s="101"/>
    </row>
    <row r="46757" spans="8:9" x14ac:dyDescent="0.2">
      <c r="H46757" s="101"/>
      <c r="I46757" s="101"/>
    </row>
    <row r="46758" spans="8:9" x14ac:dyDescent="0.2">
      <c r="H46758" s="101"/>
      <c r="I46758" s="101"/>
    </row>
    <row r="46759" spans="8:9" x14ac:dyDescent="0.2">
      <c r="H46759" s="101"/>
      <c r="I46759" s="101"/>
    </row>
    <row r="46760" spans="8:9" x14ac:dyDescent="0.2">
      <c r="H46760" s="101"/>
      <c r="I46760" s="101"/>
    </row>
    <row r="46761" spans="8:9" x14ac:dyDescent="0.2">
      <c r="H46761" s="101"/>
      <c r="I46761" s="101"/>
    </row>
    <row r="46762" spans="8:9" x14ac:dyDescent="0.2">
      <c r="H46762" s="101"/>
      <c r="I46762" s="101"/>
    </row>
    <row r="46763" spans="8:9" x14ac:dyDescent="0.2">
      <c r="H46763" s="101"/>
      <c r="I46763" s="101"/>
    </row>
    <row r="46764" spans="8:9" x14ac:dyDescent="0.2">
      <c r="H46764" s="101"/>
      <c r="I46764" s="101"/>
    </row>
    <row r="46765" spans="8:9" x14ac:dyDescent="0.2">
      <c r="H46765" s="101"/>
      <c r="I46765" s="101"/>
    </row>
    <row r="46766" spans="8:9" x14ac:dyDescent="0.2">
      <c r="H46766" s="101"/>
      <c r="I46766" s="101"/>
    </row>
    <row r="46767" spans="8:9" x14ac:dyDescent="0.2">
      <c r="H46767" s="101"/>
      <c r="I46767" s="101"/>
    </row>
    <row r="46768" spans="8:9" x14ac:dyDescent="0.2">
      <c r="H46768" s="101"/>
      <c r="I46768" s="101"/>
    </row>
    <row r="46769" spans="8:9" x14ac:dyDescent="0.2">
      <c r="H46769" s="101"/>
      <c r="I46769" s="101"/>
    </row>
    <row r="46770" spans="8:9" x14ac:dyDescent="0.2">
      <c r="H46770" s="101"/>
      <c r="I46770" s="101"/>
    </row>
    <row r="46771" spans="8:9" x14ac:dyDescent="0.2">
      <c r="H46771" s="101"/>
      <c r="I46771" s="101"/>
    </row>
    <row r="46772" spans="8:9" x14ac:dyDescent="0.2">
      <c r="H46772" s="101"/>
      <c r="I46772" s="101"/>
    </row>
    <row r="46773" spans="8:9" x14ac:dyDescent="0.2">
      <c r="H46773" s="101"/>
      <c r="I46773" s="101"/>
    </row>
    <row r="46774" spans="8:9" x14ac:dyDescent="0.2">
      <c r="H46774" s="101"/>
      <c r="I46774" s="101"/>
    </row>
    <row r="46775" spans="8:9" x14ac:dyDescent="0.2">
      <c r="H46775" s="101"/>
      <c r="I46775" s="101"/>
    </row>
    <row r="46776" spans="8:9" x14ac:dyDescent="0.2">
      <c r="H46776" s="101"/>
      <c r="I46776" s="101"/>
    </row>
    <row r="46777" spans="8:9" x14ac:dyDescent="0.2">
      <c r="H46777" s="101"/>
      <c r="I46777" s="101"/>
    </row>
    <row r="46778" spans="8:9" x14ac:dyDescent="0.2">
      <c r="H46778" s="101"/>
      <c r="I46778" s="101"/>
    </row>
    <row r="46779" spans="8:9" x14ac:dyDescent="0.2">
      <c r="H46779" s="101"/>
      <c r="I46779" s="101"/>
    </row>
    <row r="46780" spans="8:9" x14ac:dyDescent="0.2">
      <c r="H46780" s="101"/>
      <c r="I46780" s="101"/>
    </row>
    <row r="46781" spans="8:9" x14ac:dyDescent="0.2">
      <c r="H46781" s="101"/>
      <c r="I46781" s="101"/>
    </row>
    <row r="46782" spans="8:9" x14ac:dyDescent="0.2">
      <c r="H46782" s="101"/>
      <c r="I46782" s="101"/>
    </row>
    <row r="46783" spans="8:9" x14ac:dyDescent="0.2">
      <c r="H46783" s="101"/>
      <c r="I46783" s="101"/>
    </row>
    <row r="46784" spans="8:9" x14ac:dyDescent="0.2">
      <c r="H46784" s="101"/>
      <c r="I46784" s="101"/>
    </row>
    <row r="46785" spans="8:9" x14ac:dyDescent="0.2">
      <c r="H46785" s="101"/>
      <c r="I46785" s="101"/>
    </row>
    <row r="46786" spans="8:9" x14ac:dyDescent="0.2">
      <c r="H46786" s="101"/>
      <c r="I46786" s="101"/>
    </row>
    <row r="46787" spans="8:9" x14ac:dyDescent="0.2">
      <c r="H46787" s="101"/>
      <c r="I46787" s="101"/>
    </row>
    <row r="46788" spans="8:9" x14ac:dyDescent="0.2">
      <c r="H46788" s="101"/>
      <c r="I46788" s="101"/>
    </row>
    <row r="46789" spans="8:9" x14ac:dyDescent="0.2">
      <c r="H46789" s="101"/>
      <c r="I46789" s="101"/>
    </row>
    <row r="46790" spans="8:9" x14ac:dyDescent="0.2">
      <c r="H46790" s="101"/>
      <c r="I46790" s="101"/>
    </row>
    <row r="46791" spans="8:9" x14ac:dyDescent="0.2">
      <c r="H46791" s="101"/>
      <c r="I46791" s="101"/>
    </row>
    <row r="46792" spans="8:9" x14ac:dyDescent="0.2">
      <c r="H46792" s="101"/>
      <c r="I46792" s="101"/>
    </row>
    <row r="46793" spans="8:9" x14ac:dyDescent="0.2">
      <c r="H46793" s="101"/>
      <c r="I46793" s="101"/>
    </row>
    <row r="46794" spans="8:9" x14ac:dyDescent="0.2">
      <c r="H46794" s="101"/>
      <c r="I46794" s="101"/>
    </row>
    <row r="46795" spans="8:9" x14ac:dyDescent="0.2">
      <c r="H46795" s="101"/>
      <c r="I46795" s="101"/>
    </row>
    <row r="46796" spans="8:9" x14ac:dyDescent="0.2">
      <c r="H46796" s="101"/>
      <c r="I46796" s="101"/>
    </row>
    <row r="46797" spans="8:9" x14ac:dyDescent="0.2">
      <c r="H46797" s="101"/>
      <c r="I46797" s="101"/>
    </row>
    <row r="46798" spans="8:9" x14ac:dyDescent="0.2">
      <c r="H46798" s="101"/>
      <c r="I46798" s="101"/>
    </row>
    <row r="46799" spans="8:9" x14ac:dyDescent="0.2">
      <c r="H46799" s="101"/>
      <c r="I46799" s="101"/>
    </row>
    <row r="46800" spans="8:9" x14ac:dyDescent="0.2">
      <c r="H46800" s="101"/>
      <c r="I46800" s="101"/>
    </row>
    <row r="46801" spans="8:9" x14ac:dyDescent="0.2">
      <c r="H46801" s="101"/>
      <c r="I46801" s="101"/>
    </row>
    <row r="46802" spans="8:9" x14ac:dyDescent="0.2">
      <c r="H46802" s="101"/>
      <c r="I46802" s="101"/>
    </row>
    <row r="46803" spans="8:9" x14ac:dyDescent="0.2">
      <c r="H46803" s="101"/>
      <c r="I46803" s="101"/>
    </row>
    <row r="46804" spans="8:9" x14ac:dyDescent="0.2">
      <c r="H46804" s="101"/>
      <c r="I46804" s="101"/>
    </row>
    <row r="46805" spans="8:9" x14ac:dyDescent="0.2">
      <c r="H46805" s="101"/>
      <c r="I46805" s="101"/>
    </row>
    <row r="46806" spans="8:9" x14ac:dyDescent="0.2">
      <c r="H46806" s="101"/>
      <c r="I46806" s="101"/>
    </row>
    <row r="46807" spans="8:9" x14ac:dyDescent="0.2">
      <c r="H46807" s="101"/>
      <c r="I46807" s="101"/>
    </row>
    <row r="46808" spans="8:9" x14ac:dyDescent="0.2">
      <c r="H46808" s="101"/>
      <c r="I46808" s="101"/>
    </row>
    <row r="46809" spans="8:9" x14ac:dyDescent="0.2">
      <c r="H46809" s="101"/>
      <c r="I46809" s="101"/>
    </row>
    <row r="46810" spans="8:9" x14ac:dyDescent="0.2">
      <c r="H46810" s="101"/>
      <c r="I46810" s="101"/>
    </row>
    <row r="46811" spans="8:9" x14ac:dyDescent="0.2">
      <c r="H46811" s="101"/>
      <c r="I46811" s="101"/>
    </row>
    <row r="46812" spans="8:9" x14ac:dyDescent="0.2">
      <c r="H46812" s="101"/>
      <c r="I46812" s="101"/>
    </row>
    <row r="46813" spans="8:9" x14ac:dyDescent="0.2">
      <c r="H46813" s="101"/>
      <c r="I46813" s="101"/>
    </row>
    <row r="46814" spans="8:9" x14ac:dyDescent="0.2">
      <c r="H46814" s="101"/>
      <c r="I46814" s="101"/>
    </row>
    <row r="46815" spans="8:9" x14ac:dyDescent="0.2">
      <c r="H46815" s="101"/>
      <c r="I46815" s="101"/>
    </row>
    <row r="46816" spans="8:9" x14ac:dyDescent="0.2">
      <c r="H46816" s="101"/>
      <c r="I46816" s="101"/>
    </row>
    <row r="46817" spans="8:9" x14ac:dyDescent="0.2">
      <c r="H46817" s="101"/>
      <c r="I46817" s="101"/>
    </row>
    <row r="46818" spans="8:9" x14ac:dyDescent="0.2">
      <c r="H46818" s="101"/>
      <c r="I46818" s="101"/>
    </row>
    <row r="46819" spans="8:9" x14ac:dyDescent="0.2">
      <c r="H46819" s="101"/>
      <c r="I46819" s="101"/>
    </row>
    <row r="46820" spans="8:9" x14ac:dyDescent="0.2">
      <c r="H46820" s="101"/>
      <c r="I46820" s="101"/>
    </row>
    <row r="46821" spans="8:9" x14ac:dyDescent="0.2">
      <c r="H46821" s="101"/>
      <c r="I46821" s="101"/>
    </row>
    <row r="46822" spans="8:9" x14ac:dyDescent="0.2">
      <c r="H46822" s="101"/>
      <c r="I46822" s="101"/>
    </row>
    <row r="46823" spans="8:9" x14ac:dyDescent="0.2">
      <c r="H46823" s="101"/>
      <c r="I46823" s="101"/>
    </row>
    <row r="46824" spans="8:9" x14ac:dyDescent="0.2">
      <c r="H46824" s="101"/>
      <c r="I46824" s="101"/>
    </row>
    <row r="46825" spans="8:9" x14ac:dyDescent="0.2">
      <c r="H46825" s="101"/>
      <c r="I46825" s="101"/>
    </row>
    <row r="46826" spans="8:9" x14ac:dyDescent="0.2">
      <c r="H46826" s="101"/>
      <c r="I46826" s="101"/>
    </row>
    <row r="46827" spans="8:9" x14ac:dyDescent="0.2">
      <c r="H46827" s="101"/>
      <c r="I46827" s="101"/>
    </row>
    <row r="46828" spans="8:9" x14ac:dyDescent="0.2">
      <c r="H46828" s="101"/>
      <c r="I46828" s="101"/>
    </row>
    <row r="46829" spans="8:9" x14ac:dyDescent="0.2">
      <c r="H46829" s="101"/>
      <c r="I46829" s="101"/>
    </row>
    <row r="46830" spans="8:9" x14ac:dyDescent="0.2">
      <c r="H46830" s="101"/>
      <c r="I46830" s="101"/>
    </row>
    <row r="46831" spans="8:9" x14ac:dyDescent="0.2">
      <c r="H46831" s="101"/>
      <c r="I46831" s="101"/>
    </row>
    <row r="46832" spans="8:9" x14ac:dyDescent="0.2">
      <c r="H46832" s="101"/>
      <c r="I46832" s="101"/>
    </row>
    <row r="46833" spans="8:9" x14ac:dyDescent="0.2">
      <c r="H46833" s="101"/>
      <c r="I46833" s="101"/>
    </row>
    <row r="46834" spans="8:9" x14ac:dyDescent="0.2">
      <c r="H46834" s="101"/>
      <c r="I46834" s="101"/>
    </row>
    <row r="46835" spans="8:9" x14ac:dyDescent="0.2">
      <c r="H46835" s="101"/>
      <c r="I46835" s="101"/>
    </row>
    <row r="46836" spans="8:9" x14ac:dyDescent="0.2">
      <c r="H46836" s="101"/>
      <c r="I46836" s="101"/>
    </row>
    <row r="46837" spans="8:9" x14ac:dyDescent="0.2">
      <c r="H46837" s="101"/>
      <c r="I46837" s="101"/>
    </row>
    <row r="46838" spans="8:9" x14ac:dyDescent="0.2">
      <c r="H46838" s="101"/>
      <c r="I46838" s="101"/>
    </row>
    <row r="46839" spans="8:9" x14ac:dyDescent="0.2">
      <c r="H46839" s="101"/>
      <c r="I46839" s="101"/>
    </row>
    <row r="46840" spans="8:9" x14ac:dyDescent="0.2">
      <c r="H46840" s="101"/>
      <c r="I46840" s="101"/>
    </row>
    <row r="46841" spans="8:9" x14ac:dyDescent="0.2">
      <c r="H46841" s="101"/>
      <c r="I46841" s="101"/>
    </row>
    <row r="46842" spans="8:9" x14ac:dyDescent="0.2">
      <c r="H46842" s="101"/>
      <c r="I46842" s="101"/>
    </row>
    <row r="46843" spans="8:9" x14ac:dyDescent="0.2">
      <c r="H46843" s="101"/>
      <c r="I46843" s="101"/>
    </row>
    <row r="46844" spans="8:9" x14ac:dyDescent="0.2">
      <c r="H46844" s="101"/>
      <c r="I46844" s="101"/>
    </row>
    <row r="46845" spans="8:9" x14ac:dyDescent="0.2">
      <c r="H46845" s="101"/>
      <c r="I46845" s="101"/>
    </row>
    <row r="46846" spans="8:9" x14ac:dyDescent="0.2">
      <c r="H46846" s="101"/>
      <c r="I46846" s="101"/>
    </row>
    <row r="46847" spans="8:9" x14ac:dyDescent="0.2">
      <c r="H46847" s="101"/>
      <c r="I46847" s="101"/>
    </row>
    <row r="46848" spans="8:9" x14ac:dyDescent="0.2">
      <c r="H46848" s="101"/>
      <c r="I46848" s="101"/>
    </row>
    <row r="46849" spans="8:9" x14ac:dyDescent="0.2">
      <c r="H46849" s="101"/>
      <c r="I46849" s="101"/>
    </row>
    <row r="46850" spans="8:9" x14ac:dyDescent="0.2">
      <c r="H46850" s="101"/>
      <c r="I46850" s="101"/>
    </row>
    <row r="46851" spans="8:9" x14ac:dyDescent="0.2">
      <c r="H46851" s="101"/>
      <c r="I46851" s="101"/>
    </row>
    <row r="46852" spans="8:9" x14ac:dyDescent="0.2">
      <c r="H46852" s="101"/>
      <c r="I46852" s="101"/>
    </row>
    <row r="46853" spans="8:9" x14ac:dyDescent="0.2">
      <c r="H46853" s="101"/>
      <c r="I46853" s="101"/>
    </row>
    <row r="46854" spans="8:9" x14ac:dyDescent="0.2">
      <c r="H46854" s="101"/>
      <c r="I46854" s="101"/>
    </row>
    <row r="46855" spans="8:9" x14ac:dyDescent="0.2">
      <c r="H46855" s="101"/>
      <c r="I46855" s="101"/>
    </row>
    <row r="46856" spans="8:9" x14ac:dyDescent="0.2">
      <c r="H46856" s="101"/>
      <c r="I46856" s="101"/>
    </row>
    <row r="46857" spans="8:9" x14ac:dyDescent="0.2">
      <c r="H46857" s="101"/>
      <c r="I46857" s="101"/>
    </row>
    <row r="46858" spans="8:9" x14ac:dyDescent="0.2">
      <c r="H46858" s="101"/>
      <c r="I46858" s="101"/>
    </row>
    <row r="46859" spans="8:9" x14ac:dyDescent="0.2">
      <c r="H46859" s="101"/>
      <c r="I46859" s="101"/>
    </row>
    <row r="46860" spans="8:9" x14ac:dyDescent="0.2">
      <c r="H46860" s="101"/>
      <c r="I46860" s="101"/>
    </row>
    <row r="46861" spans="8:9" x14ac:dyDescent="0.2">
      <c r="H46861" s="101"/>
      <c r="I46861" s="101"/>
    </row>
    <row r="46862" spans="8:9" x14ac:dyDescent="0.2">
      <c r="H46862" s="101"/>
      <c r="I46862" s="101"/>
    </row>
    <row r="46863" spans="8:9" x14ac:dyDescent="0.2">
      <c r="H46863" s="101"/>
      <c r="I46863" s="101"/>
    </row>
    <row r="46864" spans="8:9" x14ac:dyDescent="0.2">
      <c r="H46864" s="101"/>
      <c r="I46864" s="101"/>
    </row>
    <row r="46865" spans="8:9" x14ac:dyDescent="0.2">
      <c r="H46865" s="101"/>
      <c r="I46865" s="101"/>
    </row>
    <row r="46866" spans="8:9" x14ac:dyDescent="0.2">
      <c r="H46866" s="101"/>
      <c r="I46866" s="101"/>
    </row>
    <row r="46867" spans="8:9" x14ac:dyDescent="0.2">
      <c r="H46867" s="101"/>
      <c r="I46867" s="101"/>
    </row>
    <row r="46868" spans="8:9" x14ac:dyDescent="0.2">
      <c r="H46868" s="101"/>
      <c r="I46868" s="101"/>
    </row>
    <row r="46869" spans="8:9" x14ac:dyDescent="0.2">
      <c r="H46869" s="101"/>
      <c r="I46869" s="101"/>
    </row>
    <row r="46870" spans="8:9" x14ac:dyDescent="0.2">
      <c r="H46870" s="101"/>
      <c r="I46870" s="101"/>
    </row>
    <row r="46871" spans="8:9" x14ac:dyDescent="0.2">
      <c r="H46871" s="101"/>
      <c r="I46871" s="101"/>
    </row>
    <row r="46872" spans="8:9" x14ac:dyDescent="0.2">
      <c r="H46872" s="101"/>
      <c r="I46872" s="101"/>
    </row>
    <row r="46873" spans="8:9" x14ac:dyDescent="0.2">
      <c r="H46873" s="101"/>
      <c r="I46873" s="101"/>
    </row>
    <row r="46874" spans="8:9" x14ac:dyDescent="0.2">
      <c r="H46874" s="101"/>
      <c r="I46874" s="101"/>
    </row>
    <row r="46875" spans="8:9" x14ac:dyDescent="0.2">
      <c r="H46875" s="101"/>
      <c r="I46875" s="101"/>
    </row>
    <row r="46876" spans="8:9" x14ac:dyDescent="0.2">
      <c r="H46876" s="101"/>
      <c r="I46876" s="101"/>
    </row>
    <row r="46877" spans="8:9" x14ac:dyDescent="0.2">
      <c r="H46877" s="101"/>
      <c r="I46877" s="101"/>
    </row>
    <row r="46878" spans="8:9" x14ac:dyDescent="0.2">
      <c r="H46878" s="101"/>
      <c r="I46878" s="101"/>
    </row>
    <row r="46879" spans="8:9" x14ac:dyDescent="0.2">
      <c r="H46879" s="101"/>
      <c r="I46879" s="101"/>
    </row>
    <row r="46880" spans="8:9" x14ac:dyDescent="0.2">
      <c r="H46880" s="101"/>
      <c r="I46880" s="101"/>
    </row>
    <row r="46881" spans="8:9" x14ac:dyDescent="0.2">
      <c r="H46881" s="101"/>
      <c r="I46881" s="101"/>
    </row>
    <row r="46882" spans="8:9" x14ac:dyDescent="0.2">
      <c r="H46882" s="101"/>
      <c r="I46882" s="101"/>
    </row>
    <row r="46883" spans="8:9" x14ac:dyDescent="0.2">
      <c r="H46883" s="101"/>
      <c r="I46883" s="101"/>
    </row>
    <row r="46884" spans="8:9" x14ac:dyDescent="0.2">
      <c r="H46884" s="101"/>
      <c r="I46884" s="101"/>
    </row>
    <row r="46885" spans="8:9" x14ac:dyDescent="0.2">
      <c r="H46885" s="101"/>
      <c r="I46885" s="101"/>
    </row>
    <row r="46886" spans="8:9" x14ac:dyDescent="0.2">
      <c r="H46886" s="101"/>
      <c r="I46886" s="101"/>
    </row>
    <row r="46887" spans="8:9" x14ac:dyDescent="0.2">
      <c r="H46887" s="101"/>
      <c r="I46887" s="101"/>
    </row>
    <row r="46888" spans="8:9" x14ac:dyDescent="0.2">
      <c r="H46888" s="101"/>
      <c r="I46888" s="101"/>
    </row>
    <row r="46889" spans="8:9" x14ac:dyDescent="0.2">
      <c r="H46889" s="101"/>
      <c r="I46889" s="101"/>
    </row>
    <row r="46890" spans="8:9" x14ac:dyDescent="0.2">
      <c r="H46890" s="101"/>
      <c r="I46890" s="101"/>
    </row>
    <row r="46891" spans="8:9" x14ac:dyDescent="0.2">
      <c r="H46891" s="101"/>
      <c r="I46891" s="101"/>
    </row>
    <row r="46892" spans="8:9" x14ac:dyDescent="0.2">
      <c r="H46892" s="101"/>
      <c r="I46892" s="101"/>
    </row>
    <row r="46893" spans="8:9" x14ac:dyDescent="0.2">
      <c r="H46893" s="101"/>
      <c r="I46893" s="101"/>
    </row>
    <row r="46894" spans="8:9" x14ac:dyDescent="0.2">
      <c r="H46894" s="101"/>
      <c r="I46894" s="101"/>
    </row>
    <row r="46895" spans="8:9" x14ac:dyDescent="0.2">
      <c r="H46895" s="101"/>
      <c r="I46895" s="101"/>
    </row>
    <row r="46896" spans="8:9" x14ac:dyDescent="0.2">
      <c r="H46896" s="101"/>
      <c r="I46896" s="101"/>
    </row>
    <row r="46897" spans="8:9" x14ac:dyDescent="0.2">
      <c r="H46897" s="101"/>
      <c r="I46897" s="101"/>
    </row>
    <row r="46898" spans="8:9" x14ac:dyDescent="0.2">
      <c r="H46898" s="101"/>
      <c r="I46898" s="101"/>
    </row>
    <row r="46899" spans="8:9" x14ac:dyDescent="0.2">
      <c r="H46899" s="101"/>
      <c r="I46899" s="101"/>
    </row>
    <row r="46900" spans="8:9" x14ac:dyDescent="0.2">
      <c r="H46900" s="101"/>
      <c r="I46900" s="101"/>
    </row>
    <row r="46901" spans="8:9" x14ac:dyDescent="0.2">
      <c r="H46901" s="101"/>
      <c r="I46901" s="101"/>
    </row>
    <row r="46902" spans="8:9" x14ac:dyDescent="0.2">
      <c r="H46902" s="101"/>
      <c r="I46902" s="101"/>
    </row>
    <row r="46903" spans="8:9" x14ac:dyDescent="0.2">
      <c r="H46903" s="101"/>
      <c r="I46903" s="101"/>
    </row>
    <row r="46904" spans="8:9" x14ac:dyDescent="0.2">
      <c r="H46904" s="101"/>
      <c r="I46904" s="101"/>
    </row>
    <row r="46905" spans="8:9" x14ac:dyDescent="0.2">
      <c r="H46905" s="101"/>
      <c r="I46905" s="101"/>
    </row>
    <row r="46906" spans="8:9" x14ac:dyDescent="0.2">
      <c r="H46906" s="101"/>
      <c r="I46906" s="101"/>
    </row>
    <row r="46907" spans="8:9" x14ac:dyDescent="0.2">
      <c r="H46907" s="101"/>
      <c r="I46907" s="101"/>
    </row>
    <row r="46908" spans="8:9" x14ac:dyDescent="0.2">
      <c r="H46908" s="101"/>
      <c r="I46908" s="101"/>
    </row>
    <row r="46909" spans="8:9" x14ac:dyDescent="0.2">
      <c r="H46909" s="101"/>
      <c r="I46909" s="101"/>
    </row>
    <row r="46910" spans="8:9" x14ac:dyDescent="0.2">
      <c r="H46910" s="101"/>
      <c r="I46910" s="101"/>
    </row>
    <row r="46911" spans="8:9" x14ac:dyDescent="0.2">
      <c r="H46911" s="101"/>
      <c r="I46911" s="101"/>
    </row>
    <row r="46912" spans="8:9" x14ac:dyDescent="0.2">
      <c r="H46912" s="101"/>
      <c r="I46912" s="101"/>
    </row>
    <row r="46913" spans="8:9" x14ac:dyDescent="0.2">
      <c r="H46913" s="101"/>
      <c r="I46913" s="101"/>
    </row>
    <row r="46914" spans="8:9" x14ac:dyDescent="0.2">
      <c r="H46914" s="101"/>
      <c r="I46914" s="101"/>
    </row>
    <row r="46915" spans="8:9" x14ac:dyDescent="0.2">
      <c r="H46915" s="101"/>
      <c r="I46915" s="101"/>
    </row>
    <row r="46916" spans="8:9" x14ac:dyDescent="0.2">
      <c r="H46916" s="101"/>
      <c r="I46916" s="101"/>
    </row>
    <row r="46917" spans="8:9" x14ac:dyDescent="0.2">
      <c r="H46917" s="101"/>
      <c r="I46917" s="101"/>
    </row>
    <row r="46918" spans="8:9" x14ac:dyDescent="0.2">
      <c r="H46918" s="101"/>
      <c r="I46918" s="101"/>
    </row>
    <row r="46919" spans="8:9" x14ac:dyDescent="0.2">
      <c r="H46919" s="101"/>
      <c r="I46919" s="101"/>
    </row>
    <row r="46920" spans="8:9" x14ac:dyDescent="0.2">
      <c r="H46920" s="101"/>
      <c r="I46920" s="101"/>
    </row>
    <row r="46921" spans="8:9" x14ac:dyDescent="0.2">
      <c r="H46921" s="101"/>
      <c r="I46921" s="101"/>
    </row>
    <row r="46922" spans="8:9" x14ac:dyDescent="0.2">
      <c r="H46922" s="101"/>
      <c r="I46922" s="101"/>
    </row>
    <row r="46923" spans="8:9" x14ac:dyDescent="0.2">
      <c r="H46923" s="101"/>
      <c r="I46923" s="101"/>
    </row>
    <row r="46924" spans="8:9" x14ac:dyDescent="0.2">
      <c r="H46924" s="101"/>
      <c r="I46924" s="101"/>
    </row>
    <row r="46925" spans="8:9" x14ac:dyDescent="0.2">
      <c r="H46925" s="101"/>
      <c r="I46925" s="101"/>
    </row>
    <row r="46926" spans="8:9" x14ac:dyDescent="0.2">
      <c r="H46926" s="101"/>
      <c r="I46926" s="101"/>
    </row>
    <row r="46927" spans="8:9" x14ac:dyDescent="0.2">
      <c r="H46927" s="101"/>
      <c r="I46927" s="101"/>
    </row>
    <row r="46928" spans="8:9" x14ac:dyDescent="0.2">
      <c r="H46928" s="101"/>
      <c r="I46928" s="101"/>
    </row>
    <row r="46929" spans="8:9" x14ac:dyDescent="0.2">
      <c r="H46929" s="101"/>
      <c r="I46929" s="101"/>
    </row>
    <row r="46930" spans="8:9" x14ac:dyDescent="0.2">
      <c r="H46930" s="101"/>
      <c r="I46930" s="101"/>
    </row>
    <row r="46931" spans="8:9" x14ac:dyDescent="0.2">
      <c r="H46931" s="101"/>
      <c r="I46931" s="101"/>
    </row>
    <row r="46932" spans="8:9" x14ac:dyDescent="0.2">
      <c r="H46932" s="101"/>
      <c r="I46932" s="101"/>
    </row>
    <row r="46933" spans="8:9" x14ac:dyDescent="0.2">
      <c r="H46933" s="101"/>
      <c r="I46933" s="101"/>
    </row>
    <row r="46934" spans="8:9" x14ac:dyDescent="0.2">
      <c r="H46934" s="101"/>
      <c r="I46934" s="101"/>
    </row>
    <row r="46935" spans="8:9" x14ac:dyDescent="0.2">
      <c r="H46935" s="101"/>
      <c r="I46935" s="101"/>
    </row>
    <row r="46936" spans="8:9" x14ac:dyDescent="0.2">
      <c r="H46936" s="101"/>
      <c r="I46936" s="101"/>
    </row>
    <row r="46937" spans="8:9" x14ac:dyDescent="0.2">
      <c r="H46937" s="101"/>
      <c r="I46937" s="101"/>
    </row>
    <row r="46938" spans="8:9" x14ac:dyDescent="0.2">
      <c r="H46938" s="101"/>
      <c r="I46938" s="101"/>
    </row>
    <row r="46939" spans="8:9" x14ac:dyDescent="0.2">
      <c r="H46939" s="101"/>
      <c r="I46939" s="101"/>
    </row>
    <row r="46940" spans="8:9" x14ac:dyDescent="0.2">
      <c r="H46940" s="101"/>
      <c r="I46940" s="101"/>
    </row>
    <row r="46941" spans="8:9" x14ac:dyDescent="0.2">
      <c r="H46941" s="101"/>
      <c r="I46941" s="101"/>
    </row>
    <row r="46942" spans="8:9" x14ac:dyDescent="0.2">
      <c r="H46942" s="101"/>
      <c r="I46942" s="101"/>
    </row>
    <row r="46943" spans="8:9" x14ac:dyDescent="0.2">
      <c r="H46943" s="101"/>
      <c r="I46943" s="101"/>
    </row>
    <row r="46944" spans="8:9" x14ac:dyDescent="0.2">
      <c r="H46944" s="101"/>
      <c r="I46944" s="101"/>
    </row>
    <row r="46945" spans="8:9" x14ac:dyDescent="0.2">
      <c r="H46945" s="101"/>
      <c r="I46945" s="101"/>
    </row>
    <row r="46946" spans="8:9" x14ac:dyDescent="0.2">
      <c r="H46946" s="101"/>
      <c r="I46946" s="101"/>
    </row>
    <row r="46947" spans="8:9" x14ac:dyDescent="0.2">
      <c r="H46947" s="101"/>
      <c r="I46947" s="101"/>
    </row>
    <row r="46948" spans="8:9" x14ac:dyDescent="0.2">
      <c r="H46948" s="101"/>
      <c r="I46948" s="101"/>
    </row>
    <row r="46949" spans="8:9" x14ac:dyDescent="0.2">
      <c r="H46949" s="101"/>
      <c r="I46949" s="101"/>
    </row>
    <row r="46950" spans="8:9" x14ac:dyDescent="0.2">
      <c r="H46950" s="101"/>
      <c r="I46950" s="101"/>
    </row>
    <row r="46951" spans="8:9" x14ac:dyDescent="0.2">
      <c r="H46951" s="101"/>
      <c r="I46951" s="101"/>
    </row>
    <row r="46952" spans="8:9" x14ac:dyDescent="0.2">
      <c r="H46952" s="101"/>
      <c r="I46952" s="101"/>
    </row>
    <row r="46953" spans="8:9" x14ac:dyDescent="0.2">
      <c r="H46953" s="101"/>
      <c r="I46953" s="101"/>
    </row>
    <row r="46954" spans="8:9" x14ac:dyDescent="0.2">
      <c r="H46954" s="101"/>
      <c r="I46954" s="101"/>
    </row>
    <row r="46955" spans="8:9" x14ac:dyDescent="0.2">
      <c r="H46955" s="101"/>
      <c r="I46955" s="101"/>
    </row>
    <row r="46956" spans="8:9" x14ac:dyDescent="0.2">
      <c r="H46956" s="101"/>
      <c r="I46956" s="101"/>
    </row>
    <row r="46957" spans="8:9" x14ac:dyDescent="0.2">
      <c r="H46957" s="101"/>
      <c r="I46957" s="101"/>
    </row>
    <row r="46958" spans="8:9" x14ac:dyDescent="0.2">
      <c r="H46958" s="101"/>
      <c r="I46958" s="101"/>
    </row>
    <row r="46959" spans="8:9" x14ac:dyDescent="0.2">
      <c r="H46959" s="101"/>
      <c r="I46959" s="101"/>
    </row>
    <row r="46960" spans="8:9" x14ac:dyDescent="0.2">
      <c r="H46960" s="101"/>
      <c r="I46960" s="101"/>
    </row>
    <row r="46961" spans="8:9" x14ac:dyDescent="0.2">
      <c r="H46961" s="101"/>
      <c r="I46961" s="101"/>
    </row>
    <row r="46962" spans="8:9" x14ac:dyDescent="0.2">
      <c r="H46962" s="101"/>
      <c r="I46962" s="101"/>
    </row>
    <row r="46963" spans="8:9" x14ac:dyDescent="0.2">
      <c r="H46963" s="101"/>
      <c r="I46963" s="101"/>
    </row>
    <row r="46964" spans="8:9" x14ac:dyDescent="0.2">
      <c r="H46964" s="101"/>
      <c r="I46964" s="101"/>
    </row>
    <row r="46965" spans="8:9" x14ac:dyDescent="0.2">
      <c r="H46965" s="101"/>
      <c r="I46965" s="101"/>
    </row>
    <row r="46966" spans="8:9" x14ac:dyDescent="0.2">
      <c r="H46966" s="101"/>
      <c r="I46966" s="101"/>
    </row>
    <row r="46967" spans="8:9" x14ac:dyDescent="0.2">
      <c r="H46967" s="101"/>
      <c r="I46967" s="101"/>
    </row>
    <row r="46968" spans="8:9" x14ac:dyDescent="0.2">
      <c r="H46968" s="101"/>
      <c r="I46968" s="101"/>
    </row>
    <row r="46969" spans="8:9" x14ac:dyDescent="0.2">
      <c r="H46969" s="101"/>
      <c r="I46969" s="101"/>
    </row>
    <row r="46970" spans="8:9" x14ac:dyDescent="0.2">
      <c r="H46970" s="101"/>
      <c r="I46970" s="101"/>
    </row>
    <row r="46971" spans="8:9" x14ac:dyDescent="0.2">
      <c r="H46971" s="101"/>
      <c r="I46971" s="101"/>
    </row>
    <row r="46972" spans="8:9" x14ac:dyDescent="0.2">
      <c r="H46972" s="101"/>
      <c r="I46972" s="101"/>
    </row>
    <row r="46973" spans="8:9" x14ac:dyDescent="0.2">
      <c r="H46973" s="101"/>
      <c r="I46973" s="101"/>
    </row>
    <row r="46974" spans="8:9" x14ac:dyDescent="0.2">
      <c r="H46974" s="101"/>
      <c r="I46974" s="101"/>
    </row>
    <row r="46975" spans="8:9" x14ac:dyDescent="0.2">
      <c r="H46975" s="101"/>
      <c r="I46975" s="101"/>
    </row>
    <row r="46976" spans="8:9" x14ac:dyDescent="0.2">
      <c r="H46976" s="101"/>
      <c r="I46976" s="101"/>
    </row>
    <row r="46977" spans="8:9" x14ac:dyDescent="0.2">
      <c r="H46977" s="101"/>
      <c r="I46977" s="101"/>
    </row>
    <row r="46978" spans="8:9" x14ac:dyDescent="0.2">
      <c r="H46978" s="101"/>
      <c r="I46978" s="101"/>
    </row>
    <row r="46979" spans="8:9" x14ac:dyDescent="0.2">
      <c r="H46979" s="101"/>
      <c r="I46979" s="101"/>
    </row>
    <row r="46980" spans="8:9" x14ac:dyDescent="0.2">
      <c r="H46980" s="101"/>
      <c r="I46980" s="101"/>
    </row>
    <row r="46981" spans="8:9" x14ac:dyDescent="0.2">
      <c r="H46981" s="101"/>
      <c r="I46981" s="101"/>
    </row>
    <row r="46982" spans="8:9" x14ac:dyDescent="0.2">
      <c r="H46982" s="101"/>
      <c r="I46982" s="101"/>
    </row>
    <row r="46983" spans="8:9" x14ac:dyDescent="0.2">
      <c r="H46983" s="101"/>
      <c r="I46983" s="101"/>
    </row>
    <row r="46984" spans="8:9" x14ac:dyDescent="0.2">
      <c r="H46984" s="101"/>
      <c r="I46984" s="101"/>
    </row>
    <row r="46985" spans="8:9" x14ac:dyDescent="0.2">
      <c r="H46985" s="101"/>
      <c r="I46985" s="101"/>
    </row>
    <row r="46986" spans="8:9" x14ac:dyDescent="0.2">
      <c r="H46986" s="101"/>
      <c r="I46986" s="101"/>
    </row>
    <row r="46987" spans="8:9" x14ac:dyDescent="0.2">
      <c r="H46987" s="101"/>
      <c r="I46987" s="101"/>
    </row>
    <row r="46988" spans="8:9" x14ac:dyDescent="0.2">
      <c r="H46988" s="101"/>
      <c r="I46988" s="101"/>
    </row>
    <row r="46989" spans="8:9" x14ac:dyDescent="0.2">
      <c r="H46989" s="101"/>
      <c r="I46989" s="101"/>
    </row>
    <row r="46990" spans="8:9" x14ac:dyDescent="0.2">
      <c r="H46990" s="101"/>
      <c r="I46990" s="101"/>
    </row>
    <row r="46991" spans="8:9" x14ac:dyDescent="0.2">
      <c r="H46991" s="101"/>
      <c r="I46991" s="101"/>
    </row>
    <row r="46992" spans="8:9" x14ac:dyDescent="0.2">
      <c r="H46992" s="101"/>
      <c r="I46992" s="101"/>
    </row>
    <row r="46993" spans="8:9" x14ac:dyDescent="0.2">
      <c r="H46993" s="101"/>
      <c r="I46993" s="101"/>
    </row>
    <row r="46994" spans="8:9" x14ac:dyDescent="0.2">
      <c r="H46994" s="101"/>
      <c r="I46994" s="101"/>
    </row>
    <row r="46995" spans="8:9" x14ac:dyDescent="0.2">
      <c r="H46995" s="101"/>
      <c r="I46995" s="101"/>
    </row>
    <row r="46996" spans="8:9" x14ac:dyDescent="0.2">
      <c r="H46996" s="101"/>
      <c r="I46996" s="101"/>
    </row>
    <row r="46997" spans="8:9" x14ac:dyDescent="0.2">
      <c r="H46997" s="101"/>
      <c r="I46997" s="101"/>
    </row>
    <row r="46998" spans="8:9" x14ac:dyDescent="0.2">
      <c r="H46998" s="101"/>
      <c r="I46998" s="101"/>
    </row>
    <row r="46999" spans="8:9" x14ac:dyDescent="0.2">
      <c r="H46999" s="101"/>
      <c r="I46999" s="101"/>
    </row>
    <row r="47000" spans="8:9" x14ac:dyDescent="0.2">
      <c r="H47000" s="101"/>
      <c r="I47000" s="101"/>
    </row>
    <row r="47001" spans="8:9" x14ac:dyDescent="0.2">
      <c r="H47001" s="101"/>
      <c r="I47001" s="101"/>
    </row>
    <row r="47002" spans="8:9" x14ac:dyDescent="0.2">
      <c r="H47002" s="101"/>
      <c r="I47002" s="101"/>
    </row>
    <row r="47003" spans="8:9" x14ac:dyDescent="0.2">
      <c r="H47003" s="101"/>
      <c r="I47003" s="101"/>
    </row>
    <row r="47004" spans="8:9" x14ac:dyDescent="0.2">
      <c r="H47004" s="101"/>
      <c r="I47004" s="101"/>
    </row>
    <row r="47005" spans="8:9" x14ac:dyDescent="0.2">
      <c r="H47005" s="101"/>
      <c r="I47005" s="101"/>
    </row>
    <row r="47006" spans="8:9" x14ac:dyDescent="0.2">
      <c r="H47006" s="101"/>
      <c r="I47006" s="101"/>
    </row>
    <row r="47007" spans="8:9" x14ac:dyDescent="0.2">
      <c r="H47007" s="101"/>
      <c r="I47007" s="101"/>
    </row>
    <row r="47008" spans="8:9" x14ac:dyDescent="0.2">
      <c r="H47008" s="101"/>
      <c r="I47008" s="101"/>
    </row>
    <row r="47009" spans="8:9" x14ac:dyDescent="0.2">
      <c r="H47009" s="101"/>
      <c r="I47009" s="101"/>
    </row>
    <row r="47010" spans="8:9" x14ac:dyDescent="0.2">
      <c r="H47010" s="101"/>
      <c r="I47010" s="101"/>
    </row>
    <row r="47011" spans="8:9" x14ac:dyDescent="0.2">
      <c r="H47011" s="101"/>
      <c r="I47011" s="101"/>
    </row>
    <row r="47012" spans="8:9" x14ac:dyDescent="0.2">
      <c r="H47012" s="101"/>
      <c r="I47012" s="101"/>
    </row>
    <row r="47013" spans="8:9" x14ac:dyDescent="0.2">
      <c r="H47013" s="101"/>
      <c r="I47013" s="101"/>
    </row>
    <row r="47014" spans="8:9" x14ac:dyDescent="0.2">
      <c r="H47014" s="101"/>
      <c r="I47014" s="101"/>
    </row>
    <row r="47015" spans="8:9" x14ac:dyDescent="0.2">
      <c r="H47015" s="101"/>
      <c r="I47015" s="101"/>
    </row>
    <row r="47016" spans="8:9" x14ac:dyDescent="0.2">
      <c r="H47016" s="101"/>
      <c r="I47016" s="101"/>
    </row>
    <row r="47017" spans="8:9" x14ac:dyDescent="0.2">
      <c r="H47017" s="101"/>
      <c r="I47017" s="101"/>
    </row>
    <row r="47018" spans="8:9" x14ac:dyDescent="0.2">
      <c r="H47018" s="101"/>
      <c r="I47018" s="101"/>
    </row>
    <row r="47019" spans="8:9" x14ac:dyDescent="0.2">
      <c r="H47019" s="101"/>
      <c r="I47019" s="101"/>
    </row>
    <row r="47020" spans="8:9" x14ac:dyDescent="0.2">
      <c r="H47020" s="101"/>
      <c r="I47020" s="101"/>
    </row>
    <row r="47021" spans="8:9" x14ac:dyDescent="0.2">
      <c r="H47021" s="101"/>
      <c r="I47021" s="101"/>
    </row>
    <row r="47022" spans="8:9" x14ac:dyDescent="0.2">
      <c r="H47022" s="101"/>
      <c r="I47022" s="101"/>
    </row>
    <row r="47023" spans="8:9" x14ac:dyDescent="0.2">
      <c r="H47023" s="101"/>
      <c r="I47023" s="101"/>
    </row>
    <row r="47024" spans="8:9" x14ac:dyDescent="0.2">
      <c r="H47024" s="101"/>
      <c r="I47024" s="101"/>
    </row>
    <row r="47025" spans="8:9" x14ac:dyDescent="0.2">
      <c r="H47025" s="101"/>
      <c r="I47025" s="101"/>
    </row>
    <row r="47026" spans="8:9" x14ac:dyDescent="0.2">
      <c r="H47026" s="101"/>
      <c r="I47026" s="101"/>
    </row>
    <row r="47027" spans="8:9" x14ac:dyDescent="0.2">
      <c r="H47027" s="101"/>
      <c r="I47027" s="101"/>
    </row>
    <row r="47028" spans="8:9" x14ac:dyDescent="0.2">
      <c r="H47028" s="101"/>
      <c r="I47028" s="101"/>
    </row>
    <row r="47029" spans="8:9" x14ac:dyDescent="0.2">
      <c r="H47029" s="101"/>
      <c r="I47029" s="101"/>
    </row>
    <row r="47030" spans="8:9" x14ac:dyDescent="0.2">
      <c r="H47030" s="101"/>
      <c r="I47030" s="101"/>
    </row>
    <row r="47031" spans="8:9" x14ac:dyDescent="0.2">
      <c r="H47031" s="101"/>
      <c r="I47031" s="101"/>
    </row>
    <row r="47032" spans="8:9" x14ac:dyDescent="0.2">
      <c r="H47032" s="101"/>
      <c r="I47032" s="101"/>
    </row>
    <row r="47033" spans="8:9" x14ac:dyDescent="0.2">
      <c r="H47033" s="101"/>
      <c r="I47033" s="101"/>
    </row>
    <row r="47034" spans="8:9" x14ac:dyDescent="0.2">
      <c r="H47034" s="101"/>
      <c r="I47034" s="101"/>
    </row>
    <row r="47035" spans="8:9" x14ac:dyDescent="0.2">
      <c r="H47035" s="101"/>
      <c r="I47035" s="101"/>
    </row>
    <row r="47036" spans="8:9" x14ac:dyDescent="0.2">
      <c r="H47036" s="101"/>
      <c r="I47036" s="101"/>
    </row>
    <row r="47037" spans="8:9" x14ac:dyDescent="0.2">
      <c r="H47037" s="101"/>
      <c r="I47037" s="101"/>
    </row>
    <row r="47038" spans="8:9" x14ac:dyDescent="0.2">
      <c r="H47038" s="101"/>
      <c r="I47038" s="101"/>
    </row>
    <row r="47039" spans="8:9" x14ac:dyDescent="0.2">
      <c r="H47039" s="101"/>
      <c r="I47039" s="101"/>
    </row>
    <row r="47040" spans="8:9" x14ac:dyDescent="0.2">
      <c r="H47040" s="101"/>
      <c r="I47040" s="101"/>
    </row>
    <row r="47041" spans="8:9" x14ac:dyDescent="0.2">
      <c r="H47041" s="101"/>
      <c r="I47041" s="101"/>
    </row>
    <row r="47042" spans="8:9" x14ac:dyDescent="0.2">
      <c r="H47042" s="101"/>
      <c r="I47042" s="101"/>
    </row>
    <row r="47043" spans="8:9" x14ac:dyDescent="0.2">
      <c r="H47043" s="101"/>
      <c r="I47043" s="101"/>
    </row>
    <row r="47044" spans="8:9" x14ac:dyDescent="0.2">
      <c r="H47044" s="101"/>
      <c r="I47044" s="101"/>
    </row>
    <row r="47045" spans="8:9" x14ac:dyDescent="0.2">
      <c r="H47045" s="101"/>
      <c r="I47045" s="101"/>
    </row>
    <row r="47046" spans="8:9" x14ac:dyDescent="0.2">
      <c r="H47046" s="101"/>
      <c r="I47046" s="101"/>
    </row>
    <row r="47047" spans="8:9" x14ac:dyDescent="0.2">
      <c r="H47047" s="101"/>
      <c r="I47047" s="101"/>
    </row>
    <row r="47048" spans="8:9" x14ac:dyDescent="0.2">
      <c r="H47048" s="101"/>
      <c r="I47048" s="101"/>
    </row>
    <row r="47049" spans="8:9" x14ac:dyDescent="0.2">
      <c r="H47049" s="101"/>
      <c r="I47049" s="101"/>
    </row>
    <row r="47050" spans="8:9" x14ac:dyDescent="0.2">
      <c r="H47050" s="101"/>
      <c r="I47050" s="101"/>
    </row>
    <row r="47051" spans="8:9" x14ac:dyDescent="0.2">
      <c r="H47051" s="101"/>
      <c r="I47051" s="101"/>
    </row>
    <row r="47052" spans="8:9" x14ac:dyDescent="0.2">
      <c r="H47052" s="101"/>
      <c r="I47052" s="101"/>
    </row>
    <row r="47053" spans="8:9" x14ac:dyDescent="0.2">
      <c r="H47053" s="101"/>
      <c r="I47053" s="101"/>
    </row>
    <row r="47054" spans="8:9" x14ac:dyDescent="0.2">
      <c r="H47054" s="101"/>
      <c r="I47054" s="101"/>
    </row>
    <row r="47055" spans="8:9" x14ac:dyDescent="0.2">
      <c r="H47055" s="101"/>
      <c r="I47055" s="101"/>
    </row>
    <row r="47056" spans="8:9" x14ac:dyDescent="0.2">
      <c r="H47056" s="101"/>
      <c r="I47056" s="101"/>
    </row>
    <row r="47057" spans="8:9" x14ac:dyDescent="0.2">
      <c r="H47057" s="101"/>
      <c r="I47057" s="101"/>
    </row>
    <row r="47058" spans="8:9" x14ac:dyDescent="0.2">
      <c r="H47058" s="101"/>
      <c r="I47058" s="101"/>
    </row>
    <row r="47059" spans="8:9" x14ac:dyDescent="0.2">
      <c r="H47059" s="101"/>
      <c r="I47059" s="101"/>
    </row>
    <row r="47060" spans="8:9" x14ac:dyDescent="0.2">
      <c r="H47060" s="101"/>
      <c r="I47060" s="101"/>
    </row>
    <row r="47061" spans="8:9" x14ac:dyDescent="0.2">
      <c r="H47061" s="101"/>
      <c r="I47061" s="101"/>
    </row>
    <row r="47062" spans="8:9" x14ac:dyDescent="0.2">
      <c r="H47062" s="101"/>
      <c r="I47062" s="101"/>
    </row>
    <row r="47063" spans="8:9" x14ac:dyDescent="0.2">
      <c r="H47063" s="101"/>
      <c r="I47063" s="101"/>
    </row>
    <row r="47064" spans="8:9" x14ac:dyDescent="0.2">
      <c r="H47064" s="101"/>
      <c r="I47064" s="101"/>
    </row>
    <row r="47065" spans="8:9" x14ac:dyDescent="0.2">
      <c r="H47065" s="101"/>
      <c r="I47065" s="101"/>
    </row>
    <row r="47066" spans="8:9" x14ac:dyDescent="0.2">
      <c r="H47066" s="101"/>
      <c r="I47066" s="101"/>
    </row>
    <row r="47067" spans="8:9" x14ac:dyDescent="0.2">
      <c r="H47067" s="101"/>
      <c r="I47067" s="101"/>
    </row>
    <row r="47068" spans="8:9" x14ac:dyDescent="0.2">
      <c r="H47068" s="101"/>
      <c r="I47068" s="101"/>
    </row>
    <row r="47069" spans="8:9" x14ac:dyDescent="0.2">
      <c r="H47069" s="101"/>
      <c r="I47069" s="101"/>
    </row>
    <row r="47070" spans="8:9" x14ac:dyDescent="0.2">
      <c r="H47070" s="101"/>
      <c r="I47070" s="101"/>
    </row>
    <row r="47071" spans="8:9" x14ac:dyDescent="0.2">
      <c r="H47071" s="101"/>
      <c r="I47071" s="101"/>
    </row>
    <row r="47072" spans="8:9" x14ac:dyDescent="0.2">
      <c r="H47072" s="101"/>
      <c r="I47072" s="101"/>
    </row>
    <row r="47073" spans="8:9" x14ac:dyDescent="0.2">
      <c r="H47073" s="101"/>
      <c r="I47073" s="101"/>
    </row>
    <row r="47074" spans="8:9" x14ac:dyDescent="0.2">
      <c r="H47074" s="101"/>
      <c r="I47074" s="101"/>
    </row>
    <row r="47075" spans="8:9" x14ac:dyDescent="0.2">
      <c r="H47075" s="101"/>
      <c r="I47075" s="101"/>
    </row>
    <row r="47076" spans="8:9" x14ac:dyDescent="0.2">
      <c r="H47076" s="101"/>
      <c r="I47076" s="101"/>
    </row>
    <row r="47077" spans="8:9" x14ac:dyDescent="0.2">
      <c r="H47077" s="101"/>
      <c r="I47077" s="101"/>
    </row>
    <row r="47078" spans="8:9" x14ac:dyDescent="0.2">
      <c r="H47078" s="101"/>
      <c r="I47078" s="101"/>
    </row>
    <row r="47079" spans="8:9" x14ac:dyDescent="0.2">
      <c r="H47079" s="101"/>
      <c r="I47079" s="101"/>
    </row>
    <row r="47080" spans="8:9" x14ac:dyDescent="0.2">
      <c r="H47080" s="101"/>
      <c r="I47080" s="101"/>
    </row>
    <row r="47081" spans="8:9" x14ac:dyDescent="0.2">
      <c r="H47081" s="101"/>
      <c r="I47081" s="101"/>
    </row>
    <row r="47082" spans="8:9" x14ac:dyDescent="0.2">
      <c r="H47082" s="101"/>
      <c r="I47082" s="101"/>
    </row>
    <row r="47083" spans="8:9" x14ac:dyDescent="0.2">
      <c r="H47083" s="101"/>
      <c r="I47083" s="101"/>
    </row>
    <row r="47084" spans="8:9" x14ac:dyDescent="0.2">
      <c r="H47084" s="101"/>
      <c r="I47084" s="101"/>
    </row>
    <row r="47085" spans="8:9" x14ac:dyDescent="0.2">
      <c r="H47085" s="101"/>
      <c r="I47085" s="101"/>
    </row>
    <row r="47086" spans="8:9" x14ac:dyDescent="0.2">
      <c r="H47086" s="101"/>
      <c r="I47086" s="101"/>
    </row>
    <row r="47087" spans="8:9" x14ac:dyDescent="0.2">
      <c r="H47087" s="101"/>
      <c r="I47087" s="101"/>
    </row>
    <row r="47088" spans="8:9" x14ac:dyDescent="0.2">
      <c r="H47088" s="101"/>
      <c r="I47088" s="101"/>
    </row>
    <row r="47089" spans="8:9" x14ac:dyDescent="0.2">
      <c r="H47089" s="101"/>
      <c r="I47089" s="101"/>
    </row>
    <row r="47090" spans="8:9" x14ac:dyDescent="0.2">
      <c r="H47090" s="101"/>
      <c r="I47090" s="101"/>
    </row>
    <row r="47091" spans="8:9" x14ac:dyDescent="0.2">
      <c r="H47091" s="101"/>
      <c r="I47091" s="101"/>
    </row>
    <row r="47092" spans="8:9" x14ac:dyDescent="0.2">
      <c r="H47092" s="101"/>
      <c r="I47092" s="101"/>
    </row>
    <row r="47093" spans="8:9" x14ac:dyDescent="0.2">
      <c r="H47093" s="101"/>
      <c r="I47093" s="101"/>
    </row>
    <row r="47094" spans="8:9" x14ac:dyDescent="0.2">
      <c r="H47094" s="101"/>
      <c r="I47094" s="101"/>
    </row>
    <row r="47095" spans="8:9" x14ac:dyDescent="0.2">
      <c r="H47095" s="101"/>
      <c r="I47095" s="101"/>
    </row>
    <row r="47096" spans="8:9" x14ac:dyDescent="0.2">
      <c r="H47096" s="101"/>
      <c r="I47096" s="101"/>
    </row>
    <row r="47097" spans="8:9" x14ac:dyDescent="0.2">
      <c r="H47097" s="101"/>
      <c r="I47097" s="101"/>
    </row>
    <row r="47098" spans="8:9" x14ac:dyDescent="0.2">
      <c r="H47098" s="101"/>
      <c r="I47098" s="101"/>
    </row>
    <row r="47099" spans="8:9" x14ac:dyDescent="0.2">
      <c r="H47099" s="101"/>
      <c r="I47099" s="101"/>
    </row>
    <row r="47100" spans="8:9" x14ac:dyDescent="0.2">
      <c r="H47100" s="101"/>
      <c r="I47100" s="101"/>
    </row>
    <row r="47101" spans="8:9" x14ac:dyDescent="0.2">
      <c r="H47101" s="101"/>
      <c r="I47101" s="101"/>
    </row>
    <row r="47102" spans="8:9" x14ac:dyDescent="0.2">
      <c r="H47102" s="101"/>
      <c r="I47102" s="101"/>
    </row>
    <row r="47103" spans="8:9" x14ac:dyDescent="0.2">
      <c r="H47103" s="101"/>
      <c r="I47103" s="101"/>
    </row>
    <row r="47104" spans="8:9" x14ac:dyDescent="0.2">
      <c r="H47104" s="101"/>
      <c r="I47104" s="101"/>
    </row>
    <row r="47105" spans="8:9" x14ac:dyDescent="0.2">
      <c r="H47105" s="101"/>
      <c r="I47105" s="101"/>
    </row>
    <row r="47106" spans="8:9" x14ac:dyDescent="0.2">
      <c r="H47106" s="101"/>
      <c r="I47106" s="101"/>
    </row>
    <row r="47107" spans="8:9" x14ac:dyDescent="0.2">
      <c r="H47107" s="101"/>
      <c r="I47107" s="101"/>
    </row>
    <row r="47108" spans="8:9" x14ac:dyDescent="0.2">
      <c r="H47108" s="101"/>
      <c r="I47108" s="101"/>
    </row>
    <row r="47109" spans="8:9" x14ac:dyDescent="0.2">
      <c r="H47109" s="101"/>
      <c r="I47109" s="101"/>
    </row>
    <row r="47110" spans="8:9" x14ac:dyDescent="0.2">
      <c r="H47110" s="101"/>
      <c r="I47110" s="101"/>
    </row>
    <row r="47111" spans="8:9" x14ac:dyDescent="0.2">
      <c r="H47111" s="101"/>
      <c r="I47111" s="101"/>
    </row>
    <row r="47112" spans="8:9" x14ac:dyDescent="0.2">
      <c r="H47112" s="101"/>
      <c r="I47112" s="101"/>
    </row>
    <row r="47113" spans="8:9" x14ac:dyDescent="0.2">
      <c r="H47113" s="101"/>
      <c r="I47113" s="101"/>
    </row>
    <row r="47114" spans="8:9" x14ac:dyDescent="0.2">
      <c r="H47114" s="101"/>
      <c r="I47114" s="101"/>
    </row>
    <row r="47115" spans="8:9" x14ac:dyDescent="0.2">
      <c r="H47115" s="101"/>
      <c r="I47115" s="101"/>
    </row>
    <row r="47116" spans="8:9" x14ac:dyDescent="0.2">
      <c r="H47116" s="101"/>
      <c r="I47116" s="101"/>
    </row>
    <row r="47117" spans="8:9" x14ac:dyDescent="0.2">
      <c r="H47117" s="101"/>
      <c r="I47117" s="101"/>
    </row>
    <row r="47118" spans="8:9" x14ac:dyDescent="0.2">
      <c r="H47118" s="101"/>
      <c r="I47118" s="101"/>
    </row>
    <row r="47119" spans="8:9" x14ac:dyDescent="0.2">
      <c r="H47119" s="101"/>
      <c r="I47119" s="101"/>
    </row>
    <row r="47120" spans="8:9" x14ac:dyDescent="0.2">
      <c r="H47120" s="101"/>
      <c r="I47120" s="101"/>
    </row>
    <row r="47121" spans="8:9" x14ac:dyDescent="0.2">
      <c r="H47121" s="101"/>
      <c r="I47121" s="101"/>
    </row>
    <row r="47122" spans="8:9" x14ac:dyDescent="0.2">
      <c r="H47122" s="101"/>
      <c r="I47122" s="101"/>
    </row>
    <row r="47123" spans="8:9" x14ac:dyDescent="0.2">
      <c r="H47123" s="101"/>
      <c r="I47123" s="101"/>
    </row>
    <row r="47124" spans="8:9" x14ac:dyDescent="0.2">
      <c r="H47124" s="101"/>
      <c r="I47124" s="101"/>
    </row>
    <row r="47125" spans="8:9" x14ac:dyDescent="0.2">
      <c r="H47125" s="101"/>
      <c r="I47125" s="101"/>
    </row>
    <row r="47126" spans="8:9" x14ac:dyDescent="0.2">
      <c r="H47126" s="101"/>
      <c r="I47126" s="101"/>
    </row>
    <row r="47127" spans="8:9" x14ac:dyDescent="0.2">
      <c r="H47127" s="101"/>
      <c r="I47127" s="101"/>
    </row>
    <row r="47128" spans="8:9" x14ac:dyDescent="0.2">
      <c r="H47128" s="101"/>
      <c r="I47128" s="101"/>
    </row>
    <row r="47129" spans="8:9" x14ac:dyDescent="0.2">
      <c r="H47129" s="101"/>
      <c r="I47129" s="101"/>
    </row>
    <row r="47130" spans="8:9" x14ac:dyDescent="0.2">
      <c r="H47130" s="101"/>
      <c r="I47130" s="101"/>
    </row>
    <row r="47131" spans="8:9" x14ac:dyDescent="0.2">
      <c r="H47131" s="101"/>
      <c r="I47131" s="101"/>
    </row>
    <row r="47132" spans="8:9" x14ac:dyDescent="0.2">
      <c r="H47132" s="101"/>
      <c r="I47132" s="101"/>
    </row>
    <row r="47133" spans="8:9" x14ac:dyDescent="0.2">
      <c r="H47133" s="101"/>
      <c r="I47133" s="101"/>
    </row>
    <row r="47134" spans="8:9" x14ac:dyDescent="0.2">
      <c r="H47134" s="101"/>
      <c r="I47134" s="101"/>
    </row>
    <row r="47135" spans="8:9" x14ac:dyDescent="0.2">
      <c r="H47135" s="101"/>
      <c r="I47135" s="101"/>
    </row>
    <row r="47136" spans="8:9" x14ac:dyDescent="0.2">
      <c r="H47136" s="101"/>
      <c r="I47136" s="101"/>
    </row>
    <row r="47137" spans="8:9" x14ac:dyDescent="0.2">
      <c r="H47137" s="101"/>
      <c r="I47137" s="101"/>
    </row>
    <row r="47138" spans="8:9" x14ac:dyDescent="0.2">
      <c r="H47138" s="101"/>
      <c r="I47138" s="101"/>
    </row>
    <row r="47139" spans="8:9" x14ac:dyDescent="0.2">
      <c r="H47139" s="101"/>
      <c r="I47139" s="101"/>
    </row>
    <row r="47140" spans="8:9" x14ac:dyDescent="0.2">
      <c r="H47140" s="101"/>
      <c r="I47140" s="101"/>
    </row>
    <row r="47141" spans="8:9" x14ac:dyDescent="0.2">
      <c r="H47141" s="101"/>
      <c r="I47141" s="101"/>
    </row>
    <row r="47142" spans="8:9" x14ac:dyDescent="0.2">
      <c r="H47142" s="101"/>
      <c r="I47142" s="101"/>
    </row>
    <row r="47143" spans="8:9" x14ac:dyDescent="0.2">
      <c r="H47143" s="101"/>
      <c r="I47143" s="101"/>
    </row>
    <row r="47144" spans="8:9" x14ac:dyDescent="0.2">
      <c r="H47144" s="101"/>
      <c r="I47144" s="101"/>
    </row>
    <row r="47145" spans="8:9" x14ac:dyDescent="0.2">
      <c r="H47145" s="101"/>
      <c r="I47145" s="101"/>
    </row>
    <row r="47146" spans="8:9" x14ac:dyDescent="0.2">
      <c r="H47146" s="101"/>
      <c r="I47146" s="101"/>
    </row>
    <row r="47147" spans="8:9" x14ac:dyDescent="0.2">
      <c r="H47147" s="101"/>
      <c r="I47147" s="101"/>
    </row>
    <row r="47148" spans="8:9" x14ac:dyDescent="0.2">
      <c r="H47148" s="101"/>
      <c r="I47148" s="101"/>
    </row>
    <row r="47149" spans="8:9" x14ac:dyDescent="0.2">
      <c r="H47149" s="101"/>
      <c r="I47149" s="101"/>
    </row>
    <row r="47150" spans="8:9" x14ac:dyDescent="0.2">
      <c r="H47150" s="101"/>
      <c r="I47150" s="101"/>
    </row>
    <row r="47151" spans="8:9" x14ac:dyDescent="0.2">
      <c r="H47151" s="101"/>
      <c r="I47151" s="101"/>
    </row>
    <row r="47152" spans="8:9" x14ac:dyDescent="0.2">
      <c r="H47152" s="101"/>
      <c r="I47152" s="101"/>
    </row>
    <row r="47153" spans="8:9" x14ac:dyDescent="0.2">
      <c r="H47153" s="101"/>
      <c r="I47153" s="101"/>
    </row>
    <row r="47154" spans="8:9" x14ac:dyDescent="0.2">
      <c r="H47154" s="101"/>
      <c r="I47154" s="101"/>
    </row>
    <row r="47155" spans="8:9" x14ac:dyDescent="0.2">
      <c r="H47155" s="101"/>
      <c r="I47155" s="101"/>
    </row>
    <row r="47156" spans="8:9" x14ac:dyDescent="0.2">
      <c r="H47156" s="101"/>
      <c r="I47156" s="101"/>
    </row>
    <row r="47157" spans="8:9" x14ac:dyDescent="0.2">
      <c r="H47157" s="101"/>
      <c r="I47157" s="101"/>
    </row>
    <row r="47158" spans="8:9" x14ac:dyDescent="0.2">
      <c r="H47158" s="101"/>
      <c r="I47158" s="101"/>
    </row>
    <row r="47159" spans="8:9" x14ac:dyDescent="0.2">
      <c r="H47159" s="101"/>
      <c r="I47159" s="101"/>
    </row>
    <row r="47160" spans="8:9" x14ac:dyDescent="0.2">
      <c r="H47160" s="101"/>
      <c r="I47160" s="101"/>
    </row>
    <row r="47161" spans="8:9" x14ac:dyDescent="0.2">
      <c r="H47161" s="101"/>
      <c r="I47161" s="101"/>
    </row>
    <row r="47162" spans="8:9" x14ac:dyDescent="0.2">
      <c r="H47162" s="101"/>
      <c r="I47162" s="101"/>
    </row>
    <row r="47163" spans="8:9" x14ac:dyDescent="0.2">
      <c r="H47163" s="101"/>
      <c r="I47163" s="101"/>
    </row>
    <row r="47164" spans="8:9" x14ac:dyDescent="0.2">
      <c r="H47164" s="101"/>
      <c r="I47164" s="101"/>
    </row>
    <row r="47165" spans="8:9" x14ac:dyDescent="0.2">
      <c r="H47165" s="101"/>
      <c r="I47165" s="101"/>
    </row>
    <row r="47166" spans="8:9" x14ac:dyDescent="0.2">
      <c r="H47166" s="101"/>
      <c r="I47166" s="101"/>
    </row>
    <row r="47167" spans="8:9" x14ac:dyDescent="0.2">
      <c r="H47167" s="101"/>
      <c r="I47167" s="101"/>
    </row>
    <row r="47168" spans="8:9" x14ac:dyDescent="0.2">
      <c r="H47168" s="101"/>
      <c r="I47168" s="101"/>
    </row>
    <row r="47169" spans="8:9" x14ac:dyDescent="0.2">
      <c r="H47169" s="101"/>
      <c r="I47169" s="101"/>
    </row>
    <row r="47170" spans="8:9" x14ac:dyDescent="0.2">
      <c r="H47170" s="101"/>
      <c r="I47170" s="101"/>
    </row>
    <row r="47171" spans="8:9" x14ac:dyDescent="0.2">
      <c r="H47171" s="101"/>
      <c r="I47171" s="101"/>
    </row>
    <row r="47172" spans="8:9" x14ac:dyDescent="0.2">
      <c r="H47172" s="101"/>
      <c r="I47172" s="101"/>
    </row>
    <row r="47173" spans="8:9" x14ac:dyDescent="0.2">
      <c r="H47173" s="101"/>
      <c r="I47173" s="101"/>
    </row>
    <row r="47174" spans="8:9" x14ac:dyDescent="0.2">
      <c r="H47174" s="101"/>
      <c r="I47174" s="101"/>
    </row>
    <row r="47175" spans="8:9" x14ac:dyDescent="0.2">
      <c r="H47175" s="101"/>
      <c r="I47175" s="101"/>
    </row>
    <row r="47176" spans="8:9" x14ac:dyDescent="0.2">
      <c r="H47176" s="101"/>
      <c r="I47176" s="101"/>
    </row>
    <row r="47177" spans="8:9" x14ac:dyDescent="0.2">
      <c r="H47177" s="101"/>
      <c r="I47177" s="101"/>
    </row>
    <row r="47178" spans="8:9" x14ac:dyDescent="0.2">
      <c r="H47178" s="101"/>
      <c r="I47178" s="101"/>
    </row>
    <row r="47179" spans="8:9" x14ac:dyDescent="0.2">
      <c r="H47179" s="101"/>
      <c r="I47179" s="101"/>
    </row>
    <row r="47180" spans="8:9" x14ac:dyDescent="0.2">
      <c r="H47180" s="101"/>
      <c r="I47180" s="101"/>
    </row>
    <row r="47181" spans="8:9" x14ac:dyDescent="0.2">
      <c r="H47181" s="101"/>
      <c r="I47181" s="101"/>
    </row>
    <row r="47182" spans="8:9" x14ac:dyDescent="0.2">
      <c r="H47182" s="101"/>
      <c r="I47182" s="101"/>
    </row>
    <row r="47183" spans="8:9" x14ac:dyDescent="0.2">
      <c r="H47183" s="101"/>
      <c r="I47183" s="101"/>
    </row>
    <row r="47184" spans="8:9" x14ac:dyDescent="0.2">
      <c r="H47184" s="101"/>
      <c r="I47184" s="101"/>
    </row>
    <row r="47185" spans="8:9" x14ac:dyDescent="0.2">
      <c r="H47185" s="101"/>
      <c r="I47185" s="101"/>
    </row>
    <row r="47186" spans="8:9" x14ac:dyDescent="0.2">
      <c r="H47186" s="101"/>
      <c r="I47186" s="101"/>
    </row>
    <row r="47187" spans="8:9" x14ac:dyDescent="0.2">
      <c r="H47187" s="101"/>
      <c r="I47187" s="101"/>
    </row>
    <row r="47188" spans="8:9" x14ac:dyDescent="0.2">
      <c r="H47188" s="101"/>
      <c r="I47188" s="101"/>
    </row>
    <row r="47189" spans="8:9" x14ac:dyDescent="0.2">
      <c r="H47189" s="101"/>
      <c r="I47189" s="101"/>
    </row>
    <row r="47190" spans="8:9" x14ac:dyDescent="0.2">
      <c r="H47190" s="101"/>
      <c r="I47190" s="101"/>
    </row>
    <row r="47191" spans="8:9" x14ac:dyDescent="0.2">
      <c r="H47191" s="101"/>
      <c r="I47191" s="101"/>
    </row>
    <row r="47192" spans="8:9" x14ac:dyDescent="0.2">
      <c r="H47192" s="101"/>
      <c r="I47192" s="101"/>
    </row>
    <row r="47193" spans="8:9" x14ac:dyDescent="0.2">
      <c r="H47193" s="101"/>
      <c r="I47193" s="101"/>
    </row>
    <row r="47194" spans="8:9" x14ac:dyDescent="0.2">
      <c r="H47194" s="101"/>
      <c r="I47194" s="101"/>
    </row>
    <row r="47195" spans="8:9" x14ac:dyDescent="0.2">
      <c r="H47195" s="101"/>
      <c r="I47195" s="101"/>
    </row>
    <row r="47196" spans="8:9" x14ac:dyDescent="0.2">
      <c r="H47196" s="101"/>
      <c r="I47196" s="101"/>
    </row>
    <row r="47197" spans="8:9" x14ac:dyDescent="0.2">
      <c r="H47197" s="101"/>
      <c r="I47197" s="101"/>
    </row>
    <row r="47198" spans="8:9" x14ac:dyDescent="0.2">
      <c r="H47198" s="101"/>
      <c r="I47198" s="101"/>
    </row>
    <row r="47199" spans="8:9" x14ac:dyDescent="0.2">
      <c r="H47199" s="101"/>
      <c r="I47199" s="101"/>
    </row>
    <row r="47200" spans="8:9" x14ac:dyDescent="0.2">
      <c r="H47200" s="101"/>
      <c r="I47200" s="101"/>
    </row>
    <row r="47201" spans="8:9" x14ac:dyDescent="0.2">
      <c r="H47201" s="101"/>
      <c r="I47201" s="101"/>
    </row>
    <row r="47202" spans="8:9" x14ac:dyDescent="0.2">
      <c r="H47202" s="101"/>
      <c r="I47202" s="101"/>
    </row>
    <row r="47203" spans="8:9" x14ac:dyDescent="0.2">
      <c r="H47203" s="101"/>
      <c r="I47203" s="101"/>
    </row>
    <row r="47204" spans="8:9" x14ac:dyDescent="0.2">
      <c r="H47204" s="101"/>
      <c r="I47204" s="101"/>
    </row>
    <row r="47205" spans="8:9" x14ac:dyDescent="0.2">
      <c r="H47205" s="101"/>
      <c r="I47205" s="101"/>
    </row>
    <row r="47206" spans="8:9" x14ac:dyDescent="0.2">
      <c r="H47206" s="101"/>
      <c r="I47206" s="101"/>
    </row>
    <row r="47207" spans="8:9" x14ac:dyDescent="0.2">
      <c r="H47207" s="101"/>
      <c r="I47207" s="101"/>
    </row>
    <row r="47208" spans="8:9" x14ac:dyDescent="0.2">
      <c r="H47208" s="101"/>
      <c r="I47208" s="101"/>
    </row>
    <row r="47209" spans="8:9" x14ac:dyDescent="0.2">
      <c r="H47209" s="101"/>
      <c r="I47209" s="101"/>
    </row>
    <row r="47210" spans="8:9" x14ac:dyDescent="0.2">
      <c r="H47210" s="101"/>
      <c r="I47210" s="101"/>
    </row>
    <row r="47211" spans="8:9" x14ac:dyDescent="0.2">
      <c r="H47211" s="101"/>
      <c r="I47211" s="101"/>
    </row>
    <row r="47212" spans="8:9" x14ac:dyDescent="0.2">
      <c r="H47212" s="101"/>
      <c r="I47212" s="101"/>
    </row>
    <row r="47213" spans="8:9" x14ac:dyDescent="0.2">
      <c r="H47213" s="101"/>
      <c r="I47213" s="101"/>
    </row>
    <row r="47214" spans="8:9" x14ac:dyDescent="0.2">
      <c r="H47214" s="101"/>
      <c r="I47214" s="101"/>
    </row>
    <row r="47215" spans="8:9" x14ac:dyDescent="0.2">
      <c r="H47215" s="101"/>
      <c r="I47215" s="101"/>
    </row>
    <row r="47216" spans="8:9" x14ac:dyDescent="0.2">
      <c r="H47216" s="101"/>
      <c r="I47216" s="101"/>
    </row>
    <row r="47217" spans="8:9" x14ac:dyDescent="0.2">
      <c r="H47217" s="101"/>
      <c r="I47217" s="101"/>
    </row>
    <row r="47218" spans="8:9" x14ac:dyDescent="0.2">
      <c r="H47218" s="101"/>
      <c r="I47218" s="101"/>
    </row>
    <row r="47219" spans="8:9" x14ac:dyDescent="0.2">
      <c r="H47219" s="101"/>
      <c r="I47219" s="101"/>
    </row>
    <row r="47220" spans="8:9" x14ac:dyDescent="0.2">
      <c r="H47220" s="101"/>
      <c r="I47220" s="101"/>
    </row>
    <row r="47221" spans="8:9" x14ac:dyDescent="0.2">
      <c r="H47221" s="101"/>
      <c r="I47221" s="101"/>
    </row>
    <row r="47222" spans="8:9" x14ac:dyDescent="0.2">
      <c r="H47222" s="101"/>
      <c r="I47222" s="101"/>
    </row>
    <row r="47223" spans="8:9" x14ac:dyDescent="0.2">
      <c r="H47223" s="101"/>
      <c r="I47223" s="101"/>
    </row>
    <row r="47224" spans="8:9" x14ac:dyDescent="0.2">
      <c r="H47224" s="101"/>
      <c r="I47224" s="101"/>
    </row>
    <row r="47225" spans="8:9" x14ac:dyDescent="0.2">
      <c r="H47225" s="101"/>
      <c r="I47225" s="101"/>
    </row>
    <row r="47226" spans="8:9" x14ac:dyDescent="0.2">
      <c r="H47226" s="101"/>
      <c r="I47226" s="101"/>
    </row>
    <row r="47227" spans="8:9" x14ac:dyDescent="0.2">
      <c r="H47227" s="101"/>
      <c r="I47227" s="101"/>
    </row>
    <row r="47228" spans="8:9" x14ac:dyDescent="0.2">
      <c r="H47228" s="101"/>
      <c r="I47228" s="101"/>
    </row>
    <row r="47229" spans="8:9" x14ac:dyDescent="0.2">
      <c r="H47229" s="101"/>
      <c r="I47229" s="101"/>
    </row>
    <row r="47230" spans="8:9" x14ac:dyDescent="0.2">
      <c r="H47230" s="101"/>
      <c r="I47230" s="101"/>
    </row>
    <row r="47231" spans="8:9" x14ac:dyDescent="0.2">
      <c r="H47231" s="101"/>
      <c r="I47231" s="101"/>
    </row>
    <row r="47232" spans="8:9" x14ac:dyDescent="0.2">
      <c r="H47232" s="101"/>
      <c r="I47232" s="101"/>
    </row>
    <row r="47233" spans="8:9" x14ac:dyDescent="0.2">
      <c r="H47233" s="101"/>
      <c r="I47233" s="101"/>
    </row>
    <row r="47234" spans="8:9" x14ac:dyDescent="0.2">
      <c r="H47234" s="101"/>
      <c r="I47234" s="101"/>
    </row>
    <row r="47235" spans="8:9" x14ac:dyDescent="0.2">
      <c r="H47235" s="101"/>
      <c r="I47235" s="101"/>
    </row>
    <row r="47236" spans="8:9" x14ac:dyDescent="0.2">
      <c r="H47236" s="101"/>
      <c r="I47236" s="101"/>
    </row>
    <row r="47237" spans="8:9" x14ac:dyDescent="0.2">
      <c r="H47237" s="101"/>
      <c r="I47237" s="101"/>
    </row>
    <row r="47238" spans="8:9" x14ac:dyDescent="0.2">
      <c r="H47238" s="101"/>
      <c r="I47238" s="101"/>
    </row>
    <row r="47239" spans="8:9" x14ac:dyDescent="0.2">
      <c r="H47239" s="101"/>
      <c r="I47239" s="101"/>
    </row>
    <row r="47240" spans="8:9" x14ac:dyDescent="0.2">
      <c r="H47240" s="101"/>
      <c r="I47240" s="101"/>
    </row>
    <row r="47241" spans="8:9" x14ac:dyDescent="0.2">
      <c r="H47241" s="101"/>
      <c r="I47241" s="101"/>
    </row>
    <row r="47242" spans="8:9" x14ac:dyDescent="0.2">
      <c r="H47242" s="101"/>
      <c r="I47242" s="101"/>
    </row>
    <row r="47243" spans="8:9" x14ac:dyDescent="0.2">
      <c r="H47243" s="101"/>
      <c r="I47243" s="101"/>
    </row>
    <row r="47244" spans="8:9" x14ac:dyDescent="0.2">
      <c r="H47244" s="101"/>
      <c r="I47244" s="101"/>
    </row>
    <row r="47245" spans="8:9" x14ac:dyDescent="0.2">
      <c r="H47245" s="101"/>
      <c r="I47245" s="101"/>
    </row>
    <row r="47246" spans="8:9" x14ac:dyDescent="0.2">
      <c r="H47246" s="101"/>
      <c r="I47246" s="101"/>
    </row>
    <row r="47247" spans="8:9" x14ac:dyDescent="0.2">
      <c r="H47247" s="101"/>
      <c r="I47247" s="101"/>
    </row>
    <row r="47248" spans="8:9" x14ac:dyDescent="0.2">
      <c r="H47248" s="101"/>
      <c r="I47248" s="101"/>
    </row>
    <row r="47249" spans="8:9" x14ac:dyDescent="0.2">
      <c r="H47249" s="101"/>
      <c r="I47249" s="101"/>
    </row>
    <row r="47250" spans="8:9" x14ac:dyDescent="0.2">
      <c r="H47250" s="101"/>
      <c r="I47250" s="101"/>
    </row>
    <row r="47251" spans="8:9" x14ac:dyDescent="0.2">
      <c r="H47251" s="101"/>
      <c r="I47251" s="101"/>
    </row>
    <row r="47252" spans="8:9" x14ac:dyDescent="0.2">
      <c r="H47252" s="101"/>
      <c r="I47252" s="101"/>
    </row>
    <row r="47253" spans="8:9" x14ac:dyDescent="0.2">
      <c r="H47253" s="101"/>
      <c r="I47253" s="101"/>
    </row>
    <row r="47254" spans="8:9" x14ac:dyDescent="0.2">
      <c r="H47254" s="101"/>
      <c r="I47254" s="101"/>
    </row>
    <row r="47255" spans="8:9" x14ac:dyDescent="0.2">
      <c r="H47255" s="101"/>
      <c r="I47255" s="101"/>
    </row>
    <row r="47256" spans="8:9" x14ac:dyDescent="0.2">
      <c r="H47256" s="101"/>
      <c r="I47256" s="101"/>
    </row>
    <row r="47257" spans="8:9" x14ac:dyDescent="0.2">
      <c r="H47257" s="101"/>
      <c r="I47257" s="101"/>
    </row>
    <row r="47258" spans="8:9" x14ac:dyDescent="0.2">
      <c r="H47258" s="101"/>
      <c r="I47258" s="101"/>
    </row>
    <row r="47259" spans="8:9" x14ac:dyDescent="0.2">
      <c r="H47259" s="101"/>
      <c r="I47259" s="101"/>
    </row>
    <row r="47260" spans="8:9" x14ac:dyDescent="0.2">
      <c r="H47260" s="101"/>
      <c r="I47260" s="101"/>
    </row>
    <row r="47261" spans="8:9" x14ac:dyDescent="0.2">
      <c r="H47261" s="101"/>
      <c r="I47261" s="101"/>
    </row>
    <row r="47262" spans="8:9" x14ac:dyDescent="0.2">
      <c r="H47262" s="101"/>
      <c r="I47262" s="101"/>
    </row>
    <row r="47263" spans="8:9" x14ac:dyDescent="0.2">
      <c r="H47263" s="101"/>
      <c r="I47263" s="101"/>
    </row>
    <row r="47264" spans="8:9" x14ac:dyDescent="0.2">
      <c r="H47264" s="101"/>
      <c r="I47264" s="101"/>
    </row>
    <row r="47265" spans="8:9" x14ac:dyDescent="0.2">
      <c r="H47265" s="101"/>
      <c r="I47265" s="101"/>
    </row>
    <row r="47266" spans="8:9" x14ac:dyDescent="0.2">
      <c r="H47266" s="101"/>
      <c r="I47266" s="101"/>
    </row>
    <row r="47267" spans="8:9" x14ac:dyDescent="0.2">
      <c r="H47267" s="101"/>
      <c r="I47267" s="101"/>
    </row>
    <row r="47268" spans="8:9" x14ac:dyDescent="0.2">
      <c r="H47268" s="101"/>
      <c r="I47268" s="101"/>
    </row>
    <row r="47269" spans="8:9" x14ac:dyDescent="0.2">
      <c r="H47269" s="101"/>
      <c r="I47269" s="101"/>
    </row>
    <row r="47270" spans="8:9" x14ac:dyDescent="0.2">
      <c r="H47270" s="101"/>
      <c r="I47270" s="101"/>
    </row>
    <row r="47271" spans="8:9" x14ac:dyDescent="0.2">
      <c r="H47271" s="101"/>
      <c r="I47271" s="101"/>
    </row>
    <row r="47272" spans="8:9" x14ac:dyDescent="0.2">
      <c r="H47272" s="101"/>
      <c r="I47272" s="101"/>
    </row>
    <row r="47273" spans="8:9" x14ac:dyDescent="0.2">
      <c r="H47273" s="101"/>
      <c r="I47273" s="101"/>
    </row>
    <row r="47274" spans="8:9" x14ac:dyDescent="0.2">
      <c r="H47274" s="101"/>
      <c r="I47274" s="101"/>
    </row>
    <row r="47275" spans="8:9" x14ac:dyDescent="0.2">
      <c r="H47275" s="101"/>
      <c r="I47275" s="101"/>
    </row>
    <row r="47276" spans="8:9" x14ac:dyDescent="0.2">
      <c r="H47276" s="101"/>
      <c r="I47276" s="101"/>
    </row>
    <row r="47277" spans="8:9" x14ac:dyDescent="0.2">
      <c r="H47277" s="101"/>
      <c r="I47277" s="101"/>
    </row>
    <row r="47278" spans="8:9" x14ac:dyDescent="0.2">
      <c r="H47278" s="101"/>
      <c r="I47278" s="101"/>
    </row>
    <row r="47279" spans="8:9" x14ac:dyDescent="0.2">
      <c r="H47279" s="101"/>
      <c r="I47279" s="101"/>
    </row>
    <row r="47280" spans="8:9" x14ac:dyDescent="0.2">
      <c r="H47280" s="101"/>
      <c r="I47280" s="101"/>
    </row>
    <row r="47281" spans="8:9" x14ac:dyDescent="0.2">
      <c r="H47281" s="101"/>
      <c r="I47281" s="101"/>
    </row>
    <row r="47282" spans="8:9" x14ac:dyDescent="0.2">
      <c r="H47282" s="101"/>
      <c r="I47282" s="101"/>
    </row>
    <row r="47283" spans="8:9" x14ac:dyDescent="0.2">
      <c r="H47283" s="101"/>
      <c r="I47283" s="101"/>
    </row>
    <row r="47284" spans="8:9" x14ac:dyDescent="0.2">
      <c r="H47284" s="101"/>
      <c r="I47284" s="101"/>
    </row>
    <row r="47285" spans="8:9" x14ac:dyDescent="0.2">
      <c r="H47285" s="101"/>
      <c r="I47285" s="101"/>
    </row>
    <row r="47286" spans="8:9" x14ac:dyDescent="0.2">
      <c r="H47286" s="101"/>
      <c r="I47286" s="101"/>
    </row>
    <row r="47287" spans="8:9" x14ac:dyDescent="0.2">
      <c r="H47287" s="101"/>
      <c r="I47287" s="101"/>
    </row>
    <row r="47288" spans="8:9" x14ac:dyDescent="0.2">
      <c r="H47288" s="101"/>
      <c r="I47288" s="101"/>
    </row>
    <row r="47289" spans="8:9" x14ac:dyDescent="0.2">
      <c r="H47289" s="101"/>
      <c r="I47289" s="101"/>
    </row>
    <row r="47290" spans="8:9" x14ac:dyDescent="0.2">
      <c r="H47290" s="101"/>
      <c r="I47290" s="101"/>
    </row>
    <row r="47291" spans="8:9" x14ac:dyDescent="0.2">
      <c r="H47291" s="101"/>
      <c r="I47291" s="101"/>
    </row>
    <row r="47292" spans="8:9" x14ac:dyDescent="0.2">
      <c r="H47292" s="101"/>
      <c r="I47292" s="101"/>
    </row>
    <row r="47293" spans="8:9" x14ac:dyDescent="0.2">
      <c r="H47293" s="101"/>
      <c r="I47293" s="101"/>
    </row>
    <row r="47294" spans="8:9" x14ac:dyDescent="0.2">
      <c r="H47294" s="101"/>
      <c r="I47294" s="101"/>
    </row>
    <row r="47295" spans="8:9" x14ac:dyDescent="0.2">
      <c r="H47295" s="101"/>
      <c r="I47295" s="101"/>
    </row>
    <row r="47296" spans="8:9" x14ac:dyDescent="0.2">
      <c r="H47296" s="101"/>
      <c r="I47296" s="101"/>
    </row>
    <row r="47297" spans="8:9" x14ac:dyDescent="0.2">
      <c r="H47297" s="101"/>
      <c r="I47297" s="101"/>
    </row>
    <row r="47298" spans="8:9" x14ac:dyDescent="0.2">
      <c r="H47298" s="101"/>
      <c r="I47298" s="101"/>
    </row>
    <row r="47299" spans="8:9" x14ac:dyDescent="0.2">
      <c r="H47299" s="101"/>
      <c r="I47299" s="101"/>
    </row>
    <row r="47300" spans="8:9" x14ac:dyDescent="0.2">
      <c r="H47300" s="101"/>
      <c r="I47300" s="101"/>
    </row>
    <row r="47301" spans="8:9" x14ac:dyDescent="0.2">
      <c r="H47301" s="101"/>
      <c r="I47301" s="101"/>
    </row>
    <row r="47302" spans="8:9" x14ac:dyDescent="0.2">
      <c r="H47302" s="101"/>
      <c r="I47302" s="101"/>
    </row>
    <row r="47303" spans="8:9" x14ac:dyDescent="0.2">
      <c r="H47303" s="101"/>
      <c r="I47303" s="101"/>
    </row>
    <row r="47304" spans="8:9" x14ac:dyDescent="0.2">
      <c r="H47304" s="101"/>
      <c r="I47304" s="101"/>
    </row>
    <row r="47305" spans="8:9" x14ac:dyDescent="0.2">
      <c r="H47305" s="101"/>
      <c r="I47305" s="101"/>
    </row>
    <row r="47306" spans="8:9" x14ac:dyDescent="0.2">
      <c r="H47306" s="101"/>
      <c r="I47306" s="101"/>
    </row>
    <row r="47307" spans="8:9" x14ac:dyDescent="0.2">
      <c r="H47307" s="101"/>
      <c r="I47307" s="101"/>
    </row>
    <row r="47308" spans="8:9" x14ac:dyDescent="0.2">
      <c r="H47308" s="101"/>
      <c r="I47308" s="101"/>
    </row>
    <row r="47309" spans="8:9" x14ac:dyDescent="0.2">
      <c r="H47309" s="101"/>
      <c r="I47309" s="101"/>
    </row>
    <row r="47310" spans="8:9" x14ac:dyDescent="0.2">
      <c r="H47310" s="101"/>
      <c r="I47310" s="101"/>
    </row>
    <row r="47311" spans="8:9" x14ac:dyDescent="0.2">
      <c r="H47311" s="101"/>
      <c r="I47311" s="101"/>
    </row>
    <row r="47312" spans="8:9" x14ac:dyDescent="0.2">
      <c r="H47312" s="101"/>
      <c r="I47312" s="101"/>
    </row>
    <row r="47313" spans="8:9" x14ac:dyDescent="0.2">
      <c r="H47313" s="101"/>
      <c r="I47313" s="101"/>
    </row>
    <row r="47314" spans="8:9" x14ac:dyDescent="0.2">
      <c r="H47314" s="101"/>
      <c r="I47314" s="101"/>
    </row>
    <row r="47315" spans="8:9" x14ac:dyDescent="0.2">
      <c r="H47315" s="101"/>
      <c r="I47315" s="101"/>
    </row>
    <row r="47316" spans="8:9" x14ac:dyDescent="0.2">
      <c r="H47316" s="101"/>
      <c r="I47316" s="101"/>
    </row>
    <row r="47317" spans="8:9" x14ac:dyDescent="0.2">
      <c r="H47317" s="101"/>
      <c r="I47317" s="101"/>
    </row>
    <row r="47318" spans="8:9" x14ac:dyDescent="0.2">
      <c r="H47318" s="101"/>
      <c r="I47318" s="101"/>
    </row>
    <row r="47319" spans="8:9" x14ac:dyDescent="0.2">
      <c r="H47319" s="101"/>
      <c r="I47319" s="101"/>
    </row>
    <row r="47320" spans="8:9" x14ac:dyDescent="0.2">
      <c r="H47320" s="101"/>
      <c r="I47320" s="101"/>
    </row>
    <row r="47321" spans="8:9" x14ac:dyDescent="0.2">
      <c r="H47321" s="101"/>
      <c r="I47321" s="101"/>
    </row>
    <row r="47322" spans="8:9" x14ac:dyDescent="0.2">
      <c r="H47322" s="101"/>
      <c r="I47322" s="101"/>
    </row>
    <row r="47323" spans="8:9" x14ac:dyDescent="0.2">
      <c r="H47323" s="101"/>
      <c r="I47323" s="101"/>
    </row>
    <row r="47324" spans="8:9" x14ac:dyDescent="0.2">
      <c r="H47324" s="101"/>
      <c r="I47324" s="101"/>
    </row>
    <row r="47325" spans="8:9" x14ac:dyDescent="0.2">
      <c r="H47325" s="101"/>
      <c r="I47325" s="101"/>
    </row>
    <row r="47326" spans="8:9" x14ac:dyDescent="0.2">
      <c r="H47326" s="101"/>
      <c r="I47326" s="101"/>
    </row>
    <row r="47327" spans="8:9" x14ac:dyDescent="0.2">
      <c r="H47327" s="101"/>
      <c r="I47327" s="101"/>
    </row>
    <row r="47328" spans="8:9" x14ac:dyDescent="0.2">
      <c r="H47328" s="101"/>
      <c r="I47328" s="101"/>
    </row>
    <row r="47329" spans="8:9" x14ac:dyDescent="0.2">
      <c r="H47329" s="101"/>
      <c r="I47329" s="101"/>
    </row>
    <row r="47330" spans="8:9" x14ac:dyDescent="0.2">
      <c r="H47330" s="101"/>
      <c r="I47330" s="101"/>
    </row>
    <row r="47331" spans="8:9" x14ac:dyDescent="0.2">
      <c r="H47331" s="101"/>
      <c r="I47331" s="101"/>
    </row>
    <row r="47332" spans="8:9" x14ac:dyDescent="0.2">
      <c r="H47332" s="101"/>
      <c r="I47332" s="101"/>
    </row>
    <row r="47333" spans="8:9" x14ac:dyDescent="0.2">
      <c r="H47333" s="101"/>
      <c r="I47333" s="101"/>
    </row>
    <row r="47334" spans="8:9" x14ac:dyDescent="0.2">
      <c r="H47334" s="101"/>
      <c r="I47334" s="101"/>
    </row>
    <row r="47335" spans="8:9" x14ac:dyDescent="0.2">
      <c r="H47335" s="101"/>
      <c r="I47335" s="101"/>
    </row>
    <row r="47336" spans="8:9" x14ac:dyDescent="0.2">
      <c r="H47336" s="101"/>
      <c r="I47336" s="101"/>
    </row>
    <row r="47337" spans="8:9" x14ac:dyDescent="0.2">
      <c r="H47337" s="101"/>
      <c r="I47337" s="101"/>
    </row>
    <row r="47338" spans="8:9" x14ac:dyDescent="0.2">
      <c r="H47338" s="101"/>
      <c r="I47338" s="101"/>
    </row>
    <row r="47339" spans="8:9" x14ac:dyDescent="0.2">
      <c r="H47339" s="101"/>
      <c r="I47339" s="101"/>
    </row>
    <row r="47340" spans="8:9" x14ac:dyDescent="0.2">
      <c r="H47340" s="101"/>
      <c r="I47340" s="101"/>
    </row>
    <row r="47341" spans="8:9" x14ac:dyDescent="0.2">
      <c r="H47341" s="101"/>
      <c r="I47341" s="101"/>
    </row>
    <row r="47342" spans="8:9" x14ac:dyDescent="0.2">
      <c r="H47342" s="101"/>
      <c r="I47342" s="101"/>
    </row>
    <row r="47343" spans="8:9" x14ac:dyDescent="0.2">
      <c r="H47343" s="101"/>
      <c r="I47343" s="101"/>
    </row>
    <row r="47344" spans="8:9" x14ac:dyDescent="0.2">
      <c r="H47344" s="101"/>
      <c r="I47344" s="101"/>
    </row>
    <row r="47345" spans="8:9" x14ac:dyDescent="0.2">
      <c r="H47345" s="101"/>
      <c r="I47345" s="101"/>
    </row>
    <row r="47346" spans="8:9" x14ac:dyDescent="0.2">
      <c r="H47346" s="101"/>
      <c r="I47346" s="101"/>
    </row>
    <row r="47347" spans="8:9" x14ac:dyDescent="0.2">
      <c r="H47347" s="101"/>
      <c r="I47347" s="101"/>
    </row>
    <row r="47348" spans="8:9" x14ac:dyDescent="0.2">
      <c r="H47348" s="101"/>
      <c r="I47348" s="101"/>
    </row>
    <row r="47349" spans="8:9" x14ac:dyDescent="0.2">
      <c r="H47349" s="101"/>
      <c r="I47349" s="101"/>
    </row>
    <row r="47350" spans="8:9" x14ac:dyDescent="0.2">
      <c r="H47350" s="101"/>
      <c r="I47350" s="101"/>
    </row>
    <row r="47351" spans="8:9" x14ac:dyDescent="0.2">
      <c r="H47351" s="101"/>
      <c r="I47351" s="101"/>
    </row>
    <row r="47352" spans="8:9" x14ac:dyDescent="0.2">
      <c r="H47352" s="101"/>
      <c r="I47352" s="101"/>
    </row>
    <row r="47353" spans="8:9" x14ac:dyDescent="0.2">
      <c r="H47353" s="101"/>
      <c r="I47353" s="101"/>
    </row>
    <row r="47354" spans="8:9" x14ac:dyDescent="0.2">
      <c r="H47354" s="101"/>
      <c r="I47354" s="101"/>
    </row>
    <row r="47355" spans="8:9" x14ac:dyDescent="0.2">
      <c r="H47355" s="101"/>
      <c r="I47355" s="101"/>
    </row>
    <row r="47356" spans="8:9" x14ac:dyDescent="0.2">
      <c r="H47356" s="101"/>
      <c r="I47356" s="101"/>
    </row>
    <row r="47357" spans="8:9" x14ac:dyDescent="0.2">
      <c r="H47357" s="101"/>
      <c r="I47357" s="101"/>
    </row>
    <row r="47358" spans="8:9" x14ac:dyDescent="0.2">
      <c r="H47358" s="101"/>
      <c r="I47358" s="101"/>
    </row>
    <row r="47359" spans="8:9" x14ac:dyDescent="0.2">
      <c r="H47359" s="101"/>
      <c r="I47359" s="101"/>
    </row>
    <row r="47360" spans="8:9" x14ac:dyDescent="0.2">
      <c r="H47360" s="101"/>
      <c r="I47360" s="101"/>
    </row>
    <row r="47361" spans="8:9" x14ac:dyDescent="0.2">
      <c r="H47361" s="101"/>
      <c r="I47361" s="101"/>
    </row>
    <row r="47362" spans="8:9" x14ac:dyDescent="0.2">
      <c r="H47362" s="101"/>
      <c r="I47362" s="101"/>
    </row>
    <row r="47363" spans="8:9" x14ac:dyDescent="0.2">
      <c r="H47363" s="101"/>
      <c r="I47363" s="101"/>
    </row>
    <row r="47364" spans="8:9" x14ac:dyDescent="0.2">
      <c r="H47364" s="101"/>
      <c r="I47364" s="101"/>
    </row>
    <row r="47365" spans="8:9" x14ac:dyDescent="0.2">
      <c r="H47365" s="101"/>
      <c r="I47365" s="101"/>
    </row>
    <row r="47366" spans="8:9" x14ac:dyDescent="0.2">
      <c r="H47366" s="101"/>
      <c r="I47366" s="101"/>
    </row>
    <row r="47367" spans="8:9" x14ac:dyDescent="0.2">
      <c r="H47367" s="101"/>
      <c r="I47367" s="101"/>
    </row>
    <row r="47368" spans="8:9" x14ac:dyDescent="0.2">
      <c r="H47368" s="101"/>
      <c r="I47368" s="101"/>
    </row>
    <row r="47369" spans="8:9" x14ac:dyDescent="0.2">
      <c r="H47369" s="101"/>
      <c r="I47369" s="101"/>
    </row>
    <row r="47370" spans="8:9" x14ac:dyDescent="0.2">
      <c r="H47370" s="101"/>
      <c r="I47370" s="101"/>
    </row>
    <row r="47371" spans="8:9" x14ac:dyDescent="0.2">
      <c r="H47371" s="101"/>
      <c r="I47371" s="101"/>
    </row>
    <row r="47372" spans="8:9" x14ac:dyDescent="0.2">
      <c r="H47372" s="101"/>
      <c r="I47372" s="101"/>
    </row>
    <row r="47373" spans="8:9" x14ac:dyDescent="0.2">
      <c r="H47373" s="101"/>
      <c r="I47373" s="101"/>
    </row>
    <row r="47374" spans="8:9" x14ac:dyDescent="0.2">
      <c r="H47374" s="101"/>
      <c r="I47374" s="101"/>
    </row>
    <row r="47375" spans="8:9" x14ac:dyDescent="0.2">
      <c r="H47375" s="101"/>
      <c r="I47375" s="101"/>
    </row>
    <row r="47376" spans="8:9" x14ac:dyDescent="0.2">
      <c r="H47376" s="101"/>
      <c r="I47376" s="101"/>
    </row>
    <row r="47377" spans="8:9" x14ac:dyDescent="0.2">
      <c r="H47377" s="101"/>
      <c r="I47377" s="101"/>
    </row>
    <row r="47378" spans="8:9" x14ac:dyDescent="0.2">
      <c r="H47378" s="101"/>
      <c r="I47378" s="101"/>
    </row>
    <row r="47379" spans="8:9" x14ac:dyDescent="0.2">
      <c r="H47379" s="101"/>
      <c r="I47379" s="101"/>
    </row>
    <row r="47380" spans="8:9" x14ac:dyDescent="0.2">
      <c r="H47380" s="101"/>
      <c r="I47380" s="101"/>
    </row>
    <row r="47381" spans="8:9" x14ac:dyDescent="0.2">
      <c r="H47381" s="101"/>
      <c r="I47381" s="101"/>
    </row>
    <row r="47382" spans="8:9" x14ac:dyDescent="0.2">
      <c r="H47382" s="101"/>
      <c r="I47382" s="101"/>
    </row>
    <row r="47383" spans="8:9" x14ac:dyDescent="0.2">
      <c r="H47383" s="101"/>
      <c r="I47383" s="101"/>
    </row>
    <row r="47384" spans="8:9" x14ac:dyDescent="0.2">
      <c r="H47384" s="101"/>
      <c r="I47384" s="101"/>
    </row>
    <row r="47385" spans="8:9" x14ac:dyDescent="0.2">
      <c r="H47385" s="101"/>
      <c r="I47385" s="101"/>
    </row>
    <row r="47386" spans="8:9" x14ac:dyDescent="0.2">
      <c r="H47386" s="101"/>
      <c r="I47386" s="101"/>
    </row>
    <row r="47387" spans="8:9" x14ac:dyDescent="0.2">
      <c r="H47387" s="101"/>
      <c r="I47387" s="101"/>
    </row>
    <row r="47388" spans="8:9" x14ac:dyDescent="0.2">
      <c r="H47388" s="101"/>
      <c r="I47388" s="101"/>
    </row>
    <row r="47389" spans="8:9" x14ac:dyDescent="0.2">
      <c r="H47389" s="101"/>
      <c r="I47389" s="101"/>
    </row>
    <row r="47390" spans="8:9" x14ac:dyDescent="0.2">
      <c r="H47390" s="101"/>
      <c r="I47390" s="101"/>
    </row>
    <row r="47391" spans="8:9" x14ac:dyDescent="0.2">
      <c r="H47391" s="101"/>
      <c r="I47391" s="101"/>
    </row>
    <row r="47392" spans="8:9" x14ac:dyDescent="0.2">
      <c r="H47392" s="101"/>
      <c r="I47392" s="101"/>
    </row>
    <row r="47393" spans="8:9" x14ac:dyDescent="0.2">
      <c r="H47393" s="101"/>
      <c r="I47393" s="101"/>
    </row>
    <row r="47394" spans="8:9" x14ac:dyDescent="0.2">
      <c r="H47394" s="101"/>
      <c r="I47394" s="101"/>
    </row>
    <row r="47395" spans="8:9" x14ac:dyDescent="0.2">
      <c r="H47395" s="101"/>
      <c r="I47395" s="101"/>
    </row>
    <row r="47396" spans="8:9" x14ac:dyDescent="0.2">
      <c r="H47396" s="101"/>
      <c r="I47396" s="101"/>
    </row>
    <row r="47397" spans="8:9" x14ac:dyDescent="0.2">
      <c r="H47397" s="101"/>
      <c r="I47397" s="101"/>
    </row>
    <row r="47398" spans="8:9" x14ac:dyDescent="0.2">
      <c r="H47398" s="101"/>
      <c r="I47398" s="101"/>
    </row>
    <row r="47399" spans="8:9" x14ac:dyDescent="0.2">
      <c r="H47399" s="101"/>
      <c r="I47399" s="101"/>
    </row>
    <row r="47400" spans="8:9" x14ac:dyDescent="0.2">
      <c r="H47400" s="101"/>
      <c r="I47400" s="101"/>
    </row>
    <row r="47401" spans="8:9" x14ac:dyDescent="0.2">
      <c r="H47401" s="101"/>
      <c r="I47401" s="101"/>
    </row>
    <row r="47402" spans="8:9" x14ac:dyDescent="0.2">
      <c r="H47402" s="101"/>
      <c r="I47402" s="101"/>
    </row>
    <row r="47403" spans="8:9" x14ac:dyDescent="0.2">
      <c r="H47403" s="101"/>
      <c r="I47403" s="101"/>
    </row>
    <row r="47404" spans="8:9" x14ac:dyDescent="0.2">
      <c r="H47404" s="101"/>
      <c r="I47404" s="101"/>
    </row>
    <row r="47405" spans="8:9" x14ac:dyDescent="0.2">
      <c r="H47405" s="101"/>
      <c r="I47405" s="101"/>
    </row>
    <row r="47406" spans="8:9" x14ac:dyDescent="0.2">
      <c r="H47406" s="101"/>
      <c r="I47406" s="101"/>
    </row>
    <row r="47407" spans="8:9" x14ac:dyDescent="0.2">
      <c r="H47407" s="101"/>
      <c r="I47407" s="101"/>
    </row>
    <row r="47408" spans="8:9" x14ac:dyDescent="0.2">
      <c r="H47408" s="101"/>
      <c r="I47408" s="101"/>
    </row>
    <row r="47409" spans="8:9" x14ac:dyDescent="0.2">
      <c r="H47409" s="101"/>
      <c r="I47409" s="101"/>
    </row>
    <row r="47410" spans="8:9" x14ac:dyDescent="0.2">
      <c r="H47410" s="101"/>
      <c r="I47410" s="101"/>
    </row>
    <row r="47411" spans="8:9" x14ac:dyDescent="0.2">
      <c r="H47411" s="101"/>
      <c r="I47411" s="101"/>
    </row>
    <row r="47412" spans="8:9" x14ac:dyDescent="0.2">
      <c r="H47412" s="101"/>
      <c r="I47412" s="101"/>
    </row>
    <row r="47413" spans="8:9" x14ac:dyDescent="0.2">
      <c r="H47413" s="101"/>
      <c r="I47413" s="101"/>
    </row>
    <row r="47414" spans="8:9" x14ac:dyDescent="0.2">
      <c r="H47414" s="101"/>
      <c r="I47414" s="101"/>
    </row>
    <row r="47415" spans="8:9" x14ac:dyDescent="0.2">
      <c r="H47415" s="101"/>
      <c r="I47415" s="101"/>
    </row>
    <row r="47416" spans="8:9" x14ac:dyDescent="0.2">
      <c r="H47416" s="101"/>
      <c r="I47416" s="101"/>
    </row>
    <row r="47417" spans="8:9" x14ac:dyDescent="0.2">
      <c r="H47417" s="101"/>
      <c r="I47417" s="101"/>
    </row>
    <row r="47418" spans="8:9" x14ac:dyDescent="0.2">
      <c r="H47418" s="101"/>
      <c r="I47418" s="101"/>
    </row>
    <row r="47419" spans="8:9" x14ac:dyDescent="0.2">
      <c r="H47419" s="101"/>
      <c r="I47419" s="101"/>
    </row>
    <row r="47420" spans="8:9" x14ac:dyDescent="0.2">
      <c r="H47420" s="101"/>
      <c r="I47420" s="101"/>
    </row>
    <row r="47421" spans="8:9" x14ac:dyDescent="0.2">
      <c r="H47421" s="101"/>
      <c r="I47421" s="101"/>
    </row>
    <row r="47422" spans="8:9" x14ac:dyDescent="0.2">
      <c r="H47422" s="101"/>
      <c r="I47422" s="101"/>
    </row>
    <row r="47423" spans="8:9" x14ac:dyDescent="0.2">
      <c r="H47423" s="101"/>
      <c r="I47423" s="101"/>
    </row>
    <row r="47424" spans="8:9" x14ac:dyDescent="0.2">
      <c r="H47424" s="101"/>
      <c r="I47424" s="101"/>
    </row>
    <row r="47425" spans="8:9" x14ac:dyDescent="0.2">
      <c r="H47425" s="101"/>
      <c r="I47425" s="101"/>
    </row>
    <row r="47426" spans="8:9" x14ac:dyDescent="0.2">
      <c r="H47426" s="101"/>
      <c r="I47426" s="101"/>
    </row>
    <row r="47427" spans="8:9" x14ac:dyDescent="0.2">
      <c r="H47427" s="101"/>
      <c r="I47427" s="101"/>
    </row>
    <row r="47428" spans="8:9" x14ac:dyDescent="0.2">
      <c r="H47428" s="101"/>
      <c r="I47428" s="101"/>
    </row>
    <row r="47429" spans="8:9" x14ac:dyDescent="0.2">
      <c r="H47429" s="101"/>
      <c r="I47429" s="101"/>
    </row>
    <row r="47430" spans="8:9" x14ac:dyDescent="0.2">
      <c r="H47430" s="101"/>
      <c r="I47430" s="101"/>
    </row>
    <row r="47431" spans="8:9" x14ac:dyDescent="0.2">
      <c r="H47431" s="101"/>
      <c r="I47431" s="101"/>
    </row>
    <row r="47432" spans="8:9" x14ac:dyDescent="0.2">
      <c r="H47432" s="101"/>
      <c r="I47432" s="101"/>
    </row>
    <row r="47433" spans="8:9" x14ac:dyDescent="0.2">
      <c r="H47433" s="101"/>
      <c r="I47433" s="101"/>
    </row>
    <row r="47434" spans="8:9" x14ac:dyDescent="0.2">
      <c r="H47434" s="101"/>
      <c r="I47434" s="101"/>
    </row>
    <row r="47435" spans="8:9" x14ac:dyDescent="0.2">
      <c r="H47435" s="101"/>
      <c r="I47435" s="101"/>
    </row>
    <row r="47436" spans="8:9" x14ac:dyDescent="0.2">
      <c r="H47436" s="101"/>
      <c r="I47436" s="101"/>
    </row>
    <row r="47437" spans="8:9" x14ac:dyDescent="0.2">
      <c r="H47437" s="101"/>
      <c r="I47437" s="101"/>
    </row>
    <row r="47438" spans="8:9" x14ac:dyDescent="0.2">
      <c r="H47438" s="101"/>
      <c r="I47438" s="101"/>
    </row>
    <row r="47439" spans="8:9" x14ac:dyDescent="0.2">
      <c r="H47439" s="101"/>
      <c r="I47439" s="101"/>
    </row>
    <row r="47440" spans="8:9" x14ac:dyDescent="0.2">
      <c r="H47440" s="101"/>
      <c r="I47440" s="101"/>
    </row>
    <row r="47441" spans="8:9" x14ac:dyDescent="0.2">
      <c r="H47441" s="101"/>
      <c r="I47441" s="101"/>
    </row>
    <row r="47442" spans="8:9" x14ac:dyDescent="0.2">
      <c r="H47442" s="101"/>
      <c r="I47442" s="101"/>
    </row>
    <row r="47443" spans="8:9" x14ac:dyDescent="0.2">
      <c r="H47443" s="101"/>
      <c r="I47443" s="101"/>
    </row>
    <row r="47444" spans="8:9" x14ac:dyDescent="0.2">
      <c r="H47444" s="101"/>
      <c r="I47444" s="101"/>
    </row>
    <row r="47445" spans="8:9" x14ac:dyDescent="0.2">
      <c r="H47445" s="101"/>
      <c r="I47445" s="101"/>
    </row>
    <row r="47446" spans="8:9" x14ac:dyDescent="0.2">
      <c r="H47446" s="101"/>
      <c r="I47446" s="101"/>
    </row>
    <row r="47447" spans="8:9" x14ac:dyDescent="0.2">
      <c r="H47447" s="101"/>
      <c r="I47447" s="101"/>
    </row>
    <row r="47448" spans="8:9" x14ac:dyDescent="0.2">
      <c r="H47448" s="101"/>
      <c r="I47448" s="101"/>
    </row>
    <row r="47449" spans="8:9" x14ac:dyDescent="0.2">
      <c r="H47449" s="101"/>
      <c r="I47449" s="101"/>
    </row>
    <row r="47450" spans="8:9" x14ac:dyDescent="0.2">
      <c r="H47450" s="101"/>
      <c r="I47450" s="101"/>
    </row>
    <row r="47451" spans="8:9" x14ac:dyDescent="0.2">
      <c r="H47451" s="101"/>
      <c r="I47451" s="101"/>
    </row>
    <row r="47452" spans="8:9" x14ac:dyDescent="0.2">
      <c r="H47452" s="101"/>
      <c r="I47452" s="101"/>
    </row>
    <row r="47453" spans="8:9" x14ac:dyDescent="0.2">
      <c r="H47453" s="101"/>
      <c r="I47453" s="101"/>
    </row>
    <row r="47454" spans="8:9" x14ac:dyDescent="0.2">
      <c r="H47454" s="101"/>
      <c r="I47454" s="101"/>
    </row>
    <row r="47455" spans="8:9" x14ac:dyDescent="0.2">
      <c r="H47455" s="101"/>
      <c r="I47455" s="101"/>
    </row>
    <row r="47456" spans="8:9" x14ac:dyDescent="0.2">
      <c r="H47456" s="101"/>
      <c r="I47456" s="101"/>
    </row>
    <row r="47457" spans="8:9" x14ac:dyDescent="0.2">
      <c r="H47457" s="101"/>
      <c r="I47457" s="101"/>
    </row>
    <row r="47458" spans="8:9" x14ac:dyDescent="0.2">
      <c r="H47458" s="101"/>
      <c r="I47458" s="101"/>
    </row>
    <row r="47459" spans="8:9" x14ac:dyDescent="0.2">
      <c r="H47459" s="101"/>
      <c r="I47459" s="101"/>
    </row>
    <row r="47460" spans="8:9" x14ac:dyDescent="0.2">
      <c r="H47460" s="101"/>
      <c r="I47460" s="101"/>
    </row>
    <row r="47461" spans="8:9" x14ac:dyDescent="0.2">
      <c r="H47461" s="101"/>
      <c r="I47461" s="101"/>
    </row>
    <row r="47462" spans="8:9" x14ac:dyDescent="0.2">
      <c r="H47462" s="101"/>
      <c r="I47462" s="101"/>
    </row>
    <row r="47463" spans="8:9" x14ac:dyDescent="0.2">
      <c r="H47463" s="101"/>
      <c r="I47463" s="101"/>
    </row>
    <row r="47464" spans="8:9" x14ac:dyDescent="0.2">
      <c r="H47464" s="101"/>
      <c r="I47464" s="101"/>
    </row>
    <row r="47465" spans="8:9" x14ac:dyDescent="0.2">
      <c r="H47465" s="101"/>
      <c r="I47465" s="101"/>
    </row>
    <row r="47466" spans="8:9" x14ac:dyDescent="0.2">
      <c r="H47466" s="101"/>
      <c r="I47466" s="101"/>
    </row>
    <row r="47467" spans="8:9" x14ac:dyDescent="0.2">
      <c r="H47467" s="101"/>
      <c r="I47467" s="101"/>
    </row>
    <row r="47468" spans="8:9" x14ac:dyDescent="0.2">
      <c r="H47468" s="101"/>
      <c r="I47468" s="101"/>
    </row>
    <row r="47469" spans="8:9" x14ac:dyDescent="0.2">
      <c r="H47469" s="101"/>
      <c r="I47469" s="101"/>
    </row>
    <row r="47470" spans="8:9" x14ac:dyDescent="0.2">
      <c r="H47470" s="101"/>
      <c r="I47470" s="101"/>
    </row>
    <row r="47471" spans="8:9" x14ac:dyDescent="0.2">
      <c r="H47471" s="101"/>
      <c r="I47471" s="101"/>
    </row>
    <row r="47472" spans="8:9" x14ac:dyDescent="0.2">
      <c r="H47472" s="101"/>
      <c r="I47472" s="101"/>
    </row>
    <row r="47473" spans="8:9" x14ac:dyDescent="0.2">
      <c r="H47473" s="101"/>
      <c r="I47473" s="101"/>
    </row>
    <row r="47474" spans="8:9" x14ac:dyDescent="0.2">
      <c r="H47474" s="101"/>
      <c r="I47474" s="101"/>
    </row>
    <row r="47475" spans="8:9" x14ac:dyDescent="0.2">
      <c r="H47475" s="101"/>
      <c r="I47475" s="101"/>
    </row>
    <row r="47476" spans="8:9" x14ac:dyDescent="0.2">
      <c r="H47476" s="101"/>
      <c r="I47476" s="101"/>
    </row>
    <row r="47477" spans="8:9" x14ac:dyDescent="0.2">
      <c r="H47477" s="101"/>
      <c r="I47477" s="101"/>
    </row>
    <row r="47478" spans="8:9" x14ac:dyDescent="0.2">
      <c r="H47478" s="101"/>
      <c r="I47478" s="101"/>
    </row>
    <row r="47479" spans="8:9" x14ac:dyDescent="0.2">
      <c r="H47479" s="101"/>
      <c r="I47479" s="101"/>
    </row>
    <row r="47480" spans="8:9" x14ac:dyDescent="0.2">
      <c r="H47480" s="101"/>
      <c r="I47480" s="101"/>
    </row>
    <row r="47481" spans="8:9" x14ac:dyDescent="0.2">
      <c r="H47481" s="101"/>
      <c r="I47481" s="101"/>
    </row>
    <row r="47482" spans="8:9" x14ac:dyDescent="0.2">
      <c r="H47482" s="101"/>
      <c r="I47482" s="101"/>
    </row>
    <row r="47483" spans="8:9" x14ac:dyDescent="0.2">
      <c r="H47483" s="101"/>
      <c r="I47483" s="101"/>
    </row>
    <row r="47484" spans="8:9" x14ac:dyDescent="0.2">
      <c r="H47484" s="101"/>
      <c r="I47484" s="101"/>
    </row>
    <row r="47485" spans="8:9" x14ac:dyDescent="0.2">
      <c r="H47485" s="101"/>
      <c r="I47485" s="101"/>
    </row>
    <row r="47486" spans="8:9" x14ac:dyDescent="0.2">
      <c r="H47486" s="101"/>
      <c r="I47486" s="101"/>
    </row>
    <row r="47487" spans="8:9" x14ac:dyDescent="0.2">
      <c r="H47487" s="101"/>
      <c r="I47487" s="101"/>
    </row>
    <row r="47488" spans="8:9" x14ac:dyDescent="0.2">
      <c r="H47488" s="101"/>
      <c r="I47488" s="101"/>
    </row>
    <row r="47489" spans="8:9" x14ac:dyDescent="0.2">
      <c r="H47489" s="101"/>
      <c r="I47489" s="101"/>
    </row>
    <row r="47490" spans="8:9" x14ac:dyDescent="0.2">
      <c r="H47490" s="101"/>
      <c r="I47490" s="101"/>
    </row>
    <row r="47491" spans="8:9" x14ac:dyDescent="0.2">
      <c r="H47491" s="101"/>
      <c r="I47491" s="101"/>
    </row>
    <row r="47492" spans="8:9" x14ac:dyDescent="0.2">
      <c r="H47492" s="101"/>
      <c r="I47492" s="101"/>
    </row>
    <row r="47493" spans="8:9" x14ac:dyDescent="0.2">
      <c r="H47493" s="101"/>
      <c r="I47493" s="101"/>
    </row>
    <row r="47494" spans="8:9" x14ac:dyDescent="0.2">
      <c r="H47494" s="101"/>
      <c r="I47494" s="101"/>
    </row>
    <row r="47495" spans="8:9" x14ac:dyDescent="0.2">
      <c r="H47495" s="101"/>
      <c r="I47495" s="101"/>
    </row>
    <row r="47496" spans="8:9" x14ac:dyDescent="0.2">
      <c r="H47496" s="101"/>
      <c r="I47496" s="101"/>
    </row>
    <row r="47497" spans="8:9" x14ac:dyDescent="0.2">
      <c r="H47497" s="101"/>
      <c r="I47497" s="101"/>
    </row>
    <row r="47498" spans="8:9" x14ac:dyDescent="0.2">
      <c r="H47498" s="101"/>
      <c r="I47498" s="101"/>
    </row>
    <row r="47499" spans="8:9" x14ac:dyDescent="0.2">
      <c r="H47499" s="101"/>
      <c r="I47499" s="101"/>
    </row>
    <row r="47500" spans="8:9" x14ac:dyDescent="0.2">
      <c r="H47500" s="101"/>
      <c r="I47500" s="101"/>
    </row>
    <row r="47501" spans="8:9" x14ac:dyDescent="0.2">
      <c r="H47501" s="101"/>
      <c r="I47501" s="101"/>
    </row>
    <row r="47502" spans="8:9" x14ac:dyDescent="0.2">
      <c r="H47502" s="101"/>
      <c r="I47502" s="101"/>
    </row>
    <row r="47503" spans="8:9" x14ac:dyDescent="0.2">
      <c r="H47503" s="101"/>
      <c r="I47503" s="101"/>
    </row>
    <row r="47504" spans="8:9" x14ac:dyDescent="0.2">
      <c r="H47504" s="101"/>
      <c r="I47504" s="101"/>
    </row>
    <row r="47505" spans="8:9" x14ac:dyDescent="0.2">
      <c r="H47505" s="101"/>
      <c r="I47505" s="101"/>
    </row>
    <row r="47506" spans="8:9" x14ac:dyDescent="0.2">
      <c r="H47506" s="101"/>
      <c r="I47506" s="101"/>
    </row>
    <row r="47507" spans="8:9" x14ac:dyDescent="0.2">
      <c r="H47507" s="101"/>
      <c r="I47507" s="101"/>
    </row>
    <row r="47508" spans="8:9" x14ac:dyDescent="0.2">
      <c r="H47508" s="101"/>
      <c r="I47508" s="101"/>
    </row>
    <row r="47509" spans="8:9" x14ac:dyDescent="0.2">
      <c r="H47509" s="101"/>
      <c r="I47509" s="101"/>
    </row>
    <row r="47510" spans="8:9" x14ac:dyDescent="0.2">
      <c r="H47510" s="101"/>
      <c r="I47510" s="101"/>
    </row>
    <row r="47511" spans="8:9" x14ac:dyDescent="0.2">
      <c r="H47511" s="101"/>
      <c r="I47511" s="101"/>
    </row>
    <row r="47512" spans="8:9" x14ac:dyDescent="0.2">
      <c r="H47512" s="101"/>
      <c r="I47512" s="101"/>
    </row>
    <row r="47513" spans="8:9" x14ac:dyDescent="0.2">
      <c r="H47513" s="101"/>
      <c r="I47513" s="101"/>
    </row>
    <row r="47514" spans="8:9" x14ac:dyDescent="0.2">
      <c r="H47514" s="101"/>
      <c r="I47514" s="101"/>
    </row>
    <row r="47515" spans="8:9" x14ac:dyDescent="0.2">
      <c r="H47515" s="101"/>
      <c r="I47515" s="101"/>
    </row>
    <row r="47516" spans="8:9" x14ac:dyDescent="0.2">
      <c r="H47516" s="101"/>
      <c r="I47516" s="101"/>
    </row>
    <row r="47517" spans="8:9" x14ac:dyDescent="0.2">
      <c r="H47517" s="101"/>
      <c r="I47517" s="101"/>
    </row>
    <row r="47518" spans="8:9" x14ac:dyDescent="0.2">
      <c r="H47518" s="101"/>
      <c r="I47518" s="101"/>
    </row>
    <row r="47519" spans="8:9" x14ac:dyDescent="0.2">
      <c r="H47519" s="101"/>
      <c r="I47519" s="101"/>
    </row>
    <row r="47520" spans="8:9" x14ac:dyDescent="0.2">
      <c r="H47520" s="101"/>
      <c r="I47520" s="101"/>
    </row>
    <row r="47521" spans="8:9" x14ac:dyDescent="0.2">
      <c r="H47521" s="101"/>
      <c r="I47521" s="101"/>
    </row>
    <row r="47522" spans="8:9" x14ac:dyDescent="0.2">
      <c r="H47522" s="101"/>
      <c r="I47522" s="101"/>
    </row>
    <row r="47523" spans="8:9" x14ac:dyDescent="0.2">
      <c r="H47523" s="101"/>
      <c r="I47523" s="101"/>
    </row>
    <row r="47524" spans="8:9" x14ac:dyDescent="0.2">
      <c r="H47524" s="101"/>
      <c r="I47524" s="101"/>
    </row>
    <row r="47525" spans="8:9" x14ac:dyDescent="0.2">
      <c r="H47525" s="101"/>
      <c r="I47525" s="101"/>
    </row>
    <row r="47526" spans="8:9" x14ac:dyDescent="0.2">
      <c r="H47526" s="101"/>
      <c r="I47526" s="101"/>
    </row>
    <row r="47527" spans="8:9" x14ac:dyDescent="0.2">
      <c r="H47527" s="101"/>
      <c r="I47527" s="101"/>
    </row>
    <row r="47528" spans="8:9" x14ac:dyDescent="0.2">
      <c r="H47528" s="101"/>
      <c r="I47528" s="101"/>
    </row>
    <row r="47529" spans="8:9" x14ac:dyDescent="0.2">
      <c r="H47529" s="101"/>
      <c r="I47529" s="101"/>
    </row>
    <row r="47530" spans="8:9" x14ac:dyDescent="0.2">
      <c r="H47530" s="101"/>
      <c r="I47530" s="101"/>
    </row>
    <row r="47531" spans="8:9" x14ac:dyDescent="0.2">
      <c r="H47531" s="101"/>
      <c r="I47531" s="101"/>
    </row>
    <row r="47532" spans="8:9" x14ac:dyDescent="0.2">
      <c r="H47532" s="101"/>
      <c r="I47532" s="101"/>
    </row>
    <row r="47533" spans="8:9" x14ac:dyDescent="0.2">
      <c r="H47533" s="101"/>
      <c r="I47533" s="101"/>
    </row>
    <row r="47534" spans="8:9" x14ac:dyDescent="0.2">
      <c r="H47534" s="101"/>
      <c r="I47534" s="101"/>
    </row>
    <row r="47535" spans="8:9" x14ac:dyDescent="0.2">
      <c r="H47535" s="101"/>
      <c r="I47535" s="101"/>
    </row>
    <row r="47536" spans="8:9" x14ac:dyDescent="0.2">
      <c r="H47536" s="101"/>
      <c r="I47536" s="101"/>
    </row>
    <row r="47537" spans="8:9" x14ac:dyDescent="0.2">
      <c r="H47537" s="101"/>
      <c r="I47537" s="101"/>
    </row>
    <row r="47538" spans="8:9" x14ac:dyDescent="0.2">
      <c r="H47538" s="101"/>
      <c r="I47538" s="101"/>
    </row>
    <row r="47539" spans="8:9" x14ac:dyDescent="0.2">
      <c r="H47539" s="101"/>
      <c r="I47539" s="101"/>
    </row>
    <row r="47540" spans="8:9" x14ac:dyDescent="0.2">
      <c r="H47540" s="101"/>
      <c r="I47540" s="101"/>
    </row>
    <row r="47541" spans="8:9" x14ac:dyDescent="0.2">
      <c r="H47541" s="101"/>
      <c r="I47541" s="101"/>
    </row>
    <row r="47542" spans="8:9" x14ac:dyDescent="0.2">
      <c r="H47542" s="101"/>
      <c r="I47542" s="101"/>
    </row>
    <row r="47543" spans="8:9" x14ac:dyDescent="0.2">
      <c r="H47543" s="101"/>
      <c r="I47543" s="101"/>
    </row>
    <row r="47544" spans="8:9" x14ac:dyDescent="0.2">
      <c r="H47544" s="101"/>
      <c r="I47544" s="101"/>
    </row>
    <row r="47545" spans="8:9" x14ac:dyDescent="0.2">
      <c r="H47545" s="101"/>
      <c r="I47545" s="101"/>
    </row>
    <row r="47546" spans="8:9" x14ac:dyDescent="0.2">
      <c r="H47546" s="101"/>
      <c r="I47546" s="101"/>
    </row>
    <row r="47547" spans="8:9" x14ac:dyDescent="0.2">
      <c r="H47547" s="101"/>
      <c r="I47547" s="101"/>
    </row>
    <row r="47548" spans="8:9" x14ac:dyDescent="0.2">
      <c r="H47548" s="101"/>
      <c r="I47548" s="101"/>
    </row>
    <row r="47549" spans="8:9" x14ac:dyDescent="0.2">
      <c r="H47549" s="101"/>
      <c r="I47549" s="101"/>
    </row>
    <row r="47550" spans="8:9" x14ac:dyDescent="0.2">
      <c r="H47550" s="101"/>
      <c r="I47550" s="101"/>
    </row>
    <row r="47551" spans="8:9" x14ac:dyDescent="0.2">
      <c r="H47551" s="101"/>
      <c r="I47551" s="101"/>
    </row>
    <row r="47552" spans="8:9" x14ac:dyDescent="0.2">
      <c r="H47552" s="101"/>
      <c r="I47552" s="101"/>
    </row>
    <row r="47553" spans="8:9" x14ac:dyDescent="0.2">
      <c r="H47553" s="101"/>
      <c r="I47553" s="101"/>
    </row>
    <row r="47554" spans="8:9" x14ac:dyDescent="0.2">
      <c r="H47554" s="101"/>
      <c r="I47554" s="101"/>
    </row>
    <row r="47555" spans="8:9" x14ac:dyDescent="0.2">
      <c r="H47555" s="101"/>
      <c r="I47555" s="101"/>
    </row>
    <row r="47556" spans="8:9" x14ac:dyDescent="0.2">
      <c r="H47556" s="101"/>
      <c r="I47556" s="101"/>
    </row>
    <row r="47557" spans="8:9" x14ac:dyDescent="0.2">
      <c r="H47557" s="101"/>
      <c r="I47557" s="101"/>
    </row>
    <row r="47558" spans="8:9" x14ac:dyDescent="0.2">
      <c r="H47558" s="101"/>
      <c r="I47558" s="101"/>
    </row>
    <row r="47559" spans="8:9" x14ac:dyDescent="0.2">
      <c r="H47559" s="101"/>
      <c r="I47559" s="101"/>
    </row>
    <row r="47560" spans="8:9" x14ac:dyDescent="0.2">
      <c r="H47560" s="101"/>
      <c r="I47560" s="101"/>
    </row>
    <row r="47561" spans="8:9" x14ac:dyDescent="0.2">
      <c r="H47561" s="101"/>
      <c r="I47561" s="101"/>
    </row>
    <row r="47562" spans="8:9" x14ac:dyDescent="0.2">
      <c r="H47562" s="101"/>
      <c r="I47562" s="101"/>
    </row>
    <row r="47563" spans="8:9" x14ac:dyDescent="0.2">
      <c r="H47563" s="101"/>
      <c r="I47563" s="101"/>
    </row>
    <row r="47564" spans="8:9" x14ac:dyDescent="0.2">
      <c r="H47564" s="101"/>
      <c r="I47564" s="101"/>
    </row>
    <row r="47565" spans="8:9" x14ac:dyDescent="0.2">
      <c r="H47565" s="101"/>
      <c r="I47565" s="101"/>
    </row>
    <row r="47566" spans="8:9" x14ac:dyDescent="0.2">
      <c r="H47566" s="101"/>
      <c r="I47566" s="101"/>
    </row>
    <row r="47567" spans="8:9" x14ac:dyDescent="0.2">
      <c r="H47567" s="101"/>
      <c r="I47567" s="101"/>
    </row>
    <row r="47568" spans="8:9" x14ac:dyDescent="0.2">
      <c r="H47568" s="101"/>
      <c r="I47568" s="101"/>
    </row>
    <row r="47569" spans="8:9" x14ac:dyDescent="0.2">
      <c r="H47569" s="101"/>
      <c r="I47569" s="101"/>
    </row>
    <row r="47570" spans="8:9" x14ac:dyDescent="0.2">
      <c r="H47570" s="101"/>
      <c r="I47570" s="101"/>
    </row>
    <row r="47571" spans="8:9" x14ac:dyDescent="0.2">
      <c r="H47571" s="101"/>
      <c r="I47571" s="101"/>
    </row>
    <row r="47572" spans="8:9" x14ac:dyDescent="0.2">
      <c r="H47572" s="101"/>
      <c r="I47572" s="101"/>
    </row>
    <row r="47573" spans="8:9" x14ac:dyDescent="0.2">
      <c r="H47573" s="101"/>
      <c r="I47573" s="101"/>
    </row>
    <row r="47574" spans="8:9" x14ac:dyDescent="0.2">
      <c r="H47574" s="101"/>
      <c r="I47574" s="101"/>
    </row>
    <row r="47575" spans="8:9" x14ac:dyDescent="0.2">
      <c r="H47575" s="101"/>
      <c r="I47575" s="101"/>
    </row>
    <row r="47576" spans="8:9" x14ac:dyDescent="0.2">
      <c r="H47576" s="101"/>
      <c r="I47576" s="101"/>
    </row>
    <row r="47577" spans="8:9" x14ac:dyDescent="0.2">
      <c r="H47577" s="101"/>
      <c r="I47577" s="101"/>
    </row>
    <row r="47578" spans="8:9" x14ac:dyDescent="0.2">
      <c r="H47578" s="101"/>
      <c r="I47578" s="101"/>
    </row>
    <row r="47579" spans="8:9" x14ac:dyDescent="0.2">
      <c r="H47579" s="101"/>
      <c r="I47579" s="101"/>
    </row>
    <row r="47580" spans="8:9" x14ac:dyDescent="0.2">
      <c r="H47580" s="101"/>
      <c r="I47580" s="101"/>
    </row>
    <row r="47581" spans="8:9" x14ac:dyDescent="0.2">
      <c r="H47581" s="101"/>
      <c r="I47581" s="101"/>
    </row>
    <row r="47582" spans="8:9" x14ac:dyDescent="0.2">
      <c r="H47582" s="101"/>
      <c r="I47582" s="101"/>
    </row>
    <row r="47583" spans="8:9" x14ac:dyDescent="0.2">
      <c r="H47583" s="101"/>
      <c r="I47583" s="101"/>
    </row>
    <row r="47584" spans="8:9" x14ac:dyDescent="0.2">
      <c r="H47584" s="101"/>
      <c r="I47584" s="101"/>
    </row>
    <row r="47585" spans="8:9" x14ac:dyDescent="0.2">
      <c r="H47585" s="101"/>
      <c r="I47585" s="101"/>
    </row>
    <row r="47586" spans="8:9" x14ac:dyDescent="0.2">
      <c r="H47586" s="101"/>
      <c r="I47586" s="101"/>
    </row>
    <row r="47587" spans="8:9" x14ac:dyDescent="0.2">
      <c r="H47587" s="101"/>
      <c r="I47587" s="101"/>
    </row>
    <row r="47588" spans="8:9" x14ac:dyDescent="0.2">
      <c r="H47588" s="101"/>
      <c r="I47588" s="101"/>
    </row>
    <row r="47589" spans="8:9" x14ac:dyDescent="0.2">
      <c r="H47589" s="101"/>
      <c r="I47589" s="101"/>
    </row>
    <row r="47590" spans="8:9" x14ac:dyDescent="0.2">
      <c r="H47590" s="101"/>
      <c r="I47590" s="101"/>
    </row>
    <row r="47591" spans="8:9" x14ac:dyDescent="0.2">
      <c r="H47591" s="101"/>
      <c r="I47591" s="101"/>
    </row>
    <row r="47592" spans="8:9" x14ac:dyDescent="0.2">
      <c r="H47592" s="101"/>
      <c r="I47592" s="101"/>
    </row>
    <row r="47593" spans="8:9" x14ac:dyDescent="0.2">
      <c r="H47593" s="101"/>
      <c r="I47593" s="101"/>
    </row>
    <row r="47594" spans="8:9" x14ac:dyDescent="0.2">
      <c r="H47594" s="101"/>
      <c r="I47594" s="101"/>
    </row>
    <row r="47595" spans="8:9" x14ac:dyDescent="0.2">
      <c r="H47595" s="101"/>
      <c r="I47595" s="101"/>
    </row>
    <row r="47596" spans="8:9" x14ac:dyDescent="0.2">
      <c r="H47596" s="101"/>
      <c r="I47596" s="101"/>
    </row>
    <row r="47597" spans="8:9" x14ac:dyDescent="0.2">
      <c r="H47597" s="101"/>
      <c r="I47597" s="101"/>
    </row>
    <row r="47598" spans="8:9" x14ac:dyDescent="0.2">
      <c r="H47598" s="101"/>
      <c r="I47598" s="101"/>
    </row>
    <row r="47599" spans="8:9" x14ac:dyDescent="0.2">
      <c r="H47599" s="101"/>
      <c r="I47599" s="101"/>
    </row>
    <row r="47600" spans="8:9" x14ac:dyDescent="0.2">
      <c r="H47600" s="101"/>
      <c r="I47600" s="101"/>
    </row>
    <row r="47601" spans="8:9" x14ac:dyDescent="0.2">
      <c r="H47601" s="101"/>
      <c r="I47601" s="101"/>
    </row>
    <row r="47602" spans="8:9" x14ac:dyDescent="0.2">
      <c r="H47602" s="101"/>
      <c r="I47602" s="101"/>
    </row>
    <row r="47603" spans="8:9" x14ac:dyDescent="0.2">
      <c r="H47603" s="101"/>
      <c r="I47603" s="101"/>
    </row>
    <row r="47604" spans="8:9" x14ac:dyDescent="0.2">
      <c r="H47604" s="101"/>
      <c r="I47604" s="101"/>
    </row>
    <row r="47605" spans="8:9" x14ac:dyDescent="0.2">
      <c r="H47605" s="101"/>
      <c r="I47605" s="101"/>
    </row>
    <row r="47606" spans="8:9" x14ac:dyDescent="0.2">
      <c r="H47606" s="101"/>
      <c r="I47606" s="101"/>
    </row>
    <row r="47607" spans="8:9" x14ac:dyDescent="0.2">
      <c r="H47607" s="101"/>
      <c r="I47607" s="101"/>
    </row>
    <row r="47608" spans="8:9" x14ac:dyDescent="0.2">
      <c r="H47608" s="101"/>
      <c r="I47608" s="101"/>
    </row>
    <row r="47609" spans="8:9" x14ac:dyDescent="0.2">
      <c r="H47609" s="101"/>
      <c r="I47609" s="101"/>
    </row>
    <row r="47610" spans="8:9" x14ac:dyDescent="0.2">
      <c r="H47610" s="101"/>
      <c r="I47610" s="101"/>
    </row>
    <row r="47611" spans="8:9" x14ac:dyDescent="0.2">
      <c r="H47611" s="101"/>
      <c r="I47611" s="101"/>
    </row>
    <row r="47612" spans="8:9" x14ac:dyDescent="0.2">
      <c r="H47612" s="101"/>
      <c r="I47612" s="101"/>
    </row>
    <row r="47613" spans="8:9" x14ac:dyDescent="0.2">
      <c r="H47613" s="101"/>
      <c r="I47613" s="101"/>
    </row>
    <row r="47614" spans="8:9" x14ac:dyDescent="0.2">
      <c r="H47614" s="101"/>
      <c r="I47614" s="101"/>
    </row>
    <row r="47615" spans="8:9" x14ac:dyDescent="0.2">
      <c r="H47615" s="101"/>
      <c r="I47615" s="101"/>
    </row>
    <row r="47616" spans="8:9" x14ac:dyDescent="0.2">
      <c r="H47616" s="101"/>
      <c r="I47616" s="101"/>
    </row>
    <row r="47617" spans="8:9" x14ac:dyDescent="0.2">
      <c r="H47617" s="101"/>
      <c r="I47617" s="101"/>
    </row>
    <row r="47618" spans="8:9" x14ac:dyDescent="0.2">
      <c r="H47618" s="101"/>
      <c r="I47618" s="101"/>
    </row>
    <row r="47619" spans="8:9" x14ac:dyDescent="0.2">
      <c r="H47619" s="101"/>
      <c r="I47619" s="101"/>
    </row>
    <row r="47620" spans="8:9" x14ac:dyDescent="0.2">
      <c r="H47620" s="101"/>
      <c r="I47620" s="101"/>
    </row>
    <row r="47621" spans="8:9" x14ac:dyDescent="0.2">
      <c r="H47621" s="101"/>
      <c r="I47621" s="101"/>
    </row>
    <row r="47622" spans="8:9" x14ac:dyDescent="0.2">
      <c r="H47622" s="101"/>
      <c r="I47622" s="101"/>
    </row>
    <row r="47623" spans="8:9" x14ac:dyDescent="0.2">
      <c r="H47623" s="101"/>
      <c r="I47623" s="101"/>
    </row>
    <row r="47624" spans="8:9" x14ac:dyDescent="0.2">
      <c r="H47624" s="101"/>
      <c r="I47624" s="101"/>
    </row>
    <row r="47625" spans="8:9" x14ac:dyDescent="0.2">
      <c r="H47625" s="101"/>
      <c r="I47625" s="101"/>
    </row>
    <row r="47626" spans="8:9" x14ac:dyDescent="0.2">
      <c r="H47626" s="101"/>
      <c r="I47626" s="101"/>
    </row>
    <row r="47627" spans="8:9" x14ac:dyDescent="0.2">
      <c r="H47627" s="101"/>
      <c r="I47627" s="101"/>
    </row>
    <row r="47628" spans="8:9" x14ac:dyDescent="0.2">
      <c r="H47628" s="101"/>
      <c r="I47628" s="101"/>
    </row>
    <row r="47629" spans="8:9" x14ac:dyDescent="0.2">
      <c r="H47629" s="101"/>
      <c r="I47629" s="101"/>
    </row>
    <row r="47630" spans="8:9" x14ac:dyDescent="0.2">
      <c r="H47630" s="101"/>
      <c r="I47630" s="101"/>
    </row>
    <row r="47631" spans="8:9" x14ac:dyDescent="0.2">
      <c r="H47631" s="101"/>
      <c r="I47631" s="101"/>
    </row>
    <row r="47632" spans="8:9" x14ac:dyDescent="0.2">
      <c r="H47632" s="101"/>
      <c r="I47632" s="101"/>
    </row>
    <row r="47633" spans="8:9" x14ac:dyDescent="0.2">
      <c r="H47633" s="101"/>
      <c r="I47633" s="101"/>
    </row>
    <row r="47634" spans="8:9" x14ac:dyDescent="0.2">
      <c r="H47634" s="101"/>
      <c r="I47634" s="101"/>
    </row>
    <row r="47635" spans="8:9" x14ac:dyDescent="0.2">
      <c r="H47635" s="101"/>
      <c r="I47635" s="101"/>
    </row>
    <row r="47636" spans="8:9" x14ac:dyDescent="0.2">
      <c r="H47636" s="101"/>
      <c r="I47636" s="101"/>
    </row>
    <row r="47637" spans="8:9" x14ac:dyDescent="0.2">
      <c r="H47637" s="101"/>
      <c r="I47637" s="101"/>
    </row>
    <row r="47638" spans="8:9" x14ac:dyDescent="0.2">
      <c r="H47638" s="101"/>
      <c r="I47638" s="101"/>
    </row>
    <row r="47639" spans="8:9" x14ac:dyDescent="0.2">
      <c r="H47639" s="101"/>
      <c r="I47639" s="101"/>
    </row>
    <row r="47640" spans="8:9" x14ac:dyDescent="0.2">
      <c r="H47640" s="101"/>
      <c r="I47640" s="101"/>
    </row>
    <row r="47641" spans="8:9" x14ac:dyDescent="0.2">
      <c r="H47641" s="101"/>
      <c r="I47641" s="101"/>
    </row>
    <row r="47642" spans="8:9" x14ac:dyDescent="0.2">
      <c r="H47642" s="101"/>
      <c r="I47642" s="101"/>
    </row>
    <row r="47643" spans="8:9" x14ac:dyDescent="0.2">
      <c r="H47643" s="101"/>
      <c r="I47643" s="101"/>
    </row>
    <row r="47644" spans="8:9" x14ac:dyDescent="0.2">
      <c r="H47644" s="101"/>
      <c r="I47644" s="101"/>
    </row>
    <row r="47645" spans="8:9" x14ac:dyDescent="0.2">
      <c r="H47645" s="101"/>
      <c r="I47645" s="101"/>
    </row>
    <row r="47646" spans="8:9" x14ac:dyDescent="0.2">
      <c r="H47646" s="101"/>
      <c r="I47646" s="101"/>
    </row>
    <row r="47647" spans="8:9" x14ac:dyDescent="0.2">
      <c r="H47647" s="101"/>
      <c r="I47647" s="101"/>
    </row>
    <row r="47648" spans="8:9" x14ac:dyDescent="0.2">
      <c r="H47648" s="101"/>
      <c r="I47648" s="101"/>
    </row>
    <row r="47649" spans="8:9" x14ac:dyDescent="0.2">
      <c r="H47649" s="101"/>
      <c r="I47649" s="101"/>
    </row>
    <row r="47650" spans="8:9" x14ac:dyDescent="0.2">
      <c r="H47650" s="101"/>
      <c r="I47650" s="101"/>
    </row>
    <row r="47651" spans="8:9" x14ac:dyDescent="0.2">
      <c r="H47651" s="101"/>
      <c r="I47651" s="101"/>
    </row>
    <row r="47652" spans="8:9" x14ac:dyDescent="0.2">
      <c r="H47652" s="101"/>
      <c r="I47652" s="101"/>
    </row>
    <row r="47653" spans="8:9" x14ac:dyDescent="0.2">
      <c r="H47653" s="101"/>
      <c r="I47653" s="101"/>
    </row>
    <row r="47654" spans="8:9" x14ac:dyDescent="0.2">
      <c r="H47654" s="101"/>
      <c r="I47654" s="101"/>
    </row>
    <row r="47655" spans="8:9" x14ac:dyDescent="0.2">
      <c r="H47655" s="101"/>
      <c r="I47655" s="101"/>
    </row>
    <row r="47656" spans="8:9" x14ac:dyDescent="0.2">
      <c r="H47656" s="101"/>
      <c r="I47656" s="101"/>
    </row>
    <row r="47657" spans="8:9" x14ac:dyDescent="0.2">
      <c r="H47657" s="101"/>
      <c r="I47657" s="101"/>
    </row>
    <row r="47658" spans="8:9" x14ac:dyDescent="0.2">
      <c r="H47658" s="101"/>
      <c r="I47658" s="101"/>
    </row>
    <row r="47659" spans="8:9" x14ac:dyDescent="0.2">
      <c r="H47659" s="101"/>
      <c r="I47659" s="101"/>
    </row>
    <row r="47660" spans="8:9" x14ac:dyDescent="0.2">
      <c r="H47660" s="101"/>
      <c r="I47660" s="101"/>
    </row>
    <row r="47661" spans="8:9" x14ac:dyDescent="0.2">
      <c r="H47661" s="101"/>
      <c r="I47661" s="101"/>
    </row>
    <row r="47662" spans="8:9" x14ac:dyDescent="0.2">
      <c r="H47662" s="101"/>
      <c r="I47662" s="101"/>
    </row>
    <row r="47663" spans="8:9" x14ac:dyDescent="0.2">
      <c r="H47663" s="101"/>
      <c r="I47663" s="101"/>
    </row>
    <row r="47664" spans="8:9" x14ac:dyDescent="0.2">
      <c r="H47664" s="101"/>
      <c r="I47664" s="101"/>
    </row>
    <row r="47665" spans="8:9" x14ac:dyDescent="0.2">
      <c r="H47665" s="101"/>
      <c r="I47665" s="101"/>
    </row>
    <row r="47666" spans="8:9" x14ac:dyDescent="0.2">
      <c r="H47666" s="101"/>
      <c r="I47666" s="101"/>
    </row>
    <row r="47667" spans="8:9" x14ac:dyDescent="0.2">
      <c r="H47667" s="101"/>
      <c r="I47667" s="101"/>
    </row>
    <row r="47668" spans="8:9" x14ac:dyDescent="0.2">
      <c r="H47668" s="101"/>
      <c r="I47668" s="101"/>
    </row>
    <row r="47669" spans="8:9" x14ac:dyDescent="0.2">
      <c r="H47669" s="101"/>
      <c r="I47669" s="101"/>
    </row>
    <row r="47670" spans="8:9" x14ac:dyDescent="0.2">
      <c r="H47670" s="101"/>
      <c r="I47670" s="101"/>
    </row>
    <row r="47671" spans="8:9" x14ac:dyDescent="0.2">
      <c r="H47671" s="101"/>
      <c r="I47671" s="101"/>
    </row>
    <row r="47672" spans="8:9" x14ac:dyDescent="0.2">
      <c r="H47672" s="101"/>
      <c r="I47672" s="101"/>
    </row>
    <row r="47673" spans="8:9" x14ac:dyDescent="0.2">
      <c r="H47673" s="101"/>
      <c r="I47673" s="101"/>
    </row>
    <row r="47674" spans="8:9" x14ac:dyDescent="0.2">
      <c r="H47674" s="101"/>
      <c r="I47674" s="101"/>
    </row>
    <row r="47675" spans="8:9" x14ac:dyDescent="0.2">
      <c r="H47675" s="101"/>
      <c r="I47675" s="101"/>
    </row>
    <row r="47676" spans="8:9" x14ac:dyDescent="0.2">
      <c r="H47676" s="101"/>
      <c r="I47676" s="101"/>
    </row>
    <row r="47677" spans="8:9" x14ac:dyDescent="0.2">
      <c r="H47677" s="101"/>
      <c r="I47677" s="101"/>
    </row>
    <row r="47678" spans="8:9" x14ac:dyDescent="0.2">
      <c r="H47678" s="101"/>
      <c r="I47678" s="101"/>
    </row>
    <row r="47679" spans="8:9" x14ac:dyDescent="0.2">
      <c r="H47679" s="101"/>
      <c r="I47679" s="101"/>
    </row>
    <row r="47680" spans="8:9" x14ac:dyDescent="0.2">
      <c r="H47680" s="101"/>
      <c r="I47680" s="101"/>
    </row>
    <row r="47681" spans="8:9" x14ac:dyDescent="0.2">
      <c r="H47681" s="101"/>
      <c r="I47681" s="101"/>
    </row>
    <row r="47682" spans="8:9" x14ac:dyDescent="0.2">
      <c r="H47682" s="101"/>
      <c r="I47682" s="101"/>
    </row>
    <row r="47683" spans="8:9" x14ac:dyDescent="0.2">
      <c r="H47683" s="101"/>
      <c r="I47683" s="101"/>
    </row>
    <row r="47684" spans="8:9" x14ac:dyDescent="0.2">
      <c r="H47684" s="101"/>
      <c r="I47684" s="101"/>
    </row>
    <row r="47685" spans="8:9" x14ac:dyDescent="0.2">
      <c r="H47685" s="101"/>
      <c r="I47685" s="101"/>
    </row>
    <row r="47686" spans="8:9" x14ac:dyDescent="0.2">
      <c r="H47686" s="101"/>
      <c r="I47686" s="101"/>
    </row>
    <row r="47687" spans="8:9" x14ac:dyDescent="0.2">
      <c r="H47687" s="101"/>
      <c r="I47687" s="101"/>
    </row>
    <row r="47688" spans="8:9" x14ac:dyDescent="0.2">
      <c r="H47688" s="101"/>
      <c r="I47688" s="101"/>
    </row>
    <row r="47689" spans="8:9" x14ac:dyDescent="0.2">
      <c r="H47689" s="101"/>
      <c r="I47689" s="101"/>
    </row>
    <row r="47690" spans="8:9" x14ac:dyDescent="0.2">
      <c r="H47690" s="101"/>
      <c r="I47690" s="101"/>
    </row>
    <row r="47691" spans="8:9" x14ac:dyDescent="0.2">
      <c r="H47691" s="101"/>
      <c r="I47691" s="101"/>
    </row>
    <row r="47692" spans="8:9" x14ac:dyDescent="0.2">
      <c r="H47692" s="101"/>
      <c r="I47692" s="101"/>
    </row>
    <row r="47693" spans="8:9" x14ac:dyDescent="0.2">
      <c r="H47693" s="101"/>
      <c r="I47693" s="101"/>
    </row>
    <row r="47694" spans="8:9" x14ac:dyDescent="0.2">
      <c r="H47694" s="101"/>
      <c r="I47694" s="101"/>
    </row>
    <row r="47695" spans="8:9" x14ac:dyDescent="0.2">
      <c r="H47695" s="101"/>
      <c r="I47695" s="101"/>
    </row>
    <row r="47696" spans="8:9" x14ac:dyDescent="0.2">
      <c r="H47696" s="101"/>
      <c r="I47696" s="101"/>
    </row>
    <row r="47697" spans="8:9" x14ac:dyDescent="0.2">
      <c r="H47697" s="101"/>
      <c r="I47697" s="101"/>
    </row>
    <row r="47698" spans="8:9" x14ac:dyDescent="0.2">
      <c r="H47698" s="101"/>
      <c r="I47698" s="101"/>
    </row>
    <row r="47699" spans="8:9" x14ac:dyDescent="0.2">
      <c r="H47699" s="101"/>
      <c r="I47699" s="101"/>
    </row>
    <row r="47700" spans="8:9" x14ac:dyDescent="0.2">
      <c r="H47700" s="101"/>
      <c r="I47700" s="101"/>
    </row>
    <row r="47701" spans="8:9" x14ac:dyDescent="0.2">
      <c r="H47701" s="101"/>
      <c r="I47701" s="101"/>
    </row>
    <row r="47702" spans="8:9" x14ac:dyDescent="0.2">
      <c r="H47702" s="101"/>
      <c r="I47702" s="101"/>
    </row>
    <row r="47703" spans="8:9" x14ac:dyDescent="0.2">
      <c r="H47703" s="101"/>
      <c r="I47703" s="101"/>
    </row>
    <row r="47704" spans="8:9" x14ac:dyDescent="0.2">
      <c r="H47704" s="101"/>
      <c r="I47704" s="101"/>
    </row>
    <row r="47705" spans="8:9" x14ac:dyDescent="0.2">
      <c r="H47705" s="101"/>
      <c r="I47705" s="101"/>
    </row>
    <row r="47706" spans="8:9" x14ac:dyDescent="0.2">
      <c r="H47706" s="101"/>
      <c r="I47706" s="101"/>
    </row>
    <row r="47707" spans="8:9" x14ac:dyDescent="0.2">
      <c r="H47707" s="101"/>
      <c r="I47707" s="101"/>
    </row>
    <row r="47708" spans="8:9" x14ac:dyDescent="0.2">
      <c r="H47708" s="101"/>
      <c r="I47708" s="101"/>
    </row>
    <row r="47709" spans="8:9" x14ac:dyDescent="0.2">
      <c r="H47709" s="101"/>
      <c r="I47709" s="101"/>
    </row>
    <row r="47710" spans="8:9" x14ac:dyDescent="0.2">
      <c r="H47710" s="101"/>
      <c r="I47710" s="101"/>
    </row>
    <row r="47711" spans="8:9" x14ac:dyDescent="0.2">
      <c r="H47711" s="101"/>
      <c r="I47711" s="101"/>
    </row>
    <row r="47712" spans="8:9" x14ac:dyDescent="0.2">
      <c r="H47712" s="101"/>
      <c r="I47712" s="101"/>
    </row>
    <row r="47713" spans="8:9" x14ac:dyDescent="0.2">
      <c r="H47713" s="101"/>
      <c r="I47713" s="101"/>
    </row>
    <row r="47714" spans="8:9" x14ac:dyDescent="0.2">
      <c r="H47714" s="101"/>
      <c r="I47714" s="101"/>
    </row>
    <row r="47715" spans="8:9" x14ac:dyDescent="0.2">
      <c r="H47715" s="101"/>
      <c r="I47715" s="101"/>
    </row>
    <row r="47716" spans="8:9" x14ac:dyDescent="0.2">
      <c r="H47716" s="101"/>
      <c r="I47716" s="101"/>
    </row>
    <row r="47717" spans="8:9" x14ac:dyDescent="0.2">
      <c r="H47717" s="101"/>
      <c r="I47717" s="101"/>
    </row>
    <row r="47718" spans="8:9" x14ac:dyDescent="0.2">
      <c r="H47718" s="101"/>
      <c r="I47718" s="101"/>
    </row>
    <row r="47719" spans="8:9" x14ac:dyDescent="0.2">
      <c r="H47719" s="101"/>
      <c r="I47719" s="101"/>
    </row>
    <row r="47720" spans="8:9" x14ac:dyDescent="0.2">
      <c r="H47720" s="101"/>
      <c r="I47720" s="101"/>
    </row>
    <row r="47721" spans="8:9" x14ac:dyDescent="0.2">
      <c r="H47721" s="101"/>
      <c r="I47721" s="101"/>
    </row>
    <row r="47722" spans="8:9" x14ac:dyDescent="0.2">
      <c r="H47722" s="101"/>
      <c r="I47722" s="101"/>
    </row>
    <row r="47723" spans="8:9" x14ac:dyDescent="0.2">
      <c r="H47723" s="101"/>
      <c r="I47723" s="101"/>
    </row>
    <row r="47724" spans="8:9" x14ac:dyDescent="0.2">
      <c r="H47724" s="101"/>
      <c r="I47724" s="101"/>
    </row>
    <row r="47725" spans="8:9" x14ac:dyDescent="0.2">
      <c r="H47725" s="101"/>
      <c r="I47725" s="101"/>
    </row>
    <row r="47726" spans="8:9" x14ac:dyDescent="0.2">
      <c r="H47726" s="101"/>
      <c r="I47726" s="101"/>
    </row>
    <row r="47727" spans="8:9" x14ac:dyDescent="0.2">
      <c r="H47727" s="101"/>
      <c r="I47727" s="101"/>
    </row>
    <row r="47728" spans="8:9" x14ac:dyDescent="0.2">
      <c r="H47728" s="101"/>
      <c r="I47728" s="101"/>
    </row>
    <row r="47729" spans="8:9" x14ac:dyDescent="0.2">
      <c r="H47729" s="101"/>
      <c r="I47729" s="101"/>
    </row>
    <row r="47730" spans="8:9" x14ac:dyDescent="0.2">
      <c r="H47730" s="101"/>
      <c r="I47730" s="101"/>
    </row>
    <row r="47731" spans="8:9" x14ac:dyDescent="0.2">
      <c r="H47731" s="101"/>
      <c r="I47731" s="101"/>
    </row>
    <row r="47732" spans="8:9" x14ac:dyDescent="0.2">
      <c r="H47732" s="101"/>
      <c r="I47732" s="101"/>
    </row>
    <row r="47733" spans="8:9" x14ac:dyDescent="0.2">
      <c r="H47733" s="101"/>
      <c r="I47733" s="101"/>
    </row>
    <row r="47734" spans="8:9" x14ac:dyDescent="0.2">
      <c r="H47734" s="101"/>
      <c r="I47734" s="101"/>
    </row>
    <row r="47735" spans="8:9" x14ac:dyDescent="0.2">
      <c r="H47735" s="101"/>
      <c r="I47735" s="101"/>
    </row>
    <row r="47736" spans="8:9" x14ac:dyDescent="0.2">
      <c r="H47736" s="101"/>
      <c r="I47736" s="101"/>
    </row>
    <row r="47737" spans="8:9" x14ac:dyDescent="0.2">
      <c r="H47737" s="101"/>
      <c r="I47737" s="101"/>
    </row>
    <row r="47738" spans="8:9" x14ac:dyDescent="0.2">
      <c r="H47738" s="101"/>
      <c r="I47738" s="101"/>
    </row>
    <row r="47739" spans="8:9" x14ac:dyDescent="0.2">
      <c r="H47739" s="101"/>
      <c r="I47739" s="101"/>
    </row>
    <row r="47740" spans="8:9" x14ac:dyDescent="0.2">
      <c r="H47740" s="101"/>
      <c r="I47740" s="101"/>
    </row>
    <row r="47741" spans="8:9" x14ac:dyDescent="0.2">
      <c r="H47741" s="101"/>
      <c r="I47741" s="101"/>
    </row>
    <row r="47742" spans="8:9" x14ac:dyDescent="0.2">
      <c r="H47742" s="101"/>
      <c r="I47742" s="101"/>
    </row>
    <row r="47743" spans="8:9" x14ac:dyDescent="0.2">
      <c r="H47743" s="101"/>
      <c r="I47743" s="101"/>
    </row>
    <row r="47744" spans="8:9" x14ac:dyDescent="0.2">
      <c r="H47744" s="101"/>
      <c r="I47744" s="101"/>
    </row>
    <row r="47745" spans="8:9" x14ac:dyDescent="0.2">
      <c r="H47745" s="101"/>
      <c r="I47745" s="101"/>
    </row>
    <row r="47746" spans="8:9" x14ac:dyDescent="0.2">
      <c r="H47746" s="101"/>
      <c r="I47746" s="101"/>
    </row>
    <row r="47747" spans="8:9" x14ac:dyDescent="0.2">
      <c r="H47747" s="101"/>
      <c r="I47747" s="101"/>
    </row>
    <row r="47748" spans="8:9" x14ac:dyDescent="0.2">
      <c r="H47748" s="101"/>
      <c r="I47748" s="101"/>
    </row>
    <row r="47749" spans="8:9" x14ac:dyDescent="0.2">
      <c r="H47749" s="101"/>
      <c r="I47749" s="101"/>
    </row>
    <row r="47750" spans="8:9" x14ac:dyDescent="0.2">
      <c r="H47750" s="101"/>
      <c r="I47750" s="101"/>
    </row>
    <row r="47751" spans="8:9" x14ac:dyDescent="0.2">
      <c r="H47751" s="101"/>
      <c r="I47751" s="101"/>
    </row>
    <row r="47752" spans="8:9" x14ac:dyDescent="0.2">
      <c r="H47752" s="101"/>
      <c r="I47752" s="101"/>
    </row>
    <row r="47753" spans="8:9" x14ac:dyDescent="0.2">
      <c r="H47753" s="101"/>
      <c r="I47753" s="101"/>
    </row>
    <row r="47754" spans="8:9" x14ac:dyDescent="0.2">
      <c r="H47754" s="101"/>
      <c r="I47754" s="101"/>
    </row>
    <row r="47755" spans="8:9" x14ac:dyDescent="0.2">
      <c r="H47755" s="101"/>
      <c r="I47755" s="101"/>
    </row>
    <row r="47756" spans="8:9" x14ac:dyDescent="0.2">
      <c r="H47756" s="101"/>
      <c r="I47756" s="101"/>
    </row>
    <row r="47757" spans="8:9" x14ac:dyDescent="0.2">
      <c r="H47757" s="101"/>
      <c r="I47757" s="101"/>
    </row>
    <row r="47758" spans="8:9" x14ac:dyDescent="0.2">
      <c r="H47758" s="101"/>
      <c r="I47758" s="101"/>
    </row>
    <row r="47759" spans="8:9" x14ac:dyDescent="0.2">
      <c r="H47759" s="101"/>
      <c r="I47759" s="101"/>
    </row>
    <row r="47760" spans="8:9" x14ac:dyDescent="0.2">
      <c r="H47760" s="101"/>
      <c r="I47760" s="101"/>
    </row>
    <row r="47761" spans="8:9" x14ac:dyDescent="0.2">
      <c r="H47761" s="101"/>
      <c r="I47761" s="101"/>
    </row>
    <row r="47762" spans="8:9" x14ac:dyDescent="0.2">
      <c r="H47762" s="101"/>
      <c r="I47762" s="101"/>
    </row>
    <row r="47763" spans="8:9" x14ac:dyDescent="0.2">
      <c r="H47763" s="101"/>
      <c r="I47763" s="101"/>
    </row>
    <row r="47764" spans="8:9" x14ac:dyDescent="0.2">
      <c r="H47764" s="101"/>
      <c r="I47764" s="101"/>
    </row>
    <row r="47765" spans="8:9" x14ac:dyDescent="0.2">
      <c r="H47765" s="101"/>
      <c r="I47765" s="101"/>
    </row>
    <row r="47766" spans="8:9" x14ac:dyDescent="0.2">
      <c r="H47766" s="101"/>
      <c r="I47766" s="101"/>
    </row>
    <row r="47767" spans="8:9" x14ac:dyDescent="0.2">
      <c r="H47767" s="101"/>
      <c r="I47767" s="101"/>
    </row>
    <row r="47768" spans="8:9" x14ac:dyDescent="0.2">
      <c r="H47768" s="101"/>
      <c r="I47768" s="101"/>
    </row>
    <row r="47769" spans="8:9" x14ac:dyDescent="0.2">
      <c r="H47769" s="101"/>
      <c r="I47769" s="101"/>
    </row>
    <row r="47770" spans="8:9" x14ac:dyDescent="0.2">
      <c r="H47770" s="101"/>
      <c r="I47770" s="101"/>
    </row>
    <row r="47771" spans="8:9" x14ac:dyDescent="0.2">
      <c r="H47771" s="101"/>
      <c r="I47771" s="101"/>
    </row>
    <row r="47772" spans="8:9" x14ac:dyDescent="0.2">
      <c r="H47772" s="101"/>
      <c r="I47772" s="101"/>
    </row>
    <row r="47773" spans="8:9" x14ac:dyDescent="0.2">
      <c r="H47773" s="101"/>
      <c r="I47773" s="101"/>
    </row>
    <row r="47774" spans="8:9" x14ac:dyDescent="0.2">
      <c r="H47774" s="101"/>
      <c r="I47774" s="101"/>
    </row>
    <row r="47775" spans="8:9" x14ac:dyDescent="0.2">
      <c r="H47775" s="101"/>
      <c r="I47775" s="101"/>
    </row>
    <row r="47776" spans="8:9" x14ac:dyDescent="0.2">
      <c r="H47776" s="101"/>
      <c r="I47776" s="101"/>
    </row>
    <row r="47777" spans="8:9" x14ac:dyDescent="0.2">
      <c r="H47777" s="101"/>
      <c r="I47777" s="101"/>
    </row>
    <row r="47778" spans="8:9" x14ac:dyDescent="0.2">
      <c r="H47778" s="101"/>
      <c r="I47778" s="101"/>
    </row>
    <row r="47779" spans="8:9" x14ac:dyDescent="0.2">
      <c r="H47779" s="101"/>
      <c r="I47779" s="101"/>
    </row>
    <row r="47780" spans="8:9" x14ac:dyDescent="0.2">
      <c r="H47780" s="101"/>
      <c r="I47780" s="101"/>
    </row>
    <row r="47781" spans="8:9" x14ac:dyDescent="0.2">
      <c r="H47781" s="101"/>
      <c r="I47781" s="101"/>
    </row>
    <row r="47782" spans="8:9" x14ac:dyDescent="0.2">
      <c r="H47782" s="101"/>
      <c r="I47782" s="101"/>
    </row>
    <row r="47783" spans="8:9" x14ac:dyDescent="0.2">
      <c r="H47783" s="101"/>
      <c r="I47783" s="101"/>
    </row>
    <row r="47784" spans="8:9" x14ac:dyDescent="0.2">
      <c r="H47784" s="101"/>
      <c r="I47784" s="101"/>
    </row>
    <row r="47785" spans="8:9" x14ac:dyDescent="0.2">
      <c r="H47785" s="101"/>
      <c r="I47785" s="101"/>
    </row>
    <row r="47786" spans="8:9" x14ac:dyDescent="0.2">
      <c r="H47786" s="101"/>
      <c r="I47786" s="101"/>
    </row>
    <row r="47787" spans="8:9" x14ac:dyDescent="0.2">
      <c r="H47787" s="101"/>
      <c r="I47787" s="101"/>
    </row>
    <row r="47788" spans="8:9" x14ac:dyDescent="0.2">
      <c r="H47788" s="101"/>
      <c r="I47788" s="101"/>
    </row>
    <row r="47789" spans="8:9" x14ac:dyDescent="0.2">
      <c r="H47789" s="101"/>
      <c r="I47789" s="101"/>
    </row>
    <row r="47790" spans="8:9" x14ac:dyDescent="0.2">
      <c r="H47790" s="101"/>
      <c r="I47790" s="101"/>
    </row>
    <row r="47791" spans="8:9" x14ac:dyDescent="0.2">
      <c r="H47791" s="101"/>
      <c r="I47791" s="101"/>
    </row>
    <row r="47792" spans="8:9" x14ac:dyDescent="0.2">
      <c r="H47792" s="101"/>
      <c r="I47792" s="101"/>
    </row>
    <row r="47793" spans="8:9" x14ac:dyDescent="0.2">
      <c r="H47793" s="101"/>
      <c r="I47793" s="101"/>
    </row>
    <row r="47794" spans="8:9" x14ac:dyDescent="0.2">
      <c r="H47794" s="101"/>
      <c r="I47794" s="101"/>
    </row>
    <row r="47795" spans="8:9" x14ac:dyDescent="0.2">
      <c r="H47795" s="101"/>
      <c r="I47795" s="101"/>
    </row>
    <row r="47796" spans="8:9" x14ac:dyDescent="0.2">
      <c r="H47796" s="101"/>
      <c r="I47796" s="101"/>
    </row>
    <row r="47797" spans="8:9" x14ac:dyDescent="0.2">
      <c r="H47797" s="101"/>
      <c r="I47797" s="101"/>
    </row>
    <row r="47798" spans="8:9" x14ac:dyDescent="0.2">
      <c r="H47798" s="101"/>
      <c r="I47798" s="101"/>
    </row>
    <row r="47799" spans="8:9" x14ac:dyDescent="0.2">
      <c r="H47799" s="101"/>
      <c r="I47799" s="101"/>
    </row>
    <row r="47800" spans="8:9" x14ac:dyDescent="0.2">
      <c r="H47800" s="101"/>
      <c r="I47800" s="101"/>
    </row>
    <row r="47801" spans="8:9" x14ac:dyDescent="0.2">
      <c r="H47801" s="101"/>
      <c r="I47801" s="101"/>
    </row>
    <row r="47802" spans="8:9" x14ac:dyDescent="0.2">
      <c r="H47802" s="101"/>
      <c r="I47802" s="101"/>
    </row>
    <row r="47803" spans="8:9" x14ac:dyDescent="0.2">
      <c r="H47803" s="101"/>
      <c r="I47803" s="101"/>
    </row>
    <row r="47804" spans="8:9" x14ac:dyDescent="0.2">
      <c r="H47804" s="101"/>
      <c r="I47804" s="101"/>
    </row>
    <row r="47805" spans="8:9" x14ac:dyDescent="0.2">
      <c r="H47805" s="101"/>
      <c r="I47805" s="101"/>
    </row>
    <row r="47806" spans="8:9" x14ac:dyDescent="0.2">
      <c r="H47806" s="101"/>
      <c r="I47806" s="101"/>
    </row>
    <row r="47807" spans="8:9" x14ac:dyDescent="0.2">
      <c r="H47807" s="101"/>
      <c r="I47807" s="101"/>
    </row>
    <row r="47808" spans="8:9" x14ac:dyDescent="0.2">
      <c r="H47808" s="101"/>
      <c r="I47808" s="101"/>
    </row>
    <row r="47809" spans="8:9" x14ac:dyDescent="0.2">
      <c r="H47809" s="101"/>
      <c r="I47809" s="101"/>
    </row>
    <row r="47810" spans="8:9" x14ac:dyDescent="0.2">
      <c r="H47810" s="101"/>
      <c r="I47810" s="101"/>
    </row>
    <row r="47811" spans="8:9" x14ac:dyDescent="0.2">
      <c r="H47811" s="101"/>
      <c r="I47811" s="101"/>
    </row>
    <row r="47812" spans="8:9" x14ac:dyDescent="0.2">
      <c r="H47812" s="101"/>
      <c r="I47812" s="101"/>
    </row>
    <row r="47813" spans="8:9" x14ac:dyDescent="0.2">
      <c r="H47813" s="101"/>
      <c r="I47813" s="101"/>
    </row>
    <row r="47814" spans="8:9" x14ac:dyDescent="0.2">
      <c r="H47814" s="101"/>
      <c r="I47814" s="101"/>
    </row>
    <row r="47815" spans="8:9" x14ac:dyDescent="0.2">
      <c r="H47815" s="101"/>
      <c r="I47815" s="101"/>
    </row>
    <row r="47816" spans="8:9" x14ac:dyDescent="0.2">
      <c r="H47816" s="101"/>
      <c r="I47816" s="101"/>
    </row>
    <row r="47817" spans="8:9" x14ac:dyDescent="0.2">
      <c r="H47817" s="101"/>
      <c r="I47817" s="101"/>
    </row>
    <row r="47818" spans="8:9" x14ac:dyDescent="0.2">
      <c r="H47818" s="101"/>
      <c r="I47818" s="101"/>
    </row>
    <row r="47819" spans="8:9" x14ac:dyDescent="0.2">
      <c r="H47819" s="101"/>
      <c r="I47819" s="101"/>
    </row>
    <row r="47820" spans="8:9" x14ac:dyDescent="0.2">
      <c r="H47820" s="101"/>
      <c r="I47820" s="101"/>
    </row>
    <row r="47821" spans="8:9" x14ac:dyDescent="0.2">
      <c r="H47821" s="101"/>
      <c r="I47821" s="101"/>
    </row>
    <row r="47822" spans="8:9" x14ac:dyDescent="0.2">
      <c r="H47822" s="101"/>
      <c r="I47822" s="101"/>
    </row>
    <row r="47823" spans="8:9" x14ac:dyDescent="0.2">
      <c r="H47823" s="101"/>
      <c r="I47823" s="101"/>
    </row>
    <row r="47824" spans="8:9" x14ac:dyDescent="0.2">
      <c r="H47824" s="101"/>
      <c r="I47824" s="101"/>
    </row>
    <row r="47825" spans="8:9" x14ac:dyDescent="0.2">
      <c r="H47825" s="101"/>
      <c r="I47825" s="101"/>
    </row>
    <row r="47826" spans="8:9" x14ac:dyDescent="0.2">
      <c r="H47826" s="101"/>
      <c r="I47826" s="101"/>
    </row>
    <row r="47827" spans="8:9" x14ac:dyDescent="0.2">
      <c r="H47827" s="101"/>
      <c r="I47827" s="101"/>
    </row>
    <row r="47828" spans="8:9" x14ac:dyDescent="0.2">
      <c r="H47828" s="101"/>
      <c r="I47828" s="101"/>
    </row>
    <row r="47829" spans="8:9" x14ac:dyDescent="0.2">
      <c r="H47829" s="101"/>
      <c r="I47829" s="101"/>
    </row>
    <row r="47830" spans="8:9" x14ac:dyDescent="0.2">
      <c r="H47830" s="101"/>
      <c r="I47830" s="101"/>
    </row>
    <row r="47831" spans="8:9" x14ac:dyDescent="0.2">
      <c r="H47831" s="101"/>
      <c r="I47831" s="101"/>
    </row>
    <row r="47832" spans="8:9" x14ac:dyDescent="0.2">
      <c r="H47832" s="101"/>
      <c r="I47832" s="101"/>
    </row>
    <row r="47833" spans="8:9" x14ac:dyDescent="0.2">
      <c r="H47833" s="101"/>
      <c r="I47833" s="101"/>
    </row>
    <row r="47834" spans="8:9" x14ac:dyDescent="0.2">
      <c r="H47834" s="101"/>
      <c r="I47834" s="101"/>
    </row>
    <row r="47835" spans="8:9" x14ac:dyDescent="0.2">
      <c r="H47835" s="101"/>
      <c r="I47835" s="101"/>
    </row>
    <row r="47836" spans="8:9" x14ac:dyDescent="0.2">
      <c r="H47836" s="101"/>
      <c r="I47836" s="101"/>
    </row>
    <row r="47837" spans="8:9" x14ac:dyDescent="0.2">
      <c r="H47837" s="101"/>
      <c r="I47837" s="101"/>
    </row>
    <row r="47838" spans="8:9" x14ac:dyDescent="0.2">
      <c r="H47838" s="101"/>
      <c r="I47838" s="101"/>
    </row>
    <row r="47839" spans="8:9" x14ac:dyDescent="0.2">
      <c r="H47839" s="101"/>
      <c r="I47839" s="101"/>
    </row>
    <row r="47840" spans="8:9" x14ac:dyDescent="0.2">
      <c r="H47840" s="101"/>
      <c r="I47840" s="101"/>
    </row>
    <row r="47841" spans="8:9" x14ac:dyDescent="0.2">
      <c r="H47841" s="101"/>
      <c r="I47841" s="101"/>
    </row>
    <row r="47842" spans="8:9" x14ac:dyDescent="0.2">
      <c r="H47842" s="101"/>
      <c r="I47842" s="101"/>
    </row>
    <row r="47843" spans="8:9" x14ac:dyDescent="0.2">
      <c r="H47843" s="101"/>
      <c r="I47843" s="101"/>
    </row>
    <row r="47844" spans="8:9" x14ac:dyDescent="0.2">
      <c r="H47844" s="101"/>
      <c r="I47844" s="101"/>
    </row>
    <row r="47845" spans="8:9" x14ac:dyDescent="0.2">
      <c r="H47845" s="101"/>
      <c r="I47845" s="101"/>
    </row>
    <row r="47846" spans="8:9" x14ac:dyDescent="0.2">
      <c r="H47846" s="101"/>
      <c r="I47846" s="101"/>
    </row>
    <row r="47847" spans="8:9" x14ac:dyDescent="0.2">
      <c r="H47847" s="101"/>
      <c r="I47847" s="101"/>
    </row>
    <row r="47848" spans="8:9" x14ac:dyDescent="0.2">
      <c r="H47848" s="101"/>
      <c r="I47848" s="101"/>
    </row>
    <row r="47849" spans="8:9" x14ac:dyDescent="0.2">
      <c r="H47849" s="101"/>
      <c r="I47849" s="101"/>
    </row>
    <row r="47850" spans="8:9" x14ac:dyDescent="0.2">
      <c r="H47850" s="101"/>
      <c r="I47850" s="101"/>
    </row>
    <row r="47851" spans="8:9" x14ac:dyDescent="0.2">
      <c r="H47851" s="101"/>
      <c r="I47851" s="101"/>
    </row>
    <row r="47852" spans="8:9" x14ac:dyDescent="0.2">
      <c r="H47852" s="101"/>
      <c r="I47852" s="101"/>
    </row>
    <row r="47853" spans="8:9" x14ac:dyDescent="0.2">
      <c r="H47853" s="101"/>
      <c r="I47853" s="101"/>
    </row>
    <row r="47854" spans="8:9" x14ac:dyDescent="0.2">
      <c r="H47854" s="101"/>
      <c r="I47854" s="101"/>
    </row>
    <row r="47855" spans="8:9" x14ac:dyDescent="0.2">
      <c r="H47855" s="101"/>
      <c r="I47855" s="101"/>
    </row>
    <row r="47856" spans="8:9" x14ac:dyDescent="0.2">
      <c r="H47856" s="101"/>
      <c r="I47856" s="101"/>
    </row>
    <row r="47857" spans="8:9" x14ac:dyDescent="0.2">
      <c r="H47857" s="101"/>
      <c r="I47857" s="101"/>
    </row>
    <row r="47858" spans="8:9" x14ac:dyDescent="0.2">
      <c r="H47858" s="101"/>
      <c r="I47858" s="101"/>
    </row>
    <row r="47859" spans="8:9" x14ac:dyDescent="0.2">
      <c r="H47859" s="101"/>
      <c r="I47859" s="101"/>
    </row>
    <row r="47860" spans="8:9" x14ac:dyDescent="0.2">
      <c r="H47860" s="101"/>
      <c r="I47860" s="101"/>
    </row>
    <row r="47861" spans="8:9" x14ac:dyDescent="0.2">
      <c r="H47861" s="101"/>
      <c r="I47861" s="101"/>
    </row>
    <row r="47862" spans="8:9" x14ac:dyDescent="0.2">
      <c r="H47862" s="101"/>
      <c r="I47862" s="101"/>
    </row>
    <row r="47863" spans="8:9" x14ac:dyDescent="0.2">
      <c r="H47863" s="101"/>
      <c r="I47863" s="101"/>
    </row>
    <row r="47864" spans="8:9" x14ac:dyDescent="0.2">
      <c r="H47864" s="101"/>
      <c r="I47864" s="101"/>
    </row>
    <row r="47865" spans="8:9" x14ac:dyDescent="0.2">
      <c r="H47865" s="101"/>
      <c r="I47865" s="101"/>
    </row>
    <row r="47866" spans="8:9" x14ac:dyDescent="0.2">
      <c r="H47866" s="101"/>
      <c r="I47866" s="101"/>
    </row>
    <row r="47867" spans="8:9" x14ac:dyDescent="0.2">
      <c r="H47867" s="101"/>
      <c r="I47867" s="101"/>
    </row>
    <row r="47868" spans="8:9" x14ac:dyDescent="0.2">
      <c r="H47868" s="101"/>
      <c r="I47868" s="101"/>
    </row>
    <row r="47869" spans="8:9" x14ac:dyDescent="0.2">
      <c r="H47869" s="101"/>
      <c r="I47869" s="101"/>
    </row>
    <row r="47870" spans="8:9" x14ac:dyDescent="0.2">
      <c r="H47870" s="101"/>
      <c r="I47870" s="101"/>
    </row>
    <row r="47871" spans="8:9" x14ac:dyDescent="0.2">
      <c r="H47871" s="101"/>
      <c r="I47871" s="101"/>
    </row>
    <row r="47872" spans="8:9" x14ac:dyDescent="0.2">
      <c r="H47872" s="101"/>
      <c r="I47872" s="101"/>
    </row>
    <row r="47873" spans="8:9" x14ac:dyDescent="0.2">
      <c r="H47873" s="101"/>
      <c r="I47873" s="101"/>
    </row>
    <row r="47874" spans="8:9" x14ac:dyDescent="0.2">
      <c r="H47874" s="101"/>
      <c r="I47874" s="101"/>
    </row>
    <row r="47875" spans="8:9" x14ac:dyDescent="0.2">
      <c r="H47875" s="101"/>
      <c r="I47875" s="101"/>
    </row>
    <row r="47876" spans="8:9" x14ac:dyDescent="0.2">
      <c r="H47876" s="101"/>
      <c r="I47876" s="101"/>
    </row>
    <row r="47877" spans="8:9" x14ac:dyDescent="0.2">
      <c r="H47877" s="101"/>
      <c r="I47877" s="101"/>
    </row>
    <row r="47878" spans="8:9" x14ac:dyDescent="0.2">
      <c r="H47878" s="101"/>
      <c r="I47878" s="101"/>
    </row>
    <row r="47879" spans="8:9" x14ac:dyDescent="0.2">
      <c r="H47879" s="101"/>
      <c r="I47879" s="101"/>
    </row>
    <row r="47880" spans="8:9" x14ac:dyDescent="0.2">
      <c r="H47880" s="101"/>
      <c r="I47880" s="101"/>
    </row>
    <row r="47881" spans="8:9" x14ac:dyDescent="0.2">
      <c r="H47881" s="101"/>
      <c r="I47881" s="101"/>
    </row>
    <row r="47882" spans="8:9" x14ac:dyDescent="0.2">
      <c r="H47882" s="101"/>
      <c r="I47882" s="101"/>
    </row>
    <row r="47883" spans="8:9" x14ac:dyDescent="0.2">
      <c r="H47883" s="101"/>
      <c r="I47883" s="101"/>
    </row>
    <row r="47884" spans="8:9" x14ac:dyDescent="0.2">
      <c r="H47884" s="101"/>
      <c r="I47884" s="101"/>
    </row>
    <row r="47885" spans="8:9" x14ac:dyDescent="0.2">
      <c r="H47885" s="101"/>
      <c r="I47885" s="101"/>
    </row>
    <row r="47886" spans="8:9" x14ac:dyDescent="0.2">
      <c r="H47886" s="101"/>
      <c r="I47886" s="101"/>
    </row>
    <row r="47887" spans="8:9" x14ac:dyDescent="0.2">
      <c r="H47887" s="101"/>
      <c r="I47887" s="101"/>
    </row>
    <row r="47888" spans="8:9" x14ac:dyDescent="0.2">
      <c r="H47888" s="101"/>
      <c r="I47888" s="101"/>
    </row>
    <row r="47889" spans="8:9" x14ac:dyDescent="0.2">
      <c r="H47889" s="101"/>
      <c r="I47889" s="101"/>
    </row>
    <row r="47890" spans="8:9" x14ac:dyDescent="0.2">
      <c r="H47890" s="101"/>
      <c r="I47890" s="101"/>
    </row>
    <row r="47891" spans="8:9" x14ac:dyDescent="0.2">
      <c r="H47891" s="101"/>
      <c r="I47891" s="101"/>
    </row>
    <row r="47892" spans="8:9" x14ac:dyDescent="0.2">
      <c r="H47892" s="101"/>
      <c r="I47892" s="101"/>
    </row>
    <row r="47893" spans="8:9" x14ac:dyDescent="0.2">
      <c r="H47893" s="101"/>
      <c r="I47893" s="101"/>
    </row>
    <row r="47894" spans="8:9" x14ac:dyDescent="0.2">
      <c r="H47894" s="101"/>
      <c r="I47894" s="101"/>
    </row>
    <row r="47895" spans="8:9" x14ac:dyDescent="0.2">
      <c r="H47895" s="101"/>
      <c r="I47895" s="101"/>
    </row>
    <row r="47896" spans="8:9" x14ac:dyDescent="0.2">
      <c r="H47896" s="101"/>
      <c r="I47896" s="101"/>
    </row>
    <row r="47897" spans="8:9" x14ac:dyDescent="0.2">
      <c r="H47897" s="101"/>
      <c r="I47897" s="101"/>
    </row>
    <row r="47898" spans="8:9" x14ac:dyDescent="0.2">
      <c r="H47898" s="101"/>
      <c r="I47898" s="101"/>
    </row>
    <row r="47899" spans="8:9" x14ac:dyDescent="0.2">
      <c r="H47899" s="101"/>
      <c r="I47899" s="101"/>
    </row>
    <row r="47900" spans="8:9" x14ac:dyDescent="0.2">
      <c r="H47900" s="101"/>
      <c r="I47900" s="101"/>
    </row>
    <row r="47901" spans="8:9" x14ac:dyDescent="0.2">
      <c r="H47901" s="101"/>
      <c r="I47901" s="101"/>
    </row>
    <row r="47902" spans="8:9" x14ac:dyDescent="0.2">
      <c r="H47902" s="101"/>
      <c r="I47902" s="101"/>
    </row>
    <row r="47903" spans="8:9" x14ac:dyDescent="0.2">
      <c r="H47903" s="101"/>
      <c r="I47903" s="101"/>
    </row>
    <row r="47904" spans="8:9" x14ac:dyDescent="0.2">
      <c r="H47904" s="101"/>
      <c r="I47904" s="101"/>
    </row>
    <row r="47905" spans="8:9" x14ac:dyDescent="0.2">
      <c r="H47905" s="101"/>
      <c r="I47905" s="101"/>
    </row>
    <row r="47906" spans="8:9" x14ac:dyDescent="0.2">
      <c r="H47906" s="101"/>
      <c r="I47906" s="101"/>
    </row>
    <row r="47907" spans="8:9" x14ac:dyDescent="0.2">
      <c r="H47907" s="101"/>
      <c r="I47907" s="101"/>
    </row>
    <row r="47908" spans="8:9" x14ac:dyDescent="0.2">
      <c r="H47908" s="101"/>
      <c r="I47908" s="101"/>
    </row>
    <row r="47909" spans="8:9" x14ac:dyDescent="0.2">
      <c r="H47909" s="101"/>
      <c r="I47909" s="101"/>
    </row>
    <row r="47910" spans="8:9" x14ac:dyDescent="0.2">
      <c r="H47910" s="101"/>
      <c r="I47910" s="101"/>
    </row>
    <row r="47911" spans="8:9" x14ac:dyDescent="0.2">
      <c r="H47911" s="101"/>
      <c r="I47911" s="101"/>
    </row>
    <row r="47912" spans="8:9" x14ac:dyDescent="0.2">
      <c r="H47912" s="101"/>
      <c r="I47912" s="101"/>
    </row>
    <row r="47913" spans="8:9" x14ac:dyDescent="0.2">
      <c r="H47913" s="101"/>
      <c r="I47913" s="101"/>
    </row>
    <row r="47914" spans="8:9" x14ac:dyDescent="0.2">
      <c r="H47914" s="101"/>
      <c r="I47914" s="101"/>
    </row>
    <row r="47915" spans="8:9" x14ac:dyDescent="0.2">
      <c r="H47915" s="101"/>
      <c r="I47915" s="101"/>
    </row>
    <row r="47916" spans="8:9" x14ac:dyDescent="0.2">
      <c r="H47916" s="101"/>
      <c r="I47916" s="101"/>
    </row>
    <row r="47917" spans="8:9" x14ac:dyDescent="0.2">
      <c r="H47917" s="101"/>
      <c r="I47917" s="101"/>
    </row>
    <row r="47918" spans="8:9" x14ac:dyDescent="0.2">
      <c r="H47918" s="101"/>
      <c r="I47918" s="101"/>
    </row>
    <row r="47919" spans="8:9" x14ac:dyDescent="0.2">
      <c r="H47919" s="101"/>
      <c r="I47919" s="101"/>
    </row>
    <row r="47920" spans="8:9" x14ac:dyDescent="0.2">
      <c r="H47920" s="101"/>
      <c r="I47920" s="101"/>
    </row>
    <row r="47921" spans="8:9" x14ac:dyDescent="0.2">
      <c r="H47921" s="101"/>
      <c r="I47921" s="101"/>
    </row>
    <row r="47922" spans="8:9" x14ac:dyDescent="0.2">
      <c r="H47922" s="101"/>
      <c r="I47922" s="101"/>
    </row>
    <row r="47923" spans="8:9" x14ac:dyDescent="0.2">
      <c r="H47923" s="101"/>
      <c r="I47923" s="101"/>
    </row>
    <row r="47924" spans="8:9" x14ac:dyDescent="0.2">
      <c r="H47924" s="101"/>
      <c r="I47924" s="101"/>
    </row>
    <row r="47925" spans="8:9" x14ac:dyDescent="0.2">
      <c r="H47925" s="101"/>
      <c r="I47925" s="101"/>
    </row>
    <row r="47926" spans="8:9" x14ac:dyDescent="0.2">
      <c r="H47926" s="101"/>
      <c r="I47926" s="101"/>
    </row>
    <row r="47927" spans="8:9" x14ac:dyDescent="0.2">
      <c r="H47927" s="101"/>
      <c r="I47927" s="101"/>
    </row>
    <row r="47928" spans="8:9" x14ac:dyDescent="0.2">
      <c r="H47928" s="101"/>
      <c r="I47928" s="101"/>
    </row>
    <row r="47929" spans="8:9" x14ac:dyDescent="0.2">
      <c r="H47929" s="101"/>
      <c r="I47929" s="101"/>
    </row>
    <row r="47930" spans="8:9" x14ac:dyDescent="0.2">
      <c r="H47930" s="101"/>
      <c r="I47930" s="101"/>
    </row>
    <row r="47931" spans="8:9" x14ac:dyDescent="0.2">
      <c r="H47931" s="101"/>
      <c r="I47931" s="101"/>
    </row>
    <row r="47932" spans="8:9" x14ac:dyDescent="0.2">
      <c r="H47932" s="101"/>
      <c r="I47932" s="101"/>
    </row>
    <row r="47933" spans="8:9" x14ac:dyDescent="0.2">
      <c r="H47933" s="101"/>
      <c r="I47933" s="101"/>
    </row>
    <row r="47934" spans="8:9" x14ac:dyDescent="0.2">
      <c r="H47934" s="101"/>
      <c r="I47934" s="101"/>
    </row>
    <row r="47935" spans="8:9" x14ac:dyDescent="0.2">
      <c r="H47935" s="101"/>
      <c r="I47935" s="101"/>
    </row>
    <row r="47936" spans="8:9" x14ac:dyDescent="0.2">
      <c r="H47936" s="101"/>
      <c r="I47936" s="101"/>
    </row>
    <row r="47937" spans="8:9" x14ac:dyDescent="0.2">
      <c r="H47937" s="101"/>
      <c r="I47937" s="101"/>
    </row>
    <row r="47938" spans="8:9" x14ac:dyDescent="0.2">
      <c r="H47938" s="101"/>
      <c r="I47938" s="101"/>
    </row>
    <row r="47939" spans="8:9" x14ac:dyDescent="0.2">
      <c r="H47939" s="101"/>
      <c r="I47939" s="101"/>
    </row>
    <row r="47940" spans="8:9" x14ac:dyDescent="0.2">
      <c r="H47940" s="101"/>
      <c r="I47940" s="101"/>
    </row>
    <row r="47941" spans="8:9" x14ac:dyDescent="0.2">
      <c r="H47941" s="101"/>
      <c r="I47941" s="101"/>
    </row>
    <row r="47942" spans="8:9" x14ac:dyDescent="0.2">
      <c r="H47942" s="101"/>
      <c r="I47942" s="101"/>
    </row>
    <row r="47943" spans="8:9" x14ac:dyDescent="0.2">
      <c r="H47943" s="101"/>
      <c r="I47943" s="101"/>
    </row>
    <row r="47944" spans="8:9" x14ac:dyDescent="0.2">
      <c r="H47944" s="101"/>
      <c r="I47944" s="101"/>
    </row>
    <row r="47945" spans="8:9" x14ac:dyDescent="0.2">
      <c r="H47945" s="101"/>
      <c r="I47945" s="101"/>
    </row>
    <row r="47946" spans="8:9" x14ac:dyDescent="0.2">
      <c r="H47946" s="101"/>
      <c r="I47946" s="101"/>
    </row>
    <row r="47947" spans="8:9" x14ac:dyDescent="0.2">
      <c r="H47947" s="101"/>
      <c r="I47947" s="101"/>
    </row>
    <row r="47948" spans="8:9" x14ac:dyDescent="0.2">
      <c r="H47948" s="101"/>
      <c r="I47948" s="101"/>
    </row>
    <row r="47949" spans="8:9" x14ac:dyDescent="0.2">
      <c r="H47949" s="101"/>
      <c r="I47949" s="101"/>
    </row>
    <row r="47950" spans="8:9" x14ac:dyDescent="0.2">
      <c r="H47950" s="101"/>
      <c r="I47950" s="101"/>
    </row>
    <row r="47951" spans="8:9" x14ac:dyDescent="0.2">
      <c r="H47951" s="101"/>
      <c r="I47951" s="101"/>
    </row>
    <row r="47952" spans="8:9" x14ac:dyDescent="0.2">
      <c r="H47952" s="101"/>
      <c r="I47952" s="101"/>
    </row>
    <row r="47953" spans="8:9" x14ac:dyDescent="0.2">
      <c r="H47953" s="101"/>
      <c r="I47953" s="101"/>
    </row>
    <row r="47954" spans="8:9" x14ac:dyDescent="0.2">
      <c r="H47954" s="101"/>
      <c r="I47954" s="101"/>
    </row>
    <row r="47955" spans="8:9" x14ac:dyDescent="0.2">
      <c r="H47955" s="101"/>
      <c r="I47955" s="101"/>
    </row>
    <row r="47956" spans="8:9" x14ac:dyDescent="0.2">
      <c r="H47956" s="101"/>
      <c r="I47956" s="101"/>
    </row>
    <row r="47957" spans="8:9" x14ac:dyDescent="0.2">
      <c r="H47957" s="101"/>
      <c r="I47957" s="101"/>
    </row>
    <row r="47958" spans="8:9" x14ac:dyDescent="0.2">
      <c r="H47958" s="101"/>
      <c r="I47958" s="101"/>
    </row>
    <row r="47959" spans="8:9" x14ac:dyDescent="0.2">
      <c r="H47959" s="101"/>
      <c r="I47959" s="101"/>
    </row>
    <row r="47960" spans="8:9" x14ac:dyDescent="0.2">
      <c r="H47960" s="101"/>
      <c r="I47960" s="101"/>
    </row>
    <row r="47961" spans="8:9" x14ac:dyDescent="0.2">
      <c r="H47961" s="101"/>
      <c r="I47961" s="101"/>
    </row>
    <row r="47962" spans="8:9" x14ac:dyDescent="0.2">
      <c r="H47962" s="101"/>
      <c r="I47962" s="101"/>
    </row>
    <row r="47963" spans="8:9" x14ac:dyDescent="0.2">
      <c r="H47963" s="101"/>
      <c r="I47963" s="101"/>
    </row>
    <row r="47964" spans="8:9" x14ac:dyDescent="0.2">
      <c r="H47964" s="101"/>
      <c r="I47964" s="101"/>
    </row>
    <row r="47965" spans="8:9" x14ac:dyDescent="0.2">
      <c r="H47965" s="101"/>
      <c r="I47965" s="101"/>
    </row>
    <row r="47966" spans="8:9" x14ac:dyDescent="0.2">
      <c r="H47966" s="101"/>
      <c r="I47966" s="101"/>
    </row>
    <row r="47967" spans="8:9" x14ac:dyDescent="0.2">
      <c r="H47967" s="101"/>
      <c r="I47967" s="101"/>
    </row>
    <row r="47968" spans="8:9" x14ac:dyDescent="0.2">
      <c r="H47968" s="101"/>
      <c r="I47968" s="101"/>
    </row>
    <row r="47969" spans="8:9" x14ac:dyDescent="0.2">
      <c r="H47969" s="101"/>
      <c r="I47969" s="101"/>
    </row>
    <row r="47970" spans="8:9" x14ac:dyDescent="0.2">
      <c r="H47970" s="101"/>
      <c r="I47970" s="101"/>
    </row>
    <row r="47971" spans="8:9" x14ac:dyDescent="0.2">
      <c r="H47971" s="101"/>
      <c r="I47971" s="101"/>
    </row>
    <row r="47972" spans="8:9" x14ac:dyDescent="0.2">
      <c r="H47972" s="101"/>
      <c r="I47972" s="101"/>
    </row>
    <row r="47973" spans="8:9" x14ac:dyDescent="0.2">
      <c r="H47973" s="101"/>
      <c r="I47973" s="101"/>
    </row>
    <row r="47974" spans="8:9" x14ac:dyDescent="0.2">
      <c r="H47974" s="101"/>
      <c r="I47974" s="101"/>
    </row>
    <row r="47975" spans="8:9" x14ac:dyDescent="0.2">
      <c r="H47975" s="101"/>
      <c r="I47975" s="101"/>
    </row>
    <row r="47976" spans="8:9" x14ac:dyDescent="0.2">
      <c r="H47976" s="101"/>
      <c r="I47976" s="101"/>
    </row>
    <row r="47977" spans="8:9" x14ac:dyDescent="0.2">
      <c r="H47977" s="101"/>
      <c r="I47977" s="101"/>
    </row>
    <row r="47978" spans="8:9" x14ac:dyDescent="0.2">
      <c r="H47978" s="101"/>
      <c r="I47978" s="101"/>
    </row>
    <row r="47979" spans="8:9" x14ac:dyDescent="0.2">
      <c r="H47979" s="101"/>
      <c r="I47979" s="101"/>
    </row>
    <row r="47980" spans="8:9" x14ac:dyDescent="0.2">
      <c r="H47980" s="101"/>
      <c r="I47980" s="101"/>
    </row>
    <row r="47981" spans="8:9" x14ac:dyDescent="0.2">
      <c r="H47981" s="101"/>
      <c r="I47981" s="101"/>
    </row>
    <row r="47982" spans="8:9" x14ac:dyDescent="0.2">
      <c r="H47982" s="101"/>
      <c r="I47982" s="101"/>
    </row>
    <row r="47983" spans="8:9" x14ac:dyDescent="0.2">
      <c r="H47983" s="101"/>
      <c r="I47983" s="101"/>
    </row>
    <row r="47984" spans="8:9" x14ac:dyDescent="0.2">
      <c r="H47984" s="101"/>
      <c r="I47984" s="101"/>
    </row>
    <row r="47985" spans="8:9" x14ac:dyDescent="0.2">
      <c r="H47985" s="101"/>
      <c r="I47985" s="101"/>
    </row>
    <row r="47986" spans="8:9" x14ac:dyDescent="0.2">
      <c r="H47986" s="101"/>
      <c r="I47986" s="101"/>
    </row>
    <row r="47987" spans="8:9" x14ac:dyDescent="0.2">
      <c r="H47987" s="101"/>
      <c r="I47987" s="101"/>
    </row>
    <row r="47988" spans="8:9" x14ac:dyDescent="0.2">
      <c r="H47988" s="101"/>
      <c r="I47988" s="101"/>
    </row>
    <row r="47989" spans="8:9" x14ac:dyDescent="0.2">
      <c r="H47989" s="101"/>
      <c r="I47989" s="101"/>
    </row>
    <row r="47990" spans="8:9" x14ac:dyDescent="0.2">
      <c r="H47990" s="101"/>
      <c r="I47990" s="101"/>
    </row>
    <row r="47991" spans="8:9" x14ac:dyDescent="0.2">
      <c r="H47991" s="101"/>
      <c r="I47991" s="101"/>
    </row>
    <row r="47992" spans="8:9" x14ac:dyDescent="0.2">
      <c r="H47992" s="101"/>
      <c r="I47992" s="101"/>
    </row>
    <row r="47993" spans="8:9" x14ac:dyDescent="0.2">
      <c r="H47993" s="101"/>
      <c r="I47993" s="101"/>
    </row>
    <row r="47994" spans="8:9" x14ac:dyDescent="0.2">
      <c r="H47994" s="101"/>
      <c r="I47994" s="101"/>
    </row>
    <row r="47995" spans="8:9" x14ac:dyDescent="0.2">
      <c r="H47995" s="101"/>
      <c r="I47995" s="101"/>
    </row>
    <row r="47996" spans="8:9" x14ac:dyDescent="0.2">
      <c r="H47996" s="101"/>
      <c r="I47996" s="101"/>
    </row>
    <row r="47997" spans="8:9" x14ac:dyDescent="0.2">
      <c r="H47997" s="101"/>
      <c r="I47997" s="101"/>
    </row>
    <row r="47998" spans="8:9" x14ac:dyDescent="0.2">
      <c r="H47998" s="101"/>
      <c r="I47998" s="101"/>
    </row>
    <row r="47999" spans="8:9" x14ac:dyDescent="0.2">
      <c r="H47999" s="101"/>
      <c r="I47999" s="101"/>
    </row>
    <row r="48000" spans="8:9" x14ac:dyDescent="0.2">
      <c r="H48000" s="101"/>
      <c r="I48000" s="101"/>
    </row>
    <row r="48001" spans="8:9" x14ac:dyDescent="0.2">
      <c r="H48001" s="101"/>
      <c r="I48001" s="101"/>
    </row>
    <row r="48002" spans="8:9" x14ac:dyDescent="0.2">
      <c r="H48002" s="101"/>
      <c r="I48002" s="101"/>
    </row>
    <row r="48003" spans="8:9" x14ac:dyDescent="0.2">
      <c r="H48003" s="101"/>
      <c r="I48003" s="101"/>
    </row>
    <row r="48004" spans="8:9" x14ac:dyDescent="0.2">
      <c r="H48004" s="101"/>
      <c r="I48004" s="101"/>
    </row>
    <row r="48005" spans="8:9" x14ac:dyDescent="0.2">
      <c r="H48005" s="101"/>
      <c r="I48005" s="101"/>
    </row>
    <row r="48006" spans="8:9" x14ac:dyDescent="0.2">
      <c r="H48006" s="101"/>
      <c r="I48006" s="101"/>
    </row>
    <row r="48007" spans="8:9" x14ac:dyDescent="0.2">
      <c r="H48007" s="101"/>
      <c r="I48007" s="101"/>
    </row>
    <row r="48008" spans="8:9" x14ac:dyDescent="0.2">
      <c r="H48008" s="101"/>
      <c r="I48008" s="101"/>
    </row>
    <row r="48009" spans="8:9" x14ac:dyDescent="0.2">
      <c r="H48009" s="101"/>
      <c r="I48009" s="101"/>
    </row>
    <row r="48010" spans="8:9" x14ac:dyDescent="0.2">
      <c r="H48010" s="101"/>
      <c r="I48010" s="101"/>
    </row>
    <row r="48011" spans="8:9" x14ac:dyDescent="0.2">
      <c r="H48011" s="101"/>
      <c r="I48011" s="101"/>
    </row>
    <row r="48012" spans="8:9" x14ac:dyDescent="0.2">
      <c r="H48012" s="101"/>
      <c r="I48012" s="101"/>
    </row>
    <row r="48013" spans="8:9" x14ac:dyDescent="0.2">
      <c r="H48013" s="101"/>
      <c r="I48013" s="101"/>
    </row>
    <row r="48014" spans="8:9" x14ac:dyDescent="0.2">
      <c r="H48014" s="101"/>
      <c r="I48014" s="101"/>
    </row>
    <row r="48015" spans="8:9" x14ac:dyDescent="0.2">
      <c r="H48015" s="101"/>
      <c r="I48015" s="101"/>
    </row>
    <row r="48016" spans="8:9" x14ac:dyDescent="0.2">
      <c r="H48016" s="101"/>
      <c r="I48016" s="101"/>
    </row>
    <row r="48017" spans="8:9" x14ac:dyDescent="0.2">
      <c r="H48017" s="101"/>
      <c r="I48017" s="101"/>
    </row>
    <row r="48018" spans="8:9" x14ac:dyDescent="0.2">
      <c r="H48018" s="101"/>
      <c r="I48018" s="101"/>
    </row>
    <row r="48019" spans="8:9" x14ac:dyDescent="0.2">
      <c r="H48019" s="101"/>
      <c r="I48019" s="101"/>
    </row>
    <row r="48020" spans="8:9" x14ac:dyDescent="0.2">
      <c r="H48020" s="101"/>
      <c r="I48020" s="101"/>
    </row>
    <row r="48021" spans="8:9" x14ac:dyDescent="0.2">
      <c r="H48021" s="101"/>
      <c r="I48021" s="101"/>
    </row>
    <row r="48022" spans="8:9" x14ac:dyDescent="0.2">
      <c r="H48022" s="101"/>
      <c r="I48022" s="101"/>
    </row>
    <row r="48023" spans="8:9" x14ac:dyDescent="0.2">
      <c r="H48023" s="101"/>
      <c r="I48023" s="101"/>
    </row>
    <row r="48024" spans="8:9" x14ac:dyDescent="0.2">
      <c r="H48024" s="101"/>
      <c r="I48024" s="101"/>
    </row>
    <row r="48025" spans="8:9" x14ac:dyDescent="0.2">
      <c r="H48025" s="101"/>
      <c r="I48025" s="101"/>
    </row>
    <row r="48026" spans="8:9" x14ac:dyDescent="0.2">
      <c r="H48026" s="101"/>
      <c r="I48026" s="101"/>
    </row>
    <row r="48027" spans="8:9" x14ac:dyDescent="0.2">
      <c r="H48027" s="101"/>
      <c r="I48027" s="101"/>
    </row>
    <row r="48028" spans="8:9" x14ac:dyDescent="0.2">
      <c r="H48028" s="101"/>
      <c r="I48028" s="101"/>
    </row>
    <row r="48029" spans="8:9" x14ac:dyDescent="0.2">
      <c r="H48029" s="101"/>
      <c r="I48029" s="101"/>
    </row>
    <row r="48030" spans="8:9" x14ac:dyDescent="0.2">
      <c r="H48030" s="101"/>
      <c r="I48030" s="101"/>
    </row>
    <row r="48031" spans="8:9" x14ac:dyDescent="0.2">
      <c r="H48031" s="101"/>
      <c r="I48031" s="101"/>
    </row>
    <row r="48032" spans="8:9" x14ac:dyDescent="0.2">
      <c r="H48032" s="101"/>
      <c r="I48032" s="101"/>
    </row>
    <row r="48033" spans="8:9" x14ac:dyDescent="0.2">
      <c r="H48033" s="101"/>
      <c r="I48033" s="101"/>
    </row>
    <row r="48034" spans="8:9" x14ac:dyDescent="0.2">
      <c r="H48034" s="101"/>
      <c r="I48034" s="101"/>
    </row>
    <row r="48035" spans="8:9" x14ac:dyDescent="0.2">
      <c r="H48035" s="101"/>
      <c r="I48035" s="101"/>
    </row>
    <row r="48036" spans="8:9" x14ac:dyDescent="0.2">
      <c r="H48036" s="101"/>
      <c r="I48036" s="101"/>
    </row>
    <row r="48037" spans="8:9" x14ac:dyDescent="0.2">
      <c r="H48037" s="101"/>
      <c r="I48037" s="101"/>
    </row>
    <row r="48038" spans="8:9" x14ac:dyDescent="0.2">
      <c r="H48038" s="101"/>
      <c r="I48038" s="101"/>
    </row>
    <row r="48039" spans="8:9" x14ac:dyDescent="0.2">
      <c r="H48039" s="101"/>
      <c r="I48039" s="101"/>
    </row>
    <row r="48040" spans="8:9" x14ac:dyDescent="0.2">
      <c r="H48040" s="101"/>
      <c r="I48040" s="101"/>
    </row>
    <row r="48041" spans="8:9" x14ac:dyDescent="0.2">
      <c r="H48041" s="101"/>
      <c r="I48041" s="101"/>
    </row>
    <row r="48042" spans="8:9" x14ac:dyDescent="0.2">
      <c r="H48042" s="101"/>
      <c r="I48042" s="101"/>
    </row>
    <row r="48043" spans="8:9" x14ac:dyDescent="0.2">
      <c r="H48043" s="101"/>
      <c r="I48043" s="101"/>
    </row>
    <row r="48044" spans="8:9" x14ac:dyDescent="0.2">
      <c r="H48044" s="101"/>
      <c r="I48044" s="101"/>
    </row>
    <row r="48045" spans="8:9" x14ac:dyDescent="0.2">
      <c r="H48045" s="101"/>
      <c r="I48045" s="101"/>
    </row>
    <row r="48046" spans="8:9" x14ac:dyDescent="0.2">
      <c r="H48046" s="101"/>
      <c r="I48046" s="101"/>
    </row>
    <row r="48047" spans="8:9" x14ac:dyDescent="0.2">
      <c r="H48047" s="101"/>
      <c r="I48047" s="101"/>
    </row>
    <row r="48048" spans="8:9" x14ac:dyDescent="0.2">
      <c r="H48048" s="101"/>
      <c r="I48048" s="101"/>
    </row>
    <row r="48049" spans="8:9" x14ac:dyDescent="0.2">
      <c r="H48049" s="101"/>
      <c r="I48049" s="101"/>
    </row>
    <row r="48050" spans="8:9" x14ac:dyDescent="0.2">
      <c r="H48050" s="101"/>
      <c r="I48050" s="101"/>
    </row>
    <row r="48051" spans="8:9" x14ac:dyDescent="0.2">
      <c r="H48051" s="101"/>
      <c r="I48051" s="101"/>
    </row>
    <row r="48052" spans="8:9" x14ac:dyDescent="0.2">
      <c r="H48052" s="101"/>
      <c r="I48052" s="101"/>
    </row>
    <row r="48053" spans="8:9" x14ac:dyDescent="0.2">
      <c r="H48053" s="101"/>
      <c r="I48053" s="101"/>
    </row>
    <row r="48054" spans="8:9" x14ac:dyDescent="0.2">
      <c r="H48054" s="101"/>
      <c r="I48054" s="101"/>
    </row>
    <row r="48055" spans="8:9" x14ac:dyDescent="0.2">
      <c r="H48055" s="101"/>
      <c r="I48055" s="101"/>
    </row>
    <row r="48056" spans="8:9" x14ac:dyDescent="0.2">
      <c r="H48056" s="101"/>
      <c r="I48056" s="101"/>
    </row>
    <row r="48057" spans="8:9" x14ac:dyDescent="0.2">
      <c r="H48057" s="101"/>
      <c r="I48057" s="101"/>
    </row>
    <row r="48058" spans="8:9" x14ac:dyDescent="0.2">
      <c r="H48058" s="101"/>
      <c r="I48058" s="101"/>
    </row>
    <row r="48059" spans="8:9" x14ac:dyDescent="0.2">
      <c r="H48059" s="101"/>
      <c r="I48059" s="101"/>
    </row>
    <row r="48060" spans="8:9" x14ac:dyDescent="0.2">
      <c r="H48060" s="101"/>
      <c r="I48060" s="101"/>
    </row>
    <row r="48061" spans="8:9" x14ac:dyDescent="0.2">
      <c r="H48061" s="101"/>
      <c r="I48061" s="101"/>
    </row>
    <row r="48062" spans="8:9" x14ac:dyDescent="0.2">
      <c r="H48062" s="101"/>
      <c r="I48062" s="101"/>
    </row>
    <row r="48063" spans="8:9" x14ac:dyDescent="0.2">
      <c r="H48063" s="101"/>
      <c r="I48063" s="101"/>
    </row>
    <row r="48064" spans="8:9" x14ac:dyDescent="0.2">
      <c r="H48064" s="101"/>
      <c r="I48064" s="101"/>
    </row>
    <row r="48065" spans="8:9" x14ac:dyDescent="0.2">
      <c r="H48065" s="101"/>
      <c r="I48065" s="101"/>
    </row>
    <row r="48066" spans="8:9" x14ac:dyDescent="0.2">
      <c r="H48066" s="101"/>
      <c r="I48066" s="101"/>
    </row>
    <row r="48067" spans="8:9" x14ac:dyDescent="0.2">
      <c r="H48067" s="101"/>
      <c r="I48067" s="101"/>
    </row>
    <row r="48068" spans="8:9" x14ac:dyDescent="0.2">
      <c r="H48068" s="101"/>
      <c r="I48068" s="101"/>
    </row>
    <row r="48069" spans="8:9" x14ac:dyDescent="0.2">
      <c r="H48069" s="101"/>
      <c r="I48069" s="101"/>
    </row>
    <row r="48070" spans="8:9" x14ac:dyDescent="0.2">
      <c r="H48070" s="101"/>
      <c r="I48070" s="101"/>
    </row>
    <row r="48071" spans="8:9" x14ac:dyDescent="0.2">
      <c r="H48071" s="101"/>
      <c r="I48071" s="101"/>
    </row>
    <row r="48072" spans="8:9" x14ac:dyDescent="0.2">
      <c r="H48072" s="101"/>
      <c r="I48072" s="101"/>
    </row>
    <row r="48073" spans="8:9" x14ac:dyDescent="0.2">
      <c r="H48073" s="101"/>
      <c r="I48073" s="101"/>
    </row>
    <row r="48074" spans="8:9" x14ac:dyDescent="0.2">
      <c r="H48074" s="101"/>
      <c r="I48074" s="101"/>
    </row>
    <row r="48075" spans="8:9" x14ac:dyDescent="0.2">
      <c r="H48075" s="101"/>
      <c r="I48075" s="101"/>
    </row>
    <row r="48076" spans="8:9" x14ac:dyDescent="0.2">
      <c r="H48076" s="101"/>
      <c r="I48076" s="101"/>
    </row>
    <row r="48077" spans="8:9" x14ac:dyDescent="0.2">
      <c r="H48077" s="101"/>
      <c r="I48077" s="101"/>
    </row>
    <row r="48078" spans="8:9" x14ac:dyDescent="0.2">
      <c r="H48078" s="101"/>
      <c r="I48078" s="101"/>
    </row>
    <row r="48079" spans="8:9" x14ac:dyDescent="0.2">
      <c r="H48079" s="101"/>
      <c r="I48079" s="101"/>
    </row>
    <row r="48080" spans="8:9" x14ac:dyDescent="0.2">
      <c r="H48080" s="101"/>
      <c r="I48080" s="101"/>
    </row>
    <row r="48081" spans="8:9" x14ac:dyDescent="0.2">
      <c r="H48081" s="101"/>
      <c r="I48081" s="101"/>
    </row>
    <row r="48082" spans="8:9" x14ac:dyDescent="0.2">
      <c r="H48082" s="101"/>
      <c r="I48082" s="101"/>
    </row>
    <row r="48083" spans="8:9" x14ac:dyDescent="0.2">
      <c r="H48083" s="101"/>
      <c r="I48083" s="101"/>
    </row>
    <row r="48084" spans="8:9" x14ac:dyDescent="0.2">
      <c r="H48084" s="101"/>
      <c r="I48084" s="101"/>
    </row>
    <row r="48085" spans="8:9" x14ac:dyDescent="0.2">
      <c r="H48085" s="101"/>
      <c r="I48085" s="101"/>
    </row>
    <row r="48086" spans="8:9" x14ac:dyDescent="0.2">
      <c r="H48086" s="101"/>
      <c r="I48086" s="101"/>
    </row>
    <row r="48087" spans="8:9" x14ac:dyDescent="0.2">
      <c r="H48087" s="101"/>
      <c r="I48087" s="101"/>
    </row>
    <row r="48088" spans="8:9" x14ac:dyDescent="0.2">
      <c r="H48088" s="101"/>
      <c r="I48088" s="101"/>
    </row>
    <row r="48089" spans="8:9" x14ac:dyDescent="0.2">
      <c r="H48089" s="101"/>
      <c r="I48089" s="101"/>
    </row>
    <row r="48090" spans="8:9" x14ac:dyDescent="0.2">
      <c r="H48090" s="101"/>
      <c r="I48090" s="101"/>
    </row>
    <row r="48091" spans="8:9" x14ac:dyDescent="0.2">
      <c r="H48091" s="101"/>
      <c r="I48091" s="101"/>
    </row>
    <row r="48092" spans="8:9" x14ac:dyDescent="0.2">
      <c r="H48092" s="101"/>
      <c r="I48092" s="101"/>
    </row>
    <row r="48093" spans="8:9" x14ac:dyDescent="0.2">
      <c r="H48093" s="101"/>
      <c r="I48093" s="101"/>
    </row>
    <row r="48094" spans="8:9" x14ac:dyDescent="0.2">
      <c r="H48094" s="101"/>
      <c r="I48094" s="101"/>
    </row>
    <row r="48095" spans="8:9" x14ac:dyDescent="0.2">
      <c r="H48095" s="101"/>
      <c r="I48095" s="101"/>
    </row>
    <row r="48096" spans="8:9" x14ac:dyDescent="0.2">
      <c r="H48096" s="101"/>
      <c r="I48096" s="101"/>
    </row>
    <row r="48097" spans="8:9" x14ac:dyDescent="0.2">
      <c r="H48097" s="101"/>
      <c r="I48097" s="101"/>
    </row>
    <row r="48098" spans="8:9" x14ac:dyDescent="0.2">
      <c r="H48098" s="101"/>
      <c r="I48098" s="101"/>
    </row>
    <row r="48099" spans="8:9" x14ac:dyDescent="0.2">
      <c r="H48099" s="101"/>
      <c r="I48099" s="101"/>
    </row>
    <row r="48100" spans="8:9" x14ac:dyDescent="0.2">
      <c r="H48100" s="101"/>
      <c r="I48100" s="101"/>
    </row>
    <row r="48101" spans="8:9" x14ac:dyDescent="0.2">
      <c r="H48101" s="101"/>
      <c r="I48101" s="101"/>
    </row>
    <row r="48102" spans="8:9" x14ac:dyDescent="0.2">
      <c r="H48102" s="101"/>
      <c r="I48102" s="101"/>
    </row>
    <row r="48103" spans="8:9" x14ac:dyDescent="0.2">
      <c r="H48103" s="101"/>
      <c r="I48103" s="101"/>
    </row>
    <row r="48104" spans="8:9" x14ac:dyDescent="0.2">
      <c r="H48104" s="101"/>
      <c r="I48104" s="101"/>
    </row>
    <row r="48105" spans="8:9" x14ac:dyDescent="0.2">
      <c r="H48105" s="101"/>
      <c r="I48105" s="101"/>
    </row>
    <row r="48106" spans="8:9" x14ac:dyDescent="0.2">
      <c r="H48106" s="101"/>
      <c r="I48106" s="101"/>
    </row>
    <row r="48107" spans="8:9" x14ac:dyDescent="0.2">
      <c r="H48107" s="101"/>
      <c r="I48107" s="101"/>
    </row>
    <row r="48108" spans="8:9" x14ac:dyDescent="0.2">
      <c r="H48108" s="101"/>
      <c r="I48108" s="101"/>
    </row>
    <row r="48109" spans="8:9" x14ac:dyDescent="0.2">
      <c r="H48109" s="101"/>
      <c r="I48109" s="101"/>
    </row>
    <row r="48110" spans="8:9" x14ac:dyDescent="0.2">
      <c r="H48110" s="101"/>
      <c r="I48110" s="101"/>
    </row>
    <row r="48111" spans="8:9" x14ac:dyDescent="0.2">
      <c r="H48111" s="101"/>
      <c r="I48111" s="101"/>
    </row>
    <row r="48112" spans="8:9" x14ac:dyDescent="0.2">
      <c r="H48112" s="101"/>
      <c r="I48112" s="101"/>
    </row>
    <row r="48113" spans="8:9" x14ac:dyDescent="0.2">
      <c r="H48113" s="101"/>
      <c r="I48113" s="101"/>
    </row>
    <row r="48114" spans="8:9" x14ac:dyDescent="0.2">
      <c r="H48114" s="101"/>
      <c r="I48114" s="101"/>
    </row>
    <row r="48115" spans="8:9" x14ac:dyDescent="0.2">
      <c r="H48115" s="101"/>
      <c r="I48115" s="101"/>
    </row>
    <row r="48116" spans="8:9" x14ac:dyDescent="0.2">
      <c r="H48116" s="101"/>
      <c r="I48116" s="101"/>
    </row>
    <row r="48117" spans="8:9" x14ac:dyDescent="0.2">
      <c r="H48117" s="101"/>
      <c r="I48117" s="101"/>
    </row>
    <row r="48118" spans="8:9" x14ac:dyDescent="0.2">
      <c r="H48118" s="101"/>
      <c r="I48118" s="101"/>
    </row>
    <row r="48119" spans="8:9" x14ac:dyDescent="0.2">
      <c r="H48119" s="101"/>
      <c r="I48119" s="101"/>
    </row>
    <row r="48120" spans="8:9" x14ac:dyDescent="0.2">
      <c r="H48120" s="101"/>
      <c r="I48120" s="101"/>
    </row>
    <row r="48121" spans="8:9" x14ac:dyDescent="0.2">
      <c r="H48121" s="101"/>
      <c r="I48121" s="101"/>
    </row>
    <row r="48122" spans="8:9" x14ac:dyDescent="0.2">
      <c r="H48122" s="101"/>
      <c r="I48122" s="101"/>
    </row>
    <row r="48123" spans="8:9" x14ac:dyDescent="0.2">
      <c r="H48123" s="101"/>
      <c r="I48123" s="101"/>
    </row>
    <row r="48124" spans="8:9" x14ac:dyDescent="0.2">
      <c r="H48124" s="101"/>
      <c r="I48124" s="101"/>
    </row>
    <row r="48125" spans="8:9" x14ac:dyDescent="0.2">
      <c r="H48125" s="101"/>
      <c r="I48125" s="101"/>
    </row>
    <row r="48126" spans="8:9" x14ac:dyDescent="0.2">
      <c r="H48126" s="101"/>
      <c r="I48126" s="101"/>
    </row>
    <row r="48127" spans="8:9" x14ac:dyDescent="0.2">
      <c r="H48127" s="101"/>
      <c r="I48127" s="101"/>
    </row>
    <row r="48128" spans="8:9" x14ac:dyDescent="0.2">
      <c r="H48128" s="101"/>
      <c r="I48128" s="101"/>
    </row>
    <row r="48129" spans="8:9" x14ac:dyDescent="0.2">
      <c r="H48129" s="101"/>
      <c r="I48129" s="101"/>
    </row>
    <row r="48130" spans="8:9" x14ac:dyDescent="0.2">
      <c r="H48130" s="101"/>
      <c r="I48130" s="101"/>
    </row>
    <row r="48131" spans="8:9" x14ac:dyDescent="0.2">
      <c r="H48131" s="101"/>
      <c r="I48131" s="101"/>
    </row>
    <row r="48132" spans="8:9" x14ac:dyDescent="0.2">
      <c r="H48132" s="101"/>
      <c r="I48132" s="101"/>
    </row>
    <row r="48133" spans="8:9" x14ac:dyDescent="0.2">
      <c r="H48133" s="101"/>
      <c r="I48133" s="101"/>
    </row>
    <row r="48134" spans="8:9" x14ac:dyDescent="0.2">
      <c r="H48134" s="101"/>
      <c r="I48134" s="101"/>
    </row>
    <row r="48135" spans="8:9" x14ac:dyDescent="0.2">
      <c r="H48135" s="101"/>
      <c r="I48135" s="101"/>
    </row>
    <row r="48136" spans="8:9" x14ac:dyDescent="0.2">
      <c r="H48136" s="101"/>
      <c r="I48136" s="101"/>
    </row>
    <row r="48137" spans="8:9" x14ac:dyDescent="0.2">
      <c r="H48137" s="101"/>
      <c r="I48137" s="101"/>
    </row>
    <row r="48138" spans="8:9" x14ac:dyDescent="0.2">
      <c r="H48138" s="101"/>
      <c r="I48138" s="101"/>
    </row>
    <row r="48139" spans="8:9" x14ac:dyDescent="0.2">
      <c r="H48139" s="101"/>
      <c r="I48139" s="101"/>
    </row>
    <row r="48140" spans="8:9" x14ac:dyDescent="0.2">
      <c r="H48140" s="101"/>
      <c r="I48140" s="101"/>
    </row>
    <row r="48141" spans="8:9" x14ac:dyDescent="0.2">
      <c r="H48141" s="101"/>
      <c r="I48141" s="101"/>
    </row>
    <row r="48142" spans="8:9" x14ac:dyDescent="0.2">
      <c r="H48142" s="101"/>
      <c r="I48142" s="101"/>
    </row>
    <row r="48143" spans="8:9" x14ac:dyDescent="0.2">
      <c r="H48143" s="101"/>
      <c r="I48143" s="101"/>
    </row>
    <row r="48144" spans="8:9" x14ac:dyDescent="0.2">
      <c r="H48144" s="101"/>
      <c r="I48144" s="101"/>
    </row>
    <row r="48145" spans="8:9" x14ac:dyDescent="0.2">
      <c r="H48145" s="101"/>
      <c r="I48145" s="101"/>
    </row>
    <row r="48146" spans="8:9" x14ac:dyDescent="0.2">
      <c r="H48146" s="101"/>
      <c r="I48146" s="101"/>
    </row>
    <row r="48147" spans="8:9" x14ac:dyDescent="0.2">
      <c r="H48147" s="101"/>
      <c r="I48147" s="101"/>
    </row>
    <row r="48148" spans="8:9" x14ac:dyDescent="0.2">
      <c r="H48148" s="101"/>
      <c r="I48148" s="101"/>
    </row>
    <row r="48149" spans="8:9" x14ac:dyDescent="0.2">
      <c r="H48149" s="101"/>
      <c r="I48149" s="101"/>
    </row>
    <row r="48150" spans="8:9" x14ac:dyDescent="0.2">
      <c r="H48150" s="101"/>
      <c r="I48150" s="101"/>
    </row>
    <row r="48151" spans="8:9" x14ac:dyDescent="0.2">
      <c r="H48151" s="101"/>
      <c r="I48151" s="101"/>
    </row>
    <row r="48152" spans="8:9" x14ac:dyDescent="0.2">
      <c r="H48152" s="101"/>
      <c r="I48152" s="101"/>
    </row>
    <row r="48153" spans="8:9" x14ac:dyDescent="0.2">
      <c r="H48153" s="101"/>
      <c r="I48153" s="101"/>
    </row>
    <row r="48154" spans="8:9" x14ac:dyDescent="0.2">
      <c r="H48154" s="101"/>
      <c r="I48154" s="101"/>
    </row>
    <row r="48155" spans="8:9" x14ac:dyDescent="0.2">
      <c r="H48155" s="101"/>
      <c r="I48155" s="101"/>
    </row>
    <row r="48156" spans="8:9" x14ac:dyDescent="0.2">
      <c r="H48156" s="101"/>
      <c r="I48156" s="101"/>
    </row>
    <row r="48157" spans="8:9" x14ac:dyDescent="0.2">
      <c r="H48157" s="101"/>
      <c r="I48157" s="101"/>
    </row>
    <row r="48158" spans="8:9" x14ac:dyDescent="0.2">
      <c r="H48158" s="101"/>
      <c r="I48158" s="101"/>
    </row>
    <row r="48159" spans="8:9" x14ac:dyDescent="0.2">
      <c r="H48159" s="101"/>
      <c r="I48159" s="101"/>
    </row>
    <row r="48160" spans="8:9" x14ac:dyDescent="0.2">
      <c r="H48160" s="101"/>
      <c r="I48160" s="101"/>
    </row>
    <row r="48161" spans="8:9" x14ac:dyDescent="0.2">
      <c r="H48161" s="101"/>
      <c r="I48161" s="101"/>
    </row>
    <row r="48162" spans="8:9" x14ac:dyDescent="0.2">
      <c r="H48162" s="101"/>
      <c r="I48162" s="101"/>
    </row>
    <row r="48163" spans="8:9" x14ac:dyDescent="0.2">
      <c r="H48163" s="101"/>
      <c r="I48163" s="101"/>
    </row>
    <row r="48164" spans="8:9" x14ac:dyDescent="0.2">
      <c r="H48164" s="101"/>
      <c r="I48164" s="101"/>
    </row>
    <row r="48165" spans="8:9" x14ac:dyDescent="0.2">
      <c r="H48165" s="101"/>
      <c r="I48165" s="101"/>
    </row>
    <row r="48166" spans="8:9" x14ac:dyDescent="0.2">
      <c r="H48166" s="101"/>
      <c r="I48166" s="101"/>
    </row>
    <row r="48167" spans="8:9" x14ac:dyDescent="0.2">
      <c r="H48167" s="101"/>
      <c r="I48167" s="101"/>
    </row>
    <row r="48168" spans="8:9" x14ac:dyDescent="0.2">
      <c r="H48168" s="101"/>
      <c r="I48168" s="101"/>
    </row>
    <row r="48169" spans="8:9" x14ac:dyDescent="0.2">
      <c r="H48169" s="101"/>
      <c r="I48169" s="101"/>
    </row>
    <row r="48170" spans="8:9" x14ac:dyDescent="0.2">
      <c r="H48170" s="101"/>
      <c r="I48170" s="101"/>
    </row>
    <row r="48171" spans="8:9" x14ac:dyDescent="0.2">
      <c r="H48171" s="101"/>
      <c r="I48171" s="101"/>
    </row>
    <row r="48172" spans="8:9" x14ac:dyDescent="0.2">
      <c r="H48172" s="101"/>
      <c r="I48172" s="101"/>
    </row>
    <row r="48173" spans="8:9" x14ac:dyDescent="0.2">
      <c r="H48173" s="101"/>
      <c r="I48173" s="101"/>
    </row>
    <row r="48174" spans="8:9" x14ac:dyDescent="0.2">
      <c r="H48174" s="101"/>
      <c r="I48174" s="101"/>
    </row>
    <row r="48175" spans="8:9" x14ac:dyDescent="0.2">
      <c r="H48175" s="101"/>
      <c r="I48175" s="101"/>
    </row>
    <row r="48176" spans="8:9" x14ac:dyDescent="0.2">
      <c r="H48176" s="101"/>
      <c r="I48176" s="101"/>
    </row>
    <row r="48177" spans="8:9" x14ac:dyDescent="0.2">
      <c r="H48177" s="101"/>
      <c r="I48177" s="101"/>
    </row>
    <row r="48178" spans="8:9" x14ac:dyDescent="0.2">
      <c r="H48178" s="101"/>
      <c r="I48178" s="101"/>
    </row>
    <row r="48179" spans="8:9" x14ac:dyDescent="0.2">
      <c r="H48179" s="101"/>
      <c r="I48179" s="101"/>
    </row>
    <row r="48180" spans="8:9" x14ac:dyDescent="0.2">
      <c r="H48180" s="101"/>
      <c r="I48180" s="101"/>
    </row>
    <row r="48181" spans="8:9" x14ac:dyDescent="0.2">
      <c r="H48181" s="101"/>
      <c r="I48181" s="101"/>
    </row>
    <row r="48182" spans="8:9" x14ac:dyDescent="0.2">
      <c r="H48182" s="101"/>
      <c r="I48182" s="101"/>
    </row>
    <row r="48183" spans="8:9" x14ac:dyDescent="0.2">
      <c r="H48183" s="101"/>
      <c r="I48183" s="101"/>
    </row>
    <row r="48184" spans="8:9" x14ac:dyDescent="0.2">
      <c r="H48184" s="101"/>
      <c r="I48184" s="101"/>
    </row>
    <row r="48185" spans="8:9" x14ac:dyDescent="0.2">
      <c r="H48185" s="101"/>
      <c r="I48185" s="101"/>
    </row>
    <row r="48186" spans="8:9" x14ac:dyDescent="0.2">
      <c r="H48186" s="101"/>
      <c r="I48186" s="101"/>
    </row>
    <row r="48187" spans="8:9" x14ac:dyDescent="0.2">
      <c r="H48187" s="101"/>
      <c r="I48187" s="101"/>
    </row>
    <row r="48188" spans="8:9" x14ac:dyDescent="0.2">
      <c r="H48188" s="101"/>
      <c r="I48188" s="101"/>
    </row>
    <row r="48189" spans="8:9" x14ac:dyDescent="0.2">
      <c r="H48189" s="101"/>
      <c r="I48189" s="101"/>
    </row>
    <row r="48190" spans="8:9" x14ac:dyDescent="0.2">
      <c r="H48190" s="101"/>
      <c r="I48190" s="101"/>
    </row>
    <row r="48191" spans="8:9" x14ac:dyDescent="0.2">
      <c r="H48191" s="101"/>
      <c r="I48191" s="101"/>
    </row>
    <row r="48192" spans="8:9" x14ac:dyDescent="0.2">
      <c r="H48192" s="101"/>
      <c r="I48192" s="101"/>
    </row>
    <row r="48193" spans="8:9" x14ac:dyDescent="0.2">
      <c r="H48193" s="101"/>
      <c r="I48193" s="101"/>
    </row>
    <row r="48194" spans="8:9" x14ac:dyDescent="0.2">
      <c r="H48194" s="101"/>
      <c r="I48194" s="101"/>
    </row>
    <row r="48195" spans="8:9" x14ac:dyDescent="0.2">
      <c r="H48195" s="101"/>
      <c r="I48195" s="101"/>
    </row>
    <row r="48196" spans="8:9" x14ac:dyDescent="0.2">
      <c r="H48196" s="101"/>
      <c r="I48196" s="101"/>
    </row>
    <row r="48197" spans="8:9" x14ac:dyDescent="0.2">
      <c r="H48197" s="101"/>
      <c r="I48197" s="101"/>
    </row>
    <row r="48198" spans="8:9" x14ac:dyDescent="0.2">
      <c r="H48198" s="101"/>
      <c r="I48198" s="101"/>
    </row>
    <row r="48199" spans="8:9" x14ac:dyDescent="0.2">
      <c r="H48199" s="101"/>
      <c r="I48199" s="101"/>
    </row>
    <row r="48200" spans="8:9" x14ac:dyDescent="0.2">
      <c r="H48200" s="101"/>
      <c r="I48200" s="101"/>
    </row>
    <row r="48201" spans="8:9" x14ac:dyDescent="0.2">
      <c r="H48201" s="101"/>
      <c r="I48201" s="101"/>
    </row>
    <row r="48202" spans="8:9" x14ac:dyDescent="0.2">
      <c r="H48202" s="101"/>
      <c r="I48202" s="101"/>
    </row>
    <row r="48203" spans="8:9" x14ac:dyDescent="0.2">
      <c r="H48203" s="101"/>
      <c r="I48203" s="101"/>
    </row>
    <row r="48204" spans="8:9" x14ac:dyDescent="0.2">
      <c r="H48204" s="101"/>
      <c r="I48204" s="101"/>
    </row>
    <row r="48205" spans="8:9" x14ac:dyDescent="0.2">
      <c r="H48205" s="101"/>
      <c r="I48205" s="101"/>
    </row>
    <row r="48206" spans="8:9" x14ac:dyDescent="0.2">
      <c r="H48206" s="101"/>
      <c r="I48206" s="101"/>
    </row>
    <row r="48207" spans="8:9" x14ac:dyDescent="0.2">
      <c r="H48207" s="101"/>
      <c r="I48207" s="101"/>
    </row>
    <row r="48208" spans="8:9" x14ac:dyDescent="0.2">
      <c r="H48208" s="101"/>
      <c r="I48208" s="101"/>
    </row>
    <row r="48209" spans="8:9" x14ac:dyDescent="0.2">
      <c r="H48209" s="101"/>
      <c r="I48209" s="101"/>
    </row>
    <row r="48210" spans="8:9" x14ac:dyDescent="0.2">
      <c r="H48210" s="101"/>
      <c r="I48210" s="101"/>
    </row>
    <row r="48211" spans="8:9" x14ac:dyDescent="0.2">
      <c r="H48211" s="101"/>
      <c r="I48211" s="101"/>
    </row>
    <row r="48212" spans="8:9" x14ac:dyDescent="0.2">
      <c r="H48212" s="101"/>
      <c r="I48212" s="101"/>
    </row>
    <row r="48213" spans="8:9" x14ac:dyDescent="0.2">
      <c r="H48213" s="101"/>
      <c r="I48213" s="101"/>
    </row>
    <row r="48214" spans="8:9" x14ac:dyDescent="0.2">
      <c r="H48214" s="101"/>
      <c r="I48214" s="101"/>
    </row>
    <row r="48215" spans="8:9" x14ac:dyDescent="0.2">
      <c r="H48215" s="101"/>
      <c r="I48215" s="101"/>
    </row>
    <row r="48216" spans="8:9" x14ac:dyDescent="0.2">
      <c r="H48216" s="101"/>
      <c r="I48216" s="101"/>
    </row>
    <row r="48217" spans="8:9" x14ac:dyDescent="0.2">
      <c r="H48217" s="101"/>
      <c r="I48217" s="101"/>
    </row>
    <row r="48218" spans="8:9" x14ac:dyDescent="0.2">
      <c r="H48218" s="101"/>
      <c r="I48218" s="101"/>
    </row>
    <row r="48219" spans="8:9" x14ac:dyDescent="0.2">
      <c r="H48219" s="101"/>
      <c r="I48219" s="101"/>
    </row>
    <row r="48220" spans="8:9" x14ac:dyDescent="0.2">
      <c r="H48220" s="101"/>
      <c r="I48220" s="101"/>
    </row>
    <row r="48221" spans="8:9" x14ac:dyDescent="0.2">
      <c r="H48221" s="101"/>
      <c r="I48221" s="101"/>
    </row>
    <row r="48222" spans="8:9" x14ac:dyDescent="0.2">
      <c r="H48222" s="101"/>
      <c r="I48222" s="101"/>
    </row>
    <row r="48223" spans="8:9" x14ac:dyDescent="0.2">
      <c r="H48223" s="101"/>
      <c r="I48223" s="101"/>
    </row>
    <row r="48224" spans="8:9" x14ac:dyDescent="0.2">
      <c r="H48224" s="101"/>
      <c r="I48224" s="101"/>
    </row>
    <row r="48225" spans="8:9" x14ac:dyDescent="0.2">
      <c r="H48225" s="101"/>
      <c r="I48225" s="101"/>
    </row>
    <row r="48226" spans="8:9" x14ac:dyDescent="0.2">
      <c r="H48226" s="101"/>
      <c r="I48226" s="101"/>
    </row>
    <row r="48227" spans="8:9" x14ac:dyDescent="0.2">
      <c r="H48227" s="101"/>
      <c r="I48227" s="101"/>
    </row>
    <row r="48228" spans="8:9" x14ac:dyDescent="0.2">
      <c r="H48228" s="101"/>
      <c r="I48228" s="101"/>
    </row>
    <row r="48229" spans="8:9" x14ac:dyDescent="0.2">
      <c r="H48229" s="101"/>
      <c r="I48229" s="101"/>
    </row>
    <row r="48230" spans="8:9" x14ac:dyDescent="0.2">
      <c r="H48230" s="101"/>
      <c r="I48230" s="101"/>
    </row>
    <row r="48231" spans="8:9" x14ac:dyDescent="0.2">
      <c r="H48231" s="101"/>
      <c r="I48231" s="101"/>
    </row>
    <row r="48232" spans="8:9" x14ac:dyDescent="0.2">
      <c r="H48232" s="101"/>
      <c r="I48232" s="101"/>
    </row>
    <row r="48233" spans="8:9" x14ac:dyDescent="0.2">
      <c r="H48233" s="101"/>
      <c r="I48233" s="101"/>
    </row>
    <row r="48234" spans="8:9" x14ac:dyDescent="0.2">
      <c r="H48234" s="101"/>
      <c r="I48234" s="101"/>
    </row>
    <row r="48235" spans="8:9" x14ac:dyDescent="0.2">
      <c r="H48235" s="101"/>
      <c r="I48235" s="101"/>
    </row>
    <row r="48236" spans="8:9" x14ac:dyDescent="0.2">
      <c r="H48236" s="101"/>
      <c r="I48236" s="101"/>
    </row>
    <row r="48237" spans="8:9" x14ac:dyDescent="0.2">
      <c r="H48237" s="101"/>
      <c r="I48237" s="101"/>
    </row>
    <row r="48238" spans="8:9" x14ac:dyDescent="0.2">
      <c r="H48238" s="101"/>
      <c r="I48238" s="101"/>
    </row>
    <row r="48239" spans="8:9" x14ac:dyDescent="0.2">
      <c r="H48239" s="101"/>
      <c r="I48239" s="101"/>
    </row>
    <row r="48240" spans="8:9" x14ac:dyDescent="0.2">
      <c r="H48240" s="101"/>
      <c r="I48240" s="101"/>
    </row>
    <row r="48241" spans="8:9" x14ac:dyDescent="0.2">
      <c r="H48241" s="101"/>
      <c r="I48241" s="101"/>
    </row>
    <row r="48242" spans="8:9" x14ac:dyDescent="0.2">
      <c r="H48242" s="101"/>
      <c r="I48242" s="101"/>
    </row>
    <row r="48243" spans="8:9" x14ac:dyDescent="0.2">
      <c r="H48243" s="101"/>
      <c r="I48243" s="101"/>
    </row>
    <row r="48244" spans="8:9" x14ac:dyDescent="0.2">
      <c r="H48244" s="101"/>
      <c r="I48244" s="101"/>
    </row>
    <row r="48245" spans="8:9" x14ac:dyDescent="0.2">
      <c r="H48245" s="101"/>
      <c r="I48245" s="101"/>
    </row>
    <row r="48246" spans="8:9" x14ac:dyDescent="0.2">
      <c r="H48246" s="101"/>
      <c r="I48246" s="101"/>
    </row>
    <row r="48247" spans="8:9" x14ac:dyDescent="0.2">
      <c r="H48247" s="101"/>
      <c r="I48247" s="101"/>
    </row>
    <row r="48248" spans="8:9" x14ac:dyDescent="0.2">
      <c r="H48248" s="101"/>
      <c r="I48248" s="101"/>
    </row>
    <row r="48249" spans="8:9" x14ac:dyDescent="0.2">
      <c r="H48249" s="101"/>
      <c r="I48249" s="101"/>
    </row>
    <row r="48250" spans="8:9" x14ac:dyDescent="0.2">
      <c r="H48250" s="101"/>
      <c r="I48250" s="101"/>
    </row>
    <row r="48251" spans="8:9" x14ac:dyDescent="0.2">
      <c r="H48251" s="101"/>
      <c r="I48251" s="101"/>
    </row>
    <row r="48252" spans="8:9" x14ac:dyDescent="0.2">
      <c r="H48252" s="101"/>
      <c r="I48252" s="101"/>
    </row>
    <row r="48253" spans="8:9" x14ac:dyDescent="0.2">
      <c r="H48253" s="101"/>
      <c r="I48253" s="101"/>
    </row>
    <row r="48254" spans="8:9" x14ac:dyDescent="0.2">
      <c r="H48254" s="101"/>
      <c r="I48254" s="101"/>
    </row>
    <row r="48255" spans="8:9" x14ac:dyDescent="0.2">
      <c r="H48255" s="101"/>
      <c r="I48255" s="101"/>
    </row>
    <row r="48256" spans="8:9" x14ac:dyDescent="0.2">
      <c r="H48256" s="101"/>
      <c r="I48256" s="101"/>
    </row>
    <row r="48257" spans="8:9" x14ac:dyDescent="0.2">
      <c r="H48257" s="101"/>
      <c r="I48257" s="101"/>
    </row>
    <row r="48258" spans="8:9" x14ac:dyDescent="0.2">
      <c r="H48258" s="101"/>
      <c r="I48258" s="101"/>
    </row>
    <row r="48259" spans="8:9" x14ac:dyDescent="0.2">
      <c r="H48259" s="101"/>
      <c r="I48259" s="101"/>
    </row>
    <row r="48260" spans="8:9" x14ac:dyDescent="0.2">
      <c r="H48260" s="101"/>
      <c r="I48260" s="101"/>
    </row>
    <row r="48261" spans="8:9" x14ac:dyDescent="0.2">
      <c r="H48261" s="101"/>
      <c r="I48261" s="101"/>
    </row>
    <row r="48262" spans="8:9" x14ac:dyDescent="0.2">
      <c r="H48262" s="101"/>
      <c r="I48262" s="101"/>
    </row>
    <row r="48263" spans="8:9" x14ac:dyDescent="0.2">
      <c r="H48263" s="101"/>
      <c r="I48263" s="101"/>
    </row>
    <row r="48264" spans="8:9" x14ac:dyDescent="0.2">
      <c r="H48264" s="101"/>
      <c r="I48264" s="101"/>
    </row>
    <row r="48265" spans="8:9" x14ac:dyDescent="0.2">
      <c r="H48265" s="101"/>
      <c r="I48265" s="101"/>
    </row>
    <row r="48266" spans="8:9" x14ac:dyDescent="0.2">
      <c r="H48266" s="101"/>
      <c r="I48266" s="101"/>
    </row>
    <row r="48267" spans="8:9" x14ac:dyDescent="0.2">
      <c r="H48267" s="101"/>
      <c r="I48267" s="101"/>
    </row>
    <row r="48268" spans="8:9" x14ac:dyDescent="0.2">
      <c r="H48268" s="101"/>
      <c r="I48268" s="101"/>
    </row>
    <row r="48269" spans="8:9" x14ac:dyDescent="0.2">
      <c r="H48269" s="101"/>
      <c r="I48269" s="101"/>
    </row>
    <row r="48270" spans="8:9" x14ac:dyDescent="0.2">
      <c r="H48270" s="101"/>
      <c r="I48270" s="101"/>
    </row>
    <row r="48271" spans="8:9" x14ac:dyDescent="0.2">
      <c r="H48271" s="101"/>
      <c r="I48271" s="101"/>
    </row>
    <row r="48272" spans="8:9" x14ac:dyDescent="0.2">
      <c r="H48272" s="101"/>
      <c r="I48272" s="101"/>
    </row>
    <row r="48273" spans="8:9" x14ac:dyDescent="0.2">
      <c r="H48273" s="101"/>
      <c r="I48273" s="101"/>
    </row>
    <row r="48274" spans="8:9" x14ac:dyDescent="0.2">
      <c r="H48274" s="101"/>
      <c r="I48274" s="101"/>
    </row>
    <row r="48275" spans="8:9" x14ac:dyDescent="0.2">
      <c r="H48275" s="101"/>
      <c r="I48275" s="101"/>
    </row>
    <row r="48276" spans="8:9" x14ac:dyDescent="0.2">
      <c r="H48276" s="101"/>
      <c r="I48276" s="101"/>
    </row>
    <row r="48277" spans="8:9" x14ac:dyDescent="0.2">
      <c r="H48277" s="101"/>
      <c r="I48277" s="101"/>
    </row>
    <row r="48278" spans="8:9" x14ac:dyDescent="0.2">
      <c r="H48278" s="101"/>
      <c r="I48278" s="101"/>
    </row>
    <row r="48279" spans="8:9" x14ac:dyDescent="0.2">
      <c r="H48279" s="101"/>
      <c r="I48279" s="101"/>
    </row>
    <row r="48280" spans="8:9" x14ac:dyDescent="0.2">
      <c r="H48280" s="101"/>
      <c r="I48280" s="101"/>
    </row>
    <row r="48281" spans="8:9" x14ac:dyDescent="0.2">
      <c r="H48281" s="101"/>
      <c r="I48281" s="101"/>
    </row>
    <row r="48282" spans="8:9" x14ac:dyDescent="0.2">
      <c r="H48282" s="101"/>
      <c r="I48282" s="101"/>
    </row>
    <row r="48283" spans="8:9" x14ac:dyDescent="0.2">
      <c r="H48283" s="101"/>
      <c r="I48283" s="101"/>
    </row>
    <row r="48284" spans="8:9" x14ac:dyDescent="0.2">
      <c r="H48284" s="101"/>
      <c r="I48284" s="101"/>
    </row>
    <row r="48285" spans="8:9" x14ac:dyDescent="0.2">
      <c r="H48285" s="101"/>
      <c r="I48285" s="101"/>
    </row>
    <row r="48286" spans="8:9" x14ac:dyDescent="0.2">
      <c r="H48286" s="101"/>
      <c r="I48286" s="101"/>
    </row>
    <row r="48287" spans="8:9" x14ac:dyDescent="0.2">
      <c r="H48287" s="101"/>
      <c r="I48287" s="101"/>
    </row>
    <row r="48288" spans="8:9" x14ac:dyDescent="0.2">
      <c r="H48288" s="101"/>
      <c r="I48288" s="101"/>
    </row>
    <row r="48289" spans="8:9" x14ac:dyDescent="0.2">
      <c r="H48289" s="101"/>
      <c r="I48289" s="101"/>
    </row>
    <row r="48290" spans="8:9" x14ac:dyDescent="0.2">
      <c r="H48290" s="101"/>
      <c r="I48290" s="101"/>
    </row>
    <row r="48291" spans="8:9" x14ac:dyDescent="0.2">
      <c r="H48291" s="101"/>
      <c r="I48291" s="101"/>
    </row>
    <row r="48292" spans="8:9" x14ac:dyDescent="0.2">
      <c r="H48292" s="101"/>
      <c r="I48292" s="101"/>
    </row>
    <row r="48293" spans="8:9" x14ac:dyDescent="0.2">
      <c r="H48293" s="101"/>
      <c r="I48293" s="101"/>
    </row>
    <row r="48294" spans="8:9" x14ac:dyDescent="0.2">
      <c r="H48294" s="101"/>
      <c r="I48294" s="101"/>
    </row>
    <row r="48295" spans="8:9" x14ac:dyDescent="0.2">
      <c r="H48295" s="101"/>
      <c r="I48295" s="101"/>
    </row>
    <row r="48296" spans="8:9" x14ac:dyDescent="0.2">
      <c r="H48296" s="101"/>
      <c r="I48296" s="101"/>
    </row>
    <row r="48297" spans="8:9" x14ac:dyDescent="0.2">
      <c r="H48297" s="101"/>
      <c r="I48297" s="101"/>
    </row>
    <row r="48298" spans="8:9" x14ac:dyDescent="0.2">
      <c r="H48298" s="101"/>
      <c r="I48298" s="101"/>
    </row>
    <row r="48299" spans="8:9" x14ac:dyDescent="0.2">
      <c r="H48299" s="101"/>
      <c r="I48299" s="101"/>
    </row>
    <row r="48300" spans="8:9" x14ac:dyDescent="0.2">
      <c r="H48300" s="101"/>
      <c r="I48300" s="101"/>
    </row>
    <row r="48301" spans="8:9" x14ac:dyDescent="0.2">
      <c r="H48301" s="101"/>
      <c r="I48301" s="101"/>
    </row>
    <row r="48302" spans="8:9" x14ac:dyDescent="0.2">
      <c r="H48302" s="101"/>
      <c r="I48302" s="101"/>
    </row>
    <row r="48303" spans="8:9" x14ac:dyDescent="0.2">
      <c r="H48303" s="101"/>
      <c r="I48303" s="101"/>
    </row>
    <row r="48304" spans="8:9" x14ac:dyDescent="0.2">
      <c r="H48304" s="101"/>
      <c r="I48304" s="101"/>
    </row>
    <row r="48305" spans="8:9" x14ac:dyDescent="0.2">
      <c r="H48305" s="101"/>
      <c r="I48305" s="101"/>
    </row>
    <row r="48306" spans="8:9" x14ac:dyDescent="0.2">
      <c r="H48306" s="101"/>
      <c r="I48306" s="101"/>
    </row>
    <row r="48307" spans="8:9" x14ac:dyDescent="0.2">
      <c r="H48307" s="101"/>
      <c r="I48307" s="101"/>
    </row>
    <row r="48308" spans="8:9" x14ac:dyDescent="0.2">
      <c r="H48308" s="101"/>
      <c r="I48308" s="101"/>
    </row>
    <row r="48309" spans="8:9" x14ac:dyDescent="0.2">
      <c r="H48309" s="101"/>
      <c r="I48309" s="101"/>
    </row>
    <row r="48310" spans="8:9" x14ac:dyDescent="0.2">
      <c r="H48310" s="101"/>
      <c r="I48310" s="101"/>
    </row>
    <row r="48311" spans="8:9" x14ac:dyDescent="0.2">
      <c r="H48311" s="101"/>
      <c r="I48311" s="101"/>
    </row>
    <row r="48312" spans="8:9" x14ac:dyDescent="0.2">
      <c r="H48312" s="101"/>
      <c r="I48312" s="101"/>
    </row>
    <row r="48313" spans="8:9" x14ac:dyDescent="0.2">
      <c r="H48313" s="101"/>
      <c r="I48313" s="101"/>
    </row>
    <row r="48314" spans="8:9" x14ac:dyDescent="0.2">
      <c r="H48314" s="101"/>
      <c r="I48314" s="101"/>
    </row>
    <row r="48315" spans="8:9" x14ac:dyDescent="0.2">
      <c r="H48315" s="101"/>
      <c r="I48315" s="101"/>
    </row>
    <row r="48316" spans="8:9" x14ac:dyDescent="0.2">
      <c r="H48316" s="101"/>
      <c r="I48316" s="101"/>
    </row>
    <row r="48317" spans="8:9" x14ac:dyDescent="0.2">
      <c r="H48317" s="101"/>
      <c r="I48317" s="101"/>
    </row>
    <row r="48318" spans="8:9" x14ac:dyDescent="0.2">
      <c r="H48318" s="101"/>
      <c r="I48318" s="101"/>
    </row>
    <row r="48319" spans="8:9" x14ac:dyDescent="0.2">
      <c r="H48319" s="101"/>
      <c r="I48319" s="101"/>
    </row>
    <row r="48320" spans="8:9" x14ac:dyDescent="0.2">
      <c r="H48320" s="101"/>
      <c r="I48320" s="101"/>
    </row>
    <row r="48321" spans="8:9" x14ac:dyDescent="0.2">
      <c r="H48321" s="101"/>
      <c r="I48321" s="101"/>
    </row>
    <row r="48322" spans="8:9" x14ac:dyDescent="0.2">
      <c r="H48322" s="101"/>
      <c r="I48322" s="101"/>
    </row>
    <row r="48323" spans="8:9" x14ac:dyDescent="0.2">
      <c r="H48323" s="101"/>
      <c r="I48323" s="101"/>
    </row>
    <row r="48324" spans="8:9" x14ac:dyDescent="0.2">
      <c r="H48324" s="101"/>
      <c r="I48324" s="101"/>
    </row>
    <row r="48325" spans="8:9" x14ac:dyDescent="0.2">
      <c r="H48325" s="101"/>
      <c r="I48325" s="101"/>
    </row>
    <row r="48326" spans="8:9" x14ac:dyDescent="0.2">
      <c r="H48326" s="101"/>
      <c r="I48326" s="101"/>
    </row>
    <row r="48327" spans="8:9" x14ac:dyDescent="0.2">
      <c r="H48327" s="101"/>
      <c r="I48327" s="101"/>
    </row>
    <row r="48328" spans="8:9" x14ac:dyDescent="0.2">
      <c r="H48328" s="101"/>
      <c r="I48328" s="101"/>
    </row>
    <row r="48329" spans="8:9" x14ac:dyDescent="0.2">
      <c r="H48329" s="101"/>
      <c r="I48329" s="101"/>
    </row>
    <row r="48330" spans="8:9" x14ac:dyDescent="0.2">
      <c r="H48330" s="101"/>
      <c r="I48330" s="101"/>
    </row>
    <row r="48331" spans="8:9" x14ac:dyDescent="0.2">
      <c r="H48331" s="101"/>
      <c r="I48331" s="101"/>
    </row>
    <row r="48332" spans="8:9" x14ac:dyDescent="0.2">
      <c r="H48332" s="101"/>
      <c r="I48332" s="101"/>
    </row>
    <row r="48333" spans="8:9" x14ac:dyDescent="0.2">
      <c r="H48333" s="101"/>
      <c r="I48333" s="101"/>
    </row>
    <row r="48334" spans="8:9" x14ac:dyDescent="0.2">
      <c r="H48334" s="101"/>
      <c r="I48334" s="101"/>
    </row>
    <row r="48335" spans="8:9" x14ac:dyDescent="0.2">
      <c r="H48335" s="101"/>
      <c r="I48335" s="101"/>
    </row>
    <row r="48336" spans="8:9" x14ac:dyDescent="0.2">
      <c r="H48336" s="101"/>
      <c r="I48336" s="101"/>
    </row>
    <row r="48337" spans="8:9" x14ac:dyDescent="0.2">
      <c r="H48337" s="101"/>
      <c r="I48337" s="101"/>
    </row>
    <row r="48338" spans="8:9" x14ac:dyDescent="0.2">
      <c r="H48338" s="101"/>
      <c r="I48338" s="101"/>
    </row>
    <row r="48339" spans="8:9" x14ac:dyDescent="0.2">
      <c r="H48339" s="101"/>
      <c r="I48339" s="101"/>
    </row>
    <row r="48340" spans="8:9" x14ac:dyDescent="0.2">
      <c r="H48340" s="101"/>
      <c r="I48340" s="101"/>
    </row>
    <row r="48341" spans="8:9" x14ac:dyDescent="0.2">
      <c r="H48341" s="101"/>
      <c r="I48341" s="101"/>
    </row>
    <row r="48342" spans="8:9" x14ac:dyDescent="0.2">
      <c r="H48342" s="101"/>
      <c r="I48342" s="101"/>
    </row>
    <row r="48343" spans="8:9" x14ac:dyDescent="0.2">
      <c r="H48343" s="101"/>
      <c r="I48343" s="101"/>
    </row>
    <row r="48344" spans="8:9" x14ac:dyDescent="0.2">
      <c r="H48344" s="101"/>
      <c r="I48344" s="101"/>
    </row>
    <row r="48345" spans="8:9" x14ac:dyDescent="0.2">
      <c r="H48345" s="101"/>
      <c r="I48345" s="101"/>
    </row>
    <row r="48346" spans="8:9" x14ac:dyDescent="0.2">
      <c r="H48346" s="101"/>
      <c r="I48346" s="101"/>
    </row>
    <row r="48347" spans="8:9" x14ac:dyDescent="0.2">
      <c r="H48347" s="101"/>
      <c r="I48347" s="101"/>
    </row>
    <row r="48348" spans="8:9" x14ac:dyDescent="0.2">
      <c r="H48348" s="101"/>
      <c r="I48348" s="101"/>
    </row>
    <row r="48349" spans="8:9" x14ac:dyDescent="0.2">
      <c r="H48349" s="101"/>
      <c r="I48349" s="101"/>
    </row>
    <row r="48350" spans="8:9" x14ac:dyDescent="0.2">
      <c r="H48350" s="101"/>
      <c r="I48350" s="101"/>
    </row>
    <row r="48351" spans="8:9" x14ac:dyDescent="0.2">
      <c r="H48351" s="101"/>
      <c r="I48351" s="101"/>
    </row>
    <row r="48352" spans="8:9" x14ac:dyDescent="0.2">
      <c r="H48352" s="101"/>
      <c r="I48352" s="101"/>
    </row>
    <row r="48353" spans="8:9" x14ac:dyDescent="0.2">
      <c r="H48353" s="101"/>
      <c r="I48353" s="101"/>
    </row>
    <row r="48354" spans="8:9" x14ac:dyDescent="0.2">
      <c r="H48354" s="101"/>
      <c r="I48354" s="101"/>
    </row>
    <row r="48355" spans="8:9" x14ac:dyDescent="0.2">
      <c r="H48355" s="101"/>
      <c r="I48355" s="101"/>
    </row>
    <row r="48356" spans="8:9" x14ac:dyDescent="0.2">
      <c r="H48356" s="101"/>
      <c r="I48356" s="101"/>
    </row>
    <row r="48357" spans="8:9" x14ac:dyDescent="0.2">
      <c r="H48357" s="101"/>
      <c r="I48357" s="101"/>
    </row>
    <row r="48358" spans="8:9" x14ac:dyDescent="0.2">
      <c r="H48358" s="101"/>
      <c r="I48358" s="101"/>
    </row>
    <row r="48359" spans="8:9" x14ac:dyDescent="0.2">
      <c r="H48359" s="101"/>
      <c r="I48359" s="101"/>
    </row>
    <row r="48360" spans="8:9" x14ac:dyDescent="0.2">
      <c r="H48360" s="101"/>
      <c r="I48360" s="101"/>
    </row>
    <row r="48361" spans="8:9" x14ac:dyDescent="0.2">
      <c r="H48361" s="101"/>
      <c r="I48361" s="101"/>
    </row>
    <row r="48362" spans="8:9" x14ac:dyDescent="0.2">
      <c r="H48362" s="101"/>
      <c r="I48362" s="101"/>
    </row>
    <row r="48363" spans="8:9" x14ac:dyDescent="0.2">
      <c r="H48363" s="101"/>
      <c r="I48363" s="101"/>
    </row>
    <row r="48364" spans="8:9" x14ac:dyDescent="0.2">
      <c r="H48364" s="101"/>
      <c r="I48364" s="101"/>
    </row>
    <row r="48365" spans="8:9" x14ac:dyDescent="0.2">
      <c r="H48365" s="101"/>
      <c r="I48365" s="101"/>
    </row>
    <row r="48366" spans="8:9" x14ac:dyDescent="0.2">
      <c r="H48366" s="101"/>
      <c r="I48366" s="101"/>
    </row>
    <row r="48367" spans="8:9" x14ac:dyDescent="0.2">
      <c r="H48367" s="101"/>
      <c r="I48367" s="101"/>
    </row>
    <row r="48368" spans="8:9" x14ac:dyDescent="0.2">
      <c r="H48368" s="101"/>
      <c r="I48368" s="101"/>
    </row>
    <row r="48369" spans="8:9" x14ac:dyDescent="0.2">
      <c r="H48369" s="101"/>
      <c r="I48369" s="101"/>
    </row>
    <row r="48370" spans="8:9" x14ac:dyDescent="0.2">
      <c r="H48370" s="101"/>
      <c r="I48370" s="101"/>
    </row>
    <row r="48371" spans="8:9" x14ac:dyDescent="0.2">
      <c r="H48371" s="101"/>
      <c r="I48371" s="101"/>
    </row>
    <row r="48372" spans="8:9" x14ac:dyDescent="0.2">
      <c r="H48372" s="101"/>
      <c r="I48372" s="101"/>
    </row>
    <row r="48373" spans="8:9" x14ac:dyDescent="0.2">
      <c r="H48373" s="101"/>
      <c r="I48373" s="101"/>
    </row>
    <row r="48374" spans="8:9" x14ac:dyDescent="0.2">
      <c r="H48374" s="101"/>
      <c r="I48374" s="101"/>
    </row>
    <row r="48375" spans="8:9" x14ac:dyDescent="0.2">
      <c r="H48375" s="101"/>
      <c r="I48375" s="101"/>
    </row>
    <row r="48376" spans="8:9" x14ac:dyDescent="0.2">
      <c r="H48376" s="101"/>
      <c r="I48376" s="101"/>
    </row>
    <row r="48377" spans="8:9" x14ac:dyDescent="0.2">
      <c r="H48377" s="101"/>
      <c r="I48377" s="101"/>
    </row>
    <row r="48378" spans="8:9" x14ac:dyDescent="0.2">
      <c r="H48378" s="101"/>
      <c r="I48378" s="101"/>
    </row>
    <row r="48379" spans="8:9" x14ac:dyDescent="0.2">
      <c r="H48379" s="101"/>
      <c r="I48379" s="101"/>
    </row>
    <row r="48380" spans="8:9" x14ac:dyDescent="0.2">
      <c r="H48380" s="101"/>
      <c r="I48380" s="101"/>
    </row>
    <row r="48381" spans="8:9" x14ac:dyDescent="0.2">
      <c r="H48381" s="101"/>
      <c r="I48381" s="101"/>
    </row>
    <row r="48382" spans="8:9" x14ac:dyDescent="0.2">
      <c r="H48382" s="101"/>
      <c r="I48382" s="101"/>
    </row>
    <row r="48383" spans="8:9" x14ac:dyDescent="0.2">
      <c r="H48383" s="101"/>
      <c r="I48383" s="101"/>
    </row>
    <row r="48384" spans="8:9" x14ac:dyDescent="0.2">
      <c r="H48384" s="101"/>
      <c r="I48384" s="101"/>
    </row>
    <row r="48385" spans="8:9" x14ac:dyDescent="0.2">
      <c r="H48385" s="101"/>
      <c r="I48385" s="101"/>
    </row>
    <row r="48386" spans="8:9" x14ac:dyDescent="0.2">
      <c r="H48386" s="101"/>
      <c r="I48386" s="101"/>
    </row>
    <row r="48387" spans="8:9" x14ac:dyDescent="0.2">
      <c r="H48387" s="101"/>
      <c r="I48387" s="101"/>
    </row>
    <row r="48388" spans="8:9" x14ac:dyDescent="0.2">
      <c r="H48388" s="101"/>
      <c r="I48388" s="101"/>
    </row>
    <row r="48389" spans="8:9" x14ac:dyDescent="0.2">
      <c r="H48389" s="101"/>
      <c r="I48389" s="101"/>
    </row>
    <row r="48390" spans="8:9" x14ac:dyDescent="0.2">
      <c r="H48390" s="101"/>
      <c r="I48390" s="101"/>
    </row>
    <row r="48391" spans="8:9" x14ac:dyDescent="0.2">
      <c r="H48391" s="101"/>
      <c r="I48391" s="101"/>
    </row>
    <row r="48392" spans="8:9" x14ac:dyDescent="0.2">
      <c r="H48392" s="101"/>
      <c r="I48392" s="101"/>
    </row>
    <row r="48393" spans="8:9" x14ac:dyDescent="0.2">
      <c r="H48393" s="101"/>
      <c r="I48393" s="101"/>
    </row>
    <row r="48394" spans="8:9" x14ac:dyDescent="0.2">
      <c r="H48394" s="101"/>
      <c r="I48394" s="101"/>
    </row>
    <row r="48395" spans="8:9" x14ac:dyDescent="0.2">
      <c r="H48395" s="101"/>
      <c r="I48395" s="101"/>
    </row>
    <row r="48396" spans="8:9" x14ac:dyDescent="0.2">
      <c r="H48396" s="101"/>
      <c r="I48396" s="101"/>
    </row>
    <row r="48397" spans="8:9" x14ac:dyDescent="0.2">
      <c r="H48397" s="101"/>
      <c r="I48397" s="101"/>
    </row>
    <row r="48398" spans="8:9" x14ac:dyDescent="0.2">
      <c r="H48398" s="101"/>
      <c r="I48398" s="101"/>
    </row>
    <row r="48399" spans="8:9" x14ac:dyDescent="0.2">
      <c r="H48399" s="101"/>
      <c r="I48399" s="101"/>
    </row>
    <row r="48400" spans="8:9" x14ac:dyDescent="0.2">
      <c r="H48400" s="101"/>
      <c r="I48400" s="101"/>
    </row>
    <row r="48401" spans="8:9" x14ac:dyDescent="0.2">
      <c r="H48401" s="101"/>
      <c r="I48401" s="101"/>
    </row>
    <row r="48402" spans="8:9" x14ac:dyDescent="0.2">
      <c r="H48402" s="101"/>
      <c r="I48402" s="101"/>
    </row>
    <row r="48403" spans="8:9" x14ac:dyDescent="0.2">
      <c r="H48403" s="101"/>
      <c r="I48403" s="101"/>
    </row>
    <row r="48404" spans="8:9" x14ac:dyDescent="0.2">
      <c r="H48404" s="101"/>
      <c r="I48404" s="101"/>
    </row>
    <row r="48405" spans="8:9" x14ac:dyDescent="0.2">
      <c r="H48405" s="101"/>
      <c r="I48405" s="101"/>
    </row>
    <row r="48406" spans="8:9" x14ac:dyDescent="0.2">
      <c r="H48406" s="101"/>
      <c r="I48406" s="101"/>
    </row>
    <row r="48407" spans="8:9" x14ac:dyDescent="0.2">
      <c r="H48407" s="101"/>
      <c r="I48407" s="101"/>
    </row>
    <row r="48408" spans="8:9" x14ac:dyDescent="0.2">
      <c r="H48408" s="101"/>
      <c r="I48408" s="101"/>
    </row>
    <row r="48409" spans="8:9" x14ac:dyDescent="0.2">
      <c r="H48409" s="101"/>
      <c r="I48409" s="101"/>
    </row>
    <row r="48410" spans="8:9" x14ac:dyDescent="0.2">
      <c r="H48410" s="101"/>
      <c r="I48410" s="101"/>
    </row>
    <row r="48411" spans="8:9" x14ac:dyDescent="0.2">
      <c r="H48411" s="101"/>
      <c r="I48411" s="101"/>
    </row>
    <row r="48412" spans="8:9" x14ac:dyDescent="0.2">
      <c r="H48412" s="101"/>
      <c r="I48412" s="101"/>
    </row>
    <row r="48413" spans="8:9" x14ac:dyDescent="0.2">
      <c r="H48413" s="101"/>
      <c r="I48413" s="101"/>
    </row>
    <row r="48414" spans="8:9" x14ac:dyDescent="0.2">
      <c r="H48414" s="101"/>
      <c r="I48414" s="101"/>
    </row>
    <row r="48415" spans="8:9" x14ac:dyDescent="0.2">
      <c r="H48415" s="101"/>
      <c r="I48415" s="101"/>
    </row>
    <row r="48416" spans="8:9" x14ac:dyDescent="0.2">
      <c r="H48416" s="101"/>
      <c r="I48416" s="101"/>
    </row>
    <row r="48417" spans="8:9" x14ac:dyDescent="0.2">
      <c r="H48417" s="101"/>
      <c r="I48417" s="101"/>
    </row>
    <row r="48418" spans="8:9" x14ac:dyDescent="0.2">
      <c r="H48418" s="101"/>
      <c r="I48418" s="101"/>
    </row>
    <row r="48419" spans="8:9" x14ac:dyDescent="0.2">
      <c r="H48419" s="101"/>
      <c r="I48419" s="101"/>
    </row>
    <row r="48420" spans="8:9" x14ac:dyDescent="0.2">
      <c r="H48420" s="101"/>
      <c r="I48420" s="101"/>
    </row>
    <row r="48421" spans="8:9" x14ac:dyDescent="0.2">
      <c r="H48421" s="101"/>
      <c r="I48421" s="101"/>
    </row>
    <row r="48422" spans="8:9" x14ac:dyDescent="0.2">
      <c r="H48422" s="101"/>
      <c r="I48422" s="101"/>
    </row>
    <row r="48423" spans="8:9" x14ac:dyDescent="0.2">
      <c r="H48423" s="101"/>
      <c r="I48423" s="101"/>
    </row>
    <row r="48424" spans="8:9" x14ac:dyDescent="0.2">
      <c r="H48424" s="101"/>
      <c r="I48424" s="101"/>
    </row>
    <row r="48425" spans="8:9" x14ac:dyDescent="0.2">
      <c r="H48425" s="101"/>
      <c r="I48425" s="101"/>
    </row>
    <row r="48426" spans="8:9" x14ac:dyDescent="0.2">
      <c r="H48426" s="101"/>
      <c r="I48426" s="101"/>
    </row>
    <row r="48427" spans="8:9" x14ac:dyDescent="0.2">
      <c r="H48427" s="101"/>
      <c r="I48427" s="101"/>
    </row>
    <row r="48428" spans="8:9" x14ac:dyDescent="0.2">
      <c r="H48428" s="101"/>
      <c r="I48428" s="101"/>
    </row>
    <row r="48429" spans="8:9" x14ac:dyDescent="0.2">
      <c r="H48429" s="101"/>
      <c r="I48429" s="101"/>
    </row>
    <row r="48430" spans="8:9" x14ac:dyDescent="0.2">
      <c r="H48430" s="101"/>
      <c r="I48430" s="101"/>
    </row>
    <row r="48431" spans="8:9" x14ac:dyDescent="0.2">
      <c r="H48431" s="101"/>
      <c r="I48431" s="101"/>
    </row>
    <row r="48432" spans="8:9" x14ac:dyDescent="0.2">
      <c r="H48432" s="101"/>
      <c r="I48432" s="101"/>
    </row>
    <row r="48433" spans="8:9" x14ac:dyDescent="0.2">
      <c r="H48433" s="101"/>
      <c r="I48433" s="101"/>
    </row>
    <row r="48434" spans="8:9" x14ac:dyDescent="0.2">
      <c r="H48434" s="101"/>
      <c r="I48434" s="101"/>
    </row>
    <row r="48435" spans="8:9" x14ac:dyDescent="0.2">
      <c r="H48435" s="101"/>
      <c r="I48435" s="101"/>
    </row>
    <row r="48436" spans="8:9" x14ac:dyDescent="0.2">
      <c r="H48436" s="101"/>
      <c r="I48436" s="101"/>
    </row>
    <row r="48437" spans="8:9" x14ac:dyDescent="0.2">
      <c r="H48437" s="101"/>
      <c r="I48437" s="101"/>
    </row>
    <row r="48438" spans="8:9" x14ac:dyDescent="0.2">
      <c r="H48438" s="101"/>
      <c r="I48438" s="101"/>
    </row>
    <row r="48439" spans="8:9" x14ac:dyDescent="0.2">
      <c r="H48439" s="101"/>
      <c r="I48439" s="101"/>
    </row>
    <row r="48440" spans="8:9" x14ac:dyDescent="0.2">
      <c r="H48440" s="101"/>
      <c r="I48440" s="101"/>
    </row>
    <row r="48441" spans="8:9" x14ac:dyDescent="0.2">
      <c r="H48441" s="101"/>
      <c r="I48441" s="101"/>
    </row>
    <row r="48442" spans="8:9" x14ac:dyDescent="0.2">
      <c r="H48442" s="101"/>
      <c r="I48442" s="101"/>
    </row>
    <row r="48443" spans="8:9" x14ac:dyDescent="0.2">
      <c r="H48443" s="101"/>
      <c r="I48443" s="101"/>
    </row>
    <row r="48444" spans="8:9" x14ac:dyDescent="0.2">
      <c r="H48444" s="101"/>
      <c r="I48444" s="101"/>
    </row>
    <row r="48445" spans="8:9" x14ac:dyDescent="0.2">
      <c r="H48445" s="101"/>
      <c r="I48445" s="101"/>
    </row>
    <row r="48446" spans="8:9" x14ac:dyDescent="0.2">
      <c r="H48446" s="101"/>
      <c r="I48446" s="101"/>
    </row>
    <row r="48447" spans="8:9" x14ac:dyDescent="0.2">
      <c r="H48447" s="101"/>
      <c r="I48447" s="101"/>
    </row>
    <row r="48448" spans="8:9" x14ac:dyDescent="0.2">
      <c r="H48448" s="101"/>
      <c r="I48448" s="101"/>
    </row>
    <row r="48449" spans="8:9" x14ac:dyDescent="0.2">
      <c r="H48449" s="101"/>
      <c r="I48449" s="101"/>
    </row>
    <row r="48450" spans="8:9" x14ac:dyDescent="0.2">
      <c r="H48450" s="101"/>
      <c r="I48450" s="101"/>
    </row>
    <row r="48451" spans="8:9" x14ac:dyDescent="0.2">
      <c r="H48451" s="101"/>
      <c r="I48451" s="101"/>
    </row>
    <row r="48452" spans="8:9" x14ac:dyDescent="0.2">
      <c r="H48452" s="101"/>
      <c r="I48452" s="101"/>
    </row>
    <row r="48453" spans="8:9" x14ac:dyDescent="0.2">
      <c r="H48453" s="101"/>
      <c r="I48453" s="101"/>
    </row>
    <row r="48454" spans="8:9" x14ac:dyDescent="0.2">
      <c r="H48454" s="101"/>
      <c r="I48454" s="101"/>
    </row>
    <row r="48455" spans="8:9" x14ac:dyDescent="0.2">
      <c r="H48455" s="101"/>
      <c r="I48455" s="101"/>
    </row>
    <row r="48456" spans="8:9" x14ac:dyDescent="0.2">
      <c r="H48456" s="101"/>
      <c r="I48456" s="101"/>
    </row>
    <row r="48457" spans="8:9" x14ac:dyDescent="0.2">
      <c r="H48457" s="101"/>
      <c r="I48457" s="101"/>
    </row>
    <row r="48458" spans="8:9" x14ac:dyDescent="0.2">
      <c r="H48458" s="101"/>
      <c r="I48458" s="101"/>
    </row>
    <row r="48459" spans="8:9" x14ac:dyDescent="0.2">
      <c r="H48459" s="101"/>
      <c r="I48459" s="101"/>
    </row>
    <row r="48460" spans="8:9" x14ac:dyDescent="0.2">
      <c r="H48460" s="101"/>
      <c r="I48460" s="101"/>
    </row>
    <row r="48461" spans="8:9" x14ac:dyDescent="0.2">
      <c r="H48461" s="101"/>
      <c r="I48461" s="101"/>
    </row>
    <row r="48462" spans="8:9" x14ac:dyDescent="0.2">
      <c r="H48462" s="101"/>
      <c r="I48462" s="101"/>
    </row>
    <row r="48463" spans="8:9" x14ac:dyDescent="0.2">
      <c r="H48463" s="101"/>
      <c r="I48463" s="101"/>
    </row>
    <row r="48464" spans="8:9" x14ac:dyDescent="0.2">
      <c r="H48464" s="101"/>
      <c r="I48464" s="101"/>
    </row>
    <row r="48465" spans="8:9" x14ac:dyDescent="0.2">
      <c r="H48465" s="101"/>
      <c r="I48465" s="101"/>
    </row>
    <row r="48466" spans="8:9" x14ac:dyDescent="0.2">
      <c r="H48466" s="101"/>
      <c r="I48466" s="101"/>
    </row>
    <row r="48467" spans="8:9" x14ac:dyDescent="0.2">
      <c r="H48467" s="101"/>
      <c r="I48467" s="101"/>
    </row>
    <row r="48468" spans="8:9" x14ac:dyDescent="0.2">
      <c r="H48468" s="101"/>
      <c r="I48468" s="101"/>
    </row>
    <row r="48469" spans="8:9" x14ac:dyDescent="0.2">
      <c r="H48469" s="101"/>
      <c r="I48469" s="101"/>
    </row>
    <row r="48470" spans="8:9" x14ac:dyDescent="0.2">
      <c r="H48470" s="101"/>
      <c r="I48470" s="101"/>
    </row>
    <row r="48471" spans="8:9" x14ac:dyDescent="0.2">
      <c r="H48471" s="101"/>
      <c r="I48471" s="101"/>
    </row>
    <row r="48472" spans="8:9" x14ac:dyDescent="0.2">
      <c r="H48472" s="101"/>
      <c r="I48472" s="101"/>
    </row>
    <row r="48473" spans="8:9" x14ac:dyDescent="0.2">
      <c r="H48473" s="101"/>
      <c r="I48473" s="101"/>
    </row>
    <row r="48474" spans="8:9" x14ac:dyDescent="0.2">
      <c r="H48474" s="101"/>
      <c r="I48474" s="101"/>
    </row>
    <row r="48475" spans="8:9" x14ac:dyDescent="0.2">
      <c r="H48475" s="101"/>
      <c r="I48475" s="101"/>
    </row>
    <row r="48476" spans="8:9" x14ac:dyDescent="0.2">
      <c r="H48476" s="101"/>
      <c r="I48476" s="101"/>
    </row>
    <row r="48477" spans="8:9" x14ac:dyDescent="0.2">
      <c r="H48477" s="101"/>
      <c r="I48477" s="101"/>
    </row>
    <row r="48478" spans="8:9" x14ac:dyDescent="0.2">
      <c r="H48478" s="101"/>
      <c r="I48478" s="101"/>
    </row>
    <row r="48479" spans="8:9" x14ac:dyDescent="0.2">
      <c r="H48479" s="101"/>
      <c r="I48479" s="101"/>
    </row>
    <row r="48480" spans="8:9" x14ac:dyDescent="0.2">
      <c r="H48480" s="101"/>
      <c r="I48480" s="101"/>
    </row>
    <row r="48481" spans="8:9" x14ac:dyDescent="0.2">
      <c r="H48481" s="101"/>
      <c r="I48481" s="101"/>
    </row>
    <row r="48482" spans="8:9" x14ac:dyDescent="0.2">
      <c r="H48482" s="101"/>
      <c r="I48482" s="101"/>
    </row>
    <row r="48483" spans="8:9" x14ac:dyDescent="0.2">
      <c r="H48483" s="101"/>
      <c r="I48483" s="101"/>
    </row>
    <row r="48484" spans="8:9" x14ac:dyDescent="0.2">
      <c r="H48484" s="101"/>
      <c r="I48484" s="101"/>
    </row>
    <row r="48485" spans="8:9" x14ac:dyDescent="0.2">
      <c r="H48485" s="101"/>
      <c r="I48485" s="101"/>
    </row>
    <row r="48486" spans="8:9" x14ac:dyDescent="0.2">
      <c r="H48486" s="101"/>
      <c r="I48486" s="101"/>
    </row>
    <row r="48487" spans="8:9" x14ac:dyDescent="0.2">
      <c r="H48487" s="101"/>
      <c r="I48487" s="101"/>
    </row>
    <row r="48488" spans="8:9" x14ac:dyDescent="0.2">
      <c r="H48488" s="101"/>
      <c r="I48488" s="101"/>
    </row>
    <row r="48489" spans="8:9" x14ac:dyDescent="0.2">
      <c r="H48489" s="101"/>
      <c r="I48489" s="101"/>
    </row>
    <row r="48490" spans="8:9" x14ac:dyDescent="0.2">
      <c r="H48490" s="101"/>
      <c r="I48490" s="101"/>
    </row>
    <row r="48491" spans="8:9" x14ac:dyDescent="0.2">
      <c r="H48491" s="101"/>
      <c r="I48491" s="101"/>
    </row>
    <row r="48492" spans="8:9" x14ac:dyDescent="0.2">
      <c r="H48492" s="101"/>
      <c r="I48492" s="101"/>
    </row>
    <row r="48493" spans="8:9" x14ac:dyDescent="0.2">
      <c r="H48493" s="101"/>
      <c r="I48493" s="101"/>
    </row>
    <row r="48494" spans="8:9" x14ac:dyDescent="0.2">
      <c r="H48494" s="101"/>
      <c r="I48494" s="101"/>
    </row>
    <row r="48495" spans="8:9" x14ac:dyDescent="0.2">
      <c r="H48495" s="101"/>
      <c r="I48495" s="101"/>
    </row>
    <row r="48496" spans="8:9" x14ac:dyDescent="0.2">
      <c r="H48496" s="101"/>
      <c r="I48496" s="101"/>
    </row>
    <row r="48497" spans="8:9" x14ac:dyDescent="0.2">
      <c r="H48497" s="101"/>
      <c r="I48497" s="101"/>
    </row>
    <row r="48498" spans="8:9" x14ac:dyDescent="0.2">
      <c r="H48498" s="101"/>
      <c r="I48498" s="101"/>
    </row>
    <row r="48499" spans="8:9" x14ac:dyDescent="0.2">
      <c r="H48499" s="101"/>
      <c r="I48499" s="101"/>
    </row>
    <row r="48500" spans="8:9" x14ac:dyDescent="0.2">
      <c r="H48500" s="101"/>
      <c r="I48500" s="101"/>
    </row>
    <row r="48501" spans="8:9" x14ac:dyDescent="0.2">
      <c r="H48501" s="101"/>
      <c r="I48501" s="101"/>
    </row>
    <row r="48502" spans="8:9" x14ac:dyDescent="0.2">
      <c r="H48502" s="101"/>
      <c r="I48502" s="101"/>
    </row>
    <row r="48503" spans="8:9" x14ac:dyDescent="0.2">
      <c r="H48503" s="101"/>
      <c r="I48503" s="101"/>
    </row>
    <row r="48504" spans="8:9" x14ac:dyDescent="0.2">
      <c r="H48504" s="101"/>
      <c r="I48504" s="101"/>
    </row>
    <row r="48505" spans="8:9" x14ac:dyDescent="0.2">
      <c r="H48505" s="101"/>
      <c r="I48505" s="101"/>
    </row>
    <row r="48506" spans="8:9" x14ac:dyDescent="0.2">
      <c r="H48506" s="101"/>
      <c r="I48506" s="101"/>
    </row>
    <row r="48507" spans="8:9" x14ac:dyDescent="0.2">
      <c r="H48507" s="101"/>
      <c r="I48507" s="101"/>
    </row>
    <row r="48508" spans="8:9" x14ac:dyDescent="0.2">
      <c r="H48508" s="101"/>
      <c r="I48508" s="101"/>
    </row>
    <row r="48509" spans="8:9" x14ac:dyDescent="0.2">
      <c r="H48509" s="101"/>
      <c r="I48509" s="101"/>
    </row>
    <row r="48510" spans="8:9" x14ac:dyDescent="0.2">
      <c r="H48510" s="101"/>
      <c r="I48510" s="101"/>
    </row>
    <row r="48511" spans="8:9" x14ac:dyDescent="0.2">
      <c r="H48511" s="101"/>
      <c r="I48511" s="101"/>
    </row>
    <row r="48512" spans="8:9" x14ac:dyDescent="0.2">
      <c r="H48512" s="101"/>
      <c r="I48512" s="101"/>
    </row>
    <row r="48513" spans="8:9" x14ac:dyDescent="0.2">
      <c r="H48513" s="101"/>
      <c r="I48513" s="101"/>
    </row>
    <row r="48514" spans="8:9" x14ac:dyDescent="0.2">
      <c r="H48514" s="101"/>
      <c r="I48514" s="101"/>
    </row>
    <row r="48515" spans="8:9" x14ac:dyDescent="0.2">
      <c r="H48515" s="101"/>
      <c r="I48515" s="101"/>
    </row>
    <row r="48516" spans="8:9" x14ac:dyDescent="0.2">
      <c r="H48516" s="101"/>
      <c r="I48516" s="101"/>
    </row>
    <row r="48517" spans="8:9" x14ac:dyDescent="0.2">
      <c r="H48517" s="101"/>
      <c r="I48517" s="101"/>
    </row>
    <row r="48518" spans="8:9" x14ac:dyDescent="0.2">
      <c r="H48518" s="101"/>
      <c r="I48518" s="101"/>
    </row>
    <row r="48519" spans="8:9" x14ac:dyDescent="0.2">
      <c r="H48519" s="101"/>
      <c r="I48519" s="101"/>
    </row>
    <row r="48520" spans="8:9" x14ac:dyDescent="0.2">
      <c r="H48520" s="101"/>
      <c r="I48520" s="101"/>
    </row>
    <row r="48521" spans="8:9" x14ac:dyDescent="0.2">
      <c r="H48521" s="101"/>
      <c r="I48521" s="101"/>
    </row>
    <row r="48522" spans="8:9" x14ac:dyDescent="0.2">
      <c r="H48522" s="101"/>
      <c r="I48522" s="101"/>
    </row>
    <row r="48523" spans="8:9" x14ac:dyDescent="0.2">
      <c r="H48523" s="101"/>
      <c r="I48523" s="101"/>
    </row>
    <row r="48524" spans="8:9" x14ac:dyDescent="0.2">
      <c r="H48524" s="101"/>
      <c r="I48524" s="101"/>
    </row>
    <row r="48525" spans="8:9" x14ac:dyDescent="0.2">
      <c r="H48525" s="101"/>
      <c r="I48525" s="101"/>
    </row>
    <row r="48526" spans="8:9" x14ac:dyDescent="0.2">
      <c r="H48526" s="101"/>
      <c r="I48526" s="101"/>
    </row>
    <row r="48527" spans="8:9" x14ac:dyDescent="0.2">
      <c r="H48527" s="101"/>
      <c r="I48527" s="101"/>
    </row>
    <row r="48528" spans="8:9" x14ac:dyDescent="0.2">
      <c r="H48528" s="101"/>
      <c r="I48528" s="101"/>
    </row>
    <row r="48529" spans="8:9" x14ac:dyDescent="0.2">
      <c r="H48529" s="101"/>
      <c r="I48529" s="101"/>
    </row>
    <row r="48530" spans="8:9" x14ac:dyDescent="0.2">
      <c r="H48530" s="101"/>
      <c r="I48530" s="101"/>
    </row>
    <row r="48531" spans="8:9" x14ac:dyDescent="0.2">
      <c r="H48531" s="101"/>
      <c r="I48531" s="101"/>
    </row>
    <row r="48532" spans="8:9" x14ac:dyDescent="0.2">
      <c r="H48532" s="101"/>
      <c r="I48532" s="101"/>
    </row>
    <row r="48533" spans="8:9" x14ac:dyDescent="0.2">
      <c r="H48533" s="101"/>
      <c r="I48533" s="101"/>
    </row>
    <row r="48534" spans="8:9" x14ac:dyDescent="0.2">
      <c r="H48534" s="101"/>
      <c r="I48534" s="101"/>
    </row>
    <row r="48535" spans="8:9" x14ac:dyDescent="0.2">
      <c r="H48535" s="101"/>
      <c r="I48535" s="101"/>
    </row>
    <row r="48536" spans="8:9" x14ac:dyDescent="0.2">
      <c r="H48536" s="101"/>
      <c r="I48536" s="101"/>
    </row>
    <row r="48537" spans="8:9" x14ac:dyDescent="0.2">
      <c r="H48537" s="101"/>
      <c r="I48537" s="101"/>
    </row>
    <row r="48538" spans="8:9" x14ac:dyDescent="0.2">
      <c r="H48538" s="101"/>
      <c r="I48538" s="101"/>
    </row>
    <row r="48539" spans="8:9" x14ac:dyDescent="0.2">
      <c r="H48539" s="101"/>
      <c r="I48539" s="101"/>
    </row>
    <row r="48540" spans="8:9" x14ac:dyDescent="0.2">
      <c r="H48540" s="101"/>
      <c r="I48540" s="101"/>
    </row>
    <row r="48541" spans="8:9" x14ac:dyDescent="0.2">
      <c r="H48541" s="101"/>
      <c r="I48541" s="101"/>
    </row>
    <row r="48542" spans="8:9" x14ac:dyDescent="0.2">
      <c r="H48542" s="101"/>
      <c r="I48542" s="101"/>
    </row>
    <row r="48543" spans="8:9" x14ac:dyDescent="0.2">
      <c r="H48543" s="101"/>
      <c r="I48543" s="101"/>
    </row>
    <row r="48544" spans="8:9" x14ac:dyDescent="0.2">
      <c r="H48544" s="101"/>
      <c r="I48544" s="101"/>
    </row>
    <row r="48545" spans="8:9" x14ac:dyDescent="0.2">
      <c r="H48545" s="101"/>
      <c r="I48545" s="101"/>
    </row>
    <row r="48546" spans="8:9" x14ac:dyDescent="0.2">
      <c r="H48546" s="101"/>
      <c r="I48546" s="101"/>
    </row>
    <row r="48547" spans="8:9" x14ac:dyDescent="0.2">
      <c r="H48547" s="101"/>
      <c r="I48547" s="101"/>
    </row>
    <row r="48548" spans="8:9" x14ac:dyDescent="0.2">
      <c r="H48548" s="101"/>
      <c r="I48548" s="101"/>
    </row>
    <row r="48549" spans="8:9" x14ac:dyDescent="0.2">
      <c r="H48549" s="101"/>
      <c r="I48549" s="101"/>
    </row>
    <row r="48550" spans="8:9" x14ac:dyDescent="0.2">
      <c r="H48550" s="101"/>
      <c r="I48550" s="101"/>
    </row>
    <row r="48551" spans="8:9" x14ac:dyDescent="0.2">
      <c r="H48551" s="101"/>
      <c r="I48551" s="101"/>
    </row>
    <row r="48552" spans="8:9" x14ac:dyDescent="0.2">
      <c r="H48552" s="101"/>
      <c r="I48552" s="101"/>
    </row>
    <row r="48553" spans="8:9" x14ac:dyDescent="0.2">
      <c r="H48553" s="101"/>
      <c r="I48553" s="101"/>
    </row>
    <row r="48554" spans="8:9" x14ac:dyDescent="0.2">
      <c r="H48554" s="101"/>
      <c r="I48554" s="101"/>
    </row>
    <row r="48555" spans="8:9" x14ac:dyDescent="0.2">
      <c r="H48555" s="101"/>
      <c r="I48555" s="101"/>
    </row>
    <row r="48556" spans="8:9" x14ac:dyDescent="0.2">
      <c r="H48556" s="101"/>
      <c r="I48556" s="101"/>
    </row>
    <row r="48557" spans="8:9" x14ac:dyDescent="0.2">
      <c r="H48557" s="101"/>
      <c r="I48557" s="101"/>
    </row>
    <row r="48558" spans="8:9" x14ac:dyDescent="0.2">
      <c r="H48558" s="101"/>
      <c r="I48558" s="101"/>
    </row>
    <row r="48559" spans="8:9" x14ac:dyDescent="0.2">
      <c r="H48559" s="101"/>
      <c r="I48559" s="101"/>
    </row>
    <row r="48560" spans="8:9" x14ac:dyDescent="0.2">
      <c r="H48560" s="101"/>
      <c r="I48560" s="101"/>
    </row>
    <row r="48561" spans="8:9" x14ac:dyDescent="0.2">
      <c r="H48561" s="101"/>
      <c r="I48561" s="101"/>
    </row>
    <row r="48562" spans="8:9" x14ac:dyDescent="0.2">
      <c r="H48562" s="101"/>
      <c r="I48562" s="101"/>
    </row>
    <row r="48563" spans="8:9" x14ac:dyDescent="0.2">
      <c r="H48563" s="101"/>
      <c r="I48563" s="101"/>
    </row>
    <row r="48564" spans="8:9" x14ac:dyDescent="0.2">
      <c r="H48564" s="101"/>
      <c r="I48564" s="101"/>
    </row>
    <row r="48565" spans="8:9" x14ac:dyDescent="0.2">
      <c r="H48565" s="101"/>
      <c r="I48565" s="101"/>
    </row>
    <row r="48566" spans="8:9" x14ac:dyDescent="0.2">
      <c r="H48566" s="101"/>
      <c r="I48566" s="101"/>
    </row>
    <row r="48567" spans="8:9" x14ac:dyDescent="0.2">
      <c r="H48567" s="101"/>
      <c r="I48567" s="101"/>
    </row>
    <row r="48568" spans="8:9" x14ac:dyDescent="0.2">
      <c r="H48568" s="101"/>
      <c r="I48568" s="101"/>
    </row>
    <row r="48569" spans="8:9" x14ac:dyDescent="0.2">
      <c r="H48569" s="101"/>
      <c r="I48569" s="101"/>
    </row>
    <row r="48570" spans="8:9" x14ac:dyDescent="0.2">
      <c r="H48570" s="101"/>
      <c r="I48570" s="101"/>
    </row>
    <row r="48571" spans="8:9" x14ac:dyDescent="0.2">
      <c r="H48571" s="101"/>
      <c r="I48571" s="101"/>
    </row>
    <row r="48572" spans="8:9" x14ac:dyDescent="0.2">
      <c r="H48572" s="101"/>
      <c r="I48572" s="101"/>
    </row>
    <row r="48573" spans="8:9" x14ac:dyDescent="0.2">
      <c r="H48573" s="101"/>
      <c r="I48573" s="101"/>
    </row>
    <row r="48574" spans="8:9" x14ac:dyDescent="0.2">
      <c r="H48574" s="101"/>
      <c r="I48574" s="101"/>
    </row>
    <row r="48575" spans="8:9" x14ac:dyDescent="0.2">
      <c r="H48575" s="101"/>
      <c r="I48575" s="101"/>
    </row>
    <row r="48576" spans="8:9" x14ac:dyDescent="0.2">
      <c r="H48576" s="101"/>
      <c r="I48576" s="101"/>
    </row>
    <row r="48577" spans="8:9" x14ac:dyDescent="0.2">
      <c r="H48577" s="101"/>
      <c r="I48577" s="101"/>
    </row>
    <row r="48578" spans="8:9" x14ac:dyDescent="0.2">
      <c r="H48578" s="101"/>
      <c r="I48578" s="101"/>
    </row>
    <row r="48579" spans="8:9" x14ac:dyDescent="0.2">
      <c r="H48579" s="101"/>
      <c r="I48579" s="101"/>
    </row>
    <row r="48580" spans="8:9" x14ac:dyDescent="0.2">
      <c r="H48580" s="101"/>
      <c r="I48580" s="101"/>
    </row>
    <row r="48581" spans="8:9" x14ac:dyDescent="0.2">
      <c r="H48581" s="101"/>
      <c r="I48581" s="101"/>
    </row>
    <row r="48582" spans="8:9" x14ac:dyDescent="0.2">
      <c r="H48582" s="101"/>
      <c r="I48582" s="101"/>
    </row>
    <row r="48583" spans="8:9" x14ac:dyDescent="0.2">
      <c r="H48583" s="101"/>
      <c r="I48583" s="101"/>
    </row>
    <row r="48584" spans="8:9" x14ac:dyDescent="0.2">
      <c r="H48584" s="101"/>
      <c r="I48584" s="101"/>
    </row>
    <row r="48585" spans="8:9" x14ac:dyDescent="0.2">
      <c r="H48585" s="101"/>
      <c r="I48585" s="101"/>
    </row>
    <row r="48586" spans="8:9" x14ac:dyDescent="0.2">
      <c r="H48586" s="101"/>
      <c r="I48586" s="101"/>
    </row>
    <row r="48587" spans="8:9" x14ac:dyDescent="0.2">
      <c r="H48587" s="101"/>
      <c r="I48587" s="101"/>
    </row>
    <row r="48588" spans="8:9" x14ac:dyDescent="0.2">
      <c r="H48588" s="101"/>
      <c r="I48588" s="101"/>
    </row>
    <row r="48589" spans="8:9" x14ac:dyDescent="0.2">
      <c r="H48589" s="101"/>
      <c r="I48589" s="101"/>
    </row>
    <row r="48590" spans="8:9" x14ac:dyDescent="0.2">
      <c r="H48590" s="101"/>
      <c r="I48590" s="101"/>
    </row>
    <row r="48591" spans="8:9" x14ac:dyDescent="0.2">
      <c r="H48591" s="101"/>
      <c r="I48591" s="101"/>
    </row>
    <row r="48592" spans="8:9" x14ac:dyDescent="0.2">
      <c r="H48592" s="101"/>
      <c r="I48592" s="101"/>
    </row>
    <row r="48593" spans="8:9" x14ac:dyDescent="0.2">
      <c r="H48593" s="101"/>
      <c r="I48593" s="101"/>
    </row>
    <row r="48594" spans="8:9" x14ac:dyDescent="0.2">
      <c r="H48594" s="101"/>
      <c r="I48594" s="101"/>
    </row>
    <row r="48595" spans="8:9" x14ac:dyDescent="0.2">
      <c r="H48595" s="101"/>
      <c r="I48595" s="101"/>
    </row>
    <row r="48596" spans="8:9" x14ac:dyDescent="0.2">
      <c r="H48596" s="101"/>
      <c r="I48596" s="101"/>
    </row>
    <row r="48597" spans="8:9" x14ac:dyDescent="0.2">
      <c r="H48597" s="101"/>
      <c r="I48597" s="101"/>
    </row>
    <row r="48598" spans="8:9" x14ac:dyDescent="0.2">
      <c r="H48598" s="101"/>
      <c r="I48598" s="101"/>
    </row>
    <row r="48599" spans="8:9" x14ac:dyDescent="0.2">
      <c r="H48599" s="101"/>
      <c r="I48599" s="101"/>
    </row>
    <row r="48600" spans="8:9" x14ac:dyDescent="0.2">
      <c r="H48600" s="101"/>
      <c r="I48600" s="101"/>
    </row>
    <row r="48601" spans="8:9" x14ac:dyDescent="0.2">
      <c r="H48601" s="101"/>
      <c r="I48601" s="101"/>
    </row>
    <row r="48602" spans="8:9" x14ac:dyDescent="0.2">
      <c r="H48602" s="101"/>
      <c r="I48602" s="101"/>
    </row>
    <row r="48603" spans="8:9" x14ac:dyDescent="0.2">
      <c r="H48603" s="101"/>
      <c r="I48603" s="101"/>
    </row>
    <row r="48604" spans="8:9" x14ac:dyDescent="0.2">
      <c r="H48604" s="101"/>
      <c r="I48604" s="101"/>
    </row>
    <row r="48605" spans="8:9" x14ac:dyDescent="0.2">
      <c r="H48605" s="101"/>
      <c r="I48605" s="101"/>
    </row>
    <row r="48606" spans="8:9" x14ac:dyDescent="0.2">
      <c r="H48606" s="101"/>
      <c r="I48606" s="101"/>
    </row>
    <row r="48607" spans="8:9" x14ac:dyDescent="0.2">
      <c r="H48607" s="101"/>
      <c r="I48607" s="101"/>
    </row>
    <row r="48608" spans="8:9" x14ac:dyDescent="0.2">
      <c r="H48608" s="101"/>
      <c r="I48608" s="101"/>
    </row>
    <row r="48609" spans="8:9" x14ac:dyDescent="0.2">
      <c r="H48609" s="101"/>
      <c r="I48609" s="101"/>
    </row>
    <row r="48610" spans="8:9" x14ac:dyDescent="0.2">
      <c r="H48610" s="101"/>
      <c r="I48610" s="101"/>
    </row>
    <row r="48611" spans="8:9" x14ac:dyDescent="0.2">
      <c r="H48611" s="101"/>
      <c r="I48611" s="101"/>
    </row>
    <row r="48612" spans="8:9" x14ac:dyDescent="0.2">
      <c r="H48612" s="101"/>
      <c r="I48612" s="101"/>
    </row>
    <row r="48613" spans="8:9" x14ac:dyDescent="0.2">
      <c r="H48613" s="101"/>
      <c r="I48613" s="101"/>
    </row>
    <row r="48614" spans="8:9" x14ac:dyDescent="0.2">
      <c r="H48614" s="101"/>
      <c r="I48614" s="101"/>
    </row>
    <row r="48615" spans="8:9" x14ac:dyDescent="0.2">
      <c r="H48615" s="101"/>
      <c r="I48615" s="101"/>
    </row>
    <row r="48616" spans="8:9" x14ac:dyDescent="0.2">
      <c r="H48616" s="101"/>
      <c r="I48616" s="101"/>
    </row>
    <row r="48617" spans="8:9" x14ac:dyDescent="0.2">
      <c r="H48617" s="101"/>
      <c r="I48617" s="101"/>
    </row>
    <row r="48618" spans="8:9" x14ac:dyDescent="0.2">
      <c r="H48618" s="101"/>
      <c r="I48618" s="101"/>
    </row>
    <row r="48619" spans="8:9" x14ac:dyDescent="0.2">
      <c r="H48619" s="101"/>
      <c r="I48619" s="101"/>
    </row>
    <row r="48620" spans="8:9" x14ac:dyDescent="0.2">
      <c r="H48620" s="101"/>
      <c r="I48620" s="101"/>
    </row>
    <row r="48621" spans="8:9" x14ac:dyDescent="0.2">
      <c r="H48621" s="101"/>
      <c r="I48621" s="101"/>
    </row>
    <row r="48622" spans="8:9" x14ac:dyDescent="0.2">
      <c r="H48622" s="101"/>
      <c r="I48622" s="101"/>
    </row>
    <row r="48623" spans="8:9" x14ac:dyDescent="0.2">
      <c r="H48623" s="101"/>
      <c r="I48623" s="101"/>
    </row>
    <row r="48624" spans="8:9" x14ac:dyDescent="0.2">
      <c r="H48624" s="101"/>
      <c r="I48624" s="101"/>
    </row>
    <row r="48625" spans="8:9" x14ac:dyDescent="0.2">
      <c r="H48625" s="101"/>
      <c r="I48625" s="101"/>
    </row>
    <row r="48626" spans="8:9" x14ac:dyDescent="0.2">
      <c r="H48626" s="101"/>
      <c r="I48626" s="101"/>
    </row>
    <row r="48627" spans="8:9" x14ac:dyDescent="0.2">
      <c r="H48627" s="101"/>
      <c r="I48627" s="101"/>
    </row>
    <row r="48628" spans="8:9" x14ac:dyDescent="0.2">
      <c r="H48628" s="101"/>
      <c r="I48628" s="101"/>
    </row>
    <row r="48629" spans="8:9" x14ac:dyDescent="0.2">
      <c r="H48629" s="101"/>
      <c r="I48629" s="101"/>
    </row>
    <row r="48630" spans="8:9" x14ac:dyDescent="0.2">
      <c r="H48630" s="101"/>
      <c r="I48630" s="101"/>
    </row>
    <row r="48631" spans="8:9" x14ac:dyDescent="0.2">
      <c r="H48631" s="101"/>
      <c r="I48631" s="101"/>
    </row>
    <row r="48632" spans="8:9" x14ac:dyDescent="0.2">
      <c r="H48632" s="101"/>
      <c r="I48632" s="101"/>
    </row>
    <row r="48633" spans="8:9" x14ac:dyDescent="0.2">
      <c r="H48633" s="101"/>
      <c r="I48633" s="101"/>
    </row>
    <row r="48634" spans="8:9" x14ac:dyDescent="0.2">
      <c r="H48634" s="101"/>
      <c r="I48634" s="101"/>
    </row>
    <row r="48635" spans="8:9" x14ac:dyDescent="0.2">
      <c r="H48635" s="101"/>
      <c r="I48635" s="101"/>
    </row>
    <row r="48636" spans="8:9" x14ac:dyDescent="0.2">
      <c r="H48636" s="101"/>
      <c r="I48636" s="101"/>
    </row>
    <row r="48637" spans="8:9" x14ac:dyDescent="0.2">
      <c r="H48637" s="101"/>
      <c r="I48637" s="101"/>
    </row>
    <row r="48638" spans="8:9" x14ac:dyDescent="0.2">
      <c r="H48638" s="101"/>
      <c r="I48638" s="101"/>
    </row>
    <row r="48639" spans="8:9" x14ac:dyDescent="0.2">
      <c r="H48639" s="101"/>
      <c r="I48639" s="101"/>
    </row>
    <row r="48640" spans="8:9" x14ac:dyDescent="0.2">
      <c r="H48640" s="101"/>
      <c r="I48640" s="101"/>
    </row>
    <row r="48641" spans="8:9" x14ac:dyDescent="0.2">
      <c r="H48641" s="101"/>
      <c r="I48641" s="101"/>
    </row>
    <row r="48642" spans="8:9" x14ac:dyDescent="0.2">
      <c r="H48642" s="101"/>
      <c r="I48642" s="101"/>
    </row>
    <row r="48643" spans="8:9" x14ac:dyDescent="0.2">
      <c r="H48643" s="101"/>
      <c r="I48643" s="101"/>
    </row>
    <row r="48644" spans="8:9" x14ac:dyDescent="0.2">
      <c r="H48644" s="101"/>
      <c r="I48644" s="101"/>
    </row>
    <row r="48645" spans="8:9" x14ac:dyDescent="0.2">
      <c r="H48645" s="101"/>
      <c r="I48645" s="101"/>
    </row>
    <row r="48646" spans="8:9" x14ac:dyDescent="0.2">
      <c r="H48646" s="101"/>
      <c r="I48646" s="101"/>
    </row>
    <row r="48647" spans="8:9" x14ac:dyDescent="0.2">
      <c r="H48647" s="101"/>
      <c r="I48647" s="101"/>
    </row>
    <row r="48648" spans="8:9" x14ac:dyDescent="0.2">
      <c r="H48648" s="101"/>
      <c r="I48648" s="101"/>
    </row>
    <row r="48649" spans="8:9" x14ac:dyDescent="0.2">
      <c r="H48649" s="101"/>
      <c r="I48649" s="101"/>
    </row>
    <row r="48650" spans="8:9" x14ac:dyDescent="0.2">
      <c r="H48650" s="101"/>
      <c r="I48650" s="101"/>
    </row>
    <row r="48651" spans="8:9" x14ac:dyDescent="0.2">
      <c r="H48651" s="101"/>
      <c r="I48651" s="101"/>
    </row>
    <row r="48652" spans="8:9" x14ac:dyDescent="0.2">
      <c r="H48652" s="101"/>
      <c r="I48652" s="101"/>
    </row>
    <row r="48653" spans="8:9" x14ac:dyDescent="0.2">
      <c r="H48653" s="101"/>
      <c r="I48653" s="101"/>
    </row>
    <row r="48654" spans="8:9" x14ac:dyDescent="0.2">
      <c r="H48654" s="101"/>
      <c r="I48654" s="101"/>
    </row>
    <row r="48655" spans="8:9" x14ac:dyDescent="0.2">
      <c r="H48655" s="101"/>
      <c r="I48655" s="101"/>
    </row>
    <row r="48656" spans="8:9" x14ac:dyDescent="0.2">
      <c r="H48656" s="101"/>
      <c r="I48656" s="101"/>
    </row>
    <row r="48657" spans="8:9" x14ac:dyDescent="0.2">
      <c r="H48657" s="101"/>
      <c r="I48657" s="101"/>
    </row>
    <row r="48658" spans="8:9" x14ac:dyDescent="0.2">
      <c r="H48658" s="101"/>
      <c r="I48658" s="101"/>
    </row>
    <row r="48659" spans="8:9" x14ac:dyDescent="0.2">
      <c r="H48659" s="101"/>
      <c r="I48659" s="101"/>
    </row>
    <row r="48660" spans="8:9" x14ac:dyDescent="0.2">
      <c r="H48660" s="101"/>
      <c r="I48660" s="101"/>
    </row>
    <row r="48661" spans="8:9" x14ac:dyDescent="0.2">
      <c r="H48661" s="101"/>
      <c r="I48661" s="101"/>
    </row>
    <row r="48662" spans="8:9" x14ac:dyDescent="0.2">
      <c r="H48662" s="101"/>
      <c r="I48662" s="101"/>
    </row>
    <row r="48663" spans="8:9" x14ac:dyDescent="0.2">
      <c r="H48663" s="101"/>
      <c r="I48663" s="101"/>
    </row>
    <row r="48664" spans="8:9" x14ac:dyDescent="0.2">
      <c r="H48664" s="101"/>
      <c r="I48664" s="101"/>
    </row>
    <row r="48665" spans="8:9" x14ac:dyDescent="0.2">
      <c r="H48665" s="101"/>
      <c r="I48665" s="101"/>
    </row>
    <row r="48666" spans="8:9" x14ac:dyDescent="0.2">
      <c r="H48666" s="101"/>
      <c r="I48666" s="101"/>
    </row>
    <row r="48667" spans="8:9" x14ac:dyDescent="0.2">
      <c r="H48667" s="101"/>
      <c r="I48667" s="101"/>
    </row>
    <row r="48668" spans="8:9" x14ac:dyDescent="0.2">
      <c r="H48668" s="101"/>
      <c r="I48668" s="101"/>
    </row>
    <row r="48669" spans="8:9" x14ac:dyDescent="0.2">
      <c r="H48669" s="101"/>
      <c r="I48669" s="101"/>
    </row>
    <row r="48670" spans="8:9" x14ac:dyDescent="0.2">
      <c r="H48670" s="101"/>
      <c r="I48670" s="101"/>
    </row>
    <row r="48671" spans="8:9" x14ac:dyDescent="0.2">
      <c r="H48671" s="101"/>
      <c r="I48671" s="101"/>
    </row>
    <row r="48672" spans="8:9" x14ac:dyDescent="0.2">
      <c r="H48672" s="101"/>
      <c r="I48672" s="101"/>
    </row>
    <row r="48673" spans="8:9" x14ac:dyDescent="0.2">
      <c r="H48673" s="101"/>
      <c r="I48673" s="101"/>
    </row>
    <row r="48674" spans="8:9" x14ac:dyDescent="0.2">
      <c r="H48674" s="101"/>
      <c r="I48674" s="101"/>
    </row>
    <row r="48675" spans="8:9" x14ac:dyDescent="0.2">
      <c r="H48675" s="101"/>
      <c r="I48675" s="101"/>
    </row>
    <row r="48676" spans="8:9" x14ac:dyDescent="0.2">
      <c r="H48676" s="101"/>
      <c r="I48676" s="101"/>
    </row>
    <row r="48677" spans="8:9" x14ac:dyDescent="0.2">
      <c r="H48677" s="101"/>
      <c r="I48677" s="101"/>
    </row>
    <row r="48678" spans="8:9" x14ac:dyDescent="0.2">
      <c r="H48678" s="101"/>
      <c r="I48678" s="101"/>
    </row>
    <row r="48679" spans="8:9" x14ac:dyDescent="0.2">
      <c r="H48679" s="101"/>
      <c r="I48679" s="101"/>
    </row>
    <row r="48680" spans="8:9" x14ac:dyDescent="0.2">
      <c r="H48680" s="101"/>
      <c r="I48680" s="101"/>
    </row>
    <row r="48681" spans="8:9" x14ac:dyDescent="0.2">
      <c r="H48681" s="101"/>
      <c r="I48681" s="101"/>
    </row>
    <row r="48682" spans="8:9" x14ac:dyDescent="0.2">
      <c r="H48682" s="101"/>
      <c r="I48682" s="101"/>
    </row>
    <row r="48683" spans="8:9" x14ac:dyDescent="0.2">
      <c r="H48683" s="101"/>
      <c r="I48683" s="101"/>
    </row>
    <row r="48684" spans="8:9" x14ac:dyDescent="0.2">
      <c r="H48684" s="101"/>
      <c r="I48684" s="101"/>
    </row>
    <row r="48685" spans="8:9" x14ac:dyDescent="0.2">
      <c r="H48685" s="101"/>
      <c r="I48685" s="101"/>
    </row>
    <row r="48686" spans="8:9" x14ac:dyDescent="0.2">
      <c r="H48686" s="101"/>
      <c r="I48686" s="101"/>
    </row>
    <row r="48687" spans="8:9" x14ac:dyDescent="0.2">
      <c r="H48687" s="101"/>
      <c r="I48687" s="101"/>
    </row>
    <row r="48688" spans="8:9" x14ac:dyDescent="0.2">
      <c r="H48688" s="101"/>
      <c r="I48688" s="101"/>
    </row>
    <row r="48689" spans="8:9" x14ac:dyDescent="0.2">
      <c r="H48689" s="101"/>
      <c r="I48689" s="101"/>
    </row>
    <row r="48690" spans="8:9" x14ac:dyDescent="0.2">
      <c r="H48690" s="101"/>
      <c r="I48690" s="101"/>
    </row>
    <row r="48691" spans="8:9" x14ac:dyDescent="0.2">
      <c r="H48691" s="101"/>
      <c r="I48691" s="101"/>
    </row>
    <row r="48692" spans="8:9" x14ac:dyDescent="0.2">
      <c r="H48692" s="101"/>
      <c r="I48692" s="101"/>
    </row>
    <row r="48693" spans="8:9" x14ac:dyDescent="0.2">
      <c r="H48693" s="101"/>
      <c r="I48693" s="101"/>
    </row>
    <row r="48694" spans="8:9" x14ac:dyDescent="0.2">
      <c r="H48694" s="101"/>
      <c r="I48694" s="101"/>
    </row>
    <row r="48695" spans="8:9" x14ac:dyDescent="0.2">
      <c r="H48695" s="101"/>
      <c r="I48695" s="101"/>
    </row>
    <row r="48696" spans="8:9" x14ac:dyDescent="0.2">
      <c r="H48696" s="101"/>
      <c r="I48696" s="101"/>
    </row>
    <row r="48697" spans="8:9" x14ac:dyDescent="0.2">
      <c r="H48697" s="101"/>
      <c r="I48697" s="101"/>
    </row>
    <row r="48698" spans="8:9" x14ac:dyDescent="0.2">
      <c r="H48698" s="101"/>
      <c r="I48698" s="101"/>
    </row>
    <row r="48699" spans="8:9" x14ac:dyDescent="0.2">
      <c r="H48699" s="101"/>
      <c r="I48699" s="101"/>
    </row>
    <row r="48700" spans="8:9" x14ac:dyDescent="0.2">
      <c r="H48700" s="101"/>
      <c r="I48700" s="101"/>
    </row>
    <row r="48701" spans="8:9" x14ac:dyDescent="0.2">
      <c r="H48701" s="101"/>
      <c r="I48701" s="101"/>
    </row>
    <row r="48702" spans="8:9" x14ac:dyDescent="0.2">
      <c r="H48702" s="101"/>
      <c r="I48702" s="101"/>
    </row>
    <row r="48703" spans="8:9" x14ac:dyDescent="0.2">
      <c r="H48703" s="101"/>
      <c r="I48703" s="101"/>
    </row>
    <row r="48704" spans="8:9" x14ac:dyDescent="0.2">
      <c r="H48704" s="101"/>
      <c r="I48704" s="101"/>
    </row>
    <row r="48705" spans="8:9" x14ac:dyDescent="0.2">
      <c r="H48705" s="101"/>
      <c r="I48705" s="101"/>
    </row>
    <row r="48706" spans="8:9" x14ac:dyDescent="0.2">
      <c r="H48706" s="101"/>
      <c r="I48706" s="101"/>
    </row>
    <row r="48707" spans="8:9" x14ac:dyDescent="0.2">
      <c r="H48707" s="101"/>
      <c r="I48707" s="101"/>
    </row>
    <row r="48708" spans="8:9" x14ac:dyDescent="0.2">
      <c r="H48708" s="101"/>
      <c r="I48708" s="101"/>
    </row>
    <row r="48709" spans="8:9" x14ac:dyDescent="0.2">
      <c r="H48709" s="101"/>
      <c r="I48709" s="101"/>
    </row>
    <row r="48710" spans="8:9" x14ac:dyDescent="0.2">
      <c r="H48710" s="101"/>
      <c r="I48710" s="101"/>
    </row>
    <row r="48711" spans="8:9" x14ac:dyDescent="0.2">
      <c r="H48711" s="101"/>
      <c r="I48711" s="101"/>
    </row>
    <row r="48712" spans="8:9" x14ac:dyDescent="0.2">
      <c r="H48712" s="101"/>
      <c r="I48712" s="101"/>
    </row>
    <row r="48713" spans="8:9" x14ac:dyDescent="0.2">
      <c r="H48713" s="101"/>
      <c r="I48713" s="101"/>
    </row>
    <row r="48714" spans="8:9" x14ac:dyDescent="0.2">
      <c r="H48714" s="101"/>
      <c r="I48714" s="101"/>
    </row>
    <row r="48715" spans="8:9" x14ac:dyDescent="0.2">
      <c r="H48715" s="101"/>
      <c r="I48715" s="101"/>
    </row>
    <row r="48716" spans="8:9" x14ac:dyDescent="0.2">
      <c r="H48716" s="101"/>
      <c r="I48716" s="101"/>
    </row>
    <row r="48717" spans="8:9" x14ac:dyDescent="0.2">
      <c r="H48717" s="101"/>
      <c r="I48717" s="101"/>
    </row>
    <row r="48718" spans="8:9" x14ac:dyDescent="0.2">
      <c r="H48718" s="101"/>
      <c r="I48718" s="101"/>
    </row>
    <row r="48719" spans="8:9" x14ac:dyDescent="0.2">
      <c r="H48719" s="101"/>
      <c r="I48719" s="101"/>
    </row>
    <row r="48720" spans="8:9" x14ac:dyDescent="0.2">
      <c r="H48720" s="101"/>
      <c r="I48720" s="101"/>
    </row>
    <row r="48721" spans="8:9" x14ac:dyDescent="0.2">
      <c r="H48721" s="101"/>
      <c r="I48721" s="101"/>
    </row>
    <row r="48722" spans="8:9" x14ac:dyDescent="0.2">
      <c r="H48722" s="101"/>
      <c r="I48722" s="101"/>
    </row>
    <row r="48723" spans="8:9" x14ac:dyDescent="0.2">
      <c r="H48723" s="101"/>
      <c r="I48723" s="101"/>
    </row>
    <row r="48724" spans="8:9" x14ac:dyDescent="0.2">
      <c r="H48724" s="101"/>
      <c r="I48724" s="101"/>
    </row>
    <row r="48725" spans="8:9" x14ac:dyDescent="0.2">
      <c r="H48725" s="101"/>
      <c r="I48725" s="101"/>
    </row>
    <row r="48726" spans="8:9" x14ac:dyDescent="0.2">
      <c r="H48726" s="101"/>
      <c r="I48726" s="101"/>
    </row>
    <row r="48727" spans="8:9" x14ac:dyDescent="0.2">
      <c r="H48727" s="101"/>
      <c r="I48727" s="101"/>
    </row>
    <row r="48728" spans="8:9" x14ac:dyDescent="0.2">
      <c r="H48728" s="101"/>
      <c r="I48728" s="101"/>
    </row>
    <row r="48729" spans="8:9" x14ac:dyDescent="0.2">
      <c r="H48729" s="101"/>
      <c r="I48729" s="101"/>
    </row>
    <row r="48730" spans="8:9" x14ac:dyDescent="0.2">
      <c r="H48730" s="101"/>
      <c r="I48730" s="101"/>
    </row>
    <row r="48731" spans="8:9" x14ac:dyDescent="0.2">
      <c r="H48731" s="101"/>
      <c r="I48731" s="101"/>
    </row>
    <row r="48732" spans="8:9" x14ac:dyDescent="0.2">
      <c r="H48732" s="101"/>
      <c r="I48732" s="101"/>
    </row>
    <row r="48733" spans="8:9" x14ac:dyDescent="0.2">
      <c r="H48733" s="101"/>
      <c r="I48733" s="101"/>
    </row>
    <row r="48734" spans="8:9" x14ac:dyDescent="0.2">
      <c r="H48734" s="101"/>
      <c r="I48734" s="101"/>
    </row>
    <row r="48735" spans="8:9" x14ac:dyDescent="0.2">
      <c r="H48735" s="101"/>
      <c r="I48735" s="101"/>
    </row>
    <row r="48736" spans="8:9" x14ac:dyDescent="0.2">
      <c r="H48736" s="101"/>
      <c r="I48736" s="101"/>
    </row>
    <row r="48737" spans="8:9" x14ac:dyDescent="0.2">
      <c r="H48737" s="101"/>
      <c r="I48737" s="101"/>
    </row>
    <row r="48738" spans="8:9" x14ac:dyDescent="0.2">
      <c r="H48738" s="101"/>
      <c r="I48738" s="101"/>
    </row>
    <row r="48739" spans="8:9" x14ac:dyDescent="0.2">
      <c r="H48739" s="101"/>
      <c r="I48739" s="101"/>
    </row>
    <row r="48740" spans="8:9" x14ac:dyDescent="0.2">
      <c r="H48740" s="101"/>
      <c r="I48740" s="101"/>
    </row>
    <row r="48741" spans="8:9" x14ac:dyDescent="0.2">
      <c r="H48741" s="101"/>
      <c r="I48741" s="101"/>
    </row>
    <row r="48742" spans="8:9" x14ac:dyDescent="0.2">
      <c r="H48742" s="101"/>
      <c r="I48742" s="101"/>
    </row>
    <row r="48743" spans="8:9" x14ac:dyDescent="0.2">
      <c r="H48743" s="101"/>
      <c r="I48743" s="101"/>
    </row>
    <row r="48744" spans="8:9" x14ac:dyDescent="0.2">
      <c r="H48744" s="101"/>
      <c r="I48744" s="101"/>
    </row>
    <row r="48745" spans="8:9" x14ac:dyDescent="0.2">
      <c r="H48745" s="101"/>
      <c r="I48745" s="101"/>
    </row>
    <row r="48746" spans="8:9" x14ac:dyDescent="0.2">
      <c r="H48746" s="101"/>
      <c r="I48746" s="101"/>
    </row>
    <row r="48747" spans="8:9" x14ac:dyDescent="0.2">
      <c r="H48747" s="101"/>
      <c r="I48747" s="101"/>
    </row>
    <row r="48748" spans="8:9" x14ac:dyDescent="0.2">
      <c r="H48748" s="101"/>
      <c r="I48748" s="101"/>
    </row>
    <row r="48749" spans="8:9" x14ac:dyDescent="0.2">
      <c r="H48749" s="101"/>
      <c r="I48749" s="101"/>
    </row>
    <row r="48750" spans="8:9" x14ac:dyDescent="0.2">
      <c r="H48750" s="101"/>
      <c r="I48750" s="101"/>
    </row>
    <row r="48751" spans="8:9" x14ac:dyDescent="0.2">
      <c r="H48751" s="101"/>
      <c r="I48751" s="101"/>
    </row>
    <row r="48752" spans="8:9" x14ac:dyDescent="0.2">
      <c r="H48752" s="101"/>
      <c r="I48752" s="101"/>
    </row>
    <row r="48753" spans="8:9" x14ac:dyDescent="0.2">
      <c r="H48753" s="101"/>
      <c r="I48753" s="101"/>
    </row>
    <row r="48754" spans="8:9" x14ac:dyDescent="0.2">
      <c r="H48754" s="101"/>
      <c r="I48754" s="101"/>
    </row>
    <row r="48755" spans="8:9" x14ac:dyDescent="0.2">
      <c r="H48755" s="101"/>
      <c r="I48755" s="101"/>
    </row>
    <row r="48756" spans="8:9" x14ac:dyDescent="0.2">
      <c r="H48756" s="101"/>
      <c r="I48756" s="101"/>
    </row>
    <row r="48757" spans="8:9" x14ac:dyDescent="0.2">
      <c r="H48757" s="101"/>
      <c r="I48757" s="101"/>
    </row>
    <row r="48758" spans="8:9" x14ac:dyDescent="0.2">
      <c r="H48758" s="101"/>
      <c r="I48758" s="101"/>
    </row>
    <row r="48759" spans="8:9" x14ac:dyDescent="0.2">
      <c r="H48759" s="101"/>
      <c r="I48759" s="101"/>
    </row>
    <row r="48760" spans="8:9" x14ac:dyDescent="0.2">
      <c r="H48760" s="101"/>
      <c r="I48760" s="101"/>
    </row>
    <row r="48761" spans="8:9" x14ac:dyDescent="0.2">
      <c r="H48761" s="101"/>
      <c r="I48761" s="101"/>
    </row>
    <row r="48762" spans="8:9" x14ac:dyDescent="0.2">
      <c r="H48762" s="101"/>
      <c r="I48762" s="101"/>
    </row>
    <row r="48763" spans="8:9" x14ac:dyDescent="0.2">
      <c r="H48763" s="101"/>
      <c r="I48763" s="101"/>
    </row>
    <row r="48764" spans="8:9" x14ac:dyDescent="0.2">
      <c r="H48764" s="101"/>
      <c r="I48764" s="101"/>
    </row>
    <row r="48765" spans="8:9" x14ac:dyDescent="0.2">
      <c r="H48765" s="101"/>
      <c r="I48765" s="101"/>
    </row>
    <row r="48766" spans="8:9" x14ac:dyDescent="0.2">
      <c r="H48766" s="101"/>
      <c r="I48766" s="101"/>
    </row>
    <row r="48767" spans="8:9" x14ac:dyDescent="0.2">
      <c r="H48767" s="101"/>
      <c r="I48767" s="101"/>
    </row>
    <row r="48768" spans="8:9" x14ac:dyDescent="0.2">
      <c r="H48768" s="101"/>
      <c r="I48768" s="101"/>
    </row>
    <row r="48769" spans="8:9" x14ac:dyDescent="0.2">
      <c r="H48769" s="101"/>
      <c r="I48769" s="101"/>
    </row>
    <row r="48770" spans="8:9" x14ac:dyDescent="0.2">
      <c r="H48770" s="101"/>
      <c r="I48770" s="101"/>
    </row>
    <row r="48771" spans="8:9" x14ac:dyDescent="0.2">
      <c r="H48771" s="101"/>
      <c r="I48771" s="101"/>
    </row>
    <row r="48772" spans="8:9" x14ac:dyDescent="0.2">
      <c r="H48772" s="101"/>
      <c r="I48772" s="101"/>
    </row>
    <row r="48773" spans="8:9" x14ac:dyDescent="0.2">
      <c r="H48773" s="101"/>
      <c r="I48773" s="101"/>
    </row>
    <row r="48774" spans="8:9" x14ac:dyDescent="0.2">
      <c r="H48774" s="101"/>
      <c r="I48774" s="101"/>
    </row>
    <row r="48775" spans="8:9" x14ac:dyDescent="0.2">
      <c r="H48775" s="101"/>
      <c r="I48775" s="101"/>
    </row>
    <row r="48776" spans="8:9" x14ac:dyDescent="0.2">
      <c r="H48776" s="101"/>
      <c r="I48776" s="101"/>
    </row>
    <row r="48777" spans="8:9" x14ac:dyDescent="0.2">
      <c r="H48777" s="101"/>
      <c r="I48777" s="101"/>
    </row>
    <row r="48778" spans="8:9" x14ac:dyDescent="0.2">
      <c r="H48778" s="101"/>
      <c r="I48778" s="101"/>
    </row>
    <row r="48779" spans="8:9" x14ac:dyDescent="0.2">
      <c r="H48779" s="101"/>
      <c r="I48779" s="101"/>
    </row>
    <row r="48780" spans="8:9" x14ac:dyDescent="0.2">
      <c r="H48780" s="101"/>
      <c r="I48780" s="101"/>
    </row>
    <row r="48781" spans="8:9" x14ac:dyDescent="0.2">
      <c r="H48781" s="101"/>
      <c r="I48781" s="101"/>
    </row>
    <row r="48782" spans="8:9" x14ac:dyDescent="0.2">
      <c r="H48782" s="101"/>
      <c r="I48782" s="101"/>
    </row>
    <row r="48783" spans="8:9" x14ac:dyDescent="0.2">
      <c r="H48783" s="101"/>
      <c r="I48783" s="101"/>
    </row>
    <row r="48784" spans="8:9" x14ac:dyDescent="0.2">
      <c r="H48784" s="101"/>
      <c r="I48784" s="101"/>
    </row>
    <row r="48785" spans="8:9" x14ac:dyDescent="0.2">
      <c r="H48785" s="101"/>
      <c r="I48785" s="101"/>
    </row>
    <row r="48786" spans="8:9" x14ac:dyDescent="0.2">
      <c r="H48786" s="101"/>
      <c r="I48786" s="101"/>
    </row>
    <row r="48787" spans="8:9" x14ac:dyDescent="0.2">
      <c r="H48787" s="101"/>
      <c r="I48787" s="101"/>
    </row>
    <row r="48788" spans="8:9" x14ac:dyDescent="0.2">
      <c r="H48788" s="101"/>
      <c r="I48788" s="101"/>
    </row>
    <row r="48789" spans="8:9" x14ac:dyDescent="0.2">
      <c r="H48789" s="101"/>
      <c r="I48789" s="101"/>
    </row>
    <row r="48790" spans="8:9" x14ac:dyDescent="0.2">
      <c r="H48790" s="101"/>
      <c r="I48790" s="101"/>
    </row>
    <row r="48791" spans="8:9" x14ac:dyDescent="0.2">
      <c r="H48791" s="101"/>
      <c r="I48791" s="101"/>
    </row>
    <row r="48792" spans="8:9" x14ac:dyDescent="0.2">
      <c r="H48792" s="101"/>
      <c r="I48792" s="101"/>
    </row>
    <row r="48793" spans="8:9" x14ac:dyDescent="0.2">
      <c r="H48793" s="101"/>
      <c r="I48793" s="101"/>
    </row>
    <row r="48794" spans="8:9" x14ac:dyDescent="0.2">
      <c r="H48794" s="101"/>
      <c r="I48794" s="101"/>
    </row>
    <row r="48795" spans="8:9" x14ac:dyDescent="0.2">
      <c r="H48795" s="101"/>
      <c r="I48795" s="101"/>
    </row>
    <row r="48796" spans="8:9" x14ac:dyDescent="0.2">
      <c r="H48796" s="101"/>
      <c r="I48796" s="101"/>
    </row>
    <row r="48797" spans="8:9" x14ac:dyDescent="0.2">
      <c r="H48797" s="101"/>
      <c r="I48797" s="101"/>
    </row>
    <row r="48798" spans="8:9" x14ac:dyDescent="0.2">
      <c r="H48798" s="101"/>
      <c r="I48798" s="101"/>
    </row>
    <row r="48799" spans="8:9" x14ac:dyDescent="0.2">
      <c r="H48799" s="101"/>
      <c r="I48799" s="101"/>
    </row>
    <row r="48800" spans="8:9" x14ac:dyDescent="0.2">
      <c r="H48800" s="101"/>
      <c r="I48800" s="101"/>
    </row>
    <row r="48801" spans="8:9" x14ac:dyDescent="0.2">
      <c r="H48801" s="101"/>
      <c r="I48801" s="101"/>
    </row>
    <row r="48802" spans="8:9" x14ac:dyDescent="0.2">
      <c r="H48802" s="101"/>
      <c r="I48802" s="101"/>
    </row>
    <row r="48803" spans="8:9" x14ac:dyDescent="0.2">
      <c r="H48803" s="101"/>
      <c r="I48803" s="101"/>
    </row>
    <row r="48804" spans="8:9" x14ac:dyDescent="0.2">
      <c r="H48804" s="101"/>
      <c r="I48804" s="101"/>
    </row>
    <row r="48805" spans="8:9" x14ac:dyDescent="0.2">
      <c r="H48805" s="101"/>
      <c r="I48805" s="101"/>
    </row>
    <row r="48806" spans="8:9" x14ac:dyDescent="0.2">
      <c r="H48806" s="101"/>
      <c r="I48806" s="101"/>
    </row>
    <row r="48807" spans="8:9" x14ac:dyDescent="0.2">
      <c r="H48807" s="101"/>
      <c r="I48807" s="101"/>
    </row>
    <row r="48808" spans="8:9" x14ac:dyDescent="0.2">
      <c r="H48808" s="101"/>
      <c r="I48808" s="101"/>
    </row>
    <row r="48809" spans="8:9" x14ac:dyDescent="0.2">
      <c r="H48809" s="101"/>
      <c r="I48809" s="101"/>
    </row>
    <row r="48810" spans="8:9" x14ac:dyDescent="0.2">
      <c r="H48810" s="101"/>
      <c r="I48810" s="101"/>
    </row>
    <row r="48811" spans="8:9" x14ac:dyDescent="0.2">
      <c r="H48811" s="101"/>
      <c r="I48811" s="101"/>
    </row>
    <row r="48812" spans="8:9" x14ac:dyDescent="0.2">
      <c r="H48812" s="101"/>
      <c r="I48812" s="101"/>
    </row>
    <row r="48813" spans="8:9" x14ac:dyDescent="0.2">
      <c r="H48813" s="101"/>
      <c r="I48813" s="101"/>
    </row>
    <row r="48814" spans="8:9" x14ac:dyDescent="0.2">
      <c r="H48814" s="101"/>
      <c r="I48814" s="101"/>
    </row>
    <row r="48815" spans="8:9" x14ac:dyDescent="0.2">
      <c r="H48815" s="101"/>
      <c r="I48815" s="101"/>
    </row>
    <row r="48816" spans="8:9" x14ac:dyDescent="0.2">
      <c r="H48816" s="101"/>
      <c r="I48816" s="101"/>
    </row>
    <row r="48817" spans="8:9" x14ac:dyDescent="0.2">
      <c r="H48817" s="101"/>
      <c r="I48817" s="101"/>
    </row>
    <row r="48818" spans="8:9" x14ac:dyDescent="0.2">
      <c r="H48818" s="101"/>
      <c r="I48818" s="101"/>
    </row>
    <row r="48819" spans="8:9" x14ac:dyDescent="0.2">
      <c r="H48819" s="101"/>
      <c r="I48819" s="101"/>
    </row>
    <row r="48820" spans="8:9" x14ac:dyDescent="0.2">
      <c r="H48820" s="101"/>
      <c r="I48820" s="101"/>
    </row>
    <row r="48821" spans="8:9" x14ac:dyDescent="0.2">
      <c r="H48821" s="101"/>
      <c r="I48821" s="101"/>
    </row>
    <row r="48822" spans="8:9" x14ac:dyDescent="0.2">
      <c r="H48822" s="101"/>
      <c r="I48822" s="101"/>
    </row>
    <row r="48823" spans="8:9" x14ac:dyDescent="0.2">
      <c r="H48823" s="101"/>
      <c r="I48823" s="101"/>
    </row>
    <row r="48824" spans="8:9" x14ac:dyDescent="0.2">
      <c r="H48824" s="101"/>
      <c r="I48824" s="101"/>
    </row>
    <row r="48825" spans="8:9" x14ac:dyDescent="0.2">
      <c r="H48825" s="101"/>
      <c r="I48825" s="101"/>
    </row>
    <row r="48826" spans="8:9" x14ac:dyDescent="0.2">
      <c r="H48826" s="101"/>
      <c r="I48826" s="101"/>
    </row>
    <row r="48827" spans="8:9" x14ac:dyDescent="0.2">
      <c r="H48827" s="101"/>
      <c r="I48827" s="101"/>
    </row>
    <row r="48828" spans="8:9" x14ac:dyDescent="0.2">
      <c r="H48828" s="101"/>
      <c r="I48828" s="101"/>
    </row>
    <row r="48829" spans="8:9" x14ac:dyDescent="0.2">
      <c r="H48829" s="101"/>
      <c r="I48829" s="101"/>
    </row>
    <row r="48830" spans="8:9" x14ac:dyDescent="0.2">
      <c r="H48830" s="101"/>
      <c r="I48830" s="101"/>
    </row>
    <row r="48831" spans="8:9" x14ac:dyDescent="0.2">
      <c r="H48831" s="101"/>
      <c r="I48831" s="101"/>
    </row>
    <row r="48832" spans="8:9" x14ac:dyDescent="0.2">
      <c r="H48832" s="101"/>
      <c r="I48832" s="101"/>
    </row>
    <row r="48833" spans="8:9" x14ac:dyDescent="0.2">
      <c r="H48833" s="101"/>
      <c r="I48833" s="101"/>
    </row>
    <row r="48834" spans="8:9" x14ac:dyDescent="0.2">
      <c r="H48834" s="101"/>
      <c r="I48834" s="101"/>
    </row>
    <row r="48835" spans="8:9" x14ac:dyDescent="0.2">
      <c r="H48835" s="101"/>
      <c r="I48835" s="101"/>
    </row>
    <row r="48836" spans="8:9" x14ac:dyDescent="0.2">
      <c r="H48836" s="101"/>
      <c r="I48836" s="101"/>
    </row>
    <row r="48837" spans="8:9" x14ac:dyDescent="0.2">
      <c r="H48837" s="101"/>
      <c r="I48837" s="101"/>
    </row>
    <row r="48838" spans="8:9" x14ac:dyDescent="0.2">
      <c r="H48838" s="101"/>
      <c r="I48838" s="101"/>
    </row>
    <row r="48839" spans="8:9" x14ac:dyDescent="0.2">
      <c r="H48839" s="101"/>
      <c r="I48839" s="101"/>
    </row>
    <row r="48840" spans="8:9" x14ac:dyDescent="0.2">
      <c r="H48840" s="101"/>
      <c r="I48840" s="101"/>
    </row>
    <row r="48841" spans="8:9" x14ac:dyDescent="0.2">
      <c r="H48841" s="101"/>
      <c r="I48841" s="101"/>
    </row>
    <row r="48842" spans="8:9" x14ac:dyDescent="0.2">
      <c r="H48842" s="101"/>
      <c r="I48842" s="101"/>
    </row>
    <row r="48843" spans="8:9" x14ac:dyDescent="0.2">
      <c r="H48843" s="101"/>
      <c r="I48843" s="101"/>
    </row>
    <row r="48844" spans="8:9" x14ac:dyDescent="0.2">
      <c r="H48844" s="101"/>
      <c r="I48844" s="101"/>
    </row>
    <row r="48845" spans="8:9" x14ac:dyDescent="0.2">
      <c r="H48845" s="101"/>
      <c r="I48845" s="101"/>
    </row>
    <row r="48846" spans="8:9" x14ac:dyDescent="0.2">
      <c r="H48846" s="101"/>
      <c r="I48846" s="101"/>
    </row>
    <row r="48847" spans="8:9" x14ac:dyDescent="0.2">
      <c r="H48847" s="101"/>
      <c r="I48847" s="101"/>
    </row>
    <row r="48848" spans="8:9" x14ac:dyDescent="0.2">
      <c r="H48848" s="101"/>
      <c r="I48848" s="101"/>
    </row>
    <row r="48849" spans="8:9" x14ac:dyDescent="0.2">
      <c r="H48849" s="101"/>
      <c r="I48849" s="101"/>
    </row>
    <row r="48850" spans="8:9" x14ac:dyDescent="0.2">
      <c r="H48850" s="101"/>
      <c r="I48850" s="101"/>
    </row>
    <row r="48851" spans="8:9" x14ac:dyDescent="0.2">
      <c r="H48851" s="101"/>
      <c r="I48851" s="101"/>
    </row>
    <row r="48852" spans="8:9" x14ac:dyDescent="0.2">
      <c r="H48852" s="101"/>
      <c r="I48852" s="101"/>
    </row>
    <row r="48853" spans="8:9" x14ac:dyDescent="0.2">
      <c r="H48853" s="101"/>
      <c r="I48853" s="101"/>
    </row>
    <row r="48854" spans="8:9" x14ac:dyDescent="0.2">
      <c r="H48854" s="101"/>
      <c r="I48854" s="101"/>
    </row>
    <row r="48855" spans="8:9" x14ac:dyDescent="0.2">
      <c r="H48855" s="101"/>
      <c r="I48855" s="101"/>
    </row>
    <row r="48856" spans="8:9" x14ac:dyDescent="0.2">
      <c r="H48856" s="101"/>
      <c r="I48856" s="101"/>
    </row>
    <row r="48857" spans="8:9" x14ac:dyDescent="0.2">
      <c r="H48857" s="101"/>
      <c r="I48857" s="101"/>
    </row>
    <row r="48858" spans="8:9" x14ac:dyDescent="0.2">
      <c r="H48858" s="101"/>
      <c r="I48858" s="101"/>
    </row>
    <row r="48859" spans="8:9" x14ac:dyDescent="0.2">
      <c r="H48859" s="101"/>
      <c r="I48859" s="101"/>
    </row>
    <row r="48860" spans="8:9" x14ac:dyDescent="0.2">
      <c r="H48860" s="101"/>
      <c r="I48860" s="101"/>
    </row>
    <row r="48861" spans="8:9" x14ac:dyDescent="0.2">
      <c r="H48861" s="101"/>
      <c r="I48861" s="101"/>
    </row>
    <row r="48862" spans="8:9" x14ac:dyDescent="0.2">
      <c r="H48862" s="101"/>
      <c r="I48862" s="101"/>
    </row>
    <row r="48863" spans="8:9" x14ac:dyDescent="0.2">
      <c r="H48863" s="101"/>
      <c r="I48863" s="101"/>
    </row>
    <row r="48864" spans="8:9" x14ac:dyDescent="0.2">
      <c r="H48864" s="101"/>
      <c r="I48864" s="101"/>
    </row>
    <row r="48865" spans="8:9" x14ac:dyDescent="0.2">
      <c r="H48865" s="101"/>
      <c r="I48865" s="101"/>
    </row>
    <row r="48866" spans="8:9" x14ac:dyDescent="0.2">
      <c r="H48866" s="101"/>
      <c r="I48866" s="101"/>
    </row>
    <row r="48867" spans="8:9" x14ac:dyDescent="0.2">
      <c r="H48867" s="101"/>
      <c r="I48867" s="101"/>
    </row>
    <row r="48868" spans="8:9" x14ac:dyDescent="0.2">
      <c r="H48868" s="101"/>
      <c r="I48868" s="101"/>
    </row>
    <row r="48869" spans="8:9" x14ac:dyDescent="0.2">
      <c r="H48869" s="101"/>
      <c r="I48869" s="101"/>
    </row>
    <row r="48870" spans="8:9" x14ac:dyDescent="0.2">
      <c r="H48870" s="101"/>
      <c r="I48870" s="101"/>
    </row>
    <row r="48871" spans="8:9" x14ac:dyDescent="0.2">
      <c r="H48871" s="101"/>
      <c r="I48871" s="101"/>
    </row>
    <row r="48872" spans="8:9" x14ac:dyDescent="0.2">
      <c r="H48872" s="101"/>
      <c r="I48872" s="101"/>
    </row>
    <row r="48873" spans="8:9" x14ac:dyDescent="0.2">
      <c r="H48873" s="101"/>
      <c r="I48873" s="101"/>
    </row>
    <row r="48874" spans="8:9" x14ac:dyDescent="0.2">
      <c r="H48874" s="101"/>
      <c r="I48874" s="101"/>
    </row>
    <row r="48875" spans="8:9" x14ac:dyDescent="0.2">
      <c r="H48875" s="101"/>
      <c r="I48875" s="101"/>
    </row>
    <row r="48876" spans="8:9" x14ac:dyDescent="0.2">
      <c r="H48876" s="101"/>
      <c r="I48876" s="101"/>
    </row>
    <row r="48877" spans="8:9" x14ac:dyDescent="0.2">
      <c r="H48877" s="101"/>
      <c r="I48877" s="101"/>
    </row>
    <row r="48878" spans="8:9" x14ac:dyDescent="0.2">
      <c r="H48878" s="101"/>
      <c r="I48878" s="101"/>
    </row>
    <row r="48879" spans="8:9" x14ac:dyDescent="0.2">
      <c r="H48879" s="101"/>
      <c r="I48879" s="101"/>
    </row>
    <row r="48880" spans="8:9" x14ac:dyDescent="0.2">
      <c r="H48880" s="101"/>
      <c r="I48880" s="101"/>
    </row>
    <row r="48881" spans="8:9" x14ac:dyDescent="0.2">
      <c r="H48881" s="101"/>
      <c r="I48881" s="101"/>
    </row>
    <row r="48882" spans="8:9" x14ac:dyDescent="0.2">
      <c r="H48882" s="101"/>
      <c r="I48882" s="101"/>
    </row>
    <row r="48883" spans="8:9" x14ac:dyDescent="0.2">
      <c r="H48883" s="101"/>
      <c r="I48883" s="101"/>
    </row>
    <row r="48884" spans="8:9" x14ac:dyDescent="0.2">
      <c r="H48884" s="101"/>
      <c r="I48884" s="101"/>
    </row>
    <row r="48885" spans="8:9" x14ac:dyDescent="0.2">
      <c r="H48885" s="101"/>
      <c r="I48885" s="101"/>
    </row>
    <row r="48886" spans="8:9" x14ac:dyDescent="0.2">
      <c r="H48886" s="101"/>
      <c r="I48886" s="101"/>
    </row>
    <row r="48887" spans="8:9" x14ac:dyDescent="0.2">
      <c r="H48887" s="101"/>
      <c r="I48887" s="101"/>
    </row>
    <row r="48888" spans="8:9" x14ac:dyDescent="0.2">
      <c r="H48888" s="101"/>
      <c r="I48888" s="101"/>
    </row>
    <row r="48889" spans="8:9" x14ac:dyDescent="0.2">
      <c r="H48889" s="101"/>
      <c r="I48889" s="101"/>
    </row>
    <row r="48890" spans="8:9" x14ac:dyDescent="0.2">
      <c r="H48890" s="101"/>
      <c r="I48890" s="101"/>
    </row>
    <row r="48891" spans="8:9" x14ac:dyDescent="0.2">
      <c r="H48891" s="101"/>
      <c r="I48891" s="101"/>
    </row>
    <row r="48892" spans="8:9" x14ac:dyDescent="0.2">
      <c r="H48892" s="101"/>
      <c r="I48892" s="101"/>
    </row>
    <row r="48893" spans="8:9" x14ac:dyDescent="0.2">
      <c r="H48893" s="101"/>
      <c r="I48893" s="101"/>
    </row>
    <row r="48894" spans="8:9" x14ac:dyDescent="0.2">
      <c r="H48894" s="101"/>
      <c r="I48894" s="101"/>
    </row>
    <row r="48895" spans="8:9" x14ac:dyDescent="0.2">
      <c r="H48895" s="101"/>
      <c r="I48895" s="101"/>
    </row>
    <row r="48896" spans="8:9" x14ac:dyDescent="0.2">
      <c r="H48896" s="101"/>
      <c r="I48896" s="101"/>
    </row>
    <row r="48897" spans="8:9" x14ac:dyDescent="0.2">
      <c r="H48897" s="101"/>
      <c r="I48897" s="101"/>
    </row>
    <row r="48898" spans="8:9" x14ac:dyDescent="0.2">
      <c r="H48898" s="101"/>
      <c r="I48898" s="101"/>
    </row>
    <row r="48899" spans="8:9" x14ac:dyDescent="0.2">
      <c r="H48899" s="101"/>
      <c r="I48899" s="101"/>
    </row>
    <row r="48900" spans="8:9" x14ac:dyDescent="0.2">
      <c r="H48900" s="101"/>
      <c r="I48900" s="101"/>
    </row>
    <row r="48901" spans="8:9" x14ac:dyDescent="0.2">
      <c r="H48901" s="101"/>
      <c r="I48901" s="101"/>
    </row>
    <row r="48902" spans="8:9" x14ac:dyDescent="0.2">
      <c r="H48902" s="101"/>
      <c r="I48902" s="101"/>
    </row>
    <row r="48903" spans="8:9" x14ac:dyDescent="0.2">
      <c r="H48903" s="101"/>
      <c r="I48903" s="101"/>
    </row>
    <row r="48904" spans="8:9" x14ac:dyDescent="0.2">
      <c r="H48904" s="101"/>
      <c r="I48904" s="101"/>
    </row>
    <row r="48905" spans="8:9" x14ac:dyDescent="0.2">
      <c r="H48905" s="101"/>
      <c r="I48905" s="101"/>
    </row>
    <row r="48906" spans="8:9" x14ac:dyDescent="0.2">
      <c r="H48906" s="101"/>
      <c r="I48906" s="101"/>
    </row>
    <row r="48907" spans="8:9" x14ac:dyDescent="0.2">
      <c r="H48907" s="101"/>
      <c r="I48907" s="101"/>
    </row>
    <row r="48908" spans="8:9" x14ac:dyDescent="0.2">
      <c r="H48908" s="101"/>
      <c r="I48908" s="101"/>
    </row>
    <row r="48909" spans="8:9" x14ac:dyDescent="0.2">
      <c r="H48909" s="101"/>
      <c r="I48909" s="101"/>
    </row>
    <row r="48910" spans="8:9" x14ac:dyDescent="0.2">
      <c r="H48910" s="101"/>
      <c r="I48910" s="101"/>
    </row>
    <row r="48911" spans="8:9" x14ac:dyDescent="0.2">
      <c r="H48911" s="101"/>
      <c r="I48911" s="101"/>
    </row>
    <row r="48912" spans="8:9" x14ac:dyDescent="0.2">
      <c r="H48912" s="101"/>
      <c r="I48912" s="101"/>
    </row>
    <row r="48913" spans="8:9" x14ac:dyDescent="0.2">
      <c r="H48913" s="101"/>
      <c r="I48913" s="101"/>
    </row>
    <row r="48914" spans="8:9" x14ac:dyDescent="0.2">
      <c r="H48914" s="101"/>
      <c r="I48914" s="101"/>
    </row>
    <row r="48915" spans="8:9" x14ac:dyDescent="0.2">
      <c r="H48915" s="101"/>
      <c r="I48915" s="101"/>
    </row>
    <row r="48916" spans="8:9" x14ac:dyDescent="0.2">
      <c r="H48916" s="101"/>
      <c r="I48916" s="101"/>
    </row>
    <row r="48917" spans="8:9" x14ac:dyDescent="0.2">
      <c r="H48917" s="101"/>
      <c r="I48917" s="101"/>
    </row>
    <row r="48918" spans="8:9" x14ac:dyDescent="0.2">
      <c r="H48918" s="101"/>
      <c r="I48918" s="101"/>
    </row>
    <row r="48919" spans="8:9" x14ac:dyDescent="0.2">
      <c r="H48919" s="101"/>
      <c r="I48919" s="101"/>
    </row>
    <row r="48920" spans="8:9" x14ac:dyDescent="0.2">
      <c r="H48920" s="101"/>
      <c r="I48920" s="101"/>
    </row>
    <row r="48921" spans="8:9" x14ac:dyDescent="0.2">
      <c r="H48921" s="101"/>
      <c r="I48921" s="101"/>
    </row>
    <row r="48922" spans="8:9" x14ac:dyDescent="0.2">
      <c r="H48922" s="101"/>
      <c r="I48922" s="101"/>
    </row>
    <row r="48923" spans="8:9" x14ac:dyDescent="0.2">
      <c r="H48923" s="101"/>
      <c r="I48923" s="101"/>
    </row>
    <row r="48924" spans="8:9" x14ac:dyDescent="0.2">
      <c r="H48924" s="101"/>
      <c r="I48924" s="101"/>
    </row>
    <row r="48925" spans="8:9" x14ac:dyDescent="0.2">
      <c r="H48925" s="101"/>
      <c r="I48925" s="101"/>
    </row>
    <row r="48926" spans="8:9" x14ac:dyDescent="0.2">
      <c r="H48926" s="101"/>
      <c r="I48926" s="101"/>
    </row>
    <row r="48927" spans="8:9" x14ac:dyDescent="0.2">
      <c r="H48927" s="101"/>
      <c r="I48927" s="101"/>
    </row>
    <row r="48928" spans="8:9" x14ac:dyDescent="0.2">
      <c r="H48928" s="101"/>
      <c r="I48928" s="101"/>
    </row>
    <row r="48929" spans="8:9" x14ac:dyDescent="0.2">
      <c r="H48929" s="101"/>
      <c r="I48929" s="101"/>
    </row>
    <row r="48930" spans="8:9" x14ac:dyDescent="0.2">
      <c r="H48930" s="101"/>
      <c r="I48930" s="101"/>
    </row>
    <row r="48931" spans="8:9" x14ac:dyDescent="0.2">
      <c r="H48931" s="101"/>
      <c r="I48931" s="101"/>
    </row>
    <row r="48932" spans="8:9" x14ac:dyDescent="0.2">
      <c r="H48932" s="101"/>
      <c r="I48932" s="101"/>
    </row>
    <row r="48933" spans="8:9" x14ac:dyDescent="0.2">
      <c r="H48933" s="101"/>
      <c r="I48933" s="101"/>
    </row>
    <row r="48934" spans="8:9" x14ac:dyDescent="0.2">
      <c r="H48934" s="101"/>
      <c r="I48934" s="101"/>
    </row>
    <row r="48935" spans="8:9" x14ac:dyDescent="0.2">
      <c r="H48935" s="101"/>
      <c r="I48935" s="101"/>
    </row>
    <row r="48936" spans="8:9" x14ac:dyDescent="0.2">
      <c r="H48936" s="101"/>
      <c r="I48936" s="101"/>
    </row>
    <row r="48937" spans="8:9" x14ac:dyDescent="0.2">
      <c r="H48937" s="101"/>
      <c r="I48937" s="101"/>
    </row>
    <row r="48938" spans="8:9" x14ac:dyDescent="0.2">
      <c r="H48938" s="101"/>
      <c r="I48938" s="101"/>
    </row>
    <row r="48939" spans="8:9" x14ac:dyDescent="0.2">
      <c r="H48939" s="101"/>
      <c r="I48939" s="101"/>
    </row>
    <row r="48940" spans="8:9" x14ac:dyDescent="0.2">
      <c r="H48940" s="101"/>
      <c r="I48940" s="101"/>
    </row>
    <row r="48941" spans="8:9" x14ac:dyDescent="0.2">
      <c r="H48941" s="101"/>
      <c r="I48941" s="101"/>
    </row>
    <row r="48942" spans="8:9" x14ac:dyDescent="0.2">
      <c r="H48942" s="101"/>
      <c r="I48942" s="101"/>
    </row>
    <row r="48943" spans="8:9" x14ac:dyDescent="0.2">
      <c r="H48943" s="101"/>
      <c r="I48943" s="101"/>
    </row>
    <row r="48944" spans="8:9" x14ac:dyDescent="0.2">
      <c r="H48944" s="101"/>
      <c r="I48944" s="101"/>
    </row>
    <row r="48945" spans="8:9" x14ac:dyDescent="0.2">
      <c r="H48945" s="101"/>
      <c r="I48945" s="101"/>
    </row>
    <row r="48946" spans="8:9" x14ac:dyDescent="0.2">
      <c r="H48946" s="101"/>
      <c r="I48946" s="101"/>
    </row>
    <row r="48947" spans="8:9" x14ac:dyDescent="0.2">
      <c r="H48947" s="101"/>
      <c r="I48947" s="101"/>
    </row>
    <row r="48948" spans="8:9" x14ac:dyDescent="0.2">
      <c r="H48948" s="101"/>
      <c r="I48948" s="101"/>
    </row>
    <row r="48949" spans="8:9" x14ac:dyDescent="0.2">
      <c r="H48949" s="101"/>
      <c r="I48949" s="101"/>
    </row>
    <row r="48950" spans="8:9" x14ac:dyDescent="0.2">
      <c r="H48950" s="101"/>
      <c r="I48950" s="101"/>
    </row>
    <row r="48951" spans="8:9" x14ac:dyDescent="0.2">
      <c r="H48951" s="101"/>
      <c r="I48951" s="101"/>
    </row>
    <row r="48952" spans="8:9" x14ac:dyDescent="0.2">
      <c r="H48952" s="101"/>
      <c r="I48952" s="101"/>
    </row>
    <row r="48953" spans="8:9" x14ac:dyDescent="0.2">
      <c r="H48953" s="101"/>
      <c r="I48953" s="101"/>
    </row>
    <row r="48954" spans="8:9" x14ac:dyDescent="0.2">
      <c r="H48954" s="101"/>
      <c r="I48954" s="101"/>
    </row>
    <row r="48955" spans="8:9" x14ac:dyDescent="0.2">
      <c r="H48955" s="101"/>
      <c r="I48955" s="101"/>
    </row>
    <row r="48956" spans="8:9" x14ac:dyDescent="0.2">
      <c r="H48956" s="101"/>
      <c r="I48956" s="101"/>
    </row>
    <row r="48957" spans="8:9" x14ac:dyDescent="0.2">
      <c r="H48957" s="101"/>
      <c r="I48957" s="101"/>
    </row>
    <row r="48958" spans="8:9" x14ac:dyDescent="0.2">
      <c r="H48958" s="101"/>
      <c r="I48958" s="101"/>
    </row>
    <row r="48959" spans="8:9" x14ac:dyDescent="0.2">
      <c r="H48959" s="101"/>
      <c r="I48959" s="101"/>
    </row>
    <row r="48960" spans="8:9" x14ac:dyDescent="0.2">
      <c r="H48960" s="101"/>
      <c r="I48960" s="101"/>
    </row>
    <row r="48961" spans="8:9" x14ac:dyDescent="0.2">
      <c r="H48961" s="101"/>
      <c r="I48961" s="101"/>
    </row>
    <row r="48962" spans="8:9" x14ac:dyDescent="0.2">
      <c r="H48962" s="101"/>
      <c r="I48962" s="101"/>
    </row>
    <row r="48963" spans="8:9" x14ac:dyDescent="0.2">
      <c r="H48963" s="101"/>
      <c r="I48963" s="101"/>
    </row>
    <row r="48964" spans="8:9" x14ac:dyDescent="0.2">
      <c r="H48964" s="101"/>
      <c r="I48964" s="101"/>
    </row>
    <row r="48965" spans="8:9" x14ac:dyDescent="0.2">
      <c r="H48965" s="101"/>
      <c r="I48965" s="101"/>
    </row>
    <row r="48966" spans="8:9" x14ac:dyDescent="0.2">
      <c r="H48966" s="101"/>
      <c r="I48966" s="101"/>
    </row>
    <row r="48967" spans="8:9" x14ac:dyDescent="0.2">
      <c r="H48967" s="101"/>
      <c r="I48967" s="101"/>
    </row>
    <row r="48968" spans="8:9" x14ac:dyDescent="0.2">
      <c r="H48968" s="101"/>
      <c r="I48968" s="101"/>
    </row>
    <row r="48969" spans="8:9" x14ac:dyDescent="0.2">
      <c r="H48969" s="101"/>
      <c r="I48969" s="101"/>
    </row>
    <row r="48970" spans="8:9" x14ac:dyDescent="0.2">
      <c r="H48970" s="101"/>
      <c r="I48970" s="101"/>
    </row>
    <row r="48971" spans="8:9" x14ac:dyDescent="0.2">
      <c r="H48971" s="101"/>
      <c r="I48971" s="101"/>
    </row>
    <row r="48972" spans="8:9" x14ac:dyDescent="0.2">
      <c r="H48972" s="101"/>
      <c r="I48972" s="101"/>
    </row>
    <row r="48973" spans="8:9" x14ac:dyDescent="0.2">
      <c r="H48973" s="101"/>
      <c r="I48973" s="101"/>
    </row>
    <row r="48974" spans="8:9" x14ac:dyDescent="0.2">
      <c r="H48974" s="101"/>
      <c r="I48974" s="101"/>
    </row>
    <row r="48975" spans="8:9" x14ac:dyDescent="0.2">
      <c r="H48975" s="101"/>
      <c r="I48975" s="101"/>
    </row>
    <row r="48976" spans="8:9" x14ac:dyDescent="0.2">
      <c r="H48976" s="101"/>
      <c r="I48976" s="101"/>
    </row>
    <row r="48977" spans="8:9" x14ac:dyDescent="0.2">
      <c r="H48977" s="101"/>
      <c r="I48977" s="101"/>
    </row>
    <row r="48978" spans="8:9" x14ac:dyDescent="0.2">
      <c r="H48978" s="101"/>
      <c r="I48978" s="101"/>
    </row>
    <row r="48979" spans="8:9" x14ac:dyDescent="0.2">
      <c r="H48979" s="101"/>
      <c r="I48979" s="101"/>
    </row>
    <row r="48980" spans="8:9" x14ac:dyDescent="0.2">
      <c r="H48980" s="101"/>
      <c r="I48980" s="101"/>
    </row>
    <row r="48981" spans="8:9" x14ac:dyDescent="0.2">
      <c r="H48981" s="101"/>
      <c r="I48981" s="101"/>
    </row>
    <row r="48982" spans="8:9" x14ac:dyDescent="0.2">
      <c r="H48982" s="101"/>
      <c r="I48982" s="101"/>
    </row>
    <row r="48983" spans="8:9" x14ac:dyDescent="0.2">
      <c r="H48983" s="101"/>
      <c r="I48983" s="101"/>
    </row>
    <row r="48984" spans="8:9" x14ac:dyDescent="0.2">
      <c r="H48984" s="101"/>
      <c r="I48984" s="101"/>
    </row>
    <row r="48985" spans="8:9" x14ac:dyDescent="0.2">
      <c r="H48985" s="101"/>
      <c r="I48985" s="101"/>
    </row>
    <row r="48986" spans="8:9" x14ac:dyDescent="0.2">
      <c r="H48986" s="101"/>
      <c r="I48986" s="101"/>
    </row>
    <row r="48987" spans="8:9" x14ac:dyDescent="0.2">
      <c r="H48987" s="101"/>
      <c r="I48987" s="101"/>
    </row>
    <row r="48988" spans="8:9" x14ac:dyDescent="0.2">
      <c r="H48988" s="101"/>
      <c r="I48988" s="101"/>
    </row>
    <row r="48989" spans="8:9" x14ac:dyDescent="0.2">
      <c r="H48989" s="101"/>
      <c r="I48989" s="101"/>
    </row>
    <row r="48990" spans="8:9" x14ac:dyDescent="0.2">
      <c r="H48990" s="101"/>
      <c r="I48990" s="101"/>
    </row>
    <row r="48991" spans="8:9" x14ac:dyDescent="0.2">
      <c r="H48991" s="101"/>
      <c r="I48991" s="101"/>
    </row>
    <row r="48992" spans="8:9" x14ac:dyDescent="0.2">
      <c r="H48992" s="101"/>
      <c r="I48992" s="101"/>
    </row>
    <row r="48993" spans="8:9" x14ac:dyDescent="0.2">
      <c r="H48993" s="101"/>
      <c r="I48993" s="101"/>
    </row>
    <row r="48994" spans="8:9" x14ac:dyDescent="0.2">
      <c r="H48994" s="101"/>
      <c r="I48994" s="101"/>
    </row>
    <row r="48995" spans="8:9" x14ac:dyDescent="0.2">
      <c r="H48995" s="101"/>
      <c r="I48995" s="101"/>
    </row>
    <row r="48996" spans="8:9" x14ac:dyDescent="0.2">
      <c r="H48996" s="101"/>
      <c r="I48996" s="101"/>
    </row>
    <row r="48997" spans="8:9" x14ac:dyDescent="0.2">
      <c r="H48997" s="101"/>
      <c r="I48997" s="101"/>
    </row>
    <row r="48998" spans="8:9" x14ac:dyDescent="0.2">
      <c r="H48998" s="101"/>
      <c r="I48998" s="101"/>
    </row>
    <row r="48999" spans="8:9" x14ac:dyDescent="0.2">
      <c r="H48999" s="101"/>
      <c r="I48999" s="101"/>
    </row>
    <row r="49000" spans="8:9" x14ac:dyDescent="0.2">
      <c r="H49000" s="101"/>
      <c r="I49000" s="101"/>
    </row>
    <row r="49001" spans="8:9" x14ac:dyDescent="0.2">
      <c r="H49001" s="101"/>
      <c r="I49001" s="101"/>
    </row>
    <row r="49002" spans="8:9" x14ac:dyDescent="0.2">
      <c r="H49002" s="101"/>
      <c r="I49002" s="101"/>
    </row>
    <row r="49003" spans="8:9" x14ac:dyDescent="0.2">
      <c r="H49003" s="101"/>
      <c r="I49003" s="101"/>
    </row>
    <row r="49004" spans="8:9" x14ac:dyDescent="0.2">
      <c r="H49004" s="101"/>
      <c r="I49004" s="101"/>
    </row>
    <row r="49005" spans="8:9" x14ac:dyDescent="0.2">
      <c r="H49005" s="101"/>
      <c r="I49005" s="101"/>
    </row>
    <row r="49006" spans="8:9" x14ac:dyDescent="0.2">
      <c r="H49006" s="101"/>
      <c r="I49006" s="101"/>
    </row>
    <row r="49007" spans="8:9" x14ac:dyDescent="0.2">
      <c r="H49007" s="101"/>
      <c r="I49007" s="101"/>
    </row>
    <row r="49008" spans="8:9" x14ac:dyDescent="0.2">
      <c r="H49008" s="101"/>
      <c r="I49008" s="101"/>
    </row>
    <row r="49009" spans="8:9" x14ac:dyDescent="0.2">
      <c r="H49009" s="101"/>
      <c r="I49009" s="101"/>
    </row>
    <row r="49010" spans="8:9" x14ac:dyDescent="0.2">
      <c r="H49010" s="101"/>
      <c r="I49010" s="101"/>
    </row>
    <row r="49011" spans="8:9" x14ac:dyDescent="0.2">
      <c r="H49011" s="101"/>
      <c r="I49011" s="101"/>
    </row>
    <row r="49012" spans="8:9" x14ac:dyDescent="0.2">
      <c r="H49012" s="101"/>
      <c r="I49012" s="101"/>
    </row>
    <row r="49013" spans="8:9" x14ac:dyDescent="0.2">
      <c r="H49013" s="101"/>
      <c r="I49013" s="101"/>
    </row>
    <row r="49014" spans="8:9" x14ac:dyDescent="0.2">
      <c r="H49014" s="101"/>
      <c r="I49014" s="101"/>
    </row>
    <row r="49015" spans="8:9" x14ac:dyDescent="0.2">
      <c r="H49015" s="101"/>
      <c r="I49015" s="101"/>
    </row>
    <row r="49016" spans="8:9" x14ac:dyDescent="0.2">
      <c r="H49016" s="101"/>
      <c r="I49016" s="101"/>
    </row>
    <row r="49017" spans="8:9" x14ac:dyDescent="0.2">
      <c r="H49017" s="101"/>
      <c r="I49017" s="101"/>
    </row>
    <row r="49018" spans="8:9" x14ac:dyDescent="0.2">
      <c r="H49018" s="101"/>
      <c r="I49018" s="101"/>
    </row>
    <row r="49019" spans="8:9" x14ac:dyDescent="0.2">
      <c r="H49019" s="101"/>
      <c r="I49019" s="101"/>
    </row>
    <row r="49020" spans="8:9" x14ac:dyDescent="0.2">
      <c r="H49020" s="101"/>
      <c r="I49020" s="101"/>
    </row>
    <row r="49021" spans="8:9" x14ac:dyDescent="0.2">
      <c r="H49021" s="101"/>
      <c r="I49021" s="101"/>
    </row>
    <row r="49022" spans="8:9" x14ac:dyDescent="0.2">
      <c r="H49022" s="101"/>
      <c r="I49022" s="101"/>
    </row>
    <row r="49023" spans="8:9" x14ac:dyDescent="0.2">
      <c r="H49023" s="101"/>
      <c r="I49023" s="101"/>
    </row>
    <row r="49024" spans="8:9" x14ac:dyDescent="0.2">
      <c r="H49024" s="101"/>
      <c r="I49024" s="101"/>
    </row>
    <row r="49025" spans="8:9" x14ac:dyDescent="0.2">
      <c r="H49025" s="101"/>
      <c r="I49025" s="101"/>
    </row>
    <row r="49026" spans="8:9" x14ac:dyDescent="0.2">
      <c r="H49026" s="101"/>
      <c r="I49026" s="101"/>
    </row>
    <row r="49027" spans="8:9" x14ac:dyDescent="0.2">
      <c r="H49027" s="101"/>
      <c r="I49027" s="101"/>
    </row>
    <row r="49028" spans="8:9" x14ac:dyDescent="0.2">
      <c r="H49028" s="101"/>
      <c r="I49028" s="101"/>
    </row>
    <row r="49029" spans="8:9" x14ac:dyDescent="0.2">
      <c r="H49029" s="101"/>
      <c r="I49029" s="101"/>
    </row>
    <row r="49030" spans="8:9" x14ac:dyDescent="0.2">
      <c r="H49030" s="101"/>
      <c r="I49030" s="101"/>
    </row>
    <row r="49031" spans="8:9" x14ac:dyDescent="0.2">
      <c r="H49031" s="101"/>
      <c r="I49031" s="101"/>
    </row>
    <row r="49032" spans="8:9" x14ac:dyDescent="0.2">
      <c r="H49032" s="101"/>
      <c r="I49032" s="101"/>
    </row>
    <row r="49033" spans="8:9" x14ac:dyDescent="0.2">
      <c r="H49033" s="101"/>
      <c r="I49033" s="101"/>
    </row>
    <row r="49034" spans="8:9" x14ac:dyDescent="0.2">
      <c r="H49034" s="101"/>
      <c r="I49034" s="101"/>
    </row>
    <row r="49035" spans="8:9" x14ac:dyDescent="0.2">
      <c r="H49035" s="101"/>
      <c r="I49035" s="101"/>
    </row>
    <row r="49036" spans="8:9" x14ac:dyDescent="0.2">
      <c r="H49036" s="101"/>
      <c r="I49036" s="101"/>
    </row>
    <row r="49037" spans="8:9" x14ac:dyDescent="0.2">
      <c r="H49037" s="101"/>
      <c r="I49037" s="101"/>
    </row>
    <row r="49038" spans="8:9" x14ac:dyDescent="0.2">
      <c r="H49038" s="101"/>
      <c r="I49038" s="101"/>
    </row>
    <row r="49039" spans="8:9" x14ac:dyDescent="0.2">
      <c r="H49039" s="101"/>
      <c r="I49039" s="101"/>
    </row>
    <row r="49040" spans="8:9" x14ac:dyDescent="0.2">
      <c r="H49040" s="101"/>
      <c r="I49040" s="101"/>
    </row>
    <row r="49041" spans="8:9" x14ac:dyDescent="0.2">
      <c r="H49041" s="101"/>
      <c r="I49041" s="101"/>
    </row>
    <row r="49042" spans="8:9" x14ac:dyDescent="0.2">
      <c r="H49042" s="101"/>
      <c r="I49042" s="101"/>
    </row>
    <row r="49043" spans="8:9" x14ac:dyDescent="0.2">
      <c r="H49043" s="101"/>
      <c r="I49043" s="101"/>
    </row>
    <row r="49044" spans="8:9" x14ac:dyDescent="0.2">
      <c r="H49044" s="101"/>
      <c r="I49044" s="101"/>
    </row>
    <row r="49045" spans="8:9" x14ac:dyDescent="0.2">
      <c r="H49045" s="101"/>
      <c r="I49045" s="101"/>
    </row>
    <row r="49046" spans="8:9" x14ac:dyDescent="0.2">
      <c r="H49046" s="101"/>
      <c r="I49046" s="101"/>
    </row>
    <row r="49047" spans="8:9" x14ac:dyDescent="0.2">
      <c r="H49047" s="101"/>
      <c r="I49047" s="101"/>
    </row>
    <row r="49048" spans="8:9" x14ac:dyDescent="0.2">
      <c r="H49048" s="101"/>
      <c r="I49048" s="101"/>
    </row>
    <row r="49049" spans="8:9" x14ac:dyDescent="0.2">
      <c r="H49049" s="101"/>
      <c r="I49049" s="101"/>
    </row>
    <row r="49050" spans="8:9" x14ac:dyDescent="0.2">
      <c r="H49050" s="101"/>
      <c r="I49050" s="101"/>
    </row>
    <row r="49051" spans="8:9" x14ac:dyDescent="0.2">
      <c r="H49051" s="101"/>
      <c r="I49051" s="101"/>
    </row>
    <row r="49052" spans="8:9" x14ac:dyDescent="0.2">
      <c r="H49052" s="101"/>
      <c r="I49052" s="101"/>
    </row>
    <row r="49053" spans="8:9" x14ac:dyDescent="0.2">
      <c r="H49053" s="101"/>
      <c r="I49053" s="101"/>
    </row>
    <row r="49054" spans="8:9" x14ac:dyDescent="0.2">
      <c r="H49054" s="101"/>
      <c r="I49054" s="101"/>
    </row>
    <row r="49055" spans="8:9" x14ac:dyDescent="0.2">
      <c r="H49055" s="101"/>
      <c r="I49055" s="101"/>
    </row>
    <row r="49056" spans="8:9" x14ac:dyDescent="0.2">
      <c r="H49056" s="101"/>
      <c r="I49056" s="101"/>
    </row>
    <row r="49057" spans="8:9" x14ac:dyDescent="0.2">
      <c r="H49057" s="101"/>
      <c r="I49057" s="101"/>
    </row>
    <row r="49058" spans="8:9" x14ac:dyDescent="0.2">
      <c r="H49058" s="101"/>
      <c r="I49058" s="101"/>
    </row>
    <row r="49059" spans="8:9" x14ac:dyDescent="0.2">
      <c r="H49059" s="101"/>
      <c r="I49059" s="101"/>
    </row>
    <row r="49060" spans="8:9" x14ac:dyDescent="0.2">
      <c r="H49060" s="101"/>
      <c r="I49060" s="101"/>
    </row>
    <row r="49061" spans="8:9" x14ac:dyDescent="0.2">
      <c r="H49061" s="101"/>
      <c r="I49061" s="101"/>
    </row>
    <row r="49062" spans="8:9" x14ac:dyDescent="0.2">
      <c r="H49062" s="101"/>
      <c r="I49062" s="101"/>
    </row>
    <row r="49063" spans="8:9" x14ac:dyDescent="0.2">
      <c r="H49063" s="101"/>
      <c r="I49063" s="101"/>
    </row>
    <row r="49064" spans="8:9" x14ac:dyDescent="0.2">
      <c r="H49064" s="101"/>
      <c r="I49064" s="101"/>
    </row>
    <row r="49065" spans="8:9" x14ac:dyDescent="0.2">
      <c r="H49065" s="101"/>
      <c r="I49065" s="101"/>
    </row>
    <row r="49066" spans="8:9" x14ac:dyDescent="0.2">
      <c r="H49066" s="101"/>
      <c r="I49066" s="101"/>
    </row>
    <row r="49067" spans="8:9" x14ac:dyDescent="0.2">
      <c r="H49067" s="101"/>
      <c r="I49067" s="101"/>
    </row>
    <row r="49068" spans="8:9" x14ac:dyDescent="0.2">
      <c r="H49068" s="101"/>
      <c r="I49068" s="101"/>
    </row>
    <row r="49069" spans="8:9" x14ac:dyDescent="0.2">
      <c r="H49069" s="101"/>
      <c r="I49069" s="101"/>
    </row>
    <row r="49070" spans="8:9" x14ac:dyDescent="0.2">
      <c r="H49070" s="101"/>
      <c r="I49070" s="101"/>
    </row>
    <row r="49071" spans="8:9" x14ac:dyDescent="0.2">
      <c r="H49071" s="101"/>
      <c r="I49071" s="101"/>
    </row>
    <row r="49072" spans="8:9" x14ac:dyDescent="0.2">
      <c r="H49072" s="101"/>
      <c r="I49072" s="101"/>
    </row>
    <row r="49073" spans="8:9" x14ac:dyDescent="0.2">
      <c r="H49073" s="101"/>
      <c r="I49073" s="101"/>
    </row>
    <row r="49074" spans="8:9" x14ac:dyDescent="0.2">
      <c r="H49074" s="101"/>
      <c r="I49074" s="101"/>
    </row>
    <row r="49075" spans="8:9" x14ac:dyDescent="0.2">
      <c r="H49075" s="101"/>
      <c r="I49075" s="101"/>
    </row>
    <row r="49076" spans="8:9" x14ac:dyDescent="0.2">
      <c r="H49076" s="101"/>
      <c r="I49076" s="101"/>
    </row>
    <row r="49077" spans="8:9" x14ac:dyDescent="0.2">
      <c r="H49077" s="101"/>
      <c r="I49077" s="101"/>
    </row>
    <row r="49078" spans="8:9" x14ac:dyDescent="0.2">
      <c r="H49078" s="101"/>
      <c r="I49078" s="101"/>
    </row>
    <row r="49079" spans="8:9" x14ac:dyDescent="0.2">
      <c r="H49079" s="101"/>
      <c r="I49079" s="101"/>
    </row>
    <row r="49080" spans="8:9" x14ac:dyDescent="0.2">
      <c r="H49080" s="101"/>
      <c r="I49080" s="101"/>
    </row>
    <row r="49081" spans="8:9" x14ac:dyDescent="0.2">
      <c r="H49081" s="101"/>
      <c r="I49081" s="101"/>
    </row>
    <row r="49082" spans="8:9" x14ac:dyDescent="0.2">
      <c r="H49082" s="101"/>
      <c r="I49082" s="101"/>
    </row>
    <row r="49083" spans="8:9" x14ac:dyDescent="0.2">
      <c r="H49083" s="101"/>
      <c r="I49083" s="101"/>
    </row>
    <row r="49084" spans="8:9" x14ac:dyDescent="0.2">
      <c r="H49084" s="101"/>
      <c r="I49084" s="101"/>
    </row>
    <row r="49085" spans="8:9" x14ac:dyDescent="0.2">
      <c r="H49085" s="101"/>
      <c r="I49085" s="101"/>
    </row>
    <row r="49086" spans="8:9" x14ac:dyDescent="0.2">
      <c r="H49086" s="101"/>
      <c r="I49086" s="101"/>
    </row>
    <row r="49087" spans="8:9" x14ac:dyDescent="0.2">
      <c r="H49087" s="101"/>
      <c r="I49087" s="101"/>
    </row>
    <row r="49088" spans="8:9" x14ac:dyDescent="0.2">
      <c r="H49088" s="101"/>
      <c r="I49088" s="101"/>
    </row>
    <row r="49089" spans="8:9" x14ac:dyDescent="0.2">
      <c r="H49089" s="101"/>
      <c r="I49089" s="101"/>
    </row>
    <row r="49090" spans="8:9" x14ac:dyDescent="0.2">
      <c r="H49090" s="101"/>
      <c r="I49090" s="101"/>
    </row>
    <row r="49091" spans="8:9" x14ac:dyDescent="0.2">
      <c r="H49091" s="101"/>
      <c r="I49091" s="101"/>
    </row>
    <row r="49092" spans="8:9" x14ac:dyDescent="0.2">
      <c r="H49092" s="101"/>
      <c r="I49092" s="101"/>
    </row>
    <row r="49093" spans="8:9" x14ac:dyDescent="0.2">
      <c r="H49093" s="101"/>
      <c r="I49093" s="101"/>
    </row>
    <row r="49094" spans="8:9" x14ac:dyDescent="0.2">
      <c r="H49094" s="101"/>
      <c r="I49094" s="101"/>
    </row>
    <row r="49095" spans="8:9" x14ac:dyDescent="0.2">
      <c r="H49095" s="101"/>
      <c r="I49095" s="101"/>
    </row>
    <row r="49096" spans="8:9" x14ac:dyDescent="0.2">
      <c r="H49096" s="101"/>
      <c r="I49096" s="101"/>
    </row>
    <row r="49097" spans="8:9" x14ac:dyDescent="0.2">
      <c r="H49097" s="101"/>
      <c r="I49097" s="101"/>
    </row>
    <row r="49098" spans="8:9" x14ac:dyDescent="0.2">
      <c r="H49098" s="101"/>
      <c r="I49098" s="101"/>
    </row>
    <row r="49099" spans="8:9" x14ac:dyDescent="0.2">
      <c r="H49099" s="101"/>
      <c r="I49099" s="101"/>
    </row>
    <row r="49100" spans="8:9" x14ac:dyDescent="0.2">
      <c r="H49100" s="101"/>
      <c r="I49100" s="101"/>
    </row>
    <row r="49101" spans="8:9" x14ac:dyDescent="0.2">
      <c r="H49101" s="101"/>
      <c r="I49101" s="101"/>
    </row>
    <row r="49102" spans="8:9" x14ac:dyDescent="0.2">
      <c r="H49102" s="101"/>
      <c r="I49102" s="101"/>
    </row>
    <row r="49103" spans="8:9" x14ac:dyDescent="0.2">
      <c r="H49103" s="101"/>
      <c r="I49103" s="101"/>
    </row>
    <row r="49104" spans="8:9" x14ac:dyDescent="0.2">
      <c r="H49104" s="101"/>
      <c r="I49104" s="101"/>
    </row>
    <row r="49105" spans="8:9" x14ac:dyDescent="0.2">
      <c r="H49105" s="101"/>
      <c r="I49105" s="101"/>
    </row>
    <row r="49106" spans="8:9" x14ac:dyDescent="0.2">
      <c r="H49106" s="101"/>
      <c r="I49106" s="101"/>
    </row>
    <row r="49107" spans="8:9" x14ac:dyDescent="0.2">
      <c r="H49107" s="101"/>
      <c r="I49107" s="101"/>
    </row>
    <row r="49108" spans="8:9" x14ac:dyDescent="0.2">
      <c r="H49108" s="101"/>
      <c r="I49108" s="101"/>
    </row>
    <row r="49109" spans="8:9" x14ac:dyDescent="0.2">
      <c r="H49109" s="101"/>
      <c r="I49109" s="101"/>
    </row>
    <row r="49110" spans="8:9" x14ac:dyDescent="0.2">
      <c r="H49110" s="101"/>
      <c r="I49110" s="101"/>
    </row>
    <row r="49111" spans="8:9" x14ac:dyDescent="0.2">
      <c r="H49111" s="101"/>
      <c r="I49111" s="101"/>
    </row>
    <row r="49112" spans="8:9" x14ac:dyDescent="0.2">
      <c r="H49112" s="101"/>
      <c r="I49112" s="101"/>
    </row>
    <row r="49113" spans="8:9" x14ac:dyDescent="0.2">
      <c r="H49113" s="101"/>
      <c r="I49113" s="101"/>
    </row>
    <row r="49114" spans="8:9" x14ac:dyDescent="0.2">
      <c r="H49114" s="101"/>
      <c r="I49114" s="101"/>
    </row>
    <row r="49115" spans="8:9" x14ac:dyDescent="0.2">
      <c r="H49115" s="101"/>
      <c r="I49115" s="101"/>
    </row>
    <row r="49116" spans="8:9" x14ac:dyDescent="0.2">
      <c r="H49116" s="101"/>
      <c r="I49116" s="101"/>
    </row>
    <row r="49117" spans="8:9" x14ac:dyDescent="0.2">
      <c r="H49117" s="101"/>
      <c r="I49117" s="101"/>
    </row>
    <row r="49118" spans="8:9" x14ac:dyDescent="0.2">
      <c r="H49118" s="101"/>
      <c r="I49118" s="101"/>
    </row>
    <row r="49119" spans="8:9" x14ac:dyDescent="0.2">
      <c r="H49119" s="101"/>
      <c r="I49119" s="101"/>
    </row>
    <row r="49120" spans="8:9" x14ac:dyDescent="0.2">
      <c r="H49120" s="101"/>
      <c r="I49120" s="101"/>
    </row>
    <row r="49121" spans="8:9" x14ac:dyDescent="0.2">
      <c r="H49121" s="101"/>
      <c r="I49121" s="101"/>
    </row>
    <row r="49122" spans="8:9" x14ac:dyDescent="0.2">
      <c r="H49122" s="101"/>
      <c r="I49122" s="101"/>
    </row>
    <row r="49123" spans="8:9" x14ac:dyDescent="0.2">
      <c r="H49123" s="101"/>
      <c r="I49123" s="101"/>
    </row>
    <row r="49124" spans="8:9" x14ac:dyDescent="0.2">
      <c r="H49124" s="101"/>
      <c r="I49124" s="101"/>
    </row>
    <row r="49125" spans="8:9" x14ac:dyDescent="0.2">
      <c r="H49125" s="101"/>
      <c r="I49125" s="101"/>
    </row>
    <row r="49126" spans="8:9" x14ac:dyDescent="0.2">
      <c r="H49126" s="101"/>
      <c r="I49126" s="101"/>
    </row>
    <row r="49127" spans="8:9" x14ac:dyDescent="0.2">
      <c r="H49127" s="101"/>
      <c r="I49127" s="101"/>
    </row>
    <row r="49128" spans="8:9" x14ac:dyDescent="0.2">
      <c r="H49128" s="101"/>
      <c r="I49128" s="101"/>
    </row>
    <row r="49129" spans="8:9" x14ac:dyDescent="0.2">
      <c r="H49129" s="101"/>
      <c r="I49129" s="101"/>
    </row>
    <row r="49130" spans="8:9" x14ac:dyDescent="0.2">
      <c r="H49130" s="101"/>
      <c r="I49130" s="101"/>
    </row>
    <row r="49131" spans="8:9" x14ac:dyDescent="0.2">
      <c r="H49131" s="101"/>
      <c r="I49131" s="101"/>
    </row>
    <row r="49132" spans="8:9" x14ac:dyDescent="0.2">
      <c r="H49132" s="101"/>
      <c r="I49132" s="101"/>
    </row>
    <row r="49133" spans="8:9" x14ac:dyDescent="0.2">
      <c r="H49133" s="101"/>
      <c r="I49133" s="101"/>
    </row>
    <row r="49134" spans="8:9" x14ac:dyDescent="0.2">
      <c r="H49134" s="101"/>
      <c r="I49134" s="101"/>
    </row>
    <row r="49135" spans="8:9" x14ac:dyDescent="0.2">
      <c r="H49135" s="101"/>
      <c r="I49135" s="101"/>
    </row>
    <row r="49136" spans="8:9" x14ac:dyDescent="0.2">
      <c r="H49136" s="101"/>
      <c r="I49136" s="101"/>
    </row>
    <row r="49137" spans="8:9" x14ac:dyDescent="0.2">
      <c r="H49137" s="101"/>
      <c r="I49137" s="101"/>
    </row>
    <row r="49138" spans="8:9" x14ac:dyDescent="0.2">
      <c r="H49138" s="101"/>
      <c r="I49138" s="101"/>
    </row>
    <row r="49139" spans="8:9" x14ac:dyDescent="0.2">
      <c r="H49139" s="101"/>
      <c r="I49139" s="101"/>
    </row>
    <row r="49140" spans="8:9" x14ac:dyDescent="0.2">
      <c r="H49140" s="101"/>
      <c r="I49140" s="101"/>
    </row>
    <row r="49141" spans="8:9" x14ac:dyDescent="0.2">
      <c r="H49141" s="101"/>
      <c r="I49141" s="101"/>
    </row>
    <row r="49142" spans="8:9" x14ac:dyDescent="0.2">
      <c r="H49142" s="101"/>
      <c r="I49142" s="101"/>
    </row>
    <row r="49143" spans="8:9" x14ac:dyDescent="0.2">
      <c r="H49143" s="101"/>
      <c r="I49143" s="101"/>
    </row>
    <row r="49144" spans="8:9" x14ac:dyDescent="0.2">
      <c r="H49144" s="101"/>
      <c r="I49144" s="101"/>
    </row>
    <row r="49145" spans="8:9" x14ac:dyDescent="0.2">
      <c r="H49145" s="101"/>
      <c r="I49145" s="101"/>
    </row>
    <row r="49146" spans="8:9" x14ac:dyDescent="0.2">
      <c r="H49146" s="101"/>
      <c r="I49146" s="101"/>
    </row>
    <row r="49147" spans="8:9" x14ac:dyDescent="0.2">
      <c r="H49147" s="101"/>
      <c r="I49147" s="101"/>
    </row>
    <row r="49148" spans="8:9" x14ac:dyDescent="0.2">
      <c r="H49148" s="101"/>
      <c r="I49148" s="101"/>
    </row>
    <row r="49149" spans="8:9" x14ac:dyDescent="0.2">
      <c r="H49149" s="101"/>
      <c r="I49149" s="101"/>
    </row>
    <row r="49150" spans="8:9" x14ac:dyDescent="0.2">
      <c r="H49150" s="101"/>
      <c r="I49150" s="101"/>
    </row>
    <row r="49151" spans="8:9" x14ac:dyDescent="0.2">
      <c r="H49151" s="101"/>
      <c r="I49151" s="101"/>
    </row>
    <row r="49152" spans="8:9" x14ac:dyDescent="0.2">
      <c r="H49152" s="101"/>
      <c r="I49152" s="101"/>
    </row>
    <row r="49153" spans="8:9" x14ac:dyDescent="0.2">
      <c r="H49153" s="101"/>
      <c r="I49153" s="101"/>
    </row>
    <row r="49154" spans="8:9" x14ac:dyDescent="0.2">
      <c r="H49154" s="101"/>
      <c r="I49154" s="101"/>
    </row>
    <row r="49155" spans="8:9" x14ac:dyDescent="0.2">
      <c r="H49155" s="101"/>
      <c r="I49155" s="101"/>
    </row>
    <row r="49156" spans="8:9" x14ac:dyDescent="0.2">
      <c r="H49156" s="101"/>
      <c r="I49156" s="101"/>
    </row>
    <row r="49157" spans="8:9" x14ac:dyDescent="0.2">
      <c r="H49157" s="101"/>
      <c r="I49157" s="101"/>
    </row>
    <row r="49158" spans="8:9" x14ac:dyDescent="0.2">
      <c r="H49158" s="101"/>
      <c r="I49158" s="101"/>
    </row>
    <row r="49159" spans="8:9" x14ac:dyDescent="0.2">
      <c r="H49159" s="101"/>
      <c r="I49159" s="101"/>
    </row>
    <row r="49160" spans="8:9" x14ac:dyDescent="0.2">
      <c r="H49160" s="101"/>
      <c r="I49160" s="101"/>
    </row>
    <row r="49161" spans="8:9" x14ac:dyDescent="0.2">
      <c r="H49161" s="101"/>
      <c r="I49161" s="101"/>
    </row>
    <row r="49162" spans="8:9" x14ac:dyDescent="0.2">
      <c r="H49162" s="101"/>
      <c r="I49162" s="101"/>
    </row>
    <row r="49163" spans="8:9" x14ac:dyDescent="0.2">
      <c r="H49163" s="101"/>
      <c r="I49163" s="101"/>
    </row>
    <row r="49164" spans="8:9" x14ac:dyDescent="0.2">
      <c r="H49164" s="101"/>
      <c r="I49164" s="101"/>
    </row>
    <row r="49165" spans="8:9" x14ac:dyDescent="0.2">
      <c r="H49165" s="101"/>
      <c r="I49165" s="101"/>
    </row>
    <row r="49166" spans="8:9" x14ac:dyDescent="0.2">
      <c r="H49166" s="101"/>
      <c r="I49166" s="101"/>
    </row>
    <row r="49167" spans="8:9" x14ac:dyDescent="0.2">
      <c r="H49167" s="101"/>
      <c r="I49167" s="101"/>
    </row>
    <row r="49168" spans="8:9" x14ac:dyDescent="0.2">
      <c r="H49168" s="101"/>
      <c r="I49168" s="101"/>
    </row>
    <row r="49169" spans="8:9" x14ac:dyDescent="0.2">
      <c r="H49169" s="101"/>
      <c r="I49169" s="101"/>
    </row>
    <row r="49170" spans="8:9" x14ac:dyDescent="0.2">
      <c r="H49170" s="101"/>
      <c r="I49170" s="101"/>
    </row>
    <row r="49171" spans="8:9" x14ac:dyDescent="0.2">
      <c r="H49171" s="101"/>
      <c r="I49171" s="101"/>
    </row>
    <row r="49172" spans="8:9" x14ac:dyDescent="0.2">
      <c r="H49172" s="101"/>
      <c r="I49172" s="101"/>
    </row>
    <row r="49173" spans="8:9" x14ac:dyDescent="0.2">
      <c r="H49173" s="101"/>
      <c r="I49173" s="101"/>
    </row>
    <row r="49174" spans="8:9" x14ac:dyDescent="0.2">
      <c r="H49174" s="101"/>
      <c r="I49174" s="101"/>
    </row>
    <row r="49175" spans="8:9" x14ac:dyDescent="0.2">
      <c r="H49175" s="101"/>
      <c r="I49175" s="101"/>
    </row>
    <row r="49176" spans="8:9" x14ac:dyDescent="0.2">
      <c r="H49176" s="101"/>
      <c r="I49176" s="101"/>
    </row>
    <row r="49177" spans="8:9" x14ac:dyDescent="0.2">
      <c r="H49177" s="101"/>
      <c r="I49177" s="101"/>
    </row>
    <row r="49178" spans="8:9" x14ac:dyDescent="0.2">
      <c r="H49178" s="101"/>
      <c r="I49178" s="101"/>
    </row>
    <row r="49179" spans="8:9" x14ac:dyDescent="0.2">
      <c r="H49179" s="101"/>
      <c r="I49179" s="101"/>
    </row>
    <row r="49180" spans="8:9" x14ac:dyDescent="0.2">
      <c r="H49180" s="101"/>
      <c r="I49180" s="101"/>
    </row>
    <row r="49181" spans="8:9" x14ac:dyDescent="0.2">
      <c r="H49181" s="101"/>
      <c r="I49181" s="101"/>
    </row>
    <row r="49182" spans="8:9" x14ac:dyDescent="0.2">
      <c r="H49182" s="101"/>
      <c r="I49182" s="101"/>
    </row>
    <row r="49183" spans="8:9" x14ac:dyDescent="0.2">
      <c r="H49183" s="101"/>
      <c r="I49183" s="101"/>
    </row>
    <row r="49184" spans="8:9" x14ac:dyDescent="0.2">
      <c r="H49184" s="101"/>
      <c r="I49184" s="101"/>
    </row>
    <row r="49185" spans="8:9" x14ac:dyDescent="0.2">
      <c r="H49185" s="101"/>
      <c r="I49185" s="101"/>
    </row>
    <row r="49186" spans="8:9" x14ac:dyDescent="0.2">
      <c r="H49186" s="101"/>
      <c r="I49186" s="101"/>
    </row>
    <row r="49187" spans="8:9" x14ac:dyDescent="0.2">
      <c r="H49187" s="101"/>
      <c r="I49187" s="101"/>
    </row>
    <row r="49188" spans="8:9" x14ac:dyDescent="0.2">
      <c r="H49188" s="101"/>
      <c r="I49188" s="101"/>
    </row>
    <row r="49189" spans="8:9" x14ac:dyDescent="0.2">
      <c r="H49189" s="101"/>
      <c r="I49189" s="101"/>
    </row>
    <row r="49190" spans="8:9" x14ac:dyDescent="0.2">
      <c r="H49190" s="101"/>
      <c r="I49190" s="101"/>
    </row>
    <row r="49191" spans="8:9" x14ac:dyDescent="0.2">
      <c r="H49191" s="101"/>
      <c r="I49191" s="101"/>
    </row>
    <row r="49192" spans="8:9" x14ac:dyDescent="0.2">
      <c r="H49192" s="101"/>
      <c r="I49192" s="101"/>
    </row>
    <row r="49193" spans="8:9" x14ac:dyDescent="0.2">
      <c r="H49193" s="101"/>
      <c r="I49193" s="101"/>
    </row>
    <row r="49194" spans="8:9" x14ac:dyDescent="0.2">
      <c r="H49194" s="101"/>
      <c r="I49194" s="101"/>
    </row>
    <row r="49195" spans="8:9" x14ac:dyDescent="0.2">
      <c r="H49195" s="101"/>
      <c r="I49195" s="101"/>
    </row>
    <row r="49196" spans="8:9" x14ac:dyDescent="0.2">
      <c r="H49196" s="101"/>
      <c r="I49196" s="101"/>
    </row>
    <row r="49197" spans="8:9" x14ac:dyDescent="0.2">
      <c r="H49197" s="101"/>
      <c r="I49197" s="101"/>
    </row>
    <row r="49198" spans="8:9" x14ac:dyDescent="0.2">
      <c r="H49198" s="101"/>
      <c r="I49198" s="101"/>
    </row>
    <row r="49199" spans="8:9" x14ac:dyDescent="0.2">
      <c r="H49199" s="101"/>
      <c r="I49199" s="101"/>
    </row>
    <row r="49200" spans="8:9" x14ac:dyDescent="0.2">
      <c r="H49200" s="101"/>
      <c r="I49200" s="101"/>
    </row>
    <row r="49201" spans="8:9" x14ac:dyDescent="0.2">
      <c r="H49201" s="101"/>
      <c r="I49201" s="101"/>
    </row>
    <row r="49202" spans="8:9" x14ac:dyDescent="0.2">
      <c r="H49202" s="101"/>
      <c r="I49202" s="101"/>
    </row>
    <row r="49203" spans="8:9" x14ac:dyDescent="0.2">
      <c r="H49203" s="101"/>
      <c r="I49203" s="101"/>
    </row>
    <row r="49204" spans="8:9" x14ac:dyDescent="0.2">
      <c r="H49204" s="101"/>
      <c r="I49204" s="101"/>
    </row>
    <row r="49205" spans="8:9" x14ac:dyDescent="0.2">
      <c r="H49205" s="101"/>
      <c r="I49205" s="101"/>
    </row>
    <row r="49206" spans="8:9" x14ac:dyDescent="0.2">
      <c r="H49206" s="101"/>
      <c r="I49206" s="101"/>
    </row>
    <row r="49207" spans="8:9" x14ac:dyDescent="0.2">
      <c r="H49207" s="101"/>
      <c r="I49207" s="101"/>
    </row>
    <row r="49208" spans="8:9" x14ac:dyDescent="0.2">
      <c r="H49208" s="101"/>
      <c r="I49208" s="101"/>
    </row>
    <row r="49209" spans="8:9" x14ac:dyDescent="0.2">
      <c r="H49209" s="101"/>
      <c r="I49209" s="101"/>
    </row>
    <row r="49210" spans="8:9" x14ac:dyDescent="0.2">
      <c r="H49210" s="101"/>
      <c r="I49210" s="101"/>
    </row>
    <row r="49211" spans="8:9" x14ac:dyDescent="0.2">
      <c r="H49211" s="101"/>
      <c r="I49211" s="101"/>
    </row>
    <row r="49212" spans="8:9" x14ac:dyDescent="0.2">
      <c r="H49212" s="101"/>
      <c r="I49212" s="101"/>
    </row>
    <row r="49213" spans="8:9" x14ac:dyDescent="0.2">
      <c r="H49213" s="101"/>
      <c r="I49213" s="101"/>
    </row>
    <row r="49214" spans="8:9" x14ac:dyDescent="0.2">
      <c r="H49214" s="101"/>
      <c r="I49214" s="101"/>
    </row>
    <row r="49215" spans="8:9" x14ac:dyDescent="0.2">
      <c r="H49215" s="101"/>
      <c r="I49215" s="101"/>
    </row>
    <row r="49216" spans="8:9" x14ac:dyDescent="0.2">
      <c r="H49216" s="101"/>
      <c r="I49216" s="101"/>
    </row>
    <row r="49217" spans="8:9" x14ac:dyDescent="0.2">
      <c r="H49217" s="101"/>
      <c r="I49217" s="101"/>
    </row>
    <row r="49218" spans="8:9" x14ac:dyDescent="0.2">
      <c r="H49218" s="101"/>
      <c r="I49218" s="101"/>
    </row>
    <row r="49219" spans="8:9" x14ac:dyDescent="0.2">
      <c r="H49219" s="101"/>
      <c r="I49219" s="101"/>
    </row>
    <row r="49220" spans="8:9" x14ac:dyDescent="0.2">
      <c r="H49220" s="101"/>
      <c r="I49220" s="101"/>
    </row>
    <row r="49221" spans="8:9" x14ac:dyDescent="0.2">
      <c r="H49221" s="101"/>
      <c r="I49221" s="101"/>
    </row>
    <row r="49222" spans="8:9" x14ac:dyDescent="0.2">
      <c r="H49222" s="101"/>
      <c r="I49222" s="101"/>
    </row>
    <row r="49223" spans="8:9" x14ac:dyDescent="0.2">
      <c r="H49223" s="101"/>
      <c r="I49223" s="101"/>
    </row>
    <row r="49224" spans="8:9" x14ac:dyDescent="0.2">
      <c r="H49224" s="101"/>
      <c r="I49224" s="101"/>
    </row>
    <row r="49225" spans="8:9" x14ac:dyDescent="0.2">
      <c r="H49225" s="101"/>
      <c r="I49225" s="101"/>
    </row>
    <row r="49226" spans="8:9" x14ac:dyDescent="0.2">
      <c r="H49226" s="101"/>
      <c r="I49226" s="101"/>
    </row>
    <row r="49227" spans="8:9" x14ac:dyDescent="0.2">
      <c r="H49227" s="101"/>
      <c r="I49227" s="101"/>
    </row>
    <row r="49228" spans="8:9" x14ac:dyDescent="0.2">
      <c r="H49228" s="101"/>
      <c r="I49228" s="101"/>
    </row>
    <row r="49229" spans="8:9" x14ac:dyDescent="0.2">
      <c r="H49229" s="101"/>
      <c r="I49229" s="101"/>
    </row>
    <row r="49230" spans="8:9" x14ac:dyDescent="0.2">
      <c r="H49230" s="101"/>
      <c r="I49230" s="101"/>
    </row>
    <row r="49231" spans="8:9" x14ac:dyDescent="0.2">
      <c r="H49231" s="101"/>
      <c r="I49231" s="101"/>
    </row>
    <row r="49232" spans="8:9" x14ac:dyDescent="0.2">
      <c r="H49232" s="101"/>
      <c r="I49232" s="101"/>
    </row>
    <row r="49233" spans="8:9" x14ac:dyDescent="0.2">
      <c r="H49233" s="101"/>
      <c r="I49233" s="101"/>
    </row>
    <row r="49234" spans="8:9" x14ac:dyDescent="0.2">
      <c r="H49234" s="101"/>
      <c r="I49234" s="101"/>
    </row>
    <row r="49235" spans="8:9" x14ac:dyDescent="0.2">
      <c r="H49235" s="101"/>
      <c r="I49235" s="101"/>
    </row>
    <row r="49236" spans="8:9" x14ac:dyDescent="0.2">
      <c r="H49236" s="101"/>
      <c r="I49236" s="101"/>
    </row>
    <row r="49237" spans="8:9" x14ac:dyDescent="0.2">
      <c r="H49237" s="101"/>
      <c r="I49237" s="101"/>
    </row>
    <row r="49238" spans="8:9" x14ac:dyDescent="0.2">
      <c r="H49238" s="101"/>
      <c r="I49238" s="101"/>
    </row>
    <row r="49239" spans="8:9" x14ac:dyDescent="0.2">
      <c r="H49239" s="101"/>
      <c r="I49239" s="101"/>
    </row>
    <row r="49240" spans="8:9" x14ac:dyDescent="0.2">
      <c r="H49240" s="101"/>
      <c r="I49240" s="101"/>
    </row>
    <row r="49241" spans="8:9" x14ac:dyDescent="0.2">
      <c r="H49241" s="101"/>
      <c r="I49241" s="101"/>
    </row>
    <row r="49242" spans="8:9" x14ac:dyDescent="0.2">
      <c r="H49242" s="101"/>
      <c r="I49242" s="101"/>
    </row>
    <row r="49243" spans="8:9" x14ac:dyDescent="0.2">
      <c r="H49243" s="101"/>
      <c r="I49243" s="101"/>
    </row>
    <row r="49244" spans="8:9" x14ac:dyDescent="0.2">
      <c r="H49244" s="101"/>
      <c r="I49244" s="101"/>
    </row>
    <row r="49245" spans="8:9" x14ac:dyDescent="0.2">
      <c r="H49245" s="101"/>
      <c r="I49245" s="101"/>
    </row>
    <row r="49246" spans="8:9" x14ac:dyDescent="0.2">
      <c r="H49246" s="101"/>
      <c r="I49246" s="101"/>
    </row>
    <row r="49247" spans="8:9" x14ac:dyDescent="0.2">
      <c r="H49247" s="101"/>
      <c r="I49247" s="101"/>
    </row>
    <row r="49248" spans="8:9" x14ac:dyDescent="0.2">
      <c r="H49248" s="101"/>
      <c r="I49248" s="101"/>
    </row>
    <row r="49249" spans="8:9" x14ac:dyDescent="0.2">
      <c r="H49249" s="101"/>
      <c r="I49249" s="101"/>
    </row>
    <row r="49250" spans="8:9" x14ac:dyDescent="0.2">
      <c r="H49250" s="101"/>
      <c r="I49250" s="101"/>
    </row>
    <row r="49251" spans="8:9" x14ac:dyDescent="0.2">
      <c r="H49251" s="101"/>
      <c r="I49251" s="101"/>
    </row>
    <row r="49252" spans="8:9" x14ac:dyDescent="0.2">
      <c r="H49252" s="101"/>
      <c r="I49252" s="101"/>
    </row>
    <row r="49253" spans="8:9" x14ac:dyDescent="0.2">
      <c r="H49253" s="101"/>
      <c r="I49253" s="101"/>
    </row>
    <row r="49254" spans="8:9" x14ac:dyDescent="0.2">
      <c r="H49254" s="101"/>
      <c r="I49254" s="101"/>
    </row>
    <row r="49255" spans="8:9" x14ac:dyDescent="0.2">
      <c r="H49255" s="101"/>
      <c r="I49255" s="101"/>
    </row>
    <row r="49256" spans="8:9" x14ac:dyDescent="0.2">
      <c r="H49256" s="101"/>
      <c r="I49256" s="101"/>
    </row>
    <row r="49257" spans="8:9" x14ac:dyDescent="0.2">
      <c r="H49257" s="101"/>
      <c r="I49257" s="101"/>
    </row>
    <row r="49258" spans="8:9" x14ac:dyDescent="0.2">
      <c r="H49258" s="101"/>
      <c r="I49258" s="101"/>
    </row>
    <row r="49259" spans="8:9" x14ac:dyDescent="0.2">
      <c r="H49259" s="101"/>
      <c r="I49259" s="101"/>
    </row>
    <row r="49260" spans="8:9" x14ac:dyDescent="0.2">
      <c r="H49260" s="101"/>
      <c r="I49260" s="101"/>
    </row>
    <row r="49261" spans="8:9" x14ac:dyDescent="0.2">
      <c r="H49261" s="101"/>
      <c r="I49261" s="101"/>
    </row>
    <row r="49262" spans="8:9" x14ac:dyDescent="0.2">
      <c r="H49262" s="101"/>
      <c r="I49262" s="101"/>
    </row>
    <row r="49263" spans="8:9" x14ac:dyDescent="0.2">
      <c r="H49263" s="101"/>
      <c r="I49263" s="101"/>
    </row>
    <row r="49264" spans="8:9" x14ac:dyDescent="0.2">
      <c r="H49264" s="101"/>
      <c r="I49264" s="101"/>
    </row>
    <row r="49265" spans="8:9" x14ac:dyDescent="0.2">
      <c r="H49265" s="101"/>
      <c r="I49265" s="101"/>
    </row>
    <row r="49266" spans="8:9" x14ac:dyDescent="0.2">
      <c r="H49266" s="101"/>
      <c r="I49266" s="101"/>
    </row>
    <row r="49267" spans="8:9" x14ac:dyDescent="0.2">
      <c r="H49267" s="101"/>
      <c r="I49267" s="101"/>
    </row>
    <row r="49268" spans="8:9" x14ac:dyDescent="0.2">
      <c r="H49268" s="101"/>
      <c r="I49268" s="101"/>
    </row>
    <row r="49269" spans="8:9" x14ac:dyDescent="0.2">
      <c r="H49269" s="101"/>
      <c r="I49269" s="101"/>
    </row>
    <row r="49270" spans="8:9" x14ac:dyDescent="0.2">
      <c r="H49270" s="101"/>
      <c r="I49270" s="101"/>
    </row>
    <row r="49271" spans="8:9" x14ac:dyDescent="0.2">
      <c r="H49271" s="101"/>
      <c r="I49271" s="101"/>
    </row>
    <row r="49272" spans="8:9" x14ac:dyDescent="0.2">
      <c r="H49272" s="101"/>
      <c r="I49272" s="101"/>
    </row>
    <row r="49273" spans="8:9" x14ac:dyDescent="0.2">
      <c r="H49273" s="101"/>
      <c r="I49273" s="101"/>
    </row>
    <row r="49274" spans="8:9" x14ac:dyDescent="0.2">
      <c r="H49274" s="101"/>
      <c r="I49274" s="101"/>
    </row>
    <row r="49275" spans="8:9" x14ac:dyDescent="0.2">
      <c r="H49275" s="101"/>
      <c r="I49275" s="101"/>
    </row>
    <row r="49276" spans="8:9" x14ac:dyDescent="0.2">
      <c r="H49276" s="101"/>
      <c r="I49276" s="101"/>
    </row>
    <row r="49277" spans="8:9" x14ac:dyDescent="0.2">
      <c r="H49277" s="101"/>
      <c r="I49277" s="101"/>
    </row>
    <row r="49278" spans="8:9" x14ac:dyDescent="0.2">
      <c r="H49278" s="101"/>
      <c r="I49278" s="101"/>
    </row>
    <row r="49279" spans="8:9" x14ac:dyDescent="0.2">
      <c r="H49279" s="101"/>
      <c r="I49279" s="101"/>
    </row>
    <row r="49280" spans="8:9" x14ac:dyDescent="0.2">
      <c r="H49280" s="101"/>
      <c r="I49280" s="101"/>
    </row>
    <row r="49281" spans="8:9" x14ac:dyDescent="0.2">
      <c r="H49281" s="101"/>
      <c r="I49281" s="101"/>
    </row>
    <row r="49282" spans="8:9" x14ac:dyDescent="0.2">
      <c r="H49282" s="101"/>
      <c r="I49282" s="101"/>
    </row>
    <row r="49283" spans="8:9" x14ac:dyDescent="0.2">
      <c r="H49283" s="101"/>
      <c r="I49283" s="101"/>
    </row>
    <row r="49284" spans="8:9" x14ac:dyDescent="0.2">
      <c r="H49284" s="101"/>
      <c r="I49284" s="101"/>
    </row>
    <row r="49285" spans="8:9" x14ac:dyDescent="0.2">
      <c r="H49285" s="101"/>
      <c r="I49285" s="101"/>
    </row>
    <row r="49286" spans="8:9" x14ac:dyDescent="0.2">
      <c r="H49286" s="101"/>
      <c r="I49286" s="101"/>
    </row>
    <row r="49287" spans="8:9" x14ac:dyDescent="0.2">
      <c r="H49287" s="101"/>
      <c r="I49287" s="101"/>
    </row>
    <row r="49288" spans="8:9" x14ac:dyDescent="0.2">
      <c r="H49288" s="101"/>
      <c r="I49288" s="101"/>
    </row>
    <row r="49289" spans="8:9" x14ac:dyDescent="0.2">
      <c r="H49289" s="101"/>
      <c r="I49289" s="101"/>
    </row>
    <row r="49290" spans="8:9" x14ac:dyDescent="0.2">
      <c r="H49290" s="101"/>
      <c r="I49290" s="101"/>
    </row>
    <row r="49291" spans="8:9" x14ac:dyDescent="0.2">
      <c r="H49291" s="101"/>
      <c r="I49291" s="101"/>
    </row>
    <row r="49292" spans="8:9" x14ac:dyDescent="0.2">
      <c r="H49292" s="101"/>
      <c r="I49292" s="101"/>
    </row>
    <row r="49293" spans="8:9" x14ac:dyDescent="0.2">
      <c r="H49293" s="101"/>
      <c r="I49293" s="101"/>
    </row>
    <row r="49294" spans="8:9" x14ac:dyDescent="0.2">
      <c r="H49294" s="101"/>
      <c r="I49294" s="101"/>
    </row>
    <row r="49295" spans="8:9" x14ac:dyDescent="0.2">
      <c r="H49295" s="101"/>
      <c r="I49295" s="101"/>
    </row>
    <row r="49296" spans="8:9" x14ac:dyDescent="0.2">
      <c r="H49296" s="101"/>
      <c r="I49296" s="101"/>
    </row>
    <row r="49297" spans="8:9" x14ac:dyDescent="0.2">
      <c r="H49297" s="101"/>
      <c r="I49297" s="101"/>
    </row>
    <row r="49298" spans="8:9" x14ac:dyDescent="0.2">
      <c r="H49298" s="101"/>
      <c r="I49298" s="101"/>
    </row>
    <row r="49299" spans="8:9" x14ac:dyDescent="0.2">
      <c r="H49299" s="101"/>
      <c r="I49299" s="101"/>
    </row>
    <row r="49300" spans="8:9" x14ac:dyDescent="0.2">
      <c r="H49300" s="101"/>
      <c r="I49300" s="101"/>
    </row>
    <row r="49301" spans="8:9" x14ac:dyDescent="0.2">
      <c r="H49301" s="101"/>
      <c r="I49301" s="101"/>
    </row>
    <row r="49302" spans="8:9" x14ac:dyDescent="0.2">
      <c r="H49302" s="101"/>
      <c r="I49302" s="101"/>
    </row>
    <row r="49303" spans="8:9" x14ac:dyDescent="0.2">
      <c r="H49303" s="101"/>
      <c r="I49303" s="101"/>
    </row>
    <row r="49304" spans="8:9" x14ac:dyDescent="0.2">
      <c r="H49304" s="101"/>
      <c r="I49304" s="101"/>
    </row>
    <row r="49305" spans="8:9" x14ac:dyDescent="0.2">
      <c r="H49305" s="101"/>
      <c r="I49305" s="101"/>
    </row>
    <row r="49306" spans="8:9" x14ac:dyDescent="0.2">
      <c r="H49306" s="101"/>
      <c r="I49306" s="101"/>
    </row>
    <row r="49307" spans="8:9" x14ac:dyDescent="0.2">
      <c r="H49307" s="101"/>
      <c r="I49307" s="101"/>
    </row>
    <row r="49308" spans="8:9" x14ac:dyDescent="0.2">
      <c r="H49308" s="101"/>
      <c r="I49308" s="101"/>
    </row>
    <row r="49309" spans="8:9" x14ac:dyDescent="0.2">
      <c r="H49309" s="101"/>
      <c r="I49309" s="101"/>
    </row>
    <row r="49310" spans="8:9" x14ac:dyDescent="0.2">
      <c r="H49310" s="101"/>
      <c r="I49310" s="101"/>
    </row>
    <row r="49311" spans="8:9" x14ac:dyDescent="0.2">
      <c r="H49311" s="101"/>
      <c r="I49311" s="101"/>
    </row>
    <row r="49312" spans="8:9" x14ac:dyDescent="0.2">
      <c r="H49312" s="101"/>
      <c r="I49312" s="101"/>
    </row>
    <row r="49313" spans="8:9" x14ac:dyDescent="0.2">
      <c r="H49313" s="101"/>
      <c r="I49313" s="101"/>
    </row>
    <row r="49314" spans="8:9" x14ac:dyDescent="0.2">
      <c r="H49314" s="101"/>
      <c r="I49314" s="101"/>
    </row>
    <row r="49315" spans="8:9" x14ac:dyDescent="0.2">
      <c r="H49315" s="101"/>
      <c r="I49315" s="101"/>
    </row>
    <row r="49316" spans="8:9" x14ac:dyDescent="0.2">
      <c r="H49316" s="101"/>
      <c r="I49316" s="101"/>
    </row>
    <row r="49317" spans="8:9" x14ac:dyDescent="0.2">
      <c r="H49317" s="101"/>
      <c r="I49317" s="101"/>
    </row>
    <row r="49318" spans="8:9" x14ac:dyDescent="0.2">
      <c r="H49318" s="101"/>
      <c r="I49318" s="101"/>
    </row>
    <row r="49319" spans="8:9" x14ac:dyDescent="0.2">
      <c r="H49319" s="101"/>
      <c r="I49319" s="101"/>
    </row>
    <row r="49320" spans="8:9" x14ac:dyDescent="0.2">
      <c r="H49320" s="101"/>
      <c r="I49320" s="101"/>
    </row>
    <row r="49321" spans="8:9" x14ac:dyDescent="0.2">
      <c r="H49321" s="101"/>
      <c r="I49321" s="101"/>
    </row>
    <row r="49322" spans="8:9" x14ac:dyDescent="0.2">
      <c r="H49322" s="101"/>
      <c r="I49322" s="101"/>
    </row>
    <row r="49323" spans="8:9" x14ac:dyDescent="0.2">
      <c r="H49323" s="101"/>
      <c r="I49323" s="101"/>
    </row>
    <row r="49324" spans="8:9" x14ac:dyDescent="0.2">
      <c r="H49324" s="101"/>
      <c r="I49324" s="101"/>
    </row>
    <row r="49325" spans="8:9" x14ac:dyDescent="0.2">
      <c r="H49325" s="101"/>
      <c r="I49325" s="101"/>
    </row>
    <row r="49326" spans="8:9" x14ac:dyDescent="0.2">
      <c r="H49326" s="101"/>
      <c r="I49326" s="101"/>
    </row>
    <row r="49327" spans="8:9" x14ac:dyDescent="0.2">
      <c r="H49327" s="101"/>
      <c r="I49327" s="101"/>
    </row>
    <row r="49328" spans="8:9" x14ac:dyDescent="0.2">
      <c r="H49328" s="101"/>
      <c r="I49328" s="101"/>
    </row>
    <row r="49329" spans="8:9" x14ac:dyDescent="0.2">
      <c r="H49329" s="101"/>
      <c r="I49329" s="101"/>
    </row>
    <row r="49330" spans="8:9" x14ac:dyDescent="0.2">
      <c r="H49330" s="101"/>
      <c r="I49330" s="101"/>
    </row>
    <row r="49331" spans="8:9" x14ac:dyDescent="0.2">
      <c r="H49331" s="101"/>
      <c r="I49331" s="101"/>
    </row>
    <row r="49332" spans="8:9" x14ac:dyDescent="0.2">
      <c r="H49332" s="101"/>
      <c r="I49332" s="101"/>
    </row>
    <row r="49333" spans="8:9" x14ac:dyDescent="0.2">
      <c r="H49333" s="101"/>
      <c r="I49333" s="101"/>
    </row>
    <row r="49334" spans="8:9" x14ac:dyDescent="0.2">
      <c r="H49334" s="101"/>
      <c r="I49334" s="101"/>
    </row>
    <row r="49335" spans="8:9" x14ac:dyDescent="0.2">
      <c r="H49335" s="101"/>
      <c r="I49335" s="101"/>
    </row>
    <row r="49336" spans="8:9" x14ac:dyDescent="0.2">
      <c r="H49336" s="101"/>
      <c r="I49336" s="101"/>
    </row>
    <row r="49337" spans="8:9" x14ac:dyDescent="0.2">
      <c r="H49337" s="101"/>
      <c r="I49337" s="101"/>
    </row>
    <row r="49338" spans="8:9" x14ac:dyDescent="0.2">
      <c r="H49338" s="101"/>
      <c r="I49338" s="101"/>
    </row>
    <row r="49339" spans="8:9" x14ac:dyDescent="0.2">
      <c r="H49339" s="101"/>
      <c r="I49339" s="101"/>
    </row>
    <row r="49340" spans="8:9" x14ac:dyDescent="0.2">
      <c r="H49340" s="101"/>
      <c r="I49340" s="101"/>
    </row>
    <row r="49341" spans="8:9" x14ac:dyDescent="0.2">
      <c r="H49341" s="101"/>
      <c r="I49341" s="101"/>
    </row>
    <row r="49342" spans="8:9" x14ac:dyDescent="0.2">
      <c r="H49342" s="101"/>
      <c r="I49342" s="101"/>
    </row>
    <row r="49343" spans="8:9" x14ac:dyDescent="0.2">
      <c r="H49343" s="101"/>
      <c r="I49343" s="101"/>
    </row>
    <row r="49344" spans="8:9" x14ac:dyDescent="0.2">
      <c r="H49344" s="101"/>
      <c r="I49344" s="101"/>
    </row>
    <row r="49345" spans="8:9" x14ac:dyDescent="0.2">
      <c r="H49345" s="101"/>
      <c r="I49345" s="101"/>
    </row>
    <row r="49346" spans="8:9" x14ac:dyDescent="0.2">
      <c r="H49346" s="101"/>
      <c r="I49346" s="101"/>
    </row>
    <row r="49347" spans="8:9" x14ac:dyDescent="0.2">
      <c r="H49347" s="101"/>
      <c r="I49347" s="101"/>
    </row>
    <row r="49348" spans="8:9" x14ac:dyDescent="0.2">
      <c r="H49348" s="101"/>
      <c r="I49348" s="101"/>
    </row>
    <row r="49349" spans="8:9" x14ac:dyDescent="0.2">
      <c r="H49349" s="101"/>
      <c r="I49349" s="101"/>
    </row>
    <row r="49350" spans="8:9" x14ac:dyDescent="0.2">
      <c r="H49350" s="101"/>
      <c r="I49350" s="101"/>
    </row>
    <row r="49351" spans="8:9" x14ac:dyDescent="0.2">
      <c r="H49351" s="101"/>
      <c r="I49351" s="101"/>
    </row>
    <row r="49352" spans="8:9" x14ac:dyDescent="0.2">
      <c r="H49352" s="101"/>
      <c r="I49352" s="101"/>
    </row>
    <row r="49353" spans="8:9" x14ac:dyDescent="0.2">
      <c r="H49353" s="101"/>
      <c r="I49353" s="101"/>
    </row>
    <row r="49354" spans="8:9" x14ac:dyDescent="0.2">
      <c r="H49354" s="101"/>
      <c r="I49354" s="101"/>
    </row>
    <row r="49355" spans="8:9" x14ac:dyDescent="0.2">
      <c r="H49355" s="101"/>
      <c r="I49355" s="101"/>
    </row>
    <row r="49356" spans="8:9" x14ac:dyDescent="0.2">
      <c r="H49356" s="101"/>
      <c r="I49356" s="101"/>
    </row>
    <row r="49357" spans="8:9" x14ac:dyDescent="0.2">
      <c r="H49357" s="101"/>
      <c r="I49357" s="101"/>
    </row>
    <row r="49358" spans="8:9" x14ac:dyDescent="0.2">
      <c r="H49358" s="101"/>
      <c r="I49358" s="101"/>
    </row>
    <row r="49359" spans="8:9" x14ac:dyDescent="0.2">
      <c r="H49359" s="101"/>
      <c r="I49359" s="101"/>
    </row>
    <row r="49360" spans="8:9" x14ac:dyDescent="0.2">
      <c r="H49360" s="101"/>
      <c r="I49360" s="101"/>
    </row>
    <row r="49361" spans="8:9" x14ac:dyDescent="0.2">
      <c r="H49361" s="101"/>
      <c r="I49361" s="101"/>
    </row>
    <row r="49362" spans="8:9" x14ac:dyDescent="0.2">
      <c r="H49362" s="101"/>
      <c r="I49362" s="101"/>
    </row>
    <row r="49363" spans="8:9" x14ac:dyDescent="0.2">
      <c r="H49363" s="101"/>
      <c r="I49363" s="101"/>
    </row>
    <row r="49364" spans="8:9" x14ac:dyDescent="0.2">
      <c r="H49364" s="101"/>
      <c r="I49364" s="101"/>
    </row>
    <row r="49365" spans="8:9" x14ac:dyDescent="0.2">
      <c r="H49365" s="101"/>
      <c r="I49365" s="101"/>
    </row>
    <row r="49366" spans="8:9" x14ac:dyDescent="0.2">
      <c r="H49366" s="101"/>
      <c r="I49366" s="101"/>
    </row>
    <row r="49367" spans="8:9" x14ac:dyDescent="0.2">
      <c r="H49367" s="101"/>
      <c r="I49367" s="101"/>
    </row>
    <row r="49368" spans="8:9" x14ac:dyDescent="0.2">
      <c r="H49368" s="101"/>
      <c r="I49368" s="101"/>
    </row>
    <row r="49369" spans="8:9" x14ac:dyDescent="0.2">
      <c r="H49369" s="101"/>
      <c r="I49369" s="101"/>
    </row>
    <row r="49370" spans="8:9" x14ac:dyDescent="0.2">
      <c r="H49370" s="101"/>
      <c r="I49370" s="101"/>
    </row>
    <row r="49371" spans="8:9" x14ac:dyDescent="0.2">
      <c r="H49371" s="101"/>
      <c r="I49371" s="101"/>
    </row>
    <row r="49372" spans="8:9" x14ac:dyDescent="0.2">
      <c r="H49372" s="101"/>
      <c r="I49372" s="101"/>
    </row>
    <row r="49373" spans="8:9" x14ac:dyDescent="0.2">
      <c r="H49373" s="101"/>
      <c r="I49373" s="101"/>
    </row>
    <row r="49374" spans="8:9" x14ac:dyDescent="0.2">
      <c r="H49374" s="101"/>
      <c r="I49374" s="101"/>
    </row>
    <row r="49375" spans="8:9" x14ac:dyDescent="0.2">
      <c r="H49375" s="101"/>
      <c r="I49375" s="101"/>
    </row>
    <row r="49376" spans="8:9" x14ac:dyDescent="0.2">
      <c r="H49376" s="101"/>
      <c r="I49376" s="101"/>
    </row>
    <row r="49377" spans="8:9" x14ac:dyDescent="0.2">
      <c r="H49377" s="101"/>
      <c r="I49377" s="101"/>
    </row>
    <row r="49378" spans="8:9" x14ac:dyDescent="0.2">
      <c r="H49378" s="101"/>
      <c r="I49378" s="101"/>
    </row>
    <row r="49379" spans="8:9" x14ac:dyDescent="0.2">
      <c r="H49379" s="101"/>
      <c r="I49379" s="101"/>
    </row>
    <row r="49380" spans="8:9" x14ac:dyDescent="0.2">
      <c r="H49380" s="101"/>
      <c r="I49380" s="101"/>
    </row>
    <row r="49381" spans="8:9" x14ac:dyDescent="0.2">
      <c r="H49381" s="101"/>
      <c r="I49381" s="101"/>
    </row>
    <row r="49382" spans="8:9" x14ac:dyDescent="0.2">
      <c r="H49382" s="101"/>
      <c r="I49382" s="101"/>
    </row>
    <row r="49383" spans="8:9" x14ac:dyDescent="0.2">
      <c r="H49383" s="101"/>
      <c r="I49383" s="101"/>
    </row>
    <row r="49384" spans="8:9" x14ac:dyDescent="0.2">
      <c r="H49384" s="101"/>
      <c r="I49384" s="101"/>
    </row>
    <row r="49385" spans="8:9" x14ac:dyDescent="0.2">
      <c r="H49385" s="101"/>
      <c r="I49385" s="101"/>
    </row>
    <row r="49386" spans="8:9" x14ac:dyDescent="0.2">
      <c r="H49386" s="101"/>
      <c r="I49386" s="101"/>
    </row>
    <row r="49387" spans="8:9" x14ac:dyDescent="0.2">
      <c r="H49387" s="101"/>
      <c r="I49387" s="101"/>
    </row>
    <row r="49388" spans="8:9" x14ac:dyDescent="0.2">
      <c r="H49388" s="101"/>
      <c r="I49388" s="101"/>
    </row>
    <row r="49389" spans="8:9" x14ac:dyDescent="0.2">
      <c r="H49389" s="101"/>
      <c r="I49389" s="101"/>
    </row>
    <row r="49390" spans="8:9" x14ac:dyDescent="0.2">
      <c r="H49390" s="101"/>
      <c r="I49390" s="101"/>
    </row>
    <row r="49391" spans="8:9" x14ac:dyDescent="0.2">
      <c r="H49391" s="101"/>
      <c r="I49391" s="101"/>
    </row>
    <row r="49392" spans="8:9" x14ac:dyDescent="0.2">
      <c r="H49392" s="101"/>
      <c r="I49392" s="101"/>
    </row>
    <row r="49393" spans="8:9" x14ac:dyDescent="0.2">
      <c r="H49393" s="101"/>
      <c r="I49393" s="101"/>
    </row>
    <row r="49394" spans="8:9" x14ac:dyDescent="0.2">
      <c r="H49394" s="101"/>
      <c r="I49394" s="101"/>
    </row>
    <row r="49395" spans="8:9" x14ac:dyDescent="0.2">
      <c r="H49395" s="101"/>
      <c r="I49395" s="101"/>
    </row>
    <row r="49396" spans="8:9" x14ac:dyDescent="0.2">
      <c r="H49396" s="101"/>
      <c r="I49396" s="101"/>
    </row>
    <row r="49397" spans="8:9" x14ac:dyDescent="0.2">
      <c r="H49397" s="101"/>
      <c r="I49397" s="101"/>
    </row>
    <row r="49398" spans="8:9" x14ac:dyDescent="0.2">
      <c r="H49398" s="101"/>
      <c r="I49398" s="101"/>
    </row>
    <row r="49399" spans="8:9" x14ac:dyDescent="0.2">
      <c r="H49399" s="101"/>
      <c r="I49399" s="101"/>
    </row>
    <row r="49400" spans="8:9" x14ac:dyDescent="0.2">
      <c r="H49400" s="101"/>
      <c r="I49400" s="101"/>
    </row>
    <row r="49401" spans="8:9" x14ac:dyDescent="0.2">
      <c r="H49401" s="101"/>
      <c r="I49401" s="101"/>
    </row>
    <row r="49402" spans="8:9" x14ac:dyDescent="0.2">
      <c r="H49402" s="101"/>
      <c r="I49402" s="101"/>
    </row>
    <row r="49403" spans="8:9" x14ac:dyDescent="0.2">
      <c r="H49403" s="101"/>
      <c r="I49403" s="101"/>
    </row>
    <row r="49404" spans="8:9" x14ac:dyDescent="0.2">
      <c r="H49404" s="101"/>
      <c r="I49404" s="101"/>
    </row>
    <row r="49405" spans="8:9" x14ac:dyDescent="0.2">
      <c r="H49405" s="101"/>
      <c r="I49405" s="101"/>
    </row>
    <row r="49406" spans="8:9" x14ac:dyDescent="0.2">
      <c r="H49406" s="101"/>
      <c r="I49406" s="101"/>
    </row>
    <row r="49407" spans="8:9" x14ac:dyDescent="0.2">
      <c r="H49407" s="101"/>
      <c r="I49407" s="101"/>
    </row>
    <row r="49408" spans="8:9" x14ac:dyDescent="0.2">
      <c r="H49408" s="101"/>
      <c r="I49408" s="101"/>
    </row>
    <row r="49409" spans="8:9" x14ac:dyDescent="0.2">
      <c r="H49409" s="101"/>
      <c r="I49409" s="101"/>
    </row>
    <row r="49410" spans="8:9" x14ac:dyDescent="0.2">
      <c r="H49410" s="101"/>
      <c r="I49410" s="101"/>
    </row>
    <row r="49411" spans="8:9" x14ac:dyDescent="0.2">
      <c r="H49411" s="101"/>
      <c r="I49411" s="101"/>
    </row>
    <row r="49412" spans="8:9" x14ac:dyDescent="0.2">
      <c r="H49412" s="101"/>
      <c r="I49412" s="101"/>
    </row>
    <row r="49413" spans="8:9" x14ac:dyDescent="0.2">
      <c r="H49413" s="101"/>
      <c r="I49413" s="101"/>
    </row>
    <row r="49414" spans="8:9" x14ac:dyDescent="0.2">
      <c r="H49414" s="101"/>
      <c r="I49414" s="101"/>
    </row>
    <row r="49415" spans="8:9" x14ac:dyDescent="0.2">
      <c r="H49415" s="101"/>
      <c r="I49415" s="101"/>
    </row>
    <row r="49416" spans="8:9" x14ac:dyDescent="0.2">
      <c r="H49416" s="101"/>
      <c r="I49416" s="101"/>
    </row>
    <row r="49417" spans="8:9" x14ac:dyDescent="0.2">
      <c r="H49417" s="101"/>
      <c r="I49417" s="101"/>
    </row>
    <row r="49418" spans="8:9" x14ac:dyDescent="0.2">
      <c r="H49418" s="101"/>
      <c r="I49418" s="101"/>
    </row>
    <row r="49419" spans="8:9" x14ac:dyDescent="0.2">
      <c r="H49419" s="101"/>
      <c r="I49419" s="101"/>
    </row>
    <row r="49420" spans="8:9" x14ac:dyDescent="0.2">
      <c r="H49420" s="101"/>
      <c r="I49420" s="101"/>
    </row>
    <row r="49421" spans="8:9" x14ac:dyDescent="0.2">
      <c r="H49421" s="101"/>
      <c r="I49421" s="101"/>
    </row>
    <row r="49422" spans="8:9" x14ac:dyDescent="0.2">
      <c r="H49422" s="101"/>
      <c r="I49422" s="101"/>
    </row>
    <row r="49423" spans="8:9" x14ac:dyDescent="0.2">
      <c r="H49423" s="101"/>
      <c r="I49423" s="101"/>
    </row>
    <row r="49424" spans="8:9" x14ac:dyDescent="0.2">
      <c r="H49424" s="101"/>
      <c r="I49424" s="101"/>
    </row>
    <row r="49425" spans="8:9" x14ac:dyDescent="0.2">
      <c r="H49425" s="101"/>
      <c r="I49425" s="101"/>
    </row>
    <row r="49426" spans="8:9" x14ac:dyDescent="0.2">
      <c r="H49426" s="101"/>
      <c r="I49426" s="101"/>
    </row>
    <row r="49427" spans="8:9" x14ac:dyDescent="0.2">
      <c r="H49427" s="101"/>
      <c r="I49427" s="101"/>
    </row>
    <row r="49428" spans="8:9" x14ac:dyDescent="0.2">
      <c r="H49428" s="101"/>
      <c r="I49428" s="101"/>
    </row>
    <row r="49429" spans="8:9" x14ac:dyDescent="0.2">
      <c r="H49429" s="101"/>
      <c r="I49429" s="101"/>
    </row>
    <row r="49430" spans="8:9" x14ac:dyDescent="0.2">
      <c r="H49430" s="101"/>
      <c r="I49430" s="101"/>
    </row>
    <row r="49431" spans="8:9" x14ac:dyDescent="0.2">
      <c r="H49431" s="101"/>
      <c r="I49431" s="101"/>
    </row>
    <row r="49432" spans="8:9" x14ac:dyDescent="0.2">
      <c r="H49432" s="101"/>
      <c r="I49432" s="101"/>
    </row>
    <row r="49433" spans="8:9" x14ac:dyDescent="0.2">
      <c r="H49433" s="101"/>
      <c r="I49433" s="101"/>
    </row>
    <row r="49434" spans="8:9" x14ac:dyDescent="0.2">
      <c r="H49434" s="101"/>
      <c r="I49434" s="101"/>
    </row>
    <row r="49435" spans="8:9" x14ac:dyDescent="0.2">
      <c r="H49435" s="101"/>
      <c r="I49435" s="101"/>
    </row>
    <row r="49436" spans="8:9" x14ac:dyDescent="0.2">
      <c r="H49436" s="101"/>
      <c r="I49436" s="101"/>
    </row>
    <row r="49437" spans="8:9" x14ac:dyDescent="0.2">
      <c r="H49437" s="101"/>
      <c r="I49437" s="101"/>
    </row>
    <row r="49438" spans="8:9" x14ac:dyDescent="0.2">
      <c r="H49438" s="101"/>
      <c r="I49438" s="101"/>
    </row>
    <row r="49439" spans="8:9" x14ac:dyDescent="0.2">
      <c r="H49439" s="101"/>
      <c r="I49439" s="101"/>
    </row>
    <row r="49440" spans="8:9" x14ac:dyDescent="0.2">
      <c r="H49440" s="101"/>
      <c r="I49440" s="101"/>
    </row>
    <row r="49441" spans="8:9" x14ac:dyDescent="0.2">
      <c r="H49441" s="101"/>
      <c r="I49441" s="101"/>
    </row>
    <row r="49442" spans="8:9" x14ac:dyDescent="0.2">
      <c r="H49442" s="101"/>
      <c r="I49442" s="101"/>
    </row>
    <row r="49443" spans="8:9" x14ac:dyDescent="0.2">
      <c r="H49443" s="101"/>
      <c r="I49443" s="101"/>
    </row>
    <row r="49444" spans="8:9" x14ac:dyDescent="0.2">
      <c r="H49444" s="101"/>
      <c r="I49444" s="101"/>
    </row>
    <row r="49445" spans="8:9" x14ac:dyDescent="0.2">
      <c r="H49445" s="101"/>
      <c r="I49445" s="101"/>
    </row>
    <row r="49446" spans="8:9" x14ac:dyDescent="0.2">
      <c r="H49446" s="101"/>
      <c r="I49446" s="101"/>
    </row>
    <row r="49447" spans="8:9" x14ac:dyDescent="0.2">
      <c r="H49447" s="101"/>
      <c r="I49447" s="101"/>
    </row>
    <row r="49448" spans="8:9" x14ac:dyDescent="0.2">
      <c r="H49448" s="101"/>
      <c r="I49448" s="101"/>
    </row>
    <row r="49449" spans="8:9" x14ac:dyDescent="0.2">
      <c r="H49449" s="101"/>
      <c r="I49449" s="101"/>
    </row>
    <row r="49450" spans="8:9" x14ac:dyDescent="0.2">
      <c r="H49450" s="101"/>
      <c r="I49450" s="101"/>
    </row>
    <row r="49451" spans="8:9" x14ac:dyDescent="0.2">
      <c r="H49451" s="101"/>
      <c r="I49451" s="101"/>
    </row>
    <row r="49452" spans="8:9" x14ac:dyDescent="0.2">
      <c r="H49452" s="101"/>
      <c r="I49452" s="101"/>
    </row>
    <row r="49453" spans="8:9" x14ac:dyDescent="0.2">
      <c r="H49453" s="101"/>
      <c r="I49453" s="101"/>
    </row>
    <row r="49454" spans="8:9" x14ac:dyDescent="0.2">
      <c r="H49454" s="101"/>
      <c r="I49454" s="101"/>
    </row>
    <row r="49455" spans="8:9" x14ac:dyDescent="0.2">
      <c r="H49455" s="101"/>
      <c r="I49455" s="101"/>
    </row>
    <row r="49456" spans="8:9" x14ac:dyDescent="0.2">
      <c r="H49456" s="101"/>
      <c r="I49456" s="101"/>
    </row>
    <row r="49457" spans="8:9" x14ac:dyDescent="0.2">
      <c r="H49457" s="101"/>
      <c r="I49457" s="101"/>
    </row>
    <row r="49458" spans="8:9" x14ac:dyDescent="0.2">
      <c r="H49458" s="101"/>
      <c r="I49458" s="101"/>
    </row>
    <row r="49459" spans="8:9" x14ac:dyDescent="0.2">
      <c r="H49459" s="101"/>
      <c r="I49459" s="101"/>
    </row>
    <row r="49460" spans="8:9" x14ac:dyDescent="0.2">
      <c r="H49460" s="101"/>
      <c r="I49460" s="101"/>
    </row>
    <row r="49461" spans="8:9" x14ac:dyDescent="0.2">
      <c r="H49461" s="101"/>
      <c r="I49461" s="101"/>
    </row>
    <row r="49462" spans="8:9" x14ac:dyDescent="0.2">
      <c r="H49462" s="101"/>
      <c r="I49462" s="101"/>
    </row>
    <row r="49463" spans="8:9" x14ac:dyDescent="0.2">
      <c r="H49463" s="101"/>
      <c r="I49463" s="101"/>
    </row>
    <row r="49464" spans="8:9" x14ac:dyDescent="0.2">
      <c r="H49464" s="101"/>
      <c r="I49464" s="101"/>
    </row>
    <row r="49465" spans="8:9" x14ac:dyDescent="0.2">
      <c r="H49465" s="101"/>
      <c r="I49465" s="101"/>
    </row>
    <row r="49466" spans="8:9" x14ac:dyDescent="0.2">
      <c r="H49466" s="101"/>
      <c r="I49466" s="101"/>
    </row>
    <row r="49467" spans="8:9" x14ac:dyDescent="0.2">
      <c r="H49467" s="101"/>
      <c r="I49467" s="101"/>
    </row>
    <row r="49468" spans="8:9" x14ac:dyDescent="0.2">
      <c r="H49468" s="101"/>
      <c r="I49468" s="101"/>
    </row>
    <row r="49469" spans="8:9" x14ac:dyDescent="0.2">
      <c r="H49469" s="101"/>
      <c r="I49469" s="101"/>
    </row>
    <row r="49470" spans="8:9" x14ac:dyDescent="0.2">
      <c r="H49470" s="101"/>
      <c r="I49470" s="101"/>
    </row>
    <row r="49471" spans="8:9" x14ac:dyDescent="0.2">
      <c r="H49471" s="101"/>
      <c r="I49471" s="101"/>
    </row>
    <row r="49472" spans="8:9" x14ac:dyDescent="0.2">
      <c r="H49472" s="101"/>
      <c r="I49472" s="101"/>
    </row>
    <row r="49473" spans="8:9" x14ac:dyDescent="0.2">
      <c r="H49473" s="101"/>
      <c r="I49473" s="101"/>
    </row>
    <row r="49474" spans="8:9" x14ac:dyDescent="0.2">
      <c r="H49474" s="101"/>
      <c r="I49474" s="101"/>
    </row>
    <row r="49475" spans="8:9" x14ac:dyDescent="0.2">
      <c r="H49475" s="101"/>
      <c r="I49475" s="101"/>
    </row>
    <row r="49476" spans="8:9" x14ac:dyDescent="0.2">
      <c r="H49476" s="101"/>
      <c r="I49476" s="101"/>
    </row>
    <row r="49477" spans="8:9" x14ac:dyDescent="0.2">
      <c r="H49477" s="101"/>
      <c r="I49477" s="101"/>
    </row>
    <row r="49478" spans="8:9" x14ac:dyDescent="0.2">
      <c r="H49478" s="101"/>
      <c r="I49478" s="101"/>
    </row>
    <row r="49479" spans="8:9" x14ac:dyDescent="0.2">
      <c r="H49479" s="101"/>
      <c r="I49479" s="101"/>
    </row>
    <row r="49480" spans="8:9" x14ac:dyDescent="0.2">
      <c r="H49480" s="101"/>
      <c r="I49480" s="101"/>
    </row>
    <row r="49481" spans="8:9" x14ac:dyDescent="0.2">
      <c r="H49481" s="101"/>
      <c r="I49481" s="101"/>
    </row>
    <row r="49482" spans="8:9" x14ac:dyDescent="0.2">
      <c r="H49482" s="101"/>
      <c r="I49482" s="101"/>
    </row>
    <row r="49483" spans="8:9" x14ac:dyDescent="0.2">
      <c r="H49483" s="101"/>
      <c r="I49483" s="101"/>
    </row>
    <row r="49484" spans="8:9" x14ac:dyDescent="0.2">
      <c r="H49484" s="101"/>
      <c r="I49484" s="101"/>
    </row>
    <row r="49485" spans="8:9" x14ac:dyDescent="0.2">
      <c r="H49485" s="101"/>
      <c r="I49485" s="101"/>
    </row>
    <row r="49486" spans="8:9" x14ac:dyDescent="0.2">
      <c r="H49486" s="101"/>
      <c r="I49486" s="101"/>
    </row>
    <row r="49487" spans="8:9" x14ac:dyDescent="0.2">
      <c r="H49487" s="101"/>
      <c r="I49487" s="101"/>
    </row>
    <row r="49488" spans="8:9" x14ac:dyDescent="0.2">
      <c r="H49488" s="101"/>
      <c r="I49488" s="101"/>
    </row>
    <row r="49489" spans="8:9" x14ac:dyDescent="0.2">
      <c r="H49489" s="101"/>
      <c r="I49489" s="101"/>
    </row>
    <row r="49490" spans="8:9" x14ac:dyDescent="0.2">
      <c r="H49490" s="101"/>
      <c r="I49490" s="101"/>
    </row>
    <row r="49491" spans="8:9" x14ac:dyDescent="0.2">
      <c r="H49491" s="101"/>
      <c r="I49491" s="101"/>
    </row>
    <row r="49492" spans="8:9" x14ac:dyDescent="0.2">
      <c r="H49492" s="101"/>
      <c r="I49492" s="101"/>
    </row>
    <row r="49493" spans="8:9" x14ac:dyDescent="0.2">
      <c r="H49493" s="101"/>
      <c r="I49493" s="101"/>
    </row>
    <row r="49494" spans="8:9" x14ac:dyDescent="0.2">
      <c r="H49494" s="101"/>
      <c r="I49494" s="101"/>
    </row>
    <row r="49495" spans="8:9" x14ac:dyDescent="0.2">
      <c r="H49495" s="101"/>
      <c r="I49495" s="101"/>
    </row>
    <row r="49496" spans="8:9" x14ac:dyDescent="0.2">
      <c r="H49496" s="101"/>
      <c r="I49496" s="101"/>
    </row>
    <row r="49497" spans="8:9" x14ac:dyDescent="0.2">
      <c r="H49497" s="101"/>
      <c r="I49497" s="101"/>
    </row>
    <row r="49498" spans="8:9" x14ac:dyDescent="0.2">
      <c r="H49498" s="101"/>
      <c r="I49498" s="101"/>
    </row>
    <row r="49499" spans="8:9" x14ac:dyDescent="0.2">
      <c r="H49499" s="101"/>
      <c r="I49499" s="101"/>
    </row>
    <row r="49500" spans="8:9" x14ac:dyDescent="0.2">
      <c r="H49500" s="101"/>
      <c r="I49500" s="101"/>
    </row>
    <row r="49501" spans="8:9" x14ac:dyDescent="0.2">
      <c r="H49501" s="101"/>
      <c r="I49501" s="101"/>
    </row>
    <row r="49502" spans="8:9" x14ac:dyDescent="0.2">
      <c r="H49502" s="101"/>
      <c r="I49502" s="101"/>
    </row>
    <row r="49503" spans="8:9" x14ac:dyDescent="0.2">
      <c r="H49503" s="101"/>
      <c r="I49503" s="101"/>
    </row>
    <row r="49504" spans="8:9" x14ac:dyDescent="0.2">
      <c r="H49504" s="101"/>
      <c r="I49504" s="101"/>
    </row>
    <row r="49505" spans="8:9" x14ac:dyDescent="0.2">
      <c r="H49505" s="101"/>
      <c r="I49505" s="101"/>
    </row>
    <row r="49506" spans="8:9" x14ac:dyDescent="0.2">
      <c r="H49506" s="101"/>
      <c r="I49506" s="101"/>
    </row>
    <row r="49507" spans="8:9" x14ac:dyDescent="0.2">
      <c r="H49507" s="101"/>
      <c r="I49507" s="101"/>
    </row>
    <row r="49508" spans="8:9" x14ac:dyDescent="0.2">
      <c r="H49508" s="101"/>
      <c r="I49508" s="101"/>
    </row>
    <row r="49509" spans="8:9" x14ac:dyDescent="0.2">
      <c r="H49509" s="101"/>
      <c r="I49509" s="101"/>
    </row>
    <row r="49510" spans="8:9" x14ac:dyDescent="0.2">
      <c r="H49510" s="101"/>
      <c r="I49510" s="101"/>
    </row>
    <row r="49511" spans="8:9" x14ac:dyDescent="0.2">
      <c r="H49511" s="101"/>
      <c r="I49511" s="101"/>
    </row>
    <row r="49512" spans="8:9" x14ac:dyDescent="0.2">
      <c r="H49512" s="101"/>
      <c r="I49512" s="101"/>
    </row>
    <row r="49513" spans="8:9" x14ac:dyDescent="0.2">
      <c r="H49513" s="101"/>
      <c r="I49513" s="101"/>
    </row>
    <row r="49514" spans="8:9" x14ac:dyDescent="0.2">
      <c r="H49514" s="101"/>
      <c r="I49514" s="101"/>
    </row>
    <row r="49515" spans="8:9" x14ac:dyDescent="0.2">
      <c r="H49515" s="101"/>
      <c r="I49515" s="101"/>
    </row>
    <row r="49516" spans="8:9" x14ac:dyDescent="0.2">
      <c r="H49516" s="101"/>
      <c r="I49516" s="101"/>
    </row>
    <row r="49517" spans="8:9" x14ac:dyDescent="0.2">
      <c r="H49517" s="101"/>
      <c r="I49517" s="101"/>
    </row>
    <row r="49518" spans="8:9" x14ac:dyDescent="0.2">
      <c r="H49518" s="101"/>
      <c r="I49518" s="101"/>
    </row>
    <row r="49519" spans="8:9" x14ac:dyDescent="0.2">
      <c r="H49519" s="101"/>
      <c r="I49519" s="101"/>
    </row>
    <row r="49520" spans="8:9" x14ac:dyDescent="0.2">
      <c r="H49520" s="101"/>
      <c r="I49520" s="101"/>
    </row>
    <row r="49521" spans="8:9" x14ac:dyDescent="0.2">
      <c r="H49521" s="101"/>
      <c r="I49521" s="101"/>
    </row>
    <row r="49522" spans="8:9" x14ac:dyDescent="0.2">
      <c r="H49522" s="101"/>
      <c r="I49522" s="101"/>
    </row>
    <row r="49523" spans="8:9" x14ac:dyDescent="0.2">
      <c r="H49523" s="101"/>
      <c r="I49523" s="101"/>
    </row>
    <row r="49524" spans="8:9" x14ac:dyDescent="0.2">
      <c r="H49524" s="101"/>
      <c r="I49524" s="101"/>
    </row>
    <row r="49525" spans="8:9" x14ac:dyDescent="0.2">
      <c r="H49525" s="101"/>
      <c r="I49525" s="101"/>
    </row>
    <row r="49526" spans="8:9" x14ac:dyDescent="0.2">
      <c r="H49526" s="101"/>
      <c r="I49526" s="101"/>
    </row>
    <row r="49527" spans="8:9" x14ac:dyDescent="0.2">
      <c r="H49527" s="101"/>
      <c r="I49527" s="101"/>
    </row>
    <row r="49528" spans="8:9" x14ac:dyDescent="0.2">
      <c r="H49528" s="101"/>
      <c r="I49528" s="101"/>
    </row>
    <row r="49529" spans="8:9" x14ac:dyDescent="0.2">
      <c r="H49529" s="101"/>
      <c r="I49529" s="101"/>
    </row>
    <row r="49530" spans="8:9" x14ac:dyDescent="0.2">
      <c r="H49530" s="101"/>
      <c r="I49530" s="101"/>
    </row>
    <row r="49531" spans="8:9" x14ac:dyDescent="0.2">
      <c r="H49531" s="101"/>
      <c r="I49531" s="101"/>
    </row>
    <row r="49532" spans="8:9" x14ac:dyDescent="0.2">
      <c r="H49532" s="101"/>
      <c r="I49532" s="101"/>
    </row>
    <row r="49533" spans="8:9" x14ac:dyDescent="0.2">
      <c r="H49533" s="101"/>
      <c r="I49533" s="101"/>
    </row>
    <row r="49534" spans="8:9" x14ac:dyDescent="0.2">
      <c r="H49534" s="101"/>
      <c r="I49534" s="101"/>
    </row>
    <row r="49535" spans="8:9" x14ac:dyDescent="0.2">
      <c r="H49535" s="101"/>
      <c r="I49535" s="101"/>
    </row>
    <row r="49536" spans="8:9" x14ac:dyDescent="0.2">
      <c r="H49536" s="101"/>
      <c r="I49536" s="101"/>
    </row>
    <row r="49537" spans="8:9" x14ac:dyDescent="0.2">
      <c r="H49537" s="101"/>
      <c r="I49537" s="101"/>
    </row>
    <row r="49538" spans="8:9" x14ac:dyDescent="0.2">
      <c r="H49538" s="101"/>
      <c r="I49538" s="101"/>
    </row>
    <row r="49539" spans="8:9" x14ac:dyDescent="0.2">
      <c r="H49539" s="101"/>
      <c r="I49539" s="101"/>
    </row>
    <row r="49540" spans="8:9" x14ac:dyDescent="0.2">
      <c r="H49540" s="101"/>
      <c r="I49540" s="101"/>
    </row>
    <row r="49541" spans="8:9" x14ac:dyDescent="0.2">
      <c r="H49541" s="101"/>
      <c r="I49541" s="101"/>
    </row>
    <row r="49542" spans="8:9" x14ac:dyDescent="0.2">
      <c r="H49542" s="101"/>
      <c r="I49542" s="101"/>
    </row>
    <row r="49543" spans="8:9" x14ac:dyDescent="0.2">
      <c r="H49543" s="101"/>
      <c r="I49543" s="101"/>
    </row>
    <row r="49544" spans="8:9" x14ac:dyDescent="0.2">
      <c r="H49544" s="101"/>
      <c r="I49544" s="101"/>
    </row>
    <row r="49545" spans="8:9" x14ac:dyDescent="0.2">
      <c r="H49545" s="101"/>
      <c r="I49545" s="101"/>
    </row>
    <row r="49546" spans="8:9" x14ac:dyDescent="0.2">
      <c r="H49546" s="101"/>
      <c r="I49546" s="101"/>
    </row>
    <row r="49547" spans="8:9" x14ac:dyDescent="0.2">
      <c r="H49547" s="101"/>
      <c r="I49547" s="101"/>
    </row>
    <row r="49548" spans="8:9" x14ac:dyDescent="0.2">
      <c r="H49548" s="101"/>
      <c r="I49548" s="101"/>
    </row>
    <row r="49549" spans="8:9" x14ac:dyDescent="0.2">
      <c r="H49549" s="101"/>
      <c r="I49549" s="101"/>
    </row>
    <row r="49550" spans="8:9" x14ac:dyDescent="0.2">
      <c r="H49550" s="101"/>
      <c r="I49550" s="101"/>
    </row>
    <row r="49551" spans="8:9" x14ac:dyDescent="0.2">
      <c r="H49551" s="101"/>
      <c r="I49551" s="101"/>
    </row>
    <row r="49552" spans="8:9" x14ac:dyDescent="0.2">
      <c r="H49552" s="101"/>
      <c r="I49552" s="101"/>
    </row>
    <row r="49553" spans="8:9" x14ac:dyDescent="0.2">
      <c r="H49553" s="101"/>
      <c r="I49553" s="101"/>
    </row>
    <row r="49554" spans="8:9" x14ac:dyDescent="0.2">
      <c r="H49554" s="101"/>
      <c r="I49554" s="101"/>
    </row>
    <row r="49555" spans="8:9" x14ac:dyDescent="0.2">
      <c r="H49555" s="101"/>
      <c r="I49555" s="101"/>
    </row>
    <row r="49556" spans="8:9" x14ac:dyDescent="0.2">
      <c r="H49556" s="101"/>
      <c r="I49556" s="101"/>
    </row>
    <row r="49557" spans="8:9" x14ac:dyDescent="0.2">
      <c r="H49557" s="101"/>
      <c r="I49557" s="101"/>
    </row>
    <row r="49558" spans="8:9" x14ac:dyDescent="0.2">
      <c r="H49558" s="101"/>
      <c r="I49558" s="101"/>
    </row>
    <row r="49559" spans="8:9" x14ac:dyDescent="0.2">
      <c r="H49559" s="101"/>
      <c r="I49559" s="101"/>
    </row>
    <row r="49560" spans="8:9" x14ac:dyDescent="0.2">
      <c r="H49560" s="101"/>
      <c r="I49560" s="101"/>
    </row>
    <row r="49561" spans="8:9" x14ac:dyDescent="0.2">
      <c r="H49561" s="101"/>
      <c r="I49561" s="101"/>
    </row>
    <row r="49562" spans="8:9" x14ac:dyDescent="0.2">
      <c r="H49562" s="101"/>
      <c r="I49562" s="101"/>
    </row>
    <row r="49563" spans="8:9" x14ac:dyDescent="0.2">
      <c r="H49563" s="101"/>
      <c r="I49563" s="101"/>
    </row>
    <row r="49564" spans="8:9" x14ac:dyDescent="0.2">
      <c r="H49564" s="101"/>
      <c r="I49564" s="101"/>
    </row>
    <row r="49565" spans="8:9" x14ac:dyDescent="0.2">
      <c r="H49565" s="101"/>
      <c r="I49565" s="101"/>
    </row>
    <row r="49566" spans="8:9" x14ac:dyDescent="0.2">
      <c r="H49566" s="101"/>
      <c r="I49566" s="101"/>
    </row>
    <row r="49567" spans="8:9" x14ac:dyDescent="0.2">
      <c r="H49567" s="101"/>
      <c r="I49567" s="101"/>
    </row>
    <row r="49568" spans="8:9" x14ac:dyDescent="0.2">
      <c r="H49568" s="101"/>
      <c r="I49568" s="101"/>
    </row>
    <row r="49569" spans="8:9" x14ac:dyDescent="0.2">
      <c r="H49569" s="101"/>
      <c r="I49569" s="101"/>
    </row>
    <row r="49570" spans="8:9" x14ac:dyDescent="0.2">
      <c r="H49570" s="101"/>
      <c r="I49570" s="101"/>
    </row>
    <row r="49571" spans="8:9" x14ac:dyDescent="0.2">
      <c r="H49571" s="101"/>
      <c r="I49571" s="101"/>
    </row>
    <row r="49572" spans="8:9" x14ac:dyDescent="0.2">
      <c r="H49572" s="101"/>
      <c r="I49572" s="101"/>
    </row>
    <row r="49573" spans="8:9" x14ac:dyDescent="0.2">
      <c r="H49573" s="101"/>
      <c r="I49573" s="101"/>
    </row>
    <row r="49574" spans="8:9" x14ac:dyDescent="0.2">
      <c r="H49574" s="101"/>
      <c r="I49574" s="101"/>
    </row>
    <row r="49575" spans="8:9" x14ac:dyDescent="0.2">
      <c r="H49575" s="101"/>
      <c r="I49575" s="101"/>
    </row>
    <row r="49576" spans="8:9" x14ac:dyDescent="0.2">
      <c r="H49576" s="101"/>
      <c r="I49576" s="101"/>
    </row>
    <row r="49577" spans="8:9" x14ac:dyDescent="0.2">
      <c r="H49577" s="101"/>
      <c r="I49577" s="101"/>
    </row>
    <row r="49578" spans="8:9" x14ac:dyDescent="0.2">
      <c r="H49578" s="101"/>
      <c r="I49578" s="101"/>
    </row>
    <row r="49579" spans="8:9" x14ac:dyDescent="0.2">
      <c r="H49579" s="101"/>
      <c r="I49579" s="101"/>
    </row>
    <row r="49580" spans="8:9" x14ac:dyDescent="0.2">
      <c r="H49580" s="101"/>
      <c r="I49580" s="101"/>
    </row>
    <row r="49581" spans="8:9" x14ac:dyDescent="0.2">
      <c r="H49581" s="101"/>
      <c r="I49581" s="101"/>
    </row>
    <row r="49582" spans="8:9" x14ac:dyDescent="0.2">
      <c r="H49582" s="101"/>
      <c r="I49582" s="101"/>
    </row>
    <row r="49583" spans="8:9" x14ac:dyDescent="0.2">
      <c r="H49583" s="101"/>
      <c r="I49583" s="101"/>
    </row>
    <row r="49584" spans="8:9" x14ac:dyDescent="0.2">
      <c r="H49584" s="101"/>
      <c r="I49584" s="101"/>
    </row>
    <row r="49585" spans="8:9" x14ac:dyDescent="0.2">
      <c r="H49585" s="101"/>
      <c r="I49585" s="101"/>
    </row>
    <row r="49586" spans="8:9" x14ac:dyDescent="0.2">
      <c r="H49586" s="101"/>
      <c r="I49586" s="101"/>
    </row>
    <row r="49587" spans="8:9" x14ac:dyDescent="0.2">
      <c r="H49587" s="101"/>
      <c r="I49587" s="101"/>
    </row>
    <row r="49588" spans="8:9" x14ac:dyDescent="0.2">
      <c r="H49588" s="101"/>
      <c r="I49588" s="101"/>
    </row>
    <row r="49589" spans="8:9" x14ac:dyDescent="0.2">
      <c r="H49589" s="101"/>
      <c r="I49589" s="101"/>
    </row>
    <row r="49590" spans="8:9" x14ac:dyDescent="0.2">
      <c r="H49590" s="101"/>
      <c r="I49590" s="101"/>
    </row>
    <row r="49591" spans="8:9" x14ac:dyDescent="0.2">
      <c r="H49591" s="101"/>
      <c r="I49591" s="101"/>
    </row>
    <row r="49592" spans="8:9" x14ac:dyDescent="0.2">
      <c r="H49592" s="101"/>
      <c r="I49592" s="101"/>
    </row>
    <row r="49593" spans="8:9" x14ac:dyDescent="0.2">
      <c r="H49593" s="101"/>
      <c r="I49593" s="101"/>
    </row>
    <row r="49594" spans="8:9" x14ac:dyDescent="0.2">
      <c r="H49594" s="101"/>
      <c r="I49594" s="101"/>
    </row>
    <row r="49595" spans="8:9" x14ac:dyDescent="0.2">
      <c r="H49595" s="101"/>
      <c r="I49595" s="101"/>
    </row>
    <row r="49596" spans="8:9" x14ac:dyDescent="0.2">
      <c r="H49596" s="101"/>
      <c r="I49596" s="101"/>
    </row>
    <row r="49597" spans="8:9" x14ac:dyDescent="0.2">
      <c r="H49597" s="101"/>
      <c r="I49597" s="101"/>
    </row>
    <row r="49598" spans="8:9" x14ac:dyDescent="0.2">
      <c r="H49598" s="101"/>
      <c r="I49598" s="101"/>
    </row>
    <row r="49599" spans="8:9" x14ac:dyDescent="0.2">
      <c r="H49599" s="101"/>
      <c r="I49599" s="101"/>
    </row>
    <row r="49600" spans="8:9" x14ac:dyDescent="0.2">
      <c r="H49600" s="101"/>
      <c r="I49600" s="101"/>
    </row>
    <row r="49601" spans="8:9" x14ac:dyDescent="0.2">
      <c r="H49601" s="101"/>
      <c r="I49601" s="101"/>
    </row>
    <row r="49602" spans="8:9" x14ac:dyDescent="0.2">
      <c r="H49602" s="101"/>
      <c r="I49602" s="101"/>
    </row>
    <row r="49603" spans="8:9" x14ac:dyDescent="0.2">
      <c r="H49603" s="101"/>
      <c r="I49603" s="101"/>
    </row>
    <row r="49604" spans="8:9" x14ac:dyDescent="0.2">
      <c r="H49604" s="101"/>
      <c r="I49604" s="101"/>
    </row>
    <row r="49605" spans="8:9" x14ac:dyDescent="0.2">
      <c r="H49605" s="101"/>
      <c r="I49605" s="101"/>
    </row>
    <row r="49606" spans="8:9" x14ac:dyDescent="0.2">
      <c r="H49606" s="101"/>
      <c r="I49606" s="101"/>
    </row>
    <row r="49607" spans="8:9" x14ac:dyDescent="0.2">
      <c r="H49607" s="101"/>
      <c r="I49607" s="101"/>
    </row>
    <row r="49608" spans="8:9" x14ac:dyDescent="0.2">
      <c r="H49608" s="101"/>
      <c r="I49608" s="101"/>
    </row>
    <row r="49609" spans="8:9" x14ac:dyDescent="0.2">
      <c r="H49609" s="101"/>
      <c r="I49609" s="101"/>
    </row>
    <row r="49610" spans="8:9" x14ac:dyDescent="0.2">
      <c r="H49610" s="101"/>
      <c r="I49610" s="101"/>
    </row>
    <row r="49611" spans="8:9" x14ac:dyDescent="0.2">
      <c r="H49611" s="101"/>
      <c r="I49611" s="101"/>
    </row>
    <row r="49612" spans="8:9" x14ac:dyDescent="0.2">
      <c r="H49612" s="101"/>
      <c r="I49612" s="101"/>
    </row>
    <row r="49613" spans="8:9" x14ac:dyDescent="0.2">
      <c r="H49613" s="101"/>
      <c r="I49613" s="101"/>
    </row>
    <row r="49614" spans="8:9" x14ac:dyDescent="0.2">
      <c r="H49614" s="101"/>
      <c r="I49614" s="101"/>
    </row>
    <row r="49615" spans="8:9" x14ac:dyDescent="0.2">
      <c r="H49615" s="101"/>
      <c r="I49615" s="101"/>
    </row>
    <row r="49616" spans="8:9" x14ac:dyDescent="0.2">
      <c r="H49616" s="101"/>
      <c r="I49616" s="101"/>
    </row>
    <row r="49617" spans="8:9" x14ac:dyDescent="0.2">
      <c r="H49617" s="101"/>
      <c r="I49617" s="101"/>
    </row>
    <row r="49618" spans="8:9" x14ac:dyDescent="0.2">
      <c r="H49618" s="101"/>
      <c r="I49618" s="101"/>
    </row>
    <row r="49619" spans="8:9" x14ac:dyDescent="0.2">
      <c r="H49619" s="101"/>
      <c r="I49619" s="101"/>
    </row>
    <row r="49620" spans="8:9" x14ac:dyDescent="0.2">
      <c r="H49620" s="101"/>
      <c r="I49620" s="101"/>
    </row>
    <row r="49621" spans="8:9" x14ac:dyDescent="0.2">
      <c r="H49621" s="101"/>
      <c r="I49621" s="101"/>
    </row>
    <row r="49622" spans="8:9" x14ac:dyDescent="0.2">
      <c r="H49622" s="101"/>
      <c r="I49622" s="101"/>
    </row>
    <row r="49623" spans="8:9" x14ac:dyDescent="0.2">
      <c r="H49623" s="101"/>
      <c r="I49623" s="101"/>
    </row>
    <row r="49624" spans="8:9" x14ac:dyDescent="0.2">
      <c r="H49624" s="101"/>
      <c r="I49624" s="101"/>
    </row>
    <row r="49625" spans="8:9" x14ac:dyDescent="0.2">
      <c r="H49625" s="101"/>
      <c r="I49625" s="101"/>
    </row>
    <row r="49626" spans="8:9" x14ac:dyDescent="0.2">
      <c r="H49626" s="101"/>
      <c r="I49626" s="101"/>
    </row>
    <row r="49627" spans="8:9" x14ac:dyDescent="0.2">
      <c r="H49627" s="101"/>
      <c r="I49627" s="101"/>
    </row>
    <row r="49628" spans="8:9" x14ac:dyDescent="0.2">
      <c r="H49628" s="101"/>
      <c r="I49628" s="101"/>
    </row>
    <row r="49629" spans="8:9" x14ac:dyDescent="0.2">
      <c r="H49629" s="101"/>
      <c r="I49629" s="101"/>
    </row>
    <row r="49630" spans="8:9" x14ac:dyDescent="0.2">
      <c r="H49630" s="101"/>
      <c r="I49630" s="101"/>
    </row>
    <row r="49631" spans="8:9" x14ac:dyDescent="0.2">
      <c r="H49631" s="101"/>
      <c r="I49631" s="101"/>
    </row>
    <row r="49632" spans="8:9" x14ac:dyDescent="0.2">
      <c r="H49632" s="101"/>
      <c r="I49632" s="101"/>
    </row>
    <row r="49633" spans="8:9" x14ac:dyDescent="0.2">
      <c r="H49633" s="101"/>
      <c r="I49633" s="101"/>
    </row>
    <row r="49634" spans="8:9" x14ac:dyDescent="0.2">
      <c r="H49634" s="101"/>
      <c r="I49634" s="101"/>
    </row>
    <row r="49635" spans="8:9" x14ac:dyDescent="0.2">
      <c r="H49635" s="101"/>
      <c r="I49635" s="101"/>
    </row>
    <row r="49636" spans="8:9" x14ac:dyDescent="0.2">
      <c r="H49636" s="101"/>
      <c r="I49636" s="101"/>
    </row>
    <row r="49637" spans="8:9" x14ac:dyDescent="0.2">
      <c r="H49637" s="101"/>
      <c r="I49637" s="101"/>
    </row>
    <row r="49638" spans="8:9" x14ac:dyDescent="0.2">
      <c r="H49638" s="101"/>
      <c r="I49638" s="101"/>
    </row>
    <row r="49639" spans="8:9" x14ac:dyDescent="0.2">
      <c r="H49639" s="101"/>
      <c r="I49639" s="101"/>
    </row>
    <row r="49640" spans="8:9" x14ac:dyDescent="0.2">
      <c r="H49640" s="101"/>
      <c r="I49640" s="101"/>
    </row>
    <row r="49641" spans="8:9" x14ac:dyDescent="0.2">
      <c r="H49641" s="101"/>
      <c r="I49641" s="101"/>
    </row>
    <row r="49642" spans="8:9" x14ac:dyDescent="0.2">
      <c r="H49642" s="101"/>
      <c r="I49642" s="101"/>
    </row>
    <row r="49643" spans="8:9" x14ac:dyDescent="0.2">
      <c r="H49643" s="101"/>
      <c r="I49643" s="101"/>
    </row>
    <row r="49644" spans="8:9" x14ac:dyDescent="0.2">
      <c r="H49644" s="101"/>
      <c r="I49644" s="101"/>
    </row>
    <row r="49645" spans="8:9" x14ac:dyDescent="0.2">
      <c r="H49645" s="101"/>
      <c r="I49645" s="101"/>
    </row>
    <row r="49646" spans="8:9" x14ac:dyDescent="0.2">
      <c r="H49646" s="101"/>
      <c r="I49646" s="101"/>
    </row>
    <row r="49647" spans="8:9" x14ac:dyDescent="0.2">
      <c r="H49647" s="101"/>
      <c r="I49647" s="101"/>
    </row>
    <row r="49648" spans="8:9" x14ac:dyDescent="0.2">
      <c r="H49648" s="101"/>
      <c r="I49648" s="101"/>
    </row>
    <row r="49649" spans="8:9" x14ac:dyDescent="0.2">
      <c r="H49649" s="101"/>
      <c r="I49649" s="101"/>
    </row>
    <row r="49650" spans="8:9" x14ac:dyDescent="0.2">
      <c r="H49650" s="101"/>
      <c r="I49650" s="101"/>
    </row>
    <row r="49651" spans="8:9" x14ac:dyDescent="0.2">
      <c r="H49651" s="101"/>
      <c r="I49651" s="101"/>
    </row>
    <row r="49652" spans="8:9" x14ac:dyDescent="0.2">
      <c r="H49652" s="101"/>
      <c r="I49652" s="101"/>
    </row>
    <row r="49653" spans="8:9" x14ac:dyDescent="0.2">
      <c r="H49653" s="101"/>
      <c r="I49653" s="101"/>
    </row>
    <row r="49654" spans="8:9" x14ac:dyDescent="0.2">
      <c r="H49654" s="101"/>
      <c r="I49654" s="101"/>
    </row>
    <row r="49655" spans="8:9" x14ac:dyDescent="0.2">
      <c r="H49655" s="101"/>
      <c r="I49655" s="101"/>
    </row>
    <row r="49656" spans="8:9" x14ac:dyDescent="0.2">
      <c r="H49656" s="101"/>
      <c r="I49656" s="101"/>
    </row>
    <row r="49657" spans="8:9" x14ac:dyDescent="0.2">
      <c r="H49657" s="101"/>
      <c r="I49657" s="101"/>
    </row>
    <row r="49658" spans="8:9" x14ac:dyDescent="0.2">
      <c r="H49658" s="101"/>
      <c r="I49658" s="101"/>
    </row>
    <row r="49659" spans="8:9" x14ac:dyDescent="0.2">
      <c r="H49659" s="101"/>
      <c r="I49659" s="101"/>
    </row>
    <row r="49660" spans="8:9" x14ac:dyDescent="0.2">
      <c r="H49660" s="101"/>
      <c r="I49660" s="101"/>
    </row>
    <row r="49661" spans="8:9" x14ac:dyDescent="0.2">
      <c r="H49661" s="101"/>
      <c r="I49661" s="101"/>
    </row>
    <row r="49662" spans="8:9" x14ac:dyDescent="0.2">
      <c r="H49662" s="101"/>
      <c r="I49662" s="101"/>
    </row>
    <row r="49663" spans="8:9" x14ac:dyDescent="0.2">
      <c r="H49663" s="101"/>
      <c r="I49663" s="101"/>
    </row>
    <row r="49664" spans="8:9" x14ac:dyDescent="0.2">
      <c r="H49664" s="101"/>
      <c r="I49664" s="101"/>
    </row>
    <row r="49665" spans="8:9" x14ac:dyDescent="0.2">
      <c r="H49665" s="101"/>
      <c r="I49665" s="101"/>
    </row>
    <row r="49666" spans="8:9" x14ac:dyDescent="0.2">
      <c r="H49666" s="101"/>
      <c r="I49666" s="101"/>
    </row>
    <row r="49667" spans="8:9" x14ac:dyDescent="0.2">
      <c r="H49667" s="101"/>
      <c r="I49667" s="101"/>
    </row>
    <row r="49668" spans="8:9" x14ac:dyDescent="0.2">
      <c r="H49668" s="101"/>
      <c r="I49668" s="101"/>
    </row>
    <row r="49669" spans="8:9" x14ac:dyDescent="0.2">
      <c r="H49669" s="101"/>
      <c r="I49669" s="101"/>
    </row>
    <row r="49670" spans="8:9" x14ac:dyDescent="0.2">
      <c r="H49670" s="101"/>
      <c r="I49670" s="101"/>
    </row>
    <row r="49671" spans="8:9" x14ac:dyDescent="0.2">
      <c r="H49671" s="101"/>
      <c r="I49671" s="101"/>
    </row>
    <row r="49672" spans="8:9" x14ac:dyDescent="0.2">
      <c r="H49672" s="101"/>
      <c r="I49672" s="101"/>
    </row>
    <row r="49673" spans="8:9" x14ac:dyDescent="0.2">
      <c r="H49673" s="101"/>
      <c r="I49673" s="101"/>
    </row>
    <row r="49674" spans="8:9" x14ac:dyDescent="0.2">
      <c r="H49674" s="101"/>
      <c r="I49674" s="101"/>
    </row>
    <row r="49675" spans="8:9" x14ac:dyDescent="0.2">
      <c r="H49675" s="101"/>
      <c r="I49675" s="101"/>
    </row>
    <row r="49676" spans="8:9" x14ac:dyDescent="0.2">
      <c r="H49676" s="101"/>
      <c r="I49676" s="101"/>
    </row>
    <row r="49677" spans="8:9" x14ac:dyDescent="0.2">
      <c r="H49677" s="101"/>
      <c r="I49677" s="101"/>
    </row>
    <row r="49678" spans="8:9" x14ac:dyDescent="0.2">
      <c r="H49678" s="101"/>
      <c r="I49678" s="101"/>
    </row>
    <row r="49679" spans="8:9" x14ac:dyDescent="0.2">
      <c r="H49679" s="101"/>
      <c r="I49679" s="101"/>
    </row>
    <row r="49680" spans="8:9" x14ac:dyDescent="0.2">
      <c r="H49680" s="101"/>
      <c r="I49680" s="101"/>
    </row>
    <row r="49681" spans="8:9" x14ac:dyDescent="0.2">
      <c r="H49681" s="101"/>
      <c r="I49681" s="101"/>
    </row>
    <row r="49682" spans="8:9" x14ac:dyDescent="0.2">
      <c r="H49682" s="101"/>
      <c r="I49682" s="101"/>
    </row>
    <row r="49683" spans="8:9" x14ac:dyDescent="0.2">
      <c r="H49683" s="101"/>
      <c r="I49683" s="101"/>
    </row>
    <row r="49684" spans="8:9" x14ac:dyDescent="0.2">
      <c r="H49684" s="101"/>
      <c r="I49684" s="101"/>
    </row>
    <row r="49685" spans="8:9" x14ac:dyDescent="0.2">
      <c r="H49685" s="101"/>
      <c r="I49685" s="101"/>
    </row>
    <row r="49686" spans="8:9" x14ac:dyDescent="0.2">
      <c r="H49686" s="101"/>
      <c r="I49686" s="101"/>
    </row>
    <row r="49687" spans="8:9" x14ac:dyDescent="0.2">
      <c r="H49687" s="101"/>
      <c r="I49687" s="101"/>
    </row>
    <row r="49688" spans="8:9" x14ac:dyDescent="0.2">
      <c r="H49688" s="101"/>
      <c r="I49688" s="101"/>
    </row>
    <row r="49689" spans="8:9" x14ac:dyDescent="0.2">
      <c r="H49689" s="101"/>
      <c r="I49689" s="101"/>
    </row>
    <row r="49690" spans="8:9" x14ac:dyDescent="0.2">
      <c r="H49690" s="101"/>
      <c r="I49690" s="101"/>
    </row>
    <row r="49691" spans="8:9" x14ac:dyDescent="0.2">
      <c r="H49691" s="101"/>
      <c r="I49691" s="101"/>
    </row>
    <row r="49692" spans="8:9" x14ac:dyDescent="0.2">
      <c r="H49692" s="101"/>
      <c r="I49692" s="101"/>
    </row>
    <row r="49693" spans="8:9" x14ac:dyDescent="0.2">
      <c r="H49693" s="101"/>
      <c r="I49693" s="101"/>
    </row>
    <row r="49694" spans="8:9" x14ac:dyDescent="0.2">
      <c r="H49694" s="101"/>
      <c r="I49694" s="101"/>
    </row>
    <row r="49695" spans="8:9" x14ac:dyDescent="0.2">
      <c r="H49695" s="101"/>
      <c r="I49695" s="101"/>
    </row>
    <row r="49696" spans="8:9" x14ac:dyDescent="0.2">
      <c r="H49696" s="101"/>
      <c r="I49696" s="101"/>
    </row>
    <row r="49697" spans="8:9" x14ac:dyDescent="0.2">
      <c r="H49697" s="101"/>
      <c r="I49697" s="101"/>
    </row>
    <row r="49698" spans="8:9" x14ac:dyDescent="0.2">
      <c r="H49698" s="101"/>
      <c r="I49698" s="101"/>
    </row>
    <row r="49699" spans="8:9" x14ac:dyDescent="0.2">
      <c r="H49699" s="101"/>
      <c r="I49699" s="101"/>
    </row>
    <row r="49700" spans="8:9" x14ac:dyDescent="0.2">
      <c r="H49700" s="101"/>
      <c r="I49700" s="101"/>
    </row>
    <row r="49701" spans="8:9" x14ac:dyDescent="0.2">
      <c r="H49701" s="101"/>
      <c r="I49701" s="101"/>
    </row>
    <row r="49702" spans="8:9" x14ac:dyDescent="0.2">
      <c r="H49702" s="101"/>
      <c r="I49702" s="101"/>
    </row>
    <row r="49703" spans="8:9" x14ac:dyDescent="0.2">
      <c r="H49703" s="101"/>
      <c r="I49703" s="101"/>
    </row>
    <row r="49704" spans="8:9" x14ac:dyDescent="0.2">
      <c r="H49704" s="101"/>
      <c r="I49704" s="101"/>
    </row>
    <row r="49705" spans="8:9" x14ac:dyDescent="0.2">
      <c r="H49705" s="101"/>
      <c r="I49705" s="101"/>
    </row>
    <row r="49706" spans="8:9" x14ac:dyDescent="0.2">
      <c r="H49706" s="101"/>
      <c r="I49706" s="101"/>
    </row>
    <row r="49707" spans="8:9" x14ac:dyDescent="0.2">
      <c r="H49707" s="101"/>
      <c r="I49707" s="101"/>
    </row>
    <row r="49708" spans="8:9" x14ac:dyDescent="0.2">
      <c r="H49708" s="101"/>
      <c r="I49708" s="101"/>
    </row>
    <row r="49709" spans="8:9" x14ac:dyDescent="0.2">
      <c r="H49709" s="101"/>
      <c r="I49709" s="101"/>
    </row>
    <row r="49710" spans="8:9" x14ac:dyDescent="0.2">
      <c r="H49710" s="101"/>
      <c r="I49710" s="101"/>
    </row>
    <row r="49711" spans="8:9" x14ac:dyDescent="0.2">
      <c r="H49711" s="101"/>
      <c r="I49711" s="101"/>
    </row>
    <row r="49712" spans="8:9" x14ac:dyDescent="0.2">
      <c r="H49712" s="101"/>
      <c r="I49712" s="101"/>
    </row>
    <row r="49713" spans="8:9" x14ac:dyDescent="0.2">
      <c r="H49713" s="101"/>
      <c r="I49713" s="101"/>
    </row>
    <row r="49714" spans="8:9" x14ac:dyDescent="0.2">
      <c r="H49714" s="101"/>
      <c r="I49714" s="101"/>
    </row>
    <row r="49715" spans="8:9" x14ac:dyDescent="0.2">
      <c r="H49715" s="101"/>
      <c r="I49715" s="101"/>
    </row>
    <row r="49716" spans="8:9" x14ac:dyDescent="0.2">
      <c r="H49716" s="101"/>
      <c r="I49716" s="101"/>
    </row>
    <row r="49717" spans="8:9" x14ac:dyDescent="0.2">
      <c r="H49717" s="101"/>
      <c r="I49717" s="101"/>
    </row>
    <row r="49718" spans="8:9" x14ac:dyDescent="0.2">
      <c r="H49718" s="101"/>
      <c r="I49718" s="101"/>
    </row>
    <row r="49719" spans="8:9" x14ac:dyDescent="0.2">
      <c r="H49719" s="101"/>
      <c r="I49719" s="101"/>
    </row>
    <row r="49720" spans="8:9" x14ac:dyDescent="0.2">
      <c r="H49720" s="101"/>
      <c r="I49720" s="101"/>
    </row>
    <row r="49721" spans="8:9" x14ac:dyDescent="0.2">
      <c r="H49721" s="101"/>
      <c r="I49721" s="101"/>
    </row>
    <row r="49722" spans="8:9" x14ac:dyDescent="0.2">
      <c r="H49722" s="101"/>
      <c r="I49722" s="101"/>
    </row>
    <row r="49723" spans="8:9" x14ac:dyDescent="0.2">
      <c r="H49723" s="101"/>
      <c r="I49723" s="101"/>
    </row>
    <row r="49724" spans="8:9" x14ac:dyDescent="0.2">
      <c r="H49724" s="101"/>
      <c r="I49724" s="101"/>
    </row>
    <row r="49725" spans="8:9" x14ac:dyDescent="0.2">
      <c r="H49725" s="101"/>
      <c r="I49725" s="101"/>
    </row>
    <row r="49726" spans="8:9" x14ac:dyDescent="0.2">
      <c r="H49726" s="101"/>
      <c r="I49726" s="101"/>
    </row>
    <row r="49727" spans="8:9" x14ac:dyDescent="0.2">
      <c r="H49727" s="101"/>
      <c r="I49727" s="101"/>
    </row>
    <row r="49728" spans="8:9" x14ac:dyDescent="0.2">
      <c r="H49728" s="101"/>
      <c r="I49728" s="101"/>
    </row>
    <row r="49729" spans="8:9" x14ac:dyDescent="0.2">
      <c r="H49729" s="101"/>
      <c r="I49729" s="101"/>
    </row>
    <row r="49730" spans="8:9" x14ac:dyDescent="0.2">
      <c r="H49730" s="101"/>
      <c r="I49730" s="101"/>
    </row>
    <row r="49731" spans="8:9" x14ac:dyDescent="0.2">
      <c r="H49731" s="101"/>
      <c r="I49731" s="101"/>
    </row>
    <row r="49732" spans="8:9" x14ac:dyDescent="0.2">
      <c r="H49732" s="101"/>
      <c r="I49732" s="101"/>
    </row>
    <row r="49733" spans="8:9" x14ac:dyDescent="0.2">
      <c r="H49733" s="101"/>
      <c r="I49733" s="101"/>
    </row>
    <row r="49734" spans="8:9" x14ac:dyDescent="0.2">
      <c r="H49734" s="101"/>
      <c r="I49734" s="101"/>
    </row>
    <row r="49735" spans="8:9" x14ac:dyDescent="0.2">
      <c r="H49735" s="101"/>
      <c r="I49735" s="101"/>
    </row>
    <row r="49736" spans="8:9" x14ac:dyDescent="0.2">
      <c r="H49736" s="101"/>
      <c r="I49736" s="101"/>
    </row>
    <row r="49737" spans="8:9" x14ac:dyDescent="0.2">
      <c r="H49737" s="101"/>
      <c r="I49737" s="101"/>
    </row>
    <row r="49738" spans="8:9" x14ac:dyDescent="0.2">
      <c r="H49738" s="101"/>
      <c r="I49738" s="101"/>
    </row>
    <row r="49739" spans="8:9" x14ac:dyDescent="0.2">
      <c r="H49739" s="101"/>
      <c r="I49739" s="101"/>
    </row>
    <row r="49740" spans="8:9" x14ac:dyDescent="0.2">
      <c r="H49740" s="101"/>
      <c r="I49740" s="101"/>
    </row>
    <row r="49741" spans="8:9" x14ac:dyDescent="0.2">
      <c r="H49741" s="101"/>
      <c r="I49741" s="101"/>
    </row>
    <row r="49742" spans="8:9" x14ac:dyDescent="0.2">
      <c r="H49742" s="101"/>
      <c r="I49742" s="101"/>
    </row>
    <row r="49743" spans="8:9" x14ac:dyDescent="0.2">
      <c r="H49743" s="101"/>
      <c r="I49743" s="101"/>
    </row>
    <row r="49744" spans="8:9" x14ac:dyDescent="0.2">
      <c r="H49744" s="101"/>
      <c r="I49744" s="101"/>
    </row>
    <row r="49745" spans="8:9" x14ac:dyDescent="0.2">
      <c r="H49745" s="101"/>
      <c r="I49745" s="101"/>
    </row>
    <row r="49746" spans="8:9" x14ac:dyDescent="0.2">
      <c r="H49746" s="101"/>
      <c r="I49746" s="101"/>
    </row>
    <row r="49747" spans="8:9" x14ac:dyDescent="0.2">
      <c r="H49747" s="101"/>
      <c r="I49747" s="101"/>
    </row>
    <row r="49748" spans="8:9" x14ac:dyDescent="0.2">
      <c r="H49748" s="101"/>
      <c r="I49748" s="101"/>
    </row>
    <row r="49749" spans="8:9" x14ac:dyDescent="0.2">
      <c r="H49749" s="101"/>
      <c r="I49749" s="101"/>
    </row>
    <row r="49750" spans="8:9" x14ac:dyDescent="0.2">
      <c r="H49750" s="101"/>
      <c r="I49750" s="101"/>
    </row>
    <row r="49751" spans="8:9" x14ac:dyDescent="0.2">
      <c r="H49751" s="101"/>
      <c r="I49751" s="101"/>
    </row>
    <row r="49752" spans="8:9" x14ac:dyDescent="0.2">
      <c r="H49752" s="101"/>
      <c r="I49752" s="101"/>
    </row>
    <row r="49753" spans="8:9" x14ac:dyDescent="0.2">
      <c r="H49753" s="101"/>
      <c r="I49753" s="101"/>
    </row>
    <row r="49754" spans="8:9" x14ac:dyDescent="0.2">
      <c r="H49754" s="101"/>
      <c r="I49754" s="101"/>
    </row>
    <row r="49755" spans="8:9" x14ac:dyDescent="0.2">
      <c r="H49755" s="101"/>
      <c r="I49755" s="101"/>
    </row>
    <row r="49756" spans="8:9" x14ac:dyDescent="0.2">
      <c r="H49756" s="101"/>
      <c r="I49756" s="101"/>
    </row>
    <row r="49757" spans="8:9" x14ac:dyDescent="0.2">
      <c r="H49757" s="101"/>
      <c r="I49757" s="101"/>
    </row>
    <row r="49758" spans="8:9" x14ac:dyDescent="0.2">
      <c r="H49758" s="101"/>
      <c r="I49758" s="101"/>
    </row>
    <row r="49759" spans="8:9" x14ac:dyDescent="0.2">
      <c r="H49759" s="101"/>
      <c r="I49759" s="101"/>
    </row>
    <row r="49760" spans="8:9" x14ac:dyDescent="0.2">
      <c r="H49760" s="101"/>
      <c r="I49760" s="101"/>
    </row>
    <row r="49761" spans="8:9" x14ac:dyDescent="0.2">
      <c r="H49761" s="101"/>
      <c r="I49761" s="101"/>
    </row>
    <row r="49762" spans="8:9" x14ac:dyDescent="0.2">
      <c r="H49762" s="101"/>
      <c r="I49762" s="101"/>
    </row>
    <row r="49763" spans="8:9" x14ac:dyDescent="0.2">
      <c r="H49763" s="101"/>
      <c r="I49763" s="101"/>
    </row>
    <row r="49764" spans="8:9" x14ac:dyDescent="0.2">
      <c r="H49764" s="101"/>
      <c r="I49764" s="101"/>
    </row>
    <row r="49765" spans="8:9" x14ac:dyDescent="0.2">
      <c r="H49765" s="101"/>
      <c r="I49765" s="101"/>
    </row>
    <row r="49766" spans="8:9" x14ac:dyDescent="0.2">
      <c r="H49766" s="101"/>
      <c r="I49766" s="101"/>
    </row>
    <row r="49767" spans="8:9" x14ac:dyDescent="0.2">
      <c r="H49767" s="101"/>
      <c r="I49767" s="101"/>
    </row>
    <row r="49768" spans="8:9" x14ac:dyDescent="0.2">
      <c r="H49768" s="101"/>
      <c r="I49768" s="101"/>
    </row>
    <row r="49769" spans="8:9" x14ac:dyDescent="0.2">
      <c r="H49769" s="101"/>
      <c r="I49769" s="101"/>
    </row>
    <row r="49770" spans="8:9" x14ac:dyDescent="0.2">
      <c r="H49770" s="101"/>
      <c r="I49770" s="101"/>
    </row>
    <row r="49771" spans="8:9" x14ac:dyDescent="0.2">
      <c r="H49771" s="101"/>
      <c r="I49771" s="101"/>
    </row>
    <row r="49772" spans="8:9" x14ac:dyDescent="0.2">
      <c r="H49772" s="101"/>
      <c r="I49772" s="101"/>
    </row>
    <row r="49773" spans="8:9" x14ac:dyDescent="0.2">
      <c r="H49773" s="101"/>
      <c r="I49773" s="101"/>
    </row>
    <row r="49774" spans="8:9" x14ac:dyDescent="0.2">
      <c r="H49774" s="101"/>
      <c r="I49774" s="101"/>
    </row>
    <row r="49775" spans="8:9" x14ac:dyDescent="0.2">
      <c r="H49775" s="101"/>
      <c r="I49775" s="101"/>
    </row>
    <row r="49776" spans="8:9" x14ac:dyDescent="0.2">
      <c r="H49776" s="101"/>
      <c r="I49776" s="101"/>
    </row>
    <row r="49777" spans="8:9" x14ac:dyDescent="0.2">
      <c r="H49777" s="101"/>
      <c r="I49777" s="101"/>
    </row>
    <row r="49778" spans="8:9" x14ac:dyDescent="0.2">
      <c r="H49778" s="101"/>
      <c r="I49778" s="101"/>
    </row>
    <row r="49779" spans="8:9" x14ac:dyDescent="0.2">
      <c r="H49779" s="101"/>
      <c r="I49779" s="101"/>
    </row>
    <row r="49780" spans="8:9" x14ac:dyDescent="0.2">
      <c r="H49780" s="101"/>
      <c r="I49780" s="101"/>
    </row>
    <row r="49781" spans="8:9" x14ac:dyDescent="0.2">
      <c r="H49781" s="101"/>
      <c r="I49781" s="101"/>
    </row>
    <row r="49782" spans="8:9" x14ac:dyDescent="0.2">
      <c r="H49782" s="101"/>
      <c r="I49782" s="101"/>
    </row>
    <row r="49783" spans="8:9" x14ac:dyDescent="0.2">
      <c r="H49783" s="101"/>
      <c r="I49783" s="101"/>
    </row>
    <row r="49784" spans="8:9" x14ac:dyDescent="0.2">
      <c r="H49784" s="101"/>
      <c r="I49784" s="101"/>
    </row>
    <row r="49785" spans="8:9" x14ac:dyDescent="0.2">
      <c r="H49785" s="101"/>
      <c r="I49785" s="101"/>
    </row>
    <row r="49786" spans="8:9" x14ac:dyDescent="0.2">
      <c r="H49786" s="101"/>
      <c r="I49786" s="101"/>
    </row>
    <row r="49787" spans="8:9" x14ac:dyDescent="0.2">
      <c r="H49787" s="101"/>
      <c r="I49787" s="101"/>
    </row>
    <row r="49788" spans="8:9" x14ac:dyDescent="0.2">
      <c r="H49788" s="101"/>
      <c r="I49788" s="101"/>
    </row>
    <row r="49789" spans="8:9" x14ac:dyDescent="0.2">
      <c r="H49789" s="101"/>
      <c r="I49789" s="101"/>
    </row>
    <row r="49790" spans="8:9" x14ac:dyDescent="0.2">
      <c r="H49790" s="101"/>
      <c r="I49790" s="101"/>
    </row>
    <row r="49791" spans="8:9" x14ac:dyDescent="0.2">
      <c r="H49791" s="101"/>
      <c r="I49791" s="101"/>
    </row>
    <row r="49792" spans="8:9" x14ac:dyDescent="0.2">
      <c r="H49792" s="101"/>
      <c r="I49792" s="101"/>
    </row>
    <row r="49793" spans="8:9" x14ac:dyDescent="0.2">
      <c r="H49793" s="101"/>
      <c r="I49793" s="101"/>
    </row>
    <row r="49794" spans="8:9" x14ac:dyDescent="0.2">
      <c r="H49794" s="101"/>
      <c r="I49794" s="101"/>
    </row>
    <row r="49795" spans="8:9" x14ac:dyDescent="0.2">
      <c r="H49795" s="101"/>
      <c r="I49795" s="101"/>
    </row>
    <row r="49796" spans="8:9" x14ac:dyDescent="0.2">
      <c r="H49796" s="101"/>
      <c r="I49796" s="101"/>
    </row>
    <row r="49797" spans="8:9" x14ac:dyDescent="0.2">
      <c r="H49797" s="101"/>
      <c r="I49797" s="101"/>
    </row>
    <row r="49798" spans="8:9" x14ac:dyDescent="0.2">
      <c r="H49798" s="101"/>
      <c r="I49798" s="101"/>
    </row>
    <row r="49799" spans="8:9" x14ac:dyDescent="0.2">
      <c r="H49799" s="101"/>
      <c r="I49799" s="101"/>
    </row>
    <row r="49800" spans="8:9" x14ac:dyDescent="0.2">
      <c r="H49800" s="101"/>
      <c r="I49800" s="101"/>
    </row>
    <row r="49801" spans="8:9" x14ac:dyDescent="0.2">
      <c r="H49801" s="101"/>
      <c r="I49801" s="101"/>
    </row>
    <row r="49802" spans="8:9" x14ac:dyDescent="0.2">
      <c r="H49802" s="101"/>
      <c r="I49802" s="101"/>
    </row>
    <row r="49803" spans="8:9" x14ac:dyDescent="0.2">
      <c r="H49803" s="101"/>
      <c r="I49803" s="101"/>
    </row>
    <row r="49804" spans="8:9" x14ac:dyDescent="0.2">
      <c r="H49804" s="101"/>
      <c r="I49804" s="101"/>
    </row>
    <row r="49805" spans="8:9" x14ac:dyDescent="0.2">
      <c r="H49805" s="101"/>
      <c r="I49805" s="101"/>
    </row>
    <row r="49806" spans="8:9" x14ac:dyDescent="0.2">
      <c r="H49806" s="101"/>
      <c r="I49806" s="101"/>
    </row>
    <row r="49807" spans="8:9" x14ac:dyDescent="0.2">
      <c r="H49807" s="101"/>
      <c r="I49807" s="101"/>
    </row>
    <row r="49808" spans="8:9" x14ac:dyDescent="0.2">
      <c r="H49808" s="101"/>
      <c r="I49808" s="101"/>
    </row>
    <row r="49809" spans="8:9" x14ac:dyDescent="0.2">
      <c r="H49809" s="101"/>
      <c r="I49809" s="101"/>
    </row>
    <row r="49810" spans="8:9" x14ac:dyDescent="0.2">
      <c r="H49810" s="101"/>
      <c r="I49810" s="101"/>
    </row>
    <row r="49811" spans="8:9" x14ac:dyDescent="0.2">
      <c r="H49811" s="101"/>
      <c r="I49811" s="101"/>
    </row>
    <row r="49812" spans="8:9" x14ac:dyDescent="0.2">
      <c r="H49812" s="101"/>
      <c r="I49812" s="101"/>
    </row>
    <row r="49813" spans="8:9" x14ac:dyDescent="0.2">
      <c r="H49813" s="101"/>
      <c r="I49813" s="101"/>
    </row>
    <row r="49814" spans="8:9" x14ac:dyDescent="0.2">
      <c r="H49814" s="101"/>
      <c r="I49814" s="101"/>
    </row>
    <row r="49815" spans="8:9" x14ac:dyDescent="0.2">
      <c r="H49815" s="101"/>
      <c r="I49815" s="101"/>
    </row>
    <row r="49816" spans="8:9" x14ac:dyDescent="0.2">
      <c r="H49816" s="101"/>
      <c r="I49816" s="101"/>
    </row>
    <row r="49817" spans="8:9" x14ac:dyDescent="0.2">
      <c r="H49817" s="101"/>
      <c r="I49817" s="101"/>
    </row>
    <row r="49818" spans="8:9" x14ac:dyDescent="0.2">
      <c r="H49818" s="101"/>
      <c r="I49818" s="101"/>
    </row>
    <row r="49819" spans="8:9" x14ac:dyDescent="0.2">
      <c r="H49819" s="101"/>
      <c r="I49819" s="101"/>
    </row>
    <row r="49820" spans="8:9" x14ac:dyDescent="0.2">
      <c r="H49820" s="101"/>
      <c r="I49820" s="101"/>
    </row>
    <row r="49821" spans="8:9" x14ac:dyDescent="0.2">
      <c r="H49821" s="101"/>
      <c r="I49821" s="101"/>
    </row>
    <row r="49822" spans="8:9" x14ac:dyDescent="0.2">
      <c r="H49822" s="101"/>
      <c r="I49822" s="101"/>
    </row>
    <row r="49823" spans="8:9" x14ac:dyDescent="0.2">
      <c r="H49823" s="101"/>
      <c r="I49823" s="101"/>
    </row>
    <row r="49824" spans="8:9" x14ac:dyDescent="0.2">
      <c r="H49824" s="101"/>
      <c r="I49824" s="101"/>
    </row>
    <row r="49825" spans="8:9" x14ac:dyDescent="0.2">
      <c r="H49825" s="101"/>
      <c r="I49825" s="101"/>
    </row>
    <row r="49826" spans="8:9" x14ac:dyDescent="0.2">
      <c r="H49826" s="101"/>
      <c r="I49826" s="101"/>
    </row>
    <row r="49827" spans="8:9" x14ac:dyDescent="0.2">
      <c r="H49827" s="101"/>
      <c r="I49827" s="101"/>
    </row>
    <row r="49828" spans="8:9" x14ac:dyDescent="0.2">
      <c r="H49828" s="101"/>
      <c r="I49828" s="101"/>
    </row>
    <row r="49829" spans="8:9" x14ac:dyDescent="0.2">
      <c r="H49829" s="101"/>
      <c r="I49829" s="101"/>
    </row>
    <row r="49830" spans="8:9" x14ac:dyDescent="0.2">
      <c r="H49830" s="101"/>
      <c r="I49830" s="101"/>
    </row>
    <row r="49831" spans="8:9" x14ac:dyDescent="0.2">
      <c r="H49831" s="101"/>
      <c r="I49831" s="101"/>
    </row>
    <row r="49832" spans="8:9" x14ac:dyDescent="0.2">
      <c r="H49832" s="101"/>
      <c r="I49832" s="101"/>
    </row>
    <row r="49833" spans="8:9" x14ac:dyDescent="0.2">
      <c r="H49833" s="101"/>
      <c r="I49833" s="101"/>
    </row>
    <row r="49834" spans="8:9" x14ac:dyDescent="0.2">
      <c r="H49834" s="101"/>
      <c r="I49834" s="101"/>
    </row>
    <row r="49835" spans="8:9" x14ac:dyDescent="0.2">
      <c r="H49835" s="101"/>
      <c r="I49835" s="101"/>
    </row>
    <row r="49836" spans="8:9" x14ac:dyDescent="0.2">
      <c r="H49836" s="101"/>
      <c r="I49836" s="101"/>
    </row>
    <row r="49837" spans="8:9" x14ac:dyDescent="0.2">
      <c r="H49837" s="101"/>
      <c r="I49837" s="101"/>
    </row>
    <row r="49838" spans="8:9" x14ac:dyDescent="0.2">
      <c r="H49838" s="101"/>
      <c r="I49838" s="101"/>
    </row>
    <row r="49839" spans="8:9" x14ac:dyDescent="0.2">
      <c r="H49839" s="101"/>
      <c r="I49839" s="101"/>
    </row>
    <row r="49840" spans="8:9" x14ac:dyDescent="0.2">
      <c r="H49840" s="101"/>
      <c r="I49840" s="101"/>
    </row>
    <row r="49841" spans="8:9" x14ac:dyDescent="0.2">
      <c r="H49841" s="101"/>
      <c r="I49841" s="101"/>
    </row>
    <row r="49842" spans="8:9" x14ac:dyDescent="0.2">
      <c r="H49842" s="101"/>
      <c r="I49842" s="101"/>
    </row>
    <row r="49843" spans="8:9" x14ac:dyDescent="0.2">
      <c r="H49843" s="101"/>
      <c r="I49843" s="101"/>
    </row>
    <row r="49844" spans="8:9" x14ac:dyDescent="0.2">
      <c r="H49844" s="101"/>
      <c r="I49844" s="101"/>
    </row>
    <row r="49845" spans="8:9" x14ac:dyDescent="0.2">
      <c r="H49845" s="101"/>
      <c r="I49845" s="101"/>
    </row>
    <row r="49846" spans="8:9" x14ac:dyDescent="0.2">
      <c r="H49846" s="101"/>
      <c r="I49846" s="101"/>
    </row>
    <row r="49847" spans="8:9" x14ac:dyDescent="0.2">
      <c r="H49847" s="101"/>
      <c r="I49847" s="101"/>
    </row>
    <row r="49848" spans="8:9" x14ac:dyDescent="0.2">
      <c r="H49848" s="101"/>
      <c r="I49848" s="101"/>
    </row>
    <row r="49849" spans="8:9" x14ac:dyDescent="0.2">
      <c r="H49849" s="101"/>
      <c r="I49849" s="101"/>
    </row>
    <row r="49850" spans="8:9" x14ac:dyDescent="0.2">
      <c r="H49850" s="101"/>
      <c r="I49850" s="101"/>
    </row>
    <row r="49851" spans="8:9" x14ac:dyDescent="0.2">
      <c r="H49851" s="101"/>
      <c r="I49851" s="101"/>
    </row>
    <row r="49852" spans="8:9" x14ac:dyDescent="0.2">
      <c r="H49852" s="101"/>
      <c r="I49852" s="101"/>
    </row>
    <row r="49853" spans="8:9" x14ac:dyDescent="0.2">
      <c r="H49853" s="101"/>
      <c r="I49853" s="101"/>
    </row>
    <row r="49854" spans="8:9" x14ac:dyDescent="0.2">
      <c r="H49854" s="101"/>
      <c r="I49854" s="101"/>
    </row>
    <row r="49855" spans="8:9" x14ac:dyDescent="0.2">
      <c r="H49855" s="101"/>
      <c r="I49855" s="101"/>
    </row>
    <row r="49856" spans="8:9" x14ac:dyDescent="0.2">
      <c r="H49856" s="101"/>
      <c r="I49856" s="101"/>
    </row>
    <row r="49857" spans="8:9" x14ac:dyDescent="0.2">
      <c r="H49857" s="101"/>
      <c r="I49857" s="101"/>
    </row>
    <row r="49858" spans="8:9" x14ac:dyDescent="0.2">
      <c r="H49858" s="101"/>
      <c r="I49858" s="101"/>
    </row>
    <row r="49859" spans="8:9" x14ac:dyDescent="0.2">
      <c r="H49859" s="101"/>
      <c r="I49859" s="101"/>
    </row>
    <row r="49860" spans="8:9" x14ac:dyDescent="0.2">
      <c r="H49860" s="101"/>
      <c r="I49860" s="101"/>
    </row>
    <row r="49861" spans="8:9" x14ac:dyDescent="0.2">
      <c r="H49861" s="101"/>
      <c r="I49861" s="101"/>
    </row>
    <row r="49862" spans="8:9" x14ac:dyDescent="0.2">
      <c r="H49862" s="101"/>
      <c r="I49862" s="101"/>
    </row>
    <row r="49863" spans="8:9" x14ac:dyDescent="0.2">
      <c r="H49863" s="101"/>
      <c r="I49863" s="101"/>
    </row>
    <row r="49864" spans="8:9" x14ac:dyDescent="0.2">
      <c r="H49864" s="101"/>
      <c r="I49864" s="101"/>
    </row>
    <row r="49865" spans="8:9" x14ac:dyDescent="0.2">
      <c r="H49865" s="101"/>
      <c r="I49865" s="101"/>
    </row>
    <row r="49866" spans="8:9" x14ac:dyDescent="0.2">
      <c r="H49866" s="101"/>
      <c r="I49866" s="101"/>
    </row>
    <row r="49867" spans="8:9" x14ac:dyDescent="0.2">
      <c r="H49867" s="101"/>
      <c r="I49867" s="101"/>
    </row>
    <row r="49868" spans="8:9" x14ac:dyDescent="0.2">
      <c r="H49868" s="101"/>
      <c r="I49868" s="101"/>
    </row>
    <row r="49869" spans="8:9" x14ac:dyDescent="0.2">
      <c r="H49869" s="101"/>
      <c r="I49869" s="101"/>
    </row>
    <row r="49870" spans="8:9" x14ac:dyDescent="0.2">
      <c r="H49870" s="101"/>
      <c r="I49870" s="101"/>
    </row>
    <row r="49871" spans="8:9" x14ac:dyDescent="0.2">
      <c r="H49871" s="101"/>
      <c r="I49871" s="101"/>
    </row>
    <row r="49872" spans="8:9" x14ac:dyDescent="0.2">
      <c r="H49872" s="101"/>
      <c r="I49872" s="101"/>
    </row>
    <row r="49873" spans="8:9" x14ac:dyDescent="0.2">
      <c r="H49873" s="101"/>
      <c r="I49873" s="101"/>
    </row>
    <row r="49874" spans="8:9" x14ac:dyDescent="0.2">
      <c r="H49874" s="101"/>
      <c r="I49874" s="101"/>
    </row>
    <row r="49875" spans="8:9" x14ac:dyDescent="0.2">
      <c r="H49875" s="101"/>
      <c r="I49875" s="101"/>
    </row>
    <row r="49876" spans="8:9" x14ac:dyDescent="0.2">
      <c r="H49876" s="101"/>
      <c r="I49876" s="101"/>
    </row>
    <row r="49877" spans="8:9" x14ac:dyDescent="0.2">
      <c r="H49877" s="101"/>
      <c r="I49877" s="101"/>
    </row>
    <row r="49878" spans="8:9" x14ac:dyDescent="0.2">
      <c r="H49878" s="101"/>
      <c r="I49878" s="101"/>
    </row>
    <row r="49879" spans="8:9" x14ac:dyDescent="0.2">
      <c r="H49879" s="101"/>
      <c r="I49879" s="101"/>
    </row>
    <row r="49880" spans="8:9" x14ac:dyDescent="0.2">
      <c r="H49880" s="101"/>
      <c r="I49880" s="101"/>
    </row>
    <row r="49881" spans="8:9" x14ac:dyDescent="0.2">
      <c r="H49881" s="101"/>
      <c r="I49881" s="101"/>
    </row>
    <row r="49882" spans="8:9" x14ac:dyDescent="0.2">
      <c r="H49882" s="101"/>
      <c r="I49882" s="101"/>
    </row>
    <row r="49883" spans="8:9" x14ac:dyDescent="0.2">
      <c r="H49883" s="101"/>
      <c r="I49883" s="101"/>
    </row>
    <row r="49884" spans="8:9" x14ac:dyDescent="0.2">
      <c r="H49884" s="101"/>
      <c r="I49884" s="101"/>
    </row>
    <row r="49885" spans="8:9" x14ac:dyDescent="0.2">
      <c r="H49885" s="101"/>
      <c r="I49885" s="101"/>
    </row>
    <row r="49886" spans="8:9" x14ac:dyDescent="0.2">
      <c r="H49886" s="101"/>
      <c r="I49886" s="101"/>
    </row>
    <row r="49887" spans="8:9" x14ac:dyDescent="0.2">
      <c r="H49887" s="101"/>
      <c r="I49887" s="101"/>
    </row>
    <row r="49888" spans="8:9" x14ac:dyDescent="0.2">
      <c r="H49888" s="101"/>
      <c r="I49888" s="101"/>
    </row>
    <row r="49889" spans="8:9" x14ac:dyDescent="0.2">
      <c r="H49889" s="101"/>
      <c r="I49889" s="101"/>
    </row>
    <row r="49890" spans="8:9" x14ac:dyDescent="0.2">
      <c r="H49890" s="101"/>
      <c r="I49890" s="101"/>
    </row>
    <row r="49891" spans="8:9" x14ac:dyDescent="0.2">
      <c r="H49891" s="101"/>
      <c r="I49891" s="101"/>
    </row>
    <row r="49892" spans="8:9" x14ac:dyDescent="0.2">
      <c r="H49892" s="101"/>
      <c r="I49892" s="101"/>
    </row>
    <row r="49893" spans="8:9" x14ac:dyDescent="0.2">
      <c r="H49893" s="101"/>
      <c r="I49893" s="101"/>
    </row>
    <row r="49894" spans="8:9" x14ac:dyDescent="0.2">
      <c r="H49894" s="101"/>
      <c r="I49894" s="101"/>
    </row>
    <row r="49895" spans="8:9" x14ac:dyDescent="0.2">
      <c r="H49895" s="101"/>
      <c r="I49895" s="101"/>
    </row>
    <row r="49896" spans="8:9" x14ac:dyDescent="0.2">
      <c r="H49896" s="101"/>
      <c r="I49896" s="101"/>
    </row>
    <row r="49897" spans="8:9" x14ac:dyDescent="0.2">
      <c r="H49897" s="101"/>
      <c r="I49897" s="101"/>
    </row>
    <row r="49898" spans="8:9" x14ac:dyDescent="0.2">
      <c r="H49898" s="101"/>
      <c r="I49898" s="101"/>
    </row>
    <row r="49899" spans="8:9" x14ac:dyDescent="0.2">
      <c r="H49899" s="101"/>
      <c r="I49899" s="101"/>
    </row>
    <row r="49900" spans="8:9" x14ac:dyDescent="0.2">
      <c r="H49900" s="101"/>
      <c r="I49900" s="101"/>
    </row>
    <row r="49901" spans="8:9" x14ac:dyDescent="0.2">
      <c r="H49901" s="101"/>
      <c r="I49901" s="101"/>
    </row>
    <row r="49902" spans="8:9" x14ac:dyDescent="0.2">
      <c r="H49902" s="101"/>
      <c r="I49902" s="101"/>
    </row>
    <row r="49903" spans="8:9" x14ac:dyDescent="0.2">
      <c r="H49903" s="101"/>
      <c r="I49903" s="101"/>
    </row>
    <row r="49904" spans="8:9" x14ac:dyDescent="0.2">
      <c r="H49904" s="101"/>
      <c r="I49904" s="101"/>
    </row>
    <row r="49905" spans="8:9" x14ac:dyDescent="0.2">
      <c r="H49905" s="101"/>
      <c r="I49905" s="101"/>
    </row>
    <row r="49906" spans="8:9" x14ac:dyDescent="0.2">
      <c r="H49906" s="101"/>
      <c r="I49906" s="101"/>
    </row>
    <row r="49907" spans="8:9" x14ac:dyDescent="0.2">
      <c r="H49907" s="101"/>
      <c r="I49907" s="101"/>
    </row>
    <row r="49908" spans="8:9" x14ac:dyDescent="0.2">
      <c r="H49908" s="101"/>
      <c r="I49908" s="101"/>
    </row>
    <row r="49909" spans="8:9" x14ac:dyDescent="0.2">
      <c r="H49909" s="101"/>
      <c r="I49909" s="101"/>
    </row>
    <row r="49910" spans="8:9" x14ac:dyDescent="0.2">
      <c r="H49910" s="101"/>
      <c r="I49910" s="101"/>
    </row>
    <row r="49911" spans="8:9" x14ac:dyDescent="0.2">
      <c r="H49911" s="101"/>
      <c r="I49911" s="101"/>
    </row>
    <row r="49912" spans="8:9" x14ac:dyDescent="0.2">
      <c r="H49912" s="101"/>
      <c r="I49912" s="101"/>
    </row>
    <row r="49913" spans="8:9" x14ac:dyDescent="0.2">
      <c r="H49913" s="101"/>
      <c r="I49913" s="101"/>
    </row>
    <row r="49914" spans="8:9" x14ac:dyDescent="0.2">
      <c r="H49914" s="101"/>
      <c r="I49914" s="101"/>
    </row>
    <row r="49915" spans="8:9" x14ac:dyDescent="0.2">
      <c r="H49915" s="101"/>
      <c r="I49915" s="101"/>
    </row>
    <row r="49916" spans="8:9" x14ac:dyDescent="0.2">
      <c r="H49916" s="101"/>
      <c r="I49916" s="101"/>
    </row>
    <row r="49917" spans="8:9" x14ac:dyDescent="0.2">
      <c r="H49917" s="101"/>
      <c r="I49917" s="101"/>
    </row>
    <row r="49918" spans="8:9" x14ac:dyDescent="0.2">
      <c r="H49918" s="101"/>
      <c r="I49918" s="101"/>
    </row>
    <row r="49919" spans="8:9" x14ac:dyDescent="0.2">
      <c r="H49919" s="101"/>
      <c r="I49919" s="101"/>
    </row>
    <row r="49920" spans="8:9" x14ac:dyDescent="0.2">
      <c r="H49920" s="101"/>
      <c r="I49920" s="101"/>
    </row>
    <row r="49921" spans="8:9" x14ac:dyDescent="0.2">
      <c r="H49921" s="101"/>
      <c r="I49921" s="101"/>
    </row>
    <row r="49922" spans="8:9" x14ac:dyDescent="0.2">
      <c r="H49922" s="101"/>
      <c r="I49922" s="101"/>
    </row>
    <row r="49923" spans="8:9" x14ac:dyDescent="0.2">
      <c r="H49923" s="101"/>
      <c r="I49923" s="101"/>
    </row>
    <row r="49924" spans="8:9" x14ac:dyDescent="0.2">
      <c r="H49924" s="101"/>
      <c r="I49924" s="101"/>
    </row>
    <row r="49925" spans="8:9" x14ac:dyDescent="0.2">
      <c r="H49925" s="101"/>
      <c r="I49925" s="101"/>
    </row>
    <row r="49926" spans="8:9" x14ac:dyDescent="0.2">
      <c r="H49926" s="101"/>
      <c r="I49926" s="101"/>
    </row>
    <row r="49927" spans="8:9" x14ac:dyDescent="0.2">
      <c r="H49927" s="101"/>
      <c r="I49927" s="101"/>
    </row>
    <row r="49928" spans="8:9" x14ac:dyDescent="0.2">
      <c r="H49928" s="101"/>
      <c r="I49928" s="101"/>
    </row>
    <row r="49929" spans="8:9" x14ac:dyDescent="0.2">
      <c r="H49929" s="101"/>
      <c r="I49929" s="101"/>
    </row>
    <row r="49930" spans="8:9" x14ac:dyDescent="0.2">
      <c r="H49930" s="101"/>
      <c r="I49930" s="101"/>
    </row>
    <row r="49931" spans="8:9" x14ac:dyDescent="0.2">
      <c r="H49931" s="101"/>
      <c r="I49931" s="101"/>
    </row>
    <row r="49932" spans="8:9" x14ac:dyDescent="0.2">
      <c r="H49932" s="101"/>
      <c r="I49932" s="101"/>
    </row>
    <row r="49933" spans="8:9" x14ac:dyDescent="0.2">
      <c r="H49933" s="101"/>
      <c r="I49933" s="101"/>
    </row>
    <row r="49934" spans="8:9" x14ac:dyDescent="0.2">
      <c r="H49934" s="101"/>
      <c r="I49934" s="101"/>
    </row>
    <row r="49935" spans="8:9" x14ac:dyDescent="0.2">
      <c r="H49935" s="101"/>
      <c r="I49935" s="101"/>
    </row>
    <row r="49936" spans="8:9" x14ac:dyDescent="0.2">
      <c r="H49936" s="101"/>
      <c r="I49936" s="101"/>
    </row>
    <row r="49937" spans="8:9" x14ac:dyDescent="0.2">
      <c r="H49937" s="101"/>
      <c r="I49937" s="101"/>
    </row>
    <row r="49938" spans="8:9" x14ac:dyDescent="0.2">
      <c r="H49938" s="101"/>
      <c r="I49938" s="101"/>
    </row>
    <row r="49939" spans="8:9" x14ac:dyDescent="0.2">
      <c r="H49939" s="101"/>
      <c r="I49939" s="101"/>
    </row>
    <row r="49940" spans="8:9" x14ac:dyDescent="0.2">
      <c r="H49940" s="101"/>
      <c r="I49940" s="101"/>
    </row>
    <row r="49941" spans="8:9" x14ac:dyDescent="0.2">
      <c r="H49941" s="101"/>
      <c r="I49941" s="101"/>
    </row>
    <row r="49942" spans="8:9" x14ac:dyDescent="0.2">
      <c r="H49942" s="101"/>
      <c r="I49942" s="101"/>
    </row>
    <row r="49943" spans="8:9" x14ac:dyDescent="0.2">
      <c r="H49943" s="101"/>
      <c r="I49943" s="101"/>
    </row>
    <row r="49944" spans="8:9" x14ac:dyDescent="0.2">
      <c r="H49944" s="101"/>
      <c r="I49944" s="101"/>
    </row>
    <row r="49945" spans="8:9" x14ac:dyDescent="0.2">
      <c r="H49945" s="101"/>
      <c r="I49945" s="101"/>
    </row>
    <row r="49946" spans="8:9" x14ac:dyDescent="0.2">
      <c r="H49946" s="101"/>
      <c r="I49946" s="101"/>
    </row>
    <row r="49947" spans="8:9" x14ac:dyDescent="0.2">
      <c r="H49947" s="101"/>
      <c r="I49947" s="101"/>
    </row>
    <row r="49948" spans="8:9" x14ac:dyDescent="0.2">
      <c r="H49948" s="101"/>
      <c r="I49948" s="101"/>
    </row>
    <row r="49949" spans="8:9" x14ac:dyDescent="0.2">
      <c r="H49949" s="101"/>
      <c r="I49949" s="101"/>
    </row>
    <row r="49950" spans="8:9" x14ac:dyDescent="0.2">
      <c r="H49950" s="101"/>
      <c r="I49950" s="101"/>
    </row>
    <row r="49951" spans="8:9" x14ac:dyDescent="0.2">
      <c r="H49951" s="101"/>
      <c r="I49951" s="101"/>
    </row>
    <row r="49952" spans="8:9" x14ac:dyDescent="0.2">
      <c r="H49952" s="101"/>
      <c r="I49952" s="101"/>
    </row>
    <row r="49953" spans="8:9" x14ac:dyDescent="0.2">
      <c r="H49953" s="101"/>
      <c r="I49953" s="101"/>
    </row>
    <row r="49954" spans="8:9" x14ac:dyDescent="0.2">
      <c r="H49954" s="101"/>
      <c r="I49954" s="101"/>
    </row>
    <row r="49955" spans="8:9" x14ac:dyDescent="0.2">
      <c r="H49955" s="101"/>
      <c r="I49955" s="101"/>
    </row>
    <row r="49956" spans="8:9" x14ac:dyDescent="0.2">
      <c r="H49956" s="101"/>
      <c r="I49956" s="101"/>
    </row>
    <row r="49957" spans="8:9" x14ac:dyDescent="0.2">
      <c r="H49957" s="101"/>
      <c r="I49957" s="101"/>
    </row>
    <row r="49958" spans="8:9" x14ac:dyDescent="0.2">
      <c r="H49958" s="101"/>
      <c r="I49958" s="101"/>
    </row>
    <row r="49959" spans="8:9" x14ac:dyDescent="0.2">
      <c r="H49959" s="101"/>
      <c r="I49959" s="101"/>
    </row>
    <row r="49960" spans="8:9" x14ac:dyDescent="0.2">
      <c r="H49960" s="101"/>
      <c r="I49960" s="101"/>
    </row>
    <row r="49961" spans="8:9" x14ac:dyDescent="0.2">
      <c r="H49961" s="101"/>
      <c r="I49961" s="101"/>
    </row>
    <row r="49962" spans="8:9" x14ac:dyDescent="0.2">
      <c r="H49962" s="101"/>
      <c r="I49962" s="101"/>
    </row>
    <row r="49963" spans="8:9" x14ac:dyDescent="0.2">
      <c r="H49963" s="101"/>
      <c r="I49963" s="101"/>
    </row>
    <row r="49964" spans="8:9" x14ac:dyDescent="0.2">
      <c r="H49964" s="101"/>
      <c r="I49964" s="101"/>
    </row>
    <row r="49965" spans="8:9" x14ac:dyDescent="0.2">
      <c r="H49965" s="101"/>
      <c r="I49965" s="101"/>
    </row>
    <row r="49966" spans="8:9" x14ac:dyDescent="0.2">
      <c r="H49966" s="101"/>
      <c r="I49966" s="101"/>
    </row>
    <row r="49967" spans="8:9" x14ac:dyDescent="0.2">
      <c r="H49967" s="101"/>
      <c r="I49967" s="101"/>
    </row>
    <row r="49968" spans="8:9" x14ac:dyDescent="0.2">
      <c r="H49968" s="101"/>
      <c r="I49968" s="101"/>
    </row>
    <row r="49969" spans="8:9" x14ac:dyDescent="0.2">
      <c r="H49969" s="101"/>
      <c r="I49969" s="101"/>
    </row>
    <row r="49970" spans="8:9" x14ac:dyDescent="0.2">
      <c r="H49970" s="101"/>
      <c r="I49970" s="101"/>
    </row>
    <row r="49971" spans="8:9" x14ac:dyDescent="0.2">
      <c r="H49971" s="101"/>
      <c r="I49971" s="101"/>
    </row>
    <row r="49972" spans="8:9" x14ac:dyDescent="0.2">
      <c r="H49972" s="101"/>
      <c r="I49972" s="101"/>
    </row>
    <row r="49973" spans="8:9" x14ac:dyDescent="0.2">
      <c r="H49973" s="101"/>
      <c r="I49973" s="101"/>
    </row>
    <row r="49974" spans="8:9" x14ac:dyDescent="0.2">
      <c r="H49974" s="101"/>
      <c r="I49974" s="101"/>
    </row>
    <row r="49975" spans="8:9" x14ac:dyDescent="0.2">
      <c r="H49975" s="101"/>
      <c r="I49975" s="101"/>
    </row>
    <row r="49976" spans="8:9" x14ac:dyDescent="0.2">
      <c r="H49976" s="101"/>
      <c r="I49976" s="101"/>
    </row>
    <row r="49977" spans="8:9" x14ac:dyDescent="0.2">
      <c r="H49977" s="101"/>
      <c r="I49977" s="101"/>
    </row>
    <row r="49978" spans="8:9" x14ac:dyDescent="0.2">
      <c r="H49978" s="101"/>
      <c r="I49978" s="101"/>
    </row>
    <row r="49979" spans="8:9" x14ac:dyDescent="0.2">
      <c r="H49979" s="101"/>
      <c r="I49979" s="101"/>
    </row>
    <row r="49980" spans="8:9" x14ac:dyDescent="0.2">
      <c r="H49980" s="101"/>
      <c r="I49980" s="101"/>
    </row>
    <row r="49981" spans="8:9" x14ac:dyDescent="0.2">
      <c r="H49981" s="101"/>
      <c r="I49981" s="101"/>
    </row>
    <row r="49982" spans="8:9" x14ac:dyDescent="0.2">
      <c r="H49982" s="101"/>
      <c r="I49982" s="101"/>
    </row>
    <row r="49983" spans="8:9" x14ac:dyDescent="0.2">
      <c r="H49983" s="101"/>
      <c r="I49983" s="101"/>
    </row>
    <row r="49984" spans="8:9" x14ac:dyDescent="0.2">
      <c r="H49984" s="101"/>
      <c r="I49984" s="101"/>
    </row>
    <row r="49985" spans="8:9" x14ac:dyDescent="0.2">
      <c r="H49985" s="101"/>
      <c r="I49985" s="101"/>
    </row>
    <row r="49986" spans="8:9" x14ac:dyDescent="0.2">
      <c r="H49986" s="101"/>
      <c r="I49986" s="101"/>
    </row>
    <row r="49987" spans="8:9" x14ac:dyDescent="0.2">
      <c r="H49987" s="101"/>
      <c r="I49987" s="101"/>
    </row>
    <row r="49988" spans="8:9" x14ac:dyDescent="0.2">
      <c r="H49988" s="101"/>
      <c r="I49988" s="101"/>
    </row>
    <row r="49989" spans="8:9" x14ac:dyDescent="0.2">
      <c r="H49989" s="101"/>
      <c r="I49989" s="101"/>
    </row>
    <row r="49990" spans="8:9" x14ac:dyDescent="0.2">
      <c r="H49990" s="101"/>
      <c r="I49990" s="101"/>
    </row>
    <row r="49991" spans="8:9" x14ac:dyDescent="0.2">
      <c r="H49991" s="101"/>
      <c r="I49991" s="101"/>
    </row>
    <row r="49992" spans="8:9" x14ac:dyDescent="0.2">
      <c r="H49992" s="101"/>
      <c r="I49992" s="101"/>
    </row>
    <row r="49993" spans="8:9" x14ac:dyDescent="0.2">
      <c r="H49993" s="101"/>
      <c r="I49993" s="101"/>
    </row>
    <row r="49994" spans="8:9" x14ac:dyDescent="0.2">
      <c r="H49994" s="101"/>
      <c r="I49994" s="101"/>
    </row>
    <row r="49995" spans="8:9" x14ac:dyDescent="0.2">
      <c r="H49995" s="101"/>
      <c r="I49995" s="101"/>
    </row>
    <row r="49996" spans="8:9" x14ac:dyDescent="0.2">
      <c r="H49996" s="101"/>
      <c r="I49996" s="101"/>
    </row>
    <row r="49997" spans="8:9" x14ac:dyDescent="0.2">
      <c r="H49997" s="101"/>
      <c r="I49997" s="101"/>
    </row>
    <row r="49998" spans="8:9" x14ac:dyDescent="0.2">
      <c r="H49998" s="101"/>
      <c r="I49998" s="101"/>
    </row>
    <row r="49999" spans="8:9" x14ac:dyDescent="0.2">
      <c r="H49999" s="101"/>
      <c r="I49999" s="101"/>
    </row>
    <row r="50000" spans="8:9" x14ac:dyDescent="0.2">
      <c r="H50000" s="101"/>
      <c r="I50000" s="101"/>
    </row>
    <row r="50001" spans="8:9" x14ac:dyDescent="0.2">
      <c r="H50001" s="101"/>
      <c r="I50001" s="101"/>
    </row>
    <row r="50002" spans="8:9" x14ac:dyDescent="0.2">
      <c r="H50002" s="101"/>
      <c r="I50002" s="101"/>
    </row>
    <row r="50003" spans="8:9" x14ac:dyDescent="0.2">
      <c r="H50003" s="101"/>
      <c r="I50003" s="101"/>
    </row>
    <row r="50004" spans="8:9" x14ac:dyDescent="0.2">
      <c r="H50004" s="101"/>
      <c r="I50004" s="101"/>
    </row>
    <row r="50005" spans="8:9" x14ac:dyDescent="0.2">
      <c r="H50005" s="101"/>
      <c r="I50005" s="101"/>
    </row>
    <row r="50006" spans="8:9" x14ac:dyDescent="0.2">
      <c r="H50006" s="101"/>
      <c r="I50006" s="101"/>
    </row>
    <row r="50007" spans="8:9" x14ac:dyDescent="0.2">
      <c r="H50007" s="101"/>
      <c r="I50007" s="101"/>
    </row>
    <row r="50008" spans="8:9" x14ac:dyDescent="0.2">
      <c r="H50008" s="101"/>
      <c r="I50008" s="101"/>
    </row>
    <row r="50009" spans="8:9" x14ac:dyDescent="0.2">
      <c r="H50009" s="101"/>
      <c r="I50009" s="101"/>
    </row>
    <row r="50010" spans="8:9" x14ac:dyDescent="0.2">
      <c r="H50010" s="101"/>
      <c r="I50010" s="101"/>
    </row>
    <row r="50011" spans="8:9" x14ac:dyDescent="0.2">
      <c r="H50011" s="101"/>
      <c r="I50011" s="101"/>
    </row>
    <row r="50012" spans="8:9" x14ac:dyDescent="0.2">
      <c r="H50012" s="101"/>
      <c r="I50012" s="101"/>
    </row>
    <row r="50013" spans="8:9" x14ac:dyDescent="0.2">
      <c r="H50013" s="101"/>
      <c r="I50013" s="101"/>
    </row>
    <row r="50014" spans="8:9" x14ac:dyDescent="0.2">
      <c r="H50014" s="101"/>
      <c r="I50014" s="101"/>
    </row>
    <row r="50015" spans="8:9" x14ac:dyDescent="0.2">
      <c r="H50015" s="101"/>
      <c r="I50015" s="101"/>
    </row>
    <row r="50016" spans="8:9" x14ac:dyDescent="0.2">
      <c r="H50016" s="101"/>
      <c r="I50016" s="101"/>
    </row>
    <row r="50017" spans="8:9" x14ac:dyDescent="0.2">
      <c r="H50017" s="101"/>
      <c r="I50017" s="101"/>
    </row>
    <row r="50018" spans="8:9" x14ac:dyDescent="0.2">
      <c r="H50018" s="101"/>
      <c r="I50018" s="101"/>
    </row>
    <row r="50019" spans="8:9" x14ac:dyDescent="0.2">
      <c r="H50019" s="101"/>
      <c r="I50019" s="101"/>
    </row>
    <row r="50020" spans="8:9" x14ac:dyDescent="0.2">
      <c r="H50020" s="101"/>
      <c r="I50020" s="101"/>
    </row>
    <row r="50021" spans="8:9" x14ac:dyDescent="0.2">
      <c r="H50021" s="101"/>
      <c r="I50021" s="101"/>
    </row>
    <row r="50022" spans="8:9" x14ac:dyDescent="0.2">
      <c r="H50022" s="101"/>
      <c r="I50022" s="101"/>
    </row>
    <row r="50023" spans="8:9" x14ac:dyDescent="0.2">
      <c r="H50023" s="101"/>
      <c r="I50023" s="101"/>
    </row>
    <row r="50024" spans="8:9" x14ac:dyDescent="0.2">
      <c r="H50024" s="101"/>
      <c r="I50024" s="101"/>
    </row>
    <row r="50025" spans="8:9" x14ac:dyDescent="0.2">
      <c r="H50025" s="101"/>
      <c r="I50025" s="101"/>
    </row>
    <row r="50026" spans="8:9" x14ac:dyDescent="0.2">
      <c r="H50026" s="101"/>
      <c r="I50026" s="101"/>
    </row>
    <row r="50027" spans="8:9" x14ac:dyDescent="0.2">
      <c r="H50027" s="101"/>
      <c r="I50027" s="101"/>
    </row>
    <row r="50028" spans="8:9" x14ac:dyDescent="0.2">
      <c r="H50028" s="101"/>
      <c r="I50028" s="101"/>
    </row>
    <row r="50029" spans="8:9" x14ac:dyDescent="0.2">
      <c r="H50029" s="101"/>
      <c r="I50029" s="101"/>
    </row>
    <row r="50030" spans="8:9" x14ac:dyDescent="0.2">
      <c r="H50030" s="101"/>
      <c r="I50030" s="101"/>
    </row>
    <row r="50031" spans="8:9" x14ac:dyDescent="0.2">
      <c r="H50031" s="101"/>
      <c r="I50031" s="101"/>
    </row>
    <row r="50032" spans="8:9" x14ac:dyDescent="0.2">
      <c r="H50032" s="101"/>
      <c r="I50032" s="101"/>
    </row>
    <row r="50033" spans="8:9" x14ac:dyDescent="0.2">
      <c r="H50033" s="101"/>
      <c r="I50033" s="101"/>
    </row>
    <row r="50034" spans="8:9" x14ac:dyDescent="0.2">
      <c r="H50034" s="101"/>
      <c r="I50034" s="101"/>
    </row>
    <row r="50035" spans="8:9" x14ac:dyDescent="0.2">
      <c r="H50035" s="101"/>
      <c r="I50035" s="101"/>
    </row>
    <row r="50036" spans="8:9" x14ac:dyDescent="0.2">
      <c r="H50036" s="101"/>
      <c r="I50036" s="101"/>
    </row>
    <row r="50037" spans="8:9" x14ac:dyDescent="0.2">
      <c r="H50037" s="101"/>
      <c r="I50037" s="101"/>
    </row>
    <row r="50038" spans="8:9" x14ac:dyDescent="0.2">
      <c r="H50038" s="101"/>
      <c r="I50038" s="101"/>
    </row>
    <row r="50039" spans="8:9" x14ac:dyDescent="0.2">
      <c r="H50039" s="101"/>
      <c r="I50039" s="101"/>
    </row>
    <row r="50040" spans="8:9" x14ac:dyDescent="0.2">
      <c r="H50040" s="101"/>
      <c r="I50040" s="101"/>
    </row>
    <row r="50041" spans="8:9" x14ac:dyDescent="0.2">
      <c r="H50041" s="101"/>
      <c r="I50041" s="101"/>
    </row>
    <row r="50042" spans="8:9" x14ac:dyDescent="0.2">
      <c r="H50042" s="101"/>
      <c r="I50042" s="101"/>
    </row>
    <row r="50043" spans="8:9" x14ac:dyDescent="0.2">
      <c r="H50043" s="101"/>
      <c r="I50043" s="101"/>
    </row>
    <row r="50044" spans="8:9" x14ac:dyDescent="0.2">
      <c r="H50044" s="101"/>
      <c r="I50044" s="101"/>
    </row>
    <row r="50045" spans="8:9" x14ac:dyDescent="0.2">
      <c r="H50045" s="101"/>
      <c r="I50045" s="101"/>
    </row>
    <row r="50046" spans="8:9" x14ac:dyDescent="0.2">
      <c r="H50046" s="101"/>
      <c r="I50046" s="101"/>
    </row>
    <row r="50047" spans="8:9" x14ac:dyDescent="0.2">
      <c r="H50047" s="101"/>
      <c r="I50047" s="101"/>
    </row>
    <row r="50048" spans="8:9" x14ac:dyDescent="0.2">
      <c r="H50048" s="101"/>
      <c r="I50048" s="101"/>
    </row>
    <row r="50049" spans="8:9" x14ac:dyDescent="0.2">
      <c r="H50049" s="101"/>
      <c r="I50049" s="101"/>
    </row>
    <row r="50050" spans="8:9" x14ac:dyDescent="0.2">
      <c r="H50050" s="101"/>
      <c r="I50050" s="101"/>
    </row>
    <row r="50051" spans="8:9" x14ac:dyDescent="0.2">
      <c r="H50051" s="101"/>
      <c r="I50051" s="101"/>
    </row>
    <row r="50052" spans="8:9" x14ac:dyDescent="0.2">
      <c r="H50052" s="101"/>
      <c r="I50052" s="101"/>
    </row>
    <row r="50053" spans="8:9" x14ac:dyDescent="0.2">
      <c r="H50053" s="101"/>
      <c r="I50053" s="101"/>
    </row>
    <row r="50054" spans="8:9" x14ac:dyDescent="0.2">
      <c r="H50054" s="101"/>
      <c r="I50054" s="101"/>
    </row>
    <row r="50055" spans="8:9" x14ac:dyDescent="0.2">
      <c r="H50055" s="101"/>
      <c r="I50055" s="101"/>
    </row>
    <row r="50056" spans="8:9" x14ac:dyDescent="0.2">
      <c r="H50056" s="101"/>
      <c r="I50056" s="101"/>
    </row>
    <row r="50057" spans="8:9" x14ac:dyDescent="0.2">
      <c r="H50057" s="101"/>
      <c r="I50057" s="101"/>
    </row>
    <row r="50058" spans="8:9" x14ac:dyDescent="0.2">
      <c r="H50058" s="101"/>
      <c r="I50058" s="101"/>
    </row>
    <row r="50059" spans="8:9" x14ac:dyDescent="0.2">
      <c r="H50059" s="101"/>
      <c r="I50059" s="101"/>
    </row>
    <row r="50060" spans="8:9" x14ac:dyDescent="0.2">
      <c r="H50060" s="101"/>
      <c r="I50060" s="101"/>
    </row>
    <row r="50061" spans="8:9" x14ac:dyDescent="0.2">
      <c r="H50061" s="101"/>
      <c r="I50061" s="101"/>
    </row>
    <row r="50062" spans="8:9" x14ac:dyDescent="0.2">
      <c r="H50062" s="101"/>
      <c r="I50062" s="101"/>
    </row>
    <row r="50063" spans="8:9" x14ac:dyDescent="0.2">
      <c r="H50063" s="101"/>
      <c r="I50063" s="101"/>
    </row>
    <row r="50064" spans="8:9" x14ac:dyDescent="0.2">
      <c r="H50064" s="101"/>
      <c r="I50064" s="101"/>
    </row>
    <row r="50065" spans="8:9" x14ac:dyDescent="0.2">
      <c r="H50065" s="101"/>
      <c r="I50065" s="101"/>
    </row>
    <row r="50066" spans="8:9" x14ac:dyDescent="0.2">
      <c r="H50066" s="101"/>
      <c r="I50066" s="101"/>
    </row>
    <row r="50067" spans="8:9" x14ac:dyDescent="0.2">
      <c r="H50067" s="101"/>
      <c r="I50067" s="101"/>
    </row>
    <row r="50068" spans="8:9" x14ac:dyDescent="0.2">
      <c r="H50068" s="101"/>
      <c r="I50068" s="101"/>
    </row>
    <row r="50069" spans="8:9" x14ac:dyDescent="0.2">
      <c r="H50069" s="101"/>
      <c r="I50069" s="101"/>
    </row>
    <row r="50070" spans="8:9" x14ac:dyDescent="0.2">
      <c r="H50070" s="101"/>
      <c r="I50070" s="101"/>
    </row>
    <row r="50071" spans="8:9" x14ac:dyDescent="0.2">
      <c r="H50071" s="101"/>
      <c r="I50071" s="101"/>
    </row>
    <row r="50072" spans="8:9" x14ac:dyDescent="0.2">
      <c r="H50072" s="101"/>
      <c r="I50072" s="101"/>
    </row>
    <row r="50073" spans="8:9" x14ac:dyDescent="0.2">
      <c r="H50073" s="101"/>
      <c r="I50073" s="101"/>
    </row>
    <row r="50074" spans="8:9" x14ac:dyDescent="0.2">
      <c r="H50074" s="101"/>
      <c r="I50074" s="101"/>
    </row>
    <row r="50075" spans="8:9" x14ac:dyDescent="0.2">
      <c r="H50075" s="101"/>
      <c r="I50075" s="101"/>
    </row>
    <row r="50076" spans="8:9" x14ac:dyDescent="0.2">
      <c r="H50076" s="101"/>
      <c r="I50076" s="101"/>
    </row>
    <row r="50077" spans="8:9" x14ac:dyDescent="0.2">
      <c r="H50077" s="101"/>
      <c r="I50077" s="101"/>
    </row>
    <row r="50078" spans="8:9" x14ac:dyDescent="0.2">
      <c r="H50078" s="101"/>
      <c r="I50078" s="101"/>
    </row>
    <row r="50079" spans="8:9" x14ac:dyDescent="0.2">
      <c r="H50079" s="101"/>
      <c r="I50079" s="101"/>
    </row>
    <row r="50080" spans="8:9" x14ac:dyDescent="0.2">
      <c r="H50080" s="101"/>
      <c r="I50080" s="101"/>
    </row>
    <row r="50081" spans="8:9" x14ac:dyDescent="0.2">
      <c r="H50081" s="101"/>
      <c r="I50081" s="101"/>
    </row>
    <row r="50082" spans="8:9" x14ac:dyDescent="0.2">
      <c r="H50082" s="101"/>
      <c r="I50082" s="101"/>
    </row>
    <row r="50083" spans="8:9" x14ac:dyDescent="0.2">
      <c r="H50083" s="101"/>
      <c r="I50083" s="101"/>
    </row>
    <row r="50084" spans="8:9" x14ac:dyDescent="0.2">
      <c r="H50084" s="101"/>
      <c r="I50084" s="101"/>
    </row>
    <row r="50085" spans="8:9" x14ac:dyDescent="0.2">
      <c r="H50085" s="101"/>
      <c r="I50085" s="101"/>
    </row>
    <row r="50086" spans="8:9" x14ac:dyDescent="0.2">
      <c r="H50086" s="101"/>
      <c r="I50086" s="101"/>
    </row>
    <row r="50087" spans="8:9" x14ac:dyDescent="0.2">
      <c r="H50087" s="101"/>
      <c r="I50087" s="101"/>
    </row>
    <row r="50088" spans="8:9" x14ac:dyDescent="0.2">
      <c r="H50088" s="101"/>
      <c r="I50088" s="101"/>
    </row>
    <row r="50089" spans="8:9" x14ac:dyDescent="0.2">
      <c r="H50089" s="101"/>
      <c r="I50089" s="101"/>
    </row>
    <row r="50090" spans="8:9" x14ac:dyDescent="0.2">
      <c r="H50090" s="101"/>
      <c r="I50090" s="101"/>
    </row>
    <row r="50091" spans="8:9" x14ac:dyDescent="0.2">
      <c r="H50091" s="101"/>
      <c r="I50091" s="101"/>
    </row>
    <row r="50092" spans="8:9" x14ac:dyDescent="0.2">
      <c r="H50092" s="101"/>
      <c r="I50092" s="101"/>
    </row>
    <row r="50093" spans="8:9" x14ac:dyDescent="0.2">
      <c r="H50093" s="101"/>
      <c r="I50093" s="101"/>
    </row>
    <row r="50094" spans="8:9" x14ac:dyDescent="0.2">
      <c r="H50094" s="101"/>
      <c r="I50094" s="101"/>
    </row>
    <row r="50095" spans="8:9" x14ac:dyDescent="0.2">
      <c r="H50095" s="101"/>
      <c r="I50095" s="101"/>
    </row>
    <row r="50096" spans="8:9" x14ac:dyDescent="0.2">
      <c r="H50096" s="101"/>
      <c r="I50096" s="101"/>
    </row>
    <row r="50097" spans="8:9" x14ac:dyDescent="0.2">
      <c r="H50097" s="101"/>
      <c r="I50097" s="101"/>
    </row>
    <row r="50098" spans="8:9" x14ac:dyDescent="0.2">
      <c r="H50098" s="101"/>
      <c r="I50098" s="101"/>
    </row>
    <row r="50099" spans="8:9" x14ac:dyDescent="0.2">
      <c r="H50099" s="101"/>
      <c r="I50099" s="101"/>
    </row>
    <row r="50100" spans="8:9" x14ac:dyDescent="0.2">
      <c r="H50100" s="101"/>
      <c r="I50100" s="101"/>
    </row>
    <row r="50101" spans="8:9" x14ac:dyDescent="0.2">
      <c r="H50101" s="101"/>
      <c r="I50101" s="101"/>
    </row>
    <row r="50102" spans="8:9" x14ac:dyDescent="0.2">
      <c r="H50102" s="101"/>
      <c r="I50102" s="101"/>
    </row>
    <row r="50103" spans="8:9" x14ac:dyDescent="0.2">
      <c r="H50103" s="101"/>
      <c r="I50103" s="101"/>
    </row>
    <row r="50104" spans="8:9" x14ac:dyDescent="0.2">
      <c r="H50104" s="101"/>
      <c r="I50104" s="101"/>
    </row>
    <row r="50105" spans="8:9" x14ac:dyDescent="0.2">
      <c r="H50105" s="101"/>
      <c r="I50105" s="101"/>
    </row>
    <row r="50106" spans="8:9" x14ac:dyDescent="0.2">
      <c r="H50106" s="101"/>
      <c r="I50106" s="101"/>
    </row>
    <row r="50107" spans="8:9" x14ac:dyDescent="0.2">
      <c r="H50107" s="101"/>
      <c r="I50107" s="101"/>
    </row>
    <row r="50108" spans="8:9" x14ac:dyDescent="0.2">
      <c r="H50108" s="101"/>
      <c r="I50108" s="101"/>
    </row>
    <row r="50109" spans="8:9" x14ac:dyDescent="0.2">
      <c r="H50109" s="101"/>
      <c r="I50109" s="101"/>
    </row>
    <row r="50110" spans="8:9" x14ac:dyDescent="0.2">
      <c r="H50110" s="101"/>
      <c r="I50110" s="101"/>
    </row>
    <row r="50111" spans="8:9" x14ac:dyDescent="0.2">
      <c r="H50111" s="101"/>
      <c r="I50111" s="101"/>
    </row>
    <row r="50112" spans="8:9" x14ac:dyDescent="0.2">
      <c r="H50112" s="101"/>
      <c r="I50112" s="101"/>
    </row>
    <row r="50113" spans="8:9" x14ac:dyDescent="0.2">
      <c r="H50113" s="101"/>
      <c r="I50113" s="101"/>
    </row>
    <row r="50114" spans="8:9" x14ac:dyDescent="0.2">
      <c r="H50114" s="101"/>
      <c r="I50114" s="101"/>
    </row>
    <row r="50115" spans="8:9" x14ac:dyDescent="0.2">
      <c r="H50115" s="101"/>
      <c r="I50115" s="101"/>
    </row>
    <row r="50116" spans="8:9" x14ac:dyDescent="0.2">
      <c r="H50116" s="101"/>
      <c r="I50116" s="101"/>
    </row>
    <row r="50117" spans="8:9" x14ac:dyDescent="0.2">
      <c r="H50117" s="101"/>
      <c r="I50117" s="101"/>
    </row>
    <row r="50118" spans="8:9" x14ac:dyDescent="0.2">
      <c r="H50118" s="101"/>
      <c r="I50118" s="101"/>
    </row>
    <row r="50119" spans="8:9" x14ac:dyDescent="0.2">
      <c r="H50119" s="101"/>
      <c r="I50119" s="101"/>
    </row>
    <row r="50120" spans="8:9" x14ac:dyDescent="0.2">
      <c r="H50120" s="101"/>
      <c r="I50120" s="101"/>
    </row>
    <row r="50121" spans="8:9" x14ac:dyDescent="0.2">
      <c r="H50121" s="101"/>
      <c r="I50121" s="101"/>
    </row>
    <row r="50122" spans="8:9" x14ac:dyDescent="0.2">
      <c r="H50122" s="101"/>
      <c r="I50122" s="101"/>
    </row>
    <row r="50123" spans="8:9" x14ac:dyDescent="0.2">
      <c r="H50123" s="101"/>
      <c r="I50123" s="101"/>
    </row>
    <row r="50124" spans="8:9" x14ac:dyDescent="0.2">
      <c r="H50124" s="101"/>
      <c r="I50124" s="101"/>
    </row>
    <row r="50125" spans="8:9" x14ac:dyDescent="0.2">
      <c r="H50125" s="101"/>
      <c r="I50125" s="101"/>
    </row>
    <row r="50126" spans="8:9" x14ac:dyDescent="0.2">
      <c r="H50126" s="101"/>
      <c r="I50126" s="101"/>
    </row>
    <row r="50127" spans="8:9" x14ac:dyDescent="0.2">
      <c r="H50127" s="101"/>
      <c r="I50127" s="101"/>
    </row>
    <row r="50128" spans="8:9" x14ac:dyDescent="0.2">
      <c r="H50128" s="101"/>
      <c r="I50128" s="101"/>
    </row>
    <row r="50129" spans="8:9" x14ac:dyDescent="0.2">
      <c r="H50129" s="101"/>
      <c r="I50129" s="101"/>
    </row>
    <row r="50130" spans="8:9" x14ac:dyDescent="0.2">
      <c r="H50130" s="101"/>
      <c r="I50130" s="101"/>
    </row>
    <row r="50131" spans="8:9" x14ac:dyDescent="0.2">
      <c r="H50131" s="101"/>
      <c r="I50131" s="101"/>
    </row>
    <row r="50132" spans="8:9" x14ac:dyDescent="0.2">
      <c r="H50132" s="101"/>
      <c r="I50132" s="101"/>
    </row>
    <row r="50133" spans="8:9" x14ac:dyDescent="0.2">
      <c r="H50133" s="101"/>
      <c r="I50133" s="101"/>
    </row>
    <row r="50134" spans="8:9" x14ac:dyDescent="0.2">
      <c r="H50134" s="101"/>
      <c r="I50134" s="101"/>
    </row>
    <row r="50135" spans="8:9" x14ac:dyDescent="0.2">
      <c r="H50135" s="101"/>
      <c r="I50135" s="101"/>
    </row>
    <row r="50136" spans="8:9" x14ac:dyDescent="0.2">
      <c r="H50136" s="101"/>
      <c r="I50136" s="101"/>
    </row>
    <row r="50137" spans="8:9" x14ac:dyDescent="0.2">
      <c r="H50137" s="101"/>
      <c r="I50137" s="101"/>
    </row>
    <row r="50138" spans="8:9" x14ac:dyDescent="0.2">
      <c r="H50138" s="101"/>
      <c r="I50138" s="101"/>
    </row>
    <row r="50139" spans="8:9" x14ac:dyDescent="0.2">
      <c r="H50139" s="101"/>
      <c r="I50139" s="101"/>
    </row>
    <row r="50140" spans="8:9" x14ac:dyDescent="0.2">
      <c r="H50140" s="101"/>
      <c r="I50140" s="101"/>
    </row>
    <row r="50141" spans="8:9" x14ac:dyDescent="0.2">
      <c r="H50141" s="101"/>
      <c r="I50141" s="101"/>
    </row>
    <row r="50142" spans="8:9" x14ac:dyDescent="0.2">
      <c r="H50142" s="101"/>
      <c r="I50142" s="101"/>
    </row>
    <row r="50143" spans="8:9" x14ac:dyDescent="0.2">
      <c r="H50143" s="101"/>
      <c r="I50143" s="101"/>
    </row>
    <row r="50144" spans="8:9" x14ac:dyDescent="0.2">
      <c r="H50144" s="101"/>
      <c r="I50144" s="101"/>
    </row>
    <row r="50145" spans="8:9" x14ac:dyDescent="0.2">
      <c r="H50145" s="101"/>
      <c r="I50145" s="101"/>
    </row>
    <row r="50146" spans="8:9" x14ac:dyDescent="0.2">
      <c r="H50146" s="101"/>
      <c r="I50146" s="101"/>
    </row>
    <row r="50147" spans="8:9" x14ac:dyDescent="0.2">
      <c r="H50147" s="101"/>
      <c r="I50147" s="101"/>
    </row>
    <row r="50148" spans="8:9" x14ac:dyDescent="0.2">
      <c r="H50148" s="101"/>
      <c r="I50148" s="101"/>
    </row>
    <row r="50149" spans="8:9" x14ac:dyDescent="0.2">
      <c r="H50149" s="101"/>
      <c r="I50149" s="101"/>
    </row>
    <row r="50150" spans="8:9" x14ac:dyDescent="0.2">
      <c r="H50150" s="101"/>
      <c r="I50150" s="101"/>
    </row>
    <row r="50151" spans="8:9" x14ac:dyDescent="0.2">
      <c r="H50151" s="101"/>
      <c r="I50151" s="101"/>
    </row>
    <row r="50152" spans="8:9" x14ac:dyDescent="0.2">
      <c r="H50152" s="101"/>
      <c r="I50152" s="101"/>
    </row>
    <row r="50153" spans="8:9" x14ac:dyDescent="0.2">
      <c r="H50153" s="101"/>
      <c r="I50153" s="101"/>
    </row>
    <row r="50154" spans="8:9" x14ac:dyDescent="0.2">
      <c r="H50154" s="101"/>
      <c r="I50154" s="101"/>
    </row>
    <row r="50155" spans="8:9" x14ac:dyDescent="0.2">
      <c r="H50155" s="101"/>
      <c r="I50155" s="101"/>
    </row>
    <row r="50156" spans="8:9" x14ac:dyDescent="0.2">
      <c r="H50156" s="101"/>
      <c r="I50156" s="101"/>
    </row>
    <row r="50157" spans="8:9" x14ac:dyDescent="0.2">
      <c r="H50157" s="101"/>
      <c r="I50157" s="101"/>
    </row>
    <row r="50158" spans="8:9" x14ac:dyDescent="0.2">
      <c r="H50158" s="101"/>
      <c r="I50158" s="101"/>
    </row>
    <row r="50159" spans="8:9" x14ac:dyDescent="0.2">
      <c r="H50159" s="101"/>
      <c r="I50159" s="101"/>
    </row>
    <row r="50160" spans="8:9" x14ac:dyDescent="0.2">
      <c r="H50160" s="101"/>
      <c r="I50160" s="101"/>
    </row>
    <row r="50161" spans="8:9" x14ac:dyDescent="0.2">
      <c r="H50161" s="101"/>
      <c r="I50161" s="101"/>
    </row>
    <row r="50162" spans="8:9" x14ac:dyDescent="0.2">
      <c r="H50162" s="101"/>
      <c r="I50162" s="101"/>
    </row>
    <row r="50163" spans="8:9" x14ac:dyDescent="0.2">
      <c r="H50163" s="101"/>
      <c r="I50163" s="101"/>
    </row>
    <row r="50164" spans="8:9" x14ac:dyDescent="0.2">
      <c r="H50164" s="101"/>
      <c r="I50164" s="101"/>
    </row>
    <row r="50165" spans="8:9" x14ac:dyDescent="0.2">
      <c r="H50165" s="101"/>
      <c r="I50165" s="101"/>
    </row>
    <row r="50166" spans="8:9" x14ac:dyDescent="0.2">
      <c r="H50166" s="101"/>
      <c r="I50166" s="101"/>
    </row>
    <row r="50167" spans="8:9" x14ac:dyDescent="0.2">
      <c r="H50167" s="101"/>
      <c r="I50167" s="101"/>
    </row>
    <row r="50168" spans="8:9" x14ac:dyDescent="0.2">
      <c r="H50168" s="101"/>
      <c r="I50168" s="101"/>
    </row>
    <row r="50169" spans="8:9" x14ac:dyDescent="0.2">
      <c r="H50169" s="101"/>
      <c r="I50169" s="101"/>
    </row>
    <row r="50170" spans="8:9" x14ac:dyDescent="0.2">
      <c r="H50170" s="101"/>
      <c r="I50170" s="101"/>
    </row>
    <row r="50171" spans="8:9" x14ac:dyDescent="0.2">
      <c r="H50171" s="101"/>
      <c r="I50171" s="101"/>
    </row>
    <row r="50172" spans="8:9" x14ac:dyDescent="0.2">
      <c r="H50172" s="101"/>
      <c r="I50172" s="101"/>
    </row>
    <row r="50173" spans="8:9" x14ac:dyDescent="0.2">
      <c r="H50173" s="101"/>
      <c r="I50173" s="101"/>
    </row>
    <row r="50174" spans="8:9" x14ac:dyDescent="0.2">
      <c r="H50174" s="101"/>
      <c r="I50174" s="101"/>
    </row>
    <row r="50175" spans="8:9" x14ac:dyDescent="0.2">
      <c r="H50175" s="101"/>
      <c r="I50175" s="101"/>
    </row>
    <row r="50176" spans="8:9" x14ac:dyDescent="0.2">
      <c r="H50176" s="101"/>
      <c r="I50176" s="101"/>
    </row>
    <row r="50177" spans="8:9" x14ac:dyDescent="0.2">
      <c r="H50177" s="101"/>
      <c r="I50177" s="101"/>
    </row>
    <row r="50178" spans="8:9" x14ac:dyDescent="0.2">
      <c r="H50178" s="101"/>
      <c r="I50178" s="101"/>
    </row>
    <row r="50179" spans="8:9" x14ac:dyDescent="0.2">
      <c r="H50179" s="101"/>
      <c r="I50179" s="101"/>
    </row>
    <row r="50180" spans="8:9" x14ac:dyDescent="0.2">
      <c r="H50180" s="101"/>
      <c r="I50180" s="101"/>
    </row>
    <row r="50181" spans="8:9" x14ac:dyDescent="0.2">
      <c r="H50181" s="101"/>
      <c r="I50181" s="101"/>
    </row>
    <row r="50182" spans="8:9" x14ac:dyDescent="0.2">
      <c r="H50182" s="101"/>
      <c r="I50182" s="101"/>
    </row>
    <row r="50183" spans="8:9" x14ac:dyDescent="0.2">
      <c r="H50183" s="101"/>
      <c r="I50183" s="101"/>
    </row>
    <row r="50184" spans="8:9" x14ac:dyDescent="0.2">
      <c r="H50184" s="101"/>
      <c r="I50184" s="101"/>
    </row>
    <row r="50185" spans="8:9" x14ac:dyDescent="0.2">
      <c r="H50185" s="101"/>
      <c r="I50185" s="101"/>
    </row>
    <row r="50186" spans="8:9" x14ac:dyDescent="0.2">
      <c r="H50186" s="101"/>
      <c r="I50186" s="101"/>
    </row>
    <row r="50187" spans="8:9" x14ac:dyDescent="0.2">
      <c r="H50187" s="101"/>
      <c r="I50187" s="101"/>
    </row>
    <row r="50188" spans="8:9" x14ac:dyDescent="0.2">
      <c r="H50188" s="101"/>
      <c r="I50188" s="101"/>
    </row>
    <row r="50189" spans="8:9" x14ac:dyDescent="0.2">
      <c r="H50189" s="101"/>
      <c r="I50189" s="101"/>
    </row>
    <row r="50190" spans="8:9" x14ac:dyDescent="0.2">
      <c r="H50190" s="101"/>
      <c r="I50190" s="101"/>
    </row>
    <row r="50191" spans="8:9" x14ac:dyDescent="0.2">
      <c r="H50191" s="101"/>
      <c r="I50191" s="101"/>
    </row>
    <row r="50192" spans="8:9" x14ac:dyDescent="0.2">
      <c r="H50192" s="101"/>
      <c r="I50192" s="101"/>
    </row>
    <row r="50193" spans="8:9" x14ac:dyDescent="0.2">
      <c r="H50193" s="101"/>
      <c r="I50193" s="101"/>
    </row>
    <row r="50194" spans="8:9" x14ac:dyDescent="0.2">
      <c r="H50194" s="101"/>
      <c r="I50194" s="101"/>
    </row>
    <row r="50195" spans="8:9" x14ac:dyDescent="0.2">
      <c r="H50195" s="101"/>
      <c r="I50195" s="101"/>
    </row>
    <row r="50196" spans="8:9" x14ac:dyDescent="0.2">
      <c r="H50196" s="101"/>
      <c r="I50196" s="101"/>
    </row>
    <row r="50197" spans="8:9" x14ac:dyDescent="0.2">
      <c r="H50197" s="101"/>
      <c r="I50197" s="101"/>
    </row>
    <row r="50198" spans="8:9" x14ac:dyDescent="0.2">
      <c r="H50198" s="101"/>
      <c r="I50198" s="101"/>
    </row>
    <row r="50199" spans="8:9" x14ac:dyDescent="0.2">
      <c r="H50199" s="101"/>
      <c r="I50199" s="101"/>
    </row>
    <row r="50200" spans="8:9" x14ac:dyDescent="0.2">
      <c r="H50200" s="101"/>
      <c r="I50200" s="101"/>
    </row>
    <row r="50201" spans="8:9" x14ac:dyDescent="0.2">
      <c r="H50201" s="101"/>
      <c r="I50201" s="101"/>
    </row>
    <row r="50202" spans="8:9" x14ac:dyDescent="0.2">
      <c r="H50202" s="101"/>
      <c r="I50202" s="101"/>
    </row>
    <row r="50203" spans="8:9" x14ac:dyDescent="0.2">
      <c r="H50203" s="101"/>
      <c r="I50203" s="101"/>
    </row>
    <row r="50204" spans="8:9" x14ac:dyDescent="0.2">
      <c r="H50204" s="101"/>
      <c r="I50204" s="101"/>
    </row>
    <row r="50205" spans="8:9" x14ac:dyDescent="0.2">
      <c r="H50205" s="101"/>
      <c r="I50205" s="101"/>
    </row>
    <row r="50206" spans="8:9" x14ac:dyDescent="0.2">
      <c r="H50206" s="101"/>
      <c r="I50206" s="101"/>
    </row>
    <row r="50207" spans="8:9" x14ac:dyDescent="0.2">
      <c r="H50207" s="101"/>
      <c r="I50207" s="101"/>
    </row>
    <row r="50208" spans="8:9" x14ac:dyDescent="0.2">
      <c r="H50208" s="101"/>
      <c r="I50208" s="101"/>
    </row>
    <row r="50209" spans="8:9" x14ac:dyDescent="0.2">
      <c r="H50209" s="101"/>
      <c r="I50209" s="101"/>
    </row>
    <row r="50210" spans="8:9" x14ac:dyDescent="0.2">
      <c r="H50210" s="101"/>
      <c r="I50210" s="101"/>
    </row>
    <row r="50211" spans="8:9" x14ac:dyDescent="0.2">
      <c r="H50211" s="101"/>
      <c r="I50211" s="101"/>
    </row>
    <row r="50212" spans="8:9" x14ac:dyDescent="0.2">
      <c r="H50212" s="101"/>
      <c r="I50212" s="101"/>
    </row>
    <row r="50213" spans="8:9" x14ac:dyDescent="0.2">
      <c r="H50213" s="101"/>
      <c r="I50213" s="101"/>
    </row>
    <row r="50214" spans="8:9" x14ac:dyDescent="0.2">
      <c r="H50214" s="101"/>
      <c r="I50214" s="101"/>
    </row>
    <row r="50215" spans="8:9" x14ac:dyDescent="0.2">
      <c r="H50215" s="101"/>
      <c r="I50215" s="101"/>
    </row>
    <row r="50216" spans="8:9" x14ac:dyDescent="0.2">
      <c r="H50216" s="101"/>
      <c r="I50216" s="101"/>
    </row>
    <row r="50217" spans="8:9" x14ac:dyDescent="0.2">
      <c r="H50217" s="101"/>
      <c r="I50217" s="101"/>
    </row>
    <row r="50218" spans="8:9" x14ac:dyDescent="0.2">
      <c r="H50218" s="101"/>
      <c r="I50218" s="101"/>
    </row>
    <row r="50219" spans="8:9" x14ac:dyDescent="0.2">
      <c r="H50219" s="101"/>
      <c r="I50219" s="101"/>
    </row>
    <row r="50220" spans="8:9" x14ac:dyDescent="0.2">
      <c r="H50220" s="101"/>
      <c r="I50220" s="101"/>
    </row>
    <row r="50221" spans="8:9" x14ac:dyDescent="0.2">
      <c r="H50221" s="101"/>
      <c r="I50221" s="101"/>
    </row>
    <row r="50222" spans="8:9" x14ac:dyDescent="0.2">
      <c r="H50222" s="101"/>
      <c r="I50222" s="101"/>
    </row>
    <row r="50223" spans="8:9" x14ac:dyDescent="0.2">
      <c r="H50223" s="101"/>
      <c r="I50223" s="101"/>
    </row>
    <row r="50224" spans="8:9" x14ac:dyDescent="0.2">
      <c r="H50224" s="101"/>
      <c r="I50224" s="101"/>
    </row>
    <row r="50225" spans="8:9" x14ac:dyDescent="0.2">
      <c r="H50225" s="101"/>
      <c r="I50225" s="101"/>
    </row>
    <row r="50226" spans="8:9" x14ac:dyDescent="0.2">
      <c r="H50226" s="101"/>
      <c r="I50226" s="101"/>
    </row>
    <row r="50227" spans="8:9" x14ac:dyDescent="0.2">
      <c r="H50227" s="101"/>
      <c r="I50227" s="101"/>
    </row>
    <row r="50228" spans="8:9" x14ac:dyDescent="0.2">
      <c r="H50228" s="101"/>
      <c r="I50228" s="101"/>
    </row>
    <row r="50229" spans="8:9" x14ac:dyDescent="0.2">
      <c r="H50229" s="101"/>
      <c r="I50229" s="101"/>
    </row>
    <row r="50230" spans="8:9" x14ac:dyDescent="0.2">
      <c r="H50230" s="101"/>
      <c r="I50230" s="101"/>
    </row>
    <row r="50231" spans="8:9" x14ac:dyDescent="0.2">
      <c r="H50231" s="101"/>
      <c r="I50231" s="101"/>
    </row>
    <row r="50232" spans="8:9" x14ac:dyDescent="0.2">
      <c r="H50232" s="101"/>
      <c r="I50232" s="101"/>
    </row>
    <row r="50233" spans="8:9" x14ac:dyDescent="0.2">
      <c r="H50233" s="101"/>
      <c r="I50233" s="101"/>
    </row>
    <row r="50234" spans="8:9" x14ac:dyDescent="0.2">
      <c r="H50234" s="101"/>
      <c r="I50234" s="101"/>
    </row>
    <row r="50235" spans="8:9" x14ac:dyDescent="0.2">
      <c r="H50235" s="101"/>
      <c r="I50235" s="101"/>
    </row>
    <row r="50236" spans="8:9" x14ac:dyDescent="0.2">
      <c r="H50236" s="101"/>
      <c r="I50236" s="101"/>
    </row>
    <row r="50237" spans="8:9" x14ac:dyDescent="0.2">
      <c r="H50237" s="101"/>
      <c r="I50237" s="101"/>
    </row>
    <row r="50238" spans="8:9" x14ac:dyDescent="0.2">
      <c r="H50238" s="101"/>
      <c r="I50238" s="101"/>
    </row>
    <row r="50239" spans="8:9" x14ac:dyDescent="0.2">
      <c r="H50239" s="101"/>
      <c r="I50239" s="101"/>
    </row>
    <row r="50240" spans="8:9" x14ac:dyDescent="0.2">
      <c r="H50240" s="101"/>
      <c r="I50240" s="101"/>
    </row>
    <row r="50241" spans="8:9" x14ac:dyDescent="0.2">
      <c r="H50241" s="101"/>
      <c r="I50241" s="101"/>
    </row>
    <row r="50242" spans="8:9" x14ac:dyDescent="0.2">
      <c r="H50242" s="101"/>
      <c r="I50242" s="101"/>
    </row>
    <row r="50243" spans="8:9" x14ac:dyDescent="0.2">
      <c r="H50243" s="101"/>
      <c r="I50243" s="101"/>
    </row>
    <row r="50244" spans="8:9" x14ac:dyDescent="0.2">
      <c r="H50244" s="101"/>
      <c r="I50244" s="101"/>
    </row>
    <row r="50245" spans="8:9" x14ac:dyDescent="0.2">
      <c r="H50245" s="101"/>
      <c r="I50245" s="101"/>
    </row>
    <row r="50246" spans="8:9" x14ac:dyDescent="0.2">
      <c r="H50246" s="101"/>
      <c r="I50246" s="101"/>
    </row>
    <row r="50247" spans="8:9" x14ac:dyDescent="0.2">
      <c r="H50247" s="101"/>
      <c r="I50247" s="101"/>
    </row>
    <row r="50248" spans="8:9" x14ac:dyDescent="0.2">
      <c r="H50248" s="101"/>
      <c r="I50248" s="101"/>
    </row>
    <row r="50249" spans="8:9" x14ac:dyDescent="0.2">
      <c r="H50249" s="101"/>
      <c r="I50249" s="101"/>
    </row>
    <row r="50250" spans="8:9" x14ac:dyDescent="0.2">
      <c r="H50250" s="101"/>
      <c r="I50250" s="101"/>
    </row>
    <row r="50251" spans="8:9" x14ac:dyDescent="0.2">
      <c r="H50251" s="101"/>
      <c r="I50251" s="101"/>
    </row>
    <row r="50252" spans="8:9" x14ac:dyDescent="0.2">
      <c r="H50252" s="101"/>
      <c r="I50252" s="101"/>
    </row>
    <row r="50253" spans="8:9" x14ac:dyDescent="0.2">
      <c r="H50253" s="101"/>
      <c r="I50253" s="101"/>
    </row>
    <row r="50254" spans="8:9" x14ac:dyDescent="0.2">
      <c r="H50254" s="101"/>
      <c r="I50254" s="101"/>
    </row>
    <row r="50255" spans="8:9" x14ac:dyDescent="0.2">
      <c r="H50255" s="101"/>
      <c r="I50255" s="101"/>
    </row>
    <row r="50256" spans="8:9" x14ac:dyDescent="0.2">
      <c r="H50256" s="101"/>
      <c r="I50256" s="101"/>
    </row>
    <row r="50257" spans="8:9" x14ac:dyDescent="0.2">
      <c r="H50257" s="101"/>
      <c r="I50257" s="101"/>
    </row>
    <row r="50258" spans="8:9" x14ac:dyDescent="0.2">
      <c r="H50258" s="101"/>
      <c r="I50258" s="101"/>
    </row>
    <row r="50259" spans="8:9" x14ac:dyDescent="0.2">
      <c r="H50259" s="101"/>
      <c r="I50259" s="101"/>
    </row>
    <row r="50260" spans="8:9" x14ac:dyDescent="0.2">
      <c r="H50260" s="101"/>
      <c r="I50260" s="101"/>
    </row>
    <row r="50261" spans="8:9" x14ac:dyDescent="0.2">
      <c r="H50261" s="101"/>
      <c r="I50261" s="101"/>
    </row>
    <row r="50262" spans="8:9" x14ac:dyDescent="0.2">
      <c r="H50262" s="101"/>
      <c r="I50262" s="101"/>
    </row>
    <row r="50263" spans="8:9" x14ac:dyDescent="0.2">
      <c r="H50263" s="101"/>
      <c r="I50263" s="101"/>
    </row>
    <row r="50264" spans="8:9" x14ac:dyDescent="0.2">
      <c r="H50264" s="101"/>
      <c r="I50264" s="101"/>
    </row>
    <row r="50265" spans="8:9" x14ac:dyDescent="0.2">
      <c r="H50265" s="101"/>
      <c r="I50265" s="101"/>
    </row>
    <row r="50266" spans="8:9" x14ac:dyDescent="0.2">
      <c r="H50266" s="101"/>
      <c r="I50266" s="101"/>
    </row>
    <row r="50267" spans="8:9" x14ac:dyDescent="0.2">
      <c r="H50267" s="101"/>
      <c r="I50267" s="101"/>
    </row>
    <row r="50268" spans="8:9" x14ac:dyDescent="0.2">
      <c r="H50268" s="101"/>
      <c r="I50268" s="101"/>
    </row>
    <row r="50269" spans="8:9" x14ac:dyDescent="0.2">
      <c r="H50269" s="101"/>
      <c r="I50269" s="101"/>
    </row>
    <row r="50270" spans="8:9" x14ac:dyDescent="0.2">
      <c r="H50270" s="101"/>
      <c r="I50270" s="101"/>
    </row>
    <row r="50271" spans="8:9" x14ac:dyDescent="0.2">
      <c r="H50271" s="101"/>
      <c r="I50271" s="101"/>
    </row>
    <row r="50272" spans="8:9" x14ac:dyDescent="0.2">
      <c r="H50272" s="101"/>
      <c r="I50272" s="101"/>
    </row>
    <row r="50273" spans="8:9" x14ac:dyDescent="0.2">
      <c r="H50273" s="101"/>
      <c r="I50273" s="101"/>
    </row>
    <row r="50274" spans="8:9" x14ac:dyDescent="0.2">
      <c r="H50274" s="101"/>
      <c r="I50274" s="101"/>
    </row>
    <row r="50275" spans="8:9" x14ac:dyDescent="0.2">
      <c r="H50275" s="101"/>
      <c r="I50275" s="101"/>
    </row>
    <row r="50276" spans="8:9" x14ac:dyDescent="0.2">
      <c r="H50276" s="101"/>
      <c r="I50276" s="101"/>
    </row>
    <row r="50277" spans="8:9" x14ac:dyDescent="0.2">
      <c r="H50277" s="101"/>
      <c r="I50277" s="101"/>
    </row>
    <row r="50278" spans="8:9" x14ac:dyDescent="0.2">
      <c r="H50278" s="101"/>
      <c r="I50278" s="101"/>
    </row>
    <row r="50279" spans="8:9" x14ac:dyDescent="0.2">
      <c r="H50279" s="101"/>
      <c r="I50279" s="101"/>
    </row>
    <row r="50280" spans="8:9" x14ac:dyDescent="0.2">
      <c r="H50280" s="101"/>
      <c r="I50280" s="101"/>
    </row>
    <row r="50281" spans="8:9" x14ac:dyDescent="0.2">
      <c r="H50281" s="101"/>
      <c r="I50281" s="101"/>
    </row>
    <row r="50282" spans="8:9" x14ac:dyDescent="0.2">
      <c r="H50282" s="101"/>
      <c r="I50282" s="101"/>
    </row>
    <row r="50283" spans="8:9" x14ac:dyDescent="0.2">
      <c r="H50283" s="101"/>
      <c r="I50283" s="101"/>
    </row>
    <row r="50284" spans="8:9" x14ac:dyDescent="0.2">
      <c r="H50284" s="101"/>
      <c r="I50284" s="101"/>
    </row>
    <row r="50285" spans="8:9" x14ac:dyDescent="0.2">
      <c r="H50285" s="101"/>
      <c r="I50285" s="101"/>
    </row>
    <row r="50286" spans="8:9" x14ac:dyDescent="0.2">
      <c r="H50286" s="101"/>
      <c r="I50286" s="101"/>
    </row>
    <row r="50287" spans="8:9" x14ac:dyDescent="0.2">
      <c r="H50287" s="101"/>
      <c r="I50287" s="101"/>
    </row>
    <row r="50288" spans="8:9" x14ac:dyDescent="0.2">
      <c r="H50288" s="101"/>
      <c r="I50288" s="101"/>
    </row>
    <row r="50289" spans="8:9" x14ac:dyDescent="0.2">
      <c r="H50289" s="101"/>
      <c r="I50289" s="101"/>
    </row>
    <row r="50290" spans="8:9" x14ac:dyDescent="0.2">
      <c r="H50290" s="101"/>
      <c r="I50290" s="101"/>
    </row>
    <row r="50291" spans="8:9" x14ac:dyDescent="0.2">
      <c r="H50291" s="101"/>
      <c r="I50291" s="101"/>
    </row>
    <row r="50292" spans="8:9" x14ac:dyDescent="0.2">
      <c r="H50292" s="101"/>
      <c r="I50292" s="101"/>
    </row>
    <row r="50293" spans="8:9" x14ac:dyDescent="0.2">
      <c r="H50293" s="101"/>
      <c r="I50293" s="101"/>
    </row>
    <row r="50294" spans="8:9" x14ac:dyDescent="0.2">
      <c r="H50294" s="101"/>
      <c r="I50294" s="101"/>
    </row>
    <row r="50295" spans="8:9" x14ac:dyDescent="0.2">
      <c r="H50295" s="101"/>
      <c r="I50295" s="101"/>
    </row>
    <row r="50296" spans="8:9" x14ac:dyDescent="0.2">
      <c r="H50296" s="101"/>
      <c r="I50296" s="101"/>
    </row>
    <row r="50297" spans="8:9" x14ac:dyDescent="0.2">
      <c r="H50297" s="101"/>
      <c r="I50297" s="101"/>
    </row>
    <row r="50298" spans="8:9" x14ac:dyDescent="0.2">
      <c r="H50298" s="101"/>
      <c r="I50298" s="101"/>
    </row>
    <row r="50299" spans="8:9" x14ac:dyDescent="0.2">
      <c r="H50299" s="101"/>
      <c r="I50299" s="101"/>
    </row>
    <row r="50300" spans="8:9" x14ac:dyDescent="0.2">
      <c r="H50300" s="101"/>
      <c r="I50300" s="101"/>
    </row>
    <row r="50301" spans="8:9" x14ac:dyDescent="0.2">
      <c r="H50301" s="101"/>
      <c r="I50301" s="101"/>
    </row>
    <row r="50302" spans="8:9" x14ac:dyDescent="0.2">
      <c r="H50302" s="101"/>
      <c r="I50302" s="101"/>
    </row>
    <row r="50303" spans="8:9" x14ac:dyDescent="0.2">
      <c r="H50303" s="101"/>
      <c r="I50303" s="101"/>
    </row>
    <row r="50304" spans="8:9" x14ac:dyDescent="0.2">
      <c r="H50304" s="101"/>
      <c r="I50304" s="101"/>
    </row>
    <row r="50305" spans="8:9" x14ac:dyDescent="0.2">
      <c r="H50305" s="101"/>
      <c r="I50305" s="101"/>
    </row>
    <row r="50306" spans="8:9" x14ac:dyDescent="0.2">
      <c r="H50306" s="101"/>
      <c r="I50306" s="101"/>
    </row>
    <row r="50307" spans="8:9" x14ac:dyDescent="0.2">
      <c r="H50307" s="101"/>
      <c r="I50307" s="101"/>
    </row>
    <row r="50308" spans="8:9" x14ac:dyDescent="0.2">
      <c r="H50308" s="101"/>
      <c r="I50308" s="101"/>
    </row>
    <row r="50309" spans="8:9" x14ac:dyDescent="0.2">
      <c r="H50309" s="101"/>
      <c r="I50309" s="101"/>
    </row>
    <row r="50310" spans="8:9" x14ac:dyDescent="0.2">
      <c r="H50310" s="101"/>
      <c r="I50310" s="101"/>
    </row>
    <row r="50311" spans="8:9" x14ac:dyDescent="0.2">
      <c r="H50311" s="101"/>
      <c r="I50311" s="101"/>
    </row>
    <row r="50312" spans="8:9" x14ac:dyDescent="0.2">
      <c r="H50312" s="101"/>
      <c r="I50312" s="101"/>
    </row>
    <row r="50313" spans="8:9" x14ac:dyDescent="0.2">
      <c r="H50313" s="101"/>
      <c r="I50313" s="101"/>
    </row>
    <row r="50314" spans="8:9" x14ac:dyDescent="0.2">
      <c r="H50314" s="101"/>
      <c r="I50314" s="101"/>
    </row>
    <row r="50315" spans="8:9" x14ac:dyDescent="0.2">
      <c r="H50315" s="101"/>
      <c r="I50315" s="101"/>
    </row>
    <row r="50316" spans="8:9" x14ac:dyDescent="0.2">
      <c r="H50316" s="101"/>
      <c r="I50316" s="101"/>
    </row>
    <row r="50317" spans="8:9" x14ac:dyDescent="0.2">
      <c r="H50317" s="101"/>
      <c r="I50317" s="101"/>
    </row>
    <row r="50318" spans="8:9" x14ac:dyDescent="0.2">
      <c r="H50318" s="101"/>
      <c r="I50318" s="101"/>
    </row>
    <row r="50319" spans="8:9" x14ac:dyDescent="0.2">
      <c r="H50319" s="101"/>
      <c r="I50319" s="101"/>
    </row>
    <row r="50320" spans="8:9" x14ac:dyDescent="0.2">
      <c r="H50320" s="101"/>
      <c r="I50320" s="101"/>
    </row>
    <row r="50321" spans="8:9" x14ac:dyDescent="0.2">
      <c r="H50321" s="101"/>
      <c r="I50321" s="101"/>
    </row>
    <row r="50322" spans="8:9" x14ac:dyDescent="0.2">
      <c r="H50322" s="101"/>
      <c r="I50322" s="101"/>
    </row>
    <row r="50323" spans="8:9" x14ac:dyDescent="0.2">
      <c r="H50323" s="101"/>
      <c r="I50323" s="101"/>
    </row>
    <row r="50324" spans="8:9" x14ac:dyDescent="0.2">
      <c r="H50324" s="101"/>
      <c r="I50324" s="101"/>
    </row>
    <row r="50325" spans="8:9" x14ac:dyDescent="0.2">
      <c r="H50325" s="101"/>
      <c r="I50325" s="101"/>
    </row>
    <row r="50326" spans="8:9" x14ac:dyDescent="0.2">
      <c r="H50326" s="101"/>
      <c r="I50326" s="101"/>
    </row>
    <row r="50327" spans="8:9" x14ac:dyDescent="0.2">
      <c r="H50327" s="101"/>
      <c r="I50327" s="101"/>
    </row>
    <row r="50328" spans="8:9" x14ac:dyDescent="0.2">
      <c r="H50328" s="101"/>
      <c r="I50328" s="101"/>
    </row>
    <row r="50329" spans="8:9" x14ac:dyDescent="0.2">
      <c r="H50329" s="101"/>
      <c r="I50329" s="101"/>
    </row>
    <row r="50330" spans="8:9" x14ac:dyDescent="0.2">
      <c r="H50330" s="101"/>
      <c r="I50330" s="101"/>
    </row>
    <row r="50331" spans="8:9" x14ac:dyDescent="0.2">
      <c r="H50331" s="101"/>
      <c r="I50331" s="101"/>
    </row>
    <row r="50332" spans="8:9" x14ac:dyDescent="0.2">
      <c r="H50332" s="101"/>
      <c r="I50332" s="101"/>
    </row>
    <row r="50333" spans="8:9" x14ac:dyDescent="0.2">
      <c r="H50333" s="101"/>
      <c r="I50333" s="101"/>
    </row>
    <row r="50334" spans="8:9" x14ac:dyDescent="0.2">
      <c r="H50334" s="101"/>
      <c r="I50334" s="101"/>
    </row>
    <row r="50335" spans="8:9" x14ac:dyDescent="0.2">
      <c r="H50335" s="101"/>
      <c r="I50335" s="101"/>
    </row>
    <row r="50336" spans="8:9" x14ac:dyDescent="0.2">
      <c r="H50336" s="101"/>
      <c r="I50336" s="101"/>
    </row>
    <row r="50337" spans="8:9" x14ac:dyDescent="0.2">
      <c r="H50337" s="101"/>
      <c r="I50337" s="101"/>
    </row>
    <row r="50338" spans="8:9" x14ac:dyDescent="0.2">
      <c r="H50338" s="101"/>
      <c r="I50338" s="101"/>
    </row>
    <row r="50339" spans="8:9" x14ac:dyDescent="0.2">
      <c r="H50339" s="101"/>
      <c r="I50339" s="101"/>
    </row>
    <row r="50340" spans="8:9" x14ac:dyDescent="0.2">
      <c r="H50340" s="101"/>
      <c r="I50340" s="101"/>
    </row>
    <row r="50341" spans="8:9" x14ac:dyDescent="0.2">
      <c r="H50341" s="101"/>
      <c r="I50341" s="101"/>
    </row>
    <row r="50342" spans="8:9" x14ac:dyDescent="0.2">
      <c r="H50342" s="101"/>
      <c r="I50342" s="101"/>
    </row>
    <row r="50343" spans="8:9" x14ac:dyDescent="0.2">
      <c r="H50343" s="101"/>
      <c r="I50343" s="101"/>
    </row>
    <row r="50344" spans="8:9" x14ac:dyDescent="0.2">
      <c r="H50344" s="101"/>
      <c r="I50344" s="101"/>
    </row>
    <row r="50345" spans="8:9" x14ac:dyDescent="0.2">
      <c r="H50345" s="101"/>
      <c r="I50345" s="101"/>
    </row>
    <row r="50346" spans="8:9" x14ac:dyDescent="0.2">
      <c r="H50346" s="101"/>
      <c r="I50346" s="101"/>
    </row>
    <row r="50347" spans="8:9" x14ac:dyDescent="0.2">
      <c r="H50347" s="101"/>
      <c r="I50347" s="101"/>
    </row>
    <row r="50348" spans="8:9" x14ac:dyDescent="0.2">
      <c r="H50348" s="101"/>
      <c r="I50348" s="101"/>
    </row>
    <row r="50349" spans="8:9" x14ac:dyDescent="0.2">
      <c r="H50349" s="101"/>
      <c r="I50349" s="101"/>
    </row>
    <row r="50350" spans="8:9" x14ac:dyDescent="0.2">
      <c r="H50350" s="101"/>
      <c r="I50350" s="101"/>
    </row>
    <row r="50351" spans="8:9" x14ac:dyDescent="0.2">
      <c r="H50351" s="101"/>
      <c r="I50351" s="101"/>
    </row>
    <row r="50352" spans="8:9" x14ac:dyDescent="0.2">
      <c r="H50352" s="101"/>
      <c r="I50352" s="101"/>
    </row>
    <row r="50353" spans="8:9" x14ac:dyDescent="0.2">
      <c r="H50353" s="101"/>
      <c r="I50353" s="101"/>
    </row>
    <row r="50354" spans="8:9" x14ac:dyDescent="0.2">
      <c r="H50354" s="101"/>
      <c r="I50354" s="101"/>
    </row>
    <row r="50355" spans="8:9" x14ac:dyDescent="0.2">
      <c r="H50355" s="101"/>
      <c r="I50355" s="101"/>
    </row>
    <row r="50356" spans="8:9" x14ac:dyDescent="0.2">
      <c r="H50356" s="101"/>
      <c r="I50356" s="101"/>
    </row>
    <row r="50357" spans="8:9" x14ac:dyDescent="0.2">
      <c r="H50357" s="101"/>
      <c r="I50357" s="101"/>
    </row>
    <row r="50358" spans="8:9" x14ac:dyDescent="0.2">
      <c r="H50358" s="101"/>
      <c r="I50358" s="101"/>
    </row>
    <row r="50359" spans="8:9" x14ac:dyDescent="0.2">
      <c r="H50359" s="101"/>
      <c r="I50359" s="101"/>
    </row>
    <row r="50360" spans="8:9" x14ac:dyDescent="0.2">
      <c r="H50360" s="101"/>
      <c r="I50360" s="101"/>
    </row>
    <row r="50361" spans="8:9" x14ac:dyDescent="0.2">
      <c r="H50361" s="101"/>
      <c r="I50361" s="101"/>
    </row>
    <row r="50362" spans="8:9" x14ac:dyDescent="0.2">
      <c r="H50362" s="101"/>
      <c r="I50362" s="101"/>
    </row>
    <row r="50363" spans="8:9" x14ac:dyDescent="0.2">
      <c r="H50363" s="101"/>
      <c r="I50363" s="101"/>
    </row>
    <row r="50364" spans="8:9" x14ac:dyDescent="0.2">
      <c r="H50364" s="101"/>
      <c r="I50364" s="101"/>
    </row>
    <row r="50365" spans="8:9" x14ac:dyDescent="0.2">
      <c r="H50365" s="101"/>
      <c r="I50365" s="101"/>
    </row>
    <row r="50366" spans="8:9" x14ac:dyDescent="0.2">
      <c r="H50366" s="101"/>
      <c r="I50366" s="101"/>
    </row>
    <row r="50367" spans="8:9" x14ac:dyDescent="0.2">
      <c r="H50367" s="101"/>
      <c r="I50367" s="101"/>
    </row>
    <row r="50368" spans="8:9" x14ac:dyDescent="0.2">
      <c r="H50368" s="101"/>
      <c r="I50368" s="101"/>
    </row>
    <row r="50369" spans="8:9" x14ac:dyDescent="0.2">
      <c r="H50369" s="101"/>
      <c r="I50369" s="101"/>
    </row>
    <row r="50370" spans="8:9" x14ac:dyDescent="0.2">
      <c r="H50370" s="101"/>
      <c r="I50370" s="101"/>
    </row>
    <row r="50371" spans="8:9" x14ac:dyDescent="0.2">
      <c r="H50371" s="101"/>
      <c r="I50371" s="101"/>
    </row>
    <row r="50372" spans="8:9" x14ac:dyDescent="0.2">
      <c r="H50372" s="101"/>
      <c r="I50372" s="101"/>
    </row>
    <row r="50373" spans="8:9" x14ac:dyDescent="0.2">
      <c r="H50373" s="101"/>
      <c r="I50373" s="101"/>
    </row>
    <row r="50374" spans="8:9" x14ac:dyDescent="0.2">
      <c r="H50374" s="101"/>
      <c r="I50374" s="101"/>
    </row>
    <row r="50375" spans="8:9" x14ac:dyDescent="0.2">
      <c r="H50375" s="101"/>
      <c r="I50375" s="101"/>
    </row>
    <row r="50376" spans="8:9" x14ac:dyDescent="0.2">
      <c r="H50376" s="101"/>
      <c r="I50376" s="101"/>
    </row>
    <row r="50377" spans="8:9" x14ac:dyDescent="0.2">
      <c r="H50377" s="101"/>
      <c r="I50377" s="101"/>
    </row>
    <row r="50378" spans="8:9" x14ac:dyDescent="0.2">
      <c r="H50378" s="101"/>
      <c r="I50378" s="101"/>
    </row>
    <row r="50379" spans="8:9" x14ac:dyDescent="0.2">
      <c r="H50379" s="101"/>
      <c r="I50379" s="101"/>
    </row>
    <row r="50380" spans="8:9" x14ac:dyDescent="0.2">
      <c r="H50380" s="101"/>
      <c r="I50380" s="101"/>
    </row>
    <row r="50381" spans="8:9" x14ac:dyDescent="0.2">
      <c r="H50381" s="101"/>
      <c r="I50381" s="101"/>
    </row>
    <row r="50382" spans="8:9" x14ac:dyDescent="0.2">
      <c r="H50382" s="101"/>
      <c r="I50382" s="101"/>
    </row>
    <row r="50383" spans="8:9" x14ac:dyDescent="0.2">
      <c r="H50383" s="101"/>
      <c r="I50383" s="101"/>
    </row>
    <row r="50384" spans="8:9" x14ac:dyDescent="0.2">
      <c r="H50384" s="101"/>
      <c r="I50384" s="101"/>
    </row>
    <row r="50385" spans="8:9" x14ac:dyDescent="0.2">
      <c r="H50385" s="101"/>
      <c r="I50385" s="101"/>
    </row>
    <row r="50386" spans="8:9" x14ac:dyDescent="0.2">
      <c r="H50386" s="101"/>
      <c r="I50386" s="101"/>
    </row>
    <row r="50387" spans="8:9" x14ac:dyDescent="0.2">
      <c r="H50387" s="101"/>
      <c r="I50387" s="101"/>
    </row>
    <row r="50388" spans="8:9" x14ac:dyDescent="0.2">
      <c r="H50388" s="101"/>
      <c r="I50388" s="101"/>
    </row>
    <row r="50389" spans="8:9" x14ac:dyDescent="0.2">
      <c r="H50389" s="101"/>
      <c r="I50389" s="101"/>
    </row>
    <row r="50390" spans="8:9" x14ac:dyDescent="0.2">
      <c r="H50390" s="101"/>
      <c r="I50390" s="101"/>
    </row>
    <row r="50391" spans="8:9" x14ac:dyDescent="0.2">
      <c r="H50391" s="101"/>
      <c r="I50391" s="101"/>
    </row>
    <row r="50392" spans="8:9" x14ac:dyDescent="0.2">
      <c r="H50392" s="101"/>
      <c r="I50392" s="101"/>
    </row>
    <row r="50393" spans="8:9" x14ac:dyDescent="0.2">
      <c r="H50393" s="101"/>
      <c r="I50393" s="101"/>
    </row>
    <row r="50394" spans="8:9" x14ac:dyDescent="0.2">
      <c r="H50394" s="101"/>
      <c r="I50394" s="101"/>
    </row>
    <row r="50395" spans="8:9" x14ac:dyDescent="0.2">
      <c r="H50395" s="101"/>
      <c r="I50395" s="101"/>
    </row>
    <row r="50396" spans="8:9" x14ac:dyDescent="0.2">
      <c r="H50396" s="101"/>
      <c r="I50396" s="101"/>
    </row>
    <row r="50397" spans="8:9" x14ac:dyDescent="0.2">
      <c r="H50397" s="101"/>
      <c r="I50397" s="101"/>
    </row>
    <row r="50398" spans="8:9" x14ac:dyDescent="0.2">
      <c r="H50398" s="101"/>
      <c r="I50398" s="101"/>
    </row>
    <row r="50399" spans="8:9" x14ac:dyDescent="0.2">
      <c r="H50399" s="101"/>
      <c r="I50399" s="101"/>
    </row>
    <row r="50400" spans="8:9" x14ac:dyDescent="0.2">
      <c r="H50400" s="101"/>
      <c r="I50400" s="101"/>
    </row>
    <row r="50401" spans="8:9" x14ac:dyDescent="0.2">
      <c r="H50401" s="101"/>
      <c r="I50401" s="101"/>
    </row>
    <row r="50402" spans="8:9" x14ac:dyDescent="0.2">
      <c r="H50402" s="101"/>
      <c r="I50402" s="101"/>
    </row>
    <row r="50403" spans="8:9" x14ac:dyDescent="0.2">
      <c r="H50403" s="101"/>
      <c r="I50403" s="101"/>
    </row>
    <row r="50404" spans="8:9" x14ac:dyDescent="0.2">
      <c r="H50404" s="101"/>
      <c r="I50404" s="101"/>
    </row>
    <row r="50405" spans="8:9" x14ac:dyDescent="0.2">
      <c r="H50405" s="101"/>
      <c r="I50405" s="101"/>
    </row>
    <row r="50406" spans="8:9" x14ac:dyDescent="0.2">
      <c r="H50406" s="101"/>
      <c r="I50406" s="101"/>
    </row>
    <row r="50407" spans="8:9" x14ac:dyDescent="0.2">
      <c r="H50407" s="101"/>
      <c r="I50407" s="101"/>
    </row>
    <row r="50408" spans="8:9" x14ac:dyDescent="0.2">
      <c r="H50408" s="101"/>
      <c r="I50408" s="101"/>
    </row>
    <row r="50409" spans="8:9" x14ac:dyDescent="0.2">
      <c r="H50409" s="101"/>
      <c r="I50409" s="101"/>
    </row>
    <row r="50410" spans="8:9" x14ac:dyDescent="0.2">
      <c r="H50410" s="101"/>
      <c r="I50410" s="101"/>
    </row>
    <row r="50411" spans="8:9" x14ac:dyDescent="0.2">
      <c r="H50411" s="101"/>
      <c r="I50411" s="101"/>
    </row>
    <row r="50412" spans="8:9" x14ac:dyDescent="0.2">
      <c r="H50412" s="101"/>
      <c r="I50412" s="101"/>
    </row>
    <row r="50413" spans="8:9" x14ac:dyDescent="0.2">
      <c r="H50413" s="101"/>
      <c r="I50413" s="101"/>
    </row>
    <row r="50414" spans="8:9" x14ac:dyDescent="0.2">
      <c r="H50414" s="101"/>
      <c r="I50414" s="101"/>
    </row>
    <row r="50415" spans="8:9" x14ac:dyDescent="0.2">
      <c r="H50415" s="101"/>
      <c r="I50415" s="101"/>
    </row>
    <row r="50416" spans="8:9" x14ac:dyDescent="0.2">
      <c r="H50416" s="101"/>
      <c r="I50416" s="101"/>
    </row>
    <row r="50417" spans="8:9" x14ac:dyDescent="0.2">
      <c r="H50417" s="101"/>
      <c r="I50417" s="101"/>
    </row>
    <row r="50418" spans="8:9" x14ac:dyDescent="0.2">
      <c r="H50418" s="101"/>
      <c r="I50418" s="101"/>
    </row>
    <row r="50419" spans="8:9" x14ac:dyDescent="0.2">
      <c r="H50419" s="101"/>
      <c r="I50419" s="101"/>
    </row>
    <row r="50420" spans="8:9" x14ac:dyDescent="0.2">
      <c r="H50420" s="101"/>
      <c r="I50420" s="101"/>
    </row>
    <row r="50421" spans="8:9" x14ac:dyDescent="0.2">
      <c r="H50421" s="101"/>
      <c r="I50421" s="101"/>
    </row>
    <row r="50422" spans="8:9" x14ac:dyDescent="0.2">
      <c r="H50422" s="101"/>
      <c r="I50422" s="101"/>
    </row>
    <row r="50423" spans="8:9" x14ac:dyDescent="0.2">
      <c r="H50423" s="101"/>
      <c r="I50423" s="101"/>
    </row>
    <row r="50424" spans="8:9" x14ac:dyDescent="0.2">
      <c r="H50424" s="101"/>
      <c r="I50424" s="101"/>
    </row>
    <row r="50425" spans="8:9" x14ac:dyDescent="0.2">
      <c r="H50425" s="101"/>
      <c r="I50425" s="101"/>
    </row>
    <row r="50426" spans="8:9" x14ac:dyDescent="0.2">
      <c r="H50426" s="101"/>
      <c r="I50426" s="101"/>
    </row>
    <row r="50427" spans="8:9" x14ac:dyDescent="0.2">
      <c r="H50427" s="101"/>
      <c r="I50427" s="101"/>
    </row>
    <row r="50428" spans="8:9" x14ac:dyDescent="0.2">
      <c r="H50428" s="101"/>
      <c r="I50428" s="101"/>
    </row>
    <row r="50429" spans="8:9" x14ac:dyDescent="0.2">
      <c r="H50429" s="101"/>
      <c r="I50429" s="101"/>
    </row>
    <row r="50430" spans="8:9" x14ac:dyDescent="0.2">
      <c r="H50430" s="101"/>
      <c r="I50430" s="101"/>
    </row>
    <row r="50431" spans="8:9" x14ac:dyDescent="0.2">
      <c r="H50431" s="101"/>
      <c r="I50431" s="101"/>
    </row>
    <row r="50432" spans="8:9" x14ac:dyDescent="0.2">
      <c r="H50432" s="101"/>
      <c r="I50432" s="101"/>
    </row>
    <row r="50433" spans="8:9" x14ac:dyDescent="0.2">
      <c r="H50433" s="101"/>
      <c r="I50433" s="101"/>
    </row>
    <row r="50434" spans="8:9" x14ac:dyDescent="0.2">
      <c r="H50434" s="101"/>
      <c r="I50434" s="101"/>
    </row>
    <row r="50435" spans="8:9" x14ac:dyDescent="0.2">
      <c r="H50435" s="101"/>
      <c r="I50435" s="101"/>
    </row>
    <row r="50436" spans="8:9" x14ac:dyDescent="0.2">
      <c r="H50436" s="101"/>
      <c r="I50436" s="101"/>
    </row>
    <row r="50437" spans="8:9" x14ac:dyDescent="0.2">
      <c r="H50437" s="101"/>
      <c r="I50437" s="101"/>
    </row>
    <row r="50438" spans="8:9" x14ac:dyDescent="0.2">
      <c r="H50438" s="101"/>
      <c r="I50438" s="101"/>
    </row>
    <row r="50439" spans="8:9" x14ac:dyDescent="0.2">
      <c r="H50439" s="101"/>
      <c r="I50439" s="101"/>
    </row>
    <row r="50440" spans="8:9" x14ac:dyDescent="0.2">
      <c r="H50440" s="101"/>
      <c r="I50440" s="101"/>
    </row>
    <row r="50441" spans="8:9" x14ac:dyDescent="0.2">
      <c r="H50441" s="101"/>
      <c r="I50441" s="101"/>
    </row>
    <row r="50442" spans="8:9" x14ac:dyDescent="0.2">
      <c r="H50442" s="101"/>
      <c r="I50442" s="101"/>
    </row>
    <row r="50443" spans="8:9" x14ac:dyDescent="0.2">
      <c r="H50443" s="101"/>
      <c r="I50443" s="101"/>
    </row>
    <row r="50444" spans="8:9" x14ac:dyDescent="0.2">
      <c r="H50444" s="101"/>
      <c r="I50444" s="101"/>
    </row>
    <row r="50445" spans="8:9" x14ac:dyDescent="0.2">
      <c r="H50445" s="101"/>
      <c r="I50445" s="101"/>
    </row>
    <row r="50446" spans="8:9" x14ac:dyDescent="0.2">
      <c r="H50446" s="101"/>
      <c r="I50446" s="101"/>
    </row>
    <row r="50447" spans="8:9" x14ac:dyDescent="0.2">
      <c r="H50447" s="101"/>
      <c r="I50447" s="101"/>
    </row>
    <row r="50448" spans="8:9" x14ac:dyDescent="0.2">
      <c r="H50448" s="101"/>
      <c r="I50448" s="101"/>
    </row>
    <row r="50449" spans="8:9" x14ac:dyDescent="0.2">
      <c r="H50449" s="101"/>
      <c r="I50449" s="101"/>
    </row>
    <row r="50450" spans="8:9" x14ac:dyDescent="0.2">
      <c r="H50450" s="101"/>
      <c r="I50450" s="101"/>
    </row>
    <row r="50451" spans="8:9" x14ac:dyDescent="0.2">
      <c r="H50451" s="101"/>
      <c r="I50451" s="101"/>
    </row>
    <row r="50452" spans="8:9" x14ac:dyDescent="0.2">
      <c r="H50452" s="101"/>
      <c r="I50452" s="101"/>
    </row>
    <row r="50453" spans="8:9" x14ac:dyDescent="0.2">
      <c r="H50453" s="101"/>
      <c r="I50453" s="101"/>
    </row>
    <row r="50454" spans="8:9" x14ac:dyDescent="0.2">
      <c r="H50454" s="101"/>
      <c r="I50454" s="101"/>
    </row>
    <row r="50455" spans="8:9" x14ac:dyDescent="0.2">
      <c r="H50455" s="101"/>
      <c r="I50455" s="101"/>
    </row>
    <row r="50456" spans="8:9" x14ac:dyDescent="0.2">
      <c r="H50456" s="101"/>
      <c r="I50456" s="101"/>
    </row>
    <row r="50457" spans="8:9" x14ac:dyDescent="0.2">
      <c r="H50457" s="101"/>
      <c r="I50457" s="101"/>
    </row>
    <row r="50458" spans="8:9" x14ac:dyDescent="0.2">
      <c r="H50458" s="101"/>
      <c r="I50458" s="101"/>
    </row>
    <row r="50459" spans="8:9" x14ac:dyDescent="0.2">
      <c r="H50459" s="101"/>
      <c r="I50459" s="101"/>
    </row>
    <row r="50460" spans="8:9" x14ac:dyDescent="0.2">
      <c r="H50460" s="101"/>
      <c r="I50460" s="101"/>
    </row>
    <row r="50461" spans="8:9" x14ac:dyDescent="0.2">
      <c r="H50461" s="101"/>
      <c r="I50461" s="101"/>
    </row>
    <row r="50462" spans="8:9" x14ac:dyDescent="0.2">
      <c r="H50462" s="101"/>
      <c r="I50462" s="101"/>
    </row>
    <row r="50463" spans="8:9" x14ac:dyDescent="0.2">
      <c r="H50463" s="101"/>
      <c r="I50463" s="101"/>
    </row>
    <row r="50464" spans="8:9" x14ac:dyDescent="0.2">
      <c r="H50464" s="101"/>
      <c r="I50464" s="101"/>
    </row>
    <row r="50465" spans="8:9" x14ac:dyDescent="0.2">
      <c r="H50465" s="101"/>
      <c r="I50465" s="101"/>
    </row>
    <row r="50466" spans="8:9" x14ac:dyDescent="0.2">
      <c r="H50466" s="101"/>
      <c r="I50466" s="101"/>
    </row>
    <row r="50467" spans="8:9" x14ac:dyDescent="0.2">
      <c r="H50467" s="101"/>
      <c r="I50467" s="101"/>
    </row>
    <row r="50468" spans="8:9" x14ac:dyDescent="0.2">
      <c r="H50468" s="101"/>
      <c r="I50468" s="101"/>
    </row>
    <row r="50469" spans="8:9" x14ac:dyDescent="0.2">
      <c r="H50469" s="101"/>
      <c r="I50469" s="101"/>
    </row>
    <row r="50470" spans="8:9" x14ac:dyDescent="0.2">
      <c r="H50470" s="101"/>
      <c r="I50470" s="101"/>
    </row>
    <row r="50471" spans="8:9" x14ac:dyDescent="0.2">
      <c r="H50471" s="101"/>
      <c r="I50471" s="101"/>
    </row>
    <row r="50472" spans="8:9" x14ac:dyDescent="0.2">
      <c r="H50472" s="101"/>
      <c r="I50472" s="101"/>
    </row>
    <row r="50473" spans="8:9" x14ac:dyDescent="0.2">
      <c r="H50473" s="101"/>
      <c r="I50473" s="101"/>
    </row>
    <row r="50474" spans="8:9" x14ac:dyDescent="0.2">
      <c r="H50474" s="101"/>
      <c r="I50474" s="101"/>
    </row>
    <row r="50475" spans="8:9" x14ac:dyDescent="0.2">
      <c r="H50475" s="101"/>
      <c r="I50475" s="101"/>
    </row>
    <row r="50476" spans="8:9" x14ac:dyDescent="0.2">
      <c r="H50476" s="101"/>
      <c r="I50476" s="101"/>
    </row>
    <row r="50477" spans="8:9" x14ac:dyDescent="0.2">
      <c r="H50477" s="101"/>
      <c r="I50477" s="101"/>
    </row>
    <row r="50478" spans="8:9" x14ac:dyDescent="0.2">
      <c r="H50478" s="101"/>
      <c r="I50478" s="101"/>
    </row>
    <row r="50479" spans="8:9" x14ac:dyDescent="0.2">
      <c r="H50479" s="101"/>
      <c r="I50479" s="101"/>
    </row>
    <row r="50480" spans="8:9" x14ac:dyDescent="0.2">
      <c r="H50480" s="101"/>
      <c r="I50480" s="101"/>
    </row>
    <row r="50481" spans="8:9" x14ac:dyDescent="0.2">
      <c r="H50481" s="101"/>
      <c r="I50481" s="101"/>
    </row>
    <row r="50482" spans="8:9" x14ac:dyDescent="0.2">
      <c r="H50482" s="101"/>
      <c r="I50482" s="101"/>
    </row>
    <row r="50483" spans="8:9" x14ac:dyDescent="0.2">
      <c r="H50483" s="101"/>
      <c r="I50483" s="101"/>
    </row>
    <row r="50484" spans="8:9" x14ac:dyDescent="0.2">
      <c r="H50484" s="101"/>
      <c r="I50484" s="101"/>
    </row>
    <row r="50485" spans="8:9" x14ac:dyDescent="0.2">
      <c r="H50485" s="101"/>
      <c r="I50485" s="101"/>
    </row>
    <row r="50486" spans="8:9" x14ac:dyDescent="0.2">
      <c r="H50486" s="101"/>
      <c r="I50486" s="101"/>
    </row>
    <row r="50487" spans="8:9" x14ac:dyDescent="0.2">
      <c r="H50487" s="101"/>
      <c r="I50487" s="101"/>
    </row>
    <row r="50488" spans="8:9" x14ac:dyDescent="0.2">
      <c r="H50488" s="101"/>
      <c r="I50488" s="101"/>
    </row>
    <row r="50489" spans="8:9" x14ac:dyDescent="0.2">
      <c r="H50489" s="101"/>
      <c r="I50489" s="101"/>
    </row>
    <row r="50490" spans="8:9" x14ac:dyDescent="0.2">
      <c r="H50490" s="101"/>
      <c r="I50490" s="101"/>
    </row>
    <row r="50491" spans="8:9" x14ac:dyDescent="0.2">
      <c r="H50491" s="101"/>
      <c r="I50491" s="101"/>
    </row>
    <row r="50492" spans="8:9" x14ac:dyDescent="0.2">
      <c r="H50492" s="101"/>
      <c r="I50492" s="101"/>
    </row>
    <row r="50493" spans="8:9" x14ac:dyDescent="0.2">
      <c r="H50493" s="101"/>
      <c r="I50493" s="101"/>
    </row>
    <row r="50494" spans="8:9" x14ac:dyDescent="0.2">
      <c r="H50494" s="101"/>
      <c r="I50494" s="101"/>
    </row>
    <row r="50495" spans="8:9" x14ac:dyDescent="0.2">
      <c r="H50495" s="101"/>
      <c r="I50495" s="101"/>
    </row>
    <row r="50496" spans="8:9" x14ac:dyDescent="0.2">
      <c r="H50496" s="101"/>
      <c r="I50496" s="101"/>
    </row>
    <row r="50497" spans="8:9" x14ac:dyDescent="0.2">
      <c r="H50497" s="101"/>
      <c r="I50497" s="101"/>
    </row>
    <row r="50498" spans="8:9" x14ac:dyDescent="0.2">
      <c r="H50498" s="101"/>
      <c r="I50498" s="101"/>
    </row>
    <row r="50499" spans="8:9" x14ac:dyDescent="0.2">
      <c r="H50499" s="101"/>
      <c r="I50499" s="101"/>
    </row>
    <row r="50500" spans="8:9" x14ac:dyDescent="0.2">
      <c r="H50500" s="101"/>
      <c r="I50500" s="101"/>
    </row>
    <row r="50501" spans="8:9" x14ac:dyDescent="0.2">
      <c r="H50501" s="101"/>
      <c r="I50501" s="101"/>
    </row>
    <row r="50502" spans="8:9" x14ac:dyDescent="0.2">
      <c r="H50502" s="101"/>
      <c r="I50502" s="101"/>
    </row>
    <row r="50503" spans="8:9" x14ac:dyDescent="0.2">
      <c r="H50503" s="101"/>
      <c r="I50503" s="101"/>
    </row>
    <row r="50504" spans="8:9" x14ac:dyDescent="0.2">
      <c r="H50504" s="101"/>
      <c r="I50504" s="101"/>
    </row>
    <row r="50505" spans="8:9" x14ac:dyDescent="0.2">
      <c r="H50505" s="101"/>
      <c r="I50505" s="101"/>
    </row>
    <row r="50506" spans="8:9" x14ac:dyDescent="0.2">
      <c r="H50506" s="101"/>
      <c r="I50506" s="101"/>
    </row>
    <row r="50507" spans="8:9" x14ac:dyDescent="0.2">
      <c r="H50507" s="101"/>
      <c r="I50507" s="101"/>
    </row>
    <row r="50508" spans="8:9" x14ac:dyDescent="0.2">
      <c r="H50508" s="101"/>
      <c r="I50508" s="101"/>
    </row>
    <row r="50509" spans="8:9" x14ac:dyDescent="0.2">
      <c r="H50509" s="101"/>
      <c r="I50509" s="101"/>
    </row>
    <row r="50510" spans="8:9" x14ac:dyDescent="0.2">
      <c r="H50510" s="101"/>
      <c r="I50510" s="101"/>
    </row>
    <row r="50511" spans="8:9" x14ac:dyDescent="0.2">
      <c r="H50511" s="101"/>
      <c r="I50511" s="101"/>
    </row>
    <row r="50512" spans="8:9" x14ac:dyDescent="0.2">
      <c r="H50512" s="101"/>
      <c r="I50512" s="101"/>
    </row>
    <row r="50513" spans="8:9" x14ac:dyDescent="0.2">
      <c r="H50513" s="101"/>
      <c r="I50513" s="101"/>
    </row>
    <row r="50514" spans="8:9" x14ac:dyDescent="0.2">
      <c r="H50514" s="101"/>
      <c r="I50514" s="101"/>
    </row>
    <row r="50515" spans="8:9" x14ac:dyDescent="0.2">
      <c r="H50515" s="101"/>
      <c r="I50515" s="101"/>
    </row>
    <row r="50516" spans="8:9" x14ac:dyDescent="0.2">
      <c r="H50516" s="101"/>
      <c r="I50516" s="101"/>
    </row>
    <row r="50517" spans="8:9" x14ac:dyDescent="0.2">
      <c r="H50517" s="101"/>
      <c r="I50517" s="101"/>
    </row>
    <row r="50518" spans="8:9" x14ac:dyDescent="0.2">
      <c r="H50518" s="101"/>
      <c r="I50518" s="101"/>
    </row>
    <row r="50519" spans="8:9" x14ac:dyDescent="0.2">
      <c r="H50519" s="101"/>
      <c r="I50519" s="101"/>
    </row>
    <row r="50520" spans="8:9" x14ac:dyDescent="0.2">
      <c r="H50520" s="101"/>
      <c r="I50520" s="101"/>
    </row>
    <row r="50521" spans="8:9" x14ac:dyDescent="0.2">
      <c r="H50521" s="101"/>
      <c r="I50521" s="101"/>
    </row>
    <row r="50522" spans="8:9" x14ac:dyDescent="0.2">
      <c r="H50522" s="101"/>
      <c r="I50522" s="101"/>
    </row>
    <row r="50523" spans="8:9" x14ac:dyDescent="0.2">
      <c r="H50523" s="101"/>
      <c r="I50523" s="101"/>
    </row>
    <row r="50524" spans="8:9" x14ac:dyDescent="0.2">
      <c r="H50524" s="101"/>
      <c r="I50524" s="101"/>
    </row>
    <row r="50525" spans="8:9" x14ac:dyDescent="0.2">
      <c r="H50525" s="101"/>
      <c r="I50525" s="101"/>
    </row>
    <row r="50526" spans="8:9" x14ac:dyDescent="0.2">
      <c r="H50526" s="101"/>
      <c r="I50526" s="101"/>
    </row>
    <row r="50527" spans="8:9" x14ac:dyDescent="0.2">
      <c r="H50527" s="101"/>
      <c r="I50527" s="101"/>
    </row>
    <row r="50528" spans="8:9" x14ac:dyDescent="0.2">
      <c r="H50528" s="101"/>
      <c r="I50528" s="101"/>
    </row>
    <row r="50529" spans="8:9" x14ac:dyDescent="0.2">
      <c r="H50529" s="101"/>
      <c r="I50529" s="101"/>
    </row>
    <row r="50530" spans="8:9" x14ac:dyDescent="0.2">
      <c r="H50530" s="101"/>
      <c r="I50530" s="101"/>
    </row>
    <row r="50531" spans="8:9" x14ac:dyDescent="0.2">
      <c r="H50531" s="101"/>
      <c r="I50531" s="101"/>
    </row>
    <row r="50532" spans="8:9" x14ac:dyDescent="0.2">
      <c r="H50532" s="101"/>
      <c r="I50532" s="101"/>
    </row>
    <row r="50533" spans="8:9" x14ac:dyDescent="0.2">
      <c r="H50533" s="101"/>
      <c r="I50533" s="101"/>
    </row>
    <row r="50534" spans="8:9" x14ac:dyDescent="0.2">
      <c r="H50534" s="101"/>
      <c r="I50534" s="101"/>
    </row>
    <row r="50535" spans="8:9" x14ac:dyDescent="0.2">
      <c r="H50535" s="101"/>
      <c r="I50535" s="101"/>
    </row>
    <row r="50536" spans="8:9" x14ac:dyDescent="0.2">
      <c r="H50536" s="101"/>
      <c r="I50536" s="101"/>
    </row>
    <row r="50537" spans="8:9" x14ac:dyDescent="0.2">
      <c r="H50537" s="101"/>
      <c r="I50537" s="101"/>
    </row>
    <row r="50538" spans="8:9" x14ac:dyDescent="0.2">
      <c r="H50538" s="101"/>
      <c r="I50538" s="101"/>
    </row>
    <row r="50539" spans="8:9" x14ac:dyDescent="0.2">
      <c r="H50539" s="101"/>
      <c r="I50539" s="101"/>
    </row>
    <row r="50540" spans="8:9" x14ac:dyDescent="0.2">
      <c r="H50540" s="101"/>
      <c r="I50540" s="101"/>
    </row>
    <row r="50541" spans="8:9" x14ac:dyDescent="0.2">
      <c r="H50541" s="101"/>
      <c r="I50541" s="101"/>
    </row>
    <row r="50542" spans="8:9" x14ac:dyDescent="0.2">
      <c r="H50542" s="101"/>
      <c r="I50542" s="101"/>
    </row>
    <row r="50543" spans="8:9" x14ac:dyDescent="0.2">
      <c r="H50543" s="101"/>
      <c r="I50543" s="101"/>
    </row>
    <row r="50544" spans="8:9" x14ac:dyDescent="0.2">
      <c r="H50544" s="101"/>
      <c r="I50544" s="101"/>
    </row>
    <row r="50545" spans="8:9" x14ac:dyDescent="0.2">
      <c r="H50545" s="101"/>
      <c r="I50545" s="101"/>
    </row>
    <row r="50546" spans="8:9" x14ac:dyDescent="0.2">
      <c r="H50546" s="101"/>
      <c r="I50546" s="101"/>
    </row>
    <row r="50547" spans="8:9" x14ac:dyDescent="0.2">
      <c r="H50547" s="101"/>
      <c r="I50547" s="101"/>
    </row>
    <row r="50548" spans="8:9" x14ac:dyDescent="0.2">
      <c r="H50548" s="101"/>
      <c r="I50548" s="101"/>
    </row>
    <row r="50549" spans="8:9" x14ac:dyDescent="0.2">
      <c r="H50549" s="101"/>
      <c r="I50549" s="101"/>
    </row>
    <row r="50550" spans="8:9" x14ac:dyDescent="0.2">
      <c r="H50550" s="101"/>
      <c r="I50550" s="101"/>
    </row>
    <row r="50551" spans="8:9" x14ac:dyDescent="0.2">
      <c r="H50551" s="101"/>
      <c r="I50551" s="101"/>
    </row>
    <row r="50552" spans="8:9" x14ac:dyDescent="0.2">
      <c r="H50552" s="101"/>
      <c r="I50552" s="101"/>
    </row>
    <row r="50553" spans="8:9" x14ac:dyDescent="0.2">
      <c r="H50553" s="101"/>
      <c r="I50553" s="101"/>
    </row>
    <row r="50554" spans="8:9" x14ac:dyDescent="0.2">
      <c r="H50554" s="101"/>
      <c r="I50554" s="101"/>
    </row>
    <row r="50555" spans="8:9" x14ac:dyDescent="0.2">
      <c r="H50555" s="101"/>
      <c r="I50555" s="101"/>
    </row>
    <row r="50556" spans="8:9" x14ac:dyDescent="0.2">
      <c r="H50556" s="101"/>
      <c r="I50556" s="101"/>
    </row>
    <row r="50557" spans="8:9" x14ac:dyDescent="0.2">
      <c r="H50557" s="101"/>
      <c r="I50557" s="101"/>
    </row>
    <row r="50558" spans="8:9" x14ac:dyDescent="0.2">
      <c r="H50558" s="101"/>
      <c r="I50558" s="101"/>
    </row>
    <row r="50559" spans="8:9" x14ac:dyDescent="0.2">
      <c r="H50559" s="101"/>
      <c r="I50559" s="101"/>
    </row>
    <row r="50560" spans="8:9" x14ac:dyDescent="0.2">
      <c r="H50560" s="101"/>
      <c r="I50560" s="101"/>
    </row>
    <row r="50561" spans="8:9" x14ac:dyDescent="0.2">
      <c r="H50561" s="101"/>
      <c r="I50561" s="101"/>
    </row>
    <row r="50562" spans="8:9" x14ac:dyDescent="0.2">
      <c r="H50562" s="101"/>
      <c r="I50562" s="101"/>
    </row>
    <row r="50563" spans="8:9" x14ac:dyDescent="0.2">
      <c r="H50563" s="101"/>
      <c r="I50563" s="101"/>
    </row>
    <row r="50564" spans="8:9" x14ac:dyDescent="0.2">
      <c r="H50564" s="101"/>
      <c r="I50564" s="101"/>
    </row>
    <row r="50565" spans="8:9" x14ac:dyDescent="0.2">
      <c r="H50565" s="101"/>
      <c r="I50565" s="101"/>
    </row>
    <row r="50566" spans="8:9" x14ac:dyDescent="0.2">
      <c r="H50566" s="101"/>
      <c r="I50566" s="101"/>
    </row>
    <row r="50567" spans="8:9" x14ac:dyDescent="0.2">
      <c r="H50567" s="101"/>
      <c r="I50567" s="101"/>
    </row>
    <row r="50568" spans="8:9" x14ac:dyDescent="0.2">
      <c r="H50568" s="101"/>
      <c r="I50568" s="101"/>
    </row>
    <row r="50569" spans="8:9" x14ac:dyDescent="0.2">
      <c r="H50569" s="101"/>
      <c r="I50569" s="101"/>
    </row>
    <row r="50570" spans="8:9" x14ac:dyDescent="0.2">
      <c r="H50570" s="101"/>
      <c r="I50570" s="101"/>
    </row>
    <row r="50571" spans="8:9" x14ac:dyDescent="0.2">
      <c r="H50571" s="101"/>
      <c r="I50571" s="101"/>
    </row>
    <row r="50572" spans="8:9" x14ac:dyDescent="0.2">
      <c r="H50572" s="101"/>
      <c r="I50572" s="101"/>
    </row>
    <row r="50573" spans="8:9" x14ac:dyDescent="0.2">
      <c r="H50573" s="101"/>
      <c r="I50573" s="101"/>
    </row>
    <row r="50574" spans="8:9" x14ac:dyDescent="0.2">
      <c r="H50574" s="101"/>
      <c r="I50574" s="101"/>
    </row>
    <row r="50575" spans="8:9" x14ac:dyDescent="0.2">
      <c r="H50575" s="101"/>
      <c r="I50575" s="101"/>
    </row>
    <row r="50576" spans="8:9" x14ac:dyDescent="0.2">
      <c r="H50576" s="101"/>
      <c r="I50576" s="101"/>
    </row>
    <row r="50577" spans="8:9" x14ac:dyDescent="0.2">
      <c r="H50577" s="101"/>
      <c r="I50577" s="101"/>
    </row>
    <row r="50578" spans="8:9" x14ac:dyDescent="0.2">
      <c r="H50578" s="101"/>
      <c r="I50578" s="101"/>
    </row>
    <row r="50579" spans="8:9" x14ac:dyDescent="0.2">
      <c r="H50579" s="101"/>
      <c r="I50579" s="101"/>
    </row>
    <row r="50580" spans="8:9" x14ac:dyDescent="0.2">
      <c r="H50580" s="101"/>
      <c r="I50580" s="101"/>
    </row>
    <row r="50581" spans="8:9" x14ac:dyDescent="0.2">
      <c r="H50581" s="101"/>
      <c r="I50581" s="101"/>
    </row>
    <row r="50582" spans="8:9" x14ac:dyDescent="0.2">
      <c r="H50582" s="101"/>
      <c r="I50582" s="101"/>
    </row>
    <row r="50583" spans="8:9" x14ac:dyDescent="0.2">
      <c r="H50583" s="101"/>
      <c r="I50583" s="101"/>
    </row>
    <row r="50584" spans="8:9" x14ac:dyDescent="0.2">
      <c r="H50584" s="101"/>
      <c r="I50584" s="101"/>
    </row>
    <row r="50585" spans="8:9" x14ac:dyDescent="0.2">
      <c r="H50585" s="101"/>
      <c r="I50585" s="101"/>
    </row>
    <row r="50586" spans="8:9" x14ac:dyDescent="0.2">
      <c r="H50586" s="101"/>
      <c r="I50586" s="101"/>
    </row>
    <row r="50587" spans="8:9" x14ac:dyDescent="0.2">
      <c r="H50587" s="101"/>
      <c r="I50587" s="101"/>
    </row>
    <row r="50588" spans="8:9" x14ac:dyDescent="0.2">
      <c r="H50588" s="101"/>
      <c r="I50588" s="101"/>
    </row>
    <row r="50589" spans="8:9" x14ac:dyDescent="0.2">
      <c r="H50589" s="101"/>
      <c r="I50589" s="101"/>
    </row>
    <row r="50590" spans="8:9" x14ac:dyDescent="0.2">
      <c r="H50590" s="101"/>
      <c r="I50590" s="101"/>
    </row>
    <row r="50591" spans="8:9" x14ac:dyDescent="0.2">
      <c r="H50591" s="101"/>
      <c r="I50591" s="101"/>
    </row>
    <row r="50592" spans="8:9" x14ac:dyDescent="0.2">
      <c r="H50592" s="101"/>
      <c r="I50592" s="101"/>
    </row>
    <row r="50593" spans="8:9" x14ac:dyDescent="0.2">
      <c r="H50593" s="101"/>
      <c r="I50593" s="101"/>
    </row>
    <row r="50594" spans="8:9" x14ac:dyDescent="0.2">
      <c r="H50594" s="101"/>
      <c r="I50594" s="101"/>
    </row>
    <row r="50595" spans="8:9" x14ac:dyDescent="0.2">
      <c r="H50595" s="101"/>
      <c r="I50595" s="101"/>
    </row>
    <row r="50596" spans="8:9" x14ac:dyDescent="0.2">
      <c r="H50596" s="101"/>
      <c r="I50596" s="101"/>
    </row>
    <row r="50597" spans="8:9" x14ac:dyDescent="0.2">
      <c r="H50597" s="101"/>
      <c r="I50597" s="101"/>
    </row>
    <row r="50598" spans="8:9" x14ac:dyDescent="0.2">
      <c r="H50598" s="101"/>
      <c r="I50598" s="101"/>
    </row>
    <row r="50599" spans="8:9" x14ac:dyDescent="0.2">
      <c r="H50599" s="101"/>
      <c r="I50599" s="101"/>
    </row>
    <row r="50600" spans="8:9" x14ac:dyDescent="0.2">
      <c r="H50600" s="101"/>
      <c r="I50600" s="101"/>
    </row>
    <row r="50601" spans="8:9" x14ac:dyDescent="0.2">
      <c r="H50601" s="101"/>
      <c r="I50601" s="101"/>
    </row>
    <row r="50602" spans="8:9" x14ac:dyDescent="0.2">
      <c r="H50602" s="101"/>
      <c r="I50602" s="101"/>
    </row>
    <row r="50603" spans="8:9" x14ac:dyDescent="0.2">
      <c r="H50603" s="101"/>
      <c r="I50603" s="101"/>
    </row>
    <row r="50604" spans="8:9" x14ac:dyDescent="0.2">
      <c r="H50604" s="101"/>
      <c r="I50604" s="101"/>
    </row>
    <row r="50605" spans="8:9" x14ac:dyDescent="0.2">
      <c r="H50605" s="101"/>
      <c r="I50605" s="101"/>
    </row>
    <row r="50606" spans="8:9" x14ac:dyDescent="0.2">
      <c r="H50606" s="101"/>
      <c r="I50606" s="101"/>
    </row>
    <row r="50607" spans="8:9" x14ac:dyDescent="0.2">
      <c r="H50607" s="101"/>
      <c r="I50607" s="101"/>
    </row>
    <row r="50608" spans="8:9" x14ac:dyDescent="0.2">
      <c r="H50608" s="101"/>
      <c r="I50608" s="101"/>
    </row>
    <row r="50609" spans="8:9" x14ac:dyDescent="0.2">
      <c r="H50609" s="101"/>
      <c r="I50609" s="101"/>
    </row>
    <row r="50610" spans="8:9" x14ac:dyDescent="0.2">
      <c r="H50610" s="101"/>
      <c r="I50610" s="101"/>
    </row>
    <row r="50611" spans="8:9" x14ac:dyDescent="0.2">
      <c r="H50611" s="101"/>
      <c r="I50611" s="101"/>
    </row>
    <row r="50612" spans="8:9" x14ac:dyDescent="0.2">
      <c r="H50612" s="101"/>
      <c r="I50612" s="101"/>
    </row>
    <row r="50613" spans="8:9" x14ac:dyDescent="0.2">
      <c r="H50613" s="101"/>
      <c r="I50613" s="101"/>
    </row>
    <row r="50614" spans="8:9" x14ac:dyDescent="0.2">
      <c r="H50614" s="101"/>
      <c r="I50614" s="101"/>
    </row>
    <row r="50615" spans="8:9" x14ac:dyDescent="0.2">
      <c r="H50615" s="101"/>
      <c r="I50615" s="101"/>
    </row>
    <row r="50616" spans="8:9" x14ac:dyDescent="0.2">
      <c r="H50616" s="101"/>
      <c r="I50616" s="101"/>
    </row>
    <row r="50617" spans="8:9" x14ac:dyDescent="0.2">
      <c r="H50617" s="101"/>
      <c r="I50617" s="101"/>
    </row>
    <row r="50618" spans="8:9" x14ac:dyDescent="0.2">
      <c r="H50618" s="101"/>
      <c r="I50618" s="101"/>
    </row>
    <row r="50619" spans="8:9" x14ac:dyDescent="0.2">
      <c r="H50619" s="101"/>
      <c r="I50619" s="101"/>
    </row>
    <row r="50620" spans="8:9" x14ac:dyDescent="0.2">
      <c r="H50620" s="101"/>
      <c r="I50620" s="101"/>
    </row>
    <row r="50621" spans="8:9" x14ac:dyDescent="0.2">
      <c r="H50621" s="101"/>
      <c r="I50621" s="101"/>
    </row>
    <row r="50622" spans="8:9" x14ac:dyDescent="0.2">
      <c r="H50622" s="101"/>
      <c r="I50622" s="101"/>
    </row>
    <row r="50623" spans="8:9" x14ac:dyDescent="0.2">
      <c r="H50623" s="101"/>
      <c r="I50623" s="101"/>
    </row>
    <row r="50624" spans="8:9" x14ac:dyDescent="0.2">
      <c r="H50624" s="101"/>
      <c r="I50624" s="101"/>
    </row>
    <row r="50625" spans="8:9" x14ac:dyDescent="0.2">
      <c r="H50625" s="101"/>
      <c r="I50625" s="101"/>
    </row>
    <row r="50626" spans="8:9" x14ac:dyDescent="0.2">
      <c r="H50626" s="101"/>
      <c r="I50626" s="101"/>
    </row>
    <row r="50627" spans="8:9" x14ac:dyDescent="0.2">
      <c r="H50627" s="101"/>
      <c r="I50627" s="101"/>
    </row>
    <row r="50628" spans="8:9" x14ac:dyDescent="0.2">
      <c r="H50628" s="101"/>
      <c r="I50628" s="101"/>
    </row>
    <row r="50629" spans="8:9" x14ac:dyDescent="0.2">
      <c r="H50629" s="101"/>
      <c r="I50629" s="101"/>
    </row>
    <row r="50630" spans="8:9" x14ac:dyDescent="0.2">
      <c r="H50630" s="101"/>
      <c r="I50630" s="101"/>
    </row>
    <row r="50631" spans="8:9" x14ac:dyDescent="0.2">
      <c r="H50631" s="101"/>
      <c r="I50631" s="101"/>
    </row>
    <row r="50632" spans="8:9" x14ac:dyDescent="0.2">
      <c r="H50632" s="101"/>
      <c r="I50632" s="101"/>
    </row>
    <row r="50633" spans="8:9" x14ac:dyDescent="0.2">
      <c r="H50633" s="101"/>
      <c r="I50633" s="101"/>
    </row>
    <row r="50634" spans="8:9" x14ac:dyDescent="0.2">
      <c r="H50634" s="101"/>
      <c r="I50634" s="101"/>
    </row>
    <row r="50635" spans="8:9" x14ac:dyDescent="0.2">
      <c r="H50635" s="101"/>
      <c r="I50635" s="101"/>
    </row>
    <row r="50636" spans="8:9" x14ac:dyDescent="0.2">
      <c r="H50636" s="101"/>
      <c r="I50636" s="101"/>
    </row>
    <row r="50637" spans="8:9" x14ac:dyDescent="0.2">
      <c r="H50637" s="101"/>
      <c r="I50637" s="101"/>
    </row>
    <row r="50638" spans="8:9" x14ac:dyDescent="0.2">
      <c r="H50638" s="101"/>
      <c r="I50638" s="101"/>
    </row>
    <row r="50639" spans="8:9" x14ac:dyDescent="0.2">
      <c r="H50639" s="101"/>
      <c r="I50639" s="101"/>
    </row>
    <row r="50640" spans="8:9" x14ac:dyDescent="0.2">
      <c r="H50640" s="101"/>
      <c r="I50640" s="101"/>
    </row>
    <row r="50641" spans="8:9" x14ac:dyDescent="0.2">
      <c r="H50641" s="101"/>
      <c r="I50641" s="101"/>
    </row>
    <row r="50642" spans="8:9" x14ac:dyDescent="0.2">
      <c r="H50642" s="101"/>
      <c r="I50642" s="101"/>
    </row>
    <row r="50643" spans="8:9" x14ac:dyDescent="0.2">
      <c r="H50643" s="101"/>
      <c r="I50643" s="101"/>
    </row>
    <row r="50644" spans="8:9" x14ac:dyDescent="0.2">
      <c r="H50644" s="101"/>
      <c r="I50644" s="101"/>
    </row>
    <row r="50645" spans="8:9" x14ac:dyDescent="0.2">
      <c r="H50645" s="101"/>
      <c r="I50645" s="101"/>
    </row>
    <row r="50646" spans="8:9" x14ac:dyDescent="0.2">
      <c r="H50646" s="101"/>
      <c r="I50646" s="101"/>
    </row>
    <row r="50647" spans="8:9" x14ac:dyDescent="0.2">
      <c r="H50647" s="101"/>
      <c r="I50647" s="101"/>
    </row>
    <row r="50648" spans="8:9" x14ac:dyDescent="0.2">
      <c r="H50648" s="101"/>
      <c r="I50648" s="101"/>
    </row>
    <row r="50649" spans="8:9" x14ac:dyDescent="0.2">
      <c r="H50649" s="101"/>
      <c r="I50649" s="101"/>
    </row>
    <row r="50650" spans="8:9" x14ac:dyDescent="0.2">
      <c r="H50650" s="101"/>
      <c r="I50650" s="101"/>
    </row>
    <row r="50651" spans="8:9" x14ac:dyDescent="0.2">
      <c r="H50651" s="101"/>
      <c r="I50651" s="101"/>
    </row>
    <row r="50652" spans="8:9" x14ac:dyDescent="0.2">
      <c r="H50652" s="101"/>
      <c r="I50652" s="101"/>
    </row>
    <row r="50653" spans="8:9" x14ac:dyDescent="0.2">
      <c r="H50653" s="101"/>
      <c r="I50653" s="101"/>
    </row>
    <row r="50654" spans="8:9" x14ac:dyDescent="0.2">
      <c r="H50654" s="101"/>
      <c r="I50654" s="101"/>
    </row>
    <row r="50655" spans="8:9" x14ac:dyDescent="0.2">
      <c r="H50655" s="101"/>
      <c r="I50655" s="101"/>
    </row>
    <row r="50656" spans="8:9" x14ac:dyDescent="0.2">
      <c r="H50656" s="101"/>
      <c r="I50656" s="101"/>
    </row>
    <row r="50657" spans="8:9" x14ac:dyDescent="0.2">
      <c r="H50657" s="101"/>
      <c r="I50657" s="101"/>
    </row>
    <row r="50658" spans="8:9" x14ac:dyDescent="0.2">
      <c r="H50658" s="101"/>
      <c r="I50658" s="101"/>
    </row>
    <row r="50659" spans="8:9" x14ac:dyDescent="0.2">
      <c r="H50659" s="101"/>
      <c r="I50659" s="101"/>
    </row>
    <row r="50660" spans="8:9" x14ac:dyDescent="0.2">
      <c r="H50660" s="101"/>
      <c r="I50660" s="101"/>
    </row>
    <row r="50661" spans="8:9" x14ac:dyDescent="0.2">
      <c r="H50661" s="101"/>
      <c r="I50661" s="101"/>
    </row>
    <row r="50662" spans="8:9" x14ac:dyDescent="0.2">
      <c r="H50662" s="101"/>
      <c r="I50662" s="101"/>
    </row>
    <row r="50663" spans="8:9" x14ac:dyDescent="0.2">
      <c r="H50663" s="101"/>
      <c r="I50663" s="101"/>
    </row>
    <row r="50664" spans="8:9" x14ac:dyDescent="0.2">
      <c r="H50664" s="101"/>
      <c r="I50664" s="101"/>
    </row>
    <row r="50665" spans="8:9" x14ac:dyDescent="0.2">
      <c r="H50665" s="101"/>
      <c r="I50665" s="101"/>
    </row>
    <row r="50666" spans="8:9" x14ac:dyDescent="0.2">
      <c r="H50666" s="101"/>
      <c r="I50666" s="101"/>
    </row>
    <row r="50667" spans="8:9" x14ac:dyDescent="0.2">
      <c r="H50667" s="101"/>
      <c r="I50667" s="101"/>
    </row>
    <row r="50668" spans="8:9" x14ac:dyDescent="0.2">
      <c r="H50668" s="101"/>
      <c r="I50668" s="101"/>
    </row>
    <row r="50669" spans="8:9" x14ac:dyDescent="0.2">
      <c r="H50669" s="101"/>
      <c r="I50669" s="101"/>
    </row>
    <row r="50670" spans="8:9" x14ac:dyDescent="0.2">
      <c r="H50670" s="101"/>
      <c r="I50670" s="101"/>
    </row>
    <row r="50671" spans="8:9" x14ac:dyDescent="0.2">
      <c r="H50671" s="101"/>
      <c r="I50671" s="101"/>
    </row>
    <row r="50672" spans="8:9" x14ac:dyDescent="0.2">
      <c r="H50672" s="101"/>
      <c r="I50672" s="101"/>
    </row>
    <row r="50673" spans="8:9" x14ac:dyDescent="0.2">
      <c r="H50673" s="101"/>
      <c r="I50673" s="101"/>
    </row>
    <row r="50674" spans="8:9" x14ac:dyDescent="0.2">
      <c r="H50674" s="101"/>
      <c r="I50674" s="101"/>
    </row>
    <row r="50675" spans="8:9" x14ac:dyDescent="0.2">
      <c r="H50675" s="101"/>
      <c r="I50675" s="101"/>
    </row>
    <row r="50676" spans="8:9" x14ac:dyDescent="0.2">
      <c r="H50676" s="101"/>
      <c r="I50676" s="101"/>
    </row>
    <row r="50677" spans="8:9" x14ac:dyDescent="0.2">
      <c r="H50677" s="101"/>
      <c r="I50677" s="101"/>
    </row>
    <row r="50678" spans="8:9" x14ac:dyDescent="0.2">
      <c r="H50678" s="101"/>
      <c r="I50678" s="101"/>
    </row>
    <row r="50679" spans="8:9" x14ac:dyDescent="0.2">
      <c r="H50679" s="101"/>
      <c r="I50679" s="101"/>
    </row>
    <row r="50680" spans="8:9" x14ac:dyDescent="0.2">
      <c r="H50680" s="101"/>
      <c r="I50680" s="101"/>
    </row>
    <row r="50681" spans="8:9" x14ac:dyDescent="0.2">
      <c r="H50681" s="101"/>
      <c r="I50681" s="101"/>
    </row>
    <row r="50682" spans="8:9" x14ac:dyDescent="0.2">
      <c r="H50682" s="101"/>
      <c r="I50682" s="101"/>
    </row>
    <row r="50683" spans="8:9" x14ac:dyDescent="0.2">
      <c r="H50683" s="101"/>
      <c r="I50683" s="101"/>
    </row>
    <row r="50684" spans="8:9" x14ac:dyDescent="0.2">
      <c r="H50684" s="101"/>
      <c r="I50684" s="101"/>
    </row>
    <row r="50685" spans="8:9" x14ac:dyDescent="0.2">
      <c r="H50685" s="101"/>
      <c r="I50685" s="101"/>
    </row>
    <row r="50686" spans="8:9" x14ac:dyDescent="0.2">
      <c r="H50686" s="101"/>
      <c r="I50686" s="101"/>
    </row>
    <row r="50687" spans="8:9" x14ac:dyDescent="0.2">
      <c r="H50687" s="101"/>
      <c r="I50687" s="101"/>
    </row>
    <row r="50688" spans="8:9" x14ac:dyDescent="0.2">
      <c r="H50688" s="101"/>
      <c r="I50688" s="101"/>
    </row>
    <row r="50689" spans="8:9" x14ac:dyDescent="0.2">
      <c r="H50689" s="101"/>
      <c r="I50689" s="101"/>
    </row>
    <row r="50690" spans="8:9" x14ac:dyDescent="0.2">
      <c r="H50690" s="101"/>
      <c r="I50690" s="101"/>
    </row>
    <row r="50691" spans="8:9" x14ac:dyDescent="0.2">
      <c r="H50691" s="101"/>
      <c r="I50691" s="101"/>
    </row>
    <row r="50692" spans="8:9" x14ac:dyDescent="0.2">
      <c r="H50692" s="101"/>
      <c r="I50692" s="101"/>
    </row>
    <row r="50693" spans="8:9" x14ac:dyDescent="0.2">
      <c r="H50693" s="101"/>
      <c r="I50693" s="101"/>
    </row>
    <row r="50694" spans="8:9" x14ac:dyDescent="0.2">
      <c r="H50694" s="101"/>
      <c r="I50694" s="101"/>
    </row>
    <row r="50695" spans="8:9" x14ac:dyDescent="0.2">
      <c r="H50695" s="101"/>
      <c r="I50695" s="101"/>
    </row>
    <row r="50696" spans="8:9" x14ac:dyDescent="0.2">
      <c r="H50696" s="101"/>
      <c r="I50696" s="101"/>
    </row>
    <row r="50697" spans="8:9" x14ac:dyDescent="0.2">
      <c r="H50697" s="101"/>
      <c r="I50697" s="101"/>
    </row>
    <row r="50698" spans="8:9" x14ac:dyDescent="0.2">
      <c r="H50698" s="101"/>
      <c r="I50698" s="101"/>
    </row>
    <row r="50699" spans="8:9" x14ac:dyDescent="0.2">
      <c r="H50699" s="101"/>
      <c r="I50699" s="101"/>
    </row>
    <row r="50700" spans="8:9" x14ac:dyDescent="0.2">
      <c r="H50700" s="101"/>
      <c r="I50700" s="101"/>
    </row>
    <row r="50701" spans="8:9" x14ac:dyDescent="0.2">
      <c r="H50701" s="101"/>
      <c r="I50701" s="101"/>
    </row>
    <row r="50702" spans="8:9" x14ac:dyDescent="0.2">
      <c r="H50702" s="101"/>
      <c r="I50702" s="101"/>
    </row>
    <row r="50703" spans="8:9" x14ac:dyDescent="0.2">
      <c r="H50703" s="101"/>
      <c r="I50703" s="101"/>
    </row>
    <row r="50704" spans="8:9" x14ac:dyDescent="0.2">
      <c r="H50704" s="101"/>
      <c r="I50704" s="101"/>
    </row>
    <row r="50705" spans="8:9" x14ac:dyDescent="0.2">
      <c r="H50705" s="101"/>
      <c r="I50705" s="101"/>
    </row>
    <row r="50706" spans="8:9" x14ac:dyDescent="0.2">
      <c r="H50706" s="101"/>
      <c r="I50706" s="101"/>
    </row>
    <row r="50707" spans="8:9" x14ac:dyDescent="0.2">
      <c r="H50707" s="101"/>
      <c r="I50707" s="101"/>
    </row>
    <row r="50708" spans="8:9" x14ac:dyDescent="0.2">
      <c r="H50708" s="101"/>
      <c r="I50708" s="101"/>
    </row>
    <row r="50709" spans="8:9" x14ac:dyDescent="0.2">
      <c r="H50709" s="101"/>
      <c r="I50709" s="101"/>
    </row>
    <row r="50710" spans="8:9" x14ac:dyDescent="0.2">
      <c r="H50710" s="101"/>
      <c r="I50710" s="101"/>
    </row>
    <row r="50711" spans="8:9" x14ac:dyDescent="0.2">
      <c r="H50711" s="101"/>
      <c r="I50711" s="101"/>
    </row>
    <row r="50712" spans="8:9" x14ac:dyDescent="0.2">
      <c r="H50712" s="101"/>
      <c r="I50712" s="101"/>
    </row>
    <row r="50713" spans="8:9" x14ac:dyDescent="0.2">
      <c r="H50713" s="101"/>
      <c r="I50713" s="101"/>
    </row>
    <row r="50714" spans="8:9" x14ac:dyDescent="0.2">
      <c r="H50714" s="101"/>
      <c r="I50714" s="101"/>
    </row>
    <row r="50715" spans="8:9" x14ac:dyDescent="0.2">
      <c r="H50715" s="101"/>
      <c r="I50715" s="101"/>
    </row>
    <row r="50716" spans="8:9" x14ac:dyDescent="0.2">
      <c r="H50716" s="101"/>
      <c r="I50716" s="101"/>
    </row>
    <row r="50717" spans="8:9" x14ac:dyDescent="0.2">
      <c r="H50717" s="101"/>
      <c r="I50717" s="101"/>
    </row>
    <row r="50718" spans="8:9" x14ac:dyDescent="0.2">
      <c r="H50718" s="101"/>
      <c r="I50718" s="101"/>
    </row>
    <row r="50719" spans="8:9" x14ac:dyDescent="0.2">
      <c r="H50719" s="101"/>
      <c r="I50719" s="101"/>
    </row>
    <row r="50720" spans="8:9" x14ac:dyDescent="0.2">
      <c r="H50720" s="101"/>
      <c r="I50720" s="101"/>
    </row>
    <row r="50721" spans="8:9" x14ac:dyDescent="0.2">
      <c r="H50721" s="101"/>
      <c r="I50721" s="101"/>
    </row>
    <row r="50722" spans="8:9" x14ac:dyDescent="0.2">
      <c r="H50722" s="101"/>
      <c r="I50722" s="101"/>
    </row>
    <row r="50723" spans="8:9" x14ac:dyDescent="0.2">
      <c r="H50723" s="101"/>
      <c r="I50723" s="101"/>
    </row>
    <row r="50724" spans="8:9" x14ac:dyDescent="0.2">
      <c r="H50724" s="101"/>
      <c r="I50724" s="101"/>
    </row>
    <row r="50725" spans="8:9" x14ac:dyDescent="0.2">
      <c r="H50725" s="101"/>
      <c r="I50725" s="101"/>
    </row>
    <row r="50726" spans="8:9" x14ac:dyDescent="0.2">
      <c r="H50726" s="101"/>
      <c r="I50726" s="101"/>
    </row>
    <row r="50727" spans="8:9" x14ac:dyDescent="0.2">
      <c r="H50727" s="101"/>
      <c r="I50727" s="101"/>
    </row>
    <row r="50728" spans="8:9" x14ac:dyDescent="0.2">
      <c r="H50728" s="101"/>
      <c r="I50728" s="101"/>
    </row>
    <row r="50729" spans="8:9" x14ac:dyDescent="0.2">
      <c r="H50729" s="101"/>
      <c r="I50729" s="101"/>
    </row>
    <row r="50730" spans="8:9" x14ac:dyDescent="0.2">
      <c r="H50730" s="101"/>
      <c r="I50730" s="101"/>
    </row>
    <row r="50731" spans="8:9" x14ac:dyDescent="0.2">
      <c r="H50731" s="101"/>
      <c r="I50731" s="101"/>
    </row>
    <row r="50732" spans="8:9" x14ac:dyDescent="0.2">
      <c r="H50732" s="101"/>
      <c r="I50732" s="101"/>
    </row>
    <row r="50733" spans="8:9" x14ac:dyDescent="0.2">
      <c r="H50733" s="101"/>
      <c r="I50733" s="101"/>
    </row>
    <row r="50734" spans="8:9" x14ac:dyDescent="0.2">
      <c r="H50734" s="101"/>
      <c r="I50734" s="101"/>
    </row>
    <row r="50735" spans="8:9" x14ac:dyDescent="0.2">
      <c r="H50735" s="101"/>
      <c r="I50735" s="101"/>
    </row>
    <row r="50736" spans="8:9" x14ac:dyDescent="0.2">
      <c r="H50736" s="101"/>
      <c r="I50736" s="101"/>
    </row>
    <row r="50737" spans="8:9" x14ac:dyDescent="0.2">
      <c r="H50737" s="101"/>
      <c r="I50737" s="101"/>
    </row>
    <row r="50738" spans="8:9" x14ac:dyDescent="0.2">
      <c r="H50738" s="101"/>
      <c r="I50738" s="101"/>
    </row>
    <row r="50739" spans="8:9" x14ac:dyDescent="0.2">
      <c r="H50739" s="101"/>
      <c r="I50739" s="101"/>
    </row>
    <row r="50740" spans="8:9" x14ac:dyDescent="0.2">
      <c r="H50740" s="101"/>
      <c r="I50740" s="101"/>
    </row>
    <row r="50741" spans="8:9" x14ac:dyDescent="0.2">
      <c r="H50741" s="101"/>
      <c r="I50741" s="101"/>
    </row>
    <row r="50742" spans="8:9" x14ac:dyDescent="0.2">
      <c r="H50742" s="101"/>
      <c r="I50742" s="101"/>
    </row>
    <row r="50743" spans="8:9" x14ac:dyDescent="0.2">
      <c r="H50743" s="101"/>
      <c r="I50743" s="101"/>
    </row>
    <row r="50744" spans="8:9" x14ac:dyDescent="0.2">
      <c r="H50744" s="101"/>
      <c r="I50744" s="101"/>
    </row>
    <row r="50745" spans="8:9" x14ac:dyDescent="0.2">
      <c r="H50745" s="101"/>
      <c r="I50745" s="101"/>
    </row>
    <row r="50746" spans="8:9" x14ac:dyDescent="0.2">
      <c r="H50746" s="101"/>
      <c r="I50746" s="101"/>
    </row>
    <row r="50747" spans="8:9" x14ac:dyDescent="0.2">
      <c r="H50747" s="101"/>
      <c r="I50747" s="101"/>
    </row>
    <row r="50748" spans="8:9" x14ac:dyDescent="0.2">
      <c r="H50748" s="101"/>
      <c r="I50748" s="101"/>
    </row>
    <row r="50749" spans="8:9" x14ac:dyDescent="0.2">
      <c r="H50749" s="101"/>
      <c r="I50749" s="101"/>
    </row>
    <row r="50750" spans="8:9" x14ac:dyDescent="0.2">
      <c r="H50750" s="101"/>
      <c r="I50750" s="101"/>
    </row>
    <row r="50751" spans="8:9" x14ac:dyDescent="0.2">
      <c r="H50751" s="101"/>
      <c r="I50751" s="101"/>
    </row>
    <row r="50752" spans="8:9" x14ac:dyDescent="0.2">
      <c r="H50752" s="101"/>
      <c r="I50752" s="101"/>
    </row>
    <row r="50753" spans="8:9" x14ac:dyDescent="0.2">
      <c r="H50753" s="101"/>
      <c r="I50753" s="101"/>
    </row>
    <row r="50754" spans="8:9" x14ac:dyDescent="0.2">
      <c r="H50754" s="101"/>
      <c r="I50754" s="101"/>
    </row>
    <row r="50755" spans="8:9" x14ac:dyDescent="0.2">
      <c r="H50755" s="101"/>
      <c r="I50755" s="101"/>
    </row>
    <row r="50756" spans="8:9" x14ac:dyDescent="0.2">
      <c r="H50756" s="101"/>
      <c r="I50756" s="101"/>
    </row>
    <row r="50757" spans="8:9" x14ac:dyDescent="0.2">
      <c r="H50757" s="101"/>
      <c r="I50757" s="101"/>
    </row>
    <row r="50758" spans="8:9" x14ac:dyDescent="0.2">
      <c r="H50758" s="101"/>
      <c r="I50758" s="101"/>
    </row>
    <row r="50759" spans="8:9" x14ac:dyDescent="0.2">
      <c r="H50759" s="101"/>
      <c r="I50759" s="101"/>
    </row>
    <row r="50760" spans="8:9" x14ac:dyDescent="0.2">
      <c r="H50760" s="101"/>
      <c r="I50760" s="101"/>
    </row>
    <row r="50761" spans="8:9" x14ac:dyDescent="0.2">
      <c r="H50761" s="101"/>
      <c r="I50761" s="101"/>
    </row>
    <row r="50762" spans="8:9" x14ac:dyDescent="0.2">
      <c r="H50762" s="101"/>
      <c r="I50762" s="101"/>
    </row>
    <row r="50763" spans="8:9" x14ac:dyDescent="0.2">
      <c r="H50763" s="101"/>
      <c r="I50763" s="101"/>
    </row>
    <row r="50764" spans="8:9" x14ac:dyDescent="0.2">
      <c r="H50764" s="101"/>
      <c r="I50764" s="101"/>
    </row>
    <row r="50765" spans="8:9" x14ac:dyDescent="0.2">
      <c r="H50765" s="101"/>
      <c r="I50765" s="101"/>
    </row>
    <row r="50766" spans="8:9" x14ac:dyDescent="0.2">
      <c r="H50766" s="101"/>
      <c r="I50766" s="101"/>
    </row>
    <row r="50767" spans="8:9" x14ac:dyDescent="0.2">
      <c r="H50767" s="101"/>
      <c r="I50767" s="101"/>
    </row>
    <row r="50768" spans="8:9" x14ac:dyDescent="0.2">
      <c r="H50768" s="101"/>
      <c r="I50768" s="101"/>
    </row>
    <row r="50769" spans="8:9" x14ac:dyDescent="0.2">
      <c r="H50769" s="101"/>
      <c r="I50769" s="101"/>
    </row>
    <row r="50770" spans="8:9" x14ac:dyDescent="0.2">
      <c r="H50770" s="101"/>
      <c r="I50770" s="101"/>
    </row>
    <row r="50771" spans="8:9" x14ac:dyDescent="0.2">
      <c r="H50771" s="101"/>
      <c r="I50771" s="101"/>
    </row>
    <row r="50772" spans="8:9" x14ac:dyDescent="0.2">
      <c r="H50772" s="101"/>
      <c r="I50772" s="101"/>
    </row>
    <row r="50773" spans="8:9" x14ac:dyDescent="0.2">
      <c r="H50773" s="101"/>
      <c r="I50773" s="101"/>
    </row>
    <row r="50774" spans="8:9" x14ac:dyDescent="0.2">
      <c r="H50774" s="101"/>
      <c r="I50774" s="101"/>
    </row>
    <row r="50775" spans="8:9" x14ac:dyDescent="0.2">
      <c r="H50775" s="101"/>
      <c r="I50775" s="101"/>
    </row>
    <row r="50776" spans="8:9" x14ac:dyDescent="0.2">
      <c r="H50776" s="101"/>
      <c r="I50776" s="101"/>
    </row>
    <row r="50777" spans="8:9" x14ac:dyDescent="0.2">
      <c r="H50777" s="101"/>
      <c r="I50777" s="101"/>
    </row>
    <row r="50778" spans="8:9" x14ac:dyDescent="0.2">
      <c r="H50778" s="101"/>
      <c r="I50778" s="101"/>
    </row>
    <row r="50779" spans="8:9" x14ac:dyDescent="0.2">
      <c r="H50779" s="101"/>
      <c r="I50779" s="101"/>
    </row>
    <row r="50780" spans="8:9" x14ac:dyDescent="0.2">
      <c r="H50780" s="101"/>
      <c r="I50780" s="101"/>
    </row>
    <row r="50781" spans="8:9" x14ac:dyDescent="0.2">
      <c r="H50781" s="101"/>
      <c r="I50781" s="101"/>
    </row>
    <row r="50782" spans="8:9" x14ac:dyDescent="0.2">
      <c r="H50782" s="101"/>
      <c r="I50782" s="101"/>
    </row>
    <row r="50783" spans="8:9" x14ac:dyDescent="0.2">
      <c r="H50783" s="101"/>
      <c r="I50783" s="101"/>
    </row>
    <row r="50784" spans="8:9" x14ac:dyDescent="0.2">
      <c r="H50784" s="101"/>
      <c r="I50784" s="101"/>
    </row>
    <row r="50785" spans="8:9" x14ac:dyDescent="0.2">
      <c r="H50785" s="101"/>
      <c r="I50785" s="101"/>
    </row>
    <row r="50786" spans="8:9" x14ac:dyDescent="0.2">
      <c r="H50786" s="101"/>
      <c r="I50786" s="101"/>
    </row>
    <row r="50787" spans="8:9" x14ac:dyDescent="0.2">
      <c r="H50787" s="101"/>
      <c r="I50787" s="101"/>
    </row>
    <row r="50788" spans="8:9" x14ac:dyDescent="0.2">
      <c r="H50788" s="101"/>
      <c r="I50788" s="101"/>
    </row>
    <row r="50789" spans="8:9" x14ac:dyDescent="0.2">
      <c r="H50789" s="101"/>
      <c r="I50789" s="101"/>
    </row>
    <row r="50790" spans="8:9" x14ac:dyDescent="0.2">
      <c r="H50790" s="101"/>
      <c r="I50790" s="101"/>
    </row>
    <row r="50791" spans="8:9" x14ac:dyDescent="0.2">
      <c r="H50791" s="101"/>
      <c r="I50791" s="101"/>
    </row>
    <row r="50792" spans="8:9" x14ac:dyDescent="0.2">
      <c r="H50792" s="101"/>
      <c r="I50792" s="101"/>
    </row>
    <row r="50793" spans="8:9" x14ac:dyDescent="0.2">
      <c r="H50793" s="101"/>
      <c r="I50793" s="101"/>
    </row>
    <row r="50794" spans="8:9" x14ac:dyDescent="0.2">
      <c r="H50794" s="101"/>
      <c r="I50794" s="101"/>
    </row>
    <row r="50795" spans="8:9" x14ac:dyDescent="0.2">
      <c r="H50795" s="101"/>
      <c r="I50795" s="101"/>
    </row>
    <row r="50796" spans="8:9" x14ac:dyDescent="0.2">
      <c r="H50796" s="101"/>
      <c r="I50796" s="101"/>
    </row>
    <row r="50797" spans="8:9" x14ac:dyDescent="0.2">
      <c r="H50797" s="101"/>
      <c r="I50797" s="101"/>
    </row>
    <row r="50798" spans="8:9" x14ac:dyDescent="0.2">
      <c r="H50798" s="101"/>
      <c r="I50798" s="101"/>
    </row>
    <row r="50799" spans="8:9" x14ac:dyDescent="0.2">
      <c r="H50799" s="101"/>
      <c r="I50799" s="101"/>
    </row>
    <row r="50800" spans="8:9" x14ac:dyDescent="0.2">
      <c r="H50800" s="101"/>
      <c r="I50800" s="101"/>
    </row>
    <row r="50801" spans="8:9" x14ac:dyDescent="0.2">
      <c r="H50801" s="101"/>
      <c r="I50801" s="101"/>
    </row>
    <row r="50802" spans="8:9" x14ac:dyDescent="0.2">
      <c r="H50802" s="101"/>
      <c r="I50802" s="101"/>
    </row>
    <row r="50803" spans="8:9" x14ac:dyDescent="0.2">
      <c r="H50803" s="101"/>
      <c r="I50803" s="101"/>
    </row>
    <row r="50804" spans="8:9" x14ac:dyDescent="0.2">
      <c r="H50804" s="101"/>
      <c r="I50804" s="101"/>
    </row>
    <row r="50805" spans="8:9" x14ac:dyDescent="0.2">
      <c r="H50805" s="101"/>
      <c r="I50805" s="101"/>
    </row>
    <row r="50806" spans="8:9" x14ac:dyDescent="0.2">
      <c r="H50806" s="101"/>
      <c r="I50806" s="101"/>
    </row>
    <row r="50807" spans="8:9" x14ac:dyDescent="0.2">
      <c r="H50807" s="101"/>
      <c r="I50807" s="101"/>
    </row>
    <row r="50808" spans="8:9" x14ac:dyDescent="0.2">
      <c r="H50808" s="101"/>
      <c r="I50808" s="101"/>
    </row>
    <row r="50809" spans="8:9" x14ac:dyDescent="0.2">
      <c r="H50809" s="101"/>
      <c r="I50809" s="101"/>
    </row>
    <row r="50810" spans="8:9" x14ac:dyDescent="0.2">
      <c r="H50810" s="101"/>
      <c r="I50810" s="101"/>
    </row>
    <row r="50811" spans="8:9" x14ac:dyDescent="0.2">
      <c r="H50811" s="101"/>
      <c r="I50811" s="101"/>
    </row>
    <row r="50812" spans="8:9" x14ac:dyDescent="0.2">
      <c r="H50812" s="101"/>
      <c r="I50812" s="101"/>
    </row>
    <row r="50813" spans="8:9" x14ac:dyDescent="0.2">
      <c r="H50813" s="101"/>
      <c r="I50813" s="101"/>
    </row>
    <row r="50814" spans="8:9" x14ac:dyDescent="0.2">
      <c r="H50814" s="101"/>
      <c r="I50814" s="101"/>
    </row>
    <row r="50815" spans="8:9" x14ac:dyDescent="0.2">
      <c r="H50815" s="101"/>
      <c r="I50815" s="101"/>
    </row>
    <row r="50816" spans="8:9" x14ac:dyDescent="0.2">
      <c r="H50816" s="101"/>
      <c r="I50816" s="101"/>
    </row>
    <row r="50817" spans="8:9" x14ac:dyDescent="0.2">
      <c r="H50817" s="101"/>
      <c r="I50817" s="101"/>
    </row>
    <row r="50818" spans="8:9" x14ac:dyDescent="0.2">
      <c r="H50818" s="101"/>
      <c r="I50818" s="101"/>
    </row>
    <row r="50819" spans="8:9" x14ac:dyDescent="0.2">
      <c r="H50819" s="101"/>
      <c r="I50819" s="101"/>
    </row>
    <row r="50820" spans="8:9" x14ac:dyDescent="0.2">
      <c r="H50820" s="101"/>
      <c r="I50820" s="101"/>
    </row>
    <row r="50821" spans="8:9" x14ac:dyDescent="0.2">
      <c r="H50821" s="101"/>
      <c r="I50821" s="101"/>
    </row>
    <row r="50822" spans="8:9" x14ac:dyDescent="0.2">
      <c r="H50822" s="101"/>
      <c r="I50822" s="101"/>
    </row>
    <row r="50823" spans="8:9" x14ac:dyDescent="0.2">
      <c r="H50823" s="101"/>
      <c r="I50823" s="101"/>
    </row>
    <row r="50824" spans="8:9" x14ac:dyDescent="0.2">
      <c r="H50824" s="101"/>
      <c r="I50824" s="101"/>
    </row>
    <row r="50825" spans="8:9" x14ac:dyDescent="0.2">
      <c r="H50825" s="101"/>
      <c r="I50825" s="101"/>
    </row>
    <row r="50826" spans="8:9" x14ac:dyDescent="0.2">
      <c r="H50826" s="101"/>
      <c r="I50826" s="101"/>
    </row>
    <row r="50827" spans="8:9" x14ac:dyDescent="0.2">
      <c r="H50827" s="101"/>
      <c r="I50827" s="101"/>
    </row>
    <row r="50828" spans="8:9" x14ac:dyDescent="0.2">
      <c r="H50828" s="101"/>
      <c r="I50828" s="101"/>
    </row>
    <row r="50829" spans="8:9" x14ac:dyDescent="0.2">
      <c r="H50829" s="101"/>
      <c r="I50829" s="101"/>
    </row>
    <row r="50830" spans="8:9" x14ac:dyDescent="0.2">
      <c r="H50830" s="101"/>
      <c r="I50830" s="101"/>
    </row>
    <row r="50831" spans="8:9" x14ac:dyDescent="0.2">
      <c r="H50831" s="101"/>
      <c r="I50831" s="101"/>
    </row>
    <row r="50832" spans="8:9" x14ac:dyDescent="0.2">
      <c r="H50832" s="101"/>
      <c r="I50832" s="101"/>
    </row>
    <row r="50833" spans="8:9" x14ac:dyDescent="0.2">
      <c r="H50833" s="101"/>
      <c r="I50833" s="101"/>
    </row>
    <row r="50834" spans="8:9" x14ac:dyDescent="0.2">
      <c r="H50834" s="101"/>
      <c r="I50834" s="101"/>
    </row>
    <row r="50835" spans="8:9" x14ac:dyDescent="0.2">
      <c r="H50835" s="101"/>
      <c r="I50835" s="101"/>
    </row>
    <row r="50836" spans="8:9" x14ac:dyDescent="0.2">
      <c r="H50836" s="101"/>
      <c r="I50836" s="101"/>
    </row>
    <row r="50837" spans="8:9" x14ac:dyDescent="0.2">
      <c r="H50837" s="101"/>
      <c r="I50837" s="101"/>
    </row>
    <row r="50838" spans="8:9" x14ac:dyDescent="0.2">
      <c r="H50838" s="101"/>
      <c r="I50838" s="101"/>
    </row>
    <row r="50839" spans="8:9" x14ac:dyDescent="0.2">
      <c r="H50839" s="101"/>
      <c r="I50839" s="101"/>
    </row>
    <row r="50840" spans="8:9" x14ac:dyDescent="0.2">
      <c r="H50840" s="101"/>
      <c r="I50840" s="101"/>
    </row>
    <row r="50841" spans="8:9" x14ac:dyDescent="0.2">
      <c r="H50841" s="101"/>
      <c r="I50841" s="101"/>
    </row>
    <row r="50842" spans="8:9" x14ac:dyDescent="0.2">
      <c r="H50842" s="101"/>
      <c r="I50842" s="101"/>
    </row>
    <row r="50843" spans="8:9" x14ac:dyDescent="0.2">
      <c r="H50843" s="101"/>
      <c r="I50843" s="101"/>
    </row>
    <row r="50844" spans="8:9" x14ac:dyDescent="0.2">
      <c r="H50844" s="101"/>
      <c r="I50844" s="101"/>
    </row>
    <row r="50845" spans="8:9" x14ac:dyDescent="0.2">
      <c r="H50845" s="101"/>
      <c r="I50845" s="101"/>
    </row>
    <row r="50846" spans="8:9" x14ac:dyDescent="0.2">
      <c r="H50846" s="101"/>
      <c r="I50846" s="101"/>
    </row>
    <row r="50847" spans="8:9" x14ac:dyDescent="0.2">
      <c r="H50847" s="101"/>
      <c r="I50847" s="101"/>
    </row>
    <row r="50848" spans="8:9" x14ac:dyDescent="0.2">
      <c r="H50848" s="101"/>
      <c r="I50848" s="101"/>
    </row>
    <row r="50849" spans="8:9" x14ac:dyDescent="0.2">
      <c r="H50849" s="101"/>
      <c r="I50849" s="101"/>
    </row>
    <row r="50850" spans="8:9" x14ac:dyDescent="0.2">
      <c r="H50850" s="101"/>
      <c r="I50850" s="101"/>
    </row>
    <row r="50851" spans="8:9" x14ac:dyDescent="0.2">
      <c r="H50851" s="101"/>
      <c r="I50851" s="101"/>
    </row>
    <row r="50852" spans="8:9" x14ac:dyDescent="0.2">
      <c r="H50852" s="101"/>
      <c r="I50852" s="101"/>
    </row>
    <row r="50853" spans="8:9" x14ac:dyDescent="0.2">
      <c r="H50853" s="101"/>
      <c r="I50853" s="101"/>
    </row>
    <row r="50854" spans="8:9" x14ac:dyDescent="0.2">
      <c r="H50854" s="101"/>
      <c r="I50854" s="101"/>
    </row>
    <row r="50855" spans="8:9" x14ac:dyDescent="0.2">
      <c r="H50855" s="101"/>
      <c r="I50855" s="101"/>
    </row>
    <row r="50856" spans="8:9" x14ac:dyDescent="0.2">
      <c r="H50856" s="101"/>
      <c r="I50856" s="101"/>
    </row>
    <row r="50857" spans="8:9" x14ac:dyDescent="0.2">
      <c r="H50857" s="101"/>
      <c r="I50857" s="101"/>
    </row>
    <row r="50858" spans="8:9" x14ac:dyDescent="0.2">
      <c r="H50858" s="101"/>
      <c r="I50858" s="101"/>
    </row>
    <row r="50859" spans="8:9" x14ac:dyDescent="0.2">
      <c r="H50859" s="101"/>
      <c r="I50859" s="101"/>
    </row>
    <row r="50860" spans="8:9" x14ac:dyDescent="0.2">
      <c r="H50860" s="101"/>
      <c r="I50860" s="101"/>
    </row>
    <row r="50861" spans="8:9" x14ac:dyDescent="0.2">
      <c r="H50861" s="101"/>
      <c r="I50861" s="101"/>
    </row>
    <row r="50862" spans="8:9" x14ac:dyDescent="0.2">
      <c r="H50862" s="101"/>
      <c r="I50862" s="101"/>
    </row>
    <row r="50863" spans="8:9" x14ac:dyDescent="0.2">
      <c r="H50863" s="101"/>
      <c r="I50863" s="101"/>
    </row>
    <row r="50864" spans="8:9" x14ac:dyDescent="0.2">
      <c r="H50864" s="101"/>
      <c r="I50864" s="101"/>
    </row>
    <row r="50865" spans="8:9" x14ac:dyDescent="0.2">
      <c r="H50865" s="101"/>
      <c r="I50865" s="101"/>
    </row>
    <row r="50866" spans="8:9" x14ac:dyDescent="0.2">
      <c r="H50866" s="101"/>
      <c r="I50866" s="101"/>
    </row>
    <row r="50867" spans="8:9" x14ac:dyDescent="0.2">
      <c r="H50867" s="101"/>
      <c r="I50867" s="101"/>
    </row>
    <row r="50868" spans="8:9" x14ac:dyDescent="0.2">
      <c r="H50868" s="101"/>
      <c r="I50868" s="101"/>
    </row>
    <row r="50869" spans="8:9" x14ac:dyDescent="0.2">
      <c r="H50869" s="101"/>
      <c r="I50869" s="101"/>
    </row>
    <row r="50870" spans="8:9" x14ac:dyDescent="0.2">
      <c r="H50870" s="101"/>
      <c r="I50870" s="101"/>
    </row>
    <row r="50871" spans="8:9" x14ac:dyDescent="0.2">
      <c r="H50871" s="101"/>
      <c r="I50871" s="101"/>
    </row>
    <row r="50872" spans="8:9" x14ac:dyDescent="0.2">
      <c r="H50872" s="101"/>
      <c r="I50872" s="101"/>
    </row>
    <row r="50873" spans="8:9" x14ac:dyDescent="0.2">
      <c r="H50873" s="101"/>
      <c r="I50873" s="101"/>
    </row>
    <row r="50874" spans="8:9" x14ac:dyDescent="0.2">
      <c r="H50874" s="101"/>
      <c r="I50874" s="101"/>
    </row>
    <row r="50875" spans="8:9" x14ac:dyDescent="0.2">
      <c r="H50875" s="101"/>
      <c r="I50875" s="101"/>
    </row>
    <row r="50876" spans="8:9" x14ac:dyDescent="0.2">
      <c r="H50876" s="101"/>
      <c r="I50876" s="101"/>
    </row>
    <row r="50877" spans="8:9" x14ac:dyDescent="0.2">
      <c r="H50877" s="101"/>
      <c r="I50877" s="101"/>
    </row>
    <row r="50878" spans="8:9" x14ac:dyDescent="0.2">
      <c r="H50878" s="101"/>
      <c r="I50878" s="101"/>
    </row>
    <row r="50879" spans="8:9" x14ac:dyDescent="0.2">
      <c r="H50879" s="101"/>
      <c r="I50879" s="101"/>
    </row>
    <row r="50880" spans="8:9" x14ac:dyDescent="0.2">
      <c r="H50880" s="101"/>
      <c r="I50880" s="101"/>
    </row>
    <row r="50881" spans="8:9" x14ac:dyDescent="0.2">
      <c r="H50881" s="101"/>
      <c r="I50881" s="101"/>
    </row>
    <row r="50882" spans="8:9" x14ac:dyDescent="0.2">
      <c r="H50882" s="101"/>
      <c r="I50882" s="101"/>
    </row>
    <row r="50883" spans="8:9" x14ac:dyDescent="0.2">
      <c r="H50883" s="101"/>
      <c r="I50883" s="101"/>
    </row>
    <row r="50884" spans="8:9" x14ac:dyDescent="0.2">
      <c r="H50884" s="101"/>
      <c r="I50884" s="101"/>
    </row>
    <row r="50885" spans="8:9" x14ac:dyDescent="0.2">
      <c r="H50885" s="101"/>
      <c r="I50885" s="101"/>
    </row>
    <row r="50886" spans="8:9" x14ac:dyDescent="0.2">
      <c r="H50886" s="101"/>
      <c r="I50886" s="101"/>
    </row>
    <row r="50887" spans="8:9" x14ac:dyDescent="0.2">
      <c r="H50887" s="101"/>
      <c r="I50887" s="101"/>
    </row>
    <row r="50888" spans="8:9" x14ac:dyDescent="0.2">
      <c r="H50888" s="101"/>
      <c r="I50888" s="101"/>
    </row>
    <row r="50889" spans="8:9" x14ac:dyDescent="0.2">
      <c r="H50889" s="101"/>
      <c r="I50889" s="101"/>
    </row>
    <row r="50890" spans="8:9" x14ac:dyDescent="0.2">
      <c r="H50890" s="101"/>
      <c r="I50890" s="101"/>
    </row>
    <row r="50891" spans="8:9" x14ac:dyDescent="0.2">
      <c r="H50891" s="101"/>
      <c r="I50891" s="101"/>
    </row>
    <row r="50892" spans="8:9" x14ac:dyDescent="0.2">
      <c r="H50892" s="101"/>
      <c r="I50892" s="101"/>
    </row>
    <row r="50893" spans="8:9" x14ac:dyDescent="0.2">
      <c r="H50893" s="101"/>
      <c r="I50893" s="101"/>
    </row>
    <row r="50894" spans="8:9" x14ac:dyDescent="0.2">
      <c r="H50894" s="101"/>
      <c r="I50894" s="101"/>
    </row>
    <row r="50895" spans="8:9" x14ac:dyDescent="0.2">
      <c r="H50895" s="101"/>
      <c r="I50895" s="101"/>
    </row>
    <row r="50896" spans="8:9" x14ac:dyDescent="0.2">
      <c r="H50896" s="101"/>
      <c r="I50896" s="101"/>
    </row>
    <row r="50897" spans="8:9" x14ac:dyDescent="0.2">
      <c r="H50897" s="101"/>
      <c r="I50897" s="101"/>
    </row>
    <row r="50898" spans="8:9" x14ac:dyDescent="0.2">
      <c r="H50898" s="101"/>
      <c r="I50898" s="101"/>
    </row>
    <row r="50899" spans="8:9" x14ac:dyDescent="0.2">
      <c r="H50899" s="101"/>
      <c r="I50899" s="101"/>
    </row>
    <row r="50900" spans="8:9" x14ac:dyDescent="0.2">
      <c r="H50900" s="101"/>
      <c r="I50900" s="101"/>
    </row>
    <row r="50901" spans="8:9" x14ac:dyDescent="0.2">
      <c r="H50901" s="101"/>
      <c r="I50901" s="101"/>
    </row>
    <row r="50902" spans="8:9" x14ac:dyDescent="0.2">
      <c r="H50902" s="101"/>
      <c r="I50902" s="101"/>
    </row>
    <row r="50903" spans="8:9" x14ac:dyDescent="0.2">
      <c r="H50903" s="101"/>
      <c r="I50903" s="101"/>
    </row>
    <row r="50904" spans="8:9" x14ac:dyDescent="0.2">
      <c r="H50904" s="101"/>
      <c r="I50904" s="101"/>
    </row>
    <row r="50905" spans="8:9" x14ac:dyDescent="0.2">
      <c r="H50905" s="101"/>
      <c r="I50905" s="101"/>
    </row>
    <row r="50906" spans="8:9" x14ac:dyDescent="0.2">
      <c r="H50906" s="101"/>
      <c r="I50906" s="101"/>
    </row>
    <row r="50907" spans="8:9" x14ac:dyDescent="0.2">
      <c r="H50907" s="101"/>
      <c r="I50907" s="101"/>
    </row>
    <row r="50908" spans="8:9" x14ac:dyDescent="0.2">
      <c r="H50908" s="101"/>
      <c r="I50908" s="101"/>
    </row>
    <row r="50909" spans="8:9" x14ac:dyDescent="0.2">
      <c r="H50909" s="101"/>
      <c r="I50909" s="101"/>
    </row>
    <row r="50910" spans="8:9" x14ac:dyDescent="0.2">
      <c r="H50910" s="101"/>
      <c r="I50910" s="101"/>
    </row>
    <row r="50911" spans="8:9" x14ac:dyDescent="0.2">
      <c r="H50911" s="101"/>
      <c r="I50911" s="101"/>
    </row>
    <row r="50912" spans="8:9" x14ac:dyDescent="0.2">
      <c r="H50912" s="101"/>
      <c r="I50912" s="101"/>
    </row>
    <row r="50913" spans="8:9" x14ac:dyDescent="0.2">
      <c r="H50913" s="101"/>
      <c r="I50913" s="101"/>
    </row>
    <row r="50914" spans="8:9" x14ac:dyDescent="0.2">
      <c r="H50914" s="101"/>
      <c r="I50914" s="101"/>
    </row>
    <row r="50915" spans="8:9" x14ac:dyDescent="0.2">
      <c r="H50915" s="101"/>
      <c r="I50915" s="101"/>
    </row>
    <row r="50916" spans="8:9" x14ac:dyDescent="0.2">
      <c r="H50916" s="101"/>
      <c r="I50916" s="101"/>
    </row>
    <row r="50917" spans="8:9" x14ac:dyDescent="0.2">
      <c r="H50917" s="101"/>
      <c r="I50917" s="101"/>
    </row>
    <row r="50918" spans="8:9" x14ac:dyDescent="0.2">
      <c r="H50918" s="101"/>
      <c r="I50918" s="101"/>
    </row>
    <row r="50919" spans="8:9" x14ac:dyDescent="0.2">
      <c r="H50919" s="101"/>
      <c r="I50919" s="101"/>
    </row>
    <row r="50920" spans="8:9" x14ac:dyDescent="0.2">
      <c r="H50920" s="101"/>
      <c r="I50920" s="101"/>
    </row>
    <row r="50921" spans="8:9" x14ac:dyDescent="0.2">
      <c r="H50921" s="101"/>
      <c r="I50921" s="101"/>
    </row>
    <row r="50922" spans="8:9" x14ac:dyDescent="0.2">
      <c r="H50922" s="101"/>
      <c r="I50922" s="101"/>
    </row>
    <row r="50923" spans="8:9" x14ac:dyDescent="0.2">
      <c r="H50923" s="101"/>
      <c r="I50923" s="101"/>
    </row>
    <row r="50924" spans="8:9" x14ac:dyDescent="0.2">
      <c r="H50924" s="101"/>
      <c r="I50924" s="101"/>
    </row>
    <row r="50925" spans="8:9" x14ac:dyDescent="0.2">
      <c r="H50925" s="101"/>
      <c r="I50925" s="101"/>
    </row>
    <row r="50926" spans="8:9" x14ac:dyDescent="0.2">
      <c r="H50926" s="101"/>
      <c r="I50926" s="101"/>
    </row>
    <row r="50927" spans="8:9" x14ac:dyDescent="0.2">
      <c r="H50927" s="101"/>
      <c r="I50927" s="101"/>
    </row>
    <row r="50928" spans="8:9" x14ac:dyDescent="0.2">
      <c r="H50928" s="101"/>
      <c r="I50928" s="101"/>
    </row>
    <row r="50929" spans="8:9" x14ac:dyDescent="0.2">
      <c r="H50929" s="101"/>
      <c r="I50929" s="101"/>
    </row>
    <row r="50930" spans="8:9" x14ac:dyDescent="0.2">
      <c r="H50930" s="101"/>
      <c r="I50930" s="101"/>
    </row>
    <row r="50931" spans="8:9" x14ac:dyDescent="0.2">
      <c r="H50931" s="101"/>
      <c r="I50931" s="101"/>
    </row>
    <row r="50932" spans="8:9" x14ac:dyDescent="0.2">
      <c r="H50932" s="101"/>
      <c r="I50932" s="101"/>
    </row>
    <row r="50933" spans="8:9" x14ac:dyDescent="0.2">
      <c r="H50933" s="101"/>
      <c r="I50933" s="101"/>
    </row>
    <row r="50934" spans="8:9" x14ac:dyDescent="0.2">
      <c r="H50934" s="101"/>
      <c r="I50934" s="101"/>
    </row>
    <row r="50935" spans="8:9" x14ac:dyDescent="0.2">
      <c r="H50935" s="101"/>
      <c r="I50935" s="101"/>
    </row>
    <row r="50936" spans="8:9" x14ac:dyDescent="0.2">
      <c r="H50936" s="101"/>
      <c r="I50936" s="101"/>
    </row>
    <row r="50937" spans="8:9" x14ac:dyDescent="0.2">
      <c r="H50937" s="101"/>
      <c r="I50937" s="101"/>
    </row>
    <row r="50938" spans="8:9" x14ac:dyDescent="0.2">
      <c r="H50938" s="101"/>
      <c r="I50938" s="101"/>
    </row>
    <row r="50939" spans="8:9" x14ac:dyDescent="0.2">
      <c r="H50939" s="101"/>
      <c r="I50939" s="101"/>
    </row>
    <row r="50940" spans="8:9" x14ac:dyDescent="0.2">
      <c r="H50940" s="101"/>
      <c r="I50940" s="101"/>
    </row>
    <row r="50941" spans="8:9" x14ac:dyDescent="0.2">
      <c r="H50941" s="101"/>
      <c r="I50941" s="101"/>
    </row>
    <row r="50942" spans="8:9" x14ac:dyDescent="0.2">
      <c r="H50942" s="101"/>
      <c r="I50942" s="101"/>
    </row>
    <row r="50943" spans="8:9" x14ac:dyDescent="0.2">
      <c r="H50943" s="101"/>
      <c r="I50943" s="101"/>
    </row>
    <row r="50944" spans="8:9" x14ac:dyDescent="0.2">
      <c r="H50944" s="101"/>
      <c r="I50944" s="101"/>
    </row>
    <row r="50945" spans="8:9" x14ac:dyDescent="0.2">
      <c r="H50945" s="101"/>
      <c r="I50945" s="101"/>
    </row>
    <row r="50946" spans="8:9" x14ac:dyDescent="0.2">
      <c r="H50946" s="101"/>
      <c r="I50946" s="101"/>
    </row>
    <row r="50947" spans="8:9" x14ac:dyDescent="0.2">
      <c r="H50947" s="101"/>
      <c r="I50947" s="101"/>
    </row>
    <row r="50948" spans="8:9" x14ac:dyDescent="0.2">
      <c r="H50948" s="101"/>
      <c r="I50948" s="101"/>
    </row>
    <row r="50949" spans="8:9" x14ac:dyDescent="0.2">
      <c r="H50949" s="101"/>
      <c r="I50949" s="101"/>
    </row>
    <row r="50950" spans="8:9" x14ac:dyDescent="0.2">
      <c r="H50950" s="101"/>
      <c r="I50950" s="101"/>
    </row>
    <row r="50951" spans="8:9" x14ac:dyDescent="0.2">
      <c r="H50951" s="101"/>
      <c r="I50951" s="101"/>
    </row>
    <row r="50952" spans="8:9" x14ac:dyDescent="0.2">
      <c r="H50952" s="101"/>
      <c r="I50952" s="101"/>
    </row>
    <row r="50953" spans="8:9" x14ac:dyDescent="0.2">
      <c r="H50953" s="101"/>
      <c r="I50953" s="101"/>
    </row>
    <row r="50954" spans="8:9" x14ac:dyDescent="0.2">
      <c r="H50954" s="101"/>
      <c r="I50954" s="101"/>
    </row>
    <row r="50955" spans="8:9" x14ac:dyDescent="0.2">
      <c r="H50955" s="101"/>
      <c r="I50955" s="101"/>
    </row>
    <row r="50956" spans="8:9" x14ac:dyDescent="0.2">
      <c r="H50956" s="101"/>
      <c r="I50956" s="101"/>
    </row>
    <row r="50957" spans="8:9" x14ac:dyDescent="0.2">
      <c r="H50957" s="101"/>
      <c r="I50957" s="101"/>
    </row>
    <row r="50958" spans="8:9" x14ac:dyDescent="0.2">
      <c r="H50958" s="101"/>
      <c r="I50958" s="101"/>
    </row>
    <row r="50959" spans="8:9" x14ac:dyDescent="0.2">
      <c r="H50959" s="101"/>
      <c r="I50959" s="101"/>
    </row>
    <row r="50960" spans="8:9" x14ac:dyDescent="0.2">
      <c r="H50960" s="101"/>
      <c r="I50960" s="101"/>
    </row>
    <row r="50961" spans="8:9" x14ac:dyDescent="0.2">
      <c r="H50961" s="101"/>
      <c r="I50961" s="101"/>
    </row>
    <row r="50962" spans="8:9" x14ac:dyDescent="0.2">
      <c r="H50962" s="101"/>
      <c r="I50962" s="101"/>
    </row>
    <row r="50963" spans="8:9" x14ac:dyDescent="0.2">
      <c r="H50963" s="101"/>
      <c r="I50963" s="101"/>
    </row>
    <row r="50964" spans="8:9" x14ac:dyDescent="0.2">
      <c r="H50964" s="101"/>
      <c r="I50964" s="101"/>
    </row>
    <row r="50965" spans="8:9" x14ac:dyDescent="0.2">
      <c r="H50965" s="101"/>
      <c r="I50965" s="101"/>
    </row>
    <row r="50966" spans="8:9" x14ac:dyDescent="0.2">
      <c r="H50966" s="101"/>
      <c r="I50966" s="101"/>
    </row>
    <row r="50967" spans="8:9" x14ac:dyDescent="0.2">
      <c r="H50967" s="101"/>
      <c r="I50967" s="101"/>
    </row>
    <row r="50968" spans="8:9" x14ac:dyDescent="0.2">
      <c r="H50968" s="101"/>
      <c r="I50968" s="101"/>
    </row>
    <row r="50969" spans="8:9" x14ac:dyDescent="0.2">
      <c r="H50969" s="101"/>
      <c r="I50969" s="101"/>
    </row>
    <row r="50970" spans="8:9" x14ac:dyDescent="0.2">
      <c r="H50970" s="101"/>
      <c r="I50970" s="101"/>
    </row>
    <row r="50971" spans="8:9" x14ac:dyDescent="0.2">
      <c r="H50971" s="101"/>
      <c r="I50971" s="101"/>
    </row>
    <row r="50972" spans="8:9" x14ac:dyDescent="0.2">
      <c r="H50972" s="101"/>
      <c r="I50972" s="101"/>
    </row>
    <row r="50973" spans="8:9" x14ac:dyDescent="0.2">
      <c r="H50973" s="101"/>
      <c r="I50973" s="101"/>
    </row>
    <row r="50974" spans="8:9" x14ac:dyDescent="0.2">
      <c r="H50974" s="101"/>
      <c r="I50974" s="101"/>
    </row>
    <row r="50975" spans="8:9" x14ac:dyDescent="0.2">
      <c r="H50975" s="101"/>
      <c r="I50975" s="101"/>
    </row>
    <row r="50976" spans="8:9" x14ac:dyDescent="0.2">
      <c r="H50976" s="101"/>
      <c r="I50976" s="101"/>
    </row>
    <row r="50977" spans="8:9" x14ac:dyDescent="0.2">
      <c r="H50977" s="101"/>
      <c r="I50977" s="101"/>
    </row>
    <row r="50978" spans="8:9" x14ac:dyDescent="0.2">
      <c r="H50978" s="101"/>
      <c r="I50978" s="101"/>
    </row>
    <row r="50979" spans="8:9" x14ac:dyDescent="0.2">
      <c r="H50979" s="101"/>
      <c r="I50979" s="101"/>
    </row>
    <row r="50980" spans="8:9" x14ac:dyDescent="0.2">
      <c r="H50980" s="101"/>
      <c r="I50980" s="101"/>
    </row>
    <row r="50981" spans="8:9" x14ac:dyDescent="0.2">
      <c r="H50981" s="101"/>
      <c r="I50981" s="101"/>
    </row>
    <row r="50982" spans="8:9" x14ac:dyDescent="0.2">
      <c r="H50982" s="101"/>
      <c r="I50982" s="101"/>
    </row>
    <row r="50983" spans="8:9" x14ac:dyDescent="0.2">
      <c r="H50983" s="101"/>
      <c r="I50983" s="101"/>
    </row>
    <row r="50984" spans="8:9" x14ac:dyDescent="0.2">
      <c r="H50984" s="101"/>
      <c r="I50984" s="101"/>
    </row>
    <row r="50985" spans="8:9" x14ac:dyDescent="0.2">
      <c r="H50985" s="101"/>
      <c r="I50985" s="101"/>
    </row>
    <row r="50986" spans="8:9" x14ac:dyDescent="0.2">
      <c r="H50986" s="101"/>
      <c r="I50986" s="101"/>
    </row>
    <row r="50987" spans="8:9" x14ac:dyDescent="0.2">
      <c r="H50987" s="101"/>
      <c r="I50987" s="101"/>
    </row>
    <row r="50988" spans="8:9" x14ac:dyDescent="0.2">
      <c r="H50988" s="101"/>
      <c r="I50988" s="101"/>
    </row>
    <row r="50989" spans="8:9" x14ac:dyDescent="0.2">
      <c r="H50989" s="101"/>
      <c r="I50989" s="101"/>
    </row>
    <row r="50990" spans="8:9" x14ac:dyDescent="0.2">
      <c r="H50990" s="101"/>
      <c r="I50990" s="101"/>
    </row>
    <row r="50991" spans="8:9" x14ac:dyDescent="0.2">
      <c r="H50991" s="101"/>
      <c r="I50991" s="101"/>
    </row>
    <row r="50992" spans="8:9" x14ac:dyDescent="0.2">
      <c r="H50992" s="101"/>
      <c r="I50992" s="101"/>
    </row>
    <row r="50993" spans="8:9" x14ac:dyDescent="0.2">
      <c r="H50993" s="101"/>
      <c r="I50993" s="101"/>
    </row>
    <row r="50994" spans="8:9" x14ac:dyDescent="0.2">
      <c r="H50994" s="101"/>
      <c r="I50994" s="101"/>
    </row>
    <row r="50995" spans="8:9" x14ac:dyDescent="0.2">
      <c r="H50995" s="101"/>
      <c r="I50995" s="101"/>
    </row>
    <row r="50996" spans="8:9" x14ac:dyDescent="0.2">
      <c r="H50996" s="101"/>
      <c r="I50996" s="101"/>
    </row>
    <row r="50997" spans="8:9" x14ac:dyDescent="0.2">
      <c r="H50997" s="101"/>
      <c r="I50997" s="101"/>
    </row>
    <row r="50998" spans="8:9" x14ac:dyDescent="0.2">
      <c r="H50998" s="101"/>
      <c r="I50998" s="101"/>
    </row>
    <row r="50999" spans="8:9" x14ac:dyDescent="0.2">
      <c r="H50999" s="101"/>
      <c r="I50999" s="101"/>
    </row>
    <row r="51000" spans="8:9" x14ac:dyDescent="0.2">
      <c r="H51000" s="101"/>
      <c r="I51000" s="101"/>
    </row>
    <row r="51001" spans="8:9" x14ac:dyDescent="0.2">
      <c r="H51001" s="101"/>
      <c r="I51001" s="101"/>
    </row>
    <row r="51002" spans="8:9" x14ac:dyDescent="0.2">
      <c r="H51002" s="101"/>
      <c r="I51002" s="101"/>
    </row>
    <row r="51003" spans="8:9" x14ac:dyDescent="0.2">
      <c r="H51003" s="101"/>
      <c r="I51003" s="101"/>
    </row>
    <row r="51004" spans="8:9" x14ac:dyDescent="0.2">
      <c r="H51004" s="101"/>
      <c r="I51004" s="101"/>
    </row>
    <row r="51005" spans="8:9" x14ac:dyDescent="0.2">
      <c r="H51005" s="101"/>
      <c r="I51005" s="101"/>
    </row>
    <row r="51006" spans="8:9" x14ac:dyDescent="0.2">
      <c r="H51006" s="101"/>
      <c r="I51006" s="101"/>
    </row>
    <row r="51007" spans="8:9" x14ac:dyDescent="0.2">
      <c r="H51007" s="101"/>
      <c r="I51007" s="101"/>
    </row>
    <row r="51008" spans="8:9" x14ac:dyDescent="0.2">
      <c r="H51008" s="101"/>
      <c r="I51008" s="101"/>
    </row>
    <row r="51009" spans="8:9" x14ac:dyDescent="0.2">
      <c r="H51009" s="101"/>
      <c r="I51009" s="101"/>
    </row>
    <row r="51010" spans="8:9" x14ac:dyDescent="0.2">
      <c r="H51010" s="101"/>
      <c r="I51010" s="101"/>
    </row>
    <row r="51011" spans="8:9" x14ac:dyDescent="0.2">
      <c r="H51011" s="101"/>
      <c r="I51011" s="101"/>
    </row>
    <row r="51012" spans="8:9" x14ac:dyDescent="0.2">
      <c r="H51012" s="101"/>
      <c r="I51012" s="101"/>
    </row>
    <row r="51013" spans="8:9" x14ac:dyDescent="0.2">
      <c r="H51013" s="101"/>
      <c r="I51013" s="101"/>
    </row>
    <row r="51014" spans="8:9" x14ac:dyDescent="0.2">
      <c r="H51014" s="101"/>
      <c r="I51014" s="101"/>
    </row>
    <row r="51015" spans="8:9" x14ac:dyDescent="0.2">
      <c r="H51015" s="101"/>
      <c r="I51015" s="101"/>
    </row>
    <row r="51016" spans="8:9" x14ac:dyDescent="0.2">
      <c r="H51016" s="101"/>
      <c r="I51016" s="101"/>
    </row>
    <row r="51017" spans="8:9" x14ac:dyDescent="0.2">
      <c r="H51017" s="101"/>
      <c r="I51017" s="101"/>
    </row>
    <row r="51018" spans="8:9" x14ac:dyDescent="0.2">
      <c r="H51018" s="101"/>
      <c r="I51018" s="101"/>
    </row>
    <row r="51019" spans="8:9" x14ac:dyDescent="0.2">
      <c r="H51019" s="101"/>
      <c r="I51019" s="101"/>
    </row>
    <row r="51020" spans="8:9" x14ac:dyDescent="0.2">
      <c r="H51020" s="101"/>
      <c r="I51020" s="101"/>
    </row>
    <row r="51021" spans="8:9" x14ac:dyDescent="0.2">
      <c r="H51021" s="101"/>
      <c r="I51021" s="101"/>
    </row>
    <row r="51022" spans="8:9" x14ac:dyDescent="0.2">
      <c r="H51022" s="101"/>
      <c r="I51022" s="101"/>
    </row>
    <row r="51023" spans="8:9" x14ac:dyDescent="0.2">
      <c r="H51023" s="101"/>
      <c r="I51023" s="101"/>
    </row>
    <row r="51024" spans="8:9" x14ac:dyDescent="0.2">
      <c r="H51024" s="101"/>
      <c r="I51024" s="101"/>
    </row>
    <row r="51025" spans="8:9" x14ac:dyDescent="0.2">
      <c r="H51025" s="101"/>
      <c r="I51025" s="101"/>
    </row>
    <row r="51026" spans="8:9" x14ac:dyDescent="0.2">
      <c r="H51026" s="101"/>
      <c r="I51026" s="101"/>
    </row>
    <row r="51027" spans="8:9" x14ac:dyDescent="0.2">
      <c r="H51027" s="101"/>
      <c r="I51027" s="101"/>
    </row>
    <row r="51028" spans="8:9" x14ac:dyDescent="0.2">
      <c r="H51028" s="101"/>
      <c r="I51028" s="101"/>
    </row>
    <row r="51029" spans="8:9" x14ac:dyDescent="0.2">
      <c r="H51029" s="101"/>
      <c r="I51029" s="101"/>
    </row>
    <row r="51030" spans="8:9" x14ac:dyDescent="0.2">
      <c r="H51030" s="101"/>
      <c r="I51030" s="101"/>
    </row>
    <row r="51031" spans="8:9" x14ac:dyDescent="0.2">
      <c r="H51031" s="101"/>
      <c r="I51031" s="101"/>
    </row>
    <row r="51032" spans="8:9" x14ac:dyDescent="0.2">
      <c r="H51032" s="101"/>
      <c r="I51032" s="101"/>
    </row>
    <row r="51033" spans="8:9" x14ac:dyDescent="0.2">
      <c r="H51033" s="101"/>
      <c r="I51033" s="101"/>
    </row>
    <row r="51034" spans="8:9" x14ac:dyDescent="0.2">
      <c r="H51034" s="101"/>
      <c r="I51034" s="101"/>
    </row>
    <row r="51035" spans="8:9" x14ac:dyDescent="0.2">
      <c r="H51035" s="101"/>
      <c r="I51035" s="101"/>
    </row>
    <row r="51036" spans="8:9" x14ac:dyDescent="0.2">
      <c r="H51036" s="101"/>
      <c r="I51036" s="101"/>
    </row>
    <row r="51037" spans="8:9" x14ac:dyDescent="0.2">
      <c r="H51037" s="101"/>
      <c r="I51037" s="101"/>
    </row>
    <row r="51038" spans="8:9" x14ac:dyDescent="0.2">
      <c r="H51038" s="101"/>
      <c r="I51038" s="101"/>
    </row>
    <row r="51039" spans="8:9" x14ac:dyDescent="0.2">
      <c r="H51039" s="101"/>
      <c r="I51039" s="101"/>
    </row>
    <row r="51040" spans="8:9" x14ac:dyDescent="0.2">
      <c r="H51040" s="101"/>
      <c r="I51040" s="101"/>
    </row>
    <row r="51041" spans="8:9" x14ac:dyDescent="0.2">
      <c r="H51041" s="101"/>
      <c r="I51041" s="101"/>
    </row>
    <row r="51042" spans="8:9" x14ac:dyDescent="0.2">
      <c r="H51042" s="101"/>
      <c r="I51042" s="101"/>
    </row>
    <row r="51043" spans="8:9" x14ac:dyDescent="0.2">
      <c r="H51043" s="101"/>
      <c r="I51043" s="101"/>
    </row>
    <row r="51044" spans="8:9" x14ac:dyDescent="0.2">
      <c r="H51044" s="101"/>
      <c r="I51044" s="101"/>
    </row>
    <row r="51045" spans="8:9" x14ac:dyDescent="0.2">
      <c r="H51045" s="101"/>
      <c r="I51045" s="101"/>
    </row>
    <row r="51046" spans="8:9" x14ac:dyDescent="0.2">
      <c r="H51046" s="101"/>
      <c r="I51046" s="101"/>
    </row>
    <row r="51047" spans="8:9" x14ac:dyDescent="0.2">
      <c r="H51047" s="101"/>
      <c r="I51047" s="101"/>
    </row>
    <row r="51048" spans="8:9" x14ac:dyDescent="0.2">
      <c r="H51048" s="101"/>
      <c r="I51048" s="101"/>
    </row>
    <row r="51049" spans="8:9" x14ac:dyDescent="0.2">
      <c r="H51049" s="101"/>
      <c r="I51049" s="101"/>
    </row>
    <row r="51050" spans="8:9" x14ac:dyDescent="0.2">
      <c r="H51050" s="101"/>
      <c r="I51050" s="101"/>
    </row>
    <row r="51051" spans="8:9" x14ac:dyDescent="0.2">
      <c r="H51051" s="101"/>
      <c r="I51051" s="101"/>
    </row>
    <row r="51052" spans="8:9" x14ac:dyDescent="0.2">
      <c r="H51052" s="101"/>
      <c r="I51052" s="101"/>
    </row>
    <row r="51053" spans="8:9" x14ac:dyDescent="0.2">
      <c r="H51053" s="101"/>
      <c r="I51053" s="101"/>
    </row>
    <row r="51054" spans="8:9" x14ac:dyDescent="0.2">
      <c r="H51054" s="101"/>
      <c r="I51054" s="101"/>
    </row>
    <row r="51055" spans="8:9" x14ac:dyDescent="0.2">
      <c r="H51055" s="101"/>
      <c r="I51055" s="101"/>
    </row>
    <row r="51056" spans="8:9" x14ac:dyDescent="0.2">
      <c r="H51056" s="101"/>
      <c r="I51056" s="101"/>
    </row>
    <row r="51057" spans="8:9" x14ac:dyDescent="0.2">
      <c r="H51057" s="101"/>
      <c r="I51057" s="101"/>
    </row>
    <row r="51058" spans="8:9" x14ac:dyDescent="0.2">
      <c r="H51058" s="101"/>
      <c r="I51058" s="101"/>
    </row>
    <row r="51059" spans="8:9" x14ac:dyDescent="0.2">
      <c r="H51059" s="101"/>
      <c r="I51059" s="101"/>
    </row>
    <row r="51060" spans="8:9" x14ac:dyDescent="0.2">
      <c r="H51060" s="101"/>
      <c r="I51060" s="101"/>
    </row>
    <row r="51061" spans="8:9" x14ac:dyDescent="0.2">
      <c r="H51061" s="101"/>
      <c r="I51061" s="101"/>
    </row>
    <row r="51062" spans="8:9" x14ac:dyDescent="0.2">
      <c r="H51062" s="101"/>
      <c r="I51062" s="101"/>
    </row>
    <row r="51063" spans="8:9" x14ac:dyDescent="0.2">
      <c r="H51063" s="101"/>
      <c r="I51063" s="101"/>
    </row>
    <row r="51064" spans="8:9" x14ac:dyDescent="0.2">
      <c r="H51064" s="101"/>
      <c r="I51064" s="101"/>
    </row>
    <row r="51065" spans="8:9" x14ac:dyDescent="0.2">
      <c r="H51065" s="101"/>
      <c r="I51065" s="101"/>
    </row>
    <row r="51066" spans="8:9" x14ac:dyDescent="0.2">
      <c r="H51066" s="101"/>
      <c r="I51066" s="101"/>
    </row>
    <row r="51067" spans="8:9" x14ac:dyDescent="0.2">
      <c r="H51067" s="101"/>
      <c r="I51067" s="101"/>
    </row>
    <row r="51068" spans="8:9" x14ac:dyDescent="0.2">
      <c r="H51068" s="101"/>
      <c r="I51068" s="101"/>
    </row>
    <row r="51069" spans="8:9" x14ac:dyDescent="0.2">
      <c r="H51069" s="101"/>
      <c r="I51069" s="101"/>
    </row>
    <row r="51070" spans="8:9" x14ac:dyDescent="0.2">
      <c r="H51070" s="101"/>
      <c r="I51070" s="101"/>
    </row>
    <row r="51071" spans="8:9" x14ac:dyDescent="0.2">
      <c r="H51071" s="101"/>
      <c r="I51071" s="101"/>
    </row>
    <row r="51072" spans="8:9" x14ac:dyDescent="0.2">
      <c r="H51072" s="101"/>
      <c r="I51072" s="101"/>
    </row>
    <row r="51073" spans="8:9" x14ac:dyDescent="0.2">
      <c r="H51073" s="101"/>
      <c r="I51073" s="101"/>
    </row>
    <row r="51074" spans="8:9" x14ac:dyDescent="0.2">
      <c r="H51074" s="101"/>
      <c r="I51074" s="101"/>
    </row>
    <row r="51075" spans="8:9" x14ac:dyDescent="0.2">
      <c r="H51075" s="101"/>
      <c r="I51075" s="101"/>
    </row>
    <row r="51076" spans="8:9" x14ac:dyDescent="0.2">
      <c r="H51076" s="101"/>
      <c r="I51076" s="101"/>
    </row>
    <row r="51077" spans="8:9" x14ac:dyDescent="0.2">
      <c r="H51077" s="101"/>
      <c r="I51077" s="101"/>
    </row>
    <row r="51078" spans="8:9" x14ac:dyDescent="0.2">
      <c r="H51078" s="101"/>
      <c r="I51078" s="101"/>
    </row>
    <row r="51079" spans="8:9" x14ac:dyDescent="0.2">
      <c r="H51079" s="101"/>
      <c r="I51079" s="101"/>
    </row>
    <row r="51080" spans="8:9" x14ac:dyDescent="0.2">
      <c r="H51080" s="101"/>
      <c r="I51080" s="101"/>
    </row>
    <row r="51081" spans="8:9" x14ac:dyDescent="0.2">
      <c r="H51081" s="101"/>
      <c r="I51081" s="101"/>
    </row>
    <row r="51082" spans="8:9" x14ac:dyDescent="0.2">
      <c r="H51082" s="101"/>
      <c r="I51082" s="101"/>
    </row>
    <row r="51083" spans="8:9" x14ac:dyDescent="0.2">
      <c r="H51083" s="101"/>
      <c r="I51083" s="101"/>
    </row>
    <row r="51084" spans="8:9" x14ac:dyDescent="0.2">
      <c r="H51084" s="101"/>
      <c r="I51084" s="101"/>
    </row>
    <row r="51085" spans="8:9" x14ac:dyDescent="0.2">
      <c r="H51085" s="101"/>
      <c r="I51085" s="101"/>
    </row>
    <row r="51086" spans="8:9" x14ac:dyDescent="0.2">
      <c r="H51086" s="101"/>
      <c r="I51086" s="101"/>
    </row>
    <row r="51087" spans="8:9" x14ac:dyDescent="0.2">
      <c r="H51087" s="101"/>
      <c r="I51087" s="101"/>
    </row>
    <row r="51088" spans="8:9" x14ac:dyDescent="0.2">
      <c r="H51088" s="101"/>
      <c r="I51088" s="101"/>
    </row>
    <row r="51089" spans="8:9" x14ac:dyDescent="0.2">
      <c r="H51089" s="101"/>
      <c r="I51089" s="101"/>
    </row>
    <row r="51090" spans="8:9" x14ac:dyDescent="0.2">
      <c r="H51090" s="101"/>
      <c r="I51090" s="101"/>
    </row>
    <row r="51091" spans="8:9" x14ac:dyDescent="0.2">
      <c r="H51091" s="101"/>
      <c r="I51091" s="101"/>
    </row>
    <row r="51092" spans="8:9" x14ac:dyDescent="0.2">
      <c r="H51092" s="101"/>
      <c r="I51092" s="101"/>
    </row>
    <row r="51093" spans="8:9" x14ac:dyDescent="0.2">
      <c r="H51093" s="101"/>
      <c r="I51093" s="101"/>
    </row>
    <row r="51094" spans="8:9" x14ac:dyDescent="0.2">
      <c r="H51094" s="101"/>
      <c r="I51094" s="101"/>
    </row>
    <row r="51095" spans="8:9" x14ac:dyDescent="0.2">
      <c r="H51095" s="101"/>
      <c r="I51095" s="101"/>
    </row>
    <row r="51096" spans="8:9" x14ac:dyDescent="0.2">
      <c r="H51096" s="101"/>
      <c r="I51096" s="101"/>
    </row>
    <row r="51097" spans="8:9" x14ac:dyDescent="0.2">
      <c r="H51097" s="101"/>
      <c r="I51097" s="101"/>
    </row>
    <row r="51098" spans="8:9" x14ac:dyDescent="0.2">
      <c r="H51098" s="101"/>
      <c r="I51098" s="101"/>
    </row>
    <row r="51099" spans="8:9" x14ac:dyDescent="0.2">
      <c r="H51099" s="101"/>
      <c r="I51099" s="101"/>
    </row>
    <row r="51100" spans="8:9" x14ac:dyDescent="0.2">
      <c r="H51100" s="101"/>
      <c r="I51100" s="101"/>
    </row>
    <row r="51101" spans="8:9" x14ac:dyDescent="0.2">
      <c r="H51101" s="101"/>
      <c r="I51101" s="101"/>
    </row>
    <row r="51102" spans="8:9" x14ac:dyDescent="0.2">
      <c r="H51102" s="101"/>
      <c r="I51102" s="101"/>
    </row>
    <row r="51103" spans="8:9" x14ac:dyDescent="0.2">
      <c r="H51103" s="101"/>
      <c r="I51103" s="101"/>
    </row>
    <row r="51104" spans="8:9" x14ac:dyDescent="0.2">
      <c r="H51104" s="101"/>
      <c r="I51104" s="101"/>
    </row>
    <row r="51105" spans="8:9" x14ac:dyDescent="0.2">
      <c r="H51105" s="101"/>
      <c r="I51105" s="101"/>
    </row>
    <row r="51106" spans="8:9" x14ac:dyDescent="0.2">
      <c r="H51106" s="101"/>
      <c r="I51106" s="101"/>
    </row>
    <row r="51107" spans="8:9" x14ac:dyDescent="0.2">
      <c r="H51107" s="101"/>
      <c r="I51107" s="101"/>
    </row>
    <row r="51108" spans="8:9" x14ac:dyDescent="0.2">
      <c r="H51108" s="101"/>
      <c r="I51108" s="101"/>
    </row>
    <row r="51109" spans="8:9" x14ac:dyDescent="0.2">
      <c r="H51109" s="101"/>
      <c r="I51109" s="101"/>
    </row>
    <row r="51110" spans="8:9" x14ac:dyDescent="0.2">
      <c r="H51110" s="101"/>
      <c r="I51110" s="101"/>
    </row>
    <row r="51111" spans="8:9" x14ac:dyDescent="0.2">
      <c r="H51111" s="101"/>
      <c r="I51111" s="101"/>
    </row>
    <row r="51112" spans="8:9" x14ac:dyDescent="0.2">
      <c r="H51112" s="101"/>
      <c r="I51112" s="101"/>
    </row>
    <row r="51113" spans="8:9" x14ac:dyDescent="0.2">
      <c r="H51113" s="101"/>
      <c r="I51113" s="101"/>
    </row>
    <row r="51114" spans="8:9" x14ac:dyDescent="0.2">
      <c r="H51114" s="101"/>
      <c r="I51114" s="101"/>
    </row>
    <row r="51115" spans="8:9" x14ac:dyDescent="0.2">
      <c r="H51115" s="101"/>
      <c r="I51115" s="101"/>
    </row>
    <row r="51116" spans="8:9" x14ac:dyDescent="0.2">
      <c r="H51116" s="101"/>
      <c r="I51116" s="101"/>
    </row>
    <row r="51117" spans="8:9" x14ac:dyDescent="0.2">
      <c r="H51117" s="101"/>
      <c r="I51117" s="101"/>
    </row>
    <row r="51118" spans="8:9" x14ac:dyDescent="0.2">
      <c r="H51118" s="101"/>
      <c r="I51118" s="101"/>
    </row>
    <row r="51119" spans="8:9" x14ac:dyDescent="0.2">
      <c r="H51119" s="101"/>
      <c r="I51119" s="101"/>
    </row>
    <row r="51120" spans="8:9" x14ac:dyDescent="0.2">
      <c r="H51120" s="101"/>
      <c r="I51120" s="101"/>
    </row>
    <row r="51121" spans="8:9" x14ac:dyDescent="0.2">
      <c r="H51121" s="101"/>
      <c r="I51121" s="101"/>
    </row>
    <row r="51122" spans="8:9" x14ac:dyDescent="0.2">
      <c r="H51122" s="101"/>
      <c r="I51122" s="101"/>
    </row>
    <row r="51123" spans="8:9" x14ac:dyDescent="0.2">
      <c r="H51123" s="101"/>
      <c r="I51123" s="101"/>
    </row>
    <row r="51124" spans="8:9" x14ac:dyDescent="0.2">
      <c r="H51124" s="101"/>
      <c r="I51124" s="101"/>
    </row>
    <row r="51125" spans="8:9" x14ac:dyDescent="0.2">
      <c r="H51125" s="101"/>
      <c r="I51125" s="101"/>
    </row>
    <row r="51126" spans="8:9" x14ac:dyDescent="0.2">
      <c r="H51126" s="101"/>
      <c r="I51126" s="101"/>
    </row>
    <row r="51127" spans="8:9" x14ac:dyDescent="0.2">
      <c r="H51127" s="101"/>
      <c r="I51127" s="101"/>
    </row>
    <row r="51128" spans="8:9" x14ac:dyDescent="0.2">
      <c r="H51128" s="101"/>
      <c r="I51128" s="101"/>
    </row>
    <row r="51129" spans="8:9" x14ac:dyDescent="0.2">
      <c r="H51129" s="101"/>
      <c r="I51129" s="101"/>
    </row>
    <row r="51130" spans="8:9" x14ac:dyDescent="0.2">
      <c r="H51130" s="101"/>
      <c r="I51130" s="101"/>
    </row>
    <row r="51131" spans="8:9" x14ac:dyDescent="0.2">
      <c r="H51131" s="101"/>
      <c r="I51131" s="101"/>
    </row>
    <row r="51132" spans="8:9" x14ac:dyDescent="0.2">
      <c r="H51132" s="101"/>
      <c r="I51132" s="101"/>
    </row>
    <row r="51133" spans="8:9" x14ac:dyDescent="0.2">
      <c r="H51133" s="101"/>
      <c r="I51133" s="101"/>
    </row>
    <row r="51134" spans="8:9" x14ac:dyDescent="0.2">
      <c r="H51134" s="101"/>
      <c r="I51134" s="101"/>
    </row>
    <row r="51135" spans="8:9" x14ac:dyDescent="0.2">
      <c r="H51135" s="101"/>
      <c r="I51135" s="101"/>
    </row>
    <row r="51136" spans="8:9" x14ac:dyDescent="0.2">
      <c r="H51136" s="101"/>
      <c r="I51136" s="101"/>
    </row>
    <row r="51137" spans="8:9" x14ac:dyDescent="0.2">
      <c r="H51137" s="101"/>
      <c r="I51137" s="101"/>
    </row>
    <row r="51138" spans="8:9" x14ac:dyDescent="0.2">
      <c r="H51138" s="101"/>
      <c r="I51138" s="101"/>
    </row>
    <row r="51139" spans="8:9" x14ac:dyDescent="0.2">
      <c r="H51139" s="101"/>
      <c r="I51139" s="101"/>
    </row>
    <row r="51140" spans="8:9" x14ac:dyDescent="0.2">
      <c r="H51140" s="101"/>
      <c r="I51140" s="101"/>
    </row>
    <row r="51141" spans="8:9" x14ac:dyDescent="0.2">
      <c r="H51141" s="101"/>
      <c r="I51141" s="101"/>
    </row>
    <row r="51142" spans="8:9" x14ac:dyDescent="0.2">
      <c r="H51142" s="101"/>
      <c r="I51142" s="101"/>
    </row>
    <row r="51143" spans="8:9" x14ac:dyDescent="0.2">
      <c r="H51143" s="101"/>
      <c r="I51143" s="101"/>
    </row>
    <row r="51144" spans="8:9" x14ac:dyDescent="0.2">
      <c r="H51144" s="101"/>
      <c r="I51144" s="101"/>
    </row>
    <row r="51145" spans="8:9" x14ac:dyDescent="0.2">
      <c r="H51145" s="101"/>
      <c r="I51145" s="101"/>
    </row>
    <row r="51146" spans="8:9" x14ac:dyDescent="0.2">
      <c r="H51146" s="101"/>
      <c r="I51146" s="101"/>
    </row>
    <row r="51147" spans="8:9" x14ac:dyDescent="0.2">
      <c r="H51147" s="101"/>
      <c r="I51147" s="101"/>
    </row>
    <row r="51148" spans="8:9" x14ac:dyDescent="0.2">
      <c r="H51148" s="101"/>
      <c r="I51148" s="101"/>
    </row>
    <row r="51149" spans="8:9" x14ac:dyDescent="0.2">
      <c r="H51149" s="101"/>
      <c r="I51149" s="101"/>
    </row>
    <row r="51150" spans="8:9" x14ac:dyDescent="0.2">
      <c r="H51150" s="101"/>
      <c r="I51150" s="101"/>
    </row>
    <row r="51151" spans="8:9" x14ac:dyDescent="0.2">
      <c r="H51151" s="101"/>
      <c r="I51151" s="101"/>
    </row>
    <row r="51152" spans="8:9" x14ac:dyDescent="0.2">
      <c r="H51152" s="101"/>
      <c r="I51152" s="101"/>
    </row>
    <row r="51153" spans="8:9" x14ac:dyDescent="0.2">
      <c r="H51153" s="101"/>
      <c r="I51153" s="101"/>
    </row>
    <row r="51154" spans="8:9" x14ac:dyDescent="0.2">
      <c r="H51154" s="101"/>
      <c r="I51154" s="101"/>
    </row>
    <row r="51155" spans="8:9" x14ac:dyDescent="0.2">
      <c r="H51155" s="101"/>
      <c r="I51155" s="101"/>
    </row>
    <row r="51156" spans="8:9" x14ac:dyDescent="0.2">
      <c r="H51156" s="101"/>
      <c r="I51156" s="101"/>
    </row>
    <row r="51157" spans="8:9" x14ac:dyDescent="0.2">
      <c r="H51157" s="101"/>
      <c r="I51157" s="101"/>
    </row>
    <row r="51158" spans="8:9" x14ac:dyDescent="0.2">
      <c r="H51158" s="101"/>
      <c r="I51158" s="101"/>
    </row>
    <row r="51159" spans="8:9" x14ac:dyDescent="0.2">
      <c r="H51159" s="101"/>
      <c r="I51159" s="101"/>
    </row>
    <row r="51160" spans="8:9" x14ac:dyDescent="0.2">
      <c r="H51160" s="101"/>
      <c r="I51160" s="101"/>
    </row>
    <row r="51161" spans="8:9" x14ac:dyDescent="0.2">
      <c r="H51161" s="101"/>
      <c r="I51161" s="101"/>
    </row>
    <row r="51162" spans="8:9" x14ac:dyDescent="0.2">
      <c r="H51162" s="101"/>
      <c r="I51162" s="101"/>
    </row>
    <row r="51163" spans="8:9" x14ac:dyDescent="0.2">
      <c r="H51163" s="101"/>
      <c r="I51163" s="101"/>
    </row>
    <row r="51164" spans="8:9" x14ac:dyDescent="0.2">
      <c r="H51164" s="101"/>
      <c r="I51164" s="101"/>
    </row>
    <row r="51165" spans="8:9" x14ac:dyDescent="0.2">
      <c r="H51165" s="101"/>
      <c r="I51165" s="101"/>
    </row>
    <row r="51166" spans="8:9" x14ac:dyDescent="0.2">
      <c r="H51166" s="101"/>
      <c r="I51166" s="101"/>
    </row>
    <row r="51167" spans="8:9" x14ac:dyDescent="0.2">
      <c r="H51167" s="101"/>
      <c r="I51167" s="101"/>
    </row>
    <row r="51168" spans="8:9" x14ac:dyDescent="0.2">
      <c r="H51168" s="101"/>
      <c r="I51168" s="101"/>
    </row>
    <row r="51169" spans="8:9" x14ac:dyDescent="0.2">
      <c r="H51169" s="101"/>
      <c r="I51169" s="101"/>
    </row>
    <row r="51170" spans="8:9" x14ac:dyDescent="0.2">
      <c r="H51170" s="101"/>
      <c r="I51170" s="101"/>
    </row>
    <row r="51171" spans="8:9" x14ac:dyDescent="0.2">
      <c r="H51171" s="101"/>
      <c r="I51171" s="101"/>
    </row>
    <row r="51172" spans="8:9" x14ac:dyDescent="0.2">
      <c r="H51172" s="101"/>
      <c r="I51172" s="101"/>
    </row>
    <row r="51173" spans="8:9" x14ac:dyDescent="0.2">
      <c r="H51173" s="101"/>
      <c r="I51173" s="101"/>
    </row>
    <row r="51174" spans="8:9" x14ac:dyDescent="0.2">
      <c r="H51174" s="101"/>
      <c r="I51174" s="101"/>
    </row>
    <row r="51175" spans="8:9" x14ac:dyDescent="0.2">
      <c r="H51175" s="101"/>
      <c r="I51175" s="101"/>
    </row>
    <row r="51176" spans="8:9" x14ac:dyDescent="0.2">
      <c r="H51176" s="101"/>
      <c r="I51176" s="101"/>
    </row>
    <row r="51177" spans="8:9" x14ac:dyDescent="0.2">
      <c r="H51177" s="101"/>
      <c r="I51177" s="101"/>
    </row>
    <row r="51178" spans="8:9" x14ac:dyDescent="0.2">
      <c r="H51178" s="101"/>
      <c r="I51178" s="101"/>
    </row>
    <row r="51179" spans="8:9" x14ac:dyDescent="0.2">
      <c r="H51179" s="101"/>
      <c r="I51179" s="101"/>
    </row>
    <row r="51180" spans="8:9" x14ac:dyDescent="0.2">
      <c r="H51180" s="101"/>
      <c r="I51180" s="101"/>
    </row>
    <row r="51181" spans="8:9" x14ac:dyDescent="0.2">
      <c r="H51181" s="101"/>
      <c r="I51181" s="101"/>
    </row>
    <row r="51182" spans="8:9" x14ac:dyDescent="0.2">
      <c r="H51182" s="101"/>
      <c r="I51182" s="101"/>
    </row>
    <row r="51183" spans="8:9" x14ac:dyDescent="0.2">
      <c r="H51183" s="101"/>
      <c r="I51183" s="101"/>
    </row>
    <row r="51184" spans="8:9" x14ac:dyDescent="0.2">
      <c r="H51184" s="101"/>
      <c r="I51184" s="101"/>
    </row>
    <row r="51185" spans="8:9" x14ac:dyDescent="0.2">
      <c r="H51185" s="101"/>
      <c r="I51185" s="101"/>
    </row>
    <row r="51186" spans="8:9" x14ac:dyDescent="0.2">
      <c r="H51186" s="101"/>
      <c r="I51186" s="101"/>
    </row>
    <row r="51187" spans="8:9" x14ac:dyDescent="0.2">
      <c r="H51187" s="101"/>
      <c r="I51187" s="101"/>
    </row>
    <row r="51188" spans="8:9" x14ac:dyDescent="0.2">
      <c r="H51188" s="101"/>
      <c r="I51188" s="101"/>
    </row>
    <row r="51189" spans="8:9" x14ac:dyDescent="0.2">
      <c r="H51189" s="101"/>
      <c r="I51189" s="101"/>
    </row>
    <row r="51190" spans="8:9" x14ac:dyDescent="0.2">
      <c r="H51190" s="101"/>
      <c r="I51190" s="101"/>
    </row>
    <row r="51191" spans="8:9" x14ac:dyDescent="0.2">
      <c r="H51191" s="101"/>
      <c r="I51191" s="101"/>
    </row>
    <row r="51192" spans="8:9" x14ac:dyDescent="0.2">
      <c r="H51192" s="101"/>
      <c r="I51192" s="101"/>
    </row>
    <row r="51193" spans="8:9" x14ac:dyDescent="0.2">
      <c r="H51193" s="101"/>
      <c r="I51193" s="101"/>
    </row>
    <row r="51194" spans="8:9" x14ac:dyDescent="0.2">
      <c r="H51194" s="101"/>
      <c r="I51194" s="101"/>
    </row>
    <row r="51195" spans="8:9" x14ac:dyDescent="0.2">
      <c r="H51195" s="101"/>
      <c r="I51195" s="101"/>
    </row>
    <row r="51196" spans="8:9" x14ac:dyDescent="0.2">
      <c r="H51196" s="101"/>
      <c r="I51196" s="101"/>
    </row>
    <row r="51197" spans="8:9" x14ac:dyDescent="0.2">
      <c r="H51197" s="101"/>
      <c r="I51197" s="101"/>
    </row>
    <row r="51198" spans="8:9" x14ac:dyDescent="0.2">
      <c r="H51198" s="101"/>
      <c r="I51198" s="101"/>
    </row>
    <row r="51199" spans="8:9" x14ac:dyDescent="0.2">
      <c r="H51199" s="101"/>
      <c r="I51199" s="101"/>
    </row>
    <row r="51200" spans="8:9" x14ac:dyDescent="0.2">
      <c r="H51200" s="101"/>
      <c r="I51200" s="101"/>
    </row>
    <row r="51201" spans="8:9" x14ac:dyDescent="0.2">
      <c r="H51201" s="101"/>
      <c r="I51201" s="101"/>
    </row>
    <row r="51202" spans="8:9" x14ac:dyDescent="0.2">
      <c r="H51202" s="101"/>
      <c r="I51202" s="101"/>
    </row>
    <row r="51203" spans="8:9" x14ac:dyDescent="0.2">
      <c r="H51203" s="101"/>
      <c r="I51203" s="101"/>
    </row>
    <row r="51204" spans="8:9" x14ac:dyDescent="0.2">
      <c r="H51204" s="101"/>
      <c r="I51204" s="101"/>
    </row>
    <row r="51205" spans="8:9" x14ac:dyDescent="0.2">
      <c r="H51205" s="101"/>
      <c r="I51205" s="101"/>
    </row>
    <row r="51206" spans="8:9" x14ac:dyDescent="0.2">
      <c r="H51206" s="101"/>
      <c r="I51206" s="101"/>
    </row>
    <row r="51207" spans="8:9" x14ac:dyDescent="0.2">
      <c r="H51207" s="101"/>
      <c r="I51207" s="101"/>
    </row>
    <row r="51208" spans="8:9" x14ac:dyDescent="0.2">
      <c r="H51208" s="101"/>
      <c r="I51208" s="101"/>
    </row>
    <row r="51209" spans="8:9" x14ac:dyDescent="0.2">
      <c r="H51209" s="101"/>
      <c r="I51209" s="101"/>
    </row>
    <row r="51210" spans="8:9" x14ac:dyDescent="0.2">
      <c r="H51210" s="101"/>
      <c r="I51210" s="101"/>
    </row>
    <row r="51211" spans="8:9" x14ac:dyDescent="0.2">
      <c r="H51211" s="101"/>
      <c r="I51211" s="101"/>
    </row>
    <row r="51212" spans="8:9" x14ac:dyDescent="0.2">
      <c r="H51212" s="101"/>
      <c r="I51212" s="101"/>
    </row>
    <row r="51213" spans="8:9" x14ac:dyDescent="0.2">
      <c r="H51213" s="101"/>
      <c r="I51213" s="101"/>
    </row>
    <row r="51214" spans="8:9" x14ac:dyDescent="0.2">
      <c r="H51214" s="101"/>
      <c r="I51214" s="101"/>
    </row>
    <row r="51215" spans="8:9" x14ac:dyDescent="0.2">
      <c r="H51215" s="101"/>
      <c r="I51215" s="101"/>
    </row>
    <row r="51216" spans="8:9" x14ac:dyDescent="0.2">
      <c r="H51216" s="101"/>
      <c r="I51216" s="101"/>
    </row>
    <row r="51217" spans="8:9" x14ac:dyDescent="0.2">
      <c r="H51217" s="101"/>
      <c r="I51217" s="101"/>
    </row>
    <row r="51218" spans="8:9" x14ac:dyDescent="0.2">
      <c r="H51218" s="101"/>
      <c r="I51218" s="101"/>
    </row>
    <row r="51219" spans="8:9" x14ac:dyDescent="0.2">
      <c r="H51219" s="101"/>
      <c r="I51219" s="101"/>
    </row>
    <row r="51220" spans="8:9" x14ac:dyDescent="0.2">
      <c r="H51220" s="101"/>
      <c r="I51220" s="101"/>
    </row>
    <row r="51221" spans="8:9" x14ac:dyDescent="0.2">
      <c r="H51221" s="101"/>
      <c r="I51221" s="101"/>
    </row>
    <row r="51222" spans="8:9" x14ac:dyDescent="0.2">
      <c r="H51222" s="101"/>
      <c r="I51222" s="101"/>
    </row>
    <row r="51223" spans="8:9" x14ac:dyDescent="0.2">
      <c r="H51223" s="101"/>
      <c r="I51223" s="101"/>
    </row>
    <row r="51224" spans="8:9" x14ac:dyDescent="0.2">
      <c r="H51224" s="101"/>
      <c r="I51224" s="101"/>
    </row>
    <row r="51225" spans="8:9" x14ac:dyDescent="0.2">
      <c r="H51225" s="101"/>
      <c r="I51225" s="101"/>
    </row>
    <row r="51226" spans="8:9" x14ac:dyDescent="0.2">
      <c r="H51226" s="101"/>
      <c r="I51226" s="101"/>
    </row>
    <row r="51227" spans="8:9" x14ac:dyDescent="0.2">
      <c r="H51227" s="101"/>
      <c r="I51227" s="101"/>
    </row>
    <row r="51228" spans="8:9" x14ac:dyDescent="0.2">
      <c r="H51228" s="101"/>
      <c r="I51228" s="101"/>
    </row>
    <row r="51229" spans="8:9" x14ac:dyDescent="0.2">
      <c r="H51229" s="101"/>
      <c r="I51229" s="101"/>
    </row>
    <row r="51230" spans="8:9" x14ac:dyDescent="0.2">
      <c r="H51230" s="101"/>
      <c r="I51230" s="101"/>
    </row>
    <row r="51231" spans="8:9" x14ac:dyDescent="0.2">
      <c r="H51231" s="101"/>
      <c r="I51231" s="101"/>
    </row>
    <row r="51232" spans="8:9" x14ac:dyDescent="0.2">
      <c r="H51232" s="101"/>
      <c r="I51232" s="101"/>
    </row>
    <row r="51233" spans="8:9" x14ac:dyDescent="0.2">
      <c r="H51233" s="101"/>
      <c r="I51233" s="101"/>
    </row>
    <row r="51234" spans="8:9" x14ac:dyDescent="0.2">
      <c r="H51234" s="101"/>
      <c r="I51234" s="101"/>
    </row>
    <row r="51235" spans="8:9" x14ac:dyDescent="0.2">
      <c r="H51235" s="101"/>
      <c r="I51235" s="101"/>
    </row>
    <row r="51236" spans="8:9" x14ac:dyDescent="0.2">
      <c r="H51236" s="101"/>
      <c r="I51236" s="101"/>
    </row>
    <row r="51237" spans="8:9" x14ac:dyDescent="0.2">
      <c r="H51237" s="101"/>
      <c r="I51237" s="101"/>
    </row>
    <row r="51238" spans="8:9" x14ac:dyDescent="0.2">
      <c r="H51238" s="101"/>
      <c r="I51238" s="101"/>
    </row>
    <row r="51239" spans="8:9" x14ac:dyDescent="0.2">
      <c r="H51239" s="101"/>
      <c r="I51239" s="101"/>
    </row>
    <row r="51240" spans="8:9" x14ac:dyDescent="0.2">
      <c r="H51240" s="101"/>
      <c r="I51240" s="101"/>
    </row>
    <row r="51241" spans="8:9" x14ac:dyDescent="0.2">
      <c r="H51241" s="101"/>
      <c r="I51241" s="101"/>
    </row>
    <row r="51242" spans="8:9" x14ac:dyDescent="0.2">
      <c r="H51242" s="101"/>
      <c r="I51242" s="101"/>
    </row>
    <row r="51243" spans="8:9" x14ac:dyDescent="0.2">
      <c r="H51243" s="101"/>
      <c r="I51243" s="101"/>
    </row>
    <row r="51244" spans="8:9" x14ac:dyDescent="0.2">
      <c r="H51244" s="101"/>
      <c r="I51244" s="101"/>
    </row>
    <row r="51245" spans="8:9" x14ac:dyDescent="0.2">
      <c r="H51245" s="101"/>
      <c r="I51245" s="101"/>
    </row>
    <row r="51246" spans="8:9" x14ac:dyDescent="0.2">
      <c r="H51246" s="101"/>
      <c r="I51246" s="101"/>
    </row>
    <row r="51247" spans="8:9" x14ac:dyDescent="0.2">
      <c r="H51247" s="101"/>
      <c r="I51247" s="101"/>
    </row>
    <row r="51248" spans="8:9" x14ac:dyDescent="0.2">
      <c r="H51248" s="101"/>
      <c r="I51248" s="101"/>
    </row>
    <row r="51249" spans="8:9" x14ac:dyDescent="0.2">
      <c r="H51249" s="101"/>
      <c r="I51249" s="101"/>
    </row>
    <row r="51250" spans="8:9" x14ac:dyDescent="0.2">
      <c r="H51250" s="101"/>
      <c r="I51250" s="101"/>
    </row>
    <row r="51251" spans="8:9" x14ac:dyDescent="0.2">
      <c r="H51251" s="101"/>
      <c r="I51251" s="101"/>
    </row>
    <row r="51252" spans="8:9" x14ac:dyDescent="0.2">
      <c r="H51252" s="101"/>
      <c r="I51252" s="101"/>
    </row>
    <row r="51253" spans="8:9" x14ac:dyDescent="0.2">
      <c r="H51253" s="101"/>
      <c r="I51253" s="101"/>
    </row>
    <row r="51254" spans="8:9" x14ac:dyDescent="0.2">
      <c r="H51254" s="101"/>
      <c r="I51254" s="101"/>
    </row>
    <row r="51255" spans="8:9" x14ac:dyDescent="0.2">
      <c r="H51255" s="101"/>
      <c r="I51255" s="101"/>
    </row>
    <row r="51256" spans="8:9" x14ac:dyDescent="0.2">
      <c r="H51256" s="101"/>
      <c r="I51256" s="101"/>
    </row>
    <row r="51257" spans="8:9" x14ac:dyDescent="0.2">
      <c r="H51257" s="101"/>
      <c r="I51257" s="101"/>
    </row>
    <row r="51258" spans="8:9" x14ac:dyDescent="0.2">
      <c r="H51258" s="101"/>
      <c r="I51258" s="101"/>
    </row>
    <row r="51259" spans="8:9" x14ac:dyDescent="0.2">
      <c r="H51259" s="101"/>
      <c r="I51259" s="101"/>
    </row>
    <row r="51260" spans="8:9" x14ac:dyDescent="0.2">
      <c r="H51260" s="101"/>
      <c r="I51260" s="101"/>
    </row>
    <row r="51261" spans="8:9" x14ac:dyDescent="0.2">
      <c r="H51261" s="101"/>
      <c r="I51261" s="101"/>
    </row>
    <row r="51262" spans="8:9" x14ac:dyDescent="0.2">
      <c r="H51262" s="101"/>
      <c r="I51262" s="101"/>
    </row>
    <row r="51263" spans="8:9" x14ac:dyDescent="0.2">
      <c r="H51263" s="101"/>
      <c r="I51263" s="101"/>
    </row>
    <row r="51264" spans="8:9" x14ac:dyDescent="0.2">
      <c r="H51264" s="101"/>
      <c r="I51264" s="101"/>
    </row>
    <row r="51265" spans="8:9" x14ac:dyDescent="0.2">
      <c r="H51265" s="101"/>
      <c r="I51265" s="101"/>
    </row>
    <row r="51266" spans="8:9" x14ac:dyDescent="0.2">
      <c r="H51266" s="101"/>
      <c r="I51266" s="101"/>
    </row>
    <row r="51267" spans="8:9" x14ac:dyDescent="0.2">
      <c r="H51267" s="101"/>
      <c r="I51267" s="101"/>
    </row>
    <row r="51268" spans="8:9" x14ac:dyDescent="0.2">
      <c r="H51268" s="101"/>
      <c r="I51268" s="101"/>
    </row>
    <row r="51269" spans="8:9" x14ac:dyDescent="0.2">
      <c r="H51269" s="101"/>
      <c r="I51269" s="101"/>
    </row>
    <row r="51270" spans="8:9" x14ac:dyDescent="0.2">
      <c r="H51270" s="101"/>
      <c r="I51270" s="101"/>
    </row>
    <row r="51271" spans="8:9" x14ac:dyDescent="0.2">
      <c r="H51271" s="101"/>
      <c r="I51271" s="101"/>
    </row>
    <row r="51272" spans="8:9" x14ac:dyDescent="0.2">
      <c r="H51272" s="101"/>
      <c r="I51272" s="101"/>
    </row>
    <row r="51273" spans="8:9" x14ac:dyDescent="0.2">
      <c r="H51273" s="101"/>
      <c r="I51273" s="101"/>
    </row>
    <row r="51274" spans="8:9" x14ac:dyDescent="0.2">
      <c r="H51274" s="101"/>
      <c r="I51274" s="101"/>
    </row>
    <row r="51275" spans="8:9" x14ac:dyDescent="0.2">
      <c r="H51275" s="101"/>
      <c r="I51275" s="101"/>
    </row>
    <row r="51276" spans="8:9" x14ac:dyDescent="0.2">
      <c r="H51276" s="101"/>
      <c r="I51276" s="101"/>
    </row>
    <row r="51277" spans="8:9" x14ac:dyDescent="0.2">
      <c r="H51277" s="101"/>
      <c r="I51277" s="101"/>
    </row>
    <row r="51278" spans="8:9" x14ac:dyDescent="0.2">
      <c r="H51278" s="101"/>
      <c r="I51278" s="101"/>
    </row>
    <row r="51279" spans="8:9" x14ac:dyDescent="0.2">
      <c r="H51279" s="101"/>
      <c r="I51279" s="101"/>
    </row>
    <row r="51280" spans="8:9" x14ac:dyDescent="0.2">
      <c r="H51280" s="101"/>
      <c r="I51280" s="101"/>
    </row>
    <row r="51281" spans="8:9" x14ac:dyDescent="0.2">
      <c r="H51281" s="101"/>
      <c r="I51281" s="101"/>
    </row>
    <row r="51282" spans="8:9" x14ac:dyDescent="0.2">
      <c r="H51282" s="101"/>
      <c r="I51282" s="101"/>
    </row>
    <row r="51283" spans="8:9" x14ac:dyDescent="0.2">
      <c r="H51283" s="101"/>
      <c r="I51283" s="101"/>
    </row>
    <row r="51284" spans="8:9" x14ac:dyDescent="0.2">
      <c r="H51284" s="101"/>
      <c r="I51284" s="101"/>
    </row>
    <row r="51285" spans="8:9" x14ac:dyDescent="0.2">
      <c r="H51285" s="101"/>
      <c r="I51285" s="101"/>
    </row>
    <row r="51286" spans="8:9" x14ac:dyDescent="0.2">
      <c r="H51286" s="101"/>
      <c r="I51286" s="101"/>
    </row>
    <row r="51287" spans="8:9" x14ac:dyDescent="0.2">
      <c r="H51287" s="101"/>
      <c r="I51287" s="101"/>
    </row>
    <row r="51288" spans="8:9" x14ac:dyDescent="0.2">
      <c r="H51288" s="101"/>
      <c r="I51288" s="101"/>
    </row>
    <row r="51289" spans="8:9" x14ac:dyDescent="0.2">
      <c r="H51289" s="101"/>
      <c r="I51289" s="101"/>
    </row>
    <row r="51290" spans="8:9" x14ac:dyDescent="0.2">
      <c r="H51290" s="101"/>
      <c r="I51290" s="101"/>
    </row>
    <row r="51291" spans="8:9" x14ac:dyDescent="0.2">
      <c r="H51291" s="101"/>
      <c r="I51291" s="101"/>
    </row>
    <row r="51292" spans="8:9" x14ac:dyDescent="0.2">
      <c r="H51292" s="101"/>
      <c r="I51292" s="101"/>
    </row>
    <row r="51293" spans="8:9" x14ac:dyDescent="0.2">
      <c r="H51293" s="101"/>
      <c r="I51293" s="101"/>
    </row>
    <row r="51294" spans="8:9" x14ac:dyDescent="0.2">
      <c r="H51294" s="101"/>
      <c r="I51294" s="101"/>
    </row>
    <row r="51295" spans="8:9" x14ac:dyDescent="0.2">
      <c r="H51295" s="101"/>
      <c r="I51295" s="101"/>
    </row>
    <row r="51296" spans="8:9" x14ac:dyDescent="0.2">
      <c r="H51296" s="101"/>
      <c r="I51296" s="101"/>
    </row>
    <row r="51297" spans="8:9" x14ac:dyDescent="0.2">
      <c r="H51297" s="101"/>
      <c r="I51297" s="101"/>
    </row>
    <row r="51298" spans="8:9" x14ac:dyDescent="0.2">
      <c r="H51298" s="101"/>
      <c r="I51298" s="101"/>
    </row>
    <row r="51299" spans="8:9" x14ac:dyDescent="0.2">
      <c r="H51299" s="101"/>
      <c r="I51299" s="101"/>
    </row>
    <row r="51300" spans="8:9" x14ac:dyDescent="0.2">
      <c r="H51300" s="101"/>
      <c r="I51300" s="101"/>
    </row>
    <row r="51301" spans="8:9" x14ac:dyDescent="0.2">
      <c r="H51301" s="101"/>
      <c r="I51301" s="101"/>
    </row>
    <row r="51302" spans="8:9" x14ac:dyDescent="0.2">
      <c r="H51302" s="101"/>
      <c r="I51302" s="101"/>
    </row>
    <row r="51303" spans="8:9" x14ac:dyDescent="0.2">
      <c r="H51303" s="101"/>
      <c r="I51303" s="101"/>
    </row>
    <row r="51304" spans="8:9" x14ac:dyDescent="0.2">
      <c r="H51304" s="101"/>
      <c r="I51304" s="101"/>
    </row>
    <row r="51305" spans="8:9" x14ac:dyDescent="0.2">
      <c r="H51305" s="101"/>
      <c r="I51305" s="101"/>
    </row>
    <row r="51306" spans="8:9" x14ac:dyDescent="0.2">
      <c r="H51306" s="101"/>
      <c r="I51306" s="101"/>
    </row>
    <row r="51307" spans="8:9" x14ac:dyDescent="0.2">
      <c r="H51307" s="101"/>
      <c r="I51307" s="101"/>
    </row>
    <row r="51308" spans="8:9" x14ac:dyDescent="0.2">
      <c r="H51308" s="101"/>
      <c r="I51308" s="101"/>
    </row>
    <row r="51309" spans="8:9" x14ac:dyDescent="0.2">
      <c r="H51309" s="101"/>
      <c r="I51309" s="101"/>
    </row>
    <row r="51310" spans="8:9" x14ac:dyDescent="0.2">
      <c r="H51310" s="101"/>
      <c r="I51310" s="101"/>
    </row>
    <row r="51311" spans="8:9" x14ac:dyDescent="0.2">
      <c r="H51311" s="101"/>
      <c r="I51311" s="101"/>
    </row>
    <row r="51312" spans="8:9" x14ac:dyDescent="0.2">
      <c r="H51312" s="101"/>
      <c r="I51312" s="101"/>
    </row>
    <row r="51313" spans="8:9" x14ac:dyDescent="0.2">
      <c r="H51313" s="101"/>
      <c r="I51313" s="101"/>
    </row>
    <row r="51314" spans="8:9" x14ac:dyDescent="0.2">
      <c r="H51314" s="101"/>
      <c r="I51314" s="101"/>
    </row>
    <row r="51315" spans="8:9" x14ac:dyDescent="0.2">
      <c r="H51315" s="101"/>
      <c r="I51315" s="101"/>
    </row>
    <row r="51316" spans="8:9" x14ac:dyDescent="0.2">
      <c r="H51316" s="101"/>
      <c r="I51316" s="101"/>
    </row>
    <row r="51317" spans="8:9" x14ac:dyDescent="0.2">
      <c r="H51317" s="101"/>
      <c r="I51317" s="101"/>
    </row>
    <row r="51318" spans="8:9" x14ac:dyDescent="0.2">
      <c r="H51318" s="101"/>
      <c r="I51318" s="101"/>
    </row>
    <row r="51319" spans="8:9" x14ac:dyDescent="0.2">
      <c r="H51319" s="101"/>
      <c r="I51319" s="101"/>
    </row>
    <row r="51320" spans="8:9" x14ac:dyDescent="0.2">
      <c r="H51320" s="101"/>
      <c r="I51320" s="101"/>
    </row>
    <row r="51321" spans="8:9" x14ac:dyDescent="0.2">
      <c r="H51321" s="101"/>
      <c r="I51321" s="101"/>
    </row>
    <row r="51322" spans="8:9" x14ac:dyDescent="0.2">
      <c r="H51322" s="101"/>
      <c r="I51322" s="101"/>
    </row>
    <row r="51323" spans="8:9" x14ac:dyDescent="0.2">
      <c r="H51323" s="101"/>
      <c r="I51323" s="101"/>
    </row>
    <row r="51324" spans="8:9" x14ac:dyDescent="0.2">
      <c r="H51324" s="101"/>
      <c r="I51324" s="101"/>
    </row>
    <row r="51325" spans="8:9" x14ac:dyDescent="0.2">
      <c r="H51325" s="101"/>
      <c r="I51325" s="101"/>
    </row>
    <row r="51326" spans="8:9" x14ac:dyDescent="0.2">
      <c r="H51326" s="101"/>
      <c r="I51326" s="101"/>
    </row>
    <row r="51327" spans="8:9" x14ac:dyDescent="0.2">
      <c r="H51327" s="101"/>
      <c r="I51327" s="101"/>
    </row>
    <row r="51328" spans="8:9" x14ac:dyDescent="0.2">
      <c r="H51328" s="101"/>
      <c r="I51328" s="101"/>
    </row>
    <row r="51329" spans="8:9" x14ac:dyDescent="0.2">
      <c r="H51329" s="101"/>
      <c r="I51329" s="101"/>
    </row>
    <row r="51330" spans="8:9" x14ac:dyDescent="0.2">
      <c r="H51330" s="101"/>
      <c r="I51330" s="101"/>
    </row>
    <row r="51331" spans="8:9" x14ac:dyDescent="0.2">
      <c r="H51331" s="101"/>
      <c r="I51331" s="101"/>
    </row>
    <row r="51332" spans="8:9" x14ac:dyDescent="0.2">
      <c r="H51332" s="101"/>
      <c r="I51332" s="101"/>
    </row>
    <row r="51333" spans="8:9" x14ac:dyDescent="0.2">
      <c r="H51333" s="101"/>
      <c r="I51333" s="101"/>
    </row>
    <row r="51334" spans="8:9" x14ac:dyDescent="0.2">
      <c r="H51334" s="101"/>
      <c r="I51334" s="101"/>
    </row>
    <row r="51335" spans="8:9" x14ac:dyDescent="0.2">
      <c r="H51335" s="101"/>
      <c r="I51335" s="101"/>
    </row>
    <row r="51336" spans="8:9" x14ac:dyDescent="0.2">
      <c r="H51336" s="101"/>
      <c r="I51336" s="101"/>
    </row>
    <row r="51337" spans="8:9" x14ac:dyDescent="0.2">
      <c r="H51337" s="101"/>
      <c r="I51337" s="101"/>
    </row>
    <row r="51338" spans="8:9" x14ac:dyDescent="0.2">
      <c r="H51338" s="101"/>
      <c r="I51338" s="101"/>
    </row>
    <row r="51339" spans="8:9" x14ac:dyDescent="0.2">
      <c r="H51339" s="101"/>
      <c r="I51339" s="101"/>
    </row>
    <row r="51340" spans="8:9" x14ac:dyDescent="0.2">
      <c r="H51340" s="101"/>
      <c r="I51340" s="101"/>
    </row>
    <row r="51341" spans="8:9" x14ac:dyDescent="0.2">
      <c r="H51341" s="101"/>
      <c r="I51341" s="101"/>
    </row>
    <row r="51342" spans="8:9" x14ac:dyDescent="0.2">
      <c r="H51342" s="101"/>
      <c r="I51342" s="101"/>
    </row>
    <row r="51343" spans="8:9" x14ac:dyDescent="0.2">
      <c r="H51343" s="101"/>
      <c r="I51343" s="101"/>
    </row>
    <row r="51344" spans="8:9" x14ac:dyDescent="0.2">
      <c r="H51344" s="101"/>
      <c r="I51344" s="101"/>
    </row>
    <row r="51345" spans="8:9" x14ac:dyDescent="0.2">
      <c r="H51345" s="101"/>
      <c r="I51345" s="101"/>
    </row>
    <row r="51346" spans="8:9" x14ac:dyDescent="0.2">
      <c r="H51346" s="101"/>
      <c r="I51346" s="101"/>
    </row>
    <row r="51347" spans="8:9" x14ac:dyDescent="0.2">
      <c r="H51347" s="101"/>
      <c r="I51347" s="101"/>
    </row>
    <row r="51348" spans="8:9" x14ac:dyDescent="0.2">
      <c r="H51348" s="101"/>
      <c r="I51348" s="101"/>
    </row>
    <row r="51349" spans="8:9" x14ac:dyDescent="0.2">
      <c r="H51349" s="101"/>
      <c r="I51349" s="101"/>
    </row>
    <row r="51350" spans="8:9" x14ac:dyDescent="0.2">
      <c r="H51350" s="101"/>
      <c r="I51350" s="101"/>
    </row>
    <row r="51351" spans="8:9" x14ac:dyDescent="0.2">
      <c r="H51351" s="101"/>
      <c r="I51351" s="101"/>
    </row>
    <row r="51352" spans="8:9" x14ac:dyDescent="0.2">
      <c r="H51352" s="101"/>
      <c r="I51352" s="101"/>
    </row>
    <row r="51353" spans="8:9" x14ac:dyDescent="0.2">
      <c r="H51353" s="101"/>
      <c r="I51353" s="101"/>
    </row>
    <row r="51354" spans="8:9" x14ac:dyDescent="0.2">
      <c r="H51354" s="101"/>
      <c r="I51354" s="101"/>
    </row>
    <row r="51355" spans="8:9" x14ac:dyDescent="0.2">
      <c r="H51355" s="101"/>
      <c r="I51355" s="101"/>
    </row>
    <row r="51356" spans="8:9" x14ac:dyDescent="0.2">
      <c r="H51356" s="101"/>
      <c r="I51356" s="101"/>
    </row>
    <row r="51357" spans="8:9" x14ac:dyDescent="0.2">
      <c r="H51357" s="101"/>
      <c r="I51357" s="101"/>
    </row>
    <row r="51358" spans="8:9" x14ac:dyDescent="0.2">
      <c r="H51358" s="101"/>
      <c r="I51358" s="101"/>
    </row>
    <row r="51359" spans="8:9" x14ac:dyDescent="0.2">
      <c r="H51359" s="101"/>
      <c r="I51359" s="101"/>
    </row>
    <row r="51360" spans="8:9" x14ac:dyDescent="0.2">
      <c r="H51360" s="101"/>
      <c r="I51360" s="101"/>
    </row>
    <row r="51361" spans="8:9" x14ac:dyDescent="0.2">
      <c r="H51361" s="101"/>
      <c r="I51361" s="101"/>
    </row>
    <row r="51362" spans="8:9" x14ac:dyDescent="0.2">
      <c r="H51362" s="101"/>
      <c r="I51362" s="101"/>
    </row>
    <row r="51363" spans="8:9" x14ac:dyDescent="0.2">
      <c r="H51363" s="101"/>
      <c r="I51363" s="101"/>
    </row>
    <row r="51364" spans="8:9" x14ac:dyDescent="0.2">
      <c r="H51364" s="101"/>
      <c r="I51364" s="101"/>
    </row>
    <row r="51365" spans="8:9" x14ac:dyDescent="0.2">
      <c r="H51365" s="101"/>
      <c r="I51365" s="101"/>
    </row>
    <row r="51366" spans="8:9" x14ac:dyDescent="0.2">
      <c r="H51366" s="101"/>
      <c r="I51366" s="101"/>
    </row>
    <row r="51367" spans="8:9" x14ac:dyDescent="0.2">
      <c r="H51367" s="101"/>
      <c r="I51367" s="101"/>
    </row>
    <row r="51368" spans="8:9" x14ac:dyDescent="0.2">
      <c r="H51368" s="101"/>
      <c r="I51368" s="101"/>
    </row>
    <row r="51369" spans="8:9" x14ac:dyDescent="0.2">
      <c r="H51369" s="101"/>
      <c r="I51369" s="101"/>
    </row>
    <row r="51370" spans="8:9" x14ac:dyDescent="0.2">
      <c r="H51370" s="101"/>
      <c r="I51370" s="101"/>
    </row>
    <row r="51371" spans="8:9" x14ac:dyDescent="0.2">
      <c r="H51371" s="101"/>
      <c r="I51371" s="101"/>
    </row>
    <row r="51372" spans="8:9" x14ac:dyDescent="0.2">
      <c r="H51372" s="101"/>
      <c r="I51372" s="101"/>
    </row>
    <row r="51373" spans="8:9" x14ac:dyDescent="0.2">
      <c r="H51373" s="101"/>
      <c r="I51373" s="101"/>
    </row>
    <row r="51374" spans="8:9" x14ac:dyDescent="0.2">
      <c r="H51374" s="101"/>
      <c r="I51374" s="101"/>
    </row>
    <row r="51375" spans="8:9" x14ac:dyDescent="0.2">
      <c r="H51375" s="101"/>
      <c r="I51375" s="101"/>
    </row>
    <row r="51376" spans="8:9" x14ac:dyDescent="0.2">
      <c r="H51376" s="101"/>
      <c r="I51376" s="101"/>
    </row>
    <row r="51377" spans="8:9" x14ac:dyDescent="0.2">
      <c r="H51377" s="101"/>
      <c r="I51377" s="101"/>
    </row>
    <row r="51378" spans="8:9" x14ac:dyDescent="0.2">
      <c r="H51378" s="101"/>
      <c r="I51378" s="101"/>
    </row>
    <row r="51379" spans="8:9" x14ac:dyDescent="0.2">
      <c r="H51379" s="101"/>
      <c r="I51379" s="101"/>
    </row>
    <row r="51380" spans="8:9" x14ac:dyDescent="0.2">
      <c r="H51380" s="101"/>
      <c r="I51380" s="101"/>
    </row>
    <row r="51381" spans="8:9" x14ac:dyDescent="0.2">
      <c r="H51381" s="101"/>
      <c r="I51381" s="101"/>
    </row>
    <row r="51382" spans="8:9" x14ac:dyDescent="0.2">
      <c r="H51382" s="101"/>
      <c r="I51382" s="101"/>
    </row>
    <row r="51383" spans="8:9" x14ac:dyDescent="0.2">
      <c r="H51383" s="101"/>
      <c r="I51383" s="101"/>
    </row>
    <row r="51384" spans="8:9" x14ac:dyDescent="0.2">
      <c r="H51384" s="101"/>
      <c r="I51384" s="101"/>
    </row>
    <row r="51385" spans="8:9" x14ac:dyDescent="0.2">
      <c r="H51385" s="101"/>
      <c r="I51385" s="101"/>
    </row>
    <row r="51386" spans="8:9" x14ac:dyDescent="0.2">
      <c r="H51386" s="101"/>
      <c r="I51386" s="101"/>
    </row>
    <row r="51387" spans="8:9" x14ac:dyDescent="0.2">
      <c r="H51387" s="101"/>
      <c r="I51387" s="101"/>
    </row>
    <row r="51388" spans="8:9" x14ac:dyDescent="0.2">
      <c r="H51388" s="101"/>
      <c r="I51388" s="101"/>
    </row>
    <row r="51389" spans="8:9" x14ac:dyDescent="0.2">
      <c r="H51389" s="101"/>
      <c r="I51389" s="101"/>
    </row>
    <row r="51390" spans="8:9" x14ac:dyDescent="0.2">
      <c r="H51390" s="101"/>
      <c r="I51390" s="101"/>
    </row>
    <row r="51391" spans="8:9" x14ac:dyDescent="0.2">
      <c r="H51391" s="101"/>
      <c r="I51391" s="101"/>
    </row>
    <row r="51392" spans="8:9" x14ac:dyDescent="0.2">
      <c r="H51392" s="101"/>
      <c r="I51392" s="101"/>
    </row>
    <row r="51393" spans="8:9" x14ac:dyDescent="0.2">
      <c r="H51393" s="101"/>
      <c r="I51393" s="101"/>
    </row>
    <row r="51394" spans="8:9" x14ac:dyDescent="0.2">
      <c r="H51394" s="101"/>
      <c r="I51394" s="101"/>
    </row>
    <row r="51395" spans="8:9" x14ac:dyDescent="0.2">
      <c r="H51395" s="101"/>
      <c r="I51395" s="101"/>
    </row>
    <row r="51396" spans="8:9" x14ac:dyDescent="0.2">
      <c r="H51396" s="101"/>
      <c r="I51396" s="101"/>
    </row>
    <row r="51397" spans="8:9" x14ac:dyDescent="0.2">
      <c r="H51397" s="101"/>
      <c r="I51397" s="101"/>
    </row>
    <row r="51398" spans="8:9" x14ac:dyDescent="0.2">
      <c r="H51398" s="101"/>
      <c r="I51398" s="101"/>
    </row>
    <row r="51399" spans="8:9" x14ac:dyDescent="0.2">
      <c r="H51399" s="101"/>
      <c r="I51399" s="101"/>
    </row>
    <row r="51400" spans="8:9" x14ac:dyDescent="0.2">
      <c r="H51400" s="101"/>
      <c r="I51400" s="101"/>
    </row>
    <row r="51401" spans="8:9" x14ac:dyDescent="0.2">
      <c r="H51401" s="101"/>
      <c r="I51401" s="101"/>
    </row>
    <row r="51402" spans="8:9" x14ac:dyDescent="0.2">
      <c r="H51402" s="101"/>
      <c r="I51402" s="101"/>
    </row>
    <row r="51403" spans="8:9" x14ac:dyDescent="0.2">
      <c r="H51403" s="101"/>
      <c r="I51403" s="101"/>
    </row>
    <row r="51404" spans="8:9" x14ac:dyDescent="0.2">
      <c r="H51404" s="101"/>
      <c r="I51404" s="101"/>
    </row>
    <row r="51405" spans="8:9" x14ac:dyDescent="0.2">
      <c r="H51405" s="101"/>
      <c r="I51405" s="101"/>
    </row>
    <row r="51406" spans="8:9" x14ac:dyDescent="0.2">
      <c r="H51406" s="101"/>
      <c r="I51406" s="101"/>
    </row>
    <row r="51407" spans="8:9" x14ac:dyDescent="0.2">
      <c r="H51407" s="101"/>
      <c r="I51407" s="101"/>
    </row>
    <row r="51408" spans="8:9" x14ac:dyDescent="0.2">
      <c r="H51408" s="101"/>
      <c r="I51408" s="101"/>
    </row>
    <row r="51409" spans="8:9" x14ac:dyDescent="0.2">
      <c r="H51409" s="101"/>
      <c r="I51409" s="101"/>
    </row>
    <row r="51410" spans="8:9" x14ac:dyDescent="0.2">
      <c r="H51410" s="101"/>
      <c r="I51410" s="101"/>
    </row>
    <row r="51411" spans="8:9" x14ac:dyDescent="0.2">
      <c r="H51411" s="101"/>
      <c r="I51411" s="101"/>
    </row>
    <row r="51412" spans="8:9" x14ac:dyDescent="0.2">
      <c r="H51412" s="101"/>
      <c r="I51412" s="101"/>
    </row>
    <row r="51413" spans="8:9" x14ac:dyDescent="0.2">
      <c r="H51413" s="101"/>
      <c r="I51413" s="101"/>
    </row>
    <row r="51414" spans="8:9" x14ac:dyDescent="0.2">
      <c r="H51414" s="101"/>
      <c r="I51414" s="101"/>
    </row>
    <row r="51415" spans="8:9" x14ac:dyDescent="0.2">
      <c r="H51415" s="101"/>
      <c r="I51415" s="101"/>
    </row>
    <row r="51416" spans="8:9" x14ac:dyDescent="0.2">
      <c r="H51416" s="101"/>
      <c r="I51416" s="101"/>
    </row>
    <row r="51417" spans="8:9" x14ac:dyDescent="0.2">
      <c r="H51417" s="101"/>
      <c r="I51417" s="101"/>
    </row>
    <row r="51418" spans="8:9" x14ac:dyDescent="0.2">
      <c r="H51418" s="101"/>
      <c r="I51418" s="101"/>
    </row>
    <row r="51419" spans="8:9" x14ac:dyDescent="0.2">
      <c r="H51419" s="101"/>
      <c r="I51419" s="101"/>
    </row>
    <row r="51420" spans="8:9" x14ac:dyDescent="0.2">
      <c r="H51420" s="101"/>
      <c r="I51420" s="101"/>
    </row>
    <row r="51421" spans="8:9" x14ac:dyDescent="0.2">
      <c r="H51421" s="101"/>
      <c r="I51421" s="101"/>
    </row>
    <row r="51422" spans="8:9" x14ac:dyDescent="0.2">
      <c r="H51422" s="101"/>
      <c r="I51422" s="101"/>
    </row>
    <row r="51423" spans="8:9" x14ac:dyDescent="0.2">
      <c r="H51423" s="101"/>
      <c r="I51423" s="101"/>
    </row>
    <row r="51424" spans="8:9" x14ac:dyDescent="0.2">
      <c r="H51424" s="101"/>
      <c r="I51424" s="101"/>
    </row>
    <row r="51425" spans="8:9" x14ac:dyDescent="0.2">
      <c r="H51425" s="101"/>
      <c r="I51425" s="101"/>
    </row>
    <row r="51426" spans="8:9" x14ac:dyDescent="0.2">
      <c r="H51426" s="101"/>
      <c r="I51426" s="101"/>
    </row>
    <row r="51427" spans="8:9" x14ac:dyDescent="0.2">
      <c r="H51427" s="101"/>
      <c r="I51427" s="101"/>
    </row>
    <row r="51428" spans="8:9" x14ac:dyDescent="0.2">
      <c r="H51428" s="101"/>
      <c r="I51428" s="101"/>
    </row>
    <row r="51429" spans="8:9" x14ac:dyDescent="0.2">
      <c r="H51429" s="101"/>
      <c r="I51429" s="101"/>
    </row>
    <row r="51430" spans="8:9" x14ac:dyDescent="0.2">
      <c r="H51430" s="101"/>
      <c r="I51430" s="101"/>
    </row>
    <row r="51431" spans="8:9" x14ac:dyDescent="0.2">
      <c r="H51431" s="101"/>
      <c r="I51431" s="101"/>
    </row>
    <row r="51432" spans="8:9" x14ac:dyDescent="0.2">
      <c r="H51432" s="101"/>
      <c r="I51432" s="101"/>
    </row>
    <row r="51433" spans="8:9" x14ac:dyDescent="0.2">
      <c r="H51433" s="101"/>
      <c r="I51433" s="101"/>
    </row>
    <row r="51434" spans="8:9" x14ac:dyDescent="0.2">
      <c r="H51434" s="101"/>
      <c r="I51434" s="101"/>
    </row>
    <row r="51435" spans="8:9" x14ac:dyDescent="0.2">
      <c r="H51435" s="101"/>
      <c r="I51435" s="101"/>
    </row>
    <row r="51436" spans="8:9" x14ac:dyDescent="0.2">
      <c r="H51436" s="101"/>
      <c r="I51436" s="101"/>
    </row>
    <row r="51437" spans="8:9" x14ac:dyDescent="0.2">
      <c r="H51437" s="101"/>
      <c r="I51437" s="101"/>
    </row>
    <row r="51438" spans="8:9" x14ac:dyDescent="0.2">
      <c r="H51438" s="101"/>
      <c r="I51438" s="101"/>
    </row>
    <row r="51439" spans="8:9" x14ac:dyDescent="0.2">
      <c r="H51439" s="101"/>
      <c r="I51439" s="101"/>
    </row>
    <row r="51440" spans="8:9" x14ac:dyDescent="0.2">
      <c r="H51440" s="101"/>
      <c r="I51440" s="101"/>
    </row>
    <row r="51441" spans="8:9" x14ac:dyDescent="0.2">
      <c r="H51441" s="101"/>
      <c r="I51441" s="101"/>
    </row>
    <row r="51442" spans="8:9" x14ac:dyDescent="0.2">
      <c r="H51442" s="101"/>
      <c r="I51442" s="101"/>
    </row>
    <row r="51443" spans="8:9" x14ac:dyDescent="0.2">
      <c r="H51443" s="101"/>
      <c r="I51443" s="101"/>
    </row>
    <row r="51444" spans="8:9" x14ac:dyDescent="0.2">
      <c r="H51444" s="101"/>
      <c r="I51444" s="101"/>
    </row>
    <row r="51445" spans="8:9" x14ac:dyDescent="0.2">
      <c r="H51445" s="101"/>
      <c r="I51445" s="101"/>
    </row>
    <row r="51446" spans="8:9" x14ac:dyDescent="0.2">
      <c r="H51446" s="101"/>
      <c r="I51446" s="101"/>
    </row>
    <row r="51447" spans="8:9" x14ac:dyDescent="0.2">
      <c r="H51447" s="101"/>
      <c r="I51447" s="101"/>
    </row>
    <row r="51448" spans="8:9" x14ac:dyDescent="0.2">
      <c r="H51448" s="101"/>
      <c r="I51448" s="101"/>
    </row>
    <row r="51449" spans="8:9" x14ac:dyDescent="0.2">
      <c r="H51449" s="101"/>
      <c r="I51449" s="101"/>
    </row>
    <row r="51450" spans="8:9" x14ac:dyDescent="0.2">
      <c r="H51450" s="101"/>
      <c r="I51450" s="101"/>
    </row>
    <row r="51451" spans="8:9" x14ac:dyDescent="0.2">
      <c r="H51451" s="101"/>
      <c r="I51451" s="101"/>
    </row>
    <row r="51452" spans="8:9" x14ac:dyDescent="0.2">
      <c r="H51452" s="101"/>
      <c r="I51452" s="101"/>
    </row>
    <row r="51453" spans="8:9" x14ac:dyDescent="0.2">
      <c r="H51453" s="101"/>
      <c r="I51453" s="101"/>
    </row>
    <row r="51454" spans="8:9" x14ac:dyDescent="0.2">
      <c r="H51454" s="101"/>
      <c r="I51454" s="101"/>
    </row>
    <row r="51455" spans="8:9" x14ac:dyDescent="0.2">
      <c r="H51455" s="101"/>
      <c r="I51455" s="101"/>
    </row>
    <row r="51456" spans="8:9" x14ac:dyDescent="0.2">
      <c r="H51456" s="101"/>
      <c r="I51456" s="101"/>
    </row>
    <row r="51457" spans="8:9" x14ac:dyDescent="0.2">
      <c r="H51457" s="101"/>
      <c r="I51457" s="101"/>
    </row>
    <row r="51458" spans="8:9" x14ac:dyDescent="0.2">
      <c r="H51458" s="101"/>
      <c r="I51458" s="101"/>
    </row>
    <row r="51459" spans="8:9" x14ac:dyDescent="0.2">
      <c r="H51459" s="101"/>
      <c r="I51459" s="101"/>
    </row>
    <row r="51460" spans="8:9" x14ac:dyDescent="0.2">
      <c r="H51460" s="101"/>
      <c r="I51460" s="101"/>
    </row>
    <row r="51461" spans="8:9" x14ac:dyDescent="0.2">
      <c r="H51461" s="101"/>
      <c r="I51461" s="101"/>
    </row>
    <row r="51462" spans="8:9" x14ac:dyDescent="0.2">
      <c r="H51462" s="101"/>
      <c r="I51462" s="101"/>
    </row>
    <row r="51463" spans="8:9" x14ac:dyDescent="0.2">
      <c r="H51463" s="101"/>
      <c r="I51463" s="101"/>
    </row>
    <row r="51464" spans="8:9" x14ac:dyDescent="0.2">
      <c r="H51464" s="101"/>
      <c r="I51464" s="101"/>
    </row>
    <row r="51465" spans="8:9" x14ac:dyDescent="0.2">
      <c r="H51465" s="101"/>
      <c r="I51465" s="101"/>
    </row>
    <row r="51466" spans="8:9" x14ac:dyDescent="0.2">
      <c r="H51466" s="101"/>
      <c r="I51466" s="101"/>
    </row>
    <row r="51467" spans="8:9" x14ac:dyDescent="0.2">
      <c r="H51467" s="101"/>
      <c r="I51467" s="101"/>
    </row>
    <row r="51468" spans="8:9" x14ac:dyDescent="0.2">
      <c r="H51468" s="101"/>
      <c r="I51468" s="101"/>
    </row>
    <row r="51469" spans="8:9" x14ac:dyDescent="0.2">
      <c r="H51469" s="101"/>
      <c r="I51469" s="101"/>
    </row>
    <row r="51470" spans="8:9" x14ac:dyDescent="0.2">
      <c r="H51470" s="101"/>
      <c r="I51470" s="101"/>
    </row>
    <row r="51471" spans="8:9" x14ac:dyDescent="0.2">
      <c r="H51471" s="101"/>
      <c r="I51471" s="101"/>
    </row>
    <row r="51472" spans="8:9" x14ac:dyDescent="0.2">
      <c r="H51472" s="101"/>
      <c r="I51472" s="101"/>
    </row>
    <row r="51473" spans="8:9" x14ac:dyDescent="0.2">
      <c r="H51473" s="101"/>
      <c r="I51473" s="101"/>
    </row>
    <row r="51474" spans="8:9" x14ac:dyDescent="0.2">
      <c r="H51474" s="101"/>
      <c r="I51474" s="101"/>
    </row>
    <row r="51475" spans="8:9" x14ac:dyDescent="0.2">
      <c r="H51475" s="101"/>
      <c r="I51475" s="101"/>
    </row>
    <row r="51476" spans="8:9" x14ac:dyDescent="0.2">
      <c r="H51476" s="101"/>
      <c r="I51476" s="101"/>
    </row>
    <row r="51477" spans="8:9" x14ac:dyDescent="0.2">
      <c r="H51477" s="101"/>
      <c r="I51477" s="101"/>
    </row>
    <row r="51478" spans="8:9" x14ac:dyDescent="0.2">
      <c r="H51478" s="101"/>
      <c r="I51478" s="101"/>
    </row>
    <row r="51479" spans="8:9" x14ac:dyDescent="0.2">
      <c r="H51479" s="101"/>
      <c r="I51479" s="101"/>
    </row>
    <row r="51480" spans="8:9" x14ac:dyDescent="0.2">
      <c r="H51480" s="101"/>
      <c r="I51480" s="101"/>
    </row>
    <row r="51481" spans="8:9" x14ac:dyDescent="0.2">
      <c r="H51481" s="101"/>
      <c r="I51481" s="101"/>
    </row>
    <row r="51482" spans="8:9" x14ac:dyDescent="0.2">
      <c r="H51482" s="101"/>
      <c r="I51482" s="101"/>
    </row>
    <row r="51483" spans="8:9" x14ac:dyDescent="0.2">
      <c r="H51483" s="101"/>
      <c r="I51483" s="101"/>
    </row>
    <row r="51484" spans="8:9" x14ac:dyDescent="0.2">
      <c r="H51484" s="101"/>
      <c r="I51484" s="101"/>
    </row>
    <row r="51485" spans="8:9" x14ac:dyDescent="0.2">
      <c r="H51485" s="101"/>
      <c r="I51485" s="101"/>
    </row>
    <row r="51486" spans="8:9" x14ac:dyDescent="0.2">
      <c r="H51486" s="101"/>
      <c r="I51486" s="101"/>
    </row>
    <row r="51487" spans="8:9" x14ac:dyDescent="0.2">
      <c r="H51487" s="101"/>
      <c r="I51487" s="101"/>
    </row>
    <row r="51488" spans="8:9" x14ac:dyDescent="0.2">
      <c r="H51488" s="101"/>
      <c r="I51488" s="101"/>
    </row>
    <row r="51489" spans="8:9" x14ac:dyDescent="0.2">
      <c r="H51489" s="101"/>
      <c r="I51489" s="101"/>
    </row>
    <row r="51490" spans="8:9" x14ac:dyDescent="0.2">
      <c r="H51490" s="101"/>
      <c r="I51490" s="101"/>
    </row>
    <row r="51491" spans="8:9" x14ac:dyDescent="0.2">
      <c r="H51491" s="101"/>
      <c r="I51491" s="101"/>
    </row>
    <row r="51492" spans="8:9" x14ac:dyDescent="0.2">
      <c r="H51492" s="101"/>
      <c r="I51492" s="101"/>
    </row>
    <row r="51493" spans="8:9" x14ac:dyDescent="0.2">
      <c r="H51493" s="101"/>
      <c r="I51493" s="101"/>
    </row>
    <row r="51494" spans="8:9" x14ac:dyDescent="0.2">
      <c r="H51494" s="101"/>
      <c r="I51494" s="101"/>
    </row>
    <row r="51495" spans="8:9" x14ac:dyDescent="0.2">
      <c r="H51495" s="101"/>
      <c r="I51495" s="101"/>
    </row>
    <row r="51496" spans="8:9" x14ac:dyDescent="0.2">
      <c r="H51496" s="101"/>
      <c r="I51496" s="101"/>
    </row>
    <row r="51497" spans="8:9" x14ac:dyDescent="0.2">
      <c r="H51497" s="101"/>
      <c r="I51497" s="101"/>
    </row>
    <row r="51498" spans="8:9" x14ac:dyDescent="0.2">
      <c r="H51498" s="101"/>
      <c r="I51498" s="101"/>
    </row>
    <row r="51499" spans="8:9" x14ac:dyDescent="0.2">
      <c r="H51499" s="101"/>
      <c r="I51499" s="101"/>
    </row>
    <row r="51500" spans="8:9" x14ac:dyDescent="0.2">
      <c r="H51500" s="101"/>
      <c r="I51500" s="101"/>
    </row>
    <row r="51501" spans="8:9" x14ac:dyDescent="0.2">
      <c r="H51501" s="101"/>
      <c r="I51501" s="101"/>
    </row>
    <row r="51502" spans="8:9" x14ac:dyDescent="0.2">
      <c r="H51502" s="101"/>
      <c r="I51502" s="101"/>
    </row>
    <row r="51503" spans="8:9" x14ac:dyDescent="0.2">
      <c r="H51503" s="101"/>
      <c r="I51503" s="101"/>
    </row>
    <row r="51504" spans="8:9" x14ac:dyDescent="0.2">
      <c r="H51504" s="101"/>
      <c r="I51504" s="101"/>
    </row>
    <row r="51505" spans="8:9" x14ac:dyDescent="0.2">
      <c r="H51505" s="101"/>
      <c r="I51505" s="101"/>
    </row>
    <row r="51506" spans="8:9" x14ac:dyDescent="0.2">
      <c r="H51506" s="101"/>
      <c r="I51506" s="101"/>
    </row>
    <row r="51507" spans="8:9" x14ac:dyDescent="0.2">
      <c r="H51507" s="101"/>
      <c r="I51507" s="101"/>
    </row>
    <row r="51508" spans="8:9" x14ac:dyDescent="0.2">
      <c r="H51508" s="101"/>
      <c r="I51508" s="101"/>
    </row>
    <row r="51509" spans="8:9" x14ac:dyDescent="0.2">
      <c r="H51509" s="101"/>
      <c r="I51509" s="101"/>
    </row>
    <row r="51510" spans="8:9" x14ac:dyDescent="0.2">
      <c r="H51510" s="101"/>
      <c r="I51510" s="101"/>
    </row>
    <row r="51511" spans="8:9" x14ac:dyDescent="0.2">
      <c r="H51511" s="101"/>
      <c r="I51511" s="101"/>
    </row>
    <row r="51512" spans="8:9" x14ac:dyDescent="0.2">
      <c r="H51512" s="101"/>
      <c r="I51512" s="101"/>
    </row>
    <row r="51513" spans="8:9" x14ac:dyDescent="0.2">
      <c r="H51513" s="101"/>
      <c r="I51513" s="101"/>
    </row>
    <row r="51514" spans="8:9" x14ac:dyDescent="0.2">
      <c r="H51514" s="101"/>
      <c r="I51514" s="101"/>
    </row>
    <row r="51515" spans="8:9" x14ac:dyDescent="0.2">
      <c r="H51515" s="101"/>
      <c r="I51515" s="101"/>
    </row>
    <row r="51516" spans="8:9" x14ac:dyDescent="0.2">
      <c r="H51516" s="101"/>
      <c r="I51516" s="101"/>
    </row>
    <row r="51517" spans="8:9" x14ac:dyDescent="0.2">
      <c r="H51517" s="101"/>
      <c r="I51517" s="101"/>
    </row>
    <row r="51518" spans="8:9" x14ac:dyDescent="0.2">
      <c r="H51518" s="101"/>
      <c r="I51518" s="101"/>
    </row>
    <row r="51519" spans="8:9" x14ac:dyDescent="0.2">
      <c r="H51519" s="101"/>
      <c r="I51519" s="101"/>
    </row>
    <row r="51520" spans="8:9" x14ac:dyDescent="0.2">
      <c r="H51520" s="101"/>
      <c r="I51520" s="101"/>
    </row>
    <row r="51521" spans="8:9" x14ac:dyDescent="0.2">
      <c r="H51521" s="101"/>
      <c r="I51521" s="101"/>
    </row>
    <row r="51522" spans="8:9" x14ac:dyDescent="0.2">
      <c r="H51522" s="101"/>
      <c r="I51522" s="101"/>
    </row>
    <row r="51523" spans="8:9" x14ac:dyDescent="0.2">
      <c r="H51523" s="101"/>
      <c r="I51523" s="101"/>
    </row>
    <row r="51524" spans="8:9" x14ac:dyDescent="0.2">
      <c r="H51524" s="101"/>
      <c r="I51524" s="101"/>
    </row>
    <row r="51525" spans="8:9" x14ac:dyDescent="0.2">
      <c r="H51525" s="101"/>
      <c r="I51525" s="101"/>
    </row>
    <row r="51526" spans="8:9" x14ac:dyDescent="0.2">
      <c r="H51526" s="101"/>
      <c r="I51526" s="101"/>
    </row>
    <row r="51527" spans="8:9" x14ac:dyDescent="0.2">
      <c r="H51527" s="101"/>
      <c r="I51527" s="101"/>
    </row>
    <row r="51528" spans="8:9" x14ac:dyDescent="0.2">
      <c r="H51528" s="101"/>
      <c r="I51528" s="101"/>
    </row>
    <row r="51529" spans="8:9" x14ac:dyDescent="0.2">
      <c r="H51529" s="101"/>
      <c r="I51529" s="101"/>
    </row>
    <row r="51530" spans="8:9" x14ac:dyDescent="0.2">
      <c r="H51530" s="101"/>
      <c r="I51530" s="101"/>
    </row>
    <row r="51531" spans="8:9" x14ac:dyDescent="0.2">
      <c r="H51531" s="101"/>
      <c r="I51531" s="101"/>
    </row>
    <row r="51532" spans="8:9" x14ac:dyDescent="0.2">
      <c r="H51532" s="101"/>
      <c r="I51532" s="101"/>
    </row>
    <row r="51533" spans="8:9" x14ac:dyDescent="0.2">
      <c r="H51533" s="101"/>
      <c r="I51533" s="101"/>
    </row>
    <row r="51534" spans="8:9" x14ac:dyDescent="0.2">
      <c r="H51534" s="101"/>
      <c r="I51534" s="101"/>
    </row>
    <row r="51535" spans="8:9" x14ac:dyDescent="0.2">
      <c r="H51535" s="101"/>
      <c r="I51535" s="101"/>
    </row>
    <row r="51536" spans="8:9" x14ac:dyDescent="0.2">
      <c r="H51536" s="101"/>
      <c r="I51536" s="101"/>
    </row>
    <row r="51537" spans="8:9" x14ac:dyDescent="0.2">
      <c r="H51537" s="101"/>
      <c r="I51537" s="101"/>
    </row>
    <row r="51538" spans="8:9" x14ac:dyDescent="0.2">
      <c r="H51538" s="101"/>
      <c r="I51538" s="101"/>
    </row>
    <row r="51539" spans="8:9" x14ac:dyDescent="0.2">
      <c r="H51539" s="101"/>
      <c r="I51539" s="101"/>
    </row>
    <row r="51540" spans="8:9" x14ac:dyDescent="0.2">
      <c r="H51540" s="101"/>
      <c r="I51540" s="101"/>
    </row>
    <row r="51541" spans="8:9" x14ac:dyDescent="0.2">
      <c r="H51541" s="101"/>
      <c r="I51541" s="101"/>
    </row>
    <row r="51542" spans="8:9" x14ac:dyDescent="0.2">
      <c r="H51542" s="101"/>
      <c r="I51542" s="101"/>
    </row>
    <row r="51543" spans="8:9" x14ac:dyDescent="0.2">
      <c r="H51543" s="101"/>
      <c r="I51543" s="101"/>
    </row>
    <row r="51544" spans="8:9" x14ac:dyDescent="0.2">
      <c r="H51544" s="101"/>
      <c r="I51544" s="101"/>
    </row>
    <row r="51545" spans="8:9" x14ac:dyDescent="0.2">
      <c r="H51545" s="101"/>
      <c r="I51545" s="101"/>
    </row>
    <row r="51546" spans="8:9" x14ac:dyDescent="0.2">
      <c r="H51546" s="101"/>
      <c r="I51546" s="101"/>
    </row>
    <row r="51547" spans="8:9" x14ac:dyDescent="0.2">
      <c r="H51547" s="101"/>
      <c r="I51547" s="101"/>
    </row>
    <row r="51548" spans="8:9" x14ac:dyDescent="0.2">
      <c r="H51548" s="101"/>
      <c r="I51548" s="101"/>
    </row>
    <row r="51549" spans="8:9" x14ac:dyDescent="0.2">
      <c r="H51549" s="101"/>
      <c r="I51549" s="101"/>
    </row>
    <row r="51550" spans="8:9" x14ac:dyDescent="0.2">
      <c r="H51550" s="101"/>
      <c r="I51550" s="101"/>
    </row>
    <row r="51551" spans="8:9" x14ac:dyDescent="0.2">
      <c r="H51551" s="101"/>
      <c r="I51551" s="101"/>
    </row>
    <row r="51552" spans="8:9" x14ac:dyDescent="0.2">
      <c r="H51552" s="101"/>
      <c r="I51552" s="101"/>
    </row>
    <row r="51553" spans="8:9" x14ac:dyDescent="0.2">
      <c r="H51553" s="101"/>
      <c r="I51553" s="101"/>
    </row>
    <row r="51554" spans="8:9" x14ac:dyDescent="0.2">
      <c r="H51554" s="101"/>
      <c r="I51554" s="101"/>
    </row>
    <row r="51555" spans="8:9" x14ac:dyDescent="0.2">
      <c r="H51555" s="101"/>
      <c r="I51555" s="101"/>
    </row>
    <row r="51556" spans="8:9" x14ac:dyDescent="0.2">
      <c r="H51556" s="101"/>
      <c r="I51556" s="101"/>
    </row>
    <row r="51557" spans="8:9" x14ac:dyDescent="0.2">
      <c r="H51557" s="101"/>
      <c r="I51557" s="101"/>
    </row>
    <row r="51558" spans="8:9" x14ac:dyDescent="0.2">
      <c r="H51558" s="101"/>
      <c r="I51558" s="101"/>
    </row>
    <row r="51559" spans="8:9" x14ac:dyDescent="0.2">
      <c r="H51559" s="101"/>
      <c r="I51559" s="101"/>
    </row>
    <row r="51560" spans="8:9" x14ac:dyDescent="0.2">
      <c r="H51560" s="101"/>
      <c r="I51560" s="101"/>
    </row>
    <row r="51561" spans="8:9" x14ac:dyDescent="0.2">
      <c r="H51561" s="101"/>
      <c r="I51561" s="101"/>
    </row>
    <row r="51562" spans="8:9" x14ac:dyDescent="0.2">
      <c r="H51562" s="101"/>
      <c r="I51562" s="101"/>
    </row>
    <row r="51563" spans="8:9" x14ac:dyDescent="0.2">
      <c r="H51563" s="101"/>
      <c r="I51563" s="101"/>
    </row>
    <row r="51564" spans="8:9" x14ac:dyDescent="0.2">
      <c r="H51564" s="101"/>
      <c r="I51564" s="101"/>
    </row>
    <row r="51565" spans="8:9" x14ac:dyDescent="0.2">
      <c r="H51565" s="101"/>
      <c r="I51565" s="101"/>
    </row>
    <row r="51566" spans="8:9" x14ac:dyDescent="0.2">
      <c r="H51566" s="101"/>
      <c r="I51566" s="101"/>
    </row>
    <row r="51567" spans="8:9" x14ac:dyDescent="0.2">
      <c r="H51567" s="101"/>
      <c r="I51567" s="101"/>
    </row>
    <row r="51568" spans="8:9" x14ac:dyDescent="0.2">
      <c r="H51568" s="101"/>
      <c r="I51568" s="101"/>
    </row>
    <row r="51569" spans="8:9" x14ac:dyDescent="0.2">
      <c r="H51569" s="101"/>
      <c r="I51569" s="101"/>
    </row>
    <row r="51570" spans="8:9" x14ac:dyDescent="0.2">
      <c r="H51570" s="101"/>
      <c r="I51570" s="101"/>
    </row>
    <row r="51571" spans="8:9" x14ac:dyDescent="0.2">
      <c r="H51571" s="101"/>
      <c r="I51571" s="101"/>
    </row>
    <row r="51572" spans="8:9" x14ac:dyDescent="0.2">
      <c r="H51572" s="101"/>
      <c r="I51572" s="101"/>
    </row>
    <row r="51573" spans="8:9" x14ac:dyDescent="0.2">
      <c r="H51573" s="101"/>
      <c r="I51573" s="101"/>
    </row>
    <row r="51574" spans="8:9" x14ac:dyDescent="0.2">
      <c r="H51574" s="101"/>
      <c r="I51574" s="101"/>
    </row>
    <row r="51575" spans="8:9" x14ac:dyDescent="0.2">
      <c r="H51575" s="101"/>
      <c r="I51575" s="101"/>
    </row>
    <row r="51576" spans="8:9" x14ac:dyDescent="0.2">
      <c r="H51576" s="101"/>
      <c r="I51576" s="101"/>
    </row>
    <row r="51577" spans="8:9" x14ac:dyDescent="0.2">
      <c r="H51577" s="101"/>
      <c r="I51577" s="101"/>
    </row>
    <row r="51578" spans="8:9" x14ac:dyDescent="0.2">
      <c r="H51578" s="101"/>
      <c r="I51578" s="101"/>
    </row>
    <row r="51579" spans="8:9" x14ac:dyDescent="0.2">
      <c r="H51579" s="101"/>
      <c r="I51579" s="101"/>
    </row>
    <row r="51580" spans="8:9" x14ac:dyDescent="0.2">
      <c r="H51580" s="101"/>
      <c r="I51580" s="101"/>
    </row>
    <row r="51581" spans="8:9" x14ac:dyDescent="0.2">
      <c r="H51581" s="101"/>
      <c r="I51581" s="101"/>
    </row>
    <row r="51582" spans="8:9" x14ac:dyDescent="0.2">
      <c r="H51582" s="101"/>
      <c r="I51582" s="101"/>
    </row>
    <row r="51583" spans="8:9" x14ac:dyDescent="0.2">
      <c r="H51583" s="101"/>
      <c r="I51583" s="101"/>
    </row>
    <row r="51584" spans="8:9" x14ac:dyDescent="0.2">
      <c r="H51584" s="101"/>
      <c r="I51584" s="101"/>
    </row>
    <row r="51585" spans="8:9" x14ac:dyDescent="0.2">
      <c r="H51585" s="101"/>
      <c r="I51585" s="101"/>
    </row>
    <row r="51586" spans="8:9" x14ac:dyDescent="0.2">
      <c r="H51586" s="101"/>
      <c r="I51586" s="101"/>
    </row>
    <row r="51587" spans="8:9" x14ac:dyDescent="0.2">
      <c r="H51587" s="101"/>
      <c r="I51587" s="101"/>
    </row>
    <row r="51588" spans="8:9" x14ac:dyDescent="0.2">
      <c r="H51588" s="101"/>
      <c r="I51588" s="101"/>
    </row>
    <row r="51589" spans="8:9" x14ac:dyDescent="0.2">
      <c r="H51589" s="101"/>
      <c r="I51589" s="101"/>
    </row>
    <row r="51590" spans="8:9" x14ac:dyDescent="0.2">
      <c r="H51590" s="101"/>
      <c r="I51590" s="101"/>
    </row>
    <row r="51591" spans="8:9" x14ac:dyDescent="0.2">
      <c r="H51591" s="101"/>
      <c r="I51591" s="101"/>
    </row>
    <row r="51592" spans="8:9" x14ac:dyDescent="0.2">
      <c r="H51592" s="101"/>
      <c r="I51592" s="101"/>
    </row>
    <row r="51593" spans="8:9" x14ac:dyDescent="0.2">
      <c r="H51593" s="101"/>
      <c r="I51593" s="101"/>
    </row>
    <row r="51594" spans="8:9" x14ac:dyDescent="0.2">
      <c r="H51594" s="101"/>
      <c r="I51594" s="101"/>
    </row>
    <row r="51595" spans="8:9" x14ac:dyDescent="0.2">
      <c r="H51595" s="101"/>
      <c r="I51595" s="101"/>
    </row>
    <row r="51596" spans="8:9" x14ac:dyDescent="0.2">
      <c r="H51596" s="101"/>
      <c r="I51596" s="101"/>
    </row>
    <row r="51597" spans="8:9" x14ac:dyDescent="0.2">
      <c r="H51597" s="101"/>
      <c r="I51597" s="101"/>
    </row>
    <row r="51598" spans="8:9" x14ac:dyDescent="0.2">
      <c r="H51598" s="101"/>
      <c r="I51598" s="101"/>
    </row>
    <row r="51599" spans="8:9" x14ac:dyDescent="0.2">
      <c r="H51599" s="101"/>
      <c r="I51599" s="101"/>
    </row>
    <row r="51600" spans="8:9" x14ac:dyDescent="0.2">
      <c r="H51600" s="101"/>
      <c r="I51600" s="101"/>
    </row>
    <row r="51601" spans="8:9" x14ac:dyDescent="0.2">
      <c r="H51601" s="101"/>
      <c r="I51601" s="101"/>
    </row>
    <row r="51602" spans="8:9" x14ac:dyDescent="0.2">
      <c r="H51602" s="101"/>
      <c r="I51602" s="101"/>
    </row>
    <row r="51603" spans="8:9" x14ac:dyDescent="0.2">
      <c r="H51603" s="101"/>
      <c r="I51603" s="101"/>
    </row>
    <row r="51604" spans="8:9" x14ac:dyDescent="0.2">
      <c r="H51604" s="101"/>
      <c r="I51604" s="101"/>
    </row>
    <row r="51605" spans="8:9" x14ac:dyDescent="0.2">
      <c r="H51605" s="101"/>
      <c r="I51605" s="101"/>
    </row>
    <row r="51606" spans="8:9" x14ac:dyDescent="0.2">
      <c r="H51606" s="101"/>
      <c r="I51606" s="101"/>
    </row>
    <row r="51607" spans="8:9" x14ac:dyDescent="0.2">
      <c r="H51607" s="101"/>
      <c r="I51607" s="101"/>
    </row>
    <row r="51608" spans="8:9" x14ac:dyDescent="0.2">
      <c r="H51608" s="101"/>
      <c r="I51608" s="101"/>
    </row>
    <row r="51609" spans="8:9" x14ac:dyDescent="0.2">
      <c r="H51609" s="101"/>
      <c r="I51609" s="101"/>
    </row>
    <row r="51610" spans="8:9" x14ac:dyDescent="0.2">
      <c r="H51610" s="101"/>
      <c r="I51610" s="101"/>
    </row>
    <row r="51611" spans="8:9" x14ac:dyDescent="0.2">
      <c r="H51611" s="101"/>
      <c r="I51611" s="101"/>
    </row>
    <row r="51612" spans="8:9" x14ac:dyDescent="0.2">
      <c r="H51612" s="101"/>
      <c r="I51612" s="101"/>
    </row>
    <row r="51613" spans="8:9" x14ac:dyDescent="0.2">
      <c r="H51613" s="101"/>
      <c r="I51613" s="101"/>
    </row>
    <row r="51614" spans="8:9" x14ac:dyDescent="0.2">
      <c r="H51614" s="101"/>
      <c r="I51614" s="101"/>
    </row>
    <row r="51615" spans="8:9" x14ac:dyDescent="0.2">
      <c r="H51615" s="101"/>
      <c r="I51615" s="101"/>
    </row>
    <row r="51616" spans="8:9" x14ac:dyDescent="0.2">
      <c r="H51616" s="101"/>
      <c r="I51616" s="101"/>
    </row>
    <row r="51617" spans="8:9" x14ac:dyDescent="0.2">
      <c r="H51617" s="101"/>
      <c r="I51617" s="101"/>
    </row>
    <row r="51618" spans="8:9" x14ac:dyDescent="0.2">
      <c r="H51618" s="101"/>
      <c r="I51618" s="101"/>
    </row>
    <row r="51619" spans="8:9" x14ac:dyDescent="0.2">
      <c r="H51619" s="101"/>
      <c r="I51619" s="101"/>
    </row>
    <row r="51620" spans="8:9" x14ac:dyDescent="0.2">
      <c r="H51620" s="101"/>
      <c r="I51620" s="101"/>
    </row>
    <row r="51621" spans="8:9" x14ac:dyDescent="0.2">
      <c r="H51621" s="101"/>
      <c r="I51621" s="101"/>
    </row>
    <row r="51622" spans="8:9" x14ac:dyDescent="0.2">
      <c r="H51622" s="101"/>
      <c r="I51622" s="101"/>
    </row>
    <row r="51623" spans="8:9" x14ac:dyDescent="0.2">
      <c r="H51623" s="101"/>
      <c r="I51623" s="101"/>
    </row>
    <row r="51624" spans="8:9" x14ac:dyDescent="0.2">
      <c r="H51624" s="101"/>
      <c r="I51624" s="101"/>
    </row>
    <row r="51625" spans="8:9" x14ac:dyDescent="0.2">
      <c r="H51625" s="101"/>
      <c r="I51625" s="101"/>
    </row>
    <row r="51626" spans="8:9" x14ac:dyDescent="0.2">
      <c r="H51626" s="101"/>
      <c r="I51626" s="101"/>
    </row>
    <row r="51627" spans="8:9" x14ac:dyDescent="0.2">
      <c r="H51627" s="101"/>
      <c r="I51627" s="101"/>
    </row>
    <row r="51628" spans="8:9" x14ac:dyDescent="0.2">
      <c r="H51628" s="101"/>
      <c r="I51628" s="101"/>
    </row>
    <row r="51629" spans="8:9" x14ac:dyDescent="0.2">
      <c r="H51629" s="101"/>
      <c r="I51629" s="101"/>
    </row>
    <row r="51630" spans="8:9" x14ac:dyDescent="0.2">
      <c r="H51630" s="101"/>
      <c r="I51630" s="101"/>
    </row>
    <row r="51631" spans="8:9" x14ac:dyDescent="0.2">
      <c r="H51631" s="101"/>
      <c r="I51631" s="101"/>
    </row>
    <row r="51632" spans="8:9" x14ac:dyDescent="0.2">
      <c r="H51632" s="101"/>
      <c r="I51632" s="101"/>
    </row>
    <row r="51633" spans="8:9" x14ac:dyDescent="0.2">
      <c r="H51633" s="101"/>
      <c r="I51633" s="101"/>
    </row>
    <row r="51634" spans="8:9" x14ac:dyDescent="0.2">
      <c r="H51634" s="101"/>
      <c r="I51634" s="101"/>
    </row>
    <row r="51635" spans="8:9" x14ac:dyDescent="0.2">
      <c r="H51635" s="101"/>
      <c r="I51635" s="101"/>
    </row>
    <row r="51636" spans="8:9" x14ac:dyDescent="0.2">
      <c r="H51636" s="101"/>
      <c r="I51636" s="101"/>
    </row>
    <row r="51637" spans="8:9" x14ac:dyDescent="0.2">
      <c r="H51637" s="101"/>
      <c r="I51637" s="101"/>
    </row>
    <row r="51638" spans="8:9" x14ac:dyDescent="0.2">
      <c r="H51638" s="101"/>
      <c r="I51638" s="101"/>
    </row>
    <row r="51639" spans="8:9" x14ac:dyDescent="0.2">
      <c r="H51639" s="101"/>
      <c r="I51639" s="101"/>
    </row>
    <row r="51640" spans="8:9" x14ac:dyDescent="0.2">
      <c r="H51640" s="101"/>
      <c r="I51640" s="101"/>
    </row>
    <row r="51641" spans="8:9" x14ac:dyDescent="0.2">
      <c r="H51641" s="101"/>
      <c r="I51641" s="101"/>
    </row>
    <row r="51642" spans="8:9" x14ac:dyDescent="0.2">
      <c r="H51642" s="101"/>
      <c r="I51642" s="101"/>
    </row>
    <row r="51643" spans="8:9" x14ac:dyDescent="0.2">
      <c r="H51643" s="101"/>
      <c r="I51643" s="101"/>
    </row>
    <row r="51644" spans="8:9" x14ac:dyDescent="0.2">
      <c r="H51644" s="101"/>
      <c r="I51644" s="101"/>
    </row>
    <row r="51645" spans="8:9" x14ac:dyDescent="0.2">
      <c r="H51645" s="101"/>
      <c r="I51645" s="101"/>
    </row>
    <row r="51646" spans="8:9" x14ac:dyDescent="0.2">
      <c r="H51646" s="101"/>
      <c r="I51646" s="101"/>
    </row>
    <row r="51647" spans="8:9" x14ac:dyDescent="0.2">
      <c r="H51647" s="101"/>
      <c r="I51647" s="101"/>
    </row>
    <row r="51648" spans="8:9" x14ac:dyDescent="0.2">
      <c r="H51648" s="101"/>
      <c r="I51648" s="101"/>
    </row>
    <row r="51649" spans="8:9" x14ac:dyDescent="0.2">
      <c r="H51649" s="101"/>
      <c r="I51649" s="101"/>
    </row>
    <row r="51650" spans="8:9" x14ac:dyDescent="0.2">
      <c r="H51650" s="101"/>
      <c r="I51650" s="101"/>
    </row>
    <row r="51651" spans="8:9" x14ac:dyDescent="0.2">
      <c r="H51651" s="101"/>
      <c r="I51651" s="101"/>
    </row>
    <row r="51652" spans="8:9" x14ac:dyDescent="0.2">
      <c r="H51652" s="101"/>
      <c r="I51652" s="101"/>
    </row>
    <row r="51653" spans="8:9" x14ac:dyDescent="0.2">
      <c r="H51653" s="101"/>
      <c r="I51653" s="101"/>
    </row>
    <row r="51654" spans="8:9" x14ac:dyDescent="0.2">
      <c r="H51654" s="101"/>
      <c r="I51654" s="101"/>
    </row>
    <row r="51655" spans="8:9" x14ac:dyDescent="0.2">
      <c r="H51655" s="101"/>
      <c r="I51655" s="101"/>
    </row>
    <row r="51656" spans="8:9" x14ac:dyDescent="0.2">
      <c r="H51656" s="101"/>
      <c r="I51656" s="101"/>
    </row>
    <row r="51657" spans="8:9" x14ac:dyDescent="0.2">
      <c r="H51657" s="101"/>
      <c r="I51657" s="101"/>
    </row>
    <row r="51658" spans="8:9" x14ac:dyDescent="0.2">
      <c r="H51658" s="101"/>
      <c r="I51658" s="101"/>
    </row>
    <row r="51659" spans="8:9" x14ac:dyDescent="0.2">
      <c r="H51659" s="101"/>
      <c r="I51659" s="101"/>
    </row>
    <row r="51660" spans="8:9" x14ac:dyDescent="0.2">
      <c r="H51660" s="101"/>
      <c r="I51660" s="101"/>
    </row>
    <row r="51661" spans="8:9" x14ac:dyDescent="0.2">
      <c r="H51661" s="101"/>
      <c r="I51661" s="101"/>
    </row>
    <row r="51662" spans="8:9" x14ac:dyDescent="0.2">
      <c r="H51662" s="101"/>
      <c r="I51662" s="101"/>
    </row>
    <row r="51663" spans="8:9" x14ac:dyDescent="0.2">
      <c r="H51663" s="101"/>
      <c r="I51663" s="101"/>
    </row>
    <row r="51664" spans="8:9" x14ac:dyDescent="0.2">
      <c r="H51664" s="101"/>
      <c r="I51664" s="101"/>
    </row>
    <row r="51665" spans="8:9" x14ac:dyDescent="0.2">
      <c r="H51665" s="101"/>
      <c r="I51665" s="101"/>
    </row>
    <row r="51666" spans="8:9" x14ac:dyDescent="0.2">
      <c r="H51666" s="101"/>
      <c r="I51666" s="101"/>
    </row>
    <row r="51667" spans="8:9" x14ac:dyDescent="0.2">
      <c r="H51667" s="101"/>
      <c r="I51667" s="101"/>
    </row>
    <row r="51668" spans="8:9" x14ac:dyDescent="0.2">
      <c r="H51668" s="101"/>
      <c r="I51668" s="101"/>
    </row>
    <row r="51669" spans="8:9" x14ac:dyDescent="0.2">
      <c r="H51669" s="101"/>
      <c r="I51669" s="101"/>
    </row>
    <row r="51670" spans="8:9" x14ac:dyDescent="0.2">
      <c r="H51670" s="101"/>
      <c r="I51670" s="101"/>
    </row>
    <row r="51671" spans="8:9" x14ac:dyDescent="0.2">
      <c r="H51671" s="101"/>
      <c r="I51671" s="101"/>
    </row>
    <row r="51672" spans="8:9" x14ac:dyDescent="0.2">
      <c r="H51672" s="101"/>
      <c r="I51672" s="101"/>
    </row>
    <row r="51673" spans="8:9" x14ac:dyDescent="0.2">
      <c r="H51673" s="101"/>
      <c r="I51673" s="101"/>
    </row>
    <row r="51674" spans="8:9" x14ac:dyDescent="0.2">
      <c r="H51674" s="101"/>
      <c r="I51674" s="101"/>
    </row>
    <row r="51675" spans="8:9" x14ac:dyDescent="0.2">
      <c r="H51675" s="101"/>
      <c r="I51675" s="101"/>
    </row>
    <row r="51676" spans="8:9" x14ac:dyDescent="0.2">
      <c r="H51676" s="101"/>
      <c r="I51676" s="101"/>
    </row>
    <row r="51677" spans="8:9" x14ac:dyDescent="0.2">
      <c r="H51677" s="101"/>
      <c r="I51677" s="101"/>
    </row>
    <row r="51678" spans="8:9" x14ac:dyDescent="0.2">
      <c r="H51678" s="101"/>
      <c r="I51678" s="101"/>
    </row>
    <row r="51679" spans="8:9" x14ac:dyDescent="0.2">
      <c r="H51679" s="101"/>
      <c r="I51679" s="101"/>
    </row>
    <row r="51680" spans="8:9" x14ac:dyDescent="0.2">
      <c r="H51680" s="101"/>
      <c r="I51680" s="101"/>
    </row>
    <row r="51681" spans="8:9" x14ac:dyDescent="0.2">
      <c r="H51681" s="101"/>
      <c r="I51681" s="101"/>
    </row>
    <row r="51682" spans="8:9" x14ac:dyDescent="0.2">
      <c r="H51682" s="101"/>
      <c r="I51682" s="101"/>
    </row>
    <row r="51683" spans="8:9" x14ac:dyDescent="0.2">
      <c r="H51683" s="101"/>
      <c r="I51683" s="101"/>
    </row>
    <row r="51684" spans="8:9" x14ac:dyDescent="0.2">
      <c r="H51684" s="101"/>
      <c r="I51684" s="101"/>
    </row>
    <row r="51685" spans="8:9" x14ac:dyDescent="0.2">
      <c r="H51685" s="101"/>
      <c r="I51685" s="101"/>
    </row>
    <row r="51686" spans="8:9" x14ac:dyDescent="0.2">
      <c r="H51686" s="101"/>
      <c r="I51686" s="101"/>
    </row>
    <row r="51687" spans="8:9" x14ac:dyDescent="0.2">
      <c r="H51687" s="101"/>
      <c r="I51687" s="101"/>
    </row>
    <row r="51688" spans="8:9" x14ac:dyDescent="0.2">
      <c r="H51688" s="101"/>
      <c r="I51688" s="101"/>
    </row>
    <row r="51689" spans="8:9" x14ac:dyDescent="0.2">
      <c r="H51689" s="101"/>
      <c r="I51689" s="101"/>
    </row>
    <row r="51690" spans="8:9" x14ac:dyDescent="0.2">
      <c r="H51690" s="101"/>
      <c r="I51690" s="101"/>
    </row>
    <row r="51691" spans="8:9" x14ac:dyDescent="0.2">
      <c r="H51691" s="101"/>
      <c r="I51691" s="101"/>
    </row>
    <row r="51692" spans="8:9" x14ac:dyDescent="0.2">
      <c r="H51692" s="101"/>
      <c r="I51692" s="101"/>
    </row>
    <row r="51693" spans="8:9" x14ac:dyDescent="0.2">
      <c r="H51693" s="101"/>
      <c r="I51693" s="101"/>
    </row>
    <row r="51694" spans="8:9" x14ac:dyDescent="0.2">
      <c r="H51694" s="101"/>
      <c r="I51694" s="101"/>
    </row>
    <row r="51695" spans="8:9" x14ac:dyDescent="0.2">
      <c r="H51695" s="101"/>
      <c r="I51695" s="101"/>
    </row>
    <row r="51696" spans="8:9" x14ac:dyDescent="0.2">
      <c r="H51696" s="101"/>
      <c r="I51696" s="101"/>
    </row>
    <row r="51697" spans="8:9" x14ac:dyDescent="0.2">
      <c r="H51697" s="101"/>
      <c r="I51697" s="101"/>
    </row>
    <row r="51698" spans="8:9" x14ac:dyDescent="0.2">
      <c r="H51698" s="101"/>
      <c r="I51698" s="101"/>
    </row>
    <row r="51699" spans="8:9" x14ac:dyDescent="0.2">
      <c r="H51699" s="101"/>
      <c r="I51699" s="101"/>
    </row>
    <row r="51700" spans="8:9" x14ac:dyDescent="0.2">
      <c r="H51700" s="101"/>
      <c r="I51700" s="101"/>
    </row>
    <row r="51701" spans="8:9" x14ac:dyDescent="0.2">
      <c r="H51701" s="101"/>
      <c r="I51701" s="101"/>
    </row>
    <row r="51702" spans="8:9" x14ac:dyDescent="0.2">
      <c r="H51702" s="101"/>
      <c r="I51702" s="101"/>
    </row>
    <row r="51703" spans="8:9" x14ac:dyDescent="0.2">
      <c r="H51703" s="101"/>
      <c r="I51703" s="101"/>
    </row>
    <row r="51704" spans="8:9" x14ac:dyDescent="0.2">
      <c r="H51704" s="101"/>
      <c r="I51704" s="101"/>
    </row>
    <row r="51705" spans="8:9" x14ac:dyDescent="0.2">
      <c r="H51705" s="101"/>
      <c r="I51705" s="101"/>
    </row>
    <row r="51706" spans="8:9" x14ac:dyDescent="0.2">
      <c r="H51706" s="101"/>
      <c r="I51706" s="101"/>
    </row>
    <row r="51707" spans="8:9" x14ac:dyDescent="0.2">
      <c r="H51707" s="101"/>
      <c r="I51707" s="101"/>
    </row>
    <row r="51708" spans="8:9" x14ac:dyDescent="0.2">
      <c r="H51708" s="101"/>
      <c r="I51708" s="101"/>
    </row>
    <row r="51709" spans="8:9" x14ac:dyDescent="0.2">
      <c r="H51709" s="101"/>
      <c r="I51709" s="101"/>
    </row>
    <row r="51710" spans="8:9" x14ac:dyDescent="0.2">
      <c r="H51710" s="101"/>
      <c r="I51710" s="101"/>
    </row>
    <row r="51711" spans="8:9" x14ac:dyDescent="0.2">
      <c r="H51711" s="101"/>
      <c r="I51711" s="101"/>
    </row>
    <row r="51712" spans="8:9" x14ac:dyDescent="0.2">
      <c r="H51712" s="101"/>
      <c r="I51712" s="101"/>
    </row>
    <row r="51713" spans="8:9" x14ac:dyDescent="0.2">
      <c r="H51713" s="101"/>
      <c r="I51713" s="101"/>
    </row>
    <row r="51714" spans="8:9" x14ac:dyDescent="0.2">
      <c r="H51714" s="101"/>
      <c r="I51714" s="101"/>
    </row>
    <row r="51715" spans="8:9" x14ac:dyDescent="0.2">
      <c r="H51715" s="101"/>
      <c r="I51715" s="101"/>
    </row>
    <row r="51716" spans="8:9" x14ac:dyDescent="0.2">
      <c r="H51716" s="101"/>
      <c r="I51716" s="101"/>
    </row>
    <row r="51717" spans="8:9" x14ac:dyDescent="0.2">
      <c r="H51717" s="101"/>
      <c r="I51717" s="101"/>
    </row>
    <row r="51718" spans="8:9" x14ac:dyDescent="0.2">
      <c r="H51718" s="101"/>
      <c r="I51718" s="101"/>
    </row>
    <row r="51719" spans="8:9" x14ac:dyDescent="0.2">
      <c r="H51719" s="101"/>
      <c r="I51719" s="101"/>
    </row>
    <row r="51720" spans="8:9" x14ac:dyDescent="0.2">
      <c r="H51720" s="101"/>
      <c r="I51720" s="101"/>
    </row>
    <row r="51721" spans="8:9" x14ac:dyDescent="0.2">
      <c r="H51721" s="101"/>
      <c r="I51721" s="101"/>
    </row>
    <row r="51722" spans="8:9" x14ac:dyDescent="0.2">
      <c r="H51722" s="101"/>
      <c r="I51722" s="101"/>
    </row>
    <row r="51723" spans="8:9" x14ac:dyDescent="0.2">
      <c r="H51723" s="101"/>
      <c r="I51723" s="101"/>
    </row>
    <row r="51724" spans="8:9" x14ac:dyDescent="0.2">
      <c r="H51724" s="101"/>
      <c r="I51724" s="101"/>
    </row>
    <row r="51725" spans="8:9" x14ac:dyDescent="0.2">
      <c r="H51725" s="101"/>
      <c r="I51725" s="101"/>
    </row>
    <row r="51726" spans="8:9" x14ac:dyDescent="0.2">
      <c r="H51726" s="101"/>
      <c r="I51726" s="101"/>
    </row>
    <row r="51727" spans="8:9" x14ac:dyDescent="0.2">
      <c r="H51727" s="101"/>
      <c r="I51727" s="101"/>
    </row>
    <row r="51728" spans="8:9" x14ac:dyDescent="0.2">
      <c r="H51728" s="101"/>
      <c r="I51728" s="101"/>
    </row>
    <row r="51729" spans="8:9" x14ac:dyDescent="0.2">
      <c r="H51729" s="101"/>
      <c r="I51729" s="101"/>
    </row>
    <row r="51730" spans="8:9" x14ac:dyDescent="0.2">
      <c r="H51730" s="101"/>
      <c r="I51730" s="101"/>
    </row>
    <row r="51731" spans="8:9" x14ac:dyDescent="0.2">
      <c r="H51731" s="101"/>
      <c r="I51731" s="101"/>
    </row>
    <row r="51732" spans="8:9" x14ac:dyDescent="0.2">
      <c r="H51732" s="101"/>
      <c r="I51732" s="101"/>
    </row>
    <row r="51733" spans="8:9" x14ac:dyDescent="0.2">
      <c r="H51733" s="101"/>
      <c r="I51733" s="101"/>
    </row>
    <row r="51734" spans="8:9" x14ac:dyDescent="0.2">
      <c r="H51734" s="101"/>
      <c r="I51734" s="101"/>
    </row>
    <row r="51735" spans="8:9" x14ac:dyDescent="0.2">
      <c r="H51735" s="101"/>
      <c r="I51735" s="101"/>
    </row>
    <row r="51736" spans="8:9" x14ac:dyDescent="0.2">
      <c r="H51736" s="101"/>
      <c r="I51736" s="101"/>
    </row>
    <row r="51737" spans="8:9" x14ac:dyDescent="0.2">
      <c r="H51737" s="101"/>
      <c r="I51737" s="101"/>
    </row>
    <row r="51738" spans="8:9" x14ac:dyDescent="0.2">
      <c r="H51738" s="101"/>
      <c r="I51738" s="101"/>
    </row>
    <row r="51739" spans="8:9" x14ac:dyDescent="0.2">
      <c r="H51739" s="101"/>
      <c r="I51739" s="101"/>
    </row>
    <row r="51740" spans="8:9" x14ac:dyDescent="0.2">
      <c r="H51740" s="101"/>
      <c r="I51740" s="101"/>
    </row>
    <row r="51741" spans="8:9" x14ac:dyDescent="0.2">
      <c r="H51741" s="101"/>
      <c r="I51741" s="101"/>
    </row>
    <row r="51742" spans="8:9" x14ac:dyDescent="0.2">
      <c r="H51742" s="101"/>
      <c r="I51742" s="101"/>
    </row>
    <row r="51743" spans="8:9" x14ac:dyDescent="0.2">
      <c r="H51743" s="101"/>
      <c r="I51743" s="101"/>
    </row>
    <row r="51744" spans="8:9" x14ac:dyDescent="0.2">
      <c r="H51744" s="101"/>
      <c r="I51744" s="101"/>
    </row>
    <row r="51745" spans="8:9" x14ac:dyDescent="0.2">
      <c r="H51745" s="101"/>
      <c r="I51745" s="101"/>
    </row>
    <row r="51746" spans="8:9" x14ac:dyDescent="0.2">
      <c r="H51746" s="101"/>
      <c r="I51746" s="101"/>
    </row>
    <row r="51747" spans="8:9" x14ac:dyDescent="0.2">
      <c r="H51747" s="101"/>
      <c r="I51747" s="101"/>
    </row>
    <row r="51748" spans="8:9" x14ac:dyDescent="0.2">
      <c r="H51748" s="101"/>
      <c r="I51748" s="101"/>
    </row>
    <row r="51749" spans="8:9" x14ac:dyDescent="0.2">
      <c r="H51749" s="101"/>
      <c r="I51749" s="101"/>
    </row>
    <row r="51750" spans="8:9" x14ac:dyDescent="0.2">
      <c r="H51750" s="101"/>
      <c r="I51750" s="101"/>
    </row>
    <row r="51751" spans="8:9" x14ac:dyDescent="0.2">
      <c r="H51751" s="101"/>
      <c r="I51751" s="101"/>
    </row>
    <row r="51752" spans="8:9" x14ac:dyDescent="0.2">
      <c r="H51752" s="101"/>
      <c r="I51752" s="101"/>
    </row>
    <row r="51753" spans="8:9" x14ac:dyDescent="0.2">
      <c r="H51753" s="101"/>
      <c r="I51753" s="101"/>
    </row>
    <row r="51754" spans="8:9" x14ac:dyDescent="0.2">
      <c r="H51754" s="101"/>
      <c r="I51754" s="101"/>
    </row>
    <row r="51755" spans="8:9" x14ac:dyDescent="0.2">
      <c r="H51755" s="101"/>
      <c r="I51755" s="101"/>
    </row>
    <row r="51756" spans="8:9" x14ac:dyDescent="0.2">
      <c r="H51756" s="101"/>
      <c r="I51756" s="101"/>
    </row>
    <row r="51757" spans="8:9" x14ac:dyDescent="0.2">
      <c r="H51757" s="101"/>
      <c r="I51757" s="101"/>
    </row>
    <row r="51758" spans="8:9" x14ac:dyDescent="0.2">
      <c r="H51758" s="101"/>
      <c r="I51758" s="101"/>
    </row>
    <row r="51759" spans="8:9" x14ac:dyDescent="0.2">
      <c r="H51759" s="101"/>
      <c r="I51759" s="101"/>
    </row>
    <row r="51760" spans="8:9" x14ac:dyDescent="0.2">
      <c r="H51760" s="101"/>
      <c r="I51760" s="101"/>
    </row>
    <row r="51761" spans="8:9" x14ac:dyDescent="0.2">
      <c r="H51761" s="101"/>
      <c r="I51761" s="101"/>
    </row>
    <row r="51762" spans="8:9" x14ac:dyDescent="0.2">
      <c r="H51762" s="101"/>
      <c r="I51762" s="101"/>
    </row>
    <row r="51763" spans="8:9" x14ac:dyDescent="0.2">
      <c r="H51763" s="101"/>
      <c r="I51763" s="101"/>
    </row>
    <row r="51764" spans="8:9" x14ac:dyDescent="0.2">
      <c r="H51764" s="101"/>
      <c r="I51764" s="101"/>
    </row>
    <row r="51765" spans="8:9" x14ac:dyDescent="0.2">
      <c r="H51765" s="101"/>
      <c r="I51765" s="101"/>
    </row>
    <row r="51766" spans="8:9" x14ac:dyDescent="0.2">
      <c r="H51766" s="101"/>
      <c r="I51766" s="101"/>
    </row>
    <row r="51767" spans="8:9" x14ac:dyDescent="0.2">
      <c r="H51767" s="101"/>
      <c r="I51767" s="101"/>
    </row>
    <row r="51768" spans="8:9" x14ac:dyDescent="0.2">
      <c r="H51768" s="101"/>
      <c r="I51768" s="101"/>
    </row>
    <row r="51769" spans="8:9" x14ac:dyDescent="0.2">
      <c r="H51769" s="101"/>
      <c r="I51769" s="101"/>
    </row>
    <row r="51770" spans="8:9" x14ac:dyDescent="0.2">
      <c r="H51770" s="101"/>
      <c r="I51770" s="101"/>
    </row>
    <row r="51771" spans="8:9" x14ac:dyDescent="0.2">
      <c r="H51771" s="101"/>
      <c r="I51771" s="101"/>
    </row>
    <row r="51772" spans="8:9" x14ac:dyDescent="0.2">
      <c r="H51772" s="101"/>
      <c r="I51772" s="101"/>
    </row>
    <row r="51773" spans="8:9" x14ac:dyDescent="0.2">
      <c r="H51773" s="101"/>
      <c r="I51773" s="101"/>
    </row>
    <row r="51774" spans="8:9" x14ac:dyDescent="0.2">
      <c r="H51774" s="101"/>
      <c r="I51774" s="101"/>
    </row>
    <row r="51775" spans="8:9" x14ac:dyDescent="0.2">
      <c r="H51775" s="101"/>
      <c r="I51775" s="101"/>
    </row>
    <row r="51776" spans="8:9" x14ac:dyDescent="0.2">
      <c r="H51776" s="101"/>
      <c r="I51776" s="101"/>
    </row>
    <row r="51777" spans="8:9" x14ac:dyDescent="0.2">
      <c r="H51777" s="101"/>
      <c r="I51777" s="101"/>
    </row>
    <row r="51778" spans="8:9" x14ac:dyDescent="0.2">
      <c r="H51778" s="101"/>
      <c r="I51778" s="101"/>
    </row>
    <row r="51779" spans="8:9" x14ac:dyDescent="0.2">
      <c r="H51779" s="101"/>
      <c r="I51779" s="101"/>
    </row>
    <row r="51780" spans="8:9" x14ac:dyDescent="0.2">
      <c r="H51780" s="101"/>
      <c r="I51780" s="101"/>
    </row>
    <row r="51781" spans="8:9" x14ac:dyDescent="0.2">
      <c r="H51781" s="101"/>
      <c r="I51781" s="101"/>
    </row>
    <row r="51782" spans="8:9" x14ac:dyDescent="0.2">
      <c r="H51782" s="101"/>
      <c r="I51782" s="101"/>
    </row>
    <row r="51783" spans="8:9" x14ac:dyDescent="0.2">
      <c r="H51783" s="101"/>
      <c r="I51783" s="101"/>
    </row>
    <row r="51784" spans="8:9" x14ac:dyDescent="0.2">
      <c r="H51784" s="101"/>
      <c r="I51784" s="101"/>
    </row>
    <row r="51785" spans="8:9" x14ac:dyDescent="0.2">
      <c r="H51785" s="101"/>
      <c r="I51785" s="101"/>
    </row>
    <row r="51786" spans="8:9" x14ac:dyDescent="0.2">
      <c r="H51786" s="101"/>
      <c r="I51786" s="101"/>
    </row>
    <row r="51787" spans="8:9" x14ac:dyDescent="0.2">
      <c r="H51787" s="101"/>
      <c r="I51787" s="101"/>
    </row>
    <row r="51788" spans="8:9" x14ac:dyDescent="0.2">
      <c r="H51788" s="101"/>
      <c r="I51788" s="101"/>
    </row>
    <row r="51789" spans="8:9" x14ac:dyDescent="0.2">
      <c r="H51789" s="101"/>
      <c r="I51789" s="101"/>
    </row>
    <row r="51790" spans="8:9" x14ac:dyDescent="0.2">
      <c r="H51790" s="101"/>
      <c r="I51790" s="101"/>
    </row>
    <row r="51791" spans="8:9" x14ac:dyDescent="0.2">
      <c r="H51791" s="101"/>
      <c r="I51791" s="101"/>
    </row>
    <row r="51792" spans="8:9" x14ac:dyDescent="0.2">
      <c r="H51792" s="101"/>
      <c r="I51792" s="101"/>
    </row>
    <row r="51793" spans="8:9" x14ac:dyDescent="0.2">
      <c r="H51793" s="101"/>
      <c r="I51793" s="101"/>
    </row>
    <row r="51794" spans="8:9" x14ac:dyDescent="0.2">
      <c r="H51794" s="101"/>
      <c r="I51794" s="101"/>
    </row>
    <row r="51795" spans="8:9" x14ac:dyDescent="0.2">
      <c r="H51795" s="101"/>
      <c r="I51795" s="101"/>
    </row>
    <row r="51796" spans="8:9" x14ac:dyDescent="0.2">
      <c r="H51796" s="101"/>
      <c r="I51796" s="101"/>
    </row>
    <row r="51797" spans="8:9" x14ac:dyDescent="0.2">
      <c r="H51797" s="101"/>
      <c r="I51797" s="101"/>
    </row>
    <row r="51798" spans="8:9" x14ac:dyDescent="0.2">
      <c r="H51798" s="101"/>
      <c r="I51798" s="101"/>
    </row>
    <row r="51799" spans="8:9" x14ac:dyDescent="0.2">
      <c r="H51799" s="101"/>
      <c r="I51799" s="101"/>
    </row>
    <row r="51800" spans="8:9" x14ac:dyDescent="0.2">
      <c r="H51800" s="101"/>
      <c r="I51800" s="101"/>
    </row>
    <row r="51801" spans="8:9" x14ac:dyDescent="0.2">
      <c r="H51801" s="101"/>
      <c r="I51801" s="101"/>
    </row>
    <row r="51802" spans="8:9" x14ac:dyDescent="0.2">
      <c r="H51802" s="101"/>
      <c r="I51802" s="101"/>
    </row>
    <row r="51803" spans="8:9" x14ac:dyDescent="0.2">
      <c r="H51803" s="101"/>
      <c r="I51803" s="101"/>
    </row>
    <row r="51804" spans="8:9" x14ac:dyDescent="0.2">
      <c r="H51804" s="101"/>
      <c r="I51804" s="101"/>
    </row>
    <row r="51805" spans="8:9" x14ac:dyDescent="0.2">
      <c r="H51805" s="101"/>
      <c r="I51805" s="101"/>
    </row>
    <row r="51806" spans="8:9" x14ac:dyDescent="0.2">
      <c r="H51806" s="101"/>
      <c r="I51806" s="101"/>
    </row>
    <row r="51807" spans="8:9" x14ac:dyDescent="0.2">
      <c r="H51807" s="101"/>
      <c r="I51807" s="101"/>
    </row>
    <row r="51808" spans="8:9" x14ac:dyDescent="0.2">
      <c r="H51808" s="101"/>
      <c r="I51808" s="101"/>
    </row>
    <row r="51809" spans="8:9" x14ac:dyDescent="0.2">
      <c r="H51809" s="101"/>
      <c r="I51809" s="101"/>
    </row>
    <row r="51810" spans="8:9" x14ac:dyDescent="0.2">
      <c r="H51810" s="101"/>
      <c r="I51810" s="101"/>
    </row>
    <row r="51811" spans="8:9" x14ac:dyDescent="0.2">
      <c r="H51811" s="101"/>
      <c r="I51811" s="101"/>
    </row>
    <row r="51812" spans="8:9" x14ac:dyDescent="0.2">
      <c r="H51812" s="101"/>
      <c r="I51812" s="101"/>
    </row>
    <row r="51813" spans="8:9" x14ac:dyDescent="0.2">
      <c r="H51813" s="101"/>
      <c r="I51813" s="101"/>
    </row>
    <row r="51814" spans="8:9" x14ac:dyDescent="0.2">
      <c r="H51814" s="101"/>
      <c r="I51814" s="101"/>
    </row>
    <row r="51815" spans="8:9" x14ac:dyDescent="0.2">
      <c r="H51815" s="101"/>
      <c r="I51815" s="101"/>
    </row>
    <row r="51816" spans="8:9" x14ac:dyDescent="0.2">
      <c r="H51816" s="101"/>
      <c r="I51816" s="101"/>
    </row>
    <row r="51817" spans="8:9" x14ac:dyDescent="0.2">
      <c r="H51817" s="101"/>
      <c r="I51817" s="101"/>
    </row>
    <row r="51818" spans="8:9" x14ac:dyDescent="0.2">
      <c r="H51818" s="101"/>
      <c r="I51818" s="101"/>
    </row>
    <row r="51819" spans="8:9" x14ac:dyDescent="0.2">
      <c r="H51819" s="101"/>
      <c r="I51819" s="101"/>
    </row>
    <row r="51820" spans="8:9" x14ac:dyDescent="0.2">
      <c r="H51820" s="101"/>
      <c r="I51820" s="101"/>
    </row>
    <row r="51821" spans="8:9" x14ac:dyDescent="0.2">
      <c r="H51821" s="101"/>
      <c r="I51821" s="101"/>
    </row>
    <row r="51822" spans="8:9" x14ac:dyDescent="0.2">
      <c r="H51822" s="101"/>
      <c r="I51822" s="101"/>
    </row>
    <row r="51823" spans="8:9" x14ac:dyDescent="0.2">
      <c r="H51823" s="101"/>
      <c r="I51823" s="101"/>
    </row>
    <row r="51824" spans="8:9" x14ac:dyDescent="0.2">
      <c r="H51824" s="101"/>
      <c r="I51824" s="101"/>
    </row>
    <row r="51825" spans="8:9" x14ac:dyDescent="0.2">
      <c r="H51825" s="101"/>
      <c r="I51825" s="101"/>
    </row>
    <row r="51826" spans="8:9" x14ac:dyDescent="0.2">
      <c r="H51826" s="101"/>
      <c r="I51826" s="101"/>
    </row>
    <row r="51827" spans="8:9" x14ac:dyDescent="0.2">
      <c r="H51827" s="101"/>
      <c r="I51827" s="101"/>
    </row>
    <row r="51828" spans="8:9" x14ac:dyDescent="0.2">
      <c r="H51828" s="101"/>
      <c r="I51828" s="101"/>
    </row>
    <row r="51829" spans="8:9" x14ac:dyDescent="0.2">
      <c r="H51829" s="101"/>
      <c r="I51829" s="101"/>
    </row>
    <row r="51830" spans="8:9" x14ac:dyDescent="0.2">
      <c r="H51830" s="101"/>
      <c r="I51830" s="101"/>
    </row>
    <row r="51831" spans="8:9" x14ac:dyDescent="0.2">
      <c r="H51831" s="101"/>
      <c r="I51831" s="101"/>
    </row>
    <row r="51832" spans="8:9" x14ac:dyDescent="0.2">
      <c r="H51832" s="101"/>
      <c r="I51832" s="101"/>
    </row>
    <row r="51833" spans="8:9" x14ac:dyDescent="0.2">
      <c r="H51833" s="101"/>
      <c r="I51833" s="101"/>
    </row>
    <row r="51834" spans="8:9" x14ac:dyDescent="0.2">
      <c r="H51834" s="101"/>
      <c r="I51834" s="101"/>
    </row>
    <row r="51835" spans="8:9" x14ac:dyDescent="0.2">
      <c r="H51835" s="101"/>
      <c r="I51835" s="101"/>
    </row>
    <row r="51836" spans="8:9" x14ac:dyDescent="0.2">
      <c r="H51836" s="101"/>
      <c r="I51836" s="101"/>
    </row>
    <row r="51837" spans="8:9" x14ac:dyDescent="0.2">
      <c r="H51837" s="101"/>
      <c r="I51837" s="101"/>
    </row>
    <row r="51838" spans="8:9" x14ac:dyDescent="0.2">
      <c r="H51838" s="101"/>
      <c r="I51838" s="101"/>
    </row>
    <row r="51839" spans="8:9" x14ac:dyDescent="0.2">
      <c r="H51839" s="101"/>
      <c r="I51839" s="101"/>
    </row>
    <row r="51840" spans="8:9" x14ac:dyDescent="0.2">
      <c r="H51840" s="101"/>
      <c r="I51840" s="101"/>
    </row>
    <row r="51841" spans="8:9" x14ac:dyDescent="0.2">
      <c r="H51841" s="101"/>
      <c r="I51841" s="101"/>
    </row>
    <row r="51842" spans="8:9" x14ac:dyDescent="0.2">
      <c r="H51842" s="101"/>
      <c r="I51842" s="101"/>
    </row>
    <row r="51843" spans="8:9" x14ac:dyDescent="0.2">
      <c r="H51843" s="101"/>
      <c r="I51843" s="101"/>
    </row>
    <row r="51844" spans="8:9" x14ac:dyDescent="0.2">
      <c r="H51844" s="101"/>
      <c r="I51844" s="101"/>
    </row>
    <row r="51845" spans="8:9" x14ac:dyDescent="0.2">
      <c r="H51845" s="101"/>
      <c r="I51845" s="101"/>
    </row>
    <row r="51846" spans="8:9" x14ac:dyDescent="0.2">
      <c r="H51846" s="101"/>
      <c r="I51846" s="101"/>
    </row>
    <row r="51847" spans="8:9" x14ac:dyDescent="0.2">
      <c r="H51847" s="101"/>
      <c r="I51847" s="101"/>
    </row>
    <row r="51848" spans="8:9" x14ac:dyDescent="0.2">
      <c r="H51848" s="101"/>
      <c r="I51848" s="101"/>
    </row>
    <row r="51849" spans="8:9" x14ac:dyDescent="0.2">
      <c r="H51849" s="101"/>
      <c r="I51849" s="101"/>
    </row>
    <row r="51850" spans="8:9" x14ac:dyDescent="0.2">
      <c r="H51850" s="101"/>
      <c r="I51850" s="101"/>
    </row>
    <row r="51851" spans="8:9" x14ac:dyDescent="0.2">
      <c r="H51851" s="101"/>
      <c r="I51851" s="101"/>
    </row>
    <row r="51852" spans="8:9" x14ac:dyDescent="0.2">
      <c r="H51852" s="101"/>
      <c r="I51852" s="101"/>
    </row>
    <row r="51853" spans="8:9" x14ac:dyDescent="0.2">
      <c r="H51853" s="101"/>
      <c r="I51853" s="101"/>
    </row>
    <row r="51854" spans="8:9" x14ac:dyDescent="0.2">
      <c r="H51854" s="101"/>
      <c r="I51854" s="101"/>
    </row>
    <row r="51855" spans="8:9" x14ac:dyDescent="0.2">
      <c r="H51855" s="101"/>
      <c r="I51855" s="101"/>
    </row>
    <row r="51856" spans="8:9" x14ac:dyDescent="0.2">
      <c r="H51856" s="101"/>
      <c r="I51856" s="101"/>
    </row>
    <row r="51857" spans="8:9" x14ac:dyDescent="0.2">
      <c r="H51857" s="101"/>
      <c r="I51857" s="101"/>
    </row>
    <row r="51858" spans="8:9" x14ac:dyDescent="0.2">
      <c r="H51858" s="101"/>
      <c r="I51858" s="101"/>
    </row>
    <row r="51859" spans="8:9" x14ac:dyDescent="0.2">
      <c r="H51859" s="101"/>
      <c r="I51859" s="101"/>
    </row>
    <row r="51860" spans="8:9" x14ac:dyDescent="0.2">
      <c r="H51860" s="101"/>
      <c r="I51860" s="101"/>
    </row>
    <row r="51861" spans="8:9" x14ac:dyDescent="0.2">
      <c r="H51861" s="101"/>
      <c r="I51861" s="101"/>
    </row>
    <row r="51862" spans="8:9" x14ac:dyDescent="0.2">
      <c r="H51862" s="101"/>
      <c r="I51862" s="101"/>
    </row>
    <row r="51863" spans="8:9" x14ac:dyDescent="0.2">
      <c r="H51863" s="101"/>
      <c r="I51863" s="101"/>
    </row>
    <row r="51864" spans="8:9" x14ac:dyDescent="0.2">
      <c r="H51864" s="101"/>
      <c r="I51864" s="101"/>
    </row>
    <row r="51865" spans="8:9" x14ac:dyDescent="0.2">
      <c r="H51865" s="101"/>
      <c r="I51865" s="101"/>
    </row>
    <row r="51866" spans="8:9" x14ac:dyDescent="0.2">
      <c r="H51866" s="101"/>
      <c r="I51866" s="101"/>
    </row>
    <row r="51867" spans="8:9" x14ac:dyDescent="0.2">
      <c r="H51867" s="101"/>
      <c r="I51867" s="101"/>
    </row>
    <row r="51868" spans="8:9" x14ac:dyDescent="0.2">
      <c r="H51868" s="101"/>
      <c r="I51868" s="101"/>
    </row>
    <row r="51869" spans="8:9" x14ac:dyDescent="0.2">
      <c r="H51869" s="101"/>
      <c r="I51869" s="101"/>
    </row>
    <row r="51870" spans="8:9" x14ac:dyDescent="0.2">
      <c r="H51870" s="101"/>
      <c r="I51870" s="101"/>
    </row>
    <row r="51871" spans="8:9" x14ac:dyDescent="0.2">
      <c r="H51871" s="101"/>
      <c r="I51871" s="101"/>
    </row>
    <row r="51872" spans="8:9" x14ac:dyDescent="0.2">
      <c r="H51872" s="101"/>
      <c r="I51872" s="101"/>
    </row>
    <row r="51873" spans="8:9" x14ac:dyDescent="0.2">
      <c r="H51873" s="101"/>
      <c r="I51873" s="101"/>
    </row>
    <row r="51874" spans="8:9" x14ac:dyDescent="0.2">
      <c r="H51874" s="101"/>
      <c r="I51874" s="101"/>
    </row>
    <row r="51875" spans="8:9" x14ac:dyDescent="0.2">
      <c r="H51875" s="101"/>
      <c r="I51875" s="101"/>
    </row>
    <row r="51876" spans="8:9" x14ac:dyDescent="0.2">
      <c r="H51876" s="101"/>
      <c r="I51876" s="101"/>
    </row>
    <row r="51877" spans="8:9" x14ac:dyDescent="0.2">
      <c r="H51877" s="101"/>
      <c r="I51877" s="101"/>
    </row>
    <row r="51878" spans="8:9" x14ac:dyDescent="0.2">
      <c r="H51878" s="101"/>
      <c r="I51878" s="101"/>
    </row>
    <row r="51879" spans="8:9" x14ac:dyDescent="0.2">
      <c r="H51879" s="101"/>
      <c r="I51879" s="101"/>
    </row>
    <row r="51880" spans="8:9" x14ac:dyDescent="0.2">
      <c r="H51880" s="101"/>
      <c r="I51880" s="101"/>
    </row>
    <row r="51881" spans="8:9" x14ac:dyDescent="0.2">
      <c r="H51881" s="101"/>
      <c r="I51881" s="101"/>
    </row>
    <row r="51882" spans="8:9" x14ac:dyDescent="0.2">
      <c r="H51882" s="101"/>
      <c r="I51882" s="101"/>
    </row>
    <row r="51883" spans="8:9" x14ac:dyDescent="0.2">
      <c r="H51883" s="101"/>
      <c r="I51883" s="101"/>
    </row>
    <row r="51884" spans="8:9" x14ac:dyDescent="0.2">
      <c r="H51884" s="101"/>
      <c r="I51884" s="101"/>
    </row>
    <row r="51885" spans="8:9" x14ac:dyDescent="0.2">
      <c r="H51885" s="101"/>
      <c r="I51885" s="101"/>
    </row>
    <row r="51886" spans="8:9" x14ac:dyDescent="0.2">
      <c r="H51886" s="101"/>
      <c r="I51886" s="101"/>
    </row>
    <row r="51887" spans="8:9" x14ac:dyDescent="0.2">
      <c r="H51887" s="101"/>
      <c r="I51887" s="101"/>
    </row>
    <row r="51888" spans="8:9" x14ac:dyDescent="0.2">
      <c r="H51888" s="101"/>
      <c r="I51888" s="101"/>
    </row>
    <row r="51889" spans="8:9" x14ac:dyDescent="0.2">
      <c r="H51889" s="101"/>
      <c r="I51889" s="101"/>
    </row>
    <row r="51890" spans="8:9" x14ac:dyDescent="0.2">
      <c r="H51890" s="101"/>
      <c r="I51890" s="101"/>
    </row>
    <row r="51891" spans="8:9" x14ac:dyDescent="0.2">
      <c r="H51891" s="101"/>
      <c r="I51891" s="101"/>
    </row>
    <row r="51892" spans="8:9" x14ac:dyDescent="0.2">
      <c r="H51892" s="101"/>
      <c r="I51892" s="101"/>
    </row>
    <row r="51893" spans="8:9" x14ac:dyDescent="0.2">
      <c r="H51893" s="101"/>
      <c r="I51893" s="101"/>
    </row>
    <row r="51894" spans="8:9" x14ac:dyDescent="0.2">
      <c r="H51894" s="101"/>
      <c r="I51894" s="101"/>
    </row>
    <row r="51895" spans="8:9" x14ac:dyDescent="0.2">
      <c r="H51895" s="101"/>
      <c r="I51895" s="101"/>
    </row>
    <row r="51896" spans="8:9" x14ac:dyDescent="0.2">
      <c r="H51896" s="101"/>
      <c r="I51896" s="101"/>
    </row>
    <row r="51897" spans="8:9" x14ac:dyDescent="0.2">
      <c r="H51897" s="101"/>
      <c r="I51897" s="101"/>
    </row>
    <row r="51898" spans="8:9" x14ac:dyDescent="0.2">
      <c r="H51898" s="101"/>
      <c r="I51898" s="101"/>
    </row>
    <row r="51899" spans="8:9" x14ac:dyDescent="0.2">
      <c r="H51899" s="101"/>
      <c r="I51899" s="101"/>
    </row>
    <row r="51900" spans="8:9" x14ac:dyDescent="0.2">
      <c r="H51900" s="101"/>
      <c r="I51900" s="101"/>
    </row>
    <row r="51901" spans="8:9" x14ac:dyDescent="0.2">
      <c r="H51901" s="101"/>
      <c r="I51901" s="101"/>
    </row>
    <row r="51902" spans="8:9" x14ac:dyDescent="0.2">
      <c r="H51902" s="101"/>
      <c r="I51902" s="101"/>
    </row>
    <row r="51903" spans="8:9" x14ac:dyDescent="0.2">
      <c r="H51903" s="101"/>
      <c r="I51903" s="101"/>
    </row>
    <row r="51904" spans="8:9" x14ac:dyDescent="0.2">
      <c r="H51904" s="101"/>
      <c r="I51904" s="101"/>
    </row>
    <row r="51905" spans="8:9" x14ac:dyDescent="0.2">
      <c r="H51905" s="101"/>
      <c r="I51905" s="101"/>
    </row>
    <row r="51906" spans="8:9" x14ac:dyDescent="0.2">
      <c r="H51906" s="101"/>
      <c r="I51906" s="101"/>
    </row>
    <row r="51907" spans="8:9" x14ac:dyDescent="0.2">
      <c r="H51907" s="101"/>
      <c r="I51907" s="101"/>
    </row>
    <row r="51908" spans="8:9" x14ac:dyDescent="0.2">
      <c r="H51908" s="101"/>
      <c r="I51908" s="101"/>
    </row>
    <row r="51909" spans="8:9" x14ac:dyDescent="0.2">
      <c r="H51909" s="101"/>
      <c r="I51909" s="101"/>
    </row>
    <row r="51910" spans="8:9" x14ac:dyDescent="0.2">
      <c r="H51910" s="101"/>
      <c r="I51910" s="101"/>
    </row>
    <row r="51911" spans="8:9" x14ac:dyDescent="0.2">
      <c r="H51911" s="101"/>
      <c r="I51911" s="101"/>
    </row>
    <row r="51912" spans="8:9" x14ac:dyDescent="0.2">
      <c r="H51912" s="101"/>
      <c r="I51912" s="101"/>
    </row>
    <row r="51913" spans="8:9" x14ac:dyDescent="0.2">
      <c r="H51913" s="101"/>
      <c r="I51913" s="101"/>
    </row>
    <row r="51914" spans="8:9" x14ac:dyDescent="0.2">
      <c r="H51914" s="101"/>
      <c r="I51914" s="101"/>
    </row>
    <row r="51915" spans="8:9" x14ac:dyDescent="0.2">
      <c r="H51915" s="101"/>
      <c r="I51915" s="101"/>
    </row>
    <row r="51916" spans="8:9" x14ac:dyDescent="0.2">
      <c r="H51916" s="101"/>
      <c r="I51916" s="101"/>
    </row>
    <row r="51917" spans="8:9" x14ac:dyDescent="0.2">
      <c r="H51917" s="101"/>
      <c r="I51917" s="101"/>
    </row>
    <row r="51918" spans="8:9" x14ac:dyDescent="0.2">
      <c r="H51918" s="101"/>
      <c r="I51918" s="101"/>
    </row>
    <row r="51919" spans="8:9" x14ac:dyDescent="0.2">
      <c r="H51919" s="101"/>
      <c r="I51919" s="101"/>
    </row>
    <row r="51920" spans="8:9" x14ac:dyDescent="0.2">
      <c r="H51920" s="101"/>
      <c r="I51920" s="101"/>
    </row>
    <row r="51921" spans="8:9" x14ac:dyDescent="0.2">
      <c r="H51921" s="101"/>
      <c r="I51921" s="101"/>
    </row>
    <row r="51922" spans="8:9" x14ac:dyDescent="0.2">
      <c r="H51922" s="101"/>
      <c r="I51922" s="101"/>
    </row>
    <row r="51923" spans="8:9" x14ac:dyDescent="0.2">
      <c r="H51923" s="101"/>
      <c r="I51923" s="101"/>
    </row>
    <row r="51924" spans="8:9" x14ac:dyDescent="0.2">
      <c r="H51924" s="101"/>
      <c r="I51924" s="101"/>
    </row>
    <row r="51925" spans="8:9" x14ac:dyDescent="0.2">
      <c r="H51925" s="101"/>
      <c r="I51925" s="101"/>
    </row>
    <row r="51926" spans="8:9" x14ac:dyDescent="0.2">
      <c r="H51926" s="101"/>
      <c r="I51926" s="101"/>
    </row>
    <row r="51927" spans="8:9" x14ac:dyDescent="0.2">
      <c r="H51927" s="101"/>
      <c r="I51927" s="101"/>
    </row>
    <row r="51928" spans="8:9" x14ac:dyDescent="0.2">
      <c r="H51928" s="101"/>
      <c r="I51928" s="101"/>
    </row>
    <row r="51929" spans="8:9" x14ac:dyDescent="0.2">
      <c r="H51929" s="101"/>
      <c r="I51929" s="101"/>
    </row>
    <row r="51930" spans="8:9" x14ac:dyDescent="0.2">
      <c r="H51930" s="101"/>
      <c r="I51930" s="101"/>
    </row>
    <row r="51931" spans="8:9" x14ac:dyDescent="0.2">
      <c r="H51931" s="101"/>
      <c r="I51931" s="101"/>
    </row>
    <row r="51932" spans="8:9" x14ac:dyDescent="0.2">
      <c r="H51932" s="101"/>
      <c r="I51932" s="101"/>
    </row>
    <row r="51933" spans="8:9" x14ac:dyDescent="0.2">
      <c r="H51933" s="101"/>
      <c r="I51933" s="101"/>
    </row>
    <row r="51934" spans="8:9" x14ac:dyDescent="0.2">
      <c r="H51934" s="101"/>
      <c r="I51934" s="101"/>
    </row>
    <row r="51935" spans="8:9" x14ac:dyDescent="0.2">
      <c r="H51935" s="101"/>
      <c r="I51935" s="101"/>
    </row>
    <row r="51936" spans="8:9" x14ac:dyDescent="0.2">
      <c r="H51936" s="101"/>
      <c r="I51936" s="101"/>
    </row>
    <row r="51937" spans="8:9" x14ac:dyDescent="0.2">
      <c r="H51937" s="101"/>
      <c r="I51937" s="101"/>
    </row>
    <row r="51938" spans="8:9" x14ac:dyDescent="0.2">
      <c r="H51938" s="101"/>
      <c r="I51938" s="101"/>
    </row>
    <row r="51939" spans="8:9" x14ac:dyDescent="0.2">
      <c r="H51939" s="101"/>
      <c r="I51939" s="101"/>
    </row>
    <row r="51940" spans="8:9" x14ac:dyDescent="0.2">
      <c r="H51940" s="101"/>
      <c r="I51940" s="101"/>
    </row>
    <row r="51941" spans="8:9" x14ac:dyDescent="0.2">
      <c r="H51941" s="101"/>
      <c r="I51941" s="101"/>
    </row>
    <row r="51942" spans="8:9" x14ac:dyDescent="0.2">
      <c r="H51942" s="101"/>
      <c r="I51942" s="101"/>
    </row>
    <row r="51943" spans="8:9" x14ac:dyDescent="0.2">
      <c r="H51943" s="101"/>
      <c r="I51943" s="101"/>
    </row>
    <row r="51944" spans="8:9" x14ac:dyDescent="0.2">
      <c r="H51944" s="101"/>
      <c r="I51944" s="101"/>
    </row>
    <row r="51945" spans="8:9" x14ac:dyDescent="0.2">
      <c r="H51945" s="101"/>
      <c r="I51945" s="101"/>
    </row>
    <row r="51946" spans="8:9" x14ac:dyDescent="0.2">
      <c r="H51946" s="101"/>
      <c r="I51946" s="101"/>
    </row>
    <row r="51947" spans="8:9" x14ac:dyDescent="0.2">
      <c r="H51947" s="101"/>
      <c r="I51947" s="101"/>
    </row>
    <row r="51948" spans="8:9" x14ac:dyDescent="0.2">
      <c r="H51948" s="101"/>
      <c r="I51948" s="101"/>
    </row>
    <row r="51949" spans="8:9" x14ac:dyDescent="0.2">
      <c r="H51949" s="101"/>
      <c r="I51949" s="101"/>
    </row>
    <row r="51950" spans="8:9" x14ac:dyDescent="0.2">
      <c r="H51950" s="101"/>
      <c r="I51950" s="101"/>
    </row>
    <row r="51951" spans="8:9" x14ac:dyDescent="0.2">
      <c r="H51951" s="101"/>
      <c r="I51951" s="101"/>
    </row>
    <row r="51952" spans="8:9" x14ac:dyDescent="0.2">
      <c r="H51952" s="101"/>
      <c r="I51952" s="101"/>
    </row>
    <row r="51953" spans="8:9" x14ac:dyDescent="0.2">
      <c r="H51953" s="101"/>
      <c r="I51953" s="101"/>
    </row>
    <row r="51954" spans="8:9" x14ac:dyDescent="0.2">
      <c r="H51954" s="101"/>
      <c r="I51954" s="101"/>
    </row>
    <row r="51955" spans="8:9" x14ac:dyDescent="0.2">
      <c r="H51955" s="101"/>
      <c r="I51955" s="101"/>
    </row>
    <row r="51956" spans="8:9" x14ac:dyDescent="0.2">
      <c r="H51956" s="101"/>
      <c r="I51956" s="101"/>
    </row>
    <row r="51957" spans="8:9" x14ac:dyDescent="0.2">
      <c r="H51957" s="101"/>
      <c r="I51957" s="101"/>
    </row>
    <row r="51958" spans="8:9" x14ac:dyDescent="0.2">
      <c r="H51958" s="101"/>
      <c r="I51958" s="101"/>
    </row>
    <row r="51959" spans="8:9" x14ac:dyDescent="0.2">
      <c r="H51959" s="101"/>
      <c r="I51959" s="101"/>
    </row>
    <row r="51960" spans="8:9" x14ac:dyDescent="0.2">
      <c r="H51960" s="101"/>
      <c r="I51960" s="101"/>
    </row>
    <row r="51961" spans="8:9" x14ac:dyDescent="0.2">
      <c r="H51961" s="101"/>
      <c r="I51961" s="101"/>
    </row>
    <row r="51962" spans="8:9" x14ac:dyDescent="0.2">
      <c r="H51962" s="101"/>
      <c r="I51962" s="101"/>
    </row>
    <row r="51963" spans="8:9" x14ac:dyDescent="0.2">
      <c r="H51963" s="101"/>
      <c r="I51963" s="101"/>
    </row>
    <row r="51964" spans="8:9" x14ac:dyDescent="0.2">
      <c r="H51964" s="101"/>
      <c r="I51964" s="101"/>
    </row>
    <row r="51965" spans="8:9" x14ac:dyDescent="0.2">
      <c r="H51965" s="101"/>
      <c r="I51965" s="101"/>
    </row>
    <row r="51966" spans="8:9" x14ac:dyDescent="0.2">
      <c r="H51966" s="101"/>
      <c r="I51966" s="101"/>
    </row>
    <row r="51967" spans="8:9" x14ac:dyDescent="0.2">
      <c r="H51967" s="101"/>
      <c r="I51967" s="101"/>
    </row>
    <row r="51968" spans="8:9" x14ac:dyDescent="0.2">
      <c r="H51968" s="101"/>
      <c r="I51968" s="101"/>
    </row>
    <row r="51969" spans="8:9" x14ac:dyDescent="0.2">
      <c r="H51969" s="101"/>
      <c r="I51969" s="101"/>
    </row>
    <row r="51970" spans="8:9" x14ac:dyDescent="0.2">
      <c r="H51970" s="101"/>
      <c r="I51970" s="101"/>
    </row>
    <row r="51971" spans="8:9" x14ac:dyDescent="0.2">
      <c r="H51971" s="101"/>
      <c r="I51971" s="101"/>
    </row>
    <row r="51972" spans="8:9" x14ac:dyDescent="0.2">
      <c r="H51972" s="101"/>
      <c r="I51972" s="101"/>
    </row>
    <row r="51973" spans="8:9" x14ac:dyDescent="0.2">
      <c r="H51973" s="101"/>
      <c r="I51973" s="101"/>
    </row>
    <row r="51974" spans="8:9" x14ac:dyDescent="0.2">
      <c r="H51974" s="101"/>
      <c r="I51974" s="101"/>
    </row>
    <row r="51975" spans="8:9" x14ac:dyDescent="0.2">
      <c r="H51975" s="101"/>
      <c r="I51975" s="101"/>
    </row>
    <row r="51976" spans="8:9" x14ac:dyDescent="0.2">
      <c r="H51976" s="101"/>
      <c r="I51976" s="101"/>
    </row>
    <row r="51977" spans="8:9" x14ac:dyDescent="0.2">
      <c r="H51977" s="101"/>
      <c r="I51977" s="101"/>
    </row>
    <row r="51978" spans="8:9" x14ac:dyDescent="0.2">
      <c r="H51978" s="101"/>
      <c r="I51978" s="101"/>
    </row>
    <row r="51979" spans="8:9" x14ac:dyDescent="0.2">
      <c r="H51979" s="101"/>
      <c r="I51979" s="101"/>
    </row>
    <row r="51980" spans="8:9" x14ac:dyDescent="0.2">
      <c r="H51980" s="101"/>
      <c r="I51980" s="101"/>
    </row>
    <row r="51981" spans="8:9" x14ac:dyDescent="0.2">
      <c r="H51981" s="101"/>
      <c r="I51981" s="101"/>
    </row>
    <row r="51982" spans="8:9" x14ac:dyDescent="0.2">
      <c r="H51982" s="101"/>
      <c r="I51982" s="101"/>
    </row>
    <row r="51983" spans="8:9" x14ac:dyDescent="0.2">
      <c r="H51983" s="101"/>
      <c r="I51983" s="101"/>
    </row>
    <row r="51984" spans="8:9" x14ac:dyDescent="0.2">
      <c r="H51984" s="101"/>
      <c r="I51984" s="101"/>
    </row>
    <row r="51985" spans="8:9" x14ac:dyDescent="0.2">
      <c r="H51985" s="101"/>
      <c r="I51985" s="101"/>
    </row>
    <row r="51986" spans="8:9" x14ac:dyDescent="0.2">
      <c r="H51986" s="101"/>
      <c r="I51986" s="101"/>
    </row>
    <row r="51987" spans="8:9" x14ac:dyDescent="0.2">
      <c r="H51987" s="101"/>
      <c r="I51987" s="101"/>
    </row>
    <row r="51988" spans="8:9" x14ac:dyDescent="0.2">
      <c r="H51988" s="101"/>
      <c r="I51988" s="101"/>
    </row>
    <row r="51989" spans="8:9" x14ac:dyDescent="0.2">
      <c r="H51989" s="101"/>
      <c r="I51989" s="101"/>
    </row>
    <row r="51990" spans="8:9" x14ac:dyDescent="0.2">
      <c r="H51990" s="101"/>
      <c r="I51990" s="101"/>
    </row>
    <row r="51991" spans="8:9" x14ac:dyDescent="0.2">
      <c r="H51991" s="101"/>
      <c r="I51991" s="101"/>
    </row>
    <row r="51992" spans="8:9" x14ac:dyDescent="0.2">
      <c r="H51992" s="101"/>
      <c r="I51992" s="101"/>
    </row>
    <row r="51993" spans="8:9" x14ac:dyDescent="0.2">
      <c r="H51993" s="101"/>
      <c r="I51993" s="101"/>
    </row>
    <row r="51994" spans="8:9" x14ac:dyDescent="0.2">
      <c r="H51994" s="101"/>
      <c r="I51994" s="101"/>
    </row>
    <row r="51995" spans="8:9" x14ac:dyDescent="0.2">
      <c r="H51995" s="101"/>
      <c r="I51995" s="101"/>
    </row>
    <row r="51996" spans="8:9" x14ac:dyDescent="0.2">
      <c r="H51996" s="101"/>
      <c r="I51996" s="101"/>
    </row>
    <row r="51997" spans="8:9" x14ac:dyDescent="0.2">
      <c r="H51997" s="101"/>
      <c r="I51997" s="101"/>
    </row>
    <row r="51998" spans="8:9" x14ac:dyDescent="0.2">
      <c r="H51998" s="101"/>
      <c r="I51998" s="101"/>
    </row>
    <row r="51999" spans="8:9" x14ac:dyDescent="0.2">
      <c r="H51999" s="101"/>
      <c r="I51999" s="101"/>
    </row>
    <row r="52000" spans="8:9" x14ac:dyDescent="0.2">
      <c r="H52000" s="101"/>
      <c r="I52000" s="101"/>
    </row>
    <row r="52001" spans="8:9" x14ac:dyDescent="0.2">
      <c r="H52001" s="101"/>
      <c r="I52001" s="101"/>
    </row>
    <row r="52002" spans="8:9" x14ac:dyDescent="0.2">
      <c r="H52002" s="101"/>
      <c r="I52002" s="101"/>
    </row>
    <row r="52003" spans="8:9" x14ac:dyDescent="0.2">
      <c r="H52003" s="101"/>
      <c r="I52003" s="101"/>
    </row>
    <row r="52004" spans="8:9" x14ac:dyDescent="0.2">
      <c r="H52004" s="101"/>
      <c r="I52004" s="101"/>
    </row>
    <row r="52005" spans="8:9" x14ac:dyDescent="0.2">
      <c r="H52005" s="101"/>
      <c r="I52005" s="101"/>
    </row>
    <row r="52006" spans="8:9" x14ac:dyDescent="0.2">
      <c r="H52006" s="101"/>
      <c r="I52006" s="101"/>
    </row>
    <row r="52007" spans="8:9" x14ac:dyDescent="0.2">
      <c r="H52007" s="101"/>
      <c r="I52007" s="101"/>
    </row>
    <row r="52008" spans="8:9" x14ac:dyDescent="0.2">
      <c r="H52008" s="101"/>
      <c r="I52008" s="101"/>
    </row>
    <row r="52009" spans="8:9" x14ac:dyDescent="0.2">
      <c r="H52009" s="101"/>
      <c r="I52009" s="101"/>
    </row>
    <row r="52010" spans="8:9" x14ac:dyDescent="0.2">
      <c r="H52010" s="101"/>
      <c r="I52010" s="101"/>
    </row>
    <row r="52011" spans="8:9" x14ac:dyDescent="0.2">
      <c r="H52011" s="101"/>
      <c r="I52011" s="101"/>
    </row>
    <row r="52012" spans="8:9" x14ac:dyDescent="0.2">
      <c r="H52012" s="101"/>
      <c r="I52012" s="101"/>
    </row>
    <row r="52013" spans="8:9" x14ac:dyDescent="0.2">
      <c r="H52013" s="101"/>
      <c r="I52013" s="101"/>
    </row>
    <row r="52014" spans="8:9" x14ac:dyDescent="0.2">
      <c r="H52014" s="101"/>
      <c r="I52014" s="101"/>
    </row>
    <row r="52015" spans="8:9" x14ac:dyDescent="0.2">
      <c r="H52015" s="101"/>
      <c r="I52015" s="101"/>
    </row>
    <row r="52016" spans="8:9" x14ac:dyDescent="0.2">
      <c r="H52016" s="101"/>
      <c r="I52016" s="101"/>
    </row>
    <row r="52017" spans="8:9" x14ac:dyDescent="0.2">
      <c r="H52017" s="101"/>
      <c r="I52017" s="101"/>
    </row>
    <row r="52018" spans="8:9" x14ac:dyDescent="0.2">
      <c r="H52018" s="101"/>
      <c r="I52018" s="101"/>
    </row>
    <row r="52019" spans="8:9" x14ac:dyDescent="0.2">
      <c r="H52019" s="101"/>
      <c r="I52019" s="101"/>
    </row>
    <row r="52020" spans="8:9" x14ac:dyDescent="0.2">
      <c r="H52020" s="101"/>
      <c r="I52020" s="101"/>
    </row>
    <row r="52021" spans="8:9" x14ac:dyDescent="0.2">
      <c r="H52021" s="101"/>
      <c r="I52021" s="101"/>
    </row>
    <row r="52022" spans="8:9" x14ac:dyDescent="0.2">
      <c r="H52022" s="101"/>
      <c r="I52022" s="101"/>
    </row>
    <row r="52023" spans="8:9" x14ac:dyDescent="0.2">
      <c r="H52023" s="101"/>
      <c r="I52023" s="101"/>
    </row>
    <row r="52024" spans="8:9" x14ac:dyDescent="0.2">
      <c r="H52024" s="101"/>
      <c r="I52024" s="101"/>
    </row>
    <row r="52025" spans="8:9" x14ac:dyDescent="0.2">
      <c r="H52025" s="101"/>
      <c r="I52025" s="101"/>
    </row>
    <row r="52026" spans="8:9" x14ac:dyDescent="0.2">
      <c r="H52026" s="101"/>
      <c r="I52026" s="101"/>
    </row>
    <row r="52027" spans="8:9" x14ac:dyDescent="0.2">
      <c r="H52027" s="101"/>
      <c r="I52027" s="101"/>
    </row>
    <row r="52028" spans="8:9" x14ac:dyDescent="0.2">
      <c r="H52028" s="101"/>
      <c r="I52028" s="101"/>
    </row>
    <row r="52029" spans="8:9" x14ac:dyDescent="0.2">
      <c r="H52029" s="101"/>
      <c r="I52029" s="101"/>
    </row>
    <row r="52030" spans="8:9" x14ac:dyDescent="0.2">
      <c r="H52030" s="101"/>
      <c r="I52030" s="101"/>
    </row>
    <row r="52031" spans="8:9" x14ac:dyDescent="0.2">
      <c r="H52031" s="101"/>
      <c r="I52031" s="101"/>
    </row>
    <row r="52032" spans="8:9" x14ac:dyDescent="0.2">
      <c r="H52032" s="101"/>
      <c r="I52032" s="101"/>
    </row>
    <row r="52033" spans="8:9" x14ac:dyDescent="0.2">
      <c r="H52033" s="101"/>
      <c r="I52033" s="101"/>
    </row>
    <row r="52034" spans="8:9" x14ac:dyDescent="0.2">
      <c r="H52034" s="101"/>
      <c r="I52034" s="101"/>
    </row>
    <row r="52035" spans="8:9" x14ac:dyDescent="0.2">
      <c r="H52035" s="101"/>
      <c r="I52035" s="101"/>
    </row>
    <row r="52036" spans="8:9" x14ac:dyDescent="0.2">
      <c r="H52036" s="101"/>
      <c r="I52036" s="101"/>
    </row>
    <row r="52037" spans="8:9" x14ac:dyDescent="0.2">
      <c r="H52037" s="101"/>
      <c r="I52037" s="101"/>
    </row>
    <row r="52038" spans="8:9" x14ac:dyDescent="0.2">
      <c r="H52038" s="101"/>
      <c r="I52038" s="101"/>
    </row>
    <row r="52039" spans="8:9" x14ac:dyDescent="0.2">
      <c r="H52039" s="101"/>
      <c r="I52039" s="101"/>
    </row>
    <row r="52040" spans="8:9" x14ac:dyDescent="0.2">
      <c r="H52040" s="101"/>
      <c r="I52040" s="101"/>
    </row>
    <row r="52041" spans="8:9" x14ac:dyDescent="0.2">
      <c r="H52041" s="101"/>
      <c r="I52041" s="101"/>
    </row>
    <row r="52042" spans="8:9" x14ac:dyDescent="0.2">
      <c r="H52042" s="101"/>
      <c r="I52042" s="101"/>
    </row>
    <row r="52043" spans="8:9" x14ac:dyDescent="0.2">
      <c r="H52043" s="101"/>
      <c r="I52043" s="101"/>
    </row>
    <row r="52044" spans="8:9" x14ac:dyDescent="0.2">
      <c r="H52044" s="101"/>
      <c r="I52044" s="101"/>
    </row>
    <row r="52045" spans="8:9" x14ac:dyDescent="0.2">
      <c r="H52045" s="101"/>
      <c r="I52045" s="101"/>
    </row>
    <row r="52046" spans="8:9" x14ac:dyDescent="0.2">
      <c r="H52046" s="101"/>
      <c r="I52046" s="101"/>
    </row>
    <row r="52047" spans="8:9" x14ac:dyDescent="0.2">
      <c r="H52047" s="101"/>
      <c r="I52047" s="101"/>
    </row>
    <row r="52048" spans="8:9" x14ac:dyDescent="0.2">
      <c r="H52048" s="101"/>
      <c r="I52048" s="101"/>
    </row>
    <row r="52049" spans="8:9" x14ac:dyDescent="0.2">
      <c r="H52049" s="101"/>
      <c r="I52049" s="101"/>
    </row>
    <row r="52050" spans="8:9" x14ac:dyDescent="0.2">
      <c r="H52050" s="101"/>
      <c r="I52050" s="101"/>
    </row>
    <row r="52051" spans="8:9" x14ac:dyDescent="0.2">
      <c r="H52051" s="101"/>
      <c r="I52051" s="101"/>
    </row>
    <row r="52052" spans="8:9" x14ac:dyDescent="0.2">
      <c r="H52052" s="101"/>
      <c r="I52052" s="101"/>
    </row>
    <row r="52053" spans="8:9" x14ac:dyDescent="0.2">
      <c r="H52053" s="101"/>
      <c r="I52053" s="101"/>
    </row>
    <row r="52054" spans="8:9" x14ac:dyDescent="0.2">
      <c r="H52054" s="101"/>
      <c r="I52054" s="101"/>
    </row>
    <row r="52055" spans="8:9" x14ac:dyDescent="0.2">
      <c r="H52055" s="101"/>
      <c r="I52055" s="101"/>
    </row>
    <row r="52056" spans="8:9" x14ac:dyDescent="0.2">
      <c r="H52056" s="101"/>
      <c r="I52056" s="101"/>
    </row>
    <row r="52057" spans="8:9" x14ac:dyDescent="0.2">
      <c r="H52057" s="101"/>
      <c r="I52057" s="101"/>
    </row>
    <row r="52058" spans="8:9" x14ac:dyDescent="0.2">
      <c r="H52058" s="101"/>
      <c r="I52058" s="101"/>
    </row>
    <row r="52059" spans="8:9" x14ac:dyDescent="0.2">
      <c r="H52059" s="101"/>
      <c r="I52059" s="101"/>
    </row>
    <row r="52060" spans="8:9" x14ac:dyDescent="0.2">
      <c r="H52060" s="101"/>
      <c r="I52060" s="101"/>
    </row>
    <row r="52061" spans="8:9" x14ac:dyDescent="0.2">
      <c r="H52061" s="101"/>
      <c r="I52061" s="101"/>
    </row>
    <row r="52062" spans="8:9" x14ac:dyDescent="0.2">
      <c r="H52062" s="101"/>
      <c r="I52062" s="101"/>
    </row>
    <row r="52063" spans="8:9" x14ac:dyDescent="0.2">
      <c r="H52063" s="101"/>
      <c r="I52063" s="101"/>
    </row>
    <row r="52064" spans="8:9" x14ac:dyDescent="0.2">
      <c r="H52064" s="101"/>
      <c r="I52064" s="101"/>
    </row>
    <row r="52065" spans="8:9" x14ac:dyDescent="0.2">
      <c r="H52065" s="101"/>
      <c r="I52065" s="101"/>
    </row>
    <row r="52066" spans="8:9" x14ac:dyDescent="0.2">
      <c r="H52066" s="101"/>
      <c r="I52066" s="101"/>
    </row>
    <row r="52067" spans="8:9" x14ac:dyDescent="0.2">
      <c r="H52067" s="101"/>
      <c r="I52067" s="101"/>
    </row>
    <row r="52068" spans="8:9" x14ac:dyDescent="0.2">
      <c r="H52068" s="101"/>
      <c r="I52068" s="101"/>
    </row>
    <row r="52069" spans="8:9" x14ac:dyDescent="0.2">
      <c r="H52069" s="101"/>
      <c r="I52069" s="101"/>
    </row>
    <row r="52070" spans="8:9" x14ac:dyDescent="0.2">
      <c r="H52070" s="101"/>
      <c r="I52070" s="101"/>
    </row>
    <row r="52071" spans="8:9" x14ac:dyDescent="0.2">
      <c r="H52071" s="101"/>
      <c r="I52071" s="101"/>
    </row>
    <row r="52072" spans="8:9" x14ac:dyDescent="0.2">
      <c r="H52072" s="101"/>
      <c r="I52072" s="101"/>
    </row>
    <row r="52073" spans="8:9" x14ac:dyDescent="0.2">
      <c r="H52073" s="101"/>
      <c r="I52073" s="101"/>
    </row>
    <row r="52074" spans="8:9" x14ac:dyDescent="0.2">
      <c r="H52074" s="101"/>
      <c r="I52074" s="101"/>
    </row>
    <row r="52075" spans="8:9" x14ac:dyDescent="0.2">
      <c r="H52075" s="101"/>
      <c r="I52075" s="101"/>
    </row>
    <row r="52076" spans="8:9" x14ac:dyDescent="0.2">
      <c r="H52076" s="101"/>
      <c r="I52076" s="101"/>
    </row>
    <row r="52077" spans="8:9" x14ac:dyDescent="0.2">
      <c r="H52077" s="101"/>
      <c r="I52077" s="101"/>
    </row>
    <row r="52078" spans="8:9" x14ac:dyDescent="0.2">
      <c r="H52078" s="101"/>
      <c r="I52078" s="101"/>
    </row>
    <row r="52079" spans="8:9" x14ac:dyDescent="0.2">
      <c r="H52079" s="101"/>
      <c r="I52079" s="101"/>
    </row>
    <row r="52080" spans="8:9" x14ac:dyDescent="0.2">
      <c r="H52080" s="101"/>
      <c r="I52080" s="101"/>
    </row>
    <row r="52081" spans="8:9" x14ac:dyDescent="0.2">
      <c r="H52081" s="101"/>
      <c r="I52081" s="101"/>
    </row>
    <row r="52082" spans="8:9" x14ac:dyDescent="0.2">
      <c r="H52082" s="101"/>
      <c r="I52082" s="101"/>
    </row>
    <row r="52083" spans="8:9" x14ac:dyDescent="0.2">
      <c r="H52083" s="101"/>
      <c r="I52083" s="101"/>
    </row>
    <row r="52084" spans="8:9" x14ac:dyDescent="0.2">
      <c r="H52084" s="101"/>
      <c r="I52084" s="101"/>
    </row>
    <row r="52085" spans="8:9" x14ac:dyDescent="0.2">
      <c r="H52085" s="101"/>
      <c r="I52085" s="101"/>
    </row>
    <row r="52086" spans="8:9" x14ac:dyDescent="0.2">
      <c r="H52086" s="101"/>
      <c r="I52086" s="101"/>
    </row>
    <row r="52087" spans="8:9" x14ac:dyDescent="0.2">
      <c r="H52087" s="101"/>
      <c r="I52087" s="101"/>
    </row>
    <row r="52088" spans="8:9" x14ac:dyDescent="0.2">
      <c r="H52088" s="101"/>
      <c r="I52088" s="101"/>
    </row>
    <row r="52089" spans="8:9" x14ac:dyDescent="0.2">
      <c r="H52089" s="101"/>
      <c r="I52089" s="101"/>
    </row>
    <row r="52090" spans="8:9" x14ac:dyDescent="0.2">
      <c r="H52090" s="101"/>
      <c r="I52090" s="101"/>
    </row>
    <row r="52091" spans="8:9" x14ac:dyDescent="0.2">
      <c r="H52091" s="101"/>
      <c r="I52091" s="101"/>
    </row>
    <row r="52092" spans="8:9" x14ac:dyDescent="0.2">
      <c r="H52092" s="101"/>
      <c r="I52092" s="101"/>
    </row>
    <row r="52093" spans="8:9" x14ac:dyDescent="0.2">
      <c r="H52093" s="101"/>
      <c r="I52093" s="101"/>
    </row>
    <row r="52094" spans="8:9" x14ac:dyDescent="0.2">
      <c r="H52094" s="101"/>
      <c r="I52094" s="101"/>
    </row>
    <row r="52095" spans="8:9" x14ac:dyDescent="0.2">
      <c r="H52095" s="101"/>
      <c r="I52095" s="101"/>
    </row>
    <row r="52096" spans="8:9" x14ac:dyDescent="0.2">
      <c r="H52096" s="101"/>
      <c r="I52096" s="101"/>
    </row>
    <row r="52097" spans="8:9" x14ac:dyDescent="0.2">
      <c r="H52097" s="101"/>
      <c r="I52097" s="101"/>
    </row>
    <row r="52098" spans="8:9" x14ac:dyDescent="0.2">
      <c r="H52098" s="101"/>
      <c r="I52098" s="101"/>
    </row>
    <row r="52099" spans="8:9" x14ac:dyDescent="0.2">
      <c r="H52099" s="101"/>
      <c r="I52099" s="101"/>
    </row>
    <row r="52100" spans="8:9" x14ac:dyDescent="0.2">
      <c r="H52100" s="101"/>
      <c r="I52100" s="101"/>
    </row>
    <row r="52101" spans="8:9" x14ac:dyDescent="0.2">
      <c r="H52101" s="101"/>
      <c r="I52101" s="101"/>
    </row>
    <row r="52102" spans="8:9" x14ac:dyDescent="0.2">
      <c r="H52102" s="101"/>
      <c r="I52102" s="101"/>
    </row>
    <row r="52103" spans="8:9" x14ac:dyDescent="0.2">
      <c r="H52103" s="101"/>
      <c r="I52103" s="101"/>
    </row>
    <row r="52104" spans="8:9" x14ac:dyDescent="0.2">
      <c r="H52104" s="101"/>
      <c r="I52104" s="101"/>
    </row>
    <row r="52105" spans="8:9" x14ac:dyDescent="0.2">
      <c r="H52105" s="101"/>
      <c r="I52105" s="101"/>
    </row>
    <row r="52106" spans="8:9" x14ac:dyDescent="0.2">
      <c r="H52106" s="101"/>
      <c r="I52106" s="101"/>
    </row>
    <row r="52107" spans="8:9" x14ac:dyDescent="0.2">
      <c r="H52107" s="101"/>
      <c r="I52107" s="101"/>
    </row>
    <row r="52108" spans="8:9" x14ac:dyDescent="0.2">
      <c r="H52108" s="101"/>
      <c r="I52108" s="101"/>
    </row>
    <row r="52109" spans="8:9" x14ac:dyDescent="0.2">
      <c r="H52109" s="101"/>
      <c r="I52109" s="101"/>
    </row>
    <row r="52110" spans="8:9" x14ac:dyDescent="0.2">
      <c r="H52110" s="101"/>
      <c r="I52110" s="101"/>
    </row>
    <row r="52111" spans="8:9" x14ac:dyDescent="0.2">
      <c r="H52111" s="101"/>
      <c r="I52111" s="101"/>
    </row>
    <row r="52112" spans="8:9" x14ac:dyDescent="0.2">
      <c r="H52112" s="101"/>
      <c r="I52112" s="101"/>
    </row>
    <row r="52113" spans="8:9" x14ac:dyDescent="0.2">
      <c r="H52113" s="101"/>
      <c r="I52113" s="101"/>
    </row>
    <row r="52114" spans="8:9" x14ac:dyDescent="0.2">
      <c r="H52114" s="101"/>
      <c r="I52114" s="101"/>
    </row>
    <row r="52115" spans="8:9" x14ac:dyDescent="0.2">
      <c r="H52115" s="101"/>
      <c r="I52115" s="101"/>
    </row>
    <row r="52116" spans="8:9" x14ac:dyDescent="0.2">
      <c r="H52116" s="101"/>
      <c r="I52116" s="101"/>
    </row>
    <row r="52117" spans="8:9" x14ac:dyDescent="0.2">
      <c r="H52117" s="101"/>
      <c r="I52117" s="101"/>
    </row>
    <row r="52118" spans="8:9" x14ac:dyDescent="0.2">
      <c r="H52118" s="101"/>
      <c r="I52118" s="101"/>
    </row>
    <row r="52119" spans="8:9" x14ac:dyDescent="0.2">
      <c r="H52119" s="101"/>
      <c r="I52119" s="101"/>
    </row>
    <row r="52120" spans="8:9" x14ac:dyDescent="0.2">
      <c r="H52120" s="101"/>
      <c r="I52120" s="101"/>
    </row>
    <row r="52121" spans="8:9" x14ac:dyDescent="0.2">
      <c r="H52121" s="101"/>
      <c r="I52121" s="101"/>
    </row>
    <row r="52122" spans="8:9" x14ac:dyDescent="0.2">
      <c r="H52122" s="101"/>
      <c r="I52122" s="101"/>
    </row>
    <row r="52123" spans="8:9" x14ac:dyDescent="0.2">
      <c r="H52123" s="101"/>
      <c r="I52123" s="101"/>
    </row>
    <row r="52124" spans="8:9" x14ac:dyDescent="0.2">
      <c r="H52124" s="101"/>
      <c r="I52124" s="101"/>
    </row>
    <row r="52125" spans="8:9" x14ac:dyDescent="0.2">
      <c r="H52125" s="101"/>
      <c r="I52125" s="101"/>
    </row>
    <row r="52126" spans="8:9" x14ac:dyDescent="0.2">
      <c r="H52126" s="101"/>
      <c r="I52126" s="101"/>
    </row>
    <row r="52127" spans="8:9" x14ac:dyDescent="0.2">
      <c r="H52127" s="101"/>
      <c r="I52127" s="101"/>
    </row>
    <row r="52128" spans="8:9" x14ac:dyDescent="0.2">
      <c r="H52128" s="101"/>
      <c r="I52128" s="101"/>
    </row>
    <row r="52129" spans="8:9" x14ac:dyDescent="0.2">
      <c r="H52129" s="101"/>
      <c r="I52129" s="101"/>
    </row>
    <row r="52130" spans="8:9" x14ac:dyDescent="0.2">
      <c r="H52130" s="101"/>
      <c r="I52130" s="101"/>
    </row>
    <row r="52131" spans="8:9" x14ac:dyDescent="0.2">
      <c r="H52131" s="101"/>
      <c r="I52131" s="101"/>
    </row>
    <row r="52132" spans="8:9" x14ac:dyDescent="0.2">
      <c r="H52132" s="101"/>
      <c r="I52132" s="101"/>
    </row>
    <row r="52133" spans="8:9" x14ac:dyDescent="0.2">
      <c r="H52133" s="101"/>
      <c r="I52133" s="101"/>
    </row>
    <row r="52134" spans="8:9" x14ac:dyDescent="0.2">
      <c r="H52134" s="101"/>
      <c r="I52134" s="101"/>
    </row>
    <row r="52135" spans="8:9" x14ac:dyDescent="0.2">
      <c r="H52135" s="101"/>
      <c r="I52135" s="101"/>
    </row>
    <row r="52136" spans="8:9" x14ac:dyDescent="0.2">
      <c r="H52136" s="101"/>
      <c r="I52136" s="101"/>
    </row>
    <row r="52137" spans="8:9" x14ac:dyDescent="0.2">
      <c r="H52137" s="101"/>
      <c r="I52137" s="101"/>
    </row>
    <row r="52138" spans="8:9" x14ac:dyDescent="0.2">
      <c r="H52138" s="101"/>
      <c r="I52138" s="101"/>
    </row>
    <row r="52139" spans="8:9" x14ac:dyDescent="0.2">
      <c r="H52139" s="101"/>
      <c r="I52139" s="101"/>
    </row>
    <row r="52140" spans="8:9" x14ac:dyDescent="0.2">
      <c r="H52140" s="101"/>
      <c r="I52140" s="101"/>
    </row>
    <row r="52141" spans="8:9" x14ac:dyDescent="0.2">
      <c r="H52141" s="101"/>
      <c r="I52141" s="101"/>
    </row>
    <row r="52142" spans="8:9" x14ac:dyDescent="0.2">
      <c r="H52142" s="101"/>
      <c r="I52142" s="101"/>
    </row>
    <row r="52143" spans="8:9" x14ac:dyDescent="0.2">
      <c r="H52143" s="101"/>
      <c r="I52143" s="101"/>
    </row>
    <row r="52144" spans="8:9" x14ac:dyDescent="0.2">
      <c r="H52144" s="101"/>
      <c r="I52144" s="101"/>
    </row>
    <row r="52145" spans="8:9" x14ac:dyDescent="0.2">
      <c r="H52145" s="101"/>
      <c r="I52145" s="101"/>
    </row>
    <row r="52146" spans="8:9" x14ac:dyDescent="0.2">
      <c r="H52146" s="101"/>
      <c r="I52146" s="101"/>
    </row>
    <row r="52147" spans="8:9" x14ac:dyDescent="0.2">
      <c r="H52147" s="101"/>
      <c r="I52147" s="101"/>
    </row>
    <row r="52148" spans="8:9" x14ac:dyDescent="0.2">
      <c r="H52148" s="101"/>
      <c r="I52148" s="101"/>
    </row>
    <row r="52149" spans="8:9" x14ac:dyDescent="0.2">
      <c r="H52149" s="101"/>
      <c r="I52149" s="101"/>
    </row>
    <row r="52150" spans="8:9" x14ac:dyDescent="0.2">
      <c r="H52150" s="101"/>
      <c r="I52150" s="101"/>
    </row>
    <row r="52151" spans="8:9" x14ac:dyDescent="0.2">
      <c r="H52151" s="101"/>
      <c r="I52151" s="101"/>
    </row>
    <row r="52152" spans="8:9" x14ac:dyDescent="0.2">
      <c r="H52152" s="101"/>
      <c r="I52152" s="101"/>
    </row>
    <row r="52153" spans="8:9" x14ac:dyDescent="0.2">
      <c r="H52153" s="101"/>
      <c r="I52153" s="101"/>
    </row>
    <row r="52154" spans="8:9" x14ac:dyDescent="0.2">
      <c r="H52154" s="101"/>
      <c r="I52154" s="101"/>
    </row>
    <row r="52155" spans="8:9" x14ac:dyDescent="0.2">
      <c r="H52155" s="101"/>
      <c r="I52155" s="101"/>
    </row>
    <row r="52156" spans="8:9" x14ac:dyDescent="0.2">
      <c r="H52156" s="101"/>
      <c r="I52156" s="101"/>
    </row>
    <row r="52157" spans="8:9" x14ac:dyDescent="0.2">
      <c r="H52157" s="101"/>
      <c r="I52157" s="101"/>
    </row>
    <row r="52158" spans="8:9" x14ac:dyDescent="0.2">
      <c r="H52158" s="101"/>
      <c r="I52158" s="101"/>
    </row>
    <row r="52159" spans="8:9" x14ac:dyDescent="0.2">
      <c r="H52159" s="101"/>
      <c r="I52159" s="101"/>
    </row>
    <row r="52160" spans="8:9" x14ac:dyDescent="0.2">
      <c r="H52160" s="101"/>
      <c r="I52160" s="101"/>
    </row>
    <row r="52161" spans="8:9" x14ac:dyDescent="0.2">
      <c r="H52161" s="101"/>
      <c r="I52161" s="101"/>
    </row>
    <row r="52162" spans="8:9" x14ac:dyDescent="0.2">
      <c r="H52162" s="101"/>
      <c r="I52162" s="101"/>
    </row>
    <row r="52163" spans="8:9" x14ac:dyDescent="0.2">
      <c r="H52163" s="101"/>
      <c r="I52163" s="101"/>
    </row>
    <row r="52164" spans="8:9" x14ac:dyDescent="0.2">
      <c r="H52164" s="101"/>
      <c r="I52164" s="101"/>
    </row>
    <row r="52165" spans="8:9" x14ac:dyDescent="0.2">
      <c r="H52165" s="101"/>
      <c r="I52165" s="101"/>
    </row>
    <row r="52166" spans="8:9" x14ac:dyDescent="0.2">
      <c r="H52166" s="101"/>
      <c r="I52166" s="101"/>
    </row>
    <row r="52167" spans="8:9" x14ac:dyDescent="0.2">
      <c r="H52167" s="101"/>
      <c r="I52167" s="101"/>
    </row>
    <row r="52168" spans="8:9" x14ac:dyDescent="0.2">
      <c r="H52168" s="101"/>
      <c r="I52168" s="101"/>
    </row>
    <row r="52169" spans="8:9" x14ac:dyDescent="0.2">
      <c r="H52169" s="101"/>
      <c r="I52169" s="101"/>
    </row>
    <row r="52170" spans="8:9" x14ac:dyDescent="0.2">
      <c r="H52170" s="101"/>
      <c r="I52170" s="101"/>
    </row>
    <row r="52171" spans="8:9" x14ac:dyDescent="0.2">
      <c r="H52171" s="101"/>
      <c r="I52171" s="101"/>
    </row>
    <row r="52172" spans="8:9" x14ac:dyDescent="0.2">
      <c r="H52172" s="101"/>
      <c r="I52172" s="101"/>
    </row>
    <row r="52173" spans="8:9" x14ac:dyDescent="0.2">
      <c r="H52173" s="101"/>
      <c r="I52173" s="101"/>
    </row>
    <row r="52174" spans="8:9" x14ac:dyDescent="0.2">
      <c r="H52174" s="101"/>
      <c r="I52174" s="101"/>
    </row>
    <row r="52175" spans="8:9" x14ac:dyDescent="0.2">
      <c r="H52175" s="101"/>
      <c r="I52175" s="101"/>
    </row>
    <row r="52176" spans="8:9" x14ac:dyDescent="0.2">
      <c r="H52176" s="101"/>
      <c r="I52176" s="101"/>
    </row>
    <row r="52177" spans="8:9" x14ac:dyDescent="0.2">
      <c r="H52177" s="101"/>
      <c r="I52177" s="101"/>
    </row>
    <row r="52178" spans="8:9" x14ac:dyDescent="0.2">
      <c r="H52178" s="101"/>
      <c r="I52178" s="101"/>
    </row>
    <row r="52179" spans="8:9" x14ac:dyDescent="0.2">
      <c r="H52179" s="101"/>
      <c r="I52179" s="101"/>
    </row>
    <row r="52180" spans="8:9" x14ac:dyDescent="0.2">
      <c r="H52180" s="101"/>
      <c r="I52180" s="101"/>
    </row>
    <row r="52181" spans="8:9" x14ac:dyDescent="0.2">
      <c r="H52181" s="101"/>
      <c r="I52181" s="101"/>
    </row>
    <row r="52182" spans="8:9" x14ac:dyDescent="0.2">
      <c r="H52182" s="101"/>
      <c r="I52182" s="101"/>
    </row>
    <row r="52183" spans="8:9" x14ac:dyDescent="0.2">
      <c r="H52183" s="101"/>
      <c r="I52183" s="101"/>
    </row>
    <row r="52184" spans="8:9" x14ac:dyDescent="0.2">
      <c r="H52184" s="101"/>
      <c r="I52184" s="101"/>
    </row>
    <row r="52185" spans="8:9" x14ac:dyDescent="0.2">
      <c r="H52185" s="101"/>
      <c r="I52185" s="101"/>
    </row>
    <row r="52186" spans="8:9" x14ac:dyDescent="0.2">
      <c r="H52186" s="101"/>
      <c r="I52186" s="101"/>
    </row>
    <row r="52187" spans="8:9" x14ac:dyDescent="0.2">
      <c r="H52187" s="101"/>
      <c r="I52187" s="101"/>
    </row>
    <row r="52188" spans="8:9" x14ac:dyDescent="0.2">
      <c r="H52188" s="101"/>
      <c r="I52188" s="101"/>
    </row>
    <row r="52189" spans="8:9" x14ac:dyDescent="0.2">
      <c r="H52189" s="101"/>
      <c r="I52189" s="101"/>
    </row>
    <row r="52190" spans="8:9" x14ac:dyDescent="0.2">
      <c r="H52190" s="101"/>
      <c r="I52190" s="101"/>
    </row>
    <row r="52191" spans="8:9" x14ac:dyDescent="0.2">
      <c r="H52191" s="101"/>
      <c r="I52191" s="101"/>
    </row>
    <row r="52192" spans="8:9" x14ac:dyDescent="0.2">
      <c r="H52192" s="101"/>
      <c r="I52192" s="101"/>
    </row>
    <row r="52193" spans="8:9" x14ac:dyDescent="0.2">
      <c r="H52193" s="101"/>
      <c r="I52193" s="101"/>
    </row>
    <row r="52194" spans="8:9" x14ac:dyDescent="0.2">
      <c r="H52194" s="101"/>
      <c r="I52194" s="101"/>
    </row>
    <row r="52195" spans="8:9" x14ac:dyDescent="0.2">
      <c r="H52195" s="101"/>
      <c r="I52195" s="101"/>
    </row>
    <row r="52196" spans="8:9" x14ac:dyDescent="0.2">
      <c r="H52196" s="101"/>
      <c r="I52196" s="101"/>
    </row>
    <row r="52197" spans="8:9" x14ac:dyDescent="0.2">
      <c r="H52197" s="101"/>
      <c r="I52197" s="101"/>
    </row>
    <row r="52198" spans="8:9" x14ac:dyDescent="0.2">
      <c r="H52198" s="101"/>
      <c r="I52198" s="101"/>
    </row>
    <row r="52199" spans="8:9" x14ac:dyDescent="0.2">
      <c r="H52199" s="101"/>
      <c r="I52199" s="101"/>
    </row>
    <row r="52200" spans="8:9" x14ac:dyDescent="0.2">
      <c r="H52200" s="101"/>
      <c r="I52200" s="101"/>
    </row>
    <row r="52201" spans="8:9" x14ac:dyDescent="0.2">
      <c r="H52201" s="101"/>
      <c r="I52201" s="101"/>
    </row>
    <row r="52202" spans="8:9" x14ac:dyDescent="0.2">
      <c r="H52202" s="101"/>
      <c r="I52202" s="101"/>
    </row>
    <row r="52203" spans="8:9" x14ac:dyDescent="0.2">
      <c r="H52203" s="101"/>
      <c r="I52203" s="101"/>
    </row>
    <row r="52204" spans="8:9" x14ac:dyDescent="0.2">
      <c r="H52204" s="101"/>
      <c r="I52204" s="101"/>
    </row>
    <row r="52205" spans="8:9" x14ac:dyDescent="0.2">
      <c r="H52205" s="101"/>
      <c r="I52205" s="101"/>
    </row>
    <row r="52206" spans="8:9" x14ac:dyDescent="0.2">
      <c r="H52206" s="101"/>
      <c r="I52206" s="101"/>
    </row>
    <row r="52207" spans="8:9" x14ac:dyDescent="0.2">
      <c r="H52207" s="101"/>
      <c r="I52207" s="101"/>
    </row>
    <row r="52208" spans="8:9" x14ac:dyDescent="0.2">
      <c r="H52208" s="101"/>
      <c r="I52208" s="101"/>
    </row>
    <row r="52209" spans="8:9" x14ac:dyDescent="0.2">
      <c r="H52209" s="101"/>
      <c r="I52209" s="101"/>
    </row>
    <row r="52210" spans="8:9" x14ac:dyDescent="0.2">
      <c r="H52210" s="101"/>
      <c r="I52210" s="101"/>
    </row>
    <row r="52211" spans="8:9" x14ac:dyDescent="0.2">
      <c r="H52211" s="101"/>
      <c r="I52211" s="101"/>
    </row>
    <row r="52212" spans="8:9" x14ac:dyDescent="0.2">
      <c r="H52212" s="101"/>
      <c r="I52212" s="101"/>
    </row>
    <row r="52213" spans="8:9" x14ac:dyDescent="0.2">
      <c r="H52213" s="101"/>
      <c r="I52213" s="101"/>
    </row>
    <row r="52214" spans="8:9" x14ac:dyDescent="0.2">
      <c r="H52214" s="101"/>
      <c r="I52214" s="101"/>
    </row>
    <row r="52215" spans="8:9" x14ac:dyDescent="0.2">
      <c r="H52215" s="101"/>
      <c r="I52215" s="101"/>
    </row>
    <row r="52216" spans="8:9" x14ac:dyDescent="0.2">
      <c r="H52216" s="101"/>
      <c r="I52216" s="101"/>
    </row>
    <row r="52217" spans="8:9" x14ac:dyDescent="0.2">
      <c r="H52217" s="101"/>
      <c r="I52217" s="101"/>
    </row>
    <row r="52218" spans="8:9" x14ac:dyDescent="0.2">
      <c r="H52218" s="101"/>
      <c r="I52218" s="101"/>
    </row>
    <row r="52219" spans="8:9" x14ac:dyDescent="0.2">
      <c r="H52219" s="101"/>
      <c r="I52219" s="101"/>
    </row>
    <row r="52220" spans="8:9" x14ac:dyDescent="0.2">
      <c r="H52220" s="101"/>
      <c r="I52220" s="101"/>
    </row>
    <row r="52221" spans="8:9" x14ac:dyDescent="0.2">
      <c r="H52221" s="101"/>
      <c r="I52221" s="101"/>
    </row>
    <row r="52222" spans="8:9" x14ac:dyDescent="0.2">
      <c r="H52222" s="101"/>
      <c r="I52222" s="101"/>
    </row>
    <row r="52223" spans="8:9" x14ac:dyDescent="0.2">
      <c r="H52223" s="101"/>
      <c r="I52223" s="101"/>
    </row>
    <row r="52224" spans="8:9" x14ac:dyDescent="0.2">
      <c r="H52224" s="101"/>
      <c r="I52224" s="101"/>
    </row>
    <row r="52225" spans="8:9" x14ac:dyDescent="0.2">
      <c r="H52225" s="101"/>
      <c r="I52225" s="101"/>
    </row>
    <row r="52226" spans="8:9" x14ac:dyDescent="0.2">
      <c r="H52226" s="101"/>
      <c r="I52226" s="101"/>
    </row>
    <row r="52227" spans="8:9" x14ac:dyDescent="0.2">
      <c r="H52227" s="101"/>
      <c r="I52227" s="101"/>
    </row>
    <row r="52228" spans="8:9" x14ac:dyDescent="0.2">
      <c r="H52228" s="101"/>
      <c r="I52228" s="101"/>
    </row>
    <row r="52229" spans="8:9" x14ac:dyDescent="0.2">
      <c r="H52229" s="101"/>
      <c r="I52229" s="101"/>
    </row>
    <row r="52230" spans="8:9" x14ac:dyDescent="0.2">
      <c r="H52230" s="101"/>
      <c r="I52230" s="101"/>
    </row>
    <row r="52231" spans="8:9" x14ac:dyDescent="0.2">
      <c r="H52231" s="101"/>
      <c r="I52231" s="101"/>
    </row>
    <row r="52232" spans="8:9" x14ac:dyDescent="0.2">
      <c r="H52232" s="101"/>
      <c r="I52232" s="101"/>
    </row>
    <row r="52233" spans="8:9" x14ac:dyDescent="0.2">
      <c r="H52233" s="101"/>
      <c r="I52233" s="101"/>
    </row>
    <row r="52234" spans="8:9" x14ac:dyDescent="0.2">
      <c r="H52234" s="101"/>
      <c r="I52234" s="101"/>
    </row>
    <row r="52235" spans="8:9" x14ac:dyDescent="0.2">
      <c r="H52235" s="101"/>
      <c r="I52235" s="101"/>
    </row>
    <row r="52236" spans="8:9" x14ac:dyDescent="0.2">
      <c r="H52236" s="101"/>
      <c r="I52236" s="101"/>
    </row>
    <row r="52237" spans="8:9" x14ac:dyDescent="0.2">
      <c r="H52237" s="101"/>
      <c r="I52237" s="101"/>
    </row>
    <row r="52238" spans="8:9" x14ac:dyDescent="0.2">
      <c r="H52238" s="101"/>
      <c r="I52238" s="101"/>
    </row>
    <row r="52239" spans="8:9" x14ac:dyDescent="0.2">
      <c r="H52239" s="101"/>
      <c r="I52239" s="101"/>
    </row>
    <row r="52240" spans="8:9" x14ac:dyDescent="0.2">
      <c r="H52240" s="101"/>
      <c r="I52240" s="101"/>
    </row>
    <row r="52241" spans="8:9" x14ac:dyDescent="0.2">
      <c r="H52241" s="101"/>
      <c r="I52241" s="101"/>
    </row>
    <row r="52242" spans="8:9" x14ac:dyDescent="0.2">
      <c r="H52242" s="101"/>
      <c r="I52242" s="101"/>
    </row>
    <row r="52243" spans="8:9" x14ac:dyDescent="0.2">
      <c r="H52243" s="101"/>
      <c r="I52243" s="101"/>
    </row>
    <row r="52244" spans="8:9" x14ac:dyDescent="0.2">
      <c r="H52244" s="101"/>
      <c r="I52244" s="101"/>
    </row>
    <row r="52245" spans="8:9" x14ac:dyDescent="0.2">
      <c r="H52245" s="101"/>
      <c r="I52245" s="101"/>
    </row>
    <row r="52246" spans="8:9" x14ac:dyDescent="0.2">
      <c r="H52246" s="101"/>
      <c r="I52246" s="101"/>
    </row>
    <row r="52247" spans="8:9" x14ac:dyDescent="0.2">
      <c r="H52247" s="101"/>
      <c r="I52247" s="101"/>
    </row>
    <row r="52248" spans="8:9" x14ac:dyDescent="0.2">
      <c r="H52248" s="101"/>
      <c r="I52248" s="101"/>
    </row>
    <row r="52249" spans="8:9" x14ac:dyDescent="0.2">
      <c r="H52249" s="101"/>
      <c r="I52249" s="101"/>
    </row>
    <row r="52250" spans="8:9" x14ac:dyDescent="0.2">
      <c r="H52250" s="101"/>
      <c r="I52250" s="101"/>
    </row>
    <row r="52251" spans="8:9" x14ac:dyDescent="0.2">
      <c r="H52251" s="101"/>
      <c r="I52251" s="101"/>
    </row>
    <row r="52252" spans="8:9" x14ac:dyDescent="0.2">
      <c r="H52252" s="101"/>
      <c r="I52252" s="101"/>
    </row>
    <row r="52253" spans="8:9" x14ac:dyDescent="0.2">
      <c r="H52253" s="101"/>
      <c r="I52253" s="101"/>
    </row>
    <row r="52254" spans="8:9" x14ac:dyDescent="0.2">
      <c r="H52254" s="101"/>
      <c r="I52254" s="101"/>
    </row>
    <row r="52255" spans="8:9" x14ac:dyDescent="0.2">
      <c r="H52255" s="101"/>
      <c r="I52255" s="101"/>
    </row>
    <row r="52256" spans="8:9" x14ac:dyDescent="0.2">
      <c r="H52256" s="101"/>
      <c r="I52256" s="101"/>
    </row>
    <row r="52257" spans="8:9" x14ac:dyDescent="0.2">
      <c r="H52257" s="101"/>
      <c r="I52257" s="101"/>
    </row>
    <row r="52258" spans="8:9" x14ac:dyDescent="0.2">
      <c r="H52258" s="101"/>
      <c r="I52258" s="101"/>
    </row>
    <row r="52259" spans="8:9" x14ac:dyDescent="0.2">
      <c r="H52259" s="101"/>
      <c r="I52259" s="101"/>
    </row>
    <row r="52260" spans="8:9" x14ac:dyDescent="0.2">
      <c r="H52260" s="101"/>
      <c r="I52260" s="101"/>
    </row>
    <row r="52261" spans="8:9" x14ac:dyDescent="0.2">
      <c r="H52261" s="101"/>
      <c r="I52261" s="101"/>
    </row>
    <row r="52262" spans="8:9" x14ac:dyDescent="0.2">
      <c r="H52262" s="101"/>
      <c r="I52262" s="101"/>
    </row>
    <row r="52263" spans="8:9" x14ac:dyDescent="0.2">
      <c r="H52263" s="101"/>
      <c r="I52263" s="101"/>
    </row>
    <row r="52264" spans="8:9" x14ac:dyDescent="0.2">
      <c r="H52264" s="101"/>
      <c r="I52264" s="101"/>
    </row>
    <row r="52265" spans="8:9" x14ac:dyDescent="0.2">
      <c r="H52265" s="101"/>
      <c r="I52265" s="101"/>
    </row>
    <row r="52266" spans="8:9" x14ac:dyDescent="0.2">
      <c r="H52266" s="101"/>
      <c r="I52266" s="101"/>
    </row>
    <row r="52267" spans="8:9" x14ac:dyDescent="0.2">
      <c r="H52267" s="101"/>
      <c r="I52267" s="101"/>
    </row>
    <row r="52268" spans="8:9" x14ac:dyDescent="0.2">
      <c r="H52268" s="101"/>
      <c r="I52268" s="101"/>
    </row>
    <row r="52269" spans="8:9" x14ac:dyDescent="0.2">
      <c r="H52269" s="101"/>
      <c r="I52269" s="101"/>
    </row>
    <row r="52270" spans="8:9" x14ac:dyDescent="0.2">
      <c r="H52270" s="101"/>
      <c r="I52270" s="101"/>
    </row>
    <row r="52271" spans="8:9" x14ac:dyDescent="0.2">
      <c r="H52271" s="101"/>
      <c r="I52271" s="101"/>
    </row>
    <row r="52272" spans="8:9" x14ac:dyDescent="0.2">
      <c r="H52272" s="101"/>
      <c r="I52272" s="101"/>
    </row>
    <row r="52273" spans="8:9" x14ac:dyDescent="0.2">
      <c r="H52273" s="101"/>
      <c r="I52273" s="101"/>
    </row>
    <row r="52274" spans="8:9" x14ac:dyDescent="0.2">
      <c r="H52274" s="101"/>
      <c r="I52274" s="101"/>
    </row>
    <row r="52275" spans="8:9" x14ac:dyDescent="0.2">
      <c r="H52275" s="101"/>
      <c r="I52275" s="101"/>
    </row>
    <row r="52276" spans="8:9" x14ac:dyDescent="0.2">
      <c r="H52276" s="101"/>
      <c r="I52276" s="101"/>
    </row>
    <row r="52277" spans="8:9" x14ac:dyDescent="0.2">
      <c r="H52277" s="101"/>
      <c r="I52277" s="101"/>
    </row>
    <row r="52278" spans="8:9" x14ac:dyDescent="0.2">
      <c r="H52278" s="101"/>
      <c r="I52278" s="101"/>
    </row>
    <row r="52279" spans="8:9" x14ac:dyDescent="0.2">
      <c r="H52279" s="101"/>
      <c r="I52279" s="101"/>
    </row>
    <row r="52280" spans="8:9" x14ac:dyDescent="0.2">
      <c r="H52280" s="101"/>
      <c r="I52280" s="101"/>
    </row>
    <row r="52281" spans="8:9" x14ac:dyDescent="0.2">
      <c r="H52281" s="101"/>
      <c r="I52281" s="101"/>
    </row>
    <row r="52282" spans="8:9" x14ac:dyDescent="0.2">
      <c r="H52282" s="101"/>
      <c r="I52282" s="101"/>
    </row>
    <row r="52283" spans="8:9" x14ac:dyDescent="0.2">
      <c r="H52283" s="101"/>
      <c r="I52283" s="101"/>
    </row>
    <row r="52284" spans="8:9" x14ac:dyDescent="0.2">
      <c r="H52284" s="101"/>
      <c r="I52284" s="101"/>
    </row>
    <row r="52285" spans="8:9" x14ac:dyDescent="0.2">
      <c r="H52285" s="101"/>
      <c r="I52285" s="101"/>
    </row>
    <row r="52286" spans="8:9" x14ac:dyDescent="0.2">
      <c r="H52286" s="101"/>
      <c r="I52286" s="101"/>
    </row>
    <row r="52287" spans="8:9" x14ac:dyDescent="0.2">
      <c r="H52287" s="101"/>
      <c r="I52287" s="101"/>
    </row>
    <row r="52288" spans="8:9" x14ac:dyDescent="0.2">
      <c r="H52288" s="101"/>
      <c r="I52288" s="101"/>
    </row>
    <row r="52289" spans="8:9" x14ac:dyDescent="0.2">
      <c r="H52289" s="101"/>
      <c r="I52289" s="101"/>
    </row>
    <row r="52290" spans="8:9" x14ac:dyDescent="0.2">
      <c r="H52290" s="101"/>
      <c r="I52290" s="101"/>
    </row>
    <row r="52291" spans="8:9" x14ac:dyDescent="0.2">
      <c r="H52291" s="101"/>
      <c r="I52291" s="101"/>
    </row>
    <row r="52292" spans="8:9" x14ac:dyDescent="0.2">
      <c r="H52292" s="101"/>
      <c r="I52292" s="101"/>
    </row>
    <row r="52293" spans="8:9" x14ac:dyDescent="0.2">
      <c r="H52293" s="101"/>
      <c r="I52293" s="101"/>
    </row>
    <row r="52294" spans="8:9" x14ac:dyDescent="0.2">
      <c r="H52294" s="101"/>
      <c r="I52294" s="101"/>
    </row>
    <row r="52295" spans="8:9" x14ac:dyDescent="0.2">
      <c r="H52295" s="101"/>
      <c r="I52295" s="101"/>
    </row>
    <row r="52296" spans="8:9" x14ac:dyDescent="0.2">
      <c r="H52296" s="101"/>
      <c r="I52296" s="101"/>
    </row>
    <row r="52297" spans="8:9" x14ac:dyDescent="0.2">
      <c r="H52297" s="101"/>
      <c r="I52297" s="101"/>
    </row>
    <row r="52298" spans="8:9" x14ac:dyDescent="0.2">
      <c r="H52298" s="101"/>
      <c r="I52298" s="101"/>
    </row>
    <row r="52299" spans="8:9" x14ac:dyDescent="0.2">
      <c r="H52299" s="101"/>
      <c r="I52299" s="101"/>
    </row>
    <row r="52300" spans="8:9" x14ac:dyDescent="0.2">
      <c r="H52300" s="101"/>
      <c r="I52300" s="101"/>
    </row>
    <row r="52301" spans="8:9" x14ac:dyDescent="0.2">
      <c r="H52301" s="101"/>
      <c r="I52301" s="101"/>
    </row>
    <row r="52302" spans="8:9" x14ac:dyDescent="0.2">
      <c r="H52302" s="101"/>
      <c r="I52302" s="101"/>
    </row>
    <row r="52303" spans="8:9" x14ac:dyDescent="0.2">
      <c r="H52303" s="101"/>
      <c r="I52303" s="101"/>
    </row>
    <row r="52304" spans="8:9" x14ac:dyDescent="0.2">
      <c r="H52304" s="101"/>
      <c r="I52304" s="101"/>
    </row>
    <row r="52305" spans="8:9" x14ac:dyDescent="0.2">
      <c r="H52305" s="101"/>
      <c r="I52305" s="101"/>
    </row>
    <row r="52306" spans="8:9" x14ac:dyDescent="0.2">
      <c r="H52306" s="101"/>
      <c r="I52306" s="101"/>
    </row>
    <row r="52307" spans="8:9" x14ac:dyDescent="0.2">
      <c r="H52307" s="101"/>
      <c r="I52307" s="101"/>
    </row>
    <row r="52308" spans="8:9" x14ac:dyDescent="0.2">
      <c r="H52308" s="101"/>
      <c r="I52308" s="101"/>
    </row>
    <row r="52309" spans="8:9" x14ac:dyDescent="0.2">
      <c r="H52309" s="101"/>
      <c r="I52309" s="101"/>
    </row>
    <row r="52310" spans="8:9" x14ac:dyDescent="0.2">
      <c r="H52310" s="101"/>
      <c r="I52310" s="101"/>
    </row>
    <row r="52311" spans="8:9" x14ac:dyDescent="0.2">
      <c r="H52311" s="101"/>
      <c r="I52311" s="101"/>
    </row>
    <row r="52312" spans="8:9" x14ac:dyDescent="0.2">
      <c r="H52312" s="101"/>
      <c r="I52312" s="101"/>
    </row>
    <row r="52313" spans="8:9" x14ac:dyDescent="0.2">
      <c r="H52313" s="101"/>
      <c r="I52313" s="101"/>
    </row>
    <row r="52314" spans="8:9" x14ac:dyDescent="0.2">
      <c r="H52314" s="101"/>
      <c r="I52314" s="101"/>
    </row>
    <row r="52315" spans="8:9" x14ac:dyDescent="0.2">
      <c r="H52315" s="101"/>
      <c r="I52315" s="101"/>
    </row>
    <row r="52316" spans="8:9" x14ac:dyDescent="0.2">
      <c r="H52316" s="101"/>
      <c r="I52316" s="101"/>
    </row>
    <row r="52317" spans="8:9" x14ac:dyDescent="0.2">
      <c r="H52317" s="101"/>
      <c r="I52317" s="101"/>
    </row>
    <row r="52318" spans="8:9" x14ac:dyDescent="0.2">
      <c r="H52318" s="101"/>
      <c r="I52318" s="101"/>
    </row>
    <row r="52319" spans="8:9" x14ac:dyDescent="0.2">
      <c r="H52319" s="101"/>
      <c r="I52319" s="101"/>
    </row>
    <row r="52320" spans="8:9" x14ac:dyDescent="0.2">
      <c r="H52320" s="101"/>
      <c r="I52320" s="101"/>
    </row>
    <row r="52321" spans="8:9" x14ac:dyDescent="0.2">
      <c r="H52321" s="101"/>
      <c r="I52321" s="101"/>
    </row>
    <row r="52322" spans="8:9" x14ac:dyDescent="0.2">
      <c r="H52322" s="101"/>
      <c r="I52322" s="101"/>
    </row>
    <row r="52323" spans="8:9" x14ac:dyDescent="0.2">
      <c r="H52323" s="101"/>
      <c r="I52323" s="101"/>
    </row>
    <row r="52324" spans="8:9" x14ac:dyDescent="0.2">
      <c r="H52324" s="101"/>
      <c r="I52324" s="101"/>
    </row>
    <row r="52325" spans="8:9" x14ac:dyDescent="0.2">
      <c r="H52325" s="101"/>
      <c r="I52325" s="101"/>
    </row>
    <row r="52326" spans="8:9" x14ac:dyDescent="0.2">
      <c r="H52326" s="101"/>
      <c r="I52326" s="101"/>
    </row>
    <row r="52327" spans="8:9" x14ac:dyDescent="0.2">
      <c r="H52327" s="101"/>
      <c r="I52327" s="101"/>
    </row>
    <row r="52328" spans="8:9" x14ac:dyDescent="0.2">
      <c r="H52328" s="101"/>
      <c r="I52328" s="101"/>
    </row>
    <row r="52329" spans="8:9" x14ac:dyDescent="0.2">
      <c r="H52329" s="101"/>
      <c r="I52329" s="101"/>
    </row>
    <row r="52330" spans="8:9" x14ac:dyDescent="0.2">
      <c r="H52330" s="101"/>
      <c r="I52330" s="101"/>
    </row>
    <row r="52331" spans="8:9" x14ac:dyDescent="0.2">
      <c r="H52331" s="101"/>
      <c r="I52331" s="101"/>
    </row>
    <row r="52332" spans="8:9" x14ac:dyDescent="0.2">
      <c r="H52332" s="101"/>
      <c r="I52332" s="101"/>
    </row>
    <row r="52333" spans="8:9" x14ac:dyDescent="0.2">
      <c r="H52333" s="101"/>
      <c r="I52333" s="101"/>
    </row>
    <row r="52334" spans="8:9" x14ac:dyDescent="0.2">
      <c r="H52334" s="101"/>
      <c r="I52334" s="101"/>
    </row>
    <row r="52335" spans="8:9" x14ac:dyDescent="0.2">
      <c r="H52335" s="101"/>
      <c r="I52335" s="101"/>
    </row>
    <row r="52336" spans="8:9" x14ac:dyDescent="0.2">
      <c r="H52336" s="101"/>
      <c r="I52336" s="101"/>
    </row>
    <row r="52337" spans="8:9" x14ac:dyDescent="0.2">
      <c r="H52337" s="101"/>
      <c r="I52337" s="101"/>
    </row>
    <row r="52338" spans="8:9" x14ac:dyDescent="0.2">
      <c r="H52338" s="101"/>
      <c r="I52338" s="101"/>
    </row>
    <row r="52339" spans="8:9" x14ac:dyDescent="0.2">
      <c r="H52339" s="101"/>
      <c r="I52339" s="101"/>
    </row>
    <row r="52340" spans="8:9" x14ac:dyDescent="0.2">
      <c r="H52340" s="101"/>
      <c r="I52340" s="101"/>
    </row>
    <row r="52341" spans="8:9" x14ac:dyDescent="0.2">
      <c r="H52341" s="101"/>
      <c r="I52341" s="101"/>
    </row>
    <row r="52342" spans="8:9" x14ac:dyDescent="0.2">
      <c r="H52342" s="101"/>
      <c r="I52342" s="101"/>
    </row>
    <row r="52343" spans="8:9" x14ac:dyDescent="0.2">
      <c r="H52343" s="101"/>
      <c r="I52343" s="101"/>
    </row>
    <row r="52344" spans="8:9" x14ac:dyDescent="0.2">
      <c r="H52344" s="101"/>
      <c r="I52344" s="101"/>
    </row>
    <row r="52345" spans="8:9" x14ac:dyDescent="0.2">
      <c r="H52345" s="101"/>
      <c r="I52345" s="101"/>
    </row>
    <row r="52346" spans="8:9" x14ac:dyDescent="0.2">
      <c r="H52346" s="101"/>
      <c r="I52346" s="101"/>
    </row>
    <row r="52347" spans="8:9" x14ac:dyDescent="0.2">
      <c r="H52347" s="101"/>
      <c r="I52347" s="101"/>
    </row>
    <row r="52348" spans="8:9" x14ac:dyDescent="0.2">
      <c r="H52348" s="101"/>
      <c r="I52348" s="101"/>
    </row>
    <row r="52349" spans="8:9" x14ac:dyDescent="0.2">
      <c r="H52349" s="101"/>
      <c r="I52349" s="101"/>
    </row>
    <row r="52350" spans="8:9" x14ac:dyDescent="0.2">
      <c r="H52350" s="101"/>
      <c r="I52350" s="101"/>
    </row>
    <row r="52351" spans="8:9" x14ac:dyDescent="0.2">
      <c r="H52351" s="101"/>
      <c r="I52351" s="101"/>
    </row>
    <row r="52352" spans="8:9" x14ac:dyDescent="0.2">
      <c r="H52352" s="101"/>
      <c r="I52352" s="101"/>
    </row>
    <row r="52353" spans="8:9" x14ac:dyDescent="0.2">
      <c r="H52353" s="101"/>
      <c r="I52353" s="101"/>
    </row>
    <row r="52354" spans="8:9" x14ac:dyDescent="0.2">
      <c r="H52354" s="101"/>
      <c r="I52354" s="101"/>
    </row>
    <row r="52355" spans="8:9" x14ac:dyDescent="0.2">
      <c r="H52355" s="101"/>
      <c r="I52355" s="101"/>
    </row>
    <row r="52356" spans="8:9" x14ac:dyDescent="0.2">
      <c r="H52356" s="101"/>
      <c r="I52356" s="101"/>
    </row>
    <row r="52357" spans="8:9" x14ac:dyDescent="0.2">
      <c r="H52357" s="101"/>
      <c r="I52357" s="101"/>
    </row>
    <row r="52358" spans="8:9" x14ac:dyDescent="0.2">
      <c r="H52358" s="101"/>
      <c r="I52358" s="101"/>
    </row>
    <row r="52359" spans="8:9" x14ac:dyDescent="0.2">
      <c r="H52359" s="101"/>
      <c r="I52359" s="101"/>
    </row>
    <row r="52360" spans="8:9" x14ac:dyDescent="0.2">
      <c r="H52360" s="101"/>
      <c r="I52360" s="101"/>
    </row>
    <row r="52361" spans="8:9" x14ac:dyDescent="0.2">
      <c r="H52361" s="101"/>
      <c r="I52361" s="101"/>
    </row>
    <row r="52362" spans="8:9" x14ac:dyDescent="0.2">
      <c r="H52362" s="101"/>
      <c r="I52362" s="101"/>
    </row>
    <row r="52363" spans="8:9" x14ac:dyDescent="0.2">
      <c r="H52363" s="101"/>
      <c r="I52363" s="101"/>
    </row>
    <row r="52364" spans="8:9" x14ac:dyDescent="0.2">
      <c r="H52364" s="101"/>
      <c r="I52364" s="101"/>
    </row>
    <row r="52365" spans="8:9" x14ac:dyDescent="0.2">
      <c r="H52365" s="101"/>
      <c r="I52365" s="101"/>
    </row>
    <row r="52366" spans="8:9" x14ac:dyDescent="0.2">
      <c r="H52366" s="101"/>
      <c r="I52366" s="101"/>
    </row>
    <row r="52367" spans="8:9" x14ac:dyDescent="0.2">
      <c r="H52367" s="101"/>
      <c r="I52367" s="101"/>
    </row>
    <row r="52368" spans="8:9" x14ac:dyDescent="0.2">
      <c r="H52368" s="101"/>
      <c r="I52368" s="101"/>
    </row>
    <row r="52369" spans="8:9" x14ac:dyDescent="0.2">
      <c r="H52369" s="101"/>
      <c r="I52369" s="101"/>
    </row>
    <row r="52370" spans="8:9" x14ac:dyDescent="0.2">
      <c r="H52370" s="101"/>
      <c r="I52370" s="101"/>
    </row>
    <row r="52371" spans="8:9" x14ac:dyDescent="0.2">
      <c r="H52371" s="101"/>
      <c r="I52371" s="101"/>
    </row>
    <row r="52372" spans="8:9" x14ac:dyDescent="0.2">
      <c r="H52372" s="101"/>
      <c r="I52372" s="101"/>
    </row>
    <row r="52373" spans="8:9" x14ac:dyDescent="0.2">
      <c r="H52373" s="101"/>
      <c r="I52373" s="101"/>
    </row>
    <row r="52374" spans="8:9" x14ac:dyDescent="0.2">
      <c r="H52374" s="101"/>
      <c r="I52374" s="101"/>
    </row>
    <row r="52375" spans="8:9" x14ac:dyDescent="0.2">
      <c r="H52375" s="101"/>
      <c r="I52375" s="101"/>
    </row>
    <row r="52376" spans="8:9" x14ac:dyDescent="0.2">
      <c r="H52376" s="101"/>
      <c r="I52376" s="101"/>
    </row>
    <row r="52377" spans="8:9" x14ac:dyDescent="0.2">
      <c r="H52377" s="101"/>
      <c r="I52377" s="101"/>
    </row>
    <row r="52378" spans="8:9" x14ac:dyDescent="0.2">
      <c r="H52378" s="101"/>
      <c r="I52378" s="101"/>
    </row>
    <row r="52379" spans="8:9" x14ac:dyDescent="0.2">
      <c r="H52379" s="101"/>
      <c r="I52379" s="101"/>
    </row>
    <row r="52380" spans="8:9" x14ac:dyDescent="0.2">
      <c r="H52380" s="101"/>
      <c r="I52380" s="101"/>
    </row>
    <row r="52381" spans="8:9" x14ac:dyDescent="0.2">
      <c r="H52381" s="101"/>
      <c r="I52381" s="101"/>
    </row>
    <row r="52382" spans="8:9" x14ac:dyDescent="0.2">
      <c r="H52382" s="101"/>
      <c r="I52382" s="101"/>
    </row>
    <row r="52383" spans="8:9" x14ac:dyDescent="0.2">
      <c r="H52383" s="101"/>
      <c r="I52383" s="101"/>
    </row>
    <row r="52384" spans="8:9" x14ac:dyDescent="0.2">
      <c r="H52384" s="101"/>
      <c r="I52384" s="101"/>
    </row>
    <row r="52385" spans="8:9" x14ac:dyDescent="0.2">
      <c r="H52385" s="101"/>
      <c r="I52385" s="101"/>
    </row>
    <row r="52386" spans="8:9" x14ac:dyDescent="0.2">
      <c r="H52386" s="101"/>
      <c r="I52386" s="101"/>
    </row>
    <row r="52387" spans="8:9" x14ac:dyDescent="0.2">
      <c r="H52387" s="101"/>
      <c r="I52387" s="101"/>
    </row>
    <row r="52388" spans="8:9" x14ac:dyDescent="0.2">
      <c r="H52388" s="101"/>
      <c r="I52388" s="101"/>
    </row>
    <row r="52389" spans="8:9" x14ac:dyDescent="0.2">
      <c r="H52389" s="101"/>
      <c r="I52389" s="101"/>
    </row>
    <row r="52390" spans="8:9" x14ac:dyDescent="0.2">
      <c r="H52390" s="101"/>
      <c r="I52390" s="101"/>
    </row>
    <row r="52391" spans="8:9" x14ac:dyDescent="0.2">
      <c r="H52391" s="101"/>
      <c r="I52391" s="101"/>
    </row>
    <row r="52392" spans="8:9" x14ac:dyDescent="0.2">
      <c r="H52392" s="101"/>
      <c r="I52392" s="101"/>
    </row>
    <row r="52393" spans="8:9" x14ac:dyDescent="0.2">
      <c r="H52393" s="101"/>
      <c r="I52393" s="101"/>
    </row>
    <row r="52394" spans="8:9" x14ac:dyDescent="0.2">
      <c r="H52394" s="101"/>
      <c r="I52394" s="101"/>
    </row>
    <row r="52395" spans="8:9" x14ac:dyDescent="0.2">
      <c r="H52395" s="101"/>
      <c r="I52395" s="101"/>
    </row>
    <row r="52396" spans="8:9" x14ac:dyDescent="0.2">
      <c r="H52396" s="101"/>
      <c r="I52396" s="101"/>
    </row>
    <row r="52397" spans="8:9" x14ac:dyDescent="0.2">
      <c r="H52397" s="101"/>
      <c r="I52397" s="101"/>
    </row>
    <row r="52398" spans="8:9" x14ac:dyDescent="0.2">
      <c r="H52398" s="101"/>
      <c r="I52398" s="101"/>
    </row>
    <row r="52399" spans="8:9" x14ac:dyDescent="0.2">
      <c r="H52399" s="101"/>
      <c r="I52399" s="101"/>
    </row>
    <row r="52400" spans="8:9" x14ac:dyDescent="0.2">
      <c r="H52400" s="101"/>
      <c r="I52400" s="101"/>
    </row>
    <row r="52401" spans="8:9" x14ac:dyDescent="0.2">
      <c r="H52401" s="101"/>
      <c r="I52401" s="101"/>
    </row>
    <row r="52402" spans="8:9" x14ac:dyDescent="0.2">
      <c r="H52402" s="101"/>
      <c r="I52402" s="101"/>
    </row>
    <row r="52403" spans="8:9" x14ac:dyDescent="0.2">
      <c r="H52403" s="101"/>
      <c r="I52403" s="101"/>
    </row>
    <row r="52404" spans="8:9" x14ac:dyDescent="0.2">
      <c r="H52404" s="101"/>
      <c r="I52404" s="101"/>
    </row>
    <row r="52405" spans="8:9" x14ac:dyDescent="0.2">
      <c r="H52405" s="101"/>
      <c r="I52405" s="101"/>
    </row>
    <row r="52406" spans="8:9" x14ac:dyDescent="0.2">
      <c r="H52406" s="101"/>
      <c r="I52406" s="101"/>
    </row>
    <row r="52407" spans="8:9" x14ac:dyDescent="0.2">
      <c r="H52407" s="101"/>
      <c r="I52407" s="101"/>
    </row>
    <row r="52408" spans="8:9" x14ac:dyDescent="0.2">
      <c r="H52408" s="101"/>
      <c r="I52408" s="101"/>
    </row>
    <row r="52409" spans="8:9" x14ac:dyDescent="0.2">
      <c r="H52409" s="101"/>
      <c r="I52409" s="101"/>
    </row>
    <row r="52410" spans="8:9" x14ac:dyDescent="0.2">
      <c r="H52410" s="101"/>
      <c r="I52410" s="101"/>
    </row>
    <row r="52411" spans="8:9" x14ac:dyDescent="0.2">
      <c r="H52411" s="101"/>
      <c r="I52411" s="101"/>
    </row>
    <row r="52412" spans="8:9" x14ac:dyDescent="0.2">
      <c r="H52412" s="101"/>
      <c r="I52412" s="101"/>
    </row>
    <row r="52413" spans="8:9" x14ac:dyDescent="0.2">
      <c r="H52413" s="101"/>
      <c r="I52413" s="101"/>
    </row>
    <row r="52414" spans="8:9" x14ac:dyDescent="0.2">
      <c r="H52414" s="101"/>
      <c r="I52414" s="101"/>
    </row>
    <row r="52415" spans="8:9" x14ac:dyDescent="0.2">
      <c r="H52415" s="101"/>
      <c r="I52415" s="101"/>
    </row>
    <row r="52416" spans="8:9" x14ac:dyDescent="0.2">
      <c r="H52416" s="101"/>
      <c r="I52416" s="101"/>
    </row>
    <row r="52417" spans="8:9" x14ac:dyDescent="0.2">
      <c r="H52417" s="101"/>
      <c r="I52417" s="101"/>
    </row>
    <row r="52418" spans="8:9" x14ac:dyDescent="0.2">
      <c r="H52418" s="101"/>
      <c r="I52418" s="101"/>
    </row>
    <row r="52419" spans="8:9" x14ac:dyDescent="0.2">
      <c r="H52419" s="101"/>
      <c r="I52419" s="101"/>
    </row>
    <row r="52420" spans="8:9" x14ac:dyDescent="0.2">
      <c r="H52420" s="101"/>
      <c r="I52420" s="101"/>
    </row>
    <row r="52421" spans="8:9" x14ac:dyDescent="0.2">
      <c r="H52421" s="101"/>
      <c r="I52421" s="101"/>
    </row>
    <row r="52422" spans="8:9" x14ac:dyDescent="0.2">
      <c r="H52422" s="101"/>
      <c r="I52422" s="101"/>
    </row>
    <row r="52423" spans="8:9" x14ac:dyDescent="0.2">
      <c r="H52423" s="101"/>
      <c r="I52423" s="101"/>
    </row>
    <row r="52424" spans="8:9" x14ac:dyDescent="0.2">
      <c r="H52424" s="101"/>
      <c r="I52424" s="101"/>
    </row>
    <row r="52425" spans="8:9" x14ac:dyDescent="0.2">
      <c r="H52425" s="101"/>
      <c r="I52425" s="101"/>
    </row>
    <row r="52426" spans="8:9" x14ac:dyDescent="0.2">
      <c r="H52426" s="101"/>
      <c r="I52426" s="101"/>
    </row>
    <row r="52427" spans="8:9" x14ac:dyDescent="0.2">
      <c r="H52427" s="101"/>
      <c r="I52427" s="101"/>
    </row>
    <row r="52428" spans="8:9" x14ac:dyDescent="0.2">
      <c r="H52428" s="101"/>
      <c r="I52428" s="101"/>
    </row>
    <row r="52429" spans="8:9" x14ac:dyDescent="0.2">
      <c r="H52429" s="101"/>
      <c r="I52429" s="101"/>
    </row>
    <row r="52430" spans="8:9" x14ac:dyDescent="0.2">
      <c r="H52430" s="101"/>
      <c r="I52430" s="101"/>
    </row>
    <row r="52431" spans="8:9" x14ac:dyDescent="0.2">
      <c r="H52431" s="101"/>
      <c r="I52431" s="101"/>
    </row>
    <row r="52432" spans="8:9" x14ac:dyDescent="0.2">
      <c r="H52432" s="101"/>
      <c r="I52432" s="101"/>
    </row>
    <row r="52433" spans="8:9" x14ac:dyDescent="0.2">
      <c r="H52433" s="101"/>
      <c r="I52433" s="101"/>
    </row>
    <row r="52434" spans="8:9" x14ac:dyDescent="0.2">
      <c r="H52434" s="101"/>
      <c r="I52434" s="101"/>
    </row>
    <row r="52435" spans="8:9" x14ac:dyDescent="0.2">
      <c r="H52435" s="101"/>
      <c r="I52435" s="101"/>
    </row>
    <row r="52436" spans="8:9" x14ac:dyDescent="0.2">
      <c r="H52436" s="101"/>
      <c r="I52436" s="101"/>
    </row>
    <row r="52437" spans="8:9" x14ac:dyDescent="0.2">
      <c r="H52437" s="101"/>
      <c r="I52437" s="101"/>
    </row>
    <row r="52438" spans="8:9" x14ac:dyDescent="0.2">
      <c r="H52438" s="101"/>
      <c r="I52438" s="101"/>
    </row>
    <row r="52439" spans="8:9" x14ac:dyDescent="0.2">
      <c r="H52439" s="101"/>
      <c r="I52439" s="101"/>
    </row>
    <row r="52440" spans="8:9" x14ac:dyDescent="0.2">
      <c r="H52440" s="101"/>
      <c r="I52440" s="101"/>
    </row>
    <row r="52441" spans="8:9" x14ac:dyDescent="0.2">
      <c r="H52441" s="101"/>
      <c r="I52441" s="101"/>
    </row>
    <row r="52442" spans="8:9" x14ac:dyDescent="0.2">
      <c r="H52442" s="101"/>
      <c r="I52442" s="101"/>
    </row>
    <row r="52443" spans="8:9" x14ac:dyDescent="0.2">
      <c r="H52443" s="101"/>
      <c r="I52443" s="101"/>
    </row>
    <row r="52444" spans="8:9" x14ac:dyDescent="0.2">
      <c r="H52444" s="101"/>
      <c r="I52444" s="101"/>
    </row>
    <row r="52445" spans="8:9" x14ac:dyDescent="0.2">
      <c r="H52445" s="101"/>
      <c r="I52445" s="101"/>
    </row>
    <row r="52446" spans="8:9" x14ac:dyDescent="0.2">
      <c r="H52446" s="101"/>
      <c r="I52446" s="101"/>
    </row>
    <row r="52447" spans="8:9" x14ac:dyDescent="0.2">
      <c r="H52447" s="101"/>
      <c r="I52447" s="101"/>
    </row>
    <row r="52448" spans="8:9" x14ac:dyDescent="0.2">
      <c r="H52448" s="101"/>
      <c r="I52448" s="101"/>
    </row>
    <row r="52449" spans="8:9" x14ac:dyDescent="0.2">
      <c r="H52449" s="101"/>
      <c r="I52449" s="101"/>
    </row>
    <row r="52450" spans="8:9" x14ac:dyDescent="0.2">
      <c r="H52450" s="101"/>
      <c r="I52450" s="101"/>
    </row>
    <row r="52451" spans="8:9" x14ac:dyDescent="0.2">
      <c r="H52451" s="101"/>
      <c r="I52451" s="101"/>
    </row>
    <row r="52452" spans="8:9" x14ac:dyDescent="0.2">
      <c r="H52452" s="101"/>
      <c r="I52452" s="101"/>
    </row>
    <row r="52453" spans="8:9" x14ac:dyDescent="0.2">
      <c r="H52453" s="101"/>
      <c r="I52453" s="101"/>
    </row>
    <row r="52454" spans="8:9" x14ac:dyDescent="0.2">
      <c r="H52454" s="101"/>
      <c r="I52454" s="101"/>
    </row>
    <row r="52455" spans="8:9" x14ac:dyDescent="0.2">
      <c r="H52455" s="101"/>
      <c r="I52455" s="101"/>
    </row>
    <row r="52456" spans="8:9" x14ac:dyDescent="0.2">
      <c r="H52456" s="101"/>
      <c r="I52456" s="101"/>
    </row>
    <row r="52457" spans="8:9" x14ac:dyDescent="0.2">
      <c r="H52457" s="101"/>
      <c r="I52457" s="101"/>
    </row>
    <row r="52458" spans="8:9" x14ac:dyDescent="0.2">
      <c r="H52458" s="101"/>
      <c r="I52458" s="101"/>
    </row>
    <row r="52459" spans="8:9" x14ac:dyDescent="0.2">
      <c r="H52459" s="101"/>
      <c r="I52459" s="101"/>
    </row>
    <row r="52460" spans="8:9" x14ac:dyDescent="0.2">
      <c r="H52460" s="101"/>
      <c r="I52460" s="101"/>
    </row>
    <row r="52461" spans="8:9" x14ac:dyDescent="0.2">
      <c r="H52461" s="101"/>
      <c r="I52461" s="101"/>
    </row>
    <row r="52462" spans="8:9" x14ac:dyDescent="0.2">
      <c r="H52462" s="101"/>
      <c r="I52462" s="101"/>
    </row>
    <row r="52463" spans="8:9" x14ac:dyDescent="0.2">
      <c r="H52463" s="101"/>
      <c r="I52463" s="101"/>
    </row>
    <row r="52464" spans="8:9" x14ac:dyDescent="0.2">
      <c r="H52464" s="101"/>
      <c r="I52464" s="101"/>
    </row>
    <row r="52465" spans="8:9" x14ac:dyDescent="0.2">
      <c r="H52465" s="101"/>
      <c r="I52465" s="101"/>
    </row>
    <row r="52466" spans="8:9" x14ac:dyDescent="0.2">
      <c r="H52466" s="101"/>
      <c r="I52466" s="101"/>
    </row>
    <row r="52467" spans="8:9" x14ac:dyDescent="0.2">
      <c r="H52467" s="101"/>
      <c r="I52467" s="101"/>
    </row>
    <row r="52468" spans="8:9" x14ac:dyDescent="0.2">
      <c r="H52468" s="101"/>
      <c r="I52468" s="101"/>
    </row>
    <row r="52469" spans="8:9" x14ac:dyDescent="0.2">
      <c r="H52469" s="101"/>
      <c r="I52469" s="101"/>
    </row>
    <row r="52470" spans="8:9" x14ac:dyDescent="0.2">
      <c r="H52470" s="101"/>
      <c r="I52470" s="101"/>
    </row>
    <row r="52471" spans="8:9" x14ac:dyDescent="0.2">
      <c r="H52471" s="101"/>
      <c r="I52471" s="101"/>
    </row>
    <row r="52472" spans="8:9" x14ac:dyDescent="0.2">
      <c r="H52472" s="101"/>
      <c r="I52472" s="101"/>
    </row>
    <row r="52473" spans="8:9" x14ac:dyDescent="0.2">
      <c r="H52473" s="101"/>
      <c r="I52473" s="101"/>
    </row>
    <row r="52474" spans="8:9" x14ac:dyDescent="0.2">
      <c r="H52474" s="101"/>
      <c r="I52474" s="101"/>
    </row>
    <row r="52475" spans="8:9" x14ac:dyDescent="0.2">
      <c r="H52475" s="101"/>
      <c r="I52475" s="101"/>
    </row>
    <row r="52476" spans="8:9" x14ac:dyDescent="0.2">
      <c r="H52476" s="101"/>
      <c r="I52476" s="101"/>
    </row>
    <row r="52477" spans="8:9" x14ac:dyDescent="0.2">
      <c r="H52477" s="101"/>
      <c r="I52477" s="101"/>
    </row>
    <row r="52478" spans="8:9" x14ac:dyDescent="0.2">
      <c r="H52478" s="101"/>
      <c r="I52478" s="101"/>
    </row>
    <row r="52479" spans="8:9" x14ac:dyDescent="0.2">
      <c r="H52479" s="101"/>
      <c r="I52479" s="101"/>
    </row>
    <row r="52480" spans="8:9" x14ac:dyDescent="0.2">
      <c r="H52480" s="101"/>
      <c r="I52480" s="101"/>
    </row>
    <row r="52481" spans="8:9" x14ac:dyDescent="0.2">
      <c r="H52481" s="101"/>
      <c r="I52481" s="101"/>
    </row>
    <row r="52482" spans="8:9" x14ac:dyDescent="0.2">
      <c r="H52482" s="101"/>
      <c r="I52482" s="101"/>
    </row>
    <row r="52483" spans="8:9" x14ac:dyDescent="0.2">
      <c r="H52483" s="101"/>
      <c r="I52483" s="101"/>
    </row>
    <row r="52484" spans="8:9" x14ac:dyDescent="0.2">
      <c r="H52484" s="101"/>
      <c r="I52484" s="101"/>
    </row>
    <row r="52485" spans="8:9" x14ac:dyDescent="0.2">
      <c r="H52485" s="101"/>
      <c r="I52485" s="101"/>
    </row>
    <row r="52486" spans="8:9" x14ac:dyDescent="0.2">
      <c r="H52486" s="101"/>
      <c r="I52486" s="101"/>
    </row>
    <row r="52487" spans="8:9" x14ac:dyDescent="0.2">
      <c r="H52487" s="101"/>
      <c r="I52487" s="101"/>
    </row>
    <row r="52488" spans="8:9" x14ac:dyDescent="0.2">
      <c r="H52488" s="101"/>
      <c r="I52488" s="101"/>
    </row>
    <row r="52489" spans="8:9" x14ac:dyDescent="0.2">
      <c r="H52489" s="101"/>
      <c r="I52489" s="101"/>
    </row>
    <row r="52490" spans="8:9" x14ac:dyDescent="0.2">
      <c r="H52490" s="101"/>
      <c r="I52490" s="101"/>
    </row>
    <row r="52491" spans="8:9" x14ac:dyDescent="0.2">
      <c r="H52491" s="101"/>
      <c r="I52491" s="101"/>
    </row>
    <row r="52492" spans="8:9" x14ac:dyDescent="0.2">
      <c r="H52492" s="101"/>
      <c r="I52492" s="101"/>
    </row>
    <row r="52493" spans="8:9" x14ac:dyDescent="0.2">
      <c r="H52493" s="101"/>
      <c r="I52493" s="101"/>
    </row>
    <row r="52494" spans="8:9" x14ac:dyDescent="0.2">
      <c r="H52494" s="101"/>
      <c r="I52494" s="101"/>
    </row>
    <row r="52495" spans="8:9" x14ac:dyDescent="0.2">
      <c r="H52495" s="101"/>
      <c r="I52495" s="101"/>
    </row>
    <row r="52496" spans="8:9" x14ac:dyDescent="0.2">
      <c r="H52496" s="101"/>
      <c r="I52496" s="101"/>
    </row>
    <row r="52497" spans="8:9" x14ac:dyDescent="0.2">
      <c r="H52497" s="101"/>
      <c r="I52497" s="101"/>
    </row>
    <row r="52498" spans="8:9" x14ac:dyDescent="0.2">
      <c r="H52498" s="101"/>
      <c r="I52498" s="101"/>
    </row>
    <row r="52499" spans="8:9" x14ac:dyDescent="0.2">
      <c r="H52499" s="101"/>
      <c r="I52499" s="101"/>
    </row>
    <row r="52500" spans="8:9" x14ac:dyDescent="0.2">
      <c r="H52500" s="101"/>
      <c r="I52500" s="101"/>
    </row>
    <row r="52501" spans="8:9" x14ac:dyDescent="0.2">
      <c r="H52501" s="101"/>
      <c r="I52501" s="101"/>
    </row>
    <row r="52502" spans="8:9" x14ac:dyDescent="0.2">
      <c r="H52502" s="101"/>
      <c r="I52502" s="101"/>
    </row>
    <row r="52503" spans="8:9" x14ac:dyDescent="0.2">
      <c r="H52503" s="101"/>
      <c r="I52503" s="101"/>
    </row>
    <row r="52504" spans="8:9" x14ac:dyDescent="0.2">
      <c r="H52504" s="101"/>
      <c r="I52504" s="101"/>
    </row>
    <row r="52505" spans="8:9" x14ac:dyDescent="0.2">
      <c r="H52505" s="101"/>
      <c r="I52505" s="101"/>
    </row>
    <row r="52506" spans="8:9" x14ac:dyDescent="0.2">
      <c r="H52506" s="101"/>
      <c r="I52506" s="101"/>
    </row>
    <row r="52507" spans="8:9" x14ac:dyDescent="0.2">
      <c r="H52507" s="101"/>
      <c r="I52507" s="101"/>
    </row>
    <row r="52508" spans="8:9" x14ac:dyDescent="0.2">
      <c r="H52508" s="101"/>
      <c r="I52508" s="101"/>
    </row>
    <row r="52509" spans="8:9" x14ac:dyDescent="0.2">
      <c r="H52509" s="101"/>
      <c r="I52509" s="101"/>
    </row>
    <row r="52510" spans="8:9" x14ac:dyDescent="0.2">
      <c r="H52510" s="101"/>
      <c r="I52510" s="101"/>
    </row>
    <row r="52511" spans="8:9" x14ac:dyDescent="0.2">
      <c r="H52511" s="101"/>
      <c r="I52511" s="101"/>
    </row>
    <row r="52512" spans="8:9" x14ac:dyDescent="0.2">
      <c r="H52512" s="101"/>
      <c r="I52512" s="101"/>
    </row>
    <row r="52513" spans="8:9" x14ac:dyDescent="0.2">
      <c r="H52513" s="101"/>
      <c r="I52513" s="101"/>
    </row>
    <row r="52514" spans="8:9" x14ac:dyDescent="0.2">
      <c r="H52514" s="101"/>
      <c r="I52514" s="101"/>
    </row>
    <row r="52515" spans="8:9" x14ac:dyDescent="0.2">
      <c r="H52515" s="101"/>
      <c r="I52515" s="101"/>
    </row>
    <row r="52516" spans="8:9" x14ac:dyDescent="0.2">
      <c r="H52516" s="101"/>
      <c r="I52516" s="101"/>
    </row>
    <row r="52517" spans="8:9" x14ac:dyDescent="0.2">
      <c r="H52517" s="101"/>
      <c r="I52517" s="101"/>
    </row>
    <row r="52518" spans="8:9" x14ac:dyDescent="0.2">
      <c r="H52518" s="101"/>
      <c r="I52518" s="101"/>
    </row>
    <row r="52519" spans="8:9" x14ac:dyDescent="0.2">
      <c r="H52519" s="101"/>
      <c r="I52519" s="101"/>
    </row>
    <row r="52520" spans="8:9" x14ac:dyDescent="0.2">
      <c r="H52520" s="101"/>
      <c r="I52520" s="101"/>
    </row>
    <row r="52521" spans="8:9" x14ac:dyDescent="0.2">
      <c r="H52521" s="101"/>
      <c r="I52521" s="101"/>
    </row>
    <row r="52522" spans="8:9" x14ac:dyDescent="0.2">
      <c r="H52522" s="101"/>
      <c r="I52522" s="101"/>
    </row>
    <row r="52523" spans="8:9" x14ac:dyDescent="0.2">
      <c r="H52523" s="101"/>
      <c r="I52523" s="101"/>
    </row>
    <row r="52524" spans="8:9" x14ac:dyDescent="0.2">
      <c r="H52524" s="101"/>
      <c r="I52524" s="101"/>
    </row>
    <row r="52525" spans="8:9" x14ac:dyDescent="0.2">
      <c r="H52525" s="101"/>
      <c r="I52525" s="101"/>
    </row>
    <row r="52526" spans="8:9" x14ac:dyDescent="0.2">
      <c r="H52526" s="101"/>
      <c r="I52526" s="101"/>
    </row>
    <row r="52527" spans="8:9" x14ac:dyDescent="0.2">
      <c r="H52527" s="101"/>
      <c r="I52527" s="101"/>
    </row>
    <row r="52528" spans="8:9" x14ac:dyDescent="0.2">
      <c r="H52528" s="101"/>
      <c r="I52528" s="101"/>
    </row>
    <row r="52529" spans="8:9" x14ac:dyDescent="0.2">
      <c r="H52529" s="101"/>
      <c r="I52529" s="101"/>
    </row>
    <row r="52530" spans="8:9" x14ac:dyDescent="0.2">
      <c r="H52530" s="101"/>
      <c r="I52530" s="101"/>
    </row>
    <row r="52531" spans="8:9" x14ac:dyDescent="0.2">
      <c r="H52531" s="101"/>
      <c r="I52531" s="101"/>
    </row>
    <row r="52532" spans="8:9" x14ac:dyDescent="0.2">
      <c r="H52532" s="101"/>
      <c r="I52532" s="101"/>
    </row>
    <row r="52533" spans="8:9" x14ac:dyDescent="0.2">
      <c r="H52533" s="101"/>
      <c r="I52533" s="101"/>
    </row>
    <row r="52534" spans="8:9" x14ac:dyDescent="0.2">
      <c r="H52534" s="101"/>
      <c r="I52534" s="101"/>
    </row>
    <row r="52535" spans="8:9" x14ac:dyDescent="0.2">
      <c r="H52535" s="101"/>
      <c r="I52535" s="101"/>
    </row>
    <row r="52536" spans="8:9" x14ac:dyDescent="0.2">
      <c r="H52536" s="101"/>
      <c r="I52536" s="101"/>
    </row>
    <row r="52537" spans="8:9" x14ac:dyDescent="0.2">
      <c r="H52537" s="101"/>
      <c r="I52537" s="101"/>
    </row>
    <row r="52538" spans="8:9" x14ac:dyDescent="0.2">
      <c r="H52538" s="101"/>
      <c r="I52538" s="101"/>
    </row>
    <row r="52539" spans="8:9" x14ac:dyDescent="0.2">
      <c r="H52539" s="101"/>
      <c r="I52539" s="101"/>
    </row>
    <row r="52540" spans="8:9" x14ac:dyDescent="0.2">
      <c r="H52540" s="101"/>
      <c r="I52540" s="101"/>
    </row>
    <row r="52541" spans="8:9" x14ac:dyDescent="0.2">
      <c r="H52541" s="101"/>
      <c r="I52541" s="101"/>
    </row>
    <row r="52542" spans="8:9" x14ac:dyDescent="0.2">
      <c r="H52542" s="101"/>
      <c r="I52542" s="101"/>
    </row>
    <row r="52543" spans="8:9" x14ac:dyDescent="0.2">
      <c r="H52543" s="101"/>
      <c r="I52543" s="101"/>
    </row>
    <row r="52544" spans="8:9" x14ac:dyDescent="0.2">
      <c r="H52544" s="101"/>
      <c r="I52544" s="101"/>
    </row>
    <row r="52545" spans="8:9" x14ac:dyDescent="0.2">
      <c r="H52545" s="101"/>
      <c r="I52545" s="101"/>
    </row>
    <row r="52546" spans="8:9" x14ac:dyDescent="0.2">
      <c r="H52546" s="101"/>
      <c r="I52546" s="101"/>
    </row>
    <row r="52547" spans="8:9" x14ac:dyDescent="0.2">
      <c r="H52547" s="101"/>
      <c r="I52547" s="101"/>
    </row>
    <row r="52548" spans="8:9" x14ac:dyDescent="0.2">
      <c r="H52548" s="101"/>
      <c r="I52548" s="101"/>
    </row>
    <row r="52549" spans="8:9" x14ac:dyDescent="0.2">
      <c r="H52549" s="101"/>
      <c r="I52549" s="101"/>
    </row>
    <row r="52550" spans="8:9" x14ac:dyDescent="0.2">
      <c r="H52550" s="101"/>
      <c r="I52550" s="101"/>
    </row>
    <row r="52551" spans="8:9" x14ac:dyDescent="0.2">
      <c r="H52551" s="101"/>
      <c r="I52551" s="101"/>
    </row>
    <row r="52552" spans="8:9" x14ac:dyDescent="0.2">
      <c r="H52552" s="101"/>
      <c r="I52552" s="101"/>
    </row>
    <row r="52553" spans="8:9" x14ac:dyDescent="0.2">
      <c r="H52553" s="101"/>
      <c r="I52553" s="101"/>
    </row>
    <row r="52554" spans="8:9" x14ac:dyDescent="0.2">
      <c r="H52554" s="101"/>
      <c r="I52554" s="101"/>
    </row>
    <row r="52555" spans="8:9" x14ac:dyDescent="0.2">
      <c r="H52555" s="101"/>
      <c r="I52555" s="101"/>
    </row>
    <row r="52556" spans="8:9" x14ac:dyDescent="0.2">
      <c r="H52556" s="101"/>
      <c r="I52556" s="101"/>
    </row>
    <row r="52557" spans="8:9" x14ac:dyDescent="0.2">
      <c r="H52557" s="101"/>
      <c r="I52557" s="101"/>
    </row>
    <row r="52558" spans="8:9" x14ac:dyDescent="0.2">
      <c r="H52558" s="101"/>
      <c r="I52558" s="101"/>
    </row>
    <row r="52559" spans="8:9" x14ac:dyDescent="0.2">
      <c r="H52559" s="101"/>
      <c r="I52559" s="101"/>
    </row>
    <row r="52560" spans="8:9" x14ac:dyDescent="0.2">
      <c r="H52560" s="101"/>
      <c r="I52560" s="101"/>
    </row>
    <row r="52561" spans="8:9" x14ac:dyDescent="0.2">
      <c r="H52561" s="101"/>
      <c r="I52561" s="101"/>
    </row>
    <row r="52562" spans="8:9" x14ac:dyDescent="0.2">
      <c r="H52562" s="101"/>
      <c r="I52562" s="101"/>
    </row>
    <row r="52563" spans="8:9" x14ac:dyDescent="0.2">
      <c r="H52563" s="101"/>
      <c r="I52563" s="101"/>
    </row>
    <row r="52564" spans="8:9" x14ac:dyDescent="0.2">
      <c r="H52564" s="101"/>
      <c r="I52564" s="101"/>
    </row>
    <row r="52565" spans="8:9" x14ac:dyDescent="0.2">
      <c r="H52565" s="101"/>
      <c r="I52565" s="101"/>
    </row>
    <row r="52566" spans="8:9" x14ac:dyDescent="0.2">
      <c r="H52566" s="101"/>
      <c r="I52566" s="101"/>
    </row>
    <row r="52567" spans="8:9" x14ac:dyDescent="0.2">
      <c r="H52567" s="101"/>
      <c r="I52567" s="101"/>
    </row>
    <row r="52568" spans="8:9" x14ac:dyDescent="0.2">
      <c r="H52568" s="101"/>
      <c r="I52568" s="101"/>
    </row>
    <row r="52569" spans="8:9" x14ac:dyDescent="0.2">
      <c r="H52569" s="101"/>
      <c r="I52569" s="101"/>
    </row>
    <row r="52570" spans="8:9" x14ac:dyDescent="0.2">
      <c r="H52570" s="101"/>
      <c r="I52570" s="101"/>
    </row>
    <row r="52571" spans="8:9" x14ac:dyDescent="0.2">
      <c r="H52571" s="101"/>
      <c r="I52571" s="101"/>
    </row>
    <row r="52572" spans="8:9" x14ac:dyDescent="0.2">
      <c r="H52572" s="101"/>
      <c r="I52572" s="101"/>
    </row>
    <row r="52573" spans="8:9" x14ac:dyDescent="0.2">
      <c r="H52573" s="101"/>
      <c r="I52573" s="101"/>
    </row>
    <row r="52574" spans="8:9" x14ac:dyDescent="0.2">
      <c r="H52574" s="101"/>
      <c r="I52574" s="101"/>
    </row>
    <row r="52575" spans="8:9" x14ac:dyDescent="0.2">
      <c r="H52575" s="101"/>
      <c r="I52575" s="101"/>
    </row>
    <row r="52576" spans="8:9" x14ac:dyDescent="0.2">
      <c r="H52576" s="101"/>
      <c r="I52576" s="101"/>
    </row>
    <row r="52577" spans="8:9" x14ac:dyDescent="0.2">
      <c r="H52577" s="101"/>
      <c r="I52577" s="101"/>
    </row>
    <row r="52578" spans="8:9" x14ac:dyDescent="0.2">
      <c r="H52578" s="101"/>
      <c r="I52578" s="101"/>
    </row>
    <row r="52579" spans="8:9" x14ac:dyDescent="0.2">
      <c r="H52579" s="101"/>
      <c r="I52579" s="101"/>
    </row>
    <row r="52580" spans="8:9" x14ac:dyDescent="0.2">
      <c r="H52580" s="101"/>
      <c r="I52580" s="101"/>
    </row>
    <row r="52581" spans="8:9" x14ac:dyDescent="0.2">
      <c r="H52581" s="101"/>
      <c r="I52581" s="101"/>
    </row>
    <row r="52582" spans="8:9" x14ac:dyDescent="0.2">
      <c r="H52582" s="101"/>
      <c r="I52582" s="101"/>
    </row>
    <row r="52583" spans="8:9" x14ac:dyDescent="0.2">
      <c r="H52583" s="101"/>
      <c r="I52583" s="101"/>
    </row>
    <row r="52584" spans="8:9" x14ac:dyDescent="0.2">
      <c r="H52584" s="101"/>
      <c r="I52584" s="101"/>
    </row>
    <row r="52585" spans="8:9" x14ac:dyDescent="0.2">
      <c r="H52585" s="101"/>
      <c r="I52585" s="101"/>
    </row>
    <row r="52586" spans="8:9" x14ac:dyDescent="0.2">
      <c r="H52586" s="101"/>
      <c r="I52586" s="101"/>
    </row>
    <row r="52587" spans="8:9" x14ac:dyDescent="0.2">
      <c r="H52587" s="101"/>
      <c r="I52587" s="101"/>
    </row>
    <row r="52588" spans="8:9" x14ac:dyDescent="0.2">
      <c r="H52588" s="101"/>
      <c r="I52588" s="101"/>
    </row>
    <row r="52589" spans="8:9" x14ac:dyDescent="0.2">
      <c r="H52589" s="101"/>
      <c r="I52589" s="101"/>
    </row>
    <row r="52590" spans="8:9" x14ac:dyDescent="0.2">
      <c r="H52590" s="101"/>
      <c r="I52590" s="101"/>
    </row>
    <row r="52591" spans="8:9" x14ac:dyDescent="0.2">
      <c r="H52591" s="101"/>
      <c r="I52591" s="101"/>
    </row>
    <row r="52592" spans="8:9" x14ac:dyDescent="0.2">
      <c r="H52592" s="101"/>
      <c r="I52592" s="101"/>
    </row>
    <row r="52593" spans="8:9" x14ac:dyDescent="0.2">
      <c r="H52593" s="101"/>
      <c r="I52593" s="101"/>
    </row>
    <row r="52594" spans="8:9" x14ac:dyDescent="0.2">
      <c r="H52594" s="101"/>
      <c r="I52594" s="101"/>
    </row>
    <row r="52595" spans="8:9" x14ac:dyDescent="0.2">
      <c r="H52595" s="101"/>
      <c r="I52595" s="101"/>
    </row>
    <row r="52596" spans="8:9" x14ac:dyDescent="0.2">
      <c r="H52596" s="101"/>
      <c r="I52596" s="101"/>
    </row>
    <row r="52597" spans="8:9" x14ac:dyDescent="0.2">
      <c r="H52597" s="101"/>
      <c r="I52597" s="101"/>
    </row>
    <row r="52598" spans="8:9" x14ac:dyDescent="0.2">
      <c r="H52598" s="101"/>
      <c r="I52598" s="101"/>
    </row>
    <row r="52599" spans="8:9" x14ac:dyDescent="0.2">
      <c r="H52599" s="101"/>
      <c r="I52599" s="101"/>
    </row>
    <row r="52600" spans="8:9" x14ac:dyDescent="0.2">
      <c r="H52600" s="101"/>
      <c r="I52600" s="101"/>
    </row>
    <row r="52601" spans="8:9" x14ac:dyDescent="0.2">
      <c r="H52601" s="101"/>
      <c r="I52601" s="101"/>
    </row>
    <row r="52602" spans="8:9" x14ac:dyDescent="0.2">
      <c r="H52602" s="101"/>
      <c r="I52602" s="101"/>
    </row>
    <row r="52603" spans="8:9" x14ac:dyDescent="0.2">
      <c r="H52603" s="101"/>
      <c r="I52603" s="101"/>
    </row>
    <row r="52604" spans="8:9" x14ac:dyDescent="0.2">
      <c r="H52604" s="101"/>
      <c r="I52604" s="101"/>
    </row>
    <row r="52605" spans="8:9" x14ac:dyDescent="0.2">
      <c r="H52605" s="101"/>
      <c r="I52605" s="101"/>
    </row>
    <row r="52606" spans="8:9" x14ac:dyDescent="0.2">
      <c r="H52606" s="101"/>
      <c r="I52606" s="101"/>
    </row>
    <row r="52607" spans="8:9" x14ac:dyDescent="0.2">
      <c r="H52607" s="101"/>
      <c r="I52607" s="101"/>
    </row>
    <row r="52608" spans="8:9" x14ac:dyDescent="0.2">
      <c r="H52608" s="101"/>
      <c r="I52608" s="101"/>
    </row>
    <row r="52609" spans="8:9" x14ac:dyDescent="0.2">
      <c r="H52609" s="101"/>
      <c r="I52609" s="101"/>
    </row>
    <row r="52610" spans="8:9" x14ac:dyDescent="0.2">
      <c r="H52610" s="101"/>
      <c r="I52610" s="101"/>
    </row>
    <row r="52611" spans="8:9" x14ac:dyDescent="0.2">
      <c r="H52611" s="101"/>
      <c r="I52611" s="101"/>
    </row>
    <row r="52612" spans="8:9" x14ac:dyDescent="0.2">
      <c r="H52612" s="101"/>
      <c r="I52612" s="101"/>
    </row>
    <row r="52613" spans="8:9" x14ac:dyDescent="0.2">
      <c r="H52613" s="101"/>
      <c r="I52613" s="101"/>
    </row>
    <row r="52614" spans="8:9" x14ac:dyDescent="0.2">
      <c r="H52614" s="101"/>
      <c r="I52614" s="101"/>
    </row>
    <row r="52615" spans="8:9" x14ac:dyDescent="0.2">
      <c r="H52615" s="101"/>
      <c r="I52615" s="101"/>
    </row>
    <row r="52616" spans="8:9" x14ac:dyDescent="0.2">
      <c r="H52616" s="101"/>
      <c r="I52616" s="101"/>
    </row>
    <row r="52617" spans="8:9" x14ac:dyDescent="0.2">
      <c r="H52617" s="101"/>
      <c r="I52617" s="101"/>
    </row>
    <row r="52618" spans="8:9" x14ac:dyDescent="0.2">
      <c r="H52618" s="101"/>
      <c r="I52618" s="101"/>
    </row>
    <row r="52619" spans="8:9" x14ac:dyDescent="0.2">
      <c r="H52619" s="101"/>
      <c r="I52619" s="101"/>
    </row>
    <row r="52620" spans="8:9" x14ac:dyDescent="0.2">
      <c r="H52620" s="101"/>
      <c r="I52620" s="101"/>
    </row>
    <row r="52621" spans="8:9" x14ac:dyDescent="0.2">
      <c r="H52621" s="101"/>
      <c r="I52621" s="101"/>
    </row>
    <row r="52622" spans="8:9" x14ac:dyDescent="0.2">
      <c r="H52622" s="101"/>
      <c r="I52622" s="101"/>
    </row>
    <row r="52623" spans="8:9" x14ac:dyDescent="0.2">
      <c r="H52623" s="101"/>
      <c r="I52623" s="101"/>
    </row>
    <row r="52624" spans="8:9" x14ac:dyDescent="0.2">
      <c r="H52624" s="101"/>
      <c r="I52624" s="101"/>
    </row>
    <row r="52625" spans="8:9" x14ac:dyDescent="0.2">
      <c r="H52625" s="101"/>
      <c r="I52625" s="101"/>
    </row>
    <row r="52626" spans="8:9" x14ac:dyDescent="0.2">
      <c r="H52626" s="101"/>
      <c r="I52626" s="101"/>
    </row>
    <row r="52627" spans="8:9" x14ac:dyDescent="0.2">
      <c r="H52627" s="101"/>
      <c r="I52627" s="101"/>
    </row>
    <row r="52628" spans="8:9" x14ac:dyDescent="0.2">
      <c r="H52628" s="101"/>
      <c r="I52628" s="101"/>
    </row>
    <row r="52629" spans="8:9" x14ac:dyDescent="0.2">
      <c r="H52629" s="101"/>
      <c r="I52629" s="101"/>
    </row>
    <row r="52630" spans="8:9" x14ac:dyDescent="0.2">
      <c r="H52630" s="101"/>
      <c r="I52630" s="101"/>
    </row>
    <row r="52631" spans="8:9" x14ac:dyDescent="0.2">
      <c r="H52631" s="101"/>
      <c r="I52631" s="101"/>
    </row>
    <row r="52632" spans="8:9" x14ac:dyDescent="0.2">
      <c r="H52632" s="101"/>
      <c r="I52632" s="101"/>
    </row>
    <row r="52633" spans="8:9" x14ac:dyDescent="0.2">
      <c r="H52633" s="101"/>
      <c r="I52633" s="101"/>
    </row>
    <row r="52634" spans="8:9" x14ac:dyDescent="0.2">
      <c r="H52634" s="101"/>
      <c r="I52634" s="101"/>
    </row>
    <row r="52635" spans="8:9" x14ac:dyDescent="0.2">
      <c r="H52635" s="101"/>
      <c r="I52635" s="101"/>
    </row>
    <row r="52636" spans="8:9" x14ac:dyDescent="0.2">
      <c r="H52636" s="101"/>
      <c r="I52636" s="101"/>
    </row>
    <row r="52637" spans="8:9" x14ac:dyDescent="0.2">
      <c r="H52637" s="101"/>
      <c r="I52637" s="101"/>
    </row>
    <row r="52638" spans="8:9" x14ac:dyDescent="0.2">
      <c r="H52638" s="101"/>
      <c r="I52638" s="101"/>
    </row>
    <row r="52639" spans="8:9" x14ac:dyDescent="0.2">
      <c r="H52639" s="101"/>
      <c r="I52639" s="101"/>
    </row>
    <row r="52640" spans="8:9" x14ac:dyDescent="0.2">
      <c r="H52640" s="101"/>
      <c r="I52640" s="101"/>
    </row>
    <row r="52641" spans="8:9" x14ac:dyDescent="0.2">
      <c r="H52641" s="101"/>
      <c r="I52641" s="101"/>
    </row>
    <row r="52642" spans="8:9" x14ac:dyDescent="0.2">
      <c r="H52642" s="101"/>
      <c r="I52642" s="101"/>
    </row>
    <row r="52643" spans="8:9" x14ac:dyDescent="0.2">
      <c r="H52643" s="101"/>
      <c r="I52643" s="101"/>
    </row>
    <row r="52644" spans="8:9" x14ac:dyDescent="0.2">
      <c r="H52644" s="101"/>
      <c r="I52644" s="101"/>
    </row>
    <row r="52645" spans="8:9" x14ac:dyDescent="0.2">
      <c r="H52645" s="101"/>
      <c r="I52645" s="101"/>
    </row>
    <row r="52646" spans="8:9" x14ac:dyDescent="0.2">
      <c r="H52646" s="101"/>
      <c r="I52646" s="101"/>
    </row>
    <row r="52647" spans="8:9" x14ac:dyDescent="0.2">
      <c r="H52647" s="101"/>
      <c r="I52647" s="101"/>
    </row>
    <row r="52648" spans="8:9" x14ac:dyDescent="0.2">
      <c r="H52648" s="101"/>
      <c r="I52648" s="101"/>
    </row>
    <row r="52649" spans="8:9" x14ac:dyDescent="0.2">
      <c r="H52649" s="101"/>
      <c r="I52649" s="101"/>
    </row>
    <row r="52650" spans="8:9" x14ac:dyDescent="0.2">
      <c r="H52650" s="101"/>
      <c r="I52650" s="101"/>
    </row>
    <row r="52651" spans="8:9" x14ac:dyDescent="0.2">
      <c r="H52651" s="101"/>
      <c r="I52651" s="101"/>
    </row>
    <row r="52652" spans="8:9" x14ac:dyDescent="0.2">
      <c r="H52652" s="101"/>
      <c r="I52652" s="101"/>
    </row>
    <row r="52653" spans="8:9" x14ac:dyDescent="0.2">
      <c r="H52653" s="101"/>
      <c r="I52653" s="101"/>
    </row>
    <row r="52654" spans="8:9" x14ac:dyDescent="0.2">
      <c r="H52654" s="101"/>
      <c r="I52654" s="101"/>
    </row>
    <row r="52655" spans="8:9" x14ac:dyDescent="0.2">
      <c r="H52655" s="101"/>
      <c r="I52655" s="101"/>
    </row>
    <row r="52656" spans="8:9" x14ac:dyDescent="0.2">
      <c r="H52656" s="101"/>
      <c r="I52656" s="101"/>
    </row>
    <row r="52657" spans="8:9" x14ac:dyDescent="0.2">
      <c r="H52657" s="101"/>
      <c r="I52657" s="101"/>
    </row>
    <row r="52658" spans="8:9" x14ac:dyDescent="0.2">
      <c r="H52658" s="101"/>
      <c r="I52658" s="101"/>
    </row>
    <row r="52659" spans="8:9" x14ac:dyDescent="0.2">
      <c r="H52659" s="101"/>
      <c r="I52659" s="101"/>
    </row>
    <row r="52660" spans="8:9" x14ac:dyDescent="0.2">
      <c r="H52660" s="101"/>
      <c r="I52660" s="101"/>
    </row>
    <row r="52661" spans="8:9" x14ac:dyDescent="0.2">
      <c r="H52661" s="101"/>
      <c r="I52661" s="101"/>
    </row>
    <row r="52662" spans="8:9" x14ac:dyDescent="0.2">
      <c r="H52662" s="101"/>
      <c r="I52662" s="101"/>
    </row>
    <row r="52663" spans="8:9" x14ac:dyDescent="0.2">
      <c r="H52663" s="101"/>
      <c r="I52663" s="101"/>
    </row>
    <row r="52664" spans="8:9" x14ac:dyDescent="0.2">
      <c r="H52664" s="101"/>
      <c r="I52664" s="101"/>
    </row>
    <row r="52665" spans="8:9" x14ac:dyDescent="0.2">
      <c r="H52665" s="101"/>
      <c r="I52665" s="101"/>
    </row>
    <row r="52666" spans="8:9" x14ac:dyDescent="0.2">
      <c r="H52666" s="101"/>
      <c r="I52666" s="101"/>
    </row>
    <row r="52667" spans="8:9" x14ac:dyDescent="0.2">
      <c r="H52667" s="101"/>
      <c r="I52667" s="101"/>
    </row>
    <row r="52668" spans="8:9" x14ac:dyDescent="0.2">
      <c r="H52668" s="101"/>
      <c r="I52668" s="101"/>
    </row>
    <row r="52669" spans="8:9" x14ac:dyDescent="0.2">
      <c r="H52669" s="101"/>
      <c r="I52669" s="101"/>
    </row>
    <row r="52670" spans="8:9" x14ac:dyDescent="0.2">
      <c r="H52670" s="101"/>
      <c r="I52670" s="101"/>
    </row>
    <row r="52671" spans="8:9" x14ac:dyDescent="0.2">
      <c r="H52671" s="101"/>
      <c r="I52671" s="101"/>
    </row>
    <row r="52672" spans="8:9" x14ac:dyDescent="0.2">
      <c r="H52672" s="101"/>
      <c r="I52672" s="101"/>
    </row>
    <row r="52673" spans="8:9" x14ac:dyDescent="0.2">
      <c r="H52673" s="101"/>
      <c r="I52673" s="101"/>
    </row>
    <row r="52674" spans="8:9" x14ac:dyDescent="0.2">
      <c r="H52674" s="101"/>
      <c r="I52674" s="101"/>
    </row>
    <row r="52675" spans="8:9" x14ac:dyDescent="0.2">
      <c r="H52675" s="101"/>
      <c r="I52675" s="101"/>
    </row>
    <row r="52676" spans="8:9" x14ac:dyDescent="0.2">
      <c r="H52676" s="101"/>
      <c r="I52676" s="101"/>
    </row>
    <row r="52677" spans="8:9" x14ac:dyDescent="0.2">
      <c r="H52677" s="101"/>
      <c r="I52677" s="101"/>
    </row>
    <row r="52678" spans="8:9" x14ac:dyDescent="0.2">
      <c r="H52678" s="101"/>
      <c r="I52678" s="101"/>
    </row>
    <row r="52679" spans="8:9" x14ac:dyDescent="0.2">
      <c r="H52679" s="101"/>
      <c r="I52679" s="101"/>
    </row>
    <row r="52680" spans="8:9" x14ac:dyDescent="0.2">
      <c r="H52680" s="101"/>
      <c r="I52680" s="101"/>
    </row>
    <row r="52681" spans="8:9" x14ac:dyDescent="0.2">
      <c r="H52681" s="101"/>
      <c r="I52681" s="101"/>
    </row>
    <row r="52682" spans="8:9" x14ac:dyDescent="0.2">
      <c r="H52682" s="101"/>
      <c r="I52682" s="101"/>
    </row>
    <row r="52683" spans="8:9" x14ac:dyDescent="0.2">
      <c r="H52683" s="101"/>
      <c r="I52683" s="101"/>
    </row>
    <row r="52684" spans="8:9" x14ac:dyDescent="0.2">
      <c r="H52684" s="101"/>
      <c r="I52684" s="101"/>
    </row>
    <row r="52685" spans="8:9" x14ac:dyDescent="0.2">
      <c r="H52685" s="101"/>
      <c r="I52685" s="101"/>
    </row>
    <row r="52686" spans="8:9" x14ac:dyDescent="0.2">
      <c r="H52686" s="101"/>
      <c r="I52686" s="101"/>
    </row>
    <row r="52687" spans="8:9" x14ac:dyDescent="0.2">
      <c r="H52687" s="101"/>
      <c r="I52687" s="101"/>
    </row>
    <row r="52688" spans="8:9" x14ac:dyDescent="0.2">
      <c r="H52688" s="101"/>
      <c r="I52688" s="101"/>
    </row>
    <row r="52689" spans="8:9" x14ac:dyDescent="0.2">
      <c r="H52689" s="101"/>
      <c r="I52689" s="101"/>
    </row>
    <row r="52690" spans="8:9" x14ac:dyDescent="0.2">
      <c r="H52690" s="101"/>
      <c r="I52690" s="101"/>
    </row>
    <row r="52691" spans="8:9" x14ac:dyDescent="0.2">
      <c r="H52691" s="101"/>
      <c r="I52691" s="101"/>
    </row>
    <row r="52692" spans="8:9" x14ac:dyDescent="0.2">
      <c r="H52692" s="101"/>
      <c r="I52692" s="101"/>
    </row>
    <row r="52693" spans="8:9" x14ac:dyDescent="0.2">
      <c r="H52693" s="101"/>
      <c r="I52693" s="101"/>
    </row>
    <row r="52694" spans="8:9" x14ac:dyDescent="0.2">
      <c r="H52694" s="101"/>
      <c r="I52694" s="101"/>
    </row>
    <row r="52695" spans="8:9" x14ac:dyDescent="0.2">
      <c r="H52695" s="101"/>
      <c r="I52695" s="101"/>
    </row>
    <row r="52696" spans="8:9" x14ac:dyDescent="0.2">
      <c r="H52696" s="101"/>
      <c r="I52696" s="101"/>
    </row>
    <row r="52697" spans="8:9" x14ac:dyDescent="0.2">
      <c r="H52697" s="101"/>
      <c r="I52697" s="101"/>
    </row>
    <row r="52698" spans="8:9" x14ac:dyDescent="0.2">
      <c r="H52698" s="101"/>
      <c r="I52698" s="101"/>
    </row>
    <row r="52699" spans="8:9" x14ac:dyDescent="0.2">
      <c r="H52699" s="101"/>
      <c r="I52699" s="101"/>
    </row>
    <row r="52700" spans="8:9" x14ac:dyDescent="0.2">
      <c r="H52700" s="101"/>
      <c r="I52700" s="101"/>
    </row>
    <row r="52701" spans="8:9" x14ac:dyDescent="0.2">
      <c r="H52701" s="101"/>
      <c r="I52701" s="101"/>
    </row>
    <row r="52702" spans="8:9" x14ac:dyDescent="0.2">
      <c r="H52702" s="101"/>
      <c r="I52702" s="101"/>
    </row>
    <row r="52703" spans="8:9" x14ac:dyDescent="0.2">
      <c r="H52703" s="101"/>
      <c r="I52703" s="101"/>
    </row>
    <row r="52704" spans="8:9" x14ac:dyDescent="0.2">
      <c r="H52704" s="101"/>
      <c r="I52704" s="101"/>
    </row>
    <row r="52705" spans="8:9" x14ac:dyDescent="0.2">
      <c r="H52705" s="101"/>
      <c r="I52705" s="101"/>
    </row>
    <row r="52706" spans="8:9" x14ac:dyDescent="0.2">
      <c r="H52706" s="101"/>
      <c r="I52706" s="101"/>
    </row>
    <row r="52707" spans="8:9" x14ac:dyDescent="0.2">
      <c r="H52707" s="101"/>
      <c r="I52707" s="101"/>
    </row>
    <row r="52708" spans="8:9" x14ac:dyDescent="0.2">
      <c r="H52708" s="101"/>
      <c r="I52708" s="101"/>
    </row>
    <row r="52709" spans="8:9" x14ac:dyDescent="0.2">
      <c r="H52709" s="101"/>
      <c r="I52709" s="101"/>
    </row>
    <row r="52710" spans="8:9" x14ac:dyDescent="0.2">
      <c r="H52710" s="101"/>
      <c r="I52710" s="101"/>
    </row>
    <row r="52711" spans="8:9" x14ac:dyDescent="0.2">
      <c r="H52711" s="101"/>
      <c r="I52711" s="101"/>
    </row>
    <row r="52712" spans="8:9" x14ac:dyDescent="0.2">
      <c r="H52712" s="101"/>
      <c r="I52712" s="101"/>
    </row>
    <row r="52713" spans="8:9" x14ac:dyDescent="0.2">
      <c r="H52713" s="101"/>
      <c r="I52713" s="101"/>
    </row>
    <row r="52714" spans="8:9" x14ac:dyDescent="0.2">
      <c r="H52714" s="101"/>
      <c r="I52714" s="101"/>
    </row>
    <row r="52715" spans="8:9" x14ac:dyDescent="0.2">
      <c r="H52715" s="101"/>
      <c r="I52715" s="101"/>
    </row>
    <row r="52716" spans="8:9" x14ac:dyDescent="0.2">
      <c r="H52716" s="101"/>
      <c r="I52716" s="101"/>
    </row>
    <row r="52717" spans="8:9" x14ac:dyDescent="0.2">
      <c r="H52717" s="101"/>
      <c r="I52717" s="101"/>
    </row>
    <row r="52718" spans="8:9" x14ac:dyDescent="0.2">
      <c r="H52718" s="101"/>
      <c r="I52718" s="101"/>
    </row>
    <row r="52719" spans="8:9" x14ac:dyDescent="0.2">
      <c r="H52719" s="101"/>
      <c r="I52719" s="101"/>
    </row>
    <row r="52720" spans="8:9" x14ac:dyDescent="0.2">
      <c r="H52720" s="101"/>
      <c r="I52720" s="101"/>
    </row>
    <row r="52721" spans="8:9" x14ac:dyDescent="0.2">
      <c r="H52721" s="101"/>
      <c r="I52721" s="101"/>
    </row>
    <row r="52722" spans="8:9" x14ac:dyDescent="0.2">
      <c r="H52722" s="101"/>
      <c r="I52722" s="101"/>
    </row>
    <row r="52723" spans="8:9" x14ac:dyDescent="0.2">
      <c r="H52723" s="101"/>
      <c r="I52723" s="101"/>
    </row>
    <row r="52724" spans="8:9" x14ac:dyDescent="0.2">
      <c r="H52724" s="101"/>
      <c r="I52724" s="101"/>
    </row>
    <row r="52725" spans="8:9" x14ac:dyDescent="0.2">
      <c r="H52725" s="101"/>
      <c r="I52725" s="101"/>
    </row>
    <row r="52726" spans="8:9" x14ac:dyDescent="0.2">
      <c r="H52726" s="101"/>
      <c r="I52726" s="101"/>
    </row>
    <row r="52727" spans="8:9" x14ac:dyDescent="0.2">
      <c r="H52727" s="101"/>
      <c r="I52727" s="101"/>
    </row>
    <row r="52728" spans="8:9" x14ac:dyDescent="0.2">
      <c r="H52728" s="101"/>
      <c r="I52728" s="101"/>
    </row>
    <row r="52729" spans="8:9" x14ac:dyDescent="0.2">
      <c r="H52729" s="101"/>
      <c r="I52729" s="101"/>
    </row>
    <row r="52730" spans="8:9" x14ac:dyDescent="0.2">
      <c r="H52730" s="101"/>
      <c r="I52730" s="101"/>
    </row>
    <row r="52731" spans="8:9" x14ac:dyDescent="0.2">
      <c r="H52731" s="101"/>
      <c r="I52731" s="101"/>
    </row>
    <row r="52732" spans="8:9" x14ac:dyDescent="0.2">
      <c r="H52732" s="101"/>
      <c r="I52732" s="101"/>
    </row>
    <row r="52733" spans="8:9" x14ac:dyDescent="0.2">
      <c r="H52733" s="101"/>
      <c r="I52733" s="101"/>
    </row>
    <row r="52734" spans="8:9" x14ac:dyDescent="0.2">
      <c r="H52734" s="101"/>
      <c r="I52734" s="101"/>
    </row>
    <row r="52735" spans="8:9" x14ac:dyDescent="0.2">
      <c r="H52735" s="101"/>
      <c r="I52735" s="101"/>
    </row>
    <row r="52736" spans="8:9" x14ac:dyDescent="0.2">
      <c r="H52736" s="101"/>
      <c r="I52736" s="101"/>
    </row>
    <row r="52737" spans="8:9" x14ac:dyDescent="0.2">
      <c r="H52737" s="101"/>
      <c r="I52737" s="101"/>
    </row>
    <row r="52738" spans="8:9" x14ac:dyDescent="0.2">
      <c r="H52738" s="101"/>
      <c r="I52738" s="101"/>
    </row>
    <row r="52739" spans="8:9" x14ac:dyDescent="0.2">
      <c r="H52739" s="101"/>
      <c r="I52739" s="101"/>
    </row>
    <row r="52740" spans="8:9" x14ac:dyDescent="0.2">
      <c r="H52740" s="101"/>
      <c r="I52740" s="101"/>
    </row>
    <row r="52741" spans="8:9" x14ac:dyDescent="0.2">
      <c r="H52741" s="101"/>
      <c r="I52741" s="101"/>
    </row>
    <row r="52742" spans="8:9" x14ac:dyDescent="0.2">
      <c r="H52742" s="101"/>
      <c r="I52742" s="101"/>
    </row>
    <row r="52743" spans="8:9" x14ac:dyDescent="0.2">
      <c r="H52743" s="101"/>
      <c r="I52743" s="101"/>
    </row>
    <row r="52744" spans="8:9" x14ac:dyDescent="0.2">
      <c r="H52744" s="101"/>
      <c r="I52744" s="101"/>
    </row>
    <row r="52745" spans="8:9" x14ac:dyDescent="0.2">
      <c r="H52745" s="101"/>
      <c r="I52745" s="101"/>
    </row>
    <row r="52746" spans="8:9" x14ac:dyDescent="0.2">
      <c r="H52746" s="101"/>
      <c r="I52746" s="101"/>
    </row>
    <row r="52747" spans="8:9" x14ac:dyDescent="0.2">
      <c r="H52747" s="101"/>
      <c r="I52747" s="101"/>
    </row>
    <row r="52748" spans="8:9" x14ac:dyDescent="0.2">
      <c r="H52748" s="101"/>
      <c r="I52748" s="101"/>
    </row>
    <row r="52749" spans="8:9" x14ac:dyDescent="0.2">
      <c r="H52749" s="101"/>
      <c r="I52749" s="101"/>
    </row>
    <row r="52750" spans="8:9" x14ac:dyDescent="0.2">
      <c r="H52750" s="101"/>
      <c r="I52750" s="101"/>
    </row>
    <row r="52751" spans="8:9" x14ac:dyDescent="0.2">
      <c r="H52751" s="101"/>
      <c r="I52751" s="101"/>
    </row>
    <row r="52752" spans="8:9" x14ac:dyDescent="0.2">
      <c r="H52752" s="101"/>
      <c r="I52752" s="101"/>
    </row>
    <row r="52753" spans="8:9" x14ac:dyDescent="0.2">
      <c r="H52753" s="101"/>
      <c r="I52753" s="101"/>
    </row>
    <row r="52754" spans="8:9" x14ac:dyDescent="0.2">
      <c r="H52754" s="101"/>
      <c r="I52754" s="101"/>
    </row>
    <row r="52755" spans="8:9" x14ac:dyDescent="0.2">
      <c r="H52755" s="101"/>
      <c r="I52755" s="101"/>
    </row>
    <row r="52756" spans="8:9" x14ac:dyDescent="0.2">
      <c r="H52756" s="101"/>
      <c r="I52756" s="101"/>
    </row>
    <row r="52757" spans="8:9" x14ac:dyDescent="0.2">
      <c r="H52757" s="101"/>
      <c r="I52757" s="101"/>
    </row>
    <row r="52758" spans="8:9" x14ac:dyDescent="0.2">
      <c r="H52758" s="101"/>
      <c r="I52758" s="101"/>
    </row>
    <row r="52759" spans="8:9" x14ac:dyDescent="0.2">
      <c r="H52759" s="101"/>
      <c r="I52759" s="101"/>
    </row>
    <row r="52760" spans="8:9" x14ac:dyDescent="0.2">
      <c r="H52760" s="101"/>
      <c r="I52760" s="101"/>
    </row>
    <row r="52761" spans="8:9" x14ac:dyDescent="0.2">
      <c r="H52761" s="101"/>
      <c r="I52761" s="101"/>
    </row>
    <row r="52762" spans="8:9" x14ac:dyDescent="0.2">
      <c r="H52762" s="101"/>
      <c r="I52762" s="101"/>
    </row>
    <row r="52763" spans="8:9" x14ac:dyDescent="0.2">
      <c r="H52763" s="101"/>
      <c r="I52763" s="101"/>
    </row>
    <row r="52764" spans="8:9" x14ac:dyDescent="0.2">
      <c r="H52764" s="101"/>
      <c r="I52764" s="101"/>
    </row>
    <row r="52765" spans="8:9" x14ac:dyDescent="0.2">
      <c r="H52765" s="101"/>
      <c r="I52765" s="101"/>
    </row>
    <row r="52766" spans="8:9" x14ac:dyDescent="0.2">
      <c r="H52766" s="101"/>
      <c r="I52766" s="101"/>
    </row>
    <row r="52767" spans="8:9" x14ac:dyDescent="0.2">
      <c r="H52767" s="101"/>
      <c r="I52767" s="101"/>
    </row>
    <row r="52768" spans="8:9" x14ac:dyDescent="0.2">
      <c r="H52768" s="101"/>
      <c r="I52768" s="101"/>
    </row>
    <row r="52769" spans="8:9" x14ac:dyDescent="0.2">
      <c r="H52769" s="101"/>
      <c r="I52769" s="101"/>
    </row>
    <row r="52770" spans="8:9" x14ac:dyDescent="0.2">
      <c r="H52770" s="101"/>
      <c r="I52770" s="101"/>
    </row>
    <row r="52771" spans="8:9" x14ac:dyDescent="0.2">
      <c r="H52771" s="101"/>
      <c r="I52771" s="101"/>
    </row>
    <row r="52772" spans="8:9" x14ac:dyDescent="0.2">
      <c r="H52772" s="101"/>
      <c r="I52772" s="101"/>
    </row>
    <row r="52773" spans="8:9" x14ac:dyDescent="0.2">
      <c r="H52773" s="101"/>
      <c r="I52773" s="101"/>
    </row>
    <row r="52774" spans="8:9" x14ac:dyDescent="0.2">
      <c r="H52774" s="101"/>
      <c r="I52774" s="101"/>
    </row>
    <row r="52775" spans="8:9" x14ac:dyDescent="0.2">
      <c r="H52775" s="101"/>
      <c r="I52775" s="101"/>
    </row>
    <row r="52776" spans="8:9" x14ac:dyDescent="0.2">
      <c r="H52776" s="101"/>
      <c r="I52776" s="101"/>
    </row>
    <row r="52777" spans="8:9" x14ac:dyDescent="0.2">
      <c r="H52777" s="101"/>
      <c r="I52777" s="101"/>
    </row>
    <row r="52778" spans="8:9" x14ac:dyDescent="0.2">
      <c r="H52778" s="101"/>
      <c r="I52778" s="101"/>
    </row>
    <row r="52779" spans="8:9" x14ac:dyDescent="0.2">
      <c r="H52779" s="101"/>
      <c r="I52779" s="101"/>
    </row>
    <row r="52780" spans="8:9" x14ac:dyDescent="0.2">
      <c r="H52780" s="101"/>
      <c r="I52780" s="101"/>
    </row>
    <row r="52781" spans="8:9" x14ac:dyDescent="0.2">
      <c r="H52781" s="101"/>
      <c r="I52781" s="101"/>
    </row>
    <row r="52782" spans="8:9" x14ac:dyDescent="0.2">
      <c r="H52782" s="101"/>
      <c r="I52782" s="101"/>
    </row>
    <row r="52783" spans="8:9" x14ac:dyDescent="0.2">
      <c r="H52783" s="101"/>
      <c r="I52783" s="101"/>
    </row>
    <row r="52784" spans="8:9" x14ac:dyDescent="0.2">
      <c r="H52784" s="101"/>
      <c r="I52784" s="101"/>
    </row>
    <row r="52785" spans="8:9" x14ac:dyDescent="0.2">
      <c r="H52785" s="101"/>
      <c r="I52785" s="101"/>
    </row>
    <row r="52786" spans="8:9" x14ac:dyDescent="0.2">
      <c r="H52786" s="101"/>
      <c r="I52786" s="101"/>
    </row>
    <row r="52787" spans="8:9" x14ac:dyDescent="0.2">
      <c r="H52787" s="101"/>
      <c r="I52787" s="101"/>
    </row>
    <row r="52788" spans="8:9" x14ac:dyDescent="0.2">
      <c r="H52788" s="101"/>
      <c r="I52788" s="101"/>
    </row>
    <row r="52789" spans="8:9" x14ac:dyDescent="0.2">
      <c r="H52789" s="101"/>
      <c r="I52789" s="101"/>
    </row>
    <row r="52790" spans="8:9" x14ac:dyDescent="0.2">
      <c r="H52790" s="101"/>
      <c r="I52790" s="101"/>
    </row>
    <row r="52791" spans="8:9" x14ac:dyDescent="0.2">
      <c r="H52791" s="101"/>
      <c r="I52791" s="101"/>
    </row>
    <row r="52792" spans="8:9" x14ac:dyDescent="0.2">
      <c r="H52792" s="101"/>
      <c r="I52792" s="101"/>
    </row>
    <row r="52793" spans="8:9" x14ac:dyDescent="0.2">
      <c r="H52793" s="101"/>
      <c r="I52793" s="101"/>
    </row>
    <row r="52794" spans="8:9" x14ac:dyDescent="0.2">
      <c r="H52794" s="101"/>
      <c r="I52794" s="101"/>
    </row>
    <row r="52795" spans="8:9" x14ac:dyDescent="0.2">
      <c r="H52795" s="101"/>
      <c r="I52795" s="101"/>
    </row>
    <row r="52796" spans="8:9" x14ac:dyDescent="0.2">
      <c r="H52796" s="101"/>
      <c r="I52796" s="101"/>
    </row>
    <row r="52797" spans="8:9" x14ac:dyDescent="0.2">
      <c r="H52797" s="101"/>
      <c r="I52797" s="101"/>
    </row>
    <row r="52798" spans="8:9" x14ac:dyDescent="0.2">
      <c r="H52798" s="101"/>
      <c r="I52798" s="101"/>
    </row>
    <row r="52799" spans="8:9" x14ac:dyDescent="0.2">
      <c r="H52799" s="101"/>
      <c r="I52799" s="101"/>
    </row>
    <row r="52800" spans="8:9" x14ac:dyDescent="0.2">
      <c r="H52800" s="101"/>
      <c r="I52800" s="101"/>
    </row>
    <row r="52801" spans="8:9" x14ac:dyDescent="0.2">
      <c r="H52801" s="101"/>
      <c r="I52801" s="101"/>
    </row>
    <row r="52802" spans="8:9" x14ac:dyDescent="0.2">
      <c r="H52802" s="101"/>
      <c r="I52802" s="101"/>
    </row>
    <row r="52803" spans="8:9" x14ac:dyDescent="0.2">
      <c r="H52803" s="101"/>
      <c r="I52803" s="101"/>
    </row>
    <row r="52804" spans="8:9" x14ac:dyDescent="0.2">
      <c r="H52804" s="101"/>
      <c r="I52804" s="101"/>
    </row>
    <row r="52805" spans="8:9" x14ac:dyDescent="0.2">
      <c r="H52805" s="101"/>
      <c r="I52805" s="101"/>
    </row>
    <row r="52806" spans="8:9" x14ac:dyDescent="0.2">
      <c r="H52806" s="101"/>
      <c r="I52806" s="101"/>
    </row>
    <row r="52807" spans="8:9" x14ac:dyDescent="0.2">
      <c r="H52807" s="101"/>
      <c r="I52807" s="101"/>
    </row>
    <row r="52808" spans="8:9" x14ac:dyDescent="0.2">
      <c r="H52808" s="101"/>
      <c r="I52808" s="101"/>
    </row>
    <row r="52809" spans="8:9" x14ac:dyDescent="0.2">
      <c r="H52809" s="101"/>
      <c r="I52809" s="101"/>
    </row>
    <row r="52810" spans="8:9" x14ac:dyDescent="0.2">
      <c r="H52810" s="101"/>
      <c r="I52810" s="101"/>
    </row>
    <row r="52811" spans="8:9" x14ac:dyDescent="0.2">
      <c r="H52811" s="101"/>
      <c r="I52811" s="101"/>
    </row>
    <row r="52812" spans="8:9" x14ac:dyDescent="0.2">
      <c r="H52812" s="101"/>
      <c r="I52812" s="101"/>
    </row>
    <row r="52813" spans="8:9" x14ac:dyDescent="0.2">
      <c r="H52813" s="101"/>
      <c r="I52813" s="101"/>
    </row>
    <row r="52814" spans="8:9" x14ac:dyDescent="0.2">
      <c r="H52814" s="101"/>
      <c r="I52814" s="101"/>
    </row>
    <row r="52815" spans="8:9" x14ac:dyDescent="0.2">
      <c r="H52815" s="101"/>
      <c r="I52815" s="101"/>
    </row>
    <row r="52816" spans="8:9" x14ac:dyDescent="0.2">
      <c r="H52816" s="101"/>
      <c r="I52816" s="101"/>
    </row>
    <row r="52817" spans="8:9" x14ac:dyDescent="0.2">
      <c r="H52817" s="101"/>
      <c r="I52817" s="101"/>
    </row>
    <row r="52818" spans="8:9" x14ac:dyDescent="0.2">
      <c r="H52818" s="101"/>
      <c r="I52818" s="101"/>
    </row>
    <row r="52819" spans="8:9" x14ac:dyDescent="0.2">
      <c r="H52819" s="101"/>
      <c r="I52819" s="101"/>
    </row>
    <row r="52820" spans="8:9" x14ac:dyDescent="0.2">
      <c r="H52820" s="101"/>
      <c r="I52820" s="101"/>
    </row>
    <row r="52821" spans="8:9" x14ac:dyDescent="0.2">
      <c r="H52821" s="101"/>
      <c r="I52821" s="101"/>
    </row>
    <row r="52822" spans="8:9" x14ac:dyDescent="0.2">
      <c r="H52822" s="101"/>
      <c r="I52822" s="101"/>
    </row>
    <row r="52823" spans="8:9" x14ac:dyDescent="0.2">
      <c r="H52823" s="101"/>
      <c r="I52823" s="101"/>
    </row>
    <row r="52824" spans="8:9" x14ac:dyDescent="0.2">
      <c r="H52824" s="101"/>
      <c r="I52824" s="101"/>
    </row>
    <row r="52825" spans="8:9" x14ac:dyDescent="0.2">
      <c r="H52825" s="101"/>
      <c r="I52825" s="101"/>
    </row>
    <row r="52826" spans="8:9" x14ac:dyDescent="0.2">
      <c r="H52826" s="101"/>
      <c r="I52826" s="101"/>
    </row>
    <row r="52827" spans="8:9" x14ac:dyDescent="0.2">
      <c r="H52827" s="101"/>
      <c r="I52827" s="101"/>
    </row>
    <row r="52828" spans="8:9" x14ac:dyDescent="0.2">
      <c r="H52828" s="101"/>
      <c r="I52828" s="101"/>
    </row>
    <row r="52829" spans="8:9" x14ac:dyDescent="0.2">
      <c r="H52829" s="101"/>
      <c r="I52829" s="101"/>
    </row>
    <row r="52830" spans="8:9" x14ac:dyDescent="0.2">
      <c r="H52830" s="101"/>
      <c r="I52830" s="101"/>
    </row>
    <row r="52831" spans="8:9" x14ac:dyDescent="0.2">
      <c r="H52831" s="101"/>
      <c r="I52831" s="101"/>
    </row>
    <row r="52832" spans="8:9" x14ac:dyDescent="0.2">
      <c r="H52832" s="101"/>
      <c r="I52832" s="101"/>
    </row>
    <row r="52833" spans="8:9" x14ac:dyDescent="0.2">
      <c r="H52833" s="101"/>
      <c r="I52833" s="101"/>
    </row>
    <row r="52834" spans="8:9" x14ac:dyDescent="0.2">
      <c r="H52834" s="101"/>
      <c r="I52834" s="101"/>
    </row>
    <row r="52835" spans="8:9" x14ac:dyDescent="0.2">
      <c r="H52835" s="101"/>
      <c r="I52835" s="101"/>
    </row>
    <row r="52836" spans="8:9" x14ac:dyDescent="0.2">
      <c r="H52836" s="101"/>
      <c r="I52836" s="101"/>
    </row>
    <row r="52837" spans="8:9" x14ac:dyDescent="0.2">
      <c r="H52837" s="101"/>
      <c r="I52837" s="101"/>
    </row>
    <row r="52838" spans="8:9" x14ac:dyDescent="0.2">
      <c r="H52838" s="101"/>
      <c r="I52838" s="101"/>
    </row>
    <row r="52839" spans="8:9" x14ac:dyDescent="0.2">
      <c r="H52839" s="101"/>
      <c r="I52839" s="101"/>
    </row>
    <row r="52840" spans="8:9" x14ac:dyDescent="0.2">
      <c r="H52840" s="101"/>
      <c r="I52840" s="101"/>
    </row>
    <row r="52841" spans="8:9" x14ac:dyDescent="0.2">
      <c r="H52841" s="101"/>
      <c r="I52841" s="101"/>
    </row>
    <row r="52842" spans="8:9" x14ac:dyDescent="0.2">
      <c r="H52842" s="101"/>
      <c r="I52842" s="101"/>
    </row>
    <row r="52843" spans="8:9" x14ac:dyDescent="0.2">
      <c r="H52843" s="101"/>
      <c r="I52843" s="101"/>
    </row>
    <row r="52844" spans="8:9" x14ac:dyDescent="0.2">
      <c r="H52844" s="101"/>
      <c r="I52844" s="101"/>
    </row>
    <row r="52845" spans="8:9" x14ac:dyDescent="0.2">
      <c r="H52845" s="101"/>
      <c r="I52845" s="101"/>
    </row>
    <row r="52846" spans="8:9" x14ac:dyDescent="0.2">
      <c r="H52846" s="101"/>
      <c r="I52846" s="101"/>
    </row>
    <row r="52847" spans="8:9" x14ac:dyDescent="0.2">
      <c r="H52847" s="101"/>
      <c r="I52847" s="101"/>
    </row>
    <row r="52848" spans="8:9" x14ac:dyDescent="0.2">
      <c r="H52848" s="101"/>
      <c r="I52848" s="101"/>
    </row>
    <row r="52849" spans="8:9" x14ac:dyDescent="0.2">
      <c r="H52849" s="101"/>
      <c r="I52849" s="101"/>
    </row>
    <row r="52850" spans="8:9" x14ac:dyDescent="0.2">
      <c r="H52850" s="101"/>
      <c r="I52850" s="101"/>
    </row>
    <row r="52851" spans="8:9" x14ac:dyDescent="0.2">
      <c r="H52851" s="101"/>
      <c r="I52851" s="101"/>
    </row>
    <row r="52852" spans="8:9" x14ac:dyDescent="0.2">
      <c r="H52852" s="101"/>
      <c r="I52852" s="101"/>
    </row>
    <row r="52853" spans="8:9" x14ac:dyDescent="0.2">
      <c r="H52853" s="101"/>
      <c r="I52853" s="101"/>
    </row>
    <row r="52854" spans="8:9" x14ac:dyDescent="0.2">
      <c r="H52854" s="101"/>
      <c r="I52854" s="101"/>
    </row>
    <row r="52855" spans="8:9" x14ac:dyDescent="0.2">
      <c r="H52855" s="101"/>
      <c r="I52855" s="101"/>
    </row>
    <row r="52856" spans="8:9" x14ac:dyDescent="0.2">
      <c r="H52856" s="101"/>
      <c r="I52856" s="101"/>
    </row>
    <row r="52857" spans="8:9" x14ac:dyDescent="0.2">
      <c r="H52857" s="101"/>
      <c r="I52857" s="101"/>
    </row>
    <row r="52858" spans="8:9" x14ac:dyDescent="0.2">
      <c r="H52858" s="101"/>
      <c r="I52858" s="101"/>
    </row>
    <row r="52859" spans="8:9" x14ac:dyDescent="0.2">
      <c r="H52859" s="101"/>
      <c r="I52859" s="101"/>
    </row>
    <row r="52860" spans="8:9" x14ac:dyDescent="0.2">
      <c r="H52860" s="101"/>
      <c r="I52860" s="101"/>
    </row>
    <row r="52861" spans="8:9" x14ac:dyDescent="0.2">
      <c r="H52861" s="101"/>
      <c r="I52861" s="101"/>
    </row>
    <row r="52862" spans="8:9" x14ac:dyDescent="0.2">
      <c r="H52862" s="101"/>
      <c r="I52862" s="101"/>
    </row>
    <row r="52863" spans="8:9" x14ac:dyDescent="0.2">
      <c r="H52863" s="101"/>
      <c r="I52863" s="101"/>
    </row>
    <row r="52864" spans="8:9" x14ac:dyDescent="0.2">
      <c r="H52864" s="101"/>
      <c r="I52864" s="101"/>
    </row>
    <row r="52865" spans="8:9" x14ac:dyDescent="0.2">
      <c r="H52865" s="101"/>
      <c r="I52865" s="101"/>
    </row>
    <row r="52866" spans="8:9" x14ac:dyDescent="0.2">
      <c r="H52866" s="101"/>
      <c r="I52866" s="101"/>
    </row>
    <row r="52867" spans="8:9" x14ac:dyDescent="0.2">
      <c r="H52867" s="101"/>
      <c r="I52867" s="101"/>
    </row>
    <row r="52868" spans="8:9" x14ac:dyDescent="0.2">
      <c r="H52868" s="101"/>
      <c r="I52868" s="101"/>
    </row>
    <row r="52869" spans="8:9" x14ac:dyDescent="0.2">
      <c r="H52869" s="101"/>
      <c r="I52869" s="101"/>
    </row>
    <row r="52870" spans="8:9" x14ac:dyDescent="0.2">
      <c r="H52870" s="101"/>
      <c r="I52870" s="101"/>
    </row>
    <row r="52871" spans="8:9" x14ac:dyDescent="0.2">
      <c r="H52871" s="101"/>
      <c r="I52871" s="101"/>
    </row>
    <row r="52872" spans="8:9" x14ac:dyDescent="0.2">
      <c r="H52872" s="101"/>
      <c r="I52872" s="101"/>
    </row>
    <row r="52873" spans="8:9" x14ac:dyDescent="0.2">
      <c r="H52873" s="101"/>
      <c r="I52873" s="101"/>
    </row>
    <row r="52874" spans="8:9" x14ac:dyDescent="0.2">
      <c r="H52874" s="101"/>
      <c r="I52874" s="101"/>
    </row>
    <row r="52875" spans="8:9" x14ac:dyDescent="0.2">
      <c r="H52875" s="101"/>
      <c r="I52875" s="101"/>
    </row>
    <row r="52876" spans="8:9" x14ac:dyDescent="0.2">
      <c r="H52876" s="101"/>
      <c r="I52876" s="101"/>
    </row>
    <row r="52877" spans="8:9" x14ac:dyDescent="0.2">
      <c r="H52877" s="101"/>
      <c r="I52877" s="101"/>
    </row>
    <row r="52878" spans="8:9" x14ac:dyDescent="0.2">
      <c r="H52878" s="101"/>
      <c r="I52878" s="101"/>
    </row>
    <row r="52879" spans="8:9" x14ac:dyDescent="0.2">
      <c r="H52879" s="101"/>
      <c r="I52879" s="101"/>
    </row>
    <row r="52880" spans="8:9" x14ac:dyDescent="0.2">
      <c r="H52880" s="101"/>
      <c r="I52880" s="101"/>
    </row>
    <row r="52881" spans="8:9" x14ac:dyDescent="0.2">
      <c r="H52881" s="101"/>
      <c r="I52881" s="101"/>
    </row>
    <row r="52882" spans="8:9" x14ac:dyDescent="0.2">
      <c r="H52882" s="101"/>
      <c r="I52882" s="101"/>
    </row>
    <row r="52883" spans="8:9" x14ac:dyDescent="0.2">
      <c r="H52883" s="101"/>
      <c r="I52883" s="101"/>
    </row>
    <row r="52884" spans="8:9" x14ac:dyDescent="0.2">
      <c r="H52884" s="101"/>
      <c r="I52884" s="101"/>
    </row>
    <row r="52885" spans="8:9" x14ac:dyDescent="0.2">
      <c r="H52885" s="101"/>
      <c r="I52885" s="101"/>
    </row>
    <row r="52886" spans="8:9" x14ac:dyDescent="0.2">
      <c r="H52886" s="101"/>
      <c r="I52886" s="101"/>
    </row>
    <row r="52887" spans="8:9" x14ac:dyDescent="0.2">
      <c r="H52887" s="101"/>
      <c r="I52887" s="101"/>
    </row>
    <row r="52888" spans="8:9" x14ac:dyDescent="0.2">
      <c r="H52888" s="101"/>
      <c r="I52888" s="101"/>
    </row>
    <row r="52889" spans="8:9" x14ac:dyDescent="0.2">
      <c r="H52889" s="101"/>
      <c r="I52889" s="101"/>
    </row>
    <row r="52890" spans="8:9" x14ac:dyDescent="0.2">
      <c r="H52890" s="101"/>
      <c r="I52890" s="101"/>
    </row>
    <row r="52891" spans="8:9" x14ac:dyDescent="0.2">
      <c r="H52891" s="101"/>
      <c r="I52891" s="101"/>
    </row>
    <row r="52892" spans="8:9" x14ac:dyDescent="0.2">
      <c r="H52892" s="101"/>
      <c r="I52892" s="101"/>
    </row>
    <row r="52893" spans="8:9" x14ac:dyDescent="0.2">
      <c r="H52893" s="101"/>
      <c r="I52893" s="101"/>
    </row>
    <row r="52894" spans="8:9" x14ac:dyDescent="0.2">
      <c r="H52894" s="101"/>
      <c r="I52894" s="101"/>
    </row>
    <row r="52895" spans="8:9" x14ac:dyDescent="0.2">
      <c r="H52895" s="101"/>
      <c r="I52895" s="101"/>
    </row>
    <row r="52896" spans="8:9" x14ac:dyDescent="0.2">
      <c r="H52896" s="101"/>
      <c r="I52896" s="101"/>
    </row>
    <row r="52897" spans="8:9" x14ac:dyDescent="0.2">
      <c r="H52897" s="101"/>
      <c r="I52897" s="101"/>
    </row>
    <row r="52898" spans="8:9" x14ac:dyDescent="0.2">
      <c r="H52898" s="101"/>
      <c r="I52898" s="101"/>
    </row>
    <row r="52899" spans="8:9" x14ac:dyDescent="0.2">
      <c r="H52899" s="101"/>
      <c r="I52899" s="101"/>
    </row>
    <row r="52900" spans="8:9" x14ac:dyDescent="0.2">
      <c r="H52900" s="101"/>
      <c r="I52900" s="101"/>
    </row>
    <row r="52901" spans="8:9" x14ac:dyDescent="0.2">
      <c r="H52901" s="101"/>
      <c r="I52901" s="101"/>
    </row>
    <row r="52902" spans="8:9" x14ac:dyDescent="0.2">
      <c r="H52902" s="101"/>
      <c r="I52902" s="101"/>
    </row>
    <row r="52903" spans="8:9" x14ac:dyDescent="0.2">
      <c r="H52903" s="101"/>
      <c r="I52903" s="101"/>
    </row>
    <row r="52904" spans="8:9" x14ac:dyDescent="0.2">
      <c r="H52904" s="101"/>
      <c r="I52904" s="101"/>
    </row>
    <row r="52905" spans="8:9" x14ac:dyDescent="0.2">
      <c r="H52905" s="101"/>
      <c r="I52905" s="101"/>
    </row>
    <row r="52906" spans="8:9" x14ac:dyDescent="0.2">
      <c r="H52906" s="101"/>
      <c r="I52906" s="101"/>
    </row>
    <row r="52907" spans="8:9" x14ac:dyDescent="0.2">
      <c r="H52907" s="101"/>
      <c r="I52907" s="101"/>
    </row>
    <row r="52908" spans="8:9" x14ac:dyDescent="0.2">
      <c r="H52908" s="101"/>
      <c r="I52908" s="101"/>
    </row>
    <row r="52909" spans="8:9" x14ac:dyDescent="0.2">
      <c r="H52909" s="101"/>
      <c r="I52909" s="101"/>
    </row>
    <row r="52910" spans="8:9" x14ac:dyDescent="0.2">
      <c r="H52910" s="101"/>
      <c r="I52910" s="101"/>
    </row>
    <row r="52911" spans="8:9" x14ac:dyDescent="0.2">
      <c r="H52911" s="101"/>
      <c r="I52911" s="101"/>
    </row>
    <row r="52912" spans="8:9" x14ac:dyDescent="0.2">
      <c r="H52912" s="101"/>
      <c r="I52912" s="101"/>
    </row>
    <row r="52913" spans="8:9" x14ac:dyDescent="0.2">
      <c r="H52913" s="101"/>
      <c r="I52913" s="101"/>
    </row>
    <row r="52914" spans="8:9" x14ac:dyDescent="0.2">
      <c r="H52914" s="101"/>
      <c r="I52914" s="101"/>
    </row>
    <row r="52915" spans="8:9" x14ac:dyDescent="0.2">
      <c r="H52915" s="101"/>
      <c r="I52915" s="101"/>
    </row>
    <row r="52916" spans="8:9" x14ac:dyDescent="0.2">
      <c r="H52916" s="101"/>
      <c r="I52916" s="101"/>
    </row>
    <row r="52917" spans="8:9" x14ac:dyDescent="0.2">
      <c r="H52917" s="101"/>
      <c r="I52917" s="101"/>
    </row>
    <row r="52918" spans="8:9" x14ac:dyDescent="0.2">
      <c r="H52918" s="101"/>
      <c r="I52918" s="101"/>
    </row>
    <row r="52919" spans="8:9" x14ac:dyDescent="0.2">
      <c r="H52919" s="101"/>
      <c r="I52919" s="101"/>
    </row>
    <row r="52920" spans="8:9" x14ac:dyDescent="0.2">
      <c r="H52920" s="101"/>
      <c r="I52920" s="101"/>
    </row>
    <row r="52921" spans="8:9" x14ac:dyDescent="0.2">
      <c r="H52921" s="101"/>
      <c r="I52921" s="101"/>
    </row>
    <row r="52922" spans="8:9" x14ac:dyDescent="0.2">
      <c r="H52922" s="101"/>
      <c r="I52922" s="101"/>
    </row>
    <row r="52923" spans="8:9" x14ac:dyDescent="0.2">
      <c r="H52923" s="101"/>
      <c r="I52923" s="101"/>
    </row>
    <row r="52924" spans="8:9" x14ac:dyDescent="0.2">
      <c r="H52924" s="101"/>
      <c r="I52924" s="101"/>
    </row>
    <row r="52925" spans="8:9" x14ac:dyDescent="0.2">
      <c r="H52925" s="101"/>
      <c r="I52925" s="101"/>
    </row>
    <row r="52926" spans="8:9" x14ac:dyDescent="0.2">
      <c r="H52926" s="101"/>
      <c r="I52926" s="101"/>
    </row>
    <row r="52927" spans="8:9" x14ac:dyDescent="0.2">
      <c r="H52927" s="101"/>
      <c r="I52927" s="101"/>
    </row>
    <row r="52928" spans="8:9" x14ac:dyDescent="0.2">
      <c r="H52928" s="101"/>
      <c r="I52928" s="101"/>
    </row>
    <row r="52929" spans="8:9" x14ac:dyDescent="0.2">
      <c r="H52929" s="101"/>
      <c r="I52929" s="101"/>
    </row>
    <row r="52930" spans="8:9" x14ac:dyDescent="0.2">
      <c r="H52930" s="101"/>
      <c r="I52930" s="101"/>
    </row>
    <row r="52931" spans="8:9" x14ac:dyDescent="0.2">
      <c r="H52931" s="101"/>
      <c r="I52931" s="101"/>
    </row>
    <row r="52932" spans="8:9" x14ac:dyDescent="0.2">
      <c r="H52932" s="101"/>
      <c r="I52932" s="101"/>
    </row>
    <row r="52933" spans="8:9" x14ac:dyDescent="0.2">
      <c r="H52933" s="101"/>
      <c r="I52933" s="101"/>
    </row>
    <row r="52934" spans="8:9" x14ac:dyDescent="0.2">
      <c r="H52934" s="101"/>
      <c r="I52934" s="101"/>
    </row>
    <row r="52935" spans="8:9" x14ac:dyDescent="0.2">
      <c r="H52935" s="101"/>
      <c r="I52935" s="101"/>
    </row>
    <row r="52936" spans="8:9" x14ac:dyDescent="0.2">
      <c r="H52936" s="101"/>
      <c r="I52936" s="101"/>
    </row>
    <row r="52937" spans="8:9" x14ac:dyDescent="0.2">
      <c r="H52937" s="101"/>
      <c r="I52937" s="101"/>
    </row>
    <row r="52938" spans="8:9" x14ac:dyDescent="0.2">
      <c r="H52938" s="101"/>
      <c r="I52938" s="101"/>
    </row>
    <row r="52939" spans="8:9" x14ac:dyDescent="0.2">
      <c r="H52939" s="101"/>
      <c r="I52939" s="101"/>
    </row>
    <row r="52940" spans="8:9" x14ac:dyDescent="0.2">
      <c r="H52940" s="101"/>
      <c r="I52940" s="101"/>
    </row>
    <row r="52941" spans="8:9" x14ac:dyDescent="0.2">
      <c r="H52941" s="101"/>
      <c r="I52941" s="101"/>
    </row>
    <row r="52942" spans="8:9" x14ac:dyDescent="0.2">
      <c r="H52942" s="101"/>
      <c r="I52942" s="101"/>
    </row>
    <row r="52943" spans="8:9" x14ac:dyDescent="0.2">
      <c r="H52943" s="101"/>
      <c r="I52943" s="101"/>
    </row>
    <row r="52944" spans="8:9" x14ac:dyDescent="0.2">
      <c r="H52944" s="101"/>
      <c r="I52944" s="101"/>
    </row>
    <row r="52945" spans="8:9" x14ac:dyDescent="0.2">
      <c r="H52945" s="101"/>
      <c r="I52945" s="101"/>
    </row>
    <row r="52946" spans="8:9" x14ac:dyDescent="0.2">
      <c r="H52946" s="101"/>
      <c r="I52946" s="101"/>
    </row>
    <row r="52947" spans="8:9" x14ac:dyDescent="0.2">
      <c r="H52947" s="101"/>
      <c r="I52947" s="101"/>
    </row>
    <row r="52948" spans="8:9" x14ac:dyDescent="0.2">
      <c r="H52948" s="101"/>
      <c r="I52948" s="101"/>
    </row>
    <row r="52949" spans="8:9" x14ac:dyDescent="0.2">
      <c r="H52949" s="101"/>
      <c r="I52949" s="101"/>
    </row>
    <row r="52950" spans="8:9" x14ac:dyDescent="0.2">
      <c r="H52950" s="101"/>
      <c r="I52950" s="101"/>
    </row>
    <row r="52951" spans="8:9" x14ac:dyDescent="0.2">
      <c r="H52951" s="101"/>
      <c r="I52951" s="101"/>
    </row>
    <row r="52952" spans="8:9" x14ac:dyDescent="0.2">
      <c r="H52952" s="101"/>
      <c r="I52952" s="101"/>
    </row>
    <row r="52953" spans="8:9" x14ac:dyDescent="0.2">
      <c r="H52953" s="101"/>
      <c r="I52953" s="101"/>
    </row>
    <row r="52954" spans="8:9" x14ac:dyDescent="0.2">
      <c r="H52954" s="101"/>
      <c r="I52954" s="101"/>
    </row>
    <row r="52955" spans="8:9" x14ac:dyDescent="0.2">
      <c r="H52955" s="101"/>
      <c r="I52955" s="101"/>
    </row>
    <row r="52956" spans="8:9" x14ac:dyDescent="0.2">
      <c r="H52956" s="101"/>
      <c r="I52956" s="101"/>
    </row>
    <row r="52957" spans="8:9" x14ac:dyDescent="0.2">
      <c r="H52957" s="101"/>
      <c r="I52957" s="101"/>
    </row>
    <row r="52958" spans="8:9" x14ac:dyDescent="0.2">
      <c r="H52958" s="101"/>
      <c r="I52958" s="101"/>
    </row>
    <row r="52959" spans="8:9" x14ac:dyDescent="0.2">
      <c r="H52959" s="101"/>
      <c r="I52959" s="101"/>
    </row>
    <row r="52960" spans="8:9" x14ac:dyDescent="0.2">
      <c r="H52960" s="101"/>
      <c r="I52960" s="101"/>
    </row>
    <row r="52961" spans="8:9" x14ac:dyDescent="0.2">
      <c r="H52961" s="101"/>
      <c r="I52961" s="101"/>
    </row>
    <row r="52962" spans="8:9" x14ac:dyDescent="0.2">
      <c r="H52962" s="101"/>
      <c r="I52962" s="101"/>
    </row>
    <row r="52963" spans="8:9" x14ac:dyDescent="0.2">
      <c r="H52963" s="101"/>
      <c r="I52963" s="101"/>
    </row>
    <row r="52964" spans="8:9" x14ac:dyDescent="0.2">
      <c r="H52964" s="101"/>
      <c r="I52964" s="101"/>
    </row>
    <row r="52965" spans="8:9" x14ac:dyDescent="0.2">
      <c r="H52965" s="101"/>
      <c r="I52965" s="101"/>
    </row>
    <row r="52966" spans="8:9" x14ac:dyDescent="0.2">
      <c r="H52966" s="101"/>
      <c r="I52966" s="101"/>
    </row>
    <row r="52967" spans="8:9" x14ac:dyDescent="0.2">
      <c r="H52967" s="101"/>
      <c r="I52967" s="101"/>
    </row>
    <row r="52968" spans="8:9" x14ac:dyDescent="0.2">
      <c r="H52968" s="101"/>
      <c r="I52968" s="101"/>
    </row>
    <row r="52969" spans="8:9" x14ac:dyDescent="0.2">
      <c r="H52969" s="101"/>
      <c r="I52969" s="101"/>
    </row>
    <row r="52970" spans="8:9" x14ac:dyDescent="0.2">
      <c r="H52970" s="101"/>
      <c r="I52970" s="101"/>
    </row>
    <row r="52971" spans="8:9" x14ac:dyDescent="0.2">
      <c r="H52971" s="101"/>
      <c r="I52971" s="101"/>
    </row>
    <row r="52972" spans="8:9" x14ac:dyDescent="0.2">
      <c r="H52972" s="101"/>
      <c r="I52972" s="101"/>
    </row>
    <row r="52973" spans="8:9" x14ac:dyDescent="0.2">
      <c r="H52973" s="101"/>
      <c r="I52973" s="101"/>
    </row>
    <row r="52974" spans="8:9" x14ac:dyDescent="0.2">
      <c r="H52974" s="101"/>
      <c r="I52974" s="101"/>
    </row>
    <row r="52975" spans="8:9" x14ac:dyDescent="0.2">
      <c r="H52975" s="101"/>
      <c r="I52975" s="101"/>
    </row>
    <row r="52976" spans="8:9" x14ac:dyDescent="0.2">
      <c r="H52976" s="101"/>
      <c r="I52976" s="101"/>
    </row>
    <row r="52977" spans="8:9" x14ac:dyDescent="0.2">
      <c r="H52977" s="101"/>
      <c r="I52977" s="101"/>
    </row>
    <row r="52978" spans="8:9" x14ac:dyDescent="0.2">
      <c r="H52978" s="101"/>
      <c r="I52978" s="101"/>
    </row>
    <row r="52979" spans="8:9" x14ac:dyDescent="0.2">
      <c r="H52979" s="101"/>
      <c r="I52979" s="101"/>
    </row>
    <row r="52980" spans="8:9" x14ac:dyDescent="0.2">
      <c r="H52980" s="101"/>
      <c r="I52980" s="101"/>
    </row>
    <row r="52981" spans="8:9" x14ac:dyDescent="0.2">
      <c r="H52981" s="101"/>
      <c r="I52981" s="101"/>
    </row>
    <row r="52982" spans="8:9" x14ac:dyDescent="0.2">
      <c r="H52982" s="101"/>
      <c r="I52982" s="101"/>
    </row>
    <row r="52983" spans="8:9" x14ac:dyDescent="0.2">
      <c r="H52983" s="101"/>
      <c r="I52983" s="101"/>
    </row>
    <row r="52984" spans="8:9" x14ac:dyDescent="0.2">
      <c r="H52984" s="101"/>
      <c r="I52984" s="101"/>
    </row>
    <row r="52985" spans="8:9" x14ac:dyDescent="0.2">
      <c r="H52985" s="101"/>
      <c r="I52985" s="101"/>
    </row>
    <row r="52986" spans="8:9" x14ac:dyDescent="0.2">
      <c r="H52986" s="101"/>
      <c r="I52986" s="101"/>
    </row>
    <row r="52987" spans="8:9" x14ac:dyDescent="0.2">
      <c r="H52987" s="101"/>
      <c r="I52987" s="101"/>
    </row>
    <row r="52988" spans="8:9" x14ac:dyDescent="0.2">
      <c r="H52988" s="101"/>
      <c r="I52988" s="101"/>
    </row>
    <row r="52989" spans="8:9" x14ac:dyDescent="0.2">
      <c r="H52989" s="101"/>
      <c r="I52989" s="101"/>
    </row>
    <row r="52990" spans="8:9" x14ac:dyDescent="0.2">
      <c r="H52990" s="101"/>
      <c r="I52990" s="101"/>
    </row>
    <row r="52991" spans="8:9" x14ac:dyDescent="0.2">
      <c r="H52991" s="101"/>
      <c r="I52991" s="101"/>
    </row>
    <row r="52992" spans="8:9" x14ac:dyDescent="0.2">
      <c r="H52992" s="101"/>
      <c r="I52992" s="101"/>
    </row>
    <row r="52993" spans="8:9" x14ac:dyDescent="0.2">
      <c r="H52993" s="101"/>
      <c r="I52993" s="101"/>
    </row>
    <row r="52994" spans="8:9" x14ac:dyDescent="0.2">
      <c r="H52994" s="101"/>
      <c r="I52994" s="101"/>
    </row>
    <row r="52995" spans="8:9" x14ac:dyDescent="0.2">
      <c r="H52995" s="101"/>
      <c r="I52995" s="101"/>
    </row>
    <row r="52996" spans="8:9" x14ac:dyDescent="0.2">
      <c r="H52996" s="101"/>
      <c r="I52996" s="101"/>
    </row>
    <row r="52997" spans="8:9" x14ac:dyDescent="0.2">
      <c r="H52997" s="101"/>
      <c r="I52997" s="101"/>
    </row>
    <row r="52998" spans="8:9" x14ac:dyDescent="0.2">
      <c r="H52998" s="101"/>
      <c r="I52998" s="101"/>
    </row>
    <row r="52999" spans="8:9" x14ac:dyDescent="0.2">
      <c r="H52999" s="101"/>
      <c r="I52999" s="101"/>
    </row>
    <row r="53000" spans="8:9" x14ac:dyDescent="0.2">
      <c r="H53000" s="101"/>
      <c r="I53000" s="101"/>
    </row>
    <row r="53001" spans="8:9" x14ac:dyDescent="0.2">
      <c r="H53001" s="101"/>
      <c r="I53001" s="101"/>
    </row>
    <row r="53002" spans="8:9" x14ac:dyDescent="0.2">
      <c r="H53002" s="101"/>
      <c r="I53002" s="101"/>
    </row>
    <row r="53003" spans="8:9" x14ac:dyDescent="0.2">
      <c r="H53003" s="101"/>
      <c r="I53003" s="101"/>
    </row>
    <row r="53004" spans="8:9" x14ac:dyDescent="0.2">
      <c r="H53004" s="101"/>
      <c r="I53004" s="101"/>
    </row>
    <row r="53005" spans="8:9" x14ac:dyDescent="0.2">
      <c r="H53005" s="101"/>
      <c r="I53005" s="101"/>
    </row>
    <row r="53006" spans="8:9" x14ac:dyDescent="0.2">
      <c r="H53006" s="101"/>
      <c r="I53006" s="101"/>
    </row>
    <row r="53007" spans="8:9" x14ac:dyDescent="0.2">
      <c r="H53007" s="101"/>
      <c r="I53007" s="101"/>
    </row>
    <row r="53008" spans="8:9" x14ac:dyDescent="0.2">
      <c r="H53008" s="101"/>
      <c r="I53008" s="101"/>
    </row>
    <row r="53009" spans="8:9" x14ac:dyDescent="0.2">
      <c r="H53009" s="101"/>
      <c r="I53009" s="101"/>
    </row>
    <row r="53010" spans="8:9" x14ac:dyDescent="0.2">
      <c r="H53010" s="101"/>
      <c r="I53010" s="101"/>
    </row>
    <row r="53011" spans="8:9" x14ac:dyDescent="0.2">
      <c r="H53011" s="101"/>
      <c r="I53011" s="101"/>
    </row>
    <row r="53012" spans="8:9" x14ac:dyDescent="0.2">
      <c r="H53012" s="101"/>
      <c r="I53012" s="101"/>
    </row>
    <row r="53013" spans="8:9" x14ac:dyDescent="0.2">
      <c r="H53013" s="101"/>
      <c r="I53013" s="101"/>
    </row>
    <row r="53014" spans="8:9" x14ac:dyDescent="0.2">
      <c r="H53014" s="101"/>
      <c r="I53014" s="101"/>
    </row>
    <row r="53015" spans="8:9" x14ac:dyDescent="0.2">
      <c r="H53015" s="101"/>
      <c r="I53015" s="101"/>
    </row>
    <row r="53016" spans="8:9" x14ac:dyDescent="0.2">
      <c r="H53016" s="101"/>
      <c r="I53016" s="101"/>
    </row>
    <row r="53017" spans="8:9" x14ac:dyDescent="0.2">
      <c r="H53017" s="101"/>
      <c r="I53017" s="101"/>
    </row>
    <row r="53018" spans="8:9" x14ac:dyDescent="0.2">
      <c r="H53018" s="101"/>
      <c r="I53018" s="101"/>
    </row>
    <row r="53019" spans="8:9" x14ac:dyDescent="0.2">
      <c r="H53019" s="101"/>
      <c r="I53019" s="101"/>
    </row>
    <row r="53020" spans="8:9" x14ac:dyDescent="0.2">
      <c r="H53020" s="101"/>
      <c r="I53020" s="101"/>
    </row>
    <row r="53021" spans="8:9" x14ac:dyDescent="0.2">
      <c r="H53021" s="101"/>
      <c r="I53021" s="101"/>
    </row>
    <row r="53022" spans="8:9" x14ac:dyDescent="0.2">
      <c r="H53022" s="101"/>
      <c r="I53022" s="101"/>
    </row>
    <row r="53023" spans="8:9" x14ac:dyDescent="0.2">
      <c r="H53023" s="101"/>
      <c r="I53023" s="101"/>
    </row>
    <row r="53024" spans="8:9" x14ac:dyDescent="0.2">
      <c r="H53024" s="101"/>
      <c r="I53024" s="101"/>
    </row>
    <row r="53025" spans="8:9" x14ac:dyDescent="0.2">
      <c r="H53025" s="101"/>
      <c r="I53025" s="101"/>
    </row>
    <row r="53026" spans="8:9" x14ac:dyDescent="0.2">
      <c r="H53026" s="101"/>
      <c r="I53026" s="101"/>
    </row>
    <row r="53027" spans="8:9" x14ac:dyDescent="0.2">
      <c r="H53027" s="101"/>
      <c r="I53027" s="101"/>
    </row>
    <row r="53028" spans="8:9" x14ac:dyDescent="0.2">
      <c r="H53028" s="101"/>
      <c r="I53028" s="101"/>
    </row>
    <row r="53029" spans="8:9" x14ac:dyDescent="0.2">
      <c r="H53029" s="101"/>
      <c r="I53029" s="101"/>
    </row>
    <row r="53030" spans="8:9" x14ac:dyDescent="0.2">
      <c r="H53030" s="101"/>
      <c r="I53030" s="101"/>
    </row>
    <row r="53031" spans="8:9" x14ac:dyDescent="0.2">
      <c r="H53031" s="101"/>
      <c r="I53031" s="101"/>
    </row>
    <row r="53032" spans="8:9" x14ac:dyDescent="0.2">
      <c r="H53032" s="101"/>
      <c r="I53032" s="101"/>
    </row>
    <row r="53033" spans="8:9" x14ac:dyDescent="0.2">
      <c r="H53033" s="101"/>
      <c r="I53033" s="101"/>
    </row>
    <row r="53034" spans="8:9" x14ac:dyDescent="0.2">
      <c r="H53034" s="101"/>
      <c r="I53034" s="101"/>
    </row>
    <row r="53035" spans="8:9" x14ac:dyDescent="0.2">
      <c r="H53035" s="101"/>
      <c r="I53035" s="101"/>
    </row>
    <row r="53036" spans="8:9" x14ac:dyDescent="0.2">
      <c r="H53036" s="101"/>
      <c r="I53036" s="101"/>
    </row>
    <row r="53037" spans="8:9" x14ac:dyDescent="0.2">
      <c r="H53037" s="101"/>
      <c r="I53037" s="101"/>
    </row>
    <row r="53038" spans="8:9" x14ac:dyDescent="0.2">
      <c r="H53038" s="101"/>
      <c r="I53038" s="101"/>
    </row>
    <row r="53039" spans="8:9" x14ac:dyDescent="0.2">
      <c r="H53039" s="101"/>
      <c r="I53039" s="101"/>
    </row>
    <row r="53040" spans="8:9" x14ac:dyDescent="0.2">
      <c r="H53040" s="101"/>
      <c r="I53040" s="101"/>
    </row>
    <row r="53041" spans="8:9" x14ac:dyDescent="0.2">
      <c r="H53041" s="101"/>
      <c r="I53041" s="101"/>
    </row>
    <row r="53042" spans="8:9" x14ac:dyDescent="0.2">
      <c r="H53042" s="101"/>
      <c r="I53042" s="101"/>
    </row>
    <row r="53043" spans="8:9" x14ac:dyDescent="0.2">
      <c r="H53043" s="101"/>
      <c r="I53043" s="101"/>
    </row>
    <row r="53044" spans="8:9" x14ac:dyDescent="0.2">
      <c r="H53044" s="101"/>
      <c r="I53044" s="101"/>
    </row>
    <row r="53045" spans="8:9" x14ac:dyDescent="0.2">
      <c r="H53045" s="101"/>
      <c r="I53045" s="101"/>
    </row>
    <row r="53046" spans="8:9" x14ac:dyDescent="0.2">
      <c r="H53046" s="101"/>
      <c r="I53046" s="101"/>
    </row>
    <row r="53047" spans="8:9" x14ac:dyDescent="0.2">
      <c r="H53047" s="101"/>
      <c r="I53047" s="101"/>
    </row>
    <row r="53048" spans="8:9" x14ac:dyDescent="0.2">
      <c r="H53048" s="101"/>
      <c r="I53048" s="101"/>
    </row>
    <row r="53049" spans="8:9" x14ac:dyDescent="0.2">
      <c r="H53049" s="101"/>
      <c r="I53049" s="101"/>
    </row>
    <row r="53050" spans="8:9" x14ac:dyDescent="0.2">
      <c r="H53050" s="101"/>
      <c r="I53050" s="101"/>
    </row>
    <row r="53051" spans="8:9" x14ac:dyDescent="0.2">
      <c r="H53051" s="101"/>
      <c r="I53051" s="101"/>
    </row>
    <row r="53052" spans="8:9" x14ac:dyDescent="0.2">
      <c r="H53052" s="101"/>
      <c r="I53052" s="101"/>
    </row>
    <row r="53053" spans="8:9" x14ac:dyDescent="0.2">
      <c r="H53053" s="101"/>
      <c r="I53053" s="101"/>
    </row>
    <row r="53054" spans="8:9" x14ac:dyDescent="0.2">
      <c r="H53054" s="101"/>
      <c r="I53054" s="101"/>
    </row>
    <row r="53055" spans="8:9" x14ac:dyDescent="0.2">
      <c r="H53055" s="101"/>
      <c r="I53055" s="101"/>
    </row>
    <row r="53056" spans="8:9" x14ac:dyDescent="0.2">
      <c r="H53056" s="101"/>
      <c r="I53056" s="101"/>
    </row>
    <row r="53057" spans="8:9" x14ac:dyDescent="0.2">
      <c r="H53057" s="101"/>
      <c r="I53057" s="101"/>
    </row>
    <row r="53058" spans="8:9" x14ac:dyDescent="0.2">
      <c r="H53058" s="101"/>
      <c r="I53058" s="101"/>
    </row>
    <row r="53059" spans="8:9" x14ac:dyDescent="0.2">
      <c r="H53059" s="101"/>
      <c r="I53059" s="101"/>
    </row>
    <row r="53060" spans="8:9" x14ac:dyDescent="0.2">
      <c r="H53060" s="101"/>
      <c r="I53060" s="101"/>
    </row>
    <row r="53061" spans="8:9" x14ac:dyDescent="0.2">
      <c r="H53061" s="101"/>
      <c r="I53061" s="101"/>
    </row>
    <row r="53062" spans="8:9" x14ac:dyDescent="0.2">
      <c r="H53062" s="101"/>
      <c r="I53062" s="101"/>
    </row>
    <row r="53063" spans="8:9" x14ac:dyDescent="0.2">
      <c r="H53063" s="101"/>
      <c r="I53063" s="101"/>
    </row>
    <row r="53064" spans="8:9" x14ac:dyDescent="0.2">
      <c r="H53064" s="101"/>
      <c r="I53064" s="101"/>
    </row>
    <row r="53065" spans="8:9" x14ac:dyDescent="0.2">
      <c r="H53065" s="101"/>
      <c r="I53065" s="101"/>
    </row>
    <row r="53066" spans="8:9" x14ac:dyDescent="0.2">
      <c r="H53066" s="101"/>
      <c r="I53066" s="101"/>
    </row>
    <row r="53067" spans="8:9" x14ac:dyDescent="0.2">
      <c r="H53067" s="101"/>
      <c r="I53067" s="101"/>
    </row>
    <row r="53068" spans="8:9" x14ac:dyDescent="0.2">
      <c r="H53068" s="101"/>
      <c r="I53068" s="101"/>
    </row>
    <row r="53069" spans="8:9" x14ac:dyDescent="0.2">
      <c r="H53069" s="101"/>
      <c r="I53069" s="101"/>
    </row>
    <row r="53070" spans="8:9" x14ac:dyDescent="0.2">
      <c r="H53070" s="101"/>
      <c r="I53070" s="101"/>
    </row>
    <row r="53071" spans="8:9" x14ac:dyDescent="0.2">
      <c r="H53071" s="101"/>
      <c r="I53071" s="101"/>
    </row>
    <row r="53072" spans="8:9" x14ac:dyDescent="0.2">
      <c r="H53072" s="101"/>
      <c r="I53072" s="101"/>
    </row>
    <row r="53073" spans="8:9" x14ac:dyDescent="0.2">
      <c r="H53073" s="101"/>
      <c r="I53073" s="101"/>
    </row>
    <row r="53074" spans="8:9" x14ac:dyDescent="0.2">
      <c r="H53074" s="101"/>
      <c r="I53074" s="101"/>
    </row>
    <row r="53075" spans="8:9" x14ac:dyDescent="0.2">
      <c r="H53075" s="101"/>
      <c r="I53075" s="101"/>
    </row>
    <row r="53076" spans="8:9" x14ac:dyDescent="0.2">
      <c r="H53076" s="101"/>
      <c r="I53076" s="101"/>
    </row>
    <row r="53077" spans="8:9" x14ac:dyDescent="0.2">
      <c r="H53077" s="101"/>
      <c r="I53077" s="101"/>
    </row>
    <row r="53078" spans="8:9" x14ac:dyDescent="0.2">
      <c r="H53078" s="101"/>
      <c r="I53078" s="101"/>
    </row>
    <row r="53079" spans="8:9" x14ac:dyDescent="0.2">
      <c r="H53079" s="101"/>
      <c r="I53079" s="101"/>
    </row>
    <row r="53080" spans="8:9" x14ac:dyDescent="0.2">
      <c r="H53080" s="101"/>
      <c r="I53080" s="101"/>
    </row>
    <row r="53081" spans="8:9" x14ac:dyDescent="0.2">
      <c r="H53081" s="101"/>
      <c r="I53081" s="101"/>
    </row>
    <row r="53082" spans="8:9" x14ac:dyDescent="0.2">
      <c r="H53082" s="101"/>
      <c r="I53082" s="101"/>
    </row>
    <row r="53083" spans="8:9" x14ac:dyDescent="0.2">
      <c r="H53083" s="101"/>
      <c r="I53083" s="101"/>
    </row>
    <row r="53084" spans="8:9" x14ac:dyDescent="0.2">
      <c r="H53084" s="101"/>
      <c r="I53084" s="101"/>
    </row>
    <row r="53085" spans="8:9" x14ac:dyDescent="0.2">
      <c r="H53085" s="101"/>
      <c r="I53085" s="101"/>
    </row>
    <row r="53086" spans="8:9" x14ac:dyDescent="0.2">
      <c r="H53086" s="101"/>
      <c r="I53086" s="101"/>
    </row>
    <row r="53087" spans="8:9" x14ac:dyDescent="0.2">
      <c r="H53087" s="101"/>
      <c r="I53087" s="101"/>
    </row>
    <row r="53088" spans="8:9" x14ac:dyDescent="0.2">
      <c r="H53088" s="101"/>
      <c r="I53088" s="101"/>
    </row>
    <row r="53089" spans="8:9" x14ac:dyDescent="0.2">
      <c r="H53089" s="101"/>
      <c r="I53089" s="101"/>
    </row>
    <row r="53090" spans="8:9" x14ac:dyDescent="0.2">
      <c r="H53090" s="101"/>
      <c r="I53090" s="101"/>
    </row>
    <row r="53091" spans="8:9" x14ac:dyDescent="0.2">
      <c r="H53091" s="101"/>
      <c r="I53091" s="101"/>
    </row>
    <row r="53092" spans="8:9" x14ac:dyDescent="0.2">
      <c r="H53092" s="101"/>
      <c r="I53092" s="101"/>
    </row>
    <row r="53093" spans="8:9" x14ac:dyDescent="0.2">
      <c r="H53093" s="101"/>
      <c r="I53093" s="101"/>
    </row>
    <row r="53094" spans="8:9" x14ac:dyDescent="0.2">
      <c r="H53094" s="101"/>
      <c r="I53094" s="101"/>
    </row>
    <row r="53095" spans="8:9" x14ac:dyDescent="0.2">
      <c r="H53095" s="101"/>
      <c r="I53095" s="101"/>
    </row>
    <row r="53096" spans="8:9" x14ac:dyDescent="0.2">
      <c r="H53096" s="101"/>
      <c r="I53096" s="101"/>
    </row>
    <row r="53097" spans="8:9" x14ac:dyDescent="0.2">
      <c r="H53097" s="101"/>
      <c r="I53097" s="101"/>
    </row>
    <row r="53098" spans="8:9" x14ac:dyDescent="0.2">
      <c r="H53098" s="101"/>
      <c r="I53098" s="101"/>
    </row>
    <row r="53099" spans="8:9" x14ac:dyDescent="0.2">
      <c r="H53099" s="101"/>
      <c r="I53099" s="101"/>
    </row>
    <row r="53100" spans="8:9" x14ac:dyDescent="0.2">
      <c r="H53100" s="101"/>
      <c r="I53100" s="101"/>
    </row>
    <row r="53101" spans="8:9" x14ac:dyDescent="0.2">
      <c r="H53101" s="101"/>
      <c r="I53101" s="101"/>
    </row>
    <row r="53102" spans="8:9" x14ac:dyDescent="0.2">
      <c r="H53102" s="101"/>
      <c r="I53102" s="101"/>
    </row>
    <row r="53103" spans="8:9" x14ac:dyDescent="0.2">
      <c r="H53103" s="101"/>
      <c r="I53103" s="101"/>
    </row>
    <row r="53104" spans="8:9" x14ac:dyDescent="0.2">
      <c r="H53104" s="101"/>
      <c r="I53104" s="101"/>
    </row>
    <row r="53105" spans="8:9" x14ac:dyDescent="0.2">
      <c r="H53105" s="101"/>
      <c r="I53105" s="101"/>
    </row>
    <row r="53106" spans="8:9" x14ac:dyDescent="0.2">
      <c r="H53106" s="101"/>
      <c r="I53106" s="101"/>
    </row>
    <row r="53107" spans="8:9" x14ac:dyDescent="0.2">
      <c r="H53107" s="101"/>
      <c r="I53107" s="101"/>
    </row>
    <row r="53108" spans="8:9" x14ac:dyDescent="0.2">
      <c r="H53108" s="101"/>
      <c r="I53108" s="101"/>
    </row>
    <row r="53109" spans="8:9" x14ac:dyDescent="0.2">
      <c r="H53109" s="101"/>
      <c r="I53109" s="101"/>
    </row>
    <row r="53110" spans="8:9" x14ac:dyDescent="0.2">
      <c r="H53110" s="101"/>
      <c r="I53110" s="101"/>
    </row>
    <row r="53111" spans="8:9" x14ac:dyDescent="0.2">
      <c r="H53111" s="101"/>
      <c r="I53111" s="101"/>
    </row>
    <row r="53112" spans="8:9" x14ac:dyDescent="0.2">
      <c r="H53112" s="101"/>
      <c r="I53112" s="101"/>
    </row>
    <row r="53113" spans="8:9" x14ac:dyDescent="0.2">
      <c r="H53113" s="101"/>
      <c r="I53113" s="101"/>
    </row>
    <row r="53114" spans="8:9" x14ac:dyDescent="0.2">
      <c r="H53114" s="101"/>
      <c r="I53114" s="101"/>
    </row>
    <row r="53115" spans="8:9" x14ac:dyDescent="0.2">
      <c r="H53115" s="101"/>
      <c r="I53115" s="101"/>
    </row>
    <row r="53116" spans="8:9" x14ac:dyDescent="0.2">
      <c r="H53116" s="101"/>
      <c r="I53116" s="101"/>
    </row>
    <row r="53117" spans="8:9" x14ac:dyDescent="0.2">
      <c r="H53117" s="101"/>
      <c r="I53117" s="101"/>
    </row>
    <row r="53118" spans="8:9" x14ac:dyDescent="0.2">
      <c r="H53118" s="101"/>
      <c r="I53118" s="101"/>
    </row>
    <row r="53119" spans="8:9" x14ac:dyDescent="0.2">
      <c r="H53119" s="101"/>
      <c r="I53119" s="101"/>
    </row>
    <row r="53120" spans="8:9" x14ac:dyDescent="0.2">
      <c r="H53120" s="101"/>
      <c r="I53120" s="101"/>
    </row>
    <row r="53121" spans="8:9" x14ac:dyDescent="0.2">
      <c r="H53121" s="101"/>
      <c r="I53121" s="101"/>
    </row>
    <row r="53122" spans="8:9" x14ac:dyDescent="0.2">
      <c r="H53122" s="101"/>
      <c r="I53122" s="101"/>
    </row>
    <row r="53123" spans="8:9" x14ac:dyDescent="0.2">
      <c r="H53123" s="101"/>
      <c r="I53123" s="101"/>
    </row>
    <row r="53124" spans="8:9" x14ac:dyDescent="0.2">
      <c r="H53124" s="101"/>
      <c r="I53124" s="101"/>
    </row>
    <row r="53125" spans="8:9" x14ac:dyDescent="0.2">
      <c r="H53125" s="101"/>
      <c r="I53125" s="101"/>
    </row>
    <row r="53126" spans="8:9" x14ac:dyDescent="0.2">
      <c r="H53126" s="101"/>
      <c r="I53126" s="101"/>
    </row>
    <row r="53127" spans="8:9" x14ac:dyDescent="0.2">
      <c r="H53127" s="101"/>
      <c r="I53127" s="101"/>
    </row>
    <row r="53128" spans="8:9" x14ac:dyDescent="0.2">
      <c r="H53128" s="101"/>
      <c r="I53128" s="101"/>
    </row>
    <row r="53129" spans="8:9" x14ac:dyDescent="0.2">
      <c r="H53129" s="101"/>
      <c r="I53129" s="101"/>
    </row>
    <row r="53130" spans="8:9" x14ac:dyDescent="0.2">
      <c r="H53130" s="101"/>
      <c r="I53130" s="101"/>
    </row>
    <row r="53131" spans="8:9" x14ac:dyDescent="0.2">
      <c r="H53131" s="101"/>
      <c r="I53131" s="101"/>
    </row>
    <row r="53132" spans="8:9" x14ac:dyDescent="0.2">
      <c r="H53132" s="101"/>
      <c r="I53132" s="101"/>
    </row>
    <row r="53133" spans="8:9" x14ac:dyDescent="0.2">
      <c r="H53133" s="101"/>
      <c r="I53133" s="101"/>
    </row>
    <row r="53134" spans="8:9" x14ac:dyDescent="0.2">
      <c r="H53134" s="101"/>
      <c r="I53134" s="101"/>
    </row>
    <row r="53135" spans="8:9" x14ac:dyDescent="0.2">
      <c r="H53135" s="101"/>
      <c r="I53135" s="101"/>
    </row>
    <row r="53136" spans="8:9" x14ac:dyDescent="0.2">
      <c r="H53136" s="101"/>
      <c r="I53136" s="101"/>
    </row>
    <row r="53137" spans="8:9" x14ac:dyDescent="0.2">
      <c r="H53137" s="101"/>
      <c r="I53137" s="101"/>
    </row>
    <row r="53138" spans="8:9" x14ac:dyDescent="0.2">
      <c r="H53138" s="101"/>
      <c r="I53138" s="101"/>
    </row>
    <row r="53139" spans="8:9" x14ac:dyDescent="0.2">
      <c r="H53139" s="101"/>
      <c r="I53139" s="101"/>
    </row>
    <row r="53140" spans="8:9" x14ac:dyDescent="0.2">
      <c r="H53140" s="101"/>
      <c r="I53140" s="101"/>
    </row>
    <row r="53141" spans="8:9" x14ac:dyDescent="0.2">
      <c r="H53141" s="101"/>
      <c r="I53141" s="101"/>
    </row>
    <row r="53142" spans="8:9" x14ac:dyDescent="0.2">
      <c r="H53142" s="101"/>
      <c r="I53142" s="101"/>
    </row>
    <row r="53143" spans="8:9" x14ac:dyDescent="0.2">
      <c r="H53143" s="101"/>
      <c r="I53143" s="101"/>
    </row>
    <row r="53144" spans="8:9" x14ac:dyDescent="0.2">
      <c r="H53144" s="101"/>
      <c r="I53144" s="101"/>
    </row>
    <row r="53145" spans="8:9" x14ac:dyDescent="0.2">
      <c r="H53145" s="101"/>
      <c r="I53145" s="101"/>
    </row>
    <row r="53146" spans="8:9" x14ac:dyDescent="0.2">
      <c r="H53146" s="101"/>
      <c r="I53146" s="101"/>
    </row>
    <row r="53147" spans="8:9" x14ac:dyDescent="0.2">
      <c r="H53147" s="101"/>
      <c r="I53147" s="101"/>
    </row>
    <row r="53148" spans="8:9" x14ac:dyDescent="0.2">
      <c r="H53148" s="101"/>
      <c r="I53148" s="101"/>
    </row>
    <row r="53149" spans="8:9" x14ac:dyDescent="0.2">
      <c r="H53149" s="101"/>
      <c r="I53149" s="101"/>
    </row>
    <row r="53150" spans="8:9" x14ac:dyDescent="0.2">
      <c r="H53150" s="101"/>
      <c r="I53150" s="101"/>
    </row>
    <row r="53151" spans="8:9" x14ac:dyDescent="0.2">
      <c r="H53151" s="101"/>
      <c r="I53151" s="101"/>
    </row>
    <row r="53152" spans="8:9" x14ac:dyDescent="0.2">
      <c r="H53152" s="101"/>
      <c r="I53152" s="101"/>
    </row>
    <row r="53153" spans="8:9" x14ac:dyDescent="0.2">
      <c r="H53153" s="101"/>
      <c r="I53153" s="101"/>
    </row>
    <row r="53154" spans="8:9" x14ac:dyDescent="0.2">
      <c r="H53154" s="101"/>
      <c r="I53154" s="101"/>
    </row>
    <row r="53155" spans="8:9" x14ac:dyDescent="0.2">
      <c r="H53155" s="101"/>
      <c r="I53155" s="101"/>
    </row>
    <row r="53156" spans="8:9" x14ac:dyDescent="0.2">
      <c r="H53156" s="101"/>
      <c r="I53156" s="101"/>
    </row>
    <row r="53157" spans="8:9" x14ac:dyDescent="0.2">
      <c r="H53157" s="101"/>
      <c r="I53157" s="101"/>
    </row>
    <row r="53158" spans="8:9" x14ac:dyDescent="0.2">
      <c r="H53158" s="101"/>
      <c r="I53158" s="101"/>
    </row>
    <row r="53159" spans="8:9" x14ac:dyDescent="0.2">
      <c r="H53159" s="101"/>
      <c r="I53159" s="101"/>
    </row>
    <row r="53160" spans="8:9" x14ac:dyDescent="0.2">
      <c r="H53160" s="101"/>
      <c r="I53160" s="101"/>
    </row>
    <row r="53161" spans="8:9" x14ac:dyDescent="0.2">
      <c r="H53161" s="101"/>
      <c r="I53161" s="101"/>
    </row>
    <row r="53162" spans="8:9" x14ac:dyDescent="0.2">
      <c r="H53162" s="101"/>
      <c r="I53162" s="101"/>
    </row>
    <row r="53163" spans="8:9" x14ac:dyDescent="0.2">
      <c r="H53163" s="101"/>
      <c r="I53163" s="101"/>
    </row>
    <row r="53164" spans="8:9" x14ac:dyDescent="0.2">
      <c r="H53164" s="101"/>
      <c r="I53164" s="101"/>
    </row>
    <row r="53165" spans="8:9" x14ac:dyDescent="0.2">
      <c r="H53165" s="101"/>
      <c r="I53165" s="101"/>
    </row>
    <row r="53166" spans="8:9" x14ac:dyDescent="0.2">
      <c r="H53166" s="101"/>
      <c r="I53166" s="101"/>
    </row>
    <row r="53167" spans="8:9" x14ac:dyDescent="0.2">
      <c r="H53167" s="101"/>
      <c r="I53167" s="101"/>
    </row>
    <row r="53168" spans="8:9" x14ac:dyDescent="0.2">
      <c r="H53168" s="101"/>
      <c r="I53168" s="101"/>
    </row>
    <row r="53169" spans="8:9" x14ac:dyDescent="0.2">
      <c r="H53169" s="101"/>
      <c r="I53169" s="101"/>
    </row>
    <row r="53170" spans="8:9" x14ac:dyDescent="0.2">
      <c r="H53170" s="101"/>
      <c r="I53170" s="101"/>
    </row>
    <row r="53171" spans="8:9" x14ac:dyDescent="0.2">
      <c r="H53171" s="101"/>
      <c r="I53171" s="101"/>
    </row>
    <row r="53172" spans="8:9" x14ac:dyDescent="0.2">
      <c r="H53172" s="101"/>
      <c r="I53172" s="101"/>
    </row>
    <row r="53173" spans="8:9" x14ac:dyDescent="0.2">
      <c r="H53173" s="101"/>
      <c r="I53173" s="101"/>
    </row>
    <row r="53174" spans="8:9" x14ac:dyDescent="0.2">
      <c r="H53174" s="101"/>
      <c r="I53174" s="101"/>
    </row>
    <row r="53175" spans="8:9" x14ac:dyDescent="0.2">
      <c r="H53175" s="101"/>
      <c r="I53175" s="101"/>
    </row>
    <row r="53176" spans="8:9" x14ac:dyDescent="0.2">
      <c r="H53176" s="101"/>
      <c r="I53176" s="101"/>
    </row>
    <row r="53177" spans="8:9" x14ac:dyDescent="0.2">
      <c r="H53177" s="101"/>
      <c r="I53177" s="101"/>
    </row>
    <row r="53178" spans="8:9" x14ac:dyDescent="0.2">
      <c r="H53178" s="101"/>
      <c r="I53178" s="101"/>
    </row>
    <row r="53179" spans="8:9" x14ac:dyDescent="0.2">
      <c r="H53179" s="101"/>
      <c r="I53179" s="101"/>
    </row>
    <row r="53180" spans="8:9" x14ac:dyDescent="0.2">
      <c r="H53180" s="101"/>
      <c r="I53180" s="101"/>
    </row>
    <row r="53181" spans="8:9" x14ac:dyDescent="0.2">
      <c r="H53181" s="101"/>
      <c r="I53181" s="101"/>
    </row>
    <row r="53182" spans="8:9" x14ac:dyDescent="0.2">
      <c r="H53182" s="101"/>
      <c r="I53182" s="101"/>
    </row>
    <row r="53183" spans="8:9" x14ac:dyDescent="0.2">
      <c r="H53183" s="101"/>
      <c r="I53183" s="101"/>
    </row>
    <row r="53184" spans="8:9" x14ac:dyDescent="0.2">
      <c r="H53184" s="101"/>
      <c r="I53184" s="101"/>
    </row>
    <row r="53185" spans="8:9" x14ac:dyDescent="0.2">
      <c r="H53185" s="101"/>
      <c r="I53185" s="101"/>
    </row>
    <row r="53186" spans="8:9" x14ac:dyDescent="0.2">
      <c r="H53186" s="101"/>
      <c r="I53186" s="101"/>
    </row>
    <row r="53187" spans="8:9" x14ac:dyDescent="0.2">
      <c r="H53187" s="101"/>
      <c r="I53187" s="101"/>
    </row>
    <row r="53188" spans="8:9" x14ac:dyDescent="0.2">
      <c r="H53188" s="101"/>
      <c r="I53188" s="101"/>
    </row>
    <row r="53189" spans="8:9" x14ac:dyDescent="0.2">
      <c r="H53189" s="101"/>
      <c r="I53189" s="101"/>
    </row>
    <row r="53190" spans="8:9" x14ac:dyDescent="0.2">
      <c r="H53190" s="101"/>
      <c r="I53190" s="101"/>
    </row>
    <row r="53191" spans="8:9" x14ac:dyDescent="0.2">
      <c r="H53191" s="101"/>
      <c r="I53191" s="101"/>
    </row>
    <row r="53192" spans="8:9" x14ac:dyDescent="0.2">
      <c r="H53192" s="101"/>
      <c r="I53192" s="101"/>
    </row>
    <row r="53193" spans="8:9" x14ac:dyDescent="0.2">
      <c r="H53193" s="101"/>
      <c r="I53193" s="101"/>
    </row>
    <row r="53194" spans="8:9" x14ac:dyDescent="0.2">
      <c r="H53194" s="101"/>
      <c r="I53194" s="101"/>
    </row>
    <row r="53195" spans="8:9" x14ac:dyDescent="0.2">
      <c r="H53195" s="101"/>
      <c r="I53195" s="101"/>
    </row>
    <row r="53196" spans="8:9" x14ac:dyDescent="0.2">
      <c r="H53196" s="101"/>
      <c r="I53196" s="101"/>
    </row>
    <row r="53197" spans="8:9" x14ac:dyDescent="0.2">
      <c r="H53197" s="101"/>
      <c r="I53197" s="101"/>
    </row>
    <row r="53198" spans="8:9" x14ac:dyDescent="0.2">
      <c r="H53198" s="101"/>
      <c r="I53198" s="101"/>
    </row>
    <row r="53199" spans="8:9" x14ac:dyDescent="0.2">
      <c r="H53199" s="101"/>
      <c r="I53199" s="101"/>
    </row>
    <row r="53200" spans="8:9" x14ac:dyDescent="0.2">
      <c r="H53200" s="101"/>
      <c r="I53200" s="101"/>
    </row>
    <row r="53201" spans="8:9" x14ac:dyDescent="0.2">
      <c r="H53201" s="101"/>
      <c r="I53201" s="101"/>
    </row>
    <row r="53202" spans="8:9" x14ac:dyDescent="0.2">
      <c r="H53202" s="101"/>
      <c r="I53202" s="101"/>
    </row>
    <row r="53203" spans="8:9" x14ac:dyDescent="0.2">
      <c r="H53203" s="101"/>
      <c r="I53203" s="101"/>
    </row>
    <row r="53204" spans="8:9" x14ac:dyDescent="0.2">
      <c r="H53204" s="101"/>
      <c r="I53204" s="101"/>
    </row>
    <row r="53205" spans="8:9" x14ac:dyDescent="0.2">
      <c r="H53205" s="101"/>
      <c r="I53205" s="101"/>
    </row>
    <row r="53206" spans="8:9" x14ac:dyDescent="0.2">
      <c r="H53206" s="101"/>
      <c r="I53206" s="101"/>
    </row>
    <row r="53207" spans="8:9" x14ac:dyDescent="0.2">
      <c r="H53207" s="101"/>
      <c r="I53207" s="101"/>
    </row>
    <row r="53208" spans="8:9" x14ac:dyDescent="0.2">
      <c r="H53208" s="101"/>
      <c r="I53208" s="101"/>
    </row>
    <row r="53209" spans="8:9" x14ac:dyDescent="0.2">
      <c r="H53209" s="101"/>
      <c r="I53209" s="101"/>
    </row>
    <row r="53210" spans="8:9" x14ac:dyDescent="0.2">
      <c r="H53210" s="101"/>
      <c r="I53210" s="101"/>
    </row>
    <row r="53211" spans="8:9" x14ac:dyDescent="0.2">
      <c r="H53211" s="101"/>
      <c r="I53211" s="101"/>
    </row>
    <row r="53212" spans="8:9" x14ac:dyDescent="0.2">
      <c r="H53212" s="101"/>
      <c r="I53212" s="101"/>
    </row>
    <row r="53213" spans="8:9" x14ac:dyDescent="0.2">
      <c r="H53213" s="101"/>
      <c r="I53213" s="101"/>
    </row>
    <row r="53214" spans="8:9" x14ac:dyDescent="0.2">
      <c r="H53214" s="101"/>
      <c r="I53214" s="101"/>
    </row>
    <row r="53215" spans="8:9" x14ac:dyDescent="0.2">
      <c r="H53215" s="101"/>
      <c r="I53215" s="101"/>
    </row>
    <row r="53216" spans="8:9" x14ac:dyDescent="0.2">
      <c r="H53216" s="101"/>
      <c r="I53216" s="101"/>
    </row>
    <row r="53217" spans="8:9" x14ac:dyDescent="0.2">
      <c r="H53217" s="101"/>
      <c r="I53217" s="101"/>
    </row>
    <row r="53218" spans="8:9" x14ac:dyDescent="0.2">
      <c r="H53218" s="101"/>
      <c r="I53218" s="101"/>
    </row>
    <row r="53219" spans="8:9" x14ac:dyDescent="0.2">
      <c r="H53219" s="101"/>
      <c r="I53219" s="101"/>
    </row>
    <row r="53220" spans="8:9" x14ac:dyDescent="0.2">
      <c r="H53220" s="101"/>
      <c r="I53220" s="101"/>
    </row>
    <row r="53221" spans="8:9" x14ac:dyDescent="0.2">
      <c r="H53221" s="101"/>
      <c r="I53221" s="101"/>
    </row>
    <row r="53222" spans="8:9" x14ac:dyDescent="0.2">
      <c r="H53222" s="101"/>
      <c r="I53222" s="101"/>
    </row>
    <row r="53223" spans="8:9" x14ac:dyDescent="0.2">
      <c r="H53223" s="101"/>
      <c r="I53223" s="101"/>
    </row>
    <row r="53224" spans="8:9" x14ac:dyDescent="0.2">
      <c r="H53224" s="101"/>
      <c r="I53224" s="101"/>
    </row>
    <row r="53225" spans="8:9" x14ac:dyDescent="0.2">
      <c r="H53225" s="101"/>
      <c r="I53225" s="101"/>
    </row>
    <row r="53226" spans="8:9" x14ac:dyDescent="0.2">
      <c r="H53226" s="101"/>
      <c r="I53226" s="101"/>
    </row>
    <row r="53227" spans="8:9" x14ac:dyDescent="0.2">
      <c r="H53227" s="101"/>
      <c r="I53227" s="101"/>
    </row>
    <row r="53228" spans="8:9" x14ac:dyDescent="0.2">
      <c r="H53228" s="101"/>
      <c r="I53228" s="101"/>
    </row>
    <row r="53229" spans="8:9" x14ac:dyDescent="0.2">
      <c r="H53229" s="101"/>
      <c r="I53229" s="101"/>
    </row>
    <row r="53230" spans="8:9" x14ac:dyDescent="0.2">
      <c r="H53230" s="101"/>
      <c r="I53230" s="101"/>
    </row>
    <row r="53231" spans="8:9" x14ac:dyDescent="0.2">
      <c r="H53231" s="101"/>
      <c r="I53231" s="101"/>
    </row>
    <row r="53232" spans="8:9" x14ac:dyDescent="0.2">
      <c r="H53232" s="101"/>
      <c r="I53232" s="101"/>
    </row>
    <row r="53233" spans="8:9" x14ac:dyDescent="0.2">
      <c r="H53233" s="101"/>
      <c r="I53233" s="101"/>
    </row>
    <row r="53234" spans="8:9" x14ac:dyDescent="0.2">
      <c r="H53234" s="101"/>
      <c r="I53234" s="101"/>
    </row>
    <row r="53235" spans="8:9" x14ac:dyDescent="0.2">
      <c r="H53235" s="101"/>
      <c r="I53235" s="101"/>
    </row>
    <row r="53236" spans="8:9" x14ac:dyDescent="0.2">
      <c r="H53236" s="101"/>
      <c r="I53236" s="101"/>
    </row>
    <row r="53237" spans="8:9" x14ac:dyDescent="0.2">
      <c r="H53237" s="101"/>
      <c r="I53237" s="101"/>
    </row>
    <row r="53238" spans="8:9" x14ac:dyDescent="0.2">
      <c r="H53238" s="101"/>
      <c r="I53238" s="101"/>
    </row>
    <row r="53239" spans="8:9" x14ac:dyDescent="0.2">
      <c r="H53239" s="101"/>
      <c r="I53239" s="101"/>
    </row>
    <row r="53240" spans="8:9" x14ac:dyDescent="0.2">
      <c r="H53240" s="101"/>
      <c r="I53240" s="101"/>
    </row>
    <row r="53241" spans="8:9" x14ac:dyDescent="0.2">
      <c r="H53241" s="101"/>
      <c r="I53241" s="101"/>
    </row>
    <row r="53242" spans="8:9" x14ac:dyDescent="0.2">
      <c r="H53242" s="101"/>
      <c r="I53242" s="101"/>
    </row>
    <row r="53243" spans="8:9" x14ac:dyDescent="0.2">
      <c r="H53243" s="101"/>
      <c r="I53243" s="101"/>
    </row>
    <row r="53244" spans="8:9" x14ac:dyDescent="0.2">
      <c r="H53244" s="101"/>
      <c r="I53244" s="101"/>
    </row>
    <row r="53245" spans="8:9" x14ac:dyDescent="0.2">
      <c r="H53245" s="101"/>
      <c r="I53245" s="101"/>
    </row>
    <row r="53246" spans="8:9" x14ac:dyDescent="0.2">
      <c r="H53246" s="101"/>
      <c r="I53246" s="101"/>
    </row>
    <row r="53247" spans="8:9" x14ac:dyDescent="0.2">
      <c r="H53247" s="101"/>
      <c r="I53247" s="101"/>
    </row>
    <row r="53248" spans="8:9" x14ac:dyDescent="0.2">
      <c r="H53248" s="101"/>
      <c r="I53248" s="101"/>
    </row>
    <row r="53249" spans="8:9" x14ac:dyDescent="0.2">
      <c r="H53249" s="101"/>
      <c r="I53249" s="101"/>
    </row>
    <row r="53250" spans="8:9" x14ac:dyDescent="0.2">
      <c r="H53250" s="101"/>
      <c r="I53250" s="101"/>
    </row>
    <row r="53251" spans="8:9" x14ac:dyDescent="0.2">
      <c r="H53251" s="101"/>
      <c r="I53251" s="101"/>
    </row>
    <row r="53252" spans="8:9" x14ac:dyDescent="0.2">
      <c r="H53252" s="101"/>
      <c r="I53252" s="101"/>
    </row>
    <row r="53253" spans="8:9" x14ac:dyDescent="0.2">
      <c r="H53253" s="101"/>
      <c r="I53253" s="101"/>
    </row>
    <row r="53254" spans="8:9" x14ac:dyDescent="0.2">
      <c r="H53254" s="101"/>
      <c r="I53254" s="101"/>
    </row>
    <row r="53255" spans="8:9" x14ac:dyDescent="0.2">
      <c r="H53255" s="101"/>
      <c r="I53255" s="101"/>
    </row>
    <row r="53256" spans="8:9" x14ac:dyDescent="0.2">
      <c r="H53256" s="101"/>
      <c r="I53256" s="101"/>
    </row>
    <row r="53257" spans="8:9" x14ac:dyDescent="0.2">
      <c r="H53257" s="101"/>
      <c r="I53257" s="101"/>
    </row>
    <row r="53258" spans="8:9" x14ac:dyDescent="0.2">
      <c r="H53258" s="101"/>
      <c r="I53258" s="101"/>
    </row>
    <row r="53259" spans="8:9" x14ac:dyDescent="0.2">
      <c r="H53259" s="101"/>
      <c r="I53259" s="101"/>
    </row>
    <row r="53260" spans="8:9" x14ac:dyDescent="0.2">
      <c r="H53260" s="101"/>
      <c r="I53260" s="101"/>
    </row>
    <row r="53261" spans="8:9" x14ac:dyDescent="0.2">
      <c r="H53261" s="101"/>
      <c r="I53261" s="101"/>
    </row>
    <row r="53262" spans="8:9" x14ac:dyDescent="0.2">
      <c r="H53262" s="101"/>
      <c r="I53262" s="101"/>
    </row>
    <row r="53263" spans="8:9" x14ac:dyDescent="0.2">
      <c r="H53263" s="101"/>
      <c r="I53263" s="101"/>
    </row>
    <row r="53264" spans="8:9" x14ac:dyDescent="0.2">
      <c r="H53264" s="101"/>
      <c r="I53264" s="101"/>
    </row>
    <row r="53265" spans="8:9" x14ac:dyDescent="0.2">
      <c r="H53265" s="101"/>
      <c r="I53265" s="101"/>
    </row>
    <row r="53266" spans="8:9" x14ac:dyDescent="0.2">
      <c r="H53266" s="101"/>
      <c r="I53266" s="101"/>
    </row>
    <row r="53267" spans="8:9" x14ac:dyDescent="0.2">
      <c r="H53267" s="101"/>
      <c r="I53267" s="101"/>
    </row>
    <row r="53268" spans="8:9" x14ac:dyDescent="0.2">
      <c r="H53268" s="101"/>
      <c r="I53268" s="101"/>
    </row>
    <row r="53269" spans="8:9" x14ac:dyDescent="0.2">
      <c r="H53269" s="101"/>
      <c r="I53269" s="101"/>
    </row>
    <row r="53270" spans="8:9" x14ac:dyDescent="0.2">
      <c r="H53270" s="101"/>
      <c r="I53270" s="101"/>
    </row>
    <row r="53271" spans="8:9" x14ac:dyDescent="0.2">
      <c r="H53271" s="101"/>
      <c r="I53271" s="101"/>
    </row>
    <row r="53272" spans="8:9" x14ac:dyDescent="0.2">
      <c r="H53272" s="101"/>
      <c r="I53272" s="101"/>
    </row>
    <row r="53273" spans="8:9" x14ac:dyDescent="0.2">
      <c r="H53273" s="101"/>
      <c r="I53273" s="101"/>
    </row>
    <row r="53274" spans="8:9" x14ac:dyDescent="0.2">
      <c r="H53274" s="101"/>
      <c r="I53274" s="101"/>
    </row>
    <row r="53275" spans="8:9" x14ac:dyDescent="0.2">
      <c r="H53275" s="101"/>
      <c r="I53275" s="101"/>
    </row>
    <row r="53276" spans="8:9" x14ac:dyDescent="0.2">
      <c r="H53276" s="101"/>
      <c r="I53276" s="101"/>
    </row>
    <row r="53277" spans="8:9" x14ac:dyDescent="0.2">
      <c r="H53277" s="101"/>
      <c r="I53277" s="101"/>
    </row>
    <row r="53278" spans="8:9" x14ac:dyDescent="0.2">
      <c r="H53278" s="101"/>
      <c r="I53278" s="101"/>
    </row>
    <row r="53279" spans="8:9" x14ac:dyDescent="0.2">
      <c r="H53279" s="101"/>
      <c r="I53279" s="101"/>
    </row>
    <row r="53280" spans="8:9" x14ac:dyDescent="0.2">
      <c r="H53280" s="101"/>
      <c r="I53280" s="101"/>
    </row>
    <row r="53281" spans="8:9" x14ac:dyDescent="0.2">
      <c r="H53281" s="101"/>
      <c r="I53281" s="101"/>
    </row>
    <row r="53282" spans="8:9" x14ac:dyDescent="0.2">
      <c r="H53282" s="101"/>
      <c r="I53282" s="101"/>
    </row>
    <row r="53283" spans="8:9" x14ac:dyDescent="0.2">
      <c r="H53283" s="101"/>
      <c r="I53283" s="101"/>
    </row>
    <row r="53284" spans="8:9" x14ac:dyDescent="0.2">
      <c r="H53284" s="101"/>
      <c r="I53284" s="101"/>
    </row>
    <row r="53285" spans="8:9" x14ac:dyDescent="0.2">
      <c r="H53285" s="101"/>
      <c r="I53285" s="101"/>
    </row>
    <row r="53286" spans="8:9" x14ac:dyDescent="0.2">
      <c r="H53286" s="101"/>
      <c r="I53286" s="101"/>
    </row>
    <row r="53287" spans="8:9" x14ac:dyDescent="0.2">
      <c r="H53287" s="101"/>
      <c r="I53287" s="101"/>
    </row>
    <row r="53288" spans="8:9" x14ac:dyDescent="0.2">
      <c r="H53288" s="101"/>
      <c r="I53288" s="101"/>
    </row>
    <row r="53289" spans="8:9" x14ac:dyDescent="0.2">
      <c r="H53289" s="101"/>
      <c r="I53289" s="101"/>
    </row>
    <row r="53290" spans="8:9" x14ac:dyDescent="0.2">
      <c r="H53290" s="101"/>
      <c r="I53290" s="101"/>
    </row>
    <row r="53291" spans="8:9" x14ac:dyDescent="0.2">
      <c r="H53291" s="101"/>
      <c r="I53291" s="101"/>
    </row>
    <row r="53292" spans="8:9" x14ac:dyDescent="0.2">
      <c r="H53292" s="101"/>
      <c r="I53292" s="101"/>
    </row>
    <row r="53293" spans="8:9" x14ac:dyDescent="0.2">
      <c r="H53293" s="101"/>
      <c r="I53293" s="101"/>
    </row>
    <row r="53294" spans="8:9" x14ac:dyDescent="0.2">
      <c r="H53294" s="101"/>
      <c r="I53294" s="101"/>
    </row>
    <row r="53295" spans="8:9" x14ac:dyDescent="0.2">
      <c r="H53295" s="101"/>
      <c r="I53295" s="101"/>
    </row>
    <row r="53296" spans="8:9" x14ac:dyDescent="0.2">
      <c r="H53296" s="101"/>
      <c r="I53296" s="101"/>
    </row>
    <row r="53297" spans="8:9" x14ac:dyDescent="0.2">
      <c r="H53297" s="101"/>
      <c r="I53297" s="101"/>
    </row>
    <row r="53298" spans="8:9" x14ac:dyDescent="0.2">
      <c r="H53298" s="101"/>
      <c r="I53298" s="101"/>
    </row>
    <row r="53299" spans="8:9" x14ac:dyDescent="0.2">
      <c r="H53299" s="101"/>
      <c r="I53299" s="101"/>
    </row>
    <row r="53300" spans="8:9" x14ac:dyDescent="0.2">
      <c r="H53300" s="101"/>
      <c r="I53300" s="101"/>
    </row>
    <row r="53301" spans="8:9" x14ac:dyDescent="0.2">
      <c r="H53301" s="101"/>
      <c r="I53301" s="101"/>
    </row>
    <row r="53302" spans="8:9" x14ac:dyDescent="0.2">
      <c r="H53302" s="101"/>
      <c r="I53302" s="101"/>
    </row>
    <row r="53303" spans="8:9" x14ac:dyDescent="0.2">
      <c r="H53303" s="101"/>
      <c r="I53303" s="101"/>
    </row>
    <row r="53304" spans="8:9" x14ac:dyDescent="0.2">
      <c r="H53304" s="101"/>
      <c r="I53304" s="101"/>
    </row>
    <row r="53305" spans="8:9" x14ac:dyDescent="0.2">
      <c r="H53305" s="101"/>
      <c r="I53305" s="101"/>
    </row>
    <row r="53306" spans="8:9" x14ac:dyDescent="0.2">
      <c r="H53306" s="101"/>
      <c r="I53306" s="101"/>
    </row>
    <row r="53307" spans="8:9" x14ac:dyDescent="0.2">
      <c r="H53307" s="101"/>
      <c r="I53307" s="101"/>
    </row>
    <row r="53308" spans="8:9" x14ac:dyDescent="0.2">
      <c r="H53308" s="101"/>
      <c r="I53308" s="101"/>
    </row>
    <row r="53309" spans="8:9" x14ac:dyDescent="0.2">
      <c r="H53309" s="101"/>
      <c r="I53309" s="101"/>
    </row>
    <row r="53310" spans="8:9" x14ac:dyDescent="0.2">
      <c r="H53310" s="101"/>
      <c r="I53310" s="101"/>
    </row>
    <row r="53311" spans="8:9" x14ac:dyDescent="0.2">
      <c r="H53311" s="101"/>
      <c r="I53311" s="101"/>
    </row>
    <row r="53312" spans="8:9" x14ac:dyDescent="0.2">
      <c r="H53312" s="101"/>
      <c r="I53312" s="101"/>
    </row>
    <row r="53313" spans="8:9" x14ac:dyDescent="0.2">
      <c r="H53313" s="101"/>
      <c r="I53313" s="101"/>
    </row>
    <row r="53314" spans="8:9" x14ac:dyDescent="0.2">
      <c r="H53314" s="101"/>
      <c r="I53314" s="101"/>
    </row>
    <row r="53315" spans="8:9" x14ac:dyDescent="0.2">
      <c r="H53315" s="101"/>
      <c r="I53315" s="101"/>
    </row>
    <row r="53316" spans="8:9" x14ac:dyDescent="0.2">
      <c r="H53316" s="101"/>
      <c r="I53316" s="101"/>
    </row>
    <row r="53317" spans="8:9" x14ac:dyDescent="0.2">
      <c r="H53317" s="101"/>
      <c r="I53317" s="101"/>
    </row>
    <row r="53318" spans="8:9" x14ac:dyDescent="0.2">
      <c r="H53318" s="101"/>
      <c r="I53318" s="101"/>
    </row>
    <row r="53319" spans="8:9" x14ac:dyDescent="0.2">
      <c r="H53319" s="101"/>
      <c r="I53319" s="101"/>
    </row>
    <row r="53320" spans="8:9" x14ac:dyDescent="0.2">
      <c r="H53320" s="101"/>
      <c r="I53320" s="101"/>
    </row>
    <row r="53321" spans="8:9" x14ac:dyDescent="0.2">
      <c r="H53321" s="101"/>
      <c r="I53321" s="101"/>
    </row>
    <row r="53322" spans="8:9" x14ac:dyDescent="0.2">
      <c r="H53322" s="101"/>
      <c r="I53322" s="101"/>
    </row>
    <row r="53323" spans="8:9" x14ac:dyDescent="0.2">
      <c r="H53323" s="101"/>
      <c r="I53323" s="101"/>
    </row>
    <row r="53324" spans="8:9" x14ac:dyDescent="0.2">
      <c r="H53324" s="101"/>
      <c r="I53324" s="101"/>
    </row>
    <row r="53325" spans="8:9" x14ac:dyDescent="0.2">
      <c r="H53325" s="101"/>
      <c r="I53325" s="101"/>
    </row>
    <row r="53326" spans="8:9" x14ac:dyDescent="0.2">
      <c r="H53326" s="101"/>
      <c r="I53326" s="101"/>
    </row>
    <row r="53327" spans="8:9" x14ac:dyDescent="0.2">
      <c r="H53327" s="101"/>
      <c r="I53327" s="101"/>
    </row>
    <row r="53328" spans="8:9" x14ac:dyDescent="0.2">
      <c r="H53328" s="101"/>
      <c r="I53328" s="101"/>
    </row>
    <row r="53329" spans="8:9" x14ac:dyDescent="0.2">
      <c r="H53329" s="101"/>
      <c r="I53329" s="101"/>
    </row>
    <row r="53330" spans="8:9" x14ac:dyDescent="0.2">
      <c r="H53330" s="101"/>
      <c r="I53330" s="101"/>
    </row>
    <row r="53331" spans="8:9" x14ac:dyDescent="0.2">
      <c r="H53331" s="101"/>
      <c r="I53331" s="101"/>
    </row>
    <row r="53332" spans="8:9" x14ac:dyDescent="0.2">
      <c r="H53332" s="101"/>
      <c r="I53332" s="101"/>
    </row>
    <row r="53333" spans="8:9" x14ac:dyDescent="0.2">
      <c r="H53333" s="101"/>
      <c r="I53333" s="101"/>
    </row>
    <row r="53334" spans="8:9" x14ac:dyDescent="0.2">
      <c r="H53334" s="101"/>
      <c r="I53334" s="101"/>
    </row>
    <row r="53335" spans="8:9" x14ac:dyDescent="0.2">
      <c r="H53335" s="101"/>
      <c r="I53335" s="101"/>
    </row>
    <row r="53336" spans="8:9" x14ac:dyDescent="0.2">
      <c r="H53336" s="101"/>
      <c r="I53336" s="101"/>
    </row>
    <row r="53337" spans="8:9" x14ac:dyDescent="0.2">
      <c r="H53337" s="101"/>
      <c r="I53337" s="101"/>
    </row>
    <row r="53338" spans="8:9" x14ac:dyDescent="0.2">
      <c r="H53338" s="101"/>
      <c r="I53338" s="101"/>
    </row>
    <row r="53339" spans="8:9" x14ac:dyDescent="0.2">
      <c r="H53339" s="101"/>
      <c r="I53339" s="101"/>
    </row>
    <row r="53340" spans="8:9" x14ac:dyDescent="0.2">
      <c r="H53340" s="101"/>
      <c r="I53340" s="101"/>
    </row>
    <row r="53341" spans="8:9" x14ac:dyDescent="0.2">
      <c r="H53341" s="101"/>
      <c r="I53341" s="101"/>
    </row>
    <row r="53342" spans="8:9" x14ac:dyDescent="0.2">
      <c r="H53342" s="101"/>
      <c r="I53342" s="101"/>
    </row>
    <row r="53343" spans="8:9" x14ac:dyDescent="0.2">
      <c r="H53343" s="101"/>
      <c r="I53343" s="101"/>
    </row>
    <row r="53344" spans="8:9" x14ac:dyDescent="0.2">
      <c r="H53344" s="101"/>
      <c r="I53344" s="101"/>
    </row>
    <row r="53345" spans="8:9" x14ac:dyDescent="0.2">
      <c r="H53345" s="101"/>
      <c r="I53345" s="101"/>
    </row>
    <row r="53346" spans="8:9" x14ac:dyDescent="0.2">
      <c r="H53346" s="101"/>
      <c r="I53346" s="101"/>
    </row>
    <row r="53347" spans="8:9" x14ac:dyDescent="0.2">
      <c r="H53347" s="101"/>
      <c r="I53347" s="101"/>
    </row>
    <row r="53348" spans="8:9" x14ac:dyDescent="0.2">
      <c r="H53348" s="101"/>
      <c r="I53348" s="101"/>
    </row>
    <row r="53349" spans="8:9" x14ac:dyDescent="0.2">
      <c r="H53349" s="101"/>
      <c r="I53349" s="101"/>
    </row>
    <row r="53350" spans="8:9" x14ac:dyDescent="0.2">
      <c r="H53350" s="101"/>
      <c r="I53350" s="101"/>
    </row>
    <row r="53351" spans="8:9" x14ac:dyDescent="0.2">
      <c r="H53351" s="101"/>
      <c r="I53351" s="101"/>
    </row>
    <row r="53352" spans="8:9" x14ac:dyDescent="0.2">
      <c r="H53352" s="101"/>
      <c r="I53352" s="101"/>
    </row>
    <row r="53353" spans="8:9" x14ac:dyDescent="0.2">
      <c r="H53353" s="101"/>
      <c r="I53353" s="101"/>
    </row>
    <row r="53354" spans="8:9" x14ac:dyDescent="0.2">
      <c r="H53354" s="101"/>
      <c r="I53354" s="101"/>
    </row>
    <row r="53355" spans="8:9" x14ac:dyDescent="0.2">
      <c r="H53355" s="101"/>
      <c r="I53355" s="101"/>
    </row>
    <row r="53356" spans="8:9" x14ac:dyDescent="0.2">
      <c r="H53356" s="101"/>
      <c r="I53356" s="101"/>
    </row>
    <row r="53357" spans="8:9" x14ac:dyDescent="0.2">
      <c r="H53357" s="101"/>
      <c r="I53357" s="101"/>
    </row>
    <row r="53358" spans="8:9" x14ac:dyDescent="0.2">
      <c r="H53358" s="101"/>
      <c r="I53358" s="101"/>
    </row>
    <row r="53359" spans="8:9" x14ac:dyDescent="0.2">
      <c r="H53359" s="101"/>
      <c r="I53359" s="101"/>
    </row>
    <row r="53360" spans="8:9" x14ac:dyDescent="0.2">
      <c r="H53360" s="101"/>
      <c r="I53360" s="101"/>
    </row>
    <row r="53361" spans="8:9" x14ac:dyDescent="0.2">
      <c r="H53361" s="101"/>
      <c r="I53361" s="101"/>
    </row>
    <row r="53362" spans="8:9" x14ac:dyDescent="0.2">
      <c r="H53362" s="101"/>
      <c r="I53362" s="101"/>
    </row>
    <row r="53363" spans="8:9" x14ac:dyDescent="0.2">
      <c r="H53363" s="101"/>
      <c r="I53363" s="101"/>
    </row>
    <row r="53364" spans="8:9" x14ac:dyDescent="0.2">
      <c r="H53364" s="101"/>
      <c r="I53364" s="101"/>
    </row>
    <row r="53365" spans="8:9" x14ac:dyDescent="0.2">
      <c r="H53365" s="101"/>
      <c r="I53365" s="101"/>
    </row>
    <row r="53366" spans="8:9" x14ac:dyDescent="0.2">
      <c r="H53366" s="101"/>
      <c r="I53366" s="101"/>
    </row>
    <row r="53367" spans="8:9" x14ac:dyDescent="0.2">
      <c r="H53367" s="101"/>
      <c r="I53367" s="101"/>
    </row>
    <row r="53368" spans="8:9" x14ac:dyDescent="0.2">
      <c r="H53368" s="101"/>
      <c r="I53368" s="101"/>
    </row>
    <row r="53369" spans="8:9" x14ac:dyDescent="0.2">
      <c r="H53369" s="101"/>
      <c r="I53369" s="101"/>
    </row>
    <row r="53370" spans="8:9" x14ac:dyDescent="0.2">
      <c r="H53370" s="101"/>
      <c r="I53370" s="101"/>
    </row>
    <row r="53371" spans="8:9" x14ac:dyDescent="0.2">
      <c r="H53371" s="101"/>
      <c r="I53371" s="101"/>
    </row>
    <row r="53372" spans="8:9" x14ac:dyDescent="0.2">
      <c r="H53372" s="101"/>
      <c r="I53372" s="101"/>
    </row>
    <row r="53373" spans="8:9" x14ac:dyDescent="0.2">
      <c r="H53373" s="101"/>
      <c r="I53373" s="101"/>
    </row>
    <row r="53374" spans="8:9" x14ac:dyDescent="0.2">
      <c r="H53374" s="101"/>
      <c r="I53374" s="101"/>
    </row>
    <row r="53375" spans="8:9" x14ac:dyDescent="0.2">
      <c r="H53375" s="101"/>
      <c r="I53375" s="101"/>
    </row>
    <row r="53376" spans="8:9" x14ac:dyDescent="0.2">
      <c r="H53376" s="101"/>
      <c r="I53376" s="101"/>
    </row>
    <row r="53377" spans="8:9" x14ac:dyDescent="0.2">
      <c r="H53377" s="101"/>
      <c r="I53377" s="101"/>
    </row>
    <row r="53378" spans="8:9" x14ac:dyDescent="0.2">
      <c r="H53378" s="101"/>
      <c r="I53378" s="101"/>
    </row>
    <row r="53379" spans="8:9" x14ac:dyDescent="0.2">
      <c r="H53379" s="101"/>
      <c r="I53379" s="101"/>
    </row>
    <row r="53380" spans="8:9" x14ac:dyDescent="0.2">
      <c r="H53380" s="101"/>
      <c r="I53380" s="101"/>
    </row>
    <row r="53381" spans="8:9" x14ac:dyDescent="0.2">
      <c r="H53381" s="101"/>
      <c r="I53381" s="101"/>
    </row>
    <row r="53382" spans="8:9" x14ac:dyDescent="0.2">
      <c r="H53382" s="101"/>
      <c r="I53382" s="101"/>
    </row>
    <row r="53383" spans="8:9" x14ac:dyDescent="0.2">
      <c r="H53383" s="101"/>
      <c r="I53383" s="101"/>
    </row>
    <row r="53384" spans="8:9" x14ac:dyDescent="0.2">
      <c r="H53384" s="101"/>
      <c r="I53384" s="101"/>
    </row>
    <row r="53385" spans="8:9" x14ac:dyDescent="0.2">
      <c r="H53385" s="101"/>
      <c r="I53385" s="101"/>
    </row>
    <row r="53386" spans="8:9" x14ac:dyDescent="0.2">
      <c r="H53386" s="101"/>
      <c r="I53386" s="101"/>
    </row>
    <row r="53387" spans="8:9" x14ac:dyDescent="0.2">
      <c r="H53387" s="101"/>
      <c r="I53387" s="101"/>
    </row>
    <row r="53388" spans="8:9" x14ac:dyDescent="0.2">
      <c r="H53388" s="101"/>
      <c r="I53388" s="101"/>
    </row>
    <row r="53389" spans="8:9" x14ac:dyDescent="0.2">
      <c r="H53389" s="101"/>
      <c r="I53389" s="101"/>
    </row>
    <row r="53390" spans="8:9" x14ac:dyDescent="0.2">
      <c r="H53390" s="101"/>
      <c r="I53390" s="101"/>
    </row>
    <row r="53391" spans="8:9" x14ac:dyDescent="0.2">
      <c r="H53391" s="101"/>
      <c r="I53391" s="101"/>
    </row>
    <row r="53392" spans="8:9" x14ac:dyDescent="0.2">
      <c r="H53392" s="101"/>
      <c r="I53392" s="101"/>
    </row>
    <row r="53393" spans="8:9" x14ac:dyDescent="0.2">
      <c r="H53393" s="101"/>
      <c r="I53393" s="101"/>
    </row>
    <row r="53394" spans="8:9" x14ac:dyDescent="0.2">
      <c r="H53394" s="101"/>
      <c r="I53394" s="101"/>
    </row>
    <row r="53395" spans="8:9" x14ac:dyDescent="0.2">
      <c r="H53395" s="101"/>
      <c r="I53395" s="101"/>
    </row>
    <row r="53396" spans="8:9" x14ac:dyDescent="0.2">
      <c r="H53396" s="101"/>
      <c r="I53396" s="101"/>
    </row>
    <row r="53397" spans="8:9" x14ac:dyDescent="0.2">
      <c r="H53397" s="101"/>
      <c r="I53397" s="101"/>
    </row>
    <row r="53398" spans="8:9" x14ac:dyDescent="0.2">
      <c r="H53398" s="101"/>
      <c r="I53398" s="101"/>
    </row>
    <row r="53399" spans="8:9" x14ac:dyDescent="0.2">
      <c r="H53399" s="101"/>
      <c r="I53399" s="101"/>
    </row>
    <row r="53400" spans="8:9" x14ac:dyDescent="0.2">
      <c r="H53400" s="101"/>
      <c r="I53400" s="101"/>
    </row>
    <row r="53401" spans="8:9" x14ac:dyDescent="0.2">
      <c r="H53401" s="101"/>
      <c r="I53401" s="101"/>
    </row>
    <row r="53402" spans="8:9" x14ac:dyDescent="0.2">
      <c r="H53402" s="101"/>
      <c r="I53402" s="101"/>
    </row>
    <row r="53403" spans="8:9" x14ac:dyDescent="0.2">
      <c r="H53403" s="101"/>
      <c r="I53403" s="101"/>
    </row>
    <row r="53404" spans="8:9" x14ac:dyDescent="0.2">
      <c r="H53404" s="101"/>
      <c r="I53404" s="101"/>
    </row>
    <row r="53405" spans="8:9" x14ac:dyDescent="0.2">
      <c r="H53405" s="101"/>
      <c r="I53405" s="101"/>
    </row>
    <row r="53406" spans="8:9" x14ac:dyDescent="0.2">
      <c r="H53406" s="101"/>
      <c r="I53406" s="101"/>
    </row>
    <row r="53407" spans="8:9" x14ac:dyDescent="0.2">
      <c r="H53407" s="101"/>
      <c r="I53407" s="101"/>
    </row>
    <row r="53408" spans="8:9" x14ac:dyDescent="0.2">
      <c r="H53408" s="101"/>
      <c r="I53408" s="101"/>
    </row>
    <row r="53409" spans="8:9" x14ac:dyDescent="0.2">
      <c r="H53409" s="101"/>
      <c r="I53409" s="101"/>
    </row>
    <row r="53410" spans="8:9" x14ac:dyDescent="0.2">
      <c r="H53410" s="101"/>
      <c r="I53410" s="101"/>
    </row>
    <row r="53411" spans="8:9" x14ac:dyDescent="0.2">
      <c r="H53411" s="101"/>
      <c r="I53411" s="101"/>
    </row>
    <row r="53412" spans="8:9" x14ac:dyDescent="0.2">
      <c r="H53412" s="101"/>
      <c r="I53412" s="101"/>
    </row>
    <row r="53413" spans="8:9" x14ac:dyDescent="0.2">
      <c r="H53413" s="101"/>
      <c r="I53413" s="101"/>
    </row>
    <row r="53414" spans="8:9" x14ac:dyDescent="0.2">
      <c r="H53414" s="101"/>
      <c r="I53414" s="101"/>
    </row>
    <row r="53415" spans="8:9" x14ac:dyDescent="0.2">
      <c r="H53415" s="101"/>
      <c r="I53415" s="101"/>
    </row>
    <row r="53416" spans="8:9" x14ac:dyDescent="0.2">
      <c r="H53416" s="101"/>
      <c r="I53416" s="101"/>
    </row>
    <row r="53417" spans="8:9" x14ac:dyDescent="0.2">
      <c r="H53417" s="101"/>
      <c r="I53417" s="101"/>
    </row>
    <row r="53418" spans="8:9" x14ac:dyDescent="0.2">
      <c r="H53418" s="101"/>
      <c r="I53418" s="101"/>
    </row>
    <row r="53419" spans="8:9" x14ac:dyDescent="0.2">
      <c r="H53419" s="101"/>
      <c r="I53419" s="101"/>
    </row>
    <row r="53420" spans="8:9" x14ac:dyDescent="0.2">
      <c r="H53420" s="101"/>
      <c r="I53420" s="101"/>
    </row>
    <row r="53421" spans="8:9" x14ac:dyDescent="0.2">
      <c r="H53421" s="101"/>
      <c r="I53421" s="101"/>
    </row>
    <row r="53422" spans="8:9" x14ac:dyDescent="0.2">
      <c r="H53422" s="101"/>
      <c r="I53422" s="101"/>
    </row>
    <row r="53423" spans="8:9" x14ac:dyDescent="0.2">
      <c r="H53423" s="101"/>
      <c r="I53423" s="101"/>
    </row>
    <row r="53424" spans="8:9" x14ac:dyDescent="0.2">
      <c r="H53424" s="101"/>
      <c r="I53424" s="101"/>
    </row>
    <row r="53425" spans="8:9" x14ac:dyDescent="0.2">
      <c r="H53425" s="101"/>
      <c r="I53425" s="101"/>
    </row>
    <row r="53426" spans="8:9" x14ac:dyDescent="0.2">
      <c r="H53426" s="101"/>
      <c r="I53426" s="101"/>
    </row>
    <row r="53427" spans="8:9" x14ac:dyDescent="0.2">
      <c r="H53427" s="101"/>
      <c r="I53427" s="101"/>
    </row>
    <row r="53428" spans="8:9" x14ac:dyDescent="0.2">
      <c r="H53428" s="101"/>
      <c r="I53428" s="101"/>
    </row>
    <row r="53429" spans="8:9" x14ac:dyDescent="0.2">
      <c r="H53429" s="101"/>
      <c r="I53429" s="101"/>
    </row>
    <row r="53430" spans="8:9" x14ac:dyDescent="0.2">
      <c r="H53430" s="101"/>
      <c r="I53430" s="101"/>
    </row>
    <row r="53431" spans="8:9" x14ac:dyDescent="0.2">
      <c r="H53431" s="101"/>
      <c r="I53431" s="101"/>
    </row>
    <row r="53432" spans="8:9" x14ac:dyDescent="0.2">
      <c r="H53432" s="101"/>
      <c r="I53432" s="101"/>
    </row>
    <row r="53433" spans="8:9" x14ac:dyDescent="0.2">
      <c r="H53433" s="101"/>
      <c r="I53433" s="101"/>
    </row>
    <row r="53434" spans="8:9" x14ac:dyDescent="0.2">
      <c r="H53434" s="101"/>
      <c r="I53434" s="101"/>
    </row>
    <row r="53435" spans="8:9" x14ac:dyDescent="0.2">
      <c r="H53435" s="101"/>
      <c r="I53435" s="101"/>
    </row>
    <row r="53436" spans="8:9" x14ac:dyDescent="0.2">
      <c r="H53436" s="101"/>
      <c r="I53436" s="101"/>
    </row>
    <row r="53437" spans="8:9" x14ac:dyDescent="0.2">
      <c r="H53437" s="101"/>
      <c r="I53437" s="101"/>
    </row>
    <row r="53438" spans="8:9" x14ac:dyDescent="0.2">
      <c r="H53438" s="101"/>
      <c r="I53438" s="101"/>
    </row>
    <row r="53439" spans="8:9" x14ac:dyDescent="0.2">
      <c r="H53439" s="101"/>
      <c r="I53439" s="101"/>
    </row>
    <row r="53440" spans="8:9" x14ac:dyDescent="0.2">
      <c r="H53440" s="101"/>
      <c r="I53440" s="101"/>
    </row>
    <row r="53441" spans="8:9" x14ac:dyDescent="0.2">
      <c r="H53441" s="101"/>
      <c r="I53441" s="101"/>
    </row>
    <row r="53442" spans="8:9" x14ac:dyDescent="0.2">
      <c r="H53442" s="101"/>
      <c r="I53442" s="101"/>
    </row>
    <row r="53443" spans="8:9" x14ac:dyDescent="0.2">
      <c r="H53443" s="101"/>
      <c r="I53443" s="101"/>
    </row>
    <row r="53444" spans="8:9" x14ac:dyDescent="0.2">
      <c r="H53444" s="101"/>
      <c r="I53444" s="101"/>
    </row>
    <row r="53445" spans="8:9" x14ac:dyDescent="0.2">
      <c r="H53445" s="101"/>
      <c r="I53445" s="101"/>
    </row>
    <row r="53446" spans="8:9" x14ac:dyDescent="0.2">
      <c r="H53446" s="101"/>
      <c r="I53446" s="101"/>
    </row>
    <row r="53447" spans="8:9" x14ac:dyDescent="0.2">
      <c r="H53447" s="101"/>
      <c r="I53447" s="101"/>
    </row>
    <row r="53448" spans="8:9" x14ac:dyDescent="0.2">
      <c r="H53448" s="101"/>
      <c r="I53448" s="101"/>
    </row>
    <row r="53449" spans="8:9" x14ac:dyDescent="0.2">
      <c r="H53449" s="101"/>
      <c r="I53449" s="101"/>
    </row>
    <row r="53450" spans="8:9" x14ac:dyDescent="0.2">
      <c r="H53450" s="101"/>
      <c r="I53450" s="101"/>
    </row>
    <row r="53451" spans="8:9" x14ac:dyDescent="0.2">
      <c r="H53451" s="101"/>
      <c r="I53451" s="101"/>
    </row>
    <row r="53452" spans="8:9" x14ac:dyDescent="0.2">
      <c r="H53452" s="101"/>
      <c r="I53452" s="101"/>
    </row>
    <row r="53453" spans="8:9" x14ac:dyDescent="0.2">
      <c r="H53453" s="101"/>
      <c r="I53453" s="101"/>
    </row>
    <row r="53454" spans="8:9" x14ac:dyDescent="0.2">
      <c r="H53454" s="101"/>
      <c r="I53454" s="101"/>
    </row>
    <row r="53455" spans="8:9" x14ac:dyDescent="0.2">
      <c r="H53455" s="101"/>
      <c r="I53455" s="101"/>
    </row>
    <row r="53456" spans="8:9" x14ac:dyDescent="0.2">
      <c r="H53456" s="101"/>
      <c r="I53456" s="101"/>
    </row>
    <row r="53457" spans="8:9" x14ac:dyDescent="0.2">
      <c r="H53457" s="101"/>
      <c r="I53457" s="101"/>
    </row>
    <row r="53458" spans="8:9" x14ac:dyDescent="0.2">
      <c r="H53458" s="101"/>
      <c r="I53458" s="101"/>
    </row>
    <row r="53459" spans="8:9" x14ac:dyDescent="0.2">
      <c r="H53459" s="101"/>
      <c r="I53459" s="101"/>
    </row>
    <row r="53460" spans="8:9" x14ac:dyDescent="0.2">
      <c r="H53460" s="101"/>
      <c r="I53460" s="101"/>
    </row>
    <row r="53461" spans="8:9" x14ac:dyDescent="0.2">
      <c r="H53461" s="101"/>
      <c r="I53461" s="101"/>
    </row>
    <row r="53462" spans="8:9" x14ac:dyDescent="0.2">
      <c r="H53462" s="101"/>
      <c r="I53462" s="101"/>
    </row>
    <row r="53463" spans="8:9" x14ac:dyDescent="0.2">
      <c r="H53463" s="101"/>
      <c r="I53463" s="101"/>
    </row>
    <row r="53464" spans="8:9" x14ac:dyDescent="0.2">
      <c r="H53464" s="101"/>
      <c r="I53464" s="101"/>
    </row>
    <row r="53465" spans="8:9" x14ac:dyDescent="0.2">
      <c r="H53465" s="101"/>
      <c r="I53465" s="101"/>
    </row>
    <row r="53466" spans="8:9" x14ac:dyDescent="0.2">
      <c r="H53466" s="101"/>
      <c r="I53466" s="101"/>
    </row>
    <row r="53467" spans="8:9" x14ac:dyDescent="0.2">
      <c r="H53467" s="101"/>
      <c r="I53467" s="101"/>
    </row>
    <row r="53468" spans="8:9" x14ac:dyDescent="0.2">
      <c r="H53468" s="101"/>
      <c r="I53468" s="101"/>
    </row>
    <row r="53469" spans="8:9" x14ac:dyDescent="0.2">
      <c r="H53469" s="101"/>
      <c r="I53469" s="101"/>
    </row>
    <row r="53470" spans="8:9" x14ac:dyDescent="0.2">
      <c r="H53470" s="101"/>
      <c r="I53470" s="101"/>
    </row>
    <row r="53471" spans="8:9" x14ac:dyDescent="0.2">
      <c r="H53471" s="101"/>
      <c r="I53471" s="101"/>
    </row>
    <row r="53472" spans="8:9" x14ac:dyDescent="0.2">
      <c r="H53472" s="101"/>
      <c r="I53472" s="101"/>
    </row>
    <row r="53473" spans="8:9" x14ac:dyDescent="0.2">
      <c r="H53473" s="101"/>
      <c r="I53473" s="101"/>
    </row>
    <row r="53474" spans="8:9" x14ac:dyDescent="0.2">
      <c r="H53474" s="101"/>
      <c r="I53474" s="101"/>
    </row>
    <row r="53475" spans="8:9" x14ac:dyDescent="0.2">
      <c r="H53475" s="101"/>
      <c r="I53475" s="101"/>
    </row>
    <row r="53476" spans="8:9" x14ac:dyDescent="0.2">
      <c r="H53476" s="101"/>
      <c r="I53476" s="101"/>
    </row>
    <row r="53477" spans="8:9" x14ac:dyDescent="0.2">
      <c r="H53477" s="101"/>
      <c r="I53477" s="101"/>
    </row>
    <row r="53478" spans="8:9" x14ac:dyDescent="0.2">
      <c r="H53478" s="101"/>
      <c r="I53478" s="101"/>
    </row>
    <row r="53479" spans="8:9" x14ac:dyDescent="0.2">
      <c r="H53479" s="101"/>
      <c r="I53479" s="101"/>
    </row>
    <row r="53480" spans="8:9" x14ac:dyDescent="0.2">
      <c r="H53480" s="101"/>
      <c r="I53480" s="101"/>
    </row>
    <row r="53481" spans="8:9" x14ac:dyDescent="0.2">
      <c r="H53481" s="101"/>
      <c r="I53481" s="101"/>
    </row>
    <row r="53482" spans="8:9" x14ac:dyDescent="0.2">
      <c r="H53482" s="101"/>
      <c r="I53482" s="101"/>
    </row>
    <row r="53483" spans="8:9" x14ac:dyDescent="0.2">
      <c r="H53483" s="101"/>
      <c r="I53483" s="101"/>
    </row>
    <row r="53484" spans="8:9" x14ac:dyDescent="0.2">
      <c r="H53484" s="101"/>
      <c r="I53484" s="101"/>
    </row>
    <row r="53485" spans="8:9" x14ac:dyDescent="0.2">
      <c r="H53485" s="101"/>
      <c r="I53485" s="101"/>
    </row>
    <row r="53486" spans="8:9" x14ac:dyDescent="0.2">
      <c r="H53486" s="101"/>
      <c r="I53486" s="101"/>
    </row>
    <row r="53487" spans="8:9" x14ac:dyDescent="0.2">
      <c r="H53487" s="101"/>
      <c r="I53487" s="101"/>
    </row>
    <row r="53488" spans="8:9" x14ac:dyDescent="0.2">
      <c r="H53488" s="101"/>
      <c r="I53488" s="101"/>
    </row>
    <row r="53489" spans="8:9" x14ac:dyDescent="0.2">
      <c r="H53489" s="101"/>
      <c r="I53489" s="101"/>
    </row>
    <row r="53490" spans="8:9" x14ac:dyDescent="0.2">
      <c r="H53490" s="101"/>
      <c r="I53490" s="101"/>
    </row>
    <row r="53491" spans="8:9" x14ac:dyDescent="0.2">
      <c r="H53491" s="101"/>
      <c r="I53491" s="101"/>
    </row>
    <row r="53492" spans="8:9" x14ac:dyDescent="0.2">
      <c r="H53492" s="101"/>
      <c r="I53492" s="101"/>
    </row>
    <row r="53493" spans="8:9" x14ac:dyDescent="0.2">
      <c r="H53493" s="101"/>
      <c r="I53493" s="101"/>
    </row>
    <row r="53494" spans="8:9" x14ac:dyDescent="0.2">
      <c r="H53494" s="101"/>
      <c r="I53494" s="101"/>
    </row>
    <row r="53495" spans="8:9" x14ac:dyDescent="0.2">
      <c r="H53495" s="101"/>
      <c r="I53495" s="101"/>
    </row>
    <row r="53496" spans="8:9" x14ac:dyDescent="0.2">
      <c r="H53496" s="101"/>
      <c r="I53496" s="101"/>
    </row>
    <row r="53497" spans="8:9" x14ac:dyDescent="0.2">
      <c r="H53497" s="101"/>
      <c r="I53497" s="101"/>
    </row>
    <row r="53498" spans="8:9" x14ac:dyDescent="0.2">
      <c r="H53498" s="101"/>
      <c r="I53498" s="101"/>
    </row>
    <row r="53499" spans="8:9" x14ac:dyDescent="0.2">
      <c r="H53499" s="101"/>
      <c r="I53499" s="101"/>
    </row>
    <row r="53500" spans="8:9" x14ac:dyDescent="0.2">
      <c r="H53500" s="101"/>
      <c r="I53500" s="101"/>
    </row>
    <row r="53501" spans="8:9" x14ac:dyDescent="0.2">
      <c r="H53501" s="101"/>
      <c r="I53501" s="101"/>
    </row>
    <row r="53502" spans="8:9" x14ac:dyDescent="0.2">
      <c r="H53502" s="101"/>
      <c r="I53502" s="101"/>
    </row>
    <row r="53503" spans="8:9" x14ac:dyDescent="0.2">
      <c r="H53503" s="101"/>
      <c r="I53503" s="101"/>
    </row>
    <row r="53504" spans="8:9" x14ac:dyDescent="0.2">
      <c r="H53504" s="101"/>
      <c r="I53504" s="101"/>
    </row>
    <row r="53505" spans="8:9" x14ac:dyDescent="0.2">
      <c r="H53505" s="101"/>
      <c r="I53505" s="101"/>
    </row>
    <row r="53506" spans="8:9" x14ac:dyDescent="0.2">
      <c r="H53506" s="101"/>
      <c r="I53506" s="101"/>
    </row>
    <row r="53507" spans="8:9" x14ac:dyDescent="0.2">
      <c r="H53507" s="101"/>
      <c r="I53507" s="101"/>
    </row>
    <row r="53508" spans="8:9" x14ac:dyDescent="0.2">
      <c r="H53508" s="101"/>
      <c r="I53508" s="101"/>
    </row>
    <row r="53509" spans="8:9" x14ac:dyDescent="0.2">
      <c r="H53509" s="101"/>
      <c r="I53509" s="101"/>
    </row>
    <row r="53510" spans="8:9" x14ac:dyDescent="0.2">
      <c r="H53510" s="101"/>
      <c r="I53510" s="101"/>
    </row>
    <row r="53511" spans="8:9" x14ac:dyDescent="0.2">
      <c r="H53511" s="101"/>
      <c r="I53511" s="101"/>
    </row>
    <row r="53512" spans="8:9" x14ac:dyDescent="0.2">
      <c r="H53512" s="101"/>
      <c r="I53512" s="101"/>
    </row>
    <row r="53513" spans="8:9" x14ac:dyDescent="0.2">
      <c r="H53513" s="101"/>
      <c r="I53513" s="101"/>
    </row>
    <row r="53514" spans="8:9" x14ac:dyDescent="0.2">
      <c r="H53514" s="101"/>
      <c r="I53514" s="101"/>
    </row>
    <row r="53515" spans="8:9" x14ac:dyDescent="0.2">
      <c r="H53515" s="101"/>
      <c r="I53515" s="101"/>
    </row>
    <row r="53516" spans="8:9" x14ac:dyDescent="0.2">
      <c r="H53516" s="101"/>
      <c r="I53516" s="101"/>
    </row>
    <row r="53517" spans="8:9" x14ac:dyDescent="0.2">
      <c r="H53517" s="101"/>
      <c r="I53517" s="101"/>
    </row>
    <row r="53518" spans="8:9" x14ac:dyDescent="0.2">
      <c r="H53518" s="101"/>
      <c r="I53518" s="101"/>
    </row>
    <row r="53519" spans="8:9" x14ac:dyDescent="0.2">
      <c r="H53519" s="101"/>
      <c r="I53519" s="101"/>
    </row>
    <row r="53520" spans="8:9" x14ac:dyDescent="0.2">
      <c r="H53520" s="101"/>
      <c r="I53520" s="101"/>
    </row>
    <row r="53521" spans="8:9" x14ac:dyDescent="0.2">
      <c r="H53521" s="101"/>
      <c r="I53521" s="101"/>
    </row>
    <row r="53522" spans="8:9" x14ac:dyDescent="0.2">
      <c r="H53522" s="101"/>
      <c r="I53522" s="101"/>
    </row>
    <row r="53523" spans="8:9" x14ac:dyDescent="0.2">
      <c r="H53523" s="101"/>
      <c r="I53523" s="101"/>
    </row>
    <row r="53524" spans="8:9" x14ac:dyDescent="0.2">
      <c r="H53524" s="101"/>
      <c r="I53524" s="101"/>
    </row>
    <row r="53525" spans="8:9" x14ac:dyDescent="0.2">
      <c r="H53525" s="101"/>
      <c r="I53525" s="101"/>
    </row>
    <row r="53526" spans="8:9" x14ac:dyDescent="0.2">
      <c r="H53526" s="101"/>
      <c r="I53526" s="101"/>
    </row>
    <row r="53527" spans="8:9" x14ac:dyDescent="0.2">
      <c r="H53527" s="101"/>
      <c r="I53527" s="101"/>
    </row>
    <row r="53528" spans="8:9" x14ac:dyDescent="0.2">
      <c r="H53528" s="101"/>
      <c r="I53528" s="101"/>
    </row>
    <row r="53529" spans="8:9" x14ac:dyDescent="0.2">
      <c r="H53529" s="101"/>
      <c r="I53529" s="101"/>
    </row>
    <row r="53530" spans="8:9" x14ac:dyDescent="0.2">
      <c r="H53530" s="101"/>
      <c r="I53530" s="101"/>
    </row>
    <row r="53531" spans="8:9" x14ac:dyDescent="0.2">
      <c r="H53531" s="101"/>
      <c r="I53531" s="101"/>
    </row>
    <row r="53532" spans="8:9" x14ac:dyDescent="0.2">
      <c r="H53532" s="101"/>
      <c r="I53532" s="101"/>
    </row>
    <row r="53533" spans="8:9" x14ac:dyDescent="0.2">
      <c r="H53533" s="101"/>
      <c r="I53533" s="101"/>
    </row>
    <row r="53534" spans="8:9" x14ac:dyDescent="0.2">
      <c r="H53534" s="101"/>
      <c r="I53534" s="101"/>
    </row>
    <row r="53535" spans="8:9" x14ac:dyDescent="0.2">
      <c r="H53535" s="101"/>
      <c r="I53535" s="101"/>
    </row>
    <row r="53536" spans="8:9" x14ac:dyDescent="0.2">
      <c r="H53536" s="101"/>
      <c r="I53536" s="101"/>
    </row>
    <row r="53537" spans="8:9" x14ac:dyDescent="0.2">
      <c r="H53537" s="101"/>
      <c r="I53537" s="101"/>
    </row>
    <row r="53538" spans="8:9" x14ac:dyDescent="0.2">
      <c r="H53538" s="101"/>
      <c r="I53538" s="101"/>
    </row>
    <row r="53539" spans="8:9" x14ac:dyDescent="0.2">
      <c r="H53539" s="101"/>
      <c r="I53539" s="101"/>
    </row>
    <row r="53540" spans="8:9" x14ac:dyDescent="0.2">
      <c r="H53540" s="101"/>
      <c r="I53540" s="101"/>
    </row>
    <row r="53541" spans="8:9" x14ac:dyDescent="0.2">
      <c r="H53541" s="101"/>
      <c r="I53541" s="101"/>
    </row>
    <row r="53542" spans="8:9" x14ac:dyDescent="0.2">
      <c r="H53542" s="101"/>
      <c r="I53542" s="101"/>
    </row>
    <row r="53543" spans="8:9" x14ac:dyDescent="0.2">
      <c r="H53543" s="101"/>
      <c r="I53543" s="101"/>
    </row>
    <row r="53544" spans="8:9" x14ac:dyDescent="0.2">
      <c r="H53544" s="101"/>
      <c r="I53544" s="101"/>
    </row>
    <row r="53545" spans="8:9" x14ac:dyDescent="0.2">
      <c r="H53545" s="101"/>
      <c r="I53545" s="101"/>
    </row>
    <row r="53546" spans="8:9" x14ac:dyDescent="0.2">
      <c r="H53546" s="101"/>
      <c r="I53546" s="101"/>
    </row>
    <row r="53547" spans="8:9" x14ac:dyDescent="0.2">
      <c r="H53547" s="101"/>
      <c r="I53547" s="101"/>
    </row>
    <row r="53548" spans="8:9" x14ac:dyDescent="0.2">
      <c r="H53548" s="101"/>
      <c r="I53548" s="101"/>
    </row>
    <row r="53549" spans="8:9" x14ac:dyDescent="0.2">
      <c r="H53549" s="101"/>
      <c r="I53549" s="101"/>
    </row>
    <row r="53550" spans="8:9" x14ac:dyDescent="0.2">
      <c r="H53550" s="101"/>
      <c r="I53550" s="101"/>
    </row>
    <row r="53551" spans="8:9" x14ac:dyDescent="0.2">
      <c r="H53551" s="101"/>
      <c r="I53551" s="101"/>
    </row>
    <row r="53552" spans="8:9" x14ac:dyDescent="0.2">
      <c r="H53552" s="101"/>
      <c r="I53552" s="101"/>
    </row>
    <row r="53553" spans="8:9" x14ac:dyDescent="0.2">
      <c r="H53553" s="101"/>
      <c r="I53553" s="101"/>
    </row>
    <row r="53554" spans="8:9" x14ac:dyDescent="0.2">
      <c r="H53554" s="101"/>
      <c r="I53554" s="101"/>
    </row>
    <row r="53555" spans="8:9" x14ac:dyDescent="0.2">
      <c r="H53555" s="101"/>
      <c r="I53555" s="101"/>
    </row>
    <row r="53556" spans="8:9" x14ac:dyDescent="0.2">
      <c r="H53556" s="101"/>
      <c r="I53556" s="101"/>
    </row>
    <row r="53557" spans="8:9" x14ac:dyDescent="0.2">
      <c r="H53557" s="101"/>
      <c r="I53557" s="101"/>
    </row>
    <row r="53558" spans="8:9" x14ac:dyDescent="0.2">
      <c r="H53558" s="101"/>
      <c r="I53558" s="101"/>
    </row>
    <row r="53559" spans="8:9" x14ac:dyDescent="0.2">
      <c r="H53559" s="101"/>
      <c r="I53559" s="101"/>
    </row>
    <row r="53560" spans="8:9" x14ac:dyDescent="0.2">
      <c r="H53560" s="101"/>
      <c r="I53560" s="101"/>
    </row>
    <row r="53561" spans="8:9" x14ac:dyDescent="0.2">
      <c r="H53561" s="101"/>
      <c r="I53561" s="101"/>
    </row>
    <row r="53562" spans="8:9" x14ac:dyDescent="0.2">
      <c r="H53562" s="101"/>
      <c r="I53562" s="101"/>
    </row>
    <row r="53563" spans="8:9" x14ac:dyDescent="0.2">
      <c r="H53563" s="101"/>
      <c r="I53563" s="101"/>
    </row>
    <row r="53564" spans="8:9" x14ac:dyDescent="0.2">
      <c r="H53564" s="101"/>
      <c r="I53564" s="101"/>
    </row>
    <row r="53565" spans="8:9" x14ac:dyDescent="0.2">
      <c r="H53565" s="101"/>
      <c r="I53565" s="101"/>
    </row>
    <row r="53566" spans="8:9" x14ac:dyDescent="0.2">
      <c r="H53566" s="101"/>
      <c r="I53566" s="101"/>
    </row>
    <row r="53567" spans="8:9" x14ac:dyDescent="0.2">
      <c r="H53567" s="101"/>
      <c r="I53567" s="101"/>
    </row>
    <row r="53568" spans="8:9" x14ac:dyDescent="0.2">
      <c r="H53568" s="101"/>
      <c r="I53568" s="101"/>
    </row>
    <row r="53569" spans="8:9" x14ac:dyDescent="0.2">
      <c r="H53569" s="101"/>
      <c r="I53569" s="101"/>
    </row>
    <row r="53570" spans="8:9" x14ac:dyDescent="0.2">
      <c r="H53570" s="101"/>
      <c r="I53570" s="101"/>
    </row>
    <row r="53571" spans="8:9" x14ac:dyDescent="0.2">
      <c r="H53571" s="101"/>
      <c r="I53571" s="101"/>
    </row>
    <row r="53572" spans="8:9" x14ac:dyDescent="0.2">
      <c r="H53572" s="101"/>
      <c r="I53572" s="101"/>
    </row>
    <row r="53573" spans="8:9" x14ac:dyDescent="0.2">
      <c r="H53573" s="101"/>
      <c r="I53573" s="101"/>
    </row>
    <row r="53574" spans="8:9" x14ac:dyDescent="0.2">
      <c r="H53574" s="101"/>
      <c r="I53574" s="101"/>
    </row>
    <row r="53575" spans="8:9" x14ac:dyDescent="0.2">
      <c r="H53575" s="101"/>
      <c r="I53575" s="101"/>
    </row>
    <row r="53576" spans="8:9" x14ac:dyDescent="0.2">
      <c r="H53576" s="101"/>
      <c r="I53576" s="101"/>
    </row>
    <row r="53577" spans="8:9" x14ac:dyDescent="0.2">
      <c r="H53577" s="101"/>
      <c r="I53577" s="101"/>
    </row>
    <row r="53578" spans="8:9" x14ac:dyDescent="0.2">
      <c r="H53578" s="101"/>
      <c r="I53578" s="101"/>
    </row>
    <row r="53579" spans="8:9" x14ac:dyDescent="0.2">
      <c r="H53579" s="101"/>
      <c r="I53579" s="101"/>
    </row>
    <row r="53580" spans="8:9" x14ac:dyDescent="0.2">
      <c r="H53580" s="101"/>
      <c r="I53580" s="101"/>
    </row>
    <row r="53581" spans="8:9" x14ac:dyDescent="0.2">
      <c r="H53581" s="101"/>
      <c r="I53581" s="101"/>
    </row>
    <row r="53582" spans="8:9" x14ac:dyDescent="0.2">
      <c r="H53582" s="101"/>
      <c r="I53582" s="101"/>
    </row>
    <row r="53583" spans="8:9" x14ac:dyDescent="0.2">
      <c r="H53583" s="101"/>
      <c r="I53583" s="101"/>
    </row>
    <row r="53584" spans="8:9" x14ac:dyDescent="0.2">
      <c r="H53584" s="101"/>
      <c r="I53584" s="101"/>
    </row>
    <row r="53585" spans="8:9" x14ac:dyDescent="0.2">
      <c r="H53585" s="101"/>
      <c r="I53585" s="101"/>
    </row>
    <row r="53586" spans="8:9" x14ac:dyDescent="0.2">
      <c r="H53586" s="101"/>
      <c r="I53586" s="101"/>
    </row>
    <row r="53587" spans="8:9" x14ac:dyDescent="0.2">
      <c r="H53587" s="101"/>
      <c r="I53587" s="101"/>
    </row>
    <row r="53588" spans="8:9" x14ac:dyDescent="0.2">
      <c r="H53588" s="101"/>
      <c r="I53588" s="101"/>
    </row>
    <row r="53589" spans="8:9" x14ac:dyDescent="0.2">
      <c r="H53589" s="101"/>
      <c r="I53589" s="101"/>
    </row>
    <row r="53590" spans="8:9" x14ac:dyDescent="0.2">
      <c r="H53590" s="101"/>
      <c r="I53590" s="101"/>
    </row>
    <row r="53591" spans="8:9" x14ac:dyDescent="0.2">
      <c r="H53591" s="101"/>
      <c r="I53591" s="101"/>
    </row>
    <row r="53592" spans="8:9" x14ac:dyDescent="0.2">
      <c r="H53592" s="101"/>
      <c r="I53592" s="101"/>
    </row>
    <row r="53593" spans="8:9" x14ac:dyDescent="0.2">
      <c r="H53593" s="101"/>
      <c r="I53593" s="101"/>
    </row>
    <row r="53594" spans="8:9" x14ac:dyDescent="0.2">
      <c r="H53594" s="101"/>
      <c r="I53594" s="101"/>
    </row>
    <row r="53595" spans="8:9" x14ac:dyDescent="0.2">
      <c r="H53595" s="101"/>
      <c r="I53595" s="101"/>
    </row>
    <row r="53596" spans="8:9" x14ac:dyDescent="0.2">
      <c r="H53596" s="101"/>
      <c r="I53596" s="101"/>
    </row>
    <row r="53597" spans="8:9" x14ac:dyDescent="0.2">
      <c r="H53597" s="101"/>
      <c r="I53597" s="101"/>
    </row>
    <row r="53598" spans="8:9" x14ac:dyDescent="0.2">
      <c r="H53598" s="101"/>
      <c r="I53598" s="101"/>
    </row>
    <row r="53599" spans="8:9" x14ac:dyDescent="0.2">
      <c r="H53599" s="101"/>
      <c r="I53599" s="101"/>
    </row>
    <row r="53600" spans="8:9" x14ac:dyDescent="0.2">
      <c r="H53600" s="101"/>
      <c r="I53600" s="101"/>
    </row>
    <row r="53601" spans="8:9" x14ac:dyDescent="0.2">
      <c r="H53601" s="101"/>
      <c r="I53601" s="101"/>
    </row>
    <row r="53602" spans="8:9" x14ac:dyDescent="0.2">
      <c r="H53602" s="101"/>
      <c r="I53602" s="101"/>
    </row>
    <row r="53603" spans="8:9" x14ac:dyDescent="0.2">
      <c r="H53603" s="101"/>
      <c r="I53603" s="101"/>
    </row>
    <row r="53604" spans="8:9" x14ac:dyDescent="0.2">
      <c r="H53604" s="101"/>
      <c r="I53604" s="101"/>
    </row>
    <row r="53605" spans="8:9" x14ac:dyDescent="0.2">
      <c r="H53605" s="101"/>
      <c r="I53605" s="101"/>
    </row>
    <row r="53606" spans="8:9" x14ac:dyDescent="0.2">
      <c r="H53606" s="101"/>
      <c r="I53606" s="101"/>
    </row>
    <row r="53607" spans="8:9" x14ac:dyDescent="0.2">
      <c r="H53607" s="101"/>
      <c r="I53607" s="101"/>
    </row>
    <row r="53608" spans="8:9" x14ac:dyDescent="0.2">
      <c r="H53608" s="101"/>
      <c r="I53608" s="101"/>
    </row>
    <row r="53609" spans="8:9" x14ac:dyDescent="0.2">
      <c r="H53609" s="101"/>
      <c r="I53609" s="101"/>
    </row>
    <row r="53610" spans="8:9" x14ac:dyDescent="0.2">
      <c r="H53610" s="101"/>
      <c r="I53610" s="101"/>
    </row>
    <row r="53611" spans="8:9" x14ac:dyDescent="0.2">
      <c r="H53611" s="101"/>
      <c r="I53611" s="101"/>
    </row>
    <row r="53612" spans="8:9" x14ac:dyDescent="0.2">
      <c r="H53612" s="101"/>
      <c r="I53612" s="101"/>
    </row>
    <row r="53613" spans="8:9" x14ac:dyDescent="0.2">
      <c r="H53613" s="101"/>
      <c r="I53613" s="101"/>
    </row>
    <row r="53614" spans="8:9" x14ac:dyDescent="0.2">
      <c r="H53614" s="101"/>
      <c r="I53614" s="101"/>
    </row>
    <row r="53615" spans="8:9" x14ac:dyDescent="0.2">
      <c r="H53615" s="101"/>
      <c r="I53615" s="101"/>
    </row>
    <row r="53616" spans="8:9" x14ac:dyDescent="0.2">
      <c r="H53616" s="101"/>
      <c r="I53616" s="101"/>
    </row>
    <row r="53617" spans="8:9" x14ac:dyDescent="0.2">
      <c r="H53617" s="101"/>
      <c r="I53617" s="101"/>
    </row>
    <row r="53618" spans="8:9" x14ac:dyDescent="0.2">
      <c r="H53618" s="101"/>
      <c r="I53618" s="101"/>
    </row>
    <row r="53619" spans="8:9" x14ac:dyDescent="0.2">
      <c r="H53619" s="101"/>
      <c r="I53619" s="101"/>
    </row>
    <row r="53620" spans="8:9" x14ac:dyDescent="0.2">
      <c r="H53620" s="101"/>
      <c r="I53620" s="101"/>
    </row>
    <row r="53621" spans="8:9" x14ac:dyDescent="0.2">
      <c r="H53621" s="101"/>
      <c r="I53621" s="101"/>
    </row>
    <row r="53622" spans="8:9" x14ac:dyDescent="0.2">
      <c r="H53622" s="101"/>
      <c r="I53622" s="101"/>
    </row>
    <row r="53623" spans="8:9" x14ac:dyDescent="0.2">
      <c r="H53623" s="101"/>
      <c r="I53623" s="101"/>
    </row>
    <row r="53624" spans="8:9" x14ac:dyDescent="0.2">
      <c r="H53624" s="101"/>
      <c r="I53624" s="101"/>
    </row>
    <row r="53625" spans="8:9" x14ac:dyDescent="0.2">
      <c r="H53625" s="101"/>
      <c r="I53625" s="101"/>
    </row>
    <row r="53626" spans="8:9" x14ac:dyDescent="0.2">
      <c r="H53626" s="101"/>
      <c r="I53626" s="101"/>
    </row>
    <row r="53627" spans="8:9" x14ac:dyDescent="0.2">
      <c r="H53627" s="101"/>
      <c r="I53627" s="101"/>
    </row>
    <row r="53628" spans="8:9" x14ac:dyDescent="0.2">
      <c r="H53628" s="101"/>
      <c r="I53628" s="101"/>
    </row>
    <row r="53629" spans="8:9" x14ac:dyDescent="0.2">
      <c r="H53629" s="101"/>
      <c r="I53629" s="101"/>
    </row>
    <row r="53630" spans="8:9" x14ac:dyDescent="0.2">
      <c r="H53630" s="101"/>
      <c r="I53630" s="101"/>
    </row>
    <row r="53631" spans="8:9" x14ac:dyDescent="0.2">
      <c r="H53631" s="101"/>
      <c r="I53631" s="101"/>
    </row>
    <row r="53632" spans="8:9" x14ac:dyDescent="0.2">
      <c r="H53632" s="101"/>
      <c r="I53632" s="101"/>
    </row>
    <row r="53633" spans="8:9" x14ac:dyDescent="0.2">
      <c r="H53633" s="101"/>
      <c r="I53633" s="101"/>
    </row>
    <row r="53634" spans="8:9" x14ac:dyDescent="0.2">
      <c r="H53634" s="101"/>
      <c r="I53634" s="101"/>
    </row>
    <row r="53635" spans="8:9" x14ac:dyDescent="0.2">
      <c r="H53635" s="101"/>
      <c r="I53635" s="101"/>
    </row>
    <row r="53636" spans="8:9" x14ac:dyDescent="0.2">
      <c r="H53636" s="101"/>
      <c r="I53636" s="101"/>
    </row>
    <row r="53637" spans="8:9" x14ac:dyDescent="0.2">
      <c r="H53637" s="101"/>
      <c r="I53637" s="101"/>
    </row>
    <row r="53638" spans="8:9" x14ac:dyDescent="0.2">
      <c r="H53638" s="101"/>
      <c r="I53638" s="101"/>
    </row>
    <row r="53639" spans="8:9" x14ac:dyDescent="0.2">
      <c r="H53639" s="101"/>
      <c r="I53639" s="101"/>
    </row>
    <row r="53640" spans="8:9" x14ac:dyDescent="0.2">
      <c r="H53640" s="101"/>
      <c r="I53640" s="101"/>
    </row>
    <row r="53641" spans="8:9" x14ac:dyDescent="0.2">
      <c r="H53641" s="101"/>
      <c r="I53641" s="101"/>
    </row>
    <row r="53642" spans="8:9" x14ac:dyDescent="0.2">
      <c r="H53642" s="101"/>
      <c r="I53642" s="101"/>
    </row>
    <row r="53643" spans="8:9" x14ac:dyDescent="0.2">
      <c r="H53643" s="101"/>
      <c r="I53643" s="101"/>
    </row>
    <row r="53644" spans="8:9" x14ac:dyDescent="0.2">
      <c r="H53644" s="101"/>
      <c r="I53644" s="101"/>
    </row>
    <row r="53645" spans="8:9" x14ac:dyDescent="0.2">
      <c r="H53645" s="101"/>
      <c r="I53645" s="101"/>
    </row>
    <row r="53646" spans="8:9" x14ac:dyDescent="0.2">
      <c r="H53646" s="101"/>
      <c r="I53646" s="101"/>
    </row>
    <row r="53647" spans="8:9" x14ac:dyDescent="0.2">
      <c r="H53647" s="101"/>
      <c r="I53647" s="101"/>
    </row>
    <row r="53648" spans="8:9" x14ac:dyDescent="0.2">
      <c r="H53648" s="101"/>
      <c r="I53648" s="101"/>
    </row>
    <row r="53649" spans="8:9" x14ac:dyDescent="0.2">
      <c r="H53649" s="101"/>
      <c r="I53649" s="101"/>
    </row>
    <row r="53650" spans="8:9" x14ac:dyDescent="0.2">
      <c r="H53650" s="101"/>
      <c r="I53650" s="101"/>
    </row>
    <row r="53651" spans="8:9" x14ac:dyDescent="0.2">
      <c r="H53651" s="101"/>
      <c r="I53651" s="101"/>
    </row>
    <row r="53652" spans="8:9" x14ac:dyDescent="0.2">
      <c r="H53652" s="101"/>
      <c r="I53652" s="101"/>
    </row>
    <row r="53653" spans="8:9" x14ac:dyDescent="0.2">
      <c r="H53653" s="101"/>
      <c r="I53653" s="101"/>
    </row>
    <row r="53654" spans="8:9" x14ac:dyDescent="0.2">
      <c r="H53654" s="101"/>
      <c r="I53654" s="101"/>
    </row>
    <row r="53655" spans="8:9" x14ac:dyDescent="0.2">
      <c r="H53655" s="101"/>
      <c r="I53655" s="101"/>
    </row>
    <row r="53656" spans="8:9" x14ac:dyDescent="0.2">
      <c r="H53656" s="101"/>
      <c r="I53656" s="101"/>
    </row>
    <row r="53657" spans="8:9" x14ac:dyDescent="0.2">
      <c r="H53657" s="101"/>
      <c r="I53657" s="101"/>
    </row>
    <row r="53658" spans="8:9" x14ac:dyDescent="0.2">
      <c r="H53658" s="101"/>
      <c r="I53658" s="101"/>
    </row>
    <row r="53659" spans="8:9" x14ac:dyDescent="0.2">
      <c r="H53659" s="101"/>
      <c r="I53659" s="101"/>
    </row>
    <row r="53660" spans="8:9" x14ac:dyDescent="0.2">
      <c r="H53660" s="101"/>
      <c r="I53660" s="101"/>
    </row>
    <row r="53661" spans="8:9" x14ac:dyDescent="0.2">
      <c r="H53661" s="101"/>
      <c r="I53661" s="101"/>
    </row>
    <row r="53662" spans="8:9" x14ac:dyDescent="0.2">
      <c r="H53662" s="101"/>
      <c r="I53662" s="101"/>
    </row>
    <row r="53663" spans="8:9" x14ac:dyDescent="0.2">
      <c r="H53663" s="101"/>
      <c r="I53663" s="101"/>
    </row>
    <row r="53664" spans="8:9" x14ac:dyDescent="0.2">
      <c r="H53664" s="101"/>
      <c r="I53664" s="101"/>
    </row>
    <row r="53665" spans="8:9" x14ac:dyDescent="0.2">
      <c r="H53665" s="101"/>
      <c r="I53665" s="101"/>
    </row>
    <row r="53666" spans="8:9" x14ac:dyDescent="0.2">
      <c r="H53666" s="101"/>
      <c r="I53666" s="101"/>
    </row>
    <row r="53667" spans="8:9" x14ac:dyDescent="0.2">
      <c r="H53667" s="101"/>
      <c r="I53667" s="101"/>
    </row>
    <row r="53668" spans="8:9" x14ac:dyDescent="0.2">
      <c r="H53668" s="101"/>
      <c r="I53668" s="101"/>
    </row>
    <row r="53669" spans="8:9" x14ac:dyDescent="0.2">
      <c r="H53669" s="101"/>
      <c r="I53669" s="101"/>
    </row>
    <row r="53670" spans="8:9" x14ac:dyDescent="0.2">
      <c r="H53670" s="101"/>
      <c r="I53670" s="101"/>
    </row>
    <row r="53671" spans="8:9" x14ac:dyDescent="0.2">
      <c r="H53671" s="101"/>
      <c r="I53671" s="101"/>
    </row>
    <row r="53672" spans="8:9" x14ac:dyDescent="0.2">
      <c r="H53672" s="101"/>
      <c r="I53672" s="101"/>
    </row>
    <row r="53673" spans="8:9" x14ac:dyDescent="0.2">
      <c r="H53673" s="101"/>
      <c r="I53673" s="101"/>
    </row>
    <row r="53674" spans="8:9" x14ac:dyDescent="0.2">
      <c r="H53674" s="101"/>
      <c r="I53674" s="101"/>
    </row>
    <row r="53675" spans="8:9" x14ac:dyDescent="0.2">
      <c r="H53675" s="101"/>
      <c r="I53675" s="101"/>
    </row>
    <row r="53676" spans="8:9" x14ac:dyDescent="0.2">
      <c r="H53676" s="101"/>
      <c r="I53676" s="101"/>
    </row>
    <row r="53677" spans="8:9" x14ac:dyDescent="0.2">
      <c r="H53677" s="101"/>
      <c r="I53677" s="101"/>
    </row>
    <row r="53678" spans="8:9" x14ac:dyDescent="0.2">
      <c r="H53678" s="101"/>
      <c r="I53678" s="101"/>
    </row>
    <row r="53679" spans="8:9" x14ac:dyDescent="0.2">
      <c r="H53679" s="101"/>
      <c r="I53679" s="101"/>
    </row>
    <row r="53680" spans="8:9" x14ac:dyDescent="0.2">
      <c r="H53680" s="101"/>
      <c r="I53680" s="101"/>
    </row>
    <row r="53681" spans="8:9" x14ac:dyDescent="0.2">
      <c r="H53681" s="101"/>
      <c r="I53681" s="101"/>
    </row>
    <row r="53682" spans="8:9" x14ac:dyDescent="0.2">
      <c r="H53682" s="101"/>
      <c r="I53682" s="101"/>
    </row>
    <row r="53683" spans="8:9" x14ac:dyDescent="0.2">
      <c r="H53683" s="101"/>
      <c r="I53683" s="101"/>
    </row>
    <row r="53684" spans="8:9" x14ac:dyDescent="0.2">
      <c r="H53684" s="101"/>
      <c r="I53684" s="101"/>
    </row>
    <row r="53685" spans="8:9" x14ac:dyDescent="0.2">
      <c r="H53685" s="101"/>
      <c r="I53685" s="101"/>
    </row>
    <row r="53686" spans="8:9" x14ac:dyDescent="0.2">
      <c r="H53686" s="101"/>
      <c r="I53686" s="101"/>
    </row>
    <row r="53687" spans="8:9" x14ac:dyDescent="0.2">
      <c r="H53687" s="101"/>
      <c r="I53687" s="101"/>
    </row>
    <row r="53688" spans="8:9" x14ac:dyDescent="0.2">
      <c r="H53688" s="101"/>
      <c r="I53688" s="101"/>
    </row>
    <row r="53689" spans="8:9" x14ac:dyDescent="0.2">
      <c r="H53689" s="101"/>
      <c r="I53689" s="101"/>
    </row>
    <row r="53690" spans="8:9" x14ac:dyDescent="0.2">
      <c r="H53690" s="101"/>
      <c r="I53690" s="101"/>
    </row>
    <row r="53691" spans="8:9" x14ac:dyDescent="0.2">
      <c r="H53691" s="101"/>
      <c r="I53691" s="101"/>
    </row>
    <row r="53692" spans="8:9" x14ac:dyDescent="0.2">
      <c r="H53692" s="101"/>
      <c r="I53692" s="101"/>
    </row>
    <row r="53693" spans="8:9" x14ac:dyDescent="0.2">
      <c r="H53693" s="101"/>
      <c r="I53693" s="101"/>
    </row>
    <row r="53694" spans="8:9" x14ac:dyDescent="0.2">
      <c r="H53694" s="101"/>
      <c r="I53694" s="101"/>
    </row>
    <row r="53695" spans="8:9" x14ac:dyDescent="0.2">
      <c r="H53695" s="101"/>
      <c r="I53695" s="101"/>
    </row>
    <row r="53696" spans="8:9" x14ac:dyDescent="0.2">
      <c r="H53696" s="101"/>
      <c r="I53696" s="101"/>
    </row>
    <row r="53697" spans="8:9" x14ac:dyDescent="0.2">
      <c r="H53697" s="101"/>
      <c r="I53697" s="101"/>
    </row>
    <row r="53698" spans="8:9" x14ac:dyDescent="0.2">
      <c r="H53698" s="101"/>
      <c r="I53698" s="101"/>
    </row>
    <row r="53699" spans="8:9" x14ac:dyDescent="0.2">
      <c r="H53699" s="101"/>
      <c r="I53699" s="101"/>
    </row>
    <row r="53700" spans="8:9" x14ac:dyDescent="0.2">
      <c r="H53700" s="101"/>
      <c r="I53700" s="101"/>
    </row>
    <row r="53701" spans="8:9" x14ac:dyDescent="0.2">
      <c r="H53701" s="101"/>
      <c r="I53701" s="101"/>
    </row>
    <row r="53702" spans="8:9" x14ac:dyDescent="0.2">
      <c r="H53702" s="101"/>
      <c r="I53702" s="101"/>
    </row>
    <row r="53703" spans="8:9" x14ac:dyDescent="0.2">
      <c r="H53703" s="101"/>
      <c r="I53703" s="101"/>
    </row>
    <row r="53704" spans="8:9" x14ac:dyDescent="0.2">
      <c r="H53704" s="101"/>
      <c r="I53704" s="101"/>
    </row>
    <row r="53705" spans="8:9" x14ac:dyDescent="0.2">
      <c r="H53705" s="101"/>
      <c r="I53705" s="101"/>
    </row>
    <row r="53706" spans="8:9" x14ac:dyDescent="0.2">
      <c r="H53706" s="101"/>
      <c r="I53706" s="101"/>
    </row>
    <row r="53707" spans="8:9" x14ac:dyDescent="0.2">
      <c r="H53707" s="101"/>
      <c r="I53707" s="101"/>
    </row>
    <row r="53708" spans="8:9" x14ac:dyDescent="0.2">
      <c r="H53708" s="101"/>
      <c r="I53708" s="101"/>
    </row>
    <row r="53709" spans="8:9" x14ac:dyDescent="0.2">
      <c r="H53709" s="101"/>
      <c r="I53709" s="101"/>
    </row>
    <row r="53710" spans="8:9" x14ac:dyDescent="0.2">
      <c r="H53710" s="101"/>
      <c r="I53710" s="101"/>
    </row>
    <row r="53711" spans="8:9" x14ac:dyDescent="0.2">
      <c r="H53711" s="101"/>
      <c r="I53711" s="101"/>
    </row>
    <row r="53712" spans="8:9" x14ac:dyDescent="0.2">
      <c r="H53712" s="101"/>
      <c r="I53712" s="101"/>
    </row>
    <row r="53713" spans="8:9" x14ac:dyDescent="0.2">
      <c r="H53713" s="101"/>
      <c r="I53713" s="101"/>
    </row>
    <row r="53714" spans="8:9" x14ac:dyDescent="0.2">
      <c r="H53714" s="101"/>
      <c r="I53714" s="101"/>
    </row>
    <row r="53715" spans="8:9" x14ac:dyDescent="0.2">
      <c r="H53715" s="101"/>
      <c r="I53715" s="101"/>
    </row>
    <row r="53716" spans="8:9" x14ac:dyDescent="0.2">
      <c r="H53716" s="101"/>
      <c r="I53716" s="101"/>
    </row>
    <row r="53717" spans="8:9" x14ac:dyDescent="0.2">
      <c r="H53717" s="101"/>
      <c r="I53717" s="101"/>
    </row>
    <row r="53718" spans="8:9" x14ac:dyDescent="0.2">
      <c r="H53718" s="101"/>
      <c r="I53718" s="101"/>
    </row>
    <row r="53719" spans="8:9" x14ac:dyDescent="0.2">
      <c r="H53719" s="101"/>
      <c r="I53719" s="101"/>
    </row>
    <row r="53720" spans="8:9" x14ac:dyDescent="0.2">
      <c r="H53720" s="101"/>
      <c r="I53720" s="101"/>
    </row>
    <row r="53721" spans="8:9" x14ac:dyDescent="0.2">
      <c r="H53721" s="101"/>
      <c r="I53721" s="101"/>
    </row>
    <row r="53722" spans="8:9" x14ac:dyDescent="0.2">
      <c r="H53722" s="101"/>
      <c r="I53722" s="101"/>
    </row>
    <row r="53723" spans="8:9" x14ac:dyDescent="0.2">
      <c r="H53723" s="101"/>
      <c r="I53723" s="101"/>
    </row>
    <row r="53724" spans="8:9" x14ac:dyDescent="0.2">
      <c r="H53724" s="101"/>
      <c r="I53724" s="101"/>
    </row>
    <row r="53725" spans="8:9" x14ac:dyDescent="0.2">
      <c r="H53725" s="101"/>
      <c r="I53725" s="101"/>
    </row>
    <row r="53726" spans="8:9" x14ac:dyDescent="0.2">
      <c r="H53726" s="101"/>
      <c r="I53726" s="101"/>
    </row>
    <row r="53727" spans="8:9" x14ac:dyDescent="0.2">
      <c r="H53727" s="101"/>
      <c r="I53727" s="101"/>
    </row>
    <row r="53728" spans="8:9" x14ac:dyDescent="0.2">
      <c r="H53728" s="101"/>
      <c r="I53728" s="101"/>
    </row>
    <row r="53729" spans="8:9" x14ac:dyDescent="0.2">
      <c r="H53729" s="101"/>
      <c r="I53729" s="101"/>
    </row>
    <row r="53730" spans="8:9" x14ac:dyDescent="0.2">
      <c r="H53730" s="101"/>
      <c r="I53730" s="101"/>
    </row>
    <row r="53731" spans="8:9" x14ac:dyDescent="0.2">
      <c r="H53731" s="101"/>
      <c r="I53731" s="101"/>
    </row>
    <row r="53732" spans="8:9" x14ac:dyDescent="0.2">
      <c r="H53732" s="101"/>
      <c r="I53732" s="101"/>
    </row>
    <row r="53733" spans="8:9" x14ac:dyDescent="0.2">
      <c r="H53733" s="101"/>
      <c r="I53733" s="101"/>
    </row>
    <row r="53734" spans="8:9" x14ac:dyDescent="0.2">
      <c r="H53734" s="101"/>
      <c r="I53734" s="101"/>
    </row>
    <row r="53735" spans="8:9" x14ac:dyDescent="0.2">
      <c r="H53735" s="101"/>
      <c r="I53735" s="101"/>
    </row>
    <row r="53736" spans="8:9" x14ac:dyDescent="0.2">
      <c r="H53736" s="101"/>
      <c r="I53736" s="101"/>
    </row>
    <row r="53737" spans="8:9" x14ac:dyDescent="0.2">
      <c r="H53737" s="101"/>
      <c r="I53737" s="101"/>
    </row>
    <row r="53738" spans="8:9" x14ac:dyDescent="0.2">
      <c r="H53738" s="101"/>
      <c r="I53738" s="101"/>
    </row>
    <row r="53739" spans="8:9" x14ac:dyDescent="0.2">
      <c r="H53739" s="101"/>
      <c r="I53739" s="101"/>
    </row>
    <row r="53740" spans="8:9" x14ac:dyDescent="0.2">
      <c r="H53740" s="101"/>
      <c r="I53740" s="101"/>
    </row>
    <row r="53741" spans="8:9" x14ac:dyDescent="0.2">
      <c r="H53741" s="101"/>
      <c r="I53741" s="101"/>
    </row>
    <row r="53742" spans="8:9" x14ac:dyDescent="0.2">
      <c r="H53742" s="101"/>
      <c r="I53742" s="101"/>
    </row>
    <row r="53743" spans="8:9" x14ac:dyDescent="0.2">
      <c r="H53743" s="101"/>
      <c r="I53743" s="101"/>
    </row>
    <row r="53744" spans="8:9" x14ac:dyDescent="0.2">
      <c r="H53744" s="101"/>
      <c r="I53744" s="101"/>
    </row>
    <row r="53745" spans="8:9" x14ac:dyDescent="0.2">
      <c r="H53745" s="101"/>
      <c r="I53745" s="101"/>
    </row>
    <row r="53746" spans="8:9" x14ac:dyDescent="0.2">
      <c r="H53746" s="101"/>
      <c r="I53746" s="101"/>
    </row>
    <row r="53747" spans="8:9" x14ac:dyDescent="0.2">
      <c r="H53747" s="101"/>
      <c r="I53747" s="101"/>
    </row>
    <row r="53748" spans="8:9" x14ac:dyDescent="0.2">
      <c r="H53748" s="101"/>
      <c r="I53748" s="101"/>
    </row>
    <row r="53749" spans="8:9" x14ac:dyDescent="0.2">
      <c r="H53749" s="101"/>
      <c r="I53749" s="101"/>
    </row>
    <row r="53750" spans="8:9" x14ac:dyDescent="0.2">
      <c r="H53750" s="101"/>
      <c r="I53750" s="101"/>
    </row>
    <row r="53751" spans="8:9" x14ac:dyDescent="0.2">
      <c r="H53751" s="101"/>
      <c r="I53751" s="101"/>
    </row>
    <row r="53752" spans="8:9" x14ac:dyDescent="0.2">
      <c r="H53752" s="101"/>
      <c r="I53752" s="101"/>
    </row>
    <row r="53753" spans="8:9" x14ac:dyDescent="0.2">
      <c r="H53753" s="101"/>
      <c r="I53753" s="101"/>
    </row>
    <row r="53754" spans="8:9" x14ac:dyDescent="0.2">
      <c r="H53754" s="101"/>
      <c r="I53754" s="101"/>
    </row>
    <row r="53755" spans="8:9" x14ac:dyDescent="0.2">
      <c r="H53755" s="101"/>
      <c r="I53755" s="101"/>
    </row>
    <row r="53756" spans="8:9" x14ac:dyDescent="0.2">
      <c r="H53756" s="101"/>
      <c r="I53756" s="101"/>
    </row>
    <row r="53757" spans="8:9" x14ac:dyDescent="0.2">
      <c r="H53757" s="101"/>
      <c r="I53757" s="101"/>
    </row>
    <row r="53758" spans="8:9" x14ac:dyDescent="0.2">
      <c r="H53758" s="101"/>
      <c r="I53758" s="101"/>
    </row>
    <row r="53759" spans="8:9" x14ac:dyDescent="0.2">
      <c r="H53759" s="101"/>
      <c r="I53759" s="101"/>
    </row>
    <row r="53760" spans="8:9" x14ac:dyDescent="0.2">
      <c r="H53760" s="101"/>
      <c r="I53760" s="101"/>
    </row>
    <row r="53761" spans="8:9" x14ac:dyDescent="0.2">
      <c r="H53761" s="101"/>
      <c r="I53761" s="101"/>
    </row>
    <row r="53762" spans="8:9" x14ac:dyDescent="0.2">
      <c r="H53762" s="101"/>
      <c r="I53762" s="101"/>
    </row>
    <row r="53763" spans="8:9" x14ac:dyDescent="0.2">
      <c r="H53763" s="101"/>
      <c r="I53763" s="101"/>
    </row>
    <row r="53764" spans="8:9" x14ac:dyDescent="0.2">
      <c r="H53764" s="101"/>
      <c r="I53764" s="101"/>
    </row>
    <row r="53765" spans="8:9" x14ac:dyDescent="0.2">
      <c r="H53765" s="101"/>
      <c r="I53765" s="101"/>
    </row>
    <row r="53766" spans="8:9" x14ac:dyDescent="0.2">
      <c r="H53766" s="101"/>
      <c r="I53766" s="101"/>
    </row>
    <row r="53767" spans="8:9" x14ac:dyDescent="0.2">
      <c r="H53767" s="101"/>
      <c r="I53767" s="101"/>
    </row>
    <row r="53768" spans="8:9" x14ac:dyDescent="0.2">
      <c r="H53768" s="101"/>
      <c r="I53768" s="101"/>
    </row>
    <row r="53769" spans="8:9" x14ac:dyDescent="0.2">
      <c r="H53769" s="101"/>
      <c r="I53769" s="101"/>
    </row>
    <row r="53770" spans="8:9" x14ac:dyDescent="0.2">
      <c r="H53770" s="101"/>
      <c r="I53770" s="101"/>
    </row>
    <row r="53771" spans="8:9" x14ac:dyDescent="0.2">
      <c r="H53771" s="101"/>
      <c r="I53771" s="101"/>
    </row>
    <row r="53772" spans="8:9" x14ac:dyDescent="0.2">
      <c r="H53772" s="101"/>
      <c r="I53772" s="101"/>
    </row>
    <row r="53773" spans="8:9" x14ac:dyDescent="0.2">
      <c r="H53773" s="101"/>
      <c r="I53773" s="101"/>
    </row>
    <row r="53774" spans="8:9" x14ac:dyDescent="0.2">
      <c r="H53774" s="101"/>
      <c r="I53774" s="101"/>
    </row>
    <row r="53775" spans="8:9" x14ac:dyDescent="0.2">
      <c r="H53775" s="101"/>
      <c r="I53775" s="101"/>
    </row>
    <row r="53776" spans="8:9" x14ac:dyDescent="0.2">
      <c r="H53776" s="101"/>
      <c r="I53776" s="101"/>
    </row>
    <row r="53777" spans="8:9" x14ac:dyDescent="0.2">
      <c r="H53777" s="101"/>
      <c r="I53777" s="101"/>
    </row>
    <row r="53778" spans="8:9" x14ac:dyDescent="0.2">
      <c r="H53778" s="101"/>
      <c r="I53778" s="101"/>
    </row>
    <row r="53779" spans="8:9" x14ac:dyDescent="0.2">
      <c r="H53779" s="101"/>
      <c r="I53779" s="101"/>
    </row>
    <row r="53780" spans="8:9" x14ac:dyDescent="0.2">
      <c r="H53780" s="101"/>
      <c r="I53780" s="101"/>
    </row>
    <row r="53781" spans="8:9" x14ac:dyDescent="0.2">
      <c r="H53781" s="101"/>
      <c r="I53781" s="101"/>
    </row>
    <row r="53782" spans="8:9" x14ac:dyDescent="0.2">
      <c r="H53782" s="101"/>
      <c r="I53782" s="101"/>
    </row>
    <row r="53783" spans="8:9" x14ac:dyDescent="0.2">
      <c r="H53783" s="101"/>
      <c r="I53783" s="101"/>
    </row>
    <row r="53784" spans="8:9" x14ac:dyDescent="0.2">
      <c r="H53784" s="101"/>
      <c r="I53784" s="101"/>
    </row>
    <row r="53785" spans="8:9" x14ac:dyDescent="0.2">
      <c r="H53785" s="101"/>
      <c r="I53785" s="101"/>
    </row>
    <row r="53786" spans="8:9" x14ac:dyDescent="0.2">
      <c r="H53786" s="101"/>
      <c r="I53786" s="101"/>
    </row>
    <row r="53787" spans="8:9" x14ac:dyDescent="0.2">
      <c r="H53787" s="101"/>
      <c r="I53787" s="101"/>
    </row>
    <row r="53788" spans="8:9" x14ac:dyDescent="0.2">
      <c r="H53788" s="101"/>
      <c r="I53788" s="101"/>
    </row>
    <row r="53789" spans="8:9" x14ac:dyDescent="0.2">
      <c r="H53789" s="101"/>
      <c r="I53789" s="101"/>
    </row>
    <row r="53790" spans="8:9" x14ac:dyDescent="0.2">
      <c r="H53790" s="101"/>
      <c r="I53790" s="101"/>
    </row>
    <row r="53791" spans="8:9" x14ac:dyDescent="0.2">
      <c r="H53791" s="101"/>
      <c r="I53791" s="101"/>
    </row>
    <row r="53792" spans="8:9" x14ac:dyDescent="0.2">
      <c r="H53792" s="101"/>
      <c r="I53792" s="101"/>
    </row>
    <row r="53793" spans="8:9" x14ac:dyDescent="0.2">
      <c r="H53793" s="101"/>
      <c r="I53793" s="101"/>
    </row>
    <row r="53794" spans="8:9" x14ac:dyDescent="0.2">
      <c r="H53794" s="101"/>
      <c r="I53794" s="101"/>
    </row>
    <row r="53795" spans="8:9" x14ac:dyDescent="0.2">
      <c r="H53795" s="101"/>
      <c r="I53795" s="101"/>
    </row>
    <row r="53796" spans="8:9" x14ac:dyDescent="0.2">
      <c r="H53796" s="101"/>
      <c r="I53796" s="101"/>
    </row>
    <row r="53797" spans="8:9" x14ac:dyDescent="0.2">
      <c r="H53797" s="101"/>
      <c r="I53797" s="101"/>
    </row>
    <row r="53798" spans="8:9" x14ac:dyDescent="0.2">
      <c r="H53798" s="101"/>
      <c r="I53798" s="101"/>
    </row>
    <row r="53799" spans="8:9" x14ac:dyDescent="0.2">
      <c r="H53799" s="101"/>
      <c r="I53799" s="101"/>
    </row>
    <row r="53800" spans="8:9" x14ac:dyDescent="0.2">
      <c r="H53800" s="101"/>
      <c r="I53800" s="101"/>
    </row>
    <row r="53801" spans="8:9" x14ac:dyDescent="0.2">
      <c r="H53801" s="101"/>
      <c r="I53801" s="101"/>
    </row>
    <row r="53802" spans="8:9" x14ac:dyDescent="0.2">
      <c r="H53802" s="101"/>
      <c r="I53802" s="101"/>
    </row>
    <row r="53803" spans="8:9" x14ac:dyDescent="0.2">
      <c r="H53803" s="101"/>
      <c r="I53803" s="101"/>
    </row>
    <row r="53804" spans="8:9" x14ac:dyDescent="0.2">
      <c r="H53804" s="101"/>
      <c r="I53804" s="101"/>
    </row>
    <row r="53805" spans="8:9" x14ac:dyDescent="0.2">
      <c r="H53805" s="101"/>
      <c r="I53805" s="101"/>
    </row>
    <row r="53806" spans="8:9" x14ac:dyDescent="0.2">
      <c r="H53806" s="101"/>
      <c r="I53806" s="101"/>
    </row>
    <row r="53807" spans="8:9" x14ac:dyDescent="0.2">
      <c r="H53807" s="101"/>
      <c r="I53807" s="101"/>
    </row>
    <row r="53808" spans="8:9" x14ac:dyDescent="0.2">
      <c r="H53808" s="101"/>
      <c r="I53808" s="101"/>
    </row>
    <row r="53809" spans="8:9" x14ac:dyDescent="0.2">
      <c r="H53809" s="101"/>
      <c r="I53809" s="101"/>
    </row>
    <row r="53810" spans="8:9" x14ac:dyDescent="0.2">
      <c r="H53810" s="101"/>
      <c r="I53810" s="101"/>
    </row>
    <row r="53811" spans="8:9" x14ac:dyDescent="0.2">
      <c r="H53811" s="101"/>
      <c r="I53811" s="101"/>
    </row>
    <row r="53812" spans="8:9" x14ac:dyDescent="0.2">
      <c r="H53812" s="101"/>
      <c r="I53812" s="101"/>
    </row>
    <row r="53813" spans="8:9" x14ac:dyDescent="0.2">
      <c r="H53813" s="101"/>
      <c r="I53813" s="101"/>
    </row>
    <row r="53814" spans="8:9" x14ac:dyDescent="0.2">
      <c r="H53814" s="101"/>
      <c r="I53814" s="101"/>
    </row>
    <row r="53815" spans="8:9" x14ac:dyDescent="0.2">
      <c r="H53815" s="101"/>
      <c r="I53815" s="101"/>
    </row>
    <row r="53816" spans="8:9" x14ac:dyDescent="0.2">
      <c r="H53816" s="101"/>
      <c r="I53816" s="101"/>
    </row>
    <row r="53817" spans="8:9" x14ac:dyDescent="0.2">
      <c r="H53817" s="101"/>
      <c r="I53817" s="101"/>
    </row>
    <row r="53818" spans="8:9" x14ac:dyDescent="0.2">
      <c r="H53818" s="101"/>
      <c r="I53818" s="101"/>
    </row>
    <row r="53819" spans="8:9" x14ac:dyDescent="0.2">
      <c r="H53819" s="101"/>
      <c r="I53819" s="101"/>
    </row>
    <row r="53820" spans="8:9" x14ac:dyDescent="0.2">
      <c r="H53820" s="101"/>
      <c r="I53820" s="101"/>
    </row>
    <row r="53821" spans="8:9" x14ac:dyDescent="0.2">
      <c r="H53821" s="101"/>
      <c r="I53821" s="101"/>
    </row>
    <row r="53822" spans="8:9" x14ac:dyDescent="0.2">
      <c r="H53822" s="101"/>
      <c r="I53822" s="101"/>
    </row>
    <row r="53823" spans="8:9" x14ac:dyDescent="0.2">
      <c r="H53823" s="101"/>
      <c r="I53823" s="101"/>
    </row>
    <row r="53824" spans="8:9" x14ac:dyDescent="0.2">
      <c r="H53824" s="101"/>
      <c r="I53824" s="101"/>
    </row>
    <row r="53825" spans="8:9" x14ac:dyDescent="0.2">
      <c r="H53825" s="101"/>
      <c r="I53825" s="101"/>
    </row>
    <row r="53826" spans="8:9" x14ac:dyDescent="0.2">
      <c r="H53826" s="101"/>
      <c r="I53826" s="101"/>
    </row>
    <row r="53827" spans="8:9" x14ac:dyDescent="0.2">
      <c r="H53827" s="101"/>
      <c r="I53827" s="101"/>
    </row>
    <row r="53828" spans="8:9" x14ac:dyDescent="0.2">
      <c r="H53828" s="101"/>
      <c r="I53828" s="101"/>
    </row>
    <row r="53829" spans="8:9" x14ac:dyDescent="0.2">
      <c r="H53829" s="101"/>
      <c r="I53829" s="101"/>
    </row>
    <row r="53830" spans="8:9" x14ac:dyDescent="0.2">
      <c r="H53830" s="101"/>
      <c r="I53830" s="101"/>
    </row>
    <row r="53831" spans="8:9" x14ac:dyDescent="0.2">
      <c r="H53831" s="101"/>
      <c r="I53831" s="101"/>
    </row>
    <row r="53832" spans="8:9" x14ac:dyDescent="0.2">
      <c r="H53832" s="101"/>
      <c r="I53832" s="101"/>
    </row>
    <row r="53833" spans="8:9" x14ac:dyDescent="0.2">
      <c r="H53833" s="101"/>
      <c r="I53833" s="101"/>
    </row>
    <row r="53834" spans="8:9" x14ac:dyDescent="0.2">
      <c r="H53834" s="101"/>
      <c r="I53834" s="101"/>
    </row>
    <row r="53835" spans="8:9" x14ac:dyDescent="0.2">
      <c r="H53835" s="101"/>
      <c r="I53835" s="101"/>
    </row>
    <row r="53836" spans="8:9" x14ac:dyDescent="0.2">
      <c r="H53836" s="101"/>
      <c r="I53836" s="101"/>
    </row>
    <row r="53837" spans="8:9" x14ac:dyDescent="0.2">
      <c r="H53837" s="101"/>
      <c r="I53837" s="101"/>
    </row>
    <row r="53838" spans="8:9" x14ac:dyDescent="0.2">
      <c r="H53838" s="101"/>
      <c r="I53838" s="101"/>
    </row>
    <row r="53839" spans="8:9" x14ac:dyDescent="0.2">
      <c r="H53839" s="101"/>
      <c r="I53839" s="101"/>
    </row>
    <row r="53840" spans="8:9" x14ac:dyDescent="0.2">
      <c r="H53840" s="101"/>
      <c r="I53840" s="101"/>
    </row>
    <row r="53841" spans="8:9" x14ac:dyDescent="0.2">
      <c r="H53841" s="101"/>
      <c r="I53841" s="101"/>
    </row>
    <row r="53842" spans="8:9" x14ac:dyDescent="0.2">
      <c r="H53842" s="101"/>
      <c r="I53842" s="101"/>
    </row>
    <row r="53843" spans="8:9" x14ac:dyDescent="0.2">
      <c r="H53843" s="101"/>
      <c r="I53843" s="101"/>
    </row>
    <row r="53844" spans="8:9" x14ac:dyDescent="0.2">
      <c r="H53844" s="101"/>
      <c r="I53844" s="101"/>
    </row>
    <row r="53845" spans="8:9" x14ac:dyDescent="0.2">
      <c r="H53845" s="101"/>
      <c r="I53845" s="101"/>
    </row>
    <row r="53846" spans="8:9" x14ac:dyDescent="0.2">
      <c r="H53846" s="101"/>
      <c r="I53846" s="101"/>
    </row>
    <row r="53847" spans="8:9" x14ac:dyDescent="0.2">
      <c r="H53847" s="101"/>
      <c r="I53847" s="101"/>
    </row>
    <row r="53848" spans="8:9" x14ac:dyDescent="0.2">
      <c r="H53848" s="101"/>
      <c r="I53848" s="101"/>
    </row>
    <row r="53849" spans="8:9" x14ac:dyDescent="0.2">
      <c r="H53849" s="101"/>
      <c r="I53849" s="101"/>
    </row>
    <row r="53850" spans="8:9" x14ac:dyDescent="0.2">
      <c r="H53850" s="101"/>
      <c r="I53850" s="101"/>
    </row>
    <row r="53851" spans="8:9" x14ac:dyDescent="0.2">
      <c r="H53851" s="101"/>
      <c r="I53851" s="101"/>
    </row>
    <row r="53852" spans="8:9" x14ac:dyDescent="0.2">
      <c r="H53852" s="101"/>
      <c r="I53852" s="101"/>
    </row>
    <row r="53853" spans="8:9" x14ac:dyDescent="0.2">
      <c r="H53853" s="101"/>
      <c r="I53853" s="101"/>
    </row>
    <row r="53854" spans="8:9" x14ac:dyDescent="0.2">
      <c r="H53854" s="101"/>
      <c r="I53854" s="101"/>
    </row>
    <row r="53855" spans="8:9" x14ac:dyDescent="0.2">
      <c r="H53855" s="101"/>
      <c r="I53855" s="101"/>
    </row>
    <row r="53856" spans="8:9" x14ac:dyDescent="0.2">
      <c r="H53856" s="101"/>
      <c r="I53856" s="101"/>
    </row>
    <row r="53857" spans="8:9" x14ac:dyDescent="0.2">
      <c r="H53857" s="101"/>
      <c r="I53857" s="101"/>
    </row>
    <row r="53858" spans="8:9" x14ac:dyDescent="0.2">
      <c r="H53858" s="101"/>
      <c r="I53858" s="101"/>
    </row>
    <row r="53859" spans="8:9" x14ac:dyDescent="0.2">
      <c r="H53859" s="101"/>
      <c r="I53859" s="101"/>
    </row>
    <row r="53860" spans="8:9" x14ac:dyDescent="0.2">
      <c r="H53860" s="101"/>
      <c r="I53860" s="101"/>
    </row>
    <row r="53861" spans="8:9" x14ac:dyDescent="0.2">
      <c r="H53861" s="101"/>
      <c r="I53861" s="101"/>
    </row>
    <row r="53862" spans="8:9" x14ac:dyDescent="0.2">
      <c r="H53862" s="101"/>
      <c r="I53862" s="101"/>
    </row>
    <row r="53863" spans="8:9" x14ac:dyDescent="0.2">
      <c r="H53863" s="101"/>
      <c r="I53863" s="101"/>
    </row>
    <row r="53864" spans="8:9" x14ac:dyDescent="0.2">
      <c r="H53864" s="101"/>
      <c r="I53864" s="101"/>
    </row>
    <row r="53865" spans="8:9" x14ac:dyDescent="0.2">
      <c r="H53865" s="101"/>
      <c r="I53865" s="101"/>
    </row>
    <row r="53866" spans="8:9" x14ac:dyDescent="0.2">
      <c r="H53866" s="101"/>
      <c r="I53866" s="101"/>
    </row>
    <row r="53867" spans="8:9" x14ac:dyDescent="0.2">
      <c r="H53867" s="101"/>
      <c r="I53867" s="101"/>
    </row>
    <row r="53868" spans="8:9" x14ac:dyDescent="0.2">
      <c r="H53868" s="101"/>
      <c r="I53868" s="101"/>
    </row>
    <row r="53869" spans="8:9" x14ac:dyDescent="0.2">
      <c r="H53869" s="101"/>
      <c r="I53869" s="101"/>
    </row>
    <row r="53870" spans="8:9" x14ac:dyDescent="0.2">
      <c r="H53870" s="101"/>
      <c r="I53870" s="101"/>
    </row>
    <row r="53871" spans="8:9" x14ac:dyDescent="0.2">
      <c r="H53871" s="101"/>
      <c r="I53871" s="101"/>
    </row>
    <row r="53872" spans="8:9" x14ac:dyDescent="0.2">
      <c r="H53872" s="101"/>
      <c r="I53872" s="101"/>
    </row>
    <row r="53873" spans="8:9" x14ac:dyDescent="0.2">
      <c r="H53873" s="101"/>
      <c r="I53873" s="101"/>
    </row>
    <row r="53874" spans="8:9" x14ac:dyDescent="0.2">
      <c r="H53874" s="101"/>
      <c r="I53874" s="101"/>
    </row>
    <row r="53875" spans="8:9" x14ac:dyDescent="0.2">
      <c r="H53875" s="101"/>
      <c r="I53875" s="101"/>
    </row>
    <row r="53876" spans="8:9" x14ac:dyDescent="0.2">
      <c r="H53876" s="101"/>
      <c r="I53876" s="101"/>
    </row>
    <row r="53877" spans="8:9" x14ac:dyDescent="0.2">
      <c r="H53877" s="101"/>
      <c r="I53877" s="101"/>
    </row>
    <row r="53878" spans="8:9" x14ac:dyDescent="0.2">
      <c r="H53878" s="101"/>
      <c r="I53878" s="101"/>
    </row>
    <row r="53879" spans="8:9" x14ac:dyDescent="0.2">
      <c r="H53879" s="101"/>
      <c r="I53879" s="101"/>
    </row>
    <row r="53880" spans="8:9" x14ac:dyDescent="0.2">
      <c r="H53880" s="101"/>
      <c r="I53880" s="101"/>
    </row>
    <row r="53881" spans="8:9" x14ac:dyDescent="0.2">
      <c r="H53881" s="101"/>
      <c r="I53881" s="101"/>
    </row>
    <row r="53882" spans="8:9" x14ac:dyDescent="0.2">
      <c r="H53882" s="101"/>
      <c r="I53882" s="101"/>
    </row>
    <row r="53883" spans="8:9" x14ac:dyDescent="0.2">
      <c r="H53883" s="101"/>
      <c r="I53883" s="101"/>
    </row>
    <row r="53884" spans="8:9" x14ac:dyDescent="0.2">
      <c r="H53884" s="101"/>
      <c r="I53884" s="101"/>
    </row>
    <row r="53885" spans="8:9" x14ac:dyDescent="0.2">
      <c r="H53885" s="101"/>
      <c r="I53885" s="101"/>
    </row>
    <row r="53886" spans="8:9" x14ac:dyDescent="0.2">
      <c r="H53886" s="101"/>
      <c r="I53886" s="101"/>
    </row>
    <row r="53887" spans="8:9" x14ac:dyDescent="0.2">
      <c r="H53887" s="101"/>
      <c r="I53887" s="101"/>
    </row>
    <row r="53888" spans="8:9" x14ac:dyDescent="0.2">
      <c r="H53888" s="101"/>
      <c r="I53888" s="101"/>
    </row>
    <row r="53889" spans="8:9" x14ac:dyDescent="0.2">
      <c r="H53889" s="101"/>
      <c r="I53889" s="101"/>
    </row>
    <row r="53890" spans="8:9" x14ac:dyDescent="0.2">
      <c r="H53890" s="101"/>
      <c r="I53890" s="101"/>
    </row>
    <row r="53891" spans="8:9" x14ac:dyDescent="0.2">
      <c r="H53891" s="101"/>
      <c r="I53891" s="101"/>
    </row>
    <row r="53892" spans="8:9" x14ac:dyDescent="0.2">
      <c r="H53892" s="101"/>
      <c r="I53892" s="101"/>
    </row>
    <row r="53893" spans="8:9" x14ac:dyDescent="0.2">
      <c r="H53893" s="101"/>
      <c r="I53893" s="101"/>
    </row>
    <row r="53894" spans="8:9" x14ac:dyDescent="0.2">
      <c r="H53894" s="101"/>
      <c r="I53894" s="101"/>
    </row>
    <row r="53895" spans="8:9" x14ac:dyDescent="0.2">
      <c r="H53895" s="101"/>
      <c r="I53895" s="101"/>
    </row>
    <row r="53896" spans="8:9" x14ac:dyDescent="0.2">
      <c r="H53896" s="101"/>
      <c r="I53896" s="101"/>
    </row>
    <row r="53897" spans="8:9" x14ac:dyDescent="0.2">
      <c r="H53897" s="101"/>
      <c r="I53897" s="101"/>
    </row>
    <row r="53898" spans="8:9" x14ac:dyDescent="0.2">
      <c r="H53898" s="101"/>
      <c r="I53898" s="101"/>
    </row>
    <row r="53899" spans="8:9" x14ac:dyDescent="0.2">
      <c r="H53899" s="101"/>
      <c r="I53899" s="101"/>
    </row>
    <row r="53900" spans="8:9" x14ac:dyDescent="0.2">
      <c r="H53900" s="101"/>
      <c r="I53900" s="101"/>
    </row>
    <row r="53901" spans="8:9" x14ac:dyDescent="0.2">
      <c r="H53901" s="101"/>
      <c r="I53901" s="101"/>
    </row>
    <row r="53902" spans="8:9" x14ac:dyDescent="0.2">
      <c r="H53902" s="101"/>
      <c r="I53902" s="101"/>
    </row>
    <row r="53903" spans="8:9" x14ac:dyDescent="0.2">
      <c r="H53903" s="101"/>
      <c r="I53903" s="101"/>
    </row>
    <row r="53904" spans="8:9" x14ac:dyDescent="0.2">
      <c r="H53904" s="101"/>
      <c r="I53904" s="101"/>
    </row>
    <row r="53905" spans="8:9" x14ac:dyDescent="0.2">
      <c r="H53905" s="101"/>
      <c r="I53905" s="101"/>
    </row>
    <row r="53906" spans="8:9" x14ac:dyDescent="0.2">
      <c r="H53906" s="101"/>
      <c r="I53906" s="101"/>
    </row>
    <row r="53907" spans="8:9" x14ac:dyDescent="0.2">
      <c r="H53907" s="101"/>
      <c r="I53907" s="101"/>
    </row>
    <row r="53908" spans="8:9" x14ac:dyDescent="0.2">
      <c r="H53908" s="101"/>
      <c r="I53908" s="101"/>
    </row>
    <row r="53909" spans="8:9" x14ac:dyDescent="0.2">
      <c r="H53909" s="101"/>
      <c r="I53909" s="101"/>
    </row>
    <row r="53910" spans="8:9" x14ac:dyDescent="0.2">
      <c r="H53910" s="101"/>
      <c r="I53910" s="101"/>
    </row>
    <row r="53911" spans="8:9" x14ac:dyDescent="0.2">
      <c r="H53911" s="101"/>
      <c r="I53911" s="101"/>
    </row>
    <row r="53912" spans="8:9" x14ac:dyDescent="0.2">
      <c r="H53912" s="101"/>
      <c r="I53912" s="101"/>
    </row>
    <row r="53913" spans="8:9" x14ac:dyDescent="0.2">
      <c r="H53913" s="101"/>
      <c r="I53913" s="101"/>
    </row>
    <row r="53914" spans="8:9" x14ac:dyDescent="0.2">
      <c r="H53914" s="101"/>
      <c r="I53914" s="101"/>
    </row>
    <row r="53915" spans="8:9" x14ac:dyDescent="0.2">
      <c r="H53915" s="101"/>
      <c r="I53915" s="101"/>
    </row>
    <row r="53916" spans="8:9" x14ac:dyDescent="0.2">
      <c r="H53916" s="101"/>
      <c r="I53916" s="101"/>
    </row>
    <row r="53917" spans="8:9" x14ac:dyDescent="0.2">
      <c r="H53917" s="101"/>
      <c r="I53917" s="101"/>
    </row>
    <row r="53918" spans="8:9" x14ac:dyDescent="0.2">
      <c r="H53918" s="101"/>
      <c r="I53918" s="101"/>
    </row>
    <row r="53919" spans="8:9" x14ac:dyDescent="0.2">
      <c r="H53919" s="101"/>
      <c r="I53919" s="101"/>
    </row>
    <row r="53920" spans="8:9" x14ac:dyDescent="0.2">
      <c r="H53920" s="101"/>
      <c r="I53920" s="101"/>
    </row>
    <row r="53921" spans="8:9" x14ac:dyDescent="0.2">
      <c r="H53921" s="101"/>
      <c r="I53921" s="101"/>
    </row>
    <row r="53922" spans="8:9" x14ac:dyDescent="0.2">
      <c r="H53922" s="101"/>
      <c r="I53922" s="101"/>
    </row>
    <row r="53923" spans="8:9" x14ac:dyDescent="0.2">
      <c r="H53923" s="101"/>
      <c r="I53923" s="101"/>
    </row>
    <row r="53924" spans="8:9" x14ac:dyDescent="0.2">
      <c r="H53924" s="101"/>
      <c r="I53924" s="101"/>
    </row>
    <row r="53925" spans="8:9" x14ac:dyDescent="0.2">
      <c r="H53925" s="101"/>
      <c r="I53925" s="101"/>
    </row>
    <row r="53926" spans="8:9" x14ac:dyDescent="0.2">
      <c r="H53926" s="101"/>
      <c r="I53926" s="101"/>
    </row>
    <row r="53927" spans="8:9" x14ac:dyDescent="0.2">
      <c r="H53927" s="101"/>
      <c r="I53927" s="101"/>
    </row>
    <row r="53928" spans="8:9" x14ac:dyDescent="0.2">
      <c r="H53928" s="101"/>
      <c r="I53928" s="101"/>
    </row>
    <row r="53929" spans="8:9" x14ac:dyDescent="0.2">
      <c r="H53929" s="101"/>
      <c r="I53929" s="101"/>
    </row>
    <row r="53930" spans="8:9" x14ac:dyDescent="0.2">
      <c r="H53930" s="101"/>
      <c r="I53930" s="101"/>
    </row>
    <row r="53931" spans="8:9" x14ac:dyDescent="0.2">
      <c r="H53931" s="101"/>
      <c r="I53931" s="101"/>
    </row>
    <row r="53932" spans="8:9" x14ac:dyDescent="0.2">
      <c r="H53932" s="101"/>
      <c r="I53932" s="101"/>
    </row>
    <row r="53933" spans="8:9" x14ac:dyDescent="0.2">
      <c r="H53933" s="101"/>
      <c r="I53933" s="101"/>
    </row>
    <row r="53934" spans="8:9" x14ac:dyDescent="0.2">
      <c r="H53934" s="101"/>
      <c r="I53934" s="101"/>
    </row>
    <row r="53935" spans="8:9" x14ac:dyDescent="0.2">
      <c r="H53935" s="101"/>
      <c r="I53935" s="101"/>
    </row>
    <row r="53936" spans="8:9" x14ac:dyDescent="0.2">
      <c r="H53936" s="101"/>
      <c r="I53936" s="101"/>
    </row>
    <row r="53937" spans="8:9" x14ac:dyDescent="0.2">
      <c r="H53937" s="101"/>
      <c r="I53937" s="101"/>
    </row>
    <row r="53938" spans="8:9" x14ac:dyDescent="0.2">
      <c r="H53938" s="101"/>
      <c r="I53938" s="101"/>
    </row>
    <row r="53939" spans="8:9" x14ac:dyDescent="0.2">
      <c r="H53939" s="101"/>
      <c r="I53939" s="101"/>
    </row>
    <row r="53940" spans="8:9" x14ac:dyDescent="0.2">
      <c r="H53940" s="101"/>
      <c r="I53940" s="101"/>
    </row>
    <row r="53941" spans="8:9" x14ac:dyDescent="0.2">
      <c r="H53941" s="101"/>
      <c r="I53941" s="101"/>
    </row>
    <row r="53942" spans="8:9" x14ac:dyDescent="0.2">
      <c r="H53942" s="101"/>
      <c r="I53942" s="101"/>
    </row>
    <row r="53943" spans="8:9" x14ac:dyDescent="0.2">
      <c r="H53943" s="101"/>
      <c r="I53943" s="101"/>
    </row>
    <row r="53944" spans="8:9" x14ac:dyDescent="0.2">
      <c r="H53944" s="101"/>
      <c r="I53944" s="101"/>
    </row>
    <row r="53945" spans="8:9" x14ac:dyDescent="0.2">
      <c r="H53945" s="101"/>
      <c r="I53945" s="101"/>
    </row>
    <row r="53946" spans="8:9" x14ac:dyDescent="0.2">
      <c r="H53946" s="101"/>
      <c r="I53946" s="101"/>
    </row>
    <row r="53947" spans="8:9" x14ac:dyDescent="0.2">
      <c r="H53947" s="101"/>
      <c r="I53947" s="101"/>
    </row>
    <row r="53948" spans="8:9" x14ac:dyDescent="0.2">
      <c r="H53948" s="101"/>
      <c r="I53948" s="101"/>
    </row>
    <row r="53949" spans="8:9" x14ac:dyDescent="0.2">
      <c r="H53949" s="101"/>
      <c r="I53949" s="101"/>
    </row>
    <row r="53950" spans="8:9" x14ac:dyDescent="0.2">
      <c r="H53950" s="101"/>
      <c r="I53950" s="101"/>
    </row>
    <row r="53951" spans="8:9" x14ac:dyDescent="0.2">
      <c r="H53951" s="101"/>
      <c r="I53951" s="101"/>
    </row>
    <row r="53952" spans="8:9" x14ac:dyDescent="0.2">
      <c r="H53952" s="101"/>
      <c r="I53952" s="101"/>
    </row>
    <row r="53953" spans="8:9" x14ac:dyDescent="0.2">
      <c r="H53953" s="101"/>
      <c r="I53953" s="101"/>
    </row>
    <row r="53954" spans="8:9" x14ac:dyDescent="0.2">
      <c r="H53954" s="101"/>
      <c r="I53954" s="101"/>
    </row>
    <row r="53955" spans="8:9" x14ac:dyDescent="0.2">
      <c r="H53955" s="101"/>
      <c r="I53955" s="101"/>
    </row>
    <row r="53956" spans="8:9" x14ac:dyDescent="0.2">
      <c r="H53956" s="101"/>
      <c r="I53956" s="101"/>
    </row>
    <row r="53957" spans="8:9" x14ac:dyDescent="0.2">
      <c r="H53957" s="101"/>
      <c r="I53957" s="101"/>
    </row>
    <row r="53958" spans="8:9" x14ac:dyDescent="0.2">
      <c r="H53958" s="101"/>
      <c r="I53958" s="101"/>
    </row>
    <row r="53959" spans="8:9" x14ac:dyDescent="0.2">
      <c r="H53959" s="101"/>
      <c r="I53959" s="101"/>
    </row>
    <row r="53960" spans="8:9" x14ac:dyDescent="0.2">
      <c r="H53960" s="101"/>
      <c r="I53960" s="101"/>
    </row>
    <row r="53961" spans="8:9" x14ac:dyDescent="0.2">
      <c r="H53961" s="101"/>
      <c r="I53961" s="101"/>
    </row>
    <row r="53962" spans="8:9" x14ac:dyDescent="0.2">
      <c r="H53962" s="101"/>
      <c r="I53962" s="101"/>
    </row>
    <row r="53963" spans="8:9" x14ac:dyDescent="0.2">
      <c r="H53963" s="101"/>
      <c r="I53963" s="101"/>
    </row>
    <row r="53964" spans="8:9" x14ac:dyDescent="0.2">
      <c r="H53964" s="101"/>
      <c r="I53964" s="101"/>
    </row>
    <row r="53965" spans="8:9" x14ac:dyDescent="0.2">
      <c r="H53965" s="101"/>
      <c r="I53965" s="101"/>
    </row>
    <row r="53966" spans="8:9" x14ac:dyDescent="0.2">
      <c r="H53966" s="101"/>
      <c r="I53966" s="101"/>
    </row>
    <row r="53967" spans="8:9" x14ac:dyDescent="0.2">
      <c r="H53967" s="101"/>
      <c r="I53967" s="101"/>
    </row>
    <row r="53968" spans="8:9" x14ac:dyDescent="0.2">
      <c r="H53968" s="101"/>
      <c r="I53968" s="101"/>
    </row>
    <row r="53969" spans="8:9" x14ac:dyDescent="0.2">
      <c r="H53969" s="101"/>
      <c r="I53969" s="101"/>
    </row>
    <row r="53970" spans="8:9" x14ac:dyDescent="0.2">
      <c r="H53970" s="101"/>
      <c r="I53970" s="101"/>
    </row>
    <row r="53971" spans="8:9" x14ac:dyDescent="0.2">
      <c r="H53971" s="101"/>
      <c r="I53971" s="101"/>
    </row>
    <row r="53972" spans="8:9" x14ac:dyDescent="0.2">
      <c r="H53972" s="101"/>
      <c r="I53972" s="101"/>
    </row>
    <row r="53973" spans="8:9" x14ac:dyDescent="0.2">
      <c r="H53973" s="101"/>
      <c r="I53973" s="101"/>
    </row>
    <row r="53974" spans="8:9" x14ac:dyDescent="0.2">
      <c r="H53974" s="101"/>
      <c r="I53974" s="101"/>
    </row>
    <row r="53975" spans="8:9" x14ac:dyDescent="0.2">
      <c r="H53975" s="101"/>
      <c r="I53975" s="101"/>
    </row>
    <row r="53976" spans="8:9" x14ac:dyDescent="0.2">
      <c r="H53976" s="101"/>
      <c r="I53976" s="101"/>
    </row>
    <row r="53977" spans="8:9" x14ac:dyDescent="0.2">
      <c r="H53977" s="101"/>
      <c r="I53977" s="101"/>
    </row>
    <row r="53978" spans="8:9" x14ac:dyDescent="0.2">
      <c r="H53978" s="101"/>
      <c r="I53978" s="101"/>
    </row>
    <row r="53979" spans="8:9" x14ac:dyDescent="0.2">
      <c r="H53979" s="101"/>
      <c r="I53979" s="101"/>
    </row>
    <row r="53980" spans="8:9" x14ac:dyDescent="0.2">
      <c r="H53980" s="101"/>
      <c r="I53980" s="101"/>
    </row>
    <row r="53981" spans="8:9" x14ac:dyDescent="0.2">
      <c r="H53981" s="101"/>
      <c r="I53981" s="101"/>
    </row>
    <row r="53982" spans="8:9" x14ac:dyDescent="0.2">
      <c r="H53982" s="101"/>
      <c r="I53982" s="101"/>
    </row>
    <row r="53983" spans="8:9" x14ac:dyDescent="0.2">
      <c r="H53983" s="101"/>
      <c r="I53983" s="101"/>
    </row>
    <row r="53984" spans="8:9" x14ac:dyDescent="0.2">
      <c r="H53984" s="101"/>
      <c r="I53984" s="101"/>
    </row>
    <row r="53985" spans="8:9" x14ac:dyDescent="0.2">
      <c r="H53985" s="101"/>
      <c r="I53985" s="101"/>
    </row>
    <row r="53986" spans="8:9" x14ac:dyDescent="0.2">
      <c r="H53986" s="101"/>
      <c r="I53986" s="101"/>
    </row>
    <row r="53987" spans="8:9" x14ac:dyDescent="0.2">
      <c r="H53987" s="101"/>
      <c r="I53987" s="101"/>
    </row>
    <row r="53988" spans="8:9" x14ac:dyDescent="0.2">
      <c r="H53988" s="101"/>
      <c r="I53988" s="101"/>
    </row>
    <row r="53989" spans="8:9" x14ac:dyDescent="0.2">
      <c r="H53989" s="101"/>
      <c r="I53989" s="101"/>
    </row>
    <row r="53990" spans="8:9" x14ac:dyDescent="0.2">
      <c r="H53990" s="101"/>
      <c r="I53990" s="101"/>
    </row>
    <row r="53991" spans="8:9" x14ac:dyDescent="0.2">
      <c r="H53991" s="101"/>
      <c r="I53991" s="101"/>
    </row>
    <row r="53992" spans="8:9" x14ac:dyDescent="0.2">
      <c r="H53992" s="101"/>
      <c r="I53992" s="101"/>
    </row>
    <row r="53993" spans="8:9" x14ac:dyDescent="0.2">
      <c r="H53993" s="101"/>
      <c r="I53993" s="101"/>
    </row>
    <row r="53994" spans="8:9" x14ac:dyDescent="0.2">
      <c r="H53994" s="101"/>
      <c r="I53994" s="101"/>
    </row>
    <row r="53995" spans="8:9" x14ac:dyDescent="0.2">
      <c r="H53995" s="101"/>
      <c r="I53995" s="101"/>
    </row>
    <row r="53996" spans="8:9" x14ac:dyDescent="0.2">
      <c r="H53996" s="101"/>
      <c r="I53996" s="101"/>
    </row>
    <row r="53997" spans="8:9" x14ac:dyDescent="0.2">
      <c r="H53997" s="101"/>
      <c r="I53997" s="101"/>
    </row>
    <row r="53998" spans="8:9" x14ac:dyDescent="0.2">
      <c r="H53998" s="101"/>
      <c r="I53998" s="101"/>
    </row>
    <row r="53999" spans="8:9" x14ac:dyDescent="0.2">
      <c r="H53999" s="101"/>
      <c r="I53999" s="101"/>
    </row>
    <row r="54000" spans="8:9" x14ac:dyDescent="0.2">
      <c r="H54000" s="101"/>
      <c r="I54000" s="101"/>
    </row>
    <row r="54001" spans="8:9" x14ac:dyDescent="0.2">
      <c r="H54001" s="101"/>
      <c r="I54001" s="101"/>
    </row>
    <row r="54002" spans="8:9" x14ac:dyDescent="0.2">
      <c r="H54002" s="101"/>
      <c r="I54002" s="101"/>
    </row>
    <row r="54003" spans="8:9" x14ac:dyDescent="0.2">
      <c r="H54003" s="101"/>
      <c r="I54003" s="101"/>
    </row>
    <row r="54004" spans="8:9" x14ac:dyDescent="0.2">
      <c r="H54004" s="101"/>
      <c r="I54004" s="101"/>
    </row>
    <row r="54005" spans="8:9" x14ac:dyDescent="0.2">
      <c r="H54005" s="101"/>
      <c r="I54005" s="101"/>
    </row>
    <row r="54006" spans="8:9" x14ac:dyDescent="0.2">
      <c r="H54006" s="101"/>
      <c r="I54006" s="101"/>
    </row>
    <row r="54007" spans="8:9" x14ac:dyDescent="0.2">
      <c r="H54007" s="101"/>
      <c r="I54007" s="101"/>
    </row>
    <row r="54008" spans="8:9" x14ac:dyDescent="0.2">
      <c r="H54008" s="101"/>
      <c r="I54008" s="101"/>
    </row>
    <row r="54009" spans="8:9" x14ac:dyDescent="0.2">
      <c r="H54009" s="101"/>
      <c r="I54009" s="101"/>
    </row>
    <row r="54010" spans="8:9" x14ac:dyDescent="0.2">
      <c r="H54010" s="101"/>
      <c r="I54010" s="101"/>
    </row>
    <row r="54011" spans="8:9" x14ac:dyDescent="0.2">
      <c r="H54011" s="101"/>
      <c r="I54011" s="101"/>
    </row>
    <row r="54012" spans="8:9" x14ac:dyDescent="0.2">
      <c r="H54012" s="101"/>
      <c r="I54012" s="101"/>
    </row>
    <row r="54013" spans="8:9" x14ac:dyDescent="0.2">
      <c r="H54013" s="101"/>
      <c r="I54013" s="101"/>
    </row>
    <row r="54014" spans="8:9" x14ac:dyDescent="0.2">
      <c r="H54014" s="101"/>
      <c r="I54014" s="101"/>
    </row>
    <row r="54015" spans="8:9" x14ac:dyDescent="0.2">
      <c r="H54015" s="101"/>
      <c r="I54015" s="101"/>
    </row>
    <row r="54016" spans="8:9" x14ac:dyDescent="0.2">
      <c r="H54016" s="101"/>
      <c r="I54016" s="101"/>
    </row>
    <row r="54017" spans="8:9" x14ac:dyDescent="0.2">
      <c r="H54017" s="101"/>
      <c r="I54017" s="101"/>
    </row>
    <row r="54018" spans="8:9" x14ac:dyDescent="0.2">
      <c r="H54018" s="101"/>
      <c r="I54018" s="101"/>
    </row>
    <row r="54019" spans="8:9" x14ac:dyDescent="0.2">
      <c r="H54019" s="101"/>
      <c r="I54019" s="101"/>
    </row>
    <row r="54020" spans="8:9" x14ac:dyDescent="0.2">
      <c r="H54020" s="101"/>
      <c r="I54020" s="101"/>
    </row>
    <row r="54021" spans="8:9" x14ac:dyDescent="0.2">
      <c r="H54021" s="101"/>
      <c r="I54021" s="101"/>
    </row>
    <row r="54022" spans="8:9" x14ac:dyDescent="0.2">
      <c r="H54022" s="101"/>
      <c r="I54022" s="101"/>
    </row>
    <row r="54023" spans="8:9" x14ac:dyDescent="0.2">
      <c r="H54023" s="101"/>
      <c r="I54023" s="101"/>
    </row>
    <row r="54024" spans="8:9" x14ac:dyDescent="0.2">
      <c r="H54024" s="101"/>
      <c r="I54024" s="101"/>
    </row>
    <row r="54025" spans="8:9" x14ac:dyDescent="0.2">
      <c r="H54025" s="101"/>
      <c r="I54025" s="101"/>
    </row>
    <row r="54026" spans="8:9" x14ac:dyDescent="0.2">
      <c r="H54026" s="101"/>
      <c r="I54026" s="101"/>
    </row>
    <row r="54027" spans="8:9" x14ac:dyDescent="0.2">
      <c r="H54027" s="101"/>
      <c r="I54027" s="101"/>
    </row>
    <row r="54028" spans="8:9" x14ac:dyDescent="0.2">
      <c r="H54028" s="101"/>
      <c r="I54028" s="101"/>
    </row>
    <row r="54029" spans="8:9" x14ac:dyDescent="0.2">
      <c r="H54029" s="101"/>
      <c r="I54029" s="101"/>
    </row>
    <row r="54030" spans="8:9" x14ac:dyDescent="0.2">
      <c r="H54030" s="101"/>
      <c r="I54030" s="101"/>
    </row>
    <row r="54031" spans="8:9" x14ac:dyDescent="0.2">
      <c r="H54031" s="101"/>
      <c r="I54031" s="101"/>
    </row>
    <row r="54032" spans="8:9" x14ac:dyDescent="0.2">
      <c r="H54032" s="101"/>
      <c r="I54032" s="101"/>
    </row>
    <row r="54033" spans="8:9" x14ac:dyDescent="0.2">
      <c r="H54033" s="101"/>
      <c r="I54033" s="101"/>
    </row>
    <row r="54034" spans="8:9" x14ac:dyDescent="0.2">
      <c r="H54034" s="101"/>
      <c r="I54034" s="101"/>
    </row>
    <row r="54035" spans="8:9" x14ac:dyDescent="0.2">
      <c r="H54035" s="101"/>
      <c r="I54035" s="101"/>
    </row>
    <row r="54036" spans="8:9" x14ac:dyDescent="0.2">
      <c r="H54036" s="101"/>
      <c r="I54036" s="101"/>
    </row>
    <row r="54037" spans="8:9" x14ac:dyDescent="0.2">
      <c r="H54037" s="101"/>
      <c r="I54037" s="101"/>
    </row>
    <row r="54038" spans="8:9" x14ac:dyDescent="0.2">
      <c r="H54038" s="101"/>
      <c r="I54038" s="101"/>
    </row>
    <row r="54039" spans="8:9" x14ac:dyDescent="0.2">
      <c r="H54039" s="101"/>
      <c r="I54039" s="101"/>
    </row>
    <row r="54040" spans="8:9" x14ac:dyDescent="0.2">
      <c r="H54040" s="101"/>
      <c r="I54040" s="101"/>
    </row>
    <row r="54041" spans="8:9" x14ac:dyDescent="0.2">
      <c r="H54041" s="101"/>
      <c r="I54041" s="101"/>
    </row>
    <row r="54042" spans="8:9" x14ac:dyDescent="0.2">
      <c r="H54042" s="101"/>
      <c r="I54042" s="101"/>
    </row>
    <row r="54043" spans="8:9" x14ac:dyDescent="0.2">
      <c r="H54043" s="101"/>
      <c r="I54043" s="101"/>
    </row>
    <row r="54044" spans="8:9" x14ac:dyDescent="0.2">
      <c r="H54044" s="101"/>
      <c r="I54044" s="101"/>
    </row>
    <row r="54045" spans="8:9" x14ac:dyDescent="0.2">
      <c r="H54045" s="101"/>
      <c r="I54045" s="101"/>
    </row>
    <row r="54046" spans="8:9" x14ac:dyDescent="0.2">
      <c r="H54046" s="101"/>
      <c r="I54046" s="101"/>
    </row>
    <row r="54047" spans="8:9" x14ac:dyDescent="0.2">
      <c r="H54047" s="101"/>
      <c r="I54047" s="101"/>
    </row>
    <row r="54048" spans="8:9" x14ac:dyDescent="0.2">
      <c r="H54048" s="101"/>
      <c r="I54048" s="101"/>
    </row>
    <row r="54049" spans="8:9" x14ac:dyDescent="0.2">
      <c r="H54049" s="101"/>
      <c r="I54049" s="101"/>
    </row>
    <row r="54050" spans="8:9" x14ac:dyDescent="0.2">
      <c r="H54050" s="101"/>
      <c r="I54050" s="101"/>
    </row>
    <row r="54051" spans="8:9" x14ac:dyDescent="0.2">
      <c r="H54051" s="101"/>
      <c r="I54051" s="101"/>
    </row>
    <row r="54052" spans="8:9" x14ac:dyDescent="0.2">
      <c r="H54052" s="101"/>
      <c r="I54052" s="101"/>
    </row>
    <row r="54053" spans="8:9" x14ac:dyDescent="0.2">
      <c r="H54053" s="101"/>
      <c r="I54053" s="101"/>
    </row>
    <row r="54054" spans="8:9" x14ac:dyDescent="0.2">
      <c r="H54054" s="101"/>
      <c r="I54054" s="101"/>
    </row>
    <row r="54055" spans="8:9" x14ac:dyDescent="0.2">
      <c r="H54055" s="101"/>
      <c r="I54055" s="101"/>
    </row>
    <row r="54056" spans="8:9" x14ac:dyDescent="0.2">
      <c r="H54056" s="101"/>
      <c r="I54056" s="101"/>
    </row>
    <row r="54057" spans="8:9" x14ac:dyDescent="0.2">
      <c r="H54057" s="101"/>
      <c r="I54057" s="101"/>
    </row>
    <row r="54058" spans="8:9" x14ac:dyDescent="0.2">
      <c r="H54058" s="101"/>
      <c r="I54058" s="101"/>
    </row>
    <row r="54059" spans="8:9" x14ac:dyDescent="0.2">
      <c r="H54059" s="101"/>
      <c r="I54059" s="101"/>
    </row>
    <row r="54060" spans="8:9" x14ac:dyDescent="0.2">
      <c r="H54060" s="101"/>
      <c r="I54060" s="101"/>
    </row>
    <row r="54061" spans="8:9" x14ac:dyDescent="0.2">
      <c r="H54061" s="101"/>
      <c r="I54061" s="101"/>
    </row>
    <row r="54062" spans="8:9" x14ac:dyDescent="0.2">
      <c r="H54062" s="101"/>
      <c r="I54062" s="101"/>
    </row>
    <row r="54063" spans="8:9" x14ac:dyDescent="0.2">
      <c r="H54063" s="101"/>
      <c r="I54063" s="101"/>
    </row>
    <row r="54064" spans="8:9" x14ac:dyDescent="0.2">
      <c r="H54064" s="101"/>
      <c r="I54064" s="101"/>
    </row>
    <row r="54065" spans="8:9" x14ac:dyDescent="0.2">
      <c r="H54065" s="101"/>
      <c r="I54065" s="101"/>
    </row>
    <row r="54066" spans="8:9" x14ac:dyDescent="0.2">
      <c r="H54066" s="101"/>
      <c r="I54066" s="101"/>
    </row>
    <row r="54067" spans="8:9" x14ac:dyDescent="0.2">
      <c r="H54067" s="101"/>
      <c r="I54067" s="101"/>
    </row>
    <row r="54068" spans="8:9" x14ac:dyDescent="0.2">
      <c r="H54068" s="101"/>
      <c r="I54068" s="101"/>
    </row>
    <row r="54069" spans="8:9" x14ac:dyDescent="0.2">
      <c r="H54069" s="101"/>
      <c r="I54069" s="101"/>
    </row>
    <row r="54070" spans="8:9" x14ac:dyDescent="0.2">
      <c r="H54070" s="101"/>
      <c r="I54070" s="101"/>
    </row>
    <row r="54071" spans="8:9" x14ac:dyDescent="0.2">
      <c r="H54071" s="101"/>
      <c r="I54071" s="101"/>
    </row>
    <row r="54072" spans="8:9" x14ac:dyDescent="0.2">
      <c r="H54072" s="101"/>
      <c r="I54072" s="101"/>
    </row>
    <row r="54073" spans="8:9" x14ac:dyDescent="0.2">
      <c r="H54073" s="101"/>
      <c r="I54073" s="101"/>
    </row>
    <row r="54074" spans="8:9" x14ac:dyDescent="0.2">
      <c r="H54074" s="101"/>
      <c r="I54074" s="101"/>
    </row>
    <row r="54075" spans="8:9" x14ac:dyDescent="0.2">
      <c r="H54075" s="101"/>
      <c r="I54075" s="101"/>
    </row>
    <row r="54076" spans="8:9" x14ac:dyDescent="0.2">
      <c r="H54076" s="101"/>
      <c r="I54076" s="101"/>
    </row>
    <row r="54077" spans="8:9" x14ac:dyDescent="0.2">
      <c r="H54077" s="101"/>
      <c r="I54077" s="101"/>
    </row>
    <row r="54078" spans="8:9" x14ac:dyDescent="0.2">
      <c r="H54078" s="101"/>
      <c r="I54078" s="101"/>
    </row>
    <row r="54079" spans="8:9" x14ac:dyDescent="0.2">
      <c r="H54079" s="101"/>
      <c r="I54079" s="101"/>
    </row>
    <row r="54080" spans="8:9" x14ac:dyDescent="0.2">
      <c r="H54080" s="101"/>
      <c r="I54080" s="101"/>
    </row>
    <row r="54081" spans="8:9" x14ac:dyDescent="0.2">
      <c r="H54081" s="101"/>
      <c r="I54081" s="101"/>
    </row>
    <row r="54082" spans="8:9" x14ac:dyDescent="0.2">
      <c r="H54082" s="101"/>
      <c r="I54082" s="101"/>
    </row>
    <row r="54083" spans="8:9" x14ac:dyDescent="0.2">
      <c r="H54083" s="101"/>
      <c r="I54083" s="101"/>
    </row>
    <row r="54084" spans="8:9" x14ac:dyDescent="0.2">
      <c r="H54084" s="101"/>
      <c r="I54084" s="101"/>
    </row>
    <row r="54085" spans="8:9" x14ac:dyDescent="0.2">
      <c r="H54085" s="101"/>
      <c r="I54085" s="101"/>
    </row>
    <row r="54086" spans="8:9" x14ac:dyDescent="0.2">
      <c r="H54086" s="101"/>
      <c r="I54086" s="101"/>
    </row>
    <row r="54087" spans="8:9" x14ac:dyDescent="0.2">
      <c r="H54087" s="101"/>
      <c r="I54087" s="101"/>
    </row>
    <row r="54088" spans="8:9" x14ac:dyDescent="0.2">
      <c r="H54088" s="101"/>
      <c r="I54088" s="101"/>
    </row>
    <row r="54089" spans="8:9" x14ac:dyDescent="0.2">
      <c r="H54089" s="101"/>
      <c r="I54089" s="101"/>
    </row>
    <row r="54090" spans="8:9" x14ac:dyDescent="0.2">
      <c r="H54090" s="101"/>
      <c r="I54090" s="101"/>
    </row>
    <row r="54091" spans="8:9" x14ac:dyDescent="0.2">
      <c r="H54091" s="101"/>
      <c r="I54091" s="101"/>
    </row>
    <row r="54092" spans="8:9" x14ac:dyDescent="0.2">
      <c r="H54092" s="101"/>
      <c r="I54092" s="101"/>
    </row>
    <row r="54093" spans="8:9" x14ac:dyDescent="0.2">
      <c r="H54093" s="101"/>
      <c r="I54093" s="101"/>
    </row>
    <row r="54094" spans="8:9" x14ac:dyDescent="0.2">
      <c r="H54094" s="101"/>
      <c r="I54094" s="101"/>
    </row>
    <row r="54095" spans="8:9" x14ac:dyDescent="0.2">
      <c r="H54095" s="101"/>
      <c r="I54095" s="101"/>
    </row>
    <row r="54096" spans="8:9" x14ac:dyDescent="0.2">
      <c r="H54096" s="101"/>
      <c r="I54096" s="101"/>
    </row>
    <row r="54097" spans="8:9" x14ac:dyDescent="0.2">
      <c r="H54097" s="101"/>
      <c r="I54097" s="101"/>
    </row>
    <row r="54098" spans="8:9" x14ac:dyDescent="0.2">
      <c r="H54098" s="101"/>
      <c r="I54098" s="101"/>
    </row>
    <row r="54099" spans="8:9" x14ac:dyDescent="0.2">
      <c r="H54099" s="101"/>
      <c r="I54099" s="101"/>
    </row>
    <row r="54100" spans="8:9" x14ac:dyDescent="0.2">
      <c r="H54100" s="101"/>
      <c r="I54100" s="101"/>
    </row>
    <row r="54101" spans="8:9" x14ac:dyDescent="0.2">
      <c r="H54101" s="101"/>
      <c r="I54101" s="101"/>
    </row>
    <row r="54102" spans="8:9" x14ac:dyDescent="0.2">
      <c r="H54102" s="101"/>
      <c r="I54102" s="101"/>
    </row>
    <row r="54103" spans="8:9" x14ac:dyDescent="0.2">
      <c r="H54103" s="101"/>
      <c r="I54103" s="101"/>
    </row>
    <row r="54104" spans="8:9" x14ac:dyDescent="0.2">
      <c r="H54104" s="101"/>
      <c r="I54104" s="101"/>
    </row>
    <row r="54105" spans="8:9" x14ac:dyDescent="0.2">
      <c r="H54105" s="101"/>
      <c r="I54105" s="101"/>
    </row>
    <row r="54106" spans="8:9" x14ac:dyDescent="0.2">
      <c r="H54106" s="101"/>
      <c r="I54106" s="101"/>
    </row>
    <row r="54107" spans="8:9" x14ac:dyDescent="0.2">
      <c r="H54107" s="101"/>
      <c r="I54107" s="101"/>
    </row>
    <row r="54108" spans="8:9" x14ac:dyDescent="0.2">
      <c r="H54108" s="101"/>
      <c r="I54108" s="101"/>
    </row>
    <row r="54109" spans="8:9" x14ac:dyDescent="0.2">
      <c r="H54109" s="101"/>
      <c r="I54109" s="101"/>
    </row>
    <row r="54110" spans="8:9" x14ac:dyDescent="0.2">
      <c r="H54110" s="101"/>
      <c r="I54110" s="101"/>
    </row>
    <row r="54111" spans="8:9" x14ac:dyDescent="0.2">
      <c r="H54111" s="101"/>
      <c r="I54111" s="101"/>
    </row>
    <row r="54112" spans="8:9" x14ac:dyDescent="0.2">
      <c r="H54112" s="101"/>
      <c r="I54112" s="101"/>
    </row>
    <row r="54113" spans="8:9" x14ac:dyDescent="0.2">
      <c r="H54113" s="101"/>
      <c r="I54113" s="101"/>
    </row>
    <row r="54114" spans="8:9" x14ac:dyDescent="0.2">
      <c r="H54114" s="101"/>
      <c r="I54114" s="101"/>
    </row>
    <row r="54115" spans="8:9" x14ac:dyDescent="0.2">
      <c r="H54115" s="101"/>
      <c r="I54115" s="101"/>
    </row>
    <row r="54116" spans="8:9" x14ac:dyDescent="0.2">
      <c r="H54116" s="101"/>
      <c r="I54116" s="101"/>
    </row>
    <row r="54117" spans="8:9" x14ac:dyDescent="0.2">
      <c r="H54117" s="101"/>
      <c r="I54117" s="101"/>
    </row>
    <row r="54118" spans="8:9" x14ac:dyDescent="0.2">
      <c r="H54118" s="101"/>
      <c r="I54118" s="101"/>
    </row>
    <row r="54119" spans="8:9" x14ac:dyDescent="0.2">
      <c r="H54119" s="101"/>
      <c r="I54119" s="101"/>
    </row>
    <row r="54120" spans="8:9" x14ac:dyDescent="0.2">
      <c r="H54120" s="101"/>
      <c r="I54120" s="101"/>
    </row>
    <row r="54121" spans="8:9" x14ac:dyDescent="0.2">
      <c r="H54121" s="101"/>
      <c r="I54121" s="101"/>
    </row>
    <row r="54122" spans="8:9" x14ac:dyDescent="0.2">
      <c r="H54122" s="101"/>
      <c r="I54122" s="101"/>
    </row>
    <row r="54123" spans="8:9" x14ac:dyDescent="0.2">
      <c r="H54123" s="101"/>
      <c r="I54123" s="101"/>
    </row>
    <row r="54124" spans="8:9" x14ac:dyDescent="0.2">
      <c r="H54124" s="101"/>
      <c r="I54124" s="101"/>
    </row>
    <row r="54125" spans="8:9" x14ac:dyDescent="0.2">
      <c r="H54125" s="101"/>
      <c r="I54125" s="101"/>
    </row>
    <row r="54126" spans="8:9" x14ac:dyDescent="0.2">
      <c r="H54126" s="101"/>
      <c r="I54126" s="101"/>
    </row>
    <row r="54127" spans="8:9" x14ac:dyDescent="0.2">
      <c r="H54127" s="101"/>
      <c r="I54127" s="101"/>
    </row>
    <row r="54128" spans="8:9" x14ac:dyDescent="0.2">
      <c r="H54128" s="101"/>
      <c r="I54128" s="101"/>
    </row>
    <row r="54129" spans="8:9" x14ac:dyDescent="0.2">
      <c r="H54129" s="101"/>
      <c r="I54129" s="101"/>
    </row>
    <row r="54130" spans="8:9" x14ac:dyDescent="0.2">
      <c r="H54130" s="101"/>
      <c r="I54130" s="101"/>
    </row>
    <row r="54131" spans="8:9" x14ac:dyDescent="0.2">
      <c r="H54131" s="101"/>
      <c r="I54131" s="101"/>
    </row>
    <row r="54132" spans="8:9" x14ac:dyDescent="0.2">
      <c r="H54132" s="101"/>
      <c r="I54132" s="101"/>
    </row>
    <row r="54133" spans="8:9" x14ac:dyDescent="0.2">
      <c r="H54133" s="101"/>
      <c r="I54133" s="101"/>
    </row>
    <row r="54134" spans="8:9" x14ac:dyDescent="0.2">
      <c r="H54134" s="101"/>
      <c r="I54134" s="101"/>
    </row>
    <row r="54135" spans="8:9" x14ac:dyDescent="0.2">
      <c r="H54135" s="101"/>
      <c r="I54135" s="101"/>
    </row>
    <row r="54136" spans="8:9" x14ac:dyDescent="0.2">
      <c r="H54136" s="101"/>
      <c r="I54136" s="101"/>
    </row>
    <row r="54137" spans="8:9" x14ac:dyDescent="0.2">
      <c r="H54137" s="101"/>
      <c r="I54137" s="101"/>
    </row>
    <row r="54138" spans="8:9" x14ac:dyDescent="0.2">
      <c r="H54138" s="101"/>
      <c r="I54138" s="101"/>
    </row>
    <row r="54139" spans="8:9" x14ac:dyDescent="0.2">
      <c r="H54139" s="101"/>
      <c r="I54139" s="101"/>
    </row>
    <row r="54140" spans="8:9" x14ac:dyDescent="0.2">
      <c r="H54140" s="101"/>
      <c r="I54140" s="101"/>
    </row>
    <row r="54141" spans="8:9" x14ac:dyDescent="0.2">
      <c r="H54141" s="101"/>
      <c r="I54141" s="101"/>
    </row>
    <row r="54142" spans="8:9" x14ac:dyDescent="0.2">
      <c r="H54142" s="101"/>
      <c r="I54142" s="101"/>
    </row>
    <row r="54143" spans="8:9" x14ac:dyDescent="0.2">
      <c r="H54143" s="101"/>
      <c r="I54143" s="101"/>
    </row>
    <row r="54144" spans="8:9" x14ac:dyDescent="0.2">
      <c r="H54144" s="101"/>
      <c r="I54144" s="101"/>
    </row>
    <row r="54145" spans="8:9" x14ac:dyDescent="0.2">
      <c r="H54145" s="101"/>
      <c r="I54145" s="101"/>
    </row>
    <row r="54146" spans="8:9" x14ac:dyDescent="0.2">
      <c r="H54146" s="101"/>
      <c r="I54146" s="101"/>
    </row>
    <row r="54147" spans="8:9" x14ac:dyDescent="0.2">
      <c r="H54147" s="101"/>
      <c r="I54147" s="101"/>
    </row>
    <row r="54148" spans="8:9" x14ac:dyDescent="0.2">
      <c r="H54148" s="101"/>
      <c r="I54148" s="101"/>
    </row>
    <row r="54149" spans="8:9" x14ac:dyDescent="0.2">
      <c r="H54149" s="101"/>
      <c r="I54149" s="101"/>
    </row>
    <row r="54150" spans="8:9" x14ac:dyDescent="0.2">
      <c r="H54150" s="101"/>
      <c r="I54150" s="101"/>
    </row>
    <row r="54151" spans="8:9" x14ac:dyDescent="0.2">
      <c r="H54151" s="101"/>
      <c r="I54151" s="101"/>
    </row>
    <row r="54152" spans="8:9" x14ac:dyDescent="0.2">
      <c r="H54152" s="101"/>
      <c r="I54152" s="101"/>
    </row>
    <row r="54153" spans="8:9" x14ac:dyDescent="0.2">
      <c r="H54153" s="101"/>
      <c r="I54153" s="101"/>
    </row>
    <row r="54154" spans="8:9" x14ac:dyDescent="0.2">
      <c r="H54154" s="101"/>
      <c r="I54154" s="101"/>
    </row>
    <row r="54155" spans="8:9" x14ac:dyDescent="0.2">
      <c r="H54155" s="101"/>
      <c r="I54155" s="101"/>
    </row>
    <row r="54156" spans="8:9" x14ac:dyDescent="0.2">
      <c r="H54156" s="101"/>
      <c r="I54156" s="101"/>
    </row>
    <row r="54157" spans="8:9" x14ac:dyDescent="0.2">
      <c r="H54157" s="101"/>
      <c r="I54157" s="101"/>
    </row>
    <row r="54158" spans="8:9" x14ac:dyDescent="0.2">
      <c r="H54158" s="101"/>
      <c r="I54158" s="101"/>
    </row>
    <row r="54159" spans="8:9" x14ac:dyDescent="0.2">
      <c r="H54159" s="101"/>
      <c r="I54159" s="101"/>
    </row>
    <row r="54160" spans="8:9" x14ac:dyDescent="0.2">
      <c r="H54160" s="101"/>
      <c r="I54160" s="101"/>
    </row>
    <row r="54161" spans="8:9" x14ac:dyDescent="0.2">
      <c r="H54161" s="101"/>
      <c r="I54161" s="101"/>
    </row>
    <row r="54162" spans="8:9" x14ac:dyDescent="0.2">
      <c r="H54162" s="101"/>
      <c r="I54162" s="101"/>
    </row>
    <row r="54163" spans="8:9" x14ac:dyDescent="0.2">
      <c r="H54163" s="101"/>
      <c r="I54163" s="101"/>
    </row>
    <row r="54164" spans="8:9" x14ac:dyDescent="0.2">
      <c r="H54164" s="101"/>
      <c r="I54164" s="101"/>
    </row>
    <row r="54165" spans="8:9" x14ac:dyDescent="0.2">
      <c r="H54165" s="101"/>
      <c r="I54165" s="101"/>
    </row>
    <row r="54166" spans="8:9" x14ac:dyDescent="0.2">
      <c r="H54166" s="101"/>
      <c r="I54166" s="101"/>
    </row>
    <row r="54167" spans="8:9" x14ac:dyDescent="0.2">
      <c r="H54167" s="101"/>
      <c r="I54167" s="101"/>
    </row>
    <row r="54168" spans="8:9" x14ac:dyDescent="0.2">
      <c r="H54168" s="101"/>
      <c r="I54168" s="101"/>
    </row>
    <row r="54169" spans="8:9" x14ac:dyDescent="0.2">
      <c r="H54169" s="101"/>
      <c r="I54169" s="101"/>
    </row>
    <row r="54170" spans="8:9" x14ac:dyDescent="0.2">
      <c r="H54170" s="101"/>
      <c r="I54170" s="101"/>
    </row>
    <row r="54171" spans="8:9" x14ac:dyDescent="0.2">
      <c r="H54171" s="101"/>
      <c r="I54171" s="101"/>
    </row>
    <row r="54172" spans="8:9" x14ac:dyDescent="0.2">
      <c r="H54172" s="101"/>
      <c r="I54172" s="101"/>
    </row>
    <row r="54173" spans="8:9" x14ac:dyDescent="0.2">
      <c r="H54173" s="101"/>
      <c r="I54173" s="101"/>
    </row>
    <row r="54174" spans="8:9" x14ac:dyDescent="0.2">
      <c r="H54174" s="101"/>
      <c r="I54174" s="101"/>
    </row>
    <row r="54175" spans="8:9" x14ac:dyDescent="0.2">
      <c r="H54175" s="101"/>
      <c r="I54175" s="101"/>
    </row>
    <row r="54176" spans="8:9" x14ac:dyDescent="0.2">
      <c r="H54176" s="101"/>
      <c r="I54176" s="101"/>
    </row>
    <row r="54177" spans="8:9" x14ac:dyDescent="0.2">
      <c r="H54177" s="101"/>
      <c r="I54177" s="101"/>
    </row>
    <row r="54178" spans="8:9" x14ac:dyDescent="0.2">
      <c r="H54178" s="101"/>
      <c r="I54178" s="101"/>
    </row>
    <row r="54179" spans="8:9" x14ac:dyDescent="0.2">
      <c r="H54179" s="101"/>
      <c r="I54179" s="101"/>
    </row>
    <row r="54180" spans="8:9" x14ac:dyDescent="0.2">
      <c r="H54180" s="101"/>
      <c r="I54180" s="101"/>
    </row>
    <row r="54181" spans="8:9" x14ac:dyDescent="0.2">
      <c r="H54181" s="101"/>
      <c r="I54181" s="101"/>
    </row>
    <row r="54182" spans="8:9" x14ac:dyDescent="0.2">
      <c r="H54182" s="101"/>
      <c r="I54182" s="101"/>
    </row>
    <row r="54183" spans="8:9" x14ac:dyDescent="0.2">
      <c r="H54183" s="101"/>
      <c r="I54183" s="101"/>
    </row>
    <row r="54184" spans="8:9" x14ac:dyDescent="0.2">
      <c r="H54184" s="101"/>
      <c r="I54184" s="101"/>
    </row>
    <row r="54185" spans="8:9" x14ac:dyDescent="0.2">
      <c r="H54185" s="101"/>
      <c r="I54185" s="101"/>
    </row>
    <row r="54186" spans="8:9" x14ac:dyDescent="0.2">
      <c r="H54186" s="101"/>
      <c r="I54186" s="101"/>
    </row>
    <row r="54187" spans="8:9" x14ac:dyDescent="0.2">
      <c r="H54187" s="101"/>
      <c r="I54187" s="101"/>
    </row>
    <row r="54188" spans="8:9" x14ac:dyDescent="0.2">
      <c r="H54188" s="101"/>
      <c r="I54188" s="101"/>
    </row>
    <row r="54189" spans="8:9" x14ac:dyDescent="0.2">
      <c r="H54189" s="101"/>
      <c r="I54189" s="101"/>
    </row>
    <row r="54190" spans="8:9" x14ac:dyDescent="0.2">
      <c r="H54190" s="101"/>
      <c r="I54190" s="101"/>
    </row>
    <row r="54191" spans="8:9" x14ac:dyDescent="0.2">
      <c r="H54191" s="101"/>
      <c r="I54191" s="101"/>
    </row>
    <row r="54192" spans="8:9" x14ac:dyDescent="0.2">
      <c r="H54192" s="101"/>
      <c r="I54192" s="101"/>
    </row>
    <row r="54193" spans="8:9" x14ac:dyDescent="0.2">
      <c r="H54193" s="101"/>
      <c r="I54193" s="101"/>
    </row>
    <row r="54194" spans="8:9" x14ac:dyDescent="0.2">
      <c r="H54194" s="101"/>
      <c r="I54194" s="101"/>
    </row>
    <row r="54195" spans="8:9" x14ac:dyDescent="0.2">
      <c r="H54195" s="101"/>
      <c r="I54195" s="101"/>
    </row>
    <row r="54196" spans="8:9" x14ac:dyDescent="0.2">
      <c r="H54196" s="101"/>
      <c r="I54196" s="101"/>
    </row>
    <row r="54197" spans="8:9" x14ac:dyDescent="0.2">
      <c r="H54197" s="101"/>
      <c r="I54197" s="101"/>
    </row>
    <row r="54198" spans="8:9" x14ac:dyDescent="0.2">
      <c r="H54198" s="101"/>
      <c r="I54198" s="101"/>
    </row>
    <row r="54199" spans="8:9" x14ac:dyDescent="0.2">
      <c r="H54199" s="101"/>
      <c r="I54199" s="101"/>
    </row>
    <row r="54200" spans="8:9" x14ac:dyDescent="0.2">
      <c r="H54200" s="101"/>
      <c r="I54200" s="101"/>
    </row>
    <row r="54201" spans="8:9" x14ac:dyDescent="0.2">
      <c r="H54201" s="101"/>
      <c r="I54201" s="101"/>
    </row>
    <row r="54202" spans="8:9" x14ac:dyDescent="0.2">
      <c r="H54202" s="101"/>
      <c r="I54202" s="101"/>
    </row>
    <row r="54203" spans="8:9" x14ac:dyDescent="0.2">
      <c r="H54203" s="101"/>
      <c r="I54203" s="101"/>
    </row>
    <row r="54204" spans="8:9" x14ac:dyDescent="0.2">
      <c r="H54204" s="101"/>
      <c r="I54204" s="101"/>
    </row>
    <row r="54205" spans="8:9" x14ac:dyDescent="0.2">
      <c r="H54205" s="101"/>
      <c r="I54205" s="101"/>
    </row>
    <row r="54206" spans="8:9" x14ac:dyDescent="0.2">
      <c r="H54206" s="101"/>
      <c r="I54206" s="101"/>
    </row>
    <row r="54207" spans="8:9" x14ac:dyDescent="0.2">
      <c r="H54207" s="101"/>
      <c r="I54207" s="101"/>
    </row>
    <row r="54208" spans="8:9" x14ac:dyDescent="0.2">
      <c r="H54208" s="101"/>
      <c r="I54208" s="101"/>
    </row>
    <row r="54209" spans="8:9" x14ac:dyDescent="0.2">
      <c r="H54209" s="101"/>
      <c r="I54209" s="101"/>
    </row>
    <row r="54210" spans="8:9" x14ac:dyDescent="0.2">
      <c r="H54210" s="101"/>
      <c r="I54210" s="101"/>
    </row>
    <row r="54211" spans="8:9" x14ac:dyDescent="0.2">
      <c r="H54211" s="101"/>
      <c r="I54211" s="101"/>
    </row>
    <row r="54212" spans="8:9" x14ac:dyDescent="0.2">
      <c r="H54212" s="101"/>
      <c r="I54212" s="101"/>
    </row>
    <row r="54213" spans="8:9" x14ac:dyDescent="0.2">
      <c r="H54213" s="101"/>
      <c r="I54213" s="101"/>
    </row>
    <row r="54214" spans="8:9" x14ac:dyDescent="0.2">
      <c r="H54214" s="101"/>
      <c r="I54214" s="101"/>
    </row>
    <row r="54215" spans="8:9" x14ac:dyDescent="0.2">
      <c r="H54215" s="101"/>
      <c r="I54215" s="101"/>
    </row>
    <row r="54216" spans="8:9" x14ac:dyDescent="0.2">
      <c r="H54216" s="101"/>
      <c r="I54216" s="101"/>
    </row>
    <row r="54217" spans="8:9" x14ac:dyDescent="0.2">
      <c r="H54217" s="101"/>
      <c r="I54217" s="101"/>
    </row>
    <row r="54218" spans="8:9" x14ac:dyDescent="0.2">
      <c r="H54218" s="101"/>
      <c r="I54218" s="101"/>
    </row>
    <row r="54219" spans="8:9" x14ac:dyDescent="0.2">
      <c r="H54219" s="101"/>
      <c r="I54219" s="101"/>
    </row>
    <row r="54220" spans="8:9" x14ac:dyDescent="0.2">
      <c r="H54220" s="101"/>
      <c r="I54220" s="101"/>
    </row>
    <row r="54221" spans="8:9" x14ac:dyDescent="0.2">
      <c r="H54221" s="101"/>
      <c r="I54221" s="101"/>
    </row>
    <row r="54222" spans="8:9" x14ac:dyDescent="0.2">
      <c r="H54222" s="101"/>
      <c r="I54222" s="101"/>
    </row>
    <row r="54223" spans="8:9" x14ac:dyDescent="0.2">
      <c r="H54223" s="101"/>
      <c r="I54223" s="101"/>
    </row>
    <row r="54224" spans="8:9" x14ac:dyDescent="0.2">
      <c r="H54224" s="101"/>
      <c r="I54224" s="101"/>
    </row>
    <row r="54225" spans="8:9" x14ac:dyDescent="0.2">
      <c r="H54225" s="101"/>
      <c r="I54225" s="101"/>
    </row>
    <row r="54226" spans="8:9" x14ac:dyDescent="0.2">
      <c r="H54226" s="101"/>
      <c r="I54226" s="101"/>
    </row>
    <row r="54227" spans="8:9" x14ac:dyDescent="0.2">
      <c r="H54227" s="101"/>
      <c r="I54227" s="101"/>
    </row>
    <row r="54228" spans="8:9" x14ac:dyDescent="0.2">
      <c r="H54228" s="101"/>
      <c r="I54228" s="101"/>
    </row>
    <row r="54229" spans="8:9" x14ac:dyDescent="0.2">
      <c r="H54229" s="101"/>
      <c r="I54229" s="101"/>
    </row>
    <row r="54230" spans="8:9" x14ac:dyDescent="0.2">
      <c r="H54230" s="101"/>
      <c r="I54230" s="101"/>
    </row>
    <row r="54231" spans="8:9" x14ac:dyDescent="0.2">
      <c r="H54231" s="101"/>
      <c r="I54231" s="101"/>
    </row>
    <row r="54232" spans="8:9" x14ac:dyDescent="0.2">
      <c r="H54232" s="101"/>
      <c r="I54232" s="101"/>
    </row>
    <row r="54233" spans="8:9" x14ac:dyDescent="0.2">
      <c r="H54233" s="101"/>
      <c r="I54233" s="101"/>
    </row>
    <row r="54234" spans="8:9" x14ac:dyDescent="0.2">
      <c r="H54234" s="101"/>
      <c r="I54234" s="101"/>
    </row>
    <row r="54235" spans="8:9" x14ac:dyDescent="0.2">
      <c r="H54235" s="101"/>
      <c r="I54235" s="101"/>
    </row>
    <row r="54236" spans="8:9" x14ac:dyDescent="0.2">
      <c r="H54236" s="101"/>
      <c r="I54236" s="101"/>
    </row>
    <row r="54237" spans="8:9" x14ac:dyDescent="0.2">
      <c r="H54237" s="101"/>
      <c r="I54237" s="101"/>
    </row>
    <row r="54238" spans="8:9" x14ac:dyDescent="0.2">
      <c r="H54238" s="101"/>
      <c r="I54238" s="101"/>
    </row>
    <row r="54239" spans="8:9" x14ac:dyDescent="0.2">
      <c r="H54239" s="101"/>
      <c r="I54239" s="101"/>
    </row>
    <row r="54240" spans="8:9" x14ac:dyDescent="0.2">
      <c r="H54240" s="101"/>
      <c r="I54240" s="101"/>
    </row>
    <row r="54241" spans="8:9" x14ac:dyDescent="0.2">
      <c r="H54241" s="101"/>
      <c r="I54241" s="101"/>
    </row>
    <row r="54242" spans="8:9" x14ac:dyDescent="0.2">
      <c r="H54242" s="101"/>
      <c r="I54242" s="101"/>
    </row>
    <row r="54243" spans="8:9" x14ac:dyDescent="0.2">
      <c r="H54243" s="101"/>
      <c r="I54243" s="101"/>
    </row>
    <row r="54244" spans="8:9" x14ac:dyDescent="0.2">
      <c r="H54244" s="101"/>
      <c r="I54244" s="101"/>
    </row>
    <row r="54245" spans="8:9" x14ac:dyDescent="0.2">
      <c r="H54245" s="101"/>
      <c r="I54245" s="101"/>
    </row>
    <row r="54246" spans="8:9" x14ac:dyDescent="0.2">
      <c r="H54246" s="101"/>
      <c r="I54246" s="101"/>
    </row>
    <row r="54247" spans="8:9" x14ac:dyDescent="0.2">
      <c r="H54247" s="101"/>
      <c r="I54247" s="101"/>
    </row>
    <row r="54248" spans="8:9" x14ac:dyDescent="0.2">
      <c r="H54248" s="101"/>
      <c r="I54248" s="101"/>
    </row>
    <row r="54249" spans="8:9" x14ac:dyDescent="0.2">
      <c r="H54249" s="101"/>
      <c r="I54249" s="101"/>
    </row>
    <row r="54250" spans="8:9" x14ac:dyDescent="0.2">
      <c r="H54250" s="101"/>
      <c r="I54250" s="101"/>
    </row>
    <row r="54251" spans="8:9" x14ac:dyDescent="0.2">
      <c r="H54251" s="101"/>
      <c r="I54251" s="101"/>
    </row>
    <row r="54252" spans="8:9" x14ac:dyDescent="0.2">
      <c r="H54252" s="101"/>
      <c r="I54252" s="101"/>
    </row>
    <row r="54253" spans="8:9" x14ac:dyDescent="0.2">
      <c r="H54253" s="101"/>
      <c r="I54253" s="101"/>
    </row>
    <row r="54254" spans="8:9" x14ac:dyDescent="0.2">
      <c r="H54254" s="101"/>
      <c r="I54254" s="101"/>
    </row>
    <row r="54255" spans="8:9" x14ac:dyDescent="0.2">
      <c r="H54255" s="101"/>
      <c r="I54255" s="101"/>
    </row>
    <row r="54256" spans="8:9" x14ac:dyDescent="0.2">
      <c r="H54256" s="101"/>
      <c r="I54256" s="101"/>
    </row>
    <row r="54257" spans="8:9" x14ac:dyDescent="0.2">
      <c r="H54257" s="101"/>
      <c r="I54257" s="101"/>
    </row>
    <row r="54258" spans="8:9" x14ac:dyDescent="0.2">
      <c r="H54258" s="101"/>
      <c r="I54258" s="101"/>
    </row>
    <row r="54259" spans="8:9" x14ac:dyDescent="0.2">
      <c r="H54259" s="101"/>
      <c r="I54259" s="101"/>
    </row>
    <row r="54260" spans="8:9" x14ac:dyDescent="0.2">
      <c r="H54260" s="101"/>
      <c r="I54260" s="101"/>
    </row>
    <row r="54261" spans="8:9" x14ac:dyDescent="0.2">
      <c r="H54261" s="101"/>
      <c r="I54261" s="101"/>
    </row>
    <row r="54262" spans="8:9" x14ac:dyDescent="0.2">
      <c r="H54262" s="101"/>
      <c r="I54262" s="101"/>
    </row>
    <row r="54263" spans="8:9" x14ac:dyDescent="0.2">
      <c r="H54263" s="101"/>
      <c r="I54263" s="101"/>
    </row>
    <row r="54264" spans="8:9" x14ac:dyDescent="0.2">
      <c r="H54264" s="101"/>
      <c r="I54264" s="101"/>
    </row>
    <row r="54265" spans="8:9" x14ac:dyDescent="0.2">
      <c r="H54265" s="101"/>
      <c r="I54265" s="101"/>
    </row>
    <row r="54266" spans="8:9" x14ac:dyDescent="0.2">
      <c r="H54266" s="101"/>
      <c r="I54266" s="101"/>
    </row>
    <row r="54267" spans="8:9" x14ac:dyDescent="0.2">
      <c r="H54267" s="101"/>
      <c r="I54267" s="101"/>
    </row>
    <row r="54268" spans="8:9" x14ac:dyDescent="0.2">
      <c r="H54268" s="101"/>
      <c r="I54268" s="101"/>
    </row>
    <row r="54269" spans="8:9" x14ac:dyDescent="0.2">
      <c r="H54269" s="101"/>
      <c r="I54269" s="101"/>
    </row>
    <row r="54270" spans="8:9" x14ac:dyDescent="0.2">
      <c r="H54270" s="101"/>
      <c r="I54270" s="101"/>
    </row>
    <row r="54271" spans="8:9" x14ac:dyDescent="0.2">
      <c r="H54271" s="101"/>
      <c r="I54271" s="101"/>
    </row>
    <row r="54272" spans="8:9" x14ac:dyDescent="0.2">
      <c r="H54272" s="101"/>
      <c r="I54272" s="101"/>
    </row>
    <row r="54273" spans="8:9" x14ac:dyDescent="0.2">
      <c r="H54273" s="101"/>
      <c r="I54273" s="101"/>
    </row>
    <row r="54274" spans="8:9" x14ac:dyDescent="0.2">
      <c r="H54274" s="101"/>
      <c r="I54274" s="101"/>
    </row>
    <row r="54275" spans="8:9" x14ac:dyDescent="0.2">
      <c r="H54275" s="101"/>
      <c r="I54275" s="101"/>
    </row>
    <row r="54276" spans="8:9" x14ac:dyDescent="0.2">
      <c r="H54276" s="101"/>
      <c r="I54276" s="101"/>
    </row>
    <row r="54277" spans="8:9" x14ac:dyDescent="0.2">
      <c r="H54277" s="101"/>
      <c r="I54277" s="101"/>
    </row>
    <row r="54278" spans="8:9" x14ac:dyDescent="0.2">
      <c r="H54278" s="101"/>
      <c r="I54278" s="101"/>
    </row>
    <row r="54279" spans="8:9" x14ac:dyDescent="0.2">
      <c r="H54279" s="101"/>
      <c r="I54279" s="101"/>
    </row>
    <row r="54280" spans="8:9" x14ac:dyDescent="0.2">
      <c r="H54280" s="101"/>
      <c r="I54280" s="101"/>
    </row>
    <row r="54281" spans="8:9" x14ac:dyDescent="0.2">
      <c r="H54281" s="101"/>
      <c r="I54281" s="101"/>
    </row>
    <row r="54282" spans="8:9" x14ac:dyDescent="0.2">
      <c r="H54282" s="101"/>
      <c r="I54282" s="101"/>
    </row>
    <row r="54283" spans="8:9" x14ac:dyDescent="0.2">
      <c r="H54283" s="101"/>
      <c r="I54283" s="101"/>
    </row>
    <row r="54284" spans="8:9" x14ac:dyDescent="0.2">
      <c r="H54284" s="101"/>
      <c r="I54284" s="101"/>
    </row>
    <row r="54285" spans="8:9" x14ac:dyDescent="0.2">
      <c r="H54285" s="101"/>
      <c r="I54285" s="101"/>
    </row>
    <row r="54286" spans="8:9" x14ac:dyDescent="0.2">
      <c r="H54286" s="101"/>
      <c r="I54286" s="101"/>
    </row>
    <row r="54287" spans="8:9" x14ac:dyDescent="0.2">
      <c r="H54287" s="101"/>
      <c r="I54287" s="101"/>
    </row>
    <row r="54288" spans="8:9" x14ac:dyDescent="0.2">
      <c r="H54288" s="101"/>
      <c r="I54288" s="101"/>
    </row>
    <row r="54289" spans="8:9" x14ac:dyDescent="0.2">
      <c r="H54289" s="101"/>
      <c r="I54289" s="101"/>
    </row>
    <row r="54290" spans="8:9" x14ac:dyDescent="0.2">
      <c r="H54290" s="101"/>
      <c r="I54290" s="101"/>
    </row>
    <row r="54291" spans="8:9" x14ac:dyDescent="0.2">
      <c r="H54291" s="101"/>
      <c r="I54291" s="101"/>
    </row>
    <row r="54292" spans="8:9" x14ac:dyDescent="0.2">
      <c r="H54292" s="101"/>
      <c r="I54292" s="101"/>
    </row>
    <row r="54293" spans="8:9" x14ac:dyDescent="0.2">
      <c r="H54293" s="101"/>
      <c r="I54293" s="101"/>
    </row>
    <row r="54294" spans="8:9" x14ac:dyDescent="0.2">
      <c r="H54294" s="101"/>
      <c r="I54294" s="101"/>
    </row>
    <row r="54295" spans="8:9" x14ac:dyDescent="0.2">
      <c r="H54295" s="101"/>
      <c r="I54295" s="101"/>
    </row>
    <row r="54296" spans="8:9" x14ac:dyDescent="0.2">
      <c r="H54296" s="101"/>
      <c r="I54296" s="101"/>
    </row>
    <row r="54297" spans="8:9" x14ac:dyDescent="0.2">
      <c r="H54297" s="101"/>
      <c r="I54297" s="101"/>
    </row>
    <row r="54298" spans="8:9" x14ac:dyDescent="0.2">
      <c r="H54298" s="101"/>
      <c r="I54298" s="101"/>
    </row>
    <row r="54299" spans="8:9" x14ac:dyDescent="0.2">
      <c r="H54299" s="101"/>
      <c r="I54299" s="101"/>
    </row>
    <row r="54300" spans="8:9" x14ac:dyDescent="0.2">
      <c r="H54300" s="101"/>
      <c r="I54300" s="101"/>
    </row>
    <row r="54301" spans="8:9" x14ac:dyDescent="0.2">
      <c r="H54301" s="101"/>
      <c r="I54301" s="101"/>
    </row>
    <row r="54302" spans="8:9" x14ac:dyDescent="0.2">
      <c r="H54302" s="101"/>
      <c r="I54302" s="101"/>
    </row>
    <row r="54303" spans="8:9" x14ac:dyDescent="0.2">
      <c r="H54303" s="101"/>
      <c r="I54303" s="101"/>
    </row>
    <row r="54304" spans="8:9" x14ac:dyDescent="0.2">
      <c r="H54304" s="101"/>
      <c r="I54304" s="101"/>
    </row>
    <row r="54305" spans="8:9" x14ac:dyDescent="0.2">
      <c r="H54305" s="101"/>
      <c r="I54305" s="101"/>
    </row>
    <row r="54306" spans="8:9" x14ac:dyDescent="0.2">
      <c r="H54306" s="101"/>
      <c r="I54306" s="101"/>
    </row>
    <row r="54307" spans="8:9" x14ac:dyDescent="0.2">
      <c r="H54307" s="101"/>
      <c r="I54307" s="101"/>
    </row>
    <row r="54308" spans="8:9" x14ac:dyDescent="0.2">
      <c r="H54308" s="101"/>
      <c r="I54308" s="101"/>
    </row>
    <row r="54309" spans="8:9" x14ac:dyDescent="0.2">
      <c r="H54309" s="101"/>
      <c r="I54309" s="101"/>
    </row>
    <row r="54310" spans="8:9" x14ac:dyDescent="0.2">
      <c r="H54310" s="101"/>
      <c r="I54310" s="101"/>
    </row>
    <row r="54311" spans="8:9" x14ac:dyDescent="0.2">
      <c r="H54311" s="101"/>
      <c r="I54311" s="101"/>
    </row>
    <row r="54312" spans="8:9" x14ac:dyDescent="0.2">
      <c r="H54312" s="101"/>
      <c r="I54312" s="101"/>
    </row>
    <row r="54313" spans="8:9" x14ac:dyDescent="0.2">
      <c r="H54313" s="101"/>
      <c r="I54313" s="101"/>
    </row>
    <row r="54314" spans="8:9" x14ac:dyDescent="0.2">
      <c r="H54314" s="101"/>
      <c r="I54314" s="101"/>
    </row>
    <row r="54315" spans="8:9" x14ac:dyDescent="0.2">
      <c r="H54315" s="101"/>
      <c r="I54315" s="101"/>
    </row>
    <row r="54316" spans="8:9" x14ac:dyDescent="0.2">
      <c r="H54316" s="101"/>
      <c r="I54316" s="101"/>
    </row>
    <row r="54317" spans="8:9" x14ac:dyDescent="0.2">
      <c r="H54317" s="101"/>
      <c r="I54317" s="101"/>
    </row>
    <row r="54318" spans="8:9" x14ac:dyDescent="0.2">
      <c r="H54318" s="101"/>
      <c r="I54318" s="101"/>
    </row>
    <row r="54319" spans="8:9" x14ac:dyDescent="0.2">
      <c r="H54319" s="101"/>
      <c r="I54319" s="101"/>
    </row>
    <row r="54320" spans="8:9" x14ac:dyDescent="0.2">
      <c r="H54320" s="101"/>
      <c r="I54320" s="101"/>
    </row>
    <row r="54321" spans="8:9" x14ac:dyDescent="0.2">
      <c r="H54321" s="101"/>
      <c r="I54321" s="101"/>
    </row>
    <row r="54322" spans="8:9" x14ac:dyDescent="0.2">
      <c r="H54322" s="101"/>
      <c r="I54322" s="101"/>
    </row>
    <row r="54323" spans="8:9" x14ac:dyDescent="0.2">
      <c r="H54323" s="101"/>
      <c r="I54323" s="101"/>
    </row>
    <row r="54324" spans="8:9" x14ac:dyDescent="0.2">
      <c r="H54324" s="101"/>
      <c r="I54324" s="101"/>
    </row>
    <row r="54325" spans="8:9" x14ac:dyDescent="0.2">
      <c r="H54325" s="101"/>
      <c r="I54325" s="101"/>
    </row>
    <row r="54326" spans="8:9" x14ac:dyDescent="0.2">
      <c r="H54326" s="101"/>
      <c r="I54326" s="101"/>
    </row>
    <row r="54327" spans="8:9" x14ac:dyDescent="0.2">
      <c r="H54327" s="101"/>
      <c r="I54327" s="101"/>
    </row>
    <row r="54328" spans="8:9" x14ac:dyDescent="0.2">
      <c r="H54328" s="101"/>
      <c r="I54328" s="101"/>
    </row>
    <row r="54329" spans="8:9" x14ac:dyDescent="0.2">
      <c r="H54329" s="101"/>
      <c r="I54329" s="101"/>
    </row>
    <row r="54330" spans="8:9" x14ac:dyDescent="0.2">
      <c r="H54330" s="101"/>
      <c r="I54330" s="101"/>
    </row>
    <row r="54331" spans="8:9" x14ac:dyDescent="0.2">
      <c r="H54331" s="101"/>
      <c r="I54331" s="101"/>
    </row>
    <row r="54332" spans="8:9" x14ac:dyDescent="0.2">
      <c r="H54332" s="101"/>
      <c r="I54332" s="101"/>
    </row>
    <row r="54333" spans="8:9" x14ac:dyDescent="0.2">
      <c r="H54333" s="101"/>
      <c r="I54333" s="101"/>
    </row>
    <row r="54334" spans="8:9" x14ac:dyDescent="0.2">
      <c r="H54334" s="101"/>
      <c r="I54334" s="101"/>
    </row>
    <row r="54335" spans="8:9" x14ac:dyDescent="0.2">
      <c r="H54335" s="101"/>
      <c r="I54335" s="101"/>
    </row>
    <row r="54336" spans="8:9" x14ac:dyDescent="0.2">
      <c r="H54336" s="101"/>
      <c r="I54336" s="101"/>
    </row>
    <row r="54337" spans="8:9" x14ac:dyDescent="0.2">
      <c r="H54337" s="101"/>
      <c r="I54337" s="101"/>
    </row>
    <row r="54338" spans="8:9" x14ac:dyDescent="0.2">
      <c r="H54338" s="101"/>
      <c r="I54338" s="101"/>
    </row>
    <row r="54339" spans="8:9" x14ac:dyDescent="0.2">
      <c r="H54339" s="101"/>
      <c r="I54339" s="101"/>
    </row>
    <row r="54340" spans="8:9" x14ac:dyDescent="0.2">
      <c r="H54340" s="101"/>
      <c r="I54340" s="101"/>
    </row>
    <row r="54341" spans="8:9" x14ac:dyDescent="0.2">
      <c r="H54341" s="101"/>
      <c r="I54341" s="101"/>
    </row>
    <row r="54342" spans="8:9" x14ac:dyDescent="0.2">
      <c r="H54342" s="101"/>
      <c r="I54342" s="101"/>
    </row>
    <row r="54343" spans="8:9" x14ac:dyDescent="0.2">
      <c r="H54343" s="101"/>
      <c r="I54343" s="101"/>
    </row>
    <row r="54344" spans="8:9" x14ac:dyDescent="0.2">
      <c r="H54344" s="101"/>
      <c r="I54344" s="101"/>
    </row>
    <row r="54345" spans="8:9" x14ac:dyDescent="0.2">
      <c r="H54345" s="101"/>
      <c r="I54345" s="101"/>
    </row>
    <row r="54346" spans="8:9" x14ac:dyDescent="0.2">
      <c r="H54346" s="101"/>
      <c r="I54346" s="101"/>
    </row>
    <row r="54347" spans="8:9" x14ac:dyDescent="0.2">
      <c r="H54347" s="101"/>
      <c r="I54347" s="101"/>
    </row>
    <row r="54348" spans="8:9" x14ac:dyDescent="0.2">
      <c r="H54348" s="101"/>
      <c r="I54348" s="101"/>
    </row>
    <row r="54349" spans="8:9" x14ac:dyDescent="0.2">
      <c r="H54349" s="101"/>
      <c r="I54349" s="101"/>
    </row>
    <row r="54350" spans="8:9" x14ac:dyDescent="0.2">
      <c r="H54350" s="101"/>
      <c r="I54350" s="101"/>
    </row>
    <row r="54351" spans="8:9" x14ac:dyDescent="0.2">
      <c r="H54351" s="101"/>
      <c r="I54351" s="101"/>
    </row>
    <row r="54352" spans="8:9" x14ac:dyDescent="0.2">
      <c r="H54352" s="101"/>
      <c r="I54352" s="101"/>
    </row>
    <row r="54353" spans="8:9" x14ac:dyDescent="0.2">
      <c r="H54353" s="101"/>
      <c r="I54353" s="101"/>
    </row>
    <row r="54354" spans="8:9" x14ac:dyDescent="0.2">
      <c r="H54354" s="101"/>
      <c r="I54354" s="101"/>
    </row>
    <row r="54355" spans="8:9" x14ac:dyDescent="0.2">
      <c r="H54355" s="101"/>
      <c r="I54355" s="101"/>
    </row>
    <row r="54356" spans="8:9" x14ac:dyDescent="0.2">
      <c r="H54356" s="101"/>
      <c r="I54356" s="101"/>
    </row>
    <row r="54357" spans="8:9" x14ac:dyDescent="0.2">
      <c r="H54357" s="101"/>
      <c r="I54357" s="101"/>
    </row>
    <row r="54358" spans="8:9" x14ac:dyDescent="0.2">
      <c r="H54358" s="101"/>
      <c r="I54358" s="101"/>
    </row>
    <row r="54359" spans="8:9" x14ac:dyDescent="0.2">
      <c r="H54359" s="101"/>
      <c r="I54359" s="101"/>
    </row>
    <row r="54360" spans="8:9" x14ac:dyDescent="0.2">
      <c r="H54360" s="101"/>
      <c r="I54360" s="101"/>
    </row>
    <row r="54361" spans="8:9" x14ac:dyDescent="0.2">
      <c r="H54361" s="101"/>
      <c r="I54361" s="101"/>
    </row>
    <row r="54362" spans="8:9" x14ac:dyDescent="0.2">
      <c r="H54362" s="101"/>
      <c r="I54362" s="101"/>
    </row>
    <row r="54363" spans="8:9" x14ac:dyDescent="0.2">
      <c r="H54363" s="101"/>
      <c r="I54363" s="101"/>
    </row>
    <row r="54364" spans="8:9" x14ac:dyDescent="0.2">
      <c r="H54364" s="101"/>
      <c r="I54364" s="101"/>
    </row>
    <row r="54365" spans="8:9" x14ac:dyDescent="0.2">
      <c r="H54365" s="101"/>
      <c r="I54365" s="101"/>
    </row>
    <row r="54366" spans="8:9" x14ac:dyDescent="0.2">
      <c r="H54366" s="101"/>
      <c r="I54366" s="101"/>
    </row>
    <row r="54367" spans="8:9" x14ac:dyDescent="0.2">
      <c r="H54367" s="101"/>
      <c r="I54367" s="101"/>
    </row>
    <row r="54368" spans="8:9" x14ac:dyDescent="0.2">
      <c r="H54368" s="101"/>
      <c r="I54368" s="101"/>
    </row>
    <row r="54369" spans="8:9" x14ac:dyDescent="0.2">
      <c r="H54369" s="101"/>
      <c r="I54369" s="101"/>
    </row>
    <row r="54370" spans="8:9" x14ac:dyDescent="0.2">
      <c r="H54370" s="101"/>
      <c r="I54370" s="101"/>
    </row>
    <row r="54371" spans="8:9" x14ac:dyDescent="0.2">
      <c r="H54371" s="101"/>
      <c r="I54371" s="101"/>
    </row>
    <row r="54372" spans="8:9" x14ac:dyDescent="0.2">
      <c r="H54372" s="101"/>
      <c r="I54372" s="101"/>
    </row>
    <row r="54373" spans="8:9" x14ac:dyDescent="0.2">
      <c r="H54373" s="101"/>
      <c r="I54373" s="101"/>
    </row>
    <row r="54374" spans="8:9" x14ac:dyDescent="0.2">
      <c r="H54374" s="101"/>
      <c r="I54374" s="101"/>
    </row>
    <row r="54375" spans="8:9" x14ac:dyDescent="0.2">
      <c r="H54375" s="101"/>
      <c r="I54375" s="101"/>
    </row>
    <row r="54376" spans="8:9" x14ac:dyDescent="0.2">
      <c r="H54376" s="101"/>
      <c r="I54376" s="101"/>
    </row>
    <row r="54377" spans="8:9" x14ac:dyDescent="0.2">
      <c r="H54377" s="101"/>
      <c r="I54377" s="101"/>
    </row>
    <row r="54378" spans="8:9" x14ac:dyDescent="0.2">
      <c r="H54378" s="101"/>
      <c r="I54378" s="101"/>
    </row>
    <row r="54379" spans="8:9" x14ac:dyDescent="0.2">
      <c r="H54379" s="101"/>
      <c r="I54379" s="101"/>
    </row>
    <row r="54380" spans="8:9" x14ac:dyDescent="0.2">
      <c r="H54380" s="101"/>
      <c r="I54380" s="101"/>
    </row>
    <row r="54381" spans="8:9" x14ac:dyDescent="0.2">
      <c r="H54381" s="101"/>
      <c r="I54381" s="101"/>
    </row>
    <row r="54382" spans="8:9" x14ac:dyDescent="0.2">
      <c r="H54382" s="101"/>
      <c r="I54382" s="101"/>
    </row>
    <row r="54383" spans="8:9" x14ac:dyDescent="0.2">
      <c r="H54383" s="101"/>
      <c r="I54383" s="101"/>
    </row>
    <row r="54384" spans="8:9" x14ac:dyDescent="0.2">
      <c r="H54384" s="101"/>
      <c r="I54384" s="101"/>
    </row>
    <row r="54385" spans="8:9" x14ac:dyDescent="0.2">
      <c r="H54385" s="101"/>
      <c r="I54385" s="101"/>
    </row>
    <row r="54386" spans="8:9" x14ac:dyDescent="0.2">
      <c r="H54386" s="101"/>
      <c r="I54386" s="101"/>
    </row>
    <row r="54387" spans="8:9" x14ac:dyDescent="0.2">
      <c r="H54387" s="101"/>
      <c r="I54387" s="101"/>
    </row>
    <row r="54388" spans="8:9" x14ac:dyDescent="0.2">
      <c r="H54388" s="101"/>
      <c r="I54388" s="101"/>
    </row>
    <row r="54389" spans="8:9" x14ac:dyDescent="0.2">
      <c r="H54389" s="101"/>
      <c r="I54389" s="101"/>
    </row>
    <row r="54390" spans="8:9" x14ac:dyDescent="0.2">
      <c r="H54390" s="101"/>
      <c r="I54390" s="101"/>
    </row>
    <row r="54391" spans="8:9" x14ac:dyDescent="0.2">
      <c r="H54391" s="101"/>
      <c r="I54391" s="101"/>
    </row>
    <row r="54392" spans="8:9" x14ac:dyDescent="0.2">
      <c r="H54392" s="101"/>
      <c r="I54392" s="101"/>
    </row>
    <row r="54393" spans="8:9" x14ac:dyDescent="0.2">
      <c r="H54393" s="101"/>
      <c r="I54393" s="101"/>
    </row>
    <row r="54394" spans="8:9" x14ac:dyDescent="0.2">
      <c r="H54394" s="101"/>
      <c r="I54394" s="101"/>
    </row>
    <row r="54395" spans="8:9" x14ac:dyDescent="0.2">
      <c r="H54395" s="101"/>
      <c r="I54395" s="101"/>
    </row>
    <row r="54396" spans="8:9" x14ac:dyDescent="0.2">
      <c r="H54396" s="101"/>
      <c r="I54396" s="101"/>
    </row>
    <row r="54397" spans="8:9" x14ac:dyDescent="0.2">
      <c r="H54397" s="101"/>
      <c r="I54397" s="101"/>
    </row>
    <row r="54398" spans="8:9" x14ac:dyDescent="0.2">
      <c r="H54398" s="101"/>
      <c r="I54398" s="101"/>
    </row>
    <row r="54399" spans="8:9" x14ac:dyDescent="0.2">
      <c r="H54399" s="101"/>
      <c r="I54399" s="101"/>
    </row>
    <row r="54400" spans="8:9" x14ac:dyDescent="0.2">
      <c r="H54400" s="101"/>
      <c r="I54400" s="101"/>
    </row>
    <row r="54401" spans="8:9" x14ac:dyDescent="0.2">
      <c r="H54401" s="101"/>
      <c r="I54401" s="101"/>
    </row>
    <row r="54402" spans="8:9" x14ac:dyDescent="0.2">
      <c r="H54402" s="101"/>
      <c r="I54402" s="101"/>
    </row>
    <row r="54403" spans="8:9" x14ac:dyDescent="0.2">
      <c r="H54403" s="101"/>
      <c r="I54403" s="101"/>
    </row>
    <row r="54404" spans="8:9" x14ac:dyDescent="0.2">
      <c r="H54404" s="101"/>
      <c r="I54404" s="101"/>
    </row>
    <row r="54405" spans="8:9" x14ac:dyDescent="0.2">
      <c r="H54405" s="101"/>
      <c r="I54405" s="101"/>
    </row>
    <row r="54406" spans="8:9" x14ac:dyDescent="0.2">
      <c r="H54406" s="101"/>
      <c r="I54406" s="101"/>
    </row>
    <row r="54407" spans="8:9" x14ac:dyDescent="0.2">
      <c r="H54407" s="101"/>
      <c r="I54407" s="101"/>
    </row>
    <row r="54408" spans="8:9" x14ac:dyDescent="0.2">
      <c r="H54408" s="101"/>
      <c r="I54408" s="101"/>
    </row>
    <row r="54409" spans="8:9" x14ac:dyDescent="0.2">
      <c r="H54409" s="101"/>
      <c r="I54409" s="101"/>
    </row>
    <row r="54410" spans="8:9" x14ac:dyDescent="0.2">
      <c r="H54410" s="101"/>
      <c r="I54410" s="101"/>
    </row>
    <row r="54411" spans="8:9" x14ac:dyDescent="0.2">
      <c r="H54411" s="101"/>
      <c r="I54411" s="101"/>
    </row>
    <row r="54412" spans="8:9" x14ac:dyDescent="0.2">
      <c r="H54412" s="101"/>
      <c r="I54412" s="101"/>
    </row>
    <row r="54413" spans="8:9" x14ac:dyDescent="0.2">
      <c r="H54413" s="101"/>
      <c r="I54413" s="101"/>
    </row>
    <row r="54414" spans="8:9" x14ac:dyDescent="0.2">
      <c r="H54414" s="101"/>
      <c r="I54414" s="101"/>
    </row>
    <row r="54415" spans="8:9" x14ac:dyDescent="0.2">
      <c r="H54415" s="101"/>
      <c r="I54415" s="101"/>
    </row>
    <row r="54416" spans="8:9" x14ac:dyDescent="0.2">
      <c r="H54416" s="101"/>
      <c r="I54416" s="101"/>
    </row>
    <row r="54417" spans="8:9" x14ac:dyDescent="0.2">
      <c r="H54417" s="101"/>
      <c r="I54417" s="101"/>
    </row>
    <row r="54418" spans="8:9" x14ac:dyDescent="0.2">
      <c r="H54418" s="101"/>
      <c r="I54418" s="101"/>
    </row>
    <row r="54419" spans="8:9" x14ac:dyDescent="0.2">
      <c r="H54419" s="101"/>
      <c r="I54419" s="101"/>
    </row>
    <row r="54420" spans="8:9" x14ac:dyDescent="0.2">
      <c r="H54420" s="101"/>
      <c r="I54420" s="101"/>
    </row>
    <row r="54421" spans="8:9" x14ac:dyDescent="0.2">
      <c r="H54421" s="101"/>
      <c r="I54421" s="101"/>
    </row>
    <row r="54422" spans="8:9" x14ac:dyDescent="0.2">
      <c r="H54422" s="101"/>
      <c r="I54422" s="101"/>
    </row>
    <row r="54423" spans="8:9" x14ac:dyDescent="0.2">
      <c r="H54423" s="101"/>
      <c r="I54423" s="101"/>
    </row>
    <row r="54424" spans="8:9" x14ac:dyDescent="0.2">
      <c r="H54424" s="101"/>
      <c r="I54424" s="101"/>
    </row>
    <row r="54425" spans="8:9" x14ac:dyDescent="0.2">
      <c r="H54425" s="101"/>
      <c r="I54425" s="101"/>
    </row>
    <row r="54426" spans="8:9" x14ac:dyDescent="0.2">
      <c r="H54426" s="101"/>
      <c r="I54426" s="101"/>
    </row>
    <row r="54427" spans="8:9" x14ac:dyDescent="0.2">
      <c r="H54427" s="101"/>
      <c r="I54427" s="101"/>
    </row>
    <row r="54428" spans="8:9" x14ac:dyDescent="0.2">
      <c r="H54428" s="101"/>
      <c r="I54428" s="101"/>
    </row>
    <row r="54429" spans="8:9" x14ac:dyDescent="0.2">
      <c r="H54429" s="101"/>
      <c r="I54429" s="101"/>
    </row>
    <row r="54430" spans="8:9" x14ac:dyDescent="0.2">
      <c r="H54430" s="101"/>
      <c r="I54430" s="101"/>
    </row>
    <row r="54431" spans="8:9" x14ac:dyDescent="0.2">
      <c r="H54431" s="101"/>
      <c r="I54431" s="101"/>
    </row>
    <row r="54432" spans="8:9" x14ac:dyDescent="0.2">
      <c r="H54432" s="101"/>
      <c r="I54432" s="101"/>
    </row>
    <row r="54433" spans="8:9" x14ac:dyDescent="0.2">
      <c r="H54433" s="101"/>
      <c r="I54433" s="101"/>
    </row>
    <row r="54434" spans="8:9" x14ac:dyDescent="0.2">
      <c r="H54434" s="101"/>
      <c r="I54434" s="101"/>
    </row>
    <row r="54435" spans="8:9" x14ac:dyDescent="0.2">
      <c r="H54435" s="101"/>
      <c r="I54435" s="101"/>
    </row>
    <row r="54436" spans="8:9" x14ac:dyDescent="0.2">
      <c r="H54436" s="101"/>
      <c r="I54436" s="101"/>
    </row>
    <row r="54437" spans="8:9" x14ac:dyDescent="0.2">
      <c r="H54437" s="101"/>
      <c r="I54437" s="101"/>
    </row>
    <row r="54438" spans="8:9" x14ac:dyDescent="0.2">
      <c r="H54438" s="101"/>
      <c r="I54438" s="101"/>
    </row>
    <row r="54439" spans="8:9" x14ac:dyDescent="0.2">
      <c r="H54439" s="101"/>
      <c r="I54439" s="101"/>
    </row>
    <row r="54440" spans="8:9" x14ac:dyDescent="0.2">
      <c r="H54440" s="101"/>
      <c r="I54440" s="101"/>
    </row>
    <row r="54441" spans="8:9" x14ac:dyDescent="0.2">
      <c r="H54441" s="101"/>
      <c r="I54441" s="101"/>
    </row>
    <row r="54442" spans="8:9" x14ac:dyDescent="0.2">
      <c r="H54442" s="101"/>
      <c r="I54442" s="101"/>
    </row>
    <row r="54443" spans="8:9" x14ac:dyDescent="0.2">
      <c r="H54443" s="101"/>
      <c r="I54443" s="101"/>
    </row>
    <row r="54444" spans="8:9" x14ac:dyDescent="0.2">
      <c r="H54444" s="101"/>
      <c r="I54444" s="101"/>
    </row>
    <row r="54445" spans="8:9" x14ac:dyDescent="0.2">
      <c r="H54445" s="101"/>
      <c r="I54445" s="101"/>
    </row>
    <row r="54446" spans="8:9" x14ac:dyDescent="0.2">
      <c r="H54446" s="101"/>
      <c r="I54446" s="101"/>
    </row>
    <row r="54447" spans="8:9" x14ac:dyDescent="0.2">
      <c r="H54447" s="101"/>
      <c r="I54447" s="101"/>
    </row>
    <row r="54448" spans="8:9" x14ac:dyDescent="0.2">
      <c r="H54448" s="101"/>
      <c r="I54448" s="101"/>
    </row>
    <row r="54449" spans="8:9" x14ac:dyDescent="0.2">
      <c r="H54449" s="101"/>
      <c r="I54449" s="101"/>
    </row>
    <row r="54450" spans="8:9" x14ac:dyDescent="0.2">
      <c r="H54450" s="101"/>
      <c r="I54450" s="101"/>
    </row>
    <row r="54451" spans="8:9" x14ac:dyDescent="0.2">
      <c r="H54451" s="101"/>
      <c r="I54451" s="101"/>
    </row>
    <row r="54452" spans="8:9" x14ac:dyDescent="0.2">
      <c r="H54452" s="101"/>
      <c r="I54452" s="101"/>
    </row>
    <row r="54453" spans="8:9" x14ac:dyDescent="0.2">
      <c r="H54453" s="101"/>
      <c r="I54453" s="101"/>
    </row>
    <row r="54454" spans="8:9" x14ac:dyDescent="0.2">
      <c r="H54454" s="101"/>
      <c r="I54454" s="101"/>
    </row>
    <row r="54455" spans="8:9" x14ac:dyDescent="0.2">
      <c r="H54455" s="101"/>
      <c r="I54455" s="101"/>
    </row>
    <row r="54456" spans="8:9" x14ac:dyDescent="0.2">
      <c r="H54456" s="101"/>
      <c r="I54456" s="101"/>
    </row>
    <row r="54457" spans="8:9" x14ac:dyDescent="0.2">
      <c r="H54457" s="101"/>
      <c r="I54457" s="101"/>
    </row>
    <row r="54458" spans="8:9" x14ac:dyDescent="0.2">
      <c r="H54458" s="101"/>
      <c r="I54458" s="101"/>
    </row>
    <row r="54459" spans="8:9" x14ac:dyDescent="0.2">
      <c r="H54459" s="101"/>
      <c r="I54459" s="101"/>
    </row>
    <row r="54460" spans="8:9" x14ac:dyDescent="0.2">
      <c r="H54460" s="101"/>
      <c r="I54460" s="101"/>
    </row>
    <row r="54461" spans="8:9" x14ac:dyDescent="0.2">
      <c r="H54461" s="101"/>
      <c r="I54461" s="101"/>
    </row>
    <row r="54462" spans="8:9" x14ac:dyDescent="0.2">
      <c r="H54462" s="101"/>
      <c r="I54462" s="101"/>
    </row>
    <row r="54463" spans="8:9" x14ac:dyDescent="0.2">
      <c r="H54463" s="101"/>
      <c r="I54463" s="101"/>
    </row>
    <row r="54464" spans="8:9" x14ac:dyDescent="0.2">
      <c r="H54464" s="101"/>
      <c r="I54464" s="101"/>
    </row>
    <row r="54465" spans="8:9" x14ac:dyDescent="0.2">
      <c r="H54465" s="101"/>
      <c r="I54465" s="101"/>
    </row>
    <row r="54466" spans="8:9" x14ac:dyDescent="0.2">
      <c r="H54466" s="101"/>
      <c r="I54466" s="101"/>
    </row>
    <row r="54467" spans="8:9" x14ac:dyDescent="0.2">
      <c r="H54467" s="101"/>
      <c r="I54467" s="101"/>
    </row>
    <row r="54468" spans="8:9" x14ac:dyDescent="0.2">
      <c r="H54468" s="101"/>
      <c r="I54468" s="101"/>
    </row>
    <row r="54469" spans="8:9" x14ac:dyDescent="0.2">
      <c r="H54469" s="101"/>
      <c r="I54469" s="101"/>
    </row>
    <row r="54470" spans="8:9" x14ac:dyDescent="0.2">
      <c r="H54470" s="101"/>
      <c r="I54470" s="101"/>
    </row>
    <row r="54471" spans="8:9" x14ac:dyDescent="0.2">
      <c r="H54471" s="101"/>
      <c r="I54471" s="101"/>
    </row>
    <row r="54472" spans="8:9" x14ac:dyDescent="0.2">
      <c r="H54472" s="101"/>
      <c r="I54472" s="101"/>
    </row>
    <row r="54473" spans="8:9" x14ac:dyDescent="0.2">
      <c r="H54473" s="101"/>
      <c r="I54473" s="101"/>
    </row>
    <row r="54474" spans="8:9" x14ac:dyDescent="0.2">
      <c r="H54474" s="101"/>
      <c r="I54474" s="101"/>
    </row>
    <row r="54475" spans="8:9" x14ac:dyDescent="0.2">
      <c r="H54475" s="101"/>
      <c r="I54475" s="101"/>
    </row>
    <row r="54476" spans="8:9" x14ac:dyDescent="0.2">
      <c r="H54476" s="101"/>
      <c r="I54476" s="101"/>
    </row>
    <row r="54477" spans="8:9" x14ac:dyDescent="0.2">
      <c r="H54477" s="101"/>
      <c r="I54477" s="101"/>
    </row>
    <row r="54478" spans="8:9" x14ac:dyDescent="0.2">
      <c r="H54478" s="101"/>
      <c r="I54478" s="101"/>
    </row>
    <row r="54479" spans="8:9" x14ac:dyDescent="0.2">
      <c r="H54479" s="101"/>
      <c r="I54479" s="101"/>
    </row>
    <row r="54480" spans="8:9" x14ac:dyDescent="0.2">
      <c r="H54480" s="101"/>
      <c r="I54480" s="101"/>
    </row>
    <row r="54481" spans="8:9" x14ac:dyDescent="0.2">
      <c r="H54481" s="101"/>
      <c r="I54481" s="101"/>
    </row>
    <row r="54482" spans="8:9" x14ac:dyDescent="0.2">
      <c r="H54482" s="101"/>
      <c r="I54482" s="101"/>
    </row>
    <row r="54483" spans="8:9" x14ac:dyDescent="0.2">
      <c r="H54483" s="101"/>
      <c r="I54483" s="101"/>
    </row>
    <row r="54484" spans="8:9" x14ac:dyDescent="0.2">
      <c r="H54484" s="101"/>
      <c r="I54484" s="101"/>
    </row>
    <row r="54485" spans="8:9" x14ac:dyDescent="0.2">
      <c r="H54485" s="101"/>
      <c r="I54485" s="101"/>
    </row>
    <row r="54486" spans="8:9" x14ac:dyDescent="0.2">
      <c r="H54486" s="101"/>
      <c r="I54486" s="101"/>
    </row>
    <row r="54487" spans="8:9" x14ac:dyDescent="0.2">
      <c r="H54487" s="101"/>
      <c r="I54487" s="101"/>
    </row>
    <row r="54488" spans="8:9" x14ac:dyDescent="0.2">
      <c r="H54488" s="101"/>
      <c r="I54488" s="101"/>
    </row>
    <row r="54489" spans="8:9" x14ac:dyDescent="0.2">
      <c r="H54489" s="101"/>
      <c r="I54489" s="101"/>
    </row>
    <row r="54490" spans="8:9" x14ac:dyDescent="0.2">
      <c r="H54490" s="101"/>
      <c r="I54490" s="101"/>
    </row>
    <row r="54491" spans="8:9" x14ac:dyDescent="0.2">
      <c r="H54491" s="101"/>
      <c r="I54491" s="101"/>
    </row>
    <row r="54492" spans="8:9" x14ac:dyDescent="0.2">
      <c r="H54492" s="101"/>
      <c r="I54492" s="101"/>
    </row>
    <row r="54493" spans="8:9" x14ac:dyDescent="0.2">
      <c r="H54493" s="101"/>
      <c r="I54493" s="101"/>
    </row>
    <row r="54494" spans="8:9" x14ac:dyDescent="0.2">
      <c r="H54494" s="101"/>
      <c r="I54494" s="101"/>
    </row>
    <row r="54495" spans="8:9" x14ac:dyDescent="0.2">
      <c r="H54495" s="101"/>
      <c r="I54495" s="101"/>
    </row>
    <row r="54496" spans="8:9" x14ac:dyDescent="0.2">
      <c r="H54496" s="101"/>
      <c r="I54496" s="101"/>
    </row>
    <row r="54497" spans="8:9" x14ac:dyDescent="0.2">
      <c r="H54497" s="101"/>
      <c r="I54497" s="101"/>
    </row>
    <row r="54498" spans="8:9" x14ac:dyDescent="0.2">
      <c r="H54498" s="101"/>
      <c r="I54498" s="101"/>
    </row>
    <row r="54499" spans="8:9" x14ac:dyDescent="0.2">
      <c r="H54499" s="101"/>
      <c r="I54499" s="101"/>
    </row>
    <row r="54500" spans="8:9" x14ac:dyDescent="0.2">
      <c r="H54500" s="101"/>
      <c r="I54500" s="101"/>
    </row>
    <row r="54501" spans="8:9" x14ac:dyDescent="0.2">
      <c r="H54501" s="101"/>
      <c r="I54501" s="101"/>
    </row>
    <row r="54502" spans="8:9" x14ac:dyDescent="0.2">
      <c r="H54502" s="101"/>
      <c r="I54502" s="101"/>
    </row>
    <row r="54503" spans="8:9" x14ac:dyDescent="0.2">
      <c r="H54503" s="101"/>
      <c r="I54503" s="101"/>
    </row>
    <row r="54504" spans="8:9" x14ac:dyDescent="0.2">
      <c r="H54504" s="101"/>
      <c r="I54504" s="101"/>
    </row>
    <row r="54505" spans="8:9" x14ac:dyDescent="0.2">
      <c r="H54505" s="101"/>
      <c r="I54505" s="101"/>
    </row>
    <row r="54506" spans="8:9" x14ac:dyDescent="0.2">
      <c r="H54506" s="101"/>
      <c r="I54506" s="101"/>
    </row>
    <row r="54507" spans="8:9" x14ac:dyDescent="0.2">
      <c r="H54507" s="101"/>
      <c r="I54507" s="101"/>
    </row>
    <row r="54508" spans="8:9" x14ac:dyDescent="0.2">
      <c r="H54508" s="101"/>
      <c r="I54508" s="101"/>
    </row>
    <row r="54509" spans="8:9" x14ac:dyDescent="0.2">
      <c r="H54509" s="101"/>
      <c r="I54509" s="101"/>
    </row>
    <row r="54510" spans="8:9" x14ac:dyDescent="0.2">
      <c r="H54510" s="101"/>
      <c r="I54510" s="101"/>
    </row>
    <row r="54511" spans="8:9" x14ac:dyDescent="0.2">
      <c r="H54511" s="101"/>
      <c r="I54511" s="101"/>
    </row>
    <row r="54512" spans="8:9" x14ac:dyDescent="0.2">
      <c r="H54512" s="101"/>
      <c r="I54512" s="101"/>
    </row>
    <row r="54513" spans="8:9" x14ac:dyDescent="0.2">
      <c r="H54513" s="101"/>
      <c r="I54513" s="101"/>
    </row>
    <row r="54514" spans="8:9" x14ac:dyDescent="0.2">
      <c r="H54514" s="101"/>
      <c r="I54514" s="101"/>
    </row>
    <row r="54515" spans="8:9" x14ac:dyDescent="0.2">
      <c r="H54515" s="101"/>
      <c r="I54515" s="101"/>
    </row>
    <row r="54516" spans="8:9" x14ac:dyDescent="0.2">
      <c r="H54516" s="101"/>
      <c r="I54516" s="101"/>
    </row>
    <row r="54517" spans="8:9" x14ac:dyDescent="0.2">
      <c r="H54517" s="101"/>
      <c r="I54517" s="101"/>
    </row>
    <row r="54518" spans="8:9" x14ac:dyDescent="0.2">
      <c r="H54518" s="101"/>
      <c r="I54518" s="101"/>
    </row>
    <row r="54519" spans="8:9" x14ac:dyDescent="0.2">
      <c r="H54519" s="101"/>
      <c r="I54519" s="101"/>
    </row>
    <row r="54520" spans="8:9" x14ac:dyDescent="0.2">
      <c r="H54520" s="101"/>
      <c r="I54520" s="101"/>
    </row>
    <row r="54521" spans="8:9" x14ac:dyDescent="0.2">
      <c r="H54521" s="101"/>
      <c r="I54521" s="101"/>
    </row>
    <row r="54522" spans="8:9" x14ac:dyDescent="0.2">
      <c r="H54522" s="101"/>
      <c r="I54522" s="101"/>
    </row>
    <row r="54523" spans="8:9" x14ac:dyDescent="0.2">
      <c r="H54523" s="101"/>
      <c r="I54523" s="101"/>
    </row>
    <row r="54524" spans="8:9" x14ac:dyDescent="0.2">
      <c r="H54524" s="101"/>
      <c r="I54524" s="101"/>
    </row>
    <row r="54525" spans="8:9" x14ac:dyDescent="0.2">
      <c r="H54525" s="101"/>
      <c r="I54525" s="101"/>
    </row>
    <row r="54526" spans="8:9" x14ac:dyDescent="0.2">
      <c r="H54526" s="101"/>
      <c r="I54526" s="101"/>
    </row>
    <row r="54527" spans="8:9" x14ac:dyDescent="0.2">
      <c r="H54527" s="101"/>
      <c r="I54527" s="101"/>
    </row>
    <row r="54528" spans="8:9" x14ac:dyDescent="0.2">
      <c r="H54528" s="101"/>
      <c r="I54528" s="101"/>
    </row>
    <row r="54529" spans="8:9" x14ac:dyDescent="0.2">
      <c r="H54529" s="101"/>
      <c r="I54529" s="101"/>
    </row>
    <row r="54530" spans="8:9" x14ac:dyDescent="0.2">
      <c r="H54530" s="101"/>
      <c r="I54530" s="101"/>
    </row>
    <row r="54531" spans="8:9" x14ac:dyDescent="0.2">
      <c r="H54531" s="101"/>
      <c r="I54531" s="101"/>
    </row>
    <row r="54532" spans="8:9" x14ac:dyDescent="0.2">
      <c r="H54532" s="101"/>
      <c r="I54532" s="101"/>
    </row>
    <row r="54533" spans="8:9" x14ac:dyDescent="0.2">
      <c r="H54533" s="101"/>
      <c r="I54533" s="101"/>
    </row>
    <row r="54534" spans="8:9" x14ac:dyDescent="0.2">
      <c r="H54534" s="101"/>
      <c r="I54534" s="101"/>
    </row>
    <row r="54535" spans="8:9" x14ac:dyDescent="0.2">
      <c r="H54535" s="101"/>
      <c r="I54535" s="101"/>
    </row>
    <row r="54536" spans="8:9" x14ac:dyDescent="0.2">
      <c r="H54536" s="101"/>
      <c r="I54536" s="101"/>
    </row>
    <row r="54537" spans="8:9" x14ac:dyDescent="0.2">
      <c r="H54537" s="101"/>
      <c r="I54537" s="101"/>
    </row>
    <row r="54538" spans="8:9" x14ac:dyDescent="0.2">
      <c r="H54538" s="101"/>
      <c r="I54538" s="101"/>
    </row>
    <row r="54539" spans="8:9" x14ac:dyDescent="0.2">
      <c r="H54539" s="101"/>
      <c r="I54539" s="101"/>
    </row>
    <row r="54540" spans="8:9" x14ac:dyDescent="0.2">
      <c r="H54540" s="101"/>
      <c r="I54540" s="101"/>
    </row>
    <row r="54541" spans="8:9" x14ac:dyDescent="0.2">
      <c r="H54541" s="101"/>
      <c r="I54541" s="101"/>
    </row>
    <row r="54542" spans="8:9" x14ac:dyDescent="0.2">
      <c r="H54542" s="101"/>
      <c r="I54542" s="101"/>
    </row>
    <row r="54543" spans="8:9" x14ac:dyDescent="0.2">
      <c r="H54543" s="101"/>
      <c r="I54543" s="101"/>
    </row>
    <row r="54544" spans="8:9" x14ac:dyDescent="0.2">
      <c r="H54544" s="101"/>
      <c r="I54544" s="101"/>
    </row>
    <row r="54545" spans="8:9" x14ac:dyDescent="0.2">
      <c r="H54545" s="101"/>
      <c r="I54545" s="101"/>
    </row>
    <row r="54546" spans="8:9" x14ac:dyDescent="0.2">
      <c r="H54546" s="101"/>
      <c r="I54546" s="101"/>
    </row>
    <row r="54547" spans="8:9" x14ac:dyDescent="0.2">
      <c r="H54547" s="101"/>
      <c r="I54547" s="101"/>
    </row>
    <row r="54548" spans="8:9" x14ac:dyDescent="0.2">
      <c r="H54548" s="101"/>
      <c r="I54548" s="101"/>
    </row>
    <row r="54549" spans="8:9" x14ac:dyDescent="0.2">
      <c r="H54549" s="101"/>
      <c r="I54549" s="101"/>
    </row>
    <row r="54550" spans="8:9" x14ac:dyDescent="0.2">
      <c r="H54550" s="101"/>
      <c r="I54550" s="101"/>
    </row>
    <row r="54551" spans="8:9" x14ac:dyDescent="0.2">
      <c r="H54551" s="101"/>
      <c r="I54551" s="101"/>
    </row>
    <row r="54552" spans="8:9" x14ac:dyDescent="0.2">
      <c r="H54552" s="101"/>
      <c r="I54552" s="101"/>
    </row>
    <row r="54553" spans="8:9" x14ac:dyDescent="0.2">
      <c r="H54553" s="101"/>
      <c r="I54553" s="101"/>
    </row>
    <row r="54554" spans="8:9" x14ac:dyDescent="0.2">
      <c r="H54554" s="101"/>
      <c r="I54554" s="101"/>
    </row>
    <row r="54555" spans="8:9" x14ac:dyDescent="0.2">
      <c r="H54555" s="101"/>
      <c r="I54555" s="101"/>
    </row>
    <row r="54556" spans="8:9" x14ac:dyDescent="0.2">
      <c r="H54556" s="101"/>
      <c r="I54556" s="101"/>
    </row>
    <row r="54557" spans="8:9" x14ac:dyDescent="0.2">
      <c r="H54557" s="101"/>
      <c r="I54557" s="101"/>
    </row>
    <row r="54558" spans="8:9" x14ac:dyDescent="0.2">
      <c r="H54558" s="101"/>
      <c r="I54558" s="101"/>
    </row>
    <row r="54559" spans="8:9" x14ac:dyDescent="0.2">
      <c r="H54559" s="101"/>
      <c r="I54559" s="101"/>
    </row>
    <row r="54560" spans="8:9" x14ac:dyDescent="0.2">
      <c r="H54560" s="101"/>
      <c r="I54560" s="101"/>
    </row>
    <row r="54561" spans="8:9" x14ac:dyDescent="0.2">
      <c r="H54561" s="101"/>
      <c r="I54561" s="101"/>
    </row>
    <row r="54562" spans="8:9" x14ac:dyDescent="0.2">
      <c r="H54562" s="101"/>
      <c r="I54562" s="101"/>
    </row>
    <row r="54563" spans="8:9" x14ac:dyDescent="0.2">
      <c r="H54563" s="101"/>
      <c r="I54563" s="101"/>
    </row>
    <row r="54564" spans="8:9" x14ac:dyDescent="0.2">
      <c r="H54564" s="101"/>
      <c r="I54564" s="101"/>
    </row>
    <row r="54565" spans="8:9" x14ac:dyDescent="0.2">
      <c r="H54565" s="101"/>
      <c r="I54565" s="101"/>
    </row>
    <row r="54566" spans="8:9" x14ac:dyDescent="0.2">
      <c r="H54566" s="101"/>
      <c r="I54566" s="101"/>
    </row>
    <row r="54567" spans="8:9" x14ac:dyDescent="0.2">
      <c r="H54567" s="101"/>
      <c r="I54567" s="101"/>
    </row>
    <row r="54568" spans="8:9" x14ac:dyDescent="0.2">
      <c r="H54568" s="101"/>
      <c r="I54568" s="101"/>
    </row>
    <row r="54569" spans="8:9" x14ac:dyDescent="0.2">
      <c r="H54569" s="101"/>
      <c r="I54569" s="101"/>
    </row>
    <row r="54570" spans="8:9" x14ac:dyDescent="0.2">
      <c r="H54570" s="101"/>
      <c r="I54570" s="101"/>
    </row>
    <row r="54571" spans="8:9" x14ac:dyDescent="0.2">
      <c r="H54571" s="101"/>
      <c r="I54571" s="101"/>
    </row>
    <row r="54572" spans="8:9" x14ac:dyDescent="0.2">
      <c r="H54572" s="101"/>
      <c r="I54572" s="101"/>
    </row>
    <row r="54573" spans="8:9" x14ac:dyDescent="0.2">
      <c r="H54573" s="101"/>
      <c r="I54573" s="101"/>
    </row>
    <row r="54574" spans="8:9" x14ac:dyDescent="0.2">
      <c r="H54574" s="101"/>
      <c r="I54574" s="101"/>
    </row>
    <row r="54575" spans="8:9" x14ac:dyDescent="0.2">
      <c r="H54575" s="101"/>
      <c r="I54575" s="101"/>
    </row>
    <row r="54576" spans="8:9" x14ac:dyDescent="0.2">
      <c r="H54576" s="101"/>
      <c r="I54576" s="101"/>
    </row>
    <row r="54577" spans="8:9" x14ac:dyDescent="0.2">
      <c r="H54577" s="101"/>
      <c r="I54577" s="101"/>
    </row>
    <row r="54578" spans="8:9" x14ac:dyDescent="0.2">
      <c r="H54578" s="101"/>
      <c r="I54578" s="101"/>
    </row>
    <row r="54579" spans="8:9" x14ac:dyDescent="0.2">
      <c r="H54579" s="101"/>
      <c r="I54579" s="101"/>
    </row>
    <row r="54580" spans="8:9" x14ac:dyDescent="0.2">
      <c r="H54580" s="101"/>
      <c r="I54580" s="101"/>
    </row>
    <row r="54581" spans="8:9" x14ac:dyDescent="0.2">
      <c r="H54581" s="101"/>
      <c r="I54581" s="101"/>
    </row>
    <row r="54582" spans="8:9" x14ac:dyDescent="0.2">
      <c r="H54582" s="101"/>
      <c r="I54582" s="101"/>
    </row>
    <row r="54583" spans="8:9" x14ac:dyDescent="0.2">
      <c r="H54583" s="101"/>
      <c r="I54583" s="101"/>
    </row>
    <row r="54584" spans="8:9" x14ac:dyDescent="0.2">
      <c r="H54584" s="101"/>
      <c r="I54584" s="101"/>
    </row>
    <row r="54585" spans="8:9" x14ac:dyDescent="0.2">
      <c r="H54585" s="101"/>
      <c r="I54585" s="101"/>
    </row>
    <row r="54586" spans="8:9" x14ac:dyDescent="0.2">
      <c r="H54586" s="101"/>
      <c r="I54586" s="101"/>
    </row>
    <row r="54587" spans="8:9" x14ac:dyDescent="0.2">
      <c r="H54587" s="101"/>
      <c r="I54587" s="101"/>
    </row>
    <row r="54588" spans="8:9" x14ac:dyDescent="0.2">
      <c r="H54588" s="101"/>
      <c r="I54588" s="101"/>
    </row>
    <row r="54589" spans="8:9" x14ac:dyDescent="0.2">
      <c r="H54589" s="101"/>
      <c r="I54589" s="101"/>
    </row>
    <row r="54590" spans="8:9" x14ac:dyDescent="0.2">
      <c r="H54590" s="101"/>
      <c r="I54590" s="101"/>
    </row>
    <row r="54591" spans="8:9" x14ac:dyDescent="0.2">
      <c r="H54591" s="101"/>
      <c r="I54591" s="101"/>
    </row>
    <row r="54592" spans="8:9" x14ac:dyDescent="0.2">
      <c r="H54592" s="101"/>
      <c r="I54592" s="101"/>
    </row>
    <row r="54593" spans="8:9" x14ac:dyDescent="0.2">
      <c r="H54593" s="101"/>
      <c r="I54593" s="101"/>
    </row>
    <row r="54594" spans="8:9" x14ac:dyDescent="0.2">
      <c r="H54594" s="101"/>
      <c r="I54594" s="101"/>
    </row>
    <row r="54595" spans="8:9" x14ac:dyDescent="0.2">
      <c r="H54595" s="101"/>
      <c r="I54595" s="101"/>
    </row>
    <row r="54596" spans="8:9" x14ac:dyDescent="0.2">
      <c r="H54596" s="101"/>
      <c r="I54596" s="101"/>
    </row>
    <row r="54597" spans="8:9" x14ac:dyDescent="0.2">
      <c r="H54597" s="101"/>
      <c r="I54597" s="101"/>
    </row>
    <row r="54598" spans="8:9" x14ac:dyDescent="0.2">
      <c r="H54598" s="101"/>
      <c r="I54598" s="101"/>
    </row>
    <row r="54599" spans="8:9" x14ac:dyDescent="0.2">
      <c r="H54599" s="101"/>
      <c r="I54599" s="101"/>
    </row>
    <row r="54600" spans="8:9" x14ac:dyDescent="0.2">
      <c r="H54600" s="101"/>
      <c r="I54600" s="101"/>
    </row>
    <row r="54601" spans="8:9" x14ac:dyDescent="0.2">
      <c r="H54601" s="101"/>
      <c r="I54601" s="101"/>
    </row>
    <row r="54602" spans="8:9" x14ac:dyDescent="0.2">
      <c r="H54602" s="101"/>
      <c r="I54602" s="101"/>
    </row>
    <row r="54603" spans="8:9" x14ac:dyDescent="0.2">
      <c r="H54603" s="101"/>
      <c r="I54603" s="101"/>
    </row>
    <row r="54604" spans="8:9" x14ac:dyDescent="0.2">
      <c r="H54604" s="101"/>
      <c r="I54604" s="101"/>
    </row>
    <row r="54605" spans="8:9" x14ac:dyDescent="0.2">
      <c r="H54605" s="101"/>
      <c r="I54605" s="101"/>
    </row>
    <row r="54606" spans="8:9" x14ac:dyDescent="0.2">
      <c r="H54606" s="101"/>
      <c r="I54606" s="101"/>
    </row>
    <row r="54607" spans="8:9" x14ac:dyDescent="0.2">
      <c r="H54607" s="101"/>
      <c r="I54607" s="101"/>
    </row>
    <row r="54608" spans="8:9" x14ac:dyDescent="0.2">
      <c r="H54608" s="101"/>
      <c r="I54608" s="101"/>
    </row>
    <row r="54609" spans="8:9" x14ac:dyDescent="0.2">
      <c r="H54609" s="101"/>
      <c r="I54609" s="101"/>
    </row>
    <row r="54610" spans="8:9" x14ac:dyDescent="0.2">
      <c r="H54610" s="101"/>
      <c r="I54610" s="101"/>
    </row>
    <row r="54611" spans="8:9" x14ac:dyDescent="0.2">
      <c r="H54611" s="101"/>
      <c r="I54611" s="101"/>
    </row>
    <row r="54612" spans="8:9" x14ac:dyDescent="0.2">
      <c r="H54612" s="101"/>
      <c r="I54612" s="101"/>
    </row>
    <row r="54613" spans="8:9" x14ac:dyDescent="0.2">
      <c r="H54613" s="101"/>
      <c r="I54613" s="101"/>
    </row>
    <row r="54614" spans="8:9" x14ac:dyDescent="0.2">
      <c r="H54614" s="101"/>
      <c r="I54614" s="101"/>
    </row>
    <row r="54615" spans="8:9" x14ac:dyDescent="0.2">
      <c r="H54615" s="101"/>
      <c r="I54615" s="101"/>
    </row>
    <row r="54616" spans="8:9" x14ac:dyDescent="0.2">
      <c r="H54616" s="101"/>
      <c r="I54616" s="101"/>
    </row>
    <row r="54617" spans="8:9" x14ac:dyDescent="0.2">
      <c r="H54617" s="101"/>
      <c r="I54617" s="101"/>
    </row>
    <row r="54618" spans="8:9" x14ac:dyDescent="0.2">
      <c r="H54618" s="101"/>
      <c r="I54618" s="101"/>
    </row>
    <row r="54619" spans="8:9" x14ac:dyDescent="0.2">
      <c r="H54619" s="101"/>
      <c r="I54619" s="101"/>
    </row>
    <row r="54620" spans="8:9" x14ac:dyDescent="0.2">
      <c r="H54620" s="101"/>
      <c r="I54620" s="101"/>
    </row>
    <row r="54621" spans="8:9" x14ac:dyDescent="0.2">
      <c r="H54621" s="101"/>
      <c r="I54621" s="101"/>
    </row>
    <row r="54622" spans="8:9" x14ac:dyDescent="0.2">
      <c r="H54622" s="101"/>
      <c r="I54622" s="101"/>
    </row>
    <row r="54623" spans="8:9" x14ac:dyDescent="0.2">
      <c r="H54623" s="101"/>
      <c r="I54623" s="101"/>
    </row>
    <row r="54624" spans="8:9" x14ac:dyDescent="0.2">
      <c r="H54624" s="101"/>
      <c r="I54624" s="101"/>
    </row>
    <row r="54625" spans="8:9" x14ac:dyDescent="0.2">
      <c r="H54625" s="101"/>
      <c r="I54625" s="101"/>
    </row>
    <row r="54626" spans="8:9" x14ac:dyDescent="0.2">
      <c r="H54626" s="101"/>
      <c r="I54626" s="101"/>
    </row>
    <row r="54627" spans="8:9" x14ac:dyDescent="0.2">
      <c r="H54627" s="101"/>
      <c r="I54627" s="101"/>
    </row>
    <row r="54628" spans="8:9" x14ac:dyDescent="0.2">
      <c r="H54628" s="101"/>
      <c r="I54628" s="101"/>
    </row>
    <row r="54629" spans="8:9" x14ac:dyDescent="0.2">
      <c r="H54629" s="101"/>
      <c r="I54629" s="101"/>
    </row>
    <row r="54630" spans="8:9" x14ac:dyDescent="0.2">
      <c r="H54630" s="101"/>
      <c r="I54630" s="101"/>
    </row>
    <row r="54631" spans="8:9" x14ac:dyDescent="0.2">
      <c r="H54631" s="101"/>
      <c r="I54631" s="101"/>
    </row>
    <row r="54632" spans="8:9" x14ac:dyDescent="0.2">
      <c r="H54632" s="101"/>
      <c r="I54632" s="101"/>
    </row>
    <row r="54633" spans="8:9" x14ac:dyDescent="0.2">
      <c r="H54633" s="101"/>
      <c r="I54633" s="101"/>
    </row>
    <row r="54634" spans="8:9" x14ac:dyDescent="0.2">
      <c r="H54634" s="101"/>
      <c r="I54634" s="101"/>
    </row>
    <row r="54635" spans="8:9" x14ac:dyDescent="0.2">
      <c r="H54635" s="101"/>
      <c r="I54635" s="101"/>
    </row>
    <row r="54636" spans="8:9" x14ac:dyDescent="0.2">
      <c r="H54636" s="101"/>
      <c r="I54636" s="101"/>
    </row>
    <row r="54637" spans="8:9" x14ac:dyDescent="0.2">
      <c r="H54637" s="101"/>
      <c r="I54637" s="101"/>
    </row>
    <row r="54638" spans="8:9" x14ac:dyDescent="0.2">
      <c r="H54638" s="101"/>
      <c r="I54638" s="101"/>
    </row>
    <row r="54639" spans="8:9" x14ac:dyDescent="0.2">
      <c r="H54639" s="101"/>
      <c r="I54639" s="101"/>
    </row>
    <row r="54640" spans="8:9" x14ac:dyDescent="0.2">
      <c r="H54640" s="101"/>
      <c r="I54640" s="101"/>
    </row>
    <row r="54641" spans="8:9" x14ac:dyDescent="0.2">
      <c r="H54641" s="101"/>
      <c r="I54641" s="101"/>
    </row>
    <row r="54642" spans="8:9" x14ac:dyDescent="0.2">
      <c r="H54642" s="101"/>
      <c r="I54642" s="101"/>
    </row>
    <row r="54643" spans="8:9" x14ac:dyDescent="0.2">
      <c r="H54643" s="101"/>
      <c r="I54643" s="101"/>
    </row>
    <row r="54644" spans="8:9" x14ac:dyDescent="0.2">
      <c r="H54644" s="101"/>
      <c r="I54644" s="101"/>
    </row>
    <row r="54645" spans="8:9" x14ac:dyDescent="0.2">
      <c r="H54645" s="101"/>
      <c r="I54645" s="101"/>
    </row>
    <row r="54646" spans="8:9" x14ac:dyDescent="0.2">
      <c r="H54646" s="101"/>
      <c r="I54646" s="101"/>
    </row>
    <row r="54647" spans="8:9" x14ac:dyDescent="0.2">
      <c r="H54647" s="101"/>
      <c r="I54647" s="101"/>
    </row>
    <row r="54648" spans="8:9" x14ac:dyDescent="0.2">
      <c r="H54648" s="101"/>
      <c r="I54648" s="101"/>
    </row>
    <row r="54649" spans="8:9" x14ac:dyDescent="0.2">
      <c r="H54649" s="101"/>
      <c r="I54649" s="101"/>
    </row>
    <row r="54650" spans="8:9" x14ac:dyDescent="0.2">
      <c r="H54650" s="101"/>
      <c r="I54650" s="101"/>
    </row>
    <row r="54651" spans="8:9" x14ac:dyDescent="0.2">
      <c r="H54651" s="101"/>
      <c r="I54651" s="101"/>
    </row>
    <row r="54652" spans="8:9" x14ac:dyDescent="0.2">
      <c r="H54652" s="101"/>
      <c r="I54652" s="101"/>
    </row>
    <row r="54653" spans="8:9" x14ac:dyDescent="0.2">
      <c r="H54653" s="101"/>
      <c r="I54653" s="101"/>
    </row>
    <row r="54654" spans="8:9" x14ac:dyDescent="0.2">
      <c r="H54654" s="101"/>
      <c r="I54654" s="101"/>
    </row>
    <row r="54655" spans="8:9" x14ac:dyDescent="0.2">
      <c r="H54655" s="101"/>
      <c r="I54655" s="101"/>
    </row>
    <row r="54656" spans="8:9" x14ac:dyDescent="0.2">
      <c r="H54656" s="101"/>
      <c r="I54656" s="101"/>
    </row>
    <row r="54657" spans="8:9" x14ac:dyDescent="0.2">
      <c r="H54657" s="101"/>
      <c r="I54657" s="101"/>
    </row>
    <row r="54658" spans="8:9" x14ac:dyDescent="0.2">
      <c r="H54658" s="101"/>
      <c r="I54658" s="101"/>
    </row>
    <row r="54659" spans="8:9" x14ac:dyDescent="0.2">
      <c r="H54659" s="101"/>
      <c r="I54659" s="101"/>
    </row>
    <row r="54660" spans="8:9" x14ac:dyDescent="0.2">
      <c r="H54660" s="101"/>
      <c r="I54660" s="101"/>
    </row>
    <row r="54661" spans="8:9" x14ac:dyDescent="0.2">
      <c r="H54661" s="101"/>
      <c r="I54661" s="101"/>
    </row>
    <row r="54662" spans="8:9" x14ac:dyDescent="0.2">
      <c r="H54662" s="101"/>
      <c r="I54662" s="101"/>
    </row>
    <row r="54663" spans="8:9" x14ac:dyDescent="0.2">
      <c r="H54663" s="101"/>
      <c r="I54663" s="101"/>
    </row>
    <row r="54664" spans="8:9" x14ac:dyDescent="0.2">
      <c r="H54664" s="101"/>
      <c r="I54664" s="101"/>
    </row>
    <row r="54665" spans="8:9" x14ac:dyDescent="0.2">
      <c r="H54665" s="101"/>
      <c r="I54665" s="101"/>
    </row>
    <row r="54666" spans="8:9" x14ac:dyDescent="0.2">
      <c r="H54666" s="101"/>
      <c r="I54666" s="101"/>
    </row>
    <row r="54667" spans="8:9" x14ac:dyDescent="0.2">
      <c r="H54667" s="101"/>
      <c r="I54667" s="101"/>
    </row>
    <row r="54668" spans="8:9" x14ac:dyDescent="0.2">
      <c r="H54668" s="101"/>
      <c r="I54668" s="101"/>
    </row>
    <row r="54669" spans="8:9" x14ac:dyDescent="0.2">
      <c r="H54669" s="101"/>
      <c r="I54669" s="101"/>
    </row>
    <row r="54670" spans="8:9" x14ac:dyDescent="0.2">
      <c r="H54670" s="101"/>
      <c r="I54670" s="101"/>
    </row>
    <row r="54671" spans="8:9" x14ac:dyDescent="0.2">
      <c r="H54671" s="101"/>
      <c r="I54671" s="101"/>
    </row>
    <row r="54672" spans="8:9" x14ac:dyDescent="0.2">
      <c r="H54672" s="101"/>
      <c r="I54672" s="101"/>
    </row>
    <row r="54673" spans="8:9" x14ac:dyDescent="0.2">
      <c r="H54673" s="101"/>
      <c r="I54673" s="101"/>
    </row>
    <row r="54674" spans="8:9" x14ac:dyDescent="0.2">
      <c r="H54674" s="101"/>
      <c r="I54674" s="101"/>
    </row>
    <row r="54675" spans="8:9" x14ac:dyDescent="0.2">
      <c r="H54675" s="101"/>
      <c r="I54675" s="101"/>
    </row>
    <row r="54676" spans="8:9" x14ac:dyDescent="0.2">
      <c r="H54676" s="101"/>
      <c r="I54676" s="101"/>
    </row>
    <row r="54677" spans="8:9" x14ac:dyDescent="0.2">
      <c r="H54677" s="101"/>
      <c r="I54677" s="101"/>
    </row>
    <row r="54678" spans="8:9" x14ac:dyDescent="0.2">
      <c r="H54678" s="101"/>
      <c r="I54678" s="101"/>
    </row>
    <row r="54679" spans="8:9" x14ac:dyDescent="0.2">
      <c r="H54679" s="101"/>
      <c r="I54679" s="101"/>
    </row>
    <row r="54680" spans="8:9" x14ac:dyDescent="0.2">
      <c r="H54680" s="101"/>
      <c r="I54680" s="101"/>
    </row>
    <row r="54681" spans="8:9" x14ac:dyDescent="0.2">
      <c r="H54681" s="101"/>
      <c r="I54681" s="101"/>
    </row>
    <row r="54682" spans="8:9" x14ac:dyDescent="0.2">
      <c r="H54682" s="101"/>
      <c r="I54682" s="101"/>
    </row>
    <row r="54683" spans="8:9" x14ac:dyDescent="0.2">
      <c r="H54683" s="101"/>
      <c r="I54683" s="101"/>
    </row>
    <row r="54684" spans="8:9" x14ac:dyDescent="0.2">
      <c r="H54684" s="101"/>
      <c r="I54684" s="101"/>
    </row>
    <row r="54685" spans="8:9" x14ac:dyDescent="0.2">
      <c r="H54685" s="101"/>
      <c r="I54685" s="101"/>
    </row>
    <row r="54686" spans="8:9" x14ac:dyDescent="0.2">
      <c r="H54686" s="101"/>
      <c r="I54686" s="101"/>
    </row>
    <row r="54687" spans="8:9" x14ac:dyDescent="0.2">
      <c r="H54687" s="101"/>
      <c r="I54687" s="101"/>
    </row>
    <row r="54688" spans="8:9" x14ac:dyDescent="0.2">
      <c r="H54688" s="101"/>
      <c r="I54688" s="101"/>
    </row>
    <row r="54689" spans="8:9" x14ac:dyDescent="0.2">
      <c r="H54689" s="101"/>
      <c r="I54689" s="101"/>
    </row>
    <row r="54690" spans="8:9" x14ac:dyDescent="0.2">
      <c r="H54690" s="101"/>
      <c r="I54690" s="101"/>
    </row>
    <row r="54691" spans="8:9" x14ac:dyDescent="0.2">
      <c r="H54691" s="101"/>
      <c r="I54691" s="101"/>
    </row>
    <row r="54692" spans="8:9" x14ac:dyDescent="0.2">
      <c r="H54692" s="101"/>
      <c r="I54692" s="101"/>
    </row>
    <row r="54693" spans="8:9" x14ac:dyDescent="0.2">
      <c r="H54693" s="101"/>
      <c r="I54693" s="101"/>
    </row>
    <row r="54694" spans="8:9" x14ac:dyDescent="0.2">
      <c r="H54694" s="101"/>
      <c r="I54694" s="101"/>
    </row>
    <row r="54695" spans="8:9" x14ac:dyDescent="0.2">
      <c r="H54695" s="101"/>
      <c r="I54695" s="101"/>
    </row>
    <row r="54696" spans="8:9" x14ac:dyDescent="0.2">
      <c r="H54696" s="101"/>
      <c r="I54696" s="101"/>
    </row>
    <row r="54697" spans="8:9" x14ac:dyDescent="0.2">
      <c r="H54697" s="101"/>
      <c r="I54697" s="101"/>
    </row>
    <row r="54698" spans="8:9" x14ac:dyDescent="0.2">
      <c r="H54698" s="101"/>
      <c r="I54698" s="101"/>
    </row>
    <row r="54699" spans="8:9" x14ac:dyDescent="0.2">
      <c r="H54699" s="101"/>
      <c r="I54699" s="101"/>
    </row>
    <row r="54700" spans="8:9" x14ac:dyDescent="0.2">
      <c r="H54700" s="101"/>
      <c r="I54700" s="101"/>
    </row>
    <row r="54701" spans="8:9" x14ac:dyDescent="0.2">
      <c r="H54701" s="101"/>
      <c r="I54701" s="101"/>
    </row>
    <row r="54702" spans="8:9" x14ac:dyDescent="0.2">
      <c r="H54702" s="101"/>
      <c r="I54702" s="101"/>
    </row>
    <row r="54703" spans="8:9" x14ac:dyDescent="0.2">
      <c r="H54703" s="101"/>
      <c r="I54703" s="101"/>
    </row>
    <row r="54704" spans="8:9" x14ac:dyDescent="0.2">
      <c r="H54704" s="101"/>
      <c r="I54704" s="101"/>
    </row>
    <row r="54705" spans="8:9" x14ac:dyDescent="0.2">
      <c r="H54705" s="101"/>
      <c r="I54705" s="101"/>
    </row>
    <row r="54706" spans="8:9" x14ac:dyDescent="0.2">
      <c r="H54706" s="101"/>
      <c r="I54706" s="101"/>
    </row>
    <row r="54707" spans="8:9" x14ac:dyDescent="0.2">
      <c r="H54707" s="101"/>
      <c r="I54707" s="101"/>
    </row>
    <row r="54708" spans="8:9" x14ac:dyDescent="0.2">
      <c r="H54708" s="101"/>
      <c r="I54708" s="101"/>
    </row>
    <row r="54709" spans="8:9" x14ac:dyDescent="0.2">
      <c r="H54709" s="101"/>
      <c r="I54709" s="101"/>
    </row>
    <row r="54710" spans="8:9" x14ac:dyDescent="0.2">
      <c r="H54710" s="101"/>
      <c r="I54710" s="101"/>
    </row>
    <row r="54711" spans="8:9" x14ac:dyDescent="0.2">
      <c r="H54711" s="101"/>
      <c r="I54711" s="101"/>
    </row>
    <row r="54712" spans="8:9" x14ac:dyDescent="0.2">
      <c r="H54712" s="101"/>
      <c r="I54712" s="101"/>
    </row>
    <row r="54713" spans="8:9" x14ac:dyDescent="0.2">
      <c r="H54713" s="101"/>
      <c r="I54713" s="101"/>
    </row>
    <row r="54714" spans="8:9" x14ac:dyDescent="0.2">
      <c r="H54714" s="101"/>
      <c r="I54714" s="101"/>
    </row>
    <row r="54715" spans="8:9" x14ac:dyDescent="0.2">
      <c r="H54715" s="101"/>
      <c r="I54715" s="101"/>
    </row>
    <row r="54716" spans="8:9" x14ac:dyDescent="0.2">
      <c r="H54716" s="101"/>
      <c r="I54716" s="101"/>
    </row>
    <row r="54717" spans="8:9" x14ac:dyDescent="0.2">
      <c r="H54717" s="101"/>
      <c r="I54717" s="101"/>
    </row>
    <row r="54718" spans="8:9" x14ac:dyDescent="0.2">
      <c r="H54718" s="101"/>
      <c r="I54718" s="101"/>
    </row>
    <row r="54719" spans="8:9" x14ac:dyDescent="0.2">
      <c r="H54719" s="101"/>
      <c r="I54719" s="101"/>
    </row>
    <row r="54720" spans="8:9" x14ac:dyDescent="0.2">
      <c r="H54720" s="101"/>
      <c r="I54720" s="101"/>
    </row>
    <row r="54721" spans="8:9" x14ac:dyDescent="0.2">
      <c r="H54721" s="101"/>
      <c r="I54721" s="101"/>
    </row>
    <row r="54722" spans="8:9" x14ac:dyDescent="0.2">
      <c r="H54722" s="101"/>
      <c r="I54722" s="101"/>
    </row>
    <row r="54723" spans="8:9" x14ac:dyDescent="0.2">
      <c r="H54723" s="101"/>
      <c r="I54723" s="101"/>
    </row>
    <row r="54724" spans="8:9" x14ac:dyDescent="0.2">
      <c r="H54724" s="101"/>
      <c r="I54724" s="101"/>
    </row>
    <row r="54725" spans="8:9" x14ac:dyDescent="0.2">
      <c r="H54725" s="101"/>
      <c r="I54725" s="101"/>
    </row>
    <row r="54726" spans="8:9" x14ac:dyDescent="0.2">
      <c r="H54726" s="101"/>
      <c r="I54726" s="101"/>
    </row>
    <row r="54727" spans="8:9" x14ac:dyDescent="0.2">
      <c r="H54727" s="101"/>
      <c r="I54727" s="101"/>
    </row>
    <row r="54728" spans="8:9" x14ac:dyDescent="0.2">
      <c r="H54728" s="101"/>
      <c r="I54728" s="101"/>
    </row>
    <row r="54729" spans="8:9" x14ac:dyDescent="0.2">
      <c r="H54729" s="101"/>
      <c r="I54729" s="101"/>
    </row>
    <row r="54730" spans="8:9" x14ac:dyDescent="0.2">
      <c r="H54730" s="101"/>
      <c r="I54730" s="101"/>
    </row>
    <row r="54731" spans="8:9" x14ac:dyDescent="0.2">
      <c r="H54731" s="101"/>
      <c r="I54731" s="101"/>
    </row>
    <row r="54732" spans="8:9" x14ac:dyDescent="0.2">
      <c r="H54732" s="101"/>
      <c r="I54732" s="101"/>
    </row>
    <row r="54733" spans="8:9" x14ac:dyDescent="0.2">
      <c r="H54733" s="101"/>
      <c r="I54733" s="101"/>
    </row>
    <row r="54734" spans="8:9" x14ac:dyDescent="0.2">
      <c r="H54734" s="101"/>
      <c r="I54734" s="101"/>
    </row>
    <row r="54735" spans="8:9" x14ac:dyDescent="0.2">
      <c r="H54735" s="101"/>
      <c r="I54735" s="101"/>
    </row>
    <row r="54736" spans="8:9" x14ac:dyDescent="0.2">
      <c r="H54736" s="101"/>
      <c r="I54736" s="101"/>
    </row>
    <row r="54737" spans="8:9" x14ac:dyDescent="0.2">
      <c r="H54737" s="101"/>
      <c r="I54737" s="101"/>
    </row>
    <row r="54738" spans="8:9" x14ac:dyDescent="0.2">
      <c r="H54738" s="101"/>
      <c r="I54738" s="101"/>
    </row>
    <row r="54739" spans="8:9" x14ac:dyDescent="0.2">
      <c r="H54739" s="101"/>
      <c r="I54739" s="101"/>
    </row>
    <row r="54740" spans="8:9" x14ac:dyDescent="0.2">
      <c r="H54740" s="101"/>
      <c r="I54740" s="101"/>
    </row>
    <row r="54741" spans="8:9" x14ac:dyDescent="0.2">
      <c r="H54741" s="101"/>
      <c r="I54741" s="101"/>
    </row>
    <row r="54742" spans="8:9" x14ac:dyDescent="0.2">
      <c r="H54742" s="101"/>
      <c r="I54742" s="101"/>
    </row>
    <row r="54743" spans="8:9" x14ac:dyDescent="0.2">
      <c r="H54743" s="101"/>
      <c r="I54743" s="101"/>
    </row>
    <row r="54744" spans="8:9" x14ac:dyDescent="0.2">
      <c r="H54744" s="101"/>
      <c r="I54744" s="101"/>
    </row>
    <row r="54745" spans="8:9" x14ac:dyDescent="0.2">
      <c r="H54745" s="101"/>
      <c r="I54745" s="101"/>
    </row>
    <row r="54746" spans="8:9" x14ac:dyDescent="0.2">
      <c r="H54746" s="101"/>
      <c r="I54746" s="101"/>
    </row>
    <row r="54747" spans="8:9" x14ac:dyDescent="0.2">
      <c r="H54747" s="101"/>
      <c r="I54747" s="101"/>
    </row>
    <row r="54748" spans="8:9" x14ac:dyDescent="0.2">
      <c r="H54748" s="101"/>
      <c r="I54748" s="101"/>
    </row>
    <row r="54749" spans="8:9" x14ac:dyDescent="0.2">
      <c r="H54749" s="101"/>
      <c r="I54749" s="101"/>
    </row>
    <row r="54750" spans="8:9" x14ac:dyDescent="0.2">
      <c r="H54750" s="101"/>
      <c r="I54750" s="101"/>
    </row>
    <row r="54751" spans="8:9" x14ac:dyDescent="0.2">
      <c r="H54751" s="101"/>
      <c r="I54751" s="101"/>
    </row>
    <row r="54752" spans="8:9" x14ac:dyDescent="0.2">
      <c r="H54752" s="101"/>
      <c r="I54752" s="101"/>
    </row>
    <row r="54753" spans="8:9" x14ac:dyDescent="0.2">
      <c r="H54753" s="101"/>
      <c r="I54753" s="101"/>
    </row>
    <row r="54754" spans="8:9" x14ac:dyDescent="0.2">
      <c r="H54754" s="101"/>
      <c r="I54754" s="101"/>
    </row>
    <row r="54755" spans="8:9" x14ac:dyDescent="0.2">
      <c r="H54755" s="101"/>
      <c r="I54755" s="101"/>
    </row>
    <row r="54756" spans="8:9" x14ac:dyDescent="0.2">
      <c r="H54756" s="101"/>
      <c r="I54756" s="101"/>
    </row>
    <row r="54757" spans="8:9" x14ac:dyDescent="0.2">
      <c r="H54757" s="101"/>
      <c r="I54757" s="101"/>
    </row>
    <row r="54758" spans="8:9" x14ac:dyDescent="0.2">
      <c r="H54758" s="101"/>
      <c r="I54758" s="101"/>
    </row>
    <row r="54759" spans="8:9" x14ac:dyDescent="0.2">
      <c r="H54759" s="101"/>
      <c r="I54759" s="101"/>
    </row>
    <row r="54760" spans="8:9" x14ac:dyDescent="0.2">
      <c r="H54760" s="101"/>
      <c r="I54760" s="101"/>
    </row>
    <row r="54761" spans="8:9" x14ac:dyDescent="0.2">
      <c r="H54761" s="101"/>
      <c r="I54761" s="101"/>
    </row>
    <row r="54762" spans="8:9" x14ac:dyDescent="0.2">
      <c r="H54762" s="101"/>
      <c r="I54762" s="101"/>
    </row>
    <row r="54763" spans="8:9" x14ac:dyDescent="0.2">
      <c r="H54763" s="101"/>
      <c r="I54763" s="101"/>
    </row>
    <row r="54764" spans="8:9" x14ac:dyDescent="0.2">
      <c r="H54764" s="101"/>
      <c r="I54764" s="101"/>
    </row>
    <row r="54765" spans="8:9" x14ac:dyDescent="0.2">
      <c r="H54765" s="101"/>
      <c r="I54765" s="101"/>
    </row>
    <row r="54766" spans="8:9" x14ac:dyDescent="0.2">
      <c r="H54766" s="101"/>
      <c r="I54766" s="101"/>
    </row>
    <row r="54767" spans="8:9" x14ac:dyDescent="0.2">
      <c r="H54767" s="101"/>
      <c r="I54767" s="101"/>
    </row>
    <row r="54768" spans="8:9" x14ac:dyDescent="0.2">
      <c r="H54768" s="101"/>
      <c r="I54768" s="101"/>
    </row>
    <row r="54769" spans="8:9" x14ac:dyDescent="0.2">
      <c r="H54769" s="101"/>
      <c r="I54769" s="101"/>
    </row>
    <row r="54770" spans="8:9" x14ac:dyDescent="0.2">
      <c r="H54770" s="101"/>
      <c r="I54770" s="101"/>
    </row>
    <row r="54771" spans="8:9" x14ac:dyDescent="0.2">
      <c r="H54771" s="101"/>
      <c r="I54771" s="101"/>
    </row>
    <row r="54772" spans="8:9" x14ac:dyDescent="0.2">
      <c r="H54772" s="101"/>
      <c r="I54772" s="101"/>
    </row>
    <row r="54773" spans="8:9" x14ac:dyDescent="0.2">
      <c r="H54773" s="101"/>
      <c r="I54773" s="101"/>
    </row>
    <row r="54774" spans="8:9" x14ac:dyDescent="0.2">
      <c r="H54774" s="101"/>
      <c r="I54774" s="101"/>
    </row>
    <row r="54775" spans="8:9" x14ac:dyDescent="0.2">
      <c r="H54775" s="101"/>
      <c r="I54775" s="101"/>
    </row>
    <row r="54776" spans="8:9" x14ac:dyDescent="0.2">
      <c r="H54776" s="101"/>
      <c r="I54776" s="101"/>
    </row>
    <row r="54777" spans="8:9" x14ac:dyDescent="0.2">
      <c r="H54777" s="101"/>
      <c r="I54777" s="101"/>
    </row>
    <row r="54778" spans="8:9" x14ac:dyDescent="0.2">
      <c r="H54778" s="101"/>
      <c r="I54778" s="101"/>
    </row>
    <row r="54779" spans="8:9" x14ac:dyDescent="0.2">
      <c r="H54779" s="101"/>
      <c r="I54779" s="101"/>
    </row>
    <row r="54780" spans="8:9" x14ac:dyDescent="0.2">
      <c r="H54780" s="101"/>
      <c r="I54780" s="101"/>
    </row>
    <row r="54781" spans="8:9" x14ac:dyDescent="0.2">
      <c r="H54781" s="101"/>
      <c r="I54781" s="101"/>
    </row>
    <row r="54782" spans="8:9" x14ac:dyDescent="0.2">
      <c r="H54782" s="101"/>
      <c r="I54782" s="101"/>
    </row>
    <row r="54783" spans="8:9" x14ac:dyDescent="0.2">
      <c r="H54783" s="101"/>
      <c r="I54783" s="101"/>
    </row>
    <row r="54784" spans="8:9" x14ac:dyDescent="0.2">
      <c r="H54784" s="101"/>
      <c r="I54784" s="101"/>
    </row>
    <row r="54785" spans="8:9" x14ac:dyDescent="0.2">
      <c r="H54785" s="101"/>
      <c r="I54785" s="101"/>
    </row>
    <row r="54786" spans="8:9" x14ac:dyDescent="0.2">
      <c r="H54786" s="101"/>
      <c r="I54786" s="101"/>
    </row>
    <row r="54787" spans="8:9" x14ac:dyDescent="0.2">
      <c r="H54787" s="101"/>
      <c r="I54787" s="101"/>
    </row>
    <row r="54788" spans="8:9" x14ac:dyDescent="0.2">
      <c r="H54788" s="101"/>
      <c r="I54788" s="101"/>
    </row>
    <row r="54789" spans="8:9" x14ac:dyDescent="0.2">
      <c r="H54789" s="101"/>
      <c r="I54789" s="101"/>
    </row>
    <row r="54790" spans="8:9" x14ac:dyDescent="0.2">
      <c r="H54790" s="101"/>
      <c r="I54790" s="101"/>
    </row>
    <row r="54791" spans="8:9" x14ac:dyDescent="0.2">
      <c r="H54791" s="101"/>
      <c r="I54791" s="101"/>
    </row>
    <row r="54792" spans="8:9" x14ac:dyDescent="0.2">
      <c r="H54792" s="101"/>
      <c r="I54792" s="101"/>
    </row>
    <row r="54793" spans="8:9" x14ac:dyDescent="0.2">
      <c r="H54793" s="101"/>
      <c r="I54793" s="101"/>
    </row>
    <row r="54794" spans="8:9" x14ac:dyDescent="0.2">
      <c r="H54794" s="101"/>
      <c r="I54794" s="101"/>
    </row>
    <row r="54795" spans="8:9" x14ac:dyDescent="0.2">
      <c r="H54795" s="101"/>
      <c r="I54795" s="101"/>
    </row>
    <row r="54796" spans="8:9" x14ac:dyDescent="0.2">
      <c r="H54796" s="101"/>
      <c r="I54796" s="101"/>
    </row>
    <row r="54797" spans="8:9" x14ac:dyDescent="0.2">
      <c r="H54797" s="101"/>
      <c r="I54797" s="101"/>
    </row>
    <row r="54798" spans="8:9" x14ac:dyDescent="0.2">
      <c r="H54798" s="101"/>
      <c r="I54798" s="101"/>
    </row>
    <row r="54799" spans="8:9" x14ac:dyDescent="0.2">
      <c r="H54799" s="101"/>
      <c r="I54799" s="101"/>
    </row>
    <row r="54800" spans="8:9" x14ac:dyDescent="0.2">
      <c r="H54800" s="101"/>
      <c r="I54800" s="101"/>
    </row>
    <row r="54801" spans="8:9" x14ac:dyDescent="0.2">
      <c r="H54801" s="101"/>
      <c r="I54801" s="101"/>
    </row>
    <row r="54802" spans="8:9" x14ac:dyDescent="0.2">
      <c r="H54802" s="101"/>
      <c r="I54802" s="101"/>
    </row>
    <row r="54803" spans="8:9" x14ac:dyDescent="0.2">
      <c r="H54803" s="101"/>
      <c r="I54803" s="101"/>
    </row>
    <row r="54804" spans="8:9" x14ac:dyDescent="0.2">
      <c r="H54804" s="101"/>
      <c r="I54804" s="101"/>
    </row>
    <row r="54805" spans="8:9" x14ac:dyDescent="0.2">
      <c r="H54805" s="101"/>
      <c r="I54805" s="101"/>
    </row>
    <row r="54806" spans="8:9" x14ac:dyDescent="0.2">
      <c r="H54806" s="101"/>
      <c r="I54806" s="101"/>
    </row>
    <row r="54807" spans="8:9" x14ac:dyDescent="0.2">
      <c r="H54807" s="101"/>
      <c r="I54807" s="101"/>
    </row>
    <row r="54808" spans="8:9" x14ac:dyDescent="0.2">
      <c r="H54808" s="101"/>
      <c r="I54808" s="101"/>
    </row>
    <row r="54809" spans="8:9" x14ac:dyDescent="0.2">
      <c r="H54809" s="101"/>
      <c r="I54809" s="101"/>
    </row>
    <row r="54810" spans="8:9" x14ac:dyDescent="0.2">
      <c r="H54810" s="101"/>
      <c r="I54810" s="101"/>
    </row>
    <row r="54811" spans="8:9" x14ac:dyDescent="0.2">
      <c r="H54811" s="101"/>
      <c r="I54811" s="101"/>
    </row>
    <row r="54812" spans="8:9" x14ac:dyDescent="0.2">
      <c r="H54812" s="101"/>
      <c r="I54812" s="101"/>
    </row>
    <row r="54813" spans="8:9" x14ac:dyDescent="0.2">
      <c r="H54813" s="101"/>
      <c r="I54813" s="101"/>
    </row>
    <row r="54814" spans="8:9" x14ac:dyDescent="0.2">
      <c r="H54814" s="101"/>
      <c r="I54814" s="101"/>
    </row>
    <row r="54815" spans="8:9" x14ac:dyDescent="0.2">
      <c r="H54815" s="101"/>
      <c r="I54815" s="101"/>
    </row>
    <row r="54816" spans="8:9" x14ac:dyDescent="0.2">
      <c r="H54816" s="101"/>
      <c r="I54816" s="101"/>
    </row>
    <row r="54817" spans="8:9" x14ac:dyDescent="0.2">
      <c r="H54817" s="101"/>
      <c r="I54817" s="101"/>
    </row>
    <row r="54818" spans="8:9" x14ac:dyDescent="0.2">
      <c r="H54818" s="101"/>
      <c r="I54818" s="101"/>
    </row>
    <row r="54819" spans="8:9" x14ac:dyDescent="0.2">
      <c r="H54819" s="101"/>
      <c r="I54819" s="101"/>
    </row>
    <row r="54820" spans="8:9" x14ac:dyDescent="0.2">
      <c r="H54820" s="101"/>
      <c r="I54820" s="101"/>
    </row>
    <row r="54821" spans="8:9" x14ac:dyDescent="0.2">
      <c r="H54821" s="101"/>
      <c r="I54821" s="101"/>
    </row>
    <row r="54822" spans="8:9" x14ac:dyDescent="0.2">
      <c r="H54822" s="101"/>
      <c r="I54822" s="101"/>
    </row>
    <row r="54823" spans="8:9" x14ac:dyDescent="0.2">
      <c r="H54823" s="101"/>
      <c r="I54823" s="101"/>
    </row>
    <row r="54824" spans="8:9" x14ac:dyDescent="0.2">
      <c r="H54824" s="101"/>
      <c r="I54824" s="101"/>
    </row>
    <row r="54825" spans="8:9" x14ac:dyDescent="0.2">
      <c r="H54825" s="101"/>
      <c r="I54825" s="101"/>
    </row>
    <row r="54826" spans="8:9" x14ac:dyDescent="0.2">
      <c r="H54826" s="101"/>
      <c r="I54826" s="101"/>
    </row>
    <row r="54827" spans="8:9" x14ac:dyDescent="0.2">
      <c r="H54827" s="101"/>
      <c r="I54827" s="101"/>
    </row>
    <row r="54828" spans="8:9" x14ac:dyDescent="0.2">
      <c r="H54828" s="101"/>
      <c r="I54828" s="101"/>
    </row>
    <row r="54829" spans="8:9" x14ac:dyDescent="0.2">
      <c r="H54829" s="101"/>
      <c r="I54829" s="101"/>
    </row>
    <row r="54830" spans="8:9" x14ac:dyDescent="0.2">
      <c r="H54830" s="101"/>
      <c r="I54830" s="101"/>
    </row>
    <row r="54831" spans="8:9" x14ac:dyDescent="0.2">
      <c r="H54831" s="101"/>
      <c r="I54831" s="101"/>
    </row>
    <row r="54832" spans="8:9" x14ac:dyDescent="0.2">
      <c r="H54832" s="101"/>
      <c r="I54832" s="101"/>
    </row>
    <row r="54833" spans="8:9" x14ac:dyDescent="0.2">
      <c r="H54833" s="101"/>
      <c r="I54833" s="101"/>
    </row>
    <row r="54834" spans="8:9" x14ac:dyDescent="0.2">
      <c r="H54834" s="101"/>
      <c r="I54834" s="101"/>
    </row>
    <row r="54835" spans="8:9" x14ac:dyDescent="0.2">
      <c r="H54835" s="101"/>
      <c r="I54835" s="101"/>
    </row>
    <row r="54836" spans="8:9" x14ac:dyDescent="0.2">
      <c r="H54836" s="101"/>
      <c r="I54836" s="101"/>
    </row>
    <row r="54837" spans="8:9" x14ac:dyDescent="0.2">
      <c r="H54837" s="101"/>
      <c r="I54837" s="101"/>
    </row>
    <row r="54838" spans="8:9" x14ac:dyDescent="0.2">
      <c r="H54838" s="101"/>
      <c r="I54838" s="101"/>
    </row>
    <row r="54839" spans="8:9" x14ac:dyDescent="0.2">
      <c r="H54839" s="101"/>
      <c r="I54839" s="101"/>
    </row>
    <row r="54840" spans="8:9" x14ac:dyDescent="0.2">
      <c r="H54840" s="101"/>
      <c r="I54840" s="101"/>
    </row>
    <row r="54841" spans="8:9" x14ac:dyDescent="0.2">
      <c r="H54841" s="101"/>
      <c r="I54841" s="101"/>
    </row>
    <row r="54842" spans="8:9" x14ac:dyDescent="0.2">
      <c r="H54842" s="101"/>
      <c r="I54842" s="101"/>
    </row>
    <row r="54843" spans="8:9" x14ac:dyDescent="0.2">
      <c r="H54843" s="101"/>
      <c r="I54843" s="101"/>
    </row>
    <row r="54844" spans="8:9" x14ac:dyDescent="0.2">
      <c r="H54844" s="101"/>
      <c r="I54844" s="101"/>
    </row>
    <row r="54845" spans="8:9" x14ac:dyDescent="0.2">
      <c r="H54845" s="101"/>
      <c r="I54845" s="101"/>
    </row>
    <row r="54846" spans="8:9" x14ac:dyDescent="0.2">
      <c r="H54846" s="101"/>
      <c r="I54846" s="101"/>
    </row>
    <row r="54847" spans="8:9" x14ac:dyDescent="0.2">
      <c r="H54847" s="101"/>
      <c r="I54847" s="101"/>
    </row>
    <row r="54848" spans="8:9" x14ac:dyDescent="0.2">
      <c r="H54848" s="101"/>
      <c r="I54848" s="101"/>
    </row>
    <row r="54849" spans="8:9" x14ac:dyDescent="0.2">
      <c r="H54849" s="101"/>
      <c r="I54849" s="101"/>
    </row>
    <row r="54850" spans="8:9" x14ac:dyDescent="0.2">
      <c r="H54850" s="101"/>
      <c r="I54850" s="101"/>
    </row>
    <row r="54851" spans="8:9" x14ac:dyDescent="0.2">
      <c r="H54851" s="101"/>
      <c r="I54851" s="101"/>
    </row>
    <row r="54852" spans="8:9" x14ac:dyDescent="0.2">
      <c r="H54852" s="101"/>
      <c r="I54852" s="101"/>
    </row>
    <row r="54853" spans="8:9" x14ac:dyDescent="0.2">
      <c r="H54853" s="101"/>
      <c r="I54853" s="101"/>
    </row>
    <row r="54854" spans="8:9" x14ac:dyDescent="0.2">
      <c r="H54854" s="101"/>
      <c r="I54854" s="101"/>
    </row>
    <row r="54855" spans="8:9" x14ac:dyDescent="0.2">
      <c r="H54855" s="101"/>
      <c r="I54855" s="101"/>
    </row>
    <row r="54856" spans="8:9" x14ac:dyDescent="0.2">
      <c r="H54856" s="101"/>
      <c r="I54856" s="101"/>
    </row>
    <row r="54857" spans="8:9" x14ac:dyDescent="0.2">
      <c r="H54857" s="101"/>
      <c r="I54857" s="101"/>
    </row>
    <row r="54858" spans="8:9" x14ac:dyDescent="0.2">
      <c r="H54858" s="101"/>
      <c r="I54858" s="101"/>
    </row>
    <row r="54859" spans="8:9" x14ac:dyDescent="0.2">
      <c r="H54859" s="101"/>
      <c r="I54859" s="101"/>
    </row>
    <row r="54860" spans="8:9" x14ac:dyDescent="0.2">
      <c r="H54860" s="101"/>
      <c r="I54860" s="101"/>
    </row>
    <row r="54861" spans="8:9" x14ac:dyDescent="0.2">
      <c r="H54861" s="101"/>
      <c r="I54861" s="101"/>
    </row>
    <row r="54862" spans="8:9" x14ac:dyDescent="0.2">
      <c r="H54862" s="101"/>
      <c r="I54862" s="101"/>
    </row>
    <row r="54863" spans="8:9" x14ac:dyDescent="0.2">
      <c r="H54863" s="101"/>
      <c r="I54863" s="101"/>
    </row>
    <row r="54864" spans="8:9" x14ac:dyDescent="0.2">
      <c r="H54864" s="101"/>
      <c r="I54864" s="101"/>
    </row>
    <row r="54865" spans="8:9" x14ac:dyDescent="0.2">
      <c r="H54865" s="101"/>
      <c r="I54865" s="101"/>
    </row>
    <row r="54866" spans="8:9" x14ac:dyDescent="0.2">
      <c r="H54866" s="101"/>
      <c r="I54866" s="101"/>
    </row>
    <row r="54867" spans="8:9" x14ac:dyDescent="0.2">
      <c r="H54867" s="101"/>
      <c r="I54867" s="101"/>
    </row>
    <row r="54868" spans="8:9" x14ac:dyDescent="0.2">
      <c r="H54868" s="101"/>
      <c r="I54868" s="101"/>
    </row>
    <row r="54869" spans="8:9" x14ac:dyDescent="0.2">
      <c r="H54869" s="101"/>
      <c r="I54869" s="101"/>
    </row>
    <row r="54870" spans="8:9" x14ac:dyDescent="0.2">
      <c r="H54870" s="101"/>
      <c r="I54870" s="101"/>
    </row>
    <row r="54871" spans="8:9" x14ac:dyDescent="0.2">
      <c r="H54871" s="101"/>
      <c r="I54871" s="101"/>
    </row>
    <row r="54872" spans="8:9" x14ac:dyDescent="0.2">
      <c r="H54872" s="101"/>
      <c r="I54872" s="101"/>
    </row>
    <row r="54873" spans="8:9" x14ac:dyDescent="0.2">
      <c r="H54873" s="101"/>
      <c r="I54873" s="101"/>
    </row>
    <row r="54874" spans="8:9" x14ac:dyDescent="0.2">
      <c r="H54874" s="101"/>
      <c r="I54874" s="101"/>
    </row>
    <row r="54875" spans="8:9" x14ac:dyDescent="0.2">
      <c r="H54875" s="101"/>
      <c r="I54875" s="101"/>
    </row>
    <row r="54876" spans="8:9" x14ac:dyDescent="0.2">
      <c r="H54876" s="101"/>
      <c r="I54876" s="101"/>
    </row>
    <row r="54877" spans="8:9" x14ac:dyDescent="0.2">
      <c r="H54877" s="101"/>
      <c r="I54877" s="101"/>
    </row>
    <row r="54878" spans="8:9" x14ac:dyDescent="0.2">
      <c r="H54878" s="101"/>
      <c r="I54878" s="101"/>
    </row>
    <row r="54879" spans="8:9" x14ac:dyDescent="0.2">
      <c r="H54879" s="101"/>
      <c r="I54879" s="101"/>
    </row>
    <row r="54880" spans="8:9" x14ac:dyDescent="0.2">
      <c r="H54880" s="101"/>
      <c r="I54880" s="101"/>
    </row>
    <row r="54881" spans="8:9" x14ac:dyDescent="0.2">
      <c r="H54881" s="101"/>
      <c r="I54881" s="101"/>
    </row>
    <row r="54882" spans="8:9" x14ac:dyDescent="0.2">
      <c r="H54882" s="101"/>
      <c r="I54882" s="101"/>
    </row>
    <row r="54883" spans="8:9" x14ac:dyDescent="0.2">
      <c r="H54883" s="101"/>
      <c r="I54883" s="101"/>
    </row>
    <row r="54884" spans="8:9" x14ac:dyDescent="0.2">
      <c r="H54884" s="101"/>
      <c r="I54884" s="101"/>
    </row>
    <row r="54885" spans="8:9" x14ac:dyDescent="0.2">
      <c r="H54885" s="101"/>
      <c r="I54885" s="101"/>
    </row>
    <row r="54886" spans="8:9" x14ac:dyDescent="0.2">
      <c r="H54886" s="101"/>
      <c r="I54886" s="101"/>
    </row>
    <row r="54887" spans="8:9" x14ac:dyDescent="0.2">
      <c r="H54887" s="101"/>
      <c r="I54887" s="101"/>
    </row>
    <row r="54888" spans="8:9" x14ac:dyDescent="0.2">
      <c r="H54888" s="101"/>
      <c r="I54888" s="101"/>
    </row>
    <row r="54889" spans="8:9" x14ac:dyDescent="0.2">
      <c r="H54889" s="101"/>
      <c r="I54889" s="101"/>
    </row>
    <row r="54890" spans="8:9" x14ac:dyDescent="0.2">
      <c r="H54890" s="101"/>
      <c r="I54890" s="101"/>
    </row>
    <row r="54891" spans="8:9" x14ac:dyDescent="0.2">
      <c r="H54891" s="101"/>
      <c r="I54891" s="101"/>
    </row>
    <row r="54892" spans="8:9" x14ac:dyDescent="0.2">
      <c r="H54892" s="101"/>
      <c r="I54892" s="101"/>
    </row>
    <row r="54893" spans="8:9" x14ac:dyDescent="0.2">
      <c r="H54893" s="101"/>
      <c r="I54893" s="101"/>
    </row>
    <row r="54894" spans="8:9" x14ac:dyDescent="0.2">
      <c r="H54894" s="101"/>
      <c r="I54894" s="101"/>
    </row>
    <row r="54895" spans="8:9" x14ac:dyDescent="0.2">
      <c r="H54895" s="101"/>
      <c r="I54895" s="101"/>
    </row>
    <row r="54896" spans="8:9" x14ac:dyDescent="0.2">
      <c r="H54896" s="101"/>
      <c r="I54896" s="101"/>
    </row>
    <row r="54897" spans="8:9" x14ac:dyDescent="0.2">
      <c r="H54897" s="101"/>
      <c r="I54897" s="101"/>
    </row>
    <row r="54898" spans="8:9" x14ac:dyDescent="0.2">
      <c r="H54898" s="101"/>
      <c r="I54898" s="101"/>
    </row>
    <row r="54899" spans="8:9" x14ac:dyDescent="0.2">
      <c r="H54899" s="101"/>
      <c r="I54899" s="101"/>
    </row>
    <row r="54900" spans="8:9" x14ac:dyDescent="0.2">
      <c r="H54900" s="101"/>
      <c r="I54900" s="101"/>
    </row>
    <row r="54901" spans="8:9" x14ac:dyDescent="0.2">
      <c r="H54901" s="101"/>
      <c r="I54901" s="101"/>
    </row>
    <row r="54902" spans="8:9" x14ac:dyDescent="0.2">
      <c r="H54902" s="101"/>
      <c r="I54902" s="101"/>
    </row>
    <row r="54903" spans="8:9" x14ac:dyDescent="0.2">
      <c r="H54903" s="101"/>
      <c r="I54903" s="101"/>
    </row>
    <row r="54904" spans="8:9" x14ac:dyDescent="0.2">
      <c r="H54904" s="101"/>
      <c r="I54904" s="101"/>
    </row>
    <row r="54905" spans="8:9" x14ac:dyDescent="0.2">
      <c r="H54905" s="101"/>
      <c r="I54905" s="101"/>
    </row>
    <row r="54906" spans="8:9" x14ac:dyDescent="0.2">
      <c r="H54906" s="101"/>
      <c r="I54906" s="101"/>
    </row>
    <row r="54907" spans="8:9" x14ac:dyDescent="0.2">
      <c r="H54907" s="101"/>
      <c r="I54907" s="101"/>
    </row>
    <row r="54908" spans="8:9" x14ac:dyDescent="0.2">
      <c r="H54908" s="101"/>
      <c r="I54908" s="101"/>
    </row>
    <row r="54909" spans="8:9" x14ac:dyDescent="0.2">
      <c r="H54909" s="101"/>
      <c r="I54909" s="101"/>
    </row>
    <row r="54910" spans="8:9" x14ac:dyDescent="0.2">
      <c r="H54910" s="101"/>
      <c r="I54910" s="101"/>
    </row>
    <row r="54911" spans="8:9" x14ac:dyDescent="0.2">
      <c r="H54911" s="101"/>
      <c r="I54911" s="101"/>
    </row>
    <row r="54912" spans="8:9" x14ac:dyDescent="0.2">
      <c r="H54912" s="101"/>
      <c r="I54912" s="101"/>
    </row>
    <row r="54913" spans="8:9" x14ac:dyDescent="0.2">
      <c r="H54913" s="101"/>
      <c r="I54913" s="101"/>
    </row>
    <row r="54914" spans="8:9" x14ac:dyDescent="0.2">
      <c r="H54914" s="101"/>
      <c r="I54914" s="101"/>
    </row>
    <row r="54915" spans="8:9" x14ac:dyDescent="0.2">
      <c r="H54915" s="101"/>
      <c r="I54915" s="101"/>
    </row>
    <row r="54916" spans="8:9" x14ac:dyDescent="0.2">
      <c r="H54916" s="101"/>
      <c r="I54916" s="101"/>
    </row>
    <row r="54917" spans="8:9" x14ac:dyDescent="0.2">
      <c r="H54917" s="101"/>
      <c r="I54917" s="101"/>
    </row>
    <row r="54918" spans="8:9" x14ac:dyDescent="0.2">
      <c r="H54918" s="101"/>
      <c r="I54918" s="101"/>
    </row>
    <row r="54919" spans="8:9" x14ac:dyDescent="0.2">
      <c r="H54919" s="101"/>
      <c r="I54919" s="101"/>
    </row>
    <row r="54920" spans="8:9" x14ac:dyDescent="0.2">
      <c r="H54920" s="101"/>
      <c r="I54920" s="101"/>
    </row>
    <row r="54921" spans="8:9" x14ac:dyDescent="0.2">
      <c r="H54921" s="101"/>
      <c r="I54921" s="101"/>
    </row>
    <row r="54922" spans="8:9" x14ac:dyDescent="0.2">
      <c r="H54922" s="101"/>
      <c r="I54922" s="101"/>
    </row>
    <row r="54923" spans="8:9" x14ac:dyDescent="0.2">
      <c r="H54923" s="101"/>
      <c r="I54923" s="101"/>
    </row>
    <row r="54924" spans="8:9" x14ac:dyDescent="0.2">
      <c r="H54924" s="101"/>
      <c r="I54924" s="101"/>
    </row>
    <row r="54925" spans="8:9" x14ac:dyDescent="0.2">
      <c r="H54925" s="101"/>
      <c r="I54925" s="101"/>
    </row>
    <row r="54926" spans="8:9" x14ac:dyDescent="0.2">
      <c r="H54926" s="101"/>
      <c r="I54926" s="101"/>
    </row>
    <row r="54927" spans="8:9" x14ac:dyDescent="0.2">
      <c r="H54927" s="101"/>
      <c r="I54927" s="101"/>
    </row>
    <row r="54928" spans="8:9" x14ac:dyDescent="0.2">
      <c r="H54928" s="101"/>
      <c r="I54928" s="101"/>
    </row>
    <row r="54929" spans="8:9" x14ac:dyDescent="0.2">
      <c r="H54929" s="101"/>
      <c r="I54929" s="101"/>
    </row>
    <row r="54930" spans="8:9" x14ac:dyDescent="0.2">
      <c r="H54930" s="101"/>
      <c r="I54930" s="101"/>
    </row>
    <row r="54931" spans="8:9" x14ac:dyDescent="0.2">
      <c r="H54931" s="101"/>
      <c r="I54931" s="101"/>
    </row>
    <row r="54932" spans="8:9" x14ac:dyDescent="0.2">
      <c r="H54932" s="101"/>
      <c r="I54932" s="101"/>
    </row>
    <row r="54933" spans="8:9" x14ac:dyDescent="0.2">
      <c r="H54933" s="101"/>
      <c r="I54933" s="101"/>
    </row>
    <row r="54934" spans="8:9" x14ac:dyDescent="0.2">
      <c r="H54934" s="101"/>
      <c r="I54934" s="101"/>
    </row>
    <row r="54935" spans="8:9" x14ac:dyDescent="0.2">
      <c r="H54935" s="101"/>
      <c r="I54935" s="101"/>
    </row>
    <row r="54936" spans="8:9" x14ac:dyDescent="0.2">
      <c r="H54936" s="101"/>
      <c r="I54936" s="101"/>
    </row>
    <row r="54937" spans="8:9" x14ac:dyDescent="0.2">
      <c r="H54937" s="101"/>
      <c r="I54937" s="101"/>
    </row>
    <row r="54938" spans="8:9" x14ac:dyDescent="0.2">
      <c r="H54938" s="101"/>
      <c r="I54938" s="101"/>
    </row>
    <row r="54939" spans="8:9" x14ac:dyDescent="0.2">
      <c r="H54939" s="101"/>
      <c r="I54939" s="101"/>
    </row>
    <row r="54940" spans="8:9" x14ac:dyDescent="0.2">
      <c r="H54940" s="101"/>
      <c r="I54940" s="101"/>
    </row>
    <row r="54941" spans="8:9" x14ac:dyDescent="0.2">
      <c r="H54941" s="101"/>
      <c r="I54941" s="101"/>
    </row>
    <row r="54942" spans="8:9" x14ac:dyDescent="0.2">
      <c r="H54942" s="101"/>
      <c r="I54942" s="101"/>
    </row>
    <row r="54943" spans="8:9" x14ac:dyDescent="0.2">
      <c r="H54943" s="101"/>
      <c r="I54943" s="101"/>
    </row>
    <row r="54944" spans="8:9" x14ac:dyDescent="0.2">
      <c r="H54944" s="101"/>
      <c r="I54944" s="101"/>
    </row>
    <row r="54945" spans="8:9" x14ac:dyDescent="0.2">
      <c r="H54945" s="101"/>
      <c r="I54945" s="101"/>
    </row>
    <row r="54946" spans="8:9" x14ac:dyDescent="0.2">
      <c r="H54946" s="101"/>
      <c r="I54946" s="101"/>
    </row>
    <row r="54947" spans="8:9" x14ac:dyDescent="0.2">
      <c r="H54947" s="101"/>
      <c r="I54947" s="101"/>
    </row>
    <row r="54948" spans="8:9" x14ac:dyDescent="0.2">
      <c r="H54948" s="101"/>
      <c r="I54948" s="101"/>
    </row>
    <row r="54949" spans="8:9" x14ac:dyDescent="0.2">
      <c r="H54949" s="101"/>
      <c r="I54949" s="101"/>
    </row>
    <row r="54950" spans="8:9" x14ac:dyDescent="0.2">
      <c r="H54950" s="101"/>
      <c r="I54950" s="101"/>
    </row>
    <row r="54951" spans="8:9" x14ac:dyDescent="0.2">
      <c r="H54951" s="101"/>
      <c r="I54951" s="101"/>
    </row>
    <row r="54952" spans="8:9" x14ac:dyDescent="0.2">
      <c r="H54952" s="101"/>
      <c r="I54952" s="101"/>
    </row>
    <row r="54953" spans="8:9" x14ac:dyDescent="0.2">
      <c r="H54953" s="101"/>
      <c r="I54953" s="101"/>
    </row>
    <row r="54954" spans="8:9" x14ac:dyDescent="0.2">
      <c r="H54954" s="101"/>
      <c r="I54954" s="101"/>
    </row>
    <row r="54955" spans="8:9" x14ac:dyDescent="0.2">
      <c r="H54955" s="101"/>
      <c r="I54955" s="101"/>
    </row>
    <row r="54956" spans="8:9" x14ac:dyDescent="0.2">
      <c r="H54956" s="101"/>
      <c r="I54956" s="101"/>
    </row>
    <row r="54957" spans="8:9" x14ac:dyDescent="0.2">
      <c r="H54957" s="101"/>
      <c r="I54957" s="101"/>
    </row>
    <row r="54958" spans="8:9" x14ac:dyDescent="0.2">
      <c r="H54958" s="101"/>
      <c r="I54958" s="101"/>
    </row>
    <row r="54959" spans="8:9" x14ac:dyDescent="0.2">
      <c r="H54959" s="101"/>
      <c r="I54959" s="101"/>
    </row>
    <row r="54960" spans="8:9" x14ac:dyDescent="0.2">
      <c r="H54960" s="101"/>
      <c r="I54960" s="101"/>
    </row>
    <row r="54961" spans="8:9" x14ac:dyDescent="0.2">
      <c r="H54961" s="101"/>
      <c r="I54961" s="101"/>
    </row>
    <row r="54962" spans="8:9" x14ac:dyDescent="0.2">
      <c r="H54962" s="101"/>
      <c r="I54962" s="101"/>
    </row>
    <row r="54963" spans="8:9" x14ac:dyDescent="0.2">
      <c r="H54963" s="101"/>
      <c r="I54963" s="101"/>
    </row>
    <row r="54964" spans="8:9" x14ac:dyDescent="0.2">
      <c r="H54964" s="101"/>
      <c r="I54964" s="101"/>
    </row>
    <row r="54965" spans="8:9" x14ac:dyDescent="0.2">
      <c r="H54965" s="101"/>
      <c r="I54965" s="101"/>
    </row>
    <row r="54966" spans="8:9" x14ac:dyDescent="0.2">
      <c r="H54966" s="101"/>
      <c r="I54966" s="101"/>
    </row>
    <row r="54967" spans="8:9" x14ac:dyDescent="0.2">
      <c r="H54967" s="101"/>
      <c r="I54967" s="101"/>
    </row>
    <row r="54968" spans="8:9" x14ac:dyDescent="0.2">
      <c r="H54968" s="101"/>
      <c r="I54968" s="101"/>
    </row>
    <row r="54969" spans="8:9" x14ac:dyDescent="0.2">
      <c r="H54969" s="101"/>
      <c r="I54969" s="101"/>
    </row>
    <row r="54970" spans="8:9" x14ac:dyDescent="0.2">
      <c r="H54970" s="101"/>
      <c r="I54970" s="101"/>
    </row>
    <row r="54971" spans="8:9" x14ac:dyDescent="0.2">
      <c r="H54971" s="101"/>
      <c r="I54971" s="101"/>
    </row>
    <row r="54972" spans="8:9" x14ac:dyDescent="0.2">
      <c r="H54972" s="101"/>
      <c r="I54972" s="101"/>
    </row>
    <row r="54973" spans="8:9" x14ac:dyDescent="0.2">
      <c r="H54973" s="101"/>
      <c r="I54973" s="101"/>
    </row>
    <row r="54974" spans="8:9" x14ac:dyDescent="0.2">
      <c r="H54974" s="101"/>
      <c r="I54974" s="101"/>
    </row>
    <row r="54975" spans="8:9" x14ac:dyDescent="0.2">
      <c r="H54975" s="101"/>
      <c r="I54975" s="101"/>
    </row>
    <row r="54976" spans="8:9" x14ac:dyDescent="0.2">
      <c r="H54976" s="101"/>
      <c r="I54976" s="101"/>
    </row>
    <row r="54977" spans="8:9" x14ac:dyDescent="0.2">
      <c r="H54977" s="101"/>
      <c r="I54977" s="101"/>
    </row>
    <row r="54978" spans="8:9" x14ac:dyDescent="0.2">
      <c r="H54978" s="101"/>
      <c r="I54978" s="101"/>
    </row>
    <row r="54979" spans="8:9" x14ac:dyDescent="0.2">
      <c r="H54979" s="101"/>
      <c r="I54979" s="101"/>
    </row>
    <row r="54980" spans="8:9" x14ac:dyDescent="0.2">
      <c r="H54980" s="101"/>
      <c r="I54980" s="101"/>
    </row>
    <row r="54981" spans="8:9" x14ac:dyDescent="0.2">
      <c r="H54981" s="101"/>
      <c r="I54981" s="101"/>
    </row>
    <row r="54982" spans="8:9" x14ac:dyDescent="0.2">
      <c r="H54982" s="101"/>
      <c r="I54982" s="101"/>
    </row>
    <row r="54983" spans="8:9" x14ac:dyDescent="0.2">
      <c r="H54983" s="101"/>
      <c r="I54983" s="101"/>
    </row>
    <row r="54984" spans="8:9" x14ac:dyDescent="0.2">
      <c r="H54984" s="101"/>
      <c r="I54984" s="101"/>
    </row>
    <row r="54985" spans="8:9" x14ac:dyDescent="0.2">
      <c r="H54985" s="101"/>
      <c r="I54985" s="101"/>
    </row>
    <row r="54986" spans="8:9" x14ac:dyDescent="0.2">
      <c r="H54986" s="101"/>
      <c r="I54986" s="101"/>
    </row>
    <row r="54987" spans="8:9" x14ac:dyDescent="0.2">
      <c r="H54987" s="101"/>
      <c r="I54987" s="101"/>
    </row>
    <row r="54988" spans="8:9" x14ac:dyDescent="0.2">
      <c r="H54988" s="101"/>
      <c r="I54988" s="101"/>
    </row>
    <row r="54989" spans="8:9" x14ac:dyDescent="0.2">
      <c r="H54989" s="101"/>
      <c r="I54989" s="101"/>
    </row>
    <row r="54990" spans="8:9" x14ac:dyDescent="0.2">
      <c r="H54990" s="101"/>
      <c r="I54990" s="101"/>
    </row>
    <row r="54991" spans="8:9" x14ac:dyDescent="0.2">
      <c r="H54991" s="101"/>
      <c r="I54991" s="101"/>
    </row>
    <row r="54992" spans="8:9" x14ac:dyDescent="0.2">
      <c r="H54992" s="101"/>
      <c r="I54992" s="101"/>
    </row>
    <row r="54993" spans="8:9" x14ac:dyDescent="0.2">
      <c r="H54993" s="101"/>
      <c r="I54993" s="101"/>
    </row>
    <row r="54994" spans="8:9" x14ac:dyDescent="0.2">
      <c r="H54994" s="101"/>
      <c r="I54994" s="101"/>
    </row>
    <row r="54995" spans="8:9" x14ac:dyDescent="0.2">
      <c r="H54995" s="101"/>
      <c r="I54995" s="101"/>
    </row>
    <row r="54996" spans="8:9" x14ac:dyDescent="0.2">
      <c r="H54996" s="101"/>
      <c r="I54996" s="101"/>
    </row>
    <row r="54997" spans="8:9" x14ac:dyDescent="0.2">
      <c r="H54997" s="101"/>
      <c r="I54997" s="101"/>
    </row>
    <row r="54998" spans="8:9" x14ac:dyDescent="0.2">
      <c r="H54998" s="101"/>
      <c r="I54998" s="101"/>
    </row>
    <row r="54999" spans="8:9" x14ac:dyDescent="0.2">
      <c r="H54999" s="101"/>
      <c r="I54999" s="101"/>
    </row>
    <row r="55000" spans="8:9" x14ac:dyDescent="0.2">
      <c r="H55000" s="101"/>
      <c r="I55000" s="101"/>
    </row>
    <row r="55001" spans="8:9" x14ac:dyDescent="0.2">
      <c r="H55001" s="101"/>
      <c r="I55001" s="101"/>
    </row>
    <row r="55002" spans="8:9" x14ac:dyDescent="0.2">
      <c r="H55002" s="101"/>
      <c r="I55002" s="101"/>
    </row>
    <row r="55003" spans="8:9" x14ac:dyDescent="0.2">
      <c r="H55003" s="101"/>
      <c r="I55003" s="101"/>
    </row>
    <row r="55004" spans="8:9" x14ac:dyDescent="0.2">
      <c r="H55004" s="101"/>
      <c r="I55004" s="101"/>
    </row>
    <row r="55005" spans="8:9" x14ac:dyDescent="0.2">
      <c r="H55005" s="101"/>
      <c r="I55005" s="101"/>
    </row>
    <row r="55006" spans="8:9" x14ac:dyDescent="0.2">
      <c r="H55006" s="101"/>
      <c r="I55006" s="101"/>
    </row>
    <row r="55007" spans="8:9" x14ac:dyDescent="0.2">
      <c r="H55007" s="101"/>
      <c r="I55007" s="101"/>
    </row>
    <row r="55008" spans="8:9" x14ac:dyDescent="0.2">
      <c r="H55008" s="101"/>
      <c r="I55008" s="101"/>
    </row>
    <row r="55009" spans="8:9" x14ac:dyDescent="0.2">
      <c r="H55009" s="101"/>
      <c r="I55009" s="101"/>
    </row>
    <row r="55010" spans="8:9" x14ac:dyDescent="0.2">
      <c r="H55010" s="101"/>
      <c r="I55010" s="101"/>
    </row>
    <row r="55011" spans="8:9" x14ac:dyDescent="0.2">
      <c r="H55011" s="101"/>
      <c r="I55011" s="101"/>
    </row>
    <row r="55012" spans="8:9" x14ac:dyDescent="0.2">
      <c r="H55012" s="101"/>
      <c r="I55012" s="101"/>
    </row>
    <row r="55013" spans="8:9" x14ac:dyDescent="0.2">
      <c r="H55013" s="101"/>
      <c r="I55013" s="101"/>
    </row>
    <row r="55014" spans="8:9" x14ac:dyDescent="0.2">
      <c r="H55014" s="101"/>
      <c r="I55014" s="101"/>
    </row>
    <row r="55015" spans="8:9" x14ac:dyDescent="0.2">
      <c r="H55015" s="101"/>
      <c r="I55015" s="101"/>
    </row>
    <row r="55016" spans="8:9" x14ac:dyDescent="0.2">
      <c r="H55016" s="101"/>
      <c r="I55016" s="101"/>
    </row>
    <row r="55017" spans="8:9" x14ac:dyDescent="0.2">
      <c r="H55017" s="101"/>
      <c r="I55017" s="101"/>
    </row>
    <row r="55018" spans="8:9" x14ac:dyDescent="0.2">
      <c r="H55018" s="101"/>
      <c r="I55018" s="101"/>
    </row>
    <row r="55019" spans="8:9" x14ac:dyDescent="0.2">
      <c r="H55019" s="101"/>
      <c r="I55019" s="101"/>
    </row>
    <row r="55020" spans="8:9" x14ac:dyDescent="0.2">
      <c r="H55020" s="101"/>
      <c r="I55020" s="101"/>
    </row>
    <row r="55021" spans="8:9" x14ac:dyDescent="0.2">
      <c r="H55021" s="101"/>
      <c r="I55021" s="101"/>
    </row>
    <row r="55022" spans="8:9" x14ac:dyDescent="0.2">
      <c r="H55022" s="101"/>
      <c r="I55022" s="101"/>
    </row>
    <row r="55023" spans="8:9" x14ac:dyDescent="0.2">
      <c r="H55023" s="101"/>
      <c r="I55023" s="101"/>
    </row>
    <row r="55024" spans="8:9" x14ac:dyDescent="0.2">
      <c r="H55024" s="101"/>
      <c r="I55024" s="101"/>
    </row>
    <row r="55025" spans="8:9" x14ac:dyDescent="0.2">
      <c r="H55025" s="101"/>
      <c r="I55025" s="101"/>
    </row>
    <row r="55026" spans="8:9" x14ac:dyDescent="0.2">
      <c r="H55026" s="101"/>
      <c r="I55026" s="101"/>
    </row>
    <row r="55027" spans="8:9" x14ac:dyDescent="0.2">
      <c r="H55027" s="101"/>
      <c r="I55027" s="101"/>
    </row>
    <row r="55028" spans="8:9" x14ac:dyDescent="0.2">
      <c r="H55028" s="101"/>
      <c r="I55028" s="101"/>
    </row>
    <row r="55029" spans="8:9" x14ac:dyDescent="0.2">
      <c r="H55029" s="101"/>
      <c r="I55029" s="101"/>
    </row>
    <row r="55030" spans="8:9" x14ac:dyDescent="0.2">
      <c r="H55030" s="101"/>
      <c r="I55030" s="101"/>
    </row>
    <row r="55031" spans="8:9" x14ac:dyDescent="0.2">
      <c r="H55031" s="101"/>
      <c r="I55031" s="101"/>
    </row>
    <row r="55032" spans="8:9" x14ac:dyDescent="0.2">
      <c r="H55032" s="101"/>
      <c r="I55032" s="101"/>
    </row>
    <row r="55033" spans="8:9" x14ac:dyDescent="0.2">
      <c r="H55033" s="101"/>
      <c r="I55033" s="101"/>
    </row>
    <row r="55034" spans="8:9" x14ac:dyDescent="0.2">
      <c r="H55034" s="101"/>
      <c r="I55034" s="101"/>
    </row>
    <row r="55035" spans="8:9" x14ac:dyDescent="0.2">
      <c r="H55035" s="101"/>
      <c r="I55035" s="101"/>
    </row>
    <row r="55036" spans="8:9" x14ac:dyDescent="0.2">
      <c r="H55036" s="101"/>
      <c r="I55036" s="101"/>
    </row>
    <row r="55037" spans="8:9" x14ac:dyDescent="0.2">
      <c r="H55037" s="101"/>
      <c r="I55037" s="101"/>
    </row>
    <row r="55038" spans="8:9" x14ac:dyDescent="0.2">
      <c r="H55038" s="101"/>
      <c r="I55038" s="101"/>
    </row>
    <row r="55039" spans="8:9" x14ac:dyDescent="0.2">
      <c r="H55039" s="101"/>
      <c r="I55039" s="101"/>
    </row>
    <row r="55040" spans="8:9" x14ac:dyDescent="0.2">
      <c r="H55040" s="101"/>
      <c r="I55040" s="101"/>
    </row>
    <row r="55041" spans="8:9" x14ac:dyDescent="0.2">
      <c r="H55041" s="101"/>
      <c r="I55041" s="101"/>
    </row>
    <row r="55042" spans="8:9" x14ac:dyDescent="0.2">
      <c r="H55042" s="101"/>
      <c r="I55042" s="101"/>
    </row>
    <row r="55043" spans="8:9" x14ac:dyDescent="0.2">
      <c r="H55043" s="101"/>
      <c r="I55043" s="101"/>
    </row>
    <row r="55044" spans="8:9" x14ac:dyDescent="0.2">
      <c r="H55044" s="101"/>
      <c r="I55044" s="101"/>
    </row>
    <row r="55045" spans="8:9" x14ac:dyDescent="0.2">
      <c r="H55045" s="101"/>
      <c r="I55045" s="101"/>
    </row>
    <row r="55046" spans="8:9" x14ac:dyDescent="0.2">
      <c r="H55046" s="101"/>
      <c r="I55046" s="101"/>
    </row>
    <row r="55047" spans="8:9" x14ac:dyDescent="0.2">
      <c r="H55047" s="101"/>
      <c r="I55047" s="101"/>
    </row>
    <row r="55048" spans="8:9" x14ac:dyDescent="0.2">
      <c r="H55048" s="101"/>
      <c r="I55048" s="101"/>
    </row>
    <row r="55049" spans="8:9" x14ac:dyDescent="0.2">
      <c r="H55049" s="101"/>
      <c r="I55049" s="101"/>
    </row>
    <row r="55050" spans="8:9" x14ac:dyDescent="0.2">
      <c r="H55050" s="101"/>
      <c r="I55050" s="101"/>
    </row>
    <row r="55051" spans="8:9" x14ac:dyDescent="0.2">
      <c r="H55051" s="101"/>
      <c r="I55051" s="101"/>
    </row>
    <row r="55052" spans="8:9" x14ac:dyDescent="0.2">
      <c r="H55052" s="101"/>
      <c r="I55052" s="101"/>
    </row>
    <row r="55053" spans="8:9" x14ac:dyDescent="0.2">
      <c r="H55053" s="101"/>
      <c r="I55053" s="101"/>
    </row>
    <row r="55054" spans="8:9" x14ac:dyDescent="0.2">
      <c r="H55054" s="101"/>
      <c r="I55054" s="101"/>
    </row>
    <row r="55055" spans="8:9" x14ac:dyDescent="0.2">
      <c r="H55055" s="101"/>
      <c r="I55055" s="101"/>
    </row>
    <row r="55056" spans="8:9" x14ac:dyDescent="0.2">
      <c r="H55056" s="101"/>
      <c r="I55056" s="101"/>
    </row>
    <row r="55057" spans="8:9" x14ac:dyDescent="0.2">
      <c r="H55057" s="101"/>
      <c r="I55057" s="101"/>
    </row>
    <row r="55058" spans="8:9" x14ac:dyDescent="0.2">
      <c r="H55058" s="101"/>
      <c r="I55058" s="101"/>
    </row>
    <row r="55059" spans="8:9" x14ac:dyDescent="0.2">
      <c r="H55059" s="101"/>
      <c r="I55059" s="101"/>
    </row>
    <row r="55060" spans="8:9" x14ac:dyDescent="0.2">
      <c r="H55060" s="101"/>
      <c r="I55060" s="101"/>
    </row>
    <row r="55061" spans="8:9" x14ac:dyDescent="0.2">
      <c r="H55061" s="101"/>
      <c r="I55061" s="101"/>
    </row>
    <row r="55062" spans="8:9" x14ac:dyDescent="0.2">
      <c r="H55062" s="101"/>
      <c r="I55062" s="101"/>
    </row>
    <row r="55063" spans="8:9" x14ac:dyDescent="0.2">
      <c r="H55063" s="101"/>
      <c r="I55063" s="101"/>
    </row>
    <row r="55064" spans="8:9" x14ac:dyDescent="0.2">
      <c r="H55064" s="101"/>
      <c r="I55064" s="101"/>
    </row>
    <row r="55065" spans="8:9" x14ac:dyDescent="0.2">
      <c r="H55065" s="101"/>
      <c r="I55065" s="101"/>
    </row>
    <row r="55066" spans="8:9" x14ac:dyDescent="0.2">
      <c r="H55066" s="101"/>
      <c r="I55066" s="101"/>
    </row>
    <row r="55067" spans="8:9" x14ac:dyDescent="0.2">
      <c r="H55067" s="101"/>
      <c r="I55067" s="101"/>
    </row>
    <row r="55068" spans="8:9" x14ac:dyDescent="0.2">
      <c r="H55068" s="101"/>
      <c r="I55068" s="101"/>
    </row>
    <row r="55069" spans="8:9" x14ac:dyDescent="0.2">
      <c r="H55069" s="101"/>
      <c r="I55069" s="101"/>
    </row>
    <row r="55070" spans="8:9" x14ac:dyDescent="0.2">
      <c r="H55070" s="101"/>
      <c r="I55070" s="101"/>
    </row>
    <row r="55071" spans="8:9" x14ac:dyDescent="0.2">
      <c r="H55071" s="101"/>
      <c r="I55071" s="101"/>
    </row>
    <row r="55072" spans="8:9" x14ac:dyDescent="0.2">
      <c r="H55072" s="101"/>
      <c r="I55072" s="101"/>
    </row>
    <row r="55073" spans="8:9" x14ac:dyDescent="0.2">
      <c r="H55073" s="101"/>
      <c r="I55073" s="101"/>
    </row>
    <row r="55074" spans="8:9" x14ac:dyDescent="0.2">
      <c r="H55074" s="101"/>
      <c r="I55074" s="101"/>
    </row>
    <row r="55075" spans="8:9" x14ac:dyDescent="0.2">
      <c r="H55075" s="101"/>
      <c r="I55075" s="101"/>
    </row>
    <row r="55076" spans="8:9" x14ac:dyDescent="0.2">
      <c r="H55076" s="101"/>
      <c r="I55076" s="101"/>
    </row>
    <row r="55077" spans="8:9" x14ac:dyDescent="0.2">
      <c r="H55077" s="101"/>
      <c r="I55077" s="101"/>
    </row>
    <row r="55078" spans="8:9" x14ac:dyDescent="0.2">
      <c r="H55078" s="101"/>
      <c r="I55078" s="101"/>
    </row>
    <row r="55079" spans="8:9" x14ac:dyDescent="0.2">
      <c r="H55079" s="101"/>
      <c r="I55079" s="101"/>
    </row>
    <row r="55080" spans="8:9" x14ac:dyDescent="0.2">
      <c r="H55080" s="101"/>
      <c r="I55080" s="101"/>
    </row>
    <row r="55081" spans="8:9" x14ac:dyDescent="0.2">
      <c r="H55081" s="101"/>
      <c r="I55081" s="101"/>
    </row>
    <row r="55082" spans="8:9" x14ac:dyDescent="0.2">
      <c r="H55082" s="101"/>
      <c r="I55082" s="101"/>
    </row>
    <row r="55083" spans="8:9" x14ac:dyDescent="0.2">
      <c r="H55083" s="101"/>
      <c r="I55083" s="101"/>
    </row>
    <row r="55084" spans="8:9" x14ac:dyDescent="0.2">
      <c r="H55084" s="101"/>
      <c r="I55084" s="101"/>
    </row>
    <row r="55085" spans="8:9" x14ac:dyDescent="0.2">
      <c r="H55085" s="101"/>
      <c r="I55085" s="101"/>
    </row>
    <row r="55086" spans="8:9" x14ac:dyDescent="0.2">
      <c r="H55086" s="101"/>
      <c r="I55086" s="101"/>
    </row>
    <row r="55087" spans="8:9" x14ac:dyDescent="0.2">
      <c r="H55087" s="101"/>
      <c r="I55087" s="101"/>
    </row>
    <row r="55088" spans="8:9" x14ac:dyDescent="0.2">
      <c r="H55088" s="101"/>
      <c r="I55088" s="101"/>
    </row>
    <row r="55089" spans="8:9" x14ac:dyDescent="0.2">
      <c r="H55089" s="101"/>
      <c r="I55089" s="101"/>
    </row>
    <row r="55090" spans="8:9" x14ac:dyDescent="0.2">
      <c r="H55090" s="101"/>
      <c r="I55090" s="101"/>
    </row>
    <row r="55091" spans="8:9" x14ac:dyDescent="0.2">
      <c r="H55091" s="101"/>
      <c r="I55091" s="101"/>
    </row>
    <row r="55092" spans="8:9" x14ac:dyDescent="0.2">
      <c r="H55092" s="101"/>
      <c r="I55092" s="101"/>
    </row>
    <row r="55093" spans="8:9" x14ac:dyDescent="0.2">
      <c r="H55093" s="101"/>
      <c r="I55093" s="101"/>
    </row>
    <row r="55094" spans="8:9" x14ac:dyDescent="0.2">
      <c r="H55094" s="101"/>
      <c r="I55094" s="101"/>
    </row>
    <row r="55095" spans="8:9" x14ac:dyDescent="0.2">
      <c r="H55095" s="101"/>
      <c r="I55095" s="101"/>
    </row>
    <row r="55096" spans="8:9" x14ac:dyDescent="0.2">
      <c r="H55096" s="101"/>
      <c r="I55096" s="101"/>
    </row>
    <row r="55097" spans="8:9" x14ac:dyDescent="0.2">
      <c r="H55097" s="101"/>
      <c r="I55097" s="101"/>
    </row>
    <row r="55098" spans="8:9" x14ac:dyDescent="0.2">
      <c r="H55098" s="101"/>
      <c r="I55098" s="101"/>
    </row>
    <row r="55099" spans="8:9" x14ac:dyDescent="0.2">
      <c r="H55099" s="101"/>
      <c r="I55099" s="101"/>
    </row>
    <row r="55100" spans="8:9" x14ac:dyDescent="0.2">
      <c r="H55100" s="101"/>
      <c r="I55100" s="101"/>
    </row>
    <row r="55101" spans="8:9" x14ac:dyDescent="0.2">
      <c r="H55101" s="101"/>
      <c r="I55101" s="101"/>
    </row>
    <row r="55102" spans="8:9" x14ac:dyDescent="0.2">
      <c r="H55102" s="101"/>
      <c r="I55102" s="101"/>
    </row>
    <row r="55103" spans="8:9" x14ac:dyDescent="0.2">
      <c r="H55103" s="101"/>
      <c r="I55103" s="101"/>
    </row>
    <row r="55104" spans="8:9" x14ac:dyDescent="0.2">
      <c r="H55104" s="101"/>
      <c r="I55104" s="101"/>
    </row>
    <row r="55105" spans="8:9" x14ac:dyDescent="0.2">
      <c r="H55105" s="101"/>
      <c r="I55105" s="101"/>
    </row>
    <row r="55106" spans="8:9" x14ac:dyDescent="0.2">
      <c r="H55106" s="101"/>
      <c r="I55106" s="101"/>
    </row>
    <row r="55107" spans="8:9" x14ac:dyDescent="0.2">
      <c r="H55107" s="101"/>
      <c r="I55107" s="101"/>
    </row>
    <row r="55108" spans="8:9" x14ac:dyDescent="0.2">
      <c r="H55108" s="101"/>
      <c r="I55108" s="101"/>
    </row>
    <row r="55109" spans="8:9" x14ac:dyDescent="0.2">
      <c r="H55109" s="101"/>
      <c r="I55109" s="101"/>
    </row>
    <row r="55110" spans="8:9" x14ac:dyDescent="0.2">
      <c r="H55110" s="101"/>
      <c r="I55110" s="101"/>
    </row>
    <row r="55111" spans="8:9" x14ac:dyDescent="0.2">
      <c r="H55111" s="101"/>
      <c r="I55111" s="101"/>
    </row>
    <row r="55112" spans="8:9" x14ac:dyDescent="0.2">
      <c r="H55112" s="101"/>
      <c r="I55112" s="101"/>
    </row>
    <row r="55113" spans="8:9" x14ac:dyDescent="0.2">
      <c r="H55113" s="101"/>
      <c r="I55113" s="101"/>
    </row>
    <row r="55114" spans="8:9" x14ac:dyDescent="0.2">
      <c r="H55114" s="101"/>
      <c r="I55114" s="101"/>
    </row>
    <row r="55115" spans="8:9" x14ac:dyDescent="0.2">
      <c r="H55115" s="101"/>
      <c r="I55115" s="101"/>
    </row>
    <row r="55116" spans="8:9" x14ac:dyDescent="0.2">
      <c r="H55116" s="101"/>
      <c r="I55116" s="101"/>
    </row>
    <row r="55117" spans="8:9" x14ac:dyDescent="0.2">
      <c r="H55117" s="101"/>
      <c r="I55117" s="101"/>
    </row>
    <row r="55118" spans="8:9" x14ac:dyDescent="0.2">
      <c r="H55118" s="101"/>
      <c r="I55118" s="101"/>
    </row>
    <row r="55119" spans="8:9" x14ac:dyDescent="0.2">
      <c r="H55119" s="101"/>
      <c r="I55119" s="101"/>
    </row>
    <row r="55120" spans="8:9" x14ac:dyDescent="0.2">
      <c r="H55120" s="101"/>
      <c r="I55120" s="101"/>
    </row>
    <row r="55121" spans="8:9" x14ac:dyDescent="0.2">
      <c r="H55121" s="101"/>
      <c r="I55121" s="101"/>
    </row>
    <row r="55122" spans="8:9" x14ac:dyDescent="0.2">
      <c r="H55122" s="101"/>
      <c r="I55122" s="101"/>
    </row>
    <row r="55123" spans="8:9" x14ac:dyDescent="0.2">
      <c r="H55123" s="101"/>
      <c r="I55123" s="101"/>
    </row>
    <row r="55124" spans="8:9" x14ac:dyDescent="0.2">
      <c r="H55124" s="101"/>
      <c r="I55124" s="101"/>
    </row>
    <row r="55125" spans="8:9" x14ac:dyDescent="0.2">
      <c r="H55125" s="101"/>
      <c r="I55125" s="101"/>
    </row>
    <row r="55126" spans="8:9" x14ac:dyDescent="0.2">
      <c r="H55126" s="101"/>
      <c r="I55126" s="101"/>
    </row>
    <row r="55127" spans="8:9" x14ac:dyDescent="0.2">
      <c r="H55127" s="101"/>
      <c r="I55127" s="101"/>
    </row>
    <row r="55128" spans="8:9" x14ac:dyDescent="0.2">
      <c r="H55128" s="101"/>
      <c r="I55128" s="101"/>
    </row>
    <row r="55129" spans="8:9" x14ac:dyDescent="0.2">
      <c r="H55129" s="101"/>
      <c r="I55129" s="101"/>
    </row>
    <row r="55130" spans="8:9" x14ac:dyDescent="0.2">
      <c r="H55130" s="101"/>
      <c r="I55130" s="101"/>
    </row>
    <row r="55131" spans="8:9" x14ac:dyDescent="0.2">
      <c r="H55131" s="101"/>
      <c r="I55131" s="101"/>
    </row>
    <row r="55132" spans="8:9" x14ac:dyDescent="0.2">
      <c r="H55132" s="101"/>
      <c r="I55132" s="101"/>
    </row>
    <row r="55133" spans="8:9" x14ac:dyDescent="0.2">
      <c r="H55133" s="101"/>
      <c r="I55133" s="101"/>
    </row>
    <row r="55134" spans="8:9" x14ac:dyDescent="0.2">
      <c r="H55134" s="101"/>
      <c r="I55134" s="101"/>
    </row>
    <row r="55135" spans="8:9" x14ac:dyDescent="0.2">
      <c r="H55135" s="101"/>
      <c r="I55135" s="101"/>
    </row>
    <row r="55136" spans="8:9" x14ac:dyDescent="0.2">
      <c r="H55136" s="101"/>
      <c r="I55136" s="101"/>
    </row>
    <row r="55137" spans="8:9" x14ac:dyDescent="0.2">
      <c r="H55137" s="101"/>
      <c r="I55137" s="101"/>
    </row>
    <row r="55138" spans="8:9" x14ac:dyDescent="0.2">
      <c r="H55138" s="101"/>
      <c r="I55138" s="101"/>
    </row>
    <row r="55139" spans="8:9" x14ac:dyDescent="0.2">
      <c r="H55139" s="101"/>
      <c r="I55139" s="101"/>
    </row>
    <row r="55140" spans="8:9" x14ac:dyDescent="0.2">
      <c r="H55140" s="101"/>
      <c r="I55140" s="101"/>
    </row>
    <row r="55141" spans="8:9" x14ac:dyDescent="0.2">
      <c r="H55141" s="101"/>
      <c r="I55141" s="101"/>
    </row>
    <row r="55142" spans="8:9" x14ac:dyDescent="0.2">
      <c r="H55142" s="101"/>
      <c r="I55142" s="101"/>
    </row>
    <row r="55143" spans="8:9" x14ac:dyDescent="0.2">
      <c r="H55143" s="101"/>
      <c r="I55143" s="101"/>
    </row>
    <row r="55144" spans="8:9" x14ac:dyDescent="0.2">
      <c r="H55144" s="101"/>
      <c r="I55144" s="101"/>
    </row>
    <row r="55145" spans="8:9" x14ac:dyDescent="0.2">
      <c r="H55145" s="101"/>
      <c r="I55145" s="101"/>
    </row>
    <row r="55146" spans="8:9" x14ac:dyDescent="0.2">
      <c r="H55146" s="101"/>
      <c r="I55146" s="101"/>
    </row>
    <row r="55147" spans="8:9" x14ac:dyDescent="0.2">
      <c r="H55147" s="101"/>
      <c r="I55147" s="101"/>
    </row>
    <row r="55148" spans="8:9" x14ac:dyDescent="0.2">
      <c r="H55148" s="101"/>
      <c r="I55148" s="101"/>
    </row>
    <row r="55149" spans="8:9" x14ac:dyDescent="0.2">
      <c r="H55149" s="101"/>
      <c r="I55149" s="101"/>
    </row>
    <row r="55150" spans="8:9" x14ac:dyDescent="0.2">
      <c r="H55150" s="101"/>
      <c r="I55150" s="101"/>
    </row>
    <row r="55151" spans="8:9" x14ac:dyDescent="0.2">
      <c r="H55151" s="101"/>
      <c r="I55151" s="101"/>
    </row>
    <row r="55152" spans="8:9" x14ac:dyDescent="0.2">
      <c r="H55152" s="101"/>
      <c r="I55152" s="101"/>
    </row>
    <row r="55153" spans="8:9" x14ac:dyDescent="0.2">
      <c r="H55153" s="101"/>
      <c r="I55153" s="101"/>
    </row>
    <row r="55154" spans="8:9" x14ac:dyDescent="0.2">
      <c r="H55154" s="101"/>
      <c r="I55154" s="101"/>
    </row>
    <row r="55155" spans="8:9" x14ac:dyDescent="0.2">
      <c r="H55155" s="101"/>
      <c r="I55155" s="101"/>
    </row>
    <row r="55156" spans="8:9" x14ac:dyDescent="0.2">
      <c r="H55156" s="101"/>
      <c r="I55156" s="101"/>
    </row>
    <row r="55157" spans="8:9" x14ac:dyDescent="0.2">
      <c r="H55157" s="101"/>
      <c r="I55157" s="101"/>
    </row>
    <row r="55158" spans="8:9" x14ac:dyDescent="0.2">
      <c r="H55158" s="101"/>
      <c r="I55158" s="101"/>
    </row>
    <row r="55159" spans="8:9" x14ac:dyDescent="0.2">
      <c r="H55159" s="101"/>
      <c r="I55159" s="101"/>
    </row>
    <row r="55160" spans="8:9" x14ac:dyDescent="0.2">
      <c r="H55160" s="101"/>
      <c r="I55160" s="101"/>
    </row>
    <row r="55161" spans="8:9" x14ac:dyDescent="0.2">
      <c r="H55161" s="101"/>
      <c r="I55161" s="101"/>
    </row>
    <row r="55162" spans="8:9" x14ac:dyDescent="0.2">
      <c r="H55162" s="101"/>
      <c r="I55162" s="101"/>
    </row>
    <row r="55163" spans="8:9" x14ac:dyDescent="0.2">
      <c r="H55163" s="101"/>
      <c r="I55163" s="101"/>
    </row>
    <row r="55164" spans="8:9" x14ac:dyDescent="0.2">
      <c r="H55164" s="101"/>
      <c r="I55164" s="101"/>
    </row>
    <row r="55165" spans="8:9" x14ac:dyDescent="0.2">
      <c r="H55165" s="101"/>
      <c r="I55165" s="101"/>
    </row>
    <row r="55166" spans="8:9" x14ac:dyDescent="0.2">
      <c r="H55166" s="101"/>
      <c r="I55166" s="101"/>
    </row>
    <row r="55167" spans="8:9" x14ac:dyDescent="0.2">
      <c r="H55167" s="101"/>
      <c r="I55167" s="101"/>
    </row>
    <row r="55168" spans="8:9" x14ac:dyDescent="0.2">
      <c r="H55168" s="101"/>
      <c r="I55168" s="101"/>
    </row>
    <row r="55169" spans="8:9" x14ac:dyDescent="0.2">
      <c r="H55169" s="101"/>
      <c r="I55169" s="101"/>
    </row>
    <row r="55170" spans="8:9" x14ac:dyDescent="0.2">
      <c r="H55170" s="101"/>
      <c r="I55170" s="101"/>
    </row>
    <row r="55171" spans="8:9" x14ac:dyDescent="0.2">
      <c r="H55171" s="101"/>
      <c r="I55171" s="101"/>
    </row>
    <row r="55172" spans="8:9" x14ac:dyDescent="0.2">
      <c r="H55172" s="101"/>
      <c r="I55172" s="101"/>
    </row>
    <row r="55173" spans="8:9" x14ac:dyDescent="0.2">
      <c r="H55173" s="101"/>
      <c r="I55173" s="101"/>
    </row>
    <row r="55174" spans="8:9" x14ac:dyDescent="0.2">
      <c r="H55174" s="101"/>
      <c r="I55174" s="101"/>
    </row>
    <row r="55175" spans="8:9" x14ac:dyDescent="0.2">
      <c r="H55175" s="101"/>
      <c r="I55175" s="101"/>
    </row>
    <row r="55176" spans="8:9" x14ac:dyDescent="0.2">
      <c r="H55176" s="101"/>
      <c r="I55176" s="101"/>
    </row>
    <row r="55177" spans="8:9" x14ac:dyDescent="0.2">
      <c r="H55177" s="101"/>
      <c r="I55177" s="101"/>
    </row>
    <row r="55178" spans="8:9" x14ac:dyDescent="0.2">
      <c r="H55178" s="101"/>
      <c r="I55178" s="101"/>
    </row>
    <row r="55179" spans="8:9" x14ac:dyDescent="0.2">
      <c r="H55179" s="101"/>
      <c r="I55179" s="101"/>
    </row>
    <row r="55180" spans="8:9" x14ac:dyDescent="0.2">
      <c r="H55180" s="101"/>
      <c r="I55180" s="101"/>
    </row>
    <row r="55181" spans="8:9" x14ac:dyDescent="0.2">
      <c r="H55181" s="101"/>
      <c r="I55181" s="101"/>
    </row>
    <row r="55182" spans="8:9" x14ac:dyDescent="0.2">
      <c r="H55182" s="101"/>
      <c r="I55182" s="101"/>
    </row>
    <row r="55183" spans="8:9" x14ac:dyDescent="0.2">
      <c r="H55183" s="101"/>
      <c r="I55183" s="101"/>
    </row>
    <row r="55184" spans="8:9" x14ac:dyDescent="0.2">
      <c r="H55184" s="101"/>
      <c r="I55184" s="101"/>
    </row>
    <row r="55185" spans="8:9" x14ac:dyDescent="0.2">
      <c r="H55185" s="101"/>
      <c r="I55185" s="101"/>
    </row>
    <row r="55186" spans="8:9" x14ac:dyDescent="0.2">
      <c r="H55186" s="101"/>
      <c r="I55186" s="101"/>
    </row>
    <row r="55187" spans="8:9" x14ac:dyDescent="0.2">
      <c r="H55187" s="101"/>
      <c r="I55187" s="101"/>
    </row>
    <row r="55188" spans="8:9" x14ac:dyDescent="0.2">
      <c r="H55188" s="101"/>
      <c r="I55188" s="101"/>
    </row>
    <row r="55189" spans="8:9" x14ac:dyDescent="0.2">
      <c r="H55189" s="101"/>
      <c r="I55189" s="101"/>
    </row>
    <row r="55190" spans="8:9" x14ac:dyDescent="0.2">
      <c r="H55190" s="101"/>
      <c r="I55190" s="101"/>
    </row>
    <row r="55191" spans="8:9" x14ac:dyDescent="0.2">
      <c r="H55191" s="101"/>
      <c r="I55191" s="101"/>
    </row>
    <row r="55192" spans="8:9" x14ac:dyDescent="0.2">
      <c r="H55192" s="101"/>
      <c r="I55192" s="101"/>
    </row>
    <row r="55193" spans="8:9" x14ac:dyDescent="0.2">
      <c r="H55193" s="101"/>
      <c r="I55193" s="101"/>
    </row>
    <row r="55194" spans="8:9" x14ac:dyDescent="0.2">
      <c r="H55194" s="101"/>
      <c r="I55194" s="101"/>
    </row>
    <row r="55195" spans="8:9" x14ac:dyDescent="0.2">
      <c r="H55195" s="101"/>
      <c r="I55195" s="101"/>
    </row>
    <row r="55196" spans="8:9" x14ac:dyDescent="0.2">
      <c r="H55196" s="101"/>
      <c r="I55196" s="101"/>
    </row>
    <row r="55197" spans="8:9" x14ac:dyDescent="0.2">
      <c r="H55197" s="101"/>
      <c r="I55197" s="101"/>
    </row>
    <row r="55198" spans="8:9" x14ac:dyDescent="0.2">
      <c r="H55198" s="101"/>
      <c r="I55198" s="101"/>
    </row>
    <row r="55199" spans="8:9" x14ac:dyDescent="0.2">
      <c r="H55199" s="101"/>
      <c r="I55199" s="101"/>
    </row>
    <row r="55200" spans="8:9" x14ac:dyDescent="0.2">
      <c r="H55200" s="101"/>
      <c r="I55200" s="101"/>
    </row>
    <row r="55201" spans="8:9" x14ac:dyDescent="0.2">
      <c r="H55201" s="101"/>
      <c r="I55201" s="101"/>
    </row>
    <row r="55202" spans="8:9" x14ac:dyDescent="0.2">
      <c r="H55202" s="101"/>
      <c r="I55202" s="101"/>
    </row>
    <row r="55203" spans="8:9" x14ac:dyDescent="0.2">
      <c r="H55203" s="101"/>
      <c r="I55203" s="101"/>
    </row>
    <row r="55204" spans="8:9" x14ac:dyDescent="0.2">
      <c r="H55204" s="101"/>
      <c r="I55204" s="101"/>
    </row>
    <row r="55205" spans="8:9" x14ac:dyDescent="0.2">
      <c r="H55205" s="101"/>
      <c r="I55205" s="101"/>
    </row>
    <row r="55206" spans="8:9" x14ac:dyDescent="0.2">
      <c r="H55206" s="101"/>
      <c r="I55206" s="101"/>
    </row>
    <row r="55207" spans="8:9" x14ac:dyDescent="0.2">
      <c r="H55207" s="101"/>
      <c r="I55207" s="101"/>
    </row>
    <row r="55208" spans="8:9" x14ac:dyDescent="0.2">
      <c r="H55208" s="101"/>
      <c r="I55208" s="101"/>
    </row>
    <row r="55209" spans="8:9" x14ac:dyDescent="0.2">
      <c r="H55209" s="101"/>
      <c r="I55209" s="101"/>
    </row>
    <row r="55210" spans="8:9" x14ac:dyDescent="0.2">
      <c r="H55210" s="101"/>
      <c r="I55210" s="101"/>
    </row>
    <row r="55211" spans="8:9" x14ac:dyDescent="0.2">
      <c r="H55211" s="101"/>
      <c r="I55211" s="101"/>
    </row>
    <row r="55212" spans="8:9" x14ac:dyDescent="0.2">
      <c r="H55212" s="101"/>
      <c r="I55212" s="101"/>
    </row>
    <row r="55213" spans="8:9" x14ac:dyDescent="0.2">
      <c r="H55213" s="101"/>
      <c r="I55213" s="101"/>
    </row>
    <row r="55214" spans="8:9" x14ac:dyDescent="0.2">
      <c r="H55214" s="101"/>
      <c r="I55214" s="101"/>
    </row>
    <row r="55215" spans="8:9" x14ac:dyDescent="0.2">
      <c r="H55215" s="101"/>
      <c r="I55215" s="101"/>
    </row>
    <row r="55216" spans="8:9" x14ac:dyDescent="0.2">
      <c r="H55216" s="101"/>
      <c r="I55216" s="101"/>
    </row>
    <row r="55217" spans="8:9" x14ac:dyDescent="0.2">
      <c r="H55217" s="101"/>
      <c r="I55217" s="101"/>
    </row>
    <row r="55218" spans="8:9" x14ac:dyDescent="0.2">
      <c r="H55218" s="101"/>
      <c r="I55218" s="101"/>
    </row>
    <row r="55219" spans="8:9" x14ac:dyDescent="0.2">
      <c r="H55219" s="101"/>
      <c r="I55219" s="101"/>
    </row>
    <row r="55220" spans="8:9" x14ac:dyDescent="0.2">
      <c r="H55220" s="101"/>
      <c r="I55220" s="101"/>
    </row>
    <row r="55221" spans="8:9" x14ac:dyDescent="0.2">
      <c r="H55221" s="101"/>
      <c r="I55221" s="101"/>
    </row>
    <row r="55222" spans="8:9" x14ac:dyDescent="0.2">
      <c r="H55222" s="101"/>
      <c r="I55222" s="101"/>
    </row>
    <row r="55223" spans="8:9" x14ac:dyDescent="0.2">
      <c r="H55223" s="101"/>
      <c r="I55223" s="101"/>
    </row>
    <row r="55224" spans="8:9" x14ac:dyDescent="0.2">
      <c r="H55224" s="101"/>
      <c r="I55224" s="101"/>
    </row>
    <row r="55225" spans="8:9" x14ac:dyDescent="0.2">
      <c r="H55225" s="101"/>
      <c r="I55225" s="101"/>
    </row>
    <row r="55226" spans="8:9" x14ac:dyDescent="0.2">
      <c r="H55226" s="101"/>
      <c r="I55226" s="101"/>
    </row>
    <row r="55227" spans="8:9" x14ac:dyDescent="0.2">
      <c r="H55227" s="101"/>
      <c r="I55227" s="101"/>
    </row>
    <row r="55228" spans="8:9" x14ac:dyDescent="0.2">
      <c r="H55228" s="101"/>
      <c r="I55228" s="101"/>
    </row>
    <row r="55229" spans="8:9" x14ac:dyDescent="0.2">
      <c r="H55229" s="101"/>
      <c r="I55229" s="101"/>
    </row>
    <row r="55230" spans="8:9" x14ac:dyDescent="0.2">
      <c r="H55230" s="101"/>
      <c r="I55230" s="101"/>
    </row>
    <row r="55231" spans="8:9" x14ac:dyDescent="0.2">
      <c r="H55231" s="101"/>
      <c r="I55231" s="101"/>
    </row>
    <row r="55232" spans="8:9" x14ac:dyDescent="0.2">
      <c r="H55232" s="101"/>
      <c r="I55232" s="101"/>
    </row>
    <row r="55233" spans="8:9" x14ac:dyDescent="0.2">
      <c r="H55233" s="101"/>
      <c r="I55233" s="101"/>
    </row>
    <row r="55234" spans="8:9" x14ac:dyDescent="0.2">
      <c r="H55234" s="101"/>
      <c r="I55234" s="101"/>
    </row>
    <row r="55235" spans="8:9" x14ac:dyDescent="0.2">
      <c r="H55235" s="101"/>
      <c r="I55235" s="101"/>
    </row>
    <row r="55236" spans="8:9" x14ac:dyDescent="0.2">
      <c r="H55236" s="101"/>
      <c r="I55236" s="101"/>
    </row>
    <row r="55237" spans="8:9" x14ac:dyDescent="0.2">
      <c r="H55237" s="101"/>
      <c r="I55237" s="101"/>
    </row>
    <row r="55238" spans="8:9" x14ac:dyDescent="0.2">
      <c r="H55238" s="101"/>
      <c r="I55238" s="101"/>
    </row>
    <row r="55239" spans="8:9" x14ac:dyDescent="0.2">
      <c r="H55239" s="101"/>
      <c r="I55239" s="101"/>
    </row>
    <row r="55240" spans="8:9" x14ac:dyDescent="0.2">
      <c r="H55240" s="101"/>
      <c r="I55240" s="101"/>
    </row>
    <row r="55241" spans="8:9" x14ac:dyDescent="0.2">
      <c r="H55241" s="101"/>
      <c r="I55241" s="101"/>
    </row>
    <row r="55242" spans="8:9" x14ac:dyDescent="0.2">
      <c r="H55242" s="101"/>
      <c r="I55242" s="101"/>
    </row>
    <row r="55243" spans="8:9" x14ac:dyDescent="0.2">
      <c r="H55243" s="101"/>
      <c r="I55243" s="101"/>
    </row>
    <row r="55244" spans="8:9" x14ac:dyDescent="0.2">
      <c r="H55244" s="101"/>
      <c r="I55244" s="101"/>
    </row>
    <row r="55245" spans="8:9" x14ac:dyDescent="0.2">
      <c r="H55245" s="101"/>
      <c r="I55245" s="101"/>
    </row>
    <row r="55246" spans="8:9" x14ac:dyDescent="0.2">
      <c r="H55246" s="101"/>
      <c r="I55246" s="101"/>
    </row>
    <row r="55247" spans="8:9" x14ac:dyDescent="0.2">
      <c r="H55247" s="101"/>
      <c r="I55247" s="101"/>
    </row>
    <row r="55248" spans="8:9" x14ac:dyDescent="0.2">
      <c r="H55248" s="101"/>
      <c r="I55248" s="101"/>
    </row>
    <row r="55249" spans="8:9" x14ac:dyDescent="0.2">
      <c r="H55249" s="101"/>
      <c r="I55249" s="101"/>
    </row>
    <row r="55250" spans="8:9" x14ac:dyDescent="0.2">
      <c r="H55250" s="101"/>
      <c r="I55250" s="101"/>
    </row>
    <row r="55251" spans="8:9" x14ac:dyDescent="0.2">
      <c r="H55251" s="101"/>
      <c r="I55251" s="101"/>
    </row>
    <row r="55252" spans="8:9" x14ac:dyDescent="0.2">
      <c r="H55252" s="101"/>
      <c r="I55252" s="101"/>
    </row>
    <row r="55253" spans="8:9" x14ac:dyDescent="0.2">
      <c r="H55253" s="101"/>
      <c r="I55253" s="101"/>
    </row>
    <row r="55254" spans="8:9" x14ac:dyDescent="0.2">
      <c r="H55254" s="101"/>
      <c r="I55254" s="101"/>
    </row>
    <row r="55255" spans="8:9" x14ac:dyDescent="0.2">
      <c r="H55255" s="101"/>
      <c r="I55255" s="101"/>
    </row>
    <row r="55256" spans="8:9" x14ac:dyDescent="0.2">
      <c r="H55256" s="101"/>
      <c r="I55256" s="101"/>
    </row>
    <row r="55257" spans="8:9" x14ac:dyDescent="0.2">
      <c r="H55257" s="101"/>
      <c r="I55257" s="101"/>
    </row>
    <row r="55258" spans="8:9" x14ac:dyDescent="0.2">
      <c r="H55258" s="101"/>
      <c r="I55258" s="101"/>
    </row>
    <row r="55259" spans="8:9" x14ac:dyDescent="0.2">
      <c r="H55259" s="101"/>
      <c r="I55259" s="101"/>
    </row>
    <row r="55260" spans="8:9" x14ac:dyDescent="0.2">
      <c r="H55260" s="101"/>
      <c r="I55260" s="101"/>
    </row>
    <row r="55261" spans="8:9" x14ac:dyDescent="0.2">
      <c r="H55261" s="101"/>
      <c r="I55261" s="101"/>
    </row>
    <row r="55262" spans="8:9" x14ac:dyDescent="0.2">
      <c r="H55262" s="101"/>
      <c r="I55262" s="101"/>
    </row>
    <row r="55263" spans="8:9" x14ac:dyDescent="0.2">
      <c r="H55263" s="101"/>
      <c r="I55263" s="101"/>
    </row>
    <row r="55264" spans="8:9" x14ac:dyDescent="0.2">
      <c r="H55264" s="101"/>
      <c r="I55264" s="101"/>
    </row>
    <row r="55265" spans="8:9" x14ac:dyDescent="0.2">
      <c r="H55265" s="101"/>
      <c r="I55265" s="101"/>
    </row>
    <row r="55266" spans="8:9" x14ac:dyDescent="0.2">
      <c r="H55266" s="101"/>
      <c r="I55266" s="101"/>
    </row>
    <row r="55267" spans="8:9" x14ac:dyDescent="0.2">
      <c r="H55267" s="101"/>
      <c r="I55267" s="101"/>
    </row>
    <row r="55268" spans="8:9" x14ac:dyDescent="0.2">
      <c r="H55268" s="101"/>
      <c r="I55268" s="101"/>
    </row>
    <row r="55269" spans="8:9" x14ac:dyDescent="0.2">
      <c r="H55269" s="101"/>
      <c r="I55269" s="101"/>
    </row>
    <row r="55270" spans="8:9" x14ac:dyDescent="0.2">
      <c r="H55270" s="101"/>
      <c r="I55270" s="101"/>
    </row>
    <row r="55271" spans="8:9" x14ac:dyDescent="0.2">
      <c r="H55271" s="101"/>
      <c r="I55271" s="101"/>
    </row>
    <row r="55272" spans="8:9" x14ac:dyDescent="0.2">
      <c r="H55272" s="101"/>
      <c r="I55272" s="101"/>
    </row>
    <row r="55273" spans="8:9" x14ac:dyDescent="0.2">
      <c r="H55273" s="101"/>
      <c r="I55273" s="101"/>
    </row>
    <row r="55274" spans="8:9" x14ac:dyDescent="0.2">
      <c r="H55274" s="101"/>
      <c r="I55274" s="101"/>
    </row>
    <row r="55275" spans="8:9" x14ac:dyDescent="0.2">
      <c r="H55275" s="101"/>
      <c r="I55275" s="101"/>
    </row>
    <row r="55276" spans="8:9" x14ac:dyDescent="0.2">
      <c r="H55276" s="101"/>
      <c r="I55276" s="101"/>
    </row>
    <row r="55277" spans="8:9" x14ac:dyDescent="0.2">
      <c r="H55277" s="101"/>
      <c r="I55277" s="101"/>
    </row>
    <row r="55278" spans="8:9" x14ac:dyDescent="0.2">
      <c r="H55278" s="101"/>
      <c r="I55278" s="101"/>
    </row>
    <row r="55279" spans="8:9" x14ac:dyDescent="0.2">
      <c r="H55279" s="101"/>
      <c r="I55279" s="101"/>
    </row>
    <row r="55280" spans="8:9" x14ac:dyDescent="0.2">
      <c r="H55280" s="101"/>
      <c r="I55280" s="101"/>
    </row>
    <row r="55281" spans="8:9" x14ac:dyDescent="0.2">
      <c r="H55281" s="101"/>
      <c r="I55281" s="101"/>
    </row>
    <row r="55282" spans="8:9" x14ac:dyDescent="0.2">
      <c r="H55282" s="101"/>
      <c r="I55282" s="101"/>
    </row>
    <row r="55283" spans="8:9" x14ac:dyDescent="0.2">
      <c r="H55283" s="101"/>
      <c r="I55283" s="101"/>
    </row>
    <row r="55284" spans="8:9" x14ac:dyDescent="0.2">
      <c r="H55284" s="101"/>
      <c r="I55284" s="101"/>
    </row>
    <row r="55285" spans="8:9" x14ac:dyDescent="0.2">
      <c r="H55285" s="101"/>
      <c r="I55285" s="101"/>
    </row>
    <row r="55286" spans="8:9" x14ac:dyDescent="0.2">
      <c r="H55286" s="101"/>
      <c r="I55286" s="101"/>
    </row>
    <row r="55287" spans="8:9" x14ac:dyDescent="0.2">
      <c r="H55287" s="101"/>
      <c r="I55287" s="101"/>
    </row>
    <row r="55288" spans="8:9" x14ac:dyDescent="0.2">
      <c r="H55288" s="101"/>
      <c r="I55288" s="101"/>
    </row>
    <row r="55289" spans="8:9" x14ac:dyDescent="0.2">
      <c r="H55289" s="101"/>
      <c r="I55289" s="101"/>
    </row>
    <row r="55290" spans="8:9" x14ac:dyDescent="0.2">
      <c r="H55290" s="101"/>
      <c r="I55290" s="101"/>
    </row>
    <row r="55291" spans="8:9" x14ac:dyDescent="0.2">
      <c r="H55291" s="101"/>
      <c r="I55291" s="101"/>
    </row>
    <row r="55292" spans="8:9" x14ac:dyDescent="0.2">
      <c r="H55292" s="101"/>
      <c r="I55292" s="101"/>
    </row>
    <row r="55293" spans="8:9" x14ac:dyDescent="0.2">
      <c r="H55293" s="101"/>
      <c r="I55293" s="101"/>
    </row>
    <row r="55294" spans="8:9" x14ac:dyDescent="0.2">
      <c r="H55294" s="101"/>
      <c r="I55294" s="101"/>
    </row>
    <row r="55295" spans="8:9" x14ac:dyDescent="0.2">
      <c r="H55295" s="101"/>
      <c r="I55295" s="101"/>
    </row>
    <row r="55296" spans="8:9" x14ac:dyDescent="0.2">
      <c r="H55296" s="101"/>
      <c r="I55296" s="101"/>
    </row>
    <row r="55297" spans="8:9" x14ac:dyDescent="0.2">
      <c r="H55297" s="101"/>
      <c r="I55297" s="101"/>
    </row>
    <row r="55298" spans="8:9" x14ac:dyDescent="0.2">
      <c r="H55298" s="101"/>
      <c r="I55298" s="101"/>
    </row>
    <row r="55299" spans="8:9" x14ac:dyDescent="0.2">
      <c r="H55299" s="101"/>
      <c r="I55299" s="101"/>
    </row>
    <row r="55300" spans="8:9" x14ac:dyDescent="0.2">
      <c r="H55300" s="101"/>
      <c r="I55300" s="101"/>
    </row>
    <row r="55301" spans="8:9" x14ac:dyDescent="0.2">
      <c r="H55301" s="101"/>
      <c r="I55301" s="101"/>
    </row>
    <row r="55302" spans="8:9" x14ac:dyDescent="0.2">
      <c r="H55302" s="101"/>
      <c r="I55302" s="101"/>
    </row>
    <row r="55303" spans="8:9" x14ac:dyDescent="0.2">
      <c r="H55303" s="101"/>
      <c r="I55303" s="101"/>
    </row>
    <row r="55304" spans="8:9" x14ac:dyDescent="0.2">
      <c r="H55304" s="101"/>
      <c r="I55304" s="101"/>
    </row>
    <row r="55305" spans="8:9" x14ac:dyDescent="0.2">
      <c r="H55305" s="101"/>
      <c r="I55305" s="101"/>
    </row>
    <row r="55306" spans="8:9" x14ac:dyDescent="0.2">
      <c r="H55306" s="101"/>
      <c r="I55306" s="101"/>
    </row>
    <row r="55307" spans="8:9" x14ac:dyDescent="0.2">
      <c r="H55307" s="101"/>
      <c r="I55307" s="101"/>
    </row>
    <row r="55308" spans="8:9" x14ac:dyDescent="0.2">
      <c r="H55308" s="101"/>
      <c r="I55308" s="101"/>
    </row>
    <row r="55309" spans="8:9" x14ac:dyDescent="0.2">
      <c r="H55309" s="101"/>
      <c r="I55309" s="101"/>
    </row>
    <row r="55310" spans="8:9" x14ac:dyDescent="0.2">
      <c r="H55310" s="101"/>
      <c r="I55310" s="101"/>
    </row>
    <row r="55311" spans="8:9" x14ac:dyDescent="0.2">
      <c r="H55311" s="101"/>
      <c r="I55311" s="101"/>
    </row>
    <row r="55312" spans="8:9" x14ac:dyDescent="0.2">
      <c r="H55312" s="101"/>
      <c r="I55312" s="101"/>
    </row>
    <row r="55313" spans="8:9" x14ac:dyDescent="0.2">
      <c r="H55313" s="101"/>
      <c r="I55313" s="101"/>
    </row>
    <row r="55314" spans="8:9" x14ac:dyDescent="0.2">
      <c r="H55314" s="101"/>
      <c r="I55314" s="101"/>
    </row>
    <row r="55315" spans="8:9" x14ac:dyDescent="0.2">
      <c r="H55315" s="101"/>
      <c r="I55315" s="101"/>
    </row>
    <row r="55316" spans="8:9" x14ac:dyDescent="0.2">
      <c r="H55316" s="101"/>
      <c r="I55316" s="101"/>
    </row>
    <row r="55317" spans="8:9" x14ac:dyDescent="0.2">
      <c r="H55317" s="101"/>
      <c r="I55317" s="101"/>
    </row>
    <row r="55318" spans="8:9" x14ac:dyDescent="0.2">
      <c r="H55318" s="101"/>
      <c r="I55318" s="101"/>
    </row>
    <row r="55319" spans="8:9" x14ac:dyDescent="0.2">
      <c r="H55319" s="101"/>
      <c r="I55319" s="101"/>
    </row>
    <row r="55320" spans="8:9" x14ac:dyDescent="0.2">
      <c r="H55320" s="101"/>
      <c r="I55320" s="101"/>
    </row>
    <row r="55321" spans="8:9" x14ac:dyDescent="0.2">
      <c r="H55321" s="101"/>
      <c r="I55321" s="101"/>
    </row>
    <row r="55322" spans="8:9" x14ac:dyDescent="0.2">
      <c r="H55322" s="101"/>
      <c r="I55322" s="101"/>
    </row>
    <row r="55323" spans="8:9" x14ac:dyDescent="0.2">
      <c r="H55323" s="101"/>
      <c r="I55323" s="101"/>
    </row>
    <row r="55324" spans="8:9" x14ac:dyDescent="0.2">
      <c r="H55324" s="101"/>
      <c r="I55324" s="101"/>
    </row>
    <row r="55325" spans="8:9" x14ac:dyDescent="0.2">
      <c r="H55325" s="101"/>
      <c r="I55325" s="101"/>
    </row>
    <row r="55326" spans="8:9" x14ac:dyDescent="0.2">
      <c r="H55326" s="101"/>
      <c r="I55326" s="101"/>
    </row>
    <row r="55327" spans="8:9" x14ac:dyDescent="0.2">
      <c r="H55327" s="101"/>
      <c r="I55327" s="101"/>
    </row>
    <row r="55328" spans="8:9" x14ac:dyDescent="0.2">
      <c r="H55328" s="101"/>
      <c r="I55328" s="101"/>
    </row>
    <row r="55329" spans="8:9" x14ac:dyDescent="0.2">
      <c r="H55329" s="101"/>
      <c r="I55329" s="101"/>
    </row>
    <row r="55330" spans="8:9" x14ac:dyDescent="0.2">
      <c r="H55330" s="101"/>
      <c r="I55330" s="101"/>
    </row>
    <row r="55331" spans="8:9" x14ac:dyDescent="0.2">
      <c r="H55331" s="101"/>
      <c r="I55331" s="101"/>
    </row>
    <row r="55332" spans="8:9" x14ac:dyDescent="0.2">
      <c r="H55332" s="101"/>
      <c r="I55332" s="101"/>
    </row>
    <row r="55333" spans="8:9" x14ac:dyDescent="0.2">
      <c r="H55333" s="101"/>
      <c r="I55333" s="101"/>
    </row>
    <row r="55334" spans="8:9" x14ac:dyDescent="0.2">
      <c r="H55334" s="101"/>
      <c r="I55334" s="101"/>
    </row>
    <row r="55335" spans="8:9" x14ac:dyDescent="0.2">
      <c r="H55335" s="101"/>
      <c r="I55335" s="101"/>
    </row>
    <row r="55336" spans="8:9" x14ac:dyDescent="0.2">
      <c r="H55336" s="101"/>
      <c r="I55336" s="101"/>
    </row>
    <row r="55337" spans="8:9" x14ac:dyDescent="0.2">
      <c r="H55337" s="101"/>
      <c r="I55337" s="101"/>
    </row>
    <row r="55338" spans="8:9" x14ac:dyDescent="0.2">
      <c r="H55338" s="101"/>
      <c r="I55338" s="101"/>
    </row>
    <row r="55339" spans="8:9" x14ac:dyDescent="0.2">
      <c r="H55339" s="101"/>
      <c r="I55339" s="101"/>
    </row>
    <row r="55340" spans="8:9" x14ac:dyDescent="0.2">
      <c r="H55340" s="101"/>
      <c r="I55340" s="101"/>
    </row>
    <row r="55341" spans="8:9" x14ac:dyDescent="0.2">
      <c r="H55341" s="101"/>
      <c r="I55341" s="101"/>
    </row>
    <row r="55342" spans="8:9" x14ac:dyDescent="0.2">
      <c r="H55342" s="101"/>
      <c r="I55342" s="101"/>
    </row>
    <row r="55343" spans="8:9" x14ac:dyDescent="0.2">
      <c r="H55343" s="101"/>
      <c r="I55343" s="101"/>
    </row>
    <row r="55344" spans="8:9" x14ac:dyDescent="0.2">
      <c r="H55344" s="101"/>
      <c r="I55344" s="101"/>
    </row>
    <row r="55345" spans="8:9" x14ac:dyDescent="0.2">
      <c r="H55345" s="101"/>
      <c r="I55345" s="101"/>
    </row>
    <row r="55346" spans="8:9" x14ac:dyDescent="0.2">
      <c r="H55346" s="101"/>
      <c r="I55346" s="101"/>
    </row>
    <row r="55347" spans="8:9" x14ac:dyDescent="0.2">
      <c r="H55347" s="101"/>
      <c r="I55347" s="101"/>
    </row>
    <row r="55348" spans="8:9" x14ac:dyDescent="0.2">
      <c r="H55348" s="101"/>
      <c r="I55348" s="101"/>
    </row>
    <row r="55349" spans="8:9" x14ac:dyDescent="0.2">
      <c r="H55349" s="101"/>
      <c r="I55349" s="101"/>
    </row>
    <row r="55350" spans="8:9" x14ac:dyDescent="0.2">
      <c r="H55350" s="101"/>
      <c r="I55350" s="101"/>
    </row>
    <row r="55351" spans="8:9" x14ac:dyDescent="0.2">
      <c r="H55351" s="101"/>
      <c r="I55351" s="101"/>
    </row>
    <row r="55352" spans="8:9" x14ac:dyDescent="0.2">
      <c r="H55352" s="101"/>
      <c r="I55352" s="101"/>
    </row>
    <row r="55353" spans="8:9" x14ac:dyDescent="0.2">
      <c r="H55353" s="101"/>
      <c r="I55353" s="101"/>
    </row>
    <row r="55354" spans="8:9" x14ac:dyDescent="0.2">
      <c r="H55354" s="101"/>
      <c r="I55354" s="101"/>
    </row>
    <row r="55355" spans="8:9" x14ac:dyDescent="0.2">
      <c r="H55355" s="101"/>
      <c r="I55355" s="101"/>
    </row>
    <row r="55356" spans="8:9" x14ac:dyDescent="0.2">
      <c r="H55356" s="101"/>
      <c r="I55356" s="101"/>
    </row>
    <row r="55357" spans="8:9" x14ac:dyDescent="0.2">
      <c r="H55357" s="101"/>
      <c r="I55357" s="101"/>
    </row>
    <row r="55358" spans="8:9" x14ac:dyDescent="0.2">
      <c r="H55358" s="101"/>
      <c r="I55358" s="101"/>
    </row>
    <row r="55359" spans="8:9" x14ac:dyDescent="0.2">
      <c r="H55359" s="101"/>
      <c r="I55359" s="101"/>
    </row>
    <row r="55360" spans="8:9" x14ac:dyDescent="0.2">
      <c r="H55360" s="101"/>
      <c r="I55360" s="101"/>
    </row>
    <row r="55361" spans="8:9" x14ac:dyDescent="0.2">
      <c r="H55361" s="101"/>
      <c r="I55361" s="101"/>
    </row>
    <row r="55362" spans="8:9" x14ac:dyDescent="0.2">
      <c r="H55362" s="101"/>
      <c r="I55362" s="101"/>
    </row>
    <row r="55363" spans="8:9" x14ac:dyDescent="0.2">
      <c r="H55363" s="101"/>
      <c r="I55363" s="101"/>
    </row>
    <row r="55364" spans="8:9" x14ac:dyDescent="0.2">
      <c r="H55364" s="101"/>
      <c r="I55364" s="101"/>
    </row>
    <row r="55365" spans="8:9" x14ac:dyDescent="0.2">
      <c r="H55365" s="101"/>
      <c r="I55365" s="101"/>
    </row>
    <row r="55366" spans="8:9" x14ac:dyDescent="0.2">
      <c r="H55366" s="101"/>
      <c r="I55366" s="101"/>
    </row>
    <row r="55367" spans="8:9" x14ac:dyDescent="0.2">
      <c r="H55367" s="101"/>
      <c r="I55367" s="101"/>
    </row>
    <row r="55368" spans="8:9" x14ac:dyDescent="0.2">
      <c r="H55368" s="101"/>
      <c r="I55368" s="101"/>
    </row>
    <row r="55369" spans="8:9" x14ac:dyDescent="0.2">
      <c r="H55369" s="101"/>
      <c r="I55369" s="101"/>
    </row>
    <row r="55370" spans="8:9" x14ac:dyDescent="0.2">
      <c r="H55370" s="101"/>
      <c r="I55370" s="101"/>
    </row>
    <row r="55371" spans="8:9" x14ac:dyDescent="0.2">
      <c r="H55371" s="101"/>
      <c r="I55371" s="101"/>
    </row>
    <row r="55372" spans="8:9" x14ac:dyDescent="0.2">
      <c r="H55372" s="101"/>
      <c r="I55372" s="101"/>
    </row>
    <row r="55373" spans="8:9" x14ac:dyDescent="0.2">
      <c r="H55373" s="101"/>
      <c r="I55373" s="101"/>
    </row>
    <row r="55374" spans="8:9" x14ac:dyDescent="0.2">
      <c r="H55374" s="101"/>
      <c r="I55374" s="101"/>
    </row>
    <row r="55375" spans="8:9" x14ac:dyDescent="0.2">
      <c r="H55375" s="101"/>
      <c r="I55375" s="101"/>
    </row>
    <row r="55376" spans="8:9" x14ac:dyDescent="0.2">
      <c r="H55376" s="101"/>
      <c r="I55376" s="101"/>
    </row>
    <row r="55377" spans="8:9" x14ac:dyDescent="0.2">
      <c r="H55377" s="101"/>
      <c r="I55377" s="101"/>
    </row>
    <row r="55378" spans="8:9" x14ac:dyDescent="0.2">
      <c r="H55378" s="101"/>
      <c r="I55378" s="101"/>
    </row>
    <row r="55379" spans="8:9" x14ac:dyDescent="0.2">
      <c r="H55379" s="101"/>
      <c r="I55379" s="101"/>
    </row>
    <row r="55380" spans="8:9" x14ac:dyDescent="0.2">
      <c r="H55380" s="101"/>
      <c r="I55380" s="101"/>
    </row>
    <row r="55381" spans="8:9" x14ac:dyDescent="0.2">
      <c r="H55381" s="101"/>
      <c r="I55381" s="101"/>
    </row>
    <row r="55382" spans="8:9" x14ac:dyDescent="0.2">
      <c r="H55382" s="101"/>
      <c r="I55382" s="101"/>
    </row>
    <row r="55383" spans="8:9" x14ac:dyDescent="0.2">
      <c r="H55383" s="101"/>
      <c r="I55383" s="101"/>
    </row>
    <row r="55384" spans="8:9" x14ac:dyDescent="0.2">
      <c r="H55384" s="101"/>
      <c r="I55384" s="101"/>
    </row>
    <row r="55385" spans="8:9" x14ac:dyDescent="0.2">
      <c r="H55385" s="101"/>
      <c r="I55385" s="101"/>
    </row>
    <row r="55386" spans="8:9" x14ac:dyDescent="0.2">
      <c r="H55386" s="101"/>
      <c r="I55386" s="101"/>
    </row>
    <row r="55387" spans="8:9" x14ac:dyDescent="0.2">
      <c r="H55387" s="101"/>
      <c r="I55387" s="101"/>
    </row>
    <row r="55388" spans="8:9" x14ac:dyDescent="0.2">
      <c r="H55388" s="101"/>
      <c r="I55388" s="101"/>
    </row>
    <row r="55389" spans="8:9" x14ac:dyDescent="0.2">
      <c r="H55389" s="101"/>
      <c r="I55389" s="101"/>
    </row>
    <row r="55390" spans="8:9" x14ac:dyDescent="0.2">
      <c r="H55390" s="101"/>
      <c r="I55390" s="101"/>
    </row>
    <row r="55391" spans="8:9" x14ac:dyDescent="0.2">
      <c r="H55391" s="101"/>
      <c r="I55391" s="101"/>
    </row>
    <row r="55392" spans="8:9" x14ac:dyDescent="0.2">
      <c r="H55392" s="101"/>
      <c r="I55392" s="101"/>
    </row>
    <row r="55393" spans="8:9" x14ac:dyDescent="0.2">
      <c r="H55393" s="101"/>
      <c r="I55393" s="101"/>
    </row>
    <row r="55394" spans="8:9" x14ac:dyDescent="0.2">
      <c r="H55394" s="101"/>
      <c r="I55394" s="101"/>
    </row>
    <row r="55395" spans="8:9" x14ac:dyDescent="0.2">
      <c r="H55395" s="101"/>
      <c r="I55395" s="101"/>
    </row>
    <row r="55396" spans="8:9" x14ac:dyDescent="0.2">
      <c r="H55396" s="101"/>
      <c r="I55396" s="101"/>
    </row>
    <row r="55397" spans="8:9" x14ac:dyDescent="0.2">
      <c r="H55397" s="101"/>
      <c r="I55397" s="101"/>
    </row>
    <row r="55398" spans="8:9" x14ac:dyDescent="0.2">
      <c r="H55398" s="101"/>
      <c r="I55398" s="101"/>
    </row>
    <row r="55399" spans="8:9" x14ac:dyDescent="0.2">
      <c r="H55399" s="101"/>
      <c r="I55399" s="101"/>
    </row>
    <row r="55400" spans="8:9" x14ac:dyDescent="0.2">
      <c r="H55400" s="101"/>
      <c r="I55400" s="101"/>
    </row>
    <row r="55401" spans="8:9" x14ac:dyDescent="0.2">
      <c r="H55401" s="101"/>
      <c r="I55401" s="101"/>
    </row>
    <row r="55402" spans="8:9" x14ac:dyDescent="0.2">
      <c r="H55402" s="101"/>
      <c r="I55402" s="101"/>
    </row>
    <row r="55403" spans="8:9" x14ac:dyDescent="0.2">
      <c r="H55403" s="101"/>
      <c r="I55403" s="101"/>
    </row>
    <row r="55404" spans="8:9" x14ac:dyDescent="0.2">
      <c r="H55404" s="101"/>
      <c r="I55404" s="101"/>
    </row>
    <row r="55405" spans="8:9" x14ac:dyDescent="0.2">
      <c r="H55405" s="101"/>
      <c r="I55405" s="101"/>
    </row>
    <row r="55406" spans="8:9" x14ac:dyDescent="0.2">
      <c r="H55406" s="101"/>
      <c r="I55406" s="101"/>
    </row>
    <row r="55407" spans="8:9" x14ac:dyDescent="0.2">
      <c r="H55407" s="101"/>
      <c r="I55407" s="101"/>
    </row>
    <row r="55408" spans="8:9" x14ac:dyDescent="0.2">
      <c r="H55408" s="101"/>
      <c r="I55408" s="101"/>
    </row>
    <row r="55409" spans="8:9" x14ac:dyDescent="0.2">
      <c r="H55409" s="101"/>
      <c r="I55409" s="101"/>
    </row>
    <row r="55410" spans="8:9" x14ac:dyDescent="0.2">
      <c r="H55410" s="101"/>
      <c r="I55410" s="101"/>
    </row>
    <row r="55411" spans="8:9" x14ac:dyDescent="0.2">
      <c r="H55411" s="101"/>
      <c r="I55411" s="101"/>
    </row>
    <row r="55412" spans="8:9" x14ac:dyDescent="0.2">
      <c r="H55412" s="101"/>
      <c r="I55412" s="101"/>
    </row>
    <row r="55413" spans="8:9" x14ac:dyDescent="0.2">
      <c r="H55413" s="101"/>
      <c r="I55413" s="101"/>
    </row>
    <row r="55414" spans="8:9" x14ac:dyDescent="0.2">
      <c r="H55414" s="101"/>
      <c r="I55414" s="101"/>
    </row>
    <row r="55415" spans="8:9" x14ac:dyDescent="0.2">
      <c r="H55415" s="101"/>
      <c r="I55415" s="101"/>
    </row>
    <row r="55416" spans="8:9" x14ac:dyDescent="0.2">
      <c r="H55416" s="101"/>
      <c r="I55416" s="101"/>
    </row>
    <row r="55417" spans="8:9" x14ac:dyDescent="0.2">
      <c r="H55417" s="101"/>
      <c r="I55417" s="101"/>
    </row>
    <row r="55418" spans="8:9" x14ac:dyDescent="0.2">
      <c r="H55418" s="101"/>
      <c r="I55418" s="101"/>
    </row>
    <row r="55419" spans="8:9" x14ac:dyDescent="0.2">
      <c r="H55419" s="101"/>
      <c r="I55419" s="101"/>
    </row>
    <row r="55420" spans="8:9" x14ac:dyDescent="0.2">
      <c r="H55420" s="101"/>
      <c r="I55420" s="101"/>
    </row>
    <row r="55421" spans="8:9" x14ac:dyDescent="0.2">
      <c r="H55421" s="101"/>
      <c r="I55421" s="101"/>
    </row>
    <row r="55422" spans="8:9" x14ac:dyDescent="0.2">
      <c r="H55422" s="101"/>
      <c r="I55422" s="101"/>
    </row>
    <row r="55423" spans="8:9" x14ac:dyDescent="0.2">
      <c r="H55423" s="101"/>
      <c r="I55423" s="101"/>
    </row>
    <row r="55424" spans="8:9" x14ac:dyDescent="0.2">
      <c r="H55424" s="101"/>
      <c r="I55424" s="101"/>
    </row>
    <row r="55425" spans="8:9" x14ac:dyDescent="0.2">
      <c r="H55425" s="101"/>
      <c r="I55425" s="101"/>
    </row>
    <row r="55426" spans="8:9" x14ac:dyDescent="0.2">
      <c r="H55426" s="101"/>
      <c r="I55426" s="101"/>
    </row>
    <row r="55427" spans="8:9" x14ac:dyDescent="0.2">
      <c r="H55427" s="101"/>
      <c r="I55427" s="101"/>
    </row>
    <row r="55428" spans="8:9" x14ac:dyDescent="0.2">
      <c r="H55428" s="101"/>
      <c r="I55428" s="101"/>
    </row>
    <row r="55429" spans="8:9" x14ac:dyDescent="0.2">
      <c r="H55429" s="101"/>
      <c r="I55429" s="101"/>
    </row>
    <row r="55430" spans="8:9" x14ac:dyDescent="0.2">
      <c r="H55430" s="101"/>
      <c r="I55430" s="101"/>
    </row>
    <row r="55431" spans="8:9" x14ac:dyDescent="0.2">
      <c r="H55431" s="101"/>
      <c r="I55431" s="101"/>
    </row>
    <row r="55432" spans="8:9" x14ac:dyDescent="0.2">
      <c r="H55432" s="101"/>
      <c r="I55432" s="101"/>
    </row>
    <row r="55433" spans="8:9" x14ac:dyDescent="0.2">
      <c r="H55433" s="101"/>
      <c r="I55433" s="101"/>
    </row>
    <row r="55434" spans="8:9" x14ac:dyDescent="0.2">
      <c r="H55434" s="101"/>
      <c r="I55434" s="101"/>
    </row>
    <row r="55435" spans="8:9" x14ac:dyDescent="0.2">
      <c r="H55435" s="101"/>
      <c r="I55435" s="101"/>
    </row>
    <row r="55436" spans="8:9" x14ac:dyDescent="0.2">
      <c r="H55436" s="101"/>
      <c r="I55436" s="101"/>
    </row>
    <row r="55437" spans="8:9" x14ac:dyDescent="0.2">
      <c r="H55437" s="101"/>
      <c r="I55437" s="101"/>
    </row>
    <row r="55438" spans="8:9" x14ac:dyDescent="0.2">
      <c r="H55438" s="101"/>
      <c r="I55438" s="101"/>
    </row>
    <row r="55439" spans="8:9" x14ac:dyDescent="0.2">
      <c r="H55439" s="101"/>
      <c r="I55439" s="101"/>
    </row>
    <row r="55440" spans="8:9" x14ac:dyDescent="0.2">
      <c r="H55440" s="101"/>
      <c r="I55440" s="101"/>
    </row>
    <row r="55441" spans="8:9" x14ac:dyDescent="0.2">
      <c r="H55441" s="101"/>
      <c r="I55441" s="101"/>
    </row>
    <row r="55442" spans="8:9" x14ac:dyDescent="0.2">
      <c r="H55442" s="101"/>
      <c r="I55442" s="101"/>
    </row>
    <row r="55443" spans="8:9" x14ac:dyDescent="0.2">
      <c r="H55443" s="101"/>
      <c r="I55443" s="101"/>
    </row>
    <row r="55444" spans="8:9" x14ac:dyDescent="0.2">
      <c r="H55444" s="101"/>
      <c r="I55444" s="101"/>
    </row>
    <row r="55445" spans="8:9" x14ac:dyDescent="0.2">
      <c r="H55445" s="101"/>
      <c r="I55445" s="101"/>
    </row>
    <row r="55446" spans="8:9" x14ac:dyDescent="0.2">
      <c r="H55446" s="101"/>
      <c r="I55446" s="101"/>
    </row>
    <row r="55447" spans="8:9" x14ac:dyDescent="0.2">
      <c r="H55447" s="101"/>
      <c r="I55447" s="101"/>
    </row>
    <row r="55448" spans="8:9" x14ac:dyDescent="0.2">
      <c r="H55448" s="101"/>
      <c r="I55448" s="101"/>
    </row>
    <row r="55449" spans="8:9" x14ac:dyDescent="0.2">
      <c r="H55449" s="101"/>
      <c r="I55449" s="101"/>
    </row>
    <row r="55450" spans="8:9" x14ac:dyDescent="0.2">
      <c r="H55450" s="101"/>
      <c r="I55450" s="101"/>
    </row>
    <row r="55451" spans="8:9" x14ac:dyDescent="0.2">
      <c r="H55451" s="101"/>
      <c r="I55451" s="101"/>
    </row>
    <row r="55452" spans="8:9" x14ac:dyDescent="0.2">
      <c r="H55452" s="101"/>
      <c r="I55452" s="101"/>
    </row>
    <row r="55453" spans="8:9" x14ac:dyDescent="0.2">
      <c r="H55453" s="101"/>
      <c r="I55453" s="101"/>
    </row>
    <row r="55454" spans="8:9" x14ac:dyDescent="0.2">
      <c r="H55454" s="101"/>
      <c r="I55454" s="101"/>
    </row>
    <row r="55455" spans="8:9" x14ac:dyDescent="0.2">
      <c r="H55455" s="101"/>
      <c r="I55455" s="101"/>
    </row>
    <row r="55456" spans="8:9" x14ac:dyDescent="0.2">
      <c r="H55456" s="101"/>
      <c r="I55456" s="101"/>
    </row>
    <row r="55457" spans="8:9" x14ac:dyDescent="0.2">
      <c r="H55457" s="101"/>
      <c r="I55457" s="101"/>
    </row>
    <row r="55458" spans="8:9" x14ac:dyDescent="0.2">
      <c r="H55458" s="101"/>
      <c r="I55458" s="101"/>
    </row>
    <row r="55459" spans="8:9" x14ac:dyDescent="0.2">
      <c r="H55459" s="101"/>
      <c r="I55459" s="101"/>
    </row>
    <row r="55460" spans="8:9" x14ac:dyDescent="0.2">
      <c r="H55460" s="101"/>
      <c r="I55460" s="101"/>
    </row>
    <row r="55461" spans="8:9" x14ac:dyDescent="0.2">
      <c r="H55461" s="101"/>
      <c r="I55461" s="101"/>
    </row>
    <row r="55462" spans="8:9" x14ac:dyDescent="0.2">
      <c r="H55462" s="101"/>
      <c r="I55462" s="101"/>
    </row>
    <row r="55463" spans="8:9" x14ac:dyDescent="0.2">
      <c r="H55463" s="101"/>
      <c r="I55463" s="101"/>
    </row>
    <row r="55464" spans="8:9" x14ac:dyDescent="0.2">
      <c r="H55464" s="101"/>
      <c r="I55464" s="101"/>
    </row>
    <row r="55465" spans="8:9" x14ac:dyDescent="0.2">
      <c r="H55465" s="101"/>
      <c r="I55465" s="101"/>
    </row>
    <row r="55466" spans="8:9" x14ac:dyDescent="0.2">
      <c r="H55466" s="101"/>
      <c r="I55466" s="101"/>
    </row>
    <row r="55467" spans="8:9" x14ac:dyDescent="0.2">
      <c r="H55467" s="101"/>
      <c r="I55467" s="101"/>
    </row>
    <row r="55468" spans="8:9" x14ac:dyDescent="0.2">
      <c r="H55468" s="101"/>
      <c r="I55468" s="101"/>
    </row>
    <row r="55469" spans="8:9" x14ac:dyDescent="0.2">
      <c r="H55469" s="101"/>
      <c r="I55469" s="101"/>
    </row>
    <row r="55470" spans="8:9" x14ac:dyDescent="0.2">
      <c r="H55470" s="101"/>
      <c r="I55470" s="101"/>
    </row>
    <row r="55471" spans="8:9" x14ac:dyDescent="0.2">
      <c r="H55471" s="101"/>
      <c r="I55471" s="101"/>
    </row>
    <row r="55472" spans="8:9" x14ac:dyDescent="0.2">
      <c r="H55472" s="101"/>
      <c r="I55472" s="101"/>
    </row>
    <row r="55473" spans="8:9" x14ac:dyDescent="0.2">
      <c r="H55473" s="101"/>
      <c r="I55473" s="101"/>
    </row>
    <row r="55474" spans="8:9" x14ac:dyDescent="0.2">
      <c r="H55474" s="101"/>
      <c r="I55474" s="101"/>
    </row>
    <row r="55475" spans="8:9" x14ac:dyDescent="0.2">
      <c r="H55475" s="101"/>
      <c r="I55475" s="101"/>
    </row>
    <row r="55476" spans="8:9" x14ac:dyDescent="0.2">
      <c r="H55476" s="101"/>
      <c r="I55476" s="101"/>
    </row>
    <row r="55477" spans="8:9" x14ac:dyDescent="0.2">
      <c r="H55477" s="101"/>
      <c r="I55477" s="101"/>
    </row>
    <row r="55478" spans="8:9" x14ac:dyDescent="0.2">
      <c r="H55478" s="101"/>
      <c r="I55478" s="101"/>
    </row>
    <row r="55479" spans="8:9" x14ac:dyDescent="0.2">
      <c r="H55479" s="101"/>
      <c r="I55479" s="101"/>
    </row>
    <row r="55480" spans="8:9" x14ac:dyDescent="0.2">
      <c r="H55480" s="101"/>
      <c r="I55480" s="101"/>
    </row>
    <row r="55481" spans="8:9" x14ac:dyDescent="0.2">
      <c r="H55481" s="101"/>
      <c r="I55481" s="101"/>
    </row>
    <row r="55482" spans="8:9" x14ac:dyDescent="0.2">
      <c r="H55482" s="101"/>
      <c r="I55482" s="101"/>
    </row>
    <row r="55483" spans="8:9" x14ac:dyDescent="0.2">
      <c r="H55483" s="101"/>
      <c r="I55483" s="101"/>
    </row>
    <row r="55484" spans="8:9" x14ac:dyDescent="0.2">
      <c r="H55484" s="101"/>
      <c r="I55484" s="101"/>
    </row>
    <row r="55485" spans="8:9" x14ac:dyDescent="0.2">
      <c r="H55485" s="101"/>
      <c r="I55485" s="101"/>
    </row>
    <row r="55486" spans="8:9" x14ac:dyDescent="0.2">
      <c r="H55486" s="101"/>
      <c r="I55486" s="101"/>
    </row>
    <row r="55487" spans="8:9" x14ac:dyDescent="0.2">
      <c r="H55487" s="101"/>
      <c r="I55487" s="101"/>
    </row>
    <row r="55488" spans="8:9" x14ac:dyDescent="0.2">
      <c r="H55488" s="101"/>
      <c r="I55488" s="101"/>
    </row>
    <row r="55489" spans="8:9" x14ac:dyDescent="0.2">
      <c r="H55489" s="101"/>
      <c r="I55489" s="101"/>
    </row>
    <row r="55490" spans="8:9" x14ac:dyDescent="0.2">
      <c r="H55490" s="101"/>
      <c r="I55490" s="101"/>
    </row>
    <row r="55491" spans="8:9" x14ac:dyDescent="0.2">
      <c r="H55491" s="101"/>
      <c r="I55491" s="101"/>
    </row>
    <row r="55492" spans="8:9" x14ac:dyDescent="0.2">
      <c r="H55492" s="101"/>
      <c r="I55492" s="101"/>
    </row>
    <row r="55493" spans="8:9" x14ac:dyDescent="0.2">
      <c r="H55493" s="101"/>
      <c r="I55493" s="101"/>
    </row>
    <row r="55494" spans="8:9" x14ac:dyDescent="0.2">
      <c r="H55494" s="101"/>
      <c r="I55494" s="101"/>
    </row>
    <row r="55495" spans="8:9" x14ac:dyDescent="0.2">
      <c r="H55495" s="101"/>
      <c r="I55495" s="101"/>
    </row>
    <row r="55496" spans="8:9" x14ac:dyDescent="0.2">
      <c r="H55496" s="101"/>
      <c r="I55496" s="101"/>
    </row>
    <row r="55497" spans="8:9" x14ac:dyDescent="0.2">
      <c r="H55497" s="101"/>
      <c r="I55497" s="101"/>
    </row>
    <row r="55498" spans="8:9" x14ac:dyDescent="0.2">
      <c r="H55498" s="101"/>
      <c r="I55498" s="101"/>
    </row>
    <row r="55499" spans="8:9" x14ac:dyDescent="0.2">
      <c r="H55499" s="101"/>
      <c r="I55499" s="101"/>
    </row>
    <row r="55500" spans="8:9" x14ac:dyDescent="0.2">
      <c r="H55500" s="101"/>
      <c r="I55500" s="101"/>
    </row>
    <row r="55501" spans="8:9" x14ac:dyDescent="0.2">
      <c r="H55501" s="101"/>
      <c r="I55501" s="101"/>
    </row>
    <row r="55502" spans="8:9" x14ac:dyDescent="0.2">
      <c r="H55502" s="101"/>
      <c r="I55502" s="101"/>
    </row>
    <row r="55503" spans="8:9" x14ac:dyDescent="0.2">
      <c r="H55503" s="101"/>
      <c r="I55503" s="101"/>
    </row>
    <row r="55504" spans="8:9" x14ac:dyDescent="0.2">
      <c r="H55504" s="101"/>
      <c r="I55504" s="101"/>
    </row>
    <row r="55505" spans="8:9" x14ac:dyDescent="0.2">
      <c r="H55505" s="101"/>
      <c r="I55505" s="101"/>
    </row>
    <row r="55506" spans="8:9" x14ac:dyDescent="0.2">
      <c r="H55506" s="101"/>
      <c r="I55506" s="101"/>
    </row>
    <row r="55507" spans="8:9" x14ac:dyDescent="0.2">
      <c r="H55507" s="101"/>
      <c r="I55507" s="101"/>
    </row>
    <row r="55508" spans="8:9" x14ac:dyDescent="0.2">
      <c r="H55508" s="101"/>
      <c r="I55508" s="101"/>
    </row>
    <row r="55509" spans="8:9" x14ac:dyDescent="0.2">
      <c r="H55509" s="101"/>
      <c r="I55509" s="101"/>
    </row>
    <row r="55510" spans="8:9" x14ac:dyDescent="0.2">
      <c r="H55510" s="101"/>
      <c r="I55510" s="101"/>
    </row>
    <row r="55511" spans="8:9" x14ac:dyDescent="0.2">
      <c r="H55511" s="101"/>
      <c r="I55511" s="101"/>
    </row>
    <row r="55512" spans="8:9" x14ac:dyDescent="0.2">
      <c r="H55512" s="101"/>
      <c r="I55512" s="101"/>
    </row>
    <row r="55513" spans="8:9" x14ac:dyDescent="0.2">
      <c r="H55513" s="101"/>
      <c r="I55513" s="101"/>
    </row>
    <row r="55514" spans="8:9" x14ac:dyDescent="0.2">
      <c r="H55514" s="101"/>
      <c r="I55514" s="101"/>
    </row>
    <row r="55515" spans="8:9" x14ac:dyDescent="0.2">
      <c r="H55515" s="101"/>
      <c r="I55515" s="101"/>
    </row>
    <row r="55516" spans="8:9" x14ac:dyDescent="0.2">
      <c r="H55516" s="101"/>
      <c r="I55516" s="101"/>
    </row>
    <row r="55517" spans="8:9" x14ac:dyDescent="0.2">
      <c r="H55517" s="101"/>
      <c r="I55517" s="101"/>
    </row>
    <row r="55518" spans="8:9" x14ac:dyDescent="0.2">
      <c r="H55518" s="101"/>
      <c r="I55518" s="101"/>
    </row>
    <row r="55519" spans="8:9" x14ac:dyDescent="0.2">
      <c r="H55519" s="101"/>
      <c r="I55519" s="101"/>
    </row>
    <row r="55520" spans="8:9" x14ac:dyDescent="0.2">
      <c r="H55520" s="101"/>
      <c r="I55520" s="101"/>
    </row>
    <row r="55521" spans="8:9" x14ac:dyDescent="0.2">
      <c r="H55521" s="101"/>
      <c r="I55521" s="101"/>
    </row>
    <row r="55522" spans="8:9" x14ac:dyDescent="0.2">
      <c r="H55522" s="101"/>
      <c r="I55522" s="101"/>
    </row>
    <row r="55523" spans="8:9" x14ac:dyDescent="0.2">
      <c r="H55523" s="101"/>
      <c r="I55523" s="101"/>
    </row>
    <row r="55524" spans="8:9" x14ac:dyDescent="0.2">
      <c r="H55524" s="101"/>
      <c r="I55524" s="101"/>
    </row>
    <row r="55525" spans="8:9" x14ac:dyDescent="0.2">
      <c r="H55525" s="101"/>
      <c r="I55525" s="101"/>
    </row>
    <row r="55526" spans="8:9" x14ac:dyDescent="0.2">
      <c r="H55526" s="101"/>
      <c r="I55526" s="101"/>
    </row>
    <row r="55527" spans="8:9" x14ac:dyDescent="0.2">
      <c r="H55527" s="101"/>
      <c r="I55527" s="101"/>
    </row>
    <row r="55528" spans="8:9" x14ac:dyDescent="0.2">
      <c r="H55528" s="101"/>
      <c r="I55528" s="101"/>
    </row>
    <row r="55529" spans="8:9" x14ac:dyDescent="0.2">
      <c r="H55529" s="101"/>
      <c r="I55529" s="101"/>
    </row>
    <row r="55530" spans="8:9" x14ac:dyDescent="0.2">
      <c r="H55530" s="101"/>
      <c r="I55530" s="101"/>
    </row>
    <row r="55531" spans="8:9" x14ac:dyDescent="0.2">
      <c r="H55531" s="101"/>
      <c r="I55531" s="101"/>
    </row>
    <row r="55532" spans="8:9" x14ac:dyDescent="0.2">
      <c r="H55532" s="101"/>
      <c r="I55532" s="101"/>
    </row>
    <row r="55533" spans="8:9" x14ac:dyDescent="0.2">
      <c r="H55533" s="101"/>
      <c r="I55533" s="101"/>
    </row>
    <row r="55534" spans="8:9" x14ac:dyDescent="0.2">
      <c r="H55534" s="101"/>
      <c r="I55534" s="101"/>
    </row>
    <row r="55535" spans="8:9" x14ac:dyDescent="0.2">
      <c r="H55535" s="101"/>
      <c r="I55535" s="101"/>
    </row>
    <row r="55536" spans="8:9" x14ac:dyDescent="0.2">
      <c r="H55536" s="101"/>
      <c r="I55536" s="101"/>
    </row>
    <row r="55537" spans="8:9" x14ac:dyDescent="0.2">
      <c r="H55537" s="101"/>
      <c r="I55537" s="101"/>
    </row>
    <row r="55538" spans="8:9" x14ac:dyDescent="0.2">
      <c r="H55538" s="101"/>
      <c r="I55538" s="101"/>
    </row>
    <row r="55539" spans="8:9" x14ac:dyDescent="0.2">
      <c r="H55539" s="101"/>
      <c r="I55539" s="101"/>
    </row>
    <row r="55540" spans="8:9" x14ac:dyDescent="0.2">
      <c r="H55540" s="101"/>
      <c r="I55540" s="101"/>
    </row>
    <row r="55541" spans="8:9" x14ac:dyDescent="0.2">
      <c r="H55541" s="101"/>
      <c r="I55541" s="101"/>
    </row>
    <row r="55542" spans="8:9" x14ac:dyDescent="0.2">
      <c r="H55542" s="101"/>
      <c r="I55542" s="101"/>
    </row>
    <row r="55543" spans="8:9" x14ac:dyDescent="0.2">
      <c r="H55543" s="101"/>
      <c r="I55543" s="101"/>
    </row>
    <row r="55544" spans="8:9" x14ac:dyDescent="0.2">
      <c r="H55544" s="101"/>
      <c r="I55544" s="101"/>
    </row>
    <row r="55545" spans="8:9" x14ac:dyDescent="0.2">
      <c r="H55545" s="101"/>
      <c r="I55545" s="101"/>
    </row>
    <row r="55546" spans="8:9" x14ac:dyDescent="0.2">
      <c r="H55546" s="101"/>
      <c r="I55546" s="101"/>
    </row>
    <row r="55547" spans="8:9" x14ac:dyDescent="0.2">
      <c r="H55547" s="101"/>
      <c r="I55547" s="101"/>
    </row>
    <row r="55548" spans="8:9" x14ac:dyDescent="0.2">
      <c r="H55548" s="101"/>
      <c r="I55548" s="101"/>
    </row>
    <row r="55549" spans="8:9" x14ac:dyDescent="0.2">
      <c r="H55549" s="101"/>
      <c r="I55549" s="101"/>
    </row>
    <row r="55550" spans="8:9" x14ac:dyDescent="0.2">
      <c r="H55550" s="101"/>
      <c r="I55550" s="101"/>
    </row>
    <row r="55551" spans="8:9" x14ac:dyDescent="0.2">
      <c r="H55551" s="101"/>
      <c r="I55551" s="101"/>
    </row>
    <row r="55552" spans="8:9" x14ac:dyDescent="0.2">
      <c r="H55552" s="101"/>
      <c r="I55552" s="101"/>
    </row>
    <row r="55553" spans="8:9" x14ac:dyDescent="0.2">
      <c r="H55553" s="101"/>
      <c r="I55553" s="101"/>
    </row>
    <row r="55554" spans="8:9" x14ac:dyDescent="0.2">
      <c r="H55554" s="101"/>
      <c r="I55554" s="101"/>
    </row>
    <row r="55555" spans="8:9" x14ac:dyDescent="0.2">
      <c r="H55555" s="101"/>
      <c r="I55555" s="101"/>
    </row>
    <row r="55556" spans="8:9" x14ac:dyDescent="0.2">
      <c r="H55556" s="101"/>
      <c r="I55556" s="101"/>
    </row>
    <row r="55557" spans="8:9" x14ac:dyDescent="0.2">
      <c r="H55557" s="101"/>
      <c r="I55557" s="101"/>
    </row>
    <row r="55558" spans="8:9" x14ac:dyDescent="0.2">
      <c r="H55558" s="101"/>
      <c r="I55558" s="101"/>
    </row>
    <row r="55559" spans="8:9" x14ac:dyDescent="0.2">
      <c r="H55559" s="101"/>
      <c r="I55559" s="101"/>
    </row>
    <row r="55560" spans="8:9" x14ac:dyDescent="0.2">
      <c r="H55560" s="101"/>
      <c r="I55560" s="101"/>
    </row>
    <row r="55561" spans="8:9" x14ac:dyDescent="0.2">
      <c r="H55561" s="101"/>
      <c r="I55561" s="101"/>
    </row>
    <row r="55562" spans="8:9" x14ac:dyDescent="0.2">
      <c r="H55562" s="101"/>
      <c r="I55562" s="101"/>
    </row>
    <row r="55563" spans="8:9" x14ac:dyDescent="0.2">
      <c r="H55563" s="101"/>
      <c r="I55563" s="101"/>
    </row>
    <row r="55564" spans="8:9" x14ac:dyDescent="0.2">
      <c r="H55564" s="101"/>
      <c r="I55564" s="101"/>
    </row>
    <row r="55565" spans="8:9" x14ac:dyDescent="0.2">
      <c r="H55565" s="101"/>
      <c r="I55565" s="101"/>
    </row>
    <row r="55566" spans="8:9" x14ac:dyDescent="0.2">
      <c r="H55566" s="101"/>
      <c r="I55566" s="101"/>
    </row>
    <row r="55567" spans="8:9" x14ac:dyDescent="0.2">
      <c r="H55567" s="101"/>
      <c r="I55567" s="101"/>
    </row>
    <row r="55568" spans="8:9" x14ac:dyDescent="0.2">
      <c r="H55568" s="101"/>
      <c r="I55568" s="101"/>
    </row>
    <row r="55569" spans="8:9" x14ac:dyDescent="0.2">
      <c r="H55569" s="101"/>
      <c r="I55569" s="101"/>
    </row>
    <row r="55570" spans="8:9" x14ac:dyDescent="0.2">
      <c r="H55570" s="101"/>
      <c r="I55570" s="101"/>
    </row>
    <row r="55571" spans="8:9" x14ac:dyDescent="0.2">
      <c r="H55571" s="101"/>
      <c r="I55571" s="101"/>
    </row>
    <row r="55572" spans="8:9" x14ac:dyDescent="0.2">
      <c r="H55572" s="101"/>
      <c r="I55572" s="101"/>
    </row>
    <row r="55573" spans="8:9" x14ac:dyDescent="0.2">
      <c r="H55573" s="101"/>
      <c r="I55573" s="101"/>
    </row>
    <row r="55574" spans="8:9" x14ac:dyDescent="0.2">
      <c r="H55574" s="101"/>
      <c r="I55574" s="101"/>
    </row>
    <row r="55575" spans="8:9" x14ac:dyDescent="0.2">
      <c r="H55575" s="101"/>
      <c r="I55575" s="101"/>
    </row>
    <row r="55576" spans="8:9" x14ac:dyDescent="0.2">
      <c r="H55576" s="101"/>
      <c r="I55576" s="101"/>
    </row>
    <row r="55577" spans="8:9" x14ac:dyDescent="0.2">
      <c r="H55577" s="101"/>
      <c r="I55577" s="101"/>
    </row>
    <row r="55578" spans="8:9" x14ac:dyDescent="0.2">
      <c r="H55578" s="101"/>
      <c r="I55578" s="101"/>
    </row>
    <row r="55579" spans="8:9" x14ac:dyDescent="0.2">
      <c r="H55579" s="101"/>
      <c r="I55579" s="101"/>
    </row>
    <row r="55580" spans="8:9" x14ac:dyDescent="0.2">
      <c r="H55580" s="101"/>
      <c r="I55580" s="101"/>
    </row>
    <row r="55581" spans="8:9" x14ac:dyDescent="0.2">
      <c r="H55581" s="101"/>
      <c r="I55581" s="101"/>
    </row>
    <row r="55582" spans="8:9" x14ac:dyDescent="0.2">
      <c r="H55582" s="101"/>
      <c r="I55582" s="101"/>
    </row>
    <row r="55583" spans="8:9" x14ac:dyDescent="0.2">
      <c r="H55583" s="101"/>
      <c r="I55583" s="101"/>
    </row>
    <row r="55584" spans="8:9" x14ac:dyDescent="0.2">
      <c r="H55584" s="101"/>
      <c r="I55584" s="101"/>
    </row>
    <row r="55585" spans="8:9" x14ac:dyDescent="0.2">
      <c r="H55585" s="101"/>
      <c r="I55585" s="101"/>
    </row>
    <row r="55586" spans="8:9" x14ac:dyDescent="0.2">
      <c r="H55586" s="101"/>
      <c r="I55586" s="101"/>
    </row>
    <row r="55587" spans="8:9" x14ac:dyDescent="0.2">
      <c r="H55587" s="101"/>
      <c r="I55587" s="101"/>
    </row>
    <row r="55588" spans="8:9" x14ac:dyDescent="0.2">
      <c r="H55588" s="101"/>
      <c r="I55588" s="101"/>
    </row>
    <row r="55589" spans="8:9" x14ac:dyDescent="0.2">
      <c r="H55589" s="101"/>
      <c r="I55589" s="101"/>
    </row>
    <row r="55590" spans="8:9" x14ac:dyDescent="0.2">
      <c r="H55590" s="101"/>
      <c r="I55590" s="101"/>
    </row>
    <row r="55591" spans="8:9" x14ac:dyDescent="0.2">
      <c r="H55591" s="101"/>
      <c r="I55591" s="101"/>
    </row>
    <row r="55592" spans="8:9" x14ac:dyDescent="0.2">
      <c r="H55592" s="101"/>
      <c r="I55592" s="101"/>
    </row>
    <row r="55593" spans="8:9" x14ac:dyDescent="0.2">
      <c r="H55593" s="101"/>
      <c r="I55593" s="101"/>
    </row>
    <row r="55594" spans="8:9" x14ac:dyDescent="0.2">
      <c r="H55594" s="101"/>
      <c r="I55594" s="101"/>
    </row>
    <row r="55595" spans="8:9" x14ac:dyDescent="0.2">
      <c r="H55595" s="101"/>
      <c r="I55595" s="101"/>
    </row>
    <row r="55596" spans="8:9" x14ac:dyDescent="0.2">
      <c r="H55596" s="101"/>
      <c r="I55596" s="101"/>
    </row>
    <row r="55597" spans="8:9" x14ac:dyDescent="0.2">
      <c r="H55597" s="101"/>
      <c r="I55597" s="101"/>
    </row>
    <row r="55598" spans="8:9" x14ac:dyDescent="0.2">
      <c r="H55598" s="101"/>
      <c r="I55598" s="101"/>
    </row>
    <row r="55599" spans="8:9" x14ac:dyDescent="0.2">
      <c r="H55599" s="101"/>
      <c r="I55599" s="101"/>
    </row>
    <row r="55600" spans="8:9" x14ac:dyDescent="0.2">
      <c r="H55600" s="101"/>
      <c r="I55600" s="101"/>
    </row>
    <row r="55601" spans="8:9" x14ac:dyDescent="0.2">
      <c r="H55601" s="101"/>
      <c r="I55601" s="101"/>
    </row>
    <row r="55602" spans="8:9" x14ac:dyDescent="0.2">
      <c r="H55602" s="101"/>
      <c r="I55602" s="101"/>
    </row>
    <row r="55603" spans="8:9" x14ac:dyDescent="0.2">
      <c r="H55603" s="101"/>
      <c r="I55603" s="101"/>
    </row>
    <row r="55604" spans="8:9" x14ac:dyDescent="0.2">
      <c r="H55604" s="101"/>
      <c r="I55604" s="101"/>
    </row>
    <row r="55605" spans="8:9" x14ac:dyDescent="0.2">
      <c r="H55605" s="101"/>
      <c r="I55605" s="101"/>
    </row>
    <row r="55606" spans="8:9" x14ac:dyDescent="0.2">
      <c r="H55606" s="101"/>
      <c r="I55606" s="101"/>
    </row>
    <row r="55607" spans="8:9" x14ac:dyDescent="0.2">
      <c r="H55607" s="101"/>
      <c r="I55607" s="101"/>
    </row>
    <row r="55608" spans="8:9" x14ac:dyDescent="0.2">
      <c r="H55608" s="101"/>
      <c r="I55608" s="101"/>
    </row>
    <row r="55609" spans="8:9" x14ac:dyDescent="0.2">
      <c r="H55609" s="101"/>
      <c r="I55609" s="101"/>
    </row>
    <row r="55610" spans="8:9" x14ac:dyDescent="0.2">
      <c r="H55610" s="101"/>
      <c r="I55610" s="101"/>
    </row>
    <row r="55611" spans="8:9" x14ac:dyDescent="0.2">
      <c r="H55611" s="101"/>
      <c r="I55611" s="101"/>
    </row>
    <row r="55612" spans="8:9" x14ac:dyDescent="0.2">
      <c r="H55612" s="101"/>
      <c r="I55612" s="101"/>
    </row>
    <row r="55613" spans="8:9" x14ac:dyDescent="0.2">
      <c r="H55613" s="101"/>
      <c r="I55613" s="101"/>
    </row>
    <row r="55614" spans="8:9" x14ac:dyDescent="0.2">
      <c r="H55614" s="101"/>
      <c r="I55614" s="101"/>
    </row>
    <row r="55615" spans="8:9" x14ac:dyDescent="0.2">
      <c r="H55615" s="101"/>
      <c r="I55615" s="101"/>
    </row>
    <row r="55616" spans="8:9" x14ac:dyDescent="0.2">
      <c r="H55616" s="101"/>
      <c r="I55616" s="101"/>
    </row>
    <row r="55617" spans="8:9" x14ac:dyDescent="0.2">
      <c r="H55617" s="101"/>
      <c r="I55617" s="101"/>
    </row>
    <row r="55618" spans="8:9" x14ac:dyDescent="0.2">
      <c r="H55618" s="101"/>
      <c r="I55618" s="101"/>
    </row>
    <row r="55619" spans="8:9" x14ac:dyDescent="0.2">
      <c r="H55619" s="101"/>
      <c r="I55619" s="101"/>
    </row>
    <row r="55620" spans="8:9" x14ac:dyDescent="0.2">
      <c r="H55620" s="101"/>
      <c r="I55620" s="101"/>
    </row>
    <row r="55621" spans="8:9" x14ac:dyDescent="0.2">
      <c r="H55621" s="101"/>
      <c r="I55621" s="101"/>
    </row>
    <row r="55622" spans="8:9" x14ac:dyDescent="0.2">
      <c r="H55622" s="101"/>
      <c r="I55622" s="101"/>
    </row>
    <row r="55623" spans="8:9" x14ac:dyDescent="0.2">
      <c r="H55623" s="101"/>
      <c r="I55623" s="101"/>
    </row>
    <row r="55624" spans="8:9" x14ac:dyDescent="0.2">
      <c r="H55624" s="101"/>
      <c r="I55624" s="101"/>
    </row>
    <row r="55625" spans="8:9" x14ac:dyDescent="0.2">
      <c r="H55625" s="101"/>
      <c r="I55625" s="101"/>
    </row>
    <row r="55626" spans="8:9" x14ac:dyDescent="0.2">
      <c r="H55626" s="101"/>
      <c r="I55626" s="101"/>
    </row>
    <row r="55627" spans="8:9" x14ac:dyDescent="0.2">
      <c r="H55627" s="101"/>
      <c r="I55627" s="101"/>
    </row>
    <row r="55628" spans="8:9" x14ac:dyDescent="0.2">
      <c r="H55628" s="101"/>
      <c r="I55628" s="101"/>
    </row>
    <row r="55629" spans="8:9" x14ac:dyDescent="0.2">
      <c r="H55629" s="101"/>
      <c r="I55629" s="101"/>
    </row>
    <row r="55630" spans="8:9" x14ac:dyDescent="0.2">
      <c r="H55630" s="101"/>
      <c r="I55630" s="101"/>
    </row>
    <row r="55631" spans="8:9" x14ac:dyDescent="0.2">
      <c r="H55631" s="101"/>
      <c r="I55631" s="101"/>
    </row>
    <row r="55632" spans="8:9" x14ac:dyDescent="0.2">
      <c r="H55632" s="101"/>
      <c r="I55632" s="101"/>
    </row>
    <row r="55633" spans="8:9" x14ac:dyDescent="0.2">
      <c r="H55633" s="101"/>
      <c r="I55633" s="101"/>
    </row>
    <row r="55634" spans="8:9" x14ac:dyDescent="0.2">
      <c r="H55634" s="101"/>
      <c r="I55634" s="101"/>
    </row>
    <row r="55635" spans="8:9" x14ac:dyDescent="0.2">
      <c r="H55635" s="101"/>
      <c r="I55635" s="101"/>
    </row>
    <row r="55636" spans="8:9" x14ac:dyDescent="0.2">
      <c r="H55636" s="101"/>
      <c r="I55636" s="101"/>
    </row>
    <row r="55637" spans="8:9" x14ac:dyDescent="0.2">
      <c r="H55637" s="101"/>
      <c r="I55637" s="101"/>
    </row>
    <row r="55638" spans="8:9" x14ac:dyDescent="0.2">
      <c r="H55638" s="101"/>
      <c r="I55638" s="101"/>
    </row>
    <row r="55639" spans="8:9" x14ac:dyDescent="0.2">
      <c r="H55639" s="101"/>
      <c r="I55639" s="101"/>
    </row>
    <row r="55640" spans="8:9" x14ac:dyDescent="0.2">
      <c r="H55640" s="101"/>
      <c r="I55640" s="101"/>
    </row>
    <row r="55641" spans="8:9" x14ac:dyDescent="0.2">
      <c r="H55641" s="101"/>
      <c r="I55641" s="101"/>
    </row>
    <row r="55642" spans="8:9" x14ac:dyDescent="0.2">
      <c r="H55642" s="101"/>
      <c r="I55642" s="101"/>
    </row>
    <row r="55643" spans="8:9" x14ac:dyDescent="0.2">
      <c r="H55643" s="101"/>
      <c r="I55643" s="101"/>
    </row>
    <row r="55644" spans="8:9" x14ac:dyDescent="0.2">
      <c r="H55644" s="101"/>
      <c r="I55644" s="101"/>
    </row>
    <row r="55645" spans="8:9" x14ac:dyDescent="0.2">
      <c r="H55645" s="101"/>
      <c r="I55645" s="101"/>
    </row>
    <row r="55646" spans="8:9" x14ac:dyDescent="0.2">
      <c r="H55646" s="101"/>
      <c r="I55646" s="101"/>
    </row>
    <row r="55647" spans="8:9" x14ac:dyDescent="0.2">
      <c r="H55647" s="101"/>
      <c r="I55647" s="101"/>
    </row>
    <row r="55648" spans="8:9" x14ac:dyDescent="0.2">
      <c r="H55648" s="101"/>
      <c r="I55648" s="101"/>
    </row>
    <row r="55649" spans="8:9" x14ac:dyDescent="0.2">
      <c r="H55649" s="101"/>
      <c r="I55649" s="101"/>
    </row>
    <row r="55650" spans="8:9" x14ac:dyDescent="0.2">
      <c r="H55650" s="101"/>
      <c r="I55650" s="101"/>
    </row>
    <row r="55651" spans="8:9" x14ac:dyDescent="0.2">
      <c r="H55651" s="101"/>
      <c r="I55651" s="101"/>
    </row>
    <row r="55652" spans="8:9" x14ac:dyDescent="0.2">
      <c r="H55652" s="101"/>
      <c r="I55652" s="101"/>
    </row>
    <row r="55653" spans="8:9" x14ac:dyDescent="0.2">
      <c r="H55653" s="101"/>
      <c r="I55653" s="101"/>
    </row>
    <row r="55654" spans="8:9" x14ac:dyDescent="0.2">
      <c r="H55654" s="101"/>
      <c r="I55654" s="101"/>
    </row>
    <row r="55655" spans="8:9" x14ac:dyDescent="0.2">
      <c r="H55655" s="101"/>
      <c r="I55655" s="101"/>
    </row>
    <row r="55656" spans="8:9" x14ac:dyDescent="0.2">
      <c r="H55656" s="101"/>
      <c r="I55656" s="101"/>
    </row>
    <row r="55657" spans="8:9" x14ac:dyDescent="0.2">
      <c r="H55657" s="101"/>
      <c r="I55657" s="101"/>
    </row>
    <row r="55658" spans="8:9" x14ac:dyDescent="0.2">
      <c r="H55658" s="101"/>
      <c r="I55658" s="101"/>
    </row>
    <row r="55659" spans="8:9" x14ac:dyDescent="0.2">
      <c r="H55659" s="101"/>
      <c r="I55659" s="101"/>
    </row>
    <row r="55660" spans="8:9" x14ac:dyDescent="0.2">
      <c r="H55660" s="101"/>
      <c r="I55660" s="101"/>
    </row>
    <row r="55661" spans="8:9" x14ac:dyDescent="0.2">
      <c r="H55661" s="101"/>
      <c r="I55661" s="101"/>
    </row>
    <row r="55662" spans="8:9" x14ac:dyDescent="0.2">
      <c r="H55662" s="101"/>
      <c r="I55662" s="101"/>
    </row>
    <row r="55663" spans="8:9" x14ac:dyDescent="0.2">
      <c r="H55663" s="101"/>
      <c r="I55663" s="101"/>
    </row>
    <row r="55664" spans="8:9" x14ac:dyDescent="0.2">
      <c r="H55664" s="101"/>
      <c r="I55664" s="101"/>
    </row>
    <row r="55665" spans="8:9" x14ac:dyDescent="0.2">
      <c r="H55665" s="101"/>
      <c r="I55665" s="101"/>
    </row>
    <row r="55666" spans="8:9" x14ac:dyDescent="0.2">
      <c r="H55666" s="101"/>
      <c r="I55666" s="101"/>
    </row>
    <row r="55667" spans="8:9" x14ac:dyDescent="0.2">
      <c r="H55667" s="101"/>
      <c r="I55667" s="101"/>
    </row>
    <row r="55668" spans="8:9" x14ac:dyDescent="0.2">
      <c r="H55668" s="101"/>
      <c r="I55668" s="101"/>
    </row>
    <row r="55669" spans="8:9" x14ac:dyDescent="0.2">
      <c r="H55669" s="101"/>
      <c r="I55669" s="101"/>
    </row>
    <row r="55670" spans="8:9" x14ac:dyDescent="0.2">
      <c r="H55670" s="101"/>
      <c r="I55670" s="101"/>
    </row>
    <row r="55671" spans="8:9" x14ac:dyDescent="0.2">
      <c r="H55671" s="101"/>
      <c r="I55671" s="101"/>
    </row>
    <row r="55672" spans="8:9" x14ac:dyDescent="0.2">
      <c r="H55672" s="101"/>
      <c r="I55672" s="101"/>
    </row>
    <row r="55673" spans="8:9" x14ac:dyDescent="0.2">
      <c r="H55673" s="101"/>
      <c r="I55673" s="101"/>
    </row>
    <row r="55674" spans="8:9" x14ac:dyDescent="0.2">
      <c r="H55674" s="101"/>
      <c r="I55674" s="101"/>
    </row>
    <row r="55675" spans="8:9" x14ac:dyDescent="0.2">
      <c r="H55675" s="101"/>
      <c r="I55675" s="101"/>
    </row>
    <row r="55676" spans="8:9" x14ac:dyDescent="0.2">
      <c r="H55676" s="101"/>
      <c r="I55676" s="101"/>
    </row>
    <row r="55677" spans="8:9" x14ac:dyDescent="0.2">
      <c r="H55677" s="101"/>
      <c r="I55677" s="101"/>
    </row>
    <row r="55678" spans="8:9" x14ac:dyDescent="0.2">
      <c r="H55678" s="101"/>
      <c r="I55678" s="101"/>
    </row>
    <row r="55679" spans="8:9" x14ac:dyDescent="0.2">
      <c r="H55679" s="101"/>
      <c r="I55679" s="101"/>
    </row>
    <row r="55680" spans="8:9" x14ac:dyDescent="0.2">
      <c r="H55680" s="101"/>
      <c r="I55680" s="101"/>
    </row>
    <row r="55681" spans="8:9" x14ac:dyDescent="0.2">
      <c r="H55681" s="101"/>
      <c r="I55681" s="101"/>
    </row>
    <row r="55682" spans="8:9" x14ac:dyDescent="0.2">
      <c r="H55682" s="101"/>
      <c r="I55682" s="101"/>
    </row>
    <row r="55683" spans="8:9" x14ac:dyDescent="0.2">
      <c r="H55683" s="101"/>
      <c r="I55683" s="101"/>
    </row>
    <row r="55684" spans="8:9" x14ac:dyDescent="0.2">
      <c r="H55684" s="101"/>
      <c r="I55684" s="101"/>
    </row>
    <row r="55685" spans="8:9" x14ac:dyDescent="0.2">
      <c r="H55685" s="101"/>
      <c r="I55685" s="101"/>
    </row>
    <row r="55686" spans="8:9" x14ac:dyDescent="0.2">
      <c r="H55686" s="101"/>
      <c r="I55686" s="101"/>
    </row>
    <row r="55687" spans="8:9" x14ac:dyDescent="0.2">
      <c r="H55687" s="101"/>
      <c r="I55687" s="101"/>
    </row>
    <row r="55688" spans="8:9" x14ac:dyDescent="0.2">
      <c r="H55688" s="101"/>
      <c r="I55688" s="101"/>
    </row>
    <row r="55689" spans="8:9" x14ac:dyDescent="0.2">
      <c r="H55689" s="101"/>
      <c r="I55689" s="101"/>
    </row>
    <row r="55690" spans="8:9" x14ac:dyDescent="0.2">
      <c r="H55690" s="101"/>
      <c r="I55690" s="101"/>
    </row>
    <row r="55691" spans="8:9" x14ac:dyDescent="0.2">
      <c r="H55691" s="101"/>
      <c r="I55691" s="101"/>
    </row>
    <row r="55692" spans="8:9" x14ac:dyDescent="0.2">
      <c r="H55692" s="101"/>
      <c r="I55692" s="101"/>
    </row>
    <row r="55693" spans="8:9" x14ac:dyDescent="0.2">
      <c r="H55693" s="101"/>
      <c r="I55693" s="101"/>
    </row>
    <row r="55694" spans="8:9" x14ac:dyDescent="0.2">
      <c r="H55694" s="101"/>
      <c r="I55694" s="101"/>
    </row>
    <row r="55695" spans="8:9" x14ac:dyDescent="0.2">
      <c r="H55695" s="101"/>
      <c r="I55695" s="101"/>
    </row>
    <row r="55696" spans="8:9" x14ac:dyDescent="0.2">
      <c r="H55696" s="101"/>
      <c r="I55696" s="101"/>
    </row>
    <row r="55697" spans="8:9" x14ac:dyDescent="0.2">
      <c r="H55697" s="101"/>
      <c r="I55697" s="101"/>
    </row>
    <row r="55698" spans="8:9" x14ac:dyDescent="0.2">
      <c r="H55698" s="101"/>
      <c r="I55698" s="101"/>
    </row>
    <row r="55699" spans="8:9" x14ac:dyDescent="0.2">
      <c r="H55699" s="101"/>
      <c r="I55699" s="101"/>
    </row>
    <row r="55700" spans="8:9" x14ac:dyDescent="0.2">
      <c r="H55700" s="101"/>
      <c r="I55700" s="101"/>
    </row>
    <row r="55701" spans="8:9" x14ac:dyDescent="0.2">
      <c r="H55701" s="101"/>
      <c r="I55701" s="101"/>
    </row>
    <row r="55702" spans="8:9" x14ac:dyDescent="0.2">
      <c r="H55702" s="101"/>
      <c r="I55702" s="101"/>
    </row>
    <row r="55703" spans="8:9" x14ac:dyDescent="0.2">
      <c r="H55703" s="101"/>
      <c r="I55703" s="101"/>
    </row>
    <row r="55704" spans="8:9" x14ac:dyDescent="0.2">
      <c r="H55704" s="101"/>
      <c r="I55704" s="101"/>
    </row>
    <row r="55705" spans="8:9" x14ac:dyDescent="0.2">
      <c r="H55705" s="101"/>
      <c r="I55705" s="101"/>
    </row>
    <row r="55706" spans="8:9" x14ac:dyDescent="0.2">
      <c r="H55706" s="101"/>
      <c r="I55706" s="101"/>
    </row>
    <row r="55707" spans="8:9" x14ac:dyDescent="0.2">
      <c r="H55707" s="101"/>
      <c r="I55707" s="101"/>
    </row>
    <row r="55708" spans="8:9" x14ac:dyDescent="0.2">
      <c r="H55708" s="101"/>
      <c r="I55708" s="101"/>
    </row>
    <row r="55709" spans="8:9" x14ac:dyDescent="0.2">
      <c r="H55709" s="101"/>
      <c r="I55709" s="101"/>
    </row>
    <row r="55710" spans="8:9" x14ac:dyDescent="0.2">
      <c r="H55710" s="101"/>
      <c r="I55710" s="101"/>
    </row>
    <row r="55711" spans="8:9" x14ac:dyDescent="0.2">
      <c r="H55711" s="101"/>
      <c r="I55711" s="101"/>
    </row>
    <row r="55712" spans="8:9" x14ac:dyDescent="0.2">
      <c r="H55712" s="101"/>
      <c r="I55712" s="101"/>
    </row>
    <row r="55713" spans="8:9" x14ac:dyDescent="0.2">
      <c r="H55713" s="101"/>
      <c r="I55713" s="101"/>
    </row>
    <row r="55714" spans="8:9" x14ac:dyDescent="0.2">
      <c r="H55714" s="101"/>
      <c r="I55714" s="101"/>
    </row>
    <row r="55715" spans="8:9" x14ac:dyDescent="0.2">
      <c r="H55715" s="101"/>
      <c r="I55715" s="101"/>
    </row>
    <row r="55716" spans="8:9" x14ac:dyDescent="0.2">
      <c r="H55716" s="101"/>
      <c r="I55716" s="101"/>
    </row>
    <row r="55717" spans="8:9" x14ac:dyDescent="0.2">
      <c r="H55717" s="101"/>
      <c r="I55717" s="101"/>
    </row>
    <row r="55718" spans="8:9" x14ac:dyDescent="0.2">
      <c r="H55718" s="101"/>
      <c r="I55718" s="101"/>
    </row>
    <row r="55719" spans="8:9" x14ac:dyDescent="0.2">
      <c r="H55719" s="101"/>
      <c r="I55719" s="101"/>
    </row>
    <row r="55720" spans="8:9" x14ac:dyDescent="0.2">
      <c r="H55720" s="101"/>
      <c r="I55720" s="101"/>
    </row>
    <row r="55721" spans="8:9" x14ac:dyDescent="0.2">
      <c r="H55721" s="101"/>
      <c r="I55721" s="101"/>
    </row>
    <row r="55722" spans="8:9" x14ac:dyDescent="0.2">
      <c r="H55722" s="101"/>
      <c r="I55722" s="101"/>
    </row>
    <row r="55723" spans="8:9" x14ac:dyDescent="0.2">
      <c r="H55723" s="101"/>
      <c r="I55723" s="101"/>
    </row>
    <row r="55724" spans="8:9" x14ac:dyDescent="0.2">
      <c r="H55724" s="101"/>
      <c r="I55724" s="101"/>
    </row>
    <row r="55725" spans="8:9" x14ac:dyDescent="0.2">
      <c r="H55725" s="101"/>
      <c r="I55725" s="101"/>
    </row>
    <row r="55726" spans="8:9" x14ac:dyDescent="0.2">
      <c r="H55726" s="101"/>
      <c r="I55726" s="101"/>
    </row>
    <row r="55727" spans="8:9" x14ac:dyDescent="0.2">
      <c r="H55727" s="101"/>
      <c r="I55727" s="101"/>
    </row>
    <row r="55728" spans="8:9" x14ac:dyDescent="0.2">
      <c r="H55728" s="101"/>
      <c r="I55728" s="101"/>
    </row>
    <row r="55729" spans="8:9" x14ac:dyDescent="0.2">
      <c r="H55729" s="101"/>
      <c r="I55729" s="101"/>
    </row>
    <row r="55730" spans="8:9" x14ac:dyDescent="0.2">
      <c r="H55730" s="101"/>
      <c r="I55730" s="101"/>
    </row>
    <row r="55731" spans="8:9" x14ac:dyDescent="0.2">
      <c r="H55731" s="101"/>
      <c r="I55731" s="101"/>
    </row>
    <row r="55732" spans="8:9" x14ac:dyDescent="0.2">
      <c r="H55732" s="101"/>
      <c r="I55732" s="101"/>
    </row>
    <row r="55733" spans="8:9" x14ac:dyDescent="0.2">
      <c r="H55733" s="101"/>
      <c r="I55733" s="101"/>
    </row>
    <row r="55734" spans="8:9" x14ac:dyDescent="0.2">
      <c r="H55734" s="101"/>
      <c r="I55734" s="101"/>
    </row>
    <row r="55735" spans="8:9" x14ac:dyDescent="0.2">
      <c r="H55735" s="101"/>
      <c r="I55735" s="101"/>
    </row>
    <row r="55736" spans="8:9" x14ac:dyDescent="0.2">
      <c r="H55736" s="101"/>
      <c r="I55736" s="101"/>
    </row>
    <row r="55737" spans="8:9" x14ac:dyDescent="0.2">
      <c r="H55737" s="101"/>
      <c r="I55737" s="101"/>
    </row>
    <row r="55738" spans="8:9" x14ac:dyDescent="0.2">
      <c r="H55738" s="101"/>
      <c r="I55738" s="101"/>
    </row>
    <row r="55739" spans="8:9" x14ac:dyDescent="0.2">
      <c r="H55739" s="101"/>
      <c r="I55739" s="101"/>
    </row>
    <row r="55740" spans="8:9" x14ac:dyDescent="0.2">
      <c r="H55740" s="101"/>
      <c r="I55740" s="101"/>
    </row>
    <row r="55741" spans="8:9" x14ac:dyDescent="0.2">
      <c r="H55741" s="101"/>
      <c r="I55741" s="101"/>
    </row>
    <row r="55742" spans="8:9" x14ac:dyDescent="0.2">
      <c r="H55742" s="101"/>
      <c r="I55742" s="101"/>
    </row>
    <row r="55743" spans="8:9" x14ac:dyDescent="0.2">
      <c r="H55743" s="101"/>
      <c r="I55743" s="101"/>
    </row>
    <row r="55744" spans="8:9" x14ac:dyDescent="0.2">
      <c r="H55744" s="101"/>
      <c r="I55744" s="101"/>
    </row>
    <row r="55745" spans="8:9" x14ac:dyDescent="0.2">
      <c r="H55745" s="101"/>
      <c r="I55745" s="101"/>
    </row>
    <row r="55746" spans="8:9" x14ac:dyDescent="0.2">
      <c r="H55746" s="101"/>
      <c r="I55746" s="101"/>
    </row>
    <row r="55747" spans="8:9" x14ac:dyDescent="0.2">
      <c r="H55747" s="101"/>
      <c r="I55747" s="101"/>
    </row>
    <row r="55748" spans="8:9" x14ac:dyDescent="0.2">
      <c r="H55748" s="101"/>
      <c r="I55748" s="101"/>
    </row>
    <row r="55749" spans="8:9" x14ac:dyDescent="0.2">
      <c r="H55749" s="101"/>
      <c r="I55749" s="101"/>
    </row>
    <row r="55750" spans="8:9" x14ac:dyDescent="0.2">
      <c r="H55750" s="101"/>
      <c r="I55750" s="101"/>
    </row>
    <row r="55751" spans="8:9" x14ac:dyDescent="0.2">
      <c r="H55751" s="101"/>
      <c r="I55751" s="101"/>
    </row>
    <row r="55752" spans="8:9" x14ac:dyDescent="0.2">
      <c r="H55752" s="101"/>
      <c r="I55752" s="101"/>
    </row>
    <row r="55753" spans="8:9" x14ac:dyDescent="0.2">
      <c r="H55753" s="101"/>
      <c r="I55753" s="101"/>
    </row>
    <row r="55754" spans="8:9" x14ac:dyDescent="0.2">
      <c r="H55754" s="101"/>
      <c r="I55754" s="101"/>
    </row>
    <row r="55755" spans="8:9" x14ac:dyDescent="0.2">
      <c r="H55755" s="101"/>
      <c r="I55755" s="101"/>
    </row>
    <row r="55756" spans="8:9" x14ac:dyDescent="0.2">
      <c r="H55756" s="101"/>
      <c r="I55756" s="101"/>
    </row>
    <row r="55757" spans="8:9" x14ac:dyDescent="0.2">
      <c r="H55757" s="101"/>
      <c r="I55757" s="101"/>
    </row>
    <row r="55758" spans="8:9" x14ac:dyDescent="0.2">
      <c r="H55758" s="101"/>
      <c r="I55758" s="101"/>
    </row>
    <row r="55759" spans="8:9" x14ac:dyDescent="0.2">
      <c r="H55759" s="101"/>
      <c r="I55759" s="101"/>
    </row>
    <row r="55760" spans="8:9" x14ac:dyDescent="0.2">
      <c r="H55760" s="101"/>
      <c r="I55760" s="101"/>
    </row>
    <row r="55761" spans="8:9" x14ac:dyDescent="0.2">
      <c r="H55761" s="101"/>
      <c r="I55761" s="101"/>
    </row>
    <row r="55762" spans="8:9" x14ac:dyDescent="0.2">
      <c r="H55762" s="101"/>
      <c r="I55762" s="101"/>
    </row>
    <row r="55763" spans="8:9" x14ac:dyDescent="0.2">
      <c r="H55763" s="101"/>
      <c r="I55763" s="101"/>
    </row>
    <row r="55764" spans="8:9" x14ac:dyDescent="0.2">
      <c r="H55764" s="101"/>
      <c r="I55764" s="101"/>
    </row>
    <row r="55765" spans="8:9" x14ac:dyDescent="0.2">
      <c r="H55765" s="101"/>
      <c r="I55765" s="101"/>
    </row>
    <row r="55766" spans="8:9" x14ac:dyDescent="0.2">
      <c r="H55766" s="101"/>
      <c r="I55766" s="101"/>
    </row>
    <row r="55767" spans="8:9" x14ac:dyDescent="0.2">
      <c r="H55767" s="101"/>
      <c r="I55767" s="101"/>
    </row>
    <row r="55768" spans="8:9" x14ac:dyDescent="0.2">
      <c r="H55768" s="101"/>
      <c r="I55768" s="101"/>
    </row>
    <row r="55769" spans="8:9" x14ac:dyDescent="0.2">
      <c r="H55769" s="101"/>
      <c r="I55769" s="101"/>
    </row>
    <row r="55770" spans="8:9" x14ac:dyDescent="0.2">
      <c r="H55770" s="101"/>
      <c r="I55770" s="101"/>
    </row>
    <row r="55771" spans="8:9" x14ac:dyDescent="0.2">
      <c r="H55771" s="101"/>
      <c r="I55771" s="101"/>
    </row>
    <row r="55772" spans="8:9" x14ac:dyDescent="0.2">
      <c r="H55772" s="101"/>
      <c r="I55772" s="101"/>
    </row>
    <row r="55773" spans="8:9" x14ac:dyDescent="0.2">
      <c r="H55773" s="101"/>
      <c r="I55773" s="101"/>
    </row>
    <row r="55774" spans="8:9" x14ac:dyDescent="0.2">
      <c r="H55774" s="101"/>
      <c r="I55774" s="101"/>
    </row>
    <row r="55775" spans="8:9" x14ac:dyDescent="0.2">
      <c r="H55775" s="101"/>
      <c r="I55775" s="101"/>
    </row>
    <row r="55776" spans="8:9" x14ac:dyDescent="0.2">
      <c r="H55776" s="101"/>
      <c r="I55776" s="101"/>
    </row>
    <row r="55777" spans="8:9" x14ac:dyDescent="0.2">
      <c r="H55777" s="101"/>
      <c r="I55777" s="101"/>
    </row>
    <row r="55778" spans="8:9" x14ac:dyDescent="0.2">
      <c r="H55778" s="101"/>
      <c r="I55778" s="101"/>
    </row>
    <row r="55779" spans="8:9" x14ac:dyDescent="0.2">
      <c r="H55779" s="101"/>
      <c r="I55779" s="101"/>
    </row>
    <row r="55780" spans="8:9" x14ac:dyDescent="0.2">
      <c r="H55780" s="101"/>
      <c r="I55780" s="101"/>
    </row>
    <row r="55781" spans="8:9" x14ac:dyDescent="0.2">
      <c r="H55781" s="101"/>
      <c r="I55781" s="101"/>
    </row>
    <row r="55782" spans="8:9" x14ac:dyDescent="0.2">
      <c r="H55782" s="101"/>
      <c r="I55782" s="101"/>
    </row>
    <row r="55783" spans="8:9" x14ac:dyDescent="0.2">
      <c r="H55783" s="101"/>
      <c r="I55783" s="101"/>
    </row>
    <row r="55784" spans="8:9" x14ac:dyDescent="0.2">
      <c r="H55784" s="101"/>
      <c r="I55784" s="101"/>
    </row>
    <row r="55785" spans="8:9" x14ac:dyDescent="0.2">
      <c r="H55785" s="101"/>
      <c r="I55785" s="101"/>
    </row>
    <row r="55786" spans="8:9" x14ac:dyDescent="0.2">
      <c r="H55786" s="101"/>
      <c r="I55786" s="101"/>
    </row>
    <row r="55787" spans="8:9" x14ac:dyDescent="0.2">
      <c r="H55787" s="101"/>
      <c r="I55787" s="101"/>
    </row>
    <row r="55788" spans="8:9" x14ac:dyDescent="0.2">
      <c r="H55788" s="101"/>
      <c r="I55788" s="101"/>
    </row>
    <row r="55789" spans="8:9" x14ac:dyDescent="0.2">
      <c r="H55789" s="101"/>
      <c r="I55789" s="101"/>
    </row>
    <row r="55790" spans="8:9" x14ac:dyDescent="0.2">
      <c r="H55790" s="101"/>
      <c r="I55790" s="101"/>
    </row>
    <row r="55791" spans="8:9" x14ac:dyDescent="0.2">
      <c r="H55791" s="101"/>
      <c r="I55791" s="101"/>
    </row>
    <row r="55792" spans="8:9" x14ac:dyDescent="0.2">
      <c r="H55792" s="101"/>
      <c r="I55792" s="101"/>
    </row>
    <row r="55793" spans="8:9" x14ac:dyDescent="0.2">
      <c r="H55793" s="101"/>
      <c r="I55793" s="101"/>
    </row>
    <row r="55794" spans="8:9" x14ac:dyDescent="0.2">
      <c r="H55794" s="101"/>
      <c r="I55794" s="101"/>
    </row>
    <row r="55795" spans="8:9" x14ac:dyDescent="0.2">
      <c r="H55795" s="101"/>
      <c r="I55795" s="101"/>
    </row>
    <row r="55796" spans="8:9" x14ac:dyDescent="0.2">
      <c r="H55796" s="101"/>
      <c r="I55796" s="101"/>
    </row>
    <row r="55797" spans="8:9" x14ac:dyDescent="0.2">
      <c r="H55797" s="101"/>
      <c r="I55797" s="101"/>
    </row>
    <row r="55798" spans="8:9" x14ac:dyDescent="0.2">
      <c r="H55798" s="101"/>
      <c r="I55798" s="101"/>
    </row>
    <row r="55799" spans="8:9" x14ac:dyDescent="0.2">
      <c r="H55799" s="101"/>
      <c r="I55799" s="101"/>
    </row>
    <row r="55800" spans="8:9" x14ac:dyDescent="0.2">
      <c r="H55800" s="101"/>
      <c r="I55800" s="101"/>
    </row>
    <row r="55801" spans="8:9" x14ac:dyDescent="0.2">
      <c r="H55801" s="101"/>
      <c r="I55801" s="101"/>
    </row>
    <row r="55802" spans="8:9" x14ac:dyDescent="0.2">
      <c r="H55802" s="101"/>
      <c r="I55802" s="101"/>
    </row>
    <row r="55803" spans="8:9" x14ac:dyDescent="0.2">
      <c r="H55803" s="101"/>
      <c r="I55803" s="101"/>
    </row>
    <row r="55804" spans="8:9" x14ac:dyDescent="0.2">
      <c r="H55804" s="101"/>
      <c r="I55804" s="101"/>
    </row>
    <row r="55805" spans="8:9" x14ac:dyDescent="0.2">
      <c r="H55805" s="101"/>
      <c r="I55805" s="101"/>
    </row>
    <row r="55806" spans="8:9" x14ac:dyDescent="0.2">
      <c r="H55806" s="101"/>
      <c r="I55806" s="101"/>
    </row>
    <row r="55807" spans="8:9" x14ac:dyDescent="0.2">
      <c r="H55807" s="101"/>
      <c r="I55807" s="101"/>
    </row>
    <row r="55808" spans="8:9" x14ac:dyDescent="0.2">
      <c r="H55808" s="101"/>
      <c r="I55808" s="101"/>
    </row>
    <row r="55809" spans="8:9" x14ac:dyDescent="0.2">
      <c r="H55809" s="101"/>
      <c r="I55809" s="101"/>
    </row>
    <row r="55810" spans="8:9" x14ac:dyDescent="0.2">
      <c r="H55810" s="101"/>
      <c r="I55810" s="101"/>
    </row>
    <row r="55811" spans="8:9" x14ac:dyDescent="0.2">
      <c r="H55811" s="101"/>
      <c r="I55811" s="101"/>
    </row>
    <row r="55812" spans="8:9" x14ac:dyDescent="0.2">
      <c r="H55812" s="101"/>
      <c r="I55812" s="101"/>
    </row>
    <row r="55813" spans="8:9" x14ac:dyDescent="0.2">
      <c r="H55813" s="101"/>
      <c r="I55813" s="101"/>
    </row>
    <row r="55814" spans="8:9" x14ac:dyDescent="0.2">
      <c r="H55814" s="101"/>
      <c r="I55814" s="101"/>
    </row>
    <row r="55815" spans="8:9" x14ac:dyDescent="0.2">
      <c r="H55815" s="101"/>
      <c r="I55815" s="101"/>
    </row>
    <row r="55816" spans="8:9" x14ac:dyDescent="0.2">
      <c r="H55816" s="101"/>
      <c r="I55816" s="101"/>
    </row>
    <row r="55817" spans="8:9" x14ac:dyDescent="0.2">
      <c r="H55817" s="101"/>
      <c r="I55817" s="101"/>
    </row>
    <row r="55818" spans="8:9" x14ac:dyDescent="0.2">
      <c r="H55818" s="101"/>
      <c r="I55818" s="101"/>
    </row>
    <row r="55819" spans="8:9" x14ac:dyDescent="0.2">
      <c r="H55819" s="101"/>
      <c r="I55819" s="101"/>
    </row>
    <row r="55820" spans="8:9" x14ac:dyDescent="0.2">
      <c r="H55820" s="101"/>
      <c r="I55820" s="101"/>
    </row>
    <row r="55821" spans="8:9" x14ac:dyDescent="0.2">
      <c r="H55821" s="101"/>
      <c r="I55821" s="101"/>
    </row>
    <row r="55822" spans="8:9" x14ac:dyDescent="0.2">
      <c r="H55822" s="101"/>
      <c r="I55822" s="101"/>
    </row>
    <row r="55823" spans="8:9" x14ac:dyDescent="0.2">
      <c r="H55823" s="101"/>
      <c r="I55823" s="101"/>
    </row>
    <row r="55824" spans="8:9" x14ac:dyDescent="0.2">
      <c r="H55824" s="101"/>
      <c r="I55824" s="101"/>
    </row>
    <row r="55825" spans="8:9" x14ac:dyDescent="0.2">
      <c r="H55825" s="101"/>
      <c r="I55825" s="101"/>
    </row>
    <row r="55826" spans="8:9" x14ac:dyDescent="0.2">
      <c r="H55826" s="101"/>
      <c r="I55826" s="101"/>
    </row>
    <row r="55827" spans="8:9" x14ac:dyDescent="0.2">
      <c r="H55827" s="101"/>
      <c r="I55827" s="101"/>
    </row>
    <row r="55828" spans="8:9" x14ac:dyDescent="0.2">
      <c r="H55828" s="101"/>
      <c r="I55828" s="101"/>
    </row>
    <row r="55829" spans="8:9" x14ac:dyDescent="0.2">
      <c r="H55829" s="101"/>
      <c r="I55829" s="101"/>
    </row>
    <row r="55830" spans="8:9" x14ac:dyDescent="0.2">
      <c r="H55830" s="101"/>
      <c r="I55830" s="101"/>
    </row>
    <row r="55831" spans="8:9" x14ac:dyDescent="0.2">
      <c r="H55831" s="101"/>
      <c r="I55831" s="101"/>
    </row>
    <row r="55832" spans="8:9" x14ac:dyDescent="0.2">
      <c r="H55832" s="101"/>
      <c r="I55832" s="101"/>
    </row>
    <row r="55833" spans="8:9" x14ac:dyDescent="0.2">
      <c r="H55833" s="101"/>
      <c r="I55833" s="101"/>
    </row>
    <row r="55834" spans="8:9" x14ac:dyDescent="0.2">
      <c r="H55834" s="101"/>
      <c r="I55834" s="101"/>
    </row>
    <row r="55835" spans="8:9" x14ac:dyDescent="0.2">
      <c r="H55835" s="101"/>
      <c r="I55835" s="101"/>
    </row>
    <row r="55836" spans="8:9" x14ac:dyDescent="0.2">
      <c r="H55836" s="101"/>
      <c r="I55836" s="101"/>
    </row>
    <row r="55837" spans="8:9" x14ac:dyDescent="0.2">
      <c r="H55837" s="101"/>
      <c r="I55837" s="101"/>
    </row>
    <row r="55838" spans="8:9" x14ac:dyDescent="0.2">
      <c r="H55838" s="101"/>
      <c r="I55838" s="101"/>
    </row>
    <row r="55839" spans="8:9" x14ac:dyDescent="0.2">
      <c r="H55839" s="101"/>
      <c r="I55839" s="101"/>
    </row>
    <row r="55840" spans="8:9" x14ac:dyDescent="0.2">
      <c r="H55840" s="101"/>
      <c r="I55840" s="101"/>
    </row>
    <row r="55841" spans="8:9" x14ac:dyDescent="0.2">
      <c r="H55841" s="101"/>
      <c r="I55841" s="101"/>
    </row>
    <row r="55842" spans="8:9" x14ac:dyDescent="0.2">
      <c r="H55842" s="101"/>
      <c r="I55842" s="101"/>
    </row>
    <row r="55843" spans="8:9" x14ac:dyDescent="0.2">
      <c r="H55843" s="101"/>
      <c r="I55843" s="101"/>
    </row>
    <row r="55844" spans="8:9" x14ac:dyDescent="0.2">
      <c r="H55844" s="101"/>
      <c r="I55844" s="101"/>
    </row>
    <row r="55845" spans="8:9" x14ac:dyDescent="0.2">
      <c r="H55845" s="101"/>
      <c r="I55845" s="101"/>
    </row>
    <row r="55846" spans="8:9" x14ac:dyDescent="0.2">
      <c r="H55846" s="101"/>
      <c r="I55846" s="101"/>
    </row>
    <row r="55847" spans="8:9" x14ac:dyDescent="0.2">
      <c r="H55847" s="101"/>
      <c r="I55847" s="101"/>
    </row>
    <row r="55848" spans="8:9" x14ac:dyDescent="0.2">
      <c r="H55848" s="101"/>
      <c r="I55848" s="101"/>
    </row>
    <row r="55849" spans="8:9" x14ac:dyDescent="0.2">
      <c r="H55849" s="101"/>
      <c r="I55849" s="101"/>
    </row>
    <row r="55850" spans="8:9" x14ac:dyDescent="0.2">
      <c r="H55850" s="101"/>
      <c r="I55850" s="101"/>
    </row>
    <row r="55851" spans="8:9" x14ac:dyDescent="0.2">
      <c r="H55851" s="101"/>
      <c r="I55851" s="101"/>
    </row>
    <row r="55852" spans="8:9" x14ac:dyDescent="0.2">
      <c r="H55852" s="101"/>
      <c r="I55852" s="101"/>
    </row>
    <row r="55853" spans="8:9" x14ac:dyDescent="0.2">
      <c r="H55853" s="101"/>
      <c r="I55853" s="101"/>
    </row>
    <row r="55854" spans="8:9" x14ac:dyDescent="0.2">
      <c r="H55854" s="101"/>
      <c r="I55854" s="101"/>
    </row>
    <row r="55855" spans="8:9" x14ac:dyDescent="0.2">
      <c r="H55855" s="101"/>
      <c r="I55855" s="101"/>
    </row>
    <row r="55856" spans="8:9" x14ac:dyDescent="0.2">
      <c r="H55856" s="101"/>
      <c r="I55856" s="101"/>
    </row>
    <row r="55857" spans="8:9" x14ac:dyDescent="0.2">
      <c r="H55857" s="101"/>
      <c r="I55857" s="101"/>
    </row>
    <row r="55858" spans="8:9" x14ac:dyDescent="0.2">
      <c r="H55858" s="101"/>
      <c r="I55858" s="101"/>
    </row>
    <row r="55859" spans="8:9" x14ac:dyDescent="0.2">
      <c r="H55859" s="101"/>
      <c r="I55859" s="101"/>
    </row>
    <row r="55860" spans="8:9" x14ac:dyDescent="0.2">
      <c r="H55860" s="101"/>
      <c r="I55860" s="101"/>
    </row>
    <row r="55861" spans="8:9" x14ac:dyDescent="0.2">
      <c r="H55861" s="101"/>
      <c r="I55861" s="101"/>
    </row>
    <row r="55862" spans="8:9" x14ac:dyDescent="0.2">
      <c r="H55862" s="101"/>
      <c r="I55862" s="101"/>
    </row>
    <row r="55863" spans="8:9" x14ac:dyDescent="0.2">
      <c r="H55863" s="101"/>
      <c r="I55863" s="101"/>
    </row>
    <row r="55864" spans="8:9" x14ac:dyDescent="0.2">
      <c r="H55864" s="101"/>
      <c r="I55864" s="101"/>
    </row>
    <row r="55865" spans="8:9" x14ac:dyDescent="0.2">
      <c r="H55865" s="101"/>
      <c r="I55865" s="101"/>
    </row>
    <row r="55866" spans="8:9" x14ac:dyDescent="0.2">
      <c r="H55866" s="101"/>
      <c r="I55866" s="101"/>
    </row>
    <row r="55867" spans="8:9" x14ac:dyDescent="0.2">
      <c r="H55867" s="101"/>
      <c r="I55867" s="101"/>
    </row>
    <row r="55868" spans="8:9" x14ac:dyDescent="0.2">
      <c r="H55868" s="101"/>
      <c r="I55868" s="101"/>
    </row>
    <row r="55869" spans="8:9" x14ac:dyDescent="0.2">
      <c r="H55869" s="101"/>
      <c r="I55869" s="101"/>
    </row>
    <row r="55870" spans="8:9" x14ac:dyDescent="0.2">
      <c r="H55870" s="101"/>
      <c r="I55870" s="101"/>
    </row>
    <row r="55871" spans="8:9" x14ac:dyDescent="0.2">
      <c r="H55871" s="101"/>
      <c r="I55871" s="101"/>
    </row>
    <row r="55872" spans="8:9" x14ac:dyDescent="0.2">
      <c r="H55872" s="101"/>
      <c r="I55872" s="101"/>
    </row>
    <row r="55873" spans="8:9" x14ac:dyDescent="0.2">
      <c r="H55873" s="101"/>
      <c r="I55873" s="101"/>
    </row>
    <row r="55874" spans="8:9" x14ac:dyDescent="0.2">
      <c r="H55874" s="101"/>
      <c r="I55874" s="101"/>
    </row>
    <row r="55875" spans="8:9" x14ac:dyDescent="0.2">
      <c r="H55875" s="101"/>
      <c r="I55875" s="101"/>
    </row>
    <row r="55876" spans="8:9" x14ac:dyDescent="0.2">
      <c r="H55876" s="101"/>
      <c r="I55876" s="101"/>
    </row>
    <row r="55877" spans="8:9" x14ac:dyDescent="0.2">
      <c r="H55877" s="101"/>
      <c r="I55877" s="101"/>
    </row>
    <row r="55878" spans="8:9" x14ac:dyDescent="0.2">
      <c r="H55878" s="101"/>
      <c r="I55878" s="101"/>
    </row>
    <row r="55879" spans="8:9" x14ac:dyDescent="0.2">
      <c r="H55879" s="101"/>
      <c r="I55879" s="101"/>
    </row>
    <row r="55880" spans="8:9" x14ac:dyDescent="0.2">
      <c r="H55880" s="101"/>
      <c r="I55880" s="101"/>
    </row>
    <row r="55881" spans="8:9" x14ac:dyDescent="0.2">
      <c r="H55881" s="101"/>
      <c r="I55881" s="101"/>
    </row>
    <row r="55882" spans="8:9" x14ac:dyDescent="0.2">
      <c r="H55882" s="101"/>
      <c r="I55882" s="101"/>
    </row>
    <row r="55883" spans="8:9" x14ac:dyDescent="0.2">
      <c r="H55883" s="101"/>
      <c r="I55883" s="101"/>
    </row>
    <row r="55884" spans="8:9" x14ac:dyDescent="0.2">
      <c r="H55884" s="101"/>
      <c r="I55884" s="101"/>
    </row>
    <row r="55885" spans="8:9" x14ac:dyDescent="0.2">
      <c r="H55885" s="101"/>
      <c r="I55885" s="101"/>
    </row>
    <row r="55886" spans="8:9" x14ac:dyDescent="0.2">
      <c r="H55886" s="101"/>
      <c r="I55886" s="101"/>
    </row>
    <row r="55887" spans="8:9" x14ac:dyDescent="0.2">
      <c r="H55887" s="101"/>
      <c r="I55887" s="101"/>
    </row>
    <row r="55888" spans="8:9" x14ac:dyDescent="0.2">
      <c r="H55888" s="101"/>
      <c r="I55888" s="101"/>
    </row>
    <row r="55889" spans="8:9" x14ac:dyDescent="0.2">
      <c r="H55889" s="101"/>
      <c r="I55889" s="101"/>
    </row>
    <row r="55890" spans="8:9" x14ac:dyDescent="0.2">
      <c r="H55890" s="101"/>
      <c r="I55890" s="101"/>
    </row>
    <row r="55891" spans="8:9" x14ac:dyDescent="0.2">
      <c r="H55891" s="101"/>
      <c r="I55891" s="101"/>
    </row>
    <row r="55892" spans="8:9" x14ac:dyDescent="0.2">
      <c r="H55892" s="101"/>
      <c r="I55892" s="101"/>
    </row>
    <row r="55893" spans="8:9" x14ac:dyDescent="0.2">
      <c r="H55893" s="101"/>
      <c r="I55893" s="101"/>
    </row>
    <row r="55894" spans="8:9" x14ac:dyDescent="0.2">
      <c r="H55894" s="101"/>
      <c r="I55894" s="101"/>
    </row>
    <row r="55895" spans="8:9" x14ac:dyDescent="0.2">
      <c r="H55895" s="101"/>
      <c r="I55895" s="101"/>
    </row>
    <row r="55896" spans="8:9" x14ac:dyDescent="0.2">
      <c r="H55896" s="101"/>
      <c r="I55896" s="101"/>
    </row>
    <row r="55897" spans="8:9" x14ac:dyDescent="0.2">
      <c r="H55897" s="101"/>
      <c r="I55897" s="101"/>
    </row>
    <row r="55898" spans="8:9" x14ac:dyDescent="0.2">
      <c r="H55898" s="101"/>
      <c r="I55898" s="101"/>
    </row>
    <row r="55899" spans="8:9" x14ac:dyDescent="0.2">
      <c r="H55899" s="101"/>
      <c r="I55899" s="101"/>
    </row>
    <row r="55900" spans="8:9" x14ac:dyDescent="0.2">
      <c r="H55900" s="101"/>
      <c r="I55900" s="101"/>
    </row>
    <row r="55901" spans="8:9" x14ac:dyDescent="0.2">
      <c r="H55901" s="101"/>
      <c r="I55901" s="101"/>
    </row>
    <row r="55902" spans="8:9" x14ac:dyDescent="0.2">
      <c r="H55902" s="101"/>
      <c r="I55902" s="101"/>
    </row>
    <row r="55903" spans="8:9" x14ac:dyDescent="0.2">
      <c r="H55903" s="101"/>
      <c r="I55903" s="101"/>
    </row>
    <row r="55904" spans="8:9" x14ac:dyDescent="0.2">
      <c r="H55904" s="101"/>
      <c r="I55904" s="101"/>
    </row>
    <row r="55905" spans="8:9" x14ac:dyDescent="0.2">
      <c r="H55905" s="101"/>
      <c r="I55905" s="101"/>
    </row>
    <row r="55906" spans="8:9" x14ac:dyDescent="0.2">
      <c r="H55906" s="101"/>
      <c r="I55906" s="101"/>
    </row>
    <row r="55907" spans="8:9" x14ac:dyDescent="0.2">
      <c r="H55907" s="101"/>
      <c r="I55907" s="101"/>
    </row>
    <row r="55908" spans="8:9" x14ac:dyDescent="0.2">
      <c r="H55908" s="101"/>
      <c r="I55908" s="101"/>
    </row>
    <row r="55909" spans="8:9" x14ac:dyDescent="0.2">
      <c r="H55909" s="101"/>
      <c r="I55909" s="101"/>
    </row>
    <row r="55910" spans="8:9" x14ac:dyDescent="0.2">
      <c r="H55910" s="101"/>
      <c r="I55910" s="101"/>
    </row>
    <row r="55911" spans="8:9" x14ac:dyDescent="0.2">
      <c r="H55911" s="101"/>
      <c r="I55911" s="101"/>
    </row>
    <row r="55912" spans="8:9" x14ac:dyDescent="0.2">
      <c r="H55912" s="101"/>
      <c r="I55912" s="101"/>
    </row>
    <row r="55913" spans="8:9" x14ac:dyDescent="0.2">
      <c r="H55913" s="101"/>
      <c r="I55913" s="101"/>
    </row>
    <row r="55914" spans="8:9" x14ac:dyDescent="0.2">
      <c r="H55914" s="101"/>
      <c r="I55914" s="101"/>
    </row>
    <row r="55915" spans="8:9" x14ac:dyDescent="0.2">
      <c r="H55915" s="101"/>
      <c r="I55915" s="101"/>
    </row>
    <row r="55916" spans="8:9" x14ac:dyDescent="0.2">
      <c r="H55916" s="101"/>
      <c r="I55916" s="101"/>
    </row>
    <row r="55917" spans="8:9" x14ac:dyDescent="0.2">
      <c r="H55917" s="101"/>
      <c r="I55917" s="101"/>
    </row>
    <row r="55918" spans="8:9" x14ac:dyDescent="0.2">
      <c r="H55918" s="101"/>
      <c r="I55918" s="101"/>
    </row>
    <row r="55919" spans="8:9" x14ac:dyDescent="0.2">
      <c r="H55919" s="101"/>
      <c r="I55919" s="101"/>
    </row>
    <row r="55920" spans="8:9" x14ac:dyDescent="0.2">
      <c r="H55920" s="101"/>
      <c r="I55920" s="101"/>
    </row>
    <row r="55921" spans="8:9" x14ac:dyDescent="0.2">
      <c r="H55921" s="101"/>
      <c r="I55921" s="101"/>
    </row>
    <row r="55922" spans="8:9" x14ac:dyDescent="0.2">
      <c r="H55922" s="101"/>
      <c r="I55922" s="101"/>
    </row>
    <row r="55923" spans="8:9" x14ac:dyDescent="0.2">
      <c r="H55923" s="101"/>
      <c r="I55923" s="101"/>
    </row>
    <row r="55924" spans="8:9" x14ac:dyDescent="0.2">
      <c r="H55924" s="101"/>
      <c r="I55924" s="101"/>
    </row>
    <row r="55925" spans="8:9" x14ac:dyDescent="0.2">
      <c r="H55925" s="101"/>
      <c r="I55925" s="101"/>
    </row>
    <row r="55926" spans="8:9" x14ac:dyDescent="0.2">
      <c r="H55926" s="101"/>
      <c r="I55926" s="101"/>
    </row>
    <row r="55927" spans="8:9" x14ac:dyDescent="0.2">
      <c r="H55927" s="101"/>
      <c r="I55927" s="101"/>
    </row>
    <row r="55928" spans="8:9" x14ac:dyDescent="0.2">
      <c r="H55928" s="101"/>
      <c r="I55928" s="101"/>
    </row>
    <row r="55929" spans="8:9" x14ac:dyDescent="0.2">
      <c r="H55929" s="101"/>
      <c r="I55929" s="101"/>
    </row>
    <row r="55930" spans="8:9" x14ac:dyDescent="0.2">
      <c r="H55930" s="101"/>
      <c r="I55930" s="101"/>
    </row>
    <row r="55931" spans="8:9" x14ac:dyDescent="0.2">
      <c r="H55931" s="101"/>
      <c r="I55931" s="101"/>
    </row>
    <row r="55932" spans="8:9" x14ac:dyDescent="0.2">
      <c r="H55932" s="101"/>
      <c r="I55932" s="101"/>
    </row>
    <row r="55933" spans="8:9" x14ac:dyDescent="0.2">
      <c r="H55933" s="101"/>
      <c r="I55933" s="101"/>
    </row>
    <row r="55934" spans="8:9" x14ac:dyDescent="0.2">
      <c r="H55934" s="101"/>
      <c r="I55934" s="101"/>
    </row>
    <row r="55935" spans="8:9" x14ac:dyDescent="0.2">
      <c r="H55935" s="101"/>
      <c r="I55935" s="101"/>
    </row>
    <row r="55936" spans="8:9" x14ac:dyDescent="0.2">
      <c r="H55936" s="101"/>
      <c r="I55936" s="101"/>
    </row>
    <row r="55937" spans="8:9" x14ac:dyDescent="0.2">
      <c r="H55937" s="101"/>
      <c r="I55937" s="101"/>
    </row>
    <row r="55938" spans="8:9" x14ac:dyDescent="0.2">
      <c r="H55938" s="101"/>
      <c r="I55938" s="101"/>
    </row>
    <row r="55939" spans="8:9" x14ac:dyDescent="0.2">
      <c r="H55939" s="101"/>
      <c r="I55939" s="101"/>
    </row>
    <row r="55940" spans="8:9" x14ac:dyDescent="0.2">
      <c r="H55940" s="101"/>
      <c r="I55940" s="101"/>
    </row>
    <row r="55941" spans="8:9" x14ac:dyDescent="0.2">
      <c r="H55941" s="101"/>
      <c r="I55941" s="101"/>
    </row>
    <row r="55942" spans="8:9" x14ac:dyDescent="0.2">
      <c r="H55942" s="101"/>
      <c r="I55942" s="101"/>
    </row>
    <row r="55943" spans="8:9" x14ac:dyDescent="0.2">
      <c r="H55943" s="101"/>
      <c r="I55943" s="101"/>
    </row>
    <row r="55944" spans="8:9" x14ac:dyDescent="0.2">
      <c r="H55944" s="101"/>
      <c r="I55944" s="101"/>
    </row>
    <row r="55945" spans="8:9" x14ac:dyDescent="0.2">
      <c r="H55945" s="101"/>
      <c r="I55945" s="101"/>
    </row>
    <row r="55946" spans="8:9" x14ac:dyDescent="0.2">
      <c r="H55946" s="101"/>
      <c r="I55946" s="101"/>
    </row>
    <row r="55947" spans="8:9" x14ac:dyDescent="0.2">
      <c r="H55947" s="101"/>
      <c r="I55947" s="101"/>
    </row>
    <row r="55948" spans="8:9" x14ac:dyDescent="0.2">
      <c r="H55948" s="101"/>
      <c r="I55948" s="101"/>
    </row>
    <row r="55949" spans="8:9" x14ac:dyDescent="0.2">
      <c r="H55949" s="101"/>
      <c r="I55949" s="101"/>
    </row>
    <row r="55950" spans="8:9" x14ac:dyDescent="0.2">
      <c r="H55950" s="101"/>
      <c r="I55950" s="101"/>
    </row>
    <row r="55951" spans="8:9" x14ac:dyDescent="0.2">
      <c r="H55951" s="101"/>
      <c r="I55951" s="101"/>
    </row>
    <row r="55952" spans="8:9" x14ac:dyDescent="0.2">
      <c r="H55952" s="101"/>
      <c r="I55952" s="101"/>
    </row>
    <row r="55953" spans="8:9" x14ac:dyDescent="0.2">
      <c r="H55953" s="101"/>
      <c r="I55953" s="101"/>
    </row>
    <row r="55954" spans="8:9" x14ac:dyDescent="0.2">
      <c r="H55954" s="101"/>
      <c r="I55954" s="101"/>
    </row>
    <row r="55955" spans="8:9" x14ac:dyDescent="0.2">
      <c r="H55955" s="101"/>
      <c r="I55955" s="101"/>
    </row>
    <row r="55956" spans="8:9" x14ac:dyDescent="0.2">
      <c r="H55956" s="101"/>
      <c r="I55956" s="101"/>
    </row>
    <row r="55957" spans="8:9" x14ac:dyDescent="0.2">
      <c r="H55957" s="101"/>
      <c r="I55957" s="101"/>
    </row>
    <row r="55958" spans="8:9" x14ac:dyDescent="0.2">
      <c r="H55958" s="101"/>
      <c r="I55958" s="101"/>
    </row>
    <row r="55959" spans="8:9" x14ac:dyDescent="0.2">
      <c r="H55959" s="101"/>
      <c r="I55959" s="101"/>
    </row>
    <row r="55960" spans="8:9" x14ac:dyDescent="0.2">
      <c r="H55960" s="101"/>
      <c r="I55960" s="101"/>
    </row>
    <row r="55961" spans="8:9" x14ac:dyDescent="0.2">
      <c r="H55961" s="101"/>
      <c r="I55961" s="101"/>
    </row>
    <row r="55962" spans="8:9" x14ac:dyDescent="0.2">
      <c r="H55962" s="101"/>
      <c r="I55962" s="101"/>
    </row>
    <row r="55963" spans="8:9" x14ac:dyDescent="0.2">
      <c r="H55963" s="101"/>
      <c r="I55963" s="101"/>
    </row>
    <row r="55964" spans="8:9" x14ac:dyDescent="0.2">
      <c r="H55964" s="101"/>
      <c r="I55964" s="101"/>
    </row>
    <row r="55965" spans="8:9" x14ac:dyDescent="0.2">
      <c r="H55965" s="101"/>
      <c r="I55965" s="101"/>
    </row>
    <row r="55966" spans="8:9" x14ac:dyDescent="0.2">
      <c r="H55966" s="101"/>
      <c r="I55966" s="101"/>
    </row>
    <row r="55967" spans="8:9" x14ac:dyDescent="0.2">
      <c r="H55967" s="101"/>
      <c r="I55967" s="101"/>
    </row>
    <row r="55968" spans="8:9" x14ac:dyDescent="0.2">
      <c r="H55968" s="101"/>
      <c r="I55968" s="101"/>
    </row>
    <row r="55969" spans="8:9" x14ac:dyDescent="0.2">
      <c r="H55969" s="101"/>
      <c r="I55969" s="101"/>
    </row>
    <row r="55970" spans="8:9" x14ac:dyDescent="0.2">
      <c r="H55970" s="101"/>
      <c r="I55970" s="101"/>
    </row>
    <row r="55971" spans="8:9" x14ac:dyDescent="0.2">
      <c r="H55971" s="101"/>
      <c r="I55971" s="101"/>
    </row>
    <row r="55972" spans="8:9" x14ac:dyDescent="0.2">
      <c r="H55972" s="101"/>
      <c r="I55972" s="101"/>
    </row>
    <row r="55973" spans="8:9" x14ac:dyDescent="0.2">
      <c r="H55973" s="101"/>
      <c r="I55973" s="101"/>
    </row>
    <row r="55974" spans="8:9" x14ac:dyDescent="0.2">
      <c r="H55974" s="101"/>
      <c r="I55974" s="101"/>
    </row>
    <row r="55975" spans="8:9" x14ac:dyDescent="0.2">
      <c r="H55975" s="101"/>
      <c r="I55975" s="101"/>
    </row>
    <row r="55976" spans="8:9" x14ac:dyDescent="0.2">
      <c r="H55976" s="101"/>
      <c r="I55976" s="101"/>
    </row>
    <row r="55977" spans="8:9" x14ac:dyDescent="0.2">
      <c r="H55977" s="101"/>
      <c r="I55977" s="101"/>
    </row>
    <row r="55978" spans="8:9" x14ac:dyDescent="0.2">
      <c r="H55978" s="101"/>
      <c r="I55978" s="101"/>
    </row>
    <row r="55979" spans="8:9" x14ac:dyDescent="0.2">
      <c r="H55979" s="101"/>
      <c r="I55979" s="101"/>
    </row>
    <row r="55980" spans="8:9" x14ac:dyDescent="0.2">
      <c r="H55980" s="101"/>
      <c r="I55980" s="101"/>
    </row>
    <row r="55981" spans="8:9" x14ac:dyDescent="0.2">
      <c r="H55981" s="101"/>
      <c r="I55981" s="101"/>
    </row>
    <row r="55982" spans="8:9" x14ac:dyDescent="0.2">
      <c r="H55982" s="101"/>
      <c r="I55982" s="101"/>
    </row>
    <row r="55983" spans="8:9" x14ac:dyDescent="0.2">
      <c r="H55983" s="101"/>
      <c r="I55983" s="101"/>
    </row>
    <row r="55984" spans="8:9" x14ac:dyDescent="0.2">
      <c r="H55984" s="101"/>
      <c r="I55984" s="101"/>
    </row>
    <row r="55985" spans="8:9" x14ac:dyDescent="0.2">
      <c r="H55985" s="101"/>
      <c r="I55985" s="101"/>
    </row>
    <row r="55986" spans="8:9" x14ac:dyDescent="0.2">
      <c r="H55986" s="101"/>
      <c r="I55986" s="101"/>
    </row>
    <row r="55987" spans="8:9" x14ac:dyDescent="0.2">
      <c r="H55987" s="101"/>
      <c r="I55987" s="101"/>
    </row>
    <row r="55988" spans="8:9" x14ac:dyDescent="0.2">
      <c r="H55988" s="101"/>
      <c r="I55988" s="101"/>
    </row>
    <row r="55989" spans="8:9" x14ac:dyDescent="0.2">
      <c r="H55989" s="101"/>
      <c r="I55989" s="101"/>
    </row>
    <row r="55990" spans="8:9" x14ac:dyDescent="0.2">
      <c r="H55990" s="101"/>
      <c r="I55990" s="101"/>
    </row>
    <row r="55991" spans="8:9" x14ac:dyDescent="0.2">
      <c r="H55991" s="101"/>
      <c r="I55991" s="101"/>
    </row>
    <row r="55992" spans="8:9" x14ac:dyDescent="0.2">
      <c r="H55992" s="101"/>
      <c r="I55992" s="101"/>
    </row>
    <row r="55993" spans="8:9" x14ac:dyDescent="0.2">
      <c r="H55993" s="101"/>
      <c r="I55993" s="101"/>
    </row>
    <row r="55994" spans="8:9" x14ac:dyDescent="0.2">
      <c r="H55994" s="101"/>
      <c r="I55994" s="101"/>
    </row>
    <row r="55995" spans="8:9" x14ac:dyDescent="0.2">
      <c r="H55995" s="101"/>
      <c r="I55995" s="101"/>
    </row>
    <row r="55996" spans="8:9" x14ac:dyDescent="0.2">
      <c r="H55996" s="101"/>
      <c r="I55996" s="101"/>
    </row>
    <row r="55997" spans="8:9" x14ac:dyDescent="0.2">
      <c r="H55997" s="101"/>
      <c r="I55997" s="101"/>
    </row>
    <row r="55998" spans="8:9" x14ac:dyDescent="0.2">
      <c r="H55998" s="101"/>
      <c r="I55998" s="101"/>
    </row>
    <row r="55999" spans="8:9" x14ac:dyDescent="0.2">
      <c r="H55999" s="101"/>
      <c r="I55999" s="101"/>
    </row>
    <row r="56000" spans="8:9" x14ac:dyDescent="0.2">
      <c r="H56000" s="101"/>
      <c r="I56000" s="101"/>
    </row>
    <row r="56001" spans="8:9" x14ac:dyDescent="0.2">
      <c r="H56001" s="101"/>
      <c r="I56001" s="101"/>
    </row>
    <row r="56002" spans="8:9" x14ac:dyDescent="0.2">
      <c r="H56002" s="101"/>
      <c r="I56002" s="101"/>
    </row>
    <row r="56003" spans="8:9" x14ac:dyDescent="0.2">
      <c r="H56003" s="101"/>
      <c r="I56003" s="101"/>
    </row>
    <row r="56004" spans="8:9" x14ac:dyDescent="0.2">
      <c r="H56004" s="101"/>
      <c r="I56004" s="101"/>
    </row>
    <row r="56005" spans="8:9" x14ac:dyDescent="0.2">
      <c r="H56005" s="101"/>
      <c r="I56005" s="101"/>
    </row>
    <row r="56006" spans="8:9" x14ac:dyDescent="0.2">
      <c r="H56006" s="101"/>
      <c r="I56006" s="101"/>
    </row>
    <row r="56007" spans="8:9" x14ac:dyDescent="0.2">
      <c r="H56007" s="101"/>
      <c r="I56007" s="101"/>
    </row>
    <row r="56008" spans="8:9" x14ac:dyDescent="0.2">
      <c r="H56008" s="101"/>
      <c r="I56008" s="101"/>
    </row>
    <row r="56009" spans="8:9" x14ac:dyDescent="0.2">
      <c r="H56009" s="101"/>
      <c r="I56009" s="101"/>
    </row>
    <row r="56010" spans="8:9" x14ac:dyDescent="0.2">
      <c r="H56010" s="101"/>
      <c r="I56010" s="101"/>
    </row>
    <row r="56011" spans="8:9" x14ac:dyDescent="0.2">
      <c r="H56011" s="101"/>
      <c r="I56011" s="101"/>
    </row>
    <row r="56012" spans="8:9" x14ac:dyDescent="0.2">
      <c r="H56012" s="101"/>
      <c r="I56012" s="101"/>
    </row>
    <row r="56013" spans="8:9" x14ac:dyDescent="0.2">
      <c r="H56013" s="101"/>
      <c r="I56013" s="101"/>
    </row>
    <row r="56014" spans="8:9" x14ac:dyDescent="0.2">
      <c r="H56014" s="101"/>
      <c r="I56014" s="101"/>
    </row>
    <row r="56015" spans="8:9" x14ac:dyDescent="0.2">
      <c r="H56015" s="101"/>
      <c r="I56015" s="101"/>
    </row>
    <row r="56016" spans="8:9" x14ac:dyDescent="0.2">
      <c r="H56016" s="101"/>
      <c r="I56016" s="101"/>
    </row>
    <row r="56017" spans="8:9" x14ac:dyDescent="0.2">
      <c r="H56017" s="101"/>
      <c r="I56017" s="101"/>
    </row>
    <row r="56018" spans="8:9" x14ac:dyDescent="0.2">
      <c r="H56018" s="101"/>
      <c r="I56018" s="101"/>
    </row>
    <row r="56019" spans="8:9" x14ac:dyDescent="0.2">
      <c r="H56019" s="101"/>
      <c r="I56019" s="101"/>
    </row>
    <row r="56020" spans="8:9" x14ac:dyDescent="0.2">
      <c r="H56020" s="101"/>
      <c r="I56020" s="101"/>
    </row>
    <row r="56021" spans="8:9" x14ac:dyDescent="0.2">
      <c r="H56021" s="101"/>
      <c r="I56021" s="101"/>
    </row>
    <row r="56022" spans="8:9" x14ac:dyDescent="0.2">
      <c r="H56022" s="101"/>
      <c r="I56022" s="101"/>
    </row>
    <row r="56023" spans="8:9" x14ac:dyDescent="0.2">
      <c r="H56023" s="101"/>
      <c r="I56023" s="101"/>
    </row>
    <row r="56024" spans="8:9" x14ac:dyDescent="0.2">
      <c r="H56024" s="101"/>
      <c r="I56024" s="101"/>
    </row>
    <row r="56025" spans="8:9" x14ac:dyDescent="0.2">
      <c r="H56025" s="101"/>
      <c r="I56025" s="101"/>
    </row>
    <row r="56026" spans="8:9" x14ac:dyDescent="0.2">
      <c r="H56026" s="101"/>
      <c r="I56026" s="101"/>
    </row>
    <row r="56027" spans="8:9" x14ac:dyDescent="0.2">
      <c r="H56027" s="101"/>
      <c r="I56027" s="101"/>
    </row>
    <row r="56028" spans="8:9" x14ac:dyDescent="0.2">
      <c r="H56028" s="101"/>
      <c r="I56028" s="101"/>
    </row>
    <row r="56029" spans="8:9" x14ac:dyDescent="0.2">
      <c r="H56029" s="101"/>
      <c r="I56029" s="101"/>
    </row>
    <row r="56030" spans="8:9" x14ac:dyDescent="0.2">
      <c r="H56030" s="101"/>
      <c r="I56030" s="101"/>
    </row>
    <row r="56031" spans="8:9" x14ac:dyDescent="0.2">
      <c r="H56031" s="101"/>
      <c r="I56031" s="101"/>
    </row>
    <row r="56032" spans="8:9" x14ac:dyDescent="0.2">
      <c r="H56032" s="101"/>
      <c r="I56032" s="101"/>
    </row>
    <row r="56033" spans="8:9" x14ac:dyDescent="0.2">
      <c r="H56033" s="101"/>
      <c r="I56033" s="101"/>
    </row>
    <row r="56034" spans="8:9" x14ac:dyDescent="0.2">
      <c r="H56034" s="101"/>
      <c r="I56034" s="101"/>
    </row>
    <row r="56035" spans="8:9" x14ac:dyDescent="0.2">
      <c r="H56035" s="101"/>
      <c r="I56035" s="101"/>
    </row>
    <row r="56036" spans="8:9" x14ac:dyDescent="0.2">
      <c r="H56036" s="101"/>
      <c r="I56036" s="101"/>
    </row>
    <row r="56037" spans="8:9" x14ac:dyDescent="0.2">
      <c r="H56037" s="101"/>
      <c r="I56037" s="101"/>
    </row>
    <row r="56038" spans="8:9" x14ac:dyDescent="0.2">
      <c r="H56038" s="101"/>
      <c r="I56038" s="101"/>
    </row>
    <row r="56039" spans="8:9" x14ac:dyDescent="0.2">
      <c r="H56039" s="101"/>
      <c r="I56039" s="101"/>
    </row>
    <row r="56040" spans="8:9" x14ac:dyDescent="0.2">
      <c r="H56040" s="101"/>
      <c r="I56040" s="101"/>
    </row>
    <row r="56041" spans="8:9" x14ac:dyDescent="0.2">
      <c r="H56041" s="101"/>
      <c r="I56041" s="101"/>
    </row>
    <row r="56042" spans="8:9" x14ac:dyDescent="0.2">
      <c r="H56042" s="101"/>
      <c r="I56042" s="101"/>
    </row>
    <row r="56043" spans="8:9" x14ac:dyDescent="0.2">
      <c r="H56043" s="101"/>
      <c r="I56043" s="101"/>
    </row>
    <row r="56044" spans="8:9" x14ac:dyDescent="0.2">
      <c r="H56044" s="101"/>
      <c r="I56044" s="101"/>
    </row>
    <row r="56045" spans="8:9" x14ac:dyDescent="0.2">
      <c r="H56045" s="101"/>
      <c r="I56045" s="101"/>
    </row>
    <row r="56046" spans="8:9" x14ac:dyDescent="0.2">
      <c r="H56046" s="101"/>
      <c r="I56046" s="101"/>
    </row>
    <row r="56047" spans="8:9" x14ac:dyDescent="0.2">
      <c r="H56047" s="101"/>
      <c r="I56047" s="101"/>
    </row>
    <row r="56048" spans="8:9" x14ac:dyDescent="0.2">
      <c r="H56048" s="101"/>
      <c r="I56048" s="101"/>
    </row>
    <row r="56049" spans="8:9" x14ac:dyDescent="0.2">
      <c r="H56049" s="101"/>
      <c r="I56049" s="101"/>
    </row>
    <row r="56050" spans="8:9" x14ac:dyDescent="0.2">
      <c r="H56050" s="101"/>
      <c r="I56050" s="101"/>
    </row>
    <row r="56051" spans="8:9" x14ac:dyDescent="0.2">
      <c r="H56051" s="101"/>
      <c r="I56051" s="101"/>
    </row>
    <row r="56052" spans="8:9" x14ac:dyDescent="0.2">
      <c r="H56052" s="101"/>
      <c r="I56052" s="101"/>
    </row>
    <row r="56053" spans="8:9" x14ac:dyDescent="0.2">
      <c r="H56053" s="101"/>
      <c r="I56053" s="101"/>
    </row>
    <row r="56054" spans="8:9" x14ac:dyDescent="0.2">
      <c r="H56054" s="101"/>
      <c r="I56054" s="101"/>
    </row>
    <row r="56055" spans="8:9" x14ac:dyDescent="0.2">
      <c r="H56055" s="101"/>
      <c r="I56055" s="101"/>
    </row>
    <row r="56056" spans="8:9" x14ac:dyDescent="0.2">
      <c r="H56056" s="101"/>
      <c r="I56056" s="101"/>
    </row>
    <row r="56057" spans="8:9" x14ac:dyDescent="0.2">
      <c r="H56057" s="101"/>
      <c r="I56057" s="101"/>
    </row>
    <row r="56058" spans="8:9" x14ac:dyDescent="0.2">
      <c r="H56058" s="101"/>
      <c r="I56058" s="101"/>
    </row>
    <row r="56059" spans="8:9" x14ac:dyDescent="0.2">
      <c r="H56059" s="101"/>
      <c r="I56059" s="101"/>
    </row>
    <row r="56060" spans="8:9" x14ac:dyDescent="0.2">
      <c r="H56060" s="101"/>
      <c r="I56060" s="101"/>
    </row>
    <row r="56061" spans="8:9" x14ac:dyDescent="0.2">
      <c r="H56061" s="101"/>
      <c r="I56061" s="101"/>
    </row>
    <row r="56062" spans="8:9" x14ac:dyDescent="0.2">
      <c r="H56062" s="101"/>
      <c r="I56062" s="101"/>
    </row>
    <row r="56063" spans="8:9" x14ac:dyDescent="0.2">
      <c r="H56063" s="101"/>
      <c r="I56063" s="101"/>
    </row>
    <row r="56064" spans="8:9" x14ac:dyDescent="0.2">
      <c r="H56064" s="101"/>
      <c r="I56064" s="101"/>
    </row>
    <row r="56065" spans="8:9" x14ac:dyDescent="0.2">
      <c r="H56065" s="101"/>
      <c r="I56065" s="101"/>
    </row>
    <row r="56066" spans="8:9" x14ac:dyDescent="0.2">
      <c r="H56066" s="101"/>
      <c r="I56066" s="101"/>
    </row>
    <row r="56067" spans="8:9" x14ac:dyDescent="0.2">
      <c r="H56067" s="101"/>
      <c r="I56067" s="101"/>
    </row>
    <row r="56068" spans="8:9" x14ac:dyDescent="0.2">
      <c r="H56068" s="101"/>
      <c r="I56068" s="101"/>
    </row>
    <row r="56069" spans="8:9" x14ac:dyDescent="0.2">
      <c r="H56069" s="101"/>
      <c r="I56069" s="101"/>
    </row>
    <row r="56070" spans="8:9" x14ac:dyDescent="0.2">
      <c r="H56070" s="101"/>
      <c r="I56070" s="101"/>
    </row>
    <row r="56071" spans="8:9" x14ac:dyDescent="0.2">
      <c r="H56071" s="101"/>
      <c r="I56071" s="101"/>
    </row>
    <row r="56072" spans="8:9" x14ac:dyDescent="0.2">
      <c r="H56072" s="101"/>
      <c r="I56072" s="101"/>
    </row>
    <row r="56073" spans="8:9" x14ac:dyDescent="0.2">
      <c r="H56073" s="101"/>
      <c r="I56073" s="101"/>
    </row>
    <row r="56074" spans="8:9" x14ac:dyDescent="0.2">
      <c r="H56074" s="101"/>
      <c r="I56074" s="101"/>
    </row>
    <row r="56075" spans="8:9" x14ac:dyDescent="0.2">
      <c r="H56075" s="101"/>
      <c r="I56075" s="101"/>
    </row>
    <row r="56076" spans="8:9" x14ac:dyDescent="0.2">
      <c r="H56076" s="101"/>
      <c r="I56076" s="101"/>
    </row>
    <row r="56077" spans="8:9" x14ac:dyDescent="0.2">
      <c r="H56077" s="101"/>
      <c r="I56077" s="101"/>
    </row>
    <row r="56078" spans="8:9" x14ac:dyDescent="0.2">
      <c r="H56078" s="101"/>
      <c r="I56078" s="101"/>
    </row>
    <row r="56079" spans="8:9" x14ac:dyDescent="0.2">
      <c r="H56079" s="101"/>
      <c r="I56079" s="101"/>
    </row>
    <row r="56080" spans="8:9" x14ac:dyDescent="0.2">
      <c r="H56080" s="101"/>
      <c r="I56080" s="101"/>
    </row>
    <row r="56081" spans="8:9" x14ac:dyDescent="0.2">
      <c r="H56081" s="101"/>
      <c r="I56081" s="101"/>
    </row>
    <row r="56082" spans="8:9" x14ac:dyDescent="0.2">
      <c r="H56082" s="101"/>
      <c r="I56082" s="101"/>
    </row>
    <row r="56083" spans="8:9" x14ac:dyDescent="0.2">
      <c r="H56083" s="101"/>
      <c r="I56083" s="101"/>
    </row>
    <row r="56084" spans="8:9" x14ac:dyDescent="0.2">
      <c r="H56084" s="101"/>
      <c r="I56084" s="101"/>
    </row>
    <row r="56085" spans="8:9" x14ac:dyDescent="0.2">
      <c r="H56085" s="101"/>
      <c r="I56085" s="101"/>
    </row>
    <row r="56086" spans="8:9" x14ac:dyDescent="0.2">
      <c r="H56086" s="101"/>
      <c r="I56086" s="101"/>
    </row>
    <row r="56087" spans="8:9" x14ac:dyDescent="0.2">
      <c r="H56087" s="101"/>
      <c r="I56087" s="101"/>
    </row>
    <row r="56088" spans="8:9" x14ac:dyDescent="0.2">
      <c r="H56088" s="101"/>
      <c r="I56088" s="101"/>
    </row>
    <row r="56089" spans="8:9" x14ac:dyDescent="0.2">
      <c r="H56089" s="101"/>
      <c r="I56089" s="101"/>
    </row>
    <row r="56090" spans="8:9" x14ac:dyDescent="0.2">
      <c r="H56090" s="101"/>
      <c r="I56090" s="101"/>
    </row>
    <row r="56091" spans="8:9" x14ac:dyDescent="0.2">
      <c r="H56091" s="101"/>
      <c r="I56091" s="101"/>
    </row>
    <row r="56092" spans="8:9" x14ac:dyDescent="0.2">
      <c r="H56092" s="101"/>
      <c r="I56092" s="101"/>
    </row>
    <row r="56093" spans="8:9" x14ac:dyDescent="0.2">
      <c r="H56093" s="101"/>
      <c r="I56093" s="101"/>
    </row>
    <row r="56094" spans="8:9" x14ac:dyDescent="0.2">
      <c r="H56094" s="101"/>
      <c r="I56094" s="101"/>
    </row>
    <row r="56095" spans="8:9" x14ac:dyDescent="0.2">
      <c r="H56095" s="101"/>
      <c r="I56095" s="101"/>
    </row>
    <row r="56096" spans="8:9" x14ac:dyDescent="0.2">
      <c r="H56096" s="101"/>
      <c r="I56096" s="101"/>
    </row>
    <row r="56097" spans="8:9" x14ac:dyDescent="0.2">
      <c r="H56097" s="101"/>
      <c r="I56097" s="101"/>
    </row>
    <row r="56098" spans="8:9" x14ac:dyDescent="0.2">
      <c r="H56098" s="101"/>
      <c r="I56098" s="101"/>
    </row>
    <row r="56099" spans="8:9" x14ac:dyDescent="0.2">
      <c r="H56099" s="101"/>
      <c r="I56099" s="101"/>
    </row>
    <row r="56100" spans="8:9" x14ac:dyDescent="0.2">
      <c r="H56100" s="101"/>
      <c r="I56100" s="101"/>
    </row>
    <row r="56101" spans="8:9" x14ac:dyDescent="0.2">
      <c r="H56101" s="101"/>
      <c r="I56101" s="101"/>
    </row>
    <row r="56102" spans="8:9" x14ac:dyDescent="0.2">
      <c r="H56102" s="101"/>
      <c r="I56102" s="101"/>
    </row>
    <row r="56103" spans="8:9" x14ac:dyDescent="0.2">
      <c r="H56103" s="101"/>
      <c r="I56103" s="101"/>
    </row>
    <row r="56104" spans="8:9" x14ac:dyDescent="0.2">
      <c r="H56104" s="101"/>
      <c r="I56104" s="101"/>
    </row>
    <row r="56105" spans="8:9" x14ac:dyDescent="0.2">
      <c r="H56105" s="101"/>
      <c r="I56105" s="101"/>
    </row>
    <row r="56106" spans="8:9" x14ac:dyDescent="0.2">
      <c r="H56106" s="101"/>
      <c r="I56106" s="101"/>
    </row>
    <row r="56107" spans="8:9" x14ac:dyDescent="0.2">
      <c r="H56107" s="101"/>
      <c r="I56107" s="101"/>
    </row>
    <row r="56108" spans="8:9" x14ac:dyDescent="0.2">
      <c r="H56108" s="101"/>
      <c r="I56108" s="101"/>
    </row>
    <row r="56109" spans="8:9" x14ac:dyDescent="0.2">
      <c r="H56109" s="101"/>
      <c r="I56109" s="101"/>
    </row>
    <row r="56110" spans="8:9" x14ac:dyDescent="0.2">
      <c r="H56110" s="101"/>
      <c r="I56110" s="101"/>
    </row>
    <row r="56111" spans="8:9" x14ac:dyDescent="0.2">
      <c r="H56111" s="101"/>
      <c r="I56111" s="101"/>
    </row>
    <row r="56112" spans="8:9" x14ac:dyDescent="0.2">
      <c r="H56112" s="101"/>
      <c r="I56112" s="101"/>
    </row>
    <row r="56113" spans="8:9" x14ac:dyDescent="0.2">
      <c r="H56113" s="101"/>
      <c r="I56113" s="101"/>
    </row>
    <row r="56114" spans="8:9" x14ac:dyDescent="0.2">
      <c r="H56114" s="101"/>
      <c r="I56114" s="101"/>
    </row>
    <row r="56115" spans="8:9" x14ac:dyDescent="0.2">
      <c r="H56115" s="101"/>
      <c r="I56115" s="101"/>
    </row>
    <row r="56116" spans="8:9" x14ac:dyDescent="0.2">
      <c r="H56116" s="101"/>
      <c r="I56116" s="101"/>
    </row>
    <row r="56117" spans="8:9" x14ac:dyDescent="0.2">
      <c r="H56117" s="101"/>
      <c r="I56117" s="101"/>
    </row>
    <row r="56118" spans="8:9" x14ac:dyDescent="0.2">
      <c r="H56118" s="101"/>
      <c r="I56118" s="101"/>
    </row>
    <row r="56119" spans="8:9" x14ac:dyDescent="0.2">
      <c r="H56119" s="101"/>
      <c r="I56119" s="101"/>
    </row>
    <row r="56120" spans="8:9" x14ac:dyDescent="0.2">
      <c r="H56120" s="101"/>
      <c r="I56120" s="101"/>
    </row>
    <row r="56121" spans="8:9" x14ac:dyDescent="0.2">
      <c r="H56121" s="101"/>
      <c r="I56121" s="101"/>
    </row>
    <row r="56122" spans="8:9" x14ac:dyDescent="0.2">
      <c r="H56122" s="101"/>
      <c r="I56122" s="101"/>
    </row>
    <row r="56123" spans="8:9" x14ac:dyDescent="0.2">
      <c r="H56123" s="101"/>
      <c r="I56123" s="101"/>
    </row>
    <row r="56124" spans="8:9" x14ac:dyDescent="0.2">
      <c r="H56124" s="101"/>
      <c r="I56124" s="101"/>
    </row>
    <row r="56125" spans="8:9" x14ac:dyDescent="0.2">
      <c r="H56125" s="101"/>
      <c r="I56125" s="101"/>
    </row>
    <row r="56126" spans="8:9" x14ac:dyDescent="0.2">
      <c r="H56126" s="101"/>
      <c r="I56126" s="101"/>
    </row>
    <row r="56127" spans="8:9" x14ac:dyDescent="0.2">
      <c r="H56127" s="101"/>
      <c r="I56127" s="101"/>
    </row>
    <row r="56128" spans="8:9" x14ac:dyDescent="0.2">
      <c r="H56128" s="101"/>
      <c r="I56128" s="101"/>
    </row>
    <row r="56129" spans="8:9" x14ac:dyDescent="0.2">
      <c r="H56129" s="101"/>
      <c r="I56129" s="101"/>
    </row>
    <row r="56130" spans="8:9" x14ac:dyDescent="0.2">
      <c r="H56130" s="101"/>
      <c r="I56130" s="101"/>
    </row>
    <row r="56131" spans="8:9" x14ac:dyDescent="0.2">
      <c r="H56131" s="101"/>
      <c r="I56131" s="101"/>
    </row>
    <row r="56132" spans="8:9" x14ac:dyDescent="0.2">
      <c r="H56132" s="101"/>
      <c r="I56132" s="101"/>
    </row>
    <row r="56133" spans="8:9" x14ac:dyDescent="0.2">
      <c r="H56133" s="101"/>
      <c r="I56133" s="101"/>
    </row>
    <row r="56134" spans="8:9" x14ac:dyDescent="0.2">
      <c r="H56134" s="101"/>
      <c r="I56134" s="101"/>
    </row>
    <row r="56135" spans="8:9" x14ac:dyDescent="0.2">
      <c r="H56135" s="101"/>
      <c r="I56135" s="101"/>
    </row>
    <row r="56136" spans="8:9" x14ac:dyDescent="0.2">
      <c r="H56136" s="101"/>
      <c r="I56136" s="101"/>
    </row>
    <row r="56137" spans="8:9" x14ac:dyDescent="0.2">
      <c r="H56137" s="101"/>
      <c r="I56137" s="101"/>
    </row>
    <row r="56138" spans="8:9" x14ac:dyDescent="0.2">
      <c r="H56138" s="101"/>
      <c r="I56138" s="101"/>
    </row>
    <row r="56139" spans="8:9" x14ac:dyDescent="0.2">
      <c r="H56139" s="101"/>
      <c r="I56139" s="101"/>
    </row>
    <row r="56140" spans="8:9" x14ac:dyDescent="0.2">
      <c r="H56140" s="101"/>
      <c r="I56140" s="101"/>
    </row>
    <row r="56141" spans="8:9" x14ac:dyDescent="0.2">
      <c r="H56141" s="101"/>
      <c r="I56141" s="101"/>
    </row>
    <row r="56142" spans="8:9" x14ac:dyDescent="0.2">
      <c r="H56142" s="101"/>
      <c r="I56142" s="101"/>
    </row>
    <row r="56143" spans="8:9" x14ac:dyDescent="0.2">
      <c r="H56143" s="101"/>
      <c r="I56143" s="101"/>
    </row>
    <row r="56144" spans="8:9" x14ac:dyDescent="0.2">
      <c r="H56144" s="101"/>
      <c r="I56144" s="101"/>
    </row>
    <row r="56145" spans="8:9" x14ac:dyDescent="0.2">
      <c r="H56145" s="101"/>
      <c r="I56145" s="101"/>
    </row>
    <row r="56146" spans="8:9" x14ac:dyDescent="0.2">
      <c r="H56146" s="101"/>
      <c r="I56146" s="101"/>
    </row>
    <row r="56147" spans="8:9" x14ac:dyDescent="0.2">
      <c r="H56147" s="101"/>
      <c r="I56147" s="101"/>
    </row>
    <row r="56148" spans="8:9" x14ac:dyDescent="0.2">
      <c r="H56148" s="101"/>
      <c r="I56148" s="101"/>
    </row>
    <row r="56149" spans="8:9" x14ac:dyDescent="0.2">
      <c r="H56149" s="101"/>
      <c r="I56149" s="101"/>
    </row>
    <row r="56150" spans="8:9" x14ac:dyDescent="0.2">
      <c r="H56150" s="101"/>
      <c r="I56150" s="101"/>
    </row>
    <row r="56151" spans="8:9" x14ac:dyDescent="0.2">
      <c r="H56151" s="101"/>
      <c r="I56151" s="101"/>
    </row>
    <row r="56152" spans="8:9" x14ac:dyDescent="0.2">
      <c r="H56152" s="101"/>
      <c r="I56152" s="101"/>
    </row>
    <row r="56153" spans="8:9" x14ac:dyDescent="0.2">
      <c r="H56153" s="101"/>
      <c r="I56153" s="101"/>
    </row>
    <row r="56154" spans="8:9" x14ac:dyDescent="0.2">
      <c r="H56154" s="101"/>
      <c r="I56154" s="101"/>
    </row>
    <row r="56155" spans="8:9" x14ac:dyDescent="0.2">
      <c r="H56155" s="101"/>
      <c r="I56155" s="101"/>
    </row>
    <row r="56156" spans="8:9" x14ac:dyDescent="0.2">
      <c r="H56156" s="101"/>
      <c r="I56156" s="101"/>
    </row>
    <row r="56157" spans="8:9" x14ac:dyDescent="0.2">
      <c r="H56157" s="101"/>
      <c r="I56157" s="101"/>
    </row>
    <row r="56158" spans="8:9" x14ac:dyDescent="0.2">
      <c r="H56158" s="101"/>
      <c r="I56158" s="101"/>
    </row>
    <row r="56159" spans="8:9" x14ac:dyDescent="0.2">
      <c r="H56159" s="101"/>
      <c r="I56159" s="101"/>
    </row>
    <row r="56160" spans="8:9" x14ac:dyDescent="0.2">
      <c r="H56160" s="101"/>
      <c r="I56160" s="101"/>
    </row>
    <row r="56161" spans="8:9" x14ac:dyDescent="0.2">
      <c r="H56161" s="101"/>
      <c r="I56161" s="101"/>
    </row>
    <row r="56162" spans="8:9" x14ac:dyDescent="0.2">
      <c r="H56162" s="101"/>
      <c r="I56162" s="101"/>
    </row>
    <row r="56163" spans="8:9" x14ac:dyDescent="0.2">
      <c r="H56163" s="101"/>
      <c r="I56163" s="101"/>
    </row>
    <row r="56164" spans="8:9" x14ac:dyDescent="0.2">
      <c r="H56164" s="101"/>
      <c r="I56164" s="101"/>
    </row>
    <row r="56165" spans="8:9" x14ac:dyDescent="0.2">
      <c r="H56165" s="101"/>
      <c r="I56165" s="101"/>
    </row>
    <row r="56166" spans="8:9" x14ac:dyDescent="0.2">
      <c r="H56166" s="101"/>
      <c r="I56166" s="101"/>
    </row>
    <row r="56167" spans="8:9" x14ac:dyDescent="0.2">
      <c r="H56167" s="101"/>
      <c r="I56167" s="101"/>
    </row>
    <row r="56168" spans="8:9" x14ac:dyDescent="0.2">
      <c r="H56168" s="101"/>
      <c r="I56168" s="101"/>
    </row>
    <row r="56169" spans="8:9" x14ac:dyDescent="0.2">
      <c r="H56169" s="101"/>
      <c r="I56169" s="101"/>
    </row>
    <row r="56170" spans="8:9" x14ac:dyDescent="0.2">
      <c r="H56170" s="101"/>
      <c r="I56170" s="101"/>
    </row>
    <row r="56171" spans="8:9" x14ac:dyDescent="0.2">
      <c r="H56171" s="101"/>
      <c r="I56171" s="101"/>
    </row>
    <row r="56172" spans="8:9" x14ac:dyDescent="0.2">
      <c r="H56172" s="101"/>
      <c r="I56172" s="101"/>
    </row>
    <row r="56173" spans="8:9" x14ac:dyDescent="0.2">
      <c r="H56173" s="101"/>
      <c r="I56173" s="101"/>
    </row>
    <row r="56174" spans="8:9" x14ac:dyDescent="0.2">
      <c r="H56174" s="101"/>
      <c r="I56174" s="101"/>
    </row>
    <row r="56175" spans="8:9" x14ac:dyDescent="0.2">
      <c r="H56175" s="101"/>
      <c r="I56175" s="101"/>
    </row>
    <row r="56176" spans="8:9" x14ac:dyDescent="0.2">
      <c r="H56176" s="101"/>
      <c r="I56176" s="101"/>
    </row>
    <row r="56177" spans="8:9" x14ac:dyDescent="0.2">
      <c r="H56177" s="101"/>
      <c r="I56177" s="101"/>
    </row>
    <row r="56178" spans="8:9" x14ac:dyDescent="0.2">
      <c r="H56178" s="101"/>
      <c r="I56178" s="101"/>
    </row>
    <row r="56179" spans="8:9" x14ac:dyDescent="0.2">
      <c r="H56179" s="101"/>
      <c r="I56179" s="101"/>
    </row>
    <row r="56180" spans="8:9" x14ac:dyDescent="0.2">
      <c r="H56180" s="101"/>
      <c r="I56180" s="101"/>
    </row>
    <row r="56181" spans="8:9" x14ac:dyDescent="0.2">
      <c r="H56181" s="101"/>
      <c r="I56181" s="101"/>
    </row>
    <row r="56182" spans="8:9" x14ac:dyDescent="0.2">
      <c r="H56182" s="101"/>
      <c r="I56182" s="101"/>
    </row>
    <row r="56183" spans="8:9" x14ac:dyDescent="0.2">
      <c r="H56183" s="101"/>
      <c r="I56183" s="101"/>
    </row>
    <row r="56184" spans="8:9" x14ac:dyDescent="0.2">
      <c r="H56184" s="101"/>
      <c r="I56184" s="101"/>
    </row>
    <row r="56185" spans="8:9" x14ac:dyDescent="0.2">
      <c r="H56185" s="101"/>
      <c r="I56185" s="101"/>
    </row>
    <row r="56186" spans="8:9" x14ac:dyDescent="0.2">
      <c r="H56186" s="101"/>
      <c r="I56186" s="101"/>
    </row>
    <row r="56187" spans="8:9" x14ac:dyDescent="0.2">
      <c r="H56187" s="101"/>
      <c r="I56187" s="101"/>
    </row>
    <row r="56188" spans="8:9" x14ac:dyDescent="0.2">
      <c r="H56188" s="101"/>
      <c r="I56188" s="101"/>
    </row>
    <row r="56189" spans="8:9" x14ac:dyDescent="0.2">
      <c r="H56189" s="101"/>
      <c r="I56189" s="101"/>
    </row>
    <row r="56190" spans="8:9" x14ac:dyDescent="0.2">
      <c r="H56190" s="101"/>
      <c r="I56190" s="101"/>
    </row>
    <row r="56191" spans="8:9" x14ac:dyDescent="0.2">
      <c r="H56191" s="101"/>
      <c r="I56191" s="101"/>
    </row>
    <row r="56192" spans="8:9" x14ac:dyDescent="0.2">
      <c r="H56192" s="101"/>
      <c r="I56192" s="101"/>
    </row>
    <row r="56193" spans="8:9" x14ac:dyDescent="0.2">
      <c r="H56193" s="101"/>
      <c r="I56193" s="101"/>
    </row>
    <row r="56194" spans="8:9" x14ac:dyDescent="0.2">
      <c r="H56194" s="101"/>
      <c r="I56194" s="101"/>
    </row>
    <row r="56195" spans="8:9" x14ac:dyDescent="0.2">
      <c r="H56195" s="101"/>
      <c r="I56195" s="101"/>
    </row>
    <row r="56196" spans="8:9" x14ac:dyDescent="0.2">
      <c r="H56196" s="101"/>
      <c r="I56196" s="101"/>
    </row>
    <row r="56197" spans="8:9" x14ac:dyDescent="0.2">
      <c r="H56197" s="101"/>
      <c r="I56197" s="101"/>
    </row>
    <row r="56198" spans="8:9" x14ac:dyDescent="0.2">
      <c r="H56198" s="101"/>
      <c r="I56198" s="101"/>
    </row>
    <row r="56199" spans="8:9" x14ac:dyDescent="0.2">
      <c r="H56199" s="101"/>
      <c r="I56199" s="101"/>
    </row>
    <row r="56200" spans="8:9" x14ac:dyDescent="0.2">
      <c r="H56200" s="101"/>
      <c r="I56200" s="101"/>
    </row>
    <row r="56201" spans="8:9" x14ac:dyDescent="0.2">
      <c r="H56201" s="101"/>
      <c r="I56201" s="101"/>
    </row>
    <row r="56202" spans="8:9" x14ac:dyDescent="0.2">
      <c r="H56202" s="101"/>
      <c r="I56202" s="101"/>
    </row>
    <row r="56203" spans="8:9" x14ac:dyDescent="0.2">
      <c r="H56203" s="101"/>
      <c r="I56203" s="101"/>
    </row>
    <row r="56204" spans="8:9" x14ac:dyDescent="0.2">
      <c r="H56204" s="101"/>
      <c r="I56204" s="101"/>
    </row>
    <row r="56205" spans="8:9" x14ac:dyDescent="0.2">
      <c r="H56205" s="101"/>
      <c r="I56205" s="101"/>
    </row>
    <row r="56206" spans="8:9" x14ac:dyDescent="0.2">
      <c r="H56206" s="101"/>
      <c r="I56206" s="101"/>
    </row>
    <row r="56207" spans="8:9" x14ac:dyDescent="0.2">
      <c r="H56207" s="101"/>
      <c r="I56207" s="101"/>
    </row>
    <row r="56208" spans="8:9" x14ac:dyDescent="0.2">
      <c r="H56208" s="101"/>
      <c r="I56208" s="101"/>
    </row>
    <row r="56209" spans="8:9" x14ac:dyDescent="0.2">
      <c r="H56209" s="101"/>
      <c r="I56209" s="101"/>
    </row>
    <row r="56210" spans="8:9" x14ac:dyDescent="0.2">
      <c r="H56210" s="101"/>
      <c r="I56210" s="101"/>
    </row>
    <row r="56211" spans="8:9" x14ac:dyDescent="0.2">
      <c r="H56211" s="101"/>
      <c r="I56211" s="101"/>
    </row>
    <row r="56212" spans="8:9" x14ac:dyDescent="0.2">
      <c r="H56212" s="101"/>
      <c r="I56212" s="101"/>
    </row>
    <row r="56213" spans="8:9" x14ac:dyDescent="0.2">
      <c r="H56213" s="101"/>
      <c r="I56213" s="101"/>
    </row>
    <row r="56214" spans="8:9" x14ac:dyDescent="0.2">
      <c r="H56214" s="101"/>
      <c r="I56214" s="101"/>
    </row>
    <row r="56215" spans="8:9" x14ac:dyDescent="0.2">
      <c r="H56215" s="101"/>
      <c r="I56215" s="101"/>
    </row>
    <row r="56216" spans="8:9" x14ac:dyDescent="0.2">
      <c r="H56216" s="101"/>
      <c r="I56216" s="101"/>
    </row>
    <row r="56217" spans="8:9" x14ac:dyDescent="0.2">
      <c r="H56217" s="101"/>
      <c r="I56217" s="101"/>
    </row>
    <row r="56218" spans="8:9" x14ac:dyDescent="0.2">
      <c r="H56218" s="101"/>
      <c r="I56218" s="101"/>
    </row>
    <row r="56219" spans="8:9" x14ac:dyDescent="0.2">
      <c r="H56219" s="101"/>
      <c r="I56219" s="101"/>
    </row>
    <row r="56220" spans="8:9" x14ac:dyDescent="0.2">
      <c r="H56220" s="101"/>
      <c r="I56220" s="101"/>
    </row>
    <row r="56221" spans="8:9" x14ac:dyDescent="0.2">
      <c r="H56221" s="101"/>
      <c r="I56221" s="101"/>
    </row>
    <row r="56222" spans="8:9" x14ac:dyDescent="0.2">
      <c r="H56222" s="101"/>
      <c r="I56222" s="101"/>
    </row>
    <row r="56223" spans="8:9" x14ac:dyDescent="0.2">
      <c r="H56223" s="101"/>
      <c r="I56223" s="101"/>
    </row>
    <row r="56224" spans="8:9" x14ac:dyDescent="0.2">
      <c r="H56224" s="101"/>
      <c r="I56224" s="101"/>
    </row>
    <row r="56225" spans="8:9" x14ac:dyDescent="0.2">
      <c r="H56225" s="101"/>
      <c r="I56225" s="101"/>
    </row>
    <row r="56226" spans="8:9" x14ac:dyDescent="0.2">
      <c r="H56226" s="101"/>
      <c r="I56226" s="101"/>
    </row>
    <row r="56227" spans="8:9" x14ac:dyDescent="0.2">
      <c r="H56227" s="101"/>
      <c r="I56227" s="101"/>
    </row>
    <row r="56228" spans="8:9" x14ac:dyDescent="0.2">
      <c r="H56228" s="101"/>
      <c r="I56228" s="101"/>
    </row>
    <row r="56229" spans="8:9" x14ac:dyDescent="0.2">
      <c r="H56229" s="101"/>
      <c r="I56229" s="101"/>
    </row>
    <row r="56230" spans="8:9" x14ac:dyDescent="0.2">
      <c r="H56230" s="101"/>
      <c r="I56230" s="101"/>
    </row>
    <row r="56231" spans="8:9" x14ac:dyDescent="0.2">
      <c r="H56231" s="101"/>
      <c r="I56231" s="101"/>
    </row>
    <row r="56232" spans="8:9" x14ac:dyDescent="0.2">
      <c r="H56232" s="101"/>
      <c r="I56232" s="101"/>
    </row>
    <row r="56233" spans="8:9" x14ac:dyDescent="0.2">
      <c r="H56233" s="101"/>
      <c r="I56233" s="101"/>
    </row>
    <row r="56234" spans="8:9" x14ac:dyDescent="0.2">
      <c r="H56234" s="101"/>
      <c r="I56234" s="101"/>
    </row>
    <row r="56235" spans="8:9" x14ac:dyDescent="0.2">
      <c r="H56235" s="101"/>
      <c r="I56235" s="101"/>
    </row>
    <row r="56236" spans="8:9" x14ac:dyDescent="0.2">
      <c r="H56236" s="101"/>
      <c r="I56236" s="101"/>
    </row>
    <row r="56237" spans="8:9" x14ac:dyDescent="0.2">
      <c r="H56237" s="101"/>
      <c r="I56237" s="101"/>
    </row>
    <row r="56238" spans="8:9" x14ac:dyDescent="0.2">
      <c r="H56238" s="101"/>
      <c r="I56238" s="101"/>
    </row>
    <row r="56239" spans="8:9" x14ac:dyDescent="0.2">
      <c r="H56239" s="101"/>
      <c r="I56239" s="101"/>
    </row>
    <row r="56240" spans="8:9" x14ac:dyDescent="0.2">
      <c r="H56240" s="101"/>
      <c r="I56240" s="101"/>
    </row>
    <row r="56241" spans="8:9" x14ac:dyDescent="0.2">
      <c r="H56241" s="101"/>
      <c r="I56241" s="101"/>
    </row>
    <row r="56242" spans="8:9" x14ac:dyDescent="0.2">
      <c r="H56242" s="101"/>
      <c r="I56242" s="101"/>
    </row>
    <row r="56243" spans="8:9" x14ac:dyDescent="0.2">
      <c r="H56243" s="101"/>
      <c r="I56243" s="101"/>
    </row>
    <row r="56244" spans="8:9" x14ac:dyDescent="0.2">
      <c r="H56244" s="101"/>
      <c r="I56244" s="101"/>
    </row>
    <row r="56245" spans="8:9" x14ac:dyDescent="0.2">
      <c r="H56245" s="101"/>
      <c r="I56245" s="101"/>
    </row>
    <row r="56246" spans="8:9" x14ac:dyDescent="0.2">
      <c r="H56246" s="101"/>
      <c r="I56246" s="101"/>
    </row>
    <row r="56247" spans="8:9" x14ac:dyDescent="0.2">
      <c r="H56247" s="101"/>
      <c r="I56247" s="101"/>
    </row>
    <row r="56248" spans="8:9" x14ac:dyDescent="0.2">
      <c r="H56248" s="101"/>
      <c r="I56248" s="101"/>
    </row>
    <row r="56249" spans="8:9" x14ac:dyDescent="0.2">
      <c r="H56249" s="101"/>
      <c r="I56249" s="101"/>
    </row>
    <row r="56250" spans="8:9" x14ac:dyDescent="0.2">
      <c r="H56250" s="101"/>
      <c r="I56250" s="101"/>
    </row>
    <row r="56251" spans="8:9" x14ac:dyDescent="0.2">
      <c r="H56251" s="101"/>
      <c r="I56251" s="101"/>
    </row>
    <row r="56252" spans="8:9" x14ac:dyDescent="0.2">
      <c r="H56252" s="101"/>
      <c r="I56252" s="101"/>
    </row>
    <row r="56253" spans="8:9" x14ac:dyDescent="0.2">
      <c r="H56253" s="101"/>
      <c r="I56253" s="101"/>
    </row>
    <row r="56254" spans="8:9" x14ac:dyDescent="0.2">
      <c r="H56254" s="101"/>
      <c r="I56254" s="101"/>
    </row>
    <row r="56255" spans="8:9" x14ac:dyDescent="0.2">
      <c r="H56255" s="101"/>
      <c r="I56255" s="101"/>
    </row>
    <row r="56256" spans="8:9" x14ac:dyDescent="0.2">
      <c r="H56256" s="101"/>
      <c r="I56256" s="101"/>
    </row>
    <row r="56257" spans="8:9" x14ac:dyDescent="0.2">
      <c r="H56257" s="101"/>
      <c r="I56257" s="101"/>
    </row>
    <row r="56258" spans="8:9" x14ac:dyDescent="0.2">
      <c r="H56258" s="101"/>
      <c r="I56258" s="101"/>
    </row>
    <row r="56259" spans="8:9" x14ac:dyDescent="0.2">
      <c r="H56259" s="101"/>
      <c r="I56259" s="101"/>
    </row>
    <row r="56260" spans="8:9" x14ac:dyDescent="0.2">
      <c r="H56260" s="101"/>
      <c r="I56260" s="101"/>
    </row>
    <row r="56261" spans="8:9" x14ac:dyDescent="0.2">
      <c r="H56261" s="101"/>
      <c r="I56261" s="101"/>
    </row>
    <row r="56262" spans="8:9" x14ac:dyDescent="0.2">
      <c r="H56262" s="101"/>
      <c r="I56262" s="101"/>
    </row>
    <row r="56263" spans="8:9" x14ac:dyDescent="0.2">
      <c r="H56263" s="101"/>
      <c r="I56263" s="101"/>
    </row>
    <row r="56264" spans="8:9" x14ac:dyDescent="0.2">
      <c r="H56264" s="101"/>
      <c r="I56264" s="101"/>
    </row>
    <row r="56265" spans="8:9" x14ac:dyDescent="0.2">
      <c r="H56265" s="101"/>
      <c r="I56265" s="101"/>
    </row>
    <row r="56266" spans="8:9" x14ac:dyDescent="0.2">
      <c r="H56266" s="101"/>
      <c r="I56266" s="101"/>
    </row>
    <row r="56267" spans="8:9" x14ac:dyDescent="0.2">
      <c r="H56267" s="101"/>
      <c r="I56267" s="101"/>
    </row>
    <row r="56268" spans="8:9" x14ac:dyDescent="0.2">
      <c r="H56268" s="101"/>
      <c r="I56268" s="101"/>
    </row>
    <row r="56269" spans="8:9" x14ac:dyDescent="0.2">
      <c r="H56269" s="101"/>
      <c r="I56269" s="101"/>
    </row>
    <row r="56270" spans="8:9" x14ac:dyDescent="0.2">
      <c r="H56270" s="101"/>
      <c r="I56270" s="101"/>
    </row>
    <row r="56271" spans="8:9" x14ac:dyDescent="0.2">
      <c r="H56271" s="101"/>
      <c r="I56271" s="101"/>
    </row>
    <row r="56272" spans="8:9" x14ac:dyDescent="0.2">
      <c r="H56272" s="101"/>
      <c r="I56272" s="101"/>
    </row>
    <row r="56273" spans="8:9" x14ac:dyDescent="0.2">
      <c r="H56273" s="101"/>
      <c r="I56273" s="101"/>
    </row>
    <row r="56274" spans="8:9" x14ac:dyDescent="0.2">
      <c r="H56274" s="101"/>
      <c r="I56274" s="101"/>
    </row>
    <row r="56275" spans="8:9" x14ac:dyDescent="0.2">
      <c r="H56275" s="101"/>
      <c r="I56275" s="101"/>
    </row>
    <row r="56276" spans="8:9" x14ac:dyDescent="0.2">
      <c r="H56276" s="101"/>
      <c r="I56276" s="101"/>
    </row>
    <row r="56277" spans="8:9" x14ac:dyDescent="0.2">
      <c r="H56277" s="101"/>
      <c r="I56277" s="101"/>
    </row>
    <row r="56278" spans="8:9" x14ac:dyDescent="0.2">
      <c r="H56278" s="101"/>
      <c r="I56278" s="101"/>
    </row>
    <row r="56279" spans="8:9" x14ac:dyDescent="0.2">
      <c r="H56279" s="101"/>
      <c r="I56279" s="101"/>
    </row>
    <row r="56280" spans="8:9" x14ac:dyDescent="0.2">
      <c r="H56280" s="101"/>
      <c r="I56280" s="101"/>
    </row>
    <row r="56281" spans="8:9" x14ac:dyDescent="0.2">
      <c r="H56281" s="101"/>
      <c r="I56281" s="101"/>
    </row>
    <row r="56282" spans="8:9" x14ac:dyDescent="0.2">
      <c r="H56282" s="101"/>
      <c r="I56282" s="101"/>
    </row>
    <row r="56283" spans="8:9" x14ac:dyDescent="0.2">
      <c r="H56283" s="101"/>
      <c r="I56283" s="101"/>
    </row>
    <row r="56284" spans="8:9" x14ac:dyDescent="0.2">
      <c r="H56284" s="101"/>
      <c r="I56284" s="101"/>
    </row>
    <row r="56285" spans="8:9" x14ac:dyDescent="0.2">
      <c r="H56285" s="101"/>
      <c r="I56285" s="101"/>
    </row>
    <row r="56286" spans="8:9" x14ac:dyDescent="0.2">
      <c r="H56286" s="101"/>
      <c r="I56286" s="101"/>
    </row>
    <row r="56287" spans="8:9" x14ac:dyDescent="0.2">
      <c r="H56287" s="101"/>
      <c r="I56287" s="101"/>
    </row>
    <row r="56288" spans="8:9" x14ac:dyDescent="0.2">
      <c r="H56288" s="101"/>
      <c r="I56288" s="101"/>
    </row>
    <row r="56289" spans="8:9" x14ac:dyDescent="0.2">
      <c r="H56289" s="101"/>
      <c r="I56289" s="101"/>
    </row>
    <row r="56290" spans="8:9" x14ac:dyDescent="0.2">
      <c r="H56290" s="101"/>
      <c r="I56290" s="101"/>
    </row>
    <row r="56291" spans="8:9" x14ac:dyDescent="0.2">
      <c r="H56291" s="101"/>
      <c r="I56291" s="101"/>
    </row>
    <row r="56292" spans="8:9" x14ac:dyDescent="0.2">
      <c r="H56292" s="101"/>
      <c r="I56292" s="101"/>
    </row>
    <row r="56293" spans="8:9" x14ac:dyDescent="0.2">
      <c r="H56293" s="101"/>
      <c r="I56293" s="101"/>
    </row>
    <row r="56294" spans="8:9" x14ac:dyDescent="0.2">
      <c r="H56294" s="101"/>
      <c r="I56294" s="101"/>
    </row>
    <row r="56295" spans="8:9" x14ac:dyDescent="0.2">
      <c r="H56295" s="101"/>
      <c r="I56295" s="101"/>
    </row>
    <row r="56296" spans="8:9" x14ac:dyDescent="0.2">
      <c r="H56296" s="101"/>
      <c r="I56296" s="101"/>
    </row>
    <row r="56297" spans="8:9" x14ac:dyDescent="0.2">
      <c r="H56297" s="101"/>
      <c r="I56297" s="101"/>
    </row>
    <row r="56298" spans="8:9" x14ac:dyDescent="0.2">
      <c r="H56298" s="101"/>
      <c r="I56298" s="101"/>
    </row>
    <row r="56299" spans="8:9" x14ac:dyDescent="0.2">
      <c r="H56299" s="101"/>
      <c r="I56299" s="101"/>
    </row>
    <row r="56300" spans="8:9" x14ac:dyDescent="0.2">
      <c r="H56300" s="101"/>
      <c r="I56300" s="101"/>
    </row>
    <row r="56301" spans="8:9" x14ac:dyDescent="0.2">
      <c r="H56301" s="101"/>
      <c r="I56301" s="101"/>
    </row>
    <row r="56302" spans="8:9" x14ac:dyDescent="0.2">
      <c r="H56302" s="101"/>
      <c r="I56302" s="101"/>
    </row>
    <row r="56303" spans="8:9" x14ac:dyDescent="0.2">
      <c r="H56303" s="101"/>
      <c r="I56303" s="101"/>
    </row>
    <row r="56304" spans="8:9" x14ac:dyDescent="0.2">
      <c r="H56304" s="101"/>
      <c r="I56304" s="101"/>
    </row>
    <row r="56305" spans="8:9" x14ac:dyDescent="0.2">
      <c r="H56305" s="101"/>
      <c r="I56305" s="101"/>
    </row>
    <row r="56306" spans="8:9" x14ac:dyDescent="0.2">
      <c r="H56306" s="101"/>
      <c r="I56306" s="101"/>
    </row>
    <row r="56307" spans="8:9" x14ac:dyDescent="0.2">
      <c r="H56307" s="101"/>
      <c r="I56307" s="101"/>
    </row>
    <row r="56308" spans="8:9" x14ac:dyDescent="0.2">
      <c r="H56308" s="101"/>
      <c r="I56308" s="101"/>
    </row>
    <row r="56309" spans="8:9" x14ac:dyDescent="0.2">
      <c r="H56309" s="101"/>
      <c r="I56309" s="101"/>
    </row>
    <row r="56310" spans="8:9" x14ac:dyDescent="0.2">
      <c r="H56310" s="101"/>
      <c r="I56310" s="101"/>
    </row>
    <row r="56311" spans="8:9" x14ac:dyDescent="0.2">
      <c r="H56311" s="101"/>
      <c r="I56311" s="101"/>
    </row>
    <row r="56312" spans="8:9" x14ac:dyDescent="0.2">
      <c r="H56312" s="101"/>
      <c r="I56312" s="101"/>
    </row>
    <row r="56313" spans="8:9" x14ac:dyDescent="0.2">
      <c r="H56313" s="101"/>
      <c r="I56313" s="101"/>
    </row>
    <row r="56314" spans="8:9" x14ac:dyDescent="0.2">
      <c r="H56314" s="101"/>
      <c r="I56314" s="101"/>
    </row>
    <row r="56315" spans="8:9" x14ac:dyDescent="0.2">
      <c r="H56315" s="101"/>
      <c r="I56315" s="101"/>
    </row>
    <row r="56316" spans="8:9" x14ac:dyDescent="0.2">
      <c r="H56316" s="101"/>
      <c r="I56316" s="101"/>
    </row>
    <row r="56317" spans="8:9" x14ac:dyDescent="0.2">
      <c r="H56317" s="101"/>
      <c r="I56317" s="101"/>
    </row>
    <row r="56318" spans="8:9" x14ac:dyDescent="0.2">
      <c r="H56318" s="101"/>
      <c r="I56318" s="101"/>
    </row>
    <row r="56319" spans="8:9" x14ac:dyDescent="0.2">
      <c r="H56319" s="101"/>
      <c r="I56319" s="101"/>
    </row>
    <row r="56320" spans="8:9" x14ac:dyDescent="0.2">
      <c r="H56320" s="101"/>
      <c r="I56320" s="101"/>
    </row>
    <row r="56321" spans="8:9" x14ac:dyDescent="0.2">
      <c r="H56321" s="101"/>
      <c r="I56321" s="101"/>
    </row>
    <row r="56322" spans="8:9" x14ac:dyDescent="0.2">
      <c r="H56322" s="101"/>
      <c r="I56322" s="101"/>
    </row>
    <row r="56323" spans="8:9" x14ac:dyDescent="0.2">
      <c r="H56323" s="101"/>
      <c r="I56323" s="101"/>
    </row>
    <row r="56324" spans="8:9" x14ac:dyDescent="0.2">
      <c r="H56324" s="101"/>
      <c r="I56324" s="101"/>
    </row>
    <row r="56325" spans="8:9" x14ac:dyDescent="0.2">
      <c r="H56325" s="101"/>
      <c r="I56325" s="101"/>
    </row>
    <row r="56326" spans="8:9" x14ac:dyDescent="0.2">
      <c r="H56326" s="101"/>
      <c r="I56326" s="101"/>
    </row>
    <row r="56327" spans="8:9" x14ac:dyDescent="0.2">
      <c r="H56327" s="101"/>
      <c r="I56327" s="101"/>
    </row>
    <row r="56328" spans="8:9" x14ac:dyDescent="0.2">
      <c r="H56328" s="101"/>
      <c r="I56328" s="101"/>
    </row>
    <row r="56329" spans="8:9" x14ac:dyDescent="0.2">
      <c r="H56329" s="101"/>
      <c r="I56329" s="101"/>
    </row>
    <row r="56330" spans="8:9" x14ac:dyDescent="0.2">
      <c r="H56330" s="101"/>
      <c r="I56330" s="101"/>
    </row>
    <row r="56331" spans="8:9" x14ac:dyDescent="0.2">
      <c r="H56331" s="101"/>
      <c r="I56331" s="101"/>
    </row>
    <row r="56332" spans="8:9" x14ac:dyDescent="0.2">
      <c r="H56332" s="101"/>
      <c r="I56332" s="101"/>
    </row>
    <row r="56333" spans="8:9" x14ac:dyDescent="0.2">
      <c r="H56333" s="101"/>
      <c r="I56333" s="101"/>
    </row>
    <row r="56334" spans="8:9" x14ac:dyDescent="0.2">
      <c r="H56334" s="101"/>
      <c r="I56334" s="101"/>
    </row>
    <row r="56335" spans="8:9" x14ac:dyDescent="0.2">
      <c r="H56335" s="101"/>
      <c r="I56335" s="101"/>
    </row>
    <row r="56336" spans="8:9" x14ac:dyDescent="0.2">
      <c r="H56336" s="101"/>
      <c r="I56336" s="101"/>
    </row>
    <row r="56337" spans="8:9" x14ac:dyDescent="0.2">
      <c r="H56337" s="101"/>
      <c r="I56337" s="101"/>
    </row>
    <row r="56338" spans="8:9" x14ac:dyDescent="0.2">
      <c r="H56338" s="101"/>
      <c r="I56338" s="101"/>
    </row>
    <row r="56339" spans="8:9" x14ac:dyDescent="0.2">
      <c r="H56339" s="101"/>
      <c r="I56339" s="101"/>
    </row>
    <row r="56340" spans="8:9" x14ac:dyDescent="0.2">
      <c r="H56340" s="101"/>
      <c r="I56340" s="101"/>
    </row>
    <row r="56341" spans="8:9" x14ac:dyDescent="0.2">
      <c r="H56341" s="101"/>
      <c r="I56341" s="101"/>
    </row>
    <row r="56342" spans="8:9" x14ac:dyDescent="0.2">
      <c r="H56342" s="101"/>
      <c r="I56342" s="101"/>
    </row>
    <row r="56343" spans="8:9" x14ac:dyDescent="0.2">
      <c r="H56343" s="101"/>
      <c r="I56343" s="101"/>
    </row>
    <row r="56344" spans="8:9" x14ac:dyDescent="0.2">
      <c r="H56344" s="101"/>
      <c r="I56344" s="101"/>
    </row>
    <row r="56345" spans="8:9" x14ac:dyDescent="0.2">
      <c r="H56345" s="101"/>
      <c r="I56345" s="101"/>
    </row>
    <row r="56346" spans="8:9" x14ac:dyDescent="0.2">
      <c r="H56346" s="101"/>
      <c r="I56346" s="101"/>
    </row>
    <row r="56347" spans="8:9" x14ac:dyDescent="0.2">
      <c r="H56347" s="101"/>
      <c r="I56347" s="101"/>
    </row>
    <row r="56348" spans="8:9" x14ac:dyDescent="0.2">
      <c r="H56348" s="101"/>
      <c r="I56348" s="101"/>
    </row>
    <row r="56349" spans="8:9" x14ac:dyDescent="0.2">
      <c r="H56349" s="101"/>
      <c r="I56349" s="101"/>
    </row>
    <row r="56350" spans="8:9" x14ac:dyDescent="0.2">
      <c r="H56350" s="101"/>
      <c r="I56350" s="101"/>
    </row>
    <row r="56351" spans="8:9" x14ac:dyDescent="0.2">
      <c r="H56351" s="101"/>
      <c r="I56351" s="101"/>
    </row>
    <row r="56352" spans="8:9" x14ac:dyDescent="0.2">
      <c r="H56352" s="101"/>
      <c r="I56352" s="101"/>
    </row>
    <row r="56353" spans="8:9" x14ac:dyDescent="0.2">
      <c r="H56353" s="101"/>
      <c r="I56353" s="101"/>
    </row>
    <row r="56354" spans="8:9" x14ac:dyDescent="0.2">
      <c r="H56354" s="101"/>
      <c r="I56354" s="101"/>
    </row>
    <row r="56355" spans="8:9" x14ac:dyDescent="0.2">
      <c r="H56355" s="101"/>
      <c r="I56355" s="101"/>
    </row>
    <row r="56356" spans="8:9" x14ac:dyDescent="0.2">
      <c r="H56356" s="101"/>
      <c r="I56356" s="101"/>
    </row>
    <row r="56357" spans="8:9" x14ac:dyDescent="0.2">
      <c r="H56357" s="101"/>
      <c r="I56357" s="101"/>
    </row>
    <row r="56358" spans="8:9" x14ac:dyDescent="0.2">
      <c r="H56358" s="101"/>
      <c r="I56358" s="101"/>
    </row>
    <row r="56359" spans="8:9" x14ac:dyDescent="0.2">
      <c r="H56359" s="101"/>
      <c r="I56359" s="101"/>
    </row>
    <row r="56360" spans="8:9" x14ac:dyDescent="0.2">
      <c r="H56360" s="101"/>
      <c r="I56360" s="101"/>
    </row>
    <row r="56361" spans="8:9" x14ac:dyDescent="0.2">
      <c r="H56361" s="101"/>
      <c r="I56361" s="101"/>
    </row>
    <row r="56362" spans="8:9" x14ac:dyDescent="0.2">
      <c r="H56362" s="101"/>
      <c r="I56362" s="101"/>
    </row>
    <row r="56363" spans="8:9" x14ac:dyDescent="0.2">
      <c r="H56363" s="101"/>
      <c r="I56363" s="101"/>
    </row>
    <row r="56364" spans="8:9" x14ac:dyDescent="0.2">
      <c r="H56364" s="101"/>
      <c r="I56364" s="101"/>
    </row>
    <row r="56365" spans="8:9" x14ac:dyDescent="0.2">
      <c r="H56365" s="101"/>
      <c r="I56365" s="101"/>
    </row>
    <row r="56366" spans="8:9" x14ac:dyDescent="0.2">
      <c r="H56366" s="101"/>
      <c r="I56366" s="101"/>
    </row>
    <row r="56367" spans="8:9" x14ac:dyDescent="0.2">
      <c r="H56367" s="101"/>
      <c r="I56367" s="101"/>
    </row>
    <row r="56368" spans="8:9" x14ac:dyDescent="0.2">
      <c r="H56368" s="101"/>
      <c r="I56368" s="101"/>
    </row>
    <row r="56369" spans="8:9" x14ac:dyDescent="0.2">
      <c r="H56369" s="101"/>
      <c r="I56369" s="101"/>
    </row>
    <row r="56370" spans="8:9" x14ac:dyDescent="0.2">
      <c r="H56370" s="101"/>
      <c r="I56370" s="101"/>
    </row>
    <row r="56371" spans="8:9" x14ac:dyDescent="0.2">
      <c r="H56371" s="101"/>
      <c r="I56371" s="101"/>
    </row>
    <row r="56372" spans="8:9" x14ac:dyDescent="0.2">
      <c r="H56372" s="101"/>
      <c r="I56372" s="101"/>
    </row>
    <row r="56373" spans="8:9" x14ac:dyDescent="0.2">
      <c r="H56373" s="101"/>
      <c r="I56373" s="101"/>
    </row>
    <row r="56374" spans="8:9" x14ac:dyDescent="0.2">
      <c r="H56374" s="101"/>
      <c r="I56374" s="101"/>
    </row>
    <row r="56375" spans="8:9" x14ac:dyDescent="0.2">
      <c r="H56375" s="101"/>
      <c r="I56375" s="101"/>
    </row>
    <row r="56376" spans="8:9" x14ac:dyDescent="0.2">
      <c r="H56376" s="101"/>
      <c r="I56376" s="101"/>
    </row>
    <row r="56377" spans="8:9" x14ac:dyDescent="0.2">
      <c r="H56377" s="101"/>
      <c r="I56377" s="101"/>
    </row>
    <row r="56378" spans="8:9" x14ac:dyDescent="0.2">
      <c r="H56378" s="101"/>
      <c r="I56378" s="101"/>
    </row>
    <row r="56379" spans="8:9" x14ac:dyDescent="0.2">
      <c r="H56379" s="101"/>
      <c r="I56379" s="101"/>
    </row>
    <row r="56380" spans="8:9" x14ac:dyDescent="0.2">
      <c r="H56380" s="101"/>
      <c r="I56380" s="101"/>
    </row>
    <row r="56381" spans="8:9" x14ac:dyDescent="0.2">
      <c r="H56381" s="101"/>
      <c r="I56381" s="101"/>
    </row>
    <row r="56382" spans="8:9" x14ac:dyDescent="0.2">
      <c r="H56382" s="101"/>
      <c r="I56382" s="101"/>
    </row>
    <row r="56383" spans="8:9" x14ac:dyDescent="0.2">
      <c r="H56383" s="101"/>
      <c r="I56383" s="101"/>
    </row>
    <row r="56384" spans="8:9" x14ac:dyDescent="0.2">
      <c r="H56384" s="101"/>
      <c r="I56384" s="101"/>
    </row>
    <row r="56385" spans="8:9" x14ac:dyDescent="0.2">
      <c r="H56385" s="101"/>
      <c r="I56385" s="101"/>
    </row>
    <row r="56386" spans="8:9" x14ac:dyDescent="0.2">
      <c r="H56386" s="101"/>
      <c r="I56386" s="101"/>
    </row>
    <row r="56387" spans="8:9" x14ac:dyDescent="0.2">
      <c r="H56387" s="101"/>
      <c r="I56387" s="101"/>
    </row>
    <row r="56388" spans="8:9" x14ac:dyDescent="0.2">
      <c r="H56388" s="101"/>
      <c r="I56388" s="101"/>
    </row>
    <row r="56389" spans="8:9" x14ac:dyDescent="0.2">
      <c r="H56389" s="101"/>
      <c r="I56389" s="101"/>
    </row>
    <row r="56390" spans="8:9" x14ac:dyDescent="0.2">
      <c r="H56390" s="101"/>
      <c r="I56390" s="101"/>
    </row>
    <row r="56391" spans="8:9" x14ac:dyDescent="0.2">
      <c r="H56391" s="101"/>
      <c r="I56391" s="101"/>
    </row>
    <row r="56392" spans="8:9" x14ac:dyDescent="0.2">
      <c r="H56392" s="101"/>
      <c r="I56392" s="101"/>
    </row>
    <row r="56393" spans="8:9" x14ac:dyDescent="0.2">
      <c r="H56393" s="101"/>
      <c r="I56393" s="101"/>
    </row>
    <row r="56394" spans="8:9" x14ac:dyDescent="0.2">
      <c r="H56394" s="101"/>
      <c r="I56394" s="101"/>
    </row>
    <row r="56395" spans="8:9" x14ac:dyDescent="0.2">
      <c r="H56395" s="101"/>
      <c r="I56395" s="101"/>
    </row>
    <row r="56396" spans="8:9" x14ac:dyDescent="0.2">
      <c r="H56396" s="101"/>
      <c r="I56396" s="101"/>
    </row>
    <row r="56397" spans="8:9" x14ac:dyDescent="0.2">
      <c r="H56397" s="101"/>
      <c r="I56397" s="101"/>
    </row>
    <row r="56398" spans="8:9" x14ac:dyDescent="0.2">
      <c r="H56398" s="101"/>
      <c r="I56398" s="101"/>
    </row>
    <row r="56399" spans="8:9" x14ac:dyDescent="0.2">
      <c r="H56399" s="101"/>
      <c r="I56399" s="101"/>
    </row>
    <row r="56400" spans="8:9" x14ac:dyDescent="0.2">
      <c r="H56400" s="101"/>
      <c r="I56400" s="101"/>
    </row>
    <row r="56401" spans="8:9" x14ac:dyDescent="0.2">
      <c r="H56401" s="101"/>
      <c r="I56401" s="101"/>
    </row>
    <row r="56402" spans="8:9" x14ac:dyDescent="0.2">
      <c r="H56402" s="101"/>
      <c r="I56402" s="101"/>
    </row>
    <row r="56403" spans="8:9" x14ac:dyDescent="0.2">
      <c r="H56403" s="101"/>
      <c r="I56403" s="101"/>
    </row>
    <row r="56404" spans="8:9" x14ac:dyDescent="0.2">
      <c r="H56404" s="101"/>
      <c r="I56404" s="101"/>
    </row>
    <row r="56405" spans="8:9" x14ac:dyDescent="0.2">
      <c r="H56405" s="101"/>
      <c r="I56405" s="101"/>
    </row>
    <row r="56406" spans="8:9" x14ac:dyDescent="0.2">
      <c r="H56406" s="101"/>
      <c r="I56406" s="101"/>
    </row>
    <row r="56407" spans="8:9" x14ac:dyDescent="0.2">
      <c r="H56407" s="101"/>
      <c r="I56407" s="101"/>
    </row>
    <row r="56408" spans="8:9" x14ac:dyDescent="0.2">
      <c r="H56408" s="101"/>
      <c r="I56408" s="101"/>
    </row>
    <row r="56409" spans="8:9" x14ac:dyDescent="0.2">
      <c r="H56409" s="101"/>
      <c r="I56409" s="101"/>
    </row>
    <row r="56410" spans="8:9" x14ac:dyDescent="0.2">
      <c r="H56410" s="101"/>
      <c r="I56410" s="101"/>
    </row>
    <row r="56411" spans="8:9" x14ac:dyDescent="0.2">
      <c r="H56411" s="101"/>
      <c r="I56411" s="101"/>
    </row>
    <row r="56412" spans="8:9" x14ac:dyDescent="0.2">
      <c r="H56412" s="101"/>
      <c r="I56412" s="101"/>
    </row>
    <row r="56413" spans="8:9" x14ac:dyDescent="0.2">
      <c r="H56413" s="101"/>
      <c r="I56413" s="101"/>
    </row>
    <row r="56414" spans="8:9" x14ac:dyDescent="0.2">
      <c r="H56414" s="101"/>
      <c r="I56414" s="101"/>
    </row>
    <row r="56415" spans="8:9" x14ac:dyDescent="0.2">
      <c r="H56415" s="101"/>
      <c r="I56415" s="101"/>
    </row>
    <row r="56416" spans="8:9" x14ac:dyDescent="0.2">
      <c r="H56416" s="101"/>
      <c r="I56416" s="101"/>
    </row>
    <row r="56417" spans="8:9" x14ac:dyDescent="0.2">
      <c r="H56417" s="101"/>
      <c r="I56417" s="101"/>
    </row>
    <row r="56418" spans="8:9" x14ac:dyDescent="0.2">
      <c r="H56418" s="101"/>
      <c r="I56418" s="101"/>
    </row>
    <row r="56419" spans="8:9" x14ac:dyDescent="0.2">
      <c r="H56419" s="101"/>
      <c r="I56419" s="101"/>
    </row>
    <row r="56420" spans="8:9" x14ac:dyDescent="0.2">
      <c r="H56420" s="101"/>
      <c r="I56420" s="101"/>
    </row>
    <row r="56421" spans="8:9" x14ac:dyDescent="0.2">
      <c r="H56421" s="101"/>
      <c r="I56421" s="101"/>
    </row>
    <row r="56422" spans="8:9" x14ac:dyDescent="0.2">
      <c r="H56422" s="101"/>
      <c r="I56422" s="101"/>
    </row>
    <row r="56423" spans="8:9" x14ac:dyDescent="0.2">
      <c r="H56423" s="101"/>
      <c r="I56423" s="101"/>
    </row>
    <row r="56424" spans="8:9" x14ac:dyDescent="0.2">
      <c r="H56424" s="101"/>
      <c r="I56424" s="101"/>
    </row>
    <row r="56425" spans="8:9" x14ac:dyDescent="0.2">
      <c r="H56425" s="101"/>
      <c r="I56425" s="101"/>
    </row>
    <row r="56426" spans="8:9" x14ac:dyDescent="0.2">
      <c r="H56426" s="101"/>
      <c r="I56426" s="101"/>
    </row>
    <row r="56427" spans="8:9" x14ac:dyDescent="0.2">
      <c r="H56427" s="101"/>
      <c r="I56427" s="101"/>
    </row>
    <row r="56428" spans="8:9" x14ac:dyDescent="0.2">
      <c r="H56428" s="101"/>
      <c r="I56428" s="101"/>
    </row>
    <row r="56429" spans="8:9" x14ac:dyDescent="0.2">
      <c r="H56429" s="101"/>
      <c r="I56429" s="101"/>
    </row>
    <row r="56430" spans="8:9" x14ac:dyDescent="0.2">
      <c r="H56430" s="101"/>
      <c r="I56430" s="101"/>
    </row>
    <row r="56431" spans="8:9" x14ac:dyDescent="0.2">
      <c r="H56431" s="101"/>
      <c r="I56431" s="101"/>
    </row>
    <row r="56432" spans="8:9" x14ac:dyDescent="0.2">
      <c r="H56432" s="101"/>
      <c r="I56432" s="101"/>
    </row>
    <row r="56433" spans="8:9" x14ac:dyDescent="0.2">
      <c r="H56433" s="101"/>
      <c r="I56433" s="101"/>
    </row>
    <row r="56434" spans="8:9" x14ac:dyDescent="0.2">
      <c r="H56434" s="101"/>
      <c r="I56434" s="101"/>
    </row>
    <row r="56435" spans="8:9" x14ac:dyDescent="0.2">
      <c r="H56435" s="101"/>
      <c r="I56435" s="101"/>
    </row>
    <row r="56436" spans="8:9" x14ac:dyDescent="0.2">
      <c r="H56436" s="101"/>
      <c r="I56436" s="101"/>
    </row>
    <row r="56437" spans="8:9" x14ac:dyDescent="0.2">
      <c r="H56437" s="101"/>
      <c r="I56437" s="101"/>
    </row>
    <row r="56438" spans="8:9" x14ac:dyDescent="0.2">
      <c r="H56438" s="101"/>
      <c r="I56438" s="101"/>
    </row>
    <row r="56439" spans="8:9" x14ac:dyDescent="0.2">
      <c r="H56439" s="101"/>
      <c r="I56439" s="101"/>
    </row>
    <row r="56440" spans="8:9" x14ac:dyDescent="0.2">
      <c r="H56440" s="101"/>
      <c r="I56440" s="101"/>
    </row>
    <row r="56441" spans="8:9" x14ac:dyDescent="0.2">
      <c r="H56441" s="101"/>
      <c r="I56441" s="101"/>
    </row>
    <row r="56442" spans="8:9" x14ac:dyDescent="0.2">
      <c r="H56442" s="101"/>
      <c r="I56442" s="101"/>
    </row>
    <row r="56443" spans="8:9" x14ac:dyDescent="0.2">
      <c r="H56443" s="101"/>
      <c r="I56443" s="101"/>
    </row>
    <row r="56444" spans="8:9" x14ac:dyDescent="0.2">
      <c r="H56444" s="101"/>
      <c r="I56444" s="101"/>
    </row>
    <row r="56445" spans="8:9" x14ac:dyDescent="0.2">
      <c r="H56445" s="101"/>
      <c r="I56445" s="101"/>
    </row>
    <row r="56446" spans="8:9" x14ac:dyDescent="0.2">
      <c r="H56446" s="101"/>
      <c r="I56446" s="101"/>
    </row>
    <row r="56447" spans="8:9" x14ac:dyDescent="0.2">
      <c r="H56447" s="101"/>
      <c r="I56447" s="101"/>
    </row>
    <row r="56448" spans="8:9" x14ac:dyDescent="0.2">
      <c r="H56448" s="101"/>
      <c r="I56448" s="101"/>
    </row>
    <row r="56449" spans="8:9" x14ac:dyDescent="0.2">
      <c r="H56449" s="101"/>
      <c r="I56449" s="101"/>
    </row>
    <row r="56450" spans="8:9" x14ac:dyDescent="0.2">
      <c r="H56450" s="101"/>
      <c r="I56450" s="101"/>
    </row>
    <row r="56451" spans="8:9" x14ac:dyDescent="0.2">
      <c r="H56451" s="101"/>
      <c r="I56451" s="101"/>
    </row>
    <row r="56452" spans="8:9" x14ac:dyDescent="0.2">
      <c r="H56452" s="101"/>
      <c r="I56452" s="101"/>
    </row>
    <row r="56453" spans="8:9" x14ac:dyDescent="0.2">
      <c r="H56453" s="101"/>
      <c r="I56453" s="101"/>
    </row>
    <row r="56454" spans="8:9" x14ac:dyDescent="0.2">
      <c r="H56454" s="101"/>
      <c r="I56454" s="101"/>
    </row>
    <row r="56455" spans="8:9" x14ac:dyDescent="0.2">
      <c r="H56455" s="101"/>
      <c r="I56455" s="101"/>
    </row>
    <row r="56456" spans="8:9" x14ac:dyDescent="0.2">
      <c r="H56456" s="101"/>
      <c r="I56456" s="101"/>
    </row>
    <row r="56457" spans="8:9" x14ac:dyDescent="0.2">
      <c r="H56457" s="101"/>
      <c r="I56457" s="101"/>
    </row>
    <row r="56458" spans="8:9" x14ac:dyDescent="0.2">
      <c r="H56458" s="101"/>
      <c r="I56458" s="101"/>
    </row>
    <row r="56459" spans="8:9" x14ac:dyDescent="0.2">
      <c r="H56459" s="101"/>
      <c r="I56459" s="101"/>
    </row>
    <row r="56460" spans="8:9" x14ac:dyDescent="0.2">
      <c r="H56460" s="101"/>
      <c r="I56460" s="101"/>
    </row>
    <row r="56461" spans="8:9" x14ac:dyDescent="0.2">
      <c r="H56461" s="101"/>
      <c r="I56461" s="101"/>
    </row>
    <row r="56462" spans="8:9" x14ac:dyDescent="0.2">
      <c r="H56462" s="101"/>
      <c r="I56462" s="101"/>
    </row>
    <row r="56463" spans="8:9" x14ac:dyDescent="0.2">
      <c r="H56463" s="101"/>
      <c r="I56463" s="101"/>
    </row>
    <row r="56464" spans="8:9" x14ac:dyDescent="0.2">
      <c r="H56464" s="101"/>
      <c r="I56464" s="101"/>
    </row>
    <row r="56465" spans="8:9" x14ac:dyDescent="0.2">
      <c r="H56465" s="101"/>
      <c r="I56465" s="101"/>
    </row>
    <row r="56466" spans="8:9" x14ac:dyDescent="0.2">
      <c r="H56466" s="101"/>
      <c r="I56466" s="101"/>
    </row>
    <row r="56467" spans="8:9" x14ac:dyDescent="0.2">
      <c r="H56467" s="101"/>
      <c r="I56467" s="101"/>
    </row>
    <row r="56468" spans="8:9" x14ac:dyDescent="0.2">
      <c r="H56468" s="101"/>
      <c r="I56468" s="101"/>
    </row>
    <row r="56469" spans="8:9" x14ac:dyDescent="0.2">
      <c r="H56469" s="101"/>
      <c r="I56469" s="101"/>
    </row>
    <row r="56470" spans="8:9" x14ac:dyDescent="0.2">
      <c r="H56470" s="101"/>
      <c r="I56470" s="101"/>
    </row>
    <row r="56471" spans="8:9" x14ac:dyDescent="0.2">
      <c r="H56471" s="101"/>
      <c r="I56471" s="101"/>
    </row>
    <row r="56472" spans="8:9" x14ac:dyDescent="0.2">
      <c r="H56472" s="101"/>
      <c r="I56472" s="101"/>
    </row>
    <row r="56473" spans="8:9" x14ac:dyDescent="0.2">
      <c r="H56473" s="101"/>
      <c r="I56473" s="101"/>
    </row>
    <row r="56474" spans="8:9" x14ac:dyDescent="0.2">
      <c r="H56474" s="101"/>
      <c r="I56474" s="101"/>
    </row>
    <row r="56475" spans="8:9" x14ac:dyDescent="0.2">
      <c r="H56475" s="101"/>
      <c r="I56475" s="101"/>
    </row>
    <row r="56476" spans="8:9" x14ac:dyDescent="0.2">
      <c r="H56476" s="101"/>
      <c r="I56476" s="101"/>
    </row>
    <row r="56477" spans="8:9" x14ac:dyDescent="0.2">
      <c r="H56477" s="101"/>
      <c r="I56477" s="101"/>
    </row>
    <row r="56478" spans="8:9" x14ac:dyDescent="0.2">
      <c r="H56478" s="101"/>
      <c r="I56478" s="101"/>
    </row>
    <row r="56479" spans="8:9" x14ac:dyDescent="0.2">
      <c r="H56479" s="101"/>
      <c r="I56479" s="101"/>
    </row>
    <row r="56480" spans="8:9" x14ac:dyDescent="0.2">
      <c r="H56480" s="101"/>
      <c r="I56480" s="101"/>
    </row>
    <row r="56481" spans="8:9" x14ac:dyDescent="0.2">
      <c r="H56481" s="101"/>
      <c r="I56481" s="101"/>
    </row>
    <row r="56482" spans="8:9" x14ac:dyDescent="0.2">
      <c r="H56482" s="101"/>
      <c r="I56482" s="101"/>
    </row>
    <row r="56483" spans="8:9" x14ac:dyDescent="0.2">
      <c r="H56483" s="101"/>
      <c r="I56483" s="101"/>
    </row>
    <row r="56484" spans="8:9" x14ac:dyDescent="0.2">
      <c r="H56484" s="101"/>
      <c r="I56484" s="101"/>
    </row>
    <row r="56485" spans="8:9" x14ac:dyDescent="0.2">
      <c r="H56485" s="101"/>
      <c r="I56485" s="101"/>
    </row>
    <row r="56486" spans="8:9" x14ac:dyDescent="0.2">
      <c r="H56486" s="101"/>
      <c r="I56486" s="101"/>
    </row>
    <row r="56487" spans="8:9" x14ac:dyDescent="0.2">
      <c r="H56487" s="101"/>
      <c r="I56487" s="101"/>
    </row>
    <row r="56488" spans="8:9" x14ac:dyDescent="0.2">
      <c r="H56488" s="101"/>
      <c r="I56488" s="101"/>
    </row>
    <row r="56489" spans="8:9" x14ac:dyDescent="0.2">
      <c r="H56489" s="101"/>
      <c r="I56489" s="101"/>
    </row>
    <row r="56490" spans="8:9" x14ac:dyDescent="0.2">
      <c r="H56490" s="101"/>
      <c r="I56490" s="101"/>
    </row>
    <row r="56491" spans="8:9" x14ac:dyDescent="0.2">
      <c r="H56491" s="101"/>
      <c r="I56491" s="101"/>
    </row>
    <row r="56492" spans="8:9" x14ac:dyDescent="0.2">
      <c r="H56492" s="101"/>
      <c r="I56492" s="101"/>
    </row>
    <row r="56493" spans="8:9" x14ac:dyDescent="0.2">
      <c r="H56493" s="101"/>
      <c r="I56493" s="101"/>
    </row>
    <row r="56494" spans="8:9" x14ac:dyDescent="0.2">
      <c r="H56494" s="101"/>
      <c r="I56494" s="101"/>
    </row>
    <row r="56495" spans="8:9" x14ac:dyDescent="0.2">
      <c r="H56495" s="101"/>
      <c r="I56495" s="101"/>
    </row>
    <row r="56496" spans="8:9" x14ac:dyDescent="0.2">
      <c r="H56496" s="101"/>
      <c r="I56496" s="101"/>
    </row>
    <row r="56497" spans="8:9" x14ac:dyDescent="0.2">
      <c r="H56497" s="101"/>
      <c r="I56497" s="101"/>
    </row>
    <row r="56498" spans="8:9" x14ac:dyDescent="0.2">
      <c r="H56498" s="101"/>
      <c r="I56498" s="101"/>
    </row>
    <row r="56499" spans="8:9" x14ac:dyDescent="0.2">
      <c r="H56499" s="101"/>
      <c r="I56499" s="101"/>
    </row>
    <row r="56500" spans="8:9" x14ac:dyDescent="0.2">
      <c r="H56500" s="101"/>
      <c r="I56500" s="101"/>
    </row>
    <row r="56501" spans="8:9" x14ac:dyDescent="0.2">
      <c r="H56501" s="101"/>
      <c r="I56501" s="101"/>
    </row>
    <row r="56502" spans="8:9" x14ac:dyDescent="0.2">
      <c r="H56502" s="101"/>
      <c r="I56502" s="101"/>
    </row>
    <row r="56503" spans="8:9" x14ac:dyDescent="0.2">
      <c r="H56503" s="101"/>
      <c r="I56503" s="101"/>
    </row>
    <row r="56504" spans="8:9" x14ac:dyDescent="0.2">
      <c r="H56504" s="101"/>
      <c r="I56504" s="101"/>
    </row>
    <row r="56505" spans="8:9" x14ac:dyDescent="0.2">
      <c r="H56505" s="101"/>
      <c r="I56505" s="101"/>
    </row>
    <row r="56506" spans="8:9" x14ac:dyDescent="0.2">
      <c r="H56506" s="101"/>
      <c r="I56506" s="101"/>
    </row>
    <row r="56507" spans="8:9" x14ac:dyDescent="0.2">
      <c r="H56507" s="101"/>
      <c r="I56507" s="101"/>
    </row>
    <row r="56508" spans="8:9" x14ac:dyDescent="0.2">
      <c r="H56508" s="101"/>
      <c r="I56508" s="101"/>
    </row>
    <row r="56509" spans="8:9" x14ac:dyDescent="0.2">
      <c r="H56509" s="101"/>
      <c r="I56509" s="101"/>
    </row>
    <row r="56510" spans="8:9" x14ac:dyDescent="0.2">
      <c r="H56510" s="101"/>
      <c r="I56510" s="101"/>
    </row>
    <row r="56511" spans="8:9" x14ac:dyDescent="0.2">
      <c r="H56511" s="101"/>
      <c r="I56511" s="101"/>
    </row>
    <row r="56512" spans="8:9" x14ac:dyDescent="0.2">
      <c r="H56512" s="101"/>
      <c r="I56512" s="101"/>
    </row>
    <row r="56513" spans="8:9" x14ac:dyDescent="0.2">
      <c r="H56513" s="101"/>
      <c r="I56513" s="101"/>
    </row>
    <row r="56514" spans="8:9" x14ac:dyDescent="0.2">
      <c r="H56514" s="101"/>
      <c r="I56514" s="101"/>
    </row>
    <row r="56515" spans="8:9" x14ac:dyDescent="0.2">
      <c r="H56515" s="101"/>
      <c r="I56515" s="101"/>
    </row>
    <row r="56516" spans="8:9" x14ac:dyDescent="0.2">
      <c r="H56516" s="101"/>
      <c r="I56516" s="101"/>
    </row>
    <row r="56517" spans="8:9" x14ac:dyDescent="0.2">
      <c r="H56517" s="101"/>
      <c r="I56517" s="101"/>
    </row>
    <row r="56518" spans="8:9" x14ac:dyDescent="0.2">
      <c r="H56518" s="101"/>
      <c r="I56518" s="101"/>
    </row>
    <row r="56519" spans="8:9" x14ac:dyDescent="0.2">
      <c r="H56519" s="101"/>
      <c r="I56519" s="101"/>
    </row>
    <row r="56520" spans="8:9" x14ac:dyDescent="0.2">
      <c r="H56520" s="101"/>
      <c r="I56520" s="101"/>
    </row>
    <row r="56521" spans="8:9" x14ac:dyDescent="0.2">
      <c r="H56521" s="101"/>
      <c r="I56521" s="101"/>
    </row>
    <row r="56522" spans="8:9" x14ac:dyDescent="0.2">
      <c r="H56522" s="101"/>
      <c r="I56522" s="101"/>
    </row>
    <row r="56523" spans="8:9" x14ac:dyDescent="0.2">
      <c r="H56523" s="101"/>
      <c r="I56523" s="101"/>
    </row>
    <row r="56524" spans="8:9" x14ac:dyDescent="0.2">
      <c r="H56524" s="101"/>
      <c r="I56524" s="101"/>
    </row>
    <row r="56525" spans="8:9" x14ac:dyDescent="0.2">
      <c r="H56525" s="101"/>
      <c r="I56525" s="101"/>
    </row>
    <row r="56526" spans="8:9" x14ac:dyDescent="0.2">
      <c r="H56526" s="101"/>
      <c r="I56526" s="101"/>
    </row>
    <row r="56527" spans="8:9" x14ac:dyDescent="0.2">
      <c r="H56527" s="101"/>
      <c r="I56527" s="101"/>
    </row>
    <row r="56528" spans="8:9" x14ac:dyDescent="0.2">
      <c r="H56528" s="101"/>
      <c r="I56528" s="101"/>
    </row>
    <row r="56529" spans="8:9" x14ac:dyDescent="0.2">
      <c r="H56529" s="101"/>
      <c r="I56529" s="101"/>
    </row>
    <row r="56530" spans="8:9" x14ac:dyDescent="0.2">
      <c r="H56530" s="101"/>
      <c r="I56530" s="101"/>
    </row>
    <row r="56531" spans="8:9" x14ac:dyDescent="0.2">
      <c r="H56531" s="101"/>
      <c r="I56531" s="101"/>
    </row>
    <row r="56532" spans="8:9" x14ac:dyDescent="0.2">
      <c r="H56532" s="101"/>
      <c r="I56532" s="101"/>
    </row>
    <row r="56533" spans="8:9" x14ac:dyDescent="0.2">
      <c r="H56533" s="101"/>
      <c r="I56533" s="101"/>
    </row>
    <row r="56534" spans="8:9" x14ac:dyDescent="0.2">
      <c r="H56534" s="101"/>
      <c r="I56534" s="101"/>
    </row>
    <row r="56535" spans="8:9" x14ac:dyDescent="0.2">
      <c r="H56535" s="101"/>
      <c r="I56535" s="101"/>
    </row>
    <row r="56536" spans="8:9" x14ac:dyDescent="0.2">
      <c r="H56536" s="101"/>
      <c r="I56536" s="101"/>
    </row>
    <row r="56537" spans="8:9" x14ac:dyDescent="0.2">
      <c r="H56537" s="101"/>
      <c r="I56537" s="101"/>
    </row>
    <row r="56538" spans="8:9" x14ac:dyDescent="0.2">
      <c r="H56538" s="101"/>
      <c r="I56538" s="101"/>
    </row>
    <row r="56539" spans="8:9" x14ac:dyDescent="0.2">
      <c r="H56539" s="101"/>
      <c r="I56539" s="101"/>
    </row>
    <row r="56540" spans="8:9" x14ac:dyDescent="0.2">
      <c r="H56540" s="101"/>
      <c r="I56540" s="101"/>
    </row>
    <row r="56541" spans="8:9" x14ac:dyDescent="0.2">
      <c r="H56541" s="101"/>
      <c r="I56541" s="101"/>
    </row>
    <row r="56542" spans="8:9" x14ac:dyDescent="0.2">
      <c r="H56542" s="101"/>
      <c r="I56542" s="101"/>
    </row>
    <row r="56543" spans="8:9" x14ac:dyDescent="0.2">
      <c r="H56543" s="101"/>
      <c r="I56543" s="101"/>
    </row>
    <row r="56544" spans="8:9" x14ac:dyDescent="0.2">
      <c r="H56544" s="101"/>
      <c r="I56544" s="101"/>
    </row>
    <row r="56545" spans="8:9" x14ac:dyDescent="0.2">
      <c r="H56545" s="101"/>
      <c r="I56545" s="101"/>
    </row>
    <row r="56546" spans="8:9" x14ac:dyDescent="0.2">
      <c r="H56546" s="101"/>
      <c r="I56546" s="101"/>
    </row>
    <row r="56547" spans="8:9" x14ac:dyDescent="0.2">
      <c r="H56547" s="101"/>
      <c r="I56547" s="101"/>
    </row>
    <row r="56548" spans="8:9" x14ac:dyDescent="0.2">
      <c r="H56548" s="101"/>
      <c r="I56548" s="101"/>
    </row>
    <row r="56549" spans="8:9" x14ac:dyDescent="0.2">
      <c r="H56549" s="101"/>
      <c r="I56549" s="101"/>
    </row>
    <row r="56550" spans="8:9" x14ac:dyDescent="0.2">
      <c r="H56550" s="101"/>
      <c r="I56550" s="101"/>
    </row>
    <row r="56551" spans="8:9" x14ac:dyDescent="0.2">
      <c r="H56551" s="101"/>
      <c r="I56551" s="101"/>
    </row>
    <row r="56552" spans="8:9" x14ac:dyDescent="0.2">
      <c r="H56552" s="101"/>
      <c r="I56552" s="101"/>
    </row>
    <row r="56553" spans="8:9" x14ac:dyDescent="0.2">
      <c r="H56553" s="101"/>
      <c r="I56553" s="101"/>
    </row>
    <row r="56554" spans="8:9" x14ac:dyDescent="0.2">
      <c r="H56554" s="101"/>
      <c r="I56554" s="101"/>
    </row>
    <row r="56555" spans="8:9" x14ac:dyDescent="0.2">
      <c r="H56555" s="101"/>
      <c r="I56555" s="101"/>
    </row>
    <row r="56556" spans="8:9" x14ac:dyDescent="0.2">
      <c r="H56556" s="101"/>
      <c r="I56556" s="101"/>
    </row>
    <row r="56557" spans="8:9" x14ac:dyDescent="0.2">
      <c r="H56557" s="101"/>
      <c r="I56557" s="101"/>
    </row>
    <row r="56558" spans="8:9" x14ac:dyDescent="0.2">
      <c r="H56558" s="101"/>
      <c r="I56558" s="101"/>
    </row>
    <row r="56559" spans="8:9" x14ac:dyDescent="0.2">
      <c r="H56559" s="101"/>
      <c r="I56559" s="101"/>
    </row>
    <row r="56560" spans="8:9" x14ac:dyDescent="0.2">
      <c r="H56560" s="101"/>
      <c r="I56560" s="101"/>
    </row>
    <row r="56561" spans="8:9" x14ac:dyDescent="0.2">
      <c r="H56561" s="101"/>
      <c r="I56561" s="101"/>
    </row>
    <row r="56562" spans="8:9" x14ac:dyDescent="0.2">
      <c r="H56562" s="101"/>
      <c r="I56562" s="101"/>
    </row>
    <row r="56563" spans="8:9" x14ac:dyDescent="0.2">
      <c r="H56563" s="101"/>
      <c r="I56563" s="101"/>
    </row>
    <row r="56564" spans="8:9" x14ac:dyDescent="0.2">
      <c r="H56564" s="101"/>
      <c r="I56564" s="101"/>
    </row>
    <row r="56565" spans="8:9" x14ac:dyDescent="0.2">
      <c r="H56565" s="101"/>
      <c r="I56565" s="101"/>
    </row>
    <row r="56566" spans="8:9" x14ac:dyDescent="0.2">
      <c r="H56566" s="101"/>
      <c r="I56566" s="101"/>
    </row>
    <row r="56567" spans="8:9" x14ac:dyDescent="0.2">
      <c r="H56567" s="101"/>
      <c r="I56567" s="101"/>
    </row>
    <row r="56568" spans="8:9" x14ac:dyDescent="0.2">
      <c r="H56568" s="101"/>
      <c r="I56568" s="101"/>
    </row>
    <row r="56569" spans="8:9" x14ac:dyDescent="0.2">
      <c r="H56569" s="101"/>
      <c r="I56569" s="101"/>
    </row>
    <row r="56570" spans="8:9" x14ac:dyDescent="0.2">
      <c r="H56570" s="101"/>
      <c r="I56570" s="101"/>
    </row>
    <row r="56571" spans="8:9" x14ac:dyDescent="0.2">
      <c r="H56571" s="101"/>
      <c r="I56571" s="101"/>
    </row>
    <row r="56572" spans="8:9" x14ac:dyDescent="0.2">
      <c r="H56572" s="101"/>
      <c r="I56572" s="101"/>
    </row>
    <row r="56573" spans="8:9" x14ac:dyDescent="0.2">
      <c r="H56573" s="101"/>
      <c r="I56573" s="101"/>
    </row>
    <row r="56574" spans="8:9" x14ac:dyDescent="0.2">
      <c r="H56574" s="101"/>
      <c r="I56574" s="101"/>
    </row>
    <row r="56575" spans="8:9" x14ac:dyDescent="0.2">
      <c r="H56575" s="101"/>
      <c r="I56575" s="101"/>
    </row>
    <row r="56576" spans="8:9" x14ac:dyDescent="0.2">
      <c r="H56576" s="101"/>
      <c r="I56576" s="101"/>
    </row>
    <row r="56577" spans="8:9" x14ac:dyDescent="0.2">
      <c r="H56577" s="101"/>
      <c r="I56577" s="101"/>
    </row>
    <row r="56578" spans="8:9" x14ac:dyDescent="0.2">
      <c r="H56578" s="101"/>
      <c r="I56578" s="101"/>
    </row>
    <row r="56579" spans="8:9" x14ac:dyDescent="0.2">
      <c r="H56579" s="101"/>
      <c r="I56579" s="101"/>
    </row>
    <row r="56580" spans="8:9" x14ac:dyDescent="0.2">
      <c r="H56580" s="101"/>
      <c r="I56580" s="101"/>
    </row>
    <row r="56581" spans="8:9" x14ac:dyDescent="0.2">
      <c r="H56581" s="101"/>
      <c r="I56581" s="101"/>
    </row>
    <row r="56582" spans="8:9" x14ac:dyDescent="0.2">
      <c r="H56582" s="101"/>
      <c r="I56582" s="101"/>
    </row>
    <row r="56583" spans="8:9" x14ac:dyDescent="0.2">
      <c r="H56583" s="101"/>
      <c r="I56583" s="101"/>
    </row>
    <row r="56584" spans="8:9" x14ac:dyDescent="0.2">
      <c r="H56584" s="101"/>
      <c r="I56584" s="101"/>
    </row>
    <row r="56585" spans="8:9" x14ac:dyDescent="0.2">
      <c r="H56585" s="101"/>
      <c r="I56585" s="101"/>
    </row>
    <row r="56586" spans="8:9" x14ac:dyDescent="0.2">
      <c r="H56586" s="101"/>
      <c r="I56586" s="101"/>
    </row>
    <row r="56587" spans="8:9" x14ac:dyDescent="0.2">
      <c r="H56587" s="101"/>
      <c r="I56587" s="101"/>
    </row>
    <row r="56588" spans="8:9" x14ac:dyDescent="0.2">
      <c r="H56588" s="101"/>
      <c r="I56588" s="101"/>
    </row>
    <row r="56589" spans="8:9" x14ac:dyDescent="0.2">
      <c r="H56589" s="101"/>
      <c r="I56589" s="101"/>
    </row>
    <row r="56590" spans="8:9" x14ac:dyDescent="0.2">
      <c r="H56590" s="101"/>
      <c r="I56590" s="101"/>
    </row>
    <row r="56591" spans="8:9" x14ac:dyDescent="0.2">
      <c r="H56591" s="101"/>
      <c r="I56591" s="101"/>
    </row>
    <row r="56592" spans="8:9" x14ac:dyDescent="0.2">
      <c r="H56592" s="101"/>
      <c r="I56592" s="101"/>
    </row>
    <row r="56593" spans="8:9" x14ac:dyDescent="0.2">
      <c r="H56593" s="101"/>
      <c r="I56593" s="101"/>
    </row>
    <row r="56594" spans="8:9" x14ac:dyDescent="0.2">
      <c r="H56594" s="101"/>
      <c r="I56594" s="101"/>
    </row>
    <row r="56595" spans="8:9" x14ac:dyDescent="0.2">
      <c r="H56595" s="101"/>
      <c r="I56595" s="101"/>
    </row>
    <row r="56596" spans="8:9" x14ac:dyDescent="0.2">
      <c r="H56596" s="101"/>
      <c r="I56596" s="101"/>
    </row>
    <row r="56597" spans="8:9" x14ac:dyDescent="0.2">
      <c r="H56597" s="101"/>
      <c r="I56597" s="101"/>
    </row>
    <row r="56598" spans="8:9" x14ac:dyDescent="0.2">
      <c r="H56598" s="101"/>
      <c r="I56598" s="101"/>
    </row>
    <row r="56599" spans="8:9" x14ac:dyDescent="0.2">
      <c r="H56599" s="101"/>
      <c r="I56599" s="101"/>
    </row>
    <row r="56600" spans="8:9" x14ac:dyDescent="0.2">
      <c r="H56600" s="101"/>
      <c r="I56600" s="101"/>
    </row>
    <row r="56601" spans="8:9" x14ac:dyDescent="0.2">
      <c r="H56601" s="101"/>
      <c r="I56601" s="101"/>
    </row>
    <row r="56602" spans="8:9" x14ac:dyDescent="0.2">
      <c r="H56602" s="101"/>
      <c r="I56602" s="101"/>
    </row>
    <row r="56603" spans="8:9" x14ac:dyDescent="0.2">
      <c r="H56603" s="101"/>
      <c r="I56603" s="101"/>
    </row>
    <row r="56604" spans="8:9" x14ac:dyDescent="0.2">
      <c r="H56604" s="101"/>
      <c r="I56604" s="101"/>
    </row>
    <row r="56605" spans="8:9" x14ac:dyDescent="0.2">
      <c r="H56605" s="101"/>
      <c r="I56605" s="101"/>
    </row>
    <row r="56606" spans="8:9" x14ac:dyDescent="0.2">
      <c r="H56606" s="101"/>
      <c r="I56606" s="101"/>
    </row>
    <row r="56607" spans="8:9" x14ac:dyDescent="0.2">
      <c r="H56607" s="101"/>
      <c r="I56607" s="101"/>
    </row>
    <row r="56608" spans="8:9" x14ac:dyDescent="0.2">
      <c r="H56608" s="101"/>
      <c r="I56608" s="101"/>
    </row>
    <row r="56609" spans="8:9" x14ac:dyDescent="0.2">
      <c r="H56609" s="101"/>
      <c r="I56609" s="101"/>
    </row>
    <row r="56610" spans="8:9" x14ac:dyDescent="0.2">
      <c r="H56610" s="101"/>
      <c r="I56610" s="101"/>
    </row>
    <row r="56611" spans="8:9" x14ac:dyDescent="0.2">
      <c r="H56611" s="101"/>
      <c r="I56611" s="101"/>
    </row>
    <row r="56612" spans="8:9" x14ac:dyDescent="0.2">
      <c r="H56612" s="101"/>
      <c r="I56612" s="101"/>
    </row>
    <row r="56613" spans="8:9" x14ac:dyDescent="0.2">
      <c r="H56613" s="101"/>
      <c r="I56613" s="101"/>
    </row>
    <row r="56614" spans="8:9" x14ac:dyDescent="0.2">
      <c r="H56614" s="101"/>
      <c r="I56614" s="101"/>
    </row>
    <row r="56615" spans="8:9" x14ac:dyDescent="0.2">
      <c r="H56615" s="101"/>
      <c r="I56615" s="101"/>
    </row>
    <row r="56616" spans="8:9" x14ac:dyDescent="0.2">
      <c r="H56616" s="101"/>
      <c r="I56616" s="101"/>
    </row>
    <row r="56617" spans="8:9" x14ac:dyDescent="0.2">
      <c r="H56617" s="101"/>
      <c r="I56617" s="101"/>
    </row>
    <row r="56618" spans="8:9" x14ac:dyDescent="0.2">
      <c r="H56618" s="101"/>
      <c r="I56618" s="101"/>
    </row>
    <row r="56619" spans="8:9" x14ac:dyDescent="0.2">
      <c r="H56619" s="101"/>
      <c r="I56619" s="101"/>
    </row>
    <row r="56620" spans="8:9" x14ac:dyDescent="0.2">
      <c r="H56620" s="101"/>
      <c r="I56620" s="101"/>
    </row>
    <row r="56621" spans="8:9" x14ac:dyDescent="0.2">
      <c r="H56621" s="101"/>
      <c r="I56621" s="101"/>
    </row>
    <row r="56622" spans="8:9" x14ac:dyDescent="0.2">
      <c r="H56622" s="101"/>
      <c r="I56622" s="101"/>
    </row>
    <row r="56623" spans="8:9" x14ac:dyDescent="0.2">
      <c r="H56623" s="101"/>
      <c r="I56623" s="101"/>
    </row>
    <row r="56624" spans="8:9" x14ac:dyDescent="0.2">
      <c r="H56624" s="101"/>
      <c r="I56624" s="101"/>
    </row>
    <row r="56625" spans="8:9" x14ac:dyDescent="0.2">
      <c r="H56625" s="101"/>
      <c r="I56625" s="101"/>
    </row>
    <row r="56626" spans="8:9" x14ac:dyDescent="0.2">
      <c r="H56626" s="101"/>
      <c r="I56626" s="101"/>
    </row>
    <row r="56627" spans="8:9" x14ac:dyDescent="0.2">
      <c r="H56627" s="101"/>
      <c r="I56627" s="101"/>
    </row>
    <row r="56628" spans="8:9" x14ac:dyDescent="0.2">
      <c r="H56628" s="101"/>
      <c r="I56628" s="101"/>
    </row>
    <row r="56629" spans="8:9" x14ac:dyDescent="0.2">
      <c r="H56629" s="101"/>
      <c r="I56629" s="101"/>
    </row>
    <row r="56630" spans="8:9" x14ac:dyDescent="0.2">
      <c r="H56630" s="101"/>
      <c r="I56630" s="101"/>
    </row>
    <row r="56631" spans="8:9" x14ac:dyDescent="0.2">
      <c r="H56631" s="101"/>
      <c r="I56631" s="101"/>
    </row>
    <row r="56632" spans="8:9" x14ac:dyDescent="0.2">
      <c r="H56632" s="101"/>
      <c r="I56632" s="101"/>
    </row>
    <row r="56633" spans="8:9" x14ac:dyDescent="0.2">
      <c r="H56633" s="101"/>
      <c r="I56633" s="101"/>
    </row>
    <row r="56634" spans="8:9" x14ac:dyDescent="0.2">
      <c r="H56634" s="101"/>
      <c r="I56634" s="101"/>
    </row>
    <row r="56635" spans="8:9" x14ac:dyDescent="0.2">
      <c r="H56635" s="101"/>
      <c r="I56635" s="101"/>
    </row>
    <row r="56636" spans="8:9" x14ac:dyDescent="0.2">
      <c r="H56636" s="101"/>
      <c r="I56636" s="101"/>
    </row>
    <row r="56637" spans="8:9" x14ac:dyDescent="0.2">
      <c r="H56637" s="101"/>
      <c r="I56637" s="101"/>
    </row>
    <row r="56638" spans="8:9" x14ac:dyDescent="0.2">
      <c r="H56638" s="101"/>
      <c r="I56638" s="101"/>
    </row>
    <row r="56639" spans="8:9" x14ac:dyDescent="0.2">
      <c r="H56639" s="101"/>
      <c r="I56639" s="101"/>
    </row>
    <row r="56640" spans="8:9" x14ac:dyDescent="0.2">
      <c r="H56640" s="101"/>
      <c r="I56640" s="101"/>
    </row>
    <row r="56641" spans="8:9" x14ac:dyDescent="0.2">
      <c r="H56641" s="101"/>
      <c r="I56641" s="101"/>
    </row>
    <row r="56642" spans="8:9" x14ac:dyDescent="0.2">
      <c r="H56642" s="101"/>
      <c r="I56642" s="101"/>
    </row>
    <row r="56643" spans="8:9" x14ac:dyDescent="0.2">
      <c r="H56643" s="101"/>
      <c r="I56643" s="101"/>
    </row>
    <row r="56644" spans="8:9" x14ac:dyDescent="0.2">
      <c r="H56644" s="101"/>
      <c r="I56644" s="101"/>
    </row>
    <row r="56645" spans="8:9" x14ac:dyDescent="0.2">
      <c r="H56645" s="101"/>
      <c r="I56645" s="101"/>
    </row>
    <row r="56646" spans="8:9" x14ac:dyDescent="0.2">
      <c r="H56646" s="101"/>
      <c r="I56646" s="101"/>
    </row>
    <row r="56647" spans="8:9" x14ac:dyDescent="0.2">
      <c r="H56647" s="101"/>
      <c r="I56647" s="101"/>
    </row>
    <row r="56648" spans="8:9" x14ac:dyDescent="0.2">
      <c r="H56648" s="101"/>
      <c r="I56648" s="101"/>
    </row>
    <row r="56649" spans="8:9" x14ac:dyDescent="0.2">
      <c r="H56649" s="101"/>
      <c r="I56649" s="101"/>
    </row>
    <row r="56650" spans="8:9" x14ac:dyDescent="0.2">
      <c r="H56650" s="101"/>
      <c r="I56650" s="101"/>
    </row>
    <row r="56651" spans="8:9" x14ac:dyDescent="0.2">
      <c r="H56651" s="101"/>
      <c r="I56651" s="101"/>
    </row>
    <row r="56652" spans="8:9" x14ac:dyDescent="0.2">
      <c r="H56652" s="101"/>
      <c r="I56652" s="101"/>
    </row>
    <row r="56653" spans="8:9" x14ac:dyDescent="0.2">
      <c r="H56653" s="101"/>
      <c r="I56653" s="101"/>
    </row>
    <row r="56654" spans="8:9" x14ac:dyDescent="0.2">
      <c r="H56654" s="101"/>
      <c r="I56654" s="101"/>
    </row>
    <row r="56655" spans="8:9" x14ac:dyDescent="0.2">
      <c r="H56655" s="101"/>
      <c r="I56655" s="101"/>
    </row>
    <row r="56656" spans="8:9" x14ac:dyDescent="0.2">
      <c r="H56656" s="101"/>
      <c r="I56656" s="101"/>
    </row>
    <row r="56657" spans="8:9" x14ac:dyDescent="0.2">
      <c r="H56657" s="101"/>
      <c r="I56657" s="101"/>
    </row>
    <row r="56658" spans="8:9" x14ac:dyDescent="0.2">
      <c r="H56658" s="101"/>
      <c r="I56658" s="101"/>
    </row>
    <row r="56659" spans="8:9" x14ac:dyDescent="0.2">
      <c r="H56659" s="101"/>
      <c r="I56659" s="101"/>
    </row>
    <row r="56660" spans="8:9" x14ac:dyDescent="0.2">
      <c r="H56660" s="101"/>
      <c r="I56660" s="101"/>
    </row>
    <row r="56661" spans="8:9" x14ac:dyDescent="0.2">
      <c r="H56661" s="101"/>
      <c r="I56661" s="101"/>
    </row>
    <row r="56662" spans="8:9" x14ac:dyDescent="0.2">
      <c r="H56662" s="101"/>
      <c r="I56662" s="101"/>
    </row>
    <row r="56663" spans="8:9" x14ac:dyDescent="0.2">
      <c r="H56663" s="101"/>
      <c r="I56663" s="101"/>
    </row>
    <row r="56664" spans="8:9" x14ac:dyDescent="0.2">
      <c r="H56664" s="101"/>
      <c r="I56664" s="101"/>
    </row>
    <row r="56665" spans="8:9" x14ac:dyDescent="0.2">
      <c r="H56665" s="101"/>
      <c r="I56665" s="101"/>
    </row>
    <row r="56666" spans="8:9" x14ac:dyDescent="0.2">
      <c r="H56666" s="101"/>
      <c r="I56666" s="101"/>
    </row>
    <row r="56667" spans="8:9" x14ac:dyDescent="0.2">
      <c r="H56667" s="101"/>
      <c r="I56667" s="101"/>
    </row>
    <row r="56668" spans="8:9" x14ac:dyDescent="0.2">
      <c r="H56668" s="101"/>
      <c r="I56668" s="101"/>
    </row>
    <row r="56669" spans="8:9" x14ac:dyDescent="0.2">
      <c r="H56669" s="101"/>
      <c r="I56669" s="101"/>
    </row>
    <row r="56670" spans="8:9" x14ac:dyDescent="0.2">
      <c r="H56670" s="101"/>
      <c r="I56670" s="101"/>
    </row>
    <row r="56671" spans="8:9" x14ac:dyDescent="0.2">
      <c r="H56671" s="101"/>
      <c r="I56671" s="101"/>
    </row>
    <row r="56672" spans="8:9" x14ac:dyDescent="0.2">
      <c r="H56672" s="101"/>
      <c r="I56672" s="101"/>
    </row>
    <row r="56673" spans="8:9" x14ac:dyDescent="0.2">
      <c r="H56673" s="101"/>
      <c r="I56673" s="101"/>
    </row>
    <row r="56674" spans="8:9" x14ac:dyDescent="0.2">
      <c r="H56674" s="101"/>
      <c r="I56674" s="101"/>
    </row>
    <row r="56675" spans="8:9" x14ac:dyDescent="0.2">
      <c r="H56675" s="101"/>
      <c r="I56675" s="101"/>
    </row>
    <row r="56676" spans="8:9" x14ac:dyDescent="0.2">
      <c r="H56676" s="101"/>
      <c r="I56676" s="101"/>
    </row>
    <row r="56677" spans="8:9" x14ac:dyDescent="0.2">
      <c r="H56677" s="101"/>
      <c r="I56677" s="101"/>
    </row>
    <row r="56678" spans="8:9" x14ac:dyDescent="0.2">
      <c r="H56678" s="101"/>
      <c r="I56678" s="101"/>
    </row>
    <row r="56679" spans="8:9" x14ac:dyDescent="0.2">
      <c r="H56679" s="101"/>
      <c r="I56679" s="101"/>
    </row>
    <row r="56680" spans="8:9" x14ac:dyDescent="0.2">
      <c r="H56680" s="101"/>
      <c r="I56680" s="101"/>
    </row>
    <row r="56681" spans="8:9" x14ac:dyDescent="0.2">
      <c r="H56681" s="101"/>
      <c r="I56681" s="101"/>
    </row>
    <row r="56682" spans="8:9" x14ac:dyDescent="0.2">
      <c r="H56682" s="101"/>
      <c r="I56682" s="101"/>
    </row>
    <row r="56683" spans="8:9" x14ac:dyDescent="0.2">
      <c r="H56683" s="101"/>
      <c r="I56683" s="101"/>
    </row>
    <row r="56684" spans="8:9" x14ac:dyDescent="0.2">
      <c r="H56684" s="101"/>
      <c r="I56684" s="101"/>
    </row>
    <row r="56685" spans="8:9" x14ac:dyDescent="0.2">
      <c r="H56685" s="101"/>
      <c r="I56685" s="101"/>
    </row>
    <row r="56686" spans="8:9" x14ac:dyDescent="0.2">
      <c r="H56686" s="101"/>
      <c r="I56686" s="101"/>
    </row>
    <row r="56687" spans="8:9" x14ac:dyDescent="0.2">
      <c r="H56687" s="101"/>
      <c r="I56687" s="101"/>
    </row>
    <row r="56688" spans="8:9" x14ac:dyDescent="0.2">
      <c r="H56688" s="101"/>
      <c r="I56688" s="101"/>
    </row>
    <row r="56689" spans="8:9" x14ac:dyDescent="0.2">
      <c r="H56689" s="101"/>
      <c r="I56689" s="101"/>
    </row>
    <row r="56690" spans="8:9" x14ac:dyDescent="0.2">
      <c r="H56690" s="101"/>
      <c r="I56690" s="101"/>
    </row>
    <row r="56691" spans="8:9" x14ac:dyDescent="0.2">
      <c r="H56691" s="101"/>
      <c r="I56691" s="101"/>
    </row>
    <row r="56692" spans="8:9" x14ac:dyDescent="0.2">
      <c r="H56692" s="101"/>
      <c r="I56692" s="101"/>
    </row>
    <row r="56693" spans="8:9" x14ac:dyDescent="0.2">
      <c r="H56693" s="101"/>
      <c r="I56693" s="101"/>
    </row>
    <row r="56694" spans="8:9" x14ac:dyDescent="0.2">
      <c r="H56694" s="101"/>
      <c r="I56694" s="101"/>
    </row>
    <row r="56695" spans="8:9" x14ac:dyDescent="0.2">
      <c r="H56695" s="101"/>
      <c r="I56695" s="101"/>
    </row>
    <row r="56696" spans="8:9" x14ac:dyDescent="0.2">
      <c r="H56696" s="101"/>
      <c r="I56696" s="101"/>
    </row>
    <row r="56697" spans="8:9" x14ac:dyDescent="0.2">
      <c r="H56697" s="101"/>
      <c r="I56697" s="101"/>
    </row>
    <row r="56698" spans="8:9" x14ac:dyDescent="0.2">
      <c r="H56698" s="101"/>
      <c r="I56698" s="101"/>
    </row>
    <row r="56699" spans="8:9" x14ac:dyDescent="0.2">
      <c r="H56699" s="101"/>
      <c r="I56699" s="101"/>
    </row>
    <row r="56700" spans="8:9" x14ac:dyDescent="0.2">
      <c r="H56700" s="101"/>
      <c r="I56700" s="101"/>
    </row>
    <row r="56701" spans="8:9" x14ac:dyDescent="0.2">
      <c r="H56701" s="101"/>
      <c r="I56701" s="101"/>
    </row>
    <row r="56702" spans="8:9" x14ac:dyDescent="0.2">
      <c r="H56702" s="101"/>
      <c r="I56702" s="101"/>
    </row>
    <row r="56703" spans="8:9" x14ac:dyDescent="0.2">
      <c r="H56703" s="101"/>
      <c r="I56703" s="101"/>
    </row>
    <row r="56704" spans="8:9" x14ac:dyDescent="0.2">
      <c r="H56704" s="101"/>
      <c r="I56704" s="101"/>
    </row>
    <row r="56705" spans="8:9" x14ac:dyDescent="0.2">
      <c r="H56705" s="101"/>
      <c r="I56705" s="101"/>
    </row>
    <row r="56706" spans="8:9" x14ac:dyDescent="0.2">
      <c r="H56706" s="101"/>
      <c r="I56706" s="101"/>
    </row>
    <row r="56707" spans="8:9" x14ac:dyDescent="0.2">
      <c r="H56707" s="101"/>
      <c r="I56707" s="101"/>
    </row>
    <row r="56708" spans="8:9" x14ac:dyDescent="0.2">
      <c r="H56708" s="101"/>
      <c r="I56708" s="101"/>
    </row>
    <row r="56709" spans="8:9" x14ac:dyDescent="0.2">
      <c r="H56709" s="101"/>
      <c r="I56709" s="101"/>
    </row>
    <row r="56710" spans="8:9" x14ac:dyDescent="0.2">
      <c r="H56710" s="101"/>
      <c r="I56710" s="101"/>
    </row>
    <row r="56711" spans="8:9" x14ac:dyDescent="0.2">
      <c r="H56711" s="101"/>
      <c r="I56711" s="101"/>
    </row>
    <row r="56712" spans="8:9" x14ac:dyDescent="0.2">
      <c r="H56712" s="101"/>
      <c r="I56712" s="101"/>
    </row>
    <row r="56713" spans="8:9" x14ac:dyDescent="0.2">
      <c r="H56713" s="101"/>
      <c r="I56713" s="101"/>
    </row>
    <row r="56714" spans="8:9" x14ac:dyDescent="0.2">
      <c r="H56714" s="101"/>
      <c r="I56714" s="101"/>
    </row>
    <row r="56715" spans="8:9" x14ac:dyDescent="0.2">
      <c r="H56715" s="101"/>
      <c r="I56715" s="101"/>
    </row>
    <row r="56716" spans="8:9" x14ac:dyDescent="0.2">
      <c r="H56716" s="101"/>
      <c r="I56716" s="101"/>
    </row>
    <row r="56717" spans="8:9" x14ac:dyDescent="0.2">
      <c r="H56717" s="101"/>
      <c r="I56717" s="101"/>
    </row>
    <row r="56718" spans="8:9" x14ac:dyDescent="0.2">
      <c r="H56718" s="101"/>
      <c r="I56718" s="101"/>
    </row>
    <row r="56719" spans="8:9" x14ac:dyDescent="0.2">
      <c r="H56719" s="101"/>
      <c r="I56719" s="101"/>
    </row>
    <row r="56720" spans="8:9" x14ac:dyDescent="0.2">
      <c r="H56720" s="101"/>
      <c r="I56720" s="101"/>
    </row>
    <row r="56721" spans="8:9" x14ac:dyDescent="0.2">
      <c r="H56721" s="101"/>
      <c r="I56721" s="101"/>
    </row>
    <row r="56722" spans="8:9" x14ac:dyDescent="0.2">
      <c r="H56722" s="101"/>
      <c r="I56722" s="101"/>
    </row>
    <row r="56723" spans="8:9" x14ac:dyDescent="0.2">
      <c r="H56723" s="101"/>
      <c r="I56723" s="101"/>
    </row>
    <row r="56724" spans="8:9" x14ac:dyDescent="0.2">
      <c r="H56724" s="101"/>
      <c r="I56724" s="101"/>
    </row>
    <row r="56725" spans="8:9" x14ac:dyDescent="0.2">
      <c r="H56725" s="101"/>
      <c r="I56725" s="101"/>
    </row>
    <row r="56726" spans="8:9" x14ac:dyDescent="0.2">
      <c r="H56726" s="101"/>
      <c r="I56726" s="101"/>
    </row>
    <row r="56727" spans="8:9" x14ac:dyDescent="0.2">
      <c r="H56727" s="101"/>
      <c r="I56727" s="101"/>
    </row>
    <row r="56728" spans="8:9" x14ac:dyDescent="0.2">
      <c r="H56728" s="101"/>
      <c r="I56728" s="101"/>
    </row>
    <row r="56729" spans="8:9" x14ac:dyDescent="0.2">
      <c r="H56729" s="101"/>
      <c r="I56729" s="101"/>
    </row>
    <row r="56730" spans="8:9" x14ac:dyDescent="0.2">
      <c r="H56730" s="101"/>
      <c r="I56730" s="101"/>
    </row>
    <row r="56731" spans="8:9" x14ac:dyDescent="0.2">
      <c r="H56731" s="101"/>
      <c r="I56731" s="101"/>
    </row>
    <row r="56732" spans="8:9" x14ac:dyDescent="0.2">
      <c r="H56732" s="101"/>
      <c r="I56732" s="101"/>
    </row>
    <row r="56733" spans="8:9" x14ac:dyDescent="0.2">
      <c r="H56733" s="101"/>
      <c r="I56733" s="101"/>
    </row>
    <row r="56734" spans="8:9" x14ac:dyDescent="0.2">
      <c r="H56734" s="101"/>
      <c r="I56734" s="101"/>
    </row>
    <row r="56735" spans="8:9" x14ac:dyDescent="0.2">
      <c r="H56735" s="101"/>
      <c r="I56735" s="101"/>
    </row>
    <row r="56736" spans="8:9" x14ac:dyDescent="0.2">
      <c r="H56736" s="101"/>
      <c r="I56736" s="101"/>
    </row>
    <row r="56737" spans="8:9" x14ac:dyDescent="0.2">
      <c r="H56737" s="101"/>
      <c r="I56737" s="101"/>
    </row>
    <row r="56738" spans="8:9" x14ac:dyDescent="0.2">
      <c r="H56738" s="101"/>
      <c r="I56738" s="101"/>
    </row>
    <row r="56739" spans="8:9" x14ac:dyDescent="0.2">
      <c r="H56739" s="101"/>
      <c r="I56739" s="101"/>
    </row>
    <row r="56740" spans="8:9" x14ac:dyDescent="0.2">
      <c r="H56740" s="101"/>
      <c r="I56740" s="101"/>
    </row>
    <row r="56741" spans="8:9" x14ac:dyDescent="0.2">
      <c r="H56741" s="101"/>
      <c r="I56741" s="101"/>
    </row>
    <row r="56742" spans="8:9" x14ac:dyDescent="0.2">
      <c r="H56742" s="101"/>
      <c r="I56742" s="101"/>
    </row>
    <row r="56743" spans="8:9" x14ac:dyDescent="0.2">
      <c r="H56743" s="101"/>
      <c r="I56743" s="101"/>
    </row>
    <row r="56744" spans="8:9" x14ac:dyDescent="0.2">
      <c r="H56744" s="101"/>
      <c r="I56744" s="101"/>
    </row>
    <row r="56745" spans="8:9" x14ac:dyDescent="0.2">
      <c r="H56745" s="101"/>
      <c r="I56745" s="101"/>
    </row>
    <row r="56746" spans="8:9" x14ac:dyDescent="0.2">
      <c r="H56746" s="101"/>
      <c r="I56746" s="101"/>
    </row>
    <row r="56747" spans="8:9" x14ac:dyDescent="0.2">
      <c r="H56747" s="101"/>
      <c r="I56747" s="101"/>
    </row>
    <row r="56748" spans="8:9" x14ac:dyDescent="0.2">
      <c r="H56748" s="101"/>
      <c r="I56748" s="101"/>
    </row>
    <row r="56749" spans="8:9" x14ac:dyDescent="0.2">
      <c r="H56749" s="101"/>
      <c r="I56749" s="101"/>
    </row>
    <row r="56750" spans="8:9" x14ac:dyDescent="0.2">
      <c r="H56750" s="101"/>
      <c r="I56750" s="101"/>
    </row>
    <row r="56751" spans="8:9" x14ac:dyDescent="0.2">
      <c r="H56751" s="101"/>
      <c r="I56751" s="101"/>
    </row>
    <row r="56752" spans="8:9" x14ac:dyDescent="0.2">
      <c r="H56752" s="101"/>
      <c r="I56752" s="101"/>
    </row>
    <row r="56753" spans="8:9" x14ac:dyDescent="0.2">
      <c r="H56753" s="101"/>
      <c r="I56753" s="101"/>
    </row>
    <row r="56754" spans="8:9" x14ac:dyDescent="0.2">
      <c r="H56754" s="101"/>
      <c r="I56754" s="101"/>
    </row>
    <row r="56755" spans="8:9" x14ac:dyDescent="0.2">
      <c r="H56755" s="101"/>
      <c r="I56755" s="101"/>
    </row>
    <row r="56756" spans="8:9" x14ac:dyDescent="0.2">
      <c r="H56756" s="101"/>
      <c r="I56756" s="101"/>
    </row>
    <row r="56757" spans="8:9" x14ac:dyDescent="0.2">
      <c r="H56757" s="101"/>
      <c r="I56757" s="101"/>
    </row>
    <row r="56758" spans="8:9" x14ac:dyDescent="0.2">
      <c r="H56758" s="101"/>
      <c r="I56758" s="101"/>
    </row>
    <row r="56759" spans="8:9" x14ac:dyDescent="0.2">
      <c r="H56759" s="101"/>
      <c r="I56759" s="101"/>
    </row>
    <row r="56760" spans="8:9" x14ac:dyDescent="0.2">
      <c r="H56760" s="101"/>
      <c r="I56760" s="101"/>
    </row>
    <row r="56761" spans="8:9" x14ac:dyDescent="0.2">
      <c r="H56761" s="101"/>
      <c r="I56761" s="101"/>
    </row>
    <row r="56762" spans="8:9" x14ac:dyDescent="0.2">
      <c r="H56762" s="101"/>
      <c r="I56762" s="101"/>
    </row>
    <row r="56763" spans="8:9" x14ac:dyDescent="0.2">
      <c r="H56763" s="101"/>
      <c r="I56763" s="101"/>
    </row>
    <row r="56764" spans="8:9" x14ac:dyDescent="0.2">
      <c r="H56764" s="101"/>
      <c r="I56764" s="101"/>
    </row>
    <row r="56765" spans="8:9" x14ac:dyDescent="0.2">
      <c r="H56765" s="101"/>
      <c r="I56765" s="101"/>
    </row>
    <row r="56766" spans="8:9" x14ac:dyDescent="0.2">
      <c r="H56766" s="101"/>
      <c r="I56766" s="101"/>
    </row>
    <row r="56767" spans="8:9" x14ac:dyDescent="0.2">
      <c r="H56767" s="101"/>
      <c r="I56767" s="101"/>
    </row>
    <row r="56768" spans="8:9" x14ac:dyDescent="0.2">
      <c r="H56768" s="101"/>
      <c r="I56768" s="101"/>
    </row>
    <row r="56769" spans="8:9" x14ac:dyDescent="0.2">
      <c r="H56769" s="101"/>
      <c r="I56769" s="101"/>
    </row>
    <row r="56770" spans="8:9" x14ac:dyDescent="0.2">
      <c r="H56770" s="101"/>
      <c r="I56770" s="101"/>
    </row>
    <row r="56771" spans="8:9" x14ac:dyDescent="0.2">
      <c r="H56771" s="101"/>
      <c r="I56771" s="101"/>
    </row>
    <row r="56772" spans="8:9" x14ac:dyDescent="0.2">
      <c r="H56772" s="101"/>
      <c r="I56772" s="101"/>
    </row>
    <row r="56773" spans="8:9" x14ac:dyDescent="0.2">
      <c r="H56773" s="101"/>
      <c r="I56773" s="101"/>
    </row>
    <row r="56774" spans="8:9" x14ac:dyDescent="0.2">
      <c r="H56774" s="101"/>
      <c r="I56774" s="101"/>
    </row>
    <row r="56775" spans="8:9" x14ac:dyDescent="0.2">
      <c r="H56775" s="101"/>
      <c r="I56775" s="101"/>
    </row>
    <row r="56776" spans="8:9" x14ac:dyDescent="0.2">
      <c r="H56776" s="101"/>
      <c r="I56776" s="101"/>
    </row>
    <row r="56777" spans="8:9" x14ac:dyDescent="0.2">
      <c r="H56777" s="101"/>
      <c r="I56777" s="101"/>
    </row>
    <row r="56778" spans="8:9" x14ac:dyDescent="0.2">
      <c r="H56778" s="101"/>
      <c r="I56778" s="101"/>
    </row>
    <row r="56779" spans="8:9" x14ac:dyDescent="0.2">
      <c r="H56779" s="101"/>
      <c r="I56779" s="101"/>
    </row>
    <row r="56780" spans="8:9" x14ac:dyDescent="0.2">
      <c r="H56780" s="101"/>
      <c r="I56780" s="101"/>
    </row>
    <row r="56781" spans="8:9" x14ac:dyDescent="0.2">
      <c r="H56781" s="101"/>
      <c r="I56781" s="101"/>
    </row>
    <row r="56782" spans="8:9" x14ac:dyDescent="0.2">
      <c r="H56782" s="101"/>
      <c r="I56782" s="101"/>
    </row>
    <row r="56783" spans="8:9" x14ac:dyDescent="0.2">
      <c r="H56783" s="101"/>
      <c r="I56783" s="101"/>
    </row>
    <row r="56784" spans="8:9" x14ac:dyDescent="0.2">
      <c r="H56784" s="101"/>
      <c r="I56784" s="101"/>
    </row>
    <row r="56785" spans="8:9" x14ac:dyDescent="0.2">
      <c r="H56785" s="101"/>
      <c r="I56785" s="101"/>
    </row>
    <row r="56786" spans="8:9" x14ac:dyDescent="0.2">
      <c r="H56786" s="101"/>
      <c r="I56786" s="101"/>
    </row>
    <row r="56787" spans="8:9" x14ac:dyDescent="0.2">
      <c r="H56787" s="101"/>
      <c r="I56787" s="101"/>
    </row>
    <row r="56788" spans="8:9" x14ac:dyDescent="0.2">
      <c r="H56788" s="101"/>
      <c r="I56788" s="101"/>
    </row>
    <row r="56789" spans="8:9" x14ac:dyDescent="0.2">
      <c r="H56789" s="101"/>
      <c r="I56789" s="101"/>
    </row>
    <row r="56790" spans="8:9" x14ac:dyDescent="0.2">
      <c r="H56790" s="101"/>
      <c r="I56790" s="101"/>
    </row>
    <row r="56791" spans="8:9" x14ac:dyDescent="0.2">
      <c r="H56791" s="101"/>
      <c r="I56791" s="101"/>
    </row>
    <row r="56792" spans="8:9" x14ac:dyDescent="0.2">
      <c r="H56792" s="101"/>
      <c r="I56792" s="101"/>
    </row>
    <row r="56793" spans="8:9" x14ac:dyDescent="0.2">
      <c r="H56793" s="101"/>
      <c r="I56793" s="101"/>
    </row>
    <row r="56794" spans="8:9" x14ac:dyDescent="0.2">
      <c r="H56794" s="101"/>
      <c r="I56794" s="101"/>
    </row>
    <row r="56795" spans="8:9" x14ac:dyDescent="0.2">
      <c r="H56795" s="101"/>
      <c r="I56795" s="101"/>
    </row>
    <row r="56796" spans="8:9" x14ac:dyDescent="0.2">
      <c r="H56796" s="101"/>
      <c r="I56796" s="101"/>
    </row>
    <row r="56797" spans="8:9" x14ac:dyDescent="0.2">
      <c r="H56797" s="101"/>
      <c r="I56797" s="101"/>
    </row>
    <row r="56798" spans="8:9" x14ac:dyDescent="0.2">
      <c r="H56798" s="101"/>
      <c r="I56798" s="101"/>
    </row>
    <row r="56799" spans="8:9" x14ac:dyDescent="0.2">
      <c r="H56799" s="101"/>
      <c r="I56799" s="101"/>
    </row>
    <row r="56800" spans="8:9" x14ac:dyDescent="0.2">
      <c r="H56800" s="101"/>
      <c r="I56800" s="101"/>
    </row>
    <row r="56801" spans="8:9" x14ac:dyDescent="0.2">
      <c r="H56801" s="101"/>
      <c r="I56801" s="101"/>
    </row>
    <row r="56802" spans="8:9" x14ac:dyDescent="0.2">
      <c r="H56802" s="101"/>
      <c r="I56802" s="101"/>
    </row>
    <row r="56803" spans="8:9" x14ac:dyDescent="0.2">
      <c r="H56803" s="101"/>
      <c r="I56803" s="101"/>
    </row>
    <row r="56804" spans="8:9" x14ac:dyDescent="0.2">
      <c r="H56804" s="101"/>
      <c r="I56804" s="101"/>
    </row>
    <row r="56805" spans="8:9" x14ac:dyDescent="0.2">
      <c r="H56805" s="101"/>
      <c r="I56805" s="101"/>
    </row>
    <row r="56806" spans="8:9" x14ac:dyDescent="0.2">
      <c r="H56806" s="101"/>
      <c r="I56806" s="101"/>
    </row>
    <row r="56807" spans="8:9" x14ac:dyDescent="0.2">
      <c r="H56807" s="101"/>
      <c r="I56807" s="101"/>
    </row>
    <row r="56808" spans="8:9" x14ac:dyDescent="0.2">
      <c r="H56808" s="101"/>
      <c r="I56808" s="101"/>
    </row>
    <row r="56809" spans="8:9" x14ac:dyDescent="0.2">
      <c r="H56809" s="101"/>
      <c r="I56809" s="101"/>
    </row>
    <row r="56810" spans="8:9" x14ac:dyDescent="0.2">
      <c r="H56810" s="101"/>
      <c r="I56810" s="101"/>
    </row>
    <row r="56811" spans="8:9" x14ac:dyDescent="0.2">
      <c r="H56811" s="101"/>
      <c r="I56811" s="101"/>
    </row>
    <row r="56812" spans="8:9" x14ac:dyDescent="0.2">
      <c r="H56812" s="101"/>
      <c r="I56812" s="101"/>
    </row>
    <row r="56813" spans="8:9" x14ac:dyDescent="0.2">
      <c r="H56813" s="101"/>
      <c r="I56813" s="101"/>
    </row>
    <row r="56814" spans="8:9" x14ac:dyDescent="0.2">
      <c r="H56814" s="101"/>
      <c r="I56814" s="101"/>
    </row>
    <row r="56815" spans="8:9" x14ac:dyDescent="0.2">
      <c r="H56815" s="101"/>
      <c r="I56815" s="101"/>
    </row>
    <row r="56816" spans="8:9" x14ac:dyDescent="0.2">
      <c r="H56816" s="101"/>
      <c r="I56816" s="101"/>
    </row>
    <row r="56817" spans="8:9" x14ac:dyDescent="0.2">
      <c r="H56817" s="101"/>
      <c r="I56817" s="101"/>
    </row>
    <row r="56818" spans="8:9" x14ac:dyDescent="0.2">
      <c r="H56818" s="101"/>
      <c r="I56818" s="101"/>
    </row>
    <row r="56819" spans="8:9" x14ac:dyDescent="0.2">
      <c r="H56819" s="101"/>
      <c r="I56819" s="101"/>
    </row>
    <row r="56820" spans="8:9" x14ac:dyDescent="0.2">
      <c r="H56820" s="101"/>
      <c r="I56820" s="101"/>
    </row>
    <row r="56821" spans="8:9" x14ac:dyDescent="0.2">
      <c r="H56821" s="101"/>
      <c r="I56821" s="101"/>
    </row>
    <row r="56822" spans="8:9" x14ac:dyDescent="0.2">
      <c r="H56822" s="101"/>
      <c r="I56822" s="101"/>
    </row>
    <row r="56823" spans="8:9" x14ac:dyDescent="0.2">
      <c r="H56823" s="101"/>
      <c r="I56823" s="101"/>
    </row>
    <row r="56824" spans="8:9" x14ac:dyDescent="0.2">
      <c r="H56824" s="101"/>
      <c r="I56824" s="101"/>
    </row>
    <row r="56825" spans="8:9" x14ac:dyDescent="0.2">
      <c r="H56825" s="101"/>
      <c r="I56825" s="101"/>
    </row>
    <row r="56826" spans="8:9" x14ac:dyDescent="0.2">
      <c r="H56826" s="101"/>
      <c r="I56826" s="101"/>
    </row>
    <row r="56827" spans="8:9" x14ac:dyDescent="0.2">
      <c r="H56827" s="101"/>
      <c r="I56827" s="101"/>
    </row>
    <row r="56828" spans="8:9" x14ac:dyDescent="0.2">
      <c r="H56828" s="101"/>
      <c r="I56828" s="101"/>
    </row>
    <row r="56829" spans="8:9" x14ac:dyDescent="0.2">
      <c r="H56829" s="101"/>
      <c r="I56829" s="101"/>
    </row>
    <row r="56830" spans="8:9" x14ac:dyDescent="0.2">
      <c r="H56830" s="101"/>
      <c r="I56830" s="101"/>
    </row>
    <row r="56831" spans="8:9" x14ac:dyDescent="0.2">
      <c r="H56831" s="101"/>
      <c r="I56831" s="101"/>
    </row>
    <row r="56832" spans="8:9" x14ac:dyDescent="0.2">
      <c r="H56832" s="101"/>
      <c r="I56832" s="101"/>
    </row>
    <row r="56833" spans="8:9" x14ac:dyDescent="0.2">
      <c r="H56833" s="101"/>
      <c r="I56833" s="101"/>
    </row>
    <row r="56834" spans="8:9" x14ac:dyDescent="0.2">
      <c r="H56834" s="101"/>
      <c r="I56834" s="101"/>
    </row>
    <row r="56835" spans="8:9" x14ac:dyDescent="0.2">
      <c r="H56835" s="101"/>
      <c r="I56835" s="101"/>
    </row>
    <row r="56836" spans="8:9" x14ac:dyDescent="0.2">
      <c r="H56836" s="101"/>
      <c r="I56836" s="101"/>
    </row>
    <row r="56837" spans="8:9" x14ac:dyDescent="0.2">
      <c r="H56837" s="101"/>
      <c r="I56837" s="101"/>
    </row>
    <row r="56838" spans="8:9" x14ac:dyDescent="0.2">
      <c r="H56838" s="101"/>
      <c r="I56838" s="101"/>
    </row>
    <row r="56839" spans="8:9" x14ac:dyDescent="0.2">
      <c r="H56839" s="101"/>
      <c r="I56839" s="101"/>
    </row>
    <row r="56840" spans="8:9" x14ac:dyDescent="0.2">
      <c r="H56840" s="101"/>
      <c r="I56840" s="101"/>
    </row>
    <row r="56841" spans="8:9" x14ac:dyDescent="0.2">
      <c r="H56841" s="101"/>
      <c r="I56841" s="101"/>
    </row>
    <row r="56842" spans="8:9" x14ac:dyDescent="0.2">
      <c r="H56842" s="101"/>
      <c r="I56842" s="101"/>
    </row>
    <row r="56843" spans="8:9" x14ac:dyDescent="0.2">
      <c r="H56843" s="101"/>
      <c r="I56843" s="101"/>
    </row>
    <row r="56844" spans="8:9" x14ac:dyDescent="0.2">
      <c r="H56844" s="101"/>
      <c r="I56844" s="101"/>
    </row>
    <row r="56845" spans="8:9" x14ac:dyDescent="0.2">
      <c r="H56845" s="101"/>
      <c r="I56845" s="101"/>
    </row>
    <row r="56846" spans="8:9" x14ac:dyDescent="0.2">
      <c r="H56846" s="101"/>
      <c r="I56846" s="101"/>
    </row>
    <row r="56847" spans="8:9" x14ac:dyDescent="0.2">
      <c r="H56847" s="101"/>
      <c r="I56847" s="101"/>
    </row>
    <row r="56848" spans="8:9" x14ac:dyDescent="0.2">
      <c r="H56848" s="101"/>
      <c r="I56848" s="101"/>
    </row>
    <row r="56849" spans="8:9" x14ac:dyDescent="0.2">
      <c r="H56849" s="101"/>
      <c r="I56849" s="101"/>
    </row>
    <row r="56850" spans="8:9" x14ac:dyDescent="0.2">
      <c r="H56850" s="101"/>
      <c r="I56850" s="101"/>
    </row>
    <row r="56851" spans="8:9" x14ac:dyDescent="0.2">
      <c r="H56851" s="101"/>
      <c r="I56851" s="101"/>
    </row>
    <row r="56852" spans="8:9" x14ac:dyDescent="0.2">
      <c r="H56852" s="101"/>
      <c r="I56852" s="101"/>
    </row>
    <row r="56853" spans="8:9" x14ac:dyDescent="0.2">
      <c r="H56853" s="101"/>
      <c r="I56853" s="101"/>
    </row>
    <row r="56854" spans="8:9" x14ac:dyDescent="0.2">
      <c r="H56854" s="101"/>
      <c r="I56854" s="101"/>
    </row>
    <row r="56855" spans="8:9" x14ac:dyDescent="0.2">
      <c r="H56855" s="101"/>
      <c r="I56855" s="101"/>
    </row>
    <row r="56856" spans="8:9" x14ac:dyDescent="0.2">
      <c r="H56856" s="101"/>
      <c r="I56856" s="101"/>
    </row>
    <row r="56857" spans="8:9" x14ac:dyDescent="0.2">
      <c r="H56857" s="101"/>
      <c r="I56857" s="101"/>
    </row>
    <row r="56858" spans="8:9" x14ac:dyDescent="0.2">
      <c r="H56858" s="101"/>
      <c r="I56858" s="101"/>
    </row>
    <row r="56859" spans="8:9" x14ac:dyDescent="0.2">
      <c r="H56859" s="101"/>
      <c r="I56859" s="101"/>
    </row>
    <row r="56860" spans="8:9" x14ac:dyDescent="0.2">
      <c r="H56860" s="101"/>
      <c r="I56860" s="101"/>
    </row>
    <row r="56861" spans="8:9" x14ac:dyDescent="0.2">
      <c r="H56861" s="101"/>
      <c r="I56861" s="101"/>
    </row>
    <row r="56862" spans="8:9" x14ac:dyDescent="0.2">
      <c r="H56862" s="101"/>
      <c r="I56862" s="101"/>
    </row>
    <row r="56863" spans="8:9" x14ac:dyDescent="0.2">
      <c r="H56863" s="101"/>
      <c r="I56863" s="101"/>
    </row>
    <row r="56864" spans="8:9" x14ac:dyDescent="0.2">
      <c r="H56864" s="101"/>
      <c r="I56864" s="101"/>
    </row>
    <row r="56865" spans="8:9" x14ac:dyDescent="0.2">
      <c r="H56865" s="101"/>
      <c r="I56865" s="101"/>
    </row>
    <row r="56866" spans="8:9" x14ac:dyDescent="0.2">
      <c r="H56866" s="101"/>
      <c r="I56866" s="101"/>
    </row>
    <row r="56867" spans="8:9" x14ac:dyDescent="0.2">
      <c r="H56867" s="101"/>
      <c r="I56867" s="101"/>
    </row>
    <row r="56868" spans="8:9" x14ac:dyDescent="0.2">
      <c r="H56868" s="101"/>
      <c r="I56868" s="101"/>
    </row>
    <row r="56869" spans="8:9" x14ac:dyDescent="0.2">
      <c r="H56869" s="101"/>
      <c r="I56869" s="101"/>
    </row>
    <row r="56870" spans="8:9" x14ac:dyDescent="0.2">
      <c r="H56870" s="101"/>
      <c r="I56870" s="101"/>
    </row>
    <row r="56871" spans="8:9" x14ac:dyDescent="0.2">
      <c r="H56871" s="101"/>
      <c r="I56871" s="101"/>
    </row>
    <row r="56872" spans="8:9" x14ac:dyDescent="0.2">
      <c r="H56872" s="101"/>
      <c r="I56872" s="101"/>
    </row>
    <row r="56873" spans="8:9" x14ac:dyDescent="0.2">
      <c r="H56873" s="101"/>
      <c r="I56873" s="101"/>
    </row>
    <row r="56874" spans="8:9" x14ac:dyDescent="0.2">
      <c r="H56874" s="101"/>
      <c r="I56874" s="101"/>
    </row>
    <row r="56875" spans="8:9" x14ac:dyDescent="0.2">
      <c r="H56875" s="101"/>
      <c r="I56875" s="101"/>
    </row>
    <row r="56876" spans="8:9" x14ac:dyDescent="0.2">
      <c r="H56876" s="101"/>
      <c r="I56876" s="101"/>
    </row>
    <row r="56877" spans="8:9" x14ac:dyDescent="0.2">
      <c r="H56877" s="101"/>
      <c r="I56877" s="101"/>
    </row>
    <row r="56878" spans="8:9" x14ac:dyDescent="0.2">
      <c r="H56878" s="101"/>
      <c r="I56878" s="101"/>
    </row>
    <row r="56879" spans="8:9" x14ac:dyDescent="0.2">
      <c r="H56879" s="101"/>
      <c r="I56879" s="101"/>
    </row>
    <row r="56880" spans="8:9" x14ac:dyDescent="0.2">
      <c r="H56880" s="101"/>
      <c r="I56880" s="101"/>
    </row>
    <row r="56881" spans="8:9" x14ac:dyDescent="0.2">
      <c r="H56881" s="101"/>
      <c r="I56881" s="101"/>
    </row>
    <row r="56882" spans="8:9" x14ac:dyDescent="0.2">
      <c r="H56882" s="101"/>
      <c r="I56882" s="101"/>
    </row>
    <row r="56883" spans="8:9" x14ac:dyDescent="0.2">
      <c r="H56883" s="101"/>
      <c r="I56883" s="101"/>
    </row>
    <row r="56884" spans="8:9" x14ac:dyDescent="0.2">
      <c r="H56884" s="101"/>
      <c r="I56884" s="101"/>
    </row>
    <row r="56885" spans="8:9" x14ac:dyDescent="0.2">
      <c r="H56885" s="101"/>
      <c r="I56885" s="101"/>
    </row>
    <row r="56886" spans="8:9" x14ac:dyDescent="0.2">
      <c r="H56886" s="101"/>
      <c r="I56886" s="101"/>
    </row>
    <row r="56887" spans="8:9" x14ac:dyDescent="0.2">
      <c r="H56887" s="101"/>
      <c r="I56887" s="101"/>
    </row>
    <row r="56888" spans="8:9" x14ac:dyDescent="0.2">
      <c r="H56888" s="101"/>
      <c r="I56888" s="101"/>
    </row>
    <row r="56889" spans="8:9" x14ac:dyDescent="0.2">
      <c r="H56889" s="101"/>
      <c r="I56889" s="101"/>
    </row>
    <row r="56890" spans="8:9" x14ac:dyDescent="0.2">
      <c r="H56890" s="101"/>
      <c r="I56890" s="101"/>
    </row>
    <row r="56891" spans="8:9" x14ac:dyDescent="0.2">
      <c r="H56891" s="101"/>
      <c r="I56891" s="101"/>
    </row>
    <row r="56892" spans="8:9" x14ac:dyDescent="0.2">
      <c r="H56892" s="101"/>
      <c r="I56892" s="101"/>
    </row>
    <row r="56893" spans="8:9" x14ac:dyDescent="0.2">
      <c r="H56893" s="101"/>
      <c r="I56893" s="101"/>
    </row>
    <row r="56894" spans="8:9" x14ac:dyDescent="0.2">
      <c r="H56894" s="101"/>
      <c r="I56894" s="101"/>
    </row>
    <row r="56895" spans="8:9" x14ac:dyDescent="0.2">
      <c r="H56895" s="101"/>
      <c r="I56895" s="101"/>
    </row>
    <row r="56896" spans="8:9" x14ac:dyDescent="0.2">
      <c r="H56896" s="101"/>
      <c r="I56896" s="101"/>
    </row>
    <row r="56897" spans="8:9" x14ac:dyDescent="0.2">
      <c r="H56897" s="101"/>
      <c r="I56897" s="101"/>
    </row>
    <row r="56898" spans="8:9" x14ac:dyDescent="0.2">
      <c r="H56898" s="101"/>
      <c r="I56898" s="101"/>
    </row>
    <row r="56899" spans="8:9" x14ac:dyDescent="0.2">
      <c r="H56899" s="101"/>
      <c r="I56899" s="101"/>
    </row>
    <row r="56900" spans="8:9" x14ac:dyDescent="0.2">
      <c r="H56900" s="101"/>
      <c r="I56900" s="101"/>
    </row>
    <row r="56901" spans="8:9" x14ac:dyDescent="0.2">
      <c r="H56901" s="101"/>
      <c r="I56901" s="101"/>
    </row>
    <row r="56902" spans="8:9" x14ac:dyDescent="0.2">
      <c r="H56902" s="101"/>
      <c r="I56902" s="101"/>
    </row>
    <row r="56903" spans="8:9" x14ac:dyDescent="0.2">
      <c r="H56903" s="101"/>
      <c r="I56903" s="101"/>
    </row>
    <row r="56904" spans="8:9" x14ac:dyDescent="0.2">
      <c r="H56904" s="101"/>
      <c r="I56904" s="101"/>
    </row>
    <row r="56905" spans="8:9" x14ac:dyDescent="0.2">
      <c r="H56905" s="101"/>
      <c r="I56905" s="101"/>
    </row>
    <row r="56906" spans="8:9" x14ac:dyDescent="0.2">
      <c r="H56906" s="101"/>
      <c r="I56906" s="101"/>
    </row>
    <row r="56907" spans="8:9" x14ac:dyDescent="0.2">
      <c r="H56907" s="101"/>
      <c r="I56907" s="101"/>
    </row>
    <row r="56908" spans="8:9" x14ac:dyDescent="0.2">
      <c r="H56908" s="101"/>
      <c r="I56908" s="101"/>
    </row>
    <row r="56909" spans="8:9" x14ac:dyDescent="0.2">
      <c r="H56909" s="101"/>
      <c r="I56909" s="101"/>
    </row>
    <row r="56910" spans="8:9" x14ac:dyDescent="0.2">
      <c r="H56910" s="101"/>
      <c r="I56910" s="101"/>
    </row>
    <row r="56911" spans="8:9" x14ac:dyDescent="0.2">
      <c r="H56911" s="101"/>
      <c r="I56911" s="101"/>
    </row>
    <row r="56912" spans="8:9" x14ac:dyDescent="0.2">
      <c r="H56912" s="101"/>
      <c r="I56912" s="101"/>
    </row>
    <row r="56913" spans="8:9" x14ac:dyDescent="0.2">
      <c r="H56913" s="101"/>
      <c r="I56913" s="101"/>
    </row>
    <row r="56914" spans="8:9" x14ac:dyDescent="0.2">
      <c r="H56914" s="101"/>
      <c r="I56914" s="101"/>
    </row>
    <row r="56915" spans="8:9" x14ac:dyDescent="0.2">
      <c r="H56915" s="101"/>
      <c r="I56915" s="101"/>
    </row>
    <row r="56916" spans="8:9" x14ac:dyDescent="0.2">
      <c r="H56916" s="101"/>
      <c r="I56916" s="101"/>
    </row>
    <row r="56917" spans="8:9" x14ac:dyDescent="0.2">
      <c r="H56917" s="101"/>
      <c r="I56917" s="101"/>
    </row>
    <row r="56918" spans="8:9" x14ac:dyDescent="0.2">
      <c r="H56918" s="101"/>
      <c r="I56918" s="101"/>
    </row>
    <row r="56919" spans="8:9" x14ac:dyDescent="0.2">
      <c r="H56919" s="101"/>
      <c r="I56919" s="101"/>
    </row>
    <row r="56920" spans="8:9" x14ac:dyDescent="0.2">
      <c r="H56920" s="101"/>
      <c r="I56920" s="101"/>
    </row>
    <row r="56921" spans="8:9" x14ac:dyDescent="0.2">
      <c r="H56921" s="101"/>
      <c r="I56921" s="101"/>
    </row>
    <row r="56922" spans="8:9" x14ac:dyDescent="0.2">
      <c r="H56922" s="101"/>
      <c r="I56922" s="101"/>
    </row>
    <row r="56923" spans="8:9" x14ac:dyDescent="0.2">
      <c r="H56923" s="101"/>
      <c r="I56923" s="101"/>
    </row>
    <row r="56924" spans="8:9" x14ac:dyDescent="0.2">
      <c r="H56924" s="101"/>
      <c r="I56924" s="101"/>
    </row>
    <row r="56925" spans="8:9" x14ac:dyDescent="0.2">
      <c r="H56925" s="101"/>
      <c r="I56925" s="101"/>
    </row>
    <row r="56926" spans="8:9" x14ac:dyDescent="0.2">
      <c r="H56926" s="101"/>
      <c r="I56926" s="101"/>
    </row>
    <row r="56927" spans="8:9" x14ac:dyDescent="0.2">
      <c r="H56927" s="101"/>
      <c r="I56927" s="101"/>
    </row>
    <row r="56928" spans="8:9" x14ac:dyDescent="0.2">
      <c r="H56928" s="101"/>
      <c r="I56928" s="101"/>
    </row>
    <row r="56929" spans="8:9" x14ac:dyDescent="0.2">
      <c r="H56929" s="101"/>
      <c r="I56929" s="101"/>
    </row>
    <row r="56930" spans="8:9" x14ac:dyDescent="0.2">
      <c r="H56930" s="101"/>
      <c r="I56930" s="101"/>
    </row>
    <row r="56931" spans="8:9" x14ac:dyDescent="0.2">
      <c r="H56931" s="101"/>
      <c r="I56931" s="101"/>
    </row>
    <row r="56932" spans="8:9" x14ac:dyDescent="0.2">
      <c r="H56932" s="101"/>
      <c r="I56932" s="101"/>
    </row>
    <row r="56933" spans="8:9" x14ac:dyDescent="0.2">
      <c r="H56933" s="101"/>
      <c r="I56933" s="101"/>
    </row>
    <row r="56934" spans="8:9" x14ac:dyDescent="0.2">
      <c r="H56934" s="101"/>
      <c r="I56934" s="101"/>
    </row>
    <row r="56935" spans="8:9" x14ac:dyDescent="0.2">
      <c r="H56935" s="101"/>
      <c r="I56935" s="101"/>
    </row>
    <row r="56936" spans="8:9" x14ac:dyDescent="0.2">
      <c r="H56936" s="101"/>
      <c r="I56936" s="101"/>
    </row>
    <row r="56937" spans="8:9" x14ac:dyDescent="0.2">
      <c r="H56937" s="101"/>
      <c r="I56937" s="101"/>
    </row>
    <row r="56938" spans="8:9" x14ac:dyDescent="0.2">
      <c r="H56938" s="101"/>
      <c r="I56938" s="101"/>
    </row>
    <row r="56939" spans="8:9" x14ac:dyDescent="0.2">
      <c r="H56939" s="101"/>
      <c r="I56939" s="101"/>
    </row>
    <row r="56940" spans="8:9" x14ac:dyDescent="0.2">
      <c r="H56940" s="101"/>
      <c r="I56940" s="101"/>
    </row>
    <row r="56941" spans="8:9" x14ac:dyDescent="0.2">
      <c r="H56941" s="101"/>
      <c r="I56941" s="101"/>
    </row>
    <row r="56942" spans="8:9" x14ac:dyDescent="0.2">
      <c r="H56942" s="101"/>
      <c r="I56942" s="101"/>
    </row>
    <row r="56943" spans="8:9" x14ac:dyDescent="0.2">
      <c r="H56943" s="101"/>
      <c r="I56943" s="101"/>
    </row>
    <row r="56944" spans="8:9" x14ac:dyDescent="0.2">
      <c r="H56944" s="101"/>
      <c r="I56944" s="101"/>
    </row>
    <row r="56945" spans="8:9" x14ac:dyDescent="0.2">
      <c r="H56945" s="101"/>
      <c r="I56945" s="101"/>
    </row>
    <row r="56946" spans="8:9" x14ac:dyDescent="0.2">
      <c r="H56946" s="101"/>
      <c r="I56946" s="101"/>
    </row>
    <row r="56947" spans="8:9" x14ac:dyDescent="0.2">
      <c r="H56947" s="101"/>
      <c r="I56947" s="101"/>
    </row>
    <row r="56948" spans="8:9" x14ac:dyDescent="0.2">
      <c r="H56948" s="101"/>
      <c r="I56948" s="101"/>
    </row>
    <row r="56949" spans="8:9" x14ac:dyDescent="0.2">
      <c r="H56949" s="101"/>
      <c r="I56949" s="101"/>
    </row>
    <row r="56950" spans="8:9" x14ac:dyDescent="0.2">
      <c r="H56950" s="101"/>
      <c r="I56950" s="101"/>
    </row>
    <row r="56951" spans="8:9" x14ac:dyDescent="0.2">
      <c r="H56951" s="101"/>
      <c r="I56951" s="101"/>
    </row>
    <row r="56952" spans="8:9" x14ac:dyDescent="0.2">
      <c r="H56952" s="101"/>
      <c r="I56952" s="101"/>
    </row>
    <row r="56953" spans="8:9" x14ac:dyDescent="0.2">
      <c r="H56953" s="101"/>
      <c r="I56953" s="101"/>
    </row>
    <row r="56954" spans="8:9" x14ac:dyDescent="0.2">
      <c r="H56954" s="101"/>
      <c r="I56954" s="101"/>
    </row>
    <row r="56955" spans="8:9" x14ac:dyDescent="0.2">
      <c r="H56955" s="101"/>
      <c r="I56955" s="101"/>
    </row>
    <row r="56956" spans="8:9" x14ac:dyDescent="0.2">
      <c r="H56956" s="101"/>
      <c r="I56956" s="101"/>
    </row>
    <row r="56957" spans="8:9" x14ac:dyDescent="0.2">
      <c r="H56957" s="101"/>
      <c r="I56957" s="101"/>
    </row>
    <row r="56958" spans="8:9" x14ac:dyDescent="0.2">
      <c r="H56958" s="101"/>
      <c r="I56958" s="101"/>
    </row>
    <row r="56959" spans="8:9" x14ac:dyDescent="0.2">
      <c r="H56959" s="101"/>
      <c r="I56959" s="101"/>
    </row>
    <row r="56960" spans="8:9" x14ac:dyDescent="0.2">
      <c r="H56960" s="101"/>
      <c r="I56960" s="101"/>
    </row>
    <row r="56961" spans="8:9" x14ac:dyDescent="0.2">
      <c r="H56961" s="101"/>
      <c r="I56961" s="101"/>
    </row>
    <row r="56962" spans="8:9" x14ac:dyDescent="0.2">
      <c r="H56962" s="101"/>
      <c r="I56962" s="101"/>
    </row>
    <row r="56963" spans="8:9" x14ac:dyDescent="0.2">
      <c r="H56963" s="101"/>
      <c r="I56963" s="101"/>
    </row>
    <row r="56964" spans="8:9" x14ac:dyDescent="0.2">
      <c r="H56964" s="101"/>
      <c r="I56964" s="101"/>
    </row>
    <row r="56965" spans="8:9" x14ac:dyDescent="0.2">
      <c r="H56965" s="101"/>
      <c r="I56965" s="101"/>
    </row>
    <row r="56966" spans="8:9" x14ac:dyDescent="0.2">
      <c r="H56966" s="101"/>
      <c r="I56966" s="101"/>
    </row>
    <row r="56967" spans="8:9" x14ac:dyDescent="0.2">
      <c r="H56967" s="101"/>
      <c r="I56967" s="101"/>
    </row>
    <row r="56968" spans="8:9" x14ac:dyDescent="0.2">
      <c r="H56968" s="101"/>
      <c r="I56968" s="101"/>
    </row>
    <row r="56969" spans="8:9" x14ac:dyDescent="0.2">
      <c r="H56969" s="101"/>
      <c r="I56969" s="101"/>
    </row>
    <row r="56970" spans="8:9" x14ac:dyDescent="0.2">
      <c r="H56970" s="101"/>
      <c r="I56970" s="101"/>
    </row>
    <row r="56971" spans="8:9" x14ac:dyDescent="0.2">
      <c r="H56971" s="101"/>
      <c r="I56971" s="101"/>
    </row>
    <row r="56972" spans="8:9" x14ac:dyDescent="0.2">
      <c r="H56972" s="101"/>
      <c r="I56972" s="101"/>
    </row>
    <row r="56973" spans="8:9" x14ac:dyDescent="0.2">
      <c r="H56973" s="101"/>
      <c r="I56973" s="101"/>
    </row>
    <row r="56974" spans="8:9" x14ac:dyDescent="0.2">
      <c r="H56974" s="101"/>
      <c r="I56974" s="101"/>
    </row>
    <row r="56975" spans="8:9" x14ac:dyDescent="0.2">
      <c r="H56975" s="101"/>
      <c r="I56975" s="101"/>
    </row>
    <row r="56976" spans="8:9" x14ac:dyDescent="0.2">
      <c r="H56976" s="101"/>
      <c r="I56976" s="101"/>
    </row>
    <row r="56977" spans="8:9" x14ac:dyDescent="0.2">
      <c r="H56977" s="101"/>
      <c r="I56977" s="101"/>
    </row>
    <row r="56978" spans="8:9" x14ac:dyDescent="0.2">
      <c r="H56978" s="101"/>
      <c r="I56978" s="101"/>
    </row>
    <row r="56979" spans="8:9" x14ac:dyDescent="0.2">
      <c r="H56979" s="101"/>
      <c r="I56979" s="101"/>
    </row>
    <row r="56980" spans="8:9" x14ac:dyDescent="0.2">
      <c r="H56980" s="101"/>
      <c r="I56980" s="101"/>
    </row>
    <row r="56981" spans="8:9" x14ac:dyDescent="0.2">
      <c r="H56981" s="101"/>
      <c r="I56981" s="101"/>
    </row>
    <row r="56982" spans="8:9" x14ac:dyDescent="0.2">
      <c r="H56982" s="101"/>
      <c r="I56982" s="101"/>
    </row>
    <row r="56983" spans="8:9" x14ac:dyDescent="0.2">
      <c r="H56983" s="101"/>
      <c r="I56983" s="101"/>
    </row>
    <row r="56984" spans="8:9" x14ac:dyDescent="0.2">
      <c r="H56984" s="101"/>
      <c r="I56984" s="101"/>
    </row>
    <row r="56985" spans="8:9" x14ac:dyDescent="0.2">
      <c r="H56985" s="101"/>
      <c r="I56985" s="101"/>
    </row>
    <row r="56986" spans="8:9" x14ac:dyDescent="0.2">
      <c r="H56986" s="101"/>
      <c r="I56986" s="101"/>
    </row>
    <row r="56987" spans="8:9" x14ac:dyDescent="0.2">
      <c r="H56987" s="101"/>
      <c r="I56987" s="101"/>
    </row>
    <row r="56988" spans="8:9" x14ac:dyDescent="0.2">
      <c r="H56988" s="101"/>
      <c r="I56988" s="101"/>
    </row>
    <row r="56989" spans="8:9" x14ac:dyDescent="0.2">
      <c r="H56989" s="101"/>
      <c r="I56989" s="101"/>
    </row>
    <row r="56990" spans="8:9" x14ac:dyDescent="0.2">
      <c r="H56990" s="101"/>
      <c r="I56990" s="101"/>
    </row>
    <row r="56991" spans="8:9" x14ac:dyDescent="0.2">
      <c r="H56991" s="101"/>
      <c r="I56991" s="101"/>
    </row>
    <row r="56992" spans="8:9" x14ac:dyDescent="0.2">
      <c r="H56992" s="101"/>
      <c r="I56992" s="101"/>
    </row>
    <row r="56993" spans="8:9" x14ac:dyDescent="0.2">
      <c r="H56993" s="101"/>
      <c r="I56993" s="101"/>
    </row>
    <row r="56994" spans="8:9" x14ac:dyDescent="0.2">
      <c r="H56994" s="101"/>
      <c r="I56994" s="101"/>
    </row>
    <row r="56995" spans="8:9" x14ac:dyDescent="0.2">
      <c r="H56995" s="101"/>
      <c r="I56995" s="101"/>
    </row>
    <row r="56996" spans="8:9" x14ac:dyDescent="0.2">
      <c r="H56996" s="101"/>
      <c r="I56996" s="101"/>
    </row>
    <row r="56997" spans="8:9" x14ac:dyDescent="0.2">
      <c r="H56997" s="101"/>
      <c r="I56997" s="101"/>
    </row>
    <row r="56998" spans="8:9" x14ac:dyDescent="0.2">
      <c r="H56998" s="101"/>
      <c r="I56998" s="101"/>
    </row>
    <row r="56999" spans="8:9" x14ac:dyDescent="0.2">
      <c r="H56999" s="101"/>
      <c r="I56999" s="101"/>
    </row>
    <row r="57000" spans="8:9" x14ac:dyDescent="0.2">
      <c r="H57000" s="101"/>
      <c r="I57000" s="101"/>
    </row>
    <row r="57001" spans="8:9" x14ac:dyDescent="0.2">
      <c r="H57001" s="101"/>
      <c r="I57001" s="101"/>
    </row>
    <row r="57002" spans="8:9" x14ac:dyDescent="0.2">
      <c r="H57002" s="101"/>
      <c r="I57002" s="101"/>
    </row>
    <row r="57003" spans="8:9" x14ac:dyDescent="0.2">
      <c r="H57003" s="101"/>
      <c r="I57003" s="101"/>
    </row>
    <row r="57004" spans="8:9" x14ac:dyDescent="0.2">
      <c r="H57004" s="101"/>
      <c r="I57004" s="101"/>
    </row>
    <row r="57005" spans="8:9" x14ac:dyDescent="0.2">
      <c r="H57005" s="101"/>
      <c r="I57005" s="101"/>
    </row>
    <row r="57006" spans="8:9" x14ac:dyDescent="0.2">
      <c r="H57006" s="101"/>
      <c r="I57006" s="101"/>
    </row>
    <row r="57007" spans="8:9" x14ac:dyDescent="0.2">
      <c r="H57007" s="101"/>
      <c r="I57007" s="101"/>
    </row>
    <row r="57008" spans="8:9" x14ac:dyDescent="0.2">
      <c r="H57008" s="101"/>
      <c r="I57008" s="101"/>
    </row>
    <row r="57009" spans="8:9" x14ac:dyDescent="0.2">
      <c r="H57009" s="101"/>
      <c r="I57009" s="101"/>
    </row>
    <row r="57010" spans="8:9" x14ac:dyDescent="0.2">
      <c r="H57010" s="101"/>
      <c r="I57010" s="101"/>
    </row>
    <row r="57011" spans="8:9" x14ac:dyDescent="0.2">
      <c r="H57011" s="101"/>
      <c r="I57011" s="101"/>
    </row>
    <row r="57012" spans="8:9" x14ac:dyDescent="0.2">
      <c r="H57012" s="101"/>
      <c r="I57012" s="101"/>
    </row>
    <row r="57013" spans="8:9" x14ac:dyDescent="0.2">
      <c r="H57013" s="101"/>
      <c r="I57013" s="101"/>
    </row>
    <row r="57014" spans="8:9" x14ac:dyDescent="0.2">
      <c r="H57014" s="101"/>
      <c r="I57014" s="101"/>
    </row>
    <row r="57015" spans="8:9" x14ac:dyDescent="0.2">
      <c r="H57015" s="101"/>
      <c r="I57015" s="101"/>
    </row>
    <row r="57016" spans="8:9" x14ac:dyDescent="0.2">
      <c r="H57016" s="101"/>
      <c r="I57016" s="101"/>
    </row>
    <row r="57017" spans="8:9" x14ac:dyDescent="0.2">
      <c r="H57017" s="101"/>
      <c r="I57017" s="101"/>
    </row>
    <row r="57018" spans="8:9" x14ac:dyDescent="0.2">
      <c r="H57018" s="101"/>
      <c r="I57018" s="101"/>
    </row>
    <row r="57019" spans="8:9" x14ac:dyDescent="0.2">
      <c r="H57019" s="101"/>
      <c r="I57019" s="101"/>
    </row>
    <row r="57020" spans="8:9" x14ac:dyDescent="0.2">
      <c r="H57020" s="101"/>
      <c r="I57020" s="101"/>
    </row>
    <row r="57021" spans="8:9" x14ac:dyDescent="0.2">
      <c r="H57021" s="101"/>
      <c r="I57021" s="101"/>
    </row>
    <row r="57022" spans="8:9" x14ac:dyDescent="0.2">
      <c r="H57022" s="101"/>
      <c r="I57022" s="101"/>
    </row>
    <row r="57023" spans="8:9" x14ac:dyDescent="0.2">
      <c r="H57023" s="101"/>
      <c r="I57023" s="101"/>
    </row>
    <row r="57024" spans="8:9" x14ac:dyDescent="0.2">
      <c r="H57024" s="101"/>
      <c r="I57024" s="101"/>
    </row>
    <row r="57025" spans="8:9" x14ac:dyDescent="0.2">
      <c r="H57025" s="101"/>
      <c r="I57025" s="101"/>
    </row>
    <row r="57026" spans="8:9" x14ac:dyDescent="0.2">
      <c r="H57026" s="101"/>
      <c r="I57026" s="101"/>
    </row>
    <row r="57027" spans="8:9" x14ac:dyDescent="0.2">
      <c r="H57027" s="101"/>
      <c r="I57027" s="101"/>
    </row>
    <row r="57028" spans="8:9" x14ac:dyDescent="0.2">
      <c r="H57028" s="101"/>
      <c r="I57028" s="101"/>
    </row>
    <row r="57029" spans="8:9" x14ac:dyDescent="0.2">
      <c r="H57029" s="101"/>
      <c r="I57029" s="101"/>
    </row>
    <row r="57030" spans="8:9" x14ac:dyDescent="0.2">
      <c r="H57030" s="101"/>
      <c r="I57030" s="101"/>
    </row>
    <row r="57031" spans="8:9" x14ac:dyDescent="0.2">
      <c r="H57031" s="101"/>
      <c r="I57031" s="101"/>
    </row>
    <row r="57032" spans="8:9" x14ac:dyDescent="0.2">
      <c r="H57032" s="101"/>
      <c r="I57032" s="101"/>
    </row>
    <row r="57033" spans="8:9" x14ac:dyDescent="0.2">
      <c r="H57033" s="101"/>
      <c r="I57033" s="101"/>
    </row>
    <row r="57034" spans="8:9" x14ac:dyDescent="0.2">
      <c r="H57034" s="101"/>
      <c r="I57034" s="101"/>
    </row>
    <row r="57035" spans="8:9" x14ac:dyDescent="0.2">
      <c r="H57035" s="101"/>
      <c r="I57035" s="101"/>
    </row>
    <row r="57036" spans="8:9" x14ac:dyDescent="0.2">
      <c r="H57036" s="101"/>
      <c r="I57036" s="101"/>
    </row>
    <row r="57037" spans="8:9" x14ac:dyDescent="0.2">
      <c r="H57037" s="101"/>
      <c r="I57037" s="101"/>
    </row>
    <row r="57038" spans="8:9" x14ac:dyDescent="0.2">
      <c r="H57038" s="101"/>
      <c r="I57038" s="101"/>
    </row>
    <row r="57039" spans="8:9" x14ac:dyDescent="0.2">
      <c r="H57039" s="101"/>
      <c r="I57039" s="101"/>
    </row>
    <row r="57040" spans="8:9" x14ac:dyDescent="0.2">
      <c r="H57040" s="101"/>
      <c r="I57040" s="101"/>
    </row>
    <row r="57041" spans="8:9" x14ac:dyDescent="0.2">
      <c r="H57041" s="101"/>
      <c r="I57041" s="101"/>
    </row>
    <row r="57042" spans="8:9" x14ac:dyDescent="0.2">
      <c r="H57042" s="101"/>
      <c r="I57042" s="101"/>
    </row>
    <row r="57043" spans="8:9" x14ac:dyDescent="0.2">
      <c r="H57043" s="101"/>
      <c r="I57043" s="101"/>
    </row>
    <row r="57044" spans="8:9" x14ac:dyDescent="0.2">
      <c r="H57044" s="101"/>
      <c r="I57044" s="101"/>
    </row>
    <row r="57045" spans="8:9" x14ac:dyDescent="0.2">
      <c r="H57045" s="101"/>
      <c r="I57045" s="101"/>
    </row>
    <row r="57046" spans="8:9" x14ac:dyDescent="0.2">
      <c r="H57046" s="101"/>
      <c r="I57046" s="101"/>
    </row>
    <row r="57047" spans="8:9" x14ac:dyDescent="0.2">
      <c r="H57047" s="101"/>
      <c r="I57047" s="101"/>
    </row>
    <row r="57048" spans="8:9" x14ac:dyDescent="0.2">
      <c r="H57048" s="101"/>
      <c r="I57048" s="101"/>
    </row>
    <row r="57049" spans="8:9" x14ac:dyDescent="0.2">
      <c r="H57049" s="101"/>
      <c r="I57049" s="101"/>
    </row>
    <row r="57050" spans="8:9" x14ac:dyDescent="0.2">
      <c r="H57050" s="101"/>
      <c r="I57050" s="101"/>
    </row>
    <row r="57051" spans="8:9" x14ac:dyDescent="0.2">
      <c r="H57051" s="101"/>
      <c r="I57051" s="101"/>
    </row>
    <row r="57052" spans="8:9" x14ac:dyDescent="0.2">
      <c r="H57052" s="101"/>
      <c r="I57052" s="101"/>
    </row>
    <row r="57053" spans="8:9" x14ac:dyDescent="0.2">
      <c r="H57053" s="101"/>
      <c r="I57053" s="101"/>
    </row>
    <row r="57054" spans="8:9" x14ac:dyDescent="0.2">
      <c r="H57054" s="101"/>
      <c r="I57054" s="101"/>
    </row>
    <row r="57055" spans="8:9" x14ac:dyDescent="0.2">
      <c r="H57055" s="101"/>
      <c r="I57055" s="101"/>
    </row>
    <row r="57056" spans="8:9" x14ac:dyDescent="0.2">
      <c r="H57056" s="101"/>
      <c r="I57056" s="101"/>
    </row>
    <row r="57057" spans="8:9" x14ac:dyDescent="0.2">
      <c r="H57057" s="101"/>
      <c r="I57057" s="101"/>
    </row>
    <row r="57058" spans="8:9" x14ac:dyDescent="0.2">
      <c r="H57058" s="101"/>
      <c r="I57058" s="101"/>
    </row>
    <row r="57059" spans="8:9" x14ac:dyDescent="0.2">
      <c r="H57059" s="101"/>
      <c r="I57059" s="101"/>
    </row>
    <row r="57060" spans="8:9" x14ac:dyDescent="0.2">
      <c r="H57060" s="101"/>
      <c r="I57060" s="101"/>
    </row>
    <row r="57061" spans="8:9" x14ac:dyDescent="0.2">
      <c r="H57061" s="101"/>
      <c r="I57061" s="101"/>
    </row>
    <row r="57062" spans="8:9" x14ac:dyDescent="0.2">
      <c r="H57062" s="101"/>
      <c r="I57062" s="101"/>
    </row>
    <row r="57063" spans="8:9" x14ac:dyDescent="0.2">
      <c r="H57063" s="101"/>
      <c r="I57063" s="101"/>
    </row>
    <row r="57064" spans="8:9" x14ac:dyDescent="0.2">
      <c r="H57064" s="101"/>
      <c r="I57064" s="101"/>
    </row>
    <row r="57065" spans="8:9" x14ac:dyDescent="0.2">
      <c r="H57065" s="101"/>
      <c r="I57065" s="101"/>
    </row>
    <row r="57066" spans="8:9" x14ac:dyDescent="0.2">
      <c r="H57066" s="101"/>
      <c r="I57066" s="101"/>
    </row>
    <row r="57067" spans="8:9" x14ac:dyDescent="0.2">
      <c r="H57067" s="101"/>
      <c r="I57067" s="101"/>
    </row>
    <row r="57068" spans="8:9" x14ac:dyDescent="0.2">
      <c r="H57068" s="101"/>
      <c r="I57068" s="101"/>
    </row>
    <row r="57069" spans="8:9" x14ac:dyDescent="0.2">
      <c r="H57069" s="101"/>
      <c r="I57069" s="101"/>
    </row>
    <row r="57070" spans="8:9" x14ac:dyDescent="0.2">
      <c r="H57070" s="101"/>
      <c r="I57070" s="101"/>
    </row>
    <row r="57071" spans="8:9" x14ac:dyDescent="0.2">
      <c r="H57071" s="101"/>
      <c r="I57071" s="101"/>
    </row>
    <row r="57072" spans="8:9" x14ac:dyDescent="0.2">
      <c r="H57072" s="101"/>
      <c r="I57072" s="101"/>
    </row>
    <row r="57073" spans="8:9" x14ac:dyDescent="0.2">
      <c r="H57073" s="101"/>
      <c r="I57073" s="101"/>
    </row>
    <row r="57074" spans="8:9" x14ac:dyDescent="0.2">
      <c r="H57074" s="101"/>
      <c r="I57074" s="101"/>
    </row>
    <row r="57075" spans="8:9" x14ac:dyDescent="0.2">
      <c r="H57075" s="101"/>
      <c r="I57075" s="101"/>
    </row>
    <row r="57076" spans="8:9" x14ac:dyDescent="0.2">
      <c r="H57076" s="101"/>
      <c r="I57076" s="101"/>
    </row>
    <row r="57077" spans="8:9" x14ac:dyDescent="0.2">
      <c r="H57077" s="101"/>
      <c r="I57077" s="101"/>
    </row>
    <row r="57078" spans="8:9" x14ac:dyDescent="0.2">
      <c r="H57078" s="101"/>
      <c r="I57078" s="101"/>
    </row>
    <row r="57079" spans="8:9" x14ac:dyDescent="0.2">
      <c r="H57079" s="101"/>
      <c r="I57079" s="101"/>
    </row>
    <row r="57080" spans="8:9" x14ac:dyDescent="0.2">
      <c r="H57080" s="101"/>
      <c r="I57080" s="101"/>
    </row>
    <row r="57081" spans="8:9" x14ac:dyDescent="0.2">
      <c r="H57081" s="101"/>
      <c r="I57081" s="101"/>
    </row>
    <row r="57082" spans="8:9" x14ac:dyDescent="0.2">
      <c r="H57082" s="101"/>
      <c r="I57082" s="101"/>
    </row>
    <row r="57083" spans="8:9" x14ac:dyDescent="0.2">
      <c r="H57083" s="101"/>
      <c r="I57083" s="101"/>
    </row>
    <row r="57084" spans="8:9" x14ac:dyDescent="0.2">
      <c r="H57084" s="101"/>
      <c r="I57084" s="101"/>
    </row>
    <row r="57085" spans="8:9" x14ac:dyDescent="0.2">
      <c r="H57085" s="101"/>
      <c r="I57085" s="101"/>
    </row>
    <row r="57086" spans="8:9" x14ac:dyDescent="0.2">
      <c r="H57086" s="101"/>
      <c r="I57086" s="101"/>
    </row>
    <row r="57087" spans="8:9" x14ac:dyDescent="0.2">
      <c r="H57087" s="101"/>
      <c r="I57087" s="101"/>
    </row>
    <row r="57088" spans="8:9" x14ac:dyDescent="0.2">
      <c r="H57088" s="101"/>
      <c r="I57088" s="101"/>
    </row>
    <row r="57089" spans="8:9" x14ac:dyDescent="0.2">
      <c r="H57089" s="101"/>
      <c r="I57089" s="101"/>
    </row>
    <row r="57090" spans="8:9" x14ac:dyDescent="0.2">
      <c r="H57090" s="101"/>
      <c r="I57090" s="101"/>
    </row>
    <row r="57091" spans="8:9" x14ac:dyDescent="0.2">
      <c r="H57091" s="101"/>
      <c r="I57091" s="101"/>
    </row>
    <row r="57092" spans="8:9" x14ac:dyDescent="0.2">
      <c r="H57092" s="101"/>
      <c r="I57092" s="101"/>
    </row>
    <row r="57093" spans="8:9" x14ac:dyDescent="0.2">
      <c r="H57093" s="101"/>
      <c r="I57093" s="101"/>
    </row>
    <row r="57094" spans="8:9" x14ac:dyDescent="0.2">
      <c r="H57094" s="101"/>
      <c r="I57094" s="101"/>
    </row>
    <row r="57095" spans="8:9" x14ac:dyDescent="0.2">
      <c r="H57095" s="101"/>
      <c r="I57095" s="101"/>
    </row>
    <row r="57096" spans="8:9" x14ac:dyDescent="0.2">
      <c r="H57096" s="101"/>
      <c r="I57096" s="101"/>
    </row>
    <row r="57097" spans="8:9" x14ac:dyDescent="0.2">
      <c r="H57097" s="101"/>
      <c r="I57097" s="101"/>
    </row>
    <row r="57098" spans="8:9" x14ac:dyDescent="0.2">
      <c r="H57098" s="101"/>
      <c r="I57098" s="101"/>
    </row>
    <row r="57099" spans="8:9" x14ac:dyDescent="0.2">
      <c r="H57099" s="101"/>
      <c r="I57099" s="101"/>
    </row>
    <row r="57100" spans="8:9" x14ac:dyDescent="0.2">
      <c r="H57100" s="101"/>
      <c r="I57100" s="101"/>
    </row>
    <row r="57101" spans="8:9" x14ac:dyDescent="0.2">
      <c r="H57101" s="101"/>
      <c r="I57101" s="101"/>
    </row>
    <row r="57102" spans="8:9" x14ac:dyDescent="0.2">
      <c r="H57102" s="101"/>
      <c r="I57102" s="101"/>
    </row>
    <row r="57103" spans="8:9" x14ac:dyDescent="0.2">
      <c r="H57103" s="101"/>
      <c r="I57103" s="101"/>
    </row>
    <row r="57104" spans="8:9" x14ac:dyDescent="0.2">
      <c r="H57104" s="101"/>
      <c r="I57104" s="101"/>
    </row>
    <row r="57105" spans="8:9" x14ac:dyDescent="0.2">
      <c r="H57105" s="101"/>
      <c r="I57105" s="101"/>
    </row>
    <row r="57106" spans="8:9" x14ac:dyDescent="0.2">
      <c r="H57106" s="101"/>
      <c r="I57106" s="101"/>
    </row>
    <row r="57107" spans="8:9" x14ac:dyDescent="0.2">
      <c r="H57107" s="101"/>
      <c r="I57107" s="101"/>
    </row>
    <row r="57108" spans="8:9" x14ac:dyDescent="0.2">
      <c r="H57108" s="101"/>
      <c r="I57108" s="101"/>
    </row>
    <row r="57109" spans="8:9" x14ac:dyDescent="0.2">
      <c r="H57109" s="101"/>
      <c r="I57109" s="101"/>
    </row>
    <row r="57110" spans="8:9" x14ac:dyDescent="0.2">
      <c r="H57110" s="101"/>
      <c r="I57110" s="101"/>
    </row>
    <row r="57111" spans="8:9" x14ac:dyDescent="0.2">
      <c r="H57111" s="101"/>
      <c r="I57111" s="101"/>
    </row>
    <row r="57112" spans="8:9" x14ac:dyDescent="0.2">
      <c r="H57112" s="101"/>
      <c r="I57112" s="101"/>
    </row>
    <row r="57113" spans="8:9" x14ac:dyDescent="0.2">
      <c r="H57113" s="101"/>
      <c r="I57113" s="101"/>
    </row>
    <row r="57114" spans="8:9" x14ac:dyDescent="0.2">
      <c r="H57114" s="101"/>
      <c r="I57114" s="101"/>
    </row>
    <row r="57115" spans="8:9" x14ac:dyDescent="0.2">
      <c r="H57115" s="101"/>
      <c r="I57115" s="101"/>
    </row>
    <row r="57116" spans="8:9" x14ac:dyDescent="0.2">
      <c r="H57116" s="101"/>
      <c r="I57116" s="101"/>
    </row>
    <row r="57117" spans="8:9" x14ac:dyDescent="0.2">
      <c r="H57117" s="101"/>
      <c r="I57117" s="101"/>
    </row>
    <row r="57118" spans="8:9" x14ac:dyDescent="0.2">
      <c r="H57118" s="101"/>
      <c r="I57118" s="101"/>
    </row>
    <row r="57119" spans="8:9" x14ac:dyDescent="0.2">
      <c r="H57119" s="101"/>
      <c r="I57119" s="101"/>
    </row>
    <row r="57120" spans="8:9" x14ac:dyDescent="0.2">
      <c r="H57120" s="101"/>
      <c r="I57120" s="101"/>
    </row>
    <row r="57121" spans="8:9" x14ac:dyDescent="0.2">
      <c r="H57121" s="101"/>
      <c r="I57121" s="101"/>
    </row>
    <row r="57122" spans="8:9" x14ac:dyDescent="0.2">
      <c r="H57122" s="101"/>
      <c r="I57122" s="101"/>
    </row>
    <row r="57123" spans="8:9" x14ac:dyDescent="0.2">
      <c r="H57123" s="101"/>
      <c r="I57123" s="101"/>
    </row>
    <row r="57124" spans="8:9" x14ac:dyDescent="0.2">
      <c r="H57124" s="101"/>
      <c r="I57124" s="101"/>
    </row>
    <row r="57125" spans="8:9" x14ac:dyDescent="0.2">
      <c r="H57125" s="101"/>
      <c r="I57125" s="101"/>
    </row>
    <row r="57126" spans="8:9" x14ac:dyDescent="0.2">
      <c r="H57126" s="101"/>
      <c r="I57126" s="101"/>
    </row>
    <row r="57127" spans="8:9" x14ac:dyDescent="0.2">
      <c r="H57127" s="101"/>
      <c r="I57127" s="101"/>
    </row>
    <row r="57128" spans="8:9" x14ac:dyDescent="0.2">
      <c r="H57128" s="101"/>
      <c r="I57128" s="101"/>
    </row>
    <row r="57129" spans="8:9" x14ac:dyDescent="0.2">
      <c r="H57129" s="101"/>
      <c r="I57129" s="101"/>
    </row>
    <row r="57130" spans="8:9" x14ac:dyDescent="0.2">
      <c r="H57130" s="101"/>
      <c r="I57130" s="101"/>
    </row>
    <row r="57131" spans="8:9" x14ac:dyDescent="0.2">
      <c r="H57131" s="101"/>
      <c r="I57131" s="101"/>
    </row>
    <row r="57132" spans="8:9" x14ac:dyDescent="0.2">
      <c r="H57132" s="101"/>
      <c r="I57132" s="101"/>
    </row>
    <row r="57133" spans="8:9" x14ac:dyDescent="0.2">
      <c r="H57133" s="101"/>
      <c r="I57133" s="101"/>
    </row>
    <row r="57134" spans="8:9" x14ac:dyDescent="0.2">
      <c r="H57134" s="101"/>
      <c r="I57134" s="101"/>
    </row>
    <row r="57135" spans="8:9" x14ac:dyDescent="0.2">
      <c r="H57135" s="101"/>
      <c r="I57135" s="101"/>
    </row>
    <row r="57136" spans="8:9" x14ac:dyDescent="0.2">
      <c r="H57136" s="101"/>
      <c r="I57136" s="101"/>
    </row>
    <row r="57137" spans="8:9" x14ac:dyDescent="0.2">
      <c r="H57137" s="101"/>
      <c r="I57137" s="101"/>
    </row>
    <row r="57138" spans="8:9" x14ac:dyDescent="0.2">
      <c r="H57138" s="101"/>
      <c r="I57138" s="101"/>
    </row>
    <row r="57139" spans="8:9" x14ac:dyDescent="0.2">
      <c r="H57139" s="101"/>
      <c r="I57139" s="101"/>
    </row>
    <row r="57140" spans="8:9" x14ac:dyDescent="0.2">
      <c r="H57140" s="101"/>
      <c r="I57140" s="101"/>
    </row>
    <row r="57141" spans="8:9" x14ac:dyDescent="0.2">
      <c r="H57141" s="101"/>
      <c r="I57141" s="101"/>
    </row>
    <row r="57142" spans="8:9" x14ac:dyDescent="0.2">
      <c r="H57142" s="101"/>
      <c r="I57142" s="101"/>
    </row>
    <row r="57143" spans="8:9" x14ac:dyDescent="0.2">
      <c r="H57143" s="101"/>
      <c r="I57143" s="101"/>
    </row>
    <row r="57144" spans="8:9" x14ac:dyDescent="0.2">
      <c r="H57144" s="101"/>
      <c r="I57144" s="101"/>
    </row>
    <row r="57145" spans="8:9" x14ac:dyDescent="0.2">
      <c r="H57145" s="101"/>
      <c r="I57145" s="101"/>
    </row>
    <row r="57146" spans="8:9" x14ac:dyDescent="0.2">
      <c r="H57146" s="101"/>
      <c r="I57146" s="101"/>
    </row>
    <row r="57147" spans="8:9" x14ac:dyDescent="0.2">
      <c r="H57147" s="101"/>
      <c r="I57147" s="101"/>
    </row>
    <row r="57148" spans="8:9" x14ac:dyDescent="0.2">
      <c r="H57148" s="101"/>
      <c r="I57148" s="101"/>
    </row>
    <row r="57149" spans="8:9" x14ac:dyDescent="0.2">
      <c r="H57149" s="101"/>
      <c r="I57149" s="101"/>
    </row>
    <row r="57150" spans="8:9" x14ac:dyDescent="0.2">
      <c r="H57150" s="101"/>
      <c r="I57150" s="101"/>
    </row>
    <row r="57151" spans="8:9" x14ac:dyDescent="0.2">
      <c r="H57151" s="101"/>
      <c r="I57151" s="101"/>
    </row>
    <row r="57152" spans="8:9" x14ac:dyDescent="0.2">
      <c r="H57152" s="101"/>
      <c r="I57152" s="101"/>
    </row>
    <row r="57153" spans="8:9" x14ac:dyDescent="0.2">
      <c r="H57153" s="101"/>
      <c r="I57153" s="101"/>
    </row>
    <row r="57154" spans="8:9" x14ac:dyDescent="0.2">
      <c r="H57154" s="101"/>
      <c r="I57154" s="101"/>
    </row>
    <row r="57155" spans="8:9" x14ac:dyDescent="0.2">
      <c r="H57155" s="101"/>
      <c r="I57155" s="101"/>
    </row>
    <row r="57156" spans="8:9" x14ac:dyDescent="0.2">
      <c r="H57156" s="101"/>
      <c r="I57156" s="101"/>
    </row>
    <row r="57157" spans="8:9" x14ac:dyDescent="0.2">
      <c r="H57157" s="101"/>
      <c r="I57157" s="101"/>
    </row>
    <row r="57158" spans="8:9" x14ac:dyDescent="0.2">
      <c r="H57158" s="101"/>
      <c r="I57158" s="101"/>
    </row>
    <row r="57159" spans="8:9" x14ac:dyDescent="0.2">
      <c r="H57159" s="101"/>
      <c r="I57159" s="101"/>
    </row>
    <row r="57160" spans="8:9" x14ac:dyDescent="0.2">
      <c r="H57160" s="101"/>
      <c r="I57160" s="101"/>
    </row>
    <row r="57161" spans="8:9" x14ac:dyDescent="0.2">
      <c r="H57161" s="101"/>
      <c r="I57161" s="101"/>
    </row>
    <row r="57162" spans="8:9" x14ac:dyDescent="0.2">
      <c r="H57162" s="101"/>
      <c r="I57162" s="101"/>
    </row>
    <row r="57163" spans="8:9" x14ac:dyDescent="0.2">
      <c r="H57163" s="101"/>
      <c r="I57163" s="101"/>
    </row>
    <row r="57164" spans="8:9" x14ac:dyDescent="0.2">
      <c r="H57164" s="101"/>
      <c r="I57164" s="101"/>
    </row>
    <row r="57165" spans="8:9" x14ac:dyDescent="0.2">
      <c r="H57165" s="101"/>
      <c r="I57165" s="101"/>
    </row>
    <row r="57166" spans="8:9" x14ac:dyDescent="0.2">
      <c r="H57166" s="101"/>
      <c r="I57166" s="101"/>
    </row>
    <row r="57167" spans="8:9" x14ac:dyDescent="0.2">
      <c r="H57167" s="101"/>
      <c r="I57167" s="101"/>
    </row>
    <row r="57168" spans="8:9" x14ac:dyDescent="0.2">
      <c r="H57168" s="101"/>
      <c r="I57168" s="101"/>
    </row>
    <row r="57169" spans="8:9" x14ac:dyDescent="0.2">
      <c r="H57169" s="101"/>
      <c r="I57169" s="101"/>
    </row>
    <row r="57170" spans="8:9" x14ac:dyDescent="0.2">
      <c r="H57170" s="101"/>
      <c r="I57170" s="101"/>
    </row>
    <row r="57171" spans="8:9" x14ac:dyDescent="0.2">
      <c r="H57171" s="101"/>
      <c r="I57171" s="101"/>
    </row>
    <row r="57172" spans="8:9" x14ac:dyDescent="0.2">
      <c r="H57172" s="101"/>
      <c r="I57172" s="101"/>
    </row>
    <row r="57173" spans="8:9" x14ac:dyDescent="0.2">
      <c r="H57173" s="101"/>
      <c r="I57173" s="101"/>
    </row>
    <row r="57174" spans="8:9" x14ac:dyDescent="0.2">
      <c r="H57174" s="101"/>
      <c r="I57174" s="101"/>
    </row>
    <row r="57175" spans="8:9" x14ac:dyDescent="0.2">
      <c r="H57175" s="101"/>
      <c r="I57175" s="101"/>
    </row>
    <row r="57176" spans="8:9" x14ac:dyDescent="0.2">
      <c r="H57176" s="101"/>
      <c r="I57176" s="101"/>
    </row>
    <row r="57177" spans="8:9" x14ac:dyDescent="0.2">
      <c r="H57177" s="101"/>
      <c r="I57177" s="101"/>
    </row>
    <row r="57178" spans="8:9" x14ac:dyDescent="0.2">
      <c r="H57178" s="101"/>
      <c r="I57178" s="101"/>
    </row>
    <row r="57179" spans="8:9" x14ac:dyDescent="0.2">
      <c r="H57179" s="101"/>
      <c r="I57179" s="101"/>
    </row>
    <row r="57180" spans="8:9" x14ac:dyDescent="0.2">
      <c r="H57180" s="101"/>
      <c r="I57180" s="101"/>
    </row>
    <row r="57181" spans="8:9" x14ac:dyDescent="0.2">
      <c r="H57181" s="101"/>
      <c r="I57181" s="101"/>
    </row>
    <row r="57182" spans="8:9" x14ac:dyDescent="0.2">
      <c r="H57182" s="101"/>
      <c r="I57182" s="101"/>
    </row>
    <row r="57183" spans="8:9" x14ac:dyDescent="0.2">
      <c r="H57183" s="101"/>
      <c r="I57183" s="101"/>
    </row>
    <row r="57184" spans="8:9" x14ac:dyDescent="0.2">
      <c r="H57184" s="101"/>
      <c r="I57184" s="101"/>
    </row>
    <row r="57185" spans="8:9" x14ac:dyDescent="0.2">
      <c r="H57185" s="101"/>
      <c r="I57185" s="101"/>
    </row>
    <row r="57186" spans="8:9" x14ac:dyDescent="0.2">
      <c r="H57186" s="101"/>
      <c r="I57186" s="101"/>
    </row>
    <row r="57187" spans="8:9" x14ac:dyDescent="0.2">
      <c r="H57187" s="101"/>
      <c r="I57187" s="101"/>
    </row>
    <row r="57188" spans="8:9" x14ac:dyDescent="0.2">
      <c r="H57188" s="101"/>
      <c r="I57188" s="101"/>
    </row>
    <row r="57189" spans="8:9" x14ac:dyDescent="0.2">
      <c r="H57189" s="101"/>
      <c r="I57189" s="101"/>
    </row>
    <row r="57190" spans="8:9" x14ac:dyDescent="0.2">
      <c r="H57190" s="101"/>
      <c r="I57190" s="101"/>
    </row>
    <row r="57191" spans="8:9" x14ac:dyDescent="0.2">
      <c r="H57191" s="101"/>
      <c r="I57191" s="101"/>
    </row>
    <row r="57192" spans="8:9" x14ac:dyDescent="0.2">
      <c r="H57192" s="101"/>
      <c r="I57192" s="101"/>
    </row>
    <row r="57193" spans="8:9" x14ac:dyDescent="0.2">
      <c r="H57193" s="101"/>
      <c r="I57193" s="101"/>
    </row>
    <row r="57194" spans="8:9" x14ac:dyDescent="0.2">
      <c r="H57194" s="101"/>
      <c r="I57194" s="101"/>
    </row>
    <row r="57195" spans="8:9" x14ac:dyDescent="0.2">
      <c r="H57195" s="101"/>
      <c r="I57195" s="101"/>
    </row>
    <row r="57196" spans="8:9" x14ac:dyDescent="0.2">
      <c r="H57196" s="101"/>
      <c r="I57196" s="101"/>
    </row>
    <row r="57197" spans="8:9" x14ac:dyDescent="0.2">
      <c r="H57197" s="101"/>
      <c r="I57197" s="101"/>
    </row>
    <row r="57198" spans="8:9" x14ac:dyDescent="0.2">
      <c r="H57198" s="101"/>
      <c r="I57198" s="101"/>
    </row>
    <row r="57199" spans="8:9" x14ac:dyDescent="0.2">
      <c r="H57199" s="101"/>
      <c r="I57199" s="101"/>
    </row>
    <row r="57200" spans="8:9" x14ac:dyDescent="0.2">
      <c r="H57200" s="101"/>
      <c r="I57200" s="101"/>
    </row>
    <row r="57201" spans="8:9" x14ac:dyDescent="0.2">
      <c r="H57201" s="101"/>
      <c r="I57201" s="101"/>
    </row>
    <row r="57202" spans="8:9" x14ac:dyDescent="0.2">
      <c r="H57202" s="101"/>
      <c r="I57202" s="101"/>
    </row>
    <row r="57203" spans="8:9" x14ac:dyDescent="0.2">
      <c r="H57203" s="101"/>
      <c r="I57203" s="101"/>
    </row>
    <row r="57204" spans="8:9" x14ac:dyDescent="0.2">
      <c r="H57204" s="101"/>
      <c r="I57204" s="101"/>
    </row>
    <row r="57205" spans="8:9" x14ac:dyDescent="0.2">
      <c r="H57205" s="101"/>
      <c r="I57205" s="101"/>
    </row>
    <row r="57206" spans="8:9" x14ac:dyDescent="0.2">
      <c r="H57206" s="101"/>
      <c r="I57206" s="101"/>
    </row>
    <row r="57207" spans="8:9" x14ac:dyDescent="0.2">
      <c r="H57207" s="101"/>
      <c r="I57207" s="101"/>
    </row>
    <row r="57208" spans="8:9" x14ac:dyDescent="0.2">
      <c r="H57208" s="101"/>
      <c r="I57208" s="101"/>
    </row>
    <row r="57209" spans="8:9" x14ac:dyDescent="0.2">
      <c r="H57209" s="101"/>
      <c r="I57209" s="101"/>
    </row>
    <row r="57210" spans="8:9" x14ac:dyDescent="0.2">
      <c r="H57210" s="101"/>
      <c r="I57210" s="101"/>
    </row>
    <row r="57211" spans="8:9" x14ac:dyDescent="0.2">
      <c r="H57211" s="101"/>
      <c r="I57211" s="101"/>
    </row>
    <row r="57212" spans="8:9" x14ac:dyDescent="0.2">
      <c r="H57212" s="101"/>
      <c r="I57212" s="101"/>
    </row>
    <row r="57213" spans="8:9" x14ac:dyDescent="0.2">
      <c r="H57213" s="101"/>
      <c r="I57213" s="101"/>
    </row>
    <row r="57214" spans="8:9" x14ac:dyDescent="0.2">
      <c r="H57214" s="101"/>
      <c r="I57214" s="101"/>
    </row>
    <row r="57215" spans="8:9" x14ac:dyDescent="0.2">
      <c r="H57215" s="101"/>
      <c r="I57215" s="101"/>
    </row>
    <row r="57216" spans="8:9" x14ac:dyDescent="0.2">
      <c r="H57216" s="101"/>
      <c r="I57216" s="101"/>
    </row>
    <row r="57217" spans="8:9" x14ac:dyDescent="0.2">
      <c r="H57217" s="101"/>
      <c r="I57217" s="101"/>
    </row>
    <row r="57218" spans="8:9" x14ac:dyDescent="0.2">
      <c r="H57218" s="101"/>
      <c r="I57218" s="101"/>
    </row>
    <row r="57219" spans="8:9" x14ac:dyDescent="0.2">
      <c r="H57219" s="101"/>
      <c r="I57219" s="101"/>
    </row>
    <row r="57220" spans="8:9" x14ac:dyDescent="0.2">
      <c r="H57220" s="101"/>
      <c r="I57220" s="101"/>
    </row>
    <row r="57221" spans="8:9" x14ac:dyDescent="0.2">
      <c r="H57221" s="101"/>
      <c r="I57221" s="101"/>
    </row>
    <row r="57222" spans="8:9" x14ac:dyDescent="0.2">
      <c r="H57222" s="101"/>
      <c r="I57222" s="101"/>
    </row>
    <row r="57223" spans="8:9" x14ac:dyDescent="0.2">
      <c r="H57223" s="101"/>
      <c r="I57223" s="101"/>
    </row>
    <row r="57224" spans="8:9" x14ac:dyDescent="0.2">
      <c r="H57224" s="101"/>
      <c r="I57224" s="101"/>
    </row>
    <row r="57225" spans="8:9" x14ac:dyDescent="0.2">
      <c r="H57225" s="101"/>
      <c r="I57225" s="101"/>
    </row>
    <row r="57226" spans="8:9" x14ac:dyDescent="0.2">
      <c r="H57226" s="101"/>
      <c r="I57226" s="101"/>
    </row>
    <row r="57227" spans="8:9" x14ac:dyDescent="0.2">
      <c r="H57227" s="101"/>
      <c r="I57227" s="101"/>
    </row>
    <row r="57228" spans="8:9" x14ac:dyDescent="0.2">
      <c r="H57228" s="101"/>
      <c r="I57228" s="101"/>
    </row>
    <row r="57229" spans="8:9" x14ac:dyDescent="0.2">
      <c r="H57229" s="101"/>
      <c r="I57229" s="101"/>
    </row>
    <row r="57230" spans="8:9" x14ac:dyDescent="0.2">
      <c r="H57230" s="101"/>
      <c r="I57230" s="101"/>
    </row>
    <row r="57231" spans="8:9" x14ac:dyDescent="0.2">
      <c r="H57231" s="101"/>
      <c r="I57231" s="101"/>
    </row>
    <row r="57232" spans="8:9" x14ac:dyDescent="0.2">
      <c r="H57232" s="101"/>
      <c r="I57232" s="101"/>
    </row>
    <row r="57233" spans="8:9" x14ac:dyDescent="0.2">
      <c r="H57233" s="101"/>
      <c r="I57233" s="101"/>
    </row>
    <row r="57234" spans="8:9" x14ac:dyDescent="0.2">
      <c r="H57234" s="101"/>
      <c r="I57234" s="101"/>
    </row>
    <row r="57235" spans="8:9" x14ac:dyDescent="0.2">
      <c r="H57235" s="101"/>
      <c r="I57235" s="101"/>
    </row>
    <row r="57236" spans="8:9" x14ac:dyDescent="0.2">
      <c r="H57236" s="101"/>
      <c r="I57236" s="101"/>
    </row>
    <row r="57237" spans="8:9" x14ac:dyDescent="0.2">
      <c r="H57237" s="101"/>
      <c r="I57237" s="101"/>
    </row>
    <row r="57238" spans="8:9" x14ac:dyDescent="0.2">
      <c r="H57238" s="101"/>
      <c r="I57238" s="101"/>
    </row>
    <row r="57239" spans="8:9" x14ac:dyDescent="0.2">
      <c r="H57239" s="101"/>
      <c r="I57239" s="101"/>
    </row>
    <row r="57240" spans="8:9" x14ac:dyDescent="0.2">
      <c r="H57240" s="101"/>
      <c r="I57240" s="101"/>
    </row>
    <row r="57241" spans="8:9" x14ac:dyDescent="0.2">
      <c r="H57241" s="101"/>
      <c r="I57241" s="101"/>
    </row>
    <row r="57242" spans="8:9" x14ac:dyDescent="0.2">
      <c r="H57242" s="101"/>
      <c r="I57242" s="101"/>
    </row>
    <row r="57243" spans="8:9" x14ac:dyDescent="0.2">
      <c r="H57243" s="101"/>
      <c r="I57243" s="101"/>
    </row>
    <row r="57244" spans="8:9" x14ac:dyDescent="0.2">
      <c r="H57244" s="101"/>
      <c r="I57244" s="101"/>
    </row>
    <row r="57245" spans="8:9" x14ac:dyDescent="0.2">
      <c r="H57245" s="101"/>
      <c r="I57245" s="101"/>
    </row>
    <row r="57246" spans="8:9" x14ac:dyDescent="0.2">
      <c r="H57246" s="101"/>
      <c r="I57246" s="101"/>
    </row>
    <row r="57247" spans="8:9" x14ac:dyDescent="0.2">
      <c r="H57247" s="101"/>
      <c r="I57247" s="101"/>
    </row>
    <row r="57248" spans="8:9" x14ac:dyDescent="0.2">
      <c r="H57248" s="101"/>
      <c r="I57248" s="101"/>
    </row>
    <row r="57249" spans="8:9" x14ac:dyDescent="0.2">
      <c r="H57249" s="101"/>
      <c r="I57249" s="101"/>
    </row>
    <row r="57250" spans="8:9" x14ac:dyDescent="0.2">
      <c r="H57250" s="101"/>
      <c r="I57250" s="101"/>
    </row>
    <row r="57251" spans="8:9" x14ac:dyDescent="0.2">
      <c r="H57251" s="101"/>
      <c r="I57251" s="101"/>
    </row>
    <row r="57252" spans="8:9" x14ac:dyDescent="0.2">
      <c r="H57252" s="101"/>
      <c r="I57252" s="101"/>
    </row>
    <row r="57253" spans="8:9" x14ac:dyDescent="0.2">
      <c r="H57253" s="101"/>
      <c r="I57253" s="101"/>
    </row>
    <row r="57254" spans="8:9" x14ac:dyDescent="0.2">
      <c r="H57254" s="101"/>
      <c r="I57254" s="101"/>
    </row>
    <row r="57255" spans="8:9" x14ac:dyDescent="0.2">
      <c r="H57255" s="101"/>
      <c r="I57255" s="101"/>
    </row>
    <row r="57256" spans="8:9" x14ac:dyDescent="0.2">
      <c r="H57256" s="101"/>
      <c r="I57256" s="101"/>
    </row>
    <row r="57257" spans="8:9" x14ac:dyDescent="0.2">
      <c r="H57257" s="101"/>
      <c r="I57257" s="101"/>
    </row>
    <row r="57258" spans="8:9" x14ac:dyDescent="0.2">
      <c r="H57258" s="101"/>
      <c r="I57258" s="101"/>
    </row>
    <row r="57259" spans="8:9" x14ac:dyDescent="0.2">
      <c r="H57259" s="101"/>
      <c r="I57259" s="101"/>
    </row>
    <row r="57260" spans="8:9" x14ac:dyDescent="0.2">
      <c r="H57260" s="101"/>
      <c r="I57260" s="101"/>
    </row>
    <row r="57261" spans="8:9" x14ac:dyDescent="0.2">
      <c r="H57261" s="101"/>
      <c r="I57261" s="101"/>
    </row>
    <row r="57262" spans="8:9" x14ac:dyDescent="0.2">
      <c r="H57262" s="101"/>
      <c r="I57262" s="101"/>
    </row>
    <row r="57263" spans="8:9" x14ac:dyDescent="0.2">
      <c r="H57263" s="101"/>
      <c r="I57263" s="101"/>
    </row>
    <row r="57264" spans="8:9" x14ac:dyDescent="0.2">
      <c r="H57264" s="101"/>
      <c r="I57264" s="101"/>
    </row>
    <row r="57265" spans="8:9" x14ac:dyDescent="0.2">
      <c r="H57265" s="101"/>
      <c r="I57265" s="101"/>
    </row>
    <row r="57266" spans="8:9" x14ac:dyDescent="0.2">
      <c r="H57266" s="101"/>
      <c r="I57266" s="101"/>
    </row>
    <row r="57267" spans="8:9" x14ac:dyDescent="0.2">
      <c r="H57267" s="101"/>
      <c r="I57267" s="101"/>
    </row>
    <row r="57268" spans="8:9" x14ac:dyDescent="0.2">
      <c r="H57268" s="101"/>
      <c r="I57268" s="101"/>
    </row>
    <row r="57269" spans="8:9" x14ac:dyDescent="0.2">
      <c r="H57269" s="101"/>
      <c r="I57269" s="101"/>
    </row>
    <row r="57270" spans="8:9" x14ac:dyDescent="0.2">
      <c r="H57270" s="101"/>
      <c r="I57270" s="101"/>
    </row>
    <row r="57271" spans="8:9" x14ac:dyDescent="0.2">
      <c r="H57271" s="101"/>
      <c r="I57271" s="101"/>
    </row>
    <row r="57272" spans="8:9" x14ac:dyDescent="0.2">
      <c r="H57272" s="101"/>
      <c r="I57272" s="101"/>
    </row>
    <row r="57273" spans="8:9" x14ac:dyDescent="0.2">
      <c r="H57273" s="101"/>
      <c r="I57273" s="101"/>
    </row>
    <row r="57274" spans="8:9" x14ac:dyDescent="0.2">
      <c r="H57274" s="101"/>
      <c r="I57274" s="101"/>
    </row>
    <row r="57275" spans="8:9" x14ac:dyDescent="0.2">
      <c r="H57275" s="101"/>
      <c r="I57275" s="101"/>
    </row>
    <row r="57276" spans="8:9" x14ac:dyDescent="0.2">
      <c r="H57276" s="101"/>
      <c r="I57276" s="101"/>
    </row>
    <row r="57277" spans="8:9" x14ac:dyDescent="0.2">
      <c r="H57277" s="101"/>
      <c r="I57277" s="101"/>
    </row>
    <row r="57278" spans="8:9" x14ac:dyDescent="0.2">
      <c r="H57278" s="101"/>
      <c r="I57278" s="101"/>
    </row>
    <row r="57279" spans="8:9" x14ac:dyDescent="0.2">
      <c r="H57279" s="101"/>
      <c r="I57279" s="101"/>
    </row>
    <row r="57280" spans="8:9" x14ac:dyDescent="0.2">
      <c r="H57280" s="101"/>
      <c r="I57280" s="101"/>
    </row>
    <row r="57281" spans="8:9" x14ac:dyDescent="0.2">
      <c r="H57281" s="101"/>
      <c r="I57281" s="101"/>
    </row>
    <row r="57282" spans="8:9" x14ac:dyDescent="0.2">
      <c r="H57282" s="101"/>
      <c r="I57282" s="101"/>
    </row>
    <row r="57283" spans="8:9" x14ac:dyDescent="0.2">
      <c r="H57283" s="101"/>
      <c r="I57283" s="101"/>
    </row>
    <row r="57284" spans="8:9" x14ac:dyDescent="0.2">
      <c r="H57284" s="101"/>
      <c r="I57284" s="101"/>
    </row>
    <row r="57285" spans="8:9" x14ac:dyDescent="0.2">
      <c r="H57285" s="101"/>
      <c r="I57285" s="101"/>
    </row>
    <row r="57286" spans="8:9" x14ac:dyDescent="0.2">
      <c r="H57286" s="101"/>
      <c r="I57286" s="101"/>
    </row>
    <row r="57287" spans="8:9" x14ac:dyDescent="0.2">
      <c r="H57287" s="101"/>
      <c r="I57287" s="101"/>
    </row>
    <row r="57288" spans="8:9" x14ac:dyDescent="0.2">
      <c r="H57288" s="101"/>
      <c r="I57288" s="101"/>
    </row>
    <row r="57289" spans="8:9" x14ac:dyDescent="0.2">
      <c r="H57289" s="101"/>
      <c r="I57289" s="101"/>
    </row>
    <row r="57290" spans="8:9" x14ac:dyDescent="0.2">
      <c r="H57290" s="101"/>
      <c r="I57290" s="101"/>
    </row>
    <row r="57291" spans="8:9" x14ac:dyDescent="0.2">
      <c r="H57291" s="101"/>
      <c r="I57291" s="101"/>
    </row>
    <row r="57292" spans="8:9" x14ac:dyDescent="0.2">
      <c r="H57292" s="101"/>
      <c r="I57292" s="101"/>
    </row>
    <row r="57293" spans="8:9" x14ac:dyDescent="0.2">
      <c r="H57293" s="101"/>
      <c r="I57293" s="101"/>
    </row>
    <row r="57294" spans="8:9" x14ac:dyDescent="0.2">
      <c r="H57294" s="101"/>
      <c r="I57294" s="101"/>
    </row>
    <row r="57295" spans="8:9" x14ac:dyDescent="0.2">
      <c r="H57295" s="101"/>
      <c r="I57295" s="101"/>
    </row>
    <row r="57296" spans="8:9" x14ac:dyDescent="0.2">
      <c r="H57296" s="101"/>
      <c r="I57296" s="101"/>
    </row>
    <row r="57297" spans="8:9" x14ac:dyDescent="0.2">
      <c r="H57297" s="101"/>
      <c r="I57297" s="101"/>
    </row>
    <row r="57298" spans="8:9" x14ac:dyDescent="0.2">
      <c r="H57298" s="101"/>
      <c r="I57298" s="101"/>
    </row>
    <row r="57299" spans="8:9" x14ac:dyDescent="0.2">
      <c r="H57299" s="101"/>
      <c r="I57299" s="101"/>
    </row>
    <row r="57300" spans="8:9" x14ac:dyDescent="0.2">
      <c r="H57300" s="101"/>
      <c r="I57300" s="101"/>
    </row>
    <row r="57301" spans="8:9" x14ac:dyDescent="0.2">
      <c r="H57301" s="101"/>
      <c r="I57301" s="101"/>
    </row>
    <row r="57302" spans="8:9" x14ac:dyDescent="0.2">
      <c r="H57302" s="101"/>
      <c r="I57302" s="101"/>
    </row>
    <row r="57303" spans="8:9" x14ac:dyDescent="0.2">
      <c r="H57303" s="101"/>
      <c r="I57303" s="101"/>
    </row>
    <row r="57304" spans="8:9" x14ac:dyDescent="0.2">
      <c r="H57304" s="101"/>
      <c r="I57304" s="101"/>
    </row>
    <row r="57305" spans="8:9" x14ac:dyDescent="0.2">
      <c r="H57305" s="101"/>
      <c r="I57305" s="101"/>
    </row>
    <row r="57306" spans="8:9" x14ac:dyDescent="0.2">
      <c r="H57306" s="101"/>
      <c r="I57306" s="101"/>
    </row>
    <row r="57307" spans="8:9" x14ac:dyDescent="0.2">
      <c r="H57307" s="101"/>
      <c r="I57307" s="101"/>
    </row>
    <row r="57308" spans="8:9" x14ac:dyDescent="0.2">
      <c r="H57308" s="101"/>
      <c r="I57308" s="101"/>
    </row>
    <row r="57309" spans="8:9" x14ac:dyDescent="0.2">
      <c r="H57309" s="101"/>
      <c r="I57309" s="101"/>
    </row>
    <row r="57310" spans="8:9" x14ac:dyDescent="0.2">
      <c r="H57310" s="101"/>
      <c r="I57310" s="101"/>
    </row>
    <row r="57311" spans="8:9" x14ac:dyDescent="0.2">
      <c r="H57311" s="101"/>
      <c r="I57311" s="101"/>
    </row>
    <row r="57312" spans="8:9" x14ac:dyDescent="0.2">
      <c r="H57312" s="101"/>
      <c r="I57312" s="101"/>
    </row>
    <row r="57313" spans="8:9" x14ac:dyDescent="0.2">
      <c r="H57313" s="101"/>
      <c r="I57313" s="101"/>
    </row>
    <row r="57314" spans="8:9" x14ac:dyDescent="0.2">
      <c r="H57314" s="101"/>
      <c r="I57314" s="101"/>
    </row>
    <row r="57315" spans="8:9" x14ac:dyDescent="0.2">
      <c r="H57315" s="101"/>
      <c r="I57315" s="101"/>
    </row>
    <row r="57316" spans="8:9" x14ac:dyDescent="0.2">
      <c r="H57316" s="101"/>
      <c r="I57316" s="101"/>
    </row>
    <row r="57317" spans="8:9" x14ac:dyDescent="0.2">
      <c r="H57317" s="101"/>
      <c r="I57317" s="101"/>
    </row>
    <row r="57318" spans="8:9" x14ac:dyDescent="0.2">
      <c r="H57318" s="101"/>
      <c r="I57318" s="101"/>
    </row>
    <row r="57319" spans="8:9" x14ac:dyDescent="0.2">
      <c r="H57319" s="101"/>
      <c r="I57319" s="101"/>
    </row>
    <row r="57320" spans="8:9" x14ac:dyDescent="0.2">
      <c r="H57320" s="101"/>
      <c r="I57320" s="101"/>
    </row>
    <row r="57321" spans="8:9" x14ac:dyDescent="0.2">
      <c r="H57321" s="101"/>
      <c r="I57321" s="101"/>
    </row>
    <row r="57322" spans="8:9" x14ac:dyDescent="0.2">
      <c r="H57322" s="101"/>
      <c r="I57322" s="101"/>
    </row>
    <row r="57323" spans="8:9" x14ac:dyDescent="0.2">
      <c r="H57323" s="101"/>
      <c r="I57323" s="101"/>
    </row>
    <row r="57324" spans="8:9" x14ac:dyDescent="0.2">
      <c r="H57324" s="101"/>
      <c r="I57324" s="101"/>
    </row>
    <row r="57325" spans="8:9" x14ac:dyDescent="0.2">
      <c r="H57325" s="101"/>
      <c r="I57325" s="101"/>
    </row>
    <row r="57326" spans="8:9" x14ac:dyDescent="0.2">
      <c r="H57326" s="101"/>
      <c r="I57326" s="101"/>
    </row>
    <row r="57327" spans="8:9" x14ac:dyDescent="0.2">
      <c r="H57327" s="101"/>
      <c r="I57327" s="101"/>
    </row>
    <row r="57328" spans="8:9" x14ac:dyDescent="0.2">
      <c r="H57328" s="101"/>
      <c r="I57328" s="101"/>
    </row>
    <row r="57329" spans="8:9" x14ac:dyDescent="0.2">
      <c r="H57329" s="101"/>
      <c r="I57329" s="101"/>
    </row>
    <row r="57330" spans="8:9" x14ac:dyDescent="0.2">
      <c r="H57330" s="101"/>
      <c r="I57330" s="101"/>
    </row>
    <row r="57331" spans="8:9" x14ac:dyDescent="0.2">
      <c r="H57331" s="101"/>
      <c r="I57331" s="101"/>
    </row>
    <row r="57332" spans="8:9" x14ac:dyDescent="0.2">
      <c r="H57332" s="101"/>
      <c r="I57332" s="101"/>
    </row>
    <row r="57333" spans="8:9" x14ac:dyDescent="0.2">
      <c r="H57333" s="101"/>
      <c r="I57333" s="101"/>
    </row>
    <row r="57334" spans="8:9" x14ac:dyDescent="0.2">
      <c r="H57334" s="101"/>
      <c r="I57334" s="101"/>
    </row>
    <row r="57335" spans="8:9" x14ac:dyDescent="0.2">
      <c r="H57335" s="101"/>
      <c r="I57335" s="101"/>
    </row>
    <row r="57336" spans="8:9" x14ac:dyDescent="0.2">
      <c r="H57336" s="101"/>
      <c r="I57336" s="101"/>
    </row>
    <row r="57337" spans="8:9" x14ac:dyDescent="0.2">
      <c r="H57337" s="101"/>
      <c r="I57337" s="101"/>
    </row>
    <row r="57338" spans="8:9" x14ac:dyDescent="0.2">
      <c r="H57338" s="101"/>
      <c r="I57338" s="101"/>
    </row>
    <row r="57339" spans="8:9" x14ac:dyDescent="0.2">
      <c r="H57339" s="101"/>
      <c r="I57339" s="101"/>
    </row>
    <row r="57340" spans="8:9" x14ac:dyDescent="0.2">
      <c r="H57340" s="101"/>
      <c r="I57340" s="101"/>
    </row>
    <row r="57341" spans="8:9" x14ac:dyDescent="0.2">
      <c r="H57341" s="101"/>
      <c r="I57341" s="101"/>
    </row>
    <row r="57342" spans="8:9" x14ac:dyDescent="0.2">
      <c r="H57342" s="101"/>
      <c r="I57342" s="101"/>
    </row>
    <row r="57343" spans="8:9" x14ac:dyDescent="0.2">
      <c r="H57343" s="101"/>
      <c r="I57343" s="101"/>
    </row>
    <row r="57344" spans="8:9" x14ac:dyDescent="0.2">
      <c r="H57344" s="101"/>
      <c r="I57344" s="101"/>
    </row>
    <row r="57345" spans="8:9" x14ac:dyDescent="0.2">
      <c r="H57345" s="101"/>
      <c r="I57345" s="101"/>
    </row>
    <row r="57346" spans="8:9" x14ac:dyDescent="0.2">
      <c r="H57346" s="101"/>
      <c r="I57346" s="101"/>
    </row>
    <row r="57347" spans="8:9" x14ac:dyDescent="0.2">
      <c r="H57347" s="101"/>
      <c r="I57347" s="101"/>
    </row>
    <row r="57348" spans="8:9" x14ac:dyDescent="0.2">
      <c r="H57348" s="101"/>
      <c r="I57348" s="101"/>
    </row>
    <row r="57349" spans="8:9" x14ac:dyDescent="0.2">
      <c r="H57349" s="101"/>
      <c r="I57349" s="101"/>
    </row>
    <row r="57350" spans="8:9" x14ac:dyDescent="0.2">
      <c r="H57350" s="101"/>
      <c r="I57350" s="101"/>
    </row>
    <row r="57351" spans="8:9" x14ac:dyDescent="0.2">
      <c r="H57351" s="101"/>
      <c r="I57351" s="101"/>
    </row>
    <row r="57352" spans="8:9" x14ac:dyDescent="0.2">
      <c r="H57352" s="101"/>
      <c r="I57352" s="101"/>
    </row>
    <row r="57353" spans="8:9" x14ac:dyDescent="0.2">
      <c r="H57353" s="101"/>
      <c r="I57353" s="101"/>
    </row>
    <row r="57354" spans="8:9" x14ac:dyDescent="0.2">
      <c r="H57354" s="101"/>
      <c r="I57354" s="101"/>
    </row>
    <row r="57355" spans="8:9" x14ac:dyDescent="0.2">
      <c r="H57355" s="101"/>
      <c r="I57355" s="101"/>
    </row>
    <row r="57356" spans="8:9" x14ac:dyDescent="0.2">
      <c r="H57356" s="101"/>
      <c r="I57356" s="101"/>
    </row>
    <row r="57357" spans="8:9" x14ac:dyDescent="0.2">
      <c r="H57357" s="101"/>
      <c r="I57357" s="101"/>
    </row>
    <row r="57358" spans="8:9" x14ac:dyDescent="0.2">
      <c r="H57358" s="101"/>
      <c r="I57358" s="101"/>
    </row>
    <row r="57359" spans="8:9" x14ac:dyDescent="0.2">
      <c r="H57359" s="101"/>
      <c r="I57359" s="101"/>
    </row>
    <row r="57360" spans="8:9" x14ac:dyDescent="0.2">
      <c r="H57360" s="101"/>
      <c r="I57360" s="101"/>
    </row>
    <row r="57361" spans="8:9" x14ac:dyDescent="0.2">
      <c r="H57361" s="101"/>
      <c r="I57361" s="101"/>
    </row>
    <row r="57362" spans="8:9" x14ac:dyDescent="0.2">
      <c r="H57362" s="101"/>
      <c r="I57362" s="101"/>
    </row>
    <row r="57363" spans="8:9" x14ac:dyDescent="0.2">
      <c r="H57363" s="101"/>
      <c r="I57363" s="101"/>
    </row>
    <row r="57364" spans="8:9" x14ac:dyDescent="0.2">
      <c r="H57364" s="101"/>
      <c r="I57364" s="101"/>
    </row>
    <row r="57365" spans="8:9" x14ac:dyDescent="0.2">
      <c r="H57365" s="101"/>
      <c r="I57365" s="101"/>
    </row>
    <row r="57366" spans="8:9" x14ac:dyDescent="0.2">
      <c r="H57366" s="101"/>
      <c r="I57366" s="101"/>
    </row>
    <row r="57367" spans="8:9" x14ac:dyDescent="0.2">
      <c r="H57367" s="101"/>
      <c r="I57367" s="101"/>
    </row>
    <row r="57368" spans="8:9" x14ac:dyDescent="0.2">
      <c r="H57368" s="101"/>
      <c r="I57368" s="101"/>
    </row>
    <row r="57369" spans="8:9" x14ac:dyDescent="0.2">
      <c r="H57369" s="101"/>
      <c r="I57369" s="101"/>
    </row>
    <row r="57370" spans="8:9" x14ac:dyDescent="0.2">
      <c r="H57370" s="101"/>
      <c r="I57370" s="101"/>
    </row>
    <row r="57371" spans="8:9" x14ac:dyDescent="0.2">
      <c r="H57371" s="101"/>
      <c r="I57371" s="101"/>
    </row>
    <row r="57372" spans="8:9" x14ac:dyDescent="0.2">
      <c r="H57372" s="101"/>
      <c r="I57372" s="101"/>
    </row>
    <row r="57373" spans="8:9" x14ac:dyDescent="0.2">
      <c r="H57373" s="101"/>
      <c r="I57373" s="101"/>
    </row>
    <row r="57374" spans="8:9" x14ac:dyDescent="0.2">
      <c r="H57374" s="101"/>
      <c r="I57374" s="101"/>
    </row>
    <row r="57375" spans="8:9" x14ac:dyDescent="0.2">
      <c r="H57375" s="101"/>
      <c r="I57375" s="101"/>
    </row>
    <row r="57376" spans="8:9" x14ac:dyDescent="0.2">
      <c r="H57376" s="101"/>
      <c r="I57376" s="101"/>
    </row>
    <row r="57377" spans="8:9" x14ac:dyDescent="0.2">
      <c r="H57377" s="101"/>
      <c r="I57377" s="101"/>
    </row>
    <row r="57378" spans="8:9" x14ac:dyDescent="0.2">
      <c r="H57378" s="101"/>
      <c r="I57378" s="101"/>
    </row>
    <row r="57379" spans="8:9" x14ac:dyDescent="0.2">
      <c r="H57379" s="101"/>
      <c r="I57379" s="101"/>
    </row>
    <row r="57380" spans="8:9" x14ac:dyDescent="0.2">
      <c r="H57380" s="101"/>
      <c r="I57380" s="101"/>
    </row>
    <row r="57381" spans="8:9" x14ac:dyDescent="0.2">
      <c r="H57381" s="101"/>
      <c r="I57381" s="101"/>
    </row>
    <row r="57382" spans="8:9" x14ac:dyDescent="0.2">
      <c r="H57382" s="101"/>
      <c r="I57382" s="101"/>
    </row>
    <row r="57383" spans="8:9" x14ac:dyDescent="0.2">
      <c r="H57383" s="101"/>
      <c r="I57383" s="101"/>
    </row>
    <row r="57384" spans="8:9" x14ac:dyDescent="0.2">
      <c r="H57384" s="101"/>
      <c r="I57384" s="101"/>
    </row>
    <row r="57385" spans="8:9" x14ac:dyDescent="0.2">
      <c r="H57385" s="101"/>
      <c r="I57385" s="101"/>
    </row>
    <row r="57386" spans="8:9" x14ac:dyDescent="0.2">
      <c r="H57386" s="101"/>
      <c r="I57386" s="101"/>
    </row>
    <row r="57387" spans="8:9" x14ac:dyDescent="0.2">
      <c r="H57387" s="101"/>
      <c r="I57387" s="101"/>
    </row>
    <row r="57388" spans="8:9" x14ac:dyDescent="0.2">
      <c r="H57388" s="101"/>
      <c r="I57388" s="101"/>
    </row>
    <row r="57389" spans="8:9" x14ac:dyDescent="0.2">
      <c r="H57389" s="101"/>
      <c r="I57389" s="101"/>
    </row>
    <row r="57390" spans="8:9" x14ac:dyDescent="0.2">
      <c r="H57390" s="101"/>
      <c r="I57390" s="101"/>
    </row>
    <row r="57391" spans="8:9" x14ac:dyDescent="0.2">
      <c r="H57391" s="101"/>
      <c r="I57391" s="101"/>
    </row>
    <row r="57392" spans="8:9" x14ac:dyDescent="0.2">
      <c r="H57392" s="101"/>
      <c r="I57392" s="101"/>
    </row>
    <row r="57393" spans="8:9" x14ac:dyDescent="0.2">
      <c r="H57393" s="101"/>
      <c r="I57393" s="101"/>
    </row>
    <row r="57394" spans="8:9" x14ac:dyDescent="0.2">
      <c r="H57394" s="101"/>
      <c r="I57394" s="101"/>
    </row>
    <row r="57395" spans="8:9" x14ac:dyDescent="0.2">
      <c r="H57395" s="101"/>
      <c r="I57395" s="101"/>
    </row>
    <row r="57396" spans="8:9" x14ac:dyDescent="0.2">
      <c r="H57396" s="101"/>
      <c r="I57396" s="101"/>
    </row>
    <row r="57397" spans="8:9" x14ac:dyDescent="0.2">
      <c r="H57397" s="101"/>
      <c r="I57397" s="101"/>
    </row>
    <row r="57398" spans="8:9" x14ac:dyDescent="0.2">
      <c r="H57398" s="101"/>
      <c r="I57398" s="101"/>
    </row>
    <row r="57399" spans="8:9" x14ac:dyDescent="0.2">
      <c r="H57399" s="101"/>
      <c r="I57399" s="101"/>
    </row>
    <row r="57400" spans="8:9" x14ac:dyDescent="0.2">
      <c r="H57400" s="101"/>
      <c r="I57400" s="101"/>
    </row>
    <row r="57401" spans="8:9" x14ac:dyDescent="0.2">
      <c r="H57401" s="101"/>
      <c r="I57401" s="101"/>
    </row>
    <row r="57402" spans="8:9" x14ac:dyDescent="0.2">
      <c r="H57402" s="101"/>
      <c r="I57402" s="101"/>
    </row>
    <row r="57403" spans="8:9" x14ac:dyDescent="0.2">
      <c r="H57403" s="101"/>
      <c r="I57403" s="101"/>
    </row>
    <row r="57404" spans="8:9" x14ac:dyDescent="0.2">
      <c r="H57404" s="101"/>
      <c r="I57404" s="101"/>
    </row>
    <row r="57405" spans="8:9" x14ac:dyDescent="0.2">
      <c r="H57405" s="101"/>
      <c r="I57405" s="101"/>
    </row>
    <row r="57406" spans="8:9" x14ac:dyDescent="0.2">
      <c r="H57406" s="101"/>
      <c r="I57406" s="101"/>
    </row>
    <row r="57407" spans="8:9" x14ac:dyDescent="0.2">
      <c r="H57407" s="101"/>
      <c r="I57407" s="101"/>
    </row>
    <row r="57408" spans="8:9" x14ac:dyDescent="0.2">
      <c r="H57408" s="101"/>
      <c r="I57408" s="101"/>
    </row>
    <row r="57409" spans="8:9" x14ac:dyDescent="0.2">
      <c r="H57409" s="101"/>
      <c r="I57409" s="101"/>
    </row>
    <row r="57410" spans="8:9" x14ac:dyDescent="0.2">
      <c r="H57410" s="101"/>
      <c r="I57410" s="101"/>
    </row>
    <row r="57411" spans="8:9" x14ac:dyDescent="0.2">
      <c r="H57411" s="101"/>
      <c r="I57411" s="101"/>
    </row>
    <row r="57412" spans="8:9" x14ac:dyDescent="0.2">
      <c r="H57412" s="101"/>
      <c r="I57412" s="101"/>
    </row>
    <row r="57413" spans="8:9" x14ac:dyDescent="0.2">
      <c r="H57413" s="101"/>
      <c r="I57413" s="101"/>
    </row>
    <row r="57414" spans="8:9" x14ac:dyDescent="0.2">
      <c r="H57414" s="101"/>
      <c r="I57414" s="101"/>
    </row>
    <row r="57415" spans="8:9" x14ac:dyDescent="0.2">
      <c r="H57415" s="101"/>
      <c r="I57415" s="101"/>
    </row>
    <row r="57416" spans="8:9" x14ac:dyDescent="0.2">
      <c r="H57416" s="101"/>
      <c r="I57416" s="101"/>
    </row>
    <row r="57417" spans="8:9" x14ac:dyDescent="0.2">
      <c r="H57417" s="101"/>
      <c r="I57417" s="101"/>
    </row>
    <row r="57418" spans="8:9" x14ac:dyDescent="0.2">
      <c r="H57418" s="101"/>
      <c r="I57418" s="101"/>
    </row>
    <row r="57419" spans="8:9" x14ac:dyDescent="0.2">
      <c r="H57419" s="101"/>
      <c r="I57419" s="101"/>
    </row>
    <row r="57420" spans="8:9" x14ac:dyDescent="0.2">
      <c r="H57420" s="101"/>
      <c r="I57420" s="101"/>
    </row>
    <row r="57421" spans="8:9" x14ac:dyDescent="0.2">
      <c r="H57421" s="101"/>
      <c r="I57421" s="101"/>
    </row>
    <row r="57422" spans="8:9" x14ac:dyDescent="0.2">
      <c r="H57422" s="101"/>
      <c r="I57422" s="101"/>
    </row>
    <row r="57423" spans="8:9" x14ac:dyDescent="0.2">
      <c r="H57423" s="101"/>
      <c r="I57423" s="101"/>
    </row>
    <row r="57424" spans="8:9" x14ac:dyDescent="0.2">
      <c r="H57424" s="101"/>
      <c r="I57424" s="101"/>
    </row>
    <row r="57425" spans="8:9" x14ac:dyDescent="0.2">
      <c r="H57425" s="101"/>
      <c r="I57425" s="101"/>
    </row>
    <row r="57426" spans="8:9" x14ac:dyDescent="0.2">
      <c r="H57426" s="101"/>
      <c r="I57426" s="101"/>
    </row>
    <row r="57427" spans="8:9" x14ac:dyDescent="0.2">
      <c r="H57427" s="101"/>
      <c r="I57427" s="101"/>
    </row>
    <row r="57428" spans="8:9" x14ac:dyDescent="0.2">
      <c r="H57428" s="101"/>
      <c r="I57428" s="101"/>
    </row>
    <row r="57429" spans="8:9" x14ac:dyDescent="0.2">
      <c r="H57429" s="101"/>
      <c r="I57429" s="101"/>
    </row>
    <row r="57430" spans="8:9" x14ac:dyDescent="0.2">
      <c r="H57430" s="101"/>
      <c r="I57430" s="101"/>
    </row>
    <row r="57431" spans="8:9" x14ac:dyDescent="0.2">
      <c r="H57431" s="101"/>
      <c r="I57431" s="101"/>
    </row>
    <row r="57432" spans="8:9" x14ac:dyDescent="0.2">
      <c r="H57432" s="101"/>
      <c r="I57432" s="101"/>
    </row>
    <row r="57433" spans="8:9" x14ac:dyDescent="0.2">
      <c r="H57433" s="101"/>
      <c r="I57433" s="101"/>
    </row>
    <row r="57434" spans="8:9" x14ac:dyDescent="0.2">
      <c r="H57434" s="101"/>
      <c r="I57434" s="101"/>
    </row>
    <row r="57435" spans="8:9" x14ac:dyDescent="0.2">
      <c r="H57435" s="101"/>
      <c r="I57435" s="101"/>
    </row>
    <row r="57436" spans="8:9" x14ac:dyDescent="0.2">
      <c r="H57436" s="101"/>
      <c r="I57436" s="101"/>
    </row>
    <row r="57437" spans="8:9" x14ac:dyDescent="0.2">
      <c r="H57437" s="101"/>
      <c r="I57437" s="101"/>
    </row>
    <row r="57438" spans="8:9" x14ac:dyDescent="0.2">
      <c r="H57438" s="101"/>
      <c r="I57438" s="101"/>
    </row>
    <row r="57439" spans="8:9" x14ac:dyDescent="0.2">
      <c r="H57439" s="101"/>
      <c r="I57439" s="101"/>
    </row>
    <row r="57440" spans="8:9" x14ac:dyDescent="0.2">
      <c r="H57440" s="101"/>
      <c r="I57440" s="101"/>
    </row>
    <row r="57441" spans="8:9" x14ac:dyDescent="0.2">
      <c r="H57441" s="101"/>
      <c r="I57441" s="101"/>
    </row>
    <row r="57442" spans="8:9" x14ac:dyDescent="0.2">
      <c r="H57442" s="101"/>
      <c r="I57442" s="101"/>
    </row>
    <row r="57443" spans="8:9" x14ac:dyDescent="0.2">
      <c r="H57443" s="101"/>
      <c r="I57443" s="101"/>
    </row>
    <row r="57444" spans="8:9" x14ac:dyDescent="0.2">
      <c r="H57444" s="101"/>
      <c r="I57444" s="101"/>
    </row>
    <row r="57445" spans="8:9" x14ac:dyDescent="0.2">
      <c r="H57445" s="101"/>
      <c r="I57445" s="101"/>
    </row>
    <row r="57446" spans="8:9" x14ac:dyDescent="0.2">
      <c r="H57446" s="101"/>
      <c r="I57446" s="101"/>
    </row>
    <row r="57447" spans="8:9" x14ac:dyDescent="0.2">
      <c r="H57447" s="101"/>
      <c r="I57447" s="101"/>
    </row>
    <row r="57448" spans="8:9" x14ac:dyDescent="0.2">
      <c r="H57448" s="101"/>
      <c r="I57448" s="101"/>
    </row>
    <row r="57449" spans="8:9" x14ac:dyDescent="0.2">
      <c r="H57449" s="101"/>
      <c r="I57449" s="101"/>
    </row>
    <row r="57450" spans="8:9" x14ac:dyDescent="0.2">
      <c r="H57450" s="101"/>
      <c r="I57450" s="101"/>
    </row>
    <row r="57451" spans="8:9" x14ac:dyDescent="0.2">
      <c r="H57451" s="101"/>
      <c r="I57451" s="101"/>
    </row>
    <row r="57452" spans="8:9" x14ac:dyDescent="0.2">
      <c r="H57452" s="101"/>
      <c r="I57452" s="101"/>
    </row>
    <row r="57453" spans="8:9" x14ac:dyDescent="0.2">
      <c r="H57453" s="101"/>
      <c r="I57453" s="101"/>
    </row>
    <row r="57454" spans="8:9" x14ac:dyDescent="0.2">
      <c r="H57454" s="101"/>
      <c r="I57454" s="101"/>
    </row>
    <row r="57455" spans="8:9" x14ac:dyDescent="0.2">
      <c r="H57455" s="101"/>
      <c r="I57455" s="101"/>
    </row>
    <row r="57456" spans="8:9" x14ac:dyDescent="0.2">
      <c r="H57456" s="101"/>
      <c r="I57456" s="101"/>
    </row>
    <row r="57457" spans="8:9" x14ac:dyDescent="0.2">
      <c r="H57457" s="101"/>
      <c r="I57457" s="101"/>
    </row>
    <row r="57458" spans="8:9" x14ac:dyDescent="0.2">
      <c r="H57458" s="101"/>
      <c r="I57458" s="101"/>
    </row>
    <row r="57459" spans="8:9" x14ac:dyDescent="0.2">
      <c r="H57459" s="101"/>
      <c r="I57459" s="101"/>
    </row>
    <row r="57460" spans="8:9" x14ac:dyDescent="0.2">
      <c r="H57460" s="101"/>
      <c r="I57460" s="101"/>
    </row>
    <row r="57461" spans="8:9" x14ac:dyDescent="0.2">
      <c r="H57461" s="101"/>
      <c r="I57461" s="101"/>
    </row>
    <row r="57462" spans="8:9" x14ac:dyDescent="0.2">
      <c r="H57462" s="101"/>
      <c r="I57462" s="101"/>
    </row>
    <row r="57463" spans="8:9" x14ac:dyDescent="0.2">
      <c r="H57463" s="101"/>
      <c r="I57463" s="101"/>
    </row>
    <row r="57464" spans="8:9" x14ac:dyDescent="0.2">
      <c r="H57464" s="101"/>
      <c r="I57464" s="101"/>
    </row>
    <row r="57465" spans="8:9" x14ac:dyDescent="0.2">
      <c r="H57465" s="101"/>
      <c r="I57465" s="101"/>
    </row>
    <row r="57466" spans="8:9" x14ac:dyDescent="0.2">
      <c r="H57466" s="101"/>
      <c r="I57466" s="101"/>
    </row>
    <row r="57467" spans="8:9" x14ac:dyDescent="0.2">
      <c r="H57467" s="101"/>
      <c r="I57467" s="101"/>
    </row>
    <row r="57468" spans="8:9" x14ac:dyDescent="0.2">
      <c r="H57468" s="101"/>
      <c r="I57468" s="101"/>
    </row>
    <row r="57469" spans="8:9" x14ac:dyDescent="0.2">
      <c r="H57469" s="101"/>
      <c r="I57469" s="101"/>
    </row>
    <row r="57470" spans="8:9" x14ac:dyDescent="0.2">
      <c r="H57470" s="101"/>
      <c r="I57470" s="101"/>
    </row>
    <row r="57471" spans="8:9" x14ac:dyDescent="0.2">
      <c r="H57471" s="101"/>
      <c r="I57471" s="101"/>
    </row>
    <row r="57472" spans="8:9" x14ac:dyDescent="0.2">
      <c r="H57472" s="101"/>
      <c r="I57472" s="101"/>
    </row>
    <row r="57473" spans="8:9" x14ac:dyDescent="0.2">
      <c r="H57473" s="101"/>
      <c r="I57473" s="101"/>
    </row>
    <row r="57474" spans="8:9" x14ac:dyDescent="0.2">
      <c r="H57474" s="101"/>
      <c r="I57474" s="101"/>
    </row>
    <row r="57475" spans="8:9" x14ac:dyDescent="0.2">
      <c r="H57475" s="101"/>
      <c r="I57475" s="101"/>
    </row>
    <row r="57476" spans="8:9" x14ac:dyDescent="0.2">
      <c r="H57476" s="101"/>
      <c r="I57476" s="101"/>
    </row>
    <row r="57477" spans="8:9" x14ac:dyDescent="0.2">
      <c r="H57477" s="101"/>
      <c r="I57477" s="101"/>
    </row>
    <row r="57478" spans="8:9" x14ac:dyDescent="0.2">
      <c r="H57478" s="101"/>
      <c r="I57478" s="101"/>
    </row>
    <row r="57479" spans="8:9" x14ac:dyDescent="0.2">
      <c r="H57479" s="101"/>
      <c r="I57479" s="101"/>
    </row>
    <row r="57480" spans="8:9" x14ac:dyDescent="0.2">
      <c r="H57480" s="101"/>
      <c r="I57480" s="101"/>
    </row>
    <row r="57481" spans="8:9" x14ac:dyDescent="0.2">
      <c r="H57481" s="101"/>
      <c r="I57481" s="101"/>
    </row>
    <row r="57482" spans="8:9" x14ac:dyDescent="0.2">
      <c r="H57482" s="101"/>
      <c r="I57482" s="101"/>
    </row>
    <row r="57483" spans="8:9" x14ac:dyDescent="0.2">
      <c r="H57483" s="101"/>
      <c r="I57483" s="101"/>
    </row>
    <row r="57484" spans="8:9" x14ac:dyDescent="0.2">
      <c r="H57484" s="101"/>
      <c r="I57484" s="101"/>
    </row>
    <row r="57485" spans="8:9" x14ac:dyDescent="0.2">
      <c r="H57485" s="101"/>
      <c r="I57485" s="101"/>
    </row>
    <row r="57486" spans="8:9" x14ac:dyDescent="0.2">
      <c r="H57486" s="101"/>
      <c r="I57486" s="101"/>
    </row>
    <row r="57487" spans="8:9" x14ac:dyDescent="0.2">
      <c r="H57487" s="101"/>
      <c r="I57487" s="101"/>
    </row>
    <row r="57488" spans="8:9" x14ac:dyDescent="0.2">
      <c r="H57488" s="101"/>
      <c r="I57488" s="101"/>
    </row>
    <row r="57489" spans="8:9" x14ac:dyDescent="0.2">
      <c r="H57489" s="101"/>
      <c r="I57489" s="101"/>
    </row>
    <row r="57490" spans="8:9" x14ac:dyDescent="0.2">
      <c r="H57490" s="101"/>
      <c r="I57490" s="101"/>
    </row>
    <row r="57491" spans="8:9" x14ac:dyDescent="0.2">
      <c r="H57491" s="101"/>
      <c r="I57491" s="101"/>
    </row>
    <row r="57492" spans="8:9" x14ac:dyDescent="0.2">
      <c r="H57492" s="101"/>
      <c r="I57492" s="101"/>
    </row>
    <row r="57493" spans="8:9" x14ac:dyDescent="0.2">
      <c r="H57493" s="101"/>
      <c r="I57493" s="101"/>
    </row>
    <row r="57494" spans="8:9" x14ac:dyDescent="0.2">
      <c r="H57494" s="101"/>
      <c r="I57494" s="101"/>
    </row>
    <row r="57495" spans="8:9" x14ac:dyDescent="0.2">
      <c r="H57495" s="101"/>
      <c r="I57495" s="101"/>
    </row>
    <row r="57496" spans="8:9" x14ac:dyDescent="0.2">
      <c r="H57496" s="101"/>
      <c r="I57496" s="101"/>
    </row>
    <row r="57497" spans="8:9" x14ac:dyDescent="0.2">
      <c r="H57497" s="101"/>
      <c r="I57497" s="101"/>
    </row>
    <row r="57498" spans="8:9" x14ac:dyDescent="0.2">
      <c r="H57498" s="101"/>
      <c r="I57498" s="101"/>
    </row>
    <row r="57499" spans="8:9" x14ac:dyDescent="0.2">
      <c r="H57499" s="101"/>
      <c r="I57499" s="101"/>
    </row>
    <row r="57500" spans="8:9" x14ac:dyDescent="0.2">
      <c r="H57500" s="101"/>
      <c r="I57500" s="101"/>
    </row>
    <row r="57501" spans="8:9" x14ac:dyDescent="0.2">
      <c r="H57501" s="101"/>
      <c r="I57501" s="101"/>
    </row>
    <row r="57502" spans="8:9" x14ac:dyDescent="0.2">
      <c r="H57502" s="101"/>
      <c r="I57502" s="101"/>
    </row>
    <row r="57503" spans="8:9" x14ac:dyDescent="0.2">
      <c r="H57503" s="101"/>
      <c r="I57503" s="101"/>
    </row>
    <row r="57504" spans="8:9" x14ac:dyDescent="0.2">
      <c r="H57504" s="101"/>
      <c r="I57504" s="101"/>
    </row>
    <row r="57505" spans="8:9" x14ac:dyDescent="0.2">
      <c r="H57505" s="101"/>
      <c r="I57505" s="101"/>
    </row>
    <row r="57506" spans="8:9" x14ac:dyDescent="0.2">
      <c r="H57506" s="101"/>
      <c r="I57506" s="101"/>
    </row>
    <row r="57507" spans="8:9" x14ac:dyDescent="0.2">
      <c r="H57507" s="101"/>
      <c r="I57507" s="101"/>
    </row>
    <row r="57508" spans="8:9" x14ac:dyDescent="0.2">
      <c r="H57508" s="101"/>
      <c r="I57508" s="101"/>
    </row>
    <row r="57509" spans="8:9" x14ac:dyDescent="0.2">
      <c r="H57509" s="101"/>
      <c r="I57509" s="101"/>
    </row>
    <row r="57510" spans="8:9" x14ac:dyDescent="0.2">
      <c r="H57510" s="101"/>
      <c r="I57510" s="101"/>
    </row>
    <row r="57511" spans="8:9" x14ac:dyDescent="0.2">
      <c r="H57511" s="101"/>
      <c r="I57511" s="101"/>
    </row>
    <row r="57512" spans="8:9" x14ac:dyDescent="0.2">
      <c r="H57512" s="101"/>
      <c r="I57512" s="101"/>
    </row>
    <row r="57513" spans="8:9" x14ac:dyDescent="0.2">
      <c r="H57513" s="101"/>
      <c r="I57513" s="101"/>
    </row>
    <row r="57514" spans="8:9" x14ac:dyDescent="0.2">
      <c r="H57514" s="101"/>
      <c r="I57514" s="101"/>
    </row>
    <row r="57515" spans="8:9" x14ac:dyDescent="0.2">
      <c r="H57515" s="101"/>
      <c r="I57515" s="101"/>
    </row>
    <row r="57516" spans="8:9" x14ac:dyDescent="0.2">
      <c r="H57516" s="101"/>
      <c r="I57516" s="101"/>
    </row>
    <row r="57517" spans="8:9" x14ac:dyDescent="0.2">
      <c r="H57517" s="101"/>
      <c r="I57517" s="101"/>
    </row>
    <row r="57518" spans="8:9" x14ac:dyDescent="0.2">
      <c r="H57518" s="101"/>
      <c r="I57518" s="101"/>
    </row>
    <row r="57519" spans="8:9" x14ac:dyDescent="0.2">
      <c r="H57519" s="101"/>
      <c r="I57519" s="101"/>
    </row>
    <row r="57520" spans="8:9" x14ac:dyDescent="0.2">
      <c r="H57520" s="101"/>
      <c r="I57520" s="101"/>
    </row>
    <row r="57521" spans="8:9" x14ac:dyDescent="0.2">
      <c r="H57521" s="101"/>
      <c r="I57521" s="101"/>
    </row>
    <row r="57522" spans="8:9" x14ac:dyDescent="0.2">
      <c r="H57522" s="101"/>
      <c r="I57522" s="101"/>
    </row>
    <row r="57523" spans="8:9" x14ac:dyDescent="0.2">
      <c r="H57523" s="101"/>
      <c r="I57523" s="101"/>
    </row>
    <row r="57524" spans="8:9" x14ac:dyDescent="0.2">
      <c r="H57524" s="101"/>
      <c r="I57524" s="101"/>
    </row>
    <row r="57525" spans="8:9" x14ac:dyDescent="0.2">
      <c r="H57525" s="101"/>
      <c r="I57525" s="101"/>
    </row>
    <row r="57526" spans="8:9" x14ac:dyDescent="0.2">
      <c r="H57526" s="101"/>
      <c r="I57526" s="101"/>
    </row>
    <row r="57527" spans="8:9" x14ac:dyDescent="0.2">
      <c r="H57527" s="101"/>
      <c r="I57527" s="101"/>
    </row>
    <row r="57528" spans="8:9" x14ac:dyDescent="0.2">
      <c r="H57528" s="101"/>
      <c r="I57528" s="101"/>
    </row>
    <row r="57529" spans="8:9" x14ac:dyDescent="0.2">
      <c r="H57529" s="101"/>
      <c r="I57529" s="101"/>
    </row>
    <row r="57530" spans="8:9" x14ac:dyDescent="0.2">
      <c r="H57530" s="101"/>
      <c r="I57530" s="101"/>
    </row>
    <row r="57531" spans="8:9" x14ac:dyDescent="0.2">
      <c r="H57531" s="101"/>
      <c r="I57531" s="101"/>
    </row>
    <row r="57532" spans="8:9" x14ac:dyDescent="0.2">
      <c r="H57532" s="101"/>
      <c r="I57532" s="101"/>
    </row>
    <row r="57533" spans="8:9" x14ac:dyDescent="0.2">
      <c r="H57533" s="101"/>
      <c r="I57533" s="101"/>
    </row>
    <row r="57534" spans="8:9" x14ac:dyDescent="0.2">
      <c r="H57534" s="101"/>
      <c r="I57534" s="101"/>
    </row>
    <row r="57535" spans="8:9" x14ac:dyDescent="0.2">
      <c r="H57535" s="101"/>
      <c r="I57535" s="101"/>
    </row>
    <row r="57536" spans="8:9" x14ac:dyDescent="0.2">
      <c r="H57536" s="101"/>
      <c r="I57536" s="101"/>
    </row>
    <row r="57537" spans="8:9" x14ac:dyDescent="0.2">
      <c r="H57537" s="101"/>
      <c r="I57537" s="101"/>
    </row>
    <row r="57538" spans="8:9" x14ac:dyDescent="0.2">
      <c r="H57538" s="101"/>
      <c r="I57538" s="101"/>
    </row>
    <row r="57539" spans="8:9" x14ac:dyDescent="0.2">
      <c r="H57539" s="101"/>
      <c r="I57539" s="101"/>
    </row>
    <row r="57540" spans="8:9" x14ac:dyDescent="0.2">
      <c r="H57540" s="101"/>
      <c r="I57540" s="101"/>
    </row>
    <row r="57541" spans="8:9" x14ac:dyDescent="0.2">
      <c r="H57541" s="101"/>
      <c r="I57541" s="101"/>
    </row>
    <row r="57542" spans="8:9" x14ac:dyDescent="0.2">
      <c r="H57542" s="101"/>
      <c r="I57542" s="101"/>
    </row>
    <row r="57543" spans="8:9" x14ac:dyDescent="0.2">
      <c r="H57543" s="101"/>
      <c r="I57543" s="101"/>
    </row>
    <row r="57544" spans="8:9" x14ac:dyDescent="0.2">
      <c r="H57544" s="101"/>
      <c r="I57544" s="101"/>
    </row>
    <row r="57545" spans="8:9" x14ac:dyDescent="0.2">
      <c r="H57545" s="101"/>
      <c r="I57545" s="101"/>
    </row>
    <row r="57546" spans="8:9" x14ac:dyDescent="0.2">
      <c r="H57546" s="101"/>
      <c r="I57546" s="101"/>
    </row>
    <row r="57547" spans="8:9" x14ac:dyDescent="0.2">
      <c r="H57547" s="101"/>
      <c r="I57547" s="101"/>
    </row>
    <row r="57548" spans="8:9" x14ac:dyDescent="0.2">
      <c r="H57548" s="101"/>
      <c r="I57548" s="101"/>
    </row>
    <row r="57549" spans="8:9" x14ac:dyDescent="0.2">
      <c r="H57549" s="101"/>
      <c r="I57549" s="101"/>
    </row>
    <row r="57550" spans="8:9" x14ac:dyDescent="0.2">
      <c r="H57550" s="101"/>
      <c r="I57550" s="101"/>
    </row>
    <row r="57551" spans="8:9" x14ac:dyDescent="0.2">
      <c r="H57551" s="101"/>
      <c r="I57551" s="101"/>
    </row>
    <row r="57552" spans="8:9" x14ac:dyDescent="0.2">
      <c r="H57552" s="101"/>
      <c r="I57552" s="101"/>
    </row>
    <row r="57553" spans="8:9" x14ac:dyDescent="0.2">
      <c r="H57553" s="101"/>
      <c r="I57553" s="101"/>
    </row>
    <row r="57554" spans="8:9" x14ac:dyDescent="0.2">
      <c r="H57554" s="101"/>
      <c r="I57554" s="101"/>
    </row>
    <row r="57555" spans="8:9" x14ac:dyDescent="0.2">
      <c r="H57555" s="101"/>
      <c r="I57555" s="101"/>
    </row>
    <row r="57556" spans="8:9" x14ac:dyDescent="0.2">
      <c r="H57556" s="101"/>
      <c r="I57556" s="101"/>
    </row>
    <row r="57557" spans="8:9" x14ac:dyDescent="0.2">
      <c r="H57557" s="101"/>
      <c r="I57557" s="101"/>
    </row>
    <row r="57558" spans="8:9" x14ac:dyDescent="0.2">
      <c r="H57558" s="101"/>
      <c r="I57558" s="101"/>
    </row>
    <row r="57559" spans="8:9" x14ac:dyDescent="0.2">
      <c r="H57559" s="101"/>
      <c r="I57559" s="101"/>
    </row>
    <row r="57560" spans="8:9" x14ac:dyDescent="0.2">
      <c r="H57560" s="101"/>
      <c r="I57560" s="101"/>
    </row>
    <row r="57561" spans="8:9" x14ac:dyDescent="0.2">
      <c r="H57561" s="101"/>
      <c r="I57561" s="101"/>
    </row>
    <row r="57562" spans="8:9" x14ac:dyDescent="0.2">
      <c r="H57562" s="101"/>
      <c r="I57562" s="101"/>
    </row>
    <row r="57563" spans="8:9" x14ac:dyDescent="0.2">
      <c r="H57563" s="101"/>
      <c r="I57563" s="101"/>
    </row>
    <row r="57564" spans="8:9" x14ac:dyDescent="0.2">
      <c r="H57564" s="101"/>
      <c r="I57564" s="101"/>
    </row>
    <row r="57565" spans="8:9" x14ac:dyDescent="0.2">
      <c r="H57565" s="101"/>
      <c r="I57565" s="101"/>
    </row>
    <row r="57566" spans="8:9" x14ac:dyDescent="0.2">
      <c r="H57566" s="101"/>
      <c r="I57566" s="101"/>
    </row>
    <row r="57567" spans="8:9" x14ac:dyDescent="0.2">
      <c r="H57567" s="101"/>
      <c r="I57567" s="101"/>
    </row>
    <row r="57568" spans="8:9" x14ac:dyDescent="0.2">
      <c r="H57568" s="101"/>
      <c r="I57568" s="101"/>
    </row>
    <row r="57569" spans="8:9" x14ac:dyDescent="0.2">
      <c r="H57569" s="101"/>
      <c r="I57569" s="101"/>
    </row>
    <row r="57570" spans="8:9" x14ac:dyDescent="0.2">
      <c r="H57570" s="101"/>
      <c r="I57570" s="101"/>
    </row>
    <row r="57571" spans="8:9" x14ac:dyDescent="0.2">
      <c r="H57571" s="101"/>
      <c r="I57571" s="101"/>
    </row>
    <row r="57572" spans="8:9" x14ac:dyDescent="0.2">
      <c r="H57572" s="101"/>
      <c r="I57572" s="101"/>
    </row>
    <row r="57573" spans="8:9" x14ac:dyDescent="0.2">
      <c r="H57573" s="101"/>
      <c r="I57573" s="101"/>
    </row>
    <row r="57574" spans="8:9" x14ac:dyDescent="0.2">
      <c r="H57574" s="101"/>
      <c r="I57574" s="101"/>
    </row>
    <row r="57575" spans="8:9" x14ac:dyDescent="0.2">
      <c r="H57575" s="101"/>
      <c r="I57575" s="101"/>
    </row>
    <row r="57576" spans="8:9" x14ac:dyDescent="0.2">
      <c r="H57576" s="101"/>
      <c r="I57576" s="101"/>
    </row>
    <row r="57577" spans="8:9" x14ac:dyDescent="0.2">
      <c r="H57577" s="101"/>
      <c r="I57577" s="101"/>
    </row>
    <row r="57578" spans="8:9" x14ac:dyDescent="0.2">
      <c r="H57578" s="101"/>
      <c r="I57578" s="101"/>
    </row>
    <row r="57579" spans="8:9" x14ac:dyDescent="0.2">
      <c r="H57579" s="101"/>
      <c r="I57579" s="101"/>
    </row>
    <row r="57580" spans="8:9" x14ac:dyDescent="0.2">
      <c r="H57580" s="101"/>
      <c r="I57580" s="101"/>
    </row>
    <row r="57581" spans="8:9" x14ac:dyDescent="0.2">
      <c r="H57581" s="101"/>
      <c r="I57581" s="101"/>
    </row>
    <row r="57582" spans="8:9" x14ac:dyDescent="0.2">
      <c r="H57582" s="101"/>
      <c r="I57582" s="101"/>
    </row>
    <row r="57583" spans="8:9" x14ac:dyDescent="0.2">
      <c r="H57583" s="101"/>
      <c r="I57583" s="101"/>
    </row>
    <row r="57584" spans="8:9" x14ac:dyDescent="0.2">
      <c r="H57584" s="101"/>
      <c r="I57584" s="101"/>
    </row>
    <row r="57585" spans="8:9" x14ac:dyDescent="0.2">
      <c r="H57585" s="101"/>
      <c r="I57585" s="101"/>
    </row>
    <row r="57586" spans="8:9" x14ac:dyDescent="0.2">
      <c r="H57586" s="101"/>
      <c r="I57586" s="101"/>
    </row>
    <row r="57587" spans="8:9" x14ac:dyDescent="0.2">
      <c r="H57587" s="101"/>
      <c r="I57587" s="101"/>
    </row>
    <row r="57588" spans="8:9" x14ac:dyDescent="0.2">
      <c r="H57588" s="101"/>
      <c r="I57588" s="101"/>
    </row>
    <row r="57589" spans="8:9" x14ac:dyDescent="0.2">
      <c r="H57589" s="101"/>
      <c r="I57589" s="101"/>
    </row>
    <row r="57590" spans="8:9" x14ac:dyDescent="0.2">
      <c r="H57590" s="101"/>
      <c r="I57590" s="101"/>
    </row>
    <row r="57591" spans="8:9" x14ac:dyDescent="0.2">
      <c r="H57591" s="101"/>
      <c r="I57591" s="101"/>
    </row>
    <row r="57592" spans="8:9" x14ac:dyDescent="0.2">
      <c r="H57592" s="101"/>
      <c r="I57592" s="101"/>
    </row>
    <row r="57593" spans="8:9" x14ac:dyDescent="0.2">
      <c r="H57593" s="101"/>
      <c r="I57593" s="101"/>
    </row>
    <row r="57594" spans="8:9" x14ac:dyDescent="0.2">
      <c r="H57594" s="101"/>
      <c r="I57594" s="101"/>
    </row>
    <row r="57595" spans="8:9" x14ac:dyDescent="0.2">
      <c r="H57595" s="101"/>
      <c r="I57595" s="101"/>
    </row>
    <row r="57596" spans="8:9" x14ac:dyDescent="0.2">
      <c r="H57596" s="101"/>
      <c r="I57596" s="101"/>
    </row>
    <row r="57597" spans="8:9" x14ac:dyDescent="0.2">
      <c r="H57597" s="101"/>
      <c r="I57597" s="101"/>
    </row>
    <row r="57598" spans="8:9" x14ac:dyDescent="0.2">
      <c r="H57598" s="101"/>
      <c r="I57598" s="101"/>
    </row>
    <row r="57599" spans="8:9" x14ac:dyDescent="0.2">
      <c r="H57599" s="101"/>
      <c r="I57599" s="101"/>
    </row>
    <row r="57600" spans="8:9" x14ac:dyDescent="0.2">
      <c r="H57600" s="101"/>
      <c r="I57600" s="101"/>
    </row>
    <row r="57601" spans="8:9" x14ac:dyDescent="0.2">
      <c r="H57601" s="101"/>
      <c r="I57601" s="101"/>
    </row>
    <row r="57602" spans="8:9" x14ac:dyDescent="0.2">
      <c r="H57602" s="101"/>
      <c r="I57602" s="101"/>
    </row>
    <row r="57603" spans="8:9" x14ac:dyDescent="0.2">
      <c r="H57603" s="101"/>
      <c r="I57603" s="101"/>
    </row>
    <row r="57604" spans="8:9" x14ac:dyDescent="0.2">
      <c r="H57604" s="101"/>
      <c r="I57604" s="101"/>
    </row>
    <row r="57605" spans="8:9" x14ac:dyDescent="0.2">
      <c r="H57605" s="101"/>
      <c r="I57605" s="101"/>
    </row>
    <row r="57606" spans="8:9" x14ac:dyDescent="0.2">
      <c r="H57606" s="101"/>
      <c r="I57606" s="101"/>
    </row>
    <row r="57607" spans="8:9" x14ac:dyDescent="0.2">
      <c r="H57607" s="101"/>
      <c r="I57607" s="101"/>
    </row>
    <row r="57608" spans="8:9" x14ac:dyDescent="0.2">
      <c r="H57608" s="101"/>
      <c r="I57608" s="101"/>
    </row>
    <row r="57609" spans="8:9" x14ac:dyDescent="0.2">
      <c r="H57609" s="101"/>
      <c r="I57609" s="101"/>
    </row>
    <row r="57610" spans="8:9" x14ac:dyDescent="0.2">
      <c r="H57610" s="101"/>
      <c r="I57610" s="101"/>
    </row>
    <row r="57611" spans="8:9" x14ac:dyDescent="0.2">
      <c r="H57611" s="101"/>
      <c r="I57611" s="101"/>
    </row>
    <row r="57612" spans="8:9" x14ac:dyDescent="0.2">
      <c r="H57612" s="101"/>
      <c r="I57612" s="101"/>
    </row>
    <row r="57613" spans="8:9" x14ac:dyDescent="0.2">
      <c r="H57613" s="101"/>
      <c r="I57613" s="101"/>
    </row>
    <row r="57614" spans="8:9" x14ac:dyDescent="0.2">
      <c r="H57614" s="101"/>
      <c r="I57614" s="101"/>
    </row>
    <row r="57615" spans="8:9" x14ac:dyDescent="0.2">
      <c r="H57615" s="101"/>
      <c r="I57615" s="101"/>
    </row>
    <row r="57616" spans="8:9" x14ac:dyDescent="0.2">
      <c r="H57616" s="101"/>
      <c r="I57616" s="101"/>
    </row>
    <row r="57617" spans="8:9" x14ac:dyDescent="0.2">
      <c r="H57617" s="101"/>
      <c r="I57617" s="101"/>
    </row>
    <row r="57618" spans="8:9" x14ac:dyDescent="0.2">
      <c r="H57618" s="101"/>
      <c r="I57618" s="101"/>
    </row>
    <row r="57619" spans="8:9" x14ac:dyDescent="0.2">
      <c r="H57619" s="101"/>
      <c r="I57619" s="101"/>
    </row>
    <row r="57620" spans="8:9" x14ac:dyDescent="0.2">
      <c r="H57620" s="101"/>
      <c r="I57620" s="101"/>
    </row>
    <row r="57621" spans="8:9" x14ac:dyDescent="0.2">
      <c r="H57621" s="101"/>
      <c r="I57621" s="101"/>
    </row>
    <row r="57622" spans="8:9" x14ac:dyDescent="0.2">
      <c r="H57622" s="101"/>
      <c r="I57622" s="101"/>
    </row>
    <row r="57623" spans="8:9" x14ac:dyDescent="0.2">
      <c r="H57623" s="101"/>
      <c r="I57623" s="101"/>
    </row>
    <row r="57624" spans="8:9" x14ac:dyDescent="0.2">
      <c r="H57624" s="101"/>
      <c r="I57624" s="101"/>
    </row>
    <row r="57625" spans="8:9" x14ac:dyDescent="0.2">
      <c r="H57625" s="101"/>
      <c r="I57625" s="101"/>
    </row>
    <row r="57626" spans="8:9" x14ac:dyDescent="0.2">
      <c r="H57626" s="101"/>
      <c r="I57626" s="101"/>
    </row>
    <row r="57627" spans="8:9" x14ac:dyDescent="0.2">
      <c r="H57627" s="101"/>
      <c r="I57627" s="101"/>
    </row>
    <row r="57628" spans="8:9" x14ac:dyDescent="0.2">
      <c r="H57628" s="101"/>
      <c r="I57628" s="101"/>
    </row>
    <row r="57629" spans="8:9" x14ac:dyDescent="0.2">
      <c r="H57629" s="101"/>
      <c r="I57629" s="101"/>
    </row>
    <row r="57630" spans="8:9" x14ac:dyDescent="0.2">
      <c r="H57630" s="101"/>
      <c r="I57630" s="101"/>
    </row>
    <row r="57631" spans="8:9" x14ac:dyDescent="0.2">
      <c r="H57631" s="101"/>
      <c r="I57631" s="101"/>
    </row>
    <row r="57632" spans="8:9" x14ac:dyDescent="0.2">
      <c r="H57632" s="101"/>
      <c r="I57632" s="101"/>
    </row>
    <row r="57633" spans="8:9" x14ac:dyDescent="0.2">
      <c r="H57633" s="101"/>
      <c r="I57633" s="101"/>
    </row>
    <row r="57634" spans="8:9" x14ac:dyDescent="0.2">
      <c r="H57634" s="101"/>
      <c r="I57634" s="101"/>
    </row>
    <row r="57635" spans="8:9" x14ac:dyDescent="0.2">
      <c r="H57635" s="101"/>
      <c r="I57635" s="101"/>
    </row>
    <row r="57636" spans="8:9" x14ac:dyDescent="0.2">
      <c r="H57636" s="101"/>
      <c r="I57636" s="101"/>
    </row>
    <row r="57637" spans="8:9" x14ac:dyDescent="0.2">
      <c r="H57637" s="101"/>
      <c r="I57637" s="101"/>
    </row>
    <row r="57638" spans="8:9" x14ac:dyDescent="0.2">
      <c r="H57638" s="101"/>
      <c r="I57638" s="101"/>
    </row>
    <row r="57639" spans="8:9" x14ac:dyDescent="0.2">
      <c r="H57639" s="101"/>
      <c r="I57639" s="101"/>
    </row>
    <row r="57640" spans="8:9" x14ac:dyDescent="0.2">
      <c r="H57640" s="101"/>
      <c r="I57640" s="101"/>
    </row>
    <row r="57641" spans="8:9" x14ac:dyDescent="0.2">
      <c r="H57641" s="101"/>
      <c r="I57641" s="101"/>
    </row>
    <row r="57642" spans="8:9" x14ac:dyDescent="0.2">
      <c r="H57642" s="101"/>
      <c r="I57642" s="101"/>
    </row>
    <row r="57643" spans="8:9" x14ac:dyDescent="0.2">
      <c r="H57643" s="101"/>
      <c r="I57643" s="101"/>
    </row>
    <row r="57644" spans="8:9" x14ac:dyDescent="0.2">
      <c r="H57644" s="101"/>
      <c r="I57644" s="101"/>
    </row>
    <row r="57645" spans="8:9" x14ac:dyDescent="0.2">
      <c r="H57645" s="101"/>
      <c r="I57645" s="101"/>
    </row>
    <row r="57646" spans="8:9" x14ac:dyDescent="0.2">
      <c r="H57646" s="101"/>
      <c r="I57646" s="101"/>
    </row>
    <row r="57647" spans="8:9" x14ac:dyDescent="0.2">
      <c r="H57647" s="101"/>
      <c r="I57647" s="101"/>
    </row>
    <row r="57648" spans="8:9" x14ac:dyDescent="0.2">
      <c r="H57648" s="101"/>
      <c r="I57648" s="101"/>
    </row>
    <row r="57649" spans="8:9" x14ac:dyDescent="0.2">
      <c r="H57649" s="101"/>
      <c r="I57649" s="101"/>
    </row>
    <row r="57650" spans="8:9" x14ac:dyDescent="0.2">
      <c r="H57650" s="101"/>
      <c r="I57650" s="101"/>
    </row>
    <row r="57651" spans="8:9" x14ac:dyDescent="0.2">
      <c r="H57651" s="101"/>
      <c r="I57651" s="101"/>
    </row>
    <row r="57652" spans="8:9" x14ac:dyDescent="0.2">
      <c r="H57652" s="101"/>
      <c r="I57652" s="101"/>
    </row>
    <row r="57653" spans="8:9" x14ac:dyDescent="0.2">
      <c r="H57653" s="101"/>
      <c r="I57653" s="101"/>
    </row>
    <row r="57654" spans="8:9" x14ac:dyDescent="0.2">
      <c r="H57654" s="101"/>
      <c r="I57654" s="101"/>
    </row>
    <row r="57655" spans="8:9" x14ac:dyDescent="0.2">
      <c r="H57655" s="101"/>
      <c r="I57655" s="101"/>
    </row>
    <row r="57656" spans="8:9" x14ac:dyDescent="0.2">
      <c r="H57656" s="101"/>
      <c r="I57656" s="101"/>
    </row>
    <row r="57657" spans="8:9" x14ac:dyDescent="0.2">
      <c r="H57657" s="101"/>
      <c r="I57657" s="101"/>
    </row>
    <row r="57658" spans="8:9" x14ac:dyDescent="0.2">
      <c r="H57658" s="101"/>
      <c r="I57658" s="101"/>
    </row>
    <row r="57659" spans="8:9" x14ac:dyDescent="0.2">
      <c r="H57659" s="101"/>
      <c r="I57659" s="101"/>
    </row>
    <row r="57660" spans="8:9" x14ac:dyDescent="0.2">
      <c r="H57660" s="101"/>
      <c r="I57660" s="101"/>
    </row>
    <row r="57661" spans="8:9" x14ac:dyDescent="0.2">
      <c r="H57661" s="101"/>
      <c r="I57661" s="101"/>
    </row>
    <row r="57662" spans="8:9" x14ac:dyDescent="0.2">
      <c r="H57662" s="101"/>
      <c r="I57662" s="101"/>
    </row>
    <row r="57663" spans="8:9" x14ac:dyDescent="0.2">
      <c r="H57663" s="101"/>
      <c r="I57663" s="101"/>
    </row>
    <row r="57664" spans="8:9" x14ac:dyDescent="0.2">
      <c r="H57664" s="101"/>
      <c r="I57664" s="101"/>
    </row>
    <row r="57665" spans="8:9" x14ac:dyDescent="0.2">
      <c r="H57665" s="101"/>
      <c r="I57665" s="101"/>
    </row>
    <row r="57666" spans="8:9" x14ac:dyDescent="0.2">
      <c r="H57666" s="101"/>
      <c r="I57666" s="101"/>
    </row>
    <row r="57667" spans="8:9" x14ac:dyDescent="0.2">
      <c r="H57667" s="101"/>
      <c r="I57667" s="101"/>
    </row>
    <row r="57668" spans="8:9" x14ac:dyDescent="0.2">
      <c r="H57668" s="101"/>
      <c r="I57668" s="101"/>
    </row>
    <row r="57669" spans="8:9" x14ac:dyDescent="0.2">
      <c r="H57669" s="101"/>
      <c r="I57669" s="101"/>
    </row>
    <row r="57670" spans="8:9" x14ac:dyDescent="0.2">
      <c r="H57670" s="101"/>
      <c r="I57670" s="101"/>
    </row>
    <row r="57671" spans="8:9" x14ac:dyDescent="0.2">
      <c r="H57671" s="101"/>
      <c r="I57671" s="101"/>
    </row>
    <row r="57672" spans="8:9" x14ac:dyDescent="0.2">
      <c r="H57672" s="101"/>
      <c r="I57672" s="101"/>
    </row>
    <row r="57673" spans="8:9" x14ac:dyDescent="0.2">
      <c r="H57673" s="101"/>
      <c r="I57673" s="101"/>
    </row>
    <row r="57674" spans="8:9" x14ac:dyDescent="0.2">
      <c r="H57674" s="101"/>
      <c r="I57674" s="101"/>
    </row>
    <row r="57675" spans="8:9" x14ac:dyDescent="0.2">
      <c r="H57675" s="101"/>
      <c r="I57675" s="101"/>
    </row>
    <row r="57676" spans="8:9" x14ac:dyDescent="0.2">
      <c r="H57676" s="101"/>
      <c r="I57676" s="101"/>
    </row>
    <row r="57677" spans="8:9" x14ac:dyDescent="0.2">
      <c r="H57677" s="101"/>
      <c r="I57677" s="101"/>
    </row>
    <row r="57678" spans="8:9" x14ac:dyDescent="0.2">
      <c r="H57678" s="101"/>
      <c r="I57678" s="101"/>
    </row>
    <row r="57679" spans="8:9" x14ac:dyDescent="0.2">
      <c r="H57679" s="101"/>
      <c r="I57679" s="101"/>
    </row>
    <row r="57680" spans="8:9" x14ac:dyDescent="0.2">
      <c r="H57680" s="101"/>
      <c r="I57680" s="101"/>
    </row>
    <row r="57681" spans="8:9" x14ac:dyDescent="0.2">
      <c r="H57681" s="101"/>
      <c r="I57681" s="101"/>
    </row>
    <row r="57682" spans="8:9" x14ac:dyDescent="0.2">
      <c r="H57682" s="101"/>
      <c r="I57682" s="101"/>
    </row>
    <row r="57683" spans="8:9" x14ac:dyDescent="0.2">
      <c r="H57683" s="101"/>
      <c r="I57683" s="101"/>
    </row>
    <row r="57684" spans="8:9" x14ac:dyDescent="0.2">
      <c r="H57684" s="101"/>
      <c r="I57684" s="101"/>
    </row>
    <row r="57685" spans="8:9" x14ac:dyDescent="0.2">
      <c r="H57685" s="101"/>
      <c r="I57685" s="101"/>
    </row>
    <row r="57686" spans="8:9" x14ac:dyDescent="0.2">
      <c r="H57686" s="101"/>
      <c r="I57686" s="101"/>
    </row>
    <row r="57687" spans="8:9" x14ac:dyDescent="0.2">
      <c r="H57687" s="101"/>
      <c r="I57687" s="101"/>
    </row>
    <row r="57688" spans="8:9" x14ac:dyDescent="0.2">
      <c r="H57688" s="101"/>
      <c r="I57688" s="101"/>
    </row>
    <row r="57689" spans="8:9" x14ac:dyDescent="0.2">
      <c r="H57689" s="101"/>
      <c r="I57689" s="101"/>
    </row>
    <row r="57690" spans="8:9" x14ac:dyDescent="0.2">
      <c r="H57690" s="101"/>
      <c r="I57690" s="101"/>
    </row>
    <row r="57691" spans="8:9" x14ac:dyDescent="0.2">
      <c r="H57691" s="101"/>
      <c r="I57691" s="101"/>
    </row>
    <row r="57692" spans="8:9" x14ac:dyDescent="0.2">
      <c r="H57692" s="101"/>
      <c r="I57692" s="101"/>
    </row>
    <row r="57693" spans="8:9" x14ac:dyDescent="0.2">
      <c r="H57693" s="101"/>
      <c r="I57693" s="101"/>
    </row>
    <row r="57694" spans="8:9" x14ac:dyDescent="0.2">
      <c r="H57694" s="101"/>
      <c r="I57694" s="101"/>
    </row>
    <row r="57695" spans="8:9" x14ac:dyDescent="0.2">
      <c r="H57695" s="101"/>
      <c r="I57695" s="101"/>
    </row>
    <row r="57696" spans="8:9" x14ac:dyDescent="0.2">
      <c r="H57696" s="101"/>
      <c r="I57696" s="101"/>
    </row>
    <row r="57697" spans="8:9" x14ac:dyDescent="0.2">
      <c r="H57697" s="101"/>
      <c r="I57697" s="101"/>
    </row>
    <row r="57698" spans="8:9" x14ac:dyDescent="0.2">
      <c r="H57698" s="101"/>
      <c r="I57698" s="101"/>
    </row>
    <row r="57699" spans="8:9" x14ac:dyDescent="0.2">
      <c r="H57699" s="101"/>
      <c r="I57699" s="101"/>
    </row>
    <row r="57700" spans="8:9" x14ac:dyDescent="0.2">
      <c r="H57700" s="101"/>
      <c r="I57700" s="101"/>
    </row>
    <row r="57701" spans="8:9" x14ac:dyDescent="0.2">
      <c r="H57701" s="101"/>
      <c r="I57701" s="101"/>
    </row>
    <row r="57702" spans="8:9" x14ac:dyDescent="0.2">
      <c r="H57702" s="101"/>
      <c r="I57702" s="101"/>
    </row>
    <row r="57703" spans="8:9" x14ac:dyDescent="0.2">
      <c r="H57703" s="101"/>
      <c r="I57703" s="101"/>
    </row>
    <row r="57704" spans="8:9" x14ac:dyDescent="0.2">
      <c r="H57704" s="101"/>
      <c r="I57704" s="101"/>
    </row>
    <row r="57705" spans="8:9" x14ac:dyDescent="0.2">
      <c r="H57705" s="101"/>
      <c r="I57705" s="101"/>
    </row>
    <row r="57706" spans="8:9" x14ac:dyDescent="0.2">
      <c r="H57706" s="101"/>
      <c r="I57706" s="101"/>
    </row>
    <row r="57707" spans="8:9" x14ac:dyDescent="0.2">
      <c r="H57707" s="101"/>
      <c r="I57707" s="101"/>
    </row>
    <row r="57708" spans="8:9" x14ac:dyDescent="0.2">
      <c r="H57708" s="101"/>
      <c r="I57708" s="101"/>
    </row>
    <row r="57709" spans="8:9" x14ac:dyDescent="0.2">
      <c r="H57709" s="101"/>
      <c r="I57709" s="101"/>
    </row>
    <row r="57710" spans="8:9" x14ac:dyDescent="0.2">
      <c r="H57710" s="101"/>
      <c r="I57710" s="101"/>
    </row>
    <row r="57711" spans="8:9" x14ac:dyDescent="0.2">
      <c r="H57711" s="101"/>
      <c r="I57711" s="101"/>
    </row>
    <row r="57712" spans="8:9" x14ac:dyDescent="0.2">
      <c r="H57712" s="101"/>
      <c r="I57712" s="101"/>
    </row>
    <row r="57713" spans="8:9" x14ac:dyDescent="0.2">
      <c r="H57713" s="101"/>
      <c r="I57713" s="101"/>
    </row>
    <row r="57714" spans="8:9" x14ac:dyDescent="0.2">
      <c r="H57714" s="101"/>
      <c r="I57714" s="101"/>
    </row>
    <row r="57715" spans="8:9" x14ac:dyDescent="0.2">
      <c r="H57715" s="101"/>
      <c r="I57715" s="101"/>
    </row>
    <row r="57716" spans="8:9" x14ac:dyDescent="0.2">
      <c r="H57716" s="101"/>
      <c r="I57716" s="101"/>
    </row>
    <row r="57717" spans="8:9" x14ac:dyDescent="0.2">
      <c r="H57717" s="101"/>
      <c r="I57717" s="101"/>
    </row>
    <row r="57718" spans="8:9" x14ac:dyDescent="0.2">
      <c r="H57718" s="101"/>
      <c r="I57718" s="101"/>
    </row>
    <row r="57719" spans="8:9" x14ac:dyDescent="0.2">
      <c r="H57719" s="101"/>
      <c r="I57719" s="101"/>
    </row>
    <row r="57720" spans="8:9" x14ac:dyDescent="0.2">
      <c r="H57720" s="101"/>
      <c r="I57720" s="101"/>
    </row>
    <row r="57721" spans="8:9" x14ac:dyDescent="0.2">
      <c r="H57721" s="101"/>
      <c r="I57721" s="101"/>
    </row>
    <row r="57722" spans="8:9" x14ac:dyDescent="0.2">
      <c r="H57722" s="101"/>
      <c r="I57722" s="101"/>
    </row>
    <row r="57723" spans="8:9" x14ac:dyDescent="0.2">
      <c r="H57723" s="101"/>
      <c r="I57723" s="101"/>
    </row>
    <row r="57724" spans="8:9" x14ac:dyDescent="0.2">
      <c r="H57724" s="101"/>
      <c r="I57724" s="101"/>
    </row>
    <row r="57725" spans="8:9" x14ac:dyDescent="0.2">
      <c r="H57725" s="101"/>
      <c r="I57725" s="101"/>
    </row>
    <row r="57726" spans="8:9" x14ac:dyDescent="0.2">
      <c r="H57726" s="101"/>
      <c r="I57726" s="101"/>
    </row>
    <row r="57727" spans="8:9" x14ac:dyDescent="0.2">
      <c r="H57727" s="101"/>
      <c r="I57727" s="101"/>
    </row>
    <row r="57728" spans="8:9" x14ac:dyDescent="0.2">
      <c r="H57728" s="101"/>
      <c r="I57728" s="101"/>
    </row>
    <row r="57729" spans="8:9" x14ac:dyDescent="0.2">
      <c r="H57729" s="101"/>
      <c r="I57729" s="101"/>
    </row>
    <row r="57730" spans="8:9" x14ac:dyDescent="0.2">
      <c r="H57730" s="101"/>
      <c r="I57730" s="101"/>
    </row>
    <row r="57731" spans="8:9" x14ac:dyDescent="0.2">
      <c r="H57731" s="101"/>
      <c r="I57731" s="101"/>
    </row>
    <row r="57732" spans="8:9" x14ac:dyDescent="0.2">
      <c r="H57732" s="101"/>
      <c r="I57732" s="101"/>
    </row>
    <row r="57733" spans="8:9" x14ac:dyDescent="0.2">
      <c r="H57733" s="101"/>
      <c r="I57733" s="101"/>
    </row>
    <row r="57734" spans="8:9" x14ac:dyDescent="0.2">
      <c r="H57734" s="101"/>
      <c r="I57734" s="101"/>
    </row>
    <row r="57735" spans="8:9" x14ac:dyDescent="0.2">
      <c r="H57735" s="101"/>
      <c r="I57735" s="101"/>
    </row>
    <row r="57736" spans="8:9" x14ac:dyDescent="0.2">
      <c r="H57736" s="101"/>
      <c r="I57736" s="101"/>
    </row>
    <row r="57737" spans="8:9" x14ac:dyDescent="0.2">
      <c r="H57737" s="101"/>
      <c r="I57737" s="101"/>
    </row>
    <row r="57738" spans="8:9" x14ac:dyDescent="0.2">
      <c r="H57738" s="101"/>
      <c r="I57738" s="101"/>
    </row>
    <row r="57739" spans="8:9" x14ac:dyDescent="0.2">
      <c r="H57739" s="101"/>
      <c r="I57739" s="101"/>
    </row>
    <row r="57740" spans="8:9" x14ac:dyDescent="0.2">
      <c r="H57740" s="101"/>
      <c r="I57740" s="101"/>
    </row>
    <row r="57741" spans="8:9" x14ac:dyDescent="0.2">
      <c r="H57741" s="101"/>
      <c r="I57741" s="101"/>
    </row>
    <row r="57742" spans="8:9" x14ac:dyDescent="0.2">
      <c r="H57742" s="101"/>
      <c r="I57742" s="101"/>
    </row>
    <row r="57743" spans="8:9" x14ac:dyDescent="0.2">
      <c r="H57743" s="101"/>
      <c r="I57743" s="101"/>
    </row>
    <row r="57744" spans="8:9" x14ac:dyDescent="0.2">
      <c r="H57744" s="101"/>
      <c r="I57744" s="101"/>
    </row>
    <row r="57745" spans="8:9" x14ac:dyDescent="0.2">
      <c r="H57745" s="101"/>
      <c r="I57745" s="101"/>
    </row>
    <row r="57746" spans="8:9" x14ac:dyDescent="0.2">
      <c r="H57746" s="101"/>
      <c r="I57746" s="101"/>
    </row>
    <row r="57747" spans="8:9" x14ac:dyDescent="0.2">
      <c r="H57747" s="101"/>
      <c r="I57747" s="101"/>
    </row>
    <row r="57748" spans="8:9" x14ac:dyDescent="0.2">
      <c r="H57748" s="101"/>
      <c r="I57748" s="101"/>
    </row>
    <row r="57749" spans="8:9" x14ac:dyDescent="0.2">
      <c r="H57749" s="101"/>
      <c r="I57749" s="101"/>
    </row>
    <row r="57750" spans="8:9" x14ac:dyDescent="0.2">
      <c r="H57750" s="101"/>
      <c r="I57750" s="101"/>
    </row>
    <row r="57751" spans="8:9" x14ac:dyDescent="0.2">
      <c r="H57751" s="101"/>
      <c r="I57751" s="101"/>
    </row>
    <row r="57752" spans="8:9" x14ac:dyDescent="0.2">
      <c r="H57752" s="101"/>
      <c r="I57752" s="101"/>
    </row>
    <row r="57753" spans="8:9" x14ac:dyDescent="0.2">
      <c r="H57753" s="101"/>
      <c r="I57753" s="101"/>
    </row>
    <row r="57754" spans="8:9" x14ac:dyDescent="0.2">
      <c r="H57754" s="101"/>
      <c r="I57754" s="101"/>
    </row>
    <row r="57755" spans="8:9" x14ac:dyDescent="0.2">
      <c r="H57755" s="101"/>
      <c r="I57755" s="101"/>
    </row>
    <row r="57756" spans="8:9" x14ac:dyDescent="0.2">
      <c r="H57756" s="101"/>
      <c r="I57756" s="101"/>
    </row>
    <row r="57757" spans="8:9" x14ac:dyDescent="0.2">
      <c r="H57757" s="101"/>
      <c r="I57757" s="101"/>
    </row>
    <row r="57758" spans="8:9" x14ac:dyDescent="0.2">
      <c r="H57758" s="101"/>
      <c r="I57758" s="101"/>
    </row>
    <row r="57759" spans="8:9" x14ac:dyDescent="0.2">
      <c r="H57759" s="101"/>
      <c r="I57759" s="101"/>
    </row>
    <row r="57760" spans="8:9" x14ac:dyDescent="0.2">
      <c r="H57760" s="101"/>
      <c r="I57760" s="101"/>
    </row>
    <row r="57761" spans="8:9" x14ac:dyDescent="0.2">
      <c r="H57761" s="101"/>
      <c r="I57761" s="101"/>
    </row>
    <row r="57762" spans="8:9" x14ac:dyDescent="0.2">
      <c r="H57762" s="101"/>
      <c r="I57762" s="101"/>
    </row>
    <row r="57763" spans="8:9" x14ac:dyDescent="0.2">
      <c r="H57763" s="101"/>
      <c r="I57763" s="101"/>
    </row>
    <row r="57764" spans="8:9" x14ac:dyDescent="0.2">
      <c r="H57764" s="101"/>
      <c r="I57764" s="101"/>
    </row>
    <row r="57765" spans="8:9" x14ac:dyDescent="0.2">
      <c r="H57765" s="101"/>
      <c r="I57765" s="101"/>
    </row>
    <row r="57766" spans="8:9" x14ac:dyDescent="0.2">
      <c r="H57766" s="101"/>
      <c r="I57766" s="101"/>
    </row>
    <row r="57767" spans="8:9" x14ac:dyDescent="0.2">
      <c r="H57767" s="101"/>
      <c r="I57767" s="101"/>
    </row>
    <row r="57768" spans="8:9" x14ac:dyDescent="0.2">
      <c r="H57768" s="101"/>
      <c r="I57768" s="101"/>
    </row>
    <row r="57769" spans="8:9" x14ac:dyDescent="0.2">
      <c r="H57769" s="101"/>
      <c r="I57769" s="101"/>
    </row>
    <row r="57770" spans="8:9" x14ac:dyDescent="0.2">
      <c r="H57770" s="101"/>
      <c r="I57770" s="101"/>
    </row>
    <row r="57771" spans="8:9" x14ac:dyDescent="0.2">
      <c r="H57771" s="101"/>
      <c r="I57771" s="101"/>
    </row>
    <row r="57772" spans="8:9" x14ac:dyDescent="0.2">
      <c r="H57772" s="101"/>
      <c r="I57772" s="101"/>
    </row>
    <row r="57773" spans="8:9" x14ac:dyDescent="0.2">
      <c r="H57773" s="101"/>
      <c r="I57773" s="101"/>
    </row>
    <row r="57774" spans="8:9" x14ac:dyDescent="0.2">
      <c r="H57774" s="101"/>
      <c r="I57774" s="101"/>
    </row>
    <row r="57775" spans="8:9" x14ac:dyDescent="0.2">
      <c r="H57775" s="101"/>
      <c r="I57775" s="101"/>
    </row>
    <row r="57776" spans="8:9" x14ac:dyDescent="0.2">
      <c r="H57776" s="101"/>
      <c r="I57776" s="101"/>
    </row>
    <row r="57777" spans="8:9" x14ac:dyDescent="0.2">
      <c r="H57777" s="101"/>
      <c r="I57777" s="101"/>
    </row>
    <row r="57778" spans="8:9" x14ac:dyDescent="0.2">
      <c r="H57778" s="101"/>
      <c r="I57778" s="101"/>
    </row>
    <row r="57779" spans="8:9" x14ac:dyDescent="0.2">
      <c r="H57779" s="101"/>
      <c r="I57779" s="101"/>
    </row>
    <row r="57780" spans="8:9" x14ac:dyDescent="0.2">
      <c r="H57780" s="101"/>
      <c r="I57780" s="101"/>
    </row>
    <row r="57781" spans="8:9" x14ac:dyDescent="0.2">
      <c r="H57781" s="101"/>
      <c r="I57781" s="101"/>
    </row>
    <row r="57782" spans="8:9" x14ac:dyDescent="0.2">
      <c r="H57782" s="101"/>
      <c r="I57782" s="101"/>
    </row>
    <row r="57783" spans="8:9" x14ac:dyDescent="0.2">
      <c r="H57783" s="101"/>
      <c r="I57783" s="101"/>
    </row>
    <row r="57784" spans="8:9" x14ac:dyDescent="0.2">
      <c r="H57784" s="101"/>
      <c r="I57784" s="101"/>
    </row>
    <row r="57785" spans="8:9" x14ac:dyDescent="0.2">
      <c r="H57785" s="101"/>
      <c r="I57785" s="101"/>
    </row>
    <row r="57786" spans="8:9" x14ac:dyDescent="0.2">
      <c r="H57786" s="101"/>
      <c r="I57786" s="101"/>
    </row>
    <row r="57787" spans="8:9" x14ac:dyDescent="0.2">
      <c r="H57787" s="101"/>
      <c r="I57787" s="101"/>
    </row>
    <row r="57788" spans="8:9" x14ac:dyDescent="0.2">
      <c r="H57788" s="101"/>
      <c r="I57788" s="101"/>
    </row>
    <row r="57789" spans="8:9" x14ac:dyDescent="0.2">
      <c r="H57789" s="101"/>
      <c r="I57789" s="101"/>
    </row>
    <row r="57790" spans="8:9" x14ac:dyDescent="0.2">
      <c r="H57790" s="101"/>
      <c r="I57790" s="101"/>
    </row>
    <row r="57791" spans="8:9" x14ac:dyDescent="0.2">
      <c r="H57791" s="101"/>
      <c r="I57791" s="101"/>
    </row>
    <row r="57792" spans="8:9" x14ac:dyDescent="0.2">
      <c r="H57792" s="101"/>
      <c r="I57792" s="101"/>
    </row>
    <row r="57793" spans="8:9" x14ac:dyDescent="0.2">
      <c r="H57793" s="101"/>
      <c r="I57793" s="101"/>
    </row>
    <row r="57794" spans="8:9" x14ac:dyDescent="0.2">
      <c r="H57794" s="101"/>
      <c r="I57794" s="101"/>
    </row>
    <row r="57795" spans="8:9" x14ac:dyDescent="0.2">
      <c r="H57795" s="101"/>
      <c r="I57795" s="101"/>
    </row>
    <row r="57796" spans="8:9" x14ac:dyDescent="0.2">
      <c r="H57796" s="101"/>
      <c r="I57796" s="101"/>
    </row>
    <row r="57797" spans="8:9" x14ac:dyDescent="0.2">
      <c r="H57797" s="101"/>
      <c r="I57797" s="101"/>
    </row>
    <row r="57798" spans="8:9" x14ac:dyDescent="0.2">
      <c r="H57798" s="101"/>
      <c r="I57798" s="101"/>
    </row>
    <row r="57799" spans="8:9" x14ac:dyDescent="0.2">
      <c r="H57799" s="101"/>
      <c r="I57799" s="101"/>
    </row>
    <row r="57800" spans="8:9" x14ac:dyDescent="0.2">
      <c r="H57800" s="101"/>
      <c r="I57800" s="101"/>
    </row>
    <row r="57801" spans="8:9" x14ac:dyDescent="0.2">
      <c r="H57801" s="101"/>
      <c r="I57801" s="101"/>
    </row>
    <row r="57802" spans="8:9" x14ac:dyDescent="0.2">
      <c r="H57802" s="101"/>
      <c r="I57802" s="101"/>
    </row>
    <row r="57803" spans="8:9" x14ac:dyDescent="0.2">
      <c r="H57803" s="101"/>
      <c r="I57803" s="101"/>
    </row>
    <row r="57804" spans="8:9" x14ac:dyDescent="0.2">
      <c r="H57804" s="101"/>
      <c r="I57804" s="101"/>
    </row>
    <row r="57805" spans="8:9" x14ac:dyDescent="0.2">
      <c r="H57805" s="101"/>
      <c r="I57805" s="101"/>
    </row>
    <row r="57806" spans="8:9" x14ac:dyDescent="0.2">
      <c r="H57806" s="101"/>
      <c r="I57806" s="101"/>
    </row>
    <row r="57807" spans="8:9" x14ac:dyDescent="0.2">
      <c r="H57807" s="101"/>
      <c r="I57807" s="101"/>
    </row>
    <row r="57808" spans="8:9" x14ac:dyDescent="0.2">
      <c r="H57808" s="101"/>
      <c r="I57808" s="101"/>
    </row>
    <row r="57809" spans="8:9" x14ac:dyDescent="0.2">
      <c r="H57809" s="101"/>
      <c r="I57809" s="101"/>
    </row>
    <row r="57810" spans="8:9" x14ac:dyDescent="0.2">
      <c r="H57810" s="101"/>
      <c r="I57810" s="101"/>
    </row>
    <row r="57811" spans="8:9" x14ac:dyDescent="0.2">
      <c r="H57811" s="101"/>
      <c r="I57811" s="101"/>
    </row>
    <row r="57812" spans="8:9" x14ac:dyDescent="0.2">
      <c r="H57812" s="101"/>
      <c r="I57812" s="101"/>
    </row>
    <row r="57813" spans="8:9" x14ac:dyDescent="0.2">
      <c r="H57813" s="101"/>
      <c r="I57813" s="101"/>
    </row>
    <row r="57814" spans="8:9" x14ac:dyDescent="0.2">
      <c r="H57814" s="101"/>
      <c r="I57814" s="101"/>
    </row>
    <row r="57815" spans="8:9" x14ac:dyDescent="0.2">
      <c r="H57815" s="101"/>
      <c r="I57815" s="101"/>
    </row>
    <row r="57816" spans="8:9" x14ac:dyDescent="0.2">
      <c r="H57816" s="101"/>
      <c r="I57816" s="101"/>
    </row>
    <row r="57817" spans="8:9" x14ac:dyDescent="0.2">
      <c r="H57817" s="101"/>
      <c r="I57817" s="101"/>
    </row>
    <row r="57818" spans="8:9" x14ac:dyDescent="0.2">
      <c r="H57818" s="101"/>
      <c r="I57818" s="101"/>
    </row>
    <row r="57819" spans="8:9" x14ac:dyDescent="0.2">
      <c r="H57819" s="101"/>
      <c r="I57819" s="101"/>
    </row>
    <row r="57820" spans="8:9" x14ac:dyDescent="0.2">
      <c r="H57820" s="101"/>
      <c r="I57820" s="101"/>
    </row>
    <row r="57821" spans="8:9" x14ac:dyDescent="0.2">
      <c r="H57821" s="101"/>
      <c r="I57821" s="101"/>
    </row>
    <row r="57822" spans="8:9" x14ac:dyDescent="0.2">
      <c r="H57822" s="101"/>
      <c r="I57822" s="101"/>
    </row>
    <row r="57823" spans="8:9" x14ac:dyDescent="0.2">
      <c r="H57823" s="101"/>
      <c r="I57823" s="101"/>
    </row>
    <row r="57824" spans="8:9" x14ac:dyDescent="0.2">
      <c r="H57824" s="101"/>
      <c r="I57824" s="101"/>
    </row>
    <row r="57825" spans="8:9" x14ac:dyDescent="0.2">
      <c r="H57825" s="101"/>
      <c r="I57825" s="101"/>
    </row>
    <row r="57826" spans="8:9" x14ac:dyDescent="0.2">
      <c r="H57826" s="101"/>
      <c r="I57826" s="101"/>
    </row>
    <row r="57827" spans="8:9" x14ac:dyDescent="0.2">
      <c r="H57827" s="101"/>
      <c r="I57827" s="101"/>
    </row>
    <row r="57828" spans="8:9" x14ac:dyDescent="0.2">
      <c r="H57828" s="101"/>
      <c r="I57828" s="101"/>
    </row>
    <row r="57829" spans="8:9" x14ac:dyDescent="0.2">
      <c r="H57829" s="101"/>
      <c r="I57829" s="101"/>
    </row>
    <row r="57830" spans="8:9" x14ac:dyDescent="0.2">
      <c r="H57830" s="101"/>
      <c r="I57830" s="101"/>
    </row>
    <row r="57831" spans="8:9" x14ac:dyDescent="0.2">
      <c r="H57831" s="101"/>
      <c r="I57831" s="101"/>
    </row>
    <row r="57832" spans="8:9" x14ac:dyDescent="0.2">
      <c r="H57832" s="101"/>
      <c r="I57832" s="101"/>
    </row>
    <row r="57833" spans="8:9" x14ac:dyDescent="0.2">
      <c r="H57833" s="101"/>
      <c r="I57833" s="101"/>
    </row>
    <row r="57834" spans="8:9" x14ac:dyDescent="0.2">
      <c r="H57834" s="101"/>
      <c r="I57834" s="101"/>
    </row>
    <row r="57835" spans="8:9" x14ac:dyDescent="0.2">
      <c r="H57835" s="101"/>
      <c r="I57835" s="101"/>
    </row>
    <row r="57836" spans="8:9" x14ac:dyDescent="0.2">
      <c r="H57836" s="101"/>
      <c r="I57836" s="101"/>
    </row>
    <row r="57837" spans="8:9" x14ac:dyDescent="0.2">
      <c r="H57837" s="101"/>
      <c r="I57837" s="101"/>
    </row>
    <row r="57838" spans="8:9" x14ac:dyDescent="0.2">
      <c r="H57838" s="101"/>
      <c r="I57838" s="101"/>
    </row>
    <row r="57839" spans="8:9" x14ac:dyDescent="0.2">
      <c r="H57839" s="101"/>
      <c r="I57839" s="101"/>
    </row>
    <row r="57840" spans="8:9" x14ac:dyDescent="0.2">
      <c r="H57840" s="101"/>
      <c r="I57840" s="101"/>
    </row>
    <row r="57841" spans="8:9" x14ac:dyDescent="0.2">
      <c r="H57841" s="101"/>
      <c r="I57841" s="101"/>
    </row>
    <row r="57842" spans="8:9" x14ac:dyDescent="0.2">
      <c r="H57842" s="101"/>
      <c r="I57842" s="101"/>
    </row>
    <row r="57843" spans="8:9" x14ac:dyDescent="0.2">
      <c r="H57843" s="101"/>
      <c r="I57843" s="101"/>
    </row>
    <row r="57844" spans="8:9" x14ac:dyDescent="0.2">
      <c r="H57844" s="101"/>
      <c r="I57844" s="101"/>
    </row>
    <row r="57845" spans="8:9" x14ac:dyDescent="0.2">
      <c r="H57845" s="101"/>
      <c r="I57845" s="101"/>
    </row>
    <row r="57846" spans="8:9" x14ac:dyDescent="0.2">
      <c r="H57846" s="101"/>
      <c r="I57846" s="101"/>
    </row>
    <row r="57847" spans="8:9" x14ac:dyDescent="0.2">
      <c r="H57847" s="101"/>
      <c r="I57847" s="101"/>
    </row>
    <row r="57848" spans="8:9" x14ac:dyDescent="0.2">
      <c r="H57848" s="101"/>
      <c r="I57848" s="101"/>
    </row>
    <row r="57849" spans="8:9" x14ac:dyDescent="0.2">
      <c r="H57849" s="101"/>
      <c r="I57849" s="101"/>
    </row>
    <row r="57850" spans="8:9" x14ac:dyDescent="0.2">
      <c r="H57850" s="101"/>
      <c r="I57850" s="101"/>
    </row>
    <row r="57851" spans="8:9" x14ac:dyDescent="0.2">
      <c r="H57851" s="101"/>
      <c r="I57851" s="101"/>
    </row>
    <row r="57852" spans="8:9" x14ac:dyDescent="0.2">
      <c r="H57852" s="101"/>
      <c r="I57852" s="101"/>
    </row>
    <row r="57853" spans="8:9" x14ac:dyDescent="0.2">
      <c r="H57853" s="101"/>
      <c r="I57853" s="101"/>
    </row>
    <row r="57854" spans="8:9" x14ac:dyDescent="0.2">
      <c r="H57854" s="101"/>
      <c r="I57854" s="101"/>
    </row>
    <row r="57855" spans="8:9" x14ac:dyDescent="0.2">
      <c r="H57855" s="101"/>
      <c r="I57855" s="101"/>
    </row>
    <row r="57856" spans="8:9" x14ac:dyDescent="0.2">
      <c r="H57856" s="101"/>
      <c r="I57856" s="101"/>
    </row>
    <row r="57857" spans="8:9" x14ac:dyDescent="0.2">
      <c r="H57857" s="101"/>
      <c r="I57857" s="101"/>
    </row>
    <row r="57858" spans="8:9" x14ac:dyDescent="0.2">
      <c r="H57858" s="101"/>
      <c r="I57858" s="101"/>
    </row>
    <row r="57859" spans="8:9" x14ac:dyDescent="0.2">
      <c r="H57859" s="101"/>
      <c r="I57859" s="101"/>
    </row>
    <row r="57860" spans="8:9" x14ac:dyDescent="0.2">
      <c r="H57860" s="101"/>
      <c r="I57860" s="101"/>
    </row>
    <row r="57861" spans="8:9" x14ac:dyDescent="0.2">
      <c r="H57861" s="101"/>
      <c r="I57861" s="101"/>
    </row>
    <row r="57862" spans="8:9" x14ac:dyDescent="0.2">
      <c r="H57862" s="101"/>
      <c r="I57862" s="101"/>
    </row>
    <row r="57863" spans="8:9" x14ac:dyDescent="0.2">
      <c r="H57863" s="101"/>
      <c r="I57863" s="101"/>
    </row>
    <row r="57864" spans="8:9" x14ac:dyDescent="0.2">
      <c r="H57864" s="101"/>
      <c r="I57864" s="101"/>
    </row>
    <row r="57865" spans="8:9" x14ac:dyDescent="0.2">
      <c r="H57865" s="101"/>
      <c r="I57865" s="101"/>
    </row>
    <row r="57866" spans="8:9" x14ac:dyDescent="0.2">
      <c r="H57866" s="101"/>
      <c r="I57866" s="101"/>
    </row>
    <row r="57867" spans="8:9" x14ac:dyDescent="0.2">
      <c r="H57867" s="101"/>
      <c r="I57867" s="101"/>
    </row>
    <row r="57868" spans="8:9" x14ac:dyDescent="0.2">
      <c r="H57868" s="101"/>
      <c r="I57868" s="101"/>
    </row>
    <row r="57869" spans="8:9" x14ac:dyDescent="0.2">
      <c r="H57869" s="101"/>
      <c r="I57869" s="101"/>
    </row>
    <row r="57870" spans="8:9" x14ac:dyDescent="0.2">
      <c r="H57870" s="101"/>
      <c r="I57870" s="101"/>
    </row>
    <row r="57871" spans="8:9" x14ac:dyDescent="0.2">
      <c r="H57871" s="101"/>
      <c r="I57871" s="101"/>
    </row>
    <row r="57872" spans="8:9" x14ac:dyDescent="0.2">
      <c r="H57872" s="101"/>
      <c r="I57872" s="101"/>
    </row>
    <row r="57873" spans="8:9" x14ac:dyDescent="0.2">
      <c r="H57873" s="101"/>
      <c r="I57873" s="101"/>
    </row>
    <row r="57874" spans="8:9" x14ac:dyDescent="0.2">
      <c r="H57874" s="101"/>
      <c r="I57874" s="101"/>
    </row>
    <row r="57875" spans="8:9" x14ac:dyDescent="0.2">
      <c r="H57875" s="101"/>
      <c r="I57875" s="101"/>
    </row>
    <row r="57876" spans="8:9" x14ac:dyDescent="0.2">
      <c r="H57876" s="101"/>
      <c r="I57876" s="101"/>
    </row>
    <row r="57877" spans="8:9" x14ac:dyDescent="0.2">
      <c r="H57877" s="101"/>
      <c r="I57877" s="101"/>
    </row>
    <row r="57878" spans="8:9" x14ac:dyDescent="0.2">
      <c r="H57878" s="101"/>
      <c r="I57878" s="101"/>
    </row>
    <row r="57879" spans="8:9" x14ac:dyDescent="0.2">
      <c r="H57879" s="101"/>
      <c r="I57879" s="101"/>
    </row>
    <row r="57880" spans="8:9" x14ac:dyDescent="0.2">
      <c r="H57880" s="101"/>
      <c r="I57880" s="101"/>
    </row>
    <row r="57881" spans="8:9" x14ac:dyDescent="0.2">
      <c r="H57881" s="101"/>
      <c r="I57881" s="101"/>
    </row>
    <row r="57882" spans="8:9" x14ac:dyDescent="0.2">
      <c r="H57882" s="101"/>
      <c r="I57882" s="101"/>
    </row>
    <row r="57883" spans="8:9" x14ac:dyDescent="0.2">
      <c r="H57883" s="101"/>
      <c r="I57883" s="101"/>
    </row>
    <row r="57884" spans="8:9" x14ac:dyDescent="0.2">
      <c r="H57884" s="101"/>
      <c r="I57884" s="101"/>
    </row>
    <row r="57885" spans="8:9" x14ac:dyDescent="0.2">
      <c r="H57885" s="101"/>
      <c r="I57885" s="101"/>
    </row>
    <row r="57886" spans="8:9" x14ac:dyDescent="0.2">
      <c r="H57886" s="101"/>
      <c r="I57886" s="101"/>
    </row>
    <row r="57887" spans="8:9" x14ac:dyDescent="0.2">
      <c r="H57887" s="101"/>
      <c r="I57887" s="101"/>
    </row>
    <row r="57888" spans="8:9" x14ac:dyDescent="0.2">
      <c r="H57888" s="101"/>
      <c r="I57888" s="101"/>
    </row>
    <row r="57889" spans="8:9" x14ac:dyDescent="0.2">
      <c r="H57889" s="101"/>
      <c r="I57889" s="101"/>
    </row>
    <row r="57890" spans="8:9" x14ac:dyDescent="0.2">
      <c r="H57890" s="101"/>
      <c r="I57890" s="101"/>
    </row>
    <row r="57891" spans="8:9" x14ac:dyDescent="0.2">
      <c r="H57891" s="101"/>
      <c r="I57891" s="101"/>
    </row>
    <row r="57892" spans="8:9" x14ac:dyDescent="0.2">
      <c r="H57892" s="101"/>
      <c r="I57892" s="101"/>
    </row>
    <row r="57893" spans="8:9" x14ac:dyDescent="0.2">
      <c r="H57893" s="101"/>
      <c r="I57893" s="101"/>
    </row>
    <row r="57894" spans="8:9" x14ac:dyDescent="0.2">
      <c r="H57894" s="101"/>
      <c r="I57894" s="101"/>
    </row>
    <row r="57895" spans="8:9" x14ac:dyDescent="0.2">
      <c r="H57895" s="101"/>
      <c r="I57895" s="101"/>
    </row>
    <row r="57896" spans="8:9" x14ac:dyDescent="0.2">
      <c r="H57896" s="101"/>
      <c r="I57896" s="101"/>
    </row>
    <row r="57897" spans="8:9" x14ac:dyDescent="0.2">
      <c r="H57897" s="101"/>
      <c r="I57897" s="101"/>
    </row>
    <row r="57898" spans="8:9" x14ac:dyDescent="0.2">
      <c r="H57898" s="101"/>
      <c r="I57898" s="101"/>
    </row>
    <row r="57899" spans="8:9" x14ac:dyDescent="0.2">
      <c r="H57899" s="101"/>
      <c r="I57899" s="101"/>
    </row>
    <row r="57900" spans="8:9" x14ac:dyDescent="0.2">
      <c r="H57900" s="101"/>
      <c r="I57900" s="101"/>
    </row>
    <row r="57901" spans="8:9" x14ac:dyDescent="0.2">
      <c r="H57901" s="101"/>
      <c r="I57901" s="101"/>
    </row>
    <row r="57902" spans="8:9" x14ac:dyDescent="0.2">
      <c r="H57902" s="101"/>
      <c r="I57902" s="101"/>
    </row>
    <row r="57903" spans="8:9" x14ac:dyDescent="0.2">
      <c r="H57903" s="101"/>
      <c r="I57903" s="101"/>
    </row>
    <row r="57904" spans="8:9" x14ac:dyDescent="0.2">
      <c r="H57904" s="101"/>
      <c r="I57904" s="101"/>
    </row>
    <row r="57905" spans="8:9" x14ac:dyDescent="0.2">
      <c r="H57905" s="101"/>
      <c r="I57905" s="101"/>
    </row>
    <row r="57906" spans="8:9" x14ac:dyDescent="0.2">
      <c r="H57906" s="101"/>
      <c r="I57906" s="101"/>
    </row>
    <row r="57907" spans="8:9" x14ac:dyDescent="0.2">
      <c r="H57907" s="101"/>
      <c r="I57907" s="101"/>
    </row>
    <row r="57908" spans="8:9" x14ac:dyDescent="0.2">
      <c r="H57908" s="101"/>
      <c r="I57908" s="101"/>
    </row>
    <row r="57909" spans="8:9" x14ac:dyDescent="0.2">
      <c r="H57909" s="101"/>
      <c r="I57909" s="101"/>
    </row>
    <row r="57910" spans="8:9" x14ac:dyDescent="0.2">
      <c r="H57910" s="101"/>
      <c r="I57910" s="101"/>
    </row>
    <row r="57911" spans="8:9" x14ac:dyDescent="0.2">
      <c r="H57911" s="101"/>
      <c r="I57911" s="101"/>
    </row>
    <row r="57912" spans="8:9" x14ac:dyDescent="0.2">
      <c r="H57912" s="101"/>
      <c r="I57912" s="101"/>
    </row>
    <row r="57913" spans="8:9" x14ac:dyDescent="0.2">
      <c r="H57913" s="101"/>
      <c r="I57913" s="101"/>
    </row>
    <row r="57914" spans="8:9" x14ac:dyDescent="0.2">
      <c r="H57914" s="101"/>
      <c r="I57914" s="101"/>
    </row>
    <row r="57915" spans="8:9" x14ac:dyDescent="0.2">
      <c r="H57915" s="101"/>
      <c r="I57915" s="101"/>
    </row>
    <row r="57916" spans="8:9" x14ac:dyDescent="0.2">
      <c r="H57916" s="101"/>
      <c r="I57916" s="101"/>
    </row>
    <row r="57917" spans="8:9" x14ac:dyDescent="0.2">
      <c r="H57917" s="101"/>
      <c r="I57917" s="101"/>
    </row>
    <row r="57918" spans="8:9" x14ac:dyDescent="0.2">
      <c r="H57918" s="101"/>
      <c r="I57918" s="101"/>
    </row>
    <row r="57919" spans="8:9" x14ac:dyDescent="0.2">
      <c r="H57919" s="101"/>
      <c r="I57919" s="101"/>
    </row>
    <row r="57920" spans="8:9" x14ac:dyDescent="0.2">
      <c r="H57920" s="101"/>
      <c r="I57920" s="101"/>
    </row>
    <row r="57921" spans="8:9" x14ac:dyDescent="0.2">
      <c r="H57921" s="101"/>
      <c r="I57921" s="101"/>
    </row>
    <row r="57922" spans="8:9" x14ac:dyDescent="0.2">
      <c r="H57922" s="101"/>
      <c r="I57922" s="101"/>
    </row>
    <row r="57923" spans="8:9" x14ac:dyDescent="0.2">
      <c r="H57923" s="101"/>
      <c r="I57923" s="101"/>
    </row>
    <row r="57924" spans="8:9" x14ac:dyDescent="0.2">
      <c r="H57924" s="101"/>
      <c r="I57924" s="101"/>
    </row>
    <row r="57925" spans="8:9" x14ac:dyDescent="0.2">
      <c r="H57925" s="101"/>
      <c r="I57925" s="101"/>
    </row>
    <row r="57926" spans="8:9" x14ac:dyDescent="0.2">
      <c r="H57926" s="101"/>
      <c r="I57926" s="101"/>
    </row>
    <row r="57927" spans="8:9" x14ac:dyDescent="0.2">
      <c r="H57927" s="101"/>
      <c r="I57927" s="101"/>
    </row>
    <row r="57928" spans="8:9" x14ac:dyDescent="0.2">
      <c r="H57928" s="101"/>
      <c r="I57928" s="101"/>
    </row>
    <row r="57929" spans="8:9" x14ac:dyDescent="0.2">
      <c r="H57929" s="101"/>
      <c r="I57929" s="101"/>
    </row>
    <row r="57930" spans="8:9" x14ac:dyDescent="0.2">
      <c r="H57930" s="101"/>
      <c r="I57930" s="101"/>
    </row>
    <row r="57931" spans="8:9" x14ac:dyDescent="0.2">
      <c r="H57931" s="101"/>
      <c r="I57931" s="101"/>
    </row>
    <row r="57932" spans="8:9" x14ac:dyDescent="0.2">
      <c r="H57932" s="101"/>
      <c r="I57932" s="101"/>
    </row>
    <row r="57933" spans="8:9" x14ac:dyDescent="0.2">
      <c r="H57933" s="101"/>
      <c r="I57933" s="101"/>
    </row>
    <row r="57934" spans="8:9" x14ac:dyDescent="0.2">
      <c r="H57934" s="101"/>
      <c r="I57934" s="101"/>
    </row>
    <row r="57935" spans="8:9" x14ac:dyDescent="0.2">
      <c r="H57935" s="101"/>
      <c r="I57935" s="101"/>
    </row>
    <row r="57936" spans="8:9" x14ac:dyDescent="0.2">
      <c r="H57936" s="101"/>
      <c r="I57936" s="101"/>
    </row>
    <row r="57937" spans="8:9" x14ac:dyDescent="0.2">
      <c r="H57937" s="101"/>
      <c r="I57937" s="101"/>
    </row>
    <row r="57938" spans="8:9" x14ac:dyDescent="0.2">
      <c r="H57938" s="101"/>
      <c r="I57938" s="101"/>
    </row>
    <row r="57939" spans="8:9" x14ac:dyDescent="0.2">
      <c r="H57939" s="101"/>
      <c r="I57939" s="101"/>
    </row>
    <row r="57940" spans="8:9" x14ac:dyDescent="0.2">
      <c r="H57940" s="101"/>
      <c r="I57940" s="101"/>
    </row>
    <row r="57941" spans="8:9" x14ac:dyDescent="0.2">
      <c r="H57941" s="101"/>
      <c r="I57941" s="101"/>
    </row>
    <row r="57942" spans="8:9" x14ac:dyDescent="0.2">
      <c r="H57942" s="101"/>
      <c r="I57942" s="101"/>
    </row>
    <row r="57943" spans="8:9" x14ac:dyDescent="0.2">
      <c r="H57943" s="101"/>
      <c r="I57943" s="101"/>
    </row>
    <row r="57944" spans="8:9" x14ac:dyDescent="0.2">
      <c r="H57944" s="101"/>
      <c r="I57944" s="101"/>
    </row>
    <row r="57945" spans="8:9" x14ac:dyDescent="0.2">
      <c r="H57945" s="101"/>
      <c r="I57945" s="101"/>
    </row>
    <row r="57946" spans="8:9" x14ac:dyDescent="0.2">
      <c r="H57946" s="101"/>
      <c r="I57946" s="101"/>
    </row>
    <row r="57947" spans="8:9" x14ac:dyDescent="0.2">
      <c r="H57947" s="101"/>
      <c r="I57947" s="101"/>
    </row>
    <row r="57948" spans="8:9" x14ac:dyDescent="0.2">
      <c r="H57948" s="101"/>
      <c r="I57948" s="101"/>
    </row>
    <row r="57949" spans="8:9" x14ac:dyDescent="0.2">
      <c r="H57949" s="101"/>
      <c r="I57949" s="101"/>
    </row>
    <row r="57950" spans="8:9" x14ac:dyDescent="0.2">
      <c r="H57950" s="101"/>
      <c r="I57950" s="101"/>
    </row>
    <row r="57951" spans="8:9" x14ac:dyDescent="0.2">
      <c r="H57951" s="101"/>
      <c r="I57951" s="101"/>
    </row>
    <row r="57952" spans="8:9" x14ac:dyDescent="0.2">
      <c r="H57952" s="101"/>
      <c r="I57952" s="101"/>
    </row>
    <row r="57953" spans="8:9" x14ac:dyDescent="0.2">
      <c r="H57953" s="101"/>
      <c r="I57953" s="101"/>
    </row>
    <row r="57954" spans="8:9" x14ac:dyDescent="0.2">
      <c r="H57954" s="101"/>
      <c r="I57954" s="101"/>
    </row>
    <row r="57955" spans="8:9" x14ac:dyDescent="0.2">
      <c r="H57955" s="101"/>
      <c r="I57955" s="101"/>
    </row>
    <row r="57956" spans="8:9" x14ac:dyDescent="0.2">
      <c r="H57956" s="101"/>
      <c r="I57956" s="101"/>
    </row>
    <row r="57957" spans="8:9" x14ac:dyDescent="0.2">
      <c r="H57957" s="101"/>
      <c r="I57957" s="101"/>
    </row>
    <row r="57958" spans="8:9" x14ac:dyDescent="0.2">
      <c r="H57958" s="101"/>
      <c r="I57958" s="101"/>
    </row>
    <row r="57959" spans="8:9" x14ac:dyDescent="0.2">
      <c r="H57959" s="101"/>
      <c r="I57959" s="101"/>
    </row>
    <row r="57960" spans="8:9" x14ac:dyDescent="0.2">
      <c r="H57960" s="101"/>
      <c r="I57960" s="101"/>
    </row>
    <row r="57961" spans="8:9" x14ac:dyDescent="0.2">
      <c r="H57961" s="101"/>
      <c r="I57961" s="101"/>
    </row>
    <row r="57962" spans="8:9" x14ac:dyDescent="0.2">
      <c r="H57962" s="101"/>
      <c r="I57962" s="101"/>
    </row>
    <row r="57963" spans="8:9" x14ac:dyDescent="0.2">
      <c r="H57963" s="101"/>
      <c r="I57963" s="101"/>
    </row>
    <row r="57964" spans="8:9" x14ac:dyDescent="0.2">
      <c r="H57964" s="101"/>
      <c r="I57964" s="101"/>
    </row>
    <row r="57965" spans="8:9" x14ac:dyDescent="0.2">
      <c r="H57965" s="101"/>
      <c r="I57965" s="101"/>
    </row>
    <row r="57966" spans="8:9" x14ac:dyDescent="0.2">
      <c r="H57966" s="101"/>
      <c r="I57966" s="101"/>
    </row>
    <row r="57967" spans="8:9" x14ac:dyDescent="0.2">
      <c r="H57967" s="101"/>
      <c r="I57967" s="101"/>
    </row>
    <row r="57968" spans="8:9" x14ac:dyDescent="0.2">
      <c r="H57968" s="101"/>
      <c r="I57968" s="101"/>
    </row>
    <row r="57969" spans="8:9" x14ac:dyDescent="0.2">
      <c r="H57969" s="101"/>
      <c r="I57969" s="101"/>
    </row>
    <row r="57970" spans="8:9" x14ac:dyDescent="0.2">
      <c r="H57970" s="101"/>
      <c r="I57970" s="101"/>
    </row>
    <row r="57971" spans="8:9" x14ac:dyDescent="0.2">
      <c r="H57971" s="101"/>
      <c r="I57971" s="101"/>
    </row>
    <row r="57972" spans="8:9" x14ac:dyDescent="0.2">
      <c r="H57972" s="101"/>
      <c r="I57972" s="101"/>
    </row>
    <row r="57973" spans="8:9" x14ac:dyDescent="0.2">
      <c r="H57973" s="101"/>
      <c r="I57973" s="101"/>
    </row>
    <row r="57974" spans="8:9" x14ac:dyDescent="0.2">
      <c r="H57974" s="101"/>
      <c r="I57974" s="101"/>
    </row>
    <row r="57975" spans="8:9" x14ac:dyDescent="0.2">
      <c r="H57975" s="101"/>
      <c r="I57975" s="101"/>
    </row>
    <row r="57976" spans="8:9" x14ac:dyDescent="0.2">
      <c r="H57976" s="101"/>
      <c r="I57976" s="101"/>
    </row>
    <row r="57977" spans="8:9" x14ac:dyDescent="0.2">
      <c r="H57977" s="101"/>
      <c r="I57977" s="101"/>
    </row>
    <row r="57978" spans="8:9" x14ac:dyDescent="0.2">
      <c r="H57978" s="101"/>
      <c r="I57978" s="101"/>
    </row>
    <row r="57979" spans="8:9" x14ac:dyDescent="0.2">
      <c r="H57979" s="101"/>
      <c r="I57979" s="101"/>
    </row>
    <row r="57980" spans="8:9" x14ac:dyDescent="0.2">
      <c r="H57980" s="101"/>
      <c r="I57980" s="101"/>
    </row>
    <row r="57981" spans="8:9" x14ac:dyDescent="0.2">
      <c r="H57981" s="101"/>
      <c r="I57981" s="101"/>
    </row>
    <row r="57982" spans="8:9" x14ac:dyDescent="0.2">
      <c r="H57982" s="101"/>
      <c r="I57982" s="101"/>
    </row>
    <row r="57983" spans="8:9" x14ac:dyDescent="0.2">
      <c r="H57983" s="101"/>
      <c r="I57983" s="101"/>
    </row>
    <row r="57984" spans="8:9" x14ac:dyDescent="0.2">
      <c r="H57984" s="101"/>
      <c r="I57984" s="101"/>
    </row>
    <row r="57985" spans="8:9" x14ac:dyDescent="0.2">
      <c r="H57985" s="101"/>
      <c r="I57985" s="101"/>
    </row>
    <row r="57986" spans="8:9" x14ac:dyDescent="0.2">
      <c r="H57986" s="101"/>
      <c r="I57986" s="101"/>
    </row>
    <row r="57987" spans="8:9" x14ac:dyDescent="0.2">
      <c r="H57987" s="101"/>
      <c r="I57987" s="101"/>
    </row>
    <row r="57988" spans="8:9" x14ac:dyDescent="0.2">
      <c r="H57988" s="101"/>
      <c r="I57988" s="101"/>
    </row>
    <row r="57989" spans="8:9" x14ac:dyDescent="0.2">
      <c r="H57989" s="101"/>
      <c r="I57989" s="101"/>
    </row>
    <row r="57990" spans="8:9" x14ac:dyDescent="0.2">
      <c r="H57990" s="101"/>
      <c r="I57990" s="101"/>
    </row>
    <row r="57991" spans="8:9" x14ac:dyDescent="0.2">
      <c r="H57991" s="101"/>
      <c r="I57991" s="101"/>
    </row>
    <row r="57992" spans="8:9" x14ac:dyDescent="0.2">
      <c r="H57992" s="101"/>
      <c r="I57992" s="101"/>
    </row>
    <row r="57993" spans="8:9" x14ac:dyDescent="0.2">
      <c r="H57993" s="101"/>
      <c r="I57993" s="101"/>
    </row>
    <row r="57994" spans="8:9" x14ac:dyDescent="0.2">
      <c r="H57994" s="101"/>
      <c r="I57994" s="101"/>
    </row>
    <row r="57995" spans="8:9" x14ac:dyDescent="0.2">
      <c r="H57995" s="101"/>
      <c r="I57995" s="101"/>
    </row>
    <row r="57996" spans="8:9" x14ac:dyDescent="0.2">
      <c r="H57996" s="101"/>
      <c r="I57996" s="101"/>
    </row>
    <row r="57997" spans="8:9" x14ac:dyDescent="0.2">
      <c r="H57997" s="101"/>
      <c r="I57997" s="101"/>
    </row>
    <row r="57998" spans="8:9" x14ac:dyDescent="0.2">
      <c r="H57998" s="101"/>
      <c r="I57998" s="101"/>
    </row>
    <row r="57999" spans="8:9" x14ac:dyDescent="0.2">
      <c r="H57999" s="101"/>
      <c r="I57999" s="101"/>
    </row>
    <row r="58000" spans="8:9" x14ac:dyDescent="0.2">
      <c r="H58000" s="101"/>
      <c r="I58000" s="101"/>
    </row>
    <row r="58001" spans="8:9" x14ac:dyDescent="0.2">
      <c r="H58001" s="101"/>
      <c r="I58001" s="101"/>
    </row>
    <row r="58002" spans="8:9" x14ac:dyDescent="0.2">
      <c r="H58002" s="101"/>
      <c r="I58002" s="101"/>
    </row>
    <row r="58003" spans="8:9" x14ac:dyDescent="0.2">
      <c r="H58003" s="101"/>
      <c r="I58003" s="101"/>
    </row>
    <row r="58004" spans="8:9" x14ac:dyDescent="0.2">
      <c r="H58004" s="101"/>
      <c r="I58004" s="101"/>
    </row>
    <row r="58005" spans="8:9" x14ac:dyDescent="0.2">
      <c r="H58005" s="101"/>
      <c r="I58005" s="101"/>
    </row>
    <row r="58006" spans="8:9" x14ac:dyDescent="0.2">
      <c r="H58006" s="101"/>
      <c r="I58006" s="101"/>
    </row>
    <row r="58007" spans="8:9" x14ac:dyDescent="0.2">
      <c r="H58007" s="101"/>
      <c r="I58007" s="101"/>
    </row>
    <row r="58008" spans="8:9" x14ac:dyDescent="0.2">
      <c r="H58008" s="101"/>
      <c r="I58008" s="101"/>
    </row>
    <row r="58009" spans="8:9" x14ac:dyDescent="0.2">
      <c r="H58009" s="101"/>
      <c r="I58009" s="101"/>
    </row>
    <row r="58010" spans="8:9" x14ac:dyDescent="0.2">
      <c r="H58010" s="101"/>
      <c r="I58010" s="101"/>
    </row>
    <row r="58011" spans="8:9" x14ac:dyDescent="0.2">
      <c r="H58011" s="101"/>
      <c r="I58011" s="101"/>
    </row>
    <row r="58012" spans="8:9" x14ac:dyDescent="0.2">
      <c r="H58012" s="101"/>
      <c r="I58012" s="101"/>
    </row>
    <row r="58013" spans="8:9" x14ac:dyDescent="0.2">
      <c r="H58013" s="101"/>
      <c r="I58013" s="101"/>
    </row>
    <row r="58014" spans="8:9" x14ac:dyDescent="0.2">
      <c r="H58014" s="101"/>
      <c r="I58014" s="101"/>
    </row>
    <row r="58015" spans="8:9" x14ac:dyDescent="0.2">
      <c r="H58015" s="101"/>
      <c r="I58015" s="101"/>
    </row>
    <row r="58016" spans="8:9" x14ac:dyDescent="0.2">
      <c r="H58016" s="101"/>
      <c r="I58016" s="101"/>
    </row>
    <row r="58017" spans="8:9" x14ac:dyDescent="0.2">
      <c r="H58017" s="101"/>
      <c r="I58017" s="101"/>
    </row>
    <row r="58018" spans="8:9" x14ac:dyDescent="0.2">
      <c r="H58018" s="101"/>
      <c r="I58018" s="101"/>
    </row>
    <row r="58019" spans="8:9" x14ac:dyDescent="0.2">
      <c r="H58019" s="101"/>
      <c r="I58019" s="101"/>
    </row>
    <row r="58020" spans="8:9" x14ac:dyDescent="0.2">
      <c r="H58020" s="101"/>
      <c r="I58020" s="101"/>
    </row>
    <row r="58021" spans="8:9" x14ac:dyDescent="0.2">
      <c r="H58021" s="101"/>
      <c r="I58021" s="101"/>
    </row>
    <row r="58022" spans="8:9" x14ac:dyDescent="0.2">
      <c r="H58022" s="101"/>
      <c r="I58022" s="101"/>
    </row>
    <row r="58023" spans="8:9" x14ac:dyDescent="0.2">
      <c r="H58023" s="101"/>
      <c r="I58023" s="101"/>
    </row>
    <row r="58024" spans="8:9" x14ac:dyDescent="0.2">
      <c r="H58024" s="101"/>
      <c r="I58024" s="101"/>
    </row>
    <row r="58025" spans="8:9" x14ac:dyDescent="0.2">
      <c r="H58025" s="101"/>
      <c r="I58025" s="101"/>
    </row>
    <row r="58026" spans="8:9" x14ac:dyDescent="0.2">
      <c r="H58026" s="101"/>
      <c r="I58026" s="101"/>
    </row>
    <row r="58027" spans="8:9" x14ac:dyDescent="0.2">
      <c r="H58027" s="101"/>
      <c r="I58027" s="101"/>
    </row>
    <row r="58028" spans="8:9" x14ac:dyDescent="0.2">
      <c r="H58028" s="101"/>
      <c r="I58028" s="101"/>
    </row>
    <row r="58029" spans="8:9" x14ac:dyDescent="0.2">
      <c r="H58029" s="101"/>
      <c r="I58029" s="101"/>
    </row>
    <row r="58030" spans="8:9" x14ac:dyDescent="0.2">
      <c r="H58030" s="101"/>
      <c r="I58030" s="101"/>
    </row>
    <row r="58031" spans="8:9" x14ac:dyDescent="0.2">
      <c r="H58031" s="101"/>
      <c r="I58031" s="101"/>
    </row>
    <row r="58032" spans="8:9" x14ac:dyDescent="0.2">
      <c r="H58032" s="101"/>
      <c r="I58032" s="101"/>
    </row>
    <row r="58033" spans="8:9" x14ac:dyDescent="0.2">
      <c r="H58033" s="101"/>
      <c r="I58033" s="101"/>
    </row>
    <row r="58034" spans="8:9" x14ac:dyDescent="0.2">
      <c r="H58034" s="101"/>
      <c r="I58034" s="101"/>
    </row>
    <row r="58035" spans="8:9" x14ac:dyDescent="0.2">
      <c r="H58035" s="101"/>
      <c r="I58035" s="101"/>
    </row>
    <row r="58036" spans="8:9" x14ac:dyDescent="0.2">
      <c r="H58036" s="101"/>
      <c r="I58036" s="101"/>
    </row>
    <row r="58037" spans="8:9" x14ac:dyDescent="0.2">
      <c r="H58037" s="101"/>
      <c r="I58037" s="101"/>
    </row>
    <row r="58038" spans="8:9" x14ac:dyDescent="0.2">
      <c r="H58038" s="101"/>
      <c r="I58038" s="101"/>
    </row>
    <row r="58039" spans="8:9" x14ac:dyDescent="0.2">
      <c r="H58039" s="101"/>
      <c r="I58039" s="101"/>
    </row>
    <row r="58040" spans="8:9" x14ac:dyDescent="0.2">
      <c r="H58040" s="101"/>
      <c r="I58040" s="101"/>
    </row>
    <row r="58041" spans="8:9" x14ac:dyDescent="0.2">
      <c r="H58041" s="101"/>
      <c r="I58041" s="101"/>
    </row>
    <row r="58042" spans="8:9" x14ac:dyDescent="0.2">
      <c r="H58042" s="101"/>
      <c r="I58042" s="101"/>
    </row>
    <row r="58043" spans="8:9" x14ac:dyDescent="0.2">
      <c r="H58043" s="101"/>
      <c r="I58043" s="101"/>
    </row>
    <row r="58044" spans="8:9" x14ac:dyDescent="0.2">
      <c r="H58044" s="101"/>
      <c r="I58044" s="101"/>
    </row>
    <row r="58045" spans="8:9" x14ac:dyDescent="0.2">
      <c r="H58045" s="101"/>
      <c r="I58045" s="101"/>
    </row>
    <row r="58046" spans="8:9" x14ac:dyDescent="0.2">
      <c r="H58046" s="101"/>
      <c r="I58046" s="101"/>
    </row>
    <row r="58047" spans="8:9" x14ac:dyDescent="0.2">
      <c r="H58047" s="101"/>
      <c r="I58047" s="101"/>
    </row>
    <row r="58048" spans="8:9" x14ac:dyDescent="0.2">
      <c r="H58048" s="101"/>
      <c r="I58048" s="101"/>
    </row>
    <row r="58049" spans="8:9" x14ac:dyDescent="0.2">
      <c r="H58049" s="101"/>
      <c r="I58049" s="101"/>
    </row>
    <row r="58050" spans="8:9" x14ac:dyDescent="0.2">
      <c r="H58050" s="101"/>
      <c r="I58050" s="101"/>
    </row>
    <row r="58051" spans="8:9" x14ac:dyDescent="0.2">
      <c r="H58051" s="101"/>
      <c r="I58051" s="101"/>
    </row>
    <row r="58052" spans="8:9" x14ac:dyDescent="0.2">
      <c r="H58052" s="101"/>
      <c r="I58052" s="101"/>
    </row>
    <row r="58053" spans="8:9" x14ac:dyDescent="0.2">
      <c r="H58053" s="101"/>
      <c r="I58053" s="101"/>
    </row>
    <row r="58054" spans="8:9" x14ac:dyDescent="0.2">
      <c r="H58054" s="101"/>
      <c r="I58054" s="101"/>
    </row>
    <row r="58055" spans="8:9" x14ac:dyDescent="0.2">
      <c r="H58055" s="101"/>
      <c r="I58055" s="101"/>
    </row>
    <row r="58056" spans="8:9" x14ac:dyDescent="0.2">
      <c r="H58056" s="101"/>
      <c r="I58056" s="101"/>
    </row>
    <row r="58057" spans="8:9" x14ac:dyDescent="0.2">
      <c r="H58057" s="101"/>
      <c r="I58057" s="101"/>
    </row>
    <row r="58058" spans="8:9" x14ac:dyDescent="0.2">
      <c r="H58058" s="101"/>
      <c r="I58058" s="101"/>
    </row>
    <row r="58059" spans="8:9" x14ac:dyDescent="0.2">
      <c r="H58059" s="101"/>
      <c r="I58059" s="101"/>
    </row>
    <row r="58060" spans="8:9" x14ac:dyDescent="0.2">
      <c r="H58060" s="101"/>
      <c r="I58060" s="101"/>
    </row>
    <row r="58061" spans="8:9" x14ac:dyDescent="0.2">
      <c r="H58061" s="101"/>
      <c r="I58061" s="101"/>
    </row>
    <row r="58062" spans="8:9" x14ac:dyDescent="0.2">
      <c r="H58062" s="101"/>
      <c r="I58062" s="101"/>
    </row>
    <row r="58063" spans="8:9" x14ac:dyDescent="0.2">
      <c r="H58063" s="101"/>
      <c r="I58063" s="101"/>
    </row>
    <row r="58064" spans="8:9" x14ac:dyDescent="0.2">
      <c r="H58064" s="101"/>
      <c r="I58064" s="101"/>
    </row>
    <row r="58065" spans="8:9" x14ac:dyDescent="0.2">
      <c r="H58065" s="101"/>
      <c r="I58065" s="101"/>
    </row>
    <row r="58066" spans="8:9" x14ac:dyDescent="0.2">
      <c r="H58066" s="101"/>
      <c r="I58066" s="101"/>
    </row>
    <row r="58067" spans="8:9" x14ac:dyDescent="0.2">
      <c r="H58067" s="101"/>
      <c r="I58067" s="101"/>
    </row>
    <row r="58068" spans="8:9" x14ac:dyDescent="0.2">
      <c r="H58068" s="101"/>
      <c r="I58068" s="101"/>
    </row>
    <row r="58069" spans="8:9" x14ac:dyDescent="0.2">
      <c r="H58069" s="101"/>
      <c r="I58069" s="101"/>
    </row>
    <row r="58070" spans="8:9" x14ac:dyDescent="0.2">
      <c r="H58070" s="101"/>
      <c r="I58070" s="101"/>
    </row>
    <row r="58071" spans="8:9" x14ac:dyDescent="0.2">
      <c r="H58071" s="101"/>
      <c r="I58071" s="101"/>
    </row>
    <row r="58072" spans="8:9" x14ac:dyDescent="0.2">
      <c r="H58072" s="101"/>
      <c r="I58072" s="101"/>
    </row>
    <row r="58073" spans="8:9" x14ac:dyDescent="0.2">
      <c r="H58073" s="101"/>
      <c r="I58073" s="101"/>
    </row>
    <row r="58074" spans="8:9" x14ac:dyDescent="0.2">
      <c r="H58074" s="101"/>
      <c r="I58074" s="101"/>
    </row>
    <row r="58075" spans="8:9" x14ac:dyDescent="0.2">
      <c r="H58075" s="101"/>
      <c r="I58075" s="101"/>
    </row>
    <row r="58076" spans="8:9" x14ac:dyDescent="0.2">
      <c r="H58076" s="101"/>
      <c r="I58076" s="101"/>
    </row>
    <row r="58077" spans="8:9" x14ac:dyDescent="0.2">
      <c r="H58077" s="101"/>
      <c r="I58077" s="101"/>
    </row>
    <row r="58078" spans="8:9" x14ac:dyDescent="0.2">
      <c r="H58078" s="101"/>
      <c r="I58078" s="101"/>
    </row>
    <row r="58079" spans="8:9" x14ac:dyDescent="0.2">
      <c r="H58079" s="101"/>
      <c r="I58079" s="101"/>
    </row>
    <row r="58080" spans="8:9" x14ac:dyDescent="0.2">
      <c r="H58080" s="101"/>
      <c r="I58080" s="101"/>
    </row>
    <row r="58081" spans="8:9" x14ac:dyDescent="0.2">
      <c r="H58081" s="101"/>
      <c r="I58081" s="101"/>
    </row>
    <row r="58082" spans="8:9" x14ac:dyDescent="0.2">
      <c r="H58082" s="101"/>
      <c r="I58082" s="101"/>
    </row>
    <row r="58083" spans="8:9" x14ac:dyDescent="0.2">
      <c r="H58083" s="101"/>
      <c r="I58083" s="101"/>
    </row>
    <row r="58084" spans="8:9" x14ac:dyDescent="0.2">
      <c r="H58084" s="101"/>
      <c r="I58084" s="101"/>
    </row>
    <row r="58085" spans="8:9" x14ac:dyDescent="0.2">
      <c r="H58085" s="101"/>
      <c r="I58085" s="101"/>
    </row>
    <row r="58086" spans="8:9" x14ac:dyDescent="0.2">
      <c r="H58086" s="101"/>
      <c r="I58086" s="101"/>
    </row>
    <row r="58087" spans="8:9" x14ac:dyDescent="0.2">
      <c r="H58087" s="101"/>
      <c r="I58087" s="101"/>
    </row>
    <row r="58088" spans="8:9" x14ac:dyDescent="0.2">
      <c r="H58088" s="101"/>
      <c r="I58088" s="101"/>
    </row>
    <row r="58089" spans="8:9" x14ac:dyDescent="0.2">
      <c r="H58089" s="101"/>
      <c r="I58089" s="101"/>
    </row>
    <row r="58090" spans="8:9" x14ac:dyDescent="0.2">
      <c r="H58090" s="101"/>
      <c r="I58090" s="101"/>
    </row>
    <row r="58091" spans="8:9" x14ac:dyDescent="0.2">
      <c r="H58091" s="101"/>
      <c r="I58091" s="101"/>
    </row>
    <row r="58092" spans="8:9" x14ac:dyDescent="0.2">
      <c r="H58092" s="101"/>
      <c r="I58092" s="101"/>
    </row>
    <row r="58093" spans="8:9" x14ac:dyDescent="0.2">
      <c r="H58093" s="101"/>
      <c r="I58093" s="101"/>
    </row>
    <row r="58094" spans="8:9" x14ac:dyDescent="0.2">
      <c r="H58094" s="101"/>
      <c r="I58094" s="101"/>
    </row>
    <row r="58095" spans="8:9" x14ac:dyDescent="0.2">
      <c r="H58095" s="101"/>
      <c r="I58095" s="101"/>
    </row>
    <row r="58096" spans="8:9" x14ac:dyDescent="0.2">
      <c r="H58096" s="101"/>
      <c r="I58096" s="101"/>
    </row>
    <row r="58097" spans="8:9" x14ac:dyDescent="0.2">
      <c r="H58097" s="101"/>
      <c r="I58097" s="101"/>
    </row>
    <row r="58098" spans="8:9" x14ac:dyDescent="0.2">
      <c r="H58098" s="101"/>
      <c r="I58098" s="101"/>
    </row>
    <row r="58099" spans="8:9" x14ac:dyDescent="0.2">
      <c r="H58099" s="101"/>
      <c r="I58099" s="101"/>
    </row>
    <row r="58100" spans="8:9" x14ac:dyDescent="0.2">
      <c r="H58100" s="101"/>
      <c r="I58100" s="101"/>
    </row>
    <row r="58101" spans="8:9" x14ac:dyDescent="0.2">
      <c r="H58101" s="101"/>
      <c r="I58101" s="101"/>
    </row>
    <row r="58102" spans="8:9" x14ac:dyDescent="0.2">
      <c r="H58102" s="101"/>
      <c r="I58102" s="101"/>
    </row>
    <row r="58103" spans="8:9" x14ac:dyDescent="0.2">
      <c r="H58103" s="101"/>
      <c r="I58103" s="101"/>
    </row>
    <row r="58104" spans="8:9" x14ac:dyDescent="0.2">
      <c r="H58104" s="101"/>
      <c r="I58104" s="101"/>
    </row>
    <row r="58105" spans="8:9" x14ac:dyDescent="0.2">
      <c r="H58105" s="101"/>
      <c r="I58105" s="101"/>
    </row>
    <row r="58106" spans="8:9" x14ac:dyDescent="0.2">
      <c r="H58106" s="101"/>
      <c r="I58106" s="101"/>
    </row>
    <row r="58107" spans="8:9" x14ac:dyDescent="0.2">
      <c r="H58107" s="101"/>
      <c r="I58107" s="101"/>
    </row>
    <row r="58108" spans="8:9" x14ac:dyDescent="0.2">
      <c r="H58108" s="101"/>
      <c r="I58108" s="101"/>
    </row>
    <row r="58109" spans="8:9" x14ac:dyDescent="0.2">
      <c r="H58109" s="101"/>
      <c r="I58109" s="101"/>
    </row>
    <row r="58110" spans="8:9" x14ac:dyDescent="0.2">
      <c r="H58110" s="101"/>
      <c r="I58110" s="101"/>
    </row>
    <row r="58111" spans="8:9" x14ac:dyDescent="0.2">
      <c r="H58111" s="101"/>
      <c r="I58111" s="101"/>
    </row>
    <row r="58112" spans="8:9" x14ac:dyDescent="0.2">
      <c r="H58112" s="101"/>
      <c r="I58112" s="101"/>
    </row>
    <row r="58113" spans="8:9" x14ac:dyDescent="0.2">
      <c r="H58113" s="101"/>
      <c r="I58113" s="101"/>
    </row>
    <row r="58114" spans="8:9" x14ac:dyDescent="0.2">
      <c r="H58114" s="101"/>
      <c r="I58114" s="101"/>
    </row>
    <row r="58115" spans="8:9" x14ac:dyDescent="0.2">
      <c r="H58115" s="101"/>
      <c r="I58115" s="101"/>
    </row>
    <row r="58116" spans="8:9" x14ac:dyDescent="0.2">
      <c r="H58116" s="101"/>
      <c r="I58116" s="101"/>
    </row>
    <row r="58117" spans="8:9" x14ac:dyDescent="0.2">
      <c r="H58117" s="101"/>
      <c r="I58117" s="101"/>
    </row>
    <row r="58118" spans="8:9" x14ac:dyDescent="0.2">
      <c r="H58118" s="101"/>
      <c r="I58118" s="101"/>
    </row>
    <row r="58119" spans="8:9" x14ac:dyDescent="0.2">
      <c r="H58119" s="101"/>
      <c r="I58119" s="101"/>
    </row>
    <row r="58120" spans="8:9" x14ac:dyDescent="0.2">
      <c r="H58120" s="101"/>
      <c r="I58120" s="101"/>
    </row>
    <row r="58121" spans="8:9" x14ac:dyDescent="0.2">
      <c r="H58121" s="101"/>
      <c r="I58121" s="101"/>
    </row>
    <row r="58122" spans="8:9" x14ac:dyDescent="0.2">
      <c r="H58122" s="101"/>
      <c r="I58122" s="101"/>
    </row>
    <row r="58123" spans="8:9" x14ac:dyDescent="0.2">
      <c r="H58123" s="101"/>
      <c r="I58123" s="101"/>
    </row>
    <row r="58124" spans="8:9" x14ac:dyDescent="0.2">
      <c r="H58124" s="101"/>
      <c r="I58124" s="101"/>
    </row>
    <row r="58125" spans="8:9" x14ac:dyDescent="0.2">
      <c r="H58125" s="101"/>
      <c r="I58125" s="101"/>
    </row>
    <row r="58126" spans="8:9" x14ac:dyDescent="0.2">
      <c r="H58126" s="101"/>
      <c r="I58126" s="101"/>
    </row>
    <row r="58127" spans="8:9" x14ac:dyDescent="0.2">
      <c r="H58127" s="101"/>
      <c r="I58127" s="101"/>
    </row>
    <row r="58128" spans="8:9" x14ac:dyDescent="0.2">
      <c r="H58128" s="101"/>
      <c r="I58128" s="101"/>
    </row>
    <row r="58129" spans="8:9" x14ac:dyDescent="0.2">
      <c r="H58129" s="101"/>
      <c r="I58129" s="101"/>
    </row>
    <row r="58130" spans="8:9" x14ac:dyDescent="0.2">
      <c r="H58130" s="101"/>
      <c r="I58130" s="101"/>
    </row>
    <row r="58131" spans="8:9" x14ac:dyDescent="0.2">
      <c r="H58131" s="101"/>
      <c r="I58131" s="101"/>
    </row>
    <row r="58132" spans="8:9" x14ac:dyDescent="0.2">
      <c r="H58132" s="101"/>
      <c r="I58132" s="101"/>
    </row>
    <row r="58133" spans="8:9" x14ac:dyDescent="0.2">
      <c r="H58133" s="101"/>
      <c r="I58133" s="101"/>
    </row>
    <row r="58134" spans="8:9" x14ac:dyDescent="0.2">
      <c r="H58134" s="101"/>
      <c r="I58134" s="101"/>
    </row>
    <row r="58135" spans="8:9" x14ac:dyDescent="0.2">
      <c r="H58135" s="101"/>
      <c r="I58135" s="101"/>
    </row>
    <row r="58136" spans="8:9" x14ac:dyDescent="0.2">
      <c r="H58136" s="101"/>
      <c r="I58136" s="101"/>
    </row>
    <row r="58137" spans="8:9" x14ac:dyDescent="0.2">
      <c r="H58137" s="101"/>
      <c r="I58137" s="101"/>
    </row>
    <row r="58138" spans="8:9" x14ac:dyDescent="0.2">
      <c r="H58138" s="101"/>
      <c r="I58138" s="101"/>
    </row>
    <row r="58139" spans="8:9" x14ac:dyDescent="0.2">
      <c r="H58139" s="101"/>
      <c r="I58139" s="101"/>
    </row>
    <row r="58140" spans="8:9" x14ac:dyDescent="0.2">
      <c r="H58140" s="101"/>
      <c r="I58140" s="101"/>
    </row>
    <row r="58141" spans="8:9" x14ac:dyDescent="0.2">
      <c r="H58141" s="101"/>
      <c r="I58141" s="101"/>
    </row>
    <row r="58142" spans="8:9" x14ac:dyDescent="0.2">
      <c r="H58142" s="101"/>
      <c r="I58142" s="101"/>
    </row>
    <row r="58143" spans="8:9" x14ac:dyDescent="0.2">
      <c r="H58143" s="101"/>
      <c r="I58143" s="101"/>
    </row>
    <row r="58144" spans="8:9" x14ac:dyDescent="0.2">
      <c r="H58144" s="101"/>
      <c r="I58144" s="101"/>
    </row>
    <row r="58145" spans="8:9" x14ac:dyDescent="0.2">
      <c r="H58145" s="101"/>
      <c r="I58145" s="101"/>
    </row>
    <row r="58146" spans="8:9" x14ac:dyDescent="0.2">
      <c r="H58146" s="101"/>
      <c r="I58146" s="101"/>
    </row>
    <row r="58147" spans="8:9" x14ac:dyDescent="0.2">
      <c r="H58147" s="101"/>
      <c r="I58147" s="101"/>
    </row>
    <row r="58148" spans="8:9" x14ac:dyDescent="0.2">
      <c r="H58148" s="101"/>
      <c r="I58148" s="101"/>
    </row>
    <row r="58149" spans="8:9" x14ac:dyDescent="0.2">
      <c r="H58149" s="101"/>
      <c r="I58149" s="101"/>
    </row>
    <row r="58150" spans="8:9" x14ac:dyDescent="0.2">
      <c r="H58150" s="101"/>
      <c r="I58150" s="101"/>
    </row>
    <row r="58151" spans="8:9" x14ac:dyDescent="0.2">
      <c r="H58151" s="101"/>
      <c r="I58151" s="101"/>
    </row>
    <row r="58152" spans="8:9" x14ac:dyDescent="0.2">
      <c r="H58152" s="101"/>
      <c r="I58152" s="101"/>
    </row>
    <row r="58153" spans="8:9" x14ac:dyDescent="0.2">
      <c r="H58153" s="101"/>
      <c r="I58153" s="101"/>
    </row>
    <row r="58154" spans="8:9" x14ac:dyDescent="0.2">
      <c r="H58154" s="101"/>
      <c r="I58154" s="101"/>
    </row>
    <row r="58155" spans="8:9" x14ac:dyDescent="0.2">
      <c r="H58155" s="101"/>
      <c r="I58155" s="101"/>
    </row>
    <row r="58156" spans="8:9" x14ac:dyDescent="0.2">
      <c r="H58156" s="101"/>
      <c r="I58156" s="101"/>
    </row>
    <row r="58157" spans="8:9" x14ac:dyDescent="0.2">
      <c r="H58157" s="101"/>
      <c r="I58157" s="101"/>
    </row>
    <row r="58158" spans="8:9" x14ac:dyDescent="0.2">
      <c r="H58158" s="101"/>
      <c r="I58158" s="101"/>
    </row>
    <row r="58159" spans="8:9" x14ac:dyDescent="0.2">
      <c r="H58159" s="101"/>
      <c r="I58159" s="101"/>
    </row>
    <row r="58160" spans="8:9" x14ac:dyDescent="0.2">
      <c r="H58160" s="101"/>
      <c r="I58160" s="101"/>
    </row>
    <row r="58161" spans="8:9" x14ac:dyDescent="0.2">
      <c r="H58161" s="101"/>
      <c r="I58161" s="101"/>
    </row>
    <row r="58162" spans="8:9" x14ac:dyDescent="0.2">
      <c r="H58162" s="101"/>
      <c r="I58162" s="101"/>
    </row>
    <row r="58163" spans="8:9" x14ac:dyDescent="0.2">
      <c r="H58163" s="101"/>
      <c r="I58163" s="101"/>
    </row>
    <row r="58164" spans="8:9" x14ac:dyDescent="0.2">
      <c r="H58164" s="101"/>
      <c r="I58164" s="101"/>
    </row>
    <row r="58165" spans="8:9" x14ac:dyDescent="0.2">
      <c r="H58165" s="101"/>
      <c r="I58165" s="101"/>
    </row>
    <row r="58166" spans="8:9" x14ac:dyDescent="0.2">
      <c r="H58166" s="101"/>
      <c r="I58166" s="101"/>
    </row>
    <row r="58167" spans="8:9" x14ac:dyDescent="0.2">
      <c r="H58167" s="101"/>
      <c r="I58167" s="101"/>
    </row>
    <row r="58168" spans="8:9" x14ac:dyDescent="0.2">
      <c r="H58168" s="101"/>
      <c r="I58168" s="101"/>
    </row>
    <row r="58169" spans="8:9" x14ac:dyDescent="0.2">
      <c r="H58169" s="101"/>
      <c r="I58169" s="101"/>
    </row>
    <row r="58170" spans="8:9" x14ac:dyDescent="0.2">
      <c r="H58170" s="101"/>
      <c r="I58170" s="101"/>
    </row>
    <row r="58171" spans="8:9" x14ac:dyDescent="0.2">
      <c r="H58171" s="101"/>
      <c r="I58171" s="101"/>
    </row>
    <row r="58172" spans="8:9" x14ac:dyDescent="0.2">
      <c r="H58172" s="101"/>
      <c r="I58172" s="101"/>
    </row>
    <row r="58173" spans="8:9" x14ac:dyDescent="0.2">
      <c r="H58173" s="101"/>
      <c r="I58173" s="101"/>
    </row>
    <row r="58174" spans="8:9" x14ac:dyDescent="0.2">
      <c r="H58174" s="101"/>
      <c r="I58174" s="101"/>
    </row>
    <row r="58175" spans="8:9" x14ac:dyDescent="0.2">
      <c r="H58175" s="101"/>
      <c r="I58175" s="101"/>
    </row>
    <row r="58176" spans="8:9" x14ac:dyDescent="0.2">
      <c r="H58176" s="101"/>
      <c r="I58176" s="101"/>
    </row>
    <row r="58177" spans="8:9" x14ac:dyDescent="0.2">
      <c r="H58177" s="101"/>
      <c r="I58177" s="101"/>
    </row>
    <row r="58178" spans="8:9" x14ac:dyDescent="0.2">
      <c r="H58178" s="101"/>
      <c r="I58178" s="101"/>
    </row>
    <row r="58179" spans="8:9" x14ac:dyDescent="0.2">
      <c r="H58179" s="101"/>
      <c r="I58179" s="101"/>
    </row>
    <row r="58180" spans="8:9" x14ac:dyDescent="0.2">
      <c r="H58180" s="101"/>
      <c r="I58180" s="101"/>
    </row>
    <row r="58181" spans="8:9" x14ac:dyDescent="0.2">
      <c r="H58181" s="101"/>
      <c r="I58181" s="101"/>
    </row>
    <row r="58182" spans="8:9" x14ac:dyDescent="0.2">
      <c r="H58182" s="101"/>
      <c r="I58182" s="101"/>
    </row>
    <row r="58183" spans="8:9" x14ac:dyDescent="0.2">
      <c r="H58183" s="101"/>
      <c r="I58183" s="101"/>
    </row>
    <row r="58184" spans="8:9" x14ac:dyDescent="0.2">
      <c r="H58184" s="101"/>
      <c r="I58184" s="101"/>
    </row>
    <row r="58185" spans="8:9" x14ac:dyDescent="0.2">
      <c r="H58185" s="101"/>
      <c r="I58185" s="101"/>
    </row>
    <row r="58186" spans="8:9" x14ac:dyDescent="0.2">
      <c r="H58186" s="101"/>
      <c r="I58186" s="101"/>
    </row>
    <row r="58187" spans="8:9" x14ac:dyDescent="0.2">
      <c r="H58187" s="101"/>
      <c r="I58187" s="101"/>
    </row>
    <row r="58188" spans="8:9" x14ac:dyDescent="0.2">
      <c r="H58188" s="101"/>
      <c r="I58188" s="101"/>
    </row>
    <row r="58189" spans="8:9" x14ac:dyDescent="0.2">
      <c r="H58189" s="101"/>
      <c r="I58189" s="101"/>
    </row>
    <row r="58190" spans="8:9" x14ac:dyDescent="0.2">
      <c r="H58190" s="101"/>
      <c r="I58190" s="101"/>
    </row>
    <row r="58191" spans="8:9" x14ac:dyDescent="0.2">
      <c r="H58191" s="101"/>
      <c r="I58191" s="101"/>
    </row>
    <row r="58192" spans="8:9" x14ac:dyDescent="0.2">
      <c r="H58192" s="101"/>
      <c r="I58192" s="101"/>
    </row>
    <row r="58193" spans="8:9" x14ac:dyDescent="0.2">
      <c r="H58193" s="101"/>
      <c r="I58193" s="101"/>
    </row>
    <row r="58194" spans="8:9" x14ac:dyDescent="0.2">
      <c r="H58194" s="101"/>
      <c r="I58194" s="101"/>
    </row>
    <row r="58195" spans="8:9" x14ac:dyDescent="0.2">
      <c r="H58195" s="101"/>
      <c r="I58195" s="101"/>
    </row>
    <row r="58196" spans="8:9" x14ac:dyDescent="0.2">
      <c r="H58196" s="101"/>
      <c r="I58196" s="101"/>
    </row>
    <row r="58197" spans="8:9" x14ac:dyDescent="0.2">
      <c r="H58197" s="101"/>
      <c r="I58197" s="101"/>
    </row>
    <row r="58198" spans="8:9" x14ac:dyDescent="0.2">
      <c r="H58198" s="101"/>
      <c r="I58198" s="101"/>
    </row>
    <row r="58199" spans="8:9" x14ac:dyDescent="0.2">
      <c r="H58199" s="101"/>
      <c r="I58199" s="101"/>
    </row>
    <row r="58200" spans="8:9" x14ac:dyDescent="0.2">
      <c r="H58200" s="101"/>
      <c r="I58200" s="101"/>
    </row>
    <row r="58201" spans="8:9" x14ac:dyDescent="0.2">
      <c r="H58201" s="101"/>
      <c r="I58201" s="101"/>
    </row>
    <row r="58202" spans="8:9" x14ac:dyDescent="0.2">
      <c r="H58202" s="101"/>
      <c r="I58202" s="101"/>
    </row>
    <row r="58203" spans="8:9" x14ac:dyDescent="0.2">
      <c r="H58203" s="101"/>
      <c r="I58203" s="101"/>
    </row>
    <row r="58204" spans="8:9" x14ac:dyDescent="0.2">
      <c r="H58204" s="101"/>
      <c r="I58204" s="101"/>
    </row>
    <row r="58205" spans="8:9" x14ac:dyDescent="0.2">
      <c r="H58205" s="101"/>
      <c r="I58205" s="101"/>
    </row>
    <row r="58206" spans="8:9" x14ac:dyDescent="0.2">
      <c r="H58206" s="101"/>
      <c r="I58206" s="101"/>
    </row>
    <row r="58207" spans="8:9" x14ac:dyDescent="0.2">
      <c r="H58207" s="101"/>
      <c r="I58207" s="101"/>
    </row>
    <row r="58208" spans="8:9" x14ac:dyDescent="0.2">
      <c r="H58208" s="101"/>
      <c r="I58208" s="101"/>
    </row>
    <row r="58209" spans="8:9" x14ac:dyDescent="0.2">
      <c r="H58209" s="101"/>
      <c r="I58209" s="101"/>
    </row>
    <row r="58210" spans="8:9" x14ac:dyDescent="0.2">
      <c r="H58210" s="101"/>
      <c r="I58210" s="101"/>
    </row>
    <row r="58211" spans="8:9" x14ac:dyDescent="0.2">
      <c r="H58211" s="101"/>
      <c r="I58211" s="101"/>
    </row>
    <row r="58212" spans="8:9" x14ac:dyDescent="0.2">
      <c r="H58212" s="101"/>
      <c r="I58212" s="101"/>
    </row>
    <row r="58213" spans="8:9" x14ac:dyDescent="0.2">
      <c r="H58213" s="101"/>
      <c r="I58213" s="101"/>
    </row>
    <row r="58214" spans="8:9" x14ac:dyDescent="0.2">
      <c r="H58214" s="101"/>
      <c r="I58214" s="101"/>
    </row>
    <row r="58215" spans="8:9" x14ac:dyDescent="0.2">
      <c r="H58215" s="101"/>
      <c r="I58215" s="101"/>
    </row>
    <row r="58216" spans="8:9" x14ac:dyDescent="0.2">
      <c r="H58216" s="101"/>
      <c r="I58216" s="101"/>
    </row>
    <row r="58217" spans="8:9" x14ac:dyDescent="0.2">
      <c r="H58217" s="101"/>
      <c r="I58217" s="101"/>
    </row>
    <row r="58218" spans="8:9" x14ac:dyDescent="0.2">
      <c r="H58218" s="101"/>
      <c r="I58218" s="101"/>
    </row>
    <row r="58219" spans="8:9" x14ac:dyDescent="0.2">
      <c r="H58219" s="101"/>
      <c r="I58219" s="101"/>
    </row>
    <row r="58220" spans="8:9" x14ac:dyDescent="0.2">
      <c r="H58220" s="101"/>
      <c r="I58220" s="101"/>
    </row>
    <row r="58221" spans="8:9" x14ac:dyDescent="0.2">
      <c r="H58221" s="101"/>
      <c r="I58221" s="101"/>
    </row>
    <row r="58222" spans="8:9" x14ac:dyDescent="0.2">
      <c r="H58222" s="101"/>
      <c r="I58222" s="101"/>
    </row>
    <row r="58223" spans="8:9" x14ac:dyDescent="0.2">
      <c r="H58223" s="101"/>
      <c r="I58223" s="101"/>
    </row>
    <row r="58224" spans="8:9" x14ac:dyDescent="0.2">
      <c r="H58224" s="101"/>
      <c r="I58224" s="101"/>
    </row>
    <row r="58225" spans="8:9" x14ac:dyDescent="0.2">
      <c r="H58225" s="101"/>
      <c r="I58225" s="101"/>
    </row>
    <row r="58226" spans="8:9" x14ac:dyDescent="0.2">
      <c r="H58226" s="101"/>
      <c r="I58226" s="101"/>
    </row>
    <row r="58227" spans="8:9" x14ac:dyDescent="0.2">
      <c r="H58227" s="101"/>
      <c r="I58227" s="101"/>
    </row>
    <row r="58228" spans="8:9" x14ac:dyDescent="0.2">
      <c r="H58228" s="101"/>
      <c r="I58228" s="101"/>
    </row>
    <row r="58229" spans="8:9" x14ac:dyDescent="0.2">
      <c r="H58229" s="101"/>
      <c r="I58229" s="101"/>
    </row>
    <row r="58230" spans="8:9" x14ac:dyDescent="0.2">
      <c r="H58230" s="101"/>
      <c r="I58230" s="101"/>
    </row>
    <row r="58231" spans="8:9" x14ac:dyDescent="0.2">
      <c r="H58231" s="101"/>
      <c r="I58231" s="101"/>
    </row>
    <row r="58232" spans="8:9" x14ac:dyDescent="0.2">
      <c r="H58232" s="101"/>
      <c r="I58232" s="101"/>
    </row>
    <row r="58233" spans="8:9" x14ac:dyDescent="0.2">
      <c r="H58233" s="101"/>
      <c r="I58233" s="101"/>
    </row>
    <row r="58234" spans="8:9" x14ac:dyDescent="0.2">
      <c r="H58234" s="101"/>
      <c r="I58234" s="101"/>
    </row>
    <row r="58235" spans="8:9" x14ac:dyDescent="0.2">
      <c r="H58235" s="101"/>
      <c r="I58235" s="101"/>
    </row>
    <row r="58236" spans="8:9" x14ac:dyDescent="0.2">
      <c r="H58236" s="101"/>
      <c r="I58236" s="101"/>
    </row>
    <row r="58237" spans="8:9" x14ac:dyDescent="0.2">
      <c r="H58237" s="101"/>
      <c r="I58237" s="101"/>
    </row>
    <row r="58238" spans="8:9" x14ac:dyDescent="0.2">
      <c r="H58238" s="101"/>
      <c r="I58238" s="101"/>
    </row>
    <row r="58239" spans="8:9" x14ac:dyDescent="0.2">
      <c r="H58239" s="101"/>
      <c r="I58239" s="101"/>
    </row>
    <row r="58240" spans="8:9" x14ac:dyDescent="0.2">
      <c r="H58240" s="101"/>
      <c r="I58240" s="101"/>
    </row>
    <row r="58241" spans="8:9" x14ac:dyDescent="0.2">
      <c r="H58241" s="101"/>
      <c r="I58241" s="101"/>
    </row>
    <row r="58242" spans="8:9" x14ac:dyDescent="0.2">
      <c r="H58242" s="101"/>
      <c r="I58242" s="101"/>
    </row>
    <row r="58243" spans="8:9" x14ac:dyDescent="0.2">
      <c r="H58243" s="101"/>
      <c r="I58243" s="101"/>
    </row>
    <row r="58244" spans="8:9" x14ac:dyDescent="0.2">
      <c r="H58244" s="101"/>
      <c r="I58244" s="101"/>
    </row>
    <row r="58245" spans="8:9" x14ac:dyDescent="0.2">
      <c r="H58245" s="101"/>
      <c r="I58245" s="101"/>
    </row>
    <row r="58246" spans="8:9" x14ac:dyDescent="0.2">
      <c r="H58246" s="101"/>
      <c r="I58246" s="101"/>
    </row>
    <row r="58247" spans="8:9" x14ac:dyDescent="0.2">
      <c r="H58247" s="101"/>
      <c r="I58247" s="101"/>
    </row>
    <row r="58248" spans="8:9" x14ac:dyDescent="0.2">
      <c r="H58248" s="101"/>
      <c r="I58248" s="101"/>
    </row>
    <row r="58249" spans="8:9" x14ac:dyDescent="0.2">
      <c r="H58249" s="101"/>
      <c r="I58249" s="101"/>
    </row>
    <row r="58250" spans="8:9" x14ac:dyDescent="0.2">
      <c r="H58250" s="101"/>
      <c r="I58250" s="101"/>
    </row>
    <row r="58251" spans="8:9" x14ac:dyDescent="0.2">
      <c r="H58251" s="101"/>
      <c r="I58251" s="101"/>
    </row>
    <row r="58252" spans="8:9" x14ac:dyDescent="0.2">
      <c r="H58252" s="101"/>
      <c r="I58252" s="101"/>
    </row>
    <row r="58253" spans="8:9" x14ac:dyDescent="0.2">
      <c r="H58253" s="101"/>
      <c r="I58253" s="101"/>
    </row>
    <row r="58254" spans="8:9" x14ac:dyDescent="0.2">
      <c r="H58254" s="101"/>
      <c r="I58254" s="101"/>
    </row>
    <row r="58255" spans="8:9" x14ac:dyDescent="0.2">
      <c r="H58255" s="101"/>
      <c r="I58255" s="101"/>
    </row>
    <row r="58256" spans="8:9" x14ac:dyDescent="0.2">
      <c r="H58256" s="101"/>
      <c r="I58256" s="101"/>
    </row>
    <row r="58257" spans="8:9" x14ac:dyDescent="0.2">
      <c r="H58257" s="101"/>
      <c r="I58257" s="101"/>
    </row>
    <row r="58258" spans="8:9" x14ac:dyDescent="0.2">
      <c r="H58258" s="101"/>
      <c r="I58258" s="101"/>
    </row>
    <row r="58259" spans="8:9" x14ac:dyDescent="0.2">
      <c r="H58259" s="101"/>
      <c r="I58259" s="101"/>
    </row>
    <row r="58260" spans="8:9" x14ac:dyDescent="0.2">
      <c r="H58260" s="101"/>
      <c r="I58260" s="101"/>
    </row>
    <row r="58261" spans="8:9" x14ac:dyDescent="0.2">
      <c r="H58261" s="101"/>
      <c r="I58261" s="101"/>
    </row>
    <row r="58262" spans="8:9" x14ac:dyDescent="0.2">
      <c r="H58262" s="101"/>
      <c r="I58262" s="101"/>
    </row>
    <row r="58263" spans="8:9" x14ac:dyDescent="0.2">
      <c r="H58263" s="101"/>
      <c r="I58263" s="101"/>
    </row>
    <row r="58264" spans="8:9" x14ac:dyDescent="0.2">
      <c r="H58264" s="101"/>
      <c r="I58264" s="101"/>
    </row>
    <row r="58265" spans="8:9" x14ac:dyDescent="0.2">
      <c r="H58265" s="101"/>
      <c r="I58265" s="101"/>
    </row>
    <row r="58266" spans="8:9" x14ac:dyDescent="0.2">
      <c r="H58266" s="101"/>
      <c r="I58266" s="101"/>
    </row>
    <row r="58267" spans="8:9" x14ac:dyDescent="0.2">
      <c r="H58267" s="101"/>
      <c r="I58267" s="101"/>
    </row>
    <row r="58268" spans="8:9" x14ac:dyDescent="0.2">
      <c r="H58268" s="101"/>
      <c r="I58268" s="101"/>
    </row>
    <row r="58269" spans="8:9" x14ac:dyDescent="0.2">
      <c r="H58269" s="101"/>
      <c r="I58269" s="101"/>
    </row>
    <row r="58270" spans="8:9" x14ac:dyDescent="0.2">
      <c r="H58270" s="101"/>
      <c r="I58270" s="101"/>
    </row>
    <row r="58271" spans="8:9" x14ac:dyDescent="0.2">
      <c r="H58271" s="101"/>
      <c r="I58271" s="101"/>
    </row>
    <row r="58272" spans="8:9" x14ac:dyDescent="0.2">
      <c r="H58272" s="101"/>
      <c r="I58272" s="101"/>
    </row>
    <row r="58273" spans="8:9" x14ac:dyDescent="0.2">
      <c r="H58273" s="101"/>
      <c r="I58273" s="101"/>
    </row>
    <row r="58274" spans="8:9" x14ac:dyDescent="0.2">
      <c r="H58274" s="101"/>
      <c r="I58274" s="101"/>
    </row>
    <row r="58275" spans="8:9" x14ac:dyDescent="0.2">
      <c r="H58275" s="101"/>
      <c r="I58275" s="101"/>
    </row>
    <row r="58276" spans="8:9" x14ac:dyDescent="0.2">
      <c r="H58276" s="101"/>
      <c r="I58276" s="101"/>
    </row>
    <row r="58277" spans="8:9" x14ac:dyDescent="0.2">
      <c r="H58277" s="101"/>
      <c r="I58277" s="101"/>
    </row>
    <row r="58278" spans="8:9" x14ac:dyDescent="0.2">
      <c r="H58278" s="101"/>
      <c r="I58278" s="101"/>
    </row>
    <row r="58279" spans="8:9" x14ac:dyDescent="0.2">
      <c r="H58279" s="101"/>
      <c r="I58279" s="101"/>
    </row>
    <row r="58280" spans="8:9" x14ac:dyDescent="0.2">
      <c r="H58280" s="101"/>
      <c r="I58280" s="101"/>
    </row>
    <row r="58281" spans="8:9" x14ac:dyDescent="0.2">
      <c r="H58281" s="101"/>
      <c r="I58281" s="101"/>
    </row>
    <row r="58282" spans="8:9" x14ac:dyDescent="0.2">
      <c r="H58282" s="101"/>
      <c r="I58282" s="101"/>
    </row>
    <row r="58283" spans="8:9" x14ac:dyDescent="0.2">
      <c r="H58283" s="101"/>
      <c r="I58283" s="101"/>
    </row>
    <row r="58284" spans="8:9" x14ac:dyDescent="0.2">
      <c r="H58284" s="101"/>
      <c r="I58284" s="101"/>
    </row>
    <row r="58285" spans="8:9" x14ac:dyDescent="0.2">
      <c r="H58285" s="101"/>
      <c r="I58285" s="101"/>
    </row>
    <row r="58286" spans="8:9" x14ac:dyDescent="0.2">
      <c r="H58286" s="101"/>
      <c r="I58286" s="101"/>
    </row>
    <row r="58287" spans="8:9" x14ac:dyDescent="0.2">
      <c r="H58287" s="101"/>
      <c r="I58287" s="101"/>
    </row>
    <row r="58288" spans="8:9" x14ac:dyDescent="0.2">
      <c r="H58288" s="101"/>
      <c r="I58288" s="101"/>
    </row>
    <row r="58289" spans="8:9" x14ac:dyDescent="0.2">
      <c r="H58289" s="101"/>
      <c r="I58289" s="101"/>
    </row>
    <row r="58290" spans="8:9" x14ac:dyDescent="0.2">
      <c r="H58290" s="101"/>
      <c r="I58290" s="101"/>
    </row>
    <row r="58291" spans="8:9" x14ac:dyDescent="0.2">
      <c r="H58291" s="101"/>
      <c r="I58291" s="101"/>
    </row>
    <row r="58292" spans="8:9" x14ac:dyDescent="0.2">
      <c r="H58292" s="101"/>
      <c r="I58292" s="101"/>
    </row>
    <row r="58293" spans="8:9" x14ac:dyDescent="0.2">
      <c r="H58293" s="101"/>
      <c r="I58293" s="101"/>
    </row>
    <row r="58294" spans="8:9" x14ac:dyDescent="0.2">
      <c r="H58294" s="101"/>
      <c r="I58294" s="101"/>
    </row>
    <row r="58295" spans="8:9" x14ac:dyDescent="0.2">
      <c r="H58295" s="101"/>
      <c r="I58295" s="101"/>
    </row>
    <row r="58296" spans="8:9" x14ac:dyDescent="0.2">
      <c r="H58296" s="101"/>
      <c r="I58296" s="101"/>
    </row>
    <row r="58297" spans="8:9" x14ac:dyDescent="0.2">
      <c r="H58297" s="101"/>
      <c r="I58297" s="101"/>
    </row>
    <row r="58298" spans="8:9" x14ac:dyDescent="0.2">
      <c r="H58298" s="101"/>
      <c r="I58298" s="101"/>
    </row>
    <row r="58299" spans="8:9" x14ac:dyDescent="0.2">
      <c r="H58299" s="101"/>
      <c r="I58299" s="101"/>
    </row>
    <row r="58300" spans="8:9" x14ac:dyDescent="0.2">
      <c r="H58300" s="101"/>
      <c r="I58300" s="101"/>
    </row>
    <row r="58301" spans="8:9" x14ac:dyDescent="0.2">
      <c r="H58301" s="101"/>
      <c r="I58301" s="101"/>
    </row>
    <row r="58302" spans="8:9" x14ac:dyDescent="0.2">
      <c r="H58302" s="101"/>
      <c r="I58302" s="101"/>
    </row>
    <row r="58303" spans="8:9" x14ac:dyDescent="0.2">
      <c r="H58303" s="101"/>
      <c r="I58303" s="101"/>
    </row>
    <row r="58304" spans="8:9" x14ac:dyDescent="0.2">
      <c r="H58304" s="101"/>
      <c r="I58304" s="101"/>
    </row>
    <row r="58305" spans="8:9" x14ac:dyDescent="0.2">
      <c r="H58305" s="101"/>
      <c r="I58305" s="101"/>
    </row>
    <row r="58306" spans="8:9" x14ac:dyDescent="0.2">
      <c r="H58306" s="101"/>
      <c r="I58306" s="101"/>
    </row>
    <row r="58307" spans="8:9" x14ac:dyDescent="0.2">
      <c r="H58307" s="101"/>
      <c r="I58307" s="101"/>
    </row>
    <row r="58308" spans="8:9" x14ac:dyDescent="0.2">
      <c r="H58308" s="101"/>
      <c r="I58308" s="101"/>
    </row>
    <row r="58309" spans="8:9" x14ac:dyDescent="0.2">
      <c r="H58309" s="101"/>
      <c r="I58309" s="101"/>
    </row>
    <row r="58310" spans="8:9" x14ac:dyDescent="0.2">
      <c r="H58310" s="101"/>
      <c r="I58310" s="101"/>
    </row>
    <row r="58311" spans="8:9" x14ac:dyDescent="0.2">
      <c r="H58311" s="101"/>
      <c r="I58311" s="101"/>
    </row>
    <row r="58312" spans="8:9" x14ac:dyDescent="0.2">
      <c r="H58312" s="101"/>
      <c r="I58312" s="101"/>
    </row>
    <row r="58313" spans="8:9" x14ac:dyDescent="0.2">
      <c r="H58313" s="101"/>
      <c r="I58313" s="101"/>
    </row>
    <row r="58314" spans="8:9" x14ac:dyDescent="0.2">
      <c r="H58314" s="101"/>
      <c r="I58314" s="101"/>
    </row>
    <row r="58315" spans="8:9" x14ac:dyDescent="0.2">
      <c r="H58315" s="101"/>
      <c r="I58315" s="101"/>
    </row>
    <row r="58316" spans="8:9" x14ac:dyDescent="0.2">
      <c r="H58316" s="101"/>
      <c r="I58316" s="101"/>
    </row>
    <row r="58317" spans="8:9" x14ac:dyDescent="0.2">
      <c r="H58317" s="101"/>
      <c r="I58317" s="101"/>
    </row>
    <row r="58318" spans="8:9" x14ac:dyDescent="0.2">
      <c r="H58318" s="101"/>
      <c r="I58318" s="101"/>
    </row>
    <row r="58319" spans="8:9" x14ac:dyDescent="0.2">
      <c r="H58319" s="101"/>
      <c r="I58319" s="101"/>
    </row>
    <row r="58320" spans="8:9" x14ac:dyDescent="0.2">
      <c r="H58320" s="101"/>
      <c r="I58320" s="101"/>
    </row>
    <row r="58321" spans="8:9" x14ac:dyDescent="0.2">
      <c r="H58321" s="101"/>
      <c r="I58321" s="101"/>
    </row>
    <row r="58322" spans="8:9" x14ac:dyDescent="0.2">
      <c r="H58322" s="101"/>
      <c r="I58322" s="101"/>
    </row>
    <row r="58323" spans="8:9" x14ac:dyDescent="0.2">
      <c r="H58323" s="101"/>
      <c r="I58323" s="101"/>
    </row>
    <row r="58324" spans="8:9" x14ac:dyDescent="0.2">
      <c r="H58324" s="101"/>
      <c r="I58324" s="101"/>
    </row>
    <row r="58325" spans="8:9" x14ac:dyDescent="0.2">
      <c r="H58325" s="101"/>
      <c r="I58325" s="101"/>
    </row>
    <row r="58326" spans="8:9" x14ac:dyDescent="0.2">
      <c r="H58326" s="101"/>
      <c r="I58326" s="101"/>
    </row>
    <row r="58327" spans="8:9" x14ac:dyDescent="0.2">
      <c r="H58327" s="101"/>
      <c r="I58327" s="101"/>
    </row>
    <row r="58328" spans="8:9" x14ac:dyDescent="0.2">
      <c r="H58328" s="101"/>
      <c r="I58328" s="101"/>
    </row>
    <row r="58329" spans="8:9" x14ac:dyDescent="0.2">
      <c r="H58329" s="101"/>
      <c r="I58329" s="101"/>
    </row>
    <row r="58330" spans="8:9" x14ac:dyDescent="0.2">
      <c r="H58330" s="101"/>
      <c r="I58330" s="101"/>
    </row>
    <row r="58331" spans="8:9" x14ac:dyDescent="0.2">
      <c r="H58331" s="101"/>
      <c r="I58331" s="101"/>
    </row>
    <row r="58332" spans="8:9" x14ac:dyDescent="0.2">
      <c r="H58332" s="101"/>
      <c r="I58332" s="101"/>
    </row>
    <row r="58333" spans="8:9" x14ac:dyDescent="0.2">
      <c r="H58333" s="101"/>
      <c r="I58333" s="101"/>
    </row>
    <row r="58334" spans="8:9" x14ac:dyDescent="0.2">
      <c r="H58334" s="101"/>
      <c r="I58334" s="101"/>
    </row>
    <row r="58335" spans="8:9" x14ac:dyDescent="0.2">
      <c r="H58335" s="101"/>
      <c r="I58335" s="101"/>
    </row>
    <row r="58336" spans="8:9" x14ac:dyDescent="0.2">
      <c r="H58336" s="101"/>
      <c r="I58336" s="101"/>
    </row>
    <row r="58337" spans="8:9" x14ac:dyDescent="0.2">
      <c r="H58337" s="101"/>
      <c r="I58337" s="101"/>
    </row>
    <row r="58338" spans="8:9" x14ac:dyDescent="0.2">
      <c r="H58338" s="101"/>
      <c r="I58338" s="101"/>
    </row>
    <row r="58339" spans="8:9" x14ac:dyDescent="0.2">
      <c r="H58339" s="101"/>
      <c r="I58339" s="101"/>
    </row>
    <row r="58340" spans="8:9" x14ac:dyDescent="0.2">
      <c r="H58340" s="101"/>
      <c r="I58340" s="101"/>
    </row>
    <row r="58341" spans="8:9" x14ac:dyDescent="0.2">
      <c r="H58341" s="101"/>
      <c r="I58341" s="101"/>
    </row>
    <row r="58342" spans="8:9" x14ac:dyDescent="0.2">
      <c r="H58342" s="101"/>
      <c r="I58342" s="101"/>
    </row>
    <row r="58343" spans="8:9" x14ac:dyDescent="0.2">
      <c r="H58343" s="101"/>
      <c r="I58343" s="101"/>
    </row>
    <row r="58344" spans="8:9" x14ac:dyDescent="0.2">
      <c r="H58344" s="101"/>
      <c r="I58344" s="101"/>
    </row>
    <row r="58345" spans="8:9" x14ac:dyDescent="0.2">
      <c r="H58345" s="101"/>
      <c r="I58345" s="101"/>
    </row>
    <row r="58346" spans="8:9" x14ac:dyDescent="0.2">
      <c r="H58346" s="101"/>
      <c r="I58346" s="101"/>
    </row>
    <row r="58347" spans="8:9" x14ac:dyDescent="0.2">
      <c r="H58347" s="101"/>
      <c r="I58347" s="101"/>
    </row>
    <row r="58348" spans="8:9" x14ac:dyDescent="0.2">
      <c r="H58348" s="101"/>
      <c r="I58348" s="101"/>
    </row>
    <row r="58349" spans="8:9" x14ac:dyDescent="0.2">
      <c r="H58349" s="101"/>
      <c r="I58349" s="101"/>
    </row>
    <row r="58350" spans="8:9" x14ac:dyDescent="0.2">
      <c r="H58350" s="101"/>
      <c r="I58350" s="101"/>
    </row>
    <row r="58351" spans="8:9" x14ac:dyDescent="0.2">
      <c r="H58351" s="101"/>
      <c r="I58351" s="101"/>
    </row>
    <row r="58352" spans="8:9" x14ac:dyDescent="0.2">
      <c r="H58352" s="101"/>
      <c r="I58352" s="101"/>
    </row>
    <row r="58353" spans="8:9" x14ac:dyDescent="0.2">
      <c r="H58353" s="101"/>
      <c r="I58353" s="101"/>
    </row>
    <row r="58354" spans="8:9" x14ac:dyDescent="0.2">
      <c r="H58354" s="101"/>
      <c r="I58354" s="101"/>
    </row>
    <row r="58355" spans="8:9" x14ac:dyDescent="0.2">
      <c r="H58355" s="101"/>
      <c r="I58355" s="101"/>
    </row>
    <row r="58356" spans="8:9" x14ac:dyDescent="0.2">
      <c r="H58356" s="101"/>
      <c r="I58356" s="101"/>
    </row>
    <row r="58357" spans="8:9" x14ac:dyDescent="0.2">
      <c r="H58357" s="101"/>
      <c r="I58357" s="101"/>
    </row>
    <row r="58358" spans="8:9" x14ac:dyDescent="0.2">
      <c r="H58358" s="101"/>
      <c r="I58358" s="101"/>
    </row>
    <row r="58359" spans="8:9" x14ac:dyDescent="0.2">
      <c r="H58359" s="101"/>
      <c r="I58359" s="101"/>
    </row>
    <row r="58360" spans="8:9" x14ac:dyDescent="0.2">
      <c r="H58360" s="101"/>
      <c r="I58360" s="101"/>
    </row>
    <row r="58361" spans="8:9" x14ac:dyDescent="0.2">
      <c r="H58361" s="101"/>
      <c r="I58361" s="101"/>
    </row>
    <row r="58362" spans="8:9" x14ac:dyDescent="0.2">
      <c r="H58362" s="101"/>
      <c r="I58362" s="101"/>
    </row>
    <row r="58363" spans="8:9" x14ac:dyDescent="0.2">
      <c r="H58363" s="101"/>
      <c r="I58363" s="101"/>
    </row>
    <row r="58364" spans="8:9" x14ac:dyDescent="0.2">
      <c r="H58364" s="101"/>
      <c r="I58364" s="101"/>
    </row>
    <row r="58365" spans="8:9" x14ac:dyDescent="0.2">
      <c r="H58365" s="101"/>
      <c r="I58365" s="101"/>
    </row>
    <row r="58366" spans="8:9" x14ac:dyDescent="0.2">
      <c r="H58366" s="101"/>
      <c r="I58366" s="101"/>
    </row>
    <row r="58367" spans="8:9" x14ac:dyDescent="0.2">
      <c r="H58367" s="101"/>
      <c r="I58367" s="101"/>
    </row>
    <row r="58368" spans="8:9" x14ac:dyDescent="0.2">
      <c r="H58368" s="101"/>
      <c r="I58368" s="101"/>
    </row>
    <row r="58369" spans="8:9" x14ac:dyDescent="0.2">
      <c r="H58369" s="101"/>
      <c r="I58369" s="101"/>
    </row>
    <row r="58370" spans="8:9" x14ac:dyDescent="0.2">
      <c r="H58370" s="101"/>
      <c r="I58370" s="101"/>
    </row>
    <row r="58371" spans="8:9" x14ac:dyDescent="0.2">
      <c r="H58371" s="101"/>
      <c r="I58371" s="101"/>
    </row>
    <row r="58372" spans="8:9" x14ac:dyDescent="0.2">
      <c r="H58372" s="101"/>
      <c r="I58372" s="101"/>
    </row>
    <row r="58373" spans="8:9" x14ac:dyDescent="0.2">
      <c r="H58373" s="101"/>
      <c r="I58373" s="101"/>
    </row>
    <row r="58374" spans="8:9" x14ac:dyDescent="0.2">
      <c r="H58374" s="101"/>
      <c r="I58374" s="101"/>
    </row>
    <row r="58375" spans="8:9" x14ac:dyDescent="0.2">
      <c r="H58375" s="101"/>
      <c r="I58375" s="101"/>
    </row>
    <row r="58376" spans="8:9" x14ac:dyDescent="0.2">
      <c r="H58376" s="101"/>
      <c r="I58376" s="101"/>
    </row>
    <row r="58377" spans="8:9" x14ac:dyDescent="0.2">
      <c r="H58377" s="101"/>
      <c r="I58377" s="101"/>
    </row>
    <row r="58378" spans="8:9" x14ac:dyDescent="0.2">
      <c r="H58378" s="101"/>
      <c r="I58378" s="101"/>
    </row>
    <row r="58379" spans="8:9" x14ac:dyDescent="0.2">
      <c r="H58379" s="101"/>
      <c r="I58379" s="101"/>
    </row>
    <row r="58380" spans="8:9" x14ac:dyDescent="0.2">
      <c r="H58380" s="101"/>
      <c r="I58380" s="101"/>
    </row>
    <row r="58381" spans="8:9" x14ac:dyDescent="0.2">
      <c r="H58381" s="101"/>
      <c r="I58381" s="101"/>
    </row>
    <row r="58382" spans="8:9" x14ac:dyDescent="0.2">
      <c r="H58382" s="101"/>
      <c r="I58382" s="101"/>
    </row>
    <row r="58383" spans="8:9" x14ac:dyDescent="0.2">
      <c r="H58383" s="101"/>
      <c r="I58383" s="101"/>
    </row>
    <row r="58384" spans="8:9" x14ac:dyDescent="0.2">
      <c r="H58384" s="101"/>
      <c r="I58384" s="101"/>
    </row>
    <row r="58385" spans="8:9" x14ac:dyDescent="0.2">
      <c r="H58385" s="101"/>
      <c r="I58385" s="101"/>
    </row>
    <row r="58386" spans="8:9" x14ac:dyDescent="0.2">
      <c r="H58386" s="101"/>
      <c r="I58386" s="101"/>
    </row>
    <row r="58387" spans="8:9" x14ac:dyDescent="0.2">
      <c r="H58387" s="101"/>
      <c r="I58387" s="101"/>
    </row>
    <row r="58388" spans="8:9" x14ac:dyDescent="0.2">
      <c r="H58388" s="101"/>
      <c r="I58388" s="101"/>
    </row>
    <row r="58389" spans="8:9" x14ac:dyDescent="0.2">
      <c r="H58389" s="101"/>
      <c r="I58389" s="101"/>
    </row>
    <row r="58390" spans="8:9" x14ac:dyDescent="0.2">
      <c r="H58390" s="101"/>
      <c r="I58390" s="101"/>
    </row>
    <row r="58391" spans="8:9" x14ac:dyDescent="0.2">
      <c r="H58391" s="101"/>
      <c r="I58391" s="101"/>
    </row>
    <row r="58392" spans="8:9" x14ac:dyDescent="0.2">
      <c r="H58392" s="101"/>
      <c r="I58392" s="101"/>
    </row>
    <row r="58393" spans="8:9" x14ac:dyDescent="0.2">
      <c r="H58393" s="101"/>
      <c r="I58393" s="101"/>
    </row>
    <row r="58394" spans="8:9" x14ac:dyDescent="0.2">
      <c r="H58394" s="101"/>
      <c r="I58394" s="101"/>
    </row>
    <row r="58395" spans="8:9" x14ac:dyDescent="0.2">
      <c r="H58395" s="101"/>
      <c r="I58395" s="101"/>
    </row>
    <row r="58396" spans="8:9" x14ac:dyDescent="0.2">
      <c r="H58396" s="101"/>
      <c r="I58396" s="101"/>
    </row>
    <row r="58397" spans="8:9" x14ac:dyDescent="0.2">
      <c r="H58397" s="101"/>
      <c r="I58397" s="101"/>
    </row>
    <row r="58398" spans="8:9" x14ac:dyDescent="0.2">
      <c r="H58398" s="101"/>
      <c r="I58398" s="101"/>
    </row>
    <row r="58399" spans="8:9" x14ac:dyDescent="0.2">
      <c r="H58399" s="101"/>
      <c r="I58399" s="101"/>
    </row>
    <row r="58400" spans="8:9" x14ac:dyDescent="0.2">
      <c r="H58400" s="101"/>
      <c r="I58400" s="101"/>
    </row>
    <row r="58401" spans="8:9" x14ac:dyDescent="0.2">
      <c r="H58401" s="101"/>
      <c r="I58401" s="101"/>
    </row>
    <row r="58402" spans="8:9" x14ac:dyDescent="0.2">
      <c r="H58402" s="101"/>
      <c r="I58402" s="101"/>
    </row>
    <row r="58403" spans="8:9" x14ac:dyDescent="0.2">
      <c r="H58403" s="101"/>
      <c r="I58403" s="101"/>
    </row>
    <row r="58404" spans="8:9" x14ac:dyDescent="0.2">
      <c r="H58404" s="101"/>
      <c r="I58404" s="101"/>
    </row>
    <row r="58405" spans="8:9" x14ac:dyDescent="0.2">
      <c r="H58405" s="101"/>
      <c r="I58405" s="101"/>
    </row>
    <row r="58406" spans="8:9" x14ac:dyDescent="0.2">
      <c r="H58406" s="101"/>
      <c r="I58406" s="101"/>
    </row>
    <row r="58407" spans="8:9" x14ac:dyDescent="0.2">
      <c r="H58407" s="101"/>
      <c r="I58407" s="101"/>
    </row>
    <row r="58408" spans="8:9" x14ac:dyDescent="0.2">
      <c r="H58408" s="101"/>
      <c r="I58408" s="101"/>
    </row>
    <row r="58409" spans="8:9" x14ac:dyDescent="0.2">
      <c r="H58409" s="101"/>
      <c r="I58409" s="101"/>
    </row>
    <row r="58410" spans="8:9" x14ac:dyDescent="0.2">
      <c r="H58410" s="101"/>
      <c r="I58410" s="101"/>
    </row>
    <row r="58411" spans="8:9" x14ac:dyDescent="0.2">
      <c r="H58411" s="101"/>
      <c r="I58411" s="101"/>
    </row>
    <row r="58412" spans="8:9" x14ac:dyDescent="0.2">
      <c r="H58412" s="101"/>
      <c r="I58412" s="101"/>
    </row>
    <row r="58413" spans="8:9" x14ac:dyDescent="0.2">
      <c r="H58413" s="101"/>
      <c r="I58413" s="101"/>
    </row>
    <row r="58414" spans="8:9" x14ac:dyDescent="0.2">
      <c r="H58414" s="101"/>
      <c r="I58414" s="101"/>
    </row>
    <row r="58415" spans="8:9" x14ac:dyDescent="0.2">
      <c r="H58415" s="101"/>
      <c r="I58415" s="101"/>
    </row>
    <row r="58416" spans="8:9" x14ac:dyDescent="0.2">
      <c r="H58416" s="101"/>
      <c r="I58416" s="101"/>
    </row>
    <row r="58417" spans="8:9" x14ac:dyDescent="0.2">
      <c r="H58417" s="101"/>
      <c r="I58417" s="101"/>
    </row>
    <row r="58418" spans="8:9" x14ac:dyDescent="0.2">
      <c r="H58418" s="101"/>
      <c r="I58418" s="101"/>
    </row>
    <row r="58419" spans="8:9" x14ac:dyDescent="0.2">
      <c r="H58419" s="101"/>
      <c r="I58419" s="101"/>
    </row>
    <row r="58420" spans="8:9" x14ac:dyDescent="0.2">
      <c r="H58420" s="101"/>
      <c r="I58420" s="101"/>
    </row>
    <row r="58421" spans="8:9" x14ac:dyDescent="0.2">
      <c r="H58421" s="101"/>
      <c r="I58421" s="101"/>
    </row>
    <row r="58422" spans="8:9" x14ac:dyDescent="0.2">
      <c r="H58422" s="101"/>
      <c r="I58422" s="101"/>
    </row>
    <row r="58423" spans="8:9" x14ac:dyDescent="0.2">
      <c r="H58423" s="101"/>
      <c r="I58423" s="101"/>
    </row>
    <row r="58424" spans="8:9" x14ac:dyDescent="0.2">
      <c r="H58424" s="101"/>
      <c r="I58424" s="101"/>
    </row>
    <row r="58425" spans="8:9" x14ac:dyDescent="0.2">
      <c r="H58425" s="101"/>
      <c r="I58425" s="101"/>
    </row>
    <row r="58426" spans="8:9" x14ac:dyDescent="0.2">
      <c r="H58426" s="101"/>
      <c r="I58426" s="101"/>
    </row>
    <row r="58427" spans="8:9" x14ac:dyDescent="0.2">
      <c r="H58427" s="101"/>
      <c r="I58427" s="101"/>
    </row>
    <row r="58428" spans="8:9" x14ac:dyDescent="0.2">
      <c r="H58428" s="101"/>
      <c r="I58428" s="101"/>
    </row>
    <row r="58429" spans="8:9" x14ac:dyDescent="0.2">
      <c r="H58429" s="101"/>
      <c r="I58429" s="101"/>
    </row>
    <row r="58430" spans="8:9" x14ac:dyDescent="0.2">
      <c r="H58430" s="101"/>
      <c r="I58430" s="101"/>
    </row>
    <row r="58431" spans="8:9" x14ac:dyDescent="0.2">
      <c r="H58431" s="101"/>
      <c r="I58431" s="101"/>
    </row>
    <row r="58432" spans="8:9" x14ac:dyDescent="0.2">
      <c r="H58432" s="101"/>
      <c r="I58432" s="101"/>
    </row>
    <row r="58433" spans="8:9" x14ac:dyDescent="0.2">
      <c r="H58433" s="101"/>
      <c r="I58433" s="101"/>
    </row>
    <row r="58434" spans="8:9" x14ac:dyDescent="0.2">
      <c r="H58434" s="101"/>
      <c r="I58434" s="101"/>
    </row>
    <row r="58435" spans="8:9" x14ac:dyDescent="0.2">
      <c r="H58435" s="101"/>
      <c r="I58435" s="101"/>
    </row>
    <row r="58436" spans="8:9" x14ac:dyDescent="0.2">
      <c r="H58436" s="101"/>
      <c r="I58436" s="101"/>
    </row>
    <row r="58437" spans="8:9" x14ac:dyDescent="0.2">
      <c r="H58437" s="101"/>
      <c r="I58437" s="101"/>
    </row>
    <row r="58438" spans="8:9" x14ac:dyDescent="0.2">
      <c r="H58438" s="101"/>
      <c r="I58438" s="101"/>
    </row>
    <row r="58439" spans="8:9" x14ac:dyDescent="0.2">
      <c r="H58439" s="101"/>
      <c r="I58439" s="101"/>
    </row>
    <row r="58440" spans="8:9" x14ac:dyDescent="0.2">
      <c r="H58440" s="101"/>
      <c r="I58440" s="101"/>
    </row>
    <row r="58441" spans="8:9" x14ac:dyDescent="0.2">
      <c r="H58441" s="101"/>
      <c r="I58441" s="101"/>
    </row>
    <row r="58442" spans="8:9" x14ac:dyDescent="0.2">
      <c r="H58442" s="101"/>
      <c r="I58442" s="101"/>
    </row>
    <row r="58443" spans="8:9" x14ac:dyDescent="0.2">
      <c r="H58443" s="101"/>
      <c r="I58443" s="101"/>
    </row>
    <row r="58444" spans="8:9" x14ac:dyDescent="0.2">
      <c r="H58444" s="101"/>
      <c r="I58444" s="101"/>
    </row>
    <row r="58445" spans="8:9" x14ac:dyDescent="0.2">
      <c r="H58445" s="101"/>
      <c r="I58445" s="101"/>
    </row>
    <row r="58446" spans="8:9" x14ac:dyDescent="0.2">
      <c r="H58446" s="101"/>
      <c r="I58446" s="101"/>
    </row>
    <row r="58447" spans="8:9" x14ac:dyDescent="0.2">
      <c r="H58447" s="101"/>
      <c r="I58447" s="101"/>
    </row>
    <row r="58448" spans="8:9" x14ac:dyDescent="0.2">
      <c r="H58448" s="101"/>
      <c r="I58448" s="101"/>
    </row>
    <row r="58449" spans="8:9" x14ac:dyDescent="0.2">
      <c r="H58449" s="101"/>
      <c r="I58449" s="101"/>
    </row>
    <row r="58450" spans="8:9" x14ac:dyDescent="0.2">
      <c r="H58450" s="101"/>
      <c r="I58450" s="101"/>
    </row>
    <row r="58451" spans="8:9" x14ac:dyDescent="0.2">
      <c r="H58451" s="101"/>
      <c r="I58451" s="101"/>
    </row>
    <row r="58452" spans="8:9" x14ac:dyDescent="0.2">
      <c r="H58452" s="101"/>
      <c r="I58452" s="101"/>
    </row>
    <row r="58453" spans="8:9" x14ac:dyDescent="0.2">
      <c r="H58453" s="101"/>
      <c r="I58453" s="101"/>
    </row>
    <row r="58454" spans="8:9" x14ac:dyDescent="0.2">
      <c r="H58454" s="101"/>
      <c r="I58454" s="101"/>
    </row>
    <row r="58455" spans="8:9" x14ac:dyDescent="0.2">
      <c r="H58455" s="101"/>
      <c r="I58455" s="101"/>
    </row>
    <row r="58456" spans="8:9" x14ac:dyDescent="0.2">
      <c r="H58456" s="101"/>
      <c r="I58456" s="101"/>
    </row>
    <row r="58457" spans="8:9" x14ac:dyDescent="0.2">
      <c r="H58457" s="101"/>
      <c r="I58457" s="101"/>
    </row>
    <row r="58458" spans="8:9" x14ac:dyDescent="0.2">
      <c r="H58458" s="101"/>
      <c r="I58458" s="101"/>
    </row>
    <row r="58459" spans="8:9" x14ac:dyDescent="0.2">
      <c r="H58459" s="101"/>
      <c r="I58459" s="101"/>
    </row>
    <row r="58460" spans="8:9" x14ac:dyDescent="0.2">
      <c r="H58460" s="101"/>
      <c r="I58460" s="101"/>
    </row>
    <row r="58461" spans="8:9" x14ac:dyDescent="0.2">
      <c r="H58461" s="101"/>
      <c r="I58461" s="101"/>
    </row>
    <row r="58462" spans="8:9" x14ac:dyDescent="0.2">
      <c r="H58462" s="101"/>
      <c r="I58462" s="101"/>
    </row>
    <row r="58463" spans="8:9" x14ac:dyDescent="0.2">
      <c r="H58463" s="101"/>
      <c r="I58463" s="101"/>
    </row>
    <row r="58464" spans="8:9" x14ac:dyDescent="0.2">
      <c r="H58464" s="101"/>
      <c r="I58464" s="101"/>
    </row>
    <row r="58465" spans="8:9" x14ac:dyDescent="0.2">
      <c r="H58465" s="101"/>
      <c r="I58465" s="101"/>
    </row>
    <row r="58466" spans="8:9" x14ac:dyDescent="0.2">
      <c r="H58466" s="101"/>
      <c r="I58466" s="101"/>
    </row>
    <row r="58467" spans="8:9" x14ac:dyDescent="0.2">
      <c r="H58467" s="101"/>
      <c r="I58467" s="101"/>
    </row>
    <row r="58468" spans="8:9" x14ac:dyDescent="0.2">
      <c r="H58468" s="101"/>
      <c r="I58468" s="101"/>
    </row>
    <row r="58469" spans="8:9" x14ac:dyDescent="0.2">
      <c r="H58469" s="101"/>
      <c r="I58469" s="101"/>
    </row>
    <row r="58470" spans="8:9" x14ac:dyDescent="0.2">
      <c r="H58470" s="101"/>
      <c r="I58470" s="101"/>
    </row>
    <row r="58471" spans="8:9" x14ac:dyDescent="0.2">
      <c r="H58471" s="101"/>
      <c r="I58471" s="101"/>
    </row>
    <row r="58472" spans="8:9" x14ac:dyDescent="0.2">
      <c r="H58472" s="101"/>
      <c r="I58472" s="101"/>
    </row>
    <row r="58473" spans="8:9" x14ac:dyDescent="0.2">
      <c r="H58473" s="101"/>
      <c r="I58473" s="101"/>
    </row>
    <row r="58474" spans="8:9" x14ac:dyDescent="0.2">
      <c r="H58474" s="101"/>
      <c r="I58474" s="101"/>
    </row>
    <row r="58475" spans="8:9" x14ac:dyDescent="0.2">
      <c r="H58475" s="101"/>
      <c r="I58475" s="101"/>
    </row>
    <row r="58476" spans="8:9" x14ac:dyDescent="0.2">
      <c r="H58476" s="101"/>
      <c r="I58476" s="101"/>
    </row>
    <row r="58477" spans="8:9" x14ac:dyDescent="0.2">
      <c r="H58477" s="101"/>
      <c r="I58477" s="101"/>
    </row>
    <row r="58478" spans="8:9" x14ac:dyDescent="0.2">
      <c r="H58478" s="101"/>
      <c r="I58478" s="101"/>
    </row>
    <row r="58479" spans="8:9" x14ac:dyDescent="0.2">
      <c r="H58479" s="101"/>
      <c r="I58479" s="101"/>
    </row>
    <row r="58480" spans="8:9" x14ac:dyDescent="0.2">
      <c r="H58480" s="101"/>
      <c r="I58480" s="101"/>
    </row>
    <row r="58481" spans="8:9" x14ac:dyDescent="0.2">
      <c r="H58481" s="101"/>
      <c r="I58481" s="101"/>
    </row>
    <row r="58482" spans="8:9" x14ac:dyDescent="0.2">
      <c r="H58482" s="101"/>
      <c r="I58482" s="101"/>
    </row>
    <row r="58483" spans="8:9" x14ac:dyDescent="0.2">
      <c r="H58483" s="101"/>
      <c r="I58483" s="101"/>
    </row>
    <row r="58484" spans="8:9" x14ac:dyDescent="0.2">
      <c r="H58484" s="101"/>
      <c r="I58484" s="101"/>
    </row>
    <row r="58485" spans="8:9" x14ac:dyDescent="0.2">
      <c r="H58485" s="101"/>
      <c r="I58485" s="101"/>
    </row>
    <row r="58486" spans="8:9" x14ac:dyDescent="0.2">
      <c r="H58486" s="101"/>
      <c r="I58486" s="101"/>
    </row>
    <row r="58487" spans="8:9" x14ac:dyDescent="0.2">
      <c r="H58487" s="101"/>
      <c r="I58487" s="101"/>
    </row>
    <row r="58488" spans="8:9" x14ac:dyDescent="0.2">
      <c r="H58488" s="101"/>
      <c r="I58488" s="101"/>
    </row>
    <row r="58489" spans="8:9" x14ac:dyDescent="0.2">
      <c r="H58489" s="101"/>
      <c r="I58489" s="101"/>
    </row>
    <row r="58490" spans="8:9" x14ac:dyDescent="0.2">
      <c r="H58490" s="101"/>
      <c r="I58490" s="101"/>
    </row>
    <row r="58491" spans="8:9" x14ac:dyDescent="0.2">
      <c r="H58491" s="101"/>
      <c r="I58491" s="101"/>
    </row>
    <row r="58492" spans="8:9" x14ac:dyDescent="0.2">
      <c r="H58492" s="101"/>
      <c r="I58492" s="101"/>
    </row>
    <row r="58493" spans="8:9" x14ac:dyDescent="0.2">
      <c r="H58493" s="101"/>
      <c r="I58493" s="101"/>
    </row>
    <row r="58494" spans="8:9" x14ac:dyDescent="0.2">
      <c r="H58494" s="101"/>
      <c r="I58494" s="101"/>
    </row>
    <row r="58495" spans="8:9" x14ac:dyDescent="0.2">
      <c r="H58495" s="101"/>
      <c r="I58495" s="101"/>
    </row>
    <row r="58496" spans="8:9" x14ac:dyDescent="0.2">
      <c r="H58496" s="101"/>
      <c r="I58496" s="101"/>
    </row>
    <row r="58497" spans="8:9" x14ac:dyDescent="0.2">
      <c r="H58497" s="101"/>
      <c r="I58497" s="101"/>
    </row>
    <row r="58498" spans="8:9" x14ac:dyDescent="0.2">
      <c r="H58498" s="101"/>
      <c r="I58498" s="101"/>
    </row>
    <row r="58499" spans="8:9" x14ac:dyDescent="0.2">
      <c r="H58499" s="101"/>
      <c r="I58499" s="101"/>
    </row>
    <row r="58500" spans="8:9" x14ac:dyDescent="0.2">
      <c r="H58500" s="101"/>
      <c r="I58500" s="101"/>
    </row>
    <row r="58501" spans="8:9" x14ac:dyDescent="0.2">
      <c r="H58501" s="101"/>
      <c r="I58501" s="101"/>
    </row>
    <row r="58502" spans="8:9" x14ac:dyDescent="0.2">
      <c r="H58502" s="101"/>
      <c r="I58502" s="101"/>
    </row>
    <row r="58503" spans="8:9" x14ac:dyDescent="0.2">
      <c r="H58503" s="101"/>
      <c r="I58503" s="101"/>
    </row>
    <row r="58504" spans="8:9" x14ac:dyDescent="0.2">
      <c r="H58504" s="101"/>
      <c r="I58504" s="101"/>
    </row>
    <row r="58505" spans="8:9" x14ac:dyDescent="0.2">
      <c r="H58505" s="101"/>
      <c r="I58505" s="101"/>
    </row>
    <row r="58506" spans="8:9" x14ac:dyDescent="0.2">
      <c r="H58506" s="101"/>
      <c r="I58506" s="101"/>
    </row>
    <row r="58507" spans="8:9" x14ac:dyDescent="0.2">
      <c r="H58507" s="101"/>
      <c r="I58507" s="101"/>
    </row>
    <row r="58508" spans="8:9" x14ac:dyDescent="0.2">
      <c r="H58508" s="101"/>
      <c r="I58508" s="101"/>
    </row>
    <row r="58509" spans="8:9" x14ac:dyDescent="0.2">
      <c r="H58509" s="101"/>
      <c r="I58509" s="101"/>
    </row>
    <row r="58510" spans="8:9" x14ac:dyDescent="0.2">
      <c r="H58510" s="101"/>
      <c r="I58510" s="101"/>
    </row>
    <row r="58511" spans="8:9" x14ac:dyDescent="0.2">
      <c r="H58511" s="101"/>
      <c r="I58511" s="101"/>
    </row>
    <row r="58512" spans="8:9" x14ac:dyDescent="0.2">
      <c r="H58512" s="101"/>
      <c r="I58512" s="101"/>
    </row>
    <row r="58513" spans="8:9" x14ac:dyDescent="0.2">
      <c r="H58513" s="101"/>
      <c r="I58513" s="101"/>
    </row>
    <row r="58514" spans="8:9" x14ac:dyDescent="0.2">
      <c r="H58514" s="101"/>
      <c r="I58514" s="101"/>
    </row>
    <row r="58515" spans="8:9" x14ac:dyDescent="0.2">
      <c r="H58515" s="101"/>
      <c r="I58515" s="101"/>
    </row>
    <row r="58516" spans="8:9" x14ac:dyDescent="0.2">
      <c r="H58516" s="101"/>
      <c r="I58516" s="101"/>
    </row>
    <row r="58517" spans="8:9" x14ac:dyDescent="0.2">
      <c r="H58517" s="101"/>
      <c r="I58517" s="101"/>
    </row>
    <row r="58518" spans="8:9" x14ac:dyDescent="0.2">
      <c r="H58518" s="101"/>
      <c r="I58518" s="101"/>
    </row>
    <row r="58519" spans="8:9" x14ac:dyDescent="0.2">
      <c r="H58519" s="101"/>
      <c r="I58519" s="101"/>
    </row>
    <row r="58520" spans="8:9" x14ac:dyDescent="0.2">
      <c r="H58520" s="101"/>
      <c r="I58520" s="101"/>
    </row>
    <row r="58521" spans="8:9" x14ac:dyDescent="0.2">
      <c r="H58521" s="101"/>
      <c r="I58521" s="101"/>
    </row>
    <row r="58522" spans="8:9" x14ac:dyDescent="0.2">
      <c r="H58522" s="101"/>
      <c r="I58522" s="101"/>
    </row>
    <row r="58523" spans="8:9" x14ac:dyDescent="0.2">
      <c r="H58523" s="101"/>
      <c r="I58523" s="101"/>
    </row>
    <row r="58524" spans="8:9" x14ac:dyDescent="0.2">
      <c r="H58524" s="101"/>
      <c r="I58524" s="101"/>
    </row>
    <row r="58525" spans="8:9" x14ac:dyDescent="0.2">
      <c r="H58525" s="101"/>
      <c r="I58525" s="101"/>
    </row>
    <row r="58526" spans="8:9" x14ac:dyDescent="0.2">
      <c r="H58526" s="101"/>
      <c r="I58526" s="101"/>
    </row>
    <row r="58527" spans="8:9" x14ac:dyDescent="0.2">
      <c r="H58527" s="101"/>
      <c r="I58527" s="101"/>
    </row>
    <row r="58528" spans="8:9" x14ac:dyDescent="0.2">
      <c r="H58528" s="101"/>
      <c r="I58528" s="101"/>
    </row>
    <row r="58529" spans="8:9" x14ac:dyDescent="0.2">
      <c r="H58529" s="101"/>
      <c r="I58529" s="101"/>
    </row>
    <row r="58530" spans="8:9" x14ac:dyDescent="0.2">
      <c r="H58530" s="101"/>
      <c r="I58530" s="101"/>
    </row>
    <row r="58531" spans="8:9" x14ac:dyDescent="0.2">
      <c r="H58531" s="101"/>
      <c r="I58531" s="101"/>
    </row>
    <row r="58532" spans="8:9" x14ac:dyDescent="0.2">
      <c r="H58532" s="101"/>
      <c r="I58532" s="101"/>
    </row>
    <row r="58533" spans="8:9" x14ac:dyDescent="0.2">
      <c r="H58533" s="101"/>
      <c r="I58533" s="101"/>
    </row>
    <row r="58534" spans="8:9" x14ac:dyDescent="0.2">
      <c r="H58534" s="101"/>
      <c r="I58534" s="101"/>
    </row>
    <row r="58535" spans="8:9" x14ac:dyDescent="0.2">
      <c r="H58535" s="101"/>
      <c r="I58535" s="101"/>
    </row>
    <row r="58536" spans="8:9" x14ac:dyDescent="0.2">
      <c r="H58536" s="101"/>
      <c r="I58536" s="101"/>
    </row>
    <row r="58537" spans="8:9" x14ac:dyDescent="0.2">
      <c r="H58537" s="101"/>
      <c r="I58537" s="101"/>
    </row>
    <row r="58538" spans="8:9" x14ac:dyDescent="0.2">
      <c r="H58538" s="101"/>
      <c r="I58538" s="101"/>
    </row>
    <row r="58539" spans="8:9" x14ac:dyDescent="0.2">
      <c r="H58539" s="101"/>
      <c r="I58539" s="101"/>
    </row>
    <row r="58540" spans="8:9" x14ac:dyDescent="0.2">
      <c r="H58540" s="101"/>
      <c r="I58540" s="101"/>
    </row>
    <row r="58541" spans="8:9" x14ac:dyDescent="0.2">
      <c r="H58541" s="101"/>
      <c r="I58541" s="101"/>
    </row>
    <row r="58542" spans="8:9" x14ac:dyDescent="0.2">
      <c r="H58542" s="101"/>
      <c r="I58542" s="101"/>
    </row>
    <row r="58543" spans="8:9" x14ac:dyDescent="0.2">
      <c r="H58543" s="101"/>
      <c r="I58543" s="101"/>
    </row>
    <row r="58544" spans="8:9" x14ac:dyDescent="0.2">
      <c r="H58544" s="101"/>
      <c r="I58544" s="101"/>
    </row>
    <row r="58545" spans="8:9" x14ac:dyDescent="0.2">
      <c r="H58545" s="101"/>
      <c r="I58545" s="101"/>
    </row>
    <row r="58546" spans="8:9" x14ac:dyDescent="0.2">
      <c r="H58546" s="101"/>
      <c r="I58546" s="101"/>
    </row>
    <row r="58547" spans="8:9" x14ac:dyDescent="0.2">
      <c r="H58547" s="101"/>
      <c r="I58547" s="101"/>
    </row>
    <row r="58548" spans="8:9" x14ac:dyDescent="0.2">
      <c r="H58548" s="101"/>
      <c r="I58548" s="101"/>
    </row>
    <row r="58549" spans="8:9" x14ac:dyDescent="0.2">
      <c r="H58549" s="101"/>
      <c r="I58549" s="101"/>
    </row>
    <row r="58550" spans="8:9" x14ac:dyDescent="0.2">
      <c r="H58550" s="101"/>
      <c r="I58550" s="101"/>
    </row>
    <row r="58551" spans="8:9" x14ac:dyDescent="0.2">
      <c r="H58551" s="101"/>
      <c r="I58551" s="101"/>
    </row>
    <row r="58552" spans="8:9" x14ac:dyDescent="0.2">
      <c r="H58552" s="101"/>
      <c r="I58552" s="101"/>
    </row>
    <row r="58553" spans="8:9" x14ac:dyDescent="0.2">
      <c r="H58553" s="101"/>
      <c r="I58553" s="101"/>
    </row>
    <row r="58554" spans="8:9" x14ac:dyDescent="0.2">
      <c r="H58554" s="101"/>
      <c r="I58554" s="101"/>
    </row>
    <row r="58555" spans="8:9" x14ac:dyDescent="0.2">
      <c r="H58555" s="101"/>
      <c r="I58555" s="101"/>
    </row>
    <row r="58556" spans="8:9" x14ac:dyDescent="0.2">
      <c r="H58556" s="101"/>
      <c r="I58556" s="101"/>
    </row>
    <row r="58557" spans="8:9" x14ac:dyDescent="0.2">
      <c r="H58557" s="101"/>
      <c r="I58557" s="101"/>
    </row>
    <row r="58558" spans="8:9" x14ac:dyDescent="0.2">
      <c r="H58558" s="101"/>
      <c r="I58558" s="101"/>
    </row>
    <row r="58559" spans="8:9" x14ac:dyDescent="0.2">
      <c r="H58559" s="101"/>
      <c r="I58559" s="101"/>
    </row>
    <row r="58560" spans="8:9" x14ac:dyDescent="0.2">
      <c r="H58560" s="101"/>
      <c r="I58560" s="101"/>
    </row>
    <row r="58561" spans="8:9" x14ac:dyDescent="0.2">
      <c r="H58561" s="101"/>
      <c r="I58561" s="101"/>
    </row>
    <row r="58562" spans="8:9" x14ac:dyDescent="0.2">
      <c r="H58562" s="101"/>
      <c r="I58562" s="101"/>
    </row>
    <row r="58563" spans="8:9" x14ac:dyDescent="0.2">
      <c r="H58563" s="101"/>
      <c r="I58563" s="101"/>
    </row>
    <row r="58564" spans="8:9" x14ac:dyDescent="0.2">
      <c r="H58564" s="101"/>
      <c r="I58564" s="101"/>
    </row>
    <row r="58565" spans="8:9" x14ac:dyDescent="0.2">
      <c r="H58565" s="101"/>
      <c r="I58565" s="101"/>
    </row>
    <row r="58566" spans="8:9" x14ac:dyDescent="0.2">
      <c r="H58566" s="101"/>
      <c r="I58566" s="101"/>
    </row>
    <row r="58567" spans="8:9" x14ac:dyDescent="0.2">
      <c r="H58567" s="101"/>
      <c r="I58567" s="101"/>
    </row>
    <row r="58568" spans="8:9" x14ac:dyDescent="0.2">
      <c r="H58568" s="101"/>
      <c r="I58568" s="101"/>
    </row>
    <row r="58569" spans="8:9" x14ac:dyDescent="0.2">
      <c r="H58569" s="101"/>
      <c r="I58569" s="101"/>
    </row>
    <row r="58570" spans="8:9" x14ac:dyDescent="0.2">
      <c r="H58570" s="101"/>
      <c r="I58570" s="101"/>
    </row>
    <row r="58571" spans="8:9" x14ac:dyDescent="0.2">
      <c r="H58571" s="101"/>
      <c r="I58571" s="101"/>
    </row>
    <row r="58572" spans="8:9" x14ac:dyDescent="0.2">
      <c r="H58572" s="101"/>
      <c r="I58572" s="101"/>
    </row>
    <row r="58573" spans="8:9" x14ac:dyDescent="0.2">
      <c r="H58573" s="101"/>
      <c r="I58573" s="101"/>
    </row>
    <row r="58574" spans="8:9" x14ac:dyDescent="0.2">
      <c r="H58574" s="101"/>
      <c r="I58574" s="101"/>
    </row>
    <row r="58575" spans="8:9" x14ac:dyDescent="0.2">
      <c r="H58575" s="101"/>
      <c r="I58575" s="101"/>
    </row>
    <row r="58576" spans="8:9" x14ac:dyDescent="0.2">
      <c r="H58576" s="101"/>
      <c r="I58576" s="101"/>
    </row>
    <row r="58577" spans="8:9" x14ac:dyDescent="0.2">
      <c r="H58577" s="101"/>
      <c r="I58577" s="101"/>
    </row>
    <row r="58578" spans="8:9" x14ac:dyDescent="0.2">
      <c r="H58578" s="101"/>
      <c r="I58578" s="101"/>
    </row>
    <row r="58579" spans="8:9" x14ac:dyDescent="0.2">
      <c r="H58579" s="101"/>
      <c r="I58579" s="101"/>
    </row>
    <row r="58580" spans="8:9" x14ac:dyDescent="0.2">
      <c r="H58580" s="101"/>
      <c r="I58580" s="101"/>
    </row>
    <row r="58581" spans="8:9" x14ac:dyDescent="0.2">
      <c r="H58581" s="101"/>
      <c r="I58581" s="101"/>
    </row>
    <row r="58582" spans="8:9" x14ac:dyDescent="0.2">
      <c r="H58582" s="101"/>
      <c r="I58582" s="101"/>
    </row>
    <row r="58583" spans="8:9" x14ac:dyDescent="0.2">
      <c r="H58583" s="101"/>
      <c r="I58583" s="101"/>
    </row>
    <row r="58584" spans="8:9" x14ac:dyDescent="0.2">
      <c r="H58584" s="101"/>
      <c r="I58584" s="101"/>
    </row>
    <row r="58585" spans="8:9" x14ac:dyDescent="0.2">
      <c r="H58585" s="101"/>
      <c r="I58585" s="101"/>
    </row>
    <row r="58586" spans="8:9" x14ac:dyDescent="0.2">
      <c r="H58586" s="101"/>
      <c r="I58586" s="101"/>
    </row>
    <row r="58587" spans="8:9" x14ac:dyDescent="0.2">
      <c r="H58587" s="101"/>
      <c r="I58587" s="101"/>
    </row>
    <row r="58588" spans="8:9" x14ac:dyDescent="0.2">
      <c r="H58588" s="101"/>
      <c r="I58588" s="101"/>
    </row>
    <row r="58589" spans="8:9" x14ac:dyDescent="0.2">
      <c r="H58589" s="101"/>
      <c r="I58589" s="101"/>
    </row>
    <row r="58590" spans="8:9" x14ac:dyDescent="0.2">
      <c r="H58590" s="101"/>
      <c r="I58590" s="101"/>
    </row>
    <row r="58591" spans="8:9" x14ac:dyDescent="0.2">
      <c r="H58591" s="101"/>
      <c r="I58591" s="101"/>
    </row>
    <row r="58592" spans="8:9" x14ac:dyDescent="0.2">
      <c r="H58592" s="101"/>
      <c r="I58592" s="101"/>
    </row>
    <row r="58593" spans="8:9" x14ac:dyDescent="0.2">
      <c r="H58593" s="101"/>
      <c r="I58593" s="101"/>
    </row>
    <row r="58594" spans="8:9" x14ac:dyDescent="0.2">
      <c r="H58594" s="101"/>
      <c r="I58594" s="101"/>
    </row>
    <row r="58595" spans="8:9" x14ac:dyDescent="0.2">
      <c r="H58595" s="101"/>
      <c r="I58595" s="101"/>
    </row>
    <row r="58596" spans="8:9" x14ac:dyDescent="0.2">
      <c r="H58596" s="101"/>
      <c r="I58596" s="101"/>
    </row>
    <row r="58597" spans="8:9" x14ac:dyDescent="0.2">
      <c r="H58597" s="101"/>
      <c r="I58597" s="101"/>
    </row>
    <row r="58598" spans="8:9" x14ac:dyDescent="0.2">
      <c r="H58598" s="101"/>
      <c r="I58598" s="101"/>
    </row>
    <row r="58599" spans="8:9" x14ac:dyDescent="0.2">
      <c r="H58599" s="101"/>
      <c r="I58599" s="101"/>
    </row>
    <row r="58600" spans="8:9" x14ac:dyDescent="0.2">
      <c r="H58600" s="101"/>
      <c r="I58600" s="101"/>
    </row>
    <row r="58601" spans="8:9" x14ac:dyDescent="0.2">
      <c r="H58601" s="101"/>
      <c r="I58601" s="101"/>
    </row>
    <row r="58602" spans="8:9" x14ac:dyDescent="0.2">
      <c r="H58602" s="101"/>
      <c r="I58602" s="101"/>
    </row>
    <row r="58603" spans="8:9" x14ac:dyDescent="0.2">
      <c r="H58603" s="101"/>
      <c r="I58603" s="101"/>
    </row>
    <row r="58604" spans="8:9" x14ac:dyDescent="0.2">
      <c r="H58604" s="101"/>
      <c r="I58604" s="101"/>
    </row>
    <row r="58605" spans="8:9" x14ac:dyDescent="0.2">
      <c r="H58605" s="101"/>
      <c r="I58605" s="101"/>
    </row>
    <row r="58606" spans="8:9" x14ac:dyDescent="0.2">
      <c r="H58606" s="101"/>
      <c r="I58606" s="101"/>
    </row>
    <row r="58607" spans="8:9" x14ac:dyDescent="0.2">
      <c r="H58607" s="101"/>
      <c r="I58607" s="101"/>
    </row>
    <row r="58608" spans="8:9" x14ac:dyDescent="0.2">
      <c r="H58608" s="101"/>
      <c r="I58608" s="101"/>
    </row>
    <row r="58609" spans="8:9" x14ac:dyDescent="0.2">
      <c r="H58609" s="101"/>
      <c r="I58609" s="101"/>
    </row>
    <row r="58610" spans="8:9" x14ac:dyDescent="0.2">
      <c r="H58610" s="101"/>
      <c r="I58610" s="101"/>
    </row>
    <row r="58611" spans="8:9" x14ac:dyDescent="0.2">
      <c r="H58611" s="101"/>
      <c r="I58611" s="101"/>
    </row>
    <row r="58612" spans="8:9" x14ac:dyDescent="0.2">
      <c r="H58612" s="101"/>
      <c r="I58612" s="101"/>
    </row>
    <row r="58613" spans="8:9" x14ac:dyDescent="0.2">
      <c r="H58613" s="101"/>
      <c r="I58613" s="101"/>
    </row>
    <row r="58614" spans="8:9" x14ac:dyDescent="0.2">
      <c r="H58614" s="101"/>
      <c r="I58614" s="101"/>
    </row>
    <row r="58615" spans="8:9" x14ac:dyDescent="0.2">
      <c r="H58615" s="101"/>
      <c r="I58615" s="101"/>
    </row>
    <row r="58616" spans="8:9" x14ac:dyDescent="0.2">
      <c r="H58616" s="101"/>
      <c r="I58616" s="101"/>
    </row>
    <row r="58617" spans="8:9" x14ac:dyDescent="0.2">
      <c r="H58617" s="101"/>
      <c r="I58617" s="101"/>
    </row>
    <row r="58618" spans="8:9" x14ac:dyDescent="0.2">
      <c r="H58618" s="101"/>
      <c r="I58618" s="101"/>
    </row>
    <row r="58619" spans="8:9" x14ac:dyDescent="0.2">
      <c r="H58619" s="101"/>
      <c r="I58619" s="101"/>
    </row>
    <row r="58620" spans="8:9" x14ac:dyDescent="0.2">
      <c r="H58620" s="101"/>
      <c r="I58620" s="101"/>
    </row>
    <row r="58621" spans="8:9" x14ac:dyDescent="0.2">
      <c r="H58621" s="101"/>
      <c r="I58621" s="101"/>
    </row>
    <row r="58622" spans="8:9" x14ac:dyDescent="0.2">
      <c r="H58622" s="101"/>
      <c r="I58622" s="101"/>
    </row>
    <row r="58623" spans="8:9" x14ac:dyDescent="0.2">
      <c r="H58623" s="101"/>
      <c r="I58623" s="101"/>
    </row>
    <row r="58624" spans="8:9" x14ac:dyDescent="0.2">
      <c r="H58624" s="101"/>
      <c r="I58624" s="101"/>
    </row>
    <row r="58625" spans="8:9" x14ac:dyDescent="0.2">
      <c r="H58625" s="101"/>
      <c r="I58625" s="101"/>
    </row>
    <row r="58626" spans="8:9" x14ac:dyDescent="0.2">
      <c r="H58626" s="101"/>
      <c r="I58626" s="101"/>
    </row>
    <row r="58627" spans="8:9" x14ac:dyDescent="0.2">
      <c r="H58627" s="101"/>
      <c r="I58627" s="101"/>
    </row>
    <row r="58628" spans="8:9" x14ac:dyDescent="0.2">
      <c r="H58628" s="101"/>
      <c r="I58628" s="101"/>
    </row>
    <row r="58629" spans="8:9" x14ac:dyDescent="0.2">
      <c r="H58629" s="101"/>
      <c r="I58629" s="101"/>
    </row>
    <row r="58630" spans="8:9" x14ac:dyDescent="0.2">
      <c r="H58630" s="101"/>
      <c r="I58630" s="101"/>
    </row>
    <row r="58631" spans="8:9" x14ac:dyDescent="0.2">
      <c r="H58631" s="101"/>
      <c r="I58631" s="101"/>
    </row>
    <row r="58632" spans="8:9" x14ac:dyDescent="0.2">
      <c r="H58632" s="101"/>
      <c r="I58632" s="101"/>
    </row>
    <row r="58633" spans="8:9" x14ac:dyDescent="0.2">
      <c r="H58633" s="101"/>
      <c r="I58633" s="101"/>
    </row>
    <row r="58634" spans="8:9" x14ac:dyDescent="0.2">
      <c r="H58634" s="101"/>
      <c r="I58634" s="101"/>
    </row>
    <row r="58635" spans="8:9" x14ac:dyDescent="0.2">
      <c r="H58635" s="101"/>
      <c r="I58635" s="101"/>
    </row>
    <row r="58636" spans="8:9" x14ac:dyDescent="0.2">
      <c r="H58636" s="101"/>
      <c r="I58636" s="101"/>
    </row>
    <row r="58637" spans="8:9" x14ac:dyDescent="0.2">
      <c r="H58637" s="101"/>
      <c r="I58637" s="101"/>
    </row>
    <row r="58638" spans="8:9" x14ac:dyDescent="0.2">
      <c r="H58638" s="101"/>
      <c r="I58638" s="101"/>
    </row>
    <row r="58639" spans="8:9" x14ac:dyDescent="0.2">
      <c r="H58639" s="101"/>
      <c r="I58639" s="101"/>
    </row>
    <row r="58640" spans="8:9" x14ac:dyDescent="0.2">
      <c r="H58640" s="101"/>
      <c r="I58640" s="101"/>
    </row>
    <row r="58641" spans="8:9" x14ac:dyDescent="0.2">
      <c r="H58641" s="101"/>
      <c r="I58641" s="101"/>
    </row>
    <row r="58642" spans="8:9" x14ac:dyDescent="0.2">
      <c r="H58642" s="101"/>
      <c r="I58642" s="101"/>
    </row>
    <row r="58643" spans="8:9" x14ac:dyDescent="0.2">
      <c r="H58643" s="101"/>
      <c r="I58643" s="101"/>
    </row>
    <row r="58644" spans="8:9" x14ac:dyDescent="0.2">
      <c r="H58644" s="101"/>
      <c r="I58644" s="101"/>
    </row>
    <row r="58645" spans="8:9" x14ac:dyDescent="0.2">
      <c r="H58645" s="101"/>
      <c r="I58645" s="101"/>
    </row>
    <row r="58646" spans="8:9" x14ac:dyDescent="0.2">
      <c r="H58646" s="101"/>
      <c r="I58646" s="101"/>
    </row>
    <row r="58647" spans="8:9" x14ac:dyDescent="0.2">
      <c r="H58647" s="101"/>
      <c r="I58647" s="101"/>
    </row>
    <row r="58648" spans="8:9" x14ac:dyDescent="0.2">
      <c r="H58648" s="101"/>
      <c r="I58648" s="101"/>
    </row>
    <row r="58649" spans="8:9" x14ac:dyDescent="0.2">
      <c r="H58649" s="101"/>
      <c r="I58649" s="101"/>
    </row>
    <row r="58650" spans="8:9" x14ac:dyDescent="0.2">
      <c r="H58650" s="101"/>
      <c r="I58650" s="101"/>
    </row>
    <row r="58651" spans="8:9" x14ac:dyDescent="0.2">
      <c r="H58651" s="101"/>
      <c r="I58651" s="101"/>
    </row>
    <row r="58652" spans="8:9" x14ac:dyDescent="0.2">
      <c r="H58652" s="101"/>
      <c r="I58652" s="101"/>
    </row>
    <row r="58653" spans="8:9" x14ac:dyDescent="0.2">
      <c r="H58653" s="101"/>
      <c r="I58653" s="101"/>
    </row>
    <row r="58654" spans="8:9" x14ac:dyDescent="0.2">
      <c r="H58654" s="101"/>
      <c r="I58654" s="101"/>
    </row>
    <row r="58655" spans="8:9" x14ac:dyDescent="0.2">
      <c r="H58655" s="101"/>
      <c r="I58655" s="101"/>
    </row>
    <row r="58656" spans="8:9" x14ac:dyDescent="0.2">
      <c r="H58656" s="101"/>
      <c r="I58656" s="101"/>
    </row>
    <row r="58657" spans="8:9" x14ac:dyDescent="0.2">
      <c r="H58657" s="101"/>
      <c r="I58657" s="101"/>
    </row>
    <row r="58658" spans="8:9" x14ac:dyDescent="0.2">
      <c r="H58658" s="101"/>
      <c r="I58658" s="101"/>
    </row>
    <row r="58659" spans="8:9" x14ac:dyDescent="0.2">
      <c r="H58659" s="101"/>
      <c r="I58659" s="101"/>
    </row>
    <row r="58660" spans="8:9" x14ac:dyDescent="0.2">
      <c r="H58660" s="101"/>
      <c r="I58660" s="101"/>
    </row>
    <row r="58661" spans="8:9" x14ac:dyDescent="0.2">
      <c r="H58661" s="101"/>
      <c r="I58661" s="101"/>
    </row>
    <row r="58662" spans="8:9" x14ac:dyDescent="0.2">
      <c r="H58662" s="101"/>
      <c r="I58662" s="101"/>
    </row>
    <row r="58663" spans="8:9" x14ac:dyDescent="0.2">
      <c r="H58663" s="101"/>
      <c r="I58663" s="101"/>
    </row>
    <row r="58664" spans="8:9" x14ac:dyDescent="0.2">
      <c r="H58664" s="101"/>
      <c r="I58664" s="101"/>
    </row>
    <row r="58665" spans="8:9" x14ac:dyDescent="0.2">
      <c r="H58665" s="101"/>
      <c r="I58665" s="101"/>
    </row>
    <row r="58666" spans="8:9" x14ac:dyDescent="0.2">
      <c r="H58666" s="101"/>
      <c r="I58666" s="101"/>
    </row>
    <row r="58667" spans="8:9" x14ac:dyDescent="0.2">
      <c r="H58667" s="101"/>
      <c r="I58667" s="101"/>
    </row>
    <row r="58668" spans="8:9" x14ac:dyDescent="0.2">
      <c r="H58668" s="101"/>
      <c r="I58668" s="101"/>
    </row>
    <row r="58669" spans="8:9" x14ac:dyDescent="0.2">
      <c r="H58669" s="101"/>
      <c r="I58669" s="101"/>
    </row>
    <row r="58670" spans="8:9" x14ac:dyDescent="0.2">
      <c r="H58670" s="101"/>
      <c r="I58670" s="101"/>
    </row>
    <row r="58671" spans="8:9" x14ac:dyDescent="0.2">
      <c r="H58671" s="101"/>
      <c r="I58671" s="101"/>
    </row>
    <row r="58672" spans="8:9" x14ac:dyDescent="0.2">
      <c r="H58672" s="101"/>
      <c r="I58672" s="101"/>
    </row>
    <row r="58673" spans="8:9" x14ac:dyDescent="0.2">
      <c r="H58673" s="101"/>
      <c r="I58673" s="101"/>
    </row>
    <row r="58674" spans="8:9" x14ac:dyDescent="0.2">
      <c r="H58674" s="101"/>
      <c r="I58674" s="101"/>
    </row>
    <row r="58675" spans="8:9" x14ac:dyDescent="0.2">
      <c r="H58675" s="101"/>
      <c r="I58675" s="101"/>
    </row>
    <row r="58676" spans="8:9" x14ac:dyDescent="0.2">
      <c r="H58676" s="101"/>
      <c r="I58676" s="101"/>
    </row>
    <row r="58677" spans="8:9" x14ac:dyDescent="0.2">
      <c r="H58677" s="101"/>
      <c r="I58677" s="101"/>
    </row>
    <row r="58678" spans="8:9" x14ac:dyDescent="0.2">
      <c r="H58678" s="101"/>
      <c r="I58678" s="101"/>
    </row>
    <row r="58679" spans="8:9" x14ac:dyDescent="0.2">
      <c r="H58679" s="101"/>
      <c r="I58679" s="101"/>
    </row>
    <row r="58680" spans="8:9" x14ac:dyDescent="0.2">
      <c r="H58680" s="101"/>
      <c r="I58680" s="101"/>
    </row>
    <row r="58681" spans="8:9" x14ac:dyDescent="0.2">
      <c r="H58681" s="101"/>
      <c r="I58681" s="101"/>
    </row>
    <row r="58682" spans="8:9" x14ac:dyDescent="0.2">
      <c r="H58682" s="101"/>
      <c r="I58682" s="101"/>
    </row>
    <row r="58683" spans="8:9" x14ac:dyDescent="0.2">
      <c r="H58683" s="101"/>
      <c r="I58683" s="101"/>
    </row>
    <row r="58684" spans="8:9" x14ac:dyDescent="0.2">
      <c r="H58684" s="101"/>
      <c r="I58684" s="101"/>
    </row>
    <row r="58685" spans="8:9" x14ac:dyDescent="0.2">
      <c r="H58685" s="101"/>
      <c r="I58685" s="101"/>
    </row>
    <row r="58686" spans="8:9" x14ac:dyDescent="0.2">
      <c r="H58686" s="101"/>
      <c r="I58686" s="101"/>
    </row>
    <row r="58687" spans="8:9" x14ac:dyDescent="0.2">
      <c r="H58687" s="101"/>
      <c r="I58687" s="101"/>
    </row>
    <row r="58688" spans="8:9" x14ac:dyDescent="0.2">
      <c r="H58688" s="101"/>
      <c r="I58688" s="101"/>
    </row>
    <row r="58689" spans="8:9" x14ac:dyDescent="0.2">
      <c r="H58689" s="101"/>
      <c r="I58689" s="101"/>
    </row>
    <row r="58690" spans="8:9" x14ac:dyDescent="0.2">
      <c r="H58690" s="101"/>
      <c r="I58690" s="101"/>
    </row>
    <row r="58691" spans="8:9" x14ac:dyDescent="0.2">
      <c r="H58691" s="101"/>
      <c r="I58691" s="101"/>
    </row>
    <row r="58692" spans="8:9" x14ac:dyDescent="0.2">
      <c r="H58692" s="101"/>
      <c r="I58692" s="101"/>
    </row>
    <row r="58693" spans="8:9" x14ac:dyDescent="0.2">
      <c r="H58693" s="101"/>
      <c r="I58693" s="101"/>
    </row>
    <row r="58694" spans="8:9" x14ac:dyDescent="0.2">
      <c r="H58694" s="101"/>
      <c r="I58694" s="101"/>
    </row>
    <row r="58695" spans="8:9" x14ac:dyDescent="0.2">
      <c r="H58695" s="101"/>
      <c r="I58695" s="101"/>
    </row>
    <row r="58696" spans="8:9" x14ac:dyDescent="0.2">
      <c r="H58696" s="101"/>
      <c r="I58696" s="101"/>
    </row>
    <row r="58697" spans="8:9" x14ac:dyDescent="0.2">
      <c r="H58697" s="101"/>
      <c r="I58697" s="101"/>
    </row>
    <row r="58698" spans="8:9" x14ac:dyDescent="0.2">
      <c r="H58698" s="101"/>
      <c r="I58698" s="101"/>
    </row>
    <row r="58699" spans="8:9" x14ac:dyDescent="0.2">
      <c r="H58699" s="101"/>
      <c r="I58699" s="101"/>
    </row>
    <row r="58700" spans="8:9" x14ac:dyDescent="0.2">
      <c r="H58700" s="101"/>
      <c r="I58700" s="101"/>
    </row>
    <row r="58701" spans="8:9" x14ac:dyDescent="0.2">
      <c r="H58701" s="101"/>
      <c r="I58701" s="101"/>
    </row>
    <row r="58702" spans="8:9" x14ac:dyDescent="0.2">
      <c r="H58702" s="101"/>
      <c r="I58702" s="101"/>
    </row>
    <row r="58703" spans="8:9" x14ac:dyDescent="0.2">
      <c r="H58703" s="101"/>
      <c r="I58703" s="101"/>
    </row>
    <row r="58704" spans="8:9" x14ac:dyDescent="0.2">
      <c r="H58704" s="101"/>
      <c r="I58704" s="101"/>
    </row>
    <row r="58705" spans="8:9" x14ac:dyDescent="0.2">
      <c r="H58705" s="101"/>
      <c r="I58705" s="101"/>
    </row>
    <row r="58706" spans="8:9" x14ac:dyDescent="0.2">
      <c r="H58706" s="101"/>
      <c r="I58706" s="101"/>
    </row>
    <row r="58707" spans="8:9" x14ac:dyDescent="0.2">
      <c r="H58707" s="101"/>
      <c r="I58707" s="101"/>
    </row>
    <row r="58708" spans="8:9" x14ac:dyDescent="0.2">
      <c r="H58708" s="101"/>
      <c r="I58708" s="101"/>
    </row>
    <row r="58709" spans="8:9" x14ac:dyDescent="0.2">
      <c r="H58709" s="101"/>
      <c r="I58709" s="101"/>
    </row>
    <row r="58710" spans="8:9" x14ac:dyDescent="0.2">
      <c r="H58710" s="101"/>
      <c r="I58710" s="101"/>
    </row>
    <row r="58711" spans="8:9" x14ac:dyDescent="0.2">
      <c r="H58711" s="101"/>
      <c r="I58711" s="101"/>
    </row>
    <row r="58712" spans="8:9" x14ac:dyDescent="0.2">
      <c r="H58712" s="101"/>
      <c r="I58712" s="101"/>
    </row>
    <row r="58713" spans="8:9" x14ac:dyDescent="0.2">
      <c r="H58713" s="101"/>
      <c r="I58713" s="101"/>
    </row>
    <row r="58714" spans="8:9" x14ac:dyDescent="0.2">
      <c r="H58714" s="101"/>
      <c r="I58714" s="101"/>
    </row>
    <row r="58715" spans="8:9" x14ac:dyDescent="0.2">
      <c r="H58715" s="101"/>
      <c r="I58715" s="101"/>
    </row>
    <row r="58716" spans="8:9" x14ac:dyDescent="0.2">
      <c r="H58716" s="101"/>
      <c r="I58716" s="101"/>
    </row>
    <row r="58717" spans="8:9" x14ac:dyDescent="0.2">
      <c r="H58717" s="101"/>
      <c r="I58717" s="101"/>
    </row>
    <row r="58718" spans="8:9" x14ac:dyDescent="0.2">
      <c r="H58718" s="101"/>
      <c r="I58718" s="101"/>
    </row>
    <row r="58719" spans="8:9" x14ac:dyDescent="0.2">
      <c r="H58719" s="101"/>
      <c r="I58719" s="101"/>
    </row>
    <row r="58720" spans="8:9" x14ac:dyDescent="0.2">
      <c r="H58720" s="101"/>
      <c r="I58720" s="101"/>
    </row>
    <row r="58721" spans="8:9" x14ac:dyDescent="0.2">
      <c r="H58721" s="101"/>
      <c r="I58721" s="101"/>
    </row>
    <row r="58722" spans="8:9" x14ac:dyDescent="0.2">
      <c r="H58722" s="101"/>
      <c r="I58722" s="101"/>
    </row>
    <row r="58723" spans="8:9" x14ac:dyDescent="0.2">
      <c r="H58723" s="101"/>
      <c r="I58723" s="101"/>
    </row>
    <row r="58724" spans="8:9" x14ac:dyDescent="0.2">
      <c r="H58724" s="101"/>
      <c r="I58724" s="101"/>
    </row>
    <row r="58725" spans="8:9" x14ac:dyDescent="0.2">
      <c r="H58725" s="101"/>
      <c r="I58725" s="101"/>
    </row>
    <row r="58726" spans="8:9" x14ac:dyDescent="0.2">
      <c r="H58726" s="101"/>
      <c r="I58726" s="101"/>
    </row>
    <row r="58727" spans="8:9" x14ac:dyDescent="0.2">
      <c r="H58727" s="101"/>
      <c r="I58727" s="101"/>
    </row>
    <row r="58728" spans="8:9" x14ac:dyDescent="0.2">
      <c r="H58728" s="101"/>
      <c r="I58728" s="101"/>
    </row>
    <row r="58729" spans="8:9" x14ac:dyDescent="0.2">
      <c r="H58729" s="101"/>
      <c r="I58729" s="101"/>
    </row>
    <row r="58730" spans="8:9" x14ac:dyDescent="0.2">
      <c r="H58730" s="101"/>
      <c r="I58730" s="101"/>
    </row>
    <row r="58731" spans="8:9" x14ac:dyDescent="0.2">
      <c r="H58731" s="101"/>
      <c r="I58731" s="101"/>
    </row>
    <row r="58732" spans="8:9" x14ac:dyDescent="0.2">
      <c r="H58732" s="101"/>
      <c r="I58732" s="101"/>
    </row>
    <row r="58733" spans="8:9" x14ac:dyDescent="0.2">
      <c r="H58733" s="101"/>
      <c r="I58733" s="101"/>
    </row>
    <row r="58734" spans="8:9" x14ac:dyDescent="0.2">
      <c r="H58734" s="101"/>
      <c r="I58734" s="101"/>
    </row>
    <row r="58735" spans="8:9" x14ac:dyDescent="0.2">
      <c r="H58735" s="101"/>
      <c r="I58735" s="101"/>
    </row>
    <row r="58736" spans="8:9" x14ac:dyDescent="0.2">
      <c r="H58736" s="101"/>
      <c r="I58736" s="101"/>
    </row>
    <row r="58737" spans="8:9" x14ac:dyDescent="0.2">
      <c r="H58737" s="101"/>
      <c r="I58737" s="101"/>
    </row>
    <row r="58738" spans="8:9" x14ac:dyDescent="0.2">
      <c r="H58738" s="101"/>
      <c r="I58738" s="101"/>
    </row>
    <row r="58739" spans="8:9" x14ac:dyDescent="0.2">
      <c r="H58739" s="101"/>
      <c r="I58739" s="101"/>
    </row>
    <row r="58740" spans="8:9" x14ac:dyDescent="0.2">
      <c r="H58740" s="101"/>
      <c r="I58740" s="101"/>
    </row>
    <row r="58741" spans="8:9" x14ac:dyDescent="0.2">
      <c r="H58741" s="101"/>
      <c r="I58741" s="101"/>
    </row>
    <row r="58742" spans="8:9" x14ac:dyDescent="0.2">
      <c r="H58742" s="101"/>
      <c r="I58742" s="101"/>
    </row>
    <row r="58743" spans="8:9" x14ac:dyDescent="0.2">
      <c r="H58743" s="101"/>
      <c r="I58743" s="101"/>
    </row>
    <row r="58744" spans="8:9" x14ac:dyDescent="0.2">
      <c r="H58744" s="101"/>
      <c r="I58744" s="101"/>
    </row>
    <row r="58745" spans="8:9" x14ac:dyDescent="0.2">
      <c r="H58745" s="101"/>
      <c r="I58745" s="101"/>
    </row>
    <row r="58746" spans="8:9" x14ac:dyDescent="0.2">
      <c r="H58746" s="101"/>
      <c r="I58746" s="101"/>
    </row>
    <row r="58747" spans="8:9" x14ac:dyDescent="0.2">
      <c r="H58747" s="101"/>
      <c r="I58747" s="101"/>
    </row>
    <row r="58748" spans="8:9" x14ac:dyDescent="0.2">
      <c r="H58748" s="101"/>
      <c r="I58748" s="101"/>
    </row>
    <row r="58749" spans="8:9" x14ac:dyDescent="0.2">
      <c r="H58749" s="101"/>
      <c r="I58749" s="101"/>
    </row>
    <row r="58750" spans="8:9" x14ac:dyDescent="0.2">
      <c r="H58750" s="101"/>
      <c r="I58750" s="101"/>
    </row>
    <row r="58751" spans="8:9" x14ac:dyDescent="0.2">
      <c r="H58751" s="101"/>
      <c r="I58751" s="101"/>
    </row>
    <row r="58752" spans="8:9" x14ac:dyDescent="0.2">
      <c r="H58752" s="101"/>
      <c r="I58752" s="101"/>
    </row>
    <row r="58753" spans="8:9" x14ac:dyDescent="0.2">
      <c r="H58753" s="101"/>
      <c r="I58753" s="101"/>
    </row>
    <row r="58754" spans="8:9" x14ac:dyDescent="0.2">
      <c r="H58754" s="101"/>
      <c r="I58754" s="101"/>
    </row>
    <row r="58755" spans="8:9" x14ac:dyDescent="0.2">
      <c r="H58755" s="101"/>
      <c r="I58755" s="101"/>
    </row>
    <row r="58756" spans="8:9" x14ac:dyDescent="0.2">
      <c r="H58756" s="101"/>
      <c r="I58756" s="101"/>
    </row>
    <row r="58757" spans="8:9" x14ac:dyDescent="0.2">
      <c r="H58757" s="101"/>
      <c r="I58757" s="101"/>
    </row>
    <row r="58758" spans="8:9" x14ac:dyDescent="0.2">
      <c r="H58758" s="101"/>
      <c r="I58758" s="101"/>
    </row>
    <row r="58759" spans="8:9" x14ac:dyDescent="0.2">
      <c r="H58759" s="101"/>
      <c r="I58759" s="101"/>
    </row>
    <row r="58760" spans="8:9" x14ac:dyDescent="0.2">
      <c r="H58760" s="101"/>
      <c r="I58760" s="101"/>
    </row>
    <row r="58761" spans="8:9" x14ac:dyDescent="0.2">
      <c r="H58761" s="101"/>
      <c r="I58761" s="101"/>
    </row>
    <row r="58762" spans="8:9" x14ac:dyDescent="0.2">
      <c r="H58762" s="101"/>
      <c r="I58762" s="101"/>
    </row>
    <row r="58763" spans="8:9" x14ac:dyDescent="0.2">
      <c r="H58763" s="101"/>
      <c r="I58763" s="101"/>
    </row>
    <row r="58764" spans="8:9" x14ac:dyDescent="0.2">
      <c r="H58764" s="101"/>
      <c r="I58764" s="101"/>
    </row>
    <row r="58765" spans="8:9" x14ac:dyDescent="0.2">
      <c r="H58765" s="101"/>
      <c r="I58765" s="101"/>
    </row>
    <row r="58766" spans="8:9" x14ac:dyDescent="0.2">
      <c r="H58766" s="101"/>
      <c r="I58766" s="101"/>
    </row>
    <row r="58767" spans="8:9" x14ac:dyDescent="0.2">
      <c r="H58767" s="101"/>
      <c r="I58767" s="101"/>
    </row>
    <row r="58768" spans="8:9" x14ac:dyDescent="0.2">
      <c r="H58768" s="101"/>
      <c r="I58768" s="101"/>
    </row>
    <row r="58769" spans="8:9" x14ac:dyDescent="0.2">
      <c r="H58769" s="101"/>
      <c r="I58769" s="101"/>
    </row>
    <row r="58770" spans="8:9" x14ac:dyDescent="0.2">
      <c r="H58770" s="101"/>
      <c r="I58770" s="101"/>
    </row>
    <row r="58771" spans="8:9" x14ac:dyDescent="0.2">
      <c r="H58771" s="101"/>
      <c r="I58771" s="101"/>
    </row>
    <row r="58772" spans="8:9" x14ac:dyDescent="0.2">
      <c r="H58772" s="101"/>
      <c r="I58772" s="101"/>
    </row>
    <row r="58773" spans="8:9" x14ac:dyDescent="0.2">
      <c r="H58773" s="101"/>
      <c r="I58773" s="101"/>
    </row>
    <row r="58774" spans="8:9" x14ac:dyDescent="0.2">
      <c r="H58774" s="101"/>
      <c r="I58774" s="101"/>
    </row>
    <row r="58775" spans="8:9" x14ac:dyDescent="0.2">
      <c r="H58775" s="101"/>
      <c r="I58775" s="101"/>
    </row>
    <row r="58776" spans="8:9" x14ac:dyDescent="0.2">
      <c r="H58776" s="101"/>
      <c r="I58776" s="101"/>
    </row>
    <row r="58777" spans="8:9" x14ac:dyDescent="0.2">
      <c r="H58777" s="101"/>
      <c r="I58777" s="101"/>
    </row>
    <row r="58778" spans="8:9" x14ac:dyDescent="0.2">
      <c r="H58778" s="101"/>
      <c r="I58778" s="101"/>
    </row>
    <row r="58779" spans="8:9" x14ac:dyDescent="0.2">
      <c r="H58779" s="101"/>
      <c r="I58779" s="101"/>
    </row>
    <row r="58780" spans="8:9" x14ac:dyDescent="0.2">
      <c r="H58780" s="101"/>
      <c r="I58780" s="101"/>
    </row>
    <row r="58781" spans="8:9" x14ac:dyDescent="0.2">
      <c r="H58781" s="101"/>
      <c r="I58781" s="101"/>
    </row>
    <row r="58782" spans="8:9" x14ac:dyDescent="0.2">
      <c r="H58782" s="101"/>
      <c r="I58782" s="101"/>
    </row>
    <row r="58783" spans="8:9" x14ac:dyDescent="0.2">
      <c r="H58783" s="101"/>
      <c r="I58783" s="101"/>
    </row>
    <row r="58784" spans="8:9" x14ac:dyDescent="0.2">
      <c r="H58784" s="101"/>
      <c r="I58784" s="101"/>
    </row>
    <row r="58785" spans="8:9" x14ac:dyDescent="0.2">
      <c r="H58785" s="101"/>
      <c r="I58785" s="101"/>
    </row>
    <row r="58786" spans="8:9" x14ac:dyDescent="0.2">
      <c r="H58786" s="101"/>
      <c r="I58786" s="101"/>
    </row>
    <row r="58787" spans="8:9" x14ac:dyDescent="0.2">
      <c r="H58787" s="101"/>
      <c r="I58787" s="101"/>
    </row>
    <row r="58788" spans="8:9" x14ac:dyDescent="0.2">
      <c r="H58788" s="101"/>
      <c r="I58788" s="101"/>
    </row>
    <row r="58789" spans="8:9" x14ac:dyDescent="0.2">
      <c r="H58789" s="101"/>
      <c r="I58789" s="101"/>
    </row>
    <row r="58790" spans="8:9" x14ac:dyDescent="0.2">
      <c r="H58790" s="101"/>
      <c r="I58790" s="101"/>
    </row>
    <row r="58791" spans="8:9" x14ac:dyDescent="0.2">
      <c r="H58791" s="101"/>
      <c r="I58791" s="101"/>
    </row>
    <row r="58792" spans="8:9" x14ac:dyDescent="0.2">
      <c r="H58792" s="101"/>
      <c r="I58792" s="101"/>
    </row>
    <row r="58793" spans="8:9" x14ac:dyDescent="0.2">
      <c r="H58793" s="101"/>
      <c r="I58793" s="101"/>
    </row>
    <row r="58794" spans="8:9" x14ac:dyDescent="0.2">
      <c r="H58794" s="101"/>
      <c r="I58794" s="101"/>
    </row>
    <row r="58795" spans="8:9" x14ac:dyDescent="0.2">
      <c r="H58795" s="101"/>
      <c r="I58795" s="101"/>
    </row>
    <row r="58796" spans="8:9" x14ac:dyDescent="0.2">
      <c r="H58796" s="101"/>
      <c r="I58796" s="101"/>
    </row>
    <row r="58797" spans="8:9" x14ac:dyDescent="0.2">
      <c r="H58797" s="101"/>
      <c r="I58797" s="101"/>
    </row>
    <row r="58798" spans="8:9" x14ac:dyDescent="0.2">
      <c r="H58798" s="101"/>
      <c r="I58798" s="101"/>
    </row>
    <row r="58799" spans="8:9" x14ac:dyDescent="0.2">
      <c r="H58799" s="101"/>
      <c r="I58799" s="101"/>
    </row>
    <row r="58800" spans="8:9" x14ac:dyDescent="0.2">
      <c r="H58800" s="101"/>
      <c r="I58800" s="101"/>
    </row>
    <row r="58801" spans="8:9" x14ac:dyDescent="0.2">
      <c r="H58801" s="101"/>
      <c r="I58801" s="101"/>
    </row>
    <row r="58802" spans="8:9" x14ac:dyDescent="0.2">
      <c r="H58802" s="101"/>
      <c r="I58802" s="101"/>
    </row>
    <row r="58803" spans="8:9" x14ac:dyDescent="0.2">
      <c r="H58803" s="101"/>
      <c r="I58803" s="101"/>
    </row>
    <row r="58804" spans="8:9" x14ac:dyDescent="0.2">
      <c r="H58804" s="101"/>
      <c r="I58804" s="101"/>
    </row>
    <row r="58805" spans="8:9" x14ac:dyDescent="0.2">
      <c r="H58805" s="101"/>
      <c r="I58805" s="101"/>
    </row>
    <row r="58806" spans="8:9" x14ac:dyDescent="0.2">
      <c r="H58806" s="101"/>
      <c r="I58806" s="101"/>
    </row>
    <row r="58807" spans="8:9" x14ac:dyDescent="0.2">
      <c r="H58807" s="101"/>
      <c r="I58807" s="101"/>
    </row>
    <row r="58808" spans="8:9" x14ac:dyDescent="0.2">
      <c r="H58808" s="101"/>
      <c r="I58808" s="101"/>
    </row>
    <row r="58809" spans="8:9" x14ac:dyDescent="0.2">
      <c r="H58809" s="101"/>
      <c r="I58809" s="101"/>
    </row>
    <row r="58810" spans="8:9" x14ac:dyDescent="0.2">
      <c r="H58810" s="101"/>
      <c r="I58810" s="101"/>
    </row>
    <row r="58811" spans="8:9" x14ac:dyDescent="0.2">
      <c r="H58811" s="101"/>
      <c r="I58811" s="101"/>
    </row>
    <row r="58812" spans="8:9" x14ac:dyDescent="0.2">
      <c r="H58812" s="101"/>
      <c r="I58812" s="101"/>
    </row>
    <row r="58813" spans="8:9" x14ac:dyDescent="0.2">
      <c r="H58813" s="101"/>
      <c r="I58813" s="101"/>
    </row>
    <row r="58814" spans="8:9" x14ac:dyDescent="0.2">
      <c r="H58814" s="101"/>
      <c r="I58814" s="101"/>
    </row>
    <row r="58815" spans="8:9" x14ac:dyDescent="0.2">
      <c r="H58815" s="101"/>
      <c r="I58815" s="101"/>
    </row>
    <row r="58816" spans="8:9" x14ac:dyDescent="0.2">
      <c r="H58816" s="101"/>
      <c r="I58816" s="101"/>
    </row>
    <row r="58817" spans="8:9" x14ac:dyDescent="0.2">
      <c r="H58817" s="101"/>
      <c r="I58817" s="101"/>
    </row>
    <row r="58818" spans="8:9" x14ac:dyDescent="0.2">
      <c r="H58818" s="101"/>
      <c r="I58818" s="101"/>
    </row>
    <row r="58819" spans="8:9" x14ac:dyDescent="0.2">
      <c r="H58819" s="101"/>
      <c r="I58819" s="101"/>
    </row>
    <row r="58820" spans="8:9" x14ac:dyDescent="0.2">
      <c r="H58820" s="101"/>
      <c r="I58820" s="101"/>
    </row>
    <row r="58821" spans="8:9" x14ac:dyDescent="0.2">
      <c r="H58821" s="101"/>
      <c r="I58821" s="101"/>
    </row>
    <row r="58822" spans="8:9" x14ac:dyDescent="0.2">
      <c r="H58822" s="101"/>
      <c r="I58822" s="101"/>
    </row>
    <row r="58823" spans="8:9" x14ac:dyDescent="0.2">
      <c r="H58823" s="101"/>
      <c r="I58823" s="101"/>
    </row>
    <row r="58824" spans="8:9" x14ac:dyDescent="0.2">
      <c r="H58824" s="101"/>
      <c r="I58824" s="101"/>
    </row>
    <row r="58825" spans="8:9" x14ac:dyDescent="0.2">
      <c r="H58825" s="101"/>
      <c r="I58825" s="101"/>
    </row>
    <row r="58826" spans="8:9" x14ac:dyDescent="0.2">
      <c r="H58826" s="101"/>
      <c r="I58826" s="101"/>
    </row>
    <row r="58827" spans="8:9" x14ac:dyDescent="0.2">
      <c r="H58827" s="101"/>
      <c r="I58827" s="101"/>
    </row>
    <row r="58828" spans="8:9" x14ac:dyDescent="0.2">
      <c r="H58828" s="101"/>
      <c r="I58828" s="101"/>
    </row>
    <row r="58829" spans="8:9" x14ac:dyDescent="0.2">
      <c r="H58829" s="101"/>
      <c r="I58829" s="101"/>
    </row>
    <row r="58830" spans="8:9" x14ac:dyDescent="0.2">
      <c r="H58830" s="101"/>
      <c r="I58830" s="101"/>
    </row>
    <row r="58831" spans="8:9" x14ac:dyDescent="0.2">
      <c r="H58831" s="101"/>
      <c r="I58831" s="101"/>
    </row>
    <row r="58832" spans="8:9" x14ac:dyDescent="0.2">
      <c r="H58832" s="101"/>
      <c r="I58832" s="101"/>
    </row>
    <row r="58833" spans="8:9" x14ac:dyDescent="0.2">
      <c r="H58833" s="101"/>
      <c r="I58833" s="101"/>
    </row>
    <row r="58834" spans="8:9" x14ac:dyDescent="0.2">
      <c r="H58834" s="101"/>
      <c r="I58834" s="101"/>
    </row>
    <row r="58835" spans="8:9" x14ac:dyDescent="0.2">
      <c r="H58835" s="101"/>
      <c r="I58835" s="101"/>
    </row>
    <row r="58836" spans="8:9" x14ac:dyDescent="0.2">
      <c r="H58836" s="101"/>
      <c r="I58836" s="101"/>
    </row>
    <row r="58837" spans="8:9" x14ac:dyDescent="0.2">
      <c r="H58837" s="101"/>
      <c r="I58837" s="101"/>
    </row>
    <row r="58838" spans="8:9" x14ac:dyDescent="0.2">
      <c r="H58838" s="101"/>
      <c r="I58838" s="101"/>
    </row>
    <row r="58839" spans="8:9" x14ac:dyDescent="0.2">
      <c r="H58839" s="101"/>
      <c r="I58839" s="101"/>
    </row>
    <row r="58840" spans="8:9" x14ac:dyDescent="0.2">
      <c r="H58840" s="101"/>
      <c r="I58840" s="101"/>
    </row>
    <row r="58841" spans="8:9" x14ac:dyDescent="0.2">
      <c r="H58841" s="101"/>
      <c r="I58841" s="101"/>
    </row>
    <row r="58842" spans="8:9" x14ac:dyDescent="0.2">
      <c r="H58842" s="101"/>
      <c r="I58842" s="101"/>
    </row>
    <row r="58843" spans="8:9" x14ac:dyDescent="0.2">
      <c r="H58843" s="101"/>
      <c r="I58843" s="101"/>
    </row>
    <row r="58844" spans="8:9" x14ac:dyDescent="0.2">
      <c r="H58844" s="101"/>
      <c r="I58844" s="101"/>
    </row>
    <row r="58845" spans="8:9" x14ac:dyDescent="0.2">
      <c r="H58845" s="101"/>
      <c r="I58845" s="101"/>
    </row>
    <row r="58846" spans="8:9" x14ac:dyDescent="0.2">
      <c r="H58846" s="101"/>
      <c r="I58846" s="101"/>
    </row>
    <row r="58847" spans="8:9" x14ac:dyDescent="0.2">
      <c r="H58847" s="101"/>
      <c r="I58847" s="101"/>
    </row>
    <row r="58848" spans="8:9" x14ac:dyDescent="0.2">
      <c r="H58848" s="101"/>
      <c r="I58848" s="101"/>
    </row>
    <row r="58849" spans="8:9" x14ac:dyDescent="0.2">
      <c r="H58849" s="101"/>
      <c r="I58849" s="101"/>
    </row>
    <row r="58850" spans="8:9" x14ac:dyDescent="0.2">
      <c r="H58850" s="101"/>
      <c r="I58850" s="101"/>
    </row>
    <row r="58851" spans="8:9" x14ac:dyDescent="0.2">
      <c r="H58851" s="101"/>
      <c r="I58851" s="101"/>
    </row>
    <row r="58852" spans="8:9" x14ac:dyDescent="0.2">
      <c r="H58852" s="101"/>
      <c r="I58852" s="101"/>
    </row>
    <row r="58853" spans="8:9" x14ac:dyDescent="0.2">
      <c r="H58853" s="101"/>
      <c r="I58853" s="101"/>
    </row>
    <row r="58854" spans="8:9" x14ac:dyDescent="0.2">
      <c r="H58854" s="101"/>
      <c r="I58854" s="101"/>
    </row>
    <row r="58855" spans="8:9" x14ac:dyDescent="0.2">
      <c r="H58855" s="101"/>
      <c r="I58855" s="101"/>
    </row>
    <row r="58856" spans="8:9" x14ac:dyDescent="0.2">
      <c r="H58856" s="101"/>
      <c r="I58856" s="101"/>
    </row>
    <row r="58857" spans="8:9" x14ac:dyDescent="0.2">
      <c r="H58857" s="101"/>
      <c r="I58857" s="101"/>
    </row>
    <row r="58858" spans="8:9" x14ac:dyDescent="0.2">
      <c r="H58858" s="101"/>
      <c r="I58858" s="101"/>
    </row>
    <row r="58859" spans="8:9" x14ac:dyDescent="0.2">
      <c r="H58859" s="101"/>
      <c r="I58859" s="101"/>
    </row>
    <row r="58860" spans="8:9" x14ac:dyDescent="0.2">
      <c r="H58860" s="101"/>
      <c r="I58860" s="101"/>
    </row>
    <row r="58861" spans="8:9" x14ac:dyDescent="0.2">
      <c r="H58861" s="101"/>
      <c r="I58861" s="101"/>
    </row>
    <row r="58862" spans="8:9" x14ac:dyDescent="0.2">
      <c r="H58862" s="101"/>
      <c r="I58862" s="101"/>
    </row>
    <row r="58863" spans="8:9" x14ac:dyDescent="0.2">
      <c r="H58863" s="101"/>
      <c r="I58863" s="101"/>
    </row>
    <row r="58864" spans="8:9" x14ac:dyDescent="0.2">
      <c r="H58864" s="101"/>
      <c r="I58864" s="101"/>
    </row>
    <row r="58865" spans="8:9" x14ac:dyDescent="0.2">
      <c r="H58865" s="101"/>
      <c r="I58865" s="101"/>
    </row>
    <row r="58866" spans="8:9" x14ac:dyDescent="0.2">
      <c r="H58866" s="101"/>
      <c r="I58866" s="101"/>
    </row>
    <row r="58867" spans="8:9" x14ac:dyDescent="0.2">
      <c r="H58867" s="101"/>
      <c r="I58867" s="101"/>
    </row>
    <row r="58868" spans="8:9" x14ac:dyDescent="0.2">
      <c r="H58868" s="101"/>
      <c r="I58868" s="101"/>
    </row>
    <row r="58869" spans="8:9" x14ac:dyDescent="0.2">
      <c r="H58869" s="101"/>
      <c r="I58869" s="101"/>
    </row>
    <row r="58870" spans="8:9" x14ac:dyDescent="0.2">
      <c r="H58870" s="101"/>
      <c r="I58870" s="101"/>
    </row>
    <row r="58871" spans="8:9" x14ac:dyDescent="0.2">
      <c r="H58871" s="101"/>
      <c r="I58871" s="101"/>
    </row>
    <row r="58872" spans="8:9" x14ac:dyDescent="0.2">
      <c r="H58872" s="101"/>
      <c r="I58872" s="101"/>
    </row>
    <row r="58873" spans="8:9" x14ac:dyDescent="0.2">
      <c r="H58873" s="101"/>
      <c r="I58873" s="101"/>
    </row>
    <row r="58874" spans="8:9" x14ac:dyDescent="0.2">
      <c r="H58874" s="101"/>
      <c r="I58874" s="101"/>
    </row>
    <row r="58875" spans="8:9" x14ac:dyDescent="0.2">
      <c r="H58875" s="101"/>
      <c r="I58875" s="101"/>
    </row>
    <row r="58876" spans="8:9" x14ac:dyDescent="0.2">
      <c r="H58876" s="101"/>
      <c r="I58876" s="101"/>
    </row>
    <row r="58877" spans="8:9" x14ac:dyDescent="0.2">
      <c r="H58877" s="101"/>
      <c r="I58877" s="101"/>
    </row>
    <row r="58878" spans="8:9" x14ac:dyDescent="0.2">
      <c r="H58878" s="101"/>
      <c r="I58878" s="101"/>
    </row>
    <row r="58879" spans="8:9" x14ac:dyDescent="0.2">
      <c r="H58879" s="101"/>
      <c r="I58879" s="101"/>
    </row>
    <row r="58880" spans="8:9" x14ac:dyDescent="0.2">
      <c r="H58880" s="101"/>
      <c r="I58880" s="101"/>
    </row>
    <row r="58881" spans="8:9" x14ac:dyDescent="0.2">
      <c r="H58881" s="101"/>
      <c r="I58881" s="101"/>
    </row>
    <row r="58882" spans="8:9" x14ac:dyDescent="0.2">
      <c r="H58882" s="101"/>
      <c r="I58882" s="101"/>
    </row>
    <row r="58883" spans="8:9" x14ac:dyDescent="0.2">
      <c r="H58883" s="101"/>
      <c r="I58883" s="101"/>
    </row>
    <row r="58884" spans="8:9" x14ac:dyDescent="0.2">
      <c r="H58884" s="101"/>
      <c r="I58884" s="101"/>
    </row>
    <row r="58885" spans="8:9" x14ac:dyDescent="0.2">
      <c r="H58885" s="101"/>
      <c r="I58885" s="101"/>
    </row>
    <row r="58886" spans="8:9" x14ac:dyDescent="0.2">
      <c r="H58886" s="101"/>
      <c r="I58886" s="101"/>
    </row>
    <row r="58887" spans="8:9" x14ac:dyDescent="0.2">
      <c r="H58887" s="101"/>
      <c r="I58887" s="101"/>
    </row>
    <row r="58888" spans="8:9" x14ac:dyDescent="0.2">
      <c r="H58888" s="101"/>
      <c r="I58888" s="101"/>
    </row>
    <row r="58889" spans="8:9" x14ac:dyDescent="0.2">
      <c r="H58889" s="101"/>
      <c r="I58889" s="101"/>
    </row>
    <row r="58890" spans="8:9" x14ac:dyDescent="0.2">
      <c r="H58890" s="101"/>
      <c r="I58890" s="101"/>
    </row>
    <row r="58891" spans="8:9" x14ac:dyDescent="0.2">
      <c r="H58891" s="101"/>
      <c r="I58891" s="101"/>
    </row>
    <row r="58892" spans="8:9" x14ac:dyDescent="0.2">
      <c r="H58892" s="101"/>
      <c r="I58892" s="101"/>
    </row>
    <row r="58893" spans="8:9" x14ac:dyDescent="0.2">
      <c r="H58893" s="101"/>
      <c r="I58893" s="101"/>
    </row>
    <row r="58894" spans="8:9" x14ac:dyDescent="0.2">
      <c r="H58894" s="101"/>
      <c r="I58894" s="101"/>
    </row>
    <row r="58895" spans="8:9" x14ac:dyDescent="0.2">
      <c r="H58895" s="101"/>
      <c r="I58895" s="101"/>
    </row>
    <row r="58896" spans="8:9" x14ac:dyDescent="0.2">
      <c r="H58896" s="101"/>
      <c r="I58896" s="101"/>
    </row>
    <row r="58897" spans="8:9" x14ac:dyDescent="0.2">
      <c r="H58897" s="101"/>
      <c r="I58897" s="101"/>
    </row>
    <row r="58898" spans="8:9" x14ac:dyDescent="0.2">
      <c r="H58898" s="101"/>
      <c r="I58898" s="101"/>
    </row>
    <row r="58899" spans="8:9" x14ac:dyDescent="0.2">
      <c r="H58899" s="101"/>
      <c r="I58899" s="101"/>
    </row>
    <row r="58900" spans="8:9" x14ac:dyDescent="0.2">
      <c r="H58900" s="101"/>
      <c r="I58900" s="101"/>
    </row>
    <row r="58901" spans="8:9" x14ac:dyDescent="0.2">
      <c r="H58901" s="101"/>
      <c r="I58901" s="101"/>
    </row>
    <row r="58902" spans="8:9" x14ac:dyDescent="0.2">
      <c r="H58902" s="101"/>
      <c r="I58902" s="101"/>
    </row>
    <row r="58903" spans="8:9" x14ac:dyDescent="0.2">
      <c r="H58903" s="101"/>
      <c r="I58903" s="101"/>
    </row>
    <row r="58904" spans="8:9" x14ac:dyDescent="0.2">
      <c r="H58904" s="101"/>
      <c r="I58904" s="101"/>
    </row>
    <row r="58905" spans="8:9" x14ac:dyDescent="0.2">
      <c r="H58905" s="101"/>
      <c r="I58905" s="101"/>
    </row>
    <row r="58906" spans="8:9" x14ac:dyDescent="0.2">
      <c r="H58906" s="101"/>
      <c r="I58906" s="101"/>
    </row>
    <row r="58907" spans="8:9" x14ac:dyDescent="0.2">
      <c r="H58907" s="101"/>
      <c r="I58907" s="101"/>
    </row>
    <row r="58908" spans="8:9" x14ac:dyDescent="0.2">
      <c r="H58908" s="101"/>
      <c r="I58908" s="101"/>
    </row>
    <row r="58909" spans="8:9" x14ac:dyDescent="0.2">
      <c r="H58909" s="101"/>
      <c r="I58909" s="101"/>
    </row>
    <row r="58910" spans="8:9" x14ac:dyDescent="0.2">
      <c r="H58910" s="101"/>
      <c r="I58910" s="101"/>
    </row>
    <row r="58911" spans="8:9" x14ac:dyDescent="0.2">
      <c r="H58911" s="101"/>
      <c r="I58911" s="101"/>
    </row>
    <row r="58912" spans="8:9" x14ac:dyDescent="0.2">
      <c r="H58912" s="101"/>
      <c r="I58912" s="101"/>
    </row>
    <row r="58913" spans="8:9" x14ac:dyDescent="0.2">
      <c r="H58913" s="101"/>
      <c r="I58913" s="101"/>
    </row>
    <row r="58914" spans="8:9" x14ac:dyDescent="0.2">
      <c r="H58914" s="101"/>
      <c r="I58914" s="101"/>
    </row>
    <row r="58915" spans="8:9" x14ac:dyDescent="0.2">
      <c r="H58915" s="101"/>
      <c r="I58915" s="101"/>
    </row>
    <row r="58916" spans="8:9" x14ac:dyDescent="0.2">
      <c r="H58916" s="101"/>
      <c r="I58916" s="101"/>
    </row>
    <row r="58917" spans="8:9" x14ac:dyDescent="0.2">
      <c r="H58917" s="101"/>
      <c r="I58917" s="101"/>
    </row>
    <row r="58918" spans="8:9" x14ac:dyDescent="0.2">
      <c r="H58918" s="101"/>
      <c r="I58918" s="101"/>
    </row>
    <row r="58919" spans="8:9" x14ac:dyDescent="0.2">
      <c r="H58919" s="101"/>
      <c r="I58919" s="101"/>
    </row>
    <row r="58920" spans="8:9" x14ac:dyDescent="0.2">
      <c r="H58920" s="101"/>
      <c r="I58920" s="101"/>
    </row>
    <row r="58921" spans="8:9" x14ac:dyDescent="0.2">
      <c r="H58921" s="101"/>
      <c r="I58921" s="101"/>
    </row>
    <row r="58922" spans="8:9" x14ac:dyDescent="0.2">
      <c r="H58922" s="101"/>
      <c r="I58922" s="101"/>
    </row>
    <row r="58923" spans="8:9" x14ac:dyDescent="0.2">
      <c r="H58923" s="101"/>
      <c r="I58923" s="101"/>
    </row>
    <row r="58924" spans="8:9" x14ac:dyDescent="0.2">
      <c r="H58924" s="101"/>
      <c r="I58924" s="101"/>
    </row>
    <row r="58925" spans="8:9" x14ac:dyDescent="0.2">
      <c r="H58925" s="101"/>
      <c r="I58925" s="101"/>
    </row>
    <row r="58926" spans="8:9" x14ac:dyDescent="0.2">
      <c r="H58926" s="101"/>
      <c r="I58926" s="101"/>
    </row>
    <row r="58927" spans="8:9" x14ac:dyDescent="0.2">
      <c r="H58927" s="101"/>
      <c r="I58927" s="101"/>
    </row>
    <row r="58928" spans="8:9" x14ac:dyDescent="0.2">
      <c r="H58928" s="101"/>
      <c r="I58928" s="101"/>
    </row>
    <row r="58929" spans="8:9" x14ac:dyDescent="0.2">
      <c r="H58929" s="101"/>
      <c r="I58929" s="101"/>
    </row>
    <row r="58930" spans="8:9" x14ac:dyDescent="0.2">
      <c r="H58930" s="101"/>
      <c r="I58930" s="101"/>
    </row>
    <row r="58931" spans="8:9" x14ac:dyDescent="0.2">
      <c r="H58931" s="101"/>
      <c r="I58931" s="101"/>
    </row>
    <row r="58932" spans="8:9" x14ac:dyDescent="0.2">
      <c r="H58932" s="101"/>
      <c r="I58932" s="101"/>
    </row>
    <row r="58933" spans="8:9" x14ac:dyDescent="0.2">
      <c r="H58933" s="101"/>
      <c r="I58933" s="101"/>
    </row>
    <row r="58934" spans="8:9" x14ac:dyDescent="0.2">
      <c r="H58934" s="101"/>
      <c r="I58934" s="101"/>
    </row>
    <row r="58935" spans="8:9" x14ac:dyDescent="0.2">
      <c r="H58935" s="101"/>
      <c r="I58935" s="101"/>
    </row>
    <row r="58936" spans="8:9" x14ac:dyDescent="0.2">
      <c r="H58936" s="101"/>
      <c r="I58936" s="101"/>
    </row>
    <row r="58937" spans="8:9" x14ac:dyDescent="0.2">
      <c r="H58937" s="101"/>
      <c r="I58937" s="101"/>
    </row>
    <row r="58938" spans="8:9" x14ac:dyDescent="0.2">
      <c r="H58938" s="101"/>
      <c r="I58938" s="101"/>
    </row>
    <row r="58939" spans="8:9" x14ac:dyDescent="0.2">
      <c r="H58939" s="101"/>
      <c r="I58939" s="101"/>
    </row>
    <row r="58940" spans="8:9" x14ac:dyDescent="0.2">
      <c r="H58940" s="101"/>
      <c r="I58940" s="101"/>
    </row>
    <row r="58941" spans="8:9" x14ac:dyDescent="0.2">
      <c r="H58941" s="101"/>
      <c r="I58941" s="101"/>
    </row>
    <row r="58942" spans="8:9" x14ac:dyDescent="0.2">
      <c r="H58942" s="101"/>
      <c r="I58942" s="101"/>
    </row>
    <row r="58943" spans="8:9" x14ac:dyDescent="0.2">
      <c r="H58943" s="101"/>
      <c r="I58943" s="101"/>
    </row>
    <row r="58944" spans="8:9" x14ac:dyDescent="0.2">
      <c r="H58944" s="101"/>
      <c r="I58944" s="101"/>
    </row>
    <row r="58945" spans="8:9" x14ac:dyDescent="0.2">
      <c r="H58945" s="101"/>
      <c r="I58945" s="101"/>
    </row>
    <row r="58946" spans="8:9" x14ac:dyDescent="0.2">
      <c r="H58946" s="101"/>
      <c r="I58946" s="101"/>
    </row>
    <row r="58947" spans="8:9" x14ac:dyDescent="0.2">
      <c r="H58947" s="101"/>
      <c r="I58947" s="101"/>
    </row>
    <row r="58948" spans="8:9" x14ac:dyDescent="0.2">
      <c r="H58948" s="101"/>
      <c r="I58948" s="101"/>
    </row>
    <row r="58949" spans="8:9" x14ac:dyDescent="0.2">
      <c r="H58949" s="101"/>
      <c r="I58949" s="101"/>
    </row>
    <row r="58950" spans="8:9" x14ac:dyDescent="0.2">
      <c r="H58950" s="101"/>
      <c r="I58950" s="101"/>
    </row>
    <row r="58951" spans="8:9" x14ac:dyDescent="0.2">
      <c r="H58951" s="101"/>
      <c r="I58951" s="101"/>
    </row>
    <row r="58952" spans="8:9" x14ac:dyDescent="0.2">
      <c r="H58952" s="101"/>
      <c r="I58952" s="101"/>
    </row>
    <row r="58953" spans="8:9" x14ac:dyDescent="0.2">
      <c r="H58953" s="101"/>
      <c r="I58953" s="101"/>
    </row>
    <row r="58954" spans="8:9" x14ac:dyDescent="0.2">
      <c r="H58954" s="101"/>
      <c r="I58954" s="101"/>
    </row>
    <row r="58955" spans="8:9" x14ac:dyDescent="0.2">
      <c r="H58955" s="101"/>
      <c r="I58955" s="101"/>
    </row>
    <row r="58956" spans="8:9" x14ac:dyDescent="0.2">
      <c r="H58956" s="101"/>
      <c r="I58956" s="101"/>
    </row>
    <row r="58957" spans="8:9" x14ac:dyDescent="0.2">
      <c r="H58957" s="101"/>
      <c r="I58957" s="101"/>
    </row>
    <row r="58958" spans="8:9" x14ac:dyDescent="0.2">
      <c r="H58958" s="101"/>
      <c r="I58958" s="101"/>
    </row>
    <row r="58959" spans="8:9" x14ac:dyDescent="0.2">
      <c r="H58959" s="101"/>
      <c r="I58959" s="101"/>
    </row>
    <row r="58960" spans="8:9" x14ac:dyDescent="0.2">
      <c r="H58960" s="101"/>
      <c r="I58960" s="101"/>
    </row>
    <row r="58961" spans="8:9" x14ac:dyDescent="0.2">
      <c r="H58961" s="101"/>
      <c r="I58961" s="101"/>
    </row>
    <row r="58962" spans="8:9" x14ac:dyDescent="0.2">
      <c r="H58962" s="101"/>
      <c r="I58962" s="101"/>
    </row>
    <row r="58963" spans="8:9" x14ac:dyDescent="0.2">
      <c r="H58963" s="101"/>
      <c r="I58963" s="101"/>
    </row>
    <row r="58964" spans="8:9" x14ac:dyDescent="0.2">
      <c r="H58964" s="101"/>
      <c r="I58964" s="101"/>
    </row>
    <row r="58965" spans="8:9" x14ac:dyDescent="0.2">
      <c r="H58965" s="101"/>
      <c r="I58965" s="101"/>
    </row>
    <row r="58966" spans="8:9" x14ac:dyDescent="0.2">
      <c r="H58966" s="101"/>
      <c r="I58966" s="101"/>
    </row>
    <row r="58967" spans="8:9" x14ac:dyDescent="0.2">
      <c r="H58967" s="101"/>
      <c r="I58967" s="101"/>
    </row>
    <row r="58968" spans="8:9" x14ac:dyDescent="0.2">
      <c r="H58968" s="101"/>
      <c r="I58968" s="101"/>
    </row>
    <row r="58969" spans="8:9" x14ac:dyDescent="0.2">
      <c r="H58969" s="101"/>
      <c r="I58969" s="101"/>
    </row>
    <row r="58970" spans="8:9" x14ac:dyDescent="0.2">
      <c r="H58970" s="101"/>
      <c r="I58970" s="101"/>
    </row>
    <row r="58971" spans="8:9" x14ac:dyDescent="0.2">
      <c r="H58971" s="101"/>
      <c r="I58971" s="101"/>
    </row>
    <row r="58972" spans="8:9" x14ac:dyDescent="0.2">
      <c r="H58972" s="101"/>
      <c r="I58972" s="101"/>
    </row>
    <row r="58973" spans="8:9" x14ac:dyDescent="0.2">
      <c r="H58973" s="101"/>
      <c r="I58973" s="101"/>
    </row>
    <row r="58974" spans="8:9" x14ac:dyDescent="0.2">
      <c r="H58974" s="101"/>
      <c r="I58974" s="101"/>
    </row>
    <row r="58975" spans="8:9" x14ac:dyDescent="0.2">
      <c r="H58975" s="101"/>
      <c r="I58975" s="101"/>
    </row>
    <row r="58976" spans="8:9" x14ac:dyDescent="0.2">
      <c r="H58976" s="101"/>
      <c r="I58976" s="101"/>
    </row>
    <row r="58977" spans="8:9" x14ac:dyDescent="0.2">
      <c r="H58977" s="101"/>
      <c r="I58977" s="101"/>
    </row>
    <row r="58978" spans="8:9" x14ac:dyDescent="0.2">
      <c r="H58978" s="101"/>
      <c r="I58978" s="101"/>
    </row>
    <row r="58979" spans="8:9" x14ac:dyDescent="0.2">
      <c r="H58979" s="101"/>
      <c r="I58979" s="101"/>
    </row>
    <row r="58980" spans="8:9" x14ac:dyDescent="0.2">
      <c r="H58980" s="101"/>
      <c r="I58980" s="101"/>
    </row>
    <row r="58981" spans="8:9" x14ac:dyDescent="0.2">
      <c r="H58981" s="101"/>
      <c r="I58981" s="101"/>
    </row>
    <row r="58982" spans="8:9" x14ac:dyDescent="0.2">
      <c r="H58982" s="101"/>
      <c r="I58982" s="101"/>
    </row>
    <row r="58983" spans="8:9" x14ac:dyDescent="0.2">
      <c r="H58983" s="101"/>
      <c r="I58983" s="101"/>
    </row>
    <row r="58984" spans="8:9" x14ac:dyDescent="0.2">
      <c r="H58984" s="101"/>
      <c r="I58984" s="101"/>
    </row>
    <row r="58985" spans="8:9" x14ac:dyDescent="0.2">
      <c r="H58985" s="101"/>
      <c r="I58985" s="101"/>
    </row>
    <row r="58986" spans="8:9" x14ac:dyDescent="0.2">
      <c r="H58986" s="101"/>
      <c r="I58986" s="101"/>
    </row>
    <row r="58987" spans="8:9" x14ac:dyDescent="0.2">
      <c r="H58987" s="101"/>
      <c r="I58987" s="101"/>
    </row>
    <row r="58988" spans="8:9" x14ac:dyDescent="0.2">
      <c r="H58988" s="101"/>
      <c r="I58988" s="101"/>
    </row>
    <row r="58989" spans="8:9" x14ac:dyDescent="0.2">
      <c r="H58989" s="101"/>
      <c r="I58989" s="101"/>
    </row>
    <row r="58990" spans="8:9" x14ac:dyDescent="0.2">
      <c r="H58990" s="101"/>
      <c r="I58990" s="101"/>
    </row>
    <row r="58991" spans="8:9" x14ac:dyDescent="0.2">
      <c r="H58991" s="101"/>
      <c r="I58991" s="101"/>
    </row>
    <row r="58992" spans="8:9" x14ac:dyDescent="0.2">
      <c r="H58992" s="101"/>
      <c r="I58992" s="101"/>
    </row>
    <row r="58993" spans="8:9" x14ac:dyDescent="0.2">
      <c r="H58993" s="101"/>
      <c r="I58993" s="101"/>
    </row>
    <row r="58994" spans="8:9" x14ac:dyDescent="0.2">
      <c r="H58994" s="101"/>
      <c r="I58994" s="101"/>
    </row>
    <row r="58995" spans="8:9" x14ac:dyDescent="0.2">
      <c r="H58995" s="101"/>
      <c r="I58995" s="101"/>
    </row>
    <row r="58996" spans="8:9" x14ac:dyDescent="0.2">
      <c r="H58996" s="101"/>
      <c r="I58996" s="101"/>
    </row>
    <row r="58997" spans="8:9" x14ac:dyDescent="0.2">
      <c r="H58997" s="101"/>
      <c r="I58997" s="101"/>
    </row>
    <row r="58998" spans="8:9" x14ac:dyDescent="0.2">
      <c r="H58998" s="101"/>
      <c r="I58998" s="101"/>
    </row>
    <row r="58999" spans="8:9" x14ac:dyDescent="0.2">
      <c r="H58999" s="101"/>
      <c r="I58999" s="101"/>
    </row>
    <row r="59000" spans="8:9" x14ac:dyDescent="0.2">
      <c r="H59000" s="101"/>
      <c r="I59000" s="101"/>
    </row>
    <row r="59001" spans="8:9" x14ac:dyDescent="0.2">
      <c r="H59001" s="101"/>
      <c r="I59001" s="101"/>
    </row>
    <row r="59002" spans="8:9" x14ac:dyDescent="0.2">
      <c r="H59002" s="101"/>
      <c r="I59002" s="101"/>
    </row>
    <row r="59003" spans="8:9" x14ac:dyDescent="0.2">
      <c r="H59003" s="101"/>
      <c r="I59003" s="101"/>
    </row>
    <row r="59004" spans="8:9" x14ac:dyDescent="0.2">
      <c r="H59004" s="101"/>
      <c r="I59004" s="101"/>
    </row>
    <row r="59005" spans="8:9" x14ac:dyDescent="0.2">
      <c r="H59005" s="101"/>
      <c r="I59005" s="101"/>
    </row>
    <row r="59006" spans="8:9" x14ac:dyDescent="0.2">
      <c r="H59006" s="101"/>
      <c r="I59006" s="101"/>
    </row>
    <row r="59007" spans="8:9" x14ac:dyDescent="0.2">
      <c r="H59007" s="101"/>
      <c r="I59007" s="101"/>
    </row>
    <row r="59008" spans="8:9" x14ac:dyDescent="0.2">
      <c r="H59008" s="101"/>
      <c r="I59008" s="101"/>
    </row>
    <row r="59009" spans="8:9" x14ac:dyDescent="0.2">
      <c r="H59009" s="101"/>
      <c r="I59009" s="101"/>
    </row>
    <row r="59010" spans="8:9" x14ac:dyDescent="0.2">
      <c r="H59010" s="101"/>
      <c r="I59010" s="101"/>
    </row>
    <row r="59011" spans="8:9" x14ac:dyDescent="0.2">
      <c r="H59011" s="101"/>
      <c r="I59011" s="101"/>
    </row>
    <row r="59012" spans="8:9" x14ac:dyDescent="0.2">
      <c r="H59012" s="101"/>
      <c r="I59012" s="101"/>
    </row>
    <row r="59013" spans="8:9" x14ac:dyDescent="0.2">
      <c r="H59013" s="101"/>
      <c r="I59013" s="101"/>
    </row>
    <row r="59014" spans="8:9" x14ac:dyDescent="0.2">
      <c r="H59014" s="101"/>
      <c r="I59014" s="101"/>
    </row>
    <row r="59015" spans="8:9" x14ac:dyDescent="0.2">
      <c r="H59015" s="101"/>
      <c r="I59015" s="101"/>
    </row>
    <row r="59016" spans="8:9" x14ac:dyDescent="0.2">
      <c r="H59016" s="101"/>
      <c r="I59016" s="101"/>
    </row>
    <row r="59017" spans="8:9" x14ac:dyDescent="0.2">
      <c r="H59017" s="101"/>
      <c r="I59017" s="101"/>
    </row>
    <row r="59018" spans="8:9" x14ac:dyDescent="0.2">
      <c r="H59018" s="101"/>
      <c r="I59018" s="101"/>
    </row>
    <row r="59019" spans="8:9" x14ac:dyDescent="0.2">
      <c r="H59019" s="101"/>
      <c r="I59019" s="101"/>
    </row>
    <row r="59020" spans="8:9" x14ac:dyDescent="0.2">
      <c r="H59020" s="101"/>
      <c r="I59020" s="101"/>
    </row>
    <row r="59021" spans="8:9" x14ac:dyDescent="0.2">
      <c r="H59021" s="101"/>
      <c r="I59021" s="101"/>
    </row>
    <row r="59022" spans="8:9" x14ac:dyDescent="0.2">
      <c r="H59022" s="101"/>
      <c r="I59022" s="101"/>
    </row>
    <row r="59023" spans="8:9" x14ac:dyDescent="0.2">
      <c r="H59023" s="101"/>
      <c r="I59023" s="101"/>
    </row>
    <row r="59024" spans="8:9" x14ac:dyDescent="0.2">
      <c r="H59024" s="101"/>
      <c r="I59024" s="101"/>
    </row>
    <row r="59025" spans="8:9" x14ac:dyDescent="0.2">
      <c r="H59025" s="101"/>
      <c r="I59025" s="101"/>
    </row>
    <row r="59026" spans="8:9" x14ac:dyDescent="0.2">
      <c r="H59026" s="101"/>
      <c r="I59026" s="101"/>
    </row>
    <row r="59027" spans="8:9" x14ac:dyDescent="0.2">
      <c r="H59027" s="101"/>
      <c r="I59027" s="101"/>
    </row>
    <row r="59028" spans="8:9" x14ac:dyDescent="0.2">
      <c r="H59028" s="101"/>
      <c r="I59028" s="101"/>
    </row>
    <row r="59029" spans="8:9" x14ac:dyDescent="0.2">
      <c r="H59029" s="101"/>
      <c r="I59029" s="101"/>
    </row>
    <row r="59030" spans="8:9" x14ac:dyDescent="0.2">
      <c r="H59030" s="101"/>
      <c r="I59030" s="101"/>
    </row>
    <row r="59031" spans="8:9" x14ac:dyDescent="0.2">
      <c r="H59031" s="101"/>
      <c r="I59031" s="101"/>
    </row>
    <row r="59032" spans="8:9" x14ac:dyDescent="0.2">
      <c r="H59032" s="101"/>
      <c r="I59032" s="101"/>
    </row>
    <row r="59033" spans="8:9" x14ac:dyDescent="0.2">
      <c r="H59033" s="101"/>
      <c r="I59033" s="101"/>
    </row>
    <row r="59034" spans="8:9" x14ac:dyDescent="0.2">
      <c r="H59034" s="101"/>
      <c r="I59034" s="101"/>
    </row>
    <row r="59035" spans="8:9" x14ac:dyDescent="0.2">
      <c r="H59035" s="101"/>
      <c r="I59035" s="101"/>
    </row>
    <row r="59036" spans="8:9" x14ac:dyDescent="0.2">
      <c r="H59036" s="101"/>
      <c r="I59036" s="101"/>
    </row>
    <row r="59037" spans="8:9" x14ac:dyDescent="0.2">
      <c r="H59037" s="101"/>
      <c r="I59037" s="101"/>
    </row>
    <row r="59038" spans="8:9" x14ac:dyDescent="0.2">
      <c r="H59038" s="101"/>
      <c r="I59038" s="101"/>
    </row>
    <row r="59039" spans="8:9" x14ac:dyDescent="0.2">
      <c r="H59039" s="101"/>
      <c r="I59039" s="101"/>
    </row>
    <row r="59040" spans="8:9" x14ac:dyDescent="0.2">
      <c r="H59040" s="101"/>
      <c r="I59040" s="101"/>
    </row>
    <row r="59041" spans="8:9" x14ac:dyDescent="0.2">
      <c r="H59041" s="101"/>
      <c r="I59041" s="101"/>
    </row>
    <row r="59042" spans="8:9" x14ac:dyDescent="0.2">
      <c r="H59042" s="101"/>
      <c r="I59042" s="101"/>
    </row>
    <row r="59043" spans="8:9" x14ac:dyDescent="0.2">
      <c r="H59043" s="101"/>
      <c r="I59043" s="101"/>
    </row>
    <row r="59044" spans="8:9" x14ac:dyDescent="0.2">
      <c r="H59044" s="101"/>
      <c r="I59044" s="101"/>
    </row>
    <row r="59045" spans="8:9" x14ac:dyDescent="0.2">
      <c r="H59045" s="101"/>
      <c r="I59045" s="101"/>
    </row>
    <row r="59046" spans="8:9" x14ac:dyDescent="0.2">
      <c r="H59046" s="101"/>
      <c r="I59046" s="101"/>
    </row>
    <row r="59047" spans="8:9" x14ac:dyDescent="0.2">
      <c r="H59047" s="101"/>
      <c r="I59047" s="101"/>
    </row>
    <row r="59048" spans="8:9" x14ac:dyDescent="0.2">
      <c r="H59048" s="101"/>
      <c r="I59048" s="101"/>
    </row>
    <row r="59049" spans="8:9" x14ac:dyDescent="0.2">
      <c r="H59049" s="101"/>
      <c r="I59049" s="101"/>
    </row>
    <row r="59050" spans="8:9" x14ac:dyDescent="0.2">
      <c r="H59050" s="101"/>
      <c r="I59050" s="101"/>
    </row>
    <row r="59051" spans="8:9" x14ac:dyDescent="0.2">
      <c r="H59051" s="101"/>
      <c r="I59051" s="101"/>
    </row>
    <row r="59052" spans="8:9" x14ac:dyDescent="0.2">
      <c r="H59052" s="101"/>
      <c r="I59052" s="101"/>
    </row>
    <row r="59053" spans="8:9" x14ac:dyDescent="0.2">
      <c r="H59053" s="101"/>
      <c r="I59053" s="101"/>
    </row>
    <row r="59054" spans="8:9" x14ac:dyDescent="0.2">
      <c r="H59054" s="101"/>
      <c r="I59054" s="101"/>
    </row>
    <row r="59055" spans="8:9" x14ac:dyDescent="0.2">
      <c r="H59055" s="101"/>
      <c r="I59055" s="101"/>
    </row>
    <row r="59056" spans="8:9" x14ac:dyDescent="0.2">
      <c r="H59056" s="101"/>
      <c r="I59056" s="101"/>
    </row>
    <row r="59057" spans="8:9" x14ac:dyDescent="0.2">
      <c r="H59057" s="101"/>
      <c r="I59057" s="101"/>
    </row>
    <row r="59058" spans="8:9" x14ac:dyDescent="0.2">
      <c r="H59058" s="101"/>
      <c r="I59058" s="101"/>
    </row>
    <row r="59059" spans="8:9" x14ac:dyDescent="0.2">
      <c r="H59059" s="101"/>
      <c r="I59059" s="101"/>
    </row>
    <row r="59060" spans="8:9" x14ac:dyDescent="0.2">
      <c r="H59060" s="101"/>
      <c r="I59060" s="101"/>
    </row>
    <row r="59061" spans="8:9" x14ac:dyDescent="0.2">
      <c r="H59061" s="101"/>
      <c r="I59061" s="101"/>
    </row>
    <row r="59062" spans="8:9" x14ac:dyDescent="0.2">
      <c r="H59062" s="101"/>
      <c r="I59062" s="101"/>
    </row>
    <row r="59063" spans="8:9" x14ac:dyDescent="0.2">
      <c r="H59063" s="101"/>
      <c r="I59063" s="101"/>
    </row>
    <row r="59064" spans="8:9" x14ac:dyDescent="0.2">
      <c r="H59064" s="101"/>
      <c r="I59064" s="101"/>
    </row>
    <row r="59065" spans="8:9" x14ac:dyDescent="0.2">
      <c r="H59065" s="101"/>
      <c r="I59065" s="101"/>
    </row>
    <row r="59066" spans="8:9" x14ac:dyDescent="0.2">
      <c r="H59066" s="101"/>
      <c r="I59066" s="101"/>
    </row>
    <row r="59067" spans="8:9" x14ac:dyDescent="0.2">
      <c r="H59067" s="101"/>
      <c r="I59067" s="101"/>
    </row>
    <row r="59068" spans="8:9" x14ac:dyDescent="0.2">
      <c r="H59068" s="101"/>
      <c r="I59068" s="101"/>
    </row>
    <row r="59069" spans="8:9" x14ac:dyDescent="0.2">
      <c r="H59069" s="101"/>
      <c r="I59069" s="101"/>
    </row>
    <row r="59070" spans="8:9" x14ac:dyDescent="0.2">
      <c r="H59070" s="101"/>
      <c r="I59070" s="101"/>
    </row>
    <row r="59071" spans="8:9" x14ac:dyDescent="0.2">
      <c r="H59071" s="101"/>
      <c r="I59071" s="101"/>
    </row>
    <row r="59072" spans="8:9" x14ac:dyDescent="0.2">
      <c r="H59072" s="101"/>
      <c r="I59072" s="101"/>
    </row>
    <row r="59073" spans="8:9" x14ac:dyDescent="0.2">
      <c r="H59073" s="101"/>
      <c r="I59073" s="101"/>
    </row>
    <row r="59074" spans="8:9" x14ac:dyDescent="0.2">
      <c r="H59074" s="101"/>
      <c r="I59074" s="101"/>
    </row>
    <row r="59075" spans="8:9" x14ac:dyDescent="0.2">
      <c r="H59075" s="101"/>
      <c r="I59075" s="101"/>
    </row>
    <row r="59076" spans="8:9" x14ac:dyDescent="0.2">
      <c r="H59076" s="101"/>
      <c r="I59076" s="101"/>
    </row>
    <row r="59077" spans="8:9" x14ac:dyDescent="0.2">
      <c r="H59077" s="101"/>
      <c r="I59077" s="101"/>
    </row>
    <row r="59078" spans="8:9" x14ac:dyDescent="0.2">
      <c r="H59078" s="101"/>
      <c r="I59078" s="101"/>
    </row>
    <row r="59079" spans="8:9" x14ac:dyDescent="0.2">
      <c r="H59079" s="101"/>
      <c r="I59079" s="101"/>
    </row>
    <row r="59080" spans="8:9" x14ac:dyDescent="0.2">
      <c r="H59080" s="101"/>
      <c r="I59080" s="101"/>
    </row>
    <row r="59081" spans="8:9" x14ac:dyDescent="0.2">
      <c r="H59081" s="101"/>
      <c r="I59081" s="101"/>
    </row>
    <row r="59082" spans="8:9" x14ac:dyDescent="0.2">
      <c r="H59082" s="101"/>
      <c r="I59082" s="101"/>
    </row>
    <row r="59083" spans="8:9" x14ac:dyDescent="0.2">
      <c r="H59083" s="101"/>
      <c r="I59083" s="101"/>
    </row>
    <row r="59084" spans="8:9" x14ac:dyDescent="0.2">
      <c r="H59084" s="101"/>
      <c r="I59084" s="101"/>
    </row>
    <row r="59085" spans="8:9" x14ac:dyDescent="0.2">
      <c r="H59085" s="101"/>
      <c r="I59085" s="101"/>
    </row>
    <row r="59086" spans="8:9" x14ac:dyDescent="0.2">
      <c r="H59086" s="101"/>
      <c r="I59086" s="101"/>
    </row>
    <row r="59087" spans="8:9" x14ac:dyDescent="0.2">
      <c r="H59087" s="101"/>
      <c r="I59087" s="101"/>
    </row>
    <row r="59088" spans="8:9" x14ac:dyDescent="0.2">
      <c r="H59088" s="101"/>
      <c r="I59088" s="101"/>
    </row>
    <row r="59089" spans="8:9" x14ac:dyDescent="0.2">
      <c r="H59089" s="101"/>
      <c r="I59089" s="101"/>
    </row>
    <row r="59090" spans="8:9" x14ac:dyDescent="0.2">
      <c r="H59090" s="101"/>
      <c r="I59090" s="101"/>
    </row>
    <row r="59091" spans="8:9" x14ac:dyDescent="0.2">
      <c r="H59091" s="101"/>
      <c r="I59091" s="101"/>
    </row>
    <row r="59092" spans="8:9" x14ac:dyDescent="0.2">
      <c r="H59092" s="101"/>
      <c r="I59092" s="101"/>
    </row>
    <row r="59093" spans="8:9" x14ac:dyDescent="0.2">
      <c r="H59093" s="101"/>
      <c r="I59093" s="101"/>
    </row>
    <row r="59094" spans="8:9" x14ac:dyDescent="0.2">
      <c r="H59094" s="101"/>
      <c r="I59094" s="101"/>
    </row>
    <row r="59095" spans="8:9" x14ac:dyDescent="0.2">
      <c r="H59095" s="101"/>
      <c r="I59095" s="101"/>
    </row>
    <row r="59096" spans="8:9" x14ac:dyDescent="0.2">
      <c r="H59096" s="101"/>
      <c r="I59096" s="101"/>
    </row>
    <row r="59097" spans="8:9" x14ac:dyDescent="0.2">
      <c r="H59097" s="101"/>
      <c r="I59097" s="101"/>
    </row>
    <row r="59098" spans="8:9" x14ac:dyDescent="0.2">
      <c r="H59098" s="101"/>
      <c r="I59098" s="101"/>
    </row>
    <row r="59099" spans="8:9" x14ac:dyDescent="0.2">
      <c r="H59099" s="101"/>
      <c r="I59099" s="101"/>
    </row>
    <row r="59100" spans="8:9" x14ac:dyDescent="0.2">
      <c r="H59100" s="101"/>
      <c r="I59100" s="101"/>
    </row>
    <row r="59101" spans="8:9" x14ac:dyDescent="0.2">
      <c r="H59101" s="101"/>
      <c r="I59101" s="101"/>
    </row>
    <row r="59102" spans="8:9" x14ac:dyDescent="0.2">
      <c r="H59102" s="101"/>
      <c r="I59102" s="101"/>
    </row>
    <row r="59103" spans="8:9" x14ac:dyDescent="0.2">
      <c r="H59103" s="101"/>
      <c r="I59103" s="101"/>
    </row>
    <row r="59104" spans="8:9" x14ac:dyDescent="0.2">
      <c r="H59104" s="101"/>
      <c r="I59104" s="101"/>
    </row>
    <row r="59105" spans="8:9" x14ac:dyDescent="0.2">
      <c r="H59105" s="101"/>
      <c r="I59105" s="101"/>
    </row>
    <row r="59106" spans="8:9" x14ac:dyDescent="0.2">
      <c r="H59106" s="101"/>
      <c r="I59106" s="101"/>
    </row>
    <row r="59107" spans="8:9" x14ac:dyDescent="0.2">
      <c r="H59107" s="101"/>
      <c r="I59107" s="101"/>
    </row>
    <row r="59108" spans="8:9" x14ac:dyDescent="0.2">
      <c r="H59108" s="101"/>
      <c r="I59108" s="101"/>
    </row>
    <row r="59109" spans="8:9" x14ac:dyDescent="0.2">
      <c r="H59109" s="101"/>
      <c r="I59109" s="101"/>
    </row>
    <row r="59110" spans="8:9" x14ac:dyDescent="0.2">
      <c r="H59110" s="101"/>
      <c r="I59110" s="101"/>
    </row>
    <row r="59111" spans="8:9" x14ac:dyDescent="0.2">
      <c r="H59111" s="101"/>
      <c r="I59111" s="101"/>
    </row>
    <row r="59112" spans="8:9" x14ac:dyDescent="0.2">
      <c r="H59112" s="101"/>
      <c r="I59112" s="101"/>
    </row>
    <row r="59113" spans="8:9" x14ac:dyDescent="0.2">
      <c r="H59113" s="101"/>
      <c r="I59113" s="101"/>
    </row>
    <row r="59114" spans="8:9" x14ac:dyDescent="0.2">
      <c r="H59114" s="101"/>
      <c r="I59114" s="101"/>
    </row>
    <row r="59115" spans="8:9" x14ac:dyDescent="0.2">
      <c r="H59115" s="101"/>
      <c r="I59115" s="101"/>
    </row>
    <row r="59116" spans="8:9" x14ac:dyDescent="0.2">
      <c r="H59116" s="101"/>
      <c r="I59116" s="101"/>
    </row>
    <row r="59117" spans="8:9" x14ac:dyDescent="0.2">
      <c r="H59117" s="101"/>
      <c r="I59117" s="101"/>
    </row>
    <row r="59118" spans="8:9" x14ac:dyDescent="0.2">
      <c r="H59118" s="101"/>
      <c r="I59118" s="101"/>
    </row>
    <row r="59119" spans="8:9" x14ac:dyDescent="0.2">
      <c r="H59119" s="101"/>
      <c r="I59119" s="101"/>
    </row>
    <row r="59120" spans="8:9" x14ac:dyDescent="0.2">
      <c r="H59120" s="101"/>
      <c r="I59120" s="101"/>
    </row>
    <row r="59121" spans="8:9" x14ac:dyDescent="0.2">
      <c r="H59121" s="101"/>
      <c r="I59121" s="101"/>
    </row>
    <row r="59122" spans="8:9" x14ac:dyDescent="0.2">
      <c r="H59122" s="101"/>
      <c r="I59122" s="101"/>
    </row>
    <row r="59123" spans="8:9" x14ac:dyDescent="0.2">
      <c r="H59123" s="101"/>
      <c r="I59123" s="101"/>
    </row>
    <row r="59124" spans="8:9" x14ac:dyDescent="0.2">
      <c r="H59124" s="101"/>
      <c r="I59124" s="101"/>
    </row>
    <row r="59125" spans="8:9" x14ac:dyDescent="0.2">
      <c r="H59125" s="101"/>
      <c r="I59125" s="101"/>
    </row>
    <row r="59126" spans="8:9" x14ac:dyDescent="0.2">
      <c r="H59126" s="101"/>
      <c r="I59126" s="101"/>
    </row>
    <row r="59127" spans="8:9" x14ac:dyDescent="0.2">
      <c r="H59127" s="101"/>
      <c r="I59127" s="101"/>
    </row>
    <row r="59128" spans="8:9" x14ac:dyDescent="0.2">
      <c r="H59128" s="101"/>
      <c r="I59128" s="101"/>
    </row>
    <row r="59129" spans="8:9" x14ac:dyDescent="0.2">
      <c r="H59129" s="101"/>
      <c r="I59129" s="101"/>
    </row>
    <row r="59130" spans="8:9" x14ac:dyDescent="0.2">
      <c r="H59130" s="101"/>
      <c r="I59130" s="101"/>
    </row>
    <row r="59131" spans="8:9" x14ac:dyDescent="0.2">
      <c r="H59131" s="101"/>
      <c r="I59131" s="101"/>
    </row>
    <row r="59132" spans="8:9" x14ac:dyDescent="0.2">
      <c r="H59132" s="101"/>
      <c r="I59132" s="101"/>
    </row>
    <row r="59133" spans="8:9" x14ac:dyDescent="0.2">
      <c r="H59133" s="101"/>
      <c r="I59133" s="101"/>
    </row>
    <row r="59134" spans="8:9" x14ac:dyDescent="0.2">
      <c r="H59134" s="101"/>
      <c r="I59134" s="101"/>
    </row>
    <row r="59135" spans="8:9" x14ac:dyDescent="0.2">
      <c r="H59135" s="101"/>
      <c r="I59135" s="101"/>
    </row>
    <row r="59136" spans="8:9" x14ac:dyDescent="0.2">
      <c r="H59136" s="101"/>
      <c r="I59136" s="101"/>
    </row>
    <row r="59137" spans="8:9" x14ac:dyDescent="0.2">
      <c r="H59137" s="101"/>
      <c r="I59137" s="101"/>
    </row>
    <row r="59138" spans="8:9" x14ac:dyDescent="0.2">
      <c r="H59138" s="101"/>
      <c r="I59138" s="101"/>
    </row>
    <row r="59139" spans="8:9" x14ac:dyDescent="0.2">
      <c r="H59139" s="101"/>
      <c r="I59139" s="101"/>
    </row>
    <row r="59140" spans="8:9" x14ac:dyDescent="0.2">
      <c r="H59140" s="101"/>
      <c r="I59140" s="101"/>
    </row>
    <row r="59141" spans="8:9" x14ac:dyDescent="0.2">
      <c r="H59141" s="101"/>
      <c r="I59141" s="101"/>
    </row>
    <row r="59142" spans="8:9" x14ac:dyDescent="0.2">
      <c r="H59142" s="101"/>
      <c r="I59142" s="101"/>
    </row>
    <row r="59143" spans="8:9" x14ac:dyDescent="0.2">
      <c r="H59143" s="101"/>
      <c r="I59143" s="101"/>
    </row>
    <row r="59144" spans="8:9" x14ac:dyDescent="0.2">
      <c r="H59144" s="101"/>
      <c r="I59144" s="101"/>
    </row>
    <row r="59145" spans="8:9" x14ac:dyDescent="0.2">
      <c r="H59145" s="101"/>
      <c r="I59145" s="101"/>
    </row>
    <row r="59146" spans="8:9" x14ac:dyDescent="0.2">
      <c r="H59146" s="101"/>
      <c r="I59146" s="101"/>
    </row>
    <row r="59147" spans="8:9" x14ac:dyDescent="0.2">
      <c r="H59147" s="101"/>
      <c r="I59147" s="101"/>
    </row>
    <row r="59148" spans="8:9" x14ac:dyDescent="0.2">
      <c r="H59148" s="101"/>
      <c r="I59148" s="101"/>
    </row>
    <row r="59149" spans="8:9" x14ac:dyDescent="0.2">
      <c r="H59149" s="101"/>
      <c r="I59149" s="101"/>
    </row>
    <row r="59150" spans="8:9" x14ac:dyDescent="0.2">
      <c r="H59150" s="101"/>
      <c r="I59150" s="101"/>
    </row>
    <row r="59151" spans="8:9" x14ac:dyDescent="0.2">
      <c r="H59151" s="101"/>
      <c r="I59151" s="101"/>
    </row>
    <row r="59152" spans="8:9" x14ac:dyDescent="0.2">
      <c r="H59152" s="101"/>
      <c r="I59152" s="101"/>
    </row>
    <row r="59153" spans="8:9" x14ac:dyDescent="0.2">
      <c r="H59153" s="101"/>
      <c r="I59153" s="101"/>
    </row>
    <row r="59154" spans="8:9" x14ac:dyDescent="0.2">
      <c r="H59154" s="101"/>
      <c r="I59154" s="101"/>
    </row>
    <row r="59155" spans="8:9" x14ac:dyDescent="0.2">
      <c r="H59155" s="101"/>
      <c r="I59155" s="101"/>
    </row>
    <row r="59156" spans="8:9" x14ac:dyDescent="0.2">
      <c r="H59156" s="101"/>
      <c r="I59156" s="101"/>
    </row>
    <row r="59157" spans="8:9" x14ac:dyDescent="0.2">
      <c r="H59157" s="101"/>
      <c r="I59157" s="101"/>
    </row>
    <row r="59158" spans="8:9" x14ac:dyDescent="0.2">
      <c r="H59158" s="101"/>
      <c r="I59158" s="101"/>
    </row>
    <row r="59159" spans="8:9" x14ac:dyDescent="0.2">
      <c r="H59159" s="101"/>
      <c r="I59159" s="101"/>
    </row>
    <row r="59160" spans="8:9" x14ac:dyDescent="0.2">
      <c r="H59160" s="101"/>
      <c r="I59160" s="101"/>
    </row>
    <row r="59161" spans="8:9" x14ac:dyDescent="0.2">
      <c r="H59161" s="101"/>
      <c r="I59161" s="101"/>
    </row>
    <row r="59162" spans="8:9" x14ac:dyDescent="0.2">
      <c r="H59162" s="101"/>
      <c r="I59162" s="101"/>
    </row>
    <row r="59163" spans="8:9" x14ac:dyDescent="0.2">
      <c r="H59163" s="101"/>
      <c r="I59163" s="101"/>
    </row>
    <row r="59164" spans="8:9" x14ac:dyDescent="0.2">
      <c r="H59164" s="101"/>
      <c r="I59164" s="101"/>
    </row>
    <row r="59165" spans="8:9" x14ac:dyDescent="0.2">
      <c r="H59165" s="101"/>
      <c r="I59165" s="101"/>
    </row>
    <row r="59166" spans="8:9" x14ac:dyDescent="0.2">
      <c r="H59166" s="101"/>
      <c r="I59166" s="101"/>
    </row>
    <row r="59167" spans="8:9" x14ac:dyDescent="0.2">
      <c r="H59167" s="101"/>
      <c r="I59167" s="101"/>
    </row>
    <row r="59168" spans="8:9" x14ac:dyDescent="0.2">
      <c r="H59168" s="101"/>
      <c r="I59168" s="101"/>
    </row>
    <row r="59169" spans="8:9" x14ac:dyDescent="0.2">
      <c r="H59169" s="101"/>
      <c r="I59169" s="101"/>
    </row>
    <row r="59170" spans="8:9" x14ac:dyDescent="0.2">
      <c r="H59170" s="101"/>
      <c r="I59170" s="101"/>
    </row>
    <row r="59171" spans="8:9" x14ac:dyDescent="0.2">
      <c r="H59171" s="101"/>
      <c r="I59171" s="101"/>
    </row>
    <row r="59172" spans="8:9" x14ac:dyDescent="0.2">
      <c r="H59172" s="101"/>
      <c r="I59172" s="101"/>
    </row>
    <row r="59173" spans="8:9" x14ac:dyDescent="0.2">
      <c r="H59173" s="101"/>
      <c r="I59173" s="101"/>
    </row>
    <row r="59174" spans="8:9" x14ac:dyDescent="0.2">
      <c r="H59174" s="101"/>
      <c r="I59174" s="101"/>
    </row>
    <row r="59175" spans="8:9" x14ac:dyDescent="0.2">
      <c r="H59175" s="101"/>
      <c r="I59175" s="101"/>
    </row>
    <row r="59176" spans="8:9" x14ac:dyDescent="0.2">
      <c r="H59176" s="101"/>
      <c r="I59176" s="101"/>
    </row>
    <row r="59177" spans="8:9" x14ac:dyDescent="0.2">
      <c r="H59177" s="101"/>
      <c r="I59177" s="101"/>
    </row>
    <row r="59178" spans="8:9" x14ac:dyDescent="0.2">
      <c r="H59178" s="101"/>
      <c r="I59178" s="101"/>
    </row>
    <row r="59179" spans="8:9" x14ac:dyDescent="0.2">
      <c r="H59179" s="101"/>
      <c r="I59179" s="101"/>
    </row>
    <row r="59180" spans="8:9" x14ac:dyDescent="0.2">
      <c r="H59180" s="101"/>
      <c r="I59180" s="101"/>
    </row>
    <row r="59181" spans="8:9" x14ac:dyDescent="0.2">
      <c r="H59181" s="101"/>
      <c r="I59181" s="101"/>
    </row>
    <row r="59182" spans="8:9" x14ac:dyDescent="0.2">
      <c r="H59182" s="101"/>
      <c r="I59182" s="101"/>
    </row>
    <row r="59183" spans="8:9" x14ac:dyDescent="0.2">
      <c r="H59183" s="101"/>
      <c r="I59183" s="101"/>
    </row>
    <row r="59184" spans="8:9" x14ac:dyDescent="0.2">
      <c r="H59184" s="101"/>
      <c r="I59184" s="101"/>
    </row>
    <row r="59185" spans="8:9" x14ac:dyDescent="0.2">
      <c r="H59185" s="101"/>
      <c r="I59185" s="101"/>
    </row>
    <row r="59186" spans="8:9" x14ac:dyDescent="0.2">
      <c r="H59186" s="101"/>
      <c r="I59186" s="101"/>
    </row>
    <row r="59187" spans="8:9" x14ac:dyDescent="0.2">
      <c r="H59187" s="101"/>
      <c r="I59187" s="101"/>
    </row>
    <row r="59188" spans="8:9" x14ac:dyDescent="0.2">
      <c r="H59188" s="101"/>
      <c r="I59188" s="101"/>
    </row>
    <row r="59189" spans="8:9" x14ac:dyDescent="0.2">
      <c r="H59189" s="101"/>
      <c r="I59189" s="101"/>
    </row>
    <row r="59190" spans="8:9" x14ac:dyDescent="0.2">
      <c r="H59190" s="101"/>
      <c r="I59190" s="101"/>
    </row>
    <row r="59191" spans="8:9" x14ac:dyDescent="0.2">
      <c r="H59191" s="101"/>
      <c r="I59191" s="101"/>
    </row>
    <row r="59192" spans="8:9" x14ac:dyDescent="0.2">
      <c r="H59192" s="101"/>
      <c r="I59192" s="101"/>
    </row>
    <row r="59193" spans="8:9" x14ac:dyDescent="0.2">
      <c r="H59193" s="101"/>
      <c r="I59193" s="101"/>
    </row>
    <row r="59194" spans="8:9" x14ac:dyDescent="0.2">
      <c r="H59194" s="101"/>
      <c r="I59194" s="101"/>
    </row>
    <row r="59195" spans="8:9" x14ac:dyDescent="0.2">
      <c r="H59195" s="101"/>
      <c r="I59195" s="101"/>
    </row>
    <row r="59196" spans="8:9" x14ac:dyDescent="0.2">
      <c r="H59196" s="101"/>
      <c r="I59196" s="101"/>
    </row>
    <row r="59197" spans="8:9" x14ac:dyDescent="0.2">
      <c r="H59197" s="101"/>
      <c r="I59197" s="101"/>
    </row>
    <row r="59198" spans="8:9" x14ac:dyDescent="0.2">
      <c r="H59198" s="101"/>
      <c r="I59198" s="101"/>
    </row>
    <row r="59199" spans="8:9" x14ac:dyDescent="0.2">
      <c r="H59199" s="101"/>
      <c r="I59199" s="101"/>
    </row>
    <row r="59200" spans="8:9" x14ac:dyDescent="0.2">
      <c r="H59200" s="101"/>
      <c r="I59200" s="101"/>
    </row>
    <row r="59201" spans="8:9" x14ac:dyDescent="0.2">
      <c r="H59201" s="101"/>
      <c r="I59201" s="101"/>
    </row>
    <row r="59202" spans="8:9" x14ac:dyDescent="0.2">
      <c r="H59202" s="101"/>
      <c r="I59202" s="101"/>
    </row>
    <row r="59203" spans="8:9" x14ac:dyDescent="0.2">
      <c r="H59203" s="101"/>
      <c r="I59203" s="101"/>
    </row>
    <row r="59204" spans="8:9" x14ac:dyDescent="0.2">
      <c r="H59204" s="101"/>
      <c r="I59204" s="101"/>
    </row>
    <row r="59205" spans="8:9" x14ac:dyDescent="0.2">
      <c r="H59205" s="101"/>
      <c r="I59205" s="101"/>
    </row>
    <row r="59206" spans="8:9" x14ac:dyDescent="0.2">
      <c r="H59206" s="101"/>
      <c r="I59206" s="101"/>
    </row>
    <row r="59207" spans="8:9" x14ac:dyDescent="0.2">
      <c r="H59207" s="101"/>
      <c r="I59207" s="101"/>
    </row>
    <row r="59208" spans="8:9" x14ac:dyDescent="0.2">
      <c r="H59208" s="101"/>
      <c r="I59208" s="101"/>
    </row>
    <row r="59209" spans="8:9" x14ac:dyDescent="0.2">
      <c r="H59209" s="101"/>
      <c r="I59209" s="101"/>
    </row>
    <row r="59210" spans="8:9" x14ac:dyDescent="0.2">
      <c r="H59210" s="101"/>
      <c r="I59210" s="101"/>
    </row>
    <row r="59211" spans="8:9" x14ac:dyDescent="0.2">
      <c r="H59211" s="101"/>
      <c r="I59211" s="101"/>
    </row>
    <row r="59212" spans="8:9" x14ac:dyDescent="0.2">
      <c r="H59212" s="101"/>
      <c r="I59212" s="101"/>
    </row>
    <row r="59213" spans="8:9" x14ac:dyDescent="0.2">
      <c r="H59213" s="101"/>
      <c r="I59213" s="101"/>
    </row>
    <row r="59214" spans="8:9" x14ac:dyDescent="0.2">
      <c r="H59214" s="101"/>
      <c r="I59214" s="101"/>
    </row>
    <row r="59215" spans="8:9" x14ac:dyDescent="0.2">
      <c r="H59215" s="101"/>
      <c r="I59215" s="101"/>
    </row>
    <row r="59216" spans="8:9" x14ac:dyDescent="0.2">
      <c r="H59216" s="101"/>
      <c r="I59216" s="101"/>
    </row>
    <row r="59217" spans="8:9" x14ac:dyDescent="0.2">
      <c r="H59217" s="101"/>
      <c r="I59217" s="101"/>
    </row>
    <row r="59218" spans="8:9" x14ac:dyDescent="0.2">
      <c r="H59218" s="101"/>
      <c r="I59218" s="101"/>
    </row>
    <row r="59219" spans="8:9" x14ac:dyDescent="0.2">
      <c r="H59219" s="101"/>
      <c r="I59219" s="101"/>
    </row>
    <row r="59220" spans="8:9" x14ac:dyDescent="0.2">
      <c r="H59220" s="101"/>
      <c r="I59220" s="101"/>
    </row>
    <row r="59221" spans="8:9" x14ac:dyDescent="0.2">
      <c r="H59221" s="101"/>
      <c r="I59221" s="101"/>
    </row>
    <row r="59222" spans="8:9" x14ac:dyDescent="0.2">
      <c r="H59222" s="101"/>
      <c r="I59222" s="101"/>
    </row>
    <row r="59223" spans="8:9" x14ac:dyDescent="0.2">
      <c r="H59223" s="101"/>
      <c r="I59223" s="101"/>
    </row>
    <row r="59224" spans="8:9" x14ac:dyDescent="0.2">
      <c r="H59224" s="101"/>
      <c r="I59224" s="101"/>
    </row>
    <row r="59225" spans="8:9" x14ac:dyDescent="0.2">
      <c r="H59225" s="101"/>
      <c r="I59225" s="101"/>
    </row>
    <row r="59226" spans="8:9" x14ac:dyDescent="0.2">
      <c r="H59226" s="101"/>
      <c r="I59226" s="101"/>
    </row>
    <row r="59227" spans="8:9" x14ac:dyDescent="0.2">
      <c r="H59227" s="101"/>
      <c r="I59227" s="101"/>
    </row>
    <row r="59228" spans="8:9" x14ac:dyDescent="0.2">
      <c r="H59228" s="101"/>
      <c r="I59228" s="101"/>
    </row>
    <row r="59229" spans="8:9" x14ac:dyDescent="0.2">
      <c r="H59229" s="101"/>
      <c r="I59229" s="101"/>
    </row>
    <row r="59230" spans="8:9" x14ac:dyDescent="0.2">
      <c r="H59230" s="101"/>
      <c r="I59230" s="101"/>
    </row>
    <row r="59231" spans="8:9" x14ac:dyDescent="0.2">
      <c r="H59231" s="101"/>
      <c r="I59231" s="101"/>
    </row>
    <row r="59232" spans="8:9" x14ac:dyDescent="0.2">
      <c r="H59232" s="101"/>
      <c r="I59232" s="101"/>
    </row>
    <row r="59233" spans="8:9" x14ac:dyDescent="0.2">
      <c r="H59233" s="101"/>
      <c r="I59233" s="101"/>
    </row>
    <row r="59234" spans="8:9" x14ac:dyDescent="0.2">
      <c r="H59234" s="101"/>
      <c r="I59234" s="101"/>
    </row>
    <row r="59235" spans="8:9" x14ac:dyDescent="0.2">
      <c r="H59235" s="101"/>
      <c r="I59235" s="101"/>
    </row>
    <row r="59236" spans="8:9" x14ac:dyDescent="0.2">
      <c r="H59236" s="101"/>
      <c r="I59236" s="101"/>
    </row>
    <row r="59237" spans="8:9" x14ac:dyDescent="0.2">
      <c r="H59237" s="101"/>
      <c r="I59237" s="101"/>
    </row>
    <row r="59238" spans="8:9" x14ac:dyDescent="0.2">
      <c r="H59238" s="101"/>
      <c r="I59238" s="101"/>
    </row>
    <row r="59239" spans="8:9" x14ac:dyDescent="0.2">
      <c r="H59239" s="101"/>
      <c r="I59239" s="101"/>
    </row>
    <row r="59240" spans="8:9" x14ac:dyDescent="0.2">
      <c r="H59240" s="101"/>
      <c r="I59240" s="101"/>
    </row>
    <row r="59241" spans="8:9" x14ac:dyDescent="0.2">
      <c r="H59241" s="101"/>
      <c r="I59241" s="101"/>
    </row>
    <row r="59242" spans="8:9" x14ac:dyDescent="0.2">
      <c r="H59242" s="101"/>
      <c r="I59242" s="101"/>
    </row>
    <row r="59243" spans="8:9" x14ac:dyDescent="0.2">
      <c r="H59243" s="101"/>
      <c r="I59243" s="101"/>
    </row>
    <row r="59244" spans="8:9" x14ac:dyDescent="0.2">
      <c r="H59244" s="101"/>
      <c r="I59244" s="101"/>
    </row>
    <row r="59245" spans="8:9" x14ac:dyDescent="0.2">
      <c r="H59245" s="101"/>
      <c r="I59245" s="101"/>
    </row>
    <row r="59246" spans="8:9" x14ac:dyDescent="0.2">
      <c r="H59246" s="101"/>
      <c r="I59246" s="101"/>
    </row>
    <row r="59247" spans="8:9" x14ac:dyDescent="0.2">
      <c r="H59247" s="101"/>
      <c r="I59247" s="101"/>
    </row>
    <row r="59248" spans="8:9" x14ac:dyDescent="0.2">
      <c r="H59248" s="101"/>
      <c r="I59248" s="101"/>
    </row>
    <row r="59249" spans="8:9" x14ac:dyDescent="0.2">
      <c r="H59249" s="101"/>
      <c r="I59249" s="101"/>
    </row>
    <row r="59250" spans="8:9" x14ac:dyDescent="0.2">
      <c r="H59250" s="101"/>
      <c r="I59250" s="101"/>
    </row>
    <row r="59251" spans="8:9" x14ac:dyDescent="0.2">
      <c r="H59251" s="101"/>
      <c r="I59251" s="101"/>
    </row>
    <row r="59252" spans="8:9" x14ac:dyDescent="0.2">
      <c r="H59252" s="101"/>
      <c r="I59252" s="101"/>
    </row>
    <row r="59253" spans="8:9" x14ac:dyDescent="0.2">
      <c r="H59253" s="101"/>
      <c r="I59253" s="101"/>
    </row>
    <row r="59254" spans="8:9" x14ac:dyDescent="0.2">
      <c r="H59254" s="101"/>
      <c r="I59254" s="101"/>
    </row>
    <row r="59255" spans="8:9" x14ac:dyDescent="0.2">
      <c r="H59255" s="101"/>
      <c r="I59255" s="101"/>
    </row>
    <row r="59256" spans="8:9" x14ac:dyDescent="0.2">
      <c r="H59256" s="101"/>
      <c r="I59256" s="101"/>
    </row>
    <row r="59257" spans="8:9" x14ac:dyDescent="0.2">
      <c r="H59257" s="101"/>
      <c r="I59257" s="101"/>
    </row>
    <row r="59258" spans="8:9" x14ac:dyDescent="0.2">
      <c r="H59258" s="101"/>
      <c r="I59258" s="101"/>
    </row>
    <row r="59259" spans="8:9" x14ac:dyDescent="0.2">
      <c r="H59259" s="101"/>
      <c r="I59259" s="101"/>
    </row>
    <row r="59260" spans="8:9" x14ac:dyDescent="0.2">
      <c r="H59260" s="101"/>
      <c r="I59260" s="101"/>
    </row>
    <row r="59261" spans="8:9" x14ac:dyDescent="0.2">
      <c r="H59261" s="101"/>
      <c r="I59261" s="101"/>
    </row>
    <row r="59262" spans="8:9" x14ac:dyDescent="0.2">
      <c r="H59262" s="101"/>
      <c r="I59262" s="101"/>
    </row>
    <row r="59263" spans="8:9" x14ac:dyDescent="0.2">
      <c r="H59263" s="101"/>
      <c r="I59263" s="101"/>
    </row>
    <row r="59264" spans="8:9" x14ac:dyDescent="0.2">
      <c r="H59264" s="101"/>
      <c r="I59264" s="101"/>
    </row>
    <row r="59265" spans="8:9" x14ac:dyDescent="0.2">
      <c r="H59265" s="101"/>
      <c r="I59265" s="101"/>
    </row>
    <row r="59266" spans="8:9" x14ac:dyDescent="0.2">
      <c r="H59266" s="101"/>
      <c r="I59266" s="101"/>
    </row>
    <row r="59267" spans="8:9" x14ac:dyDescent="0.2">
      <c r="H59267" s="101"/>
      <c r="I59267" s="101"/>
    </row>
    <row r="59268" spans="8:9" x14ac:dyDescent="0.2">
      <c r="H59268" s="101"/>
      <c r="I59268" s="101"/>
    </row>
    <row r="59269" spans="8:9" x14ac:dyDescent="0.2">
      <c r="H59269" s="101"/>
      <c r="I59269" s="101"/>
    </row>
    <row r="59270" spans="8:9" x14ac:dyDescent="0.2">
      <c r="H59270" s="101"/>
      <c r="I59270" s="101"/>
    </row>
    <row r="59271" spans="8:9" x14ac:dyDescent="0.2">
      <c r="H59271" s="101"/>
      <c r="I59271" s="101"/>
    </row>
    <row r="59272" spans="8:9" x14ac:dyDescent="0.2">
      <c r="H59272" s="101"/>
      <c r="I59272" s="101"/>
    </row>
    <row r="59273" spans="8:9" x14ac:dyDescent="0.2">
      <c r="H59273" s="101"/>
      <c r="I59273" s="101"/>
    </row>
    <row r="59274" spans="8:9" x14ac:dyDescent="0.2">
      <c r="H59274" s="101"/>
      <c r="I59274" s="101"/>
    </row>
    <row r="59275" spans="8:9" x14ac:dyDescent="0.2">
      <c r="H59275" s="101"/>
      <c r="I59275" s="101"/>
    </row>
    <row r="59276" spans="8:9" x14ac:dyDescent="0.2">
      <c r="H59276" s="101"/>
      <c r="I59276" s="101"/>
    </row>
    <row r="59277" spans="8:9" x14ac:dyDescent="0.2">
      <c r="H59277" s="101"/>
      <c r="I59277" s="101"/>
    </row>
    <row r="59278" spans="8:9" x14ac:dyDescent="0.2">
      <c r="H59278" s="101"/>
      <c r="I59278" s="101"/>
    </row>
    <row r="59279" spans="8:9" x14ac:dyDescent="0.2">
      <c r="H59279" s="101"/>
      <c r="I59279" s="101"/>
    </row>
    <row r="59280" spans="8:9" x14ac:dyDescent="0.2">
      <c r="H59280" s="101"/>
      <c r="I59280" s="101"/>
    </row>
    <row r="59281" spans="8:9" x14ac:dyDescent="0.2">
      <c r="H59281" s="101"/>
      <c r="I59281" s="101"/>
    </row>
    <row r="59282" spans="8:9" x14ac:dyDescent="0.2">
      <c r="H59282" s="101"/>
      <c r="I59282" s="101"/>
    </row>
    <row r="59283" spans="8:9" x14ac:dyDescent="0.2">
      <c r="H59283" s="101"/>
      <c r="I59283" s="101"/>
    </row>
    <row r="59284" spans="8:9" x14ac:dyDescent="0.2">
      <c r="H59284" s="101"/>
      <c r="I59284" s="101"/>
    </row>
    <row r="59285" spans="8:9" x14ac:dyDescent="0.2">
      <c r="H59285" s="101"/>
      <c r="I59285" s="101"/>
    </row>
    <row r="59286" spans="8:9" x14ac:dyDescent="0.2">
      <c r="H59286" s="101"/>
      <c r="I59286" s="101"/>
    </row>
    <row r="59287" spans="8:9" x14ac:dyDescent="0.2">
      <c r="H59287" s="101"/>
      <c r="I59287" s="101"/>
    </row>
    <row r="59288" spans="8:9" x14ac:dyDescent="0.2">
      <c r="H59288" s="101"/>
      <c r="I59288" s="101"/>
    </row>
    <row r="59289" spans="8:9" x14ac:dyDescent="0.2">
      <c r="H59289" s="101"/>
      <c r="I59289" s="101"/>
    </row>
    <row r="59290" spans="8:9" x14ac:dyDescent="0.2">
      <c r="H59290" s="101"/>
      <c r="I59290" s="101"/>
    </row>
    <row r="59291" spans="8:9" x14ac:dyDescent="0.2">
      <c r="H59291" s="101"/>
      <c r="I59291" s="101"/>
    </row>
    <row r="59292" spans="8:9" x14ac:dyDescent="0.2">
      <c r="H59292" s="101"/>
      <c r="I59292" s="101"/>
    </row>
    <row r="59293" spans="8:9" x14ac:dyDescent="0.2">
      <c r="H59293" s="101"/>
      <c r="I59293" s="101"/>
    </row>
    <row r="59294" spans="8:9" x14ac:dyDescent="0.2">
      <c r="H59294" s="101"/>
      <c r="I59294" s="101"/>
    </row>
    <row r="59295" spans="8:9" x14ac:dyDescent="0.2">
      <c r="H59295" s="101"/>
      <c r="I59295" s="101"/>
    </row>
    <row r="59296" spans="8:9" x14ac:dyDescent="0.2">
      <c r="H59296" s="101"/>
      <c r="I59296" s="101"/>
    </row>
    <row r="59297" spans="8:9" x14ac:dyDescent="0.2">
      <c r="H59297" s="101"/>
      <c r="I59297" s="101"/>
    </row>
    <row r="59298" spans="8:9" x14ac:dyDescent="0.2">
      <c r="H59298" s="101"/>
      <c r="I59298" s="101"/>
    </row>
    <row r="59299" spans="8:9" x14ac:dyDescent="0.2">
      <c r="H59299" s="101"/>
      <c r="I59299" s="101"/>
    </row>
    <row r="59300" spans="8:9" x14ac:dyDescent="0.2">
      <c r="H59300" s="101"/>
      <c r="I59300" s="101"/>
    </row>
    <row r="59301" spans="8:9" x14ac:dyDescent="0.2">
      <c r="H59301" s="101"/>
      <c r="I59301" s="101"/>
    </row>
    <row r="59302" spans="8:9" x14ac:dyDescent="0.2">
      <c r="H59302" s="101"/>
      <c r="I59302" s="101"/>
    </row>
    <row r="59303" spans="8:9" x14ac:dyDescent="0.2">
      <c r="H59303" s="101"/>
      <c r="I59303" s="101"/>
    </row>
    <row r="59304" spans="8:9" x14ac:dyDescent="0.2">
      <c r="H59304" s="101"/>
      <c r="I59304" s="101"/>
    </row>
    <row r="59305" spans="8:9" x14ac:dyDescent="0.2">
      <c r="H59305" s="101"/>
      <c r="I59305" s="101"/>
    </row>
    <row r="59306" spans="8:9" x14ac:dyDescent="0.2">
      <c r="H59306" s="101"/>
      <c r="I59306" s="101"/>
    </row>
    <row r="59307" spans="8:9" x14ac:dyDescent="0.2">
      <c r="H59307" s="101"/>
      <c r="I59307" s="101"/>
    </row>
    <row r="59308" spans="8:9" x14ac:dyDescent="0.2">
      <c r="H59308" s="101"/>
      <c r="I59308" s="101"/>
    </row>
    <row r="59309" spans="8:9" x14ac:dyDescent="0.2">
      <c r="H59309" s="101"/>
      <c r="I59309" s="101"/>
    </row>
    <row r="59310" spans="8:9" x14ac:dyDescent="0.2">
      <c r="H59310" s="101"/>
      <c r="I59310" s="101"/>
    </row>
    <row r="59311" spans="8:9" x14ac:dyDescent="0.2">
      <c r="H59311" s="101"/>
      <c r="I59311" s="101"/>
    </row>
    <row r="59312" spans="8:9" x14ac:dyDescent="0.2">
      <c r="H59312" s="101"/>
      <c r="I59312" s="101"/>
    </row>
    <row r="59313" spans="8:9" x14ac:dyDescent="0.2">
      <c r="H59313" s="101"/>
      <c r="I59313" s="101"/>
    </row>
    <row r="59314" spans="8:9" x14ac:dyDescent="0.2">
      <c r="H59314" s="101"/>
      <c r="I59314" s="101"/>
    </row>
    <row r="59315" spans="8:9" x14ac:dyDescent="0.2">
      <c r="H59315" s="101"/>
      <c r="I59315" s="101"/>
    </row>
    <row r="59316" spans="8:9" x14ac:dyDescent="0.2">
      <c r="H59316" s="101"/>
      <c r="I59316" s="101"/>
    </row>
    <row r="59317" spans="8:9" x14ac:dyDescent="0.2">
      <c r="H59317" s="101"/>
      <c r="I59317" s="101"/>
    </row>
    <row r="59318" spans="8:9" x14ac:dyDescent="0.2">
      <c r="H59318" s="101"/>
      <c r="I59318" s="101"/>
    </row>
    <row r="59319" spans="8:9" x14ac:dyDescent="0.2">
      <c r="H59319" s="101"/>
      <c r="I59319" s="101"/>
    </row>
    <row r="59320" spans="8:9" x14ac:dyDescent="0.2">
      <c r="H59320" s="101"/>
      <c r="I59320" s="101"/>
    </row>
    <row r="59321" spans="8:9" x14ac:dyDescent="0.2">
      <c r="H59321" s="101"/>
      <c r="I59321" s="101"/>
    </row>
    <row r="59322" spans="8:9" x14ac:dyDescent="0.2">
      <c r="H59322" s="101"/>
      <c r="I59322" s="101"/>
    </row>
    <row r="59323" spans="8:9" x14ac:dyDescent="0.2">
      <c r="H59323" s="101"/>
      <c r="I59323" s="101"/>
    </row>
    <row r="59324" spans="8:9" x14ac:dyDescent="0.2">
      <c r="H59324" s="101"/>
      <c r="I59324" s="101"/>
    </row>
    <row r="59325" spans="8:9" x14ac:dyDescent="0.2">
      <c r="H59325" s="101"/>
      <c r="I59325" s="101"/>
    </row>
    <row r="59326" spans="8:9" x14ac:dyDescent="0.2">
      <c r="H59326" s="101"/>
      <c r="I59326" s="101"/>
    </row>
    <row r="59327" spans="8:9" x14ac:dyDescent="0.2">
      <c r="H59327" s="101"/>
      <c r="I59327" s="101"/>
    </row>
    <row r="59328" spans="8:9" x14ac:dyDescent="0.2">
      <c r="H59328" s="101"/>
      <c r="I59328" s="101"/>
    </row>
    <row r="59329" spans="8:9" x14ac:dyDescent="0.2">
      <c r="H59329" s="101"/>
      <c r="I59329" s="101"/>
    </row>
    <row r="59330" spans="8:9" x14ac:dyDescent="0.2">
      <c r="H59330" s="101"/>
      <c r="I59330" s="101"/>
    </row>
    <row r="59331" spans="8:9" x14ac:dyDescent="0.2">
      <c r="H59331" s="101"/>
      <c r="I59331" s="101"/>
    </row>
    <row r="59332" spans="8:9" x14ac:dyDescent="0.2">
      <c r="H59332" s="101"/>
      <c r="I59332" s="101"/>
    </row>
    <row r="59333" spans="8:9" x14ac:dyDescent="0.2">
      <c r="H59333" s="101"/>
      <c r="I59333" s="101"/>
    </row>
    <row r="59334" spans="8:9" x14ac:dyDescent="0.2">
      <c r="H59334" s="101"/>
      <c r="I59334" s="101"/>
    </row>
    <row r="59335" spans="8:9" x14ac:dyDescent="0.2">
      <c r="H59335" s="101"/>
      <c r="I59335" s="101"/>
    </row>
    <row r="59336" spans="8:9" x14ac:dyDescent="0.2">
      <c r="H59336" s="101"/>
      <c r="I59336" s="101"/>
    </row>
    <row r="59337" spans="8:9" x14ac:dyDescent="0.2">
      <c r="H59337" s="101"/>
      <c r="I59337" s="101"/>
    </row>
    <row r="59338" spans="8:9" x14ac:dyDescent="0.2">
      <c r="H59338" s="101"/>
      <c r="I59338" s="101"/>
    </row>
    <row r="59339" spans="8:9" x14ac:dyDescent="0.2">
      <c r="H59339" s="101"/>
      <c r="I59339" s="101"/>
    </row>
    <row r="59340" spans="8:9" x14ac:dyDescent="0.2">
      <c r="H59340" s="101"/>
      <c r="I59340" s="101"/>
    </row>
    <row r="59341" spans="8:9" x14ac:dyDescent="0.2">
      <c r="H59341" s="101"/>
      <c r="I59341" s="101"/>
    </row>
    <row r="59342" spans="8:9" x14ac:dyDescent="0.2">
      <c r="H59342" s="101"/>
      <c r="I59342" s="101"/>
    </row>
    <row r="59343" spans="8:9" x14ac:dyDescent="0.2">
      <c r="H59343" s="101"/>
      <c r="I59343" s="101"/>
    </row>
    <row r="59344" spans="8:9" x14ac:dyDescent="0.2">
      <c r="H59344" s="101"/>
      <c r="I59344" s="101"/>
    </row>
    <row r="59345" spans="8:9" x14ac:dyDescent="0.2">
      <c r="H59345" s="101"/>
      <c r="I59345" s="101"/>
    </row>
    <row r="59346" spans="8:9" x14ac:dyDescent="0.2">
      <c r="H59346" s="101"/>
      <c r="I59346" s="101"/>
    </row>
    <row r="59347" spans="8:9" x14ac:dyDescent="0.2">
      <c r="H59347" s="101"/>
      <c r="I59347" s="101"/>
    </row>
    <row r="59348" spans="8:9" x14ac:dyDescent="0.2">
      <c r="H59348" s="101"/>
      <c r="I59348" s="101"/>
    </row>
    <row r="59349" spans="8:9" x14ac:dyDescent="0.2">
      <c r="H59349" s="101"/>
      <c r="I59349" s="101"/>
    </row>
    <row r="59350" spans="8:9" x14ac:dyDescent="0.2">
      <c r="H59350" s="101"/>
      <c r="I59350" s="101"/>
    </row>
    <row r="59351" spans="8:9" x14ac:dyDescent="0.2">
      <c r="H59351" s="101"/>
      <c r="I59351" s="101"/>
    </row>
    <row r="59352" spans="8:9" x14ac:dyDescent="0.2">
      <c r="H59352" s="101"/>
      <c r="I59352" s="101"/>
    </row>
    <row r="59353" spans="8:9" x14ac:dyDescent="0.2">
      <c r="H59353" s="101"/>
      <c r="I59353" s="101"/>
    </row>
    <row r="59354" spans="8:9" x14ac:dyDescent="0.2">
      <c r="H59354" s="101"/>
      <c r="I59354" s="101"/>
    </row>
    <row r="59355" spans="8:9" x14ac:dyDescent="0.2">
      <c r="H59355" s="101"/>
      <c r="I59355" s="101"/>
    </row>
    <row r="59356" spans="8:9" x14ac:dyDescent="0.2">
      <c r="H59356" s="101"/>
      <c r="I59356" s="101"/>
    </row>
    <row r="59357" spans="8:9" x14ac:dyDescent="0.2">
      <c r="H59357" s="101"/>
      <c r="I59357" s="101"/>
    </row>
    <row r="59358" spans="8:9" x14ac:dyDescent="0.2">
      <c r="H59358" s="101"/>
      <c r="I59358" s="101"/>
    </row>
    <row r="59359" spans="8:9" x14ac:dyDescent="0.2">
      <c r="H59359" s="101"/>
      <c r="I59359" s="101"/>
    </row>
    <row r="59360" spans="8:9" x14ac:dyDescent="0.2">
      <c r="H59360" s="101"/>
      <c r="I59360" s="101"/>
    </row>
    <row r="59361" spans="8:9" x14ac:dyDescent="0.2">
      <c r="H59361" s="101"/>
      <c r="I59361" s="101"/>
    </row>
    <row r="59362" spans="8:9" x14ac:dyDescent="0.2">
      <c r="H59362" s="101"/>
      <c r="I59362" s="101"/>
    </row>
    <row r="59363" spans="8:9" x14ac:dyDescent="0.2">
      <c r="H59363" s="101"/>
      <c r="I59363" s="101"/>
    </row>
    <row r="59364" spans="8:9" x14ac:dyDescent="0.2">
      <c r="H59364" s="101"/>
      <c r="I59364" s="101"/>
    </row>
    <row r="59365" spans="8:9" x14ac:dyDescent="0.2">
      <c r="H59365" s="101"/>
      <c r="I59365" s="101"/>
    </row>
    <row r="59366" spans="8:9" x14ac:dyDescent="0.2">
      <c r="H59366" s="101"/>
      <c r="I59366" s="101"/>
    </row>
    <row r="59367" spans="8:9" x14ac:dyDescent="0.2">
      <c r="H59367" s="101"/>
      <c r="I59367" s="101"/>
    </row>
    <row r="59368" spans="8:9" x14ac:dyDescent="0.2">
      <c r="H59368" s="101"/>
      <c r="I59368" s="101"/>
    </row>
    <row r="59369" spans="8:9" x14ac:dyDescent="0.2">
      <c r="H59369" s="101"/>
      <c r="I59369" s="101"/>
    </row>
    <row r="59370" spans="8:9" x14ac:dyDescent="0.2">
      <c r="H59370" s="101"/>
      <c r="I59370" s="101"/>
    </row>
    <row r="59371" spans="8:9" x14ac:dyDescent="0.2">
      <c r="H59371" s="101"/>
      <c r="I59371" s="101"/>
    </row>
    <row r="59372" spans="8:9" x14ac:dyDescent="0.2">
      <c r="H59372" s="101"/>
      <c r="I59372" s="101"/>
    </row>
    <row r="59373" spans="8:9" x14ac:dyDescent="0.2">
      <c r="H59373" s="101"/>
      <c r="I59373" s="101"/>
    </row>
    <row r="59374" spans="8:9" x14ac:dyDescent="0.2">
      <c r="H59374" s="101"/>
      <c r="I59374" s="101"/>
    </row>
    <row r="59375" spans="8:9" x14ac:dyDescent="0.2">
      <c r="H59375" s="101"/>
      <c r="I59375" s="101"/>
    </row>
    <row r="59376" spans="8:9" x14ac:dyDescent="0.2">
      <c r="H59376" s="101"/>
      <c r="I59376" s="101"/>
    </row>
    <row r="59377" spans="8:9" x14ac:dyDescent="0.2">
      <c r="H59377" s="101"/>
      <c r="I59377" s="101"/>
    </row>
    <row r="59378" spans="8:9" x14ac:dyDescent="0.2">
      <c r="H59378" s="101"/>
      <c r="I59378" s="101"/>
    </row>
    <row r="59379" spans="8:9" x14ac:dyDescent="0.2">
      <c r="H59379" s="101"/>
      <c r="I59379" s="101"/>
    </row>
    <row r="59380" spans="8:9" x14ac:dyDescent="0.2">
      <c r="H59380" s="101"/>
      <c r="I59380" s="101"/>
    </row>
    <row r="59381" spans="8:9" x14ac:dyDescent="0.2">
      <c r="H59381" s="101"/>
      <c r="I59381" s="101"/>
    </row>
    <row r="59382" spans="8:9" x14ac:dyDescent="0.2">
      <c r="H59382" s="101"/>
      <c r="I59382" s="101"/>
    </row>
    <row r="59383" spans="8:9" x14ac:dyDescent="0.2">
      <c r="H59383" s="101"/>
      <c r="I59383" s="101"/>
    </row>
    <row r="59384" spans="8:9" x14ac:dyDescent="0.2">
      <c r="H59384" s="101"/>
      <c r="I59384" s="101"/>
    </row>
    <row r="59385" spans="8:9" x14ac:dyDescent="0.2">
      <c r="H59385" s="101"/>
      <c r="I59385" s="101"/>
    </row>
    <row r="59386" spans="8:9" x14ac:dyDescent="0.2">
      <c r="H59386" s="101"/>
      <c r="I59386" s="101"/>
    </row>
    <row r="59387" spans="8:9" x14ac:dyDescent="0.2">
      <c r="H59387" s="101"/>
      <c r="I59387" s="101"/>
    </row>
    <row r="59388" spans="8:9" x14ac:dyDescent="0.2">
      <c r="H59388" s="101"/>
      <c r="I59388" s="101"/>
    </row>
    <row r="59389" spans="8:9" x14ac:dyDescent="0.2">
      <c r="H59389" s="101"/>
      <c r="I59389" s="101"/>
    </row>
    <row r="59390" spans="8:9" x14ac:dyDescent="0.2">
      <c r="H59390" s="101"/>
      <c r="I59390" s="101"/>
    </row>
    <row r="59391" spans="8:9" x14ac:dyDescent="0.2">
      <c r="H59391" s="101"/>
      <c r="I59391" s="101"/>
    </row>
    <row r="59392" spans="8:9" x14ac:dyDescent="0.2">
      <c r="H59392" s="101"/>
      <c r="I59392" s="101"/>
    </row>
    <row r="59393" spans="8:9" x14ac:dyDescent="0.2">
      <c r="H59393" s="101"/>
      <c r="I59393" s="101"/>
    </row>
    <row r="59394" spans="8:9" x14ac:dyDescent="0.2">
      <c r="H59394" s="101"/>
      <c r="I59394" s="101"/>
    </row>
    <row r="59395" spans="8:9" x14ac:dyDescent="0.2">
      <c r="H59395" s="101"/>
      <c r="I59395" s="101"/>
    </row>
    <row r="59396" spans="8:9" x14ac:dyDescent="0.2">
      <c r="H59396" s="101"/>
      <c r="I59396" s="101"/>
    </row>
    <row r="59397" spans="8:9" x14ac:dyDescent="0.2">
      <c r="H59397" s="101"/>
      <c r="I59397" s="101"/>
    </row>
    <row r="59398" spans="8:9" x14ac:dyDescent="0.2">
      <c r="H59398" s="101"/>
      <c r="I59398" s="101"/>
    </row>
    <row r="59399" spans="8:9" x14ac:dyDescent="0.2">
      <c r="H59399" s="101"/>
      <c r="I59399" s="101"/>
    </row>
    <row r="59400" spans="8:9" x14ac:dyDescent="0.2">
      <c r="H59400" s="101"/>
      <c r="I59400" s="101"/>
    </row>
    <row r="59401" spans="8:9" x14ac:dyDescent="0.2">
      <c r="H59401" s="101"/>
      <c r="I59401" s="101"/>
    </row>
    <row r="59402" spans="8:9" x14ac:dyDescent="0.2">
      <c r="H59402" s="101"/>
      <c r="I59402" s="101"/>
    </row>
    <row r="59403" spans="8:9" x14ac:dyDescent="0.2">
      <c r="H59403" s="101"/>
      <c r="I59403" s="101"/>
    </row>
    <row r="59404" spans="8:9" x14ac:dyDescent="0.2">
      <c r="H59404" s="101"/>
      <c r="I59404" s="101"/>
    </row>
    <row r="59405" spans="8:9" x14ac:dyDescent="0.2">
      <c r="H59405" s="101"/>
      <c r="I59405" s="101"/>
    </row>
    <row r="59406" spans="8:9" x14ac:dyDescent="0.2">
      <c r="H59406" s="101"/>
      <c r="I59406" s="101"/>
    </row>
    <row r="59407" spans="8:9" x14ac:dyDescent="0.2">
      <c r="H59407" s="101"/>
      <c r="I59407" s="101"/>
    </row>
    <row r="59408" spans="8:9" x14ac:dyDescent="0.2">
      <c r="H59408" s="101"/>
      <c r="I59408" s="101"/>
    </row>
    <row r="59409" spans="8:9" x14ac:dyDescent="0.2">
      <c r="H59409" s="101"/>
      <c r="I59409" s="101"/>
    </row>
    <row r="59410" spans="8:9" x14ac:dyDescent="0.2">
      <c r="H59410" s="101"/>
      <c r="I59410" s="101"/>
    </row>
    <row r="59411" spans="8:9" x14ac:dyDescent="0.2">
      <c r="H59411" s="101"/>
      <c r="I59411" s="101"/>
    </row>
    <row r="59412" spans="8:9" x14ac:dyDescent="0.2">
      <c r="H59412" s="101"/>
      <c r="I59412" s="101"/>
    </row>
    <row r="59413" spans="8:9" x14ac:dyDescent="0.2">
      <c r="H59413" s="101"/>
      <c r="I59413" s="101"/>
    </row>
    <row r="59414" spans="8:9" x14ac:dyDescent="0.2">
      <c r="H59414" s="101"/>
      <c r="I59414" s="101"/>
    </row>
    <row r="59415" spans="8:9" x14ac:dyDescent="0.2">
      <c r="H59415" s="101"/>
      <c r="I59415" s="101"/>
    </row>
    <row r="59416" spans="8:9" x14ac:dyDescent="0.2">
      <c r="H59416" s="101"/>
      <c r="I59416" s="101"/>
    </row>
    <row r="59417" spans="8:9" x14ac:dyDescent="0.2">
      <c r="H59417" s="101"/>
      <c r="I59417" s="101"/>
    </row>
    <row r="59418" spans="8:9" x14ac:dyDescent="0.2">
      <c r="H59418" s="101"/>
      <c r="I59418" s="101"/>
    </row>
    <row r="59419" spans="8:9" x14ac:dyDescent="0.2">
      <c r="H59419" s="101"/>
      <c r="I59419" s="101"/>
    </row>
    <row r="59420" spans="8:9" x14ac:dyDescent="0.2">
      <c r="H59420" s="101"/>
      <c r="I59420" s="101"/>
    </row>
    <row r="59421" spans="8:9" x14ac:dyDescent="0.2">
      <c r="H59421" s="101"/>
      <c r="I59421" s="101"/>
    </row>
    <row r="59422" spans="8:9" x14ac:dyDescent="0.2">
      <c r="H59422" s="101"/>
      <c r="I59422" s="101"/>
    </row>
    <row r="59423" spans="8:9" x14ac:dyDescent="0.2">
      <c r="H59423" s="101"/>
      <c r="I59423" s="101"/>
    </row>
    <row r="59424" spans="8:9" x14ac:dyDescent="0.2">
      <c r="H59424" s="101"/>
      <c r="I59424" s="101"/>
    </row>
    <row r="59425" spans="8:9" x14ac:dyDescent="0.2">
      <c r="H59425" s="101"/>
      <c r="I59425" s="101"/>
    </row>
    <row r="59426" spans="8:9" x14ac:dyDescent="0.2">
      <c r="H59426" s="101"/>
      <c r="I59426" s="101"/>
    </row>
    <row r="59427" spans="8:9" x14ac:dyDescent="0.2">
      <c r="H59427" s="101"/>
      <c r="I59427" s="101"/>
    </row>
    <row r="59428" spans="8:9" x14ac:dyDescent="0.2">
      <c r="H59428" s="101"/>
      <c r="I59428" s="101"/>
    </row>
    <row r="59429" spans="8:9" x14ac:dyDescent="0.2">
      <c r="H59429" s="101"/>
      <c r="I59429" s="101"/>
    </row>
    <row r="59430" spans="8:9" x14ac:dyDescent="0.2">
      <c r="H59430" s="101"/>
      <c r="I59430" s="101"/>
    </row>
    <row r="59431" spans="8:9" x14ac:dyDescent="0.2">
      <c r="H59431" s="101"/>
      <c r="I59431" s="101"/>
    </row>
    <row r="59432" spans="8:9" x14ac:dyDescent="0.2">
      <c r="H59432" s="101"/>
      <c r="I59432" s="101"/>
    </row>
    <row r="59433" spans="8:9" x14ac:dyDescent="0.2">
      <c r="H59433" s="101"/>
      <c r="I59433" s="101"/>
    </row>
    <row r="59434" spans="8:9" x14ac:dyDescent="0.2">
      <c r="H59434" s="101"/>
      <c r="I59434" s="101"/>
    </row>
    <row r="59435" spans="8:9" x14ac:dyDescent="0.2">
      <c r="H59435" s="101"/>
      <c r="I59435" s="101"/>
    </row>
    <row r="59436" spans="8:9" x14ac:dyDescent="0.2">
      <c r="H59436" s="101"/>
      <c r="I59436" s="101"/>
    </row>
    <row r="59437" spans="8:9" x14ac:dyDescent="0.2">
      <c r="H59437" s="101"/>
      <c r="I59437" s="101"/>
    </row>
    <row r="59438" spans="8:9" x14ac:dyDescent="0.2">
      <c r="H59438" s="101"/>
      <c r="I59438" s="101"/>
    </row>
    <row r="59439" spans="8:9" x14ac:dyDescent="0.2">
      <c r="H59439" s="101"/>
      <c r="I59439" s="101"/>
    </row>
    <row r="59440" spans="8:9" x14ac:dyDescent="0.2">
      <c r="H59440" s="101"/>
      <c r="I59440" s="101"/>
    </row>
    <row r="59441" spans="8:9" x14ac:dyDescent="0.2">
      <c r="H59441" s="101"/>
      <c r="I59441" s="101"/>
    </row>
    <row r="59442" spans="8:9" x14ac:dyDescent="0.2">
      <c r="H59442" s="101"/>
      <c r="I59442" s="101"/>
    </row>
    <row r="59443" spans="8:9" x14ac:dyDescent="0.2">
      <c r="H59443" s="101"/>
      <c r="I59443" s="101"/>
    </row>
    <row r="59444" spans="8:9" x14ac:dyDescent="0.2">
      <c r="H59444" s="101"/>
      <c r="I59444" s="101"/>
    </row>
    <row r="59445" spans="8:9" x14ac:dyDescent="0.2">
      <c r="H59445" s="101"/>
      <c r="I59445" s="101"/>
    </row>
    <row r="59446" spans="8:9" x14ac:dyDescent="0.2">
      <c r="H59446" s="101"/>
      <c r="I59446" s="101"/>
    </row>
    <row r="59447" spans="8:9" x14ac:dyDescent="0.2">
      <c r="H59447" s="101"/>
      <c r="I59447" s="101"/>
    </row>
    <row r="59448" spans="8:9" x14ac:dyDescent="0.2">
      <c r="H59448" s="101"/>
      <c r="I59448" s="101"/>
    </row>
    <row r="59449" spans="8:9" x14ac:dyDescent="0.2">
      <c r="H59449" s="101"/>
      <c r="I59449" s="101"/>
    </row>
    <row r="59450" spans="8:9" x14ac:dyDescent="0.2">
      <c r="H59450" s="101"/>
      <c r="I59450" s="101"/>
    </row>
    <row r="59451" spans="8:9" x14ac:dyDescent="0.2">
      <c r="H59451" s="101"/>
      <c r="I59451" s="101"/>
    </row>
    <row r="59452" spans="8:9" x14ac:dyDescent="0.2">
      <c r="H59452" s="101"/>
      <c r="I59452" s="101"/>
    </row>
    <row r="59453" spans="8:9" x14ac:dyDescent="0.2">
      <c r="H59453" s="101"/>
      <c r="I59453" s="101"/>
    </row>
    <row r="59454" spans="8:9" x14ac:dyDescent="0.2">
      <c r="H59454" s="101"/>
      <c r="I59454" s="101"/>
    </row>
    <row r="59455" spans="8:9" x14ac:dyDescent="0.2">
      <c r="H59455" s="101"/>
      <c r="I59455" s="101"/>
    </row>
    <row r="59456" spans="8:9" x14ac:dyDescent="0.2">
      <c r="H59456" s="101"/>
      <c r="I59456" s="101"/>
    </row>
    <row r="59457" spans="8:9" x14ac:dyDescent="0.2">
      <c r="H59457" s="101"/>
      <c r="I59457" s="101"/>
    </row>
    <row r="59458" spans="8:9" x14ac:dyDescent="0.2">
      <c r="H59458" s="101"/>
      <c r="I59458" s="101"/>
    </row>
    <row r="59459" spans="8:9" x14ac:dyDescent="0.2">
      <c r="H59459" s="101"/>
      <c r="I59459" s="101"/>
    </row>
    <row r="59460" spans="8:9" x14ac:dyDescent="0.2">
      <c r="H59460" s="101"/>
      <c r="I59460" s="101"/>
    </row>
    <row r="59461" spans="8:9" x14ac:dyDescent="0.2">
      <c r="H59461" s="101"/>
      <c r="I59461" s="101"/>
    </row>
    <row r="59462" spans="8:9" x14ac:dyDescent="0.2">
      <c r="H59462" s="101"/>
      <c r="I59462" s="101"/>
    </row>
    <row r="59463" spans="8:9" x14ac:dyDescent="0.2">
      <c r="H59463" s="101"/>
      <c r="I59463" s="101"/>
    </row>
    <row r="59464" spans="8:9" x14ac:dyDescent="0.2">
      <c r="H59464" s="101"/>
      <c r="I59464" s="101"/>
    </row>
    <row r="59465" spans="8:9" x14ac:dyDescent="0.2">
      <c r="H59465" s="101"/>
      <c r="I59465" s="101"/>
    </row>
    <row r="59466" spans="8:9" x14ac:dyDescent="0.2">
      <c r="H59466" s="101"/>
      <c r="I59466" s="101"/>
    </row>
    <row r="59467" spans="8:9" x14ac:dyDescent="0.2">
      <c r="H59467" s="101"/>
      <c r="I59467" s="101"/>
    </row>
    <row r="59468" spans="8:9" x14ac:dyDescent="0.2">
      <c r="H59468" s="101"/>
      <c r="I59468" s="101"/>
    </row>
    <row r="59469" spans="8:9" x14ac:dyDescent="0.2">
      <c r="H59469" s="101"/>
      <c r="I59469" s="101"/>
    </row>
    <row r="59470" spans="8:9" x14ac:dyDescent="0.2">
      <c r="H59470" s="101"/>
      <c r="I59470" s="101"/>
    </row>
    <row r="59471" spans="8:9" x14ac:dyDescent="0.2">
      <c r="H59471" s="101"/>
      <c r="I59471" s="101"/>
    </row>
    <row r="59472" spans="8:9" x14ac:dyDescent="0.2">
      <c r="H59472" s="101"/>
      <c r="I59472" s="101"/>
    </row>
    <row r="59473" spans="8:9" x14ac:dyDescent="0.2">
      <c r="H59473" s="101"/>
      <c r="I59473" s="101"/>
    </row>
    <row r="59474" spans="8:9" x14ac:dyDescent="0.2">
      <c r="H59474" s="101"/>
      <c r="I59474" s="101"/>
    </row>
    <row r="59475" spans="8:9" x14ac:dyDescent="0.2">
      <c r="H59475" s="101"/>
      <c r="I59475" s="101"/>
    </row>
    <row r="59476" spans="8:9" x14ac:dyDescent="0.2">
      <c r="H59476" s="101"/>
      <c r="I59476" s="101"/>
    </row>
    <row r="59477" spans="8:9" x14ac:dyDescent="0.2">
      <c r="H59477" s="101"/>
      <c r="I59477" s="101"/>
    </row>
    <row r="59478" spans="8:9" x14ac:dyDescent="0.2">
      <c r="H59478" s="101"/>
      <c r="I59478" s="101"/>
    </row>
    <row r="59479" spans="8:9" x14ac:dyDescent="0.2">
      <c r="H59479" s="101"/>
      <c r="I59479" s="101"/>
    </row>
    <row r="59480" spans="8:9" x14ac:dyDescent="0.2">
      <c r="H59480" s="101"/>
      <c r="I59480" s="101"/>
    </row>
    <row r="59481" spans="8:9" x14ac:dyDescent="0.2">
      <c r="H59481" s="101"/>
      <c r="I59481" s="101"/>
    </row>
    <row r="59482" spans="8:9" x14ac:dyDescent="0.2">
      <c r="H59482" s="101"/>
      <c r="I59482" s="101"/>
    </row>
    <row r="59483" spans="8:9" x14ac:dyDescent="0.2">
      <c r="H59483" s="101"/>
      <c r="I59483" s="101"/>
    </row>
    <row r="59484" spans="8:9" x14ac:dyDescent="0.2">
      <c r="H59484" s="101"/>
      <c r="I59484" s="101"/>
    </row>
    <row r="59485" spans="8:9" x14ac:dyDescent="0.2">
      <c r="H59485" s="101"/>
      <c r="I59485" s="101"/>
    </row>
    <row r="59486" spans="8:9" x14ac:dyDescent="0.2">
      <c r="H59486" s="101"/>
      <c r="I59486" s="101"/>
    </row>
    <row r="59487" spans="8:9" x14ac:dyDescent="0.2">
      <c r="H59487" s="101"/>
      <c r="I59487" s="101"/>
    </row>
    <row r="59488" spans="8:9" x14ac:dyDescent="0.2">
      <c r="H59488" s="101"/>
      <c r="I59488" s="101"/>
    </row>
    <row r="59489" spans="8:9" x14ac:dyDescent="0.2">
      <c r="H59489" s="101"/>
      <c r="I59489" s="101"/>
    </row>
    <row r="59490" spans="8:9" x14ac:dyDescent="0.2">
      <c r="H59490" s="101"/>
      <c r="I59490" s="101"/>
    </row>
    <row r="59491" spans="8:9" x14ac:dyDescent="0.2">
      <c r="H59491" s="101"/>
      <c r="I59491" s="101"/>
    </row>
    <row r="59492" spans="8:9" x14ac:dyDescent="0.2">
      <c r="H59492" s="101"/>
      <c r="I59492" s="101"/>
    </row>
    <row r="59493" spans="8:9" x14ac:dyDescent="0.2">
      <c r="H59493" s="101"/>
      <c r="I59493" s="101"/>
    </row>
    <row r="59494" spans="8:9" x14ac:dyDescent="0.2">
      <c r="H59494" s="101"/>
      <c r="I59494" s="101"/>
    </row>
    <row r="59495" spans="8:9" x14ac:dyDescent="0.2">
      <c r="H59495" s="101"/>
      <c r="I59495" s="101"/>
    </row>
    <row r="59496" spans="8:9" x14ac:dyDescent="0.2">
      <c r="H59496" s="101"/>
      <c r="I59496" s="101"/>
    </row>
    <row r="59497" spans="8:9" x14ac:dyDescent="0.2">
      <c r="H59497" s="101"/>
      <c r="I59497" s="101"/>
    </row>
    <row r="59498" spans="8:9" x14ac:dyDescent="0.2">
      <c r="H59498" s="101"/>
      <c r="I59498" s="101"/>
    </row>
    <row r="59499" spans="8:9" x14ac:dyDescent="0.2">
      <c r="H59499" s="101"/>
      <c r="I59499" s="101"/>
    </row>
    <row r="59500" spans="8:9" x14ac:dyDescent="0.2">
      <c r="H59500" s="101"/>
      <c r="I59500" s="101"/>
    </row>
    <row r="59501" spans="8:9" x14ac:dyDescent="0.2">
      <c r="H59501" s="101"/>
      <c r="I59501" s="101"/>
    </row>
    <row r="59502" spans="8:9" x14ac:dyDescent="0.2">
      <c r="H59502" s="101"/>
      <c r="I59502" s="101"/>
    </row>
    <row r="59503" spans="8:9" x14ac:dyDescent="0.2">
      <c r="H59503" s="101"/>
      <c r="I59503" s="101"/>
    </row>
    <row r="59504" spans="8:9" x14ac:dyDescent="0.2">
      <c r="H59504" s="101"/>
      <c r="I59504" s="101"/>
    </row>
    <row r="59505" spans="8:9" x14ac:dyDescent="0.2">
      <c r="H59505" s="101"/>
      <c r="I59505" s="101"/>
    </row>
    <row r="59506" spans="8:9" x14ac:dyDescent="0.2">
      <c r="H59506" s="101"/>
      <c r="I59506" s="101"/>
    </row>
    <row r="59507" spans="8:9" x14ac:dyDescent="0.2">
      <c r="H59507" s="101"/>
      <c r="I59507" s="101"/>
    </row>
    <row r="59508" spans="8:9" x14ac:dyDescent="0.2">
      <c r="H59508" s="101"/>
      <c r="I59508" s="101"/>
    </row>
    <row r="59509" spans="8:9" x14ac:dyDescent="0.2">
      <c r="H59509" s="101"/>
      <c r="I59509" s="101"/>
    </row>
    <row r="59510" spans="8:9" x14ac:dyDescent="0.2">
      <c r="H59510" s="101"/>
      <c r="I59510" s="101"/>
    </row>
    <row r="59511" spans="8:9" x14ac:dyDescent="0.2">
      <c r="H59511" s="101"/>
      <c r="I59511" s="101"/>
    </row>
    <row r="59512" spans="8:9" x14ac:dyDescent="0.2">
      <c r="H59512" s="101"/>
      <c r="I59512" s="101"/>
    </row>
    <row r="59513" spans="8:9" x14ac:dyDescent="0.2">
      <c r="H59513" s="101"/>
      <c r="I59513" s="101"/>
    </row>
    <row r="59514" spans="8:9" x14ac:dyDescent="0.2">
      <c r="H59514" s="101"/>
      <c r="I59514" s="101"/>
    </row>
    <row r="59515" spans="8:9" x14ac:dyDescent="0.2">
      <c r="H59515" s="101"/>
      <c r="I59515" s="101"/>
    </row>
    <row r="59516" spans="8:9" x14ac:dyDescent="0.2">
      <c r="H59516" s="101"/>
      <c r="I59516" s="101"/>
    </row>
    <row r="59517" spans="8:9" x14ac:dyDescent="0.2">
      <c r="H59517" s="101"/>
      <c r="I59517" s="101"/>
    </row>
    <row r="59518" spans="8:9" x14ac:dyDescent="0.2">
      <c r="H59518" s="101"/>
      <c r="I59518" s="101"/>
    </row>
    <row r="59519" spans="8:9" x14ac:dyDescent="0.2">
      <c r="H59519" s="101"/>
      <c r="I59519" s="101"/>
    </row>
    <row r="59520" spans="8:9" x14ac:dyDescent="0.2">
      <c r="H59520" s="101"/>
      <c r="I59520" s="101"/>
    </row>
    <row r="59521" spans="8:9" x14ac:dyDescent="0.2">
      <c r="H59521" s="101"/>
      <c r="I59521" s="101"/>
    </row>
    <row r="59522" spans="8:9" x14ac:dyDescent="0.2">
      <c r="H59522" s="101"/>
      <c r="I59522" s="101"/>
    </row>
    <row r="59523" spans="8:9" x14ac:dyDescent="0.2">
      <c r="H59523" s="101"/>
      <c r="I59523" s="101"/>
    </row>
    <row r="59524" spans="8:9" x14ac:dyDescent="0.2">
      <c r="H59524" s="101"/>
      <c r="I59524" s="101"/>
    </row>
    <row r="59525" spans="8:9" x14ac:dyDescent="0.2">
      <c r="H59525" s="101"/>
      <c r="I59525" s="101"/>
    </row>
    <row r="59526" spans="8:9" x14ac:dyDescent="0.2">
      <c r="H59526" s="101"/>
      <c r="I59526" s="101"/>
    </row>
    <row r="59527" spans="8:9" x14ac:dyDescent="0.2">
      <c r="H59527" s="101"/>
      <c r="I59527" s="101"/>
    </row>
    <row r="59528" spans="8:9" x14ac:dyDescent="0.2">
      <c r="H59528" s="101"/>
      <c r="I59528" s="101"/>
    </row>
    <row r="59529" spans="8:9" x14ac:dyDescent="0.2">
      <c r="H59529" s="101"/>
      <c r="I59529" s="101"/>
    </row>
    <row r="59530" spans="8:9" x14ac:dyDescent="0.2">
      <c r="H59530" s="101"/>
      <c r="I59530" s="101"/>
    </row>
    <row r="59531" spans="8:9" x14ac:dyDescent="0.2">
      <c r="H59531" s="101"/>
      <c r="I59531" s="101"/>
    </row>
    <row r="59532" spans="8:9" x14ac:dyDescent="0.2">
      <c r="H59532" s="101"/>
      <c r="I59532" s="101"/>
    </row>
    <row r="59533" spans="8:9" x14ac:dyDescent="0.2">
      <c r="H59533" s="101"/>
      <c r="I59533" s="101"/>
    </row>
    <row r="59534" spans="8:9" x14ac:dyDescent="0.2">
      <c r="H59534" s="101"/>
      <c r="I59534" s="101"/>
    </row>
    <row r="59535" spans="8:9" x14ac:dyDescent="0.2">
      <c r="H59535" s="101"/>
      <c r="I59535" s="101"/>
    </row>
    <row r="59536" spans="8:9" x14ac:dyDescent="0.2">
      <c r="H59536" s="101"/>
      <c r="I59536" s="101"/>
    </row>
    <row r="59537" spans="8:9" x14ac:dyDescent="0.2">
      <c r="H59537" s="101"/>
      <c r="I59537" s="101"/>
    </row>
    <row r="59538" spans="8:9" x14ac:dyDescent="0.2">
      <c r="H59538" s="101"/>
      <c r="I59538" s="101"/>
    </row>
    <row r="59539" spans="8:9" x14ac:dyDescent="0.2">
      <c r="H59539" s="101"/>
      <c r="I59539" s="101"/>
    </row>
    <row r="59540" spans="8:9" x14ac:dyDescent="0.2">
      <c r="H59540" s="101"/>
      <c r="I59540" s="101"/>
    </row>
    <row r="59541" spans="8:9" x14ac:dyDescent="0.2">
      <c r="H59541" s="101"/>
      <c r="I59541" s="101"/>
    </row>
    <row r="59542" spans="8:9" x14ac:dyDescent="0.2">
      <c r="H59542" s="101"/>
      <c r="I59542" s="101"/>
    </row>
    <row r="59543" spans="8:9" x14ac:dyDescent="0.2">
      <c r="H59543" s="101"/>
      <c r="I59543" s="101"/>
    </row>
    <row r="59544" spans="8:9" x14ac:dyDescent="0.2">
      <c r="H59544" s="101"/>
      <c r="I59544" s="101"/>
    </row>
    <row r="59545" spans="8:9" x14ac:dyDescent="0.2">
      <c r="H59545" s="101"/>
      <c r="I59545" s="101"/>
    </row>
    <row r="59546" spans="8:9" x14ac:dyDescent="0.2">
      <c r="H59546" s="101"/>
      <c r="I59546" s="101"/>
    </row>
    <row r="59547" spans="8:9" x14ac:dyDescent="0.2">
      <c r="H59547" s="101"/>
      <c r="I59547" s="101"/>
    </row>
    <row r="59548" spans="8:9" x14ac:dyDescent="0.2">
      <c r="H59548" s="101"/>
      <c r="I59548" s="101"/>
    </row>
    <row r="59549" spans="8:9" x14ac:dyDescent="0.2">
      <c r="H59549" s="101"/>
      <c r="I59549" s="101"/>
    </row>
    <row r="59550" spans="8:9" x14ac:dyDescent="0.2">
      <c r="H59550" s="101"/>
      <c r="I59550" s="101"/>
    </row>
    <row r="59551" spans="8:9" x14ac:dyDescent="0.2">
      <c r="H59551" s="101"/>
      <c r="I59551" s="101"/>
    </row>
    <row r="59552" spans="8:9" x14ac:dyDescent="0.2">
      <c r="H59552" s="101"/>
      <c r="I59552" s="101"/>
    </row>
    <row r="59553" spans="8:9" x14ac:dyDescent="0.2">
      <c r="H59553" s="101"/>
      <c r="I59553" s="101"/>
    </row>
    <row r="59554" spans="8:9" x14ac:dyDescent="0.2">
      <c r="H59554" s="101"/>
      <c r="I59554" s="101"/>
    </row>
    <row r="59555" spans="8:9" x14ac:dyDescent="0.2">
      <c r="H59555" s="101"/>
      <c r="I59555" s="101"/>
    </row>
    <row r="59556" spans="8:9" x14ac:dyDescent="0.2">
      <c r="H59556" s="101"/>
      <c r="I59556" s="101"/>
    </row>
    <row r="59557" spans="8:9" x14ac:dyDescent="0.2">
      <c r="H59557" s="101"/>
      <c r="I59557" s="101"/>
    </row>
    <row r="59558" spans="8:9" x14ac:dyDescent="0.2">
      <c r="H59558" s="101"/>
      <c r="I59558" s="101"/>
    </row>
    <row r="59559" spans="8:9" x14ac:dyDescent="0.2">
      <c r="H59559" s="101"/>
      <c r="I59559" s="101"/>
    </row>
    <row r="59560" spans="8:9" x14ac:dyDescent="0.2">
      <c r="H59560" s="101"/>
      <c r="I59560" s="101"/>
    </row>
    <row r="59561" spans="8:9" x14ac:dyDescent="0.2">
      <c r="H59561" s="101"/>
      <c r="I59561" s="101"/>
    </row>
    <row r="59562" spans="8:9" x14ac:dyDescent="0.2">
      <c r="H59562" s="101"/>
      <c r="I59562" s="101"/>
    </row>
    <row r="59563" spans="8:9" x14ac:dyDescent="0.2">
      <c r="H59563" s="101"/>
      <c r="I59563" s="101"/>
    </row>
    <row r="59564" spans="8:9" x14ac:dyDescent="0.2">
      <c r="H59564" s="101"/>
      <c r="I59564" s="101"/>
    </row>
    <row r="59565" spans="8:9" x14ac:dyDescent="0.2">
      <c r="H59565" s="101"/>
      <c r="I59565" s="101"/>
    </row>
    <row r="59566" spans="8:9" x14ac:dyDescent="0.2">
      <c r="H59566" s="101"/>
      <c r="I59566" s="101"/>
    </row>
    <row r="59567" spans="8:9" x14ac:dyDescent="0.2">
      <c r="H59567" s="101"/>
      <c r="I59567" s="101"/>
    </row>
    <row r="59568" spans="8:9" x14ac:dyDescent="0.2">
      <c r="H59568" s="101"/>
      <c r="I59568" s="101"/>
    </row>
    <row r="59569" spans="8:9" x14ac:dyDescent="0.2">
      <c r="H59569" s="101"/>
      <c r="I59569" s="101"/>
    </row>
    <row r="59570" spans="8:9" x14ac:dyDescent="0.2">
      <c r="H59570" s="101"/>
      <c r="I59570" s="101"/>
    </row>
    <row r="59571" spans="8:9" x14ac:dyDescent="0.2">
      <c r="H59571" s="101"/>
      <c r="I59571" s="101"/>
    </row>
    <row r="59572" spans="8:9" x14ac:dyDescent="0.2">
      <c r="H59572" s="101"/>
      <c r="I59572" s="101"/>
    </row>
    <row r="59573" spans="8:9" x14ac:dyDescent="0.2">
      <c r="H59573" s="101"/>
      <c r="I59573" s="101"/>
    </row>
    <row r="59574" spans="8:9" x14ac:dyDescent="0.2">
      <c r="H59574" s="101"/>
      <c r="I59574" s="101"/>
    </row>
    <row r="59575" spans="8:9" x14ac:dyDescent="0.2">
      <c r="H59575" s="101"/>
      <c r="I59575" s="101"/>
    </row>
    <row r="59576" spans="8:9" x14ac:dyDescent="0.2">
      <c r="H59576" s="101"/>
      <c r="I59576" s="101"/>
    </row>
    <row r="59577" spans="8:9" x14ac:dyDescent="0.2">
      <c r="H59577" s="101"/>
      <c r="I59577" s="101"/>
    </row>
    <row r="59578" spans="8:9" x14ac:dyDescent="0.2">
      <c r="H59578" s="101"/>
      <c r="I59578" s="101"/>
    </row>
    <row r="59579" spans="8:9" x14ac:dyDescent="0.2">
      <c r="H59579" s="101"/>
      <c r="I59579" s="101"/>
    </row>
    <row r="59580" spans="8:9" x14ac:dyDescent="0.2">
      <c r="H59580" s="101"/>
      <c r="I59580" s="101"/>
    </row>
    <row r="59581" spans="8:9" x14ac:dyDescent="0.2">
      <c r="H59581" s="101"/>
      <c r="I59581" s="101"/>
    </row>
    <row r="59582" spans="8:9" x14ac:dyDescent="0.2">
      <c r="H59582" s="101"/>
      <c r="I59582" s="101"/>
    </row>
    <row r="59583" spans="8:9" x14ac:dyDescent="0.2">
      <c r="H59583" s="101"/>
      <c r="I59583" s="101"/>
    </row>
    <row r="59584" spans="8:9" x14ac:dyDescent="0.2">
      <c r="H59584" s="101"/>
      <c r="I59584" s="101"/>
    </row>
    <row r="59585" spans="8:9" x14ac:dyDescent="0.2">
      <c r="H59585" s="101"/>
      <c r="I59585" s="101"/>
    </row>
    <row r="59586" spans="8:9" x14ac:dyDescent="0.2">
      <c r="H59586" s="101"/>
      <c r="I59586" s="101"/>
    </row>
    <row r="59587" spans="8:9" x14ac:dyDescent="0.2">
      <c r="H59587" s="101"/>
      <c r="I59587" s="101"/>
    </row>
    <row r="59588" spans="8:9" x14ac:dyDescent="0.2">
      <c r="H59588" s="101"/>
      <c r="I59588" s="101"/>
    </row>
    <row r="59589" spans="8:9" x14ac:dyDescent="0.2">
      <c r="H59589" s="101"/>
      <c r="I59589" s="101"/>
    </row>
    <row r="59590" spans="8:9" x14ac:dyDescent="0.2">
      <c r="H59590" s="101"/>
      <c r="I59590" s="101"/>
    </row>
    <row r="59591" spans="8:9" x14ac:dyDescent="0.2">
      <c r="H59591" s="101"/>
      <c r="I59591" s="101"/>
    </row>
    <row r="59592" spans="8:9" x14ac:dyDescent="0.2">
      <c r="H59592" s="101"/>
      <c r="I59592" s="101"/>
    </row>
    <row r="59593" spans="8:9" x14ac:dyDescent="0.2">
      <c r="H59593" s="101"/>
      <c r="I59593" s="101"/>
    </row>
    <row r="59594" spans="8:9" x14ac:dyDescent="0.2">
      <c r="H59594" s="101"/>
      <c r="I59594" s="101"/>
    </row>
    <row r="59595" spans="8:9" x14ac:dyDescent="0.2">
      <c r="H59595" s="101"/>
      <c r="I59595" s="101"/>
    </row>
    <row r="59596" spans="8:9" x14ac:dyDescent="0.2">
      <c r="H59596" s="101"/>
      <c r="I59596" s="101"/>
    </row>
    <row r="59597" spans="8:9" x14ac:dyDescent="0.2">
      <c r="H59597" s="101"/>
      <c r="I59597" s="101"/>
    </row>
    <row r="59598" spans="8:9" x14ac:dyDescent="0.2">
      <c r="H59598" s="101"/>
      <c r="I59598" s="101"/>
    </row>
    <row r="59599" spans="8:9" x14ac:dyDescent="0.2">
      <c r="H59599" s="101"/>
      <c r="I59599" s="101"/>
    </row>
    <row r="59600" spans="8:9" x14ac:dyDescent="0.2">
      <c r="H59600" s="101"/>
      <c r="I59600" s="101"/>
    </row>
    <row r="59601" spans="8:9" x14ac:dyDescent="0.2">
      <c r="H59601" s="101"/>
      <c r="I59601" s="101"/>
    </row>
    <row r="59602" spans="8:9" x14ac:dyDescent="0.2">
      <c r="H59602" s="101"/>
      <c r="I59602" s="101"/>
    </row>
    <row r="59603" spans="8:9" x14ac:dyDescent="0.2">
      <c r="H59603" s="101"/>
      <c r="I59603" s="101"/>
    </row>
    <row r="59604" spans="8:9" x14ac:dyDescent="0.2">
      <c r="H59604" s="101"/>
      <c r="I59604" s="101"/>
    </row>
    <row r="59605" spans="8:9" x14ac:dyDescent="0.2">
      <c r="H59605" s="101"/>
      <c r="I59605" s="101"/>
    </row>
    <row r="59606" spans="8:9" x14ac:dyDescent="0.2">
      <c r="H59606" s="101"/>
      <c r="I59606" s="101"/>
    </row>
    <row r="59607" spans="8:9" x14ac:dyDescent="0.2">
      <c r="H59607" s="101"/>
      <c r="I59607" s="101"/>
    </row>
    <row r="59608" spans="8:9" x14ac:dyDescent="0.2">
      <c r="H59608" s="101"/>
      <c r="I59608" s="101"/>
    </row>
    <row r="59609" spans="8:9" x14ac:dyDescent="0.2">
      <c r="H59609" s="101"/>
      <c r="I59609" s="101"/>
    </row>
    <row r="59610" spans="8:9" x14ac:dyDescent="0.2">
      <c r="H59610" s="101"/>
      <c r="I59610" s="101"/>
    </row>
    <row r="59611" spans="8:9" x14ac:dyDescent="0.2">
      <c r="H59611" s="101"/>
      <c r="I59611" s="101"/>
    </row>
    <row r="59612" spans="8:9" x14ac:dyDescent="0.2">
      <c r="H59612" s="101"/>
      <c r="I59612" s="101"/>
    </row>
    <row r="59613" spans="8:9" x14ac:dyDescent="0.2">
      <c r="H59613" s="101"/>
      <c r="I59613" s="101"/>
    </row>
    <row r="59614" spans="8:9" x14ac:dyDescent="0.2">
      <c r="H59614" s="101"/>
      <c r="I59614" s="101"/>
    </row>
    <row r="59615" spans="8:9" x14ac:dyDescent="0.2">
      <c r="H59615" s="101"/>
      <c r="I59615" s="101"/>
    </row>
    <row r="59616" spans="8:9" x14ac:dyDescent="0.2">
      <c r="H59616" s="101"/>
      <c r="I59616" s="101"/>
    </row>
    <row r="59617" spans="8:9" x14ac:dyDescent="0.2">
      <c r="H59617" s="101"/>
      <c r="I59617" s="101"/>
    </row>
    <row r="59618" spans="8:9" x14ac:dyDescent="0.2">
      <c r="H59618" s="101"/>
      <c r="I59618" s="101"/>
    </row>
    <row r="59619" spans="8:9" x14ac:dyDescent="0.2">
      <c r="H59619" s="101"/>
      <c r="I59619" s="101"/>
    </row>
    <row r="59620" spans="8:9" x14ac:dyDescent="0.2">
      <c r="H59620" s="101"/>
      <c r="I59620" s="101"/>
    </row>
    <row r="59621" spans="8:9" x14ac:dyDescent="0.2">
      <c r="H59621" s="101"/>
      <c r="I59621" s="101"/>
    </row>
    <row r="59622" spans="8:9" x14ac:dyDescent="0.2">
      <c r="H59622" s="101"/>
      <c r="I59622" s="101"/>
    </row>
    <row r="59623" spans="8:9" x14ac:dyDescent="0.2">
      <c r="H59623" s="101"/>
      <c r="I59623" s="101"/>
    </row>
    <row r="59624" spans="8:9" x14ac:dyDescent="0.2">
      <c r="H59624" s="101"/>
      <c r="I59624" s="101"/>
    </row>
    <row r="59625" spans="8:9" x14ac:dyDescent="0.2">
      <c r="H59625" s="101"/>
      <c r="I59625" s="101"/>
    </row>
    <row r="59626" spans="8:9" x14ac:dyDescent="0.2">
      <c r="H59626" s="101"/>
      <c r="I59626" s="101"/>
    </row>
    <row r="59627" spans="8:9" x14ac:dyDescent="0.2">
      <c r="H59627" s="101"/>
      <c r="I59627" s="101"/>
    </row>
    <row r="59628" spans="8:9" x14ac:dyDescent="0.2">
      <c r="H59628" s="101"/>
      <c r="I59628" s="101"/>
    </row>
    <row r="59629" spans="8:9" x14ac:dyDescent="0.2">
      <c r="H59629" s="101"/>
      <c r="I59629" s="101"/>
    </row>
    <row r="59630" spans="8:9" x14ac:dyDescent="0.2">
      <c r="H59630" s="101"/>
      <c r="I59630" s="101"/>
    </row>
    <row r="59631" spans="8:9" x14ac:dyDescent="0.2">
      <c r="H59631" s="101"/>
      <c r="I59631" s="101"/>
    </row>
    <row r="59632" spans="8:9" x14ac:dyDescent="0.2">
      <c r="H59632" s="101"/>
      <c r="I59632" s="101"/>
    </row>
    <row r="59633" spans="8:9" x14ac:dyDescent="0.2">
      <c r="H59633" s="101"/>
      <c r="I59633" s="101"/>
    </row>
    <row r="59634" spans="8:9" x14ac:dyDescent="0.2">
      <c r="H59634" s="101"/>
      <c r="I59634" s="101"/>
    </row>
    <row r="59635" spans="8:9" x14ac:dyDescent="0.2">
      <c r="H59635" s="101"/>
      <c r="I59635" s="101"/>
    </row>
    <row r="59636" spans="8:9" x14ac:dyDescent="0.2">
      <c r="H59636" s="101"/>
      <c r="I59636" s="101"/>
    </row>
    <row r="59637" spans="8:9" x14ac:dyDescent="0.2">
      <c r="H59637" s="101"/>
      <c r="I59637" s="101"/>
    </row>
    <row r="59638" spans="8:9" x14ac:dyDescent="0.2">
      <c r="H59638" s="101"/>
      <c r="I59638" s="101"/>
    </row>
    <row r="59639" spans="8:9" x14ac:dyDescent="0.2">
      <c r="H59639" s="101"/>
      <c r="I59639" s="101"/>
    </row>
    <row r="59640" spans="8:9" x14ac:dyDescent="0.2">
      <c r="H59640" s="101"/>
      <c r="I59640" s="101"/>
    </row>
    <row r="59641" spans="8:9" x14ac:dyDescent="0.2">
      <c r="H59641" s="101"/>
      <c r="I59641" s="101"/>
    </row>
    <row r="59642" spans="8:9" x14ac:dyDescent="0.2">
      <c r="H59642" s="101"/>
      <c r="I59642" s="101"/>
    </row>
    <row r="59643" spans="8:9" x14ac:dyDescent="0.2">
      <c r="H59643" s="101"/>
      <c r="I59643" s="101"/>
    </row>
    <row r="59644" spans="8:9" x14ac:dyDescent="0.2">
      <c r="H59644" s="101"/>
      <c r="I59644" s="101"/>
    </row>
    <row r="59645" spans="8:9" x14ac:dyDescent="0.2">
      <c r="H59645" s="101"/>
      <c r="I59645" s="101"/>
    </row>
    <row r="59646" spans="8:9" x14ac:dyDescent="0.2">
      <c r="H59646" s="101"/>
      <c r="I59646" s="101"/>
    </row>
    <row r="59647" spans="8:9" x14ac:dyDescent="0.2">
      <c r="H59647" s="101"/>
      <c r="I59647" s="101"/>
    </row>
    <row r="59648" spans="8:9" x14ac:dyDescent="0.2">
      <c r="H59648" s="101"/>
      <c r="I59648" s="101"/>
    </row>
    <row r="59649" spans="8:9" x14ac:dyDescent="0.2">
      <c r="H59649" s="101"/>
      <c r="I59649" s="101"/>
    </row>
    <row r="59650" spans="8:9" x14ac:dyDescent="0.2">
      <c r="H59650" s="101"/>
      <c r="I59650" s="101"/>
    </row>
    <row r="59651" spans="8:9" x14ac:dyDescent="0.2">
      <c r="H59651" s="101"/>
      <c r="I59651" s="101"/>
    </row>
    <row r="59652" spans="8:9" x14ac:dyDescent="0.2">
      <c r="H59652" s="101"/>
      <c r="I59652" s="101"/>
    </row>
    <row r="59653" spans="8:9" x14ac:dyDescent="0.2">
      <c r="H59653" s="101"/>
      <c r="I59653" s="101"/>
    </row>
    <row r="59654" spans="8:9" x14ac:dyDescent="0.2">
      <c r="H59654" s="101"/>
      <c r="I59654" s="101"/>
    </row>
    <row r="59655" spans="8:9" x14ac:dyDescent="0.2">
      <c r="H59655" s="101"/>
      <c r="I59655" s="101"/>
    </row>
    <row r="59656" spans="8:9" x14ac:dyDescent="0.2">
      <c r="H59656" s="101"/>
      <c r="I59656" s="101"/>
    </row>
    <row r="59657" spans="8:9" x14ac:dyDescent="0.2">
      <c r="H59657" s="101"/>
      <c r="I59657" s="101"/>
    </row>
    <row r="59658" spans="8:9" x14ac:dyDescent="0.2">
      <c r="H59658" s="101"/>
      <c r="I59658" s="101"/>
    </row>
    <row r="59659" spans="8:9" x14ac:dyDescent="0.2">
      <c r="H59659" s="101"/>
      <c r="I59659" s="101"/>
    </row>
    <row r="59660" spans="8:9" x14ac:dyDescent="0.2">
      <c r="H59660" s="101"/>
      <c r="I59660" s="101"/>
    </row>
    <row r="59661" spans="8:9" x14ac:dyDescent="0.2">
      <c r="H59661" s="101"/>
      <c r="I59661" s="101"/>
    </row>
    <row r="59662" spans="8:9" x14ac:dyDescent="0.2">
      <c r="H59662" s="101"/>
      <c r="I59662" s="101"/>
    </row>
    <row r="59663" spans="8:9" x14ac:dyDescent="0.2">
      <c r="H59663" s="101"/>
      <c r="I59663" s="101"/>
    </row>
    <row r="59664" spans="8:9" x14ac:dyDescent="0.2">
      <c r="H59664" s="101"/>
      <c r="I59664" s="101"/>
    </row>
    <row r="59665" spans="8:9" x14ac:dyDescent="0.2">
      <c r="H59665" s="101"/>
      <c r="I59665" s="101"/>
    </row>
    <row r="59666" spans="8:9" x14ac:dyDescent="0.2">
      <c r="H59666" s="101"/>
      <c r="I59666" s="101"/>
    </row>
    <row r="59667" spans="8:9" x14ac:dyDescent="0.2">
      <c r="H59667" s="101"/>
      <c r="I59667" s="101"/>
    </row>
    <row r="59668" spans="8:9" x14ac:dyDescent="0.2">
      <c r="H59668" s="101"/>
      <c r="I59668" s="101"/>
    </row>
    <row r="59669" spans="8:9" x14ac:dyDescent="0.2">
      <c r="H59669" s="101"/>
      <c r="I59669" s="101"/>
    </row>
    <row r="59670" spans="8:9" x14ac:dyDescent="0.2">
      <c r="H59670" s="101"/>
      <c r="I59670" s="101"/>
    </row>
    <row r="59671" spans="8:9" x14ac:dyDescent="0.2">
      <c r="H59671" s="101"/>
      <c r="I59671" s="101"/>
    </row>
    <row r="59672" spans="8:9" x14ac:dyDescent="0.2">
      <c r="H59672" s="101"/>
      <c r="I59672" s="101"/>
    </row>
    <row r="59673" spans="8:9" x14ac:dyDescent="0.2">
      <c r="H59673" s="101"/>
      <c r="I59673" s="101"/>
    </row>
    <row r="59674" spans="8:9" x14ac:dyDescent="0.2">
      <c r="H59674" s="101"/>
      <c r="I59674" s="101"/>
    </row>
    <row r="59675" spans="8:9" x14ac:dyDescent="0.2">
      <c r="H59675" s="101"/>
      <c r="I59675" s="101"/>
    </row>
    <row r="59676" spans="8:9" x14ac:dyDescent="0.2">
      <c r="H59676" s="101"/>
      <c r="I59676" s="101"/>
    </row>
    <row r="59677" spans="8:9" x14ac:dyDescent="0.2">
      <c r="H59677" s="101"/>
      <c r="I59677" s="101"/>
    </row>
    <row r="59678" spans="8:9" x14ac:dyDescent="0.2">
      <c r="H59678" s="101"/>
      <c r="I59678" s="101"/>
    </row>
    <row r="59679" spans="8:9" x14ac:dyDescent="0.2">
      <c r="H59679" s="101"/>
      <c r="I59679" s="101"/>
    </row>
    <row r="59680" spans="8:9" x14ac:dyDescent="0.2">
      <c r="H59680" s="101"/>
      <c r="I59680" s="101"/>
    </row>
    <row r="59681" spans="8:9" x14ac:dyDescent="0.2">
      <c r="H59681" s="101"/>
      <c r="I59681" s="101"/>
    </row>
    <row r="59682" spans="8:9" x14ac:dyDescent="0.2">
      <c r="H59682" s="101"/>
      <c r="I59682" s="101"/>
    </row>
    <row r="59683" spans="8:9" x14ac:dyDescent="0.2">
      <c r="H59683" s="101"/>
      <c r="I59683" s="101"/>
    </row>
    <row r="59684" spans="8:9" x14ac:dyDescent="0.2">
      <c r="H59684" s="101"/>
      <c r="I59684" s="101"/>
    </row>
    <row r="59685" spans="8:9" x14ac:dyDescent="0.2">
      <c r="H59685" s="101"/>
      <c r="I59685" s="101"/>
    </row>
    <row r="59686" spans="8:9" x14ac:dyDescent="0.2">
      <c r="H59686" s="101"/>
      <c r="I59686" s="101"/>
    </row>
    <row r="59687" spans="8:9" x14ac:dyDescent="0.2">
      <c r="H59687" s="101"/>
      <c r="I59687" s="101"/>
    </row>
    <row r="59688" spans="8:9" x14ac:dyDescent="0.2">
      <c r="H59688" s="101"/>
      <c r="I59688" s="101"/>
    </row>
    <row r="59689" spans="8:9" x14ac:dyDescent="0.2">
      <c r="H59689" s="101"/>
      <c r="I59689" s="101"/>
    </row>
    <row r="59690" spans="8:9" x14ac:dyDescent="0.2">
      <c r="H59690" s="101"/>
      <c r="I59690" s="101"/>
    </row>
    <row r="59691" spans="8:9" x14ac:dyDescent="0.2">
      <c r="H59691" s="101"/>
      <c r="I59691" s="101"/>
    </row>
    <row r="59692" spans="8:9" x14ac:dyDescent="0.2">
      <c r="H59692" s="101"/>
      <c r="I59692" s="101"/>
    </row>
    <row r="59693" spans="8:9" x14ac:dyDescent="0.2">
      <c r="H59693" s="101"/>
      <c r="I59693" s="101"/>
    </row>
    <row r="59694" spans="8:9" x14ac:dyDescent="0.2">
      <c r="H59694" s="101"/>
      <c r="I59694" s="101"/>
    </row>
    <row r="59695" spans="8:9" x14ac:dyDescent="0.2">
      <c r="H59695" s="101"/>
      <c r="I59695" s="101"/>
    </row>
    <row r="59696" spans="8:9" x14ac:dyDescent="0.2">
      <c r="H59696" s="101"/>
      <c r="I59696" s="101"/>
    </row>
    <row r="59697" spans="8:9" x14ac:dyDescent="0.2">
      <c r="H59697" s="101"/>
      <c r="I59697" s="101"/>
    </row>
    <row r="59698" spans="8:9" x14ac:dyDescent="0.2">
      <c r="H59698" s="101"/>
      <c r="I59698" s="101"/>
    </row>
    <row r="59699" spans="8:9" x14ac:dyDescent="0.2">
      <c r="H59699" s="101"/>
      <c r="I59699" s="101"/>
    </row>
    <row r="59700" spans="8:9" x14ac:dyDescent="0.2">
      <c r="H59700" s="101"/>
      <c r="I59700" s="101"/>
    </row>
    <row r="59701" spans="8:9" x14ac:dyDescent="0.2">
      <c r="H59701" s="101"/>
      <c r="I59701" s="101"/>
    </row>
    <row r="59702" spans="8:9" x14ac:dyDescent="0.2">
      <c r="H59702" s="101"/>
      <c r="I59702" s="101"/>
    </row>
    <row r="59703" spans="8:9" x14ac:dyDescent="0.2">
      <c r="H59703" s="101"/>
      <c r="I59703" s="101"/>
    </row>
    <row r="59704" spans="8:9" x14ac:dyDescent="0.2">
      <c r="H59704" s="101"/>
      <c r="I59704" s="101"/>
    </row>
    <row r="59705" spans="8:9" x14ac:dyDescent="0.2">
      <c r="H59705" s="101"/>
      <c r="I59705" s="101"/>
    </row>
    <row r="59706" spans="8:9" x14ac:dyDescent="0.2">
      <c r="H59706" s="101"/>
      <c r="I59706" s="101"/>
    </row>
    <row r="59707" spans="8:9" x14ac:dyDescent="0.2">
      <c r="H59707" s="101"/>
      <c r="I59707" s="101"/>
    </row>
    <row r="59708" spans="8:9" x14ac:dyDescent="0.2">
      <c r="H59708" s="101"/>
      <c r="I59708" s="101"/>
    </row>
    <row r="59709" spans="8:9" x14ac:dyDescent="0.2">
      <c r="H59709" s="101"/>
      <c r="I59709" s="101"/>
    </row>
    <row r="59710" spans="8:9" x14ac:dyDescent="0.2">
      <c r="H59710" s="101"/>
      <c r="I59710" s="101"/>
    </row>
    <row r="59711" spans="8:9" x14ac:dyDescent="0.2">
      <c r="H59711" s="101"/>
      <c r="I59711" s="101"/>
    </row>
    <row r="59712" spans="8:9" x14ac:dyDescent="0.2">
      <c r="H59712" s="101"/>
      <c r="I59712" s="101"/>
    </row>
    <row r="59713" spans="8:9" x14ac:dyDescent="0.2">
      <c r="H59713" s="101"/>
      <c r="I59713" s="101"/>
    </row>
    <row r="59714" spans="8:9" x14ac:dyDescent="0.2">
      <c r="H59714" s="101"/>
      <c r="I59714" s="101"/>
    </row>
    <row r="59715" spans="8:9" x14ac:dyDescent="0.2">
      <c r="H59715" s="101"/>
      <c r="I59715" s="101"/>
    </row>
    <row r="59716" spans="8:9" x14ac:dyDescent="0.2">
      <c r="H59716" s="101"/>
      <c r="I59716" s="101"/>
    </row>
    <row r="59717" spans="8:9" x14ac:dyDescent="0.2">
      <c r="H59717" s="101"/>
      <c r="I59717" s="101"/>
    </row>
    <row r="59718" spans="8:9" x14ac:dyDescent="0.2">
      <c r="H59718" s="101"/>
      <c r="I59718" s="101"/>
    </row>
    <row r="59719" spans="8:9" x14ac:dyDescent="0.2">
      <c r="H59719" s="101"/>
      <c r="I59719" s="101"/>
    </row>
    <row r="59720" spans="8:9" x14ac:dyDescent="0.2">
      <c r="H59720" s="101"/>
      <c r="I59720" s="101"/>
    </row>
    <row r="59721" spans="8:9" x14ac:dyDescent="0.2">
      <c r="H59721" s="101"/>
      <c r="I59721" s="101"/>
    </row>
    <row r="59722" spans="8:9" x14ac:dyDescent="0.2">
      <c r="H59722" s="101"/>
      <c r="I59722" s="101"/>
    </row>
    <row r="59723" spans="8:9" x14ac:dyDescent="0.2">
      <c r="H59723" s="101"/>
      <c r="I59723" s="101"/>
    </row>
    <row r="59724" spans="8:9" x14ac:dyDescent="0.2">
      <c r="H59724" s="101"/>
      <c r="I59724" s="101"/>
    </row>
    <row r="59725" spans="8:9" x14ac:dyDescent="0.2">
      <c r="H59725" s="101"/>
      <c r="I59725" s="101"/>
    </row>
    <row r="59726" spans="8:9" x14ac:dyDescent="0.2">
      <c r="H59726" s="101"/>
      <c r="I59726" s="101"/>
    </row>
    <row r="59727" spans="8:9" x14ac:dyDescent="0.2">
      <c r="H59727" s="101"/>
      <c r="I59727" s="101"/>
    </row>
    <row r="59728" spans="8:9" x14ac:dyDescent="0.2">
      <c r="H59728" s="101"/>
      <c r="I59728" s="101"/>
    </row>
    <row r="59729" spans="8:9" x14ac:dyDescent="0.2">
      <c r="H59729" s="101"/>
      <c r="I59729" s="101"/>
    </row>
    <row r="59730" spans="8:9" x14ac:dyDescent="0.2">
      <c r="H59730" s="101"/>
      <c r="I59730" s="101"/>
    </row>
    <row r="59731" spans="8:9" x14ac:dyDescent="0.2">
      <c r="H59731" s="101"/>
      <c r="I59731" s="101"/>
    </row>
    <row r="59732" spans="8:9" x14ac:dyDescent="0.2">
      <c r="H59732" s="101"/>
      <c r="I59732" s="101"/>
    </row>
    <row r="59733" spans="8:9" x14ac:dyDescent="0.2">
      <c r="H59733" s="101"/>
      <c r="I59733" s="101"/>
    </row>
    <row r="59734" spans="8:9" x14ac:dyDescent="0.2">
      <c r="H59734" s="101"/>
      <c r="I59734" s="101"/>
    </row>
    <row r="59735" spans="8:9" x14ac:dyDescent="0.2">
      <c r="H59735" s="101"/>
      <c r="I59735" s="101"/>
    </row>
    <row r="59736" spans="8:9" x14ac:dyDescent="0.2">
      <c r="H59736" s="101"/>
      <c r="I59736" s="101"/>
    </row>
    <row r="59737" spans="8:9" x14ac:dyDescent="0.2">
      <c r="H59737" s="101"/>
      <c r="I59737" s="101"/>
    </row>
    <row r="59738" spans="8:9" x14ac:dyDescent="0.2">
      <c r="H59738" s="101"/>
      <c r="I59738" s="101"/>
    </row>
    <row r="59739" spans="8:9" x14ac:dyDescent="0.2">
      <c r="H59739" s="101"/>
      <c r="I59739" s="101"/>
    </row>
    <row r="59740" spans="8:9" x14ac:dyDescent="0.2">
      <c r="H59740" s="101"/>
      <c r="I59740" s="101"/>
    </row>
    <row r="59741" spans="8:9" x14ac:dyDescent="0.2">
      <c r="H59741" s="101"/>
      <c r="I59741" s="101"/>
    </row>
    <row r="59742" spans="8:9" x14ac:dyDescent="0.2">
      <c r="H59742" s="101"/>
      <c r="I59742" s="101"/>
    </row>
    <row r="59743" spans="8:9" x14ac:dyDescent="0.2">
      <c r="H59743" s="101"/>
      <c r="I59743" s="101"/>
    </row>
    <row r="59744" spans="8:9" x14ac:dyDescent="0.2">
      <c r="H59744" s="101"/>
      <c r="I59744" s="101"/>
    </row>
    <row r="59745" spans="8:9" x14ac:dyDescent="0.2">
      <c r="H59745" s="101"/>
      <c r="I59745" s="101"/>
    </row>
    <row r="59746" spans="8:9" x14ac:dyDescent="0.2">
      <c r="H59746" s="101"/>
      <c r="I59746" s="101"/>
    </row>
    <row r="59747" spans="8:9" x14ac:dyDescent="0.2">
      <c r="H59747" s="101"/>
      <c r="I59747" s="101"/>
    </row>
    <row r="59748" spans="8:9" x14ac:dyDescent="0.2">
      <c r="H59748" s="101"/>
      <c r="I59748" s="101"/>
    </row>
    <row r="59749" spans="8:9" x14ac:dyDescent="0.2">
      <c r="H59749" s="101"/>
      <c r="I59749" s="101"/>
    </row>
    <row r="59750" spans="8:9" x14ac:dyDescent="0.2">
      <c r="H59750" s="101"/>
      <c r="I59750" s="101"/>
    </row>
    <row r="59751" spans="8:9" x14ac:dyDescent="0.2">
      <c r="H59751" s="101"/>
      <c r="I59751" s="101"/>
    </row>
    <row r="59752" spans="8:9" x14ac:dyDescent="0.2">
      <c r="H59752" s="101"/>
      <c r="I59752" s="101"/>
    </row>
    <row r="59753" spans="8:9" x14ac:dyDescent="0.2">
      <c r="H59753" s="101"/>
      <c r="I59753" s="101"/>
    </row>
    <row r="59754" spans="8:9" x14ac:dyDescent="0.2">
      <c r="H59754" s="101"/>
      <c r="I59754" s="101"/>
    </row>
    <row r="59755" spans="8:9" x14ac:dyDescent="0.2">
      <c r="H59755" s="101"/>
      <c r="I59755" s="101"/>
    </row>
    <row r="59756" spans="8:9" x14ac:dyDescent="0.2">
      <c r="H59756" s="101"/>
      <c r="I59756" s="101"/>
    </row>
    <row r="59757" spans="8:9" x14ac:dyDescent="0.2">
      <c r="H59757" s="101"/>
      <c r="I59757" s="101"/>
    </row>
    <row r="59758" spans="8:9" x14ac:dyDescent="0.2">
      <c r="H59758" s="101"/>
      <c r="I59758" s="101"/>
    </row>
    <row r="59759" spans="8:9" x14ac:dyDescent="0.2">
      <c r="H59759" s="101"/>
      <c r="I59759" s="101"/>
    </row>
    <row r="59760" spans="8:9" x14ac:dyDescent="0.2">
      <c r="H59760" s="101"/>
      <c r="I59760" s="101"/>
    </row>
    <row r="59761" spans="8:9" x14ac:dyDescent="0.2">
      <c r="H59761" s="101"/>
      <c r="I59761" s="101"/>
    </row>
    <row r="59762" spans="8:9" x14ac:dyDescent="0.2">
      <c r="H59762" s="101"/>
      <c r="I59762" s="101"/>
    </row>
    <row r="59763" spans="8:9" x14ac:dyDescent="0.2">
      <c r="H59763" s="101"/>
      <c r="I59763" s="101"/>
    </row>
    <row r="59764" spans="8:9" x14ac:dyDescent="0.2">
      <c r="H59764" s="101"/>
      <c r="I59764" s="101"/>
    </row>
    <row r="59765" spans="8:9" x14ac:dyDescent="0.2">
      <c r="H59765" s="101"/>
      <c r="I59765" s="101"/>
    </row>
    <row r="59766" spans="8:9" x14ac:dyDescent="0.2">
      <c r="H59766" s="101"/>
      <c r="I59766" s="101"/>
    </row>
    <row r="59767" spans="8:9" x14ac:dyDescent="0.2">
      <c r="H59767" s="101"/>
      <c r="I59767" s="101"/>
    </row>
    <row r="59768" spans="8:9" x14ac:dyDescent="0.2">
      <c r="H59768" s="101"/>
      <c r="I59768" s="101"/>
    </row>
    <row r="59769" spans="8:9" x14ac:dyDescent="0.2">
      <c r="H59769" s="101"/>
      <c r="I59769" s="101"/>
    </row>
    <row r="59770" spans="8:9" x14ac:dyDescent="0.2">
      <c r="H59770" s="101"/>
      <c r="I59770" s="101"/>
    </row>
    <row r="59771" spans="8:9" x14ac:dyDescent="0.2">
      <c r="H59771" s="101"/>
      <c r="I59771" s="101"/>
    </row>
    <row r="59772" spans="8:9" x14ac:dyDescent="0.2">
      <c r="H59772" s="101"/>
      <c r="I59772" s="101"/>
    </row>
    <row r="59773" spans="8:9" x14ac:dyDescent="0.2">
      <c r="H59773" s="101"/>
      <c r="I59773" s="101"/>
    </row>
    <row r="59774" spans="8:9" x14ac:dyDescent="0.2">
      <c r="H59774" s="101"/>
      <c r="I59774" s="101"/>
    </row>
    <row r="59775" spans="8:9" x14ac:dyDescent="0.2">
      <c r="H59775" s="101"/>
      <c r="I59775" s="101"/>
    </row>
    <row r="59776" spans="8:9" x14ac:dyDescent="0.2">
      <c r="H59776" s="101"/>
      <c r="I59776" s="101"/>
    </row>
    <row r="59777" spans="8:9" x14ac:dyDescent="0.2">
      <c r="H59777" s="101"/>
      <c r="I59777" s="101"/>
    </row>
    <row r="59778" spans="8:9" x14ac:dyDescent="0.2">
      <c r="H59778" s="101"/>
      <c r="I59778" s="101"/>
    </row>
    <row r="59779" spans="8:9" x14ac:dyDescent="0.2">
      <c r="H59779" s="101"/>
      <c r="I59779" s="101"/>
    </row>
    <row r="59780" spans="8:9" x14ac:dyDescent="0.2">
      <c r="H59780" s="101"/>
      <c r="I59780" s="101"/>
    </row>
    <row r="59781" spans="8:9" x14ac:dyDescent="0.2">
      <c r="H59781" s="101"/>
      <c r="I59781" s="101"/>
    </row>
    <row r="59782" spans="8:9" x14ac:dyDescent="0.2">
      <c r="H59782" s="101"/>
      <c r="I59782" s="101"/>
    </row>
    <row r="59783" spans="8:9" x14ac:dyDescent="0.2">
      <c r="H59783" s="101"/>
      <c r="I59783" s="101"/>
    </row>
    <row r="59784" spans="8:9" x14ac:dyDescent="0.2">
      <c r="H59784" s="101"/>
      <c r="I59784" s="101"/>
    </row>
    <row r="59785" spans="8:9" x14ac:dyDescent="0.2">
      <c r="H59785" s="101"/>
      <c r="I59785" s="101"/>
    </row>
    <row r="59786" spans="8:9" x14ac:dyDescent="0.2">
      <c r="H59786" s="101"/>
      <c r="I59786" s="101"/>
    </row>
    <row r="59787" spans="8:9" x14ac:dyDescent="0.2">
      <c r="H59787" s="101"/>
      <c r="I59787" s="101"/>
    </row>
    <row r="59788" spans="8:9" x14ac:dyDescent="0.2">
      <c r="H59788" s="101"/>
      <c r="I59788" s="101"/>
    </row>
    <row r="59789" spans="8:9" x14ac:dyDescent="0.2">
      <c r="H59789" s="101"/>
      <c r="I59789" s="101"/>
    </row>
    <row r="59790" spans="8:9" x14ac:dyDescent="0.2">
      <c r="H59790" s="101"/>
      <c r="I59790" s="101"/>
    </row>
    <row r="59791" spans="8:9" x14ac:dyDescent="0.2">
      <c r="H59791" s="101"/>
      <c r="I59791" s="101"/>
    </row>
    <row r="59792" spans="8:9" x14ac:dyDescent="0.2">
      <c r="H59792" s="101"/>
      <c r="I59792" s="101"/>
    </row>
    <row r="59793" spans="8:9" x14ac:dyDescent="0.2">
      <c r="H59793" s="101"/>
      <c r="I59793" s="101"/>
    </row>
    <row r="59794" spans="8:9" x14ac:dyDescent="0.2">
      <c r="H59794" s="101"/>
      <c r="I59794" s="101"/>
    </row>
    <row r="59795" spans="8:9" x14ac:dyDescent="0.2">
      <c r="H59795" s="101"/>
      <c r="I59795" s="101"/>
    </row>
    <row r="59796" spans="8:9" x14ac:dyDescent="0.2">
      <c r="H59796" s="101"/>
      <c r="I59796" s="101"/>
    </row>
    <row r="59797" spans="8:9" x14ac:dyDescent="0.2">
      <c r="H59797" s="101"/>
      <c r="I59797" s="101"/>
    </row>
    <row r="59798" spans="8:9" x14ac:dyDescent="0.2">
      <c r="H59798" s="101"/>
      <c r="I59798" s="101"/>
    </row>
    <row r="59799" spans="8:9" x14ac:dyDescent="0.2">
      <c r="H59799" s="101"/>
      <c r="I59799" s="101"/>
    </row>
    <row r="59800" spans="8:9" x14ac:dyDescent="0.2">
      <c r="H59800" s="101"/>
      <c r="I59800" s="101"/>
    </row>
    <row r="59801" spans="8:9" x14ac:dyDescent="0.2">
      <c r="H59801" s="101"/>
      <c r="I59801" s="101"/>
    </row>
    <row r="59802" spans="8:9" x14ac:dyDescent="0.2">
      <c r="H59802" s="101"/>
      <c r="I59802" s="101"/>
    </row>
    <row r="59803" spans="8:9" x14ac:dyDescent="0.2">
      <c r="H59803" s="101"/>
      <c r="I59803" s="101"/>
    </row>
    <row r="59804" spans="8:9" x14ac:dyDescent="0.2">
      <c r="H59804" s="101"/>
      <c r="I59804" s="101"/>
    </row>
    <row r="59805" spans="8:9" x14ac:dyDescent="0.2">
      <c r="H59805" s="101"/>
      <c r="I59805" s="101"/>
    </row>
    <row r="59806" spans="8:9" x14ac:dyDescent="0.2">
      <c r="H59806" s="101"/>
      <c r="I59806" s="101"/>
    </row>
    <row r="59807" spans="8:9" x14ac:dyDescent="0.2">
      <c r="H59807" s="101"/>
      <c r="I59807" s="101"/>
    </row>
    <row r="59808" spans="8:9" x14ac:dyDescent="0.2">
      <c r="H59808" s="101"/>
      <c r="I59808" s="101"/>
    </row>
    <row r="59809" spans="8:9" x14ac:dyDescent="0.2">
      <c r="H59809" s="101"/>
      <c r="I59809" s="101"/>
    </row>
    <row r="59810" spans="8:9" x14ac:dyDescent="0.2">
      <c r="H59810" s="101"/>
      <c r="I59810" s="101"/>
    </row>
    <row r="59811" spans="8:9" x14ac:dyDescent="0.2">
      <c r="H59811" s="101"/>
      <c r="I59811" s="101"/>
    </row>
    <row r="59812" spans="8:9" x14ac:dyDescent="0.2">
      <c r="H59812" s="101"/>
      <c r="I59812" s="101"/>
    </row>
    <row r="59813" spans="8:9" x14ac:dyDescent="0.2">
      <c r="H59813" s="101"/>
      <c r="I59813" s="101"/>
    </row>
    <row r="59814" spans="8:9" x14ac:dyDescent="0.2">
      <c r="H59814" s="101"/>
      <c r="I59814" s="101"/>
    </row>
    <row r="59815" spans="8:9" x14ac:dyDescent="0.2">
      <c r="H59815" s="101"/>
      <c r="I59815" s="101"/>
    </row>
    <row r="59816" spans="8:9" x14ac:dyDescent="0.2">
      <c r="H59816" s="101"/>
      <c r="I59816" s="101"/>
    </row>
    <row r="59817" spans="8:9" x14ac:dyDescent="0.2">
      <c r="H59817" s="101"/>
      <c r="I59817" s="101"/>
    </row>
    <row r="59818" spans="8:9" x14ac:dyDescent="0.2">
      <c r="H59818" s="101"/>
      <c r="I59818" s="101"/>
    </row>
    <row r="59819" spans="8:9" x14ac:dyDescent="0.2">
      <c r="H59819" s="101"/>
      <c r="I59819" s="101"/>
    </row>
    <row r="59820" spans="8:9" x14ac:dyDescent="0.2">
      <c r="H59820" s="101"/>
      <c r="I59820" s="101"/>
    </row>
    <row r="59821" spans="8:9" x14ac:dyDescent="0.2">
      <c r="H59821" s="101"/>
      <c r="I59821" s="101"/>
    </row>
    <row r="59822" spans="8:9" x14ac:dyDescent="0.2">
      <c r="H59822" s="101"/>
      <c r="I59822" s="101"/>
    </row>
    <row r="59823" spans="8:9" x14ac:dyDescent="0.2">
      <c r="H59823" s="101"/>
      <c r="I59823" s="101"/>
    </row>
    <row r="59824" spans="8:9" x14ac:dyDescent="0.2">
      <c r="H59824" s="101"/>
      <c r="I59824" s="101"/>
    </row>
    <row r="59825" spans="8:9" x14ac:dyDescent="0.2">
      <c r="H59825" s="101"/>
      <c r="I59825" s="101"/>
    </row>
    <row r="59826" spans="8:9" x14ac:dyDescent="0.2">
      <c r="H59826" s="101"/>
      <c r="I59826" s="101"/>
    </row>
    <row r="59827" spans="8:9" x14ac:dyDescent="0.2">
      <c r="H59827" s="101"/>
      <c r="I59827" s="101"/>
    </row>
    <row r="59828" spans="8:9" x14ac:dyDescent="0.2">
      <c r="H59828" s="101"/>
      <c r="I59828" s="101"/>
    </row>
    <row r="59829" spans="8:9" x14ac:dyDescent="0.2">
      <c r="H59829" s="101"/>
      <c r="I59829" s="101"/>
    </row>
    <row r="59830" spans="8:9" x14ac:dyDescent="0.2">
      <c r="H59830" s="101"/>
      <c r="I59830" s="101"/>
    </row>
    <row r="59831" spans="8:9" x14ac:dyDescent="0.2">
      <c r="H59831" s="101"/>
      <c r="I59831" s="101"/>
    </row>
    <row r="59832" spans="8:9" x14ac:dyDescent="0.2">
      <c r="H59832" s="101"/>
      <c r="I59832" s="101"/>
    </row>
    <row r="59833" spans="8:9" x14ac:dyDescent="0.2">
      <c r="H59833" s="101"/>
      <c r="I59833" s="101"/>
    </row>
    <row r="59834" spans="8:9" x14ac:dyDescent="0.2">
      <c r="H59834" s="101"/>
      <c r="I59834" s="101"/>
    </row>
    <row r="59835" spans="8:9" x14ac:dyDescent="0.2">
      <c r="H59835" s="101"/>
      <c r="I59835" s="101"/>
    </row>
    <row r="59836" spans="8:9" x14ac:dyDescent="0.2">
      <c r="H59836" s="101"/>
      <c r="I59836" s="101"/>
    </row>
    <row r="59837" spans="8:9" x14ac:dyDescent="0.2">
      <c r="H59837" s="101"/>
      <c r="I59837" s="101"/>
    </row>
    <row r="59838" spans="8:9" x14ac:dyDescent="0.2">
      <c r="H59838" s="101"/>
      <c r="I59838" s="101"/>
    </row>
    <row r="59839" spans="8:9" x14ac:dyDescent="0.2">
      <c r="H59839" s="101"/>
      <c r="I59839" s="101"/>
    </row>
    <row r="59840" spans="8:9" x14ac:dyDescent="0.2">
      <c r="H59840" s="101"/>
      <c r="I59840" s="101"/>
    </row>
    <row r="59841" spans="8:9" x14ac:dyDescent="0.2">
      <c r="H59841" s="101"/>
      <c r="I59841" s="101"/>
    </row>
    <row r="59842" spans="8:9" x14ac:dyDescent="0.2">
      <c r="H59842" s="101"/>
      <c r="I59842" s="101"/>
    </row>
    <row r="59843" spans="8:9" x14ac:dyDescent="0.2">
      <c r="H59843" s="101"/>
      <c r="I59843" s="101"/>
    </row>
    <row r="59844" spans="8:9" x14ac:dyDescent="0.2">
      <c r="H59844" s="101"/>
      <c r="I59844" s="101"/>
    </row>
    <row r="59845" spans="8:9" x14ac:dyDescent="0.2">
      <c r="H59845" s="101"/>
      <c r="I59845" s="101"/>
    </row>
    <row r="59846" spans="8:9" x14ac:dyDescent="0.2">
      <c r="H59846" s="101"/>
      <c r="I59846" s="101"/>
    </row>
    <row r="59847" spans="8:9" x14ac:dyDescent="0.2">
      <c r="H59847" s="101"/>
      <c r="I59847" s="101"/>
    </row>
    <row r="59848" spans="8:9" x14ac:dyDescent="0.2">
      <c r="H59848" s="101"/>
      <c r="I59848" s="101"/>
    </row>
    <row r="59849" spans="8:9" x14ac:dyDescent="0.2">
      <c r="H59849" s="101"/>
      <c r="I59849" s="101"/>
    </row>
    <row r="59850" spans="8:9" x14ac:dyDescent="0.2">
      <c r="H59850" s="101"/>
      <c r="I59850" s="101"/>
    </row>
    <row r="59851" spans="8:9" x14ac:dyDescent="0.2">
      <c r="H59851" s="101"/>
      <c r="I59851" s="101"/>
    </row>
    <row r="59852" spans="8:9" x14ac:dyDescent="0.2">
      <c r="H59852" s="101"/>
      <c r="I59852" s="101"/>
    </row>
    <row r="59853" spans="8:9" x14ac:dyDescent="0.2">
      <c r="H59853" s="101"/>
      <c r="I59853" s="101"/>
    </row>
    <row r="59854" spans="8:9" x14ac:dyDescent="0.2">
      <c r="H59854" s="101"/>
      <c r="I59854" s="101"/>
    </row>
    <row r="59855" spans="8:9" x14ac:dyDescent="0.2">
      <c r="H59855" s="101"/>
      <c r="I59855" s="101"/>
    </row>
    <row r="59856" spans="8:9" x14ac:dyDescent="0.2">
      <c r="H59856" s="101"/>
      <c r="I59856" s="101"/>
    </row>
    <row r="59857" spans="8:9" x14ac:dyDescent="0.2">
      <c r="H59857" s="101"/>
      <c r="I59857" s="101"/>
    </row>
    <row r="59858" spans="8:9" x14ac:dyDescent="0.2">
      <c r="H59858" s="101"/>
      <c r="I59858" s="101"/>
    </row>
    <row r="59859" spans="8:9" x14ac:dyDescent="0.2">
      <c r="H59859" s="101"/>
      <c r="I59859" s="101"/>
    </row>
    <row r="59860" spans="8:9" x14ac:dyDescent="0.2">
      <c r="H59860" s="101"/>
      <c r="I59860" s="101"/>
    </row>
    <row r="59861" spans="8:9" x14ac:dyDescent="0.2">
      <c r="H59861" s="101"/>
      <c r="I59861" s="101"/>
    </row>
    <row r="59862" spans="8:9" x14ac:dyDescent="0.2">
      <c r="H59862" s="101"/>
      <c r="I59862" s="101"/>
    </row>
    <row r="59863" spans="8:9" x14ac:dyDescent="0.2">
      <c r="H59863" s="101"/>
      <c r="I59863" s="101"/>
    </row>
    <row r="59864" spans="8:9" x14ac:dyDescent="0.2">
      <c r="H59864" s="101"/>
      <c r="I59864" s="101"/>
    </row>
    <row r="59865" spans="8:9" x14ac:dyDescent="0.2">
      <c r="H59865" s="101"/>
      <c r="I59865" s="101"/>
    </row>
    <row r="59866" spans="8:9" x14ac:dyDescent="0.2">
      <c r="H59866" s="101"/>
      <c r="I59866" s="101"/>
    </row>
    <row r="59867" spans="8:9" x14ac:dyDescent="0.2">
      <c r="H59867" s="101"/>
      <c r="I59867" s="101"/>
    </row>
    <row r="59868" spans="8:9" x14ac:dyDescent="0.2">
      <c r="H59868" s="101"/>
      <c r="I59868" s="101"/>
    </row>
    <row r="59869" spans="8:9" x14ac:dyDescent="0.2">
      <c r="H59869" s="101"/>
      <c r="I59869" s="101"/>
    </row>
    <row r="59870" spans="8:9" x14ac:dyDescent="0.2">
      <c r="H59870" s="101"/>
      <c r="I59870" s="101"/>
    </row>
    <row r="59871" spans="8:9" x14ac:dyDescent="0.2">
      <c r="H59871" s="101"/>
      <c r="I59871" s="101"/>
    </row>
    <row r="59872" spans="8:9" x14ac:dyDescent="0.2">
      <c r="H59872" s="101"/>
      <c r="I59872" s="101"/>
    </row>
    <row r="59873" spans="8:9" x14ac:dyDescent="0.2">
      <c r="H59873" s="101"/>
      <c r="I59873" s="101"/>
    </row>
    <row r="59874" spans="8:9" x14ac:dyDescent="0.2">
      <c r="H59874" s="101"/>
      <c r="I59874" s="101"/>
    </row>
    <row r="59875" spans="8:9" x14ac:dyDescent="0.2">
      <c r="H59875" s="101"/>
      <c r="I59875" s="101"/>
    </row>
    <row r="59876" spans="8:9" x14ac:dyDescent="0.2">
      <c r="H59876" s="101"/>
      <c r="I59876" s="101"/>
    </row>
    <row r="59877" spans="8:9" x14ac:dyDescent="0.2">
      <c r="H59877" s="101"/>
      <c r="I59877" s="101"/>
    </row>
    <row r="59878" spans="8:9" x14ac:dyDescent="0.2">
      <c r="H59878" s="101"/>
      <c r="I59878" s="101"/>
    </row>
    <row r="59879" spans="8:9" x14ac:dyDescent="0.2">
      <c r="H59879" s="101"/>
      <c r="I59879" s="101"/>
    </row>
    <row r="59880" spans="8:9" x14ac:dyDescent="0.2">
      <c r="H59880" s="101"/>
      <c r="I59880" s="101"/>
    </row>
    <row r="59881" spans="8:9" x14ac:dyDescent="0.2">
      <c r="H59881" s="101"/>
      <c r="I59881" s="101"/>
    </row>
    <row r="59882" spans="8:9" x14ac:dyDescent="0.2">
      <c r="H59882" s="101"/>
      <c r="I59882" s="101"/>
    </row>
    <row r="59883" spans="8:9" x14ac:dyDescent="0.2">
      <c r="H59883" s="101"/>
      <c r="I59883" s="101"/>
    </row>
    <row r="59884" spans="8:9" x14ac:dyDescent="0.2">
      <c r="H59884" s="101"/>
      <c r="I59884" s="101"/>
    </row>
    <row r="59885" spans="8:9" x14ac:dyDescent="0.2">
      <c r="H59885" s="101"/>
      <c r="I59885" s="101"/>
    </row>
    <row r="59886" spans="8:9" x14ac:dyDescent="0.2">
      <c r="H59886" s="101"/>
      <c r="I59886" s="101"/>
    </row>
    <row r="59887" spans="8:9" x14ac:dyDescent="0.2">
      <c r="H59887" s="101"/>
      <c r="I59887" s="101"/>
    </row>
    <row r="59888" spans="8:9" x14ac:dyDescent="0.2">
      <c r="H59888" s="101"/>
      <c r="I59888" s="101"/>
    </row>
    <row r="59889" spans="8:9" x14ac:dyDescent="0.2">
      <c r="H59889" s="101"/>
      <c r="I59889" s="101"/>
    </row>
    <row r="59890" spans="8:9" x14ac:dyDescent="0.2">
      <c r="H59890" s="101"/>
      <c r="I59890" s="101"/>
    </row>
    <row r="59891" spans="8:9" x14ac:dyDescent="0.2">
      <c r="H59891" s="101"/>
      <c r="I59891" s="101"/>
    </row>
    <row r="59892" spans="8:9" x14ac:dyDescent="0.2">
      <c r="H59892" s="101"/>
      <c r="I59892" s="101"/>
    </row>
    <row r="59893" spans="8:9" x14ac:dyDescent="0.2">
      <c r="H59893" s="101"/>
      <c r="I59893" s="101"/>
    </row>
    <row r="59894" spans="8:9" x14ac:dyDescent="0.2">
      <c r="H59894" s="101"/>
      <c r="I59894" s="101"/>
    </row>
    <row r="59895" spans="8:9" x14ac:dyDescent="0.2">
      <c r="H59895" s="101"/>
      <c r="I59895" s="101"/>
    </row>
    <row r="59896" spans="8:9" x14ac:dyDescent="0.2">
      <c r="H59896" s="101"/>
      <c r="I59896" s="101"/>
    </row>
    <row r="59897" spans="8:9" x14ac:dyDescent="0.2">
      <c r="H59897" s="101"/>
      <c r="I59897" s="101"/>
    </row>
    <row r="59898" spans="8:9" x14ac:dyDescent="0.2">
      <c r="H59898" s="101"/>
      <c r="I59898" s="101"/>
    </row>
    <row r="59899" spans="8:9" x14ac:dyDescent="0.2">
      <c r="H59899" s="101"/>
      <c r="I59899" s="101"/>
    </row>
    <row r="59900" spans="8:9" x14ac:dyDescent="0.2">
      <c r="H59900" s="101"/>
      <c r="I59900" s="101"/>
    </row>
    <row r="59901" spans="8:9" x14ac:dyDescent="0.2">
      <c r="H59901" s="101"/>
      <c r="I59901" s="101"/>
    </row>
    <row r="59902" spans="8:9" x14ac:dyDescent="0.2">
      <c r="H59902" s="101"/>
      <c r="I59902" s="101"/>
    </row>
    <row r="59903" spans="8:9" x14ac:dyDescent="0.2">
      <c r="H59903" s="101"/>
      <c r="I59903" s="101"/>
    </row>
    <row r="59904" spans="8:9" x14ac:dyDescent="0.2">
      <c r="H59904" s="101"/>
      <c r="I59904" s="101"/>
    </row>
    <row r="59905" spans="8:9" x14ac:dyDescent="0.2">
      <c r="H59905" s="101"/>
      <c r="I59905" s="101"/>
    </row>
    <row r="59906" spans="8:9" x14ac:dyDescent="0.2">
      <c r="H59906" s="101"/>
      <c r="I59906" s="101"/>
    </row>
    <row r="59907" spans="8:9" x14ac:dyDescent="0.2">
      <c r="H59907" s="101"/>
      <c r="I59907" s="101"/>
    </row>
    <row r="59908" spans="8:9" x14ac:dyDescent="0.2">
      <c r="H59908" s="101"/>
      <c r="I59908" s="101"/>
    </row>
    <row r="59909" spans="8:9" x14ac:dyDescent="0.2">
      <c r="H59909" s="101"/>
      <c r="I59909" s="101"/>
    </row>
    <row r="59910" spans="8:9" x14ac:dyDescent="0.2">
      <c r="H59910" s="101"/>
      <c r="I59910" s="101"/>
    </row>
    <row r="59911" spans="8:9" x14ac:dyDescent="0.2">
      <c r="H59911" s="101"/>
      <c r="I59911" s="101"/>
    </row>
    <row r="59912" spans="8:9" x14ac:dyDescent="0.2">
      <c r="H59912" s="101"/>
      <c r="I59912" s="101"/>
    </row>
    <row r="59913" spans="8:9" x14ac:dyDescent="0.2">
      <c r="H59913" s="101"/>
      <c r="I59913" s="101"/>
    </row>
    <row r="59914" spans="8:9" x14ac:dyDescent="0.2">
      <c r="H59914" s="101"/>
      <c r="I59914" s="101"/>
    </row>
    <row r="59915" spans="8:9" x14ac:dyDescent="0.2">
      <c r="H59915" s="101"/>
      <c r="I59915" s="101"/>
    </row>
    <row r="59916" spans="8:9" x14ac:dyDescent="0.2">
      <c r="H59916" s="101"/>
      <c r="I59916" s="101"/>
    </row>
    <row r="59917" spans="8:9" x14ac:dyDescent="0.2">
      <c r="H59917" s="101"/>
      <c r="I59917" s="101"/>
    </row>
    <row r="59918" spans="8:9" x14ac:dyDescent="0.2">
      <c r="H59918" s="101"/>
      <c r="I59918" s="101"/>
    </row>
    <row r="59919" spans="8:9" x14ac:dyDescent="0.2">
      <c r="H59919" s="101"/>
      <c r="I59919" s="101"/>
    </row>
    <row r="59920" spans="8:9" x14ac:dyDescent="0.2">
      <c r="H59920" s="101"/>
      <c r="I59920" s="101"/>
    </row>
    <row r="59921" spans="8:9" x14ac:dyDescent="0.2">
      <c r="H59921" s="101"/>
      <c r="I59921" s="101"/>
    </row>
    <row r="59922" spans="8:9" x14ac:dyDescent="0.2">
      <c r="H59922" s="101"/>
      <c r="I59922" s="101"/>
    </row>
    <row r="59923" spans="8:9" x14ac:dyDescent="0.2">
      <c r="H59923" s="101"/>
      <c r="I59923" s="101"/>
    </row>
    <row r="59924" spans="8:9" x14ac:dyDescent="0.2">
      <c r="H59924" s="101"/>
      <c r="I59924" s="101"/>
    </row>
    <row r="59925" spans="8:9" x14ac:dyDescent="0.2">
      <c r="H59925" s="101"/>
      <c r="I59925" s="101"/>
    </row>
    <row r="59926" spans="8:9" x14ac:dyDescent="0.2">
      <c r="H59926" s="101"/>
      <c r="I59926" s="101"/>
    </row>
    <row r="59927" spans="8:9" x14ac:dyDescent="0.2">
      <c r="H59927" s="101"/>
      <c r="I59927" s="101"/>
    </row>
    <row r="59928" spans="8:9" x14ac:dyDescent="0.2">
      <c r="H59928" s="101"/>
      <c r="I59928" s="101"/>
    </row>
    <row r="59929" spans="8:9" x14ac:dyDescent="0.2">
      <c r="H59929" s="101"/>
      <c r="I59929" s="101"/>
    </row>
    <row r="59930" spans="8:9" x14ac:dyDescent="0.2">
      <c r="H59930" s="101"/>
      <c r="I59930" s="101"/>
    </row>
    <row r="59931" spans="8:9" x14ac:dyDescent="0.2">
      <c r="H59931" s="101"/>
      <c r="I59931" s="101"/>
    </row>
    <row r="59932" spans="8:9" x14ac:dyDescent="0.2">
      <c r="H59932" s="101"/>
      <c r="I59932" s="101"/>
    </row>
    <row r="59933" spans="8:9" x14ac:dyDescent="0.2">
      <c r="H59933" s="101"/>
      <c r="I59933" s="101"/>
    </row>
    <row r="59934" spans="8:9" x14ac:dyDescent="0.2">
      <c r="H59934" s="101"/>
      <c r="I59934" s="101"/>
    </row>
    <row r="59935" spans="8:9" x14ac:dyDescent="0.2">
      <c r="H59935" s="101"/>
      <c r="I59935" s="101"/>
    </row>
    <row r="59936" spans="8:9" x14ac:dyDescent="0.2">
      <c r="H59936" s="101"/>
      <c r="I59936" s="101"/>
    </row>
    <row r="59937" spans="8:9" x14ac:dyDescent="0.2">
      <c r="H59937" s="101"/>
      <c r="I59937" s="101"/>
    </row>
    <row r="59938" spans="8:9" x14ac:dyDescent="0.2">
      <c r="H59938" s="101"/>
      <c r="I59938" s="101"/>
    </row>
    <row r="59939" spans="8:9" x14ac:dyDescent="0.2">
      <c r="H59939" s="101"/>
      <c r="I59939" s="101"/>
    </row>
    <row r="59940" spans="8:9" x14ac:dyDescent="0.2">
      <c r="H59940" s="101"/>
      <c r="I59940" s="101"/>
    </row>
    <row r="59941" spans="8:9" x14ac:dyDescent="0.2">
      <c r="H59941" s="101"/>
      <c r="I59941" s="101"/>
    </row>
    <row r="59942" spans="8:9" x14ac:dyDescent="0.2">
      <c r="H59942" s="101"/>
      <c r="I59942" s="101"/>
    </row>
    <row r="59943" spans="8:9" x14ac:dyDescent="0.2">
      <c r="H59943" s="101"/>
      <c r="I59943" s="101"/>
    </row>
    <row r="59944" spans="8:9" x14ac:dyDescent="0.2">
      <c r="H59944" s="101"/>
      <c r="I59944" s="101"/>
    </row>
    <row r="59945" spans="8:9" x14ac:dyDescent="0.2">
      <c r="H59945" s="101"/>
      <c r="I59945" s="101"/>
    </row>
    <row r="59946" spans="8:9" x14ac:dyDescent="0.2">
      <c r="H59946" s="101"/>
      <c r="I59946" s="101"/>
    </row>
    <row r="59947" spans="8:9" x14ac:dyDescent="0.2">
      <c r="H59947" s="101"/>
      <c r="I59947" s="101"/>
    </row>
    <row r="59948" spans="8:9" x14ac:dyDescent="0.2">
      <c r="H59948" s="101"/>
      <c r="I59948" s="101"/>
    </row>
    <row r="59949" spans="8:9" x14ac:dyDescent="0.2">
      <c r="H59949" s="101"/>
      <c r="I59949" s="101"/>
    </row>
    <row r="59950" spans="8:9" x14ac:dyDescent="0.2">
      <c r="H59950" s="101"/>
      <c r="I59950" s="101"/>
    </row>
    <row r="59951" spans="8:9" x14ac:dyDescent="0.2">
      <c r="H59951" s="101"/>
      <c r="I59951" s="101"/>
    </row>
    <row r="59952" spans="8:9" x14ac:dyDescent="0.2">
      <c r="H59952" s="101"/>
      <c r="I59952" s="101"/>
    </row>
    <row r="59953" spans="8:9" x14ac:dyDescent="0.2">
      <c r="H59953" s="101"/>
      <c r="I59953" s="101"/>
    </row>
    <row r="59954" spans="8:9" x14ac:dyDescent="0.2">
      <c r="H59954" s="101"/>
      <c r="I59954" s="101"/>
    </row>
    <row r="59955" spans="8:9" x14ac:dyDescent="0.2">
      <c r="H59955" s="101"/>
      <c r="I59955" s="101"/>
    </row>
    <row r="59956" spans="8:9" x14ac:dyDescent="0.2">
      <c r="H59956" s="101"/>
      <c r="I59956" s="101"/>
    </row>
    <row r="59957" spans="8:9" x14ac:dyDescent="0.2">
      <c r="H59957" s="101"/>
      <c r="I59957" s="101"/>
    </row>
    <row r="59958" spans="8:9" x14ac:dyDescent="0.2">
      <c r="H59958" s="101"/>
      <c r="I59958" s="101"/>
    </row>
    <row r="59959" spans="8:9" x14ac:dyDescent="0.2">
      <c r="H59959" s="101"/>
      <c r="I59959" s="101"/>
    </row>
    <row r="59960" spans="8:9" x14ac:dyDescent="0.2">
      <c r="H59960" s="101"/>
      <c r="I59960" s="101"/>
    </row>
    <row r="59961" spans="8:9" x14ac:dyDescent="0.2">
      <c r="H59961" s="101"/>
      <c r="I59961" s="101"/>
    </row>
    <row r="59962" spans="8:9" x14ac:dyDescent="0.2">
      <c r="H59962" s="101"/>
      <c r="I59962" s="101"/>
    </row>
    <row r="59963" spans="8:9" x14ac:dyDescent="0.2">
      <c r="H59963" s="101"/>
      <c r="I59963" s="101"/>
    </row>
    <row r="59964" spans="8:9" x14ac:dyDescent="0.2">
      <c r="H59964" s="101"/>
      <c r="I59964" s="101"/>
    </row>
    <row r="59965" spans="8:9" x14ac:dyDescent="0.2">
      <c r="H59965" s="101"/>
      <c r="I59965" s="101"/>
    </row>
    <row r="59966" spans="8:9" x14ac:dyDescent="0.2">
      <c r="H59966" s="101"/>
      <c r="I59966" s="101"/>
    </row>
    <row r="59967" spans="8:9" x14ac:dyDescent="0.2">
      <c r="H59967" s="101"/>
      <c r="I59967" s="101"/>
    </row>
    <row r="59968" spans="8:9" x14ac:dyDescent="0.2">
      <c r="H59968" s="101"/>
      <c r="I59968" s="101"/>
    </row>
    <row r="59969" spans="8:9" x14ac:dyDescent="0.2">
      <c r="H59969" s="101"/>
      <c r="I59969" s="101"/>
    </row>
    <row r="59970" spans="8:9" x14ac:dyDescent="0.2">
      <c r="H59970" s="101"/>
      <c r="I59970" s="101"/>
    </row>
    <row r="59971" spans="8:9" x14ac:dyDescent="0.2">
      <c r="H59971" s="101"/>
      <c r="I59971" s="101"/>
    </row>
    <row r="59972" spans="8:9" x14ac:dyDescent="0.2">
      <c r="H59972" s="101"/>
      <c r="I59972" s="101"/>
    </row>
    <row r="59973" spans="8:9" x14ac:dyDescent="0.2">
      <c r="H59973" s="101"/>
      <c r="I59973" s="101"/>
    </row>
    <row r="59974" spans="8:9" x14ac:dyDescent="0.2">
      <c r="H59974" s="101"/>
      <c r="I59974" s="101"/>
    </row>
    <row r="59975" spans="8:9" x14ac:dyDescent="0.2">
      <c r="H59975" s="101"/>
      <c r="I59975" s="101"/>
    </row>
    <row r="59976" spans="8:9" x14ac:dyDescent="0.2">
      <c r="H59976" s="101"/>
      <c r="I59976" s="101"/>
    </row>
    <row r="59977" spans="8:9" x14ac:dyDescent="0.2">
      <c r="H59977" s="101"/>
      <c r="I59977" s="101"/>
    </row>
    <row r="59978" spans="8:9" x14ac:dyDescent="0.2">
      <c r="H59978" s="101"/>
      <c r="I59978" s="101"/>
    </row>
    <row r="59979" spans="8:9" x14ac:dyDescent="0.2">
      <c r="H59979" s="101"/>
      <c r="I59979" s="101"/>
    </row>
    <row r="59980" spans="8:9" x14ac:dyDescent="0.2">
      <c r="H59980" s="101"/>
      <c r="I59980" s="101"/>
    </row>
    <row r="59981" spans="8:9" x14ac:dyDescent="0.2">
      <c r="H59981" s="101"/>
      <c r="I59981" s="101"/>
    </row>
    <row r="59982" spans="8:9" x14ac:dyDescent="0.2">
      <c r="H59982" s="101"/>
      <c r="I59982" s="101"/>
    </row>
    <row r="59983" spans="8:9" x14ac:dyDescent="0.2">
      <c r="H59983" s="101"/>
      <c r="I59983" s="101"/>
    </row>
    <row r="59984" spans="8:9" x14ac:dyDescent="0.2">
      <c r="H59984" s="101"/>
      <c r="I59984" s="101"/>
    </row>
    <row r="59985" spans="8:9" x14ac:dyDescent="0.2">
      <c r="H59985" s="101"/>
      <c r="I59985" s="101"/>
    </row>
    <row r="59986" spans="8:9" x14ac:dyDescent="0.2">
      <c r="H59986" s="101"/>
      <c r="I59986" s="101"/>
    </row>
    <row r="59987" spans="8:9" x14ac:dyDescent="0.2">
      <c r="H59987" s="101"/>
      <c r="I59987" s="101"/>
    </row>
    <row r="59988" spans="8:9" x14ac:dyDescent="0.2">
      <c r="H59988" s="101"/>
      <c r="I59988" s="101"/>
    </row>
    <row r="59989" spans="8:9" x14ac:dyDescent="0.2">
      <c r="H59989" s="101"/>
      <c r="I59989" s="101"/>
    </row>
    <row r="59990" spans="8:9" x14ac:dyDescent="0.2">
      <c r="H59990" s="101"/>
      <c r="I59990" s="101"/>
    </row>
    <row r="59991" spans="8:9" x14ac:dyDescent="0.2">
      <c r="H59991" s="101"/>
      <c r="I59991" s="101"/>
    </row>
    <row r="59992" spans="8:9" x14ac:dyDescent="0.2">
      <c r="H59992" s="101"/>
      <c r="I59992" s="101"/>
    </row>
    <row r="59993" spans="8:9" x14ac:dyDescent="0.2">
      <c r="H59993" s="101"/>
      <c r="I59993" s="101"/>
    </row>
    <row r="59994" spans="8:9" x14ac:dyDescent="0.2">
      <c r="H59994" s="101"/>
      <c r="I59994" s="101"/>
    </row>
    <row r="59995" spans="8:9" x14ac:dyDescent="0.2">
      <c r="H59995" s="101"/>
      <c r="I59995" s="101"/>
    </row>
    <row r="59996" spans="8:9" x14ac:dyDescent="0.2">
      <c r="H59996" s="101"/>
      <c r="I59996" s="101"/>
    </row>
    <row r="59997" spans="8:9" x14ac:dyDescent="0.2">
      <c r="H59997" s="101"/>
      <c r="I59997" s="101"/>
    </row>
    <row r="59998" spans="8:9" x14ac:dyDescent="0.2">
      <c r="H59998" s="101"/>
      <c r="I59998" s="101"/>
    </row>
    <row r="59999" spans="8:9" x14ac:dyDescent="0.2">
      <c r="H59999" s="101"/>
      <c r="I59999" s="101"/>
    </row>
    <row r="60000" spans="8:9" x14ac:dyDescent="0.2">
      <c r="H60000" s="101"/>
      <c r="I60000" s="101"/>
    </row>
    <row r="60001" spans="8:9" x14ac:dyDescent="0.2">
      <c r="H60001" s="101"/>
      <c r="I60001" s="101"/>
    </row>
    <row r="60002" spans="8:9" x14ac:dyDescent="0.2">
      <c r="H60002" s="101"/>
      <c r="I60002" s="101"/>
    </row>
    <row r="60003" spans="8:9" x14ac:dyDescent="0.2">
      <c r="H60003" s="101"/>
      <c r="I60003" s="101"/>
    </row>
    <row r="60004" spans="8:9" x14ac:dyDescent="0.2">
      <c r="H60004" s="101"/>
      <c r="I60004" s="101"/>
    </row>
    <row r="60005" spans="8:9" x14ac:dyDescent="0.2">
      <c r="H60005" s="101"/>
      <c r="I60005" s="101"/>
    </row>
    <row r="60006" spans="8:9" x14ac:dyDescent="0.2">
      <c r="H60006" s="101"/>
      <c r="I60006" s="101"/>
    </row>
    <row r="60007" spans="8:9" x14ac:dyDescent="0.2">
      <c r="H60007" s="101"/>
      <c r="I60007" s="101"/>
    </row>
    <row r="60008" spans="8:9" x14ac:dyDescent="0.2">
      <c r="H60008" s="101"/>
      <c r="I60008" s="101"/>
    </row>
    <row r="60009" spans="8:9" x14ac:dyDescent="0.2">
      <c r="H60009" s="101"/>
      <c r="I60009" s="101"/>
    </row>
    <row r="60010" spans="8:9" x14ac:dyDescent="0.2">
      <c r="H60010" s="101"/>
      <c r="I60010" s="101"/>
    </row>
    <row r="60011" spans="8:9" x14ac:dyDescent="0.2">
      <c r="H60011" s="101"/>
      <c r="I60011" s="101"/>
    </row>
    <row r="60012" spans="8:9" x14ac:dyDescent="0.2">
      <c r="H60012" s="101"/>
      <c r="I60012" s="101"/>
    </row>
    <row r="60013" spans="8:9" x14ac:dyDescent="0.2">
      <c r="H60013" s="101"/>
      <c r="I60013" s="101"/>
    </row>
    <row r="60014" spans="8:9" x14ac:dyDescent="0.2">
      <c r="H60014" s="101"/>
      <c r="I60014" s="101"/>
    </row>
    <row r="60015" spans="8:9" x14ac:dyDescent="0.2">
      <c r="H60015" s="101"/>
      <c r="I60015" s="101"/>
    </row>
    <row r="60016" spans="8:9" x14ac:dyDescent="0.2">
      <c r="H60016" s="101"/>
      <c r="I60016" s="101"/>
    </row>
    <row r="60017" spans="8:9" x14ac:dyDescent="0.2">
      <c r="H60017" s="101"/>
      <c r="I60017" s="101"/>
    </row>
    <row r="60018" spans="8:9" x14ac:dyDescent="0.2">
      <c r="H60018" s="101"/>
      <c r="I60018" s="101"/>
    </row>
    <row r="60019" spans="8:9" x14ac:dyDescent="0.2">
      <c r="H60019" s="101"/>
      <c r="I60019" s="101"/>
    </row>
    <row r="60020" spans="8:9" x14ac:dyDescent="0.2">
      <c r="H60020" s="101"/>
      <c r="I60020" s="101"/>
    </row>
    <row r="60021" spans="8:9" x14ac:dyDescent="0.2">
      <c r="H60021" s="101"/>
      <c r="I60021" s="101"/>
    </row>
    <row r="60022" spans="8:9" x14ac:dyDescent="0.2">
      <c r="H60022" s="101"/>
      <c r="I60022" s="101"/>
    </row>
    <row r="60023" spans="8:9" x14ac:dyDescent="0.2">
      <c r="H60023" s="101"/>
      <c r="I60023" s="101"/>
    </row>
    <row r="60024" spans="8:9" x14ac:dyDescent="0.2">
      <c r="H60024" s="101"/>
      <c r="I60024" s="101"/>
    </row>
    <row r="60025" spans="8:9" x14ac:dyDescent="0.2">
      <c r="H60025" s="101"/>
      <c r="I60025" s="101"/>
    </row>
    <row r="60026" spans="8:9" x14ac:dyDescent="0.2">
      <c r="H60026" s="101"/>
      <c r="I60026" s="101"/>
    </row>
    <row r="60027" spans="8:9" x14ac:dyDescent="0.2">
      <c r="H60027" s="101"/>
      <c r="I60027" s="101"/>
    </row>
    <row r="60028" spans="8:9" x14ac:dyDescent="0.2">
      <c r="H60028" s="101"/>
      <c r="I60028" s="101"/>
    </row>
    <row r="60029" spans="8:9" x14ac:dyDescent="0.2">
      <c r="H60029" s="101"/>
      <c r="I60029" s="101"/>
    </row>
    <row r="60030" spans="8:9" x14ac:dyDescent="0.2">
      <c r="H60030" s="101"/>
      <c r="I60030" s="101"/>
    </row>
    <row r="60031" spans="8:9" x14ac:dyDescent="0.2">
      <c r="H60031" s="101"/>
      <c r="I60031" s="101"/>
    </row>
    <row r="60032" spans="8:9" x14ac:dyDescent="0.2">
      <c r="H60032" s="101"/>
      <c r="I60032" s="101"/>
    </row>
    <row r="60033" spans="8:9" x14ac:dyDescent="0.2">
      <c r="H60033" s="101"/>
      <c r="I60033" s="101"/>
    </row>
    <row r="60034" spans="8:9" x14ac:dyDescent="0.2">
      <c r="H60034" s="101"/>
      <c r="I60034" s="101"/>
    </row>
    <row r="60035" spans="8:9" x14ac:dyDescent="0.2">
      <c r="H60035" s="101"/>
      <c r="I60035" s="101"/>
    </row>
    <row r="60036" spans="8:9" x14ac:dyDescent="0.2">
      <c r="H60036" s="101"/>
      <c r="I60036" s="101"/>
    </row>
    <row r="60037" spans="8:9" x14ac:dyDescent="0.2">
      <c r="H60037" s="101"/>
      <c r="I60037" s="101"/>
    </row>
    <row r="60038" spans="8:9" x14ac:dyDescent="0.2">
      <c r="H60038" s="101"/>
      <c r="I60038" s="101"/>
    </row>
    <row r="60039" spans="8:9" x14ac:dyDescent="0.2">
      <c r="H60039" s="101"/>
      <c r="I60039" s="101"/>
    </row>
    <row r="60040" spans="8:9" x14ac:dyDescent="0.2">
      <c r="H60040" s="101"/>
      <c r="I60040" s="101"/>
    </row>
    <row r="60041" spans="8:9" x14ac:dyDescent="0.2">
      <c r="H60041" s="101"/>
      <c r="I60041" s="101"/>
    </row>
    <row r="60042" spans="8:9" x14ac:dyDescent="0.2">
      <c r="H60042" s="101"/>
      <c r="I60042" s="101"/>
    </row>
    <row r="60043" spans="8:9" x14ac:dyDescent="0.2">
      <c r="H60043" s="101"/>
      <c r="I60043" s="101"/>
    </row>
    <row r="60044" spans="8:9" x14ac:dyDescent="0.2">
      <c r="H60044" s="101"/>
      <c r="I60044" s="101"/>
    </row>
    <row r="60045" spans="8:9" x14ac:dyDescent="0.2">
      <c r="H60045" s="101"/>
      <c r="I60045" s="101"/>
    </row>
    <row r="60046" spans="8:9" x14ac:dyDescent="0.2">
      <c r="H60046" s="101"/>
      <c r="I60046" s="101"/>
    </row>
    <row r="60047" spans="8:9" x14ac:dyDescent="0.2">
      <c r="H60047" s="101"/>
      <c r="I60047" s="101"/>
    </row>
    <row r="60048" spans="8:9" x14ac:dyDescent="0.2">
      <c r="H60048" s="101"/>
      <c r="I60048" s="101"/>
    </row>
    <row r="60049" spans="8:9" x14ac:dyDescent="0.2">
      <c r="H60049" s="101"/>
      <c r="I60049" s="101"/>
    </row>
    <row r="60050" spans="8:9" x14ac:dyDescent="0.2">
      <c r="H60050" s="101"/>
      <c r="I60050" s="101"/>
    </row>
    <row r="60051" spans="8:9" x14ac:dyDescent="0.2">
      <c r="H60051" s="101"/>
      <c r="I60051" s="101"/>
    </row>
    <row r="60052" spans="8:9" x14ac:dyDescent="0.2">
      <c r="H60052" s="101"/>
      <c r="I60052" s="101"/>
    </row>
    <row r="60053" spans="8:9" x14ac:dyDescent="0.2">
      <c r="H60053" s="101"/>
      <c r="I60053" s="101"/>
    </row>
    <row r="60054" spans="8:9" x14ac:dyDescent="0.2">
      <c r="H60054" s="101"/>
      <c r="I60054" s="101"/>
    </row>
    <row r="60055" spans="8:9" x14ac:dyDescent="0.2">
      <c r="H60055" s="101"/>
      <c r="I60055" s="101"/>
    </row>
    <row r="60056" spans="8:9" x14ac:dyDescent="0.2">
      <c r="H60056" s="101"/>
      <c r="I60056" s="101"/>
    </row>
    <row r="60057" spans="8:9" x14ac:dyDescent="0.2">
      <c r="H60057" s="101"/>
      <c r="I60057" s="101"/>
    </row>
    <row r="60058" spans="8:9" x14ac:dyDescent="0.2">
      <c r="H60058" s="101"/>
      <c r="I60058" s="101"/>
    </row>
    <row r="60059" spans="8:9" x14ac:dyDescent="0.2">
      <c r="H60059" s="101"/>
      <c r="I60059" s="101"/>
    </row>
    <row r="60060" spans="8:9" x14ac:dyDescent="0.2">
      <c r="H60060" s="101"/>
      <c r="I60060" s="101"/>
    </row>
    <row r="60061" spans="8:9" x14ac:dyDescent="0.2">
      <c r="H60061" s="101"/>
      <c r="I60061" s="101"/>
    </row>
    <row r="60062" spans="8:9" x14ac:dyDescent="0.2">
      <c r="H60062" s="101"/>
      <c r="I60062" s="101"/>
    </row>
    <row r="60063" spans="8:9" x14ac:dyDescent="0.2">
      <c r="H60063" s="101"/>
      <c r="I60063" s="101"/>
    </row>
    <row r="60064" spans="8:9" x14ac:dyDescent="0.2">
      <c r="H60064" s="101"/>
      <c r="I60064" s="101"/>
    </row>
    <row r="60065" spans="8:9" x14ac:dyDescent="0.2">
      <c r="H60065" s="101"/>
      <c r="I60065" s="101"/>
    </row>
    <row r="60066" spans="8:9" x14ac:dyDescent="0.2">
      <c r="H60066" s="101"/>
      <c r="I60066" s="101"/>
    </row>
    <row r="60067" spans="8:9" x14ac:dyDescent="0.2">
      <c r="H60067" s="101"/>
      <c r="I60067" s="101"/>
    </row>
    <row r="60068" spans="8:9" x14ac:dyDescent="0.2">
      <c r="H60068" s="101"/>
      <c r="I60068" s="101"/>
    </row>
    <row r="60069" spans="8:9" x14ac:dyDescent="0.2">
      <c r="H60069" s="101"/>
      <c r="I60069" s="101"/>
    </row>
    <row r="60070" spans="8:9" x14ac:dyDescent="0.2">
      <c r="H60070" s="101"/>
      <c r="I60070" s="101"/>
    </row>
    <row r="60071" spans="8:9" x14ac:dyDescent="0.2">
      <c r="H60071" s="101"/>
      <c r="I60071" s="101"/>
    </row>
    <row r="60072" spans="8:9" x14ac:dyDescent="0.2">
      <c r="H60072" s="101"/>
      <c r="I60072" s="101"/>
    </row>
    <row r="60073" spans="8:9" x14ac:dyDescent="0.2">
      <c r="H60073" s="101"/>
      <c r="I60073" s="101"/>
    </row>
    <row r="60074" spans="8:9" x14ac:dyDescent="0.2">
      <c r="H60074" s="101"/>
      <c r="I60074" s="101"/>
    </row>
    <row r="60075" spans="8:9" x14ac:dyDescent="0.2">
      <c r="H60075" s="101"/>
      <c r="I60075" s="101"/>
    </row>
    <row r="60076" spans="8:9" x14ac:dyDescent="0.2">
      <c r="H60076" s="101"/>
      <c r="I60076" s="101"/>
    </row>
    <row r="60077" spans="8:9" x14ac:dyDescent="0.2">
      <c r="H60077" s="101"/>
      <c r="I60077" s="101"/>
    </row>
    <row r="60078" spans="8:9" x14ac:dyDescent="0.2">
      <c r="H60078" s="101"/>
      <c r="I60078" s="101"/>
    </row>
    <row r="60079" spans="8:9" x14ac:dyDescent="0.2">
      <c r="H60079" s="101"/>
      <c r="I60079" s="101"/>
    </row>
    <row r="60080" spans="8:9" x14ac:dyDescent="0.2">
      <c r="H60080" s="101"/>
      <c r="I60080" s="101"/>
    </row>
    <row r="60081" spans="8:9" x14ac:dyDescent="0.2">
      <c r="H60081" s="101"/>
      <c r="I60081" s="101"/>
    </row>
    <row r="60082" spans="8:9" x14ac:dyDescent="0.2">
      <c r="H60082" s="101"/>
      <c r="I60082" s="101"/>
    </row>
    <row r="60083" spans="8:9" x14ac:dyDescent="0.2">
      <c r="H60083" s="101"/>
      <c r="I60083" s="101"/>
    </row>
    <row r="60084" spans="8:9" x14ac:dyDescent="0.2">
      <c r="H60084" s="101"/>
      <c r="I60084" s="101"/>
    </row>
    <row r="60085" spans="8:9" x14ac:dyDescent="0.2">
      <c r="H60085" s="101"/>
      <c r="I60085" s="101"/>
    </row>
    <row r="60086" spans="8:9" x14ac:dyDescent="0.2">
      <c r="H60086" s="101"/>
      <c r="I60086" s="101"/>
    </row>
    <row r="60087" spans="8:9" x14ac:dyDescent="0.2">
      <c r="H60087" s="101"/>
      <c r="I60087" s="101"/>
    </row>
    <row r="60088" spans="8:9" x14ac:dyDescent="0.2">
      <c r="H60088" s="101"/>
      <c r="I60088" s="101"/>
    </row>
    <row r="60089" spans="8:9" x14ac:dyDescent="0.2">
      <c r="H60089" s="101"/>
      <c r="I60089" s="101"/>
    </row>
    <row r="60090" spans="8:9" x14ac:dyDescent="0.2">
      <c r="H60090" s="101"/>
      <c r="I60090" s="101"/>
    </row>
    <row r="60091" spans="8:9" x14ac:dyDescent="0.2">
      <c r="H60091" s="101"/>
      <c r="I60091" s="101"/>
    </row>
    <row r="60092" spans="8:9" x14ac:dyDescent="0.2">
      <c r="H60092" s="101"/>
      <c r="I60092" s="101"/>
    </row>
    <row r="60093" spans="8:9" x14ac:dyDescent="0.2">
      <c r="H60093" s="101"/>
      <c r="I60093" s="101"/>
    </row>
    <row r="60094" spans="8:9" x14ac:dyDescent="0.2">
      <c r="H60094" s="101"/>
      <c r="I60094" s="101"/>
    </row>
    <row r="60095" spans="8:9" x14ac:dyDescent="0.2">
      <c r="H60095" s="101"/>
      <c r="I60095" s="101"/>
    </row>
    <row r="60096" spans="8:9" x14ac:dyDescent="0.2">
      <c r="H60096" s="101"/>
      <c r="I60096" s="101"/>
    </row>
    <row r="60097" spans="8:9" x14ac:dyDescent="0.2">
      <c r="H60097" s="101"/>
      <c r="I60097" s="101"/>
    </row>
    <row r="60098" spans="8:9" x14ac:dyDescent="0.2">
      <c r="H60098" s="101"/>
      <c r="I60098" s="101"/>
    </row>
    <row r="60099" spans="8:9" x14ac:dyDescent="0.2">
      <c r="H60099" s="101"/>
      <c r="I60099" s="101"/>
    </row>
    <row r="60100" spans="8:9" x14ac:dyDescent="0.2">
      <c r="H60100" s="101"/>
      <c r="I60100" s="101"/>
    </row>
    <row r="60101" spans="8:9" x14ac:dyDescent="0.2">
      <c r="H60101" s="101"/>
      <c r="I60101" s="101"/>
    </row>
    <row r="60102" spans="8:9" x14ac:dyDescent="0.2">
      <c r="H60102" s="101"/>
      <c r="I60102" s="101"/>
    </row>
    <row r="60103" spans="8:9" x14ac:dyDescent="0.2">
      <c r="H60103" s="101"/>
      <c r="I60103" s="101"/>
    </row>
    <row r="60104" spans="8:9" x14ac:dyDescent="0.2">
      <c r="H60104" s="101"/>
      <c r="I60104" s="101"/>
    </row>
    <row r="60105" spans="8:9" x14ac:dyDescent="0.2">
      <c r="H60105" s="101"/>
      <c r="I60105" s="101"/>
    </row>
    <row r="60106" spans="8:9" x14ac:dyDescent="0.2">
      <c r="H60106" s="101"/>
      <c r="I60106" s="101"/>
    </row>
    <row r="60107" spans="8:9" x14ac:dyDescent="0.2">
      <c r="H60107" s="101"/>
      <c r="I60107" s="101"/>
    </row>
    <row r="60108" spans="8:9" x14ac:dyDescent="0.2">
      <c r="H60108" s="101"/>
      <c r="I60108" s="101"/>
    </row>
    <row r="60109" spans="8:9" x14ac:dyDescent="0.2">
      <c r="H60109" s="101"/>
      <c r="I60109" s="101"/>
    </row>
    <row r="60110" spans="8:9" x14ac:dyDescent="0.2">
      <c r="H60110" s="101"/>
      <c r="I60110" s="101"/>
    </row>
    <row r="60111" spans="8:9" x14ac:dyDescent="0.2">
      <c r="H60111" s="101"/>
      <c r="I60111" s="101"/>
    </row>
    <row r="60112" spans="8:9" x14ac:dyDescent="0.2">
      <c r="H60112" s="101"/>
      <c r="I60112" s="101"/>
    </row>
    <row r="60113" spans="8:9" x14ac:dyDescent="0.2">
      <c r="H60113" s="101"/>
      <c r="I60113" s="101"/>
    </row>
    <row r="60114" spans="8:9" x14ac:dyDescent="0.2">
      <c r="H60114" s="101"/>
      <c r="I60114" s="101"/>
    </row>
    <row r="60115" spans="8:9" x14ac:dyDescent="0.2">
      <c r="H60115" s="101"/>
      <c r="I60115" s="101"/>
    </row>
    <row r="60116" spans="8:9" x14ac:dyDescent="0.2">
      <c r="H60116" s="101"/>
      <c r="I60116" s="101"/>
    </row>
    <row r="60117" spans="8:9" x14ac:dyDescent="0.2">
      <c r="H60117" s="101"/>
      <c r="I60117" s="101"/>
    </row>
    <row r="60118" spans="8:9" x14ac:dyDescent="0.2">
      <c r="H60118" s="101"/>
      <c r="I60118" s="101"/>
    </row>
    <row r="60119" spans="8:9" x14ac:dyDescent="0.2">
      <c r="H60119" s="101"/>
      <c r="I60119" s="101"/>
    </row>
    <row r="60120" spans="8:9" x14ac:dyDescent="0.2">
      <c r="H60120" s="101"/>
      <c r="I60120" s="101"/>
    </row>
    <row r="60121" spans="8:9" x14ac:dyDescent="0.2">
      <c r="H60121" s="101"/>
      <c r="I60121" s="101"/>
    </row>
    <row r="60122" spans="8:9" x14ac:dyDescent="0.2">
      <c r="H60122" s="101"/>
      <c r="I60122" s="101"/>
    </row>
    <row r="60123" spans="8:9" x14ac:dyDescent="0.2">
      <c r="H60123" s="101"/>
      <c r="I60123" s="101"/>
    </row>
    <row r="60124" spans="8:9" x14ac:dyDescent="0.2">
      <c r="H60124" s="101"/>
      <c r="I60124" s="101"/>
    </row>
    <row r="60125" spans="8:9" x14ac:dyDescent="0.2">
      <c r="H60125" s="101"/>
      <c r="I60125" s="101"/>
    </row>
    <row r="60126" spans="8:9" x14ac:dyDescent="0.2">
      <c r="H60126" s="101"/>
      <c r="I60126" s="101"/>
    </row>
    <row r="60127" spans="8:9" x14ac:dyDescent="0.2">
      <c r="H60127" s="101"/>
      <c r="I60127" s="101"/>
    </row>
    <row r="60128" spans="8:9" x14ac:dyDescent="0.2">
      <c r="H60128" s="101"/>
      <c r="I60128" s="101"/>
    </row>
    <row r="60129" spans="8:9" x14ac:dyDescent="0.2">
      <c r="H60129" s="101"/>
      <c r="I60129" s="101"/>
    </row>
    <row r="60130" spans="8:9" x14ac:dyDescent="0.2">
      <c r="H60130" s="101"/>
      <c r="I60130" s="101"/>
    </row>
    <row r="60131" spans="8:9" x14ac:dyDescent="0.2">
      <c r="H60131" s="101"/>
      <c r="I60131" s="101"/>
    </row>
    <row r="60132" spans="8:9" x14ac:dyDescent="0.2">
      <c r="H60132" s="101"/>
      <c r="I60132" s="101"/>
    </row>
    <row r="60133" spans="8:9" x14ac:dyDescent="0.2">
      <c r="H60133" s="101"/>
      <c r="I60133" s="101"/>
    </row>
    <row r="60134" spans="8:9" x14ac:dyDescent="0.2">
      <c r="H60134" s="101"/>
      <c r="I60134" s="101"/>
    </row>
    <row r="60135" spans="8:9" x14ac:dyDescent="0.2">
      <c r="H60135" s="101"/>
      <c r="I60135" s="101"/>
    </row>
    <row r="60136" spans="8:9" x14ac:dyDescent="0.2">
      <c r="H60136" s="101"/>
      <c r="I60136" s="101"/>
    </row>
    <row r="60137" spans="8:9" x14ac:dyDescent="0.2">
      <c r="H60137" s="101"/>
      <c r="I60137" s="101"/>
    </row>
    <row r="60138" spans="8:9" x14ac:dyDescent="0.2">
      <c r="H60138" s="101"/>
      <c r="I60138" s="101"/>
    </row>
    <row r="60139" spans="8:9" x14ac:dyDescent="0.2">
      <c r="H60139" s="101"/>
      <c r="I60139" s="101"/>
    </row>
    <row r="60140" spans="8:9" x14ac:dyDescent="0.2">
      <c r="H60140" s="101"/>
      <c r="I60140" s="101"/>
    </row>
    <row r="60141" spans="8:9" x14ac:dyDescent="0.2">
      <c r="H60141" s="101"/>
      <c r="I60141" s="101"/>
    </row>
    <row r="60142" spans="8:9" x14ac:dyDescent="0.2">
      <c r="H60142" s="101"/>
      <c r="I60142" s="101"/>
    </row>
    <row r="60143" spans="8:9" x14ac:dyDescent="0.2">
      <c r="H60143" s="101"/>
      <c r="I60143" s="101"/>
    </row>
    <row r="60144" spans="8:9" x14ac:dyDescent="0.2">
      <c r="H60144" s="101"/>
      <c r="I60144" s="101"/>
    </row>
    <row r="60145" spans="8:9" x14ac:dyDescent="0.2">
      <c r="H60145" s="101"/>
      <c r="I60145" s="101"/>
    </row>
    <row r="60146" spans="8:9" x14ac:dyDescent="0.2">
      <c r="H60146" s="101"/>
      <c r="I60146" s="101"/>
    </row>
    <row r="60147" spans="8:9" x14ac:dyDescent="0.2">
      <c r="H60147" s="101"/>
      <c r="I60147" s="101"/>
    </row>
    <row r="60148" spans="8:9" x14ac:dyDescent="0.2">
      <c r="H60148" s="101"/>
      <c r="I60148" s="101"/>
    </row>
    <row r="60149" spans="8:9" x14ac:dyDescent="0.2">
      <c r="H60149" s="101"/>
      <c r="I60149" s="101"/>
    </row>
    <row r="60150" spans="8:9" x14ac:dyDescent="0.2">
      <c r="H60150" s="101"/>
      <c r="I60150" s="101"/>
    </row>
    <row r="60151" spans="8:9" x14ac:dyDescent="0.2">
      <c r="H60151" s="101"/>
      <c r="I60151" s="101"/>
    </row>
    <row r="60152" spans="8:9" x14ac:dyDescent="0.2">
      <c r="H60152" s="101"/>
      <c r="I60152" s="101"/>
    </row>
    <row r="60153" spans="8:9" x14ac:dyDescent="0.2">
      <c r="H60153" s="101"/>
      <c r="I60153" s="101"/>
    </row>
    <row r="60154" spans="8:9" x14ac:dyDescent="0.2">
      <c r="H60154" s="101"/>
      <c r="I60154" s="101"/>
    </row>
    <row r="60155" spans="8:9" x14ac:dyDescent="0.2">
      <c r="H60155" s="101"/>
      <c r="I60155" s="101"/>
    </row>
    <row r="60156" spans="8:9" x14ac:dyDescent="0.2">
      <c r="H60156" s="101"/>
      <c r="I60156" s="101"/>
    </row>
    <row r="60157" spans="8:9" x14ac:dyDescent="0.2">
      <c r="H60157" s="101"/>
      <c r="I60157" s="101"/>
    </row>
    <row r="60158" spans="8:9" x14ac:dyDescent="0.2">
      <c r="H60158" s="101"/>
      <c r="I60158" s="101"/>
    </row>
    <row r="60159" spans="8:9" x14ac:dyDescent="0.2">
      <c r="H60159" s="101"/>
      <c r="I60159" s="101"/>
    </row>
    <row r="60160" spans="8:9" x14ac:dyDescent="0.2">
      <c r="H60160" s="101"/>
      <c r="I60160" s="101"/>
    </row>
    <row r="60161" spans="8:9" x14ac:dyDescent="0.2">
      <c r="H60161" s="101"/>
      <c r="I60161" s="101"/>
    </row>
    <row r="60162" spans="8:9" x14ac:dyDescent="0.2">
      <c r="H60162" s="101"/>
      <c r="I60162" s="101"/>
    </row>
    <row r="60163" spans="8:9" x14ac:dyDescent="0.2">
      <c r="H60163" s="101"/>
      <c r="I60163" s="101"/>
    </row>
    <row r="60164" spans="8:9" x14ac:dyDescent="0.2">
      <c r="H60164" s="101"/>
      <c r="I60164" s="101"/>
    </row>
    <row r="60165" spans="8:9" x14ac:dyDescent="0.2">
      <c r="H60165" s="101"/>
      <c r="I60165" s="101"/>
    </row>
    <row r="60166" spans="8:9" x14ac:dyDescent="0.2">
      <c r="H60166" s="101"/>
      <c r="I60166" s="101"/>
    </row>
    <row r="60167" spans="8:9" x14ac:dyDescent="0.2">
      <c r="H60167" s="101"/>
      <c r="I60167" s="101"/>
    </row>
    <row r="60168" spans="8:9" x14ac:dyDescent="0.2">
      <c r="H60168" s="101"/>
      <c r="I60168" s="101"/>
    </row>
    <row r="60169" spans="8:9" x14ac:dyDescent="0.2">
      <c r="H60169" s="101"/>
      <c r="I60169" s="101"/>
    </row>
    <row r="60170" spans="8:9" x14ac:dyDescent="0.2">
      <c r="H60170" s="101"/>
      <c r="I60170" s="101"/>
    </row>
    <row r="60171" spans="8:9" x14ac:dyDescent="0.2">
      <c r="H60171" s="101"/>
      <c r="I60171" s="101"/>
    </row>
    <row r="60172" spans="8:9" x14ac:dyDescent="0.2">
      <c r="H60172" s="101"/>
      <c r="I60172" s="101"/>
    </row>
    <row r="60173" spans="8:9" x14ac:dyDescent="0.2">
      <c r="H60173" s="101"/>
      <c r="I60173" s="101"/>
    </row>
    <row r="60174" spans="8:9" x14ac:dyDescent="0.2">
      <c r="H60174" s="101"/>
      <c r="I60174" s="101"/>
    </row>
    <row r="60175" spans="8:9" x14ac:dyDescent="0.2">
      <c r="H60175" s="101"/>
      <c r="I60175" s="101"/>
    </row>
    <row r="60176" spans="8:9" x14ac:dyDescent="0.2">
      <c r="H60176" s="101"/>
      <c r="I60176" s="101"/>
    </row>
    <row r="60177" spans="8:9" x14ac:dyDescent="0.2">
      <c r="H60177" s="101"/>
      <c r="I60177" s="101"/>
    </row>
    <row r="60178" spans="8:9" x14ac:dyDescent="0.2">
      <c r="H60178" s="101"/>
      <c r="I60178" s="101"/>
    </row>
    <row r="60179" spans="8:9" x14ac:dyDescent="0.2">
      <c r="H60179" s="101"/>
      <c r="I60179" s="101"/>
    </row>
    <row r="60180" spans="8:9" x14ac:dyDescent="0.2">
      <c r="H60180" s="101"/>
      <c r="I60180" s="101"/>
    </row>
    <row r="60181" spans="8:9" x14ac:dyDescent="0.2">
      <c r="H60181" s="101"/>
      <c r="I60181" s="101"/>
    </row>
    <row r="60182" spans="8:9" x14ac:dyDescent="0.2">
      <c r="H60182" s="101"/>
      <c r="I60182" s="101"/>
    </row>
    <row r="60183" spans="8:9" x14ac:dyDescent="0.2">
      <c r="H60183" s="101"/>
      <c r="I60183" s="101"/>
    </row>
    <row r="60184" spans="8:9" x14ac:dyDescent="0.2">
      <c r="H60184" s="101"/>
      <c r="I60184" s="101"/>
    </row>
    <row r="60185" spans="8:9" x14ac:dyDescent="0.2">
      <c r="H60185" s="101"/>
      <c r="I60185" s="101"/>
    </row>
    <row r="60186" spans="8:9" x14ac:dyDescent="0.2">
      <c r="H60186" s="101"/>
      <c r="I60186" s="101"/>
    </row>
    <row r="60187" spans="8:9" x14ac:dyDescent="0.2">
      <c r="H60187" s="101"/>
      <c r="I60187" s="101"/>
    </row>
    <row r="60188" spans="8:9" x14ac:dyDescent="0.2">
      <c r="H60188" s="101"/>
      <c r="I60188" s="101"/>
    </row>
    <row r="60189" spans="8:9" x14ac:dyDescent="0.2">
      <c r="H60189" s="101"/>
      <c r="I60189" s="101"/>
    </row>
    <row r="60190" spans="8:9" x14ac:dyDescent="0.2">
      <c r="H60190" s="101"/>
      <c r="I60190" s="101"/>
    </row>
    <row r="60191" spans="8:9" x14ac:dyDescent="0.2">
      <c r="H60191" s="101"/>
      <c r="I60191" s="101"/>
    </row>
    <row r="60192" spans="8:9" x14ac:dyDescent="0.2">
      <c r="H60192" s="101"/>
      <c r="I60192" s="101"/>
    </row>
    <row r="60193" spans="8:9" x14ac:dyDescent="0.2">
      <c r="H60193" s="101"/>
      <c r="I60193" s="101"/>
    </row>
    <row r="60194" spans="8:9" x14ac:dyDescent="0.2">
      <c r="H60194" s="101"/>
      <c r="I60194" s="101"/>
    </row>
    <row r="60195" spans="8:9" x14ac:dyDescent="0.2">
      <c r="H60195" s="101"/>
      <c r="I60195" s="101"/>
    </row>
    <row r="60196" spans="8:9" x14ac:dyDescent="0.2">
      <c r="H60196" s="101"/>
      <c r="I60196" s="101"/>
    </row>
    <row r="60197" spans="8:9" x14ac:dyDescent="0.2">
      <c r="H60197" s="101"/>
      <c r="I60197" s="101"/>
    </row>
    <row r="60198" spans="8:9" x14ac:dyDescent="0.2">
      <c r="H60198" s="101"/>
      <c r="I60198" s="101"/>
    </row>
    <row r="60199" spans="8:9" x14ac:dyDescent="0.2">
      <c r="H60199" s="101"/>
      <c r="I60199" s="101"/>
    </row>
    <row r="60200" spans="8:9" x14ac:dyDescent="0.2">
      <c r="H60200" s="101"/>
      <c r="I60200" s="101"/>
    </row>
    <row r="60201" spans="8:9" x14ac:dyDescent="0.2">
      <c r="H60201" s="101"/>
      <c r="I60201" s="101"/>
    </row>
    <row r="60202" spans="8:9" x14ac:dyDescent="0.2">
      <c r="H60202" s="101"/>
      <c r="I60202" s="101"/>
    </row>
    <row r="60203" spans="8:9" x14ac:dyDescent="0.2">
      <c r="H60203" s="101"/>
      <c r="I60203" s="101"/>
    </row>
    <row r="60204" spans="8:9" x14ac:dyDescent="0.2">
      <c r="H60204" s="101"/>
      <c r="I60204" s="101"/>
    </row>
    <row r="60205" spans="8:9" x14ac:dyDescent="0.2">
      <c r="H60205" s="101"/>
      <c r="I60205" s="101"/>
    </row>
    <row r="60206" spans="8:9" x14ac:dyDescent="0.2">
      <c r="H60206" s="101"/>
      <c r="I60206" s="101"/>
    </row>
    <row r="60207" spans="8:9" x14ac:dyDescent="0.2">
      <c r="H60207" s="101"/>
      <c r="I60207" s="101"/>
    </row>
    <row r="60208" spans="8:9" x14ac:dyDescent="0.2">
      <c r="H60208" s="101"/>
      <c r="I60208" s="101"/>
    </row>
    <row r="60209" spans="8:9" x14ac:dyDescent="0.2">
      <c r="H60209" s="101"/>
      <c r="I60209" s="101"/>
    </row>
    <row r="60210" spans="8:9" x14ac:dyDescent="0.2">
      <c r="H60210" s="101"/>
      <c r="I60210" s="101"/>
    </row>
    <row r="60211" spans="8:9" x14ac:dyDescent="0.2">
      <c r="H60211" s="101"/>
      <c r="I60211" s="101"/>
    </row>
    <row r="60212" spans="8:9" x14ac:dyDescent="0.2">
      <c r="H60212" s="101"/>
      <c r="I60212" s="101"/>
    </row>
    <row r="60213" spans="8:9" x14ac:dyDescent="0.2">
      <c r="H60213" s="101"/>
      <c r="I60213" s="101"/>
    </row>
    <row r="60214" spans="8:9" x14ac:dyDescent="0.2">
      <c r="H60214" s="101"/>
      <c r="I60214" s="101"/>
    </row>
    <row r="60215" spans="8:9" x14ac:dyDescent="0.2">
      <c r="H60215" s="101"/>
      <c r="I60215" s="101"/>
    </row>
    <row r="60216" spans="8:9" x14ac:dyDescent="0.2">
      <c r="H60216" s="101"/>
      <c r="I60216" s="101"/>
    </row>
    <row r="60217" spans="8:9" x14ac:dyDescent="0.2">
      <c r="H60217" s="101"/>
      <c r="I60217" s="101"/>
    </row>
    <row r="60218" spans="8:9" x14ac:dyDescent="0.2">
      <c r="H60218" s="101"/>
      <c r="I60218" s="101"/>
    </row>
    <row r="60219" spans="8:9" x14ac:dyDescent="0.2">
      <c r="H60219" s="101"/>
      <c r="I60219" s="101"/>
    </row>
    <row r="60220" spans="8:9" x14ac:dyDescent="0.2">
      <c r="H60220" s="101"/>
      <c r="I60220" s="101"/>
    </row>
    <row r="60221" spans="8:9" x14ac:dyDescent="0.2">
      <c r="H60221" s="101"/>
      <c r="I60221" s="101"/>
    </row>
    <row r="60222" spans="8:9" x14ac:dyDescent="0.2">
      <c r="H60222" s="101"/>
      <c r="I60222" s="101"/>
    </row>
    <row r="60223" spans="8:9" x14ac:dyDescent="0.2">
      <c r="H60223" s="101"/>
      <c r="I60223" s="101"/>
    </row>
    <row r="60224" spans="8:9" x14ac:dyDescent="0.2">
      <c r="H60224" s="101"/>
      <c r="I60224" s="101"/>
    </row>
    <row r="60225" spans="8:9" x14ac:dyDescent="0.2">
      <c r="H60225" s="101"/>
      <c r="I60225" s="101"/>
    </row>
    <row r="60226" spans="8:9" x14ac:dyDescent="0.2">
      <c r="H60226" s="101"/>
      <c r="I60226" s="101"/>
    </row>
    <row r="60227" spans="8:9" x14ac:dyDescent="0.2">
      <c r="H60227" s="101"/>
      <c r="I60227" s="101"/>
    </row>
    <row r="60228" spans="8:9" x14ac:dyDescent="0.2">
      <c r="H60228" s="101"/>
      <c r="I60228" s="101"/>
    </row>
    <row r="60229" spans="8:9" x14ac:dyDescent="0.2">
      <c r="H60229" s="101"/>
      <c r="I60229" s="101"/>
    </row>
    <row r="60230" spans="8:9" x14ac:dyDescent="0.2">
      <c r="H60230" s="101"/>
      <c r="I60230" s="101"/>
    </row>
    <row r="60231" spans="8:9" x14ac:dyDescent="0.2">
      <c r="H60231" s="101"/>
      <c r="I60231" s="101"/>
    </row>
    <row r="60232" spans="8:9" x14ac:dyDescent="0.2">
      <c r="H60232" s="101"/>
      <c r="I60232" s="101"/>
    </row>
    <row r="60233" spans="8:9" x14ac:dyDescent="0.2">
      <c r="H60233" s="101"/>
      <c r="I60233" s="101"/>
    </row>
    <row r="60234" spans="8:9" x14ac:dyDescent="0.2">
      <c r="H60234" s="101"/>
      <c r="I60234" s="101"/>
    </row>
    <row r="60235" spans="8:9" x14ac:dyDescent="0.2">
      <c r="H60235" s="101"/>
      <c r="I60235" s="101"/>
    </row>
    <row r="60236" spans="8:9" x14ac:dyDescent="0.2">
      <c r="H60236" s="101"/>
      <c r="I60236" s="101"/>
    </row>
    <row r="60237" spans="8:9" x14ac:dyDescent="0.2">
      <c r="H60237" s="101"/>
      <c r="I60237" s="101"/>
    </row>
    <row r="60238" spans="8:9" x14ac:dyDescent="0.2">
      <c r="H60238" s="101"/>
      <c r="I60238" s="101"/>
    </row>
    <row r="60239" spans="8:9" x14ac:dyDescent="0.2">
      <c r="H60239" s="101"/>
      <c r="I60239" s="101"/>
    </row>
    <row r="60240" spans="8:9" x14ac:dyDescent="0.2">
      <c r="H60240" s="101"/>
      <c r="I60240" s="101"/>
    </row>
    <row r="60241" spans="8:9" x14ac:dyDescent="0.2">
      <c r="H60241" s="101"/>
      <c r="I60241" s="101"/>
    </row>
    <row r="60242" spans="8:9" x14ac:dyDescent="0.2">
      <c r="H60242" s="101"/>
      <c r="I60242" s="101"/>
    </row>
    <row r="60243" spans="8:9" x14ac:dyDescent="0.2">
      <c r="H60243" s="101"/>
      <c r="I60243" s="101"/>
    </row>
    <row r="60244" spans="8:9" x14ac:dyDescent="0.2">
      <c r="H60244" s="101"/>
      <c r="I60244" s="101"/>
    </row>
    <row r="60245" spans="8:9" x14ac:dyDescent="0.2">
      <c r="H60245" s="101"/>
      <c r="I60245" s="101"/>
    </row>
    <row r="60246" spans="8:9" x14ac:dyDescent="0.2">
      <c r="H60246" s="101"/>
      <c r="I60246" s="101"/>
    </row>
    <row r="60247" spans="8:9" x14ac:dyDescent="0.2">
      <c r="H60247" s="101"/>
      <c r="I60247" s="101"/>
    </row>
    <row r="60248" spans="8:9" x14ac:dyDescent="0.2">
      <c r="H60248" s="101"/>
      <c r="I60248" s="101"/>
    </row>
    <row r="60249" spans="8:9" x14ac:dyDescent="0.2">
      <c r="H60249" s="101"/>
      <c r="I60249" s="101"/>
    </row>
    <row r="60250" spans="8:9" x14ac:dyDescent="0.2">
      <c r="H60250" s="101"/>
      <c r="I60250" s="101"/>
    </row>
    <row r="60251" spans="8:9" x14ac:dyDescent="0.2">
      <c r="H60251" s="101"/>
      <c r="I60251" s="101"/>
    </row>
    <row r="60252" spans="8:9" x14ac:dyDescent="0.2">
      <c r="H60252" s="101"/>
      <c r="I60252" s="101"/>
    </row>
    <row r="60253" spans="8:9" x14ac:dyDescent="0.2">
      <c r="H60253" s="101"/>
      <c r="I60253" s="101"/>
    </row>
    <row r="60254" spans="8:9" x14ac:dyDescent="0.2">
      <c r="H60254" s="101"/>
      <c r="I60254" s="101"/>
    </row>
    <row r="60255" spans="8:9" x14ac:dyDescent="0.2">
      <c r="H60255" s="101"/>
      <c r="I60255" s="101"/>
    </row>
    <row r="60256" spans="8:9" x14ac:dyDescent="0.2">
      <c r="H60256" s="101"/>
      <c r="I60256" s="101"/>
    </row>
    <row r="60257" spans="8:9" x14ac:dyDescent="0.2">
      <c r="H60257" s="101"/>
      <c r="I60257" s="101"/>
    </row>
    <row r="60258" spans="8:9" x14ac:dyDescent="0.2">
      <c r="H60258" s="101"/>
      <c r="I60258" s="101"/>
    </row>
    <row r="60259" spans="8:9" x14ac:dyDescent="0.2">
      <c r="H60259" s="101"/>
      <c r="I60259" s="101"/>
    </row>
    <row r="60260" spans="8:9" x14ac:dyDescent="0.2">
      <c r="H60260" s="101"/>
      <c r="I60260" s="101"/>
    </row>
    <row r="60261" spans="8:9" x14ac:dyDescent="0.2">
      <c r="H60261" s="101"/>
      <c r="I60261" s="101"/>
    </row>
    <row r="60262" spans="8:9" x14ac:dyDescent="0.2">
      <c r="H60262" s="101"/>
      <c r="I60262" s="101"/>
    </row>
    <row r="60263" spans="8:9" x14ac:dyDescent="0.2">
      <c r="H60263" s="101"/>
      <c r="I60263" s="101"/>
    </row>
    <row r="60264" spans="8:9" x14ac:dyDescent="0.2">
      <c r="H60264" s="101"/>
      <c r="I60264" s="101"/>
    </row>
    <row r="60265" spans="8:9" x14ac:dyDescent="0.2">
      <c r="H60265" s="101"/>
      <c r="I60265" s="101"/>
    </row>
    <row r="60266" spans="8:9" x14ac:dyDescent="0.2">
      <c r="H60266" s="101"/>
      <c r="I60266" s="101"/>
    </row>
    <row r="60267" spans="8:9" x14ac:dyDescent="0.2">
      <c r="H60267" s="101"/>
      <c r="I60267" s="101"/>
    </row>
    <row r="60268" spans="8:9" x14ac:dyDescent="0.2">
      <c r="H60268" s="101"/>
      <c r="I60268" s="101"/>
    </row>
    <row r="60269" spans="8:9" x14ac:dyDescent="0.2">
      <c r="H60269" s="101"/>
      <c r="I60269" s="101"/>
    </row>
    <row r="60270" spans="8:9" x14ac:dyDescent="0.2">
      <c r="H60270" s="101"/>
      <c r="I60270" s="101"/>
    </row>
    <row r="60271" spans="8:9" x14ac:dyDescent="0.2">
      <c r="H60271" s="101"/>
      <c r="I60271" s="101"/>
    </row>
    <row r="60272" spans="8:9" x14ac:dyDescent="0.2">
      <c r="H60272" s="101"/>
      <c r="I60272" s="101"/>
    </row>
    <row r="60273" spans="8:9" x14ac:dyDescent="0.2">
      <c r="H60273" s="101"/>
      <c r="I60273" s="101"/>
    </row>
    <row r="60274" spans="8:9" x14ac:dyDescent="0.2">
      <c r="H60274" s="101"/>
      <c r="I60274" s="101"/>
    </row>
    <row r="60275" spans="8:9" x14ac:dyDescent="0.2">
      <c r="H60275" s="101"/>
      <c r="I60275" s="101"/>
    </row>
    <row r="60276" spans="8:9" x14ac:dyDescent="0.2">
      <c r="H60276" s="101"/>
      <c r="I60276" s="101"/>
    </row>
    <row r="60277" spans="8:9" x14ac:dyDescent="0.2">
      <c r="H60277" s="101"/>
      <c r="I60277" s="101"/>
    </row>
    <row r="60278" spans="8:9" x14ac:dyDescent="0.2">
      <c r="H60278" s="101"/>
      <c r="I60278" s="101"/>
    </row>
    <row r="60279" spans="8:9" x14ac:dyDescent="0.2">
      <c r="H60279" s="101"/>
      <c r="I60279" s="101"/>
    </row>
    <row r="60280" spans="8:9" x14ac:dyDescent="0.2">
      <c r="H60280" s="101"/>
      <c r="I60280" s="101"/>
    </row>
    <row r="60281" spans="8:9" x14ac:dyDescent="0.2">
      <c r="H60281" s="101"/>
      <c r="I60281" s="101"/>
    </row>
    <row r="60282" spans="8:9" x14ac:dyDescent="0.2">
      <c r="H60282" s="101"/>
      <c r="I60282" s="101"/>
    </row>
    <row r="60283" spans="8:9" x14ac:dyDescent="0.2">
      <c r="H60283" s="101"/>
      <c r="I60283" s="101"/>
    </row>
    <row r="60284" spans="8:9" x14ac:dyDescent="0.2">
      <c r="H60284" s="101"/>
      <c r="I60284" s="101"/>
    </row>
    <row r="60285" spans="8:9" x14ac:dyDescent="0.2">
      <c r="H60285" s="101"/>
      <c r="I60285" s="101"/>
    </row>
    <row r="60286" spans="8:9" x14ac:dyDescent="0.2">
      <c r="H60286" s="101"/>
      <c r="I60286" s="101"/>
    </row>
    <row r="60287" spans="8:9" x14ac:dyDescent="0.2">
      <c r="H60287" s="101"/>
      <c r="I60287" s="101"/>
    </row>
    <row r="60288" spans="8:9" x14ac:dyDescent="0.2">
      <c r="H60288" s="101"/>
      <c r="I60288" s="101"/>
    </row>
    <row r="60289" spans="8:9" x14ac:dyDescent="0.2">
      <c r="H60289" s="101"/>
      <c r="I60289" s="101"/>
    </row>
    <row r="60290" spans="8:9" x14ac:dyDescent="0.2">
      <c r="H60290" s="101"/>
      <c r="I60290" s="101"/>
    </row>
    <row r="60291" spans="8:9" x14ac:dyDescent="0.2">
      <c r="H60291" s="101"/>
      <c r="I60291" s="101"/>
    </row>
    <row r="60292" spans="8:9" x14ac:dyDescent="0.2">
      <c r="H60292" s="101"/>
      <c r="I60292" s="101"/>
    </row>
    <row r="60293" spans="8:9" x14ac:dyDescent="0.2">
      <c r="H60293" s="101"/>
      <c r="I60293" s="101"/>
    </row>
    <row r="60294" spans="8:9" x14ac:dyDescent="0.2">
      <c r="H60294" s="101"/>
      <c r="I60294" s="101"/>
    </row>
    <row r="60295" spans="8:9" x14ac:dyDescent="0.2">
      <c r="H60295" s="101"/>
      <c r="I60295" s="101"/>
    </row>
    <row r="60296" spans="8:9" x14ac:dyDescent="0.2">
      <c r="H60296" s="101"/>
      <c r="I60296" s="101"/>
    </row>
    <row r="60297" spans="8:9" x14ac:dyDescent="0.2">
      <c r="H60297" s="101"/>
      <c r="I60297" s="101"/>
    </row>
    <row r="60298" spans="8:9" x14ac:dyDescent="0.2">
      <c r="H60298" s="101"/>
      <c r="I60298" s="101"/>
    </row>
    <row r="60299" spans="8:9" x14ac:dyDescent="0.2">
      <c r="H60299" s="101"/>
      <c r="I60299" s="101"/>
    </row>
    <row r="60300" spans="8:9" x14ac:dyDescent="0.2">
      <c r="H60300" s="101"/>
      <c r="I60300" s="101"/>
    </row>
    <row r="60301" spans="8:9" x14ac:dyDescent="0.2">
      <c r="H60301" s="101"/>
      <c r="I60301" s="101"/>
    </row>
    <row r="60302" spans="8:9" x14ac:dyDescent="0.2">
      <c r="H60302" s="101"/>
      <c r="I60302" s="101"/>
    </row>
    <row r="60303" spans="8:9" x14ac:dyDescent="0.2">
      <c r="H60303" s="101"/>
      <c r="I60303" s="101"/>
    </row>
    <row r="60304" spans="8:9" x14ac:dyDescent="0.2">
      <c r="H60304" s="101"/>
      <c r="I60304" s="101"/>
    </row>
    <row r="60305" spans="8:9" x14ac:dyDescent="0.2">
      <c r="H60305" s="101"/>
      <c r="I60305" s="101"/>
    </row>
    <row r="60306" spans="8:9" x14ac:dyDescent="0.2">
      <c r="H60306" s="101"/>
      <c r="I60306" s="101"/>
    </row>
    <row r="60307" spans="8:9" x14ac:dyDescent="0.2">
      <c r="H60307" s="101"/>
      <c r="I60307" s="101"/>
    </row>
    <row r="60308" spans="8:9" x14ac:dyDescent="0.2">
      <c r="H60308" s="101"/>
      <c r="I60308" s="101"/>
    </row>
    <row r="60309" spans="8:9" x14ac:dyDescent="0.2">
      <c r="H60309" s="101"/>
      <c r="I60309" s="101"/>
    </row>
    <row r="60310" spans="8:9" x14ac:dyDescent="0.2">
      <c r="H60310" s="101"/>
      <c r="I60310" s="101"/>
    </row>
    <row r="60311" spans="8:9" x14ac:dyDescent="0.2">
      <c r="H60311" s="101"/>
      <c r="I60311" s="101"/>
    </row>
    <row r="60312" spans="8:9" x14ac:dyDescent="0.2">
      <c r="H60312" s="101"/>
      <c r="I60312" s="101"/>
    </row>
    <row r="60313" spans="8:9" x14ac:dyDescent="0.2">
      <c r="H60313" s="101"/>
      <c r="I60313" s="101"/>
    </row>
    <row r="60314" spans="8:9" x14ac:dyDescent="0.2">
      <c r="H60314" s="101"/>
      <c r="I60314" s="101"/>
    </row>
    <row r="60315" spans="8:9" x14ac:dyDescent="0.2">
      <c r="H60315" s="101"/>
      <c r="I60315" s="101"/>
    </row>
    <row r="60316" spans="8:9" x14ac:dyDescent="0.2">
      <c r="H60316" s="101"/>
      <c r="I60316" s="101"/>
    </row>
    <row r="60317" spans="8:9" x14ac:dyDescent="0.2">
      <c r="H60317" s="101"/>
      <c r="I60317" s="101"/>
    </row>
    <row r="60318" spans="8:9" x14ac:dyDescent="0.2">
      <c r="H60318" s="101"/>
      <c r="I60318" s="101"/>
    </row>
    <row r="60319" spans="8:9" x14ac:dyDescent="0.2">
      <c r="H60319" s="101"/>
      <c r="I60319" s="101"/>
    </row>
    <row r="60320" spans="8:9" x14ac:dyDescent="0.2">
      <c r="H60320" s="101"/>
      <c r="I60320" s="101"/>
    </row>
    <row r="60321" spans="8:9" x14ac:dyDescent="0.2">
      <c r="H60321" s="101"/>
      <c r="I60321" s="101"/>
    </row>
    <row r="60322" spans="8:9" x14ac:dyDescent="0.2">
      <c r="H60322" s="101"/>
      <c r="I60322" s="101"/>
    </row>
    <row r="60323" spans="8:9" x14ac:dyDescent="0.2">
      <c r="H60323" s="101"/>
      <c r="I60323" s="101"/>
    </row>
    <row r="60324" spans="8:9" x14ac:dyDescent="0.2">
      <c r="H60324" s="101"/>
      <c r="I60324" s="101"/>
    </row>
    <row r="60325" spans="8:9" x14ac:dyDescent="0.2">
      <c r="H60325" s="101"/>
      <c r="I60325" s="101"/>
    </row>
    <row r="60326" spans="8:9" x14ac:dyDescent="0.2">
      <c r="H60326" s="101"/>
      <c r="I60326" s="101"/>
    </row>
    <row r="60327" spans="8:9" x14ac:dyDescent="0.2">
      <c r="H60327" s="101"/>
      <c r="I60327" s="101"/>
    </row>
    <row r="60328" spans="8:9" x14ac:dyDescent="0.2">
      <c r="H60328" s="101"/>
      <c r="I60328" s="101"/>
    </row>
    <row r="60329" spans="8:9" x14ac:dyDescent="0.2">
      <c r="H60329" s="101"/>
      <c r="I60329" s="101"/>
    </row>
    <row r="60330" spans="8:9" x14ac:dyDescent="0.2">
      <c r="H60330" s="101"/>
      <c r="I60330" s="101"/>
    </row>
    <row r="60331" spans="8:9" x14ac:dyDescent="0.2">
      <c r="H60331" s="101"/>
      <c r="I60331" s="101"/>
    </row>
    <row r="60332" spans="8:9" x14ac:dyDescent="0.2">
      <c r="H60332" s="101"/>
      <c r="I60332" s="101"/>
    </row>
    <row r="60333" spans="8:9" x14ac:dyDescent="0.2">
      <c r="H60333" s="101"/>
      <c r="I60333" s="101"/>
    </row>
    <row r="60334" spans="8:9" x14ac:dyDescent="0.2">
      <c r="H60334" s="101"/>
      <c r="I60334" s="101"/>
    </row>
    <row r="60335" spans="8:9" x14ac:dyDescent="0.2">
      <c r="H60335" s="101"/>
      <c r="I60335" s="101"/>
    </row>
    <row r="60336" spans="8:9" x14ac:dyDescent="0.2">
      <c r="H60336" s="101"/>
      <c r="I60336" s="101"/>
    </row>
    <row r="60337" spans="8:9" x14ac:dyDescent="0.2">
      <c r="H60337" s="101"/>
      <c r="I60337" s="101"/>
    </row>
    <row r="60338" spans="8:9" x14ac:dyDescent="0.2">
      <c r="H60338" s="101"/>
      <c r="I60338" s="101"/>
    </row>
    <row r="60339" spans="8:9" x14ac:dyDescent="0.2">
      <c r="H60339" s="101"/>
      <c r="I60339" s="101"/>
    </row>
    <row r="60340" spans="8:9" x14ac:dyDescent="0.2">
      <c r="H60340" s="101"/>
      <c r="I60340" s="101"/>
    </row>
    <row r="60341" spans="8:9" x14ac:dyDescent="0.2">
      <c r="H60341" s="101"/>
      <c r="I60341" s="101"/>
    </row>
    <row r="60342" spans="8:9" x14ac:dyDescent="0.2">
      <c r="H60342" s="101"/>
      <c r="I60342" s="101"/>
    </row>
    <row r="60343" spans="8:9" x14ac:dyDescent="0.2">
      <c r="H60343" s="101"/>
      <c r="I60343" s="101"/>
    </row>
    <row r="60344" spans="8:9" x14ac:dyDescent="0.2">
      <c r="H60344" s="101"/>
      <c r="I60344" s="101"/>
    </row>
    <row r="60345" spans="8:9" x14ac:dyDescent="0.2">
      <c r="H60345" s="101"/>
      <c r="I60345" s="101"/>
    </row>
    <row r="60346" spans="8:9" x14ac:dyDescent="0.2">
      <c r="H60346" s="101"/>
      <c r="I60346" s="101"/>
    </row>
    <row r="60347" spans="8:9" x14ac:dyDescent="0.2">
      <c r="H60347" s="101"/>
      <c r="I60347" s="101"/>
    </row>
    <row r="60348" spans="8:9" x14ac:dyDescent="0.2">
      <c r="H60348" s="101"/>
      <c r="I60348" s="101"/>
    </row>
    <row r="60349" spans="8:9" x14ac:dyDescent="0.2">
      <c r="H60349" s="101"/>
      <c r="I60349" s="101"/>
    </row>
    <row r="60350" spans="8:9" x14ac:dyDescent="0.2">
      <c r="H60350" s="101"/>
      <c r="I60350" s="101"/>
    </row>
    <row r="60351" spans="8:9" x14ac:dyDescent="0.2">
      <c r="H60351" s="101"/>
      <c r="I60351" s="101"/>
    </row>
    <row r="60352" spans="8:9" x14ac:dyDescent="0.2">
      <c r="H60352" s="101"/>
      <c r="I60352" s="101"/>
    </row>
    <row r="60353" spans="8:9" x14ac:dyDescent="0.2">
      <c r="H60353" s="101"/>
      <c r="I60353" s="101"/>
    </row>
    <row r="60354" spans="8:9" x14ac:dyDescent="0.2">
      <c r="H60354" s="101"/>
      <c r="I60354" s="101"/>
    </row>
    <row r="60355" spans="8:9" x14ac:dyDescent="0.2">
      <c r="H60355" s="101"/>
      <c r="I60355" s="101"/>
    </row>
    <row r="60356" spans="8:9" x14ac:dyDescent="0.2">
      <c r="H60356" s="101"/>
      <c r="I60356" s="101"/>
    </row>
    <row r="60357" spans="8:9" x14ac:dyDescent="0.2">
      <c r="H60357" s="101"/>
      <c r="I60357" s="101"/>
    </row>
    <row r="60358" spans="8:9" x14ac:dyDescent="0.2">
      <c r="H60358" s="101"/>
      <c r="I60358" s="101"/>
    </row>
    <row r="60359" spans="8:9" x14ac:dyDescent="0.2">
      <c r="H60359" s="101"/>
      <c r="I60359" s="101"/>
    </row>
    <row r="60360" spans="8:9" x14ac:dyDescent="0.2">
      <c r="H60360" s="101"/>
      <c r="I60360" s="101"/>
    </row>
    <row r="60361" spans="8:9" x14ac:dyDescent="0.2">
      <c r="H60361" s="101"/>
      <c r="I60361" s="101"/>
    </row>
    <row r="60362" spans="8:9" x14ac:dyDescent="0.2">
      <c r="H60362" s="101"/>
      <c r="I60362" s="101"/>
    </row>
    <row r="60363" spans="8:9" x14ac:dyDescent="0.2">
      <c r="H60363" s="101"/>
      <c r="I60363" s="101"/>
    </row>
    <row r="60364" spans="8:9" x14ac:dyDescent="0.2">
      <c r="H60364" s="101"/>
      <c r="I60364" s="101"/>
    </row>
    <row r="60365" spans="8:9" x14ac:dyDescent="0.2">
      <c r="H60365" s="101"/>
      <c r="I60365" s="101"/>
    </row>
    <row r="60366" spans="8:9" x14ac:dyDescent="0.2">
      <c r="H60366" s="101"/>
      <c r="I60366" s="101"/>
    </row>
    <row r="60367" spans="8:9" x14ac:dyDescent="0.2">
      <c r="H60367" s="101"/>
      <c r="I60367" s="101"/>
    </row>
    <row r="60368" spans="8:9" x14ac:dyDescent="0.2">
      <c r="H60368" s="101"/>
      <c r="I60368" s="101"/>
    </row>
    <row r="60369" spans="8:9" x14ac:dyDescent="0.2">
      <c r="H60369" s="101"/>
      <c r="I60369" s="101"/>
    </row>
    <row r="60370" spans="8:9" x14ac:dyDescent="0.2">
      <c r="H60370" s="101"/>
      <c r="I60370" s="101"/>
    </row>
    <row r="60371" spans="8:9" x14ac:dyDescent="0.2">
      <c r="H60371" s="101"/>
      <c r="I60371" s="101"/>
    </row>
    <row r="60372" spans="8:9" x14ac:dyDescent="0.2">
      <c r="H60372" s="101"/>
      <c r="I60372" s="101"/>
    </row>
    <row r="60373" spans="8:9" x14ac:dyDescent="0.2">
      <c r="H60373" s="101"/>
      <c r="I60373" s="101"/>
    </row>
    <row r="60374" spans="8:9" x14ac:dyDescent="0.2">
      <c r="H60374" s="101"/>
      <c r="I60374" s="101"/>
    </row>
    <row r="60375" spans="8:9" x14ac:dyDescent="0.2">
      <c r="H60375" s="101"/>
      <c r="I60375" s="101"/>
    </row>
    <row r="60376" spans="8:9" x14ac:dyDescent="0.2">
      <c r="H60376" s="101"/>
      <c r="I60376" s="101"/>
    </row>
    <row r="60377" spans="8:9" x14ac:dyDescent="0.2">
      <c r="H60377" s="101"/>
      <c r="I60377" s="101"/>
    </row>
    <row r="60378" spans="8:9" x14ac:dyDescent="0.2">
      <c r="H60378" s="101"/>
      <c r="I60378" s="101"/>
    </row>
    <row r="60379" spans="8:9" x14ac:dyDescent="0.2">
      <c r="H60379" s="101"/>
      <c r="I60379" s="101"/>
    </row>
    <row r="60380" spans="8:9" x14ac:dyDescent="0.2">
      <c r="H60380" s="101"/>
      <c r="I60380" s="101"/>
    </row>
    <row r="60381" spans="8:9" x14ac:dyDescent="0.2">
      <c r="H60381" s="101"/>
      <c r="I60381" s="101"/>
    </row>
    <row r="60382" spans="8:9" x14ac:dyDescent="0.2">
      <c r="H60382" s="101"/>
      <c r="I60382" s="101"/>
    </row>
    <row r="60383" spans="8:9" x14ac:dyDescent="0.2">
      <c r="H60383" s="101"/>
      <c r="I60383" s="101"/>
    </row>
    <row r="60384" spans="8:9" x14ac:dyDescent="0.2">
      <c r="H60384" s="101"/>
      <c r="I60384" s="101"/>
    </row>
    <row r="60385" spans="8:9" x14ac:dyDescent="0.2">
      <c r="H60385" s="101"/>
      <c r="I60385" s="101"/>
    </row>
    <row r="60386" spans="8:9" x14ac:dyDescent="0.2">
      <c r="H60386" s="101"/>
      <c r="I60386" s="101"/>
    </row>
    <row r="60387" spans="8:9" x14ac:dyDescent="0.2">
      <c r="H60387" s="101"/>
      <c r="I60387" s="101"/>
    </row>
    <row r="60388" spans="8:9" x14ac:dyDescent="0.2">
      <c r="H60388" s="101"/>
      <c r="I60388" s="101"/>
    </row>
    <row r="60389" spans="8:9" x14ac:dyDescent="0.2">
      <c r="H60389" s="101"/>
      <c r="I60389" s="101"/>
    </row>
    <row r="60390" spans="8:9" x14ac:dyDescent="0.2">
      <c r="H60390" s="101"/>
      <c r="I60390" s="101"/>
    </row>
    <row r="60391" spans="8:9" x14ac:dyDescent="0.2">
      <c r="H60391" s="101"/>
      <c r="I60391" s="101"/>
    </row>
    <row r="60392" spans="8:9" x14ac:dyDescent="0.2">
      <c r="H60392" s="101"/>
      <c r="I60392" s="101"/>
    </row>
    <row r="60393" spans="8:9" x14ac:dyDescent="0.2">
      <c r="H60393" s="101"/>
      <c r="I60393" s="101"/>
    </row>
    <row r="60394" spans="8:9" x14ac:dyDescent="0.2">
      <c r="H60394" s="101"/>
      <c r="I60394" s="101"/>
    </row>
    <row r="60395" spans="8:9" x14ac:dyDescent="0.2">
      <c r="H60395" s="101"/>
      <c r="I60395" s="101"/>
    </row>
    <row r="60396" spans="8:9" x14ac:dyDescent="0.2">
      <c r="H60396" s="101"/>
      <c r="I60396" s="101"/>
    </row>
    <row r="60397" spans="8:9" x14ac:dyDescent="0.2">
      <c r="H60397" s="101"/>
      <c r="I60397" s="101"/>
    </row>
    <row r="60398" spans="8:9" x14ac:dyDescent="0.2">
      <c r="H60398" s="101"/>
      <c r="I60398" s="101"/>
    </row>
    <row r="60399" spans="8:9" x14ac:dyDescent="0.2">
      <c r="H60399" s="101"/>
      <c r="I60399" s="101"/>
    </row>
    <row r="60400" spans="8:9" x14ac:dyDescent="0.2">
      <c r="H60400" s="101"/>
      <c r="I60400" s="101"/>
    </row>
    <row r="60401" spans="8:9" x14ac:dyDescent="0.2">
      <c r="H60401" s="101"/>
      <c r="I60401" s="101"/>
    </row>
    <row r="60402" spans="8:9" x14ac:dyDescent="0.2">
      <c r="H60402" s="101"/>
      <c r="I60402" s="101"/>
    </row>
    <row r="60403" spans="8:9" x14ac:dyDescent="0.2">
      <c r="H60403" s="101"/>
      <c r="I60403" s="101"/>
    </row>
    <row r="60404" spans="8:9" x14ac:dyDescent="0.2">
      <c r="H60404" s="101"/>
      <c r="I60404" s="101"/>
    </row>
    <row r="60405" spans="8:9" x14ac:dyDescent="0.2">
      <c r="H60405" s="101"/>
      <c r="I60405" s="101"/>
    </row>
    <row r="60406" spans="8:9" x14ac:dyDescent="0.2">
      <c r="H60406" s="101"/>
      <c r="I60406" s="101"/>
    </row>
    <row r="60407" spans="8:9" x14ac:dyDescent="0.2">
      <c r="H60407" s="101"/>
      <c r="I60407" s="101"/>
    </row>
    <row r="60408" spans="8:9" x14ac:dyDescent="0.2">
      <c r="H60408" s="101"/>
      <c r="I60408" s="101"/>
    </row>
    <row r="60409" spans="8:9" x14ac:dyDescent="0.2">
      <c r="H60409" s="101"/>
      <c r="I60409" s="101"/>
    </row>
    <row r="60410" spans="8:9" x14ac:dyDescent="0.2">
      <c r="H60410" s="101"/>
      <c r="I60410" s="101"/>
    </row>
    <row r="60411" spans="8:9" x14ac:dyDescent="0.2">
      <c r="H60411" s="101"/>
      <c r="I60411" s="101"/>
    </row>
    <row r="60412" spans="8:9" x14ac:dyDescent="0.2">
      <c r="H60412" s="101"/>
      <c r="I60412" s="101"/>
    </row>
    <row r="60413" spans="8:9" x14ac:dyDescent="0.2">
      <c r="H60413" s="101"/>
      <c r="I60413" s="101"/>
    </row>
    <row r="60414" spans="8:9" x14ac:dyDescent="0.2">
      <c r="H60414" s="101"/>
      <c r="I60414" s="101"/>
    </row>
    <row r="60415" spans="8:9" x14ac:dyDescent="0.2">
      <c r="H60415" s="101"/>
      <c r="I60415" s="101"/>
    </row>
    <row r="60416" spans="8:9" x14ac:dyDescent="0.2">
      <c r="H60416" s="101"/>
      <c r="I60416" s="101"/>
    </row>
    <row r="60417" spans="8:9" x14ac:dyDescent="0.2">
      <c r="H60417" s="101"/>
      <c r="I60417" s="101"/>
    </row>
    <row r="60418" spans="8:9" x14ac:dyDescent="0.2">
      <c r="H60418" s="101"/>
      <c r="I60418" s="101"/>
    </row>
    <row r="60419" spans="8:9" x14ac:dyDescent="0.2">
      <c r="H60419" s="101"/>
      <c r="I60419" s="101"/>
    </row>
    <row r="60420" spans="8:9" x14ac:dyDescent="0.2">
      <c r="H60420" s="101"/>
      <c r="I60420" s="101"/>
    </row>
    <row r="60421" spans="8:9" x14ac:dyDescent="0.2">
      <c r="H60421" s="101"/>
      <c r="I60421" s="101"/>
    </row>
    <row r="60422" spans="8:9" x14ac:dyDescent="0.2">
      <c r="H60422" s="101"/>
      <c r="I60422" s="101"/>
    </row>
    <row r="60423" spans="8:9" x14ac:dyDescent="0.2">
      <c r="H60423" s="101"/>
      <c r="I60423" s="101"/>
    </row>
    <row r="60424" spans="8:9" x14ac:dyDescent="0.2">
      <c r="H60424" s="101"/>
      <c r="I60424" s="101"/>
    </row>
    <row r="60425" spans="8:9" x14ac:dyDescent="0.2">
      <c r="H60425" s="101"/>
      <c r="I60425" s="101"/>
    </row>
    <row r="60426" spans="8:9" x14ac:dyDescent="0.2">
      <c r="H60426" s="101"/>
      <c r="I60426" s="101"/>
    </row>
    <row r="60427" spans="8:9" x14ac:dyDescent="0.2">
      <c r="H60427" s="101"/>
      <c r="I60427" s="101"/>
    </row>
    <row r="60428" spans="8:9" x14ac:dyDescent="0.2">
      <c r="H60428" s="101"/>
      <c r="I60428" s="101"/>
    </row>
    <row r="60429" spans="8:9" x14ac:dyDescent="0.2">
      <c r="H60429" s="101"/>
      <c r="I60429" s="101"/>
    </row>
    <row r="60430" spans="8:9" x14ac:dyDescent="0.2">
      <c r="H60430" s="101"/>
      <c r="I60430" s="101"/>
    </row>
    <row r="60431" spans="8:9" x14ac:dyDescent="0.2">
      <c r="H60431" s="101"/>
      <c r="I60431" s="101"/>
    </row>
    <row r="60432" spans="8:9" x14ac:dyDescent="0.2">
      <c r="H60432" s="101"/>
      <c r="I60432" s="101"/>
    </row>
    <row r="60433" spans="8:9" x14ac:dyDescent="0.2">
      <c r="H60433" s="101"/>
      <c r="I60433" s="101"/>
    </row>
    <row r="60434" spans="8:9" x14ac:dyDescent="0.2">
      <c r="H60434" s="101"/>
      <c r="I60434" s="101"/>
    </row>
    <row r="60435" spans="8:9" x14ac:dyDescent="0.2">
      <c r="H60435" s="101"/>
      <c r="I60435" s="101"/>
    </row>
    <row r="60436" spans="8:9" x14ac:dyDescent="0.2">
      <c r="H60436" s="101"/>
      <c r="I60436" s="101"/>
    </row>
    <row r="60437" spans="8:9" x14ac:dyDescent="0.2">
      <c r="H60437" s="101"/>
      <c r="I60437" s="101"/>
    </row>
    <row r="60438" spans="8:9" x14ac:dyDescent="0.2">
      <c r="H60438" s="101"/>
      <c r="I60438" s="101"/>
    </row>
    <row r="60439" spans="8:9" x14ac:dyDescent="0.2">
      <c r="H60439" s="101"/>
      <c r="I60439" s="101"/>
    </row>
    <row r="60440" spans="8:9" x14ac:dyDescent="0.2">
      <c r="H60440" s="101"/>
      <c r="I60440" s="101"/>
    </row>
    <row r="60441" spans="8:9" x14ac:dyDescent="0.2">
      <c r="H60441" s="101"/>
      <c r="I60441" s="101"/>
    </row>
    <row r="60442" spans="8:9" x14ac:dyDescent="0.2">
      <c r="H60442" s="101"/>
      <c r="I60442" s="101"/>
    </row>
    <row r="60443" spans="8:9" x14ac:dyDescent="0.2">
      <c r="H60443" s="101"/>
      <c r="I60443" s="101"/>
    </row>
    <row r="60444" spans="8:9" x14ac:dyDescent="0.2">
      <c r="H60444" s="101"/>
      <c r="I60444" s="101"/>
    </row>
    <row r="60445" spans="8:9" x14ac:dyDescent="0.2">
      <c r="H60445" s="101"/>
      <c r="I60445" s="101"/>
    </row>
    <row r="60446" spans="8:9" x14ac:dyDescent="0.2">
      <c r="H60446" s="101"/>
      <c r="I60446" s="101"/>
    </row>
    <row r="60447" spans="8:9" x14ac:dyDescent="0.2">
      <c r="H60447" s="101"/>
      <c r="I60447" s="101"/>
    </row>
    <row r="60448" spans="8:9" x14ac:dyDescent="0.2">
      <c r="H60448" s="101"/>
      <c r="I60448" s="101"/>
    </row>
    <row r="60449" spans="8:9" x14ac:dyDescent="0.2">
      <c r="H60449" s="101"/>
      <c r="I60449" s="101"/>
    </row>
    <row r="60450" spans="8:9" x14ac:dyDescent="0.2">
      <c r="H60450" s="101"/>
      <c r="I60450" s="101"/>
    </row>
    <row r="60451" spans="8:9" x14ac:dyDescent="0.2">
      <c r="H60451" s="101"/>
      <c r="I60451" s="101"/>
    </row>
    <row r="60452" spans="8:9" x14ac:dyDescent="0.2">
      <c r="H60452" s="101"/>
      <c r="I60452" s="101"/>
    </row>
    <row r="60453" spans="8:9" x14ac:dyDescent="0.2">
      <c r="H60453" s="101"/>
      <c r="I60453" s="101"/>
    </row>
    <row r="60454" spans="8:9" x14ac:dyDescent="0.2">
      <c r="H60454" s="101"/>
      <c r="I60454" s="101"/>
    </row>
    <row r="60455" spans="8:9" x14ac:dyDescent="0.2">
      <c r="H60455" s="101"/>
      <c r="I60455" s="101"/>
    </row>
    <row r="60456" spans="8:9" x14ac:dyDescent="0.2">
      <c r="H60456" s="101"/>
      <c r="I60456" s="101"/>
    </row>
    <row r="60457" spans="8:9" x14ac:dyDescent="0.2">
      <c r="H60457" s="101"/>
      <c r="I60457" s="101"/>
    </row>
    <row r="60458" spans="8:9" x14ac:dyDescent="0.2">
      <c r="H60458" s="101"/>
      <c r="I60458" s="101"/>
    </row>
    <row r="60459" spans="8:9" x14ac:dyDescent="0.2">
      <c r="H60459" s="101"/>
      <c r="I60459" s="101"/>
    </row>
    <row r="60460" spans="8:9" x14ac:dyDescent="0.2">
      <c r="H60460" s="101"/>
      <c r="I60460" s="101"/>
    </row>
    <row r="60461" spans="8:9" x14ac:dyDescent="0.2">
      <c r="H60461" s="101"/>
      <c r="I60461" s="101"/>
    </row>
    <row r="60462" spans="8:9" x14ac:dyDescent="0.2">
      <c r="H60462" s="101"/>
      <c r="I60462" s="101"/>
    </row>
    <row r="60463" spans="8:9" x14ac:dyDescent="0.2">
      <c r="H60463" s="101"/>
      <c r="I60463" s="101"/>
    </row>
    <row r="60464" spans="8:9" x14ac:dyDescent="0.2">
      <c r="H60464" s="101"/>
      <c r="I60464" s="101"/>
    </row>
    <row r="60465" spans="8:9" x14ac:dyDescent="0.2">
      <c r="H60465" s="101"/>
      <c r="I60465" s="101"/>
    </row>
    <row r="60466" spans="8:9" x14ac:dyDescent="0.2">
      <c r="H60466" s="101"/>
      <c r="I60466" s="101"/>
    </row>
    <row r="60467" spans="8:9" x14ac:dyDescent="0.2">
      <c r="H60467" s="101"/>
      <c r="I60467" s="101"/>
    </row>
    <row r="60468" spans="8:9" x14ac:dyDescent="0.2">
      <c r="H60468" s="101"/>
      <c r="I60468" s="101"/>
    </row>
    <row r="60469" spans="8:9" x14ac:dyDescent="0.2">
      <c r="H60469" s="101"/>
      <c r="I60469" s="101"/>
    </row>
    <row r="60470" spans="8:9" x14ac:dyDescent="0.2">
      <c r="H60470" s="101"/>
      <c r="I60470" s="101"/>
    </row>
    <row r="60471" spans="8:9" x14ac:dyDescent="0.2">
      <c r="H60471" s="101"/>
      <c r="I60471" s="101"/>
    </row>
    <row r="60472" spans="8:9" x14ac:dyDescent="0.2">
      <c r="H60472" s="101"/>
      <c r="I60472" s="101"/>
    </row>
    <row r="60473" spans="8:9" x14ac:dyDescent="0.2">
      <c r="H60473" s="101"/>
      <c r="I60473" s="101"/>
    </row>
    <row r="60474" spans="8:9" x14ac:dyDescent="0.2">
      <c r="H60474" s="101"/>
      <c r="I60474" s="101"/>
    </row>
    <row r="60475" spans="8:9" x14ac:dyDescent="0.2">
      <c r="H60475" s="101"/>
      <c r="I60475" s="101"/>
    </row>
    <row r="60476" spans="8:9" x14ac:dyDescent="0.2">
      <c r="H60476" s="101"/>
      <c r="I60476" s="101"/>
    </row>
    <row r="60477" spans="8:9" x14ac:dyDescent="0.2">
      <c r="H60477" s="101"/>
      <c r="I60477" s="101"/>
    </row>
    <row r="60478" spans="8:9" x14ac:dyDescent="0.2">
      <c r="H60478" s="101"/>
      <c r="I60478" s="101"/>
    </row>
    <row r="60479" spans="8:9" x14ac:dyDescent="0.2">
      <c r="H60479" s="101"/>
      <c r="I60479" s="101"/>
    </row>
    <row r="60480" spans="8:9" x14ac:dyDescent="0.2">
      <c r="H60480" s="101"/>
      <c r="I60480" s="101"/>
    </row>
    <row r="60481" spans="8:9" x14ac:dyDescent="0.2">
      <c r="H60481" s="101"/>
      <c r="I60481" s="101"/>
    </row>
    <row r="60482" spans="8:9" x14ac:dyDescent="0.2">
      <c r="H60482" s="101"/>
      <c r="I60482" s="101"/>
    </row>
    <row r="60483" spans="8:9" x14ac:dyDescent="0.2">
      <c r="H60483" s="101"/>
      <c r="I60483" s="101"/>
    </row>
    <row r="60484" spans="8:9" x14ac:dyDescent="0.2">
      <c r="H60484" s="101"/>
      <c r="I60484" s="101"/>
    </row>
    <row r="60485" spans="8:9" x14ac:dyDescent="0.2">
      <c r="H60485" s="101"/>
      <c r="I60485" s="101"/>
    </row>
    <row r="60486" spans="8:9" x14ac:dyDescent="0.2">
      <c r="H60486" s="101"/>
      <c r="I60486" s="101"/>
    </row>
    <row r="60487" spans="8:9" x14ac:dyDescent="0.2">
      <c r="H60487" s="101"/>
      <c r="I60487" s="101"/>
    </row>
    <row r="60488" spans="8:9" x14ac:dyDescent="0.2">
      <c r="H60488" s="101"/>
      <c r="I60488" s="101"/>
    </row>
    <row r="60489" spans="8:9" x14ac:dyDescent="0.2">
      <c r="H60489" s="101"/>
      <c r="I60489" s="101"/>
    </row>
    <row r="60490" spans="8:9" x14ac:dyDescent="0.2">
      <c r="H60490" s="101"/>
      <c r="I60490" s="101"/>
    </row>
    <row r="60491" spans="8:9" x14ac:dyDescent="0.2">
      <c r="H60491" s="101"/>
      <c r="I60491" s="101"/>
    </row>
    <row r="60492" spans="8:9" x14ac:dyDescent="0.2">
      <c r="H60492" s="101"/>
      <c r="I60492" s="101"/>
    </row>
    <row r="60493" spans="8:9" x14ac:dyDescent="0.2">
      <c r="H60493" s="101"/>
      <c r="I60493" s="101"/>
    </row>
    <row r="60494" spans="8:9" x14ac:dyDescent="0.2">
      <c r="H60494" s="101"/>
      <c r="I60494" s="101"/>
    </row>
    <row r="60495" spans="8:9" x14ac:dyDescent="0.2">
      <c r="H60495" s="101"/>
      <c r="I60495" s="101"/>
    </row>
    <row r="60496" spans="8:9" x14ac:dyDescent="0.2">
      <c r="H60496" s="101"/>
      <c r="I60496" s="101"/>
    </row>
    <row r="60497" spans="8:9" x14ac:dyDescent="0.2">
      <c r="H60497" s="101"/>
      <c r="I60497" s="101"/>
    </row>
    <row r="60498" spans="8:9" x14ac:dyDescent="0.2">
      <c r="H60498" s="101"/>
      <c r="I60498" s="101"/>
    </row>
    <row r="60499" spans="8:9" x14ac:dyDescent="0.2">
      <c r="H60499" s="101"/>
      <c r="I60499" s="101"/>
    </row>
    <row r="60500" spans="8:9" x14ac:dyDescent="0.2">
      <c r="H60500" s="101"/>
      <c r="I60500" s="101"/>
    </row>
    <row r="60501" spans="8:9" x14ac:dyDescent="0.2">
      <c r="H60501" s="101"/>
      <c r="I60501" s="101"/>
    </row>
    <row r="60502" spans="8:9" x14ac:dyDescent="0.2">
      <c r="H60502" s="101"/>
      <c r="I60502" s="101"/>
    </row>
    <row r="60503" spans="8:9" x14ac:dyDescent="0.2">
      <c r="H60503" s="101"/>
      <c r="I60503" s="101"/>
    </row>
    <row r="60504" spans="8:9" x14ac:dyDescent="0.2">
      <c r="H60504" s="101"/>
      <c r="I60504" s="101"/>
    </row>
    <row r="60505" spans="8:9" x14ac:dyDescent="0.2">
      <c r="H60505" s="101"/>
      <c r="I60505" s="101"/>
    </row>
    <row r="60506" spans="8:9" x14ac:dyDescent="0.2">
      <c r="H60506" s="101"/>
      <c r="I60506" s="101"/>
    </row>
    <row r="60507" spans="8:9" x14ac:dyDescent="0.2">
      <c r="H60507" s="101"/>
      <c r="I60507" s="101"/>
    </row>
    <row r="60508" spans="8:9" x14ac:dyDescent="0.2">
      <c r="H60508" s="101"/>
      <c r="I60508" s="101"/>
    </row>
    <row r="60509" spans="8:9" x14ac:dyDescent="0.2">
      <c r="H60509" s="101"/>
      <c r="I60509" s="101"/>
    </row>
    <row r="60510" spans="8:9" x14ac:dyDescent="0.2">
      <c r="H60510" s="101"/>
      <c r="I60510" s="101"/>
    </row>
    <row r="60511" spans="8:9" x14ac:dyDescent="0.2">
      <c r="H60511" s="101"/>
      <c r="I60511" s="101"/>
    </row>
    <row r="60512" spans="8:9" x14ac:dyDescent="0.2">
      <c r="H60512" s="101"/>
      <c r="I60512" s="101"/>
    </row>
    <row r="60513" spans="8:9" x14ac:dyDescent="0.2">
      <c r="H60513" s="101"/>
      <c r="I60513" s="101"/>
    </row>
    <row r="60514" spans="8:9" x14ac:dyDescent="0.2">
      <c r="H60514" s="101"/>
      <c r="I60514" s="101"/>
    </row>
    <row r="60515" spans="8:9" x14ac:dyDescent="0.2">
      <c r="H60515" s="101"/>
      <c r="I60515" s="101"/>
    </row>
    <row r="60516" spans="8:9" x14ac:dyDescent="0.2">
      <c r="H60516" s="101"/>
      <c r="I60516" s="101"/>
    </row>
    <row r="60517" spans="8:9" x14ac:dyDescent="0.2">
      <c r="H60517" s="101"/>
      <c r="I60517" s="101"/>
    </row>
    <row r="60518" spans="8:9" x14ac:dyDescent="0.2">
      <c r="H60518" s="101"/>
      <c r="I60518" s="101"/>
    </row>
    <row r="60519" spans="8:9" x14ac:dyDescent="0.2">
      <c r="H60519" s="101"/>
      <c r="I60519" s="101"/>
    </row>
    <row r="60520" spans="8:9" x14ac:dyDescent="0.2">
      <c r="H60520" s="101"/>
      <c r="I60520" s="101"/>
    </row>
    <row r="60521" spans="8:9" x14ac:dyDescent="0.2">
      <c r="H60521" s="101"/>
      <c r="I60521" s="101"/>
    </row>
    <row r="60522" spans="8:9" x14ac:dyDescent="0.2">
      <c r="H60522" s="101"/>
      <c r="I60522" s="101"/>
    </row>
    <row r="60523" spans="8:9" x14ac:dyDescent="0.2">
      <c r="H60523" s="101"/>
      <c r="I60523" s="101"/>
    </row>
    <row r="60524" spans="8:9" x14ac:dyDescent="0.2">
      <c r="H60524" s="101"/>
      <c r="I60524" s="101"/>
    </row>
    <row r="60525" spans="8:9" x14ac:dyDescent="0.2">
      <c r="H60525" s="101"/>
      <c r="I60525" s="101"/>
    </row>
    <row r="60526" spans="8:9" x14ac:dyDescent="0.2">
      <c r="H60526" s="101"/>
      <c r="I60526" s="101"/>
    </row>
    <row r="60527" spans="8:9" x14ac:dyDescent="0.2">
      <c r="H60527" s="101"/>
      <c r="I60527" s="101"/>
    </row>
    <row r="60528" spans="8:9" x14ac:dyDescent="0.2">
      <c r="H60528" s="101"/>
      <c r="I60528" s="101"/>
    </row>
    <row r="60529" spans="8:9" x14ac:dyDescent="0.2">
      <c r="H60529" s="101"/>
      <c r="I60529" s="101"/>
    </row>
    <row r="60530" spans="8:9" x14ac:dyDescent="0.2">
      <c r="H60530" s="101"/>
      <c r="I60530" s="101"/>
    </row>
    <row r="60531" spans="8:9" x14ac:dyDescent="0.2">
      <c r="H60531" s="101"/>
      <c r="I60531" s="101"/>
    </row>
    <row r="60532" spans="8:9" x14ac:dyDescent="0.2">
      <c r="H60532" s="101"/>
      <c r="I60532" s="101"/>
    </row>
    <row r="60533" spans="8:9" x14ac:dyDescent="0.2">
      <c r="H60533" s="101"/>
      <c r="I60533" s="101"/>
    </row>
    <row r="60534" spans="8:9" x14ac:dyDescent="0.2">
      <c r="H60534" s="101"/>
      <c r="I60534" s="101"/>
    </row>
    <row r="60535" spans="8:9" x14ac:dyDescent="0.2">
      <c r="H60535" s="101"/>
      <c r="I60535" s="101"/>
    </row>
    <row r="60536" spans="8:9" x14ac:dyDescent="0.2">
      <c r="H60536" s="101"/>
      <c r="I60536" s="101"/>
    </row>
    <row r="60537" spans="8:9" x14ac:dyDescent="0.2">
      <c r="H60537" s="101"/>
      <c r="I60537" s="101"/>
    </row>
    <row r="60538" spans="8:9" x14ac:dyDescent="0.2">
      <c r="H60538" s="101"/>
      <c r="I60538" s="101"/>
    </row>
    <row r="60539" spans="8:9" x14ac:dyDescent="0.2">
      <c r="H60539" s="101"/>
      <c r="I60539" s="101"/>
    </row>
    <row r="60540" spans="8:9" x14ac:dyDescent="0.2">
      <c r="H60540" s="101"/>
      <c r="I60540" s="101"/>
    </row>
    <row r="60541" spans="8:9" x14ac:dyDescent="0.2">
      <c r="H60541" s="101"/>
      <c r="I60541" s="101"/>
    </row>
    <row r="60542" spans="8:9" x14ac:dyDescent="0.2">
      <c r="H60542" s="101"/>
      <c r="I60542" s="101"/>
    </row>
    <row r="60543" spans="8:9" x14ac:dyDescent="0.2">
      <c r="H60543" s="101"/>
      <c r="I60543" s="101"/>
    </row>
    <row r="60544" spans="8:9" x14ac:dyDescent="0.2">
      <c r="H60544" s="101"/>
      <c r="I60544" s="101"/>
    </row>
    <row r="60545" spans="8:9" x14ac:dyDescent="0.2">
      <c r="H60545" s="101"/>
      <c r="I60545" s="101"/>
    </row>
    <row r="60546" spans="8:9" x14ac:dyDescent="0.2">
      <c r="H60546" s="101"/>
      <c r="I60546" s="101"/>
    </row>
    <row r="60547" spans="8:9" x14ac:dyDescent="0.2">
      <c r="H60547" s="101"/>
      <c r="I60547" s="101"/>
    </row>
    <row r="60548" spans="8:9" x14ac:dyDescent="0.2">
      <c r="H60548" s="101"/>
      <c r="I60548" s="101"/>
    </row>
    <row r="60549" spans="8:9" x14ac:dyDescent="0.2">
      <c r="H60549" s="101"/>
      <c r="I60549" s="101"/>
    </row>
    <row r="60550" spans="8:9" x14ac:dyDescent="0.2">
      <c r="H60550" s="101"/>
      <c r="I60550" s="101"/>
    </row>
    <row r="60551" spans="8:9" x14ac:dyDescent="0.2">
      <c r="H60551" s="101"/>
      <c r="I60551" s="101"/>
    </row>
    <row r="60552" spans="8:9" x14ac:dyDescent="0.2">
      <c r="H60552" s="101"/>
      <c r="I60552" s="101"/>
    </row>
    <row r="60553" spans="8:9" x14ac:dyDescent="0.2">
      <c r="H60553" s="101"/>
      <c r="I60553" s="101"/>
    </row>
    <row r="60554" spans="8:9" x14ac:dyDescent="0.2">
      <c r="H60554" s="101"/>
      <c r="I60554" s="101"/>
    </row>
    <row r="60555" spans="8:9" x14ac:dyDescent="0.2">
      <c r="H60555" s="101"/>
      <c r="I60555" s="101"/>
    </row>
    <row r="60556" spans="8:9" x14ac:dyDescent="0.2">
      <c r="H60556" s="101"/>
      <c r="I60556" s="101"/>
    </row>
    <row r="60557" spans="8:9" x14ac:dyDescent="0.2">
      <c r="H60557" s="101"/>
      <c r="I60557" s="101"/>
    </row>
    <row r="60558" spans="8:9" x14ac:dyDescent="0.2">
      <c r="H60558" s="101"/>
      <c r="I60558" s="101"/>
    </row>
    <row r="60559" spans="8:9" x14ac:dyDescent="0.2">
      <c r="H60559" s="101"/>
      <c r="I60559" s="101"/>
    </row>
    <row r="60560" spans="8:9" x14ac:dyDescent="0.2">
      <c r="H60560" s="101"/>
      <c r="I60560" s="101"/>
    </row>
    <row r="60561" spans="8:9" x14ac:dyDescent="0.2">
      <c r="H60561" s="101"/>
      <c r="I60561" s="101"/>
    </row>
    <row r="60562" spans="8:9" x14ac:dyDescent="0.2">
      <c r="H60562" s="101"/>
      <c r="I60562" s="101"/>
    </row>
    <row r="60563" spans="8:9" x14ac:dyDescent="0.2">
      <c r="H60563" s="101"/>
      <c r="I60563" s="101"/>
    </row>
    <row r="60564" spans="8:9" x14ac:dyDescent="0.2">
      <c r="H60564" s="101"/>
      <c r="I60564" s="101"/>
    </row>
    <row r="60565" spans="8:9" x14ac:dyDescent="0.2">
      <c r="H60565" s="101"/>
      <c r="I60565" s="101"/>
    </row>
    <row r="60566" spans="8:9" x14ac:dyDescent="0.2">
      <c r="H60566" s="101"/>
      <c r="I60566" s="101"/>
    </row>
    <row r="60567" spans="8:9" x14ac:dyDescent="0.2">
      <c r="H60567" s="101"/>
      <c r="I60567" s="101"/>
    </row>
    <row r="60568" spans="8:9" x14ac:dyDescent="0.2">
      <c r="H60568" s="101"/>
      <c r="I60568" s="101"/>
    </row>
    <row r="60569" spans="8:9" x14ac:dyDescent="0.2">
      <c r="H60569" s="101"/>
      <c r="I60569" s="101"/>
    </row>
    <row r="60570" spans="8:9" x14ac:dyDescent="0.2">
      <c r="H60570" s="101"/>
      <c r="I60570" s="101"/>
    </row>
    <row r="60571" spans="8:9" x14ac:dyDescent="0.2">
      <c r="H60571" s="101"/>
      <c r="I60571" s="101"/>
    </row>
    <row r="60572" spans="8:9" x14ac:dyDescent="0.2">
      <c r="H60572" s="101"/>
      <c r="I60572" s="101"/>
    </row>
    <row r="60573" spans="8:9" x14ac:dyDescent="0.2">
      <c r="H60573" s="101"/>
      <c r="I60573" s="101"/>
    </row>
    <row r="60574" spans="8:9" x14ac:dyDescent="0.2">
      <c r="H60574" s="101"/>
      <c r="I60574" s="101"/>
    </row>
    <row r="60575" spans="8:9" x14ac:dyDescent="0.2">
      <c r="H60575" s="101"/>
      <c r="I60575" s="101"/>
    </row>
    <row r="60576" spans="8:9" x14ac:dyDescent="0.2">
      <c r="H60576" s="101"/>
      <c r="I60576" s="101"/>
    </row>
    <row r="60577" spans="8:9" x14ac:dyDescent="0.2">
      <c r="H60577" s="101"/>
      <c r="I60577" s="101"/>
    </row>
    <row r="60578" spans="8:9" x14ac:dyDescent="0.2">
      <c r="H60578" s="101"/>
      <c r="I60578" s="101"/>
    </row>
    <row r="60579" spans="8:9" x14ac:dyDescent="0.2">
      <c r="H60579" s="101"/>
      <c r="I60579" s="101"/>
    </row>
    <row r="60580" spans="8:9" x14ac:dyDescent="0.2">
      <c r="H60580" s="101"/>
      <c r="I60580" s="101"/>
    </row>
    <row r="60581" spans="8:9" x14ac:dyDescent="0.2">
      <c r="H60581" s="101"/>
      <c r="I60581" s="101"/>
    </row>
    <row r="60582" spans="8:9" x14ac:dyDescent="0.2">
      <c r="H60582" s="101"/>
      <c r="I60582" s="101"/>
    </row>
    <row r="60583" spans="8:9" x14ac:dyDescent="0.2">
      <c r="H60583" s="101"/>
      <c r="I60583" s="101"/>
    </row>
    <row r="60584" spans="8:9" x14ac:dyDescent="0.2">
      <c r="H60584" s="101"/>
      <c r="I60584" s="101"/>
    </row>
    <row r="60585" spans="8:9" x14ac:dyDescent="0.2">
      <c r="H60585" s="101"/>
      <c r="I60585" s="101"/>
    </row>
    <row r="60586" spans="8:9" x14ac:dyDescent="0.2">
      <c r="H60586" s="101"/>
      <c r="I60586" s="101"/>
    </row>
    <row r="60587" spans="8:9" x14ac:dyDescent="0.2">
      <c r="H60587" s="101"/>
      <c r="I60587" s="101"/>
    </row>
    <row r="60588" spans="8:9" x14ac:dyDescent="0.2">
      <c r="H60588" s="101"/>
      <c r="I60588" s="101"/>
    </row>
    <row r="60589" spans="8:9" x14ac:dyDescent="0.2">
      <c r="H60589" s="101"/>
      <c r="I60589" s="101"/>
    </row>
    <row r="60590" spans="8:9" x14ac:dyDescent="0.2">
      <c r="H60590" s="101"/>
      <c r="I60590" s="101"/>
    </row>
    <row r="60591" spans="8:9" x14ac:dyDescent="0.2">
      <c r="H60591" s="101"/>
      <c r="I60591" s="101"/>
    </row>
    <row r="60592" spans="8:9" x14ac:dyDescent="0.2">
      <c r="H60592" s="101"/>
      <c r="I60592" s="101"/>
    </row>
    <row r="60593" spans="8:9" x14ac:dyDescent="0.2">
      <c r="H60593" s="101"/>
      <c r="I60593" s="101"/>
    </row>
    <row r="60594" spans="8:9" x14ac:dyDescent="0.2">
      <c r="H60594" s="101"/>
      <c r="I60594" s="101"/>
    </row>
    <row r="60595" spans="8:9" x14ac:dyDescent="0.2">
      <c r="H60595" s="101"/>
      <c r="I60595" s="101"/>
    </row>
    <row r="60596" spans="8:9" x14ac:dyDescent="0.2">
      <c r="H60596" s="101"/>
      <c r="I60596" s="101"/>
    </row>
    <row r="60597" spans="8:9" x14ac:dyDescent="0.2">
      <c r="H60597" s="101"/>
      <c r="I60597" s="101"/>
    </row>
    <row r="60598" spans="8:9" x14ac:dyDescent="0.2">
      <c r="H60598" s="101"/>
      <c r="I60598" s="101"/>
    </row>
    <row r="60599" spans="8:9" x14ac:dyDescent="0.2">
      <c r="H60599" s="101"/>
      <c r="I60599" s="101"/>
    </row>
    <row r="60600" spans="8:9" x14ac:dyDescent="0.2">
      <c r="H60600" s="101"/>
      <c r="I60600" s="101"/>
    </row>
    <row r="60601" spans="8:9" x14ac:dyDescent="0.2">
      <c r="H60601" s="101"/>
      <c r="I60601" s="101"/>
    </row>
    <row r="60602" spans="8:9" x14ac:dyDescent="0.2">
      <c r="H60602" s="101"/>
      <c r="I60602" s="101"/>
    </row>
    <row r="60603" spans="8:9" x14ac:dyDescent="0.2">
      <c r="H60603" s="101"/>
      <c r="I60603" s="101"/>
    </row>
    <row r="60604" spans="8:9" x14ac:dyDescent="0.2">
      <c r="H60604" s="101"/>
      <c r="I60604" s="101"/>
    </row>
    <row r="60605" spans="8:9" x14ac:dyDescent="0.2">
      <c r="H60605" s="101"/>
      <c r="I60605" s="101"/>
    </row>
    <row r="60606" spans="8:9" x14ac:dyDescent="0.2">
      <c r="H60606" s="101"/>
      <c r="I60606" s="101"/>
    </row>
    <row r="60607" spans="8:9" x14ac:dyDescent="0.2">
      <c r="H60607" s="101"/>
      <c r="I60607" s="101"/>
    </row>
    <row r="60608" spans="8:9" x14ac:dyDescent="0.2">
      <c r="H60608" s="101"/>
      <c r="I60608" s="101"/>
    </row>
    <row r="60609" spans="8:9" x14ac:dyDescent="0.2">
      <c r="H60609" s="101"/>
      <c r="I60609" s="101"/>
    </row>
    <row r="60610" spans="8:9" x14ac:dyDescent="0.2">
      <c r="H60610" s="101"/>
      <c r="I60610" s="101"/>
    </row>
    <row r="60611" spans="8:9" x14ac:dyDescent="0.2">
      <c r="H60611" s="101"/>
      <c r="I60611" s="101"/>
    </row>
    <row r="60612" spans="8:9" x14ac:dyDescent="0.2">
      <c r="H60612" s="101"/>
      <c r="I60612" s="101"/>
    </row>
    <row r="60613" spans="8:9" x14ac:dyDescent="0.2">
      <c r="H60613" s="101"/>
      <c r="I60613" s="101"/>
    </row>
    <row r="60614" spans="8:9" x14ac:dyDescent="0.2">
      <c r="H60614" s="101"/>
      <c r="I60614" s="101"/>
    </row>
    <row r="60615" spans="8:9" x14ac:dyDescent="0.2">
      <c r="H60615" s="101"/>
      <c r="I60615" s="101"/>
    </row>
    <row r="60616" spans="8:9" x14ac:dyDescent="0.2">
      <c r="H60616" s="101"/>
      <c r="I60616" s="101"/>
    </row>
    <row r="60617" spans="8:9" x14ac:dyDescent="0.2">
      <c r="H60617" s="101"/>
      <c r="I60617" s="101"/>
    </row>
    <row r="60618" spans="8:9" x14ac:dyDescent="0.2">
      <c r="H60618" s="101"/>
      <c r="I60618" s="101"/>
    </row>
    <row r="60619" spans="8:9" x14ac:dyDescent="0.2">
      <c r="H60619" s="101"/>
      <c r="I60619" s="101"/>
    </row>
    <row r="60620" spans="8:9" x14ac:dyDescent="0.2">
      <c r="H60620" s="101"/>
      <c r="I60620" s="101"/>
    </row>
    <row r="60621" spans="8:9" x14ac:dyDescent="0.2">
      <c r="H60621" s="101"/>
      <c r="I60621" s="101"/>
    </row>
    <row r="60622" spans="8:9" x14ac:dyDescent="0.2">
      <c r="H60622" s="101"/>
      <c r="I60622" s="101"/>
    </row>
    <row r="60623" spans="8:9" x14ac:dyDescent="0.2">
      <c r="H60623" s="101"/>
      <c r="I60623" s="101"/>
    </row>
    <row r="60624" spans="8:9" x14ac:dyDescent="0.2">
      <c r="H60624" s="101"/>
      <c r="I60624" s="101"/>
    </row>
    <row r="60625" spans="8:9" x14ac:dyDescent="0.2">
      <c r="H60625" s="101"/>
      <c r="I60625" s="101"/>
    </row>
    <row r="60626" spans="8:9" x14ac:dyDescent="0.2">
      <c r="H60626" s="101"/>
      <c r="I60626" s="101"/>
    </row>
    <row r="60627" spans="8:9" x14ac:dyDescent="0.2">
      <c r="H60627" s="101"/>
      <c r="I60627" s="101"/>
    </row>
    <row r="60628" spans="8:9" x14ac:dyDescent="0.2">
      <c r="H60628" s="101"/>
      <c r="I60628" s="101"/>
    </row>
    <row r="60629" spans="8:9" x14ac:dyDescent="0.2">
      <c r="H60629" s="101"/>
      <c r="I60629" s="101"/>
    </row>
    <row r="60630" spans="8:9" x14ac:dyDescent="0.2">
      <c r="H60630" s="101"/>
      <c r="I60630" s="101"/>
    </row>
    <row r="60631" spans="8:9" x14ac:dyDescent="0.2">
      <c r="H60631" s="101"/>
      <c r="I60631" s="101"/>
    </row>
    <row r="60632" spans="8:9" x14ac:dyDescent="0.2">
      <c r="H60632" s="101"/>
      <c r="I60632" s="101"/>
    </row>
    <row r="60633" spans="8:9" x14ac:dyDescent="0.2">
      <c r="H60633" s="101"/>
      <c r="I60633" s="101"/>
    </row>
    <row r="60634" spans="8:9" x14ac:dyDescent="0.2">
      <c r="H60634" s="101"/>
      <c r="I60634" s="101"/>
    </row>
    <row r="60635" spans="8:9" x14ac:dyDescent="0.2">
      <c r="H60635" s="101"/>
      <c r="I60635" s="101"/>
    </row>
    <row r="60636" spans="8:9" x14ac:dyDescent="0.2">
      <c r="H60636" s="101"/>
      <c r="I60636" s="101"/>
    </row>
    <row r="60637" spans="8:9" x14ac:dyDescent="0.2">
      <c r="H60637" s="101"/>
      <c r="I60637" s="101"/>
    </row>
    <row r="60638" spans="8:9" x14ac:dyDescent="0.2">
      <c r="H60638" s="101"/>
      <c r="I60638" s="101"/>
    </row>
    <row r="60639" spans="8:9" x14ac:dyDescent="0.2">
      <c r="H60639" s="101"/>
      <c r="I60639" s="101"/>
    </row>
    <row r="60640" spans="8:9" x14ac:dyDescent="0.2">
      <c r="H60640" s="101"/>
      <c r="I60640" s="101"/>
    </row>
    <row r="60641" spans="8:9" x14ac:dyDescent="0.2">
      <c r="H60641" s="101"/>
      <c r="I60641" s="101"/>
    </row>
    <row r="60642" spans="8:9" x14ac:dyDescent="0.2">
      <c r="H60642" s="101"/>
      <c r="I60642" s="101"/>
    </row>
    <row r="60643" spans="8:9" x14ac:dyDescent="0.2">
      <c r="H60643" s="101"/>
      <c r="I60643" s="101"/>
    </row>
    <row r="60644" spans="8:9" x14ac:dyDescent="0.2">
      <c r="H60644" s="101"/>
      <c r="I60644" s="101"/>
    </row>
    <row r="60645" spans="8:9" x14ac:dyDescent="0.2">
      <c r="H60645" s="101"/>
      <c r="I60645" s="101"/>
    </row>
    <row r="60646" spans="8:9" x14ac:dyDescent="0.2">
      <c r="H60646" s="101"/>
      <c r="I60646" s="101"/>
    </row>
    <row r="60647" spans="8:9" x14ac:dyDescent="0.2">
      <c r="H60647" s="101"/>
      <c r="I60647" s="101"/>
    </row>
    <row r="60648" spans="8:9" x14ac:dyDescent="0.2">
      <c r="H60648" s="101"/>
      <c r="I60648" s="101"/>
    </row>
    <row r="60649" spans="8:9" x14ac:dyDescent="0.2">
      <c r="H60649" s="101"/>
      <c r="I60649" s="101"/>
    </row>
    <row r="60650" spans="8:9" x14ac:dyDescent="0.2">
      <c r="H60650" s="101"/>
      <c r="I60650" s="101"/>
    </row>
    <row r="60651" spans="8:9" x14ac:dyDescent="0.2">
      <c r="H60651" s="101"/>
      <c r="I60651" s="101"/>
    </row>
    <row r="60652" spans="8:9" x14ac:dyDescent="0.2">
      <c r="H60652" s="101"/>
      <c r="I60652" s="101"/>
    </row>
    <row r="60653" spans="8:9" x14ac:dyDescent="0.2">
      <c r="H60653" s="101"/>
      <c r="I60653" s="101"/>
    </row>
    <row r="60654" spans="8:9" x14ac:dyDescent="0.2">
      <c r="H60654" s="101"/>
      <c r="I60654" s="101"/>
    </row>
    <row r="60655" spans="8:9" x14ac:dyDescent="0.2">
      <c r="H60655" s="101"/>
      <c r="I60655" s="101"/>
    </row>
    <row r="60656" spans="8:9" x14ac:dyDescent="0.2">
      <c r="H60656" s="101"/>
      <c r="I60656" s="101"/>
    </row>
    <row r="60657" spans="8:9" x14ac:dyDescent="0.2">
      <c r="H60657" s="101"/>
      <c r="I60657" s="101"/>
    </row>
    <row r="60658" spans="8:9" x14ac:dyDescent="0.2">
      <c r="H60658" s="101"/>
      <c r="I60658" s="101"/>
    </row>
    <row r="60659" spans="8:9" x14ac:dyDescent="0.2">
      <c r="H60659" s="101"/>
      <c r="I60659" s="101"/>
    </row>
    <row r="60660" spans="8:9" x14ac:dyDescent="0.2">
      <c r="H60660" s="101"/>
      <c r="I60660" s="101"/>
    </row>
    <row r="60661" spans="8:9" x14ac:dyDescent="0.2">
      <c r="H60661" s="101"/>
      <c r="I60661" s="101"/>
    </row>
    <row r="60662" spans="8:9" x14ac:dyDescent="0.2">
      <c r="H60662" s="101"/>
      <c r="I60662" s="101"/>
    </row>
    <row r="60663" spans="8:9" x14ac:dyDescent="0.2">
      <c r="H60663" s="101"/>
      <c r="I60663" s="101"/>
    </row>
    <row r="60664" spans="8:9" x14ac:dyDescent="0.2">
      <c r="H60664" s="101"/>
      <c r="I60664" s="101"/>
    </row>
    <row r="60665" spans="8:9" x14ac:dyDescent="0.2">
      <c r="H60665" s="101"/>
      <c r="I60665" s="101"/>
    </row>
    <row r="60666" spans="8:9" x14ac:dyDescent="0.2">
      <c r="H60666" s="101"/>
      <c r="I60666" s="101"/>
    </row>
    <row r="60667" spans="8:9" x14ac:dyDescent="0.2">
      <c r="H60667" s="101"/>
      <c r="I60667" s="101"/>
    </row>
    <row r="60668" spans="8:9" x14ac:dyDescent="0.2">
      <c r="H60668" s="101"/>
      <c r="I60668" s="101"/>
    </row>
    <row r="60669" spans="8:9" x14ac:dyDescent="0.2">
      <c r="H60669" s="101"/>
      <c r="I60669" s="101"/>
    </row>
    <row r="60670" spans="8:9" x14ac:dyDescent="0.2">
      <c r="H60670" s="101"/>
      <c r="I60670" s="101"/>
    </row>
    <row r="60671" spans="8:9" x14ac:dyDescent="0.2">
      <c r="H60671" s="101"/>
      <c r="I60671" s="101"/>
    </row>
    <row r="60672" spans="8:9" x14ac:dyDescent="0.2">
      <c r="H60672" s="101"/>
      <c r="I60672" s="101"/>
    </row>
    <row r="60673" spans="8:9" x14ac:dyDescent="0.2">
      <c r="H60673" s="101"/>
      <c r="I60673" s="101"/>
    </row>
    <row r="60674" spans="8:9" x14ac:dyDescent="0.2">
      <c r="H60674" s="101"/>
      <c r="I60674" s="101"/>
    </row>
    <row r="60675" spans="8:9" x14ac:dyDescent="0.2">
      <c r="H60675" s="101"/>
      <c r="I60675" s="101"/>
    </row>
    <row r="60676" spans="8:9" x14ac:dyDescent="0.2">
      <c r="H60676" s="101"/>
      <c r="I60676" s="101"/>
    </row>
    <row r="60677" spans="8:9" x14ac:dyDescent="0.2">
      <c r="H60677" s="101"/>
      <c r="I60677" s="101"/>
    </row>
    <row r="60678" spans="8:9" x14ac:dyDescent="0.2">
      <c r="H60678" s="101"/>
      <c r="I60678" s="101"/>
    </row>
    <row r="60679" spans="8:9" x14ac:dyDescent="0.2">
      <c r="H60679" s="101"/>
      <c r="I60679" s="101"/>
    </row>
    <row r="60680" spans="8:9" x14ac:dyDescent="0.2">
      <c r="H60680" s="101"/>
      <c r="I60680" s="101"/>
    </row>
    <row r="60681" spans="8:9" x14ac:dyDescent="0.2">
      <c r="H60681" s="101"/>
      <c r="I60681" s="101"/>
    </row>
    <row r="60682" spans="8:9" x14ac:dyDescent="0.2">
      <c r="H60682" s="101"/>
      <c r="I60682" s="101"/>
    </row>
    <row r="60683" spans="8:9" x14ac:dyDescent="0.2">
      <c r="H60683" s="101"/>
      <c r="I60683" s="101"/>
    </row>
    <row r="60684" spans="8:9" x14ac:dyDescent="0.2">
      <c r="H60684" s="101"/>
      <c r="I60684" s="101"/>
    </row>
    <row r="60685" spans="8:9" x14ac:dyDescent="0.2">
      <c r="H60685" s="101"/>
      <c r="I60685" s="101"/>
    </row>
    <row r="60686" spans="8:9" x14ac:dyDescent="0.2">
      <c r="H60686" s="101"/>
      <c r="I60686" s="101"/>
    </row>
    <row r="60687" spans="8:9" x14ac:dyDescent="0.2">
      <c r="H60687" s="101"/>
      <c r="I60687" s="101"/>
    </row>
    <row r="60688" spans="8:9" x14ac:dyDescent="0.2">
      <c r="H60688" s="101"/>
      <c r="I60688" s="101"/>
    </row>
    <row r="60689" spans="8:9" x14ac:dyDescent="0.2">
      <c r="H60689" s="101"/>
      <c r="I60689" s="101"/>
    </row>
    <row r="60690" spans="8:9" x14ac:dyDescent="0.2">
      <c r="H60690" s="101"/>
      <c r="I60690" s="101"/>
    </row>
    <row r="60691" spans="8:9" x14ac:dyDescent="0.2">
      <c r="H60691" s="101"/>
      <c r="I60691" s="101"/>
    </row>
    <row r="60692" spans="8:9" x14ac:dyDescent="0.2">
      <c r="H60692" s="101"/>
      <c r="I60692" s="101"/>
    </row>
    <row r="60693" spans="8:9" x14ac:dyDescent="0.2">
      <c r="H60693" s="101"/>
      <c r="I60693" s="101"/>
    </row>
    <row r="60694" spans="8:9" x14ac:dyDescent="0.2">
      <c r="H60694" s="101"/>
      <c r="I60694" s="101"/>
    </row>
    <row r="60695" spans="8:9" x14ac:dyDescent="0.2">
      <c r="H60695" s="101"/>
      <c r="I60695" s="101"/>
    </row>
    <row r="60696" spans="8:9" x14ac:dyDescent="0.2">
      <c r="H60696" s="101"/>
      <c r="I60696" s="101"/>
    </row>
    <row r="60697" spans="8:9" x14ac:dyDescent="0.2">
      <c r="H60697" s="101"/>
      <c r="I60697" s="101"/>
    </row>
    <row r="60698" spans="8:9" x14ac:dyDescent="0.2">
      <c r="H60698" s="101"/>
      <c r="I60698" s="101"/>
    </row>
    <row r="60699" spans="8:9" x14ac:dyDescent="0.2">
      <c r="H60699" s="101"/>
      <c r="I60699" s="101"/>
    </row>
    <row r="60700" spans="8:9" x14ac:dyDescent="0.2">
      <c r="H60700" s="101"/>
      <c r="I60700" s="101"/>
    </row>
    <row r="60701" spans="8:9" x14ac:dyDescent="0.2">
      <c r="H60701" s="101"/>
      <c r="I60701" s="101"/>
    </row>
    <row r="60702" spans="8:9" x14ac:dyDescent="0.2">
      <c r="H60702" s="101"/>
      <c r="I60702" s="101"/>
    </row>
    <row r="60703" spans="8:9" x14ac:dyDescent="0.2">
      <c r="H60703" s="101"/>
      <c r="I60703" s="101"/>
    </row>
    <row r="60704" spans="8:9" x14ac:dyDescent="0.2">
      <c r="H60704" s="101"/>
      <c r="I60704" s="101"/>
    </row>
    <row r="60705" spans="8:9" x14ac:dyDescent="0.2">
      <c r="H60705" s="101"/>
      <c r="I60705" s="101"/>
    </row>
    <row r="60706" spans="8:9" x14ac:dyDescent="0.2">
      <c r="H60706" s="101"/>
      <c r="I60706" s="101"/>
    </row>
    <row r="60707" spans="8:9" x14ac:dyDescent="0.2">
      <c r="H60707" s="101"/>
      <c r="I60707" s="101"/>
    </row>
    <row r="60708" spans="8:9" x14ac:dyDescent="0.2">
      <c r="H60708" s="101"/>
      <c r="I60708" s="101"/>
    </row>
    <row r="60709" spans="8:9" x14ac:dyDescent="0.2">
      <c r="H60709" s="101"/>
      <c r="I60709" s="101"/>
    </row>
    <row r="60710" spans="8:9" x14ac:dyDescent="0.2">
      <c r="H60710" s="101"/>
      <c r="I60710" s="101"/>
    </row>
    <row r="60711" spans="8:9" x14ac:dyDescent="0.2">
      <c r="H60711" s="101"/>
      <c r="I60711" s="101"/>
    </row>
    <row r="60712" spans="8:9" x14ac:dyDescent="0.2">
      <c r="H60712" s="101"/>
      <c r="I60712" s="101"/>
    </row>
    <row r="60713" spans="8:9" x14ac:dyDescent="0.2">
      <c r="H60713" s="101"/>
      <c r="I60713" s="101"/>
    </row>
    <row r="60714" spans="8:9" x14ac:dyDescent="0.2">
      <c r="H60714" s="101"/>
      <c r="I60714" s="101"/>
    </row>
    <row r="60715" spans="8:9" x14ac:dyDescent="0.2">
      <c r="H60715" s="101"/>
      <c r="I60715" s="101"/>
    </row>
    <row r="60716" spans="8:9" x14ac:dyDescent="0.2">
      <c r="H60716" s="101"/>
      <c r="I60716" s="101"/>
    </row>
    <row r="60717" spans="8:9" x14ac:dyDescent="0.2">
      <c r="H60717" s="101"/>
      <c r="I60717" s="101"/>
    </row>
    <row r="60718" spans="8:9" x14ac:dyDescent="0.2">
      <c r="H60718" s="101"/>
      <c r="I60718" s="101"/>
    </row>
    <row r="60719" spans="8:9" x14ac:dyDescent="0.2">
      <c r="H60719" s="101"/>
      <c r="I60719" s="101"/>
    </row>
    <row r="60720" spans="8:9" x14ac:dyDescent="0.2">
      <c r="H60720" s="101"/>
      <c r="I60720" s="101"/>
    </row>
    <row r="60721" spans="8:9" x14ac:dyDescent="0.2">
      <c r="H60721" s="101"/>
      <c r="I60721" s="101"/>
    </row>
    <row r="60722" spans="8:9" x14ac:dyDescent="0.2">
      <c r="H60722" s="101"/>
      <c r="I60722" s="101"/>
    </row>
    <row r="60723" spans="8:9" x14ac:dyDescent="0.2">
      <c r="H60723" s="101"/>
      <c r="I60723" s="101"/>
    </row>
    <row r="60724" spans="8:9" x14ac:dyDescent="0.2">
      <c r="H60724" s="101"/>
      <c r="I60724" s="101"/>
    </row>
    <row r="60725" spans="8:9" x14ac:dyDescent="0.2">
      <c r="H60725" s="101"/>
      <c r="I60725" s="101"/>
    </row>
    <row r="60726" spans="8:9" x14ac:dyDescent="0.2">
      <c r="H60726" s="101"/>
      <c r="I60726" s="101"/>
    </row>
    <row r="60727" spans="8:9" x14ac:dyDescent="0.2">
      <c r="H60727" s="101"/>
      <c r="I60727" s="101"/>
    </row>
    <row r="60728" spans="8:9" x14ac:dyDescent="0.2">
      <c r="H60728" s="101"/>
      <c r="I60728" s="101"/>
    </row>
    <row r="60729" spans="8:9" x14ac:dyDescent="0.2">
      <c r="H60729" s="101"/>
      <c r="I60729" s="101"/>
    </row>
    <row r="60730" spans="8:9" x14ac:dyDescent="0.2">
      <c r="H60730" s="101"/>
      <c r="I60730" s="101"/>
    </row>
    <row r="60731" spans="8:9" x14ac:dyDescent="0.2">
      <c r="H60731" s="101"/>
      <c r="I60731" s="101"/>
    </row>
    <row r="60732" spans="8:9" x14ac:dyDescent="0.2">
      <c r="H60732" s="101"/>
      <c r="I60732" s="101"/>
    </row>
    <row r="60733" spans="8:9" x14ac:dyDescent="0.2">
      <c r="H60733" s="101"/>
      <c r="I60733" s="101"/>
    </row>
    <row r="60734" spans="8:9" x14ac:dyDescent="0.2">
      <c r="H60734" s="101"/>
      <c r="I60734" s="101"/>
    </row>
    <row r="60735" spans="8:9" x14ac:dyDescent="0.2">
      <c r="H60735" s="101"/>
      <c r="I60735" s="101"/>
    </row>
    <row r="60736" spans="8:9" x14ac:dyDescent="0.2">
      <c r="H60736" s="101"/>
      <c r="I60736" s="101"/>
    </row>
    <row r="60737" spans="8:9" x14ac:dyDescent="0.2">
      <c r="H60737" s="101"/>
      <c r="I60737" s="101"/>
    </row>
    <row r="60738" spans="8:9" x14ac:dyDescent="0.2">
      <c r="H60738" s="101"/>
      <c r="I60738" s="101"/>
    </row>
    <row r="60739" spans="8:9" x14ac:dyDescent="0.2">
      <c r="H60739" s="101"/>
      <c r="I60739" s="101"/>
    </row>
    <row r="60740" spans="8:9" x14ac:dyDescent="0.2">
      <c r="H60740" s="101"/>
      <c r="I60740" s="101"/>
    </row>
    <row r="60741" spans="8:9" x14ac:dyDescent="0.2">
      <c r="H60741" s="101"/>
      <c r="I60741" s="101"/>
    </row>
    <row r="60742" spans="8:9" x14ac:dyDescent="0.2">
      <c r="H60742" s="101"/>
      <c r="I60742" s="101"/>
    </row>
    <row r="60743" spans="8:9" x14ac:dyDescent="0.2">
      <c r="H60743" s="101"/>
      <c r="I60743" s="101"/>
    </row>
    <row r="60744" spans="8:9" x14ac:dyDescent="0.2">
      <c r="H60744" s="101"/>
      <c r="I60744" s="101"/>
    </row>
    <row r="60745" spans="8:9" x14ac:dyDescent="0.2">
      <c r="H60745" s="101"/>
      <c r="I60745" s="101"/>
    </row>
    <row r="60746" spans="8:9" x14ac:dyDescent="0.2">
      <c r="H60746" s="101"/>
      <c r="I60746" s="101"/>
    </row>
    <row r="60747" spans="8:9" x14ac:dyDescent="0.2">
      <c r="H60747" s="101"/>
      <c r="I60747" s="101"/>
    </row>
    <row r="60748" spans="8:9" x14ac:dyDescent="0.2">
      <c r="H60748" s="101"/>
      <c r="I60748" s="101"/>
    </row>
    <row r="60749" spans="8:9" x14ac:dyDescent="0.2">
      <c r="H60749" s="101"/>
      <c r="I60749" s="101"/>
    </row>
    <row r="60750" spans="8:9" x14ac:dyDescent="0.2">
      <c r="H60750" s="101"/>
      <c r="I60750" s="101"/>
    </row>
    <row r="60751" spans="8:9" x14ac:dyDescent="0.2">
      <c r="H60751" s="101"/>
      <c r="I60751" s="101"/>
    </row>
    <row r="60752" spans="8:9" x14ac:dyDescent="0.2">
      <c r="H60752" s="101"/>
      <c r="I60752" s="101"/>
    </row>
    <row r="60753" spans="8:9" x14ac:dyDescent="0.2">
      <c r="H60753" s="101"/>
      <c r="I60753" s="101"/>
    </row>
    <row r="60754" spans="8:9" x14ac:dyDescent="0.2">
      <c r="H60754" s="101"/>
      <c r="I60754" s="101"/>
    </row>
    <row r="60755" spans="8:9" x14ac:dyDescent="0.2">
      <c r="H60755" s="101"/>
      <c r="I60755" s="101"/>
    </row>
    <row r="60756" spans="8:9" x14ac:dyDescent="0.2">
      <c r="H60756" s="101"/>
      <c r="I60756" s="101"/>
    </row>
    <row r="60757" spans="8:9" x14ac:dyDescent="0.2">
      <c r="H60757" s="101"/>
      <c r="I60757" s="101"/>
    </row>
    <row r="60758" spans="8:9" x14ac:dyDescent="0.2">
      <c r="H60758" s="101"/>
      <c r="I60758" s="101"/>
    </row>
    <row r="60759" spans="8:9" x14ac:dyDescent="0.2">
      <c r="H60759" s="101"/>
      <c r="I60759" s="101"/>
    </row>
    <row r="60760" spans="8:9" x14ac:dyDescent="0.2">
      <c r="H60760" s="101"/>
      <c r="I60760" s="101"/>
    </row>
    <row r="60761" spans="8:9" x14ac:dyDescent="0.2">
      <c r="H60761" s="101"/>
      <c r="I60761" s="101"/>
    </row>
    <row r="60762" spans="8:9" x14ac:dyDescent="0.2">
      <c r="H60762" s="101"/>
      <c r="I60762" s="101"/>
    </row>
    <row r="60763" spans="8:9" x14ac:dyDescent="0.2">
      <c r="H60763" s="101"/>
      <c r="I60763" s="101"/>
    </row>
    <row r="60764" spans="8:9" x14ac:dyDescent="0.2">
      <c r="H60764" s="101"/>
      <c r="I60764" s="101"/>
    </row>
    <row r="60765" spans="8:9" x14ac:dyDescent="0.2">
      <c r="H60765" s="101"/>
      <c r="I60765" s="101"/>
    </row>
    <row r="60766" spans="8:9" x14ac:dyDescent="0.2">
      <c r="H60766" s="101"/>
      <c r="I60766" s="101"/>
    </row>
    <row r="60767" spans="8:9" x14ac:dyDescent="0.2">
      <c r="H60767" s="101"/>
      <c r="I60767" s="101"/>
    </row>
    <row r="60768" spans="8:9" x14ac:dyDescent="0.2">
      <c r="H60768" s="101"/>
      <c r="I60768" s="101"/>
    </row>
    <row r="60769" spans="8:9" x14ac:dyDescent="0.2">
      <c r="H60769" s="101"/>
      <c r="I60769" s="101"/>
    </row>
    <row r="60770" spans="8:9" x14ac:dyDescent="0.2">
      <c r="H60770" s="101"/>
      <c r="I60770" s="101"/>
    </row>
    <row r="60771" spans="8:9" x14ac:dyDescent="0.2">
      <c r="H60771" s="101"/>
      <c r="I60771" s="101"/>
    </row>
    <row r="60772" spans="8:9" x14ac:dyDescent="0.2">
      <c r="H60772" s="101"/>
      <c r="I60772" s="101"/>
    </row>
    <row r="60773" spans="8:9" x14ac:dyDescent="0.2">
      <c r="H60773" s="101"/>
      <c r="I60773" s="101"/>
    </row>
    <row r="60774" spans="8:9" x14ac:dyDescent="0.2">
      <c r="H60774" s="101"/>
      <c r="I60774" s="101"/>
    </row>
    <row r="60775" spans="8:9" x14ac:dyDescent="0.2">
      <c r="H60775" s="101"/>
      <c r="I60775" s="101"/>
    </row>
    <row r="60776" spans="8:9" x14ac:dyDescent="0.2">
      <c r="H60776" s="101"/>
      <c r="I60776" s="101"/>
    </row>
    <row r="60777" spans="8:9" x14ac:dyDescent="0.2">
      <c r="H60777" s="101"/>
      <c r="I60777" s="101"/>
    </row>
    <row r="60778" spans="8:9" x14ac:dyDescent="0.2">
      <c r="H60778" s="101"/>
      <c r="I60778" s="101"/>
    </row>
    <row r="60779" spans="8:9" x14ac:dyDescent="0.2">
      <c r="H60779" s="101"/>
      <c r="I60779" s="101"/>
    </row>
    <row r="60780" spans="8:9" x14ac:dyDescent="0.2">
      <c r="H60780" s="101"/>
      <c r="I60780" s="101"/>
    </row>
    <row r="60781" spans="8:9" x14ac:dyDescent="0.2">
      <c r="H60781" s="101"/>
      <c r="I60781" s="101"/>
    </row>
    <row r="60782" spans="8:9" x14ac:dyDescent="0.2">
      <c r="H60782" s="101"/>
      <c r="I60782" s="101"/>
    </row>
    <row r="60783" spans="8:9" x14ac:dyDescent="0.2">
      <c r="H60783" s="101"/>
      <c r="I60783" s="101"/>
    </row>
    <row r="60784" spans="8:9" x14ac:dyDescent="0.2">
      <c r="H60784" s="101"/>
      <c r="I60784" s="101"/>
    </row>
    <row r="60785" spans="8:9" x14ac:dyDescent="0.2">
      <c r="H60785" s="101"/>
      <c r="I60785" s="101"/>
    </row>
    <row r="60786" spans="8:9" x14ac:dyDescent="0.2">
      <c r="H60786" s="101"/>
      <c r="I60786" s="101"/>
    </row>
    <row r="60787" spans="8:9" x14ac:dyDescent="0.2">
      <c r="H60787" s="101"/>
      <c r="I60787" s="101"/>
    </row>
    <row r="60788" spans="8:9" x14ac:dyDescent="0.2">
      <c r="H60788" s="101"/>
      <c r="I60788" s="101"/>
    </row>
    <row r="60789" spans="8:9" x14ac:dyDescent="0.2">
      <c r="H60789" s="101"/>
      <c r="I60789" s="101"/>
    </row>
    <row r="60790" spans="8:9" x14ac:dyDescent="0.2">
      <c r="H60790" s="101"/>
      <c r="I60790" s="101"/>
    </row>
    <row r="60791" spans="8:9" x14ac:dyDescent="0.2">
      <c r="H60791" s="101"/>
      <c r="I60791" s="101"/>
    </row>
    <row r="60792" spans="8:9" x14ac:dyDescent="0.2">
      <c r="H60792" s="101"/>
      <c r="I60792" s="101"/>
    </row>
    <row r="60793" spans="8:9" x14ac:dyDescent="0.2">
      <c r="H60793" s="101"/>
      <c r="I60793" s="101"/>
    </row>
    <row r="60794" spans="8:9" x14ac:dyDescent="0.2">
      <c r="H60794" s="101"/>
      <c r="I60794" s="101"/>
    </row>
    <row r="60795" spans="8:9" x14ac:dyDescent="0.2">
      <c r="H60795" s="101"/>
      <c r="I60795" s="101"/>
    </row>
    <row r="60796" spans="8:9" x14ac:dyDescent="0.2">
      <c r="H60796" s="101"/>
      <c r="I60796" s="101"/>
    </row>
    <row r="60797" spans="8:9" x14ac:dyDescent="0.2">
      <c r="H60797" s="101"/>
      <c r="I60797" s="101"/>
    </row>
    <row r="60798" spans="8:9" x14ac:dyDescent="0.2">
      <c r="H60798" s="101"/>
      <c r="I60798" s="101"/>
    </row>
    <row r="60799" spans="8:9" x14ac:dyDescent="0.2">
      <c r="H60799" s="101"/>
      <c r="I60799" s="101"/>
    </row>
    <row r="60800" spans="8:9" x14ac:dyDescent="0.2">
      <c r="H60800" s="101"/>
      <c r="I60800" s="101"/>
    </row>
    <row r="60801" spans="8:9" x14ac:dyDescent="0.2">
      <c r="H60801" s="101"/>
      <c r="I60801" s="101"/>
    </row>
    <row r="60802" spans="8:9" x14ac:dyDescent="0.2">
      <c r="H60802" s="101"/>
      <c r="I60802" s="101"/>
    </row>
    <row r="60803" spans="8:9" x14ac:dyDescent="0.2">
      <c r="H60803" s="101"/>
      <c r="I60803" s="101"/>
    </row>
    <row r="60804" spans="8:9" x14ac:dyDescent="0.2">
      <c r="H60804" s="101"/>
      <c r="I60804" s="101"/>
    </row>
    <row r="60805" spans="8:9" x14ac:dyDescent="0.2">
      <c r="H60805" s="101"/>
      <c r="I60805" s="101"/>
    </row>
    <row r="60806" spans="8:9" x14ac:dyDescent="0.2">
      <c r="H60806" s="101"/>
      <c r="I60806" s="101"/>
    </row>
    <row r="60807" spans="8:9" x14ac:dyDescent="0.2">
      <c r="H60807" s="101"/>
      <c r="I60807" s="101"/>
    </row>
    <row r="60808" spans="8:9" x14ac:dyDescent="0.2">
      <c r="H60808" s="101"/>
      <c r="I60808" s="101"/>
    </row>
    <row r="60809" spans="8:9" x14ac:dyDescent="0.2">
      <c r="H60809" s="101"/>
      <c r="I60809" s="101"/>
    </row>
    <row r="60810" spans="8:9" x14ac:dyDescent="0.2">
      <c r="H60810" s="101"/>
      <c r="I60810" s="101"/>
    </row>
    <row r="60811" spans="8:9" x14ac:dyDescent="0.2">
      <c r="H60811" s="101"/>
      <c r="I60811" s="101"/>
    </row>
    <row r="60812" spans="8:9" x14ac:dyDescent="0.2">
      <c r="H60812" s="101"/>
      <c r="I60812" s="101"/>
    </row>
    <row r="60813" spans="8:9" x14ac:dyDescent="0.2">
      <c r="H60813" s="101"/>
      <c r="I60813" s="101"/>
    </row>
    <row r="60814" spans="8:9" x14ac:dyDescent="0.2">
      <c r="H60814" s="101"/>
      <c r="I60814" s="101"/>
    </row>
    <row r="60815" spans="8:9" x14ac:dyDescent="0.2">
      <c r="H60815" s="101"/>
      <c r="I60815" s="101"/>
    </row>
    <row r="60816" spans="8:9" x14ac:dyDescent="0.2">
      <c r="H60816" s="101"/>
      <c r="I60816" s="101"/>
    </row>
    <row r="60817" spans="8:9" x14ac:dyDescent="0.2">
      <c r="H60817" s="101"/>
      <c r="I60817" s="101"/>
    </row>
    <row r="60818" spans="8:9" x14ac:dyDescent="0.2">
      <c r="H60818" s="101"/>
      <c r="I60818" s="101"/>
    </row>
    <row r="60819" spans="8:9" x14ac:dyDescent="0.2">
      <c r="H60819" s="101"/>
      <c r="I60819" s="101"/>
    </row>
    <row r="60820" spans="8:9" x14ac:dyDescent="0.2">
      <c r="H60820" s="101"/>
      <c r="I60820" s="101"/>
    </row>
    <row r="60821" spans="8:9" x14ac:dyDescent="0.2">
      <c r="H60821" s="101"/>
      <c r="I60821" s="101"/>
    </row>
    <row r="60822" spans="8:9" x14ac:dyDescent="0.2">
      <c r="H60822" s="101"/>
      <c r="I60822" s="101"/>
    </row>
    <row r="60823" spans="8:9" x14ac:dyDescent="0.2">
      <c r="H60823" s="101"/>
      <c r="I60823" s="101"/>
    </row>
    <row r="60824" spans="8:9" x14ac:dyDescent="0.2">
      <c r="H60824" s="101"/>
      <c r="I60824" s="101"/>
    </row>
    <row r="60825" spans="8:9" x14ac:dyDescent="0.2">
      <c r="H60825" s="101"/>
      <c r="I60825" s="101"/>
    </row>
    <row r="60826" spans="8:9" x14ac:dyDescent="0.2">
      <c r="H60826" s="101"/>
      <c r="I60826" s="101"/>
    </row>
    <row r="60827" spans="8:9" x14ac:dyDescent="0.2">
      <c r="H60827" s="101"/>
      <c r="I60827" s="101"/>
    </row>
    <row r="60828" spans="8:9" x14ac:dyDescent="0.2">
      <c r="H60828" s="101"/>
      <c r="I60828" s="101"/>
    </row>
    <row r="60829" spans="8:9" x14ac:dyDescent="0.2">
      <c r="H60829" s="101"/>
      <c r="I60829" s="101"/>
    </row>
    <row r="60830" spans="8:9" x14ac:dyDescent="0.2">
      <c r="H60830" s="101"/>
      <c r="I60830" s="101"/>
    </row>
    <row r="60831" spans="8:9" x14ac:dyDescent="0.2">
      <c r="H60831" s="101"/>
      <c r="I60831" s="101"/>
    </row>
    <row r="60832" spans="8:9" x14ac:dyDescent="0.2">
      <c r="H60832" s="101"/>
      <c r="I60832" s="101"/>
    </row>
    <row r="60833" spans="8:9" x14ac:dyDescent="0.2">
      <c r="H60833" s="101"/>
      <c r="I60833" s="101"/>
    </row>
    <row r="60834" spans="8:9" x14ac:dyDescent="0.2">
      <c r="H60834" s="101"/>
      <c r="I60834" s="101"/>
    </row>
    <row r="60835" spans="8:9" x14ac:dyDescent="0.2">
      <c r="H60835" s="101"/>
      <c r="I60835" s="101"/>
    </row>
    <row r="60836" spans="8:9" x14ac:dyDescent="0.2">
      <c r="H60836" s="101"/>
      <c r="I60836" s="101"/>
    </row>
    <row r="60837" spans="8:9" x14ac:dyDescent="0.2">
      <c r="H60837" s="101"/>
      <c r="I60837" s="101"/>
    </row>
    <row r="60838" spans="8:9" x14ac:dyDescent="0.2">
      <c r="H60838" s="101"/>
      <c r="I60838" s="101"/>
    </row>
    <row r="60839" spans="8:9" x14ac:dyDescent="0.2">
      <c r="H60839" s="101"/>
      <c r="I60839" s="101"/>
    </row>
    <row r="60840" spans="8:9" x14ac:dyDescent="0.2">
      <c r="H60840" s="101"/>
      <c r="I60840" s="101"/>
    </row>
    <row r="60841" spans="8:9" x14ac:dyDescent="0.2">
      <c r="H60841" s="101"/>
      <c r="I60841" s="101"/>
    </row>
    <row r="60842" spans="8:9" x14ac:dyDescent="0.2">
      <c r="H60842" s="101"/>
      <c r="I60842" s="101"/>
    </row>
    <row r="60843" spans="8:9" x14ac:dyDescent="0.2">
      <c r="H60843" s="101"/>
      <c r="I60843" s="101"/>
    </row>
    <row r="60844" spans="8:9" x14ac:dyDescent="0.2">
      <c r="H60844" s="101"/>
      <c r="I60844" s="101"/>
    </row>
    <row r="60845" spans="8:9" x14ac:dyDescent="0.2">
      <c r="H60845" s="101"/>
      <c r="I60845" s="101"/>
    </row>
    <row r="60846" spans="8:9" x14ac:dyDescent="0.2">
      <c r="H60846" s="101"/>
      <c r="I60846" s="101"/>
    </row>
    <row r="60847" spans="8:9" x14ac:dyDescent="0.2">
      <c r="H60847" s="101"/>
      <c r="I60847" s="101"/>
    </row>
    <row r="60848" spans="8:9" x14ac:dyDescent="0.2">
      <c r="H60848" s="101"/>
      <c r="I60848" s="101"/>
    </row>
    <row r="60849" spans="8:9" x14ac:dyDescent="0.2">
      <c r="H60849" s="101"/>
      <c r="I60849" s="101"/>
    </row>
    <row r="60850" spans="8:9" x14ac:dyDescent="0.2">
      <c r="H60850" s="101"/>
      <c r="I60850" s="101"/>
    </row>
    <row r="60851" spans="8:9" x14ac:dyDescent="0.2">
      <c r="H60851" s="101"/>
      <c r="I60851" s="101"/>
    </row>
    <row r="60852" spans="8:9" x14ac:dyDescent="0.2">
      <c r="H60852" s="101"/>
      <c r="I60852" s="101"/>
    </row>
    <row r="60853" spans="8:9" x14ac:dyDescent="0.2">
      <c r="H60853" s="101"/>
      <c r="I60853" s="101"/>
    </row>
    <row r="60854" spans="8:9" x14ac:dyDescent="0.2">
      <c r="H60854" s="101"/>
      <c r="I60854" s="101"/>
    </row>
    <row r="60855" spans="8:9" x14ac:dyDescent="0.2">
      <c r="H60855" s="101"/>
      <c r="I60855" s="101"/>
    </row>
    <row r="60856" spans="8:9" x14ac:dyDescent="0.2">
      <c r="H60856" s="101"/>
      <c r="I60856" s="101"/>
    </row>
    <row r="60857" spans="8:9" x14ac:dyDescent="0.2">
      <c r="H60857" s="101"/>
      <c r="I60857" s="101"/>
    </row>
    <row r="60858" spans="8:9" x14ac:dyDescent="0.2">
      <c r="H60858" s="101"/>
      <c r="I60858" s="101"/>
    </row>
    <row r="60859" spans="8:9" x14ac:dyDescent="0.2">
      <c r="H60859" s="101"/>
      <c r="I60859" s="101"/>
    </row>
    <row r="60860" spans="8:9" x14ac:dyDescent="0.2">
      <c r="H60860" s="101"/>
      <c r="I60860" s="101"/>
    </row>
    <row r="60861" spans="8:9" x14ac:dyDescent="0.2">
      <c r="H60861" s="101"/>
      <c r="I60861" s="101"/>
    </row>
    <row r="60862" spans="8:9" x14ac:dyDescent="0.2">
      <c r="H60862" s="101"/>
      <c r="I60862" s="101"/>
    </row>
    <row r="60863" spans="8:9" x14ac:dyDescent="0.2">
      <c r="H60863" s="101"/>
      <c r="I60863" s="101"/>
    </row>
    <row r="60864" spans="8:9" x14ac:dyDescent="0.2">
      <c r="H60864" s="101"/>
      <c r="I60864" s="101"/>
    </row>
    <row r="60865" spans="8:9" x14ac:dyDescent="0.2">
      <c r="H60865" s="101"/>
      <c r="I60865" s="101"/>
    </row>
    <row r="60866" spans="8:9" x14ac:dyDescent="0.2">
      <c r="H60866" s="101"/>
      <c r="I60866" s="101"/>
    </row>
    <row r="60867" spans="8:9" x14ac:dyDescent="0.2">
      <c r="H60867" s="101"/>
      <c r="I60867" s="101"/>
    </row>
    <row r="60868" spans="8:9" x14ac:dyDescent="0.2">
      <c r="H60868" s="101"/>
      <c r="I60868" s="101"/>
    </row>
    <row r="60869" spans="8:9" x14ac:dyDescent="0.2">
      <c r="H60869" s="101"/>
      <c r="I60869" s="101"/>
    </row>
    <row r="60870" spans="8:9" x14ac:dyDescent="0.2">
      <c r="H60870" s="101"/>
      <c r="I60870" s="101"/>
    </row>
    <row r="60871" spans="8:9" x14ac:dyDescent="0.2">
      <c r="H60871" s="101"/>
      <c r="I60871" s="101"/>
    </row>
    <row r="60872" spans="8:9" x14ac:dyDescent="0.2">
      <c r="H60872" s="101"/>
      <c r="I60872" s="101"/>
    </row>
    <row r="60873" spans="8:9" x14ac:dyDescent="0.2">
      <c r="H60873" s="101"/>
      <c r="I60873" s="101"/>
    </row>
    <row r="60874" spans="8:9" x14ac:dyDescent="0.2">
      <c r="H60874" s="101"/>
      <c r="I60874" s="101"/>
    </row>
    <row r="60875" spans="8:9" x14ac:dyDescent="0.2">
      <c r="H60875" s="101"/>
      <c r="I60875" s="101"/>
    </row>
    <row r="60876" spans="8:9" x14ac:dyDescent="0.2">
      <c r="H60876" s="101"/>
      <c r="I60876" s="101"/>
    </row>
    <row r="60877" spans="8:9" x14ac:dyDescent="0.2">
      <c r="H60877" s="101"/>
      <c r="I60877" s="101"/>
    </row>
    <row r="60878" spans="8:9" x14ac:dyDescent="0.2">
      <c r="H60878" s="101"/>
      <c r="I60878" s="101"/>
    </row>
    <row r="60879" spans="8:9" x14ac:dyDescent="0.2">
      <c r="H60879" s="101"/>
      <c r="I60879" s="101"/>
    </row>
    <row r="60880" spans="8:9" x14ac:dyDescent="0.2">
      <c r="H60880" s="101"/>
      <c r="I60880" s="101"/>
    </row>
    <row r="60881" spans="8:9" x14ac:dyDescent="0.2">
      <c r="H60881" s="101"/>
      <c r="I60881" s="101"/>
    </row>
    <row r="60882" spans="8:9" x14ac:dyDescent="0.2">
      <c r="H60882" s="101"/>
      <c r="I60882" s="101"/>
    </row>
    <row r="60883" spans="8:9" x14ac:dyDescent="0.2">
      <c r="H60883" s="101"/>
      <c r="I60883" s="101"/>
    </row>
    <row r="60884" spans="8:9" x14ac:dyDescent="0.2">
      <c r="H60884" s="101"/>
      <c r="I60884" s="101"/>
    </row>
    <row r="60885" spans="8:9" x14ac:dyDescent="0.2">
      <c r="H60885" s="101"/>
      <c r="I60885" s="101"/>
    </row>
    <row r="60886" spans="8:9" x14ac:dyDescent="0.2">
      <c r="H60886" s="101"/>
      <c r="I60886" s="101"/>
    </row>
    <row r="60887" spans="8:9" x14ac:dyDescent="0.2">
      <c r="H60887" s="101"/>
      <c r="I60887" s="101"/>
    </row>
    <row r="60888" spans="8:9" x14ac:dyDescent="0.2">
      <c r="H60888" s="101"/>
      <c r="I60888" s="101"/>
    </row>
    <row r="60889" spans="8:9" x14ac:dyDescent="0.2">
      <c r="H60889" s="101"/>
      <c r="I60889" s="101"/>
    </row>
    <row r="60890" spans="8:9" x14ac:dyDescent="0.2">
      <c r="H60890" s="101"/>
      <c r="I60890" s="101"/>
    </row>
    <row r="60891" spans="8:9" x14ac:dyDescent="0.2">
      <c r="H60891" s="101"/>
      <c r="I60891" s="101"/>
    </row>
    <row r="60892" spans="8:9" x14ac:dyDescent="0.2">
      <c r="H60892" s="101"/>
      <c r="I60892" s="101"/>
    </row>
    <row r="60893" spans="8:9" x14ac:dyDescent="0.2">
      <c r="H60893" s="101"/>
      <c r="I60893" s="101"/>
    </row>
    <row r="60894" spans="8:9" x14ac:dyDescent="0.2">
      <c r="H60894" s="101"/>
      <c r="I60894" s="101"/>
    </row>
    <row r="60895" spans="8:9" x14ac:dyDescent="0.2">
      <c r="H60895" s="101"/>
      <c r="I60895" s="101"/>
    </row>
    <row r="60896" spans="8:9" x14ac:dyDescent="0.2">
      <c r="H60896" s="101"/>
      <c r="I60896" s="101"/>
    </row>
    <row r="60897" spans="8:9" x14ac:dyDescent="0.2">
      <c r="H60897" s="101"/>
      <c r="I60897" s="101"/>
    </row>
    <row r="60898" spans="8:9" x14ac:dyDescent="0.2">
      <c r="H60898" s="101"/>
      <c r="I60898" s="101"/>
    </row>
    <row r="60899" spans="8:9" x14ac:dyDescent="0.2">
      <c r="H60899" s="101"/>
      <c r="I60899" s="101"/>
    </row>
    <row r="60900" spans="8:9" x14ac:dyDescent="0.2">
      <c r="H60900" s="101"/>
      <c r="I60900" s="101"/>
    </row>
    <row r="60901" spans="8:9" x14ac:dyDescent="0.2">
      <c r="H60901" s="101"/>
      <c r="I60901" s="101"/>
    </row>
    <row r="60902" spans="8:9" x14ac:dyDescent="0.2">
      <c r="H60902" s="101"/>
      <c r="I60902" s="101"/>
    </row>
    <row r="60903" spans="8:9" x14ac:dyDescent="0.2">
      <c r="H60903" s="101"/>
      <c r="I60903" s="101"/>
    </row>
    <row r="60904" spans="8:9" x14ac:dyDescent="0.2">
      <c r="H60904" s="101"/>
      <c r="I60904" s="101"/>
    </row>
    <row r="60905" spans="8:9" x14ac:dyDescent="0.2">
      <c r="H60905" s="101"/>
      <c r="I60905" s="101"/>
    </row>
    <row r="60906" spans="8:9" x14ac:dyDescent="0.2">
      <c r="H60906" s="101"/>
      <c r="I60906" s="101"/>
    </row>
    <row r="60907" spans="8:9" x14ac:dyDescent="0.2">
      <c r="H60907" s="101"/>
      <c r="I60907" s="101"/>
    </row>
    <row r="60908" spans="8:9" x14ac:dyDescent="0.2">
      <c r="H60908" s="101"/>
      <c r="I60908" s="101"/>
    </row>
    <row r="60909" spans="8:9" x14ac:dyDescent="0.2">
      <c r="H60909" s="101"/>
      <c r="I60909" s="101"/>
    </row>
    <row r="60910" spans="8:9" x14ac:dyDescent="0.2">
      <c r="H60910" s="101"/>
      <c r="I60910" s="101"/>
    </row>
    <row r="60911" spans="8:9" x14ac:dyDescent="0.2">
      <c r="H60911" s="101"/>
      <c r="I60911" s="101"/>
    </row>
    <row r="60912" spans="8:9" x14ac:dyDescent="0.2">
      <c r="H60912" s="101"/>
      <c r="I60912" s="101"/>
    </row>
    <row r="60913" spans="8:9" x14ac:dyDescent="0.2">
      <c r="H60913" s="101"/>
      <c r="I60913" s="101"/>
    </row>
    <row r="60914" spans="8:9" x14ac:dyDescent="0.2">
      <c r="H60914" s="101"/>
      <c r="I60914" s="101"/>
    </row>
    <row r="60915" spans="8:9" x14ac:dyDescent="0.2">
      <c r="H60915" s="101"/>
      <c r="I60915" s="101"/>
    </row>
    <row r="60916" spans="8:9" x14ac:dyDescent="0.2">
      <c r="H60916" s="101"/>
      <c r="I60916" s="101"/>
    </row>
    <row r="60917" spans="8:9" x14ac:dyDescent="0.2">
      <c r="H60917" s="101"/>
      <c r="I60917" s="101"/>
    </row>
    <row r="60918" spans="8:9" x14ac:dyDescent="0.2">
      <c r="H60918" s="101"/>
      <c r="I60918" s="101"/>
    </row>
    <row r="60919" spans="8:9" x14ac:dyDescent="0.2">
      <c r="H60919" s="101"/>
      <c r="I60919" s="101"/>
    </row>
    <row r="60920" spans="8:9" x14ac:dyDescent="0.2">
      <c r="H60920" s="101"/>
      <c r="I60920" s="101"/>
    </row>
    <row r="60921" spans="8:9" x14ac:dyDescent="0.2">
      <c r="H60921" s="101"/>
      <c r="I60921" s="101"/>
    </row>
    <row r="60922" spans="8:9" x14ac:dyDescent="0.2">
      <c r="H60922" s="101"/>
      <c r="I60922" s="101"/>
    </row>
    <row r="60923" spans="8:9" x14ac:dyDescent="0.2">
      <c r="H60923" s="101"/>
      <c r="I60923" s="101"/>
    </row>
    <row r="60924" spans="8:9" x14ac:dyDescent="0.2">
      <c r="H60924" s="101"/>
      <c r="I60924" s="101"/>
    </row>
    <row r="60925" spans="8:9" x14ac:dyDescent="0.2">
      <c r="H60925" s="101"/>
      <c r="I60925" s="101"/>
    </row>
    <row r="60926" spans="8:9" x14ac:dyDescent="0.2">
      <c r="H60926" s="101"/>
      <c r="I60926" s="101"/>
    </row>
    <row r="60927" spans="8:9" x14ac:dyDescent="0.2">
      <c r="H60927" s="101"/>
      <c r="I60927" s="101"/>
    </row>
    <row r="60928" spans="8:9" x14ac:dyDescent="0.2">
      <c r="H60928" s="101"/>
      <c r="I60928" s="101"/>
    </row>
    <row r="60929" spans="8:9" x14ac:dyDescent="0.2">
      <c r="H60929" s="101"/>
      <c r="I60929" s="101"/>
    </row>
    <row r="60930" spans="8:9" x14ac:dyDescent="0.2">
      <c r="H60930" s="101"/>
      <c r="I60930" s="101"/>
    </row>
    <row r="60931" spans="8:9" x14ac:dyDescent="0.2">
      <c r="H60931" s="101"/>
      <c r="I60931" s="101"/>
    </row>
    <row r="60932" spans="8:9" x14ac:dyDescent="0.2">
      <c r="H60932" s="101"/>
      <c r="I60932" s="101"/>
    </row>
    <row r="60933" spans="8:9" x14ac:dyDescent="0.2">
      <c r="H60933" s="101"/>
      <c r="I60933" s="101"/>
    </row>
    <row r="60934" spans="8:9" x14ac:dyDescent="0.2">
      <c r="H60934" s="101"/>
      <c r="I60934" s="101"/>
    </row>
    <row r="60935" spans="8:9" x14ac:dyDescent="0.2">
      <c r="H60935" s="101"/>
      <c r="I60935" s="101"/>
    </row>
    <row r="60936" spans="8:9" x14ac:dyDescent="0.2">
      <c r="H60936" s="101"/>
      <c r="I60936" s="101"/>
    </row>
    <row r="60937" spans="8:9" x14ac:dyDescent="0.2">
      <c r="H60937" s="101"/>
      <c r="I60937" s="101"/>
    </row>
    <row r="60938" spans="8:9" x14ac:dyDescent="0.2">
      <c r="H60938" s="101"/>
      <c r="I60938" s="101"/>
    </row>
    <row r="60939" spans="8:9" x14ac:dyDescent="0.2">
      <c r="H60939" s="101"/>
      <c r="I60939" s="101"/>
    </row>
    <row r="60940" spans="8:9" x14ac:dyDescent="0.2">
      <c r="H60940" s="101"/>
      <c r="I60940" s="101"/>
    </row>
    <row r="60941" spans="8:9" x14ac:dyDescent="0.2">
      <c r="H60941" s="101"/>
      <c r="I60941" s="101"/>
    </row>
    <row r="60942" spans="8:9" x14ac:dyDescent="0.2">
      <c r="H60942" s="101"/>
      <c r="I60942" s="101"/>
    </row>
    <row r="60943" spans="8:9" x14ac:dyDescent="0.2">
      <c r="H60943" s="101"/>
      <c r="I60943" s="101"/>
    </row>
    <row r="60944" spans="8:9" x14ac:dyDescent="0.2">
      <c r="H60944" s="101"/>
      <c r="I60944" s="101"/>
    </row>
    <row r="60945" spans="8:9" x14ac:dyDescent="0.2">
      <c r="H60945" s="101"/>
      <c r="I60945" s="101"/>
    </row>
    <row r="60946" spans="8:9" x14ac:dyDescent="0.2">
      <c r="H60946" s="101"/>
      <c r="I60946" s="101"/>
    </row>
    <row r="60947" spans="8:9" x14ac:dyDescent="0.2">
      <c r="H60947" s="101"/>
      <c r="I60947" s="101"/>
    </row>
    <row r="60948" spans="8:9" x14ac:dyDescent="0.2">
      <c r="H60948" s="101"/>
      <c r="I60948" s="101"/>
    </row>
    <row r="60949" spans="8:9" x14ac:dyDescent="0.2">
      <c r="H60949" s="101"/>
      <c r="I60949" s="101"/>
    </row>
    <row r="60950" spans="8:9" x14ac:dyDescent="0.2">
      <c r="H60950" s="101"/>
      <c r="I60950" s="101"/>
    </row>
    <row r="60951" spans="8:9" x14ac:dyDescent="0.2">
      <c r="H60951" s="101"/>
      <c r="I60951" s="101"/>
    </row>
    <row r="60952" spans="8:9" x14ac:dyDescent="0.2">
      <c r="H60952" s="101"/>
      <c r="I60952" s="101"/>
    </row>
    <row r="60953" spans="8:9" x14ac:dyDescent="0.2">
      <c r="H60953" s="101"/>
      <c r="I60953" s="101"/>
    </row>
    <row r="60954" spans="8:9" x14ac:dyDescent="0.2">
      <c r="H60954" s="101"/>
      <c r="I60954" s="101"/>
    </row>
    <row r="60955" spans="8:9" x14ac:dyDescent="0.2">
      <c r="H60955" s="101"/>
      <c r="I60955" s="101"/>
    </row>
    <row r="60956" spans="8:9" x14ac:dyDescent="0.2">
      <c r="H60956" s="101"/>
      <c r="I60956" s="101"/>
    </row>
    <row r="60957" spans="8:9" x14ac:dyDescent="0.2">
      <c r="H60957" s="101"/>
      <c r="I60957" s="101"/>
    </row>
    <row r="60958" spans="8:9" x14ac:dyDescent="0.2">
      <c r="H60958" s="101"/>
      <c r="I60958" s="101"/>
    </row>
    <row r="60959" spans="8:9" x14ac:dyDescent="0.2">
      <c r="H60959" s="101"/>
      <c r="I60959" s="101"/>
    </row>
    <row r="60960" spans="8:9" x14ac:dyDescent="0.2">
      <c r="H60960" s="101"/>
      <c r="I60960" s="101"/>
    </row>
    <row r="60961" spans="8:9" x14ac:dyDescent="0.2">
      <c r="H60961" s="101"/>
      <c r="I60961" s="101"/>
    </row>
    <row r="60962" spans="8:9" x14ac:dyDescent="0.2">
      <c r="H60962" s="101"/>
      <c r="I60962" s="101"/>
    </row>
    <row r="60963" spans="8:9" x14ac:dyDescent="0.2">
      <c r="H60963" s="101"/>
      <c r="I60963" s="101"/>
    </row>
    <row r="60964" spans="8:9" x14ac:dyDescent="0.2">
      <c r="H60964" s="101"/>
      <c r="I60964" s="101"/>
    </row>
    <row r="60965" spans="8:9" x14ac:dyDescent="0.2">
      <c r="H60965" s="101"/>
      <c r="I60965" s="101"/>
    </row>
    <row r="60966" spans="8:9" x14ac:dyDescent="0.2">
      <c r="H60966" s="101"/>
      <c r="I60966" s="101"/>
    </row>
    <row r="60967" spans="8:9" x14ac:dyDescent="0.2">
      <c r="H60967" s="101"/>
      <c r="I60967" s="101"/>
    </row>
    <row r="60968" spans="8:9" x14ac:dyDescent="0.2">
      <c r="H60968" s="101"/>
      <c r="I60968" s="101"/>
    </row>
    <row r="60969" spans="8:9" x14ac:dyDescent="0.2">
      <c r="H60969" s="101"/>
      <c r="I60969" s="101"/>
    </row>
    <row r="60970" spans="8:9" x14ac:dyDescent="0.2">
      <c r="H60970" s="101"/>
      <c r="I60970" s="101"/>
    </row>
    <row r="60971" spans="8:9" x14ac:dyDescent="0.2">
      <c r="H60971" s="101"/>
      <c r="I60971" s="101"/>
    </row>
    <row r="60972" spans="8:9" x14ac:dyDescent="0.2">
      <c r="H60972" s="101"/>
      <c r="I60972" s="101"/>
    </row>
    <row r="60973" spans="8:9" x14ac:dyDescent="0.2">
      <c r="H60973" s="101"/>
      <c r="I60973" s="101"/>
    </row>
    <row r="60974" spans="8:9" x14ac:dyDescent="0.2">
      <c r="H60974" s="101"/>
      <c r="I60974" s="101"/>
    </row>
    <row r="60975" spans="8:9" x14ac:dyDescent="0.2">
      <c r="H60975" s="101"/>
      <c r="I60975" s="101"/>
    </row>
    <row r="60976" spans="8:9" x14ac:dyDescent="0.2">
      <c r="H60976" s="101"/>
      <c r="I60976" s="101"/>
    </row>
    <row r="60977" spans="8:9" x14ac:dyDescent="0.2">
      <c r="H60977" s="101"/>
      <c r="I60977" s="101"/>
    </row>
    <row r="60978" spans="8:9" x14ac:dyDescent="0.2">
      <c r="H60978" s="101"/>
      <c r="I60978" s="101"/>
    </row>
    <row r="60979" spans="8:9" x14ac:dyDescent="0.2">
      <c r="H60979" s="101"/>
      <c r="I60979" s="101"/>
    </row>
    <row r="60980" spans="8:9" x14ac:dyDescent="0.2">
      <c r="H60980" s="101"/>
      <c r="I60980" s="101"/>
    </row>
    <row r="60981" spans="8:9" x14ac:dyDescent="0.2">
      <c r="H60981" s="101"/>
      <c r="I60981" s="101"/>
    </row>
    <row r="60982" spans="8:9" x14ac:dyDescent="0.2">
      <c r="H60982" s="101"/>
      <c r="I60982" s="101"/>
    </row>
    <row r="60983" spans="8:9" x14ac:dyDescent="0.2">
      <c r="H60983" s="101"/>
      <c r="I60983" s="101"/>
    </row>
    <row r="60984" spans="8:9" x14ac:dyDescent="0.2">
      <c r="H60984" s="101"/>
      <c r="I60984" s="101"/>
    </row>
    <row r="60985" spans="8:9" x14ac:dyDescent="0.2">
      <c r="H60985" s="101"/>
      <c r="I60985" s="101"/>
    </row>
    <row r="60986" spans="8:9" x14ac:dyDescent="0.2">
      <c r="H60986" s="101"/>
      <c r="I60986" s="101"/>
    </row>
    <row r="60987" spans="8:9" x14ac:dyDescent="0.2">
      <c r="H60987" s="101"/>
      <c r="I60987" s="101"/>
    </row>
    <row r="60988" spans="8:9" x14ac:dyDescent="0.2">
      <c r="H60988" s="101"/>
      <c r="I60988" s="101"/>
    </row>
    <row r="60989" spans="8:9" x14ac:dyDescent="0.2">
      <c r="H60989" s="101"/>
      <c r="I60989" s="101"/>
    </row>
    <row r="60990" spans="8:9" x14ac:dyDescent="0.2">
      <c r="H60990" s="101"/>
      <c r="I60990" s="101"/>
    </row>
    <row r="60991" spans="8:9" x14ac:dyDescent="0.2">
      <c r="H60991" s="101"/>
      <c r="I60991" s="101"/>
    </row>
    <row r="60992" spans="8:9" x14ac:dyDescent="0.2">
      <c r="H60992" s="101"/>
      <c r="I60992" s="101"/>
    </row>
    <row r="60993" spans="8:9" x14ac:dyDescent="0.2">
      <c r="H60993" s="101"/>
      <c r="I60993" s="101"/>
    </row>
    <row r="60994" spans="8:9" x14ac:dyDescent="0.2">
      <c r="H60994" s="101"/>
      <c r="I60994" s="101"/>
    </row>
    <row r="60995" spans="8:9" x14ac:dyDescent="0.2">
      <c r="H60995" s="101"/>
      <c r="I60995" s="101"/>
    </row>
    <row r="60996" spans="8:9" x14ac:dyDescent="0.2">
      <c r="H60996" s="101"/>
      <c r="I60996" s="101"/>
    </row>
    <row r="60997" spans="8:9" x14ac:dyDescent="0.2">
      <c r="H60997" s="101"/>
      <c r="I60997" s="101"/>
    </row>
    <row r="60998" spans="8:9" x14ac:dyDescent="0.2">
      <c r="H60998" s="101"/>
      <c r="I60998" s="101"/>
    </row>
    <row r="60999" spans="8:9" x14ac:dyDescent="0.2">
      <c r="H60999" s="101"/>
      <c r="I60999" s="101"/>
    </row>
    <row r="61000" spans="8:9" x14ac:dyDescent="0.2">
      <c r="H61000" s="101"/>
      <c r="I61000" s="101"/>
    </row>
    <row r="61001" spans="8:9" x14ac:dyDescent="0.2">
      <c r="H61001" s="101"/>
      <c r="I61001" s="101"/>
    </row>
    <row r="61002" spans="8:9" x14ac:dyDescent="0.2">
      <c r="H61002" s="101"/>
      <c r="I61002" s="101"/>
    </row>
    <row r="61003" spans="8:9" x14ac:dyDescent="0.2">
      <c r="H61003" s="101"/>
      <c r="I61003" s="101"/>
    </row>
    <row r="61004" spans="8:9" x14ac:dyDescent="0.2">
      <c r="H61004" s="101"/>
      <c r="I61004" s="101"/>
    </row>
    <row r="61005" spans="8:9" x14ac:dyDescent="0.2">
      <c r="H61005" s="101"/>
      <c r="I61005" s="101"/>
    </row>
    <row r="61006" spans="8:9" x14ac:dyDescent="0.2">
      <c r="H61006" s="101"/>
      <c r="I61006" s="101"/>
    </row>
    <row r="61007" spans="8:9" x14ac:dyDescent="0.2">
      <c r="H61007" s="101"/>
      <c r="I61007" s="101"/>
    </row>
    <row r="61008" spans="8:9" x14ac:dyDescent="0.2">
      <c r="H61008" s="101"/>
      <c r="I61008" s="101"/>
    </row>
    <row r="61009" spans="8:9" x14ac:dyDescent="0.2">
      <c r="H61009" s="101"/>
      <c r="I61009" s="101"/>
    </row>
    <row r="61010" spans="8:9" x14ac:dyDescent="0.2">
      <c r="H61010" s="101"/>
      <c r="I61010" s="101"/>
    </row>
    <row r="61011" spans="8:9" x14ac:dyDescent="0.2">
      <c r="H61011" s="101"/>
      <c r="I61011" s="101"/>
    </row>
    <row r="61012" spans="8:9" x14ac:dyDescent="0.2">
      <c r="H61012" s="101"/>
      <c r="I61012" s="101"/>
    </row>
    <row r="61013" spans="8:9" x14ac:dyDescent="0.2">
      <c r="H61013" s="101"/>
      <c r="I61013" s="101"/>
    </row>
    <row r="61014" spans="8:9" x14ac:dyDescent="0.2">
      <c r="H61014" s="101"/>
      <c r="I61014" s="101"/>
    </row>
    <row r="61015" spans="8:9" x14ac:dyDescent="0.2">
      <c r="H61015" s="101"/>
      <c r="I61015" s="101"/>
    </row>
    <row r="61016" spans="8:9" x14ac:dyDescent="0.2">
      <c r="H61016" s="101"/>
      <c r="I61016" s="101"/>
    </row>
    <row r="61017" spans="8:9" x14ac:dyDescent="0.2">
      <c r="H61017" s="101"/>
      <c r="I61017" s="101"/>
    </row>
    <row r="61018" spans="8:9" x14ac:dyDescent="0.2">
      <c r="H61018" s="101"/>
      <c r="I61018" s="101"/>
    </row>
    <row r="61019" spans="8:9" x14ac:dyDescent="0.2">
      <c r="H61019" s="101"/>
      <c r="I61019" s="101"/>
    </row>
    <row r="61020" spans="8:9" x14ac:dyDescent="0.2">
      <c r="H61020" s="101"/>
      <c r="I61020" s="101"/>
    </row>
    <row r="61021" spans="8:9" x14ac:dyDescent="0.2">
      <c r="H61021" s="101"/>
      <c r="I61021" s="101"/>
    </row>
    <row r="61022" spans="8:9" x14ac:dyDescent="0.2">
      <c r="H61022" s="101"/>
      <c r="I61022" s="101"/>
    </row>
    <row r="61023" spans="8:9" x14ac:dyDescent="0.2">
      <c r="H61023" s="101"/>
      <c r="I61023" s="101"/>
    </row>
    <row r="61024" spans="8:9" x14ac:dyDescent="0.2">
      <c r="H61024" s="101"/>
      <c r="I61024" s="101"/>
    </row>
    <row r="61025" spans="8:9" x14ac:dyDescent="0.2">
      <c r="H61025" s="101"/>
      <c r="I61025" s="101"/>
    </row>
    <row r="61026" spans="8:9" x14ac:dyDescent="0.2">
      <c r="H61026" s="101"/>
      <c r="I61026" s="101"/>
    </row>
    <row r="61027" spans="8:9" x14ac:dyDescent="0.2">
      <c r="H61027" s="101"/>
      <c r="I61027" s="101"/>
    </row>
    <row r="61028" spans="8:9" x14ac:dyDescent="0.2">
      <c r="H61028" s="101"/>
      <c r="I61028" s="101"/>
    </row>
    <row r="61029" spans="8:9" x14ac:dyDescent="0.2">
      <c r="H61029" s="101"/>
      <c r="I61029" s="101"/>
    </row>
    <row r="61030" spans="8:9" x14ac:dyDescent="0.2">
      <c r="H61030" s="101"/>
      <c r="I61030" s="101"/>
    </row>
    <row r="61031" spans="8:9" x14ac:dyDescent="0.2">
      <c r="H61031" s="101"/>
      <c r="I61031" s="101"/>
    </row>
    <row r="61032" spans="8:9" x14ac:dyDescent="0.2">
      <c r="H61032" s="101"/>
      <c r="I61032" s="101"/>
    </row>
    <row r="61033" spans="8:9" x14ac:dyDescent="0.2">
      <c r="H61033" s="101"/>
      <c r="I61033" s="101"/>
    </row>
    <row r="61034" spans="8:9" x14ac:dyDescent="0.2">
      <c r="H61034" s="101"/>
      <c r="I61034" s="101"/>
    </row>
    <row r="61035" spans="8:9" x14ac:dyDescent="0.2">
      <c r="H61035" s="101"/>
      <c r="I61035" s="101"/>
    </row>
    <row r="61036" spans="8:9" x14ac:dyDescent="0.2">
      <c r="H61036" s="101"/>
      <c r="I61036" s="101"/>
    </row>
    <row r="61037" spans="8:9" x14ac:dyDescent="0.2">
      <c r="H61037" s="101"/>
      <c r="I61037" s="101"/>
    </row>
    <row r="61038" spans="8:9" x14ac:dyDescent="0.2">
      <c r="H61038" s="101"/>
      <c r="I61038" s="101"/>
    </row>
    <row r="61039" spans="8:9" x14ac:dyDescent="0.2">
      <c r="H61039" s="101"/>
      <c r="I61039" s="101"/>
    </row>
    <row r="61040" spans="8:9" x14ac:dyDescent="0.2">
      <c r="H61040" s="101"/>
      <c r="I61040" s="101"/>
    </row>
    <row r="61041" spans="8:9" x14ac:dyDescent="0.2">
      <c r="H61041" s="101"/>
      <c r="I61041" s="101"/>
    </row>
    <row r="61042" spans="8:9" x14ac:dyDescent="0.2">
      <c r="H61042" s="101"/>
      <c r="I61042" s="101"/>
    </row>
    <row r="61043" spans="8:9" x14ac:dyDescent="0.2">
      <c r="H61043" s="101"/>
      <c r="I61043" s="101"/>
    </row>
    <row r="61044" spans="8:9" x14ac:dyDescent="0.2">
      <c r="H61044" s="101"/>
      <c r="I61044" s="101"/>
    </row>
    <row r="61045" spans="8:9" x14ac:dyDescent="0.2">
      <c r="H61045" s="101"/>
      <c r="I61045" s="101"/>
    </row>
    <row r="61046" spans="8:9" x14ac:dyDescent="0.2">
      <c r="H61046" s="101"/>
      <c r="I61046" s="101"/>
    </row>
    <row r="61047" spans="8:9" x14ac:dyDescent="0.2">
      <c r="H61047" s="101"/>
      <c r="I61047" s="101"/>
    </row>
    <row r="61048" spans="8:9" x14ac:dyDescent="0.2">
      <c r="H61048" s="101"/>
      <c r="I61048" s="101"/>
    </row>
    <row r="61049" spans="8:9" x14ac:dyDescent="0.2">
      <c r="H61049" s="101"/>
      <c r="I61049" s="101"/>
    </row>
    <row r="61050" spans="8:9" x14ac:dyDescent="0.2">
      <c r="H61050" s="101"/>
      <c r="I61050" s="101"/>
    </row>
    <row r="61051" spans="8:9" x14ac:dyDescent="0.2">
      <c r="H61051" s="101"/>
      <c r="I61051" s="101"/>
    </row>
    <row r="61052" spans="8:9" x14ac:dyDescent="0.2">
      <c r="H61052" s="101"/>
      <c r="I61052" s="101"/>
    </row>
    <row r="61053" spans="8:9" x14ac:dyDescent="0.2">
      <c r="H61053" s="101"/>
      <c r="I61053" s="101"/>
    </row>
    <row r="61054" spans="8:9" x14ac:dyDescent="0.2">
      <c r="H61054" s="101"/>
      <c r="I61054" s="101"/>
    </row>
    <row r="61055" spans="8:9" x14ac:dyDescent="0.2">
      <c r="H61055" s="101"/>
      <c r="I61055" s="101"/>
    </row>
    <row r="61056" spans="8:9" x14ac:dyDescent="0.2">
      <c r="H61056" s="101"/>
      <c r="I61056" s="101"/>
    </row>
    <row r="61057" spans="8:9" x14ac:dyDescent="0.2">
      <c r="H61057" s="101"/>
      <c r="I61057" s="101"/>
    </row>
    <row r="61058" spans="8:9" x14ac:dyDescent="0.2">
      <c r="H61058" s="101"/>
      <c r="I61058" s="101"/>
    </row>
    <row r="61059" spans="8:9" x14ac:dyDescent="0.2">
      <c r="H61059" s="101"/>
      <c r="I61059" s="101"/>
    </row>
    <row r="61060" spans="8:9" x14ac:dyDescent="0.2">
      <c r="H61060" s="101"/>
      <c r="I61060" s="101"/>
    </row>
    <row r="61061" spans="8:9" x14ac:dyDescent="0.2">
      <c r="H61061" s="101"/>
      <c r="I61061" s="101"/>
    </row>
    <row r="61062" spans="8:9" x14ac:dyDescent="0.2">
      <c r="H61062" s="101"/>
      <c r="I61062" s="101"/>
    </row>
    <row r="61063" spans="8:9" x14ac:dyDescent="0.2">
      <c r="H61063" s="101"/>
      <c r="I61063" s="101"/>
    </row>
    <row r="61064" spans="8:9" x14ac:dyDescent="0.2">
      <c r="H61064" s="101"/>
      <c r="I61064" s="101"/>
    </row>
    <row r="61065" spans="8:9" x14ac:dyDescent="0.2">
      <c r="H61065" s="101"/>
      <c r="I61065" s="101"/>
    </row>
    <row r="61066" spans="8:9" x14ac:dyDescent="0.2">
      <c r="H61066" s="101"/>
      <c r="I61066" s="101"/>
    </row>
    <row r="61067" spans="8:9" x14ac:dyDescent="0.2">
      <c r="H61067" s="101"/>
      <c r="I61067" s="101"/>
    </row>
    <row r="61068" spans="8:9" x14ac:dyDescent="0.2">
      <c r="H61068" s="101"/>
      <c r="I61068" s="101"/>
    </row>
    <row r="61069" spans="8:9" x14ac:dyDescent="0.2">
      <c r="H61069" s="101"/>
      <c r="I61069" s="101"/>
    </row>
    <row r="61070" spans="8:9" x14ac:dyDescent="0.2">
      <c r="H61070" s="101"/>
      <c r="I61070" s="101"/>
    </row>
    <row r="61071" spans="8:9" x14ac:dyDescent="0.2">
      <c r="H61071" s="101"/>
      <c r="I61071" s="101"/>
    </row>
    <row r="61072" spans="8:9" x14ac:dyDescent="0.2">
      <c r="H61072" s="101"/>
      <c r="I61072" s="101"/>
    </row>
    <row r="61073" spans="8:9" x14ac:dyDescent="0.2">
      <c r="H61073" s="101"/>
      <c r="I61073" s="101"/>
    </row>
    <row r="61074" spans="8:9" x14ac:dyDescent="0.2">
      <c r="H61074" s="101"/>
      <c r="I61074" s="101"/>
    </row>
    <row r="61075" spans="8:9" x14ac:dyDescent="0.2">
      <c r="H61075" s="101"/>
      <c r="I61075" s="101"/>
    </row>
    <row r="61076" spans="8:9" x14ac:dyDescent="0.2">
      <c r="H61076" s="101"/>
      <c r="I61076" s="101"/>
    </row>
    <row r="61077" spans="8:9" x14ac:dyDescent="0.2">
      <c r="H61077" s="101"/>
      <c r="I61077" s="101"/>
    </row>
    <row r="61078" spans="8:9" x14ac:dyDescent="0.2">
      <c r="H61078" s="101"/>
      <c r="I61078" s="101"/>
    </row>
    <row r="61079" spans="8:9" x14ac:dyDescent="0.2">
      <c r="H61079" s="101"/>
      <c r="I61079" s="101"/>
    </row>
    <row r="61080" spans="8:9" x14ac:dyDescent="0.2">
      <c r="H61080" s="101"/>
      <c r="I61080" s="101"/>
    </row>
    <row r="61081" spans="8:9" x14ac:dyDescent="0.2">
      <c r="H61081" s="101"/>
      <c r="I61081" s="101"/>
    </row>
    <row r="61082" spans="8:9" x14ac:dyDescent="0.2">
      <c r="H61082" s="101"/>
      <c r="I61082" s="101"/>
    </row>
    <row r="61083" spans="8:9" x14ac:dyDescent="0.2">
      <c r="H61083" s="101"/>
      <c r="I61083" s="101"/>
    </row>
    <row r="61084" spans="8:9" x14ac:dyDescent="0.2">
      <c r="H61084" s="101"/>
      <c r="I61084" s="101"/>
    </row>
    <row r="61085" spans="8:9" x14ac:dyDescent="0.2">
      <c r="H61085" s="101"/>
      <c r="I61085" s="101"/>
    </row>
    <row r="61086" spans="8:9" x14ac:dyDescent="0.2">
      <c r="H61086" s="101"/>
      <c r="I61086" s="101"/>
    </row>
    <row r="61087" spans="8:9" x14ac:dyDescent="0.2">
      <c r="H61087" s="101"/>
      <c r="I61087" s="101"/>
    </row>
    <row r="61088" spans="8:9" x14ac:dyDescent="0.2">
      <c r="H61088" s="101"/>
      <c r="I61088" s="101"/>
    </row>
    <row r="61089" spans="8:9" x14ac:dyDescent="0.2">
      <c r="H61089" s="101"/>
      <c r="I61089" s="101"/>
    </row>
    <row r="61090" spans="8:9" x14ac:dyDescent="0.2">
      <c r="H61090" s="101"/>
      <c r="I61090" s="101"/>
    </row>
    <row r="61091" spans="8:9" x14ac:dyDescent="0.2">
      <c r="H61091" s="101"/>
      <c r="I61091" s="101"/>
    </row>
    <row r="61092" spans="8:9" x14ac:dyDescent="0.2">
      <c r="H61092" s="101"/>
      <c r="I61092" s="101"/>
    </row>
    <row r="61093" spans="8:9" x14ac:dyDescent="0.2">
      <c r="H61093" s="101"/>
      <c r="I61093" s="101"/>
    </row>
    <row r="61094" spans="8:9" x14ac:dyDescent="0.2">
      <c r="H61094" s="101"/>
      <c r="I61094" s="101"/>
    </row>
    <row r="61095" spans="8:9" x14ac:dyDescent="0.2">
      <c r="H61095" s="101"/>
      <c r="I61095" s="101"/>
    </row>
    <row r="61096" spans="8:9" x14ac:dyDescent="0.2">
      <c r="H61096" s="101"/>
      <c r="I61096" s="101"/>
    </row>
    <row r="61097" spans="8:9" x14ac:dyDescent="0.2">
      <c r="H61097" s="101"/>
      <c r="I61097" s="101"/>
    </row>
    <row r="61098" spans="8:9" x14ac:dyDescent="0.2">
      <c r="H61098" s="101"/>
      <c r="I61098" s="101"/>
    </row>
    <row r="61099" spans="8:9" x14ac:dyDescent="0.2">
      <c r="H61099" s="101"/>
      <c r="I61099" s="101"/>
    </row>
    <row r="61100" spans="8:9" x14ac:dyDescent="0.2">
      <c r="H61100" s="101"/>
      <c r="I61100" s="101"/>
    </row>
    <row r="61101" spans="8:9" x14ac:dyDescent="0.2">
      <c r="H61101" s="101"/>
      <c r="I61101" s="101"/>
    </row>
    <row r="61102" spans="8:9" x14ac:dyDescent="0.2">
      <c r="H61102" s="101"/>
      <c r="I61102" s="101"/>
    </row>
    <row r="61103" spans="8:9" x14ac:dyDescent="0.2">
      <c r="H61103" s="101"/>
      <c r="I61103" s="101"/>
    </row>
    <row r="61104" spans="8:9" x14ac:dyDescent="0.2">
      <c r="H61104" s="101"/>
      <c r="I61104" s="101"/>
    </row>
    <row r="61105" spans="8:9" x14ac:dyDescent="0.2">
      <c r="H61105" s="101"/>
      <c r="I61105" s="101"/>
    </row>
    <row r="61106" spans="8:9" x14ac:dyDescent="0.2">
      <c r="H61106" s="101"/>
      <c r="I61106" s="101"/>
    </row>
    <row r="61107" spans="8:9" x14ac:dyDescent="0.2">
      <c r="H61107" s="101"/>
      <c r="I61107" s="101"/>
    </row>
    <row r="61108" spans="8:9" x14ac:dyDescent="0.2">
      <c r="H61108" s="101"/>
      <c r="I61108" s="101"/>
    </row>
    <row r="61109" spans="8:9" x14ac:dyDescent="0.2">
      <c r="H61109" s="101"/>
      <c r="I61109" s="101"/>
    </row>
    <row r="61110" spans="8:9" x14ac:dyDescent="0.2">
      <c r="H61110" s="101"/>
      <c r="I61110" s="101"/>
    </row>
    <row r="61111" spans="8:9" x14ac:dyDescent="0.2">
      <c r="H61111" s="101"/>
      <c r="I61111" s="101"/>
    </row>
    <row r="61112" spans="8:9" x14ac:dyDescent="0.2">
      <c r="H61112" s="101"/>
      <c r="I61112" s="101"/>
    </row>
    <row r="61113" spans="8:9" x14ac:dyDescent="0.2">
      <c r="H61113" s="101"/>
      <c r="I61113" s="101"/>
    </row>
    <row r="61114" spans="8:9" x14ac:dyDescent="0.2">
      <c r="H61114" s="101"/>
      <c r="I61114" s="101"/>
    </row>
    <row r="61115" spans="8:9" x14ac:dyDescent="0.2">
      <c r="H61115" s="101"/>
      <c r="I61115" s="101"/>
    </row>
    <row r="61116" spans="8:9" x14ac:dyDescent="0.2">
      <c r="H61116" s="101"/>
      <c r="I61116" s="101"/>
    </row>
    <row r="61117" spans="8:9" x14ac:dyDescent="0.2">
      <c r="H61117" s="101"/>
      <c r="I61117" s="101"/>
    </row>
    <row r="61118" spans="8:9" x14ac:dyDescent="0.2">
      <c r="H61118" s="101"/>
      <c r="I61118" s="101"/>
    </row>
    <row r="61119" spans="8:9" x14ac:dyDescent="0.2">
      <c r="H61119" s="101"/>
      <c r="I61119" s="101"/>
    </row>
    <row r="61120" spans="8:9" x14ac:dyDescent="0.2">
      <c r="H61120" s="101"/>
      <c r="I61120" s="101"/>
    </row>
    <row r="61121" spans="8:9" x14ac:dyDescent="0.2">
      <c r="H61121" s="101"/>
      <c r="I61121" s="101"/>
    </row>
    <row r="61122" spans="8:9" x14ac:dyDescent="0.2">
      <c r="H61122" s="101"/>
      <c r="I61122" s="101"/>
    </row>
    <row r="61123" spans="8:9" x14ac:dyDescent="0.2">
      <c r="H61123" s="101"/>
      <c r="I61123" s="101"/>
    </row>
    <row r="61124" spans="8:9" x14ac:dyDescent="0.2">
      <c r="H61124" s="101"/>
      <c r="I61124" s="101"/>
    </row>
    <row r="61125" spans="8:9" x14ac:dyDescent="0.2">
      <c r="H61125" s="101"/>
      <c r="I61125" s="101"/>
    </row>
    <row r="61126" spans="8:9" x14ac:dyDescent="0.2">
      <c r="H61126" s="101"/>
      <c r="I61126" s="101"/>
    </row>
    <row r="61127" spans="8:9" x14ac:dyDescent="0.2">
      <c r="H61127" s="101"/>
      <c r="I61127" s="101"/>
    </row>
    <row r="61128" spans="8:9" x14ac:dyDescent="0.2">
      <c r="H61128" s="101"/>
      <c r="I61128" s="101"/>
    </row>
    <row r="61129" spans="8:9" x14ac:dyDescent="0.2">
      <c r="H61129" s="101"/>
      <c r="I61129" s="101"/>
    </row>
    <row r="61130" spans="8:9" x14ac:dyDescent="0.2">
      <c r="H61130" s="101"/>
      <c r="I61130" s="101"/>
    </row>
    <row r="61131" spans="8:9" x14ac:dyDescent="0.2">
      <c r="H61131" s="101"/>
      <c r="I61131" s="101"/>
    </row>
    <row r="61132" spans="8:9" x14ac:dyDescent="0.2">
      <c r="H61132" s="101"/>
      <c r="I61132" s="101"/>
    </row>
    <row r="61133" spans="8:9" x14ac:dyDescent="0.2">
      <c r="H61133" s="101"/>
      <c r="I61133" s="101"/>
    </row>
    <row r="61134" spans="8:9" x14ac:dyDescent="0.2">
      <c r="H61134" s="101"/>
      <c r="I61134" s="101"/>
    </row>
    <row r="61135" spans="8:9" x14ac:dyDescent="0.2">
      <c r="H61135" s="101"/>
      <c r="I61135" s="101"/>
    </row>
    <row r="61136" spans="8:9" x14ac:dyDescent="0.2">
      <c r="H61136" s="101"/>
      <c r="I61136" s="101"/>
    </row>
    <row r="61137" spans="8:9" x14ac:dyDescent="0.2">
      <c r="H61137" s="101"/>
      <c r="I61137" s="101"/>
    </row>
    <row r="61138" spans="8:9" x14ac:dyDescent="0.2">
      <c r="H61138" s="101"/>
      <c r="I61138" s="101"/>
    </row>
    <row r="61139" spans="8:9" x14ac:dyDescent="0.2">
      <c r="H61139" s="101"/>
      <c r="I61139" s="101"/>
    </row>
    <row r="61140" spans="8:9" x14ac:dyDescent="0.2">
      <c r="H61140" s="101"/>
      <c r="I61140" s="101"/>
    </row>
    <row r="61141" spans="8:9" x14ac:dyDescent="0.2">
      <c r="H61141" s="101"/>
      <c r="I61141" s="101"/>
    </row>
    <row r="61142" spans="8:9" x14ac:dyDescent="0.2">
      <c r="H61142" s="101"/>
      <c r="I61142" s="101"/>
    </row>
    <row r="61143" spans="8:9" x14ac:dyDescent="0.2">
      <c r="H61143" s="101"/>
      <c r="I61143" s="101"/>
    </row>
    <row r="61144" spans="8:9" x14ac:dyDescent="0.2">
      <c r="H61144" s="101"/>
      <c r="I61144" s="101"/>
    </row>
    <row r="61145" spans="8:9" x14ac:dyDescent="0.2">
      <c r="H61145" s="101"/>
      <c r="I61145" s="101"/>
    </row>
    <row r="61146" spans="8:9" x14ac:dyDescent="0.2">
      <c r="H61146" s="101"/>
      <c r="I61146" s="101"/>
    </row>
    <row r="61147" spans="8:9" x14ac:dyDescent="0.2">
      <c r="H61147" s="101"/>
      <c r="I61147" s="101"/>
    </row>
    <row r="61148" spans="8:9" x14ac:dyDescent="0.2">
      <c r="H61148" s="101"/>
      <c r="I61148" s="101"/>
    </row>
    <row r="61149" spans="8:9" x14ac:dyDescent="0.2">
      <c r="H61149" s="101"/>
      <c r="I61149" s="101"/>
    </row>
    <row r="61150" spans="8:9" x14ac:dyDescent="0.2">
      <c r="H61150" s="101"/>
      <c r="I61150" s="101"/>
    </row>
    <row r="61151" spans="8:9" x14ac:dyDescent="0.2">
      <c r="H61151" s="101"/>
      <c r="I61151" s="101"/>
    </row>
    <row r="61152" spans="8:9" x14ac:dyDescent="0.2">
      <c r="H61152" s="101"/>
      <c r="I61152" s="101"/>
    </row>
    <row r="61153" spans="8:9" x14ac:dyDescent="0.2">
      <c r="H61153" s="101"/>
      <c r="I61153" s="101"/>
    </row>
    <row r="61154" spans="8:9" x14ac:dyDescent="0.2">
      <c r="H61154" s="101"/>
      <c r="I61154" s="101"/>
    </row>
    <row r="61155" spans="8:9" x14ac:dyDescent="0.2">
      <c r="H61155" s="101"/>
      <c r="I61155" s="101"/>
    </row>
    <row r="61156" spans="8:9" x14ac:dyDescent="0.2">
      <c r="H61156" s="101"/>
      <c r="I61156" s="101"/>
    </row>
    <row r="61157" spans="8:9" x14ac:dyDescent="0.2">
      <c r="H61157" s="101"/>
      <c r="I61157" s="101"/>
    </row>
    <row r="61158" spans="8:9" x14ac:dyDescent="0.2">
      <c r="H61158" s="101"/>
      <c r="I61158" s="101"/>
    </row>
    <row r="61159" spans="8:9" x14ac:dyDescent="0.2">
      <c r="H61159" s="101"/>
      <c r="I61159" s="101"/>
    </row>
    <row r="61160" spans="8:9" x14ac:dyDescent="0.2">
      <c r="H61160" s="101"/>
      <c r="I61160" s="101"/>
    </row>
    <row r="61161" spans="8:9" x14ac:dyDescent="0.2">
      <c r="H61161" s="101"/>
      <c r="I61161" s="101"/>
    </row>
    <row r="61162" spans="8:9" x14ac:dyDescent="0.2">
      <c r="H61162" s="101"/>
      <c r="I61162" s="101"/>
    </row>
    <row r="61163" spans="8:9" x14ac:dyDescent="0.2">
      <c r="H61163" s="101"/>
      <c r="I61163" s="101"/>
    </row>
    <row r="61164" spans="8:9" x14ac:dyDescent="0.2">
      <c r="H61164" s="101"/>
      <c r="I61164" s="101"/>
    </row>
    <row r="61165" spans="8:9" x14ac:dyDescent="0.2">
      <c r="H61165" s="101"/>
      <c r="I61165" s="101"/>
    </row>
    <row r="61166" spans="8:9" x14ac:dyDescent="0.2">
      <c r="H61166" s="101"/>
      <c r="I61166" s="101"/>
    </row>
    <row r="61167" spans="8:9" x14ac:dyDescent="0.2">
      <c r="H61167" s="101"/>
      <c r="I61167" s="101"/>
    </row>
    <row r="61168" spans="8:9" x14ac:dyDescent="0.2">
      <c r="H61168" s="101"/>
      <c r="I61168" s="101"/>
    </row>
    <row r="61169" spans="8:9" x14ac:dyDescent="0.2">
      <c r="H61169" s="101"/>
      <c r="I61169" s="101"/>
    </row>
    <row r="61170" spans="8:9" x14ac:dyDescent="0.2">
      <c r="H61170" s="101"/>
      <c r="I61170" s="101"/>
    </row>
    <row r="61171" spans="8:9" x14ac:dyDescent="0.2">
      <c r="H61171" s="101"/>
      <c r="I61171" s="101"/>
    </row>
    <row r="61172" spans="8:9" x14ac:dyDescent="0.2">
      <c r="H61172" s="101"/>
      <c r="I61172" s="101"/>
    </row>
    <row r="61173" spans="8:9" x14ac:dyDescent="0.2">
      <c r="H61173" s="101"/>
      <c r="I61173" s="101"/>
    </row>
    <row r="61174" spans="8:9" x14ac:dyDescent="0.2">
      <c r="H61174" s="101"/>
      <c r="I61174" s="101"/>
    </row>
    <row r="61175" spans="8:9" x14ac:dyDescent="0.2">
      <c r="H61175" s="101"/>
      <c r="I61175" s="101"/>
    </row>
    <row r="61176" spans="8:9" x14ac:dyDescent="0.2">
      <c r="H61176" s="101"/>
      <c r="I61176" s="101"/>
    </row>
    <row r="61177" spans="8:9" x14ac:dyDescent="0.2">
      <c r="H61177" s="101"/>
      <c r="I61177" s="101"/>
    </row>
    <row r="61178" spans="8:9" x14ac:dyDescent="0.2">
      <c r="H61178" s="101"/>
      <c r="I61178" s="101"/>
    </row>
    <row r="61179" spans="8:9" x14ac:dyDescent="0.2">
      <c r="H61179" s="101"/>
      <c r="I61179" s="101"/>
    </row>
    <row r="61180" spans="8:9" x14ac:dyDescent="0.2">
      <c r="H61180" s="101"/>
      <c r="I61180" s="101"/>
    </row>
    <row r="61181" spans="8:9" x14ac:dyDescent="0.2">
      <c r="H61181" s="101"/>
      <c r="I61181" s="101"/>
    </row>
    <row r="61182" spans="8:9" x14ac:dyDescent="0.2">
      <c r="H61182" s="101"/>
      <c r="I61182" s="101"/>
    </row>
    <row r="61183" spans="8:9" x14ac:dyDescent="0.2">
      <c r="H61183" s="101"/>
      <c r="I61183" s="101"/>
    </row>
    <row r="61184" spans="8:9" x14ac:dyDescent="0.2">
      <c r="H61184" s="101"/>
      <c r="I61184" s="101"/>
    </row>
    <row r="61185" spans="8:9" x14ac:dyDescent="0.2">
      <c r="H61185" s="101"/>
      <c r="I61185" s="101"/>
    </row>
    <row r="61186" spans="8:9" x14ac:dyDescent="0.2">
      <c r="H61186" s="101"/>
      <c r="I61186" s="101"/>
    </row>
    <row r="61187" spans="8:9" x14ac:dyDescent="0.2">
      <c r="H61187" s="101"/>
      <c r="I61187" s="101"/>
    </row>
    <row r="61188" spans="8:9" x14ac:dyDescent="0.2">
      <c r="H61188" s="101"/>
      <c r="I61188" s="101"/>
    </row>
    <row r="61189" spans="8:9" x14ac:dyDescent="0.2">
      <c r="H61189" s="101"/>
      <c r="I61189" s="101"/>
    </row>
    <row r="61190" spans="8:9" x14ac:dyDescent="0.2">
      <c r="H61190" s="101"/>
      <c r="I61190" s="101"/>
    </row>
    <row r="61191" spans="8:9" x14ac:dyDescent="0.2">
      <c r="H61191" s="101"/>
      <c r="I61191" s="101"/>
    </row>
    <row r="61192" spans="8:9" x14ac:dyDescent="0.2">
      <c r="H61192" s="101"/>
      <c r="I61192" s="101"/>
    </row>
    <row r="61193" spans="8:9" x14ac:dyDescent="0.2">
      <c r="H61193" s="101"/>
      <c r="I61193" s="101"/>
    </row>
    <row r="61194" spans="8:9" x14ac:dyDescent="0.2">
      <c r="H61194" s="101"/>
      <c r="I61194" s="101"/>
    </row>
    <row r="61195" spans="8:9" x14ac:dyDescent="0.2">
      <c r="H61195" s="101"/>
      <c r="I61195" s="101"/>
    </row>
    <row r="61196" spans="8:9" x14ac:dyDescent="0.2">
      <c r="H61196" s="101"/>
      <c r="I61196" s="101"/>
    </row>
    <row r="61197" spans="8:9" x14ac:dyDescent="0.2">
      <c r="H61197" s="101"/>
      <c r="I61197" s="101"/>
    </row>
    <row r="61198" spans="8:9" x14ac:dyDescent="0.2">
      <c r="H61198" s="101"/>
      <c r="I61198" s="101"/>
    </row>
    <row r="61199" spans="8:9" x14ac:dyDescent="0.2">
      <c r="H61199" s="101"/>
      <c r="I61199" s="101"/>
    </row>
    <row r="61200" spans="8:9" x14ac:dyDescent="0.2">
      <c r="H61200" s="101"/>
      <c r="I61200" s="101"/>
    </row>
    <row r="61201" spans="8:9" x14ac:dyDescent="0.2">
      <c r="H61201" s="101"/>
      <c r="I61201" s="101"/>
    </row>
    <row r="61202" spans="8:9" x14ac:dyDescent="0.2">
      <c r="H61202" s="101"/>
      <c r="I61202" s="101"/>
    </row>
    <row r="61203" spans="8:9" x14ac:dyDescent="0.2">
      <c r="H61203" s="101"/>
      <c r="I61203" s="101"/>
    </row>
    <row r="61204" spans="8:9" x14ac:dyDescent="0.2">
      <c r="H61204" s="101"/>
      <c r="I61204" s="101"/>
    </row>
    <row r="61205" spans="8:9" x14ac:dyDescent="0.2">
      <c r="H61205" s="101"/>
      <c r="I61205" s="101"/>
    </row>
    <row r="61206" spans="8:9" x14ac:dyDescent="0.2">
      <c r="H61206" s="101"/>
      <c r="I61206" s="101"/>
    </row>
    <row r="61207" spans="8:9" x14ac:dyDescent="0.2">
      <c r="H61207" s="101"/>
      <c r="I61207" s="101"/>
    </row>
    <row r="61208" spans="8:9" x14ac:dyDescent="0.2">
      <c r="H61208" s="101"/>
      <c r="I61208" s="101"/>
    </row>
    <row r="61209" spans="8:9" x14ac:dyDescent="0.2">
      <c r="H61209" s="101"/>
      <c r="I61209" s="101"/>
    </row>
    <row r="61210" spans="8:9" x14ac:dyDescent="0.2">
      <c r="H61210" s="101"/>
      <c r="I61210" s="101"/>
    </row>
    <row r="61211" spans="8:9" x14ac:dyDescent="0.2">
      <c r="H61211" s="101"/>
      <c r="I61211" s="101"/>
    </row>
    <row r="61212" spans="8:9" x14ac:dyDescent="0.2">
      <c r="H61212" s="101"/>
      <c r="I61212" s="101"/>
    </row>
    <row r="61213" spans="8:9" x14ac:dyDescent="0.2">
      <c r="H61213" s="101"/>
      <c r="I61213" s="101"/>
    </row>
    <row r="61214" spans="8:9" x14ac:dyDescent="0.2">
      <c r="H61214" s="101"/>
      <c r="I61214" s="101"/>
    </row>
    <row r="61215" spans="8:9" x14ac:dyDescent="0.2">
      <c r="H61215" s="101"/>
      <c r="I61215" s="101"/>
    </row>
    <row r="61216" spans="8:9" x14ac:dyDescent="0.2">
      <c r="H61216" s="101"/>
      <c r="I61216" s="101"/>
    </row>
    <row r="61217" spans="8:9" x14ac:dyDescent="0.2">
      <c r="H61217" s="101"/>
      <c r="I61217" s="101"/>
    </row>
    <row r="61218" spans="8:9" x14ac:dyDescent="0.2">
      <c r="H61218" s="101"/>
      <c r="I61218" s="101"/>
    </row>
    <row r="61219" spans="8:9" x14ac:dyDescent="0.2">
      <c r="H61219" s="101"/>
      <c r="I61219" s="101"/>
    </row>
    <row r="61220" spans="8:9" x14ac:dyDescent="0.2">
      <c r="H61220" s="101"/>
      <c r="I61220" s="101"/>
    </row>
    <row r="61221" spans="8:9" x14ac:dyDescent="0.2">
      <c r="H61221" s="101"/>
      <c r="I61221" s="101"/>
    </row>
    <row r="61222" spans="8:9" x14ac:dyDescent="0.2">
      <c r="H61222" s="101"/>
      <c r="I61222" s="101"/>
    </row>
    <row r="61223" spans="8:9" x14ac:dyDescent="0.2">
      <c r="H61223" s="101"/>
      <c r="I61223" s="101"/>
    </row>
    <row r="61224" spans="8:9" x14ac:dyDescent="0.2">
      <c r="H61224" s="101"/>
      <c r="I61224" s="101"/>
    </row>
    <row r="61225" spans="8:9" x14ac:dyDescent="0.2">
      <c r="H61225" s="101"/>
      <c r="I61225" s="101"/>
    </row>
    <row r="61226" spans="8:9" x14ac:dyDescent="0.2">
      <c r="H61226" s="101"/>
      <c r="I61226" s="101"/>
    </row>
    <row r="61227" spans="8:9" x14ac:dyDescent="0.2">
      <c r="H61227" s="101"/>
      <c r="I61227" s="101"/>
    </row>
    <row r="61228" spans="8:9" x14ac:dyDescent="0.2">
      <c r="H61228" s="101"/>
      <c r="I61228" s="101"/>
    </row>
    <row r="61229" spans="8:9" x14ac:dyDescent="0.2">
      <c r="H61229" s="101"/>
      <c r="I61229" s="101"/>
    </row>
    <row r="61230" spans="8:9" x14ac:dyDescent="0.2">
      <c r="H61230" s="101"/>
      <c r="I61230" s="101"/>
    </row>
    <row r="61231" spans="8:9" x14ac:dyDescent="0.2">
      <c r="H61231" s="101"/>
      <c r="I61231" s="101"/>
    </row>
    <row r="61232" spans="8:9" x14ac:dyDescent="0.2">
      <c r="H61232" s="101"/>
      <c r="I61232" s="101"/>
    </row>
    <row r="61233" spans="8:9" x14ac:dyDescent="0.2">
      <c r="H61233" s="101"/>
      <c r="I61233" s="101"/>
    </row>
    <row r="61234" spans="8:9" x14ac:dyDescent="0.2">
      <c r="H61234" s="101"/>
      <c r="I61234" s="101"/>
    </row>
    <row r="61235" spans="8:9" x14ac:dyDescent="0.2">
      <c r="H61235" s="101"/>
      <c r="I61235" s="101"/>
    </row>
    <row r="61236" spans="8:9" x14ac:dyDescent="0.2">
      <c r="H61236" s="101"/>
      <c r="I61236" s="101"/>
    </row>
    <row r="61237" spans="8:9" x14ac:dyDescent="0.2">
      <c r="H61237" s="101"/>
      <c r="I61237" s="101"/>
    </row>
    <row r="61238" spans="8:9" x14ac:dyDescent="0.2">
      <c r="H61238" s="101"/>
      <c r="I61238" s="101"/>
    </row>
    <row r="61239" spans="8:9" x14ac:dyDescent="0.2">
      <c r="H61239" s="101"/>
      <c r="I61239" s="101"/>
    </row>
    <row r="61240" spans="8:9" x14ac:dyDescent="0.2">
      <c r="H61240" s="101"/>
      <c r="I61240" s="101"/>
    </row>
    <row r="61241" spans="8:9" x14ac:dyDescent="0.2">
      <c r="H61241" s="101"/>
      <c r="I61241" s="101"/>
    </row>
    <row r="61242" spans="8:9" x14ac:dyDescent="0.2">
      <c r="H61242" s="101"/>
      <c r="I61242" s="101"/>
    </row>
    <row r="61243" spans="8:9" x14ac:dyDescent="0.2">
      <c r="H61243" s="101"/>
      <c r="I61243" s="101"/>
    </row>
    <row r="61244" spans="8:9" x14ac:dyDescent="0.2">
      <c r="H61244" s="101"/>
      <c r="I61244" s="101"/>
    </row>
    <row r="61245" spans="8:9" x14ac:dyDescent="0.2">
      <c r="H61245" s="101"/>
      <c r="I61245" s="101"/>
    </row>
    <row r="61246" spans="8:9" x14ac:dyDescent="0.2">
      <c r="H61246" s="101"/>
      <c r="I61246" s="101"/>
    </row>
    <row r="61247" spans="8:9" x14ac:dyDescent="0.2">
      <c r="H61247" s="101"/>
      <c r="I61247" s="101"/>
    </row>
    <row r="61248" spans="8:9" x14ac:dyDescent="0.2">
      <c r="H61248" s="101"/>
      <c r="I61248" s="101"/>
    </row>
    <row r="61249" spans="8:9" x14ac:dyDescent="0.2">
      <c r="H61249" s="101"/>
      <c r="I61249" s="101"/>
    </row>
    <row r="61250" spans="8:9" x14ac:dyDescent="0.2">
      <c r="H61250" s="101"/>
      <c r="I61250" s="101"/>
    </row>
    <row r="61251" spans="8:9" x14ac:dyDescent="0.2">
      <c r="H61251" s="101"/>
      <c r="I61251" s="101"/>
    </row>
    <row r="61252" spans="8:9" x14ac:dyDescent="0.2">
      <c r="H61252" s="101"/>
      <c r="I61252" s="101"/>
    </row>
    <row r="61253" spans="8:9" x14ac:dyDescent="0.2">
      <c r="H61253" s="101"/>
      <c r="I61253" s="101"/>
    </row>
    <row r="61254" spans="8:9" x14ac:dyDescent="0.2">
      <c r="H61254" s="101"/>
      <c r="I61254" s="101"/>
    </row>
    <row r="61255" spans="8:9" x14ac:dyDescent="0.2">
      <c r="H61255" s="101"/>
      <c r="I61255" s="101"/>
    </row>
    <row r="61256" spans="8:9" x14ac:dyDescent="0.2">
      <c r="H61256" s="101"/>
      <c r="I61256" s="101"/>
    </row>
    <row r="61257" spans="8:9" x14ac:dyDescent="0.2">
      <c r="H61257" s="101"/>
      <c r="I61257" s="101"/>
    </row>
    <row r="61258" spans="8:9" x14ac:dyDescent="0.2">
      <c r="H61258" s="101"/>
      <c r="I61258" s="101"/>
    </row>
    <row r="61259" spans="8:9" x14ac:dyDescent="0.2">
      <c r="H61259" s="101"/>
      <c r="I61259" s="101"/>
    </row>
    <row r="61260" spans="8:9" x14ac:dyDescent="0.2">
      <c r="H61260" s="101"/>
      <c r="I61260" s="101"/>
    </row>
    <row r="61261" spans="8:9" x14ac:dyDescent="0.2">
      <c r="H61261" s="101"/>
      <c r="I61261" s="101"/>
    </row>
    <row r="61262" spans="8:9" x14ac:dyDescent="0.2">
      <c r="H61262" s="101"/>
      <c r="I61262" s="101"/>
    </row>
    <row r="61263" spans="8:9" x14ac:dyDescent="0.2">
      <c r="H61263" s="101"/>
      <c r="I61263" s="101"/>
    </row>
    <row r="61264" spans="8:9" x14ac:dyDescent="0.2">
      <c r="H61264" s="101"/>
      <c r="I61264" s="101"/>
    </row>
    <row r="61265" spans="8:9" x14ac:dyDescent="0.2">
      <c r="H61265" s="101"/>
      <c r="I61265" s="101"/>
    </row>
    <row r="61266" spans="8:9" x14ac:dyDescent="0.2">
      <c r="H61266" s="101"/>
      <c r="I61266" s="101"/>
    </row>
    <row r="61267" spans="8:9" x14ac:dyDescent="0.2">
      <c r="H61267" s="101"/>
      <c r="I61267" s="101"/>
    </row>
    <row r="61268" spans="8:9" x14ac:dyDescent="0.2">
      <c r="H61268" s="101"/>
      <c r="I61268" s="101"/>
    </row>
    <row r="61269" spans="8:9" x14ac:dyDescent="0.2">
      <c r="H61269" s="101"/>
      <c r="I61269" s="101"/>
    </row>
    <row r="61270" spans="8:9" x14ac:dyDescent="0.2">
      <c r="H61270" s="101"/>
      <c r="I61270" s="101"/>
    </row>
    <row r="61271" spans="8:9" x14ac:dyDescent="0.2">
      <c r="H61271" s="101"/>
      <c r="I61271" s="101"/>
    </row>
    <row r="61272" spans="8:9" x14ac:dyDescent="0.2">
      <c r="H61272" s="101"/>
      <c r="I61272" s="101"/>
    </row>
    <row r="61273" spans="8:9" x14ac:dyDescent="0.2">
      <c r="H61273" s="101"/>
      <c r="I61273" s="101"/>
    </row>
    <row r="61274" spans="8:9" x14ac:dyDescent="0.2">
      <c r="H61274" s="101"/>
      <c r="I61274" s="101"/>
    </row>
    <row r="61275" spans="8:9" x14ac:dyDescent="0.2">
      <c r="H61275" s="101"/>
      <c r="I61275" s="101"/>
    </row>
    <row r="61276" spans="8:9" x14ac:dyDescent="0.2">
      <c r="H61276" s="101"/>
      <c r="I61276" s="101"/>
    </row>
    <row r="61277" spans="8:9" x14ac:dyDescent="0.2">
      <c r="H61277" s="101"/>
      <c r="I61277" s="101"/>
    </row>
    <row r="61278" spans="8:9" x14ac:dyDescent="0.2">
      <c r="H61278" s="101"/>
      <c r="I61278" s="101"/>
    </row>
    <row r="61279" spans="8:9" x14ac:dyDescent="0.2">
      <c r="H61279" s="101"/>
      <c r="I61279" s="101"/>
    </row>
    <row r="61280" spans="8:9" x14ac:dyDescent="0.2">
      <c r="H61280" s="101"/>
      <c r="I61280" s="101"/>
    </row>
    <row r="61281" spans="8:9" x14ac:dyDescent="0.2">
      <c r="H61281" s="101"/>
      <c r="I61281" s="101"/>
    </row>
    <row r="61282" spans="8:9" x14ac:dyDescent="0.2">
      <c r="H61282" s="101"/>
      <c r="I61282" s="101"/>
    </row>
    <row r="61283" spans="8:9" x14ac:dyDescent="0.2">
      <c r="H61283" s="101"/>
      <c r="I61283" s="101"/>
    </row>
    <row r="61284" spans="8:9" x14ac:dyDescent="0.2">
      <c r="H61284" s="101"/>
      <c r="I61284" s="101"/>
    </row>
    <row r="61285" spans="8:9" x14ac:dyDescent="0.2">
      <c r="H61285" s="101"/>
      <c r="I61285" s="101"/>
    </row>
    <row r="61286" spans="8:9" x14ac:dyDescent="0.2">
      <c r="H61286" s="101"/>
      <c r="I61286" s="101"/>
    </row>
    <row r="61287" spans="8:9" x14ac:dyDescent="0.2">
      <c r="H61287" s="101"/>
      <c r="I61287" s="101"/>
    </row>
    <row r="61288" spans="8:9" x14ac:dyDescent="0.2">
      <c r="H61288" s="101"/>
      <c r="I61288" s="101"/>
    </row>
    <row r="61289" spans="8:9" x14ac:dyDescent="0.2">
      <c r="H61289" s="101"/>
      <c r="I61289" s="101"/>
    </row>
    <row r="61290" spans="8:9" x14ac:dyDescent="0.2">
      <c r="H61290" s="101"/>
      <c r="I61290" s="101"/>
    </row>
    <row r="61291" spans="8:9" x14ac:dyDescent="0.2">
      <c r="H61291" s="101"/>
      <c r="I61291" s="101"/>
    </row>
    <row r="61292" spans="8:9" x14ac:dyDescent="0.2">
      <c r="H61292" s="101"/>
      <c r="I61292" s="101"/>
    </row>
    <row r="61293" spans="8:9" x14ac:dyDescent="0.2">
      <c r="H61293" s="101"/>
      <c r="I61293" s="101"/>
    </row>
    <row r="61294" spans="8:9" x14ac:dyDescent="0.2">
      <c r="H61294" s="101"/>
      <c r="I61294" s="101"/>
    </row>
    <row r="61295" spans="8:9" x14ac:dyDescent="0.2">
      <c r="H61295" s="101"/>
      <c r="I61295" s="101"/>
    </row>
    <row r="61296" spans="8:9" x14ac:dyDescent="0.2">
      <c r="H61296" s="101"/>
      <c r="I61296" s="101"/>
    </row>
    <row r="61297" spans="8:9" x14ac:dyDescent="0.2">
      <c r="H61297" s="101"/>
      <c r="I61297" s="101"/>
    </row>
    <row r="61298" spans="8:9" x14ac:dyDescent="0.2">
      <c r="H61298" s="101"/>
      <c r="I61298" s="101"/>
    </row>
    <row r="61299" spans="8:9" x14ac:dyDescent="0.2">
      <c r="H61299" s="101"/>
      <c r="I61299" s="101"/>
    </row>
    <row r="61300" spans="8:9" x14ac:dyDescent="0.2">
      <c r="H61300" s="101"/>
      <c r="I61300" s="101"/>
    </row>
    <row r="61301" spans="8:9" x14ac:dyDescent="0.2">
      <c r="H61301" s="101"/>
      <c r="I61301" s="101"/>
    </row>
    <row r="61302" spans="8:9" x14ac:dyDescent="0.2">
      <c r="H61302" s="101"/>
      <c r="I61302" s="101"/>
    </row>
    <row r="61303" spans="8:9" x14ac:dyDescent="0.2">
      <c r="H61303" s="101"/>
      <c r="I61303" s="101"/>
    </row>
    <row r="61304" spans="8:9" x14ac:dyDescent="0.2">
      <c r="H61304" s="101"/>
      <c r="I61304" s="101"/>
    </row>
    <row r="61305" spans="8:9" x14ac:dyDescent="0.2">
      <c r="H61305" s="101"/>
      <c r="I61305" s="101"/>
    </row>
    <row r="61306" spans="8:9" x14ac:dyDescent="0.2">
      <c r="H61306" s="101"/>
      <c r="I61306" s="101"/>
    </row>
    <row r="61307" spans="8:9" x14ac:dyDescent="0.2">
      <c r="H61307" s="101"/>
      <c r="I61307" s="101"/>
    </row>
    <row r="61308" spans="8:9" x14ac:dyDescent="0.2">
      <c r="H61308" s="101"/>
      <c r="I61308" s="101"/>
    </row>
    <row r="61309" spans="8:9" x14ac:dyDescent="0.2">
      <c r="H61309" s="101"/>
      <c r="I61309" s="101"/>
    </row>
    <row r="61310" spans="8:9" x14ac:dyDescent="0.2">
      <c r="H61310" s="101"/>
      <c r="I61310" s="101"/>
    </row>
    <row r="61311" spans="8:9" x14ac:dyDescent="0.2">
      <c r="H61311" s="101"/>
      <c r="I61311" s="101"/>
    </row>
    <row r="61312" spans="8:9" x14ac:dyDescent="0.2">
      <c r="H61312" s="101"/>
      <c r="I61312" s="101"/>
    </row>
    <row r="61313" spans="8:9" x14ac:dyDescent="0.2">
      <c r="H61313" s="101"/>
      <c r="I61313" s="101"/>
    </row>
    <row r="61314" spans="8:9" x14ac:dyDescent="0.2">
      <c r="H61314" s="101"/>
      <c r="I61314" s="101"/>
    </row>
    <row r="61315" spans="8:9" x14ac:dyDescent="0.2">
      <c r="H61315" s="101"/>
      <c r="I61315" s="101"/>
    </row>
    <row r="61316" spans="8:9" x14ac:dyDescent="0.2">
      <c r="H61316" s="101"/>
      <c r="I61316" s="101"/>
    </row>
    <row r="61317" spans="8:9" x14ac:dyDescent="0.2">
      <c r="H61317" s="101"/>
      <c r="I61317" s="101"/>
    </row>
    <row r="61318" spans="8:9" x14ac:dyDescent="0.2">
      <c r="H61318" s="101"/>
      <c r="I61318" s="101"/>
    </row>
    <row r="61319" spans="8:9" x14ac:dyDescent="0.2">
      <c r="H61319" s="101"/>
      <c r="I61319" s="101"/>
    </row>
    <row r="61320" spans="8:9" x14ac:dyDescent="0.2">
      <c r="H61320" s="101"/>
      <c r="I61320" s="101"/>
    </row>
    <row r="61321" spans="8:9" x14ac:dyDescent="0.2">
      <c r="H61321" s="101"/>
      <c r="I61321" s="101"/>
    </row>
    <row r="61322" spans="8:9" x14ac:dyDescent="0.2">
      <c r="H61322" s="101"/>
      <c r="I61322" s="101"/>
    </row>
    <row r="61323" spans="8:9" x14ac:dyDescent="0.2">
      <c r="H61323" s="101"/>
      <c r="I61323" s="101"/>
    </row>
    <row r="61324" spans="8:9" x14ac:dyDescent="0.2">
      <c r="H61324" s="101"/>
      <c r="I61324" s="101"/>
    </row>
    <row r="61325" spans="8:9" x14ac:dyDescent="0.2">
      <c r="H61325" s="101"/>
      <c r="I61325" s="101"/>
    </row>
    <row r="61326" spans="8:9" x14ac:dyDescent="0.2">
      <c r="H61326" s="101"/>
      <c r="I61326" s="101"/>
    </row>
    <row r="61327" spans="8:9" x14ac:dyDescent="0.2">
      <c r="H61327" s="101"/>
      <c r="I61327" s="101"/>
    </row>
    <row r="61328" spans="8:9" x14ac:dyDescent="0.2">
      <c r="H61328" s="101"/>
      <c r="I61328" s="101"/>
    </row>
    <row r="61329" spans="8:9" x14ac:dyDescent="0.2">
      <c r="H61329" s="101"/>
      <c r="I61329" s="101"/>
    </row>
    <row r="61330" spans="8:9" x14ac:dyDescent="0.2">
      <c r="H61330" s="101"/>
      <c r="I61330" s="101"/>
    </row>
    <row r="61331" spans="8:9" x14ac:dyDescent="0.2">
      <c r="H61331" s="101"/>
      <c r="I61331" s="101"/>
    </row>
    <row r="61332" spans="8:9" x14ac:dyDescent="0.2">
      <c r="H61332" s="101"/>
      <c r="I61332" s="101"/>
    </row>
    <row r="61333" spans="8:9" x14ac:dyDescent="0.2">
      <c r="H61333" s="101"/>
      <c r="I61333" s="101"/>
    </row>
    <row r="61334" spans="8:9" x14ac:dyDescent="0.2">
      <c r="H61334" s="101"/>
      <c r="I61334" s="101"/>
    </row>
    <row r="61335" spans="8:9" x14ac:dyDescent="0.2">
      <c r="H61335" s="101"/>
      <c r="I61335" s="101"/>
    </row>
    <row r="61336" spans="8:9" x14ac:dyDescent="0.2">
      <c r="H61336" s="101"/>
      <c r="I61336" s="101"/>
    </row>
    <row r="61337" spans="8:9" x14ac:dyDescent="0.2">
      <c r="H61337" s="101"/>
      <c r="I61337" s="101"/>
    </row>
    <row r="61338" spans="8:9" x14ac:dyDescent="0.2">
      <c r="H61338" s="101"/>
      <c r="I61338" s="101"/>
    </row>
    <row r="61339" spans="8:9" x14ac:dyDescent="0.2">
      <c r="H61339" s="101"/>
      <c r="I61339" s="101"/>
    </row>
    <row r="61340" spans="8:9" x14ac:dyDescent="0.2">
      <c r="H61340" s="101"/>
      <c r="I61340" s="101"/>
    </row>
    <row r="61341" spans="8:9" x14ac:dyDescent="0.2">
      <c r="H61341" s="101"/>
      <c r="I61341" s="101"/>
    </row>
    <row r="61342" spans="8:9" x14ac:dyDescent="0.2">
      <c r="H61342" s="101"/>
      <c r="I61342" s="101"/>
    </row>
    <row r="61343" spans="8:9" x14ac:dyDescent="0.2">
      <c r="H61343" s="101"/>
      <c r="I61343" s="101"/>
    </row>
    <row r="61344" spans="8:9" x14ac:dyDescent="0.2">
      <c r="H61344" s="101"/>
      <c r="I61344" s="101"/>
    </row>
    <row r="61345" spans="8:9" x14ac:dyDescent="0.2">
      <c r="H61345" s="101"/>
      <c r="I61345" s="101"/>
    </row>
    <row r="61346" spans="8:9" x14ac:dyDescent="0.2">
      <c r="H61346" s="101"/>
      <c r="I61346" s="101"/>
    </row>
    <row r="61347" spans="8:9" x14ac:dyDescent="0.2">
      <c r="H61347" s="101"/>
      <c r="I61347" s="101"/>
    </row>
    <row r="61348" spans="8:9" x14ac:dyDescent="0.2">
      <c r="H61348" s="101"/>
      <c r="I61348" s="101"/>
    </row>
    <row r="61349" spans="8:9" x14ac:dyDescent="0.2">
      <c r="H61349" s="101"/>
      <c r="I61349" s="101"/>
    </row>
    <row r="61350" spans="8:9" x14ac:dyDescent="0.2">
      <c r="H61350" s="101"/>
      <c r="I61350" s="101"/>
    </row>
    <row r="61351" spans="8:9" x14ac:dyDescent="0.2">
      <c r="H61351" s="101"/>
      <c r="I61351" s="101"/>
    </row>
    <row r="61352" spans="8:9" x14ac:dyDescent="0.2">
      <c r="H61352" s="101"/>
      <c r="I61352" s="101"/>
    </row>
    <row r="61353" spans="8:9" x14ac:dyDescent="0.2">
      <c r="H61353" s="101"/>
      <c r="I61353" s="101"/>
    </row>
    <row r="61354" spans="8:9" x14ac:dyDescent="0.2">
      <c r="H61354" s="101"/>
      <c r="I61354" s="101"/>
    </row>
    <row r="61355" spans="8:9" x14ac:dyDescent="0.2">
      <c r="H61355" s="101"/>
      <c r="I61355" s="101"/>
    </row>
    <row r="61356" spans="8:9" x14ac:dyDescent="0.2">
      <c r="H61356" s="101"/>
      <c r="I61356" s="101"/>
    </row>
    <row r="61357" spans="8:9" x14ac:dyDescent="0.2">
      <c r="H61357" s="101"/>
      <c r="I61357" s="101"/>
    </row>
    <row r="61358" spans="8:9" x14ac:dyDescent="0.2">
      <c r="H61358" s="101"/>
      <c r="I61358" s="101"/>
    </row>
    <row r="61359" spans="8:9" x14ac:dyDescent="0.2">
      <c r="H61359" s="101"/>
      <c r="I61359" s="101"/>
    </row>
    <row r="61360" spans="8:9" x14ac:dyDescent="0.2">
      <c r="H61360" s="101"/>
      <c r="I61360" s="101"/>
    </row>
    <row r="61361" spans="8:9" x14ac:dyDescent="0.2">
      <c r="H61361" s="101"/>
      <c r="I61361" s="101"/>
    </row>
    <row r="61362" spans="8:9" x14ac:dyDescent="0.2">
      <c r="H61362" s="101"/>
      <c r="I61362" s="101"/>
    </row>
    <row r="61363" spans="8:9" x14ac:dyDescent="0.2">
      <c r="H61363" s="101"/>
      <c r="I61363" s="101"/>
    </row>
    <row r="61364" spans="8:9" x14ac:dyDescent="0.2">
      <c r="H61364" s="101"/>
      <c r="I61364" s="101"/>
    </row>
    <row r="61365" spans="8:9" x14ac:dyDescent="0.2">
      <c r="H61365" s="101"/>
      <c r="I61365" s="101"/>
    </row>
    <row r="61366" spans="8:9" x14ac:dyDescent="0.2">
      <c r="H61366" s="101"/>
      <c r="I61366" s="101"/>
    </row>
    <row r="61367" spans="8:9" x14ac:dyDescent="0.2">
      <c r="H61367" s="101"/>
      <c r="I61367" s="101"/>
    </row>
    <row r="61368" spans="8:9" x14ac:dyDescent="0.2">
      <c r="H61368" s="101"/>
      <c r="I61368" s="101"/>
    </row>
    <row r="61369" spans="8:9" x14ac:dyDescent="0.2">
      <c r="H61369" s="101"/>
      <c r="I61369" s="101"/>
    </row>
    <row r="61370" spans="8:9" x14ac:dyDescent="0.2">
      <c r="H61370" s="101"/>
      <c r="I61370" s="101"/>
    </row>
    <row r="61371" spans="8:9" x14ac:dyDescent="0.2">
      <c r="H61371" s="101"/>
      <c r="I61371" s="101"/>
    </row>
    <row r="61372" spans="8:9" x14ac:dyDescent="0.2">
      <c r="H61372" s="101"/>
      <c r="I61372" s="101"/>
    </row>
    <row r="61373" spans="8:9" x14ac:dyDescent="0.2">
      <c r="H61373" s="101"/>
      <c r="I61373" s="101"/>
    </row>
    <row r="61374" spans="8:9" x14ac:dyDescent="0.2">
      <c r="H61374" s="101"/>
      <c r="I61374" s="101"/>
    </row>
    <row r="61375" spans="8:9" x14ac:dyDescent="0.2">
      <c r="H61375" s="101"/>
      <c r="I61375" s="101"/>
    </row>
    <row r="61376" spans="8:9" x14ac:dyDescent="0.2">
      <c r="H61376" s="101"/>
      <c r="I61376" s="101"/>
    </row>
    <row r="61377" spans="8:9" x14ac:dyDescent="0.2">
      <c r="H61377" s="101"/>
      <c r="I61377" s="101"/>
    </row>
    <row r="61378" spans="8:9" x14ac:dyDescent="0.2">
      <c r="H61378" s="101"/>
      <c r="I61378" s="101"/>
    </row>
    <row r="61379" spans="8:9" x14ac:dyDescent="0.2">
      <c r="H61379" s="101"/>
      <c r="I61379" s="101"/>
    </row>
    <row r="61380" spans="8:9" x14ac:dyDescent="0.2">
      <c r="H61380" s="101"/>
      <c r="I61380" s="101"/>
    </row>
    <row r="61381" spans="8:9" x14ac:dyDescent="0.2">
      <c r="H61381" s="101"/>
      <c r="I61381" s="101"/>
    </row>
    <row r="61382" spans="8:9" x14ac:dyDescent="0.2">
      <c r="H61382" s="101"/>
      <c r="I61382" s="101"/>
    </row>
    <row r="61383" spans="8:9" x14ac:dyDescent="0.2">
      <c r="H61383" s="101"/>
      <c r="I61383" s="101"/>
    </row>
    <row r="61384" spans="8:9" x14ac:dyDescent="0.2">
      <c r="H61384" s="101"/>
      <c r="I61384" s="101"/>
    </row>
    <row r="61385" spans="8:9" x14ac:dyDescent="0.2">
      <c r="H61385" s="101"/>
      <c r="I61385" s="101"/>
    </row>
    <row r="61386" spans="8:9" x14ac:dyDescent="0.2">
      <c r="H61386" s="101"/>
      <c r="I61386" s="101"/>
    </row>
    <row r="61387" spans="8:9" x14ac:dyDescent="0.2">
      <c r="H61387" s="101"/>
      <c r="I61387" s="101"/>
    </row>
    <row r="61388" spans="8:9" x14ac:dyDescent="0.2">
      <c r="H61388" s="101"/>
      <c r="I61388" s="101"/>
    </row>
    <row r="61389" spans="8:9" x14ac:dyDescent="0.2">
      <c r="H61389" s="101"/>
      <c r="I61389" s="101"/>
    </row>
    <row r="61390" spans="8:9" x14ac:dyDescent="0.2">
      <c r="H61390" s="101"/>
      <c r="I61390" s="101"/>
    </row>
    <row r="61391" spans="8:9" x14ac:dyDescent="0.2">
      <c r="H61391" s="101"/>
      <c r="I61391" s="101"/>
    </row>
    <row r="61392" spans="8:9" x14ac:dyDescent="0.2">
      <c r="H61392" s="101"/>
      <c r="I61392" s="101"/>
    </row>
    <row r="61393" spans="8:9" x14ac:dyDescent="0.2">
      <c r="H61393" s="101"/>
      <c r="I61393" s="101"/>
    </row>
    <row r="61394" spans="8:9" x14ac:dyDescent="0.2">
      <c r="H61394" s="101"/>
      <c r="I61394" s="101"/>
    </row>
    <row r="61395" spans="8:9" x14ac:dyDescent="0.2">
      <c r="H61395" s="101"/>
      <c r="I61395" s="101"/>
    </row>
    <row r="61396" spans="8:9" x14ac:dyDescent="0.2">
      <c r="H61396" s="101"/>
      <c r="I61396" s="101"/>
    </row>
    <row r="61397" spans="8:9" x14ac:dyDescent="0.2">
      <c r="H61397" s="101"/>
      <c r="I61397" s="101"/>
    </row>
    <row r="61398" spans="8:9" x14ac:dyDescent="0.2">
      <c r="H61398" s="101"/>
      <c r="I61398" s="101"/>
    </row>
    <row r="61399" spans="8:9" x14ac:dyDescent="0.2">
      <c r="H61399" s="101"/>
      <c r="I61399" s="101"/>
    </row>
    <row r="61400" spans="8:9" x14ac:dyDescent="0.2">
      <c r="H61400" s="101"/>
      <c r="I61400" s="101"/>
    </row>
    <row r="61401" spans="8:9" x14ac:dyDescent="0.2">
      <c r="H61401" s="101"/>
      <c r="I61401" s="101"/>
    </row>
    <row r="61402" spans="8:9" x14ac:dyDescent="0.2">
      <c r="H61402" s="101"/>
      <c r="I61402" s="101"/>
    </row>
    <row r="61403" spans="8:9" x14ac:dyDescent="0.2">
      <c r="H61403" s="101"/>
      <c r="I61403" s="101"/>
    </row>
    <row r="61404" spans="8:9" x14ac:dyDescent="0.2">
      <c r="H61404" s="101"/>
      <c r="I61404" s="101"/>
    </row>
    <row r="61405" spans="8:9" x14ac:dyDescent="0.2">
      <c r="H61405" s="101"/>
      <c r="I61405" s="101"/>
    </row>
    <row r="61406" spans="8:9" x14ac:dyDescent="0.2">
      <c r="H61406" s="101"/>
      <c r="I61406" s="101"/>
    </row>
    <row r="61407" spans="8:9" x14ac:dyDescent="0.2">
      <c r="H61407" s="101"/>
      <c r="I61407" s="101"/>
    </row>
    <row r="61408" spans="8:9" x14ac:dyDescent="0.2">
      <c r="H61408" s="101"/>
      <c r="I61408" s="101"/>
    </row>
    <row r="61409" spans="8:9" x14ac:dyDescent="0.2">
      <c r="H61409" s="101"/>
      <c r="I61409" s="101"/>
    </row>
    <row r="61410" spans="8:9" x14ac:dyDescent="0.2">
      <c r="H61410" s="101"/>
      <c r="I61410" s="101"/>
    </row>
    <row r="61411" spans="8:9" x14ac:dyDescent="0.2">
      <c r="H61411" s="101"/>
      <c r="I61411" s="101"/>
    </row>
    <row r="61412" spans="8:9" x14ac:dyDescent="0.2">
      <c r="H61412" s="101"/>
      <c r="I61412" s="101"/>
    </row>
    <row r="61413" spans="8:9" x14ac:dyDescent="0.2">
      <c r="H61413" s="101"/>
      <c r="I61413" s="101"/>
    </row>
    <row r="61414" spans="8:9" x14ac:dyDescent="0.2">
      <c r="H61414" s="101"/>
      <c r="I61414" s="101"/>
    </row>
    <row r="61415" spans="8:9" x14ac:dyDescent="0.2">
      <c r="H61415" s="101"/>
      <c r="I61415" s="101"/>
    </row>
    <row r="61416" spans="8:9" x14ac:dyDescent="0.2">
      <c r="H61416" s="101"/>
      <c r="I61416" s="101"/>
    </row>
    <row r="61417" spans="8:9" x14ac:dyDescent="0.2">
      <c r="H61417" s="101"/>
      <c r="I61417" s="101"/>
    </row>
    <row r="61418" spans="8:9" x14ac:dyDescent="0.2">
      <c r="H61418" s="101"/>
      <c r="I61418" s="101"/>
    </row>
    <row r="61419" spans="8:9" x14ac:dyDescent="0.2">
      <c r="H61419" s="101"/>
      <c r="I61419" s="101"/>
    </row>
    <row r="61420" spans="8:9" x14ac:dyDescent="0.2">
      <c r="H61420" s="101"/>
      <c r="I61420" s="101"/>
    </row>
    <row r="61421" spans="8:9" x14ac:dyDescent="0.2">
      <c r="H61421" s="101"/>
      <c r="I61421" s="101"/>
    </row>
    <row r="61422" spans="8:9" x14ac:dyDescent="0.2">
      <c r="H61422" s="101"/>
      <c r="I61422" s="101"/>
    </row>
    <row r="61423" spans="8:9" x14ac:dyDescent="0.2">
      <c r="H61423" s="101"/>
      <c r="I61423" s="101"/>
    </row>
    <row r="61424" spans="8:9" x14ac:dyDescent="0.2">
      <c r="H61424" s="101"/>
      <c r="I61424" s="101"/>
    </row>
    <row r="61425" spans="8:9" x14ac:dyDescent="0.2">
      <c r="H61425" s="101"/>
      <c r="I61425" s="101"/>
    </row>
    <row r="61426" spans="8:9" x14ac:dyDescent="0.2">
      <c r="H61426" s="101"/>
      <c r="I61426" s="101"/>
    </row>
    <row r="61427" spans="8:9" x14ac:dyDescent="0.2">
      <c r="H61427" s="101"/>
      <c r="I61427" s="101"/>
    </row>
    <row r="61428" spans="8:9" x14ac:dyDescent="0.2">
      <c r="H61428" s="101"/>
      <c r="I61428" s="101"/>
    </row>
    <row r="61429" spans="8:9" x14ac:dyDescent="0.2">
      <c r="H61429" s="101"/>
      <c r="I61429" s="101"/>
    </row>
    <row r="61430" spans="8:9" x14ac:dyDescent="0.2">
      <c r="H61430" s="101"/>
      <c r="I61430" s="101"/>
    </row>
    <row r="61431" spans="8:9" x14ac:dyDescent="0.2">
      <c r="H61431" s="101"/>
      <c r="I61431" s="101"/>
    </row>
    <row r="61432" spans="8:9" x14ac:dyDescent="0.2">
      <c r="H61432" s="101"/>
      <c r="I61432" s="101"/>
    </row>
    <row r="61433" spans="8:9" x14ac:dyDescent="0.2">
      <c r="H61433" s="101"/>
      <c r="I61433" s="101"/>
    </row>
    <row r="61434" spans="8:9" x14ac:dyDescent="0.2">
      <c r="H61434" s="101"/>
      <c r="I61434" s="101"/>
    </row>
    <row r="61435" spans="8:9" x14ac:dyDescent="0.2">
      <c r="H61435" s="101"/>
      <c r="I61435" s="101"/>
    </row>
    <row r="61436" spans="8:9" x14ac:dyDescent="0.2">
      <c r="H61436" s="101"/>
      <c r="I61436" s="101"/>
    </row>
    <row r="61437" spans="8:9" x14ac:dyDescent="0.2">
      <c r="H61437" s="101"/>
      <c r="I61437" s="101"/>
    </row>
    <row r="61438" spans="8:9" x14ac:dyDescent="0.2">
      <c r="H61438" s="101"/>
      <c r="I61438" s="101"/>
    </row>
    <row r="61439" spans="8:9" x14ac:dyDescent="0.2">
      <c r="H61439" s="101"/>
      <c r="I61439" s="101"/>
    </row>
    <row r="61440" spans="8:9" x14ac:dyDescent="0.2">
      <c r="H61440" s="101"/>
      <c r="I61440" s="101"/>
    </row>
    <row r="61441" spans="8:9" x14ac:dyDescent="0.2">
      <c r="H61441" s="101"/>
      <c r="I61441" s="101"/>
    </row>
    <row r="61442" spans="8:9" x14ac:dyDescent="0.2">
      <c r="H61442" s="101"/>
      <c r="I61442" s="101"/>
    </row>
    <row r="61443" spans="8:9" x14ac:dyDescent="0.2">
      <c r="H61443" s="101"/>
      <c r="I61443" s="101"/>
    </row>
    <row r="61444" spans="8:9" x14ac:dyDescent="0.2">
      <c r="H61444" s="101"/>
      <c r="I61444" s="101"/>
    </row>
    <row r="61445" spans="8:9" x14ac:dyDescent="0.2">
      <c r="H61445" s="101"/>
      <c r="I61445" s="101"/>
    </row>
    <row r="61446" spans="8:9" x14ac:dyDescent="0.2">
      <c r="H61446" s="101"/>
      <c r="I61446" s="101"/>
    </row>
    <row r="61447" spans="8:9" x14ac:dyDescent="0.2">
      <c r="H61447" s="101"/>
      <c r="I61447" s="101"/>
    </row>
    <row r="61448" spans="8:9" x14ac:dyDescent="0.2">
      <c r="H61448" s="101"/>
      <c r="I61448" s="101"/>
    </row>
    <row r="61449" spans="8:9" x14ac:dyDescent="0.2">
      <c r="H61449" s="101"/>
      <c r="I61449" s="101"/>
    </row>
    <row r="61450" spans="8:9" x14ac:dyDescent="0.2">
      <c r="H61450" s="101"/>
      <c r="I61450" s="101"/>
    </row>
    <row r="61451" spans="8:9" x14ac:dyDescent="0.2">
      <c r="H61451" s="101"/>
      <c r="I61451" s="101"/>
    </row>
    <row r="61452" spans="8:9" x14ac:dyDescent="0.2">
      <c r="H61452" s="101"/>
      <c r="I61452" s="101"/>
    </row>
    <row r="61453" spans="8:9" x14ac:dyDescent="0.2">
      <c r="H61453" s="101"/>
      <c r="I61453" s="101"/>
    </row>
    <row r="61454" spans="8:9" x14ac:dyDescent="0.2">
      <c r="H61454" s="101"/>
      <c r="I61454" s="101"/>
    </row>
    <row r="61455" spans="8:9" x14ac:dyDescent="0.2">
      <c r="H61455" s="101"/>
      <c r="I61455" s="101"/>
    </row>
    <row r="61456" spans="8:9" x14ac:dyDescent="0.2">
      <c r="H61456" s="101"/>
      <c r="I61456" s="101"/>
    </row>
    <row r="61457" spans="8:9" x14ac:dyDescent="0.2">
      <c r="H61457" s="101"/>
      <c r="I61457" s="101"/>
    </row>
    <row r="61458" spans="8:9" x14ac:dyDescent="0.2">
      <c r="H61458" s="101"/>
      <c r="I61458" s="101"/>
    </row>
    <row r="61459" spans="8:9" x14ac:dyDescent="0.2">
      <c r="H61459" s="101"/>
      <c r="I61459" s="101"/>
    </row>
    <row r="61460" spans="8:9" x14ac:dyDescent="0.2">
      <c r="H61460" s="101"/>
      <c r="I61460" s="101"/>
    </row>
    <row r="61461" spans="8:9" x14ac:dyDescent="0.2">
      <c r="H61461" s="101"/>
      <c r="I61461" s="101"/>
    </row>
    <row r="61462" spans="8:9" x14ac:dyDescent="0.2">
      <c r="H61462" s="101"/>
      <c r="I61462" s="101"/>
    </row>
    <row r="61463" spans="8:9" x14ac:dyDescent="0.2">
      <c r="H61463" s="101"/>
      <c r="I61463" s="101"/>
    </row>
    <row r="61464" spans="8:9" x14ac:dyDescent="0.2">
      <c r="H61464" s="101"/>
      <c r="I61464" s="101"/>
    </row>
    <row r="61465" spans="8:9" x14ac:dyDescent="0.2">
      <c r="H61465" s="101"/>
      <c r="I61465" s="101"/>
    </row>
    <row r="61466" spans="8:9" x14ac:dyDescent="0.2">
      <c r="H61466" s="101"/>
      <c r="I61466" s="101"/>
    </row>
    <row r="61467" spans="8:9" x14ac:dyDescent="0.2">
      <c r="H61467" s="101"/>
      <c r="I61467" s="101"/>
    </row>
    <row r="61468" spans="8:9" x14ac:dyDescent="0.2">
      <c r="H61468" s="101"/>
      <c r="I61468" s="101"/>
    </row>
    <row r="61469" spans="8:9" x14ac:dyDescent="0.2">
      <c r="H61469" s="101"/>
      <c r="I61469" s="101"/>
    </row>
    <row r="61470" spans="8:9" x14ac:dyDescent="0.2">
      <c r="H61470" s="101"/>
      <c r="I61470" s="101"/>
    </row>
    <row r="61471" spans="8:9" x14ac:dyDescent="0.2">
      <c r="H61471" s="101"/>
      <c r="I61471" s="101"/>
    </row>
    <row r="61472" spans="8:9" x14ac:dyDescent="0.2">
      <c r="H61472" s="101"/>
      <c r="I61472" s="101"/>
    </row>
    <row r="61473" spans="8:9" x14ac:dyDescent="0.2">
      <c r="H61473" s="101"/>
      <c r="I61473" s="101"/>
    </row>
    <row r="61474" spans="8:9" x14ac:dyDescent="0.2">
      <c r="H61474" s="101"/>
      <c r="I61474" s="101"/>
    </row>
    <row r="61475" spans="8:9" x14ac:dyDescent="0.2">
      <c r="H61475" s="101"/>
      <c r="I61475" s="101"/>
    </row>
    <row r="61476" spans="8:9" x14ac:dyDescent="0.2">
      <c r="H61476" s="101"/>
      <c r="I61476" s="101"/>
    </row>
    <row r="61477" spans="8:9" x14ac:dyDescent="0.2">
      <c r="H61477" s="101"/>
      <c r="I61477" s="101"/>
    </row>
    <row r="61478" spans="8:9" x14ac:dyDescent="0.2">
      <c r="H61478" s="101"/>
      <c r="I61478" s="101"/>
    </row>
    <row r="61479" spans="8:9" x14ac:dyDescent="0.2">
      <c r="H61479" s="101"/>
      <c r="I61479" s="101"/>
    </row>
    <row r="61480" spans="8:9" x14ac:dyDescent="0.2">
      <c r="H61480" s="101"/>
      <c r="I61480" s="101"/>
    </row>
    <row r="61481" spans="8:9" x14ac:dyDescent="0.2">
      <c r="H61481" s="101"/>
      <c r="I61481" s="101"/>
    </row>
    <row r="61482" spans="8:9" x14ac:dyDescent="0.2">
      <c r="H61482" s="101"/>
      <c r="I61482" s="101"/>
    </row>
    <row r="61483" spans="8:9" x14ac:dyDescent="0.2">
      <c r="H61483" s="101"/>
      <c r="I61483" s="101"/>
    </row>
    <row r="61484" spans="8:9" x14ac:dyDescent="0.2">
      <c r="H61484" s="101"/>
      <c r="I61484" s="101"/>
    </row>
    <row r="61485" spans="8:9" x14ac:dyDescent="0.2">
      <c r="H61485" s="101"/>
      <c r="I61485" s="101"/>
    </row>
    <row r="61486" spans="8:9" x14ac:dyDescent="0.2">
      <c r="H61486" s="101"/>
      <c r="I61486" s="101"/>
    </row>
    <row r="61487" spans="8:9" x14ac:dyDescent="0.2">
      <c r="H61487" s="101"/>
      <c r="I61487" s="101"/>
    </row>
    <row r="61488" spans="8:9" x14ac:dyDescent="0.2">
      <c r="H61488" s="101"/>
      <c r="I61488" s="101"/>
    </row>
    <row r="61489" spans="8:9" x14ac:dyDescent="0.2">
      <c r="H61489" s="101"/>
      <c r="I61489" s="101"/>
    </row>
    <row r="61490" spans="8:9" x14ac:dyDescent="0.2">
      <c r="H61490" s="101"/>
      <c r="I61490" s="101"/>
    </row>
    <row r="61491" spans="8:9" x14ac:dyDescent="0.2">
      <c r="H61491" s="101"/>
      <c r="I61491" s="101"/>
    </row>
    <row r="61492" spans="8:9" x14ac:dyDescent="0.2">
      <c r="H61492" s="101"/>
      <c r="I61492" s="101"/>
    </row>
    <row r="61493" spans="8:9" x14ac:dyDescent="0.2">
      <c r="H61493" s="101"/>
      <c r="I61493" s="101"/>
    </row>
    <row r="61494" spans="8:9" x14ac:dyDescent="0.2">
      <c r="H61494" s="101"/>
      <c r="I61494" s="101"/>
    </row>
    <row r="61495" spans="8:9" x14ac:dyDescent="0.2">
      <c r="H61495" s="101"/>
      <c r="I61495" s="101"/>
    </row>
    <row r="61496" spans="8:9" x14ac:dyDescent="0.2">
      <c r="H61496" s="101"/>
      <c r="I61496" s="101"/>
    </row>
    <row r="61497" spans="8:9" x14ac:dyDescent="0.2">
      <c r="H61497" s="101"/>
      <c r="I61497" s="101"/>
    </row>
    <row r="61498" spans="8:9" x14ac:dyDescent="0.2">
      <c r="H61498" s="101"/>
      <c r="I61498" s="101"/>
    </row>
    <row r="61499" spans="8:9" x14ac:dyDescent="0.2">
      <c r="H61499" s="101"/>
      <c r="I61499" s="101"/>
    </row>
    <row r="61500" spans="8:9" x14ac:dyDescent="0.2">
      <c r="H61500" s="101"/>
      <c r="I61500" s="101"/>
    </row>
    <row r="61501" spans="8:9" x14ac:dyDescent="0.2">
      <c r="H61501" s="101"/>
      <c r="I61501" s="101"/>
    </row>
    <row r="61502" spans="8:9" x14ac:dyDescent="0.2">
      <c r="H61502" s="101"/>
      <c r="I61502" s="101"/>
    </row>
    <row r="61503" spans="8:9" x14ac:dyDescent="0.2">
      <c r="H61503" s="101"/>
      <c r="I61503" s="101"/>
    </row>
    <row r="61504" spans="8:9" x14ac:dyDescent="0.2">
      <c r="H61504" s="101"/>
      <c r="I61504" s="101"/>
    </row>
    <row r="61505" spans="8:9" x14ac:dyDescent="0.2">
      <c r="H61505" s="101"/>
      <c r="I61505" s="101"/>
    </row>
    <row r="61506" spans="8:9" x14ac:dyDescent="0.2">
      <c r="H61506" s="101"/>
      <c r="I61506" s="101"/>
    </row>
    <row r="61507" spans="8:9" x14ac:dyDescent="0.2">
      <c r="H61507" s="101"/>
      <c r="I61507" s="101"/>
    </row>
    <row r="61508" spans="8:9" x14ac:dyDescent="0.2">
      <c r="H61508" s="101"/>
      <c r="I61508" s="101"/>
    </row>
    <row r="61509" spans="8:9" x14ac:dyDescent="0.2">
      <c r="H61509" s="101"/>
      <c r="I61509" s="101"/>
    </row>
    <row r="61510" spans="8:9" x14ac:dyDescent="0.2">
      <c r="H61510" s="101"/>
      <c r="I61510" s="101"/>
    </row>
    <row r="61511" spans="8:9" x14ac:dyDescent="0.2">
      <c r="H61511" s="101"/>
      <c r="I61511" s="101"/>
    </row>
    <row r="61512" spans="8:9" x14ac:dyDescent="0.2">
      <c r="H61512" s="101"/>
      <c r="I61512" s="101"/>
    </row>
    <row r="61513" spans="8:9" x14ac:dyDescent="0.2">
      <c r="H61513" s="101"/>
      <c r="I61513" s="101"/>
    </row>
    <row r="61514" spans="8:9" x14ac:dyDescent="0.2">
      <c r="H61514" s="101"/>
      <c r="I61514" s="101"/>
    </row>
    <row r="61515" spans="8:9" x14ac:dyDescent="0.2">
      <c r="H61515" s="101"/>
      <c r="I61515" s="101"/>
    </row>
    <row r="61516" spans="8:9" x14ac:dyDescent="0.2">
      <c r="H61516" s="101"/>
      <c r="I61516" s="101"/>
    </row>
    <row r="61517" spans="8:9" x14ac:dyDescent="0.2">
      <c r="H61517" s="101"/>
      <c r="I61517" s="101"/>
    </row>
    <row r="61518" spans="8:9" x14ac:dyDescent="0.2">
      <c r="H61518" s="101"/>
      <c r="I61518" s="101"/>
    </row>
    <row r="61519" spans="8:9" x14ac:dyDescent="0.2">
      <c r="H61519" s="101"/>
      <c r="I61519" s="101"/>
    </row>
    <row r="61520" spans="8:9" x14ac:dyDescent="0.2">
      <c r="H61520" s="101"/>
      <c r="I61520" s="101"/>
    </row>
    <row r="61521" spans="8:9" x14ac:dyDescent="0.2">
      <c r="H61521" s="101"/>
      <c r="I61521" s="101"/>
    </row>
    <row r="61522" spans="8:9" x14ac:dyDescent="0.2">
      <c r="H61522" s="101"/>
      <c r="I61522" s="101"/>
    </row>
    <row r="61523" spans="8:9" x14ac:dyDescent="0.2">
      <c r="H61523" s="101"/>
      <c r="I61523" s="101"/>
    </row>
    <row r="61524" spans="8:9" x14ac:dyDescent="0.2">
      <c r="H61524" s="101"/>
      <c r="I61524" s="101"/>
    </row>
    <row r="61525" spans="8:9" x14ac:dyDescent="0.2">
      <c r="H61525" s="101"/>
      <c r="I61525" s="101"/>
    </row>
    <row r="61526" spans="8:9" x14ac:dyDescent="0.2">
      <c r="H61526" s="101"/>
      <c r="I61526" s="101"/>
    </row>
    <row r="61527" spans="8:9" x14ac:dyDescent="0.2">
      <c r="H61527" s="101"/>
      <c r="I61527" s="101"/>
    </row>
    <row r="61528" spans="8:9" x14ac:dyDescent="0.2">
      <c r="H61528" s="101"/>
      <c r="I61528" s="101"/>
    </row>
    <row r="61529" spans="8:9" x14ac:dyDescent="0.2">
      <c r="H61529" s="101"/>
      <c r="I61529" s="101"/>
    </row>
    <row r="61530" spans="8:9" x14ac:dyDescent="0.2">
      <c r="H61530" s="101"/>
      <c r="I61530" s="101"/>
    </row>
    <row r="61531" spans="8:9" x14ac:dyDescent="0.2">
      <c r="H61531" s="101"/>
      <c r="I61531" s="101"/>
    </row>
    <row r="61532" spans="8:9" x14ac:dyDescent="0.2">
      <c r="H61532" s="101"/>
      <c r="I61532" s="101"/>
    </row>
    <row r="61533" spans="8:9" x14ac:dyDescent="0.2">
      <c r="H61533" s="101"/>
      <c r="I61533" s="101"/>
    </row>
    <row r="61534" spans="8:9" x14ac:dyDescent="0.2">
      <c r="H61534" s="101"/>
      <c r="I61534" s="101"/>
    </row>
    <row r="61535" spans="8:9" x14ac:dyDescent="0.2">
      <c r="H61535" s="101"/>
      <c r="I61535" s="101"/>
    </row>
    <row r="61536" spans="8:9" x14ac:dyDescent="0.2">
      <c r="H61536" s="101"/>
      <c r="I61536" s="101"/>
    </row>
    <row r="61537" spans="8:9" x14ac:dyDescent="0.2">
      <c r="H61537" s="101"/>
      <c r="I61537" s="101"/>
    </row>
    <row r="61538" spans="8:9" x14ac:dyDescent="0.2">
      <c r="H61538" s="101"/>
      <c r="I61538" s="101"/>
    </row>
    <row r="61539" spans="8:9" x14ac:dyDescent="0.2">
      <c r="H61539" s="101"/>
      <c r="I61539" s="101"/>
    </row>
    <row r="61540" spans="8:9" x14ac:dyDescent="0.2">
      <c r="H61540" s="101"/>
      <c r="I61540" s="101"/>
    </row>
    <row r="61541" spans="8:9" x14ac:dyDescent="0.2">
      <c r="H61541" s="101"/>
      <c r="I61541" s="101"/>
    </row>
    <row r="61542" spans="8:9" x14ac:dyDescent="0.2">
      <c r="H61542" s="101"/>
      <c r="I61542" s="101"/>
    </row>
    <row r="61543" spans="8:9" x14ac:dyDescent="0.2">
      <c r="H61543" s="101"/>
      <c r="I61543" s="101"/>
    </row>
    <row r="61544" spans="8:9" x14ac:dyDescent="0.2">
      <c r="H61544" s="101"/>
      <c r="I61544" s="101"/>
    </row>
    <row r="61545" spans="8:9" x14ac:dyDescent="0.2">
      <c r="H61545" s="101"/>
      <c r="I61545" s="101"/>
    </row>
    <row r="61546" spans="8:9" x14ac:dyDescent="0.2">
      <c r="H61546" s="101"/>
      <c r="I61546" s="101"/>
    </row>
    <row r="61547" spans="8:9" x14ac:dyDescent="0.2">
      <c r="H61547" s="101"/>
      <c r="I61547" s="101"/>
    </row>
    <row r="61548" spans="8:9" x14ac:dyDescent="0.2">
      <c r="H61548" s="101"/>
      <c r="I61548" s="101"/>
    </row>
    <row r="61549" spans="8:9" x14ac:dyDescent="0.2">
      <c r="H61549" s="101"/>
      <c r="I61549" s="101"/>
    </row>
    <row r="61550" spans="8:9" x14ac:dyDescent="0.2">
      <c r="H61550" s="101"/>
      <c r="I61550" s="101"/>
    </row>
    <row r="61551" spans="8:9" x14ac:dyDescent="0.2">
      <c r="H61551" s="101"/>
      <c r="I61551" s="101"/>
    </row>
    <row r="61552" spans="8:9" x14ac:dyDescent="0.2">
      <c r="H61552" s="101"/>
      <c r="I61552" s="101"/>
    </row>
    <row r="61553" spans="8:9" x14ac:dyDescent="0.2">
      <c r="H61553" s="101"/>
      <c r="I61553" s="101"/>
    </row>
    <row r="61554" spans="8:9" x14ac:dyDescent="0.2">
      <c r="H61554" s="101"/>
      <c r="I61554" s="101"/>
    </row>
    <row r="61555" spans="8:9" x14ac:dyDescent="0.2">
      <c r="H61555" s="101"/>
      <c r="I61555" s="101"/>
    </row>
    <row r="61556" spans="8:9" x14ac:dyDescent="0.2">
      <c r="H61556" s="101"/>
      <c r="I61556" s="101"/>
    </row>
    <row r="61557" spans="8:9" x14ac:dyDescent="0.2">
      <c r="H61557" s="101"/>
      <c r="I61557" s="101"/>
    </row>
    <row r="61558" spans="8:9" x14ac:dyDescent="0.2">
      <c r="H61558" s="101"/>
      <c r="I61558" s="101"/>
    </row>
    <row r="61559" spans="8:9" x14ac:dyDescent="0.2">
      <c r="H61559" s="101"/>
      <c r="I61559" s="101"/>
    </row>
    <row r="61560" spans="8:9" x14ac:dyDescent="0.2">
      <c r="H61560" s="101"/>
      <c r="I61560" s="101"/>
    </row>
    <row r="61561" spans="8:9" x14ac:dyDescent="0.2">
      <c r="H61561" s="101"/>
      <c r="I61561" s="101"/>
    </row>
    <row r="61562" spans="8:9" x14ac:dyDescent="0.2">
      <c r="H61562" s="101"/>
      <c r="I61562" s="101"/>
    </row>
    <row r="61563" spans="8:9" x14ac:dyDescent="0.2">
      <c r="H61563" s="101"/>
      <c r="I61563" s="101"/>
    </row>
    <row r="61564" spans="8:9" x14ac:dyDescent="0.2">
      <c r="H61564" s="101"/>
      <c r="I61564" s="101"/>
    </row>
    <row r="61565" spans="8:9" x14ac:dyDescent="0.2">
      <c r="H61565" s="101"/>
      <c r="I61565" s="101"/>
    </row>
    <row r="61566" spans="8:9" x14ac:dyDescent="0.2">
      <c r="H61566" s="101"/>
      <c r="I61566" s="101"/>
    </row>
    <row r="61567" spans="8:9" x14ac:dyDescent="0.2">
      <c r="H61567" s="101"/>
      <c r="I61567" s="101"/>
    </row>
    <row r="61568" spans="8:9" x14ac:dyDescent="0.2">
      <c r="H61568" s="101"/>
      <c r="I61568" s="101"/>
    </row>
    <row r="61569" spans="8:9" x14ac:dyDescent="0.2">
      <c r="H61569" s="101"/>
      <c r="I61569" s="101"/>
    </row>
    <row r="61570" spans="8:9" x14ac:dyDescent="0.2">
      <c r="H61570" s="101"/>
      <c r="I61570" s="101"/>
    </row>
    <row r="61571" spans="8:9" x14ac:dyDescent="0.2">
      <c r="H61571" s="101"/>
      <c r="I61571" s="101"/>
    </row>
    <row r="61572" spans="8:9" x14ac:dyDescent="0.2">
      <c r="H61572" s="101"/>
      <c r="I61572" s="101"/>
    </row>
    <row r="61573" spans="8:9" x14ac:dyDescent="0.2">
      <c r="H61573" s="101"/>
      <c r="I61573" s="101"/>
    </row>
    <row r="61574" spans="8:9" x14ac:dyDescent="0.2">
      <c r="H61574" s="101"/>
      <c r="I61574" s="101"/>
    </row>
    <row r="61575" spans="8:9" x14ac:dyDescent="0.2">
      <c r="H61575" s="101"/>
      <c r="I61575" s="101"/>
    </row>
    <row r="61576" spans="8:9" x14ac:dyDescent="0.2">
      <c r="H61576" s="101"/>
      <c r="I61576" s="101"/>
    </row>
    <row r="61577" spans="8:9" x14ac:dyDescent="0.2">
      <c r="H61577" s="101"/>
      <c r="I61577" s="101"/>
    </row>
    <row r="61578" spans="8:9" x14ac:dyDescent="0.2">
      <c r="H61578" s="101"/>
      <c r="I61578" s="101"/>
    </row>
    <row r="61579" spans="8:9" x14ac:dyDescent="0.2">
      <c r="H61579" s="101"/>
      <c r="I61579" s="101"/>
    </row>
    <row r="61580" spans="8:9" x14ac:dyDescent="0.2">
      <c r="H61580" s="101"/>
      <c r="I61580" s="101"/>
    </row>
    <row r="61581" spans="8:9" x14ac:dyDescent="0.2">
      <c r="H61581" s="101"/>
      <c r="I61581" s="101"/>
    </row>
    <row r="61582" spans="8:9" x14ac:dyDescent="0.2">
      <c r="H61582" s="101"/>
      <c r="I61582" s="101"/>
    </row>
    <row r="61583" spans="8:9" x14ac:dyDescent="0.2">
      <c r="H61583" s="101"/>
      <c r="I61583" s="101"/>
    </row>
    <row r="61584" spans="8:9" x14ac:dyDescent="0.2">
      <c r="H61584" s="101"/>
      <c r="I61584" s="101"/>
    </row>
    <row r="61585" spans="8:9" x14ac:dyDescent="0.2">
      <c r="H61585" s="101"/>
      <c r="I61585" s="101"/>
    </row>
    <row r="61586" spans="8:9" x14ac:dyDescent="0.2">
      <c r="H61586" s="101"/>
      <c r="I61586" s="101"/>
    </row>
    <row r="61587" spans="8:9" x14ac:dyDescent="0.2">
      <c r="H61587" s="101"/>
      <c r="I61587" s="101"/>
    </row>
    <row r="61588" spans="8:9" x14ac:dyDescent="0.2">
      <c r="H61588" s="101"/>
      <c r="I61588" s="101"/>
    </row>
    <row r="61589" spans="8:9" x14ac:dyDescent="0.2">
      <c r="H61589" s="101"/>
      <c r="I61589" s="101"/>
    </row>
    <row r="61590" spans="8:9" x14ac:dyDescent="0.2">
      <c r="H61590" s="101"/>
      <c r="I61590" s="101"/>
    </row>
    <row r="61591" spans="8:9" x14ac:dyDescent="0.2">
      <c r="H61591" s="101"/>
      <c r="I61591" s="101"/>
    </row>
    <row r="61592" spans="8:9" x14ac:dyDescent="0.2">
      <c r="H61592" s="101"/>
      <c r="I61592" s="101"/>
    </row>
    <row r="61593" spans="8:9" x14ac:dyDescent="0.2">
      <c r="H61593" s="101"/>
      <c r="I61593" s="101"/>
    </row>
    <row r="61594" spans="8:9" x14ac:dyDescent="0.2">
      <c r="H61594" s="101"/>
      <c r="I61594" s="101"/>
    </row>
    <row r="61595" spans="8:9" x14ac:dyDescent="0.2">
      <c r="H61595" s="101"/>
      <c r="I61595" s="101"/>
    </row>
    <row r="61596" spans="8:9" x14ac:dyDescent="0.2">
      <c r="H61596" s="101"/>
      <c r="I61596" s="101"/>
    </row>
    <row r="61597" spans="8:9" x14ac:dyDescent="0.2">
      <c r="H61597" s="101"/>
      <c r="I61597" s="101"/>
    </row>
    <row r="61598" spans="8:9" x14ac:dyDescent="0.2">
      <c r="H61598" s="101"/>
      <c r="I61598" s="101"/>
    </row>
    <row r="61599" spans="8:9" x14ac:dyDescent="0.2">
      <c r="H61599" s="101"/>
      <c r="I61599" s="101"/>
    </row>
    <row r="61600" spans="8:9" x14ac:dyDescent="0.2">
      <c r="H61600" s="101"/>
      <c r="I61600" s="101"/>
    </row>
    <row r="61601" spans="8:9" x14ac:dyDescent="0.2">
      <c r="H61601" s="101"/>
      <c r="I61601" s="101"/>
    </row>
    <row r="61602" spans="8:9" x14ac:dyDescent="0.2">
      <c r="H61602" s="101"/>
      <c r="I61602" s="101"/>
    </row>
    <row r="61603" spans="8:9" x14ac:dyDescent="0.2">
      <c r="H61603" s="101"/>
      <c r="I61603" s="101"/>
    </row>
    <row r="61604" spans="8:9" x14ac:dyDescent="0.2">
      <c r="H61604" s="101"/>
      <c r="I61604" s="101"/>
    </row>
    <row r="61605" spans="8:9" x14ac:dyDescent="0.2">
      <c r="H61605" s="101"/>
      <c r="I61605" s="101"/>
    </row>
    <row r="61606" spans="8:9" x14ac:dyDescent="0.2">
      <c r="H61606" s="101"/>
      <c r="I61606" s="101"/>
    </row>
    <row r="61607" spans="8:9" x14ac:dyDescent="0.2">
      <c r="H61607" s="101"/>
      <c r="I61607" s="101"/>
    </row>
    <row r="61608" spans="8:9" x14ac:dyDescent="0.2">
      <c r="H61608" s="101"/>
      <c r="I61608" s="101"/>
    </row>
    <row r="61609" spans="8:9" x14ac:dyDescent="0.2">
      <c r="H61609" s="101"/>
      <c r="I61609" s="101"/>
    </row>
    <row r="61610" spans="8:9" x14ac:dyDescent="0.2">
      <c r="H61610" s="101"/>
      <c r="I61610" s="101"/>
    </row>
    <row r="61611" spans="8:9" x14ac:dyDescent="0.2">
      <c r="H61611" s="101"/>
      <c r="I61611" s="101"/>
    </row>
    <row r="61612" spans="8:9" x14ac:dyDescent="0.2">
      <c r="H61612" s="101"/>
      <c r="I61612" s="101"/>
    </row>
    <row r="61613" spans="8:9" x14ac:dyDescent="0.2">
      <c r="H61613" s="101"/>
      <c r="I61613" s="101"/>
    </row>
    <row r="61614" spans="8:9" x14ac:dyDescent="0.2">
      <c r="H61614" s="101"/>
      <c r="I61614" s="101"/>
    </row>
    <row r="61615" spans="8:9" x14ac:dyDescent="0.2">
      <c r="H61615" s="101"/>
      <c r="I61615" s="101"/>
    </row>
    <row r="61616" spans="8:9" x14ac:dyDescent="0.2">
      <c r="H61616" s="101"/>
      <c r="I61616" s="101"/>
    </row>
    <row r="61617" spans="8:9" x14ac:dyDescent="0.2">
      <c r="H61617" s="101"/>
      <c r="I61617" s="101"/>
    </row>
    <row r="61618" spans="8:9" x14ac:dyDescent="0.2">
      <c r="H61618" s="101"/>
      <c r="I61618" s="101"/>
    </row>
    <row r="61619" spans="8:9" x14ac:dyDescent="0.2">
      <c r="H61619" s="101"/>
      <c r="I61619" s="101"/>
    </row>
    <row r="61620" spans="8:9" x14ac:dyDescent="0.2">
      <c r="H61620" s="101"/>
      <c r="I61620" s="101"/>
    </row>
    <row r="61621" spans="8:9" x14ac:dyDescent="0.2">
      <c r="H61621" s="101"/>
      <c r="I61621" s="101"/>
    </row>
    <row r="61622" spans="8:9" x14ac:dyDescent="0.2">
      <c r="H61622" s="101"/>
      <c r="I61622" s="101"/>
    </row>
    <row r="61623" spans="8:9" x14ac:dyDescent="0.2">
      <c r="H61623" s="101"/>
      <c r="I61623" s="101"/>
    </row>
    <row r="61624" spans="8:9" x14ac:dyDescent="0.2">
      <c r="H61624" s="101"/>
      <c r="I61624" s="101"/>
    </row>
    <row r="61625" spans="8:9" x14ac:dyDescent="0.2">
      <c r="H61625" s="101"/>
      <c r="I61625" s="101"/>
    </row>
    <row r="61626" spans="8:9" x14ac:dyDescent="0.2">
      <c r="H61626" s="101"/>
      <c r="I61626" s="101"/>
    </row>
    <row r="61627" spans="8:9" x14ac:dyDescent="0.2">
      <c r="H61627" s="101"/>
      <c r="I61627" s="101"/>
    </row>
    <row r="61628" spans="8:9" x14ac:dyDescent="0.2">
      <c r="H61628" s="101"/>
      <c r="I61628" s="101"/>
    </row>
    <row r="61629" spans="8:9" x14ac:dyDescent="0.2">
      <c r="H61629" s="101"/>
      <c r="I61629" s="101"/>
    </row>
    <row r="61630" spans="8:9" x14ac:dyDescent="0.2">
      <c r="H61630" s="101"/>
      <c r="I61630" s="101"/>
    </row>
    <row r="61631" spans="8:9" x14ac:dyDescent="0.2">
      <c r="H61631" s="101"/>
      <c r="I61631" s="101"/>
    </row>
    <row r="61632" spans="8:9" x14ac:dyDescent="0.2">
      <c r="H61632" s="101"/>
      <c r="I61632" s="101"/>
    </row>
    <row r="61633" spans="8:9" x14ac:dyDescent="0.2">
      <c r="H61633" s="101"/>
      <c r="I61633" s="101"/>
    </row>
    <row r="61634" spans="8:9" x14ac:dyDescent="0.2">
      <c r="H61634" s="101"/>
      <c r="I61634" s="101"/>
    </row>
    <row r="61635" spans="8:9" x14ac:dyDescent="0.2">
      <c r="H61635" s="101"/>
      <c r="I61635" s="101"/>
    </row>
    <row r="61636" spans="8:9" x14ac:dyDescent="0.2">
      <c r="H61636" s="101"/>
      <c r="I61636" s="101"/>
    </row>
    <row r="61637" spans="8:9" x14ac:dyDescent="0.2">
      <c r="H61637" s="101"/>
      <c r="I61637" s="101"/>
    </row>
    <row r="61638" spans="8:9" x14ac:dyDescent="0.2">
      <c r="H61638" s="101"/>
      <c r="I61638" s="101"/>
    </row>
    <row r="61639" spans="8:9" x14ac:dyDescent="0.2">
      <c r="H61639" s="101"/>
      <c r="I61639" s="101"/>
    </row>
    <row r="61640" spans="8:9" x14ac:dyDescent="0.2">
      <c r="H61640" s="101"/>
      <c r="I61640" s="101"/>
    </row>
    <row r="61641" spans="8:9" x14ac:dyDescent="0.2">
      <c r="H61641" s="101"/>
      <c r="I61641" s="101"/>
    </row>
    <row r="61642" spans="8:9" x14ac:dyDescent="0.2">
      <c r="H61642" s="101"/>
      <c r="I61642" s="101"/>
    </row>
    <row r="61643" spans="8:9" x14ac:dyDescent="0.2">
      <c r="H61643" s="101"/>
      <c r="I61643" s="101"/>
    </row>
    <row r="61644" spans="8:9" x14ac:dyDescent="0.2">
      <c r="H61644" s="101"/>
      <c r="I61644" s="101"/>
    </row>
    <row r="61645" spans="8:9" x14ac:dyDescent="0.2">
      <c r="H61645" s="101"/>
      <c r="I61645" s="101"/>
    </row>
    <row r="61646" spans="8:9" x14ac:dyDescent="0.2">
      <c r="H61646" s="101"/>
      <c r="I61646" s="101"/>
    </row>
    <row r="61647" spans="8:9" x14ac:dyDescent="0.2">
      <c r="H61647" s="101"/>
      <c r="I61647" s="101"/>
    </row>
    <row r="61648" spans="8:9" x14ac:dyDescent="0.2">
      <c r="H61648" s="101"/>
      <c r="I61648" s="101"/>
    </row>
    <row r="61649" spans="8:9" x14ac:dyDescent="0.2">
      <c r="H61649" s="101"/>
      <c r="I61649" s="101"/>
    </row>
    <row r="61650" spans="8:9" x14ac:dyDescent="0.2">
      <c r="H61650" s="101"/>
      <c r="I61650" s="101"/>
    </row>
    <row r="61651" spans="8:9" x14ac:dyDescent="0.2">
      <c r="H61651" s="101"/>
      <c r="I61651" s="101"/>
    </row>
    <row r="61652" spans="8:9" x14ac:dyDescent="0.2">
      <c r="H61652" s="101"/>
      <c r="I61652" s="101"/>
    </row>
    <row r="61653" spans="8:9" x14ac:dyDescent="0.2">
      <c r="H61653" s="101"/>
      <c r="I61653" s="101"/>
    </row>
    <row r="61654" spans="8:9" x14ac:dyDescent="0.2">
      <c r="H61654" s="101"/>
      <c r="I61654" s="101"/>
    </row>
    <row r="61655" spans="8:9" x14ac:dyDescent="0.2">
      <c r="H61655" s="101"/>
      <c r="I61655" s="101"/>
    </row>
    <row r="61656" spans="8:9" x14ac:dyDescent="0.2">
      <c r="H61656" s="101"/>
      <c r="I61656" s="101"/>
    </row>
    <row r="61657" spans="8:9" x14ac:dyDescent="0.2">
      <c r="H61657" s="101"/>
      <c r="I61657" s="101"/>
    </row>
    <row r="61658" spans="8:9" x14ac:dyDescent="0.2">
      <c r="H61658" s="101"/>
      <c r="I61658" s="101"/>
    </row>
    <row r="61659" spans="8:9" x14ac:dyDescent="0.2">
      <c r="H61659" s="101"/>
      <c r="I61659" s="101"/>
    </row>
    <row r="61660" spans="8:9" x14ac:dyDescent="0.2">
      <c r="H61660" s="101"/>
      <c r="I61660" s="101"/>
    </row>
    <row r="61661" spans="8:9" x14ac:dyDescent="0.2">
      <c r="H61661" s="101"/>
      <c r="I61661" s="101"/>
    </row>
    <row r="61662" spans="8:9" x14ac:dyDescent="0.2">
      <c r="H61662" s="101"/>
      <c r="I61662" s="101"/>
    </row>
    <row r="61663" spans="8:9" x14ac:dyDescent="0.2">
      <c r="H61663" s="101"/>
      <c r="I61663" s="101"/>
    </row>
    <row r="61664" spans="8:9" x14ac:dyDescent="0.2">
      <c r="H61664" s="101"/>
      <c r="I61664" s="101"/>
    </row>
    <row r="61665" spans="8:9" x14ac:dyDescent="0.2">
      <c r="H61665" s="101"/>
      <c r="I61665" s="101"/>
    </row>
    <row r="61666" spans="8:9" x14ac:dyDescent="0.2">
      <c r="H61666" s="101"/>
      <c r="I61666" s="101"/>
    </row>
    <row r="61667" spans="8:9" x14ac:dyDescent="0.2">
      <c r="H61667" s="101"/>
      <c r="I61667" s="101"/>
    </row>
    <row r="61668" spans="8:9" x14ac:dyDescent="0.2">
      <c r="H61668" s="101"/>
      <c r="I61668" s="101"/>
    </row>
    <row r="61669" spans="8:9" x14ac:dyDescent="0.2">
      <c r="H61669" s="101"/>
      <c r="I61669" s="101"/>
    </row>
    <row r="61670" spans="8:9" x14ac:dyDescent="0.2">
      <c r="H61670" s="101"/>
      <c r="I61670" s="101"/>
    </row>
    <row r="61671" spans="8:9" x14ac:dyDescent="0.2">
      <c r="H61671" s="101"/>
      <c r="I61671" s="101"/>
    </row>
    <row r="61672" spans="8:9" x14ac:dyDescent="0.2">
      <c r="H61672" s="101"/>
      <c r="I61672" s="101"/>
    </row>
    <row r="61673" spans="8:9" x14ac:dyDescent="0.2">
      <c r="H61673" s="101"/>
      <c r="I61673" s="101"/>
    </row>
    <row r="61674" spans="8:9" x14ac:dyDescent="0.2">
      <c r="H61674" s="101"/>
      <c r="I61674" s="101"/>
    </row>
    <row r="61675" spans="8:9" x14ac:dyDescent="0.2">
      <c r="H61675" s="101"/>
      <c r="I61675" s="101"/>
    </row>
    <row r="61676" spans="8:9" x14ac:dyDescent="0.2">
      <c r="H61676" s="101"/>
      <c r="I61676" s="101"/>
    </row>
    <row r="61677" spans="8:9" x14ac:dyDescent="0.2">
      <c r="H61677" s="101"/>
      <c r="I61677" s="101"/>
    </row>
    <row r="61678" spans="8:9" x14ac:dyDescent="0.2">
      <c r="H61678" s="101"/>
      <c r="I61678" s="101"/>
    </row>
    <row r="61679" spans="8:9" x14ac:dyDescent="0.2">
      <c r="H61679" s="101"/>
      <c r="I61679" s="101"/>
    </row>
    <row r="61680" spans="8:9" x14ac:dyDescent="0.2">
      <c r="H61680" s="101"/>
      <c r="I61680" s="101"/>
    </row>
    <row r="61681" spans="8:9" x14ac:dyDescent="0.2">
      <c r="H61681" s="101"/>
      <c r="I61681" s="101"/>
    </row>
    <row r="61682" spans="8:9" x14ac:dyDescent="0.2">
      <c r="H61682" s="101"/>
      <c r="I61682" s="101"/>
    </row>
    <row r="61683" spans="8:9" x14ac:dyDescent="0.2">
      <c r="H61683" s="101"/>
      <c r="I61683" s="101"/>
    </row>
    <row r="61684" spans="8:9" x14ac:dyDescent="0.2">
      <c r="H61684" s="101"/>
      <c r="I61684" s="101"/>
    </row>
    <row r="61685" spans="8:9" x14ac:dyDescent="0.2">
      <c r="H61685" s="101"/>
      <c r="I61685" s="101"/>
    </row>
    <row r="61686" spans="8:9" x14ac:dyDescent="0.2">
      <c r="H61686" s="101"/>
      <c r="I61686" s="101"/>
    </row>
    <row r="61687" spans="8:9" x14ac:dyDescent="0.2">
      <c r="H61687" s="101"/>
      <c r="I61687" s="101"/>
    </row>
    <row r="61688" spans="8:9" x14ac:dyDescent="0.2">
      <c r="H61688" s="101"/>
      <c r="I61688" s="101"/>
    </row>
    <row r="61689" spans="8:9" x14ac:dyDescent="0.2">
      <c r="H61689" s="101"/>
      <c r="I61689" s="101"/>
    </row>
    <row r="61690" spans="8:9" x14ac:dyDescent="0.2">
      <c r="H61690" s="101"/>
      <c r="I61690" s="101"/>
    </row>
    <row r="61691" spans="8:9" x14ac:dyDescent="0.2">
      <c r="H61691" s="101"/>
      <c r="I61691" s="101"/>
    </row>
    <row r="61692" spans="8:9" x14ac:dyDescent="0.2">
      <c r="H61692" s="101"/>
      <c r="I61692" s="101"/>
    </row>
    <row r="61693" spans="8:9" x14ac:dyDescent="0.2">
      <c r="H61693" s="101"/>
      <c r="I61693" s="101"/>
    </row>
    <row r="61694" spans="8:9" x14ac:dyDescent="0.2">
      <c r="H61694" s="101"/>
      <c r="I61694" s="101"/>
    </row>
    <row r="61695" spans="8:9" x14ac:dyDescent="0.2">
      <c r="H61695" s="101"/>
      <c r="I61695" s="101"/>
    </row>
    <row r="61696" spans="8:9" x14ac:dyDescent="0.2">
      <c r="H61696" s="101"/>
      <c r="I61696" s="101"/>
    </row>
    <row r="61697" spans="8:9" x14ac:dyDescent="0.2">
      <c r="H61697" s="101"/>
      <c r="I61697" s="101"/>
    </row>
    <row r="61698" spans="8:9" x14ac:dyDescent="0.2">
      <c r="H61698" s="101"/>
      <c r="I61698" s="101"/>
    </row>
    <row r="61699" spans="8:9" x14ac:dyDescent="0.2">
      <c r="H61699" s="101"/>
      <c r="I61699" s="101"/>
    </row>
    <row r="61700" spans="8:9" x14ac:dyDescent="0.2">
      <c r="H61700" s="101"/>
      <c r="I61700" s="101"/>
    </row>
    <row r="61701" spans="8:9" x14ac:dyDescent="0.2">
      <c r="H61701" s="101"/>
      <c r="I61701" s="101"/>
    </row>
    <row r="61702" spans="8:9" x14ac:dyDescent="0.2">
      <c r="H61702" s="101"/>
      <c r="I61702" s="101"/>
    </row>
    <row r="61703" spans="8:9" x14ac:dyDescent="0.2">
      <c r="H61703" s="101"/>
      <c r="I61703" s="101"/>
    </row>
    <row r="61704" spans="8:9" x14ac:dyDescent="0.2">
      <c r="H61704" s="101"/>
      <c r="I61704" s="101"/>
    </row>
    <row r="61705" spans="8:9" x14ac:dyDescent="0.2">
      <c r="H61705" s="101"/>
      <c r="I61705" s="101"/>
    </row>
    <row r="61706" spans="8:9" x14ac:dyDescent="0.2">
      <c r="H61706" s="101"/>
      <c r="I61706" s="101"/>
    </row>
    <row r="61707" spans="8:9" x14ac:dyDescent="0.2">
      <c r="H61707" s="101"/>
      <c r="I61707" s="101"/>
    </row>
    <row r="61708" spans="8:9" x14ac:dyDescent="0.2">
      <c r="H61708" s="101"/>
      <c r="I61708" s="101"/>
    </row>
    <row r="61709" spans="8:9" x14ac:dyDescent="0.2">
      <c r="H61709" s="101"/>
      <c r="I61709" s="101"/>
    </row>
    <row r="61710" spans="8:9" x14ac:dyDescent="0.2">
      <c r="H61710" s="101"/>
      <c r="I61710" s="101"/>
    </row>
    <row r="61711" spans="8:9" x14ac:dyDescent="0.2">
      <c r="H61711" s="101"/>
      <c r="I61711" s="101"/>
    </row>
    <row r="61712" spans="8:9" x14ac:dyDescent="0.2">
      <c r="H61712" s="101"/>
      <c r="I61712" s="101"/>
    </row>
    <row r="61713" spans="8:9" x14ac:dyDescent="0.2">
      <c r="H61713" s="101"/>
      <c r="I61713" s="101"/>
    </row>
    <row r="61714" spans="8:9" x14ac:dyDescent="0.2">
      <c r="H61714" s="101"/>
      <c r="I61714" s="101"/>
    </row>
    <row r="61715" spans="8:9" x14ac:dyDescent="0.2">
      <c r="H61715" s="101"/>
      <c r="I61715" s="101"/>
    </row>
    <row r="61716" spans="8:9" x14ac:dyDescent="0.2">
      <c r="H61716" s="101"/>
      <c r="I61716" s="101"/>
    </row>
    <row r="61717" spans="8:9" x14ac:dyDescent="0.2">
      <c r="H61717" s="101"/>
      <c r="I61717" s="101"/>
    </row>
    <row r="61718" spans="8:9" x14ac:dyDescent="0.2">
      <c r="H61718" s="101"/>
      <c r="I61718" s="101"/>
    </row>
    <row r="61719" spans="8:9" x14ac:dyDescent="0.2">
      <c r="H61719" s="101"/>
      <c r="I61719" s="101"/>
    </row>
    <row r="61720" spans="8:9" x14ac:dyDescent="0.2">
      <c r="H61720" s="101"/>
      <c r="I61720" s="101"/>
    </row>
    <row r="61721" spans="8:9" x14ac:dyDescent="0.2">
      <c r="H61721" s="101"/>
      <c r="I61721" s="101"/>
    </row>
    <row r="61722" spans="8:9" x14ac:dyDescent="0.2">
      <c r="H61722" s="101"/>
      <c r="I61722" s="101"/>
    </row>
    <row r="61723" spans="8:9" x14ac:dyDescent="0.2">
      <c r="H61723" s="101"/>
      <c r="I61723" s="101"/>
    </row>
    <row r="61724" spans="8:9" x14ac:dyDescent="0.2">
      <c r="H61724" s="101"/>
      <c r="I61724" s="101"/>
    </row>
    <row r="61725" spans="8:9" x14ac:dyDescent="0.2">
      <c r="H61725" s="101"/>
      <c r="I61725" s="101"/>
    </row>
    <row r="61726" spans="8:9" x14ac:dyDescent="0.2">
      <c r="H61726" s="101"/>
      <c r="I61726" s="101"/>
    </row>
    <row r="61727" spans="8:9" x14ac:dyDescent="0.2">
      <c r="H61727" s="101"/>
      <c r="I61727" s="101"/>
    </row>
    <row r="61728" spans="8:9" x14ac:dyDescent="0.2">
      <c r="H61728" s="101"/>
      <c r="I61728" s="101"/>
    </row>
    <row r="61729" spans="8:9" x14ac:dyDescent="0.2">
      <c r="H61729" s="101"/>
      <c r="I61729" s="101"/>
    </row>
    <row r="61730" spans="8:9" x14ac:dyDescent="0.2">
      <c r="H61730" s="101"/>
      <c r="I61730" s="101"/>
    </row>
    <row r="61731" spans="8:9" x14ac:dyDescent="0.2">
      <c r="H61731" s="101"/>
      <c r="I61731" s="101"/>
    </row>
    <row r="61732" spans="8:9" x14ac:dyDescent="0.2">
      <c r="H61732" s="101"/>
      <c r="I61732" s="101"/>
    </row>
    <row r="61733" spans="8:9" x14ac:dyDescent="0.2">
      <c r="H61733" s="101"/>
      <c r="I61733" s="101"/>
    </row>
    <row r="61734" spans="8:9" x14ac:dyDescent="0.2">
      <c r="H61734" s="101"/>
      <c r="I61734" s="101"/>
    </row>
    <row r="61735" spans="8:9" x14ac:dyDescent="0.2">
      <c r="H61735" s="101"/>
      <c r="I61735" s="101"/>
    </row>
    <row r="61736" spans="8:9" x14ac:dyDescent="0.2">
      <c r="H61736" s="101"/>
      <c r="I61736" s="101"/>
    </row>
    <row r="61737" spans="8:9" x14ac:dyDescent="0.2">
      <c r="H61737" s="101"/>
      <c r="I61737" s="101"/>
    </row>
    <row r="61738" spans="8:9" x14ac:dyDescent="0.2">
      <c r="H61738" s="101"/>
      <c r="I61738" s="101"/>
    </row>
    <row r="61739" spans="8:9" x14ac:dyDescent="0.2">
      <c r="H61739" s="101"/>
      <c r="I61739" s="101"/>
    </row>
    <row r="61740" spans="8:9" x14ac:dyDescent="0.2">
      <c r="H61740" s="101"/>
      <c r="I61740" s="101"/>
    </row>
    <row r="61741" spans="8:9" x14ac:dyDescent="0.2">
      <c r="H61741" s="101"/>
      <c r="I61741" s="101"/>
    </row>
    <row r="61742" spans="8:9" x14ac:dyDescent="0.2">
      <c r="H61742" s="101"/>
      <c r="I61742" s="101"/>
    </row>
    <row r="61743" spans="8:9" x14ac:dyDescent="0.2">
      <c r="H61743" s="101"/>
      <c r="I61743" s="101"/>
    </row>
    <row r="61744" spans="8:9" x14ac:dyDescent="0.2">
      <c r="H61744" s="101"/>
      <c r="I61744" s="101"/>
    </row>
    <row r="61745" spans="8:9" x14ac:dyDescent="0.2">
      <c r="H61745" s="101"/>
      <c r="I61745" s="101"/>
    </row>
    <row r="61746" spans="8:9" x14ac:dyDescent="0.2">
      <c r="H61746" s="101"/>
      <c r="I61746" s="101"/>
    </row>
    <row r="61747" spans="8:9" x14ac:dyDescent="0.2">
      <c r="H61747" s="101"/>
      <c r="I61747" s="101"/>
    </row>
    <row r="61748" spans="8:9" x14ac:dyDescent="0.2">
      <c r="H61748" s="101"/>
      <c r="I61748" s="101"/>
    </row>
    <row r="61749" spans="8:9" x14ac:dyDescent="0.2">
      <c r="H61749" s="101"/>
      <c r="I61749" s="101"/>
    </row>
    <row r="61750" spans="8:9" x14ac:dyDescent="0.2">
      <c r="H61750" s="101"/>
      <c r="I61750" s="101"/>
    </row>
    <row r="61751" spans="8:9" x14ac:dyDescent="0.2">
      <c r="H61751" s="101"/>
      <c r="I61751" s="101"/>
    </row>
    <row r="61752" spans="8:9" x14ac:dyDescent="0.2">
      <c r="H61752" s="101"/>
      <c r="I61752" s="101"/>
    </row>
    <row r="61753" spans="8:9" x14ac:dyDescent="0.2">
      <c r="H61753" s="101"/>
      <c r="I61753" s="101"/>
    </row>
    <row r="61754" spans="8:9" x14ac:dyDescent="0.2">
      <c r="H61754" s="101"/>
      <c r="I61754" s="101"/>
    </row>
    <row r="61755" spans="8:9" x14ac:dyDescent="0.2">
      <c r="H61755" s="101"/>
      <c r="I61755" s="101"/>
    </row>
    <row r="61756" spans="8:9" x14ac:dyDescent="0.2">
      <c r="H61756" s="101"/>
      <c r="I61756" s="101"/>
    </row>
    <row r="61757" spans="8:9" x14ac:dyDescent="0.2">
      <c r="H61757" s="101"/>
      <c r="I61757" s="101"/>
    </row>
    <row r="61758" spans="8:9" x14ac:dyDescent="0.2">
      <c r="H61758" s="101"/>
      <c r="I61758" s="101"/>
    </row>
    <row r="61759" spans="8:9" x14ac:dyDescent="0.2">
      <c r="H61759" s="101"/>
      <c r="I61759" s="101"/>
    </row>
    <row r="61760" spans="8:9" x14ac:dyDescent="0.2">
      <c r="H61760" s="101"/>
      <c r="I61760" s="101"/>
    </row>
    <row r="61761" spans="8:9" x14ac:dyDescent="0.2">
      <c r="H61761" s="101"/>
      <c r="I61761" s="101"/>
    </row>
    <row r="61762" spans="8:9" x14ac:dyDescent="0.2">
      <c r="H61762" s="101"/>
      <c r="I61762" s="101"/>
    </row>
    <row r="61763" spans="8:9" x14ac:dyDescent="0.2">
      <c r="H61763" s="101"/>
      <c r="I61763" s="101"/>
    </row>
    <row r="61764" spans="8:9" x14ac:dyDescent="0.2">
      <c r="H61764" s="101"/>
      <c r="I61764" s="101"/>
    </row>
    <row r="61765" spans="8:9" x14ac:dyDescent="0.2">
      <c r="H61765" s="101"/>
      <c r="I61765" s="101"/>
    </row>
    <row r="61766" spans="8:9" x14ac:dyDescent="0.2">
      <c r="H61766" s="101"/>
      <c r="I61766" s="101"/>
    </row>
    <row r="61767" spans="8:9" x14ac:dyDescent="0.2">
      <c r="H61767" s="101"/>
      <c r="I61767" s="101"/>
    </row>
    <row r="61768" spans="8:9" x14ac:dyDescent="0.2">
      <c r="H61768" s="101"/>
      <c r="I61768" s="101"/>
    </row>
    <row r="61769" spans="8:9" x14ac:dyDescent="0.2">
      <c r="H61769" s="101"/>
      <c r="I61769" s="101"/>
    </row>
    <row r="61770" spans="8:9" x14ac:dyDescent="0.2">
      <c r="H61770" s="101"/>
      <c r="I61770" s="101"/>
    </row>
    <row r="61771" spans="8:9" x14ac:dyDescent="0.2">
      <c r="H61771" s="101"/>
      <c r="I61771" s="101"/>
    </row>
    <row r="61772" spans="8:9" x14ac:dyDescent="0.2">
      <c r="H61772" s="101"/>
      <c r="I61772" s="101"/>
    </row>
    <row r="61773" spans="8:9" x14ac:dyDescent="0.2">
      <c r="H61773" s="101"/>
      <c r="I61773" s="101"/>
    </row>
    <row r="61774" spans="8:9" x14ac:dyDescent="0.2">
      <c r="H61774" s="101"/>
      <c r="I61774" s="101"/>
    </row>
    <row r="61775" spans="8:9" x14ac:dyDescent="0.2">
      <c r="H61775" s="101"/>
      <c r="I61775" s="101"/>
    </row>
    <row r="61776" spans="8:9" x14ac:dyDescent="0.2">
      <c r="H61776" s="101"/>
      <c r="I61776" s="101"/>
    </row>
    <row r="61777" spans="8:9" x14ac:dyDescent="0.2">
      <c r="H61777" s="101"/>
      <c r="I61777" s="101"/>
    </row>
    <row r="61778" spans="8:9" x14ac:dyDescent="0.2">
      <c r="H61778" s="101"/>
      <c r="I61778" s="101"/>
    </row>
    <row r="61779" spans="8:9" x14ac:dyDescent="0.2">
      <c r="H61779" s="101"/>
      <c r="I61779" s="101"/>
    </row>
    <row r="61780" spans="8:9" x14ac:dyDescent="0.2">
      <c r="H61780" s="101"/>
      <c r="I61780" s="101"/>
    </row>
    <row r="61781" spans="8:9" x14ac:dyDescent="0.2">
      <c r="H61781" s="101"/>
      <c r="I61781" s="101"/>
    </row>
    <row r="61782" spans="8:9" x14ac:dyDescent="0.2">
      <c r="H61782" s="101"/>
      <c r="I61782" s="101"/>
    </row>
    <row r="61783" spans="8:9" x14ac:dyDescent="0.2">
      <c r="H61783" s="101"/>
      <c r="I61783" s="101"/>
    </row>
    <row r="61784" spans="8:9" x14ac:dyDescent="0.2">
      <c r="H61784" s="101"/>
      <c r="I61784" s="101"/>
    </row>
    <row r="61785" spans="8:9" x14ac:dyDescent="0.2">
      <c r="H61785" s="101"/>
      <c r="I61785" s="101"/>
    </row>
    <row r="61786" spans="8:9" x14ac:dyDescent="0.2">
      <c r="H61786" s="101"/>
      <c r="I61786" s="101"/>
    </row>
    <row r="61787" spans="8:9" x14ac:dyDescent="0.2">
      <c r="H61787" s="101"/>
      <c r="I61787" s="101"/>
    </row>
    <row r="61788" spans="8:9" x14ac:dyDescent="0.2">
      <c r="H61788" s="101"/>
      <c r="I61788" s="101"/>
    </row>
    <row r="61789" spans="8:9" x14ac:dyDescent="0.2">
      <c r="H61789" s="101"/>
      <c r="I61789" s="101"/>
    </row>
    <row r="61790" spans="8:9" x14ac:dyDescent="0.2">
      <c r="H61790" s="101"/>
      <c r="I61790" s="101"/>
    </row>
    <row r="61791" spans="8:9" x14ac:dyDescent="0.2">
      <c r="H61791" s="101"/>
      <c r="I61791" s="101"/>
    </row>
    <row r="61792" spans="8:9" x14ac:dyDescent="0.2">
      <c r="H61792" s="101"/>
      <c r="I61792" s="101"/>
    </row>
    <row r="61793" spans="8:9" x14ac:dyDescent="0.2">
      <c r="H61793" s="101"/>
      <c r="I61793" s="101"/>
    </row>
    <row r="61794" spans="8:9" x14ac:dyDescent="0.2">
      <c r="H61794" s="101"/>
      <c r="I61794" s="101"/>
    </row>
    <row r="61795" spans="8:9" x14ac:dyDescent="0.2">
      <c r="H61795" s="101"/>
      <c r="I61795" s="101"/>
    </row>
    <row r="61796" spans="8:9" x14ac:dyDescent="0.2">
      <c r="H61796" s="101"/>
      <c r="I61796" s="101"/>
    </row>
    <row r="61797" spans="8:9" x14ac:dyDescent="0.2">
      <c r="H61797" s="101"/>
      <c r="I61797" s="101"/>
    </row>
    <row r="61798" spans="8:9" x14ac:dyDescent="0.2">
      <c r="H61798" s="101"/>
      <c r="I61798" s="101"/>
    </row>
    <row r="61799" spans="8:9" x14ac:dyDescent="0.2">
      <c r="H61799" s="101"/>
      <c r="I61799" s="101"/>
    </row>
    <row r="61800" spans="8:9" x14ac:dyDescent="0.2">
      <c r="H61800" s="101"/>
      <c r="I61800" s="101"/>
    </row>
    <row r="61801" spans="8:9" x14ac:dyDescent="0.2">
      <c r="H61801" s="101"/>
      <c r="I61801" s="101"/>
    </row>
    <row r="61802" spans="8:9" x14ac:dyDescent="0.2">
      <c r="H61802" s="101"/>
      <c r="I61802" s="101"/>
    </row>
    <row r="61803" spans="8:9" x14ac:dyDescent="0.2">
      <c r="H61803" s="101"/>
      <c r="I61803" s="101"/>
    </row>
    <row r="61804" spans="8:9" x14ac:dyDescent="0.2">
      <c r="H61804" s="101"/>
      <c r="I61804" s="101"/>
    </row>
    <row r="61805" spans="8:9" x14ac:dyDescent="0.2">
      <c r="H61805" s="101"/>
      <c r="I61805" s="101"/>
    </row>
    <row r="61806" spans="8:9" x14ac:dyDescent="0.2">
      <c r="H61806" s="101"/>
      <c r="I61806" s="101"/>
    </row>
    <row r="61807" spans="8:9" x14ac:dyDescent="0.2">
      <c r="H61807" s="101"/>
      <c r="I61807" s="101"/>
    </row>
    <row r="61808" spans="8:9" x14ac:dyDescent="0.2">
      <c r="H61808" s="101"/>
      <c r="I61808" s="101"/>
    </row>
    <row r="61809" spans="8:9" x14ac:dyDescent="0.2">
      <c r="H61809" s="101"/>
      <c r="I61809" s="101"/>
    </row>
    <row r="61810" spans="8:9" x14ac:dyDescent="0.2">
      <c r="H61810" s="101"/>
      <c r="I61810" s="101"/>
    </row>
    <row r="61811" spans="8:9" x14ac:dyDescent="0.2">
      <c r="H61811" s="101"/>
      <c r="I61811" s="101"/>
    </row>
    <row r="61812" spans="8:9" x14ac:dyDescent="0.2">
      <c r="H61812" s="101"/>
      <c r="I61812" s="101"/>
    </row>
    <row r="61813" spans="8:9" x14ac:dyDescent="0.2">
      <c r="H61813" s="101"/>
      <c r="I61813" s="101"/>
    </row>
    <row r="61814" spans="8:9" x14ac:dyDescent="0.2">
      <c r="H61814" s="101"/>
      <c r="I61814" s="101"/>
    </row>
    <row r="61815" spans="8:9" x14ac:dyDescent="0.2">
      <c r="H61815" s="101"/>
      <c r="I61815" s="101"/>
    </row>
    <row r="61816" spans="8:9" x14ac:dyDescent="0.2">
      <c r="H61816" s="101"/>
      <c r="I61816" s="101"/>
    </row>
    <row r="61817" spans="8:9" x14ac:dyDescent="0.2">
      <c r="H61817" s="101"/>
      <c r="I61817" s="101"/>
    </row>
    <row r="61818" spans="8:9" x14ac:dyDescent="0.2">
      <c r="H61818" s="101"/>
      <c r="I61818" s="101"/>
    </row>
    <row r="61819" spans="8:9" x14ac:dyDescent="0.2">
      <c r="H61819" s="101"/>
      <c r="I61819" s="101"/>
    </row>
    <row r="61820" spans="8:9" x14ac:dyDescent="0.2">
      <c r="H61820" s="101"/>
      <c r="I61820" s="101"/>
    </row>
    <row r="61821" spans="8:9" x14ac:dyDescent="0.2">
      <c r="H61821" s="101"/>
      <c r="I61821" s="101"/>
    </row>
    <row r="61822" spans="8:9" x14ac:dyDescent="0.2">
      <c r="H61822" s="101"/>
      <c r="I61822" s="101"/>
    </row>
    <row r="61823" spans="8:9" x14ac:dyDescent="0.2">
      <c r="H61823" s="101"/>
      <c r="I61823" s="101"/>
    </row>
    <row r="61824" spans="8:9" x14ac:dyDescent="0.2">
      <c r="H61824" s="101"/>
      <c r="I61824" s="101"/>
    </row>
    <row r="61825" spans="8:9" x14ac:dyDescent="0.2">
      <c r="H61825" s="101"/>
      <c r="I61825" s="101"/>
    </row>
    <row r="61826" spans="8:9" x14ac:dyDescent="0.2">
      <c r="H61826" s="101"/>
      <c r="I61826" s="101"/>
    </row>
    <row r="61827" spans="8:9" x14ac:dyDescent="0.2">
      <c r="H61827" s="101"/>
      <c r="I61827" s="101"/>
    </row>
    <row r="61828" spans="8:9" x14ac:dyDescent="0.2">
      <c r="H61828" s="101"/>
      <c r="I61828" s="101"/>
    </row>
    <row r="61829" spans="8:9" x14ac:dyDescent="0.2">
      <c r="H61829" s="101"/>
      <c r="I61829" s="101"/>
    </row>
    <row r="61830" spans="8:9" x14ac:dyDescent="0.2">
      <c r="H61830" s="101"/>
      <c r="I61830" s="101"/>
    </row>
    <row r="61831" spans="8:9" x14ac:dyDescent="0.2">
      <c r="H61831" s="101"/>
      <c r="I61831" s="101"/>
    </row>
    <row r="61832" spans="8:9" x14ac:dyDescent="0.2">
      <c r="H61832" s="101"/>
      <c r="I61832" s="101"/>
    </row>
    <row r="61833" spans="8:9" x14ac:dyDescent="0.2">
      <c r="H61833" s="101"/>
      <c r="I61833" s="101"/>
    </row>
    <row r="61834" spans="8:9" x14ac:dyDescent="0.2">
      <c r="H61834" s="101"/>
      <c r="I61834" s="101"/>
    </row>
    <row r="61835" spans="8:9" x14ac:dyDescent="0.2">
      <c r="H61835" s="101"/>
      <c r="I61835" s="101"/>
    </row>
    <row r="61836" spans="8:9" x14ac:dyDescent="0.2">
      <c r="H61836" s="101"/>
      <c r="I61836" s="101"/>
    </row>
    <row r="61837" spans="8:9" x14ac:dyDescent="0.2">
      <c r="H61837" s="101"/>
      <c r="I61837" s="101"/>
    </row>
    <row r="61838" spans="8:9" x14ac:dyDescent="0.2">
      <c r="H61838" s="101"/>
      <c r="I61838" s="101"/>
    </row>
    <row r="61839" spans="8:9" x14ac:dyDescent="0.2">
      <c r="H61839" s="101"/>
      <c r="I61839" s="101"/>
    </row>
    <row r="61840" spans="8:9" x14ac:dyDescent="0.2">
      <c r="H61840" s="101"/>
      <c r="I61840" s="101"/>
    </row>
    <row r="61841" spans="8:9" x14ac:dyDescent="0.2">
      <c r="H61841" s="101"/>
      <c r="I61841" s="101"/>
    </row>
    <row r="61842" spans="8:9" x14ac:dyDescent="0.2">
      <c r="H61842" s="101"/>
      <c r="I61842" s="101"/>
    </row>
    <row r="61843" spans="8:9" x14ac:dyDescent="0.2">
      <c r="H61843" s="101"/>
      <c r="I61843" s="101"/>
    </row>
    <row r="61844" spans="8:9" x14ac:dyDescent="0.2">
      <c r="H61844" s="101"/>
      <c r="I61844" s="101"/>
    </row>
    <row r="61845" spans="8:9" x14ac:dyDescent="0.2">
      <c r="H61845" s="101"/>
      <c r="I61845" s="101"/>
    </row>
    <row r="61846" spans="8:9" x14ac:dyDescent="0.2">
      <c r="H61846" s="101"/>
      <c r="I61846" s="101"/>
    </row>
    <row r="61847" spans="8:9" x14ac:dyDescent="0.2">
      <c r="H61847" s="101"/>
      <c r="I61847" s="101"/>
    </row>
    <row r="61848" spans="8:9" x14ac:dyDescent="0.2">
      <c r="H61848" s="101"/>
      <c r="I61848" s="101"/>
    </row>
    <row r="61849" spans="8:9" x14ac:dyDescent="0.2">
      <c r="H61849" s="101"/>
      <c r="I61849" s="101"/>
    </row>
    <row r="61850" spans="8:9" x14ac:dyDescent="0.2">
      <c r="H61850" s="101"/>
      <c r="I61850" s="101"/>
    </row>
    <row r="61851" spans="8:9" x14ac:dyDescent="0.2">
      <c r="H61851" s="101"/>
      <c r="I61851" s="101"/>
    </row>
    <row r="61852" spans="8:9" x14ac:dyDescent="0.2">
      <c r="H61852" s="101"/>
      <c r="I61852" s="101"/>
    </row>
    <row r="61853" spans="8:9" x14ac:dyDescent="0.2">
      <c r="H61853" s="101"/>
      <c r="I61853" s="101"/>
    </row>
    <row r="61854" spans="8:9" x14ac:dyDescent="0.2">
      <c r="H61854" s="101"/>
      <c r="I61854" s="101"/>
    </row>
    <row r="61855" spans="8:9" x14ac:dyDescent="0.2">
      <c r="H61855" s="101"/>
      <c r="I61855" s="101"/>
    </row>
    <row r="61856" spans="8:9" x14ac:dyDescent="0.2">
      <c r="H61856" s="101"/>
      <c r="I61856" s="101"/>
    </row>
    <row r="61857" spans="8:9" x14ac:dyDescent="0.2">
      <c r="H61857" s="101"/>
      <c r="I61857" s="101"/>
    </row>
    <row r="61858" spans="8:9" x14ac:dyDescent="0.2">
      <c r="H61858" s="101"/>
      <c r="I61858" s="101"/>
    </row>
    <row r="61859" spans="8:9" x14ac:dyDescent="0.2">
      <c r="H61859" s="101"/>
      <c r="I61859" s="101"/>
    </row>
    <row r="61860" spans="8:9" x14ac:dyDescent="0.2">
      <c r="H61860" s="101"/>
      <c r="I61860" s="101"/>
    </row>
    <row r="61861" spans="8:9" x14ac:dyDescent="0.2">
      <c r="H61861" s="101"/>
      <c r="I61861" s="101"/>
    </row>
    <row r="61862" spans="8:9" x14ac:dyDescent="0.2">
      <c r="H61862" s="101"/>
      <c r="I61862" s="101"/>
    </row>
    <row r="61863" spans="8:9" x14ac:dyDescent="0.2">
      <c r="H61863" s="101"/>
      <c r="I61863" s="101"/>
    </row>
    <row r="61864" spans="8:9" x14ac:dyDescent="0.2">
      <c r="H61864" s="101"/>
      <c r="I61864" s="101"/>
    </row>
    <row r="61865" spans="8:9" x14ac:dyDescent="0.2">
      <c r="H61865" s="101"/>
      <c r="I61865" s="101"/>
    </row>
    <row r="61866" spans="8:9" x14ac:dyDescent="0.2">
      <c r="H61866" s="101"/>
      <c r="I61866" s="101"/>
    </row>
    <row r="61867" spans="8:9" x14ac:dyDescent="0.2">
      <c r="H61867" s="101"/>
      <c r="I61867" s="101"/>
    </row>
    <row r="61868" spans="8:9" x14ac:dyDescent="0.2">
      <c r="H61868" s="101"/>
      <c r="I61868" s="101"/>
    </row>
    <row r="61869" spans="8:9" x14ac:dyDescent="0.2">
      <c r="H61869" s="101"/>
      <c r="I61869" s="101"/>
    </row>
    <row r="61870" spans="8:9" x14ac:dyDescent="0.2">
      <c r="H61870" s="101"/>
      <c r="I61870" s="101"/>
    </row>
    <row r="61871" spans="8:9" x14ac:dyDescent="0.2">
      <c r="H61871" s="101"/>
      <c r="I61871" s="101"/>
    </row>
    <row r="61872" spans="8:9" x14ac:dyDescent="0.2">
      <c r="H61872" s="101"/>
      <c r="I61872" s="101"/>
    </row>
    <row r="61873" spans="8:9" x14ac:dyDescent="0.2">
      <c r="H61873" s="101"/>
      <c r="I61873" s="101"/>
    </row>
    <row r="61874" spans="8:9" x14ac:dyDescent="0.2">
      <c r="H61874" s="101"/>
      <c r="I61874" s="101"/>
    </row>
    <row r="61875" spans="8:9" x14ac:dyDescent="0.2">
      <c r="H61875" s="101"/>
      <c r="I61875" s="101"/>
    </row>
    <row r="61876" spans="8:9" x14ac:dyDescent="0.2">
      <c r="H61876" s="101"/>
      <c r="I61876" s="101"/>
    </row>
    <row r="61877" spans="8:9" x14ac:dyDescent="0.2">
      <c r="H61877" s="101"/>
      <c r="I61877" s="101"/>
    </row>
    <row r="61878" spans="8:9" x14ac:dyDescent="0.2">
      <c r="H61878" s="101"/>
      <c r="I61878" s="101"/>
    </row>
    <row r="61879" spans="8:9" x14ac:dyDescent="0.2">
      <c r="H61879" s="101"/>
      <c r="I61879" s="101"/>
    </row>
    <row r="61880" spans="8:9" x14ac:dyDescent="0.2">
      <c r="H61880" s="101"/>
      <c r="I61880" s="101"/>
    </row>
    <row r="61881" spans="8:9" x14ac:dyDescent="0.2">
      <c r="H61881" s="101"/>
      <c r="I61881" s="101"/>
    </row>
    <row r="61882" spans="8:9" x14ac:dyDescent="0.2">
      <c r="H61882" s="101"/>
      <c r="I61882" s="101"/>
    </row>
    <row r="61883" spans="8:9" x14ac:dyDescent="0.2">
      <c r="H61883" s="101"/>
      <c r="I61883" s="101"/>
    </row>
    <row r="61884" spans="8:9" x14ac:dyDescent="0.2">
      <c r="H61884" s="101"/>
      <c r="I61884" s="101"/>
    </row>
    <row r="61885" spans="8:9" x14ac:dyDescent="0.2">
      <c r="H61885" s="101"/>
      <c r="I61885" s="101"/>
    </row>
    <row r="61886" spans="8:9" x14ac:dyDescent="0.2">
      <c r="H61886" s="101"/>
      <c r="I61886" s="101"/>
    </row>
    <row r="61887" spans="8:9" x14ac:dyDescent="0.2">
      <c r="H61887" s="101"/>
      <c r="I61887" s="101"/>
    </row>
    <row r="61888" spans="8:9" x14ac:dyDescent="0.2">
      <c r="H61888" s="101"/>
      <c r="I61888" s="101"/>
    </row>
    <row r="61889" spans="8:9" x14ac:dyDescent="0.2">
      <c r="H61889" s="101"/>
      <c r="I61889" s="101"/>
    </row>
    <row r="61890" spans="8:9" x14ac:dyDescent="0.2">
      <c r="H61890" s="101"/>
      <c r="I61890" s="101"/>
    </row>
    <row r="61891" spans="8:9" x14ac:dyDescent="0.2">
      <c r="H61891" s="101"/>
      <c r="I61891" s="101"/>
    </row>
    <row r="61892" spans="8:9" x14ac:dyDescent="0.2">
      <c r="H61892" s="101"/>
      <c r="I61892" s="101"/>
    </row>
    <row r="61893" spans="8:9" x14ac:dyDescent="0.2">
      <c r="H61893" s="101"/>
      <c r="I61893" s="101"/>
    </row>
    <row r="61894" spans="8:9" x14ac:dyDescent="0.2">
      <c r="H61894" s="101"/>
      <c r="I61894" s="101"/>
    </row>
    <row r="61895" spans="8:9" x14ac:dyDescent="0.2">
      <c r="H61895" s="101"/>
      <c r="I61895" s="101"/>
    </row>
    <row r="61896" spans="8:9" x14ac:dyDescent="0.2">
      <c r="H61896" s="101"/>
      <c r="I61896" s="101"/>
    </row>
    <row r="61897" spans="8:9" x14ac:dyDescent="0.2">
      <c r="H61897" s="101"/>
      <c r="I61897" s="101"/>
    </row>
    <row r="61898" spans="8:9" x14ac:dyDescent="0.2">
      <c r="H61898" s="101"/>
      <c r="I61898" s="101"/>
    </row>
    <row r="61899" spans="8:9" x14ac:dyDescent="0.2">
      <c r="H61899" s="101"/>
      <c r="I61899" s="101"/>
    </row>
    <row r="61900" spans="8:9" x14ac:dyDescent="0.2">
      <c r="H61900" s="101"/>
      <c r="I61900" s="101"/>
    </row>
    <row r="61901" spans="8:9" x14ac:dyDescent="0.2">
      <c r="H61901" s="101"/>
      <c r="I61901" s="101"/>
    </row>
    <row r="61902" spans="8:9" x14ac:dyDescent="0.2">
      <c r="H61902" s="101"/>
      <c r="I61902" s="101"/>
    </row>
    <row r="61903" spans="8:9" x14ac:dyDescent="0.2">
      <c r="H61903" s="101"/>
      <c r="I61903" s="101"/>
    </row>
    <row r="61904" spans="8:9" x14ac:dyDescent="0.2">
      <c r="H61904" s="101"/>
      <c r="I61904" s="101"/>
    </row>
    <row r="61905" spans="8:9" x14ac:dyDescent="0.2">
      <c r="H61905" s="101"/>
      <c r="I61905" s="101"/>
    </row>
    <row r="61906" spans="8:9" x14ac:dyDescent="0.2">
      <c r="H61906" s="101"/>
      <c r="I61906" s="101"/>
    </row>
    <row r="61907" spans="8:9" x14ac:dyDescent="0.2">
      <c r="H61907" s="101"/>
      <c r="I61907" s="101"/>
    </row>
    <row r="61908" spans="8:9" x14ac:dyDescent="0.2">
      <c r="H61908" s="101"/>
      <c r="I61908" s="101"/>
    </row>
    <row r="61909" spans="8:9" x14ac:dyDescent="0.2">
      <c r="H61909" s="101"/>
      <c r="I61909" s="101"/>
    </row>
    <row r="61910" spans="8:9" x14ac:dyDescent="0.2">
      <c r="H61910" s="101"/>
      <c r="I61910" s="101"/>
    </row>
    <row r="61911" spans="8:9" x14ac:dyDescent="0.2">
      <c r="H61911" s="101"/>
      <c r="I61911" s="101"/>
    </row>
    <row r="61912" spans="8:9" x14ac:dyDescent="0.2">
      <c r="H61912" s="101"/>
      <c r="I61912" s="101"/>
    </row>
    <row r="61913" spans="8:9" x14ac:dyDescent="0.2">
      <c r="H61913" s="101"/>
      <c r="I61913" s="101"/>
    </row>
    <row r="61914" spans="8:9" x14ac:dyDescent="0.2">
      <c r="H61914" s="101"/>
      <c r="I61914" s="101"/>
    </row>
    <row r="61915" spans="8:9" x14ac:dyDescent="0.2">
      <c r="H61915" s="101"/>
      <c r="I61915" s="101"/>
    </row>
    <row r="61916" spans="8:9" x14ac:dyDescent="0.2">
      <c r="H61916" s="101"/>
      <c r="I61916" s="101"/>
    </row>
    <row r="61917" spans="8:9" x14ac:dyDescent="0.2">
      <c r="H61917" s="101"/>
      <c r="I61917" s="101"/>
    </row>
    <row r="61918" spans="8:9" x14ac:dyDescent="0.2">
      <c r="H61918" s="101"/>
      <c r="I61918" s="101"/>
    </row>
    <row r="61919" spans="8:9" x14ac:dyDescent="0.2">
      <c r="H61919" s="101"/>
      <c r="I61919" s="101"/>
    </row>
    <row r="61920" spans="8:9" x14ac:dyDescent="0.2">
      <c r="H61920" s="101"/>
      <c r="I61920" s="101"/>
    </row>
    <row r="61921" spans="8:9" x14ac:dyDescent="0.2">
      <c r="H61921" s="101"/>
      <c r="I61921" s="101"/>
    </row>
    <row r="61922" spans="8:9" x14ac:dyDescent="0.2">
      <c r="H61922" s="101"/>
      <c r="I61922" s="101"/>
    </row>
    <row r="61923" spans="8:9" x14ac:dyDescent="0.2">
      <c r="H61923" s="101"/>
      <c r="I61923" s="101"/>
    </row>
    <row r="61924" spans="8:9" x14ac:dyDescent="0.2">
      <c r="H61924" s="101"/>
      <c r="I61924" s="101"/>
    </row>
    <row r="61925" spans="8:9" x14ac:dyDescent="0.2">
      <c r="H61925" s="101"/>
      <c r="I61925" s="101"/>
    </row>
    <row r="61926" spans="8:9" x14ac:dyDescent="0.2">
      <c r="H61926" s="101"/>
      <c r="I61926" s="101"/>
    </row>
    <row r="61927" spans="8:9" x14ac:dyDescent="0.2">
      <c r="H61927" s="101"/>
      <c r="I61927" s="101"/>
    </row>
    <row r="61928" spans="8:9" x14ac:dyDescent="0.2">
      <c r="H61928" s="101"/>
      <c r="I61928" s="101"/>
    </row>
    <row r="61929" spans="8:9" x14ac:dyDescent="0.2">
      <c r="H61929" s="101"/>
      <c r="I61929" s="101"/>
    </row>
    <row r="61930" spans="8:9" x14ac:dyDescent="0.2">
      <c r="H61930" s="101"/>
      <c r="I61930" s="101"/>
    </row>
    <row r="61931" spans="8:9" x14ac:dyDescent="0.2">
      <c r="H61931" s="101"/>
      <c r="I61931" s="101"/>
    </row>
    <row r="61932" spans="8:9" x14ac:dyDescent="0.2">
      <c r="H61932" s="101"/>
      <c r="I61932" s="101"/>
    </row>
    <row r="61933" spans="8:9" x14ac:dyDescent="0.2">
      <c r="H61933" s="101"/>
      <c r="I61933" s="101"/>
    </row>
    <row r="61934" spans="8:9" x14ac:dyDescent="0.2">
      <c r="H61934" s="101"/>
      <c r="I61934" s="101"/>
    </row>
    <row r="61935" spans="8:9" x14ac:dyDescent="0.2">
      <c r="H61935" s="101"/>
      <c r="I61935" s="101"/>
    </row>
    <row r="61936" spans="8:9" x14ac:dyDescent="0.2">
      <c r="H61936" s="101"/>
      <c r="I61936" s="101"/>
    </row>
    <row r="61937" spans="8:9" x14ac:dyDescent="0.2">
      <c r="H61937" s="101"/>
      <c r="I61937" s="101"/>
    </row>
    <row r="61938" spans="8:9" x14ac:dyDescent="0.2">
      <c r="H61938" s="101"/>
      <c r="I61938" s="101"/>
    </row>
    <row r="61939" spans="8:9" x14ac:dyDescent="0.2">
      <c r="H61939" s="101"/>
      <c r="I61939" s="101"/>
    </row>
    <row r="61940" spans="8:9" x14ac:dyDescent="0.2">
      <c r="H61940" s="101"/>
      <c r="I61940" s="101"/>
    </row>
    <row r="61941" spans="8:9" x14ac:dyDescent="0.2">
      <c r="H61941" s="101"/>
      <c r="I61941" s="101"/>
    </row>
    <row r="61942" spans="8:9" x14ac:dyDescent="0.2">
      <c r="H61942" s="101"/>
      <c r="I61942" s="101"/>
    </row>
    <row r="61943" spans="8:9" x14ac:dyDescent="0.2">
      <c r="H61943" s="101"/>
      <c r="I61943" s="101"/>
    </row>
    <row r="61944" spans="8:9" x14ac:dyDescent="0.2">
      <c r="H61944" s="101"/>
      <c r="I61944" s="101"/>
    </row>
    <row r="61945" spans="8:9" x14ac:dyDescent="0.2">
      <c r="H61945" s="101"/>
      <c r="I61945" s="101"/>
    </row>
    <row r="61946" spans="8:9" x14ac:dyDescent="0.2">
      <c r="H61946" s="101"/>
      <c r="I61946" s="101"/>
    </row>
    <row r="61947" spans="8:9" x14ac:dyDescent="0.2">
      <c r="H61947" s="101"/>
      <c r="I61947" s="101"/>
    </row>
    <row r="61948" spans="8:9" x14ac:dyDescent="0.2">
      <c r="H61948" s="101"/>
      <c r="I61948" s="101"/>
    </row>
    <row r="61949" spans="8:9" x14ac:dyDescent="0.2">
      <c r="H61949" s="101"/>
      <c r="I61949" s="101"/>
    </row>
    <row r="61950" spans="8:9" x14ac:dyDescent="0.2">
      <c r="H61950" s="101"/>
      <c r="I61950" s="101"/>
    </row>
    <row r="61951" spans="8:9" x14ac:dyDescent="0.2">
      <c r="H61951" s="101"/>
      <c r="I61951" s="101"/>
    </row>
    <row r="61952" spans="8:9" x14ac:dyDescent="0.2">
      <c r="H61952" s="101"/>
      <c r="I61952" s="101"/>
    </row>
    <row r="61953" spans="8:9" x14ac:dyDescent="0.2">
      <c r="H61953" s="101"/>
      <c r="I61953" s="101"/>
    </row>
    <row r="61954" spans="8:9" x14ac:dyDescent="0.2">
      <c r="H61954" s="101"/>
      <c r="I61954" s="101"/>
    </row>
    <row r="61955" spans="8:9" x14ac:dyDescent="0.2">
      <c r="H61955" s="101"/>
      <c r="I61955" s="101"/>
    </row>
    <row r="61956" spans="8:9" x14ac:dyDescent="0.2">
      <c r="H61956" s="101"/>
      <c r="I61956" s="101"/>
    </row>
    <row r="61957" spans="8:9" x14ac:dyDescent="0.2">
      <c r="H61957" s="101"/>
      <c r="I61957" s="101"/>
    </row>
    <row r="61958" spans="8:9" x14ac:dyDescent="0.2">
      <c r="H61958" s="101"/>
      <c r="I61958" s="101"/>
    </row>
    <row r="61959" spans="8:9" x14ac:dyDescent="0.2">
      <c r="H61959" s="101"/>
      <c r="I61959" s="101"/>
    </row>
    <row r="61960" spans="8:9" x14ac:dyDescent="0.2">
      <c r="H61960" s="101"/>
      <c r="I61960" s="101"/>
    </row>
    <row r="61961" spans="8:9" x14ac:dyDescent="0.2">
      <c r="H61961" s="101"/>
      <c r="I61961" s="101"/>
    </row>
    <row r="61962" spans="8:9" x14ac:dyDescent="0.2">
      <c r="H61962" s="101"/>
      <c r="I61962" s="101"/>
    </row>
    <row r="61963" spans="8:9" x14ac:dyDescent="0.2">
      <c r="H61963" s="101"/>
      <c r="I61963" s="101"/>
    </row>
    <row r="61964" spans="8:9" x14ac:dyDescent="0.2">
      <c r="H61964" s="101"/>
      <c r="I61964" s="101"/>
    </row>
    <row r="61965" spans="8:9" x14ac:dyDescent="0.2">
      <c r="H61965" s="101"/>
      <c r="I61965" s="101"/>
    </row>
    <row r="61966" spans="8:9" x14ac:dyDescent="0.2">
      <c r="H61966" s="101"/>
      <c r="I61966" s="101"/>
    </row>
    <row r="61967" spans="8:9" x14ac:dyDescent="0.2">
      <c r="H61967" s="101"/>
      <c r="I61967" s="101"/>
    </row>
    <row r="61968" spans="8:9" x14ac:dyDescent="0.2">
      <c r="H61968" s="101"/>
      <c r="I61968" s="101"/>
    </row>
    <row r="61969" spans="8:9" x14ac:dyDescent="0.2">
      <c r="H61969" s="101"/>
      <c r="I61969" s="101"/>
    </row>
    <row r="61970" spans="8:9" x14ac:dyDescent="0.2">
      <c r="H61970" s="101"/>
      <c r="I61970" s="101"/>
    </row>
    <row r="61971" spans="8:9" x14ac:dyDescent="0.2">
      <c r="H61971" s="101"/>
      <c r="I61971" s="101"/>
    </row>
    <row r="61972" spans="8:9" x14ac:dyDescent="0.2">
      <c r="H61972" s="101"/>
      <c r="I61972" s="101"/>
    </row>
    <row r="61973" spans="8:9" x14ac:dyDescent="0.2">
      <c r="H61973" s="101"/>
      <c r="I61973" s="101"/>
    </row>
    <row r="61974" spans="8:9" x14ac:dyDescent="0.2">
      <c r="H61974" s="101"/>
      <c r="I61974" s="101"/>
    </row>
    <row r="61975" spans="8:9" x14ac:dyDescent="0.2">
      <c r="H61975" s="101"/>
      <c r="I61975" s="101"/>
    </row>
    <row r="61976" spans="8:9" x14ac:dyDescent="0.2">
      <c r="H61976" s="101"/>
      <c r="I61976" s="101"/>
    </row>
    <row r="61977" spans="8:9" x14ac:dyDescent="0.2">
      <c r="H61977" s="101"/>
      <c r="I61977" s="101"/>
    </row>
    <row r="61978" spans="8:9" x14ac:dyDescent="0.2">
      <c r="H61978" s="101"/>
      <c r="I61978" s="101"/>
    </row>
    <row r="61979" spans="8:9" x14ac:dyDescent="0.2">
      <c r="H61979" s="101"/>
      <c r="I61979" s="101"/>
    </row>
    <row r="61980" spans="8:9" x14ac:dyDescent="0.2">
      <c r="H61980" s="101"/>
      <c r="I61980" s="101"/>
    </row>
    <row r="61981" spans="8:9" x14ac:dyDescent="0.2">
      <c r="H61981" s="101"/>
      <c r="I61981" s="101"/>
    </row>
    <row r="61982" spans="8:9" x14ac:dyDescent="0.2">
      <c r="H61982" s="101"/>
      <c r="I61982" s="101"/>
    </row>
    <row r="61983" spans="8:9" x14ac:dyDescent="0.2">
      <c r="H61983" s="101"/>
      <c r="I61983" s="101"/>
    </row>
    <row r="61984" spans="8:9" x14ac:dyDescent="0.2">
      <c r="H61984" s="101"/>
      <c r="I61984" s="101"/>
    </row>
    <row r="61985" spans="8:9" x14ac:dyDescent="0.2">
      <c r="H61985" s="101"/>
      <c r="I61985" s="101"/>
    </row>
    <row r="61986" spans="8:9" x14ac:dyDescent="0.2">
      <c r="H61986" s="101"/>
      <c r="I61986" s="101"/>
    </row>
    <row r="61987" spans="8:9" x14ac:dyDescent="0.2">
      <c r="H61987" s="101"/>
      <c r="I61987" s="101"/>
    </row>
    <row r="61988" spans="8:9" x14ac:dyDescent="0.2">
      <c r="H61988" s="101"/>
      <c r="I61988" s="101"/>
    </row>
    <row r="61989" spans="8:9" x14ac:dyDescent="0.2">
      <c r="H61989" s="101"/>
      <c r="I61989" s="101"/>
    </row>
    <row r="61990" spans="8:9" x14ac:dyDescent="0.2">
      <c r="H61990" s="101"/>
      <c r="I61990" s="101"/>
    </row>
    <row r="61991" spans="8:9" x14ac:dyDescent="0.2">
      <c r="H61991" s="101"/>
      <c r="I61991" s="101"/>
    </row>
    <row r="61992" spans="8:9" x14ac:dyDescent="0.2">
      <c r="H61992" s="101"/>
      <c r="I61992" s="101"/>
    </row>
    <row r="61993" spans="8:9" x14ac:dyDescent="0.2">
      <c r="H61993" s="101"/>
      <c r="I61993" s="101"/>
    </row>
    <row r="61994" spans="8:9" x14ac:dyDescent="0.2">
      <c r="H61994" s="101"/>
      <c r="I61994" s="101"/>
    </row>
    <row r="61995" spans="8:9" x14ac:dyDescent="0.2">
      <c r="H61995" s="101"/>
      <c r="I61995" s="101"/>
    </row>
    <row r="61996" spans="8:9" x14ac:dyDescent="0.2">
      <c r="H61996" s="101"/>
      <c r="I61996" s="101"/>
    </row>
    <row r="61997" spans="8:9" x14ac:dyDescent="0.2">
      <c r="H61997" s="101"/>
      <c r="I61997" s="101"/>
    </row>
    <row r="61998" spans="8:9" x14ac:dyDescent="0.2">
      <c r="H61998" s="101"/>
      <c r="I61998" s="101"/>
    </row>
    <row r="61999" spans="8:9" x14ac:dyDescent="0.2">
      <c r="H61999" s="101"/>
      <c r="I61999" s="101"/>
    </row>
    <row r="62000" spans="8:9" x14ac:dyDescent="0.2">
      <c r="H62000" s="101"/>
      <c r="I62000" s="101"/>
    </row>
    <row r="62001" spans="8:9" x14ac:dyDescent="0.2">
      <c r="H62001" s="101"/>
      <c r="I62001" s="101"/>
    </row>
    <row r="62002" spans="8:9" x14ac:dyDescent="0.2">
      <c r="H62002" s="101"/>
      <c r="I62002" s="101"/>
    </row>
    <row r="62003" spans="8:9" x14ac:dyDescent="0.2">
      <c r="H62003" s="101"/>
      <c r="I62003" s="101"/>
    </row>
    <row r="62004" spans="8:9" x14ac:dyDescent="0.2">
      <c r="H62004" s="101"/>
      <c r="I62004" s="101"/>
    </row>
    <row r="62005" spans="8:9" x14ac:dyDescent="0.2">
      <c r="H62005" s="101"/>
      <c r="I62005" s="101"/>
    </row>
    <row r="62006" spans="8:9" x14ac:dyDescent="0.2">
      <c r="H62006" s="101"/>
      <c r="I62006" s="101"/>
    </row>
    <row r="62007" spans="8:9" x14ac:dyDescent="0.2">
      <c r="H62007" s="101"/>
      <c r="I62007" s="101"/>
    </row>
    <row r="62008" spans="8:9" x14ac:dyDescent="0.2">
      <c r="H62008" s="101"/>
      <c r="I62008" s="101"/>
    </row>
    <row r="62009" spans="8:9" x14ac:dyDescent="0.2">
      <c r="H62009" s="101"/>
      <c r="I62009" s="101"/>
    </row>
    <row r="62010" spans="8:9" x14ac:dyDescent="0.2">
      <c r="H62010" s="101"/>
      <c r="I62010" s="101"/>
    </row>
    <row r="62011" spans="8:9" x14ac:dyDescent="0.2">
      <c r="H62011" s="101"/>
      <c r="I62011" s="101"/>
    </row>
    <row r="62012" spans="8:9" x14ac:dyDescent="0.2">
      <c r="H62012" s="101"/>
      <c r="I62012" s="101"/>
    </row>
    <row r="62013" spans="8:9" x14ac:dyDescent="0.2">
      <c r="H62013" s="101"/>
      <c r="I62013" s="101"/>
    </row>
    <row r="62014" spans="8:9" x14ac:dyDescent="0.2">
      <c r="H62014" s="101"/>
      <c r="I62014" s="101"/>
    </row>
    <row r="62015" spans="8:9" x14ac:dyDescent="0.2">
      <c r="H62015" s="101"/>
      <c r="I62015" s="101"/>
    </row>
    <row r="62016" spans="8:9" x14ac:dyDescent="0.2">
      <c r="H62016" s="101"/>
      <c r="I62016" s="101"/>
    </row>
    <row r="62017" spans="8:9" x14ac:dyDescent="0.2">
      <c r="H62017" s="101"/>
      <c r="I62017" s="101"/>
    </row>
    <row r="62018" spans="8:9" x14ac:dyDescent="0.2">
      <c r="H62018" s="101"/>
      <c r="I62018" s="101"/>
    </row>
    <row r="62019" spans="8:9" x14ac:dyDescent="0.2">
      <c r="H62019" s="101"/>
      <c r="I62019" s="101"/>
    </row>
    <row r="62020" spans="8:9" x14ac:dyDescent="0.2">
      <c r="H62020" s="101"/>
      <c r="I62020" s="101"/>
    </row>
    <row r="62021" spans="8:9" x14ac:dyDescent="0.2">
      <c r="H62021" s="101"/>
      <c r="I62021" s="101"/>
    </row>
    <row r="62022" spans="8:9" x14ac:dyDescent="0.2">
      <c r="H62022" s="101"/>
      <c r="I62022" s="101"/>
    </row>
    <row r="62023" spans="8:9" x14ac:dyDescent="0.2">
      <c r="H62023" s="101"/>
      <c r="I62023" s="101"/>
    </row>
    <row r="62024" spans="8:9" x14ac:dyDescent="0.2">
      <c r="H62024" s="101"/>
      <c r="I62024" s="101"/>
    </row>
    <row r="62025" spans="8:9" x14ac:dyDescent="0.2">
      <c r="H62025" s="101"/>
      <c r="I62025" s="101"/>
    </row>
    <row r="62026" spans="8:9" x14ac:dyDescent="0.2">
      <c r="H62026" s="101"/>
      <c r="I62026" s="101"/>
    </row>
    <row r="62027" spans="8:9" x14ac:dyDescent="0.2">
      <c r="H62027" s="101"/>
      <c r="I62027" s="101"/>
    </row>
    <row r="62028" spans="8:9" x14ac:dyDescent="0.2">
      <c r="H62028" s="101"/>
      <c r="I62028" s="101"/>
    </row>
    <row r="62029" spans="8:9" x14ac:dyDescent="0.2">
      <c r="H62029" s="101"/>
      <c r="I62029" s="101"/>
    </row>
    <row r="62030" spans="8:9" x14ac:dyDescent="0.2">
      <c r="H62030" s="101"/>
      <c r="I62030" s="101"/>
    </row>
    <row r="62031" spans="8:9" x14ac:dyDescent="0.2">
      <c r="H62031" s="101"/>
      <c r="I62031" s="101"/>
    </row>
    <row r="62032" spans="8:9" x14ac:dyDescent="0.2">
      <c r="H62032" s="101"/>
      <c r="I62032" s="101"/>
    </row>
    <row r="62033" spans="8:9" x14ac:dyDescent="0.2">
      <c r="H62033" s="101"/>
      <c r="I62033" s="101"/>
    </row>
    <row r="62034" spans="8:9" x14ac:dyDescent="0.2">
      <c r="H62034" s="101"/>
      <c r="I62034" s="101"/>
    </row>
    <row r="62035" spans="8:9" x14ac:dyDescent="0.2">
      <c r="H62035" s="101"/>
      <c r="I62035" s="101"/>
    </row>
    <row r="62036" spans="8:9" x14ac:dyDescent="0.2">
      <c r="H62036" s="101"/>
      <c r="I62036" s="101"/>
    </row>
    <row r="62037" spans="8:9" x14ac:dyDescent="0.2">
      <c r="H62037" s="101"/>
      <c r="I62037" s="101"/>
    </row>
    <row r="62038" spans="8:9" x14ac:dyDescent="0.2">
      <c r="H62038" s="101"/>
      <c r="I62038" s="101"/>
    </row>
    <row r="62039" spans="8:9" x14ac:dyDescent="0.2">
      <c r="H62039" s="101"/>
      <c r="I62039" s="101"/>
    </row>
    <row r="62040" spans="8:9" x14ac:dyDescent="0.2">
      <c r="H62040" s="101"/>
      <c r="I62040" s="101"/>
    </row>
    <row r="62041" spans="8:9" x14ac:dyDescent="0.2">
      <c r="H62041" s="101"/>
      <c r="I62041" s="101"/>
    </row>
    <row r="62042" spans="8:9" x14ac:dyDescent="0.2">
      <c r="H62042" s="101"/>
      <c r="I62042" s="101"/>
    </row>
    <row r="62043" spans="8:9" x14ac:dyDescent="0.2">
      <c r="H62043" s="101"/>
      <c r="I62043" s="101"/>
    </row>
    <row r="62044" spans="8:9" x14ac:dyDescent="0.2">
      <c r="H62044" s="101"/>
      <c r="I62044" s="101"/>
    </row>
    <row r="62045" spans="8:9" x14ac:dyDescent="0.2">
      <c r="H62045" s="101"/>
      <c r="I62045" s="101"/>
    </row>
    <row r="62046" spans="8:9" x14ac:dyDescent="0.2">
      <c r="H62046" s="101"/>
      <c r="I62046" s="101"/>
    </row>
    <row r="62047" spans="8:9" x14ac:dyDescent="0.2">
      <c r="H62047" s="101"/>
      <c r="I62047" s="101"/>
    </row>
    <row r="62048" spans="8:9" x14ac:dyDescent="0.2">
      <c r="H62048" s="101"/>
      <c r="I62048" s="101"/>
    </row>
    <row r="62049" spans="8:9" x14ac:dyDescent="0.2">
      <c r="H62049" s="101"/>
      <c r="I62049" s="101"/>
    </row>
    <row r="62050" spans="8:9" x14ac:dyDescent="0.2">
      <c r="H62050" s="101"/>
      <c r="I62050" s="101"/>
    </row>
    <row r="62051" spans="8:9" x14ac:dyDescent="0.2">
      <c r="H62051" s="101"/>
      <c r="I62051" s="101"/>
    </row>
    <row r="62052" spans="8:9" x14ac:dyDescent="0.2">
      <c r="H62052" s="101"/>
      <c r="I62052" s="101"/>
    </row>
    <row r="62053" spans="8:9" x14ac:dyDescent="0.2">
      <c r="H62053" s="101"/>
      <c r="I62053" s="101"/>
    </row>
    <row r="62054" spans="8:9" x14ac:dyDescent="0.2">
      <c r="H62054" s="101"/>
      <c r="I62054" s="101"/>
    </row>
    <row r="62055" spans="8:9" x14ac:dyDescent="0.2">
      <c r="H62055" s="101"/>
      <c r="I62055" s="101"/>
    </row>
    <row r="62056" spans="8:9" x14ac:dyDescent="0.2">
      <c r="H62056" s="101"/>
      <c r="I62056" s="101"/>
    </row>
    <row r="62057" spans="8:9" x14ac:dyDescent="0.2">
      <c r="H62057" s="101"/>
      <c r="I62057" s="101"/>
    </row>
    <row r="62058" spans="8:9" x14ac:dyDescent="0.2">
      <c r="H62058" s="101"/>
      <c r="I62058" s="101"/>
    </row>
    <row r="62059" spans="8:9" x14ac:dyDescent="0.2">
      <c r="H62059" s="101"/>
      <c r="I62059" s="101"/>
    </row>
    <row r="62060" spans="8:9" x14ac:dyDescent="0.2">
      <c r="H62060" s="101"/>
      <c r="I62060" s="101"/>
    </row>
    <row r="62061" spans="8:9" x14ac:dyDescent="0.2">
      <c r="H62061" s="101"/>
      <c r="I62061" s="101"/>
    </row>
    <row r="62062" spans="8:9" x14ac:dyDescent="0.2">
      <c r="H62062" s="101"/>
      <c r="I62062" s="101"/>
    </row>
    <row r="62063" spans="8:9" x14ac:dyDescent="0.2">
      <c r="H62063" s="101"/>
      <c r="I62063" s="101"/>
    </row>
    <row r="62064" spans="8:9" x14ac:dyDescent="0.2">
      <c r="H62064" s="101"/>
      <c r="I62064" s="101"/>
    </row>
    <row r="62065" spans="8:9" x14ac:dyDescent="0.2">
      <c r="H62065" s="101"/>
      <c r="I62065" s="101"/>
    </row>
    <row r="62066" spans="8:9" x14ac:dyDescent="0.2">
      <c r="H62066" s="101"/>
      <c r="I62066" s="101"/>
    </row>
    <row r="62067" spans="8:9" x14ac:dyDescent="0.2">
      <c r="H62067" s="101"/>
      <c r="I62067" s="101"/>
    </row>
    <row r="62068" spans="8:9" x14ac:dyDescent="0.2">
      <c r="H62068" s="101"/>
      <c r="I62068" s="101"/>
    </row>
    <row r="62069" spans="8:9" x14ac:dyDescent="0.2">
      <c r="H62069" s="101"/>
      <c r="I62069" s="101"/>
    </row>
    <row r="62070" spans="8:9" x14ac:dyDescent="0.2">
      <c r="H62070" s="101"/>
      <c r="I62070" s="101"/>
    </row>
    <row r="62071" spans="8:9" x14ac:dyDescent="0.2">
      <c r="H62071" s="101"/>
      <c r="I62071" s="101"/>
    </row>
    <row r="62072" spans="8:9" x14ac:dyDescent="0.2">
      <c r="H62072" s="101"/>
      <c r="I62072" s="101"/>
    </row>
    <row r="62073" spans="8:9" x14ac:dyDescent="0.2">
      <c r="H62073" s="101"/>
      <c r="I62073" s="101"/>
    </row>
    <row r="62074" spans="8:9" x14ac:dyDescent="0.2">
      <c r="H62074" s="101"/>
      <c r="I62074" s="101"/>
    </row>
    <row r="62075" spans="8:9" x14ac:dyDescent="0.2">
      <c r="H62075" s="101"/>
      <c r="I62075" s="101"/>
    </row>
    <row r="62076" spans="8:9" x14ac:dyDescent="0.2">
      <c r="H62076" s="101"/>
      <c r="I62076" s="101"/>
    </row>
    <row r="62077" spans="8:9" x14ac:dyDescent="0.2">
      <c r="H62077" s="101"/>
      <c r="I62077" s="101"/>
    </row>
    <row r="62078" spans="8:9" x14ac:dyDescent="0.2">
      <c r="H62078" s="101"/>
      <c r="I62078" s="101"/>
    </row>
    <row r="62079" spans="8:9" x14ac:dyDescent="0.2">
      <c r="H62079" s="101"/>
      <c r="I62079" s="101"/>
    </row>
    <row r="62080" spans="8:9" x14ac:dyDescent="0.2">
      <c r="H62080" s="101"/>
      <c r="I62080" s="101"/>
    </row>
    <row r="62081" spans="8:9" x14ac:dyDescent="0.2">
      <c r="H62081" s="101"/>
      <c r="I62081" s="101"/>
    </row>
    <row r="62082" spans="8:9" x14ac:dyDescent="0.2">
      <c r="H62082" s="101"/>
      <c r="I62082" s="101"/>
    </row>
    <row r="62083" spans="8:9" x14ac:dyDescent="0.2">
      <c r="H62083" s="101"/>
      <c r="I62083" s="101"/>
    </row>
    <row r="62084" spans="8:9" x14ac:dyDescent="0.2">
      <c r="H62084" s="101"/>
      <c r="I62084" s="101"/>
    </row>
    <row r="62085" spans="8:9" x14ac:dyDescent="0.2">
      <c r="H62085" s="101"/>
      <c r="I62085" s="101"/>
    </row>
    <row r="62086" spans="8:9" x14ac:dyDescent="0.2">
      <c r="H62086" s="101"/>
      <c r="I62086" s="101"/>
    </row>
    <row r="62087" spans="8:9" x14ac:dyDescent="0.2">
      <c r="H62087" s="101"/>
      <c r="I62087" s="101"/>
    </row>
    <row r="62088" spans="8:9" x14ac:dyDescent="0.2">
      <c r="H62088" s="101"/>
      <c r="I62088" s="101"/>
    </row>
    <row r="62089" spans="8:9" x14ac:dyDescent="0.2">
      <c r="H62089" s="101"/>
      <c r="I62089" s="101"/>
    </row>
    <row r="62090" spans="8:9" x14ac:dyDescent="0.2">
      <c r="H62090" s="101"/>
      <c r="I62090" s="101"/>
    </row>
    <row r="62091" spans="8:9" x14ac:dyDescent="0.2">
      <c r="H62091" s="101"/>
      <c r="I62091" s="101"/>
    </row>
    <row r="62092" spans="8:9" x14ac:dyDescent="0.2">
      <c r="H62092" s="101"/>
      <c r="I62092" s="101"/>
    </row>
    <row r="62093" spans="8:9" x14ac:dyDescent="0.2">
      <c r="H62093" s="101"/>
      <c r="I62093" s="101"/>
    </row>
    <row r="62094" spans="8:9" x14ac:dyDescent="0.2">
      <c r="H62094" s="101"/>
      <c r="I62094" s="101"/>
    </row>
    <row r="62095" spans="8:9" x14ac:dyDescent="0.2">
      <c r="H62095" s="101"/>
      <c r="I62095" s="101"/>
    </row>
    <row r="62096" spans="8:9" x14ac:dyDescent="0.2">
      <c r="H62096" s="101"/>
      <c r="I62096" s="101"/>
    </row>
    <row r="62097" spans="8:9" x14ac:dyDescent="0.2">
      <c r="H62097" s="101"/>
      <c r="I62097" s="101"/>
    </row>
    <row r="62098" spans="8:9" x14ac:dyDescent="0.2">
      <c r="H62098" s="101"/>
      <c r="I62098" s="101"/>
    </row>
    <row r="62099" spans="8:9" x14ac:dyDescent="0.2">
      <c r="H62099" s="101"/>
      <c r="I62099" s="101"/>
    </row>
    <row r="62100" spans="8:9" x14ac:dyDescent="0.2">
      <c r="H62100" s="101"/>
      <c r="I62100" s="101"/>
    </row>
    <row r="62101" spans="8:9" x14ac:dyDescent="0.2">
      <c r="H62101" s="101"/>
      <c r="I62101" s="101"/>
    </row>
    <row r="62102" spans="8:9" x14ac:dyDescent="0.2">
      <c r="H62102" s="101"/>
      <c r="I62102" s="101"/>
    </row>
    <row r="62103" spans="8:9" x14ac:dyDescent="0.2">
      <c r="H62103" s="101"/>
      <c r="I62103" s="101"/>
    </row>
    <row r="62104" spans="8:9" x14ac:dyDescent="0.2">
      <c r="H62104" s="101"/>
      <c r="I62104" s="101"/>
    </row>
    <row r="62105" spans="8:9" x14ac:dyDescent="0.2">
      <c r="H62105" s="101"/>
      <c r="I62105" s="101"/>
    </row>
    <row r="62106" spans="8:9" x14ac:dyDescent="0.2">
      <c r="H62106" s="101"/>
      <c r="I62106" s="101"/>
    </row>
    <row r="62107" spans="8:9" x14ac:dyDescent="0.2">
      <c r="H62107" s="101"/>
      <c r="I62107" s="101"/>
    </row>
    <row r="62108" spans="8:9" x14ac:dyDescent="0.2">
      <c r="H62108" s="101"/>
      <c r="I62108" s="101"/>
    </row>
    <row r="62109" spans="8:9" x14ac:dyDescent="0.2">
      <c r="H62109" s="101"/>
      <c r="I62109" s="101"/>
    </row>
    <row r="62110" spans="8:9" x14ac:dyDescent="0.2">
      <c r="H62110" s="101"/>
      <c r="I62110" s="101"/>
    </row>
    <row r="62111" spans="8:9" x14ac:dyDescent="0.2">
      <c r="H62111" s="101"/>
      <c r="I62111" s="101"/>
    </row>
    <row r="62112" spans="8:9" x14ac:dyDescent="0.2">
      <c r="H62112" s="101"/>
      <c r="I62112" s="101"/>
    </row>
    <row r="62113" spans="8:9" x14ac:dyDescent="0.2">
      <c r="H62113" s="101"/>
      <c r="I62113" s="101"/>
    </row>
    <row r="62114" spans="8:9" x14ac:dyDescent="0.2">
      <c r="H62114" s="101"/>
      <c r="I62114" s="101"/>
    </row>
    <row r="62115" spans="8:9" x14ac:dyDescent="0.2">
      <c r="H62115" s="101"/>
      <c r="I62115" s="101"/>
    </row>
    <row r="62116" spans="8:9" x14ac:dyDescent="0.2">
      <c r="H62116" s="101"/>
      <c r="I62116" s="101"/>
    </row>
    <row r="62117" spans="8:9" x14ac:dyDescent="0.2">
      <c r="H62117" s="101"/>
      <c r="I62117" s="101"/>
    </row>
    <row r="62118" spans="8:9" x14ac:dyDescent="0.2">
      <c r="H62118" s="101"/>
      <c r="I62118" s="101"/>
    </row>
    <row r="62119" spans="8:9" x14ac:dyDescent="0.2">
      <c r="H62119" s="101"/>
      <c r="I62119" s="101"/>
    </row>
    <row r="62120" spans="8:9" x14ac:dyDescent="0.2">
      <c r="H62120" s="101"/>
      <c r="I62120" s="101"/>
    </row>
    <row r="62121" spans="8:9" x14ac:dyDescent="0.2">
      <c r="H62121" s="101"/>
      <c r="I62121" s="101"/>
    </row>
    <row r="62122" spans="8:9" x14ac:dyDescent="0.2">
      <c r="H62122" s="101"/>
      <c r="I62122" s="101"/>
    </row>
    <row r="62123" spans="8:9" x14ac:dyDescent="0.2">
      <c r="H62123" s="101"/>
      <c r="I62123" s="101"/>
    </row>
    <row r="62124" spans="8:9" x14ac:dyDescent="0.2">
      <c r="H62124" s="101"/>
      <c r="I62124" s="101"/>
    </row>
    <row r="62125" spans="8:9" x14ac:dyDescent="0.2">
      <c r="H62125" s="101"/>
      <c r="I62125" s="101"/>
    </row>
    <row r="62126" spans="8:9" x14ac:dyDescent="0.2">
      <c r="H62126" s="101"/>
      <c r="I62126" s="101"/>
    </row>
    <row r="62127" spans="8:9" x14ac:dyDescent="0.2">
      <c r="H62127" s="101"/>
      <c r="I62127" s="101"/>
    </row>
    <row r="62128" spans="8:9" x14ac:dyDescent="0.2">
      <c r="H62128" s="101"/>
      <c r="I62128" s="101"/>
    </row>
    <row r="62129" spans="8:9" x14ac:dyDescent="0.2">
      <c r="H62129" s="101"/>
      <c r="I62129" s="101"/>
    </row>
    <row r="62130" spans="8:9" x14ac:dyDescent="0.2">
      <c r="H62130" s="101"/>
      <c r="I62130" s="101"/>
    </row>
    <row r="62131" spans="8:9" x14ac:dyDescent="0.2">
      <c r="H62131" s="101"/>
      <c r="I62131" s="101"/>
    </row>
    <row r="62132" spans="8:9" x14ac:dyDescent="0.2">
      <c r="H62132" s="101"/>
      <c r="I62132" s="101"/>
    </row>
    <row r="62133" spans="8:9" x14ac:dyDescent="0.2">
      <c r="H62133" s="101"/>
      <c r="I62133" s="101"/>
    </row>
    <row r="62134" spans="8:9" x14ac:dyDescent="0.2">
      <c r="H62134" s="101"/>
      <c r="I62134" s="101"/>
    </row>
    <row r="62135" spans="8:9" x14ac:dyDescent="0.2">
      <c r="H62135" s="101"/>
      <c r="I62135" s="101"/>
    </row>
    <row r="62136" spans="8:9" x14ac:dyDescent="0.2">
      <c r="H62136" s="101"/>
      <c r="I62136" s="101"/>
    </row>
    <row r="62137" spans="8:9" x14ac:dyDescent="0.2">
      <c r="H62137" s="101"/>
      <c r="I62137" s="101"/>
    </row>
    <row r="62138" spans="8:9" x14ac:dyDescent="0.2">
      <c r="H62138" s="101"/>
      <c r="I62138" s="101"/>
    </row>
    <row r="62139" spans="8:9" x14ac:dyDescent="0.2">
      <c r="H62139" s="101"/>
      <c r="I62139" s="101"/>
    </row>
    <row r="62140" spans="8:9" x14ac:dyDescent="0.2">
      <c r="H62140" s="101"/>
      <c r="I62140" s="101"/>
    </row>
    <row r="62141" spans="8:9" x14ac:dyDescent="0.2">
      <c r="H62141" s="101"/>
      <c r="I62141" s="101"/>
    </row>
    <row r="62142" spans="8:9" x14ac:dyDescent="0.2">
      <c r="H62142" s="101"/>
      <c r="I62142" s="101"/>
    </row>
    <row r="62143" spans="8:9" x14ac:dyDescent="0.2">
      <c r="H62143" s="101"/>
      <c r="I62143" s="101"/>
    </row>
    <row r="62144" spans="8:9" x14ac:dyDescent="0.2">
      <c r="H62144" s="101"/>
      <c r="I62144" s="101"/>
    </row>
    <row r="62145" spans="8:9" x14ac:dyDescent="0.2">
      <c r="H62145" s="101"/>
      <c r="I62145" s="101"/>
    </row>
    <row r="62146" spans="8:9" x14ac:dyDescent="0.2">
      <c r="H62146" s="101"/>
      <c r="I62146" s="101"/>
    </row>
    <row r="62147" spans="8:9" x14ac:dyDescent="0.2">
      <c r="H62147" s="101"/>
      <c r="I62147" s="101"/>
    </row>
    <row r="62148" spans="8:9" x14ac:dyDescent="0.2">
      <c r="H62148" s="101"/>
      <c r="I62148" s="101"/>
    </row>
    <row r="62149" spans="8:9" x14ac:dyDescent="0.2">
      <c r="H62149" s="101"/>
      <c r="I62149" s="101"/>
    </row>
    <row r="62150" spans="8:9" x14ac:dyDescent="0.2">
      <c r="H62150" s="101"/>
      <c r="I62150" s="101"/>
    </row>
    <row r="62151" spans="8:9" x14ac:dyDescent="0.2">
      <c r="H62151" s="101"/>
      <c r="I62151" s="101"/>
    </row>
    <row r="62152" spans="8:9" x14ac:dyDescent="0.2">
      <c r="H62152" s="101"/>
      <c r="I62152" s="101"/>
    </row>
    <row r="62153" spans="8:9" x14ac:dyDescent="0.2">
      <c r="H62153" s="101"/>
      <c r="I62153" s="101"/>
    </row>
    <row r="62154" spans="8:9" x14ac:dyDescent="0.2">
      <c r="H62154" s="101"/>
      <c r="I62154" s="101"/>
    </row>
    <row r="62155" spans="8:9" x14ac:dyDescent="0.2">
      <c r="H62155" s="101"/>
      <c r="I62155" s="101"/>
    </row>
    <row r="62156" spans="8:9" x14ac:dyDescent="0.2">
      <c r="H62156" s="101"/>
      <c r="I62156" s="101"/>
    </row>
    <row r="62157" spans="8:9" x14ac:dyDescent="0.2">
      <c r="H62157" s="101"/>
      <c r="I62157" s="101"/>
    </row>
    <row r="62158" spans="8:9" x14ac:dyDescent="0.2">
      <c r="H62158" s="101"/>
      <c r="I62158" s="101"/>
    </row>
    <row r="62159" spans="8:9" x14ac:dyDescent="0.2">
      <c r="H62159" s="101"/>
      <c r="I62159" s="101"/>
    </row>
    <row r="62160" spans="8:9" x14ac:dyDescent="0.2">
      <c r="H62160" s="101"/>
      <c r="I62160" s="101"/>
    </row>
    <row r="62161" spans="8:9" x14ac:dyDescent="0.2">
      <c r="H62161" s="101"/>
      <c r="I62161" s="101"/>
    </row>
    <row r="62162" spans="8:9" x14ac:dyDescent="0.2">
      <c r="H62162" s="101"/>
      <c r="I62162" s="101"/>
    </row>
    <row r="62163" spans="8:9" x14ac:dyDescent="0.2">
      <c r="H62163" s="101"/>
      <c r="I62163" s="101"/>
    </row>
    <row r="62164" spans="8:9" x14ac:dyDescent="0.2">
      <c r="H62164" s="101"/>
      <c r="I62164" s="101"/>
    </row>
    <row r="62165" spans="8:9" x14ac:dyDescent="0.2">
      <c r="H62165" s="101"/>
      <c r="I62165" s="101"/>
    </row>
    <row r="62166" spans="8:9" x14ac:dyDescent="0.2">
      <c r="H62166" s="101"/>
      <c r="I62166" s="101"/>
    </row>
    <row r="62167" spans="8:9" x14ac:dyDescent="0.2">
      <c r="H62167" s="101"/>
      <c r="I62167" s="101"/>
    </row>
    <row r="62168" spans="8:9" x14ac:dyDescent="0.2">
      <c r="H62168" s="101"/>
      <c r="I62168" s="101"/>
    </row>
    <row r="62169" spans="8:9" x14ac:dyDescent="0.2">
      <c r="H62169" s="101"/>
      <c r="I62169" s="101"/>
    </row>
    <row r="62170" spans="8:9" x14ac:dyDescent="0.2">
      <c r="H62170" s="101"/>
      <c r="I62170" s="101"/>
    </row>
    <row r="62171" spans="8:9" x14ac:dyDescent="0.2">
      <c r="H62171" s="101"/>
      <c r="I62171" s="101"/>
    </row>
    <row r="62172" spans="8:9" x14ac:dyDescent="0.2">
      <c r="H62172" s="101"/>
      <c r="I62172" s="101"/>
    </row>
    <row r="62173" spans="8:9" x14ac:dyDescent="0.2">
      <c r="H62173" s="101"/>
      <c r="I62173" s="101"/>
    </row>
    <row r="62174" spans="8:9" x14ac:dyDescent="0.2">
      <c r="H62174" s="101"/>
      <c r="I62174" s="101"/>
    </row>
    <row r="62175" spans="8:9" x14ac:dyDescent="0.2">
      <c r="H62175" s="101"/>
      <c r="I62175" s="101"/>
    </row>
    <row r="62176" spans="8:9" x14ac:dyDescent="0.2">
      <c r="H62176" s="101"/>
      <c r="I62176" s="101"/>
    </row>
    <row r="62177" spans="8:9" x14ac:dyDescent="0.2">
      <c r="H62177" s="101"/>
      <c r="I62177" s="101"/>
    </row>
    <row r="62178" spans="8:9" x14ac:dyDescent="0.2">
      <c r="H62178" s="101"/>
      <c r="I62178" s="101"/>
    </row>
    <row r="62179" spans="8:9" x14ac:dyDescent="0.2">
      <c r="H62179" s="101"/>
      <c r="I62179" s="101"/>
    </row>
    <row r="62180" spans="8:9" x14ac:dyDescent="0.2">
      <c r="H62180" s="101"/>
      <c r="I62180" s="101"/>
    </row>
    <row r="62181" spans="8:9" x14ac:dyDescent="0.2">
      <c r="H62181" s="101"/>
      <c r="I62181" s="101"/>
    </row>
    <row r="62182" spans="8:9" x14ac:dyDescent="0.2">
      <c r="H62182" s="101"/>
      <c r="I62182" s="101"/>
    </row>
    <row r="62183" spans="8:9" x14ac:dyDescent="0.2">
      <c r="H62183" s="101"/>
      <c r="I62183" s="101"/>
    </row>
    <row r="62184" spans="8:9" x14ac:dyDescent="0.2">
      <c r="H62184" s="101"/>
      <c r="I62184" s="101"/>
    </row>
    <row r="62185" spans="8:9" x14ac:dyDescent="0.2">
      <c r="H62185" s="101"/>
      <c r="I62185" s="101"/>
    </row>
    <row r="62186" spans="8:9" x14ac:dyDescent="0.2">
      <c r="H62186" s="101"/>
      <c r="I62186" s="101"/>
    </row>
    <row r="62187" spans="8:9" x14ac:dyDescent="0.2">
      <c r="H62187" s="101"/>
      <c r="I62187" s="101"/>
    </row>
    <row r="62188" spans="8:9" x14ac:dyDescent="0.2">
      <c r="H62188" s="101"/>
      <c r="I62188" s="101"/>
    </row>
    <row r="62189" spans="8:9" x14ac:dyDescent="0.2">
      <c r="H62189" s="101"/>
      <c r="I62189" s="101"/>
    </row>
    <row r="62190" spans="8:9" x14ac:dyDescent="0.2">
      <c r="H62190" s="101"/>
      <c r="I62190" s="101"/>
    </row>
    <row r="62191" spans="8:9" x14ac:dyDescent="0.2">
      <c r="H62191" s="101"/>
      <c r="I62191" s="101"/>
    </row>
    <row r="62192" spans="8:9" x14ac:dyDescent="0.2">
      <c r="H62192" s="101"/>
      <c r="I62192" s="101"/>
    </row>
    <row r="62193" spans="8:9" x14ac:dyDescent="0.2">
      <c r="H62193" s="101"/>
      <c r="I62193" s="101"/>
    </row>
    <row r="62194" spans="8:9" x14ac:dyDescent="0.2">
      <c r="H62194" s="101"/>
      <c r="I62194" s="101"/>
    </row>
    <row r="62195" spans="8:9" x14ac:dyDescent="0.2">
      <c r="H62195" s="101"/>
      <c r="I62195" s="101"/>
    </row>
    <row r="62196" spans="8:9" x14ac:dyDescent="0.2">
      <c r="H62196" s="101"/>
      <c r="I62196" s="101"/>
    </row>
    <row r="62197" spans="8:9" x14ac:dyDescent="0.2">
      <c r="H62197" s="101"/>
      <c r="I62197" s="101"/>
    </row>
    <row r="62198" spans="8:9" x14ac:dyDescent="0.2">
      <c r="H62198" s="101"/>
      <c r="I62198" s="101"/>
    </row>
    <row r="62199" spans="8:9" x14ac:dyDescent="0.2">
      <c r="H62199" s="101"/>
      <c r="I62199" s="101"/>
    </row>
    <row r="62200" spans="8:9" x14ac:dyDescent="0.2">
      <c r="H62200" s="101"/>
      <c r="I62200" s="101"/>
    </row>
    <row r="62201" spans="8:9" x14ac:dyDescent="0.2">
      <c r="H62201" s="101"/>
      <c r="I62201" s="101"/>
    </row>
    <row r="62202" spans="8:9" x14ac:dyDescent="0.2">
      <c r="H62202" s="101"/>
      <c r="I62202" s="101"/>
    </row>
    <row r="62203" spans="8:9" x14ac:dyDescent="0.2">
      <c r="H62203" s="101"/>
      <c r="I62203" s="101"/>
    </row>
    <row r="62204" spans="8:9" x14ac:dyDescent="0.2">
      <c r="H62204" s="101"/>
      <c r="I62204" s="101"/>
    </row>
    <row r="62205" spans="8:9" x14ac:dyDescent="0.2">
      <c r="H62205" s="101"/>
      <c r="I62205" s="101"/>
    </row>
    <row r="62206" spans="8:9" x14ac:dyDescent="0.2">
      <c r="H62206" s="101"/>
      <c r="I62206" s="101"/>
    </row>
    <row r="62207" spans="8:9" x14ac:dyDescent="0.2">
      <c r="H62207" s="101"/>
      <c r="I62207" s="101"/>
    </row>
    <row r="62208" spans="8:9" x14ac:dyDescent="0.2">
      <c r="H62208" s="101"/>
      <c r="I62208" s="101"/>
    </row>
    <row r="62209" spans="8:9" x14ac:dyDescent="0.2">
      <c r="H62209" s="101"/>
      <c r="I62209" s="101"/>
    </row>
    <row r="62210" spans="8:9" x14ac:dyDescent="0.2">
      <c r="H62210" s="101"/>
      <c r="I62210" s="101"/>
    </row>
    <row r="62211" spans="8:9" x14ac:dyDescent="0.2">
      <c r="H62211" s="101"/>
      <c r="I62211" s="101"/>
    </row>
    <row r="62212" spans="8:9" x14ac:dyDescent="0.2">
      <c r="H62212" s="101"/>
      <c r="I62212" s="101"/>
    </row>
    <row r="62213" spans="8:9" x14ac:dyDescent="0.2">
      <c r="H62213" s="101"/>
      <c r="I62213" s="101"/>
    </row>
    <row r="62214" spans="8:9" x14ac:dyDescent="0.2">
      <c r="H62214" s="101"/>
      <c r="I62214" s="101"/>
    </row>
    <row r="62215" spans="8:9" x14ac:dyDescent="0.2">
      <c r="H62215" s="101"/>
      <c r="I62215" s="101"/>
    </row>
    <row r="62216" spans="8:9" x14ac:dyDescent="0.2">
      <c r="H62216" s="101"/>
      <c r="I62216" s="101"/>
    </row>
    <row r="62217" spans="8:9" x14ac:dyDescent="0.2">
      <c r="H62217" s="101"/>
      <c r="I62217" s="101"/>
    </row>
    <row r="62218" spans="8:9" x14ac:dyDescent="0.2">
      <c r="H62218" s="101"/>
      <c r="I62218" s="101"/>
    </row>
    <row r="62219" spans="8:9" x14ac:dyDescent="0.2">
      <c r="H62219" s="101"/>
      <c r="I62219" s="101"/>
    </row>
    <row r="62220" spans="8:9" x14ac:dyDescent="0.2">
      <c r="H62220" s="101"/>
      <c r="I62220" s="101"/>
    </row>
    <row r="62221" spans="8:9" x14ac:dyDescent="0.2">
      <c r="H62221" s="101"/>
      <c r="I62221" s="101"/>
    </row>
    <row r="62222" spans="8:9" x14ac:dyDescent="0.2">
      <c r="H62222" s="101"/>
      <c r="I62222" s="101"/>
    </row>
    <row r="62223" spans="8:9" x14ac:dyDescent="0.2">
      <c r="H62223" s="101"/>
      <c r="I62223" s="101"/>
    </row>
    <row r="62224" spans="8:9" x14ac:dyDescent="0.2">
      <c r="H62224" s="101"/>
      <c r="I62224" s="101"/>
    </row>
    <row r="62225" spans="8:9" x14ac:dyDescent="0.2">
      <c r="H62225" s="101"/>
      <c r="I62225" s="101"/>
    </row>
    <row r="62226" spans="8:9" x14ac:dyDescent="0.2">
      <c r="H62226" s="101"/>
      <c r="I62226" s="101"/>
    </row>
    <row r="62227" spans="8:9" x14ac:dyDescent="0.2">
      <c r="H62227" s="101"/>
      <c r="I62227" s="101"/>
    </row>
    <row r="62228" spans="8:9" x14ac:dyDescent="0.2">
      <c r="H62228" s="101"/>
      <c r="I62228" s="101"/>
    </row>
    <row r="62229" spans="8:9" x14ac:dyDescent="0.2">
      <c r="H62229" s="101"/>
      <c r="I62229" s="101"/>
    </row>
    <row r="62230" spans="8:9" x14ac:dyDescent="0.2">
      <c r="H62230" s="101"/>
      <c r="I62230" s="101"/>
    </row>
    <row r="62231" spans="8:9" x14ac:dyDescent="0.2">
      <c r="H62231" s="101"/>
      <c r="I62231" s="101"/>
    </row>
    <row r="62232" spans="8:9" x14ac:dyDescent="0.2">
      <c r="H62232" s="101"/>
      <c r="I62232" s="101"/>
    </row>
    <row r="62233" spans="8:9" x14ac:dyDescent="0.2">
      <c r="H62233" s="101"/>
      <c r="I62233" s="101"/>
    </row>
    <row r="62234" spans="8:9" x14ac:dyDescent="0.2">
      <c r="H62234" s="101"/>
      <c r="I62234" s="101"/>
    </row>
    <row r="62235" spans="8:9" x14ac:dyDescent="0.2">
      <c r="H62235" s="101"/>
      <c r="I62235" s="101"/>
    </row>
    <row r="62236" spans="8:9" x14ac:dyDescent="0.2">
      <c r="H62236" s="101"/>
      <c r="I62236" s="101"/>
    </row>
    <row r="62237" spans="8:9" x14ac:dyDescent="0.2">
      <c r="H62237" s="101"/>
      <c r="I62237" s="101"/>
    </row>
    <row r="62238" spans="8:9" x14ac:dyDescent="0.2">
      <c r="H62238" s="101"/>
      <c r="I62238" s="101"/>
    </row>
    <row r="62239" spans="8:9" x14ac:dyDescent="0.2">
      <c r="H62239" s="101"/>
      <c r="I62239" s="101"/>
    </row>
    <row r="62240" spans="8:9" x14ac:dyDescent="0.2">
      <c r="H62240" s="101"/>
      <c r="I62240" s="101"/>
    </row>
    <row r="62241" spans="8:9" x14ac:dyDescent="0.2">
      <c r="H62241" s="101"/>
      <c r="I62241" s="101"/>
    </row>
    <row r="62242" spans="8:9" x14ac:dyDescent="0.2">
      <c r="H62242" s="101"/>
      <c r="I62242" s="101"/>
    </row>
    <row r="62243" spans="8:9" x14ac:dyDescent="0.2">
      <c r="H62243" s="101"/>
      <c r="I62243" s="101"/>
    </row>
    <row r="62244" spans="8:9" x14ac:dyDescent="0.2">
      <c r="H62244" s="101"/>
      <c r="I62244" s="101"/>
    </row>
    <row r="62245" spans="8:9" x14ac:dyDescent="0.2">
      <c r="H62245" s="101"/>
      <c r="I62245" s="101"/>
    </row>
    <row r="62246" spans="8:9" x14ac:dyDescent="0.2">
      <c r="H62246" s="101"/>
      <c r="I62246" s="101"/>
    </row>
    <row r="62247" spans="8:9" x14ac:dyDescent="0.2">
      <c r="H62247" s="101"/>
      <c r="I62247" s="101"/>
    </row>
    <row r="62248" spans="8:9" x14ac:dyDescent="0.2">
      <c r="H62248" s="101"/>
      <c r="I62248" s="101"/>
    </row>
    <row r="62249" spans="8:9" x14ac:dyDescent="0.2">
      <c r="H62249" s="101"/>
      <c r="I62249" s="101"/>
    </row>
    <row r="62250" spans="8:9" x14ac:dyDescent="0.2">
      <c r="H62250" s="101"/>
      <c r="I62250" s="101"/>
    </row>
    <row r="62251" spans="8:9" x14ac:dyDescent="0.2">
      <c r="H62251" s="101"/>
      <c r="I62251" s="101"/>
    </row>
    <row r="62252" spans="8:9" x14ac:dyDescent="0.2">
      <c r="H62252" s="101"/>
      <c r="I62252" s="101"/>
    </row>
    <row r="62253" spans="8:9" x14ac:dyDescent="0.2">
      <c r="H62253" s="101"/>
      <c r="I62253" s="101"/>
    </row>
    <row r="62254" spans="8:9" x14ac:dyDescent="0.2">
      <c r="H62254" s="101"/>
      <c r="I62254" s="101"/>
    </row>
    <row r="62255" spans="8:9" x14ac:dyDescent="0.2">
      <c r="H62255" s="101"/>
      <c r="I62255" s="101"/>
    </row>
    <row r="62256" spans="8:9" x14ac:dyDescent="0.2">
      <c r="H62256" s="101"/>
      <c r="I62256" s="101"/>
    </row>
    <row r="62257" spans="8:9" x14ac:dyDescent="0.2">
      <c r="H62257" s="101"/>
      <c r="I62257" s="101"/>
    </row>
    <row r="62258" spans="8:9" x14ac:dyDescent="0.2">
      <c r="H62258" s="101"/>
      <c r="I62258" s="101"/>
    </row>
    <row r="62259" spans="8:9" x14ac:dyDescent="0.2">
      <c r="H62259" s="101"/>
      <c r="I62259" s="101"/>
    </row>
    <row r="62260" spans="8:9" x14ac:dyDescent="0.2">
      <c r="H62260" s="101"/>
      <c r="I62260" s="101"/>
    </row>
    <row r="62261" spans="8:9" x14ac:dyDescent="0.2">
      <c r="H62261" s="101"/>
      <c r="I62261" s="101"/>
    </row>
    <row r="62262" spans="8:9" x14ac:dyDescent="0.2">
      <c r="H62262" s="101"/>
      <c r="I62262" s="101"/>
    </row>
    <row r="62263" spans="8:9" x14ac:dyDescent="0.2">
      <c r="H62263" s="101"/>
      <c r="I62263" s="101"/>
    </row>
    <row r="62264" spans="8:9" x14ac:dyDescent="0.2">
      <c r="H62264" s="101"/>
      <c r="I62264" s="101"/>
    </row>
    <row r="62265" spans="8:9" x14ac:dyDescent="0.2">
      <c r="H62265" s="101"/>
      <c r="I62265" s="101"/>
    </row>
    <row r="62266" spans="8:9" x14ac:dyDescent="0.2">
      <c r="H62266" s="101"/>
      <c r="I62266" s="101"/>
    </row>
    <row r="62267" spans="8:9" x14ac:dyDescent="0.2">
      <c r="H62267" s="101"/>
      <c r="I62267" s="101"/>
    </row>
    <row r="62268" spans="8:9" x14ac:dyDescent="0.2">
      <c r="H62268" s="101"/>
      <c r="I62268" s="101"/>
    </row>
    <row r="62269" spans="8:9" x14ac:dyDescent="0.2">
      <c r="H62269" s="101"/>
      <c r="I62269" s="101"/>
    </row>
    <row r="62270" spans="8:9" x14ac:dyDescent="0.2">
      <c r="H62270" s="101"/>
      <c r="I62270" s="101"/>
    </row>
    <row r="62271" spans="8:9" x14ac:dyDescent="0.2">
      <c r="H62271" s="101"/>
      <c r="I62271" s="101"/>
    </row>
    <row r="62272" spans="8:9" x14ac:dyDescent="0.2">
      <c r="H62272" s="101"/>
      <c r="I62272" s="101"/>
    </row>
    <row r="62273" spans="8:9" x14ac:dyDescent="0.2">
      <c r="H62273" s="101"/>
      <c r="I62273" s="101"/>
    </row>
    <row r="62274" spans="8:9" x14ac:dyDescent="0.2">
      <c r="H62274" s="101"/>
      <c r="I62274" s="101"/>
    </row>
    <row r="62275" spans="8:9" x14ac:dyDescent="0.2">
      <c r="H62275" s="101"/>
      <c r="I62275" s="101"/>
    </row>
    <row r="62276" spans="8:9" x14ac:dyDescent="0.2">
      <c r="H62276" s="101"/>
      <c r="I62276" s="101"/>
    </row>
    <row r="62277" spans="8:9" x14ac:dyDescent="0.2">
      <c r="H62277" s="101"/>
      <c r="I62277" s="101"/>
    </row>
    <row r="62278" spans="8:9" x14ac:dyDescent="0.2">
      <c r="H62278" s="101"/>
      <c r="I62278" s="101"/>
    </row>
    <row r="62279" spans="8:9" x14ac:dyDescent="0.2">
      <c r="H62279" s="101"/>
      <c r="I62279" s="101"/>
    </row>
    <row r="62280" spans="8:9" x14ac:dyDescent="0.2">
      <c r="H62280" s="101"/>
      <c r="I62280" s="101"/>
    </row>
    <row r="62281" spans="8:9" x14ac:dyDescent="0.2">
      <c r="H62281" s="101"/>
      <c r="I62281" s="101"/>
    </row>
    <row r="62282" spans="8:9" x14ac:dyDescent="0.2">
      <c r="H62282" s="101"/>
      <c r="I62282" s="101"/>
    </row>
    <row r="62283" spans="8:9" x14ac:dyDescent="0.2">
      <c r="H62283" s="101"/>
      <c r="I62283" s="101"/>
    </row>
    <row r="62284" spans="8:9" x14ac:dyDescent="0.2">
      <c r="H62284" s="101"/>
      <c r="I62284" s="101"/>
    </row>
    <row r="62285" spans="8:9" x14ac:dyDescent="0.2">
      <c r="H62285" s="101"/>
      <c r="I62285" s="101"/>
    </row>
    <row r="62286" spans="8:9" x14ac:dyDescent="0.2">
      <c r="H62286" s="101"/>
      <c r="I62286" s="101"/>
    </row>
    <row r="62287" spans="8:9" x14ac:dyDescent="0.2">
      <c r="H62287" s="101"/>
      <c r="I62287" s="101"/>
    </row>
    <row r="62288" spans="8:9" x14ac:dyDescent="0.2">
      <c r="H62288" s="101"/>
      <c r="I62288" s="101"/>
    </row>
    <row r="62289" spans="8:9" x14ac:dyDescent="0.2">
      <c r="H62289" s="101"/>
      <c r="I62289" s="101"/>
    </row>
    <row r="62290" spans="8:9" x14ac:dyDescent="0.2">
      <c r="H62290" s="101"/>
      <c r="I62290" s="101"/>
    </row>
    <row r="62291" spans="8:9" x14ac:dyDescent="0.2">
      <c r="H62291" s="101"/>
      <c r="I62291" s="101"/>
    </row>
    <row r="62292" spans="8:9" x14ac:dyDescent="0.2">
      <c r="H62292" s="101"/>
      <c r="I62292" s="101"/>
    </row>
    <row r="62293" spans="8:9" x14ac:dyDescent="0.2">
      <c r="H62293" s="101"/>
      <c r="I62293" s="101"/>
    </row>
    <row r="62294" spans="8:9" x14ac:dyDescent="0.2">
      <c r="H62294" s="101"/>
      <c r="I62294" s="101"/>
    </row>
    <row r="62295" spans="8:9" x14ac:dyDescent="0.2">
      <c r="H62295" s="101"/>
      <c r="I62295" s="101"/>
    </row>
    <row r="62296" spans="8:9" x14ac:dyDescent="0.2">
      <c r="H62296" s="101"/>
      <c r="I62296" s="101"/>
    </row>
    <row r="62297" spans="8:9" x14ac:dyDescent="0.2">
      <c r="H62297" s="101"/>
      <c r="I62297" s="101"/>
    </row>
    <row r="62298" spans="8:9" x14ac:dyDescent="0.2">
      <c r="H62298" s="101"/>
      <c r="I62298" s="101"/>
    </row>
    <row r="62299" spans="8:9" x14ac:dyDescent="0.2">
      <c r="H62299" s="101"/>
      <c r="I62299" s="101"/>
    </row>
    <row r="62300" spans="8:9" x14ac:dyDescent="0.2">
      <c r="H62300" s="101"/>
      <c r="I62300" s="101"/>
    </row>
    <row r="62301" spans="8:9" x14ac:dyDescent="0.2">
      <c r="H62301" s="101"/>
      <c r="I62301" s="101"/>
    </row>
    <row r="62302" spans="8:9" x14ac:dyDescent="0.2">
      <c r="H62302" s="101"/>
      <c r="I62302" s="101"/>
    </row>
    <row r="62303" spans="8:9" x14ac:dyDescent="0.2">
      <c r="H62303" s="101"/>
      <c r="I62303" s="101"/>
    </row>
    <row r="62304" spans="8:9" x14ac:dyDescent="0.2">
      <c r="H62304" s="101"/>
      <c r="I62304" s="101"/>
    </row>
    <row r="62305" spans="8:9" x14ac:dyDescent="0.2">
      <c r="H62305" s="101"/>
      <c r="I62305" s="101"/>
    </row>
    <row r="62306" spans="8:9" x14ac:dyDescent="0.2">
      <c r="H62306" s="101"/>
      <c r="I62306" s="101"/>
    </row>
    <row r="62307" spans="8:9" x14ac:dyDescent="0.2">
      <c r="H62307" s="101"/>
      <c r="I62307" s="101"/>
    </row>
    <row r="62308" spans="8:9" x14ac:dyDescent="0.2">
      <c r="H62308" s="101"/>
      <c r="I62308" s="101"/>
    </row>
    <row r="62309" spans="8:9" x14ac:dyDescent="0.2">
      <c r="H62309" s="101"/>
      <c r="I62309" s="101"/>
    </row>
    <row r="62310" spans="8:9" x14ac:dyDescent="0.2">
      <c r="H62310" s="101"/>
      <c r="I62310" s="101"/>
    </row>
    <row r="62311" spans="8:9" x14ac:dyDescent="0.2">
      <c r="H62311" s="101"/>
      <c r="I62311" s="101"/>
    </row>
    <row r="62312" spans="8:9" x14ac:dyDescent="0.2">
      <c r="H62312" s="101"/>
      <c r="I62312" s="101"/>
    </row>
    <row r="62313" spans="8:9" x14ac:dyDescent="0.2">
      <c r="H62313" s="101"/>
      <c r="I62313" s="101"/>
    </row>
    <row r="62314" spans="8:9" x14ac:dyDescent="0.2">
      <c r="H62314" s="101"/>
      <c r="I62314" s="101"/>
    </row>
    <row r="62315" spans="8:9" x14ac:dyDescent="0.2">
      <c r="H62315" s="101"/>
      <c r="I62315" s="101"/>
    </row>
    <row r="62316" spans="8:9" x14ac:dyDescent="0.2">
      <c r="H62316" s="101"/>
      <c r="I62316" s="101"/>
    </row>
    <row r="62317" spans="8:9" x14ac:dyDescent="0.2">
      <c r="H62317" s="101"/>
      <c r="I62317" s="101"/>
    </row>
    <row r="62318" spans="8:9" x14ac:dyDescent="0.2">
      <c r="H62318" s="101"/>
      <c r="I62318" s="101"/>
    </row>
    <row r="62319" spans="8:9" x14ac:dyDescent="0.2">
      <c r="H62319" s="101"/>
      <c r="I62319" s="101"/>
    </row>
    <row r="62320" spans="8:9" x14ac:dyDescent="0.2">
      <c r="H62320" s="101"/>
      <c r="I62320" s="101"/>
    </row>
    <row r="62321" spans="8:9" x14ac:dyDescent="0.2">
      <c r="H62321" s="101"/>
      <c r="I62321" s="101"/>
    </row>
    <row r="62322" spans="8:9" x14ac:dyDescent="0.2">
      <c r="H62322" s="101"/>
      <c r="I62322" s="101"/>
    </row>
    <row r="62323" spans="8:9" x14ac:dyDescent="0.2">
      <c r="H62323" s="101"/>
      <c r="I62323" s="101"/>
    </row>
    <row r="62324" spans="8:9" x14ac:dyDescent="0.2">
      <c r="H62324" s="101"/>
      <c r="I62324" s="101"/>
    </row>
    <row r="62325" spans="8:9" x14ac:dyDescent="0.2">
      <c r="H62325" s="101"/>
      <c r="I62325" s="101"/>
    </row>
    <row r="62326" spans="8:9" x14ac:dyDescent="0.2">
      <c r="H62326" s="101"/>
      <c r="I62326" s="101"/>
    </row>
    <row r="62327" spans="8:9" x14ac:dyDescent="0.2">
      <c r="H62327" s="101"/>
      <c r="I62327" s="101"/>
    </row>
    <row r="62328" spans="8:9" x14ac:dyDescent="0.2">
      <c r="H62328" s="101"/>
      <c r="I62328" s="101"/>
    </row>
    <row r="62329" spans="8:9" x14ac:dyDescent="0.2">
      <c r="H62329" s="101"/>
      <c r="I62329" s="101"/>
    </row>
    <row r="62330" spans="8:9" x14ac:dyDescent="0.2">
      <c r="H62330" s="101"/>
      <c r="I62330" s="101"/>
    </row>
    <row r="62331" spans="8:9" x14ac:dyDescent="0.2">
      <c r="H62331" s="101"/>
      <c r="I62331" s="101"/>
    </row>
    <row r="62332" spans="8:9" x14ac:dyDescent="0.2">
      <c r="H62332" s="101"/>
      <c r="I62332" s="101"/>
    </row>
    <row r="62333" spans="8:9" x14ac:dyDescent="0.2">
      <c r="H62333" s="101"/>
      <c r="I62333" s="101"/>
    </row>
    <row r="62334" spans="8:9" x14ac:dyDescent="0.2">
      <c r="H62334" s="101"/>
      <c r="I62334" s="101"/>
    </row>
    <row r="62335" spans="8:9" x14ac:dyDescent="0.2">
      <c r="H62335" s="101"/>
      <c r="I62335" s="101"/>
    </row>
    <row r="62336" spans="8:9" x14ac:dyDescent="0.2">
      <c r="H62336" s="101"/>
      <c r="I62336" s="101"/>
    </row>
    <row r="62337" spans="8:9" x14ac:dyDescent="0.2">
      <c r="H62337" s="101"/>
      <c r="I62337" s="101"/>
    </row>
    <row r="62338" spans="8:9" x14ac:dyDescent="0.2">
      <c r="H62338" s="101"/>
      <c r="I62338" s="101"/>
    </row>
    <row r="62339" spans="8:9" x14ac:dyDescent="0.2">
      <c r="H62339" s="101"/>
      <c r="I62339" s="101"/>
    </row>
    <row r="62340" spans="8:9" x14ac:dyDescent="0.2">
      <c r="H62340" s="101"/>
      <c r="I62340" s="101"/>
    </row>
    <row r="62341" spans="8:9" x14ac:dyDescent="0.2">
      <c r="H62341" s="101"/>
      <c r="I62341" s="101"/>
    </row>
    <row r="62342" spans="8:9" x14ac:dyDescent="0.2">
      <c r="H62342" s="101"/>
      <c r="I62342" s="101"/>
    </row>
    <row r="62343" spans="8:9" x14ac:dyDescent="0.2">
      <c r="H62343" s="101"/>
      <c r="I62343" s="101"/>
    </row>
    <row r="62344" spans="8:9" x14ac:dyDescent="0.2">
      <c r="H62344" s="101"/>
      <c r="I62344" s="101"/>
    </row>
    <row r="62345" spans="8:9" x14ac:dyDescent="0.2">
      <c r="H62345" s="101"/>
      <c r="I62345" s="101"/>
    </row>
    <row r="62346" spans="8:9" x14ac:dyDescent="0.2">
      <c r="H62346" s="101"/>
      <c r="I62346" s="101"/>
    </row>
    <row r="62347" spans="8:9" x14ac:dyDescent="0.2">
      <c r="H62347" s="101"/>
      <c r="I62347" s="101"/>
    </row>
    <row r="62348" spans="8:9" x14ac:dyDescent="0.2">
      <c r="H62348" s="101"/>
      <c r="I62348" s="101"/>
    </row>
    <row r="62349" spans="8:9" x14ac:dyDescent="0.2">
      <c r="H62349" s="101"/>
      <c r="I62349" s="101"/>
    </row>
    <row r="62350" spans="8:9" x14ac:dyDescent="0.2">
      <c r="H62350" s="101"/>
      <c r="I62350" s="101"/>
    </row>
    <row r="62351" spans="8:9" x14ac:dyDescent="0.2">
      <c r="H62351" s="101"/>
      <c r="I62351" s="101"/>
    </row>
    <row r="62352" spans="8:9" x14ac:dyDescent="0.2">
      <c r="H62352" s="101"/>
      <c r="I62352" s="101"/>
    </row>
    <row r="62353" spans="8:9" x14ac:dyDescent="0.2">
      <c r="H62353" s="101"/>
      <c r="I62353" s="101"/>
    </row>
    <row r="62354" spans="8:9" x14ac:dyDescent="0.2">
      <c r="H62354" s="101"/>
      <c r="I62354" s="101"/>
    </row>
    <row r="62355" spans="8:9" x14ac:dyDescent="0.2">
      <c r="H62355" s="101"/>
      <c r="I62355" s="101"/>
    </row>
    <row r="62356" spans="8:9" x14ac:dyDescent="0.2">
      <c r="H62356" s="101"/>
      <c r="I62356" s="101"/>
    </row>
    <row r="62357" spans="8:9" x14ac:dyDescent="0.2">
      <c r="H62357" s="101"/>
      <c r="I62357" s="101"/>
    </row>
    <row r="62358" spans="8:9" x14ac:dyDescent="0.2">
      <c r="H62358" s="101"/>
      <c r="I62358" s="101"/>
    </row>
    <row r="62359" spans="8:9" x14ac:dyDescent="0.2">
      <c r="H62359" s="101"/>
      <c r="I62359" s="101"/>
    </row>
    <row r="62360" spans="8:9" x14ac:dyDescent="0.2">
      <c r="H62360" s="101"/>
      <c r="I62360" s="101"/>
    </row>
    <row r="62361" spans="8:9" x14ac:dyDescent="0.2">
      <c r="H62361" s="101"/>
      <c r="I62361" s="101"/>
    </row>
    <row r="62362" spans="8:9" x14ac:dyDescent="0.2">
      <c r="H62362" s="101"/>
      <c r="I62362" s="101"/>
    </row>
    <row r="62363" spans="8:9" x14ac:dyDescent="0.2">
      <c r="H62363" s="101"/>
      <c r="I62363" s="101"/>
    </row>
    <row r="62364" spans="8:9" x14ac:dyDescent="0.2">
      <c r="H62364" s="101"/>
      <c r="I62364" s="101"/>
    </row>
    <row r="62365" spans="8:9" x14ac:dyDescent="0.2">
      <c r="H62365" s="101"/>
      <c r="I62365" s="101"/>
    </row>
    <row r="62366" spans="8:9" x14ac:dyDescent="0.2">
      <c r="H62366" s="101"/>
      <c r="I62366" s="101"/>
    </row>
    <row r="62367" spans="8:9" x14ac:dyDescent="0.2">
      <c r="H62367" s="101"/>
      <c r="I62367" s="101"/>
    </row>
    <row r="62368" spans="8:9" x14ac:dyDescent="0.2">
      <c r="H62368" s="101"/>
      <c r="I62368" s="101"/>
    </row>
    <row r="62369" spans="8:9" x14ac:dyDescent="0.2">
      <c r="H62369" s="101"/>
      <c r="I62369" s="101"/>
    </row>
    <row r="62370" spans="8:9" x14ac:dyDescent="0.2">
      <c r="H62370" s="101"/>
      <c r="I62370" s="101"/>
    </row>
    <row r="62371" spans="8:9" x14ac:dyDescent="0.2">
      <c r="H62371" s="101"/>
      <c r="I62371" s="101"/>
    </row>
    <row r="62372" spans="8:9" x14ac:dyDescent="0.2">
      <c r="H62372" s="101"/>
      <c r="I62372" s="101"/>
    </row>
    <row r="62373" spans="8:9" x14ac:dyDescent="0.2">
      <c r="H62373" s="101"/>
      <c r="I62373" s="101"/>
    </row>
    <row r="62374" spans="8:9" x14ac:dyDescent="0.2">
      <c r="H62374" s="101"/>
      <c r="I62374" s="101"/>
    </row>
    <row r="62375" spans="8:9" x14ac:dyDescent="0.2">
      <c r="H62375" s="101"/>
      <c r="I62375" s="101"/>
    </row>
    <row r="62376" spans="8:9" x14ac:dyDescent="0.2">
      <c r="H62376" s="101"/>
      <c r="I62376" s="101"/>
    </row>
    <row r="62377" spans="8:9" x14ac:dyDescent="0.2">
      <c r="H62377" s="101"/>
      <c r="I62377" s="101"/>
    </row>
    <row r="62378" spans="8:9" x14ac:dyDescent="0.2">
      <c r="H62378" s="101"/>
      <c r="I62378" s="101"/>
    </row>
    <row r="62379" spans="8:9" x14ac:dyDescent="0.2">
      <c r="H62379" s="101"/>
      <c r="I62379" s="101"/>
    </row>
    <row r="62380" spans="8:9" x14ac:dyDescent="0.2">
      <c r="H62380" s="101"/>
      <c r="I62380" s="101"/>
    </row>
    <row r="62381" spans="8:9" x14ac:dyDescent="0.2">
      <c r="H62381" s="101"/>
      <c r="I62381" s="101"/>
    </row>
    <row r="62382" spans="8:9" x14ac:dyDescent="0.2">
      <c r="H62382" s="101"/>
      <c r="I62382" s="101"/>
    </row>
    <row r="62383" spans="8:9" x14ac:dyDescent="0.2">
      <c r="H62383" s="101"/>
      <c r="I62383" s="101"/>
    </row>
    <row r="62384" spans="8:9" x14ac:dyDescent="0.2">
      <c r="H62384" s="101"/>
      <c r="I62384" s="101"/>
    </row>
    <row r="62385" spans="8:9" x14ac:dyDescent="0.2">
      <c r="H62385" s="101"/>
      <c r="I62385" s="101"/>
    </row>
    <row r="62386" spans="8:9" x14ac:dyDescent="0.2">
      <c r="H62386" s="101"/>
      <c r="I62386" s="101"/>
    </row>
    <row r="62387" spans="8:9" x14ac:dyDescent="0.2">
      <c r="H62387" s="101"/>
      <c r="I62387" s="101"/>
    </row>
    <row r="62388" spans="8:9" x14ac:dyDescent="0.2">
      <c r="H62388" s="101"/>
      <c r="I62388" s="101"/>
    </row>
    <row r="62389" spans="8:9" x14ac:dyDescent="0.2">
      <c r="H62389" s="101"/>
      <c r="I62389" s="101"/>
    </row>
    <row r="62390" spans="8:9" x14ac:dyDescent="0.2">
      <c r="H62390" s="101"/>
      <c r="I62390" s="101"/>
    </row>
    <row r="62391" spans="8:9" x14ac:dyDescent="0.2">
      <c r="H62391" s="101"/>
      <c r="I62391" s="101"/>
    </row>
    <row r="62392" spans="8:9" x14ac:dyDescent="0.2">
      <c r="H62392" s="101"/>
      <c r="I62392" s="101"/>
    </row>
    <row r="62393" spans="8:9" x14ac:dyDescent="0.2">
      <c r="H62393" s="101"/>
      <c r="I62393" s="101"/>
    </row>
    <row r="62394" spans="8:9" x14ac:dyDescent="0.2">
      <c r="H62394" s="101"/>
      <c r="I62394" s="101"/>
    </row>
    <row r="62395" spans="8:9" x14ac:dyDescent="0.2">
      <c r="H62395" s="101"/>
      <c r="I62395" s="101"/>
    </row>
    <row r="62396" spans="8:9" x14ac:dyDescent="0.2">
      <c r="H62396" s="101"/>
      <c r="I62396" s="101"/>
    </row>
    <row r="62397" spans="8:9" x14ac:dyDescent="0.2">
      <c r="H62397" s="101"/>
      <c r="I62397" s="101"/>
    </row>
    <row r="62398" spans="8:9" x14ac:dyDescent="0.2">
      <c r="H62398" s="101"/>
      <c r="I62398" s="101"/>
    </row>
    <row r="62399" spans="8:9" x14ac:dyDescent="0.2">
      <c r="H62399" s="101"/>
      <c r="I62399" s="101"/>
    </row>
    <row r="62400" spans="8:9" x14ac:dyDescent="0.2">
      <c r="H62400" s="101"/>
      <c r="I62400" s="101"/>
    </row>
    <row r="62401" spans="8:9" x14ac:dyDescent="0.2">
      <c r="H62401" s="101"/>
      <c r="I62401" s="101"/>
    </row>
    <row r="62402" spans="8:9" x14ac:dyDescent="0.2">
      <c r="H62402" s="101"/>
      <c r="I62402" s="101"/>
    </row>
    <row r="62403" spans="8:9" x14ac:dyDescent="0.2">
      <c r="H62403" s="101"/>
      <c r="I62403" s="101"/>
    </row>
    <row r="62404" spans="8:9" x14ac:dyDescent="0.2">
      <c r="H62404" s="101"/>
      <c r="I62404" s="101"/>
    </row>
    <row r="62405" spans="8:9" x14ac:dyDescent="0.2">
      <c r="H62405" s="101"/>
      <c r="I62405" s="101"/>
    </row>
    <row r="62406" spans="8:9" x14ac:dyDescent="0.2">
      <c r="H62406" s="101"/>
      <c r="I62406" s="101"/>
    </row>
    <row r="62407" spans="8:9" x14ac:dyDescent="0.2">
      <c r="H62407" s="101"/>
      <c r="I62407" s="101"/>
    </row>
    <row r="62408" spans="8:9" x14ac:dyDescent="0.2">
      <c r="H62408" s="101"/>
      <c r="I62408" s="101"/>
    </row>
    <row r="62409" spans="8:9" x14ac:dyDescent="0.2">
      <c r="H62409" s="101"/>
      <c r="I62409" s="101"/>
    </row>
    <row r="62410" spans="8:9" x14ac:dyDescent="0.2">
      <c r="H62410" s="101"/>
      <c r="I62410" s="101"/>
    </row>
    <row r="62411" spans="8:9" x14ac:dyDescent="0.2">
      <c r="H62411" s="101"/>
      <c r="I62411" s="101"/>
    </row>
    <row r="62412" spans="8:9" x14ac:dyDescent="0.2">
      <c r="H62412" s="101"/>
      <c r="I62412" s="101"/>
    </row>
    <row r="62413" spans="8:9" x14ac:dyDescent="0.2">
      <c r="H62413" s="101"/>
      <c r="I62413" s="101"/>
    </row>
    <row r="62414" spans="8:9" x14ac:dyDescent="0.2">
      <c r="H62414" s="101"/>
      <c r="I62414" s="101"/>
    </row>
    <row r="62415" spans="8:9" x14ac:dyDescent="0.2">
      <c r="H62415" s="101"/>
      <c r="I62415" s="101"/>
    </row>
    <row r="62416" spans="8:9" x14ac:dyDescent="0.2">
      <c r="H62416" s="101"/>
      <c r="I62416" s="101"/>
    </row>
    <row r="62417" spans="8:9" x14ac:dyDescent="0.2">
      <c r="H62417" s="101"/>
      <c r="I62417" s="101"/>
    </row>
    <row r="62418" spans="8:9" x14ac:dyDescent="0.2">
      <c r="H62418" s="101"/>
      <c r="I62418" s="101"/>
    </row>
    <row r="62419" spans="8:9" x14ac:dyDescent="0.2">
      <c r="H62419" s="101"/>
      <c r="I62419" s="101"/>
    </row>
    <row r="62420" spans="8:9" x14ac:dyDescent="0.2">
      <c r="H62420" s="101"/>
      <c r="I62420" s="101"/>
    </row>
    <row r="62421" spans="8:9" x14ac:dyDescent="0.2">
      <c r="H62421" s="101"/>
      <c r="I62421" s="101"/>
    </row>
    <row r="62422" spans="8:9" x14ac:dyDescent="0.2">
      <c r="H62422" s="101"/>
      <c r="I62422" s="101"/>
    </row>
    <row r="62423" spans="8:9" x14ac:dyDescent="0.2">
      <c r="H62423" s="101"/>
      <c r="I62423" s="101"/>
    </row>
    <row r="62424" spans="8:9" x14ac:dyDescent="0.2">
      <c r="H62424" s="101"/>
      <c r="I62424" s="101"/>
    </row>
    <row r="62425" spans="8:9" x14ac:dyDescent="0.2">
      <c r="H62425" s="101"/>
      <c r="I62425" s="101"/>
    </row>
    <row r="62426" spans="8:9" x14ac:dyDescent="0.2">
      <c r="H62426" s="101"/>
      <c r="I62426" s="101"/>
    </row>
    <row r="62427" spans="8:9" x14ac:dyDescent="0.2">
      <c r="H62427" s="101"/>
      <c r="I62427" s="101"/>
    </row>
    <row r="62428" spans="8:9" x14ac:dyDescent="0.2">
      <c r="H62428" s="101"/>
      <c r="I62428" s="101"/>
    </row>
    <row r="62429" spans="8:9" x14ac:dyDescent="0.2">
      <c r="H62429" s="101"/>
      <c r="I62429" s="101"/>
    </row>
    <row r="62430" spans="8:9" x14ac:dyDescent="0.2">
      <c r="H62430" s="101"/>
      <c r="I62430" s="101"/>
    </row>
    <row r="62431" spans="8:9" x14ac:dyDescent="0.2">
      <c r="H62431" s="101"/>
      <c r="I62431" s="101"/>
    </row>
    <row r="62432" spans="8:9" x14ac:dyDescent="0.2">
      <c r="H62432" s="101"/>
      <c r="I62432" s="101"/>
    </row>
    <row r="62433" spans="8:9" x14ac:dyDescent="0.2">
      <c r="H62433" s="101"/>
      <c r="I62433" s="101"/>
    </row>
    <row r="62434" spans="8:9" x14ac:dyDescent="0.2">
      <c r="H62434" s="101"/>
      <c r="I62434" s="101"/>
    </row>
    <row r="62435" spans="8:9" x14ac:dyDescent="0.2">
      <c r="H62435" s="101"/>
      <c r="I62435" s="101"/>
    </row>
    <row r="62436" spans="8:9" x14ac:dyDescent="0.2">
      <c r="H62436" s="101"/>
      <c r="I62436" s="101"/>
    </row>
    <row r="62437" spans="8:9" x14ac:dyDescent="0.2">
      <c r="H62437" s="101"/>
      <c r="I62437" s="101"/>
    </row>
    <row r="62438" spans="8:9" x14ac:dyDescent="0.2">
      <c r="H62438" s="101"/>
      <c r="I62438" s="101"/>
    </row>
    <row r="62439" spans="8:9" x14ac:dyDescent="0.2">
      <c r="H62439" s="101"/>
      <c r="I62439" s="101"/>
    </row>
    <row r="62440" spans="8:9" x14ac:dyDescent="0.2">
      <c r="H62440" s="101"/>
      <c r="I62440" s="101"/>
    </row>
    <row r="62441" spans="8:9" x14ac:dyDescent="0.2">
      <c r="H62441" s="101"/>
      <c r="I62441" s="101"/>
    </row>
    <row r="62442" spans="8:9" x14ac:dyDescent="0.2">
      <c r="H62442" s="101"/>
      <c r="I62442" s="101"/>
    </row>
    <row r="62443" spans="8:9" x14ac:dyDescent="0.2">
      <c r="H62443" s="101"/>
      <c r="I62443" s="101"/>
    </row>
    <row r="62444" spans="8:9" x14ac:dyDescent="0.2">
      <c r="H62444" s="101"/>
      <c r="I62444" s="101"/>
    </row>
    <row r="62445" spans="8:9" x14ac:dyDescent="0.2">
      <c r="H62445" s="101"/>
      <c r="I62445" s="101"/>
    </row>
    <row r="62446" spans="8:9" x14ac:dyDescent="0.2">
      <c r="H62446" s="101"/>
      <c r="I62446" s="101"/>
    </row>
    <row r="62447" spans="8:9" x14ac:dyDescent="0.2">
      <c r="H62447" s="101"/>
      <c r="I62447" s="101"/>
    </row>
    <row r="62448" spans="8:9" x14ac:dyDescent="0.2">
      <c r="H62448" s="101"/>
      <c r="I62448" s="101"/>
    </row>
    <row r="62449" spans="8:9" x14ac:dyDescent="0.2">
      <c r="H62449" s="101"/>
      <c r="I62449" s="101"/>
    </row>
    <row r="62450" spans="8:9" x14ac:dyDescent="0.2">
      <c r="H62450" s="101"/>
      <c r="I62450" s="101"/>
    </row>
    <row r="62451" spans="8:9" x14ac:dyDescent="0.2">
      <c r="H62451" s="101"/>
      <c r="I62451" s="101"/>
    </row>
    <row r="62452" spans="8:9" x14ac:dyDescent="0.2">
      <c r="H62452" s="101"/>
      <c r="I62452" s="101"/>
    </row>
    <row r="62453" spans="8:9" x14ac:dyDescent="0.2">
      <c r="H62453" s="101"/>
      <c r="I62453" s="101"/>
    </row>
    <row r="62454" spans="8:9" x14ac:dyDescent="0.2">
      <c r="H62454" s="101"/>
      <c r="I62454" s="101"/>
    </row>
    <row r="62455" spans="8:9" x14ac:dyDescent="0.2">
      <c r="H62455" s="101"/>
      <c r="I62455" s="101"/>
    </row>
    <row r="62456" spans="8:9" x14ac:dyDescent="0.2">
      <c r="H62456" s="101"/>
      <c r="I62456" s="101"/>
    </row>
    <row r="62457" spans="8:9" x14ac:dyDescent="0.2">
      <c r="H62457" s="101"/>
      <c r="I62457" s="101"/>
    </row>
    <row r="62458" spans="8:9" x14ac:dyDescent="0.2">
      <c r="H62458" s="101"/>
      <c r="I62458" s="101"/>
    </row>
    <row r="62459" spans="8:9" x14ac:dyDescent="0.2">
      <c r="H62459" s="101"/>
      <c r="I62459" s="101"/>
    </row>
    <row r="62460" spans="8:9" x14ac:dyDescent="0.2">
      <c r="H62460" s="101"/>
      <c r="I62460" s="101"/>
    </row>
    <row r="62461" spans="8:9" x14ac:dyDescent="0.2">
      <c r="H62461" s="101"/>
      <c r="I62461" s="101"/>
    </row>
    <row r="62462" spans="8:9" x14ac:dyDescent="0.2">
      <c r="H62462" s="101"/>
      <c r="I62462" s="101"/>
    </row>
    <row r="62463" spans="8:9" x14ac:dyDescent="0.2">
      <c r="H62463" s="101"/>
      <c r="I62463" s="101"/>
    </row>
    <row r="62464" spans="8:9" x14ac:dyDescent="0.2">
      <c r="H62464" s="101"/>
      <c r="I62464" s="101"/>
    </row>
    <row r="62465" spans="8:9" x14ac:dyDescent="0.2">
      <c r="H62465" s="101"/>
      <c r="I62465" s="101"/>
    </row>
    <row r="62466" spans="8:9" x14ac:dyDescent="0.2">
      <c r="H62466" s="101"/>
      <c r="I62466" s="101"/>
    </row>
    <row r="62467" spans="8:9" x14ac:dyDescent="0.2">
      <c r="H62467" s="101"/>
      <c r="I62467" s="101"/>
    </row>
    <row r="62468" spans="8:9" x14ac:dyDescent="0.2">
      <c r="H62468" s="101"/>
      <c r="I62468" s="101"/>
    </row>
    <row r="62469" spans="8:9" x14ac:dyDescent="0.2">
      <c r="H62469" s="101"/>
      <c r="I62469" s="101"/>
    </row>
    <row r="62470" spans="8:9" x14ac:dyDescent="0.2">
      <c r="H62470" s="101"/>
      <c r="I62470" s="101"/>
    </row>
    <row r="62471" spans="8:9" x14ac:dyDescent="0.2">
      <c r="H62471" s="101"/>
      <c r="I62471" s="101"/>
    </row>
    <row r="62472" spans="8:9" x14ac:dyDescent="0.2">
      <c r="H62472" s="101"/>
      <c r="I62472" s="101"/>
    </row>
    <row r="62473" spans="8:9" x14ac:dyDescent="0.2">
      <c r="H62473" s="101"/>
      <c r="I62473" s="101"/>
    </row>
    <row r="62474" spans="8:9" x14ac:dyDescent="0.2">
      <c r="H62474" s="101"/>
      <c r="I62474" s="101"/>
    </row>
    <row r="62475" spans="8:9" x14ac:dyDescent="0.2">
      <c r="H62475" s="101"/>
      <c r="I62475" s="101"/>
    </row>
    <row r="62476" spans="8:9" x14ac:dyDescent="0.2">
      <c r="H62476" s="101"/>
      <c r="I62476" s="101"/>
    </row>
    <row r="62477" spans="8:9" x14ac:dyDescent="0.2">
      <c r="H62477" s="101"/>
      <c r="I62477" s="101"/>
    </row>
    <row r="62478" spans="8:9" x14ac:dyDescent="0.2">
      <c r="H62478" s="101"/>
      <c r="I62478" s="101"/>
    </row>
    <row r="62479" spans="8:9" x14ac:dyDescent="0.2">
      <c r="H62479" s="101"/>
      <c r="I62479" s="101"/>
    </row>
    <row r="62480" spans="8:9" x14ac:dyDescent="0.2">
      <c r="H62480" s="101"/>
      <c r="I62480" s="101"/>
    </row>
    <row r="62481" spans="8:9" x14ac:dyDescent="0.2">
      <c r="H62481" s="101"/>
      <c r="I62481" s="101"/>
    </row>
    <row r="62482" spans="8:9" x14ac:dyDescent="0.2">
      <c r="H62482" s="101"/>
      <c r="I62482" s="101"/>
    </row>
    <row r="62483" spans="8:9" x14ac:dyDescent="0.2">
      <c r="H62483" s="101"/>
      <c r="I62483" s="101"/>
    </row>
    <row r="62484" spans="8:9" x14ac:dyDescent="0.2">
      <c r="H62484" s="101"/>
      <c r="I62484" s="101"/>
    </row>
    <row r="62485" spans="8:9" x14ac:dyDescent="0.2">
      <c r="H62485" s="101"/>
      <c r="I62485" s="101"/>
    </row>
    <row r="62486" spans="8:9" x14ac:dyDescent="0.2">
      <c r="H62486" s="101"/>
      <c r="I62486" s="101"/>
    </row>
    <row r="62487" spans="8:9" x14ac:dyDescent="0.2">
      <c r="H62487" s="101"/>
      <c r="I62487" s="101"/>
    </row>
    <row r="62488" spans="8:9" x14ac:dyDescent="0.2">
      <c r="H62488" s="101"/>
      <c r="I62488" s="101"/>
    </row>
    <row r="62489" spans="8:9" x14ac:dyDescent="0.2">
      <c r="H62489" s="101"/>
      <c r="I62489" s="101"/>
    </row>
    <row r="62490" spans="8:9" x14ac:dyDescent="0.2">
      <c r="H62490" s="101"/>
      <c r="I62490" s="101"/>
    </row>
    <row r="62491" spans="8:9" x14ac:dyDescent="0.2">
      <c r="H62491" s="101"/>
      <c r="I62491" s="101"/>
    </row>
    <row r="62492" spans="8:9" x14ac:dyDescent="0.2">
      <c r="H62492" s="101"/>
      <c r="I62492" s="101"/>
    </row>
    <row r="62493" spans="8:9" x14ac:dyDescent="0.2">
      <c r="H62493" s="101"/>
      <c r="I62493" s="101"/>
    </row>
    <row r="62494" spans="8:9" x14ac:dyDescent="0.2">
      <c r="H62494" s="101"/>
      <c r="I62494" s="101"/>
    </row>
    <row r="62495" spans="8:9" x14ac:dyDescent="0.2">
      <c r="H62495" s="101"/>
      <c r="I62495" s="101"/>
    </row>
    <row r="62496" spans="8:9" x14ac:dyDescent="0.2">
      <c r="H62496" s="101"/>
      <c r="I62496" s="101"/>
    </row>
    <row r="62497" spans="8:9" x14ac:dyDescent="0.2">
      <c r="H62497" s="101"/>
      <c r="I62497" s="101"/>
    </row>
    <row r="62498" spans="8:9" x14ac:dyDescent="0.2">
      <c r="H62498" s="101"/>
      <c r="I62498" s="101"/>
    </row>
    <row r="62499" spans="8:9" x14ac:dyDescent="0.2">
      <c r="H62499" s="101"/>
      <c r="I62499" s="101"/>
    </row>
    <row r="62500" spans="8:9" x14ac:dyDescent="0.2">
      <c r="H62500" s="101"/>
      <c r="I62500" s="101"/>
    </row>
    <row r="62501" spans="8:9" x14ac:dyDescent="0.2">
      <c r="H62501" s="101"/>
      <c r="I62501" s="101"/>
    </row>
    <row r="62502" spans="8:9" x14ac:dyDescent="0.2">
      <c r="H62502" s="101"/>
      <c r="I62502" s="101"/>
    </row>
    <row r="62503" spans="8:9" x14ac:dyDescent="0.2">
      <c r="H62503" s="101"/>
      <c r="I62503" s="101"/>
    </row>
    <row r="62504" spans="8:9" x14ac:dyDescent="0.2">
      <c r="H62504" s="101"/>
      <c r="I62504" s="101"/>
    </row>
    <row r="62505" spans="8:9" x14ac:dyDescent="0.2">
      <c r="H62505" s="101"/>
      <c r="I62505" s="101"/>
    </row>
    <row r="62506" spans="8:9" x14ac:dyDescent="0.2">
      <c r="H62506" s="101"/>
      <c r="I62506" s="101"/>
    </row>
    <row r="62507" spans="8:9" x14ac:dyDescent="0.2">
      <c r="H62507" s="101"/>
      <c r="I62507" s="101"/>
    </row>
    <row r="62508" spans="8:9" x14ac:dyDescent="0.2">
      <c r="H62508" s="101"/>
      <c r="I62508" s="101"/>
    </row>
    <row r="62509" spans="8:9" x14ac:dyDescent="0.2">
      <c r="H62509" s="101"/>
      <c r="I62509" s="101"/>
    </row>
    <row r="62510" spans="8:9" x14ac:dyDescent="0.2">
      <c r="H62510" s="101"/>
      <c r="I62510" s="101"/>
    </row>
    <row r="62511" spans="8:9" x14ac:dyDescent="0.2">
      <c r="H62511" s="101"/>
      <c r="I62511" s="101"/>
    </row>
    <row r="62512" spans="8:9" x14ac:dyDescent="0.2">
      <c r="H62512" s="101"/>
      <c r="I62512" s="101"/>
    </row>
    <row r="62513" spans="8:9" x14ac:dyDescent="0.2">
      <c r="H62513" s="101"/>
      <c r="I62513" s="101"/>
    </row>
    <row r="62514" spans="8:9" x14ac:dyDescent="0.2">
      <c r="H62514" s="101"/>
      <c r="I62514" s="101"/>
    </row>
    <row r="62515" spans="8:9" x14ac:dyDescent="0.2">
      <c r="H62515" s="101"/>
      <c r="I62515" s="101"/>
    </row>
    <row r="62516" spans="8:9" x14ac:dyDescent="0.2">
      <c r="H62516" s="101"/>
      <c r="I62516" s="101"/>
    </row>
    <row r="62517" spans="8:9" x14ac:dyDescent="0.2">
      <c r="H62517" s="101"/>
      <c r="I62517" s="101"/>
    </row>
    <row r="62518" spans="8:9" x14ac:dyDescent="0.2">
      <c r="H62518" s="101"/>
      <c r="I62518" s="101"/>
    </row>
    <row r="62519" spans="8:9" x14ac:dyDescent="0.2">
      <c r="H62519" s="101"/>
      <c r="I62519" s="101"/>
    </row>
    <row r="62520" spans="8:9" x14ac:dyDescent="0.2">
      <c r="H62520" s="101"/>
      <c r="I62520" s="101"/>
    </row>
    <row r="62521" spans="8:9" x14ac:dyDescent="0.2">
      <c r="H62521" s="101"/>
      <c r="I62521" s="101"/>
    </row>
    <row r="62522" spans="8:9" x14ac:dyDescent="0.2">
      <c r="H62522" s="101"/>
      <c r="I62522" s="101"/>
    </row>
    <row r="62523" spans="8:9" x14ac:dyDescent="0.2">
      <c r="H62523" s="101"/>
      <c r="I62523" s="101"/>
    </row>
    <row r="62524" spans="8:9" x14ac:dyDescent="0.2">
      <c r="H62524" s="101"/>
      <c r="I62524" s="101"/>
    </row>
    <row r="62525" spans="8:9" x14ac:dyDescent="0.2">
      <c r="H62525" s="101"/>
      <c r="I62525" s="101"/>
    </row>
    <row r="62526" spans="8:9" x14ac:dyDescent="0.2">
      <c r="H62526" s="101"/>
      <c r="I62526" s="101"/>
    </row>
    <row r="62527" spans="8:9" x14ac:dyDescent="0.2">
      <c r="H62527" s="101"/>
      <c r="I62527" s="101"/>
    </row>
    <row r="62528" spans="8:9" x14ac:dyDescent="0.2">
      <c r="H62528" s="101"/>
      <c r="I62528" s="101"/>
    </row>
    <row r="62529" spans="8:9" x14ac:dyDescent="0.2">
      <c r="H62529" s="101"/>
      <c r="I62529" s="101"/>
    </row>
    <row r="62530" spans="8:9" x14ac:dyDescent="0.2">
      <c r="H62530" s="101"/>
      <c r="I62530" s="101"/>
    </row>
    <row r="62531" spans="8:9" x14ac:dyDescent="0.2">
      <c r="H62531" s="101"/>
      <c r="I62531" s="101"/>
    </row>
    <row r="62532" spans="8:9" x14ac:dyDescent="0.2">
      <c r="H62532" s="101"/>
      <c r="I62532" s="101"/>
    </row>
    <row r="62533" spans="8:9" x14ac:dyDescent="0.2">
      <c r="H62533" s="101"/>
      <c r="I62533" s="101"/>
    </row>
    <row r="62534" spans="8:9" x14ac:dyDescent="0.2">
      <c r="H62534" s="101"/>
      <c r="I62534" s="101"/>
    </row>
    <row r="62535" spans="8:9" x14ac:dyDescent="0.2">
      <c r="H62535" s="101"/>
      <c r="I62535" s="101"/>
    </row>
    <row r="62536" spans="8:9" x14ac:dyDescent="0.2">
      <c r="H62536" s="101"/>
      <c r="I62536" s="101"/>
    </row>
    <row r="62537" spans="8:9" x14ac:dyDescent="0.2">
      <c r="H62537" s="101"/>
      <c r="I62537" s="101"/>
    </row>
    <row r="62538" spans="8:9" x14ac:dyDescent="0.2">
      <c r="H62538" s="101"/>
      <c r="I62538" s="101"/>
    </row>
    <row r="62539" spans="8:9" x14ac:dyDescent="0.2">
      <c r="H62539" s="101"/>
      <c r="I62539" s="101"/>
    </row>
    <row r="62540" spans="8:9" x14ac:dyDescent="0.2">
      <c r="H62540" s="101"/>
      <c r="I62540" s="101"/>
    </row>
    <row r="62541" spans="8:9" x14ac:dyDescent="0.2">
      <c r="H62541" s="101"/>
      <c r="I62541" s="101"/>
    </row>
    <row r="62542" spans="8:9" x14ac:dyDescent="0.2">
      <c r="H62542" s="101"/>
      <c r="I62542" s="101"/>
    </row>
    <row r="62543" spans="8:9" x14ac:dyDescent="0.2">
      <c r="H62543" s="101"/>
      <c r="I62543" s="101"/>
    </row>
    <row r="62544" spans="8:9" x14ac:dyDescent="0.2">
      <c r="H62544" s="101"/>
      <c r="I62544" s="101"/>
    </row>
    <row r="62545" spans="8:9" x14ac:dyDescent="0.2">
      <c r="H62545" s="101"/>
      <c r="I62545" s="101"/>
    </row>
    <row r="62546" spans="8:9" x14ac:dyDescent="0.2">
      <c r="H62546" s="101"/>
      <c r="I62546" s="101"/>
    </row>
    <row r="62547" spans="8:9" x14ac:dyDescent="0.2">
      <c r="H62547" s="101"/>
      <c r="I62547" s="101"/>
    </row>
    <row r="62548" spans="8:9" x14ac:dyDescent="0.2">
      <c r="H62548" s="101"/>
      <c r="I62548" s="101"/>
    </row>
    <row r="62549" spans="8:9" x14ac:dyDescent="0.2">
      <c r="H62549" s="101"/>
      <c r="I62549" s="101"/>
    </row>
    <row r="62550" spans="8:9" x14ac:dyDescent="0.2">
      <c r="H62550" s="101"/>
      <c r="I62550" s="101"/>
    </row>
    <row r="62551" spans="8:9" x14ac:dyDescent="0.2">
      <c r="H62551" s="101"/>
      <c r="I62551" s="101"/>
    </row>
    <row r="62552" spans="8:9" x14ac:dyDescent="0.2">
      <c r="H62552" s="101"/>
      <c r="I62552" s="101"/>
    </row>
    <row r="62553" spans="8:9" x14ac:dyDescent="0.2">
      <c r="H62553" s="101"/>
      <c r="I62553" s="101"/>
    </row>
    <row r="62554" spans="8:9" x14ac:dyDescent="0.2">
      <c r="H62554" s="101"/>
      <c r="I62554" s="101"/>
    </row>
    <row r="62555" spans="8:9" x14ac:dyDescent="0.2">
      <c r="H62555" s="101"/>
      <c r="I62555" s="101"/>
    </row>
    <row r="62556" spans="8:9" x14ac:dyDescent="0.2">
      <c r="H62556" s="101"/>
      <c r="I62556" s="101"/>
    </row>
    <row r="62557" spans="8:9" x14ac:dyDescent="0.2">
      <c r="H62557" s="101"/>
      <c r="I62557" s="101"/>
    </row>
    <row r="62558" spans="8:9" x14ac:dyDescent="0.2">
      <c r="H62558" s="101"/>
      <c r="I62558" s="101"/>
    </row>
    <row r="62559" spans="8:9" x14ac:dyDescent="0.2">
      <c r="H62559" s="101"/>
      <c r="I62559" s="101"/>
    </row>
    <row r="62560" spans="8:9" x14ac:dyDescent="0.2">
      <c r="H62560" s="101"/>
      <c r="I62560" s="101"/>
    </row>
    <row r="62561" spans="8:9" x14ac:dyDescent="0.2">
      <c r="H62561" s="101"/>
      <c r="I62561" s="101"/>
    </row>
    <row r="62562" spans="8:9" x14ac:dyDescent="0.2">
      <c r="H62562" s="101"/>
      <c r="I62562" s="101"/>
    </row>
    <row r="62563" spans="8:9" x14ac:dyDescent="0.2">
      <c r="H62563" s="101"/>
      <c r="I62563" s="101"/>
    </row>
    <row r="62564" spans="8:9" x14ac:dyDescent="0.2">
      <c r="H62564" s="101"/>
      <c r="I62564" s="101"/>
    </row>
    <row r="62565" spans="8:9" x14ac:dyDescent="0.2">
      <c r="H62565" s="101"/>
      <c r="I62565" s="101"/>
    </row>
    <row r="62566" spans="8:9" x14ac:dyDescent="0.2">
      <c r="H62566" s="101"/>
      <c r="I62566" s="101"/>
    </row>
    <row r="62567" spans="8:9" x14ac:dyDescent="0.2">
      <c r="H62567" s="101"/>
      <c r="I62567" s="101"/>
    </row>
    <row r="62568" spans="8:9" x14ac:dyDescent="0.2">
      <c r="H62568" s="101"/>
      <c r="I62568" s="101"/>
    </row>
    <row r="62569" spans="8:9" x14ac:dyDescent="0.2">
      <c r="H62569" s="101"/>
      <c r="I62569" s="101"/>
    </row>
    <row r="62570" spans="8:9" x14ac:dyDescent="0.2">
      <c r="H62570" s="101"/>
      <c r="I62570" s="101"/>
    </row>
    <row r="62571" spans="8:9" x14ac:dyDescent="0.2">
      <c r="H62571" s="101"/>
      <c r="I62571" s="101"/>
    </row>
    <row r="62572" spans="8:9" x14ac:dyDescent="0.2">
      <c r="H62572" s="101"/>
      <c r="I62572" s="101"/>
    </row>
    <row r="62573" spans="8:9" x14ac:dyDescent="0.2">
      <c r="H62573" s="101"/>
      <c r="I62573" s="101"/>
    </row>
    <row r="62574" spans="8:9" x14ac:dyDescent="0.2">
      <c r="H62574" s="101"/>
      <c r="I62574" s="101"/>
    </row>
    <row r="62575" spans="8:9" x14ac:dyDescent="0.2">
      <c r="H62575" s="101"/>
      <c r="I62575" s="101"/>
    </row>
    <row r="62576" spans="8:9" x14ac:dyDescent="0.2">
      <c r="H62576" s="101"/>
      <c r="I62576" s="101"/>
    </row>
    <row r="62577" spans="8:9" x14ac:dyDescent="0.2">
      <c r="H62577" s="101"/>
      <c r="I62577" s="101"/>
    </row>
    <row r="62578" spans="8:9" x14ac:dyDescent="0.2">
      <c r="H62578" s="101"/>
      <c r="I62578" s="101"/>
    </row>
    <row r="62579" spans="8:9" x14ac:dyDescent="0.2">
      <c r="H62579" s="101"/>
      <c r="I62579" s="101"/>
    </row>
    <row r="62580" spans="8:9" x14ac:dyDescent="0.2">
      <c r="H62580" s="101"/>
      <c r="I62580" s="101"/>
    </row>
    <row r="62581" spans="8:9" x14ac:dyDescent="0.2">
      <c r="H62581" s="101"/>
      <c r="I62581" s="101"/>
    </row>
    <row r="62582" spans="8:9" x14ac:dyDescent="0.2">
      <c r="H62582" s="101"/>
      <c r="I62582" s="101"/>
    </row>
    <row r="62583" spans="8:9" x14ac:dyDescent="0.2">
      <c r="H62583" s="101"/>
      <c r="I62583" s="101"/>
    </row>
    <row r="62584" spans="8:9" x14ac:dyDescent="0.2">
      <c r="H62584" s="101"/>
      <c r="I62584" s="101"/>
    </row>
    <row r="62585" spans="8:9" x14ac:dyDescent="0.2">
      <c r="H62585" s="101"/>
      <c r="I62585" s="101"/>
    </row>
    <row r="62586" spans="8:9" x14ac:dyDescent="0.2">
      <c r="H62586" s="101"/>
      <c r="I62586" s="101"/>
    </row>
    <row r="62587" spans="8:9" x14ac:dyDescent="0.2">
      <c r="H62587" s="101"/>
      <c r="I62587" s="101"/>
    </row>
    <row r="62588" spans="8:9" x14ac:dyDescent="0.2">
      <c r="H62588" s="101"/>
      <c r="I62588" s="101"/>
    </row>
    <row r="62589" spans="8:9" x14ac:dyDescent="0.2">
      <c r="H62589" s="101"/>
      <c r="I62589" s="101"/>
    </row>
    <row r="62590" spans="8:9" x14ac:dyDescent="0.2">
      <c r="H62590" s="101"/>
      <c r="I62590" s="101"/>
    </row>
    <row r="62591" spans="8:9" x14ac:dyDescent="0.2">
      <c r="H62591" s="101"/>
      <c r="I62591" s="101"/>
    </row>
    <row r="62592" spans="8:9" x14ac:dyDescent="0.2">
      <c r="H62592" s="101"/>
      <c r="I62592" s="101"/>
    </row>
    <row r="62593" spans="8:9" x14ac:dyDescent="0.2">
      <c r="H62593" s="101"/>
      <c r="I62593" s="101"/>
    </row>
    <row r="62594" spans="8:9" x14ac:dyDescent="0.2">
      <c r="H62594" s="101"/>
      <c r="I62594" s="101"/>
    </row>
    <row r="62595" spans="8:9" x14ac:dyDescent="0.2">
      <c r="H62595" s="101"/>
      <c r="I62595" s="101"/>
    </row>
    <row r="62596" spans="8:9" x14ac:dyDescent="0.2">
      <c r="H62596" s="101"/>
      <c r="I62596" s="101"/>
    </row>
    <row r="62597" spans="8:9" x14ac:dyDescent="0.2">
      <c r="H62597" s="101"/>
      <c r="I62597" s="101"/>
    </row>
    <row r="62598" spans="8:9" x14ac:dyDescent="0.2">
      <c r="H62598" s="101"/>
      <c r="I62598" s="101"/>
    </row>
    <row r="62599" spans="8:9" x14ac:dyDescent="0.2">
      <c r="H62599" s="101"/>
      <c r="I62599" s="101"/>
    </row>
    <row r="62600" spans="8:9" x14ac:dyDescent="0.2">
      <c r="H62600" s="101"/>
      <c r="I62600" s="101"/>
    </row>
    <row r="62601" spans="8:9" x14ac:dyDescent="0.2">
      <c r="H62601" s="101"/>
      <c r="I62601" s="101"/>
    </row>
    <row r="62602" spans="8:9" x14ac:dyDescent="0.2">
      <c r="H62602" s="101"/>
      <c r="I62602" s="101"/>
    </row>
    <row r="62603" spans="8:9" x14ac:dyDescent="0.2">
      <c r="H62603" s="101"/>
      <c r="I62603" s="101"/>
    </row>
    <row r="62604" spans="8:9" x14ac:dyDescent="0.2">
      <c r="H62604" s="101"/>
      <c r="I62604" s="101"/>
    </row>
    <row r="62605" spans="8:9" x14ac:dyDescent="0.2">
      <c r="H62605" s="101"/>
      <c r="I62605" s="101"/>
    </row>
    <row r="62606" spans="8:9" x14ac:dyDescent="0.2">
      <c r="H62606" s="101"/>
      <c r="I62606" s="101"/>
    </row>
    <row r="62607" spans="8:9" x14ac:dyDescent="0.2">
      <c r="H62607" s="101"/>
      <c r="I62607" s="101"/>
    </row>
    <row r="62608" spans="8:9" x14ac:dyDescent="0.2">
      <c r="H62608" s="101"/>
      <c r="I62608" s="101"/>
    </row>
    <row r="62609" spans="8:9" x14ac:dyDescent="0.2">
      <c r="H62609" s="101"/>
      <c r="I62609" s="101"/>
    </row>
    <row r="62610" spans="8:9" x14ac:dyDescent="0.2">
      <c r="H62610" s="101"/>
      <c r="I62610" s="101"/>
    </row>
    <row r="62611" spans="8:9" x14ac:dyDescent="0.2">
      <c r="H62611" s="101"/>
      <c r="I62611" s="101"/>
    </row>
    <row r="62612" spans="8:9" x14ac:dyDescent="0.2">
      <c r="H62612" s="101"/>
      <c r="I62612" s="101"/>
    </row>
    <row r="62613" spans="8:9" x14ac:dyDescent="0.2">
      <c r="H62613" s="101"/>
      <c r="I62613" s="101"/>
    </row>
    <row r="62614" spans="8:9" x14ac:dyDescent="0.2">
      <c r="H62614" s="101"/>
      <c r="I62614" s="101"/>
    </row>
    <row r="62615" spans="8:9" x14ac:dyDescent="0.2">
      <c r="H62615" s="101"/>
      <c r="I62615" s="101"/>
    </row>
    <row r="62616" spans="8:9" x14ac:dyDescent="0.2">
      <c r="H62616" s="101"/>
      <c r="I62616" s="101"/>
    </row>
    <row r="62617" spans="8:9" x14ac:dyDescent="0.2">
      <c r="H62617" s="101"/>
      <c r="I62617" s="101"/>
    </row>
    <row r="62618" spans="8:9" x14ac:dyDescent="0.2">
      <c r="H62618" s="101"/>
      <c r="I62618" s="101"/>
    </row>
    <row r="62619" spans="8:9" x14ac:dyDescent="0.2">
      <c r="H62619" s="101"/>
      <c r="I62619" s="101"/>
    </row>
    <row r="62620" spans="8:9" x14ac:dyDescent="0.2">
      <c r="H62620" s="101"/>
      <c r="I62620" s="101"/>
    </row>
    <row r="62621" spans="8:9" x14ac:dyDescent="0.2">
      <c r="H62621" s="101"/>
      <c r="I62621" s="101"/>
    </row>
    <row r="62622" spans="8:9" x14ac:dyDescent="0.2">
      <c r="H62622" s="101"/>
      <c r="I62622" s="101"/>
    </row>
    <row r="62623" spans="8:9" x14ac:dyDescent="0.2">
      <c r="H62623" s="101"/>
      <c r="I62623" s="101"/>
    </row>
    <row r="62624" spans="8:9" x14ac:dyDescent="0.2">
      <c r="H62624" s="101"/>
      <c r="I62624" s="101"/>
    </row>
    <row r="62625" spans="8:9" x14ac:dyDescent="0.2">
      <c r="H62625" s="101"/>
      <c r="I62625" s="101"/>
    </row>
    <row r="62626" spans="8:9" x14ac:dyDescent="0.2">
      <c r="H62626" s="101"/>
      <c r="I62626" s="101"/>
    </row>
    <row r="62627" spans="8:9" x14ac:dyDescent="0.2">
      <c r="H62627" s="101"/>
      <c r="I62627" s="101"/>
    </row>
    <row r="62628" spans="8:9" x14ac:dyDescent="0.2">
      <c r="H62628" s="101"/>
      <c r="I62628" s="101"/>
    </row>
    <row r="62629" spans="8:9" x14ac:dyDescent="0.2">
      <c r="H62629" s="101"/>
      <c r="I62629" s="101"/>
    </row>
    <row r="62630" spans="8:9" x14ac:dyDescent="0.2">
      <c r="H62630" s="101"/>
      <c r="I62630" s="101"/>
    </row>
    <row r="62631" spans="8:9" x14ac:dyDescent="0.2">
      <c r="H62631" s="101"/>
      <c r="I62631" s="101"/>
    </row>
    <row r="62632" spans="8:9" x14ac:dyDescent="0.2">
      <c r="H62632" s="101"/>
      <c r="I62632" s="101"/>
    </row>
    <row r="62633" spans="8:9" x14ac:dyDescent="0.2">
      <c r="H62633" s="101"/>
      <c r="I62633" s="101"/>
    </row>
    <row r="62634" spans="8:9" x14ac:dyDescent="0.2">
      <c r="H62634" s="101"/>
      <c r="I62634" s="101"/>
    </row>
    <row r="62635" spans="8:9" x14ac:dyDescent="0.2">
      <c r="H62635" s="101"/>
      <c r="I62635" s="101"/>
    </row>
    <row r="62636" spans="8:9" x14ac:dyDescent="0.2">
      <c r="H62636" s="101"/>
      <c r="I62636" s="101"/>
    </row>
    <row r="62637" spans="8:9" x14ac:dyDescent="0.2">
      <c r="H62637" s="101"/>
      <c r="I62637" s="101"/>
    </row>
    <row r="62638" spans="8:9" x14ac:dyDescent="0.2">
      <c r="H62638" s="101"/>
      <c r="I62638" s="101"/>
    </row>
    <row r="62639" spans="8:9" x14ac:dyDescent="0.2">
      <c r="H62639" s="101"/>
      <c r="I62639" s="101"/>
    </row>
    <row r="62640" spans="8:9" x14ac:dyDescent="0.2">
      <c r="H62640" s="101"/>
      <c r="I62640" s="101"/>
    </row>
    <row r="62641" spans="8:9" x14ac:dyDescent="0.2">
      <c r="H62641" s="101"/>
      <c r="I62641" s="101"/>
    </row>
    <row r="62642" spans="8:9" x14ac:dyDescent="0.2">
      <c r="H62642" s="101"/>
      <c r="I62642" s="101"/>
    </row>
    <row r="62643" spans="8:9" x14ac:dyDescent="0.2">
      <c r="H62643" s="101"/>
      <c r="I62643" s="101"/>
    </row>
    <row r="62644" spans="8:9" x14ac:dyDescent="0.2">
      <c r="H62644" s="101"/>
      <c r="I62644" s="101"/>
    </row>
    <row r="62645" spans="8:9" x14ac:dyDescent="0.2">
      <c r="H62645" s="101"/>
      <c r="I62645" s="101"/>
    </row>
    <row r="62646" spans="8:9" x14ac:dyDescent="0.2">
      <c r="H62646" s="101"/>
      <c r="I62646" s="101"/>
    </row>
    <row r="62647" spans="8:9" x14ac:dyDescent="0.2">
      <c r="H62647" s="101"/>
      <c r="I62647" s="101"/>
    </row>
    <row r="62648" spans="8:9" x14ac:dyDescent="0.2">
      <c r="H62648" s="101"/>
      <c r="I62648" s="101"/>
    </row>
    <row r="62649" spans="8:9" x14ac:dyDescent="0.2">
      <c r="H62649" s="101"/>
      <c r="I62649" s="101"/>
    </row>
    <row r="62650" spans="8:9" x14ac:dyDescent="0.2">
      <c r="H62650" s="101"/>
      <c r="I62650" s="101"/>
    </row>
    <row r="62651" spans="8:9" x14ac:dyDescent="0.2">
      <c r="H62651" s="101"/>
      <c r="I62651" s="101"/>
    </row>
    <row r="62652" spans="8:9" x14ac:dyDescent="0.2">
      <c r="H62652" s="101"/>
      <c r="I62652" s="101"/>
    </row>
    <row r="62653" spans="8:9" x14ac:dyDescent="0.2">
      <c r="H62653" s="101"/>
      <c r="I62653" s="101"/>
    </row>
    <row r="62654" spans="8:9" x14ac:dyDescent="0.2">
      <c r="H62654" s="101"/>
      <c r="I62654" s="101"/>
    </row>
    <row r="62655" spans="8:9" x14ac:dyDescent="0.2">
      <c r="H62655" s="101"/>
      <c r="I62655" s="101"/>
    </row>
    <row r="62656" spans="8:9" x14ac:dyDescent="0.2">
      <c r="H62656" s="101"/>
      <c r="I62656" s="101"/>
    </row>
    <row r="62657" spans="8:9" x14ac:dyDescent="0.2">
      <c r="H62657" s="101"/>
      <c r="I62657" s="101"/>
    </row>
    <row r="62658" spans="8:9" x14ac:dyDescent="0.2">
      <c r="H62658" s="101"/>
      <c r="I62658" s="101"/>
    </row>
    <row r="62659" spans="8:9" x14ac:dyDescent="0.2">
      <c r="H62659" s="101"/>
      <c r="I62659" s="101"/>
    </row>
    <row r="62660" spans="8:9" x14ac:dyDescent="0.2">
      <c r="H62660" s="101"/>
      <c r="I62660" s="101"/>
    </row>
    <row r="62661" spans="8:9" x14ac:dyDescent="0.2">
      <c r="H62661" s="101"/>
      <c r="I62661" s="101"/>
    </row>
    <row r="62662" spans="8:9" x14ac:dyDescent="0.2">
      <c r="H62662" s="101"/>
      <c r="I62662" s="101"/>
    </row>
    <row r="62663" spans="8:9" x14ac:dyDescent="0.2">
      <c r="H62663" s="101"/>
      <c r="I62663" s="101"/>
    </row>
    <row r="62664" spans="8:9" x14ac:dyDescent="0.2">
      <c r="H62664" s="101"/>
      <c r="I62664" s="101"/>
    </row>
    <row r="62665" spans="8:9" x14ac:dyDescent="0.2">
      <c r="H62665" s="101"/>
      <c r="I62665" s="101"/>
    </row>
    <row r="62666" spans="8:9" x14ac:dyDescent="0.2">
      <c r="H62666" s="101"/>
      <c r="I62666" s="101"/>
    </row>
    <row r="62667" spans="8:9" x14ac:dyDescent="0.2">
      <c r="H62667" s="101"/>
      <c r="I62667" s="101"/>
    </row>
    <row r="62668" spans="8:9" x14ac:dyDescent="0.2">
      <c r="H62668" s="101"/>
      <c r="I62668" s="101"/>
    </row>
    <row r="62669" spans="8:9" x14ac:dyDescent="0.2">
      <c r="H62669" s="101"/>
      <c r="I62669" s="101"/>
    </row>
    <row r="62670" spans="8:9" x14ac:dyDescent="0.2">
      <c r="H62670" s="101"/>
      <c r="I62670" s="101"/>
    </row>
    <row r="62671" spans="8:9" x14ac:dyDescent="0.2">
      <c r="H62671" s="101"/>
      <c r="I62671" s="101"/>
    </row>
    <row r="62672" spans="8:9" x14ac:dyDescent="0.2">
      <c r="H62672" s="101"/>
      <c r="I62672" s="101"/>
    </row>
    <row r="62673" spans="8:9" x14ac:dyDescent="0.2">
      <c r="H62673" s="101"/>
      <c r="I62673" s="101"/>
    </row>
    <row r="62674" spans="8:9" x14ac:dyDescent="0.2">
      <c r="H62674" s="101"/>
      <c r="I62674" s="101"/>
    </row>
    <row r="62675" spans="8:9" x14ac:dyDescent="0.2">
      <c r="H62675" s="101"/>
      <c r="I62675" s="101"/>
    </row>
    <row r="62676" spans="8:9" x14ac:dyDescent="0.2">
      <c r="H62676" s="101"/>
      <c r="I62676" s="101"/>
    </row>
    <row r="62677" spans="8:9" x14ac:dyDescent="0.2">
      <c r="H62677" s="101"/>
      <c r="I62677" s="101"/>
    </row>
    <row r="62678" spans="8:9" x14ac:dyDescent="0.2">
      <c r="H62678" s="101"/>
      <c r="I62678" s="101"/>
    </row>
    <row r="62679" spans="8:9" x14ac:dyDescent="0.2">
      <c r="H62679" s="101"/>
      <c r="I62679" s="101"/>
    </row>
    <row r="62680" spans="8:9" x14ac:dyDescent="0.2">
      <c r="H62680" s="101"/>
      <c r="I62680" s="101"/>
    </row>
    <row r="62681" spans="8:9" x14ac:dyDescent="0.2">
      <c r="H62681" s="101"/>
      <c r="I62681" s="101"/>
    </row>
    <row r="62682" spans="8:9" x14ac:dyDescent="0.2">
      <c r="H62682" s="101"/>
      <c r="I62682" s="101"/>
    </row>
    <row r="62683" spans="8:9" x14ac:dyDescent="0.2">
      <c r="H62683" s="101"/>
      <c r="I62683" s="101"/>
    </row>
    <row r="62684" spans="8:9" x14ac:dyDescent="0.2">
      <c r="H62684" s="101"/>
      <c r="I62684" s="101"/>
    </row>
    <row r="62685" spans="8:9" x14ac:dyDescent="0.2">
      <c r="H62685" s="101"/>
      <c r="I62685" s="101"/>
    </row>
    <row r="62686" spans="8:9" x14ac:dyDescent="0.2">
      <c r="H62686" s="101"/>
      <c r="I62686" s="101"/>
    </row>
    <row r="62687" spans="8:9" x14ac:dyDescent="0.2">
      <c r="H62687" s="101"/>
      <c r="I62687" s="101"/>
    </row>
    <row r="62688" spans="8:9" x14ac:dyDescent="0.2">
      <c r="H62688" s="101"/>
      <c r="I62688" s="101"/>
    </row>
    <row r="62689" spans="8:9" x14ac:dyDescent="0.2">
      <c r="H62689" s="101"/>
      <c r="I62689" s="101"/>
    </row>
    <row r="62690" spans="8:9" x14ac:dyDescent="0.2">
      <c r="H62690" s="101"/>
      <c r="I62690" s="101"/>
    </row>
    <row r="62691" spans="8:9" x14ac:dyDescent="0.2">
      <c r="H62691" s="101"/>
      <c r="I62691" s="101"/>
    </row>
    <row r="62692" spans="8:9" x14ac:dyDescent="0.2">
      <c r="H62692" s="101"/>
      <c r="I62692" s="101"/>
    </row>
    <row r="62693" spans="8:9" x14ac:dyDescent="0.2">
      <c r="H62693" s="101"/>
      <c r="I62693" s="101"/>
    </row>
    <row r="62694" spans="8:9" x14ac:dyDescent="0.2">
      <c r="H62694" s="101"/>
      <c r="I62694" s="101"/>
    </row>
    <row r="62695" spans="8:9" x14ac:dyDescent="0.2">
      <c r="H62695" s="101"/>
      <c r="I62695" s="101"/>
    </row>
    <row r="62696" spans="8:9" x14ac:dyDescent="0.2">
      <c r="H62696" s="101"/>
      <c r="I62696" s="101"/>
    </row>
    <row r="62697" spans="8:9" x14ac:dyDescent="0.2">
      <c r="H62697" s="101"/>
      <c r="I62697" s="101"/>
    </row>
    <row r="62698" spans="8:9" x14ac:dyDescent="0.2">
      <c r="H62698" s="101"/>
      <c r="I62698" s="101"/>
    </row>
    <row r="62699" spans="8:9" x14ac:dyDescent="0.2">
      <c r="H62699" s="101"/>
      <c r="I62699" s="101"/>
    </row>
    <row r="62700" spans="8:9" x14ac:dyDescent="0.2">
      <c r="H62700" s="101"/>
      <c r="I62700" s="101"/>
    </row>
    <row r="62701" spans="8:9" x14ac:dyDescent="0.2">
      <c r="H62701" s="101"/>
      <c r="I62701" s="101"/>
    </row>
    <row r="62702" spans="8:9" x14ac:dyDescent="0.2">
      <c r="H62702" s="101"/>
      <c r="I62702" s="101"/>
    </row>
    <row r="62703" spans="8:9" x14ac:dyDescent="0.2">
      <c r="H62703" s="101"/>
      <c r="I62703" s="101"/>
    </row>
    <row r="62704" spans="8:9" x14ac:dyDescent="0.2">
      <c r="H62704" s="101"/>
      <c r="I62704" s="101"/>
    </row>
    <row r="62705" spans="8:9" x14ac:dyDescent="0.2">
      <c r="H62705" s="101"/>
      <c r="I62705" s="101"/>
    </row>
    <row r="62706" spans="8:9" x14ac:dyDescent="0.2">
      <c r="H62706" s="101"/>
      <c r="I62706" s="101"/>
    </row>
    <row r="62707" spans="8:9" x14ac:dyDescent="0.2">
      <c r="H62707" s="101"/>
      <c r="I62707" s="101"/>
    </row>
    <row r="62708" spans="8:9" x14ac:dyDescent="0.2">
      <c r="H62708" s="101"/>
      <c r="I62708" s="101"/>
    </row>
    <row r="62709" spans="8:9" x14ac:dyDescent="0.2">
      <c r="H62709" s="101"/>
      <c r="I62709" s="101"/>
    </row>
    <row r="62710" spans="8:9" x14ac:dyDescent="0.2">
      <c r="H62710" s="101"/>
      <c r="I62710" s="101"/>
    </row>
    <row r="62711" spans="8:9" x14ac:dyDescent="0.2">
      <c r="H62711" s="101"/>
      <c r="I62711" s="101"/>
    </row>
    <row r="62712" spans="8:9" x14ac:dyDescent="0.2">
      <c r="H62712" s="101"/>
      <c r="I62712" s="101"/>
    </row>
    <row r="62713" spans="8:9" x14ac:dyDescent="0.2">
      <c r="H62713" s="101"/>
      <c r="I62713" s="101"/>
    </row>
    <row r="62714" spans="8:9" x14ac:dyDescent="0.2">
      <c r="H62714" s="101"/>
      <c r="I62714" s="101"/>
    </row>
    <row r="62715" spans="8:9" x14ac:dyDescent="0.2">
      <c r="H62715" s="101"/>
      <c r="I62715" s="101"/>
    </row>
    <row r="62716" spans="8:9" x14ac:dyDescent="0.2">
      <c r="H62716" s="101"/>
      <c r="I62716" s="101"/>
    </row>
    <row r="62717" spans="8:9" x14ac:dyDescent="0.2">
      <c r="H62717" s="101"/>
      <c r="I62717" s="101"/>
    </row>
    <row r="62718" spans="8:9" x14ac:dyDescent="0.2">
      <c r="H62718" s="101"/>
      <c r="I62718" s="101"/>
    </row>
    <row r="62719" spans="8:9" x14ac:dyDescent="0.2">
      <c r="H62719" s="101"/>
      <c r="I62719" s="101"/>
    </row>
    <row r="62720" spans="8:9" x14ac:dyDescent="0.2">
      <c r="H62720" s="101"/>
      <c r="I62720" s="101"/>
    </row>
    <row r="62721" spans="8:9" x14ac:dyDescent="0.2">
      <c r="H62721" s="101"/>
      <c r="I62721" s="101"/>
    </row>
    <row r="62722" spans="8:9" x14ac:dyDescent="0.2">
      <c r="H62722" s="101"/>
      <c r="I62722" s="101"/>
    </row>
    <row r="62723" spans="8:9" x14ac:dyDescent="0.2">
      <c r="H62723" s="101"/>
      <c r="I62723" s="101"/>
    </row>
    <row r="62724" spans="8:9" x14ac:dyDescent="0.2">
      <c r="H62724" s="101"/>
      <c r="I62724" s="101"/>
    </row>
    <row r="62725" spans="8:9" x14ac:dyDescent="0.2">
      <c r="H62725" s="101"/>
      <c r="I62725" s="101"/>
    </row>
    <row r="62726" spans="8:9" x14ac:dyDescent="0.2">
      <c r="H62726" s="101"/>
      <c r="I62726" s="101"/>
    </row>
    <row r="62727" spans="8:9" x14ac:dyDescent="0.2">
      <c r="H62727" s="101"/>
      <c r="I62727" s="101"/>
    </row>
    <row r="62728" spans="8:9" x14ac:dyDescent="0.2">
      <c r="H62728" s="101"/>
      <c r="I62728" s="101"/>
    </row>
    <row r="62729" spans="8:9" x14ac:dyDescent="0.2">
      <c r="H62729" s="101"/>
      <c r="I62729" s="101"/>
    </row>
    <row r="62730" spans="8:9" x14ac:dyDescent="0.2">
      <c r="H62730" s="101"/>
      <c r="I62730" s="101"/>
    </row>
    <row r="62731" spans="8:9" x14ac:dyDescent="0.2">
      <c r="H62731" s="101"/>
      <c r="I62731" s="101"/>
    </row>
    <row r="62732" spans="8:9" x14ac:dyDescent="0.2">
      <c r="H62732" s="101"/>
      <c r="I62732" s="101"/>
    </row>
    <row r="62733" spans="8:9" x14ac:dyDescent="0.2">
      <c r="H62733" s="101"/>
      <c r="I62733" s="101"/>
    </row>
    <row r="62734" spans="8:9" x14ac:dyDescent="0.2">
      <c r="H62734" s="101"/>
      <c r="I62734" s="101"/>
    </row>
    <row r="62735" spans="8:9" x14ac:dyDescent="0.2">
      <c r="H62735" s="101"/>
      <c r="I62735" s="101"/>
    </row>
    <row r="62736" spans="8:9" x14ac:dyDescent="0.2">
      <c r="H62736" s="101"/>
      <c r="I62736" s="101"/>
    </row>
    <row r="62737" spans="8:9" x14ac:dyDescent="0.2">
      <c r="H62737" s="101"/>
      <c r="I62737" s="101"/>
    </row>
    <row r="62738" spans="8:9" x14ac:dyDescent="0.2">
      <c r="H62738" s="101"/>
      <c r="I62738" s="101"/>
    </row>
    <row r="62739" spans="8:9" x14ac:dyDescent="0.2">
      <c r="H62739" s="101"/>
      <c r="I62739" s="101"/>
    </row>
    <row r="62740" spans="8:9" x14ac:dyDescent="0.2">
      <c r="H62740" s="101"/>
      <c r="I62740" s="101"/>
    </row>
    <row r="62741" spans="8:9" x14ac:dyDescent="0.2">
      <c r="H62741" s="101"/>
      <c r="I62741" s="101"/>
    </row>
    <row r="62742" spans="8:9" x14ac:dyDescent="0.2">
      <c r="H62742" s="101"/>
      <c r="I62742" s="101"/>
    </row>
    <row r="62743" spans="8:9" x14ac:dyDescent="0.2">
      <c r="H62743" s="101"/>
      <c r="I62743" s="101"/>
    </row>
    <row r="62744" spans="8:9" x14ac:dyDescent="0.2">
      <c r="H62744" s="101"/>
      <c r="I62744" s="101"/>
    </row>
    <row r="62745" spans="8:9" x14ac:dyDescent="0.2">
      <c r="H62745" s="101"/>
      <c r="I62745" s="101"/>
    </row>
    <row r="62746" spans="8:9" x14ac:dyDescent="0.2">
      <c r="H62746" s="101"/>
      <c r="I62746" s="101"/>
    </row>
    <row r="62747" spans="8:9" x14ac:dyDescent="0.2">
      <c r="H62747" s="101"/>
      <c r="I62747" s="101"/>
    </row>
    <row r="62748" spans="8:9" x14ac:dyDescent="0.2">
      <c r="H62748" s="101"/>
      <c r="I62748" s="101"/>
    </row>
    <row r="62749" spans="8:9" x14ac:dyDescent="0.2">
      <c r="H62749" s="101"/>
      <c r="I62749" s="101"/>
    </row>
    <row r="62750" spans="8:9" x14ac:dyDescent="0.2">
      <c r="H62750" s="101"/>
      <c r="I62750" s="101"/>
    </row>
    <row r="62751" spans="8:9" x14ac:dyDescent="0.2">
      <c r="H62751" s="101"/>
      <c r="I62751" s="101"/>
    </row>
    <row r="62752" spans="8:9" x14ac:dyDescent="0.2">
      <c r="H62752" s="101"/>
      <c r="I62752" s="101"/>
    </row>
    <row r="62753" spans="8:9" x14ac:dyDescent="0.2">
      <c r="H62753" s="101"/>
      <c r="I62753" s="101"/>
    </row>
    <row r="62754" spans="8:9" x14ac:dyDescent="0.2">
      <c r="H62754" s="101"/>
      <c r="I62754" s="101"/>
    </row>
    <row r="62755" spans="8:9" x14ac:dyDescent="0.2">
      <c r="H62755" s="101"/>
      <c r="I62755" s="101"/>
    </row>
    <row r="62756" spans="8:9" x14ac:dyDescent="0.2">
      <c r="H62756" s="101"/>
      <c r="I62756" s="101"/>
    </row>
    <row r="62757" spans="8:9" x14ac:dyDescent="0.2">
      <c r="H62757" s="101"/>
      <c r="I62757" s="101"/>
    </row>
    <row r="62758" spans="8:9" x14ac:dyDescent="0.2">
      <c r="H62758" s="101"/>
      <c r="I62758" s="101"/>
    </row>
    <row r="62759" spans="8:9" x14ac:dyDescent="0.2">
      <c r="H62759" s="101"/>
      <c r="I62759" s="101"/>
    </row>
    <row r="62760" spans="8:9" x14ac:dyDescent="0.2">
      <c r="H62760" s="101"/>
      <c r="I62760" s="101"/>
    </row>
    <row r="62761" spans="8:9" x14ac:dyDescent="0.2">
      <c r="H62761" s="101"/>
      <c r="I62761" s="101"/>
    </row>
    <row r="62762" spans="8:9" x14ac:dyDescent="0.2">
      <c r="H62762" s="101"/>
      <c r="I62762" s="101"/>
    </row>
    <row r="62763" spans="8:9" x14ac:dyDescent="0.2">
      <c r="H62763" s="101"/>
      <c r="I62763" s="101"/>
    </row>
    <row r="62764" spans="8:9" x14ac:dyDescent="0.2">
      <c r="H62764" s="101"/>
      <c r="I62764" s="101"/>
    </row>
    <row r="62765" spans="8:9" x14ac:dyDescent="0.2">
      <c r="H62765" s="101"/>
      <c r="I62765" s="101"/>
    </row>
    <row r="62766" spans="8:9" x14ac:dyDescent="0.2">
      <c r="H62766" s="101"/>
      <c r="I62766" s="101"/>
    </row>
    <row r="62767" spans="8:9" x14ac:dyDescent="0.2">
      <c r="H62767" s="101"/>
      <c r="I62767" s="101"/>
    </row>
    <row r="62768" spans="8:9" x14ac:dyDescent="0.2">
      <c r="H62768" s="101"/>
      <c r="I62768" s="101"/>
    </row>
    <row r="62769" spans="8:9" x14ac:dyDescent="0.2">
      <c r="H62769" s="101"/>
      <c r="I62769" s="101"/>
    </row>
    <row r="62770" spans="8:9" x14ac:dyDescent="0.2">
      <c r="H62770" s="101"/>
      <c r="I62770" s="101"/>
    </row>
    <row r="62771" spans="8:9" x14ac:dyDescent="0.2">
      <c r="H62771" s="101"/>
      <c r="I62771" s="101"/>
    </row>
    <row r="62772" spans="8:9" x14ac:dyDescent="0.2">
      <c r="H62772" s="101"/>
      <c r="I62772" s="101"/>
    </row>
    <row r="62773" spans="8:9" x14ac:dyDescent="0.2">
      <c r="H62773" s="101"/>
      <c r="I62773" s="101"/>
    </row>
    <row r="62774" spans="8:9" x14ac:dyDescent="0.2">
      <c r="H62774" s="101"/>
      <c r="I62774" s="101"/>
    </row>
    <row r="62775" spans="8:9" x14ac:dyDescent="0.2">
      <c r="H62775" s="101"/>
      <c r="I62775" s="101"/>
    </row>
    <row r="62776" spans="8:9" x14ac:dyDescent="0.2">
      <c r="H62776" s="101"/>
      <c r="I62776" s="101"/>
    </row>
    <row r="62777" spans="8:9" x14ac:dyDescent="0.2">
      <c r="H62777" s="101"/>
      <c r="I62777" s="101"/>
    </row>
    <row r="62778" spans="8:9" x14ac:dyDescent="0.2">
      <c r="H62778" s="101"/>
      <c r="I62778" s="101"/>
    </row>
    <row r="62779" spans="8:9" x14ac:dyDescent="0.2">
      <c r="H62779" s="101"/>
      <c r="I62779" s="101"/>
    </row>
    <row r="62780" spans="8:9" x14ac:dyDescent="0.2">
      <c r="H62780" s="101"/>
      <c r="I62780" s="101"/>
    </row>
    <row r="62781" spans="8:9" x14ac:dyDescent="0.2">
      <c r="H62781" s="101"/>
      <c r="I62781" s="101"/>
    </row>
    <row r="62782" spans="8:9" x14ac:dyDescent="0.2">
      <c r="H62782" s="101"/>
      <c r="I62782" s="101"/>
    </row>
    <row r="62783" spans="8:9" x14ac:dyDescent="0.2">
      <c r="H62783" s="101"/>
      <c r="I62783" s="101"/>
    </row>
    <row r="62784" spans="8:9" x14ac:dyDescent="0.2">
      <c r="H62784" s="101"/>
      <c r="I62784" s="101"/>
    </row>
    <row r="62785" spans="8:9" x14ac:dyDescent="0.2">
      <c r="H62785" s="101"/>
      <c r="I62785" s="101"/>
    </row>
    <row r="62786" spans="8:9" x14ac:dyDescent="0.2">
      <c r="H62786" s="101"/>
      <c r="I62786" s="101"/>
    </row>
    <row r="62787" spans="8:9" x14ac:dyDescent="0.2">
      <c r="H62787" s="101"/>
      <c r="I62787" s="101"/>
    </row>
    <row r="62788" spans="8:9" x14ac:dyDescent="0.2">
      <c r="H62788" s="101"/>
      <c r="I62788" s="101"/>
    </row>
    <row r="62789" spans="8:9" x14ac:dyDescent="0.2">
      <c r="H62789" s="101"/>
      <c r="I62789" s="101"/>
    </row>
    <row r="62790" spans="8:9" x14ac:dyDescent="0.2">
      <c r="H62790" s="101"/>
      <c r="I62790" s="101"/>
    </row>
    <row r="62791" spans="8:9" x14ac:dyDescent="0.2">
      <c r="H62791" s="101"/>
      <c r="I62791" s="101"/>
    </row>
    <row r="62792" spans="8:9" x14ac:dyDescent="0.2">
      <c r="H62792" s="101"/>
      <c r="I62792" s="101"/>
    </row>
    <row r="62793" spans="8:9" x14ac:dyDescent="0.2">
      <c r="H62793" s="101"/>
      <c r="I62793" s="101"/>
    </row>
    <row r="62794" spans="8:9" x14ac:dyDescent="0.2">
      <c r="H62794" s="101"/>
      <c r="I62794" s="101"/>
    </row>
    <row r="62795" spans="8:9" x14ac:dyDescent="0.2">
      <c r="H62795" s="101"/>
      <c r="I62795" s="101"/>
    </row>
    <row r="62796" spans="8:9" x14ac:dyDescent="0.2">
      <c r="H62796" s="101"/>
      <c r="I62796" s="101"/>
    </row>
    <row r="62797" spans="8:9" x14ac:dyDescent="0.2">
      <c r="H62797" s="101"/>
      <c r="I62797" s="101"/>
    </row>
    <row r="62798" spans="8:9" x14ac:dyDescent="0.2">
      <c r="H62798" s="101"/>
      <c r="I62798" s="101"/>
    </row>
    <row r="62799" spans="8:9" x14ac:dyDescent="0.2">
      <c r="H62799" s="101"/>
      <c r="I62799" s="101"/>
    </row>
    <row r="62800" spans="8:9" x14ac:dyDescent="0.2">
      <c r="H62800" s="101"/>
      <c r="I62800" s="101"/>
    </row>
    <row r="62801" spans="8:9" x14ac:dyDescent="0.2">
      <c r="H62801" s="101"/>
      <c r="I62801" s="101"/>
    </row>
    <row r="62802" spans="8:9" x14ac:dyDescent="0.2">
      <c r="H62802" s="101"/>
      <c r="I62802" s="101"/>
    </row>
    <row r="62803" spans="8:9" x14ac:dyDescent="0.2">
      <c r="H62803" s="101"/>
      <c r="I62803" s="101"/>
    </row>
    <row r="62804" spans="8:9" x14ac:dyDescent="0.2">
      <c r="H62804" s="101"/>
      <c r="I62804" s="101"/>
    </row>
    <row r="62805" spans="8:9" x14ac:dyDescent="0.2">
      <c r="H62805" s="101"/>
      <c r="I62805" s="101"/>
    </row>
    <row r="62806" spans="8:9" x14ac:dyDescent="0.2">
      <c r="H62806" s="101"/>
      <c r="I62806" s="101"/>
    </row>
    <row r="62807" spans="8:9" x14ac:dyDescent="0.2">
      <c r="H62807" s="101"/>
      <c r="I62807" s="101"/>
    </row>
    <row r="62808" spans="8:9" x14ac:dyDescent="0.2">
      <c r="H62808" s="101"/>
      <c r="I62808" s="101"/>
    </row>
    <row r="62809" spans="8:9" x14ac:dyDescent="0.2">
      <c r="H62809" s="101"/>
      <c r="I62809" s="101"/>
    </row>
    <row r="62810" spans="8:9" x14ac:dyDescent="0.2">
      <c r="H62810" s="101"/>
      <c r="I62810" s="101"/>
    </row>
    <row r="62811" spans="8:9" x14ac:dyDescent="0.2">
      <c r="H62811" s="101"/>
      <c r="I62811" s="101"/>
    </row>
    <row r="62812" spans="8:9" x14ac:dyDescent="0.2">
      <c r="H62812" s="101"/>
      <c r="I62812" s="101"/>
    </row>
    <row r="62813" spans="8:9" x14ac:dyDescent="0.2">
      <c r="H62813" s="101"/>
      <c r="I62813" s="101"/>
    </row>
    <row r="62814" spans="8:9" x14ac:dyDescent="0.2">
      <c r="H62814" s="101"/>
      <c r="I62814" s="101"/>
    </row>
    <row r="62815" spans="8:9" x14ac:dyDescent="0.2">
      <c r="H62815" s="101"/>
      <c r="I62815" s="101"/>
    </row>
    <row r="62816" spans="8:9" x14ac:dyDescent="0.2">
      <c r="H62816" s="101"/>
      <c r="I62816" s="101"/>
    </row>
    <row r="62817" spans="8:9" x14ac:dyDescent="0.2">
      <c r="H62817" s="101"/>
      <c r="I62817" s="101"/>
    </row>
    <row r="62818" spans="8:9" x14ac:dyDescent="0.2">
      <c r="H62818" s="101"/>
      <c r="I62818" s="101"/>
    </row>
    <row r="62819" spans="8:9" x14ac:dyDescent="0.2">
      <c r="H62819" s="101"/>
      <c r="I62819" s="101"/>
    </row>
    <row r="62820" spans="8:9" x14ac:dyDescent="0.2">
      <c r="H62820" s="101"/>
      <c r="I62820" s="101"/>
    </row>
    <row r="62821" spans="8:9" x14ac:dyDescent="0.2">
      <c r="H62821" s="101"/>
      <c r="I62821" s="101"/>
    </row>
    <row r="62822" spans="8:9" x14ac:dyDescent="0.2">
      <c r="H62822" s="101"/>
      <c r="I62822" s="101"/>
    </row>
    <row r="62823" spans="8:9" x14ac:dyDescent="0.2">
      <c r="H62823" s="101"/>
      <c r="I62823" s="101"/>
    </row>
    <row r="62824" spans="8:9" x14ac:dyDescent="0.2">
      <c r="H62824" s="101"/>
      <c r="I62824" s="101"/>
    </row>
    <row r="62825" spans="8:9" x14ac:dyDescent="0.2">
      <c r="H62825" s="101"/>
      <c r="I62825" s="101"/>
    </row>
    <row r="62826" spans="8:9" x14ac:dyDescent="0.2">
      <c r="H62826" s="101"/>
      <c r="I62826" s="101"/>
    </row>
    <row r="62827" spans="8:9" x14ac:dyDescent="0.2">
      <c r="H62827" s="101"/>
      <c r="I62827" s="101"/>
    </row>
    <row r="62828" spans="8:9" x14ac:dyDescent="0.2">
      <c r="H62828" s="101"/>
      <c r="I62828" s="101"/>
    </row>
    <row r="62829" spans="8:9" x14ac:dyDescent="0.2">
      <c r="H62829" s="101"/>
      <c r="I62829" s="101"/>
    </row>
    <row r="62830" spans="8:9" x14ac:dyDescent="0.2">
      <c r="H62830" s="101"/>
      <c r="I62830" s="101"/>
    </row>
    <row r="62831" spans="8:9" x14ac:dyDescent="0.2">
      <c r="H62831" s="101"/>
      <c r="I62831" s="101"/>
    </row>
    <row r="62832" spans="8:9" x14ac:dyDescent="0.2">
      <c r="H62832" s="101"/>
      <c r="I62832" s="101"/>
    </row>
    <row r="62833" spans="8:9" x14ac:dyDescent="0.2">
      <c r="H62833" s="101"/>
      <c r="I62833" s="101"/>
    </row>
    <row r="62834" spans="8:9" x14ac:dyDescent="0.2">
      <c r="H62834" s="101"/>
      <c r="I62834" s="101"/>
    </row>
    <row r="62835" spans="8:9" x14ac:dyDescent="0.2">
      <c r="H62835" s="101"/>
      <c r="I62835" s="101"/>
    </row>
    <row r="62836" spans="8:9" x14ac:dyDescent="0.2">
      <c r="H62836" s="101"/>
      <c r="I62836" s="101"/>
    </row>
    <row r="62837" spans="8:9" x14ac:dyDescent="0.2">
      <c r="H62837" s="101"/>
      <c r="I62837" s="101"/>
    </row>
    <row r="62838" spans="8:9" x14ac:dyDescent="0.2">
      <c r="H62838" s="101"/>
      <c r="I62838" s="101"/>
    </row>
    <row r="62839" spans="8:9" x14ac:dyDescent="0.2">
      <c r="H62839" s="101"/>
      <c r="I62839" s="101"/>
    </row>
    <row r="62840" spans="8:9" x14ac:dyDescent="0.2">
      <c r="H62840" s="101"/>
      <c r="I62840" s="101"/>
    </row>
    <row r="62841" spans="8:9" x14ac:dyDescent="0.2">
      <c r="H62841" s="101"/>
      <c r="I62841" s="101"/>
    </row>
    <row r="62842" spans="8:9" x14ac:dyDescent="0.2">
      <c r="H62842" s="101"/>
      <c r="I62842" s="101"/>
    </row>
    <row r="62843" spans="8:9" x14ac:dyDescent="0.2">
      <c r="H62843" s="101"/>
      <c r="I62843" s="101"/>
    </row>
    <row r="62844" spans="8:9" x14ac:dyDescent="0.2">
      <c r="H62844" s="101"/>
      <c r="I62844" s="101"/>
    </row>
    <row r="62845" spans="8:9" x14ac:dyDescent="0.2">
      <c r="H62845" s="101"/>
      <c r="I62845" s="101"/>
    </row>
    <row r="62846" spans="8:9" x14ac:dyDescent="0.2">
      <c r="H62846" s="101"/>
      <c r="I62846" s="101"/>
    </row>
    <row r="62847" spans="8:9" x14ac:dyDescent="0.2">
      <c r="H62847" s="101"/>
      <c r="I62847" s="101"/>
    </row>
    <row r="62848" spans="8:9" x14ac:dyDescent="0.2">
      <c r="H62848" s="101"/>
      <c r="I62848" s="101"/>
    </row>
    <row r="62849" spans="8:9" x14ac:dyDescent="0.2">
      <c r="H62849" s="101"/>
      <c r="I62849" s="101"/>
    </row>
    <row r="62850" spans="8:9" x14ac:dyDescent="0.2">
      <c r="H62850" s="101"/>
      <c r="I62850" s="101"/>
    </row>
    <row r="62851" spans="8:9" x14ac:dyDescent="0.2">
      <c r="H62851" s="101"/>
      <c r="I62851" s="101"/>
    </row>
    <row r="62852" spans="8:9" x14ac:dyDescent="0.2">
      <c r="H62852" s="101"/>
      <c r="I62852" s="101"/>
    </row>
    <row r="62853" spans="8:9" x14ac:dyDescent="0.2">
      <c r="H62853" s="101"/>
      <c r="I62853" s="101"/>
    </row>
    <row r="62854" spans="8:9" x14ac:dyDescent="0.2">
      <c r="H62854" s="101"/>
      <c r="I62854" s="101"/>
    </row>
    <row r="62855" spans="8:9" x14ac:dyDescent="0.2">
      <c r="H62855" s="101"/>
      <c r="I62855" s="101"/>
    </row>
    <row r="62856" spans="8:9" x14ac:dyDescent="0.2">
      <c r="H62856" s="101"/>
      <c r="I62856" s="101"/>
    </row>
    <row r="62857" spans="8:9" x14ac:dyDescent="0.2">
      <c r="H62857" s="101"/>
      <c r="I62857" s="101"/>
    </row>
    <row r="62858" spans="8:9" x14ac:dyDescent="0.2">
      <c r="H62858" s="101"/>
      <c r="I62858" s="101"/>
    </row>
    <row r="62859" spans="8:9" x14ac:dyDescent="0.2">
      <c r="H62859" s="101"/>
      <c r="I62859" s="101"/>
    </row>
    <row r="62860" spans="8:9" x14ac:dyDescent="0.2">
      <c r="H62860" s="101"/>
      <c r="I62860" s="101"/>
    </row>
    <row r="62861" spans="8:9" x14ac:dyDescent="0.2">
      <c r="H62861" s="101"/>
      <c r="I62861" s="101"/>
    </row>
    <row r="62862" spans="8:9" x14ac:dyDescent="0.2">
      <c r="H62862" s="101"/>
      <c r="I62862" s="101"/>
    </row>
    <row r="62863" spans="8:9" x14ac:dyDescent="0.2">
      <c r="H62863" s="101"/>
      <c r="I62863" s="101"/>
    </row>
    <row r="62864" spans="8:9" x14ac:dyDescent="0.2">
      <c r="H62864" s="101"/>
      <c r="I62864" s="101"/>
    </row>
    <row r="62865" spans="8:9" x14ac:dyDescent="0.2">
      <c r="H62865" s="101"/>
      <c r="I62865" s="101"/>
    </row>
    <row r="62866" spans="8:9" x14ac:dyDescent="0.2">
      <c r="H62866" s="101"/>
      <c r="I62866" s="101"/>
    </row>
    <row r="62867" spans="8:9" x14ac:dyDescent="0.2">
      <c r="H62867" s="101"/>
      <c r="I62867" s="101"/>
    </row>
    <row r="62868" spans="8:9" x14ac:dyDescent="0.2">
      <c r="H62868" s="101"/>
      <c r="I62868" s="101"/>
    </row>
    <row r="62869" spans="8:9" x14ac:dyDescent="0.2">
      <c r="H62869" s="101"/>
      <c r="I62869" s="101"/>
    </row>
    <row r="62870" spans="8:9" x14ac:dyDescent="0.2">
      <c r="H62870" s="101"/>
      <c r="I62870" s="101"/>
    </row>
    <row r="62871" spans="8:9" x14ac:dyDescent="0.2">
      <c r="H62871" s="101"/>
      <c r="I62871" s="101"/>
    </row>
    <row r="62872" spans="8:9" x14ac:dyDescent="0.2">
      <c r="H62872" s="101"/>
      <c r="I62872" s="101"/>
    </row>
    <row r="62873" spans="8:9" x14ac:dyDescent="0.2">
      <c r="H62873" s="101"/>
      <c r="I62873" s="101"/>
    </row>
    <row r="62874" spans="8:9" x14ac:dyDescent="0.2">
      <c r="H62874" s="101"/>
      <c r="I62874" s="101"/>
    </row>
    <row r="62875" spans="8:9" x14ac:dyDescent="0.2">
      <c r="H62875" s="101"/>
      <c r="I62875" s="101"/>
    </row>
    <row r="62876" spans="8:9" x14ac:dyDescent="0.2">
      <c r="H62876" s="101"/>
      <c r="I62876" s="101"/>
    </row>
    <row r="62877" spans="8:9" x14ac:dyDescent="0.2">
      <c r="H62877" s="101"/>
      <c r="I62877" s="101"/>
    </row>
    <row r="62878" spans="8:9" x14ac:dyDescent="0.2">
      <c r="H62878" s="101"/>
      <c r="I62878" s="101"/>
    </row>
    <row r="62879" spans="8:9" x14ac:dyDescent="0.2">
      <c r="H62879" s="101"/>
      <c r="I62879" s="101"/>
    </row>
    <row r="62880" spans="8:9" x14ac:dyDescent="0.2">
      <c r="H62880" s="101"/>
      <c r="I62880" s="101"/>
    </row>
    <row r="62881" spans="8:9" x14ac:dyDescent="0.2">
      <c r="H62881" s="101"/>
      <c r="I62881" s="101"/>
    </row>
    <row r="62882" spans="8:9" x14ac:dyDescent="0.2">
      <c r="H62882" s="101"/>
      <c r="I62882" s="101"/>
    </row>
    <row r="62883" spans="8:9" x14ac:dyDescent="0.2">
      <c r="H62883" s="101"/>
      <c r="I62883" s="101"/>
    </row>
    <row r="62884" spans="8:9" x14ac:dyDescent="0.2">
      <c r="H62884" s="101"/>
      <c r="I62884" s="101"/>
    </row>
    <row r="62885" spans="8:9" x14ac:dyDescent="0.2">
      <c r="H62885" s="101"/>
      <c r="I62885" s="101"/>
    </row>
    <row r="62886" spans="8:9" x14ac:dyDescent="0.2">
      <c r="H62886" s="101"/>
      <c r="I62886" s="101"/>
    </row>
    <row r="62887" spans="8:9" x14ac:dyDescent="0.2">
      <c r="H62887" s="101"/>
      <c r="I62887" s="101"/>
    </row>
    <row r="62888" spans="8:9" x14ac:dyDescent="0.2">
      <c r="H62888" s="101"/>
      <c r="I62888" s="101"/>
    </row>
    <row r="62889" spans="8:9" x14ac:dyDescent="0.2">
      <c r="H62889" s="101"/>
      <c r="I62889" s="101"/>
    </row>
    <row r="62890" spans="8:9" x14ac:dyDescent="0.2">
      <c r="H62890" s="101"/>
      <c r="I62890" s="101"/>
    </row>
    <row r="62891" spans="8:9" x14ac:dyDescent="0.2">
      <c r="H62891" s="101"/>
      <c r="I62891" s="101"/>
    </row>
    <row r="62892" spans="8:9" x14ac:dyDescent="0.2">
      <c r="H62892" s="101"/>
      <c r="I62892" s="101"/>
    </row>
    <row r="62893" spans="8:9" x14ac:dyDescent="0.2">
      <c r="H62893" s="101"/>
      <c r="I62893" s="101"/>
    </row>
    <row r="62894" spans="8:9" x14ac:dyDescent="0.2">
      <c r="H62894" s="101"/>
      <c r="I62894" s="101"/>
    </row>
    <row r="62895" spans="8:9" x14ac:dyDescent="0.2">
      <c r="H62895" s="101"/>
      <c r="I62895" s="101"/>
    </row>
    <row r="62896" spans="8:9" x14ac:dyDescent="0.2">
      <c r="H62896" s="101"/>
      <c r="I62896" s="101"/>
    </row>
    <row r="62897" spans="8:9" x14ac:dyDescent="0.2">
      <c r="H62897" s="101"/>
      <c r="I62897" s="101"/>
    </row>
    <row r="62898" spans="8:9" x14ac:dyDescent="0.2">
      <c r="H62898" s="101"/>
      <c r="I62898" s="101"/>
    </row>
    <row r="62899" spans="8:9" x14ac:dyDescent="0.2">
      <c r="H62899" s="101"/>
      <c r="I62899" s="101"/>
    </row>
    <row r="62900" spans="8:9" x14ac:dyDescent="0.2">
      <c r="H62900" s="101"/>
      <c r="I62900" s="101"/>
    </row>
    <row r="62901" spans="8:9" x14ac:dyDescent="0.2">
      <c r="H62901" s="101"/>
      <c r="I62901" s="101"/>
    </row>
    <row r="62902" spans="8:9" x14ac:dyDescent="0.2">
      <c r="H62902" s="101"/>
      <c r="I62902" s="101"/>
    </row>
    <row r="62903" spans="8:9" x14ac:dyDescent="0.2">
      <c r="H62903" s="101"/>
      <c r="I62903" s="101"/>
    </row>
    <row r="62904" spans="8:9" x14ac:dyDescent="0.2">
      <c r="H62904" s="101"/>
      <c r="I62904" s="101"/>
    </row>
    <row r="62905" spans="8:9" x14ac:dyDescent="0.2">
      <c r="H62905" s="101"/>
      <c r="I62905" s="101"/>
    </row>
    <row r="62906" spans="8:9" x14ac:dyDescent="0.2">
      <c r="H62906" s="101"/>
      <c r="I62906" s="101"/>
    </row>
    <row r="62907" spans="8:9" x14ac:dyDescent="0.2">
      <c r="H62907" s="101"/>
      <c r="I62907" s="101"/>
    </row>
    <row r="62908" spans="8:9" x14ac:dyDescent="0.2">
      <c r="H62908" s="101"/>
      <c r="I62908" s="101"/>
    </row>
    <row r="62909" spans="8:9" x14ac:dyDescent="0.2">
      <c r="H62909" s="101"/>
      <c r="I62909" s="101"/>
    </row>
    <row r="62910" spans="8:9" x14ac:dyDescent="0.2">
      <c r="H62910" s="101"/>
      <c r="I62910" s="101"/>
    </row>
    <row r="62911" spans="8:9" x14ac:dyDescent="0.2">
      <c r="H62911" s="101"/>
      <c r="I62911" s="101"/>
    </row>
    <row r="62912" spans="8:9" x14ac:dyDescent="0.2">
      <c r="H62912" s="101"/>
      <c r="I62912" s="101"/>
    </row>
    <row r="62913" spans="8:9" x14ac:dyDescent="0.2">
      <c r="H62913" s="101"/>
      <c r="I62913" s="101"/>
    </row>
    <row r="62914" spans="8:9" x14ac:dyDescent="0.2">
      <c r="H62914" s="101"/>
      <c r="I62914" s="101"/>
    </row>
    <row r="62915" spans="8:9" x14ac:dyDescent="0.2">
      <c r="H62915" s="101"/>
      <c r="I62915" s="101"/>
    </row>
    <row r="62916" spans="8:9" x14ac:dyDescent="0.2">
      <c r="H62916" s="101"/>
      <c r="I62916" s="101"/>
    </row>
    <row r="62917" spans="8:9" x14ac:dyDescent="0.2">
      <c r="H62917" s="101"/>
      <c r="I62917" s="101"/>
    </row>
    <row r="62918" spans="8:9" x14ac:dyDescent="0.2">
      <c r="H62918" s="101"/>
      <c r="I62918" s="101"/>
    </row>
    <row r="62919" spans="8:9" x14ac:dyDescent="0.2">
      <c r="H62919" s="101"/>
      <c r="I62919" s="101"/>
    </row>
    <row r="62920" spans="8:9" x14ac:dyDescent="0.2">
      <c r="H62920" s="101"/>
      <c r="I62920" s="101"/>
    </row>
    <row r="62921" spans="8:9" x14ac:dyDescent="0.2">
      <c r="H62921" s="101"/>
      <c r="I62921" s="101"/>
    </row>
    <row r="62922" spans="8:9" x14ac:dyDescent="0.2">
      <c r="H62922" s="101"/>
      <c r="I62922" s="101"/>
    </row>
    <row r="62923" spans="8:9" x14ac:dyDescent="0.2">
      <c r="H62923" s="101"/>
      <c r="I62923" s="101"/>
    </row>
    <row r="62924" spans="8:9" x14ac:dyDescent="0.2">
      <c r="H62924" s="101"/>
      <c r="I62924" s="101"/>
    </row>
    <row r="62925" spans="8:9" x14ac:dyDescent="0.2">
      <c r="H62925" s="101"/>
      <c r="I62925" s="101"/>
    </row>
    <row r="62926" spans="8:9" x14ac:dyDescent="0.2">
      <c r="H62926" s="101"/>
      <c r="I62926" s="101"/>
    </row>
    <row r="62927" spans="8:9" x14ac:dyDescent="0.2">
      <c r="H62927" s="101"/>
      <c r="I62927" s="101"/>
    </row>
    <row r="62928" spans="8:9" x14ac:dyDescent="0.2">
      <c r="H62928" s="101"/>
      <c r="I62928" s="101"/>
    </row>
    <row r="62929" spans="8:9" x14ac:dyDescent="0.2">
      <c r="H62929" s="101"/>
      <c r="I62929" s="101"/>
    </row>
    <row r="62930" spans="8:9" x14ac:dyDescent="0.2">
      <c r="H62930" s="101"/>
      <c r="I62930" s="101"/>
    </row>
    <row r="62931" spans="8:9" x14ac:dyDescent="0.2">
      <c r="H62931" s="101"/>
      <c r="I62931" s="101"/>
    </row>
    <row r="62932" spans="8:9" x14ac:dyDescent="0.2">
      <c r="H62932" s="101"/>
      <c r="I62932" s="101"/>
    </row>
    <row r="62933" spans="8:9" x14ac:dyDescent="0.2">
      <c r="H62933" s="101"/>
      <c r="I62933" s="101"/>
    </row>
    <row r="62934" spans="8:9" x14ac:dyDescent="0.2">
      <c r="H62934" s="101"/>
      <c r="I62934" s="101"/>
    </row>
    <row r="62935" spans="8:9" x14ac:dyDescent="0.2">
      <c r="H62935" s="101"/>
      <c r="I62935" s="101"/>
    </row>
    <row r="62936" spans="8:9" x14ac:dyDescent="0.2">
      <c r="H62936" s="101"/>
      <c r="I62936" s="101"/>
    </row>
    <row r="62937" spans="8:9" x14ac:dyDescent="0.2">
      <c r="H62937" s="101"/>
      <c r="I62937" s="101"/>
    </row>
    <row r="62938" spans="8:9" x14ac:dyDescent="0.2">
      <c r="H62938" s="101"/>
      <c r="I62938" s="101"/>
    </row>
    <row r="62939" spans="8:9" x14ac:dyDescent="0.2">
      <c r="H62939" s="101"/>
      <c r="I62939" s="101"/>
    </row>
    <row r="62940" spans="8:9" x14ac:dyDescent="0.2">
      <c r="H62940" s="101"/>
      <c r="I62940" s="101"/>
    </row>
    <row r="62941" spans="8:9" x14ac:dyDescent="0.2">
      <c r="H62941" s="101"/>
      <c r="I62941" s="101"/>
    </row>
    <row r="62942" spans="8:9" x14ac:dyDescent="0.2">
      <c r="H62942" s="101"/>
      <c r="I62942" s="101"/>
    </row>
    <row r="62943" spans="8:9" x14ac:dyDescent="0.2">
      <c r="H62943" s="101"/>
      <c r="I62943" s="101"/>
    </row>
    <row r="62944" spans="8:9" x14ac:dyDescent="0.2">
      <c r="H62944" s="101"/>
      <c r="I62944" s="101"/>
    </row>
    <row r="62945" spans="8:9" x14ac:dyDescent="0.2">
      <c r="H62945" s="101"/>
      <c r="I62945" s="101"/>
    </row>
    <row r="62946" spans="8:9" x14ac:dyDescent="0.2">
      <c r="H62946" s="101"/>
      <c r="I62946" s="101"/>
    </row>
    <row r="62947" spans="8:9" x14ac:dyDescent="0.2">
      <c r="H62947" s="101"/>
      <c r="I62947" s="101"/>
    </row>
    <row r="62948" spans="8:9" x14ac:dyDescent="0.2">
      <c r="H62948" s="101"/>
      <c r="I62948" s="101"/>
    </row>
    <row r="62949" spans="8:9" x14ac:dyDescent="0.2">
      <c r="H62949" s="101"/>
      <c r="I62949" s="101"/>
    </row>
    <row r="62950" spans="8:9" x14ac:dyDescent="0.2">
      <c r="H62950" s="101"/>
      <c r="I62950" s="101"/>
    </row>
    <row r="62951" spans="8:9" x14ac:dyDescent="0.2">
      <c r="H62951" s="101"/>
      <c r="I62951" s="101"/>
    </row>
    <row r="62952" spans="8:9" x14ac:dyDescent="0.2">
      <c r="H62952" s="101"/>
      <c r="I62952" s="101"/>
    </row>
    <row r="62953" spans="8:9" x14ac:dyDescent="0.2">
      <c r="H62953" s="101"/>
      <c r="I62953" s="101"/>
    </row>
    <row r="62954" spans="8:9" x14ac:dyDescent="0.2">
      <c r="H62954" s="101"/>
      <c r="I62954" s="101"/>
    </row>
    <row r="62955" spans="8:9" x14ac:dyDescent="0.2">
      <c r="H62955" s="101"/>
      <c r="I62955" s="101"/>
    </row>
    <row r="62956" spans="8:9" x14ac:dyDescent="0.2">
      <c r="H62956" s="101"/>
      <c r="I62956" s="101"/>
    </row>
    <row r="62957" spans="8:9" x14ac:dyDescent="0.2">
      <c r="H62957" s="101"/>
      <c r="I62957" s="101"/>
    </row>
    <row r="62958" spans="8:9" x14ac:dyDescent="0.2">
      <c r="H62958" s="101"/>
      <c r="I62958" s="101"/>
    </row>
    <row r="62959" spans="8:9" x14ac:dyDescent="0.2">
      <c r="H62959" s="101"/>
      <c r="I62959" s="101"/>
    </row>
    <row r="62960" spans="8:9" x14ac:dyDescent="0.2">
      <c r="H62960" s="101"/>
      <c r="I62960" s="101"/>
    </row>
    <row r="62961" spans="8:9" x14ac:dyDescent="0.2">
      <c r="H62961" s="101"/>
      <c r="I62961" s="101"/>
    </row>
    <row r="62962" spans="8:9" x14ac:dyDescent="0.2">
      <c r="H62962" s="101"/>
      <c r="I62962" s="101"/>
    </row>
    <row r="62963" spans="8:9" x14ac:dyDescent="0.2">
      <c r="H62963" s="101"/>
      <c r="I62963" s="101"/>
    </row>
    <row r="62964" spans="8:9" x14ac:dyDescent="0.2">
      <c r="H62964" s="101"/>
      <c r="I62964" s="101"/>
    </row>
    <row r="62965" spans="8:9" x14ac:dyDescent="0.2">
      <c r="H62965" s="101"/>
      <c r="I62965" s="101"/>
    </row>
    <row r="62966" spans="8:9" x14ac:dyDescent="0.2">
      <c r="H62966" s="101"/>
      <c r="I62966" s="101"/>
    </row>
    <row r="62967" spans="8:9" x14ac:dyDescent="0.2">
      <c r="H62967" s="101"/>
      <c r="I62967" s="101"/>
    </row>
    <row r="62968" spans="8:9" x14ac:dyDescent="0.2">
      <c r="H62968" s="101"/>
      <c r="I62968" s="101"/>
    </row>
    <row r="62969" spans="8:9" x14ac:dyDescent="0.2">
      <c r="H62969" s="101"/>
      <c r="I62969" s="101"/>
    </row>
    <row r="62970" spans="8:9" x14ac:dyDescent="0.2">
      <c r="H62970" s="101"/>
      <c r="I62970" s="101"/>
    </row>
    <row r="62971" spans="8:9" x14ac:dyDescent="0.2">
      <c r="H62971" s="101"/>
      <c r="I62971" s="101"/>
    </row>
    <row r="62972" spans="8:9" x14ac:dyDescent="0.2">
      <c r="H62972" s="101"/>
      <c r="I62972" s="101"/>
    </row>
    <row r="62973" spans="8:9" x14ac:dyDescent="0.2">
      <c r="H62973" s="101"/>
      <c r="I62973" s="101"/>
    </row>
    <row r="62974" spans="8:9" x14ac:dyDescent="0.2">
      <c r="H62974" s="101"/>
      <c r="I62974" s="101"/>
    </row>
    <row r="62975" spans="8:9" x14ac:dyDescent="0.2">
      <c r="H62975" s="101"/>
      <c r="I62975" s="101"/>
    </row>
    <row r="62976" spans="8:9" x14ac:dyDescent="0.2">
      <c r="H62976" s="101"/>
      <c r="I62976" s="101"/>
    </row>
    <row r="62977" spans="8:9" x14ac:dyDescent="0.2">
      <c r="H62977" s="101"/>
      <c r="I62977" s="101"/>
    </row>
    <row r="62978" spans="8:9" x14ac:dyDescent="0.2">
      <c r="H62978" s="101"/>
      <c r="I62978" s="101"/>
    </row>
    <row r="62979" spans="8:9" x14ac:dyDescent="0.2">
      <c r="H62979" s="101"/>
      <c r="I62979" s="101"/>
    </row>
    <row r="62980" spans="8:9" x14ac:dyDescent="0.2">
      <c r="H62980" s="101"/>
      <c r="I62980" s="101"/>
    </row>
    <row r="62981" spans="8:9" x14ac:dyDescent="0.2">
      <c r="H62981" s="101"/>
      <c r="I62981" s="101"/>
    </row>
    <row r="62982" spans="8:9" x14ac:dyDescent="0.2">
      <c r="H62982" s="101"/>
      <c r="I62982" s="101"/>
    </row>
    <row r="62983" spans="8:9" x14ac:dyDescent="0.2">
      <c r="H62983" s="101"/>
      <c r="I62983" s="101"/>
    </row>
    <row r="62984" spans="8:9" x14ac:dyDescent="0.2">
      <c r="H62984" s="101"/>
      <c r="I62984" s="101"/>
    </row>
    <row r="62985" spans="8:9" x14ac:dyDescent="0.2">
      <c r="H62985" s="101"/>
      <c r="I62985" s="101"/>
    </row>
    <row r="62986" spans="8:9" x14ac:dyDescent="0.2">
      <c r="H62986" s="101"/>
      <c r="I62986" s="101"/>
    </row>
    <row r="62987" spans="8:9" x14ac:dyDescent="0.2">
      <c r="H62987" s="101"/>
      <c r="I62987" s="101"/>
    </row>
    <row r="62988" spans="8:9" x14ac:dyDescent="0.2">
      <c r="H62988" s="101"/>
      <c r="I62988" s="101"/>
    </row>
    <row r="62989" spans="8:9" x14ac:dyDescent="0.2">
      <c r="H62989" s="101"/>
      <c r="I62989" s="101"/>
    </row>
    <row r="62990" spans="8:9" x14ac:dyDescent="0.2">
      <c r="H62990" s="101"/>
      <c r="I62990" s="101"/>
    </row>
    <row r="62991" spans="8:9" x14ac:dyDescent="0.2">
      <c r="H62991" s="101"/>
      <c r="I62991" s="101"/>
    </row>
    <row r="62992" spans="8:9" x14ac:dyDescent="0.2">
      <c r="H62992" s="101"/>
      <c r="I62992" s="101"/>
    </row>
    <row r="62993" spans="8:9" x14ac:dyDescent="0.2">
      <c r="H62993" s="101"/>
      <c r="I62993" s="101"/>
    </row>
    <row r="62994" spans="8:9" x14ac:dyDescent="0.2">
      <c r="H62994" s="101"/>
      <c r="I62994" s="101"/>
    </row>
    <row r="62995" spans="8:9" x14ac:dyDescent="0.2">
      <c r="H62995" s="101"/>
      <c r="I62995" s="101"/>
    </row>
    <row r="62996" spans="8:9" x14ac:dyDescent="0.2">
      <c r="H62996" s="101"/>
      <c r="I62996" s="101"/>
    </row>
    <row r="62997" spans="8:9" x14ac:dyDescent="0.2">
      <c r="H62997" s="101"/>
      <c r="I62997" s="101"/>
    </row>
    <row r="62998" spans="8:9" x14ac:dyDescent="0.2">
      <c r="H62998" s="101"/>
      <c r="I62998" s="101"/>
    </row>
    <row r="62999" spans="8:9" x14ac:dyDescent="0.2">
      <c r="H62999" s="101"/>
      <c r="I62999" s="101"/>
    </row>
    <row r="63000" spans="8:9" x14ac:dyDescent="0.2">
      <c r="H63000" s="101"/>
      <c r="I63000" s="101"/>
    </row>
    <row r="63001" spans="8:9" x14ac:dyDescent="0.2">
      <c r="H63001" s="101"/>
      <c r="I63001" s="101"/>
    </row>
    <row r="63002" spans="8:9" x14ac:dyDescent="0.2">
      <c r="H63002" s="101"/>
      <c r="I63002" s="101"/>
    </row>
    <row r="63003" spans="8:9" x14ac:dyDescent="0.2">
      <c r="H63003" s="101"/>
      <c r="I63003" s="101"/>
    </row>
    <row r="63004" spans="8:9" x14ac:dyDescent="0.2">
      <c r="H63004" s="101"/>
      <c r="I63004" s="101"/>
    </row>
    <row r="63005" spans="8:9" x14ac:dyDescent="0.2">
      <c r="H63005" s="101"/>
      <c r="I63005" s="101"/>
    </row>
    <row r="63006" spans="8:9" x14ac:dyDescent="0.2">
      <c r="H63006" s="101"/>
      <c r="I63006" s="101"/>
    </row>
    <row r="63007" spans="8:9" x14ac:dyDescent="0.2">
      <c r="H63007" s="101"/>
      <c r="I63007" s="101"/>
    </row>
    <row r="63008" spans="8:9" x14ac:dyDescent="0.2">
      <c r="H63008" s="101"/>
      <c r="I63008" s="101"/>
    </row>
    <row r="63009" spans="8:9" x14ac:dyDescent="0.2">
      <c r="H63009" s="101"/>
      <c r="I63009" s="101"/>
    </row>
    <row r="63010" spans="8:9" x14ac:dyDescent="0.2">
      <c r="H63010" s="101"/>
      <c r="I63010" s="101"/>
    </row>
    <row r="63011" spans="8:9" x14ac:dyDescent="0.2">
      <c r="H63011" s="101"/>
      <c r="I63011" s="101"/>
    </row>
    <row r="63012" spans="8:9" x14ac:dyDescent="0.2">
      <c r="H63012" s="101"/>
      <c r="I63012" s="101"/>
    </row>
    <row r="63013" spans="8:9" x14ac:dyDescent="0.2">
      <c r="H63013" s="101"/>
      <c r="I63013" s="101"/>
    </row>
    <row r="63014" spans="8:9" x14ac:dyDescent="0.2">
      <c r="H63014" s="101"/>
      <c r="I63014" s="101"/>
    </row>
    <row r="63015" spans="8:9" x14ac:dyDescent="0.2">
      <c r="H63015" s="101"/>
      <c r="I63015" s="101"/>
    </row>
    <row r="63016" spans="8:9" x14ac:dyDescent="0.2">
      <c r="H63016" s="101"/>
      <c r="I63016" s="101"/>
    </row>
    <row r="63017" spans="8:9" x14ac:dyDescent="0.2">
      <c r="H63017" s="101"/>
      <c r="I63017" s="101"/>
    </row>
    <row r="63018" spans="8:9" x14ac:dyDescent="0.2">
      <c r="H63018" s="101"/>
      <c r="I63018" s="101"/>
    </row>
    <row r="63019" spans="8:9" x14ac:dyDescent="0.2">
      <c r="H63019" s="101"/>
      <c r="I63019" s="101"/>
    </row>
    <row r="63020" spans="8:9" x14ac:dyDescent="0.2">
      <c r="H63020" s="101"/>
      <c r="I63020" s="101"/>
    </row>
    <row r="63021" spans="8:9" x14ac:dyDescent="0.2">
      <c r="H63021" s="101"/>
      <c r="I63021" s="101"/>
    </row>
    <row r="63022" spans="8:9" x14ac:dyDescent="0.2">
      <c r="H63022" s="101"/>
      <c r="I63022" s="101"/>
    </row>
    <row r="63023" spans="8:9" x14ac:dyDescent="0.2">
      <c r="H63023" s="101"/>
      <c r="I63023" s="101"/>
    </row>
    <row r="63024" spans="8:9" x14ac:dyDescent="0.2">
      <c r="H63024" s="101"/>
      <c r="I63024" s="101"/>
    </row>
    <row r="63025" spans="8:9" x14ac:dyDescent="0.2">
      <c r="H63025" s="101"/>
      <c r="I63025" s="101"/>
    </row>
    <row r="63026" spans="8:9" x14ac:dyDescent="0.2">
      <c r="H63026" s="101"/>
      <c r="I63026" s="101"/>
    </row>
    <row r="63027" spans="8:9" x14ac:dyDescent="0.2">
      <c r="H63027" s="101"/>
      <c r="I63027" s="101"/>
    </row>
    <row r="63028" spans="8:9" x14ac:dyDescent="0.2">
      <c r="H63028" s="101"/>
      <c r="I63028" s="101"/>
    </row>
    <row r="63029" spans="8:9" x14ac:dyDescent="0.2">
      <c r="H63029" s="101"/>
      <c r="I63029" s="101"/>
    </row>
    <row r="63030" spans="8:9" x14ac:dyDescent="0.2">
      <c r="H63030" s="101"/>
      <c r="I63030" s="101"/>
    </row>
    <row r="63031" spans="8:9" x14ac:dyDescent="0.2">
      <c r="H63031" s="101"/>
      <c r="I63031" s="101"/>
    </row>
    <row r="63032" spans="8:9" x14ac:dyDescent="0.2">
      <c r="H63032" s="101"/>
      <c r="I63032" s="101"/>
    </row>
    <row r="63033" spans="8:9" x14ac:dyDescent="0.2">
      <c r="H63033" s="101"/>
      <c r="I63033" s="101"/>
    </row>
    <row r="63034" spans="8:9" x14ac:dyDescent="0.2">
      <c r="H63034" s="101"/>
      <c r="I63034" s="101"/>
    </row>
    <row r="63035" spans="8:9" x14ac:dyDescent="0.2">
      <c r="H63035" s="101"/>
      <c r="I63035" s="101"/>
    </row>
    <row r="63036" spans="8:9" x14ac:dyDescent="0.2">
      <c r="H63036" s="101"/>
      <c r="I63036" s="101"/>
    </row>
    <row r="63037" spans="8:9" x14ac:dyDescent="0.2">
      <c r="H63037" s="101"/>
      <c r="I63037" s="101"/>
    </row>
    <row r="63038" spans="8:9" x14ac:dyDescent="0.2">
      <c r="H63038" s="101"/>
      <c r="I63038" s="101"/>
    </row>
    <row r="63039" spans="8:9" x14ac:dyDescent="0.2">
      <c r="H63039" s="101"/>
      <c r="I63039" s="101"/>
    </row>
    <row r="63040" spans="8:9" x14ac:dyDescent="0.2">
      <c r="H63040" s="101"/>
      <c r="I63040" s="101"/>
    </row>
    <row r="63041" spans="8:9" x14ac:dyDescent="0.2">
      <c r="H63041" s="101"/>
      <c r="I63041" s="101"/>
    </row>
    <row r="63042" spans="8:9" x14ac:dyDescent="0.2">
      <c r="H63042" s="101"/>
      <c r="I63042" s="101"/>
    </row>
    <row r="63043" spans="8:9" x14ac:dyDescent="0.2">
      <c r="H63043" s="101"/>
      <c r="I63043" s="101"/>
    </row>
    <row r="63044" spans="8:9" x14ac:dyDescent="0.2">
      <c r="H63044" s="101"/>
      <c r="I63044" s="101"/>
    </row>
    <row r="63045" spans="8:9" x14ac:dyDescent="0.2">
      <c r="H63045" s="101"/>
      <c r="I63045" s="101"/>
    </row>
    <row r="63046" spans="8:9" x14ac:dyDescent="0.2">
      <c r="H63046" s="101"/>
      <c r="I63046" s="101"/>
    </row>
    <row r="63047" spans="8:9" x14ac:dyDescent="0.2">
      <c r="H63047" s="101"/>
      <c r="I63047" s="101"/>
    </row>
    <row r="63048" spans="8:9" x14ac:dyDescent="0.2">
      <c r="H63048" s="101"/>
      <c r="I63048" s="101"/>
    </row>
    <row r="63049" spans="8:9" x14ac:dyDescent="0.2">
      <c r="H63049" s="101"/>
      <c r="I63049" s="101"/>
    </row>
    <row r="63050" spans="8:9" x14ac:dyDescent="0.2">
      <c r="H63050" s="101"/>
      <c r="I63050" s="101"/>
    </row>
    <row r="63051" spans="8:9" x14ac:dyDescent="0.2">
      <c r="H63051" s="101"/>
      <c r="I63051" s="101"/>
    </row>
    <row r="63052" spans="8:9" x14ac:dyDescent="0.2">
      <c r="H63052" s="101"/>
      <c r="I63052" s="101"/>
    </row>
    <row r="63053" spans="8:9" x14ac:dyDescent="0.2">
      <c r="H63053" s="101"/>
      <c r="I63053" s="101"/>
    </row>
    <row r="63054" spans="8:9" x14ac:dyDescent="0.2">
      <c r="H63054" s="101"/>
      <c r="I63054" s="101"/>
    </row>
    <row r="63055" spans="8:9" x14ac:dyDescent="0.2">
      <c r="H63055" s="101"/>
      <c r="I63055" s="101"/>
    </row>
    <row r="63056" spans="8:9" x14ac:dyDescent="0.2">
      <c r="H63056" s="101"/>
      <c r="I63056" s="101"/>
    </row>
    <row r="63057" spans="8:9" x14ac:dyDescent="0.2">
      <c r="H63057" s="101"/>
      <c r="I63057" s="101"/>
    </row>
    <row r="63058" spans="8:9" x14ac:dyDescent="0.2">
      <c r="H63058" s="101"/>
      <c r="I63058" s="101"/>
    </row>
    <row r="63059" spans="8:9" x14ac:dyDescent="0.2">
      <c r="H63059" s="101"/>
      <c r="I63059" s="101"/>
    </row>
    <row r="63060" spans="8:9" x14ac:dyDescent="0.2">
      <c r="H63060" s="101"/>
      <c r="I63060" s="101"/>
    </row>
    <row r="63061" spans="8:9" x14ac:dyDescent="0.2">
      <c r="H63061" s="101"/>
      <c r="I63061" s="101"/>
    </row>
    <row r="63062" spans="8:9" x14ac:dyDescent="0.2">
      <c r="H63062" s="101"/>
      <c r="I63062" s="101"/>
    </row>
    <row r="63063" spans="8:9" x14ac:dyDescent="0.2">
      <c r="H63063" s="101"/>
      <c r="I63063" s="101"/>
    </row>
    <row r="63064" spans="8:9" x14ac:dyDescent="0.2">
      <c r="H63064" s="101"/>
      <c r="I63064" s="101"/>
    </row>
    <row r="63065" spans="8:9" x14ac:dyDescent="0.2">
      <c r="H63065" s="101"/>
      <c r="I63065" s="101"/>
    </row>
    <row r="63066" spans="8:9" x14ac:dyDescent="0.2">
      <c r="H63066" s="101"/>
      <c r="I63066" s="101"/>
    </row>
    <row r="63067" spans="8:9" x14ac:dyDescent="0.2">
      <c r="H63067" s="101"/>
      <c r="I63067" s="101"/>
    </row>
    <row r="63068" spans="8:9" x14ac:dyDescent="0.2">
      <c r="H63068" s="101"/>
      <c r="I63068" s="101"/>
    </row>
    <row r="63069" spans="8:9" x14ac:dyDescent="0.2">
      <c r="H63069" s="101"/>
      <c r="I63069" s="101"/>
    </row>
    <row r="63070" spans="8:9" x14ac:dyDescent="0.2">
      <c r="H63070" s="101"/>
      <c r="I63070" s="101"/>
    </row>
    <row r="63071" spans="8:9" x14ac:dyDescent="0.2">
      <c r="H63071" s="101"/>
      <c r="I63071" s="101"/>
    </row>
    <row r="63072" spans="8:9" x14ac:dyDescent="0.2">
      <c r="H63072" s="101"/>
      <c r="I63072" s="101"/>
    </row>
    <row r="63073" spans="8:9" x14ac:dyDescent="0.2">
      <c r="H63073" s="101"/>
      <c r="I63073" s="101"/>
    </row>
    <row r="63074" spans="8:9" x14ac:dyDescent="0.2">
      <c r="H63074" s="101"/>
      <c r="I63074" s="101"/>
    </row>
    <row r="63075" spans="8:9" x14ac:dyDescent="0.2">
      <c r="H63075" s="101"/>
      <c r="I63075" s="101"/>
    </row>
    <row r="63076" spans="8:9" x14ac:dyDescent="0.2">
      <c r="H63076" s="101"/>
      <c r="I63076" s="101"/>
    </row>
    <row r="63077" spans="8:9" x14ac:dyDescent="0.2">
      <c r="H63077" s="101"/>
      <c r="I63077" s="101"/>
    </row>
    <row r="63078" spans="8:9" x14ac:dyDescent="0.2">
      <c r="H63078" s="101"/>
      <c r="I63078" s="101"/>
    </row>
    <row r="63079" spans="8:9" x14ac:dyDescent="0.2">
      <c r="H63079" s="101"/>
      <c r="I63079" s="101"/>
    </row>
    <row r="63080" spans="8:9" x14ac:dyDescent="0.2">
      <c r="H63080" s="101"/>
      <c r="I63080" s="101"/>
    </row>
    <row r="63081" spans="8:9" x14ac:dyDescent="0.2">
      <c r="H63081" s="101"/>
      <c r="I63081" s="101"/>
    </row>
    <row r="63082" spans="8:9" x14ac:dyDescent="0.2">
      <c r="H63082" s="101"/>
      <c r="I63082" s="101"/>
    </row>
    <row r="63083" spans="8:9" x14ac:dyDescent="0.2">
      <c r="H63083" s="101"/>
      <c r="I63083" s="101"/>
    </row>
    <row r="63084" spans="8:9" x14ac:dyDescent="0.2">
      <c r="H63084" s="101"/>
      <c r="I63084" s="101"/>
    </row>
    <row r="63085" spans="8:9" x14ac:dyDescent="0.2">
      <c r="H63085" s="101"/>
      <c r="I63085" s="101"/>
    </row>
    <row r="63086" spans="8:9" x14ac:dyDescent="0.2">
      <c r="H63086" s="101"/>
      <c r="I63086" s="101"/>
    </row>
    <row r="63087" spans="8:9" x14ac:dyDescent="0.2">
      <c r="H63087" s="101"/>
      <c r="I63087" s="101"/>
    </row>
    <row r="63088" spans="8:9" x14ac:dyDescent="0.2">
      <c r="H63088" s="101"/>
      <c r="I63088" s="101"/>
    </row>
    <row r="63089" spans="8:9" x14ac:dyDescent="0.2">
      <c r="H63089" s="101"/>
      <c r="I63089" s="101"/>
    </row>
    <row r="63090" spans="8:9" x14ac:dyDescent="0.2">
      <c r="H63090" s="101"/>
      <c r="I63090" s="101"/>
    </row>
    <row r="63091" spans="8:9" x14ac:dyDescent="0.2">
      <c r="H63091" s="101"/>
      <c r="I63091" s="101"/>
    </row>
    <row r="63092" spans="8:9" x14ac:dyDescent="0.2">
      <c r="H63092" s="101"/>
      <c r="I63092" s="101"/>
    </row>
    <row r="63093" spans="8:9" x14ac:dyDescent="0.2">
      <c r="H63093" s="101"/>
      <c r="I63093" s="101"/>
    </row>
    <row r="63094" spans="8:9" x14ac:dyDescent="0.2">
      <c r="H63094" s="101"/>
      <c r="I63094" s="101"/>
    </row>
    <row r="63095" spans="8:9" x14ac:dyDescent="0.2">
      <c r="H63095" s="101"/>
      <c r="I63095" s="101"/>
    </row>
    <row r="63096" spans="8:9" x14ac:dyDescent="0.2">
      <c r="H63096" s="101"/>
      <c r="I63096" s="101"/>
    </row>
    <row r="63097" spans="8:9" x14ac:dyDescent="0.2">
      <c r="H63097" s="101"/>
      <c r="I63097" s="101"/>
    </row>
    <row r="63098" spans="8:9" x14ac:dyDescent="0.2">
      <c r="H63098" s="101"/>
      <c r="I63098" s="101"/>
    </row>
    <row r="63099" spans="8:9" x14ac:dyDescent="0.2">
      <c r="H63099" s="101"/>
      <c r="I63099" s="101"/>
    </row>
    <row r="63100" spans="8:9" x14ac:dyDescent="0.2">
      <c r="H63100" s="101"/>
      <c r="I63100" s="101"/>
    </row>
    <row r="63101" spans="8:9" x14ac:dyDescent="0.2">
      <c r="H63101" s="101"/>
      <c r="I63101" s="101"/>
    </row>
    <row r="63102" spans="8:9" x14ac:dyDescent="0.2">
      <c r="H63102" s="101"/>
      <c r="I63102" s="101"/>
    </row>
    <row r="63103" spans="8:9" x14ac:dyDescent="0.2">
      <c r="H63103" s="101"/>
      <c r="I63103" s="101"/>
    </row>
    <row r="63104" spans="8:9" x14ac:dyDescent="0.2">
      <c r="H63104" s="101"/>
      <c r="I63104" s="101"/>
    </row>
    <row r="63105" spans="8:9" x14ac:dyDescent="0.2">
      <c r="H63105" s="101"/>
      <c r="I63105" s="101"/>
    </row>
    <row r="63106" spans="8:9" x14ac:dyDescent="0.2">
      <c r="H63106" s="101"/>
      <c r="I63106" s="101"/>
    </row>
    <row r="63107" spans="8:9" x14ac:dyDescent="0.2">
      <c r="H63107" s="101"/>
      <c r="I63107" s="101"/>
    </row>
    <row r="63108" spans="8:9" x14ac:dyDescent="0.2">
      <c r="H63108" s="101"/>
      <c r="I63108" s="101"/>
    </row>
    <row r="63109" spans="8:9" x14ac:dyDescent="0.2">
      <c r="H63109" s="101"/>
      <c r="I63109" s="101"/>
    </row>
    <row r="63110" spans="8:9" x14ac:dyDescent="0.2">
      <c r="H63110" s="101"/>
      <c r="I63110" s="101"/>
    </row>
    <row r="63111" spans="8:9" x14ac:dyDescent="0.2">
      <c r="H63111" s="101"/>
      <c r="I63111" s="101"/>
    </row>
    <row r="63112" spans="8:9" x14ac:dyDescent="0.2">
      <c r="H63112" s="101"/>
      <c r="I63112" s="101"/>
    </row>
    <row r="63113" spans="8:9" x14ac:dyDescent="0.2">
      <c r="H63113" s="101"/>
      <c r="I63113" s="101"/>
    </row>
    <row r="63114" spans="8:9" x14ac:dyDescent="0.2">
      <c r="H63114" s="101"/>
      <c r="I63114" s="101"/>
    </row>
    <row r="63115" spans="8:9" x14ac:dyDescent="0.2">
      <c r="H63115" s="101"/>
      <c r="I63115" s="101"/>
    </row>
    <row r="63116" spans="8:9" x14ac:dyDescent="0.2">
      <c r="H63116" s="101"/>
      <c r="I63116" s="101"/>
    </row>
    <row r="63117" spans="8:9" x14ac:dyDescent="0.2">
      <c r="H63117" s="101"/>
      <c r="I63117" s="101"/>
    </row>
    <row r="63118" spans="8:9" x14ac:dyDescent="0.2">
      <c r="H63118" s="101"/>
      <c r="I63118" s="101"/>
    </row>
    <row r="63119" spans="8:9" x14ac:dyDescent="0.2">
      <c r="H63119" s="101"/>
      <c r="I63119" s="101"/>
    </row>
    <row r="63120" spans="8:9" x14ac:dyDescent="0.2">
      <c r="H63120" s="101"/>
      <c r="I63120" s="101"/>
    </row>
    <row r="63121" spans="8:9" x14ac:dyDescent="0.2">
      <c r="H63121" s="101"/>
      <c r="I63121" s="101"/>
    </row>
    <row r="63122" spans="8:9" x14ac:dyDescent="0.2">
      <c r="H63122" s="101"/>
      <c r="I63122" s="101"/>
    </row>
    <row r="63123" spans="8:9" x14ac:dyDescent="0.2">
      <c r="H63123" s="101"/>
      <c r="I63123" s="101"/>
    </row>
    <row r="63124" spans="8:9" x14ac:dyDescent="0.2">
      <c r="H63124" s="101"/>
      <c r="I63124" s="101"/>
    </row>
    <row r="63125" spans="8:9" x14ac:dyDescent="0.2">
      <c r="H63125" s="101"/>
      <c r="I63125" s="101"/>
    </row>
    <row r="63126" spans="8:9" x14ac:dyDescent="0.2">
      <c r="H63126" s="101"/>
      <c r="I63126" s="101"/>
    </row>
    <row r="63127" spans="8:9" x14ac:dyDescent="0.2">
      <c r="H63127" s="101"/>
      <c r="I63127" s="101"/>
    </row>
    <row r="63128" spans="8:9" x14ac:dyDescent="0.2">
      <c r="H63128" s="101"/>
      <c r="I63128" s="101"/>
    </row>
    <row r="63129" spans="8:9" x14ac:dyDescent="0.2">
      <c r="H63129" s="101"/>
      <c r="I63129" s="101"/>
    </row>
    <row r="63130" spans="8:9" x14ac:dyDescent="0.2">
      <c r="H63130" s="101"/>
      <c r="I63130" s="101"/>
    </row>
    <row r="63131" spans="8:9" x14ac:dyDescent="0.2">
      <c r="H63131" s="101"/>
      <c r="I63131" s="101"/>
    </row>
    <row r="63132" spans="8:9" x14ac:dyDescent="0.2">
      <c r="H63132" s="101"/>
      <c r="I63132" s="101"/>
    </row>
    <row r="63133" spans="8:9" x14ac:dyDescent="0.2">
      <c r="H63133" s="101"/>
      <c r="I63133" s="101"/>
    </row>
    <row r="63134" spans="8:9" x14ac:dyDescent="0.2">
      <c r="H63134" s="101"/>
      <c r="I63134" s="101"/>
    </row>
    <row r="63135" spans="8:9" x14ac:dyDescent="0.2">
      <c r="H63135" s="101"/>
      <c r="I63135" s="101"/>
    </row>
    <row r="63136" spans="8:9" x14ac:dyDescent="0.2">
      <c r="H63136" s="101"/>
      <c r="I63136" s="101"/>
    </row>
    <row r="63137" spans="8:9" x14ac:dyDescent="0.2">
      <c r="H63137" s="101"/>
      <c r="I63137" s="101"/>
    </row>
    <row r="63138" spans="8:9" x14ac:dyDescent="0.2">
      <c r="H63138" s="101"/>
      <c r="I63138" s="101"/>
    </row>
    <row r="63139" spans="8:9" x14ac:dyDescent="0.2">
      <c r="H63139" s="101"/>
      <c r="I63139" s="101"/>
    </row>
    <row r="63140" spans="8:9" x14ac:dyDescent="0.2">
      <c r="H63140" s="101"/>
      <c r="I63140" s="101"/>
    </row>
    <row r="63141" spans="8:9" x14ac:dyDescent="0.2">
      <c r="H63141" s="101"/>
      <c r="I63141" s="101"/>
    </row>
    <row r="63142" spans="8:9" x14ac:dyDescent="0.2">
      <c r="H63142" s="101"/>
      <c r="I63142" s="101"/>
    </row>
    <row r="63143" spans="8:9" x14ac:dyDescent="0.2">
      <c r="H63143" s="101"/>
      <c r="I63143" s="101"/>
    </row>
    <row r="63144" spans="8:9" x14ac:dyDescent="0.2">
      <c r="H63144" s="101"/>
      <c r="I63144" s="101"/>
    </row>
    <row r="63145" spans="8:9" x14ac:dyDescent="0.2">
      <c r="H63145" s="101"/>
      <c r="I63145" s="101"/>
    </row>
    <row r="63146" spans="8:9" x14ac:dyDescent="0.2">
      <c r="H63146" s="101"/>
      <c r="I63146" s="101"/>
    </row>
    <row r="63147" spans="8:9" x14ac:dyDescent="0.2">
      <c r="H63147" s="101"/>
      <c r="I63147" s="101"/>
    </row>
    <row r="63148" spans="8:9" x14ac:dyDescent="0.2">
      <c r="H63148" s="101"/>
      <c r="I63148" s="101"/>
    </row>
    <row r="63149" spans="8:9" x14ac:dyDescent="0.2">
      <c r="H63149" s="101"/>
      <c r="I63149" s="101"/>
    </row>
    <row r="63150" spans="8:9" x14ac:dyDescent="0.2">
      <c r="H63150" s="101"/>
      <c r="I63150" s="101"/>
    </row>
    <row r="63151" spans="8:9" x14ac:dyDescent="0.2">
      <c r="H63151" s="101"/>
      <c r="I63151" s="101"/>
    </row>
    <row r="63152" spans="8:9" x14ac:dyDescent="0.2">
      <c r="H63152" s="101"/>
      <c r="I63152" s="101"/>
    </row>
    <row r="63153" spans="8:9" x14ac:dyDescent="0.2">
      <c r="H63153" s="101"/>
      <c r="I63153" s="101"/>
    </row>
    <row r="63154" spans="8:9" x14ac:dyDescent="0.2">
      <c r="H63154" s="101"/>
      <c r="I63154" s="101"/>
    </row>
    <row r="63155" spans="8:9" x14ac:dyDescent="0.2">
      <c r="H63155" s="101"/>
      <c r="I63155" s="101"/>
    </row>
    <row r="63156" spans="8:9" x14ac:dyDescent="0.2">
      <c r="H63156" s="101"/>
      <c r="I63156" s="101"/>
    </row>
    <row r="63157" spans="8:9" x14ac:dyDescent="0.2">
      <c r="H63157" s="101"/>
      <c r="I63157" s="101"/>
    </row>
    <row r="63158" spans="8:9" x14ac:dyDescent="0.2">
      <c r="H63158" s="101"/>
      <c r="I63158" s="101"/>
    </row>
    <row r="63159" spans="8:9" x14ac:dyDescent="0.2">
      <c r="H63159" s="101"/>
      <c r="I63159" s="101"/>
    </row>
    <row r="63160" spans="8:9" x14ac:dyDescent="0.2">
      <c r="H63160" s="101"/>
      <c r="I63160" s="101"/>
    </row>
    <row r="63161" spans="8:9" x14ac:dyDescent="0.2">
      <c r="H63161" s="101"/>
      <c r="I63161" s="101"/>
    </row>
    <row r="63162" spans="8:9" x14ac:dyDescent="0.2">
      <c r="H63162" s="101"/>
      <c r="I63162" s="101"/>
    </row>
    <row r="63163" spans="8:9" x14ac:dyDescent="0.2">
      <c r="H63163" s="101"/>
      <c r="I63163" s="101"/>
    </row>
    <row r="63164" spans="8:9" x14ac:dyDescent="0.2">
      <c r="H63164" s="101"/>
      <c r="I63164" s="101"/>
    </row>
    <row r="63165" spans="8:9" x14ac:dyDescent="0.2">
      <c r="H63165" s="101"/>
      <c r="I63165" s="101"/>
    </row>
    <row r="63166" spans="8:9" x14ac:dyDescent="0.2">
      <c r="H63166" s="101"/>
      <c r="I63166" s="101"/>
    </row>
    <row r="63167" spans="8:9" x14ac:dyDescent="0.2">
      <c r="H63167" s="101"/>
      <c r="I63167" s="101"/>
    </row>
    <row r="63168" spans="8:9" x14ac:dyDescent="0.2">
      <c r="H63168" s="101"/>
      <c r="I63168" s="101"/>
    </row>
    <row r="63169" spans="8:9" x14ac:dyDescent="0.2">
      <c r="H63169" s="101"/>
      <c r="I63169" s="101"/>
    </row>
    <row r="63170" spans="8:9" x14ac:dyDescent="0.2">
      <c r="H63170" s="101"/>
      <c r="I63170" s="101"/>
    </row>
    <row r="63171" spans="8:9" x14ac:dyDescent="0.2">
      <c r="H63171" s="101"/>
      <c r="I63171" s="101"/>
    </row>
    <row r="63172" spans="8:9" x14ac:dyDescent="0.2">
      <c r="H63172" s="101"/>
      <c r="I63172" s="101"/>
    </row>
    <row r="63173" spans="8:9" x14ac:dyDescent="0.2">
      <c r="H63173" s="101"/>
      <c r="I63173" s="101"/>
    </row>
    <row r="63174" spans="8:9" x14ac:dyDescent="0.2">
      <c r="H63174" s="101"/>
      <c r="I63174" s="101"/>
    </row>
    <row r="63175" spans="8:9" x14ac:dyDescent="0.2">
      <c r="H63175" s="101"/>
      <c r="I63175" s="101"/>
    </row>
    <row r="63176" spans="8:9" x14ac:dyDescent="0.2">
      <c r="H63176" s="101"/>
      <c r="I63176" s="101"/>
    </row>
    <row r="63177" spans="8:9" x14ac:dyDescent="0.2">
      <c r="H63177" s="101"/>
      <c r="I63177" s="101"/>
    </row>
    <row r="63178" spans="8:9" x14ac:dyDescent="0.2">
      <c r="H63178" s="101"/>
      <c r="I63178" s="101"/>
    </row>
    <row r="63179" spans="8:9" x14ac:dyDescent="0.2">
      <c r="H63179" s="101"/>
      <c r="I63179" s="101"/>
    </row>
    <row r="63180" spans="8:9" x14ac:dyDescent="0.2">
      <c r="H63180" s="101"/>
      <c r="I63180" s="101"/>
    </row>
    <row r="63181" spans="8:9" x14ac:dyDescent="0.2">
      <c r="H63181" s="101"/>
      <c r="I63181" s="101"/>
    </row>
    <row r="63182" spans="8:9" x14ac:dyDescent="0.2">
      <c r="H63182" s="101"/>
      <c r="I63182" s="101"/>
    </row>
    <row r="63183" spans="8:9" x14ac:dyDescent="0.2">
      <c r="H63183" s="101"/>
      <c r="I63183" s="101"/>
    </row>
    <row r="63184" spans="8:9" x14ac:dyDescent="0.2">
      <c r="H63184" s="101"/>
      <c r="I63184" s="101"/>
    </row>
    <row r="63185" spans="8:9" x14ac:dyDescent="0.2">
      <c r="H63185" s="101"/>
      <c r="I63185" s="101"/>
    </row>
    <row r="63186" spans="8:9" x14ac:dyDescent="0.2">
      <c r="H63186" s="101"/>
      <c r="I63186" s="101"/>
    </row>
    <row r="63187" spans="8:9" x14ac:dyDescent="0.2">
      <c r="H63187" s="101"/>
      <c r="I63187" s="101"/>
    </row>
    <row r="63188" spans="8:9" x14ac:dyDescent="0.2">
      <c r="H63188" s="101"/>
      <c r="I63188" s="101"/>
    </row>
    <row r="63189" spans="8:9" x14ac:dyDescent="0.2">
      <c r="H63189" s="101"/>
      <c r="I63189" s="101"/>
    </row>
    <row r="63190" spans="8:9" x14ac:dyDescent="0.2">
      <c r="H63190" s="101"/>
      <c r="I63190" s="101"/>
    </row>
    <row r="63191" spans="8:9" x14ac:dyDescent="0.2">
      <c r="H63191" s="101"/>
      <c r="I63191" s="101"/>
    </row>
    <row r="63192" spans="8:9" x14ac:dyDescent="0.2">
      <c r="H63192" s="101"/>
      <c r="I63192" s="101"/>
    </row>
    <row r="63193" spans="8:9" x14ac:dyDescent="0.2">
      <c r="H63193" s="101"/>
      <c r="I63193" s="101"/>
    </row>
    <row r="63194" spans="8:9" x14ac:dyDescent="0.2">
      <c r="H63194" s="101"/>
      <c r="I63194" s="101"/>
    </row>
    <row r="63195" spans="8:9" x14ac:dyDescent="0.2">
      <c r="H63195" s="101"/>
      <c r="I63195" s="101"/>
    </row>
    <row r="63196" spans="8:9" x14ac:dyDescent="0.2">
      <c r="H63196" s="101"/>
      <c r="I63196" s="101"/>
    </row>
    <row r="63197" spans="8:9" x14ac:dyDescent="0.2">
      <c r="H63197" s="101"/>
      <c r="I63197" s="101"/>
    </row>
    <row r="63198" spans="8:9" x14ac:dyDescent="0.2">
      <c r="H63198" s="101"/>
      <c r="I63198" s="101"/>
    </row>
    <row r="63199" spans="8:9" x14ac:dyDescent="0.2">
      <c r="H63199" s="101"/>
      <c r="I63199" s="101"/>
    </row>
    <row r="63200" spans="8:9" x14ac:dyDescent="0.2">
      <c r="H63200" s="101"/>
      <c r="I63200" s="101"/>
    </row>
    <row r="63201" spans="8:9" x14ac:dyDescent="0.2">
      <c r="H63201" s="101"/>
      <c r="I63201" s="101"/>
    </row>
    <row r="63202" spans="8:9" x14ac:dyDescent="0.2">
      <c r="H63202" s="101"/>
      <c r="I63202" s="101"/>
    </row>
    <row r="63203" spans="8:9" x14ac:dyDescent="0.2">
      <c r="H63203" s="101"/>
      <c r="I63203" s="101"/>
    </row>
    <row r="63204" spans="8:9" x14ac:dyDescent="0.2">
      <c r="H63204" s="101"/>
      <c r="I63204" s="101"/>
    </row>
    <row r="63205" spans="8:9" x14ac:dyDescent="0.2">
      <c r="H63205" s="101"/>
      <c r="I63205" s="101"/>
    </row>
    <row r="63206" spans="8:9" x14ac:dyDescent="0.2">
      <c r="H63206" s="101"/>
      <c r="I63206" s="101"/>
    </row>
    <row r="63207" spans="8:9" x14ac:dyDescent="0.2">
      <c r="H63207" s="101"/>
      <c r="I63207" s="101"/>
    </row>
    <row r="63208" spans="8:9" x14ac:dyDescent="0.2">
      <c r="H63208" s="101"/>
      <c r="I63208" s="101"/>
    </row>
    <row r="63209" spans="8:9" x14ac:dyDescent="0.2">
      <c r="H63209" s="101"/>
      <c r="I63209" s="101"/>
    </row>
    <row r="63210" spans="8:9" x14ac:dyDescent="0.2">
      <c r="H63210" s="101"/>
      <c r="I63210" s="101"/>
    </row>
    <row r="63211" spans="8:9" x14ac:dyDescent="0.2">
      <c r="H63211" s="101"/>
      <c r="I63211" s="101"/>
    </row>
    <row r="63212" spans="8:9" x14ac:dyDescent="0.2">
      <c r="H63212" s="101"/>
      <c r="I63212" s="101"/>
    </row>
    <row r="63213" spans="8:9" x14ac:dyDescent="0.2">
      <c r="H63213" s="101"/>
      <c r="I63213" s="101"/>
    </row>
    <row r="63214" spans="8:9" x14ac:dyDescent="0.2">
      <c r="H63214" s="101"/>
      <c r="I63214" s="101"/>
    </row>
    <row r="63215" spans="8:9" x14ac:dyDescent="0.2">
      <c r="H63215" s="101"/>
      <c r="I63215" s="101"/>
    </row>
    <row r="63216" spans="8:9" x14ac:dyDescent="0.2">
      <c r="H63216" s="101"/>
      <c r="I63216" s="101"/>
    </row>
    <row r="63217" spans="8:9" x14ac:dyDescent="0.2">
      <c r="H63217" s="101"/>
      <c r="I63217" s="101"/>
    </row>
    <row r="63218" spans="8:9" x14ac:dyDescent="0.2">
      <c r="H63218" s="101"/>
      <c r="I63218" s="101"/>
    </row>
    <row r="63219" spans="8:9" x14ac:dyDescent="0.2">
      <c r="H63219" s="101"/>
      <c r="I63219" s="101"/>
    </row>
    <row r="63220" spans="8:9" x14ac:dyDescent="0.2">
      <c r="H63220" s="101"/>
      <c r="I63220" s="101"/>
    </row>
    <row r="63221" spans="8:9" x14ac:dyDescent="0.2">
      <c r="H63221" s="101"/>
      <c r="I63221" s="101"/>
    </row>
    <row r="63222" spans="8:9" x14ac:dyDescent="0.2">
      <c r="H63222" s="101"/>
      <c r="I63222" s="101"/>
    </row>
    <row r="63223" spans="8:9" x14ac:dyDescent="0.2">
      <c r="H63223" s="101"/>
      <c r="I63223" s="101"/>
    </row>
    <row r="63224" spans="8:9" x14ac:dyDescent="0.2">
      <c r="H63224" s="101"/>
      <c r="I63224" s="101"/>
    </row>
    <row r="63225" spans="8:9" x14ac:dyDescent="0.2">
      <c r="H63225" s="101"/>
      <c r="I63225" s="101"/>
    </row>
    <row r="63226" spans="8:9" x14ac:dyDescent="0.2">
      <c r="H63226" s="101"/>
      <c r="I63226" s="101"/>
    </row>
    <row r="63227" spans="8:9" x14ac:dyDescent="0.2">
      <c r="H63227" s="101"/>
      <c r="I63227" s="101"/>
    </row>
    <row r="63228" spans="8:9" x14ac:dyDescent="0.2">
      <c r="H63228" s="101"/>
      <c r="I63228" s="101"/>
    </row>
    <row r="63229" spans="8:9" x14ac:dyDescent="0.2">
      <c r="H63229" s="101"/>
      <c r="I63229" s="101"/>
    </row>
    <row r="63230" spans="8:9" x14ac:dyDescent="0.2">
      <c r="H63230" s="101"/>
      <c r="I63230" s="101"/>
    </row>
    <row r="63231" spans="8:9" x14ac:dyDescent="0.2">
      <c r="H63231" s="101"/>
      <c r="I63231" s="101"/>
    </row>
    <row r="63232" spans="8:9" x14ac:dyDescent="0.2">
      <c r="H63232" s="101"/>
      <c r="I63232" s="101"/>
    </row>
    <row r="63233" spans="8:9" x14ac:dyDescent="0.2">
      <c r="H63233" s="101"/>
      <c r="I63233" s="101"/>
    </row>
    <row r="63234" spans="8:9" x14ac:dyDescent="0.2">
      <c r="H63234" s="101"/>
      <c r="I63234" s="101"/>
    </row>
    <row r="63235" spans="8:9" x14ac:dyDescent="0.2">
      <c r="H63235" s="101"/>
      <c r="I63235" s="101"/>
    </row>
    <row r="63236" spans="8:9" x14ac:dyDescent="0.2">
      <c r="H63236" s="101"/>
      <c r="I63236" s="101"/>
    </row>
    <row r="63237" spans="8:9" x14ac:dyDescent="0.2">
      <c r="H63237" s="101"/>
      <c r="I63237" s="101"/>
    </row>
    <row r="63238" spans="8:9" x14ac:dyDescent="0.2">
      <c r="H63238" s="101"/>
      <c r="I63238" s="101"/>
    </row>
    <row r="63239" spans="8:9" x14ac:dyDescent="0.2">
      <c r="H63239" s="101"/>
      <c r="I63239" s="101"/>
    </row>
    <row r="63240" spans="8:9" x14ac:dyDescent="0.2">
      <c r="H63240" s="101"/>
      <c r="I63240" s="101"/>
    </row>
    <row r="63241" spans="8:9" x14ac:dyDescent="0.2">
      <c r="H63241" s="101"/>
      <c r="I63241" s="101"/>
    </row>
    <row r="63242" spans="8:9" x14ac:dyDescent="0.2">
      <c r="H63242" s="101"/>
      <c r="I63242" s="101"/>
    </row>
    <row r="63243" spans="8:9" x14ac:dyDescent="0.2">
      <c r="H63243" s="101"/>
      <c r="I63243" s="101"/>
    </row>
    <row r="63244" spans="8:9" x14ac:dyDescent="0.2">
      <c r="H63244" s="101"/>
      <c r="I63244" s="101"/>
    </row>
    <row r="63245" spans="8:9" x14ac:dyDescent="0.2">
      <c r="H63245" s="101"/>
      <c r="I63245" s="101"/>
    </row>
    <row r="63246" spans="8:9" x14ac:dyDescent="0.2">
      <c r="H63246" s="101"/>
      <c r="I63246" s="101"/>
    </row>
    <row r="63247" spans="8:9" x14ac:dyDescent="0.2">
      <c r="H63247" s="101"/>
      <c r="I63247" s="101"/>
    </row>
    <row r="63248" spans="8:9" x14ac:dyDescent="0.2">
      <c r="H63248" s="101"/>
      <c r="I63248" s="101"/>
    </row>
    <row r="63249" spans="8:9" x14ac:dyDescent="0.2">
      <c r="H63249" s="101"/>
      <c r="I63249" s="101"/>
    </row>
    <row r="63250" spans="8:9" x14ac:dyDescent="0.2">
      <c r="H63250" s="101"/>
      <c r="I63250" s="101"/>
    </row>
    <row r="63251" spans="8:9" x14ac:dyDescent="0.2">
      <c r="H63251" s="101"/>
      <c r="I63251" s="101"/>
    </row>
    <row r="63252" spans="8:9" x14ac:dyDescent="0.2">
      <c r="H63252" s="101"/>
      <c r="I63252" s="101"/>
    </row>
    <row r="63253" spans="8:9" x14ac:dyDescent="0.2">
      <c r="H63253" s="101"/>
      <c r="I63253" s="101"/>
    </row>
    <row r="63254" spans="8:9" x14ac:dyDescent="0.2">
      <c r="H63254" s="101"/>
      <c r="I63254" s="101"/>
    </row>
    <row r="63255" spans="8:9" x14ac:dyDescent="0.2">
      <c r="H63255" s="101"/>
      <c r="I63255" s="101"/>
    </row>
    <row r="63256" spans="8:9" x14ac:dyDescent="0.2">
      <c r="H63256" s="101"/>
      <c r="I63256" s="101"/>
    </row>
    <row r="63257" spans="8:9" x14ac:dyDescent="0.2">
      <c r="H63257" s="101"/>
      <c r="I63257" s="101"/>
    </row>
    <row r="63258" spans="8:9" x14ac:dyDescent="0.2">
      <c r="H63258" s="101"/>
      <c r="I63258" s="101"/>
    </row>
    <row r="63259" spans="8:9" x14ac:dyDescent="0.2">
      <c r="H63259" s="101"/>
      <c r="I63259" s="101"/>
    </row>
    <row r="63260" spans="8:9" x14ac:dyDescent="0.2">
      <c r="H63260" s="101"/>
      <c r="I63260" s="101"/>
    </row>
    <row r="63261" spans="8:9" x14ac:dyDescent="0.2">
      <c r="H63261" s="101"/>
      <c r="I63261" s="101"/>
    </row>
    <row r="63262" spans="8:9" x14ac:dyDescent="0.2">
      <c r="H63262" s="101"/>
      <c r="I63262" s="101"/>
    </row>
    <row r="63263" spans="8:9" x14ac:dyDescent="0.2">
      <c r="H63263" s="101"/>
      <c r="I63263" s="101"/>
    </row>
    <row r="63264" spans="8:9" x14ac:dyDescent="0.2">
      <c r="H63264" s="101"/>
      <c r="I63264" s="101"/>
    </row>
    <row r="63265" spans="8:9" x14ac:dyDescent="0.2">
      <c r="H63265" s="101"/>
      <c r="I63265" s="101"/>
    </row>
    <row r="63266" spans="8:9" x14ac:dyDescent="0.2">
      <c r="H63266" s="101"/>
      <c r="I63266" s="101"/>
    </row>
    <row r="63267" spans="8:9" x14ac:dyDescent="0.2">
      <c r="H63267" s="101"/>
      <c r="I63267" s="101"/>
    </row>
    <row r="63268" spans="8:9" x14ac:dyDescent="0.2">
      <c r="H63268" s="101"/>
      <c r="I63268" s="101"/>
    </row>
    <row r="63269" spans="8:9" x14ac:dyDescent="0.2">
      <c r="H63269" s="101"/>
      <c r="I63269" s="101"/>
    </row>
    <row r="63270" spans="8:9" x14ac:dyDescent="0.2">
      <c r="H63270" s="101"/>
      <c r="I63270" s="101"/>
    </row>
    <row r="63271" spans="8:9" x14ac:dyDescent="0.2">
      <c r="H63271" s="101"/>
      <c r="I63271" s="101"/>
    </row>
    <row r="63272" spans="8:9" x14ac:dyDescent="0.2">
      <c r="H63272" s="101"/>
      <c r="I63272" s="101"/>
    </row>
    <row r="63273" spans="8:9" x14ac:dyDescent="0.2">
      <c r="H63273" s="101"/>
      <c r="I63273" s="101"/>
    </row>
    <row r="63274" spans="8:9" x14ac:dyDescent="0.2">
      <c r="H63274" s="101"/>
      <c r="I63274" s="101"/>
    </row>
    <row r="63275" spans="8:9" x14ac:dyDescent="0.2">
      <c r="H63275" s="101"/>
      <c r="I63275" s="101"/>
    </row>
    <row r="63276" spans="8:9" x14ac:dyDescent="0.2">
      <c r="H63276" s="101"/>
      <c r="I63276" s="101"/>
    </row>
    <row r="63277" spans="8:9" x14ac:dyDescent="0.2">
      <c r="H63277" s="101"/>
      <c r="I63277" s="101"/>
    </row>
    <row r="63278" spans="8:9" x14ac:dyDescent="0.2">
      <c r="H63278" s="101"/>
      <c r="I63278" s="101"/>
    </row>
    <row r="63279" spans="8:9" x14ac:dyDescent="0.2">
      <c r="H63279" s="101"/>
      <c r="I63279" s="101"/>
    </row>
    <row r="63280" spans="8:9" x14ac:dyDescent="0.2">
      <c r="H63280" s="101"/>
      <c r="I63280" s="101"/>
    </row>
    <row r="63281" spans="8:9" x14ac:dyDescent="0.2">
      <c r="H63281" s="101"/>
      <c r="I63281" s="101"/>
    </row>
    <row r="63282" spans="8:9" x14ac:dyDescent="0.2">
      <c r="H63282" s="101"/>
      <c r="I63282" s="101"/>
    </row>
    <row r="63283" spans="8:9" x14ac:dyDescent="0.2">
      <c r="H63283" s="101"/>
      <c r="I63283" s="101"/>
    </row>
    <row r="63284" spans="8:9" x14ac:dyDescent="0.2">
      <c r="H63284" s="101"/>
      <c r="I63284" s="101"/>
    </row>
    <row r="63285" spans="8:9" x14ac:dyDescent="0.2">
      <c r="H63285" s="101"/>
      <c r="I63285" s="101"/>
    </row>
    <row r="63286" spans="8:9" x14ac:dyDescent="0.2">
      <c r="H63286" s="101"/>
      <c r="I63286" s="101"/>
    </row>
    <row r="63287" spans="8:9" x14ac:dyDescent="0.2">
      <c r="H63287" s="101"/>
      <c r="I63287" s="101"/>
    </row>
    <row r="63288" spans="8:9" x14ac:dyDescent="0.2">
      <c r="H63288" s="101"/>
      <c r="I63288" s="101"/>
    </row>
    <row r="63289" spans="8:9" x14ac:dyDescent="0.2">
      <c r="H63289" s="101"/>
      <c r="I63289" s="101"/>
    </row>
    <row r="63290" spans="8:9" x14ac:dyDescent="0.2">
      <c r="H63290" s="101"/>
      <c r="I63290" s="101"/>
    </row>
    <row r="63291" spans="8:9" x14ac:dyDescent="0.2">
      <c r="H63291" s="101"/>
      <c r="I63291" s="101"/>
    </row>
    <row r="63292" spans="8:9" x14ac:dyDescent="0.2">
      <c r="H63292" s="101"/>
      <c r="I63292" s="101"/>
    </row>
    <row r="63293" spans="8:9" x14ac:dyDescent="0.2">
      <c r="H63293" s="101"/>
      <c r="I63293" s="101"/>
    </row>
    <row r="63294" spans="8:9" x14ac:dyDescent="0.2">
      <c r="H63294" s="101"/>
      <c r="I63294" s="101"/>
    </row>
    <row r="63295" spans="8:9" x14ac:dyDescent="0.2">
      <c r="H63295" s="101"/>
      <c r="I63295" s="101"/>
    </row>
    <row r="63296" spans="8:9" x14ac:dyDescent="0.2">
      <c r="H63296" s="101"/>
      <c r="I63296" s="101"/>
    </row>
    <row r="63297" spans="8:9" x14ac:dyDescent="0.2">
      <c r="H63297" s="101"/>
      <c r="I63297" s="101"/>
    </row>
    <row r="63298" spans="8:9" x14ac:dyDescent="0.2">
      <c r="H63298" s="101"/>
      <c r="I63298" s="101"/>
    </row>
    <row r="63299" spans="8:9" x14ac:dyDescent="0.2">
      <c r="H63299" s="101"/>
      <c r="I63299" s="101"/>
    </row>
    <row r="63300" spans="8:9" x14ac:dyDescent="0.2">
      <c r="H63300" s="101"/>
      <c r="I63300" s="101"/>
    </row>
    <row r="63301" spans="8:9" x14ac:dyDescent="0.2">
      <c r="H63301" s="101"/>
      <c r="I63301" s="101"/>
    </row>
    <row r="63302" spans="8:9" x14ac:dyDescent="0.2">
      <c r="H63302" s="101"/>
      <c r="I63302" s="101"/>
    </row>
    <row r="63303" spans="8:9" x14ac:dyDescent="0.2">
      <c r="H63303" s="101"/>
      <c r="I63303" s="101"/>
    </row>
    <row r="63304" spans="8:9" x14ac:dyDescent="0.2">
      <c r="H63304" s="101"/>
      <c r="I63304" s="101"/>
    </row>
    <row r="63305" spans="8:9" x14ac:dyDescent="0.2">
      <c r="H63305" s="101"/>
      <c r="I63305" s="101"/>
    </row>
    <row r="63306" spans="8:9" x14ac:dyDescent="0.2">
      <c r="H63306" s="101"/>
      <c r="I63306" s="101"/>
    </row>
    <row r="63307" spans="8:9" x14ac:dyDescent="0.2">
      <c r="H63307" s="101"/>
      <c r="I63307" s="101"/>
    </row>
    <row r="63308" spans="8:9" x14ac:dyDescent="0.2">
      <c r="H63308" s="101"/>
      <c r="I63308" s="101"/>
    </row>
    <row r="63309" spans="8:9" x14ac:dyDescent="0.2">
      <c r="H63309" s="101"/>
      <c r="I63309" s="101"/>
    </row>
    <row r="63310" spans="8:9" x14ac:dyDescent="0.2">
      <c r="H63310" s="101"/>
      <c r="I63310" s="101"/>
    </row>
    <row r="63311" spans="8:9" x14ac:dyDescent="0.2">
      <c r="H63311" s="101"/>
      <c r="I63311" s="101"/>
    </row>
    <row r="63312" spans="8:9" x14ac:dyDescent="0.2">
      <c r="H63312" s="101"/>
      <c r="I63312" s="101"/>
    </row>
    <row r="63313" spans="8:9" x14ac:dyDescent="0.2">
      <c r="H63313" s="101"/>
      <c r="I63313" s="101"/>
    </row>
    <row r="63314" spans="8:9" x14ac:dyDescent="0.2">
      <c r="H63314" s="101"/>
      <c r="I63314" s="101"/>
    </row>
    <row r="63315" spans="8:9" x14ac:dyDescent="0.2">
      <c r="H63315" s="101"/>
      <c r="I63315" s="101"/>
    </row>
    <row r="63316" spans="8:9" x14ac:dyDescent="0.2">
      <c r="H63316" s="101"/>
      <c r="I63316" s="101"/>
    </row>
    <row r="63317" spans="8:9" x14ac:dyDescent="0.2">
      <c r="H63317" s="101"/>
      <c r="I63317" s="101"/>
    </row>
    <row r="63318" spans="8:9" x14ac:dyDescent="0.2">
      <c r="H63318" s="101"/>
      <c r="I63318" s="101"/>
    </row>
    <row r="63319" spans="8:9" x14ac:dyDescent="0.2">
      <c r="H63319" s="101"/>
      <c r="I63319" s="101"/>
    </row>
    <row r="63320" spans="8:9" x14ac:dyDescent="0.2">
      <c r="H63320" s="101"/>
      <c r="I63320" s="101"/>
    </row>
    <row r="63321" spans="8:9" x14ac:dyDescent="0.2">
      <c r="H63321" s="101"/>
      <c r="I63321" s="101"/>
    </row>
    <row r="63322" spans="8:9" x14ac:dyDescent="0.2">
      <c r="H63322" s="101"/>
      <c r="I63322" s="101"/>
    </row>
    <row r="63323" spans="8:9" x14ac:dyDescent="0.2">
      <c r="H63323" s="101"/>
      <c r="I63323" s="101"/>
    </row>
    <row r="63324" spans="8:9" x14ac:dyDescent="0.2">
      <c r="H63324" s="101"/>
      <c r="I63324" s="101"/>
    </row>
    <row r="63325" spans="8:9" x14ac:dyDescent="0.2">
      <c r="H63325" s="101"/>
      <c r="I63325" s="101"/>
    </row>
    <row r="63326" spans="8:9" x14ac:dyDescent="0.2">
      <c r="H63326" s="101"/>
      <c r="I63326" s="101"/>
    </row>
    <row r="63327" spans="8:9" x14ac:dyDescent="0.2">
      <c r="H63327" s="101"/>
      <c r="I63327" s="101"/>
    </row>
    <row r="63328" spans="8:9" x14ac:dyDescent="0.2">
      <c r="H63328" s="101"/>
      <c r="I63328" s="101"/>
    </row>
    <row r="63329" spans="8:9" x14ac:dyDescent="0.2">
      <c r="H63329" s="101"/>
      <c r="I63329" s="101"/>
    </row>
    <row r="63330" spans="8:9" x14ac:dyDescent="0.2">
      <c r="H63330" s="101"/>
      <c r="I63330" s="101"/>
    </row>
    <row r="63331" spans="8:9" x14ac:dyDescent="0.2">
      <c r="H63331" s="101"/>
      <c r="I63331" s="101"/>
    </row>
    <row r="63332" spans="8:9" x14ac:dyDescent="0.2">
      <c r="H63332" s="101"/>
      <c r="I63332" s="101"/>
    </row>
    <row r="63333" spans="8:9" x14ac:dyDescent="0.2">
      <c r="H63333" s="101"/>
      <c r="I63333" s="101"/>
    </row>
    <row r="63334" spans="8:9" x14ac:dyDescent="0.2">
      <c r="H63334" s="101"/>
      <c r="I63334" s="101"/>
    </row>
    <row r="63335" spans="8:9" x14ac:dyDescent="0.2">
      <c r="H63335" s="101"/>
      <c r="I63335" s="101"/>
    </row>
    <row r="63336" spans="8:9" x14ac:dyDescent="0.2">
      <c r="H63336" s="101"/>
      <c r="I63336" s="101"/>
    </row>
    <row r="63337" spans="8:9" x14ac:dyDescent="0.2">
      <c r="H63337" s="101"/>
      <c r="I63337" s="101"/>
    </row>
    <row r="63338" spans="8:9" x14ac:dyDescent="0.2">
      <c r="H63338" s="101"/>
      <c r="I63338" s="101"/>
    </row>
    <row r="63339" spans="8:9" x14ac:dyDescent="0.2">
      <c r="H63339" s="101"/>
      <c r="I63339" s="101"/>
    </row>
    <row r="63340" spans="8:9" x14ac:dyDescent="0.2">
      <c r="H63340" s="101"/>
      <c r="I63340" s="101"/>
    </row>
    <row r="63341" spans="8:9" x14ac:dyDescent="0.2">
      <c r="H63341" s="101"/>
      <c r="I63341" s="101"/>
    </row>
    <row r="63342" spans="8:9" x14ac:dyDescent="0.2">
      <c r="H63342" s="101"/>
      <c r="I63342" s="101"/>
    </row>
    <row r="63343" spans="8:9" x14ac:dyDescent="0.2">
      <c r="H63343" s="101"/>
      <c r="I63343" s="101"/>
    </row>
    <row r="63344" spans="8:9" x14ac:dyDescent="0.2">
      <c r="H63344" s="101"/>
      <c r="I63344" s="101"/>
    </row>
    <row r="63345" spans="8:9" x14ac:dyDescent="0.2">
      <c r="H63345" s="101"/>
      <c r="I63345" s="101"/>
    </row>
    <row r="63346" spans="8:9" x14ac:dyDescent="0.2">
      <c r="H63346" s="101"/>
      <c r="I63346" s="101"/>
    </row>
    <row r="63347" spans="8:9" x14ac:dyDescent="0.2">
      <c r="H63347" s="101"/>
      <c r="I63347" s="101"/>
    </row>
    <row r="63348" spans="8:9" x14ac:dyDescent="0.2">
      <c r="H63348" s="101"/>
      <c r="I63348" s="101"/>
    </row>
    <row r="63349" spans="8:9" x14ac:dyDescent="0.2">
      <c r="H63349" s="101"/>
      <c r="I63349" s="101"/>
    </row>
    <row r="63350" spans="8:9" x14ac:dyDescent="0.2">
      <c r="H63350" s="101"/>
      <c r="I63350" s="101"/>
    </row>
    <row r="63351" spans="8:9" x14ac:dyDescent="0.2">
      <c r="H63351" s="101"/>
      <c r="I63351" s="101"/>
    </row>
    <row r="63352" spans="8:9" x14ac:dyDescent="0.2">
      <c r="H63352" s="101"/>
      <c r="I63352" s="101"/>
    </row>
    <row r="63353" spans="8:9" x14ac:dyDescent="0.2">
      <c r="H63353" s="101"/>
      <c r="I63353" s="101"/>
    </row>
    <row r="63354" spans="8:9" x14ac:dyDescent="0.2">
      <c r="H63354" s="101"/>
      <c r="I63354" s="101"/>
    </row>
    <row r="63355" spans="8:9" x14ac:dyDescent="0.2">
      <c r="H63355" s="101"/>
      <c r="I63355" s="101"/>
    </row>
    <row r="63356" spans="8:9" x14ac:dyDescent="0.2">
      <c r="H63356" s="101"/>
      <c r="I63356" s="101"/>
    </row>
    <row r="63357" spans="8:9" x14ac:dyDescent="0.2">
      <c r="H63357" s="101"/>
      <c r="I63357" s="101"/>
    </row>
    <row r="63358" spans="8:9" x14ac:dyDescent="0.2">
      <c r="H63358" s="101"/>
      <c r="I63358" s="101"/>
    </row>
    <row r="63359" spans="8:9" x14ac:dyDescent="0.2">
      <c r="H63359" s="101"/>
      <c r="I63359" s="101"/>
    </row>
    <row r="63360" spans="8:9" x14ac:dyDescent="0.2">
      <c r="H63360" s="101"/>
      <c r="I63360" s="101"/>
    </row>
    <row r="63361" spans="8:9" x14ac:dyDescent="0.2">
      <c r="H63361" s="101"/>
      <c r="I63361" s="101"/>
    </row>
    <row r="63362" spans="8:9" x14ac:dyDescent="0.2">
      <c r="H63362" s="101"/>
      <c r="I63362" s="101"/>
    </row>
    <row r="63363" spans="8:9" x14ac:dyDescent="0.2">
      <c r="H63363" s="101"/>
      <c r="I63363" s="101"/>
    </row>
    <row r="63364" spans="8:9" x14ac:dyDescent="0.2">
      <c r="H63364" s="101"/>
      <c r="I63364" s="101"/>
    </row>
    <row r="63365" spans="8:9" x14ac:dyDescent="0.2">
      <c r="H63365" s="101"/>
      <c r="I63365" s="101"/>
    </row>
    <row r="63366" spans="8:9" x14ac:dyDescent="0.2">
      <c r="H63366" s="101"/>
      <c r="I63366" s="101"/>
    </row>
    <row r="63367" spans="8:9" x14ac:dyDescent="0.2">
      <c r="H63367" s="101"/>
      <c r="I63367" s="101"/>
    </row>
    <row r="63368" spans="8:9" x14ac:dyDescent="0.2">
      <c r="H63368" s="101"/>
      <c r="I63368" s="101"/>
    </row>
    <row r="63369" spans="8:9" x14ac:dyDescent="0.2">
      <c r="H63369" s="101"/>
      <c r="I63369" s="101"/>
    </row>
    <row r="63370" spans="8:9" x14ac:dyDescent="0.2">
      <c r="H63370" s="101"/>
      <c r="I63370" s="101"/>
    </row>
    <row r="63371" spans="8:9" x14ac:dyDescent="0.2">
      <c r="H63371" s="101"/>
      <c r="I63371" s="101"/>
    </row>
    <row r="63372" spans="8:9" x14ac:dyDescent="0.2">
      <c r="H63372" s="101"/>
      <c r="I63372" s="101"/>
    </row>
    <row r="63373" spans="8:9" x14ac:dyDescent="0.2">
      <c r="H63373" s="101"/>
      <c r="I63373" s="101"/>
    </row>
    <row r="63374" spans="8:9" x14ac:dyDescent="0.2">
      <c r="H63374" s="101"/>
      <c r="I63374" s="101"/>
    </row>
    <row r="63375" spans="8:9" x14ac:dyDescent="0.2">
      <c r="H63375" s="101"/>
      <c r="I63375" s="101"/>
    </row>
    <row r="63376" spans="8:9" x14ac:dyDescent="0.2">
      <c r="H63376" s="101"/>
      <c r="I63376" s="101"/>
    </row>
    <row r="63377" spans="8:9" x14ac:dyDescent="0.2">
      <c r="H63377" s="101"/>
      <c r="I63377" s="101"/>
    </row>
    <row r="63378" spans="8:9" x14ac:dyDescent="0.2">
      <c r="H63378" s="101"/>
      <c r="I63378" s="101"/>
    </row>
    <row r="63379" spans="8:9" x14ac:dyDescent="0.2">
      <c r="H63379" s="101"/>
      <c r="I63379" s="101"/>
    </row>
    <row r="63380" spans="8:9" x14ac:dyDescent="0.2">
      <c r="H63380" s="101"/>
      <c r="I63380" s="101"/>
    </row>
    <row r="63381" spans="8:9" x14ac:dyDescent="0.2">
      <c r="H63381" s="101"/>
      <c r="I63381" s="101"/>
    </row>
    <row r="63382" spans="8:9" x14ac:dyDescent="0.2">
      <c r="H63382" s="101"/>
      <c r="I63382" s="101"/>
    </row>
    <row r="63383" spans="8:9" x14ac:dyDescent="0.2">
      <c r="H63383" s="101"/>
      <c r="I63383" s="101"/>
    </row>
    <row r="63384" spans="8:9" x14ac:dyDescent="0.2">
      <c r="H63384" s="101"/>
      <c r="I63384" s="101"/>
    </row>
    <row r="63385" spans="8:9" x14ac:dyDescent="0.2">
      <c r="H63385" s="101"/>
      <c r="I63385" s="101"/>
    </row>
    <row r="63386" spans="8:9" x14ac:dyDescent="0.2">
      <c r="H63386" s="101"/>
      <c r="I63386" s="101"/>
    </row>
    <row r="63387" spans="8:9" x14ac:dyDescent="0.2">
      <c r="H63387" s="101"/>
      <c r="I63387" s="101"/>
    </row>
    <row r="63388" spans="8:9" x14ac:dyDescent="0.2">
      <c r="H63388" s="101"/>
      <c r="I63388" s="101"/>
    </row>
    <row r="63389" spans="8:9" x14ac:dyDescent="0.2">
      <c r="H63389" s="101"/>
      <c r="I63389" s="101"/>
    </row>
    <row r="63390" spans="8:9" x14ac:dyDescent="0.2">
      <c r="H63390" s="101"/>
      <c r="I63390" s="101"/>
    </row>
    <row r="63391" spans="8:9" x14ac:dyDescent="0.2">
      <c r="H63391" s="101"/>
      <c r="I63391" s="101"/>
    </row>
    <row r="63392" spans="8:9" x14ac:dyDescent="0.2">
      <c r="H63392" s="101"/>
      <c r="I63392" s="101"/>
    </row>
    <row r="63393" spans="8:9" x14ac:dyDescent="0.2">
      <c r="H63393" s="101"/>
      <c r="I63393" s="101"/>
    </row>
    <row r="63394" spans="8:9" x14ac:dyDescent="0.2">
      <c r="H63394" s="101"/>
      <c r="I63394" s="101"/>
    </row>
    <row r="63395" spans="8:9" x14ac:dyDescent="0.2">
      <c r="H63395" s="101"/>
      <c r="I63395" s="101"/>
    </row>
    <row r="63396" spans="8:9" x14ac:dyDescent="0.2">
      <c r="H63396" s="101"/>
      <c r="I63396" s="101"/>
    </row>
    <row r="63397" spans="8:9" x14ac:dyDescent="0.2">
      <c r="H63397" s="101"/>
      <c r="I63397" s="101"/>
    </row>
    <row r="63398" spans="8:9" x14ac:dyDescent="0.2">
      <c r="H63398" s="101"/>
      <c r="I63398" s="101"/>
    </row>
    <row r="63399" spans="8:9" x14ac:dyDescent="0.2">
      <c r="H63399" s="101"/>
      <c r="I63399" s="101"/>
    </row>
    <row r="63400" spans="8:9" x14ac:dyDescent="0.2">
      <c r="H63400" s="101"/>
      <c r="I63400" s="101"/>
    </row>
    <row r="63401" spans="8:9" x14ac:dyDescent="0.2">
      <c r="H63401" s="101"/>
      <c r="I63401" s="101"/>
    </row>
    <row r="63402" spans="8:9" x14ac:dyDescent="0.2">
      <c r="H63402" s="101"/>
      <c r="I63402" s="101"/>
    </row>
    <row r="63403" spans="8:9" x14ac:dyDescent="0.2">
      <c r="H63403" s="101"/>
      <c r="I63403" s="101"/>
    </row>
    <row r="63404" spans="8:9" x14ac:dyDescent="0.2">
      <c r="H63404" s="101"/>
      <c r="I63404" s="101"/>
    </row>
    <row r="63405" spans="8:9" x14ac:dyDescent="0.2">
      <c r="H63405" s="101"/>
      <c r="I63405" s="101"/>
    </row>
    <row r="63406" spans="8:9" x14ac:dyDescent="0.2">
      <c r="H63406" s="101"/>
      <c r="I63406" s="101"/>
    </row>
    <row r="63407" spans="8:9" x14ac:dyDescent="0.2">
      <c r="H63407" s="101"/>
      <c r="I63407" s="101"/>
    </row>
    <row r="63408" spans="8:9" x14ac:dyDescent="0.2">
      <c r="H63408" s="101"/>
      <c r="I63408" s="101"/>
    </row>
    <row r="63409" spans="8:9" x14ac:dyDescent="0.2">
      <c r="H63409" s="101"/>
      <c r="I63409" s="101"/>
    </row>
    <row r="63410" spans="8:9" x14ac:dyDescent="0.2">
      <c r="H63410" s="101"/>
      <c r="I63410" s="101"/>
    </row>
    <row r="63411" spans="8:9" x14ac:dyDescent="0.2">
      <c r="H63411" s="101"/>
      <c r="I63411" s="101"/>
    </row>
    <row r="63412" spans="8:9" x14ac:dyDescent="0.2">
      <c r="H63412" s="101"/>
      <c r="I63412" s="101"/>
    </row>
    <row r="63413" spans="8:9" x14ac:dyDescent="0.2">
      <c r="H63413" s="101"/>
      <c r="I63413" s="101"/>
    </row>
    <row r="63414" spans="8:9" x14ac:dyDescent="0.2">
      <c r="H63414" s="101"/>
      <c r="I63414" s="101"/>
    </row>
    <row r="63415" spans="8:9" x14ac:dyDescent="0.2">
      <c r="H63415" s="101"/>
      <c r="I63415" s="101"/>
    </row>
    <row r="63416" spans="8:9" x14ac:dyDescent="0.2">
      <c r="H63416" s="101"/>
      <c r="I63416" s="101"/>
    </row>
    <row r="63417" spans="8:9" x14ac:dyDescent="0.2">
      <c r="H63417" s="101"/>
      <c r="I63417" s="101"/>
    </row>
    <row r="63418" spans="8:9" x14ac:dyDescent="0.2">
      <c r="H63418" s="101"/>
      <c r="I63418" s="101"/>
    </row>
    <row r="63419" spans="8:9" x14ac:dyDescent="0.2">
      <c r="H63419" s="101"/>
      <c r="I63419" s="101"/>
    </row>
    <row r="63420" spans="8:9" x14ac:dyDescent="0.2">
      <c r="H63420" s="101"/>
      <c r="I63420" s="101"/>
    </row>
    <row r="63421" spans="8:9" x14ac:dyDescent="0.2">
      <c r="H63421" s="101"/>
      <c r="I63421" s="101"/>
    </row>
    <row r="63422" spans="8:9" x14ac:dyDescent="0.2">
      <c r="H63422" s="101"/>
      <c r="I63422" s="101"/>
    </row>
    <row r="63423" spans="8:9" x14ac:dyDescent="0.2">
      <c r="H63423" s="101"/>
      <c r="I63423" s="101"/>
    </row>
    <row r="63424" spans="8:9" x14ac:dyDescent="0.2">
      <c r="H63424" s="101"/>
      <c r="I63424" s="101"/>
    </row>
    <row r="63425" spans="8:9" x14ac:dyDescent="0.2">
      <c r="H63425" s="101"/>
      <c r="I63425" s="101"/>
    </row>
    <row r="63426" spans="8:9" x14ac:dyDescent="0.2">
      <c r="H63426" s="101"/>
      <c r="I63426" s="101"/>
    </row>
    <row r="63427" spans="8:9" x14ac:dyDescent="0.2">
      <c r="H63427" s="101"/>
      <c r="I63427" s="101"/>
    </row>
    <row r="63428" spans="8:9" x14ac:dyDescent="0.2">
      <c r="H63428" s="101"/>
      <c r="I63428" s="101"/>
    </row>
    <row r="63429" spans="8:9" x14ac:dyDescent="0.2">
      <c r="H63429" s="101"/>
      <c r="I63429" s="101"/>
    </row>
    <row r="63430" spans="8:9" x14ac:dyDescent="0.2">
      <c r="H63430" s="101"/>
      <c r="I63430" s="101"/>
    </row>
    <row r="63431" spans="8:9" x14ac:dyDescent="0.2">
      <c r="H63431" s="101"/>
      <c r="I63431" s="101"/>
    </row>
    <row r="63432" spans="8:9" x14ac:dyDescent="0.2">
      <c r="H63432" s="101"/>
      <c r="I63432" s="101"/>
    </row>
    <row r="63433" spans="8:9" x14ac:dyDescent="0.2">
      <c r="H63433" s="101"/>
      <c r="I63433" s="101"/>
    </row>
    <row r="63434" spans="8:9" x14ac:dyDescent="0.2">
      <c r="H63434" s="101"/>
      <c r="I63434" s="101"/>
    </row>
    <row r="63435" spans="8:9" x14ac:dyDescent="0.2">
      <c r="H63435" s="101"/>
      <c r="I63435" s="101"/>
    </row>
    <row r="63436" spans="8:9" x14ac:dyDescent="0.2">
      <c r="H63436" s="101"/>
      <c r="I63436" s="101"/>
    </row>
    <row r="63437" spans="8:9" x14ac:dyDescent="0.2">
      <c r="H63437" s="101"/>
      <c r="I63437" s="101"/>
    </row>
    <row r="63438" spans="8:9" x14ac:dyDescent="0.2">
      <c r="H63438" s="101"/>
      <c r="I63438" s="101"/>
    </row>
    <row r="63439" spans="8:9" x14ac:dyDescent="0.2">
      <c r="H63439" s="101"/>
      <c r="I63439" s="101"/>
    </row>
    <row r="63440" spans="8:9" x14ac:dyDescent="0.2">
      <c r="H63440" s="101"/>
      <c r="I63440" s="101"/>
    </row>
    <row r="63441" spans="8:9" x14ac:dyDescent="0.2">
      <c r="H63441" s="101"/>
      <c r="I63441" s="101"/>
    </row>
    <row r="63442" spans="8:9" x14ac:dyDescent="0.2">
      <c r="H63442" s="101"/>
      <c r="I63442" s="101"/>
    </row>
    <row r="63443" spans="8:9" x14ac:dyDescent="0.2">
      <c r="H63443" s="101"/>
      <c r="I63443" s="101"/>
    </row>
    <row r="63444" spans="8:9" x14ac:dyDescent="0.2">
      <c r="H63444" s="101"/>
      <c r="I63444" s="101"/>
    </row>
    <row r="63445" spans="8:9" x14ac:dyDescent="0.2">
      <c r="H63445" s="101"/>
      <c r="I63445" s="101"/>
    </row>
    <row r="63446" spans="8:9" x14ac:dyDescent="0.2">
      <c r="H63446" s="101"/>
      <c r="I63446" s="101"/>
    </row>
    <row r="63447" spans="8:9" x14ac:dyDescent="0.2">
      <c r="H63447" s="101"/>
      <c r="I63447" s="101"/>
    </row>
    <row r="63448" spans="8:9" x14ac:dyDescent="0.2">
      <c r="H63448" s="101"/>
      <c r="I63448" s="101"/>
    </row>
    <row r="63449" spans="8:9" x14ac:dyDescent="0.2">
      <c r="H63449" s="101"/>
      <c r="I63449" s="101"/>
    </row>
    <row r="63450" spans="8:9" x14ac:dyDescent="0.2">
      <c r="H63450" s="101"/>
      <c r="I63450" s="101"/>
    </row>
    <row r="63451" spans="8:9" x14ac:dyDescent="0.2">
      <c r="H63451" s="101"/>
      <c r="I63451" s="101"/>
    </row>
    <row r="63452" spans="8:9" x14ac:dyDescent="0.2">
      <c r="H63452" s="101"/>
      <c r="I63452" s="101"/>
    </row>
    <row r="63453" spans="8:9" x14ac:dyDescent="0.2">
      <c r="H63453" s="101"/>
      <c r="I63453" s="101"/>
    </row>
    <row r="63454" spans="8:9" x14ac:dyDescent="0.2">
      <c r="H63454" s="101"/>
      <c r="I63454" s="101"/>
    </row>
    <row r="63455" spans="8:9" x14ac:dyDescent="0.2">
      <c r="H63455" s="101"/>
      <c r="I63455" s="101"/>
    </row>
    <row r="63456" spans="8:9" x14ac:dyDescent="0.2">
      <c r="H63456" s="101"/>
      <c r="I63456" s="101"/>
    </row>
    <row r="63457" spans="8:9" x14ac:dyDescent="0.2">
      <c r="H63457" s="101"/>
      <c r="I63457" s="101"/>
    </row>
    <row r="63458" spans="8:9" x14ac:dyDescent="0.2">
      <c r="H63458" s="101"/>
      <c r="I63458" s="101"/>
    </row>
    <row r="63459" spans="8:9" x14ac:dyDescent="0.2">
      <c r="H63459" s="101"/>
      <c r="I63459" s="101"/>
    </row>
    <row r="63460" spans="8:9" x14ac:dyDescent="0.2">
      <c r="H63460" s="101"/>
      <c r="I63460" s="101"/>
    </row>
    <row r="63461" spans="8:9" x14ac:dyDescent="0.2">
      <c r="H63461" s="101"/>
      <c r="I63461" s="101"/>
    </row>
    <row r="63462" spans="8:9" x14ac:dyDescent="0.2">
      <c r="H63462" s="101"/>
      <c r="I63462" s="101"/>
    </row>
    <row r="63463" spans="8:9" x14ac:dyDescent="0.2">
      <c r="H63463" s="101"/>
      <c r="I63463" s="101"/>
    </row>
    <row r="63464" spans="8:9" x14ac:dyDescent="0.2">
      <c r="H63464" s="101"/>
      <c r="I63464" s="101"/>
    </row>
    <row r="63465" spans="8:9" x14ac:dyDescent="0.2">
      <c r="H63465" s="101"/>
      <c r="I63465" s="101"/>
    </row>
    <row r="63466" spans="8:9" x14ac:dyDescent="0.2">
      <c r="H63466" s="101"/>
      <c r="I63466" s="101"/>
    </row>
    <row r="63467" spans="8:9" x14ac:dyDescent="0.2">
      <c r="H63467" s="101"/>
      <c r="I63467" s="101"/>
    </row>
    <row r="63468" spans="8:9" x14ac:dyDescent="0.2">
      <c r="H63468" s="101"/>
      <c r="I63468" s="101"/>
    </row>
    <row r="63469" spans="8:9" x14ac:dyDescent="0.2">
      <c r="H63469" s="101"/>
      <c r="I63469" s="101"/>
    </row>
    <row r="63470" spans="8:9" x14ac:dyDescent="0.2">
      <c r="H63470" s="101"/>
      <c r="I63470" s="101"/>
    </row>
    <row r="63471" spans="8:9" x14ac:dyDescent="0.2">
      <c r="H63471" s="101"/>
      <c r="I63471" s="101"/>
    </row>
    <row r="63472" spans="8:9" x14ac:dyDescent="0.2">
      <c r="H63472" s="101"/>
      <c r="I63472" s="101"/>
    </row>
    <row r="63473" spans="8:9" x14ac:dyDescent="0.2">
      <c r="H63473" s="101"/>
      <c r="I63473" s="101"/>
    </row>
    <row r="63474" spans="8:9" x14ac:dyDescent="0.2">
      <c r="H63474" s="101"/>
      <c r="I63474" s="101"/>
    </row>
    <row r="63475" spans="8:9" x14ac:dyDescent="0.2">
      <c r="H63475" s="101"/>
      <c r="I63475" s="101"/>
    </row>
    <row r="63476" spans="8:9" x14ac:dyDescent="0.2">
      <c r="H63476" s="101"/>
      <c r="I63476" s="101"/>
    </row>
    <row r="63477" spans="8:9" x14ac:dyDescent="0.2">
      <c r="H63477" s="101"/>
      <c r="I63477" s="101"/>
    </row>
    <row r="63478" spans="8:9" x14ac:dyDescent="0.2">
      <c r="H63478" s="101"/>
      <c r="I63478" s="101"/>
    </row>
    <row r="63479" spans="8:9" x14ac:dyDescent="0.2">
      <c r="H63479" s="101"/>
      <c r="I63479" s="101"/>
    </row>
    <row r="63480" spans="8:9" x14ac:dyDescent="0.2">
      <c r="H63480" s="101"/>
      <c r="I63480" s="101"/>
    </row>
    <row r="63481" spans="8:9" x14ac:dyDescent="0.2">
      <c r="H63481" s="101"/>
      <c r="I63481" s="101"/>
    </row>
    <row r="63482" spans="8:9" x14ac:dyDescent="0.2">
      <c r="H63482" s="101"/>
      <c r="I63482" s="101"/>
    </row>
    <row r="63483" spans="8:9" x14ac:dyDescent="0.2">
      <c r="H63483" s="101"/>
      <c r="I63483" s="101"/>
    </row>
    <row r="63484" spans="8:9" x14ac:dyDescent="0.2">
      <c r="H63484" s="101"/>
      <c r="I63484" s="101"/>
    </row>
    <row r="63485" spans="8:9" x14ac:dyDescent="0.2">
      <c r="H63485" s="101"/>
      <c r="I63485" s="101"/>
    </row>
    <row r="63486" spans="8:9" x14ac:dyDescent="0.2">
      <c r="H63486" s="101"/>
      <c r="I63486" s="101"/>
    </row>
    <row r="63487" spans="8:9" x14ac:dyDescent="0.2">
      <c r="H63487" s="101"/>
      <c r="I63487" s="101"/>
    </row>
    <row r="63488" spans="8:9" x14ac:dyDescent="0.2">
      <c r="H63488" s="101"/>
      <c r="I63488" s="101"/>
    </row>
    <row r="63489" spans="8:9" x14ac:dyDescent="0.2">
      <c r="H63489" s="101"/>
      <c r="I63489" s="101"/>
    </row>
    <row r="63490" spans="8:9" x14ac:dyDescent="0.2">
      <c r="H63490" s="101"/>
      <c r="I63490" s="101"/>
    </row>
    <row r="63491" spans="8:9" x14ac:dyDescent="0.2">
      <c r="H63491" s="101"/>
      <c r="I63491" s="101"/>
    </row>
    <row r="63492" spans="8:9" x14ac:dyDescent="0.2">
      <c r="H63492" s="101"/>
      <c r="I63492" s="101"/>
    </row>
    <row r="63493" spans="8:9" x14ac:dyDescent="0.2">
      <c r="H63493" s="101"/>
      <c r="I63493" s="101"/>
    </row>
    <row r="63494" spans="8:9" x14ac:dyDescent="0.2">
      <c r="H63494" s="101"/>
      <c r="I63494" s="101"/>
    </row>
    <row r="63495" spans="8:9" x14ac:dyDescent="0.2">
      <c r="H63495" s="101"/>
      <c r="I63495" s="101"/>
    </row>
    <row r="63496" spans="8:9" x14ac:dyDescent="0.2">
      <c r="H63496" s="101"/>
      <c r="I63496" s="101"/>
    </row>
    <row r="63497" spans="8:9" x14ac:dyDescent="0.2">
      <c r="H63497" s="101"/>
      <c r="I63497" s="101"/>
    </row>
    <row r="63498" spans="8:9" x14ac:dyDescent="0.2">
      <c r="H63498" s="101"/>
      <c r="I63498" s="101"/>
    </row>
    <row r="63499" spans="8:9" x14ac:dyDescent="0.2">
      <c r="H63499" s="101"/>
      <c r="I63499" s="101"/>
    </row>
    <row r="63500" spans="8:9" x14ac:dyDescent="0.2">
      <c r="H63500" s="101"/>
      <c r="I63500" s="101"/>
    </row>
    <row r="63501" spans="8:9" x14ac:dyDescent="0.2">
      <c r="H63501" s="101"/>
      <c r="I63501" s="101"/>
    </row>
    <row r="63502" spans="8:9" x14ac:dyDescent="0.2">
      <c r="H63502" s="101"/>
      <c r="I63502" s="101"/>
    </row>
    <row r="63503" spans="8:9" x14ac:dyDescent="0.2">
      <c r="H63503" s="101"/>
      <c r="I63503" s="101"/>
    </row>
    <row r="63504" spans="8:9" x14ac:dyDescent="0.2">
      <c r="H63504" s="101"/>
      <c r="I63504" s="101"/>
    </row>
    <row r="63505" spans="8:9" x14ac:dyDescent="0.2">
      <c r="H63505" s="101"/>
      <c r="I63505" s="101"/>
    </row>
    <row r="63506" spans="8:9" x14ac:dyDescent="0.2">
      <c r="H63506" s="101"/>
      <c r="I63506" s="101"/>
    </row>
    <row r="63507" spans="8:9" x14ac:dyDescent="0.2">
      <c r="H63507" s="101"/>
      <c r="I63507" s="101"/>
    </row>
    <row r="63508" spans="8:9" x14ac:dyDescent="0.2">
      <c r="H63508" s="101"/>
      <c r="I63508" s="101"/>
    </row>
    <row r="63509" spans="8:9" x14ac:dyDescent="0.2">
      <c r="H63509" s="101"/>
      <c r="I63509" s="101"/>
    </row>
    <row r="63510" spans="8:9" x14ac:dyDescent="0.2">
      <c r="H63510" s="101"/>
      <c r="I63510" s="101"/>
    </row>
    <row r="63511" spans="8:9" x14ac:dyDescent="0.2">
      <c r="H63511" s="101"/>
      <c r="I63511" s="101"/>
    </row>
    <row r="63512" spans="8:9" x14ac:dyDescent="0.2">
      <c r="H63512" s="101"/>
      <c r="I63512" s="101"/>
    </row>
    <row r="63513" spans="8:9" x14ac:dyDescent="0.2">
      <c r="H63513" s="101"/>
      <c r="I63513" s="101"/>
    </row>
    <row r="63514" spans="8:9" x14ac:dyDescent="0.2">
      <c r="H63514" s="101"/>
      <c r="I63514" s="101"/>
    </row>
    <row r="63515" spans="8:9" x14ac:dyDescent="0.2">
      <c r="H63515" s="101"/>
      <c r="I63515" s="101"/>
    </row>
    <row r="63516" spans="8:9" x14ac:dyDescent="0.2">
      <c r="H63516" s="101"/>
      <c r="I63516" s="101"/>
    </row>
    <row r="63517" spans="8:9" x14ac:dyDescent="0.2">
      <c r="H63517" s="101"/>
      <c r="I63517" s="101"/>
    </row>
    <row r="63518" spans="8:9" x14ac:dyDescent="0.2">
      <c r="H63518" s="101"/>
      <c r="I63518" s="101"/>
    </row>
    <row r="63519" spans="8:9" x14ac:dyDescent="0.2">
      <c r="H63519" s="101"/>
      <c r="I63519" s="101"/>
    </row>
    <row r="63520" spans="8:9" x14ac:dyDescent="0.2">
      <c r="H63520" s="101"/>
      <c r="I63520" s="101"/>
    </row>
    <row r="63521" spans="8:9" x14ac:dyDescent="0.2">
      <c r="H63521" s="101"/>
      <c r="I63521" s="101"/>
    </row>
    <row r="63522" spans="8:9" x14ac:dyDescent="0.2">
      <c r="H63522" s="101"/>
      <c r="I63522" s="101"/>
    </row>
    <row r="63523" spans="8:9" x14ac:dyDescent="0.2">
      <c r="H63523" s="101"/>
      <c r="I63523" s="101"/>
    </row>
    <row r="63524" spans="8:9" x14ac:dyDescent="0.2">
      <c r="H63524" s="101"/>
      <c r="I63524" s="101"/>
    </row>
    <row r="63525" spans="8:9" x14ac:dyDescent="0.2">
      <c r="H63525" s="101"/>
      <c r="I63525" s="101"/>
    </row>
    <row r="63526" spans="8:9" x14ac:dyDescent="0.2">
      <c r="H63526" s="101"/>
      <c r="I63526" s="101"/>
    </row>
    <row r="63527" spans="8:9" x14ac:dyDescent="0.2">
      <c r="H63527" s="101"/>
      <c r="I63527" s="101"/>
    </row>
    <row r="63528" spans="8:9" x14ac:dyDescent="0.2">
      <c r="H63528" s="101"/>
      <c r="I63528" s="101"/>
    </row>
    <row r="63529" spans="8:9" x14ac:dyDescent="0.2">
      <c r="H63529" s="101"/>
      <c r="I63529" s="101"/>
    </row>
    <row r="63530" spans="8:9" x14ac:dyDescent="0.2">
      <c r="H63530" s="101"/>
      <c r="I63530" s="101"/>
    </row>
    <row r="63531" spans="8:9" x14ac:dyDescent="0.2">
      <c r="H63531" s="101"/>
      <c r="I63531" s="101"/>
    </row>
    <row r="63532" spans="8:9" x14ac:dyDescent="0.2">
      <c r="H63532" s="101"/>
      <c r="I63532" s="101"/>
    </row>
    <row r="63533" spans="8:9" x14ac:dyDescent="0.2">
      <c r="H63533" s="101"/>
      <c r="I63533" s="101"/>
    </row>
    <row r="63534" spans="8:9" x14ac:dyDescent="0.2">
      <c r="H63534" s="101"/>
      <c r="I63534" s="101"/>
    </row>
    <row r="63535" spans="8:9" x14ac:dyDescent="0.2">
      <c r="H63535" s="101"/>
      <c r="I63535" s="101"/>
    </row>
    <row r="63536" spans="8:9" x14ac:dyDescent="0.2">
      <c r="H63536" s="101"/>
      <c r="I63536" s="101"/>
    </row>
    <row r="63537" spans="8:9" x14ac:dyDescent="0.2">
      <c r="H63537" s="101"/>
      <c r="I63537" s="101"/>
    </row>
    <row r="63538" spans="8:9" x14ac:dyDescent="0.2">
      <c r="H63538" s="101"/>
      <c r="I63538" s="101"/>
    </row>
    <row r="63539" spans="8:9" x14ac:dyDescent="0.2">
      <c r="H63539" s="101"/>
      <c r="I63539" s="101"/>
    </row>
    <row r="63540" spans="8:9" x14ac:dyDescent="0.2">
      <c r="H63540" s="101"/>
      <c r="I63540" s="101"/>
    </row>
    <row r="63541" spans="8:9" x14ac:dyDescent="0.2">
      <c r="H63541" s="101"/>
      <c r="I63541" s="101"/>
    </row>
    <row r="63542" spans="8:9" x14ac:dyDescent="0.2">
      <c r="H63542" s="101"/>
      <c r="I63542" s="101"/>
    </row>
    <row r="63543" spans="8:9" x14ac:dyDescent="0.2">
      <c r="H63543" s="101"/>
      <c r="I63543" s="101"/>
    </row>
    <row r="63544" spans="8:9" x14ac:dyDescent="0.2">
      <c r="H63544" s="101"/>
      <c r="I63544" s="101"/>
    </row>
    <row r="63545" spans="8:9" x14ac:dyDescent="0.2">
      <c r="H63545" s="101"/>
      <c r="I63545" s="101"/>
    </row>
    <row r="63546" spans="8:9" x14ac:dyDescent="0.2">
      <c r="H63546" s="101"/>
      <c r="I63546" s="101"/>
    </row>
    <row r="63547" spans="8:9" x14ac:dyDescent="0.2">
      <c r="H63547" s="101"/>
      <c r="I63547" s="101"/>
    </row>
    <row r="63548" spans="8:9" x14ac:dyDescent="0.2">
      <c r="H63548" s="101"/>
      <c r="I63548" s="101"/>
    </row>
    <row r="63549" spans="8:9" x14ac:dyDescent="0.2">
      <c r="H63549" s="101"/>
      <c r="I63549" s="101"/>
    </row>
    <row r="63550" spans="8:9" x14ac:dyDescent="0.2">
      <c r="H63550" s="101"/>
      <c r="I63550" s="101"/>
    </row>
    <row r="63551" spans="8:9" x14ac:dyDescent="0.2">
      <c r="H63551" s="101"/>
      <c r="I63551" s="101"/>
    </row>
    <row r="63552" spans="8:9" x14ac:dyDescent="0.2">
      <c r="H63552" s="101"/>
      <c r="I63552" s="101"/>
    </row>
    <row r="63553" spans="8:9" x14ac:dyDescent="0.2">
      <c r="H63553" s="101"/>
      <c r="I63553" s="101"/>
    </row>
    <row r="63554" spans="8:9" x14ac:dyDescent="0.2">
      <c r="H63554" s="101"/>
      <c r="I63554" s="101"/>
    </row>
    <row r="63555" spans="8:9" x14ac:dyDescent="0.2">
      <c r="H63555" s="101"/>
      <c r="I63555" s="101"/>
    </row>
    <row r="63556" spans="8:9" x14ac:dyDescent="0.2">
      <c r="H63556" s="101"/>
      <c r="I63556" s="101"/>
    </row>
    <row r="63557" spans="8:9" x14ac:dyDescent="0.2">
      <c r="H63557" s="101"/>
      <c r="I63557" s="101"/>
    </row>
    <row r="63558" spans="8:9" x14ac:dyDescent="0.2">
      <c r="H63558" s="101"/>
      <c r="I63558" s="101"/>
    </row>
    <row r="63559" spans="8:9" x14ac:dyDescent="0.2">
      <c r="H63559" s="101"/>
      <c r="I63559" s="101"/>
    </row>
    <row r="63560" spans="8:9" x14ac:dyDescent="0.2">
      <c r="H63560" s="101"/>
      <c r="I63560" s="101"/>
    </row>
    <row r="63561" spans="8:9" x14ac:dyDescent="0.2">
      <c r="H63561" s="101"/>
      <c r="I63561" s="101"/>
    </row>
    <row r="63562" spans="8:9" x14ac:dyDescent="0.2">
      <c r="H63562" s="101"/>
      <c r="I63562" s="101"/>
    </row>
    <row r="63563" spans="8:9" x14ac:dyDescent="0.2">
      <c r="H63563" s="101"/>
      <c r="I63563" s="101"/>
    </row>
    <row r="63564" spans="8:9" x14ac:dyDescent="0.2">
      <c r="H63564" s="101"/>
      <c r="I63564" s="101"/>
    </row>
    <row r="63565" spans="8:9" x14ac:dyDescent="0.2">
      <c r="H63565" s="101"/>
      <c r="I63565" s="101"/>
    </row>
    <row r="63566" spans="8:9" x14ac:dyDescent="0.2">
      <c r="H63566" s="101"/>
      <c r="I63566" s="101"/>
    </row>
    <row r="63567" spans="8:9" x14ac:dyDescent="0.2">
      <c r="H63567" s="101"/>
      <c r="I63567" s="101"/>
    </row>
    <row r="63568" spans="8:9" x14ac:dyDescent="0.2">
      <c r="H63568" s="101"/>
      <c r="I63568" s="101"/>
    </row>
    <row r="63569" spans="8:9" x14ac:dyDescent="0.2">
      <c r="H63569" s="101"/>
      <c r="I63569" s="101"/>
    </row>
    <row r="63570" spans="8:9" x14ac:dyDescent="0.2">
      <c r="H63570" s="101"/>
      <c r="I63570" s="101"/>
    </row>
    <row r="63571" spans="8:9" x14ac:dyDescent="0.2">
      <c r="H63571" s="101"/>
      <c r="I63571" s="101"/>
    </row>
    <row r="63572" spans="8:9" x14ac:dyDescent="0.2">
      <c r="H63572" s="101"/>
      <c r="I63572" s="101"/>
    </row>
    <row r="63573" spans="8:9" x14ac:dyDescent="0.2">
      <c r="H63573" s="101"/>
      <c r="I63573" s="101"/>
    </row>
    <row r="63574" spans="8:9" x14ac:dyDescent="0.2">
      <c r="H63574" s="101"/>
      <c r="I63574" s="101"/>
    </row>
    <row r="63575" spans="8:9" x14ac:dyDescent="0.2">
      <c r="H63575" s="101"/>
      <c r="I63575" s="101"/>
    </row>
    <row r="63576" spans="8:9" x14ac:dyDescent="0.2">
      <c r="H63576" s="101"/>
      <c r="I63576" s="101"/>
    </row>
    <row r="63577" spans="8:9" x14ac:dyDescent="0.2">
      <c r="H63577" s="101"/>
      <c r="I63577" s="101"/>
    </row>
    <row r="63578" spans="8:9" x14ac:dyDescent="0.2">
      <c r="H63578" s="101"/>
      <c r="I63578" s="101"/>
    </row>
    <row r="63579" spans="8:9" x14ac:dyDescent="0.2">
      <c r="H63579" s="101"/>
      <c r="I63579" s="101"/>
    </row>
    <row r="63580" spans="8:9" x14ac:dyDescent="0.2">
      <c r="H63580" s="101"/>
      <c r="I63580" s="101"/>
    </row>
    <row r="63581" spans="8:9" x14ac:dyDescent="0.2">
      <c r="H63581" s="101"/>
      <c r="I63581" s="101"/>
    </row>
    <row r="63582" spans="8:9" x14ac:dyDescent="0.2">
      <c r="H63582" s="101"/>
      <c r="I63582" s="101"/>
    </row>
    <row r="63583" spans="8:9" x14ac:dyDescent="0.2">
      <c r="H63583" s="101"/>
      <c r="I63583" s="101"/>
    </row>
    <row r="63584" spans="8:9" x14ac:dyDescent="0.2">
      <c r="H63584" s="101"/>
      <c r="I63584" s="101"/>
    </row>
    <row r="63585" spans="8:9" x14ac:dyDescent="0.2">
      <c r="H63585" s="101"/>
      <c r="I63585" s="101"/>
    </row>
    <row r="63586" spans="8:9" x14ac:dyDescent="0.2">
      <c r="H63586" s="101"/>
      <c r="I63586" s="101"/>
    </row>
    <row r="63587" spans="8:9" x14ac:dyDescent="0.2">
      <c r="H63587" s="101"/>
      <c r="I63587" s="101"/>
    </row>
    <row r="63588" spans="8:9" x14ac:dyDescent="0.2">
      <c r="H63588" s="101"/>
      <c r="I63588" s="101"/>
    </row>
    <row r="63589" spans="8:9" x14ac:dyDescent="0.2">
      <c r="H63589" s="101"/>
      <c r="I63589" s="101"/>
    </row>
    <row r="63590" spans="8:9" x14ac:dyDescent="0.2">
      <c r="H63590" s="101"/>
      <c r="I63590" s="101"/>
    </row>
    <row r="63591" spans="8:9" x14ac:dyDescent="0.2">
      <c r="H63591" s="101"/>
      <c r="I63591" s="101"/>
    </row>
    <row r="63592" spans="8:9" x14ac:dyDescent="0.2">
      <c r="H63592" s="101"/>
      <c r="I63592" s="101"/>
    </row>
    <row r="63593" spans="8:9" x14ac:dyDescent="0.2">
      <c r="H63593" s="101"/>
      <c r="I63593" s="101"/>
    </row>
    <row r="63594" spans="8:9" x14ac:dyDescent="0.2">
      <c r="H63594" s="101"/>
      <c r="I63594" s="101"/>
    </row>
    <row r="63595" spans="8:9" x14ac:dyDescent="0.2">
      <c r="H63595" s="101"/>
      <c r="I63595" s="101"/>
    </row>
    <row r="63596" spans="8:9" x14ac:dyDescent="0.2">
      <c r="H63596" s="101"/>
      <c r="I63596" s="101"/>
    </row>
    <row r="63597" spans="8:9" x14ac:dyDescent="0.2">
      <c r="H63597" s="101"/>
      <c r="I63597" s="101"/>
    </row>
    <row r="63598" spans="8:9" x14ac:dyDescent="0.2">
      <c r="H63598" s="101"/>
      <c r="I63598" s="101"/>
    </row>
    <row r="63599" spans="8:9" x14ac:dyDescent="0.2">
      <c r="H63599" s="101"/>
      <c r="I63599" s="101"/>
    </row>
    <row r="63600" spans="8:9" x14ac:dyDescent="0.2">
      <c r="H63600" s="101"/>
      <c r="I63600" s="101"/>
    </row>
    <row r="63601" spans="8:9" x14ac:dyDescent="0.2">
      <c r="H63601" s="101"/>
      <c r="I63601" s="101"/>
    </row>
    <row r="63602" spans="8:9" x14ac:dyDescent="0.2">
      <c r="H63602" s="101"/>
      <c r="I63602" s="101"/>
    </row>
    <row r="63603" spans="8:9" x14ac:dyDescent="0.2">
      <c r="H63603" s="101"/>
      <c r="I63603" s="101"/>
    </row>
    <row r="63604" spans="8:9" x14ac:dyDescent="0.2">
      <c r="H63604" s="101"/>
      <c r="I63604" s="101"/>
    </row>
    <row r="63605" spans="8:9" x14ac:dyDescent="0.2">
      <c r="H63605" s="101"/>
      <c r="I63605" s="101"/>
    </row>
    <row r="63606" spans="8:9" x14ac:dyDescent="0.2">
      <c r="H63606" s="101"/>
      <c r="I63606" s="101"/>
    </row>
    <row r="63607" spans="8:9" x14ac:dyDescent="0.2">
      <c r="H63607" s="101"/>
      <c r="I63607" s="101"/>
    </row>
    <row r="63608" spans="8:9" x14ac:dyDescent="0.2">
      <c r="H63608" s="101"/>
      <c r="I63608" s="101"/>
    </row>
    <row r="63609" spans="8:9" x14ac:dyDescent="0.2">
      <c r="H63609" s="101"/>
      <c r="I63609" s="101"/>
    </row>
    <row r="63610" spans="8:9" x14ac:dyDescent="0.2">
      <c r="H63610" s="101"/>
      <c r="I63610" s="101"/>
    </row>
    <row r="63611" spans="8:9" x14ac:dyDescent="0.2">
      <c r="H63611" s="101"/>
      <c r="I63611" s="101"/>
    </row>
    <row r="63612" spans="8:9" x14ac:dyDescent="0.2">
      <c r="H63612" s="101"/>
      <c r="I63612" s="101"/>
    </row>
    <row r="63613" spans="8:9" x14ac:dyDescent="0.2">
      <c r="H63613" s="101"/>
      <c r="I63613" s="101"/>
    </row>
    <row r="63614" spans="8:9" x14ac:dyDescent="0.2">
      <c r="H63614" s="101"/>
      <c r="I63614" s="101"/>
    </row>
    <row r="63615" spans="8:9" x14ac:dyDescent="0.2">
      <c r="H63615" s="101"/>
      <c r="I63615" s="101"/>
    </row>
    <row r="63616" spans="8:9" x14ac:dyDescent="0.2">
      <c r="H63616" s="101"/>
      <c r="I63616" s="101"/>
    </row>
    <row r="63617" spans="8:9" x14ac:dyDescent="0.2">
      <c r="H63617" s="101"/>
      <c r="I63617" s="101"/>
    </row>
    <row r="63618" spans="8:9" x14ac:dyDescent="0.2">
      <c r="H63618" s="101"/>
      <c r="I63618" s="101"/>
    </row>
    <row r="63619" spans="8:9" x14ac:dyDescent="0.2">
      <c r="H63619" s="101"/>
      <c r="I63619" s="101"/>
    </row>
    <row r="63620" spans="8:9" x14ac:dyDescent="0.2">
      <c r="H63620" s="101"/>
      <c r="I63620" s="101"/>
    </row>
    <row r="63621" spans="8:9" x14ac:dyDescent="0.2">
      <c r="H63621" s="101"/>
      <c r="I63621" s="101"/>
    </row>
    <row r="63622" spans="8:9" x14ac:dyDescent="0.2">
      <c r="H63622" s="101"/>
      <c r="I63622" s="101"/>
    </row>
    <row r="63623" spans="8:9" x14ac:dyDescent="0.2">
      <c r="H63623" s="101"/>
      <c r="I63623" s="101"/>
    </row>
    <row r="63624" spans="8:9" x14ac:dyDescent="0.2">
      <c r="H63624" s="101"/>
      <c r="I63624" s="101"/>
    </row>
    <row r="63625" spans="8:9" x14ac:dyDescent="0.2">
      <c r="H63625" s="101"/>
      <c r="I63625" s="101"/>
    </row>
    <row r="63626" spans="8:9" x14ac:dyDescent="0.2">
      <c r="H63626" s="101"/>
      <c r="I63626" s="101"/>
    </row>
    <row r="63627" spans="8:9" x14ac:dyDescent="0.2">
      <c r="H63627" s="101"/>
      <c r="I63627" s="101"/>
    </row>
    <row r="63628" spans="8:9" x14ac:dyDescent="0.2">
      <c r="H63628" s="101"/>
      <c r="I63628" s="101"/>
    </row>
    <row r="63629" spans="8:9" x14ac:dyDescent="0.2">
      <c r="H63629" s="101"/>
      <c r="I63629" s="101"/>
    </row>
    <row r="63630" spans="8:9" x14ac:dyDescent="0.2">
      <c r="H63630" s="101"/>
      <c r="I63630" s="101"/>
    </row>
    <row r="63631" spans="8:9" x14ac:dyDescent="0.2">
      <c r="H63631" s="101"/>
      <c r="I63631" s="101"/>
    </row>
    <row r="63632" spans="8:9" x14ac:dyDescent="0.2">
      <c r="H63632" s="101"/>
      <c r="I63632" s="101"/>
    </row>
    <row r="63633" spans="8:9" x14ac:dyDescent="0.2">
      <c r="H63633" s="101"/>
      <c r="I63633" s="101"/>
    </row>
    <row r="63634" spans="8:9" x14ac:dyDescent="0.2">
      <c r="H63634" s="101"/>
      <c r="I63634" s="101"/>
    </row>
    <row r="63635" spans="8:9" x14ac:dyDescent="0.2">
      <c r="H63635" s="101"/>
      <c r="I63635" s="101"/>
    </row>
    <row r="63636" spans="8:9" x14ac:dyDescent="0.2">
      <c r="H63636" s="101"/>
      <c r="I63636" s="101"/>
    </row>
    <row r="63637" spans="8:9" x14ac:dyDescent="0.2">
      <c r="H63637" s="101"/>
      <c r="I63637" s="101"/>
    </row>
    <row r="63638" spans="8:9" x14ac:dyDescent="0.2">
      <c r="H63638" s="101"/>
      <c r="I63638" s="101"/>
    </row>
    <row r="63639" spans="8:9" x14ac:dyDescent="0.2">
      <c r="H63639" s="101"/>
      <c r="I63639" s="101"/>
    </row>
    <row r="63640" spans="8:9" x14ac:dyDescent="0.2">
      <c r="H63640" s="101"/>
      <c r="I63640" s="101"/>
    </row>
    <row r="63641" spans="8:9" x14ac:dyDescent="0.2">
      <c r="H63641" s="101"/>
      <c r="I63641" s="101"/>
    </row>
    <row r="63642" spans="8:9" x14ac:dyDescent="0.2">
      <c r="H63642" s="101"/>
      <c r="I63642" s="101"/>
    </row>
    <row r="63643" spans="8:9" x14ac:dyDescent="0.2">
      <c r="H63643" s="101"/>
      <c r="I63643" s="101"/>
    </row>
    <row r="63644" spans="8:9" x14ac:dyDescent="0.2">
      <c r="H63644" s="101"/>
      <c r="I63644" s="101"/>
    </row>
    <row r="63645" spans="8:9" x14ac:dyDescent="0.2">
      <c r="H63645" s="101"/>
      <c r="I63645" s="101"/>
    </row>
    <row r="63646" spans="8:9" x14ac:dyDescent="0.2">
      <c r="H63646" s="101"/>
      <c r="I63646" s="101"/>
    </row>
    <row r="63647" spans="8:9" x14ac:dyDescent="0.2">
      <c r="H63647" s="101"/>
      <c r="I63647" s="101"/>
    </row>
    <row r="63648" spans="8:9" x14ac:dyDescent="0.2">
      <c r="H63648" s="101"/>
      <c r="I63648" s="101"/>
    </row>
    <row r="63649" spans="8:9" x14ac:dyDescent="0.2">
      <c r="H63649" s="101"/>
      <c r="I63649" s="101"/>
    </row>
    <row r="63650" spans="8:9" x14ac:dyDescent="0.2">
      <c r="H63650" s="101"/>
      <c r="I63650" s="101"/>
    </row>
    <row r="63651" spans="8:9" x14ac:dyDescent="0.2">
      <c r="H63651" s="101"/>
      <c r="I63651" s="101"/>
    </row>
    <row r="63652" spans="8:9" x14ac:dyDescent="0.2">
      <c r="H63652" s="101"/>
      <c r="I63652" s="101"/>
    </row>
    <row r="63653" spans="8:9" x14ac:dyDescent="0.2">
      <c r="H63653" s="101"/>
      <c r="I63653" s="101"/>
    </row>
    <row r="63654" spans="8:9" x14ac:dyDescent="0.2">
      <c r="H63654" s="101"/>
      <c r="I63654" s="101"/>
    </row>
    <row r="63655" spans="8:9" x14ac:dyDescent="0.2">
      <c r="H63655" s="101"/>
      <c r="I63655" s="101"/>
    </row>
    <row r="63656" spans="8:9" x14ac:dyDescent="0.2">
      <c r="H63656" s="101"/>
      <c r="I63656" s="101"/>
    </row>
    <row r="63657" spans="8:9" x14ac:dyDescent="0.2">
      <c r="H63657" s="101"/>
      <c r="I63657" s="101"/>
    </row>
    <row r="63658" spans="8:9" x14ac:dyDescent="0.2">
      <c r="H63658" s="101"/>
      <c r="I63658" s="101"/>
    </row>
    <row r="63659" spans="8:9" x14ac:dyDescent="0.2">
      <c r="H63659" s="101"/>
      <c r="I63659" s="101"/>
    </row>
    <row r="63660" spans="8:9" x14ac:dyDescent="0.2">
      <c r="H63660" s="101"/>
      <c r="I63660" s="101"/>
    </row>
    <row r="63661" spans="8:9" x14ac:dyDescent="0.2">
      <c r="H63661" s="101"/>
      <c r="I63661" s="101"/>
    </row>
    <row r="63662" spans="8:9" x14ac:dyDescent="0.2">
      <c r="H63662" s="101"/>
      <c r="I63662" s="101"/>
    </row>
    <row r="63663" spans="8:9" x14ac:dyDescent="0.2">
      <c r="H63663" s="101"/>
      <c r="I63663" s="101"/>
    </row>
    <row r="63664" spans="8:9" x14ac:dyDescent="0.2">
      <c r="H63664" s="101"/>
      <c r="I63664" s="101"/>
    </row>
    <row r="63665" spans="8:9" x14ac:dyDescent="0.2">
      <c r="H63665" s="101"/>
      <c r="I63665" s="101"/>
    </row>
    <row r="63666" spans="8:9" x14ac:dyDescent="0.2">
      <c r="H63666" s="101"/>
      <c r="I63666" s="101"/>
    </row>
    <row r="63667" spans="8:9" x14ac:dyDescent="0.2">
      <c r="H63667" s="101"/>
      <c r="I63667" s="101"/>
    </row>
    <row r="63668" spans="8:9" x14ac:dyDescent="0.2">
      <c r="H63668" s="101"/>
      <c r="I63668" s="101"/>
    </row>
    <row r="63669" spans="8:9" x14ac:dyDescent="0.2">
      <c r="H63669" s="101"/>
      <c r="I63669" s="101"/>
    </row>
    <row r="63670" spans="8:9" x14ac:dyDescent="0.2">
      <c r="H63670" s="101"/>
      <c r="I63670" s="101"/>
    </row>
    <row r="63671" spans="8:9" x14ac:dyDescent="0.2">
      <c r="H63671" s="101"/>
      <c r="I63671" s="101"/>
    </row>
    <row r="63672" spans="8:9" x14ac:dyDescent="0.2">
      <c r="H63672" s="101"/>
      <c r="I63672" s="101"/>
    </row>
    <row r="63673" spans="8:9" x14ac:dyDescent="0.2">
      <c r="H63673" s="101"/>
      <c r="I63673" s="101"/>
    </row>
    <row r="63674" spans="8:9" x14ac:dyDescent="0.2">
      <c r="H63674" s="101"/>
      <c r="I63674" s="101"/>
    </row>
    <row r="63675" spans="8:9" x14ac:dyDescent="0.2">
      <c r="H63675" s="101"/>
      <c r="I63675" s="101"/>
    </row>
    <row r="63676" spans="8:9" x14ac:dyDescent="0.2">
      <c r="H63676" s="101"/>
      <c r="I63676" s="101"/>
    </row>
    <row r="63677" spans="8:9" x14ac:dyDescent="0.2">
      <c r="H63677" s="101"/>
      <c r="I63677" s="101"/>
    </row>
    <row r="63678" spans="8:9" x14ac:dyDescent="0.2">
      <c r="H63678" s="101"/>
      <c r="I63678" s="101"/>
    </row>
    <row r="63679" spans="8:9" x14ac:dyDescent="0.2">
      <c r="H63679" s="101"/>
      <c r="I63679" s="101"/>
    </row>
    <row r="63680" spans="8:9" x14ac:dyDescent="0.2">
      <c r="H63680" s="101"/>
      <c r="I63680" s="101"/>
    </row>
    <row r="63681" spans="8:9" x14ac:dyDescent="0.2">
      <c r="H63681" s="101"/>
      <c r="I63681" s="101"/>
    </row>
    <row r="63682" spans="8:9" x14ac:dyDescent="0.2">
      <c r="H63682" s="101"/>
      <c r="I63682" s="101"/>
    </row>
    <row r="63683" spans="8:9" x14ac:dyDescent="0.2">
      <c r="H63683" s="101"/>
      <c r="I63683" s="101"/>
    </row>
    <row r="63684" spans="8:9" x14ac:dyDescent="0.2">
      <c r="H63684" s="101"/>
      <c r="I63684" s="101"/>
    </row>
    <row r="63685" spans="8:9" x14ac:dyDescent="0.2">
      <c r="H63685" s="101"/>
      <c r="I63685" s="101"/>
    </row>
    <row r="63686" spans="8:9" x14ac:dyDescent="0.2">
      <c r="H63686" s="101"/>
      <c r="I63686" s="101"/>
    </row>
    <row r="63687" spans="8:9" x14ac:dyDescent="0.2">
      <c r="H63687" s="101"/>
      <c r="I63687" s="101"/>
    </row>
    <row r="63688" spans="8:9" x14ac:dyDescent="0.2">
      <c r="H63688" s="101"/>
      <c r="I63688" s="101"/>
    </row>
    <row r="63689" spans="8:9" x14ac:dyDescent="0.2">
      <c r="H63689" s="101"/>
      <c r="I63689" s="101"/>
    </row>
    <row r="63690" spans="8:9" x14ac:dyDescent="0.2">
      <c r="H63690" s="101"/>
      <c r="I63690" s="101"/>
    </row>
    <row r="63691" spans="8:9" x14ac:dyDescent="0.2">
      <c r="H63691" s="101"/>
      <c r="I63691" s="101"/>
    </row>
    <row r="63692" spans="8:9" x14ac:dyDescent="0.2">
      <c r="H63692" s="101"/>
      <c r="I63692" s="101"/>
    </row>
    <row r="63693" spans="8:9" x14ac:dyDescent="0.2">
      <c r="H63693" s="101"/>
      <c r="I63693" s="101"/>
    </row>
    <row r="63694" spans="8:9" x14ac:dyDescent="0.2">
      <c r="H63694" s="101"/>
      <c r="I63694" s="101"/>
    </row>
    <row r="63695" spans="8:9" x14ac:dyDescent="0.2">
      <c r="H63695" s="101"/>
      <c r="I63695" s="101"/>
    </row>
    <row r="63696" spans="8:9" x14ac:dyDescent="0.2">
      <c r="H63696" s="101"/>
      <c r="I63696" s="101"/>
    </row>
    <row r="63697" spans="8:9" x14ac:dyDescent="0.2">
      <c r="H63697" s="101"/>
      <c r="I63697" s="101"/>
    </row>
    <row r="63698" spans="8:9" x14ac:dyDescent="0.2">
      <c r="H63698" s="101"/>
      <c r="I63698" s="101"/>
    </row>
    <row r="63699" spans="8:9" x14ac:dyDescent="0.2">
      <c r="H63699" s="101"/>
      <c r="I63699" s="101"/>
    </row>
    <row r="63700" spans="8:9" x14ac:dyDescent="0.2">
      <c r="H63700" s="101"/>
      <c r="I63700" s="101"/>
    </row>
    <row r="63701" spans="8:9" x14ac:dyDescent="0.2">
      <c r="H63701" s="101"/>
      <c r="I63701" s="101"/>
    </row>
    <row r="63702" spans="8:9" x14ac:dyDescent="0.2">
      <c r="H63702" s="101"/>
      <c r="I63702" s="101"/>
    </row>
    <row r="63703" spans="8:9" x14ac:dyDescent="0.2">
      <c r="H63703" s="101"/>
      <c r="I63703" s="101"/>
    </row>
    <row r="63704" spans="8:9" x14ac:dyDescent="0.2">
      <c r="H63704" s="101"/>
      <c r="I63704" s="101"/>
    </row>
    <row r="63705" spans="8:9" x14ac:dyDescent="0.2">
      <c r="H63705" s="101"/>
      <c r="I63705" s="101"/>
    </row>
    <row r="63706" spans="8:9" x14ac:dyDescent="0.2">
      <c r="H63706" s="101"/>
      <c r="I63706" s="101"/>
    </row>
    <row r="63707" spans="8:9" x14ac:dyDescent="0.2">
      <c r="H63707" s="101"/>
      <c r="I63707" s="101"/>
    </row>
    <row r="63708" spans="8:9" x14ac:dyDescent="0.2">
      <c r="H63708" s="101"/>
      <c r="I63708" s="101"/>
    </row>
    <row r="63709" spans="8:9" x14ac:dyDescent="0.2">
      <c r="H63709" s="101"/>
      <c r="I63709" s="101"/>
    </row>
    <row r="63710" spans="8:9" x14ac:dyDescent="0.2">
      <c r="H63710" s="101"/>
      <c r="I63710" s="101"/>
    </row>
    <row r="63711" spans="8:9" x14ac:dyDescent="0.2">
      <c r="H63711" s="101"/>
      <c r="I63711" s="101"/>
    </row>
    <row r="63712" spans="8:9" x14ac:dyDescent="0.2">
      <c r="H63712" s="101"/>
      <c r="I63712" s="101"/>
    </row>
    <row r="63713" spans="8:9" x14ac:dyDescent="0.2">
      <c r="H63713" s="101"/>
      <c r="I63713" s="101"/>
    </row>
    <row r="63714" spans="8:9" x14ac:dyDescent="0.2">
      <c r="H63714" s="101"/>
      <c r="I63714" s="101"/>
    </row>
    <row r="63715" spans="8:9" x14ac:dyDescent="0.2">
      <c r="H63715" s="101"/>
      <c r="I63715" s="101"/>
    </row>
    <row r="63716" spans="8:9" x14ac:dyDescent="0.2">
      <c r="H63716" s="101"/>
      <c r="I63716" s="101"/>
    </row>
    <row r="63717" spans="8:9" x14ac:dyDescent="0.2">
      <c r="H63717" s="101"/>
      <c r="I63717" s="101"/>
    </row>
    <row r="63718" spans="8:9" x14ac:dyDescent="0.2">
      <c r="H63718" s="101"/>
      <c r="I63718" s="101"/>
    </row>
    <row r="63719" spans="8:9" x14ac:dyDescent="0.2">
      <c r="H63719" s="101"/>
      <c r="I63719" s="101"/>
    </row>
    <row r="63720" spans="8:9" x14ac:dyDescent="0.2">
      <c r="H63720" s="101"/>
      <c r="I63720" s="101"/>
    </row>
    <row r="63721" spans="8:9" x14ac:dyDescent="0.2">
      <c r="H63721" s="101"/>
      <c r="I63721" s="101"/>
    </row>
    <row r="63722" spans="8:9" x14ac:dyDescent="0.2">
      <c r="H63722" s="101"/>
      <c r="I63722" s="101"/>
    </row>
    <row r="63723" spans="8:9" x14ac:dyDescent="0.2">
      <c r="H63723" s="101"/>
      <c r="I63723" s="101"/>
    </row>
    <row r="63724" spans="8:9" x14ac:dyDescent="0.2">
      <c r="H63724" s="101"/>
      <c r="I63724" s="101"/>
    </row>
    <row r="63725" spans="8:9" x14ac:dyDescent="0.2">
      <c r="H63725" s="101"/>
      <c r="I63725" s="101"/>
    </row>
    <row r="63726" spans="8:9" x14ac:dyDescent="0.2">
      <c r="H63726" s="101"/>
      <c r="I63726" s="101"/>
    </row>
    <row r="63727" spans="8:9" x14ac:dyDescent="0.2">
      <c r="H63727" s="101"/>
      <c r="I63727" s="101"/>
    </row>
    <row r="63728" spans="8:9" x14ac:dyDescent="0.2">
      <c r="H63728" s="101"/>
      <c r="I63728" s="101"/>
    </row>
    <row r="63729" spans="8:9" x14ac:dyDescent="0.2">
      <c r="H63729" s="101"/>
      <c r="I63729" s="101"/>
    </row>
    <row r="63730" spans="8:9" x14ac:dyDescent="0.2">
      <c r="H63730" s="101"/>
      <c r="I63730" s="101"/>
    </row>
    <row r="63731" spans="8:9" x14ac:dyDescent="0.2">
      <c r="H63731" s="101"/>
      <c r="I63731" s="101"/>
    </row>
    <row r="63732" spans="8:9" x14ac:dyDescent="0.2">
      <c r="H63732" s="101"/>
      <c r="I63732" s="101"/>
    </row>
    <row r="63733" spans="8:9" x14ac:dyDescent="0.2">
      <c r="H63733" s="101"/>
      <c r="I63733" s="101"/>
    </row>
    <row r="63734" spans="8:9" x14ac:dyDescent="0.2">
      <c r="H63734" s="101"/>
      <c r="I63734" s="101"/>
    </row>
    <row r="63735" spans="8:9" x14ac:dyDescent="0.2">
      <c r="H63735" s="101"/>
      <c r="I63735" s="101"/>
    </row>
    <row r="63736" spans="8:9" x14ac:dyDescent="0.2">
      <c r="H63736" s="101"/>
      <c r="I63736" s="101"/>
    </row>
    <row r="63737" spans="8:9" x14ac:dyDescent="0.2">
      <c r="H63737" s="101"/>
      <c r="I63737" s="101"/>
    </row>
    <row r="63738" spans="8:9" x14ac:dyDescent="0.2">
      <c r="H63738" s="101"/>
      <c r="I63738" s="101"/>
    </row>
    <row r="63739" spans="8:9" x14ac:dyDescent="0.2">
      <c r="H63739" s="101"/>
      <c r="I63739" s="101"/>
    </row>
    <row r="63740" spans="8:9" x14ac:dyDescent="0.2">
      <c r="H63740" s="101"/>
      <c r="I63740" s="101"/>
    </row>
    <row r="63741" spans="8:9" x14ac:dyDescent="0.2">
      <c r="H63741" s="101"/>
      <c r="I63741" s="101"/>
    </row>
    <row r="63742" spans="8:9" x14ac:dyDescent="0.2">
      <c r="H63742" s="101"/>
      <c r="I63742" s="101"/>
    </row>
    <row r="63743" spans="8:9" x14ac:dyDescent="0.2">
      <c r="H63743" s="101"/>
      <c r="I63743" s="101"/>
    </row>
    <row r="63744" spans="8:9" x14ac:dyDescent="0.2">
      <c r="H63744" s="101"/>
      <c r="I63744" s="101"/>
    </row>
    <row r="63745" spans="8:9" x14ac:dyDescent="0.2">
      <c r="H63745" s="101"/>
      <c r="I63745" s="101"/>
    </row>
    <row r="63746" spans="8:9" x14ac:dyDescent="0.2">
      <c r="H63746" s="101"/>
      <c r="I63746" s="101"/>
    </row>
    <row r="63747" spans="8:9" x14ac:dyDescent="0.2">
      <c r="H63747" s="101"/>
      <c r="I63747" s="101"/>
    </row>
    <row r="63748" spans="8:9" x14ac:dyDescent="0.2">
      <c r="H63748" s="101"/>
      <c r="I63748" s="101"/>
    </row>
    <row r="63749" spans="8:9" x14ac:dyDescent="0.2">
      <c r="H63749" s="101"/>
      <c r="I63749" s="101"/>
    </row>
    <row r="63750" spans="8:9" x14ac:dyDescent="0.2">
      <c r="H63750" s="101"/>
      <c r="I63750" s="101"/>
    </row>
    <row r="63751" spans="8:9" x14ac:dyDescent="0.2">
      <c r="H63751" s="101"/>
      <c r="I63751" s="101"/>
    </row>
    <row r="63752" spans="8:9" x14ac:dyDescent="0.2">
      <c r="H63752" s="101"/>
      <c r="I63752" s="101"/>
    </row>
    <row r="63753" spans="8:9" x14ac:dyDescent="0.2">
      <c r="H63753" s="101"/>
      <c r="I63753" s="101"/>
    </row>
    <row r="63754" spans="8:9" x14ac:dyDescent="0.2">
      <c r="H63754" s="101"/>
      <c r="I63754" s="101"/>
    </row>
    <row r="63755" spans="8:9" x14ac:dyDescent="0.2">
      <c r="H63755" s="101"/>
      <c r="I63755" s="101"/>
    </row>
    <row r="63756" spans="8:9" x14ac:dyDescent="0.2">
      <c r="H63756" s="101"/>
      <c r="I63756" s="101"/>
    </row>
    <row r="63757" spans="8:9" x14ac:dyDescent="0.2">
      <c r="H63757" s="101"/>
      <c r="I63757" s="101"/>
    </row>
    <row r="63758" spans="8:9" x14ac:dyDescent="0.2">
      <c r="H63758" s="101"/>
      <c r="I63758" s="101"/>
    </row>
    <row r="63759" spans="8:9" x14ac:dyDescent="0.2">
      <c r="H63759" s="101"/>
      <c r="I63759" s="101"/>
    </row>
    <row r="63760" spans="8:9" x14ac:dyDescent="0.2">
      <c r="H63760" s="101"/>
      <c r="I63760" s="101"/>
    </row>
    <row r="63761" spans="8:9" x14ac:dyDescent="0.2">
      <c r="H63761" s="101"/>
      <c r="I63761" s="101"/>
    </row>
    <row r="63762" spans="8:9" x14ac:dyDescent="0.2">
      <c r="H63762" s="101"/>
      <c r="I63762" s="101"/>
    </row>
    <row r="63763" spans="8:9" x14ac:dyDescent="0.2">
      <c r="H63763" s="101"/>
      <c r="I63763" s="101"/>
    </row>
    <row r="63764" spans="8:9" x14ac:dyDescent="0.2">
      <c r="H63764" s="101"/>
      <c r="I63764" s="101"/>
    </row>
    <row r="63765" spans="8:9" x14ac:dyDescent="0.2">
      <c r="H63765" s="101"/>
      <c r="I63765" s="101"/>
    </row>
    <row r="63766" spans="8:9" x14ac:dyDescent="0.2">
      <c r="H63766" s="101"/>
      <c r="I63766" s="101"/>
    </row>
    <row r="63767" spans="8:9" x14ac:dyDescent="0.2">
      <c r="H63767" s="101"/>
      <c r="I63767" s="101"/>
    </row>
    <row r="63768" spans="8:9" x14ac:dyDescent="0.2">
      <c r="H63768" s="101"/>
      <c r="I63768" s="101"/>
    </row>
    <row r="63769" spans="8:9" x14ac:dyDescent="0.2">
      <c r="H63769" s="101"/>
      <c r="I63769" s="101"/>
    </row>
    <row r="63770" spans="8:9" x14ac:dyDescent="0.2">
      <c r="H63770" s="101"/>
      <c r="I63770" s="101"/>
    </row>
    <row r="63771" spans="8:9" x14ac:dyDescent="0.2">
      <c r="H63771" s="101"/>
      <c r="I63771" s="101"/>
    </row>
    <row r="63772" spans="8:9" x14ac:dyDescent="0.2">
      <c r="H63772" s="101"/>
      <c r="I63772" s="101"/>
    </row>
    <row r="63773" spans="8:9" x14ac:dyDescent="0.2">
      <c r="H63773" s="101"/>
      <c r="I63773" s="101"/>
    </row>
    <row r="63774" spans="8:9" x14ac:dyDescent="0.2">
      <c r="H63774" s="101"/>
      <c r="I63774" s="101"/>
    </row>
    <row r="63775" spans="8:9" x14ac:dyDescent="0.2">
      <c r="H63775" s="101"/>
      <c r="I63775" s="101"/>
    </row>
    <row r="63776" spans="8:9" x14ac:dyDescent="0.2">
      <c r="H63776" s="101"/>
      <c r="I63776" s="101"/>
    </row>
    <row r="63777" spans="8:9" x14ac:dyDescent="0.2">
      <c r="H63777" s="101"/>
      <c r="I63777" s="101"/>
    </row>
    <row r="63778" spans="8:9" x14ac:dyDescent="0.2">
      <c r="H63778" s="101"/>
      <c r="I63778" s="101"/>
    </row>
    <row r="63779" spans="8:9" x14ac:dyDescent="0.2">
      <c r="H63779" s="101"/>
      <c r="I63779" s="101"/>
    </row>
    <row r="63780" spans="8:9" x14ac:dyDescent="0.2">
      <c r="H63780" s="101"/>
      <c r="I63780" s="101"/>
    </row>
    <row r="63781" spans="8:9" x14ac:dyDescent="0.2">
      <c r="H63781" s="101"/>
      <c r="I63781" s="101"/>
    </row>
    <row r="63782" spans="8:9" x14ac:dyDescent="0.2">
      <c r="H63782" s="101"/>
      <c r="I63782" s="101"/>
    </row>
    <row r="63783" spans="8:9" x14ac:dyDescent="0.2">
      <c r="H63783" s="101"/>
      <c r="I63783" s="101"/>
    </row>
    <row r="63784" spans="8:9" x14ac:dyDescent="0.2">
      <c r="H63784" s="101"/>
      <c r="I63784" s="101"/>
    </row>
    <row r="63785" spans="8:9" x14ac:dyDescent="0.2">
      <c r="H63785" s="101"/>
      <c r="I63785" s="101"/>
    </row>
    <row r="63786" spans="8:9" x14ac:dyDescent="0.2">
      <c r="H63786" s="101"/>
      <c r="I63786" s="101"/>
    </row>
    <row r="63787" spans="8:9" x14ac:dyDescent="0.2">
      <c r="H63787" s="101"/>
      <c r="I63787" s="101"/>
    </row>
    <row r="63788" spans="8:9" x14ac:dyDescent="0.2">
      <c r="H63788" s="101"/>
      <c r="I63788" s="101"/>
    </row>
    <row r="63789" spans="8:9" x14ac:dyDescent="0.2">
      <c r="H63789" s="101"/>
      <c r="I63789" s="101"/>
    </row>
    <row r="63790" spans="8:9" x14ac:dyDescent="0.2">
      <c r="H63790" s="101"/>
      <c r="I63790" s="101"/>
    </row>
    <row r="63791" spans="8:9" x14ac:dyDescent="0.2">
      <c r="H63791" s="101"/>
      <c r="I63791" s="101"/>
    </row>
    <row r="63792" spans="8:9" x14ac:dyDescent="0.2">
      <c r="H63792" s="101"/>
      <c r="I63792" s="101"/>
    </row>
    <row r="63793" spans="8:9" x14ac:dyDescent="0.2">
      <c r="H63793" s="101"/>
      <c r="I63793" s="101"/>
    </row>
    <row r="63794" spans="8:9" x14ac:dyDescent="0.2">
      <c r="H63794" s="101"/>
      <c r="I63794" s="101"/>
    </row>
    <row r="63795" spans="8:9" x14ac:dyDescent="0.2">
      <c r="H63795" s="101"/>
      <c r="I63795" s="101"/>
    </row>
    <row r="63796" spans="8:9" x14ac:dyDescent="0.2">
      <c r="H63796" s="101"/>
      <c r="I63796" s="101"/>
    </row>
    <row r="63797" spans="8:9" x14ac:dyDescent="0.2">
      <c r="H63797" s="101"/>
      <c r="I63797" s="101"/>
    </row>
    <row r="63798" spans="8:9" x14ac:dyDescent="0.2">
      <c r="H63798" s="101"/>
      <c r="I63798" s="101"/>
    </row>
    <row r="63799" spans="8:9" x14ac:dyDescent="0.2">
      <c r="H63799" s="101"/>
      <c r="I63799" s="101"/>
    </row>
    <row r="63800" spans="8:9" x14ac:dyDescent="0.2">
      <c r="H63800" s="101"/>
      <c r="I63800" s="101"/>
    </row>
    <row r="63801" spans="8:9" x14ac:dyDescent="0.2">
      <c r="H63801" s="101"/>
      <c r="I63801" s="101"/>
    </row>
    <row r="63802" spans="8:9" x14ac:dyDescent="0.2">
      <c r="H63802" s="101"/>
      <c r="I63802" s="101"/>
    </row>
    <row r="63803" spans="8:9" x14ac:dyDescent="0.2">
      <c r="H63803" s="101"/>
      <c r="I63803" s="101"/>
    </row>
    <row r="63804" spans="8:9" x14ac:dyDescent="0.2">
      <c r="H63804" s="101"/>
      <c r="I63804" s="101"/>
    </row>
    <row r="63805" spans="8:9" x14ac:dyDescent="0.2">
      <c r="H63805" s="101"/>
      <c r="I63805" s="101"/>
    </row>
    <row r="63806" spans="8:9" x14ac:dyDescent="0.2">
      <c r="H63806" s="101"/>
      <c r="I63806" s="101"/>
    </row>
    <row r="63807" spans="8:9" x14ac:dyDescent="0.2">
      <c r="H63807" s="101"/>
      <c r="I63807" s="101"/>
    </row>
    <row r="63808" spans="8:9" x14ac:dyDescent="0.2">
      <c r="H63808" s="101"/>
      <c r="I63808" s="101"/>
    </row>
    <row r="63809" spans="8:9" x14ac:dyDescent="0.2">
      <c r="H63809" s="101"/>
      <c r="I63809" s="101"/>
    </row>
    <row r="63810" spans="8:9" x14ac:dyDescent="0.2">
      <c r="H63810" s="101"/>
      <c r="I63810" s="101"/>
    </row>
    <row r="63811" spans="8:9" x14ac:dyDescent="0.2">
      <c r="H63811" s="101"/>
      <c r="I63811" s="101"/>
    </row>
    <row r="63812" spans="8:9" x14ac:dyDescent="0.2">
      <c r="H63812" s="101"/>
      <c r="I63812" s="101"/>
    </row>
    <row r="63813" spans="8:9" x14ac:dyDescent="0.2">
      <c r="H63813" s="101"/>
      <c r="I63813" s="101"/>
    </row>
    <row r="63814" spans="8:9" x14ac:dyDescent="0.2">
      <c r="H63814" s="101"/>
      <c r="I63814" s="101"/>
    </row>
    <row r="63815" spans="8:9" x14ac:dyDescent="0.2">
      <c r="H63815" s="101"/>
      <c r="I63815" s="101"/>
    </row>
    <row r="63816" spans="8:9" x14ac:dyDescent="0.2">
      <c r="H63816" s="101"/>
      <c r="I63816" s="101"/>
    </row>
    <row r="63817" spans="8:9" x14ac:dyDescent="0.2">
      <c r="H63817" s="101"/>
      <c r="I63817" s="101"/>
    </row>
    <row r="63818" spans="8:9" x14ac:dyDescent="0.2">
      <c r="H63818" s="101"/>
      <c r="I63818" s="101"/>
    </row>
    <row r="63819" spans="8:9" x14ac:dyDescent="0.2">
      <c r="H63819" s="101"/>
      <c r="I63819" s="101"/>
    </row>
    <row r="63820" spans="8:9" x14ac:dyDescent="0.2">
      <c r="H63820" s="101"/>
      <c r="I63820" s="101"/>
    </row>
    <row r="63821" spans="8:9" x14ac:dyDescent="0.2">
      <c r="H63821" s="101"/>
      <c r="I63821" s="101"/>
    </row>
    <row r="63822" spans="8:9" x14ac:dyDescent="0.2">
      <c r="H63822" s="101"/>
      <c r="I63822" s="101"/>
    </row>
    <row r="63823" spans="8:9" x14ac:dyDescent="0.2">
      <c r="H63823" s="101"/>
      <c r="I63823" s="101"/>
    </row>
    <row r="63824" spans="8:9" x14ac:dyDescent="0.2">
      <c r="H63824" s="101"/>
      <c r="I63824" s="101"/>
    </row>
    <row r="63825" spans="8:9" x14ac:dyDescent="0.2">
      <c r="H63825" s="101"/>
      <c r="I63825" s="101"/>
    </row>
    <row r="63826" spans="8:9" x14ac:dyDescent="0.2">
      <c r="H63826" s="101"/>
      <c r="I63826" s="101"/>
    </row>
    <row r="63827" spans="8:9" x14ac:dyDescent="0.2">
      <c r="H63827" s="101"/>
      <c r="I63827" s="101"/>
    </row>
    <row r="63828" spans="8:9" x14ac:dyDescent="0.2">
      <c r="H63828" s="101"/>
      <c r="I63828" s="101"/>
    </row>
    <row r="63829" spans="8:9" x14ac:dyDescent="0.2">
      <c r="H63829" s="101"/>
      <c r="I63829" s="101"/>
    </row>
    <row r="63830" spans="8:9" x14ac:dyDescent="0.2">
      <c r="H63830" s="101"/>
      <c r="I63830" s="101"/>
    </row>
    <row r="63831" spans="8:9" x14ac:dyDescent="0.2">
      <c r="H63831" s="101"/>
      <c r="I63831" s="101"/>
    </row>
    <row r="63832" spans="8:9" x14ac:dyDescent="0.2">
      <c r="H63832" s="101"/>
      <c r="I63832" s="101"/>
    </row>
    <row r="63833" spans="8:9" x14ac:dyDescent="0.2">
      <c r="H63833" s="101"/>
      <c r="I63833" s="101"/>
    </row>
    <row r="63834" spans="8:9" x14ac:dyDescent="0.2">
      <c r="H63834" s="101"/>
      <c r="I63834" s="101"/>
    </row>
    <row r="63835" spans="8:9" x14ac:dyDescent="0.2">
      <c r="H63835" s="101"/>
      <c r="I63835" s="101"/>
    </row>
    <row r="63836" spans="8:9" x14ac:dyDescent="0.2">
      <c r="H63836" s="101"/>
      <c r="I63836" s="101"/>
    </row>
    <row r="63837" spans="8:9" x14ac:dyDescent="0.2">
      <c r="H63837" s="101"/>
      <c r="I63837" s="101"/>
    </row>
    <row r="63838" spans="8:9" x14ac:dyDescent="0.2">
      <c r="H63838" s="101"/>
      <c r="I63838" s="101"/>
    </row>
    <row r="63839" spans="8:9" x14ac:dyDescent="0.2">
      <c r="H63839" s="101"/>
      <c r="I63839" s="101"/>
    </row>
    <row r="63840" spans="8:9" x14ac:dyDescent="0.2">
      <c r="H63840" s="101"/>
      <c r="I63840" s="101"/>
    </row>
    <row r="63841" spans="8:9" x14ac:dyDescent="0.2">
      <c r="H63841" s="101"/>
      <c r="I63841" s="101"/>
    </row>
    <row r="63842" spans="8:9" x14ac:dyDescent="0.2">
      <c r="H63842" s="101"/>
      <c r="I63842" s="101"/>
    </row>
    <row r="63843" spans="8:9" x14ac:dyDescent="0.2">
      <c r="H63843" s="101"/>
      <c r="I63843" s="101"/>
    </row>
    <row r="63844" spans="8:9" x14ac:dyDescent="0.2">
      <c r="H63844" s="101"/>
      <c r="I63844" s="101"/>
    </row>
    <row r="63845" spans="8:9" x14ac:dyDescent="0.2">
      <c r="H63845" s="101"/>
      <c r="I63845" s="101"/>
    </row>
    <row r="63846" spans="8:9" x14ac:dyDescent="0.2">
      <c r="H63846" s="101"/>
      <c r="I63846" s="101"/>
    </row>
    <row r="63847" spans="8:9" x14ac:dyDescent="0.2">
      <c r="H63847" s="101"/>
      <c r="I63847" s="101"/>
    </row>
    <row r="63848" spans="8:9" x14ac:dyDescent="0.2">
      <c r="H63848" s="101"/>
      <c r="I63848" s="101"/>
    </row>
    <row r="63849" spans="8:9" x14ac:dyDescent="0.2">
      <c r="H63849" s="101"/>
      <c r="I63849" s="101"/>
    </row>
    <row r="63850" spans="8:9" x14ac:dyDescent="0.2">
      <c r="H63850" s="101"/>
      <c r="I63850" s="101"/>
    </row>
    <row r="63851" spans="8:9" x14ac:dyDescent="0.2">
      <c r="H63851" s="101"/>
      <c r="I63851" s="101"/>
    </row>
    <row r="63852" spans="8:9" x14ac:dyDescent="0.2">
      <c r="H63852" s="101"/>
      <c r="I63852" s="101"/>
    </row>
    <row r="63853" spans="8:9" x14ac:dyDescent="0.2">
      <c r="H63853" s="101"/>
      <c r="I63853" s="101"/>
    </row>
    <row r="63854" spans="8:9" x14ac:dyDescent="0.2">
      <c r="H63854" s="101"/>
      <c r="I63854" s="101"/>
    </row>
    <row r="63855" spans="8:9" x14ac:dyDescent="0.2">
      <c r="H63855" s="101"/>
      <c r="I63855" s="101"/>
    </row>
    <row r="63856" spans="8:9" x14ac:dyDescent="0.2">
      <c r="H63856" s="101"/>
      <c r="I63856" s="101"/>
    </row>
    <row r="63857" spans="8:9" x14ac:dyDescent="0.2">
      <c r="H63857" s="101"/>
      <c r="I63857" s="101"/>
    </row>
    <row r="63858" spans="8:9" x14ac:dyDescent="0.2">
      <c r="H63858" s="101"/>
      <c r="I63858" s="101"/>
    </row>
    <row r="63859" spans="8:9" x14ac:dyDescent="0.2">
      <c r="H63859" s="101"/>
      <c r="I63859" s="101"/>
    </row>
    <row r="63860" spans="8:9" x14ac:dyDescent="0.2">
      <c r="H63860" s="101"/>
      <c r="I63860" s="101"/>
    </row>
    <row r="63861" spans="8:9" x14ac:dyDescent="0.2">
      <c r="H63861" s="101"/>
      <c r="I63861" s="101"/>
    </row>
    <row r="63862" spans="8:9" x14ac:dyDescent="0.2">
      <c r="H63862" s="101"/>
      <c r="I63862" s="101"/>
    </row>
    <row r="63863" spans="8:9" x14ac:dyDescent="0.2">
      <c r="H63863" s="101"/>
      <c r="I63863" s="101"/>
    </row>
    <row r="63864" spans="8:9" x14ac:dyDescent="0.2">
      <c r="H63864" s="101"/>
      <c r="I63864" s="101"/>
    </row>
    <row r="63865" spans="8:9" x14ac:dyDescent="0.2">
      <c r="H63865" s="101"/>
      <c r="I63865" s="101"/>
    </row>
    <row r="63866" spans="8:9" x14ac:dyDescent="0.2">
      <c r="H63866" s="101"/>
      <c r="I63866" s="101"/>
    </row>
    <row r="63867" spans="8:9" x14ac:dyDescent="0.2">
      <c r="H63867" s="101"/>
      <c r="I63867" s="101"/>
    </row>
    <row r="63868" spans="8:9" x14ac:dyDescent="0.2">
      <c r="H63868" s="101"/>
      <c r="I63868" s="101"/>
    </row>
    <row r="63869" spans="8:9" x14ac:dyDescent="0.2">
      <c r="H63869" s="101"/>
      <c r="I63869" s="101"/>
    </row>
    <row r="63870" spans="8:9" x14ac:dyDescent="0.2">
      <c r="H63870" s="101"/>
      <c r="I63870" s="101"/>
    </row>
    <row r="63871" spans="8:9" x14ac:dyDescent="0.2">
      <c r="H63871" s="101"/>
      <c r="I63871" s="101"/>
    </row>
    <row r="63872" spans="8:9" x14ac:dyDescent="0.2">
      <c r="H63872" s="101"/>
      <c r="I63872" s="101"/>
    </row>
    <row r="63873" spans="8:9" x14ac:dyDescent="0.2">
      <c r="H63873" s="101"/>
      <c r="I63873" s="101"/>
    </row>
    <row r="63874" spans="8:9" x14ac:dyDescent="0.2">
      <c r="H63874" s="101"/>
      <c r="I63874" s="101"/>
    </row>
    <row r="63875" spans="8:9" x14ac:dyDescent="0.2">
      <c r="H63875" s="101"/>
      <c r="I63875" s="101"/>
    </row>
    <row r="63876" spans="8:9" x14ac:dyDescent="0.2">
      <c r="H63876" s="101"/>
      <c r="I63876" s="101"/>
    </row>
    <row r="63877" spans="8:9" x14ac:dyDescent="0.2">
      <c r="H63877" s="101"/>
      <c r="I63877" s="101"/>
    </row>
    <row r="63878" spans="8:9" x14ac:dyDescent="0.2">
      <c r="H63878" s="101"/>
      <c r="I63878" s="101"/>
    </row>
    <row r="63879" spans="8:9" x14ac:dyDescent="0.2">
      <c r="H63879" s="101"/>
      <c r="I63879" s="101"/>
    </row>
    <row r="63880" spans="8:9" x14ac:dyDescent="0.2">
      <c r="H63880" s="101"/>
      <c r="I63880" s="101"/>
    </row>
    <row r="63881" spans="8:9" x14ac:dyDescent="0.2">
      <c r="H63881" s="101"/>
      <c r="I63881" s="101"/>
    </row>
    <row r="63882" spans="8:9" x14ac:dyDescent="0.2">
      <c r="H63882" s="101"/>
      <c r="I63882" s="101"/>
    </row>
    <row r="63883" spans="8:9" x14ac:dyDescent="0.2">
      <c r="H63883" s="101"/>
      <c r="I63883" s="101"/>
    </row>
    <row r="63884" spans="8:9" x14ac:dyDescent="0.2">
      <c r="H63884" s="101"/>
      <c r="I63884" s="101"/>
    </row>
    <row r="63885" spans="8:9" x14ac:dyDescent="0.2">
      <c r="H63885" s="101"/>
      <c r="I63885" s="101"/>
    </row>
    <row r="63886" spans="8:9" x14ac:dyDescent="0.2">
      <c r="H63886" s="101"/>
      <c r="I63886" s="101"/>
    </row>
    <row r="63887" spans="8:9" x14ac:dyDescent="0.2">
      <c r="H63887" s="101"/>
      <c r="I63887" s="101"/>
    </row>
    <row r="63888" spans="8:9" x14ac:dyDescent="0.2">
      <c r="H63888" s="101"/>
      <c r="I63888" s="101"/>
    </row>
    <row r="63889" spans="8:9" x14ac:dyDescent="0.2">
      <c r="H63889" s="101"/>
      <c r="I63889" s="101"/>
    </row>
    <row r="63890" spans="8:9" x14ac:dyDescent="0.2">
      <c r="H63890" s="101"/>
      <c r="I63890" s="101"/>
    </row>
    <row r="63891" spans="8:9" x14ac:dyDescent="0.2">
      <c r="H63891" s="101"/>
      <c r="I63891" s="101"/>
    </row>
    <row r="63892" spans="8:9" x14ac:dyDescent="0.2">
      <c r="H63892" s="101"/>
      <c r="I63892" s="101"/>
    </row>
    <row r="63893" spans="8:9" x14ac:dyDescent="0.2">
      <c r="H63893" s="101"/>
      <c r="I63893" s="101"/>
    </row>
    <row r="63894" spans="8:9" x14ac:dyDescent="0.2">
      <c r="H63894" s="101"/>
      <c r="I63894" s="101"/>
    </row>
    <row r="63895" spans="8:9" x14ac:dyDescent="0.2">
      <c r="H63895" s="101"/>
      <c r="I63895" s="101"/>
    </row>
    <row r="63896" spans="8:9" x14ac:dyDescent="0.2">
      <c r="H63896" s="101"/>
      <c r="I63896" s="101"/>
    </row>
    <row r="63897" spans="8:9" x14ac:dyDescent="0.2">
      <c r="H63897" s="101"/>
      <c r="I63897" s="101"/>
    </row>
    <row r="63898" spans="8:9" x14ac:dyDescent="0.2">
      <c r="H63898" s="101"/>
      <c r="I63898" s="101"/>
    </row>
    <row r="63899" spans="8:9" x14ac:dyDescent="0.2">
      <c r="H63899" s="101"/>
      <c r="I63899" s="101"/>
    </row>
    <row r="63900" spans="8:9" x14ac:dyDescent="0.2">
      <c r="H63900" s="101"/>
      <c r="I63900" s="101"/>
    </row>
    <row r="63901" spans="8:9" x14ac:dyDescent="0.2">
      <c r="H63901" s="101"/>
      <c r="I63901" s="101"/>
    </row>
    <row r="63902" spans="8:9" x14ac:dyDescent="0.2">
      <c r="H63902" s="101"/>
      <c r="I63902" s="101"/>
    </row>
    <row r="63903" spans="8:9" x14ac:dyDescent="0.2">
      <c r="H63903" s="101"/>
      <c r="I63903" s="101"/>
    </row>
    <row r="63904" spans="8:9" x14ac:dyDescent="0.2">
      <c r="H63904" s="101"/>
      <c r="I63904" s="101"/>
    </row>
    <row r="63905" spans="8:9" x14ac:dyDescent="0.2">
      <c r="H63905" s="101"/>
      <c r="I63905" s="101"/>
    </row>
    <row r="63906" spans="8:9" x14ac:dyDescent="0.2">
      <c r="H63906" s="101"/>
      <c r="I63906" s="101"/>
    </row>
    <row r="63907" spans="8:9" x14ac:dyDescent="0.2">
      <c r="H63907" s="101"/>
      <c r="I63907" s="101"/>
    </row>
    <row r="63908" spans="8:9" x14ac:dyDescent="0.2">
      <c r="H63908" s="101"/>
      <c r="I63908" s="101"/>
    </row>
    <row r="63909" spans="8:9" x14ac:dyDescent="0.2">
      <c r="H63909" s="101"/>
      <c r="I63909" s="101"/>
    </row>
    <row r="63910" spans="8:9" x14ac:dyDescent="0.2">
      <c r="H63910" s="101"/>
      <c r="I63910" s="101"/>
    </row>
    <row r="63911" spans="8:9" x14ac:dyDescent="0.2">
      <c r="H63911" s="101"/>
      <c r="I63911" s="101"/>
    </row>
    <row r="63912" spans="8:9" x14ac:dyDescent="0.2">
      <c r="H63912" s="101"/>
      <c r="I63912" s="101"/>
    </row>
    <row r="63913" spans="8:9" x14ac:dyDescent="0.2">
      <c r="H63913" s="101"/>
      <c r="I63913" s="101"/>
    </row>
    <row r="63914" spans="8:9" x14ac:dyDescent="0.2">
      <c r="H63914" s="101"/>
      <c r="I63914" s="101"/>
    </row>
    <row r="63915" spans="8:9" x14ac:dyDescent="0.2">
      <c r="H63915" s="101"/>
      <c r="I63915" s="101"/>
    </row>
    <row r="63916" spans="8:9" x14ac:dyDescent="0.2">
      <c r="H63916" s="101"/>
      <c r="I63916" s="101"/>
    </row>
    <row r="63917" spans="8:9" x14ac:dyDescent="0.2">
      <c r="H63917" s="101"/>
      <c r="I63917" s="101"/>
    </row>
    <row r="63918" spans="8:9" x14ac:dyDescent="0.2">
      <c r="H63918" s="101"/>
      <c r="I63918" s="101"/>
    </row>
    <row r="63919" spans="8:9" x14ac:dyDescent="0.2">
      <c r="H63919" s="101"/>
      <c r="I63919" s="101"/>
    </row>
    <row r="63920" spans="8:9" x14ac:dyDescent="0.2">
      <c r="H63920" s="101"/>
      <c r="I63920" s="101"/>
    </row>
    <row r="63921" spans="8:9" x14ac:dyDescent="0.2">
      <c r="H63921" s="101"/>
      <c r="I63921" s="101"/>
    </row>
    <row r="63922" spans="8:9" x14ac:dyDescent="0.2">
      <c r="H63922" s="101"/>
      <c r="I63922" s="101"/>
    </row>
    <row r="63923" spans="8:9" x14ac:dyDescent="0.2">
      <c r="H63923" s="101"/>
      <c r="I63923" s="101"/>
    </row>
    <row r="63924" spans="8:9" x14ac:dyDescent="0.2">
      <c r="H63924" s="101"/>
      <c r="I63924" s="101"/>
    </row>
    <row r="63925" spans="8:9" x14ac:dyDescent="0.2">
      <c r="H63925" s="101"/>
      <c r="I63925" s="101"/>
    </row>
    <row r="63926" spans="8:9" x14ac:dyDescent="0.2">
      <c r="H63926" s="101"/>
      <c r="I63926" s="101"/>
    </row>
    <row r="63927" spans="8:9" x14ac:dyDescent="0.2">
      <c r="H63927" s="101"/>
      <c r="I63927" s="101"/>
    </row>
    <row r="63928" spans="8:9" x14ac:dyDescent="0.2">
      <c r="H63928" s="101"/>
      <c r="I63928" s="101"/>
    </row>
    <row r="63929" spans="8:9" x14ac:dyDescent="0.2">
      <c r="H63929" s="101"/>
      <c r="I63929" s="101"/>
    </row>
    <row r="63930" spans="8:9" x14ac:dyDescent="0.2">
      <c r="H63930" s="101"/>
      <c r="I63930" s="101"/>
    </row>
    <row r="63931" spans="8:9" x14ac:dyDescent="0.2">
      <c r="H63931" s="101"/>
      <c r="I63931" s="101"/>
    </row>
    <row r="63932" spans="8:9" x14ac:dyDescent="0.2">
      <c r="H63932" s="101"/>
      <c r="I63932" s="101"/>
    </row>
    <row r="63933" spans="8:9" x14ac:dyDescent="0.2">
      <c r="H63933" s="101"/>
      <c r="I63933" s="101"/>
    </row>
    <row r="63934" spans="8:9" x14ac:dyDescent="0.2">
      <c r="H63934" s="101"/>
      <c r="I63934" s="101"/>
    </row>
    <row r="63935" spans="8:9" x14ac:dyDescent="0.2">
      <c r="H63935" s="101"/>
      <c r="I63935" s="101"/>
    </row>
    <row r="63936" spans="8:9" x14ac:dyDescent="0.2">
      <c r="H63936" s="101"/>
      <c r="I63936" s="101"/>
    </row>
    <row r="63937" spans="8:9" x14ac:dyDescent="0.2">
      <c r="H63937" s="101"/>
      <c r="I63937" s="101"/>
    </row>
    <row r="63938" spans="8:9" x14ac:dyDescent="0.2">
      <c r="H63938" s="101"/>
      <c r="I63938" s="101"/>
    </row>
    <row r="63939" spans="8:9" x14ac:dyDescent="0.2">
      <c r="H63939" s="101"/>
      <c r="I63939" s="101"/>
    </row>
    <row r="63940" spans="8:9" x14ac:dyDescent="0.2">
      <c r="H63940" s="101"/>
      <c r="I63940" s="101"/>
    </row>
    <row r="63941" spans="8:9" x14ac:dyDescent="0.2">
      <c r="H63941" s="101"/>
      <c r="I63941" s="101"/>
    </row>
    <row r="63942" spans="8:9" x14ac:dyDescent="0.2">
      <c r="H63942" s="101"/>
      <c r="I63942" s="101"/>
    </row>
    <row r="63943" spans="8:9" x14ac:dyDescent="0.2">
      <c r="H63943" s="101"/>
      <c r="I63943" s="101"/>
    </row>
    <row r="63944" spans="8:9" x14ac:dyDescent="0.2">
      <c r="H63944" s="101"/>
      <c r="I63944" s="101"/>
    </row>
    <row r="63945" spans="8:9" x14ac:dyDescent="0.2">
      <c r="H63945" s="101"/>
      <c r="I63945" s="101"/>
    </row>
    <row r="63946" spans="8:9" x14ac:dyDescent="0.2">
      <c r="H63946" s="101"/>
      <c r="I63946" s="101"/>
    </row>
    <row r="63947" spans="8:9" x14ac:dyDescent="0.2">
      <c r="H63947" s="101"/>
      <c r="I63947" s="101"/>
    </row>
    <row r="63948" spans="8:9" x14ac:dyDescent="0.2">
      <c r="H63948" s="101"/>
      <c r="I63948" s="101"/>
    </row>
    <row r="63949" spans="8:9" x14ac:dyDescent="0.2">
      <c r="H63949" s="101"/>
      <c r="I63949" s="101"/>
    </row>
    <row r="63950" spans="8:9" x14ac:dyDescent="0.2">
      <c r="H63950" s="101"/>
      <c r="I63950" s="101"/>
    </row>
    <row r="63951" spans="8:9" x14ac:dyDescent="0.2">
      <c r="H63951" s="101"/>
      <c r="I63951" s="101"/>
    </row>
    <row r="63952" spans="8:9" x14ac:dyDescent="0.2">
      <c r="H63952" s="101"/>
      <c r="I63952" s="101"/>
    </row>
    <row r="63953" spans="8:9" x14ac:dyDescent="0.2">
      <c r="H63953" s="101"/>
      <c r="I63953" s="101"/>
    </row>
    <row r="63954" spans="8:9" x14ac:dyDescent="0.2">
      <c r="H63954" s="101"/>
      <c r="I63954" s="101"/>
    </row>
    <row r="63955" spans="8:9" x14ac:dyDescent="0.2">
      <c r="H63955" s="101"/>
      <c r="I63955" s="101"/>
    </row>
    <row r="63956" spans="8:9" x14ac:dyDescent="0.2">
      <c r="H63956" s="101"/>
      <c r="I63956" s="101"/>
    </row>
    <row r="63957" spans="8:9" x14ac:dyDescent="0.2">
      <c r="H63957" s="101"/>
      <c r="I63957" s="101"/>
    </row>
    <row r="63958" spans="8:9" x14ac:dyDescent="0.2">
      <c r="H63958" s="101"/>
      <c r="I63958" s="101"/>
    </row>
    <row r="63959" spans="8:9" x14ac:dyDescent="0.2">
      <c r="H63959" s="101"/>
      <c r="I63959" s="101"/>
    </row>
    <row r="63960" spans="8:9" x14ac:dyDescent="0.2">
      <c r="H63960" s="101"/>
      <c r="I63960" s="101"/>
    </row>
    <row r="63961" spans="8:9" x14ac:dyDescent="0.2">
      <c r="H63961" s="101"/>
      <c r="I63961" s="101"/>
    </row>
    <row r="63962" spans="8:9" x14ac:dyDescent="0.2">
      <c r="H63962" s="101"/>
      <c r="I63962" s="101"/>
    </row>
    <row r="63963" spans="8:9" x14ac:dyDescent="0.2">
      <c r="H63963" s="101"/>
      <c r="I63963" s="101"/>
    </row>
    <row r="63964" spans="8:9" x14ac:dyDescent="0.2">
      <c r="H63964" s="101"/>
      <c r="I63964" s="101"/>
    </row>
    <row r="63965" spans="8:9" x14ac:dyDescent="0.2">
      <c r="H63965" s="101"/>
      <c r="I63965" s="101"/>
    </row>
    <row r="63966" spans="8:9" x14ac:dyDescent="0.2">
      <c r="H63966" s="101"/>
      <c r="I63966" s="101"/>
    </row>
    <row r="63967" spans="8:9" x14ac:dyDescent="0.2">
      <c r="H63967" s="101"/>
      <c r="I63967" s="101"/>
    </row>
    <row r="63968" spans="8:9" x14ac:dyDescent="0.2">
      <c r="H63968" s="101"/>
      <c r="I63968" s="101"/>
    </row>
    <row r="63969" spans="8:9" x14ac:dyDescent="0.2">
      <c r="H63969" s="101"/>
      <c r="I63969" s="101"/>
    </row>
    <row r="63970" spans="8:9" x14ac:dyDescent="0.2">
      <c r="H63970" s="101"/>
      <c r="I63970" s="101"/>
    </row>
    <row r="63971" spans="8:9" x14ac:dyDescent="0.2">
      <c r="H63971" s="101"/>
      <c r="I63971" s="101"/>
    </row>
    <row r="63972" spans="8:9" x14ac:dyDescent="0.2">
      <c r="H63972" s="101"/>
      <c r="I63972" s="101"/>
    </row>
    <row r="63973" spans="8:9" x14ac:dyDescent="0.2">
      <c r="H63973" s="101"/>
      <c r="I63973" s="101"/>
    </row>
    <row r="63974" spans="8:9" x14ac:dyDescent="0.2">
      <c r="H63974" s="101"/>
      <c r="I63974" s="101"/>
    </row>
    <row r="63975" spans="8:9" x14ac:dyDescent="0.2">
      <c r="H63975" s="101"/>
      <c r="I63975" s="101"/>
    </row>
    <row r="63976" spans="8:9" x14ac:dyDescent="0.2">
      <c r="H63976" s="101"/>
      <c r="I63976" s="101"/>
    </row>
    <row r="63977" spans="8:9" x14ac:dyDescent="0.2">
      <c r="H63977" s="101"/>
      <c r="I63977" s="101"/>
    </row>
    <row r="63978" spans="8:9" x14ac:dyDescent="0.2">
      <c r="H63978" s="101"/>
      <c r="I63978" s="101"/>
    </row>
    <row r="63979" spans="8:9" x14ac:dyDescent="0.2">
      <c r="H63979" s="101"/>
      <c r="I63979" s="101"/>
    </row>
    <row r="63980" spans="8:9" x14ac:dyDescent="0.2">
      <c r="H63980" s="101"/>
      <c r="I63980" s="101"/>
    </row>
    <row r="63981" spans="8:9" x14ac:dyDescent="0.2">
      <c r="H63981" s="101"/>
      <c r="I63981" s="101"/>
    </row>
    <row r="63982" spans="8:9" x14ac:dyDescent="0.2">
      <c r="H63982" s="101"/>
      <c r="I63982" s="101"/>
    </row>
    <row r="63983" spans="8:9" x14ac:dyDescent="0.2">
      <c r="H63983" s="101"/>
      <c r="I63983" s="101"/>
    </row>
    <row r="63984" spans="8:9" x14ac:dyDescent="0.2">
      <c r="H63984" s="101"/>
      <c r="I63984" s="101"/>
    </row>
    <row r="63985" spans="8:9" x14ac:dyDescent="0.2">
      <c r="H63985" s="101"/>
      <c r="I63985" s="101"/>
    </row>
    <row r="63986" spans="8:9" x14ac:dyDescent="0.2">
      <c r="H63986" s="101"/>
      <c r="I63986" s="101"/>
    </row>
    <row r="63987" spans="8:9" x14ac:dyDescent="0.2">
      <c r="H63987" s="101"/>
      <c r="I63987" s="101"/>
    </row>
    <row r="63988" spans="8:9" x14ac:dyDescent="0.2">
      <c r="H63988" s="101"/>
      <c r="I63988" s="101"/>
    </row>
    <row r="63989" spans="8:9" x14ac:dyDescent="0.2">
      <c r="H63989" s="101"/>
      <c r="I63989" s="101"/>
    </row>
    <row r="63990" spans="8:9" x14ac:dyDescent="0.2">
      <c r="H63990" s="101"/>
      <c r="I63990" s="101"/>
    </row>
    <row r="63991" spans="8:9" x14ac:dyDescent="0.2">
      <c r="H63991" s="101"/>
      <c r="I63991" s="101"/>
    </row>
    <row r="63992" spans="8:9" x14ac:dyDescent="0.2">
      <c r="H63992" s="101"/>
      <c r="I63992" s="101"/>
    </row>
    <row r="63993" spans="8:9" x14ac:dyDescent="0.2">
      <c r="H63993" s="101"/>
      <c r="I63993" s="101"/>
    </row>
    <row r="63994" spans="8:9" x14ac:dyDescent="0.2">
      <c r="H63994" s="101"/>
      <c r="I63994" s="101"/>
    </row>
    <row r="63995" spans="8:9" x14ac:dyDescent="0.2">
      <c r="H63995" s="101"/>
      <c r="I63995" s="101"/>
    </row>
    <row r="63996" spans="8:9" x14ac:dyDescent="0.2">
      <c r="H63996" s="101"/>
      <c r="I63996" s="101"/>
    </row>
    <row r="63997" spans="8:9" x14ac:dyDescent="0.2">
      <c r="H63997" s="101"/>
      <c r="I63997" s="101"/>
    </row>
    <row r="63998" spans="8:9" x14ac:dyDescent="0.2">
      <c r="H63998" s="101"/>
      <c r="I63998" s="101"/>
    </row>
    <row r="63999" spans="8:9" x14ac:dyDescent="0.2">
      <c r="H63999" s="101"/>
      <c r="I63999" s="101"/>
    </row>
    <row r="64000" spans="8:9" x14ac:dyDescent="0.2">
      <c r="H64000" s="101"/>
      <c r="I64000" s="101"/>
    </row>
    <row r="64001" spans="8:9" x14ac:dyDescent="0.2">
      <c r="H64001" s="101"/>
      <c r="I64001" s="101"/>
    </row>
    <row r="64002" spans="8:9" x14ac:dyDescent="0.2">
      <c r="H64002" s="101"/>
      <c r="I64002" s="101"/>
    </row>
    <row r="64003" spans="8:9" x14ac:dyDescent="0.2">
      <c r="H64003" s="101"/>
      <c r="I64003" s="101"/>
    </row>
    <row r="64004" spans="8:9" x14ac:dyDescent="0.2">
      <c r="H64004" s="101"/>
      <c r="I64004" s="101"/>
    </row>
    <row r="64005" spans="8:9" x14ac:dyDescent="0.2">
      <c r="H64005" s="101"/>
      <c r="I64005" s="101"/>
    </row>
    <row r="64006" spans="8:9" x14ac:dyDescent="0.2">
      <c r="H64006" s="101"/>
      <c r="I64006" s="101"/>
    </row>
    <row r="64007" spans="8:9" x14ac:dyDescent="0.2">
      <c r="H64007" s="101"/>
      <c r="I64007" s="101"/>
    </row>
    <row r="64008" spans="8:9" x14ac:dyDescent="0.2">
      <c r="H64008" s="101"/>
      <c r="I64008" s="101"/>
    </row>
    <row r="64009" spans="8:9" x14ac:dyDescent="0.2">
      <c r="H64009" s="101"/>
      <c r="I64009" s="101"/>
    </row>
    <row r="64010" spans="8:9" x14ac:dyDescent="0.2">
      <c r="H64010" s="101"/>
      <c r="I64010" s="101"/>
    </row>
    <row r="64011" spans="8:9" x14ac:dyDescent="0.2">
      <c r="H64011" s="101"/>
      <c r="I64011" s="101"/>
    </row>
    <row r="64012" spans="8:9" x14ac:dyDescent="0.2">
      <c r="H64012" s="101"/>
      <c r="I64012" s="101"/>
    </row>
    <row r="64013" spans="8:9" x14ac:dyDescent="0.2">
      <c r="H64013" s="101"/>
      <c r="I64013" s="101"/>
    </row>
    <row r="64014" spans="8:9" x14ac:dyDescent="0.2">
      <c r="H64014" s="101"/>
      <c r="I64014" s="101"/>
    </row>
    <row r="64015" spans="8:9" x14ac:dyDescent="0.2">
      <c r="H64015" s="101"/>
      <c r="I64015" s="101"/>
    </row>
    <row r="64016" spans="8:9" x14ac:dyDescent="0.2">
      <c r="H64016" s="101"/>
      <c r="I64016" s="101"/>
    </row>
    <row r="64017" spans="8:9" x14ac:dyDescent="0.2">
      <c r="H64017" s="101"/>
      <c r="I64017" s="101"/>
    </row>
    <row r="64018" spans="8:9" x14ac:dyDescent="0.2">
      <c r="H64018" s="101"/>
      <c r="I64018" s="101"/>
    </row>
    <row r="64019" spans="8:9" x14ac:dyDescent="0.2">
      <c r="H64019" s="101"/>
      <c r="I64019" s="101"/>
    </row>
    <row r="64020" spans="8:9" x14ac:dyDescent="0.2">
      <c r="H64020" s="101"/>
      <c r="I64020" s="101"/>
    </row>
    <row r="64021" spans="8:9" x14ac:dyDescent="0.2">
      <c r="H64021" s="101"/>
      <c r="I64021" s="101"/>
    </row>
    <row r="64022" spans="8:9" x14ac:dyDescent="0.2">
      <c r="H64022" s="101"/>
      <c r="I64022" s="101"/>
    </row>
    <row r="64023" spans="8:9" x14ac:dyDescent="0.2">
      <c r="H64023" s="101"/>
      <c r="I64023" s="101"/>
    </row>
    <row r="64024" spans="8:9" x14ac:dyDescent="0.2">
      <c r="H64024" s="101"/>
      <c r="I64024" s="101"/>
    </row>
    <row r="64025" spans="8:9" x14ac:dyDescent="0.2">
      <c r="H64025" s="101"/>
      <c r="I64025" s="101"/>
    </row>
    <row r="64026" spans="8:9" x14ac:dyDescent="0.2">
      <c r="H64026" s="101"/>
      <c r="I64026" s="101"/>
    </row>
    <row r="64027" spans="8:9" x14ac:dyDescent="0.2">
      <c r="H64027" s="101"/>
      <c r="I64027" s="101"/>
    </row>
    <row r="64028" spans="8:9" x14ac:dyDescent="0.2">
      <c r="H64028" s="101"/>
      <c r="I64028" s="101"/>
    </row>
    <row r="64029" spans="8:9" x14ac:dyDescent="0.2">
      <c r="H64029" s="101"/>
      <c r="I64029" s="101"/>
    </row>
    <row r="64030" spans="8:9" x14ac:dyDescent="0.2">
      <c r="H64030" s="101"/>
      <c r="I64030" s="101"/>
    </row>
    <row r="64031" spans="8:9" x14ac:dyDescent="0.2">
      <c r="H64031" s="101"/>
      <c r="I64031" s="101"/>
    </row>
    <row r="64032" spans="8:9" x14ac:dyDescent="0.2">
      <c r="H64032" s="101"/>
      <c r="I64032" s="101"/>
    </row>
    <row r="64033" spans="8:9" x14ac:dyDescent="0.2">
      <c r="H64033" s="101"/>
      <c r="I64033" s="101"/>
    </row>
    <row r="64034" spans="8:9" x14ac:dyDescent="0.2">
      <c r="H64034" s="101"/>
      <c r="I64034" s="101"/>
    </row>
    <row r="64035" spans="8:9" x14ac:dyDescent="0.2">
      <c r="H64035" s="101"/>
      <c r="I64035" s="101"/>
    </row>
    <row r="64036" spans="8:9" x14ac:dyDescent="0.2">
      <c r="H64036" s="101"/>
      <c r="I64036" s="101"/>
    </row>
    <row r="64037" spans="8:9" x14ac:dyDescent="0.2">
      <c r="H64037" s="101"/>
      <c r="I64037" s="101"/>
    </row>
    <row r="64038" spans="8:9" x14ac:dyDescent="0.2">
      <c r="H64038" s="101"/>
      <c r="I64038" s="101"/>
    </row>
    <row r="64039" spans="8:9" x14ac:dyDescent="0.2">
      <c r="H64039" s="101"/>
      <c r="I64039" s="101"/>
    </row>
    <row r="64040" spans="8:9" x14ac:dyDescent="0.2">
      <c r="H64040" s="101"/>
      <c r="I64040" s="101"/>
    </row>
    <row r="64041" spans="8:9" x14ac:dyDescent="0.2">
      <c r="H64041" s="101"/>
      <c r="I64041" s="101"/>
    </row>
    <row r="64042" spans="8:9" x14ac:dyDescent="0.2">
      <c r="H64042" s="101"/>
      <c r="I64042" s="101"/>
    </row>
    <row r="64043" spans="8:9" x14ac:dyDescent="0.2">
      <c r="H64043" s="101"/>
      <c r="I64043" s="101"/>
    </row>
    <row r="64044" spans="8:9" x14ac:dyDescent="0.2">
      <c r="H64044" s="101"/>
      <c r="I64044" s="101"/>
    </row>
    <row r="64045" spans="8:9" x14ac:dyDescent="0.2">
      <c r="H64045" s="101"/>
      <c r="I64045" s="101"/>
    </row>
    <row r="64046" spans="8:9" x14ac:dyDescent="0.2">
      <c r="H64046" s="101"/>
      <c r="I64046" s="101"/>
    </row>
    <row r="64047" spans="8:9" x14ac:dyDescent="0.2">
      <c r="H64047" s="101"/>
      <c r="I64047" s="101"/>
    </row>
    <row r="64048" spans="8:9" x14ac:dyDescent="0.2">
      <c r="H64048" s="101"/>
      <c r="I64048" s="101"/>
    </row>
    <row r="64049" spans="8:9" x14ac:dyDescent="0.2">
      <c r="H64049" s="101"/>
      <c r="I64049" s="101"/>
    </row>
    <row r="64050" spans="8:9" x14ac:dyDescent="0.2">
      <c r="H64050" s="101"/>
      <c r="I64050" s="101"/>
    </row>
    <row r="64051" spans="8:9" x14ac:dyDescent="0.2">
      <c r="H64051" s="101"/>
      <c r="I64051" s="101"/>
    </row>
    <row r="64052" spans="8:9" x14ac:dyDescent="0.2">
      <c r="H64052" s="101"/>
      <c r="I64052" s="101"/>
    </row>
    <row r="64053" spans="8:9" x14ac:dyDescent="0.2">
      <c r="H64053" s="101"/>
      <c r="I64053" s="101"/>
    </row>
    <row r="64054" spans="8:9" x14ac:dyDescent="0.2">
      <c r="H64054" s="101"/>
      <c r="I64054" s="101"/>
    </row>
    <row r="64055" spans="8:9" x14ac:dyDescent="0.2">
      <c r="H64055" s="101"/>
      <c r="I64055" s="101"/>
    </row>
    <row r="64056" spans="8:9" x14ac:dyDescent="0.2">
      <c r="H64056" s="101"/>
      <c r="I64056" s="101"/>
    </row>
    <row r="64057" spans="8:9" x14ac:dyDescent="0.2">
      <c r="H64057" s="101"/>
      <c r="I64057" s="101"/>
    </row>
    <row r="64058" spans="8:9" x14ac:dyDescent="0.2">
      <c r="H64058" s="101"/>
      <c r="I64058" s="101"/>
    </row>
    <row r="64059" spans="8:9" x14ac:dyDescent="0.2">
      <c r="H64059" s="101"/>
      <c r="I64059" s="101"/>
    </row>
    <row r="64060" spans="8:9" x14ac:dyDescent="0.2">
      <c r="H64060" s="101"/>
      <c r="I64060" s="101"/>
    </row>
    <row r="64061" spans="8:9" x14ac:dyDescent="0.2">
      <c r="H64061" s="101"/>
      <c r="I64061" s="101"/>
    </row>
    <row r="64062" spans="8:9" x14ac:dyDescent="0.2">
      <c r="H64062" s="101"/>
      <c r="I64062" s="101"/>
    </row>
    <row r="64063" spans="8:9" x14ac:dyDescent="0.2">
      <c r="H64063" s="101"/>
      <c r="I64063" s="101"/>
    </row>
    <row r="64064" spans="8:9" x14ac:dyDescent="0.2">
      <c r="H64064" s="101"/>
      <c r="I64064" s="101"/>
    </row>
    <row r="64065" spans="8:9" x14ac:dyDescent="0.2">
      <c r="H64065" s="101"/>
      <c r="I64065" s="101"/>
    </row>
    <row r="64066" spans="8:9" x14ac:dyDescent="0.2">
      <c r="H64066" s="101"/>
      <c r="I64066" s="101"/>
    </row>
    <row r="64067" spans="8:9" x14ac:dyDescent="0.2">
      <c r="H64067" s="101"/>
      <c r="I64067" s="101"/>
    </row>
    <row r="64068" spans="8:9" x14ac:dyDescent="0.2">
      <c r="H64068" s="101"/>
      <c r="I64068" s="101"/>
    </row>
    <row r="64069" spans="8:9" x14ac:dyDescent="0.2">
      <c r="H64069" s="101"/>
      <c r="I64069" s="101"/>
    </row>
    <row r="64070" spans="8:9" x14ac:dyDescent="0.2">
      <c r="H64070" s="101"/>
      <c r="I64070" s="101"/>
    </row>
    <row r="64071" spans="8:9" x14ac:dyDescent="0.2">
      <c r="H64071" s="101"/>
      <c r="I64071" s="101"/>
    </row>
    <row r="64072" spans="8:9" x14ac:dyDescent="0.2">
      <c r="H64072" s="101"/>
      <c r="I64072" s="101"/>
    </row>
    <row r="64073" spans="8:9" x14ac:dyDescent="0.2">
      <c r="H64073" s="101"/>
      <c r="I64073" s="101"/>
    </row>
    <row r="64074" spans="8:9" x14ac:dyDescent="0.2">
      <c r="H64074" s="101"/>
      <c r="I64074" s="101"/>
    </row>
    <row r="64075" spans="8:9" x14ac:dyDescent="0.2">
      <c r="H64075" s="101"/>
      <c r="I64075" s="101"/>
    </row>
    <row r="64076" spans="8:9" x14ac:dyDescent="0.2">
      <c r="H64076" s="101"/>
      <c r="I64076" s="101"/>
    </row>
    <row r="64077" spans="8:9" x14ac:dyDescent="0.2">
      <c r="H64077" s="101"/>
      <c r="I64077" s="101"/>
    </row>
    <row r="64078" spans="8:9" x14ac:dyDescent="0.2">
      <c r="H64078" s="101"/>
      <c r="I64078" s="101"/>
    </row>
    <row r="64079" spans="8:9" x14ac:dyDescent="0.2">
      <c r="H64079" s="101"/>
      <c r="I64079" s="101"/>
    </row>
    <row r="64080" spans="8:9" x14ac:dyDescent="0.2">
      <c r="H64080" s="101"/>
      <c r="I64080" s="101"/>
    </row>
    <row r="64081" spans="8:9" x14ac:dyDescent="0.2">
      <c r="H64081" s="101"/>
      <c r="I64081" s="101"/>
    </row>
    <row r="64082" spans="8:9" x14ac:dyDescent="0.2">
      <c r="H64082" s="101"/>
      <c r="I64082" s="101"/>
    </row>
    <row r="64083" spans="8:9" x14ac:dyDescent="0.2">
      <c r="H64083" s="101"/>
      <c r="I64083" s="101"/>
    </row>
    <row r="64084" spans="8:9" x14ac:dyDescent="0.2">
      <c r="H64084" s="101"/>
      <c r="I64084" s="101"/>
    </row>
    <row r="64085" spans="8:9" x14ac:dyDescent="0.2">
      <c r="H64085" s="101"/>
      <c r="I64085" s="101"/>
    </row>
    <row r="64086" spans="8:9" x14ac:dyDescent="0.2">
      <c r="H64086" s="101"/>
      <c r="I64086" s="101"/>
    </row>
    <row r="64087" spans="8:9" x14ac:dyDescent="0.2">
      <c r="H64087" s="101"/>
      <c r="I64087" s="101"/>
    </row>
    <row r="64088" spans="8:9" x14ac:dyDescent="0.2">
      <c r="H64088" s="101"/>
      <c r="I64088" s="101"/>
    </row>
    <row r="64089" spans="8:9" x14ac:dyDescent="0.2">
      <c r="H64089" s="101"/>
      <c r="I64089" s="101"/>
    </row>
    <row r="64090" spans="8:9" x14ac:dyDescent="0.2">
      <c r="H64090" s="101"/>
      <c r="I64090" s="101"/>
    </row>
    <row r="64091" spans="8:9" x14ac:dyDescent="0.2">
      <c r="H64091" s="101"/>
      <c r="I64091" s="101"/>
    </row>
    <row r="64092" spans="8:9" x14ac:dyDescent="0.2">
      <c r="H64092" s="101"/>
      <c r="I64092" s="101"/>
    </row>
    <row r="64093" spans="8:9" x14ac:dyDescent="0.2">
      <c r="H64093" s="101"/>
      <c r="I64093" s="101"/>
    </row>
    <row r="64094" spans="8:9" x14ac:dyDescent="0.2">
      <c r="H64094" s="101"/>
      <c r="I64094" s="101"/>
    </row>
    <row r="64095" spans="8:9" x14ac:dyDescent="0.2">
      <c r="H64095" s="101"/>
      <c r="I64095" s="101"/>
    </row>
    <row r="64096" spans="8:9" x14ac:dyDescent="0.2">
      <c r="H64096" s="101"/>
      <c r="I64096" s="101"/>
    </row>
    <row r="64097" spans="8:9" x14ac:dyDescent="0.2">
      <c r="H64097" s="101"/>
      <c r="I64097" s="101"/>
    </row>
    <row r="64098" spans="8:9" x14ac:dyDescent="0.2">
      <c r="H64098" s="101"/>
      <c r="I64098" s="101"/>
    </row>
    <row r="64099" spans="8:9" x14ac:dyDescent="0.2">
      <c r="H64099" s="101"/>
      <c r="I64099" s="101"/>
    </row>
    <row r="64100" spans="8:9" x14ac:dyDescent="0.2">
      <c r="H64100" s="101"/>
      <c r="I64100" s="101"/>
    </row>
    <row r="64101" spans="8:9" x14ac:dyDescent="0.2">
      <c r="H64101" s="101"/>
      <c r="I64101" s="101"/>
    </row>
    <row r="64102" spans="8:9" x14ac:dyDescent="0.2">
      <c r="H64102" s="101"/>
      <c r="I64102" s="101"/>
    </row>
    <row r="64103" spans="8:9" x14ac:dyDescent="0.2">
      <c r="H64103" s="101"/>
      <c r="I64103" s="101"/>
    </row>
    <row r="64104" spans="8:9" x14ac:dyDescent="0.2">
      <c r="H64104" s="101"/>
      <c r="I64104" s="101"/>
    </row>
    <row r="64105" spans="8:9" x14ac:dyDescent="0.2">
      <c r="H64105" s="101"/>
      <c r="I64105" s="101"/>
    </row>
    <row r="64106" spans="8:9" x14ac:dyDescent="0.2">
      <c r="H64106" s="101"/>
      <c r="I64106" s="101"/>
    </row>
    <row r="64107" spans="8:9" x14ac:dyDescent="0.2">
      <c r="H64107" s="101"/>
      <c r="I64107" s="101"/>
    </row>
    <row r="64108" spans="8:9" x14ac:dyDescent="0.2">
      <c r="H64108" s="101"/>
      <c r="I64108" s="101"/>
    </row>
    <row r="64109" spans="8:9" x14ac:dyDescent="0.2">
      <c r="H64109" s="101"/>
      <c r="I64109" s="101"/>
    </row>
    <row r="64110" spans="8:9" x14ac:dyDescent="0.2">
      <c r="H64110" s="101"/>
      <c r="I64110" s="101"/>
    </row>
    <row r="64111" spans="8:9" x14ac:dyDescent="0.2">
      <c r="H64111" s="101"/>
      <c r="I64111" s="101"/>
    </row>
    <row r="64112" spans="8:9" x14ac:dyDescent="0.2">
      <c r="H64112" s="101"/>
      <c r="I64112" s="101"/>
    </row>
    <row r="64113" spans="8:9" x14ac:dyDescent="0.2">
      <c r="H64113" s="101"/>
      <c r="I64113" s="101"/>
    </row>
    <row r="64114" spans="8:9" x14ac:dyDescent="0.2">
      <c r="H64114" s="101"/>
      <c r="I64114" s="101"/>
    </row>
    <row r="64115" spans="8:9" x14ac:dyDescent="0.2">
      <c r="H64115" s="101"/>
      <c r="I64115" s="101"/>
    </row>
    <row r="64116" spans="8:9" x14ac:dyDescent="0.2">
      <c r="H64116" s="101"/>
      <c r="I64116" s="101"/>
    </row>
    <row r="64117" spans="8:9" x14ac:dyDescent="0.2">
      <c r="H64117" s="101"/>
      <c r="I64117" s="101"/>
    </row>
    <row r="64118" spans="8:9" x14ac:dyDescent="0.2">
      <c r="H64118" s="101"/>
      <c r="I64118" s="101"/>
    </row>
    <row r="64119" spans="8:9" x14ac:dyDescent="0.2">
      <c r="H64119" s="101"/>
      <c r="I64119" s="101"/>
    </row>
    <row r="64120" spans="8:9" x14ac:dyDescent="0.2">
      <c r="H64120" s="101"/>
      <c r="I64120" s="101"/>
    </row>
    <row r="64121" spans="8:9" x14ac:dyDescent="0.2">
      <c r="H64121" s="101"/>
      <c r="I64121" s="101"/>
    </row>
    <row r="64122" spans="8:9" x14ac:dyDescent="0.2">
      <c r="H64122" s="101"/>
      <c r="I64122" s="101"/>
    </row>
    <row r="64123" spans="8:9" x14ac:dyDescent="0.2">
      <c r="H64123" s="101"/>
      <c r="I64123" s="101"/>
    </row>
    <row r="64124" spans="8:9" x14ac:dyDescent="0.2">
      <c r="H64124" s="101"/>
      <c r="I64124" s="101"/>
    </row>
    <row r="64125" spans="8:9" x14ac:dyDescent="0.2">
      <c r="H64125" s="101"/>
      <c r="I64125" s="101"/>
    </row>
    <row r="64126" spans="8:9" x14ac:dyDescent="0.2">
      <c r="H64126" s="101"/>
      <c r="I64126" s="101"/>
    </row>
    <row r="64127" spans="8:9" x14ac:dyDescent="0.2">
      <c r="H64127" s="101"/>
      <c r="I64127" s="101"/>
    </row>
    <row r="64128" spans="8:9" x14ac:dyDescent="0.2">
      <c r="H64128" s="101"/>
      <c r="I64128" s="101"/>
    </row>
    <row r="64129" spans="8:9" x14ac:dyDescent="0.2">
      <c r="H64129" s="101"/>
      <c r="I64129" s="101"/>
    </row>
    <row r="64130" spans="8:9" x14ac:dyDescent="0.2">
      <c r="H64130" s="101"/>
      <c r="I64130" s="101"/>
    </row>
    <row r="64131" spans="8:9" x14ac:dyDescent="0.2">
      <c r="H64131" s="101"/>
      <c r="I64131" s="101"/>
    </row>
    <row r="64132" spans="8:9" x14ac:dyDescent="0.2">
      <c r="H64132" s="101"/>
      <c r="I64132" s="101"/>
    </row>
    <row r="64133" spans="8:9" x14ac:dyDescent="0.2">
      <c r="H64133" s="101"/>
      <c r="I64133" s="101"/>
    </row>
    <row r="64134" spans="8:9" x14ac:dyDescent="0.2">
      <c r="H64134" s="101"/>
      <c r="I64134" s="101"/>
    </row>
    <row r="64135" spans="8:9" x14ac:dyDescent="0.2">
      <c r="H64135" s="101"/>
      <c r="I64135" s="101"/>
    </row>
    <row r="64136" spans="8:9" x14ac:dyDescent="0.2">
      <c r="H64136" s="101"/>
      <c r="I64136" s="101"/>
    </row>
    <row r="64137" spans="8:9" x14ac:dyDescent="0.2">
      <c r="H64137" s="101"/>
      <c r="I64137" s="101"/>
    </row>
    <row r="64138" spans="8:9" x14ac:dyDescent="0.2">
      <c r="H64138" s="101"/>
      <c r="I64138" s="101"/>
    </row>
    <row r="64139" spans="8:9" x14ac:dyDescent="0.2">
      <c r="H64139" s="101"/>
      <c r="I64139" s="101"/>
    </row>
    <row r="64140" spans="8:9" x14ac:dyDescent="0.2">
      <c r="H64140" s="101"/>
      <c r="I64140" s="101"/>
    </row>
    <row r="64141" spans="8:9" x14ac:dyDescent="0.2">
      <c r="H64141" s="101"/>
      <c r="I64141" s="101"/>
    </row>
    <row r="64142" spans="8:9" x14ac:dyDescent="0.2">
      <c r="H64142" s="101"/>
      <c r="I64142" s="101"/>
    </row>
    <row r="64143" spans="8:9" x14ac:dyDescent="0.2">
      <c r="H64143" s="101"/>
      <c r="I64143" s="101"/>
    </row>
    <row r="64144" spans="8:9" x14ac:dyDescent="0.2">
      <c r="H64144" s="101"/>
      <c r="I64144" s="101"/>
    </row>
    <row r="64145" spans="8:9" x14ac:dyDescent="0.2">
      <c r="H64145" s="101"/>
      <c r="I64145" s="101"/>
    </row>
    <row r="64146" spans="8:9" x14ac:dyDescent="0.2">
      <c r="H64146" s="101"/>
      <c r="I64146" s="101"/>
    </row>
    <row r="64147" spans="8:9" x14ac:dyDescent="0.2">
      <c r="H64147" s="101"/>
      <c r="I64147" s="101"/>
    </row>
    <row r="64148" spans="8:9" x14ac:dyDescent="0.2">
      <c r="H64148" s="101"/>
      <c r="I64148" s="101"/>
    </row>
    <row r="64149" spans="8:9" x14ac:dyDescent="0.2">
      <c r="H64149" s="101"/>
      <c r="I64149" s="101"/>
    </row>
    <row r="64150" spans="8:9" x14ac:dyDescent="0.2">
      <c r="H64150" s="101"/>
      <c r="I64150" s="101"/>
    </row>
    <row r="64151" spans="8:9" x14ac:dyDescent="0.2">
      <c r="H64151" s="101"/>
      <c r="I64151" s="101"/>
    </row>
    <row r="64152" spans="8:9" x14ac:dyDescent="0.2">
      <c r="H64152" s="101"/>
      <c r="I64152" s="101"/>
    </row>
    <row r="64153" spans="8:9" x14ac:dyDescent="0.2">
      <c r="H64153" s="101"/>
      <c r="I64153" s="101"/>
    </row>
    <row r="64154" spans="8:9" x14ac:dyDescent="0.2">
      <c r="H64154" s="101"/>
      <c r="I64154" s="101"/>
    </row>
    <row r="64155" spans="8:9" x14ac:dyDescent="0.2">
      <c r="H64155" s="101"/>
      <c r="I64155" s="101"/>
    </row>
    <row r="64156" spans="8:9" x14ac:dyDescent="0.2">
      <c r="H64156" s="101"/>
      <c r="I64156" s="101"/>
    </row>
    <row r="64157" spans="8:9" x14ac:dyDescent="0.2">
      <c r="H64157" s="101"/>
      <c r="I64157" s="101"/>
    </row>
    <row r="64158" spans="8:9" x14ac:dyDescent="0.2">
      <c r="H64158" s="101"/>
      <c r="I64158" s="101"/>
    </row>
    <row r="64159" spans="8:9" x14ac:dyDescent="0.2">
      <c r="H64159" s="101"/>
      <c r="I64159" s="101"/>
    </row>
    <row r="64160" spans="8:9" x14ac:dyDescent="0.2">
      <c r="H64160" s="101"/>
      <c r="I64160" s="101"/>
    </row>
    <row r="64161" spans="8:9" x14ac:dyDescent="0.2">
      <c r="H64161" s="101"/>
      <c r="I64161" s="101"/>
    </row>
    <row r="64162" spans="8:9" x14ac:dyDescent="0.2">
      <c r="H64162" s="101"/>
      <c r="I64162" s="101"/>
    </row>
    <row r="64163" spans="8:9" x14ac:dyDescent="0.2">
      <c r="H64163" s="101"/>
      <c r="I64163" s="101"/>
    </row>
    <row r="64164" spans="8:9" x14ac:dyDescent="0.2">
      <c r="H64164" s="101"/>
      <c r="I64164" s="101"/>
    </row>
    <row r="64165" spans="8:9" x14ac:dyDescent="0.2">
      <c r="H64165" s="101"/>
      <c r="I64165" s="101"/>
    </row>
    <row r="64166" spans="8:9" x14ac:dyDescent="0.2">
      <c r="H64166" s="101"/>
      <c r="I64166" s="101"/>
    </row>
    <row r="64167" spans="8:9" x14ac:dyDescent="0.2">
      <c r="H64167" s="101"/>
      <c r="I64167" s="101"/>
    </row>
    <row r="64168" spans="8:9" x14ac:dyDescent="0.2">
      <c r="H64168" s="101"/>
      <c r="I64168" s="101"/>
    </row>
    <row r="64169" spans="8:9" x14ac:dyDescent="0.2">
      <c r="H64169" s="101"/>
      <c r="I64169" s="101"/>
    </row>
    <row r="64170" spans="8:9" x14ac:dyDescent="0.2">
      <c r="H64170" s="101"/>
      <c r="I64170" s="101"/>
    </row>
    <row r="64171" spans="8:9" x14ac:dyDescent="0.2">
      <c r="H64171" s="101"/>
      <c r="I64171" s="101"/>
    </row>
    <row r="64172" spans="8:9" x14ac:dyDescent="0.2">
      <c r="H64172" s="101"/>
      <c r="I64172" s="101"/>
    </row>
    <row r="64173" spans="8:9" x14ac:dyDescent="0.2">
      <c r="H64173" s="101"/>
      <c r="I64173" s="101"/>
    </row>
    <row r="64174" spans="8:9" x14ac:dyDescent="0.2">
      <c r="H64174" s="101"/>
      <c r="I64174" s="101"/>
    </row>
    <row r="64175" spans="8:9" x14ac:dyDescent="0.2">
      <c r="H64175" s="101"/>
      <c r="I64175" s="101"/>
    </row>
    <row r="64176" spans="8:9" x14ac:dyDescent="0.2">
      <c r="H64176" s="101"/>
      <c r="I64176" s="101"/>
    </row>
    <row r="64177" spans="8:9" x14ac:dyDescent="0.2">
      <c r="H64177" s="101"/>
      <c r="I64177" s="101"/>
    </row>
    <row r="64178" spans="8:9" x14ac:dyDescent="0.2">
      <c r="H64178" s="101"/>
      <c r="I64178" s="101"/>
    </row>
    <row r="64179" spans="8:9" x14ac:dyDescent="0.2">
      <c r="H64179" s="101"/>
      <c r="I64179" s="101"/>
    </row>
    <row r="64180" spans="8:9" x14ac:dyDescent="0.2">
      <c r="H64180" s="101"/>
      <c r="I64180" s="101"/>
    </row>
    <row r="64181" spans="8:9" x14ac:dyDescent="0.2">
      <c r="H64181" s="101"/>
      <c r="I64181" s="101"/>
    </row>
    <row r="64182" spans="8:9" x14ac:dyDescent="0.2">
      <c r="H64182" s="101"/>
      <c r="I64182" s="101"/>
    </row>
    <row r="64183" spans="8:9" x14ac:dyDescent="0.2">
      <c r="H64183" s="101"/>
      <c r="I64183" s="101"/>
    </row>
    <row r="64184" spans="8:9" x14ac:dyDescent="0.2">
      <c r="H64184" s="101"/>
      <c r="I64184" s="101"/>
    </row>
    <row r="64185" spans="8:9" x14ac:dyDescent="0.2">
      <c r="H64185" s="101"/>
      <c r="I64185" s="101"/>
    </row>
    <row r="64186" spans="8:9" x14ac:dyDescent="0.2">
      <c r="H64186" s="101"/>
      <c r="I64186" s="101"/>
    </row>
    <row r="64187" spans="8:9" x14ac:dyDescent="0.2">
      <c r="H64187" s="101"/>
      <c r="I64187" s="101"/>
    </row>
    <row r="64188" spans="8:9" x14ac:dyDescent="0.2">
      <c r="H64188" s="101"/>
      <c r="I64188" s="101"/>
    </row>
    <row r="64189" spans="8:9" x14ac:dyDescent="0.2">
      <c r="H64189" s="101"/>
      <c r="I64189" s="101"/>
    </row>
    <row r="64190" spans="8:9" x14ac:dyDescent="0.2">
      <c r="H64190" s="101"/>
      <c r="I64190" s="101"/>
    </row>
    <row r="64191" spans="8:9" x14ac:dyDescent="0.2">
      <c r="H64191" s="101"/>
      <c r="I64191" s="101"/>
    </row>
    <row r="64192" spans="8:9" x14ac:dyDescent="0.2">
      <c r="H64192" s="101"/>
      <c r="I64192" s="101"/>
    </row>
    <row r="64193" spans="8:9" x14ac:dyDescent="0.2">
      <c r="H64193" s="101"/>
      <c r="I64193" s="101"/>
    </row>
    <row r="64194" spans="8:9" x14ac:dyDescent="0.2">
      <c r="H64194" s="101"/>
      <c r="I64194" s="101"/>
    </row>
    <row r="64195" spans="8:9" x14ac:dyDescent="0.2">
      <c r="H64195" s="101"/>
      <c r="I64195" s="101"/>
    </row>
    <row r="64196" spans="8:9" x14ac:dyDescent="0.2">
      <c r="H64196" s="101"/>
      <c r="I64196" s="101"/>
    </row>
    <row r="64197" spans="8:9" x14ac:dyDescent="0.2">
      <c r="H64197" s="101"/>
      <c r="I64197" s="101"/>
    </row>
    <row r="64198" spans="8:9" x14ac:dyDescent="0.2">
      <c r="H64198" s="101"/>
      <c r="I64198" s="101"/>
    </row>
    <row r="64199" spans="8:9" x14ac:dyDescent="0.2">
      <c r="H64199" s="101"/>
      <c r="I64199" s="101"/>
    </row>
    <row r="64200" spans="8:9" x14ac:dyDescent="0.2">
      <c r="H64200" s="101"/>
      <c r="I64200" s="101"/>
    </row>
    <row r="64201" spans="8:9" x14ac:dyDescent="0.2">
      <c r="H64201" s="101"/>
      <c r="I64201" s="101"/>
    </row>
    <row r="64202" spans="8:9" x14ac:dyDescent="0.2">
      <c r="H64202" s="101"/>
      <c r="I64202" s="101"/>
    </row>
    <row r="64203" spans="8:9" x14ac:dyDescent="0.2">
      <c r="H64203" s="101"/>
      <c r="I64203" s="101"/>
    </row>
    <row r="64204" spans="8:9" x14ac:dyDescent="0.2">
      <c r="H64204" s="101"/>
      <c r="I64204" s="101"/>
    </row>
    <row r="64205" spans="8:9" x14ac:dyDescent="0.2">
      <c r="H64205" s="101"/>
      <c r="I64205" s="101"/>
    </row>
    <row r="64206" spans="8:9" x14ac:dyDescent="0.2">
      <c r="H64206" s="101"/>
      <c r="I64206" s="101"/>
    </row>
    <row r="64207" spans="8:9" x14ac:dyDescent="0.2">
      <c r="H64207" s="101"/>
      <c r="I64207" s="101"/>
    </row>
    <row r="64208" spans="8:9" x14ac:dyDescent="0.2">
      <c r="H64208" s="101"/>
      <c r="I64208" s="101"/>
    </row>
    <row r="64209" spans="8:9" x14ac:dyDescent="0.2">
      <c r="H64209" s="101"/>
      <c r="I64209" s="101"/>
    </row>
    <row r="64210" spans="8:9" x14ac:dyDescent="0.2">
      <c r="H64210" s="101"/>
      <c r="I64210" s="101"/>
    </row>
    <row r="64211" spans="8:9" x14ac:dyDescent="0.2">
      <c r="H64211" s="101"/>
      <c r="I64211" s="101"/>
    </row>
    <row r="64212" spans="8:9" x14ac:dyDescent="0.2">
      <c r="H64212" s="101"/>
      <c r="I64212" s="101"/>
    </row>
    <row r="64213" spans="8:9" x14ac:dyDescent="0.2">
      <c r="H64213" s="101"/>
      <c r="I64213" s="101"/>
    </row>
    <row r="64214" spans="8:9" x14ac:dyDescent="0.2">
      <c r="H64214" s="101"/>
      <c r="I64214" s="101"/>
    </row>
    <row r="64215" spans="8:9" x14ac:dyDescent="0.2">
      <c r="H64215" s="101"/>
      <c r="I64215" s="101"/>
    </row>
    <row r="64216" spans="8:9" x14ac:dyDescent="0.2">
      <c r="H64216" s="101"/>
      <c r="I64216" s="101"/>
    </row>
    <row r="64217" spans="8:9" x14ac:dyDescent="0.2">
      <c r="H64217" s="101"/>
      <c r="I64217" s="101"/>
    </row>
    <row r="64218" spans="8:9" x14ac:dyDescent="0.2">
      <c r="H64218" s="101"/>
      <c r="I64218" s="101"/>
    </row>
    <row r="64219" spans="8:9" x14ac:dyDescent="0.2">
      <c r="H64219" s="101"/>
      <c r="I64219" s="101"/>
    </row>
    <row r="64220" spans="8:9" x14ac:dyDescent="0.2">
      <c r="H64220" s="101"/>
      <c r="I64220" s="101"/>
    </row>
    <row r="64221" spans="8:9" x14ac:dyDescent="0.2">
      <c r="H64221" s="101"/>
      <c r="I64221" s="101"/>
    </row>
    <row r="64222" spans="8:9" x14ac:dyDescent="0.2">
      <c r="H64222" s="101"/>
      <c r="I64222" s="101"/>
    </row>
    <row r="64223" spans="8:9" x14ac:dyDescent="0.2">
      <c r="H64223" s="101"/>
      <c r="I64223" s="101"/>
    </row>
    <row r="64224" spans="8:9" x14ac:dyDescent="0.2">
      <c r="H64224" s="101"/>
      <c r="I64224" s="101"/>
    </row>
    <row r="64225" spans="8:9" x14ac:dyDescent="0.2">
      <c r="H64225" s="101"/>
      <c r="I64225" s="101"/>
    </row>
    <row r="64226" spans="8:9" x14ac:dyDescent="0.2">
      <c r="H64226" s="101"/>
      <c r="I64226" s="101"/>
    </row>
    <row r="64227" spans="8:9" x14ac:dyDescent="0.2">
      <c r="H64227" s="101"/>
      <c r="I64227" s="101"/>
    </row>
    <row r="64228" spans="8:9" x14ac:dyDescent="0.2">
      <c r="H64228" s="101"/>
      <c r="I64228" s="101"/>
    </row>
    <row r="64229" spans="8:9" x14ac:dyDescent="0.2">
      <c r="H64229" s="101"/>
      <c r="I64229" s="101"/>
    </row>
    <row r="64230" spans="8:9" x14ac:dyDescent="0.2">
      <c r="H64230" s="101"/>
      <c r="I64230" s="101"/>
    </row>
    <row r="64231" spans="8:9" x14ac:dyDescent="0.2">
      <c r="H64231" s="101"/>
      <c r="I64231" s="101"/>
    </row>
    <row r="64232" spans="8:9" x14ac:dyDescent="0.2">
      <c r="H64232" s="101"/>
      <c r="I64232" s="101"/>
    </row>
    <row r="64233" spans="8:9" x14ac:dyDescent="0.2">
      <c r="H64233" s="101"/>
      <c r="I64233" s="101"/>
    </row>
    <row r="64234" spans="8:9" x14ac:dyDescent="0.2">
      <c r="H64234" s="101"/>
      <c r="I64234" s="101"/>
    </row>
    <row r="64235" spans="8:9" x14ac:dyDescent="0.2">
      <c r="H64235" s="101"/>
      <c r="I64235" s="101"/>
    </row>
    <row r="64236" spans="8:9" x14ac:dyDescent="0.2">
      <c r="H64236" s="101"/>
      <c r="I64236" s="101"/>
    </row>
    <row r="64237" spans="8:9" x14ac:dyDescent="0.2">
      <c r="H64237" s="101"/>
      <c r="I64237" s="101"/>
    </row>
    <row r="64238" spans="8:9" x14ac:dyDescent="0.2">
      <c r="H64238" s="101"/>
      <c r="I64238" s="101"/>
    </row>
    <row r="64239" spans="8:9" x14ac:dyDescent="0.2">
      <c r="H64239" s="101"/>
      <c r="I64239" s="101"/>
    </row>
    <row r="64240" spans="8:9" x14ac:dyDescent="0.2">
      <c r="H64240" s="101"/>
      <c r="I64240" s="101"/>
    </row>
    <row r="64241" spans="8:9" x14ac:dyDescent="0.2">
      <c r="H64241" s="101"/>
      <c r="I64241" s="101"/>
    </row>
    <row r="64242" spans="8:9" x14ac:dyDescent="0.2">
      <c r="H64242" s="101"/>
      <c r="I64242" s="101"/>
    </row>
    <row r="64243" spans="8:9" x14ac:dyDescent="0.2">
      <c r="H64243" s="101"/>
      <c r="I64243" s="101"/>
    </row>
    <row r="64244" spans="8:9" x14ac:dyDescent="0.2">
      <c r="H64244" s="101"/>
      <c r="I64244" s="101"/>
    </row>
    <row r="64245" spans="8:9" x14ac:dyDescent="0.2">
      <c r="H64245" s="101"/>
      <c r="I64245" s="101"/>
    </row>
    <row r="64246" spans="8:9" x14ac:dyDescent="0.2">
      <c r="H64246" s="101"/>
      <c r="I64246" s="101"/>
    </row>
    <row r="64247" spans="8:9" x14ac:dyDescent="0.2">
      <c r="H64247" s="101"/>
      <c r="I64247" s="101"/>
    </row>
    <row r="64248" spans="8:9" x14ac:dyDescent="0.2">
      <c r="H64248" s="101"/>
      <c r="I64248" s="101"/>
    </row>
    <row r="64249" spans="8:9" x14ac:dyDescent="0.2">
      <c r="H64249" s="101"/>
      <c r="I64249" s="101"/>
    </row>
    <row r="64250" spans="8:9" x14ac:dyDescent="0.2">
      <c r="H64250" s="101"/>
      <c r="I64250" s="101"/>
    </row>
    <row r="64251" spans="8:9" x14ac:dyDescent="0.2">
      <c r="H64251" s="101"/>
      <c r="I64251" s="101"/>
    </row>
    <row r="64252" spans="8:9" x14ac:dyDescent="0.2">
      <c r="H64252" s="101"/>
      <c r="I64252" s="101"/>
    </row>
    <row r="64253" spans="8:9" x14ac:dyDescent="0.2">
      <c r="H64253" s="101"/>
      <c r="I64253" s="101"/>
    </row>
    <row r="64254" spans="8:9" x14ac:dyDescent="0.2">
      <c r="H64254" s="101"/>
      <c r="I64254" s="101"/>
    </row>
    <row r="64255" spans="8:9" x14ac:dyDescent="0.2">
      <c r="H64255" s="101"/>
      <c r="I64255" s="101"/>
    </row>
    <row r="64256" spans="8:9" x14ac:dyDescent="0.2">
      <c r="H64256" s="101"/>
      <c r="I64256" s="101"/>
    </row>
    <row r="64257" spans="8:9" x14ac:dyDescent="0.2">
      <c r="H64257" s="101"/>
      <c r="I64257" s="101"/>
    </row>
    <row r="64258" spans="8:9" x14ac:dyDescent="0.2">
      <c r="H64258" s="101"/>
      <c r="I64258" s="101"/>
    </row>
    <row r="64259" spans="8:9" x14ac:dyDescent="0.2">
      <c r="H64259" s="101"/>
      <c r="I64259" s="101"/>
    </row>
    <row r="64260" spans="8:9" x14ac:dyDescent="0.2">
      <c r="H64260" s="101"/>
      <c r="I64260" s="101"/>
    </row>
    <row r="64261" spans="8:9" x14ac:dyDescent="0.2">
      <c r="H64261" s="101"/>
      <c r="I64261" s="101"/>
    </row>
    <row r="64262" spans="8:9" x14ac:dyDescent="0.2">
      <c r="H64262" s="101"/>
      <c r="I64262" s="101"/>
    </row>
    <row r="64263" spans="8:9" x14ac:dyDescent="0.2">
      <c r="H64263" s="101"/>
      <c r="I64263" s="101"/>
    </row>
    <row r="64264" spans="8:9" x14ac:dyDescent="0.2">
      <c r="H64264" s="101"/>
      <c r="I64264" s="101"/>
    </row>
    <row r="64265" spans="8:9" x14ac:dyDescent="0.2">
      <c r="H64265" s="101"/>
      <c r="I64265" s="101"/>
    </row>
    <row r="64266" spans="8:9" x14ac:dyDescent="0.2">
      <c r="H64266" s="101"/>
      <c r="I64266" s="101"/>
    </row>
    <row r="64267" spans="8:9" x14ac:dyDescent="0.2">
      <c r="H64267" s="101"/>
      <c r="I64267" s="101"/>
    </row>
    <row r="64268" spans="8:9" x14ac:dyDescent="0.2">
      <c r="H64268" s="101"/>
      <c r="I64268" s="101"/>
    </row>
    <row r="64269" spans="8:9" x14ac:dyDescent="0.2">
      <c r="H64269" s="101"/>
      <c r="I64269" s="101"/>
    </row>
    <row r="64270" spans="8:9" x14ac:dyDescent="0.2">
      <c r="H64270" s="101"/>
      <c r="I64270" s="101"/>
    </row>
    <row r="64271" spans="8:9" x14ac:dyDescent="0.2">
      <c r="H64271" s="101"/>
      <c r="I64271" s="101"/>
    </row>
    <row r="64272" spans="8:9" x14ac:dyDescent="0.2">
      <c r="H64272" s="101"/>
      <c r="I64272" s="101"/>
    </row>
    <row r="64273" spans="8:9" x14ac:dyDescent="0.2">
      <c r="H64273" s="101"/>
      <c r="I64273" s="101"/>
    </row>
    <row r="64274" spans="8:9" x14ac:dyDescent="0.2">
      <c r="H64274" s="101"/>
      <c r="I64274" s="101"/>
    </row>
    <row r="64275" spans="8:9" x14ac:dyDescent="0.2">
      <c r="H64275" s="101"/>
      <c r="I64275" s="101"/>
    </row>
    <row r="64276" spans="8:9" x14ac:dyDescent="0.2">
      <c r="H64276" s="101"/>
      <c r="I64276" s="101"/>
    </row>
    <row r="64277" spans="8:9" x14ac:dyDescent="0.2">
      <c r="H64277" s="101"/>
      <c r="I64277" s="101"/>
    </row>
    <row r="64278" spans="8:9" x14ac:dyDescent="0.2">
      <c r="H64278" s="101"/>
      <c r="I64278" s="101"/>
    </row>
    <row r="64279" spans="8:9" x14ac:dyDescent="0.2">
      <c r="H64279" s="101"/>
      <c r="I64279" s="101"/>
    </row>
    <row r="64280" spans="8:9" x14ac:dyDescent="0.2">
      <c r="H64280" s="101"/>
      <c r="I64280" s="101"/>
    </row>
    <row r="64281" spans="8:9" x14ac:dyDescent="0.2">
      <c r="H64281" s="101"/>
      <c r="I64281" s="101"/>
    </row>
    <row r="64282" spans="8:9" x14ac:dyDescent="0.2">
      <c r="H64282" s="101"/>
      <c r="I64282" s="101"/>
    </row>
    <row r="64283" spans="8:9" x14ac:dyDescent="0.2">
      <c r="H64283" s="101"/>
      <c r="I64283" s="101"/>
    </row>
    <row r="64284" spans="8:9" x14ac:dyDescent="0.2">
      <c r="H64284" s="101"/>
      <c r="I64284" s="101"/>
    </row>
    <row r="64285" spans="8:9" x14ac:dyDescent="0.2">
      <c r="H64285" s="101"/>
      <c r="I64285" s="101"/>
    </row>
    <row r="64286" spans="8:9" x14ac:dyDescent="0.2">
      <c r="H64286" s="101"/>
      <c r="I64286" s="101"/>
    </row>
    <row r="64287" spans="8:9" x14ac:dyDescent="0.2">
      <c r="H64287" s="101"/>
      <c r="I64287" s="101"/>
    </row>
    <row r="64288" spans="8:9" x14ac:dyDescent="0.2">
      <c r="H64288" s="101"/>
      <c r="I64288" s="101"/>
    </row>
    <row r="64289" spans="8:9" x14ac:dyDescent="0.2">
      <c r="H64289" s="101"/>
      <c r="I64289" s="101"/>
    </row>
    <row r="64290" spans="8:9" x14ac:dyDescent="0.2">
      <c r="H64290" s="101"/>
      <c r="I64290" s="101"/>
    </row>
    <row r="64291" spans="8:9" x14ac:dyDescent="0.2">
      <c r="H64291" s="101"/>
      <c r="I64291" s="101"/>
    </row>
    <row r="64292" spans="8:9" x14ac:dyDescent="0.2">
      <c r="H64292" s="101"/>
      <c r="I64292" s="101"/>
    </row>
    <row r="64293" spans="8:9" x14ac:dyDescent="0.2">
      <c r="H64293" s="101"/>
      <c r="I64293" s="101"/>
    </row>
    <row r="64294" spans="8:9" x14ac:dyDescent="0.2">
      <c r="H64294" s="101"/>
      <c r="I64294" s="101"/>
    </row>
    <row r="64295" spans="8:9" x14ac:dyDescent="0.2">
      <c r="H64295" s="101"/>
      <c r="I64295" s="101"/>
    </row>
    <row r="64296" spans="8:9" x14ac:dyDescent="0.2">
      <c r="H64296" s="101"/>
      <c r="I64296" s="101"/>
    </row>
    <row r="64297" spans="8:9" x14ac:dyDescent="0.2">
      <c r="H64297" s="101"/>
      <c r="I64297" s="101"/>
    </row>
    <row r="64298" spans="8:9" x14ac:dyDescent="0.2">
      <c r="H64298" s="101"/>
      <c r="I64298" s="101"/>
    </row>
    <row r="64299" spans="8:9" x14ac:dyDescent="0.2">
      <c r="H64299" s="101"/>
      <c r="I64299" s="101"/>
    </row>
    <row r="64300" spans="8:9" x14ac:dyDescent="0.2">
      <c r="H64300" s="101"/>
      <c r="I64300" s="101"/>
    </row>
    <row r="64301" spans="8:9" x14ac:dyDescent="0.2">
      <c r="H64301" s="101"/>
      <c r="I64301" s="101"/>
    </row>
    <row r="64302" spans="8:9" x14ac:dyDescent="0.2">
      <c r="H64302" s="101"/>
      <c r="I64302" s="101"/>
    </row>
    <row r="64303" spans="8:9" x14ac:dyDescent="0.2">
      <c r="H64303" s="101"/>
      <c r="I64303" s="101"/>
    </row>
    <row r="64304" spans="8:9" x14ac:dyDescent="0.2">
      <c r="H64304" s="101"/>
      <c r="I64304" s="101"/>
    </row>
    <row r="64305" spans="8:9" x14ac:dyDescent="0.2">
      <c r="H64305" s="101"/>
      <c r="I64305" s="101"/>
    </row>
    <row r="64306" spans="8:9" x14ac:dyDescent="0.2">
      <c r="H64306" s="101"/>
      <c r="I64306" s="101"/>
    </row>
    <row r="64307" spans="8:9" x14ac:dyDescent="0.2">
      <c r="H64307" s="101"/>
      <c r="I64307" s="101"/>
    </row>
    <row r="64308" spans="8:9" x14ac:dyDescent="0.2">
      <c r="H64308" s="101"/>
      <c r="I64308" s="101"/>
    </row>
    <row r="64309" spans="8:9" x14ac:dyDescent="0.2">
      <c r="H64309" s="101"/>
      <c r="I64309" s="101"/>
    </row>
    <row r="64310" spans="8:9" x14ac:dyDescent="0.2">
      <c r="H64310" s="101"/>
      <c r="I64310" s="101"/>
    </row>
    <row r="64311" spans="8:9" x14ac:dyDescent="0.2">
      <c r="H64311" s="101"/>
      <c r="I64311" s="101"/>
    </row>
    <row r="64312" spans="8:9" x14ac:dyDescent="0.2">
      <c r="H64312" s="101"/>
      <c r="I64312" s="101"/>
    </row>
    <row r="64313" spans="8:9" x14ac:dyDescent="0.2">
      <c r="H64313" s="101"/>
      <c r="I64313" s="101"/>
    </row>
    <row r="64314" spans="8:9" x14ac:dyDescent="0.2">
      <c r="H64314" s="101"/>
      <c r="I64314" s="101"/>
    </row>
    <row r="64315" spans="8:9" x14ac:dyDescent="0.2">
      <c r="H64315" s="101"/>
      <c r="I64315" s="101"/>
    </row>
    <row r="64316" spans="8:9" x14ac:dyDescent="0.2">
      <c r="H64316" s="101"/>
      <c r="I64316" s="101"/>
    </row>
    <row r="64317" spans="8:9" x14ac:dyDescent="0.2">
      <c r="H64317" s="101"/>
      <c r="I64317" s="101"/>
    </row>
    <row r="64318" spans="8:9" x14ac:dyDescent="0.2">
      <c r="H64318" s="101"/>
      <c r="I64318" s="101"/>
    </row>
    <row r="64319" spans="8:9" x14ac:dyDescent="0.2">
      <c r="H64319" s="101"/>
      <c r="I64319" s="101"/>
    </row>
    <row r="64320" spans="8:9" x14ac:dyDescent="0.2">
      <c r="H64320" s="101"/>
      <c r="I64320" s="101"/>
    </row>
    <row r="64321" spans="8:9" x14ac:dyDescent="0.2">
      <c r="H64321" s="101"/>
      <c r="I64321" s="101"/>
    </row>
    <row r="64322" spans="8:9" x14ac:dyDescent="0.2">
      <c r="H64322" s="101"/>
      <c r="I64322" s="101"/>
    </row>
    <row r="64323" spans="8:9" x14ac:dyDescent="0.2">
      <c r="H64323" s="101"/>
      <c r="I64323" s="101"/>
    </row>
    <row r="64324" spans="8:9" x14ac:dyDescent="0.2">
      <c r="H64324" s="101"/>
      <c r="I64324" s="101"/>
    </row>
    <row r="64325" spans="8:9" x14ac:dyDescent="0.2">
      <c r="H64325" s="101"/>
      <c r="I64325" s="101"/>
    </row>
    <row r="64326" spans="8:9" x14ac:dyDescent="0.2">
      <c r="H64326" s="101"/>
      <c r="I64326" s="101"/>
    </row>
    <row r="64327" spans="8:9" x14ac:dyDescent="0.2">
      <c r="H64327" s="101"/>
      <c r="I64327" s="101"/>
    </row>
    <row r="64328" spans="8:9" x14ac:dyDescent="0.2">
      <c r="H64328" s="101"/>
      <c r="I64328" s="101"/>
    </row>
    <row r="64329" spans="8:9" x14ac:dyDescent="0.2">
      <c r="H64329" s="101"/>
      <c r="I64329" s="101"/>
    </row>
    <row r="64330" spans="8:9" x14ac:dyDescent="0.2">
      <c r="H64330" s="101"/>
      <c r="I64330" s="101"/>
    </row>
    <row r="64331" spans="8:9" x14ac:dyDescent="0.2">
      <c r="H64331" s="101"/>
      <c r="I64331" s="101"/>
    </row>
    <row r="64332" spans="8:9" x14ac:dyDescent="0.2">
      <c r="H64332" s="101"/>
      <c r="I64332" s="101"/>
    </row>
    <row r="64333" spans="8:9" x14ac:dyDescent="0.2">
      <c r="H64333" s="101"/>
      <c r="I64333" s="101"/>
    </row>
    <row r="64334" spans="8:9" x14ac:dyDescent="0.2">
      <c r="H64334" s="101"/>
      <c r="I64334" s="101"/>
    </row>
    <row r="64335" spans="8:9" x14ac:dyDescent="0.2">
      <c r="H64335" s="101"/>
      <c r="I64335" s="101"/>
    </row>
    <row r="64336" spans="8:9" x14ac:dyDescent="0.2">
      <c r="H64336" s="101"/>
      <c r="I64336" s="101"/>
    </row>
    <row r="64337" spans="8:9" x14ac:dyDescent="0.2">
      <c r="H64337" s="101"/>
      <c r="I64337" s="101"/>
    </row>
    <row r="64338" spans="8:9" x14ac:dyDescent="0.2">
      <c r="H64338" s="101"/>
      <c r="I64338" s="101"/>
    </row>
    <row r="64339" spans="8:9" x14ac:dyDescent="0.2">
      <c r="H64339" s="101"/>
      <c r="I64339" s="101"/>
    </row>
    <row r="64340" spans="8:9" x14ac:dyDescent="0.2">
      <c r="H64340" s="101"/>
      <c r="I64340" s="101"/>
    </row>
    <row r="64341" spans="8:9" x14ac:dyDescent="0.2">
      <c r="H64341" s="101"/>
      <c r="I64341" s="101"/>
    </row>
    <row r="64342" spans="8:9" x14ac:dyDescent="0.2">
      <c r="H64342" s="101"/>
      <c r="I64342" s="101"/>
    </row>
    <row r="64343" spans="8:9" x14ac:dyDescent="0.2">
      <c r="H64343" s="101"/>
      <c r="I64343" s="101"/>
    </row>
    <row r="64344" spans="8:9" x14ac:dyDescent="0.2">
      <c r="H64344" s="101"/>
      <c r="I64344" s="101"/>
    </row>
    <row r="64345" spans="8:9" x14ac:dyDescent="0.2">
      <c r="H64345" s="101"/>
      <c r="I64345" s="101"/>
    </row>
    <row r="64346" spans="8:9" x14ac:dyDescent="0.2">
      <c r="H64346" s="101"/>
      <c r="I64346" s="101"/>
    </row>
    <row r="64347" spans="8:9" x14ac:dyDescent="0.2">
      <c r="H64347" s="101"/>
      <c r="I64347" s="101"/>
    </row>
    <row r="64348" spans="8:9" x14ac:dyDescent="0.2">
      <c r="H64348" s="101"/>
      <c r="I64348" s="101"/>
    </row>
    <row r="64349" spans="8:9" x14ac:dyDescent="0.2">
      <c r="H64349" s="101"/>
      <c r="I64349" s="101"/>
    </row>
    <row r="64350" spans="8:9" x14ac:dyDescent="0.2">
      <c r="H64350" s="101"/>
      <c r="I64350" s="101"/>
    </row>
    <row r="64351" spans="8:9" x14ac:dyDescent="0.2">
      <c r="H64351" s="101"/>
      <c r="I64351" s="101"/>
    </row>
    <row r="64352" spans="8:9" x14ac:dyDescent="0.2">
      <c r="H64352" s="101"/>
      <c r="I64352" s="101"/>
    </row>
    <row r="64353" spans="8:9" x14ac:dyDescent="0.2">
      <c r="H64353" s="101"/>
      <c r="I64353" s="101"/>
    </row>
    <row r="64354" spans="8:9" x14ac:dyDescent="0.2">
      <c r="H64354" s="101"/>
      <c r="I64354" s="101"/>
    </row>
    <row r="64355" spans="8:9" x14ac:dyDescent="0.2">
      <c r="H64355" s="101"/>
      <c r="I64355" s="101"/>
    </row>
    <row r="64356" spans="8:9" x14ac:dyDescent="0.2">
      <c r="H64356" s="101"/>
      <c r="I64356" s="101"/>
    </row>
    <row r="64357" spans="8:9" x14ac:dyDescent="0.2">
      <c r="H64357" s="101"/>
      <c r="I64357" s="101"/>
    </row>
    <row r="64358" spans="8:9" x14ac:dyDescent="0.2">
      <c r="H64358" s="101"/>
      <c r="I64358" s="101"/>
    </row>
    <row r="64359" spans="8:9" x14ac:dyDescent="0.2">
      <c r="H64359" s="101"/>
      <c r="I64359" s="101"/>
    </row>
    <row r="64360" spans="8:9" x14ac:dyDescent="0.2">
      <c r="H64360" s="101"/>
      <c r="I64360" s="101"/>
    </row>
    <row r="64361" spans="8:9" x14ac:dyDescent="0.2">
      <c r="H64361" s="101"/>
      <c r="I64361" s="101"/>
    </row>
    <row r="64362" spans="8:9" x14ac:dyDescent="0.2">
      <c r="H64362" s="101"/>
      <c r="I64362" s="101"/>
    </row>
    <row r="64363" spans="8:9" x14ac:dyDescent="0.2">
      <c r="H64363" s="101"/>
      <c r="I64363" s="101"/>
    </row>
    <row r="64364" spans="8:9" x14ac:dyDescent="0.2">
      <c r="H64364" s="101"/>
      <c r="I64364" s="101"/>
    </row>
    <row r="64365" spans="8:9" x14ac:dyDescent="0.2">
      <c r="H64365" s="101"/>
      <c r="I64365" s="101"/>
    </row>
    <row r="64366" spans="8:9" x14ac:dyDescent="0.2">
      <c r="H64366" s="101"/>
      <c r="I64366" s="101"/>
    </row>
    <row r="64367" spans="8:9" x14ac:dyDescent="0.2">
      <c r="H64367" s="101"/>
      <c r="I64367" s="101"/>
    </row>
    <row r="64368" spans="8:9" x14ac:dyDescent="0.2">
      <c r="H64368" s="101"/>
      <c r="I64368" s="101"/>
    </row>
    <row r="64369" spans="8:9" x14ac:dyDescent="0.2">
      <c r="H64369" s="101"/>
      <c r="I64369" s="101"/>
    </row>
    <row r="64370" spans="8:9" x14ac:dyDescent="0.2">
      <c r="H64370" s="101"/>
      <c r="I64370" s="101"/>
    </row>
    <row r="64371" spans="8:9" x14ac:dyDescent="0.2">
      <c r="H64371" s="101"/>
      <c r="I64371" s="101"/>
    </row>
    <row r="64372" spans="8:9" x14ac:dyDescent="0.2">
      <c r="H64372" s="101"/>
      <c r="I64372" s="101"/>
    </row>
    <row r="64373" spans="8:9" x14ac:dyDescent="0.2">
      <c r="H64373" s="101"/>
      <c r="I64373" s="101"/>
    </row>
    <row r="64374" spans="8:9" x14ac:dyDescent="0.2">
      <c r="H64374" s="101"/>
      <c r="I64374" s="101"/>
    </row>
    <row r="64375" spans="8:9" x14ac:dyDescent="0.2">
      <c r="H64375" s="101"/>
      <c r="I64375" s="101"/>
    </row>
    <row r="64376" spans="8:9" x14ac:dyDescent="0.2">
      <c r="H64376" s="101"/>
      <c r="I64376" s="101"/>
    </row>
    <row r="64377" spans="8:9" x14ac:dyDescent="0.2">
      <c r="H64377" s="101"/>
      <c r="I64377" s="101"/>
    </row>
    <row r="64378" spans="8:9" x14ac:dyDescent="0.2">
      <c r="H64378" s="101"/>
      <c r="I64378" s="101"/>
    </row>
    <row r="64379" spans="8:9" x14ac:dyDescent="0.2">
      <c r="H64379" s="101"/>
      <c r="I64379" s="101"/>
    </row>
    <row r="64380" spans="8:9" x14ac:dyDescent="0.2">
      <c r="H64380" s="101"/>
      <c r="I64380" s="101"/>
    </row>
    <row r="64381" spans="8:9" x14ac:dyDescent="0.2">
      <c r="H64381" s="101"/>
      <c r="I64381" s="101"/>
    </row>
    <row r="64382" spans="8:9" x14ac:dyDescent="0.2">
      <c r="H64382" s="101"/>
      <c r="I64382" s="101"/>
    </row>
    <row r="64383" spans="8:9" x14ac:dyDescent="0.2">
      <c r="H64383" s="101"/>
      <c r="I64383" s="101"/>
    </row>
    <row r="64384" spans="8:9" x14ac:dyDescent="0.2">
      <c r="H64384" s="101"/>
      <c r="I64384" s="101"/>
    </row>
    <row r="64385" spans="8:9" x14ac:dyDescent="0.2">
      <c r="H64385" s="101"/>
      <c r="I64385" s="101"/>
    </row>
    <row r="64386" spans="8:9" x14ac:dyDescent="0.2">
      <c r="H64386" s="101"/>
      <c r="I64386" s="101"/>
    </row>
    <row r="64387" spans="8:9" x14ac:dyDescent="0.2">
      <c r="H64387" s="101"/>
      <c r="I64387" s="101"/>
    </row>
    <row r="64388" spans="8:9" x14ac:dyDescent="0.2">
      <c r="H64388" s="101"/>
      <c r="I64388" s="101"/>
    </row>
    <row r="64389" spans="8:9" x14ac:dyDescent="0.2">
      <c r="H64389" s="101"/>
      <c r="I64389" s="101"/>
    </row>
    <row r="64390" spans="8:9" x14ac:dyDescent="0.2">
      <c r="H64390" s="101"/>
      <c r="I64390" s="101"/>
    </row>
    <row r="64391" spans="8:9" x14ac:dyDescent="0.2">
      <c r="H64391" s="101"/>
      <c r="I64391" s="101"/>
    </row>
    <row r="64392" spans="8:9" x14ac:dyDescent="0.2">
      <c r="H64392" s="101"/>
      <c r="I64392" s="101"/>
    </row>
    <row r="64393" spans="8:9" x14ac:dyDescent="0.2">
      <c r="H64393" s="101"/>
      <c r="I64393" s="101"/>
    </row>
    <row r="64394" spans="8:9" x14ac:dyDescent="0.2">
      <c r="H64394" s="101"/>
      <c r="I64394" s="101"/>
    </row>
    <row r="64395" spans="8:9" x14ac:dyDescent="0.2">
      <c r="H64395" s="101"/>
      <c r="I64395" s="101"/>
    </row>
    <row r="64396" spans="8:9" x14ac:dyDescent="0.2">
      <c r="H64396" s="101"/>
      <c r="I64396" s="101"/>
    </row>
    <row r="64397" spans="8:9" x14ac:dyDescent="0.2">
      <c r="H64397" s="101"/>
      <c r="I64397" s="101"/>
    </row>
    <row r="64398" spans="8:9" x14ac:dyDescent="0.2">
      <c r="H64398" s="101"/>
      <c r="I64398" s="101"/>
    </row>
    <row r="64399" spans="8:9" x14ac:dyDescent="0.2">
      <c r="H64399" s="101"/>
      <c r="I64399" s="101"/>
    </row>
    <row r="64400" spans="8:9" x14ac:dyDescent="0.2">
      <c r="H64400" s="101"/>
      <c r="I64400" s="101"/>
    </row>
    <row r="64401" spans="8:9" x14ac:dyDescent="0.2">
      <c r="H64401" s="101"/>
      <c r="I64401" s="101"/>
    </row>
    <row r="64402" spans="8:9" x14ac:dyDescent="0.2">
      <c r="H64402" s="101"/>
      <c r="I64402" s="101"/>
    </row>
    <row r="64403" spans="8:9" x14ac:dyDescent="0.2">
      <c r="H64403" s="101"/>
      <c r="I64403" s="101"/>
    </row>
    <row r="64404" spans="8:9" x14ac:dyDescent="0.2">
      <c r="H64404" s="101"/>
      <c r="I64404" s="101"/>
    </row>
    <row r="64405" spans="8:9" x14ac:dyDescent="0.2">
      <c r="H64405" s="101"/>
      <c r="I64405" s="101"/>
    </row>
    <row r="64406" spans="8:9" x14ac:dyDescent="0.2">
      <c r="H64406" s="101"/>
      <c r="I64406" s="101"/>
    </row>
    <row r="64407" spans="8:9" x14ac:dyDescent="0.2">
      <c r="H64407" s="101"/>
      <c r="I64407" s="101"/>
    </row>
    <row r="64408" spans="8:9" x14ac:dyDescent="0.2">
      <c r="H64408" s="101"/>
      <c r="I64408" s="101"/>
    </row>
    <row r="64409" spans="8:9" x14ac:dyDescent="0.2">
      <c r="H64409" s="101"/>
      <c r="I64409" s="101"/>
    </row>
    <row r="64410" spans="8:9" x14ac:dyDescent="0.2">
      <c r="H64410" s="101"/>
      <c r="I64410" s="101"/>
    </row>
    <row r="64411" spans="8:9" x14ac:dyDescent="0.2">
      <c r="H64411" s="101"/>
      <c r="I64411" s="101"/>
    </row>
    <row r="64412" spans="8:9" x14ac:dyDescent="0.2">
      <c r="H64412" s="101"/>
      <c r="I64412" s="101"/>
    </row>
    <row r="64413" spans="8:9" x14ac:dyDescent="0.2">
      <c r="H64413" s="101"/>
      <c r="I64413" s="101"/>
    </row>
    <row r="64414" spans="8:9" x14ac:dyDescent="0.2">
      <c r="H64414" s="101"/>
      <c r="I64414" s="101"/>
    </row>
    <row r="64415" spans="8:9" x14ac:dyDescent="0.2">
      <c r="H64415" s="101"/>
      <c r="I64415" s="101"/>
    </row>
    <row r="64416" spans="8:9" x14ac:dyDescent="0.2">
      <c r="H64416" s="101"/>
      <c r="I64416" s="101"/>
    </row>
    <row r="64417" spans="8:9" x14ac:dyDescent="0.2">
      <c r="H64417" s="101"/>
      <c r="I64417" s="101"/>
    </row>
    <row r="64418" spans="8:9" x14ac:dyDescent="0.2">
      <c r="H64418" s="101"/>
      <c r="I64418" s="101"/>
    </row>
    <row r="64419" spans="8:9" x14ac:dyDescent="0.2">
      <c r="H64419" s="101"/>
      <c r="I64419" s="101"/>
    </row>
    <row r="64420" spans="8:9" x14ac:dyDescent="0.2">
      <c r="H64420" s="101"/>
      <c r="I64420" s="101"/>
    </row>
    <row r="64421" spans="8:9" x14ac:dyDescent="0.2">
      <c r="H64421" s="101"/>
      <c r="I64421" s="101"/>
    </row>
    <row r="64422" spans="8:9" x14ac:dyDescent="0.2">
      <c r="H64422" s="101"/>
      <c r="I64422" s="101"/>
    </row>
    <row r="64423" spans="8:9" x14ac:dyDescent="0.2">
      <c r="H64423" s="101"/>
      <c r="I64423" s="101"/>
    </row>
    <row r="64424" spans="8:9" x14ac:dyDescent="0.2">
      <c r="H64424" s="101"/>
      <c r="I64424" s="101"/>
    </row>
    <row r="64425" spans="8:9" x14ac:dyDescent="0.2">
      <c r="H64425" s="101"/>
      <c r="I64425" s="101"/>
    </row>
    <row r="64426" spans="8:9" x14ac:dyDescent="0.2">
      <c r="H64426" s="101"/>
      <c r="I64426" s="101"/>
    </row>
    <row r="64427" spans="8:9" x14ac:dyDescent="0.2">
      <c r="H64427" s="101"/>
      <c r="I64427" s="101"/>
    </row>
    <row r="64428" spans="8:9" x14ac:dyDescent="0.2">
      <c r="H64428" s="101"/>
      <c r="I64428" s="101"/>
    </row>
    <row r="64429" spans="8:9" x14ac:dyDescent="0.2">
      <c r="H64429" s="101"/>
      <c r="I64429" s="101"/>
    </row>
    <row r="64430" spans="8:9" x14ac:dyDescent="0.2">
      <c r="H64430" s="101"/>
      <c r="I64430" s="101"/>
    </row>
    <row r="64431" spans="8:9" x14ac:dyDescent="0.2">
      <c r="H64431" s="101"/>
      <c r="I64431" s="101"/>
    </row>
    <row r="64432" spans="8:9" x14ac:dyDescent="0.2">
      <c r="H64432" s="101"/>
      <c r="I64432" s="101"/>
    </row>
    <row r="64433" spans="8:9" x14ac:dyDescent="0.2">
      <c r="H64433" s="101"/>
      <c r="I64433" s="101"/>
    </row>
    <row r="64434" spans="8:9" x14ac:dyDescent="0.2">
      <c r="H64434" s="101"/>
      <c r="I64434" s="101"/>
    </row>
    <row r="64435" spans="8:9" x14ac:dyDescent="0.2">
      <c r="H64435" s="101"/>
      <c r="I64435" s="101"/>
    </row>
    <row r="64436" spans="8:9" x14ac:dyDescent="0.2">
      <c r="H64436" s="101"/>
      <c r="I64436" s="101"/>
    </row>
    <row r="64437" spans="8:9" x14ac:dyDescent="0.2">
      <c r="H64437" s="101"/>
      <c r="I64437" s="101"/>
    </row>
    <row r="64438" spans="8:9" x14ac:dyDescent="0.2">
      <c r="H64438" s="101"/>
      <c r="I64438" s="101"/>
    </row>
    <row r="64439" spans="8:9" x14ac:dyDescent="0.2">
      <c r="H64439" s="101"/>
      <c r="I64439" s="101"/>
    </row>
    <row r="64440" spans="8:9" x14ac:dyDescent="0.2">
      <c r="H64440" s="101"/>
      <c r="I64440" s="101"/>
    </row>
    <row r="64441" spans="8:9" x14ac:dyDescent="0.2">
      <c r="H64441" s="101"/>
      <c r="I64441" s="101"/>
    </row>
    <row r="64442" spans="8:9" x14ac:dyDescent="0.2">
      <c r="H64442" s="101"/>
      <c r="I64442" s="101"/>
    </row>
    <row r="64443" spans="8:9" x14ac:dyDescent="0.2">
      <c r="H64443" s="101"/>
      <c r="I64443" s="101"/>
    </row>
    <row r="64444" spans="8:9" x14ac:dyDescent="0.2">
      <c r="H64444" s="101"/>
      <c r="I64444" s="101"/>
    </row>
    <row r="64445" spans="8:9" x14ac:dyDescent="0.2">
      <c r="H64445" s="101"/>
      <c r="I64445" s="101"/>
    </row>
    <row r="64446" spans="8:9" x14ac:dyDescent="0.2">
      <c r="H64446" s="101"/>
      <c r="I64446" s="101"/>
    </row>
    <row r="64447" spans="8:9" x14ac:dyDescent="0.2">
      <c r="H64447" s="101"/>
      <c r="I64447" s="101"/>
    </row>
    <row r="64448" spans="8:9" x14ac:dyDescent="0.2">
      <c r="H64448" s="101"/>
      <c r="I64448" s="101"/>
    </row>
    <row r="64449" spans="8:9" x14ac:dyDescent="0.2">
      <c r="H64449" s="101"/>
      <c r="I64449" s="101"/>
    </row>
    <row r="64450" spans="8:9" x14ac:dyDescent="0.2">
      <c r="H64450" s="101"/>
      <c r="I64450" s="101"/>
    </row>
    <row r="64451" spans="8:9" x14ac:dyDescent="0.2">
      <c r="H64451" s="101"/>
      <c r="I64451" s="101"/>
    </row>
    <row r="64452" spans="8:9" x14ac:dyDescent="0.2">
      <c r="H64452" s="101"/>
      <c r="I64452" s="101"/>
    </row>
    <row r="64453" spans="8:9" x14ac:dyDescent="0.2">
      <c r="H64453" s="101"/>
      <c r="I64453" s="101"/>
    </row>
    <row r="64454" spans="8:9" x14ac:dyDescent="0.2">
      <c r="H64454" s="101"/>
      <c r="I64454" s="101"/>
    </row>
    <row r="64455" spans="8:9" x14ac:dyDescent="0.2">
      <c r="H64455" s="101"/>
      <c r="I64455" s="101"/>
    </row>
    <row r="64456" spans="8:9" x14ac:dyDescent="0.2">
      <c r="H64456" s="101"/>
      <c r="I64456" s="101"/>
    </row>
    <row r="64457" spans="8:9" x14ac:dyDescent="0.2">
      <c r="H64457" s="101"/>
      <c r="I64457" s="101"/>
    </row>
    <row r="64458" spans="8:9" x14ac:dyDescent="0.2">
      <c r="H64458" s="101"/>
      <c r="I64458" s="101"/>
    </row>
    <row r="64459" spans="8:9" x14ac:dyDescent="0.2">
      <c r="H64459" s="101"/>
      <c r="I64459" s="101"/>
    </row>
    <row r="64460" spans="8:9" x14ac:dyDescent="0.2">
      <c r="H64460" s="101"/>
      <c r="I64460" s="101"/>
    </row>
    <row r="64461" spans="8:9" x14ac:dyDescent="0.2">
      <c r="H64461" s="101"/>
      <c r="I64461" s="101"/>
    </row>
    <row r="64462" spans="8:9" x14ac:dyDescent="0.2">
      <c r="H64462" s="101"/>
      <c r="I64462" s="101"/>
    </row>
    <row r="64463" spans="8:9" x14ac:dyDescent="0.2">
      <c r="H64463" s="101"/>
      <c r="I64463" s="101"/>
    </row>
    <row r="64464" spans="8:9" x14ac:dyDescent="0.2">
      <c r="H64464" s="101"/>
      <c r="I64464" s="101"/>
    </row>
    <row r="64465" spans="8:9" x14ac:dyDescent="0.2">
      <c r="H64465" s="101"/>
      <c r="I64465" s="101"/>
    </row>
    <row r="64466" spans="8:9" x14ac:dyDescent="0.2">
      <c r="H64466" s="101"/>
      <c r="I64466" s="101"/>
    </row>
    <row r="64467" spans="8:9" x14ac:dyDescent="0.2">
      <c r="H64467" s="101"/>
      <c r="I64467" s="101"/>
    </row>
    <row r="64468" spans="8:9" x14ac:dyDescent="0.2">
      <c r="H64468" s="101"/>
      <c r="I64468" s="101"/>
    </row>
    <row r="64469" spans="8:9" x14ac:dyDescent="0.2">
      <c r="H64469" s="101"/>
      <c r="I64469" s="101"/>
    </row>
    <row r="64470" spans="8:9" x14ac:dyDescent="0.2">
      <c r="H64470" s="101"/>
      <c r="I64470" s="101"/>
    </row>
    <row r="64471" spans="8:9" x14ac:dyDescent="0.2">
      <c r="H64471" s="101"/>
      <c r="I64471" s="101"/>
    </row>
    <row r="64472" spans="8:9" x14ac:dyDescent="0.2">
      <c r="H64472" s="101"/>
      <c r="I64472" s="101"/>
    </row>
    <row r="64473" spans="8:9" x14ac:dyDescent="0.2">
      <c r="H64473" s="101"/>
      <c r="I64473" s="101"/>
    </row>
    <row r="64474" spans="8:9" x14ac:dyDescent="0.2">
      <c r="H64474" s="101"/>
      <c r="I64474" s="101"/>
    </row>
    <row r="64475" spans="8:9" x14ac:dyDescent="0.2">
      <c r="H64475" s="101"/>
      <c r="I64475" s="101"/>
    </row>
    <row r="64476" spans="8:9" x14ac:dyDescent="0.2">
      <c r="H64476" s="101"/>
      <c r="I64476" s="101"/>
    </row>
    <row r="64477" spans="8:9" x14ac:dyDescent="0.2">
      <c r="H64477" s="101"/>
      <c r="I64477" s="101"/>
    </row>
    <row r="64478" spans="8:9" x14ac:dyDescent="0.2">
      <c r="H64478" s="101"/>
      <c r="I64478" s="101"/>
    </row>
    <row r="64479" spans="8:9" x14ac:dyDescent="0.2">
      <c r="H64479" s="101"/>
      <c r="I64479" s="101"/>
    </row>
    <row r="64480" spans="8:9" x14ac:dyDescent="0.2">
      <c r="H64480" s="101"/>
      <c r="I64480" s="101"/>
    </row>
    <row r="64481" spans="8:9" x14ac:dyDescent="0.2">
      <c r="H64481" s="101"/>
      <c r="I64481" s="101"/>
    </row>
    <row r="64482" spans="8:9" x14ac:dyDescent="0.2">
      <c r="H64482" s="101"/>
      <c r="I64482" s="101"/>
    </row>
    <row r="64483" spans="8:9" x14ac:dyDescent="0.2">
      <c r="H64483" s="101"/>
      <c r="I64483" s="101"/>
    </row>
    <row r="64484" spans="8:9" x14ac:dyDescent="0.2">
      <c r="H64484" s="101"/>
      <c r="I64484" s="101"/>
    </row>
    <row r="64485" spans="8:9" x14ac:dyDescent="0.2">
      <c r="H64485" s="101"/>
      <c r="I64485" s="101"/>
    </row>
    <row r="64486" spans="8:9" x14ac:dyDescent="0.2">
      <c r="H64486" s="101"/>
      <c r="I64486" s="101"/>
    </row>
    <row r="64487" spans="8:9" x14ac:dyDescent="0.2">
      <c r="H64487" s="101"/>
      <c r="I64487" s="101"/>
    </row>
    <row r="64488" spans="8:9" x14ac:dyDescent="0.2">
      <c r="H64488" s="101"/>
      <c r="I64488" s="101"/>
    </row>
    <row r="64489" spans="8:9" x14ac:dyDescent="0.2">
      <c r="H64489" s="101"/>
      <c r="I64489" s="101"/>
    </row>
    <row r="64490" spans="8:9" x14ac:dyDescent="0.2">
      <c r="H64490" s="101"/>
      <c r="I64490" s="101"/>
    </row>
    <row r="64491" spans="8:9" x14ac:dyDescent="0.2">
      <c r="H64491" s="101"/>
      <c r="I64491" s="101"/>
    </row>
    <row r="64492" spans="8:9" x14ac:dyDescent="0.2">
      <c r="H64492" s="101"/>
      <c r="I64492" s="101"/>
    </row>
    <row r="64493" spans="8:9" x14ac:dyDescent="0.2">
      <c r="H64493" s="101"/>
      <c r="I64493" s="101"/>
    </row>
    <row r="64494" spans="8:9" x14ac:dyDescent="0.2">
      <c r="H64494" s="101"/>
      <c r="I64494" s="101"/>
    </row>
    <row r="64495" spans="8:9" x14ac:dyDescent="0.2">
      <c r="H64495" s="101"/>
      <c r="I64495" s="101"/>
    </row>
    <row r="64496" spans="8:9" x14ac:dyDescent="0.2">
      <c r="H64496" s="101"/>
      <c r="I64496" s="101"/>
    </row>
    <row r="64497" spans="8:9" x14ac:dyDescent="0.2">
      <c r="H64497" s="101"/>
      <c r="I64497" s="101"/>
    </row>
    <row r="64498" spans="8:9" x14ac:dyDescent="0.2">
      <c r="H64498" s="101"/>
      <c r="I64498" s="101"/>
    </row>
    <row r="64499" spans="8:9" x14ac:dyDescent="0.2">
      <c r="H64499" s="101"/>
      <c r="I64499" s="101"/>
    </row>
    <row r="64500" spans="8:9" x14ac:dyDescent="0.2">
      <c r="H64500" s="101"/>
      <c r="I64500" s="101"/>
    </row>
    <row r="64501" spans="8:9" x14ac:dyDescent="0.2">
      <c r="H64501" s="101"/>
      <c r="I64501" s="101"/>
    </row>
    <row r="64502" spans="8:9" x14ac:dyDescent="0.2">
      <c r="H64502" s="101"/>
      <c r="I64502" s="101"/>
    </row>
    <row r="64503" spans="8:9" x14ac:dyDescent="0.2">
      <c r="H64503" s="101"/>
      <c r="I64503" s="101"/>
    </row>
    <row r="64504" spans="8:9" x14ac:dyDescent="0.2">
      <c r="H64504" s="101"/>
      <c r="I64504" s="101"/>
    </row>
    <row r="64505" spans="8:9" x14ac:dyDescent="0.2">
      <c r="H64505" s="101"/>
      <c r="I64505" s="101"/>
    </row>
    <row r="64506" spans="8:9" x14ac:dyDescent="0.2">
      <c r="H64506" s="101"/>
      <c r="I64506" s="101"/>
    </row>
    <row r="64507" spans="8:9" x14ac:dyDescent="0.2">
      <c r="H64507" s="101"/>
      <c r="I64507" s="101"/>
    </row>
    <row r="64508" spans="8:9" x14ac:dyDescent="0.2">
      <c r="H64508" s="101"/>
      <c r="I64508" s="101"/>
    </row>
    <row r="64509" spans="8:9" x14ac:dyDescent="0.2">
      <c r="H64509" s="101"/>
      <c r="I64509" s="101"/>
    </row>
    <row r="64510" spans="8:9" x14ac:dyDescent="0.2">
      <c r="H64510" s="101"/>
      <c r="I64510" s="101"/>
    </row>
    <row r="64511" spans="8:9" x14ac:dyDescent="0.2">
      <c r="H64511" s="101"/>
      <c r="I64511" s="101"/>
    </row>
    <row r="64512" spans="8:9" x14ac:dyDescent="0.2">
      <c r="H64512" s="101"/>
      <c r="I64512" s="101"/>
    </row>
    <row r="64513" spans="8:9" x14ac:dyDescent="0.2">
      <c r="H64513" s="101"/>
      <c r="I64513" s="101"/>
    </row>
    <row r="64514" spans="8:9" x14ac:dyDescent="0.2">
      <c r="H64514" s="101"/>
      <c r="I64514" s="101"/>
    </row>
    <row r="64515" spans="8:9" x14ac:dyDescent="0.2">
      <c r="H64515" s="101"/>
      <c r="I64515" s="101"/>
    </row>
    <row r="64516" spans="8:9" x14ac:dyDescent="0.2">
      <c r="H64516" s="101"/>
      <c r="I64516" s="101"/>
    </row>
    <row r="64517" spans="8:9" x14ac:dyDescent="0.2">
      <c r="H64517" s="101"/>
      <c r="I64517" s="101"/>
    </row>
    <row r="64518" spans="8:9" x14ac:dyDescent="0.2">
      <c r="H64518" s="101"/>
      <c r="I64518" s="101"/>
    </row>
    <row r="64519" spans="8:9" x14ac:dyDescent="0.2">
      <c r="H64519" s="101"/>
      <c r="I64519" s="101"/>
    </row>
    <row r="64520" spans="8:9" x14ac:dyDescent="0.2">
      <c r="H64520" s="101"/>
      <c r="I64520" s="101"/>
    </row>
    <row r="64521" spans="8:9" x14ac:dyDescent="0.2">
      <c r="H64521" s="101"/>
      <c r="I64521" s="101"/>
    </row>
    <row r="64522" spans="8:9" x14ac:dyDescent="0.2">
      <c r="H64522" s="101"/>
      <c r="I64522" s="101"/>
    </row>
    <row r="64523" spans="8:9" x14ac:dyDescent="0.2">
      <c r="H64523" s="101"/>
      <c r="I64523" s="101"/>
    </row>
    <row r="64524" spans="8:9" x14ac:dyDescent="0.2">
      <c r="H64524" s="101"/>
      <c r="I64524" s="101"/>
    </row>
    <row r="64525" spans="8:9" x14ac:dyDescent="0.2">
      <c r="H64525" s="101"/>
      <c r="I64525" s="101"/>
    </row>
    <row r="64526" spans="8:9" x14ac:dyDescent="0.2">
      <c r="H64526" s="101"/>
      <c r="I64526" s="101"/>
    </row>
    <row r="64527" spans="8:9" x14ac:dyDescent="0.2">
      <c r="H64527" s="101"/>
      <c r="I64527" s="101"/>
    </row>
    <row r="64528" spans="8:9" x14ac:dyDescent="0.2">
      <c r="H64528" s="101"/>
      <c r="I64528" s="101"/>
    </row>
    <row r="64529" spans="8:9" x14ac:dyDescent="0.2">
      <c r="H64529" s="101"/>
      <c r="I64529" s="101"/>
    </row>
    <row r="64530" spans="8:9" x14ac:dyDescent="0.2">
      <c r="H64530" s="101"/>
      <c r="I64530" s="101"/>
    </row>
    <row r="64531" spans="8:9" x14ac:dyDescent="0.2">
      <c r="H64531" s="101"/>
      <c r="I64531" s="101"/>
    </row>
    <row r="64532" spans="8:9" x14ac:dyDescent="0.2">
      <c r="H64532" s="101"/>
      <c r="I64532" s="101"/>
    </row>
    <row r="64533" spans="8:9" x14ac:dyDescent="0.2">
      <c r="H64533" s="101"/>
      <c r="I64533" s="101"/>
    </row>
    <row r="64534" spans="8:9" x14ac:dyDescent="0.2">
      <c r="H64534" s="101"/>
      <c r="I64534" s="101"/>
    </row>
    <row r="64535" spans="8:9" x14ac:dyDescent="0.2">
      <c r="H64535" s="101"/>
      <c r="I64535" s="101"/>
    </row>
    <row r="64536" spans="8:9" x14ac:dyDescent="0.2">
      <c r="H64536" s="101"/>
      <c r="I64536" s="101"/>
    </row>
    <row r="64537" spans="8:9" x14ac:dyDescent="0.2">
      <c r="H64537" s="101"/>
      <c r="I64537" s="101"/>
    </row>
    <row r="64538" spans="8:9" x14ac:dyDescent="0.2">
      <c r="H64538" s="101"/>
      <c r="I64538" s="101"/>
    </row>
    <row r="64539" spans="8:9" x14ac:dyDescent="0.2">
      <c r="H64539" s="101"/>
      <c r="I64539" s="101"/>
    </row>
    <row r="64540" spans="8:9" x14ac:dyDescent="0.2">
      <c r="H64540" s="101"/>
      <c r="I64540" s="101"/>
    </row>
    <row r="64541" spans="8:9" x14ac:dyDescent="0.2">
      <c r="H64541" s="101"/>
      <c r="I64541" s="101"/>
    </row>
    <row r="64542" spans="8:9" x14ac:dyDescent="0.2">
      <c r="H64542" s="101"/>
      <c r="I64542" s="101"/>
    </row>
    <row r="64543" spans="8:9" x14ac:dyDescent="0.2">
      <c r="H64543" s="101"/>
      <c r="I64543" s="101"/>
    </row>
    <row r="64544" spans="8:9" x14ac:dyDescent="0.2">
      <c r="H64544" s="101"/>
      <c r="I64544" s="101"/>
    </row>
    <row r="64545" spans="8:9" x14ac:dyDescent="0.2">
      <c r="H64545" s="101"/>
      <c r="I64545" s="101"/>
    </row>
    <row r="64546" spans="8:9" x14ac:dyDescent="0.2">
      <c r="H64546" s="101"/>
      <c r="I64546" s="101"/>
    </row>
    <row r="64547" spans="8:9" x14ac:dyDescent="0.2">
      <c r="H64547" s="101"/>
      <c r="I64547" s="101"/>
    </row>
    <row r="64548" spans="8:9" x14ac:dyDescent="0.2">
      <c r="H64548" s="101"/>
      <c r="I64548" s="101"/>
    </row>
    <row r="64549" spans="8:9" x14ac:dyDescent="0.2">
      <c r="H64549" s="101"/>
      <c r="I64549" s="101"/>
    </row>
    <row r="64550" spans="8:9" x14ac:dyDescent="0.2">
      <c r="H64550" s="101"/>
      <c r="I64550" s="101"/>
    </row>
    <row r="64551" spans="8:9" x14ac:dyDescent="0.2">
      <c r="H64551" s="101"/>
      <c r="I64551" s="101"/>
    </row>
    <row r="64552" spans="8:9" x14ac:dyDescent="0.2">
      <c r="H64552" s="101"/>
      <c r="I64552" s="101"/>
    </row>
    <row r="64553" spans="8:9" x14ac:dyDescent="0.2">
      <c r="H64553" s="101"/>
      <c r="I64553" s="101"/>
    </row>
    <row r="64554" spans="8:9" x14ac:dyDescent="0.2">
      <c r="H64554" s="101"/>
      <c r="I64554" s="101"/>
    </row>
    <row r="64555" spans="8:9" x14ac:dyDescent="0.2">
      <c r="H64555" s="101"/>
      <c r="I64555" s="101"/>
    </row>
    <row r="64556" spans="8:9" x14ac:dyDescent="0.2">
      <c r="H64556" s="101"/>
      <c r="I64556" s="101"/>
    </row>
    <row r="64557" spans="8:9" x14ac:dyDescent="0.2">
      <c r="H64557" s="101"/>
      <c r="I64557" s="101"/>
    </row>
    <row r="64558" spans="8:9" x14ac:dyDescent="0.2">
      <c r="H64558" s="101"/>
      <c r="I64558" s="101"/>
    </row>
    <row r="64559" spans="8:9" x14ac:dyDescent="0.2">
      <c r="H64559" s="101"/>
      <c r="I64559" s="101"/>
    </row>
    <row r="64560" spans="8:9" x14ac:dyDescent="0.2">
      <c r="H64560" s="101"/>
      <c r="I64560" s="101"/>
    </row>
    <row r="64561" spans="8:9" x14ac:dyDescent="0.2">
      <c r="H64561" s="101"/>
      <c r="I64561" s="101"/>
    </row>
    <row r="64562" spans="8:9" x14ac:dyDescent="0.2">
      <c r="H64562" s="101"/>
      <c r="I64562" s="101"/>
    </row>
    <row r="64563" spans="8:9" x14ac:dyDescent="0.2">
      <c r="H64563" s="101"/>
      <c r="I64563" s="101"/>
    </row>
    <row r="64564" spans="8:9" x14ac:dyDescent="0.2">
      <c r="H64564" s="101"/>
      <c r="I64564" s="101"/>
    </row>
    <row r="64565" spans="8:9" x14ac:dyDescent="0.2">
      <c r="H64565" s="101"/>
      <c r="I64565" s="101"/>
    </row>
    <row r="64566" spans="8:9" x14ac:dyDescent="0.2">
      <c r="H64566" s="101"/>
      <c r="I64566" s="101"/>
    </row>
    <row r="64567" spans="8:9" x14ac:dyDescent="0.2">
      <c r="H64567" s="101"/>
      <c r="I64567" s="101"/>
    </row>
    <row r="64568" spans="8:9" x14ac:dyDescent="0.2">
      <c r="H64568" s="101"/>
      <c r="I64568" s="101"/>
    </row>
    <row r="64569" spans="8:9" x14ac:dyDescent="0.2">
      <c r="H64569" s="101"/>
      <c r="I64569" s="101"/>
    </row>
    <row r="64570" spans="8:9" x14ac:dyDescent="0.2">
      <c r="H64570" s="101"/>
      <c r="I64570" s="101"/>
    </row>
    <row r="64571" spans="8:9" x14ac:dyDescent="0.2">
      <c r="H64571" s="101"/>
      <c r="I64571" s="101"/>
    </row>
    <row r="64572" spans="8:9" x14ac:dyDescent="0.2">
      <c r="H64572" s="101"/>
      <c r="I64572" s="101"/>
    </row>
    <row r="64573" spans="8:9" x14ac:dyDescent="0.2">
      <c r="H64573" s="101"/>
      <c r="I64573" s="101"/>
    </row>
    <row r="64574" spans="8:9" x14ac:dyDescent="0.2">
      <c r="H64574" s="101"/>
      <c r="I64574" s="101"/>
    </row>
    <row r="64575" spans="8:9" x14ac:dyDescent="0.2">
      <c r="H64575" s="101"/>
      <c r="I64575" s="101"/>
    </row>
    <row r="64576" spans="8:9" x14ac:dyDescent="0.2">
      <c r="H64576" s="101"/>
      <c r="I64576" s="101"/>
    </row>
    <row r="64577" spans="8:9" x14ac:dyDescent="0.2">
      <c r="H64577" s="101"/>
      <c r="I64577" s="101"/>
    </row>
    <row r="64578" spans="8:9" x14ac:dyDescent="0.2">
      <c r="H64578" s="101"/>
      <c r="I64578" s="101"/>
    </row>
    <row r="64579" spans="8:9" x14ac:dyDescent="0.2">
      <c r="H64579" s="101"/>
      <c r="I64579" s="101"/>
    </row>
    <row r="64580" spans="8:9" x14ac:dyDescent="0.2">
      <c r="H64580" s="101"/>
      <c r="I64580" s="101"/>
    </row>
    <row r="64581" spans="8:9" x14ac:dyDescent="0.2">
      <c r="H64581" s="101"/>
      <c r="I64581" s="101"/>
    </row>
    <row r="64582" spans="8:9" x14ac:dyDescent="0.2">
      <c r="H64582" s="101"/>
      <c r="I64582" s="101"/>
    </row>
    <row r="64583" spans="8:9" x14ac:dyDescent="0.2">
      <c r="H64583" s="101"/>
      <c r="I64583" s="101"/>
    </row>
    <row r="64584" spans="8:9" x14ac:dyDescent="0.2">
      <c r="H64584" s="101"/>
      <c r="I64584" s="101"/>
    </row>
    <row r="64585" spans="8:9" x14ac:dyDescent="0.2">
      <c r="H64585" s="101"/>
      <c r="I64585" s="101"/>
    </row>
    <row r="64586" spans="8:9" x14ac:dyDescent="0.2">
      <c r="H64586" s="101"/>
      <c r="I64586" s="101"/>
    </row>
    <row r="64587" spans="8:9" x14ac:dyDescent="0.2">
      <c r="H64587" s="101"/>
      <c r="I64587" s="101"/>
    </row>
    <row r="64588" spans="8:9" x14ac:dyDescent="0.2">
      <c r="H64588" s="101"/>
      <c r="I64588" s="101"/>
    </row>
    <row r="64589" spans="8:9" x14ac:dyDescent="0.2">
      <c r="H64589" s="101"/>
      <c r="I64589" s="101"/>
    </row>
    <row r="64590" spans="8:9" x14ac:dyDescent="0.2">
      <c r="H64590" s="101"/>
      <c r="I64590" s="101"/>
    </row>
    <row r="64591" spans="8:9" x14ac:dyDescent="0.2">
      <c r="H64591" s="101"/>
      <c r="I64591" s="101"/>
    </row>
    <row r="64592" spans="8:9" x14ac:dyDescent="0.2">
      <c r="H64592" s="101"/>
      <c r="I64592" s="101"/>
    </row>
    <row r="64593" spans="8:9" x14ac:dyDescent="0.2">
      <c r="H64593" s="101"/>
      <c r="I64593" s="101"/>
    </row>
    <row r="64594" spans="8:9" x14ac:dyDescent="0.2">
      <c r="H64594" s="101"/>
      <c r="I64594" s="101"/>
    </row>
    <row r="64595" spans="8:9" x14ac:dyDescent="0.2">
      <c r="H64595" s="101"/>
      <c r="I64595" s="101"/>
    </row>
    <row r="64596" spans="8:9" x14ac:dyDescent="0.2">
      <c r="H64596" s="101"/>
      <c r="I64596" s="101"/>
    </row>
    <row r="64597" spans="8:9" x14ac:dyDescent="0.2">
      <c r="H64597" s="101"/>
      <c r="I64597" s="101"/>
    </row>
    <row r="64598" spans="8:9" x14ac:dyDescent="0.2">
      <c r="H64598" s="101"/>
      <c r="I64598" s="101"/>
    </row>
    <row r="64599" spans="8:9" x14ac:dyDescent="0.2">
      <c r="H64599" s="101"/>
      <c r="I64599" s="101"/>
    </row>
    <row r="64600" spans="8:9" x14ac:dyDescent="0.2">
      <c r="H64600" s="101"/>
      <c r="I64600" s="101"/>
    </row>
    <row r="64601" spans="8:9" x14ac:dyDescent="0.2">
      <c r="H64601" s="101"/>
      <c r="I64601" s="101"/>
    </row>
    <row r="64602" spans="8:9" x14ac:dyDescent="0.2">
      <c r="H64602" s="101"/>
      <c r="I64602" s="101"/>
    </row>
    <row r="64603" spans="8:9" x14ac:dyDescent="0.2">
      <c r="H64603" s="101"/>
      <c r="I64603" s="101"/>
    </row>
    <row r="64604" spans="8:9" x14ac:dyDescent="0.2">
      <c r="H64604" s="101"/>
      <c r="I64604" s="101"/>
    </row>
    <row r="64605" spans="8:9" x14ac:dyDescent="0.2">
      <c r="H64605" s="101"/>
      <c r="I64605" s="101"/>
    </row>
    <row r="64606" spans="8:9" x14ac:dyDescent="0.2">
      <c r="H64606" s="101"/>
      <c r="I64606" s="101"/>
    </row>
    <row r="64607" spans="8:9" x14ac:dyDescent="0.2">
      <c r="H64607" s="101"/>
      <c r="I64607" s="101"/>
    </row>
    <row r="64608" spans="8:9" x14ac:dyDescent="0.2">
      <c r="H64608" s="101"/>
      <c r="I64608" s="101"/>
    </row>
    <row r="64609" spans="8:9" x14ac:dyDescent="0.2">
      <c r="H64609" s="101"/>
      <c r="I64609" s="101"/>
    </row>
    <row r="64610" spans="8:9" x14ac:dyDescent="0.2">
      <c r="H64610" s="101"/>
      <c r="I64610" s="101"/>
    </row>
    <row r="64611" spans="8:9" x14ac:dyDescent="0.2">
      <c r="H64611" s="101"/>
      <c r="I64611" s="101"/>
    </row>
    <row r="64612" spans="8:9" x14ac:dyDescent="0.2">
      <c r="H64612" s="101"/>
      <c r="I64612" s="101"/>
    </row>
    <row r="64613" spans="8:9" x14ac:dyDescent="0.2">
      <c r="H64613" s="101"/>
      <c r="I64613" s="101"/>
    </row>
    <row r="64614" spans="8:9" x14ac:dyDescent="0.2">
      <c r="H64614" s="101"/>
      <c r="I64614" s="101"/>
    </row>
    <row r="64615" spans="8:9" x14ac:dyDescent="0.2">
      <c r="H64615" s="101"/>
      <c r="I64615" s="101"/>
    </row>
    <row r="64616" spans="8:9" x14ac:dyDescent="0.2">
      <c r="H64616" s="101"/>
      <c r="I64616" s="101"/>
    </row>
    <row r="64617" spans="8:9" x14ac:dyDescent="0.2">
      <c r="H64617" s="101"/>
      <c r="I64617" s="101"/>
    </row>
    <row r="64618" spans="8:9" x14ac:dyDescent="0.2">
      <c r="H64618" s="101"/>
      <c r="I64618" s="101"/>
    </row>
    <row r="64619" spans="8:9" x14ac:dyDescent="0.2">
      <c r="H64619" s="101"/>
      <c r="I64619" s="101"/>
    </row>
    <row r="64620" spans="8:9" x14ac:dyDescent="0.2">
      <c r="H64620" s="101"/>
      <c r="I64620" s="101"/>
    </row>
    <row r="64621" spans="8:9" x14ac:dyDescent="0.2">
      <c r="H64621" s="101"/>
      <c r="I64621" s="101"/>
    </row>
    <row r="64622" spans="8:9" x14ac:dyDescent="0.2">
      <c r="H64622" s="101"/>
      <c r="I64622" s="101"/>
    </row>
    <row r="64623" spans="8:9" x14ac:dyDescent="0.2">
      <c r="H64623" s="101"/>
      <c r="I64623" s="101"/>
    </row>
    <row r="64624" spans="8:9" x14ac:dyDescent="0.2">
      <c r="H64624" s="101"/>
      <c r="I64624" s="101"/>
    </row>
    <row r="64625" spans="8:9" x14ac:dyDescent="0.2">
      <c r="H64625" s="101"/>
      <c r="I64625" s="101"/>
    </row>
    <row r="64626" spans="8:9" x14ac:dyDescent="0.2">
      <c r="H64626" s="101"/>
      <c r="I64626" s="101"/>
    </row>
    <row r="64627" spans="8:9" x14ac:dyDescent="0.2">
      <c r="H64627" s="101"/>
      <c r="I64627" s="101"/>
    </row>
    <row r="64628" spans="8:9" x14ac:dyDescent="0.2">
      <c r="H64628" s="101"/>
      <c r="I64628" s="101"/>
    </row>
    <row r="64629" spans="8:9" x14ac:dyDescent="0.2">
      <c r="H64629" s="101"/>
      <c r="I64629" s="101"/>
    </row>
    <row r="64630" spans="8:9" x14ac:dyDescent="0.2">
      <c r="H64630" s="101"/>
      <c r="I64630" s="101"/>
    </row>
    <row r="64631" spans="8:9" x14ac:dyDescent="0.2">
      <c r="H64631" s="101"/>
      <c r="I64631" s="101"/>
    </row>
    <row r="64632" spans="8:9" x14ac:dyDescent="0.2">
      <c r="H64632" s="101"/>
      <c r="I64632" s="101"/>
    </row>
    <row r="64633" spans="8:9" x14ac:dyDescent="0.2">
      <c r="H64633" s="101"/>
      <c r="I64633" s="101"/>
    </row>
    <row r="64634" spans="8:9" x14ac:dyDescent="0.2">
      <c r="H64634" s="101"/>
      <c r="I64634" s="101"/>
    </row>
    <row r="64635" spans="8:9" x14ac:dyDescent="0.2">
      <c r="H64635" s="101"/>
      <c r="I64635" s="101"/>
    </row>
    <row r="64636" spans="8:9" x14ac:dyDescent="0.2">
      <c r="H64636" s="101"/>
      <c r="I64636" s="101"/>
    </row>
    <row r="64637" spans="8:9" x14ac:dyDescent="0.2">
      <c r="H64637" s="101"/>
      <c r="I64637" s="101"/>
    </row>
    <row r="64638" spans="8:9" x14ac:dyDescent="0.2">
      <c r="H64638" s="101"/>
      <c r="I64638" s="101"/>
    </row>
    <row r="64639" spans="8:9" x14ac:dyDescent="0.2">
      <c r="H64639" s="101"/>
      <c r="I64639" s="101"/>
    </row>
    <row r="64640" spans="8:9" x14ac:dyDescent="0.2">
      <c r="H64640" s="101"/>
      <c r="I64640" s="101"/>
    </row>
    <row r="64641" spans="8:9" x14ac:dyDescent="0.2">
      <c r="H64641" s="101"/>
      <c r="I64641" s="101"/>
    </row>
    <row r="64642" spans="8:9" x14ac:dyDescent="0.2">
      <c r="H64642" s="101"/>
      <c r="I64642" s="101"/>
    </row>
    <row r="64643" spans="8:9" x14ac:dyDescent="0.2">
      <c r="H64643" s="101"/>
      <c r="I64643" s="101"/>
    </row>
    <row r="64644" spans="8:9" x14ac:dyDescent="0.2">
      <c r="H64644" s="101"/>
      <c r="I64644" s="101"/>
    </row>
    <row r="64645" spans="8:9" x14ac:dyDescent="0.2">
      <c r="H64645" s="101"/>
      <c r="I64645" s="101"/>
    </row>
    <row r="64646" spans="8:9" x14ac:dyDescent="0.2">
      <c r="H64646" s="101"/>
      <c r="I64646" s="101"/>
    </row>
    <row r="64647" spans="8:9" x14ac:dyDescent="0.2">
      <c r="H64647" s="101"/>
      <c r="I64647" s="101"/>
    </row>
    <row r="64648" spans="8:9" x14ac:dyDescent="0.2">
      <c r="H64648" s="101"/>
      <c r="I64648" s="101"/>
    </row>
    <row r="64649" spans="8:9" x14ac:dyDescent="0.2">
      <c r="H64649" s="101"/>
      <c r="I64649" s="101"/>
    </row>
    <row r="64650" spans="8:9" x14ac:dyDescent="0.2">
      <c r="H64650" s="101"/>
      <c r="I64650" s="101"/>
    </row>
    <row r="64651" spans="8:9" x14ac:dyDescent="0.2">
      <c r="H64651" s="101"/>
      <c r="I64651" s="101"/>
    </row>
    <row r="64652" spans="8:9" x14ac:dyDescent="0.2">
      <c r="H64652" s="101"/>
      <c r="I64652" s="101"/>
    </row>
    <row r="64653" spans="8:9" x14ac:dyDescent="0.2">
      <c r="H64653" s="101"/>
      <c r="I64653" s="101"/>
    </row>
    <row r="64654" spans="8:9" x14ac:dyDescent="0.2">
      <c r="H64654" s="101"/>
      <c r="I64654" s="101"/>
    </row>
    <row r="64655" spans="8:9" x14ac:dyDescent="0.2">
      <c r="H64655" s="101"/>
      <c r="I64655" s="101"/>
    </row>
    <row r="64656" spans="8:9" x14ac:dyDescent="0.2">
      <c r="H64656" s="101"/>
      <c r="I64656" s="101"/>
    </row>
    <row r="64657" spans="8:9" x14ac:dyDescent="0.2">
      <c r="H64657" s="101"/>
      <c r="I64657" s="101"/>
    </row>
    <row r="64658" spans="8:9" x14ac:dyDescent="0.2">
      <c r="H64658" s="101"/>
      <c r="I64658" s="101"/>
    </row>
    <row r="64659" spans="8:9" x14ac:dyDescent="0.2">
      <c r="H64659" s="101"/>
      <c r="I64659" s="101"/>
    </row>
    <row r="64660" spans="8:9" x14ac:dyDescent="0.2">
      <c r="H64660" s="101"/>
      <c r="I64660" s="101"/>
    </row>
    <row r="64661" spans="8:9" x14ac:dyDescent="0.2">
      <c r="H64661" s="101"/>
      <c r="I64661" s="101"/>
    </row>
    <row r="64662" spans="8:9" x14ac:dyDescent="0.2">
      <c r="H64662" s="101"/>
      <c r="I64662" s="101"/>
    </row>
    <row r="64663" spans="8:9" x14ac:dyDescent="0.2">
      <c r="H64663" s="101"/>
      <c r="I64663" s="101"/>
    </row>
    <row r="64664" spans="8:9" x14ac:dyDescent="0.2">
      <c r="H64664" s="101"/>
      <c r="I64664" s="101"/>
    </row>
    <row r="64665" spans="8:9" x14ac:dyDescent="0.2">
      <c r="H64665" s="101"/>
      <c r="I64665" s="101"/>
    </row>
    <row r="64666" spans="8:9" x14ac:dyDescent="0.2">
      <c r="H64666" s="101"/>
      <c r="I64666" s="101"/>
    </row>
    <row r="64667" spans="8:9" x14ac:dyDescent="0.2">
      <c r="H64667" s="101"/>
      <c r="I64667" s="101"/>
    </row>
    <row r="64668" spans="8:9" x14ac:dyDescent="0.2">
      <c r="H64668" s="101"/>
      <c r="I64668" s="101"/>
    </row>
    <row r="64669" spans="8:9" x14ac:dyDescent="0.2">
      <c r="H64669" s="101"/>
      <c r="I64669" s="101"/>
    </row>
    <row r="64670" spans="8:9" x14ac:dyDescent="0.2">
      <c r="H64670" s="101"/>
      <c r="I64670" s="101"/>
    </row>
    <row r="64671" spans="8:9" x14ac:dyDescent="0.2">
      <c r="H64671" s="101"/>
      <c r="I64671" s="101"/>
    </row>
    <row r="64672" spans="8:9" x14ac:dyDescent="0.2">
      <c r="H64672" s="101"/>
      <c r="I64672" s="101"/>
    </row>
    <row r="64673" spans="8:9" x14ac:dyDescent="0.2">
      <c r="H64673" s="101"/>
      <c r="I64673" s="101"/>
    </row>
    <row r="64674" spans="8:9" x14ac:dyDescent="0.2">
      <c r="H64674" s="101"/>
      <c r="I64674" s="101"/>
    </row>
    <row r="64675" spans="8:9" x14ac:dyDescent="0.2">
      <c r="H64675" s="101"/>
      <c r="I64675" s="101"/>
    </row>
    <row r="64676" spans="8:9" x14ac:dyDescent="0.2">
      <c r="H64676" s="101"/>
      <c r="I64676" s="101"/>
    </row>
    <row r="64677" spans="8:9" x14ac:dyDescent="0.2">
      <c r="H64677" s="101"/>
      <c r="I64677" s="101"/>
    </row>
    <row r="64678" spans="8:9" x14ac:dyDescent="0.2">
      <c r="H64678" s="101"/>
      <c r="I64678" s="101"/>
    </row>
    <row r="64679" spans="8:9" x14ac:dyDescent="0.2">
      <c r="H64679" s="101"/>
      <c r="I64679" s="101"/>
    </row>
    <row r="64680" spans="8:9" x14ac:dyDescent="0.2">
      <c r="H64680" s="101"/>
      <c r="I64680" s="101"/>
    </row>
    <row r="64681" spans="8:9" x14ac:dyDescent="0.2">
      <c r="H64681" s="101"/>
      <c r="I64681" s="101"/>
    </row>
    <row r="64682" spans="8:9" x14ac:dyDescent="0.2">
      <c r="H64682" s="101"/>
      <c r="I64682" s="101"/>
    </row>
    <row r="64683" spans="8:9" x14ac:dyDescent="0.2">
      <c r="H64683" s="101"/>
      <c r="I64683" s="101"/>
    </row>
    <row r="64684" spans="8:9" x14ac:dyDescent="0.2">
      <c r="H64684" s="101"/>
      <c r="I64684" s="101"/>
    </row>
    <row r="64685" spans="8:9" x14ac:dyDescent="0.2">
      <c r="H64685" s="101"/>
      <c r="I64685" s="101"/>
    </row>
    <row r="64686" spans="8:9" x14ac:dyDescent="0.2">
      <c r="H64686" s="101"/>
      <c r="I64686" s="101"/>
    </row>
    <row r="64687" spans="8:9" x14ac:dyDescent="0.2">
      <c r="H64687" s="101"/>
      <c r="I64687" s="101"/>
    </row>
    <row r="64688" spans="8:9" x14ac:dyDescent="0.2">
      <c r="H64688" s="101"/>
      <c r="I64688" s="101"/>
    </row>
    <row r="64689" spans="8:9" x14ac:dyDescent="0.2">
      <c r="H64689" s="101"/>
      <c r="I64689" s="101"/>
    </row>
    <row r="64690" spans="8:9" x14ac:dyDescent="0.2">
      <c r="H64690" s="101"/>
      <c r="I64690" s="101"/>
    </row>
    <row r="64691" spans="8:9" x14ac:dyDescent="0.2">
      <c r="H64691" s="101"/>
      <c r="I64691" s="101"/>
    </row>
    <row r="64692" spans="8:9" x14ac:dyDescent="0.2">
      <c r="H64692" s="101"/>
      <c r="I64692" s="101"/>
    </row>
    <row r="64693" spans="8:9" x14ac:dyDescent="0.2">
      <c r="H64693" s="101"/>
      <c r="I64693" s="101"/>
    </row>
    <row r="64694" spans="8:9" x14ac:dyDescent="0.2">
      <c r="H64694" s="101"/>
      <c r="I64694" s="101"/>
    </row>
    <row r="64695" spans="8:9" x14ac:dyDescent="0.2">
      <c r="H64695" s="101"/>
      <c r="I64695" s="101"/>
    </row>
    <row r="64696" spans="8:9" x14ac:dyDescent="0.2">
      <c r="H64696" s="101"/>
      <c r="I64696" s="101"/>
    </row>
    <row r="64697" spans="8:9" x14ac:dyDescent="0.2">
      <c r="H64697" s="101"/>
      <c r="I64697" s="101"/>
    </row>
    <row r="64698" spans="8:9" x14ac:dyDescent="0.2">
      <c r="H64698" s="101"/>
      <c r="I64698" s="101"/>
    </row>
    <row r="64699" spans="8:9" x14ac:dyDescent="0.2">
      <c r="H64699" s="101"/>
      <c r="I64699" s="101"/>
    </row>
    <row r="64700" spans="8:9" x14ac:dyDescent="0.2">
      <c r="H64700" s="101"/>
      <c r="I64700" s="101"/>
    </row>
    <row r="64701" spans="8:9" x14ac:dyDescent="0.2">
      <c r="H64701" s="101"/>
      <c r="I64701" s="101"/>
    </row>
    <row r="64702" spans="8:9" x14ac:dyDescent="0.2">
      <c r="H64702" s="101"/>
      <c r="I64702" s="101"/>
    </row>
    <row r="64703" spans="8:9" x14ac:dyDescent="0.2">
      <c r="H64703" s="101"/>
      <c r="I64703" s="101"/>
    </row>
    <row r="64704" spans="8:9" x14ac:dyDescent="0.2">
      <c r="H64704" s="101"/>
      <c r="I64704" s="101"/>
    </row>
    <row r="64705" spans="8:9" x14ac:dyDescent="0.2">
      <c r="H64705" s="101"/>
      <c r="I64705" s="101"/>
    </row>
    <row r="64706" spans="8:9" x14ac:dyDescent="0.2">
      <c r="H64706" s="101"/>
      <c r="I64706" s="101"/>
    </row>
    <row r="64707" spans="8:9" x14ac:dyDescent="0.2">
      <c r="H64707" s="101"/>
      <c r="I64707" s="101"/>
    </row>
    <row r="64708" spans="8:9" x14ac:dyDescent="0.2">
      <c r="H64708" s="101"/>
      <c r="I64708" s="101"/>
    </row>
    <row r="64709" spans="8:9" x14ac:dyDescent="0.2">
      <c r="H64709" s="101"/>
      <c r="I64709" s="101"/>
    </row>
    <row r="64710" spans="8:9" x14ac:dyDescent="0.2">
      <c r="H64710" s="101"/>
      <c r="I64710" s="101"/>
    </row>
    <row r="64711" spans="8:9" x14ac:dyDescent="0.2">
      <c r="H64711" s="101"/>
      <c r="I64711" s="101"/>
    </row>
    <row r="64712" spans="8:9" x14ac:dyDescent="0.2">
      <c r="H64712" s="101"/>
      <c r="I64712" s="101"/>
    </row>
    <row r="64713" spans="8:9" x14ac:dyDescent="0.2">
      <c r="H64713" s="101"/>
      <c r="I64713" s="101"/>
    </row>
    <row r="64714" spans="8:9" x14ac:dyDescent="0.2">
      <c r="H64714" s="101"/>
      <c r="I64714" s="101"/>
    </row>
    <row r="64715" spans="8:9" x14ac:dyDescent="0.2">
      <c r="H64715" s="101"/>
      <c r="I64715" s="101"/>
    </row>
    <row r="64716" spans="8:9" x14ac:dyDescent="0.2">
      <c r="H64716" s="101"/>
      <c r="I64716" s="101"/>
    </row>
    <row r="64717" spans="8:9" x14ac:dyDescent="0.2">
      <c r="H64717" s="101"/>
      <c r="I64717" s="101"/>
    </row>
    <row r="64718" spans="8:9" x14ac:dyDescent="0.2">
      <c r="H64718" s="101"/>
      <c r="I64718" s="101"/>
    </row>
    <row r="64719" spans="8:9" x14ac:dyDescent="0.2">
      <c r="H64719" s="101"/>
      <c r="I64719" s="101"/>
    </row>
    <row r="64720" spans="8:9" x14ac:dyDescent="0.2">
      <c r="H64720" s="101"/>
      <c r="I64720" s="101"/>
    </row>
    <row r="64721" spans="8:9" x14ac:dyDescent="0.2">
      <c r="H64721" s="101"/>
      <c r="I64721" s="101"/>
    </row>
    <row r="64722" spans="8:9" x14ac:dyDescent="0.2">
      <c r="H64722" s="101"/>
      <c r="I64722" s="101"/>
    </row>
    <row r="64723" spans="8:9" x14ac:dyDescent="0.2">
      <c r="H64723" s="101"/>
      <c r="I64723" s="101"/>
    </row>
    <row r="64724" spans="8:9" x14ac:dyDescent="0.2">
      <c r="H64724" s="101"/>
      <c r="I64724" s="101"/>
    </row>
    <row r="64725" spans="8:9" x14ac:dyDescent="0.2">
      <c r="H64725" s="101"/>
      <c r="I64725" s="101"/>
    </row>
    <row r="64726" spans="8:9" x14ac:dyDescent="0.2">
      <c r="H64726" s="101"/>
      <c r="I64726" s="101"/>
    </row>
    <row r="64727" spans="8:9" x14ac:dyDescent="0.2">
      <c r="H64727" s="101"/>
      <c r="I64727" s="101"/>
    </row>
    <row r="64728" spans="8:9" x14ac:dyDescent="0.2">
      <c r="H64728" s="101"/>
      <c r="I64728" s="101"/>
    </row>
    <row r="64729" spans="8:9" x14ac:dyDescent="0.2">
      <c r="H64729" s="101"/>
      <c r="I64729" s="101"/>
    </row>
    <row r="64730" spans="8:9" x14ac:dyDescent="0.2">
      <c r="H64730" s="101"/>
      <c r="I64730" s="101"/>
    </row>
    <row r="64731" spans="8:9" x14ac:dyDescent="0.2">
      <c r="H64731" s="101"/>
      <c r="I64731" s="101"/>
    </row>
    <row r="64732" spans="8:9" x14ac:dyDescent="0.2">
      <c r="H64732" s="101"/>
      <c r="I64732" s="101"/>
    </row>
    <row r="64733" spans="8:9" x14ac:dyDescent="0.2">
      <c r="H64733" s="101"/>
      <c r="I64733" s="101"/>
    </row>
    <row r="64734" spans="8:9" x14ac:dyDescent="0.2">
      <c r="H64734" s="101"/>
      <c r="I64734" s="101"/>
    </row>
    <row r="64735" spans="8:9" x14ac:dyDescent="0.2">
      <c r="H64735" s="101"/>
      <c r="I64735" s="101"/>
    </row>
    <row r="64736" spans="8:9" x14ac:dyDescent="0.2">
      <c r="H64736" s="101"/>
      <c r="I64736" s="101"/>
    </row>
    <row r="64737" spans="8:9" x14ac:dyDescent="0.2">
      <c r="H64737" s="101"/>
      <c r="I64737" s="101"/>
    </row>
    <row r="64738" spans="8:9" x14ac:dyDescent="0.2">
      <c r="H64738" s="101"/>
      <c r="I64738" s="101"/>
    </row>
    <row r="64739" spans="8:9" x14ac:dyDescent="0.2">
      <c r="H64739" s="101"/>
      <c r="I64739" s="101"/>
    </row>
    <row r="64740" spans="8:9" x14ac:dyDescent="0.2">
      <c r="H64740" s="101"/>
      <c r="I64740" s="101"/>
    </row>
    <row r="64741" spans="8:9" x14ac:dyDescent="0.2">
      <c r="H64741" s="101"/>
      <c r="I64741" s="101"/>
    </row>
    <row r="64742" spans="8:9" x14ac:dyDescent="0.2">
      <c r="H64742" s="101"/>
      <c r="I64742" s="101"/>
    </row>
    <row r="64743" spans="8:9" x14ac:dyDescent="0.2">
      <c r="H64743" s="101"/>
      <c r="I64743" s="101"/>
    </row>
    <row r="64744" spans="8:9" x14ac:dyDescent="0.2">
      <c r="H64744" s="101"/>
      <c r="I64744" s="101"/>
    </row>
    <row r="64745" spans="8:9" x14ac:dyDescent="0.2">
      <c r="H64745" s="101"/>
      <c r="I64745" s="101"/>
    </row>
    <row r="64746" spans="8:9" x14ac:dyDescent="0.2">
      <c r="H64746" s="101"/>
      <c r="I64746" s="101"/>
    </row>
    <row r="64747" spans="8:9" x14ac:dyDescent="0.2">
      <c r="H64747" s="101"/>
      <c r="I64747" s="101"/>
    </row>
    <row r="64748" spans="8:9" x14ac:dyDescent="0.2">
      <c r="H64748" s="101"/>
      <c r="I64748" s="101"/>
    </row>
    <row r="64749" spans="8:9" x14ac:dyDescent="0.2">
      <c r="H64749" s="101"/>
      <c r="I64749" s="101"/>
    </row>
    <row r="64750" spans="8:9" x14ac:dyDescent="0.2">
      <c r="H64750" s="101"/>
      <c r="I64750" s="101"/>
    </row>
    <row r="64751" spans="8:9" x14ac:dyDescent="0.2">
      <c r="H64751" s="101"/>
      <c r="I64751" s="101"/>
    </row>
    <row r="64752" spans="8:9" x14ac:dyDescent="0.2">
      <c r="H64752" s="101"/>
      <c r="I64752" s="101"/>
    </row>
    <row r="64753" spans="8:9" x14ac:dyDescent="0.2">
      <c r="H64753" s="101"/>
      <c r="I64753" s="101"/>
    </row>
    <row r="64754" spans="8:9" x14ac:dyDescent="0.2">
      <c r="H64754" s="101"/>
      <c r="I64754" s="101"/>
    </row>
    <row r="64755" spans="8:9" x14ac:dyDescent="0.2">
      <c r="H64755" s="101"/>
      <c r="I64755" s="101"/>
    </row>
    <row r="64756" spans="8:9" x14ac:dyDescent="0.2">
      <c r="H64756" s="101"/>
      <c r="I64756" s="101"/>
    </row>
    <row r="64757" spans="8:9" x14ac:dyDescent="0.2">
      <c r="H64757" s="101"/>
      <c r="I64757" s="101"/>
    </row>
    <row r="64758" spans="8:9" x14ac:dyDescent="0.2">
      <c r="H64758" s="101"/>
      <c r="I64758" s="101"/>
    </row>
    <row r="64759" spans="8:9" x14ac:dyDescent="0.2">
      <c r="H64759" s="101"/>
      <c r="I64759" s="101"/>
    </row>
    <row r="64760" spans="8:9" x14ac:dyDescent="0.2">
      <c r="H64760" s="101"/>
      <c r="I64760" s="101"/>
    </row>
    <row r="64761" spans="8:9" x14ac:dyDescent="0.2">
      <c r="H64761" s="101"/>
      <c r="I64761" s="101"/>
    </row>
    <row r="64762" spans="8:9" x14ac:dyDescent="0.2">
      <c r="H64762" s="101"/>
      <c r="I64762" s="101"/>
    </row>
    <row r="64763" spans="8:9" x14ac:dyDescent="0.2">
      <c r="H64763" s="101"/>
      <c r="I64763" s="101"/>
    </row>
    <row r="64764" spans="8:9" x14ac:dyDescent="0.2">
      <c r="H64764" s="101"/>
      <c r="I64764" s="101"/>
    </row>
    <row r="64765" spans="8:9" x14ac:dyDescent="0.2">
      <c r="H64765" s="101"/>
      <c r="I64765" s="101"/>
    </row>
    <row r="64766" spans="8:9" x14ac:dyDescent="0.2">
      <c r="H64766" s="101"/>
      <c r="I64766" s="101"/>
    </row>
    <row r="64767" spans="8:9" x14ac:dyDescent="0.2">
      <c r="H64767" s="101"/>
      <c r="I64767" s="101"/>
    </row>
    <row r="64768" spans="8:9" x14ac:dyDescent="0.2">
      <c r="H64768" s="101"/>
      <c r="I64768" s="101"/>
    </row>
    <row r="64769" spans="8:9" x14ac:dyDescent="0.2">
      <c r="H64769" s="101"/>
      <c r="I64769" s="101"/>
    </row>
    <row r="64770" spans="8:9" x14ac:dyDescent="0.2">
      <c r="H64770" s="101"/>
      <c r="I64770" s="101"/>
    </row>
    <row r="64771" spans="8:9" x14ac:dyDescent="0.2">
      <c r="H64771" s="101"/>
      <c r="I64771" s="101"/>
    </row>
    <row r="64772" spans="8:9" x14ac:dyDescent="0.2">
      <c r="H64772" s="101"/>
      <c r="I64772" s="101"/>
    </row>
    <row r="64773" spans="8:9" x14ac:dyDescent="0.2">
      <c r="H64773" s="101"/>
      <c r="I64773" s="101"/>
    </row>
    <row r="64774" spans="8:9" x14ac:dyDescent="0.2">
      <c r="H64774" s="101"/>
      <c r="I64774" s="101"/>
    </row>
    <row r="64775" spans="8:9" x14ac:dyDescent="0.2">
      <c r="H64775" s="101"/>
      <c r="I64775" s="101"/>
    </row>
    <row r="64776" spans="8:9" x14ac:dyDescent="0.2">
      <c r="H64776" s="101"/>
      <c r="I64776" s="101"/>
    </row>
    <row r="64777" spans="8:9" x14ac:dyDescent="0.2">
      <c r="H64777" s="101"/>
      <c r="I64777" s="101"/>
    </row>
    <row r="64778" spans="8:9" x14ac:dyDescent="0.2">
      <c r="H64778" s="101"/>
      <c r="I64778" s="101"/>
    </row>
    <row r="64779" spans="8:9" x14ac:dyDescent="0.2">
      <c r="H64779" s="101"/>
      <c r="I64779" s="101"/>
    </row>
    <row r="64780" spans="8:9" x14ac:dyDescent="0.2">
      <c r="H64780" s="101"/>
      <c r="I64780" s="101"/>
    </row>
    <row r="64781" spans="8:9" x14ac:dyDescent="0.2">
      <c r="H64781" s="101"/>
      <c r="I64781" s="101"/>
    </row>
    <row r="64782" spans="8:9" x14ac:dyDescent="0.2">
      <c r="H64782" s="101"/>
      <c r="I64782" s="101"/>
    </row>
    <row r="64783" spans="8:9" x14ac:dyDescent="0.2">
      <c r="H64783" s="101"/>
      <c r="I64783" s="101"/>
    </row>
    <row r="64784" spans="8:9" x14ac:dyDescent="0.2">
      <c r="H64784" s="101"/>
      <c r="I64784" s="101"/>
    </row>
    <row r="64785" spans="8:9" x14ac:dyDescent="0.2">
      <c r="H64785" s="101"/>
      <c r="I64785" s="101"/>
    </row>
    <row r="64786" spans="8:9" x14ac:dyDescent="0.2">
      <c r="H64786" s="101"/>
      <c r="I64786" s="101"/>
    </row>
    <row r="64787" spans="8:9" x14ac:dyDescent="0.2">
      <c r="H64787" s="101"/>
      <c r="I64787" s="101"/>
    </row>
    <row r="64788" spans="8:9" x14ac:dyDescent="0.2">
      <c r="H64788" s="101"/>
      <c r="I64788" s="101"/>
    </row>
    <row r="64789" spans="8:9" x14ac:dyDescent="0.2">
      <c r="H64789" s="101"/>
      <c r="I64789" s="101"/>
    </row>
    <row r="64790" spans="8:9" x14ac:dyDescent="0.2">
      <c r="H64790" s="101"/>
      <c r="I64790" s="101"/>
    </row>
    <row r="64791" spans="8:9" x14ac:dyDescent="0.2">
      <c r="H64791" s="101"/>
      <c r="I64791" s="101"/>
    </row>
    <row r="64792" spans="8:9" x14ac:dyDescent="0.2">
      <c r="H64792" s="101"/>
      <c r="I64792" s="101"/>
    </row>
    <row r="64793" spans="8:9" x14ac:dyDescent="0.2">
      <c r="H64793" s="101"/>
      <c r="I64793" s="101"/>
    </row>
    <row r="64794" spans="8:9" x14ac:dyDescent="0.2">
      <c r="H64794" s="101"/>
      <c r="I64794" s="101"/>
    </row>
    <row r="64795" spans="8:9" x14ac:dyDescent="0.2">
      <c r="H64795" s="101"/>
      <c r="I64795" s="101"/>
    </row>
    <row r="64796" spans="8:9" x14ac:dyDescent="0.2">
      <c r="H64796" s="101"/>
      <c r="I64796" s="101"/>
    </row>
    <row r="64797" spans="8:9" x14ac:dyDescent="0.2">
      <c r="H64797" s="101"/>
      <c r="I64797" s="101"/>
    </row>
    <row r="64798" spans="8:9" x14ac:dyDescent="0.2">
      <c r="H64798" s="101"/>
      <c r="I64798" s="101"/>
    </row>
    <row r="64799" spans="8:9" x14ac:dyDescent="0.2">
      <c r="H64799" s="101"/>
      <c r="I64799" s="101"/>
    </row>
    <row r="64800" spans="8:9" x14ac:dyDescent="0.2">
      <c r="H64800" s="101"/>
      <c r="I64800" s="101"/>
    </row>
    <row r="64801" spans="8:9" x14ac:dyDescent="0.2">
      <c r="H64801" s="101"/>
      <c r="I64801" s="101"/>
    </row>
    <row r="64802" spans="8:9" x14ac:dyDescent="0.2">
      <c r="H64802" s="101"/>
      <c r="I64802" s="101"/>
    </row>
    <row r="64803" spans="8:9" x14ac:dyDescent="0.2">
      <c r="H64803" s="101"/>
      <c r="I64803" s="101"/>
    </row>
    <row r="64804" spans="8:9" x14ac:dyDescent="0.2">
      <c r="H64804" s="101"/>
      <c r="I64804" s="101"/>
    </row>
    <row r="64805" spans="8:9" x14ac:dyDescent="0.2">
      <c r="H64805" s="101"/>
      <c r="I64805" s="101"/>
    </row>
    <row r="64806" spans="8:9" x14ac:dyDescent="0.2">
      <c r="H64806" s="101"/>
      <c r="I64806" s="101"/>
    </row>
    <row r="64807" spans="8:9" x14ac:dyDescent="0.2">
      <c r="H64807" s="101"/>
      <c r="I64807" s="101"/>
    </row>
    <row r="64808" spans="8:9" x14ac:dyDescent="0.2">
      <c r="H64808" s="101"/>
      <c r="I64808" s="101"/>
    </row>
    <row r="64809" spans="8:9" x14ac:dyDescent="0.2">
      <c r="H64809" s="101"/>
      <c r="I64809" s="101"/>
    </row>
    <row r="64810" spans="8:9" x14ac:dyDescent="0.2">
      <c r="H64810" s="101"/>
      <c r="I64810" s="101"/>
    </row>
    <row r="64811" spans="8:9" x14ac:dyDescent="0.2">
      <c r="H64811" s="101"/>
      <c r="I64811" s="101"/>
    </row>
    <row r="64812" spans="8:9" x14ac:dyDescent="0.2">
      <c r="H64812" s="101"/>
      <c r="I64812" s="101"/>
    </row>
    <row r="64813" spans="8:9" x14ac:dyDescent="0.2">
      <c r="H64813" s="101"/>
      <c r="I64813" s="101"/>
    </row>
    <row r="64814" spans="8:9" x14ac:dyDescent="0.2">
      <c r="H64814" s="101"/>
      <c r="I64814" s="101"/>
    </row>
    <row r="64815" spans="8:9" x14ac:dyDescent="0.2">
      <c r="H64815" s="101"/>
      <c r="I64815" s="101"/>
    </row>
    <row r="64816" spans="8:9" x14ac:dyDescent="0.2">
      <c r="H64816" s="101"/>
      <c r="I64816" s="101"/>
    </row>
    <row r="64817" spans="8:9" x14ac:dyDescent="0.2">
      <c r="H64817" s="101"/>
      <c r="I64817" s="101"/>
    </row>
    <row r="64818" spans="8:9" x14ac:dyDescent="0.2">
      <c r="H64818" s="101"/>
      <c r="I64818" s="101"/>
    </row>
    <row r="64819" spans="8:9" x14ac:dyDescent="0.2">
      <c r="H64819" s="101"/>
      <c r="I64819" s="101"/>
    </row>
    <row r="64820" spans="8:9" x14ac:dyDescent="0.2">
      <c r="H64820" s="101"/>
      <c r="I64820" s="101"/>
    </row>
    <row r="64821" spans="8:9" x14ac:dyDescent="0.2">
      <c r="H64821" s="101"/>
      <c r="I64821" s="101"/>
    </row>
    <row r="64822" spans="8:9" x14ac:dyDescent="0.2">
      <c r="H64822" s="101"/>
      <c r="I64822" s="101"/>
    </row>
    <row r="64823" spans="8:9" x14ac:dyDescent="0.2">
      <c r="H64823" s="101"/>
      <c r="I64823" s="101"/>
    </row>
    <row r="64824" spans="8:9" x14ac:dyDescent="0.2">
      <c r="H64824" s="101"/>
      <c r="I64824" s="101"/>
    </row>
    <row r="64825" spans="8:9" x14ac:dyDescent="0.2">
      <c r="H64825" s="101"/>
      <c r="I64825" s="101"/>
    </row>
    <row r="64826" spans="8:9" x14ac:dyDescent="0.2">
      <c r="H64826" s="101"/>
      <c r="I64826" s="101"/>
    </row>
    <row r="64827" spans="8:9" x14ac:dyDescent="0.2">
      <c r="H64827" s="101"/>
      <c r="I64827" s="101"/>
    </row>
    <row r="64828" spans="8:9" x14ac:dyDescent="0.2">
      <c r="H64828" s="101"/>
      <c r="I64828" s="101"/>
    </row>
    <row r="64829" spans="8:9" x14ac:dyDescent="0.2">
      <c r="H64829" s="101"/>
      <c r="I64829" s="101"/>
    </row>
    <row r="64830" spans="8:9" x14ac:dyDescent="0.2">
      <c r="H64830" s="101"/>
      <c r="I64830" s="101"/>
    </row>
    <row r="64831" spans="8:9" x14ac:dyDescent="0.2">
      <c r="H64831" s="101"/>
      <c r="I64831" s="101"/>
    </row>
    <row r="64832" spans="8:9" x14ac:dyDescent="0.2">
      <c r="H64832" s="101"/>
      <c r="I64832" s="101"/>
    </row>
    <row r="64833" spans="8:9" x14ac:dyDescent="0.2">
      <c r="H64833" s="101"/>
      <c r="I64833" s="101"/>
    </row>
    <row r="64834" spans="8:9" x14ac:dyDescent="0.2">
      <c r="H64834" s="101"/>
      <c r="I64834" s="101"/>
    </row>
    <row r="64835" spans="8:9" x14ac:dyDescent="0.2">
      <c r="H64835" s="101"/>
      <c r="I64835" s="101"/>
    </row>
    <row r="64836" spans="8:9" x14ac:dyDescent="0.2">
      <c r="H64836" s="101"/>
      <c r="I64836" s="101"/>
    </row>
    <row r="64837" spans="8:9" x14ac:dyDescent="0.2">
      <c r="H64837" s="101"/>
      <c r="I64837" s="101"/>
    </row>
    <row r="64838" spans="8:9" x14ac:dyDescent="0.2">
      <c r="H64838" s="101"/>
      <c r="I64838" s="101"/>
    </row>
    <row r="64839" spans="8:9" x14ac:dyDescent="0.2">
      <c r="H64839" s="101"/>
      <c r="I64839" s="101"/>
    </row>
    <row r="64840" spans="8:9" x14ac:dyDescent="0.2">
      <c r="H64840" s="101"/>
      <c r="I64840" s="101"/>
    </row>
    <row r="64841" spans="8:9" x14ac:dyDescent="0.2">
      <c r="H64841" s="101"/>
      <c r="I64841" s="101"/>
    </row>
    <row r="64842" spans="8:9" x14ac:dyDescent="0.2">
      <c r="H64842" s="101"/>
      <c r="I64842" s="101"/>
    </row>
    <row r="64843" spans="8:9" x14ac:dyDescent="0.2">
      <c r="H64843" s="101"/>
      <c r="I64843" s="101"/>
    </row>
    <row r="64844" spans="8:9" x14ac:dyDescent="0.2">
      <c r="H64844" s="101"/>
      <c r="I64844" s="101"/>
    </row>
    <row r="64845" spans="8:9" x14ac:dyDescent="0.2">
      <c r="H64845" s="101"/>
      <c r="I64845" s="101"/>
    </row>
    <row r="64846" spans="8:9" x14ac:dyDescent="0.2">
      <c r="H64846" s="101"/>
      <c r="I64846" s="101"/>
    </row>
    <row r="64847" spans="8:9" x14ac:dyDescent="0.2">
      <c r="H64847" s="101"/>
      <c r="I64847" s="101"/>
    </row>
    <row r="64848" spans="8:9" x14ac:dyDescent="0.2">
      <c r="H64848" s="101"/>
      <c r="I64848" s="101"/>
    </row>
    <row r="64849" spans="8:9" x14ac:dyDescent="0.2">
      <c r="H64849" s="101"/>
      <c r="I64849" s="101"/>
    </row>
    <row r="64850" spans="8:9" x14ac:dyDescent="0.2">
      <c r="H64850" s="101"/>
      <c r="I64850" s="101"/>
    </row>
    <row r="64851" spans="8:9" x14ac:dyDescent="0.2">
      <c r="H64851" s="101"/>
      <c r="I64851" s="101"/>
    </row>
    <row r="64852" spans="8:9" x14ac:dyDescent="0.2">
      <c r="H64852" s="101"/>
      <c r="I64852" s="101"/>
    </row>
    <row r="64853" spans="8:9" x14ac:dyDescent="0.2">
      <c r="H64853" s="101"/>
      <c r="I64853" s="101"/>
    </row>
    <row r="64854" spans="8:9" x14ac:dyDescent="0.2">
      <c r="H64854" s="101"/>
      <c r="I64854" s="101"/>
    </row>
    <row r="64855" spans="8:9" x14ac:dyDescent="0.2">
      <c r="H64855" s="101"/>
      <c r="I64855" s="101"/>
    </row>
    <row r="64856" spans="8:9" x14ac:dyDescent="0.2">
      <c r="H64856" s="101"/>
      <c r="I64856" s="101"/>
    </row>
    <row r="64857" spans="8:9" x14ac:dyDescent="0.2">
      <c r="H64857" s="101"/>
      <c r="I64857" s="101"/>
    </row>
    <row r="64858" spans="8:9" x14ac:dyDescent="0.2">
      <c r="H64858" s="101"/>
      <c r="I64858" s="101"/>
    </row>
    <row r="64859" spans="8:9" x14ac:dyDescent="0.2">
      <c r="H64859" s="101"/>
      <c r="I64859" s="101"/>
    </row>
    <row r="64860" spans="8:9" x14ac:dyDescent="0.2">
      <c r="H64860" s="101"/>
      <c r="I64860" s="101"/>
    </row>
    <row r="64861" spans="8:9" x14ac:dyDescent="0.2">
      <c r="H64861" s="101"/>
      <c r="I64861" s="101"/>
    </row>
    <row r="64862" spans="8:9" x14ac:dyDescent="0.2">
      <c r="H64862" s="101"/>
      <c r="I64862" s="101"/>
    </row>
    <row r="64863" spans="8:9" x14ac:dyDescent="0.2">
      <c r="H64863" s="101"/>
      <c r="I64863" s="101"/>
    </row>
    <row r="64864" spans="8:9" x14ac:dyDescent="0.2">
      <c r="H64864" s="101"/>
      <c r="I64864" s="101"/>
    </row>
    <row r="64865" spans="8:9" x14ac:dyDescent="0.2">
      <c r="H64865" s="101"/>
      <c r="I64865" s="101"/>
    </row>
    <row r="64866" spans="8:9" x14ac:dyDescent="0.2">
      <c r="H64866" s="101"/>
      <c r="I64866" s="101"/>
    </row>
    <row r="64867" spans="8:9" x14ac:dyDescent="0.2">
      <c r="H64867" s="101"/>
      <c r="I64867" s="101"/>
    </row>
    <row r="64868" spans="8:9" x14ac:dyDescent="0.2">
      <c r="H64868" s="101"/>
      <c r="I64868" s="101"/>
    </row>
    <row r="64869" spans="8:9" x14ac:dyDescent="0.2">
      <c r="H64869" s="101"/>
      <c r="I64869" s="101"/>
    </row>
    <row r="64870" spans="8:9" x14ac:dyDescent="0.2">
      <c r="H64870" s="101"/>
      <c r="I64870" s="101"/>
    </row>
    <row r="64871" spans="8:9" x14ac:dyDescent="0.2">
      <c r="H64871" s="101"/>
      <c r="I64871" s="101"/>
    </row>
    <row r="64872" spans="8:9" x14ac:dyDescent="0.2">
      <c r="H64872" s="101"/>
      <c r="I64872" s="101"/>
    </row>
    <row r="64873" spans="8:9" x14ac:dyDescent="0.2">
      <c r="H64873" s="101"/>
      <c r="I64873" s="101"/>
    </row>
    <row r="64874" spans="8:9" x14ac:dyDescent="0.2">
      <c r="H64874" s="101"/>
      <c r="I64874" s="101"/>
    </row>
    <row r="64875" spans="8:9" x14ac:dyDescent="0.2">
      <c r="H64875" s="101"/>
      <c r="I64875" s="101"/>
    </row>
    <row r="64876" spans="8:9" x14ac:dyDescent="0.2">
      <c r="H64876" s="101"/>
      <c r="I64876" s="101"/>
    </row>
    <row r="64877" spans="8:9" x14ac:dyDescent="0.2">
      <c r="H64877" s="101"/>
      <c r="I64877" s="101"/>
    </row>
    <row r="64878" spans="8:9" x14ac:dyDescent="0.2">
      <c r="H64878" s="101"/>
      <c r="I64878" s="101"/>
    </row>
    <row r="64879" spans="8:9" x14ac:dyDescent="0.2">
      <c r="H64879" s="101"/>
      <c r="I64879" s="101"/>
    </row>
    <row r="64880" spans="8:9" x14ac:dyDescent="0.2">
      <c r="H64880" s="101"/>
      <c r="I64880" s="101"/>
    </row>
    <row r="64881" spans="8:9" x14ac:dyDescent="0.2">
      <c r="H64881" s="101"/>
      <c r="I64881" s="101"/>
    </row>
    <row r="64882" spans="8:9" x14ac:dyDescent="0.2">
      <c r="H64882" s="101"/>
      <c r="I64882" s="101"/>
    </row>
    <row r="64883" spans="8:9" x14ac:dyDescent="0.2">
      <c r="H64883" s="101"/>
      <c r="I64883" s="101"/>
    </row>
    <row r="64884" spans="8:9" x14ac:dyDescent="0.2">
      <c r="H64884" s="101"/>
      <c r="I64884" s="101"/>
    </row>
    <row r="64885" spans="8:9" x14ac:dyDescent="0.2">
      <c r="H64885" s="101"/>
      <c r="I64885" s="101"/>
    </row>
    <row r="64886" spans="8:9" x14ac:dyDescent="0.2">
      <c r="H64886" s="101"/>
      <c r="I64886" s="101"/>
    </row>
    <row r="64887" spans="8:9" x14ac:dyDescent="0.2">
      <c r="H64887" s="101"/>
      <c r="I64887" s="101"/>
    </row>
    <row r="64888" spans="8:9" x14ac:dyDescent="0.2">
      <c r="H64888" s="101"/>
      <c r="I64888" s="101"/>
    </row>
    <row r="64889" spans="8:9" x14ac:dyDescent="0.2">
      <c r="H64889" s="101"/>
      <c r="I64889" s="101"/>
    </row>
    <row r="64890" spans="8:9" x14ac:dyDescent="0.2">
      <c r="H64890" s="101"/>
      <c r="I64890" s="101"/>
    </row>
    <row r="64891" spans="8:9" x14ac:dyDescent="0.2">
      <c r="H64891" s="101"/>
      <c r="I64891" s="101"/>
    </row>
    <row r="64892" spans="8:9" x14ac:dyDescent="0.2">
      <c r="H64892" s="101"/>
      <c r="I64892" s="101"/>
    </row>
    <row r="64893" spans="8:9" x14ac:dyDescent="0.2">
      <c r="H64893" s="101"/>
      <c r="I64893" s="101"/>
    </row>
    <row r="64894" spans="8:9" x14ac:dyDescent="0.2">
      <c r="H64894" s="101"/>
      <c r="I64894" s="101"/>
    </row>
    <row r="64895" spans="8:9" x14ac:dyDescent="0.2">
      <c r="H64895" s="101"/>
      <c r="I64895" s="101"/>
    </row>
    <row r="64896" spans="8:9" x14ac:dyDescent="0.2">
      <c r="H64896" s="101"/>
      <c r="I64896" s="101"/>
    </row>
    <row r="64897" spans="8:9" x14ac:dyDescent="0.2">
      <c r="H64897" s="101"/>
      <c r="I64897" s="101"/>
    </row>
    <row r="64898" spans="8:9" x14ac:dyDescent="0.2">
      <c r="H64898" s="101"/>
      <c r="I64898" s="101"/>
    </row>
    <row r="64899" spans="8:9" x14ac:dyDescent="0.2">
      <c r="H64899" s="101"/>
      <c r="I64899" s="101"/>
    </row>
    <row r="64900" spans="8:9" x14ac:dyDescent="0.2">
      <c r="H64900" s="101"/>
      <c r="I64900" s="101"/>
    </row>
    <row r="64901" spans="8:9" x14ac:dyDescent="0.2">
      <c r="H64901" s="101"/>
      <c r="I64901" s="101"/>
    </row>
    <row r="64902" spans="8:9" x14ac:dyDescent="0.2">
      <c r="H64902" s="101"/>
      <c r="I64902" s="101"/>
    </row>
    <row r="64903" spans="8:9" x14ac:dyDescent="0.2">
      <c r="H64903" s="101"/>
      <c r="I64903" s="101"/>
    </row>
    <row r="64904" spans="8:9" x14ac:dyDescent="0.2">
      <c r="H64904" s="101"/>
      <c r="I64904" s="101"/>
    </row>
    <row r="64905" spans="8:9" x14ac:dyDescent="0.2">
      <c r="H64905" s="101"/>
      <c r="I64905" s="101"/>
    </row>
    <row r="64906" spans="8:9" x14ac:dyDescent="0.2">
      <c r="H64906" s="101"/>
      <c r="I64906" s="101"/>
    </row>
    <row r="64907" spans="8:9" x14ac:dyDescent="0.2">
      <c r="H64907" s="101"/>
      <c r="I64907" s="101"/>
    </row>
    <row r="64908" spans="8:9" x14ac:dyDescent="0.2">
      <c r="H64908" s="101"/>
      <c r="I64908" s="101"/>
    </row>
    <row r="64909" spans="8:9" x14ac:dyDescent="0.2">
      <c r="H64909" s="101"/>
      <c r="I64909" s="101"/>
    </row>
    <row r="64910" spans="8:9" x14ac:dyDescent="0.2">
      <c r="H64910" s="101"/>
      <c r="I64910" s="101"/>
    </row>
    <row r="64911" spans="8:9" x14ac:dyDescent="0.2">
      <c r="H64911" s="101"/>
      <c r="I64911" s="101"/>
    </row>
    <row r="64912" spans="8:9" x14ac:dyDescent="0.2">
      <c r="H64912" s="101"/>
      <c r="I64912" s="101"/>
    </row>
    <row r="64913" spans="8:9" x14ac:dyDescent="0.2">
      <c r="H64913" s="101"/>
      <c r="I64913" s="101"/>
    </row>
    <row r="64914" spans="8:9" x14ac:dyDescent="0.2">
      <c r="H64914" s="101"/>
      <c r="I64914" s="101"/>
    </row>
    <row r="64915" spans="8:9" x14ac:dyDescent="0.2">
      <c r="H64915" s="101"/>
      <c r="I64915" s="101"/>
    </row>
    <row r="64916" spans="8:9" x14ac:dyDescent="0.2">
      <c r="H64916" s="101"/>
      <c r="I64916" s="101"/>
    </row>
    <row r="64917" spans="8:9" x14ac:dyDescent="0.2">
      <c r="H64917" s="101"/>
      <c r="I64917" s="101"/>
    </row>
    <row r="64918" spans="8:9" x14ac:dyDescent="0.2">
      <c r="H64918" s="101"/>
      <c r="I64918" s="101"/>
    </row>
    <row r="64919" spans="8:9" x14ac:dyDescent="0.2">
      <c r="H64919" s="101"/>
      <c r="I64919" s="101"/>
    </row>
    <row r="64920" spans="8:9" x14ac:dyDescent="0.2">
      <c r="H64920" s="101"/>
      <c r="I64920" s="101"/>
    </row>
    <row r="64921" spans="8:9" x14ac:dyDescent="0.2">
      <c r="H64921" s="101"/>
      <c r="I64921" s="101"/>
    </row>
    <row r="64922" spans="8:9" x14ac:dyDescent="0.2">
      <c r="H64922" s="101"/>
      <c r="I64922" s="101"/>
    </row>
    <row r="64923" spans="8:9" x14ac:dyDescent="0.2">
      <c r="H64923" s="101"/>
      <c r="I64923" s="101"/>
    </row>
    <row r="64924" spans="8:9" x14ac:dyDescent="0.2">
      <c r="H64924" s="101"/>
      <c r="I64924" s="101"/>
    </row>
    <row r="64925" spans="8:9" x14ac:dyDescent="0.2">
      <c r="H64925" s="101"/>
      <c r="I64925" s="101"/>
    </row>
    <row r="64926" spans="8:9" x14ac:dyDescent="0.2">
      <c r="H64926" s="101"/>
      <c r="I64926" s="101"/>
    </row>
    <row r="64927" spans="8:9" x14ac:dyDescent="0.2">
      <c r="H64927" s="101"/>
      <c r="I64927" s="101"/>
    </row>
    <row r="64928" spans="8:9" x14ac:dyDescent="0.2">
      <c r="H64928" s="101"/>
      <c r="I64928" s="101"/>
    </row>
    <row r="64929" spans="8:9" x14ac:dyDescent="0.2">
      <c r="H64929" s="101"/>
      <c r="I64929" s="101"/>
    </row>
    <row r="64930" spans="8:9" x14ac:dyDescent="0.2">
      <c r="H64930" s="101"/>
      <c r="I64930" s="101"/>
    </row>
    <row r="64931" spans="8:9" x14ac:dyDescent="0.2">
      <c r="H64931" s="101"/>
      <c r="I64931" s="101"/>
    </row>
    <row r="64932" spans="8:9" x14ac:dyDescent="0.2">
      <c r="H64932" s="101"/>
      <c r="I64932" s="101"/>
    </row>
    <row r="64933" spans="8:9" x14ac:dyDescent="0.2">
      <c r="H64933" s="101"/>
      <c r="I64933" s="101"/>
    </row>
    <row r="64934" spans="8:9" x14ac:dyDescent="0.2">
      <c r="H64934" s="101"/>
      <c r="I64934" s="101"/>
    </row>
    <row r="64935" spans="8:9" x14ac:dyDescent="0.2">
      <c r="H64935" s="101"/>
      <c r="I64935" s="101"/>
    </row>
    <row r="64936" spans="8:9" x14ac:dyDescent="0.2">
      <c r="H64936" s="101"/>
      <c r="I64936" s="101"/>
    </row>
    <row r="64937" spans="8:9" x14ac:dyDescent="0.2">
      <c r="H64937" s="101"/>
      <c r="I64937" s="101"/>
    </row>
    <row r="64938" spans="8:9" x14ac:dyDescent="0.2">
      <c r="H64938" s="101"/>
      <c r="I64938" s="101"/>
    </row>
    <row r="64939" spans="8:9" x14ac:dyDescent="0.2">
      <c r="H64939" s="101"/>
      <c r="I64939" s="101"/>
    </row>
    <row r="64940" spans="8:9" x14ac:dyDescent="0.2">
      <c r="H64940" s="101"/>
      <c r="I64940" s="101"/>
    </row>
    <row r="64941" spans="8:9" x14ac:dyDescent="0.2">
      <c r="H64941" s="101"/>
      <c r="I64941" s="101"/>
    </row>
    <row r="64942" spans="8:9" x14ac:dyDescent="0.2">
      <c r="H64942" s="101"/>
      <c r="I64942" s="101"/>
    </row>
    <row r="64943" spans="8:9" x14ac:dyDescent="0.2">
      <c r="H64943" s="101"/>
      <c r="I64943" s="101"/>
    </row>
    <row r="64944" spans="8:9" x14ac:dyDescent="0.2">
      <c r="H64944" s="101"/>
      <c r="I64944" s="101"/>
    </row>
    <row r="64945" spans="8:9" x14ac:dyDescent="0.2">
      <c r="H64945" s="101"/>
      <c r="I64945" s="101"/>
    </row>
    <row r="64946" spans="8:9" x14ac:dyDescent="0.2">
      <c r="H64946" s="101"/>
      <c r="I64946" s="101"/>
    </row>
    <row r="64947" spans="8:9" x14ac:dyDescent="0.2">
      <c r="H64947" s="101"/>
      <c r="I64947" s="101"/>
    </row>
    <row r="64948" spans="8:9" x14ac:dyDescent="0.2">
      <c r="H64948" s="101"/>
      <c r="I64948" s="101"/>
    </row>
    <row r="64949" spans="8:9" x14ac:dyDescent="0.2">
      <c r="H64949" s="101"/>
      <c r="I64949" s="101"/>
    </row>
    <row r="64950" spans="8:9" x14ac:dyDescent="0.2">
      <c r="H64950" s="101"/>
      <c r="I64950" s="101"/>
    </row>
    <row r="64951" spans="8:9" x14ac:dyDescent="0.2">
      <c r="H64951" s="101"/>
      <c r="I64951" s="101"/>
    </row>
    <row r="64952" spans="8:9" x14ac:dyDescent="0.2">
      <c r="H64952" s="101"/>
      <c r="I64952" s="101"/>
    </row>
    <row r="64953" spans="8:9" x14ac:dyDescent="0.2">
      <c r="H64953" s="101"/>
      <c r="I64953" s="101"/>
    </row>
    <row r="64954" spans="8:9" x14ac:dyDescent="0.2">
      <c r="H64954" s="101"/>
      <c r="I64954" s="101"/>
    </row>
    <row r="64955" spans="8:9" x14ac:dyDescent="0.2">
      <c r="H64955" s="101"/>
      <c r="I64955" s="101"/>
    </row>
    <row r="64956" spans="8:9" x14ac:dyDescent="0.2">
      <c r="H64956" s="101"/>
      <c r="I64956" s="101"/>
    </row>
    <row r="64957" spans="8:9" x14ac:dyDescent="0.2">
      <c r="H64957" s="101"/>
      <c r="I64957" s="101"/>
    </row>
    <row r="64958" spans="8:9" x14ac:dyDescent="0.2">
      <c r="H64958" s="101"/>
      <c r="I64958" s="101"/>
    </row>
    <row r="64959" spans="8:9" x14ac:dyDescent="0.2">
      <c r="H64959" s="101"/>
      <c r="I64959" s="101"/>
    </row>
    <row r="64960" spans="8:9" x14ac:dyDescent="0.2">
      <c r="H64960" s="101"/>
      <c r="I64960" s="101"/>
    </row>
    <row r="64961" spans="8:9" x14ac:dyDescent="0.2">
      <c r="H64961" s="101"/>
      <c r="I64961" s="101"/>
    </row>
    <row r="64962" spans="8:9" x14ac:dyDescent="0.2">
      <c r="H64962" s="101"/>
      <c r="I64962" s="101"/>
    </row>
    <row r="64963" spans="8:9" x14ac:dyDescent="0.2">
      <c r="H64963" s="101"/>
      <c r="I64963" s="101"/>
    </row>
    <row r="64964" spans="8:9" x14ac:dyDescent="0.2">
      <c r="H64964" s="101"/>
      <c r="I64964" s="101"/>
    </row>
    <row r="64965" spans="8:9" x14ac:dyDescent="0.2">
      <c r="H64965" s="101"/>
      <c r="I64965" s="101"/>
    </row>
    <row r="64966" spans="8:9" x14ac:dyDescent="0.2">
      <c r="H64966" s="101"/>
      <c r="I64966" s="101"/>
    </row>
    <row r="64967" spans="8:9" x14ac:dyDescent="0.2">
      <c r="H64967" s="101"/>
      <c r="I64967" s="101"/>
    </row>
    <row r="64968" spans="8:9" x14ac:dyDescent="0.2">
      <c r="H64968" s="101"/>
      <c r="I64968" s="101"/>
    </row>
    <row r="64969" spans="8:9" x14ac:dyDescent="0.2">
      <c r="H64969" s="101"/>
      <c r="I64969" s="101"/>
    </row>
    <row r="64970" spans="8:9" x14ac:dyDescent="0.2">
      <c r="H64970" s="101"/>
      <c r="I64970" s="101"/>
    </row>
    <row r="64971" spans="8:9" x14ac:dyDescent="0.2">
      <c r="H64971" s="101"/>
      <c r="I64971" s="101"/>
    </row>
    <row r="64972" spans="8:9" x14ac:dyDescent="0.2">
      <c r="H64972" s="101"/>
      <c r="I64972" s="101"/>
    </row>
    <row r="64973" spans="8:9" x14ac:dyDescent="0.2">
      <c r="H64973" s="101"/>
      <c r="I64973" s="101"/>
    </row>
    <row r="64974" spans="8:9" x14ac:dyDescent="0.2">
      <c r="H64974" s="101"/>
      <c r="I64974" s="101"/>
    </row>
    <row r="64975" spans="8:9" x14ac:dyDescent="0.2">
      <c r="H64975" s="101"/>
      <c r="I64975" s="101"/>
    </row>
    <row r="64976" spans="8:9" x14ac:dyDescent="0.2">
      <c r="H64976" s="101"/>
      <c r="I64976" s="101"/>
    </row>
    <row r="64977" spans="8:9" x14ac:dyDescent="0.2">
      <c r="H64977" s="101"/>
      <c r="I64977" s="101"/>
    </row>
    <row r="64978" spans="8:9" x14ac:dyDescent="0.2">
      <c r="H64978" s="101"/>
      <c r="I64978" s="101"/>
    </row>
    <row r="64979" spans="8:9" x14ac:dyDescent="0.2">
      <c r="H64979" s="101"/>
      <c r="I64979" s="101"/>
    </row>
    <row r="64980" spans="8:9" x14ac:dyDescent="0.2">
      <c r="H64980" s="101"/>
      <c r="I64980" s="101"/>
    </row>
    <row r="64981" spans="8:9" x14ac:dyDescent="0.2">
      <c r="H64981" s="101"/>
      <c r="I64981" s="101"/>
    </row>
    <row r="64982" spans="8:9" x14ac:dyDescent="0.2">
      <c r="H64982" s="101"/>
      <c r="I64982" s="101"/>
    </row>
    <row r="64983" spans="8:9" x14ac:dyDescent="0.2">
      <c r="H64983" s="101"/>
      <c r="I64983" s="101"/>
    </row>
    <row r="64984" spans="8:9" x14ac:dyDescent="0.2">
      <c r="H64984" s="101"/>
      <c r="I64984" s="101"/>
    </row>
    <row r="64985" spans="8:9" x14ac:dyDescent="0.2">
      <c r="H64985" s="101"/>
      <c r="I64985" s="101"/>
    </row>
    <row r="64986" spans="8:9" x14ac:dyDescent="0.2">
      <c r="H64986" s="101"/>
      <c r="I64986" s="101"/>
    </row>
    <row r="64987" spans="8:9" x14ac:dyDescent="0.2">
      <c r="H64987" s="101"/>
      <c r="I64987" s="101"/>
    </row>
    <row r="64988" spans="8:9" x14ac:dyDescent="0.2">
      <c r="H64988" s="101"/>
      <c r="I64988" s="101"/>
    </row>
    <row r="64989" spans="8:9" x14ac:dyDescent="0.2">
      <c r="H64989" s="101"/>
      <c r="I64989" s="101"/>
    </row>
    <row r="64990" spans="8:9" x14ac:dyDescent="0.2">
      <c r="H64990" s="101"/>
      <c r="I64990" s="101"/>
    </row>
    <row r="64991" spans="8:9" x14ac:dyDescent="0.2">
      <c r="H64991" s="101"/>
      <c r="I64991" s="101"/>
    </row>
    <row r="64992" spans="8:9" x14ac:dyDescent="0.2">
      <c r="H64992" s="101"/>
      <c r="I64992" s="101"/>
    </row>
    <row r="64993" spans="8:9" x14ac:dyDescent="0.2">
      <c r="H64993" s="101"/>
      <c r="I64993" s="101"/>
    </row>
    <row r="64994" spans="8:9" x14ac:dyDescent="0.2">
      <c r="H64994" s="101"/>
      <c r="I64994" s="101"/>
    </row>
    <row r="64995" spans="8:9" x14ac:dyDescent="0.2">
      <c r="H64995" s="101"/>
      <c r="I64995" s="101"/>
    </row>
    <row r="64996" spans="8:9" x14ac:dyDescent="0.2">
      <c r="H64996" s="101"/>
      <c r="I64996" s="101"/>
    </row>
    <row r="64997" spans="8:9" x14ac:dyDescent="0.2">
      <c r="H64997" s="101"/>
      <c r="I64997" s="101"/>
    </row>
    <row r="64998" spans="8:9" x14ac:dyDescent="0.2">
      <c r="H64998" s="101"/>
      <c r="I64998" s="101"/>
    </row>
    <row r="64999" spans="8:9" x14ac:dyDescent="0.2">
      <c r="H64999" s="101"/>
      <c r="I64999" s="101"/>
    </row>
    <row r="65000" spans="8:9" x14ac:dyDescent="0.2">
      <c r="H65000" s="101"/>
      <c r="I65000" s="101"/>
    </row>
    <row r="65001" spans="8:9" x14ac:dyDescent="0.2">
      <c r="H65001" s="101"/>
      <c r="I65001" s="101"/>
    </row>
    <row r="65002" spans="8:9" x14ac:dyDescent="0.2">
      <c r="H65002" s="101"/>
      <c r="I65002" s="101"/>
    </row>
    <row r="65003" spans="8:9" x14ac:dyDescent="0.2">
      <c r="H65003" s="101"/>
      <c r="I65003" s="101"/>
    </row>
    <row r="65004" spans="8:9" x14ac:dyDescent="0.2">
      <c r="H65004" s="101"/>
      <c r="I65004" s="101"/>
    </row>
    <row r="65005" spans="8:9" x14ac:dyDescent="0.2">
      <c r="H65005" s="101"/>
      <c r="I65005" s="101"/>
    </row>
    <row r="65006" spans="8:9" x14ac:dyDescent="0.2">
      <c r="H65006" s="101"/>
      <c r="I65006" s="101"/>
    </row>
    <row r="65007" spans="8:9" x14ac:dyDescent="0.2">
      <c r="H65007" s="101"/>
      <c r="I65007" s="101"/>
    </row>
    <row r="65008" spans="8:9" x14ac:dyDescent="0.2">
      <c r="H65008" s="101"/>
      <c r="I65008" s="101"/>
    </row>
    <row r="65009" spans="8:9" x14ac:dyDescent="0.2">
      <c r="H65009" s="101"/>
      <c r="I65009" s="101"/>
    </row>
    <row r="65010" spans="8:9" x14ac:dyDescent="0.2">
      <c r="H65010" s="101"/>
      <c r="I65010" s="101"/>
    </row>
    <row r="65011" spans="8:9" x14ac:dyDescent="0.2">
      <c r="H65011" s="101"/>
      <c r="I65011" s="101"/>
    </row>
    <row r="65012" spans="8:9" x14ac:dyDescent="0.2">
      <c r="H65012" s="101"/>
      <c r="I65012" s="101"/>
    </row>
    <row r="65013" spans="8:9" x14ac:dyDescent="0.2">
      <c r="H65013" s="101"/>
      <c r="I65013" s="101"/>
    </row>
    <row r="65014" spans="8:9" x14ac:dyDescent="0.2">
      <c r="H65014" s="101"/>
      <c r="I65014" s="101"/>
    </row>
    <row r="65015" spans="8:9" x14ac:dyDescent="0.2">
      <c r="H65015" s="101"/>
      <c r="I65015" s="101"/>
    </row>
    <row r="65016" spans="8:9" x14ac:dyDescent="0.2">
      <c r="H65016" s="101"/>
      <c r="I65016" s="101"/>
    </row>
    <row r="65017" spans="8:9" x14ac:dyDescent="0.2">
      <c r="H65017" s="101"/>
      <c r="I65017" s="101"/>
    </row>
    <row r="65018" spans="8:9" x14ac:dyDescent="0.2">
      <c r="H65018" s="101"/>
      <c r="I65018" s="101"/>
    </row>
    <row r="65019" spans="8:9" x14ac:dyDescent="0.2">
      <c r="H65019" s="101"/>
      <c r="I65019" s="101"/>
    </row>
    <row r="65020" spans="8:9" x14ac:dyDescent="0.2">
      <c r="H65020" s="101"/>
      <c r="I65020" s="101"/>
    </row>
    <row r="65021" spans="8:9" x14ac:dyDescent="0.2">
      <c r="H65021" s="101"/>
      <c r="I65021" s="101"/>
    </row>
    <row r="65022" spans="8:9" x14ac:dyDescent="0.2">
      <c r="H65022" s="101"/>
      <c r="I65022" s="101"/>
    </row>
    <row r="65023" spans="8:9" x14ac:dyDescent="0.2">
      <c r="H65023" s="101"/>
      <c r="I65023" s="101"/>
    </row>
    <row r="65024" spans="8:9" x14ac:dyDescent="0.2">
      <c r="H65024" s="101"/>
      <c r="I65024" s="101"/>
    </row>
    <row r="65025" spans="8:9" x14ac:dyDescent="0.2">
      <c r="H65025" s="101"/>
      <c r="I65025" s="101"/>
    </row>
    <row r="65026" spans="8:9" x14ac:dyDescent="0.2">
      <c r="H65026" s="101"/>
      <c r="I65026" s="101"/>
    </row>
    <row r="65027" spans="8:9" x14ac:dyDescent="0.2">
      <c r="H65027" s="101"/>
      <c r="I65027" s="101"/>
    </row>
    <row r="65028" spans="8:9" x14ac:dyDescent="0.2">
      <c r="H65028" s="101"/>
      <c r="I65028" s="101"/>
    </row>
    <row r="65029" spans="8:9" x14ac:dyDescent="0.2">
      <c r="H65029" s="101"/>
      <c r="I65029" s="101"/>
    </row>
    <row r="65030" spans="8:9" x14ac:dyDescent="0.2">
      <c r="H65030" s="101"/>
      <c r="I65030" s="101"/>
    </row>
    <row r="65031" spans="8:9" x14ac:dyDescent="0.2">
      <c r="H65031" s="101"/>
      <c r="I65031" s="101"/>
    </row>
    <row r="65032" spans="8:9" x14ac:dyDescent="0.2">
      <c r="H65032" s="101"/>
      <c r="I65032" s="101"/>
    </row>
    <row r="65033" spans="8:9" x14ac:dyDescent="0.2">
      <c r="H65033" s="101"/>
      <c r="I65033" s="101"/>
    </row>
    <row r="65034" spans="8:9" x14ac:dyDescent="0.2">
      <c r="H65034" s="101"/>
      <c r="I65034" s="101"/>
    </row>
    <row r="65035" spans="8:9" x14ac:dyDescent="0.2">
      <c r="H65035" s="101"/>
      <c r="I65035" s="101"/>
    </row>
    <row r="65036" spans="8:9" x14ac:dyDescent="0.2">
      <c r="H65036" s="101"/>
      <c r="I65036" s="101"/>
    </row>
    <row r="65037" spans="8:9" x14ac:dyDescent="0.2">
      <c r="H65037" s="101"/>
      <c r="I65037" s="101"/>
    </row>
    <row r="65038" spans="8:9" x14ac:dyDescent="0.2">
      <c r="H65038" s="101"/>
      <c r="I65038" s="101"/>
    </row>
    <row r="65039" spans="8:9" x14ac:dyDescent="0.2">
      <c r="H65039" s="101"/>
      <c r="I65039" s="101"/>
    </row>
    <row r="65040" spans="8:9" x14ac:dyDescent="0.2">
      <c r="H65040" s="101"/>
      <c r="I65040" s="101"/>
    </row>
    <row r="65041" spans="8:9" x14ac:dyDescent="0.2">
      <c r="H65041" s="101"/>
      <c r="I65041" s="101"/>
    </row>
    <row r="65042" spans="8:9" x14ac:dyDescent="0.2">
      <c r="H65042" s="101"/>
      <c r="I65042" s="101"/>
    </row>
    <row r="65043" spans="8:9" x14ac:dyDescent="0.2">
      <c r="H65043" s="101"/>
      <c r="I65043" s="101"/>
    </row>
    <row r="65044" spans="8:9" x14ac:dyDescent="0.2">
      <c r="H65044" s="101"/>
      <c r="I65044" s="101"/>
    </row>
    <row r="65045" spans="8:9" x14ac:dyDescent="0.2">
      <c r="H65045" s="101"/>
      <c r="I65045" s="101"/>
    </row>
    <row r="65046" spans="8:9" x14ac:dyDescent="0.2">
      <c r="H65046" s="101"/>
      <c r="I65046" s="101"/>
    </row>
    <row r="65047" spans="8:9" x14ac:dyDescent="0.2">
      <c r="H65047" s="101"/>
      <c r="I65047" s="101"/>
    </row>
    <row r="65048" spans="8:9" x14ac:dyDescent="0.2">
      <c r="H65048" s="101"/>
      <c r="I65048" s="101"/>
    </row>
    <row r="65049" spans="8:9" x14ac:dyDescent="0.2">
      <c r="H65049" s="101"/>
      <c r="I65049" s="101"/>
    </row>
    <row r="65050" spans="8:9" x14ac:dyDescent="0.2">
      <c r="H65050" s="101"/>
      <c r="I65050" s="101"/>
    </row>
    <row r="65051" spans="8:9" x14ac:dyDescent="0.2">
      <c r="H65051" s="101"/>
      <c r="I65051" s="101"/>
    </row>
    <row r="65052" spans="8:9" x14ac:dyDescent="0.2">
      <c r="H65052" s="101"/>
      <c r="I65052" s="101"/>
    </row>
    <row r="65053" spans="8:9" x14ac:dyDescent="0.2">
      <c r="H65053" s="101"/>
      <c r="I65053" s="101"/>
    </row>
    <row r="65054" spans="8:9" x14ac:dyDescent="0.2">
      <c r="H65054" s="101"/>
      <c r="I65054" s="101"/>
    </row>
    <row r="65055" spans="8:9" x14ac:dyDescent="0.2">
      <c r="H65055" s="101"/>
      <c r="I65055" s="101"/>
    </row>
    <row r="65056" spans="8:9" x14ac:dyDescent="0.2">
      <c r="H65056" s="101"/>
      <c r="I65056" s="101"/>
    </row>
    <row r="65057" spans="8:9" x14ac:dyDescent="0.2">
      <c r="H65057" s="101"/>
      <c r="I65057" s="101"/>
    </row>
    <row r="65058" spans="8:9" x14ac:dyDescent="0.2">
      <c r="H65058" s="101"/>
      <c r="I65058" s="101"/>
    </row>
    <row r="65059" spans="8:9" x14ac:dyDescent="0.2">
      <c r="H65059" s="101"/>
      <c r="I65059" s="101"/>
    </row>
    <row r="65060" spans="8:9" x14ac:dyDescent="0.2">
      <c r="H65060" s="101"/>
      <c r="I65060" s="101"/>
    </row>
    <row r="65061" spans="8:9" x14ac:dyDescent="0.2">
      <c r="H65061" s="101"/>
      <c r="I65061" s="101"/>
    </row>
    <row r="65062" spans="8:9" x14ac:dyDescent="0.2">
      <c r="H65062" s="101"/>
      <c r="I65062" s="101"/>
    </row>
    <row r="65063" spans="8:9" x14ac:dyDescent="0.2">
      <c r="H65063" s="101"/>
      <c r="I65063" s="101"/>
    </row>
    <row r="65064" spans="8:9" x14ac:dyDescent="0.2">
      <c r="H65064" s="101"/>
      <c r="I65064" s="101"/>
    </row>
    <row r="65065" spans="8:9" x14ac:dyDescent="0.2">
      <c r="H65065" s="101"/>
      <c r="I65065" s="101"/>
    </row>
    <row r="65066" spans="8:9" x14ac:dyDescent="0.2">
      <c r="H65066" s="101"/>
      <c r="I65066" s="101"/>
    </row>
    <row r="65067" spans="8:9" x14ac:dyDescent="0.2">
      <c r="H65067" s="101"/>
      <c r="I65067" s="101"/>
    </row>
    <row r="65068" spans="8:9" x14ac:dyDescent="0.2">
      <c r="H65068" s="101"/>
      <c r="I65068" s="101"/>
    </row>
    <row r="65069" spans="8:9" x14ac:dyDescent="0.2">
      <c r="H65069" s="101"/>
      <c r="I65069" s="101"/>
    </row>
    <row r="65070" spans="8:9" x14ac:dyDescent="0.2">
      <c r="H65070" s="101"/>
      <c r="I65070" s="101"/>
    </row>
    <row r="65071" spans="8:9" x14ac:dyDescent="0.2">
      <c r="H65071" s="101"/>
      <c r="I65071" s="101"/>
    </row>
    <row r="65072" spans="8:9" x14ac:dyDescent="0.2">
      <c r="H65072" s="101"/>
      <c r="I65072" s="101"/>
    </row>
    <row r="65073" spans="8:9" x14ac:dyDescent="0.2">
      <c r="H65073" s="101"/>
      <c r="I65073" s="101"/>
    </row>
    <row r="65074" spans="8:9" x14ac:dyDescent="0.2">
      <c r="H65074" s="101"/>
      <c r="I65074" s="101"/>
    </row>
    <row r="65075" spans="8:9" x14ac:dyDescent="0.2">
      <c r="H65075" s="101"/>
      <c r="I65075" s="101"/>
    </row>
    <row r="65076" spans="8:9" x14ac:dyDescent="0.2">
      <c r="H65076" s="101"/>
      <c r="I65076" s="101"/>
    </row>
    <row r="65077" spans="8:9" x14ac:dyDescent="0.2">
      <c r="H65077" s="101"/>
      <c r="I65077" s="101"/>
    </row>
    <row r="65078" spans="8:9" x14ac:dyDescent="0.2">
      <c r="H65078" s="101"/>
      <c r="I65078" s="101"/>
    </row>
    <row r="65079" spans="8:9" x14ac:dyDescent="0.2">
      <c r="H65079" s="101"/>
      <c r="I65079" s="101"/>
    </row>
    <row r="65080" spans="8:9" x14ac:dyDescent="0.2">
      <c r="H65080" s="101"/>
      <c r="I65080" s="101"/>
    </row>
    <row r="65081" spans="8:9" x14ac:dyDescent="0.2">
      <c r="H65081" s="101"/>
      <c r="I65081" s="101"/>
    </row>
    <row r="65082" spans="8:9" x14ac:dyDescent="0.2">
      <c r="H65082" s="101"/>
      <c r="I65082" s="101"/>
    </row>
    <row r="65083" spans="8:9" x14ac:dyDescent="0.2">
      <c r="H65083" s="101"/>
      <c r="I65083" s="101"/>
    </row>
    <row r="65084" spans="8:9" x14ac:dyDescent="0.2">
      <c r="H65084" s="101"/>
      <c r="I65084" s="101"/>
    </row>
    <row r="65085" spans="8:9" x14ac:dyDescent="0.2">
      <c r="H65085" s="101"/>
      <c r="I65085" s="101"/>
    </row>
    <row r="65086" spans="8:9" x14ac:dyDescent="0.2">
      <c r="H65086" s="101"/>
      <c r="I65086" s="101"/>
    </row>
    <row r="65087" spans="8:9" x14ac:dyDescent="0.2">
      <c r="H65087" s="101"/>
      <c r="I65087" s="101"/>
    </row>
    <row r="65088" spans="8:9" x14ac:dyDescent="0.2">
      <c r="H65088" s="101"/>
      <c r="I65088" s="101"/>
    </row>
    <row r="65089" spans="8:9" x14ac:dyDescent="0.2">
      <c r="H65089" s="101"/>
      <c r="I65089" s="101"/>
    </row>
    <row r="65090" spans="8:9" x14ac:dyDescent="0.2">
      <c r="H65090" s="101"/>
      <c r="I65090" s="101"/>
    </row>
    <row r="65091" spans="8:9" x14ac:dyDescent="0.2">
      <c r="H65091" s="101"/>
      <c r="I65091" s="101"/>
    </row>
    <row r="65092" spans="8:9" x14ac:dyDescent="0.2">
      <c r="H65092" s="101"/>
      <c r="I65092" s="101"/>
    </row>
    <row r="65093" spans="8:9" x14ac:dyDescent="0.2">
      <c r="H65093" s="101"/>
      <c r="I65093" s="101"/>
    </row>
    <row r="65094" spans="8:9" x14ac:dyDescent="0.2">
      <c r="H65094" s="101"/>
      <c r="I65094" s="101"/>
    </row>
    <row r="65095" spans="8:9" x14ac:dyDescent="0.2">
      <c r="H65095" s="101"/>
      <c r="I65095" s="101"/>
    </row>
    <row r="65096" spans="8:9" x14ac:dyDescent="0.2">
      <c r="H65096" s="101"/>
      <c r="I65096" s="101"/>
    </row>
    <row r="65097" spans="8:9" x14ac:dyDescent="0.2">
      <c r="H65097" s="101"/>
      <c r="I65097" s="101"/>
    </row>
    <row r="65098" spans="8:9" x14ac:dyDescent="0.2">
      <c r="H65098" s="101"/>
      <c r="I65098" s="101"/>
    </row>
    <row r="65099" spans="8:9" x14ac:dyDescent="0.2">
      <c r="H65099" s="101"/>
      <c r="I65099" s="101"/>
    </row>
    <row r="65100" spans="8:9" x14ac:dyDescent="0.2">
      <c r="H65100" s="101"/>
      <c r="I65100" s="101"/>
    </row>
    <row r="65101" spans="8:9" x14ac:dyDescent="0.2">
      <c r="H65101" s="101"/>
      <c r="I65101" s="101"/>
    </row>
    <row r="65102" spans="8:9" x14ac:dyDescent="0.2">
      <c r="H65102" s="101"/>
      <c r="I65102" s="101"/>
    </row>
    <row r="65103" spans="8:9" x14ac:dyDescent="0.2">
      <c r="H65103" s="101"/>
      <c r="I65103" s="101"/>
    </row>
    <row r="65104" spans="8:9" x14ac:dyDescent="0.2">
      <c r="H65104" s="101"/>
      <c r="I65104" s="101"/>
    </row>
    <row r="65105" spans="8:9" x14ac:dyDescent="0.2">
      <c r="H65105" s="101"/>
      <c r="I65105" s="101"/>
    </row>
    <row r="65106" spans="8:9" x14ac:dyDescent="0.2">
      <c r="H65106" s="101"/>
      <c r="I65106" s="101"/>
    </row>
    <row r="65107" spans="8:9" x14ac:dyDescent="0.2">
      <c r="H65107" s="101"/>
      <c r="I65107" s="101"/>
    </row>
    <row r="65108" spans="8:9" x14ac:dyDescent="0.2">
      <c r="H65108" s="101"/>
      <c r="I65108" s="101"/>
    </row>
    <row r="65109" spans="8:9" x14ac:dyDescent="0.2">
      <c r="H65109" s="101"/>
      <c r="I65109" s="101"/>
    </row>
    <row r="65110" spans="8:9" x14ac:dyDescent="0.2">
      <c r="H65110" s="101"/>
      <c r="I65110" s="101"/>
    </row>
    <row r="65111" spans="8:9" x14ac:dyDescent="0.2">
      <c r="H65111" s="101"/>
      <c r="I65111" s="101"/>
    </row>
    <row r="65112" spans="8:9" x14ac:dyDescent="0.2">
      <c r="H65112" s="101"/>
      <c r="I65112" s="101"/>
    </row>
    <row r="65113" spans="8:9" x14ac:dyDescent="0.2">
      <c r="H65113" s="101"/>
      <c r="I65113" s="101"/>
    </row>
    <row r="65114" spans="8:9" x14ac:dyDescent="0.2">
      <c r="H65114" s="101"/>
      <c r="I65114" s="101"/>
    </row>
    <row r="65115" spans="8:9" x14ac:dyDescent="0.2">
      <c r="H65115" s="101"/>
      <c r="I65115" s="101"/>
    </row>
    <row r="65116" spans="8:9" x14ac:dyDescent="0.2">
      <c r="H65116" s="101"/>
      <c r="I65116" s="101"/>
    </row>
    <row r="65117" spans="8:9" x14ac:dyDescent="0.2">
      <c r="H65117" s="101"/>
      <c r="I65117" s="101"/>
    </row>
    <row r="65118" spans="8:9" x14ac:dyDescent="0.2">
      <c r="H65118" s="101"/>
      <c r="I65118" s="101"/>
    </row>
    <row r="65119" spans="8:9" x14ac:dyDescent="0.2">
      <c r="H65119" s="101"/>
      <c r="I65119" s="101"/>
    </row>
    <row r="65120" spans="8:9" x14ac:dyDescent="0.2">
      <c r="H65120" s="101"/>
      <c r="I65120" s="101"/>
    </row>
    <row r="65121" spans="8:9" x14ac:dyDescent="0.2">
      <c r="H65121" s="101"/>
      <c r="I65121" s="101"/>
    </row>
    <row r="65122" spans="8:9" x14ac:dyDescent="0.2">
      <c r="H65122" s="101"/>
      <c r="I65122" s="101"/>
    </row>
    <row r="65123" spans="8:9" x14ac:dyDescent="0.2">
      <c r="H65123" s="101"/>
      <c r="I65123" s="101"/>
    </row>
    <row r="65124" spans="8:9" x14ac:dyDescent="0.2">
      <c r="H65124" s="101"/>
      <c r="I65124" s="101"/>
    </row>
    <row r="65125" spans="8:9" x14ac:dyDescent="0.2">
      <c r="H65125" s="101"/>
      <c r="I65125" s="101"/>
    </row>
    <row r="65126" spans="8:9" x14ac:dyDescent="0.2">
      <c r="H65126" s="101"/>
      <c r="I65126" s="101"/>
    </row>
    <row r="65127" spans="8:9" x14ac:dyDescent="0.2">
      <c r="H65127" s="101"/>
      <c r="I65127" s="101"/>
    </row>
    <row r="65128" spans="8:9" x14ac:dyDescent="0.2">
      <c r="H65128" s="101"/>
      <c r="I65128" s="101"/>
    </row>
    <row r="65129" spans="8:9" x14ac:dyDescent="0.2">
      <c r="H65129" s="101"/>
      <c r="I65129" s="101"/>
    </row>
    <row r="65130" spans="8:9" x14ac:dyDescent="0.2">
      <c r="H65130" s="101"/>
      <c r="I65130" s="101"/>
    </row>
    <row r="65131" spans="8:9" x14ac:dyDescent="0.2">
      <c r="H65131" s="101"/>
      <c r="I65131" s="101"/>
    </row>
    <row r="65132" spans="8:9" x14ac:dyDescent="0.2">
      <c r="H65132" s="101"/>
      <c r="I65132" s="101"/>
    </row>
    <row r="65133" spans="8:9" x14ac:dyDescent="0.2">
      <c r="H65133" s="101"/>
      <c r="I65133" s="101"/>
    </row>
    <row r="65134" spans="8:9" x14ac:dyDescent="0.2">
      <c r="H65134" s="101"/>
      <c r="I65134" s="101"/>
    </row>
    <row r="65135" spans="8:9" x14ac:dyDescent="0.2">
      <c r="H65135" s="101"/>
      <c r="I65135" s="101"/>
    </row>
    <row r="65136" spans="8:9" x14ac:dyDescent="0.2">
      <c r="H65136" s="101"/>
      <c r="I65136" s="101"/>
    </row>
    <row r="65137" spans="8:9" x14ac:dyDescent="0.2">
      <c r="H65137" s="101"/>
      <c r="I65137" s="101"/>
    </row>
    <row r="65138" spans="8:9" x14ac:dyDescent="0.2">
      <c r="H65138" s="101"/>
      <c r="I65138" s="101"/>
    </row>
    <row r="65139" spans="8:9" x14ac:dyDescent="0.2">
      <c r="H65139" s="101"/>
      <c r="I65139" s="101"/>
    </row>
    <row r="65140" spans="8:9" x14ac:dyDescent="0.2">
      <c r="H65140" s="101"/>
      <c r="I65140" s="101"/>
    </row>
    <row r="65141" spans="8:9" x14ac:dyDescent="0.2">
      <c r="H65141" s="101"/>
      <c r="I65141" s="101"/>
    </row>
    <row r="65142" spans="8:9" x14ac:dyDescent="0.2">
      <c r="H65142" s="101"/>
      <c r="I65142" s="101"/>
    </row>
    <row r="65143" spans="8:9" x14ac:dyDescent="0.2">
      <c r="H65143" s="101"/>
      <c r="I65143" s="101"/>
    </row>
    <row r="65144" spans="8:9" x14ac:dyDescent="0.2">
      <c r="H65144" s="101"/>
      <c r="I65144" s="101"/>
    </row>
    <row r="65145" spans="8:9" x14ac:dyDescent="0.2">
      <c r="H65145" s="101"/>
      <c r="I65145" s="101"/>
    </row>
    <row r="65146" spans="8:9" x14ac:dyDescent="0.2">
      <c r="H65146" s="101"/>
      <c r="I65146" s="101"/>
    </row>
    <row r="65147" spans="8:9" x14ac:dyDescent="0.2">
      <c r="H65147" s="101"/>
      <c r="I65147" s="101"/>
    </row>
    <row r="65148" spans="8:9" x14ac:dyDescent="0.2">
      <c r="H65148" s="101"/>
      <c r="I65148" s="101"/>
    </row>
    <row r="65149" spans="8:9" x14ac:dyDescent="0.2">
      <c r="H65149" s="101"/>
      <c r="I65149" s="101"/>
    </row>
    <row r="65150" spans="8:9" x14ac:dyDescent="0.2">
      <c r="H65150" s="101"/>
      <c r="I65150" s="101"/>
    </row>
    <row r="65151" spans="8:9" x14ac:dyDescent="0.2">
      <c r="H65151" s="101"/>
      <c r="I65151" s="101"/>
    </row>
    <row r="65152" spans="8:9" x14ac:dyDescent="0.2">
      <c r="H65152" s="101"/>
      <c r="I65152" s="101"/>
    </row>
    <row r="65153" spans="8:9" x14ac:dyDescent="0.2">
      <c r="H65153" s="101"/>
      <c r="I65153" s="101"/>
    </row>
    <row r="65154" spans="8:9" x14ac:dyDescent="0.2">
      <c r="H65154" s="101"/>
      <c r="I65154" s="101"/>
    </row>
    <row r="65155" spans="8:9" x14ac:dyDescent="0.2">
      <c r="H65155" s="101"/>
      <c r="I65155" s="101"/>
    </row>
    <row r="65156" spans="8:9" x14ac:dyDescent="0.2">
      <c r="H65156" s="101"/>
      <c r="I65156" s="101"/>
    </row>
    <row r="65157" spans="8:9" x14ac:dyDescent="0.2">
      <c r="H65157" s="101"/>
      <c r="I65157" s="101"/>
    </row>
    <row r="65158" spans="8:9" x14ac:dyDescent="0.2">
      <c r="H65158" s="101"/>
      <c r="I65158" s="101"/>
    </row>
    <row r="65159" spans="8:9" x14ac:dyDescent="0.2">
      <c r="H65159" s="101"/>
      <c r="I65159" s="101"/>
    </row>
    <row r="65160" spans="8:9" x14ac:dyDescent="0.2">
      <c r="H65160" s="101"/>
      <c r="I65160" s="101"/>
    </row>
    <row r="65161" spans="8:9" x14ac:dyDescent="0.2">
      <c r="H65161" s="101"/>
      <c r="I65161" s="101"/>
    </row>
    <row r="65162" spans="8:9" x14ac:dyDescent="0.2">
      <c r="H65162" s="101"/>
      <c r="I65162" s="101"/>
    </row>
    <row r="65163" spans="8:9" x14ac:dyDescent="0.2">
      <c r="H65163" s="101"/>
      <c r="I65163" s="101"/>
    </row>
    <row r="65164" spans="8:9" x14ac:dyDescent="0.2">
      <c r="H65164" s="101"/>
      <c r="I65164" s="101"/>
    </row>
    <row r="65165" spans="8:9" x14ac:dyDescent="0.2">
      <c r="H65165" s="101"/>
      <c r="I65165" s="101"/>
    </row>
    <row r="65166" spans="8:9" x14ac:dyDescent="0.2">
      <c r="H65166" s="101"/>
      <c r="I65166" s="101"/>
    </row>
    <row r="65167" spans="8:9" x14ac:dyDescent="0.2">
      <c r="H65167" s="101"/>
      <c r="I65167" s="101"/>
    </row>
    <row r="65168" spans="8:9" x14ac:dyDescent="0.2">
      <c r="H65168" s="101"/>
      <c r="I65168" s="101"/>
    </row>
    <row r="65169" spans="8:9" x14ac:dyDescent="0.2">
      <c r="H65169" s="101"/>
      <c r="I65169" s="101"/>
    </row>
    <row r="65170" spans="8:9" x14ac:dyDescent="0.2">
      <c r="H65170" s="101"/>
      <c r="I65170" s="101"/>
    </row>
    <row r="65171" spans="8:9" x14ac:dyDescent="0.2">
      <c r="H65171" s="101"/>
      <c r="I65171" s="101"/>
    </row>
    <row r="65172" spans="8:9" x14ac:dyDescent="0.2">
      <c r="H65172" s="101"/>
      <c r="I65172" s="101"/>
    </row>
    <row r="65173" spans="8:9" x14ac:dyDescent="0.2">
      <c r="H65173" s="101"/>
      <c r="I65173" s="101"/>
    </row>
    <row r="65174" spans="8:9" x14ac:dyDescent="0.2">
      <c r="H65174" s="101"/>
      <c r="I65174" s="101"/>
    </row>
    <row r="65175" spans="8:9" x14ac:dyDescent="0.2">
      <c r="H65175" s="101"/>
      <c r="I65175" s="101"/>
    </row>
    <row r="65176" spans="8:9" x14ac:dyDescent="0.2">
      <c r="H65176" s="101"/>
      <c r="I65176" s="101"/>
    </row>
    <row r="65177" spans="8:9" x14ac:dyDescent="0.2">
      <c r="H65177" s="101"/>
      <c r="I65177" s="101"/>
    </row>
    <row r="65178" spans="8:9" x14ac:dyDescent="0.2">
      <c r="H65178" s="101"/>
      <c r="I65178" s="101"/>
    </row>
    <row r="65179" spans="8:9" x14ac:dyDescent="0.2">
      <c r="H65179" s="101"/>
      <c r="I65179" s="101"/>
    </row>
    <row r="65180" spans="8:9" x14ac:dyDescent="0.2">
      <c r="H65180" s="101"/>
      <c r="I65180" s="101"/>
    </row>
    <row r="65181" spans="8:9" x14ac:dyDescent="0.2">
      <c r="H65181" s="101"/>
      <c r="I65181" s="101"/>
    </row>
    <row r="65182" spans="8:9" x14ac:dyDescent="0.2">
      <c r="H65182" s="101"/>
      <c r="I65182" s="101"/>
    </row>
    <row r="65183" spans="8:9" x14ac:dyDescent="0.2">
      <c r="H65183" s="101"/>
      <c r="I65183" s="101"/>
    </row>
    <row r="65184" spans="8:9" x14ac:dyDescent="0.2">
      <c r="H65184" s="101"/>
      <c r="I65184" s="101"/>
    </row>
    <row r="65185" spans="8:9" x14ac:dyDescent="0.2">
      <c r="H65185" s="101"/>
      <c r="I65185" s="101"/>
    </row>
    <row r="65186" spans="8:9" x14ac:dyDescent="0.2">
      <c r="H65186" s="101"/>
      <c r="I65186" s="101"/>
    </row>
    <row r="65187" spans="8:9" x14ac:dyDescent="0.2">
      <c r="H65187" s="101"/>
      <c r="I65187" s="101"/>
    </row>
    <row r="65188" spans="8:9" x14ac:dyDescent="0.2">
      <c r="H65188" s="101"/>
      <c r="I65188" s="101"/>
    </row>
    <row r="65189" spans="8:9" x14ac:dyDescent="0.2">
      <c r="H65189" s="101"/>
      <c r="I65189" s="101"/>
    </row>
    <row r="65190" spans="8:9" x14ac:dyDescent="0.2">
      <c r="H65190" s="101"/>
      <c r="I65190" s="101"/>
    </row>
    <row r="65191" spans="8:9" x14ac:dyDescent="0.2">
      <c r="H65191" s="101"/>
      <c r="I65191" s="101"/>
    </row>
    <row r="65192" spans="8:9" x14ac:dyDescent="0.2">
      <c r="H65192" s="101"/>
      <c r="I65192" s="101"/>
    </row>
    <row r="65193" spans="8:9" x14ac:dyDescent="0.2">
      <c r="H65193" s="101"/>
      <c r="I65193" s="101"/>
    </row>
    <row r="65194" spans="8:9" x14ac:dyDescent="0.2">
      <c r="H65194" s="101"/>
      <c r="I65194" s="101"/>
    </row>
    <row r="65195" spans="8:9" x14ac:dyDescent="0.2">
      <c r="H65195" s="101"/>
      <c r="I65195" s="101"/>
    </row>
    <row r="65196" spans="8:9" x14ac:dyDescent="0.2">
      <c r="H65196" s="101"/>
      <c r="I65196" s="101"/>
    </row>
    <row r="65197" spans="8:9" x14ac:dyDescent="0.2">
      <c r="H65197" s="101"/>
      <c r="I65197" s="101"/>
    </row>
    <row r="65198" spans="8:9" x14ac:dyDescent="0.2">
      <c r="H65198" s="101"/>
      <c r="I65198" s="101"/>
    </row>
    <row r="65199" spans="8:9" x14ac:dyDescent="0.2">
      <c r="H65199" s="101"/>
      <c r="I65199" s="101"/>
    </row>
    <row r="65200" spans="8:9" x14ac:dyDescent="0.2">
      <c r="H65200" s="101"/>
      <c r="I65200" s="101"/>
    </row>
    <row r="65201" spans="8:9" x14ac:dyDescent="0.2">
      <c r="H65201" s="101"/>
      <c r="I65201" s="101"/>
    </row>
    <row r="65202" spans="8:9" x14ac:dyDescent="0.2">
      <c r="H65202" s="101"/>
      <c r="I65202" s="101"/>
    </row>
    <row r="65203" spans="8:9" x14ac:dyDescent="0.2">
      <c r="H65203" s="101"/>
      <c r="I65203" s="101"/>
    </row>
    <row r="65204" spans="8:9" x14ac:dyDescent="0.2">
      <c r="H65204" s="101"/>
      <c r="I65204" s="101"/>
    </row>
    <row r="65205" spans="8:9" x14ac:dyDescent="0.2">
      <c r="H65205" s="101"/>
      <c r="I65205" s="101"/>
    </row>
    <row r="65206" spans="8:9" x14ac:dyDescent="0.2">
      <c r="H65206" s="101"/>
      <c r="I65206" s="101"/>
    </row>
    <row r="65207" spans="8:9" x14ac:dyDescent="0.2">
      <c r="H65207" s="101"/>
      <c r="I65207" s="101"/>
    </row>
    <row r="65208" spans="8:9" x14ac:dyDescent="0.2">
      <c r="H65208" s="101"/>
      <c r="I65208" s="101"/>
    </row>
    <row r="65209" spans="8:9" x14ac:dyDescent="0.2">
      <c r="H65209" s="101"/>
      <c r="I65209" s="101"/>
    </row>
    <row r="65210" spans="8:9" x14ac:dyDescent="0.2">
      <c r="H65210" s="101"/>
      <c r="I65210" s="101"/>
    </row>
    <row r="65211" spans="8:9" x14ac:dyDescent="0.2">
      <c r="H65211" s="101"/>
      <c r="I65211" s="101"/>
    </row>
    <row r="65212" spans="8:9" x14ac:dyDescent="0.2">
      <c r="H65212" s="101"/>
      <c r="I65212" s="101"/>
    </row>
    <row r="65213" spans="8:9" x14ac:dyDescent="0.2">
      <c r="H65213" s="101"/>
      <c r="I65213" s="101"/>
    </row>
    <row r="65214" spans="8:9" x14ac:dyDescent="0.2">
      <c r="H65214" s="101"/>
      <c r="I65214" s="101"/>
    </row>
    <row r="65215" spans="8:9" x14ac:dyDescent="0.2">
      <c r="H65215" s="101"/>
      <c r="I65215" s="101"/>
    </row>
    <row r="65216" spans="8:9" x14ac:dyDescent="0.2">
      <c r="H65216" s="101"/>
      <c r="I65216" s="101"/>
    </row>
    <row r="65217" spans="8:9" x14ac:dyDescent="0.2">
      <c r="H65217" s="101"/>
      <c r="I65217" s="101"/>
    </row>
    <row r="65218" spans="8:9" x14ac:dyDescent="0.2">
      <c r="H65218" s="101"/>
      <c r="I65218" s="101"/>
    </row>
    <row r="65219" spans="8:9" x14ac:dyDescent="0.2">
      <c r="H65219" s="101"/>
      <c r="I65219" s="101"/>
    </row>
    <row r="65220" spans="8:9" x14ac:dyDescent="0.2">
      <c r="H65220" s="101"/>
      <c r="I65220" s="101"/>
    </row>
    <row r="65221" spans="8:9" x14ac:dyDescent="0.2">
      <c r="H65221" s="101"/>
      <c r="I65221" s="101"/>
    </row>
    <row r="65222" spans="8:9" x14ac:dyDescent="0.2">
      <c r="H65222" s="101"/>
      <c r="I65222" s="101"/>
    </row>
    <row r="65223" spans="8:9" x14ac:dyDescent="0.2">
      <c r="H65223" s="101"/>
      <c r="I65223" s="101"/>
    </row>
    <row r="65224" spans="8:9" x14ac:dyDescent="0.2">
      <c r="H65224" s="101"/>
      <c r="I65224" s="101"/>
    </row>
    <row r="65225" spans="8:9" x14ac:dyDescent="0.2">
      <c r="H65225" s="101"/>
      <c r="I65225" s="101"/>
    </row>
    <row r="65226" spans="8:9" x14ac:dyDescent="0.2">
      <c r="H65226" s="101"/>
      <c r="I65226" s="101"/>
    </row>
    <row r="65227" spans="8:9" x14ac:dyDescent="0.2">
      <c r="H65227" s="101"/>
      <c r="I65227" s="101"/>
    </row>
    <row r="65228" spans="8:9" x14ac:dyDescent="0.2">
      <c r="H65228" s="101"/>
      <c r="I65228" s="101"/>
    </row>
    <row r="65229" spans="8:9" x14ac:dyDescent="0.2">
      <c r="H65229" s="101"/>
      <c r="I65229" s="101"/>
    </row>
    <row r="65230" spans="8:9" x14ac:dyDescent="0.2">
      <c r="H65230" s="101"/>
      <c r="I65230" s="101"/>
    </row>
    <row r="65231" spans="8:9" x14ac:dyDescent="0.2">
      <c r="H65231" s="101"/>
      <c r="I65231" s="101"/>
    </row>
    <row r="65232" spans="8:9" x14ac:dyDescent="0.2">
      <c r="H65232" s="101"/>
      <c r="I65232" s="101"/>
    </row>
    <row r="65233" spans="8:9" x14ac:dyDescent="0.2">
      <c r="H65233" s="101"/>
      <c r="I65233" s="101"/>
    </row>
    <row r="65234" spans="8:9" x14ac:dyDescent="0.2">
      <c r="H65234" s="101"/>
      <c r="I65234" s="101"/>
    </row>
    <row r="65235" spans="8:9" x14ac:dyDescent="0.2">
      <c r="H65235" s="101"/>
      <c r="I65235" s="101"/>
    </row>
    <row r="65236" spans="8:9" x14ac:dyDescent="0.2">
      <c r="H65236" s="101"/>
      <c r="I65236" s="101"/>
    </row>
    <row r="65237" spans="8:9" x14ac:dyDescent="0.2">
      <c r="H65237" s="101"/>
      <c r="I65237" s="101"/>
    </row>
    <row r="65238" spans="8:9" x14ac:dyDescent="0.2">
      <c r="H65238" s="101"/>
      <c r="I65238" s="101"/>
    </row>
    <row r="65239" spans="8:9" x14ac:dyDescent="0.2">
      <c r="H65239" s="101"/>
      <c r="I65239" s="101"/>
    </row>
    <row r="65240" spans="8:9" x14ac:dyDescent="0.2">
      <c r="H65240" s="101"/>
      <c r="I65240" s="101"/>
    </row>
    <row r="65241" spans="8:9" x14ac:dyDescent="0.2">
      <c r="H65241" s="101"/>
      <c r="I65241" s="101"/>
    </row>
    <row r="65242" spans="8:9" x14ac:dyDescent="0.2">
      <c r="H65242" s="101"/>
      <c r="I65242" s="101"/>
    </row>
    <row r="65243" spans="8:9" x14ac:dyDescent="0.2">
      <c r="H65243" s="101"/>
      <c r="I65243" s="101"/>
    </row>
    <row r="65244" spans="8:9" x14ac:dyDescent="0.2">
      <c r="H65244" s="101"/>
      <c r="I65244" s="101"/>
    </row>
    <row r="65245" spans="8:9" x14ac:dyDescent="0.2">
      <c r="H65245" s="101"/>
      <c r="I65245" s="101"/>
    </row>
    <row r="65246" spans="8:9" x14ac:dyDescent="0.2">
      <c r="H65246" s="101"/>
      <c r="I65246" s="101"/>
    </row>
    <row r="65247" spans="8:9" x14ac:dyDescent="0.2">
      <c r="H65247" s="101"/>
      <c r="I65247" s="101"/>
    </row>
    <row r="65248" spans="8:9" x14ac:dyDescent="0.2">
      <c r="H65248" s="101"/>
      <c r="I65248" s="101"/>
    </row>
    <row r="65249" spans="8:9" x14ac:dyDescent="0.2">
      <c r="H65249" s="101"/>
      <c r="I65249" s="101"/>
    </row>
    <row r="65250" spans="8:9" x14ac:dyDescent="0.2">
      <c r="H65250" s="101"/>
      <c r="I65250" s="101"/>
    </row>
    <row r="65251" spans="8:9" x14ac:dyDescent="0.2">
      <c r="H65251" s="101"/>
      <c r="I65251" s="101"/>
    </row>
    <row r="65252" spans="8:9" x14ac:dyDescent="0.2">
      <c r="H65252" s="101"/>
      <c r="I65252" s="101"/>
    </row>
    <row r="65253" spans="8:9" x14ac:dyDescent="0.2">
      <c r="H65253" s="101"/>
      <c r="I65253" s="101"/>
    </row>
    <row r="65254" spans="8:9" x14ac:dyDescent="0.2">
      <c r="H65254" s="101"/>
      <c r="I65254" s="101"/>
    </row>
    <row r="65255" spans="8:9" x14ac:dyDescent="0.2">
      <c r="H65255" s="101"/>
      <c r="I65255" s="101"/>
    </row>
    <row r="65256" spans="8:9" x14ac:dyDescent="0.2">
      <c r="H65256" s="101"/>
      <c r="I65256" s="101"/>
    </row>
    <row r="65257" spans="8:9" x14ac:dyDescent="0.2">
      <c r="H65257" s="101"/>
      <c r="I65257" s="101"/>
    </row>
    <row r="65258" spans="8:9" x14ac:dyDescent="0.2">
      <c r="H65258" s="101"/>
      <c r="I65258" s="101"/>
    </row>
    <row r="65259" spans="8:9" x14ac:dyDescent="0.2">
      <c r="H65259" s="101"/>
      <c r="I65259" s="101"/>
    </row>
    <row r="65260" spans="8:9" x14ac:dyDescent="0.2">
      <c r="H65260" s="101"/>
      <c r="I65260" s="101"/>
    </row>
    <row r="65261" spans="8:9" x14ac:dyDescent="0.2">
      <c r="H65261" s="101"/>
      <c r="I65261" s="101"/>
    </row>
    <row r="65262" spans="8:9" x14ac:dyDescent="0.2">
      <c r="H65262" s="101"/>
      <c r="I65262" s="101"/>
    </row>
    <row r="65263" spans="8:9" x14ac:dyDescent="0.2">
      <c r="H65263" s="101"/>
      <c r="I65263" s="101"/>
    </row>
    <row r="65264" spans="8:9" x14ac:dyDescent="0.2">
      <c r="H65264" s="101"/>
      <c r="I65264" s="101"/>
    </row>
    <row r="65265" spans="8:9" x14ac:dyDescent="0.2">
      <c r="H65265" s="101"/>
      <c r="I65265" s="101"/>
    </row>
    <row r="65266" spans="8:9" x14ac:dyDescent="0.2">
      <c r="H65266" s="101"/>
      <c r="I65266" s="101"/>
    </row>
    <row r="65267" spans="8:9" x14ac:dyDescent="0.2">
      <c r="H65267" s="101"/>
      <c r="I65267" s="101"/>
    </row>
    <row r="65268" spans="8:9" x14ac:dyDescent="0.2">
      <c r="H65268" s="101"/>
      <c r="I65268" s="101"/>
    </row>
    <row r="65269" spans="8:9" x14ac:dyDescent="0.2">
      <c r="H65269" s="101"/>
      <c r="I65269" s="101"/>
    </row>
    <row r="65270" spans="8:9" x14ac:dyDescent="0.2">
      <c r="H65270" s="101"/>
      <c r="I65270" s="101"/>
    </row>
    <row r="65271" spans="8:9" x14ac:dyDescent="0.2">
      <c r="H65271" s="101"/>
      <c r="I65271" s="101"/>
    </row>
    <row r="65272" spans="8:9" x14ac:dyDescent="0.2">
      <c r="H65272" s="101"/>
      <c r="I65272" s="101"/>
    </row>
    <row r="65273" spans="8:9" x14ac:dyDescent="0.2">
      <c r="H65273" s="101"/>
      <c r="I65273" s="101"/>
    </row>
    <row r="65274" spans="8:9" x14ac:dyDescent="0.2">
      <c r="H65274" s="101"/>
      <c r="I65274" s="101"/>
    </row>
    <row r="65275" spans="8:9" x14ac:dyDescent="0.2">
      <c r="H65275" s="101"/>
      <c r="I65275" s="101"/>
    </row>
    <row r="65276" spans="8:9" x14ac:dyDescent="0.2">
      <c r="H65276" s="101"/>
      <c r="I65276" s="101"/>
    </row>
    <row r="65277" spans="8:9" x14ac:dyDescent="0.2">
      <c r="H65277" s="101"/>
      <c r="I65277" s="101"/>
    </row>
    <row r="65278" spans="8:9" x14ac:dyDescent="0.2">
      <c r="H65278" s="101"/>
      <c r="I65278" s="101"/>
    </row>
    <row r="65279" spans="8:9" x14ac:dyDescent="0.2">
      <c r="H65279" s="101"/>
      <c r="I65279" s="101"/>
    </row>
    <row r="65280" spans="8:9" x14ac:dyDescent="0.2">
      <c r="H65280" s="101"/>
      <c r="I65280" s="101"/>
    </row>
    <row r="65281" spans="8:9" x14ac:dyDescent="0.2">
      <c r="H65281" s="101"/>
      <c r="I65281" s="101"/>
    </row>
    <row r="65282" spans="8:9" x14ac:dyDescent="0.2">
      <c r="H65282" s="101"/>
      <c r="I65282" s="101"/>
    </row>
    <row r="65283" spans="8:9" x14ac:dyDescent="0.2">
      <c r="H65283" s="101"/>
      <c r="I65283" s="101"/>
    </row>
    <row r="65284" spans="8:9" x14ac:dyDescent="0.2">
      <c r="H65284" s="101"/>
      <c r="I65284" s="101"/>
    </row>
    <row r="65285" spans="8:9" x14ac:dyDescent="0.2">
      <c r="H65285" s="101"/>
      <c r="I65285" s="101"/>
    </row>
    <row r="65286" spans="8:9" x14ac:dyDescent="0.2">
      <c r="H65286" s="101"/>
      <c r="I65286" s="101"/>
    </row>
    <row r="65287" spans="8:9" x14ac:dyDescent="0.2">
      <c r="H65287" s="101"/>
      <c r="I65287" s="101"/>
    </row>
    <row r="65288" spans="8:9" x14ac:dyDescent="0.2">
      <c r="H65288" s="101"/>
      <c r="I65288" s="101"/>
    </row>
    <row r="65289" spans="8:9" x14ac:dyDescent="0.2">
      <c r="H65289" s="101"/>
      <c r="I65289" s="101"/>
    </row>
    <row r="65290" spans="8:9" x14ac:dyDescent="0.2">
      <c r="H65290" s="101"/>
      <c r="I65290" s="101"/>
    </row>
    <row r="65291" spans="8:9" x14ac:dyDescent="0.2">
      <c r="H65291" s="101"/>
      <c r="I65291" s="101"/>
    </row>
    <row r="65292" spans="8:9" x14ac:dyDescent="0.2">
      <c r="H65292" s="101"/>
      <c r="I65292" s="101"/>
    </row>
    <row r="65293" spans="8:9" x14ac:dyDescent="0.2">
      <c r="H65293" s="101"/>
      <c r="I65293" s="101"/>
    </row>
    <row r="65294" spans="8:9" x14ac:dyDescent="0.2">
      <c r="H65294" s="101"/>
      <c r="I65294" s="101"/>
    </row>
    <row r="65295" spans="8:9" x14ac:dyDescent="0.2">
      <c r="H65295" s="101"/>
      <c r="I65295" s="101"/>
    </row>
    <row r="65296" spans="8:9" x14ac:dyDescent="0.2">
      <c r="H65296" s="101"/>
      <c r="I65296" s="101"/>
    </row>
    <row r="65297" spans="8:9" x14ac:dyDescent="0.2">
      <c r="H65297" s="101"/>
      <c r="I65297" s="101"/>
    </row>
    <row r="65298" spans="8:9" x14ac:dyDescent="0.2">
      <c r="H65298" s="101"/>
      <c r="I65298" s="101"/>
    </row>
    <row r="65299" spans="8:9" x14ac:dyDescent="0.2">
      <c r="H65299" s="101"/>
      <c r="I65299" s="101"/>
    </row>
    <row r="65300" spans="8:9" x14ac:dyDescent="0.2">
      <c r="H65300" s="101"/>
      <c r="I65300" s="101"/>
    </row>
    <row r="65301" spans="8:9" x14ac:dyDescent="0.2">
      <c r="H65301" s="101"/>
      <c r="I65301" s="101"/>
    </row>
    <row r="65302" spans="8:9" x14ac:dyDescent="0.2">
      <c r="H65302" s="101"/>
      <c r="I65302" s="101"/>
    </row>
    <row r="65303" spans="8:9" x14ac:dyDescent="0.2">
      <c r="H65303" s="101"/>
      <c r="I65303" s="101"/>
    </row>
    <row r="65304" spans="8:9" x14ac:dyDescent="0.2">
      <c r="H65304" s="101"/>
      <c r="I65304" s="101"/>
    </row>
    <row r="65305" spans="8:9" x14ac:dyDescent="0.2">
      <c r="H65305" s="101"/>
      <c r="I65305" s="101"/>
    </row>
    <row r="65306" spans="8:9" x14ac:dyDescent="0.2">
      <c r="H65306" s="101"/>
      <c r="I65306" s="101"/>
    </row>
    <row r="65307" spans="8:9" x14ac:dyDescent="0.2">
      <c r="H65307" s="101"/>
      <c r="I65307" s="101"/>
    </row>
    <row r="65308" spans="8:9" x14ac:dyDescent="0.2">
      <c r="H65308" s="101"/>
      <c r="I65308" s="101"/>
    </row>
    <row r="65309" spans="8:9" x14ac:dyDescent="0.2">
      <c r="H65309" s="101"/>
      <c r="I65309" s="101"/>
    </row>
    <row r="65310" spans="8:9" x14ac:dyDescent="0.2">
      <c r="H65310" s="101"/>
      <c r="I65310" s="101"/>
    </row>
    <row r="65311" spans="8:9" x14ac:dyDescent="0.2">
      <c r="H65311" s="101"/>
      <c r="I65311" s="101"/>
    </row>
    <row r="65312" spans="8:9" x14ac:dyDescent="0.2">
      <c r="H65312" s="101"/>
      <c r="I65312" s="101"/>
    </row>
    <row r="65313" spans="8:9" x14ac:dyDescent="0.2">
      <c r="H65313" s="101"/>
      <c r="I65313" s="101"/>
    </row>
    <row r="65314" spans="8:9" x14ac:dyDescent="0.2">
      <c r="H65314" s="101"/>
      <c r="I65314" s="101"/>
    </row>
    <row r="65315" spans="8:9" x14ac:dyDescent="0.2">
      <c r="H65315" s="101"/>
      <c r="I65315" s="101"/>
    </row>
    <row r="65316" spans="8:9" x14ac:dyDescent="0.2">
      <c r="H65316" s="101"/>
      <c r="I65316" s="101"/>
    </row>
    <row r="65317" spans="8:9" x14ac:dyDescent="0.2">
      <c r="H65317" s="101"/>
      <c r="I65317" s="101"/>
    </row>
    <row r="65318" spans="8:9" x14ac:dyDescent="0.2">
      <c r="H65318" s="101"/>
      <c r="I65318" s="101"/>
    </row>
    <row r="65319" spans="8:9" x14ac:dyDescent="0.2">
      <c r="H65319" s="101"/>
      <c r="I65319" s="101"/>
    </row>
    <row r="65320" spans="8:9" x14ac:dyDescent="0.2">
      <c r="H65320" s="101"/>
      <c r="I65320" s="101"/>
    </row>
    <row r="65321" spans="8:9" x14ac:dyDescent="0.2">
      <c r="H65321" s="101"/>
      <c r="I65321" s="101"/>
    </row>
    <row r="65322" spans="8:9" x14ac:dyDescent="0.2">
      <c r="H65322" s="101"/>
      <c r="I65322" s="101"/>
    </row>
    <row r="65323" spans="8:9" x14ac:dyDescent="0.2">
      <c r="H65323" s="101"/>
      <c r="I65323" s="101"/>
    </row>
    <row r="65324" spans="8:9" x14ac:dyDescent="0.2">
      <c r="H65324" s="101"/>
      <c r="I65324" s="101"/>
    </row>
    <row r="65325" spans="8:9" x14ac:dyDescent="0.2">
      <c r="H65325" s="101"/>
      <c r="I65325" s="101"/>
    </row>
    <row r="65326" spans="8:9" x14ac:dyDescent="0.2">
      <c r="H65326" s="101"/>
      <c r="I65326" s="101"/>
    </row>
    <row r="65327" spans="8:9" x14ac:dyDescent="0.2">
      <c r="H65327" s="101"/>
      <c r="I65327" s="101"/>
    </row>
    <row r="65328" spans="8:9" x14ac:dyDescent="0.2">
      <c r="H65328" s="101"/>
      <c r="I65328" s="101"/>
    </row>
    <row r="65329" spans="8:9" x14ac:dyDescent="0.2">
      <c r="H65329" s="101"/>
      <c r="I65329" s="101"/>
    </row>
    <row r="65330" spans="8:9" x14ac:dyDescent="0.2">
      <c r="H65330" s="101"/>
      <c r="I65330" s="101"/>
    </row>
    <row r="65331" spans="8:9" x14ac:dyDescent="0.2">
      <c r="H65331" s="101"/>
      <c r="I65331" s="101"/>
    </row>
    <row r="65332" spans="8:9" x14ac:dyDescent="0.2">
      <c r="H65332" s="101"/>
      <c r="I65332" s="101"/>
    </row>
    <row r="65333" spans="8:9" x14ac:dyDescent="0.2">
      <c r="H65333" s="101"/>
      <c r="I65333" s="101"/>
    </row>
    <row r="65334" spans="8:9" x14ac:dyDescent="0.2">
      <c r="H65334" s="101"/>
      <c r="I65334" s="101"/>
    </row>
    <row r="65335" spans="8:9" x14ac:dyDescent="0.2">
      <c r="H65335" s="101"/>
      <c r="I65335" s="101"/>
    </row>
    <row r="65336" spans="8:9" x14ac:dyDescent="0.2">
      <c r="H65336" s="101"/>
      <c r="I65336" s="101"/>
    </row>
    <row r="65337" spans="8:9" x14ac:dyDescent="0.2">
      <c r="H65337" s="101"/>
      <c r="I65337" s="101"/>
    </row>
    <row r="65338" spans="8:9" x14ac:dyDescent="0.2">
      <c r="H65338" s="101"/>
      <c r="I65338" s="101"/>
    </row>
    <row r="65339" spans="8:9" x14ac:dyDescent="0.2">
      <c r="H65339" s="101"/>
      <c r="I65339" s="101"/>
    </row>
    <row r="65340" spans="8:9" x14ac:dyDescent="0.2">
      <c r="H65340" s="101"/>
      <c r="I65340" s="101"/>
    </row>
    <row r="65341" spans="8:9" x14ac:dyDescent="0.2">
      <c r="H65341" s="101"/>
      <c r="I65341" s="101"/>
    </row>
    <row r="65342" spans="8:9" x14ac:dyDescent="0.2">
      <c r="H65342" s="101"/>
      <c r="I65342" s="101"/>
    </row>
    <row r="65343" spans="8:9" x14ac:dyDescent="0.2">
      <c r="H65343" s="101"/>
      <c r="I65343" s="101"/>
    </row>
    <row r="65344" spans="8:9" x14ac:dyDescent="0.2">
      <c r="H65344" s="101"/>
      <c r="I65344" s="101"/>
    </row>
    <row r="65345" spans="8:9" x14ac:dyDescent="0.2">
      <c r="H65345" s="101"/>
      <c r="I65345" s="101"/>
    </row>
    <row r="65346" spans="8:9" x14ac:dyDescent="0.2">
      <c r="H65346" s="101"/>
      <c r="I65346" s="101"/>
    </row>
    <row r="65347" spans="8:9" x14ac:dyDescent="0.2">
      <c r="H65347" s="101"/>
      <c r="I65347" s="101"/>
    </row>
    <row r="65348" spans="8:9" x14ac:dyDescent="0.2">
      <c r="H65348" s="101"/>
      <c r="I65348" s="101"/>
    </row>
    <row r="65349" spans="8:9" x14ac:dyDescent="0.2">
      <c r="H65349" s="101"/>
      <c r="I65349" s="101"/>
    </row>
    <row r="65350" spans="8:9" x14ac:dyDescent="0.2">
      <c r="H65350" s="101"/>
      <c r="I65350" s="101"/>
    </row>
    <row r="65351" spans="8:9" x14ac:dyDescent="0.2">
      <c r="H65351" s="101"/>
      <c r="I65351" s="101"/>
    </row>
    <row r="65352" spans="8:9" x14ac:dyDescent="0.2">
      <c r="H65352" s="101"/>
      <c r="I65352" s="101"/>
    </row>
    <row r="65353" spans="8:9" x14ac:dyDescent="0.2">
      <c r="H65353" s="101"/>
      <c r="I65353" s="101"/>
    </row>
    <row r="65354" spans="8:9" x14ac:dyDescent="0.2">
      <c r="H65354" s="101"/>
      <c r="I65354" s="101"/>
    </row>
    <row r="65355" spans="8:9" x14ac:dyDescent="0.2">
      <c r="H65355" s="101"/>
      <c r="I65355" s="101"/>
    </row>
    <row r="65356" spans="8:9" x14ac:dyDescent="0.2">
      <c r="H65356" s="101"/>
      <c r="I65356" s="101"/>
    </row>
    <row r="65357" spans="8:9" x14ac:dyDescent="0.2">
      <c r="H65357" s="101"/>
      <c r="I65357" s="101"/>
    </row>
    <row r="65358" spans="8:9" x14ac:dyDescent="0.2">
      <c r="H65358" s="101"/>
      <c r="I65358" s="101"/>
    </row>
    <row r="65359" spans="8:9" x14ac:dyDescent="0.2">
      <c r="H65359" s="101"/>
      <c r="I65359" s="101"/>
    </row>
    <row r="65360" spans="8:9" x14ac:dyDescent="0.2">
      <c r="H65360" s="101"/>
      <c r="I65360" s="101"/>
    </row>
    <row r="65361" spans="8:9" x14ac:dyDescent="0.2">
      <c r="H65361" s="101"/>
      <c r="I65361" s="101"/>
    </row>
    <row r="65362" spans="8:9" x14ac:dyDescent="0.2">
      <c r="H65362" s="101"/>
      <c r="I65362" s="101"/>
    </row>
    <row r="65363" spans="8:9" x14ac:dyDescent="0.2">
      <c r="H65363" s="101"/>
      <c r="I65363" s="101"/>
    </row>
    <row r="65364" spans="8:9" x14ac:dyDescent="0.2">
      <c r="H65364" s="101"/>
      <c r="I65364" s="101"/>
    </row>
    <row r="65365" spans="8:9" x14ac:dyDescent="0.2">
      <c r="H65365" s="101"/>
      <c r="I65365" s="101"/>
    </row>
    <row r="65366" spans="8:9" x14ac:dyDescent="0.2">
      <c r="H65366" s="101"/>
      <c r="I65366" s="101"/>
    </row>
    <row r="65367" spans="8:9" x14ac:dyDescent="0.2">
      <c r="H65367" s="101"/>
      <c r="I65367" s="101"/>
    </row>
    <row r="65368" spans="8:9" x14ac:dyDescent="0.2">
      <c r="H65368" s="101"/>
      <c r="I65368" s="101"/>
    </row>
    <row r="65369" spans="8:9" x14ac:dyDescent="0.2">
      <c r="H65369" s="101"/>
      <c r="I65369" s="101"/>
    </row>
    <row r="65370" spans="8:9" x14ac:dyDescent="0.2">
      <c r="H65370" s="101"/>
      <c r="I65370" s="101"/>
    </row>
    <row r="65371" spans="8:9" x14ac:dyDescent="0.2">
      <c r="H65371" s="101"/>
      <c r="I65371" s="101"/>
    </row>
    <row r="65372" spans="8:9" x14ac:dyDescent="0.2">
      <c r="H65372" s="101"/>
      <c r="I65372" s="101"/>
    </row>
    <row r="65373" spans="8:9" x14ac:dyDescent="0.2">
      <c r="H65373" s="101"/>
      <c r="I65373" s="101"/>
    </row>
    <row r="65374" spans="8:9" x14ac:dyDescent="0.2">
      <c r="H65374" s="101"/>
      <c r="I65374" s="101"/>
    </row>
    <row r="65375" spans="8:9" x14ac:dyDescent="0.2">
      <c r="H65375" s="101"/>
      <c r="I65375" s="101"/>
    </row>
    <row r="65376" spans="8:9" x14ac:dyDescent="0.2">
      <c r="H65376" s="101"/>
      <c r="I65376" s="101"/>
    </row>
    <row r="65377" spans="8:9" x14ac:dyDescent="0.2">
      <c r="H65377" s="101"/>
      <c r="I65377" s="101"/>
    </row>
    <row r="65378" spans="8:9" x14ac:dyDescent="0.2">
      <c r="H65378" s="101"/>
      <c r="I65378" s="101"/>
    </row>
    <row r="65379" spans="8:9" x14ac:dyDescent="0.2">
      <c r="H65379" s="101"/>
      <c r="I65379" s="101"/>
    </row>
    <row r="65380" spans="8:9" x14ac:dyDescent="0.2">
      <c r="H65380" s="101"/>
      <c r="I65380" s="101"/>
    </row>
    <row r="65381" spans="8:9" x14ac:dyDescent="0.2">
      <c r="H65381" s="101"/>
      <c r="I65381" s="101"/>
    </row>
    <row r="65382" spans="8:9" x14ac:dyDescent="0.2">
      <c r="H65382" s="101"/>
      <c r="I65382" s="101"/>
    </row>
    <row r="65383" spans="8:9" x14ac:dyDescent="0.2">
      <c r="H65383" s="101"/>
      <c r="I65383" s="101"/>
    </row>
    <row r="65384" spans="8:9" x14ac:dyDescent="0.2">
      <c r="H65384" s="101"/>
      <c r="I65384" s="101"/>
    </row>
    <row r="65385" spans="8:9" x14ac:dyDescent="0.2">
      <c r="H65385" s="101"/>
      <c r="I65385" s="101"/>
    </row>
    <row r="65386" spans="8:9" x14ac:dyDescent="0.2">
      <c r="H65386" s="101"/>
      <c r="I65386" s="101"/>
    </row>
    <row r="65387" spans="8:9" x14ac:dyDescent="0.2">
      <c r="H65387" s="101"/>
      <c r="I65387" s="101"/>
    </row>
    <row r="65388" spans="8:9" x14ac:dyDescent="0.2">
      <c r="H65388" s="101"/>
      <c r="I65388" s="101"/>
    </row>
    <row r="65389" spans="8:9" x14ac:dyDescent="0.2">
      <c r="H65389" s="101"/>
      <c r="I65389" s="101"/>
    </row>
    <row r="65390" spans="8:9" x14ac:dyDescent="0.2">
      <c r="H65390" s="101"/>
      <c r="I65390" s="101"/>
    </row>
    <row r="65391" spans="8:9" x14ac:dyDescent="0.2">
      <c r="H65391" s="101"/>
      <c r="I65391" s="101"/>
    </row>
    <row r="65392" spans="8:9" x14ac:dyDescent="0.2">
      <c r="H65392" s="101"/>
      <c r="I65392" s="101"/>
    </row>
    <row r="65393" spans="8:9" x14ac:dyDescent="0.2">
      <c r="H65393" s="101"/>
      <c r="I65393" s="101"/>
    </row>
    <row r="65394" spans="8:9" x14ac:dyDescent="0.2">
      <c r="H65394" s="101"/>
      <c r="I65394" s="101"/>
    </row>
    <row r="65395" spans="8:9" x14ac:dyDescent="0.2">
      <c r="H65395" s="101"/>
      <c r="I65395" s="101"/>
    </row>
    <row r="65396" spans="8:9" x14ac:dyDescent="0.2">
      <c r="H65396" s="101"/>
      <c r="I65396" s="101"/>
    </row>
    <row r="65397" spans="8:9" x14ac:dyDescent="0.2">
      <c r="H65397" s="101"/>
      <c r="I65397" s="101"/>
    </row>
    <row r="65398" spans="8:9" x14ac:dyDescent="0.2">
      <c r="H65398" s="101"/>
      <c r="I65398" s="101"/>
    </row>
    <row r="65399" spans="8:9" x14ac:dyDescent="0.2">
      <c r="H65399" s="101"/>
      <c r="I65399" s="101"/>
    </row>
    <row r="65400" spans="8:9" x14ac:dyDescent="0.2">
      <c r="H65400" s="101"/>
      <c r="I65400" s="101"/>
    </row>
    <row r="65401" spans="8:9" x14ac:dyDescent="0.2">
      <c r="H65401" s="101"/>
      <c r="I65401" s="101"/>
    </row>
    <row r="65402" spans="8:9" x14ac:dyDescent="0.2">
      <c r="H65402" s="101"/>
      <c r="I65402" s="101"/>
    </row>
    <row r="65403" spans="8:9" x14ac:dyDescent="0.2">
      <c r="H65403" s="101"/>
      <c r="I65403" s="101"/>
    </row>
    <row r="65404" spans="8:9" x14ac:dyDescent="0.2">
      <c r="H65404" s="101"/>
      <c r="I65404" s="101"/>
    </row>
    <row r="65405" spans="8:9" x14ac:dyDescent="0.2">
      <c r="H65405" s="101"/>
      <c r="I65405" s="101"/>
    </row>
    <row r="65406" spans="8:9" x14ac:dyDescent="0.2">
      <c r="H65406" s="101"/>
      <c r="I65406" s="101"/>
    </row>
    <row r="65407" spans="8:9" x14ac:dyDescent="0.2">
      <c r="H65407" s="101"/>
      <c r="I65407" s="101"/>
    </row>
    <row r="65408" spans="8:9" x14ac:dyDescent="0.2">
      <c r="H65408" s="101"/>
      <c r="I65408" s="101"/>
    </row>
    <row r="65409" spans="8:9" x14ac:dyDescent="0.2">
      <c r="H65409" s="101"/>
      <c r="I65409" s="101"/>
    </row>
    <row r="65410" spans="8:9" x14ac:dyDescent="0.2">
      <c r="H65410" s="101"/>
      <c r="I65410" s="101"/>
    </row>
    <row r="65411" spans="8:9" x14ac:dyDescent="0.2">
      <c r="H65411" s="101"/>
      <c r="I65411" s="101"/>
    </row>
    <row r="65412" spans="8:9" x14ac:dyDescent="0.2">
      <c r="H65412" s="101"/>
      <c r="I65412" s="101"/>
    </row>
    <row r="65413" spans="8:9" x14ac:dyDescent="0.2">
      <c r="H65413" s="101"/>
      <c r="I65413" s="101"/>
    </row>
    <row r="65414" spans="8:9" x14ac:dyDescent="0.2">
      <c r="H65414" s="101"/>
      <c r="I65414" s="101"/>
    </row>
    <row r="65415" spans="8:9" x14ac:dyDescent="0.2">
      <c r="H65415" s="101"/>
      <c r="I65415" s="101"/>
    </row>
    <row r="65416" spans="8:9" x14ac:dyDescent="0.2">
      <c r="H65416" s="101"/>
      <c r="I65416" s="101"/>
    </row>
    <row r="65417" spans="8:9" x14ac:dyDescent="0.2">
      <c r="H65417" s="101"/>
      <c r="I65417" s="101"/>
    </row>
    <row r="65418" spans="8:9" x14ac:dyDescent="0.2">
      <c r="H65418" s="101"/>
      <c r="I65418" s="101"/>
    </row>
    <row r="65419" spans="8:9" x14ac:dyDescent="0.2">
      <c r="H65419" s="101"/>
      <c r="I65419" s="101"/>
    </row>
    <row r="65420" spans="8:9" x14ac:dyDescent="0.2">
      <c r="H65420" s="101"/>
      <c r="I65420" s="101"/>
    </row>
    <row r="65421" spans="8:9" x14ac:dyDescent="0.2">
      <c r="H65421" s="101"/>
      <c r="I65421" s="101"/>
    </row>
    <row r="65422" spans="8:9" x14ac:dyDescent="0.2">
      <c r="H65422" s="101"/>
      <c r="I65422" s="101"/>
    </row>
    <row r="65423" spans="8:9" x14ac:dyDescent="0.2">
      <c r="H65423" s="101"/>
      <c r="I65423" s="101"/>
    </row>
    <row r="65424" spans="8:9" x14ac:dyDescent="0.2">
      <c r="H65424" s="101"/>
      <c r="I65424" s="101"/>
    </row>
    <row r="65425" spans="8:9" x14ac:dyDescent="0.2">
      <c r="H65425" s="101"/>
      <c r="I65425" s="101"/>
    </row>
    <row r="65426" spans="8:9" x14ac:dyDescent="0.2">
      <c r="H65426" s="101"/>
      <c r="I65426" s="101"/>
    </row>
    <row r="65427" spans="8:9" x14ac:dyDescent="0.2">
      <c r="H65427" s="101"/>
      <c r="I65427" s="101"/>
    </row>
    <row r="65428" spans="8:9" x14ac:dyDescent="0.2">
      <c r="H65428" s="101"/>
      <c r="I65428" s="101"/>
    </row>
    <row r="65429" spans="8:9" x14ac:dyDescent="0.2">
      <c r="H65429" s="101"/>
      <c r="I65429" s="101"/>
    </row>
    <row r="65430" spans="8:9" x14ac:dyDescent="0.2">
      <c r="H65430" s="101"/>
      <c r="I65430" s="101"/>
    </row>
    <row r="65431" spans="8:9" x14ac:dyDescent="0.2">
      <c r="H65431" s="101"/>
      <c r="I65431" s="101"/>
    </row>
    <row r="65432" spans="8:9" x14ac:dyDescent="0.2">
      <c r="H65432" s="101"/>
      <c r="I65432" s="101"/>
    </row>
    <row r="65433" spans="8:9" x14ac:dyDescent="0.2">
      <c r="H65433" s="101"/>
      <c r="I65433" s="101"/>
    </row>
    <row r="65434" spans="8:9" x14ac:dyDescent="0.2">
      <c r="H65434" s="101"/>
      <c r="I65434" s="101"/>
    </row>
    <row r="65435" spans="8:9" x14ac:dyDescent="0.2">
      <c r="H65435" s="101"/>
      <c r="I65435" s="101"/>
    </row>
    <row r="65436" spans="8:9" x14ac:dyDescent="0.2">
      <c r="H65436" s="101"/>
      <c r="I65436" s="101"/>
    </row>
    <row r="65437" spans="8:9" x14ac:dyDescent="0.2">
      <c r="H65437" s="101"/>
      <c r="I65437" s="101"/>
    </row>
    <row r="65438" spans="8:9" x14ac:dyDescent="0.2">
      <c r="H65438" s="101"/>
      <c r="I65438" s="101"/>
    </row>
    <row r="65439" spans="8:9" x14ac:dyDescent="0.2">
      <c r="H65439" s="101"/>
      <c r="I65439" s="101"/>
    </row>
    <row r="65440" spans="8:9" x14ac:dyDescent="0.2">
      <c r="H65440" s="101"/>
      <c r="I65440" s="101"/>
    </row>
    <row r="65441" spans="8:9" x14ac:dyDescent="0.2">
      <c r="H65441" s="101"/>
      <c r="I65441" s="101"/>
    </row>
    <row r="65442" spans="8:9" x14ac:dyDescent="0.2">
      <c r="H65442" s="101"/>
      <c r="I65442" s="101"/>
    </row>
    <row r="65443" spans="8:9" x14ac:dyDescent="0.2">
      <c r="H65443" s="101"/>
      <c r="I65443" s="101"/>
    </row>
    <row r="65444" spans="8:9" x14ac:dyDescent="0.2">
      <c r="H65444" s="101"/>
      <c r="I65444" s="101"/>
    </row>
    <row r="65445" spans="8:9" x14ac:dyDescent="0.2">
      <c r="H65445" s="101"/>
      <c r="I65445" s="101"/>
    </row>
    <row r="65446" spans="8:9" x14ac:dyDescent="0.2">
      <c r="H65446" s="101"/>
      <c r="I65446" s="101"/>
    </row>
    <row r="65447" spans="8:9" x14ac:dyDescent="0.2">
      <c r="H65447" s="101"/>
      <c r="I65447" s="101"/>
    </row>
    <row r="65448" spans="8:9" x14ac:dyDescent="0.2">
      <c r="H65448" s="101"/>
      <c r="I65448" s="101"/>
    </row>
    <row r="65449" spans="8:9" x14ac:dyDescent="0.2">
      <c r="H65449" s="101"/>
      <c r="I65449" s="101"/>
    </row>
    <row r="65450" spans="8:9" x14ac:dyDescent="0.2">
      <c r="H65450" s="101"/>
      <c r="I65450" s="101"/>
    </row>
    <row r="65451" spans="8:9" x14ac:dyDescent="0.2">
      <c r="H65451" s="101"/>
      <c r="I65451" s="101"/>
    </row>
    <row r="65452" spans="8:9" x14ac:dyDescent="0.2">
      <c r="H65452" s="101"/>
      <c r="I65452" s="101"/>
    </row>
    <row r="65453" spans="8:9" x14ac:dyDescent="0.2">
      <c r="H65453" s="101"/>
      <c r="I65453" s="101"/>
    </row>
    <row r="65454" spans="8:9" x14ac:dyDescent="0.2">
      <c r="H65454" s="101"/>
      <c r="I65454" s="101"/>
    </row>
    <row r="65455" spans="8:9" x14ac:dyDescent="0.2">
      <c r="H65455" s="101"/>
      <c r="I65455" s="101"/>
    </row>
    <row r="65456" spans="8:9" x14ac:dyDescent="0.2">
      <c r="H65456" s="101"/>
      <c r="I65456" s="101"/>
    </row>
    <row r="65457" spans="8:9" x14ac:dyDescent="0.2">
      <c r="H65457" s="101"/>
      <c r="I65457" s="101"/>
    </row>
    <row r="65458" spans="8:9" x14ac:dyDescent="0.2">
      <c r="H65458" s="101"/>
      <c r="I65458" s="101"/>
    </row>
    <row r="65459" spans="8:9" x14ac:dyDescent="0.2">
      <c r="H65459" s="101"/>
      <c r="I65459" s="101"/>
    </row>
    <row r="65460" spans="8:9" x14ac:dyDescent="0.2">
      <c r="H65460" s="101"/>
      <c r="I65460" s="101"/>
    </row>
    <row r="65461" spans="8:9" x14ac:dyDescent="0.2">
      <c r="H65461" s="101"/>
      <c r="I65461" s="101"/>
    </row>
    <row r="65462" spans="8:9" x14ac:dyDescent="0.2">
      <c r="H65462" s="101"/>
      <c r="I65462" s="101"/>
    </row>
    <row r="65463" spans="8:9" x14ac:dyDescent="0.2">
      <c r="H65463" s="101"/>
      <c r="I65463" s="101"/>
    </row>
    <row r="65464" spans="8:9" x14ac:dyDescent="0.2">
      <c r="H65464" s="101"/>
      <c r="I65464" s="101"/>
    </row>
    <row r="65465" spans="8:9" x14ac:dyDescent="0.2">
      <c r="H65465" s="101"/>
      <c r="I65465" s="101"/>
    </row>
    <row r="65466" spans="8:9" x14ac:dyDescent="0.2">
      <c r="H65466" s="101"/>
      <c r="I65466" s="101"/>
    </row>
    <row r="65467" spans="8:9" x14ac:dyDescent="0.2">
      <c r="H65467" s="101"/>
      <c r="I65467" s="101"/>
    </row>
    <row r="65468" spans="8:9" x14ac:dyDescent="0.2">
      <c r="H65468" s="101"/>
      <c r="I65468" s="101"/>
    </row>
    <row r="65469" spans="8:9" x14ac:dyDescent="0.2">
      <c r="H65469" s="101"/>
      <c r="I65469" s="101"/>
    </row>
    <row r="65470" spans="8:9" x14ac:dyDescent="0.2">
      <c r="H65470" s="101"/>
      <c r="I65470" s="101"/>
    </row>
    <row r="65471" spans="8:9" x14ac:dyDescent="0.2">
      <c r="H65471" s="101"/>
      <c r="I65471" s="101"/>
    </row>
    <row r="65472" spans="8:9" x14ac:dyDescent="0.2">
      <c r="H65472" s="101"/>
      <c r="I65472" s="101"/>
    </row>
    <row r="65473" spans="8:9" x14ac:dyDescent="0.2">
      <c r="H65473" s="101"/>
      <c r="I65473" s="101"/>
    </row>
    <row r="65474" spans="8:9" x14ac:dyDescent="0.2">
      <c r="H65474" s="101"/>
      <c r="I65474" s="101"/>
    </row>
    <row r="65475" spans="8:9" x14ac:dyDescent="0.2">
      <c r="H65475" s="101"/>
      <c r="I65475" s="101"/>
    </row>
    <row r="65476" spans="8:9" x14ac:dyDescent="0.2">
      <c r="H65476" s="101"/>
      <c r="I65476" s="101"/>
    </row>
    <row r="65477" spans="8:9" x14ac:dyDescent="0.2">
      <c r="H65477" s="101"/>
      <c r="I65477" s="101"/>
    </row>
    <row r="65478" spans="8:9" x14ac:dyDescent="0.2">
      <c r="H65478" s="101"/>
      <c r="I65478" s="101"/>
    </row>
    <row r="65479" spans="8:9" x14ac:dyDescent="0.2">
      <c r="H65479" s="101"/>
      <c r="I65479" s="101"/>
    </row>
    <row r="65480" spans="8:9" x14ac:dyDescent="0.2">
      <c r="H65480" s="101"/>
      <c r="I65480" s="101"/>
    </row>
    <row r="65481" spans="8:9" x14ac:dyDescent="0.2">
      <c r="H65481" s="101"/>
      <c r="I65481" s="101"/>
    </row>
    <row r="65482" spans="8:9" x14ac:dyDescent="0.2">
      <c r="H65482" s="101"/>
      <c r="I65482" s="101"/>
    </row>
    <row r="65483" spans="8:9" x14ac:dyDescent="0.2">
      <c r="H65483" s="101"/>
      <c r="I65483" s="101"/>
    </row>
    <row r="65484" spans="8:9" x14ac:dyDescent="0.2">
      <c r="H65484" s="101"/>
      <c r="I65484" s="101"/>
    </row>
    <row r="65485" spans="8:9" x14ac:dyDescent="0.2">
      <c r="H65485" s="101"/>
      <c r="I65485" s="101"/>
    </row>
    <row r="65486" spans="8:9" x14ac:dyDescent="0.2">
      <c r="H65486" s="101"/>
      <c r="I65486" s="101"/>
    </row>
    <row r="65487" spans="8:9" x14ac:dyDescent="0.2">
      <c r="H65487" s="101"/>
      <c r="I65487" s="101"/>
    </row>
    <row r="65488" spans="8:9" x14ac:dyDescent="0.2">
      <c r="H65488" s="101"/>
      <c r="I65488" s="101"/>
    </row>
    <row r="65489" spans="8:9" x14ac:dyDescent="0.2">
      <c r="H65489" s="101"/>
      <c r="I65489" s="101"/>
    </row>
    <row r="65490" spans="8:9" x14ac:dyDescent="0.2">
      <c r="H65490" s="101"/>
      <c r="I65490" s="101"/>
    </row>
    <row r="65491" spans="8:9" x14ac:dyDescent="0.2">
      <c r="H65491" s="101"/>
      <c r="I65491" s="101"/>
    </row>
    <row r="65492" spans="8:9" x14ac:dyDescent="0.2">
      <c r="H65492" s="101"/>
      <c r="I65492" s="101"/>
    </row>
    <row r="65493" spans="8:9" x14ac:dyDescent="0.2">
      <c r="H65493" s="101"/>
      <c r="I65493" s="101"/>
    </row>
    <row r="65494" spans="8:9" x14ac:dyDescent="0.2">
      <c r="H65494" s="101"/>
      <c r="I65494" s="101"/>
    </row>
    <row r="65495" spans="8:9" x14ac:dyDescent="0.2">
      <c r="H65495" s="101"/>
      <c r="I65495" s="101"/>
    </row>
    <row r="65496" spans="8:9" x14ac:dyDescent="0.2">
      <c r="H65496" s="101"/>
      <c r="I65496" s="101"/>
    </row>
    <row r="65497" spans="8:9" x14ac:dyDescent="0.2">
      <c r="H65497" s="101"/>
      <c r="I65497" s="101"/>
    </row>
    <row r="65498" spans="8:9" x14ac:dyDescent="0.2">
      <c r="H65498" s="101"/>
      <c r="I65498" s="101"/>
    </row>
    <row r="65499" spans="8:9" x14ac:dyDescent="0.2">
      <c r="H65499" s="101"/>
      <c r="I65499" s="101"/>
    </row>
    <row r="65500" spans="8:9" x14ac:dyDescent="0.2">
      <c r="H65500" s="101"/>
      <c r="I65500" s="101"/>
    </row>
    <row r="65501" spans="8:9" x14ac:dyDescent="0.2">
      <c r="H65501" s="101"/>
      <c r="I65501" s="101"/>
    </row>
    <row r="65502" spans="8:9" x14ac:dyDescent="0.2">
      <c r="H65502" s="101"/>
      <c r="I65502" s="101"/>
    </row>
    <row r="65503" spans="8:9" x14ac:dyDescent="0.2">
      <c r="H65503" s="101"/>
      <c r="I65503" s="101"/>
    </row>
    <row r="65504" spans="8:9" x14ac:dyDescent="0.2">
      <c r="H65504" s="101"/>
      <c r="I65504" s="101"/>
    </row>
    <row r="65505" spans="8:9" x14ac:dyDescent="0.2">
      <c r="H65505" s="101"/>
      <c r="I65505" s="101"/>
    </row>
    <row r="65506" spans="8:9" x14ac:dyDescent="0.2">
      <c r="H65506" s="101"/>
      <c r="I65506" s="101"/>
    </row>
    <row r="65507" spans="8:9" x14ac:dyDescent="0.2">
      <c r="H65507" s="101"/>
      <c r="I65507" s="101"/>
    </row>
    <row r="65508" spans="8:9" x14ac:dyDescent="0.2">
      <c r="H65508" s="101"/>
      <c r="I65508" s="101"/>
    </row>
    <row r="65509" spans="8:9" x14ac:dyDescent="0.2">
      <c r="H65509" s="101"/>
      <c r="I65509" s="101"/>
    </row>
    <row r="65510" spans="8:9" x14ac:dyDescent="0.2">
      <c r="H65510" s="101"/>
      <c r="I65510" s="101"/>
    </row>
    <row r="65511" spans="8:9" x14ac:dyDescent="0.2">
      <c r="H65511" s="101"/>
      <c r="I65511" s="101"/>
    </row>
    <row r="65512" spans="8:9" x14ac:dyDescent="0.2">
      <c r="H65512" s="101"/>
      <c r="I65512" s="101"/>
    </row>
    <row r="65513" spans="8:9" x14ac:dyDescent="0.2">
      <c r="H65513" s="101"/>
      <c r="I65513" s="101"/>
    </row>
    <row r="65514" spans="8:9" x14ac:dyDescent="0.2">
      <c r="H65514" s="101"/>
      <c r="I65514" s="101"/>
    </row>
    <row r="65515" spans="8:9" x14ac:dyDescent="0.2">
      <c r="H65515" s="101"/>
      <c r="I65515" s="101"/>
    </row>
    <row r="65516" spans="8:9" x14ac:dyDescent="0.2">
      <c r="H65516" s="101"/>
      <c r="I65516" s="101"/>
    </row>
    <row r="65517" spans="8:9" x14ac:dyDescent="0.2">
      <c r="H65517" s="101"/>
      <c r="I65517" s="101"/>
    </row>
    <row r="65518" spans="8:9" x14ac:dyDescent="0.2">
      <c r="H65518" s="101"/>
      <c r="I65518" s="101"/>
    </row>
    <row r="65519" spans="8:9" x14ac:dyDescent="0.2">
      <c r="H65519" s="101"/>
      <c r="I65519" s="101"/>
    </row>
    <row r="65520" spans="8:9" x14ac:dyDescent="0.2">
      <c r="H65520" s="101"/>
      <c r="I65520" s="101"/>
    </row>
    <row r="65521" spans="8:9" x14ac:dyDescent="0.2">
      <c r="H65521" s="101"/>
      <c r="I65521" s="101"/>
    </row>
    <row r="65522" spans="8:9" x14ac:dyDescent="0.2">
      <c r="H65522" s="101"/>
      <c r="I65522" s="101"/>
    </row>
    <row r="65523" spans="8:9" x14ac:dyDescent="0.2">
      <c r="H65523" s="101"/>
      <c r="I65523" s="101"/>
    </row>
    <row r="65524" spans="8:9" x14ac:dyDescent="0.2">
      <c r="H65524" s="101"/>
      <c r="I65524" s="101"/>
    </row>
    <row r="65525" spans="8:9" x14ac:dyDescent="0.2">
      <c r="H65525" s="101"/>
      <c r="I65525" s="101"/>
    </row>
    <row r="65526" spans="8:9" x14ac:dyDescent="0.2">
      <c r="H65526" s="101"/>
      <c r="I65526" s="101"/>
    </row>
    <row r="65527" spans="8:9" x14ac:dyDescent="0.2">
      <c r="H65527" s="101"/>
      <c r="I65527" s="101"/>
    </row>
    <row r="65528" spans="8:9" x14ac:dyDescent="0.2">
      <c r="H65528" s="101"/>
      <c r="I65528" s="101"/>
    </row>
    <row r="65529" spans="8:9" x14ac:dyDescent="0.2">
      <c r="H65529" s="101"/>
      <c r="I65529" s="101"/>
    </row>
    <row r="65530" spans="8:9" x14ac:dyDescent="0.2">
      <c r="H65530" s="101"/>
      <c r="I65530" s="101"/>
    </row>
    <row r="65531" spans="8:9" x14ac:dyDescent="0.2">
      <c r="H65531" s="101"/>
      <c r="I65531" s="101"/>
    </row>
    <row r="65532" spans="8:9" x14ac:dyDescent="0.2">
      <c r="H65532" s="101"/>
      <c r="I65532" s="101"/>
    </row>
    <row r="65533" spans="8:9" x14ac:dyDescent="0.2">
      <c r="H65533" s="101"/>
      <c r="I65533" s="101"/>
    </row>
    <row r="65534" spans="8:9" x14ac:dyDescent="0.2">
      <c r="H65534" s="101"/>
      <c r="I65534" s="101"/>
    </row>
    <row r="65535" spans="8:9" x14ac:dyDescent="0.2">
      <c r="H65535" s="101"/>
      <c r="I65535" s="101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Pict="0" macro="[0]!LoadMarkInCaseOfAnEmergency">
                <anchor moveWithCells="1" sizeWithCells="1">
                  <from>
                    <xdr:col>6</xdr:col>
                    <xdr:colOff>400050</xdr:colOff>
                    <xdr:row>6</xdr:row>
                    <xdr:rowOff>38100</xdr:rowOff>
                  </from>
                  <to>
                    <xdr:col>9</xdr:col>
                    <xdr:colOff>209550</xdr:colOff>
                    <xdr:row>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Pict="0" macro="[0]!LoadJohnInCaseOfAnEmergency">
                <anchor moveWithCells="1" sizeWithCells="1">
                  <from>
                    <xdr:col>6</xdr:col>
                    <xdr:colOff>400050</xdr:colOff>
                    <xdr:row>8</xdr:row>
                    <xdr:rowOff>114300</xdr:rowOff>
                  </from>
                  <to>
                    <xdr:col>9</xdr:col>
                    <xdr:colOff>209550</xdr:colOff>
                    <xdr:row>10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Button 3">
              <controlPr defaultSize="0" print="0" autoFill="0" autoPict="0" macro="[0]!TestIt">
                <anchor moveWithCells="1" sizeWithCells="1">
                  <from>
                    <xdr:col>7</xdr:col>
                    <xdr:colOff>285750</xdr:colOff>
                    <xdr:row>14</xdr:row>
                    <xdr:rowOff>123825</xdr:rowOff>
                  </from>
                  <to>
                    <xdr:col>8</xdr:col>
                    <xdr:colOff>581025</xdr:colOff>
                    <xdr:row>16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Button 4">
              <controlPr defaultSize="0" print="0" autoFill="0" autoPict="0" macro="[0]!CleanMyCandSharedC">
                <anchor moveWithCells="1" sizeWithCells="1">
                  <from>
                    <xdr:col>6</xdr:col>
                    <xdr:colOff>266700</xdr:colOff>
                    <xdr:row>20</xdr:row>
                    <xdr:rowOff>104775</xdr:rowOff>
                  </from>
                  <to>
                    <xdr:col>9</xdr:col>
                    <xdr:colOff>409575</xdr:colOff>
                    <xdr:row>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Button 5">
              <controlPr defaultSize="0" print="0" autoFill="0" autoPict="0" macro="[0]!LoadMarkInCaseOfAnEmergencyFromDate">
                <anchor moveWithCells="1" sizeWithCells="1">
                  <from>
                    <xdr:col>4</xdr:col>
                    <xdr:colOff>400050</xdr:colOff>
                    <xdr:row>26</xdr:row>
                    <xdr:rowOff>38100</xdr:rowOff>
                  </from>
                  <to>
                    <xdr:col>7</xdr:col>
                    <xdr:colOff>666750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Button 6">
              <controlPr defaultSize="0" print="0" autoFill="0" autoPict="0" macro="[0]!LoadJohnInCaseOfAnEmergencyFromDate">
                <anchor moveWithCells="1" sizeWithCells="1">
                  <from>
                    <xdr:col>4</xdr:col>
                    <xdr:colOff>400050</xdr:colOff>
                    <xdr:row>28</xdr:row>
                    <xdr:rowOff>114300</xdr:rowOff>
                  </from>
                  <to>
                    <xdr:col>7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Button 7">
              <controlPr defaultSize="0" print="0" autoFill="0" autoPict="0" macro="[0]!LoadMarkToSharedFromDate">
                <anchor moveWithCells="1" sizeWithCells="1">
                  <from>
                    <xdr:col>8</xdr:col>
                    <xdr:colOff>400050</xdr:colOff>
                    <xdr:row>26</xdr:row>
                    <xdr:rowOff>38100</xdr:rowOff>
                  </from>
                  <to>
                    <xdr:col>11</xdr:col>
                    <xdr:colOff>657225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Button 8">
              <controlPr defaultSize="0" print="0" autoFill="0" autoPict="0" macro="[0]!LoadJohnToSharedFromDate">
                <anchor moveWithCells="1" sizeWithCells="1">
                  <from>
                    <xdr:col>8</xdr:col>
                    <xdr:colOff>400050</xdr:colOff>
                    <xdr:row>28</xdr:row>
                    <xdr:rowOff>114300</xdr:rowOff>
                  </from>
                  <to>
                    <xdr:col>11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Button 9">
              <controlPr defaultSize="0" print="0" autoFill="0" autoPict="0" macro="[0]!UpdateTheWholeBlotterWithoutSaving">
                <anchor moveWithCells="1" sizeWithCells="1">
                  <from>
                    <xdr:col>10</xdr:col>
                    <xdr:colOff>238125</xdr:colOff>
                    <xdr:row>12</xdr:row>
                    <xdr:rowOff>76200</xdr:rowOff>
                  </from>
                  <to>
                    <xdr:col>11</xdr:col>
                    <xdr:colOff>657225</xdr:colOff>
                    <xdr:row>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/>
  </sheetPr>
  <dimension ref="A1:BL573"/>
  <sheetViews>
    <sheetView showGridLines="0" workbookViewId="0"/>
  </sheetViews>
  <sheetFormatPr defaultRowHeight="12.75" x14ac:dyDescent="0.2"/>
  <cols>
    <col min="1" max="1" width="9.5703125" style="176" customWidth="1"/>
    <col min="2" max="2" width="11.140625" customWidth="1"/>
    <col min="3" max="4" width="9.5703125" customWidth="1"/>
    <col min="5" max="5" width="8" customWidth="1"/>
    <col min="6" max="6" width="9.5703125" customWidth="1"/>
    <col min="12" max="12" width="8.42578125" bestFit="1" customWidth="1"/>
    <col min="13" max="13" width="10.42578125" customWidth="1"/>
    <col min="15" max="15" width="12.140625" bestFit="1" customWidth="1"/>
    <col min="16" max="16" width="10.42578125" style="257" customWidth="1"/>
    <col min="17" max="17" width="11.42578125" style="257" customWidth="1"/>
    <col min="18" max="18" width="15.28515625" customWidth="1"/>
    <col min="19" max="19" width="14.42578125" customWidth="1"/>
    <col min="20" max="20" width="11.5703125" customWidth="1"/>
    <col min="22" max="22" width="9.85546875" bestFit="1" customWidth="1"/>
    <col min="25" max="25" width="9.140625" style="176"/>
    <col min="33" max="33" width="12.42578125" bestFit="1" customWidth="1"/>
    <col min="34" max="34" width="8.7109375" bestFit="1" customWidth="1"/>
    <col min="36" max="36" width="12.7109375" bestFit="1" customWidth="1"/>
    <col min="37" max="37" width="31.28515625" bestFit="1" customWidth="1"/>
    <col min="41" max="41" width="9.140625" style="176"/>
    <col min="42" max="42" width="13" customWidth="1"/>
    <col min="43" max="43" width="10.5703125" bestFit="1" customWidth="1"/>
    <col min="47" max="49" width="15.28515625" customWidth="1"/>
    <col min="55" max="55" width="12.140625" bestFit="1" customWidth="1"/>
  </cols>
  <sheetData>
    <row r="1" spans="1:64" ht="13.5" thickBot="1" x14ac:dyDescent="0.25">
      <c r="A1" s="128" t="s">
        <v>269</v>
      </c>
      <c r="B1" s="129"/>
      <c r="C1" s="129" t="s">
        <v>270</v>
      </c>
      <c r="K1" s="216"/>
      <c r="L1" s="155" t="s">
        <v>168</v>
      </c>
      <c r="M1" s="156" t="s">
        <v>169</v>
      </c>
      <c r="O1" s="158" t="s">
        <v>171</v>
      </c>
      <c r="P1" s="415">
        <v>1</v>
      </c>
      <c r="Q1" s="219">
        <v>2</v>
      </c>
      <c r="R1" s="219">
        <v>3</v>
      </c>
      <c r="S1" s="219">
        <v>4</v>
      </c>
      <c r="T1" s="219">
        <v>5</v>
      </c>
      <c r="U1" s="219">
        <v>6</v>
      </c>
      <c r="Y1"/>
      <c r="AN1" s="128" t="s">
        <v>243</v>
      </c>
      <c r="AO1" s="174"/>
      <c r="AY1" s="146"/>
      <c r="AZ1" s="155" t="s">
        <v>168</v>
      </c>
      <c r="BA1" s="156" t="s">
        <v>169</v>
      </c>
      <c r="BC1" s="158" t="s">
        <v>171</v>
      </c>
      <c r="BD1" s="159">
        <v>1</v>
      </c>
      <c r="BE1" s="157">
        <v>2</v>
      </c>
      <c r="BF1" s="157">
        <v>3</v>
      </c>
      <c r="BG1" s="157">
        <v>4</v>
      </c>
      <c r="BH1" s="157">
        <v>5</v>
      </c>
      <c r="BI1" s="157">
        <v>6</v>
      </c>
    </row>
    <row r="2" spans="1:64" ht="14.25" customHeight="1" thickBot="1" x14ac:dyDescent="0.3">
      <c r="A2" s="128" t="s">
        <v>151</v>
      </c>
      <c r="B2" s="129"/>
      <c r="C2" s="129">
        <v>1201884</v>
      </c>
      <c r="G2" s="128"/>
      <c r="H2" s="129"/>
      <c r="L2" s="393" t="s">
        <v>170</v>
      </c>
      <c r="M2" s="394" t="s">
        <v>169</v>
      </c>
      <c r="O2" s="155" t="s">
        <v>172</v>
      </c>
      <c r="P2" s="161">
        <v>37082</v>
      </c>
      <c r="Q2" s="161">
        <f t="shared" ref="Q2:S3" si="0">P2</f>
        <v>37082</v>
      </c>
      <c r="R2" s="161">
        <f t="shared" si="0"/>
        <v>37082</v>
      </c>
      <c r="S2" s="161">
        <f t="shared" si="0"/>
        <v>37082</v>
      </c>
      <c r="T2" s="161">
        <f>R2</f>
        <v>37082</v>
      </c>
      <c r="U2" s="161">
        <f>S2</f>
        <v>37082</v>
      </c>
      <c r="Y2"/>
      <c r="AG2" s="130" t="s">
        <v>152</v>
      </c>
      <c r="AH2" s="131" t="s">
        <v>153</v>
      </c>
      <c r="AJ2" s="135" t="s">
        <v>155</v>
      </c>
      <c r="AK2" s="136"/>
      <c r="AO2" s="175" t="s">
        <v>151</v>
      </c>
      <c r="AP2" s="134"/>
      <c r="AQ2" s="134">
        <f>OfficialPostID</f>
        <v>1201884</v>
      </c>
      <c r="AZ2" s="155" t="s">
        <v>170</v>
      </c>
      <c r="BA2" s="156" t="s">
        <v>169</v>
      </c>
      <c r="BC2" s="155" t="s">
        <v>172</v>
      </c>
      <c r="BD2" s="160">
        <v>36402</v>
      </c>
      <c r="BE2" s="161">
        <v>36402</v>
      </c>
      <c r="BF2" s="161">
        <v>36402</v>
      </c>
      <c r="BG2" s="161">
        <v>36402</v>
      </c>
      <c r="BH2" s="161">
        <v>36402</v>
      </c>
      <c r="BI2" s="161">
        <v>36402</v>
      </c>
    </row>
    <row r="3" spans="1:64" ht="14.25" customHeight="1" thickBot="1" x14ac:dyDescent="0.25">
      <c r="A3" s="134"/>
      <c r="B3" s="134"/>
      <c r="C3" s="134"/>
      <c r="L3" s="128"/>
      <c r="M3" s="129"/>
      <c r="O3" s="155" t="s">
        <v>173</v>
      </c>
      <c r="P3" s="163">
        <f>PromptMonth</f>
        <v>37104</v>
      </c>
      <c r="Q3" s="163">
        <f t="shared" si="0"/>
        <v>37104</v>
      </c>
      <c r="R3" s="163">
        <f t="shared" si="0"/>
        <v>37104</v>
      </c>
      <c r="S3" s="163">
        <f t="shared" si="0"/>
        <v>37104</v>
      </c>
      <c r="T3" s="163">
        <f>R3</f>
        <v>37104</v>
      </c>
      <c r="U3" s="163">
        <f>S3</f>
        <v>37104</v>
      </c>
      <c r="Y3"/>
      <c r="AG3" s="132" t="s">
        <v>154</v>
      </c>
      <c r="AH3" s="133" t="s">
        <v>153</v>
      </c>
      <c r="AJ3" s="137" t="s">
        <v>156</v>
      </c>
      <c r="AK3" s="138" t="s">
        <v>150</v>
      </c>
      <c r="AO3" s="175"/>
      <c r="AP3" s="134"/>
      <c r="AQ3" s="134"/>
      <c r="BC3" s="155" t="s">
        <v>173</v>
      </c>
      <c r="BD3" s="162">
        <v>36434</v>
      </c>
      <c r="BE3" s="163">
        <v>36434</v>
      </c>
      <c r="BF3" s="163">
        <v>36434</v>
      </c>
      <c r="BG3" s="163">
        <v>36434</v>
      </c>
      <c r="BH3" s="163">
        <v>36434</v>
      </c>
      <c r="BI3" s="163">
        <v>36434</v>
      </c>
    </row>
    <row r="4" spans="1:64" ht="14.25" customHeight="1" thickBot="1" x14ac:dyDescent="0.25">
      <c r="A4" s="134"/>
      <c r="B4" s="134"/>
      <c r="C4" s="134"/>
      <c r="E4" s="216"/>
      <c r="F4" s="216"/>
      <c r="G4" s="128"/>
      <c r="H4" s="129"/>
      <c r="I4" s="216"/>
      <c r="O4" s="155" t="s">
        <v>174</v>
      </c>
      <c r="P4" s="416" t="s">
        <v>1</v>
      </c>
      <c r="Q4" s="163" t="s">
        <v>1</v>
      </c>
      <c r="R4" s="163" t="s">
        <v>175</v>
      </c>
      <c r="S4" s="163" t="s">
        <v>175</v>
      </c>
      <c r="T4" s="163" t="s">
        <v>176</v>
      </c>
      <c r="U4" s="163" t="s">
        <v>1</v>
      </c>
      <c r="Y4"/>
      <c r="AJ4" s="139" t="s">
        <v>157</v>
      </c>
      <c r="AK4" s="140" t="s">
        <v>158</v>
      </c>
      <c r="AO4" s="175"/>
      <c r="AP4" s="134"/>
      <c r="AQ4" s="134"/>
      <c r="BC4" s="155" t="s">
        <v>174</v>
      </c>
      <c r="BD4" s="163" t="s">
        <v>1</v>
      </c>
      <c r="BE4" s="163" t="s">
        <v>1</v>
      </c>
      <c r="BF4" s="163" t="s">
        <v>175</v>
      </c>
      <c r="BG4" s="163" t="s">
        <v>175</v>
      </c>
      <c r="BH4" s="163" t="s">
        <v>176</v>
      </c>
      <c r="BI4" s="163" t="s">
        <v>1</v>
      </c>
    </row>
    <row r="5" spans="1:64" ht="14.25" customHeight="1" thickBot="1" x14ac:dyDescent="0.25">
      <c r="A5"/>
      <c r="C5" s="546"/>
      <c r="D5" s="546"/>
      <c r="L5" s="128"/>
      <c r="M5" s="129"/>
      <c r="O5" s="155" t="s">
        <v>177</v>
      </c>
      <c r="P5" s="416" t="s">
        <v>178</v>
      </c>
      <c r="Q5" s="156" t="s">
        <v>179</v>
      </c>
      <c r="R5" s="156" t="s">
        <v>178</v>
      </c>
      <c r="S5" s="156" t="s">
        <v>178</v>
      </c>
      <c r="T5" s="156" t="s">
        <v>180</v>
      </c>
      <c r="U5" s="156" t="s">
        <v>178</v>
      </c>
      <c r="Y5"/>
      <c r="AJ5" s="139" t="s">
        <v>159</v>
      </c>
      <c r="AK5" s="141" t="s">
        <v>160</v>
      </c>
      <c r="BC5" s="155" t="s">
        <v>177</v>
      </c>
      <c r="BD5" s="156" t="s">
        <v>178</v>
      </c>
      <c r="BE5" s="156" t="s">
        <v>179</v>
      </c>
      <c r="BF5" s="156" t="s">
        <v>178</v>
      </c>
      <c r="BG5" s="156" t="s">
        <v>178</v>
      </c>
      <c r="BH5" s="156" t="s">
        <v>180</v>
      </c>
      <c r="BI5" s="156" t="s">
        <v>242</v>
      </c>
    </row>
    <row r="6" spans="1:64" ht="14.25" customHeight="1" thickBot="1" x14ac:dyDescent="0.35">
      <c r="A6" s="147" t="s">
        <v>167</v>
      </c>
      <c r="B6" s="147"/>
      <c r="C6" s="545"/>
      <c r="D6" s="545"/>
      <c r="E6" s="147"/>
      <c r="F6" s="147"/>
      <c r="G6" s="147"/>
      <c r="H6" s="147"/>
      <c r="I6" s="148"/>
      <c r="J6" s="149"/>
      <c r="K6" s="149"/>
      <c r="O6" s="155" t="s">
        <v>181</v>
      </c>
      <c r="P6" s="416" t="s">
        <v>0</v>
      </c>
      <c r="Q6" s="156" t="s">
        <v>0</v>
      </c>
      <c r="R6" s="156" t="s">
        <v>182</v>
      </c>
      <c r="S6" s="156" t="s">
        <v>162</v>
      </c>
      <c r="T6" s="156" t="s">
        <v>28</v>
      </c>
      <c r="U6" s="156" t="s">
        <v>252</v>
      </c>
      <c r="V6" s="125"/>
      <c r="W6" s="125"/>
      <c r="X6" s="125"/>
      <c r="Y6" s="180" t="s">
        <v>147</v>
      </c>
      <c r="Z6" s="181"/>
      <c r="AJ6" s="139" t="s">
        <v>161</v>
      </c>
      <c r="AK6" s="142" t="s">
        <v>162</v>
      </c>
      <c r="AO6" s="194"/>
      <c r="AP6" s="194" t="s">
        <v>260</v>
      </c>
      <c r="AQ6" s="192"/>
      <c r="AR6" s="192"/>
      <c r="AS6" s="192"/>
      <c r="AT6" s="192"/>
      <c r="AU6" s="192"/>
      <c r="AV6" s="192"/>
      <c r="AW6" s="193"/>
      <c r="AX6" s="149"/>
      <c r="AY6" s="149"/>
      <c r="BC6" s="155" t="s">
        <v>181</v>
      </c>
      <c r="BD6" s="156" t="s">
        <v>0</v>
      </c>
      <c r="BE6" s="156" t="s">
        <v>0</v>
      </c>
      <c r="BF6" s="156" t="s">
        <v>182</v>
      </c>
      <c r="BG6" s="156" t="s">
        <v>162</v>
      </c>
      <c r="BH6" s="156" t="s">
        <v>28</v>
      </c>
      <c r="BI6" s="156" t="s">
        <v>0</v>
      </c>
      <c r="BJ6" s="125"/>
      <c r="BK6" s="125"/>
      <c r="BL6" s="125"/>
    </row>
    <row r="7" spans="1:64" ht="14.25" customHeight="1" thickBot="1" x14ac:dyDescent="0.25">
      <c r="A7" s="126" t="s">
        <v>140</v>
      </c>
      <c r="B7" s="126" t="s">
        <v>141</v>
      </c>
      <c r="C7" s="126"/>
      <c r="D7" s="126"/>
      <c r="E7" s="126" t="s">
        <v>142</v>
      </c>
      <c r="F7" s="126" t="s">
        <v>143</v>
      </c>
      <c r="G7" s="126" t="s">
        <v>144</v>
      </c>
      <c r="H7" s="126" t="s">
        <v>144</v>
      </c>
      <c r="I7" s="127" t="s">
        <v>144</v>
      </c>
      <c r="J7" s="150"/>
      <c r="K7" s="151"/>
      <c r="L7" s="128"/>
      <c r="M7" s="129"/>
      <c r="O7" s="155" t="s">
        <v>183</v>
      </c>
      <c r="P7" s="416" t="s">
        <v>188</v>
      </c>
      <c r="Q7" s="156" t="s">
        <v>184</v>
      </c>
      <c r="R7" s="156" t="s">
        <v>185</v>
      </c>
      <c r="S7" s="156" t="s">
        <v>186</v>
      </c>
      <c r="T7" s="156" t="s">
        <v>187</v>
      </c>
      <c r="U7" s="156" t="s">
        <v>241</v>
      </c>
      <c r="V7" s="125">
        <f>SUM(V8:V43)</f>
        <v>0</v>
      </c>
      <c r="W7" s="125"/>
      <c r="X7" s="125"/>
      <c r="Y7" s="182" t="s">
        <v>20</v>
      </c>
      <c r="Z7" s="183" t="s">
        <v>24</v>
      </c>
      <c r="AJ7" s="139" t="s">
        <v>163</v>
      </c>
      <c r="AK7" s="142" t="s">
        <v>164</v>
      </c>
      <c r="AO7" s="177" t="s">
        <v>140</v>
      </c>
      <c r="AP7" s="126" t="s">
        <v>141</v>
      </c>
      <c r="AQ7" s="126"/>
      <c r="AR7" s="126"/>
      <c r="AS7" s="126" t="s">
        <v>142</v>
      </c>
      <c r="AT7" s="126" t="s">
        <v>143</v>
      </c>
      <c r="AU7" s="126" t="s">
        <v>144</v>
      </c>
      <c r="AV7" s="126" t="s">
        <v>144</v>
      </c>
      <c r="AW7" s="127" t="s">
        <v>144</v>
      </c>
      <c r="AX7" s="150"/>
      <c r="AY7" s="151"/>
      <c r="BC7" s="155" t="s">
        <v>183</v>
      </c>
      <c r="BD7" s="156" t="s">
        <v>188</v>
      </c>
      <c r="BE7" s="156" t="s">
        <v>184</v>
      </c>
      <c r="BF7" s="156" t="s">
        <v>185</v>
      </c>
      <c r="BG7" s="156" t="s">
        <v>186</v>
      </c>
      <c r="BH7" s="156" t="s">
        <v>187</v>
      </c>
      <c r="BI7" s="156" t="s">
        <v>241</v>
      </c>
      <c r="BJ7" s="125"/>
      <c r="BK7" s="125"/>
      <c r="BL7" s="125"/>
    </row>
    <row r="8" spans="1:64" ht="14.25" customHeight="1" thickBot="1" x14ac:dyDescent="0.25">
      <c r="A8" s="177" t="s">
        <v>145</v>
      </c>
      <c r="B8" s="127" t="s">
        <v>146</v>
      </c>
      <c r="C8" s="127" t="s">
        <v>147</v>
      </c>
      <c r="D8" s="127" t="s">
        <v>148</v>
      </c>
      <c r="E8" s="127" t="s">
        <v>128</v>
      </c>
      <c r="F8" s="127" t="s">
        <v>142</v>
      </c>
      <c r="G8" s="127" t="s">
        <v>149</v>
      </c>
      <c r="H8" s="127" t="s">
        <v>150</v>
      </c>
      <c r="I8" s="127" t="s">
        <v>141</v>
      </c>
      <c r="J8" s="152"/>
      <c r="K8" s="153"/>
      <c r="O8" s="176">
        <v>37104</v>
      </c>
      <c r="P8" s="257">
        <v>3.282</v>
      </c>
      <c r="Q8" s="257">
        <v>0.65249999999999997</v>
      </c>
      <c r="R8" s="165">
        <v>5.5E-2</v>
      </c>
      <c r="S8" s="165">
        <v>-1.4999999999999999E-2</v>
      </c>
      <c r="T8" s="570">
        <v>3.9489389431544002E-2</v>
      </c>
      <c r="U8" s="125">
        <v>3.282</v>
      </c>
      <c r="V8" s="125">
        <f>P8-U8</f>
        <v>0</v>
      </c>
      <c r="W8" s="417"/>
      <c r="X8" s="125"/>
      <c r="Y8" s="510">
        <v>37104</v>
      </c>
      <c r="Z8" s="389">
        <v>11526</v>
      </c>
      <c r="AJ8" s="143" t="s">
        <v>165</v>
      </c>
      <c r="AK8" s="144" t="s">
        <v>166</v>
      </c>
      <c r="AO8" s="177" t="s">
        <v>145</v>
      </c>
      <c r="AP8" s="127" t="s">
        <v>146</v>
      </c>
      <c r="AQ8" s="127" t="s">
        <v>147</v>
      </c>
      <c r="AR8" s="127" t="s">
        <v>148</v>
      </c>
      <c r="AS8" s="127" t="s">
        <v>128</v>
      </c>
      <c r="AT8" s="127" t="s">
        <v>142</v>
      </c>
      <c r="AU8" s="127" t="s">
        <v>149</v>
      </c>
      <c r="AV8" s="127" t="s">
        <v>150</v>
      </c>
      <c r="AW8" s="127" t="s">
        <v>141</v>
      </c>
      <c r="AX8" s="152"/>
      <c r="AY8" s="153"/>
      <c r="BC8" s="164">
        <v>36434</v>
      </c>
      <c r="BD8" s="165">
        <v>2.9690000000000003</v>
      </c>
      <c r="BE8" s="165">
        <v>0.48499999999999999</v>
      </c>
      <c r="BF8" s="165">
        <v>0</v>
      </c>
      <c r="BG8" s="165">
        <v>-5.0000000000000001E-3</v>
      </c>
      <c r="BH8" s="166">
        <v>5.5083038731438008E-2</v>
      </c>
      <c r="BI8" s="125"/>
      <c r="BJ8" s="125"/>
      <c r="BK8" s="125"/>
      <c r="BL8" s="125"/>
    </row>
    <row r="9" spans="1:64" x14ac:dyDescent="0.2">
      <c r="A9" s="176">
        <v>37104</v>
      </c>
      <c r="B9">
        <v>3383.26598728</v>
      </c>
      <c r="C9">
        <v>11526</v>
      </c>
      <c r="D9">
        <v>-8005.1273635300004</v>
      </c>
      <c r="E9">
        <v>-137.60664919000001</v>
      </c>
      <c r="F9">
        <v>-137.60664919000001</v>
      </c>
      <c r="G9">
        <v>0</v>
      </c>
      <c r="H9">
        <v>0</v>
      </c>
      <c r="I9">
        <v>0</v>
      </c>
      <c r="J9" s="154"/>
      <c r="K9" s="154"/>
      <c r="O9" s="176">
        <v>37135</v>
      </c>
      <c r="P9" s="257">
        <v>3.35</v>
      </c>
      <c r="Q9" s="257">
        <v>0.61499999999999999</v>
      </c>
      <c r="R9" s="165">
        <v>3.2500000000000001E-2</v>
      </c>
      <c r="S9" s="165">
        <v>-1.4999999999999999E-2</v>
      </c>
      <c r="T9" s="571">
        <v>3.9081994303877397E-2</v>
      </c>
      <c r="U9">
        <v>3.35</v>
      </c>
      <c r="V9" s="125">
        <f t="shared" ref="V9:V43" si="1">P9-U9</f>
        <v>0</v>
      </c>
      <c r="W9" s="418"/>
      <c r="X9" s="417"/>
      <c r="Y9" s="511">
        <v>37135</v>
      </c>
      <c r="Z9" s="390">
        <v>-4933</v>
      </c>
      <c r="AO9" s="176">
        <f>A9</f>
        <v>37104</v>
      </c>
      <c r="AP9">
        <f t="shared" ref="AP9:AX24" si="2">B9</f>
        <v>3383.26598728</v>
      </c>
      <c r="AQ9">
        <f t="shared" si="2"/>
        <v>11526</v>
      </c>
      <c r="AR9">
        <f t="shared" si="2"/>
        <v>-8005.1273635300004</v>
      </c>
      <c r="AS9">
        <f t="shared" si="2"/>
        <v>-137.60664919000001</v>
      </c>
      <c r="AT9">
        <f t="shared" si="2"/>
        <v>-137.60664919000001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BC9" s="164">
        <v>36465</v>
      </c>
      <c r="BD9">
        <v>3.07</v>
      </c>
      <c r="BE9">
        <v>0.505</v>
      </c>
      <c r="BF9">
        <v>-3.2500000000000001E-2</v>
      </c>
      <c r="BG9">
        <v>-5.0000000000000001E-3</v>
      </c>
      <c r="BH9">
        <v>5.5567940385734017E-2</v>
      </c>
    </row>
    <row r="10" spans="1:64" x14ac:dyDescent="0.2">
      <c r="A10" s="176">
        <v>37135</v>
      </c>
      <c r="B10">
        <v>-12600.369081569999</v>
      </c>
      <c r="C10">
        <v>-4933</v>
      </c>
      <c r="D10">
        <v>-7803.36895396</v>
      </c>
      <c r="E10">
        <v>135.99987239000001</v>
      </c>
      <c r="F10">
        <v>135.99987239000001</v>
      </c>
      <c r="G10">
        <v>0</v>
      </c>
      <c r="H10">
        <v>0</v>
      </c>
      <c r="I10">
        <v>0</v>
      </c>
      <c r="L10" s="154"/>
      <c r="M10" s="154"/>
      <c r="O10" s="176">
        <v>37165</v>
      </c>
      <c r="P10" s="257">
        <v>3.4369999999999998</v>
      </c>
      <c r="Q10" s="257">
        <v>0.61</v>
      </c>
      <c r="R10" s="165">
        <v>1.2500000000000001E-2</v>
      </c>
      <c r="S10" s="165">
        <v>-1.4999999999999999E-2</v>
      </c>
      <c r="T10" s="572">
        <v>3.8793091269996499E-2</v>
      </c>
      <c r="U10">
        <v>3.4369999999999998</v>
      </c>
      <c r="V10" s="125">
        <f t="shared" si="1"/>
        <v>0</v>
      </c>
      <c r="W10" s="418"/>
      <c r="X10" s="417"/>
      <c r="Y10" s="511">
        <v>37165</v>
      </c>
      <c r="Z10" s="390">
        <v>-3018</v>
      </c>
      <c r="AO10" s="176">
        <f t="shared" ref="AO10:AO73" si="3">A10</f>
        <v>37135</v>
      </c>
      <c r="AP10">
        <f t="shared" si="2"/>
        <v>-12600.369081569999</v>
      </c>
      <c r="AQ10">
        <f t="shared" si="2"/>
        <v>-4933</v>
      </c>
      <c r="AR10">
        <f t="shared" si="2"/>
        <v>-7803.36895396</v>
      </c>
      <c r="AS10">
        <f t="shared" si="2"/>
        <v>135.99987239000001</v>
      </c>
      <c r="AT10">
        <f t="shared" si="2"/>
        <v>135.99987239000001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ref="AX10:AX24" si="4">J10</f>
        <v>0</v>
      </c>
      <c r="AY10">
        <f t="shared" ref="AY10:AY73" si="5">K10</f>
        <v>0</v>
      </c>
      <c r="BC10" s="164">
        <v>36495</v>
      </c>
      <c r="BD10">
        <v>3.1710000000000003</v>
      </c>
      <c r="BE10">
        <v>0.52249999999999996</v>
      </c>
      <c r="BF10">
        <v>-7.7499999999999999E-2</v>
      </c>
      <c r="BG10">
        <v>-5.0000000000000001E-3</v>
      </c>
      <c r="BH10">
        <v>5.6184178063761012E-2</v>
      </c>
    </row>
    <row r="11" spans="1:64" x14ac:dyDescent="0.2">
      <c r="A11" s="176">
        <v>37165</v>
      </c>
      <c r="B11">
        <v>3923.30462455</v>
      </c>
      <c r="C11">
        <v>-3018</v>
      </c>
      <c r="D11">
        <v>6975.8662565900004</v>
      </c>
      <c r="E11">
        <v>-34.561632039999999</v>
      </c>
      <c r="F11">
        <v>-34.561632039999999</v>
      </c>
      <c r="G11">
        <v>0</v>
      </c>
      <c r="H11">
        <v>0</v>
      </c>
      <c r="I11">
        <v>0</v>
      </c>
      <c r="L11" s="154"/>
      <c r="M11" s="154"/>
      <c r="N11" s="154"/>
      <c r="O11" s="176">
        <v>37196</v>
      </c>
      <c r="P11" s="257">
        <v>3.734</v>
      </c>
      <c r="Q11" s="257">
        <v>0.59</v>
      </c>
      <c r="R11" s="165">
        <v>-0.03</v>
      </c>
      <c r="S11" s="165">
        <v>-0.02</v>
      </c>
      <c r="T11" s="572">
        <v>3.85548107790172E-2</v>
      </c>
      <c r="U11">
        <v>3.734</v>
      </c>
      <c r="V11" s="125">
        <f t="shared" si="1"/>
        <v>0</v>
      </c>
      <c r="W11" s="418"/>
      <c r="X11" s="417"/>
      <c r="Y11" s="511">
        <v>37196</v>
      </c>
      <c r="Z11" s="390">
        <v>-87</v>
      </c>
      <c r="AO11" s="176">
        <f t="shared" si="3"/>
        <v>37165</v>
      </c>
      <c r="AP11">
        <f t="shared" si="2"/>
        <v>3923.30462455</v>
      </c>
      <c r="AQ11">
        <f t="shared" si="2"/>
        <v>-3018</v>
      </c>
      <c r="AR11">
        <f t="shared" si="2"/>
        <v>6975.8662565900004</v>
      </c>
      <c r="AS11">
        <f t="shared" si="2"/>
        <v>-34.561632039999999</v>
      </c>
      <c r="AT11">
        <f t="shared" si="2"/>
        <v>-34.561632039999999</v>
      </c>
      <c r="AU11">
        <f t="shared" si="2"/>
        <v>0</v>
      </c>
      <c r="AV11">
        <f t="shared" si="2"/>
        <v>0</v>
      </c>
      <c r="AW11">
        <f t="shared" si="2"/>
        <v>0</v>
      </c>
      <c r="AX11">
        <f t="shared" si="4"/>
        <v>0</v>
      </c>
      <c r="AY11">
        <f t="shared" si="5"/>
        <v>0</v>
      </c>
      <c r="BC11" s="164">
        <v>36526</v>
      </c>
      <c r="BD11">
        <v>3.1880000000000002</v>
      </c>
      <c r="BE11">
        <v>0.53500000000000003</v>
      </c>
      <c r="BF11">
        <v>-7.7499999999999999E-2</v>
      </c>
      <c r="BG11">
        <v>-5.0000000000000001E-3</v>
      </c>
      <c r="BH11">
        <v>5.6829583277219008E-2</v>
      </c>
    </row>
    <row r="12" spans="1:64" x14ac:dyDescent="0.2">
      <c r="A12" s="176">
        <v>37196</v>
      </c>
      <c r="B12">
        <v>-1660.0649162</v>
      </c>
      <c r="C12">
        <v>-87</v>
      </c>
      <c r="D12">
        <v>-1573.0649162</v>
      </c>
      <c r="E12">
        <v>0</v>
      </c>
      <c r="F12">
        <v>0</v>
      </c>
      <c r="G12">
        <v>0</v>
      </c>
      <c r="H12">
        <v>0</v>
      </c>
      <c r="I12">
        <v>0</v>
      </c>
      <c r="L12" s="154"/>
      <c r="M12" s="154"/>
      <c r="N12" s="154"/>
      <c r="O12" s="176">
        <v>37226</v>
      </c>
      <c r="P12" s="257">
        <v>4.024</v>
      </c>
      <c r="Q12" s="257">
        <v>0.59250000000000003</v>
      </c>
      <c r="R12" s="165">
        <v>-4.7500000000000001E-2</v>
      </c>
      <c r="S12" s="165">
        <v>-2.5000000000000001E-2</v>
      </c>
      <c r="T12" s="572">
        <v>3.8357566584184002E-2</v>
      </c>
      <c r="U12">
        <v>4.024</v>
      </c>
      <c r="V12" s="125">
        <f t="shared" si="1"/>
        <v>0</v>
      </c>
      <c r="W12" s="418"/>
      <c r="X12" s="417"/>
      <c r="Y12" s="511">
        <v>37226</v>
      </c>
      <c r="Z12" s="390">
        <v>4664</v>
      </c>
      <c r="AO12" s="176">
        <f t="shared" si="3"/>
        <v>37196</v>
      </c>
      <c r="AP12">
        <f t="shared" si="2"/>
        <v>-1660.0649162</v>
      </c>
      <c r="AQ12">
        <f t="shared" si="2"/>
        <v>-87</v>
      </c>
      <c r="AR12">
        <f t="shared" si="2"/>
        <v>-1573.0649162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4"/>
        <v>0</v>
      </c>
      <c r="AY12">
        <f t="shared" si="5"/>
        <v>0</v>
      </c>
      <c r="BC12" s="164">
        <v>36557</v>
      </c>
      <c r="BD12">
        <v>2.988</v>
      </c>
      <c r="BE12">
        <v>0.51249999999999996</v>
      </c>
      <c r="BF12">
        <v>-0.05</v>
      </c>
      <c r="BG12">
        <v>-5.0000000000000001E-3</v>
      </c>
      <c r="BH12">
        <v>5.7583890634238008E-2</v>
      </c>
    </row>
    <row r="13" spans="1:64" x14ac:dyDescent="0.2">
      <c r="A13" s="176">
        <v>37226</v>
      </c>
      <c r="B13">
        <v>4757.6361403999999</v>
      </c>
      <c r="C13">
        <v>4664</v>
      </c>
      <c r="D13">
        <v>93.636140400000002</v>
      </c>
      <c r="E13">
        <v>0</v>
      </c>
      <c r="F13">
        <v>0</v>
      </c>
      <c r="G13">
        <v>0</v>
      </c>
      <c r="H13">
        <v>0</v>
      </c>
      <c r="I13">
        <v>0</v>
      </c>
      <c r="L13" s="154"/>
      <c r="M13" s="154"/>
      <c r="N13" s="154"/>
      <c r="O13" s="176">
        <v>37257</v>
      </c>
      <c r="P13" s="257">
        <v>4.13</v>
      </c>
      <c r="Q13" s="257">
        <v>0.59750000000000003</v>
      </c>
      <c r="R13" s="165">
        <v>-0.05</v>
      </c>
      <c r="S13" s="165">
        <v>-2.5000000000000001E-2</v>
      </c>
      <c r="T13" s="572">
        <v>3.8329654802219601E-2</v>
      </c>
      <c r="U13">
        <v>4.13</v>
      </c>
      <c r="V13" s="125">
        <f t="shared" si="1"/>
        <v>0</v>
      </c>
      <c r="W13" s="418"/>
      <c r="X13" s="417"/>
      <c r="Y13" s="511">
        <v>37257</v>
      </c>
      <c r="Z13" s="390">
        <v>3940</v>
      </c>
      <c r="AO13" s="176">
        <f t="shared" si="3"/>
        <v>37226</v>
      </c>
      <c r="AP13">
        <f t="shared" si="2"/>
        <v>4757.6361403999999</v>
      </c>
      <c r="AQ13">
        <f t="shared" si="2"/>
        <v>4664</v>
      </c>
      <c r="AR13">
        <f t="shared" si="2"/>
        <v>93.636140400000002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4"/>
        <v>0</v>
      </c>
      <c r="AY13">
        <f t="shared" si="5"/>
        <v>0</v>
      </c>
      <c r="BC13" s="164">
        <v>36586</v>
      </c>
      <c r="BD13">
        <v>2.79</v>
      </c>
      <c r="BE13">
        <v>0.44</v>
      </c>
      <c r="BF13">
        <v>-3.5000000000000003E-2</v>
      </c>
      <c r="BG13">
        <v>-5.0000000000000001E-3</v>
      </c>
      <c r="BH13">
        <v>5.8289533171834017E-2</v>
      </c>
    </row>
    <row r="14" spans="1:64" x14ac:dyDescent="0.2">
      <c r="A14" s="176">
        <v>37257</v>
      </c>
      <c r="B14">
        <v>5698.2888325499998</v>
      </c>
      <c r="C14">
        <v>3940</v>
      </c>
      <c r="D14">
        <v>1758.2888325500001</v>
      </c>
      <c r="E14">
        <v>0</v>
      </c>
      <c r="F14">
        <v>0</v>
      </c>
      <c r="G14">
        <v>0</v>
      </c>
      <c r="H14">
        <v>0</v>
      </c>
      <c r="I14">
        <v>0</v>
      </c>
      <c r="L14" s="154"/>
      <c r="M14" s="154"/>
      <c r="N14" s="154"/>
      <c r="O14" s="176">
        <v>37288</v>
      </c>
      <c r="P14" s="257">
        <v>4.0350000000000001</v>
      </c>
      <c r="Q14" s="257">
        <v>0.59250000000000003</v>
      </c>
      <c r="R14" s="165">
        <v>-3.2500000000000001E-2</v>
      </c>
      <c r="S14" s="165">
        <v>-2.5000000000000001E-2</v>
      </c>
      <c r="T14" s="572">
        <v>3.8545306858579903E-2</v>
      </c>
      <c r="U14">
        <v>4.0350000000000001</v>
      </c>
      <c r="V14" s="125">
        <f t="shared" si="1"/>
        <v>0</v>
      </c>
      <c r="W14" s="418"/>
      <c r="X14" s="417"/>
      <c r="Y14" s="511">
        <v>37288</v>
      </c>
      <c r="Z14" s="390">
        <v>-3692</v>
      </c>
      <c r="AO14" s="176">
        <f t="shared" si="3"/>
        <v>37257</v>
      </c>
      <c r="AP14">
        <f t="shared" si="2"/>
        <v>5698.2888325499998</v>
      </c>
      <c r="AQ14">
        <f t="shared" si="2"/>
        <v>3940</v>
      </c>
      <c r="AR14">
        <f t="shared" si="2"/>
        <v>1758.2888325500001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4"/>
        <v>0</v>
      </c>
      <c r="AY14">
        <f t="shared" si="5"/>
        <v>0</v>
      </c>
      <c r="BC14" s="164">
        <v>36617</v>
      </c>
      <c r="BD14">
        <v>2.59</v>
      </c>
      <c r="BE14">
        <v>0.32</v>
      </c>
      <c r="BF14">
        <v>2.5000000000000001E-3</v>
      </c>
      <c r="BG14">
        <v>-7.4999999999999997E-3</v>
      </c>
      <c r="BH14">
        <v>5.876151298053401E-2</v>
      </c>
    </row>
    <row r="15" spans="1:64" x14ac:dyDescent="0.2">
      <c r="A15" s="176">
        <v>37288</v>
      </c>
      <c r="B15">
        <v>-1829.22790446</v>
      </c>
      <c r="C15">
        <v>-3692</v>
      </c>
      <c r="D15">
        <v>1862.77209554</v>
      </c>
      <c r="E15">
        <v>0</v>
      </c>
      <c r="F15">
        <v>0</v>
      </c>
      <c r="G15">
        <v>0</v>
      </c>
      <c r="H15">
        <v>0</v>
      </c>
      <c r="I15">
        <v>0</v>
      </c>
      <c r="L15" s="154"/>
      <c r="M15" s="154"/>
      <c r="N15" s="154"/>
      <c r="O15" s="176">
        <v>37316</v>
      </c>
      <c r="P15" s="257">
        <v>3.88</v>
      </c>
      <c r="Q15" s="257">
        <v>0.54500000000000004</v>
      </c>
      <c r="R15" s="165">
        <v>-1.4999999999999999E-2</v>
      </c>
      <c r="S15" s="165">
        <v>-0.02</v>
      </c>
      <c r="T15" s="572">
        <v>3.8740089374520399E-2</v>
      </c>
      <c r="U15">
        <v>3.88</v>
      </c>
      <c r="V15" s="125">
        <f t="shared" si="1"/>
        <v>0</v>
      </c>
      <c r="W15" s="418"/>
      <c r="X15" s="417"/>
      <c r="Y15" s="511">
        <v>37316</v>
      </c>
      <c r="Z15" s="390">
        <v>1096</v>
      </c>
      <c r="AO15" s="176">
        <f t="shared" si="3"/>
        <v>37288</v>
      </c>
      <c r="AP15">
        <f t="shared" si="2"/>
        <v>-1829.22790446</v>
      </c>
      <c r="AQ15">
        <f t="shared" si="2"/>
        <v>-3692</v>
      </c>
      <c r="AR15">
        <f t="shared" si="2"/>
        <v>1862.77209554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4"/>
        <v>0</v>
      </c>
      <c r="AY15">
        <f t="shared" si="5"/>
        <v>0</v>
      </c>
      <c r="BC15" s="164">
        <v>36647</v>
      </c>
      <c r="BD15">
        <v>2.5030000000000001</v>
      </c>
      <c r="BE15">
        <v>0.25750000000000001</v>
      </c>
      <c r="BF15">
        <v>5.0000000000000001E-3</v>
      </c>
      <c r="BG15">
        <v>-7.4999999999999997E-3</v>
      </c>
      <c r="BH15">
        <v>5.8993262520316024E-2</v>
      </c>
    </row>
    <row r="16" spans="1:64" x14ac:dyDescent="0.2">
      <c r="A16" s="176">
        <v>37316</v>
      </c>
      <c r="B16">
        <v>-6303.6218341000003</v>
      </c>
      <c r="C16">
        <v>1096</v>
      </c>
      <c r="D16">
        <v>-7399.6218371300001</v>
      </c>
      <c r="E16">
        <v>3.0300000000000002E-6</v>
      </c>
      <c r="F16">
        <v>3.0300000000000002E-6</v>
      </c>
      <c r="G16">
        <v>0</v>
      </c>
      <c r="H16">
        <v>0</v>
      </c>
      <c r="I16">
        <v>0</v>
      </c>
      <c r="L16" s="154"/>
      <c r="M16" s="154"/>
      <c r="N16" s="154"/>
      <c r="O16" s="176">
        <v>37347</v>
      </c>
      <c r="P16" s="257">
        <v>3.64</v>
      </c>
      <c r="Q16" s="257">
        <v>0.435</v>
      </c>
      <c r="R16" s="165">
        <v>1.2500000000000001E-2</v>
      </c>
      <c r="S16" s="165">
        <v>-1.4999999999999999E-2</v>
      </c>
      <c r="T16" s="572">
        <v>3.90101555936231E-2</v>
      </c>
      <c r="U16">
        <v>3.64</v>
      </c>
      <c r="V16" s="125">
        <f t="shared" si="1"/>
        <v>0</v>
      </c>
      <c r="W16" s="418"/>
      <c r="X16" s="417"/>
      <c r="Y16" s="511">
        <v>37347</v>
      </c>
      <c r="Z16" s="390">
        <v>2365</v>
      </c>
      <c r="AO16" s="176">
        <f t="shared" si="3"/>
        <v>37316</v>
      </c>
      <c r="AP16">
        <f t="shared" si="2"/>
        <v>-6303.6218341000003</v>
      </c>
      <c r="AQ16">
        <f t="shared" si="2"/>
        <v>1096</v>
      </c>
      <c r="AR16">
        <f t="shared" si="2"/>
        <v>-7399.6218371300001</v>
      </c>
      <c r="AS16">
        <f t="shared" si="2"/>
        <v>3.0300000000000002E-6</v>
      </c>
      <c r="AT16">
        <f t="shared" si="2"/>
        <v>3.0300000000000002E-6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4"/>
        <v>0</v>
      </c>
      <c r="AY16">
        <f t="shared" si="5"/>
        <v>0</v>
      </c>
      <c r="BC16" s="164">
        <v>36678</v>
      </c>
      <c r="BD16">
        <v>2.48</v>
      </c>
      <c r="BE16">
        <v>0.25</v>
      </c>
      <c r="BF16">
        <v>0.01</v>
      </c>
      <c r="BG16">
        <v>-7.4999999999999997E-3</v>
      </c>
      <c r="BH16">
        <v>5.9232737063514007E-2</v>
      </c>
    </row>
    <row r="17" spans="1:60" x14ac:dyDescent="0.2">
      <c r="A17" s="176">
        <v>37347</v>
      </c>
      <c r="B17">
        <v>-3256.3378548400001</v>
      </c>
      <c r="C17">
        <v>2365</v>
      </c>
      <c r="D17">
        <v>-5621.3378548399996</v>
      </c>
      <c r="E17">
        <v>0</v>
      </c>
      <c r="F17">
        <v>0</v>
      </c>
      <c r="G17">
        <v>0</v>
      </c>
      <c r="H17">
        <v>0</v>
      </c>
      <c r="I17">
        <v>0</v>
      </c>
      <c r="L17" s="154"/>
      <c r="M17" s="154"/>
      <c r="N17" s="154"/>
      <c r="O17" s="176">
        <v>37377</v>
      </c>
      <c r="P17" s="257">
        <v>3.64</v>
      </c>
      <c r="Q17" s="257">
        <v>0.38250000000000001</v>
      </c>
      <c r="R17" s="165">
        <v>1.7500000000000002E-2</v>
      </c>
      <c r="S17" s="165">
        <v>-1.4999999999999999E-2</v>
      </c>
      <c r="T17" s="572">
        <v>3.9333305893325399E-2</v>
      </c>
      <c r="U17">
        <v>3.64</v>
      </c>
      <c r="V17" s="125">
        <f t="shared" si="1"/>
        <v>0</v>
      </c>
      <c r="W17" s="418"/>
      <c r="X17" s="417"/>
      <c r="Y17" s="511">
        <v>37377</v>
      </c>
      <c r="Z17" s="390">
        <v>-9014</v>
      </c>
      <c r="AO17" s="176">
        <f t="shared" si="3"/>
        <v>37347</v>
      </c>
      <c r="AP17">
        <f t="shared" si="2"/>
        <v>-3256.3378548400001</v>
      </c>
      <c r="AQ17">
        <f t="shared" si="2"/>
        <v>2365</v>
      </c>
      <c r="AR17">
        <f t="shared" si="2"/>
        <v>-5621.3378548399996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4"/>
        <v>0</v>
      </c>
      <c r="AY17">
        <f t="shared" si="5"/>
        <v>0</v>
      </c>
      <c r="BC17" s="164">
        <v>36708</v>
      </c>
      <c r="BD17">
        <v>2.48</v>
      </c>
      <c r="BE17">
        <v>0.245</v>
      </c>
      <c r="BF17">
        <v>0.01</v>
      </c>
      <c r="BG17">
        <v>-7.4999999999999997E-3</v>
      </c>
      <c r="BH17">
        <v>5.952721879168902E-2</v>
      </c>
    </row>
    <row r="18" spans="1:60" x14ac:dyDescent="0.2">
      <c r="A18" s="176">
        <v>37377</v>
      </c>
      <c r="B18">
        <v>-4395.1401172400001</v>
      </c>
      <c r="C18">
        <v>-9014</v>
      </c>
      <c r="D18">
        <v>4618.8598827599999</v>
      </c>
      <c r="E18">
        <v>0</v>
      </c>
      <c r="F18">
        <v>0</v>
      </c>
      <c r="G18">
        <v>0</v>
      </c>
      <c r="H18">
        <v>0</v>
      </c>
      <c r="I18">
        <v>0</v>
      </c>
      <c r="L18" s="154"/>
      <c r="M18" s="154"/>
      <c r="N18" s="154"/>
      <c r="O18" s="176">
        <v>37408</v>
      </c>
      <c r="P18" s="257">
        <v>3.69</v>
      </c>
      <c r="Q18" s="257">
        <v>0.375</v>
      </c>
      <c r="R18" s="165">
        <v>2.75E-2</v>
      </c>
      <c r="S18" s="165">
        <v>-1.4999999999999999E-2</v>
      </c>
      <c r="T18" s="572">
        <v>3.9667227906503601E-2</v>
      </c>
      <c r="U18">
        <v>3.69</v>
      </c>
      <c r="V18" s="125">
        <f t="shared" si="1"/>
        <v>0</v>
      </c>
      <c r="W18" s="418"/>
      <c r="X18" s="417"/>
      <c r="Y18" s="511">
        <v>37408</v>
      </c>
      <c r="Z18" s="390">
        <v>-3869</v>
      </c>
      <c r="AO18" s="176">
        <f t="shared" si="3"/>
        <v>37377</v>
      </c>
      <c r="AP18">
        <f t="shared" si="2"/>
        <v>-4395.1401172400001</v>
      </c>
      <c r="AQ18">
        <f t="shared" si="2"/>
        <v>-9014</v>
      </c>
      <c r="AR18">
        <f t="shared" si="2"/>
        <v>4618.8598827599999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4"/>
        <v>0</v>
      </c>
      <c r="AY18">
        <f t="shared" si="5"/>
        <v>0</v>
      </c>
      <c r="BC18" s="164">
        <v>36739</v>
      </c>
      <c r="BD18">
        <v>2.4849999999999999</v>
      </c>
      <c r="BE18">
        <v>0.24249999999999999</v>
      </c>
      <c r="BF18">
        <v>1.2500000000000001E-2</v>
      </c>
      <c r="BG18">
        <v>-7.4999999999999997E-3</v>
      </c>
      <c r="BH18">
        <v>5.9831421239852016E-2</v>
      </c>
    </row>
    <row r="19" spans="1:60" x14ac:dyDescent="0.2">
      <c r="A19" s="176">
        <v>37408</v>
      </c>
      <c r="B19">
        <v>-4447.06941878</v>
      </c>
      <c r="C19">
        <v>-3869</v>
      </c>
      <c r="D19">
        <v>-578.06941877999998</v>
      </c>
      <c r="E19">
        <v>0</v>
      </c>
      <c r="F19">
        <v>0</v>
      </c>
      <c r="G19">
        <v>0</v>
      </c>
      <c r="H19">
        <v>0</v>
      </c>
      <c r="I19">
        <v>0</v>
      </c>
      <c r="L19" s="154"/>
      <c r="M19" s="154"/>
      <c r="N19" s="154"/>
      <c r="O19" s="176">
        <v>37438</v>
      </c>
      <c r="P19" s="257">
        <v>3.7349999999999999</v>
      </c>
      <c r="Q19" s="257">
        <v>0.3725</v>
      </c>
      <c r="R19" s="165">
        <v>3.2500000000000001E-2</v>
      </c>
      <c r="S19" s="165">
        <v>-0.01</v>
      </c>
      <c r="T19" s="572">
        <v>4.00519190096311E-2</v>
      </c>
      <c r="U19">
        <v>3.7349999999999999</v>
      </c>
      <c r="V19" s="125">
        <f t="shared" si="1"/>
        <v>0</v>
      </c>
      <c r="W19" s="418"/>
      <c r="X19" s="417"/>
      <c r="Y19" s="511">
        <v>37438</v>
      </c>
      <c r="Z19" s="390">
        <v>-1418</v>
      </c>
      <c r="AO19" s="176">
        <f t="shared" si="3"/>
        <v>37408</v>
      </c>
      <c r="AP19">
        <f t="shared" si="2"/>
        <v>-4447.06941878</v>
      </c>
      <c r="AQ19">
        <f t="shared" si="2"/>
        <v>-3869</v>
      </c>
      <c r="AR19">
        <f t="shared" si="2"/>
        <v>-578.06941877999998</v>
      </c>
      <c r="AS19">
        <f t="shared" si="2"/>
        <v>0</v>
      </c>
      <c r="AT19">
        <f t="shared" si="2"/>
        <v>0</v>
      </c>
      <c r="AU19">
        <f t="shared" si="2"/>
        <v>0</v>
      </c>
      <c r="AV19">
        <f t="shared" si="2"/>
        <v>0</v>
      </c>
      <c r="AW19">
        <f t="shared" si="2"/>
        <v>0</v>
      </c>
      <c r="AX19">
        <f t="shared" si="4"/>
        <v>0</v>
      </c>
      <c r="AY19">
        <f t="shared" si="5"/>
        <v>0</v>
      </c>
      <c r="BC19" s="164">
        <v>36770</v>
      </c>
      <c r="BD19">
        <v>2.5</v>
      </c>
      <c r="BE19">
        <v>0.24249999999999999</v>
      </c>
      <c r="BF19">
        <v>2.5000000000000001E-3</v>
      </c>
      <c r="BG19">
        <v>-7.4999999999999997E-3</v>
      </c>
      <c r="BH19">
        <v>6.0135623718764998E-2</v>
      </c>
    </row>
    <row r="20" spans="1:60" x14ac:dyDescent="0.2">
      <c r="A20" s="176">
        <v>37438</v>
      </c>
      <c r="B20">
        <v>375.46295222999998</v>
      </c>
      <c r="C20">
        <v>-1418</v>
      </c>
      <c r="D20">
        <v>1793.4629522299999</v>
      </c>
      <c r="E20">
        <v>0</v>
      </c>
      <c r="F20">
        <v>0</v>
      </c>
      <c r="G20">
        <v>0</v>
      </c>
      <c r="H20">
        <v>0</v>
      </c>
      <c r="I20">
        <v>0</v>
      </c>
      <c r="L20" s="154"/>
      <c r="M20" s="154"/>
      <c r="N20" s="154"/>
      <c r="O20" s="176">
        <v>37469</v>
      </c>
      <c r="P20" s="257">
        <v>3.7679999999999998</v>
      </c>
      <c r="Q20" s="257">
        <v>0.3725</v>
      </c>
      <c r="R20" s="165">
        <v>3.5000000000000003E-2</v>
      </c>
      <c r="S20" s="165">
        <v>-0.01</v>
      </c>
      <c r="T20" s="572">
        <v>4.0549827612869301E-2</v>
      </c>
      <c r="U20">
        <v>3.7679999999999998</v>
      </c>
      <c r="V20" s="125">
        <f t="shared" si="1"/>
        <v>0</v>
      </c>
      <c r="W20" s="418"/>
      <c r="X20" s="417"/>
      <c r="Y20" s="511">
        <v>37469</v>
      </c>
      <c r="Z20" s="390">
        <v>-9926</v>
      </c>
      <c r="AO20" s="176">
        <f t="shared" si="3"/>
        <v>37438</v>
      </c>
      <c r="AP20">
        <f t="shared" si="2"/>
        <v>375.46295222999998</v>
      </c>
      <c r="AQ20">
        <f t="shared" si="2"/>
        <v>-1418</v>
      </c>
      <c r="AR20">
        <f t="shared" si="2"/>
        <v>1793.4629522299999</v>
      </c>
      <c r="AS20">
        <f t="shared" si="2"/>
        <v>0</v>
      </c>
      <c r="AT20">
        <f t="shared" si="2"/>
        <v>0</v>
      </c>
      <c r="AU20">
        <f t="shared" si="2"/>
        <v>0</v>
      </c>
      <c r="AV20">
        <f t="shared" si="2"/>
        <v>0</v>
      </c>
      <c r="AW20">
        <f t="shared" si="2"/>
        <v>0</v>
      </c>
      <c r="AX20">
        <f t="shared" si="4"/>
        <v>0</v>
      </c>
      <c r="AY20">
        <f t="shared" si="5"/>
        <v>0</v>
      </c>
      <c r="BC20" s="164">
        <v>36800</v>
      </c>
      <c r="BD20">
        <v>2.5350000000000001</v>
      </c>
      <c r="BE20">
        <v>0.24</v>
      </c>
      <c r="BF20">
        <v>0</v>
      </c>
      <c r="BG20">
        <v>-7.4999999999999997E-3</v>
      </c>
      <c r="BH20">
        <v>6.043532168804501E-2</v>
      </c>
    </row>
    <row r="21" spans="1:60" x14ac:dyDescent="0.2">
      <c r="A21" s="176">
        <v>37469</v>
      </c>
      <c r="B21">
        <v>-5821.49609891</v>
      </c>
      <c r="C21">
        <v>-9926</v>
      </c>
      <c r="D21">
        <v>4104.50390109</v>
      </c>
      <c r="E21">
        <v>0</v>
      </c>
      <c r="F21">
        <v>0</v>
      </c>
      <c r="G21">
        <v>0</v>
      </c>
      <c r="H21">
        <v>0</v>
      </c>
      <c r="I21">
        <v>0</v>
      </c>
      <c r="L21" s="154"/>
      <c r="M21" s="154"/>
      <c r="N21" s="154"/>
      <c r="O21" s="176">
        <v>37500</v>
      </c>
      <c r="P21" s="257">
        <v>3.79</v>
      </c>
      <c r="Q21" s="257">
        <v>0.375</v>
      </c>
      <c r="R21" s="165">
        <v>2.2499999999999999E-2</v>
      </c>
      <c r="S21" s="165">
        <v>-0.01</v>
      </c>
      <c r="T21" s="572">
        <v>4.1047736299265399E-2</v>
      </c>
      <c r="U21">
        <v>3.79</v>
      </c>
      <c r="V21" s="125">
        <f t="shared" si="1"/>
        <v>0</v>
      </c>
      <c r="W21" s="418"/>
      <c r="X21" s="417"/>
      <c r="Y21" s="511">
        <v>37500</v>
      </c>
      <c r="Z21" s="390">
        <v>-2412</v>
      </c>
      <c r="AO21" s="176">
        <f t="shared" si="3"/>
        <v>37469</v>
      </c>
      <c r="AP21">
        <f t="shared" si="2"/>
        <v>-5821.49609891</v>
      </c>
      <c r="AQ21">
        <f t="shared" si="2"/>
        <v>-9926</v>
      </c>
      <c r="AR21">
        <f t="shared" si="2"/>
        <v>4104.50390109</v>
      </c>
      <c r="AS21">
        <f t="shared" si="2"/>
        <v>0</v>
      </c>
      <c r="AT21">
        <f t="shared" si="2"/>
        <v>0</v>
      </c>
      <c r="AU21">
        <f t="shared" si="2"/>
        <v>0</v>
      </c>
      <c r="AV21">
        <f t="shared" si="2"/>
        <v>0</v>
      </c>
      <c r="AW21">
        <f t="shared" si="2"/>
        <v>0</v>
      </c>
      <c r="AX21">
        <f t="shared" si="4"/>
        <v>0</v>
      </c>
      <c r="AY21">
        <f t="shared" si="5"/>
        <v>0</v>
      </c>
      <c r="BC21" s="164">
        <v>36831</v>
      </c>
      <c r="BD21">
        <v>2.6760000000000002</v>
      </c>
      <c r="BE21">
        <v>0.2475</v>
      </c>
      <c r="BF21">
        <v>-3.5000000000000003E-2</v>
      </c>
      <c r="BG21">
        <v>-7.4999999999999997E-3</v>
      </c>
      <c r="BH21">
        <v>6.0755063639387014E-2</v>
      </c>
    </row>
    <row r="22" spans="1:60" x14ac:dyDescent="0.2">
      <c r="A22" s="176">
        <v>37500</v>
      </c>
      <c r="B22">
        <v>3442.4405072599998</v>
      </c>
      <c r="C22">
        <v>-2412</v>
      </c>
      <c r="D22">
        <v>5854.4405072600002</v>
      </c>
      <c r="E22">
        <v>0</v>
      </c>
      <c r="F22">
        <v>0</v>
      </c>
      <c r="G22">
        <v>0</v>
      </c>
      <c r="H22">
        <v>0</v>
      </c>
      <c r="I22">
        <v>0</v>
      </c>
      <c r="L22" s="154"/>
      <c r="M22" s="154"/>
      <c r="N22" s="154"/>
      <c r="O22" s="176">
        <v>37530</v>
      </c>
      <c r="P22" s="257">
        <v>3.83</v>
      </c>
      <c r="Q22" s="257">
        <v>0.3775</v>
      </c>
      <c r="R22" s="165">
        <v>0.01</v>
      </c>
      <c r="S22" s="165">
        <v>-1.4999999999999999E-2</v>
      </c>
      <c r="T22" s="572">
        <v>4.1551372525308501E-2</v>
      </c>
      <c r="U22">
        <v>3.83</v>
      </c>
      <c r="V22" s="125">
        <f t="shared" si="1"/>
        <v>0</v>
      </c>
      <c r="W22" s="418"/>
      <c r="X22" s="417"/>
      <c r="Y22" s="511">
        <v>37530</v>
      </c>
      <c r="Z22" s="390">
        <v>6559</v>
      </c>
      <c r="AO22" s="176">
        <f t="shared" si="3"/>
        <v>37500</v>
      </c>
      <c r="AP22">
        <f t="shared" si="2"/>
        <v>3442.4405072599998</v>
      </c>
      <c r="AQ22">
        <f t="shared" si="2"/>
        <v>-2412</v>
      </c>
      <c r="AR22">
        <f t="shared" si="2"/>
        <v>5854.4405072600002</v>
      </c>
      <c r="AS22">
        <f t="shared" si="2"/>
        <v>0</v>
      </c>
      <c r="AT22">
        <f t="shared" si="2"/>
        <v>0</v>
      </c>
      <c r="AU22">
        <f t="shared" si="2"/>
        <v>0</v>
      </c>
      <c r="AV22">
        <f t="shared" si="2"/>
        <v>0</v>
      </c>
      <c r="AW22">
        <f t="shared" si="2"/>
        <v>0</v>
      </c>
      <c r="AX22">
        <f t="shared" si="4"/>
        <v>0</v>
      </c>
      <c r="AY22">
        <f t="shared" si="5"/>
        <v>0</v>
      </c>
      <c r="BC22" s="164">
        <v>36861</v>
      </c>
      <c r="BD22">
        <v>2.8190000000000004</v>
      </c>
      <c r="BE22">
        <v>0.2525</v>
      </c>
      <c r="BF22">
        <v>-7.4999999999999997E-2</v>
      </c>
      <c r="BG22">
        <v>-7.4999999999999997E-3</v>
      </c>
      <c r="BH22">
        <v>6.1064491366564007E-2</v>
      </c>
    </row>
    <row r="23" spans="1:60" x14ac:dyDescent="0.2">
      <c r="A23" s="176">
        <v>37530</v>
      </c>
      <c r="B23">
        <v>10738.412225730001</v>
      </c>
      <c r="C23">
        <v>6559</v>
      </c>
      <c r="D23">
        <v>4179.4122257299996</v>
      </c>
      <c r="E23">
        <v>0</v>
      </c>
      <c r="F23">
        <v>0</v>
      </c>
      <c r="G23">
        <v>0</v>
      </c>
      <c r="H23">
        <v>0</v>
      </c>
      <c r="I23">
        <v>0</v>
      </c>
      <c r="L23" s="154"/>
      <c r="M23" s="154"/>
      <c r="N23" s="154"/>
      <c r="O23" s="176">
        <v>37561</v>
      </c>
      <c r="P23" s="257">
        <v>3.9940000000000002</v>
      </c>
      <c r="Q23" s="257">
        <v>0.38</v>
      </c>
      <c r="R23" s="165">
        <v>-2.2499999999999999E-2</v>
      </c>
      <c r="S23" s="165">
        <v>-0.02</v>
      </c>
      <c r="T23" s="572">
        <v>4.2102877575752401E-2</v>
      </c>
      <c r="U23">
        <v>3.9940000000000002</v>
      </c>
      <c r="V23" s="125">
        <f t="shared" si="1"/>
        <v>0</v>
      </c>
      <c r="W23" s="418"/>
      <c r="X23" s="417"/>
      <c r="Y23" s="511">
        <v>37561</v>
      </c>
      <c r="Z23" s="390">
        <v>-6522</v>
      </c>
      <c r="AO23" s="176">
        <f t="shared" si="3"/>
        <v>37530</v>
      </c>
      <c r="AP23">
        <f t="shared" si="2"/>
        <v>10738.412225730001</v>
      </c>
      <c r="AQ23">
        <f t="shared" si="2"/>
        <v>6559</v>
      </c>
      <c r="AR23">
        <f t="shared" si="2"/>
        <v>4179.4122257299996</v>
      </c>
      <c r="AS23">
        <f t="shared" si="2"/>
        <v>0</v>
      </c>
      <c r="AT23">
        <f t="shared" si="2"/>
        <v>0</v>
      </c>
      <c r="AU23">
        <f t="shared" si="2"/>
        <v>0</v>
      </c>
      <c r="AV23">
        <f t="shared" si="2"/>
        <v>0</v>
      </c>
      <c r="AW23">
        <f t="shared" si="2"/>
        <v>0</v>
      </c>
      <c r="AX23">
        <f t="shared" si="4"/>
        <v>0</v>
      </c>
      <c r="AY23">
        <f t="shared" si="5"/>
        <v>0</v>
      </c>
      <c r="BC23" s="164">
        <v>36892</v>
      </c>
      <c r="BD23">
        <v>2.86</v>
      </c>
      <c r="BE23">
        <v>0.25750000000000001</v>
      </c>
      <c r="BF23">
        <v>-7.4999999999999997E-2</v>
      </c>
      <c r="BG23">
        <v>-7.4999999999999997E-3</v>
      </c>
      <c r="BH23">
        <v>6.1396033641268E-2</v>
      </c>
    </row>
    <row r="24" spans="1:60" x14ac:dyDescent="0.2">
      <c r="A24" s="176">
        <v>37561</v>
      </c>
      <c r="B24">
        <v>-3326.9502110100002</v>
      </c>
      <c r="C24">
        <v>-6522</v>
      </c>
      <c r="D24">
        <v>3195.0497889899998</v>
      </c>
      <c r="E24">
        <v>0</v>
      </c>
      <c r="F24">
        <v>0</v>
      </c>
      <c r="G24">
        <v>0</v>
      </c>
      <c r="H24">
        <v>0</v>
      </c>
      <c r="I24">
        <v>0</v>
      </c>
      <c r="L24" s="154"/>
      <c r="M24" s="154"/>
      <c r="N24" s="154"/>
      <c r="O24" s="176">
        <v>37591</v>
      </c>
      <c r="P24" s="257">
        <v>4.1630000000000003</v>
      </c>
      <c r="Q24" s="257">
        <v>0.38250000000000001</v>
      </c>
      <c r="R24" s="165">
        <v>-4.4999999999999998E-2</v>
      </c>
      <c r="S24" s="165">
        <v>-2.5000000000000001E-2</v>
      </c>
      <c r="T24" s="572">
        <v>4.2636592237764101E-2</v>
      </c>
      <c r="U24">
        <v>4.1630000000000003</v>
      </c>
      <c r="V24" s="125">
        <f t="shared" si="1"/>
        <v>0</v>
      </c>
      <c r="W24" s="418"/>
      <c r="X24" s="417"/>
      <c r="Y24" s="511">
        <v>37591</v>
      </c>
      <c r="Z24" s="390">
        <v>4475</v>
      </c>
      <c r="AO24" s="176">
        <f t="shared" si="3"/>
        <v>37561</v>
      </c>
      <c r="AP24">
        <f t="shared" si="2"/>
        <v>-3326.9502110100002</v>
      </c>
      <c r="AQ24">
        <f t="shared" si="2"/>
        <v>-6522</v>
      </c>
      <c r="AR24">
        <f t="shared" si="2"/>
        <v>3195.0497889899998</v>
      </c>
      <c r="AS24">
        <f t="shared" si="2"/>
        <v>0</v>
      </c>
      <c r="AT24">
        <f t="shared" si="2"/>
        <v>0</v>
      </c>
      <c r="AU24">
        <f t="shared" si="2"/>
        <v>0</v>
      </c>
      <c r="AV24">
        <f t="shared" si="2"/>
        <v>0</v>
      </c>
      <c r="AW24">
        <f t="shared" si="2"/>
        <v>0</v>
      </c>
      <c r="AX24">
        <f t="shared" si="4"/>
        <v>0</v>
      </c>
      <c r="AY24">
        <f t="shared" si="5"/>
        <v>0</v>
      </c>
      <c r="BC24" s="164">
        <v>36923</v>
      </c>
      <c r="BD24">
        <v>2.7349999999999999</v>
      </c>
      <c r="BE24">
        <v>0.2475</v>
      </c>
      <c r="BF24">
        <v>-5.5E-2</v>
      </c>
      <c r="BG24">
        <v>-7.4999999999999997E-3</v>
      </c>
      <c r="BH24">
        <v>6.1746259694158007E-2</v>
      </c>
    </row>
    <row r="25" spans="1:60" x14ac:dyDescent="0.2">
      <c r="A25" s="176">
        <v>37591</v>
      </c>
      <c r="B25">
        <v>4966.3958503000003</v>
      </c>
      <c r="C25">
        <v>4475</v>
      </c>
      <c r="D25">
        <v>491.39585030000001</v>
      </c>
      <c r="E25">
        <v>0</v>
      </c>
      <c r="F25">
        <v>0</v>
      </c>
      <c r="G25">
        <v>0</v>
      </c>
      <c r="H25">
        <v>0</v>
      </c>
      <c r="I25">
        <v>0</v>
      </c>
      <c r="L25" s="154"/>
      <c r="M25" s="154"/>
      <c r="N25" s="154"/>
      <c r="O25" s="176">
        <v>37622</v>
      </c>
      <c r="P25" s="257">
        <v>4.2430000000000003</v>
      </c>
      <c r="Q25" s="257">
        <v>0.38750000000000001</v>
      </c>
      <c r="R25" s="165">
        <v>-4.7500000000000001E-2</v>
      </c>
      <c r="S25" s="165">
        <v>-2.5000000000000001E-2</v>
      </c>
      <c r="T25" s="572">
        <v>4.3200439447659701E-2</v>
      </c>
      <c r="U25">
        <v>4.2430000000000003</v>
      </c>
      <c r="V25" s="125">
        <f t="shared" si="1"/>
        <v>0</v>
      </c>
      <c r="W25" s="418"/>
      <c r="X25" s="417"/>
      <c r="Y25" s="511">
        <v>37622</v>
      </c>
      <c r="Z25" s="390">
        <v>-1193</v>
      </c>
      <c r="AO25" s="176">
        <f t="shared" si="3"/>
        <v>37591</v>
      </c>
      <c r="AP25">
        <f t="shared" ref="AP25:AP88" si="6">B25</f>
        <v>4966.3958503000003</v>
      </c>
      <c r="AQ25">
        <f t="shared" ref="AQ25:AQ88" si="7">C25</f>
        <v>4475</v>
      </c>
      <c r="AR25">
        <f t="shared" ref="AR25:AR88" si="8">D25</f>
        <v>491.39585030000001</v>
      </c>
      <c r="AS25">
        <f t="shared" ref="AS25:AS88" si="9">E25</f>
        <v>0</v>
      </c>
      <c r="AT25">
        <f t="shared" ref="AT25:AT88" si="10">F25</f>
        <v>0</v>
      </c>
      <c r="AU25">
        <f t="shared" ref="AU25:AU88" si="11">G25</f>
        <v>0</v>
      </c>
      <c r="AV25">
        <f t="shared" ref="AV25:AV88" si="12">H25</f>
        <v>0</v>
      </c>
      <c r="AW25">
        <f t="shared" ref="AW25:AW88" si="13">I25</f>
        <v>0</v>
      </c>
      <c r="AX25">
        <f t="shared" ref="AX25:AX88" si="14">J25</f>
        <v>0</v>
      </c>
      <c r="AY25">
        <f t="shared" si="5"/>
        <v>0</v>
      </c>
      <c r="BC25" s="164">
        <v>36951</v>
      </c>
      <c r="BD25">
        <v>2.605</v>
      </c>
      <c r="BE25">
        <v>0.22750000000000001</v>
      </c>
      <c r="BF25">
        <v>-3.5000000000000003E-2</v>
      </c>
      <c r="BG25">
        <v>-7.4999999999999997E-3</v>
      </c>
      <c r="BH25">
        <v>6.2062592938221021E-2</v>
      </c>
    </row>
    <row r="26" spans="1:60" x14ac:dyDescent="0.2">
      <c r="A26" s="176">
        <v>37622</v>
      </c>
      <c r="B26">
        <v>-1725.33242827</v>
      </c>
      <c r="C26">
        <v>-1193</v>
      </c>
      <c r="D26">
        <v>-532.33242827000004</v>
      </c>
      <c r="E26">
        <v>0</v>
      </c>
      <c r="F26">
        <v>0</v>
      </c>
      <c r="G26">
        <v>0</v>
      </c>
      <c r="H26">
        <v>0</v>
      </c>
      <c r="I26">
        <v>0</v>
      </c>
      <c r="L26" s="154"/>
      <c r="M26" s="154"/>
      <c r="N26" s="154"/>
      <c r="O26" s="176">
        <v>37653</v>
      </c>
      <c r="P26" s="257">
        <v>4.1230000000000002</v>
      </c>
      <c r="Q26" s="257">
        <v>0.3775</v>
      </c>
      <c r="R26" s="165">
        <v>-0.03</v>
      </c>
      <c r="S26" s="165">
        <v>-2.5000000000000001E-2</v>
      </c>
      <c r="T26" s="572">
        <v>4.3779273431305402E-2</v>
      </c>
      <c r="U26">
        <v>4.1230000000000002</v>
      </c>
      <c r="V26" s="125">
        <f t="shared" si="1"/>
        <v>0</v>
      </c>
      <c r="W26" s="418"/>
      <c r="X26" s="417"/>
      <c r="Y26" s="511">
        <v>37653</v>
      </c>
      <c r="Z26" s="390">
        <v>2851</v>
      </c>
      <c r="AO26" s="176">
        <f t="shared" si="3"/>
        <v>37622</v>
      </c>
      <c r="AP26">
        <f t="shared" si="6"/>
        <v>-1725.33242827</v>
      </c>
      <c r="AQ26">
        <f t="shared" si="7"/>
        <v>-1193</v>
      </c>
      <c r="AR26">
        <f t="shared" si="8"/>
        <v>-532.33242827000004</v>
      </c>
      <c r="AS26">
        <f t="shared" si="9"/>
        <v>0</v>
      </c>
      <c r="AT26">
        <f t="shared" si="10"/>
        <v>0</v>
      </c>
      <c r="AU26">
        <f t="shared" si="11"/>
        <v>0</v>
      </c>
      <c r="AV26">
        <f t="shared" si="12"/>
        <v>0</v>
      </c>
      <c r="AW26">
        <f t="shared" si="13"/>
        <v>0</v>
      </c>
      <c r="AX26">
        <f t="shared" si="14"/>
        <v>0</v>
      </c>
      <c r="AY26">
        <f t="shared" si="5"/>
        <v>0</v>
      </c>
      <c r="BC26" s="164">
        <v>36982</v>
      </c>
      <c r="BD26">
        <v>2.4860000000000002</v>
      </c>
      <c r="BE26">
        <v>0.19500000000000001</v>
      </c>
      <c r="BF26">
        <v>-2.5000000000000001E-3</v>
      </c>
      <c r="BG26">
        <v>-7.4999999999999997E-3</v>
      </c>
      <c r="BH26">
        <v>6.2380135279625007E-2</v>
      </c>
    </row>
    <row r="27" spans="1:60" x14ac:dyDescent="0.2">
      <c r="A27" s="176">
        <v>37653</v>
      </c>
      <c r="B27">
        <v>2256.8121387000001</v>
      </c>
      <c r="C27">
        <v>2851</v>
      </c>
      <c r="D27">
        <v>-594.18786130000001</v>
      </c>
      <c r="E27">
        <v>0</v>
      </c>
      <c r="F27">
        <v>0</v>
      </c>
      <c r="G27">
        <v>0</v>
      </c>
      <c r="H27">
        <v>0</v>
      </c>
      <c r="I27">
        <v>0</v>
      </c>
      <c r="L27" s="154"/>
      <c r="M27" s="154"/>
      <c r="N27" s="154"/>
      <c r="O27" s="176">
        <v>37681</v>
      </c>
      <c r="P27" s="257">
        <v>3.9780000000000002</v>
      </c>
      <c r="Q27" s="257">
        <v>0.36249999999999999</v>
      </c>
      <c r="R27" s="165">
        <v>-1.7500000000000002E-2</v>
      </c>
      <c r="S27" s="165">
        <v>-0.02</v>
      </c>
      <c r="T27" s="572">
        <v>4.4302091319430803E-2</v>
      </c>
      <c r="U27">
        <v>3.9780000000000002</v>
      </c>
      <c r="V27" s="125">
        <f t="shared" si="1"/>
        <v>0</v>
      </c>
      <c r="W27" s="418"/>
      <c r="X27" s="417"/>
      <c r="Y27" s="511">
        <v>37681</v>
      </c>
      <c r="Z27" s="390">
        <v>-2965</v>
      </c>
      <c r="AO27" s="176">
        <f t="shared" si="3"/>
        <v>37653</v>
      </c>
      <c r="AP27">
        <f t="shared" si="6"/>
        <v>2256.8121387000001</v>
      </c>
      <c r="AQ27">
        <f t="shared" si="7"/>
        <v>2851</v>
      </c>
      <c r="AR27">
        <f t="shared" si="8"/>
        <v>-594.18786130000001</v>
      </c>
      <c r="AS27">
        <f t="shared" si="9"/>
        <v>0</v>
      </c>
      <c r="AT27">
        <f t="shared" si="10"/>
        <v>0</v>
      </c>
      <c r="AU27">
        <f t="shared" si="11"/>
        <v>0</v>
      </c>
      <c r="AV27">
        <f t="shared" si="12"/>
        <v>0</v>
      </c>
      <c r="AW27">
        <f t="shared" si="13"/>
        <v>0</v>
      </c>
      <c r="AX27">
        <f t="shared" si="14"/>
        <v>0</v>
      </c>
      <c r="AY27">
        <f t="shared" si="5"/>
        <v>0</v>
      </c>
      <c r="BC27" s="164">
        <v>37012</v>
      </c>
      <c r="BD27">
        <v>2.4609999999999999</v>
      </c>
      <c r="BE27">
        <v>0.1825</v>
      </c>
      <c r="BF27">
        <v>2.5000000000000001E-3</v>
      </c>
      <c r="BG27">
        <v>-7.4999999999999997E-3</v>
      </c>
      <c r="BH27">
        <v>6.2631465464480021E-2</v>
      </c>
    </row>
    <row r="28" spans="1:60" x14ac:dyDescent="0.2">
      <c r="A28" s="176">
        <v>37681</v>
      </c>
      <c r="B28">
        <v>2495.3428299799998</v>
      </c>
      <c r="C28">
        <v>-2965</v>
      </c>
      <c r="D28">
        <v>5460.3428299799998</v>
      </c>
      <c r="E28">
        <v>0</v>
      </c>
      <c r="F28">
        <v>0</v>
      </c>
      <c r="G28">
        <v>0</v>
      </c>
      <c r="H28">
        <v>0</v>
      </c>
      <c r="I28">
        <v>0</v>
      </c>
      <c r="L28" s="154"/>
      <c r="M28" s="154"/>
      <c r="N28" s="154"/>
      <c r="O28" s="176">
        <v>37712</v>
      </c>
      <c r="P28" s="257">
        <v>3.7229999999999999</v>
      </c>
      <c r="Q28" s="257">
        <v>0.3175</v>
      </c>
      <c r="R28" s="165">
        <v>0.02</v>
      </c>
      <c r="S28" s="165">
        <v>-1.4999999999999999E-2</v>
      </c>
      <c r="T28" s="572">
        <v>4.4856274713759497E-2</v>
      </c>
      <c r="U28">
        <v>3.7229999999999999</v>
      </c>
      <c r="V28" s="125">
        <f t="shared" si="1"/>
        <v>0</v>
      </c>
      <c r="W28" s="418"/>
      <c r="X28" s="417"/>
      <c r="Y28" s="511">
        <v>37712</v>
      </c>
      <c r="Z28" s="390">
        <v>-1507</v>
      </c>
      <c r="AO28" s="176">
        <f t="shared" si="3"/>
        <v>37681</v>
      </c>
      <c r="AP28">
        <f t="shared" si="6"/>
        <v>2495.3428299799998</v>
      </c>
      <c r="AQ28">
        <f t="shared" si="7"/>
        <v>-2965</v>
      </c>
      <c r="AR28">
        <f t="shared" si="8"/>
        <v>5460.3428299799998</v>
      </c>
      <c r="AS28">
        <f t="shared" si="9"/>
        <v>0</v>
      </c>
      <c r="AT28">
        <f t="shared" si="10"/>
        <v>0</v>
      </c>
      <c r="AU28">
        <f t="shared" si="11"/>
        <v>0</v>
      </c>
      <c r="AV28">
        <f t="shared" si="12"/>
        <v>0</v>
      </c>
      <c r="AW28">
        <f t="shared" si="13"/>
        <v>0</v>
      </c>
      <c r="AX28">
        <f t="shared" si="14"/>
        <v>0</v>
      </c>
      <c r="AY28">
        <f t="shared" si="5"/>
        <v>0</v>
      </c>
      <c r="BC28" s="164">
        <v>37043</v>
      </c>
      <c r="BD28">
        <v>2.4590000000000001</v>
      </c>
      <c r="BE28">
        <v>0.1825</v>
      </c>
      <c r="BF28">
        <v>7.4999999999999997E-3</v>
      </c>
      <c r="BG28">
        <v>-7.4999999999999997E-3</v>
      </c>
      <c r="BH28">
        <v>6.2891173344186022E-2</v>
      </c>
    </row>
    <row r="29" spans="1:60" x14ac:dyDescent="0.2">
      <c r="A29" s="176">
        <v>37712</v>
      </c>
      <c r="B29">
        <v>-6916.3722018099998</v>
      </c>
      <c r="C29">
        <v>-1507</v>
      </c>
      <c r="D29">
        <v>-5409.3722018099998</v>
      </c>
      <c r="E29">
        <v>0</v>
      </c>
      <c r="F29">
        <v>0</v>
      </c>
      <c r="G29">
        <v>0</v>
      </c>
      <c r="H29">
        <v>0</v>
      </c>
      <c r="I29">
        <v>0</v>
      </c>
      <c r="L29" s="154"/>
      <c r="M29" s="154"/>
      <c r="N29" s="154"/>
      <c r="O29" s="176">
        <v>37742</v>
      </c>
      <c r="P29" s="257">
        <v>3.7010000000000001</v>
      </c>
      <c r="Q29" s="257">
        <v>0.315</v>
      </c>
      <c r="R29" s="165">
        <v>0.02</v>
      </c>
      <c r="S29" s="165">
        <v>-1.4999999999999999E-2</v>
      </c>
      <c r="T29" s="572">
        <v>4.5356922773462503E-2</v>
      </c>
      <c r="U29">
        <v>3.7010000000000001</v>
      </c>
      <c r="V29" s="125">
        <f t="shared" si="1"/>
        <v>0</v>
      </c>
      <c r="W29" s="418"/>
      <c r="X29" s="417"/>
      <c r="Y29" s="511">
        <v>37742</v>
      </c>
      <c r="Z29" s="390">
        <v>874</v>
      </c>
      <c r="AO29" s="176">
        <f t="shared" si="3"/>
        <v>37712</v>
      </c>
      <c r="AP29">
        <f t="shared" si="6"/>
        <v>-6916.3722018099998</v>
      </c>
      <c r="AQ29">
        <f t="shared" si="7"/>
        <v>-1507</v>
      </c>
      <c r="AR29">
        <f t="shared" si="8"/>
        <v>-5409.3722018099998</v>
      </c>
      <c r="AS29">
        <f t="shared" si="9"/>
        <v>0</v>
      </c>
      <c r="AT29">
        <f t="shared" si="10"/>
        <v>0</v>
      </c>
      <c r="AU29">
        <f t="shared" si="11"/>
        <v>0</v>
      </c>
      <c r="AV29">
        <f t="shared" si="12"/>
        <v>0</v>
      </c>
      <c r="AW29">
        <f t="shared" si="13"/>
        <v>0</v>
      </c>
      <c r="AX29">
        <f t="shared" si="14"/>
        <v>0</v>
      </c>
      <c r="AY29">
        <f t="shared" si="5"/>
        <v>0</v>
      </c>
      <c r="BC29" s="164">
        <v>37073</v>
      </c>
      <c r="BD29">
        <v>2.46</v>
      </c>
      <c r="BE29">
        <v>0.1825</v>
      </c>
      <c r="BF29">
        <v>7.4999999999999997E-3</v>
      </c>
      <c r="BG29">
        <v>-5.0000000000000001E-3</v>
      </c>
      <c r="BH29">
        <v>6.3132621665544009E-2</v>
      </c>
    </row>
    <row r="30" spans="1:60" x14ac:dyDescent="0.2">
      <c r="A30" s="176">
        <v>37742</v>
      </c>
      <c r="B30">
        <v>-1735.84979722</v>
      </c>
      <c r="C30">
        <v>874</v>
      </c>
      <c r="D30">
        <v>-2609.8497972199998</v>
      </c>
      <c r="E30">
        <v>0</v>
      </c>
      <c r="F30">
        <v>0</v>
      </c>
      <c r="G30">
        <v>0</v>
      </c>
      <c r="H30">
        <v>0</v>
      </c>
      <c r="I30">
        <v>0</v>
      </c>
      <c r="L30" s="154"/>
      <c r="M30" s="154"/>
      <c r="N30" s="154"/>
      <c r="O30" s="176">
        <v>37773</v>
      </c>
      <c r="P30" s="257">
        <v>3.742</v>
      </c>
      <c r="Q30" s="257">
        <v>0.315</v>
      </c>
      <c r="R30" s="165">
        <v>2.5000000000000001E-2</v>
      </c>
      <c r="S30" s="165">
        <v>-1.4999999999999999E-2</v>
      </c>
      <c r="T30" s="572">
        <v>4.5874259189939703E-2</v>
      </c>
      <c r="U30">
        <v>3.742</v>
      </c>
      <c r="V30" s="125">
        <f t="shared" si="1"/>
        <v>0</v>
      </c>
      <c r="W30" s="418"/>
      <c r="X30" s="417"/>
      <c r="Y30" s="511">
        <v>37773</v>
      </c>
      <c r="Z30" s="390">
        <v>1027</v>
      </c>
      <c r="AO30" s="176">
        <f t="shared" si="3"/>
        <v>37742</v>
      </c>
      <c r="AP30">
        <f t="shared" si="6"/>
        <v>-1735.84979722</v>
      </c>
      <c r="AQ30">
        <f t="shared" si="7"/>
        <v>874</v>
      </c>
      <c r="AR30">
        <f t="shared" si="8"/>
        <v>-2609.8497972199998</v>
      </c>
      <c r="AS30">
        <f t="shared" si="9"/>
        <v>0</v>
      </c>
      <c r="AT30">
        <f t="shared" si="10"/>
        <v>0</v>
      </c>
      <c r="AU30">
        <f t="shared" si="11"/>
        <v>0</v>
      </c>
      <c r="AV30">
        <f t="shared" si="12"/>
        <v>0</v>
      </c>
      <c r="AW30">
        <f t="shared" si="13"/>
        <v>0</v>
      </c>
      <c r="AX30">
        <f t="shared" si="14"/>
        <v>0</v>
      </c>
      <c r="AY30">
        <f t="shared" si="5"/>
        <v>0</v>
      </c>
      <c r="BC30" s="164">
        <v>37104</v>
      </c>
      <c r="BD30">
        <v>2.4649999999999999</v>
      </c>
      <c r="BE30">
        <v>0.1825</v>
      </c>
      <c r="BF30">
        <v>0.01</v>
      </c>
      <c r="BG30">
        <v>-5.0000000000000001E-3</v>
      </c>
      <c r="BH30">
        <v>6.3363354582662998E-2</v>
      </c>
    </row>
    <row r="31" spans="1:60" x14ac:dyDescent="0.2">
      <c r="A31" s="176">
        <v>37773</v>
      </c>
      <c r="B31">
        <v>654.54571384999997</v>
      </c>
      <c r="C31">
        <v>1027</v>
      </c>
      <c r="D31">
        <v>-372.45428614999997</v>
      </c>
      <c r="E31">
        <v>0</v>
      </c>
      <c r="F31">
        <v>0</v>
      </c>
      <c r="G31">
        <v>0</v>
      </c>
      <c r="H31">
        <v>0</v>
      </c>
      <c r="I31">
        <v>0</v>
      </c>
      <c r="L31" s="154"/>
      <c r="M31" s="154"/>
      <c r="N31" s="154"/>
      <c r="O31" s="176">
        <v>37803</v>
      </c>
      <c r="P31" s="257">
        <v>3.79</v>
      </c>
      <c r="Q31" s="257">
        <v>0.315</v>
      </c>
      <c r="R31" s="165">
        <v>2.75E-2</v>
      </c>
      <c r="S31" s="165">
        <v>-0.01</v>
      </c>
      <c r="T31" s="572">
        <v>4.6362974766123603E-2</v>
      </c>
      <c r="U31">
        <v>3.79</v>
      </c>
      <c r="V31" s="125">
        <f t="shared" si="1"/>
        <v>0</v>
      </c>
      <c r="W31" s="418"/>
      <c r="X31" s="417"/>
      <c r="Y31" s="511">
        <v>37803</v>
      </c>
      <c r="Z31" s="390">
        <v>2662</v>
      </c>
      <c r="AO31" s="176">
        <f t="shared" si="3"/>
        <v>37773</v>
      </c>
      <c r="AP31">
        <f t="shared" si="6"/>
        <v>654.54571384999997</v>
      </c>
      <c r="AQ31">
        <f t="shared" si="7"/>
        <v>1027</v>
      </c>
      <c r="AR31">
        <f t="shared" si="8"/>
        <v>-372.45428614999997</v>
      </c>
      <c r="AS31">
        <f t="shared" si="9"/>
        <v>0</v>
      </c>
      <c r="AT31">
        <f t="shared" si="10"/>
        <v>0</v>
      </c>
      <c r="AU31">
        <f t="shared" si="11"/>
        <v>0</v>
      </c>
      <c r="AV31">
        <f t="shared" si="12"/>
        <v>0</v>
      </c>
      <c r="AW31">
        <f t="shared" si="13"/>
        <v>0</v>
      </c>
      <c r="AX31">
        <f t="shared" si="14"/>
        <v>0</v>
      </c>
      <c r="AY31">
        <f t="shared" si="5"/>
        <v>0</v>
      </c>
      <c r="BC31" s="164">
        <v>37135</v>
      </c>
      <c r="BD31">
        <v>2.4750000000000001</v>
      </c>
      <c r="BE31">
        <v>0.185</v>
      </c>
      <c r="BF31">
        <v>2.5000000000000001E-3</v>
      </c>
      <c r="BG31">
        <v>-5.0000000000000001E-3</v>
      </c>
      <c r="BH31">
        <v>6.3594087517441014E-2</v>
      </c>
    </row>
    <row r="32" spans="1:60" x14ac:dyDescent="0.2">
      <c r="A32" s="176">
        <v>37803</v>
      </c>
      <c r="B32">
        <v>4274.0513936200005</v>
      </c>
      <c r="C32">
        <v>2662</v>
      </c>
      <c r="D32">
        <v>1612.05139362</v>
      </c>
      <c r="E32">
        <v>0</v>
      </c>
      <c r="F32">
        <v>0</v>
      </c>
      <c r="G32">
        <v>0</v>
      </c>
      <c r="H32">
        <v>0</v>
      </c>
      <c r="I32">
        <v>0</v>
      </c>
      <c r="L32" s="154"/>
      <c r="M32" s="154"/>
      <c r="N32" s="154"/>
      <c r="O32" s="176">
        <v>37834</v>
      </c>
      <c r="P32" s="257">
        <v>3.819</v>
      </c>
      <c r="Q32" s="257">
        <v>0.315</v>
      </c>
      <c r="R32" s="165">
        <v>0.03</v>
      </c>
      <c r="S32" s="165">
        <v>-0.01</v>
      </c>
      <c r="T32" s="572">
        <v>4.6850881455885202E-2</v>
      </c>
      <c r="U32">
        <v>3.819</v>
      </c>
      <c r="V32" s="125">
        <f t="shared" si="1"/>
        <v>0</v>
      </c>
      <c r="W32" s="418"/>
      <c r="X32" s="417"/>
      <c r="Y32" s="511">
        <v>37834</v>
      </c>
      <c r="Z32" s="390">
        <v>1238</v>
      </c>
      <c r="AO32" s="176">
        <f t="shared" si="3"/>
        <v>37803</v>
      </c>
      <c r="AP32">
        <f t="shared" si="6"/>
        <v>4274.0513936200005</v>
      </c>
      <c r="AQ32">
        <f t="shared" si="7"/>
        <v>2662</v>
      </c>
      <c r="AR32">
        <f t="shared" si="8"/>
        <v>1612.05139362</v>
      </c>
      <c r="AS32">
        <f t="shared" si="9"/>
        <v>0</v>
      </c>
      <c r="AT32">
        <f t="shared" si="10"/>
        <v>0</v>
      </c>
      <c r="AU32">
        <f t="shared" si="11"/>
        <v>0</v>
      </c>
      <c r="AV32">
        <f t="shared" si="12"/>
        <v>0</v>
      </c>
      <c r="AW32">
        <f t="shared" si="13"/>
        <v>0</v>
      </c>
      <c r="AX32">
        <f t="shared" si="14"/>
        <v>0</v>
      </c>
      <c r="AY32">
        <f t="shared" si="5"/>
        <v>0</v>
      </c>
      <c r="BC32" s="164">
        <v>37165</v>
      </c>
      <c r="BD32">
        <v>2.5059999999999998</v>
      </c>
      <c r="BE32">
        <v>0.1875</v>
      </c>
      <c r="BF32">
        <v>2.5000000000000001E-3</v>
      </c>
      <c r="BG32">
        <v>-5.0000000000000001E-3</v>
      </c>
      <c r="BH32">
        <v>6.3807407852497014E-2</v>
      </c>
    </row>
    <row r="33" spans="1:60" x14ac:dyDescent="0.2">
      <c r="A33" s="176">
        <v>37834</v>
      </c>
      <c r="B33">
        <v>1519.93303922</v>
      </c>
      <c r="C33">
        <v>1238</v>
      </c>
      <c r="D33">
        <v>281.93303922000001</v>
      </c>
      <c r="E33">
        <v>0</v>
      </c>
      <c r="F33">
        <v>0</v>
      </c>
      <c r="G33">
        <v>0</v>
      </c>
      <c r="H33">
        <v>0</v>
      </c>
      <c r="I33">
        <v>0</v>
      </c>
      <c r="L33" s="154"/>
      <c r="M33" s="154"/>
      <c r="N33" s="154"/>
      <c r="O33" s="176">
        <v>37865</v>
      </c>
      <c r="P33" s="257">
        <v>3.8340000000000001</v>
      </c>
      <c r="Q33" s="257">
        <v>0.32</v>
      </c>
      <c r="R33" s="165">
        <v>2.2499999999999999E-2</v>
      </c>
      <c r="S33" s="165">
        <v>-0.01</v>
      </c>
      <c r="T33" s="572">
        <v>4.7338788225250297E-2</v>
      </c>
      <c r="U33">
        <v>3.8340000000000001</v>
      </c>
      <c r="V33" s="125">
        <f t="shared" si="1"/>
        <v>0</v>
      </c>
      <c r="W33" s="418"/>
      <c r="X33" s="417"/>
      <c r="Y33" s="511">
        <v>37865</v>
      </c>
      <c r="Z33" s="390">
        <v>828</v>
      </c>
      <c r="AO33" s="176">
        <f t="shared" si="3"/>
        <v>37834</v>
      </c>
      <c r="AP33">
        <f t="shared" si="6"/>
        <v>1519.93303922</v>
      </c>
      <c r="AQ33">
        <f t="shared" si="7"/>
        <v>1238</v>
      </c>
      <c r="AR33">
        <f t="shared" si="8"/>
        <v>281.93303922000001</v>
      </c>
      <c r="AS33">
        <f t="shared" si="9"/>
        <v>0</v>
      </c>
      <c r="AT33">
        <f t="shared" si="10"/>
        <v>0</v>
      </c>
      <c r="AU33">
        <f t="shared" si="11"/>
        <v>0</v>
      </c>
      <c r="AV33">
        <f t="shared" si="12"/>
        <v>0</v>
      </c>
      <c r="AW33">
        <f t="shared" si="13"/>
        <v>0</v>
      </c>
      <c r="AX33">
        <f t="shared" si="14"/>
        <v>0</v>
      </c>
      <c r="AY33">
        <f t="shared" si="5"/>
        <v>0</v>
      </c>
      <c r="BC33" s="164">
        <v>37196</v>
      </c>
      <c r="BD33">
        <v>2.645</v>
      </c>
      <c r="BE33">
        <v>0.19</v>
      </c>
      <c r="BF33">
        <v>-4.2500000000000003E-2</v>
      </c>
      <c r="BG33">
        <v>-5.0000000000000001E-3</v>
      </c>
      <c r="BH33">
        <v>6.4011406170481025E-2</v>
      </c>
    </row>
    <row r="34" spans="1:60" x14ac:dyDescent="0.2">
      <c r="A34" s="176">
        <v>37865</v>
      </c>
      <c r="B34">
        <v>1027.1087305599999</v>
      </c>
      <c r="C34">
        <v>828</v>
      </c>
      <c r="D34">
        <v>199.10873056</v>
      </c>
      <c r="E34">
        <v>0</v>
      </c>
      <c r="F34">
        <v>0</v>
      </c>
      <c r="G34">
        <v>0</v>
      </c>
      <c r="H34">
        <v>0</v>
      </c>
      <c r="I34">
        <v>0</v>
      </c>
      <c r="L34" s="154"/>
      <c r="M34" s="154"/>
      <c r="N34" s="154"/>
      <c r="O34" s="176">
        <v>37895</v>
      </c>
      <c r="P34" s="257">
        <v>3.8580000000000001</v>
      </c>
      <c r="Q34" s="257">
        <v>0.32250000000000001</v>
      </c>
      <c r="R34" s="165">
        <v>1.2500000000000001E-2</v>
      </c>
      <c r="S34" s="165">
        <v>-1.4999999999999999E-2</v>
      </c>
      <c r="T34" s="572">
        <v>4.7795083338515003E-2</v>
      </c>
      <c r="U34">
        <v>3.8580000000000001</v>
      </c>
      <c r="V34" s="125">
        <f t="shared" si="1"/>
        <v>0</v>
      </c>
      <c r="W34" s="418"/>
      <c r="X34" s="417"/>
      <c r="Y34" s="511">
        <v>37895</v>
      </c>
      <c r="Z34" s="390">
        <v>3514</v>
      </c>
      <c r="AO34" s="176">
        <f t="shared" si="3"/>
        <v>37865</v>
      </c>
      <c r="AP34">
        <f t="shared" si="6"/>
        <v>1027.1087305599999</v>
      </c>
      <c r="AQ34">
        <f t="shared" si="7"/>
        <v>828</v>
      </c>
      <c r="AR34">
        <f t="shared" si="8"/>
        <v>199.10873056</v>
      </c>
      <c r="AS34">
        <f t="shared" si="9"/>
        <v>0</v>
      </c>
      <c r="AT34">
        <f t="shared" si="10"/>
        <v>0</v>
      </c>
      <c r="AU34">
        <f t="shared" si="11"/>
        <v>0</v>
      </c>
      <c r="AV34">
        <f t="shared" si="12"/>
        <v>0</v>
      </c>
      <c r="AW34">
        <f t="shared" si="13"/>
        <v>0</v>
      </c>
      <c r="AX34">
        <f t="shared" si="14"/>
        <v>0</v>
      </c>
      <c r="AY34">
        <f t="shared" si="5"/>
        <v>0</v>
      </c>
      <c r="BC34" s="164">
        <v>37226</v>
      </c>
      <c r="BD34">
        <v>2.7850000000000001</v>
      </c>
      <c r="BE34">
        <v>0.19500000000000001</v>
      </c>
      <c r="BF34">
        <v>-7.7499999999999999E-2</v>
      </c>
      <c r="BG34">
        <v>-2.5000000000000001E-3</v>
      </c>
      <c r="BH34">
        <v>6.4208823910702012E-2</v>
      </c>
    </row>
    <row r="35" spans="1:60" x14ac:dyDescent="0.2">
      <c r="A35" s="176">
        <v>37895</v>
      </c>
      <c r="B35">
        <v>3737.5841668200001</v>
      </c>
      <c r="C35">
        <v>3514</v>
      </c>
      <c r="D35">
        <v>223.58416682000001</v>
      </c>
      <c r="E35">
        <v>0</v>
      </c>
      <c r="F35">
        <v>0</v>
      </c>
      <c r="G35">
        <v>0</v>
      </c>
      <c r="H35">
        <v>0</v>
      </c>
      <c r="I35">
        <v>0</v>
      </c>
      <c r="L35" s="154"/>
      <c r="M35" s="154"/>
      <c r="N35" s="154"/>
      <c r="O35" s="176">
        <v>37926</v>
      </c>
      <c r="P35" s="257">
        <v>3.9980000000000002</v>
      </c>
      <c r="Q35" s="257">
        <v>0.32500000000000001</v>
      </c>
      <c r="R35" s="165">
        <v>-2.2499999999999999E-2</v>
      </c>
      <c r="S35" s="165">
        <v>-0.02</v>
      </c>
      <c r="T35" s="572">
        <v>4.82466941869562E-2</v>
      </c>
      <c r="U35">
        <v>3.9980000000000002</v>
      </c>
      <c r="V35" s="125">
        <f t="shared" si="1"/>
        <v>0</v>
      </c>
      <c r="W35" s="418"/>
      <c r="X35" s="417"/>
      <c r="Y35" s="511">
        <v>37926</v>
      </c>
      <c r="Z35" s="390">
        <v>-574</v>
      </c>
      <c r="AO35" s="176">
        <f t="shared" si="3"/>
        <v>37895</v>
      </c>
      <c r="AP35">
        <f t="shared" si="6"/>
        <v>3737.5841668200001</v>
      </c>
      <c r="AQ35">
        <f t="shared" si="7"/>
        <v>3514</v>
      </c>
      <c r="AR35">
        <f t="shared" si="8"/>
        <v>223.58416682000001</v>
      </c>
      <c r="AS35">
        <f t="shared" si="9"/>
        <v>0</v>
      </c>
      <c r="AT35">
        <f t="shared" si="10"/>
        <v>0</v>
      </c>
      <c r="AU35">
        <f t="shared" si="11"/>
        <v>0</v>
      </c>
      <c r="AV35">
        <f t="shared" si="12"/>
        <v>0</v>
      </c>
      <c r="AW35">
        <f t="shared" si="13"/>
        <v>0</v>
      </c>
      <c r="AX35">
        <f t="shared" si="14"/>
        <v>0</v>
      </c>
      <c r="AY35">
        <f t="shared" si="5"/>
        <v>0</v>
      </c>
      <c r="BC35" s="164">
        <v>37257</v>
      </c>
      <c r="BD35">
        <v>2.8240000000000003</v>
      </c>
      <c r="BE35">
        <v>0.2</v>
      </c>
      <c r="BF35">
        <v>-7.7499999999999999E-2</v>
      </c>
      <c r="BG35">
        <v>-2.5000000000000001E-3</v>
      </c>
      <c r="BH35">
        <v>6.441000861521802E-2</v>
      </c>
    </row>
    <row r="36" spans="1:60" x14ac:dyDescent="0.2">
      <c r="A36" s="176">
        <v>37926</v>
      </c>
      <c r="B36">
        <v>-308.86890210000001</v>
      </c>
      <c r="C36">
        <v>-574</v>
      </c>
      <c r="D36">
        <v>265.13109789999999</v>
      </c>
      <c r="E36">
        <v>0</v>
      </c>
      <c r="F36">
        <v>0</v>
      </c>
      <c r="G36">
        <v>0</v>
      </c>
      <c r="H36">
        <v>0</v>
      </c>
      <c r="I36">
        <v>0</v>
      </c>
      <c r="L36" s="154"/>
      <c r="M36" s="154"/>
      <c r="N36" s="154"/>
      <c r="O36" s="176">
        <v>37956</v>
      </c>
      <c r="P36" s="257">
        <v>4.1429999999999998</v>
      </c>
      <c r="Q36" s="257">
        <v>0.32750000000000001</v>
      </c>
      <c r="R36" s="165">
        <v>-4.4999999999999998E-2</v>
      </c>
      <c r="S36" s="165">
        <v>-2.5000000000000001E-2</v>
      </c>
      <c r="T36" s="572">
        <v>4.8683737008404102E-2</v>
      </c>
      <c r="U36">
        <v>4.1429999999999998</v>
      </c>
      <c r="V36" s="125">
        <f t="shared" si="1"/>
        <v>0</v>
      </c>
      <c r="W36" s="418"/>
      <c r="X36" s="417"/>
      <c r="Y36" s="511">
        <v>37956</v>
      </c>
      <c r="Z36" s="390">
        <v>614</v>
      </c>
      <c r="AO36" s="176">
        <f t="shared" si="3"/>
        <v>37926</v>
      </c>
      <c r="AP36">
        <f t="shared" si="6"/>
        <v>-308.86890210000001</v>
      </c>
      <c r="AQ36">
        <f t="shared" si="7"/>
        <v>-574</v>
      </c>
      <c r="AR36">
        <f t="shared" si="8"/>
        <v>265.13109789999999</v>
      </c>
      <c r="AS36">
        <f t="shared" si="9"/>
        <v>0</v>
      </c>
      <c r="AT36">
        <f t="shared" si="10"/>
        <v>0</v>
      </c>
      <c r="AU36">
        <f t="shared" si="11"/>
        <v>0</v>
      </c>
      <c r="AV36">
        <f t="shared" si="12"/>
        <v>0</v>
      </c>
      <c r="AW36">
        <f t="shared" si="13"/>
        <v>0</v>
      </c>
      <c r="AX36">
        <f t="shared" si="14"/>
        <v>0</v>
      </c>
      <c r="AY36">
        <f t="shared" si="5"/>
        <v>0</v>
      </c>
      <c r="BC36" s="164">
        <v>37288</v>
      </c>
      <c r="BD36">
        <v>2.72</v>
      </c>
      <c r="BE36">
        <v>0.19500000000000001</v>
      </c>
      <c r="BF36">
        <v>-6.5000000000000002E-2</v>
      </c>
      <c r="BG36">
        <v>-2.5000000000000001E-3</v>
      </c>
      <c r="BH36">
        <v>6.4607297522802018E-2</v>
      </c>
    </row>
    <row r="37" spans="1:60" x14ac:dyDescent="0.2">
      <c r="A37" s="176">
        <v>37956</v>
      </c>
      <c r="B37">
        <v>657.88313027000004</v>
      </c>
      <c r="C37">
        <v>614</v>
      </c>
      <c r="D37">
        <v>43.883130270000002</v>
      </c>
      <c r="E37">
        <v>0</v>
      </c>
      <c r="F37">
        <v>0</v>
      </c>
      <c r="G37">
        <v>0</v>
      </c>
      <c r="H37">
        <v>0</v>
      </c>
      <c r="I37">
        <v>0</v>
      </c>
      <c r="L37" s="154"/>
      <c r="M37" s="154"/>
      <c r="N37" s="154"/>
      <c r="O37" s="176">
        <v>37987</v>
      </c>
      <c r="P37" s="257">
        <v>4.1980000000000004</v>
      </c>
      <c r="Q37" s="257">
        <v>0.33250000000000002</v>
      </c>
      <c r="R37" s="165">
        <v>-4.7500000000000001E-2</v>
      </c>
      <c r="S37" s="165">
        <v>-2.5000000000000001E-2</v>
      </c>
      <c r="T37" s="572">
        <v>4.9122549258955303E-2</v>
      </c>
      <c r="U37">
        <v>4.1980000000000004</v>
      </c>
      <c r="V37" s="125">
        <f t="shared" si="1"/>
        <v>0</v>
      </c>
      <c r="W37" s="418"/>
      <c r="X37" s="417"/>
      <c r="Y37" s="511">
        <v>37987</v>
      </c>
      <c r="Z37" s="390">
        <v>-287</v>
      </c>
      <c r="AO37" s="176">
        <f t="shared" si="3"/>
        <v>37956</v>
      </c>
      <c r="AP37">
        <f t="shared" si="6"/>
        <v>657.88313027000004</v>
      </c>
      <c r="AQ37">
        <f t="shared" si="7"/>
        <v>614</v>
      </c>
      <c r="AR37">
        <f t="shared" si="8"/>
        <v>43.883130270000002</v>
      </c>
      <c r="AS37">
        <f t="shared" si="9"/>
        <v>0</v>
      </c>
      <c r="AT37">
        <f t="shared" si="10"/>
        <v>0</v>
      </c>
      <c r="AU37">
        <f t="shared" si="11"/>
        <v>0</v>
      </c>
      <c r="AV37">
        <f t="shared" si="12"/>
        <v>0</v>
      </c>
      <c r="AW37">
        <f t="shared" si="13"/>
        <v>0</v>
      </c>
      <c r="AX37">
        <f t="shared" si="14"/>
        <v>0</v>
      </c>
      <c r="AY37">
        <f t="shared" si="5"/>
        <v>0</v>
      </c>
      <c r="BC37" s="164">
        <v>37316</v>
      </c>
      <c r="BD37">
        <v>2.61</v>
      </c>
      <c r="BE37">
        <v>0.19</v>
      </c>
      <c r="BF37">
        <v>-4.2500000000000003E-2</v>
      </c>
      <c r="BG37">
        <v>-2.5000000000000001E-3</v>
      </c>
      <c r="BH37">
        <v>6.4785493966551005E-2</v>
      </c>
    </row>
    <row r="38" spans="1:60" x14ac:dyDescent="0.2">
      <c r="A38" s="176">
        <v>37987</v>
      </c>
      <c r="B38">
        <v>-49.034090089999999</v>
      </c>
      <c r="C38">
        <v>-287</v>
      </c>
      <c r="D38">
        <v>237.96590990999999</v>
      </c>
      <c r="E38">
        <v>0</v>
      </c>
      <c r="F38">
        <v>0</v>
      </c>
      <c r="G38">
        <v>0</v>
      </c>
      <c r="H38">
        <v>0</v>
      </c>
      <c r="I38">
        <v>0</v>
      </c>
      <c r="L38" s="154"/>
      <c r="M38" s="154"/>
      <c r="N38" s="154"/>
      <c r="O38" s="176">
        <v>38018</v>
      </c>
      <c r="P38" s="257">
        <v>4.08</v>
      </c>
      <c r="Q38" s="257">
        <v>0.32500000000000001</v>
      </c>
      <c r="R38" s="165">
        <v>-0.03</v>
      </c>
      <c r="S38" s="165">
        <v>-2.5000000000000001E-2</v>
      </c>
      <c r="T38" s="572">
        <v>4.9547709591098797E-2</v>
      </c>
      <c r="U38">
        <v>4.08</v>
      </c>
      <c r="V38" s="125">
        <f t="shared" si="1"/>
        <v>0</v>
      </c>
      <c r="W38" s="418"/>
      <c r="X38" s="417"/>
      <c r="Y38" s="511">
        <v>38018</v>
      </c>
      <c r="Z38" s="390">
        <v>3893</v>
      </c>
      <c r="AO38" s="176">
        <f t="shared" si="3"/>
        <v>37987</v>
      </c>
      <c r="AP38">
        <f t="shared" si="6"/>
        <v>-49.034090089999999</v>
      </c>
      <c r="AQ38">
        <f t="shared" si="7"/>
        <v>-287</v>
      </c>
      <c r="AR38">
        <f t="shared" si="8"/>
        <v>237.96590990999999</v>
      </c>
      <c r="AS38">
        <f t="shared" si="9"/>
        <v>0</v>
      </c>
      <c r="AT38">
        <f t="shared" si="10"/>
        <v>0</v>
      </c>
      <c r="AU38">
        <f t="shared" si="11"/>
        <v>0</v>
      </c>
      <c r="AV38">
        <f t="shared" si="12"/>
        <v>0</v>
      </c>
      <c r="AW38">
        <f t="shared" si="13"/>
        <v>0</v>
      </c>
      <c r="AX38">
        <f t="shared" si="14"/>
        <v>0</v>
      </c>
      <c r="AY38">
        <f t="shared" si="5"/>
        <v>0</v>
      </c>
      <c r="BC38" s="164">
        <v>37347</v>
      </c>
      <c r="BD38">
        <v>2.5030000000000001</v>
      </c>
      <c r="BE38">
        <v>0.17249999999999999</v>
      </c>
      <c r="BF38">
        <v>-5.0000000000000001E-3</v>
      </c>
      <c r="BG38">
        <v>-2.5000000000000001E-3</v>
      </c>
      <c r="BH38">
        <v>6.4966348751453018E-2</v>
      </c>
    </row>
    <row r="39" spans="1:60" x14ac:dyDescent="0.2">
      <c r="A39" s="176">
        <v>38018</v>
      </c>
      <c r="B39">
        <v>3356.2219097900002</v>
      </c>
      <c r="C39">
        <v>3893</v>
      </c>
      <c r="D39">
        <v>-536.77809020999996</v>
      </c>
      <c r="E39">
        <v>0</v>
      </c>
      <c r="F39">
        <v>0</v>
      </c>
      <c r="G39">
        <v>0</v>
      </c>
      <c r="H39">
        <v>0</v>
      </c>
      <c r="I39">
        <v>0</v>
      </c>
      <c r="L39" s="154"/>
      <c r="M39" s="154"/>
      <c r="N39" s="154"/>
      <c r="O39" s="176">
        <v>38047</v>
      </c>
      <c r="P39" s="257">
        <v>3.9470000000000001</v>
      </c>
      <c r="Q39" s="257">
        <v>0.315</v>
      </c>
      <c r="R39" s="165">
        <v>-1.7500000000000002E-2</v>
      </c>
      <c r="S39" s="165">
        <v>-0.02</v>
      </c>
      <c r="T39" s="572">
        <v>4.9945440279044899E-2</v>
      </c>
      <c r="U39">
        <v>3.9470000000000001</v>
      </c>
      <c r="V39" s="125">
        <f t="shared" si="1"/>
        <v>0</v>
      </c>
      <c r="W39" s="418"/>
      <c r="X39" s="417"/>
      <c r="Y39" s="511">
        <v>38047</v>
      </c>
      <c r="Z39" s="390">
        <v>252</v>
      </c>
      <c r="AO39" s="176">
        <f t="shared" si="3"/>
        <v>38018</v>
      </c>
      <c r="AP39">
        <f t="shared" si="6"/>
        <v>3356.2219097900002</v>
      </c>
      <c r="AQ39">
        <f t="shared" si="7"/>
        <v>3893</v>
      </c>
      <c r="AR39">
        <f t="shared" si="8"/>
        <v>-536.77809020999996</v>
      </c>
      <c r="AS39">
        <f t="shared" si="9"/>
        <v>0</v>
      </c>
      <c r="AT39">
        <f t="shared" si="10"/>
        <v>0</v>
      </c>
      <c r="AU39">
        <f t="shared" si="11"/>
        <v>0</v>
      </c>
      <c r="AV39">
        <f t="shared" si="12"/>
        <v>0</v>
      </c>
      <c r="AW39">
        <f t="shared" si="13"/>
        <v>0</v>
      </c>
      <c r="AX39">
        <f t="shared" si="14"/>
        <v>0</v>
      </c>
      <c r="AY39">
        <f t="shared" si="5"/>
        <v>0</v>
      </c>
      <c r="BC39" s="164">
        <v>37377</v>
      </c>
      <c r="BD39">
        <v>2.4740000000000002</v>
      </c>
      <c r="BE39">
        <v>0.17050000000000001</v>
      </c>
      <c r="BF39">
        <v>0</v>
      </c>
      <c r="BG39">
        <v>-2.5000000000000001E-3</v>
      </c>
      <c r="BH39">
        <v>6.511670709032201E-2</v>
      </c>
    </row>
    <row r="40" spans="1:60" x14ac:dyDescent="0.2">
      <c r="A40" s="176">
        <v>38047</v>
      </c>
      <c r="B40">
        <v>-178.01680859000001</v>
      </c>
      <c r="C40">
        <v>252</v>
      </c>
      <c r="D40">
        <v>-430.01680858999998</v>
      </c>
      <c r="E40">
        <v>0</v>
      </c>
      <c r="F40">
        <v>0</v>
      </c>
      <c r="G40">
        <v>0</v>
      </c>
      <c r="H40">
        <v>0</v>
      </c>
      <c r="I40">
        <v>0</v>
      </c>
      <c r="L40" s="154"/>
      <c r="M40" s="154"/>
      <c r="N40" s="154"/>
      <c r="O40" s="176">
        <v>38078</v>
      </c>
      <c r="P40" s="257">
        <v>3.7269999999999999</v>
      </c>
      <c r="Q40" s="257">
        <v>0.30249999999999999</v>
      </c>
      <c r="R40" s="165">
        <v>1.7500000000000002E-2</v>
      </c>
      <c r="S40" s="165">
        <v>-1.4999999999999999E-2</v>
      </c>
      <c r="T40" s="572">
        <v>5.03384884162301E-2</v>
      </c>
      <c r="U40">
        <v>3.7269999999999999</v>
      </c>
      <c r="V40" s="125">
        <f t="shared" si="1"/>
        <v>0</v>
      </c>
      <c r="W40" s="418"/>
      <c r="X40" s="417"/>
      <c r="Y40" s="511">
        <v>38078</v>
      </c>
      <c r="Z40" s="390">
        <v>-966</v>
      </c>
      <c r="AO40" s="176">
        <f t="shared" si="3"/>
        <v>38047</v>
      </c>
      <c r="AP40">
        <f t="shared" si="6"/>
        <v>-178.01680859000001</v>
      </c>
      <c r="AQ40">
        <f t="shared" si="7"/>
        <v>252</v>
      </c>
      <c r="AR40">
        <f t="shared" si="8"/>
        <v>-430.01680858999998</v>
      </c>
      <c r="AS40">
        <f t="shared" si="9"/>
        <v>0</v>
      </c>
      <c r="AT40">
        <f t="shared" si="10"/>
        <v>0</v>
      </c>
      <c r="AU40">
        <f t="shared" si="11"/>
        <v>0</v>
      </c>
      <c r="AV40">
        <f t="shared" si="12"/>
        <v>0</v>
      </c>
      <c r="AW40">
        <f t="shared" si="13"/>
        <v>0</v>
      </c>
      <c r="AX40">
        <f t="shared" si="14"/>
        <v>0</v>
      </c>
      <c r="AY40">
        <f t="shared" si="5"/>
        <v>0</v>
      </c>
      <c r="BC40" s="164">
        <v>37408</v>
      </c>
      <c r="BD40">
        <v>2.4750000000000001</v>
      </c>
      <c r="BE40">
        <v>0.16949999999999998</v>
      </c>
      <c r="BF40">
        <v>0</v>
      </c>
      <c r="BG40">
        <v>-2.5000000000000001E-3</v>
      </c>
      <c r="BH40">
        <v>6.5272077381692009E-2</v>
      </c>
    </row>
    <row r="41" spans="1:60" x14ac:dyDescent="0.2">
      <c r="A41" s="176">
        <v>38078</v>
      </c>
      <c r="B41">
        <v>-1148.5634201800001</v>
      </c>
      <c r="C41">
        <v>-966</v>
      </c>
      <c r="D41">
        <v>-182.56342018000001</v>
      </c>
      <c r="E41">
        <v>0</v>
      </c>
      <c r="F41">
        <v>0</v>
      </c>
      <c r="G41">
        <v>0</v>
      </c>
      <c r="H41">
        <v>0</v>
      </c>
      <c r="I41">
        <v>0</v>
      </c>
      <c r="L41" s="154"/>
      <c r="M41" s="154"/>
      <c r="N41" s="154"/>
      <c r="O41" s="176">
        <v>38108</v>
      </c>
      <c r="P41" s="257">
        <v>3.7170000000000001</v>
      </c>
      <c r="Q41" s="257">
        <v>0.3</v>
      </c>
      <c r="R41" s="165">
        <v>1.7500000000000002E-2</v>
      </c>
      <c r="S41" s="165">
        <v>-1.4999999999999999E-2</v>
      </c>
      <c r="T41" s="572">
        <v>5.0685709433694097E-2</v>
      </c>
      <c r="U41">
        <v>3.7170000000000001</v>
      </c>
      <c r="V41" s="125">
        <f t="shared" si="1"/>
        <v>0</v>
      </c>
      <c r="W41" s="418"/>
      <c r="X41" s="417"/>
      <c r="Y41" s="511">
        <v>38108</v>
      </c>
      <c r="Z41" s="390">
        <v>13</v>
      </c>
      <c r="AO41" s="176">
        <f t="shared" si="3"/>
        <v>38078</v>
      </c>
      <c r="AP41">
        <f t="shared" si="6"/>
        <v>-1148.5634201800001</v>
      </c>
      <c r="AQ41">
        <f t="shared" si="7"/>
        <v>-966</v>
      </c>
      <c r="AR41">
        <f t="shared" si="8"/>
        <v>-182.56342018000001</v>
      </c>
      <c r="AS41">
        <f t="shared" si="9"/>
        <v>0</v>
      </c>
      <c r="AT41">
        <f t="shared" si="10"/>
        <v>0</v>
      </c>
      <c r="AU41">
        <f t="shared" si="11"/>
        <v>0</v>
      </c>
      <c r="AV41">
        <f t="shared" si="12"/>
        <v>0</v>
      </c>
      <c r="AW41">
        <f t="shared" si="13"/>
        <v>0</v>
      </c>
      <c r="AX41">
        <f t="shared" si="14"/>
        <v>0</v>
      </c>
      <c r="AY41">
        <f t="shared" si="5"/>
        <v>0</v>
      </c>
      <c r="BC41" s="164">
        <v>37438</v>
      </c>
      <c r="BD41">
        <v>2.4809999999999999</v>
      </c>
      <c r="BE41">
        <v>0.16850000000000001</v>
      </c>
      <c r="BF41">
        <v>2.5000000000000001E-3</v>
      </c>
      <c r="BG41">
        <v>0</v>
      </c>
      <c r="BH41">
        <v>6.5417241610639998E-2</v>
      </c>
    </row>
    <row r="42" spans="1:60" x14ac:dyDescent="0.2">
      <c r="A42" s="176">
        <v>38108</v>
      </c>
      <c r="B42">
        <v>-397.89842872999998</v>
      </c>
      <c r="C42">
        <v>13</v>
      </c>
      <c r="D42">
        <v>-410.89842872999998</v>
      </c>
      <c r="E42">
        <v>0</v>
      </c>
      <c r="F42">
        <v>0</v>
      </c>
      <c r="G42">
        <v>0</v>
      </c>
      <c r="H42">
        <v>0</v>
      </c>
      <c r="I42">
        <v>0</v>
      </c>
      <c r="L42" s="154"/>
      <c r="M42" s="154"/>
      <c r="N42" s="154"/>
      <c r="O42" s="176">
        <v>38139</v>
      </c>
      <c r="P42" s="257">
        <v>3.7530000000000001</v>
      </c>
      <c r="Q42" s="257">
        <v>0.3</v>
      </c>
      <c r="R42" s="165">
        <v>2.2499999999999999E-2</v>
      </c>
      <c r="S42" s="165">
        <v>-1.4999999999999999E-2</v>
      </c>
      <c r="T42" s="572">
        <v>5.1044504527348003E-2</v>
      </c>
      <c r="U42">
        <v>3.7530000000000001</v>
      </c>
      <c r="V42" s="125">
        <f t="shared" si="1"/>
        <v>0</v>
      </c>
      <c r="W42" s="418"/>
      <c r="X42" s="417"/>
      <c r="Y42" s="511">
        <v>38139</v>
      </c>
      <c r="Z42" s="390">
        <v>-1</v>
      </c>
      <c r="AO42" s="176">
        <f t="shared" si="3"/>
        <v>38108</v>
      </c>
      <c r="AP42">
        <f t="shared" si="6"/>
        <v>-397.89842872999998</v>
      </c>
      <c r="AQ42">
        <f t="shared" si="7"/>
        <v>13</v>
      </c>
      <c r="AR42">
        <f t="shared" si="8"/>
        <v>-410.89842872999998</v>
      </c>
      <c r="AS42">
        <f t="shared" si="9"/>
        <v>0</v>
      </c>
      <c r="AT42">
        <f t="shared" si="10"/>
        <v>0</v>
      </c>
      <c r="AU42">
        <f t="shared" si="11"/>
        <v>0</v>
      </c>
      <c r="AV42">
        <f t="shared" si="12"/>
        <v>0</v>
      </c>
      <c r="AW42">
        <f t="shared" si="13"/>
        <v>0</v>
      </c>
      <c r="AX42">
        <f t="shared" si="14"/>
        <v>0</v>
      </c>
      <c r="AY42">
        <f t="shared" si="5"/>
        <v>0</v>
      </c>
      <c r="BC42" s="164">
        <v>37469</v>
      </c>
      <c r="BD42">
        <v>2.4860000000000002</v>
      </c>
      <c r="BE42">
        <v>0.16750000000000001</v>
      </c>
      <c r="BF42">
        <v>2.5000000000000001E-3</v>
      </c>
      <c r="BG42">
        <v>0</v>
      </c>
      <c r="BH42">
        <v>6.5558667829980002E-2</v>
      </c>
    </row>
    <row r="43" spans="1:60" x14ac:dyDescent="0.2">
      <c r="A43" s="176">
        <v>38139</v>
      </c>
      <c r="B43">
        <v>-322.53429517000001</v>
      </c>
      <c r="C43">
        <v>-1</v>
      </c>
      <c r="D43">
        <v>-321.53429517000001</v>
      </c>
      <c r="E43">
        <v>0</v>
      </c>
      <c r="F43">
        <v>0</v>
      </c>
      <c r="G43">
        <v>0</v>
      </c>
      <c r="H43">
        <v>0</v>
      </c>
      <c r="I43">
        <v>0</v>
      </c>
      <c r="L43" s="154"/>
      <c r="M43" s="154"/>
      <c r="N43" s="154"/>
      <c r="O43" s="176">
        <v>38169</v>
      </c>
      <c r="P43" s="257">
        <v>3.8029999999999999</v>
      </c>
      <c r="Q43" s="257">
        <v>0.3</v>
      </c>
      <c r="R43" s="165">
        <v>2.5000000000000001E-2</v>
      </c>
      <c r="S43" s="165">
        <v>-0.01</v>
      </c>
      <c r="T43" s="572">
        <v>5.1377444308650301E-2</v>
      </c>
      <c r="U43">
        <v>3.8029999999999999</v>
      </c>
      <c r="V43" s="125">
        <f t="shared" si="1"/>
        <v>0</v>
      </c>
      <c r="W43" s="418"/>
      <c r="X43" s="417"/>
      <c r="Y43" s="512" t="s">
        <v>251</v>
      </c>
      <c r="Z43" s="391">
        <v>7</v>
      </c>
      <c r="AO43" s="176">
        <f t="shared" si="3"/>
        <v>38139</v>
      </c>
      <c r="AP43">
        <f t="shared" si="6"/>
        <v>-322.53429517000001</v>
      </c>
      <c r="AQ43">
        <f t="shared" si="7"/>
        <v>-1</v>
      </c>
      <c r="AR43">
        <f t="shared" si="8"/>
        <v>-321.53429517000001</v>
      </c>
      <c r="AS43">
        <f t="shared" si="9"/>
        <v>0</v>
      </c>
      <c r="AT43">
        <f t="shared" si="10"/>
        <v>0</v>
      </c>
      <c r="AU43">
        <f t="shared" si="11"/>
        <v>0</v>
      </c>
      <c r="AV43">
        <f t="shared" si="12"/>
        <v>0</v>
      </c>
      <c r="AW43">
        <f t="shared" si="13"/>
        <v>0</v>
      </c>
      <c r="AX43">
        <f t="shared" si="14"/>
        <v>0</v>
      </c>
      <c r="AY43">
        <f t="shared" si="5"/>
        <v>0</v>
      </c>
      <c r="BC43" s="164">
        <v>37500</v>
      </c>
      <c r="BD43">
        <v>2.488</v>
      </c>
      <c r="BE43">
        <v>0.16649999999999998</v>
      </c>
      <c r="BF43">
        <v>0</v>
      </c>
      <c r="BG43">
        <v>0</v>
      </c>
      <c r="BH43">
        <v>6.5700094055947997E-2</v>
      </c>
    </row>
    <row r="44" spans="1:60" x14ac:dyDescent="0.2">
      <c r="A44" s="176">
        <v>38169</v>
      </c>
      <c r="B44">
        <v>-321.42733070999998</v>
      </c>
      <c r="C44">
        <v>0</v>
      </c>
      <c r="D44">
        <v>-321.42733070999998</v>
      </c>
      <c r="E44">
        <v>0</v>
      </c>
      <c r="F44">
        <v>0</v>
      </c>
      <c r="G44">
        <v>0</v>
      </c>
      <c r="H44">
        <v>0</v>
      </c>
      <c r="I44">
        <v>0</v>
      </c>
      <c r="L44" s="154"/>
      <c r="M44" s="154"/>
      <c r="N44" s="154"/>
      <c r="O44" s="176">
        <v>38200</v>
      </c>
      <c r="P44" s="257">
        <v>3.8340000000000001</v>
      </c>
      <c r="Q44" s="257">
        <v>0.3</v>
      </c>
      <c r="R44" s="165">
        <v>2.75E-2</v>
      </c>
      <c r="S44" s="165">
        <v>-0.01</v>
      </c>
      <c r="T44" s="572">
        <v>5.1705803366158598E-2</v>
      </c>
      <c r="W44" s="418"/>
      <c r="X44" s="417"/>
      <c r="Y44"/>
      <c r="AO44" s="176">
        <f t="shared" si="3"/>
        <v>38169</v>
      </c>
      <c r="AP44">
        <f t="shared" si="6"/>
        <v>-321.42733070999998</v>
      </c>
      <c r="AQ44">
        <f t="shared" si="7"/>
        <v>0</v>
      </c>
      <c r="AR44">
        <f t="shared" si="8"/>
        <v>-321.42733070999998</v>
      </c>
      <c r="AS44">
        <f t="shared" si="9"/>
        <v>0</v>
      </c>
      <c r="AT44">
        <f t="shared" si="10"/>
        <v>0</v>
      </c>
      <c r="AU44">
        <f t="shared" si="11"/>
        <v>0</v>
      </c>
      <c r="AV44">
        <f t="shared" si="12"/>
        <v>0</v>
      </c>
      <c r="AW44">
        <f t="shared" si="13"/>
        <v>0</v>
      </c>
      <c r="AX44">
        <f t="shared" si="14"/>
        <v>0</v>
      </c>
      <c r="AY44">
        <f t="shared" si="5"/>
        <v>0</v>
      </c>
      <c r="BC44" s="164">
        <v>37530</v>
      </c>
      <c r="BD44">
        <v>2.5259999999999998</v>
      </c>
      <c r="BE44">
        <v>0.16550000000000001</v>
      </c>
      <c r="BF44">
        <v>0</v>
      </c>
      <c r="BG44">
        <v>-2.5000000000000001E-3</v>
      </c>
      <c r="BH44">
        <v>6.5832173376328018E-2</v>
      </c>
    </row>
    <row r="45" spans="1:60" x14ac:dyDescent="0.2">
      <c r="A45" s="176">
        <v>38200</v>
      </c>
      <c r="B45">
        <v>-2881.9108340900002</v>
      </c>
      <c r="C45">
        <v>0</v>
      </c>
      <c r="D45">
        <v>-2881.9108340900002</v>
      </c>
      <c r="E45">
        <v>0</v>
      </c>
      <c r="F45">
        <v>0</v>
      </c>
      <c r="G45">
        <v>0</v>
      </c>
      <c r="H45">
        <v>0</v>
      </c>
      <c r="I45">
        <v>0</v>
      </c>
      <c r="L45" s="154"/>
      <c r="M45" s="154"/>
      <c r="N45" s="154"/>
      <c r="O45" s="176">
        <v>38231</v>
      </c>
      <c r="P45" s="257">
        <v>3.8490000000000002</v>
      </c>
      <c r="Q45" s="257">
        <v>0.3</v>
      </c>
      <c r="R45" s="165">
        <v>0.02</v>
      </c>
      <c r="S45" s="165">
        <v>-0.01</v>
      </c>
      <c r="T45" s="572">
        <v>5.2034162459636803E-2</v>
      </c>
      <c r="W45" s="418"/>
      <c r="X45" s="417"/>
      <c r="Y45"/>
      <c r="AO45" s="176">
        <f t="shared" si="3"/>
        <v>38200</v>
      </c>
      <c r="AP45">
        <f t="shared" si="6"/>
        <v>-2881.9108340900002</v>
      </c>
      <c r="AQ45">
        <f t="shared" si="7"/>
        <v>0</v>
      </c>
      <c r="AR45">
        <f t="shared" si="8"/>
        <v>-2881.9108340900002</v>
      </c>
      <c r="AS45">
        <f t="shared" si="9"/>
        <v>0</v>
      </c>
      <c r="AT45">
        <f t="shared" si="10"/>
        <v>0</v>
      </c>
      <c r="AU45">
        <f t="shared" si="11"/>
        <v>0</v>
      </c>
      <c r="AV45">
        <f t="shared" si="12"/>
        <v>0</v>
      </c>
      <c r="AW45">
        <f t="shared" si="13"/>
        <v>0</v>
      </c>
      <c r="AX45">
        <f t="shared" si="14"/>
        <v>0</v>
      </c>
      <c r="AY45">
        <f t="shared" si="5"/>
        <v>0</v>
      </c>
      <c r="BC45" s="164">
        <v>37561</v>
      </c>
      <c r="BD45">
        <v>2.665</v>
      </c>
      <c r="BE45">
        <v>0.16550000000000001</v>
      </c>
      <c r="BF45">
        <v>-5.2499999999999998E-2</v>
      </c>
      <c r="BG45">
        <v>-2.5000000000000001E-3</v>
      </c>
      <c r="BH45">
        <v>6.5961771748837994E-2</v>
      </c>
    </row>
    <row r="46" spans="1:60" x14ac:dyDescent="0.2">
      <c r="A46" s="176">
        <v>38231</v>
      </c>
      <c r="B46">
        <v>-172.95539706</v>
      </c>
      <c r="C46">
        <v>0</v>
      </c>
      <c r="D46">
        <v>-172.95539706</v>
      </c>
      <c r="E46">
        <v>0</v>
      </c>
      <c r="F46">
        <v>0</v>
      </c>
      <c r="G46">
        <v>0</v>
      </c>
      <c r="H46">
        <v>0</v>
      </c>
      <c r="I46">
        <v>0</v>
      </c>
      <c r="L46" s="154"/>
      <c r="M46" s="154"/>
      <c r="N46" s="154"/>
      <c r="O46" s="176">
        <v>38261</v>
      </c>
      <c r="P46" s="257">
        <v>3.8780000000000001</v>
      </c>
      <c r="Q46" s="257">
        <v>0.30249999999999999</v>
      </c>
      <c r="R46" s="165">
        <v>0.01</v>
      </c>
      <c r="S46" s="165">
        <v>-1.4999999999999999E-2</v>
      </c>
      <c r="T46" s="572">
        <v>5.23364614400341E-2</v>
      </c>
      <c r="W46" s="418"/>
      <c r="X46" s="417"/>
      <c r="Y46"/>
      <c r="AO46" s="176">
        <f t="shared" si="3"/>
        <v>38231</v>
      </c>
      <c r="AP46">
        <f t="shared" si="6"/>
        <v>-172.95539706</v>
      </c>
      <c r="AQ46">
        <f t="shared" si="7"/>
        <v>0</v>
      </c>
      <c r="AR46">
        <f t="shared" si="8"/>
        <v>-172.95539706</v>
      </c>
      <c r="AS46">
        <f t="shared" si="9"/>
        <v>0</v>
      </c>
      <c r="AT46">
        <f t="shared" si="10"/>
        <v>0</v>
      </c>
      <c r="AU46">
        <f t="shared" si="11"/>
        <v>0</v>
      </c>
      <c r="AV46">
        <f t="shared" si="12"/>
        <v>0</v>
      </c>
      <c r="AW46">
        <f t="shared" si="13"/>
        <v>0</v>
      </c>
      <c r="AX46">
        <f t="shared" si="14"/>
        <v>0</v>
      </c>
      <c r="AY46">
        <f t="shared" si="5"/>
        <v>0</v>
      </c>
      <c r="BC46" s="164">
        <v>37591</v>
      </c>
      <c r="BD46">
        <v>2.8050000000000002</v>
      </c>
      <c r="BE46">
        <v>0.16649999999999998</v>
      </c>
      <c r="BF46">
        <v>-7.7499999999999999E-2</v>
      </c>
      <c r="BG46">
        <v>0</v>
      </c>
      <c r="BH46">
        <v>6.6087189533985014E-2</v>
      </c>
    </row>
    <row r="47" spans="1:60" x14ac:dyDescent="0.2">
      <c r="A47" s="176">
        <v>38261</v>
      </c>
      <c r="B47">
        <v>2374.46861932</v>
      </c>
      <c r="C47">
        <v>0</v>
      </c>
      <c r="D47">
        <v>2374.46861932</v>
      </c>
      <c r="E47">
        <v>0</v>
      </c>
      <c r="F47">
        <v>0</v>
      </c>
      <c r="G47">
        <v>0</v>
      </c>
      <c r="H47">
        <v>0</v>
      </c>
      <c r="I47">
        <v>0</v>
      </c>
      <c r="L47" s="154"/>
      <c r="M47" s="154"/>
      <c r="N47" s="154"/>
      <c r="O47" s="176">
        <v>38292</v>
      </c>
      <c r="P47" s="257">
        <v>4.0179999999999998</v>
      </c>
      <c r="Q47" s="257">
        <v>0.30249999999999999</v>
      </c>
      <c r="R47" s="165">
        <v>-0.02</v>
      </c>
      <c r="S47" s="165">
        <v>-0.02</v>
      </c>
      <c r="T47" s="572">
        <v>5.2633962097855799E-2</v>
      </c>
      <c r="W47" s="418"/>
      <c r="X47" s="417"/>
      <c r="Y47"/>
      <c r="AO47" s="176">
        <f t="shared" si="3"/>
        <v>38261</v>
      </c>
      <c r="AP47">
        <f t="shared" si="6"/>
        <v>2374.46861932</v>
      </c>
      <c r="AQ47">
        <f t="shared" si="7"/>
        <v>0</v>
      </c>
      <c r="AR47">
        <f t="shared" si="8"/>
        <v>2374.46861932</v>
      </c>
      <c r="AS47">
        <f t="shared" si="9"/>
        <v>0</v>
      </c>
      <c r="AT47">
        <f t="shared" si="10"/>
        <v>0</v>
      </c>
      <c r="AU47">
        <f t="shared" si="11"/>
        <v>0</v>
      </c>
      <c r="AV47">
        <f t="shared" si="12"/>
        <v>0</v>
      </c>
      <c r="AW47">
        <f t="shared" si="13"/>
        <v>0</v>
      </c>
      <c r="AX47">
        <f t="shared" si="14"/>
        <v>0</v>
      </c>
      <c r="AY47">
        <f t="shared" si="5"/>
        <v>0</v>
      </c>
      <c r="BC47" s="164">
        <v>37622</v>
      </c>
      <c r="BD47">
        <v>2.8540000000000005</v>
      </c>
      <c r="BE47">
        <v>0.16649999999999998</v>
      </c>
      <c r="BF47">
        <v>-7.7499999999999999E-2</v>
      </c>
      <c r="BG47">
        <v>0</v>
      </c>
      <c r="BH47">
        <v>6.6218736838414019E-2</v>
      </c>
    </row>
    <row r="48" spans="1:60" x14ac:dyDescent="0.2">
      <c r="A48" s="176">
        <v>38292</v>
      </c>
      <c r="B48">
        <v>-167.04864307</v>
      </c>
      <c r="C48">
        <v>0</v>
      </c>
      <c r="D48">
        <v>-167.04864307</v>
      </c>
      <c r="E48">
        <v>0</v>
      </c>
      <c r="F48">
        <v>0</v>
      </c>
      <c r="G48">
        <v>0</v>
      </c>
      <c r="H48">
        <v>0</v>
      </c>
      <c r="I48">
        <v>0</v>
      </c>
      <c r="L48" s="154"/>
      <c r="M48" s="154"/>
      <c r="N48" s="154"/>
      <c r="O48" s="176">
        <v>38322</v>
      </c>
      <c r="P48" s="257">
        <v>4.1630000000000003</v>
      </c>
      <c r="Q48" s="257">
        <v>0.30499999999999999</v>
      </c>
      <c r="R48" s="165">
        <v>-4.2500000000000003E-2</v>
      </c>
      <c r="S48" s="165">
        <v>-2.5000000000000001E-2</v>
      </c>
      <c r="T48" s="572">
        <v>5.2921865988364597E-2</v>
      </c>
      <c r="W48" s="418"/>
      <c r="X48" s="417"/>
      <c r="Y48"/>
      <c r="AO48" s="176">
        <f t="shared" si="3"/>
        <v>38292</v>
      </c>
      <c r="AP48">
        <f t="shared" si="6"/>
        <v>-167.04864307</v>
      </c>
      <c r="AQ48">
        <f t="shared" si="7"/>
        <v>0</v>
      </c>
      <c r="AR48">
        <f t="shared" si="8"/>
        <v>-167.04864307</v>
      </c>
      <c r="AS48">
        <f t="shared" si="9"/>
        <v>0</v>
      </c>
      <c r="AT48">
        <f t="shared" si="10"/>
        <v>0</v>
      </c>
      <c r="AU48">
        <f t="shared" si="11"/>
        <v>0</v>
      </c>
      <c r="AV48">
        <f t="shared" si="12"/>
        <v>0</v>
      </c>
      <c r="AW48">
        <f t="shared" si="13"/>
        <v>0</v>
      </c>
      <c r="AX48">
        <f t="shared" si="14"/>
        <v>0</v>
      </c>
      <c r="AY48">
        <f t="shared" si="5"/>
        <v>0</v>
      </c>
      <c r="BC48" s="164">
        <v>37653</v>
      </c>
      <c r="BD48">
        <v>2.75</v>
      </c>
      <c r="BE48">
        <v>0.16500000000000001</v>
      </c>
      <c r="BF48">
        <v>-7.0000000000000007E-2</v>
      </c>
      <c r="BG48">
        <v>0</v>
      </c>
      <c r="BH48">
        <v>6.6352650695573015E-2</v>
      </c>
    </row>
    <row r="49" spans="1:60" x14ac:dyDescent="0.2">
      <c r="A49" s="176">
        <v>38322</v>
      </c>
      <c r="B49">
        <v>-184.31162316999999</v>
      </c>
      <c r="C49">
        <v>0</v>
      </c>
      <c r="D49">
        <v>-184.31162316999999</v>
      </c>
      <c r="E49">
        <v>0</v>
      </c>
      <c r="F49">
        <v>0</v>
      </c>
      <c r="G49">
        <v>0</v>
      </c>
      <c r="H49">
        <v>0</v>
      </c>
      <c r="I49">
        <v>0</v>
      </c>
      <c r="L49" s="154"/>
      <c r="M49" s="154"/>
      <c r="N49" s="154"/>
      <c r="O49" s="176">
        <v>38353</v>
      </c>
      <c r="P49" s="257">
        <v>4.2380000000000004</v>
      </c>
      <c r="Q49" s="257">
        <v>0.31</v>
      </c>
      <c r="R49" s="165">
        <v>-4.4999999999999998E-2</v>
      </c>
      <c r="S49" s="165">
        <v>-2.5000000000000001E-2</v>
      </c>
      <c r="T49" s="572">
        <v>5.32116072780595E-2</v>
      </c>
      <c r="W49" s="418"/>
      <c r="X49" s="417"/>
      <c r="Y49"/>
      <c r="AO49" s="176">
        <f t="shared" si="3"/>
        <v>38322</v>
      </c>
      <c r="AP49">
        <f t="shared" si="6"/>
        <v>-184.31162316999999</v>
      </c>
      <c r="AQ49">
        <f t="shared" si="7"/>
        <v>0</v>
      </c>
      <c r="AR49">
        <f t="shared" si="8"/>
        <v>-184.31162316999999</v>
      </c>
      <c r="AS49">
        <f t="shared" si="9"/>
        <v>0</v>
      </c>
      <c r="AT49">
        <f t="shared" si="10"/>
        <v>0</v>
      </c>
      <c r="AU49">
        <f t="shared" si="11"/>
        <v>0</v>
      </c>
      <c r="AV49">
        <f t="shared" si="12"/>
        <v>0</v>
      </c>
      <c r="AW49">
        <f t="shared" si="13"/>
        <v>0</v>
      </c>
      <c r="AX49">
        <f t="shared" si="14"/>
        <v>0</v>
      </c>
      <c r="AY49">
        <f t="shared" si="5"/>
        <v>0</v>
      </c>
      <c r="BC49" s="164">
        <v>37681</v>
      </c>
      <c r="BD49">
        <v>2.64</v>
      </c>
      <c r="BE49">
        <v>0.161</v>
      </c>
      <c r="BF49">
        <v>-4.7500000000000001E-2</v>
      </c>
      <c r="BG49">
        <v>-2.5000000000000001E-3</v>
      </c>
      <c r="BH49">
        <v>6.6473605152307019E-2</v>
      </c>
    </row>
    <row r="50" spans="1:60" x14ac:dyDescent="0.2">
      <c r="A50" s="176">
        <v>38353</v>
      </c>
      <c r="B50">
        <v>200.70774408</v>
      </c>
      <c r="C50">
        <v>0</v>
      </c>
      <c r="D50">
        <v>200.70774408</v>
      </c>
      <c r="E50">
        <v>0</v>
      </c>
      <c r="F50">
        <v>0</v>
      </c>
      <c r="G50">
        <v>0</v>
      </c>
      <c r="H50">
        <v>0</v>
      </c>
      <c r="I50">
        <v>0</v>
      </c>
      <c r="L50" s="154"/>
      <c r="M50" s="154"/>
      <c r="N50" s="154"/>
      <c r="O50" s="176">
        <v>38384</v>
      </c>
      <c r="P50" s="257">
        <v>4.12</v>
      </c>
      <c r="Q50" s="257">
        <v>0.3</v>
      </c>
      <c r="R50" s="165">
        <v>-2.75E-2</v>
      </c>
      <c r="S50" s="165">
        <v>-2.5000000000000001E-2</v>
      </c>
      <c r="T50" s="572">
        <v>5.34949584794462E-2</v>
      </c>
      <c r="W50" s="418"/>
      <c r="X50" s="417"/>
      <c r="Y50"/>
      <c r="AO50" s="176">
        <f t="shared" si="3"/>
        <v>38353</v>
      </c>
      <c r="AP50">
        <f t="shared" si="6"/>
        <v>200.70774408</v>
      </c>
      <c r="AQ50">
        <f t="shared" si="7"/>
        <v>0</v>
      </c>
      <c r="AR50">
        <f t="shared" si="8"/>
        <v>200.70774408</v>
      </c>
      <c r="AS50">
        <f t="shared" si="9"/>
        <v>0</v>
      </c>
      <c r="AT50">
        <f t="shared" si="10"/>
        <v>0</v>
      </c>
      <c r="AU50">
        <f t="shared" si="11"/>
        <v>0</v>
      </c>
      <c r="AV50">
        <f t="shared" si="12"/>
        <v>0</v>
      </c>
      <c r="AW50">
        <f t="shared" si="13"/>
        <v>0</v>
      </c>
      <c r="AX50">
        <f t="shared" si="14"/>
        <v>0</v>
      </c>
      <c r="AY50">
        <f t="shared" si="5"/>
        <v>0</v>
      </c>
      <c r="BC50" s="164">
        <v>37712</v>
      </c>
      <c r="BD50">
        <v>2.5330000000000004</v>
      </c>
      <c r="BE50">
        <v>0.1585</v>
      </c>
      <c r="BF50">
        <v>-2.5000000000000001E-3</v>
      </c>
      <c r="BG50">
        <v>-2.5000000000000001E-3</v>
      </c>
      <c r="BH50">
        <v>6.6598052682246014E-2</v>
      </c>
    </row>
    <row r="51" spans="1:60" x14ac:dyDescent="0.2">
      <c r="A51" s="176">
        <v>38384</v>
      </c>
      <c r="B51">
        <v>-15.16873169</v>
      </c>
      <c r="C51">
        <v>0</v>
      </c>
      <c r="D51">
        <v>-15.16873169</v>
      </c>
      <c r="E51">
        <v>0</v>
      </c>
      <c r="F51">
        <v>0</v>
      </c>
      <c r="G51">
        <v>0</v>
      </c>
      <c r="H51">
        <v>0</v>
      </c>
      <c r="I51">
        <v>0</v>
      </c>
      <c r="L51" s="154"/>
      <c r="M51" s="154"/>
      <c r="N51" s="154"/>
      <c r="O51" s="176">
        <v>38412</v>
      </c>
      <c r="P51" s="257">
        <v>3.9870000000000001</v>
      </c>
      <c r="Q51" s="257">
        <v>0.28999999999999998</v>
      </c>
      <c r="R51" s="165">
        <v>-1.4999999999999999E-2</v>
      </c>
      <c r="S51" s="165">
        <v>-0.02</v>
      </c>
      <c r="T51" s="572">
        <v>5.3750888619829698E-2</v>
      </c>
      <c r="W51" s="418"/>
      <c r="X51" s="417"/>
      <c r="Y51"/>
      <c r="AO51" s="176">
        <f t="shared" si="3"/>
        <v>38384</v>
      </c>
      <c r="AP51">
        <f t="shared" si="6"/>
        <v>-15.16873169</v>
      </c>
      <c r="AQ51">
        <f t="shared" si="7"/>
        <v>0</v>
      </c>
      <c r="AR51">
        <f t="shared" si="8"/>
        <v>-15.16873169</v>
      </c>
      <c r="AS51">
        <f t="shared" si="9"/>
        <v>0</v>
      </c>
      <c r="AT51">
        <f t="shared" si="10"/>
        <v>0</v>
      </c>
      <c r="AU51">
        <f t="shared" si="11"/>
        <v>0</v>
      </c>
      <c r="AV51">
        <f t="shared" si="12"/>
        <v>0</v>
      </c>
      <c r="AW51">
        <f t="shared" si="13"/>
        <v>0</v>
      </c>
      <c r="AX51">
        <f t="shared" si="14"/>
        <v>0</v>
      </c>
      <c r="AY51">
        <f t="shared" si="5"/>
        <v>0</v>
      </c>
      <c r="BC51" s="164">
        <v>37742</v>
      </c>
      <c r="BD51">
        <v>2.504</v>
      </c>
      <c r="BE51">
        <v>0.156</v>
      </c>
      <c r="BF51">
        <v>2.5000000000000001E-3</v>
      </c>
      <c r="BG51">
        <v>-5.0000000000000001E-3</v>
      </c>
      <c r="BH51">
        <v>6.6705770272327006E-2</v>
      </c>
    </row>
    <row r="52" spans="1:60" x14ac:dyDescent="0.2">
      <c r="A52" s="176">
        <v>38412</v>
      </c>
      <c r="B52">
        <v>-20.060994279999999</v>
      </c>
      <c r="C52">
        <v>0</v>
      </c>
      <c r="D52">
        <v>-20.060994279999999</v>
      </c>
      <c r="E52">
        <v>0</v>
      </c>
      <c r="F52">
        <v>0</v>
      </c>
      <c r="G52">
        <v>0</v>
      </c>
      <c r="H52">
        <v>0</v>
      </c>
      <c r="I52">
        <v>0</v>
      </c>
      <c r="L52" s="154"/>
      <c r="M52" s="154"/>
      <c r="N52" s="154"/>
      <c r="O52" s="176">
        <v>38443</v>
      </c>
      <c r="P52" s="257">
        <v>3.7669999999999999</v>
      </c>
      <c r="Q52" s="257">
        <v>0.27750000000000002</v>
      </c>
      <c r="R52" s="165">
        <v>1.7500000000000002E-2</v>
      </c>
      <c r="S52" s="165">
        <v>-1.4999999999999999E-2</v>
      </c>
      <c r="T52" s="572">
        <v>5.4011357026194397E-2</v>
      </c>
      <c r="W52" s="418"/>
      <c r="X52" s="417"/>
      <c r="Y52"/>
      <c r="AO52" s="176">
        <f t="shared" si="3"/>
        <v>38412</v>
      </c>
      <c r="AP52">
        <f t="shared" si="6"/>
        <v>-20.060994279999999</v>
      </c>
      <c r="AQ52">
        <f t="shared" si="7"/>
        <v>0</v>
      </c>
      <c r="AR52">
        <f t="shared" si="8"/>
        <v>-20.060994279999999</v>
      </c>
      <c r="AS52">
        <f t="shared" si="9"/>
        <v>0</v>
      </c>
      <c r="AT52">
        <f t="shared" si="10"/>
        <v>0</v>
      </c>
      <c r="AU52">
        <f t="shared" si="11"/>
        <v>0</v>
      </c>
      <c r="AV52">
        <f t="shared" si="12"/>
        <v>0</v>
      </c>
      <c r="AW52">
        <f t="shared" si="13"/>
        <v>0</v>
      </c>
      <c r="AX52">
        <f t="shared" si="14"/>
        <v>0</v>
      </c>
      <c r="AY52">
        <f t="shared" si="5"/>
        <v>0</v>
      </c>
      <c r="BC52" s="164">
        <v>37773</v>
      </c>
      <c r="BD52">
        <v>2.5049999999999999</v>
      </c>
      <c r="BE52">
        <v>0.156</v>
      </c>
      <c r="BF52">
        <v>2.5000000000000001E-3</v>
      </c>
      <c r="BG52">
        <v>-2.5000000000000001E-3</v>
      </c>
      <c r="BH52">
        <v>6.6817078452782036E-2</v>
      </c>
    </row>
    <row r="53" spans="1:60" x14ac:dyDescent="0.2">
      <c r="A53" s="176">
        <v>38443</v>
      </c>
      <c r="B53">
        <v>291.48003385999999</v>
      </c>
      <c r="C53">
        <v>0</v>
      </c>
      <c r="D53">
        <v>291.48003385999999</v>
      </c>
      <c r="E53">
        <v>0</v>
      </c>
      <c r="F53">
        <v>0</v>
      </c>
      <c r="G53">
        <v>0</v>
      </c>
      <c r="H53">
        <v>0</v>
      </c>
      <c r="I53">
        <v>0</v>
      </c>
      <c r="L53" s="154"/>
      <c r="M53" s="154"/>
      <c r="N53" s="154"/>
      <c r="O53" s="176">
        <v>38473</v>
      </c>
      <c r="P53" s="257">
        <v>3.7570000000000001</v>
      </c>
      <c r="Q53" s="257">
        <v>0.27</v>
      </c>
      <c r="R53" s="165">
        <v>1.7500000000000002E-2</v>
      </c>
      <c r="S53" s="165">
        <v>-1.4999999999999999E-2</v>
      </c>
      <c r="T53" s="572">
        <v>5.4243570017645598E-2</v>
      </c>
      <c r="W53" s="418"/>
      <c r="X53" s="417"/>
      <c r="Y53"/>
      <c r="AO53" s="176">
        <f t="shared" si="3"/>
        <v>38443</v>
      </c>
      <c r="AP53">
        <f t="shared" si="6"/>
        <v>291.48003385999999</v>
      </c>
      <c r="AQ53">
        <f t="shared" si="7"/>
        <v>0</v>
      </c>
      <c r="AR53">
        <f t="shared" si="8"/>
        <v>291.48003385999999</v>
      </c>
      <c r="AS53">
        <f t="shared" si="9"/>
        <v>0</v>
      </c>
      <c r="AT53">
        <f t="shared" si="10"/>
        <v>0</v>
      </c>
      <c r="AU53">
        <f t="shared" si="11"/>
        <v>0</v>
      </c>
      <c r="AV53">
        <f t="shared" si="12"/>
        <v>0</v>
      </c>
      <c r="AW53">
        <f t="shared" si="13"/>
        <v>0</v>
      </c>
      <c r="AX53">
        <f t="shared" si="14"/>
        <v>0</v>
      </c>
      <c r="AY53">
        <f t="shared" si="5"/>
        <v>0</v>
      </c>
      <c r="BC53" s="164">
        <v>37803</v>
      </c>
      <c r="BD53">
        <v>2.5110000000000001</v>
      </c>
      <c r="BE53">
        <v>0.156</v>
      </c>
      <c r="BF53">
        <v>5.0000000000000001E-3</v>
      </c>
      <c r="BG53">
        <v>0</v>
      </c>
      <c r="BH53">
        <v>6.692317678593504E-2</v>
      </c>
    </row>
    <row r="54" spans="1:60" x14ac:dyDescent="0.2">
      <c r="A54" s="176">
        <v>38473</v>
      </c>
      <c r="B54">
        <v>321.52261979000002</v>
      </c>
      <c r="C54">
        <v>0</v>
      </c>
      <c r="D54">
        <v>321.52261979000002</v>
      </c>
      <c r="E54">
        <v>0</v>
      </c>
      <c r="F54">
        <v>0</v>
      </c>
      <c r="G54">
        <v>0</v>
      </c>
      <c r="H54">
        <v>0</v>
      </c>
      <c r="I54">
        <v>0</v>
      </c>
      <c r="L54" s="154"/>
      <c r="M54" s="154"/>
      <c r="N54" s="154"/>
      <c r="O54" s="176">
        <v>38504</v>
      </c>
      <c r="P54" s="257">
        <v>3.7930000000000001</v>
      </c>
      <c r="Q54" s="257">
        <v>0.26500000000000001</v>
      </c>
      <c r="R54" s="165">
        <v>2.2499999999999999E-2</v>
      </c>
      <c r="S54" s="165">
        <v>-1.4999999999999999E-2</v>
      </c>
      <c r="T54" s="572">
        <v>5.4483523461019701E-2</v>
      </c>
      <c r="W54" s="418"/>
      <c r="X54" s="417"/>
      <c r="Y54"/>
      <c r="AO54" s="176">
        <f t="shared" si="3"/>
        <v>38473</v>
      </c>
      <c r="AP54">
        <f t="shared" si="6"/>
        <v>321.52261979000002</v>
      </c>
      <c r="AQ54">
        <f t="shared" si="7"/>
        <v>0</v>
      </c>
      <c r="AR54">
        <f t="shared" si="8"/>
        <v>321.52261979000002</v>
      </c>
      <c r="AS54">
        <f t="shared" si="9"/>
        <v>0</v>
      </c>
      <c r="AT54">
        <f t="shared" si="10"/>
        <v>0</v>
      </c>
      <c r="AU54">
        <f t="shared" si="11"/>
        <v>0</v>
      </c>
      <c r="AV54">
        <f t="shared" si="12"/>
        <v>0</v>
      </c>
      <c r="AW54">
        <f t="shared" si="13"/>
        <v>0</v>
      </c>
      <c r="AX54">
        <f t="shared" si="14"/>
        <v>0</v>
      </c>
      <c r="AY54">
        <f t="shared" si="5"/>
        <v>0</v>
      </c>
      <c r="BC54" s="164">
        <v>37834</v>
      </c>
      <c r="BD54">
        <v>2.516</v>
      </c>
      <c r="BE54">
        <v>0.156</v>
      </c>
      <c r="BF54">
        <v>5.0000000000000001E-3</v>
      </c>
      <c r="BG54">
        <v>0</v>
      </c>
      <c r="BH54">
        <v>6.7030479775301036E-2</v>
      </c>
    </row>
    <row r="55" spans="1:60" x14ac:dyDescent="0.2">
      <c r="A55" s="176">
        <v>38504</v>
      </c>
      <c r="B55">
        <v>311.92945488999999</v>
      </c>
      <c r="C55">
        <v>0</v>
      </c>
      <c r="D55">
        <v>311.92945488999999</v>
      </c>
      <c r="E55">
        <v>0</v>
      </c>
      <c r="F55">
        <v>0</v>
      </c>
      <c r="G55">
        <v>0</v>
      </c>
      <c r="H55">
        <v>0</v>
      </c>
      <c r="I55">
        <v>0</v>
      </c>
      <c r="L55" s="154"/>
      <c r="M55" s="154"/>
      <c r="N55" s="154"/>
      <c r="O55" s="176">
        <v>38534</v>
      </c>
      <c r="P55" s="257">
        <v>3.843</v>
      </c>
      <c r="Q55" s="257">
        <v>0.26500000000000001</v>
      </c>
      <c r="R55" s="165">
        <v>2.5000000000000001E-2</v>
      </c>
      <c r="S55" s="165">
        <v>-0.01</v>
      </c>
      <c r="T55" s="572">
        <v>5.4706357418266897E-2</v>
      </c>
      <c r="W55" s="418"/>
      <c r="X55" s="417"/>
      <c r="Y55"/>
      <c r="AO55" s="176">
        <f t="shared" si="3"/>
        <v>38504</v>
      </c>
      <c r="AP55">
        <f t="shared" si="6"/>
        <v>311.92945488999999</v>
      </c>
      <c r="AQ55">
        <f t="shared" si="7"/>
        <v>0</v>
      </c>
      <c r="AR55">
        <f t="shared" si="8"/>
        <v>311.92945488999999</v>
      </c>
      <c r="AS55">
        <f t="shared" si="9"/>
        <v>0</v>
      </c>
      <c r="AT55">
        <f t="shared" si="10"/>
        <v>0</v>
      </c>
      <c r="AU55">
        <f t="shared" si="11"/>
        <v>0</v>
      </c>
      <c r="AV55">
        <f t="shared" si="12"/>
        <v>0</v>
      </c>
      <c r="AW55">
        <f t="shared" si="13"/>
        <v>0</v>
      </c>
      <c r="AX55">
        <f t="shared" si="14"/>
        <v>0</v>
      </c>
      <c r="AY55">
        <f t="shared" si="5"/>
        <v>0</v>
      </c>
      <c r="BC55" s="164">
        <v>37865</v>
      </c>
      <c r="BD55">
        <v>2.5180000000000002</v>
      </c>
      <c r="BE55">
        <v>0.1555</v>
      </c>
      <c r="BF55">
        <v>2.5000000000000001E-3</v>
      </c>
      <c r="BG55">
        <v>0</v>
      </c>
      <c r="BH55">
        <v>6.7137782768478996E-2</v>
      </c>
    </row>
    <row r="56" spans="1:60" x14ac:dyDescent="0.2">
      <c r="A56" s="176">
        <v>38534</v>
      </c>
      <c r="B56">
        <v>320.29449872999999</v>
      </c>
      <c r="C56">
        <v>0</v>
      </c>
      <c r="D56">
        <v>320.29449872999999</v>
      </c>
      <c r="E56">
        <v>0</v>
      </c>
      <c r="F56">
        <v>0</v>
      </c>
      <c r="G56">
        <v>0</v>
      </c>
      <c r="H56">
        <v>0</v>
      </c>
      <c r="I56">
        <v>0</v>
      </c>
      <c r="L56" s="154"/>
      <c r="M56" s="154"/>
      <c r="N56" s="154"/>
      <c r="O56" s="176">
        <v>38565</v>
      </c>
      <c r="P56" s="257">
        <v>3.8740000000000001</v>
      </c>
      <c r="Q56" s="257">
        <v>0.26500000000000001</v>
      </c>
      <c r="R56" s="165">
        <v>2.75E-2</v>
      </c>
      <c r="S56" s="165">
        <v>-0.01</v>
      </c>
      <c r="T56" s="572">
        <v>5.4927591177153602E-2</v>
      </c>
      <c r="W56" s="418"/>
      <c r="X56" s="417"/>
      <c r="Y56"/>
      <c r="AO56" s="176">
        <f t="shared" si="3"/>
        <v>38534</v>
      </c>
      <c r="AP56">
        <f t="shared" si="6"/>
        <v>320.29449872999999</v>
      </c>
      <c r="AQ56">
        <f t="shared" si="7"/>
        <v>0</v>
      </c>
      <c r="AR56">
        <f t="shared" si="8"/>
        <v>320.29449872999999</v>
      </c>
      <c r="AS56">
        <f t="shared" si="9"/>
        <v>0</v>
      </c>
      <c r="AT56">
        <f t="shared" si="10"/>
        <v>0</v>
      </c>
      <c r="AU56">
        <f t="shared" si="11"/>
        <v>0</v>
      </c>
      <c r="AV56">
        <f t="shared" si="12"/>
        <v>0</v>
      </c>
      <c r="AW56">
        <f t="shared" si="13"/>
        <v>0</v>
      </c>
      <c r="AX56">
        <f t="shared" si="14"/>
        <v>0</v>
      </c>
      <c r="AY56">
        <f t="shared" si="5"/>
        <v>0</v>
      </c>
      <c r="BC56" s="164">
        <v>37895</v>
      </c>
      <c r="BD56">
        <v>2.556</v>
      </c>
      <c r="BE56">
        <v>0.1555</v>
      </c>
      <c r="BF56">
        <v>2.5000000000000001E-3</v>
      </c>
      <c r="BG56">
        <v>-2.5000000000000001E-3</v>
      </c>
      <c r="BH56">
        <v>6.7216693704719999E-2</v>
      </c>
    </row>
    <row r="57" spans="1:60" x14ac:dyDescent="0.2">
      <c r="A57" s="176">
        <v>38565</v>
      </c>
      <c r="B57">
        <v>234.95421630999999</v>
      </c>
      <c r="C57">
        <v>0</v>
      </c>
      <c r="D57">
        <v>234.95421630999999</v>
      </c>
      <c r="E57">
        <v>0</v>
      </c>
      <c r="F57">
        <v>0</v>
      </c>
      <c r="G57">
        <v>0</v>
      </c>
      <c r="H57">
        <v>0</v>
      </c>
      <c r="I57">
        <v>0</v>
      </c>
      <c r="L57" s="154"/>
      <c r="M57" s="154"/>
      <c r="N57" s="154"/>
      <c r="O57" s="176">
        <v>38596</v>
      </c>
      <c r="P57" s="257">
        <v>3.8889999999999998</v>
      </c>
      <c r="Q57" s="257">
        <v>0.26500000000000001</v>
      </c>
      <c r="R57" s="165">
        <v>0.02</v>
      </c>
      <c r="S57" s="165">
        <v>-0.01</v>
      </c>
      <c r="T57" s="572">
        <v>5.5148824952343703E-2</v>
      </c>
      <c r="W57" s="418"/>
      <c r="X57" s="417"/>
      <c r="Y57"/>
      <c r="AO57" s="176">
        <f t="shared" si="3"/>
        <v>38565</v>
      </c>
      <c r="AP57">
        <f t="shared" si="6"/>
        <v>234.95421630999999</v>
      </c>
      <c r="AQ57">
        <f t="shared" si="7"/>
        <v>0</v>
      </c>
      <c r="AR57">
        <f t="shared" si="8"/>
        <v>234.95421630999999</v>
      </c>
      <c r="AS57">
        <f t="shared" si="9"/>
        <v>0</v>
      </c>
      <c r="AT57">
        <f t="shared" si="10"/>
        <v>0</v>
      </c>
      <c r="AU57">
        <f t="shared" si="11"/>
        <v>0</v>
      </c>
      <c r="AV57">
        <f t="shared" si="12"/>
        <v>0</v>
      </c>
      <c r="AW57">
        <f t="shared" si="13"/>
        <v>0</v>
      </c>
      <c r="AX57">
        <f t="shared" si="14"/>
        <v>0</v>
      </c>
      <c r="AY57">
        <f t="shared" si="5"/>
        <v>0</v>
      </c>
      <c r="BC57" s="164">
        <v>37926</v>
      </c>
      <c r="BD57">
        <v>2.6949999999999998</v>
      </c>
      <c r="BE57">
        <v>0.1555</v>
      </c>
      <c r="BF57">
        <v>-5.2499999999999998E-2</v>
      </c>
      <c r="BG57">
        <v>-2.5000000000000001E-3</v>
      </c>
      <c r="BH57">
        <v>6.7264546635201997E-2</v>
      </c>
    </row>
    <row r="58" spans="1:60" x14ac:dyDescent="0.2">
      <c r="A58" s="176">
        <v>38596</v>
      </c>
      <c r="B58">
        <v>48.776960879999997</v>
      </c>
      <c r="C58">
        <v>0</v>
      </c>
      <c r="D58">
        <v>48.776960879999997</v>
      </c>
      <c r="E58">
        <v>0</v>
      </c>
      <c r="F58">
        <v>0</v>
      </c>
      <c r="G58">
        <v>0</v>
      </c>
      <c r="H58">
        <v>0</v>
      </c>
      <c r="I58">
        <v>0</v>
      </c>
      <c r="L58" s="154"/>
      <c r="M58" s="154"/>
      <c r="N58" s="154"/>
      <c r="O58" s="176">
        <v>38626</v>
      </c>
      <c r="P58" s="257">
        <v>3.9180000000000001</v>
      </c>
      <c r="Q58" s="257">
        <v>0.26500000000000001</v>
      </c>
      <c r="R58" s="165">
        <v>0.01</v>
      </c>
      <c r="S58" s="165">
        <v>-1.4999999999999999E-2</v>
      </c>
      <c r="T58" s="572">
        <v>5.5346499949624497E-2</v>
      </c>
      <c r="W58" s="418"/>
      <c r="X58" s="417"/>
      <c r="Y58"/>
      <c r="AO58" s="176">
        <f t="shared" si="3"/>
        <v>38596</v>
      </c>
      <c r="AP58">
        <f t="shared" si="6"/>
        <v>48.776960879999997</v>
      </c>
      <c r="AQ58">
        <f t="shared" si="7"/>
        <v>0</v>
      </c>
      <c r="AR58">
        <f t="shared" si="8"/>
        <v>48.776960879999997</v>
      </c>
      <c r="AS58">
        <f t="shared" si="9"/>
        <v>0</v>
      </c>
      <c r="AT58">
        <f t="shared" si="10"/>
        <v>0</v>
      </c>
      <c r="AU58">
        <f t="shared" si="11"/>
        <v>0</v>
      </c>
      <c r="AV58">
        <f t="shared" si="12"/>
        <v>0</v>
      </c>
      <c r="AW58">
        <f t="shared" si="13"/>
        <v>0</v>
      </c>
      <c r="AX58">
        <f t="shared" si="14"/>
        <v>0</v>
      </c>
      <c r="AY58">
        <f t="shared" si="5"/>
        <v>0</v>
      </c>
      <c r="BC58" s="164">
        <v>37956</v>
      </c>
      <c r="BD58">
        <v>2.835</v>
      </c>
      <c r="BE58">
        <v>0.156</v>
      </c>
      <c r="BF58">
        <v>-7.7499999999999999E-2</v>
      </c>
      <c r="BG58">
        <v>0</v>
      </c>
      <c r="BH58">
        <v>6.7310855923488011E-2</v>
      </c>
    </row>
    <row r="59" spans="1:60" x14ac:dyDescent="0.2">
      <c r="A59" s="176">
        <v>38626</v>
      </c>
      <c r="B59">
        <v>75.416505670000006</v>
      </c>
      <c r="C59">
        <v>0</v>
      </c>
      <c r="D59">
        <v>75.416505670000006</v>
      </c>
      <c r="E59">
        <v>0</v>
      </c>
      <c r="F59">
        <v>0</v>
      </c>
      <c r="G59">
        <v>0</v>
      </c>
      <c r="H59">
        <v>0</v>
      </c>
      <c r="I59">
        <v>0</v>
      </c>
      <c r="L59" s="154"/>
      <c r="M59" s="154"/>
      <c r="N59" s="154"/>
      <c r="O59" s="176">
        <v>38657</v>
      </c>
      <c r="P59" s="257">
        <v>4.0579999999999998</v>
      </c>
      <c r="Q59" s="257">
        <v>0.26500000000000001</v>
      </c>
      <c r="R59" s="165">
        <v>-0.02</v>
      </c>
      <c r="S59" s="165">
        <v>-0.02</v>
      </c>
      <c r="T59" s="572">
        <v>5.5535915702270802E-2</v>
      </c>
      <c r="W59" s="418"/>
      <c r="X59" s="417"/>
      <c r="Y59"/>
      <c r="AO59" s="176">
        <f t="shared" si="3"/>
        <v>38626</v>
      </c>
      <c r="AP59">
        <f t="shared" si="6"/>
        <v>75.416505670000006</v>
      </c>
      <c r="AQ59">
        <f t="shared" si="7"/>
        <v>0</v>
      </c>
      <c r="AR59">
        <f t="shared" si="8"/>
        <v>75.416505670000006</v>
      </c>
      <c r="AS59">
        <f t="shared" si="9"/>
        <v>0</v>
      </c>
      <c r="AT59">
        <f t="shared" si="10"/>
        <v>0</v>
      </c>
      <c r="AU59">
        <f t="shared" si="11"/>
        <v>0</v>
      </c>
      <c r="AV59">
        <f t="shared" si="12"/>
        <v>0</v>
      </c>
      <c r="AW59">
        <f t="shared" si="13"/>
        <v>0</v>
      </c>
      <c r="AX59">
        <f t="shared" si="14"/>
        <v>0</v>
      </c>
      <c r="AY59">
        <f t="shared" si="5"/>
        <v>0</v>
      </c>
      <c r="BC59" s="164">
        <v>37987</v>
      </c>
      <c r="BD59">
        <v>2.8940000000000006</v>
      </c>
      <c r="BE59">
        <v>0.156</v>
      </c>
      <c r="BF59">
        <v>-7.7499999999999999E-2</v>
      </c>
      <c r="BG59">
        <v>0</v>
      </c>
      <c r="BH59">
        <v>6.735870885546201E-2</v>
      </c>
    </row>
    <row r="60" spans="1:60" x14ac:dyDescent="0.2">
      <c r="A60" s="176">
        <v>38657</v>
      </c>
      <c r="B60">
        <v>140.88179357000001</v>
      </c>
      <c r="C60">
        <v>0</v>
      </c>
      <c r="D60">
        <v>140.88179357000001</v>
      </c>
      <c r="E60">
        <v>0</v>
      </c>
      <c r="F60">
        <v>0</v>
      </c>
      <c r="G60">
        <v>0</v>
      </c>
      <c r="H60">
        <v>0</v>
      </c>
      <c r="I60">
        <v>0</v>
      </c>
      <c r="L60" s="154"/>
      <c r="M60" s="154"/>
      <c r="N60" s="154"/>
      <c r="O60" s="176">
        <v>38687</v>
      </c>
      <c r="P60" s="257">
        <v>4.2030000000000003</v>
      </c>
      <c r="Q60" s="257">
        <v>0.26750000000000002</v>
      </c>
      <c r="R60" s="165">
        <v>-4.2500000000000003E-2</v>
      </c>
      <c r="S60" s="165">
        <v>-2.5000000000000001E-2</v>
      </c>
      <c r="T60" s="572">
        <v>5.57192212807225E-2</v>
      </c>
      <c r="W60" s="418"/>
      <c r="X60" s="417"/>
      <c r="Y60"/>
      <c r="AO60" s="176">
        <f t="shared" si="3"/>
        <v>38657</v>
      </c>
      <c r="AP60">
        <f t="shared" si="6"/>
        <v>140.88179357000001</v>
      </c>
      <c r="AQ60">
        <f t="shared" si="7"/>
        <v>0</v>
      </c>
      <c r="AR60">
        <f t="shared" si="8"/>
        <v>140.88179357000001</v>
      </c>
      <c r="AS60">
        <f t="shared" si="9"/>
        <v>0</v>
      </c>
      <c r="AT60">
        <f t="shared" si="10"/>
        <v>0</v>
      </c>
      <c r="AU60">
        <f t="shared" si="11"/>
        <v>0</v>
      </c>
      <c r="AV60">
        <f t="shared" si="12"/>
        <v>0</v>
      </c>
      <c r="AW60">
        <f t="shared" si="13"/>
        <v>0</v>
      </c>
      <c r="AX60">
        <f t="shared" si="14"/>
        <v>0</v>
      </c>
      <c r="AY60">
        <f t="shared" si="5"/>
        <v>0</v>
      </c>
      <c r="BC60" s="164">
        <v>38018</v>
      </c>
      <c r="BD60">
        <v>2.79</v>
      </c>
      <c r="BE60">
        <v>0.15450000000000003</v>
      </c>
      <c r="BF60">
        <v>-7.0000000000000007E-2</v>
      </c>
      <c r="BG60">
        <v>0</v>
      </c>
      <c r="BH60">
        <v>6.7406561788195013E-2</v>
      </c>
    </row>
    <row r="61" spans="1:60" x14ac:dyDescent="0.2">
      <c r="A61" s="176">
        <v>38687</v>
      </c>
      <c r="B61">
        <v>-40.092173369999998</v>
      </c>
      <c r="C61">
        <v>0</v>
      </c>
      <c r="D61">
        <v>-40.092173369999998</v>
      </c>
      <c r="E61">
        <v>0</v>
      </c>
      <c r="F61">
        <v>0</v>
      </c>
      <c r="G61">
        <v>0</v>
      </c>
      <c r="H61">
        <v>0</v>
      </c>
      <c r="I61">
        <v>0</v>
      </c>
      <c r="L61" s="154"/>
      <c r="M61" s="154"/>
      <c r="N61" s="154"/>
      <c r="O61" s="176">
        <v>38718</v>
      </c>
      <c r="P61" s="257">
        <v>4.2880000000000003</v>
      </c>
      <c r="Q61" s="257">
        <v>0.27</v>
      </c>
      <c r="R61" s="165">
        <v>-4.4999999999999998E-2</v>
      </c>
      <c r="S61" s="165">
        <v>-2.5000000000000001E-2</v>
      </c>
      <c r="T61" s="572">
        <v>5.59086370568758E-2</v>
      </c>
      <c r="W61" s="418"/>
      <c r="X61" s="417"/>
      <c r="Y61"/>
      <c r="AO61" s="176">
        <f t="shared" si="3"/>
        <v>38687</v>
      </c>
      <c r="AP61">
        <f t="shared" si="6"/>
        <v>-40.092173369999998</v>
      </c>
      <c r="AQ61">
        <f t="shared" si="7"/>
        <v>0</v>
      </c>
      <c r="AR61">
        <f t="shared" si="8"/>
        <v>-40.092173369999998</v>
      </c>
      <c r="AS61">
        <f t="shared" si="9"/>
        <v>0</v>
      </c>
      <c r="AT61">
        <f t="shared" si="10"/>
        <v>0</v>
      </c>
      <c r="AU61">
        <f t="shared" si="11"/>
        <v>0</v>
      </c>
      <c r="AV61">
        <f t="shared" si="12"/>
        <v>0</v>
      </c>
      <c r="AW61">
        <f t="shared" si="13"/>
        <v>0</v>
      </c>
      <c r="AX61">
        <f t="shared" si="14"/>
        <v>0</v>
      </c>
      <c r="AY61">
        <f t="shared" si="5"/>
        <v>0</v>
      </c>
      <c r="BC61" s="164">
        <v>38047</v>
      </c>
      <c r="BD61">
        <v>2.68</v>
      </c>
      <c r="BE61">
        <v>0.15200000000000002</v>
      </c>
      <c r="BF61">
        <v>-4.7500000000000001E-2</v>
      </c>
      <c r="BG61">
        <v>-2.5000000000000001E-3</v>
      </c>
      <c r="BH61">
        <v>6.7451327435631023E-2</v>
      </c>
    </row>
    <row r="62" spans="1:60" x14ac:dyDescent="0.2">
      <c r="A62" s="176">
        <v>38718</v>
      </c>
      <c r="B62">
        <v>149.14600537999999</v>
      </c>
      <c r="C62">
        <v>0</v>
      </c>
      <c r="D62">
        <v>149.14600537999999</v>
      </c>
      <c r="E62">
        <v>0</v>
      </c>
      <c r="F62">
        <v>0</v>
      </c>
      <c r="G62">
        <v>0</v>
      </c>
      <c r="H62">
        <v>0</v>
      </c>
      <c r="I62">
        <v>0</v>
      </c>
      <c r="L62" s="154"/>
      <c r="M62" s="154"/>
      <c r="N62" s="154"/>
      <c r="O62" s="176">
        <v>38749</v>
      </c>
      <c r="P62" s="257">
        <v>4.17</v>
      </c>
      <c r="Q62" s="257">
        <v>0.26750000000000002</v>
      </c>
      <c r="R62" s="165">
        <v>-2.75E-2</v>
      </c>
      <c r="S62" s="165">
        <v>-2.5000000000000001E-2</v>
      </c>
      <c r="T62" s="572">
        <v>5.6098052844973698E-2</v>
      </c>
      <c r="W62" s="418"/>
      <c r="X62" s="417"/>
      <c r="Y62"/>
      <c r="AO62" s="176">
        <f t="shared" si="3"/>
        <v>38718</v>
      </c>
      <c r="AP62">
        <f t="shared" si="6"/>
        <v>149.14600537999999</v>
      </c>
      <c r="AQ62">
        <f t="shared" si="7"/>
        <v>0</v>
      </c>
      <c r="AR62">
        <f t="shared" si="8"/>
        <v>149.14600537999999</v>
      </c>
      <c r="AS62">
        <f t="shared" si="9"/>
        <v>0</v>
      </c>
      <c r="AT62">
        <f t="shared" si="10"/>
        <v>0</v>
      </c>
      <c r="AU62">
        <f t="shared" si="11"/>
        <v>0</v>
      </c>
      <c r="AV62">
        <f t="shared" si="12"/>
        <v>0</v>
      </c>
      <c r="AW62">
        <f t="shared" si="13"/>
        <v>0</v>
      </c>
      <c r="AX62">
        <f t="shared" si="14"/>
        <v>0</v>
      </c>
      <c r="AY62">
        <f t="shared" si="5"/>
        <v>0</v>
      </c>
      <c r="BC62" s="164">
        <v>38078</v>
      </c>
      <c r="BD62">
        <v>2.573</v>
      </c>
      <c r="BE62">
        <v>0.14950000000000002</v>
      </c>
      <c r="BF62">
        <v>0</v>
      </c>
      <c r="BG62">
        <v>-2.5000000000000001E-3</v>
      </c>
      <c r="BH62">
        <v>6.7499180369831019E-2</v>
      </c>
    </row>
    <row r="63" spans="1:60" x14ac:dyDescent="0.2">
      <c r="A63" s="176">
        <v>38749</v>
      </c>
      <c r="B63">
        <v>-17.03490442</v>
      </c>
      <c r="C63">
        <v>0</v>
      </c>
      <c r="D63">
        <v>-17.03490442</v>
      </c>
      <c r="E63">
        <v>0</v>
      </c>
      <c r="F63">
        <v>0</v>
      </c>
      <c r="G63">
        <v>0</v>
      </c>
      <c r="H63">
        <v>0</v>
      </c>
      <c r="I63">
        <v>0</v>
      </c>
      <c r="L63" s="154"/>
      <c r="M63" s="154"/>
      <c r="N63" s="154"/>
      <c r="O63" s="176">
        <v>38777</v>
      </c>
      <c r="P63" s="257">
        <v>4.0369999999999999</v>
      </c>
      <c r="Q63" s="257">
        <v>0.26250000000000001</v>
      </c>
      <c r="R63" s="165">
        <v>-1.4999999999999999E-2</v>
      </c>
      <c r="S63" s="165">
        <v>-0.02</v>
      </c>
      <c r="T63" s="572">
        <v>5.6269138083199402E-2</v>
      </c>
      <c r="W63" s="418"/>
      <c r="X63" s="417"/>
      <c r="Y63"/>
      <c r="AO63" s="176">
        <f t="shared" si="3"/>
        <v>38749</v>
      </c>
      <c r="AP63">
        <f t="shared" si="6"/>
        <v>-17.03490442</v>
      </c>
      <c r="AQ63">
        <f t="shared" si="7"/>
        <v>0</v>
      </c>
      <c r="AR63">
        <f t="shared" si="8"/>
        <v>-17.03490442</v>
      </c>
      <c r="AS63">
        <f t="shared" si="9"/>
        <v>0</v>
      </c>
      <c r="AT63">
        <f t="shared" si="10"/>
        <v>0</v>
      </c>
      <c r="AU63">
        <f t="shared" si="11"/>
        <v>0</v>
      </c>
      <c r="AV63">
        <f t="shared" si="12"/>
        <v>0</v>
      </c>
      <c r="AW63">
        <f t="shared" si="13"/>
        <v>0</v>
      </c>
      <c r="AX63">
        <f t="shared" si="14"/>
        <v>0</v>
      </c>
      <c r="AY63">
        <f t="shared" si="5"/>
        <v>0</v>
      </c>
      <c r="BC63" s="164">
        <v>38108</v>
      </c>
      <c r="BD63">
        <v>2.544</v>
      </c>
      <c r="BE63">
        <v>0.14749999999999999</v>
      </c>
      <c r="BF63">
        <v>5.0000000000000001E-3</v>
      </c>
      <c r="BG63">
        <v>-5.0000000000000001E-3</v>
      </c>
      <c r="BH63">
        <v>6.7545489661714017E-2</v>
      </c>
    </row>
    <row r="64" spans="1:60" x14ac:dyDescent="0.2">
      <c r="A64" s="176">
        <v>38777</v>
      </c>
      <c r="B64">
        <v>-48.029513889999997</v>
      </c>
      <c r="C64">
        <v>0</v>
      </c>
      <c r="D64">
        <v>-48.029513889999997</v>
      </c>
      <c r="E64">
        <v>0</v>
      </c>
      <c r="F64">
        <v>0</v>
      </c>
      <c r="G64">
        <v>0</v>
      </c>
      <c r="H64">
        <v>0</v>
      </c>
      <c r="I64">
        <v>0</v>
      </c>
      <c r="L64" s="154"/>
      <c r="M64" s="154"/>
      <c r="N64" s="154"/>
      <c r="O64" s="176">
        <v>38808</v>
      </c>
      <c r="P64" s="257">
        <v>3.8170000000000002</v>
      </c>
      <c r="Q64" s="257">
        <v>0.26</v>
      </c>
      <c r="R64" s="165">
        <v>0.02</v>
      </c>
      <c r="S64" s="165">
        <v>-1.4999999999999999E-2</v>
      </c>
      <c r="T64" s="572">
        <v>5.6458553894028499E-2</v>
      </c>
      <c r="W64" s="418"/>
      <c r="X64" s="417"/>
      <c r="Y64"/>
      <c r="AO64" s="176">
        <f t="shared" si="3"/>
        <v>38777</v>
      </c>
      <c r="AP64">
        <f t="shared" si="6"/>
        <v>-48.029513889999997</v>
      </c>
      <c r="AQ64">
        <f t="shared" si="7"/>
        <v>0</v>
      </c>
      <c r="AR64">
        <f t="shared" si="8"/>
        <v>-48.029513889999997</v>
      </c>
      <c r="AS64">
        <f t="shared" si="9"/>
        <v>0</v>
      </c>
      <c r="AT64">
        <f t="shared" si="10"/>
        <v>0</v>
      </c>
      <c r="AU64">
        <f t="shared" si="11"/>
        <v>0</v>
      </c>
      <c r="AV64">
        <f t="shared" si="12"/>
        <v>0</v>
      </c>
      <c r="AW64">
        <f t="shared" si="13"/>
        <v>0</v>
      </c>
      <c r="AX64">
        <f t="shared" si="14"/>
        <v>0</v>
      </c>
      <c r="AY64">
        <f t="shared" si="5"/>
        <v>0</v>
      </c>
      <c r="BC64" s="164">
        <v>38139</v>
      </c>
      <c r="BD64">
        <v>2.5449999999999999</v>
      </c>
      <c r="BE64">
        <v>0.1472</v>
      </c>
      <c r="BF64">
        <v>5.0000000000000001E-3</v>
      </c>
      <c r="BG64">
        <v>-2.5000000000000001E-3</v>
      </c>
      <c r="BH64">
        <v>6.7593342597405001E-2</v>
      </c>
    </row>
    <row r="65" spans="1:60" x14ac:dyDescent="0.2">
      <c r="A65" s="176">
        <v>38808</v>
      </c>
      <c r="B65">
        <v>-46.656566480000002</v>
      </c>
      <c r="C65">
        <v>0</v>
      </c>
      <c r="D65">
        <v>-46.656566480000002</v>
      </c>
      <c r="E65">
        <v>0</v>
      </c>
      <c r="F65">
        <v>0</v>
      </c>
      <c r="G65">
        <v>0</v>
      </c>
      <c r="H65">
        <v>0</v>
      </c>
      <c r="I65">
        <v>0</v>
      </c>
      <c r="L65" s="154"/>
      <c r="M65" s="154"/>
      <c r="N65" s="154"/>
      <c r="O65" s="176">
        <v>38838</v>
      </c>
      <c r="P65" s="257">
        <v>3.8069999999999999</v>
      </c>
      <c r="Q65" s="257">
        <v>0.2525</v>
      </c>
      <c r="R65" s="165">
        <v>0.02</v>
      </c>
      <c r="S65" s="165">
        <v>-1.4999999999999999E-2</v>
      </c>
      <c r="T65" s="572">
        <v>5.6641859528780501E-2</v>
      </c>
      <c r="W65" s="418"/>
      <c r="X65" s="417"/>
      <c r="Y65"/>
      <c r="AO65" s="176">
        <f t="shared" si="3"/>
        <v>38808</v>
      </c>
      <c r="AP65">
        <f t="shared" si="6"/>
        <v>-46.656566480000002</v>
      </c>
      <c r="AQ65">
        <f t="shared" si="7"/>
        <v>0</v>
      </c>
      <c r="AR65">
        <f t="shared" si="8"/>
        <v>-46.656566480000002</v>
      </c>
      <c r="AS65">
        <f t="shared" si="9"/>
        <v>0</v>
      </c>
      <c r="AT65">
        <f t="shared" si="10"/>
        <v>0</v>
      </c>
      <c r="AU65">
        <f t="shared" si="11"/>
        <v>0</v>
      </c>
      <c r="AV65">
        <f t="shared" si="12"/>
        <v>0</v>
      </c>
      <c r="AW65">
        <f t="shared" si="13"/>
        <v>0</v>
      </c>
      <c r="AX65">
        <f t="shared" si="14"/>
        <v>0</v>
      </c>
      <c r="AY65">
        <f t="shared" si="5"/>
        <v>0</v>
      </c>
      <c r="BC65" s="164">
        <v>38169</v>
      </c>
      <c r="BD65">
        <v>2.5510000000000002</v>
      </c>
      <c r="BE65">
        <v>0.1469</v>
      </c>
      <c r="BF65">
        <v>7.4999999999999997E-3</v>
      </c>
      <c r="BG65">
        <v>0</v>
      </c>
      <c r="BH65">
        <v>6.7639651890732011E-2</v>
      </c>
    </row>
    <row r="66" spans="1:60" x14ac:dyDescent="0.2">
      <c r="A66" s="176">
        <v>38838</v>
      </c>
      <c r="B66">
        <v>-47.136900490000002</v>
      </c>
      <c r="C66">
        <v>0</v>
      </c>
      <c r="D66">
        <v>-47.136900490000002</v>
      </c>
      <c r="E66">
        <v>0</v>
      </c>
      <c r="F66">
        <v>0</v>
      </c>
      <c r="G66">
        <v>0</v>
      </c>
      <c r="H66">
        <v>0</v>
      </c>
      <c r="I66">
        <v>0</v>
      </c>
      <c r="L66" s="154"/>
      <c r="M66" s="154"/>
      <c r="N66" s="154"/>
      <c r="O66" s="176">
        <v>38869</v>
      </c>
      <c r="P66" s="257">
        <v>3.843</v>
      </c>
      <c r="Q66" s="257">
        <v>0.2525</v>
      </c>
      <c r="R66" s="165">
        <v>2.5000000000000001E-2</v>
      </c>
      <c r="S66" s="165">
        <v>-1.4999999999999999E-2</v>
      </c>
      <c r="T66" s="572">
        <v>5.68312753631064E-2</v>
      </c>
      <c r="W66" s="418"/>
      <c r="X66" s="417"/>
      <c r="Y66"/>
      <c r="AO66" s="176">
        <f t="shared" si="3"/>
        <v>38838</v>
      </c>
      <c r="AP66">
        <f t="shared" si="6"/>
        <v>-47.136900490000002</v>
      </c>
      <c r="AQ66">
        <f t="shared" si="7"/>
        <v>0</v>
      </c>
      <c r="AR66">
        <f t="shared" si="8"/>
        <v>-47.136900490000002</v>
      </c>
      <c r="AS66">
        <f t="shared" si="9"/>
        <v>0</v>
      </c>
      <c r="AT66">
        <f t="shared" si="10"/>
        <v>0</v>
      </c>
      <c r="AU66">
        <f t="shared" si="11"/>
        <v>0</v>
      </c>
      <c r="AV66">
        <f t="shared" si="12"/>
        <v>0</v>
      </c>
      <c r="AW66">
        <f t="shared" si="13"/>
        <v>0</v>
      </c>
      <c r="AX66">
        <f t="shared" si="14"/>
        <v>0</v>
      </c>
      <c r="AY66">
        <f t="shared" si="5"/>
        <v>0</v>
      </c>
      <c r="BC66" s="164">
        <v>38200</v>
      </c>
      <c r="BD66">
        <v>2.556</v>
      </c>
      <c r="BE66">
        <v>0.14660000000000001</v>
      </c>
      <c r="BF66">
        <v>7.4999999999999997E-3</v>
      </c>
      <c r="BG66">
        <v>0</v>
      </c>
      <c r="BH66">
        <v>6.7687504827916009E-2</v>
      </c>
    </row>
    <row r="67" spans="1:60" x14ac:dyDescent="0.2">
      <c r="A67" s="176">
        <v>38869</v>
      </c>
      <c r="B67">
        <v>-15.83260643</v>
      </c>
      <c r="C67">
        <v>0</v>
      </c>
      <c r="D67">
        <v>-15.83260643</v>
      </c>
      <c r="E67">
        <v>0</v>
      </c>
      <c r="F67">
        <v>0</v>
      </c>
      <c r="G67">
        <v>0</v>
      </c>
      <c r="H67">
        <v>0</v>
      </c>
      <c r="I67">
        <v>0</v>
      </c>
      <c r="L67" s="154"/>
      <c r="M67" s="154"/>
      <c r="N67" s="154"/>
      <c r="O67" s="176">
        <v>38899</v>
      </c>
      <c r="P67" s="257">
        <v>3.8929999999999998</v>
      </c>
      <c r="Q67" s="257">
        <v>0.2525</v>
      </c>
      <c r="R67" s="165">
        <v>2.75E-2</v>
      </c>
      <c r="S67" s="165">
        <v>-0.01</v>
      </c>
      <c r="T67" s="572">
        <v>5.70145810205962E-2</v>
      </c>
      <c r="W67" s="418"/>
      <c r="X67" s="417"/>
      <c r="Y67"/>
      <c r="AO67" s="176">
        <f t="shared" si="3"/>
        <v>38869</v>
      </c>
      <c r="AP67">
        <f t="shared" si="6"/>
        <v>-15.83260643</v>
      </c>
      <c r="AQ67">
        <f t="shared" si="7"/>
        <v>0</v>
      </c>
      <c r="AR67">
        <f t="shared" si="8"/>
        <v>-15.83260643</v>
      </c>
      <c r="AS67">
        <f t="shared" si="9"/>
        <v>0</v>
      </c>
      <c r="AT67">
        <f t="shared" si="10"/>
        <v>0</v>
      </c>
      <c r="AU67">
        <f t="shared" si="11"/>
        <v>0</v>
      </c>
      <c r="AV67">
        <f t="shared" si="12"/>
        <v>0</v>
      </c>
      <c r="AW67">
        <f t="shared" si="13"/>
        <v>0</v>
      </c>
      <c r="AX67">
        <f t="shared" si="14"/>
        <v>0</v>
      </c>
      <c r="AY67">
        <f t="shared" si="5"/>
        <v>0</v>
      </c>
      <c r="BC67" s="164">
        <v>38231</v>
      </c>
      <c r="BD67">
        <v>2.5580000000000003</v>
      </c>
      <c r="BE67">
        <v>0.14630000000000001</v>
      </c>
      <c r="BF67">
        <v>5.0000000000000001E-3</v>
      </c>
      <c r="BG67">
        <v>0</v>
      </c>
      <c r="BH67">
        <v>6.7735357765857027E-2</v>
      </c>
    </row>
    <row r="68" spans="1:60" x14ac:dyDescent="0.2">
      <c r="A68" s="176">
        <v>38899</v>
      </c>
      <c r="B68">
        <v>-27.170877910000002</v>
      </c>
      <c r="C68">
        <v>0</v>
      </c>
      <c r="D68">
        <v>-27.170877910000002</v>
      </c>
      <c r="E68">
        <v>0</v>
      </c>
      <c r="F68">
        <v>0</v>
      </c>
      <c r="G68">
        <v>0</v>
      </c>
      <c r="H68">
        <v>0</v>
      </c>
      <c r="I68">
        <v>0</v>
      </c>
      <c r="L68" s="154"/>
      <c r="M68" s="154"/>
      <c r="N68" s="154"/>
      <c r="O68" s="176">
        <v>38930</v>
      </c>
      <c r="P68" s="257">
        <v>3.9239999999999999</v>
      </c>
      <c r="Q68" s="257">
        <v>0.2525</v>
      </c>
      <c r="R68" s="165">
        <v>0.03</v>
      </c>
      <c r="S68" s="165">
        <v>-0.01</v>
      </c>
      <c r="T68" s="572">
        <v>5.7164057654916597E-2</v>
      </c>
      <c r="W68" s="418"/>
      <c r="X68" s="417"/>
      <c r="Y68"/>
      <c r="AO68" s="176">
        <f t="shared" si="3"/>
        <v>38899</v>
      </c>
      <c r="AP68">
        <f t="shared" si="6"/>
        <v>-27.170877910000002</v>
      </c>
      <c r="AQ68">
        <f t="shared" si="7"/>
        <v>0</v>
      </c>
      <c r="AR68">
        <f t="shared" si="8"/>
        <v>-27.170877910000002</v>
      </c>
      <c r="AS68">
        <f t="shared" si="9"/>
        <v>0</v>
      </c>
      <c r="AT68">
        <f t="shared" si="10"/>
        <v>0</v>
      </c>
      <c r="AU68">
        <f t="shared" si="11"/>
        <v>0</v>
      </c>
      <c r="AV68">
        <f t="shared" si="12"/>
        <v>0</v>
      </c>
      <c r="AW68">
        <f t="shared" si="13"/>
        <v>0</v>
      </c>
      <c r="AX68">
        <f t="shared" si="14"/>
        <v>0</v>
      </c>
      <c r="AY68">
        <f t="shared" si="5"/>
        <v>0</v>
      </c>
      <c r="BC68" s="164">
        <v>38261</v>
      </c>
      <c r="BD68">
        <v>2.5960000000000001</v>
      </c>
      <c r="BE68">
        <v>0.14599999999999999</v>
      </c>
      <c r="BF68">
        <v>5.0000000000000001E-3</v>
      </c>
      <c r="BG68">
        <v>-2.5000000000000001E-3</v>
      </c>
      <c r="BH68">
        <v>6.7798688396309009E-2</v>
      </c>
    </row>
    <row r="69" spans="1:60" x14ac:dyDescent="0.2">
      <c r="A69" s="176">
        <v>38930</v>
      </c>
      <c r="B69">
        <v>-25.6937313</v>
      </c>
      <c r="C69">
        <v>0</v>
      </c>
      <c r="D69">
        <v>-25.6937313</v>
      </c>
      <c r="E69">
        <v>0</v>
      </c>
      <c r="F69">
        <v>0</v>
      </c>
      <c r="G69">
        <v>0</v>
      </c>
      <c r="H69">
        <v>0</v>
      </c>
      <c r="I69">
        <v>0</v>
      </c>
      <c r="L69" s="154"/>
      <c r="M69" s="154"/>
      <c r="N69" s="154"/>
      <c r="O69" s="176">
        <v>38961</v>
      </c>
      <c r="P69" s="257">
        <v>3.9390000000000001</v>
      </c>
      <c r="Q69" s="257">
        <v>0.2525</v>
      </c>
      <c r="R69" s="165">
        <v>2.2499999999999999E-2</v>
      </c>
      <c r="S69" s="165">
        <v>-0.01</v>
      </c>
      <c r="T69" s="572">
        <v>5.7291567722880903E-2</v>
      </c>
      <c r="W69" s="418"/>
      <c r="X69" s="417"/>
      <c r="Y69"/>
      <c r="AO69" s="176">
        <f t="shared" si="3"/>
        <v>38930</v>
      </c>
      <c r="AP69">
        <f t="shared" si="6"/>
        <v>-25.6937313</v>
      </c>
      <c r="AQ69">
        <f t="shared" si="7"/>
        <v>0</v>
      </c>
      <c r="AR69">
        <f t="shared" si="8"/>
        <v>-25.6937313</v>
      </c>
      <c r="AS69">
        <f t="shared" si="9"/>
        <v>0</v>
      </c>
      <c r="AT69">
        <f t="shared" si="10"/>
        <v>0</v>
      </c>
      <c r="AU69">
        <f t="shared" si="11"/>
        <v>0</v>
      </c>
      <c r="AV69">
        <f t="shared" si="12"/>
        <v>0</v>
      </c>
      <c r="AW69">
        <f t="shared" si="13"/>
        <v>0</v>
      </c>
      <c r="AX69">
        <f t="shared" si="14"/>
        <v>0</v>
      </c>
      <c r="AY69">
        <f t="shared" si="5"/>
        <v>0</v>
      </c>
      <c r="BC69" s="164">
        <v>38292</v>
      </c>
      <c r="BD69">
        <v>2.7349999999999999</v>
      </c>
      <c r="BE69">
        <v>0.14599999999999999</v>
      </c>
      <c r="BF69">
        <v>-5.2499999999999998E-2</v>
      </c>
      <c r="BG69">
        <v>-2.5000000000000001E-3</v>
      </c>
      <c r="BH69">
        <v>6.7864130049171009E-2</v>
      </c>
    </row>
    <row r="70" spans="1:60" x14ac:dyDescent="0.2">
      <c r="A70" s="176">
        <v>38961</v>
      </c>
      <c r="B70">
        <v>-7.0040593800000002</v>
      </c>
      <c r="C70">
        <v>0</v>
      </c>
      <c r="D70">
        <v>-7.0040593800000002</v>
      </c>
      <c r="E70">
        <v>0</v>
      </c>
      <c r="F70">
        <v>0</v>
      </c>
      <c r="G70">
        <v>0</v>
      </c>
      <c r="H70">
        <v>0</v>
      </c>
      <c r="I70">
        <v>0</v>
      </c>
      <c r="L70" s="154"/>
      <c r="M70" s="154"/>
      <c r="N70" s="154"/>
      <c r="O70" s="176">
        <v>38991</v>
      </c>
      <c r="P70" s="257">
        <v>3.968</v>
      </c>
      <c r="Q70" s="257">
        <v>0.2525</v>
      </c>
      <c r="R70" s="165">
        <v>1.2500000000000001E-2</v>
      </c>
      <c r="S70" s="165">
        <v>-1.4999999999999999E-2</v>
      </c>
      <c r="T70" s="572">
        <v>5.7414964567996697E-2</v>
      </c>
      <c r="W70" s="418"/>
      <c r="X70" s="417"/>
      <c r="Y70"/>
      <c r="AO70" s="176">
        <f t="shared" si="3"/>
        <v>38961</v>
      </c>
      <c r="AP70">
        <f t="shared" si="6"/>
        <v>-7.0040593800000002</v>
      </c>
      <c r="AQ70">
        <f t="shared" si="7"/>
        <v>0</v>
      </c>
      <c r="AR70">
        <f t="shared" si="8"/>
        <v>-7.0040593800000002</v>
      </c>
      <c r="AS70">
        <f t="shared" si="9"/>
        <v>0</v>
      </c>
      <c r="AT70">
        <f t="shared" si="10"/>
        <v>0</v>
      </c>
      <c r="AU70">
        <f t="shared" si="11"/>
        <v>0</v>
      </c>
      <c r="AV70">
        <f t="shared" si="12"/>
        <v>0</v>
      </c>
      <c r="AW70">
        <f t="shared" si="13"/>
        <v>0</v>
      </c>
      <c r="AX70">
        <f t="shared" si="14"/>
        <v>0</v>
      </c>
      <c r="AY70">
        <f t="shared" si="5"/>
        <v>0</v>
      </c>
      <c r="BC70" s="164">
        <v>38322</v>
      </c>
      <c r="BD70">
        <v>2.875</v>
      </c>
      <c r="BE70">
        <v>0.14599999999999999</v>
      </c>
      <c r="BF70">
        <v>-7.7499999999999999E-2</v>
      </c>
      <c r="BG70">
        <v>0</v>
      </c>
      <c r="BH70">
        <v>6.7927460682323013E-2</v>
      </c>
    </row>
    <row r="71" spans="1:60" x14ac:dyDescent="0.2">
      <c r="A71" s="176">
        <v>38991</v>
      </c>
      <c r="B71">
        <v>17.447274759999999</v>
      </c>
      <c r="C71">
        <v>0</v>
      </c>
      <c r="D71">
        <v>17.447274759999999</v>
      </c>
      <c r="E71">
        <v>0</v>
      </c>
      <c r="F71">
        <v>0</v>
      </c>
      <c r="G71">
        <v>0</v>
      </c>
      <c r="H71">
        <v>0</v>
      </c>
      <c r="I71">
        <v>0</v>
      </c>
      <c r="L71" s="154"/>
      <c r="M71" s="154"/>
      <c r="N71" s="154"/>
      <c r="O71" s="176">
        <v>39022</v>
      </c>
      <c r="P71" s="257">
        <v>4.1079999999999997</v>
      </c>
      <c r="Q71" s="257">
        <v>0.255</v>
      </c>
      <c r="R71" s="165">
        <v>-0.02</v>
      </c>
      <c r="S71" s="165">
        <v>-0.02</v>
      </c>
      <c r="T71" s="572">
        <v>5.7542474646604398E-2</v>
      </c>
      <c r="W71" s="418"/>
      <c r="X71" s="417"/>
      <c r="Y71"/>
      <c r="AO71" s="176">
        <f t="shared" si="3"/>
        <v>38991</v>
      </c>
      <c r="AP71">
        <f t="shared" si="6"/>
        <v>17.447274759999999</v>
      </c>
      <c r="AQ71">
        <f t="shared" si="7"/>
        <v>0</v>
      </c>
      <c r="AR71">
        <f t="shared" si="8"/>
        <v>17.447274759999999</v>
      </c>
      <c r="AS71">
        <f t="shared" si="9"/>
        <v>0</v>
      </c>
      <c r="AT71">
        <f t="shared" si="10"/>
        <v>0</v>
      </c>
      <c r="AU71">
        <f t="shared" si="11"/>
        <v>0</v>
      </c>
      <c r="AV71">
        <f t="shared" si="12"/>
        <v>0</v>
      </c>
      <c r="AW71">
        <f t="shared" si="13"/>
        <v>0</v>
      </c>
      <c r="AX71">
        <f t="shared" si="14"/>
        <v>0</v>
      </c>
      <c r="AY71">
        <f t="shared" si="5"/>
        <v>0</v>
      </c>
      <c r="BC71" s="164">
        <v>38353</v>
      </c>
      <c r="BD71">
        <v>2.9415000000000004</v>
      </c>
      <c r="BE71">
        <v>0.14599999999999999</v>
      </c>
      <c r="BF71">
        <v>-7.7499999999999999E-2</v>
      </c>
      <c r="BG71">
        <v>0</v>
      </c>
      <c r="BH71">
        <v>6.7992902337975003E-2</v>
      </c>
    </row>
    <row r="72" spans="1:60" x14ac:dyDescent="0.2">
      <c r="A72" s="176">
        <v>39022</v>
      </c>
      <c r="B72">
        <v>21.3967317</v>
      </c>
      <c r="C72">
        <v>0</v>
      </c>
      <c r="D72">
        <v>21.3967317</v>
      </c>
      <c r="E72">
        <v>0</v>
      </c>
      <c r="F72">
        <v>0</v>
      </c>
      <c r="G72">
        <v>0</v>
      </c>
      <c r="H72">
        <v>0</v>
      </c>
      <c r="I72">
        <v>0</v>
      </c>
      <c r="L72" s="154"/>
      <c r="M72" s="154"/>
      <c r="N72" s="154"/>
      <c r="O72" s="176">
        <v>39052</v>
      </c>
      <c r="P72" s="257">
        <v>4.2530000000000001</v>
      </c>
      <c r="Q72" s="257">
        <v>0.26</v>
      </c>
      <c r="R72" s="165">
        <v>-4.2500000000000003E-2</v>
      </c>
      <c r="S72" s="165">
        <v>-2.5000000000000001E-2</v>
      </c>
      <c r="T72" s="572">
        <v>5.7665871502020398E-2</v>
      </c>
      <c r="W72" s="418"/>
      <c r="X72" s="417"/>
      <c r="Y72"/>
      <c r="AO72" s="176">
        <f t="shared" si="3"/>
        <v>39022</v>
      </c>
      <c r="AP72">
        <f t="shared" si="6"/>
        <v>21.3967317</v>
      </c>
      <c r="AQ72">
        <f t="shared" si="7"/>
        <v>0</v>
      </c>
      <c r="AR72">
        <f t="shared" si="8"/>
        <v>21.3967317</v>
      </c>
      <c r="AS72">
        <f t="shared" si="9"/>
        <v>0</v>
      </c>
      <c r="AT72">
        <f t="shared" si="10"/>
        <v>0</v>
      </c>
      <c r="AU72">
        <f t="shared" si="11"/>
        <v>0</v>
      </c>
      <c r="AV72">
        <f t="shared" si="12"/>
        <v>0</v>
      </c>
      <c r="AW72">
        <f t="shared" si="13"/>
        <v>0</v>
      </c>
      <c r="AX72">
        <f t="shared" si="14"/>
        <v>0</v>
      </c>
      <c r="AY72">
        <f t="shared" si="5"/>
        <v>0</v>
      </c>
      <c r="BC72" s="164">
        <v>38384</v>
      </c>
      <c r="BD72">
        <v>2.8374999999999999</v>
      </c>
      <c r="BE72">
        <v>0.14599999999999999</v>
      </c>
      <c r="BF72">
        <v>-7.0000000000000007E-2</v>
      </c>
      <c r="BG72">
        <v>0</v>
      </c>
      <c r="BH72">
        <v>6.8058343995043999E-2</v>
      </c>
    </row>
    <row r="73" spans="1:60" x14ac:dyDescent="0.2">
      <c r="A73" s="176">
        <v>39052</v>
      </c>
      <c r="B73">
        <v>-131.97212167000001</v>
      </c>
      <c r="C73">
        <v>0</v>
      </c>
      <c r="D73">
        <v>-131.97212167000001</v>
      </c>
      <c r="E73">
        <v>0</v>
      </c>
      <c r="F73">
        <v>0</v>
      </c>
      <c r="G73">
        <v>0</v>
      </c>
      <c r="H73">
        <v>0</v>
      </c>
      <c r="I73">
        <v>0</v>
      </c>
      <c r="L73" s="154"/>
      <c r="M73" s="154"/>
      <c r="N73" s="154"/>
      <c r="O73" s="176">
        <v>39083</v>
      </c>
      <c r="P73" s="257">
        <v>4.3479999999999999</v>
      </c>
      <c r="Q73" s="257">
        <v>0.26250000000000001</v>
      </c>
      <c r="R73" s="165">
        <v>-4.4999999999999998E-2</v>
      </c>
      <c r="S73" s="165">
        <v>-2.5000000000000001E-2</v>
      </c>
      <c r="T73" s="572">
        <v>5.7793381591271203E-2</v>
      </c>
      <c r="W73" s="418"/>
      <c r="X73" s="417"/>
      <c r="Y73"/>
      <c r="AO73" s="176">
        <f t="shared" si="3"/>
        <v>39052</v>
      </c>
      <c r="AP73">
        <f t="shared" si="6"/>
        <v>-131.97212167000001</v>
      </c>
      <c r="AQ73">
        <f t="shared" si="7"/>
        <v>0</v>
      </c>
      <c r="AR73">
        <f t="shared" si="8"/>
        <v>-131.97212167000001</v>
      </c>
      <c r="AS73">
        <f t="shared" si="9"/>
        <v>0</v>
      </c>
      <c r="AT73">
        <f t="shared" si="10"/>
        <v>0</v>
      </c>
      <c r="AU73">
        <f t="shared" si="11"/>
        <v>0</v>
      </c>
      <c r="AV73">
        <f t="shared" si="12"/>
        <v>0</v>
      </c>
      <c r="AW73">
        <f t="shared" si="13"/>
        <v>0</v>
      </c>
      <c r="AX73">
        <f t="shared" si="14"/>
        <v>0</v>
      </c>
      <c r="AY73">
        <f t="shared" si="5"/>
        <v>0</v>
      </c>
      <c r="BC73" s="164">
        <v>38412</v>
      </c>
      <c r="BD73">
        <v>2.7275</v>
      </c>
      <c r="BE73">
        <v>0.14400000000000002</v>
      </c>
      <c r="BF73">
        <v>-4.7500000000000001E-2</v>
      </c>
      <c r="BG73">
        <v>-2.5000000000000001E-3</v>
      </c>
      <c r="BH73">
        <v>6.8117452589743013E-2</v>
      </c>
    </row>
    <row r="74" spans="1:60" x14ac:dyDescent="0.2">
      <c r="A74" s="176">
        <v>39083</v>
      </c>
      <c r="B74">
        <v>393.07831870000001</v>
      </c>
      <c r="C74">
        <v>0</v>
      </c>
      <c r="D74">
        <v>393.07831870000001</v>
      </c>
      <c r="E74">
        <v>0</v>
      </c>
      <c r="F74">
        <v>0</v>
      </c>
      <c r="G74">
        <v>0</v>
      </c>
      <c r="H74">
        <v>0</v>
      </c>
      <c r="I74">
        <v>0</v>
      </c>
      <c r="L74" s="154"/>
      <c r="M74" s="154"/>
      <c r="N74" s="154"/>
      <c r="O74" s="176">
        <v>39114</v>
      </c>
      <c r="P74" s="257">
        <v>4.2300000000000004</v>
      </c>
      <c r="Q74" s="257">
        <v>0.25</v>
      </c>
      <c r="R74" s="165">
        <v>-2.75E-2</v>
      </c>
      <c r="S74" s="165">
        <v>-2.5000000000000001E-2</v>
      </c>
      <c r="T74" s="572">
        <v>5.7920891685930197E-2</v>
      </c>
      <c r="W74" s="418"/>
      <c r="X74" s="417"/>
      <c r="Y74"/>
      <c r="AO74" s="176">
        <f t="shared" ref="AO74:AO137" si="15">A74</f>
        <v>39083</v>
      </c>
      <c r="AP74">
        <f t="shared" si="6"/>
        <v>393.07831870000001</v>
      </c>
      <c r="AQ74">
        <f t="shared" si="7"/>
        <v>0</v>
      </c>
      <c r="AR74">
        <f t="shared" si="8"/>
        <v>393.07831870000001</v>
      </c>
      <c r="AS74">
        <f t="shared" si="9"/>
        <v>0</v>
      </c>
      <c r="AT74">
        <f t="shared" si="10"/>
        <v>0</v>
      </c>
      <c r="AU74">
        <f t="shared" si="11"/>
        <v>0</v>
      </c>
      <c r="AV74">
        <f t="shared" si="12"/>
        <v>0</v>
      </c>
      <c r="AW74">
        <f t="shared" si="13"/>
        <v>0</v>
      </c>
      <c r="AX74">
        <f t="shared" si="14"/>
        <v>0</v>
      </c>
      <c r="AY74">
        <f t="shared" ref="AY74:AY137" si="16">K74</f>
        <v>0</v>
      </c>
      <c r="BC74" s="164">
        <v>38443</v>
      </c>
      <c r="BD74">
        <v>2.6205000000000003</v>
      </c>
      <c r="BE74">
        <v>0.14200000000000002</v>
      </c>
      <c r="BF74">
        <v>2.5000000000000001E-3</v>
      </c>
      <c r="BG74">
        <v>-2.5000000000000001E-3</v>
      </c>
      <c r="BH74">
        <v>6.8182894249510004E-2</v>
      </c>
    </row>
    <row r="75" spans="1:60" x14ac:dyDescent="0.2">
      <c r="A75" s="176">
        <v>39114</v>
      </c>
      <c r="B75">
        <v>233.40022124999999</v>
      </c>
      <c r="C75">
        <v>0</v>
      </c>
      <c r="D75">
        <v>233.40022124999999</v>
      </c>
      <c r="E75">
        <v>0</v>
      </c>
      <c r="F75">
        <v>0</v>
      </c>
      <c r="G75">
        <v>0</v>
      </c>
      <c r="H75">
        <v>0</v>
      </c>
      <c r="I75">
        <v>0</v>
      </c>
      <c r="L75" s="154"/>
      <c r="M75" s="154"/>
      <c r="N75" s="154"/>
      <c r="O75" s="176">
        <v>39142</v>
      </c>
      <c r="P75" s="257">
        <v>4.0970000000000004</v>
      </c>
      <c r="Q75" s="257">
        <v>0.24249999999999999</v>
      </c>
      <c r="R75" s="165">
        <v>-1.4999999999999999E-2</v>
      </c>
      <c r="S75" s="165">
        <v>-0.02</v>
      </c>
      <c r="T75" s="572">
        <v>5.8036062098656901E-2</v>
      </c>
      <c r="W75" s="418"/>
      <c r="X75" s="417"/>
      <c r="Y75"/>
      <c r="AO75" s="176">
        <f t="shared" si="15"/>
        <v>39114</v>
      </c>
      <c r="AP75">
        <f t="shared" si="6"/>
        <v>233.40022124999999</v>
      </c>
      <c r="AQ75">
        <f t="shared" si="7"/>
        <v>0</v>
      </c>
      <c r="AR75">
        <f t="shared" si="8"/>
        <v>233.40022124999999</v>
      </c>
      <c r="AS75">
        <f t="shared" si="9"/>
        <v>0</v>
      </c>
      <c r="AT75">
        <f t="shared" si="10"/>
        <v>0</v>
      </c>
      <c r="AU75">
        <f t="shared" si="11"/>
        <v>0</v>
      </c>
      <c r="AV75">
        <f t="shared" si="12"/>
        <v>0</v>
      </c>
      <c r="AW75">
        <f t="shared" si="13"/>
        <v>0</v>
      </c>
      <c r="AX75">
        <f t="shared" si="14"/>
        <v>0</v>
      </c>
      <c r="AY75">
        <f t="shared" si="16"/>
        <v>0</v>
      </c>
      <c r="BC75" s="164">
        <v>38473</v>
      </c>
      <c r="BD75">
        <v>2.5914999999999999</v>
      </c>
      <c r="BE75">
        <v>0.14099999999999999</v>
      </c>
      <c r="BF75">
        <v>7.4999999999999997E-3</v>
      </c>
      <c r="BG75">
        <v>-5.0000000000000001E-3</v>
      </c>
      <c r="BH75">
        <v>6.8246224889342996E-2</v>
      </c>
    </row>
    <row r="76" spans="1:60" x14ac:dyDescent="0.2">
      <c r="A76" s="176">
        <v>39142</v>
      </c>
      <c r="B76">
        <v>241.26396778</v>
      </c>
      <c r="C76">
        <v>0</v>
      </c>
      <c r="D76">
        <v>241.26396778</v>
      </c>
      <c r="E76">
        <v>0</v>
      </c>
      <c r="F76">
        <v>0</v>
      </c>
      <c r="G76">
        <v>0</v>
      </c>
      <c r="H76">
        <v>0</v>
      </c>
      <c r="I76">
        <v>0</v>
      </c>
      <c r="L76" s="154"/>
      <c r="M76" s="154"/>
      <c r="N76" s="154"/>
      <c r="O76" s="176">
        <v>39173</v>
      </c>
      <c r="P76" s="257">
        <v>3.8769999999999998</v>
      </c>
      <c r="Q76" s="257">
        <v>0.24249999999999999</v>
      </c>
      <c r="R76" s="165">
        <v>0.02</v>
      </c>
      <c r="S76" s="165">
        <v>-1.4999999999999999E-2</v>
      </c>
      <c r="T76" s="572">
        <v>5.81635722036071E-2</v>
      </c>
      <c r="W76" s="418"/>
      <c r="X76" s="417"/>
      <c r="Y76"/>
      <c r="AO76" s="176">
        <f t="shared" si="15"/>
        <v>39142</v>
      </c>
      <c r="AP76">
        <f t="shared" si="6"/>
        <v>241.26396778</v>
      </c>
      <c r="AQ76">
        <f t="shared" si="7"/>
        <v>0</v>
      </c>
      <c r="AR76">
        <f t="shared" si="8"/>
        <v>241.26396778</v>
      </c>
      <c r="AS76">
        <f t="shared" si="9"/>
        <v>0</v>
      </c>
      <c r="AT76">
        <f t="shared" si="10"/>
        <v>0</v>
      </c>
      <c r="AU76">
        <f t="shared" si="11"/>
        <v>0</v>
      </c>
      <c r="AV76">
        <f t="shared" si="12"/>
        <v>0</v>
      </c>
      <c r="AW76">
        <f t="shared" si="13"/>
        <v>0</v>
      </c>
      <c r="AX76">
        <f t="shared" si="14"/>
        <v>0</v>
      </c>
      <c r="AY76">
        <f t="shared" si="16"/>
        <v>0</v>
      </c>
      <c r="BC76" s="164">
        <v>38504</v>
      </c>
      <c r="BD76">
        <v>2.5924999999999998</v>
      </c>
      <c r="BE76">
        <v>0.14070000000000002</v>
      </c>
      <c r="BF76">
        <v>7.4999999999999997E-3</v>
      </c>
      <c r="BG76">
        <v>-2.5000000000000001E-3</v>
      </c>
      <c r="BH76">
        <v>6.8311666551899006E-2</v>
      </c>
    </row>
    <row r="77" spans="1:60" x14ac:dyDescent="0.2">
      <c r="A77" s="176">
        <v>39173</v>
      </c>
      <c r="B77">
        <v>240.72408583000001</v>
      </c>
      <c r="C77">
        <v>0</v>
      </c>
      <c r="D77">
        <v>240.72408583000001</v>
      </c>
      <c r="E77">
        <v>0</v>
      </c>
      <c r="F77">
        <v>0</v>
      </c>
      <c r="G77">
        <v>0</v>
      </c>
      <c r="H77">
        <v>0</v>
      </c>
      <c r="I77">
        <v>0</v>
      </c>
      <c r="L77" s="154"/>
      <c r="M77" s="154"/>
      <c r="N77" s="154"/>
      <c r="O77" s="176">
        <v>39203</v>
      </c>
      <c r="P77" s="257">
        <v>3.867</v>
      </c>
      <c r="Q77" s="257">
        <v>0.24249999999999999</v>
      </c>
      <c r="R77" s="165">
        <v>0.02</v>
      </c>
      <c r="S77" s="165">
        <v>-1.4999999999999999E-2</v>
      </c>
      <c r="T77" s="572">
        <v>5.82869690845138E-2</v>
      </c>
      <c r="W77" s="418"/>
      <c r="X77" s="417"/>
      <c r="Y77"/>
      <c r="AO77" s="176">
        <f t="shared" si="15"/>
        <v>39173</v>
      </c>
      <c r="AP77">
        <f t="shared" si="6"/>
        <v>240.72408583000001</v>
      </c>
      <c r="AQ77">
        <f t="shared" si="7"/>
        <v>0</v>
      </c>
      <c r="AR77">
        <f t="shared" si="8"/>
        <v>240.72408583000001</v>
      </c>
      <c r="AS77">
        <f t="shared" si="9"/>
        <v>0</v>
      </c>
      <c r="AT77">
        <f t="shared" si="10"/>
        <v>0</v>
      </c>
      <c r="AU77">
        <f t="shared" si="11"/>
        <v>0</v>
      </c>
      <c r="AV77">
        <f t="shared" si="12"/>
        <v>0</v>
      </c>
      <c r="AW77">
        <f t="shared" si="13"/>
        <v>0</v>
      </c>
      <c r="AX77">
        <f t="shared" si="14"/>
        <v>0</v>
      </c>
      <c r="AY77">
        <f t="shared" si="16"/>
        <v>0</v>
      </c>
      <c r="BC77" s="164">
        <v>38534</v>
      </c>
      <c r="BD77">
        <v>2.5985000000000005</v>
      </c>
      <c r="BE77">
        <v>0.14040000000000002</v>
      </c>
      <c r="BF77">
        <v>0.01</v>
      </c>
      <c r="BG77">
        <v>0</v>
      </c>
      <c r="BH77">
        <v>6.837499719443102E-2</v>
      </c>
    </row>
    <row r="78" spans="1:60" x14ac:dyDescent="0.2">
      <c r="A78" s="176">
        <v>39203</v>
      </c>
      <c r="B78">
        <v>247.59322786000001</v>
      </c>
      <c r="C78">
        <v>0</v>
      </c>
      <c r="D78">
        <v>247.59322786000001</v>
      </c>
      <c r="E78">
        <v>0</v>
      </c>
      <c r="F78">
        <v>0</v>
      </c>
      <c r="G78">
        <v>0</v>
      </c>
      <c r="H78">
        <v>0</v>
      </c>
      <c r="I78">
        <v>0</v>
      </c>
      <c r="L78" s="154"/>
      <c r="M78" s="154"/>
      <c r="N78" s="154"/>
      <c r="O78" s="176">
        <v>39234</v>
      </c>
      <c r="P78" s="257">
        <v>3.903</v>
      </c>
      <c r="Q78" s="257">
        <v>0.23250000000000001</v>
      </c>
      <c r="R78" s="165">
        <v>2.5000000000000001E-2</v>
      </c>
      <c r="S78" s="165">
        <v>-1.4999999999999999E-2</v>
      </c>
      <c r="T78" s="572">
        <v>5.8414479200103599E-2</v>
      </c>
      <c r="W78" s="418"/>
      <c r="X78" s="417"/>
      <c r="Y78"/>
      <c r="AO78" s="176">
        <f t="shared" si="15"/>
        <v>39203</v>
      </c>
      <c r="AP78">
        <f t="shared" si="6"/>
        <v>247.59322786000001</v>
      </c>
      <c r="AQ78">
        <f t="shared" si="7"/>
        <v>0</v>
      </c>
      <c r="AR78">
        <f t="shared" si="8"/>
        <v>247.59322786000001</v>
      </c>
      <c r="AS78">
        <f t="shared" si="9"/>
        <v>0</v>
      </c>
      <c r="AT78">
        <f t="shared" si="10"/>
        <v>0</v>
      </c>
      <c r="AU78">
        <f t="shared" si="11"/>
        <v>0</v>
      </c>
      <c r="AV78">
        <f t="shared" si="12"/>
        <v>0</v>
      </c>
      <c r="AW78">
        <f t="shared" si="13"/>
        <v>0</v>
      </c>
      <c r="AX78">
        <f t="shared" si="14"/>
        <v>0</v>
      </c>
      <c r="AY78">
        <f t="shared" si="16"/>
        <v>0</v>
      </c>
      <c r="BC78" s="164">
        <v>38565</v>
      </c>
      <c r="BD78">
        <v>2.6035000000000004</v>
      </c>
      <c r="BE78">
        <v>0.1401</v>
      </c>
      <c r="BF78">
        <v>0.01</v>
      </c>
      <c r="BG78">
        <v>0</v>
      </c>
      <c r="BH78">
        <v>6.8440438859775007E-2</v>
      </c>
    </row>
    <row r="79" spans="1:60" x14ac:dyDescent="0.2">
      <c r="A79" s="176">
        <v>39234</v>
      </c>
      <c r="B79">
        <v>241.07873479</v>
      </c>
      <c r="C79">
        <v>0</v>
      </c>
      <c r="D79">
        <v>241.07873479</v>
      </c>
      <c r="E79">
        <v>0</v>
      </c>
      <c r="F79">
        <v>0</v>
      </c>
      <c r="G79">
        <v>0</v>
      </c>
      <c r="H79">
        <v>0</v>
      </c>
      <c r="I79">
        <v>0</v>
      </c>
      <c r="L79" s="154"/>
      <c r="M79" s="154"/>
      <c r="N79" s="154"/>
      <c r="O79" s="176">
        <v>39264</v>
      </c>
      <c r="P79" s="257">
        <v>3.9529999999999998</v>
      </c>
      <c r="Q79" s="257">
        <v>0.23250000000000001</v>
      </c>
      <c r="R79" s="165">
        <v>2.75E-2</v>
      </c>
      <c r="S79" s="165">
        <v>-0.01</v>
      </c>
      <c r="T79" s="572">
        <v>5.8537876091306E-2</v>
      </c>
      <c r="W79" s="418"/>
      <c r="X79" s="417"/>
      <c r="Y79"/>
      <c r="AO79" s="176">
        <f t="shared" si="15"/>
        <v>39234</v>
      </c>
      <c r="AP79">
        <f t="shared" si="6"/>
        <v>241.07873479</v>
      </c>
      <c r="AQ79">
        <f t="shared" si="7"/>
        <v>0</v>
      </c>
      <c r="AR79">
        <f t="shared" si="8"/>
        <v>241.07873479</v>
      </c>
      <c r="AS79">
        <f t="shared" si="9"/>
        <v>0</v>
      </c>
      <c r="AT79">
        <f t="shared" si="10"/>
        <v>0</v>
      </c>
      <c r="AU79">
        <f t="shared" si="11"/>
        <v>0</v>
      </c>
      <c r="AV79">
        <f t="shared" si="12"/>
        <v>0</v>
      </c>
      <c r="AW79">
        <f t="shared" si="13"/>
        <v>0</v>
      </c>
      <c r="AX79">
        <f t="shared" si="14"/>
        <v>0</v>
      </c>
      <c r="AY79">
        <f t="shared" si="16"/>
        <v>0</v>
      </c>
      <c r="BC79" s="164">
        <v>38596</v>
      </c>
      <c r="BD79">
        <v>2.6055000000000001</v>
      </c>
      <c r="BE79">
        <v>0.13980000000000001</v>
      </c>
      <c r="BF79">
        <v>7.4999999999999997E-3</v>
      </c>
      <c r="BG79">
        <v>0</v>
      </c>
      <c r="BH79">
        <v>6.8505880526537014E-2</v>
      </c>
    </row>
    <row r="80" spans="1:60" x14ac:dyDescent="0.2">
      <c r="A80" s="176">
        <v>39264</v>
      </c>
      <c r="B80">
        <v>246.94824058</v>
      </c>
      <c r="C80">
        <v>0</v>
      </c>
      <c r="D80">
        <v>246.94824058</v>
      </c>
      <c r="E80">
        <v>0</v>
      </c>
      <c r="F80">
        <v>0</v>
      </c>
      <c r="G80">
        <v>0</v>
      </c>
      <c r="H80">
        <v>0</v>
      </c>
      <c r="I80">
        <v>0</v>
      </c>
      <c r="L80" s="154"/>
      <c r="M80" s="154"/>
      <c r="N80" s="154"/>
      <c r="O80" s="176">
        <v>39295</v>
      </c>
      <c r="P80" s="257">
        <v>3.984</v>
      </c>
      <c r="Q80" s="257">
        <v>0.23250000000000001</v>
      </c>
      <c r="R80" s="165">
        <v>0.03</v>
      </c>
      <c r="S80" s="165">
        <v>-0.01</v>
      </c>
      <c r="T80" s="572">
        <v>5.8665386217533901E-2</v>
      </c>
      <c r="W80" s="418"/>
      <c r="X80" s="417"/>
      <c r="Y80"/>
      <c r="AO80" s="176">
        <f t="shared" si="15"/>
        <v>39264</v>
      </c>
      <c r="AP80">
        <f t="shared" si="6"/>
        <v>246.94824058</v>
      </c>
      <c r="AQ80">
        <f t="shared" si="7"/>
        <v>0</v>
      </c>
      <c r="AR80">
        <f t="shared" si="8"/>
        <v>246.94824058</v>
      </c>
      <c r="AS80">
        <f t="shared" si="9"/>
        <v>0</v>
      </c>
      <c r="AT80">
        <f t="shared" si="10"/>
        <v>0</v>
      </c>
      <c r="AU80">
        <f t="shared" si="11"/>
        <v>0</v>
      </c>
      <c r="AV80">
        <f t="shared" si="12"/>
        <v>0</v>
      </c>
      <c r="AW80">
        <f t="shared" si="13"/>
        <v>0</v>
      </c>
      <c r="AX80">
        <f t="shared" si="14"/>
        <v>0</v>
      </c>
      <c r="AY80">
        <f t="shared" si="16"/>
        <v>0</v>
      </c>
      <c r="BC80" s="164">
        <v>38626</v>
      </c>
      <c r="BD80">
        <v>2.6435000000000004</v>
      </c>
      <c r="BE80">
        <v>0.13950000000000001</v>
      </c>
      <c r="BF80">
        <v>7.4999999999999997E-3</v>
      </c>
      <c r="BG80">
        <v>-2.5000000000000001E-3</v>
      </c>
      <c r="BH80">
        <v>6.8569211173139022E-2</v>
      </c>
    </row>
    <row r="81" spans="1:60" x14ac:dyDescent="0.2">
      <c r="A81" s="176">
        <v>39295</v>
      </c>
      <c r="B81">
        <v>246.61468045999999</v>
      </c>
      <c r="C81">
        <v>0</v>
      </c>
      <c r="D81">
        <v>246.61468045999999</v>
      </c>
      <c r="E81">
        <v>0</v>
      </c>
      <c r="F81">
        <v>0</v>
      </c>
      <c r="G81">
        <v>0</v>
      </c>
      <c r="H81">
        <v>0</v>
      </c>
      <c r="I81">
        <v>0</v>
      </c>
      <c r="L81" s="154"/>
      <c r="M81" s="154"/>
      <c r="N81" s="154"/>
      <c r="O81" s="176">
        <v>39326</v>
      </c>
      <c r="P81" s="257">
        <v>3.9990000000000001</v>
      </c>
      <c r="Q81" s="257">
        <v>0.23250000000000001</v>
      </c>
      <c r="R81" s="165">
        <v>2.2499999999999999E-2</v>
      </c>
      <c r="S81" s="165">
        <v>-0.01</v>
      </c>
      <c r="T81" s="572">
        <v>5.8792896349166797E-2</v>
      </c>
      <c r="W81" s="418"/>
      <c r="X81" s="417"/>
      <c r="Y81"/>
      <c r="AO81" s="176">
        <f t="shared" si="15"/>
        <v>39295</v>
      </c>
      <c r="AP81">
        <f t="shared" si="6"/>
        <v>246.61468045999999</v>
      </c>
      <c r="AQ81">
        <f t="shared" si="7"/>
        <v>0</v>
      </c>
      <c r="AR81">
        <f t="shared" si="8"/>
        <v>246.61468045999999</v>
      </c>
      <c r="AS81">
        <f t="shared" si="9"/>
        <v>0</v>
      </c>
      <c r="AT81">
        <f t="shared" si="10"/>
        <v>0</v>
      </c>
      <c r="AU81">
        <f t="shared" si="11"/>
        <v>0</v>
      </c>
      <c r="AV81">
        <f t="shared" si="12"/>
        <v>0</v>
      </c>
      <c r="AW81">
        <f t="shared" si="13"/>
        <v>0</v>
      </c>
      <c r="AX81">
        <f t="shared" si="14"/>
        <v>0</v>
      </c>
      <c r="AY81">
        <f t="shared" si="16"/>
        <v>0</v>
      </c>
      <c r="BC81" s="164">
        <v>38657</v>
      </c>
      <c r="BD81">
        <v>2.7825000000000002</v>
      </c>
      <c r="BE81">
        <v>0.13950000000000001</v>
      </c>
      <c r="BF81">
        <v>-5.2499999999999998E-2</v>
      </c>
      <c r="BG81">
        <v>-2.5000000000000001E-3</v>
      </c>
      <c r="BH81">
        <v>6.863465284268902E-2</v>
      </c>
    </row>
    <row r="82" spans="1:60" x14ac:dyDescent="0.2">
      <c r="A82" s="176">
        <v>39326</v>
      </c>
      <c r="B82">
        <v>258.21427634000003</v>
      </c>
      <c r="C82">
        <v>0</v>
      </c>
      <c r="D82">
        <v>258.21427634000003</v>
      </c>
      <c r="E82">
        <v>0</v>
      </c>
      <c r="F82">
        <v>0</v>
      </c>
      <c r="G82">
        <v>0</v>
      </c>
      <c r="H82">
        <v>0</v>
      </c>
      <c r="I82">
        <v>0</v>
      </c>
      <c r="L82" s="154"/>
      <c r="M82" s="154"/>
      <c r="N82" s="154"/>
      <c r="O82" s="176">
        <v>39356</v>
      </c>
      <c r="P82" s="257">
        <v>4.0279999999999996</v>
      </c>
      <c r="Q82" s="257">
        <v>0.23250000000000001</v>
      </c>
      <c r="R82" s="165">
        <v>1.2500000000000001E-2</v>
      </c>
      <c r="S82" s="165">
        <v>-1.4999999999999999E-2</v>
      </c>
      <c r="T82" s="572">
        <v>5.8916293255894599E-2</v>
      </c>
      <c r="W82" s="418"/>
      <c r="X82" s="417"/>
      <c r="Y82"/>
      <c r="AO82" s="176">
        <f t="shared" si="15"/>
        <v>39326</v>
      </c>
      <c r="AP82">
        <f t="shared" si="6"/>
        <v>258.21427634000003</v>
      </c>
      <c r="AQ82">
        <f t="shared" si="7"/>
        <v>0</v>
      </c>
      <c r="AR82">
        <f t="shared" si="8"/>
        <v>258.21427634000003</v>
      </c>
      <c r="AS82">
        <f t="shared" si="9"/>
        <v>0</v>
      </c>
      <c r="AT82">
        <f t="shared" si="10"/>
        <v>0</v>
      </c>
      <c r="AU82">
        <f t="shared" si="11"/>
        <v>0</v>
      </c>
      <c r="AV82">
        <f t="shared" si="12"/>
        <v>0</v>
      </c>
      <c r="AW82">
        <f t="shared" si="13"/>
        <v>0</v>
      </c>
      <c r="AX82">
        <f t="shared" si="14"/>
        <v>0</v>
      </c>
      <c r="AY82">
        <f t="shared" si="16"/>
        <v>0</v>
      </c>
      <c r="BC82" s="164">
        <v>38687</v>
      </c>
      <c r="BD82">
        <v>2.9224999999999999</v>
      </c>
      <c r="BE82">
        <v>0.13950000000000001</v>
      </c>
      <c r="BF82">
        <v>-7.7499999999999999E-2</v>
      </c>
      <c r="BG82">
        <v>0</v>
      </c>
      <c r="BH82">
        <v>6.8697983491989009E-2</v>
      </c>
    </row>
    <row r="83" spans="1:60" x14ac:dyDescent="0.2">
      <c r="A83" s="176">
        <v>39356</v>
      </c>
      <c r="B83">
        <v>260.61606798000003</v>
      </c>
      <c r="C83">
        <v>0</v>
      </c>
      <c r="D83">
        <v>260.61606798000003</v>
      </c>
      <c r="E83">
        <v>0</v>
      </c>
      <c r="F83">
        <v>0</v>
      </c>
      <c r="G83">
        <v>0</v>
      </c>
      <c r="H83">
        <v>0</v>
      </c>
      <c r="I83">
        <v>0</v>
      </c>
      <c r="L83" s="154"/>
      <c r="M83" s="154"/>
      <c r="N83" s="154"/>
      <c r="O83" s="176">
        <v>39387</v>
      </c>
      <c r="P83" s="257">
        <v>4.1680000000000001</v>
      </c>
      <c r="Q83" s="257">
        <v>0.23250000000000001</v>
      </c>
      <c r="R83" s="165">
        <v>-0.02</v>
      </c>
      <c r="S83" s="165">
        <v>-0.02</v>
      </c>
      <c r="T83" s="572">
        <v>5.9043803398164001E-2</v>
      </c>
      <c r="W83" s="418"/>
      <c r="X83" s="417"/>
      <c r="Y83"/>
      <c r="AO83" s="176">
        <f t="shared" si="15"/>
        <v>39356</v>
      </c>
      <c r="AP83">
        <f t="shared" si="6"/>
        <v>260.61606798000003</v>
      </c>
      <c r="AQ83">
        <f t="shared" si="7"/>
        <v>0</v>
      </c>
      <c r="AR83">
        <f t="shared" si="8"/>
        <v>260.61606798000003</v>
      </c>
      <c r="AS83">
        <f t="shared" si="9"/>
        <v>0</v>
      </c>
      <c r="AT83">
        <f t="shared" si="10"/>
        <v>0</v>
      </c>
      <c r="AU83">
        <f t="shared" si="11"/>
        <v>0</v>
      </c>
      <c r="AV83">
        <f t="shared" si="12"/>
        <v>0</v>
      </c>
      <c r="AW83">
        <f t="shared" si="13"/>
        <v>0</v>
      </c>
      <c r="AX83">
        <f t="shared" si="14"/>
        <v>0</v>
      </c>
      <c r="AY83">
        <f t="shared" si="16"/>
        <v>0</v>
      </c>
      <c r="BC83" s="164">
        <v>38718</v>
      </c>
      <c r="BD83">
        <v>2.9965000000000006</v>
      </c>
      <c r="BE83">
        <v>0.17</v>
      </c>
      <c r="BF83">
        <v>-7.7499999999999999E-2</v>
      </c>
      <c r="BG83">
        <v>0</v>
      </c>
      <c r="BH83">
        <v>6.8763425164327013E-2</v>
      </c>
    </row>
    <row r="84" spans="1:60" x14ac:dyDescent="0.2">
      <c r="A84" s="176">
        <v>39387</v>
      </c>
      <c r="B84">
        <v>266.52303291999999</v>
      </c>
      <c r="C84">
        <v>0</v>
      </c>
      <c r="D84">
        <v>266.52303291999999</v>
      </c>
      <c r="E84">
        <v>0</v>
      </c>
      <c r="F84">
        <v>0</v>
      </c>
      <c r="G84">
        <v>0</v>
      </c>
      <c r="H84">
        <v>0</v>
      </c>
      <c r="I84">
        <v>0</v>
      </c>
      <c r="L84" s="154"/>
      <c r="M84" s="154"/>
      <c r="N84" s="154"/>
      <c r="O84" s="176">
        <v>39417</v>
      </c>
      <c r="P84" s="257">
        <v>4.3129999999999997</v>
      </c>
      <c r="Q84" s="257">
        <v>0.23250000000000001</v>
      </c>
      <c r="R84" s="165">
        <v>-4.2500000000000003E-2</v>
      </c>
      <c r="S84" s="165">
        <v>-2.5000000000000001E-2</v>
      </c>
      <c r="T84" s="572">
        <v>5.91672003151835E-2</v>
      </c>
      <c r="W84" s="418"/>
      <c r="X84" s="417"/>
      <c r="Y84"/>
      <c r="AO84" s="176">
        <f t="shared" si="15"/>
        <v>39387</v>
      </c>
      <c r="AP84">
        <f t="shared" si="6"/>
        <v>266.52303291999999</v>
      </c>
      <c r="AQ84">
        <f t="shared" si="7"/>
        <v>0</v>
      </c>
      <c r="AR84">
        <f t="shared" si="8"/>
        <v>266.52303291999999</v>
      </c>
      <c r="AS84">
        <f t="shared" si="9"/>
        <v>0</v>
      </c>
      <c r="AT84">
        <f t="shared" si="10"/>
        <v>0</v>
      </c>
      <c r="AU84">
        <f t="shared" si="11"/>
        <v>0</v>
      </c>
      <c r="AV84">
        <f t="shared" si="12"/>
        <v>0</v>
      </c>
      <c r="AW84">
        <f t="shared" si="13"/>
        <v>0</v>
      </c>
      <c r="AX84">
        <f t="shared" si="14"/>
        <v>0</v>
      </c>
      <c r="AY84">
        <f t="shared" si="16"/>
        <v>0</v>
      </c>
      <c r="BC84" s="164">
        <v>38749</v>
      </c>
      <c r="BD84">
        <v>2.8925000000000001</v>
      </c>
      <c r="BE84">
        <v>0.17</v>
      </c>
      <c r="BF84">
        <v>-7.0000000000000007E-2</v>
      </c>
      <c r="BG84">
        <v>0</v>
      </c>
      <c r="BH84">
        <v>6.8828866838082009E-2</v>
      </c>
    </row>
    <row r="85" spans="1:60" x14ac:dyDescent="0.2">
      <c r="A85" s="176">
        <v>39417</v>
      </c>
      <c r="B85">
        <v>-416.59879869000002</v>
      </c>
      <c r="C85">
        <v>0</v>
      </c>
      <c r="D85">
        <v>-416.59879869000002</v>
      </c>
      <c r="E85">
        <v>0</v>
      </c>
      <c r="F85">
        <v>0</v>
      </c>
      <c r="G85">
        <v>0</v>
      </c>
      <c r="H85">
        <v>0</v>
      </c>
      <c r="I85">
        <v>0</v>
      </c>
      <c r="L85" s="154"/>
      <c r="M85" s="154"/>
      <c r="N85" s="154"/>
      <c r="O85" s="176">
        <v>39448</v>
      </c>
      <c r="P85" s="257">
        <v>4.4080000000000004</v>
      </c>
      <c r="Q85" s="257">
        <v>0.23250000000000001</v>
      </c>
      <c r="R85" s="165">
        <v>-4.4999999999999998E-2</v>
      </c>
      <c r="S85" s="165">
        <v>-2.5000000000000001E-2</v>
      </c>
      <c r="T85" s="572">
        <v>5.9294710468088298E-2</v>
      </c>
      <c r="W85" s="418"/>
      <c r="X85" s="417"/>
      <c r="Y85"/>
      <c r="AO85" s="176">
        <f t="shared" si="15"/>
        <v>39417</v>
      </c>
      <c r="AP85">
        <f t="shared" si="6"/>
        <v>-416.59879869000002</v>
      </c>
      <c r="AQ85">
        <f t="shared" si="7"/>
        <v>0</v>
      </c>
      <c r="AR85">
        <f t="shared" si="8"/>
        <v>-416.59879869000002</v>
      </c>
      <c r="AS85">
        <f t="shared" si="9"/>
        <v>0</v>
      </c>
      <c r="AT85">
        <f t="shared" si="10"/>
        <v>0</v>
      </c>
      <c r="AU85">
        <f t="shared" si="11"/>
        <v>0</v>
      </c>
      <c r="AV85">
        <f t="shared" si="12"/>
        <v>0</v>
      </c>
      <c r="AW85">
        <f t="shared" si="13"/>
        <v>0</v>
      </c>
      <c r="AX85">
        <f t="shared" si="14"/>
        <v>0</v>
      </c>
      <c r="AY85">
        <f t="shared" si="16"/>
        <v>0</v>
      </c>
      <c r="BC85" s="164">
        <v>38777</v>
      </c>
      <c r="BD85">
        <v>2.7825000000000002</v>
      </c>
      <c r="BE85">
        <v>0.17</v>
      </c>
      <c r="BF85">
        <v>-4.7500000000000001E-2</v>
      </c>
      <c r="BG85">
        <v>0</v>
      </c>
      <c r="BH85">
        <v>6.8887975447852995E-2</v>
      </c>
    </row>
    <row r="86" spans="1:60" x14ac:dyDescent="0.2">
      <c r="A86" s="176">
        <v>39448</v>
      </c>
      <c r="B86">
        <v>328.56857753000003</v>
      </c>
      <c r="C86">
        <v>0</v>
      </c>
      <c r="D86">
        <v>328.56857753000003</v>
      </c>
      <c r="E86">
        <v>0</v>
      </c>
      <c r="F86">
        <v>0</v>
      </c>
      <c r="G86">
        <v>0</v>
      </c>
      <c r="H86">
        <v>0</v>
      </c>
      <c r="I86">
        <v>0</v>
      </c>
      <c r="L86" s="154"/>
      <c r="M86" s="154"/>
      <c r="N86" s="154"/>
      <c r="O86" s="176">
        <v>39479</v>
      </c>
      <c r="P86" s="257">
        <v>4.29</v>
      </c>
      <c r="Q86" s="257">
        <v>0.23250000000000001</v>
      </c>
      <c r="R86" s="165">
        <v>-2.75E-2</v>
      </c>
      <c r="S86" s="165">
        <v>-2.5000000000000001E-2</v>
      </c>
      <c r="T86" s="572">
        <v>5.94222206263968E-2</v>
      </c>
      <c r="W86" s="418"/>
      <c r="X86" s="417"/>
      <c r="Y86"/>
      <c r="AO86" s="176">
        <f t="shared" si="15"/>
        <v>39448</v>
      </c>
      <c r="AP86">
        <f t="shared" si="6"/>
        <v>328.56857753000003</v>
      </c>
      <c r="AQ86">
        <f t="shared" si="7"/>
        <v>0</v>
      </c>
      <c r="AR86">
        <f t="shared" si="8"/>
        <v>328.56857753000003</v>
      </c>
      <c r="AS86">
        <f t="shared" si="9"/>
        <v>0</v>
      </c>
      <c r="AT86">
        <f t="shared" si="10"/>
        <v>0</v>
      </c>
      <c r="AU86">
        <f t="shared" si="11"/>
        <v>0</v>
      </c>
      <c r="AV86">
        <f t="shared" si="12"/>
        <v>0</v>
      </c>
      <c r="AW86">
        <f t="shared" si="13"/>
        <v>0</v>
      </c>
      <c r="AX86">
        <f t="shared" si="14"/>
        <v>0</v>
      </c>
      <c r="AY86">
        <f t="shared" si="16"/>
        <v>0</v>
      </c>
      <c r="BC86" s="164">
        <v>38808</v>
      </c>
      <c r="BD86">
        <v>2.6755</v>
      </c>
      <c r="BE86">
        <v>0.17</v>
      </c>
      <c r="BF86">
        <v>5.0000000000000001E-3</v>
      </c>
      <c r="BG86">
        <v>0</v>
      </c>
      <c r="BH86">
        <v>6.8953417124304014E-2</v>
      </c>
    </row>
    <row r="87" spans="1:60" x14ac:dyDescent="0.2">
      <c r="A87" s="176">
        <v>39479</v>
      </c>
      <c r="B87">
        <v>-323.93797411000003</v>
      </c>
      <c r="C87">
        <v>0</v>
      </c>
      <c r="D87">
        <v>-323.93797411000003</v>
      </c>
      <c r="E87">
        <v>0</v>
      </c>
      <c r="F87">
        <v>0</v>
      </c>
      <c r="G87">
        <v>0</v>
      </c>
      <c r="H87">
        <v>0</v>
      </c>
      <c r="I87">
        <v>0</v>
      </c>
      <c r="L87" s="154"/>
      <c r="M87" s="154"/>
      <c r="N87" s="154"/>
      <c r="O87" s="176">
        <v>39508</v>
      </c>
      <c r="P87" s="257">
        <v>4.157</v>
      </c>
      <c r="Q87" s="257">
        <v>0.2225</v>
      </c>
      <c r="R87" s="165">
        <v>-1.4999999999999999E-2</v>
      </c>
      <c r="S87" s="165">
        <v>-0.02</v>
      </c>
      <c r="T87" s="572">
        <v>5.95415043277705E-2</v>
      </c>
      <c r="W87" s="418"/>
      <c r="X87" s="417"/>
      <c r="Y87"/>
      <c r="AO87" s="176">
        <f t="shared" si="15"/>
        <v>39479</v>
      </c>
      <c r="AP87">
        <f t="shared" si="6"/>
        <v>-323.93797411000003</v>
      </c>
      <c r="AQ87">
        <f t="shared" si="7"/>
        <v>0</v>
      </c>
      <c r="AR87">
        <f t="shared" si="8"/>
        <v>-323.93797411000003</v>
      </c>
      <c r="AS87">
        <f t="shared" si="9"/>
        <v>0</v>
      </c>
      <c r="AT87">
        <f t="shared" si="10"/>
        <v>0</v>
      </c>
      <c r="AU87">
        <f t="shared" si="11"/>
        <v>0</v>
      </c>
      <c r="AV87">
        <f t="shared" si="12"/>
        <v>0</v>
      </c>
      <c r="AW87">
        <f t="shared" si="13"/>
        <v>0</v>
      </c>
      <c r="AX87">
        <f t="shared" si="14"/>
        <v>0</v>
      </c>
      <c r="AY87">
        <f t="shared" si="16"/>
        <v>0</v>
      </c>
      <c r="BC87" s="164">
        <v>38838</v>
      </c>
      <c r="BD87">
        <v>2.6464999999999996</v>
      </c>
      <c r="BE87">
        <v>0.17</v>
      </c>
      <c r="BF87">
        <v>0.01</v>
      </c>
      <c r="BG87">
        <v>0</v>
      </c>
      <c r="BH87">
        <v>6.9016747780285007E-2</v>
      </c>
    </row>
    <row r="88" spans="1:60" x14ac:dyDescent="0.2">
      <c r="A88" s="176">
        <v>39508</v>
      </c>
      <c r="B88">
        <v>-351.84967926000002</v>
      </c>
      <c r="C88">
        <v>0</v>
      </c>
      <c r="D88">
        <v>-351.84967926000002</v>
      </c>
      <c r="E88">
        <v>0</v>
      </c>
      <c r="F88">
        <v>0</v>
      </c>
      <c r="G88">
        <v>0</v>
      </c>
      <c r="H88">
        <v>0</v>
      </c>
      <c r="I88">
        <v>0</v>
      </c>
      <c r="L88" s="154"/>
      <c r="M88" s="154"/>
      <c r="N88" s="154"/>
      <c r="O88" s="176">
        <v>39539</v>
      </c>
      <c r="P88" s="257">
        <v>3.9369999999999998</v>
      </c>
      <c r="Q88" s="257">
        <v>0.2225</v>
      </c>
      <c r="R88" s="165">
        <v>0.02</v>
      </c>
      <c r="S88" s="165">
        <v>-1.4999999999999999E-2</v>
      </c>
      <c r="T88" s="572">
        <v>5.9669014496537699E-2</v>
      </c>
      <c r="W88" s="418"/>
      <c r="X88" s="417"/>
      <c r="Y88"/>
      <c r="AO88" s="176">
        <f t="shared" si="15"/>
        <v>39508</v>
      </c>
      <c r="AP88">
        <f t="shared" si="6"/>
        <v>-351.84967926000002</v>
      </c>
      <c r="AQ88">
        <f t="shared" si="7"/>
        <v>0</v>
      </c>
      <c r="AR88">
        <f t="shared" si="8"/>
        <v>-351.84967926000002</v>
      </c>
      <c r="AS88">
        <f t="shared" si="9"/>
        <v>0</v>
      </c>
      <c r="AT88">
        <f t="shared" si="10"/>
        <v>0</v>
      </c>
      <c r="AU88">
        <f t="shared" si="11"/>
        <v>0</v>
      </c>
      <c r="AV88">
        <f t="shared" si="12"/>
        <v>0</v>
      </c>
      <c r="AW88">
        <f t="shared" si="13"/>
        <v>0</v>
      </c>
      <c r="AX88">
        <f t="shared" si="14"/>
        <v>0</v>
      </c>
      <c r="AY88">
        <f t="shared" si="16"/>
        <v>0</v>
      </c>
      <c r="BC88" s="164">
        <v>38869</v>
      </c>
      <c r="BD88">
        <v>2.6475</v>
      </c>
      <c r="BE88">
        <v>0.17</v>
      </c>
      <c r="BF88">
        <v>0.01</v>
      </c>
      <c r="BG88">
        <v>0</v>
      </c>
      <c r="BH88">
        <v>6.9082189459524004E-2</v>
      </c>
    </row>
    <row r="89" spans="1:60" x14ac:dyDescent="0.2">
      <c r="A89" s="176">
        <v>39539</v>
      </c>
      <c r="B89">
        <v>-330.48966107000001</v>
      </c>
      <c r="C89">
        <v>0</v>
      </c>
      <c r="D89">
        <v>-330.48966107000001</v>
      </c>
      <c r="E89">
        <v>0</v>
      </c>
      <c r="F89">
        <v>0</v>
      </c>
      <c r="G89">
        <v>0</v>
      </c>
      <c r="H89">
        <v>0</v>
      </c>
      <c r="I89">
        <v>0</v>
      </c>
      <c r="L89" s="154"/>
      <c r="M89" s="154"/>
      <c r="N89" s="154"/>
      <c r="O89" s="176">
        <v>39569</v>
      </c>
      <c r="P89" s="257">
        <v>3.927</v>
      </c>
      <c r="Q89" s="257">
        <v>0.2225</v>
      </c>
      <c r="R89" s="165">
        <v>0.02</v>
      </c>
      <c r="S89" s="165">
        <v>-1.4999999999999999E-2</v>
      </c>
      <c r="T89" s="572">
        <v>5.9792411439198598E-2</v>
      </c>
      <c r="W89" s="418"/>
      <c r="X89" s="417"/>
      <c r="Y89"/>
      <c r="AO89" s="176">
        <f t="shared" si="15"/>
        <v>39539</v>
      </c>
      <c r="AP89">
        <f t="shared" ref="AP89:AP152" si="17">B89</f>
        <v>-330.48966107000001</v>
      </c>
      <c r="AQ89">
        <f t="shared" ref="AQ89:AQ152" si="18">C89</f>
        <v>0</v>
      </c>
      <c r="AR89">
        <f t="shared" ref="AR89:AR152" si="19">D89</f>
        <v>-330.48966107000001</v>
      </c>
      <c r="AS89">
        <f t="shared" ref="AS89:AS152" si="20">E89</f>
        <v>0</v>
      </c>
      <c r="AT89">
        <f t="shared" ref="AT89:AT152" si="21">F89</f>
        <v>0</v>
      </c>
      <c r="AU89">
        <f t="shared" ref="AU89:AU152" si="22">G89</f>
        <v>0</v>
      </c>
      <c r="AV89">
        <f t="shared" ref="AV89:AV152" si="23">H89</f>
        <v>0</v>
      </c>
      <c r="AW89">
        <f t="shared" ref="AW89:AW152" si="24">I89</f>
        <v>0</v>
      </c>
      <c r="AX89">
        <f t="shared" ref="AX89:AX152" si="25">J89</f>
        <v>0</v>
      </c>
      <c r="AY89">
        <f t="shared" si="16"/>
        <v>0</v>
      </c>
      <c r="BC89" s="164">
        <v>38899</v>
      </c>
      <c r="BD89">
        <v>2.6535000000000002</v>
      </c>
      <c r="BE89">
        <v>0.17</v>
      </c>
      <c r="BF89">
        <v>1.2500000000000001E-2</v>
      </c>
      <c r="BG89">
        <v>0</v>
      </c>
      <c r="BH89">
        <v>6.9145520118202006E-2</v>
      </c>
    </row>
    <row r="90" spans="1:60" x14ac:dyDescent="0.2">
      <c r="A90" s="176">
        <v>39569</v>
      </c>
      <c r="B90">
        <v>-340.45475750999998</v>
      </c>
      <c r="C90">
        <v>0</v>
      </c>
      <c r="D90">
        <v>-340.45475750999998</v>
      </c>
      <c r="E90">
        <v>0</v>
      </c>
      <c r="F90">
        <v>0</v>
      </c>
      <c r="G90">
        <v>0</v>
      </c>
      <c r="H90">
        <v>0</v>
      </c>
      <c r="I90">
        <v>0</v>
      </c>
      <c r="L90" s="154"/>
      <c r="M90" s="154"/>
      <c r="N90" s="154"/>
      <c r="O90" s="176">
        <v>39600</v>
      </c>
      <c r="P90" s="257">
        <v>3.9630000000000001</v>
      </c>
      <c r="Q90" s="257">
        <v>0.2225</v>
      </c>
      <c r="R90" s="165">
        <v>2.5000000000000001E-2</v>
      </c>
      <c r="S90" s="165">
        <v>-1.4999999999999999E-2</v>
      </c>
      <c r="T90" s="572">
        <v>5.9919921618597299E-2</v>
      </c>
      <c r="W90" s="418"/>
      <c r="X90" s="417"/>
      <c r="Y90"/>
      <c r="AO90" s="176">
        <f t="shared" si="15"/>
        <v>39569</v>
      </c>
      <c r="AP90">
        <f t="shared" si="17"/>
        <v>-340.45475750999998</v>
      </c>
      <c r="AQ90">
        <f t="shared" si="18"/>
        <v>0</v>
      </c>
      <c r="AR90">
        <f t="shared" si="19"/>
        <v>-340.45475750999998</v>
      </c>
      <c r="AS90">
        <f t="shared" si="20"/>
        <v>0</v>
      </c>
      <c r="AT90">
        <f t="shared" si="21"/>
        <v>0</v>
      </c>
      <c r="AU90">
        <f t="shared" si="22"/>
        <v>0</v>
      </c>
      <c r="AV90">
        <f t="shared" si="23"/>
        <v>0</v>
      </c>
      <c r="AW90">
        <f t="shared" si="24"/>
        <v>0</v>
      </c>
      <c r="AX90">
        <f t="shared" si="25"/>
        <v>0</v>
      </c>
      <c r="AY90">
        <f t="shared" si="16"/>
        <v>0</v>
      </c>
      <c r="BC90" s="164">
        <v>38930</v>
      </c>
      <c r="BD90">
        <v>2.6585000000000001</v>
      </c>
      <c r="BE90">
        <v>0.17</v>
      </c>
      <c r="BF90">
        <v>1.2500000000000001E-2</v>
      </c>
      <c r="BG90">
        <v>0</v>
      </c>
      <c r="BH90">
        <v>6.921096180022801E-2</v>
      </c>
    </row>
    <row r="91" spans="1:60" x14ac:dyDescent="0.2">
      <c r="A91" s="176">
        <v>39600</v>
      </c>
      <c r="B91">
        <v>-324.69325371000002</v>
      </c>
      <c r="C91">
        <v>0</v>
      </c>
      <c r="D91">
        <v>-324.69325371000002</v>
      </c>
      <c r="E91">
        <v>0</v>
      </c>
      <c r="F91">
        <v>0</v>
      </c>
      <c r="G91">
        <v>0</v>
      </c>
      <c r="H91">
        <v>0</v>
      </c>
      <c r="I91">
        <v>0</v>
      </c>
      <c r="L91" s="154"/>
      <c r="M91" s="154"/>
      <c r="N91" s="154"/>
      <c r="O91" s="176">
        <v>39630</v>
      </c>
      <c r="P91" s="257">
        <v>4.0129999999999999</v>
      </c>
      <c r="Q91" s="257">
        <v>0.22</v>
      </c>
      <c r="R91" s="165">
        <v>2.75E-2</v>
      </c>
      <c r="S91" s="165">
        <v>-0.01</v>
      </c>
      <c r="T91" s="572">
        <v>6.0043318571545899E-2</v>
      </c>
      <c r="W91" s="418"/>
      <c r="X91" s="417"/>
      <c r="Y91"/>
      <c r="AO91" s="176">
        <f t="shared" si="15"/>
        <v>39600</v>
      </c>
      <c r="AP91">
        <f t="shared" si="17"/>
        <v>-324.69325371000002</v>
      </c>
      <c r="AQ91">
        <f t="shared" si="18"/>
        <v>0</v>
      </c>
      <c r="AR91">
        <f t="shared" si="19"/>
        <v>-324.69325371000002</v>
      </c>
      <c r="AS91">
        <f t="shared" si="20"/>
        <v>0</v>
      </c>
      <c r="AT91">
        <f t="shared" si="21"/>
        <v>0</v>
      </c>
      <c r="AU91">
        <f t="shared" si="22"/>
        <v>0</v>
      </c>
      <c r="AV91">
        <f t="shared" si="23"/>
        <v>0</v>
      </c>
      <c r="AW91">
        <f t="shared" si="24"/>
        <v>0</v>
      </c>
      <c r="AX91">
        <f t="shared" si="25"/>
        <v>0</v>
      </c>
      <c r="AY91">
        <f t="shared" si="16"/>
        <v>0</v>
      </c>
      <c r="BC91" s="164">
        <v>38961</v>
      </c>
      <c r="BD91">
        <v>2.6605000000000003</v>
      </c>
      <c r="BE91">
        <v>0.17</v>
      </c>
      <c r="BF91">
        <v>0.01</v>
      </c>
      <c r="BG91">
        <v>0</v>
      </c>
      <c r="BH91">
        <v>6.9276403483672019E-2</v>
      </c>
    </row>
    <row r="92" spans="1:60" x14ac:dyDescent="0.2">
      <c r="A92" s="176">
        <v>39630</v>
      </c>
      <c r="B92">
        <v>-338.98158663999999</v>
      </c>
      <c r="C92">
        <v>0</v>
      </c>
      <c r="D92">
        <v>-338.98158663999999</v>
      </c>
      <c r="E92">
        <v>0</v>
      </c>
      <c r="F92">
        <v>0</v>
      </c>
      <c r="G92">
        <v>0</v>
      </c>
      <c r="H92">
        <v>0</v>
      </c>
      <c r="I92">
        <v>0</v>
      </c>
      <c r="L92" s="154"/>
      <c r="M92" s="154"/>
      <c r="N92" s="154"/>
      <c r="O92" s="176">
        <v>39661</v>
      </c>
      <c r="P92" s="257">
        <v>4.0439999999999996</v>
      </c>
      <c r="Q92" s="257">
        <v>0.22</v>
      </c>
      <c r="R92" s="165">
        <v>0.03</v>
      </c>
      <c r="S92" s="165">
        <v>-0.01</v>
      </c>
      <c r="T92" s="572">
        <v>6.0139373863516497E-2</v>
      </c>
      <c r="W92" s="418"/>
      <c r="X92" s="417"/>
      <c r="Y92"/>
      <c r="AO92" s="176">
        <f t="shared" si="15"/>
        <v>39630</v>
      </c>
      <c r="AP92">
        <f t="shared" si="17"/>
        <v>-338.98158663999999</v>
      </c>
      <c r="AQ92">
        <f t="shared" si="18"/>
        <v>0</v>
      </c>
      <c r="AR92">
        <f t="shared" si="19"/>
        <v>-338.98158663999999</v>
      </c>
      <c r="AS92">
        <f t="shared" si="20"/>
        <v>0</v>
      </c>
      <c r="AT92">
        <f t="shared" si="21"/>
        <v>0</v>
      </c>
      <c r="AU92">
        <f t="shared" si="22"/>
        <v>0</v>
      </c>
      <c r="AV92">
        <f t="shared" si="23"/>
        <v>0</v>
      </c>
      <c r="AW92">
        <f t="shared" si="24"/>
        <v>0</v>
      </c>
      <c r="AX92">
        <f t="shared" si="25"/>
        <v>0</v>
      </c>
      <c r="AY92">
        <f t="shared" si="16"/>
        <v>0</v>
      </c>
      <c r="BC92" s="164">
        <v>38991</v>
      </c>
      <c r="BD92">
        <v>2.6985000000000001</v>
      </c>
      <c r="BE92">
        <v>0.17</v>
      </c>
      <c r="BF92">
        <v>0.01</v>
      </c>
      <c r="BG92">
        <v>0</v>
      </c>
      <c r="BH92">
        <v>6.9322961394937002E-2</v>
      </c>
    </row>
    <row r="93" spans="1:60" x14ac:dyDescent="0.2">
      <c r="A93" s="176">
        <v>39661</v>
      </c>
      <c r="B93">
        <v>-336.10660182999999</v>
      </c>
      <c r="C93">
        <v>0</v>
      </c>
      <c r="D93">
        <v>-336.10660182999999</v>
      </c>
      <c r="E93">
        <v>0</v>
      </c>
      <c r="F93">
        <v>0</v>
      </c>
      <c r="G93">
        <v>0</v>
      </c>
      <c r="H93">
        <v>0</v>
      </c>
      <c r="I93">
        <v>0</v>
      </c>
      <c r="L93" s="154"/>
      <c r="M93" s="154"/>
      <c r="N93" s="154"/>
      <c r="O93" s="176">
        <v>39692</v>
      </c>
      <c r="P93" s="257">
        <v>4.0590000000000002</v>
      </c>
      <c r="Q93" s="257">
        <v>0.22</v>
      </c>
      <c r="R93" s="165">
        <v>2.2499999999999999E-2</v>
      </c>
      <c r="S93" s="165">
        <v>-0.01</v>
      </c>
      <c r="T93" s="572">
        <v>6.0212711731656203E-2</v>
      </c>
      <c r="W93" s="418"/>
      <c r="X93" s="417"/>
      <c r="Y93"/>
      <c r="AO93" s="176">
        <f t="shared" si="15"/>
        <v>39661</v>
      </c>
      <c r="AP93">
        <f t="shared" si="17"/>
        <v>-336.10660182999999</v>
      </c>
      <c r="AQ93">
        <f t="shared" si="18"/>
        <v>0</v>
      </c>
      <c r="AR93">
        <f t="shared" si="19"/>
        <v>-336.10660182999999</v>
      </c>
      <c r="AS93">
        <f t="shared" si="20"/>
        <v>0</v>
      </c>
      <c r="AT93">
        <f t="shared" si="21"/>
        <v>0</v>
      </c>
      <c r="AU93">
        <f t="shared" si="22"/>
        <v>0</v>
      </c>
      <c r="AV93">
        <f t="shared" si="23"/>
        <v>0</v>
      </c>
      <c r="AW93">
        <f t="shared" si="24"/>
        <v>0</v>
      </c>
      <c r="AX93">
        <f t="shared" si="25"/>
        <v>0</v>
      </c>
      <c r="AY93">
        <f t="shared" si="16"/>
        <v>0</v>
      </c>
      <c r="BC93" s="164">
        <v>39022</v>
      </c>
      <c r="BD93">
        <v>2.8374999999999999</v>
      </c>
      <c r="BE93">
        <v>0.17</v>
      </c>
      <c r="BF93">
        <v>-5.2499999999999998E-2</v>
      </c>
      <c r="BG93">
        <v>0</v>
      </c>
      <c r="BH93">
        <v>6.9371071237330009E-2</v>
      </c>
    </row>
    <row r="94" spans="1:60" x14ac:dyDescent="0.2">
      <c r="A94" s="176">
        <v>39692</v>
      </c>
      <c r="B94">
        <v>-319.37971758999998</v>
      </c>
      <c r="C94">
        <v>0</v>
      </c>
      <c r="D94">
        <v>-319.37971758999998</v>
      </c>
      <c r="E94">
        <v>0</v>
      </c>
      <c r="F94">
        <v>0</v>
      </c>
      <c r="G94">
        <v>0</v>
      </c>
      <c r="H94">
        <v>0</v>
      </c>
      <c r="I94">
        <v>0</v>
      </c>
      <c r="L94" s="154"/>
      <c r="M94" s="154"/>
      <c r="N94" s="154"/>
      <c r="O94" s="176">
        <v>39722</v>
      </c>
      <c r="P94" s="257">
        <v>4.0880000000000001</v>
      </c>
      <c r="Q94" s="257">
        <v>0.22</v>
      </c>
      <c r="R94" s="165">
        <v>1.2500000000000001E-2</v>
      </c>
      <c r="S94" s="165">
        <v>-1.4999999999999999E-2</v>
      </c>
      <c r="T94" s="572">
        <v>6.0283683863815898E-2</v>
      </c>
      <c r="W94" s="418"/>
      <c r="X94" s="417"/>
      <c r="Y94"/>
      <c r="AO94" s="176">
        <f t="shared" si="15"/>
        <v>39692</v>
      </c>
      <c r="AP94">
        <f t="shared" si="17"/>
        <v>-319.37971758999998</v>
      </c>
      <c r="AQ94">
        <f t="shared" si="18"/>
        <v>0</v>
      </c>
      <c r="AR94">
        <f t="shared" si="19"/>
        <v>-319.37971758999998</v>
      </c>
      <c r="AS94">
        <f t="shared" si="20"/>
        <v>0</v>
      </c>
      <c r="AT94">
        <f t="shared" si="21"/>
        <v>0</v>
      </c>
      <c r="AU94">
        <f t="shared" si="22"/>
        <v>0</v>
      </c>
      <c r="AV94">
        <f t="shared" si="23"/>
        <v>0</v>
      </c>
      <c r="AW94">
        <f t="shared" si="24"/>
        <v>0</v>
      </c>
      <c r="AX94">
        <f t="shared" si="25"/>
        <v>0</v>
      </c>
      <c r="AY94">
        <f t="shared" si="16"/>
        <v>0</v>
      </c>
      <c r="BC94" s="164">
        <v>39052</v>
      </c>
      <c r="BD94">
        <v>2.9775</v>
      </c>
      <c r="BE94">
        <v>0.17</v>
      </c>
      <c r="BF94">
        <v>-7.7499999999999999E-2</v>
      </c>
      <c r="BG94">
        <v>0</v>
      </c>
      <c r="BH94">
        <v>6.9417629150053006E-2</v>
      </c>
    </row>
    <row r="95" spans="1:60" x14ac:dyDescent="0.2">
      <c r="A95" s="176">
        <v>39722</v>
      </c>
      <c r="B95">
        <v>-333.03262555999999</v>
      </c>
      <c r="C95">
        <v>0</v>
      </c>
      <c r="D95">
        <v>-333.03262555999999</v>
      </c>
      <c r="E95">
        <v>0</v>
      </c>
      <c r="F95">
        <v>0</v>
      </c>
      <c r="G95">
        <v>0</v>
      </c>
      <c r="H95">
        <v>0</v>
      </c>
      <c r="I95">
        <v>0</v>
      </c>
      <c r="L95" s="154"/>
      <c r="M95" s="154"/>
      <c r="N95" s="154"/>
      <c r="O95" s="176">
        <v>39753</v>
      </c>
      <c r="P95" s="257">
        <v>4.2279999999999998</v>
      </c>
      <c r="Q95" s="257">
        <v>0.22</v>
      </c>
      <c r="R95" s="165">
        <v>-0.02</v>
      </c>
      <c r="S95" s="165">
        <v>-0.02</v>
      </c>
      <c r="T95" s="572">
        <v>6.0357021735471403E-2</v>
      </c>
      <c r="W95" s="418"/>
      <c r="X95" s="417"/>
      <c r="Y95"/>
      <c r="AO95" s="176">
        <f t="shared" si="15"/>
        <v>39722</v>
      </c>
      <c r="AP95">
        <f t="shared" si="17"/>
        <v>-333.03262555999999</v>
      </c>
      <c r="AQ95">
        <f t="shared" si="18"/>
        <v>0</v>
      </c>
      <c r="AR95">
        <f t="shared" si="19"/>
        <v>-333.03262555999999</v>
      </c>
      <c r="AS95">
        <f t="shared" si="20"/>
        <v>0</v>
      </c>
      <c r="AT95">
        <f t="shared" si="21"/>
        <v>0</v>
      </c>
      <c r="AU95">
        <f t="shared" si="22"/>
        <v>0</v>
      </c>
      <c r="AV95">
        <f t="shared" si="23"/>
        <v>0</v>
      </c>
      <c r="AW95">
        <f t="shared" si="24"/>
        <v>0</v>
      </c>
      <c r="AX95">
        <f t="shared" si="25"/>
        <v>0</v>
      </c>
      <c r="AY95">
        <f t="shared" si="16"/>
        <v>0</v>
      </c>
      <c r="BC95" s="164">
        <v>39083</v>
      </c>
      <c r="BD95">
        <v>3.0590000000000006</v>
      </c>
      <c r="BE95">
        <v>0.16</v>
      </c>
      <c r="BF95">
        <v>-7.7499999999999999E-2</v>
      </c>
      <c r="BG95">
        <v>0</v>
      </c>
      <c r="BH95">
        <v>6.9465738993952017E-2</v>
      </c>
    </row>
    <row r="96" spans="1:60" x14ac:dyDescent="0.2">
      <c r="A96" s="176">
        <v>39753</v>
      </c>
      <c r="B96">
        <v>-321.0008196</v>
      </c>
      <c r="C96">
        <v>0</v>
      </c>
      <c r="D96">
        <v>-321.0008196</v>
      </c>
      <c r="E96">
        <v>0</v>
      </c>
      <c r="F96">
        <v>0</v>
      </c>
      <c r="G96">
        <v>0</v>
      </c>
      <c r="H96">
        <v>0</v>
      </c>
      <c r="I96">
        <v>0</v>
      </c>
      <c r="L96" s="154"/>
      <c r="M96" s="154"/>
      <c r="N96" s="154"/>
      <c r="O96" s="176">
        <v>39783</v>
      </c>
      <c r="P96" s="257">
        <v>4.3730000000000002</v>
      </c>
      <c r="Q96" s="257">
        <v>0.2225</v>
      </c>
      <c r="R96" s="165">
        <v>-4.2500000000000003E-2</v>
      </c>
      <c r="S96" s="165">
        <v>-2.5000000000000001E-2</v>
      </c>
      <c r="T96" s="572">
        <v>6.04279938710333E-2</v>
      </c>
      <c r="W96" s="418"/>
      <c r="X96" s="417"/>
      <c r="Y96"/>
      <c r="AO96" s="176">
        <f t="shared" si="15"/>
        <v>39753</v>
      </c>
      <c r="AP96">
        <f t="shared" si="17"/>
        <v>-321.0008196</v>
      </c>
      <c r="AQ96">
        <f t="shared" si="18"/>
        <v>0</v>
      </c>
      <c r="AR96">
        <f t="shared" si="19"/>
        <v>-321.0008196</v>
      </c>
      <c r="AS96">
        <f t="shared" si="20"/>
        <v>0</v>
      </c>
      <c r="AT96">
        <f t="shared" si="21"/>
        <v>0</v>
      </c>
      <c r="AU96">
        <f t="shared" si="22"/>
        <v>0</v>
      </c>
      <c r="AV96">
        <f t="shared" si="23"/>
        <v>0</v>
      </c>
      <c r="AW96">
        <f t="shared" si="24"/>
        <v>0</v>
      </c>
      <c r="AX96">
        <f t="shared" si="25"/>
        <v>0</v>
      </c>
      <c r="AY96">
        <f t="shared" si="16"/>
        <v>0</v>
      </c>
      <c r="BC96" s="164">
        <v>39114</v>
      </c>
      <c r="BD96">
        <v>2.9550000000000001</v>
      </c>
      <c r="BE96">
        <v>0.16</v>
      </c>
      <c r="BF96">
        <v>-7.0000000000000007E-2</v>
      </c>
      <c r="BG96">
        <v>0</v>
      </c>
      <c r="BH96">
        <v>6.9513848838616998E-2</v>
      </c>
    </row>
    <row r="97" spans="1:60" x14ac:dyDescent="0.2">
      <c r="A97" s="176">
        <v>39783</v>
      </c>
      <c r="B97">
        <v>-983.07631889000004</v>
      </c>
      <c r="C97">
        <v>0</v>
      </c>
      <c r="D97">
        <v>-983.07631889000004</v>
      </c>
      <c r="E97">
        <v>0</v>
      </c>
      <c r="F97">
        <v>0</v>
      </c>
      <c r="G97">
        <v>0</v>
      </c>
      <c r="H97">
        <v>0</v>
      </c>
      <c r="I97">
        <v>0</v>
      </c>
      <c r="L97" s="154"/>
      <c r="M97" s="154"/>
      <c r="N97" s="154"/>
      <c r="O97" s="176">
        <v>39814</v>
      </c>
      <c r="P97" s="257">
        <v>4.4729999999999999</v>
      </c>
      <c r="Q97" s="257">
        <v>0.22500000000000001</v>
      </c>
      <c r="R97" s="165">
        <v>-4.4999999999999998E-2</v>
      </c>
      <c r="S97" s="165">
        <v>-2.5000000000000001E-2</v>
      </c>
      <c r="T97" s="572">
        <v>6.0501331746204597E-2</v>
      </c>
      <c r="W97" s="418"/>
      <c r="X97" s="417"/>
      <c r="Y97"/>
      <c r="AO97" s="176">
        <f t="shared" si="15"/>
        <v>39783</v>
      </c>
      <c r="AP97">
        <f t="shared" si="17"/>
        <v>-983.07631889000004</v>
      </c>
      <c r="AQ97">
        <f t="shared" si="18"/>
        <v>0</v>
      </c>
      <c r="AR97">
        <f t="shared" si="19"/>
        <v>-983.07631889000004</v>
      </c>
      <c r="AS97">
        <f t="shared" si="20"/>
        <v>0</v>
      </c>
      <c r="AT97">
        <f t="shared" si="21"/>
        <v>0</v>
      </c>
      <c r="AU97">
        <f t="shared" si="22"/>
        <v>0</v>
      </c>
      <c r="AV97">
        <f t="shared" si="23"/>
        <v>0</v>
      </c>
      <c r="AW97">
        <f t="shared" si="24"/>
        <v>0</v>
      </c>
      <c r="AX97">
        <f t="shared" si="25"/>
        <v>0</v>
      </c>
      <c r="AY97">
        <f t="shared" si="16"/>
        <v>0</v>
      </c>
      <c r="BC97" s="164">
        <v>39142</v>
      </c>
      <c r="BD97">
        <v>2.8450000000000002</v>
      </c>
      <c r="BE97">
        <v>0.16</v>
      </c>
      <c r="BF97">
        <v>-4.7500000000000001E-2</v>
      </c>
      <c r="BG97">
        <v>0</v>
      </c>
      <c r="BH97">
        <v>6.9557302892522002E-2</v>
      </c>
    </row>
    <row r="98" spans="1:60" x14ac:dyDescent="0.2">
      <c r="A98" s="176">
        <v>39814</v>
      </c>
      <c r="B98">
        <v>767.45297889999995</v>
      </c>
      <c r="C98">
        <v>0</v>
      </c>
      <c r="D98">
        <v>767.45297889999995</v>
      </c>
      <c r="E98">
        <v>0</v>
      </c>
      <c r="F98">
        <v>0</v>
      </c>
      <c r="G98">
        <v>0</v>
      </c>
      <c r="H98">
        <v>0</v>
      </c>
      <c r="I98">
        <v>0</v>
      </c>
      <c r="L98" s="154"/>
      <c r="M98" s="154"/>
      <c r="N98" s="154"/>
      <c r="O98" s="176">
        <v>39845</v>
      </c>
      <c r="P98" s="257">
        <v>4.3550000000000004</v>
      </c>
      <c r="Q98" s="257">
        <v>0.22</v>
      </c>
      <c r="R98" s="165">
        <v>-2.75E-2</v>
      </c>
      <c r="S98" s="165">
        <v>-2.5000000000000001E-2</v>
      </c>
      <c r="T98" s="572">
        <v>6.0574669623162998E-2</v>
      </c>
      <c r="W98" s="418"/>
      <c r="X98" s="417"/>
      <c r="Y98"/>
      <c r="AO98" s="176">
        <f t="shared" si="15"/>
        <v>39814</v>
      </c>
      <c r="AP98">
        <f t="shared" si="17"/>
        <v>767.45297889999995</v>
      </c>
      <c r="AQ98">
        <f t="shared" si="18"/>
        <v>0</v>
      </c>
      <c r="AR98">
        <f t="shared" si="19"/>
        <v>767.45297889999995</v>
      </c>
      <c r="AS98">
        <f t="shared" si="20"/>
        <v>0</v>
      </c>
      <c r="AT98">
        <f t="shared" si="21"/>
        <v>0</v>
      </c>
      <c r="AU98">
        <f t="shared" si="22"/>
        <v>0</v>
      </c>
      <c r="AV98">
        <f t="shared" si="23"/>
        <v>0</v>
      </c>
      <c r="AW98">
        <f t="shared" si="24"/>
        <v>0</v>
      </c>
      <c r="AX98">
        <f t="shared" si="25"/>
        <v>0</v>
      </c>
      <c r="AY98">
        <f t="shared" si="16"/>
        <v>0</v>
      </c>
      <c r="BC98" s="164">
        <v>39173</v>
      </c>
      <c r="BD98">
        <v>2.738</v>
      </c>
      <c r="BE98">
        <v>0.16</v>
      </c>
      <c r="BF98">
        <v>9.9766390000000024E-3</v>
      </c>
      <c r="BG98">
        <v>0</v>
      </c>
      <c r="BH98">
        <v>6.9605412738644026E-2</v>
      </c>
    </row>
    <row r="99" spans="1:60" x14ac:dyDescent="0.2">
      <c r="A99" s="176">
        <v>39845</v>
      </c>
      <c r="B99">
        <v>119.59659047</v>
      </c>
      <c r="C99">
        <v>0</v>
      </c>
      <c r="D99">
        <v>119.59659047</v>
      </c>
      <c r="E99">
        <v>0</v>
      </c>
      <c r="F99">
        <v>0</v>
      </c>
      <c r="G99">
        <v>0</v>
      </c>
      <c r="H99">
        <v>0</v>
      </c>
      <c r="I99">
        <v>0</v>
      </c>
      <c r="L99" s="154"/>
      <c r="M99" s="154"/>
      <c r="N99" s="154"/>
      <c r="O99" s="176">
        <v>39873</v>
      </c>
      <c r="P99" s="257">
        <v>4.2220000000000004</v>
      </c>
      <c r="Q99" s="257">
        <v>0.20499999999999999</v>
      </c>
      <c r="R99" s="165">
        <v>-1.4999999999999999E-2</v>
      </c>
      <c r="S99" s="165">
        <v>-0.02</v>
      </c>
      <c r="T99" s="572">
        <v>6.06409102877574E-2</v>
      </c>
      <c r="W99" s="418"/>
      <c r="X99" s="417"/>
      <c r="Y99"/>
      <c r="AO99" s="176">
        <f t="shared" si="15"/>
        <v>39845</v>
      </c>
      <c r="AP99">
        <f t="shared" si="17"/>
        <v>119.59659047</v>
      </c>
      <c r="AQ99">
        <f t="shared" si="18"/>
        <v>0</v>
      </c>
      <c r="AR99">
        <f t="shared" si="19"/>
        <v>119.59659047</v>
      </c>
      <c r="AS99">
        <f t="shared" si="20"/>
        <v>0</v>
      </c>
      <c r="AT99">
        <f t="shared" si="21"/>
        <v>0</v>
      </c>
      <c r="AU99">
        <f t="shared" si="22"/>
        <v>0</v>
      </c>
      <c r="AV99">
        <f t="shared" si="23"/>
        <v>0</v>
      </c>
      <c r="AW99">
        <f t="shared" si="24"/>
        <v>0</v>
      </c>
      <c r="AX99">
        <f t="shared" si="25"/>
        <v>0</v>
      </c>
      <c r="AY99">
        <f t="shared" si="16"/>
        <v>0</v>
      </c>
      <c r="BC99" s="164">
        <v>39203</v>
      </c>
      <c r="BD99">
        <v>2.7089999999999996</v>
      </c>
      <c r="BE99">
        <v>0.16</v>
      </c>
      <c r="BF99">
        <v>9.9681240000000001E-3</v>
      </c>
      <c r="BG99">
        <v>0</v>
      </c>
      <c r="BH99">
        <v>6.9651970654975012E-2</v>
      </c>
    </row>
    <row r="100" spans="1:60" x14ac:dyDescent="0.2">
      <c r="A100" s="176">
        <v>39873</v>
      </c>
      <c r="B100">
        <v>126.81392145</v>
      </c>
      <c r="C100">
        <v>0</v>
      </c>
      <c r="D100">
        <v>126.81392145</v>
      </c>
      <c r="E100">
        <v>0</v>
      </c>
      <c r="F100">
        <v>0</v>
      </c>
      <c r="G100">
        <v>0</v>
      </c>
      <c r="H100">
        <v>0</v>
      </c>
      <c r="I100">
        <v>0</v>
      </c>
      <c r="L100" s="154"/>
      <c r="M100" s="154"/>
      <c r="N100" s="154"/>
      <c r="O100" s="176">
        <v>39904</v>
      </c>
      <c r="P100" s="257">
        <v>4.0019999999999998</v>
      </c>
      <c r="Q100" s="257">
        <v>0.19500000000000001</v>
      </c>
      <c r="R100" s="165">
        <v>0.02</v>
      </c>
      <c r="S100" s="165">
        <v>-1.4999999999999999E-2</v>
      </c>
      <c r="T100" s="572">
        <v>6.07142481681162E-2</v>
      </c>
      <c r="W100" s="418"/>
      <c r="X100" s="417"/>
      <c r="Y100"/>
      <c r="AO100" s="176">
        <f t="shared" si="15"/>
        <v>39873</v>
      </c>
      <c r="AP100">
        <f t="shared" si="17"/>
        <v>126.81392145</v>
      </c>
      <c r="AQ100">
        <f t="shared" si="18"/>
        <v>0</v>
      </c>
      <c r="AR100">
        <f t="shared" si="19"/>
        <v>126.81392145</v>
      </c>
      <c r="AS100">
        <f t="shared" si="20"/>
        <v>0</v>
      </c>
      <c r="AT100">
        <f t="shared" si="21"/>
        <v>0</v>
      </c>
      <c r="AU100">
        <f t="shared" si="22"/>
        <v>0</v>
      </c>
      <c r="AV100">
        <f t="shared" si="23"/>
        <v>0</v>
      </c>
      <c r="AW100">
        <f t="shared" si="24"/>
        <v>0</v>
      </c>
      <c r="AX100">
        <f t="shared" si="25"/>
        <v>0</v>
      </c>
      <c r="AY100">
        <f t="shared" si="16"/>
        <v>0</v>
      </c>
      <c r="BC100" s="164">
        <v>39234</v>
      </c>
      <c r="BD100">
        <v>2.71</v>
      </c>
      <c r="BE100">
        <v>0.16</v>
      </c>
      <c r="BF100">
        <v>9.9681240000000001E-3</v>
      </c>
      <c r="BG100">
        <v>0</v>
      </c>
      <c r="BH100">
        <v>6.9700080502602998E-2</v>
      </c>
    </row>
    <row r="101" spans="1:60" x14ac:dyDescent="0.2">
      <c r="A101" s="176">
        <v>39904</v>
      </c>
      <c r="B101">
        <v>82.439766059999997</v>
      </c>
      <c r="C101">
        <v>0</v>
      </c>
      <c r="D101">
        <v>82.439766059999997</v>
      </c>
      <c r="E101">
        <v>0</v>
      </c>
      <c r="F101">
        <v>0</v>
      </c>
      <c r="G101">
        <v>0</v>
      </c>
      <c r="H101">
        <v>0</v>
      </c>
      <c r="I101">
        <v>0</v>
      </c>
      <c r="L101" s="154"/>
      <c r="M101" s="154"/>
      <c r="N101" s="154"/>
      <c r="O101" s="176">
        <v>39934</v>
      </c>
      <c r="P101" s="257">
        <v>3.992</v>
      </c>
      <c r="Q101" s="257">
        <v>0.19500000000000001</v>
      </c>
      <c r="R101" s="165">
        <v>0.02</v>
      </c>
      <c r="S101" s="165">
        <v>-1.4999999999999999E-2</v>
      </c>
      <c r="T101" s="572">
        <v>6.0785220312099798E-2</v>
      </c>
      <c r="W101" s="418"/>
      <c r="X101" s="417"/>
      <c r="Y101"/>
      <c r="AO101" s="176">
        <f t="shared" si="15"/>
        <v>39904</v>
      </c>
      <c r="AP101">
        <f t="shared" si="17"/>
        <v>82.439766059999997</v>
      </c>
      <c r="AQ101">
        <f t="shared" si="18"/>
        <v>0</v>
      </c>
      <c r="AR101">
        <f t="shared" si="19"/>
        <v>82.439766059999997</v>
      </c>
      <c r="AS101">
        <f t="shared" si="20"/>
        <v>0</v>
      </c>
      <c r="AT101">
        <f t="shared" si="21"/>
        <v>0</v>
      </c>
      <c r="AU101">
        <f t="shared" si="22"/>
        <v>0</v>
      </c>
      <c r="AV101">
        <f t="shared" si="23"/>
        <v>0</v>
      </c>
      <c r="AW101">
        <f t="shared" si="24"/>
        <v>0</v>
      </c>
      <c r="AX101">
        <f t="shared" si="25"/>
        <v>0</v>
      </c>
      <c r="AY101">
        <f t="shared" si="16"/>
        <v>0</v>
      </c>
      <c r="BC101" s="164">
        <v>39264</v>
      </c>
      <c r="BD101">
        <v>2.7160000000000002</v>
      </c>
      <c r="BE101">
        <v>0.16</v>
      </c>
      <c r="BF101">
        <v>9.9681240000000001E-3</v>
      </c>
      <c r="BG101">
        <v>0</v>
      </c>
      <c r="BH101">
        <v>6.9746638420391013E-2</v>
      </c>
    </row>
    <row r="102" spans="1:60" x14ac:dyDescent="0.2">
      <c r="A102" s="176">
        <v>39934</v>
      </c>
      <c r="B102">
        <v>85.933227860000002</v>
      </c>
      <c r="C102">
        <v>0</v>
      </c>
      <c r="D102">
        <v>85.933227860000002</v>
      </c>
      <c r="E102">
        <v>0</v>
      </c>
      <c r="F102">
        <v>0</v>
      </c>
      <c r="G102">
        <v>0</v>
      </c>
      <c r="H102">
        <v>0</v>
      </c>
      <c r="I102">
        <v>0</v>
      </c>
      <c r="L102" s="154"/>
      <c r="M102" s="154"/>
      <c r="N102" s="154"/>
      <c r="O102" s="176">
        <v>39965</v>
      </c>
      <c r="P102" s="257">
        <v>4.0279999999999996</v>
      </c>
      <c r="Q102" s="257">
        <v>0.19500000000000001</v>
      </c>
      <c r="R102" s="165">
        <v>2.5000000000000001E-2</v>
      </c>
      <c r="S102" s="165">
        <v>-1.4999999999999999E-2</v>
      </c>
      <c r="T102" s="572">
        <v>6.0858558195973099E-2</v>
      </c>
      <c r="W102" s="418"/>
      <c r="X102" s="417"/>
      <c r="Y102"/>
      <c r="AO102" s="176">
        <f t="shared" si="15"/>
        <v>39934</v>
      </c>
      <c r="AP102">
        <f t="shared" si="17"/>
        <v>85.933227860000002</v>
      </c>
      <c r="AQ102">
        <f t="shared" si="18"/>
        <v>0</v>
      </c>
      <c r="AR102">
        <f t="shared" si="19"/>
        <v>85.933227860000002</v>
      </c>
      <c r="AS102">
        <f t="shared" si="20"/>
        <v>0</v>
      </c>
      <c r="AT102">
        <f t="shared" si="21"/>
        <v>0</v>
      </c>
      <c r="AU102">
        <f t="shared" si="22"/>
        <v>0</v>
      </c>
      <c r="AV102">
        <f t="shared" si="23"/>
        <v>0</v>
      </c>
      <c r="AW102">
        <f t="shared" si="24"/>
        <v>0</v>
      </c>
      <c r="AX102">
        <f t="shared" si="25"/>
        <v>0</v>
      </c>
      <c r="AY102">
        <f t="shared" si="16"/>
        <v>0</v>
      </c>
      <c r="BC102" s="164">
        <v>39295</v>
      </c>
      <c r="BD102">
        <v>2.7210000000000001</v>
      </c>
      <c r="BE102">
        <v>0.16</v>
      </c>
      <c r="BF102">
        <v>9.9681240000000001E-3</v>
      </c>
      <c r="BG102">
        <v>0</v>
      </c>
      <c r="BH102">
        <v>6.9794748269527002E-2</v>
      </c>
    </row>
    <row r="103" spans="1:60" x14ac:dyDescent="0.2">
      <c r="A103" s="176">
        <v>39965</v>
      </c>
      <c r="B103">
        <v>84.054226679999999</v>
      </c>
      <c r="C103">
        <v>0</v>
      </c>
      <c r="D103">
        <v>84.054226679999999</v>
      </c>
      <c r="E103">
        <v>0</v>
      </c>
      <c r="F103">
        <v>0</v>
      </c>
      <c r="G103">
        <v>0</v>
      </c>
      <c r="H103">
        <v>0</v>
      </c>
      <c r="I103">
        <v>0</v>
      </c>
      <c r="L103" s="154"/>
      <c r="M103" s="154"/>
      <c r="N103" s="154"/>
      <c r="O103" s="176">
        <v>39995</v>
      </c>
      <c r="P103" s="257">
        <v>4.0780000000000003</v>
      </c>
      <c r="Q103" s="257">
        <v>0.19500000000000001</v>
      </c>
      <c r="R103" s="165">
        <v>2.75E-2</v>
      </c>
      <c r="S103" s="165">
        <v>-0.01</v>
      </c>
      <c r="T103" s="572">
        <v>6.09295303433579E-2</v>
      </c>
      <c r="W103" s="418"/>
      <c r="X103" s="417"/>
      <c r="Y103"/>
      <c r="AO103" s="176">
        <f t="shared" si="15"/>
        <v>39965</v>
      </c>
      <c r="AP103">
        <f t="shared" si="17"/>
        <v>84.054226679999999</v>
      </c>
      <c r="AQ103">
        <f t="shared" si="18"/>
        <v>0</v>
      </c>
      <c r="AR103">
        <f t="shared" si="19"/>
        <v>84.054226679999999</v>
      </c>
      <c r="AS103">
        <f t="shared" si="20"/>
        <v>0</v>
      </c>
      <c r="AT103">
        <f t="shared" si="21"/>
        <v>0</v>
      </c>
      <c r="AU103">
        <f t="shared" si="22"/>
        <v>0</v>
      </c>
      <c r="AV103">
        <f t="shared" si="23"/>
        <v>0</v>
      </c>
      <c r="AW103">
        <f t="shared" si="24"/>
        <v>0</v>
      </c>
      <c r="AX103">
        <f t="shared" si="25"/>
        <v>0</v>
      </c>
      <c r="AY103">
        <f t="shared" si="16"/>
        <v>0</v>
      </c>
      <c r="BC103" s="164">
        <v>39326</v>
      </c>
      <c r="BD103">
        <v>2.7230000000000003</v>
      </c>
      <c r="BE103">
        <v>0.16</v>
      </c>
      <c r="BF103">
        <v>9.9681240000000001E-3</v>
      </c>
      <c r="BG103">
        <v>0</v>
      </c>
      <c r="BH103">
        <v>6.9842858119426032E-2</v>
      </c>
    </row>
    <row r="104" spans="1:60" x14ac:dyDescent="0.2">
      <c r="A104" s="176">
        <v>39995</v>
      </c>
      <c r="B104">
        <v>83.369910239999996</v>
      </c>
      <c r="C104">
        <v>0</v>
      </c>
      <c r="D104">
        <v>83.369910239999996</v>
      </c>
      <c r="E104">
        <v>0</v>
      </c>
      <c r="F104">
        <v>0</v>
      </c>
      <c r="G104">
        <v>0</v>
      </c>
      <c r="H104">
        <v>0</v>
      </c>
      <c r="I104">
        <v>0</v>
      </c>
      <c r="L104" s="154"/>
      <c r="M104" s="154"/>
      <c r="N104" s="154"/>
      <c r="O104" s="176">
        <v>40026</v>
      </c>
      <c r="P104" s="257">
        <v>4.109</v>
      </c>
      <c r="Q104" s="257">
        <v>0.19500000000000001</v>
      </c>
      <c r="R104" s="165">
        <v>0.03</v>
      </c>
      <c r="S104" s="165">
        <v>-0.01</v>
      </c>
      <c r="T104" s="572">
        <v>6.1002868230746597E-2</v>
      </c>
      <c r="W104" s="418"/>
      <c r="X104" s="417"/>
      <c r="Y104"/>
      <c r="AO104" s="176">
        <f t="shared" si="15"/>
        <v>39995</v>
      </c>
      <c r="AP104">
        <f t="shared" si="17"/>
        <v>83.369910239999996</v>
      </c>
      <c r="AQ104">
        <f t="shared" si="18"/>
        <v>0</v>
      </c>
      <c r="AR104">
        <f t="shared" si="19"/>
        <v>83.369910239999996</v>
      </c>
      <c r="AS104">
        <f t="shared" si="20"/>
        <v>0</v>
      </c>
      <c r="AT104">
        <f t="shared" si="21"/>
        <v>0</v>
      </c>
      <c r="AU104">
        <f t="shared" si="22"/>
        <v>0</v>
      </c>
      <c r="AV104">
        <f t="shared" si="23"/>
        <v>0</v>
      </c>
      <c r="AW104">
        <f t="shared" si="24"/>
        <v>0</v>
      </c>
      <c r="AX104">
        <f t="shared" si="25"/>
        <v>0</v>
      </c>
      <c r="AY104">
        <f t="shared" si="16"/>
        <v>0</v>
      </c>
      <c r="BC104" s="164">
        <v>39356</v>
      </c>
      <c r="BD104">
        <v>2.7610000000000001</v>
      </c>
      <c r="BE104">
        <v>0.16</v>
      </c>
      <c r="BF104">
        <v>9.9681240000000001E-3</v>
      </c>
      <c r="BG104">
        <v>0</v>
      </c>
      <c r="BH104">
        <v>6.9889416039412997E-2</v>
      </c>
    </row>
    <row r="105" spans="1:60" x14ac:dyDescent="0.2">
      <c r="A105" s="176">
        <v>40026</v>
      </c>
      <c r="B105">
        <v>84.425361069999994</v>
      </c>
      <c r="C105">
        <v>0</v>
      </c>
      <c r="D105">
        <v>84.425361069999994</v>
      </c>
      <c r="E105">
        <v>0</v>
      </c>
      <c r="F105">
        <v>0</v>
      </c>
      <c r="G105">
        <v>0</v>
      </c>
      <c r="H105">
        <v>0</v>
      </c>
      <c r="I105">
        <v>0</v>
      </c>
      <c r="L105" s="154"/>
      <c r="M105" s="154"/>
      <c r="N105" s="154"/>
      <c r="O105" s="176">
        <v>40057</v>
      </c>
      <c r="P105" s="257">
        <v>4.1239999999999997</v>
      </c>
      <c r="Q105" s="257">
        <v>0.19500000000000001</v>
      </c>
      <c r="R105" s="165">
        <v>2.2499999999999999E-2</v>
      </c>
      <c r="S105" s="165">
        <v>-0.01</v>
      </c>
      <c r="T105" s="572">
        <v>6.1076206119921497E-2</v>
      </c>
      <c r="W105" s="418"/>
      <c r="X105" s="417"/>
      <c r="Y105"/>
      <c r="AO105" s="176">
        <f t="shared" si="15"/>
        <v>40026</v>
      </c>
      <c r="AP105">
        <f t="shared" si="17"/>
        <v>84.425361069999994</v>
      </c>
      <c r="AQ105">
        <f t="shared" si="18"/>
        <v>0</v>
      </c>
      <c r="AR105">
        <f t="shared" si="19"/>
        <v>84.425361069999994</v>
      </c>
      <c r="AS105">
        <f t="shared" si="20"/>
        <v>0</v>
      </c>
      <c r="AT105">
        <f t="shared" si="21"/>
        <v>0</v>
      </c>
      <c r="AU105">
        <f t="shared" si="22"/>
        <v>0</v>
      </c>
      <c r="AV105">
        <f t="shared" si="23"/>
        <v>0</v>
      </c>
      <c r="AW105">
        <f t="shared" si="24"/>
        <v>0</v>
      </c>
      <c r="AX105">
        <f t="shared" si="25"/>
        <v>0</v>
      </c>
      <c r="AY105">
        <f t="shared" si="16"/>
        <v>0</v>
      </c>
      <c r="BC105" s="164">
        <v>39387</v>
      </c>
      <c r="BD105">
        <v>2.9</v>
      </c>
      <c r="BE105">
        <v>0.16</v>
      </c>
      <c r="BF105">
        <v>-6.9988713000000008E-2</v>
      </c>
      <c r="BG105">
        <v>0</v>
      </c>
      <c r="BH105">
        <v>6.9937525890819002E-2</v>
      </c>
    </row>
    <row r="106" spans="1:60" x14ac:dyDescent="0.2">
      <c r="A106" s="176">
        <v>40057</v>
      </c>
      <c r="B106">
        <v>83.953732939999995</v>
      </c>
      <c r="C106">
        <v>0</v>
      </c>
      <c r="D106">
        <v>83.953732939999995</v>
      </c>
      <c r="E106">
        <v>0</v>
      </c>
      <c r="F106">
        <v>0</v>
      </c>
      <c r="G106">
        <v>0</v>
      </c>
      <c r="H106">
        <v>0</v>
      </c>
      <c r="I106">
        <v>0</v>
      </c>
      <c r="L106" s="154"/>
      <c r="M106" s="154"/>
      <c r="N106" s="154"/>
      <c r="O106" s="176">
        <v>40087</v>
      </c>
      <c r="P106" s="257">
        <v>4.1529999999999996</v>
      </c>
      <c r="Q106" s="257">
        <v>0.19500000000000001</v>
      </c>
      <c r="R106" s="165">
        <v>1.2500000000000001E-2</v>
      </c>
      <c r="S106" s="165">
        <v>-1.4999999999999999E-2</v>
      </c>
      <c r="T106" s="572">
        <v>6.1147178272436403E-2</v>
      </c>
      <c r="W106" s="418"/>
      <c r="X106" s="417"/>
      <c r="Y106"/>
      <c r="AO106" s="176">
        <f t="shared" si="15"/>
        <v>40057</v>
      </c>
      <c r="AP106">
        <f t="shared" si="17"/>
        <v>83.953732939999995</v>
      </c>
      <c r="AQ106">
        <f t="shared" si="18"/>
        <v>0</v>
      </c>
      <c r="AR106">
        <f t="shared" si="19"/>
        <v>83.953732939999995</v>
      </c>
      <c r="AS106">
        <f t="shared" si="20"/>
        <v>0</v>
      </c>
      <c r="AT106">
        <f t="shared" si="21"/>
        <v>0</v>
      </c>
      <c r="AU106">
        <f t="shared" si="22"/>
        <v>0</v>
      </c>
      <c r="AV106">
        <f t="shared" si="23"/>
        <v>0</v>
      </c>
      <c r="AW106">
        <f t="shared" si="24"/>
        <v>0</v>
      </c>
      <c r="AX106">
        <f t="shared" si="25"/>
        <v>0</v>
      </c>
      <c r="AY106">
        <f t="shared" si="16"/>
        <v>0</v>
      </c>
      <c r="BC106" s="164">
        <v>39417</v>
      </c>
      <c r="BD106">
        <v>3.04</v>
      </c>
      <c r="BE106">
        <v>0.16</v>
      </c>
      <c r="BF106">
        <v>-8.4951938000000005E-2</v>
      </c>
      <c r="BG106">
        <v>0</v>
      </c>
      <c r="BH106">
        <v>6.9984083812264009E-2</v>
      </c>
    </row>
    <row r="107" spans="1:60" x14ac:dyDescent="0.2">
      <c r="A107" s="176">
        <v>40087</v>
      </c>
      <c r="B107">
        <v>85.114477570000005</v>
      </c>
      <c r="C107">
        <v>0</v>
      </c>
      <c r="D107">
        <v>85.114477570000005</v>
      </c>
      <c r="E107">
        <v>0</v>
      </c>
      <c r="F107">
        <v>0</v>
      </c>
      <c r="G107">
        <v>0</v>
      </c>
      <c r="H107">
        <v>0</v>
      </c>
      <c r="I107">
        <v>0</v>
      </c>
      <c r="L107" s="154"/>
      <c r="M107" s="154"/>
      <c r="N107" s="154"/>
      <c r="O107" s="176">
        <v>40118</v>
      </c>
      <c r="P107" s="257">
        <v>4.2930000000000001</v>
      </c>
      <c r="Q107" s="257">
        <v>0.19500000000000001</v>
      </c>
      <c r="R107" s="165">
        <v>-0.02</v>
      </c>
      <c r="S107" s="165">
        <v>-0.02</v>
      </c>
      <c r="T107" s="572">
        <v>6.1220516165125798E-2</v>
      </c>
      <c r="W107" s="418"/>
      <c r="X107" s="417"/>
      <c r="Y107"/>
      <c r="AO107" s="176">
        <f t="shared" si="15"/>
        <v>40087</v>
      </c>
      <c r="AP107">
        <f t="shared" si="17"/>
        <v>85.114477570000005</v>
      </c>
      <c r="AQ107">
        <f t="shared" si="18"/>
        <v>0</v>
      </c>
      <c r="AR107">
        <f t="shared" si="19"/>
        <v>85.114477570000005</v>
      </c>
      <c r="AS107">
        <f t="shared" si="20"/>
        <v>0</v>
      </c>
      <c r="AT107">
        <f t="shared" si="21"/>
        <v>0</v>
      </c>
      <c r="AU107">
        <f t="shared" si="22"/>
        <v>0</v>
      </c>
      <c r="AV107">
        <f t="shared" si="23"/>
        <v>0</v>
      </c>
      <c r="AW107">
        <f t="shared" si="24"/>
        <v>0</v>
      </c>
      <c r="AX107">
        <f t="shared" si="25"/>
        <v>0</v>
      </c>
      <c r="AY107">
        <f t="shared" si="16"/>
        <v>0</v>
      </c>
      <c r="BC107" s="164">
        <v>39448</v>
      </c>
      <c r="BD107">
        <v>3.1290000000000004</v>
      </c>
      <c r="BE107">
        <v>0.159</v>
      </c>
      <c r="BF107">
        <v>-8.4955184000000017E-2</v>
      </c>
      <c r="BG107">
        <v>0</v>
      </c>
      <c r="BH107">
        <v>7.0032193665176032E-2</v>
      </c>
    </row>
    <row r="108" spans="1:60" x14ac:dyDescent="0.2">
      <c r="A108" s="176">
        <v>40118</v>
      </c>
      <c r="B108">
        <v>79.288982360000006</v>
      </c>
      <c r="C108">
        <v>0</v>
      </c>
      <c r="D108">
        <v>79.288982360000006</v>
      </c>
      <c r="E108">
        <v>0</v>
      </c>
      <c r="F108">
        <v>0</v>
      </c>
      <c r="G108">
        <v>0</v>
      </c>
      <c r="H108">
        <v>0</v>
      </c>
      <c r="I108">
        <v>0</v>
      </c>
      <c r="L108" s="154"/>
      <c r="M108" s="154"/>
      <c r="N108" s="154"/>
      <c r="O108" s="176">
        <v>40148</v>
      </c>
      <c r="P108" s="257">
        <v>4.4379999999999997</v>
      </c>
      <c r="Q108" s="257">
        <v>0.19500000000000001</v>
      </c>
      <c r="R108" s="165">
        <v>-4.2500000000000003E-2</v>
      </c>
      <c r="S108" s="165">
        <v>-2.5000000000000001E-2</v>
      </c>
      <c r="T108" s="572">
        <v>6.1291488321041601E-2</v>
      </c>
      <c r="W108" s="418"/>
      <c r="X108" s="417"/>
      <c r="Y108"/>
      <c r="AO108" s="176">
        <f t="shared" si="15"/>
        <v>40118</v>
      </c>
      <c r="AP108">
        <f t="shared" si="17"/>
        <v>79.288982360000006</v>
      </c>
      <c r="AQ108">
        <f t="shared" si="18"/>
        <v>0</v>
      </c>
      <c r="AR108">
        <f t="shared" si="19"/>
        <v>79.288982360000006</v>
      </c>
      <c r="AS108">
        <f t="shared" si="20"/>
        <v>0</v>
      </c>
      <c r="AT108">
        <f t="shared" si="21"/>
        <v>0</v>
      </c>
      <c r="AU108">
        <f t="shared" si="22"/>
        <v>0</v>
      </c>
      <c r="AV108">
        <f t="shared" si="23"/>
        <v>0</v>
      </c>
      <c r="AW108">
        <f t="shared" si="24"/>
        <v>0</v>
      </c>
      <c r="AX108">
        <f t="shared" si="25"/>
        <v>0</v>
      </c>
      <c r="AY108">
        <f t="shared" si="16"/>
        <v>0</v>
      </c>
      <c r="BC108" s="164">
        <v>39479</v>
      </c>
      <c r="BD108">
        <v>3.0249999999999999</v>
      </c>
      <c r="BE108">
        <v>0.159</v>
      </c>
      <c r="BF108">
        <v>-5.995742300000001E-2</v>
      </c>
      <c r="BG108">
        <v>0</v>
      </c>
      <c r="BH108">
        <v>7.0080303518853013E-2</v>
      </c>
    </row>
    <row r="109" spans="1:60" x14ac:dyDescent="0.2">
      <c r="A109" s="176">
        <v>40148</v>
      </c>
      <c r="B109">
        <v>76.796089249999994</v>
      </c>
      <c r="C109">
        <v>0</v>
      </c>
      <c r="D109">
        <v>76.796089249999994</v>
      </c>
      <c r="E109">
        <v>0</v>
      </c>
      <c r="F109">
        <v>0</v>
      </c>
      <c r="G109">
        <v>0</v>
      </c>
      <c r="H109">
        <v>0</v>
      </c>
      <c r="I109">
        <v>0</v>
      </c>
      <c r="L109" s="154"/>
      <c r="M109" s="154"/>
      <c r="N109" s="154"/>
      <c r="O109" s="176">
        <v>40179</v>
      </c>
      <c r="P109" s="257">
        <v>4.5430000000000001</v>
      </c>
      <c r="Q109" s="257">
        <v>0.19500000000000001</v>
      </c>
      <c r="R109" s="165">
        <v>-4.4999999999999998E-2</v>
      </c>
      <c r="S109" s="165">
        <v>-2.5000000000000001E-2</v>
      </c>
      <c r="T109" s="572">
        <v>6.1364826217244997E-2</v>
      </c>
      <c r="W109" s="418"/>
      <c r="X109" s="417"/>
      <c r="Y109"/>
      <c r="AO109" s="176">
        <f t="shared" si="15"/>
        <v>40148</v>
      </c>
      <c r="AP109">
        <f t="shared" si="17"/>
        <v>76.796089249999994</v>
      </c>
      <c r="AQ109">
        <f t="shared" si="18"/>
        <v>0</v>
      </c>
      <c r="AR109">
        <f t="shared" si="19"/>
        <v>76.796089249999994</v>
      </c>
      <c r="AS109">
        <f t="shared" si="20"/>
        <v>0</v>
      </c>
      <c r="AT109">
        <f t="shared" si="21"/>
        <v>0</v>
      </c>
      <c r="AU109">
        <f t="shared" si="22"/>
        <v>0</v>
      </c>
      <c r="AV109">
        <f t="shared" si="23"/>
        <v>0</v>
      </c>
      <c r="AW109">
        <f t="shared" si="24"/>
        <v>0</v>
      </c>
      <c r="AX109">
        <f t="shared" si="25"/>
        <v>0</v>
      </c>
      <c r="AY109">
        <f t="shared" si="16"/>
        <v>0</v>
      </c>
      <c r="BC109" s="164">
        <v>39508</v>
      </c>
      <c r="BD109">
        <v>2.915</v>
      </c>
      <c r="BE109">
        <v>0.159</v>
      </c>
      <c r="BF109">
        <v>-4.9957423000000008E-2</v>
      </c>
      <c r="BG109">
        <v>0</v>
      </c>
      <c r="BH109">
        <v>7.0125309511695003E-2</v>
      </c>
    </row>
    <row r="110" spans="1:60" x14ac:dyDescent="0.2">
      <c r="A110" s="176">
        <v>40179</v>
      </c>
      <c r="B110">
        <v>-120.31710792</v>
      </c>
      <c r="C110">
        <v>0</v>
      </c>
      <c r="D110">
        <v>-120.31710792</v>
      </c>
      <c r="E110">
        <v>0</v>
      </c>
      <c r="F110">
        <v>0</v>
      </c>
      <c r="G110">
        <v>0</v>
      </c>
      <c r="H110">
        <v>0</v>
      </c>
      <c r="I110">
        <v>0</v>
      </c>
      <c r="L110" s="154"/>
      <c r="M110" s="154"/>
      <c r="N110" s="154"/>
      <c r="O110" s="176">
        <v>40210</v>
      </c>
      <c r="P110" s="257">
        <v>4.4249999999999998</v>
      </c>
      <c r="Q110" s="257">
        <v>0.19</v>
      </c>
      <c r="R110" s="165">
        <v>-2.75E-2</v>
      </c>
      <c r="S110" s="165">
        <v>-2.5000000000000001E-2</v>
      </c>
      <c r="T110" s="572">
        <v>6.1438164115235103E-2</v>
      </c>
      <c r="W110" s="418"/>
      <c r="X110" s="417"/>
      <c r="Y110"/>
      <c r="AO110" s="176">
        <f t="shared" si="15"/>
        <v>40179</v>
      </c>
      <c r="AP110">
        <f t="shared" si="17"/>
        <v>-120.31710792</v>
      </c>
      <c r="AQ110">
        <f t="shared" si="18"/>
        <v>0</v>
      </c>
      <c r="AR110">
        <f t="shared" si="19"/>
        <v>-120.31710792</v>
      </c>
      <c r="AS110">
        <f t="shared" si="20"/>
        <v>0</v>
      </c>
      <c r="AT110">
        <f t="shared" si="21"/>
        <v>0</v>
      </c>
      <c r="AU110">
        <f t="shared" si="22"/>
        <v>0</v>
      </c>
      <c r="AV110">
        <f t="shared" si="23"/>
        <v>0</v>
      </c>
      <c r="AW110">
        <f t="shared" si="24"/>
        <v>0</v>
      </c>
      <c r="AX110">
        <f t="shared" si="25"/>
        <v>0</v>
      </c>
      <c r="AY110">
        <f t="shared" si="16"/>
        <v>0</v>
      </c>
      <c r="BC110" s="164">
        <v>39539</v>
      </c>
      <c r="BD110">
        <v>2.8080000000000003</v>
      </c>
      <c r="BE110">
        <v>0.159</v>
      </c>
      <c r="BF110">
        <v>9.9766390000000024E-3</v>
      </c>
      <c r="BG110">
        <v>0</v>
      </c>
      <c r="BH110">
        <v>7.0173419366854006E-2</v>
      </c>
    </row>
    <row r="111" spans="1:60" x14ac:dyDescent="0.2">
      <c r="A111" s="176">
        <v>40210</v>
      </c>
      <c r="B111">
        <v>-101.61941032</v>
      </c>
      <c r="C111">
        <v>0</v>
      </c>
      <c r="D111">
        <v>-101.61941032</v>
      </c>
      <c r="E111">
        <v>0</v>
      </c>
      <c r="F111">
        <v>0</v>
      </c>
      <c r="G111">
        <v>0</v>
      </c>
      <c r="H111">
        <v>0</v>
      </c>
      <c r="I111">
        <v>0</v>
      </c>
      <c r="L111" s="154"/>
      <c r="M111" s="154"/>
      <c r="N111" s="154"/>
      <c r="O111" s="176">
        <v>40238</v>
      </c>
      <c r="P111" s="257">
        <v>4.2919999999999998</v>
      </c>
      <c r="Q111" s="257">
        <v>0.1875</v>
      </c>
      <c r="R111" s="165">
        <v>-1.4999999999999999E-2</v>
      </c>
      <c r="S111" s="165">
        <v>-0.02</v>
      </c>
      <c r="T111" s="572">
        <v>6.1504404798824901E-2</v>
      </c>
      <c r="W111" s="418"/>
      <c r="X111" s="417"/>
      <c r="Y111"/>
      <c r="AO111" s="176">
        <f t="shared" si="15"/>
        <v>40210</v>
      </c>
      <c r="AP111">
        <f t="shared" si="17"/>
        <v>-101.61941032</v>
      </c>
      <c r="AQ111">
        <f t="shared" si="18"/>
        <v>0</v>
      </c>
      <c r="AR111">
        <f t="shared" si="19"/>
        <v>-101.61941032</v>
      </c>
      <c r="AS111">
        <f t="shared" si="20"/>
        <v>0</v>
      </c>
      <c r="AT111">
        <f t="shared" si="21"/>
        <v>0</v>
      </c>
      <c r="AU111">
        <f t="shared" si="22"/>
        <v>0</v>
      </c>
      <c r="AV111">
        <f t="shared" si="23"/>
        <v>0</v>
      </c>
      <c r="AW111">
        <f t="shared" si="24"/>
        <v>0</v>
      </c>
      <c r="AX111">
        <f t="shared" si="25"/>
        <v>0</v>
      </c>
      <c r="AY111">
        <f t="shared" si="16"/>
        <v>0</v>
      </c>
      <c r="BC111" s="164">
        <v>39569</v>
      </c>
      <c r="BD111">
        <v>2.7790000000000004</v>
      </c>
      <c r="BE111">
        <v>0.159</v>
      </c>
      <c r="BF111">
        <v>9.9681240000000001E-3</v>
      </c>
      <c r="BG111">
        <v>0</v>
      </c>
      <c r="BH111">
        <v>7.0219977291930025E-2</v>
      </c>
    </row>
    <row r="112" spans="1:60" x14ac:dyDescent="0.2">
      <c r="A112" s="176">
        <v>40238</v>
      </c>
      <c r="B112">
        <v>-116.68233262</v>
      </c>
      <c r="C112">
        <v>0</v>
      </c>
      <c r="D112">
        <v>-116.68233262</v>
      </c>
      <c r="E112">
        <v>0</v>
      </c>
      <c r="F112">
        <v>0</v>
      </c>
      <c r="G112">
        <v>0</v>
      </c>
      <c r="H112">
        <v>0</v>
      </c>
      <c r="I112">
        <v>0</v>
      </c>
      <c r="L112" s="154"/>
      <c r="M112" s="154"/>
      <c r="N112" s="154"/>
      <c r="O112" s="176">
        <v>40269</v>
      </c>
      <c r="P112" s="257">
        <v>4.0720000000000001</v>
      </c>
      <c r="Q112" s="257">
        <v>0.185</v>
      </c>
      <c r="R112" s="165">
        <v>0.02</v>
      </c>
      <c r="S112" s="165">
        <v>-1.4999999999999999E-2</v>
      </c>
      <c r="T112" s="572">
        <v>6.1577742700213503E-2</v>
      </c>
      <c r="W112" s="418"/>
      <c r="X112" s="417"/>
      <c r="Y112"/>
      <c r="AO112" s="176">
        <f t="shared" si="15"/>
        <v>40238</v>
      </c>
      <c r="AP112">
        <f t="shared" si="17"/>
        <v>-116.68233262</v>
      </c>
      <c r="AQ112">
        <f t="shared" si="18"/>
        <v>0</v>
      </c>
      <c r="AR112">
        <f t="shared" si="19"/>
        <v>-116.68233262</v>
      </c>
      <c r="AS112">
        <f t="shared" si="20"/>
        <v>0</v>
      </c>
      <c r="AT112">
        <f t="shared" si="21"/>
        <v>0</v>
      </c>
      <c r="AU112">
        <f t="shared" si="22"/>
        <v>0</v>
      </c>
      <c r="AV112">
        <f t="shared" si="23"/>
        <v>0</v>
      </c>
      <c r="AW112">
        <f t="shared" si="24"/>
        <v>0</v>
      </c>
      <c r="AX112">
        <f t="shared" si="25"/>
        <v>0</v>
      </c>
      <c r="AY112">
        <f t="shared" si="16"/>
        <v>0</v>
      </c>
      <c r="BC112" s="164">
        <v>39600</v>
      </c>
      <c r="BD112">
        <v>2.78</v>
      </c>
      <c r="BE112">
        <v>0.159</v>
      </c>
      <c r="BF112">
        <v>9.9681240000000001E-3</v>
      </c>
      <c r="BG112">
        <v>0</v>
      </c>
      <c r="BH112">
        <v>7.0268087148595018E-2</v>
      </c>
    </row>
    <row r="113" spans="1:60" x14ac:dyDescent="0.2">
      <c r="A113" s="176">
        <v>40269</v>
      </c>
      <c r="B113">
        <v>-107.74711997</v>
      </c>
      <c r="C113">
        <v>0</v>
      </c>
      <c r="D113">
        <v>-107.74711997</v>
      </c>
      <c r="E113">
        <v>0</v>
      </c>
      <c r="F113">
        <v>0</v>
      </c>
      <c r="G113">
        <v>0</v>
      </c>
      <c r="H113">
        <v>0</v>
      </c>
      <c r="I113">
        <v>0</v>
      </c>
      <c r="L113" s="154"/>
      <c r="M113" s="154"/>
      <c r="N113" s="154"/>
      <c r="O113" s="176">
        <v>40299</v>
      </c>
      <c r="P113" s="257">
        <v>4.0620000000000003</v>
      </c>
      <c r="Q113" s="257">
        <v>0.185</v>
      </c>
      <c r="R113" s="165">
        <v>0.02</v>
      </c>
      <c r="S113" s="165">
        <v>-1.4999999999999999E-2</v>
      </c>
      <c r="T113" s="572">
        <v>6.1648714864547503E-2</v>
      </c>
      <c r="W113" s="418"/>
      <c r="X113" s="417"/>
      <c r="Y113"/>
      <c r="AO113" s="176">
        <f t="shared" si="15"/>
        <v>40269</v>
      </c>
      <c r="AP113">
        <f t="shared" si="17"/>
        <v>-107.74711997</v>
      </c>
      <c r="AQ113">
        <f t="shared" si="18"/>
        <v>0</v>
      </c>
      <c r="AR113">
        <f t="shared" si="19"/>
        <v>-107.74711997</v>
      </c>
      <c r="AS113">
        <f t="shared" si="20"/>
        <v>0</v>
      </c>
      <c r="AT113">
        <f t="shared" si="21"/>
        <v>0</v>
      </c>
      <c r="AU113">
        <f t="shared" si="22"/>
        <v>0</v>
      </c>
      <c r="AV113">
        <f t="shared" si="23"/>
        <v>0</v>
      </c>
      <c r="AW113">
        <f t="shared" si="24"/>
        <v>0</v>
      </c>
      <c r="AX113">
        <f t="shared" si="25"/>
        <v>0</v>
      </c>
      <c r="AY113">
        <f t="shared" si="16"/>
        <v>0</v>
      </c>
      <c r="BC113" s="164">
        <v>39630</v>
      </c>
      <c r="BD113">
        <v>2.7860000000000005</v>
      </c>
      <c r="BE113">
        <v>0.159</v>
      </c>
      <c r="BF113">
        <v>9.9681240000000001E-3</v>
      </c>
      <c r="BG113">
        <v>0</v>
      </c>
      <c r="BH113">
        <v>7.0314645075126997E-2</v>
      </c>
    </row>
    <row r="114" spans="1:60" x14ac:dyDescent="0.2">
      <c r="A114" s="176">
        <v>40299</v>
      </c>
      <c r="B114">
        <v>-101.79317919</v>
      </c>
      <c r="C114">
        <v>0</v>
      </c>
      <c r="D114">
        <v>-101.79317919</v>
      </c>
      <c r="E114">
        <v>0</v>
      </c>
      <c r="F114">
        <v>0</v>
      </c>
      <c r="G114">
        <v>0</v>
      </c>
      <c r="H114">
        <v>0</v>
      </c>
      <c r="I114">
        <v>0</v>
      </c>
      <c r="L114" s="154"/>
      <c r="M114" s="154"/>
      <c r="N114" s="154"/>
      <c r="O114" s="176">
        <v>40330</v>
      </c>
      <c r="P114" s="257">
        <v>4.0979999999999999</v>
      </c>
      <c r="Q114" s="257">
        <v>0.185</v>
      </c>
      <c r="R114" s="165">
        <v>2.5000000000000001E-2</v>
      </c>
      <c r="S114" s="165">
        <v>-1.4999999999999999E-2</v>
      </c>
      <c r="T114" s="572">
        <v>6.1722052769449302E-2</v>
      </c>
      <c r="W114" s="418"/>
      <c r="X114" s="417"/>
      <c r="Y114"/>
      <c r="AO114" s="176">
        <f t="shared" si="15"/>
        <v>40299</v>
      </c>
      <c r="AP114">
        <f t="shared" si="17"/>
        <v>-101.79317919</v>
      </c>
      <c r="AQ114">
        <f t="shared" si="18"/>
        <v>0</v>
      </c>
      <c r="AR114">
        <f t="shared" si="19"/>
        <v>-101.79317919</v>
      </c>
      <c r="AS114">
        <f t="shared" si="20"/>
        <v>0</v>
      </c>
      <c r="AT114">
        <f t="shared" si="21"/>
        <v>0</v>
      </c>
      <c r="AU114">
        <f t="shared" si="22"/>
        <v>0</v>
      </c>
      <c r="AV114">
        <f t="shared" si="23"/>
        <v>0</v>
      </c>
      <c r="AW114">
        <f t="shared" si="24"/>
        <v>0</v>
      </c>
      <c r="AX114">
        <f t="shared" si="25"/>
        <v>0</v>
      </c>
      <c r="AY114">
        <f t="shared" si="16"/>
        <v>0</v>
      </c>
      <c r="BC114" s="164">
        <v>39661</v>
      </c>
      <c r="BD114">
        <v>2.7910000000000004</v>
      </c>
      <c r="BE114">
        <v>0.159</v>
      </c>
      <c r="BF114">
        <v>9.9681240000000001E-3</v>
      </c>
      <c r="BG114">
        <v>0</v>
      </c>
      <c r="BH114">
        <v>7.0362754933297009E-2</v>
      </c>
    </row>
    <row r="115" spans="1:60" x14ac:dyDescent="0.2">
      <c r="A115" s="176">
        <v>40330</v>
      </c>
      <c r="B115">
        <v>-96.280981699999998</v>
      </c>
      <c r="C115">
        <v>0</v>
      </c>
      <c r="D115">
        <v>-96.280981699999998</v>
      </c>
      <c r="E115">
        <v>0</v>
      </c>
      <c r="F115">
        <v>0</v>
      </c>
      <c r="G115">
        <v>0</v>
      </c>
      <c r="H115">
        <v>0</v>
      </c>
      <c r="I115">
        <v>0</v>
      </c>
      <c r="L115" s="154"/>
      <c r="M115" s="154"/>
      <c r="N115" s="154"/>
      <c r="O115" s="176">
        <v>40360</v>
      </c>
      <c r="P115" s="257">
        <v>4.1479999999999997</v>
      </c>
      <c r="Q115" s="257">
        <v>0.185</v>
      </c>
      <c r="R115" s="165">
        <v>2.75E-2</v>
      </c>
      <c r="S115" s="165">
        <v>-0.01</v>
      </c>
      <c r="T115" s="572">
        <v>6.1793024937183597E-2</v>
      </c>
      <c r="W115" s="418"/>
      <c r="X115" s="417"/>
      <c r="Y115"/>
      <c r="AO115" s="176">
        <f t="shared" si="15"/>
        <v>40330</v>
      </c>
      <c r="AP115">
        <f t="shared" si="17"/>
        <v>-96.280981699999998</v>
      </c>
      <c r="AQ115">
        <f t="shared" si="18"/>
        <v>0</v>
      </c>
      <c r="AR115">
        <f t="shared" si="19"/>
        <v>-96.280981699999998</v>
      </c>
      <c r="AS115">
        <f t="shared" si="20"/>
        <v>0</v>
      </c>
      <c r="AT115">
        <f t="shared" si="21"/>
        <v>0</v>
      </c>
      <c r="AU115">
        <f t="shared" si="22"/>
        <v>0</v>
      </c>
      <c r="AV115">
        <f t="shared" si="23"/>
        <v>0</v>
      </c>
      <c r="AW115">
        <f t="shared" si="24"/>
        <v>0</v>
      </c>
      <c r="AX115">
        <f t="shared" si="25"/>
        <v>0</v>
      </c>
      <c r="AY115">
        <f t="shared" si="16"/>
        <v>0</v>
      </c>
      <c r="BC115" s="164">
        <v>39692</v>
      </c>
      <c r="BD115">
        <v>2.7930000000000001</v>
      </c>
      <c r="BE115">
        <v>0.159</v>
      </c>
      <c r="BF115">
        <v>9.9681240000000001E-3</v>
      </c>
      <c r="BG115">
        <v>0</v>
      </c>
      <c r="BH115">
        <v>7.0410864792233019E-2</v>
      </c>
    </row>
    <row r="116" spans="1:60" x14ac:dyDescent="0.2">
      <c r="A116" s="176">
        <v>40360</v>
      </c>
      <c r="B116">
        <v>-100.53314583</v>
      </c>
      <c r="C116">
        <v>0</v>
      </c>
      <c r="D116">
        <v>-100.53314583</v>
      </c>
      <c r="E116">
        <v>0</v>
      </c>
      <c r="F116">
        <v>0</v>
      </c>
      <c r="G116">
        <v>0</v>
      </c>
      <c r="H116">
        <v>0</v>
      </c>
      <c r="I116">
        <v>0</v>
      </c>
      <c r="L116" s="154"/>
      <c r="M116" s="154"/>
      <c r="N116" s="154"/>
      <c r="O116" s="176">
        <v>40391</v>
      </c>
      <c r="P116" s="257">
        <v>4.1790000000000003</v>
      </c>
      <c r="Q116" s="257">
        <v>0.185</v>
      </c>
      <c r="R116" s="165">
        <v>0.03</v>
      </c>
      <c r="S116" s="165">
        <v>-0.01</v>
      </c>
      <c r="T116" s="572">
        <v>6.1866362845599099E-2</v>
      </c>
      <c r="W116" s="418"/>
      <c r="X116" s="417"/>
      <c r="Y116"/>
      <c r="AO116" s="176">
        <f t="shared" si="15"/>
        <v>40360</v>
      </c>
      <c r="AP116">
        <f t="shared" si="17"/>
        <v>-100.53314583</v>
      </c>
      <c r="AQ116">
        <f t="shared" si="18"/>
        <v>0</v>
      </c>
      <c r="AR116">
        <f t="shared" si="19"/>
        <v>-100.53314583</v>
      </c>
      <c r="AS116">
        <f t="shared" si="20"/>
        <v>0</v>
      </c>
      <c r="AT116">
        <f t="shared" si="21"/>
        <v>0</v>
      </c>
      <c r="AU116">
        <f t="shared" si="22"/>
        <v>0</v>
      </c>
      <c r="AV116">
        <f t="shared" si="23"/>
        <v>0</v>
      </c>
      <c r="AW116">
        <f t="shared" si="24"/>
        <v>0</v>
      </c>
      <c r="AX116">
        <f t="shared" si="25"/>
        <v>0</v>
      </c>
      <c r="AY116">
        <f t="shared" si="16"/>
        <v>0</v>
      </c>
      <c r="BC116" s="164">
        <v>39722</v>
      </c>
      <c r="BD116">
        <v>2.8310000000000004</v>
      </c>
      <c r="BE116">
        <v>0.159</v>
      </c>
      <c r="BF116">
        <v>9.9681240000000001E-3</v>
      </c>
      <c r="BG116">
        <v>0</v>
      </c>
      <c r="BH116">
        <v>7.0457422720963003E-2</v>
      </c>
    </row>
    <row r="117" spans="1:60" x14ac:dyDescent="0.2">
      <c r="A117" s="176">
        <v>40391</v>
      </c>
      <c r="B117">
        <v>-106.34986071</v>
      </c>
      <c r="C117">
        <v>0</v>
      </c>
      <c r="D117">
        <v>-106.34986071</v>
      </c>
      <c r="E117">
        <v>0</v>
      </c>
      <c r="F117">
        <v>0</v>
      </c>
      <c r="G117">
        <v>0</v>
      </c>
      <c r="H117">
        <v>0</v>
      </c>
      <c r="I117">
        <v>0</v>
      </c>
      <c r="L117" s="154"/>
      <c r="M117" s="154"/>
      <c r="N117" s="154"/>
      <c r="O117" s="176">
        <v>40422</v>
      </c>
      <c r="P117" s="257">
        <v>4.194</v>
      </c>
      <c r="Q117" s="257">
        <v>0.185</v>
      </c>
      <c r="R117" s="165">
        <v>2.2499999999999999E-2</v>
      </c>
      <c r="S117" s="165">
        <v>-0.01</v>
      </c>
      <c r="T117" s="572">
        <v>6.1939700755800201E-2</v>
      </c>
      <c r="W117" s="418"/>
      <c r="X117" s="417"/>
      <c r="Y117"/>
      <c r="AO117" s="176">
        <f t="shared" si="15"/>
        <v>40391</v>
      </c>
      <c r="AP117">
        <f t="shared" si="17"/>
        <v>-106.34986071</v>
      </c>
      <c r="AQ117">
        <f t="shared" si="18"/>
        <v>0</v>
      </c>
      <c r="AR117">
        <f t="shared" si="19"/>
        <v>-106.34986071</v>
      </c>
      <c r="AS117">
        <f t="shared" si="20"/>
        <v>0</v>
      </c>
      <c r="AT117">
        <f t="shared" si="21"/>
        <v>0</v>
      </c>
      <c r="AU117">
        <f t="shared" si="22"/>
        <v>0</v>
      </c>
      <c r="AV117">
        <f t="shared" si="23"/>
        <v>0</v>
      </c>
      <c r="AW117">
        <f t="shared" si="24"/>
        <v>0</v>
      </c>
      <c r="AX117">
        <f t="shared" si="25"/>
        <v>0</v>
      </c>
      <c r="AY117">
        <f t="shared" si="16"/>
        <v>0</v>
      </c>
      <c r="BC117" s="164">
        <v>39753</v>
      </c>
      <c r="BD117">
        <v>2.97</v>
      </c>
      <c r="BE117">
        <v>0.159</v>
      </c>
      <c r="BF117">
        <v>-6.9988713000000008E-2</v>
      </c>
      <c r="BG117">
        <v>0</v>
      </c>
      <c r="BH117">
        <v>7.0505532581404018E-2</v>
      </c>
    </row>
    <row r="118" spans="1:60" x14ac:dyDescent="0.2">
      <c r="A118" s="176">
        <v>40422</v>
      </c>
      <c r="B118">
        <v>-100.60371816999999</v>
      </c>
      <c r="C118">
        <v>0</v>
      </c>
      <c r="D118">
        <v>-100.60371816999999</v>
      </c>
      <c r="E118">
        <v>0</v>
      </c>
      <c r="F118">
        <v>0</v>
      </c>
      <c r="G118">
        <v>0</v>
      </c>
      <c r="H118">
        <v>0</v>
      </c>
      <c r="I118">
        <v>0</v>
      </c>
      <c r="L118" s="154"/>
      <c r="M118" s="154"/>
      <c r="N118" s="154"/>
      <c r="O118" s="176">
        <v>40452</v>
      </c>
      <c r="P118" s="257">
        <v>4.2229999999999999</v>
      </c>
      <c r="Q118" s="257">
        <v>0.185</v>
      </c>
      <c r="R118" s="165">
        <v>1.2500000000000001E-2</v>
      </c>
      <c r="S118" s="165">
        <v>-1.4999999999999999E-2</v>
      </c>
      <c r="T118" s="572">
        <v>6.2010672928662497E-2</v>
      </c>
      <c r="W118" s="418"/>
      <c r="X118" s="417"/>
      <c r="Y118"/>
      <c r="AO118" s="176">
        <f t="shared" si="15"/>
        <v>40422</v>
      </c>
      <c r="AP118">
        <f t="shared" si="17"/>
        <v>-100.60371816999999</v>
      </c>
      <c r="AQ118">
        <f t="shared" si="18"/>
        <v>0</v>
      </c>
      <c r="AR118">
        <f t="shared" si="19"/>
        <v>-100.60371816999999</v>
      </c>
      <c r="AS118">
        <f t="shared" si="20"/>
        <v>0</v>
      </c>
      <c r="AT118">
        <f t="shared" si="21"/>
        <v>0</v>
      </c>
      <c r="AU118">
        <f t="shared" si="22"/>
        <v>0</v>
      </c>
      <c r="AV118">
        <f t="shared" si="23"/>
        <v>0</v>
      </c>
      <c r="AW118">
        <f t="shared" si="24"/>
        <v>0</v>
      </c>
      <c r="AX118">
        <f t="shared" si="25"/>
        <v>0</v>
      </c>
      <c r="AY118">
        <f t="shared" si="16"/>
        <v>0</v>
      </c>
      <c r="BC118" s="164">
        <v>39783</v>
      </c>
      <c r="BD118">
        <v>3.11</v>
      </c>
      <c r="BE118">
        <v>0.159</v>
      </c>
      <c r="BF118">
        <v>-8.4951938000000005E-2</v>
      </c>
      <c r="BG118">
        <v>0</v>
      </c>
      <c r="BH118">
        <v>7.0552090511591031E-2</v>
      </c>
    </row>
    <row r="119" spans="1:60" x14ac:dyDescent="0.2">
      <c r="A119" s="176">
        <v>40452</v>
      </c>
      <c r="B119">
        <v>-105.75224692</v>
      </c>
      <c r="C119">
        <v>0</v>
      </c>
      <c r="D119">
        <v>-105.75224692</v>
      </c>
      <c r="E119">
        <v>0</v>
      </c>
      <c r="F119">
        <v>0</v>
      </c>
      <c r="G119">
        <v>0</v>
      </c>
      <c r="H119">
        <v>0</v>
      </c>
      <c r="I119">
        <v>0</v>
      </c>
      <c r="L119" s="154"/>
      <c r="M119" s="154"/>
      <c r="N119" s="154"/>
      <c r="O119" s="176">
        <v>40483</v>
      </c>
      <c r="P119" s="257">
        <v>4.3630000000000004</v>
      </c>
      <c r="Q119" s="257">
        <v>0.185</v>
      </c>
      <c r="R119" s="165">
        <v>-0.02</v>
      </c>
      <c r="S119" s="165">
        <v>-0.02</v>
      </c>
      <c r="T119" s="572">
        <v>6.20840108423764E-2</v>
      </c>
      <c r="W119" s="418"/>
      <c r="X119" s="417"/>
      <c r="Y119"/>
      <c r="AO119" s="176">
        <f t="shared" si="15"/>
        <v>40452</v>
      </c>
      <c r="AP119">
        <f t="shared" si="17"/>
        <v>-105.75224692</v>
      </c>
      <c r="AQ119">
        <f t="shared" si="18"/>
        <v>0</v>
      </c>
      <c r="AR119">
        <f t="shared" si="19"/>
        <v>-105.75224692</v>
      </c>
      <c r="AS119">
        <f t="shared" si="20"/>
        <v>0</v>
      </c>
      <c r="AT119">
        <f t="shared" si="21"/>
        <v>0</v>
      </c>
      <c r="AU119">
        <f t="shared" si="22"/>
        <v>0</v>
      </c>
      <c r="AV119">
        <f t="shared" si="23"/>
        <v>0</v>
      </c>
      <c r="AW119">
        <f t="shared" si="24"/>
        <v>0</v>
      </c>
      <c r="AX119">
        <f t="shared" si="25"/>
        <v>0</v>
      </c>
      <c r="AY119">
        <f t="shared" si="16"/>
        <v>0</v>
      </c>
      <c r="BC119" s="164">
        <v>39814</v>
      </c>
      <c r="BD119">
        <v>3.2065000000000006</v>
      </c>
      <c r="BE119">
        <v>0.158</v>
      </c>
      <c r="BF119">
        <v>-8.4955184000000017E-2</v>
      </c>
      <c r="BG119">
        <v>0</v>
      </c>
      <c r="BH119">
        <v>7.0600200373537994E-2</v>
      </c>
    </row>
    <row r="120" spans="1:60" x14ac:dyDescent="0.2">
      <c r="A120" s="176">
        <v>40483</v>
      </c>
      <c r="B120">
        <v>-92.814241690000003</v>
      </c>
      <c r="C120">
        <v>0</v>
      </c>
      <c r="D120">
        <v>-92.814241690000003</v>
      </c>
      <c r="E120">
        <v>0</v>
      </c>
      <c r="F120">
        <v>0</v>
      </c>
      <c r="G120">
        <v>0</v>
      </c>
      <c r="H120">
        <v>0</v>
      </c>
      <c r="I120">
        <v>0</v>
      </c>
      <c r="L120" s="154"/>
      <c r="M120" s="154"/>
      <c r="N120" s="154"/>
      <c r="O120" s="176">
        <v>40513</v>
      </c>
      <c r="P120" s="257">
        <v>4.508</v>
      </c>
      <c r="Q120" s="257">
        <v>0.185</v>
      </c>
      <c r="R120" s="165">
        <v>-4.2500000000000003E-2</v>
      </c>
      <c r="S120" s="165">
        <v>-2.5000000000000001E-2</v>
      </c>
      <c r="T120" s="572">
        <v>6.2154983018638102E-2</v>
      </c>
      <c r="W120" s="418"/>
      <c r="X120" s="417"/>
      <c r="Y120"/>
      <c r="AO120" s="176">
        <f t="shared" si="15"/>
        <v>40483</v>
      </c>
      <c r="AP120">
        <f t="shared" si="17"/>
        <v>-92.814241690000003</v>
      </c>
      <c r="AQ120">
        <f t="shared" si="18"/>
        <v>0</v>
      </c>
      <c r="AR120">
        <f t="shared" si="19"/>
        <v>-92.814241690000003</v>
      </c>
      <c r="AS120">
        <f t="shared" si="20"/>
        <v>0</v>
      </c>
      <c r="AT120">
        <f t="shared" si="21"/>
        <v>0</v>
      </c>
      <c r="AU120">
        <f t="shared" si="22"/>
        <v>0</v>
      </c>
      <c r="AV120">
        <f t="shared" si="23"/>
        <v>0</v>
      </c>
      <c r="AW120">
        <f t="shared" si="24"/>
        <v>0</v>
      </c>
      <c r="AX120">
        <f t="shared" si="25"/>
        <v>0</v>
      </c>
      <c r="AY120">
        <f t="shared" si="16"/>
        <v>0</v>
      </c>
      <c r="BC120" s="164">
        <v>39845</v>
      </c>
      <c r="BD120">
        <v>3.1025</v>
      </c>
      <c r="BE120">
        <v>0.158</v>
      </c>
      <c r="BF120">
        <v>-5.995742300000001E-2</v>
      </c>
      <c r="BG120">
        <v>0</v>
      </c>
      <c r="BH120">
        <v>7.0648310236250025E-2</v>
      </c>
    </row>
    <row r="121" spans="1:60" x14ac:dyDescent="0.2">
      <c r="A121" s="176">
        <v>40513</v>
      </c>
      <c r="B121">
        <v>-97.472865150000004</v>
      </c>
      <c r="C121">
        <v>0</v>
      </c>
      <c r="D121">
        <v>-97.472865150000004</v>
      </c>
      <c r="E121">
        <v>0</v>
      </c>
      <c r="F121">
        <v>0</v>
      </c>
      <c r="G121">
        <v>0</v>
      </c>
      <c r="H121">
        <v>0</v>
      </c>
      <c r="I121">
        <v>0</v>
      </c>
      <c r="L121" s="154"/>
      <c r="M121" s="154"/>
      <c r="N121" s="154"/>
      <c r="O121" s="176">
        <v>40544</v>
      </c>
      <c r="P121" s="257">
        <v>4.6180000000000003</v>
      </c>
      <c r="Q121" s="257">
        <v>0.185</v>
      </c>
      <c r="R121" s="165">
        <v>-4.4999999999999998E-2</v>
      </c>
      <c r="S121" s="165">
        <v>-2.5000000000000001E-2</v>
      </c>
      <c r="T121" s="572">
        <v>6.2228320935865597E-2</v>
      </c>
      <c r="W121" s="418"/>
      <c r="X121" s="417"/>
      <c r="Y121"/>
      <c r="AO121" s="176">
        <f t="shared" si="15"/>
        <v>40513</v>
      </c>
      <c r="AP121">
        <f t="shared" si="17"/>
        <v>-97.472865150000004</v>
      </c>
      <c r="AQ121">
        <f t="shared" si="18"/>
        <v>0</v>
      </c>
      <c r="AR121">
        <f t="shared" si="19"/>
        <v>-97.472865150000004</v>
      </c>
      <c r="AS121">
        <f t="shared" si="20"/>
        <v>0</v>
      </c>
      <c r="AT121">
        <f t="shared" si="21"/>
        <v>0</v>
      </c>
      <c r="AU121">
        <f t="shared" si="22"/>
        <v>0</v>
      </c>
      <c r="AV121">
        <f t="shared" si="23"/>
        <v>0</v>
      </c>
      <c r="AW121">
        <f t="shared" si="24"/>
        <v>0</v>
      </c>
      <c r="AX121">
        <f t="shared" si="25"/>
        <v>0</v>
      </c>
      <c r="AY121">
        <f t="shared" si="16"/>
        <v>0</v>
      </c>
      <c r="BC121" s="164">
        <v>39873</v>
      </c>
      <c r="BD121">
        <v>2.9925000000000002</v>
      </c>
      <c r="BE121">
        <v>0.158</v>
      </c>
      <c r="BF121">
        <v>-4.9957423000000008E-2</v>
      </c>
      <c r="BG121">
        <v>0</v>
      </c>
      <c r="BH121">
        <v>7.0691764306453006E-2</v>
      </c>
    </row>
    <row r="122" spans="1:60" x14ac:dyDescent="0.2">
      <c r="A122" s="176">
        <v>40544</v>
      </c>
      <c r="B122">
        <v>57.340259090000004</v>
      </c>
      <c r="C122">
        <v>0</v>
      </c>
      <c r="D122">
        <v>57.340259090000004</v>
      </c>
      <c r="E122">
        <v>0</v>
      </c>
      <c r="F122">
        <v>0</v>
      </c>
      <c r="G122">
        <v>0</v>
      </c>
      <c r="H122">
        <v>0</v>
      </c>
      <c r="I122">
        <v>0</v>
      </c>
      <c r="L122" s="154"/>
      <c r="M122" s="154"/>
      <c r="N122" s="154"/>
      <c r="O122" s="176">
        <v>40575</v>
      </c>
      <c r="P122" s="257">
        <v>4.5</v>
      </c>
      <c r="Q122" s="257">
        <v>0.185</v>
      </c>
      <c r="R122" s="165">
        <v>-2.75E-2</v>
      </c>
      <c r="S122" s="165">
        <v>-2.5000000000000001E-2</v>
      </c>
      <c r="T122" s="572">
        <v>6.2301658854877498E-2</v>
      </c>
      <c r="W122" s="418"/>
      <c r="X122" s="417"/>
      <c r="Y122"/>
      <c r="AO122" s="176">
        <f t="shared" si="15"/>
        <v>40544</v>
      </c>
      <c r="AP122">
        <f t="shared" si="17"/>
        <v>57.340259090000004</v>
      </c>
      <c r="AQ122">
        <f t="shared" si="18"/>
        <v>0</v>
      </c>
      <c r="AR122">
        <f t="shared" si="19"/>
        <v>57.340259090000004</v>
      </c>
      <c r="AS122">
        <f t="shared" si="20"/>
        <v>0</v>
      </c>
      <c r="AT122">
        <f t="shared" si="21"/>
        <v>0</v>
      </c>
      <c r="AU122">
        <f t="shared" si="22"/>
        <v>0</v>
      </c>
      <c r="AV122">
        <f t="shared" si="23"/>
        <v>0</v>
      </c>
      <c r="AW122">
        <f t="shared" si="24"/>
        <v>0</v>
      </c>
      <c r="AX122">
        <f t="shared" si="25"/>
        <v>0</v>
      </c>
      <c r="AY122">
        <f t="shared" si="16"/>
        <v>0</v>
      </c>
      <c r="BC122" s="164">
        <v>39904</v>
      </c>
      <c r="BD122">
        <v>2.8855</v>
      </c>
      <c r="BE122">
        <v>0.158</v>
      </c>
      <c r="BF122">
        <v>9.9766390000000024E-3</v>
      </c>
      <c r="BG122">
        <v>0</v>
      </c>
      <c r="BH122">
        <v>7.0739874170622025E-2</v>
      </c>
    </row>
    <row r="123" spans="1:60" x14ac:dyDescent="0.2">
      <c r="A123" s="176">
        <v>40575</v>
      </c>
      <c r="B123">
        <v>55.907793130000002</v>
      </c>
      <c r="C123">
        <v>0</v>
      </c>
      <c r="D123">
        <v>55.907793130000002</v>
      </c>
      <c r="E123">
        <v>0</v>
      </c>
      <c r="F123">
        <v>0</v>
      </c>
      <c r="G123">
        <v>0</v>
      </c>
      <c r="H123">
        <v>0</v>
      </c>
      <c r="I123">
        <v>0</v>
      </c>
      <c r="L123" s="154"/>
      <c r="M123" s="154"/>
      <c r="N123" s="154"/>
      <c r="O123" s="176">
        <v>40603</v>
      </c>
      <c r="P123" s="257">
        <v>4.367</v>
      </c>
      <c r="Q123" s="257">
        <v>0.18</v>
      </c>
      <c r="R123" s="165">
        <v>-1.4999999999999999E-2</v>
      </c>
      <c r="S123" s="165">
        <v>-0.02</v>
      </c>
      <c r="T123" s="572">
        <v>6.2367899557454802E-2</v>
      </c>
      <c r="W123" s="418"/>
      <c r="X123" s="417"/>
      <c r="Y123"/>
      <c r="AO123" s="176">
        <f t="shared" si="15"/>
        <v>40575</v>
      </c>
      <c r="AP123">
        <f t="shared" si="17"/>
        <v>55.907793130000002</v>
      </c>
      <c r="AQ123">
        <f t="shared" si="18"/>
        <v>0</v>
      </c>
      <c r="AR123">
        <f t="shared" si="19"/>
        <v>55.907793130000002</v>
      </c>
      <c r="AS123">
        <f t="shared" si="20"/>
        <v>0</v>
      </c>
      <c r="AT123">
        <f t="shared" si="21"/>
        <v>0</v>
      </c>
      <c r="AU123">
        <f t="shared" si="22"/>
        <v>0</v>
      </c>
      <c r="AV123">
        <f t="shared" si="23"/>
        <v>0</v>
      </c>
      <c r="AW123">
        <f t="shared" si="24"/>
        <v>0</v>
      </c>
      <c r="AX123">
        <f t="shared" si="25"/>
        <v>0</v>
      </c>
      <c r="AY123">
        <f t="shared" si="16"/>
        <v>0</v>
      </c>
      <c r="BC123" s="164">
        <v>39934</v>
      </c>
      <c r="BD123">
        <v>2.8565000000000005</v>
      </c>
      <c r="BE123">
        <v>0.158</v>
      </c>
      <c r="BF123">
        <v>9.9681240000000001E-3</v>
      </c>
      <c r="BG123">
        <v>0</v>
      </c>
      <c r="BH123">
        <v>7.0786432104415029E-2</v>
      </c>
    </row>
    <row r="124" spans="1:60" x14ac:dyDescent="0.2">
      <c r="A124" s="176">
        <v>40603</v>
      </c>
      <c r="B124">
        <v>56.150773659999999</v>
      </c>
      <c r="C124">
        <v>0</v>
      </c>
      <c r="D124">
        <v>56.150773659999999</v>
      </c>
      <c r="E124">
        <v>0</v>
      </c>
      <c r="F124">
        <v>0</v>
      </c>
      <c r="G124">
        <v>0</v>
      </c>
      <c r="H124">
        <v>0</v>
      </c>
      <c r="I124">
        <v>0</v>
      </c>
      <c r="L124" s="154"/>
      <c r="M124" s="154"/>
      <c r="N124" s="154"/>
      <c r="O124" s="176">
        <v>40634</v>
      </c>
      <c r="P124" s="257">
        <v>4.1470000000000002</v>
      </c>
      <c r="Q124" s="257">
        <v>0.18</v>
      </c>
      <c r="R124" s="165">
        <v>0.02</v>
      </c>
      <c r="S124" s="165">
        <v>-1.4999999999999999E-2</v>
      </c>
      <c r="T124" s="572">
        <v>6.2441237479864402E-2</v>
      </c>
      <c r="W124" s="418"/>
      <c r="X124" s="417"/>
      <c r="Y124"/>
      <c r="AO124" s="176">
        <f t="shared" si="15"/>
        <v>40603</v>
      </c>
      <c r="AP124">
        <f t="shared" si="17"/>
        <v>56.150773659999999</v>
      </c>
      <c r="AQ124">
        <f t="shared" si="18"/>
        <v>0</v>
      </c>
      <c r="AR124">
        <f t="shared" si="19"/>
        <v>56.150773659999999</v>
      </c>
      <c r="AS124">
        <f t="shared" si="20"/>
        <v>0</v>
      </c>
      <c r="AT124">
        <f t="shared" si="21"/>
        <v>0</v>
      </c>
      <c r="AU124">
        <f t="shared" si="22"/>
        <v>0</v>
      </c>
      <c r="AV124">
        <f t="shared" si="23"/>
        <v>0</v>
      </c>
      <c r="AW124">
        <f t="shared" si="24"/>
        <v>0</v>
      </c>
      <c r="AX124">
        <f t="shared" si="25"/>
        <v>0</v>
      </c>
      <c r="AY124">
        <f t="shared" si="16"/>
        <v>0</v>
      </c>
      <c r="BC124" s="164">
        <v>39965</v>
      </c>
      <c r="BD124">
        <v>2.8574999999999999</v>
      </c>
      <c r="BE124">
        <v>0.158</v>
      </c>
      <c r="BF124">
        <v>9.9681240000000001E-3</v>
      </c>
      <c r="BG124">
        <v>0</v>
      </c>
      <c r="BH124">
        <v>7.083454197008901E-2</v>
      </c>
    </row>
    <row r="125" spans="1:60" x14ac:dyDescent="0.2">
      <c r="A125" s="176">
        <v>40634</v>
      </c>
      <c r="B125">
        <v>58.02015565</v>
      </c>
      <c r="C125">
        <v>0</v>
      </c>
      <c r="D125">
        <v>58.02015565</v>
      </c>
      <c r="E125">
        <v>0</v>
      </c>
      <c r="F125">
        <v>0</v>
      </c>
      <c r="G125">
        <v>0</v>
      </c>
      <c r="H125">
        <v>0</v>
      </c>
      <c r="I125">
        <v>0</v>
      </c>
      <c r="L125" s="154"/>
      <c r="M125" s="154"/>
      <c r="N125" s="154"/>
      <c r="O125" s="176">
        <v>40664</v>
      </c>
      <c r="P125" s="257">
        <v>4.1369999999999996</v>
      </c>
      <c r="Q125" s="257">
        <v>0.18</v>
      </c>
      <c r="R125" s="165">
        <v>0.02</v>
      </c>
      <c r="S125" s="165">
        <v>-1.4999999999999999E-2</v>
      </c>
      <c r="T125" s="572">
        <v>6.2512209664540699E-2</v>
      </c>
      <c r="W125" s="418"/>
      <c r="X125" s="417"/>
      <c r="Y125"/>
      <c r="AO125" s="176">
        <f t="shared" si="15"/>
        <v>40634</v>
      </c>
      <c r="AP125">
        <f t="shared" si="17"/>
        <v>58.02015565</v>
      </c>
      <c r="AQ125">
        <f t="shared" si="18"/>
        <v>0</v>
      </c>
      <c r="AR125">
        <f t="shared" si="19"/>
        <v>58.02015565</v>
      </c>
      <c r="AS125">
        <f t="shared" si="20"/>
        <v>0</v>
      </c>
      <c r="AT125">
        <f t="shared" si="21"/>
        <v>0</v>
      </c>
      <c r="AU125">
        <f t="shared" si="22"/>
        <v>0</v>
      </c>
      <c r="AV125">
        <f t="shared" si="23"/>
        <v>0</v>
      </c>
      <c r="AW125">
        <f t="shared" si="24"/>
        <v>0</v>
      </c>
      <c r="AX125">
        <f t="shared" si="25"/>
        <v>0</v>
      </c>
      <c r="AY125">
        <f t="shared" si="16"/>
        <v>0</v>
      </c>
      <c r="BC125" s="164">
        <v>39995</v>
      </c>
      <c r="BD125">
        <v>2.8635000000000002</v>
      </c>
      <c r="BE125">
        <v>0.158</v>
      </c>
      <c r="BF125">
        <v>9.9681240000000001E-3</v>
      </c>
      <c r="BG125">
        <v>0</v>
      </c>
      <c r="BH125">
        <v>7.0881099905339015E-2</v>
      </c>
    </row>
    <row r="126" spans="1:60" x14ac:dyDescent="0.2">
      <c r="A126" s="176">
        <v>40664</v>
      </c>
      <c r="B126">
        <v>59.188860490000003</v>
      </c>
      <c r="C126">
        <v>0</v>
      </c>
      <c r="D126">
        <v>59.188860490000003</v>
      </c>
      <c r="E126">
        <v>0</v>
      </c>
      <c r="F126">
        <v>0</v>
      </c>
      <c r="G126">
        <v>0</v>
      </c>
      <c r="H126">
        <v>0</v>
      </c>
      <c r="I126">
        <v>0</v>
      </c>
      <c r="L126" s="154"/>
      <c r="M126" s="154"/>
      <c r="N126" s="154"/>
      <c r="O126" s="176">
        <v>40695</v>
      </c>
      <c r="P126" s="257">
        <v>4.173</v>
      </c>
      <c r="Q126" s="257">
        <v>0.18</v>
      </c>
      <c r="R126" s="165">
        <v>2.5000000000000001E-2</v>
      </c>
      <c r="S126" s="165">
        <v>-1.4999999999999999E-2</v>
      </c>
      <c r="T126" s="572">
        <v>6.2585547590462198E-2</v>
      </c>
      <c r="W126" s="418"/>
      <c r="X126" s="417"/>
      <c r="Y126"/>
      <c r="AO126" s="176">
        <f t="shared" si="15"/>
        <v>40664</v>
      </c>
      <c r="AP126">
        <f t="shared" si="17"/>
        <v>59.188860490000003</v>
      </c>
      <c r="AQ126">
        <f t="shared" si="18"/>
        <v>0</v>
      </c>
      <c r="AR126">
        <f t="shared" si="19"/>
        <v>59.188860490000003</v>
      </c>
      <c r="AS126">
        <f t="shared" si="20"/>
        <v>0</v>
      </c>
      <c r="AT126">
        <f t="shared" si="21"/>
        <v>0</v>
      </c>
      <c r="AU126">
        <f t="shared" si="22"/>
        <v>0</v>
      </c>
      <c r="AV126">
        <f t="shared" si="23"/>
        <v>0</v>
      </c>
      <c r="AW126">
        <f t="shared" si="24"/>
        <v>0</v>
      </c>
      <c r="AX126">
        <f t="shared" si="25"/>
        <v>0</v>
      </c>
      <c r="AY126">
        <f t="shared" si="16"/>
        <v>0</v>
      </c>
      <c r="BC126" s="164">
        <v>40026</v>
      </c>
      <c r="BD126">
        <v>2.8685000000000005</v>
      </c>
      <c r="BE126">
        <v>0.158</v>
      </c>
      <c r="BF126">
        <v>9.9681240000000001E-3</v>
      </c>
      <c r="BG126">
        <v>0</v>
      </c>
      <c r="BH126">
        <v>7.0929209772518015E-2</v>
      </c>
    </row>
    <row r="127" spans="1:60" x14ac:dyDescent="0.2">
      <c r="A127" s="176">
        <v>40695</v>
      </c>
      <c r="B127">
        <v>58.098096830000003</v>
      </c>
      <c r="C127">
        <v>0</v>
      </c>
      <c r="D127">
        <v>58.098096830000003</v>
      </c>
      <c r="E127">
        <v>0</v>
      </c>
      <c r="F127">
        <v>0</v>
      </c>
      <c r="G127">
        <v>0</v>
      </c>
      <c r="H127">
        <v>0</v>
      </c>
      <c r="I127">
        <v>0</v>
      </c>
      <c r="L127" s="154"/>
      <c r="M127" s="154"/>
      <c r="N127" s="154"/>
      <c r="O127" s="176">
        <v>40725</v>
      </c>
      <c r="P127" s="257">
        <v>4.2229999999999999</v>
      </c>
      <c r="Q127" s="257">
        <v>0.18</v>
      </c>
      <c r="R127" s="165">
        <v>2.75E-2</v>
      </c>
      <c r="S127" s="165">
        <v>-0.01</v>
      </c>
      <c r="T127" s="572">
        <v>6.2656519778537201E-2</v>
      </c>
      <c r="W127" s="418"/>
      <c r="X127" s="417"/>
      <c r="Y127"/>
      <c r="AO127" s="176">
        <f t="shared" si="15"/>
        <v>40695</v>
      </c>
      <c r="AP127">
        <f t="shared" si="17"/>
        <v>58.098096830000003</v>
      </c>
      <c r="AQ127">
        <f t="shared" si="18"/>
        <v>0</v>
      </c>
      <c r="AR127">
        <f t="shared" si="19"/>
        <v>58.098096830000003</v>
      </c>
      <c r="AS127">
        <f t="shared" si="20"/>
        <v>0</v>
      </c>
      <c r="AT127">
        <f t="shared" si="21"/>
        <v>0</v>
      </c>
      <c r="AU127">
        <f t="shared" si="22"/>
        <v>0</v>
      </c>
      <c r="AV127">
        <f t="shared" si="23"/>
        <v>0</v>
      </c>
      <c r="AW127">
        <f t="shared" si="24"/>
        <v>0</v>
      </c>
      <c r="AX127">
        <f t="shared" si="25"/>
        <v>0</v>
      </c>
      <c r="AY127">
        <f t="shared" si="16"/>
        <v>0</v>
      </c>
      <c r="BC127" s="164">
        <v>40057</v>
      </c>
      <c r="BD127">
        <v>2.8705000000000003</v>
      </c>
      <c r="BE127">
        <v>0.158</v>
      </c>
      <c r="BF127">
        <v>9.9681240000000001E-3</v>
      </c>
      <c r="BG127">
        <v>0</v>
      </c>
      <c r="BH127">
        <v>7.0977319640462014E-2</v>
      </c>
    </row>
    <row r="128" spans="1:60" x14ac:dyDescent="0.2">
      <c r="A128" s="176">
        <v>40725</v>
      </c>
      <c r="B128">
        <v>58.640906950000002</v>
      </c>
      <c r="C128">
        <v>0</v>
      </c>
      <c r="D128">
        <v>58.640906950000002</v>
      </c>
      <c r="E128">
        <v>0</v>
      </c>
      <c r="F128">
        <v>0</v>
      </c>
      <c r="G128">
        <v>0</v>
      </c>
      <c r="H128">
        <v>0</v>
      </c>
      <c r="I128">
        <v>0</v>
      </c>
      <c r="L128" s="154"/>
      <c r="M128" s="154"/>
      <c r="N128" s="154"/>
      <c r="O128" s="176">
        <v>40756</v>
      </c>
      <c r="P128" s="257">
        <v>4.2539999999999996</v>
      </c>
      <c r="Q128" s="257">
        <v>0.18</v>
      </c>
      <c r="R128" s="165">
        <v>0.03</v>
      </c>
      <c r="S128" s="165">
        <v>-0.01</v>
      </c>
      <c r="T128" s="572">
        <v>6.2704011208198907E-2</v>
      </c>
      <c r="W128" s="418"/>
      <c r="X128" s="417"/>
      <c r="Y128"/>
      <c r="AO128" s="176">
        <f t="shared" si="15"/>
        <v>40725</v>
      </c>
      <c r="AP128">
        <f t="shared" si="17"/>
        <v>58.640906950000002</v>
      </c>
      <c r="AQ128">
        <f t="shared" si="18"/>
        <v>0</v>
      </c>
      <c r="AR128">
        <f t="shared" si="19"/>
        <v>58.640906950000002</v>
      </c>
      <c r="AS128">
        <f t="shared" si="20"/>
        <v>0</v>
      </c>
      <c r="AT128">
        <f t="shared" si="21"/>
        <v>0</v>
      </c>
      <c r="AU128">
        <f t="shared" si="22"/>
        <v>0</v>
      </c>
      <c r="AV128">
        <f t="shared" si="23"/>
        <v>0</v>
      </c>
      <c r="AW128">
        <f t="shared" si="24"/>
        <v>0</v>
      </c>
      <c r="AX128">
        <f t="shared" si="25"/>
        <v>0</v>
      </c>
      <c r="AY128">
        <f t="shared" si="16"/>
        <v>0</v>
      </c>
      <c r="BC128" s="164">
        <v>40087</v>
      </c>
      <c r="BD128">
        <v>2.9085000000000001</v>
      </c>
      <c r="BE128">
        <v>0.158</v>
      </c>
      <c r="BF128">
        <v>9.9681240000000001E-3</v>
      </c>
      <c r="BG128">
        <v>0</v>
      </c>
      <c r="BH128">
        <v>7.0995213058770018E-2</v>
      </c>
    </row>
    <row r="129" spans="1:60" x14ac:dyDescent="0.2">
      <c r="A129" s="176">
        <v>40756</v>
      </c>
      <c r="B129">
        <v>59.144286280000003</v>
      </c>
      <c r="C129">
        <v>0</v>
      </c>
      <c r="D129">
        <v>59.144286280000003</v>
      </c>
      <c r="E129">
        <v>0</v>
      </c>
      <c r="F129">
        <v>0</v>
      </c>
      <c r="G129">
        <v>0</v>
      </c>
      <c r="H129">
        <v>0</v>
      </c>
      <c r="I129">
        <v>0</v>
      </c>
      <c r="L129" s="154"/>
      <c r="M129" s="154"/>
      <c r="N129" s="154"/>
      <c r="O129" s="176">
        <v>40787</v>
      </c>
      <c r="P129" s="257">
        <v>4.2690000000000001</v>
      </c>
      <c r="Q129" s="257">
        <v>0.18</v>
      </c>
      <c r="R129" s="165">
        <v>2.2499999999999999E-2</v>
      </c>
      <c r="S129" s="165">
        <v>-0.01</v>
      </c>
      <c r="T129" s="572">
        <v>6.2737287063604694E-2</v>
      </c>
      <c r="W129" s="418"/>
      <c r="X129" s="417"/>
      <c r="Y129"/>
      <c r="AO129" s="176">
        <f t="shared" si="15"/>
        <v>40756</v>
      </c>
      <c r="AP129">
        <f t="shared" si="17"/>
        <v>59.144286280000003</v>
      </c>
      <c r="AQ129">
        <f t="shared" si="18"/>
        <v>0</v>
      </c>
      <c r="AR129">
        <f t="shared" si="19"/>
        <v>59.144286280000003</v>
      </c>
      <c r="AS129">
        <f t="shared" si="20"/>
        <v>0</v>
      </c>
      <c r="AT129">
        <f t="shared" si="21"/>
        <v>0</v>
      </c>
      <c r="AU129">
        <f t="shared" si="22"/>
        <v>0</v>
      </c>
      <c r="AV129">
        <f t="shared" si="23"/>
        <v>0</v>
      </c>
      <c r="AW129">
        <f t="shared" si="24"/>
        <v>0</v>
      </c>
      <c r="AX129">
        <f t="shared" si="25"/>
        <v>0</v>
      </c>
      <c r="AY129">
        <f t="shared" si="16"/>
        <v>0</v>
      </c>
      <c r="BC129" s="164">
        <v>40118</v>
      </c>
      <c r="BD129">
        <v>3.0474999999999999</v>
      </c>
      <c r="BE129">
        <v>0.158</v>
      </c>
      <c r="BF129">
        <v>-6.9988713000000008E-2</v>
      </c>
      <c r="BG129">
        <v>0</v>
      </c>
      <c r="BH129">
        <v>7.1013702924465016E-2</v>
      </c>
    </row>
    <row r="130" spans="1:60" x14ac:dyDescent="0.2">
      <c r="A130" s="176">
        <v>40787</v>
      </c>
      <c r="B130">
        <v>58.279167919999999</v>
      </c>
      <c r="C130">
        <v>0</v>
      </c>
      <c r="D130">
        <v>58.279167919999999</v>
      </c>
      <c r="E130">
        <v>0</v>
      </c>
      <c r="F130">
        <v>0</v>
      </c>
      <c r="G130">
        <v>0</v>
      </c>
      <c r="H130">
        <v>0</v>
      </c>
      <c r="I130">
        <v>0</v>
      </c>
      <c r="L130" s="154"/>
      <c r="M130" s="154"/>
      <c r="N130" s="154"/>
      <c r="O130" s="176">
        <v>40817</v>
      </c>
      <c r="P130" s="257">
        <v>4.298</v>
      </c>
      <c r="Q130" s="257">
        <v>0.18</v>
      </c>
      <c r="R130" s="165">
        <v>1.2500000000000001E-2</v>
      </c>
      <c r="S130" s="165">
        <v>-1.4999999999999999E-2</v>
      </c>
      <c r="T130" s="572">
        <v>6.2769489504669498E-2</v>
      </c>
      <c r="W130" s="418"/>
      <c r="X130" s="417"/>
      <c r="Y130"/>
      <c r="AO130" s="176">
        <f t="shared" si="15"/>
        <v>40787</v>
      </c>
      <c r="AP130">
        <f t="shared" si="17"/>
        <v>58.279167919999999</v>
      </c>
      <c r="AQ130">
        <f t="shared" si="18"/>
        <v>0</v>
      </c>
      <c r="AR130">
        <f t="shared" si="19"/>
        <v>58.279167919999999</v>
      </c>
      <c r="AS130">
        <f t="shared" si="20"/>
        <v>0</v>
      </c>
      <c r="AT130">
        <f t="shared" si="21"/>
        <v>0</v>
      </c>
      <c r="AU130">
        <f t="shared" si="22"/>
        <v>0</v>
      </c>
      <c r="AV130">
        <f t="shared" si="23"/>
        <v>0</v>
      </c>
      <c r="AW130">
        <f t="shared" si="24"/>
        <v>0</v>
      </c>
      <c r="AX130">
        <f t="shared" si="25"/>
        <v>0</v>
      </c>
      <c r="AY130">
        <f t="shared" si="16"/>
        <v>0</v>
      </c>
      <c r="BC130" s="164">
        <v>40148</v>
      </c>
      <c r="BD130">
        <v>3.1875</v>
      </c>
      <c r="BE130">
        <v>0.158</v>
      </c>
      <c r="BF130">
        <v>-8.4951938000000005E-2</v>
      </c>
      <c r="BG130">
        <v>0</v>
      </c>
      <c r="BH130">
        <v>7.1031596342988015E-2</v>
      </c>
    </row>
    <row r="131" spans="1:60" x14ac:dyDescent="0.2">
      <c r="A131" s="176">
        <v>40817</v>
      </c>
      <c r="B131">
        <v>58.955461819999996</v>
      </c>
      <c r="C131">
        <v>0</v>
      </c>
      <c r="D131">
        <v>58.955461819999996</v>
      </c>
      <c r="E131">
        <v>0</v>
      </c>
      <c r="F131">
        <v>0</v>
      </c>
      <c r="G131">
        <v>0</v>
      </c>
      <c r="H131">
        <v>0</v>
      </c>
      <c r="I131">
        <v>0</v>
      </c>
      <c r="L131" s="154"/>
      <c r="M131" s="154"/>
      <c r="N131" s="154"/>
      <c r="O131" s="176">
        <v>40848</v>
      </c>
      <c r="P131" s="257">
        <v>4.4379999999999997</v>
      </c>
      <c r="Q131" s="257">
        <v>0.18</v>
      </c>
      <c r="R131" s="165">
        <v>-0.02</v>
      </c>
      <c r="S131" s="165">
        <v>-0.02</v>
      </c>
      <c r="T131" s="572">
        <v>6.2802765360798304E-2</v>
      </c>
      <c r="W131" s="418"/>
      <c r="X131" s="417"/>
      <c r="Y131"/>
      <c r="AO131" s="176">
        <f t="shared" si="15"/>
        <v>40817</v>
      </c>
      <c r="AP131">
        <f t="shared" si="17"/>
        <v>58.955461819999996</v>
      </c>
      <c r="AQ131">
        <f t="shared" si="18"/>
        <v>0</v>
      </c>
      <c r="AR131">
        <f t="shared" si="19"/>
        <v>58.955461819999996</v>
      </c>
      <c r="AS131">
        <f t="shared" si="20"/>
        <v>0</v>
      </c>
      <c r="AT131">
        <f t="shared" si="21"/>
        <v>0</v>
      </c>
      <c r="AU131">
        <f t="shared" si="22"/>
        <v>0</v>
      </c>
      <c r="AV131">
        <f t="shared" si="23"/>
        <v>0</v>
      </c>
      <c r="AW131">
        <f t="shared" si="24"/>
        <v>0</v>
      </c>
      <c r="AX131">
        <f t="shared" si="25"/>
        <v>0</v>
      </c>
      <c r="AY131">
        <f t="shared" si="16"/>
        <v>0</v>
      </c>
      <c r="BC131" s="164">
        <v>40179</v>
      </c>
      <c r="BD131">
        <v>3.2915000000000005</v>
      </c>
      <c r="BE131">
        <v>0.157</v>
      </c>
      <c r="BF131">
        <v>-8.4955184000000017E-2</v>
      </c>
      <c r="BG131">
        <v>0</v>
      </c>
      <c r="BH131">
        <v>7.1050086208906016E-2</v>
      </c>
    </row>
    <row r="132" spans="1:60" x14ac:dyDescent="0.2">
      <c r="A132" s="176">
        <v>40848</v>
      </c>
      <c r="B132">
        <v>56.358581039999997</v>
      </c>
      <c r="C132">
        <v>0</v>
      </c>
      <c r="D132">
        <v>56.358581039999997</v>
      </c>
      <c r="E132">
        <v>0</v>
      </c>
      <c r="F132">
        <v>0</v>
      </c>
      <c r="G132">
        <v>0</v>
      </c>
      <c r="H132">
        <v>0</v>
      </c>
      <c r="I132">
        <v>0</v>
      </c>
      <c r="L132" s="154"/>
      <c r="M132" s="154"/>
      <c r="N132" s="154"/>
      <c r="O132" s="176">
        <v>40878</v>
      </c>
      <c r="P132" s="257">
        <v>4.5830000000000002</v>
      </c>
      <c r="Q132" s="257">
        <v>0.18</v>
      </c>
      <c r="R132" s="165">
        <v>-4.2500000000000003E-2</v>
      </c>
      <c r="S132" s="165">
        <v>-2.5000000000000001E-2</v>
      </c>
      <c r="T132" s="572">
        <v>6.2834967802562994E-2</v>
      </c>
      <c r="W132" s="418"/>
      <c r="X132" s="417"/>
      <c r="Y132"/>
      <c r="AO132" s="176">
        <f t="shared" si="15"/>
        <v>40848</v>
      </c>
      <c r="AP132">
        <f t="shared" si="17"/>
        <v>56.358581039999997</v>
      </c>
      <c r="AQ132">
        <f t="shared" si="18"/>
        <v>0</v>
      </c>
      <c r="AR132">
        <f t="shared" si="19"/>
        <v>56.358581039999997</v>
      </c>
      <c r="AS132">
        <f t="shared" si="20"/>
        <v>0</v>
      </c>
      <c r="AT132">
        <f t="shared" si="21"/>
        <v>0</v>
      </c>
      <c r="AU132">
        <f t="shared" si="22"/>
        <v>0</v>
      </c>
      <c r="AV132">
        <f t="shared" si="23"/>
        <v>0</v>
      </c>
      <c r="AW132">
        <f t="shared" si="24"/>
        <v>0</v>
      </c>
      <c r="AX132">
        <f t="shared" si="25"/>
        <v>0</v>
      </c>
      <c r="AY132">
        <f t="shared" si="16"/>
        <v>0</v>
      </c>
      <c r="BC132" s="164">
        <v>40210</v>
      </c>
      <c r="BD132">
        <v>3.1875</v>
      </c>
      <c r="BE132">
        <v>0.157</v>
      </c>
      <c r="BF132">
        <v>-5.995742300000001E-2</v>
      </c>
      <c r="BG132">
        <v>0</v>
      </c>
      <c r="BH132">
        <v>7.1068576074936995E-2</v>
      </c>
    </row>
    <row r="133" spans="1:60" x14ac:dyDescent="0.2">
      <c r="A133" s="176">
        <v>40878</v>
      </c>
      <c r="B133">
        <v>56.138984430000001</v>
      </c>
      <c r="C133">
        <v>0</v>
      </c>
      <c r="D133">
        <v>56.138984430000001</v>
      </c>
      <c r="E133">
        <v>0</v>
      </c>
      <c r="F133">
        <v>0</v>
      </c>
      <c r="G133">
        <v>0</v>
      </c>
      <c r="H133">
        <v>0</v>
      </c>
      <c r="I133">
        <v>0</v>
      </c>
      <c r="L133" s="154"/>
      <c r="M133" s="154"/>
      <c r="N133" s="154"/>
      <c r="O133" s="176">
        <v>40909</v>
      </c>
      <c r="P133" s="257">
        <v>4.6980000000000004</v>
      </c>
      <c r="Q133" s="257">
        <v>0.18</v>
      </c>
      <c r="R133" s="165">
        <v>-4.4999999999999998E-2</v>
      </c>
      <c r="S133" s="165">
        <v>-2.5000000000000001E-2</v>
      </c>
      <c r="T133" s="572">
        <v>6.2868243659414805E-2</v>
      </c>
      <c r="W133" s="418"/>
      <c r="X133" s="417"/>
      <c r="Y133"/>
      <c r="AO133" s="176">
        <f t="shared" si="15"/>
        <v>40878</v>
      </c>
      <c r="AP133">
        <f t="shared" si="17"/>
        <v>56.138984430000001</v>
      </c>
      <c r="AQ133">
        <f t="shared" si="18"/>
        <v>0</v>
      </c>
      <c r="AR133">
        <f t="shared" si="19"/>
        <v>56.138984430000001</v>
      </c>
      <c r="AS133">
        <f t="shared" si="20"/>
        <v>0</v>
      </c>
      <c r="AT133">
        <f t="shared" si="21"/>
        <v>0</v>
      </c>
      <c r="AU133">
        <f t="shared" si="22"/>
        <v>0</v>
      </c>
      <c r="AV133">
        <f t="shared" si="23"/>
        <v>0</v>
      </c>
      <c r="AW133">
        <f t="shared" si="24"/>
        <v>0</v>
      </c>
      <c r="AX133">
        <f t="shared" si="25"/>
        <v>0</v>
      </c>
      <c r="AY133">
        <f t="shared" si="16"/>
        <v>0</v>
      </c>
      <c r="BC133" s="164">
        <v>40238</v>
      </c>
      <c r="BD133">
        <v>3.0775000000000001</v>
      </c>
      <c r="BE133">
        <v>0.157</v>
      </c>
      <c r="BF133">
        <v>-4.9957423000000008E-2</v>
      </c>
      <c r="BG133">
        <v>0</v>
      </c>
      <c r="BH133">
        <v>7.1085276599192004E-2</v>
      </c>
    </row>
    <row r="134" spans="1:60" x14ac:dyDescent="0.2">
      <c r="A134" s="176">
        <v>40909</v>
      </c>
      <c r="B134">
        <v>54.126825349999997</v>
      </c>
      <c r="C134">
        <v>0</v>
      </c>
      <c r="D134">
        <v>54.126825349999997</v>
      </c>
      <c r="E134">
        <v>0</v>
      </c>
      <c r="F134">
        <v>0</v>
      </c>
      <c r="G134">
        <v>0</v>
      </c>
      <c r="H134">
        <v>0</v>
      </c>
      <c r="I134">
        <v>0</v>
      </c>
      <c r="L134" s="154"/>
      <c r="M134" s="154"/>
      <c r="N134" s="154"/>
      <c r="O134" s="176">
        <v>40940</v>
      </c>
      <c r="P134" s="257">
        <v>4.58</v>
      </c>
      <c r="Q134" s="257">
        <v>0.17499999999999999</v>
      </c>
      <c r="R134" s="165">
        <v>-2.75E-2</v>
      </c>
      <c r="S134" s="165">
        <v>-2.5000000000000001E-2</v>
      </c>
      <c r="T134" s="572">
        <v>6.2901519516633406E-2</v>
      </c>
      <c r="W134" s="418"/>
      <c r="X134" s="417"/>
      <c r="Y134"/>
      <c r="AO134" s="176">
        <f t="shared" si="15"/>
        <v>40909</v>
      </c>
      <c r="AP134">
        <f t="shared" si="17"/>
        <v>54.126825349999997</v>
      </c>
      <c r="AQ134">
        <f t="shared" si="18"/>
        <v>0</v>
      </c>
      <c r="AR134">
        <f t="shared" si="19"/>
        <v>54.126825349999997</v>
      </c>
      <c r="AS134">
        <f t="shared" si="20"/>
        <v>0</v>
      </c>
      <c r="AT134">
        <f t="shared" si="21"/>
        <v>0</v>
      </c>
      <c r="AU134">
        <f t="shared" si="22"/>
        <v>0</v>
      </c>
      <c r="AV134">
        <f t="shared" si="23"/>
        <v>0</v>
      </c>
      <c r="AW134">
        <f t="shared" si="24"/>
        <v>0</v>
      </c>
      <c r="AX134">
        <f t="shared" si="25"/>
        <v>0</v>
      </c>
      <c r="AY134">
        <f t="shared" si="16"/>
        <v>0</v>
      </c>
      <c r="BC134" s="164">
        <v>40269</v>
      </c>
      <c r="BD134">
        <v>2.9705000000000004</v>
      </c>
      <c r="BE134">
        <v>0.157</v>
      </c>
      <c r="BF134">
        <v>9.9766390000000024E-3</v>
      </c>
      <c r="BG134">
        <v>0</v>
      </c>
      <c r="BH134">
        <v>7.1103766465438006E-2</v>
      </c>
    </row>
    <row r="135" spans="1:60" x14ac:dyDescent="0.2">
      <c r="A135" s="176">
        <v>40940</v>
      </c>
      <c r="B135">
        <v>53.1132068</v>
      </c>
      <c r="C135">
        <v>0</v>
      </c>
      <c r="D135">
        <v>53.1132068</v>
      </c>
      <c r="E135">
        <v>0</v>
      </c>
      <c r="F135">
        <v>0</v>
      </c>
      <c r="G135">
        <v>0</v>
      </c>
      <c r="H135">
        <v>0</v>
      </c>
      <c r="I135">
        <v>0</v>
      </c>
      <c r="L135" s="154"/>
      <c r="M135" s="154"/>
      <c r="N135" s="154"/>
      <c r="O135" s="176">
        <v>40969</v>
      </c>
      <c r="P135" s="257">
        <v>4.4470000000000001</v>
      </c>
      <c r="Q135" s="257">
        <v>0.17</v>
      </c>
      <c r="R135" s="165">
        <v>-1.4999999999999999E-2</v>
      </c>
      <c r="S135" s="165">
        <v>-0.02</v>
      </c>
      <c r="T135" s="572">
        <v>6.2932648544687303E-2</v>
      </c>
      <c r="W135" s="418"/>
      <c r="X135" s="417"/>
      <c r="Y135"/>
      <c r="AO135" s="176">
        <f t="shared" si="15"/>
        <v>40940</v>
      </c>
      <c r="AP135">
        <f t="shared" si="17"/>
        <v>53.1132068</v>
      </c>
      <c r="AQ135">
        <f t="shared" si="18"/>
        <v>0</v>
      </c>
      <c r="AR135">
        <f t="shared" si="19"/>
        <v>53.1132068</v>
      </c>
      <c r="AS135">
        <f t="shared" si="20"/>
        <v>0</v>
      </c>
      <c r="AT135">
        <f t="shared" si="21"/>
        <v>0</v>
      </c>
      <c r="AU135">
        <f t="shared" si="22"/>
        <v>0</v>
      </c>
      <c r="AV135">
        <f t="shared" si="23"/>
        <v>0</v>
      </c>
      <c r="AW135">
        <f t="shared" si="24"/>
        <v>0</v>
      </c>
      <c r="AX135">
        <f t="shared" si="25"/>
        <v>0</v>
      </c>
      <c r="AY135">
        <f t="shared" si="16"/>
        <v>0</v>
      </c>
      <c r="BC135" s="164">
        <v>40299</v>
      </c>
      <c r="BD135">
        <v>2.9415000000000004</v>
      </c>
      <c r="BE135">
        <v>0.157</v>
      </c>
      <c r="BF135">
        <v>9.9681240000000001E-3</v>
      </c>
      <c r="BG135">
        <v>0</v>
      </c>
      <c r="BH135">
        <v>7.112165988449301E-2</v>
      </c>
    </row>
    <row r="136" spans="1:60" x14ac:dyDescent="0.2">
      <c r="A136" s="176">
        <v>40969</v>
      </c>
      <c r="B136">
        <v>52.495774930000003</v>
      </c>
      <c r="C136">
        <v>0</v>
      </c>
      <c r="D136">
        <v>52.495774930000003</v>
      </c>
      <c r="E136">
        <v>0</v>
      </c>
      <c r="F136">
        <v>0</v>
      </c>
      <c r="G136">
        <v>0</v>
      </c>
      <c r="H136">
        <v>0</v>
      </c>
      <c r="I136">
        <v>0</v>
      </c>
      <c r="L136" s="154"/>
      <c r="M136" s="154"/>
      <c r="N136" s="154"/>
      <c r="O136" s="176">
        <v>41000</v>
      </c>
      <c r="P136" s="257">
        <v>4.2270000000000003</v>
      </c>
      <c r="Q136" s="257">
        <v>0.17</v>
      </c>
      <c r="R136" s="165">
        <v>0.02</v>
      </c>
      <c r="S136" s="165">
        <v>-1.4999999999999999E-2</v>
      </c>
      <c r="T136" s="572">
        <v>6.2965924402617696E-2</v>
      </c>
      <c r="W136" s="418"/>
      <c r="X136" s="417"/>
      <c r="Y136"/>
      <c r="AO136" s="176">
        <f t="shared" si="15"/>
        <v>40969</v>
      </c>
      <c r="AP136">
        <f t="shared" si="17"/>
        <v>52.495774930000003</v>
      </c>
      <c r="AQ136">
        <f t="shared" si="18"/>
        <v>0</v>
      </c>
      <c r="AR136">
        <f t="shared" si="19"/>
        <v>52.495774930000003</v>
      </c>
      <c r="AS136">
        <f t="shared" si="20"/>
        <v>0</v>
      </c>
      <c r="AT136">
        <f t="shared" si="21"/>
        <v>0</v>
      </c>
      <c r="AU136">
        <f t="shared" si="22"/>
        <v>0</v>
      </c>
      <c r="AV136">
        <f t="shared" si="23"/>
        <v>0</v>
      </c>
      <c r="AW136">
        <f t="shared" si="24"/>
        <v>0</v>
      </c>
      <c r="AX136">
        <f t="shared" si="25"/>
        <v>0</v>
      </c>
      <c r="AY136">
        <f t="shared" si="16"/>
        <v>0</v>
      </c>
      <c r="BC136" s="164">
        <v>40330</v>
      </c>
      <c r="BD136">
        <v>2.9424999999999999</v>
      </c>
      <c r="BE136">
        <v>0.157</v>
      </c>
      <c r="BF136">
        <v>9.9681240000000001E-3</v>
      </c>
      <c r="BG136">
        <v>0</v>
      </c>
      <c r="BH136">
        <v>7.1140149750962015E-2</v>
      </c>
    </row>
    <row r="137" spans="1:60" x14ac:dyDescent="0.2">
      <c r="A137" s="176">
        <v>41000</v>
      </c>
      <c r="B137">
        <v>54.075930120000002</v>
      </c>
      <c r="C137">
        <v>0</v>
      </c>
      <c r="D137">
        <v>54.075930120000002</v>
      </c>
      <c r="E137">
        <v>0</v>
      </c>
      <c r="F137">
        <v>0</v>
      </c>
      <c r="G137">
        <v>0</v>
      </c>
      <c r="H137">
        <v>0</v>
      </c>
      <c r="I137">
        <v>0</v>
      </c>
      <c r="L137" s="154"/>
      <c r="M137" s="154"/>
      <c r="N137" s="154"/>
      <c r="O137" s="176">
        <v>41030</v>
      </c>
      <c r="P137" s="257">
        <v>4.2169999999999996</v>
      </c>
      <c r="Q137" s="257">
        <v>0.17</v>
      </c>
      <c r="R137" s="165">
        <v>0.02</v>
      </c>
      <c r="S137" s="165">
        <v>-1.4999999999999999E-2</v>
      </c>
      <c r="T137" s="572">
        <v>6.2998126846125505E-2</v>
      </c>
      <c r="W137" s="418"/>
      <c r="X137" s="417"/>
      <c r="Y137"/>
      <c r="AO137" s="176">
        <f t="shared" si="15"/>
        <v>41000</v>
      </c>
      <c r="AP137">
        <f t="shared" si="17"/>
        <v>54.075930120000002</v>
      </c>
      <c r="AQ137">
        <f t="shared" si="18"/>
        <v>0</v>
      </c>
      <c r="AR137">
        <f t="shared" si="19"/>
        <v>54.075930120000002</v>
      </c>
      <c r="AS137">
        <f t="shared" si="20"/>
        <v>0</v>
      </c>
      <c r="AT137">
        <f t="shared" si="21"/>
        <v>0</v>
      </c>
      <c r="AU137">
        <f t="shared" si="22"/>
        <v>0</v>
      </c>
      <c r="AV137">
        <f t="shared" si="23"/>
        <v>0</v>
      </c>
      <c r="AW137">
        <f t="shared" si="24"/>
        <v>0</v>
      </c>
      <c r="AX137">
        <f t="shared" si="25"/>
        <v>0</v>
      </c>
      <c r="AY137">
        <f t="shared" si="16"/>
        <v>0</v>
      </c>
      <c r="BC137" s="164">
        <v>40360</v>
      </c>
      <c r="BD137">
        <v>2.9485000000000001</v>
      </c>
      <c r="BE137">
        <v>0.157</v>
      </c>
      <c r="BF137">
        <v>9.9681240000000001E-3</v>
      </c>
      <c r="BG137">
        <v>0</v>
      </c>
      <c r="BH137">
        <v>7.1158043170232013E-2</v>
      </c>
    </row>
    <row r="138" spans="1:60" x14ac:dyDescent="0.2">
      <c r="A138" s="176">
        <v>41030</v>
      </c>
      <c r="B138">
        <v>55.353421849999997</v>
      </c>
      <c r="C138">
        <v>0</v>
      </c>
      <c r="D138">
        <v>55.353421849999997</v>
      </c>
      <c r="E138">
        <v>0</v>
      </c>
      <c r="F138">
        <v>0</v>
      </c>
      <c r="G138">
        <v>0</v>
      </c>
      <c r="H138">
        <v>0</v>
      </c>
      <c r="I138">
        <v>0</v>
      </c>
      <c r="L138" s="154"/>
      <c r="M138" s="154"/>
      <c r="N138" s="154"/>
      <c r="O138" s="176">
        <v>41061</v>
      </c>
      <c r="P138" s="257">
        <v>4.2530000000000001</v>
      </c>
      <c r="Q138" s="257">
        <v>0.17</v>
      </c>
      <c r="R138" s="165">
        <v>2.5000000000000001E-2</v>
      </c>
      <c r="S138" s="165">
        <v>-1.4999999999999999E-2</v>
      </c>
      <c r="T138" s="572">
        <v>6.3031402704778902E-2</v>
      </c>
      <c r="W138" s="418"/>
      <c r="X138" s="417"/>
      <c r="Y138"/>
      <c r="AO138" s="176">
        <f t="shared" ref="AO138:AO201" si="26">A138</f>
        <v>41030</v>
      </c>
      <c r="AP138">
        <f t="shared" si="17"/>
        <v>55.353421849999997</v>
      </c>
      <c r="AQ138">
        <f t="shared" si="18"/>
        <v>0</v>
      </c>
      <c r="AR138">
        <f t="shared" si="19"/>
        <v>55.353421849999997</v>
      </c>
      <c r="AS138">
        <f t="shared" si="20"/>
        <v>0</v>
      </c>
      <c r="AT138">
        <f t="shared" si="21"/>
        <v>0</v>
      </c>
      <c r="AU138">
        <f t="shared" si="22"/>
        <v>0</v>
      </c>
      <c r="AV138">
        <f t="shared" si="23"/>
        <v>0</v>
      </c>
      <c r="AW138">
        <f t="shared" si="24"/>
        <v>0</v>
      </c>
      <c r="AX138">
        <f t="shared" si="25"/>
        <v>0</v>
      </c>
      <c r="AY138">
        <f t="shared" ref="AY138:AY201" si="27">K138</f>
        <v>0</v>
      </c>
      <c r="BC138" s="164">
        <v>40391</v>
      </c>
      <c r="BD138">
        <v>2.9535000000000005</v>
      </c>
      <c r="BE138">
        <v>0.157</v>
      </c>
      <c r="BF138">
        <v>9.9681240000000001E-3</v>
      </c>
      <c r="BG138">
        <v>0</v>
      </c>
      <c r="BH138">
        <v>7.117653303692302E-2</v>
      </c>
    </row>
    <row r="139" spans="1:60" x14ac:dyDescent="0.2">
      <c r="A139" s="176">
        <v>41061</v>
      </c>
      <c r="B139">
        <v>54.291753679999999</v>
      </c>
      <c r="C139">
        <v>0</v>
      </c>
      <c r="D139">
        <v>54.291753679999999</v>
      </c>
      <c r="E139">
        <v>0</v>
      </c>
      <c r="F139">
        <v>0</v>
      </c>
      <c r="G139">
        <v>0</v>
      </c>
      <c r="H139">
        <v>0</v>
      </c>
      <c r="I139">
        <v>0</v>
      </c>
      <c r="L139" s="154"/>
      <c r="M139" s="154"/>
      <c r="N139" s="154"/>
      <c r="O139" s="176">
        <v>41091</v>
      </c>
      <c r="P139" s="257">
        <v>4.3029999999999999</v>
      </c>
      <c r="Q139" s="257">
        <v>0.17</v>
      </c>
      <c r="R139" s="165">
        <v>2.75E-2</v>
      </c>
      <c r="S139" s="165">
        <v>-0.01</v>
      </c>
      <c r="T139" s="572">
        <v>6.3063605148986096E-2</v>
      </c>
      <c r="W139" s="418"/>
      <c r="X139" s="417"/>
      <c r="Y139"/>
      <c r="AO139" s="176">
        <f t="shared" si="26"/>
        <v>41061</v>
      </c>
      <c r="AP139">
        <f t="shared" si="17"/>
        <v>54.291753679999999</v>
      </c>
      <c r="AQ139">
        <f t="shared" si="18"/>
        <v>0</v>
      </c>
      <c r="AR139">
        <f t="shared" si="19"/>
        <v>54.291753679999999</v>
      </c>
      <c r="AS139">
        <f t="shared" si="20"/>
        <v>0</v>
      </c>
      <c r="AT139">
        <f t="shared" si="21"/>
        <v>0</v>
      </c>
      <c r="AU139">
        <f t="shared" si="22"/>
        <v>0</v>
      </c>
      <c r="AV139">
        <f t="shared" si="23"/>
        <v>0</v>
      </c>
      <c r="AW139">
        <f t="shared" si="24"/>
        <v>0</v>
      </c>
      <c r="AX139">
        <f t="shared" si="25"/>
        <v>0</v>
      </c>
      <c r="AY139">
        <f t="shared" si="27"/>
        <v>0</v>
      </c>
      <c r="BC139" s="164">
        <v>40422</v>
      </c>
      <c r="BD139">
        <v>2.9555000000000002</v>
      </c>
      <c r="BE139">
        <v>0.157</v>
      </c>
      <c r="BF139">
        <v>9.9681240000000001E-3</v>
      </c>
      <c r="BG139">
        <v>0</v>
      </c>
      <c r="BH139">
        <v>7.1195022903726021E-2</v>
      </c>
    </row>
    <row r="140" spans="1:60" x14ac:dyDescent="0.2">
      <c r="A140" s="176">
        <v>41091</v>
      </c>
      <c r="B140">
        <v>74.287468590000003</v>
      </c>
      <c r="C140">
        <v>0</v>
      </c>
      <c r="D140">
        <v>74.287468590000003</v>
      </c>
      <c r="E140">
        <v>0</v>
      </c>
      <c r="F140">
        <v>0</v>
      </c>
      <c r="G140">
        <v>0</v>
      </c>
      <c r="H140">
        <v>0</v>
      </c>
      <c r="I140">
        <v>0</v>
      </c>
      <c r="L140" s="154"/>
      <c r="M140" s="154"/>
      <c r="N140" s="154"/>
      <c r="O140" s="176">
        <v>41122</v>
      </c>
      <c r="P140" s="257">
        <v>4.3339999999999996</v>
      </c>
      <c r="Q140" s="257">
        <v>0.17</v>
      </c>
      <c r="R140" s="165">
        <v>0.03</v>
      </c>
      <c r="S140" s="165">
        <v>-0.01</v>
      </c>
      <c r="T140" s="572">
        <v>6.3096881008362096E-2</v>
      </c>
      <c r="W140" s="418"/>
      <c r="X140" s="417"/>
      <c r="Y140"/>
      <c r="AO140" s="176">
        <f t="shared" si="26"/>
        <v>41091</v>
      </c>
      <c r="AP140">
        <f t="shared" si="17"/>
        <v>74.287468590000003</v>
      </c>
      <c r="AQ140">
        <f t="shared" si="18"/>
        <v>0</v>
      </c>
      <c r="AR140">
        <f t="shared" si="19"/>
        <v>74.287468590000003</v>
      </c>
      <c r="AS140">
        <f t="shared" si="20"/>
        <v>0</v>
      </c>
      <c r="AT140">
        <f t="shared" si="21"/>
        <v>0</v>
      </c>
      <c r="AU140">
        <f t="shared" si="22"/>
        <v>0</v>
      </c>
      <c r="AV140">
        <f t="shared" si="23"/>
        <v>0</v>
      </c>
      <c r="AW140">
        <f t="shared" si="24"/>
        <v>0</v>
      </c>
      <c r="AX140">
        <f t="shared" si="25"/>
        <v>0</v>
      </c>
      <c r="AY140">
        <f t="shared" si="27"/>
        <v>0</v>
      </c>
      <c r="BC140" s="164">
        <v>40452</v>
      </c>
      <c r="BD140">
        <v>2.9935000000000005</v>
      </c>
      <c r="BE140">
        <v>0.157</v>
      </c>
      <c r="BF140">
        <v>9.9681240000000001E-3</v>
      </c>
      <c r="BG140">
        <v>0</v>
      </c>
      <c r="BH140">
        <v>7.1212916323322023E-2</v>
      </c>
    </row>
    <row r="141" spans="1:60" x14ac:dyDescent="0.2">
      <c r="A141" s="176">
        <v>41122</v>
      </c>
      <c r="B141">
        <v>74.646565550000005</v>
      </c>
      <c r="C141">
        <v>0</v>
      </c>
      <c r="D141">
        <v>74.646565550000005</v>
      </c>
      <c r="E141">
        <v>0</v>
      </c>
      <c r="F141">
        <v>0</v>
      </c>
      <c r="G141">
        <v>0</v>
      </c>
      <c r="H141">
        <v>0</v>
      </c>
      <c r="I141">
        <v>0</v>
      </c>
      <c r="L141" s="154"/>
      <c r="M141" s="154"/>
      <c r="N141" s="154"/>
      <c r="O141" s="176">
        <v>41153</v>
      </c>
      <c r="P141" s="257">
        <v>4.3490000000000002</v>
      </c>
      <c r="Q141" s="257">
        <v>0.17</v>
      </c>
      <c r="R141" s="165">
        <v>2.2499999999999999E-2</v>
      </c>
      <c r="S141" s="165">
        <v>-0.01</v>
      </c>
      <c r="T141" s="572">
        <v>6.3130156868105303E-2</v>
      </c>
      <c r="W141" s="418"/>
      <c r="X141" s="417"/>
      <c r="Y141"/>
      <c r="AO141" s="176">
        <f t="shared" si="26"/>
        <v>41122</v>
      </c>
      <c r="AP141">
        <f t="shared" si="17"/>
        <v>74.646565550000005</v>
      </c>
      <c r="AQ141">
        <f t="shared" si="18"/>
        <v>0</v>
      </c>
      <c r="AR141">
        <f t="shared" si="19"/>
        <v>74.646565550000005</v>
      </c>
      <c r="AS141">
        <f t="shared" si="20"/>
        <v>0</v>
      </c>
      <c r="AT141">
        <f t="shared" si="21"/>
        <v>0</v>
      </c>
      <c r="AU141">
        <f t="shared" si="22"/>
        <v>0</v>
      </c>
      <c r="AV141">
        <f t="shared" si="23"/>
        <v>0</v>
      </c>
      <c r="AW141">
        <f t="shared" si="24"/>
        <v>0</v>
      </c>
      <c r="AX141">
        <f t="shared" si="25"/>
        <v>0</v>
      </c>
      <c r="AY141">
        <f t="shared" si="27"/>
        <v>0</v>
      </c>
      <c r="BC141" s="164">
        <v>40483</v>
      </c>
      <c r="BD141">
        <v>3.1324999999999998</v>
      </c>
      <c r="BE141">
        <v>0.157</v>
      </c>
      <c r="BF141">
        <v>-6.9988713000000008E-2</v>
      </c>
      <c r="BG141">
        <v>0</v>
      </c>
      <c r="BH141">
        <v>7.1231406190348012E-2</v>
      </c>
    </row>
    <row r="142" spans="1:60" x14ac:dyDescent="0.2">
      <c r="A142" s="176">
        <v>41153</v>
      </c>
      <c r="B142">
        <v>73.039873060000005</v>
      </c>
      <c r="C142">
        <v>0</v>
      </c>
      <c r="D142">
        <v>73.039873060000005</v>
      </c>
      <c r="E142">
        <v>0</v>
      </c>
      <c r="F142">
        <v>0</v>
      </c>
      <c r="G142">
        <v>0</v>
      </c>
      <c r="H142">
        <v>0</v>
      </c>
      <c r="I142">
        <v>0</v>
      </c>
      <c r="L142" s="154"/>
      <c r="M142" s="154"/>
      <c r="N142" s="154"/>
      <c r="O142" s="176">
        <v>41183</v>
      </c>
      <c r="P142" s="257">
        <v>4.3780000000000001</v>
      </c>
      <c r="Q142" s="257">
        <v>0.17</v>
      </c>
      <c r="R142" s="165">
        <v>1.2500000000000001E-2</v>
      </c>
      <c r="S142" s="165">
        <v>-1.4999999999999999E-2</v>
      </c>
      <c r="T142" s="572">
        <v>6.3162359313368097E-2</v>
      </c>
      <c r="W142" s="418"/>
      <c r="X142" s="417"/>
      <c r="Y142"/>
      <c r="AO142" s="176">
        <f t="shared" si="26"/>
        <v>41153</v>
      </c>
      <c r="AP142">
        <f t="shared" si="17"/>
        <v>73.039873060000005</v>
      </c>
      <c r="AQ142">
        <f t="shared" si="18"/>
        <v>0</v>
      </c>
      <c r="AR142">
        <f t="shared" si="19"/>
        <v>73.039873060000005</v>
      </c>
      <c r="AS142">
        <f t="shared" si="20"/>
        <v>0</v>
      </c>
      <c r="AT142">
        <f t="shared" si="21"/>
        <v>0</v>
      </c>
      <c r="AU142">
        <f t="shared" si="22"/>
        <v>0</v>
      </c>
      <c r="AV142">
        <f t="shared" si="23"/>
        <v>0</v>
      </c>
      <c r="AW142">
        <f t="shared" si="24"/>
        <v>0</v>
      </c>
      <c r="AX142">
        <f t="shared" si="25"/>
        <v>0</v>
      </c>
      <c r="AY142">
        <f t="shared" si="27"/>
        <v>0</v>
      </c>
      <c r="BC142" s="164">
        <v>40513</v>
      </c>
      <c r="BD142">
        <v>3.2725</v>
      </c>
      <c r="BE142">
        <v>0.157</v>
      </c>
      <c r="BF142">
        <v>-8.4951938000000005E-2</v>
      </c>
      <c r="BG142">
        <v>0</v>
      </c>
      <c r="BH142">
        <v>7.1249299610158009E-2</v>
      </c>
    </row>
    <row r="143" spans="1:60" x14ac:dyDescent="0.2">
      <c r="A143" s="176">
        <v>41183</v>
      </c>
      <c r="B143">
        <v>76.66569604</v>
      </c>
      <c r="C143">
        <v>0</v>
      </c>
      <c r="D143">
        <v>76.66569604</v>
      </c>
      <c r="E143">
        <v>0</v>
      </c>
      <c r="F143">
        <v>0</v>
      </c>
      <c r="G143">
        <v>0</v>
      </c>
      <c r="H143">
        <v>0</v>
      </c>
      <c r="I143">
        <v>0</v>
      </c>
      <c r="L143" s="154"/>
      <c r="M143" s="154"/>
      <c r="N143" s="154"/>
      <c r="O143" s="176">
        <v>41214</v>
      </c>
      <c r="P143" s="257">
        <v>4.5179999999999998</v>
      </c>
      <c r="Q143" s="257">
        <v>0.17</v>
      </c>
      <c r="R143" s="165">
        <v>-0.02</v>
      </c>
      <c r="S143" s="165">
        <v>-0.02</v>
      </c>
      <c r="T143" s="572">
        <v>6.3195635173834294E-2</v>
      </c>
      <c r="W143" s="418"/>
      <c r="X143" s="417"/>
      <c r="Y143"/>
      <c r="AO143" s="176">
        <f t="shared" si="26"/>
        <v>41183</v>
      </c>
      <c r="AP143">
        <f t="shared" si="17"/>
        <v>76.66569604</v>
      </c>
      <c r="AQ143">
        <f t="shared" si="18"/>
        <v>0</v>
      </c>
      <c r="AR143">
        <f t="shared" si="19"/>
        <v>76.66569604</v>
      </c>
      <c r="AS143">
        <f t="shared" si="20"/>
        <v>0</v>
      </c>
      <c r="AT143">
        <f t="shared" si="21"/>
        <v>0</v>
      </c>
      <c r="AU143">
        <f t="shared" si="22"/>
        <v>0</v>
      </c>
      <c r="AV143">
        <f t="shared" si="23"/>
        <v>0</v>
      </c>
      <c r="AW143">
        <f t="shared" si="24"/>
        <v>0</v>
      </c>
      <c r="AX143">
        <f t="shared" si="25"/>
        <v>0</v>
      </c>
      <c r="AY143">
        <f t="shared" si="27"/>
        <v>0</v>
      </c>
      <c r="BC143" s="164">
        <v>40544</v>
      </c>
      <c r="BD143">
        <v>3.3815000000000004</v>
      </c>
      <c r="BE143">
        <v>0.156</v>
      </c>
      <c r="BF143">
        <v>-7.9955184000000012E-2</v>
      </c>
      <c r="BG143">
        <v>0</v>
      </c>
      <c r="BH143">
        <v>7.1267789477406029E-2</v>
      </c>
    </row>
    <row r="144" spans="1:60" x14ac:dyDescent="0.2">
      <c r="A144" s="176">
        <v>41214</v>
      </c>
      <c r="B144">
        <v>70.514937169999996</v>
      </c>
      <c r="C144">
        <v>0</v>
      </c>
      <c r="D144">
        <v>70.514937169999996</v>
      </c>
      <c r="E144">
        <v>0</v>
      </c>
      <c r="F144">
        <v>0</v>
      </c>
      <c r="G144">
        <v>0</v>
      </c>
      <c r="H144">
        <v>0</v>
      </c>
      <c r="I144">
        <v>0</v>
      </c>
      <c r="L144" s="154"/>
      <c r="M144" s="154"/>
      <c r="N144" s="154"/>
      <c r="O144" s="176">
        <v>41244</v>
      </c>
      <c r="P144" s="257">
        <v>4.6630000000000003</v>
      </c>
      <c r="Q144" s="257">
        <v>0.17</v>
      </c>
      <c r="R144" s="165">
        <v>-4.2500000000000003E-2</v>
      </c>
      <c r="S144" s="165">
        <v>-2.5000000000000001E-2</v>
      </c>
      <c r="T144" s="572">
        <v>6.3227837619796098E-2</v>
      </c>
      <c r="W144" s="418"/>
      <c r="X144" s="417"/>
      <c r="Y144"/>
      <c r="AO144" s="176">
        <f t="shared" si="26"/>
        <v>41214</v>
      </c>
      <c r="AP144">
        <f t="shared" si="17"/>
        <v>70.514937169999996</v>
      </c>
      <c r="AQ144">
        <f t="shared" si="18"/>
        <v>0</v>
      </c>
      <c r="AR144">
        <f t="shared" si="19"/>
        <v>70.514937169999996</v>
      </c>
      <c r="AS144">
        <f t="shared" si="20"/>
        <v>0</v>
      </c>
      <c r="AT144">
        <f t="shared" si="21"/>
        <v>0</v>
      </c>
      <c r="AU144">
        <f t="shared" si="22"/>
        <v>0</v>
      </c>
      <c r="AV144">
        <f t="shared" si="23"/>
        <v>0</v>
      </c>
      <c r="AW144">
        <f t="shared" si="24"/>
        <v>0</v>
      </c>
      <c r="AX144">
        <f t="shared" si="25"/>
        <v>0</v>
      </c>
      <c r="AY144">
        <f t="shared" si="27"/>
        <v>0</v>
      </c>
      <c r="BC144" s="164">
        <v>40575</v>
      </c>
      <c r="BD144">
        <v>3.2774999999999999</v>
      </c>
      <c r="BE144">
        <v>0.156</v>
      </c>
      <c r="BF144">
        <v>-5.4957423000000005E-2</v>
      </c>
      <c r="BG144">
        <v>0</v>
      </c>
      <c r="BH144">
        <v>7.1286279344767001E-2</v>
      </c>
    </row>
    <row r="145" spans="1:60" x14ac:dyDescent="0.2">
      <c r="A145" s="176">
        <v>41244</v>
      </c>
      <c r="B145">
        <v>70.70331444</v>
      </c>
      <c r="C145">
        <v>0</v>
      </c>
      <c r="D145">
        <v>70.70331444</v>
      </c>
      <c r="E145">
        <v>0</v>
      </c>
      <c r="F145">
        <v>0</v>
      </c>
      <c r="G145">
        <v>0</v>
      </c>
      <c r="H145">
        <v>0</v>
      </c>
      <c r="I145">
        <v>0</v>
      </c>
      <c r="L145" s="154"/>
      <c r="M145" s="154"/>
      <c r="N145" s="154"/>
      <c r="O145" s="176">
        <v>41275</v>
      </c>
      <c r="P145" s="257">
        <v>4.7830000000000004</v>
      </c>
      <c r="Q145" s="257">
        <v>0.17</v>
      </c>
      <c r="R145" s="165">
        <v>-4.4999999999999998E-2</v>
      </c>
      <c r="S145" s="165">
        <v>-2.5000000000000001E-2</v>
      </c>
      <c r="T145" s="572">
        <v>6.3261113480985301E-2</v>
      </c>
      <c r="W145" s="418"/>
      <c r="X145" s="417"/>
      <c r="Y145"/>
      <c r="AO145" s="176">
        <f t="shared" si="26"/>
        <v>41244</v>
      </c>
      <c r="AP145">
        <f t="shared" si="17"/>
        <v>70.70331444</v>
      </c>
      <c r="AQ145">
        <f t="shared" si="18"/>
        <v>0</v>
      </c>
      <c r="AR145">
        <f t="shared" si="19"/>
        <v>70.70331444</v>
      </c>
      <c r="AS145">
        <f t="shared" si="20"/>
        <v>0</v>
      </c>
      <c r="AT145">
        <f t="shared" si="21"/>
        <v>0</v>
      </c>
      <c r="AU145">
        <f t="shared" si="22"/>
        <v>0</v>
      </c>
      <c r="AV145">
        <f t="shared" si="23"/>
        <v>0</v>
      </c>
      <c r="AW145">
        <f t="shared" si="24"/>
        <v>0</v>
      </c>
      <c r="AX145">
        <f t="shared" si="25"/>
        <v>0</v>
      </c>
      <c r="AY145">
        <f t="shared" si="27"/>
        <v>0</v>
      </c>
      <c r="BC145" s="164">
        <v>40603</v>
      </c>
      <c r="BD145">
        <v>3.1675</v>
      </c>
      <c r="BE145">
        <v>0.156</v>
      </c>
      <c r="BF145">
        <v>-4.495742300000001E-2</v>
      </c>
      <c r="BG145">
        <v>0</v>
      </c>
      <c r="BH145">
        <v>7.1302979870223007E-2</v>
      </c>
    </row>
    <row r="146" spans="1:60" x14ac:dyDescent="0.2">
      <c r="A146" s="176">
        <v>41275</v>
      </c>
      <c r="B146">
        <v>65.485473870000007</v>
      </c>
      <c r="C146">
        <v>0</v>
      </c>
      <c r="D146">
        <v>65.485473870000007</v>
      </c>
      <c r="E146">
        <v>0</v>
      </c>
      <c r="F146">
        <v>0</v>
      </c>
      <c r="G146">
        <v>0</v>
      </c>
      <c r="H146">
        <v>0</v>
      </c>
      <c r="I146">
        <v>0</v>
      </c>
      <c r="L146" s="154"/>
      <c r="M146" s="154"/>
      <c r="N146" s="154"/>
      <c r="O146" s="176">
        <v>41306</v>
      </c>
      <c r="P146" s="257">
        <v>4.665</v>
      </c>
      <c r="Q146" s="257">
        <v>0.17</v>
      </c>
      <c r="R146" s="165">
        <v>-2.75E-2</v>
      </c>
      <c r="S146" s="165">
        <v>-2.5000000000000001E-2</v>
      </c>
      <c r="T146" s="572">
        <v>6.3294389342541696E-2</v>
      </c>
      <c r="W146" s="418"/>
      <c r="X146" s="417"/>
      <c r="Y146"/>
      <c r="AO146" s="176">
        <f t="shared" si="26"/>
        <v>41275</v>
      </c>
      <c r="AP146">
        <f t="shared" si="17"/>
        <v>65.485473870000007</v>
      </c>
      <c r="AQ146">
        <f t="shared" si="18"/>
        <v>0</v>
      </c>
      <c r="AR146">
        <f t="shared" si="19"/>
        <v>65.485473870000007</v>
      </c>
      <c r="AS146">
        <f t="shared" si="20"/>
        <v>0</v>
      </c>
      <c r="AT146">
        <f t="shared" si="21"/>
        <v>0</v>
      </c>
      <c r="AU146">
        <f t="shared" si="22"/>
        <v>0</v>
      </c>
      <c r="AV146">
        <f t="shared" si="23"/>
        <v>0</v>
      </c>
      <c r="AW146">
        <f t="shared" si="24"/>
        <v>0</v>
      </c>
      <c r="AX146">
        <f t="shared" si="25"/>
        <v>0</v>
      </c>
      <c r="AY146">
        <f t="shared" si="27"/>
        <v>0</v>
      </c>
      <c r="BC146" s="164">
        <v>40634</v>
      </c>
      <c r="BD146">
        <v>3.0605000000000002</v>
      </c>
      <c r="BE146">
        <v>0.156</v>
      </c>
      <c r="BF146">
        <v>1.4976639E-2</v>
      </c>
      <c r="BG146">
        <v>0</v>
      </c>
      <c r="BH146">
        <v>7.1321469737800014E-2</v>
      </c>
    </row>
    <row r="147" spans="1:60" x14ac:dyDescent="0.2">
      <c r="A147" s="176">
        <v>41306</v>
      </c>
      <c r="B147">
        <v>58.901869929999997</v>
      </c>
      <c r="C147">
        <v>0</v>
      </c>
      <c r="D147">
        <v>58.901869929999997</v>
      </c>
      <c r="E147">
        <v>0</v>
      </c>
      <c r="F147">
        <v>0</v>
      </c>
      <c r="G147">
        <v>0</v>
      </c>
      <c r="H147">
        <v>0</v>
      </c>
      <c r="I147">
        <v>0</v>
      </c>
      <c r="L147" s="154"/>
      <c r="M147" s="154"/>
      <c r="N147" s="154"/>
      <c r="O147" s="176">
        <v>41334</v>
      </c>
      <c r="P147" s="257">
        <v>4.532</v>
      </c>
      <c r="Q147" s="257">
        <v>0.17</v>
      </c>
      <c r="R147" s="165">
        <v>-1.4999999999999999E-2</v>
      </c>
      <c r="S147" s="165">
        <v>-0.02</v>
      </c>
      <c r="T147" s="572">
        <v>6.3324444959746498E-2</v>
      </c>
      <c r="W147" s="418"/>
      <c r="X147" s="417"/>
      <c r="Y147"/>
      <c r="AO147" s="176">
        <f t="shared" si="26"/>
        <v>41306</v>
      </c>
      <c r="AP147">
        <f t="shared" si="17"/>
        <v>58.901869929999997</v>
      </c>
      <c r="AQ147">
        <f t="shared" si="18"/>
        <v>0</v>
      </c>
      <c r="AR147">
        <f t="shared" si="19"/>
        <v>58.901869929999997</v>
      </c>
      <c r="AS147">
        <f t="shared" si="20"/>
        <v>0</v>
      </c>
      <c r="AT147">
        <f t="shared" si="21"/>
        <v>0</v>
      </c>
      <c r="AU147">
        <f t="shared" si="22"/>
        <v>0</v>
      </c>
      <c r="AV147">
        <f t="shared" si="23"/>
        <v>0</v>
      </c>
      <c r="AW147">
        <f t="shared" si="24"/>
        <v>0</v>
      </c>
      <c r="AX147">
        <f t="shared" si="25"/>
        <v>0</v>
      </c>
      <c r="AY147">
        <f t="shared" si="27"/>
        <v>0</v>
      </c>
      <c r="BC147" s="164">
        <v>40664</v>
      </c>
      <c r="BD147">
        <v>3.0315000000000003</v>
      </c>
      <c r="BE147">
        <v>0.156</v>
      </c>
      <c r="BF147">
        <v>1.4968124000000003E-2</v>
      </c>
      <c r="BG147">
        <v>0</v>
      </c>
      <c r="BH147">
        <v>7.1339363158142016E-2</v>
      </c>
    </row>
    <row r="148" spans="1:60" x14ac:dyDescent="0.2">
      <c r="A148" s="176">
        <v>41334</v>
      </c>
      <c r="B148">
        <v>64.070531059999993</v>
      </c>
      <c r="C148">
        <v>0</v>
      </c>
      <c r="D148">
        <v>64.070531059999993</v>
      </c>
      <c r="E148">
        <v>0</v>
      </c>
      <c r="F148">
        <v>0</v>
      </c>
      <c r="G148">
        <v>0</v>
      </c>
      <c r="H148">
        <v>0</v>
      </c>
      <c r="I148">
        <v>0</v>
      </c>
      <c r="L148" s="154"/>
      <c r="M148" s="154"/>
      <c r="N148" s="154"/>
      <c r="O148" s="176">
        <v>41365</v>
      </c>
      <c r="P148" s="257">
        <v>4.3120000000000003</v>
      </c>
      <c r="Q148" s="257">
        <v>0.17</v>
      </c>
      <c r="R148" s="165">
        <v>0.02</v>
      </c>
      <c r="S148" s="165">
        <v>-1.4999999999999999E-2</v>
      </c>
      <c r="T148" s="572">
        <v>6.3357720822002001E-2</v>
      </c>
      <c r="W148" s="418"/>
      <c r="X148" s="417"/>
      <c r="Y148"/>
      <c r="AO148" s="176">
        <f t="shared" si="26"/>
        <v>41334</v>
      </c>
      <c r="AP148">
        <f t="shared" si="17"/>
        <v>64.070531059999993</v>
      </c>
      <c r="AQ148">
        <f t="shared" si="18"/>
        <v>0</v>
      </c>
      <c r="AR148">
        <f t="shared" si="19"/>
        <v>64.070531059999993</v>
      </c>
      <c r="AS148">
        <f t="shared" si="20"/>
        <v>0</v>
      </c>
      <c r="AT148">
        <f t="shared" si="21"/>
        <v>0</v>
      </c>
      <c r="AU148">
        <f t="shared" si="22"/>
        <v>0</v>
      </c>
      <c r="AV148">
        <f t="shared" si="23"/>
        <v>0</v>
      </c>
      <c r="AW148">
        <f t="shared" si="24"/>
        <v>0</v>
      </c>
      <c r="AX148">
        <f t="shared" si="25"/>
        <v>0</v>
      </c>
      <c r="AY148">
        <f t="shared" si="27"/>
        <v>0</v>
      </c>
      <c r="BC148" s="164">
        <v>40695</v>
      </c>
      <c r="BD148">
        <v>3.0325000000000002</v>
      </c>
      <c r="BE148">
        <v>0.156</v>
      </c>
      <c r="BF148">
        <v>1.4968124000000003E-2</v>
      </c>
      <c r="BG148">
        <v>0</v>
      </c>
      <c r="BH148">
        <v>7.1357853025941026E-2</v>
      </c>
    </row>
    <row r="149" spans="1:60" x14ac:dyDescent="0.2">
      <c r="A149" s="176">
        <v>41365</v>
      </c>
      <c r="B149">
        <v>62.576040820000003</v>
      </c>
      <c r="C149">
        <v>0</v>
      </c>
      <c r="D149">
        <v>62.576040820000003</v>
      </c>
      <c r="E149">
        <v>0</v>
      </c>
      <c r="F149">
        <v>0</v>
      </c>
      <c r="G149">
        <v>0</v>
      </c>
      <c r="H149">
        <v>0</v>
      </c>
      <c r="I149">
        <v>0</v>
      </c>
      <c r="L149" s="154"/>
      <c r="M149" s="154"/>
      <c r="N149" s="154"/>
      <c r="O149" s="176">
        <v>41395</v>
      </c>
      <c r="P149" s="257">
        <v>4.3019999999999996</v>
      </c>
      <c r="Q149" s="257">
        <v>0.17</v>
      </c>
      <c r="R149" s="165">
        <v>0.02</v>
      </c>
      <c r="S149" s="165">
        <v>-1.4999999999999999E-2</v>
      </c>
      <c r="T149" s="572">
        <v>6.3389923269695697E-2</v>
      </c>
      <c r="W149" s="418"/>
      <c r="X149" s="417"/>
      <c r="Y149"/>
      <c r="AO149" s="176">
        <f t="shared" si="26"/>
        <v>41365</v>
      </c>
      <c r="AP149">
        <f t="shared" si="17"/>
        <v>62.576040820000003</v>
      </c>
      <c r="AQ149">
        <f t="shared" si="18"/>
        <v>0</v>
      </c>
      <c r="AR149">
        <f t="shared" si="19"/>
        <v>62.576040820000003</v>
      </c>
      <c r="AS149">
        <f t="shared" si="20"/>
        <v>0</v>
      </c>
      <c r="AT149">
        <f t="shared" si="21"/>
        <v>0</v>
      </c>
      <c r="AU149">
        <f t="shared" si="22"/>
        <v>0</v>
      </c>
      <c r="AV149">
        <f t="shared" si="23"/>
        <v>0</v>
      </c>
      <c r="AW149">
        <f t="shared" si="24"/>
        <v>0</v>
      </c>
      <c r="AX149">
        <f t="shared" si="25"/>
        <v>0</v>
      </c>
      <c r="AY149">
        <f t="shared" si="27"/>
        <v>0</v>
      </c>
      <c r="BC149" s="164">
        <v>40725</v>
      </c>
      <c r="BD149">
        <v>3.0385000000000004</v>
      </c>
      <c r="BE149">
        <v>0.156</v>
      </c>
      <c r="BF149">
        <v>1.4968124000000003E-2</v>
      </c>
      <c r="BG149">
        <v>0</v>
      </c>
      <c r="BH149">
        <v>7.1375746446499022E-2</v>
      </c>
    </row>
    <row r="150" spans="1:60" x14ac:dyDescent="0.2">
      <c r="A150" s="176">
        <v>41395</v>
      </c>
      <c r="B150">
        <v>64.79646099</v>
      </c>
      <c r="C150">
        <v>0</v>
      </c>
      <c r="D150">
        <v>64.79646099</v>
      </c>
      <c r="E150">
        <v>0</v>
      </c>
      <c r="F150">
        <v>0</v>
      </c>
      <c r="G150">
        <v>0</v>
      </c>
      <c r="H150">
        <v>0</v>
      </c>
      <c r="I150">
        <v>0</v>
      </c>
      <c r="L150" s="154"/>
      <c r="M150" s="154"/>
      <c r="N150" s="154"/>
      <c r="O150" s="176">
        <v>41426</v>
      </c>
      <c r="P150" s="257">
        <v>4.3380000000000001</v>
      </c>
      <c r="Q150" s="257">
        <v>0.17</v>
      </c>
      <c r="R150" s="165">
        <v>2.5000000000000001E-2</v>
      </c>
      <c r="S150" s="165">
        <v>-1.4999999999999999E-2</v>
      </c>
      <c r="T150" s="572">
        <v>6.3423199132674093E-2</v>
      </c>
      <c r="W150" s="418"/>
      <c r="X150" s="417"/>
      <c r="Y150"/>
      <c r="AO150" s="176">
        <f t="shared" si="26"/>
        <v>41395</v>
      </c>
      <c r="AP150">
        <f t="shared" si="17"/>
        <v>64.79646099</v>
      </c>
      <c r="AQ150">
        <f t="shared" si="18"/>
        <v>0</v>
      </c>
      <c r="AR150">
        <f t="shared" si="19"/>
        <v>64.79646099</v>
      </c>
      <c r="AS150">
        <f t="shared" si="20"/>
        <v>0</v>
      </c>
      <c r="AT150">
        <f t="shared" si="21"/>
        <v>0</v>
      </c>
      <c r="AU150">
        <f t="shared" si="22"/>
        <v>0</v>
      </c>
      <c r="AV150">
        <f t="shared" si="23"/>
        <v>0</v>
      </c>
      <c r="AW150">
        <f t="shared" si="24"/>
        <v>0</v>
      </c>
      <c r="AX150">
        <f t="shared" si="25"/>
        <v>0</v>
      </c>
      <c r="AY150">
        <f t="shared" si="27"/>
        <v>0</v>
      </c>
      <c r="BC150" s="164">
        <v>40756</v>
      </c>
      <c r="BD150">
        <v>3.0435000000000003</v>
      </c>
      <c r="BE150">
        <v>0.156</v>
      </c>
      <c r="BF150">
        <v>1.4968124000000003E-2</v>
      </c>
      <c r="BG150">
        <v>0</v>
      </c>
      <c r="BH150">
        <v>7.1394236314520007E-2</v>
      </c>
    </row>
    <row r="151" spans="1:60" x14ac:dyDescent="0.2">
      <c r="A151" s="176">
        <v>41426</v>
      </c>
      <c r="B151">
        <v>62.306315779999998</v>
      </c>
      <c r="C151">
        <v>0</v>
      </c>
      <c r="D151">
        <v>62.306315779999998</v>
      </c>
      <c r="E151">
        <v>0</v>
      </c>
      <c r="F151">
        <v>0</v>
      </c>
      <c r="G151">
        <v>0</v>
      </c>
      <c r="H151">
        <v>0</v>
      </c>
      <c r="I151">
        <v>0</v>
      </c>
      <c r="L151" s="154"/>
      <c r="M151" s="154"/>
      <c r="N151" s="154"/>
      <c r="O151" s="176">
        <v>41456</v>
      </c>
      <c r="P151" s="257">
        <v>4.3879999999999999</v>
      </c>
      <c r="Q151" s="257">
        <v>0.17</v>
      </c>
      <c r="R151" s="165">
        <v>2.75E-2</v>
      </c>
      <c r="S151" s="165">
        <v>-0.01</v>
      </c>
      <c r="T151" s="572">
        <v>6.3455401581066898E-2</v>
      </c>
      <c r="W151" s="418"/>
      <c r="X151" s="417"/>
      <c r="Y151"/>
      <c r="AO151" s="176">
        <f t="shared" si="26"/>
        <v>41426</v>
      </c>
      <c r="AP151">
        <f t="shared" si="17"/>
        <v>62.306315779999998</v>
      </c>
      <c r="AQ151">
        <f t="shared" si="18"/>
        <v>0</v>
      </c>
      <c r="AR151">
        <f t="shared" si="19"/>
        <v>62.306315779999998</v>
      </c>
      <c r="AS151">
        <f t="shared" si="20"/>
        <v>0</v>
      </c>
      <c r="AT151">
        <f t="shared" si="21"/>
        <v>0</v>
      </c>
      <c r="AU151">
        <f t="shared" si="22"/>
        <v>0</v>
      </c>
      <c r="AV151">
        <f t="shared" si="23"/>
        <v>0</v>
      </c>
      <c r="AW151">
        <f t="shared" si="24"/>
        <v>0</v>
      </c>
      <c r="AX151">
        <f t="shared" si="25"/>
        <v>0</v>
      </c>
      <c r="AY151">
        <f t="shared" si="27"/>
        <v>0</v>
      </c>
      <c r="BC151" s="164">
        <v>40787</v>
      </c>
      <c r="BD151">
        <v>3.0455000000000001</v>
      </c>
      <c r="BE151">
        <v>0.156</v>
      </c>
      <c r="BF151">
        <v>1.4968124000000003E-2</v>
      </c>
      <c r="BG151">
        <v>0</v>
      </c>
      <c r="BH151">
        <v>7.1412726182653E-2</v>
      </c>
    </row>
    <row r="152" spans="1:60" x14ac:dyDescent="0.2">
      <c r="A152" s="176">
        <v>41456</v>
      </c>
      <c r="B152">
        <v>63.966829410000003</v>
      </c>
      <c r="C152">
        <v>0</v>
      </c>
      <c r="D152">
        <v>63.966829410000003</v>
      </c>
      <c r="E152">
        <v>0</v>
      </c>
      <c r="F152">
        <v>0</v>
      </c>
      <c r="G152">
        <v>0</v>
      </c>
      <c r="H152">
        <v>0</v>
      </c>
      <c r="I152">
        <v>0</v>
      </c>
      <c r="L152" s="154"/>
      <c r="M152" s="154"/>
      <c r="N152" s="154"/>
      <c r="O152" s="176">
        <v>41487</v>
      </c>
      <c r="P152" s="257">
        <v>4.4189999999999996</v>
      </c>
      <c r="Q152" s="257">
        <v>0.17</v>
      </c>
      <c r="R152" s="165">
        <v>0.03</v>
      </c>
      <c r="S152" s="165">
        <v>-0.01</v>
      </c>
      <c r="T152" s="572">
        <v>6.3488677444767799E-2</v>
      </c>
      <c r="W152" s="418"/>
      <c r="X152" s="417"/>
      <c r="Y152"/>
      <c r="AO152" s="176">
        <f t="shared" si="26"/>
        <v>41456</v>
      </c>
      <c r="AP152">
        <f t="shared" si="17"/>
        <v>63.966829410000003</v>
      </c>
      <c r="AQ152">
        <f t="shared" si="18"/>
        <v>0</v>
      </c>
      <c r="AR152">
        <f t="shared" si="19"/>
        <v>63.966829410000003</v>
      </c>
      <c r="AS152">
        <f t="shared" si="20"/>
        <v>0</v>
      </c>
      <c r="AT152">
        <f t="shared" si="21"/>
        <v>0</v>
      </c>
      <c r="AU152">
        <f t="shared" si="22"/>
        <v>0</v>
      </c>
      <c r="AV152">
        <f t="shared" si="23"/>
        <v>0</v>
      </c>
      <c r="AW152">
        <f t="shared" si="24"/>
        <v>0</v>
      </c>
      <c r="AX152">
        <f t="shared" si="25"/>
        <v>0</v>
      </c>
      <c r="AY152">
        <f t="shared" si="27"/>
        <v>0</v>
      </c>
      <c r="BC152" s="164">
        <v>40817</v>
      </c>
      <c r="BD152">
        <v>3.0835000000000004</v>
      </c>
      <c r="BE152">
        <v>0.156</v>
      </c>
      <c r="BF152">
        <v>1.4968124000000003E-2</v>
      </c>
      <c r="BG152">
        <v>0</v>
      </c>
      <c r="BH152">
        <v>7.1430619603536014E-2</v>
      </c>
    </row>
    <row r="153" spans="1:60" x14ac:dyDescent="0.2">
      <c r="A153" s="176">
        <v>41487</v>
      </c>
      <c r="B153">
        <v>63.985894899999998</v>
      </c>
      <c r="C153">
        <v>0</v>
      </c>
      <c r="D153">
        <v>63.985894899999998</v>
      </c>
      <c r="E153">
        <v>0</v>
      </c>
      <c r="F153">
        <v>0</v>
      </c>
      <c r="G153">
        <v>0</v>
      </c>
      <c r="H153">
        <v>0</v>
      </c>
      <c r="I153">
        <v>0</v>
      </c>
      <c r="L153" s="154"/>
      <c r="M153" s="154"/>
      <c r="N153" s="154"/>
      <c r="O153" s="176">
        <v>41518</v>
      </c>
      <c r="P153" s="257">
        <v>4.4340000000000002</v>
      </c>
      <c r="Q153" s="257">
        <v>0.17</v>
      </c>
      <c r="R153" s="165">
        <v>2.2499999999999999E-2</v>
      </c>
      <c r="S153" s="165">
        <v>-0.01</v>
      </c>
      <c r="T153" s="572">
        <v>6.3521953308836004E-2</v>
      </c>
      <c r="W153" s="418"/>
      <c r="X153" s="417"/>
      <c r="Y153"/>
      <c r="AO153" s="176">
        <f t="shared" si="26"/>
        <v>41487</v>
      </c>
      <c r="AP153">
        <f t="shared" ref="AP153:AP216" si="28">B153</f>
        <v>63.985894899999998</v>
      </c>
      <c r="AQ153">
        <f t="shared" ref="AQ153:AQ216" si="29">C153</f>
        <v>0</v>
      </c>
      <c r="AR153">
        <f t="shared" ref="AR153:AR216" si="30">D153</f>
        <v>63.985894899999998</v>
      </c>
      <c r="AS153">
        <f t="shared" ref="AS153:AS216" si="31">E153</f>
        <v>0</v>
      </c>
      <c r="AT153">
        <f t="shared" ref="AT153:AT216" si="32">F153</f>
        <v>0</v>
      </c>
      <c r="AU153">
        <f t="shared" ref="AU153:AU216" si="33">G153</f>
        <v>0</v>
      </c>
      <c r="AV153">
        <f t="shared" ref="AV153:AV216" si="34">H153</f>
        <v>0</v>
      </c>
      <c r="AW153">
        <f t="shared" ref="AW153:AW216" si="35">I153</f>
        <v>0</v>
      </c>
      <c r="AX153">
        <f t="shared" ref="AX153:AX216" si="36">J153</f>
        <v>0</v>
      </c>
      <c r="AY153">
        <f t="shared" si="27"/>
        <v>0</v>
      </c>
      <c r="BC153" s="164">
        <v>40848</v>
      </c>
      <c r="BD153">
        <v>3.2225000000000001</v>
      </c>
      <c r="BE153">
        <v>0.156</v>
      </c>
      <c r="BF153">
        <v>-6.498871299999999E-2</v>
      </c>
      <c r="BG153">
        <v>0</v>
      </c>
      <c r="BH153">
        <v>7.1449109471891994E-2</v>
      </c>
    </row>
    <row r="154" spans="1:60" x14ac:dyDescent="0.2">
      <c r="A154" s="176">
        <v>41518</v>
      </c>
      <c r="B154">
        <v>61.701394579999999</v>
      </c>
      <c r="C154">
        <v>0</v>
      </c>
      <c r="D154">
        <v>61.701394579999999</v>
      </c>
      <c r="E154">
        <v>0</v>
      </c>
      <c r="F154">
        <v>0</v>
      </c>
      <c r="G154">
        <v>0</v>
      </c>
      <c r="H154">
        <v>0</v>
      </c>
      <c r="I154">
        <v>0</v>
      </c>
      <c r="L154" s="154"/>
      <c r="M154" s="154"/>
      <c r="N154" s="154"/>
      <c r="O154" s="176">
        <v>41548</v>
      </c>
      <c r="P154" s="257">
        <v>4.4630000000000001</v>
      </c>
      <c r="Q154" s="257">
        <v>0.17</v>
      </c>
      <c r="R154" s="165">
        <v>1.2500000000000001E-2</v>
      </c>
      <c r="S154" s="165">
        <v>-1.4999999999999999E-2</v>
      </c>
      <c r="T154" s="572">
        <v>6.3554155758283895E-2</v>
      </c>
      <c r="W154" s="418"/>
      <c r="X154" s="417"/>
      <c r="Y154"/>
      <c r="AO154" s="176">
        <f t="shared" si="26"/>
        <v>41518</v>
      </c>
      <c r="AP154">
        <f t="shared" si="28"/>
        <v>61.701394579999999</v>
      </c>
      <c r="AQ154">
        <f t="shared" si="29"/>
        <v>0</v>
      </c>
      <c r="AR154">
        <f t="shared" si="30"/>
        <v>61.701394579999999</v>
      </c>
      <c r="AS154">
        <f t="shared" si="31"/>
        <v>0</v>
      </c>
      <c r="AT154">
        <f t="shared" si="32"/>
        <v>0</v>
      </c>
      <c r="AU154">
        <f t="shared" si="33"/>
        <v>0</v>
      </c>
      <c r="AV154">
        <f t="shared" si="34"/>
        <v>0</v>
      </c>
      <c r="AW154">
        <f t="shared" si="35"/>
        <v>0</v>
      </c>
      <c r="AX154">
        <f t="shared" si="36"/>
        <v>0</v>
      </c>
      <c r="AY154">
        <f t="shared" si="27"/>
        <v>0</v>
      </c>
      <c r="BC154" s="164">
        <v>40878</v>
      </c>
      <c r="BD154">
        <v>3.3624999999999998</v>
      </c>
      <c r="BE154">
        <v>0.156</v>
      </c>
      <c r="BF154">
        <v>-7.9951938E-2</v>
      </c>
      <c r="BG154">
        <v>0</v>
      </c>
      <c r="BH154">
        <v>7.1467002892989018E-2</v>
      </c>
    </row>
    <row r="155" spans="1:60" x14ac:dyDescent="0.2">
      <c r="A155" s="176">
        <v>41548</v>
      </c>
      <c r="B155">
        <v>62.573785520000001</v>
      </c>
      <c r="C155">
        <v>0</v>
      </c>
      <c r="D155">
        <v>62.573785520000001</v>
      </c>
      <c r="E155">
        <v>0</v>
      </c>
      <c r="F155">
        <v>0</v>
      </c>
      <c r="G155">
        <v>0</v>
      </c>
      <c r="H155">
        <v>0</v>
      </c>
      <c r="I155">
        <v>0</v>
      </c>
      <c r="L155" s="154"/>
      <c r="M155" s="154"/>
      <c r="N155" s="154"/>
      <c r="O155" s="176">
        <v>41579</v>
      </c>
      <c r="P155" s="257">
        <v>4.6029999999999998</v>
      </c>
      <c r="Q155" s="257">
        <v>0.17</v>
      </c>
      <c r="R155" s="165">
        <v>-0.02</v>
      </c>
      <c r="S155" s="165">
        <v>-0.02</v>
      </c>
      <c r="T155" s="572">
        <v>6.3587431623074703E-2</v>
      </c>
      <c r="W155" s="418"/>
      <c r="X155" s="417"/>
      <c r="Y155"/>
      <c r="AO155" s="176">
        <f t="shared" si="26"/>
        <v>41548</v>
      </c>
      <c r="AP155">
        <f t="shared" si="28"/>
        <v>62.573785520000001</v>
      </c>
      <c r="AQ155">
        <f t="shared" si="29"/>
        <v>0</v>
      </c>
      <c r="AR155">
        <f t="shared" si="30"/>
        <v>62.573785520000001</v>
      </c>
      <c r="AS155">
        <f t="shared" si="31"/>
        <v>0</v>
      </c>
      <c r="AT155">
        <f t="shared" si="32"/>
        <v>0</v>
      </c>
      <c r="AU155">
        <f t="shared" si="33"/>
        <v>0</v>
      </c>
      <c r="AV155">
        <f t="shared" si="34"/>
        <v>0</v>
      </c>
      <c r="AW155">
        <f t="shared" si="35"/>
        <v>0</v>
      </c>
      <c r="AX155">
        <f t="shared" si="36"/>
        <v>0</v>
      </c>
      <c r="AY155">
        <f t="shared" si="27"/>
        <v>0</v>
      </c>
      <c r="BC155" s="164">
        <v>40909</v>
      </c>
      <c r="BD155">
        <v>3.4765000000000006</v>
      </c>
      <c r="BE155">
        <v>0.155</v>
      </c>
      <c r="BF155">
        <v>-7.4955184000000008E-2</v>
      </c>
      <c r="BG155">
        <v>0</v>
      </c>
      <c r="BH155">
        <v>7.1485492761568001E-2</v>
      </c>
    </row>
    <row r="156" spans="1:60" x14ac:dyDescent="0.2">
      <c r="A156" s="176">
        <v>41579</v>
      </c>
      <c r="B156">
        <v>59.768132260000002</v>
      </c>
      <c r="C156">
        <v>0</v>
      </c>
      <c r="D156">
        <v>59.768132260000002</v>
      </c>
      <c r="E156">
        <v>0</v>
      </c>
      <c r="F156">
        <v>0</v>
      </c>
      <c r="G156">
        <v>0</v>
      </c>
      <c r="H156">
        <v>0</v>
      </c>
      <c r="I156">
        <v>0</v>
      </c>
      <c r="L156" s="154"/>
      <c r="M156" s="154"/>
      <c r="N156" s="154"/>
      <c r="O156" s="176">
        <v>41609</v>
      </c>
      <c r="P156" s="257">
        <v>4.7480000000000002</v>
      </c>
      <c r="Q156" s="257">
        <v>0.17</v>
      </c>
      <c r="R156" s="165">
        <v>-4.2500000000000003E-2</v>
      </c>
      <c r="S156" s="165">
        <v>-2.5000000000000001E-2</v>
      </c>
      <c r="T156" s="572">
        <v>6.3619634073222006E-2</v>
      </c>
      <c r="W156" s="418"/>
      <c r="X156" s="417"/>
      <c r="Y156"/>
      <c r="AO156" s="176">
        <f t="shared" si="26"/>
        <v>41579</v>
      </c>
      <c r="AP156">
        <f t="shared" si="28"/>
        <v>59.768132260000002</v>
      </c>
      <c r="AQ156">
        <f t="shared" si="29"/>
        <v>0</v>
      </c>
      <c r="AR156">
        <f t="shared" si="30"/>
        <v>59.768132260000002</v>
      </c>
      <c r="AS156">
        <f t="shared" si="31"/>
        <v>0</v>
      </c>
      <c r="AT156">
        <f t="shared" si="32"/>
        <v>0</v>
      </c>
      <c r="AU156">
        <f t="shared" si="33"/>
        <v>0</v>
      </c>
      <c r="AV156">
        <f t="shared" si="34"/>
        <v>0</v>
      </c>
      <c r="AW156">
        <f t="shared" si="35"/>
        <v>0</v>
      </c>
      <c r="AX156">
        <f t="shared" si="36"/>
        <v>0</v>
      </c>
      <c r="AY156">
        <f t="shared" si="27"/>
        <v>0</v>
      </c>
      <c r="BC156" s="164">
        <v>40940</v>
      </c>
      <c r="BD156">
        <v>3.3725000000000001</v>
      </c>
      <c r="BE156">
        <v>0.155</v>
      </c>
      <c r="BF156">
        <v>-4.9957423000000008E-2</v>
      </c>
      <c r="BG156">
        <v>0</v>
      </c>
      <c r="BH156">
        <v>7.1503982630259005E-2</v>
      </c>
    </row>
    <row r="157" spans="1:60" x14ac:dyDescent="0.2">
      <c r="A157" s="176">
        <v>41609</v>
      </c>
      <c r="B157">
        <v>61.477438059999997</v>
      </c>
      <c r="C157">
        <v>0</v>
      </c>
      <c r="D157">
        <v>61.477438059999997</v>
      </c>
      <c r="E157">
        <v>0</v>
      </c>
      <c r="F157">
        <v>0</v>
      </c>
      <c r="G157">
        <v>0</v>
      </c>
      <c r="H157">
        <v>0</v>
      </c>
      <c r="I157">
        <v>0</v>
      </c>
      <c r="L157" s="154"/>
      <c r="M157" s="154"/>
      <c r="N157" s="154"/>
      <c r="O157" s="176">
        <v>41640</v>
      </c>
      <c r="P157" s="257">
        <v>4.8680000000000003</v>
      </c>
      <c r="Q157" s="257">
        <v>0.17</v>
      </c>
      <c r="R157" s="165">
        <v>-4.4999999999999998E-2</v>
      </c>
      <c r="S157" s="165">
        <v>-2.5000000000000001E-2</v>
      </c>
      <c r="T157" s="572">
        <v>6.3652909938735694E-2</v>
      </c>
      <c r="W157" s="418"/>
      <c r="X157" s="417"/>
      <c r="Y157"/>
      <c r="AO157" s="176">
        <f t="shared" si="26"/>
        <v>41609</v>
      </c>
      <c r="AP157">
        <f t="shared" si="28"/>
        <v>61.477438059999997</v>
      </c>
      <c r="AQ157">
        <f t="shared" si="29"/>
        <v>0</v>
      </c>
      <c r="AR157">
        <f t="shared" si="30"/>
        <v>61.477438059999997</v>
      </c>
      <c r="AS157">
        <f t="shared" si="31"/>
        <v>0</v>
      </c>
      <c r="AT157">
        <f t="shared" si="32"/>
        <v>0</v>
      </c>
      <c r="AU157">
        <f t="shared" si="33"/>
        <v>0</v>
      </c>
      <c r="AV157">
        <f t="shared" si="34"/>
        <v>0</v>
      </c>
      <c r="AW157">
        <f t="shared" si="35"/>
        <v>0</v>
      </c>
      <c r="AX157">
        <f t="shared" si="36"/>
        <v>0</v>
      </c>
      <c r="AY157">
        <f t="shared" si="27"/>
        <v>0</v>
      </c>
      <c r="BC157" s="164">
        <v>40969</v>
      </c>
      <c r="BD157">
        <v>3.2625000000000002</v>
      </c>
      <c r="BE157">
        <v>0.155</v>
      </c>
      <c r="BF157">
        <v>-3.9957423000000006E-2</v>
      </c>
      <c r="BG157">
        <v>0</v>
      </c>
      <c r="BH157">
        <v>7.1521279604299007E-2</v>
      </c>
    </row>
    <row r="158" spans="1:60" x14ac:dyDescent="0.2">
      <c r="A158" s="176">
        <v>41640</v>
      </c>
      <c r="B158">
        <v>75.30976004</v>
      </c>
      <c r="C158">
        <v>0</v>
      </c>
      <c r="D158">
        <v>75.30976004</v>
      </c>
      <c r="E158">
        <v>0</v>
      </c>
      <c r="F158">
        <v>0</v>
      </c>
      <c r="G158">
        <v>0</v>
      </c>
      <c r="H158">
        <v>0</v>
      </c>
      <c r="I158">
        <v>0</v>
      </c>
      <c r="L158" s="154"/>
      <c r="M158" s="154"/>
      <c r="N158" s="154"/>
      <c r="O158" s="176">
        <v>41671</v>
      </c>
      <c r="P158" s="257">
        <v>4.75</v>
      </c>
      <c r="Q158" s="257">
        <v>0.17</v>
      </c>
      <c r="R158" s="165">
        <v>-2.75E-2</v>
      </c>
      <c r="S158" s="165">
        <v>-2.5000000000000001E-2</v>
      </c>
      <c r="T158" s="572">
        <v>6.3686185804616699E-2</v>
      </c>
      <c r="W158" s="418"/>
      <c r="X158" s="417"/>
      <c r="Y158"/>
      <c r="AO158" s="176">
        <f t="shared" si="26"/>
        <v>41640</v>
      </c>
      <c r="AP158">
        <f t="shared" si="28"/>
        <v>75.30976004</v>
      </c>
      <c r="AQ158">
        <f t="shared" si="29"/>
        <v>0</v>
      </c>
      <c r="AR158">
        <f t="shared" si="30"/>
        <v>75.30976004</v>
      </c>
      <c r="AS158">
        <f t="shared" si="31"/>
        <v>0</v>
      </c>
      <c r="AT158">
        <f t="shared" si="32"/>
        <v>0</v>
      </c>
      <c r="AU158">
        <f t="shared" si="33"/>
        <v>0</v>
      </c>
      <c r="AV158">
        <f t="shared" si="34"/>
        <v>0</v>
      </c>
      <c r="AW158">
        <f t="shared" si="35"/>
        <v>0</v>
      </c>
      <c r="AX158">
        <f t="shared" si="36"/>
        <v>0</v>
      </c>
      <c r="AY158">
        <f t="shared" si="27"/>
        <v>0</v>
      </c>
      <c r="BC158" s="164">
        <v>41000</v>
      </c>
      <c r="BD158">
        <v>3.1555</v>
      </c>
      <c r="BE158">
        <v>0.155</v>
      </c>
      <c r="BF158">
        <v>1.9976639000000004E-2</v>
      </c>
      <c r="BG158">
        <v>0</v>
      </c>
      <c r="BH158">
        <v>7.1539769473209003E-2</v>
      </c>
    </row>
    <row r="159" spans="1:60" x14ac:dyDescent="0.2">
      <c r="A159" s="176">
        <v>41671</v>
      </c>
      <c r="B159">
        <v>67.703503369999993</v>
      </c>
      <c r="C159">
        <v>0</v>
      </c>
      <c r="D159">
        <v>67.703503369999993</v>
      </c>
      <c r="E159">
        <v>0</v>
      </c>
      <c r="F159">
        <v>0</v>
      </c>
      <c r="G159">
        <v>0</v>
      </c>
      <c r="H159">
        <v>0</v>
      </c>
      <c r="I159">
        <v>0</v>
      </c>
      <c r="L159" s="154"/>
      <c r="M159" s="154"/>
      <c r="N159" s="154"/>
      <c r="O159" s="176">
        <v>41699</v>
      </c>
      <c r="P159" s="257">
        <v>4.617</v>
      </c>
      <c r="Q159" s="257">
        <v>0.17</v>
      </c>
      <c r="R159" s="165">
        <v>-1.4999999999999999E-2</v>
      </c>
      <c r="S159" s="165">
        <v>-0.02</v>
      </c>
      <c r="T159" s="572">
        <v>6.3716241425727696E-2</v>
      </c>
      <c r="W159" s="418"/>
      <c r="X159" s="417"/>
      <c r="Y159"/>
      <c r="AO159" s="176">
        <f t="shared" si="26"/>
        <v>41671</v>
      </c>
      <c r="AP159">
        <f t="shared" si="28"/>
        <v>67.703503369999993</v>
      </c>
      <c r="AQ159">
        <f t="shared" si="29"/>
        <v>0</v>
      </c>
      <c r="AR159">
        <f t="shared" si="30"/>
        <v>67.703503369999993</v>
      </c>
      <c r="AS159">
        <f t="shared" si="31"/>
        <v>0</v>
      </c>
      <c r="AT159">
        <f t="shared" si="32"/>
        <v>0</v>
      </c>
      <c r="AU159">
        <f t="shared" si="33"/>
        <v>0</v>
      </c>
      <c r="AV159">
        <f t="shared" si="34"/>
        <v>0</v>
      </c>
      <c r="AW159">
        <f t="shared" si="35"/>
        <v>0</v>
      </c>
      <c r="AX159">
        <f t="shared" si="36"/>
        <v>0</v>
      </c>
      <c r="AY159">
        <f t="shared" si="27"/>
        <v>0</v>
      </c>
      <c r="BC159" s="164">
        <v>41030</v>
      </c>
      <c r="BD159">
        <v>3.1265000000000005</v>
      </c>
      <c r="BE159">
        <v>0.155</v>
      </c>
      <c r="BF159">
        <v>1.9968124000000004E-2</v>
      </c>
      <c r="BG159">
        <v>0</v>
      </c>
      <c r="BH159">
        <v>7.1557662894842042E-2</v>
      </c>
    </row>
    <row r="160" spans="1:60" x14ac:dyDescent="0.2">
      <c r="A160" s="176">
        <v>41699</v>
      </c>
      <c r="B160">
        <v>73.825501840000001</v>
      </c>
      <c r="C160">
        <v>0</v>
      </c>
      <c r="D160">
        <v>73.825501840000001</v>
      </c>
      <c r="E160">
        <v>0</v>
      </c>
      <c r="F160">
        <v>0</v>
      </c>
      <c r="G160">
        <v>0</v>
      </c>
      <c r="H160">
        <v>0</v>
      </c>
      <c r="I160">
        <v>0</v>
      </c>
      <c r="L160" s="154"/>
      <c r="M160" s="154"/>
      <c r="N160" s="154"/>
      <c r="O160" s="176">
        <v>41730</v>
      </c>
      <c r="P160" s="257">
        <v>4.3970000000000002</v>
      </c>
      <c r="Q160" s="257">
        <v>0.17</v>
      </c>
      <c r="R160" s="165">
        <v>0.02</v>
      </c>
      <c r="S160" s="165">
        <v>-1.4999999999999999E-2</v>
      </c>
      <c r="T160" s="572">
        <v>6.3749517292307697E-2</v>
      </c>
      <c r="W160" s="418"/>
      <c r="X160" s="417"/>
      <c r="Y160"/>
      <c r="AO160" s="176">
        <f t="shared" si="26"/>
        <v>41699</v>
      </c>
      <c r="AP160">
        <f t="shared" si="28"/>
        <v>73.825501840000001</v>
      </c>
      <c r="AQ160">
        <f t="shared" si="29"/>
        <v>0</v>
      </c>
      <c r="AR160">
        <f t="shared" si="30"/>
        <v>73.825501840000001</v>
      </c>
      <c r="AS160">
        <f t="shared" si="31"/>
        <v>0</v>
      </c>
      <c r="AT160">
        <f t="shared" si="32"/>
        <v>0</v>
      </c>
      <c r="AU160">
        <f t="shared" si="33"/>
        <v>0</v>
      </c>
      <c r="AV160">
        <f t="shared" si="34"/>
        <v>0</v>
      </c>
      <c r="AW160">
        <f t="shared" si="35"/>
        <v>0</v>
      </c>
      <c r="AX160">
        <f t="shared" si="36"/>
        <v>0</v>
      </c>
      <c r="AY160">
        <f t="shared" si="27"/>
        <v>0</v>
      </c>
      <c r="BC160" s="164">
        <v>41061</v>
      </c>
      <c r="BD160">
        <v>3.1274999999999999</v>
      </c>
      <c r="BE160">
        <v>0.155</v>
      </c>
      <c r="BF160">
        <v>1.9968124000000004E-2</v>
      </c>
      <c r="BG160">
        <v>0</v>
      </c>
      <c r="BH160">
        <v>7.1576152763975026E-2</v>
      </c>
    </row>
    <row r="161" spans="1:60" x14ac:dyDescent="0.2">
      <c r="A161" s="176">
        <v>41730</v>
      </c>
      <c r="B161">
        <v>72.010138530000006</v>
      </c>
      <c r="C161">
        <v>0</v>
      </c>
      <c r="D161">
        <v>72.010138530000006</v>
      </c>
      <c r="E161">
        <v>0</v>
      </c>
      <c r="F161">
        <v>0</v>
      </c>
      <c r="G161">
        <v>0</v>
      </c>
      <c r="H161">
        <v>0</v>
      </c>
      <c r="I161">
        <v>0</v>
      </c>
      <c r="L161" s="154"/>
      <c r="M161" s="154"/>
      <c r="N161" s="154"/>
      <c r="O161" s="176">
        <v>41760</v>
      </c>
      <c r="P161" s="257">
        <v>4.3869999999999996</v>
      </c>
      <c r="Q161" s="257">
        <v>0.17</v>
      </c>
      <c r="R161" s="165">
        <v>0.02</v>
      </c>
      <c r="S161" s="165">
        <v>-1.4999999999999999E-2</v>
      </c>
      <c r="T161" s="572">
        <v>6.3781719744186102E-2</v>
      </c>
      <c r="W161" s="418"/>
      <c r="X161" s="417"/>
      <c r="Y161"/>
      <c r="AO161" s="176">
        <f t="shared" si="26"/>
        <v>41730</v>
      </c>
      <c r="AP161">
        <f t="shared" si="28"/>
        <v>72.010138530000006</v>
      </c>
      <c r="AQ161">
        <f t="shared" si="29"/>
        <v>0</v>
      </c>
      <c r="AR161">
        <f t="shared" si="30"/>
        <v>72.010138530000006</v>
      </c>
      <c r="AS161">
        <f t="shared" si="31"/>
        <v>0</v>
      </c>
      <c r="AT161">
        <f t="shared" si="32"/>
        <v>0</v>
      </c>
      <c r="AU161">
        <f t="shared" si="33"/>
        <v>0</v>
      </c>
      <c r="AV161">
        <f t="shared" si="34"/>
        <v>0</v>
      </c>
      <c r="AW161">
        <f t="shared" si="35"/>
        <v>0</v>
      </c>
      <c r="AX161">
        <f t="shared" si="36"/>
        <v>0</v>
      </c>
      <c r="AY161">
        <f t="shared" si="27"/>
        <v>0</v>
      </c>
      <c r="BC161" s="164">
        <v>41091</v>
      </c>
      <c r="BD161">
        <v>3.1335000000000002</v>
      </c>
      <c r="BE161">
        <v>0.155</v>
      </c>
      <c r="BF161">
        <v>1.9968124000000004E-2</v>
      </c>
      <c r="BG161">
        <v>0</v>
      </c>
      <c r="BH161">
        <v>7.1594046185823004E-2</v>
      </c>
    </row>
    <row r="162" spans="1:60" x14ac:dyDescent="0.2">
      <c r="A162" s="176">
        <v>41760</v>
      </c>
      <c r="B162">
        <v>70.238003489999997</v>
      </c>
      <c r="C162">
        <v>0</v>
      </c>
      <c r="D162">
        <v>70.238003489999997</v>
      </c>
      <c r="E162">
        <v>0</v>
      </c>
      <c r="F162">
        <v>0</v>
      </c>
      <c r="G162">
        <v>0</v>
      </c>
      <c r="H162">
        <v>0</v>
      </c>
      <c r="I162">
        <v>0</v>
      </c>
      <c r="L162" s="154"/>
      <c r="M162" s="154"/>
      <c r="N162" s="154"/>
      <c r="O162" s="176">
        <v>41791</v>
      </c>
      <c r="P162" s="257">
        <v>4.423</v>
      </c>
      <c r="Q162" s="257">
        <v>0.17</v>
      </c>
      <c r="R162" s="165">
        <v>2.5000000000000001E-2</v>
      </c>
      <c r="S162" s="165">
        <v>-1.4999999999999999E-2</v>
      </c>
      <c r="T162" s="572">
        <v>6.3814995611488595E-2</v>
      </c>
      <c r="W162" s="418"/>
      <c r="X162" s="417"/>
      <c r="Y162"/>
      <c r="AO162" s="176">
        <f t="shared" si="26"/>
        <v>41760</v>
      </c>
      <c r="AP162">
        <f t="shared" si="28"/>
        <v>70.238003489999997</v>
      </c>
      <c r="AQ162">
        <f t="shared" si="29"/>
        <v>0</v>
      </c>
      <c r="AR162">
        <f t="shared" si="30"/>
        <v>70.238003489999997</v>
      </c>
      <c r="AS162">
        <f t="shared" si="31"/>
        <v>0</v>
      </c>
      <c r="AT162">
        <f t="shared" si="32"/>
        <v>0</v>
      </c>
      <c r="AU162">
        <f t="shared" si="33"/>
        <v>0</v>
      </c>
      <c r="AV162">
        <f t="shared" si="34"/>
        <v>0</v>
      </c>
      <c r="AW162">
        <f t="shared" si="35"/>
        <v>0</v>
      </c>
      <c r="AX162">
        <f t="shared" si="36"/>
        <v>0</v>
      </c>
      <c r="AY162">
        <f t="shared" si="27"/>
        <v>0</v>
      </c>
      <c r="BC162" s="164">
        <v>41122</v>
      </c>
      <c r="BD162">
        <v>3.1385000000000005</v>
      </c>
      <c r="BE162">
        <v>0.155</v>
      </c>
      <c r="BF162">
        <v>1.9968124000000004E-2</v>
      </c>
      <c r="BG162">
        <v>0</v>
      </c>
      <c r="BH162">
        <v>7.1612536055178005E-2</v>
      </c>
    </row>
    <row r="163" spans="1:60" x14ac:dyDescent="0.2">
      <c r="A163" s="176">
        <v>41791</v>
      </c>
      <c r="B163">
        <v>67.541050569999996</v>
      </c>
      <c r="C163">
        <v>0</v>
      </c>
      <c r="D163">
        <v>67.541050569999996</v>
      </c>
      <c r="E163">
        <v>0</v>
      </c>
      <c r="F163">
        <v>0</v>
      </c>
      <c r="G163">
        <v>0</v>
      </c>
      <c r="H163">
        <v>0</v>
      </c>
      <c r="I163">
        <v>0</v>
      </c>
      <c r="L163" s="154"/>
      <c r="M163" s="154"/>
      <c r="N163" s="154"/>
      <c r="O163" s="176">
        <v>41821</v>
      </c>
      <c r="P163" s="257">
        <v>4.4729999999999999</v>
      </c>
      <c r="Q163" s="257">
        <v>0.17</v>
      </c>
      <c r="R163" s="165">
        <v>2.75E-2</v>
      </c>
      <c r="S163" s="165">
        <v>-0.01</v>
      </c>
      <c r="T163" s="572">
        <v>6.3847198064066496E-2</v>
      </c>
      <c r="W163" s="418"/>
      <c r="X163" s="417"/>
      <c r="Y163"/>
      <c r="AO163" s="176">
        <f t="shared" si="26"/>
        <v>41791</v>
      </c>
      <c r="AP163">
        <f t="shared" si="28"/>
        <v>67.541050569999996</v>
      </c>
      <c r="AQ163">
        <f t="shared" si="29"/>
        <v>0</v>
      </c>
      <c r="AR163">
        <f t="shared" si="30"/>
        <v>67.541050569999996</v>
      </c>
      <c r="AS163">
        <f t="shared" si="31"/>
        <v>0</v>
      </c>
      <c r="AT163">
        <f t="shared" si="32"/>
        <v>0</v>
      </c>
      <c r="AU163">
        <f t="shared" si="33"/>
        <v>0</v>
      </c>
      <c r="AV163">
        <f t="shared" si="34"/>
        <v>0</v>
      </c>
      <c r="AW163">
        <f t="shared" si="35"/>
        <v>0</v>
      </c>
      <c r="AX163">
        <f t="shared" si="36"/>
        <v>0</v>
      </c>
      <c r="AY163">
        <f t="shared" si="27"/>
        <v>0</v>
      </c>
      <c r="BC163" s="164">
        <v>41153</v>
      </c>
      <c r="BD163">
        <v>3.1405000000000003</v>
      </c>
      <c r="BE163">
        <v>0.155</v>
      </c>
      <c r="BF163">
        <v>1.9968124000000004E-2</v>
      </c>
      <c r="BG163">
        <v>0</v>
      </c>
      <c r="BH163">
        <v>7.1631025924646013E-2</v>
      </c>
    </row>
    <row r="164" spans="1:60" x14ac:dyDescent="0.2">
      <c r="A164" s="176">
        <v>41821</v>
      </c>
      <c r="B164">
        <v>69.346168359999993</v>
      </c>
      <c r="C164">
        <v>0</v>
      </c>
      <c r="D164">
        <v>69.346168359999993</v>
      </c>
      <c r="E164">
        <v>0</v>
      </c>
      <c r="F164">
        <v>0</v>
      </c>
      <c r="G164">
        <v>0</v>
      </c>
      <c r="H164">
        <v>0</v>
      </c>
      <c r="I164">
        <v>0</v>
      </c>
      <c r="L164" s="154"/>
      <c r="M164" s="154"/>
      <c r="N164" s="154"/>
      <c r="O164" s="176">
        <v>41852</v>
      </c>
      <c r="P164" s="257">
        <v>4.5039999999999996</v>
      </c>
      <c r="Q164" s="257">
        <v>0.17</v>
      </c>
      <c r="R164" s="165">
        <v>0.03</v>
      </c>
      <c r="S164" s="165">
        <v>-0.01</v>
      </c>
      <c r="T164" s="572">
        <v>6.3880473932091494E-2</v>
      </c>
      <c r="W164" s="418"/>
      <c r="X164" s="417"/>
      <c r="Y164"/>
      <c r="AO164" s="176">
        <f t="shared" si="26"/>
        <v>41821</v>
      </c>
      <c r="AP164">
        <f t="shared" si="28"/>
        <v>69.346168359999993</v>
      </c>
      <c r="AQ164">
        <f t="shared" si="29"/>
        <v>0</v>
      </c>
      <c r="AR164">
        <f t="shared" si="30"/>
        <v>69.346168359999993</v>
      </c>
      <c r="AS164">
        <f t="shared" si="31"/>
        <v>0</v>
      </c>
      <c r="AT164">
        <f t="shared" si="32"/>
        <v>0</v>
      </c>
      <c r="AU164">
        <f t="shared" si="33"/>
        <v>0</v>
      </c>
      <c r="AV164">
        <f t="shared" si="34"/>
        <v>0</v>
      </c>
      <c r="AW164">
        <f t="shared" si="35"/>
        <v>0</v>
      </c>
      <c r="AX164">
        <f t="shared" si="36"/>
        <v>0</v>
      </c>
      <c r="AY164">
        <f t="shared" si="27"/>
        <v>0</v>
      </c>
      <c r="BC164" s="164">
        <v>41183</v>
      </c>
      <c r="BD164">
        <v>3.1785000000000001</v>
      </c>
      <c r="BE164">
        <v>0.155</v>
      </c>
      <c r="BF164">
        <v>1.9968124000000004E-2</v>
      </c>
      <c r="BG164">
        <v>0</v>
      </c>
      <c r="BH164">
        <v>7.1648919346817996E-2</v>
      </c>
    </row>
    <row r="165" spans="1:60" x14ac:dyDescent="0.2">
      <c r="A165" s="176">
        <v>41852</v>
      </c>
      <c r="B165">
        <v>69.305359350000003</v>
      </c>
      <c r="C165">
        <v>0</v>
      </c>
      <c r="D165">
        <v>69.305359350000003</v>
      </c>
      <c r="E165">
        <v>0</v>
      </c>
      <c r="F165">
        <v>0</v>
      </c>
      <c r="G165">
        <v>0</v>
      </c>
      <c r="H165">
        <v>0</v>
      </c>
      <c r="I165">
        <v>0</v>
      </c>
      <c r="L165" s="154"/>
      <c r="M165" s="154"/>
      <c r="N165" s="154"/>
      <c r="O165" s="176">
        <v>41883</v>
      </c>
      <c r="P165" s="257">
        <v>4.5190000000000001</v>
      </c>
      <c r="Q165" s="257">
        <v>0.17</v>
      </c>
      <c r="R165" s="165">
        <v>2.2499999999999999E-2</v>
      </c>
      <c r="S165" s="165">
        <v>-0.01</v>
      </c>
      <c r="T165" s="572">
        <v>6.3913749800483394E-2</v>
      </c>
      <c r="W165" s="418"/>
      <c r="X165" s="417"/>
      <c r="Y165"/>
      <c r="AO165" s="176">
        <f t="shared" si="26"/>
        <v>41852</v>
      </c>
      <c r="AP165">
        <f t="shared" si="28"/>
        <v>69.305359350000003</v>
      </c>
      <c r="AQ165">
        <f t="shared" si="29"/>
        <v>0</v>
      </c>
      <c r="AR165">
        <f t="shared" si="30"/>
        <v>69.305359350000003</v>
      </c>
      <c r="AS165">
        <f t="shared" si="31"/>
        <v>0</v>
      </c>
      <c r="AT165">
        <f t="shared" si="32"/>
        <v>0</v>
      </c>
      <c r="AU165">
        <f t="shared" si="33"/>
        <v>0</v>
      </c>
      <c r="AV165">
        <f t="shared" si="34"/>
        <v>0</v>
      </c>
      <c r="AW165">
        <f t="shared" si="35"/>
        <v>0</v>
      </c>
      <c r="AX165">
        <f t="shared" si="36"/>
        <v>0</v>
      </c>
      <c r="AY165">
        <f t="shared" si="27"/>
        <v>0</v>
      </c>
      <c r="BC165" s="164">
        <v>41214</v>
      </c>
      <c r="BD165">
        <v>3.3174999999999999</v>
      </c>
      <c r="BE165">
        <v>0.155</v>
      </c>
      <c r="BF165">
        <v>-5.9988712999999992E-2</v>
      </c>
      <c r="BG165">
        <v>0</v>
      </c>
      <c r="BH165">
        <v>7.1667409216508007E-2</v>
      </c>
    </row>
    <row r="166" spans="1:60" x14ac:dyDescent="0.2">
      <c r="A166" s="176">
        <v>41883</v>
      </c>
      <c r="B166">
        <v>66.807153209999996</v>
      </c>
      <c r="C166">
        <v>0</v>
      </c>
      <c r="D166">
        <v>66.807153209999996</v>
      </c>
      <c r="E166">
        <v>0</v>
      </c>
      <c r="F166">
        <v>0</v>
      </c>
      <c r="G166">
        <v>0</v>
      </c>
      <c r="H166">
        <v>0</v>
      </c>
      <c r="I166">
        <v>0</v>
      </c>
      <c r="L166" s="154"/>
      <c r="M166" s="154"/>
      <c r="N166" s="154"/>
      <c r="O166" s="176">
        <v>41913</v>
      </c>
      <c r="P166" s="257">
        <v>4.548</v>
      </c>
      <c r="Q166" s="257">
        <v>0.17</v>
      </c>
      <c r="R166" s="165">
        <v>1.2500000000000001E-2</v>
      </c>
      <c r="S166" s="165">
        <v>-1.4999999999999999E-2</v>
      </c>
      <c r="T166" s="572">
        <v>6.3945952254115895E-2</v>
      </c>
      <c r="W166" s="418"/>
      <c r="X166" s="417"/>
      <c r="Y166"/>
      <c r="AO166" s="176">
        <f t="shared" si="26"/>
        <v>41883</v>
      </c>
      <c r="AP166">
        <f t="shared" si="28"/>
        <v>66.807153209999996</v>
      </c>
      <c r="AQ166">
        <f t="shared" si="29"/>
        <v>0</v>
      </c>
      <c r="AR166">
        <f t="shared" si="30"/>
        <v>66.807153209999996</v>
      </c>
      <c r="AS166">
        <f t="shared" si="31"/>
        <v>0</v>
      </c>
      <c r="AT166">
        <f t="shared" si="32"/>
        <v>0</v>
      </c>
      <c r="AU166">
        <f t="shared" si="33"/>
        <v>0</v>
      </c>
      <c r="AV166">
        <f t="shared" si="34"/>
        <v>0</v>
      </c>
      <c r="AW166">
        <f t="shared" si="35"/>
        <v>0</v>
      </c>
      <c r="AX166">
        <f t="shared" si="36"/>
        <v>0</v>
      </c>
      <c r="AY166">
        <f t="shared" si="27"/>
        <v>0</v>
      </c>
      <c r="BC166" s="164">
        <v>41244</v>
      </c>
      <c r="BD166">
        <v>3.4575</v>
      </c>
      <c r="BE166">
        <v>0.155</v>
      </c>
      <c r="BF166">
        <v>-7.4951937999999996E-2</v>
      </c>
      <c r="BG166">
        <v>0</v>
      </c>
      <c r="BH166">
        <v>7.1685302638896026E-2</v>
      </c>
    </row>
    <row r="167" spans="1:60" x14ac:dyDescent="0.2">
      <c r="A167" s="176">
        <v>41913</v>
      </c>
      <c r="B167">
        <v>67.870873810000006</v>
      </c>
      <c r="C167">
        <v>0</v>
      </c>
      <c r="D167">
        <v>67.870873810000006</v>
      </c>
      <c r="E167">
        <v>0</v>
      </c>
      <c r="F167">
        <v>0</v>
      </c>
      <c r="G167">
        <v>0</v>
      </c>
      <c r="H167">
        <v>0</v>
      </c>
      <c r="I167">
        <v>0</v>
      </c>
      <c r="L167" s="154"/>
      <c r="M167" s="154"/>
      <c r="N167" s="154"/>
      <c r="O167" s="176">
        <v>41944</v>
      </c>
      <c r="P167" s="257">
        <v>4.6879999999999997</v>
      </c>
      <c r="Q167" s="257">
        <v>0.17</v>
      </c>
      <c r="R167" s="165">
        <v>-0.02</v>
      </c>
      <c r="S167" s="165">
        <v>-0.02</v>
      </c>
      <c r="T167" s="572">
        <v>6.39792281232308E-2</v>
      </c>
      <c r="W167" s="418"/>
      <c r="X167" s="417"/>
      <c r="Y167"/>
      <c r="AO167" s="176">
        <f t="shared" si="26"/>
        <v>41913</v>
      </c>
      <c r="AP167">
        <f t="shared" si="28"/>
        <v>67.870873810000006</v>
      </c>
      <c r="AQ167">
        <f t="shared" si="29"/>
        <v>0</v>
      </c>
      <c r="AR167">
        <f t="shared" si="30"/>
        <v>67.870873810000006</v>
      </c>
      <c r="AS167">
        <f t="shared" si="31"/>
        <v>0</v>
      </c>
      <c r="AT167">
        <f t="shared" si="32"/>
        <v>0</v>
      </c>
      <c r="AU167">
        <f t="shared" si="33"/>
        <v>0</v>
      </c>
      <c r="AV167">
        <f t="shared" si="34"/>
        <v>0</v>
      </c>
      <c r="AW167">
        <f t="shared" si="35"/>
        <v>0</v>
      </c>
      <c r="AX167">
        <f t="shared" si="36"/>
        <v>0</v>
      </c>
      <c r="AY167">
        <f t="shared" si="27"/>
        <v>0</v>
      </c>
      <c r="BC167" s="164">
        <v>41275</v>
      </c>
      <c r="BD167">
        <v>3.5765000000000002</v>
      </c>
      <c r="BE167">
        <v>0.154</v>
      </c>
      <c r="BF167">
        <v>-6.9955184000000004E-2</v>
      </c>
      <c r="BG167">
        <v>7.000000000000001E-3</v>
      </c>
      <c r="BH167">
        <v>7.1703792508809011E-2</v>
      </c>
    </row>
    <row r="168" spans="1:60" x14ac:dyDescent="0.2">
      <c r="A168" s="176">
        <v>41944</v>
      </c>
      <c r="B168">
        <v>23.399211059999999</v>
      </c>
      <c r="C168">
        <v>0</v>
      </c>
      <c r="D168">
        <v>23.399211059999999</v>
      </c>
      <c r="E168">
        <v>0</v>
      </c>
      <c r="F168">
        <v>0</v>
      </c>
      <c r="G168">
        <v>0</v>
      </c>
      <c r="H168">
        <v>0</v>
      </c>
      <c r="I168">
        <v>0</v>
      </c>
      <c r="L168" s="154"/>
      <c r="M168" s="154"/>
      <c r="N168" s="154"/>
      <c r="O168" s="176">
        <v>41974</v>
      </c>
      <c r="P168" s="257">
        <v>4.8330000000000002</v>
      </c>
      <c r="Q168" s="257">
        <v>0.17</v>
      </c>
      <c r="R168" s="165">
        <v>-4.2500000000000003E-2</v>
      </c>
      <c r="S168" s="165">
        <v>-2.5000000000000001E-2</v>
      </c>
      <c r="T168" s="572">
        <v>6.4011430577562298E-2</v>
      </c>
      <c r="W168" s="418"/>
      <c r="X168" s="417"/>
      <c r="Y168"/>
      <c r="AO168" s="176">
        <f t="shared" si="26"/>
        <v>41944</v>
      </c>
      <c r="AP168">
        <f t="shared" si="28"/>
        <v>23.399211059999999</v>
      </c>
      <c r="AQ168">
        <f t="shared" si="29"/>
        <v>0</v>
      </c>
      <c r="AR168">
        <f t="shared" si="30"/>
        <v>23.399211059999999</v>
      </c>
      <c r="AS168">
        <f t="shared" si="31"/>
        <v>0</v>
      </c>
      <c r="AT168">
        <f t="shared" si="32"/>
        <v>0</v>
      </c>
      <c r="AU168">
        <f t="shared" si="33"/>
        <v>0</v>
      </c>
      <c r="AV168">
        <f t="shared" si="34"/>
        <v>0</v>
      </c>
      <c r="AW168">
        <f t="shared" si="35"/>
        <v>0</v>
      </c>
      <c r="AX168">
        <f t="shared" si="36"/>
        <v>0</v>
      </c>
      <c r="AY168">
        <f t="shared" si="27"/>
        <v>0</v>
      </c>
      <c r="BC168" s="164">
        <v>41306</v>
      </c>
      <c r="BD168">
        <v>3.4725000000000001</v>
      </c>
      <c r="BE168">
        <v>0.154</v>
      </c>
      <c r="BF168">
        <v>-4.495742300000001E-2</v>
      </c>
      <c r="BG168">
        <v>7.000000000000001E-3</v>
      </c>
      <c r="BH168">
        <v>7.1722282378832991E-2</v>
      </c>
    </row>
    <row r="169" spans="1:60" x14ac:dyDescent="0.2">
      <c r="A169" s="176">
        <v>41974</v>
      </c>
      <c r="B169">
        <v>24.098153509999999</v>
      </c>
      <c r="C169">
        <v>0</v>
      </c>
      <c r="D169">
        <v>24.098153509999999</v>
      </c>
      <c r="E169">
        <v>0</v>
      </c>
      <c r="F169">
        <v>0</v>
      </c>
      <c r="G169">
        <v>0</v>
      </c>
      <c r="H169">
        <v>0</v>
      </c>
      <c r="I169">
        <v>0</v>
      </c>
      <c r="L169" s="154"/>
      <c r="M169" s="154"/>
      <c r="N169" s="154"/>
      <c r="O169" s="176">
        <v>42005</v>
      </c>
      <c r="P169" s="257">
        <v>4.9530000000000003</v>
      </c>
      <c r="Q169" s="257">
        <v>0.17</v>
      </c>
      <c r="R169" s="165">
        <v>-4.4999999999999998E-2</v>
      </c>
      <c r="S169" s="165">
        <v>-2.5000000000000001E-2</v>
      </c>
      <c r="T169" s="572">
        <v>6.4044706447400096E-2</v>
      </c>
      <c r="W169" s="418"/>
      <c r="X169" s="417"/>
      <c r="Y169"/>
      <c r="AO169" s="176">
        <f t="shared" si="26"/>
        <v>41974</v>
      </c>
      <c r="AP169">
        <f t="shared" si="28"/>
        <v>24.098153509999999</v>
      </c>
      <c r="AQ169">
        <f t="shared" si="29"/>
        <v>0</v>
      </c>
      <c r="AR169">
        <f t="shared" si="30"/>
        <v>24.098153509999999</v>
      </c>
      <c r="AS169">
        <f t="shared" si="31"/>
        <v>0</v>
      </c>
      <c r="AT169">
        <f t="shared" si="32"/>
        <v>0</v>
      </c>
      <c r="AU169">
        <f t="shared" si="33"/>
        <v>0</v>
      </c>
      <c r="AV169">
        <f t="shared" si="34"/>
        <v>0</v>
      </c>
      <c r="AW169">
        <f t="shared" si="35"/>
        <v>0</v>
      </c>
      <c r="AX169">
        <f t="shared" si="36"/>
        <v>0</v>
      </c>
      <c r="AY169">
        <f t="shared" si="27"/>
        <v>0</v>
      </c>
      <c r="BC169" s="164">
        <v>41334</v>
      </c>
      <c r="BD169">
        <v>3.3624999999999998</v>
      </c>
      <c r="BE169">
        <v>0.154</v>
      </c>
      <c r="BF169">
        <v>-3.4957423000000008E-2</v>
      </c>
      <c r="BG169">
        <v>7.000000000000001E-3</v>
      </c>
      <c r="BH169">
        <v>7.1738982906695004E-2</v>
      </c>
    </row>
    <row r="170" spans="1:60" x14ac:dyDescent="0.2">
      <c r="A170" s="176">
        <v>42005</v>
      </c>
      <c r="B170">
        <v>23.959212109999999</v>
      </c>
      <c r="C170">
        <v>0</v>
      </c>
      <c r="D170">
        <v>23.959212109999999</v>
      </c>
      <c r="E170">
        <v>0</v>
      </c>
      <c r="F170">
        <v>0</v>
      </c>
      <c r="G170">
        <v>0</v>
      </c>
      <c r="H170">
        <v>0</v>
      </c>
      <c r="I170">
        <v>0</v>
      </c>
      <c r="L170" s="154"/>
      <c r="M170" s="154"/>
      <c r="N170" s="154"/>
      <c r="O170" s="176">
        <v>42036</v>
      </c>
      <c r="P170" s="257">
        <v>4.835</v>
      </c>
      <c r="Q170" s="257">
        <v>0.17</v>
      </c>
      <c r="R170" s="165">
        <v>-2.75E-2</v>
      </c>
      <c r="S170" s="165">
        <v>-2.5000000000000001E-2</v>
      </c>
      <c r="T170" s="572">
        <v>6.4077982317604296E-2</v>
      </c>
      <c r="W170" s="418"/>
      <c r="X170" s="417"/>
      <c r="Y170"/>
      <c r="AO170" s="176">
        <f t="shared" si="26"/>
        <v>42005</v>
      </c>
      <c r="AP170">
        <f t="shared" si="28"/>
        <v>23.959212109999999</v>
      </c>
      <c r="AQ170">
        <f t="shared" si="29"/>
        <v>0</v>
      </c>
      <c r="AR170">
        <f t="shared" si="30"/>
        <v>23.959212109999999</v>
      </c>
      <c r="AS170">
        <f t="shared" si="31"/>
        <v>0</v>
      </c>
      <c r="AT170">
        <f t="shared" si="32"/>
        <v>0</v>
      </c>
      <c r="AU170">
        <f t="shared" si="33"/>
        <v>0</v>
      </c>
      <c r="AV170">
        <f t="shared" si="34"/>
        <v>0</v>
      </c>
      <c r="AW170">
        <f t="shared" si="35"/>
        <v>0</v>
      </c>
      <c r="AX170">
        <f t="shared" si="36"/>
        <v>0</v>
      </c>
      <c r="AY170">
        <f t="shared" si="27"/>
        <v>0</v>
      </c>
      <c r="BC170" s="164">
        <v>41365</v>
      </c>
      <c r="BD170">
        <v>3.2555000000000001</v>
      </c>
      <c r="BE170">
        <v>0.154</v>
      </c>
      <c r="BF170">
        <v>2.4976639000000002E-2</v>
      </c>
      <c r="BG170">
        <v>7.000000000000001E-3</v>
      </c>
      <c r="BH170">
        <v>7.1757472776935005E-2</v>
      </c>
    </row>
    <row r="171" spans="1:60" x14ac:dyDescent="0.2">
      <c r="A171" s="176">
        <v>42036</v>
      </c>
      <c r="B171">
        <v>21.581066539999998</v>
      </c>
      <c r="C171">
        <v>0</v>
      </c>
      <c r="D171">
        <v>21.581066539999998</v>
      </c>
      <c r="E171">
        <v>0</v>
      </c>
      <c r="F171">
        <v>0</v>
      </c>
      <c r="G171">
        <v>0</v>
      </c>
      <c r="H171">
        <v>0</v>
      </c>
      <c r="I171">
        <v>0</v>
      </c>
      <c r="L171" s="154"/>
      <c r="M171" s="154"/>
      <c r="N171" s="154"/>
      <c r="O171" s="176">
        <v>42064</v>
      </c>
      <c r="P171" s="257">
        <v>4.702</v>
      </c>
      <c r="Q171" s="257">
        <v>0.17</v>
      </c>
      <c r="R171" s="165">
        <v>-1.4999999999999999E-2</v>
      </c>
      <c r="S171" s="165">
        <v>-0.02</v>
      </c>
      <c r="T171" s="572">
        <v>6.4108037942620599E-2</v>
      </c>
      <c r="W171" s="418"/>
      <c r="X171" s="417"/>
      <c r="Y171"/>
      <c r="AO171" s="176">
        <f t="shared" si="26"/>
        <v>42036</v>
      </c>
      <c r="AP171">
        <f t="shared" si="28"/>
        <v>21.581066539999998</v>
      </c>
      <c r="AQ171">
        <f t="shared" si="29"/>
        <v>0</v>
      </c>
      <c r="AR171">
        <f t="shared" si="30"/>
        <v>21.581066539999998</v>
      </c>
      <c r="AS171">
        <f t="shared" si="31"/>
        <v>0</v>
      </c>
      <c r="AT171">
        <f t="shared" si="32"/>
        <v>0</v>
      </c>
      <c r="AU171">
        <f t="shared" si="33"/>
        <v>0</v>
      </c>
      <c r="AV171">
        <f t="shared" si="34"/>
        <v>0</v>
      </c>
      <c r="AW171">
        <f t="shared" si="35"/>
        <v>0</v>
      </c>
      <c r="AX171">
        <f t="shared" si="36"/>
        <v>0</v>
      </c>
      <c r="AY171">
        <f t="shared" si="27"/>
        <v>0</v>
      </c>
      <c r="BC171" s="164">
        <v>41395</v>
      </c>
      <c r="BD171">
        <v>3.2265000000000006</v>
      </c>
      <c r="BE171">
        <v>0.154</v>
      </c>
      <c r="BF171">
        <v>2.4968124000000001E-2</v>
      </c>
      <c r="BG171">
        <v>7.000000000000001E-3</v>
      </c>
      <c r="BH171">
        <v>7.1775366199855001E-2</v>
      </c>
    </row>
    <row r="172" spans="1:60" x14ac:dyDescent="0.2">
      <c r="A172" s="176">
        <v>42064</v>
      </c>
      <c r="B172">
        <v>23.072440449999998</v>
      </c>
      <c r="C172">
        <v>0</v>
      </c>
      <c r="D172">
        <v>23.072440449999998</v>
      </c>
      <c r="E172">
        <v>0</v>
      </c>
      <c r="F172">
        <v>0</v>
      </c>
      <c r="G172">
        <v>0</v>
      </c>
      <c r="H172">
        <v>0</v>
      </c>
      <c r="I172">
        <v>0</v>
      </c>
      <c r="L172" s="154"/>
      <c r="M172" s="154"/>
      <c r="N172" s="154"/>
      <c r="O172" s="176">
        <v>42095</v>
      </c>
      <c r="P172" s="257">
        <v>4.4820000000000002</v>
      </c>
      <c r="Q172" s="257">
        <v>0.17</v>
      </c>
      <c r="R172" s="165">
        <v>0.02</v>
      </c>
      <c r="S172" s="165">
        <v>-1.4999999999999999E-2</v>
      </c>
      <c r="T172" s="572">
        <v>6.4141313813524295E-2</v>
      </c>
      <c r="W172" s="418"/>
      <c r="X172" s="417"/>
      <c r="Y172"/>
      <c r="AO172" s="176">
        <f t="shared" si="26"/>
        <v>42064</v>
      </c>
      <c r="AP172">
        <f t="shared" si="28"/>
        <v>23.072440449999998</v>
      </c>
      <c r="AQ172">
        <f t="shared" si="29"/>
        <v>0</v>
      </c>
      <c r="AR172">
        <f t="shared" si="30"/>
        <v>23.072440449999998</v>
      </c>
      <c r="AS172">
        <f t="shared" si="31"/>
        <v>0</v>
      </c>
      <c r="AT172">
        <f t="shared" si="32"/>
        <v>0</v>
      </c>
      <c r="AU172">
        <f t="shared" si="33"/>
        <v>0</v>
      </c>
      <c r="AV172">
        <f t="shared" si="34"/>
        <v>0</v>
      </c>
      <c r="AW172">
        <f t="shared" si="35"/>
        <v>0</v>
      </c>
      <c r="AX172">
        <f t="shared" si="36"/>
        <v>0</v>
      </c>
      <c r="AY172">
        <f t="shared" si="27"/>
        <v>0</v>
      </c>
      <c r="BC172" s="164">
        <v>41426</v>
      </c>
      <c r="BD172">
        <v>3.2275</v>
      </c>
      <c r="BE172">
        <v>0.154</v>
      </c>
      <c r="BF172">
        <v>2.4968124000000001E-2</v>
      </c>
      <c r="BG172">
        <v>7.000000000000001E-3</v>
      </c>
      <c r="BH172">
        <v>7.1793856070318005E-2</v>
      </c>
    </row>
    <row r="173" spans="1:60" x14ac:dyDescent="0.2">
      <c r="A173" s="176">
        <v>42095</v>
      </c>
      <c r="B173">
        <v>23.109654160000002</v>
      </c>
      <c r="C173">
        <v>0</v>
      </c>
      <c r="D173">
        <v>23.109654160000002</v>
      </c>
      <c r="E173">
        <v>0</v>
      </c>
      <c r="F173">
        <v>0</v>
      </c>
      <c r="G173">
        <v>0</v>
      </c>
      <c r="H173">
        <v>0</v>
      </c>
      <c r="I173">
        <v>0</v>
      </c>
      <c r="L173" s="154"/>
      <c r="M173" s="154"/>
      <c r="N173" s="154"/>
      <c r="O173" s="176">
        <v>42125</v>
      </c>
      <c r="P173" s="257">
        <v>4.4720000000000004</v>
      </c>
      <c r="Q173" s="257">
        <v>0.17</v>
      </c>
      <c r="R173" s="165">
        <v>0.02</v>
      </c>
      <c r="S173" s="165">
        <v>-1.4999999999999999E-2</v>
      </c>
      <c r="T173" s="572">
        <v>6.4173516269586894E-2</v>
      </c>
      <c r="W173" s="418"/>
      <c r="X173" s="417"/>
      <c r="Y173"/>
      <c r="AO173" s="176">
        <f t="shared" si="26"/>
        <v>42095</v>
      </c>
      <c r="AP173">
        <f t="shared" si="28"/>
        <v>23.109654160000002</v>
      </c>
      <c r="AQ173">
        <f t="shared" si="29"/>
        <v>0</v>
      </c>
      <c r="AR173">
        <f t="shared" si="30"/>
        <v>23.109654160000002</v>
      </c>
      <c r="AS173">
        <f t="shared" si="31"/>
        <v>0</v>
      </c>
      <c r="AT173">
        <f t="shared" si="32"/>
        <v>0</v>
      </c>
      <c r="AU173">
        <f t="shared" si="33"/>
        <v>0</v>
      </c>
      <c r="AV173">
        <f t="shared" si="34"/>
        <v>0</v>
      </c>
      <c r="AW173">
        <f t="shared" si="35"/>
        <v>0</v>
      </c>
      <c r="AX173">
        <f t="shared" si="36"/>
        <v>0</v>
      </c>
      <c r="AY173">
        <f t="shared" si="27"/>
        <v>0</v>
      </c>
      <c r="BC173" s="164">
        <v>41456</v>
      </c>
      <c r="BD173">
        <v>3.2335000000000003</v>
      </c>
      <c r="BE173">
        <v>0.154</v>
      </c>
      <c r="BF173">
        <v>2.4968124000000001E-2</v>
      </c>
      <c r="BG173">
        <v>7.000000000000001E-3</v>
      </c>
      <c r="BH173">
        <v>7.1811749493452995E-2</v>
      </c>
    </row>
    <row r="174" spans="1:60" x14ac:dyDescent="0.2">
      <c r="A174" s="176">
        <v>42125</v>
      </c>
      <c r="B174">
        <v>24.173125200000001</v>
      </c>
      <c r="C174">
        <v>0</v>
      </c>
      <c r="D174">
        <v>24.173125200000001</v>
      </c>
      <c r="E174">
        <v>0</v>
      </c>
      <c r="F174">
        <v>0</v>
      </c>
      <c r="G174">
        <v>0</v>
      </c>
      <c r="H174">
        <v>0</v>
      </c>
      <c r="I174">
        <v>0</v>
      </c>
      <c r="L174" s="154"/>
      <c r="M174" s="154"/>
      <c r="N174" s="154"/>
      <c r="O174" s="176">
        <v>42156</v>
      </c>
      <c r="P174" s="257">
        <v>4.508</v>
      </c>
      <c r="Q174" s="257">
        <v>0.17</v>
      </c>
      <c r="R174" s="165">
        <v>2.5000000000000001E-2</v>
      </c>
      <c r="S174" s="165">
        <v>-1.4999999999999999E-2</v>
      </c>
      <c r="T174" s="572">
        <v>6.4206792141212596E-2</v>
      </c>
      <c r="W174" s="418"/>
      <c r="X174" s="417"/>
      <c r="Y174"/>
      <c r="AO174" s="176">
        <f t="shared" si="26"/>
        <v>42125</v>
      </c>
      <c r="AP174">
        <f t="shared" si="28"/>
        <v>24.173125200000001</v>
      </c>
      <c r="AQ174">
        <f t="shared" si="29"/>
        <v>0</v>
      </c>
      <c r="AR174">
        <f t="shared" si="30"/>
        <v>24.173125200000001</v>
      </c>
      <c r="AS174">
        <f t="shared" si="31"/>
        <v>0</v>
      </c>
      <c r="AT174">
        <f t="shared" si="32"/>
        <v>0</v>
      </c>
      <c r="AU174">
        <f t="shared" si="33"/>
        <v>0</v>
      </c>
      <c r="AV174">
        <f t="shared" si="34"/>
        <v>0</v>
      </c>
      <c r="AW174">
        <f t="shared" si="35"/>
        <v>0</v>
      </c>
      <c r="AX174">
        <f t="shared" si="36"/>
        <v>0</v>
      </c>
      <c r="AY174">
        <f t="shared" si="27"/>
        <v>0</v>
      </c>
      <c r="BC174" s="164">
        <v>41487</v>
      </c>
      <c r="BD174">
        <v>3.2385000000000002</v>
      </c>
      <c r="BE174">
        <v>0.154</v>
      </c>
      <c r="BF174">
        <v>2.4968124000000001E-2</v>
      </c>
      <c r="BG174">
        <v>7.000000000000001E-3</v>
      </c>
      <c r="BH174">
        <v>7.1830239364138015E-2</v>
      </c>
    </row>
    <row r="175" spans="1:60" x14ac:dyDescent="0.2">
      <c r="A175" s="176">
        <v>42156</v>
      </c>
      <c r="B175">
        <v>23.218746249999999</v>
      </c>
      <c r="C175">
        <v>0</v>
      </c>
      <c r="D175">
        <v>23.218746249999999</v>
      </c>
      <c r="E175">
        <v>0</v>
      </c>
      <c r="F175">
        <v>0</v>
      </c>
      <c r="G175">
        <v>0</v>
      </c>
      <c r="H175">
        <v>0</v>
      </c>
      <c r="I175">
        <v>0</v>
      </c>
      <c r="L175" s="154"/>
      <c r="M175" s="154"/>
      <c r="N175" s="154"/>
      <c r="O175" s="176">
        <v>42186</v>
      </c>
      <c r="P175" s="257">
        <v>4.5579999999999998</v>
      </c>
      <c r="Q175" s="257">
        <v>0.17</v>
      </c>
      <c r="R175" s="165">
        <v>2.75E-2</v>
      </c>
      <c r="S175" s="165">
        <v>-0.01</v>
      </c>
      <c r="T175" s="572">
        <v>6.4238994597974705E-2</v>
      </c>
      <c r="W175" s="418"/>
      <c r="X175" s="417"/>
      <c r="Y175"/>
      <c r="AO175" s="176">
        <f t="shared" si="26"/>
        <v>42156</v>
      </c>
      <c r="AP175">
        <f t="shared" si="28"/>
        <v>23.218746249999999</v>
      </c>
      <c r="AQ175">
        <f t="shared" si="29"/>
        <v>0</v>
      </c>
      <c r="AR175">
        <f t="shared" si="30"/>
        <v>23.218746249999999</v>
      </c>
      <c r="AS175">
        <f t="shared" si="31"/>
        <v>0</v>
      </c>
      <c r="AT175">
        <f t="shared" si="32"/>
        <v>0</v>
      </c>
      <c r="AU175">
        <f t="shared" si="33"/>
        <v>0</v>
      </c>
      <c r="AV175">
        <f t="shared" si="34"/>
        <v>0</v>
      </c>
      <c r="AW175">
        <f t="shared" si="35"/>
        <v>0</v>
      </c>
      <c r="AX175">
        <f t="shared" si="36"/>
        <v>0</v>
      </c>
      <c r="AY175">
        <f t="shared" si="27"/>
        <v>0</v>
      </c>
      <c r="BC175" s="164">
        <v>41518</v>
      </c>
      <c r="BD175">
        <v>3.2405000000000004</v>
      </c>
      <c r="BE175">
        <v>0.154</v>
      </c>
      <c r="BF175">
        <v>2.4968124000000001E-2</v>
      </c>
      <c r="BG175">
        <v>7.000000000000001E-3</v>
      </c>
      <c r="BH175">
        <v>7.1848729234936029E-2</v>
      </c>
    </row>
    <row r="176" spans="1:60" x14ac:dyDescent="0.2">
      <c r="A176" s="176">
        <v>42186</v>
      </c>
      <c r="B176">
        <v>23.802994869999999</v>
      </c>
      <c r="C176">
        <v>0</v>
      </c>
      <c r="D176">
        <v>23.802994869999999</v>
      </c>
      <c r="E176">
        <v>0</v>
      </c>
      <c r="F176">
        <v>0</v>
      </c>
      <c r="G176">
        <v>0</v>
      </c>
      <c r="H176">
        <v>0</v>
      </c>
      <c r="I176">
        <v>0</v>
      </c>
      <c r="L176" s="154"/>
      <c r="M176" s="154"/>
      <c r="N176" s="154"/>
      <c r="O176" s="176">
        <v>42217</v>
      </c>
      <c r="P176" s="257">
        <v>4.5890000000000004</v>
      </c>
      <c r="Q176" s="257">
        <v>0.17</v>
      </c>
      <c r="R176" s="165">
        <v>0.03</v>
      </c>
      <c r="S176" s="165">
        <v>-0.01</v>
      </c>
      <c r="T176" s="572">
        <v>6.4272270470322898E-2</v>
      </c>
      <c r="W176" s="418"/>
      <c r="X176" s="417"/>
      <c r="Y176"/>
      <c r="AO176" s="176">
        <f t="shared" si="26"/>
        <v>42186</v>
      </c>
      <c r="AP176">
        <f t="shared" si="28"/>
        <v>23.802994869999999</v>
      </c>
      <c r="AQ176">
        <f t="shared" si="29"/>
        <v>0</v>
      </c>
      <c r="AR176">
        <f t="shared" si="30"/>
        <v>23.802994869999999</v>
      </c>
      <c r="AS176">
        <f t="shared" si="31"/>
        <v>0</v>
      </c>
      <c r="AT176">
        <f t="shared" si="32"/>
        <v>0</v>
      </c>
      <c r="AU176">
        <f t="shared" si="33"/>
        <v>0</v>
      </c>
      <c r="AV176">
        <f t="shared" si="34"/>
        <v>0</v>
      </c>
      <c r="AW176">
        <f t="shared" si="35"/>
        <v>0</v>
      </c>
      <c r="AX176">
        <f t="shared" si="36"/>
        <v>0</v>
      </c>
      <c r="AY176">
        <f t="shared" si="27"/>
        <v>0</v>
      </c>
      <c r="BC176" s="164">
        <v>41548</v>
      </c>
      <c r="BD176">
        <v>3.2785000000000002</v>
      </c>
      <c r="BE176">
        <v>0.154</v>
      </c>
      <c r="BF176">
        <v>2.4968124000000001E-2</v>
      </c>
      <c r="BG176">
        <v>7.000000000000001E-3</v>
      </c>
      <c r="BH176">
        <v>7.1866622658395024E-2</v>
      </c>
    </row>
    <row r="177" spans="1:60" x14ac:dyDescent="0.2">
      <c r="A177" s="176">
        <v>42217</v>
      </c>
      <c r="B177">
        <v>22.994716690000001</v>
      </c>
      <c r="C177">
        <v>0</v>
      </c>
      <c r="D177">
        <v>22.994716690000001</v>
      </c>
      <c r="E177">
        <v>0</v>
      </c>
      <c r="F177">
        <v>0</v>
      </c>
      <c r="G177">
        <v>0</v>
      </c>
      <c r="H177">
        <v>0</v>
      </c>
      <c r="I177">
        <v>0</v>
      </c>
      <c r="L177" s="154"/>
      <c r="M177" s="154"/>
      <c r="N177" s="154"/>
      <c r="O177" s="176">
        <v>42248</v>
      </c>
      <c r="P177" s="257">
        <v>4.6040000000000001</v>
      </c>
      <c r="Q177" s="257">
        <v>0.17</v>
      </c>
      <c r="R177" s="165">
        <v>2.2499999999999999E-2</v>
      </c>
      <c r="S177" s="165">
        <v>-0.01</v>
      </c>
      <c r="T177" s="572">
        <v>6.4305546343038006E-2</v>
      </c>
      <c r="W177" s="418"/>
      <c r="X177" s="417"/>
      <c r="Y177"/>
      <c r="AO177" s="176">
        <f t="shared" si="26"/>
        <v>42217</v>
      </c>
      <c r="AP177">
        <f t="shared" si="28"/>
        <v>22.994716690000001</v>
      </c>
      <c r="AQ177">
        <f t="shared" si="29"/>
        <v>0</v>
      </c>
      <c r="AR177">
        <f t="shared" si="30"/>
        <v>22.994716690000001</v>
      </c>
      <c r="AS177">
        <f t="shared" si="31"/>
        <v>0</v>
      </c>
      <c r="AT177">
        <f t="shared" si="32"/>
        <v>0</v>
      </c>
      <c r="AU177">
        <f t="shared" si="33"/>
        <v>0</v>
      </c>
      <c r="AV177">
        <f t="shared" si="34"/>
        <v>0</v>
      </c>
      <c r="AW177">
        <f t="shared" si="35"/>
        <v>0</v>
      </c>
      <c r="AX177">
        <f t="shared" si="36"/>
        <v>0</v>
      </c>
      <c r="AY177">
        <f t="shared" si="27"/>
        <v>0</v>
      </c>
      <c r="BC177" s="164">
        <v>41579</v>
      </c>
      <c r="BD177">
        <v>3.4175</v>
      </c>
      <c r="BE177">
        <v>0.154</v>
      </c>
      <c r="BF177">
        <v>-5.4988712999999995E-2</v>
      </c>
      <c r="BG177">
        <v>7.000000000000001E-3</v>
      </c>
      <c r="BH177">
        <v>7.1885112529415013E-2</v>
      </c>
    </row>
    <row r="178" spans="1:60" x14ac:dyDescent="0.2">
      <c r="A178" s="176">
        <v>42248</v>
      </c>
      <c r="B178">
        <v>21.26766976</v>
      </c>
      <c r="C178">
        <v>0</v>
      </c>
      <c r="D178">
        <v>21.26766976</v>
      </c>
      <c r="E178">
        <v>0</v>
      </c>
      <c r="F178">
        <v>0</v>
      </c>
      <c r="G178">
        <v>0</v>
      </c>
      <c r="H178">
        <v>0</v>
      </c>
      <c r="I178">
        <v>0</v>
      </c>
      <c r="L178" s="154"/>
      <c r="M178" s="154"/>
      <c r="N178" s="154"/>
      <c r="O178" s="176">
        <v>42278</v>
      </c>
      <c r="P178" s="257">
        <v>4.633</v>
      </c>
      <c r="Q178" s="257">
        <v>0.17</v>
      </c>
      <c r="R178" s="165">
        <v>1.2500000000000001E-2</v>
      </c>
      <c r="S178" s="165">
        <v>-1.4999999999999999E-2</v>
      </c>
      <c r="T178" s="572">
        <v>6.43377488008543E-2</v>
      </c>
      <c r="W178" s="418"/>
      <c r="X178" s="417"/>
      <c r="Y178"/>
      <c r="AO178" s="176">
        <f t="shared" si="26"/>
        <v>42248</v>
      </c>
      <c r="AP178">
        <f t="shared" si="28"/>
        <v>21.26766976</v>
      </c>
      <c r="AQ178">
        <f t="shared" si="29"/>
        <v>0</v>
      </c>
      <c r="AR178">
        <f t="shared" si="30"/>
        <v>21.26766976</v>
      </c>
      <c r="AS178">
        <f t="shared" si="31"/>
        <v>0</v>
      </c>
      <c r="AT178">
        <f t="shared" si="32"/>
        <v>0</v>
      </c>
      <c r="AU178">
        <f t="shared" si="33"/>
        <v>0</v>
      </c>
      <c r="AV178">
        <f t="shared" si="34"/>
        <v>0</v>
      </c>
      <c r="AW178">
        <f t="shared" si="35"/>
        <v>0</v>
      </c>
      <c r="AX178">
        <f t="shared" si="36"/>
        <v>0</v>
      </c>
      <c r="AY178">
        <f t="shared" si="27"/>
        <v>0</v>
      </c>
      <c r="BC178" s="164">
        <v>41609</v>
      </c>
      <c r="BD178">
        <v>3.5575000000000001</v>
      </c>
      <c r="BE178">
        <v>0.154</v>
      </c>
      <c r="BF178">
        <v>-6.9951938000000005E-2</v>
      </c>
      <c r="BG178">
        <v>7.000000000000001E-3</v>
      </c>
      <c r="BH178">
        <v>7.1903005953090016E-2</v>
      </c>
    </row>
    <row r="179" spans="1:60" x14ac:dyDescent="0.2">
      <c r="A179" s="176">
        <v>42278</v>
      </c>
      <c r="B179">
        <v>20.13301105</v>
      </c>
      <c r="C179">
        <v>0</v>
      </c>
      <c r="D179">
        <v>20.13301105</v>
      </c>
      <c r="E179">
        <v>0</v>
      </c>
      <c r="F179">
        <v>0</v>
      </c>
      <c r="G179">
        <v>0</v>
      </c>
      <c r="H179">
        <v>0</v>
      </c>
      <c r="I179">
        <v>0</v>
      </c>
      <c r="L179" s="154"/>
      <c r="M179" s="154"/>
      <c r="N179" s="154"/>
      <c r="O179" s="176">
        <v>42309</v>
      </c>
      <c r="P179" s="257">
        <v>4.7729999999999997</v>
      </c>
      <c r="Q179" s="257">
        <v>0.17</v>
      </c>
      <c r="R179" s="165">
        <v>-0.02</v>
      </c>
      <c r="S179" s="165">
        <v>-0.02</v>
      </c>
      <c r="T179" s="572">
        <v>6.4371024674292301E-2</v>
      </c>
      <c r="W179" s="418"/>
      <c r="X179" s="417"/>
      <c r="Y179"/>
      <c r="AO179" s="176">
        <f t="shared" si="26"/>
        <v>42278</v>
      </c>
      <c r="AP179">
        <f t="shared" si="28"/>
        <v>20.13301105</v>
      </c>
      <c r="AQ179">
        <f t="shared" si="29"/>
        <v>0</v>
      </c>
      <c r="AR179">
        <f t="shared" si="30"/>
        <v>20.13301105</v>
      </c>
      <c r="AS179">
        <f t="shared" si="31"/>
        <v>0</v>
      </c>
      <c r="AT179">
        <f t="shared" si="32"/>
        <v>0</v>
      </c>
      <c r="AU179">
        <f t="shared" si="33"/>
        <v>0</v>
      </c>
      <c r="AV179">
        <f t="shared" si="34"/>
        <v>0</v>
      </c>
      <c r="AW179">
        <f t="shared" si="35"/>
        <v>0</v>
      </c>
      <c r="AX179">
        <f t="shared" si="36"/>
        <v>0</v>
      </c>
      <c r="AY179">
        <f t="shared" si="27"/>
        <v>0</v>
      </c>
      <c r="BC179" s="164">
        <v>41640</v>
      </c>
      <c r="BD179">
        <v>3.6815000000000002</v>
      </c>
      <c r="BE179">
        <v>0.153</v>
      </c>
      <c r="BF179">
        <v>-6.4955184000000013E-2</v>
      </c>
      <c r="BG179">
        <v>1.4000000000000002E-2</v>
      </c>
      <c r="BH179">
        <v>7.1921495824332007E-2</v>
      </c>
    </row>
    <row r="180" spans="1:60" x14ac:dyDescent="0.2">
      <c r="A180" s="176">
        <v>42309</v>
      </c>
      <c r="B180">
        <v>18.983911630000001</v>
      </c>
      <c r="C180">
        <v>0</v>
      </c>
      <c r="D180">
        <v>18.983911630000001</v>
      </c>
      <c r="E180">
        <v>0</v>
      </c>
      <c r="F180">
        <v>0</v>
      </c>
      <c r="G180">
        <v>0</v>
      </c>
      <c r="H180">
        <v>0</v>
      </c>
      <c r="I180">
        <v>0</v>
      </c>
      <c r="L180" s="154"/>
      <c r="M180" s="154"/>
      <c r="N180" s="154"/>
      <c r="O180" s="176">
        <v>42339</v>
      </c>
      <c r="P180" s="257">
        <v>4.9180000000000001</v>
      </c>
      <c r="Q180" s="257">
        <v>0.17</v>
      </c>
      <c r="R180" s="165">
        <v>-4.2500000000000003E-2</v>
      </c>
      <c r="S180" s="165">
        <v>-2.5000000000000001E-2</v>
      </c>
      <c r="T180" s="572">
        <v>6.4403227132807703E-2</v>
      </c>
      <c r="W180" s="418"/>
      <c r="X180" s="417"/>
      <c r="Y180"/>
      <c r="AO180" s="176">
        <f t="shared" si="26"/>
        <v>42309</v>
      </c>
      <c r="AP180">
        <f t="shared" si="28"/>
        <v>18.983911630000001</v>
      </c>
      <c r="AQ180">
        <f t="shared" si="29"/>
        <v>0</v>
      </c>
      <c r="AR180">
        <f t="shared" si="30"/>
        <v>18.983911630000001</v>
      </c>
      <c r="AS180">
        <f t="shared" si="31"/>
        <v>0</v>
      </c>
      <c r="AT180">
        <f t="shared" si="32"/>
        <v>0</v>
      </c>
      <c r="AU180">
        <f t="shared" si="33"/>
        <v>0</v>
      </c>
      <c r="AV180">
        <f t="shared" si="34"/>
        <v>0</v>
      </c>
      <c r="AW180">
        <f t="shared" si="35"/>
        <v>0</v>
      </c>
      <c r="AX180">
        <f t="shared" si="36"/>
        <v>0</v>
      </c>
      <c r="AY180">
        <f t="shared" si="27"/>
        <v>0</v>
      </c>
      <c r="BC180" s="164">
        <v>41671</v>
      </c>
      <c r="BD180">
        <v>3.5775000000000001</v>
      </c>
      <c r="BE180">
        <v>0.153</v>
      </c>
      <c r="BF180">
        <v>-3.9957423000000006E-2</v>
      </c>
      <c r="BG180">
        <v>1.4000000000000002E-2</v>
      </c>
      <c r="BH180">
        <v>7.1939985695687006E-2</v>
      </c>
    </row>
    <row r="181" spans="1:60" x14ac:dyDescent="0.2">
      <c r="A181" s="176">
        <v>42339</v>
      </c>
      <c r="B181">
        <v>19.5563422</v>
      </c>
      <c r="C181">
        <v>0</v>
      </c>
      <c r="D181">
        <v>19.5563422</v>
      </c>
      <c r="E181">
        <v>0</v>
      </c>
      <c r="F181">
        <v>0</v>
      </c>
      <c r="G181">
        <v>0</v>
      </c>
      <c r="H181">
        <v>0</v>
      </c>
      <c r="I181">
        <v>0</v>
      </c>
      <c r="L181" s="154"/>
      <c r="M181" s="154"/>
      <c r="N181" s="154"/>
      <c r="O181" s="176">
        <v>42370</v>
      </c>
      <c r="P181" s="257">
        <v>5.0380000000000003</v>
      </c>
      <c r="Q181" s="257">
        <v>0.17</v>
      </c>
      <c r="R181" s="165">
        <v>-4.4999999999999998E-2</v>
      </c>
      <c r="S181" s="165">
        <v>-2.5000000000000001E-2</v>
      </c>
      <c r="T181" s="572">
        <v>6.4436503006968196E-2</v>
      </c>
      <c r="W181" s="418"/>
      <c r="X181" s="417"/>
      <c r="Y181"/>
      <c r="AO181" s="176">
        <f t="shared" si="26"/>
        <v>42339</v>
      </c>
      <c r="AP181">
        <f t="shared" si="28"/>
        <v>19.5563422</v>
      </c>
      <c r="AQ181">
        <f t="shared" si="29"/>
        <v>0</v>
      </c>
      <c r="AR181">
        <f t="shared" si="30"/>
        <v>19.5563422</v>
      </c>
      <c r="AS181">
        <f t="shared" si="31"/>
        <v>0</v>
      </c>
      <c r="AT181">
        <f t="shared" si="32"/>
        <v>0</v>
      </c>
      <c r="AU181">
        <f t="shared" si="33"/>
        <v>0</v>
      </c>
      <c r="AV181">
        <f t="shared" si="34"/>
        <v>0</v>
      </c>
      <c r="AW181">
        <f t="shared" si="35"/>
        <v>0</v>
      </c>
      <c r="AX181">
        <f t="shared" si="36"/>
        <v>0</v>
      </c>
      <c r="AY181">
        <f t="shared" si="27"/>
        <v>0</v>
      </c>
      <c r="BC181" s="164">
        <v>41699</v>
      </c>
      <c r="BD181">
        <v>3.4674999999999998</v>
      </c>
      <c r="BE181">
        <v>0.153</v>
      </c>
      <c r="BF181">
        <v>-2.9957423000000007E-2</v>
      </c>
      <c r="BG181">
        <v>1.4000000000000002E-2</v>
      </c>
      <c r="BH181">
        <v>7.1956686224750016E-2</v>
      </c>
    </row>
    <row r="182" spans="1:60" x14ac:dyDescent="0.2">
      <c r="A182" s="176">
        <v>42370</v>
      </c>
      <c r="B182">
        <v>7.0657773700000002</v>
      </c>
      <c r="C182">
        <v>0</v>
      </c>
      <c r="D182">
        <v>7.0657773700000002</v>
      </c>
      <c r="E182">
        <v>0</v>
      </c>
      <c r="F182">
        <v>0</v>
      </c>
      <c r="G182">
        <v>0</v>
      </c>
      <c r="H182">
        <v>0</v>
      </c>
      <c r="I182">
        <v>0</v>
      </c>
      <c r="L182" s="154"/>
      <c r="M182" s="154"/>
      <c r="N182" s="154"/>
      <c r="O182" s="176">
        <v>42401</v>
      </c>
      <c r="P182" s="257">
        <v>4.92</v>
      </c>
      <c r="Q182" s="257">
        <v>0.17</v>
      </c>
      <c r="R182" s="165">
        <v>-2.75E-2</v>
      </c>
      <c r="S182" s="165">
        <v>-2.5000000000000001E-2</v>
      </c>
      <c r="T182" s="572">
        <v>6.4469778881495604E-2</v>
      </c>
      <c r="W182" s="418"/>
      <c r="X182" s="417"/>
      <c r="Y182"/>
      <c r="AO182" s="176">
        <f t="shared" si="26"/>
        <v>42370</v>
      </c>
      <c r="AP182">
        <f t="shared" si="28"/>
        <v>7.0657773700000002</v>
      </c>
      <c r="AQ182">
        <f t="shared" si="29"/>
        <v>0</v>
      </c>
      <c r="AR182">
        <f t="shared" si="30"/>
        <v>7.0657773700000002</v>
      </c>
      <c r="AS182">
        <f t="shared" si="31"/>
        <v>0</v>
      </c>
      <c r="AT182">
        <f t="shared" si="32"/>
        <v>0</v>
      </c>
      <c r="AU182">
        <f t="shared" si="33"/>
        <v>0</v>
      </c>
      <c r="AV182">
        <f t="shared" si="34"/>
        <v>0</v>
      </c>
      <c r="AW182">
        <f t="shared" si="35"/>
        <v>0</v>
      </c>
      <c r="AX182">
        <f t="shared" si="36"/>
        <v>0</v>
      </c>
      <c r="AY182">
        <f t="shared" si="27"/>
        <v>0</v>
      </c>
      <c r="BC182" s="164">
        <v>41730</v>
      </c>
      <c r="BD182">
        <v>3.3605</v>
      </c>
      <c r="BE182">
        <v>0.153</v>
      </c>
      <c r="BF182">
        <v>2.9976638999999999E-2</v>
      </c>
      <c r="BG182">
        <v>1.4000000000000002E-2</v>
      </c>
      <c r="BH182">
        <v>7.1975176096318996E-2</v>
      </c>
    </row>
    <row r="183" spans="1:60" x14ac:dyDescent="0.2">
      <c r="A183" s="176">
        <v>42401</v>
      </c>
      <c r="B183">
        <v>6.5779005999999995</v>
      </c>
      <c r="C183">
        <v>0</v>
      </c>
      <c r="D183">
        <v>6.5779005999999995</v>
      </c>
      <c r="E183">
        <v>0</v>
      </c>
      <c r="F183">
        <v>0</v>
      </c>
      <c r="G183">
        <v>0</v>
      </c>
      <c r="H183">
        <v>0</v>
      </c>
      <c r="I183">
        <v>0</v>
      </c>
      <c r="L183" s="154"/>
      <c r="M183" s="154"/>
      <c r="N183" s="154"/>
      <c r="O183" s="176">
        <v>42430</v>
      </c>
      <c r="P183" s="257">
        <v>4.7869999999999999</v>
      </c>
      <c r="Q183" s="257">
        <v>0.17</v>
      </c>
      <c r="R183" s="165">
        <v>-1.4999999999999999E-2</v>
      </c>
      <c r="S183" s="165">
        <v>-0.02</v>
      </c>
      <c r="T183" s="572">
        <v>6.4500907925740605E-2</v>
      </c>
      <c r="W183" s="418"/>
      <c r="X183" s="417"/>
      <c r="Y183"/>
      <c r="AO183" s="176">
        <f t="shared" si="26"/>
        <v>42401</v>
      </c>
      <c r="AP183">
        <f t="shared" si="28"/>
        <v>6.5779005999999995</v>
      </c>
      <c r="AQ183">
        <f t="shared" si="29"/>
        <v>0</v>
      </c>
      <c r="AR183">
        <f t="shared" si="30"/>
        <v>6.5779005999999995</v>
      </c>
      <c r="AS183">
        <f t="shared" si="31"/>
        <v>0</v>
      </c>
      <c r="AT183">
        <f t="shared" si="32"/>
        <v>0</v>
      </c>
      <c r="AU183">
        <f t="shared" si="33"/>
        <v>0</v>
      </c>
      <c r="AV183">
        <f t="shared" si="34"/>
        <v>0</v>
      </c>
      <c r="AW183">
        <f t="shared" si="35"/>
        <v>0</v>
      </c>
      <c r="AX183">
        <f t="shared" si="36"/>
        <v>0</v>
      </c>
      <c r="AY183">
        <f t="shared" si="27"/>
        <v>0</v>
      </c>
      <c r="BC183" s="164">
        <v>41760</v>
      </c>
      <c r="BD183">
        <v>3.3315000000000006</v>
      </c>
      <c r="BE183">
        <v>0.153</v>
      </c>
      <c r="BF183">
        <v>2.9968124000000002E-2</v>
      </c>
      <c r="BG183">
        <v>1.4000000000000002E-2</v>
      </c>
      <c r="BH183">
        <v>7.1993069520527003E-2</v>
      </c>
    </row>
    <row r="184" spans="1:60" x14ac:dyDescent="0.2">
      <c r="A184" s="176">
        <v>42430</v>
      </c>
      <c r="B184">
        <v>6.40347869</v>
      </c>
      <c r="C184">
        <v>0</v>
      </c>
      <c r="D184">
        <v>6.40347869</v>
      </c>
      <c r="E184">
        <v>0</v>
      </c>
      <c r="F184">
        <v>0</v>
      </c>
      <c r="G184">
        <v>0</v>
      </c>
      <c r="H184">
        <v>0</v>
      </c>
      <c r="I184">
        <v>0</v>
      </c>
      <c r="L184" s="154"/>
      <c r="M184" s="154"/>
      <c r="N184" s="154"/>
      <c r="O184" s="176">
        <v>42461</v>
      </c>
      <c r="P184" s="257">
        <v>4.5670000000000002</v>
      </c>
      <c r="Q184" s="257">
        <v>0.17</v>
      </c>
      <c r="R184" s="165">
        <v>0.02</v>
      </c>
      <c r="S184" s="165">
        <v>-1.4999999999999999E-2</v>
      </c>
      <c r="T184" s="572">
        <v>6.4534183800978501E-2</v>
      </c>
      <c r="W184" s="418"/>
      <c r="X184" s="417"/>
      <c r="Y184"/>
      <c r="AO184" s="176">
        <f t="shared" si="26"/>
        <v>42430</v>
      </c>
      <c r="AP184">
        <f t="shared" si="28"/>
        <v>6.40347869</v>
      </c>
      <c r="AQ184">
        <f t="shared" si="29"/>
        <v>0</v>
      </c>
      <c r="AR184">
        <f t="shared" si="30"/>
        <v>6.40347869</v>
      </c>
      <c r="AS184">
        <f t="shared" si="31"/>
        <v>0</v>
      </c>
      <c r="AT184">
        <f t="shared" si="32"/>
        <v>0</v>
      </c>
      <c r="AU184">
        <f t="shared" si="33"/>
        <v>0</v>
      </c>
      <c r="AV184">
        <f t="shared" si="34"/>
        <v>0</v>
      </c>
      <c r="AW184">
        <f t="shared" si="35"/>
        <v>0</v>
      </c>
      <c r="AX184">
        <f t="shared" si="36"/>
        <v>0</v>
      </c>
      <c r="AY184">
        <f t="shared" si="27"/>
        <v>0</v>
      </c>
      <c r="BC184" s="164">
        <v>41791</v>
      </c>
      <c r="BD184">
        <v>3.3325</v>
      </c>
      <c r="BE184">
        <v>0.153</v>
      </c>
      <c r="BF184">
        <v>2.9968124000000002E-2</v>
      </c>
      <c r="BG184">
        <v>1.4000000000000002E-2</v>
      </c>
      <c r="BH184">
        <v>7.2011559392319013E-2</v>
      </c>
    </row>
    <row r="185" spans="1:60" x14ac:dyDescent="0.2">
      <c r="A185" s="176">
        <v>42461</v>
      </c>
      <c r="B185">
        <v>7.0106649499999998</v>
      </c>
      <c r="C185">
        <v>0</v>
      </c>
      <c r="D185">
        <v>7.0106649499999998</v>
      </c>
      <c r="E185">
        <v>0</v>
      </c>
      <c r="F185">
        <v>0</v>
      </c>
      <c r="G185">
        <v>0</v>
      </c>
      <c r="H185">
        <v>0</v>
      </c>
      <c r="I185">
        <v>0</v>
      </c>
      <c r="L185" s="154"/>
      <c r="M185" s="154"/>
      <c r="N185" s="154"/>
      <c r="O185" s="176">
        <v>42491</v>
      </c>
      <c r="P185" s="257">
        <v>4.5570000000000004</v>
      </c>
      <c r="Q185" s="257">
        <v>0.17</v>
      </c>
      <c r="R185" s="165">
        <v>0.02</v>
      </c>
      <c r="S185" s="165">
        <v>-1.4999999999999999E-2</v>
      </c>
      <c r="T185" s="572">
        <v>6.4566386261235995E-2</v>
      </c>
      <c r="W185" s="418"/>
      <c r="X185" s="417"/>
      <c r="Y185"/>
      <c r="AO185" s="176">
        <f t="shared" si="26"/>
        <v>42461</v>
      </c>
      <c r="AP185">
        <f t="shared" si="28"/>
        <v>7.0106649499999998</v>
      </c>
      <c r="AQ185">
        <f t="shared" si="29"/>
        <v>0</v>
      </c>
      <c r="AR185">
        <f t="shared" si="30"/>
        <v>7.0106649499999998</v>
      </c>
      <c r="AS185">
        <f t="shared" si="31"/>
        <v>0</v>
      </c>
      <c r="AT185">
        <f t="shared" si="32"/>
        <v>0</v>
      </c>
      <c r="AU185">
        <f t="shared" si="33"/>
        <v>0</v>
      </c>
      <c r="AV185">
        <f t="shared" si="34"/>
        <v>0</v>
      </c>
      <c r="AW185">
        <f t="shared" si="35"/>
        <v>0</v>
      </c>
      <c r="AX185">
        <f t="shared" si="36"/>
        <v>0</v>
      </c>
      <c r="AY185">
        <f t="shared" si="27"/>
        <v>0</v>
      </c>
      <c r="BC185" s="164">
        <v>41821</v>
      </c>
      <c r="BD185">
        <v>3.3385000000000002</v>
      </c>
      <c r="BE185">
        <v>0.153</v>
      </c>
      <c r="BF185">
        <v>2.9968124000000002E-2</v>
      </c>
      <c r="BG185">
        <v>1.4000000000000002E-2</v>
      </c>
      <c r="BH185">
        <v>7.2029452816741016E-2</v>
      </c>
    </row>
    <row r="186" spans="1:60" x14ac:dyDescent="0.2">
      <c r="A186" s="176">
        <v>42491</v>
      </c>
      <c r="B186">
        <v>7.6017879400000004</v>
      </c>
      <c r="C186">
        <v>0</v>
      </c>
      <c r="D186">
        <v>7.6017879400000004</v>
      </c>
      <c r="E186">
        <v>0</v>
      </c>
      <c r="F186">
        <v>0</v>
      </c>
      <c r="G186">
        <v>0</v>
      </c>
      <c r="H186">
        <v>0</v>
      </c>
      <c r="I186">
        <v>0</v>
      </c>
      <c r="L186" s="154"/>
      <c r="M186" s="154"/>
      <c r="N186" s="154"/>
      <c r="O186" s="176">
        <v>42522</v>
      </c>
      <c r="P186" s="257">
        <v>4.593</v>
      </c>
      <c r="Q186" s="257">
        <v>0.17</v>
      </c>
      <c r="R186" s="165">
        <v>2.5000000000000001E-2</v>
      </c>
      <c r="S186" s="165">
        <v>-1.4999999999999999E-2</v>
      </c>
      <c r="T186" s="572">
        <v>6.4599662137196007E-2</v>
      </c>
      <c r="W186" s="418"/>
      <c r="X186" s="417"/>
      <c r="Y186"/>
      <c r="AO186" s="176">
        <f t="shared" si="26"/>
        <v>42491</v>
      </c>
      <c r="AP186">
        <f t="shared" si="28"/>
        <v>7.6017879400000004</v>
      </c>
      <c r="AQ186">
        <f t="shared" si="29"/>
        <v>0</v>
      </c>
      <c r="AR186">
        <f t="shared" si="30"/>
        <v>7.6017879400000004</v>
      </c>
      <c r="AS186">
        <f t="shared" si="31"/>
        <v>0</v>
      </c>
      <c r="AT186">
        <f t="shared" si="32"/>
        <v>0</v>
      </c>
      <c r="AU186">
        <f t="shared" si="33"/>
        <v>0</v>
      </c>
      <c r="AV186">
        <f t="shared" si="34"/>
        <v>0</v>
      </c>
      <c r="AW186">
        <f t="shared" si="35"/>
        <v>0</v>
      </c>
      <c r="AX186">
        <f t="shared" si="36"/>
        <v>0</v>
      </c>
      <c r="AY186">
        <f t="shared" si="27"/>
        <v>0</v>
      </c>
      <c r="BC186" s="164">
        <v>41852</v>
      </c>
      <c r="BD186">
        <v>3.3435000000000001</v>
      </c>
      <c r="BE186">
        <v>0.153</v>
      </c>
      <c r="BF186">
        <v>2.9968124000000002E-2</v>
      </c>
      <c r="BG186">
        <v>1.4000000000000002E-2</v>
      </c>
      <c r="BH186">
        <v>7.2047942688756028E-2</v>
      </c>
    </row>
    <row r="187" spans="1:60" x14ac:dyDescent="0.2">
      <c r="A187" s="176">
        <v>42522</v>
      </c>
      <c r="B187">
        <v>7.2769902599999998</v>
      </c>
      <c r="C187">
        <v>0</v>
      </c>
      <c r="D187">
        <v>7.2769902599999998</v>
      </c>
      <c r="E187">
        <v>0</v>
      </c>
      <c r="F187">
        <v>0</v>
      </c>
      <c r="G187">
        <v>0</v>
      </c>
      <c r="H187">
        <v>0</v>
      </c>
      <c r="I187">
        <v>0</v>
      </c>
      <c r="L187" s="154"/>
      <c r="M187" s="154"/>
      <c r="N187" s="154"/>
      <c r="O187" s="176">
        <v>42552</v>
      </c>
      <c r="P187" s="257">
        <v>4.6429999999999998</v>
      </c>
      <c r="Q187" s="257">
        <v>0.17</v>
      </c>
      <c r="R187" s="165">
        <v>2.75E-2</v>
      </c>
      <c r="S187" s="165">
        <v>-0.01</v>
      </c>
      <c r="T187" s="572">
        <v>6.4631864598152497E-2</v>
      </c>
      <c r="W187" s="418"/>
      <c r="X187" s="417"/>
      <c r="Y187"/>
      <c r="AO187" s="176">
        <f t="shared" si="26"/>
        <v>42522</v>
      </c>
      <c r="AP187">
        <f t="shared" si="28"/>
        <v>7.2769902599999998</v>
      </c>
      <c r="AQ187">
        <f t="shared" si="29"/>
        <v>0</v>
      </c>
      <c r="AR187">
        <f t="shared" si="30"/>
        <v>7.2769902599999998</v>
      </c>
      <c r="AS187">
        <f t="shared" si="31"/>
        <v>0</v>
      </c>
      <c r="AT187">
        <f t="shared" si="32"/>
        <v>0</v>
      </c>
      <c r="AU187">
        <f t="shared" si="33"/>
        <v>0</v>
      </c>
      <c r="AV187">
        <f t="shared" si="34"/>
        <v>0</v>
      </c>
      <c r="AW187">
        <f t="shared" si="35"/>
        <v>0</v>
      </c>
      <c r="AX187">
        <f t="shared" si="36"/>
        <v>0</v>
      </c>
      <c r="AY187">
        <f t="shared" si="27"/>
        <v>0</v>
      </c>
      <c r="BC187" s="164">
        <v>41883</v>
      </c>
      <c r="BD187">
        <v>3.3455000000000004</v>
      </c>
      <c r="BE187">
        <v>0.153</v>
      </c>
      <c r="BF187">
        <v>2.9968124000000002E-2</v>
      </c>
      <c r="BG187">
        <v>1.4000000000000002E-2</v>
      </c>
      <c r="BH187">
        <v>7.2066432560882993E-2</v>
      </c>
    </row>
    <row r="188" spans="1:60" x14ac:dyDescent="0.2">
      <c r="A188" s="176">
        <v>42552</v>
      </c>
      <c r="B188">
        <v>7.4254864099999995</v>
      </c>
      <c r="C188">
        <v>0</v>
      </c>
      <c r="D188">
        <v>7.4254864099999995</v>
      </c>
      <c r="E188">
        <v>0</v>
      </c>
      <c r="F188">
        <v>0</v>
      </c>
      <c r="G188">
        <v>0</v>
      </c>
      <c r="H188">
        <v>0</v>
      </c>
      <c r="I188">
        <v>0</v>
      </c>
      <c r="L188" s="154"/>
      <c r="M188" s="154"/>
      <c r="N188" s="154"/>
      <c r="O188" s="176">
        <v>42583</v>
      </c>
      <c r="P188" s="257">
        <v>4.6740000000000004</v>
      </c>
      <c r="Q188" s="257">
        <v>0.17</v>
      </c>
      <c r="R188" s="165">
        <v>0.03</v>
      </c>
      <c r="S188" s="165">
        <v>-0.01</v>
      </c>
      <c r="T188" s="572">
        <v>6.46651404748355E-2</v>
      </c>
      <c r="W188" s="418"/>
      <c r="X188" s="417"/>
      <c r="Y188"/>
      <c r="AO188" s="176">
        <f t="shared" si="26"/>
        <v>42552</v>
      </c>
      <c r="AP188">
        <f t="shared" si="28"/>
        <v>7.4254864099999995</v>
      </c>
      <c r="AQ188">
        <f t="shared" si="29"/>
        <v>0</v>
      </c>
      <c r="AR188">
        <f t="shared" si="30"/>
        <v>7.4254864099999995</v>
      </c>
      <c r="AS188">
        <f t="shared" si="31"/>
        <v>0</v>
      </c>
      <c r="AT188">
        <f t="shared" si="32"/>
        <v>0</v>
      </c>
      <c r="AU188">
        <f t="shared" si="33"/>
        <v>0</v>
      </c>
      <c r="AV188">
        <f t="shared" si="34"/>
        <v>0</v>
      </c>
      <c r="AW188">
        <f t="shared" si="35"/>
        <v>0</v>
      </c>
      <c r="AX188">
        <f t="shared" si="36"/>
        <v>0</v>
      </c>
      <c r="AY188">
        <f t="shared" si="27"/>
        <v>0</v>
      </c>
      <c r="BC188" s="164">
        <v>41913</v>
      </c>
      <c r="BD188">
        <v>3.3835000000000002</v>
      </c>
      <c r="BE188">
        <v>0.153</v>
      </c>
      <c r="BF188">
        <v>2.9968124000000002E-2</v>
      </c>
      <c r="BG188">
        <v>1.4000000000000002E-2</v>
      </c>
      <c r="BH188">
        <v>7.2084325985630027E-2</v>
      </c>
    </row>
    <row r="189" spans="1:60" x14ac:dyDescent="0.2">
      <c r="A189" s="176">
        <v>42583</v>
      </c>
      <c r="B189">
        <v>7.6932578999999999</v>
      </c>
      <c r="C189">
        <v>0</v>
      </c>
      <c r="D189">
        <v>7.6932578999999999</v>
      </c>
      <c r="E189">
        <v>0</v>
      </c>
      <c r="F189">
        <v>0</v>
      </c>
      <c r="G189">
        <v>0</v>
      </c>
      <c r="H189">
        <v>0</v>
      </c>
      <c r="I189">
        <v>0</v>
      </c>
      <c r="L189" s="154"/>
      <c r="M189" s="154"/>
      <c r="N189" s="154"/>
      <c r="O189" s="176">
        <v>42614</v>
      </c>
      <c r="P189" s="257">
        <v>4.6890000000000001</v>
      </c>
      <c r="Q189" s="257">
        <v>0.17</v>
      </c>
      <c r="R189" s="165">
        <v>2.2499999999999999E-2</v>
      </c>
      <c r="S189" s="165">
        <v>-0.01</v>
      </c>
      <c r="T189" s="572">
        <v>6.4698416351884905E-2</v>
      </c>
      <c r="W189" s="418"/>
      <c r="X189" s="417"/>
      <c r="Y189"/>
      <c r="AO189" s="176">
        <f t="shared" si="26"/>
        <v>42583</v>
      </c>
      <c r="AP189">
        <f t="shared" si="28"/>
        <v>7.6932578999999999</v>
      </c>
      <c r="AQ189">
        <f t="shared" si="29"/>
        <v>0</v>
      </c>
      <c r="AR189">
        <f t="shared" si="30"/>
        <v>7.6932578999999999</v>
      </c>
      <c r="AS189">
        <f t="shared" si="31"/>
        <v>0</v>
      </c>
      <c r="AT189">
        <f t="shared" si="32"/>
        <v>0</v>
      </c>
      <c r="AU189">
        <f t="shared" si="33"/>
        <v>0</v>
      </c>
      <c r="AV189">
        <f t="shared" si="34"/>
        <v>0</v>
      </c>
      <c r="AW189">
        <f t="shared" si="35"/>
        <v>0</v>
      </c>
      <c r="AX189">
        <f t="shared" si="36"/>
        <v>0</v>
      </c>
      <c r="AY189">
        <f t="shared" si="27"/>
        <v>0</v>
      </c>
      <c r="BC189" s="164">
        <v>41944</v>
      </c>
      <c r="BD189">
        <v>3.5225</v>
      </c>
      <c r="BE189">
        <v>0.153</v>
      </c>
      <c r="BF189">
        <v>-4.9988712999999997E-2</v>
      </c>
      <c r="BG189">
        <v>1.4000000000000002E-2</v>
      </c>
      <c r="BH189">
        <v>7.2102815857979008E-2</v>
      </c>
    </row>
    <row r="190" spans="1:60" x14ac:dyDescent="0.2">
      <c r="A190" s="176">
        <v>42614</v>
      </c>
      <c r="B190">
        <v>7.5083268800000003</v>
      </c>
      <c r="C190">
        <v>0</v>
      </c>
      <c r="D190">
        <v>7.5083268800000003</v>
      </c>
      <c r="E190">
        <v>0</v>
      </c>
      <c r="F190">
        <v>0</v>
      </c>
      <c r="G190">
        <v>0</v>
      </c>
      <c r="H190">
        <v>0</v>
      </c>
      <c r="I190">
        <v>0</v>
      </c>
      <c r="L190" s="154"/>
      <c r="M190" s="154"/>
      <c r="N190" s="154"/>
      <c r="O190" s="176">
        <v>42644</v>
      </c>
      <c r="P190" s="257">
        <v>4.718</v>
      </c>
      <c r="Q190" s="257">
        <v>0.17</v>
      </c>
      <c r="R190" s="165">
        <v>1.2500000000000001E-2</v>
      </c>
      <c r="S190" s="165">
        <v>-1.4999999999999999E-2</v>
      </c>
      <c r="T190" s="572">
        <v>6.4730618813895205E-2</v>
      </c>
      <c r="W190" s="418"/>
      <c r="X190" s="417"/>
      <c r="Y190"/>
      <c r="AO190" s="176">
        <f t="shared" si="26"/>
        <v>42614</v>
      </c>
      <c r="AP190">
        <f t="shared" si="28"/>
        <v>7.5083268800000003</v>
      </c>
      <c r="AQ190">
        <f t="shared" si="29"/>
        <v>0</v>
      </c>
      <c r="AR190">
        <f t="shared" si="30"/>
        <v>7.5083268800000003</v>
      </c>
      <c r="AS190">
        <f t="shared" si="31"/>
        <v>0</v>
      </c>
      <c r="AT190">
        <f t="shared" si="32"/>
        <v>0</v>
      </c>
      <c r="AU190">
        <f t="shared" si="33"/>
        <v>0</v>
      </c>
      <c r="AV190">
        <f t="shared" si="34"/>
        <v>0</v>
      </c>
      <c r="AW190">
        <f t="shared" si="35"/>
        <v>0</v>
      </c>
      <c r="AX190">
        <f t="shared" si="36"/>
        <v>0</v>
      </c>
      <c r="AY190">
        <f t="shared" si="27"/>
        <v>0</v>
      </c>
      <c r="BC190" s="164">
        <v>41974</v>
      </c>
      <c r="BD190">
        <v>3.6625000000000001</v>
      </c>
      <c r="BE190">
        <v>0.153</v>
      </c>
      <c r="BF190">
        <v>-6.4951938000000015E-2</v>
      </c>
      <c r="BG190">
        <v>1.4000000000000002E-2</v>
      </c>
      <c r="BH190">
        <v>7.2120709282941023E-2</v>
      </c>
    </row>
    <row r="191" spans="1:60" x14ac:dyDescent="0.2">
      <c r="A191" s="176">
        <v>42644</v>
      </c>
      <c r="B191">
        <v>7.03554894</v>
      </c>
      <c r="C191">
        <v>0</v>
      </c>
      <c r="D191">
        <v>7.03554894</v>
      </c>
      <c r="E191">
        <v>0</v>
      </c>
      <c r="F191">
        <v>0</v>
      </c>
      <c r="G191">
        <v>0</v>
      </c>
      <c r="H191">
        <v>0</v>
      </c>
      <c r="I191">
        <v>0</v>
      </c>
      <c r="L191" s="154"/>
      <c r="M191" s="154"/>
      <c r="N191" s="154"/>
      <c r="O191" s="176">
        <v>42675</v>
      </c>
      <c r="P191" s="257">
        <v>4.8579999999999997</v>
      </c>
      <c r="Q191" s="257">
        <v>0.17</v>
      </c>
      <c r="R191" s="165">
        <v>-0.02</v>
      </c>
      <c r="S191" s="165">
        <v>-0.02</v>
      </c>
      <c r="T191" s="572">
        <v>6.4763894691667601E-2</v>
      </c>
      <c r="W191" s="418"/>
      <c r="X191" s="417"/>
      <c r="Y191"/>
      <c r="AO191" s="176">
        <f t="shared" si="26"/>
        <v>42644</v>
      </c>
      <c r="AP191">
        <f t="shared" si="28"/>
        <v>7.03554894</v>
      </c>
      <c r="AQ191">
        <f t="shared" si="29"/>
        <v>0</v>
      </c>
      <c r="AR191">
        <f t="shared" si="30"/>
        <v>7.03554894</v>
      </c>
      <c r="AS191">
        <f t="shared" si="31"/>
        <v>0</v>
      </c>
      <c r="AT191">
        <f t="shared" si="32"/>
        <v>0</v>
      </c>
      <c r="AU191">
        <f t="shared" si="33"/>
        <v>0</v>
      </c>
      <c r="AV191">
        <f t="shared" si="34"/>
        <v>0</v>
      </c>
      <c r="AW191">
        <f t="shared" si="35"/>
        <v>0</v>
      </c>
      <c r="AX191">
        <f t="shared" si="36"/>
        <v>0</v>
      </c>
      <c r="AY191">
        <f t="shared" si="27"/>
        <v>0</v>
      </c>
      <c r="BC191" s="164">
        <v>42005</v>
      </c>
      <c r="BD191">
        <v>3.7915000000000005</v>
      </c>
      <c r="BE191">
        <v>0.15200000000000002</v>
      </c>
      <c r="BF191">
        <v>-5.9955184000000009E-2</v>
      </c>
      <c r="BG191">
        <v>2.1000000000000001E-2</v>
      </c>
      <c r="BH191">
        <v>7.2139199155512021E-2</v>
      </c>
    </row>
    <row r="192" spans="1:60" x14ac:dyDescent="0.2">
      <c r="A192" s="176">
        <v>42675</v>
      </c>
      <c r="B192">
        <v>6.4081339999999996</v>
      </c>
      <c r="C192">
        <v>0</v>
      </c>
      <c r="D192">
        <v>6.4081339999999996</v>
      </c>
      <c r="E192">
        <v>0</v>
      </c>
      <c r="F192">
        <v>0</v>
      </c>
      <c r="G192">
        <v>0</v>
      </c>
      <c r="H192">
        <v>0</v>
      </c>
      <c r="I192">
        <v>0</v>
      </c>
      <c r="L192" s="154"/>
      <c r="M192" s="154"/>
      <c r="N192" s="154"/>
      <c r="O192" s="176">
        <v>42705</v>
      </c>
      <c r="P192" s="257">
        <v>5.0030000000000001</v>
      </c>
      <c r="Q192" s="257">
        <v>0.17</v>
      </c>
      <c r="R192" s="165">
        <v>-4.2500000000000003E-2</v>
      </c>
      <c r="S192" s="165">
        <v>-2.5000000000000001E-2</v>
      </c>
      <c r="T192" s="572">
        <v>6.47960971543773E-2</v>
      </c>
      <c r="W192" s="418"/>
      <c r="X192" s="417"/>
      <c r="Y192"/>
      <c r="AO192" s="176">
        <f t="shared" si="26"/>
        <v>42675</v>
      </c>
      <c r="AP192">
        <f t="shared" si="28"/>
        <v>6.4081339999999996</v>
      </c>
      <c r="AQ192">
        <f t="shared" si="29"/>
        <v>0</v>
      </c>
      <c r="AR192">
        <f t="shared" si="30"/>
        <v>6.4081339999999996</v>
      </c>
      <c r="AS192">
        <f t="shared" si="31"/>
        <v>0</v>
      </c>
      <c r="AT192">
        <f t="shared" si="32"/>
        <v>0</v>
      </c>
      <c r="AU192">
        <f t="shared" si="33"/>
        <v>0</v>
      </c>
      <c r="AV192">
        <f t="shared" si="34"/>
        <v>0</v>
      </c>
      <c r="AW192">
        <f t="shared" si="35"/>
        <v>0</v>
      </c>
      <c r="AX192">
        <f t="shared" si="36"/>
        <v>0</v>
      </c>
      <c r="AY192">
        <f t="shared" si="27"/>
        <v>0</v>
      </c>
      <c r="BC192" s="164">
        <v>42036</v>
      </c>
      <c r="BD192">
        <v>3.6875</v>
      </c>
      <c r="BE192">
        <v>0.15200000000000002</v>
      </c>
      <c r="BF192">
        <v>-3.4957423000000008E-2</v>
      </c>
      <c r="BG192">
        <v>2.1000000000000001E-2</v>
      </c>
      <c r="BH192">
        <v>7.2157689028197011E-2</v>
      </c>
    </row>
    <row r="193" spans="1:60" x14ac:dyDescent="0.2">
      <c r="A193" s="176">
        <v>42705</v>
      </c>
      <c r="B193">
        <v>6.6308471999999998</v>
      </c>
      <c r="C193">
        <v>0</v>
      </c>
      <c r="D193">
        <v>6.6308471999999998</v>
      </c>
      <c r="E193">
        <v>0</v>
      </c>
      <c r="F193">
        <v>0</v>
      </c>
      <c r="G193">
        <v>0</v>
      </c>
      <c r="H193">
        <v>0</v>
      </c>
      <c r="I193">
        <v>0</v>
      </c>
      <c r="L193" s="154"/>
      <c r="M193" s="154"/>
      <c r="N193" s="154"/>
      <c r="O193" s="176">
        <v>42736</v>
      </c>
      <c r="P193" s="257">
        <v>5.1230000000000002</v>
      </c>
      <c r="Q193" s="257">
        <v>0.17</v>
      </c>
      <c r="R193" s="165">
        <v>-4.4999999999999998E-2</v>
      </c>
      <c r="S193" s="165">
        <v>-2.5000000000000001E-2</v>
      </c>
      <c r="T193" s="572">
        <v>6.4829373032871299E-2</v>
      </c>
      <c r="W193" s="418"/>
      <c r="X193" s="417"/>
      <c r="Y193"/>
      <c r="AO193" s="176">
        <f t="shared" si="26"/>
        <v>42705</v>
      </c>
      <c r="AP193">
        <f t="shared" si="28"/>
        <v>6.6308471999999998</v>
      </c>
      <c r="AQ193">
        <f t="shared" si="29"/>
        <v>0</v>
      </c>
      <c r="AR193">
        <f t="shared" si="30"/>
        <v>6.6308471999999998</v>
      </c>
      <c r="AS193">
        <f t="shared" si="31"/>
        <v>0</v>
      </c>
      <c r="AT193">
        <f t="shared" si="32"/>
        <v>0</v>
      </c>
      <c r="AU193">
        <f t="shared" si="33"/>
        <v>0</v>
      </c>
      <c r="AV193">
        <f t="shared" si="34"/>
        <v>0</v>
      </c>
      <c r="AW193">
        <f t="shared" si="35"/>
        <v>0</v>
      </c>
      <c r="AX193">
        <f t="shared" si="36"/>
        <v>0</v>
      </c>
      <c r="AY193">
        <f t="shared" si="27"/>
        <v>0</v>
      </c>
      <c r="BC193" s="164">
        <v>42064</v>
      </c>
      <c r="BD193">
        <v>3.5775000000000001</v>
      </c>
      <c r="BE193">
        <v>0.15200000000000002</v>
      </c>
      <c r="BF193">
        <v>-2.4957423000000003E-2</v>
      </c>
      <c r="BG193">
        <v>2.1000000000000001E-2</v>
      </c>
      <c r="BH193">
        <v>7.2174389558461019E-2</v>
      </c>
    </row>
    <row r="194" spans="1:60" x14ac:dyDescent="0.2">
      <c r="A194" s="176">
        <v>42736</v>
      </c>
      <c r="B194">
        <v>6.5917665999999997</v>
      </c>
      <c r="C194">
        <v>0</v>
      </c>
      <c r="D194">
        <v>6.5917665999999997</v>
      </c>
      <c r="E194">
        <v>0</v>
      </c>
      <c r="F194">
        <v>0</v>
      </c>
      <c r="G194">
        <v>0</v>
      </c>
      <c r="H194">
        <v>0</v>
      </c>
      <c r="I194">
        <v>0</v>
      </c>
      <c r="L194" s="154"/>
      <c r="M194" s="154"/>
      <c r="N194" s="154"/>
      <c r="O194" s="176">
        <v>42767</v>
      </c>
      <c r="P194" s="257">
        <v>5.0049999999999999</v>
      </c>
      <c r="Q194" s="257">
        <v>0.17</v>
      </c>
      <c r="R194" s="165">
        <v>-2.75E-2</v>
      </c>
      <c r="S194" s="165">
        <v>-2.5000000000000001E-2</v>
      </c>
      <c r="T194" s="572">
        <v>6.4862648911733004E-2</v>
      </c>
      <c r="W194" s="418"/>
      <c r="X194" s="417"/>
      <c r="Y194"/>
      <c r="AO194" s="176">
        <f t="shared" si="26"/>
        <v>42736</v>
      </c>
      <c r="AP194">
        <f t="shared" si="28"/>
        <v>6.5917665999999997</v>
      </c>
      <c r="AQ194">
        <f t="shared" si="29"/>
        <v>0</v>
      </c>
      <c r="AR194">
        <f t="shared" si="30"/>
        <v>6.5917665999999997</v>
      </c>
      <c r="AS194">
        <f t="shared" si="31"/>
        <v>0</v>
      </c>
      <c r="AT194">
        <f t="shared" si="32"/>
        <v>0</v>
      </c>
      <c r="AU194">
        <f t="shared" si="33"/>
        <v>0</v>
      </c>
      <c r="AV194">
        <f t="shared" si="34"/>
        <v>0</v>
      </c>
      <c r="AW194">
        <f t="shared" si="35"/>
        <v>0</v>
      </c>
      <c r="AX194">
        <f t="shared" si="36"/>
        <v>0</v>
      </c>
      <c r="AY194">
        <f t="shared" si="27"/>
        <v>0</v>
      </c>
      <c r="BC194" s="164">
        <v>42095</v>
      </c>
      <c r="BD194">
        <v>3.4705000000000004</v>
      </c>
      <c r="BE194">
        <v>0.15200000000000002</v>
      </c>
      <c r="BF194">
        <v>3.4976639000000004E-2</v>
      </c>
      <c r="BG194">
        <v>2.1000000000000001E-2</v>
      </c>
      <c r="BH194">
        <v>7.2192879431360005E-2</v>
      </c>
    </row>
    <row r="195" spans="1:60" x14ac:dyDescent="0.2">
      <c r="A195" s="176">
        <v>42767</v>
      </c>
      <c r="B195">
        <v>5.9756773000000001</v>
      </c>
      <c r="C195">
        <v>0</v>
      </c>
      <c r="D195">
        <v>5.9756773000000001</v>
      </c>
      <c r="E195">
        <v>0</v>
      </c>
      <c r="F195">
        <v>0</v>
      </c>
      <c r="G195">
        <v>0</v>
      </c>
      <c r="H195">
        <v>0</v>
      </c>
      <c r="I195">
        <v>0</v>
      </c>
      <c r="L195" s="154"/>
      <c r="M195" s="154"/>
      <c r="N195" s="154"/>
      <c r="O195" s="176">
        <v>42795</v>
      </c>
      <c r="P195" s="257">
        <v>4.8719999999999999</v>
      </c>
      <c r="Q195" s="257">
        <v>0.17</v>
      </c>
      <c r="R195" s="165">
        <v>-1.4999999999999999E-2</v>
      </c>
      <c r="S195" s="165">
        <v>-0.02</v>
      </c>
      <c r="T195" s="572">
        <v>6.4892704544567997E-2</v>
      </c>
      <c r="W195" s="418"/>
      <c r="X195" s="417"/>
      <c r="Y195"/>
      <c r="AO195" s="176">
        <f t="shared" si="26"/>
        <v>42767</v>
      </c>
      <c r="AP195">
        <f t="shared" si="28"/>
        <v>5.9756773000000001</v>
      </c>
      <c r="AQ195">
        <f t="shared" si="29"/>
        <v>0</v>
      </c>
      <c r="AR195">
        <f t="shared" si="30"/>
        <v>5.9756773000000001</v>
      </c>
      <c r="AS195">
        <f t="shared" si="31"/>
        <v>0</v>
      </c>
      <c r="AT195">
        <f t="shared" si="32"/>
        <v>0</v>
      </c>
      <c r="AU195">
        <f t="shared" si="33"/>
        <v>0</v>
      </c>
      <c r="AV195">
        <f t="shared" si="34"/>
        <v>0</v>
      </c>
      <c r="AW195">
        <f t="shared" si="35"/>
        <v>0</v>
      </c>
      <c r="AX195">
        <f t="shared" si="36"/>
        <v>0</v>
      </c>
      <c r="AY195">
        <f t="shared" si="27"/>
        <v>0</v>
      </c>
      <c r="BC195" s="164">
        <v>42125</v>
      </c>
      <c r="BD195">
        <v>3.4415000000000004</v>
      </c>
      <c r="BE195">
        <v>0.15200000000000002</v>
      </c>
      <c r="BF195">
        <v>3.4968124000000003E-2</v>
      </c>
      <c r="BG195">
        <v>2.1000000000000001E-2</v>
      </c>
      <c r="BH195">
        <v>7.221077285685501E-2</v>
      </c>
    </row>
    <row r="196" spans="1:60" x14ac:dyDescent="0.2">
      <c r="A196" s="176">
        <v>42795</v>
      </c>
      <c r="B196">
        <v>5.9742943400000001</v>
      </c>
      <c r="C196">
        <v>0</v>
      </c>
      <c r="D196">
        <v>5.9742943400000001</v>
      </c>
      <c r="E196">
        <v>0</v>
      </c>
      <c r="F196">
        <v>0</v>
      </c>
      <c r="G196">
        <v>0</v>
      </c>
      <c r="H196">
        <v>0</v>
      </c>
      <c r="I196">
        <v>0</v>
      </c>
      <c r="L196" s="154"/>
      <c r="M196" s="154"/>
      <c r="N196" s="154"/>
      <c r="O196" s="176">
        <v>42826</v>
      </c>
      <c r="P196" s="257">
        <v>4.6520000000000001</v>
      </c>
      <c r="Q196" s="257">
        <v>0.17</v>
      </c>
      <c r="R196" s="165">
        <v>0.02</v>
      </c>
      <c r="S196" s="165">
        <v>-1.4999999999999999E-2</v>
      </c>
      <c r="T196" s="572">
        <v>6.4925980424128199E-2</v>
      </c>
      <c r="W196" s="418"/>
      <c r="X196" s="417"/>
      <c r="Y196"/>
      <c r="AO196" s="176">
        <f t="shared" si="26"/>
        <v>42795</v>
      </c>
      <c r="AP196">
        <f t="shared" si="28"/>
        <v>5.9742943400000001</v>
      </c>
      <c r="AQ196">
        <f t="shared" si="29"/>
        <v>0</v>
      </c>
      <c r="AR196">
        <f t="shared" si="30"/>
        <v>5.9742943400000001</v>
      </c>
      <c r="AS196">
        <f t="shared" si="31"/>
        <v>0</v>
      </c>
      <c r="AT196">
        <f t="shared" si="32"/>
        <v>0</v>
      </c>
      <c r="AU196">
        <f t="shared" si="33"/>
        <v>0</v>
      </c>
      <c r="AV196">
        <f t="shared" si="34"/>
        <v>0</v>
      </c>
      <c r="AW196">
        <f t="shared" si="35"/>
        <v>0</v>
      </c>
      <c r="AX196">
        <f t="shared" si="36"/>
        <v>0</v>
      </c>
      <c r="AY196">
        <f t="shared" si="27"/>
        <v>0</v>
      </c>
      <c r="BC196" s="164">
        <v>42156</v>
      </c>
      <c r="BD196">
        <v>3.4424999999999999</v>
      </c>
      <c r="BE196">
        <v>0.15200000000000002</v>
      </c>
      <c r="BF196">
        <v>3.4968124000000003E-2</v>
      </c>
      <c r="BG196">
        <v>2.1000000000000001E-2</v>
      </c>
      <c r="BH196">
        <v>7.2229262729976013E-2</v>
      </c>
    </row>
    <row r="197" spans="1:60" x14ac:dyDescent="0.2">
      <c r="A197" s="176">
        <v>42826</v>
      </c>
      <c r="B197">
        <v>6.5403640300000001</v>
      </c>
      <c r="C197">
        <v>0</v>
      </c>
      <c r="D197">
        <v>6.5403640300000001</v>
      </c>
      <c r="E197">
        <v>0</v>
      </c>
      <c r="F197">
        <v>0</v>
      </c>
      <c r="G197">
        <v>0</v>
      </c>
      <c r="H197">
        <v>0</v>
      </c>
      <c r="I197">
        <v>0</v>
      </c>
      <c r="L197" s="154"/>
      <c r="M197" s="154"/>
      <c r="N197" s="154"/>
      <c r="O197" s="176">
        <v>42856</v>
      </c>
      <c r="P197" s="257">
        <v>4.6420000000000003</v>
      </c>
      <c r="Q197" s="257">
        <v>0.17</v>
      </c>
      <c r="R197" s="165">
        <v>0.02</v>
      </c>
      <c r="S197" s="165">
        <v>-1.4999999999999999E-2</v>
      </c>
      <c r="T197" s="572">
        <v>6.4958182888568097E-2</v>
      </c>
      <c r="W197" s="418"/>
      <c r="X197" s="417"/>
      <c r="Y197"/>
      <c r="AO197" s="176">
        <f t="shared" si="26"/>
        <v>42826</v>
      </c>
      <c r="AP197">
        <f t="shared" si="28"/>
        <v>6.5403640300000001</v>
      </c>
      <c r="AQ197">
        <f t="shared" si="29"/>
        <v>0</v>
      </c>
      <c r="AR197">
        <f t="shared" si="30"/>
        <v>6.5403640300000001</v>
      </c>
      <c r="AS197">
        <f t="shared" si="31"/>
        <v>0</v>
      </c>
      <c r="AT197">
        <f t="shared" si="32"/>
        <v>0</v>
      </c>
      <c r="AU197">
        <f t="shared" si="33"/>
        <v>0</v>
      </c>
      <c r="AV197">
        <f t="shared" si="34"/>
        <v>0</v>
      </c>
      <c r="AW197">
        <f t="shared" si="35"/>
        <v>0</v>
      </c>
      <c r="AX197">
        <f t="shared" si="36"/>
        <v>0</v>
      </c>
      <c r="AY197">
        <f t="shared" si="27"/>
        <v>0</v>
      </c>
      <c r="BC197" s="164">
        <v>42186</v>
      </c>
      <c r="BD197">
        <v>3.4485000000000001</v>
      </c>
      <c r="BE197">
        <v>0.15200000000000002</v>
      </c>
      <c r="BF197">
        <v>3.4968124000000003E-2</v>
      </c>
      <c r="BG197">
        <v>2.1000000000000001E-2</v>
      </c>
      <c r="BH197">
        <v>7.2247156155685013E-2</v>
      </c>
    </row>
    <row r="198" spans="1:60" x14ac:dyDescent="0.2">
      <c r="A198" s="176">
        <v>42856</v>
      </c>
      <c r="B198">
        <v>7.0913908699999997</v>
      </c>
      <c r="C198">
        <v>0</v>
      </c>
      <c r="D198">
        <v>7.0913908699999997</v>
      </c>
      <c r="E198">
        <v>0</v>
      </c>
      <c r="F198">
        <v>0</v>
      </c>
      <c r="G198">
        <v>0</v>
      </c>
      <c r="H198">
        <v>0</v>
      </c>
      <c r="I198">
        <v>0</v>
      </c>
      <c r="L198" s="154"/>
      <c r="M198" s="154"/>
      <c r="N198" s="154"/>
      <c r="O198" s="176">
        <v>42887</v>
      </c>
      <c r="P198" s="257">
        <v>4.6779999999999999</v>
      </c>
      <c r="Q198" s="257">
        <v>0.17</v>
      </c>
      <c r="R198" s="165">
        <v>2.5000000000000001E-2</v>
      </c>
      <c r="S198" s="165">
        <v>-1.4999999999999999E-2</v>
      </c>
      <c r="T198" s="572">
        <v>6.499145876885E-2</v>
      </c>
      <c r="W198" s="418"/>
      <c r="X198" s="417"/>
      <c r="Y198"/>
      <c r="AO198" s="176">
        <f t="shared" si="26"/>
        <v>42856</v>
      </c>
      <c r="AP198">
        <f t="shared" si="28"/>
        <v>7.0913908699999997</v>
      </c>
      <c r="AQ198">
        <f t="shared" si="29"/>
        <v>0</v>
      </c>
      <c r="AR198">
        <f t="shared" si="30"/>
        <v>7.0913908699999997</v>
      </c>
      <c r="AS198">
        <f t="shared" si="31"/>
        <v>0</v>
      </c>
      <c r="AT198">
        <f t="shared" si="32"/>
        <v>0</v>
      </c>
      <c r="AU198">
        <f t="shared" si="33"/>
        <v>0</v>
      </c>
      <c r="AV198">
        <f t="shared" si="34"/>
        <v>0</v>
      </c>
      <c r="AW198">
        <f t="shared" si="35"/>
        <v>0</v>
      </c>
      <c r="AX198">
        <f t="shared" si="36"/>
        <v>0</v>
      </c>
      <c r="AY198">
        <f t="shared" si="27"/>
        <v>0</v>
      </c>
      <c r="BC198" s="164">
        <v>42217</v>
      </c>
      <c r="BD198">
        <v>3.4535000000000005</v>
      </c>
      <c r="BE198">
        <v>0.15200000000000002</v>
      </c>
      <c r="BF198">
        <v>3.4968124000000003E-2</v>
      </c>
      <c r="BG198">
        <v>2.1000000000000001E-2</v>
      </c>
      <c r="BH198">
        <v>7.2265646029029018E-2</v>
      </c>
    </row>
    <row r="199" spans="1:60" x14ac:dyDescent="0.2">
      <c r="A199" s="176">
        <v>42887</v>
      </c>
      <c r="B199">
        <v>6.7879640200000004</v>
      </c>
      <c r="C199">
        <v>0</v>
      </c>
      <c r="D199">
        <v>6.7879640200000004</v>
      </c>
      <c r="E199">
        <v>0</v>
      </c>
      <c r="F199">
        <v>0</v>
      </c>
      <c r="G199">
        <v>0</v>
      </c>
      <c r="H199">
        <v>0</v>
      </c>
      <c r="I199">
        <v>0</v>
      </c>
      <c r="L199" s="154"/>
      <c r="M199" s="154"/>
      <c r="N199" s="154"/>
      <c r="O199" s="176">
        <v>42917</v>
      </c>
      <c r="P199" s="257">
        <v>4.7279999999999998</v>
      </c>
      <c r="Q199" s="257">
        <v>0.17</v>
      </c>
      <c r="R199" s="165">
        <v>2.75E-2</v>
      </c>
      <c r="S199" s="165">
        <v>-0.01</v>
      </c>
      <c r="T199" s="572">
        <v>6.5023661233989005E-2</v>
      </c>
      <c r="W199" s="418"/>
      <c r="X199" s="417"/>
      <c r="Y199"/>
      <c r="AO199" s="176">
        <f t="shared" si="26"/>
        <v>42887</v>
      </c>
      <c r="AP199">
        <f t="shared" si="28"/>
        <v>6.7879640200000004</v>
      </c>
      <c r="AQ199">
        <f t="shared" si="29"/>
        <v>0</v>
      </c>
      <c r="AR199">
        <f t="shared" si="30"/>
        <v>6.7879640200000004</v>
      </c>
      <c r="AS199">
        <f t="shared" si="31"/>
        <v>0</v>
      </c>
      <c r="AT199">
        <f t="shared" si="32"/>
        <v>0</v>
      </c>
      <c r="AU199">
        <f t="shared" si="33"/>
        <v>0</v>
      </c>
      <c r="AV199">
        <f t="shared" si="34"/>
        <v>0</v>
      </c>
      <c r="AW199">
        <f t="shared" si="35"/>
        <v>0</v>
      </c>
      <c r="AX199">
        <f t="shared" si="36"/>
        <v>0</v>
      </c>
      <c r="AY199">
        <f t="shared" si="27"/>
        <v>0</v>
      </c>
      <c r="BC199" s="164">
        <v>42248</v>
      </c>
      <c r="BD199">
        <v>3.4555000000000002</v>
      </c>
      <c r="BE199">
        <v>0.15200000000000002</v>
      </c>
      <c r="BF199">
        <v>3.4968124000000003E-2</v>
      </c>
      <c r="BG199">
        <v>2.1000000000000001E-2</v>
      </c>
      <c r="BH199">
        <v>7.2284135902486016E-2</v>
      </c>
    </row>
    <row r="200" spans="1:60" x14ac:dyDescent="0.2">
      <c r="A200" s="176">
        <v>42917</v>
      </c>
      <c r="B200">
        <v>6.9260498200000002</v>
      </c>
      <c r="C200">
        <v>0</v>
      </c>
      <c r="D200">
        <v>6.9260498200000002</v>
      </c>
      <c r="E200">
        <v>0</v>
      </c>
      <c r="F200">
        <v>0</v>
      </c>
      <c r="G200">
        <v>0</v>
      </c>
      <c r="H200">
        <v>0</v>
      </c>
      <c r="I200">
        <v>0</v>
      </c>
      <c r="L200" s="154"/>
      <c r="M200" s="154"/>
      <c r="N200" s="154"/>
      <c r="O200" s="176">
        <v>42948</v>
      </c>
      <c r="P200" s="257">
        <v>4.7590000000000003</v>
      </c>
      <c r="Q200" s="257">
        <v>0.17</v>
      </c>
      <c r="R200" s="165">
        <v>0.03</v>
      </c>
      <c r="S200" s="165">
        <v>-0.01</v>
      </c>
      <c r="T200" s="572">
        <v>6.5056937114993399E-2</v>
      </c>
      <c r="W200" s="418"/>
      <c r="X200" s="417"/>
      <c r="Y200"/>
      <c r="AO200" s="176">
        <f t="shared" si="26"/>
        <v>42917</v>
      </c>
      <c r="AP200">
        <f t="shared" si="28"/>
        <v>6.9260498200000002</v>
      </c>
      <c r="AQ200">
        <f t="shared" si="29"/>
        <v>0</v>
      </c>
      <c r="AR200">
        <f t="shared" si="30"/>
        <v>6.9260498200000002</v>
      </c>
      <c r="AS200">
        <f t="shared" si="31"/>
        <v>0</v>
      </c>
      <c r="AT200">
        <f t="shared" si="32"/>
        <v>0</v>
      </c>
      <c r="AU200">
        <f t="shared" si="33"/>
        <v>0</v>
      </c>
      <c r="AV200">
        <f t="shared" si="34"/>
        <v>0</v>
      </c>
      <c r="AW200">
        <f t="shared" si="35"/>
        <v>0</v>
      </c>
      <c r="AX200">
        <f t="shared" si="36"/>
        <v>0</v>
      </c>
      <c r="AY200">
        <f t="shared" si="27"/>
        <v>0</v>
      </c>
      <c r="BC200" s="164">
        <v>42278</v>
      </c>
      <c r="BD200">
        <v>3.4935000000000005</v>
      </c>
      <c r="BE200">
        <v>0.15200000000000002</v>
      </c>
      <c r="BF200">
        <v>3.4968124000000003E-2</v>
      </c>
      <c r="BG200">
        <v>2.1000000000000001E-2</v>
      </c>
      <c r="BH200">
        <v>7.2302029328520021E-2</v>
      </c>
    </row>
    <row r="201" spans="1:60" x14ac:dyDescent="0.2">
      <c r="A201" s="176">
        <v>42948</v>
      </c>
      <c r="B201">
        <v>7.1753495000000003</v>
      </c>
      <c r="C201">
        <v>0</v>
      </c>
      <c r="D201">
        <v>7.1753495000000003</v>
      </c>
      <c r="E201">
        <v>0</v>
      </c>
      <c r="F201">
        <v>0</v>
      </c>
      <c r="G201">
        <v>0</v>
      </c>
      <c r="H201">
        <v>0</v>
      </c>
      <c r="I201">
        <v>0</v>
      </c>
      <c r="L201" s="154"/>
      <c r="M201" s="154"/>
      <c r="N201" s="154"/>
      <c r="O201" s="176">
        <v>42979</v>
      </c>
      <c r="P201" s="257">
        <v>4.774</v>
      </c>
      <c r="Q201" s="257">
        <v>0.17</v>
      </c>
      <c r="R201" s="165">
        <v>2.2499999999999999E-2</v>
      </c>
      <c r="S201" s="165">
        <v>-0.01</v>
      </c>
      <c r="T201" s="572">
        <v>6.5090212996364596E-2</v>
      </c>
      <c r="W201" s="418"/>
      <c r="X201" s="417"/>
      <c r="Y201"/>
      <c r="AO201" s="176">
        <f t="shared" si="26"/>
        <v>42948</v>
      </c>
      <c r="AP201">
        <f t="shared" si="28"/>
        <v>7.1753495000000003</v>
      </c>
      <c r="AQ201">
        <f t="shared" si="29"/>
        <v>0</v>
      </c>
      <c r="AR201">
        <f t="shared" si="30"/>
        <v>7.1753495000000003</v>
      </c>
      <c r="AS201">
        <f t="shared" si="31"/>
        <v>0</v>
      </c>
      <c r="AT201">
        <f t="shared" si="32"/>
        <v>0</v>
      </c>
      <c r="AU201">
        <f t="shared" si="33"/>
        <v>0</v>
      </c>
      <c r="AV201">
        <f t="shared" si="34"/>
        <v>0</v>
      </c>
      <c r="AW201">
        <f t="shared" si="35"/>
        <v>0</v>
      </c>
      <c r="AX201">
        <f t="shared" si="36"/>
        <v>0</v>
      </c>
      <c r="AY201">
        <f t="shared" si="27"/>
        <v>0</v>
      </c>
      <c r="BC201" s="164">
        <v>42309</v>
      </c>
      <c r="BD201">
        <v>3.6324999999999998</v>
      </c>
      <c r="BE201">
        <v>0.15200000000000002</v>
      </c>
      <c r="BF201">
        <v>-4.4988712999999993E-2</v>
      </c>
      <c r="BG201">
        <v>2.1000000000000001E-2</v>
      </c>
      <c r="BH201">
        <v>7.2320519202198008E-2</v>
      </c>
    </row>
    <row r="202" spans="1:60" x14ac:dyDescent="0.2">
      <c r="A202" s="176">
        <v>42979</v>
      </c>
      <c r="B202">
        <v>7.0024175700000004</v>
      </c>
      <c r="C202">
        <v>0</v>
      </c>
      <c r="D202">
        <v>7.0024175700000004</v>
      </c>
      <c r="E202">
        <v>0</v>
      </c>
      <c r="F202">
        <v>0</v>
      </c>
      <c r="G202">
        <v>0</v>
      </c>
      <c r="H202">
        <v>0</v>
      </c>
      <c r="I202">
        <v>0</v>
      </c>
      <c r="L202" s="154"/>
      <c r="M202" s="154"/>
      <c r="N202" s="154"/>
      <c r="O202" s="176">
        <v>43009</v>
      </c>
      <c r="P202" s="257">
        <v>4.8029999999999999</v>
      </c>
      <c r="Q202" s="257">
        <v>0.17</v>
      </c>
      <c r="R202" s="165">
        <v>1.2500000000000001E-2</v>
      </c>
      <c r="S202" s="165">
        <v>-1.4999999999999999E-2</v>
      </c>
      <c r="T202" s="572">
        <v>6.5122415462557398E-2</v>
      </c>
      <c r="W202" s="418"/>
      <c r="X202" s="417"/>
      <c r="Y202"/>
      <c r="AO202" s="176">
        <f t="shared" ref="AO202:AO265" si="37">A202</f>
        <v>42979</v>
      </c>
      <c r="AP202">
        <f t="shared" si="28"/>
        <v>7.0024175700000004</v>
      </c>
      <c r="AQ202">
        <f t="shared" si="29"/>
        <v>0</v>
      </c>
      <c r="AR202">
        <f t="shared" si="30"/>
        <v>7.0024175700000004</v>
      </c>
      <c r="AS202">
        <f t="shared" si="31"/>
        <v>0</v>
      </c>
      <c r="AT202">
        <f t="shared" si="32"/>
        <v>0</v>
      </c>
      <c r="AU202">
        <f t="shared" si="33"/>
        <v>0</v>
      </c>
      <c r="AV202">
        <f t="shared" si="34"/>
        <v>0</v>
      </c>
      <c r="AW202">
        <f t="shared" si="35"/>
        <v>0</v>
      </c>
      <c r="AX202">
        <f t="shared" si="36"/>
        <v>0</v>
      </c>
      <c r="AY202">
        <f t="shared" ref="AY202:AY265" si="38">K202</f>
        <v>0</v>
      </c>
      <c r="BC202" s="164">
        <v>42339</v>
      </c>
      <c r="BD202">
        <v>3.7725</v>
      </c>
      <c r="BE202">
        <v>0.15200000000000002</v>
      </c>
      <c r="BF202">
        <v>-5.995193800000001E-2</v>
      </c>
      <c r="BG202">
        <v>2.1000000000000001E-2</v>
      </c>
      <c r="BH202">
        <v>7.2338412628447007E-2</v>
      </c>
    </row>
    <row r="203" spans="1:60" x14ac:dyDescent="0.2">
      <c r="A203" s="176">
        <v>43009</v>
      </c>
      <c r="B203">
        <v>6.5610868900000003</v>
      </c>
      <c r="C203">
        <v>0</v>
      </c>
      <c r="D203">
        <v>6.5610868900000003</v>
      </c>
      <c r="E203">
        <v>0</v>
      </c>
      <c r="F203">
        <v>0</v>
      </c>
      <c r="G203">
        <v>0</v>
      </c>
      <c r="H203">
        <v>0</v>
      </c>
      <c r="I203">
        <v>0</v>
      </c>
      <c r="L203" s="154"/>
      <c r="M203" s="154"/>
      <c r="N203" s="154"/>
      <c r="O203" s="176">
        <v>43040</v>
      </c>
      <c r="P203" s="257">
        <v>4.9429999999999996</v>
      </c>
      <c r="Q203" s="257">
        <v>0.17</v>
      </c>
      <c r="R203" s="165">
        <v>-0.02</v>
      </c>
      <c r="S203" s="165">
        <v>-0.02</v>
      </c>
      <c r="T203" s="572">
        <v>6.5155691344650699E-2</v>
      </c>
      <c r="W203" s="418"/>
      <c r="X203" s="417"/>
      <c r="Y203"/>
      <c r="AO203" s="176">
        <f t="shared" si="37"/>
        <v>43009</v>
      </c>
      <c r="AP203">
        <f t="shared" si="28"/>
        <v>6.5610868900000003</v>
      </c>
      <c r="AQ203">
        <f t="shared" si="29"/>
        <v>0</v>
      </c>
      <c r="AR203">
        <f t="shared" si="30"/>
        <v>6.5610868900000003</v>
      </c>
      <c r="AS203">
        <f t="shared" si="31"/>
        <v>0</v>
      </c>
      <c r="AT203">
        <f t="shared" si="32"/>
        <v>0</v>
      </c>
      <c r="AU203">
        <f t="shared" si="33"/>
        <v>0</v>
      </c>
      <c r="AV203">
        <f t="shared" si="34"/>
        <v>0</v>
      </c>
      <c r="AW203">
        <f t="shared" si="35"/>
        <v>0</v>
      </c>
      <c r="AX203">
        <f t="shared" si="36"/>
        <v>0</v>
      </c>
      <c r="AY203">
        <f t="shared" si="38"/>
        <v>0</v>
      </c>
      <c r="BC203" s="164">
        <v>42370</v>
      </c>
      <c r="BD203">
        <v>3.9065000000000003</v>
      </c>
      <c r="BE203">
        <v>0.151</v>
      </c>
      <c r="BF203">
        <v>-5.4955184000000011E-2</v>
      </c>
      <c r="BG203">
        <v>2.8000000000000004E-2</v>
      </c>
      <c r="BH203">
        <v>7.2356902502347997E-2</v>
      </c>
    </row>
    <row r="204" spans="1:60" x14ac:dyDescent="0.2">
      <c r="A204" s="176">
        <v>43040</v>
      </c>
      <c r="B204">
        <v>2.5246783100000001</v>
      </c>
      <c r="C204">
        <v>0</v>
      </c>
      <c r="D204">
        <v>2.5246783100000001</v>
      </c>
      <c r="E204">
        <v>0</v>
      </c>
      <c r="F204">
        <v>0</v>
      </c>
      <c r="G204">
        <v>0</v>
      </c>
      <c r="H204">
        <v>0</v>
      </c>
      <c r="I204">
        <v>0</v>
      </c>
      <c r="L204" s="154"/>
      <c r="M204" s="154"/>
      <c r="N204" s="154"/>
      <c r="O204" s="176">
        <v>43070</v>
      </c>
      <c r="P204" s="257">
        <v>5.0880000000000001</v>
      </c>
      <c r="Q204" s="257">
        <v>0.17</v>
      </c>
      <c r="R204" s="165">
        <v>-4.2500000000000003E-2</v>
      </c>
      <c r="S204" s="165">
        <v>-2.5000000000000001E-2</v>
      </c>
      <c r="T204" s="572">
        <v>6.5187893811542399E-2</v>
      </c>
      <c r="W204" s="418"/>
      <c r="X204" s="417"/>
      <c r="Y204"/>
      <c r="AO204" s="176">
        <f t="shared" si="37"/>
        <v>43040</v>
      </c>
      <c r="AP204">
        <f t="shared" si="28"/>
        <v>2.5246783100000001</v>
      </c>
      <c r="AQ204">
        <f t="shared" si="29"/>
        <v>0</v>
      </c>
      <c r="AR204">
        <f t="shared" si="30"/>
        <v>2.5246783100000001</v>
      </c>
      <c r="AS204">
        <f t="shared" si="31"/>
        <v>0</v>
      </c>
      <c r="AT204">
        <f t="shared" si="32"/>
        <v>0</v>
      </c>
      <c r="AU204">
        <f t="shared" si="33"/>
        <v>0</v>
      </c>
      <c r="AV204">
        <f t="shared" si="34"/>
        <v>0</v>
      </c>
      <c r="AW204">
        <f t="shared" si="35"/>
        <v>0</v>
      </c>
      <c r="AX204">
        <f t="shared" si="36"/>
        <v>0</v>
      </c>
      <c r="AY204">
        <f t="shared" si="38"/>
        <v>0</v>
      </c>
      <c r="BC204" s="164">
        <v>42401</v>
      </c>
      <c r="BD204">
        <v>3.8025000000000002</v>
      </c>
      <c r="BE204">
        <v>0.151</v>
      </c>
      <c r="BF204">
        <v>-2.9957423000000007E-2</v>
      </c>
      <c r="BG204">
        <v>2.8000000000000004E-2</v>
      </c>
      <c r="BH204">
        <v>7.2375392376362008E-2</v>
      </c>
    </row>
    <row r="205" spans="1:60" x14ac:dyDescent="0.2">
      <c r="A205" s="176">
        <v>43070</v>
      </c>
      <c r="B205">
        <v>2.5938050500000003</v>
      </c>
      <c r="C205">
        <v>0</v>
      </c>
      <c r="D205">
        <v>2.5938050500000003</v>
      </c>
      <c r="E205">
        <v>0</v>
      </c>
      <c r="F205">
        <v>0</v>
      </c>
      <c r="G205">
        <v>0</v>
      </c>
      <c r="H205">
        <v>0</v>
      </c>
      <c r="I205">
        <v>0</v>
      </c>
      <c r="L205" s="154"/>
      <c r="M205" s="154"/>
      <c r="N205" s="154"/>
      <c r="O205" s="176">
        <v>43101</v>
      </c>
      <c r="P205" s="257">
        <v>5.2080000000000002</v>
      </c>
      <c r="Q205" s="257">
        <v>0.17</v>
      </c>
      <c r="R205" s="165">
        <v>-4.4999999999999998E-2</v>
      </c>
      <c r="S205" s="165">
        <v>-2.5000000000000001E-2</v>
      </c>
      <c r="T205" s="572">
        <v>6.52211696943579E-2</v>
      </c>
      <c r="W205" s="418"/>
      <c r="X205" s="417"/>
      <c r="Y205"/>
      <c r="AO205" s="176">
        <f t="shared" si="37"/>
        <v>43070</v>
      </c>
      <c r="AP205">
        <f t="shared" si="28"/>
        <v>2.5938050500000003</v>
      </c>
      <c r="AQ205">
        <f t="shared" si="29"/>
        <v>0</v>
      </c>
      <c r="AR205">
        <f t="shared" si="30"/>
        <v>2.5938050500000003</v>
      </c>
      <c r="AS205">
        <f t="shared" si="31"/>
        <v>0</v>
      </c>
      <c r="AT205">
        <f t="shared" si="32"/>
        <v>0</v>
      </c>
      <c r="AU205">
        <f t="shared" si="33"/>
        <v>0</v>
      </c>
      <c r="AV205">
        <f t="shared" si="34"/>
        <v>0</v>
      </c>
      <c r="AW205">
        <f t="shared" si="35"/>
        <v>0</v>
      </c>
      <c r="AX205">
        <f t="shared" si="36"/>
        <v>0</v>
      </c>
      <c r="AY205">
        <f t="shared" si="38"/>
        <v>0</v>
      </c>
      <c r="BC205" s="164">
        <v>42430</v>
      </c>
      <c r="BD205">
        <v>3.6924999999999999</v>
      </c>
      <c r="BE205">
        <v>0.151</v>
      </c>
      <c r="BF205">
        <v>-1.9957423000000002E-2</v>
      </c>
      <c r="BG205">
        <v>2.8000000000000004E-2</v>
      </c>
      <c r="BH205">
        <v>7.2392689355381012E-2</v>
      </c>
    </row>
    <row r="206" spans="1:60" x14ac:dyDescent="0.2">
      <c r="A206" s="176">
        <v>43101</v>
      </c>
      <c r="B206">
        <v>2.5783519699999999</v>
      </c>
      <c r="C206">
        <v>0</v>
      </c>
      <c r="D206">
        <v>2.5783519699999999</v>
      </c>
      <c r="E206">
        <v>0</v>
      </c>
      <c r="F206">
        <v>0</v>
      </c>
      <c r="G206">
        <v>0</v>
      </c>
      <c r="H206">
        <v>0</v>
      </c>
      <c r="I206">
        <v>0</v>
      </c>
      <c r="L206" s="154"/>
      <c r="M206" s="154"/>
      <c r="N206" s="154"/>
      <c r="O206" s="176">
        <v>43132</v>
      </c>
      <c r="P206" s="257">
        <v>5.09</v>
      </c>
      <c r="Q206" s="257">
        <v>0.17</v>
      </c>
      <c r="R206" s="165">
        <v>-2.75E-2</v>
      </c>
      <c r="S206" s="165">
        <v>-2.5000000000000001E-2</v>
      </c>
      <c r="T206" s="572">
        <v>6.5254445577540607E-2</v>
      </c>
      <c r="W206" s="418"/>
      <c r="X206" s="417"/>
      <c r="Y206"/>
      <c r="AO206" s="176">
        <f t="shared" si="37"/>
        <v>43101</v>
      </c>
      <c r="AP206">
        <f t="shared" si="28"/>
        <v>2.5783519699999999</v>
      </c>
      <c r="AQ206">
        <f t="shared" si="29"/>
        <v>0</v>
      </c>
      <c r="AR206">
        <f t="shared" si="30"/>
        <v>2.5783519699999999</v>
      </c>
      <c r="AS206">
        <f t="shared" si="31"/>
        <v>0</v>
      </c>
      <c r="AT206">
        <f t="shared" si="32"/>
        <v>0</v>
      </c>
      <c r="AU206">
        <f t="shared" si="33"/>
        <v>0</v>
      </c>
      <c r="AV206">
        <f t="shared" si="34"/>
        <v>0</v>
      </c>
      <c r="AW206">
        <f t="shared" si="35"/>
        <v>0</v>
      </c>
      <c r="AX206">
        <f t="shared" si="36"/>
        <v>0</v>
      </c>
      <c r="AY206">
        <f t="shared" si="38"/>
        <v>0</v>
      </c>
      <c r="BC206" s="164">
        <v>42461</v>
      </c>
      <c r="BD206">
        <v>3.5855000000000001</v>
      </c>
      <c r="BE206">
        <v>0.151</v>
      </c>
      <c r="BF206">
        <v>3.9976639000000008E-2</v>
      </c>
      <c r="BG206">
        <v>2.8000000000000004E-2</v>
      </c>
      <c r="BH206">
        <v>7.2411179229613015E-2</v>
      </c>
    </row>
    <row r="207" spans="1:60" x14ac:dyDescent="0.2">
      <c r="A207" s="176">
        <v>43132</v>
      </c>
      <c r="B207">
        <v>2.3149469200000001</v>
      </c>
      <c r="C207">
        <v>0</v>
      </c>
      <c r="D207">
        <v>2.3149469200000001</v>
      </c>
      <c r="E207">
        <v>0</v>
      </c>
      <c r="F207">
        <v>0</v>
      </c>
      <c r="G207">
        <v>0</v>
      </c>
      <c r="H207">
        <v>0</v>
      </c>
      <c r="I207">
        <v>0</v>
      </c>
      <c r="L207" s="154"/>
      <c r="M207" s="154"/>
      <c r="N207" s="154"/>
      <c r="O207" s="176">
        <v>43160</v>
      </c>
      <c r="P207" s="257">
        <v>4.9569999999999999</v>
      </c>
      <c r="Q207" s="257">
        <v>0.17</v>
      </c>
      <c r="R207" s="165">
        <v>-1.4999999999999999E-2</v>
      </c>
      <c r="S207" s="165">
        <v>-0.02</v>
      </c>
      <c r="T207" s="572">
        <v>6.5284501214279506E-2</v>
      </c>
      <c r="W207" s="418"/>
      <c r="X207" s="417"/>
      <c r="Y207"/>
      <c r="AO207" s="176">
        <f t="shared" si="37"/>
        <v>43132</v>
      </c>
      <c r="AP207">
        <f t="shared" si="28"/>
        <v>2.3149469200000001</v>
      </c>
      <c r="AQ207">
        <f t="shared" si="29"/>
        <v>0</v>
      </c>
      <c r="AR207">
        <f t="shared" si="30"/>
        <v>2.3149469200000001</v>
      </c>
      <c r="AS207">
        <f t="shared" si="31"/>
        <v>0</v>
      </c>
      <c r="AT207">
        <f t="shared" si="32"/>
        <v>0</v>
      </c>
      <c r="AU207">
        <f t="shared" si="33"/>
        <v>0</v>
      </c>
      <c r="AV207">
        <f t="shared" si="34"/>
        <v>0</v>
      </c>
      <c r="AW207">
        <f t="shared" si="35"/>
        <v>0</v>
      </c>
      <c r="AX207">
        <f t="shared" si="36"/>
        <v>0</v>
      </c>
      <c r="AY207">
        <f t="shared" si="38"/>
        <v>0</v>
      </c>
      <c r="BC207" s="164">
        <v>42491</v>
      </c>
      <c r="BD207">
        <v>3.5565000000000002</v>
      </c>
      <c r="BE207">
        <v>0.151</v>
      </c>
      <c r="BF207">
        <v>3.9968124000000008E-2</v>
      </c>
      <c r="BG207">
        <v>2.8000000000000004E-2</v>
      </c>
      <c r="BH207">
        <v>7.2429072656398003E-2</v>
      </c>
    </row>
    <row r="208" spans="1:60" x14ac:dyDescent="0.2">
      <c r="A208" s="176">
        <v>43160</v>
      </c>
      <c r="B208">
        <v>2.5491566900000002</v>
      </c>
      <c r="C208">
        <v>0</v>
      </c>
      <c r="D208">
        <v>2.5491566900000002</v>
      </c>
      <c r="E208">
        <v>0</v>
      </c>
      <c r="F208">
        <v>0</v>
      </c>
      <c r="G208">
        <v>0</v>
      </c>
      <c r="H208">
        <v>0</v>
      </c>
      <c r="I208">
        <v>0</v>
      </c>
      <c r="L208" s="154"/>
      <c r="M208" s="154"/>
      <c r="N208" s="154"/>
      <c r="O208" s="176">
        <v>43191</v>
      </c>
      <c r="P208" s="257">
        <v>4.7370000000000001</v>
      </c>
      <c r="Q208" s="257">
        <v>0.17</v>
      </c>
      <c r="R208" s="165">
        <v>0.02</v>
      </c>
      <c r="S208" s="165">
        <v>-1.4999999999999999E-2</v>
      </c>
      <c r="T208" s="572">
        <v>6.5317777098159904E-2</v>
      </c>
      <c r="W208" s="418"/>
      <c r="X208" s="417"/>
      <c r="Y208"/>
      <c r="AO208" s="176">
        <f t="shared" si="37"/>
        <v>43160</v>
      </c>
      <c r="AP208">
        <f t="shared" si="28"/>
        <v>2.5491566900000002</v>
      </c>
      <c r="AQ208">
        <f t="shared" si="29"/>
        <v>0</v>
      </c>
      <c r="AR208">
        <f t="shared" si="30"/>
        <v>2.5491566900000002</v>
      </c>
      <c r="AS208">
        <f t="shared" si="31"/>
        <v>0</v>
      </c>
      <c r="AT208">
        <f t="shared" si="32"/>
        <v>0</v>
      </c>
      <c r="AU208">
        <f t="shared" si="33"/>
        <v>0</v>
      </c>
      <c r="AV208">
        <f t="shared" si="34"/>
        <v>0</v>
      </c>
      <c r="AW208">
        <f t="shared" si="35"/>
        <v>0</v>
      </c>
      <c r="AX208">
        <f t="shared" si="36"/>
        <v>0</v>
      </c>
      <c r="AY208">
        <f t="shared" si="38"/>
        <v>0</v>
      </c>
      <c r="BC208" s="164">
        <v>42522</v>
      </c>
      <c r="BD208">
        <v>3.5575000000000001</v>
      </c>
      <c r="BE208">
        <v>0.151</v>
      </c>
      <c r="BF208">
        <v>3.9968124000000008E-2</v>
      </c>
      <c r="BG208">
        <v>2.8000000000000004E-2</v>
      </c>
      <c r="BH208">
        <v>7.2447562530852008E-2</v>
      </c>
    </row>
    <row r="209" spans="1:60" x14ac:dyDescent="0.2">
      <c r="A209" s="176">
        <v>43191</v>
      </c>
      <c r="B209">
        <v>3.2692450700000002</v>
      </c>
      <c r="C209">
        <v>0</v>
      </c>
      <c r="D209">
        <v>3.2692450700000002</v>
      </c>
      <c r="E209">
        <v>0</v>
      </c>
      <c r="F209">
        <v>0</v>
      </c>
      <c r="G209">
        <v>0</v>
      </c>
      <c r="H209">
        <v>0</v>
      </c>
      <c r="I209">
        <v>0</v>
      </c>
      <c r="L209" s="154"/>
      <c r="M209" s="154"/>
      <c r="N209" s="154"/>
      <c r="O209" s="176">
        <v>43221</v>
      </c>
      <c r="P209" s="257">
        <v>4.7270000000000003</v>
      </c>
      <c r="Q209" s="257">
        <v>0.17</v>
      </c>
      <c r="R209" s="165">
        <v>0.02</v>
      </c>
      <c r="S209" s="165">
        <v>-1.4999999999999999E-2</v>
      </c>
      <c r="T209" s="572">
        <v>6.5349979566781805E-2</v>
      </c>
      <c r="W209" s="418"/>
      <c r="X209" s="417"/>
      <c r="Y209"/>
      <c r="AO209" s="176">
        <f t="shared" si="37"/>
        <v>43191</v>
      </c>
      <c r="AP209">
        <f t="shared" si="28"/>
        <v>3.2692450700000002</v>
      </c>
      <c r="AQ209">
        <f t="shared" si="29"/>
        <v>0</v>
      </c>
      <c r="AR209">
        <f t="shared" si="30"/>
        <v>3.2692450700000002</v>
      </c>
      <c r="AS209">
        <f t="shared" si="31"/>
        <v>0</v>
      </c>
      <c r="AT209">
        <f t="shared" si="32"/>
        <v>0</v>
      </c>
      <c r="AU209">
        <f t="shared" si="33"/>
        <v>0</v>
      </c>
      <c r="AV209">
        <f t="shared" si="34"/>
        <v>0</v>
      </c>
      <c r="AW209">
        <f t="shared" si="35"/>
        <v>0</v>
      </c>
      <c r="AX209">
        <f t="shared" si="36"/>
        <v>0</v>
      </c>
      <c r="AY209">
        <f t="shared" si="38"/>
        <v>0</v>
      </c>
      <c r="BC209" s="164">
        <v>42552</v>
      </c>
      <c r="BD209">
        <v>3.5635000000000003</v>
      </c>
      <c r="BE209">
        <v>0.151</v>
      </c>
      <c r="BF209">
        <v>3.9968124000000008E-2</v>
      </c>
      <c r="BG209">
        <v>2.8000000000000004E-2</v>
      </c>
      <c r="BH209">
        <v>7.2465455957852018E-2</v>
      </c>
    </row>
    <row r="210" spans="1:60" x14ac:dyDescent="0.2">
      <c r="A210" s="176">
        <v>43221</v>
      </c>
      <c r="B210">
        <v>3.8004639899999999</v>
      </c>
      <c r="C210">
        <v>0</v>
      </c>
      <c r="D210">
        <v>3.8004639899999999</v>
      </c>
      <c r="E210">
        <v>0</v>
      </c>
      <c r="F210">
        <v>0</v>
      </c>
      <c r="G210">
        <v>0</v>
      </c>
      <c r="H210">
        <v>0</v>
      </c>
      <c r="I210">
        <v>0</v>
      </c>
      <c r="L210" s="154"/>
      <c r="M210" s="154"/>
      <c r="N210" s="154"/>
      <c r="O210" s="176">
        <v>43252</v>
      </c>
      <c r="P210" s="257">
        <v>4.7629999999999999</v>
      </c>
      <c r="Q210" s="257">
        <v>0.17</v>
      </c>
      <c r="R210" s="165">
        <v>2.5000000000000001E-2</v>
      </c>
      <c r="S210" s="165">
        <v>-1.4999999999999999E-2</v>
      </c>
      <c r="T210" s="572">
        <v>6.5383255451384695E-2</v>
      </c>
      <c r="W210" s="418"/>
      <c r="X210" s="417"/>
      <c r="Y210"/>
      <c r="AO210" s="176">
        <f t="shared" si="37"/>
        <v>43221</v>
      </c>
      <c r="AP210">
        <f t="shared" si="28"/>
        <v>3.8004639899999999</v>
      </c>
      <c r="AQ210">
        <f t="shared" si="29"/>
        <v>0</v>
      </c>
      <c r="AR210">
        <f t="shared" si="30"/>
        <v>3.8004639899999999</v>
      </c>
      <c r="AS210">
        <f t="shared" si="31"/>
        <v>0</v>
      </c>
      <c r="AT210">
        <f t="shared" si="32"/>
        <v>0</v>
      </c>
      <c r="AU210">
        <f t="shared" si="33"/>
        <v>0</v>
      </c>
      <c r="AV210">
        <f t="shared" si="34"/>
        <v>0</v>
      </c>
      <c r="AW210">
        <f t="shared" si="35"/>
        <v>0</v>
      </c>
      <c r="AX210">
        <f t="shared" si="36"/>
        <v>0</v>
      </c>
      <c r="AY210">
        <f t="shared" si="38"/>
        <v>0</v>
      </c>
      <c r="BC210" s="164">
        <v>42583</v>
      </c>
      <c r="BD210">
        <v>3.5685000000000002</v>
      </c>
      <c r="BE210">
        <v>0.151</v>
      </c>
      <c r="BF210">
        <v>3.9968124000000008E-2</v>
      </c>
      <c r="BG210">
        <v>2.8000000000000004E-2</v>
      </c>
      <c r="BH210">
        <v>7.2483945832529012E-2</v>
      </c>
    </row>
    <row r="211" spans="1:60" x14ac:dyDescent="0.2">
      <c r="A211" s="176">
        <v>43252</v>
      </c>
      <c r="B211">
        <v>4.0383435800000003</v>
      </c>
      <c r="C211">
        <v>0</v>
      </c>
      <c r="D211">
        <v>4.0383435800000003</v>
      </c>
      <c r="E211">
        <v>0</v>
      </c>
      <c r="F211">
        <v>0</v>
      </c>
      <c r="G211">
        <v>0</v>
      </c>
      <c r="H211">
        <v>0</v>
      </c>
      <c r="I211">
        <v>0</v>
      </c>
      <c r="L211" s="154"/>
      <c r="M211" s="154"/>
      <c r="N211" s="154"/>
      <c r="O211" s="176">
        <v>43282</v>
      </c>
      <c r="P211" s="257">
        <v>4.8129999999999997</v>
      </c>
      <c r="Q211" s="257">
        <v>0.17</v>
      </c>
      <c r="R211" s="165">
        <v>2.75E-2</v>
      </c>
      <c r="S211" s="165">
        <v>-0.01</v>
      </c>
      <c r="T211" s="572">
        <v>6.5415457920705106E-2</v>
      </c>
      <c r="W211" s="418"/>
      <c r="X211" s="417"/>
      <c r="Y211"/>
      <c r="AO211" s="176">
        <f t="shared" si="37"/>
        <v>43252</v>
      </c>
      <c r="AP211">
        <f t="shared" si="28"/>
        <v>4.0383435800000003</v>
      </c>
      <c r="AQ211">
        <f t="shared" si="29"/>
        <v>0</v>
      </c>
      <c r="AR211">
        <f t="shared" si="30"/>
        <v>4.0383435800000003</v>
      </c>
      <c r="AS211">
        <f t="shared" si="31"/>
        <v>0</v>
      </c>
      <c r="AT211">
        <f t="shared" si="32"/>
        <v>0</v>
      </c>
      <c r="AU211">
        <f t="shared" si="33"/>
        <v>0</v>
      </c>
      <c r="AV211">
        <f t="shared" si="34"/>
        <v>0</v>
      </c>
      <c r="AW211">
        <f t="shared" si="35"/>
        <v>0</v>
      </c>
      <c r="AX211">
        <f t="shared" si="36"/>
        <v>0</v>
      </c>
      <c r="AY211">
        <f t="shared" si="38"/>
        <v>0</v>
      </c>
      <c r="BC211" s="164">
        <v>42614</v>
      </c>
      <c r="BD211">
        <v>3.5705</v>
      </c>
      <c r="BE211">
        <v>0.151</v>
      </c>
      <c r="BF211">
        <v>3.9968124000000008E-2</v>
      </c>
      <c r="BG211">
        <v>2.8000000000000004E-2</v>
      </c>
      <c r="BH211">
        <v>7.2502435707318999E-2</v>
      </c>
    </row>
    <row r="212" spans="1:60" x14ac:dyDescent="0.2">
      <c r="A212" s="176">
        <v>43282</v>
      </c>
      <c r="B212">
        <v>4.14876515</v>
      </c>
      <c r="C212">
        <v>0</v>
      </c>
      <c r="D212">
        <v>4.14876515</v>
      </c>
      <c r="E212">
        <v>0</v>
      </c>
      <c r="F212">
        <v>0</v>
      </c>
      <c r="G212">
        <v>0</v>
      </c>
      <c r="H212">
        <v>0</v>
      </c>
      <c r="I212">
        <v>0</v>
      </c>
      <c r="L212" s="154"/>
      <c r="M212" s="154"/>
      <c r="N212" s="154"/>
      <c r="O212" s="176">
        <v>43313</v>
      </c>
      <c r="P212" s="257">
        <v>4.8440000000000003</v>
      </c>
      <c r="Q212" s="257">
        <v>0.17</v>
      </c>
      <c r="R212" s="165">
        <v>0.03</v>
      </c>
      <c r="S212" s="165">
        <v>-0.01</v>
      </c>
      <c r="T212" s="572">
        <v>6.5448733806030598E-2</v>
      </c>
      <c r="W212" s="418"/>
      <c r="X212" s="417"/>
      <c r="Y212"/>
      <c r="AO212" s="176">
        <f t="shared" si="37"/>
        <v>43282</v>
      </c>
      <c r="AP212">
        <f t="shared" si="28"/>
        <v>4.14876515</v>
      </c>
      <c r="AQ212">
        <f t="shared" si="29"/>
        <v>0</v>
      </c>
      <c r="AR212">
        <f t="shared" si="30"/>
        <v>4.14876515</v>
      </c>
      <c r="AS212">
        <f t="shared" si="31"/>
        <v>0</v>
      </c>
      <c r="AT212">
        <f t="shared" si="32"/>
        <v>0</v>
      </c>
      <c r="AU212">
        <f t="shared" si="33"/>
        <v>0</v>
      </c>
      <c r="AV212">
        <f t="shared" si="34"/>
        <v>0</v>
      </c>
      <c r="AW212">
        <f t="shared" si="35"/>
        <v>0</v>
      </c>
      <c r="AX212">
        <f t="shared" si="36"/>
        <v>0</v>
      </c>
      <c r="AY212">
        <f t="shared" si="38"/>
        <v>0</v>
      </c>
      <c r="BC212" s="164">
        <v>42644</v>
      </c>
      <c r="BD212">
        <v>3.6085000000000003</v>
      </c>
      <c r="BE212">
        <v>0.151</v>
      </c>
      <c r="BF212">
        <v>3.9968124000000008E-2</v>
      </c>
      <c r="BG212">
        <v>2.8000000000000004E-2</v>
      </c>
      <c r="BH212">
        <v>7.2520329134642014E-2</v>
      </c>
    </row>
    <row r="213" spans="1:60" x14ac:dyDescent="0.2">
      <c r="A213" s="176">
        <v>43313</v>
      </c>
      <c r="B213">
        <v>4.1238940800000004</v>
      </c>
      <c r="C213">
        <v>0</v>
      </c>
      <c r="D213">
        <v>4.1238940800000004</v>
      </c>
      <c r="E213">
        <v>0</v>
      </c>
      <c r="F213">
        <v>0</v>
      </c>
      <c r="G213">
        <v>0</v>
      </c>
      <c r="H213">
        <v>0</v>
      </c>
      <c r="I213">
        <v>0</v>
      </c>
      <c r="L213" s="154"/>
      <c r="M213" s="154"/>
      <c r="N213" s="154"/>
      <c r="O213" s="176">
        <v>43344</v>
      </c>
      <c r="P213" s="257">
        <v>4.859</v>
      </c>
      <c r="Q213" s="257">
        <v>0.17</v>
      </c>
      <c r="R213" s="165">
        <v>2.2499999999999999E-2</v>
      </c>
      <c r="S213" s="165">
        <v>-0.01</v>
      </c>
      <c r="T213" s="572">
        <v>6.5482009691722798E-2</v>
      </c>
      <c r="W213" s="418"/>
      <c r="X213" s="417"/>
      <c r="Y213"/>
      <c r="AO213" s="176">
        <f t="shared" si="37"/>
        <v>43313</v>
      </c>
      <c r="AP213">
        <f t="shared" si="28"/>
        <v>4.1238940800000004</v>
      </c>
      <c r="AQ213">
        <f t="shared" si="29"/>
        <v>0</v>
      </c>
      <c r="AR213">
        <f t="shared" si="30"/>
        <v>4.1238940800000004</v>
      </c>
      <c r="AS213">
        <f t="shared" si="31"/>
        <v>0</v>
      </c>
      <c r="AT213">
        <f t="shared" si="32"/>
        <v>0</v>
      </c>
      <c r="AU213">
        <f t="shared" si="33"/>
        <v>0</v>
      </c>
      <c r="AV213">
        <f t="shared" si="34"/>
        <v>0</v>
      </c>
      <c r="AW213">
        <f t="shared" si="35"/>
        <v>0</v>
      </c>
      <c r="AX213">
        <f t="shared" si="36"/>
        <v>0</v>
      </c>
      <c r="AY213">
        <f t="shared" si="38"/>
        <v>0</v>
      </c>
      <c r="BC213" s="164">
        <v>42675</v>
      </c>
      <c r="BD213">
        <v>3.7475000000000001</v>
      </c>
      <c r="BE213">
        <v>0.151</v>
      </c>
      <c r="BF213">
        <v>-3.9988713000000009E-2</v>
      </c>
      <c r="BG213">
        <v>2.8000000000000004E-2</v>
      </c>
      <c r="BH213">
        <v>7.253881900965499E-2</v>
      </c>
    </row>
    <row r="214" spans="1:60" x14ac:dyDescent="0.2">
      <c r="A214" s="176">
        <v>43344</v>
      </c>
      <c r="B214">
        <v>3.5911998600000001</v>
      </c>
      <c r="C214">
        <v>0</v>
      </c>
      <c r="D214">
        <v>3.5911998600000001</v>
      </c>
      <c r="E214">
        <v>0</v>
      </c>
      <c r="F214">
        <v>0</v>
      </c>
      <c r="G214">
        <v>0</v>
      </c>
      <c r="H214">
        <v>0</v>
      </c>
      <c r="I214">
        <v>0</v>
      </c>
      <c r="L214" s="154"/>
      <c r="M214" s="154"/>
      <c r="N214" s="154"/>
      <c r="O214" s="176">
        <v>43374</v>
      </c>
      <c r="P214" s="257">
        <v>4.8879999999999999</v>
      </c>
      <c r="Q214" s="257">
        <v>0.17</v>
      </c>
      <c r="R214" s="165">
        <v>1.2500000000000001E-2</v>
      </c>
      <c r="S214" s="165">
        <v>-1.4999999999999999E-2</v>
      </c>
      <c r="T214" s="572">
        <v>6.5514212162096602E-2</v>
      </c>
      <c r="W214" s="418"/>
      <c r="X214" s="417"/>
      <c r="Y214"/>
      <c r="AO214" s="176">
        <f t="shared" si="37"/>
        <v>43344</v>
      </c>
      <c r="AP214">
        <f t="shared" si="28"/>
        <v>3.5911998600000001</v>
      </c>
      <c r="AQ214">
        <f t="shared" si="29"/>
        <v>0</v>
      </c>
      <c r="AR214">
        <f t="shared" si="30"/>
        <v>3.5911998600000001</v>
      </c>
      <c r="AS214">
        <f t="shared" si="31"/>
        <v>0</v>
      </c>
      <c r="AT214">
        <f t="shared" si="32"/>
        <v>0</v>
      </c>
      <c r="AU214">
        <f t="shared" si="33"/>
        <v>0</v>
      </c>
      <c r="AV214">
        <f t="shared" si="34"/>
        <v>0</v>
      </c>
      <c r="AW214">
        <f t="shared" si="35"/>
        <v>0</v>
      </c>
      <c r="AX214">
        <f t="shared" si="36"/>
        <v>0</v>
      </c>
      <c r="AY214">
        <f t="shared" si="38"/>
        <v>0</v>
      </c>
      <c r="BC214" s="164">
        <v>42705</v>
      </c>
      <c r="BD214">
        <v>3.8875000000000002</v>
      </c>
      <c r="BE214">
        <v>0.151</v>
      </c>
      <c r="BF214">
        <v>-5.4951938000000013E-2</v>
      </c>
      <c r="BG214">
        <v>2.8000000000000004E-2</v>
      </c>
      <c r="BH214">
        <v>7.2556712437193027E-2</v>
      </c>
    </row>
    <row r="215" spans="1:60" x14ac:dyDescent="0.2">
      <c r="A215" s="176">
        <v>43374</v>
      </c>
      <c r="B215">
        <v>3.0460262500000002</v>
      </c>
      <c r="C215">
        <v>0</v>
      </c>
      <c r="D215">
        <v>3.0460262500000002</v>
      </c>
      <c r="E215">
        <v>0</v>
      </c>
      <c r="F215">
        <v>0</v>
      </c>
      <c r="G215">
        <v>0</v>
      </c>
      <c r="H215">
        <v>0</v>
      </c>
      <c r="I215">
        <v>0</v>
      </c>
      <c r="L215" s="154"/>
      <c r="M215" s="154"/>
      <c r="N215" s="154"/>
      <c r="O215" s="176">
        <v>43405</v>
      </c>
      <c r="P215" s="257">
        <v>5.0279999999999996</v>
      </c>
      <c r="Q215" s="257">
        <v>0.17</v>
      </c>
      <c r="R215" s="165">
        <v>-0.02</v>
      </c>
      <c r="S215" s="165">
        <v>-0.02</v>
      </c>
      <c r="T215" s="572">
        <v>6.5547488048510502E-2</v>
      </c>
      <c r="W215" s="418"/>
      <c r="X215" s="417"/>
      <c r="Y215"/>
      <c r="AO215" s="176">
        <f t="shared" si="37"/>
        <v>43374</v>
      </c>
      <c r="AP215">
        <f t="shared" si="28"/>
        <v>3.0460262500000002</v>
      </c>
      <c r="AQ215">
        <f t="shared" si="29"/>
        <v>0</v>
      </c>
      <c r="AR215">
        <f t="shared" si="30"/>
        <v>3.0460262500000002</v>
      </c>
      <c r="AS215">
        <f t="shared" si="31"/>
        <v>0</v>
      </c>
      <c r="AT215">
        <f t="shared" si="32"/>
        <v>0</v>
      </c>
      <c r="AU215">
        <f t="shared" si="33"/>
        <v>0</v>
      </c>
      <c r="AV215">
        <f t="shared" si="34"/>
        <v>0</v>
      </c>
      <c r="AW215">
        <f t="shared" si="35"/>
        <v>0</v>
      </c>
      <c r="AX215">
        <f t="shared" si="36"/>
        <v>0</v>
      </c>
      <c r="AY215">
        <f t="shared" si="38"/>
        <v>0</v>
      </c>
      <c r="BC215" s="164">
        <v>42736</v>
      </c>
      <c r="BD215">
        <v>4.0265000000000004</v>
      </c>
      <c r="BE215">
        <v>0.151</v>
      </c>
      <c r="BF215">
        <v>-4.9955184000000007E-2</v>
      </c>
      <c r="BG215">
        <v>3.5000000000000003E-2</v>
      </c>
      <c r="BH215">
        <v>7.2575202312428005E-2</v>
      </c>
    </row>
    <row r="216" spans="1:60" x14ac:dyDescent="0.2">
      <c r="A216" s="176">
        <v>43405</v>
      </c>
      <c r="B216">
        <v>2.3524861700000002</v>
      </c>
      <c r="C216">
        <v>0</v>
      </c>
      <c r="D216">
        <v>2.3524861700000002</v>
      </c>
      <c r="E216">
        <v>0</v>
      </c>
      <c r="F216">
        <v>0</v>
      </c>
      <c r="G216">
        <v>0</v>
      </c>
      <c r="H216">
        <v>0</v>
      </c>
      <c r="I216">
        <v>0</v>
      </c>
      <c r="L216" s="154"/>
      <c r="M216" s="154"/>
      <c r="N216" s="154"/>
      <c r="O216" s="176">
        <v>43435</v>
      </c>
      <c r="P216" s="257">
        <v>5.173</v>
      </c>
      <c r="Q216" s="257">
        <v>0.17</v>
      </c>
      <c r="R216" s="165">
        <v>-4.2500000000000003E-2</v>
      </c>
      <c r="S216" s="165">
        <v>-2.5000000000000001E-2</v>
      </c>
      <c r="T216" s="572">
        <v>6.5579690519583303E-2</v>
      </c>
      <c r="W216" s="418"/>
      <c r="X216" s="417"/>
      <c r="Y216"/>
      <c r="AO216" s="176">
        <f t="shared" si="37"/>
        <v>43405</v>
      </c>
      <c r="AP216">
        <f t="shared" si="28"/>
        <v>2.3524861700000002</v>
      </c>
      <c r="AQ216">
        <f t="shared" si="29"/>
        <v>0</v>
      </c>
      <c r="AR216">
        <f t="shared" si="30"/>
        <v>2.3524861700000002</v>
      </c>
      <c r="AS216">
        <f t="shared" si="31"/>
        <v>0</v>
      </c>
      <c r="AT216">
        <f t="shared" si="32"/>
        <v>0</v>
      </c>
      <c r="AU216">
        <f t="shared" si="33"/>
        <v>0</v>
      </c>
      <c r="AV216">
        <f t="shared" si="34"/>
        <v>0</v>
      </c>
      <c r="AW216">
        <f t="shared" si="35"/>
        <v>0</v>
      </c>
      <c r="AX216">
        <f t="shared" si="36"/>
        <v>0</v>
      </c>
      <c r="AY216">
        <f t="shared" si="38"/>
        <v>0</v>
      </c>
      <c r="BC216" s="164">
        <v>42767</v>
      </c>
      <c r="BD216">
        <v>3.9224999999999999</v>
      </c>
      <c r="BE216">
        <v>0.151</v>
      </c>
      <c r="BF216">
        <v>-2.4957423000000003E-2</v>
      </c>
      <c r="BG216">
        <v>3.5000000000000003E-2</v>
      </c>
      <c r="BH216">
        <v>7.2593692187775005E-2</v>
      </c>
    </row>
    <row r="217" spans="1:60" x14ac:dyDescent="0.2">
      <c r="A217" s="176">
        <v>43435</v>
      </c>
      <c r="B217">
        <v>2.4167478299999998</v>
      </c>
      <c r="C217">
        <v>0</v>
      </c>
      <c r="D217">
        <v>2.4167478299999998</v>
      </c>
      <c r="E217">
        <v>0</v>
      </c>
      <c r="F217">
        <v>0</v>
      </c>
      <c r="G217">
        <v>0</v>
      </c>
      <c r="H217">
        <v>0</v>
      </c>
      <c r="I217">
        <v>0</v>
      </c>
      <c r="L217" s="154"/>
      <c r="M217" s="154"/>
      <c r="N217" s="154"/>
      <c r="O217" s="176">
        <v>43466</v>
      </c>
      <c r="P217" s="257">
        <v>5.2930000000000001</v>
      </c>
      <c r="Q217" s="257">
        <v>0.17</v>
      </c>
      <c r="R217" s="165">
        <v>-4.4999999999999998E-2</v>
      </c>
      <c r="S217" s="165">
        <v>-2.5000000000000001E-2</v>
      </c>
      <c r="T217" s="572">
        <v>6.5612966406719805E-2</v>
      </c>
      <c r="W217" s="418"/>
      <c r="X217" s="417"/>
      <c r="Y217"/>
      <c r="AO217" s="176">
        <f t="shared" si="37"/>
        <v>43435</v>
      </c>
      <c r="AP217">
        <f t="shared" ref="AP217:AP280" si="39">B217</f>
        <v>2.4167478299999998</v>
      </c>
      <c r="AQ217">
        <f t="shared" ref="AQ217:AQ280" si="40">C217</f>
        <v>0</v>
      </c>
      <c r="AR217">
        <f t="shared" ref="AR217:AR280" si="41">D217</f>
        <v>2.4167478299999998</v>
      </c>
      <c r="AS217">
        <f t="shared" ref="AS217:AS280" si="42">E217</f>
        <v>0</v>
      </c>
      <c r="AT217">
        <f t="shared" ref="AT217:AT280" si="43">F217</f>
        <v>0</v>
      </c>
      <c r="AU217">
        <f t="shared" ref="AU217:AU280" si="44">G217</f>
        <v>0</v>
      </c>
      <c r="AV217">
        <f t="shared" ref="AV217:AV280" si="45">H217</f>
        <v>0</v>
      </c>
      <c r="AW217">
        <f t="shared" ref="AW217:AW280" si="46">I217</f>
        <v>0</v>
      </c>
      <c r="AX217">
        <f t="shared" ref="AX217:AX280" si="47">J217</f>
        <v>0</v>
      </c>
      <c r="AY217">
        <f t="shared" si="38"/>
        <v>0</v>
      </c>
      <c r="BC217" s="164">
        <v>42795</v>
      </c>
      <c r="BD217">
        <v>3.8125</v>
      </c>
      <c r="BE217">
        <v>0.151</v>
      </c>
      <c r="BF217">
        <v>-1.4957423000000001E-2</v>
      </c>
      <c r="BG217">
        <v>3.5000000000000003E-2</v>
      </c>
      <c r="BH217">
        <v>7.2610392720443007E-2</v>
      </c>
    </row>
    <row r="218" spans="1:60" x14ac:dyDescent="0.2">
      <c r="A218" s="176">
        <v>43466</v>
      </c>
      <c r="B218">
        <v>2.4021951399999999</v>
      </c>
      <c r="C218">
        <v>0</v>
      </c>
      <c r="D218">
        <v>2.4021951399999999</v>
      </c>
      <c r="E218">
        <v>0</v>
      </c>
      <c r="F218">
        <v>0</v>
      </c>
      <c r="G218">
        <v>0</v>
      </c>
      <c r="H218">
        <v>0</v>
      </c>
      <c r="I218">
        <v>0</v>
      </c>
      <c r="L218" s="154"/>
      <c r="M218" s="154"/>
      <c r="N218" s="154"/>
      <c r="O218" s="176">
        <v>43497</v>
      </c>
      <c r="P218" s="257">
        <v>5.1749999999999998</v>
      </c>
      <c r="Q218" s="257">
        <v>0.17</v>
      </c>
      <c r="R218" s="165">
        <v>-2.75E-2</v>
      </c>
      <c r="S218" s="165">
        <v>-2.5000000000000001E-2</v>
      </c>
      <c r="T218" s="572">
        <v>6.5646242294222598E-2</v>
      </c>
      <c r="W218" s="418"/>
      <c r="X218" s="417"/>
      <c r="Y218"/>
      <c r="AO218" s="176">
        <f t="shared" si="37"/>
        <v>43466</v>
      </c>
      <c r="AP218">
        <f t="shared" si="39"/>
        <v>2.4021951399999999</v>
      </c>
      <c r="AQ218">
        <f t="shared" si="40"/>
        <v>0</v>
      </c>
      <c r="AR218">
        <f t="shared" si="41"/>
        <v>2.4021951399999999</v>
      </c>
      <c r="AS218">
        <f t="shared" si="42"/>
        <v>0</v>
      </c>
      <c r="AT218">
        <f t="shared" si="43"/>
        <v>0</v>
      </c>
      <c r="AU218">
        <f t="shared" si="44"/>
        <v>0</v>
      </c>
      <c r="AV218">
        <f t="shared" si="45"/>
        <v>0</v>
      </c>
      <c r="AW218">
        <f t="shared" si="46"/>
        <v>0</v>
      </c>
      <c r="AX218">
        <f t="shared" si="47"/>
        <v>0</v>
      </c>
      <c r="AY218">
        <f t="shared" si="38"/>
        <v>0</v>
      </c>
      <c r="BC218" s="164">
        <v>42826</v>
      </c>
      <c r="BD218">
        <v>3.7055000000000002</v>
      </c>
      <c r="BE218">
        <v>0.151</v>
      </c>
      <c r="BF218">
        <v>4.4976639000000013E-2</v>
      </c>
      <c r="BG218">
        <v>3.5000000000000003E-2</v>
      </c>
      <c r="BH218">
        <v>7.2628882596006014E-2</v>
      </c>
    </row>
    <row r="219" spans="1:60" x14ac:dyDescent="0.2">
      <c r="A219" s="176">
        <v>43497</v>
      </c>
      <c r="B219">
        <v>2.15664765</v>
      </c>
      <c r="C219">
        <v>0</v>
      </c>
      <c r="D219">
        <v>2.15664765</v>
      </c>
      <c r="E219">
        <v>0</v>
      </c>
      <c r="F219">
        <v>0</v>
      </c>
      <c r="G219">
        <v>0</v>
      </c>
      <c r="H219">
        <v>0</v>
      </c>
      <c r="I219">
        <v>0</v>
      </c>
      <c r="L219" s="154"/>
      <c r="M219" s="154"/>
      <c r="N219" s="154"/>
      <c r="O219" s="176">
        <v>43525</v>
      </c>
      <c r="P219" s="257">
        <v>5.0419999999999998</v>
      </c>
      <c r="Q219" s="257">
        <v>0.17</v>
      </c>
      <c r="R219" s="165">
        <v>-1.4999999999999999E-2</v>
      </c>
      <c r="S219" s="165">
        <v>-0.02</v>
      </c>
      <c r="T219" s="572">
        <v>6.5676297934863695E-2</v>
      </c>
      <c r="W219" s="418"/>
      <c r="X219" s="417"/>
      <c r="Y219"/>
      <c r="AO219" s="176">
        <f t="shared" si="37"/>
        <v>43497</v>
      </c>
      <c r="AP219">
        <f t="shared" si="39"/>
        <v>2.15664765</v>
      </c>
      <c r="AQ219">
        <f t="shared" si="40"/>
        <v>0</v>
      </c>
      <c r="AR219">
        <f t="shared" si="41"/>
        <v>2.15664765</v>
      </c>
      <c r="AS219">
        <f t="shared" si="42"/>
        <v>0</v>
      </c>
      <c r="AT219">
        <f t="shared" si="43"/>
        <v>0</v>
      </c>
      <c r="AU219">
        <f t="shared" si="44"/>
        <v>0</v>
      </c>
      <c r="AV219">
        <f t="shared" si="45"/>
        <v>0</v>
      </c>
      <c r="AW219">
        <f t="shared" si="46"/>
        <v>0</v>
      </c>
      <c r="AX219">
        <f t="shared" si="47"/>
        <v>0</v>
      </c>
      <c r="AY219">
        <f t="shared" si="38"/>
        <v>0</v>
      </c>
      <c r="BC219" s="164">
        <v>42856</v>
      </c>
      <c r="BD219">
        <v>3.6765000000000003</v>
      </c>
      <c r="BE219">
        <v>0.151</v>
      </c>
      <c r="BF219">
        <v>4.4968124000000005E-2</v>
      </c>
      <c r="BG219">
        <v>3.5000000000000003E-2</v>
      </c>
      <c r="BH219">
        <v>7.2646776024076015E-2</v>
      </c>
    </row>
    <row r="220" spans="1:60" x14ac:dyDescent="0.2">
      <c r="A220" s="176">
        <v>43525</v>
      </c>
      <c r="B220">
        <v>2.3747039299999999</v>
      </c>
      <c r="C220">
        <v>0</v>
      </c>
      <c r="D220">
        <v>2.3747039299999999</v>
      </c>
      <c r="E220">
        <v>0</v>
      </c>
      <c r="F220">
        <v>0</v>
      </c>
      <c r="G220">
        <v>0</v>
      </c>
      <c r="H220">
        <v>0</v>
      </c>
      <c r="I220">
        <v>0</v>
      </c>
      <c r="L220" s="154"/>
      <c r="M220" s="154"/>
      <c r="N220" s="154"/>
      <c r="O220" s="176">
        <v>43556</v>
      </c>
      <c r="P220" s="257">
        <v>4.8220000000000001</v>
      </c>
      <c r="Q220" s="257">
        <v>0.17</v>
      </c>
      <c r="R220" s="165">
        <v>0.02</v>
      </c>
      <c r="S220" s="165">
        <v>-1.4999999999999999E-2</v>
      </c>
      <c r="T220" s="572">
        <v>6.5709573823064596E-2</v>
      </c>
      <c r="W220" s="418"/>
      <c r="X220" s="417"/>
      <c r="Y220"/>
      <c r="AO220" s="176">
        <f t="shared" si="37"/>
        <v>43525</v>
      </c>
      <c r="AP220">
        <f t="shared" si="39"/>
        <v>2.3747039299999999</v>
      </c>
      <c r="AQ220">
        <f t="shared" si="40"/>
        <v>0</v>
      </c>
      <c r="AR220">
        <f t="shared" si="41"/>
        <v>2.3747039299999999</v>
      </c>
      <c r="AS220">
        <f t="shared" si="42"/>
        <v>0</v>
      </c>
      <c r="AT220">
        <f t="shared" si="43"/>
        <v>0</v>
      </c>
      <c r="AU220">
        <f t="shared" si="44"/>
        <v>0</v>
      </c>
      <c r="AV220">
        <f t="shared" si="45"/>
        <v>0</v>
      </c>
      <c r="AW220">
        <f t="shared" si="46"/>
        <v>0</v>
      </c>
      <c r="AX220">
        <f t="shared" si="47"/>
        <v>0</v>
      </c>
      <c r="AY220">
        <f t="shared" si="38"/>
        <v>0</v>
      </c>
      <c r="BC220" s="164">
        <v>42887</v>
      </c>
      <c r="BD220">
        <v>3.6775000000000002</v>
      </c>
      <c r="BE220">
        <v>0.151</v>
      </c>
      <c r="BF220">
        <v>4.4968124000000005E-2</v>
      </c>
      <c r="BG220">
        <v>3.5000000000000003E-2</v>
      </c>
      <c r="BH220">
        <v>7.2665265899860013E-2</v>
      </c>
    </row>
    <row r="221" spans="1:60" x14ac:dyDescent="0.2">
      <c r="A221" s="176">
        <v>43556</v>
      </c>
      <c r="B221">
        <v>3.0453169099999999</v>
      </c>
      <c r="C221">
        <v>0</v>
      </c>
      <c r="D221">
        <v>3.0453169099999999</v>
      </c>
      <c r="E221">
        <v>0</v>
      </c>
      <c r="F221">
        <v>0</v>
      </c>
      <c r="G221">
        <v>0</v>
      </c>
      <c r="H221">
        <v>0</v>
      </c>
      <c r="I221">
        <v>0</v>
      </c>
      <c r="L221" s="154"/>
      <c r="M221" s="154"/>
      <c r="N221" s="154"/>
      <c r="O221" s="176">
        <v>43586</v>
      </c>
      <c r="P221" s="257">
        <v>4.8120000000000003</v>
      </c>
      <c r="Q221" s="257">
        <v>0.17</v>
      </c>
      <c r="R221" s="165">
        <v>0.02</v>
      </c>
      <c r="S221" s="165">
        <v>-1.4999999999999999E-2</v>
      </c>
      <c r="T221" s="572">
        <v>6.5741776295867194E-2</v>
      </c>
      <c r="W221" s="418"/>
      <c r="X221" s="417"/>
      <c r="Y221"/>
      <c r="AO221" s="176">
        <f t="shared" si="37"/>
        <v>43556</v>
      </c>
      <c r="AP221">
        <f t="shared" si="39"/>
        <v>3.0453169099999999</v>
      </c>
      <c r="AQ221">
        <f t="shared" si="40"/>
        <v>0</v>
      </c>
      <c r="AR221">
        <f t="shared" si="41"/>
        <v>3.0453169099999999</v>
      </c>
      <c r="AS221">
        <f t="shared" si="42"/>
        <v>0</v>
      </c>
      <c r="AT221">
        <f t="shared" si="43"/>
        <v>0</v>
      </c>
      <c r="AU221">
        <f t="shared" si="44"/>
        <v>0</v>
      </c>
      <c r="AV221">
        <f t="shared" si="45"/>
        <v>0</v>
      </c>
      <c r="AW221">
        <f t="shared" si="46"/>
        <v>0</v>
      </c>
      <c r="AX221">
        <f t="shared" si="47"/>
        <v>0</v>
      </c>
      <c r="AY221">
        <f t="shared" si="38"/>
        <v>0</v>
      </c>
      <c r="BC221" s="164">
        <v>42917</v>
      </c>
      <c r="BD221">
        <v>3.6835000000000004</v>
      </c>
      <c r="BE221">
        <v>0.151</v>
      </c>
      <c r="BF221">
        <v>4.4968124000000005E-2</v>
      </c>
      <c r="BG221">
        <v>3.5000000000000003E-2</v>
      </c>
      <c r="BH221">
        <v>7.2683159328146021E-2</v>
      </c>
    </row>
    <row r="222" spans="1:60" x14ac:dyDescent="0.2">
      <c r="A222" s="176">
        <v>43586</v>
      </c>
      <c r="B222">
        <v>3.5399295500000001</v>
      </c>
      <c r="C222">
        <v>0</v>
      </c>
      <c r="D222">
        <v>3.5399295500000001</v>
      </c>
      <c r="E222">
        <v>0</v>
      </c>
      <c r="F222">
        <v>0</v>
      </c>
      <c r="G222">
        <v>0</v>
      </c>
      <c r="H222">
        <v>0</v>
      </c>
      <c r="I222">
        <v>0</v>
      </c>
      <c r="L222" s="154"/>
      <c r="M222" s="154"/>
      <c r="N222" s="154"/>
      <c r="O222" s="176">
        <v>43617</v>
      </c>
      <c r="P222" s="257">
        <v>4.8479999999999999</v>
      </c>
      <c r="Q222" s="257">
        <v>0.17</v>
      </c>
      <c r="R222" s="165">
        <v>2.5000000000000001E-2</v>
      </c>
      <c r="S222" s="165">
        <v>-1.4999999999999999E-2</v>
      </c>
      <c r="T222" s="572">
        <v>6.57750521847906E-2</v>
      </c>
      <c r="W222" s="418"/>
      <c r="X222" s="417"/>
      <c r="Y222"/>
      <c r="AO222" s="176">
        <f t="shared" si="37"/>
        <v>43586</v>
      </c>
      <c r="AP222">
        <f t="shared" si="39"/>
        <v>3.5399295500000001</v>
      </c>
      <c r="AQ222">
        <f t="shared" si="40"/>
        <v>0</v>
      </c>
      <c r="AR222">
        <f t="shared" si="41"/>
        <v>3.5399295500000001</v>
      </c>
      <c r="AS222">
        <f t="shared" si="42"/>
        <v>0</v>
      </c>
      <c r="AT222">
        <f t="shared" si="43"/>
        <v>0</v>
      </c>
      <c r="AU222">
        <f t="shared" si="44"/>
        <v>0</v>
      </c>
      <c r="AV222">
        <f t="shared" si="45"/>
        <v>0</v>
      </c>
      <c r="AW222">
        <f t="shared" si="46"/>
        <v>0</v>
      </c>
      <c r="AX222">
        <f t="shared" si="47"/>
        <v>0</v>
      </c>
      <c r="AY222">
        <f t="shared" si="38"/>
        <v>0</v>
      </c>
      <c r="BC222" s="164">
        <v>42948</v>
      </c>
      <c r="BD222">
        <v>3.6885000000000003</v>
      </c>
      <c r="BE222">
        <v>0.151</v>
      </c>
      <c r="BF222">
        <v>4.4968124000000005E-2</v>
      </c>
      <c r="BG222">
        <v>3.5000000000000003E-2</v>
      </c>
      <c r="BH222">
        <v>7.2701649204152008E-2</v>
      </c>
    </row>
    <row r="223" spans="1:60" x14ac:dyDescent="0.2">
      <c r="A223" s="176">
        <v>43617</v>
      </c>
      <c r="B223">
        <v>3.7612598899999998</v>
      </c>
      <c r="C223">
        <v>0</v>
      </c>
      <c r="D223">
        <v>3.7612598899999998</v>
      </c>
      <c r="E223">
        <v>0</v>
      </c>
      <c r="F223">
        <v>0</v>
      </c>
      <c r="G223">
        <v>0</v>
      </c>
      <c r="H223">
        <v>0</v>
      </c>
      <c r="I223">
        <v>0</v>
      </c>
      <c r="L223" s="154"/>
      <c r="M223" s="154"/>
      <c r="N223" s="154"/>
      <c r="O223" s="176">
        <v>43647</v>
      </c>
      <c r="P223" s="257">
        <v>4.8979999999999997</v>
      </c>
      <c r="Q223" s="257">
        <v>0.17</v>
      </c>
      <c r="R223" s="165">
        <v>2.75E-2</v>
      </c>
      <c r="S223" s="165">
        <v>-0.01</v>
      </c>
      <c r="T223" s="572">
        <v>6.5807254658291695E-2</v>
      </c>
      <c r="W223" s="418"/>
      <c r="X223" s="417"/>
      <c r="Y223"/>
      <c r="AO223" s="176">
        <f t="shared" si="37"/>
        <v>43617</v>
      </c>
      <c r="AP223">
        <f t="shared" si="39"/>
        <v>3.7612598899999998</v>
      </c>
      <c r="AQ223">
        <f t="shared" si="40"/>
        <v>0</v>
      </c>
      <c r="AR223">
        <f t="shared" si="41"/>
        <v>3.7612598899999998</v>
      </c>
      <c r="AS223">
        <f t="shared" si="42"/>
        <v>0</v>
      </c>
      <c r="AT223">
        <f t="shared" si="43"/>
        <v>0</v>
      </c>
      <c r="AU223">
        <f t="shared" si="44"/>
        <v>0</v>
      </c>
      <c r="AV223">
        <f t="shared" si="45"/>
        <v>0</v>
      </c>
      <c r="AW223">
        <f t="shared" si="46"/>
        <v>0</v>
      </c>
      <c r="AX223">
        <f t="shared" si="47"/>
        <v>0</v>
      </c>
      <c r="AY223">
        <f t="shared" si="38"/>
        <v>0</v>
      </c>
      <c r="BC223" s="164">
        <v>42979</v>
      </c>
      <c r="BD223">
        <v>3.6905000000000001</v>
      </c>
      <c r="BE223">
        <v>0.151</v>
      </c>
      <c r="BF223">
        <v>4.4968124000000005E-2</v>
      </c>
      <c r="BG223">
        <v>3.5000000000000003E-2</v>
      </c>
      <c r="BH223">
        <v>7.2720139080272014E-2</v>
      </c>
    </row>
    <row r="224" spans="1:60" x14ac:dyDescent="0.2">
      <c r="A224" s="176">
        <v>43647</v>
      </c>
      <c r="B224">
        <v>3.8638646799999998</v>
      </c>
      <c r="C224">
        <v>0</v>
      </c>
      <c r="D224">
        <v>3.8638646799999998</v>
      </c>
      <c r="E224">
        <v>0</v>
      </c>
      <c r="F224">
        <v>0</v>
      </c>
      <c r="G224">
        <v>0</v>
      </c>
      <c r="H224">
        <v>0</v>
      </c>
      <c r="I224">
        <v>0</v>
      </c>
      <c r="L224" s="154"/>
      <c r="M224" s="154"/>
      <c r="N224" s="154"/>
      <c r="O224" s="176">
        <v>43678</v>
      </c>
      <c r="P224" s="257">
        <v>4.9290000000000003</v>
      </c>
      <c r="Q224" s="257">
        <v>0.17</v>
      </c>
      <c r="R224" s="165">
        <v>0.03</v>
      </c>
      <c r="S224" s="165">
        <v>-0.01</v>
      </c>
      <c r="T224" s="572">
        <v>6.5840530547936801E-2</v>
      </c>
      <c r="W224" s="418"/>
      <c r="X224" s="417"/>
      <c r="Y224"/>
      <c r="AO224" s="176">
        <f t="shared" si="37"/>
        <v>43647</v>
      </c>
      <c r="AP224">
        <f t="shared" si="39"/>
        <v>3.8638646799999998</v>
      </c>
      <c r="AQ224">
        <f t="shared" si="40"/>
        <v>0</v>
      </c>
      <c r="AR224">
        <f t="shared" si="41"/>
        <v>3.8638646799999998</v>
      </c>
      <c r="AS224">
        <f t="shared" si="42"/>
        <v>0</v>
      </c>
      <c r="AT224">
        <f t="shared" si="43"/>
        <v>0</v>
      </c>
      <c r="AU224">
        <f t="shared" si="44"/>
        <v>0</v>
      </c>
      <c r="AV224">
        <f t="shared" si="45"/>
        <v>0</v>
      </c>
      <c r="AW224">
        <f t="shared" si="46"/>
        <v>0</v>
      </c>
      <c r="AX224">
        <f t="shared" si="47"/>
        <v>0</v>
      </c>
      <c r="AY224">
        <f t="shared" si="38"/>
        <v>0</v>
      </c>
      <c r="BC224" s="164">
        <v>43009</v>
      </c>
      <c r="BD224">
        <v>3.7285000000000004</v>
      </c>
      <c r="BE224">
        <v>0.151</v>
      </c>
      <c r="BF224">
        <v>4.4968124000000005E-2</v>
      </c>
      <c r="BG224">
        <v>3.5000000000000003E-2</v>
      </c>
      <c r="BH224">
        <v>7.2738032508882014E-2</v>
      </c>
    </row>
    <row r="225" spans="1:60" x14ac:dyDescent="0.2">
      <c r="A225" s="176">
        <v>43678</v>
      </c>
      <c r="B225">
        <v>3.8404546399999999</v>
      </c>
      <c r="C225">
        <v>0</v>
      </c>
      <c r="D225">
        <v>3.8404546399999999</v>
      </c>
      <c r="E225">
        <v>0</v>
      </c>
      <c r="F225">
        <v>0</v>
      </c>
      <c r="G225">
        <v>0</v>
      </c>
      <c r="H225">
        <v>0</v>
      </c>
      <c r="I225">
        <v>0</v>
      </c>
      <c r="L225" s="154"/>
      <c r="M225" s="154"/>
      <c r="N225" s="154"/>
      <c r="O225" s="176">
        <v>43709</v>
      </c>
      <c r="P225" s="257">
        <v>4.944</v>
      </c>
      <c r="Q225" s="257">
        <v>0.17</v>
      </c>
      <c r="R225" s="165">
        <v>2.2499999999999999E-2</v>
      </c>
      <c r="S225" s="165">
        <v>-0.01</v>
      </c>
      <c r="T225" s="572">
        <v>6.5873806437949198E-2</v>
      </c>
      <c r="W225" s="418"/>
      <c r="X225" s="417"/>
      <c r="Y225"/>
      <c r="AO225" s="176">
        <f t="shared" si="37"/>
        <v>43678</v>
      </c>
      <c r="AP225">
        <f t="shared" si="39"/>
        <v>3.8404546399999999</v>
      </c>
      <c r="AQ225">
        <f t="shared" si="40"/>
        <v>0</v>
      </c>
      <c r="AR225">
        <f t="shared" si="41"/>
        <v>3.8404546399999999</v>
      </c>
      <c r="AS225">
        <f t="shared" si="42"/>
        <v>0</v>
      </c>
      <c r="AT225">
        <f t="shared" si="43"/>
        <v>0</v>
      </c>
      <c r="AU225">
        <f t="shared" si="44"/>
        <v>0</v>
      </c>
      <c r="AV225">
        <f t="shared" si="45"/>
        <v>0</v>
      </c>
      <c r="AW225">
        <f t="shared" si="46"/>
        <v>0</v>
      </c>
      <c r="AX225">
        <f t="shared" si="47"/>
        <v>0</v>
      </c>
      <c r="AY225">
        <f t="shared" si="38"/>
        <v>0</v>
      </c>
      <c r="BC225" s="164">
        <v>43040</v>
      </c>
      <c r="BD225">
        <v>3.8675000000000002</v>
      </c>
      <c r="BE225">
        <v>0.151</v>
      </c>
      <c r="BF225">
        <v>-3.4988713000000005E-2</v>
      </c>
      <c r="BG225">
        <v>3.5000000000000003E-2</v>
      </c>
      <c r="BH225">
        <v>7.275652238522301E-2</v>
      </c>
    </row>
    <row r="226" spans="1:60" x14ac:dyDescent="0.2">
      <c r="A226" s="176">
        <v>43709</v>
      </c>
      <c r="B226">
        <v>3.3441580499999999</v>
      </c>
      <c r="C226">
        <v>0</v>
      </c>
      <c r="D226">
        <v>3.3441580499999999</v>
      </c>
      <c r="E226">
        <v>0</v>
      </c>
      <c r="F226">
        <v>0</v>
      </c>
      <c r="G226">
        <v>0</v>
      </c>
      <c r="H226">
        <v>0</v>
      </c>
      <c r="I226">
        <v>0</v>
      </c>
      <c r="L226" s="154"/>
      <c r="M226" s="154"/>
      <c r="N226" s="154"/>
      <c r="O226" s="176">
        <v>43739</v>
      </c>
      <c r="P226" s="257">
        <v>4.9729999999999999</v>
      </c>
      <c r="Q226" s="257">
        <v>0.17</v>
      </c>
      <c r="R226" s="165">
        <v>1.2500000000000001E-2</v>
      </c>
      <c r="S226" s="165">
        <v>-1.4999999999999999E-2</v>
      </c>
      <c r="T226" s="572">
        <v>6.5906008912503602E-2</v>
      </c>
      <c r="W226" s="418"/>
      <c r="X226" s="417"/>
      <c r="Y226"/>
      <c r="AO226" s="176">
        <f t="shared" si="37"/>
        <v>43709</v>
      </c>
      <c r="AP226">
        <f t="shared" si="39"/>
        <v>3.3441580499999999</v>
      </c>
      <c r="AQ226">
        <f t="shared" si="40"/>
        <v>0</v>
      </c>
      <c r="AR226">
        <f t="shared" si="41"/>
        <v>3.3441580499999999</v>
      </c>
      <c r="AS226">
        <f t="shared" si="42"/>
        <v>0</v>
      </c>
      <c r="AT226">
        <f t="shared" si="43"/>
        <v>0</v>
      </c>
      <c r="AU226">
        <f t="shared" si="44"/>
        <v>0</v>
      </c>
      <c r="AV226">
        <f t="shared" si="45"/>
        <v>0</v>
      </c>
      <c r="AW226">
        <f t="shared" si="46"/>
        <v>0</v>
      </c>
      <c r="AX226">
        <f t="shared" si="47"/>
        <v>0</v>
      </c>
      <c r="AY226">
        <f t="shared" si="38"/>
        <v>0</v>
      </c>
      <c r="BC226" s="164">
        <v>43070</v>
      </c>
      <c r="BD226">
        <v>4.0075000000000003</v>
      </c>
      <c r="BE226">
        <v>0.151</v>
      </c>
      <c r="BF226">
        <v>-4.9951938000000001E-2</v>
      </c>
      <c r="BG226">
        <v>3.5000000000000003E-2</v>
      </c>
      <c r="BH226">
        <v>7.2774415814048019E-2</v>
      </c>
    </row>
    <row r="227" spans="1:60" x14ac:dyDescent="0.2">
      <c r="A227" s="176">
        <v>43739</v>
      </c>
      <c r="B227">
        <v>2.83631096</v>
      </c>
      <c r="C227">
        <v>0</v>
      </c>
      <c r="D227">
        <v>2.83631096</v>
      </c>
      <c r="E227">
        <v>0</v>
      </c>
      <c r="F227">
        <v>0</v>
      </c>
      <c r="G227">
        <v>0</v>
      </c>
      <c r="H227">
        <v>0</v>
      </c>
      <c r="I227">
        <v>0</v>
      </c>
      <c r="L227" s="154"/>
      <c r="M227" s="154"/>
      <c r="N227" s="154"/>
      <c r="O227" s="176">
        <v>43770</v>
      </c>
      <c r="P227" s="257">
        <v>5.1130000000000004</v>
      </c>
      <c r="Q227" s="257">
        <v>0.17</v>
      </c>
      <c r="R227" s="165">
        <v>-0.02</v>
      </c>
      <c r="S227" s="165">
        <v>-0.02</v>
      </c>
      <c r="T227" s="572">
        <v>6.5939284803237602E-2</v>
      </c>
      <c r="W227" s="418"/>
      <c r="X227" s="417"/>
      <c r="Y227"/>
      <c r="AO227" s="176">
        <f t="shared" si="37"/>
        <v>43739</v>
      </c>
      <c r="AP227">
        <f t="shared" si="39"/>
        <v>2.83631096</v>
      </c>
      <c r="AQ227">
        <f t="shared" si="40"/>
        <v>0</v>
      </c>
      <c r="AR227">
        <f t="shared" si="41"/>
        <v>2.83631096</v>
      </c>
      <c r="AS227">
        <f t="shared" si="42"/>
        <v>0</v>
      </c>
      <c r="AT227">
        <f t="shared" si="43"/>
        <v>0</v>
      </c>
      <c r="AU227">
        <f t="shared" si="44"/>
        <v>0</v>
      </c>
      <c r="AV227">
        <f t="shared" si="45"/>
        <v>0</v>
      </c>
      <c r="AW227">
        <f t="shared" si="46"/>
        <v>0</v>
      </c>
      <c r="AX227">
        <f t="shared" si="47"/>
        <v>0</v>
      </c>
      <c r="AY227">
        <f t="shared" si="38"/>
        <v>0</v>
      </c>
      <c r="BC227" s="164">
        <v>43101</v>
      </c>
      <c r="BD227">
        <v>4.1515000000000004</v>
      </c>
      <c r="BF227">
        <v>-4.4955184000000009E-2</v>
      </c>
      <c r="BG227">
        <v>4.2000000000000003E-2</v>
      </c>
      <c r="BH227">
        <v>7.2792905690612017E-2</v>
      </c>
    </row>
    <row r="228" spans="1:60" x14ac:dyDescent="0.2">
      <c r="A228" s="176">
        <v>43770</v>
      </c>
      <c r="B228">
        <v>2.1903794900000002</v>
      </c>
      <c r="C228">
        <v>0</v>
      </c>
      <c r="D228">
        <v>2.1903794900000002</v>
      </c>
      <c r="E228">
        <v>0</v>
      </c>
      <c r="F228">
        <v>0</v>
      </c>
      <c r="G228">
        <v>0</v>
      </c>
      <c r="H228">
        <v>0</v>
      </c>
      <c r="I228">
        <v>0</v>
      </c>
      <c r="L228" s="154"/>
      <c r="M228" s="154"/>
      <c r="N228" s="154"/>
      <c r="O228" s="176">
        <v>43800</v>
      </c>
      <c r="P228" s="257">
        <v>5.258</v>
      </c>
      <c r="Q228" s="257">
        <v>0.17</v>
      </c>
      <c r="R228" s="165">
        <v>-4.2500000000000003E-2</v>
      </c>
      <c r="S228" s="165">
        <v>-2.5000000000000001E-2</v>
      </c>
      <c r="T228" s="572">
        <v>6.5971487278490698E-2</v>
      </c>
      <c r="W228" s="418"/>
      <c r="X228" s="417"/>
      <c r="Y228"/>
      <c r="AO228" s="176">
        <f t="shared" si="37"/>
        <v>43770</v>
      </c>
      <c r="AP228">
        <f t="shared" si="39"/>
        <v>2.1903794900000002</v>
      </c>
      <c r="AQ228">
        <f t="shared" si="40"/>
        <v>0</v>
      </c>
      <c r="AR228">
        <f t="shared" si="41"/>
        <v>2.1903794900000002</v>
      </c>
      <c r="AS228">
        <f t="shared" si="42"/>
        <v>0</v>
      </c>
      <c r="AT228">
        <f t="shared" si="43"/>
        <v>0</v>
      </c>
      <c r="AU228">
        <f t="shared" si="44"/>
        <v>0</v>
      </c>
      <c r="AV228">
        <f t="shared" si="45"/>
        <v>0</v>
      </c>
      <c r="AW228">
        <f t="shared" si="46"/>
        <v>0</v>
      </c>
      <c r="AX228">
        <f t="shared" si="47"/>
        <v>0</v>
      </c>
      <c r="AY228">
        <f t="shared" si="38"/>
        <v>0</v>
      </c>
      <c r="BC228" s="164">
        <v>43132</v>
      </c>
      <c r="BD228">
        <v>4.0475000000000003</v>
      </c>
      <c r="BF228">
        <v>-1.9957423000000002E-2</v>
      </c>
      <c r="BG228">
        <v>4.2000000000000003E-2</v>
      </c>
      <c r="BH228">
        <v>7.2811395567288009E-2</v>
      </c>
    </row>
    <row r="229" spans="1:60" x14ac:dyDescent="0.2">
      <c r="A229" s="176">
        <v>43800</v>
      </c>
      <c r="B229">
        <v>2.2500729900000001</v>
      </c>
      <c r="C229">
        <v>0</v>
      </c>
      <c r="D229">
        <v>2.2500729900000001</v>
      </c>
      <c r="E229">
        <v>0</v>
      </c>
      <c r="F229">
        <v>0</v>
      </c>
      <c r="G229">
        <v>0</v>
      </c>
      <c r="H229">
        <v>0</v>
      </c>
      <c r="I229">
        <v>0</v>
      </c>
      <c r="L229" s="154"/>
      <c r="M229" s="154"/>
      <c r="N229" s="154"/>
      <c r="O229" s="176">
        <v>43831</v>
      </c>
      <c r="P229" s="257">
        <v>5.3780000000000001</v>
      </c>
      <c r="Q229" s="257">
        <v>0.17</v>
      </c>
      <c r="R229" s="165">
        <v>-4.4999999999999998E-2</v>
      </c>
      <c r="S229" s="165">
        <v>-2.5000000000000001E-2</v>
      </c>
      <c r="T229" s="572">
        <v>6.6004763169946801E-2</v>
      </c>
      <c r="W229" s="418"/>
      <c r="X229" s="417"/>
      <c r="Y229"/>
      <c r="AO229" s="176">
        <f t="shared" si="37"/>
        <v>43800</v>
      </c>
      <c r="AP229">
        <f t="shared" si="39"/>
        <v>2.2500729900000001</v>
      </c>
      <c r="AQ229">
        <f t="shared" si="40"/>
        <v>0</v>
      </c>
      <c r="AR229">
        <f t="shared" si="41"/>
        <v>2.2500729900000001</v>
      </c>
      <c r="AS229">
        <f t="shared" si="42"/>
        <v>0</v>
      </c>
      <c r="AT229">
        <f t="shared" si="43"/>
        <v>0</v>
      </c>
      <c r="AU229">
        <f t="shared" si="44"/>
        <v>0</v>
      </c>
      <c r="AV229">
        <f t="shared" si="45"/>
        <v>0</v>
      </c>
      <c r="AW229">
        <f t="shared" si="46"/>
        <v>0</v>
      </c>
      <c r="AX229">
        <f t="shared" si="47"/>
        <v>0</v>
      </c>
      <c r="AY229">
        <f t="shared" si="38"/>
        <v>0</v>
      </c>
      <c r="BC229" s="164">
        <v>43160</v>
      </c>
      <c r="BD229">
        <v>3.9375</v>
      </c>
      <c r="BF229">
        <v>-9.9574230000000017E-3</v>
      </c>
      <c r="BG229">
        <v>4.2000000000000003E-2</v>
      </c>
      <c r="BH229">
        <v>7.2828096101157008E-2</v>
      </c>
    </row>
    <row r="230" spans="1:60" x14ac:dyDescent="0.2">
      <c r="A230" s="176">
        <v>43831</v>
      </c>
      <c r="B230">
        <v>2.2363801900000002</v>
      </c>
      <c r="C230">
        <v>0</v>
      </c>
      <c r="D230">
        <v>2.2363801900000002</v>
      </c>
      <c r="E230">
        <v>0</v>
      </c>
      <c r="F230">
        <v>0</v>
      </c>
      <c r="G230">
        <v>0</v>
      </c>
      <c r="H230">
        <v>0</v>
      </c>
      <c r="I230">
        <v>0</v>
      </c>
      <c r="L230" s="154"/>
      <c r="M230" s="154"/>
      <c r="N230" s="154"/>
      <c r="O230" s="176">
        <v>43862</v>
      </c>
      <c r="P230" s="257">
        <v>5.26</v>
      </c>
      <c r="Q230" s="257">
        <v>0.17</v>
      </c>
      <c r="R230" s="165">
        <v>-2.75E-2</v>
      </c>
      <c r="S230" s="165">
        <v>-2.5000000000000001E-2</v>
      </c>
      <c r="T230" s="572">
        <v>6.6038039061769194E-2</v>
      </c>
      <c r="W230" s="418"/>
      <c r="X230" s="417"/>
      <c r="Y230"/>
      <c r="AO230" s="176">
        <f t="shared" si="37"/>
        <v>43831</v>
      </c>
      <c r="AP230">
        <f t="shared" si="39"/>
        <v>2.2363801900000002</v>
      </c>
      <c r="AQ230">
        <f t="shared" si="40"/>
        <v>0</v>
      </c>
      <c r="AR230">
        <f t="shared" si="41"/>
        <v>2.2363801900000002</v>
      </c>
      <c r="AS230">
        <f t="shared" si="42"/>
        <v>0</v>
      </c>
      <c r="AT230">
        <f t="shared" si="43"/>
        <v>0</v>
      </c>
      <c r="AU230">
        <f t="shared" si="44"/>
        <v>0</v>
      </c>
      <c r="AV230">
        <f t="shared" si="45"/>
        <v>0</v>
      </c>
      <c r="AW230">
        <f t="shared" si="46"/>
        <v>0</v>
      </c>
      <c r="AX230">
        <f t="shared" si="47"/>
        <v>0</v>
      </c>
      <c r="AY230">
        <f t="shared" si="38"/>
        <v>0</v>
      </c>
      <c r="BC230" s="164">
        <v>43191</v>
      </c>
      <c r="BD230">
        <v>3.8305000000000002</v>
      </c>
      <c r="BF230">
        <v>4.997663900000001E-2</v>
      </c>
      <c r="BG230">
        <v>4.2000000000000003E-2</v>
      </c>
      <c r="BH230">
        <v>7.2846585978049036E-2</v>
      </c>
    </row>
    <row r="231" spans="1:60" x14ac:dyDescent="0.2">
      <c r="A231" s="176">
        <v>43862</v>
      </c>
      <c r="B231">
        <v>2.0793548099999999</v>
      </c>
      <c r="C231">
        <v>0</v>
      </c>
      <c r="D231">
        <v>2.0793548099999999</v>
      </c>
      <c r="E231">
        <v>0</v>
      </c>
      <c r="F231">
        <v>0</v>
      </c>
      <c r="G231">
        <v>0</v>
      </c>
      <c r="H231">
        <v>0</v>
      </c>
      <c r="I231">
        <v>0</v>
      </c>
      <c r="L231" s="154"/>
      <c r="M231" s="154"/>
      <c r="N231" s="154"/>
      <c r="O231" s="176">
        <v>43891</v>
      </c>
      <c r="P231" s="257">
        <v>5.1269999999999998</v>
      </c>
      <c r="Q231" s="257">
        <v>0.17</v>
      </c>
      <c r="R231" s="165">
        <v>-1.4999999999999999E-2</v>
      </c>
      <c r="S231" s="165">
        <v>-0.02</v>
      </c>
      <c r="T231" s="572">
        <v>6.60691681221941E-2</v>
      </c>
      <c r="W231" s="418"/>
      <c r="X231" s="417"/>
      <c r="Y231"/>
      <c r="AO231" s="176">
        <f t="shared" si="37"/>
        <v>43862</v>
      </c>
      <c r="AP231">
        <f t="shared" si="39"/>
        <v>2.0793548099999999</v>
      </c>
      <c r="AQ231">
        <f t="shared" si="40"/>
        <v>0</v>
      </c>
      <c r="AR231">
        <f t="shared" si="41"/>
        <v>2.0793548099999999</v>
      </c>
      <c r="AS231">
        <f t="shared" si="42"/>
        <v>0</v>
      </c>
      <c r="AT231">
        <f t="shared" si="43"/>
        <v>0</v>
      </c>
      <c r="AU231">
        <f t="shared" si="44"/>
        <v>0</v>
      </c>
      <c r="AV231">
        <f t="shared" si="45"/>
        <v>0</v>
      </c>
      <c r="AW231">
        <f t="shared" si="46"/>
        <v>0</v>
      </c>
      <c r="AX231">
        <f t="shared" si="47"/>
        <v>0</v>
      </c>
      <c r="AY231">
        <f t="shared" si="38"/>
        <v>0</v>
      </c>
      <c r="BC231" s="164">
        <v>43221</v>
      </c>
      <c r="BD231">
        <v>3.8015000000000003</v>
      </c>
      <c r="BF231">
        <v>4.9968124000000003E-2</v>
      </c>
      <c r="BG231">
        <v>4.2000000000000003E-2</v>
      </c>
      <c r="BH231">
        <v>7.2864479407406021E-2</v>
      </c>
    </row>
    <row r="232" spans="1:60" x14ac:dyDescent="0.2">
      <c r="A232" s="176">
        <v>43891</v>
      </c>
      <c r="B232">
        <v>2.21008</v>
      </c>
      <c r="C232">
        <v>0</v>
      </c>
      <c r="D232">
        <v>2.21008</v>
      </c>
      <c r="E232">
        <v>0</v>
      </c>
      <c r="F232">
        <v>0</v>
      </c>
      <c r="G232">
        <v>0</v>
      </c>
      <c r="H232">
        <v>0</v>
      </c>
      <c r="I232">
        <v>0</v>
      </c>
      <c r="L232" s="154"/>
      <c r="M232" s="154"/>
      <c r="N232" s="154"/>
      <c r="O232" s="176">
        <v>43922</v>
      </c>
      <c r="P232" s="257">
        <v>4.907</v>
      </c>
      <c r="Q232" s="257">
        <v>0.17</v>
      </c>
      <c r="R232" s="165">
        <v>0.02</v>
      </c>
      <c r="S232" s="165">
        <v>-1.4999999999999999E-2</v>
      </c>
      <c r="T232" s="572">
        <v>6.6102444014726605E-2</v>
      </c>
      <c r="W232" s="418"/>
      <c r="X232" s="417"/>
      <c r="Y232"/>
      <c r="AO232" s="176">
        <f t="shared" si="37"/>
        <v>43891</v>
      </c>
      <c r="AP232">
        <f t="shared" si="39"/>
        <v>2.21008</v>
      </c>
      <c r="AQ232">
        <f t="shared" si="40"/>
        <v>0</v>
      </c>
      <c r="AR232">
        <f t="shared" si="41"/>
        <v>2.21008</v>
      </c>
      <c r="AS232">
        <f t="shared" si="42"/>
        <v>0</v>
      </c>
      <c r="AT232">
        <f t="shared" si="43"/>
        <v>0</v>
      </c>
      <c r="AU232">
        <f t="shared" si="44"/>
        <v>0</v>
      </c>
      <c r="AV232">
        <f t="shared" si="45"/>
        <v>0</v>
      </c>
      <c r="AW232">
        <f t="shared" si="46"/>
        <v>0</v>
      </c>
      <c r="AX232">
        <f t="shared" si="47"/>
        <v>0</v>
      </c>
      <c r="AY232">
        <f t="shared" si="38"/>
        <v>0</v>
      </c>
      <c r="BC232" s="164">
        <v>43252</v>
      </c>
      <c r="BD232">
        <v>3.8025000000000002</v>
      </c>
      <c r="BF232">
        <v>4.9968124000000003E-2</v>
      </c>
      <c r="BG232">
        <v>4.2000000000000003E-2</v>
      </c>
      <c r="BH232">
        <v>7.2882969284520011E-2</v>
      </c>
    </row>
    <row r="233" spans="1:60" x14ac:dyDescent="0.2">
      <c r="A233" s="176">
        <v>43922</v>
      </c>
      <c r="B233">
        <v>2.83402077</v>
      </c>
      <c r="C233">
        <v>0</v>
      </c>
      <c r="D233">
        <v>2.83402077</v>
      </c>
      <c r="E233">
        <v>0</v>
      </c>
      <c r="F233">
        <v>0</v>
      </c>
      <c r="G233">
        <v>0</v>
      </c>
      <c r="H233">
        <v>0</v>
      </c>
      <c r="I233">
        <v>0</v>
      </c>
      <c r="L233" s="154"/>
      <c r="M233" s="154"/>
      <c r="N233" s="154"/>
      <c r="O233" s="176">
        <v>43952</v>
      </c>
      <c r="P233" s="257">
        <v>4.8970000000000002</v>
      </c>
      <c r="Q233" s="257">
        <v>0.17</v>
      </c>
      <c r="R233" s="165">
        <v>0.02</v>
      </c>
      <c r="S233" s="165">
        <v>-1.4999999999999999E-2</v>
      </c>
      <c r="T233" s="572">
        <v>6.6134646491720503E-2</v>
      </c>
      <c r="W233" s="418"/>
      <c r="X233" s="417"/>
      <c r="Y233"/>
      <c r="AO233" s="176">
        <f t="shared" si="37"/>
        <v>43922</v>
      </c>
      <c r="AP233">
        <f t="shared" si="39"/>
        <v>2.83402077</v>
      </c>
      <c r="AQ233">
        <f t="shared" si="40"/>
        <v>0</v>
      </c>
      <c r="AR233">
        <f t="shared" si="41"/>
        <v>2.83402077</v>
      </c>
      <c r="AS233">
        <f t="shared" si="42"/>
        <v>0</v>
      </c>
      <c r="AT233">
        <f t="shared" si="43"/>
        <v>0</v>
      </c>
      <c r="AU233">
        <f t="shared" si="44"/>
        <v>0</v>
      </c>
      <c r="AV233">
        <f t="shared" si="45"/>
        <v>0</v>
      </c>
      <c r="AW233">
        <f t="shared" si="46"/>
        <v>0</v>
      </c>
      <c r="AX233">
        <f t="shared" si="47"/>
        <v>0</v>
      </c>
      <c r="AY233">
        <f t="shared" si="38"/>
        <v>0</v>
      </c>
      <c r="BC233" s="164">
        <v>43282</v>
      </c>
      <c r="BD233">
        <v>3.8085000000000004</v>
      </c>
      <c r="BF233">
        <v>4.9968124000000003E-2</v>
      </c>
      <c r="BG233">
        <v>4.2000000000000003E-2</v>
      </c>
      <c r="BH233">
        <v>7.2900862714091005E-2</v>
      </c>
    </row>
    <row r="234" spans="1:60" x14ac:dyDescent="0.2">
      <c r="A234" s="176">
        <v>43952</v>
      </c>
      <c r="B234">
        <v>3.29410976</v>
      </c>
      <c r="C234">
        <v>0</v>
      </c>
      <c r="D234">
        <v>3.29410976</v>
      </c>
      <c r="E234">
        <v>0</v>
      </c>
      <c r="F234">
        <v>0</v>
      </c>
      <c r="G234">
        <v>0</v>
      </c>
      <c r="H234">
        <v>0</v>
      </c>
      <c r="I234">
        <v>0</v>
      </c>
      <c r="L234" s="154"/>
      <c r="M234" s="154"/>
      <c r="N234" s="154"/>
      <c r="O234" s="176">
        <v>43983</v>
      </c>
      <c r="P234" s="257">
        <v>4.9329999999999998</v>
      </c>
      <c r="Q234" s="257">
        <v>0.17</v>
      </c>
      <c r="R234" s="165">
        <v>2.5000000000000001E-2</v>
      </c>
      <c r="S234" s="165">
        <v>-1.4999999999999999E-2</v>
      </c>
      <c r="T234" s="572">
        <v>6.6167922384974695E-2</v>
      </c>
      <c r="W234" s="418"/>
      <c r="X234" s="417"/>
      <c r="Y234"/>
      <c r="AO234" s="176">
        <f t="shared" si="37"/>
        <v>43952</v>
      </c>
      <c r="AP234">
        <f t="shared" si="39"/>
        <v>3.29410976</v>
      </c>
      <c r="AQ234">
        <f t="shared" si="40"/>
        <v>0</v>
      </c>
      <c r="AR234">
        <f t="shared" si="41"/>
        <v>3.29410976</v>
      </c>
      <c r="AS234">
        <f t="shared" si="42"/>
        <v>0</v>
      </c>
      <c r="AT234">
        <f t="shared" si="43"/>
        <v>0</v>
      </c>
      <c r="AU234">
        <f t="shared" si="44"/>
        <v>0</v>
      </c>
      <c r="AV234">
        <f t="shared" si="45"/>
        <v>0</v>
      </c>
      <c r="AW234">
        <f t="shared" si="46"/>
        <v>0</v>
      </c>
      <c r="AX234">
        <f t="shared" si="47"/>
        <v>0</v>
      </c>
      <c r="AY234">
        <f t="shared" si="38"/>
        <v>0</v>
      </c>
      <c r="BC234" s="164">
        <v>43313</v>
      </c>
      <c r="BD234">
        <v>3.8135000000000003</v>
      </c>
      <c r="BF234">
        <v>4.9968124000000003E-2</v>
      </c>
      <c r="BG234">
        <v>4.2000000000000003E-2</v>
      </c>
      <c r="BH234">
        <v>7.2919352591427011E-2</v>
      </c>
    </row>
    <row r="235" spans="1:60" x14ac:dyDescent="0.2">
      <c r="A235" s="176">
        <v>43983</v>
      </c>
      <c r="B235">
        <v>3.4998449200000001</v>
      </c>
      <c r="C235">
        <v>0</v>
      </c>
      <c r="D235">
        <v>3.4998449200000001</v>
      </c>
      <c r="E235">
        <v>0</v>
      </c>
      <c r="F235">
        <v>0</v>
      </c>
      <c r="G235">
        <v>0</v>
      </c>
      <c r="H235">
        <v>0</v>
      </c>
      <c r="I235">
        <v>0</v>
      </c>
      <c r="L235" s="154"/>
      <c r="M235" s="154"/>
      <c r="N235" s="154"/>
      <c r="O235" s="176">
        <v>44013</v>
      </c>
      <c r="P235" s="257">
        <v>4.9829999999999997</v>
      </c>
      <c r="Q235" s="257">
        <v>0.17</v>
      </c>
      <c r="R235" s="165">
        <v>2.75E-2</v>
      </c>
      <c r="S235" s="165">
        <v>-0.01</v>
      </c>
      <c r="T235" s="572">
        <v>6.6200124862667103E-2</v>
      </c>
      <c r="W235" s="418"/>
      <c r="X235" s="417"/>
      <c r="Y235"/>
      <c r="AO235" s="176">
        <f t="shared" si="37"/>
        <v>43983</v>
      </c>
      <c r="AP235">
        <f t="shared" si="39"/>
        <v>3.4998449200000001</v>
      </c>
      <c r="AQ235">
        <f t="shared" si="40"/>
        <v>0</v>
      </c>
      <c r="AR235">
        <f t="shared" si="41"/>
        <v>3.4998449200000001</v>
      </c>
      <c r="AS235">
        <f t="shared" si="42"/>
        <v>0</v>
      </c>
      <c r="AT235">
        <f t="shared" si="43"/>
        <v>0</v>
      </c>
      <c r="AU235">
        <f t="shared" si="44"/>
        <v>0</v>
      </c>
      <c r="AV235">
        <f t="shared" si="45"/>
        <v>0</v>
      </c>
      <c r="AW235">
        <f t="shared" si="46"/>
        <v>0</v>
      </c>
      <c r="AX235">
        <f t="shared" si="47"/>
        <v>0</v>
      </c>
      <c r="AY235">
        <f t="shared" si="38"/>
        <v>0</v>
      </c>
      <c r="BC235" s="164">
        <v>43344</v>
      </c>
      <c r="BD235">
        <v>3.8155000000000001</v>
      </c>
      <c r="BF235">
        <v>4.9968124000000003E-2</v>
      </c>
      <c r="BG235">
        <v>4.2000000000000003E-2</v>
      </c>
      <c r="BH235">
        <v>7.293784246887601E-2</v>
      </c>
    </row>
    <row r="236" spans="1:60" x14ac:dyDescent="0.2">
      <c r="A236" s="176">
        <v>44013</v>
      </c>
      <c r="B236">
        <v>3.5950942599999998</v>
      </c>
      <c r="C236">
        <v>0</v>
      </c>
      <c r="D236">
        <v>3.5950942599999998</v>
      </c>
      <c r="E236">
        <v>0</v>
      </c>
      <c r="F236">
        <v>0</v>
      </c>
      <c r="G236">
        <v>0</v>
      </c>
      <c r="H236">
        <v>0</v>
      </c>
      <c r="I236">
        <v>0</v>
      </c>
      <c r="L236" s="154"/>
      <c r="M236" s="154"/>
      <c r="N236" s="154"/>
      <c r="O236" s="176">
        <v>44044</v>
      </c>
      <c r="P236" s="257">
        <v>5.0140000000000002</v>
      </c>
      <c r="Q236" s="257">
        <v>0.17</v>
      </c>
      <c r="R236" s="165">
        <v>0.03</v>
      </c>
      <c r="S236" s="165">
        <v>-0.01</v>
      </c>
      <c r="T236" s="572">
        <v>6.6233400756643399E-2</v>
      </c>
      <c r="W236" s="418"/>
      <c r="X236" s="417"/>
      <c r="Y236"/>
      <c r="AO236" s="176">
        <f t="shared" si="37"/>
        <v>44013</v>
      </c>
      <c r="AP236">
        <f t="shared" si="39"/>
        <v>3.5950942599999998</v>
      </c>
      <c r="AQ236">
        <f t="shared" si="40"/>
        <v>0</v>
      </c>
      <c r="AR236">
        <f t="shared" si="41"/>
        <v>3.5950942599999998</v>
      </c>
      <c r="AS236">
        <f t="shared" si="42"/>
        <v>0</v>
      </c>
      <c r="AT236">
        <f t="shared" si="43"/>
        <v>0</v>
      </c>
      <c r="AU236">
        <f t="shared" si="44"/>
        <v>0</v>
      </c>
      <c r="AV236">
        <f t="shared" si="45"/>
        <v>0</v>
      </c>
      <c r="AW236">
        <f t="shared" si="46"/>
        <v>0</v>
      </c>
      <c r="AX236">
        <f t="shared" si="47"/>
        <v>0</v>
      </c>
      <c r="AY236">
        <f t="shared" si="38"/>
        <v>0</v>
      </c>
      <c r="BC236" s="164">
        <v>43374</v>
      </c>
      <c r="BD236">
        <v>3.8535000000000004</v>
      </c>
      <c r="BF236">
        <v>4.9968124000000003E-2</v>
      </c>
      <c r="BG236">
        <v>4.2000000000000003E-2</v>
      </c>
      <c r="BH236">
        <v>7.2955735898772009E-2</v>
      </c>
    </row>
    <row r="237" spans="1:60" x14ac:dyDescent="0.2">
      <c r="A237" s="176">
        <v>44044</v>
      </c>
      <c r="B237">
        <v>3.57308234</v>
      </c>
      <c r="C237">
        <v>0</v>
      </c>
      <c r="D237">
        <v>3.57308234</v>
      </c>
      <c r="E237">
        <v>0</v>
      </c>
      <c r="F237">
        <v>0</v>
      </c>
      <c r="G237">
        <v>0</v>
      </c>
      <c r="H237">
        <v>0</v>
      </c>
      <c r="I237">
        <v>0</v>
      </c>
      <c r="L237" s="154"/>
      <c r="M237" s="154"/>
      <c r="N237" s="154"/>
      <c r="O237" s="176">
        <v>44075</v>
      </c>
      <c r="P237" s="257">
        <v>5.0289999999999999</v>
      </c>
      <c r="Q237" s="257">
        <v>0.17</v>
      </c>
      <c r="R237" s="165">
        <v>2.2499999999999999E-2</v>
      </c>
      <c r="S237" s="165">
        <v>-0.01</v>
      </c>
      <c r="T237" s="572">
        <v>6.6266676650986997E-2</v>
      </c>
      <c r="W237" s="418"/>
      <c r="X237" s="417"/>
      <c r="Y237"/>
      <c r="AO237" s="176">
        <f t="shared" si="37"/>
        <v>44044</v>
      </c>
      <c r="AP237">
        <f t="shared" si="39"/>
        <v>3.57308234</v>
      </c>
      <c r="AQ237">
        <f t="shared" si="40"/>
        <v>0</v>
      </c>
      <c r="AR237">
        <f t="shared" si="41"/>
        <v>3.57308234</v>
      </c>
      <c r="AS237">
        <f t="shared" si="42"/>
        <v>0</v>
      </c>
      <c r="AT237">
        <f t="shared" si="43"/>
        <v>0</v>
      </c>
      <c r="AU237">
        <f t="shared" si="44"/>
        <v>0</v>
      </c>
      <c r="AV237">
        <f t="shared" si="45"/>
        <v>0</v>
      </c>
      <c r="AW237">
        <f t="shared" si="46"/>
        <v>0</v>
      </c>
      <c r="AX237">
        <f t="shared" si="47"/>
        <v>0</v>
      </c>
      <c r="AY237">
        <f t="shared" si="38"/>
        <v>0</v>
      </c>
      <c r="BC237" s="164">
        <v>43405</v>
      </c>
      <c r="BD237">
        <v>3.9925000000000002</v>
      </c>
      <c r="BF237">
        <v>-2.9988713000000004E-2</v>
      </c>
      <c r="BG237">
        <v>4.2000000000000003E-2</v>
      </c>
      <c r="BH237">
        <v>7.2974225776442997E-2</v>
      </c>
    </row>
    <row r="238" spans="1:60" x14ac:dyDescent="0.2">
      <c r="A238" s="176">
        <v>44075</v>
      </c>
      <c r="B238">
        <v>3.11113741</v>
      </c>
      <c r="C238">
        <v>0</v>
      </c>
      <c r="D238">
        <v>3.11113741</v>
      </c>
      <c r="E238">
        <v>0</v>
      </c>
      <c r="F238">
        <v>0</v>
      </c>
      <c r="G238">
        <v>0</v>
      </c>
      <c r="H238">
        <v>0</v>
      </c>
      <c r="I238">
        <v>0</v>
      </c>
      <c r="L238" s="154"/>
      <c r="M238" s="154"/>
      <c r="N238" s="154"/>
      <c r="O238" s="176">
        <v>44105</v>
      </c>
      <c r="P238" s="257">
        <v>5.0579999999999998</v>
      </c>
      <c r="Q238" s="257">
        <v>0.17</v>
      </c>
      <c r="R238" s="165">
        <v>1.2500000000000001E-2</v>
      </c>
      <c r="S238" s="165">
        <v>-1.4999999999999999E-2</v>
      </c>
      <c r="T238" s="572">
        <v>6.6298879129732799E-2</v>
      </c>
      <c r="W238" s="418"/>
      <c r="X238" s="417"/>
      <c r="Y238"/>
      <c r="AO238" s="176">
        <f t="shared" si="37"/>
        <v>44075</v>
      </c>
      <c r="AP238">
        <f t="shared" si="39"/>
        <v>3.11113741</v>
      </c>
      <c r="AQ238">
        <f t="shared" si="40"/>
        <v>0</v>
      </c>
      <c r="AR238">
        <f t="shared" si="41"/>
        <v>3.11113741</v>
      </c>
      <c r="AS238">
        <f t="shared" si="42"/>
        <v>0</v>
      </c>
      <c r="AT238">
        <f t="shared" si="43"/>
        <v>0</v>
      </c>
      <c r="AU238">
        <f t="shared" si="44"/>
        <v>0</v>
      </c>
      <c r="AV238">
        <f t="shared" si="45"/>
        <v>0</v>
      </c>
      <c r="AW238">
        <f t="shared" si="46"/>
        <v>0</v>
      </c>
      <c r="AX238">
        <f t="shared" si="47"/>
        <v>0</v>
      </c>
      <c r="AY238">
        <f t="shared" si="38"/>
        <v>0</v>
      </c>
      <c r="BC238" s="164">
        <v>43435</v>
      </c>
      <c r="BD238">
        <v>4.1325000000000003</v>
      </c>
      <c r="BF238">
        <v>-4.4951938000000004E-2</v>
      </c>
      <c r="BG238">
        <v>4.2000000000000003E-2</v>
      </c>
      <c r="BH238">
        <v>7.2992119206554018E-2</v>
      </c>
    </row>
    <row r="239" spans="1:60" x14ac:dyDescent="0.2">
      <c r="A239" s="176">
        <v>44105</v>
      </c>
      <c r="B239">
        <v>2.63851251</v>
      </c>
      <c r="C239">
        <v>0</v>
      </c>
      <c r="D239">
        <v>2.63851251</v>
      </c>
      <c r="E239">
        <v>0</v>
      </c>
      <c r="F239">
        <v>0</v>
      </c>
      <c r="G239">
        <v>0</v>
      </c>
      <c r="H239">
        <v>0</v>
      </c>
      <c r="I239">
        <v>0</v>
      </c>
      <c r="L239" s="154"/>
      <c r="M239" s="154"/>
      <c r="N239" s="154"/>
      <c r="O239" s="176">
        <v>44136</v>
      </c>
      <c r="P239" s="257">
        <v>5.1980000000000004</v>
      </c>
      <c r="Q239" s="257">
        <v>0.17</v>
      </c>
      <c r="R239" s="165">
        <v>-0.02</v>
      </c>
      <c r="S239" s="165">
        <v>-0.02</v>
      </c>
      <c r="T239" s="572">
        <v>6.6332155024797501E-2</v>
      </c>
      <c r="W239" s="418"/>
      <c r="X239" s="417"/>
      <c r="Y239"/>
      <c r="AO239" s="176">
        <f t="shared" si="37"/>
        <v>44105</v>
      </c>
      <c r="AP239">
        <f t="shared" si="39"/>
        <v>2.63851251</v>
      </c>
      <c r="AQ239">
        <f t="shared" si="40"/>
        <v>0</v>
      </c>
      <c r="AR239">
        <f t="shared" si="41"/>
        <v>2.63851251</v>
      </c>
      <c r="AS239">
        <f t="shared" si="42"/>
        <v>0</v>
      </c>
      <c r="AT239">
        <f t="shared" si="43"/>
        <v>0</v>
      </c>
      <c r="AU239">
        <f t="shared" si="44"/>
        <v>0</v>
      </c>
      <c r="AV239">
        <f t="shared" si="45"/>
        <v>0</v>
      </c>
      <c r="AW239">
        <f t="shared" si="46"/>
        <v>0</v>
      </c>
      <c r="AX239">
        <f t="shared" si="47"/>
        <v>0</v>
      </c>
      <c r="AY239">
        <f t="shared" si="38"/>
        <v>0</v>
      </c>
      <c r="BC239" s="164">
        <v>43466</v>
      </c>
      <c r="BD239">
        <v>4.2815000000000003</v>
      </c>
      <c r="BF239">
        <v>-3.9955184000000005E-2</v>
      </c>
      <c r="BG239">
        <v>4.9000000000000002E-2</v>
      </c>
      <c r="BH239">
        <v>7.3010609084447009E-2</v>
      </c>
    </row>
    <row r="240" spans="1:60" x14ac:dyDescent="0.2">
      <c r="A240" s="176">
        <v>44136</v>
      </c>
      <c r="B240">
        <v>2.0374956700000002</v>
      </c>
      <c r="C240">
        <v>0</v>
      </c>
      <c r="D240">
        <v>2.0374956700000002</v>
      </c>
      <c r="E240">
        <v>0</v>
      </c>
      <c r="F240">
        <v>0</v>
      </c>
      <c r="G240">
        <v>0</v>
      </c>
      <c r="H240">
        <v>0</v>
      </c>
      <c r="I240">
        <v>0</v>
      </c>
      <c r="L240" s="154"/>
      <c r="M240" s="154"/>
      <c r="N240" s="154"/>
      <c r="O240" s="176">
        <v>44166</v>
      </c>
      <c r="P240" s="257">
        <v>5.343</v>
      </c>
      <c r="Q240" s="257">
        <v>0.17</v>
      </c>
      <c r="R240" s="165">
        <v>-4.2500000000000003E-2</v>
      </c>
      <c r="S240" s="165">
        <v>-2.5000000000000001E-2</v>
      </c>
      <c r="T240" s="572">
        <v>6.6364357504241897E-2</v>
      </c>
      <c r="W240" s="418"/>
      <c r="X240" s="417"/>
      <c r="Y240"/>
      <c r="AO240" s="176">
        <f t="shared" si="37"/>
        <v>44136</v>
      </c>
      <c r="AP240">
        <f t="shared" si="39"/>
        <v>2.0374956700000002</v>
      </c>
      <c r="AQ240">
        <f t="shared" si="40"/>
        <v>0</v>
      </c>
      <c r="AR240">
        <f t="shared" si="41"/>
        <v>2.0374956700000002</v>
      </c>
      <c r="AS240">
        <f t="shared" si="42"/>
        <v>0</v>
      </c>
      <c r="AT240">
        <f t="shared" si="43"/>
        <v>0</v>
      </c>
      <c r="AU240">
        <f t="shared" si="44"/>
        <v>0</v>
      </c>
      <c r="AV240">
        <f t="shared" si="45"/>
        <v>0</v>
      </c>
      <c r="AW240">
        <f t="shared" si="46"/>
        <v>0</v>
      </c>
      <c r="AX240">
        <f t="shared" si="47"/>
        <v>0</v>
      </c>
      <c r="AY240">
        <f t="shared" si="38"/>
        <v>0</v>
      </c>
      <c r="BC240" s="164">
        <v>43497</v>
      </c>
      <c r="BD240">
        <v>4.1775000000000002</v>
      </c>
      <c r="BF240">
        <v>-1.4957423000000001E-2</v>
      </c>
      <c r="BG240">
        <v>4.9000000000000002E-2</v>
      </c>
      <c r="BH240">
        <v>7.3029098962451994E-2</v>
      </c>
    </row>
    <row r="241" spans="1:60" x14ac:dyDescent="0.2">
      <c r="A241" s="176">
        <v>44166</v>
      </c>
      <c r="B241">
        <v>2.0928921699999998</v>
      </c>
      <c r="C241">
        <v>0</v>
      </c>
      <c r="D241">
        <v>2.0928921699999998</v>
      </c>
      <c r="E241">
        <v>0</v>
      </c>
      <c r="F241">
        <v>0</v>
      </c>
      <c r="G241">
        <v>0</v>
      </c>
      <c r="H241">
        <v>0</v>
      </c>
      <c r="I241">
        <v>0</v>
      </c>
      <c r="N241" s="154"/>
      <c r="O241" s="176">
        <v>44197</v>
      </c>
      <c r="P241" s="257">
        <v>5.4630000000000001</v>
      </c>
      <c r="Q241" s="257">
        <v>0.17</v>
      </c>
      <c r="R241" s="165">
        <v>-4.4999999999999998E-2</v>
      </c>
      <c r="S241" s="165">
        <v>-2.5000000000000001E-2</v>
      </c>
      <c r="T241" s="572">
        <v>6.6397633400028203E-2</v>
      </c>
      <c r="W241" s="418"/>
      <c r="X241" s="417"/>
      <c r="Y241"/>
      <c r="AO241" s="176">
        <f t="shared" si="37"/>
        <v>44166</v>
      </c>
      <c r="AP241">
        <f t="shared" si="39"/>
        <v>2.0928921699999998</v>
      </c>
      <c r="AQ241">
        <f t="shared" si="40"/>
        <v>0</v>
      </c>
      <c r="AR241">
        <f t="shared" si="41"/>
        <v>2.0928921699999998</v>
      </c>
      <c r="AS241">
        <f t="shared" si="42"/>
        <v>0</v>
      </c>
      <c r="AT241">
        <f t="shared" si="43"/>
        <v>0</v>
      </c>
      <c r="AU241">
        <f t="shared" si="44"/>
        <v>0</v>
      </c>
      <c r="AV241">
        <f t="shared" si="45"/>
        <v>0</v>
      </c>
      <c r="AW241">
        <f t="shared" si="46"/>
        <v>0</v>
      </c>
      <c r="AX241">
        <f t="shared" si="47"/>
        <v>0</v>
      </c>
      <c r="AY241">
        <f t="shared" si="38"/>
        <v>0</v>
      </c>
      <c r="BC241" s="164">
        <v>43525</v>
      </c>
      <c r="BD241">
        <v>4.0674999999999999</v>
      </c>
      <c r="BF241">
        <v>-4.9574230000000007E-3</v>
      </c>
      <c r="BG241">
        <v>4.9000000000000002E-2</v>
      </c>
      <c r="BH241">
        <v>7.3045799497522032E-2</v>
      </c>
    </row>
    <row r="242" spans="1:60" x14ac:dyDescent="0.2">
      <c r="A242" s="176">
        <v>44197</v>
      </c>
      <c r="B242">
        <v>2.08002186</v>
      </c>
      <c r="C242">
        <v>0</v>
      </c>
      <c r="D242">
        <v>2.08002186</v>
      </c>
      <c r="E242">
        <v>0</v>
      </c>
      <c r="F242">
        <v>0</v>
      </c>
      <c r="G242">
        <v>0</v>
      </c>
      <c r="H242">
        <v>0</v>
      </c>
      <c r="I242">
        <v>0</v>
      </c>
      <c r="O242" s="176">
        <v>44228</v>
      </c>
      <c r="P242" s="257">
        <v>5.3449999999999998</v>
      </c>
      <c r="Q242" s="257">
        <v>0.17</v>
      </c>
      <c r="R242" s="165">
        <v>-2.75E-2</v>
      </c>
      <c r="S242" s="165">
        <v>-2.5000000000000001E-2</v>
      </c>
      <c r="T242" s="572">
        <v>6.6430909296181395E-2</v>
      </c>
      <c r="W242" s="418"/>
      <c r="X242" s="417"/>
      <c r="Y242"/>
      <c r="AO242" s="176">
        <f t="shared" si="37"/>
        <v>44197</v>
      </c>
      <c r="AP242">
        <f t="shared" si="39"/>
        <v>2.08002186</v>
      </c>
      <c r="AQ242">
        <f t="shared" si="40"/>
        <v>0</v>
      </c>
      <c r="AR242">
        <f t="shared" si="41"/>
        <v>2.08002186</v>
      </c>
      <c r="AS242">
        <f t="shared" si="42"/>
        <v>0</v>
      </c>
      <c r="AT242">
        <f t="shared" si="43"/>
        <v>0</v>
      </c>
      <c r="AU242">
        <f t="shared" si="44"/>
        <v>0</v>
      </c>
      <c r="AV242">
        <f t="shared" si="45"/>
        <v>0</v>
      </c>
      <c r="AW242">
        <f t="shared" si="46"/>
        <v>0</v>
      </c>
      <c r="AX242">
        <f t="shared" si="47"/>
        <v>0</v>
      </c>
      <c r="AY242">
        <f t="shared" si="38"/>
        <v>0</v>
      </c>
      <c r="BC242" s="164">
        <v>43556</v>
      </c>
      <c r="BD242">
        <v>3.9605000000000001</v>
      </c>
      <c r="BF242">
        <v>5.4976639000000001E-2</v>
      </c>
      <c r="BG242">
        <v>4.9000000000000002E-2</v>
      </c>
      <c r="BH242">
        <v>7.3064289375742011E-2</v>
      </c>
    </row>
    <row r="243" spans="1:60" x14ac:dyDescent="0.2">
      <c r="A243" s="176">
        <v>44228</v>
      </c>
      <c r="B243">
        <v>1.8671659300000001</v>
      </c>
      <c r="C243">
        <v>0</v>
      </c>
      <c r="D243">
        <v>1.8671659300000001</v>
      </c>
      <c r="E243">
        <v>0</v>
      </c>
      <c r="F243">
        <v>0</v>
      </c>
      <c r="G243">
        <v>0</v>
      </c>
      <c r="H243">
        <v>0</v>
      </c>
      <c r="I243">
        <v>0</v>
      </c>
      <c r="O243" s="176">
        <v>44256</v>
      </c>
      <c r="P243" s="257">
        <v>5.2119999999999997</v>
      </c>
      <c r="Q243" s="257">
        <v>0.17</v>
      </c>
      <c r="R243" s="165">
        <v>-1.4999999999999999E-2</v>
      </c>
      <c r="S243" s="165">
        <v>-0.02</v>
      </c>
      <c r="T243" s="572">
        <v>6.6460964944635506E-2</v>
      </c>
      <c r="W243" s="418"/>
      <c r="X243" s="417"/>
      <c r="Y243"/>
      <c r="AO243" s="176">
        <f t="shared" si="37"/>
        <v>44228</v>
      </c>
      <c r="AP243">
        <f t="shared" si="39"/>
        <v>1.8671659300000001</v>
      </c>
      <c r="AQ243">
        <f t="shared" si="40"/>
        <v>0</v>
      </c>
      <c r="AR243">
        <f t="shared" si="41"/>
        <v>1.8671659300000001</v>
      </c>
      <c r="AS243">
        <f t="shared" si="42"/>
        <v>0</v>
      </c>
      <c r="AT243">
        <f t="shared" si="43"/>
        <v>0</v>
      </c>
      <c r="AU243">
        <f t="shared" si="44"/>
        <v>0</v>
      </c>
      <c r="AV243">
        <f t="shared" si="45"/>
        <v>0</v>
      </c>
      <c r="AW243">
        <f t="shared" si="46"/>
        <v>0</v>
      </c>
      <c r="AX243">
        <f t="shared" si="47"/>
        <v>0</v>
      </c>
      <c r="AY243">
        <f t="shared" si="38"/>
        <v>0</v>
      </c>
      <c r="BC243" s="164">
        <v>43586</v>
      </c>
      <c r="BD243">
        <v>3.9315000000000002</v>
      </c>
      <c r="BF243">
        <v>5.4968124000000007E-2</v>
      </c>
      <c r="BG243">
        <v>4.9000000000000002E-2</v>
      </c>
      <c r="BH243">
        <v>7.3082182806384996E-2</v>
      </c>
    </row>
    <row r="244" spans="1:60" x14ac:dyDescent="0.2">
      <c r="A244" s="176">
        <v>44256</v>
      </c>
      <c r="B244">
        <v>2.0557140299999999</v>
      </c>
      <c r="C244">
        <v>0</v>
      </c>
      <c r="D244">
        <v>2.0557140299999999</v>
      </c>
      <c r="E244">
        <v>0</v>
      </c>
      <c r="F244">
        <v>0</v>
      </c>
      <c r="G244">
        <v>0</v>
      </c>
      <c r="H244">
        <v>0</v>
      </c>
      <c r="I244">
        <v>0</v>
      </c>
      <c r="O244" s="176">
        <v>44287</v>
      </c>
      <c r="P244" s="257">
        <v>4.992</v>
      </c>
      <c r="Q244" s="257">
        <v>0.17</v>
      </c>
      <c r="R244" s="165">
        <v>0.02</v>
      </c>
      <c r="S244" s="165">
        <v>-1.4999999999999999E-2</v>
      </c>
      <c r="T244" s="572">
        <v>6.6494240841487195E-2</v>
      </c>
      <c r="W244" s="418"/>
      <c r="X244" s="417"/>
      <c r="Y244"/>
      <c r="AO244" s="176">
        <f t="shared" si="37"/>
        <v>44256</v>
      </c>
      <c r="AP244">
        <f t="shared" si="39"/>
        <v>2.0557140299999999</v>
      </c>
      <c r="AQ244">
        <f t="shared" si="40"/>
        <v>0</v>
      </c>
      <c r="AR244">
        <f t="shared" si="41"/>
        <v>2.0557140299999999</v>
      </c>
      <c r="AS244">
        <f t="shared" si="42"/>
        <v>0</v>
      </c>
      <c r="AT244">
        <f t="shared" si="43"/>
        <v>0</v>
      </c>
      <c r="AU244">
        <f t="shared" si="44"/>
        <v>0</v>
      </c>
      <c r="AV244">
        <f t="shared" si="45"/>
        <v>0</v>
      </c>
      <c r="AW244">
        <f t="shared" si="46"/>
        <v>0</v>
      </c>
      <c r="AX244">
        <f t="shared" si="47"/>
        <v>0</v>
      </c>
      <c r="AY244">
        <f t="shared" si="38"/>
        <v>0</v>
      </c>
      <c r="BC244" s="164">
        <v>43617</v>
      </c>
      <c r="BD244">
        <v>3.9325000000000001</v>
      </c>
      <c r="BF244">
        <v>5.4968124000000007E-2</v>
      </c>
      <c r="BG244">
        <v>4.9000000000000002E-2</v>
      </c>
      <c r="BH244">
        <v>7.3100672684828019E-2</v>
      </c>
    </row>
    <row r="245" spans="1:60" x14ac:dyDescent="0.2">
      <c r="A245" s="176">
        <v>44287</v>
      </c>
      <c r="B245">
        <v>2.6359054400000002</v>
      </c>
      <c r="C245">
        <v>0</v>
      </c>
      <c r="D245">
        <v>2.6359054400000002</v>
      </c>
      <c r="E245">
        <v>0</v>
      </c>
      <c r="F245">
        <v>0</v>
      </c>
      <c r="G245">
        <v>0</v>
      </c>
      <c r="H245">
        <v>0</v>
      </c>
      <c r="I245">
        <v>0</v>
      </c>
      <c r="O245" s="176">
        <v>44317</v>
      </c>
      <c r="P245" s="257">
        <v>4.9820000000000002</v>
      </c>
      <c r="Q245" s="257">
        <v>0.17</v>
      </c>
      <c r="R245" s="165">
        <v>0.02</v>
      </c>
      <c r="S245" s="165">
        <v>-1.4999999999999999E-2</v>
      </c>
      <c r="T245" s="572">
        <v>6.6526443322660403E-2</v>
      </c>
      <c r="W245" s="418"/>
      <c r="X245" s="417"/>
      <c r="Y245"/>
      <c r="AO245" s="176">
        <f t="shared" si="37"/>
        <v>44287</v>
      </c>
      <c r="AP245">
        <f t="shared" si="39"/>
        <v>2.6359054400000002</v>
      </c>
      <c r="AQ245">
        <f t="shared" si="40"/>
        <v>0</v>
      </c>
      <c r="AR245">
        <f t="shared" si="41"/>
        <v>2.6359054400000002</v>
      </c>
      <c r="AS245">
        <f t="shared" si="42"/>
        <v>0</v>
      </c>
      <c r="AT245">
        <f t="shared" si="43"/>
        <v>0</v>
      </c>
      <c r="AU245">
        <f t="shared" si="44"/>
        <v>0</v>
      </c>
      <c r="AV245">
        <f t="shared" si="45"/>
        <v>0</v>
      </c>
      <c r="AW245">
        <f t="shared" si="46"/>
        <v>0</v>
      </c>
      <c r="AX245">
        <f t="shared" si="47"/>
        <v>0</v>
      </c>
      <c r="AY245">
        <f t="shared" si="38"/>
        <v>0</v>
      </c>
      <c r="BC245" s="164">
        <v>43647</v>
      </c>
      <c r="BD245">
        <v>3.9385000000000003</v>
      </c>
      <c r="BF245">
        <v>5.4968124000000007E-2</v>
      </c>
      <c r="BG245">
        <v>4.9000000000000002E-2</v>
      </c>
      <c r="BH245">
        <v>7.3118566115686012E-2</v>
      </c>
    </row>
    <row r="246" spans="1:60" x14ac:dyDescent="0.2">
      <c r="A246" s="176">
        <v>44317</v>
      </c>
      <c r="B246">
        <v>3.0636409000000002</v>
      </c>
      <c r="C246">
        <v>0</v>
      </c>
      <c r="D246">
        <v>3.0636409000000002</v>
      </c>
      <c r="E246">
        <v>0</v>
      </c>
      <c r="F246">
        <v>0</v>
      </c>
      <c r="G246">
        <v>0</v>
      </c>
      <c r="H246">
        <v>0</v>
      </c>
      <c r="I246">
        <v>0</v>
      </c>
      <c r="O246" s="176">
        <v>44348</v>
      </c>
      <c r="P246" s="257">
        <v>5.0179999999999998</v>
      </c>
      <c r="Q246" s="257">
        <v>0.17</v>
      </c>
      <c r="R246" s="165">
        <v>2.5000000000000001E-2</v>
      </c>
      <c r="S246" s="165">
        <v>-1.4999999999999999E-2</v>
      </c>
      <c r="T246" s="572">
        <v>6.6559719220233002E-2</v>
      </c>
      <c r="W246" s="418"/>
      <c r="X246" s="417"/>
      <c r="Y246"/>
      <c r="AO246" s="176">
        <f t="shared" si="37"/>
        <v>44317</v>
      </c>
      <c r="AP246">
        <f t="shared" si="39"/>
        <v>3.0636409000000002</v>
      </c>
      <c r="AQ246">
        <f t="shared" si="40"/>
        <v>0</v>
      </c>
      <c r="AR246">
        <f t="shared" si="41"/>
        <v>3.0636409000000002</v>
      </c>
      <c r="AS246">
        <f t="shared" si="42"/>
        <v>0</v>
      </c>
      <c r="AT246">
        <f t="shared" si="43"/>
        <v>0</v>
      </c>
      <c r="AU246">
        <f t="shared" si="44"/>
        <v>0</v>
      </c>
      <c r="AV246">
        <f t="shared" si="45"/>
        <v>0</v>
      </c>
      <c r="AW246">
        <f t="shared" si="46"/>
        <v>0</v>
      </c>
      <c r="AX246">
        <f t="shared" si="47"/>
        <v>0</v>
      </c>
      <c r="AY246">
        <f t="shared" si="38"/>
        <v>0</v>
      </c>
      <c r="BC246" s="164">
        <v>43678</v>
      </c>
      <c r="BD246">
        <v>3.9435000000000002</v>
      </c>
      <c r="BF246">
        <v>5.4968124000000007E-2</v>
      </c>
      <c r="BG246">
        <v>4.9000000000000002E-2</v>
      </c>
      <c r="BH246">
        <v>7.3137055994351038E-2</v>
      </c>
    </row>
    <row r="247" spans="1:60" x14ac:dyDescent="0.2">
      <c r="A247" s="176">
        <v>44348</v>
      </c>
      <c r="B247">
        <v>3.25477288</v>
      </c>
      <c r="C247">
        <v>0</v>
      </c>
      <c r="D247">
        <v>3.25477288</v>
      </c>
      <c r="E247">
        <v>0</v>
      </c>
      <c r="F247">
        <v>0</v>
      </c>
      <c r="G247">
        <v>0</v>
      </c>
      <c r="H247">
        <v>0</v>
      </c>
      <c r="I247">
        <v>0</v>
      </c>
      <c r="O247" s="176">
        <v>44378</v>
      </c>
      <c r="P247" s="257">
        <v>5.0679999999999996</v>
      </c>
      <c r="Q247" s="257">
        <v>0.17</v>
      </c>
      <c r="R247" s="165">
        <v>2.75E-2</v>
      </c>
      <c r="S247" s="165">
        <v>-0.01</v>
      </c>
      <c r="T247" s="572">
        <v>6.6591921702104706E-2</v>
      </c>
      <c r="W247" s="418"/>
      <c r="X247" s="417"/>
      <c r="Y247"/>
      <c r="AO247" s="176">
        <f t="shared" si="37"/>
        <v>44348</v>
      </c>
      <c r="AP247">
        <f t="shared" si="39"/>
        <v>3.25477288</v>
      </c>
      <c r="AQ247">
        <f t="shared" si="40"/>
        <v>0</v>
      </c>
      <c r="AR247">
        <f t="shared" si="41"/>
        <v>3.25477288</v>
      </c>
      <c r="AS247">
        <f t="shared" si="42"/>
        <v>0</v>
      </c>
      <c r="AT247">
        <f t="shared" si="43"/>
        <v>0</v>
      </c>
      <c r="AU247">
        <f t="shared" si="44"/>
        <v>0</v>
      </c>
      <c r="AV247">
        <f t="shared" si="45"/>
        <v>0</v>
      </c>
      <c r="AW247">
        <f t="shared" si="46"/>
        <v>0</v>
      </c>
      <c r="AX247">
        <f t="shared" si="47"/>
        <v>0</v>
      </c>
      <c r="AY247">
        <f t="shared" si="38"/>
        <v>0</v>
      </c>
      <c r="BC247" s="164">
        <v>43709</v>
      </c>
      <c r="BD247">
        <v>3.9455</v>
      </c>
      <c r="BF247">
        <v>5.4968124000000007E-2</v>
      </c>
      <c r="BG247">
        <v>4.9000000000000002E-2</v>
      </c>
      <c r="BH247">
        <v>7.3155545873128988E-2</v>
      </c>
    </row>
    <row r="248" spans="1:60" x14ac:dyDescent="0.2">
      <c r="A248" s="176">
        <v>44378</v>
      </c>
      <c r="B248">
        <v>3.3431446299999998</v>
      </c>
      <c r="C248">
        <v>0</v>
      </c>
      <c r="D248">
        <v>3.3431446299999998</v>
      </c>
      <c r="E248">
        <v>0</v>
      </c>
      <c r="F248">
        <v>0</v>
      </c>
      <c r="G248">
        <v>0</v>
      </c>
      <c r="H248">
        <v>0</v>
      </c>
      <c r="I248">
        <v>0</v>
      </c>
      <c r="O248" s="176">
        <v>44409</v>
      </c>
      <c r="P248" s="257">
        <v>5.0990000000000002</v>
      </c>
      <c r="Q248" s="257">
        <v>0.17</v>
      </c>
      <c r="R248" s="165">
        <v>0.03</v>
      </c>
      <c r="S248" s="165">
        <v>-0.01</v>
      </c>
      <c r="T248" s="572">
        <v>6.6602597492861002E-2</v>
      </c>
      <c r="W248" s="418"/>
      <c r="X248" s="417"/>
      <c r="Y248"/>
      <c r="AO248" s="176">
        <f t="shared" si="37"/>
        <v>44378</v>
      </c>
      <c r="AP248">
        <f t="shared" si="39"/>
        <v>3.3431446299999998</v>
      </c>
      <c r="AQ248">
        <f t="shared" si="40"/>
        <v>0</v>
      </c>
      <c r="AR248">
        <f t="shared" si="41"/>
        <v>3.3431446299999998</v>
      </c>
      <c r="AS248">
        <f t="shared" si="42"/>
        <v>0</v>
      </c>
      <c r="AT248">
        <f t="shared" si="43"/>
        <v>0</v>
      </c>
      <c r="AU248">
        <f t="shared" si="44"/>
        <v>0</v>
      </c>
      <c r="AV248">
        <f t="shared" si="45"/>
        <v>0</v>
      </c>
      <c r="AW248">
        <f t="shared" si="46"/>
        <v>0</v>
      </c>
      <c r="AX248">
        <f t="shared" si="47"/>
        <v>0</v>
      </c>
      <c r="AY248">
        <f t="shared" si="38"/>
        <v>0</v>
      </c>
      <c r="BC248" s="164">
        <v>43739</v>
      </c>
      <c r="BD248">
        <v>3.9835000000000003</v>
      </c>
      <c r="BF248">
        <v>5.4968124000000007E-2</v>
      </c>
      <c r="BG248">
        <v>4.9000000000000002E-2</v>
      </c>
      <c r="BH248">
        <v>7.3155199190100009E-2</v>
      </c>
    </row>
    <row r="249" spans="1:60" x14ac:dyDescent="0.2">
      <c r="A249" s="176">
        <v>44409</v>
      </c>
      <c r="B249">
        <v>3.3239199300000002</v>
      </c>
      <c r="C249">
        <v>0</v>
      </c>
      <c r="D249">
        <v>3.3239199300000002</v>
      </c>
      <c r="E249">
        <v>0</v>
      </c>
      <c r="F249">
        <v>0</v>
      </c>
      <c r="G249">
        <v>0</v>
      </c>
      <c r="H249">
        <v>0</v>
      </c>
      <c r="I249">
        <v>0</v>
      </c>
      <c r="O249" s="176">
        <v>44440</v>
      </c>
      <c r="P249" s="257">
        <v>5.1139999999999999</v>
      </c>
      <c r="Q249" s="257">
        <v>0.17</v>
      </c>
      <c r="R249" s="165">
        <v>2.2499999999999999E-2</v>
      </c>
      <c r="S249" s="165">
        <v>-0.01</v>
      </c>
      <c r="T249" s="572">
        <v>6.6600843224536604E-2</v>
      </c>
      <c r="W249" s="418"/>
      <c r="X249" s="417"/>
      <c r="Y249"/>
      <c r="AO249" s="176">
        <f t="shared" si="37"/>
        <v>44409</v>
      </c>
      <c r="AP249">
        <f t="shared" si="39"/>
        <v>3.3239199300000002</v>
      </c>
      <c r="AQ249">
        <f t="shared" si="40"/>
        <v>0</v>
      </c>
      <c r="AR249">
        <f t="shared" si="41"/>
        <v>3.3239199300000002</v>
      </c>
      <c r="AS249">
        <f t="shared" si="42"/>
        <v>0</v>
      </c>
      <c r="AT249">
        <f t="shared" si="43"/>
        <v>0</v>
      </c>
      <c r="AU249">
        <f t="shared" si="44"/>
        <v>0</v>
      </c>
      <c r="AV249">
        <f t="shared" si="45"/>
        <v>0</v>
      </c>
      <c r="AW249">
        <f t="shared" si="46"/>
        <v>0</v>
      </c>
      <c r="AX249">
        <f t="shared" si="47"/>
        <v>0</v>
      </c>
      <c r="AY249">
        <f t="shared" si="38"/>
        <v>0</v>
      </c>
      <c r="BC249" s="164">
        <v>43770</v>
      </c>
      <c r="BD249">
        <v>4.1224999999999996</v>
      </c>
      <c r="BF249">
        <v>-2.4988713000000006E-2</v>
      </c>
      <c r="BG249">
        <v>4.9000000000000002E-2</v>
      </c>
      <c r="BH249">
        <v>7.315349465683102E-2</v>
      </c>
    </row>
    <row r="250" spans="1:60" x14ac:dyDescent="0.2">
      <c r="A250" s="176">
        <v>44440</v>
      </c>
      <c r="B250">
        <v>2.8959844000000001</v>
      </c>
      <c r="C250">
        <v>0</v>
      </c>
      <c r="D250">
        <v>2.8959844000000001</v>
      </c>
      <c r="E250">
        <v>0</v>
      </c>
      <c r="F250">
        <v>0</v>
      </c>
      <c r="G250">
        <v>0</v>
      </c>
      <c r="H250">
        <v>0</v>
      </c>
      <c r="I250">
        <v>0</v>
      </c>
      <c r="O250" s="176">
        <v>44470</v>
      </c>
      <c r="P250" s="257">
        <v>5.1429999999999998</v>
      </c>
      <c r="Q250" s="257">
        <v>0.17</v>
      </c>
      <c r="R250" s="165">
        <v>1.2500000000000001E-2</v>
      </c>
      <c r="S250" s="165">
        <v>-1.4999999999999999E-2</v>
      </c>
      <c r="T250" s="572">
        <v>6.6599145545514396E-2</v>
      </c>
      <c r="W250" s="418"/>
      <c r="X250" s="417"/>
      <c r="Y250"/>
      <c r="AO250" s="176">
        <f t="shared" si="37"/>
        <v>44440</v>
      </c>
      <c r="AP250">
        <f t="shared" si="39"/>
        <v>2.8959844000000001</v>
      </c>
      <c r="AQ250">
        <f t="shared" si="40"/>
        <v>0</v>
      </c>
      <c r="AR250">
        <f t="shared" si="41"/>
        <v>2.8959844000000001</v>
      </c>
      <c r="AS250">
        <f t="shared" si="42"/>
        <v>0</v>
      </c>
      <c r="AT250">
        <f t="shared" si="43"/>
        <v>0</v>
      </c>
      <c r="AU250">
        <f t="shared" si="44"/>
        <v>0</v>
      </c>
      <c r="AV250">
        <f t="shared" si="45"/>
        <v>0</v>
      </c>
      <c r="AW250">
        <f t="shared" si="46"/>
        <v>0</v>
      </c>
      <c r="AX250">
        <f t="shared" si="47"/>
        <v>0</v>
      </c>
      <c r="AY250">
        <f t="shared" si="38"/>
        <v>0</v>
      </c>
      <c r="BC250" s="164">
        <v>43800</v>
      </c>
      <c r="BD250">
        <v>4.2625000000000002</v>
      </c>
      <c r="BF250">
        <v>-3.9951937999999999E-2</v>
      </c>
      <c r="BG250">
        <v>4.9000000000000002E-2</v>
      </c>
      <c r="BH250">
        <v>7.3151845108507016E-2</v>
      </c>
    </row>
    <row r="251" spans="1:60" x14ac:dyDescent="0.2">
      <c r="A251" s="176">
        <v>44470</v>
      </c>
      <c r="B251">
        <v>2.4575330200000001</v>
      </c>
      <c r="C251">
        <v>0</v>
      </c>
      <c r="D251">
        <v>2.4575330200000001</v>
      </c>
      <c r="E251">
        <v>0</v>
      </c>
      <c r="F251">
        <v>0</v>
      </c>
      <c r="G251">
        <v>0</v>
      </c>
      <c r="H251">
        <v>0</v>
      </c>
      <c r="I251">
        <v>0</v>
      </c>
      <c r="O251" s="176">
        <v>44501</v>
      </c>
      <c r="P251" s="257">
        <v>5.2830000000000004</v>
      </c>
      <c r="Q251" s="257">
        <v>0.17</v>
      </c>
      <c r="R251" s="165">
        <v>-0.02</v>
      </c>
      <c r="S251" s="165">
        <v>-0.02</v>
      </c>
      <c r="T251" s="572">
        <v>6.6597391277191803E-2</v>
      </c>
      <c r="W251" s="418"/>
      <c r="X251" s="417"/>
      <c r="Y251"/>
      <c r="AO251" s="176">
        <f t="shared" si="37"/>
        <v>44470</v>
      </c>
      <c r="AP251">
        <f t="shared" si="39"/>
        <v>2.4575330200000001</v>
      </c>
      <c r="AQ251">
        <f t="shared" si="40"/>
        <v>0</v>
      </c>
      <c r="AR251">
        <f t="shared" si="41"/>
        <v>2.4575330200000001</v>
      </c>
      <c r="AS251">
        <f t="shared" si="42"/>
        <v>0</v>
      </c>
      <c r="AT251">
        <f t="shared" si="43"/>
        <v>0</v>
      </c>
      <c r="AU251">
        <f t="shared" si="44"/>
        <v>0</v>
      </c>
      <c r="AV251">
        <f t="shared" si="45"/>
        <v>0</v>
      </c>
      <c r="AW251">
        <f t="shared" si="46"/>
        <v>0</v>
      </c>
      <c r="AX251">
        <f t="shared" si="47"/>
        <v>0</v>
      </c>
      <c r="AY251">
        <f t="shared" si="38"/>
        <v>0</v>
      </c>
      <c r="BC251" s="164">
        <v>43831</v>
      </c>
      <c r="BD251">
        <v>4.4165000000000001</v>
      </c>
      <c r="BF251">
        <v>-3.4955184000000007E-2</v>
      </c>
      <c r="BG251">
        <v>5.6000000000000008E-2</v>
      </c>
      <c r="BH251">
        <v>7.3150140575240011E-2</v>
      </c>
    </row>
    <row r="252" spans="1:60" x14ac:dyDescent="0.2">
      <c r="A252" s="176">
        <v>44501</v>
      </c>
      <c r="B252">
        <v>1.89894027</v>
      </c>
      <c r="C252">
        <v>0</v>
      </c>
      <c r="D252">
        <v>1.89894027</v>
      </c>
      <c r="E252">
        <v>0</v>
      </c>
      <c r="F252">
        <v>0</v>
      </c>
      <c r="G252">
        <v>0</v>
      </c>
      <c r="H252">
        <v>0</v>
      </c>
      <c r="I252">
        <v>0</v>
      </c>
      <c r="O252" s="176">
        <v>44531</v>
      </c>
      <c r="P252" s="257">
        <v>5.4279999999999999</v>
      </c>
      <c r="Q252" s="257">
        <v>0.17</v>
      </c>
      <c r="R252" s="165">
        <v>-4.2500000000000003E-2</v>
      </c>
      <c r="S252" s="165">
        <v>-2.5000000000000001E-2</v>
      </c>
      <c r="T252" s="572">
        <v>6.6595693598170899E-2</v>
      </c>
      <c r="W252" s="418"/>
      <c r="X252" s="417"/>
      <c r="Y252"/>
      <c r="AO252" s="176">
        <f t="shared" si="37"/>
        <v>44501</v>
      </c>
      <c r="AP252">
        <f t="shared" si="39"/>
        <v>1.89894027</v>
      </c>
      <c r="AQ252">
        <f t="shared" si="40"/>
        <v>0</v>
      </c>
      <c r="AR252">
        <f t="shared" si="41"/>
        <v>1.89894027</v>
      </c>
      <c r="AS252">
        <f t="shared" si="42"/>
        <v>0</v>
      </c>
      <c r="AT252">
        <f t="shared" si="43"/>
        <v>0</v>
      </c>
      <c r="AU252">
        <f t="shared" si="44"/>
        <v>0</v>
      </c>
      <c r="AV252">
        <f t="shared" si="45"/>
        <v>0</v>
      </c>
      <c r="AW252">
        <f t="shared" si="46"/>
        <v>0</v>
      </c>
      <c r="AX252">
        <f t="shared" si="47"/>
        <v>0</v>
      </c>
      <c r="AY252">
        <f t="shared" si="38"/>
        <v>0</v>
      </c>
      <c r="BC252" s="164">
        <v>43862</v>
      </c>
      <c r="BD252">
        <v>4.3125</v>
      </c>
      <c r="BF252">
        <v>-9.9574230000000017E-3</v>
      </c>
      <c r="BG252">
        <v>5.6000000000000008E-2</v>
      </c>
      <c r="BH252">
        <v>7.314843604197302E-2</v>
      </c>
    </row>
    <row r="253" spans="1:60" x14ac:dyDescent="0.2">
      <c r="A253" s="176">
        <v>44531</v>
      </c>
      <c r="B253">
        <v>1.9517734</v>
      </c>
      <c r="C253">
        <v>0</v>
      </c>
      <c r="D253">
        <v>1.9517734</v>
      </c>
      <c r="E253">
        <v>0</v>
      </c>
      <c r="F253">
        <v>0</v>
      </c>
      <c r="G253">
        <v>0</v>
      </c>
      <c r="H253">
        <v>0</v>
      </c>
      <c r="I253">
        <v>0</v>
      </c>
      <c r="O253" s="176">
        <v>44562</v>
      </c>
      <c r="P253" s="257">
        <v>5.548</v>
      </c>
      <c r="Q253" s="257">
        <v>0.17</v>
      </c>
      <c r="R253" s="165">
        <v>-4.4999999999999998E-2</v>
      </c>
      <c r="S253" s="165">
        <v>-2.5000000000000001E-2</v>
      </c>
      <c r="T253" s="572">
        <v>6.6593939329850901E-2</v>
      </c>
      <c r="W253" s="418"/>
      <c r="X253" s="417"/>
      <c r="Y253"/>
      <c r="AO253" s="176">
        <f t="shared" si="37"/>
        <v>44531</v>
      </c>
      <c r="AP253">
        <f t="shared" si="39"/>
        <v>1.9517734</v>
      </c>
      <c r="AQ253">
        <f t="shared" si="40"/>
        <v>0</v>
      </c>
      <c r="AR253">
        <f t="shared" si="41"/>
        <v>1.9517734</v>
      </c>
      <c r="AS253">
        <f t="shared" si="42"/>
        <v>0</v>
      </c>
      <c r="AT253">
        <f t="shared" si="43"/>
        <v>0</v>
      </c>
      <c r="AU253">
        <f t="shared" si="44"/>
        <v>0</v>
      </c>
      <c r="AV253">
        <f t="shared" si="45"/>
        <v>0</v>
      </c>
      <c r="AW253">
        <f t="shared" si="46"/>
        <v>0</v>
      </c>
      <c r="AX253">
        <f t="shared" si="47"/>
        <v>0</v>
      </c>
      <c r="AY253">
        <f t="shared" si="38"/>
        <v>0</v>
      </c>
      <c r="BC253" s="164">
        <v>43891</v>
      </c>
      <c r="BD253">
        <v>4.2024999999999997</v>
      </c>
      <c r="BF253">
        <v>4.2576999999999996E-5</v>
      </c>
      <c r="BG253">
        <v>5.6000000000000008E-2</v>
      </c>
      <c r="BH253">
        <v>7.3146841478596028E-2</v>
      </c>
    </row>
    <row r="254" spans="1:60" x14ac:dyDescent="0.2">
      <c r="A254" s="176">
        <v>44562</v>
      </c>
      <c r="B254">
        <v>1.9410188700000002</v>
      </c>
      <c r="C254">
        <v>0</v>
      </c>
      <c r="D254">
        <v>1.9410188700000002</v>
      </c>
      <c r="E254">
        <v>0</v>
      </c>
      <c r="F254">
        <v>0</v>
      </c>
      <c r="G254">
        <v>0</v>
      </c>
      <c r="H254">
        <v>0</v>
      </c>
      <c r="I254">
        <v>0</v>
      </c>
      <c r="O254" s="176">
        <v>44593</v>
      </c>
      <c r="P254" s="257">
        <v>5.43</v>
      </c>
      <c r="Q254" s="257">
        <v>0.17</v>
      </c>
      <c r="R254" s="165">
        <v>-2.75E-2</v>
      </c>
      <c r="S254" s="165">
        <v>-2.5000000000000001E-2</v>
      </c>
      <c r="T254" s="572">
        <v>6.6592185061531403E-2</v>
      </c>
      <c r="W254" s="418"/>
      <c r="X254" s="417"/>
      <c r="Y254"/>
      <c r="AO254" s="176">
        <f t="shared" si="37"/>
        <v>44562</v>
      </c>
      <c r="AP254">
        <f t="shared" si="39"/>
        <v>1.9410188700000002</v>
      </c>
      <c r="AQ254">
        <f t="shared" si="40"/>
        <v>0</v>
      </c>
      <c r="AR254">
        <f t="shared" si="41"/>
        <v>1.9410188700000002</v>
      </c>
      <c r="AS254">
        <f t="shared" si="42"/>
        <v>0</v>
      </c>
      <c r="AT254">
        <f t="shared" si="43"/>
        <v>0</v>
      </c>
      <c r="AU254">
        <f t="shared" si="44"/>
        <v>0</v>
      </c>
      <c r="AV254">
        <f t="shared" si="45"/>
        <v>0</v>
      </c>
      <c r="AW254">
        <f t="shared" si="46"/>
        <v>0</v>
      </c>
      <c r="AX254">
        <f t="shared" si="47"/>
        <v>0</v>
      </c>
      <c r="AY254">
        <f t="shared" si="38"/>
        <v>0</v>
      </c>
      <c r="BC254" s="164">
        <v>43922</v>
      </c>
      <c r="BD254">
        <v>4.0955000000000004</v>
      </c>
      <c r="BF254">
        <v>5.9976638999999998E-2</v>
      </c>
      <c r="BG254">
        <v>5.6000000000000008E-2</v>
      </c>
      <c r="BH254">
        <v>7.314513694533202E-2</v>
      </c>
    </row>
    <row r="255" spans="1:60" x14ac:dyDescent="0.2">
      <c r="A255" s="176">
        <v>44593</v>
      </c>
      <c r="B255">
        <v>1.7435186</v>
      </c>
      <c r="C255">
        <v>0</v>
      </c>
      <c r="D255">
        <v>1.7435186</v>
      </c>
      <c r="E255">
        <v>0</v>
      </c>
      <c r="F255">
        <v>0</v>
      </c>
      <c r="G255">
        <v>0</v>
      </c>
      <c r="H255">
        <v>0</v>
      </c>
      <c r="I255">
        <v>0</v>
      </c>
      <c r="O255" s="176">
        <v>44621</v>
      </c>
      <c r="P255" s="257">
        <v>5.2969999999999997</v>
      </c>
      <c r="Q255" s="257">
        <v>0.17</v>
      </c>
      <c r="R255" s="165">
        <v>-1.4999999999999999E-2</v>
      </c>
      <c r="S255" s="165">
        <v>-0.02</v>
      </c>
      <c r="T255" s="572">
        <v>6.6590600561115196E-2</v>
      </c>
      <c r="W255" s="418"/>
      <c r="X255" s="417"/>
      <c r="Y255"/>
      <c r="AO255" s="176">
        <f t="shared" si="37"/>
        <v>44593</v>
      </c>
      <c r="AP255">
        <f t="shared" si="39"/>
        <v>1.7435186</v>
      </c>
      <c r="AQ255">
        <f t="shared" si="40"/>
        <v>0</v>
      </c>
      <c r="AR255">
        <f t="shared" si="41"/>
        <v>1.7435186</v>
      </c>
      <c r="AS255">
        <f t="shared" si="42"/>
        <v>0</v>
      </c>
      <c r="AT255">
        <f t="shared" si="43"/>
        <v>0</v>
      </c>
      <c r="AU255">
        <f t="shared" si="44"/>
        <v>0</v>
      </c>
      <c r="AV255">
        <f t="shared" si="45"/>
        <v>0</v>
      </c>
      <c r="AW255">
        <f t="shared" si="46"/>
        <v>0</v>
      </c>
      <c r="AX255">
        <f t="shared" si="47"/>
        <v>0</v>
      </c>
      <c r="AY255">
        <f t="shared" si="38"/>
        <v>0</v>
      </c>
      <c r="BC255" s="164">
        <v>43952</v>
      </c>
      <c r="BD255">
        <v>4.0665000000000004</v>
      </c>
      <c r="BF255">
        <v>5.9968124000000005E-2</v>
      </c>
      <c r="BG255">
        <v>5.6000000000000008E-2</v>
      </c>
      <c r="BH255">
        <v>7.3143487397012014E-2</v>
      </c>
    </row>
    <row r="256" spans="1:60" x14ac:dyDescent="0.2">
      <c r="A256" s="176">
        <v>44621</v>
      </c>
      <c r="B256">
        <v>1.9207155500000002</v>
      </c>
      <c r="C256">
        <v>0</v>
      </c>
      <c r="D256">
        <v>1.9207155500000002</v>
      </c>
      <c r="E256">
        <v>0</v>
      </c>
      <c r="F256">
        <v>0</v>
      </c>
      <c r="G256">
        <v>0</v>
      </c>
      <c r="H256">
        <v>0</v>
      </c>
      <c r="I256">
        <v>0</v>
      </c>
      <c r="O256" s="176">
        <v>44652</v>
      </c>
      <c r="P256" s="257">
        <v>5.077</v>
      </c>
      <c r="Q256" s="257">
        <v>0.17</v>
      </c>
      <c r="R256" s="165">
        <v>0.02</v>
      </c>
      <c r="S256" s="165">
        <v>-1.4999999999999999E-2</v>
      </c>
      <c r="T256" s="572">
        <v>6.6588846292797502E-2</v>
      </c>
      <c r="W256" s="418"/>
      <c r="X256" s="417"/>
      <c r="Y256"/>
      <c r="AO256" s="176">
        <f t="shared" si="37"/>
        <v>44621</v>
      </c>
      <c r="AP256">
        <f t="shared" si="39"/>
        <v>1.9207155500000002</v>
      </c>
      <c r="AQ256">
        <f t="shared" si="40"/>
        <v>0</v>
      </c>
      <c r="AR256">
        <f t="shared" si="41"/>
        <v>1.9207155500000002</v>
      </c>
      <c r="AS256">
        <f t="shared" si="42"/>
        <v>0</v>
      </c>
      <c r="AT256">
        <f t="shared" si="43"/>
        <v>0</v>
      </c>
      <c r="AU256">
        <f t="shared" si="44"/>
        <v>0</v>
      </c>
      <c r="AV256">
        <f t="shared" si="45"/>
        <v>0</v>
      </c>
      <c r="AW256">
        <f t="shared" si="46"/>
        <v>0</v>
      </c>
      <c r="AX256">
        <f t="shared" si="47"/>
        <v>0</v>
      </c>
      <c r="AY256">
        <f t="shared" si="38"/>
        <v>0</v>
      </c>
      <c r="BC256" s="164">
        <v>43983</v>
      </c>
      <c r="BD256">
        <v>4.0674999999999999</v>
      </c>
      <c r="BF256">
        <v>5.9968124000000005E-2</v>
      </c>
      <c r="BG256">
        <v>5.6000000000000008E-2</v>
      </c>
      <c r="BH256">
        <v>7.3141782863750018E-2</v>
      </c>
    </row>
    <row r="257" spans="15:60" x14ac:dyDescent="0.2">
      <c r="O257" s="176">
        <v>44682</v>
      </c>
      <c r="P257" s="257">
        <v>5.0670000000000002</v>
      </c>
      <c r="Q257" s="257">
        <v>0.17</v>
      </c>
      <c r="R257" s="165">
        <v>0.02</v>
      </c>
      <c r="S257" s="165">
        <v>-1.4999999999999999E-2</v>
      </c>
      <c r="T257" s="572">
        <v>6.6587148613781899E-2</v>
      </c>
      <c r="W257" s="418"/>
      <c r="X257" s="417"/>
      <c r="Y257"/>
      <c r="AO257" s="176">
        <f t="shared" si="37"/>
        <v>0</v>
      </c>
      <c r="AP257">
        <f t="shared" si="39"/>
        <v>0</v>
      </c>
      <c r="AQ257">
        <f t="shared" si="40"/>
        <v>0</v>
      </c>
      <c r="AR257">
        <f t="shared" si="41"/>
        <v>0</v>
      </c>
      <c r="AS257">
        <f t="shared" si="42"/>
        <v>0</v>
      </c>
      <c r="AT257">
        <f t="shared" si="43"/>
        <v>0</v>
      </c>
      <c r="AU257">
        <f t="shared" si="44"/>
        <v>0</v>
      </c>
      <c r="AV257">
        <f t="shared" si="45"/>
        <v>0</v>
      </c>
      <c r="AW257">
        <f t="shared" si="46"/>
        <v>0</v>
      </c>
      <c r="AX257">
        <f t="shared" si="47"/>
        <v>0</v>
      </c>
      <c r="AY257">
        <f t="shared" si="38"/>
        <v>0</v>
      </c>
      <c r="BC257" s="164">
        <v>44013</v>
      </c>
      <c r="BD257">
        <v>4.0735000000000001</v>
      </c>
      <c r="BF257">
        <v>5.9968124000000005E-2</v>
      </c>
      <c r="BG257">
        <v>5.6000000000000008E-2</v>
      </c>
      <c r="BH257">
        <v>7.314013331543201E-2</v>
      </c>
    </row>
    <row r="258" spans="15:60" x14ac:dyDescent="0.2">
      <c r="O258" s="176">
        <v>44713</v>
      </c>
      <c r="P258" s="257">
        <v>5.1029999999999998</v>
      </c>
      <c r="Q258" s="257">
        <v>0.17</v>
      </c>
      <c r="R258" s="165">
        <v>2.5000000000000001E-2</v>
      </c>
      <c r="S258" s="165">
        <v>-1.4999999999999999E-2</v>
      </c>
      <c r="T258" s="572">
        <v>6.6585394345466398E-2</v>
      </c>
      <c r="W258" s="418"/>
      <c r="X258" s="417"/>
      <c r="Y258"/>
      <c r="AO258" s="176">
        <f t="shared" si="37"/>
        <v>0</v>
      </c>
      <c r="AP258">
        <f t="shared" si="39"/>
        <v>0</v>
      </c>
      <c r="AQ258">
        <f t="shared" si="40"/>
        <v>0</v>
      </c>
      <c r="AR258">
        <f t="shared" si="41"/>
        <v>0</v>
      </c>
      <c r="AS258">
        <f t="shared" si="42"/>
        <v>0</v>
      </c>
      <c r="AT258">
        <f t="shared" si="43"/>
        <v>0</v>
      </c>
      <c r="AU258">
        <f t="shared" si="44"/>
        <v>0</v>
      </c>
      <c r="AV258">
        <f t="shared" si="45"/>
        <v>0</v>
      </c>
      <c r="AW258">
        <f t="shared" si="46"/>
        <v>0</v>
      </c>
      <c r="AX258">
        <f t="shared" si="47"/>
        <v>0</v>
      </c>
      <c r="AY258">
        <f t="shared" si="38"/>
        <v>0</v>
      </c>
      <c r="BC258" s="164">
        <v>44044</v>
      </c>
      <c r="BD258">
        <v>4.0785</v>
      </c>
      <c r="BF258">
        <v>5.9968124000000005E-2</v>
      </c>
      <c r="BG258">
        <v>5.6000000000000008E-2</v>
      </c>
      <c r="BH258">
        <v>7.3138428782172013E-2</v>
      </c>
    </row>
    <row r="259" spans="15:60" x14ac:dyDescent="0.2">
      <c r="O259" s="176">
        <v>44743</v>
      </c>
      <c r="P259" s="257">
        <v>5.1529999999999996</v>
      </c>
      <c r="Q259" s="257">
        <v>0.17</v>
      </c>
      <c r="R259" s="165">
        <v>2.75E-2</v>
      </c>
      <c r="S259" s="165">
        <v>-0.01</v>
      </c>
      <c r="T259" s="572">
        <v>6.6583696666453002E-2</v>
      </c>
      <c r="W259" s="418"/>
      <c r="X259" s="417"/>
      <c r="Y259"/>
      <c r="AO259" s="176">
        <f t="shared" si="37"/>
        <v>0</v>
      </c>
      <c r="AP259">
        <f t="shared" si="39"/>
        <v>0</v>
      </c>
      <c r="AQ259">
        <f t="shared" si="40"/>
        <v>0</v>
      </c>
      <c r="AR259">
        <f t="shared" si="41"/>
        <v>0</v>
      </c>
      <c r="AS259">
        <f t="shared" si="42"/>
        <v>0</v>
      </c>
      <c r="AT259">
        <f t="shared" si="43"/>
        <v>0</v>
      </c>
      <c r="AU259">
        <f t="shared" si="44"/>
        <v>0</v>
      </c>
      <c r="AV259">
        <f t="shared" si="45"/>
        <v>0</v>
      </c>
      <c r="AW259">
        <f t="shared" si="46"/>
        <v>0</v>
      </c>
      <c r="AX259">
        <f t="shared" si="47"/>
        <v>0</v>
      </c>
      <c r="AY259">
        <f t="shared" si="38"/>
        <v>0</v>
      </c>
      <c r="BC259" s="164">
        <v>44075</v>
      </c>
      <c r="BD259">
        <v>4.0804999999999998</v>
      </c>
      <c r="BF259">
        <v>5.9968124000000005E-2</v>
      </c>
      <c r="BG259">
        <v>5.6000000000000008E-2</v>
      </c>
      <c r="BH259">
        <v>7.3136724248912016E-2</v>
      </c>
    </row>
    <row r="260" spans="15:60" x14ac:dyDescent="0.2">
      <c r="O260" s="176">
        <v>44774</v>
      </c>
      <c r="P260" s="257">
        <v>5.1840000000000002</v>
      </c>
      <c r="Q260" s="257">
        <v>0.17</v>
      </c>
      <c r="R260" s="165">
        <v>0.03</v>
      </c>
      <c r="S260" s="165">
        <v>-0.01</v>
      </c>
      <c r="T260" s="572">
        <v>6.6581942398139304E-2</v>
      </c>
      <c r="W260" s="418"/>
      <c r="X260" s="417"/>
      <c r="Y260"/>
      <c r="AO260" s="176">
        <f t="shared" si="37"/>
        <v>0</v>
      </c>
      <c r="AP260">
        <f t="shared" si="39"/>
        <v>0</v>
      </c>
      <c r="AQ260">
        <f t="shared" si="40"/>
        <v>0</v>
      </c>
      <c r="AR260">
        <f t="shared" si="41"/>
        <v>0</v>
      </c>
      <c r="AS260">
        <f t="shared" si="42"/>
        <v>0</v>
      </c>
      <c r="AT260">
        <f t="shared" si="43"/>
        <v>0</v>
      </c>
      <c r="AU260">
        <f t="shared" si="44"/>
        <v>0</v>
      </c>
      <c r="AV260">
        <f t="shared" si="45"/>
        <v>0</v>
      </c>
      <c r="AW260">
        <f t="shared" si="46"/>
        <v>0</v>
      </c>
      <c r="AX260">
        <f t="shared" si="47"/>
        <v>0</v>
      </c>
      <c r="AY260">
        <f t="shared" si="38"/>
        <v>0</v>
      </c>
      <c r="BC260" s="164">
        <v>44105</v>
      </c>
      <c r="BD260">
        <v>4.1185</v>
      </c>
      <c r="BF260">
        <v>5.9968124000000005E-2</v>
      </c>
      <c r="BG260">
        <v>5.6000000000000008E-2</v>
      </c>
      <c r="BH260">
        <v>7.3135074700597005E-2</v>
      </c>
    </row>
    <row r="261" spans="15:60" x14ac:dyDescent="0.2">
      <c r="O261" s="176">
        <v>44805</v>
      </c>
      <c r="P261" s="257">
        <v>5.1989999999999998</v>
      </c>
      <c r="Q261" s="257">
        <v>0.17</v>
      </c>
      <c r="R261" s="165">
        <v>2.2499999999999999E-2</v>
      </c>
      <c r="S261" s="165">
        <v>-0.01</v>
      </c>
      <c r="T261" s="572">
        <v>6.6580188129826898E-2</v>
      </c>
      <c r="W261" s="418"/>
      <c r="X261" s="417"/>
      <c r="Y261"/>
      <c r="AO261" s="176">
        <f t="shared" si="37"/>
        <v>0</v>
      </c>
      <c r="AP261">
        <f t="shared" si="39"/>
        <v>0</v>
      </c>
      <c r="AQ261">
        <f t="shared" si="40"/>
        <v>0</v>
      </c>
      <c r="AR261">
        <f t="shared" si="41"/>
        <v>0</v>
      </c>
      <c r="AS261">
        <f t="shared" si="42"/>
        <v>0</v>
      </c>
      <c r="AT261">
        <f t="shared" si="43"/>
        <v>0</v>
      </c>
      <c r="AU261">
        <f t="shared" si="44"/>
        <v>0</v>
      </c>
      <c r="AV261">
        <f t="shared" si="45"/>
        <v>0</v>
      </c>
      <c r="AW261">
        <f t="shared" si="46"/>
        <v>0</v>
      </c>
      <c r="AX261">
        <f t="shared" si="47"/>
        <v>0</v>
      </c>
      <c r="AY261">
        <f t="shared" si="38"/>
        <v>0</v>
      </c>
      <c r="BC261" s="164">
        <v>44136</v>
      </c>
      <c r="BD261">
        <v>4.2575000000000003</v>
      </c>
      <c r="BF261">
        <v>-1.9988713000000002E-2</v>
      </c>
      <c r="BG261">
        <v>5.6000000000000008E-2</v>
      </c>
      <c r="BH261">
        <v>7.3133370167339007E-2</v>
      </c>
    </row>
    <row r="262" spans="15:60" x14ac:dyDescent="0.2">
      <c r="O262" s="176">
        <v>44835</v>
      </c>
      <c r="P262" s="257">
        <v>5.2279999999999998</v>
      </c>
      <c r="Q262" s="257">
        <v>0.17</v>
      </c>
      <c r="R262" s="165">
        <v>1.2500000000000001E-2</v>
      </c>
      <c r="S262" s="165">
        <v>-1.4999999999999999E-2</v>
      </c>
      <c r="T262" s="572">
        <v>6.6578490450816194E-2</v>
      </c>
      <c r="W262" s="418"/>
      <c r="X262" s="417"/>
      <c r="Y262"/>
      <c r="AO262" s="176">
        <f t="shared" si="37"/>
        <v>0</v>
      </c>
      <c r="AP262">
        <f t="shared" si="39"/>
        <v>0</v>
      </c>
      <c r="AQ262">
        <f t="shared" si="40"/>
        <v>0</v>
      </c>
      <c r="AR262">
        <f t="shared" si="41"/>
        <v>0</v>
      </c>
      <c r="AS262">
        <f t="shared" si="42"/>
        <v>0</v>
      </c>
      <c r="AT262">
        <f t="shared" si="43"/>
        <v>0</v>
      </c>
      <c r="AU262">
        <f t="shared" si="44"/>
        <v>0</v>
      </c>
      <c r="AV262">
        <f t="shared" si="45"/>
        <v>0</v>
      </c>
      <c r="AW262">
        <f t="shared" si="46"/>
        <v>0</v>
      </c>
      <c r="AX262">
        <f t="shared" si="47"/>
        <v>0</v>
      </c>
      <c r="AY262">
        <f t="shared" si="38"/>
        <v>0</v>
      </c>
      <c r="BC262" s="164">
        <v>44166</v>
      </c>
      <c r="BD262">
        <v>4.3975</v>
      </c>
      <c r="BF262">
        <v>-3.4951938000000002E-2</v>
      </c>
      <c r="BG262">
        <v>5.6000000000000008E-2</v>
      </c>
      <c r="BH262">
        <v>7.3131720619026008E-2</v>
      </c>
    </row>
    <row r="263" spans="15:60" x14ac:dyDescent="0.2">
      <c r="O263" s="176">
        <v>44866</v>
      </c>
      <c r="P263" s="257">
        <v>5.3680000000000003</v>
      </c>
      <c r="Q263" s="257">
        <v>0.17</v>
      </c>
      <c r="R263" s="165">
        <v>-0.02</v>
      </c>
      <c r="S263" s="165">
        <v>-0.02</v>
      </c>
      <c r="T263" s="572">
        <v>6.6576736182505994E-2</v>
      </c>
      <c r="W263" s="418"/>
      <c r="X263" s="417"/>
      <c r="Y263"/>
      <c r="AO263" s="176">
        <f t="shared" si="37"/>
        <v>0</v>
      </c>
      <c r="AP263">
        <f t="shared" si="39"/>
        <v>0</v>
      </c>
      <c r="AQ263">
        <f t="shared" si="40"/>
        <v>0</v>
      </c>
      <c r="AR263">
        <f t="shared" si="41"/>
        <v>0</v>
      </c>
      <c r="AS263">
        <f t="shared" si="42"/>
        <v>0</v>
      </c>
      <c r="AT263">
        <f t="shared" si="43"/>
        <v>0</v>
      </c>
      <c r="AU263">
        <f t="shared" si="44"/>
        <v>0</v>
      </c>
      <c r="AV263">
        <f t="shared" si="45"/>
        <v>0</v>
      </c>
      <c r="AW263">
        <f t="shared" si="46"/>
        <v>0</v>
      </c>
      <c r="AX263">
        <f t="shared" si="47"/>
        <v>0</v>
      </c>
      <c r="AY263">
        <f t="shared" si="38"/>
        <v>0</v>
      </c>
      <c r="BC263" s="164">
        <v>44197</v>
      </c>
      <c r="BD263">
        <v>5.0940000000000003</v>
      </c>
      <c r="BF263">
        <v>-2.9955184000000003E-2</v>
      </c>
      <c r="BG263">
        <v>6.3E-2</v>
      </c>
      <c r="BH263">
        <v>7.3130016085770008E-2</v>
      </c>
    </row>
    <row r="264" spans="15:60" x14ac:dyDescent="0.2">
      <c r="O264" s="176">
        <v>44896</v>
      </c>
      <c r="P264" s="257">
        <v>5.5129999999999999</v>
      </c>
      <c r="Q264" s="257">
        <v>0.17</v>
      </c>
      <c r="R264" s="165">
        <v>-4.2500000000000003E-2</v>
      </c>
      <c r="S264" s="165">
        <v>-2.5000000000000001E-2</v>
      </c>
      <c r="T264" s="572">
        <v>6.6575038503497094E-2</v>
      </c>
      <c r="W264" s="418"/>
      <c r="X264" s="417"/>
      <c r="Y264"/>
      <c r="AO264" s="176">
        <f t="shared" si="37"/>
        <v>0</v>
      </c>
      <c r="AP264">
        <f t="shared" si="39"/>
        <v>0</v>
      </c>
      <c r="AQ264">
        <f t="shared" si="40"/>
        <v>0</v>
      </c>
      <c r="AR264">
        <f t="shared" si="41"/>
        <v>0</v>
      </c>
      <c r="AS264">
        <f t="shared" si="42"/>
        <v>0</v>
      </c>
      <c r="AT264">
        <f t="shared" si="43"/>
        <v>0</v>
      </c>
      <c r="AU264">
        <f t="shared" si="44"/>
        <v>0</v>
      </c>
      <c r="AV264">
        <f t="shared" si="45"/>
        <v>0</v>
      </c>
      <c r="AW264">
        <f t="shared" si="46"/>
        <v>0</v>
      </c>
      <c r="AX264">
        <f t="shared" si="47"/>
        <v>0</v>
      </c>
      <c r="AY264">
        <f t="shared" si="38"/>
        <v>0</v>
      </c>
      <c r="BC264" s="164">
        <v>44228</v>
      </c>
      <c r="BD264">
        <v>5.0220000000000002</v>
      </c>
      <c r="BF264">
        <v>-4.9574230000000007E-3</v>
      </c>
      <c r="BG264">
        <v>0</v>
      </c>
      <c r="BH264">
        <v>7.3128311552515007E-2</v>
      </c>
    </row>
    <row r="265" spans="15:60" x14ac:dyDescent="0.2">
      <c r="O265" s="176">
        <v>44927</v>
      </c>
      <c r="P265" s="257">
        <v>5.633</v>
      </c>
      <c r="Q265" s="257">
        <v>0.17</v>
      </c>
      <c r="R265" s="165">
        <v>-4.4999999999999998E-2</v>
      </c>
      <c r="S265" s="165">
        <v>-2.5000000000000001E-2</v>
      </c>
      <c r="T265" s="572">
        <v>6.6573284235188698E-2</v>
      </c>
      <c r="W265" s="418"/>
      <c r="X265" s="417"/>
      <c r="Y265"/>
      <c r="AO265" s="176">
        <f t="shared" si="37"/>
        <v>0</v>
      </c>
      <c r="AP265">
        <f t="shared" si="39"/>
        <v>0</v>
      </c>
      <c r="AQ265">
        <f t="shared" si="40"/>
        <v>0</v>
      </c>
      <c r="AR265">
        <f t="shared" si="41"/>
        <v>0</v>
      </c>
      <c r="AS265">
        <f t="shared" si="42"/>
        <v>0</v>
      </c>
      <c r="AT265">
        <f t="shared" si="43"/>
        <v>0</v>
      </c>
      <c r="AU265">
        <f t="shared" si="44"/>
        <v>0</v>
      </c>
      <c r="AV265">
        <f t="shared" si="45"/>
        <v>0</v>
      </c>
      <c r="AW265">
        <f t="shared" si="46"/>
        <v>0</v>
      </c>
      <c r="AX265">
        <f t="shared" si="47"/>
        <v>0</v>
      </c>
      <c r="AY265">
        <f t="shared" si="38"/>
        <v>0</v>
      </c>
      <c r="BC265" s="164">
        <v>44256</v>
      </c>
      <c r="BD265">
        <v>4.915</v>
      </c>
      <c r="BF265">
        <v>5.0425770000000003E-3</v>
      </c>
      <c r="BG265">
        <v>0</v>
      </c>
      <c r="BH265">
        <v>7.3126771974092009E-2</v>
      </c>
    </row>
    <row r="266" spans="15:60" x14ac:dyDescent="0.2">
      <c r="O266" s="176">
        <v>44958</v>
      </c>
      <c r="P266" s="257">
        <v>5.5149999999999997</v>
      </c>
      <c r="Q266" s="257">
        <v>0.17</v>
      </c>
      <c r="R266" s="165">
        <v>-2.75E-2</v>
      </c>
      <c r="S266" s="165">
        <v>-2.5000000000000001E-2</v>
      </c>
      <c r="T266" s="572">
        <v>6.6571529966881204E-2</v>
      </c>
      <c r="W266" s="418"/>
      <c r="X266" s="417"/>
      <c r="Y266"/>
      <c r="AO266" s="176">
        <f t="shared" ref="AO266:AO329" si="48">A266</f>
        <v>0</v>
      </c>
      <c r="AP266">
        <f t="shared" si="39"/>
        <v>0</v>
      </c>
      <c r="AQ266">
        <f t="shared" si="40"/>
        <v>0</v>
      </c>
      <c r="AR266">
        <f t="shared" si="41"/>
        <v>0</v>
      </c>
      <c r="AS266">
        <f t="shared" si="42"/>
        <v>0</v>
      </c>
      <c r="AT266">
        <f t="shared" si="43"/>
        <v>0</v>
      </c>
      <c r="AU266">
        <f t="shared" si="44"/>
        <v>0</v>
      </c>
      <c r="AV266">
        <f t="shared" si="45"/>
        <v>0</v>
      </c>
      <c r="AW266">
        <f t="shared" si="46"/>
        <v>0</v>
      </c>
      <c r="AX266">
        <f t="shared" si="47"/>
        <v>0</v>
      </c>
      <c r="AY266">
        <f t="shared" ref="AY266:AY329" si="49">K266</f>
        <v>0</v>
      </c>
      <c r="BC266" s="164">
        <v>44287</v>
      </c>
      <c r="BD266">
        <v>4.8029999999999999</v>
      </c>
      <c r="BF266">
        <v>6.4976639000000003E-2</v>
      </c>
      <c r="BG266">
        <v>0</v>
      </c>
      <c r="BH266">
        <v>7.3125067440839006E-2</v>
      </c>
    </row>
    <row r="267" spans="15:60" x14ac:dyDescent="0.2">
      <c r="O267" s="176">
        <v>44986</v>
      </c>
      <c r="P267" s="257">
        <v>5.3819999999999997</v>
      </c>
      <c r="Q267" s="257">
        <v>0.17</v>
      </c>
      <c r="R267" s="165">
        <v>-1.4999999999999999E-2</v>
      </c>
      <c r="S267" s="165">
        <v>-0.02</v>
      </c>
      <c r="T267" s="572">
        <v>6.6569945466475697E-2</v>
      </c>
      <c r="W267" s="418"/>
      <c r="X267" s="417"/>
      <c r="Y267"/>
      <c r="AO267" s="176">
        <f t="shared" si="48"/>
        <v>0</v>
      </c>
      <c r="AP267">
        <f t="shared" si="39"/>
        <v>0</v>
      </c>
      <c r="AQ267">
        <f t="shared" si="40"/>
        <v>0</v>
      </c>
      <c r="AR267">
        <f t="shared" si="41"/>
        <v>0</v>
      </c>
      <c r="AS267">
        <f t="shared" si="42"/>
        <v>0</v>
      </c>
      <c r="AT267">
        <f t="shared" si="43"/>
        <v>0</v>
      </c>
      <c r="AU267">
        <f t="shared" si="44"/>
        <v>0</v>
      </c>
      <c r="AV267">
        <f t="shared" si="45"/>
        <v>0</v>
      </c>
      <c r="AW267">
        <f t="shared" si="46"/>
        <v>0</v>
      </c>
      <c r="AX267">
        <f t="shared" si="47"/>
        <v>0</v>
      </c>
      <c r="AY267">
        <f t="shared" si="49"/>
        <v>0</v>
      </c>
      <c r="BC267" s="164">
        <v>44317</v>
      </c>
      <c r="BD267">
        <v>4.7930000000000001</v>
      </c>
      <c r="BF267">
        <v>6.4968124000000002E-2</v>
      </c>
      <c r="BG267">
        <v>0</v>
      </c>
      <c r="BH267">
        <v>7.3123417892531017E-2</v>
      </c>
    </row>
    <row r="268" spans="15:60" x14ac:dyDescent="0.2">
      <c r="O268" s="176">
        <v>45017</v>
      </c>
      <c r="P268" s="257">
        <v>5.1619999999999999</v>
      </c>
      <c r="Q268" s="257">
        <v>0.17</v>
      </c>
      <c r="R268" s="165">
        <v>0.02</v>
      </c>
      <c r="S268" s="165">
        <v>-1.4999999999999999E-2</v>
      </c>
      <c r="T268" s="572">
        <v>6.6568191198170396E-2</v>
      </c>
      <c r="W268" s="418"/>
      <c r="X268" s="417"/>
      <c r="Y268"/>
      <c r="AO268" s="176">
        <f t="shared" si="48"/>
        <v>0</v>
      </c>
      <c r="AP268">
        <f t="shared" si="39"/>
        <v>0</v>
      </c>
      <c r="AQ268">
        <f t="shared" si="40"/>
        <v>0</v>
      </c>
      <c r="AR268">
        <f t="shared" si="41"/>
        <v>0</v>
      </c>
      <c r="AS268">
        <f t="shared" si="42"/>
        <v>0</v>
      </c>
      <c r="AT268">
        <f t="shared" si="43"/>
        <v>0</v>
      </c>
      <c r="AU268">
        <f t="shared" si="44"/>
        <v>0</v>
      </c>
      <c r="AV268">
        <f t="shared" si="45"/>
        <v>0</v>
      </c>
      <c r="AW268">
        <f t="shared" si="46"/>
        <v>0</v>
      </c>
      <c r="AX268">
        <f t="shared" si="47"/>
        <v>0</v>
      </c>
      <c r="AY268">
        <f t="shared" si="49"/>
        <v>0</v>
      </c>
      <c r="BC268" s="164">
        <v>44348</v>
      </c>
      <c r="BD268">
        <v>4.7890000000000006</v>
      </c>
      <c r="BF268">
        <v>6.4968124000000002E-2</v>
      </c>
      <c r="BG268">
        <v>0</v>
      </c>
      <c r="BH268">
        <v>7.3121713359279028E-2</v>
      </c>
    </row>
    <row r="269" spans="15:60" x14ac:dyDescent="0.2">
      <c r="O269" s="176">
        <v>45047</v>
      </c>
      <c r="P269" s="257">
        <v>5.1520000000000001</v>
      </c>
      <c r="Q269" s="257">
        <v>0.17</v>
      </c>
      <c r="R269" s="165">
        <v>0.02</v>
      </c>
      <c r="S269" s="165">
        <v>-1.4999999999999999E-2</v>
      </c>
      <c r="T269" s="572">
        <v>6.6566493519166298E-2</v>
      </c>
      <c r="W269" s="418"/>
      <c r="X269" s="417"/>
      <c r="Y269"/>
      <c r="AO269" s="176">
        <f t="shared" si="48"/>
        <v>0</v>
      </c>
      <c r="AP269">
        <f t="shared" si="39"/>
        <v>0</v>
      </c>
      <c r="AQ269">
        <f t="shared" si="40"/>
        <v>0</v>
      </c>
      <c r="AR269">
        <f t="shared" si="41"/>
        <v>0</v>
      </c>
      <c r="AS269">
        <f t="shared" si="42"/>
        <v>0</v>
      </c>
      <c r="AT269">
        <f t="shared" si="43"/>
        <v>0</v>
      </c>
      <c r="AU269">
        <f t="shared" si="44"/>
        <v>0</v>
      </c>
      <c r="AV269">
        <f t="shared" si="45"/>
        <v>0</v>
      </c>
      <c r="AW269">
        <f t="shared" si="46"/>
        <v>0</v>
      </c>
      <c r="AX269">
        <f t="shared" si="47"/>
        <v>0</v>
      </c>
      <c r="AY269">
        <f t="shared" si="49"/>
        <v>0</v>
      </c>
      <c r="BC269" s="164">
        <v>44378</v>
      </c>
      <c r="BD269">
        <v>4.7860000000000005</v>
      </c>
      <c r="BF269">
        <v>6.4968124000000002E-2</v>
      </c>
      <c r="BG269">
        <v>0</v>
      </c>
      <c r="BH269">
        <v>7.3120063810972996E-2</v>
      </c>
    </row>
    <row r="270" spans="15:60" x14ac:dyDescent="0.2">
      <c r="O270" s="176">
        <v>45078</v>
      </c>
      <c r="P270" s="257">
        <v>5.1879999999999997</v>
      </c>
      <c r="Q270" s="257">
        <v>0.17</v>
      </c>
      <c r="R270" s="165">
        <v>2.5000000000000001E-2</v>
      </c>
      <c r="S270" s="165">
        <v>-1.4999999999999999E-2</v>
      </c>
      <c r="T270" s="572">
        <v>6.6564739250862801E-2</v>
      </c>
      <c r="W270" s="418"/>
      <c r="X270" s="417"/>
      <c r="Y270"/>
      <c r="AO270" s="176">
        <f t="shared" si="48"/>
        <v>0</v>
      </c>
      <c r="AP270">
        <f t="shared" si="39"/>
        <v>0</v>
      </c>
      <c r="AQ270">
        <f t="shared" si="40"/>
        <v>0</v>
      </c>
      <c r="AR270">
        <f t="shared" si="41"/>
        <v>0</v>
      </c>
      <c r="AS270">
        <f t="shared" si="42"/>
        <v>0</v>
      </c>
      <c r="AT270">
        <f t="shared" si="43"/>
        <v>0</v>
      </c>
      <c r="AU270">
        <f t="shared" si="44"/>
        <v>0</v>
      </c>
      <c r="AV270">
        <f t="shared" si="45"/>
        <v>0</v>
      </c>
      <c r="AW270">
        <f t="shared" si="46"/>
        <v>0</v>
      </c>
      <c r="AX270">
        <f t="shared" si="47"/>
        <v>0</v>
      </c>
      <c r="AY270">
        <f t="shared" si="49"/>
        <v>0</v>
      </c>
      <c r="BC270" s="164">
        <v>44409</v>
      </c>
      <c r="BD270">
        <v>4.8160000000000007</v>
      </c>
      <c r="BF270">
        <v>6.4968124000000002E-2</v>
      </c>
      <c r="BG270">
        <v>0</v>
      </c>
      <c r="BH270">
        <v>7.3118359277722991E-2</v>
      </c>
    </row>
    <row r="271" spans="15:60" x14ac:dyDescent="0.2">
      <c r="O271" s="176">
        <v>45108</v>
      </c>
      <c r="P271" s="257">
        <v>5.2380000000000004</v>
      </c>
      <c r="Q271" s="257">
        <v>0.17</v>
      </c>
      <c r="R271" s="165">
        <v>2.75E-2</v>
      </c>
      <c r="S271" s="165">
        <v>-0.01</v>
      </c>
      <c r="T271" s="572">
        <v>6.6563041571861006E-2</v>
      </c>
      <c r="W271" s="418"/>
      <c r="X271" s="417"/>
      <c r="Y271"/>
      <c r="AO271" s="176">
        <f t="shared" si="48"/>
        <v>0</v>
      </c>
      <c r="AP271">
        <f t="shared" si="39"/>
        <v>0</v>
      </c>
      <c r="AQ271">
        <f t="shared" si="40"/>
        <v>0</v>
      </c>
      <c r="AR271">
        <f t="shared" si="41"/>
        <v>0</v>
      </c>
      <c r="AS271">
        <f t="shared" si="42"/>
        <v>0</v>
      </c>
      <c r="AT271">
        <f t="shared" si="43"/>
        <v>0</v>
      </c>
      <c r="AU271">
        <f t="shared" si="44"/>
        <v>0</v>
      </c>
      <c r="AV271">
        <f t="shared" si="45"/>
        <v>0</v>
      </c>
      <c r="AW271">
        <f t="shared" si="46"/>
        <v>0</v>
      </c>
      <c r="AX271">
        <f t="shared" si="47"/>
        <v>0</v>
      </c>
      <c r="AY271">
        <f t="shared" si="49"/>
        <v>0</v>
      </c>
      <c r="BC271" s="164">
        <v>44440</v>
      </c>
      <c r="BD271">
        <v>4.8190000000000008</v>
      </c>
      <c r="BF271">
        <v>6.4968124000000002E-2</v>
      </c>
      <c r="BG271">
        <v>0</v>
      </c>
      <c r="BH271">
        <v>7.3116654744475026E-2</v>
      </c>
    </row>
    <row r="272" spans="15:60" x14ac:dyDescent="0.2">
      <c r="O272" s="176">
        <v>45139</v>
      </c>
      <c r="P272" s="257">
        <v>5.2690000000000001</v>
      </c>
      <c r="Q272" s="257">
        <v>0.17</v>
      </c>
      <c r="R272" s="165">
        <v>0.03</v>
      </c>
      <c r="S272" s="165">
        <v>-0.01</v>
      </c>
      <c r="T272" s="572">
        <v>6.6561287303559299E-2</v>
      </c>
      <c r="W272" s="418"/>
      <c r="X272" s="417"/>
      <c r="Y272"/>
      <c r="AO272" s="176">
        <f t="shared" si="48"/>
        <v>0</v>
      </c>
      <c r="AP272">
        <f t="shared" si="39"/>
        <v>0</v>
      </c>
      <c r="AQ272">
        <f t="shared" si="40"/>
        <v>0</v>
      </c>
      <c r="AR272">
        <f t="shared" si="41"/>
        <v>0</v>
      </c>
      <c r="AS272">
        <f t="shared" si="42"/>
        <v>0</v>
      </c>
      <c r="AT272">
        <f t="shared" si="43"/>
        <v>0</v>
      </c>
      <c r="AU272">
        <f t="shared" si="44"/>
        <v>0</v>
      </c>
      <c r="AV272">
        <f t="shared" si="45"/>
        <v>0</v>
      </c>
      <c r="AW272">
        <f t="shared" si="46"/>
        <v>0</v>
      </c>
      <c r="AX272">
        <f t="shared" si="47"/>
        <v>0</v>
      </c>
      <c r="AY272">
        <f t="shared" si="49"/>
        <v>0</v>
      </c>
      <c r="BC272" s="164">
        <v>44470</v>
      </c>
      <c r="BD272">
        <v>4.8419999999999996</v>
      </c>
      <c r="BF272">
        <v>6.4968124000000002E-2</v>
      </c>
      <c r="BG272">
        <v>0</v>
      </c>
      <c r="BH272">
        <v>7.3115005196171007E-2</v>
      </c>
    </row>
    <row r="273" spans="15:60" x14ac:dyDescent="0.2">
      <c r="O273" s="176">
        <v>45170</v>
      </c>
      <c r="P273" s="257">
        <v>5.2839999999999998</v>
      </c>
      <c r="Q273" s="257">
        <v>0.17</v>
      </c>
      <c r="R273" s="165">
        <v>2.2499999999999999E-2</v>
      </c>
      <c r="S273" s="165">
        <v>-0.01</v>
      </c>
      <c r="T273" s="572">
        <v>6.6559533035258897E-2</v>
      </c>
      <c r="W273" s="418"/>
      <c r="X273" s="417"/>
      <c r="Y273"/>
      <c r="AO273" s="176">
        <f t="shared" si="48"/>
        <v>0</v>
      </c>
      <c r="AP273">
        <f t="shared" si="39"/>
        <v>0</v>
      </c>
      <c r="AQ273">
        <f t="shared" si="40"/>
        <v>0</v>
      </c>
      <c r="AR273">
        <f t="shared" si="41"/>
        <v>0</v>
      </c>
      <c r="AS273">
        <f t="shared" si="42"/>
        <v>0</v>
      </c>
      <c r="AT273">
        <f t="shared" si="43"/>
        <v>0</v>
      </c>
      <c r="AU273">
        <f t="shared" si="44"/>
        <v>0</v>
      </c>
      <c r="AV273">
        <f t="shared" si="45"/>
        <v>0</v>
      </c>
      <c r="AW273">
        <f t="shared" si="46"/>
        <v>0</v>
      </c>
      <c r="AX273">
        <f t="shared" si="47"/>
        <v>0</v>
      </c>
      <c r="AY273">
        <f t="shared" si="49"/>
        <v>0</v>
      </c>
      <c r="BC273" s="164">
        <v>44501</v>
      </c>
      <c r="BD273">
        <v>4.9510000000000005</v>
      </c>
      <c r="BF273">
        <v>-1.4988713000000002E-2</v>
      </c>
      <c r="BG273">
        <v>0</v>
      </c>
      <c r="BH273">
        <v>7.3113300662925026E-2</v>
      </c>
    </row>
    <row r="274" spans="15:60" x14ac:dyDescent="0.2">
      <c r="O274" s="176">
        <v>45200</v>
      </c>
      <c r="P274" s="257">
        <v>5.3129999999999997</v>
      </c>
      <c r="Q274" s="257">
        <v>0.17</v>
      </c>
      <c r="R274" s="165">
        <v>1.2500000000000001E-2</v>
      </c>
      <c r="S274" s="165">
        <v>-1.4999999999999999E-2</v>
      </c>
      <c r="T274" s="572">
        <v>6.6557835356259698E-2</v>
      </c>
      <c r="W274" s="418"/>
      <c r="X274" s="417"/>
      <c r="Y274"/>
      <c r="AO274" s="176">
        <f t="shared" si="48"/>
        <v>0</v>
      </c>
      <c r="AP274">
        <f t="shared" si="39"/>
        <v>0</v>
      </c>
      <c r="AQ274">
        <f t="shared" si="40"/>
        <v>0</v>
      </c>
      <c r="AR274">
        <f t="shared" si="41"/>
        <v>0</v>
      </c>
      <c r="AS274">
        <f t="shared" si="42"/>
        <v>0</v>
      </c>
      <c r="AT274">
        <f t="shared" si="43"/>
        <v>0</v>
      </c>
      <c r="AU274">
        <f t="shared" si="44"/>
        <v>0</v>
      </c>
      <c r="AV274">
        <f t="shared" si="45"/>
        <v>0</v>
      </c>
      <c r="AW274">
        <f t="shared" si="46"/>
        <v>0</v>
      </c>
      <c r="AX274">
        <f t="shared" si="47"/>
        <v>0</v>
      </c>
      <c r="AY274">
        <f t="shared" si="49"/>
        <v>0</v>
      </c>
      <c r="BC274" s="164">
        <v>44531</v>
      </c>
      <c r="BD274">
        <v>5.0720000000000001</v>
      </c>
      <c r="BF274">
        <v>-2.9951938000000001E-2</v>
      </c>
      <c r="BG274">
        <v>0</v>
      </c>
      <c r="BH274">
        <v>7.311165111462202E-2</v>
      </c>
    </row>
    <row r="275" spans="15:60" x14ac:dyDescent="0.2">
      <c r="O275" s="176">
        <v>45231</v>
      </c>
      <c r="P275" s="257">
        <v>5.4530000000000003</v>
      </c>
      <c r="Q275" s="257">
        <v>0.17</v>
      </c>
      <c r="R275" s="165">
        <v>-0.02</v>
      </c>
      <c r="S275" s="165">
        <v>0</v>
      </c>
      <c r="T275" s="572">
        <v>6.6556081087961502E-2</v>
      </c>
      <c r="W275" s="418"/>
      <c r="X275" s="417"/>
      <c r="Y275"/>
      <c r="AO275" s="176">
        <f t="shared" si="48"/>
        <v>0</v>
      </c>
      <c r="AP275">
        <f t="shared" si="39"/>
        <v>0</v>
      </c>
      <c r="AQ275">
        <f t="shared" si="40"/>
        <v>0</v>
      </c>
      <c r="AR275">
        <f t="shared" si="41"/>
        <v>0</v>
      </c>
      <c r="AS275">
        <f t="shared" si="42"/>
        <v>0</v>
      </c>
      <c r="AT275">
        <f t="shared" si="43"/>
        <v>0</v>
      </c>
      <c r="AU275">
        <f t="shared" si="44"/>
        <v>0</v>
      </c>
      <c r="AV275">
        <f t="shared" si="45"/>
        <v>0</v>
      </c>
      <c r="AW275">
        <f t="shared" si="46"/>
        <v>0</v>
      </c>
      <c r="AX275">
        <f t="shared" si="47"/>
        <v>0</v>
      </c>
      <c r="AY275">
        <f t="shared" si="49"/>
        <v>0</v>
      </c>
      <c r="BC275" s="164">
        <v>44562</v>
      </c>
      <c r="BD275">
        <v>5.3040000000000003</v>
      </c>
      <c r="BF275">
        <v>-2.4955184000000005E-2</v>
      </c>
      <c r="BG275">
        <v>0</v>
      </c>
      <c r="BH275">
        <v>7.3109946581377011E-2</v>
      </c>
    </row>
    <row r="276" spans="15:60" x14ac:dyDescent="0.2">
      <c r="O276" s="176">
        <v>45261</v>
      </c>
      <c r="P276" s="257">
        <v>5.5979999999999999</v>
      </c>
      <c r="Q276" s="257">
        <v>0.17</v>
      </c>
      <c r="R276" s="165">
        <v>-4.2500000000000003E-2</v>
      </c>
      <c r="S276" s="165">
        <v>0</v>
      </c>
      <c r="T276" s="572">
        <v>6.6554383408964093E-2</v>
      </c>
      <c r="W276" s="418"/>
      <c r="X276" s="417"/>
      <c r="Y276"/>
      <c r="AO276" s="176">
        <f t="shared" si="48"/>
        <v>0</v>
      </c>
      <c r="AP276">
        <f t="shared" si="39"/>
        <v>0</v>
      </c>
      <c r="AQ276">
        <f t="shared" si="40"/>
        <v>0</v>
      </c>
      <c r="AR276">
        <f t="shared" si="41"/>
        <v>0</v>
      </c>
      <c r="AS276">
        <f t="shared" si="42"/>
        <v>0</v>
      </c>
      <c r="AT276">
        <f t="shared" si="43"/>
        <v>0</v>
      </c>
      <c r="AU276">
        <f t="shared" si="44"/>
        <v>0</v>
      </c>
      <c r="AV276">
        <f t="shared" si="45"/>
        <v>0</v>
      </c>
      <c r="AW276">
        <f t="shared" si="46"/>
        <v>0</v>
      </c>
      <c r="AX276">
        <f t="shared" si="47"/>
        <v>0</v>
      </c>
      <c r="AY276">
        <f t="shared" si="49"/>
        <v>0</v>
      </c>
      <c r="BC276" s="164">
        <v>44593</v>
      </c>
      <c r="BD276">
        <v>5.2320000000000002</v>
      </c>
      <c r="BF276">
        <v>4.2576999999999996E-5</v>
      </c>
      <c r="BG276">
        <v>0</v>
      </c>
      <c r="BH276">
        <v>7.3108242048134015E-2</v>
      </c>
    </row>
    <row r="277" spans="15:60" x14ac:dyDescent="0.2">
      <c r="O277" s="176">
        <v>45292</v>
      </c>
      <c r="P277" s="257">
        <v>5.718</v>
      </c>
      <c r="Q277" s="257">
        <v>0.17</v>
      </c>
      <c r="R277" s="165">
        <v>-4.4999999999999998E-2</v>
      </c>
      <c r="S277" s="165">
        <v>0</v>
      </c>
      <c r="T277" s="572">
        <v>6.6552629140667702E-2</v>
      </c>
      <c r="W277" s="418"/>
      <c r="X277" s="417"/>
      <c r="Y277"/>
      <c r="AO277" s="176">
        <f t="shared" si="48"/>
        <v>0</v>
      </c>
      <c r="AP277">
        <f t="shared" si="39"/>
        <v>0</v>
      </c>
      <c r="AQ277">
        <f t="shared" si="40"/>
        <v>0</v>
      </c>
      <c r="AR277">
        <f t="shared" si="41"/>
        <v>0</v>
      </c>
      <c r="AS277">
        <f t="shared" si="42"/>
        <v>0</v>
      </c>
      <c r="AT277">
        <f t="shared" si="43"/>
        <v>0</v>
      </c>
      <c r="AU277">
        <f t="shared" si="44"/>
        <v>0</v>
      </c>
      <c r="AV277">
        <f t="shared" si="45"/>
        <v>0</v>
      </c>
      <c r="AW277">
        <f t="shared" si="46"/>
        <v>0</v>
      </c>
      <c r="AX277">
        <f t="shared" si="47"/>
        <v>0</v>
      </c>
      <c r="AY277">
        <f t="shared" si="49"/>
        <v>0</v>
      </c>
      <c r="BC277" s="164">
        <v>44621</v>
      </c>
      <c r="BD277">
        <v>5.125</v>
      </c>
      <c r="BF277">
        <v>1.0042577000000002E-2</v>
      </c>
      <c r="BG277">
        <v>0</v>
      </c>
      <c r="BH277">
        <v>7.3106702469721022E-2</v>
      </c>
    </row>
    <row r="278" spans="15:60" x14ac:dyDescent="0.2">
      <c r="O278" s="176">
        <v>45323</v>
      </c>
      <c r="P278" s="257">
        <v>5.6</v>
      </c>
      <c r="Q278" s="257">
        <v>0.17</v>
      </c>
      <c r="R278" s="165">
        <v>-2.75E-2</v>
      </c>
      <c r="S278" s="165">
        <v>0</v>
      </c>
      <c r="T278" s="572">
        <v>6.6550874872372198E-2</v>
      </c>
      <c r="W278" s="418"/>
      <c r="X278" s="417"/>
      <c r="Y278"/>
      <c r="AO278" s="176">
        <f t="shared" si="48"/>
        <v>0</v>
      </c>
      <c r="AP278">
        <f t="shared" si="39"/>
        <v>0</v>
      </c>
      <c r="AQ278">
        <f t="shared" si="40"/>
        <v>0</v>
      </c>
      <c r="AR278">
        <f t="shared" si="41"/>
        <v>0</v>
      </c>
      <c r="AS278">
        <f t="shared" si="42"/>
        <v>0</v>
      </c>
      <c r="AT278">
        <f t="shared" si="43"/>
        <v>0</v>
      </c>
      <c r="AU278">
        <f t="shared" si="44"/>
        <v>0</v>
      </c>
      <c r="AV278">
        <f t="shared" si="45"/>
        <v>0</v>
      </c>
      <c r="AW278">
        <f t="shared" si="46"/>
        <v>0</v>
      </c>
      <c r="AX278">
        <f t="shared" si="47"/>
        <v>0</v>
      </c>
      <c r="AY278">
        <f t="shared" si="49"/>
        <v>0</v>
      </c>
      <c r="BC278" s="164">
        <v>44652</v>
      </c>
      <c r="BD278">
        <v>5.0129999999999999</v>
      </c>
      <c r="BF278">
        <v>6.9976639000000007E-2</v>
      </c>
      <c r="BG278">
        <v>0</v>
      </c>
      <c r="BH278">
        <v>7.3104997936479038E-2</v>
      </c>
    </row>
    <row r="279" spans="15:60" x14ac:dyDescent="0.2">
      <c r="O279" s="176">
        <v>45352</v>
      </c>
      <c r="P279" s="257">
        <v>5.4669999999999996</v>
      </c>
      <c r="Q279" s="257">
        <v>0.17</v>
      </c>
      <c r="R279" s="165">
        <v>-1.4999999999999999E-2</v>
      </c>
      <c r="S279" s="165">
        <v>0</v>
      </c>
      <c r="T279" s="572">
        <v>6.6549233782677797E-2</v>
      </c>
      <c r="W279" s="418"/>
      <c r="X279" s="417"/>
      <c r="Y279"/>
      <c r="AO279" s="176">
        <f t="shared" si="48"/>
        <v>0</v>
      </c>
      <c r="AP279">
        <f t="shared" si="39"/>
        <v>0</v>
      </c>
      <c r="AQ279">
        <f t="shared" si="40"/>
        <v>0</v>
      </c>
      <c r="AR279">
        <f t="shared" si="41"/>
        <v>0</v>
      </c>
      <c r="AS279">
        <f t="shared" si="42"/>
        <v>0</v>
      </c>
      <c r="AT279">
        <f t="shared" si="43"/>
        <v>0</v>
      </c>
      <c r="AU279">
        <f t="shared" si="44"/>
        <v>0</v>
      </c>
      <c r="AV279">
        <f t="shared" si="45"/>
        <v>0</v>
      </c>
      <c r="AW279">
        <f t="shared" si="46"/>
        <v>0</v>
      </c>
      <c r="AX279">
        <f t="shared" si="47"/>
        <v>0</v>
      </c>
      <c r="AY279">
        <f t="shared" si="49"/>
        <v>0</v>
      </c>
      <c r="BC279" s="164">
        <v>44682</v>
      </c>
      <c r="BD279">
        <v>5.0030000000000001</v>
      </c>
      <c r="BF279">
        <v>6.996812400000002E-2</v>
      </c>
      <c r="BG279">
        <v>0</v>
      </c>
      <c r="BH279">
        <v>7.3103348388181E-2</v>
      </c>
    </row>
    <row r="280" spans="15:60" x14ac:dyDescent="0.2">
      <c r="O280" s="176">
        <v>45383</v>
      </c>
      <c r="P280" s="257">
        <v>5.2469999999999999</v>
      </c>
      <c r="Q280" s="257">
        <v>0.17</v>
      </c>
      <c r="R280" s="165">
        <v>0.02</v>
      </c>
      <c r="S280" s="165">
        <v>0</v>
      </c>
      <c r="T280" s="572">
        <v>6.6547479514384597E-2</v>
      </c>
      <c r="W280" s="418"/>
      <c r="X280" s="417"/>
      <c r="Y280"/>
      <c r="AO280" s="176">
        <f t="shared" si="48"/>
        <v>0</v>
      </c>
      <c r="AP280">
        <f t="shared" si="39"/>
        <v>0</v>
      </c>
      <c r="AQ280">
        <f t="shared" si="40"/>
        <v>0</v>
      </c>
      <c r="AR280">
        <f t="shared" si="41"/>
        <v>0</v>
      </c>
      <c r="AS280">
        <f t="shared" si="42"/>
        <v>0</v>
      </c>
      <c r="AT280">
        <f t="shared" si="43"/>
        <v>0</v>
      </c>
      <c r="AU280">
        <f t="shared" si="44"/>
        <v>0</v>
      </c>
      <c r="AV280">
        <f t="shared" si="45"/>
        <v>0</v>
      </c>
      <c r="AW280">
        <f t="shared" si="46"/>
        <v>0</v>
      </c>
      <c r="AX280">
        <f t="shared" si="47"/>
        <v>0</v>
      </c>
      <c r="AY280">
        <f t="shared" si="49"/>
        <v>0</v>
      </c>
      <c r="BC280" s="164">
        <v>44713</v>
      </c>
      <c r="BD280">
        <v>4.9990000000000006</v>
      </c>
      <c r="BF280">
        <v>6.996812400000002E-2</v>
      </c>
      <c r="BG280">
        <v>0</v>
      </c>
      <c r="BH280">
        <v>7.3101643854942028E-2</v>
      </c>
    </row>
    <row r="281" spans="15:60" x14ac:dyDescent="0.2">
      <c r="O281" s="176">
        <v>45413</v>
      </c>
      <c r="P281" s="257">
        <v>5.2370000000000001</v>
      </c>
      <c r="Q281" s="257">
        <v>0.17</v>
      </c>
      <c r="R281" s="165">
        <v>0.02</v>
      </c>
      <c r="S281" s="165">
        <v>0</v>
      </c>
      <c r="T281" s="572">
        <v>6.6545781835392101E-2</v>
      </c>
      <c r="W281" s="418"/>
      <c r="X281" s="417"/>
      <c r="Y281"/>
      <c r="AO281" s="176">
        <f t="shared" si="48"/>
        <v>0</v>
      </c>
      <c r="AP281">
        <f t="shared" ref="AP281:AP344" si="50">B281</f>
        <v>0</v>
      </c>
      <c r="AQ281">
        <f t="shared" ref="AQ281:AQ344" si="51">C281</f>
        <v>0</v>
      </c>
      <c r="AR281">
        <f t="shared" ref="AR281:AR344" si="52">D281</f>
        <v>0</v>
      </c>
      <c r="AS281">
        <f t="shared" ref="AS281:AS344" si="53">E281</f>
        <v>0</v>
      </c>
      <c r="AT281">
        <f t="shared" ref="AT281:AT344" si="54">F281</f>
        <v>0</v>
      </c>
      <c r="AU281">
        <f t="shared" ref="AU281:AU344" si="55">G281</f>
        <v>0</v>
      </c>
      <c r="AV281">
        <f t="shared" ref="AV281:AV344" si="56">H281</f>
        <v>0</v>
      </c>
      <c r="AW281">
        <f t="shared" ref="AW281:AW344" si="57">I281</f>
        <v>0</v>
      </c>
      <c r="AX281">
        <f t="shared" ref="AX281:AX344" si="58">J281</f>
        <v>0</v>
      </c>
      <c r="AY281">
        <f t="shared" si="49"/>
        <v>0</v>
      </c>
      <c r="BC281" s="164">
        <v>44743</v>
      </c>
      <c r="BD281">
        <v>4.9960000000000004</v>
      </c>
      <c r="BF281">
        <v>6.996812400000002E-2</v>
      </c>
      <c r="BG281">
        <v>0</v>
      </c>
      <c r="BH281">
        <v>7.3099994306646029E-2</v>
      </c>
    </row>
    <row r="282" spans="15:60" x14ac:dyDescent="0.2">
      <c r="O282" s="176">
        <v>45444</v>
      </c>
      <c r="P282" s="257">
        <v>5.2729999999999997</v>
      </c>
      <c r="Q282" s="257">
        <v>0.17</v>
      </c>
      <c r="R282" s="165">
        <v>2.5000000000000001E-2</v>
      </c>
      <c r="S282" s="165">
        <v>0</v>
      </c>
      <c r="T282" s="572">
        <v>6.6544027567100497E-2</v>
      </c>
      <c r="W282" s="418"/>
      <c r="X282" s="417"/>
      <c r="Y282"/>
      <c r="AO282" s="176">
        <f t="shared" si="48"/>
        <v>0</v>
      </c>
      <c r="AP282">
        <f t="shared" si="50"/>
        <v>0</v>
      </c>
      <c r="AQ282">
        <f t="shared" si="51"/>
        <v>0</v>
      </c>
      <c r="AR282">
        <f t="shared" si="52"/>
        <v>0</v>
      </c>
      <c r="AS282">
        <f t="shared" si="53"/>
        <v>0</v>
      </c>
      <c r="AT282">
        <f t="shared" si="54"/>
        <v>0</v>
      </c>
      <c r="AU282">
        <f t="shared" si="55"/>
        <v>0</v>
      </c>
      <c r="AV282">
        <f t="shared" si="56"/>
        <v>0</v>
      </c>
      <c r="AW282">
        <f t="shared" si="57"/>
        <v>0</v>
      </c>
      <c r="AX282">
        <f t="shared" si="58"/>
        <v>0</v>
      </c>
      <c r="AY282">
        <f t="shared" si="49"/>
        <v>0</v>
      </c>
      <c r="BC282" s="164">
        <v>44774</v>
      </c>
      <c r="BD282">
        <v>5.0260000000000007</v>
      </c>
      <c r="BF282">
        <v>6.996812400000002E-2</v>
      </c>
      <c r="BG282">
        <v>0</v>
      </c>
      <c r="BH282">
        <v>7.3098289773407002E-2</v>
      </c>
    </row>
    <row r="283" spans="15:60" x14ac:dyDescent="0.2">
      <c r="O283" s="176">
        <v>45474</v>
      </c>
      <c r="P283" s="257">
        <v>5.3230000000000004</v>
      </c>
      <c r="Q283" s="257">
        <v>0.17</v>
      </c>
      <c r="R283" s="165">
        <v>2.75E-2</v>
      </c>
      <c r="S283" s="165">
        <v>0</v>
      </c>
      <c r="T283" s="572">
        <v>6.6542329888110305E-2</v>
      </c>
      <c r="W283" s="418"/>
      <c r="X283" s="417"/>
      <c r="Y283"/>
      <c r="AO283" s="176">
        <f t="shared" si="48"/>
        <v>0</v>
      </c>
      <c r="AP283">
        <f t="shared" si="50"/>
        <v>0</v>
      </c>
      <c r="AQ283">
        <f t="shared" si="51"/>
        <v>0</v>
      </c>
      <c r="AR283">
        <f t="shared" si="52"/>
        <v>0</v>
      </c>
      <c r="AS283">
        <f t="shared" si="53"/>
        <v>0</v>
      </c>
      <c r="AT283">
        <f t="shared" si="54"/>
        <v>0</v>
      </c>
      <c r="AU283">
        <f t="shared" si="55"/>
        <v>0</v>
      </c>
      <c r="AV283">
        <f t="shared" si="56"/>
        <v>0</v>
      </c>
      <c r="AW283">
        <f t="shared" si="57"/>
        <v>0</v>
      </c>
      <c r="AX283">
        <f t="shared" si="58"/>
        <v>0</v>
      </c>
      <c r="AY283">
        <f t="shared" si="49"/>
        <v>0</v>
      </c>
      <c r="BC283" s="164">
        <v>44805</v>
      </c>
      <c r="BD283">
        <v>5.0290000000000008</v>
      </c>
      <c r="BF283">
        <v>6.996812400000002E-2</v>
      </c>
      <c r="BG283">
        <v>0</v>
      </c>
      <c r="BH283">
        <v>7.3096585240170014E-2</v>
      </c>
    </row>
    <row r="284" spans="15:60" x14ac:dyDescent="0.2">
      <c r="O284" s="176">
        <v>45505</v>
      </c>
      <c r="P284" s="257">
        <v>5.3540000000000001</v>
      </c>
      <c r="Q284" s="257">
        <v>0.17</v>
      </c>
      <c r="R284" s="165">
        <v>0.03</v>
      </c>
      <c r="S284" s="165">
        <v>0</v>
      </c>
      <c r="T284" s="572">
        <v>6.6540575619821005E-2</v>
      </c>
      <c r="W284" s="418"/>
      <c r="X284" s="417"/>
      <c r="Y284"/>
      <c r="AO284" s="176">
        <f t="shared" si="48"/>
        <v>0</v>
      </c>
      <c r="AP284">
        <f t="shared" si="50"/>
        <v>0</v>
      </c>
      <c r="AQ284">
        <f t="shared" si="51"/>
        <v>0</v>
      </c>
      <c r="AR284">
        <f t="shared" si="52"/>
        <v>0</v>
      </c>
      <c r="AS284">
        <f t="shared" si="53"/>
        <v>0</v>
      </c>
      <c r="AT284">
        <f t="shared" si="54"/>
        <v>0</v>
      </c>
      <c r="AU284">
        <f t="shared" si="55"/>
        <v>0</v>
      </c>
      <c r="AV284">
        <f t="shared" si="56"/>
        <v>0</v>
      </c>
      <c r="AW284">
        <f t="shared" si="57"/>
        <v>0</v>
      </c>
      <c r="AX284">
        <f t="shared" si="58"/>
        <v>0</v>
      </c>
      <c r="AY284">
        <f t="shared" si="49"/>
        <v>0</v>
      </c>
      <c r="BC284" s="164">
        <v>44835</v>
      </c>
      <c r="BD284">
        <v>5.0519999999999996</v>
      </c>
      <c r="BF284">
        <v>6.996812400000002E-2</v>
      </c>
      <c r="BG284">
        <v>0</v>
      </c>
      <c r="BH284">
        <v>7.3094935691877E-2</v>
      </c>
    </row>
    <row r="285" spans="15:60" x14ac:dyDescent="0.2">
      <c r="O285" s="176">
        <v>45536</v>
      </c>
      <c r="P285" s="257">
        <v>5.3689999999999998</v>
      </c>
      <c r="Q285" s="257">
        <v>0.17</v>
      </c>
      <c r="R285" s="165">
        <v>2.2499999999999999E-2</v>
      </c>
      <c r="S285" s="165">
        <v>0</v>
      </c>
      <c r="T285" s="572">
        <v>6.6538821351532607E-2</v>
      </c>
      <c r="W285" s="418"/>
      <c r="X285" s="417"/>
      <c r="Y285"/>
      <c r="AO285" s="176">
        <f t="shared" si="48"/>
        <v>0</v>
      </c>
      <c r="AP285">
        <f t="shared" si="50"/>
        <v>0</v>
      </c>
      <c r="AQ285">
        <f t="shared" si="51"/>
        <v>0</v>
      </c>
      <c r="AR285">
        <f t="shared" si="52"/>
        <v>0</v>
      </c>
      <c r="AS285">
        <f t="shared" si="53"/>
        <v>0</v>
      </c>
      <c r="AT285">
        <f t="shared" si="54"/>
        <v>0</v>
      </c>
      <c r="AU285">
        <f t="shared" si="55"/>
        <v>0</v>
      </c>
      <c r="AV285">
        <f t="shared" si="56"/>
        <v>0</v>
      </c>
      <c r="AW285">
        <f t="shared" si="57"/>
        <v>0</v>
      </c>
      <c r="AX285">
        <f t="shared" si="58"/>
        <v>0</v>
      </c>
      <c r="AY285">
        <f t="shared" si="49"/>
        <v>0</v>
      </c>
      <c r="BC285" s="164">
        <v>44866</v>
      </c>
      <c r="BD285">
        <v>5.1610000000000005</v>
      </c>
      <c r="BF285">
        <v>-9.9887130000000015E-3</v>
      </c>
      <c r="BG285">
        <v>0</v>
      </c>
      <c r="BH285">
        <v>7.3093231158641997E-2</v>
      </c>
    </row>
    <row r="286" spans="15:60" x14ac:dyDescent="0.2">
      <c r="O286" s="176">
        <v>45566</v>
      </c>
      <c r="P286" s="257">
        <v>5.3979999999999997</v>
      </c>
      <c r="Q286" s="257">
        <v>0.17</v>
      </c>
      <c r="R286" s="165">
        <v>1.2500000000000001E-2</v>
      </c>
      <c r="S286" s="165">
        <v>0</v>
      </c>
      <c r="T286" s="572">
        <v>6.6537123672544898E-2</v>
      </c>
      <c r="W286" s="418"/>
      <c r="X286" s="417"/>
      <c r="Y286"/>
      <c r="AO286" s="176">
        <f t="shared" si="48"/>
        <v>0</v>
      </c>
      <c r="AP286">
        <f t="shared" si="50"/>
        <v>0</v>
      </c>
      <c r="AQ286">
        <f t="shared" si="51"/>
        <v>0</v>
      </c>
      <c r="AR286">
        <f t="shared" si="52"/>
        <v>0</v>
      </c>
      <c r="AS286">
        <f t="shared" si="53"/>
        <v>0</v>
      </c>
      <c r="AT286">
        <f t="shared" si="54"/>
        <v>0</v>
      </c>
      <c r="AU286">
        <f t="shared" si="55"/>
        <v>0</v>
      </c>
      <c r="AV286">
        <f t="shared" si="56"/>
        <v>0</v>
      </c>
      <c r="AW286">
        <f t="shared" si="57"/>
        <v>0</v>
      </c>
      <c r="AX286">
        <f t="shared" si="58"/>
        <v>0</v>
      </c>
      <c r="AY286">
        <f t="shared" si="49"/>
        <v>0</v>
      </c>
      <c r="BC286" s="164">
        <v>44896</v>
      </c>
      <c r="BD286">
        <v>5.2820000000000009</v>
      </c>
      <c r="BF286">
        <v>-2.4951938E-2</v>
      </c>
      <c r="BG286">
        <v>0</v>
      </c>
      <c r="BH286">
        <v>7.3091581610351009E-2</v>
      </c>
    </row>
    <row r="287" spans="15:60" x14ac:dyDescent="0.2">
      <c r="O287" s="176">
        <v>45597</v>
      </c>
      <c r="P287" s="257">
        <v>5.5380000000000003</v>
      </c>
      <c r="Q287" s="257">
        <v>0.17</v>
      </c>
      <c r="R287" s="165">
        <v>-0.02</v>
      </c>
      <c r="S287" s="165">
        <v>0</v>
      </c>
      <c r="T287" s="572">
        <v>6.6535369404258804E-2</v>
      </c>
      <c r="Y287"/>
      <c r="AO287" s="176">
        <f t="shared" si="48"/>
        <v>0</v>
      </c>
      <c r="AP287">
        <f t="shared" si="50"/>
        <v>0</v>
      </c>
      <c r="AQ287">
        <f t="shared" si="51"/>
        <v>0</v>
      </c>
      <c r="AR287">
        <f t="shared" si="52"/>
        <v>0</v>
      </c>
      <c r="AS287">
        <f t="shared" si="53"/>
        <v>0</v>
      </c>
      <c r="AT287">
        <f t="shared" si="54"/>
        <v>0</v>
      </c>
      <c r="AU287">
        <f t="shared" si="55"/>
        <v>0</v>
      </c>
      <c r="AV287">
        <f t="shared" si="56"/>
        <v>0</v>
      </c>
      <c r="AW287">
        <f t="shared" si="57"/>
        <v>0</v>
      </c>
      <c r="AX287">
        <f t="shared" si="58"/>
        <v>0</v>
      </c>
      <c r="AY287">
        <f t="shared" si="49"/>
        <v>0</v>
      </c>
      <c r="BC287" s="164">
        <v>44927</v>
      </c>
      <c r="BD287">
        <v>5.516</v>
      </c>
      <c r="BF287">
        <v>-1.9955184000000004E-2</v>
      </c>
      <c r="BG287">
        <v>0</v>
      </c>
      <c r="BH287">
        <v>7.3089877077118018E-2</v>
      </c>
    </row>
    <row r="288" spans="15:60" x14ac:dyDescent="0.2">
      <c r="O288" s="176">
        <v>45627</v>
      </c>
      <c r="P288" s="257">
        <v>5.6829999999999998</v>
      </c>
      <c r="Q288" s="257">
        <v>0.17</v>
      </c>
      <c r="R288" s="165">
        <v>-4.2500000000000003E-2</v>
      </c>
      <c r="S288" s="165">
        <v>0</v>
      </c>
      <c r="T288" s="572">
        <v>6.6533671725273399E-2</v>
      </c>
      <c r="Y288"/>
      <c r="AO288" s="176">
        <f t="shared" si="48"/>
        <v>0</v>
      </c>
      <c r="AP288">
        <f t="shared" si="50"/>
        <v>0</v>
      </c>
      <c r="AQ288">
        <f t="shared" si="51"/>
        <v>0</v>
      </c>
      <c r="AR288">
        <f t="shared" si="52"/>
        <v>0</v>
      </c>
      <c r="AS288">
        <f t="shared" si="53"/>
        <v>0</v>
      </c>
      <c r="AT288">
        <f t="shared" si="54"/>
        <v>0</v>
      </c>
      <c r="AU288">
        <f t="shared" si="55"/>
        <v>0</v>
      </c>
      <c r="AV288">
        <f t="shared" si="56"/>
        <v>0</v>
      </c>
      <c r="AW288">
        <f t="shared" si="57"/>
        <v>0</v>
      </c>
      <c r="AX288">
        <f t="shared" si="58"/>
        <v>0</v>
      </c>
      <c r="AY288">
        <f t="shared" si="49"/>
        <v>0</v>
      </c>
      <c r="BC288" s="164">
        <v>44958</v>
      </c>
      <c r="BD288">
        <v>5.4450000000000003</v>
      </c>
      <c r="BF288">
        <v>5.0425770000000003E-3</v>
      </c>
      <c r="BG288">
        <v>0</v>
      </c>
      <c r="BH288">
        <v>7.3088172543885013E-2</v>
      </c>
    </row>
    <row r="289" spans="15:60" x14ac:dyDescent="0.2">
      <c r="O289" s="176">
        <v>45627</v>
      </c>
      <c r="R289" s="165">
        <v>-4.4999999999999998E-2</v>
      </c>
      <c r="S289" s="165">
        <v>0</v>
      </c>
      <c r="T289" s="572">
        <v>6.6531917456988901E-2</v>
      </c>
      <c r="Y289"/>
      <c r="AO289" s="176">
        <f t="shared" si="48"/>
        <v>0</v>
      </c>
      <c r="AP289">
        <f t="shared" si="50"/>
        <v>0</v>
      </c>
      <c r="AQ289">
        <f t="shared" si="51"/>
        <v>0</v>
      </c>
      <c r="AR289">
        <f t="shared" si="52"/>
        <v>0</v>
      </c>
      <c r="AS289">
        <f t="shared" si="53"/>
        <v>0</v>
      </c>
      <c r="AT289">
        <f t="shared" si="54"/>
        <v>0</v>
      </c>
      <c r="AU289">
        <f t="shared" si="55"/>
        <v>0</v>
      </c>
      <c r="AV289">
        <f t="shared" si="56"/>
        <v>0</v>
      </c>
      <c r="AW289">
        <f t="shared" si="57"/>
        <v>0</v>
      </c>
      <c r="AX289">
        <f t="shared" si="58"/>
        <v>0</v>
      </c>
      <c r="AY289">
        <f t="shared" si="49"/>
        <v>0</v>
      </c>
      <c r="BC289" s="164">
        <v>44986</v>
      </c>
      <c r="BD289">
        <v>5.3380000000000001</v>
      </c>
      <c r="BF289">
        <v>1.5042577000000001E-2</v>
      </c>
      <c r="BG289">
        <v>0</v>
      </c>
      <c r="BH289">
        <v>7.3086632965482998E-2</v>
      </c>
    </row>
    <row r="290" spans="15:60" x14ac:dyDescent="0.2">
      <c r="O290" s="176">
        <v>45627</v>
      </c>
      <c r="R290" s="165">
        <v>-2.75E-2</v>
      </c>
      <c r="S290" s="165">
        <v>0</v>
      </c>
      <c r="T290" s="572">
        <v>6.6530163188705402E-2</v>
      </c>
      <c r="Y290"/>
      <c r="AO290" s="176">
        <f t="shared" si="48"/>
        <v>0</v>
      </c>
      <c r="AP290">
        <f t="shared" si="50"/>
        <v>0</v>
      </c>
      <c r="AQ290">
        <f t="shared" si="51"/>
        <v>0</v>
      </c>
      <c r="AR290">
        <f t="shared" si="52"/>
        <v>0</v>
      </c>
      <c r="AS290">
        <f t="shared" si="53"/>
        <v>0</v>
      </c>
      <c r="AT290">
        <f t="shared" si="54"/>
        <v>0</v>
      </c>
      <c r="AU290">
        <f t="shared" si="55"/>
        <v>0</v>
      </c>
      <c r="AV290">
        <f t="shared" si="56"/>
        <v>0</v>
      </c>
      <c r="AW290">
        <f t="shared" si="57"/>
        <v>0</v>
      </c>
      <c r="AX290">
        <f t="shared" si="58"/>
        <v>0</v>
      </c>
      <c r="AY290">
        <f t="shared" si="49"/>
        <v>0</v>
      </c>
      <c r="BC290" s="164">
        <v>45017</v>
      </c>
      <c r="BD290">
        <v>5.226</v>
      </c>
      <c r="BF290">
        <v>7.4976639000000012E-2</v>
      </c>
      <c r="BG290">
        <v>0</v>
      </c>
      <c r="BH290">
        <v>7.3084928432252019E-2</v>
      </c>
    </row>
    <row r="291" spans="15:60" x14ac:dyDescent="0.2">
      <c r="O291" s="176">
        <v>37043</v>
      </c>
      <c r="R291" s="165">
        <v>-1.4999999999999999E-2</v>
      </c>
      <c r="S291" s="165">
        <v>0</v>
      </c>
      <c r="T291" s="572">
        <v>6.6528578688321599E-2</v>
      </c>
      <c r="Y291"/>
      <c r="AO291" s="176">
        <f t="shared" si="48"/>
        <v>0</v>
      </c>
      <c r="AP291">
        <f t="shared" si="50"/>
        <v>0</v>
      </c>
      <c r="AQ291">
        <f t="shared" si="51"/>
        <v>0</v>
      </c>
      <c r="AR291">
        <f t="shared" si="52"/>
        <v>0</v>
      </c>
      <c r="AS291">
        <f t="shared" si="53"/>
        <v>0</v>
      </c>
      <c r="AT291">
        <f t="shared" si="54"/>
        <v>0</v>
      </c>
      <c r="AU291">
        <f t="shared" si="55"/>
        <v>0</v>
      </c>
      <c r="AV291">
        <f t="shared" si="56"/>
        <v>0</v>
      </c>
      <c r="AW291">
        <f t="shared" si="57"/>
        <v>0</v>
      </c>
      <c r="AX291">
        <f t="shared" si="58"/>
        <v>0</v>
      </c>
      <c r="AY291">
        <f t="shared" si="49"/>
        <v>0</v>
      </c>
      <c r="BC291" s="164">
        <v>45047</v>
      </c>
      <c r="BD291">
        <v>5.2160000000000002</v>
      </c>
      <c r="BF291">
        <v>7.4968124000000011E-2</v>
      </c>
      <c r="BG291">
        <v>0</v>
      </c>
      <c r="BH291">
        <v>7.3083278883965E-2</v>
      </c>
    </row>
    <row r="292" spans="15:60" x14ac:dyDescent="0.2">
      <c r="O292" s="176">
        <v>37073</v>
      </c>
      <c r="R292" s="165">
        <v>0.02</v>
      </c>
      <c r="S292" s="165">
        <v>0</v>
      </c>
      <c r="T292" s="572">
        <v>6.6526824420040806E-2</v>
      </c>
      <c r="Y292"/>
      <c r="AO292" s="176">
        <f t="shared" si="48"/>
        <v>0</v>
      </c>
      <c r="AP292">
        <f t="shared" si="50"/>
        <v>0</v>
      </c>
      <c r="AQ292">
        <f t="shared" si="51"/>
        <v>0</v>
      </c>
      <c r="AR292">
        <f t="shared" si="52"/>
        <v>0</v>
      </c>
      <c r="AS292">
        <f t="shared" si="53"/>
        <v>0</v>
      </c>
      <c r="AT292">
        <f t="shared" si="54"/>
        <v>0</v>
      </c>
      <c r="AU292">
        <f t="shared" si="55"/>
        <v>0</v>
      </c>
      <c r="AV292">
        <f t="shared" si="56"/>
        <v>0</v>
      </c>
      <c r="AW292">
        <f t="shared" si="57"/>
        <v>0</v>
      </c>
      <c r="AX292">
        <f t="shared" si="58"/>
        <v>0</v>
      </c>
      <c r="AY292">
        <f t="shared" si="49"/>
        <v>0</v>
      </c>
      <c r="BC292" s="164">
        <v>45078</v>
      </c>
      <c r="BD292">
        <v>5.2120000000000006</v>
      </c>
      <c r="BF292">
        <v>7.4968124000000011E-2</v>
      </c>
      <c r="BG292">
        <v>0</v>
      </c>
      <c r="BH292">
        <v>7.3081574350737005E-2</v>
      </c>
    </row>
    <row r="293" spans="15:60" x14ac:dyDescent="0.2">
      <c r="O293" s="176">
        <v>37104</v>
      </c>
      <c r="R293" s="165">
        <v>0.02</v>
      </c>
      <c r="S293" s="165">
        <v>0</v>
      </c>
      <c r="T293" s="572">
        <v>6.6525126741059398E-2</v>
      </c>
      <c r="Y293"/>
      <c r="AO293" s="176">
        <f t="shared" si="48"/>
        <v>0</v>
      </c>
      <c r="AP293">
        <f t="shared" si="50"/>
        <v>0</v>
      </c>
      <c r="AQ293">
        <f t="shared" si="51"/>
        <v>0</v>
      </c>
      <c r="AR293">
        <f t="shared" si="52"/>
        <v>0</v>
      </c>
      <c r="AS293">
        <f t="shared" si="53"/>
        <v>0</v>
      </c>
      <c r="AT293">
        <f t="shared" si="54"/>
        <v>0</v>
      </c>
      <c r="AU293">
        <f t="shared" si="55"/>
        <v>0</v>
      </c>
      <c r="AV293">
        <f t="shared" si="56"/>
        <v>0</v>
      </c>
      <c r="AW293">
        <f t="shared" si="57"/>
        <v>0</v>
      </c>
      <c r="AX293">
        <f t="shared" si="58"/>
        <v>0</v>
      </c>
      <c r="AY293">
        <f t="shared" si="49"/>
        <v>0</v>
      </c>
      <c r="BC293" s="164">
        <v>45108</v>
      </c>
      <c r="BD293">
        <v>5.2089999999999996</v>
      </c>
      <c r="BF293">
        <v>7.4968124000000011E-2</v>
      </c>
      <c r="BG293">
        <v>0</v>
      </c>
      <c r="BH293">
        <v>7.3079924802451984E-2</v>
      </c>
    </row>
    <row r="294" spans="15:60" x14ac:dyDescent="0.2">
      <c r="O294" s="176">
        <v>37135</v>
      </c>
      <c r="R294" s="165">
        <v>2.5000000000000001E-2</v>
      </c>
      <c r="S294" s="165">
        <v>0</v>
      </c>
      <c r="T294" s="572">
        <v>6.6523372472779799E-2</v>
      </c>
      <c r="Y294"/>
      <c r="AO294" s="176">
        <f t="shared" si="48"/>
        <v>0</v>
      </c>
      <c r="AP294">
        <f t="shared" si="50"/>
        <v>0</v>
      </c>
      <c r="AQ294">
        <f t="shared" si="51"/>
        <v>0</v>
      </c>
      <c r="AR294">
        <f t="shared" si="52"/>
        <v>0</v>
      </c>
      <c r="AS294">
        <f t="shared" si="53"/>
        <v>0</v>
      </c>
      <c r="AT294">
        <f t="shared" si="54"/>
        <v>0</v>
      </c>
      <c r="AU294">
        <f t="shared" si="55"/>
        <v>0</v>
      </c>
      <c r="AV294">
        <f t="shared" si="56"/>
        <v>0</v>
      </c>
      <c r="AW294">
        <f t="shared" si="57"/>
        <v>0</v>
      </c>
      <c r="AX294">
        <f t="shared" si="58"/>
        <v>0</v>
      </c>
      <c r="AY294">
        <f t="shared" si="49"/>
        <v>0</v>
      </c>
      <c r="BC294" s="164">
        <v>45139</v>
      </c>
      <c r="BD294">
        <v>5.2389999999999999</v>
      </c>
      <c r="BF294">
        <v>7.4968124000000011E-2</v>
      </c>
      <c r="BG294">
        <v>0</v>
      </c>
      <c r="BH294">
        <v>7.3078220269225017E-2</v>
      </c>
    </row>
    <row r="295" spans="15:60" x14ac:dyDescent="0.2">
      <c r="O295" s="176">
        <v>37165</v>
      </c>
      <c r="R295" s="165">
        <v>2.75E-2</v>
      </c>
      <c r="S295" s="165">
        <v>0</v>
      </c>
      <c r="T295" s="572">
        <v>6.6521674793801097E-2</v>
      </c>
      <c r="Y295"/>
      <c r="AO295" s="176">
        <f t="shared" si="48"/>
        <v>0</v>
      </c>
      <c r="AP295">
        <f t="shared" si="50"/>
        <v>0</v>
      </c>
      <c r="AQ295">
        <f t="shared" si="51"/>
        <v>0</v>
      </c>
      <c r="AR295">
        <f t="shared" si="52"/>
        <v>0</v>
      </c>
      <c r="AS295">
        <f t="shared" si="53"/>
        <v>0</v>
      </c>
      <c r="AT295">
        <f t="shared" si="54"/>
        <v>0</v>
      </c>
      <c r="AU295">
        <f t="shared" si="55"/>
        <v>0</v>
      </c>
      <c r="AV295">
        <f t="shared" si="56"/>
        <v>0</v>
      </c>
      <c r="AW295">
        <f t="shared" si="57"/>
        <v>0</v>
      </c>
      <c r="AX295">
        <f t="shared" si="58"/>
        <v>0</v>
      </c>
      <c r="AY295">
        <f t="shared" si="49"/>
        <v>0</v>
      </c>
      <c r="BC295" s="164">
        <v>45170</v>
      </c>
      <c r="BD295">
        <v>5.2420000000000009</v>
      </c>
      <c r="BF295">
        <v>7.4968124000000011E-2</v>
      </c>
      <c r="BG295">
        <v>0</v>
      </c>
      <c r="BH295">
        <v>7.3076515736000019E-2</v>
      </c>
    </row>
    <row r="296" spans="15:60" x14ac:dyDescent="0.2">
      <c r="O296" s="176">
        <v>37196</v>
      </c>
      <c r="R296" s="165">
        <v>0.03</v>
      </c>
      <c r="S296" s="165">
        <v>0</v>
      </c>
      <c r="T296" s="572">
        <v>6.6519920525523801E-2</v>
      </c>
      <c r="Y296"/>
      <c r="AO296" s="176">
        <f t="shared" si="48"/>
        <v>0</v>
      </c>
      <c r="AP296">
        <f t="shared" si="50"/>
        <v>0</v>
      </c>
      <c r="AQ296">
        <f t="shared" si="51"/>
        <v>0</v>
      </c>
      <c r="AR296">
        <f t="shared" si="52"/>
        <v>0</v>
      </c>
      <c r="AS296">
        <f t="shared" si="53"/>
        <v>0</v>
      </c>
      <c r="AT296">
        <f t="shared" si="54"/>
        <v>0</v>
      </c>
      <c r="AU296">
        <f t="shared" si="55"/>
        <v>0</v>
      </c>
      <c r="AV296">
        <f t="shared" si="56"/>
        <v>0</v>
      </c>
      <c r="AW296">
        <f t="shared" si="57"/>
        <v>0</v>
      </c>
      <c r="AX296">
        <f t="shared" si="58"/>
        <v>0</v>
      </c>
      <c r="AY296">
        <f t="shared" si="49"/>
        <v>0</v>
      </c>
      <c r="BC296" s="164">
        <v>45200</v>
      </c>
      <c r="BD296">
        <v>5.2649999999999997</v>
      </c>
      <c r="BF296">
        <v>7.4968124000000011E-2</v>
      </c>
      <c r="BG296">
        <v>0</v>
      </c>
      <c r="BH296">
        <v>7.3074866187717011E-2</v>
      </c>
    </row>
    <row r="297" spans="15:60" x14ac:dyDescent="0.2">
      <c r="O297" s="176">
        <v>37226</v>
      </c>
      <c r="R297" s="165">
        <v>2.2499999999999999E-2</v>
      </c>
      <c r="S297" s="165">
        <v>0</v>
      </c>
      <c r="T297" s="572">
        <v>6.6518166257247796E-2</v>
      </c>
      <c r="Y297"/>
      <c r="AO297" s="176">
        <f t="shared" si="48"/>
        <v>0</v>
      </c>
      <c r="AP297">
        <f t="shared" si="50"/>
        <v>0</v>
      </c>
      <c r="AQ297">
        <f t="shared" si="51"/>
        <v>0</v>
      </c>
      <c r="AR297">
        <f t="shared" si="52"/>
        <v>0</v>
      </c>
      <c r="AS297">
        <f t="shared" si="53"/>
        <v>0</v>
      </c>
      <c r="AT297">
        <f t="shared" si="54"/>
        <v>0</v>
      </c>
      <c r="AU297">
        <f t="shared" si="55"/>
        <v>0</v>
      </c>
      <c r="AV297">
        <f t="shared" si="56"/>
        <v>0</v>
      </c>
      <c r="AW297">
        <f t="shared" si="57"/>
        <v>0</v>
      </c>
      <c r="AX297">
        <f t="shared" si="58"/>
        <v>0</v>
      </c>
      <c r="AY297">
        <f t="shared" si="49"/>
        <v>0</v>
      </c>
      <c r="BC297" s="164">
        <v>45231</v>
      </c>
      <c r="BD297">
        <v>5.3739999999999997</v>
      </c>
      <c r="BF297">
        <v>-4.9887130000000005E-3</v>
      </c>
      <c r="BG297">
        <v>0</v>
      </c>
      <c r="BH297">
        <v>7.3073161654493013E-2</v>
      </c>
    </row>
    <row r="298" spans="15:60" x14ac:dyDescent="0.2">
      <c r="O298" s="176">
        <v>37257</v>
      </c>
      <c r="R298" s="165">
        <v>1.2500000000000001E-2</v>
      </c>
      <c r="S298" s="165">
        <v>0</v>
      </c>
      <c r="T298" s="572">
        <v>6.6516468578271801E-2</v>
      </c>
      <c r="Y298"/>
      <c r="AO298" s="176">
        <f t="shared" si="48"/>
        <v>0</v>
      </c>
      <c r="AP298">
        <f t="shared" si="50"/>
        <v>0</v>
      </c>
      <c r="AQ298">
        <f t="shared" si="51"/>
        <v>0</v>
      </c>
      <c r="AR298">
        <f t="shared" si="52"/>
        <v>0</v>
      </c>
      <c r="AS298">
        <f t="shared" si="53"/>
        <v>0</v>
      </c>
      <c r="AT298">
        <f t="shared" si="54"/>
        <v>0</v>
      </c>
      <c r="AU298">
        <f t="shared" si="55"/>
        <v>0</v>
      </c>
      <c r="AV298">
        <f t="shared" si="56"/>
        <v>0</v>
      </c>
      <c r="AW298">
        <f t="shared" si="57"/>
        <v>0</v>
      </c>
      <c r="AX298">
        <f t="shared" si="58"/>
        <v>0</v>
      </c>
      <c r="AY298">
        <f t="shared" si="49"/>
        <v>0</v>
      </c>
      <c r="BC298" s="164">
        <v>45261</v>
      </c>
      <c r="BD298">
        <v>5.4950000000000001</v>
      </c>
      <c r="BF298">
        <v>-1.9951938000000002E-2</v>
      </c>
      <c r="BG298">
        <v>0</v>
      </c>
      <c r="BH298">
        <v>7.3071512106213002E-2</v>
      </c>
    </row>
    <row r="299" spans="15:60" x14ac:dyDescent="0.2">
      <c r="O299" s="176">
        <v>37288</v>
      </c>
      <c r="R299" s="165">
        <v>-0.02</v>
      </c>
      <c r="S299" s="165">
        <v>0</v>
      </c>
      <c r="T299" s="572">
        <v>6.65147143099971E-2</v>
      </c>
      <c r="Y299"/>
      <c r="AO299" s="176">
        <f t="shared" si="48"/>
        <v>0</v>
      </c>
      <c r="AP299">
        <f t="shared" si="50"/>
        <v>0</v>
      </c>
      <c r="AQ299">
        <f t="shared" si="51"/>
        <v>0</v>
      </c>
      <c r="AR299">
        <f t="shared" si="52"/>
        <v>0</v>
      </c>
      <c r="AS299">
        <f t="shared" si="53"/>
        <v>0</v>
      </c>
      <c r="AT299">
        <f t="shared" si="54"/>
        <v>0</v>
      </c>
      <c r="AU299">
        <f t="shared" si="55"/>
        <v>0</v>
      </c>
      <c r="AV299">
        <f t="shared" si="56"/>
        <v>0</v>
      </c>
      <c r="AW299">
        <f t="shared" si="57"/>
        <v>0</v>
      </c>
      <c r="AX299">
        <f t="shared" si="58"/>
        <v>0</v>
      </c>
      <c r="AY299">
        <f t="shared" si="49"/>
        <v>0</v>
      </c>
      <c r="BC299" s="164">
        <v>45292</v>
      </c>
      <c r="BD299">
        <v>5.7310000000000008</v>
      </c>
      <c r="BF299">
        <v>-1.4955184000000003E-2</v>
      </c>
      <c r="BG299">
        <v>0</v>
      </c>
      <c r="BH299">
        <v>7.3069807573000023E-2</v>
      </c>
    </row>
    <row r="300" spans="15:60" x14ac:dyDescent="0.2">
      <c r="O300" s="176">
        <v>37316</v>
      </c>
      <c r="R300" s="165">
        <v>-4.2500000000000003E-2</v>
      </c>
      <c r="S300" s="165">
        <v>0</v>
      </c>
      <c r="T300" s="572">
        <v>6.6513016631023297E-2</v>
      </c>
      <c r="Y300"/>
      <c r="AO300" s="176">
        <f t="shared" si="48"/>
        <v>0</v>
      </c>
      <c r="AP300">
        <f t="shared" si="50"/>
        <v>0</v>
      </c>
      <c r="AQ300">
        <f t="shared" si="51"/>
        <v>0</v>
      </c>
      <c r="AR300">
        <f t="shared" si="52"/>
        <v>0</v>
      </c>
      <c r="AS300">
        <f t="shared" si="53"/>
        <v>0</v>
      </c>
      <c r="AT300">
        <f t="shared" si="54"/>
        <v>0</v>
      </c>
      <c r="AU300">
        <f t="shared" si="55"/>
        <v>0</v>
      </c>
      <c r="AV300">
        <f t="shared" si="56"/>
        <v>0</v>
      </c>
      <c r="AW300">
        <f t="shared" si="57"/>
        <v>0</v>
      </c>
      <c r="AX300">
        <f t="shared" si="58"/>
        <v>0</v>
      </c>
      <c r="AY300">
        <f t="shared" si="49"/>
        <v>0</v>
      </c>
      <c r="BC300" s="164">
        <v>45323</v>
      </c>
      <c r="BD300">
        <v>5.66</v>
      </c>
      <c r="BF300">
        <v>1.0042577000000002E-2</v>
      </c>
      <c r="BG300">
        <v>0</v>
      </c>
      <c r="BH300">
        <v>7.3068103039770002E-2</v>
      </c>
    </row>
    <row r="301" spans="15:60" x14ac:dyDescent="0.2">
      <c r="O301" s="176">
        <v>37347</v>
      </c>
      <c r="R301" s="165">
        <v>-4.4999999999999998E-2</v>
      </c>
      <c r="S301" s="165">
        <v>0</v>
      </c>
      <c r="T301" s="572">
        <v>6.6511262362750803E-2</v>
      </c>
      <c r="Y301"/>
      <c r="AO301" s="176">
        <f t="shared" si="48"/>
        <v>0</v>
      </c>
      <c r="AP301">
        <f t="shared" si="50"/>
        <v>0</v>
      </c>
      <c r="AQ301">
        <f t="shared" si="51"/>
        <v>0</v>
      </c>
      <c r="AR301">
        <f t="shared" si="52"/>
        <v>0</v>
      </c>
      <c r="AS301">
        <f t="shared" si="53"/>
        <v>0</v>
      </c>
      <c r="AT301">
        <f t="shared" si="54"/>
        <v>0</v>
      </c>
      <c r="AU301">
        <f t="shared" si="55"/>
        <v>0</v>
      </c>
      <c r="AV301">
        <f t="shared" si="56"/>
        <v>0</v>
      </c>
      <c r="AW301">
        <f t="shared" si="57"/>
        <v>0</v>
      </c>
      <c r="AX301">
        <f t="shared" si="58"/>
        <v>0</v>
      </c>
      <c r="AY301">
        <f t="shared" si="49"/>
        <v>0</v>
      </c>
      <c r="BC301" s="164">
        <v>45352</v>
      </c>
      <c r="BD301">
        <v>5.5530000000000008</v>
      </c>
      <c r="BF301">
        <v>2.0042577000000002E-2</v>
      </c>
      <c r="BG301">
        <v>0</v>
      </c>
      <c r="BH301">
        <v>7.3066508476434991E-2</v>
      </c>
    </row>
    <row r="302" spans="15:60" x14ac:dyDescent="0.2">
      <c r="O302" s="176">
        <v>37377</v>
      </c>
      <c r="R302" s="165">
        <v>-2.75E-2</v>
      </c>
      <c r="S302" s="165">
        <v>0</v>
      </c>
      <c r="T302" s="572">
        <v>6.6509508094479794E-2</v>
      </c>
      <c r="Y302"/>
      <c r="AO302" s="176">
        <f t="shared" si="48"/>
        <v>0</v>
      </c>
      <c r="AP302">
        <f t="shared" si="50"/>
        <v>0</v>
      </c>
      <c r="AQ302">
        <f t="shared" si="51"/>
        <v>0</v>
      </c>
      <c r="AR302">
        <f t="shared" si="52"/>
        <v>0</v>
      </c>
      <c r="AS302">
        <f t="shared" si="53"/>
        <v>0</v>
      </c>
      <c r="AT302">
        <f t="shared" si="54"/>
        <v>0</v>
      </c>
      <c r="AU302">
        <f t="shared" si="55"/>
        <v>0</v>
      </c>
      <c r="AV302">
        <f t="shared" si="56"/>
        <v>0</v>
      </c>
      <c r="AW302">
        <f t="shared" si="57"/>
        <v>0</v>
      </c>
      <c r="AX302">
        <f t="shared" si="58"/>
        <v>0</v>
      </c>
      <c r="AY302">
        <f t="shared" si="49"/>
        <v>0</v>
      </c>
      <c r="BC302" s="164">
        <v>45383</v>
      </c>
      <c r="BD302">
        <v>5.4410000000000007</v>
      </c>
      <c r="BF302">
        <v>7.9976639000000016E-2</v>
      </c>
      <c r="BG302">
        <v>0</v>
      </c>
      <c r="BH302">
        <v>7.3064803943215018E-2</v>
      </c>
    </row>
    <row r="303" spans="15:60" x14ac:dyDescent="0.2">
      <c r="O303" s="176">
        <v>37408</v>
      </c>
      <c r="R303" s="165">
        <v>-1.4999999999999999E-2</v>
      </c>
      <c r="S303" s="165">
        <v>0</v>
      </c>
      <c r="T303" s="572">
        <v>6.6507923594106594E-2</v>
      </c>
      <c r="Y303"/>
      <c r="AO303" s="176">
        <f t="shared" si="48"/>
        <v>0</v>
      </c>
      <c r="AP303">
        <f t="shared" si="50"/>
        <v>0</v>
      </c>
      <c r="AQ303">
        <f t="shared" si="51"/>
        <v>0</v>
      </c>
      <c r="AR303">
        <f t="shared" si="52"/>
        <v>0</v>
      </c>
      <c r="AS303">
        <f t="shared" si="53"/>
        <v>0</v>
      </c>
      <c r="AT303">
        <f t="shared" si="54"/>
        <v>0</v>
      </c>
      <c r="AU303">
        <f t="shared" si="55"/>
        <v>0</v>
      </c>
      <c r="AV303">
        <f t="shared" si="56"/>
        <v>0</v>
      </c>
      <c r="AW303">
        <f t="shared" si="57"/>
        <v>0</v>
      </c>
      <c r="AX303">
        <f t="shared" si="58"/>
        <v>0</v>
      </c>
      <c r="AY303">
        <f t="shared" si="49"/>
        <v>0</v>
      </c>
      <c r="BC303" s="164">
        <v>45413</v>
      </c>
      <c r="BD303">
        <v>5.431</v>
      </c>
      <c r="BF303">
        <v>7.9968124000000015E-2</v>
      </c>
      <c r="BG303">
        <v>0</v>
      </c>
      <c r="BH303">
        <v>7.3063154394940016E-2</v>
      </c>
    </row>
    <row r="304" spans="15:60" x14ac:dyDescent="0.2">
      <c r="O304" s="176">
        <v>37438</v>
      </c>
      <c r="R304" s="165">
        <v>0.02</v>
      </c>
      <c r="S304" s="165">
        <v>0</v>
      </c>
      <c r="T304" s="572">
        <v>6.6506169325837305E-2</v>
      </c>
      <c r="Y304"/>
      <c r="AO304" s="176">
        <f t="shared" si="48"/>
        <v>0</v>
      </c>
      <c r="AP304">
        <f t="shared" si="50"/>
        <v>0</v>
      </c>
      <c r="AQ304">
        <f t="shared" si="51"/>
        <v>0</v>
      </c>
      <c r="AR304">
        <f t="shared" si="52"/>
        <v>0</v>
      </c>
      <c r="AS304">
        <f t="shared" si="53"/>
        <v>0</v>
      </c>
      <c r="AT304">
        <f t="shared" si="54"/>
        <v>0</v>
      </c>
      <c r="AU304">
        <f t="shared" si="55"/>
        <v>0</v>
      </c>
      <c r="AV304">
        <f t="shared" si="56"/>
        <v>0</v>
      </c>
      <c r="AW304">
        <f t="shared" si="57"/>
        <v>0</v>
      </c>
      <c r="AX304">
        <f t="shared" si="58"/>
        <v>0</v>
      </c>
      <c r="AY304">
        <f t="shared" si="49"/>
        <v>0</v>
      </c>
      <c r="BC304" s="164">
        <v>45323</v>
      </c>
      <c r="BF304">
        <v>7.9968124000000015E-2</v>
      </c>
      <c r="BG304">
        <v>0</v>
      </c>
      <c r="BH304">
        <v>7.3061449861722999E-2</v>
      </c>
    </row>
    <row r="305" spans="15:60" x14ac:dyDescent="0.2">
      <c r="O305" s="176">
        <v>37469</v>
      </c>
      <c r="R305" s="165">
        <v>0.02</v>
      </c>
      <c r="S305" s="165">
        <v>0</v>
      </c>
      <c r="T305" s="572">
        <v>6.6504471646867902E-2</v>
      </c>
      <c r="Y305"/>
      <c r="AO305" s="176">
        <f t="shared" si="48"/>
        <v>0</v>
      </c>
      <c r="AP305">
        <f t="shared" si="50"/>
        <v>0</v>
      </c>
      <c r="AQ305">
        <f t="shared" si="51"/>
        <v>0</v>
      </c>
      <c r="AR305">
        <f t="shared" si="52"/>
        <v>0</v>
      </c>
      <c r="AS305">
        <f t="shared" si="53"/>
        <v>0</v>
      </c>
      <c r="AT305">
        <f t="shared" si="54"/>
        <v>0</v>
      </c>
      <c r="AU305">
        <f t="shared" si="55"/>
        <v>0</v>
      </c>
      <c r="AV305">
        <f t="shared" si="56"/>
        <v>0</v>
      </c>
      <c r="AW305">
        <f t="shared" si="57"/>
        <v>0</v>
      </c>
      <c r="AX305">
        <f t="shared" si="58"/>
        <v>0</v>
      </c>
      <c r="AY305">
        <f t="shared" si="49"/>
        <v>0</v>
      </c>
      <c r="BC305" s="164">
        <v>45352</v>
      </c>
      <c r="BF305">
        <v>7.9968124000000015E-2</v>
      </c>
      <c r="BG305">
        <v>0</v>
      </c>
      <c r="BH305">
        <v>7.3059800313448997E-2</v>
      </c>
    </row>
    <row r="306" spans="15:60" x14ac:dyDescent="0.2">
      <c r="O306" s="176">
        <v>37500</v>
      </c>
      <c r="R306" s="165">
        <v>2.5000000000000001E-2</v>
      </c>
      <c r="S306" s="165">
        <v>0</v>
      </c>
      <c r="T306" s="572">
        <v>6.6502717378600806E-2</v>
      </c>
      <c r="Y306"/>
      <c r="AO306" s="176">
        <f t="shared" si="48"/>
        <v>0</v>
      </c>
      <c r="AP306">
        <f t="shared" si="50"/>
        <v>0</v>
      </c>
      <c r="AQ306">
        <f t="shared" si="51"/>
        <v>0</v>
      </c>
      <c r="AR306">
        <f t="shared" si="52"/>
        <v>0</v>
      </c>
      <c r="AS306">
        <f t="shared" si="53"/>
        <v>0</v>
      </c>
      <c r="AT306">
        <f t="shared" si="54"/>
        <v>0</v>
      </c>
      <c r="AU306">
        <f t="shared" si="55"/>
        <v>0</v>
      </c>
      <c r="AV306">
        <f t="shared" si="56"/>
        <v>0</v>
      </c>
      <c r="AW306">
        <f t="shared" si="57"/>
        <v>0</v>
      </c>
      <c r="AX306">
        <f t="shared" si="58"/>
        <v>0</v>
      </c>
      <c r="AY306">
        <f t="shared" si="49"/>
        <v>0</v>
      </c>
      <c r="BC306" s="164">
        <v>45383</v>
      </c>
      <c r="BF306">
        <v>7.9968124000000015E-2</v>
      </c>
      <c r="BG306">
        <v>0</v>
      </c>
      <c r="BH306">
        <v>7.3058095780233021E-2</v>
      </c>
    </row>
    <row r="307" spans="15:60" x14ac:dyDescent="0.2">
      <c r="O307" s="176">
        <v>37530</v>
      </c>
      <c r="R307">
        <v>2.75E-2</v>
      </c>
      <c r="S307">
        <v>0</v>
      </c>
      <c r="T307" s="572">
        <v>6.6501019699633193E-2</v>
      </c>
      <c r="Y307"/>
      <c r="AO307" s="176">
        <f t="shared" si="48"/>
        <v>0</v>
      </c>
      <c r="AP307">
        <f t="shared" si="50"/>
        <v>0</v>
      </c>
      <c r="AQ307">
        <f t="shared" si="51"/>
        <v>0</v>
      </c>
      <c r="AR307">
        <f t="shared" si="52"/>
        <v>0</v>
      </c>
      <c r="AS307">
        <f t="shared" si="53"/>
        <v>0</v>
      </c>
      <c r="AT307">
        <f t="shared" si="54"/>
        <v>0</v>
      </c>
      <c r="AU307">
        <f t="shared" si="55"/>
        <v>0</v>
      </c>
      <c r="AV307">
        <f t="shared" si="56"/>
        <v>0</v>
      </c>
      <c r="AW307">
        <f t="shared" si="57"/>
        <v>0</v>
      </c>
      <c r="AX307">
        <f t="shared" si="58"/>
        <v>0</v>
      </c>
      <c r="AY307">
        <f t="shared" si="49"/>
        <v>0</v>
      </c>
      <c r="BC307">
        <v>45413</v>
      </c>
      <c r="BF307">
        <v>7.9968124000000015E-2</v>
      </c>
      <c r="BG307">
        <v>0</v>
      </c>
      <c r="BH307">
        <v>7.3056391247019029E-2</v>
      </c>
    </row>
    <row r="308" spans="15:60" x14ac:dyDescent="0.2">
      <c r="O308" s="176">
        <v>37561</v>
      </c>
      <c r="R308">
        <v>0.03</v>
      </c>
      <c r="S308">
        <v>0</v>
      </c>
      <c r="T308" s="572">
        <v>6.6499265431367902E-2</v>
      </c>
      <c r="Y308"/>
      <c r="AO308" s="176">
        <f t="shared" si="48"/>
        <v>0</v>
      </c>
      <c r="AP308">
        <f t="shared" si="50"/>
        <v>0</v>
      </c>
      <c r="AQ308">
        <f t="shared" si="51"/>
        <v>0</v>
      </c>
      <c r="AR308">
        <f t="shared" si="52"/>
        <v>0</v>
      </c>
      <c r="AS308">
        <f t="shared" si="53"/>
        <v>0</v>
      </c>
      <c r="AT308">
        <f t="shared" si="54"/>
        <v>0</v>
      </c>
      <c r="AU308">
        <f t="shared" si="55"/>
        <v>0</v>
      </c>
      <c r="AV308">
        <f t="shared" si="56"/>
        <v>0</v>
      </c>
      <c r="AW308">
        <f t="shared" si="57"/>
        <v>0</v>
      </c>
      <c r="AX308">
        <f t="shared" si="58"/>
        <v>0</v>
      </c>
      <c r="AY308">
        <f t="shared" si="49"/>
        <v>0</v>
      </c>
      <c r="BF308">
        <v>7.9968124000000015E-2</v>
      </c>
      <c r="BG308">
        <v>0</v>
      </c>
      <c r="BH308">
        <v>7.3054741698748024E-2</v>
      </c>
    </row>
    <row r="309" spans="15:60" x14ac:dyDescent="0.2">
      <c r="O309" s="176">
        <v>37591</v>
      </c>
      <c r="R309">
        <v>2.2499999999999999E-2</v>
      </c>
      <c r="S309">
        <v>0</v>
      </c>
      <c r="T309" s="572">
        <v>6.6497511163103901E-2</v>
      </c>
      <c r="Y309"/>
      <c r="AO309" s="176">
        <f t="shared" si="48"/>
        <v>0</v>
      </c>
      <c r="AP309">
        <f t="shared" si="50"/>
        <v>0</v>
      </c>
      <c r="AQ309">
        <f t="shared" si="51"/>
        <v>0</v>
      </c>
      <c r="AR309">
        <f t="shared" si="52"/>
        <v>0</v>
      </c>
      <c r="AS309">
        <f t="shared" si="53"/>
        <v>0</v>
      </c>
      <c r="AT309">
        <f t="shared" si="54"/>
        <v>0</v>
      </c>
      <c r="AU309">
        <f t="shared" si="55"/>
        <v>0</v>
      </c>
      <c r="AV309">
        <f t="shared" si="56"/>
        <v>0</v>
      </c>
      <c r="AW309">
        <f t="shared" si="57"/>
        <v>0</v>
      </c>
      <c r="AX309">
        <f t="shared" si="58"/>
        <v>0</v>
      </c>
      <c r="AY309">
        <f t="shared" si="49"/>
        <v>0</v>
      </c>
      <c r="BF309">
        <v>1.1287000000000001E-5</v>
      </c>
      <c r="BG309">
        <v>0</v>
      </c>
      <c r="BH309">
        <v>7.3053037165535017E-2</v>
      </c>
    </row>
    <row r="310" spans="15:60" x14ac:dyDescent="0.2">
      <c r="O310" s="176">
        <v>37622</v>
      </c>
      <c r="R310">
        <v>1.2500000000000001E-2</v>
      </c>
      <c r="S310">
        <v>0</v>
      </c>
      <c r="T310" s="572">
        <v>6.6495813484139396E-2</v>
      </c>
      <c r="Y310"/>
      <c r="AO310" s="176">
        <f t="shared" si="48"/>
        <v>0</v>
      </c>
      <c r="AP310">
        <f t="shared" si="50"/>
        <v>0</v>
      </c>
      <c r="AQ310">
        <f t="shared" si="51"/>
        <v>0</v>
      </c>
      <c r="AR310">
        <f t="shared" si="52"/>
        <v>0</v>
      </c>
      <c r="AS310">
        <f t="shared" si="53"/>
        <v>0</v>
      </c>
      <c r="AT310">
        <f t="shared" si="54"/>
        <v>0</v>
      </c>
      <c r="AU310">
        <f t="shared" si="55"/>
        <v>0</v>
      </c>
      <c r="AV310">
        <f t="shared" si="56"/>
        <v>0</v>
      </c>
      <c r="AW310">
        <f t="shared" si="57"/>
        <v>0</v>
      </c>
      <c r="AX310">
        <f t="shared" si="58"/>
        <v>0</v>
      </c>
      <c r="AY310">
        <f t="shared" si="49"/>
        <v>0</v>
      </c>
      <c r="BF310">
        <v>-1.4951938000000003E-2</v>
      </c>
      <c r="BG310">
        <v>0</v>
      </c>
      <c r="BH310">
        <v>7.3051387617266025E-2</v>
      </c>
    </row>
    <row r="311" spans="15:60" x14ac:dyDescent="0.2">
      <c r="O311" s="176">
        <v>37653</v>
      </c>
      <c r="R311">
        <v>-0.02</v>
      </c>
      <c r="S311">
        <v>0</v>
      </c>
      <c r="T311" s="572">
        <v>6.6494059215877602E-2</v>
      </c>
      <c r="Y311"/>
      <c r="AO311" s="176">
        <f t="shared" si="48"/>
        <v>0</v>
      </c>
      <c r="AP311">
        <f t="shared" si="50"/>
        <v>0</v>
      </c>
      <c r="AQ311">
        <f t="shared" si="51"/>
        <v>0</v>
      </c>
      <c r="AR311">
        <f t="shared" si="52"/>
        <v>0</v>
      </c>
      <c r="AS311">
        <f t="shared" si="53"/>
        <v>0</v>
      </c>
      <c r="AT311">
        <f t="shared" si="54"/>
        <v>0</v>
      </c>
      <c r="AU311">
        <f t="shared" si="55"/>
        <v>0</v>
      </c>
      <c r="AV311">
        <f t="shared" si="56"/>
        <v>0</v>
      </c>
      <c r="AW311">
        <f t="shared" si="57"/>
        <v>0</v>
      </c>
      <c r="AX311">
        <f t="shared" si="58"/>
        <v>0</v>
      </c>
      <c r="AY311">
        <f t="shared" si="49"/>
        <v>0</v>
      </c>
      <c r="BF311">
        <v>-9.9551840000000023E-3</v>
      </c>
      <c r="BG311">
        <v>0</v>
      </c>
      <c r="BH311">
        <v>7.3049683084055017E-2</v>
      </c>
    </row>
    <row r="312" spans="15:60" x14ac:dyDescent="0.2">
      <c r="O312" s="176">
        <v>37681</v>
      </c>
      <c r="R312">
        <v>-4.2500000000000003E-2</v>
      </c>
      <c r="S312">
        <v>0</v>
      </c>
      <c r="T312" s="572">
        <v>6.6492361536914804E-2</v>
      </c>
      <c r="Y312"/>
      <c r="AO312" s="176">
        <f t="shared" si="48"/>
        <v>0</v>
      </c>
      <c r="AP312">
        <f t="shared" si="50"/>
        <v>0</v>
      </c>
      <c r="AQ312">
        <f t="shared" si="51"/>
        <v>0</v>
      </c>
      <c r="AR312">
        <f t="shared" si="52"/>
        <v>0</v>
      </c>
      <c r="AS312">
        <f t="shared" si="53"/>
        <v>0</v>
      </c>
      <c r="AT312">
        <f t="shared" si="54"/>
        <v>0</v>
      </c>
      <c r="AU312">
        <f t="shared" si="55"/>
        <v>0</v>
      </c>
      <c r="AV312">
        <f t="shared" si="56"/>
        <v>0</v>
      </c>
      <c r="AW312">
        <f t="shared" si="57"/>
        <v>0</v>
      </c>
      <c r="AX312">
        <f t="shared" si="58"/>
        <v>0</v>
      </c>
      <c r="AY312">
        <f t="shared" si="49"/>
        <v>0</v>
      </c>
      <c r="BF312">
        <v>1.5042577000000001E-2</v>
      </c>
      <c r="BG312">
        <v>0</v>
      </c>
      <c r="BH312">
        <v>7.3047978550845008E-2</v>
      </c>
    </row>
    <row r="313" spans="15:60" x14ac:dyDescent="0.2">
      <c r="O313" s="176">
        <v>37712</v>
      </c>
      <c r="R313">
        <v>-4.4999999999999998E-2</v>
      </c>
      <c r="S313">
        <v>0</v>
      </c>
      <c r="T313" s="572">
        <v>6.6490607268654398E-2</v>
      </c>
      <c r="Y313"/>
      <c r="AO313" s="176">
        <f t="shared" si="48"/>
        <v>0</v>
      </c>
      <c r="AP313">
        <f t="shared" si="50"/>
        <v>0</v>
      </c>
      <c r="AQ313">
        <f t="shared" si="51"/>
        <v>0</v>
      </c>
      <c r="AR313">
        <f t="shared" si="52"/>
        <v>0</v>
      </c>
      <c r="AS313">
        <f t="shared" si="53"/>
        <v>0</v>
      </c>
      <c r="AT313">
        <f t="shared" si="54"/>
        <v>0</v>
      </c>
      <c r="AU313">
        <f t="shared" si="55"/>
        <v>0</v>
      </c>
      <c r="AV313">
        <f t="shared" si="56"/>
        <v>0</v>
      </c>
      <c r="AW313">
        <f t="shared" si="57"/>
        <v>0</v>
      </c>
      <c r="AX313">
        <f t="shared" si="58"/>
        <v>0</v>
      </c>
      <c r="AY313">
        <f t="shared" si="49"/>
        <v>0</v>
      </c>
      <c r="BF313">
        <v>2.5042577000000003E-2</v>
      </c>
      <c r="BG313">
        <v>0</v>
      </c>
      <c r="BH313">
        <v>7.3046438972463004E-2</v>
      </c>
    </row>
    <row r="314" spans="15:60" x14ac:dyDescent="0.2">
      <c r="O314" s="176">
        <v>37742</v>
      </c>
      <c r="R314">
        <v>-2.75E-2</v>
      </c>
      <c r="S314">
        <v>0</v>
      </c>
      <c r="T314" s="572">
        <v>6.6488853000395295E-2</v>
      </c>
      <c r="Y314"/>
      <c r="AO314" s="176">
        <f t="shared" si="48"/>
        <v>0</v>
      </c>
      <c r="AP314">
        <f t="shared" si="50"/>
        <v>0</v>
      </c>
      <c r="AQ314">
        <f t="shared" si="51"/>
        <v>0</v>
      </c>
      <c r="AR314">
        <f t="shared" si="52"/>
        <v>0</v>
      </c>
      <c r="AS314">
        <f t="shared" si="53"/>
        <v>0</v>
      </c>
      <c r="AT314">
        <f t="shared" si="54"/>
        <v>0</v>
      </c>
      <c r="AU314">
        <f t="shared" si="55"/>
        <v>0</v>
      </c>
      <c r="AV314">
        <f t="shared" si="56"/>
        <v>0</v>
      </c>
      <c r="AW314">
        <f t="shared" si="57"/>
        <v>0</v>
      </c>
      <c r="AX314">
        <f t="shared" si="58"/>
        <v>0</v>
      </c>
      <c r="AY314">
        <f t="shared" si="49"/>
        <v>0</v>
      </c>
      <c r="BF314">
        <v>8.4976639000000007E-2</v>
      </c>
      <c r="BG314">
        <v>0</v>
      </c>
      <c r="BH314">
        <v>7.3044734439255021E-2</v>
      </c>
    </row>
    <row r="315" spans="15:60" x14ac:dyDescent="0.2">
      <c r="O315" s="176">
        <v>37773</v>
      </c>
      <c r="R315">
        <v>-1.4999999999999999E-2</v>
      </c>
      <c r="S315">
        <v>0</v>
      </c>
      <c r="T315" s="572">
        <v>6.6487268500033295E-2</v>
      </c>
      <c r="Y315"/>
      <c r="AO315" s="176">
        <f t="shared" si="48"/>
        <v>0</v>
      </c>
      <c r="AP315">
        <f t="shared" si="50"/>
        <v>0</v>
      </c>
      <c r="AQ315">
        <f t="shared" si="51"/>
        <v>0</v>
      </c>
      <c r="AR315">
        <f t="shared" si="52"/>
        <v>0</v>
      </c>
      <c r="AS315">
        <f t="shared" si="53"/>
        <v>0</v>
      </c>
      <c r="AT315">
        <f t="shared" si="54"/>
        <v>0</v>
      </c>
      <c r="AU315">
        <f t="shared" si="55"/>
        <v>0</v>
      </c>
      <c r="AV315">
        <f t="shared" si="56"/>
        <v>0</v>
      </c>
      <c r="AW315">
        <f t="shared" si="57"/>
        <v>0</v>
      </c>
      <c r="AX315">
        <f t="shared" si="58"/>
        <v>0</v>
      </c>
      <c r="AY315">
        <f t="shared" si="49"/>
        <v>0</v>
      </c>
      <c r="BF315">
        <v>8.496812400000002E-2</v>
      </c>
      <c r="BG315">
        <v>0</v>
      </c>
      <c r="BH315">
        <v>7.3043084891000018E-2</v>
      </c>
    </row>
    <row r="316" spans="15:60" x14ac:dyDescent="0.2">
      <c r="O316" s="176">
        <v>37803</v>
      </c>
      <c r="R316">
        <v>0.02</v>
      </c>
      <c r="S316">
        <v>0</v>
      </c>
      <c r="T316" s="572">
        <v>6.6485514231775497E-2</v>
      </c>
      <c r="Y316"/>
      <c r="AO316" s="176">
        <f t="shared" si="48"/>
        <v>0</v>
      </c>
      <c r="AP316">
        <f t="shared" si="50"/>
        <v>0</v>
      </c>
      <c r="AQ316">
        <f t="shared" si="51"/>
        <v>0</v>
      </c>
      <c r="AR316">
        <f t="shared" si="52"/>
        <v>0</v>
      </c>
      <c r="AS316">
        <f t="shared" si="53"/>
        <v>0</v>
      </c>
      <c r="AT316">
        <f t="shared" si="54"/>
        <v>0</v>
      </c>
      <c r="AU316">
        <f t="shared" si="55"/>
        <v>0</v>
      </c>
      <c r="AV316">
        <f t="shared" si="56"/>
        <v>0</v>
      </c>
      <c r="AW316">
        <f t="shared" si="57"/>
        <v>0</v>
      </c>
      <c r="AX316">
        <f t="shared" si="58"/>
        <v>0</v>
      </c>
      <c r="AY316">
        <f t="shared" si="49"/>
        <v>0</v>
      </c>
      <c r="BF316">
        <v>8.496812400000002E-2</v>
      </c>
      <c r="BG316">
        <v>0</v>
      </c>
      <c r="BH316">
        <v>7.3041380357784028E-2</v>
      </c>
    </row>
    <row r="317" spans="15:60" x14ac:dyDescent="0.2">
      <c r="O317" s="176">
        <v>37834</v>
      </c>
      <c r="R317">
        <v>0.02</v>
      </c>
      <c r="S317">
        <v>0</v>
      </c>
      <c r="T317" s="572">
        <v>6.6483816552817598E-2</v>
      </c>
      <c r="Y317"/>
      <c r="AO317" s="176">
        <f t="shared" si="48"/>
        <v>0</v>
      </c>
      <c r="AP317">
        <f t="shared" si="50"/>
        <v>0</v>
      </c>
      <c r="AQ317">
        <f t="shared" si="51"/>
        <v>0</v>
      </c>
      <c r="AR317">
        <f t="shared" si="52"/>
        <v>0</v>
      </c>
      <c r="AS317">
        <f t="shared" si="53"/>
        <v>0</v>
      </c>
      <c r="AT317">
        <f t="shared" si="54"/>
        <v>0</v>
      </c>
      <c r="AU317">
        <f t="shared" si="55"/>
        <v>0</v>
      </c>
      <c r="AV317">
        <f t="shared" si="56"/>
        <v>0</v>
      </c>
      <c r="AW317">
        <f t="shared" si="57"/>
        <v>0</v>
      </c>
      <c r="AX317">
        <f t="shared" si="58"/>
        <v>0</v>
      </c>
      <c r="AY317">
        <f t="shared" si="49"/>
        <v>0</v>
      </c>
      <c r="BF317">
        <v>8.496812400000002E-2</v>
      </c>
      <c r="BG317">
        <v>0</v>
      </c>
      <c r="BH317">
        <v>7.3039730809521017E-2</v>
      </c>
    </row>
    <row r="318" spans="15:60" x14ac:dyDescent="0.2">
      <c r="O318" s="176">
        <v>37865</v>
      </c>
      <c r="R318">
        <v>2.5000000000000001E-2</v>
      </c>
      <c r="S318">
        <v>0</v>
      </c>
      <c r="T318" s="572">
        <v>6.6482062284563007E-2</v>
      </c>
      <c r="Y318"/>
      <c r="AO318" s="176">
        <f t="shared" si="48"/>
        <v>0</v>
      </c>
      <c r="AP318">
        <f t="shared" si="50"/>
        <v>0</v>
      </c>
      <c r="AQ318">
        <f t="shared" si="51"/>
        <v>0</v>
      </c>
      <c r="AR318">
        <f t="shared" si="52"/>
        <v>0</v>
      </c>
      <c r="AS318">
        <f t="shared" si="53"/>
        <v>0</v>
      </c>
      <c r="AT318">
        <f t="shared" si="54"/>
        <v>0</v>
      </c>
      <c r="AU318">
        <f t="shared" si="55"/>
        <v>0</v>
      </c>
      <c r="AV318">
        <f t="shared" si="56"/>
        <v>0</v>
      </c>
      <c r="AW318">
        <f t="shared" si="57"/>
        <v>0</v>
      </c>
      <c r="AX318">
        <f t="shared" si="58"/>
        <v>0</v>
      </c>
      <c r="AY318">
        <f t="shared" si="49"/>
        <v>0</v>
      </c>
      <c r="BF318">
        <v>8.496812400000002E-2</v>
      </c>
      <c r="BG318">
        <v>0</v>
      </c>
      <c r="BH318">
        <v>7.3038026276317017E-2</v>
      </c>
    </row>
    <row r="319" spans="15:60" x14ac:dyDescent="0.2">
      <c r="O319" s="176">
        <v>37895</v>
      </c>
      <c r="R319">
        <v>2.75E-2</v>
      </c>
      <c r="S319">
        <v>0</v>
      </c>
      <c r="T319" s="572">
        <v>6.6480364605606898E-2</v>
      </c>
      <c r="Y319"/>
      <c r="AO319" s="176">
        <f t="shared" si="48"/>
        <v>0</v>
      </c>
      <c r="AP319">
        <f t="shared" si="50"/>
        <v>0</v>
      </c>
      <c r="AQ319">
        <f t="shared" si="51"/>
        <v>0</v>
      </c>
      <c r="AR319">
        <f t="shared" si="52"/>
        <v>0</v>
      </c>
      <c r="AS319">
        <f t="shared" si="53"/>
        <v>0</v>
      </c>
      <c r="AT319">
        <f t="shared" si="54"/>
        <v>0</v>
      </c>
      <c r="AU319">
        <f t="shared" si="55"/>
        <v>0</v>
      </c>
      <c r="AV319">
        <f t="shared" si="56"/>
        <v>0</v>
      </c>
      <c r="AW319">
        <f t="shared" si="57"/>
        <v>0</v>
      </c>
      <c r="AX319">
        <f t="shared" si="58"/>
        <v>0</v>
      </c>
      <c r="AY319">
        <f t="shared" si="49"/>
        <v>0</v>
      </c>
      <c r="BF319">
        <v>8.496812400000002E-2</v>
      </c>
      <c r="BG319">
        <v>0</v>
      </c>
      <c r="BH319">
        <v>7.3036321743114002E-2</v>
      </c>
    </row>
    <row r="320" spans="15:60" x14ac:dyDescent="0.2">
      <c r="O320" s="176">
        <v>37926</v>
      </c>
      <c r="R320">
        <v>0.03</v>
      </c>
      <c r="S320">
        <v>0</v>
      </c>
      <c r="T320" s="572">
        <v>6.6478610337353999E-2</v>
      </c>
      <c r="Y320"/>
      <c r="AO320" s="176">
        <f t="shared" si="48"/>
        <v>0</v>
      </c>
      <c r="AP320">
        <f t="shared" si="50"/>
        <v>0</v>
      </c>
      <c r="AQ320">
        <f t="shared" si="51"/>
        <v>0</v>
      </c>
      <c r="AR320">
        <f t="shared" si="52"/>
        <v>0</v>
      </c>
      <c r="AS320">
        <f t="shared" si="53"/>
        <v>0</v>
      </c>
      <c r="AT320">
        <f t="shared" si="54"/>
        <v>0</v>
      </c>
      <c r="AU320">
        <f t="shared" si="55"/>
        <v>0</v>
      </c>
      <c r="AV320">
        <f t="shared" si="56"/>
        <v>0</v>
      </c>
      <c r="AW320">
        <f t="shared" si="57"/>
        <v>0</v>
      </c>
      <c r="AX320">
        <f t="shared" si="58"/>
        <v>0</v>
      </c>
      <c r="AY320">
        <f t="shared" si="49"/>
        <v>0</v>
      </c>
      <c r="BF320">
        <v>8.496812400000002E-2</v>
      </c>
      <c r="BG320">
        <v>0</v>
      </c>
      <c r="BH320">
        <v>7.3034672194854017E-2</v>
      </c>
    </row>
    <row r="321" spans="15:60" x14ac:dyDescent="0.2">
      <c r="O321" s="176">
        <v>37956</v>
      </c>
      <c r="R321">
        <v>2.2499999999999999E-2</v>
      </c>
      <c r="S321">
        <v>0</v>
      </c>
      <c r="T321" s="572">
        <v>6.64768560691016E-2</v>
      </c>
      <c r="Y321"/>
      <c r="AO321" s="176">
        <f t="shared" si="48"/>
        <v>0</v>
      </c>
      <c r="AP321">
        <f t="shared" si="50"/>
        <v>0</v>
      </c>
      <c r="AQ321">
        <f t="shared" si="51"/>
        <v>0</v>
      </c>
      <c r="AR321">
        <f t="shared" si="52"/>
        <v>0</v>
      </c>
      <c r="AS321">
        <f t="shared" si="53"/>
        <v>0</v>
      </c>
      <c r="AT321">
        <f t="shared" si="54"/>
        <v>0</v>
      </c>
      <c r="AU321">
        <f t="shared" si="55"/>
        <v>0</v>
      </c>
      <c r="AV321">
        <f t="shared" si="56"/>
        <v>0</v>
      </c>
      <c r="AW321">
        <f t="shared" si="57"/>
        <v>0</v>
      </c>
      <c r="AX321">
        <f t="shared" si="58"/>
        <v>0</v>
      </c>
      <c r="AY321">
        <f t="shared" si="49"/>
        <v>0</v>
      </c>
      <c r="BF321">
        <v>5.0112869999999997E-3</v>
      </c>
      <c r="BG321">
        <v>0</v>
      </c>
      <c r="BH321">
        <v>7.3032967661652001E-2</v>
      </c>
    </row>
    <row r="322" spans="15:60" x14ac:dyDescent="0.2">
      <c r="O322" s="176">
        <v>37987</v>
      </c>
      <c r="R322">
        <v>1.2500000000000001E-2</v>
      </c>
      <c r="S322">
        <v>0</v>
      </c>
      <c r="T322" s="572">
        <v>6.64751583901486E-2</v>
      </c>
      <c r="Y322"/>
      <c r="AO322" s="176">
        <f t="shared" si="48"/>
        <v>0</v>
      </c>
      <c r="AP322">
        <f t="shared" si="50"/>
        <v>0</v>
      </c>
      <c r="AQ322">
        <f t="shared" si="51"/>
        <v>0</v>
      </c>
      <c r="AR322">
        <f t="shared" si="52"/>
        <v>0</v>
      </c>
      <c r="AS322">
        <f t="shared" si="53"/>
        <v>0</v>
      </c>
      <c r="AT322">
        <f t="shared" si="54"/>
        <v>0</v>
      </c>
      <c r="AU322">
        <f t="shared" si="55"/>
        <v>0</v>
      </c>
      <c r="AV322">
        <f t="shared" si="56"/>
        <v>0</v>
      </c>
      <c r="AW322">
        <f t="shared" si="57"/>
        <v>0</v>
      </c>
      <c r="AX322">
        <f t="shared" si="58"/>
        <v>0</v>
      </c>
      <c r="AY322">
        <f t="shared" si="49"/>
        <v>0</v>
      </c>
      <c r="BF322">
        <v>-9.9519380000000005E-3</v>
      </c>
      <c r="BG322">
        <v>0</v>
      </c>
      <c r="BH322">
        <v>7.3031318113394014E-2</v>
      </c>
    </row>
    <row r="323" spans="15:60" x14ac:dyDescent="0.2">
      <c r="O323" s="176">
        <v>38018</v>
      </c>
      <c r="R323">
        <v>-0.02</v>
      </c>
      <c r="S323">
        <v>0</v>
      </c>
      <c r="T323" s="572">
        <v>6.6473404121898394E-2</v>
      </c>
      <c r="Y323"/>
      <c r="AO323" s="176">
        <f t="shared" si="48"/>
        <v>0</v>
      </c>
      <c r="AP323">
        <f t="shared" si="50"/>
        <v>0</v>
      </c>
      <c r="AQ323">
        <f t="shared" si="51"/>
        <v>0</v>
      </c>
      <c r="AR323">
        <f t="shared" si="52"/>
        <v>0</v>
      </c>
      <c r="AS323">
        <f t="shared" si="53"/>
        <v>0</v>
      </c>
      <c r="AT323">
        <f t="shared" si="54"/>
        <v>0</v>
      </c>
      <c r="AU323">
        <f t="shared" si="55"/>
        <v>0</v>
      </c>
      <c r="AV323">
        <f t="shared" si="56"/>
        <v>0</v>
      </c>
      <c r="AW323">
        <f t="shared" si="57"/>
        <v>0</v>
      </c>
      <c r="AX323">
        <f t="shared" si="58"/>
        <v>0</v>
      </c>
      <c r="AY323">
        <f t="shared" si="49"/>
        <v>0</v>
      </c>
      <c r="BF323">
        <v>-4.9551840000000005E-3</v>
      </c>
      <c r="BG323">
        <v>0</v>
      </c>
      <c r="BH323">
        <v>7.3029613580195024E-2</v>
      </c>
    </row>
    <row r="324" spans="15:60" x14ac:dyDescent="0.2">
      <c r="O324" s="176">
        <v>38047</v>
      </c>
      <c r="R324">
        <v>-4.2500000000000003E-2</v>
      </c>
      <c r="S324">
        <v>0</v>
      </c>
      <c r="T324" s="572">
        <v>6.6471706442947198E-2</v>
      </c>
      <c r="Y324"/>
      <c r="AO324" s="176">
        <f t="shared" si="48"/>
        <v>0</v>
      </c>
      <c r="AP324">
        <f t="shared" si="50"/>
        <v>0</v>
      </c>
      <c r="AQ324">
        <f t="shared" si="51"/>
        <v>0</v>
      </c>
      <c r="AR324">
        <f t="shared" si="52"/>
        <v>0</v>
      </c>
      <c r="AS324">
        <f t="shared" si="53"/>
        <v>0</v>
      </c>
      <c r="AT324">
        <f t="shared" si="54"/>
        <v>0</v>
      </c>
      <c r="AU324">
        <f t="shared" si="55"/>
        <v>0</v>
      </c>
      <c r="AV324">
        <f t="shared" si="56"/>
        <v>0</v>
      </c>
      <c r="AW324">
        <f t="shared" si="57"/>
        <v>0</v>
      </c>
      <c r="AX324">
        <f t="shared" si="58"/>
        <v>0</v>
      </c>
      <c r="AY324">
        <f t="shared" si="49"/>
        <v>0</v>
      </c>
      <c r="BF324">
        <v>2.0042577000000002E-2</v>
      </c>
      <c r="BG324">
        <v>0</v>
      </c>
      <c r="BH324">
        <v>7.3027909047000017E-2</v>
      </c>
    </row>
    <row r="325" spans="15:60" x14ac:dyDescent="0.2">
      <c r="O325" s="176">
        <v>38078</v>
      </c>
      <c r="R325">
        <v>-4.4999999999999998E-2</v>
      </c>
      <c r="S325">
        <v>0</v>
      </c>
      <c r="T325" s="572">
        <v>6.6469952174699601E-2</v>
      </c>
      <c r="Y325"/>
      <c r="AO325" s="176">
        <f t="shared" si="48"/>
        <v>0</v>
      </c>
      <c r="AP325">
        <f t="shared" si="50"/>
        <v>0</v>
      </c>
      <c r="AQ325">
        <f t="shared" si="51"/>
        <v>0</v>
      </c>
      <c r="AR325">
        <f t="shared" si="52"/>
        <v>0</v>
      </c>
      <c r="AS325">
        <f t="shared" si="53"/>
        <v>0</v>
      </c>
      <c r="AT325">
        <f t="shared" si="54"/>
        <v>0</v>
      </c>
      <c r="AU325">
        <f t="shared" si="55"/>
        <v>0</v>
      </c>
      <c r="AV325">
        <f t="shared" si="56"/>
        <v>0</v>
      </c>
      <c r="AW325">
        <f t="shared" si="57"/>
        <v>0</v>
      </c>
      <c r="AX325">
        <f t="shared" si="58"/>
        <v>0</v>
      </c>
      <c r="AY325">
        <f t="shared" si="49"/>
        <v>0</v>
      </c>
      <c r="BF325">
        <v>3.0042577000000001E-2</v>
      </c>
      <c r="BG325">
        <v>0</v>
      </c>
      <c r="BH325">
        <v>7.3026369468625008E-2</v>
      </c>
    </row>
    <row r="326" spans="15:60" x14ac:dyDescent="0.2">
      <c r="O326" s="176">
        <v>38108</v>
      </c>
      <c r="R326">
        <v>-2.75E-2</v>
      </c>
      <c r="S326">
        <v>0</v>
      </c>
      <c r="T326" s="572">
        <v>6.6468197906452101E-2</v>
      </c>
      <c r="Y326"/>
      <c r="AO326" s="176">
        <f t="shared" si="48"/>
        <v>0</v>
      </c>
      <c r="AP326">
        <f t="shared" si="50"/>
        <v>0</v>
      </c>
      <c r="AQ326">
        <f t="shared" si="51"/>
        <v>0</v>
      </c>
      <c r="AR326">
        <f t="shared" si="52"/>
        <v>0</v>
      </c>
      <c r="AS326">
        <f t="shared" si="53"/>
        <v>0</v>
      </c>
      <c r="AT326">
        <f t="shared" si="54"/>
        <v>0</v>
      </c>
      <c r="AU326">
        <f t="shared" si="55"/>
        <v>0</v>
      </c>
      <c r="AV326">
        <f t="shared" si="56"/>
        <v>0</v>
      </c>
      <c r="AW326">
        <f t="shared" si="57"/>
        <v>0</v>
      </c>
      <c r="AX326">
        <f t="shared" si="58"/>
        <v>0</v>
      </c>
      <c r="AY326">
        <f t="shared" si="49"/>
        <v>0</v>
      </c>
      <c r="BF326">
        <v>8.9976639000000011E-2</v>
      </c>
      <c r="BG326">
        <v>0</v>
      </c>
      <c r="BH326">
        <v>7.3024664935427017E-2</v>
      </c>
    </row>
    <row r="327" spans="15:60" x14ac:dyDescent="0.2">
      <c r="O327" s="176">
        <v>38139</v>
      </c>
      <c r="R327">
        <v>-1.4999999999999999E-2</v>
      </c>
      <c r="S327">
        <v>0</v>
      </c>
      <c r="T327" s="572">
        <v>6.6466556816802594E-2</v>
      </c>
      <c r="Y327"/>
      <c r="AO327" s="176">
        <f t="shared" si="48"/>
        <v>0</v>
      </c>
      <c r="AP327">
        <f t="shared" si="50"/>
        <v>0</v>
      </c>
      <c r="AQ327">
        <f t="shared" si="51"/>
        <v>0</v>
      </c>
      <c r="AR327">
        <f t="shared" si="52"/>
        <v>0</v>
      </c>
      <c r="AS327">
        <f t="shared" si="53"/>
        <v>0</v>
      </c>
      <c r="AT327">
        <f t="shared" si="54"/>
        <v>0</v>
      </c>
      <c r="AU327">
        <f t="shared" si="55"/>
        <v>0</v>
      </c>
      <c r="AV327">
        <f t="shared" si="56"/>
        <v>0</v>
      </c>
      <c r="AW327">
        <f t="shared" si="57"/>
        <v>0</v>
      </c>
      <c r="AX327">
        <f t="shared" si="58"/>
        <v>0</v>
      </c>
      <c r="AY327">
        <f t="shared" si="49"/>
        <v>0</v>
      </c>
      <c r="BF327">
        <v>8.996812400000001E-2</v>
      </c>
      <c r="BG327">
        <v>0</v>
      </c>
      <c r="BH327">
        <v>7.3023015387174026E-2</v>
      </c>
    </row>
    <row r="328" spans="15:60" x14ac:dyDescent="0.2">
      <c r="O328" s="176">
        <v>38169</v>
      </c>
      <c r="R328">
        <v>0.02</v>
      </c>
      <c r="S328">
        <v>0</v>
      </c>
      <c r="T328" s="572">
        <v>6.6464802548557203E-2</v>
      </c>
      <c r="Y328"/>
      <c r="AO328" s="176">
        <f t="shared" si="48"/>
        <v>0</v>
      </c>
      <c r="AP328">
        <f t="shared" si="50"/>
        <v>0</v>
      </c>
      <c r="AQ328">
        <f t="shared" si="51"/>
        <v>0</v>
      </c>
      <c r="AR328">
        <f t="shared" si="52"/>
        <v>0</v>
      </c>
      <c r="AS328">
        <f t="shared" si="53"/>
        <v>0</v>
      </c>
      <c r="AT328">
        <f t="shared" si="54"/>
        <v>0</v>
      </c>
      <c r="AU328">
        <f t="shared" si="55"/>
        <v>0</v>
      </c>
      <c r="AV328">
        <f t="shared" si="56"/>
        <v>0</v>
      </c>
      <c r="AW328">
        <f t="shared" si="57"/>
        <v>0</v>
      </c>
      <c r="AX328">
        <f t="shared" si="58"/>
        <v>0</v>
      </c>
      <c r="AY328">
        <f t="shared" si="49"/>
        <v>0</v>
      </c>
      <c r="BF328">
        <v>8.996812400000001E-2</v>
      </c>
      <c r="BG328">
        <v>0</v>
      </c>
      <c r="BH328">
        <v>7.3021310853979005E-2</v>
      </c>
    </row>
    <row r="329" spans="15:60" x14ac:dyDescent="0.2">
      <c r="O329" s="176">
        <v>38200</v>
      </c>
      <c r="R329">
        <v>0.02</v>
      </c>
      <c r="S329">
        <v>0</v>
      </c>
      <c r="T329" s="572">
        <v>6.6463104869610906E-2</v>
      </c>
      <c r="Y329"/>
      <c r="AO329" s="176">
        <f t="shared" si="48"/>
        <v>0</v>
      </c>
      <c r="AP329">
        <f t="shared" si="50"/>
        <v>0</v>
      </c>
      <c r="AQ329">
        <f t="shared" si="51"/>
        <v>0</v>
      </c>
      <c r="AR329">
        <f t="shared" si="52"/>
        <v>0</v>
      </c>
      <c r="AS329">
        <f t="shared" si="53"/>
        <v>0</v>
      </c>
      <c r="AT329">
        <f t="shared" si="54"/>
        <v>0</v>
      </c>
      <c r="AU329">
        <f t="shared" si="55"/>
        <v>0</v>
      </c>
      <c r="AV329">
        <f t="shared" si="56"/>
        <v>0</v>
      </c>
      <c r="AW329">
        <f t="shared" si="57"/>
        <v>0</v>
      </c>
      <c r="AX329">
        <f t="shared" si="58"/>
        <v>0</v>
      </c>
      <c r="AY329">
        <f t="shared" si="49"/>
        <v>0</v>
      </c>
      <c r="BF329">
        <v>8.996812400000001E-2</v>
      </c>
      <c r="BG329">
        <v>0</v>
      </c>
      <c r="BH329">
        <v>7.3019661305726027E-2</v>
      </c>
    </row>
    <row r="330" spans="15:60" x14ac:dyDescent="0.2">
      <c r="O330" s="176">
        <v>38231</v>
      </c>
      <c r="R330">
        <v>2.5000000000000001E-2</v>
      </c>
      <c r="S330">
        <v>0</v>
      </c>
      <c r="T330" s="572">
        <v>6.6461350601367805E-2</v>
      </c>
      <c r="Y330"/>
      <c r="AO330" s="176">
        <f t="shared" ref="AO330:AO393" si="59">A330</f>
        <v>0</v>
      </c>
      <c r="AP330">
        <f t="shared" si="50"/>
        <v>0</v>
      </c>
      <c r="AQ330">
        <f t="shared" si="51"/>
        <v>0</v>
      </c>
      <c r="AR330">
        <f t="shared" si="52"/>
        <v>0</v>
      </c>
      <c r="AS330">
        <f t="shared" si="53"/>
        <v>0</v>
      </c>
      <c r="AT330">
        <f t="shared" si="54"/>
        <v>0</v>
      </c>
      <c r="AU330">
        <f t="shared" si="55"/>
        <v>0</v>
      </c>
      <c r="AV330">
        <f t="shared" si="56"/>
        <v>0</v>
      </c>
      <c r="AW330">
        <f t="shared" si="57"/>
        <v>0</v>
      </c>
      <c r="AX330">
        <f t="shared" si="58"/>
        <v>0</v>
      </c>
      <c r="AY330">
        <f t="shared" ref="AY330:AY393" si="60">K330</f>
        <v>0</v>
      </c>
      <c r="BF330">
        <v>8.996812400000001E-2</v>
      </c>
      <c r="BG330">
        <v>0</v>
      </c>
      <c r="BH330">
        <v>7.3017956772534018E-2</v>
      </c>
    </row>
    <row r="331" spans="15:60" x14ac:dyDescent="0.2">
      <c r="O331" s="176">
        <v>38261</v>
      </c>
      <c r="R331">
        <v>2.75E-2</v>
      </c>
      <c r="S331">
        <v>0</v>
      </c>
      <c r="T331" s="572">
        <v>6.6459652922423701E-2</v>
      </c>
      <c r="Y331"/>
      <c r="AO331" s="176">
        <f t="shared" si="59"/>
        <v>0</v>
      </c>
      <c r="AP331">
        <f t="shared" si="50"/>
        <v>0</v>
      </c>
      <c r="AQ331">
        <f t="shared" si="51"/>
        <v>0</v>
      </c>
      <c r="AR331">
        <f t="shared" si="52"/>
        <v>0</v>
      </c>
      <c r="AS331">
        <f t="shared" si="53"/>
        <v>0</v>
      </c>
      <c r="AT331">
        <f t="shared" si="54"/>
        <v>0</v>
      </c>
      <c r="AU331">
        <f t="shared" si="55"/>
        <v>0</v>
      </c>
      <c r="AV331">
        <f t="shared" si="56"/>
        <v>0</v>
      </c>
      <c r="AW331">
        <f t="shared" si="57"/>
        <v>0</v>
      </c>
      <c r="AX331">
        <f t="shared" si="58"/>
        <v>0</v>
      </c>
      <c r="AY331">
        <f t="shared" si="60"/>
        <v>0</v>
      </c>
      <c r="BF331">
        <v>8.996812400000001E-2</v>
      </c>
      <c r="BG331">
        <v>0</v>
      </c>
      <c r="BH331">
        <v>7.3016252239342022E-2</v>
      </c>
    </row>
    <row r="332" spans="15:60" x14ac:dyDescent="0.2">
      <c r="O332" s="176">
        <v>38292</v>
      </c>
      <c r="R332">
        <v>0.03</v>
      </c>
      <c r="S332">
        <v>0</v>
      </c>
      <c r="T332" s="572">
        <v>6.6457898654182807E-2</v>
      </c>
      <c r="Y332"/>
      <c r="AO332" s="176">
        <f t="shared" si="59"/>
        <v>0</v>
      </c>
      <c r="AP332">
        <f t="shared" si="50"/>
        <v>0</v>
      </c>
      <c r="AQ332">
        <f t="shared" si="51"/>
        <v>0</v>
      </c>
      <c r="AR332">
        <f t="shared" si="52"/>
        <v>0</v>
      </c>
      <c r="AS332">
        <f t="shared" si="53"/>
        <v>0</v>
      </c>
      <c r="AT332">
        <f t="shared" si="54"/>
        <v>0</v>
      </c>
      <c r="AU332">
        <f t="shared" si="55"/>
        <v>0</v>
      </c>
      <c r="AV332">
        <f t="shared" si="56"/>
        <v>0</v>
      </c>
      <c r="AW332">
        <f t="shared" si="57"/>
        <v>0</v>
      </c>
      <c r="AX332">
        <f t="shared" si="58"/>
        <v>0</v>
      </c>
      <c r="AY332">
        <f t="shared" si="60"/>
        <v>0</v>
      </c>
      <c r="BF332">
        <v>8.996812400000001E-2</v>
      </c>
      <c r="BG332">
        <v>0</v>
      </c>
      <c r="BH332">
        <v>7.3014602691093014E-2</v>
      </c>
    </row>
    <row r="333" spans="15:60" x14ac:dyDescent="0.2">
      <c r="O333" s="176">
        <v>38322</v>
      </c>
      <c r="R333">
        <v>2.2499999999999999E-2</v>
      </c>
      <c r="S333">
        <v>0</v>
      </c>
      <c r="T333" s="572">
        <v>6.6456144385942398E-2</v>
      </c>
      <c r="Y333"/>
      <c r="AO333" s="176">
        <f t="shared" si="59"/>
        <v>0</v>
      </c>
      <c r="AP333">
        <f t="shared" si="50"/>
        <v>0</v>
      </c>
      <c r="AQ333">
        <f t="shared" si="51"/>
        <v>0</v>
      </c>
      <c r="AR333">
        <f t="shared" si="52"/>
        <v>0</v>
      </c>
      <c r="AS333">
        <f t="shared" si="53"/>
        <v>0</v>
      </c>
      <c r="AT333">
        <f t="shared" si="54"/>
        <v>0</v>
      </c>
      <c r="AU333">
        <f t="shared" si="55"/>
        <v>0</v>
      </c>
      <c r="AV333">
        <f t="shared" si="56"/>
        <v>0</v>
      </c>
      <c r="AW333">
        <f t="shared" si="57"/>
        <v>0</v>
      </c>
      <c r="AX333">
        <f t="shared" si="58"/>
        <v>0</v>
      </c>
      <c r="AY333">
        <f t="shared" si="60"/>
        <v>0</v>
      </c>
      <c r="BF333">
        <v>1.0011287000000001E-2</v>
      </c>
      <c r="BG333">
        <v>0</v>
      </c>
      <c r="BH333">
        <v>7.3012898157902018E-2</v>
      </c>
    </row>
    <row r="334" spans="15:60" x14ac:dyDescent="0.2">
      <c r="O334" s="176">
        <v>38353</v>
      </c>
      <c r="R334">
        <v>1.2500000000000001E-2</v>
      </c>
      <c r="S334">
        <v>0</v>
      </c>
      <c r="T334" s="572">
        <v>6.6454446707001E-2</v>
      </c>
      <c r="Y334"/>
      <c r="AO334" s="176">
        <f t="shared" si="59"/>
        <v>0</v>
      </c>
      <c r="AP334">
        <f t="shared" si="50"/>
        <v>0</v>
      </c>
      <c r="AQ334">
        <f t="shared" si="51"/>
        <v>0</v>
      </c>
      <c r="AR334">
        <f t="shared" si="52"/>
        <v>0</v>
      </c>
      <c r="AS334">
        <f t="shared" si="53"/>
        <v>0</v>
      </c>
      <c r="AT334">
        <f t="shared" si="54"/>
        <v>0</v>
      </c>
      <c r="AU334">
        <f t="shared" si="55"/>
        <v>0</v>
      </c>
      <c r="AV334">
        <f t="shared" si="56"/>
        <v>0</v>
      </c>
      <c r="AW334">
        <f t="shared" si="57"/>
        <v>0</v>
      </c>
      <c r="AX334">
        <f t="shared" si="58"/>
        <v>0</v>
      </c>
      <c r="AY334">
        <f t="shared" si="60"/>
        <v>0</v>
      </c>
      <c r="BF334">
        <v>-4.9519380000000012E-3</v>
      </c>
      <c r="BG334">
        <v>0</v>
      </c>
      <c r="BH334">
        <v>7.3011248609656021E-2</v>
      </c>
    </row>
    <row r="335" spans="15:60" x14ac:dyDescent="0.2">
      <c r="O335" s="176">
        <v>38384</v>
      </c>
      <c r="R335">
        <v>-0.02</v>
      </c>
      <c r="S335">
        <v>0</v>
      </c>
      <c r="T335" s="572">
        <v>6.64526924387632E-2</v>
      </c>
      <c r="Y335"/>
      <c r="AO335" s="176">
        <f t="shared" si="59"/>
        <v>0</v>
      </c>
      <c r="AP335">
        <f t="shared" si="50"/>
        <v>0</v>
      </c>
      <c r="AQ335">
        <f t="shared" si="51"/>
        <v>0</v>
      </c>
      <c r="AR335">
        <f t="shared" si="52"/>
        <v>0</v>
      </c>
      <c r="AS335">
        <f t="shared" si="53"/>
        <v>0</v>
      </c>
      <c r="AT335">
        <f t="shared" si="54"/>
        <v>0</v>
      </c>
      <c r="AU335">
        <f t="shared" si="55"/>
        <v>0</v>
      </c>
      <c r="AV335">
        <f t="shared" si="56"/>
        <v>0</v>
      </c>
      <c r="AW335">
        <f t="shared" si="57"/>
        <v>0</v>
      </c>
      <c r="AX335">
        <f t="shared" si="58"/>
        <v>0</v>
      </c>
      <c r="AY335">
        <f t="shared" si="60"/>
        <v>0</v>
      </c>
      <c r="BF335">
        <v>4.4816000000000006E-5</v>
      </c>
      <c r="BG335">
        <v>0</v>
      </c>
      <c r="BH335">
        <v>7.3009544076467023E-2</v>
      </c>
    </row>
    <row r="336" spans="15:60" x14ac:dyDescent="0.2">
      <c r="O336" s="176">
        <v>38412</v>
      </c>
      <c r="R336">
        <v>-4.2500000000000003E-2</v>
      </c>
      <c r="S336">
        <v>0</v>
      </c>
      <c r="T336" s="572">
        <v>6.6450994759823495E-2</v>
      </c>
      <c r="Y336"/>
      <c r="AO336" s="176">
        <f t="shared" si="59"/>
        <v>0</v>
      </c>
      <c r="AP336">
        <f t="shared" si="50"/>
        <v>0</v>
      </c>
      <c r="AQ336">
        <f t="shared" si="51"/>
        <v>0</v>
      </c>
      <c r="AR336">
        <f t="shared" si="52"/>
        <v>0</v>
      </c>
      <c r="AS336">
        <f t="shared" si="53"/>
        <v>0</v>
      </c>
      <c r="AT336">
        <f t="shared" si="54"/>
        <v>0</v>
      </c>
      <c r="AU336">
        <f t="shared" si="55"/>
        <v>0</v>
      </c>
      <c r="AV336">
        <f t="shared" si="56"/>
        <v>0</v>
      </c>
      <c r="AW336">
        <f t="shared" si="57"/>
        <v>0</v>
      </c>
      <c r="AX336">
        <f t="shared" si="58"/>
        <v>0</v>
      </c>
      <c r="AY336">
        <f t="shared" si="60"/>
        <v>0</v>
      </c>
      <c r="BF336">
        <v>2.5042577000000003E-2</v>
      </c>
      <c r="BG336">
        <v>0</v>
      </c>
      <c r="BH336">
        <v>7.3007839543279995E-2</v>
      </c>
    </row>
    <row r="337" spans="15:60" x14ac:dyDescent="0.2">
      <c r="O337" s="176">
        <v>38443</v>
      </c>
      <c r="R337">
        <v>-4.4999999999999998E-2</v>
      </c>
      <c r="S337">
        <v>0</v>
      </c>
      <c r="T337" s="572">
        <v>6.64492404915875E-2</v>
      </c>
      <c r="Y337"/>
      <c r="AO337" s="176">
        <f t="shared" si="59"/>
        <v>0</v>
      </c>
      <c r="AP337">
        <f t="shared" si="50"/>
        <v>0</v>
      </c>
      <c r="AQ337">
        <f t="shared" si="51"/>
        <v>0</v>
      </c>
      <c r="AR337">
        <f t="shared" si="52"/>
        <v>0</v>
      </c>
      <c r="AS337">
        <f t="shared" si="53"/>
        <v>0</v>
      </c>
      <c r="AT337">
        <f t="shared" si="54"/>
        <v>0</v>
      </c>
      <c r="AU337">
        <f t="shared" si="55"/>
        <v>0</v>
      </c>
      <c r="AV337">
        <f t="shared" si="56"/>
        <v>0</v>
      </c>
      <c r="AW337">
        <f t="shared" si="57"/>
        <v>0</v>
      </c>
      <c r="AX337">
        <f t="shared" si="58"/>
        <v>0</v>
      </c>
      <c r="AY337">
        <f t="shared" si="60"/>
        <v>0</v>
      </c>
      <c r="BF337">
        <v>3.5042577000000005E-2</v>
      </c>
      <c r="BG337">
        <v>0</v>
      </c>
      <c r="BH337">
        <v>7.3006299964919003E-2</v>
      </c>
    </row>
    <row r="338" spans="15:60" x14ac:dyDescent="0.2">
      <c r="O338" s="176">
        <v>38473</v>
      </c>
      <c r="R338">
        <v>-2.75E-2</v>
      </c>
      <c r="S338">
        <v>0</v>
      </c>
      <c r="T338" s="572">
        <v>6.6447486223352406E-2</v>
      </c>
      <c r="Y338"/>
      <c r="AO338" s="176">
        <f t="shared" si="59"/>
        <v>0</v>
      </c>
      <c r="AP338">
        <f t="shared" si="50"/>
        <v>0</v>
      </c>
      <c r="AQ338">
        <f t="shared" si="51"/>
        <v>0</v>
      </c>
      <c r="AR338">
        <f t="shared" si="52"/>
        <v>0</v>
      </c>
      <c r="AS338">
        <f t="shared" si="53"/>
        <v>0</v>
      </c>
      <c r="AT338">
        <f t="shared" si="54"/>
        <v>0</v>
      </c>
      <c r="AU338">
        <f t="shared" si="55"/>
        <v>0</v>
      </c>
      <c r="AV338">
        <f t="shared" si="56"/>
        <v>0</v>
      </c>
      <c r="AW338">
        <f t="shared" si="57"/>
        <v>0</v>
      </c>
      <c r="AX338">
        <f t="shared" si="58"/>
        <v>0</v>
      </c>
      <c r="AY338">
        <f t="shared" si="60"/>
        <v>0</v>
      </c>
      <c r="BF338">
        <v>9.4976639000000015E-2</v>
      </c>
      <c r="BG338">
        <v>0</v>
      </c>
      <c r="BH338">
        <v>7.3004595431733002E-2</v>
      </c>
    </row>
    <row r="339" spans="15:60" x14ac:dyDescent="0.2">
      <c r="O339" s="176">
        <v>38504</v>
      </c>
      <c r="R339">
        <v>-1.4999999999999999E-2</v>
      </c>
      <c r="S339">
        <v>0</v>
      </c>
      <c r="T339" s="572">
        <v>6.6445901723011694E-2</v>
      </c>
      <c r="Y339"/>
      <c r="AO339" s="176">
        <f t="shared" si="59"/>
        <v>0</v>
      </c>
      <c r="AP339">
        <f t="shared" si="50"/>
        <v>0</v>
      </c>
      <c r="AQ339">
        <f t="shared" si="51"/>
        <v>0</v>
      </c>
      <c r="AR339">
        <f t="shared" si="52"/>
        <v>0</v>
      </c>
      <c r="AS339">
        <f t="shared" si="53"/>
        <v>0</v>
      </c>
      <c r="AT339">
        <f t="shared" si="54"/>
        <v>0</v>
      </c>
      <c r="AU339">
        <f t="shared" si="55"/>
        <v>0</v>
      </c>
      <c r="AV339">
        <f t="shared" si="56"/>
        <v>0</v>
      </c>
      <c r="AW339">
        <f t="shared" si="57"/>
        <v>0</v>
      </c>
      <c r="AX339">
        <f t="shared" si="58"/>
        <v>0</v>
      </c>
      <c r="AY339">
        <f t="shared" si="60"/>
        <v>0</v>
      </c>
      <c r="BF339">
        <v>9.4968124000000015E-2</v>
      </c>
      <c r="BG339">
        <v>0</v>
      </c>
      <c r="BH339">
        <v>7.3002945883490031E-2</v>
      </c>
    </row>
    <row r="340" spans="15:60" x14ac:dyDescent="0.2">
      <c r="O340" s="176">
        <v>38534</v>
      </c>
      <c r="R340">
        <v>0.02</v>
      </c>
      <c r="S340">
        <v>0</v>
      </c>
      <c r="T340" s="572">
        <v>6.6444147454778293E-2</v>
      </c>
      <c r="Y340"/>
      <c r="AO340" s="176">
        <f t="shared" si="59"/>
        <v>0</v>
      </c>
      <c r="AP340">
        <f t="shared" si="50"/>
        <v>0</v>
      </c>
      <c r="AQ340">
        <f t="shared" si="51"/>
        <v>0</v>
      </c>
      <c r="AR340">
        <f t="shared" si="52"/>
        <v>0</v>
      </c>
      <c r="AS340">
        <f t="shared" si="53"/>
        <v>0</v>
      </c>
      <c r="AT340">
        <f t="shared" si="54"/>
        <v>0</v>
      </c>
      <c r="AU340">
        <f t="shared" si="55"/>
        <v>0</v>
      </c>
      <c r="AV340">
        <f t="shared" si="56"/>
        <v>0</v>
      </c>
      <c r="AW340">
        <f t="shared" si="57"/>
        <v>0</v>
      </c>
      <c r="AX340">
        <f t="shared" si="58"/>
        <v>0</v>
      </c>
      <c r="AY340">
        <f t="shared" si="60"/>
        <v>0</v>
      </c>
      <c r="BF340">
        <v>9.4968124000000015E-2</v>
      </c>
      <c r="BG340">
        <v>0</v>
      </c>
      <c r="BH340">
        <v>7.3001241350306015E-2</v>
      </c>
    </row>
    <row r="341" spans="15:60" x14ac:dyDescent="0.2">
      <c r="O341" s="176">
        <v>38565</v>
      </c>
      <c r="R341">
        <v>0.02</v>
      </c>
      <c r="S341">
        <v>0</v>
      </c>
      <c r="T341" s="572">
        <v>6.6442449775844001E-2</v>
      </c>
      <c r="Y341"/>
      <c r="AO341" s="176">
        <f t="shared" si="59"/>
        <v>0</v>
      </c>
      <c r="AP341">
        <f t="shared" si="50"/>
        <v>0</v>
      </c>
      <c r="AQ341">
        <f t="shared" si="51"/>
        <v>0</v>
      </c>
      <c r="AR341">
        <f t="shared" si="52"/>
        <v>0</v>
      </c>
      <c r="AS341">
        <f t="shared" si="53"/>
        <v>0</v>
      </c>
      <c r="AT341">
        <f t="shared" si="54"/>
        <v>0</v>
      </c>
      <c r="AU341">
        <f t="shared" si="55"/>
        <v>0</v>
      </c>
      <c r="AV341">
        <f t="shared" si="56"/>
        <v>0</v>
      </c>
      <c r="AW341">
        <f t="shared" si="57"/>
        <v>0</v>
      </c>
      <c r="AX341">
        <f t="shared" si="58"/>
        <v>0</v>
      </c>
      <c r="AY341">
        <f t="shared" si="60"/>
        <v>0</v>
      </c>
      <c r="BF341">
        <v>9.4968124000000015E-2</v>
      </c>
      <c r="BG341">
        <v>0</v>
      </c>
      <c r="BH341">
        <v>7.2999591802066027E-2</v>
      </c>
    </row>
    <row r="342" spans="15:60" x14ac:dyDescent="0.2">
      <c r="O342" s="176">
        <v>38596</v>
      </c>
      <c r="R342">
        <v>2.5000000000000001E-2</v>
      </c>
      <c r="S342">
        <v>0</v>
      </c>
      <c r="T342" s="572">
        <v>6.6440695507612904E-2</v>
      </c>
      <c r="Y342"/>
      <c r="AO342" s="176">
        <f t="shared" si="59"/>
        <v>0</v>
      </c>
      <c r="AP342">
        <f t="shared" si="50"/>
        <v>0</v>
      </c>
      <c r="AQ342">
        <f t="shared" si="51"/>
        <v>0</v>
      </c>
      <c r="AR342">
        <f t="shared" si="52"/>
        <v>0</v>
      </c>
      <c r="AS342">
        <f t="shared" si="53"/>
        <v>0</v>
      </c>
      <c r="AT342">
        <f t="shared" si="54"/>
        <v>0</v>
      </c>
      <c r="AU342">
        <f t="shared" si="55"/>
        <v>0</v>
      </c>
      <c r="AV342">
        <f t="shared" si="56"/>
        <v>0</v>
      </c>
      <c r="AW342">
        <f t="shared" si="57"/>
        <v>0</v>
      </c>
      <c r="AX342">
        <f t="shared" si="58"/>
        <v>0</v>
      </c>
      <c r="AY342">
        <f t="shared" si="60"/>
        <v>0</v>
      </c>
      <c r="BF342">
        <v>9.4968124000000015E-2</v>
      </c>
      <c r="BG342">
        <v>0</v>
      </c>
      <c r="BH342">
        <v>7.299788726888401E-2</v>
      </c>
    </row>
    <row r="343" spans="15:60" x14ac:dyDescent="0.2">
      <c r="O343" s="176">
        <v>38626</v>
      </c>
      <c r="R343">
        <v>2.75E-2</v>
      </c>
      <c r="S343">
        <v>0</v>
      </c>
      <c r="T343" s="572">
        <v>6.6438997828679902E-2</v>
      </c>
      <c r="Y343"/>
      <c r="AO343" s="176">
        <f t="shared" si="59"/>
        <v>0</v>
      </c>
      <c r="AP343">
        <f t="shared" si="50"/>
        <v>0</v>
      </c>
      <c r="AQ343">
        <f t="shared" si="51"/>
        <v>0</v>
      </c>
      <c r="AR343">
        <f t="shared" si="52"/>
        <v>0</v>
      </c>
      <c r="AS343">
        <f t="shared" si="53"/>
        <v>0</v>
      </c>
      <c r="AT343">
        <f t="shared" si="54"/>
        <v>0</v>
      </c>
      <c r="AU343">
        <f t="shared" si="55"/>
        <v>0</v>
      </c>
      <c r="AV343">
        <f t="shared" si="56"/>
        <v>0</v>
      </c>
      <c r="AW343">
        <f t="shared" si="57"/>
        <v>0</v>
      </c>
      <c r="AX343">
        <f t="shared" si="58"/>
        <v>0</v>
      </c>
      <c r="AY343">
        <f t="shared" si="60"/>
        <v>0</v>
      </c>
      <c r="BF343">
        <v>9.4968124000000015E-2</v>
      </c>
      <c r="BG343">
        <v>0</v>
      </c>
      <c r="BH343">
        <v>7.2996182735702991E-2</v>
      </c>
    </row>
    <row r="344" spans="15:60" x14ac:dyDescent="0.2">
      <c r="O344" s="176">
        <v>38657</v>
      </c>
      <c r="R344">
        <v>0.03</v>
      </c>
      <c r="S344">
        <v>0</v>
      </c>
      <c r="T344" s="572">
        <v>6.6437243560450998E-2</v>
      </c>
      <c r="Y344"/>
      <c r="AO344" s="176">
        <f t="shared" si="59"/>
        <v>0</v>
      </c>
      <c r="AP344">
        <f t="shared" si="50"/>
        <v>0</v>
      </c>
      <c r="AQ344">
        <f t="shared" si="51"/>
        <v>0</v>
      </c>
      <c r="AR344">
        <f t="shared" si="52"/>
        <v>0</v>
      </c>
      <c r="AS344">
        <f t="shared" si="53"/>
        <v>0</v>
      </c>
      <c r="AT344">
        <f t="shared" si="54"/>
        <v>0</v>
      </c>
      <c r="AU344">
        <f t="shared" si="55"/>
        <v>0</v>
      </c>
      <c r="AV344">
        <f t="shared" si="56"/>
        <v>0</v>
      </c>
      <c r="AW344">
        <f t="shared" si="57"/>
        <v>0</v>
      </c>
      <c r="AX344">
        <f t="shared" si="58"/>
        <v>0</v>
      </c>
      <c r="AY344">
        <f t="shared" si="60"/>
        <v>0</v>
      </c>
      <c r="BF344">
        <v>9.4968124000000015E-2</v>
      </c>
      <c r="BG344">
        <v>0</v>
      </c>
      <c r="BH344">
        <v>7.2994533187465016E-2</v>
      </c>
    </row>
    <row r="345" spans="15:60" x14ac:dyDescent="0.2">
      <c r="O345" s="176">
        <v>38687</v>
      </c>
      <c r="R345">
        <v>2.2499999999999999E-2</v>
      </c>
      <c r="S345">
        <v>0</v>
      </c>
      <c r="T345" s="572">
        <v>6.6435489292222996E-2</v>
      </c>
      <c r="Y345"/>
      <c r="AO345" s="176">
        <f t="shared" si="59"/>
        <v>0</v>
      </c>
      <c r="AP345">
        <f t="shared" ref="AP345:AP408" si="61">B345</f>
        <v>0</v>
      </c>
      <c r="AQ345">
        <f t="shared" ref="AQ345:AQ408" si="62">C345</f>
        <v>0</v>
      </c>
      <c r="AR345">
        <f t="shared" ref="AR345:AR408" si="63">D345</f>
        <v>0</v>
      </c>
      <c r="AS345">
        <f t="shared" ref="AS345:AS408" si="64">E345</f>
        <v>0</v>
      </c>
      <c r="AT345">
        <f t="shared" ref="AT345:AT408" si="65">F345</f>
        <v>0</v>
      </c>
      <c r="AU345">
        <f t="shared" ref="AU345:AU408" si="66">G345</f>
        <v>0</v>
      </c>
      <c r="AV345">
        <f t="shared" ref="AV345:AV408" si="67">H345</f>
        <v>0</v>
      </c>
      <c r="AW345">
        <f t="shared" ref="AW345:AW408" si="68">I345</f>
        <v>0</v>
      </c>
      <c r="AX345">
        <f t="shared" ref="AX345:AX408" si="69">J345</f>
        <v>0</v>
      </c>
      <c r="AY345">
        <f t="shared" si="60"/>
        <v>0</v>
      </c>
      <c r="BF345">
        <v>1.5011287000000002E-2</v>
      </c>
      <c r="BG345">
        <v>0</v>
      </c>
      <c r="BH345">
        <v>7.299282865428601E-2</v>
      </c>
    </row>
    <row r="346" spans="15:60" x14ac:dyDescent="0.2">
      <c r="O346" s="176">
        <v>38718</v>
      </c>
      <c r="R346">
        <v>1.2500000000000001E-2</v>
      </c>
      <c r="S346">
        <v>0</v>
      </c>
      <c r="T346" s="572">
        <v>6.6433791613293602E-2</v>
      </c>
      <c r="Y346"/>
      <c r="AO346" s="176">
        <f t="shared" si="59"/>
        <v>0</v>
      </c>
      <c r="AP346">
        <f t="shared" si="61"/>
        <v>0</v>
      </c>
      <c r="AQ346">
        <f t="shared" si="62"/>
        <v>0</v>
      </c>
      <c r="AR346">
        <f t="shared" si="63"/>
        <v>0</v>
      </c>
      <c r="AS346">
        <f t="shared" si="64"/>
        <v>0</v>
      </c>
      <c r="AT346">
        <f t="shared" si="65"/>
        <v>0</v>
      </c>
      <c r="AU346">
        <f t="shared" si="66"/>
        <v>0</v>
      </c>
      <c r="AV346">
        <f t="shared" si="67"/>
        <v>0</v>
      </c>
      <c r="AW346">
        <f t="shared" si="68"/>
        <v>0</v>
      </c>
      <c r="AX346">
        <f t="shared" si="69"/>
        <v>0</v>
      </c>
      <c r="AY346">
        <f t="shared" si="60"/>
        <v>0</v>
      </c>
      <c r="BF346">
        <v>4.8062000000000002E-5</v>
      </c>
      <c r="BG346">
        <v>0</v>
      </c>
      <c r="BH346">
        <v>7.2991179106050019E-2</v>
      </c>
    </row>
    <row r="347" spans="15:60" x14ac:dyDescent="0.2">
      <c r="O347" s="176">
        <v>38749</v>
      </c>
      <c r="R347">
        <v>-0.02</v>
      </c>
      <c r="S347">
        <v>0</v>
      </c>
      <c r="T347" s="572">
        <v>6.6432037345067294E-2</v>
      </c>
      <c r="Y347"/>
      <c r="AO347" s="176">
        <f t="shared" si="59"/>
        <v>0</v>
      </c>
      <c r="AP347">
        <f t="shared" si="61"/>
        <v>0</v>
      </c>
      <c r="AQ347">
        <f t="shared" si="62"/>
        <v>0</v>
      </c>
      <c r="AR347">
        <f t="shared" si="63"/>
        <v>0</v>
      </c>
      <c r="AS347">
        <f t="shared" si="64"/>
        <v>0</v>
      </c>
      <c r="AT347">
        <f t="shared" si="65"/>
        <v>0</v>
      </c>
      <c r="AU347">
        <f t="shared" si="66"/>
        <v>0</v>
      </c>
      <c r="AV347">
        <f t="shared" si="67"/>
        <v>0</v>
      </c>
      <c r="AW347">
        <f t="shared" si="68"/>
        <v>0</v>
      </c>
      <c r="AX347">
        <f t="shared" si="69"/>
        <v>0</v>
      </c>
      <c r="AY347">
        <f t="shared" si="60"/>
        <v>0</v>
      </c>
      <c r="BF347">
        <v>5.0448160000000006E-3</v>
      </c>
      <c r="BG347">
        <v>0</v>
      </c>
      <c r="BH347">
        <v>7.2989474572873025E-2</v>
      </c>
    </row>
    <row r="348" spans="15:60" x14ac:dyDescent="0.2">
      <c r="O348" s="176">
        <v>38777</v>
      </c>
      <c r="R348">
        <v>-4.2500000000000003E-2</v>
      </c>
      <c r="S348">
        <v>0</v>
      </c>
      <c r="T348" s="572">
        <v>6.6430339666139204E-2</v>
      </c>
      <c r="Y348"/>
      <c r="AO348" s="176">
        <f t="shared" si="59"/>
        <v>0</v>
      </c>
      <c r="AP348">
        <f t="shared" si="61"/>
        <v>0</v>
      </c>
      <c r="AQ348">
        <f t="shared" si="62"/>
        <v>0</v>
      </c>
      <c r="AR348">
        <f t="shared" si="63"/>
        <v>0</v>
      </c>
      <c r="AS348">
        <f t="shared" si="64"/>
        <v>0</v>
      </c>
      <c r="AT348">
        <f t="shared" si="65"/>
        <v>0</v>
      </c>
      <c r="AU348">
        <f t="shared" si="66"/>
        <v>0</v>
      </c>
      <c r="AV348">
        <f t="shared" si="67"/>
        <v>0</v>
      </c>
      <c r="AW348">
        <f t="shared" si="68"/>
        <v>0</v>
      </c>
      <c r="AX348">
        <f t="shared" si="69"/>
        <v>0</v>
      </c>
      <c r="AY348">
        <f t="shared" si="60"/>
        <v>0</v>
      </c>
      <c r="BF348">
        <v>3.0042577000000001E-2</v>
      </c>
      <c r="BG348">
        <v>0</v>
      </c>
      <c r="BH348">
        <v>7.2987770039697003E-2</v>
      </c>
    </row>
    <row r="349" spans="15:60" x14ac:dyDescent="0.2">
      <c r="O349" s="176">
        <v>38808</v>
      </c>
      <c r="T349" s="572">
        <v>6.6428585397915199E-2</v>
      </c>
      <c r="Y349"/>
      <c r="AO349" s="176">
        <f t="shared" si="59"/>
        <v>0</v>
      </c>
      <c r="AP349">
        <f t="shared" si="61"/>
        <v>0</v>
      </c>
      <c r="AQ349">
        <f t="shared" si="62"/>
        <v>0</v>
      </c>
      <c r="AR349">
        <f t="shared" si="63"/>
        <v>0</v>
      </c>
      <c r="AS349">
        <f t="shared" si="64"/>
        <v>0</v>
      </c>
      <c r="AT349">
        <f t="shared" si="65"/>
        <v>0</v>
      </c>
      <c r="AU349">
        <f t="shared" si="66"/>
        <v>0</v>
      </c>
      <c r="AV349">
        <f t="shared" si="67"/>
        <v>0</v>
      </c>
      <c r="AW349">
        <f t="shared" si="68"/>
        <v>0</v>
      </c>
      <c r="AX349">
        <f t="shared" si="69"/>
        <v>0</v>
      </c>
      <c r="AY349">
        <f t="shared" si="60"/>
        <v>0</v>
      </c>
      <c r="BF349">
        <v>4.004257700000001E-2</v>
      </c>
      <c r="BG349">
        <v>0</v>
      </c>
      <c r="BH349">
        <v>7.2986175476404014E-2</v>
      </c>
    </row>
    <row r="350" spans="15:60" x14ac:dyDescent="0.2">
      <c r="O350" s="176">
        <v>38838</v>
      </c>
      <c r="T350" s="572">
        <v>6.6426831129691999E-2</v>
      </c>
      <c r="Y350"/>
      <c r="AO350" s="176">
        <f t="shared" si="59"/>
        <v>0</v>
      </c>
      <c r="AP350">
        <f t="shared" si="61"/>
        <v>0</v>
      </c>
      <c r="AQ350">
        <f t="shared" si="62"/>
        <v>0</v>
      </c>
      <c r="AR350">
        <f t="shared" si="63"/>
        <v>0</v>
      </c>
      <c r="AS350">
        <f t="shared" si="64"/>
        <v>0</v>
      </c>
      <c r="AT350">
        <f t="shared" si="65"/>
        <v>0</v>
      </c>
      <c r="AU350">
        <f t="shared" si="66"/>
        <v>0</v>
      </c>
      <c r="AV350">
        <f t="shared" si="67"/>
        <v>0</v>
      </c>
      <c r="AW350">
        <f t="shared" si="68"/>
        <v>0</v>
      </c>
      <c r="AX350">
        <f t="shared" si="69"/>
        <v>0</v>
      </c>
      <c r="AY350">
        <f t="shared" si="60"/>
        <v>0</v>
      </c>
      <c r="BF350">
        <v>9.9976639000000006E-2</v>
      </c>
      <c r="BG350">
        <v>0</v>
      </c>
      <c r="BH350">
        <v>7.2984470943230004E-2</v>
      </c>
    </row>
    <row r="351" spans="15:60" x14ac:dyDescent="0.2">
      <c r="O351" s="176">
        <v>38869</v>
      </c>
      <c r="T351" s="572">
        <v>6.6425246629362403E-2</v>
      </c>
      <c r="Y351"/>
      <c r="AO351" s="176">
        <f t="shared" si="59"/>
        <v>0</v>
      </c>
      <c r="AP351">
        <f t="shared" si="61"/>
        <v>0</v>
      </c>
      <c r="AQ351">
        <f t="shared" si="62"/>
        <v>0</v>
      </c>
      <c r="AR351">
        <f t="shared" si="63"/>
        <v>0</v>
      </c>
      <c r="AS351">
        <f t="shared" si="64"/>
        <v>0</v>
      </c>
      <c r="AT351">
        <f t="shared" si="65"/>
        <v>0</v>
      </c>
      <c r="AU351">
        <f t="shared" si="66"/>
        <v>0</v>
      </c>
      <c r="AV351">
        <f t="shared" si="67"/>
        <v>0</v>
      </c>
      <c r="AW351">
        <f t="shared" si="68"/>
        <v>0</v>
      </c>
      <c r="AX351">
        <f t="shared" si="69"/>
        <v>0</v>
      </c>
      <c r="AY351">
        <f t="shared" si="60"/>
        <v>0</v>
      </c>
      <c r="BF351">
        <v>9.9968124000000019E-2</v>
      </c>
      <c r="BG351">
        <v>0</v>
      </c>
      <c r="BH351">
        <v>7.2982821395000008E-2</v>
      </c>
    </row>
    <row r="352" spans="15:60" x14ac:dyDescent="0.2">
      <c r="O352" s="176">
        <v>38899</v>
      </c>
      <c r="T352" s="572">
        <v>6.6423492361141104E-2</v>
      </c>
      <c r="Y352"/>
      <c r="AO352" s="176">
        <f t="shared" si="59"/>
        <v>0</v>
      </c>
      <c r="AP352">
        <f t="shared" si="61"/>
        <v>0</v>
      </c>
      <c r="AQ352">
        <f t="shared" si="62"/>
        <v>0</v>
      </c>
      <c r="AR352">
        <f t="shared" si="63"/>
        <v>0</v>
      </c>
      <c r="AS352">
        <f t="shared" si="64"/>
        <v>0</v>
      </c>
      <c r="AT352">
        <f t="shared" si="65"/>
        <v>0</v>
      </c>
      <c r="AU352">
        <f t="shared" si="66"/>
        <v>0</v>
      </c>
      <c r="AV352">
        <f t="shared" si="67"/>
        <v>0</v>
      </c>
      <c r="AW352">
        <f t="shared" si="68"/>
        <v>0</v>
      </c>
      <c r="AX352">
        <f t="shared" si="69"/>
        <v>0</v>
      </c>
      <c r="AY352">
        <f t="shared" si="60"/>
        <v>0</v>
      </c>
      <c r="BF352">
        <v>9.9968124000000019E-2</v>
      </c>
      <c r="BG352">
        <v>0</v>
      </c>
      <c r="BH352">
        <v>7.2981116861826012E-2</v>
      </c>
    </row>
    <row r="353" spans="15:60" x14ac:dyDescent="0.2">
      <c r="O353" s="176">
        <v>38930</v>
      </c>
      <c r="T353" s="572">
        <v>6.6421794682218302E-2</v>
      </c>
      <c r="Y353"/>
      <c r="AO353" s="176">
        <f t="shared" si="59"/>
        <v>0</v>
      </c>
      <c r="AP353">
        <f t="shared" si="61"/>
        <v>0</v>
      </c>
      <c r="AQ353">
        <f t="shared" si="62"/>
        <v>0</v>
      </c>
      <c r="AR353">
        <f t="shared" si="63"/>
        <v>0</v>
      </c>
      <c r="AS353">
        <f t="shared" si="64"/>
        <v>0</v>
      </c>
      <c r="AT353">
        <f t="shared" si="65"/>
        <v>0</v>
      </c>
      <c r="AU353">
        <f t="shared" si="66"/>
        <v>0</v>
      </c>
      <c r="AV353">
        <f t="shared" si="67"/>
        <v>0</v>
      </c>
      <c r="AW353">
        <f t="shared" si="68"/>
        <v>0</v>
      </c>
      <c r="AX353">
        <f t="shared" si="69"/>
        <v>0</v>
      </c>
      <c r="AY353">
        <f t="shared" si="60"/>
        <v>0</v>
      </c>
      <c r="BF353">
        <v>9.9968124000000019E-2</v>
      </c>
      <c r="BG353">
        <v>0</v>
      </c>
      <c r="BH353">
        <v>7.297946731359603E-2</v>
      </c>
    </row>
    <row r="354" spans="15:60" x14ac:dyDescent="0.2">
      <c r="O354" s="176">
        <v>38961</v>
      </c>
      <c r="T354" s="572">
        <v>6.6420040413999196E-2</v>
      </c>
      <c r="Y354"/>
      <c r="AO354" s="176">
        <f t="shared" si="59"/>
        <v>0</v>
      </c>
      <c r="AP354">
        <f t="shared" si="61"/>
        <v>0</v>
      </c>
      <c r="AQ354">
        <f t="shared" si="62"/>
        <v>0</v>
      </c>
      <c r="AR354">
        <f t="shared" si="63"/>
        <v>0</v>
      </c>
      <c r="AS354">
        <f t="shared" si="64"/>
        <v>0</v>
      </c>
      <c r="AT354">
        <f t="shared" si="65"/>
        <v>0</v>
      </c>
      <c r="AU354">
        <f t="shared" si="66"/>
        <v>0</v>
      </c>
      <c r="AV354">
        <f t="shared" si="67"/>
        <v>0</v>
      </c>
      <c r="AW354">
        <f t="shared" si="68"/>
        <v>0</v>
      </c>
      <c r="AX354">
        <f t="shared" si="69"/>
        <v>0</v>
      </c>
      <c r="AY354">
        <f t="shared" si="60"/>
        <v>0</v>
      </c>
      <c r="BF354">
        <v>9.9968124000000019E-2</v>
      </c>
      <c r="BG354">
        <v>0</v>
      </c>
      <c r="BH354">
        <v>7.2977762780426017E-2</v>
      </c>
    </row>
    <row r="355" spans="15:60" x14ac:dyDescent="0.2">
      <c r="O355" s="176">
        <v>38991</v>
      </c>
      <c r="T355" s="572">
        <v>6.6418342735078198E-2</v>
      </c>
      <c r="Y355"/>
      <c r="AO355" s="176">
        <f t="shared" si="59"/>
        <v>0</v>
      </c>
      <c r="AP355">
        <f t="shared" si="61"/>
        <v>0</v>
      </c>
      <c r="AQ355">
        <f t="shared" si="62"/>
        <v>0</v>
      </c>
      <c r="AR355">
        <f t="shared" si="63"/>
        <v>0</v>
      </c>
      <c r="AS355">
        <f t="shared" si="64"/>
        <v>0</v>
      </c>
      <c r="AT355">
        <f t="shared" si="65"/>
        <v>0</v>
      </c>
      <c r="AU355">
        <f t="shared" si="66"/>
        <v>0</v>
      </c>
      <c r="AV355">
        <f t="shared" si="67"/>
        <v>0</v>
      </c>
      <c r="AW355">
        <f t="shared" si="68"/>
        <v>0</v>
      </c>
      <c r="AX355">
        <f t="shared" si="69"/>
        <v>0</v>
      </c>
      <c r="AY355">
        <f t="shared" si="60"/>
        <v>0</v>
      </c>
      <c r="BF355">
        <v>9.9968124000000019E-2</v>
      </c>
      <c r="BG355">
        <v>0</v>
      </c>
      <c r="BH355">
        <v>7.2976058247257017E-2</v>
      </c>
    </row>
    <row r="356" spans="15:60" x14ac:dyDescent="0.2">
      <c r="O356" s="176">
        <v>39022</v>
      </c>
      <c r="T356" s="572">
        <v>6.6416588466860799E-2</v>
      </c>
      <c r="Y356"/>
      <c r="AO356" s="176">
        <f t="shared" si="59"/>
        <v>0</v>
      </c>
      <c r="AP356">
        <f t="shared" si="61"/>
        <v>0</v>
      </c>
      <c r="AQ356">
        <f t="shared" si="62"/>
        <v>0</v>
      </c>
      <c r="AR356">
        <f t="shared" si="63"/>
        <v>0</v>
      </c>
      <c r="AS356">
        <f t="shared" si="64"/>
        <v>0</v>
      </c>
      <c r="AT356">
        <f t="shared" si="65"/>
        <v>0</v>
      </c>
      <c r="AU356">
        <f t="shared" si="66"/>
        <v>0</v>
      </c>
      <c r="AV356">
        <f t="shared" si="67"/>
        <v>0</v>
      </c>
      <c r="AW356">
        <f t="shared" si="68"/>
        <v>0</v>
      </c>
      <c r="AX356">
        <f t="shared" si="69"/>
        <v>0</v>
      </c>
      <c r="AY356">
        <f t="shared" si="60"/>
        <v>0</v>
      </c>
      <c r="BF356">
        <v>9.9968124000000019E-2</v>
      </c>
      <c r="BG356">
        <v>0</v>
      </c>
      <c r="BH356">
        <v>7.297440869902902E-2</v>
      </c>
    </row>
    <row r="357" spans="15:60" x14ac:dyDescent="0.2">
      <c r="O357" s="176">
        <v>39052</v>
      </c>
      <c r="T357" s="572">
        <v>6.6414834198644801E-2</v>
      </c>
      <c r="Y357"/>
      <c r="AO357" s="176">
        <f t="shared" si="59"/>
        <v>0</v>
      </c>
      <c r="AP357">
        <f t="shared" si="61"/>
        <v>0</v>
      </c>
      <c r="AQ357">
        <f t="shared" si="62"/>
        <v>0</v>
      </c>
      <c r="AR357">
        <f t="shared" si="63"/>
        <v>0</v>
      </c>
      <c r="AS357">
        <f t="shared" si="64"/>
        <v>0</v>
      </c>
      <c r="AT357">
        <f t="shared" si="65"/>
        <v>0</v>
      </c>
      <c r="AU357">
        <f t="shared" si="66"/>
        <v>0</v>
      </c>
      <c r="AV357">
        <f t="shared" si="67"/>
        <v>0</v>
      </c>
      <c r="AW357">
        <f t="shared" si="68"/>
        <v>0</v>
      </c>
      <c r="AX357">
        <f t="shared" si="69"/>
        <v>0</v>
      </c>
      <c r="AY357">
        <f t="shared" si="60"/>
        <v>0</v>
      </c>
      <c r="BF357">
        <v>2.0011287000000003E-2</v>
      </c>
      <c r="BG357">
        <v>0</v>
      </c>
      <c r="BH357">
        <v>7.2972704165862004E-2</v>
      </c>
    </row>
    <row r="358" spans="15:60" x14ac:dyDescent="0.2">
      <c r="O358" s="176">
        <v>39083</v>
      </c>
      <c r="T358" s="572">
        <v>6.6413136519726898E-2</v>
      </c>
      <c r="Y358"/>
      <c r="AO358" s="176">
        <f t="shared" si="59"/>
        <v>0</v>
      </c>
      <c r="AP358">
        <f t="shared" si="61"/>
        <v>0</v>
      </c>
      <c r="AQ358">
        <f t="shared" si="62"/>
        <v>0</v>
      </c>
      <c r="AR358">
        <f t="shared" si="63"/>
        <v>0</v>
      </c>
      <c r="AS358">
        <f t="shared" si="64"/>
        <v>0</v>
      </c>
      <c r="AT358">
        <f t="shared" si="65"/>
        <v>0</v>
      </c>
      <c r="AU358">
        <f t="shared" si="66"/>
        <v>0</v>
      </c>
      <c r="AV358">
        <f t="shared" si="67"/>
        <v>0</v>
      </c>
      <c r="AW358">
        <f t="shared" si="68"/>
        <v>0</v>
      </c>
      <c r="AX358">
        <f t="shared" si="69"/>
        <v>0</v>
      </c>
      <c r="AY358">
        <f t="shared" si="60"/>
        <v>0</v>
      </c>
      <c r="BF358">
        <v>5.0480619999999999E-3</v>
      </c>
      <c r="BG358">
        <v>0</v>
      </c>
      <c r="BH358">
        <v>7.2971054617637018E-2</v>
      </c>
    </row>
    <row r="359" spans="15:60" x14ac:dyDescent="0.2">
      <c r="O359" s="176">
        <v>39114</v>
      </c>
      <c r="T359" s="572">
        <v>6.6411382251512704E-2</v>
      </c>
      <c r="Y359"/>
      <c r="AO359" s="176">
        <f t="shared" si="59"/>
        <v>0</v>
      </c>
      <c r="AP359">
        <f t="shared" si="61"/>
        <v>0</v>
      </c>
      <c r="AQ359">
        <f t="shared" si="62"/>
        <v>0</v>
      </c>
      <c r="AR359">
        <f t="shared" si="63"/>
        <v>0</v>
      </c>
      <c r="AS359">
        <f t="shared" si="64"/>
        <v>0</v>
      </c>
      <c r="AT359">
        <f t="shared" si="65"/>
        <v>0</v>
      </c>
      <c r="AU359">
        <f t="shared" si="66"/>
        <v>0</v>
      </c>
      <c r="AV359">
        <f t="shared" si="67"/>
        <v>0</v>
      </c>
      <c r="AW359">
        <f t="shared" si="68"/>
        <v>0</v>
      </c>
      <c r="AX359">
        <f t="shared" si="69"/>
        <v>0</v>
      </c>
      <c r="AY359">
        <f t="shared" si="60"/>
        <v>0</v>
      </c>
      <c r="BH359">
        <v>7.2969350084471016E-2</v>
      </c>
    </row>
    <row r="360" spans="15:60" x14ac:dyDescent="0.2">
      <c r="O360" s="176">
        <v>39142</v>
      </c>
      <c r="T360" s="572">
        <v>6.6409684572596606E-2</v>
      </c>
      <c r="Y360"/>
      <c r="AO360" s="176">
        <f t="shared" si="59"/>
        <v>0</v>
      </c>
      <c r="AP360">
        <f t="shared" si="61"/>
        <v>0</v>
      </c>
      <c r="AQ360">
        <f t="shared" si="62"/>
        <v>0</v>
      </c>
      <c r="AR360">
        <f t="shared" si="63"/>
        <v>0</v>
      </c>
      <c r="AS360">
        <f t="shared" si="64"/>
        <v>0</v>
      </c>
      <c r="AT360">
        <f t="shared" si="65"/>
        <v>0</v>
      </c>
      <c r="AU360">
        <f t="shared" si="66"/>
        <v>0</v>
      </c>
      <c r="AV360">
        <f t="shared" si="67"/>
        <v>0</v>
      </c>
      <c r="AW360">
        <f t="shared" si="68"/>
        <v>0</v>
      </c>
      <c r="AX360">
        <f t="shared" si="69"/>
        <v>0</v>
      </c>
      <c r="AY360">
        <f t="shared" si="60"/>
        <v>0</v>
      </c>
      <c r="BH360">
        <v>7.2967645551306012E-2</v>
      </c>
    </row>
    <row r="361" spans="15:60" x14ac:dyDescent="0.2">
      <c r="O361" s="176">
        <v>39173</v>
      </c>
      <c r="T361" s="572">
        <v>6.6407930304384494E-2</v>
      </c>
      <c r="Y361"/>
      <c r="AO361" s="176">
        <f t="shared" si="59"/>
        <v>0</v>
      </c>
      <c r="AP361">
        <f t="shared" si="61"/>
        <v>0</v>
      </c>
      <c r="AQ361">
        <f t="shared" si="62"/>
        <v>0</v>
      </c>
      <c r="AR361">
        <f t="shared" si="63"/>
        <v>0</v>
      </c>
      <c r="AS361">
        <f t="shared" si="64"/>
        <v>0</v>
      </c>
      <c r="AT361">
        <f t="shared" si="65"/>
        <v>0</v>
      </c>
      <c r="AU361">
        <f t="shared" si="66"/>
        <v>0</v>
      </c>
      <c r="AV361">
        <f t="shared" si="67"/>
        <v>0</v>
      </c>
      <c r="AW361">
        <f t="shared" si="68"/>
        <v>0</v>
      </c>
      <c r="AX361">
        <f t="shared" si="69"/>
        <v>0</v>
      </c>
      <c r="AY361">
        <f t="shared" si="60"/>
        <v>0</v>
      </c>
      <c r="BH361">
        <v>7.2966105972965004E-2</v>
      </c>
    </row>
    <row r="362" spans="15:60" x14ac:dyDescent="0.2">
      <c r="O362" s="176">
        <v>39203</v>
      </c>
      <c r="T362" s="572">
        <v>6.6406176036172895E-2</v>
      </c>
      <c r="Y362"/>
      <c r="AO362" s="176">
        <f t="shared" si="59"/>
        <v>0</v>
      </c>
      <c r="AP362">
        <f t="shared" si="61"/>
        <v>0</v>
      </c>
      <c r="AQ362">
        <f t="shared" si="62"/>
        <v>0</v>
      </c>
      <c r="AR362">
        <f t="shared" si="63"/>
        <v>0</v>
      </c>
      <c r="AS362">
        <f t="shared" si="64"/>
        <v>0</v>
      </c>
      <c r="AT362">
        <f t="shared" si="65"/>
        <v>0</v>
      </c>
      <c r="AU362">
        <f t="shared" si="66"/>
        <v>0</v>
      </c>
      <c r="AV362">
        <f t="shared" si="67"/>
        <v>0</v>
      </c>
      <c r="AW362">
        <f t="shared" si="68"/>
        <v>0</v>
      </c>
      <c r="AX362">
        <f t="shared" si="69"/>
        <v>0</v>
      </c>
      <c r="AY362">
        <f t="shared" si="60"/>
        <v>0</v>
      </c>
      <c r="BH362">
        <v>7.2964401439802012E-2</v>
      </c>
    </row>
    <row r="363" spans="15:60" x14ac:dyDescent="0.2">
      <c r="O363" s="176">
        <v>39234</v>
      </c>
      <c r="T363" s="572">
        <v>6.6404591535853999E-2</v>
      </c>
      <c r="Y363"/>
      <c r="AO363" s="176">
        <f t="shared" si="59"/>
        <v>0</v>
      </c>
      <c r="AP363">
        <f t="shared" si="61"/>
        <v>0</v>
      </c>
      <c r="AQ363">
        <f t="shared" si="62"/>
        <v>0</v>
      </c>
      <c r="AR363">
        <f t="shared" si="63"/>
        <v>0</v>
      </c>
      <c r="AS363">
        <f t="shared" si="64"/>
        <v>0</v>
      </c>
      <c r="AT363">
        <f t="shared" si="65"/>
        <v>0</v>
      </c>
      <c r="AU363">
        <f t="shared" si="66"/>
        <v>0</v>
      </c>
      <c r="AV363">
        <f t="shared" si="67"/>
        <v>0</v>
      </c>
      <c r="AW363">
        <f t="shared" si="68"/>
        <v>0</v>
      </c>
      <c r="AX363">
        <f t="shared" si="69"/>
        <v>0</v>
      </c>
      <c r="AY363">
        <f t="shared" si="60"/>
        <v>0</v>
      </c>
      <c r="BH363">
        <v>7.2962751891581024E-2</v>
      </c>
    </row>
    <row r="364" spans="15:60" x14ac:dyDescent="0.2">
      <c r="O364" s="176">
        <v>39264</v>
      </c>
      <c r="T364" s="572">
        <v>6.6402837267644593E-2</v>
      </c>
      <c r="Y364"/>
      <c r="AO364" s="176">
        <f t="shared" si="59"/>
        <v>0</v>
      </c>
      <c r="AP364">
        <f t="shared" si="61"/>
        <v>0</v>
      </c>
      <c r="AQ364">
        <f t="shared" si="62"/>
        <v>0</v>
      </c>
      <c r="AR364">
        <f t="shared" si="63"/>
        <v>0</v>
      </c>
      <c r="AS364">
        <f t="shared" si="64"/>
        <v>0</v>
      </c>
      <c r="AT364">
        <f t="shared" si="65"/>
        <v>0</v>
      </c>
      <c r="AU364">
        <f t="shared" si="66"/>
        <v>0</v>
      </c>
      <c r="AV364">
        <f t="shared" si="67"/>
        <v>0</v>
      </c>
      <c r="AW364">
        <f t="shared" si="68"/>
        <v>0</v>
      </c>
      <c r="AX364">
        <f t="shared" si="69"/>
        <v>0</v>
      </c>
      <c r="AY364">
        <f t="shared" si="60"/>
        <v>0</v>
      </c>
      <c r="BH364">
        <v>7.2961047358420017E-2</v>
      </c>
    </row>
    <row r="365" spans="15:60" x14ac:dyDescent="0.2">
      <c r="O365" s="176">
        <v>39295</v>
      </c>
      <c r="T365" s="572">
        <v>6.6401139588733796E-2</v>
      </c>
      <c r="Y365"/>
      <c r="AO365" s="176">
        <f t="shared" si="59"/>
        <v>0</v>
      </c>
      <c r="AP365">
        <f t="shared" si="61"/>
        <v>0</v>
      </c>
      <c r="AQ365">
        <f t="shared" si="62"/>
        <v>0</v>
      </c>
      <c r="AR365">
        <f t="shared" si="63"/>
        <v>0</v>
      </c>
      <c r="AS365">
        <f t="shared" si="64"/>
        <v>0</v>
      </c>
      <c r="AT365">
        <f t="shared" si="65"/>
        <v>0</v>
      </c>
      <c r="AU365">
        <f t="shared" si="66"/>
        <v>0</v>
      </c>
      <c r="AV365">
        <f t="shared" si="67"/>
        <v>0</v>
      </c>
      <c r="AW365">
        <f t="shared" si="68"/>
        <v>0</v>
      </c>
      <c r="AX365">
        <f t="shared" si="69"/>
        <v>0</v>
      </c>
      <c r="AY365">
        <f t="shared" si="60"/>
        <v>0</v>
      </c>
      <c r="BH365">
        <v>7.2959397810201013E-2</v>
      </c>
    </row>
    <row r="366" spans="15:60" x14ac:dyDescent="0.2">
      <c r="O366" s="176">
        <v>39326</v>
      </c>
      <c r="T366" s="572">
        <v>6.6399385320526194E-2</v>
      </c>
      <c r="Y366"/>
      <c r="AO366" s="176">
        <f t="shared" si="59"/>
        <v>0</v>
      </c>
      <c r="AP366">
        <f t="shared" si="61"/>
        <v>0</v>
      </c>
      <c r="AQ366">
        <f t="shared" si="62"/>
        <v>0</v>
      </c>
      <c r="AR366">
        <f t="shared" si="63"/>
        <v>0</v>
      </c>
      <c r="AS366">
        <f t="shared" si="64"/>
        <v>0</v>
      </c>
      <c r="AT366">
        <f t="shared" si="65"/>
        <v>0</v>
      </c>
      <c r="AU366">
        <f t="shared" si="66"/>
        <v>0</v>
      </c>
      <c r="AV366">
        <f t="shared" si="67"/>
        <v>0</v>
      </c>
      <c r="AW366">
        <f t="shared" si="68"/>
        <v>0</v>
      </c>
      <c r="AX366">
        <f t="shared" si="69"/>
        <v>0</v>
      </c>
      <c r="AY366">
        <f t="shared" si="60"/>
        <v>0</v>
      </c>
      <c r="BH366">
        <v>7.2957693277042004E-2</v>
      </c>
    </row>
    <row r="367" spans="15:60" x14ac:dyDescent="0.2">
      <c r="O367" s="176">
        <v>39356</v>
      </c>
      <c r="T367" s="572">
        <v>6.6397687641617201E-2</v>
      </c>
      <c r="Y367"/>
      <c r="AO367" s="176">
        <f t="shared" si="59"/>
        <v>0</v>
      </c>
      <c r="AP367">
        <f t="shared" si="61"/>
        <v>0</v>
      </c>
      <c r="AQ367">
        <f t="shared" si="62"/>
        <v>0</v>
      </c>
      <c r="AR367">
        <f t="shared" si="63"/>
        <v>0</v>
      </c>
      <c r="AS367">
        <f t="shared" si="64"/>
        <v>0</v>
      </c>
      <c r="AT367">
        <f t="shared" si="65"/>
        <v>0</v>
      </c>
      <c r="AU367">
        <f t="shared" si="66"/>
        <v>0</v>
      </c>
      <c r="AV367">
        <f t="shared" si="67"/>
        <v>0</v>
      </c>
      <c r="AW367">
        <f t="shared" si="68"/>
        <v>0</v>
      </c>
      <c r="AX367">
        <f t="shared" si="69"/>
        <v>0</v>
      </c>
      <c r="AY367">
        <f t="shared" si="60"/>
        <v>0</v>
      </c>
      <c r="BH367">
        <v>7.2955988743884009E-2</v>
      </c>
    </row>
    <row r="368" spans="15:60" x14ac:dyDescent="0.2">
      <c r="O368" s="176">
        <v>39387</v>
      </c>
      <c r="Y368"/>
      <c r="AO368" s="176">
        <f t="shared" si="59"/>
        <v>0</v>
      </c>
      <c r="AP368">
        <f t="shared" si="61"/>
        <v>0</v>
      </c>
      <c r="AQ368">
        <f t="shared" si="62"/>
        <v>0</v>
      </c>
      <c r="AR368">
        <f t="shared" si="63"/>
        <v>0</v>
      </c>
      <c r="AS368">
        <f t="shared" si="64"/>
        <v>0</v>
      </c>
      <c r="AT368">
        <f t="shared" si="65"/>
        <v>0</v>
      </c>
      <c r="AU368">
        <f t="shared" si="66"/>
        <v>0</v>
      </c>
      <c r="AV368">
        <f t="shared" si="67"/>
        <v>0</v>
      </c>
      <c r="AW368">
        <f t="shared" si="68"/>
        <v>0</v>
      </c>
      <c r="AX368">
        <f t="shared" si="69"/>
        <v>0</v>
      </c>
      <c r="AY368">
        <f t="shared" si="60"/>
        <v>0</v>
      </c>
    </row>
    <row r="369" spans="15:51" x14ac:dyDescent="0.2">
      <c r="O369" s="176">
        <v>39417</v>
      </c>
      <c r="Y369"/>
      <c r="AO369" s="176">
        <f t="shared" si="59"/>
        <v>0</v>
      </c>
      <c r="AP369">
        <f t="shared" si="61"/>
        <v>0</v>
      </c>
      <c r="AQ369">
        <f t="shared" si="62"/>
        <v>0</v>
      </c>
      <c r="AR369">
        <f t="shared" si="63"/>
        <v>0</v>
      </c>
      <c r="AS369">
        <f t="shared" si="64"/>
        <v>0</v>
      </c>
      <c r="AT369">
        <f t="shared" si="65"/>
        <v>0</v>
      </c>
      <c r="AU369">
        <f t="shared" si="66"/>
        <v>0</v>
      </c>
      <c r="AV369">
        <f t="shared" si="67"/>
        <v>0</v>
      </c>
      <c r="AW369">
        <f t="shared" si="68"/>
        <v>0</v>
      </c>
      <c r="AX369">
        <f t="shared" si="69"/>
        <v>0</v>
      </c>
      <c r="AY369">
        <f t="shared" si="60"/>
        <v>0</v>
      </c>
    </row>
    <row r="370" spans="15:51" x14ac:dyDescent="0.2">
      <c r="O370" s="176">
        <v>39448</v>
      </c>
      <c r="Y370"/>
      <c r="AO370" s="176">
        <f t="shared" si="59"/>
        <v>0</v>
      </c>
      <c r="AP370">
        <f t="shared" si="61"/>
        <v>0</v>
      </c>
      <c r="AQ370">
        <f t="shared" si="62"/>
        <v>0</v>
      </c>
      <c r="AR370">
        <f t="shared" si="63"/>
        <v>0</v>
      </c>
      <c r="AS370">
        <f t="shared" si="64"/>
        <v>0</v>
      </c>
      <c r="AT370">
        <f t="shared" si="65"/>
        <v>0</v>
      </c>
      <c r="AU370">
        <f t="shared" si="66"/>
        <v>0</v>
      </c>
      <c r="AV370">
        <f t="shared" si="67"/>
        <v>0</v>
      </c>
      <c r="AW370">
        <f t="shared" si="68"/>
        <v>0</v>
      </c>
      <c r="AX370">
        <f t="shared" si="69"/>
        <v>0</v>
      </c>
      <c r="AY370">
        <f t="shared" si="60"/>
        <v>0</v>
      </c>
    </row>
    <row r="371" spans="15:51" x14ac:dyDescent="0.2">
      <c r="O371" s="176">
        <v>39479</v>
      </c>
      <c r="Y371"/>
      <c r="AO371" s="176">
        <f t="shared" si="59"/>
        <v>0</v>
      </c>
      <c r="AP371">
        <f t="shared" si="61"/>
        <v>0</v>
      </c>
      <c r="AQ371">
        <f t="shared" si="62"/>
        <v>0</v>
      </c>
      <c r="AR371">
        <f t="shared" si="63"/>
        <v>0</v>
      </c>
      <c r="AS371">
        <f t="shared" si="64"/>
        <v>0</v>
      </c>
      <c r="AT371">
        <f t="shared" si="65"/>
        <v>0</v>
      </c>
      <c r="AU371">
        <f t="shared" si="66"/>
        <v>0</v>
      </c>
      <c r="AV371">
        <f t="shared" si="67"/>
        <v>0</v>
      </c>
      <c r="AW371">
        <f t="shared" si="68"/>
        <v>0</v>
      </c>
      <c r="AX371">
        <f t="shared" si="69"/>
        <v>0</v>
      </c>
      <c r="AY371">
        <f t="shared" si="60"/>
        <v>0</v>
      </c>
    </row>
    <row r="372" spans="15:51" x14ac:dyDescent="0.2">
      <c r="O372" s="176">
        <v>39508</v>
      </c>
      <c r="Y372"/>
      <c r="AO372" s="176">
        <f t="shared" si="59"/>
        <v>0</v>
      </c>
      <c r="AP372">
        <f t="shared" si="61"/>
        <v>0</v>
      </c>
      <c r="AQ372">
        <f t="shared" si="62"/>
        <v>0</v>
      </c>
      <c r="AR372">
        <f t="shared" si="63"/>
        <v>0</v>
      </c>
      <c r="AS372">
        <f t="shared" si="64"/>
        <v>0</v>
      </c>
      <c r="AT372">
        <f t="shared" si="65"/>
        <v>0</v>
      </c>
      <c r="AU372">
        <f t="shared" si="66"/>
        <v>0</v>
      </c>
      <c r="AV372">
        <f t="shared" si="67"/>
        <v>0</v>
      </c>
      <c r="AW372">
        <f t="shared" si="68"/>
        <v>0</v>
      </c>
      <c r="AX372">
        <f t="shared" si="69"/>
        <v>0</v>
      </c>
      <c r="AY372">
        <f t="shared" si="60"/>
        <v>0</v>
      </c>
    </row>
    <row r="373" spans="15:51" x14ac:dyDescent="0.2">
      <c r="O373" s="176">
        <v>39539</v>
      </c>
      <c r="Y373"/>
      <c r="AO373" s="176">
        <f t="shared" si="59"/>
        <v>0</v>
      </c>
      <c r="AP373">
        <f t="shared" si="61"/>
        <v>0</v>
      </c>
      <c r="AQ373">
        <f t="shared" si="62"/>
        <v>0</v>
      </c>
      <c r="AR373">
        <f t="shared" si="63"/>
        <v>0</v>
      </c>
      <c r="AS373">
        <f t="shared" si="64"/>
        <v>0</v>
      </c>
      <c r="AT373">
        <f t="shared" si="65"/>
        <v>0</v>
      </c>
      <c r="AU373">
        <f t="shared" si="66"/>
        <v>0</v>
      </c>
      <c r="AV373">
        <f t="shared" si="67"/>
        <v>0</v>
      </c>
      <c r="AW373">
        <f t="shared" si="68"/>
        <v>0</v>
      </c>
      <c r="AX373">
        <f t="shared" si="69"/>
        <v>0</v>
      </c>
      <c r="AY373">
        <f t="shared" si="60"/>
        <v>0</v>
      </c>
    </row>
    <row r="374" spans="15:51" x14ac:dyDescent="0.2">
      <c r="O374" s="176">
        <v>39569</v>
      </c>
      <c r="Y374"/>
      <c r="AO374" s="176">
        <f t="shared" si="59"/>
        <v>0</v>
      </c>
      <c r="AP374">
        <f t="shared" si="61"/>
        <v>0</v>
      </c>
      <c r="AQ374">
        <f t="shared" si="62"/>
        <v>0</v>
      </c>
      <c r="AR374">
        <f t="shared" si="63"/>
        <v>0</v>
      </c>
      <c r="AS374">
        <f t="shared" si="64"/>
        <v>0</v>
      </c>
      <c r="AT374">
        <f t="shared" si="65"/>
        <v>0</v>
      </c>
      <c r="AU374">
        <f t="shared" si="66"/>
        <v>0</v>
      </c>
      <c r="AV374">
        <f t="shared" si="67"/>
        <v>0</v>
      </c>
      <c r="AW374">
        <f t="shared" si="68"/>
        <v>0</v>
      </c>
      <c r="AX374">
        <f t="shared" si="69"/>
        <v>0</v>
      </c>
      <c r="AY374">
        <f t="shared" si="60"/>
        <v>0</v>
      </c>
    </row>
    <row r="375" spans="15:51" x14ac:dyDescent="0.2">
      <c r="O375" s="176">
        <v>39600</v>
      </c>
      <c r="Y375"/>
      <c r="AO375" s="176">
        <f t="shared" si="59"/>
        <v>0</v>
      </c>
      <c r="AP375">
        <f t="shared" si="61"/>
        <v>0</v>
      </c>
      <c r="AQ375">
        <f t="shared" si="62"/>
        <v>0</v>
      </c>
      <c r="AR375">
        <f t="shared" si="63"/>
        <v>0</v>
      </c>
      <c r="AS375">
        <f t="shared" si="64"/>
        <v>0</v>
      </c>
      <c r="AT375">
        <f t="shared" si="65"/>
        <v>0</v>
      </c>
      <c r="AU375">
        <f t="shared" si="66"/>
        <v>0</v>
      </c>
      <c r="AV375">
        <f t="shared" si="67"/>
        <v>0</v>
      </c>
      <c r="AW375">
        <f t="shared" si="68"/>
        <v>0</v>
      </c>
      <c r="AX375">
        <f t="shared" si="69"/>
        <v>0</v>
      </c>
      <c r="AY375">
        <f t="shared" si="60"/>
        <v>0</v>
      </c>
    </row>
    <row r="376" spans="15:51" x14ac:dyDescent="0.2">
      <c r="O376" s="176">
        <v>39630</v>
      </c>
      <c r="Y376"/>
      <c r="AO376" s="176">
        <f t="shared" si="59"/>
        <v>0</v>
      </c>
      <c r="AP376">
        <f t="shared" si="61"/>
        <v>0</v>
      </c>
      <c r="AQ376">
        <f t="shared" si="62"/>
        <v>0</v>
      </c>
      <c r="AR376">
        <f t="shared" si="63"/>
        <v>0</v>
      </c>
      <c r="AS376">
        <f t="shared" si="64"/>
        <v>0</v>
      </c>
      <c r="AT376">
        <f t="shared" si="65"/>
        <v>0</v>
      </c>
      <c r="AU376">
        <f t="shared" si="66"/>
        <v>0</v>
      </c>
      <c r="AV376">
        <f t="shared" si="67"/>
        <v>0</v>
      </c>
      <c r="AW376">
        <f t="shared" si="68"/>
        <v>0</v>
      </c>
      <c r="AX376">
        <f t="shared" si="69"/>
        <v>0</v>
      </c>
      <c r="AY376">
        <f t="shared" si="60"/>
        <v>0</v>
      </c>
    </row>
    <row r="377" spans="15:51" x14ac:dyDescent="0.2">
      <c r="O377" s="176">
        <v>39661</v>
      </c>
      <c r="Y377"/>
      <c r="AO377" s="176">
        <f t="shared" si="59"/>
        <v>0</v>
      </c>
      <c r="AP377">
        <f t="shared" si="61"/>
        <v>0</v>
      </c>
      <c r="AQ377">
        <f t="shared" si="62"/>
        <v>0</v>
      </c>
      <c r="AR377">
        <f t="shared" si="63"/>
        <v>0</v>
      </c>
      <c r="AS377">
        <f t="shared" si="64"/>
        <v>0</v>
      </c>
      <c r="AT377">
        <f t="shared" si="65"/>
        <v>0</v>
      </c>
      <c r="AU377">
        <f t="shared" si="66"/>
        <v>0</v>
      </c>
      <c r="AV377">
        <f t="shared" si="67"/>
        <v>0</v>
      </c>
      <c r="AW377">
        <f t="shared" si="68"/>
        <v>0</v>
      </c>
      <c r="AX377">
        <f t="shared" si="69"/>
        <v>0</v>
      </c>
      <c r="AY377">
        <f t="shared" si="60"/>
        <v>0</v>
      </c>
    </row>
    <row r="378" spans="15:51" x14ac:dyDescent="0.2">
      <c r="O378" s="176">
        <v>39692</v>
      </c>
      <c r="Y378"/>
      <c r="AO378" s="176">
        <f t="shared" si="59"/>
        <v>0</v>
      </c>
      <c r="AP378">
        <f t="shared" si="61"/>
        <v>0</v>
      </c>
      <c r="AQ378">
        <f t="shared" si="62"/>
        <v>0</v>
      </c>
      <c r="AR378">
        <f t="shared" si="63"/>
        <v>0</v>
      </c>
      <c r="AS378">
        <f t="shared" si="64"/>
        <v>0</v>
      </c>
      <c r="AT378">
        <f t="shared" si="65"/>
        <v>0</v>
      </c>
      <c r="AU378">
        <f t="shared" si="66"/>
        <v>0</v>
      </c>
      <c r="AV378">
        <f t="shared" si="67"/>
        <v>0</v>
      </c>
      <c r="AW378">
        <f t="shared" si="68"/>
        <v>0</v>
      </c>
      <c r="AX378">
        <f t="shared" si="69"/>
        <v>0</v>
      </c>
      <c r="AY378">
        <f t="shared" si="60"/>
        <v>0</v>
      </c>
    </row>
    <row r="379" spans="15:51" x14ac:dyDescent="0.2">
      <c r="O379" s="176">
        <v>39722</v>
      </c>
      <c r="Y379"/>
      <c r="AO379" s="176">
        <f t="shared" si="59"/>
        <v>0</v>
      </c>
      <c r="AP379">
        <f t="shared" si="61"/>
        <v>0</v>
      </c>
      <c r="AQ379">
        <f t="shared" si="62"/>
        <v>0</v>
      </c>
      <c r="AR379">
        <f t="shared" si="63"/>
        <v>0</v>
      </c>
      <c r="AS379">
        <f t="shared" si="64"/>
        <v>0</v>
      </c>
      <c r="AT379">
        <f t="shared" si="65"/>
        <v>0</v>
      </c>
      <c r="AU379">
        <f t="shared" si="66"/>
        <v>0</v>
      </c>
      <c r="AV379">
        <f t="shared" si="67"/>
        <v>0</v>
      </c>
      <c r="AW379">
        <f t="shared" si="68"/>
        <v>0</v>
      </c>
      <c r="AX379">
        <f t="shared" si="69"/>
        <v>0</v>
      </c>
      <c r="AY379">
        <f t="shared" si="60"/>
        <v>0</v>
      </c>
    </row>
    <row r="380" spans="15:51" x14ac:dyDescent="0.2">
      <c r="O380" s="176">
        <v>39753</v>
      </c>
      <c r="Y380"/>
      <c r="AO380" s="176">
        <f t="shared" si="59"/>
        <v>0</v>
      </c>
      <c r="AP380">
        <f t="shared" si="61"/>
        <v>0</v>
      </c>
      <c r="AQ380">
        <f t="shared" si="62"/>
        <v>0</v>
      </c>
      <c r="AR380">
        <f t="shared" si="63"/>
        <v>0</v>
      </c>
      <c r="AS380">
        <f t="shared" si="64"/>
        <v>0</v>
      </c>
      <c r="AT380">
        <f t="shared" si="65"/>
        <v>0</v>
      </c>
      <c r="AU380">
        <f t="shared" si="66"/>
        <v>0</v>
      </c>
      <c r="AV380">
        <f t="shared" si="67"/>
        <v>0</v>
      </c>
      <c r="AW380">
        <f t="shared" si="68"/>
        <v>0</v>
      </c>
      <c r="AX380">
        <f t="shared" si="69"/>
        <v>0</v>
      </c>
      <c r="AY380">
        <f t="shared" si="60"/>
        <v>0</v>
      </c>
    </row>
    <row r="381" spans="15:51" x14ac:dyDescent="0.2">
      <c r="O381" s="176">
        <v>39783</v>
      </c>
      <c r="Y381"/>
      <c r="AO381" s="176">
        <f t="shared" si="59"/>
        <v>0</v>
      </c>
      <c r="AP381">
        <f t="shared" si="61"/>
        <v>0</v>
      </c>
      <c r="AQ381">
        <f t="shared" si="62"/>
        <v>0</v>
      </c>
      <c r="AR381">
        <f t="shared" si="63"/>
        <v>0</v>
      </c>
      <c r="AS381">
        <f t="shared" si="64"/>
        <v>0</v>
      </c>
      <c r="AT381">
        <f t="shared" si="65"/>
        <v>0</v>
      </c>
      <c r="AU381">
        <f t="shared" si="66"/>
        <v>0</v>
      </c>
      <c r="AV381">
        <f t="shared" si="67"/>
        <v>0</v>
      </c>
      <c r="AW381">
        <f t="shared" si="68"/>
        <v>0</v>
      </c>
      <c r="AX381">
        <f t="shared" si="69"/>
        <v>0</v>
      </c>
      <c r="AY381">
        <f t="shared" si="60"/>
        <v>0</v>
      </c>
    </row>
    <row r="382" spans="15:51" x14ac:dyDescent="0.2">
      <c r="O382" s="176">
        <v>39814</v>
      </c>
      <c r="Y382"/>
      <c r="AO382" s="176">
        <f t="shared" si="59"/>
        <v>0</v>
      </c>
      <c r="AP382">
        <f t="shared" si="61"/>
        <v>0</v>
      </c>
      <c r="AQ382">
        <f t="shared" si="62"/>
        <v>0</v>
      </c>
      <c r="AR382">
        <f t="shared" si="63"/>
        <v>0</v>
      </c>
      <c r="AS382">
        <f t="shared" si="64"/>
        <v>0</v>
      </c>
      <c r="AT382">
        <f t="shared" si="65"/>
        <v>0</v>
      </c>
      <c r="AU382">
        <f t="shared" si="66"/>
        <v>0</v>
      </c>
      <c r="AV382">
        <f t="shared" si="67"/>
        <v>0</v>
      </c>
      <c r="AW382">
        <f t="shared" si="68"/>
        <v>0</v>
      </c>
      <c r="AX382">
        <f t="shared" si="69"/>
        <v>0</v>
      </c>
      <c r="AY382">
        <f t="shared" si="60"/>
        <v>0</v>
      </c>
    </row>
    <row r="383" spans="15:51" x14ac:dyDescent="0.2">
      <c r="O383" s="176">
        <v>39845</v>
      </c>
      <c r="Y383"/>
      <c r="AO383" s="176">
        <f t="shared" si="59"/>
        <v>0</v>
      </c>
      <c r="AP383">
        <f t="shared" si="61"/>
        <v>0</v>
      </c>
      <c r="AQ383">
        <f t="shared" si="62"/>
        <v>0</v>
      </c>
      <c r="AR383">
        <f t="shared" si="63"/>
        <v>0</v>
      </c>
      <c r="AS383">
        <f t="shared" si="64"/>
        <v>0</v>
      </c>
      <c r="AT383">
        <f t="shared" si="65"/>
        <v>0</v>
      </c>
      <c r="AU383">
        <f t="shared" si="66"/>
        <v>0</v>
      </c>
      <c r="AV383">
        <f t="shared" si="67"/>
        <v>0</v>
      </c>
      <c r="AW383">
        <f t="shared" si="68"/>
        <v>0</v>
      </c>
      <c r="AX383">
        <f t="shared" si="69"/>
        <v>0</v>
      </c>
      <c r="AY383">
        <f t="shared" si="60"/>
        <v>0</v>
      </c>
    </row>
    <row r="384" spans="15:51" x14ac:dyDescent="0.2">
      <c r="O384" s="176">
        <v>39873</v>
      </c>
      <c r="Y384"/>
      <c r="AO384" s="176">
        <f t="shared" si="59"/>
        <v>0</v>
      </c>
      <c r="AP384">
        <f t="shared" si="61"/>
        <v>0</v>
      </c>
      <c r="AQ384">
        <f t="shared" si="62"/>
        <v>0</v>
      </c>
      <c r="AR384">
        <f t="shared" si="63"/>
        <v>0</v>
      </c>
      <c r="AS384">
        <f t="shared" si="64"/>
        <v>0</v>
      </c>
      <c r="AT384">
        <f t="shared" si="65"/>
        <v>0</v>
      </c>
      <c r="AU384">
        <f t="shared" si="66"/>
        <v>0</v>
      </c>
      <c r="AV384">
        <f t="shared" si="67"/>
        <v>0</v>
      </c>
      <c r="AW384">
        <f t="shared" si="68"/>
        <v>0</v>
      </c>
      <c r="AX384">
        <f t="shared" si="69"/>
        <v>0</v>
      </c>
      <c r="AY384">
        <f t="shared" si="60"/>
        <v>0</v>
      </c>
    </row>
    <row r="385" spans="15:51" x14ac:dyDescent="0.2">
      <c r="O385" s="176">
        <v>39904</v>
      </c>
      <c r="Y385"/>
      <c r="AO385" s="176">
        <f t="shared" si="59"/>
        <v>0</v>
      </c>
      <c r="AP385">
        <f t="shared" si="61"/>
        <v>0</v>
      </c>
      <c r="AQ385">
        <f t="shared" si="62"/>
        <v>0</v>
      </c>
      <c r="AR385">
        <f t="shared" si="63"/>
        <v>0</v>
      </c>
      <c r="AS385">
        <f t="shared" si="64"/>
        <v>0</v>
      </c>
      <c r="AT385">
        <f t="shared" si="65"/>
        <v>0</v>
      </c>
      <c r="AU385">
        <f t="shared" si="66"/>
        <v>0</v>
      </c>
      <c r="AV385">
        <f t="shared" si="67"/>
        <v>0</v>
      </c>
      <c r="AW385">
        <f t="shared" si="68"/>
        <v>0</v>
      </c>
      <c r="AX385">
        <f t="shared" si="69"/>
        <v>0</v>
      </c>
      <c r="AY385">
        <f t="shared" si="60"/>
        <v>0</v>
      </c>
    </row>
    <row r="386" spans="15:51" x14ac:dyDescent="0.2">
      <c r="O386" s="176">
        <v>39934</v>
      </c>
      <c r="Y386"/>
      <c r="AO386" s="176">
        <f t="shared" si="59"/>
        <v>0</v>
      </c>
      <c r="AP386">
        <f t="shared" si="61"/>
        <v>0</v>
      </c>
      <c r="AQ386">
        <f t="shared" si="62"/>
        <v>0</v>
      </c>
      <c r="AR386">
        <f t="shared" si="63"/>
        <v>0</v>
      </c>
      <c r="AS386">
        <f t="shared" si="64"/>
        <v>0</v>
      </c>
      <c r="AT386">
        <f t="shared" si="65"/>
        <v>0</v>
      </c>
      <c r="AU386">
        <f t="shared" si="66"/>
        <v>0</v>
      </c>
      <c r="AV386">
        <f t="shared" si="67"/>
        <v>0</v>
      </c>
      <c r="AW386">
        <f t="shared" si="68"/>
        <v>0</v>
      </c>
      <c r="AX386">
        <f t="shared" si="69"/>
        <v>0</v>
      </c>
      <c r="AY386">
        <f t="shared" si="60"/>
        <v>0</v>
      </c>
    </row>
    <row r="387" spans="15:51" x14ac:dyDescent="0.2">
      <c r="O387" s="176">
        <v>39965</v>
      </c>
      <c r="Y387"/>
      <c r="AO387" s="176">
        <f t="shared" si="59"/>
        <v>0</v>
      </c>
      <c r="AP387">
        <f t="shared" si="61"/>
        <v>0</v>
      </c>
      <c r="AQ387">
        <f t="shared" si="62"/>
        <v>0</v>
      </c>
      <c r="AR387">
        <f t="shared" si="63"/>
        <v>0</v>
      </c>
      <c r="AS387">
        <f t="shared" si="64"/>
        <v>0</v>
      </c>
      <c r="AT387">
        <f t="shared" si="65"/>
        <v>0</v>
      </c>
      <c r="AU387">
        <f t="shared" si="66"/>
        <v>0</v>
      </c>
      <c r="AV387">
        <f t="shared" si="67"/>
        <v>0</v>
      </c>
      <c r="AW387">
        <f t="shared" si="68"/>
        <v>0</v>
      </c>
      <c r="AX387">
        <f t="shared" si="69"/>
        <v>0</v>
      </c>
      <c r="AY387">
        <f t="shared" si="60"/>
        <v>0</v>
      </c>
    </row>
    <row r="388" spans="15:51" x14ac:dyDescent="0.2">
      <c r="O388" s="176">
        <v>39995</v>
      </c>
      <c r="Y388"/>
      <c r="AO388" s="176">
        <f t="shared" si="59"/>
        <v>0</v>
      </c>
      <c r="AP388">
        <f t="shared" si="61"/>
        <v>0</v>
      </c>
      <c r="AQ388">
        <f t="shared" si="62"/>
        <v>0</v>
      </c>
      <c r="AR388">
        <f t="shared" si="63"/>
        <v>0</v>
      </c>
      <c r="AS388">
        <f t="shared" si="64"/>
        <v>0</v>
      </c>
      <c r="AT388">
        <f t="shared" si="65"/>
        <v>0</v>
      </c>
      <c r="AU388">
        <f t="shared" si="66"/>
        <v>0</v>
      </c>
      <c r="AV388">
        <f t="shared" si="67"/>
        <v>0</v>
      </c>
      <c r="AW388">
        <f t="shared" si="68"/>
        <v>0</v>
      </c>
      <c r="AX388">
        <f t="shared" si="69"/>
        <v>0</v>
      </c>
      <c r="AY388">
        <f t="shared" si="60"/>
        <v>0</v>
      </c>
    </row>
    <row r="389" spans="15:51" x14ac:dyDescent="0.2">
      <c r="O389" s="176">
        <v>40026</v>
      </c>
      <c r="Y389"/>
      <c r="AO389" s="176">
        <f t="shared" si="59"/>
        <v>0</v>
      </c>
      <c r="AP389">
        <f t="shared" si="61"/>
        <v>0</v>
      </c>
      <c r="AQ389">
        <f t="shared" si="62"/>
        <v>0</v>
      </c>
      <c r="AR389">
        <f t="shared" si="63"/>
        <v>0</v>
      </c>
      <c r="AS389">
        <f t="shared" si="64"/>
        <v>0</v>
      </c>
      <c r="AT389">
        <f t="shared" si="65"/>
        <v>0</v>
      </c>
      <c r="AU389">
        <f t="shared" si="66"/>
        <v>0</v>
      </c>
      <c r="AV389">
        <f t="shared" si="67"/>
        <v>0</v>
      </c>
      <c r="AW389">
        <f t="shared" si="68"/>
        <v>0</v>
      </c>
      <c r="AX389">
        <f t="shared" si="69"/>
        <v>0</v>
      </c>
      <c r="AY389">
        <f t="shared" si="60"/>
        <v>0</v>
      </c>
    </row>
    <row r="390" spans="15:51" x14ac:dyDescent="0.2">
      <c r="O390" s="176">
        <v>40057</v>
      </c>
      <c r="Y390"/>
      <c r="AO390" s="176">
        <f t="shared" si="59"/>
        <v>0</v>
      </c>
      <c r="AP390">
        <f t="shared" si="61"/>
        <v>0</v>
      </c>
      <c r="AQ390">
        <f t="shared" si="62"/>
        <v>0</v>
      </c>
      <c r="AR390">
        <f t="shared" si="63"/>
        <v>0</v>
      </c>
      <c r="AS390">
        <f t="shared" si="64"/>
        <v>0</v>
      </c>
      <c r="AT390">
        <f t="shared" si="65"/>
        <v>0</v>
      </c>
      <c r="AU390">
        <f t="shared" si="66"/>
        <v>0</v>
      </c>
      <c r="AV390">
        <f t="shared" si="67"/>
        <v>0</v>
      </c>
      <c r="AW390">
        <f t="shared" si="68"/>
        <v>0</v>
      </c>
      <c r="AX390">
        <f t="shared" si="69"/>
        <v>0</v>
      </c>
      <c r="AY390">
        <f t="shared" si="60"/>
        <v>0</v>
      </c>
    </row>
    <row r="391" spans="15:51" x14ac:dyDescent="0.2">
      <c r="O391" s="176">
        <v>40087</v>
      </c>
      <c r="Y391"/>
      <c r="AO391" s="176">
        <f t="shared" si="59"/>
        <v>0</v>
      </c>
      <c r="AP391">
        <f t="shared" si="61"/>
        <v>0</v>
      </c>
      <c r="AQ391">
        <f t="shared" si="62"/>
        <v>0</v>
      </c>
      <c r="AR391">
        <f t="shared" si="63"/>
        <v>0</v>
      </c>
      <c r="AS391">
        <f t="shared" si="64"/>
        <v>0</v>
      </c>
      <c r="AT391">
        <f t="shared" si="65"/>
        <v>0</v>
      </c>
      <c r="AU391">
        <f t="shared" si="66"/>
        <v>0</v>
      </c>
      <c r="AV391">
        <f t="shared" si="67"/>
        <v>0</v>
      </c>
      <c r="AW391">
        <f t="shared" si="68"/>
        <v>0</v>
      </c>
      <c r="AX391">
        <f t="shared" si="69"/>
        <v>0</v>
      </c>
      <c r="AY391">
        <f t="shared" si="60"/>
        <v>0</v>
      </c>
    </row>
    <row r="392" spans="15:51" x14ac:dyDescent="0.2">
      <c r="O392" s="176">
        <v>40118</v>
      </c>
      <c r="Y392"/>
      <c r="AO392" s="176">
        <f t="shared" si="59"/>
        <v>0</v>
      </c>
      <c r="AP392">
        <f t="shared" si="61"/>
        <v>0</v>
      </c>
      <c r="AQ392">
        <f t="shared" si="62"/>
        <v>0</v>
      </c>
      <c r="AR392">
        <f t="shared" si="63"/>
        <v>0</v>
      </c>
      <c r="AS392">
        <f t="shared" si="64"/>
        <v>0</v>
      </c>
      <c r="AT392">
        <f t="shared" si="65"/>
        <v>0</v>
      </c>
      <c r="AU392">
        <f t="shared" si="66"/>
        <v>0</v>
      </c>
      <c r="AV392">
        <f t="shared" si="67"/>
        <v>0</v>
      </c>
      <c r="AW392">
        <f t="shared" si="68"/>
        <v>0</v>
      </c>
      <c r="AX392">
        <f t="shared" si="69"/>
        <v>0</v>
      </c>
      <c r="AY392">
        <f t="shared" si="60"/>
        <v>0</v>
      </c>
    </row>
    <row r="393" spans="15:51" x14ac:dyDescent="0.2">
      <c r="O393" s="176">
        <v>40148</v>
      </c>
      <c r="Y393"/>
      <c r="AO393" s="176">
        <f t="shared" si="59"/>
        <v>0</v>
      </c>
      <c r="AP393">
        <f t="shared" si="61"/>
        <v>0</v>
      </c>
      <c r="AQ393">
        <f t="shared" si="62"/>
        <v>0</v>
      </c>
      <c r="AR393">
        <f t="shared" si="63"/>
        <v>0</v>
      </c>
      <c r="AS393">
        <f t="shared" si="64"/>
        <v>0</v>
      </c>
      <c r="AT393">
        <f t="shared" si="65"/>
        <v>0</v>
      </c>
      <c r="AU393">
        <f t="shared" si="66"/>
        <v>0</v>
      </c>
      <c r="AV393">
        <f t="shared" si="67"/>
        <v>0</v>
      </c>
      <c r="AW393">
        <f t="shared" si="68"/>
        <v>0</v>
      </c>
      <c r="AX393">
        <f t="shared" si="69"/>
        <v>0</v>
      </c>
      <c r="AY393">
        <f t="shared" si="60"/>
        <v>0</v>
      </c>
    </row>
    <row r="394" spans="15:51" x14ac:dyDescent="0.2">
      <c r="O394" s="176">
        <v>40179</v>
      </c>
      <c r="Y394"/>
      <c r="AO394" s="176">
        <f t="shared" ref="AO394:AO457" si="70">A394</f>
        <v>0</v>
      </c>
      <c r="AP394">
        <f t="shared" si="61"/>
        <v>0</v>
      </c>
      <c r="AQ394">
        <f t="shared" si="62"/>
        <v>0</v>
      </c>
      <c r="AR394">
        <f t="shared" si="63"/>
        <v>0</v>
      </c>
      <c r="AS394">
        <f t="shared" si="64"/>
        <v>0</v>
      </c>
      <c r="AT394">
        <f t="shared" si="65"/>
        <v>0</v>
      </c>
      <c r="AU394">
        <f t="shared" si="66"/>
        <v>0</v>
      </c>
      <c r="AV394">
        <f t="shared" si="67"/>
        <v>0</v>
      </c>
      <c r="AW394">
        <f t="shared" si="68"/>
        <v>0</v>
      </c>
      <c r="AX394">
        <f t="shared" si="69"/>
        <v>0</v>
      </c>
      <c r="AY394">
        <f t="shared" ref="AY394:AY457" si="71">K394</f>
        <v>0</v>
      </c>
    </row>
    <row r="395" spans="15:51" x14ac:dyDescent="0.2">
      <c r="O395" s="176">
        <v>40210</v>
      </c>
      <c r="Y395"/>
      <c r="AO395" s="176">
        <f t="shared" si="70"/>
        <v>0</v>
      </c>
      <c r="AP395">
        <f t="shared" si="61"/>
        <v>0</v>
      </c>
      <c r="AQ395">
        <f t="shared" si="62"/>
        <v>0</v>
      </c>
      <c r="AR395">
        <f t="shared" si="63"/>
        <v>0</v>
      </c>
      <c r="AS395">
        <f t="shared" si="64"/>
        <v>0</v>
      </c>
      <c r="AT395">
        <f t="shared" si="65"/>
        <v>0</v>
      </c>
      <c r="AU395">
        <f t="shared" si="66"/>
        <v>0</v>
      </c>
      <c r="AV395">
        <f t="shared" si="67"/>
        <v>0</v>
      </c>
      <c r="AW395">
        <f t="shared" si="68"/>
        <v>0</v>
      </c>
      <c r="AX395">
        <f t="shared" si="69"/>
        <v>0</v>
      </c>
      <c r="AY395">
        <f t="shared" si="71"/>
        <v>0</v>
      </c>
    </row>
    <row r="396" spans="15:51" x14ac:dyDescent="0.2">
      <c r="O396" s="176">
        <v>40238</v>
      </c>
      <c r="Y396"/>
      <c r="AO396" s="176">
        <f t="shared" si="70"/>
        <v>0</v>
      </c>
      <c r="AP396">
        <f t="shared" si="61"/>
        <v>0</v>
      </c>
      <c r="AQ396">
        <f t="shared" si="62"/>
        <v>0</v>
      </c>
      <c r="AR396">
        <f t="shared" si="63"/>
        <v>0</v>
      </c>
      <c r="AS396">
        <f t="shared" si="64"/>
        <v>0</v>
      </c>
      <c r="AT396">
        <f t="shared" si="65"/>
        <v>0</v>
      </c>
      <c r="AU396">
        <f t="shared" si="66"/>
        <v>0</v>
      </c>
      <c r="AV396">
        <f t="shared" si="67"/>
        <v>0</v>
      </c>
      <c r="AW396">
        <f t="shared" si="68"/>
        <v>0</v>
      </c>
      <c r="AX396">
        <f t="shared" si="69"/>
        <v>0</v>
      </c>
      <c r="AY396">
        <f t="shared" si="71"/>
        <v>0</v>
      </c>
    </row>
    <row r="397" spans="15:51" x14ac:dyDescent="0.2">
      <c r="O397" s="176">
        <v>40269</v>
      </c>
      <c r="Y397"/>
      <c r="AO397" s="176">
        <f t="shared" si="70"/>
        <v>0</v>
      </c>
      <c r="AP397">
        <f t="shared" si="61"/>
        <v>0</v>
      </c>
      <c r="AQ397">
        <f t="shared" si="62"/>
        <v>0</v>
      </c>
      <c r="AR397">
        <f t="shared" si="63"/>
        <v>0</v>
      </c>
      <c r="AS397">
        <f t="shared" si="64"/>
        <v>0</v>
      </c>
      <c r="AT397">
        <f t="shared" si="65"/>
        <v>0</v>
      </c>
      <c r="AU397">
        <f t="shared" si="66"/>
        <v>0</v>
      </c>
      <c r="AV397">
        <f t="shared" si="67"/>
        <v>0</v>
      </c>
      <c r="AW397">
        <f t="shared" si="68"/>
        <v>0</v>
      </c>
      <c r="AX397">
        <f t="shared" si="69"/>
        <v>0</v>
      </c>
      <c r="AY397">
        <f t="shared" si="71"/>
        <v>0</v>
      </c>
    </row>
    <row r="398" spans="15:51" x14ac:dyDescent="0.2">
      <c r="O398" s="176">
        <v>40299</v>
      </c>
      <c r="Y398"/>
      <c r="AO398" s="176">
        <f t="shared" si="70"/>
        <v>0</v>
      </c>
      <c r="AP398">
        <f t="shared" si="61"/>
        <v>0</v>
      </c>
      <c r="AQ398">
        <f t="shared" si="62"/>
        <v>0</v>
      </c>
      <c r="AR398">
        <f t="shared" si="63"/>
        <v>0</v>
      </c>
      <c r="AS398">
        <f t="shared" si="64"/>
        <v>0</v>
      </c>
      <c r="AT398">
        <f t="shared" si="65"/>
        <v>0</v>
      </c>
      <c r="AU398">
        <f t="shared" si="66"/>
        <v>0</v>
      </c>
      <c r="AV398">
        <f t="shared" si="67"/>
        <v>0</v>
      </c>
      <c r="AW398">
        <f t="shared" si="68"/>
        <v>0</v>
      </c>
      <c r="AX398">
        <f t="shared" si="69"/>
        <v>0</v>
      </c>
      <c r="AY398">
        <f t="shared" si="71"/>
        <v>0</v>
      </c>
    </row>
    <row r="399" spans="15:51" x14ac:dyDescent="0.2">
      <c r="O399" s="176">
        <v>40330</v>
      </c>
      <c r="Y399"/>
      <c r="AO399" s="176">
        <f t="shared" si="70"/>
        <v>0</v>
      </c>
      <c r="AP399">
        <f t="shared" si="61"/>
        <v>0</v>
      </c>
      <c r="AQ399">
        <f t="shared" si="62"/>
        <v>0</v>
      </c>
      <c r="AR399">
        <f t="shared" si="63"/>
        <v>0</v>
      </c>
      <c r="AS399">
        <f t="shared" si="64"/>
        <v>0</v>
      </c>
      <c r="AT399">
        <f t="shared" si="65"/>
        <v>0</v>
      </c>
      <c r="AU399">
        <f t="shared" si="66"/>
        <v>0</v>
      </c>
      <c r="AV399">
        <f t="shared" si="67"/>
        <v>0</v>
      </c>
      <c r="AW399">
        <f t="shared" si="68"/>
        <v>0</v>
      </c>
      <c r="AX399">
        <f t="shared" si="69"/>
        <v>0</v>
      </c>
      <c r="AY399">
        <f t="shared" si="71"/>
        <v>0</v>
      </c>
    </row>
    <row r="400" spans="15:51" x14ac:dyDescent="0.2">
      <c r="O400" s="176">
        <v>40360</v>
      </c>
      <c r="Y400"/>
      <c r="AO400" s="176">
        <f t="shared" si="70"/>
        <v>0</v>
      </c>
      <c r="AP400">
        <f t="shared" si="61"/>
        <v>0</v>
      </c>
      <c r="AQ400">
        <f t="shared" si="62"/>
        <v>0</v>
      </c>
      <c r="AR400">
        <f t="shared" si="63"/>
        <v>0</v>
      </c>
      <c r="AS400">
        <f t="shared" si="64"/>
        <v>0</v>
      </c>
      <c r="AT400">
        <f t="shared" si="65"/>
        <v>0</v>
      </c>
      <c r="AU400">
        <f t="shared" si="66"/>
        <v>0</v>
      </c>
      <c r="AV400">
        <f t="shared" si="67"/>
        <v>0</v>
      </c>
      <c r="AW400">
        <f t="shared" si="68"/>
        <v>0</v>
      </c>
      <c r="AX400">
        <f t="shared" si="69"/>
        <v>0</v>
      </c>
      <c r="AY400">
        <f t="shared" si="71"/>
        <v>0</v>
      </c>
    </row>
    <row r="401" spans="15:51" x14ac:dyDescent="0.2">
      <c r="O401" s="176">
        <v>40391</v>
      </c>
      <c r="Y401"/>
      <c r="AO401" s="176">
        <f t="shared" si="70"/>
        <v>0</v>
      </c>
      <c r="AP401">
        <f t="shared" si="61"/>
        <v>0</v>
      </c>
      <c r="AQ401">
        <f t="shared" si="62"/>
        <v>0</v>
      </c>
      <c r="AR401">
        <f t="shared" si="63"/>
        <v>0</v>
      </c>
      <c r="AS401">
        <f t="shared" si="64"/>
        <v>0</v>
      </c>
      <c r="AT401">
        <f t="shared" si="65"/>
        <v>0</v>
      </c>
      <c r="AU401">
        <f t="shared" si="66"/>
        <v>0</v>
      </c>
      <c r="AV401">
        <f t="shared" si="67"/>
        <v>0</v>
      </c>
      <c r="AW401">
        <f t="shared" si="68"/>
        <v>0</v>
      </c>
      <c r="AX401">
        <f t="shared" si="69"/>
        <v>0</v>
      </c>
      <c r="AY401">
        <f t="shared" si="71"/>
        <v>0</v>
      </c>
    </row>
    <row r="402" spans="15:51" x14ac:dyDescent="0.2">
      <c r="O402" s="176">
        <v>40422</v>
      </c>
      <c r="Y402"/>
      <c r="AO402" s="176">
        <f t="shared" si="70"/>
        <v>0</v>
      </c>
      <c r="AP402">
        <f t="shared" si="61"/>
        <v>0</v>
      </c>
      <c r="AQ402">
        <f t="shared" si="62"/>
        <v>0</v>
      </c>
      <c r="AR402">
        <f t="shared" si="63"/>
        <v>0</v>
      </c>
      <c r="AS402">
        <f t="shared" si="64"/>
        <v>0</v>
      </c>
      <c r="AT402">
        <f t="shared" si="65"/>
        <v>0</v>
      </c>
      <c r="AU402">
        <f t="shared" si="66"/>
        <v>0</v>
      </c>
      <c r="AV402">
        <f t="shared" si="67"/>
        <v>0</v>
      </c>
      <c r="AW402">
        <f t="shared" si="68"/>
        <v>0</v>
      </c>
      <c r="AX402">
        <f t="shared" si="69"/>
        <v>0</v>
      </c>
      <c r="AY402">
        <f t="shared" si="71"/>
        <v>0</v>
      </c>
    </row>
    <row r="403" spans="15:51" x14ac:dyDescent="0.2">
      <c r="O403" s="176">
        <v>40452</v>
      </c>
      <c r="Y403"/>
      <c r="AO403" s="176">
        <f t="shared" si="70"/>
        <v>0</v>
      </c>
      <c r="AP403">
        <f t="shared" si="61"/>
        <v>0</v>
      </c>
      <c r="AQ403">
        <f t="shared" si="62"/>
        <v>0</v>
      </c>
      <c r="AR403">
        <f t="shared" si="63"/>
        <v>0</v>
      </c>
      <c r="AS403">
        <f t="shared" si="64"/>
        <v>0</v>
      </c>
      <c r="AT403">
        <f t="shared" si="65"/>
        <v>0</v>
      </c>
      <c r="AU403">
        <f t="shared" si="66"/>
        <v>0</v>
      </c>
      <c r="AV403">
        <f t="shared" si="67"/>
        <v>0</v>
      </c>
      <c r="AW403">
        <f t="shared" si="68"/>
        <v>0</v>
      </c>
      <c r="AX403">
        <f t="shared" si="69"/>
        <v>0</v>
      </c>
      <c r="AY403">
        <f t="shared" si="71"/>
        <v>0</v>
      </c>
    </row>
    <row r="404" spans="15:51" x14ac:dyDescent="0.2">
      <c r="O404" s="176">
        <v>40483</v>
      </c>
      <c r="Y404"/>
      <c r="AO404" s="176">
        <f t="shared" si="70"/>
        <v>0</v>
      </c>
      <c r="AP404">
        <f t="shared" si="61"/>
        <v>0</v>
      </c>
      <c r="AQ404">
        <f t="shared" si="62"/>
        <v>0</v>
      </c>
      <c r="AR404">
        <f t="shared" si="63"/>
        <v>0</v>
      </c>
      <c r="AS404">
        <f t="shared" si="64"/>
        <v>0</v>
      </c>
      <c r="AT404">
        <f t="shared" si="65"/>
        <v>0</v>
      </c>
      <c r="AU404">
        <f t="shared" si="66"/>
        <v>0</v>
      </c>
      <c r="AV404">
        <f t="shared" si="67"/>
        <v>0</v>
      </c>
      <c r="AW404">
        <f t="shared" si="68"/>
        <v>0</v>
      </c>
      <c r="AX404">
        <f t="shared" si="69"/>
        <v>0</v>
      </c>
      <c r="AY404">
        <f t="shared" si="71"/>
        <v>0</v>
      </c>
    </row>
    <row r="405" spans="15:51" x14ac:dyDescent="0.2">
      <c r="O405" s="176">
        <v>40513</v>
      </c>
      <c r="Y405"/>
      <c r="AO405" s="176">
        <f t="shared" si="70"/>
        <v>0</v>
      </c>
      <c r="AP405">
        <f t="shared" si="61"/>
        <v>0</v>
      </c>
      <c r="AQ405">
        <f t="shared" si="62"/>
        <v>0</v>
      </c>
      <c r="AR405">
        <f t="shared" si="63"/>
        <v>0</v>
      </c>
      <c r="AS405">
        <f t="shared" si="64"/>
        <v>0</v>
      </c>
      <c r="AT405">
        <f t="shared" si="65"/>
        <v>0</v>
      </c>
      <c r="AU405">
        <f t="shared" si="66"/>
        <v>0</v>
      </c>
      <c r="AV405">
        <f t="shared" si="67"/>
        <v>0</v>
      </c>
      <c r="AW405">
        <f t="shared" si="68"/>
        <v>0</v>
      </c>
      <c r="AX405">
        <f t="shared" si="69"/>
        <v>0</v>
      </c>
      <c r="AY405">
        <f t="shared" si="71"/>
        <v>0</v>
      </c>
    </row>
    <row r="406" spans="15:51" x14ac:dyDescent="0.2">
      <c r="O406" s="176">
        <v>40544</v>
      </c>
      <c r="AO406" s="176">
        <f t="shared" si="70"/>
        <v>0</v>
      </c>
      <c r="AP406">
        <f t="shared" si="61"/>
        <v>0</v>
      </c>
      <c r="AQ406">
        <f t="shared" si="62"/>
        <v>0</v>
      </c>
      <c r="AR406">
        <f t="shared" si="63"/>
        <v>0</v>
      </c>
      <c r="AS406">
        <f t="shared" si="64"/>
        <v>0</v>
      </c>
      <c r="AT406">
        <f t="shared" si="65"/>
        <v>0</v>
      </c>
      <c r="AU406">
        <f t="shared" si="66"/>
        <v>0</v>
      </c>
      <c r="AV406">
        <f t="shared" si="67"/>
        <v>0</v>
      </c>
      <c r="AW406">
        <f t="shared" si="68"/>
        <v>0</v>
      </c>
      <c r="AX406">
        <f t="shared" si="69"/>
        <v>0</v>
      </c>
      <c r="AY406">
        <f t="shared" si="71"/>
        <v>0</v>
      </c>
    </row>
    <row r="407" spans="15:51" x14ac:dyDescent="0.2">
      <c r="O407" s="176">
        <v>40575</v>
      </c>
      <c r="AO407" s="176">
        <f t="shared" si="70"/>
        <v>0</v>
      </c>
      <c r="AP407">
        <f t="shared" si="61"/>
        <v>0</v>
      </c>
      <c r="AQ407">
        <f t="shared" si="62"/>
        <v>0</v>
      </c>
      <c r="AR407">
        <f t="shared" si="63"/>
        <v>0</v>
      </c>
      <c r="AS407">
        <f t="shared" si="64"/>
        <v>0</v>
      </c>
      <c r="AT407">
        <f t="shared" si="65"/>
        <v>0</v>
      </c>
      <c r="AU407">
        <f t="shared" si="66"/>
        <v>0</v>
      </c>
      <c r="AV407">
        <f t="shared" si="67"/>
        <v>0</v>
      </c>
      <c r="AW407">
        <f t="shared" si="68"/>
        <v>0</v>
      </c>
      <c r="AX407">
        <f t="shared" si="69"/>
        <v>0</v>
      </c>
      <c r="AY407">
        <f t="shared" si="71"/>
        <v>0</v>
      </c>
    </row>
    <row r="408" spans="15:51" x14ac:dyDescent="0.2">
      <c r="O408" s="176">
        <v>40603</v>
      </c>
      <c r="AO408" s="176">
        <f t="shared" si="70"/>
        <v>0</v>
      </c>
      <c r="AP408">
        <f t="shared" si="61"/>
        <v>0</v>
      </c>
      <c r="AQ408">
        <f t="shared" si="62"/>
        <v>0</v>
      </c>
      <c r="AR408">
        <f t="shared" si="63"/>
        <v>0</v>
      </c>
      <c r="AS408">
        <f t="shared" si="64"/>
        <v>0</v>
      </c>
      <c r="AT408">
        <f t="shared" si="65"/>
        <v>0</v>
      </c>
      <c r="AU408">
        <f t="shared" si="66"/>
        <v>0</v>
      </c>
      <c r="AV408">
        <f t="shared" si="67"/>
        <v>0</v>
      </c>
      <c r="AW408">
        <f t="shared" si="68"/>
        <v>0</v>
      </c>
      <c r="AX408">
        <f t="shared" si="69"/>
        <v>0</v>
      </c>
      <c r="AY408">
        <f t="shared" si="71"/>
        <v>0</v>
      </c>
    </row>
    <row r="409" spans="15:51" x14ac:dyDescent="0.2">
      <c r="O409" s="176">
        <v>40634</v>
      </c>
      <c r="AO409" s="176">
        <f t="shared" si="70"/>
        <v>0</v>
      </c>
      <c r="AP409">
        <f t="shared" ref="AP409:AP472" si="72">B409</f>
        <v>0</v>
      </c>
      <c r="AQ409">
        <f t="shared" ref="AQ409:AQ472" si="73">C409</f>
        <v>0</v>
      </c>
      <c r="AR409">
        <f t="shared" ref="AR409:AR472" si="74">D409</f>
        <v>0</v>
      </c>
      <c r="AS409">
        <f t="shared" ref="AS409:AS472" si="75">E409</f>
        <v>0</v>
      </c>
      <c r="AT409">
        <f t="shared" ref="AT409:AT472" si="76">F409</f>
        <v>0</v>
      </c>
      <c r="AU409">
        <f t="shared" ref="AU409:AU472" si="77">G409</f>
        <v>0</v>
      </c>
      <c r="AV409">
        <f t="shared" ref="AV409:AV472" si="78">H409</f>
        <v>0</v>
      </c>
      <c r="AW409">
        <f t="shared" ref="AW409:AW472" si="79">I409</f>
        <v>0</v>
      </c>
      <c r="AX409">
        <f t="shared" ref="AX409:AX472" si="80">J409</f>
        <v>0</v>
      </c>
      <c r="AY409">
        <f t="shared" si="71"/>
        <v>0</v>
      </c>
    </row>
    <row r="410" spans="15:51" x14ac:dyDescent="0.2">
      <c r="O410" s="176">
        <v>40664</v>
      </c>
      <c r="AO410" s="176">
        <f t="shared" si="70"/>
        <v>0</v>
      </c>
      <c r="AP410">
        <f t="shared" si="72"/>
        <v>0</v>
      </c>
      <c r="AQ410">
        <f t="shared" si="73"/>
        <v>0</v>
      </c>
      <c r="AR410">
        <f t="shared" si="74"/>
        <v>0</v>
      </c>
      <c r="AS410">
        <f t="shared" si="75"/>
        <v>0</v>
      </c>
      <c r="AT410">
        <f t="shared" si="76"/>
        <v>0</v>
      </c>
      <c r="AU410">
        <f t="shared" si="77"/>
        <v>0</v>
      </c>
      <c r="AV410">
        <f t="shared" si="78"/>
        <v>0</v>
      </c>
      <c r="AW410">
        <f t="shared" si="79"/>
        <v>0</v>
      </c>
      <c r="AX410">
        <f t="shared" si="80"/>
        <v>0</v>
      </c>
      <c r="AY410">
        <f t="shared" si="71"/>
        <v>0</v>
      </c>
    </row>
    <row r="411" spans="15:51" x14ac:dyDescent="0.2">
      <c r="O411" s="176">
        <v>40695</v>
      </c>
      <c r="AO411" s="176">
        <f t="shared" si="70"/>
        <v>0</v>
      </c>
      <c r="AP411">
        <f t="shared" si="72"/>
        <v>0</v>
      </c>
      <c r="AQ411">
        <f t="shared" si="73"/>
        <v>0</v>
      </c>
      <c r="AR411">
        <f t="shared" si="74"/>
        <v>0</v>
      </c>
      <c r="AS411">
        <f t="shared" si="75"/>
        <v>0</v>
      </c>
      <c r="AT411">
        <f t="shared" si="76"/>
        <v>0</v>
      </c>
      <c r="AU411">
        <f t="shared" si="77"/>
        <v>0</v>
      </c>
      <c r="AV411">
        <f t="shared" si="78"/>
        <v>0</v>
      </c>
      <c r="AW411">
        <f t="shared" si="79"/>
        <v>0</v>
      </c>
      <c r="AX411">
        <f t="shared" si="80"/>
        <v>0</v>
      </c>
      <c r="AY411">
        <f t="shared" si="71"/>
        <v>0</v>
      </c>
    </row>
    <row r="412" spans="15:51" x14ac:dyDescent="0.2">
      <c r="O412" s="176">
        <v>40725</v>
      </c>
      <c r="AO412" s="176">
        <f t="shared" si="70"/>
        <v>0</v>
      </c>
      <c r="AP412">
        <f t="shared" si="72"/>
        <v>0</v>
      </c>
      <c r="AQ412">
        <f t="shared" si="73"/>
        <v>0</v>
      </c>
      <c r="AR412">
        <f t="shared" si="74"/>
        <v>0</v>
      </c>
      <c r="AS412">
        <f t="shared" si="75"/>
        <v>0</v>
      </c>
      <c r="AT412">
        <f t="shared" si="76"/>
        <v>0</v>
      </c>
      <c r="AU412">
        <f t="shared" si="77"/>
        <v>0</v>
      </c>
      <c r="AV412">
        <f t="shared" si="78"/>
        <v>0</v>
      </c>
      <c r="AW412">
        <f t="shared" si="79"/>
        <v>0</v>
      </c>
      <c r="AX412">
        <f t="shared" si="80"/>
        <v>0</v>
      </c>
      <c r="AY412">
        <f t="shared" si="71"/>
        <v>0</v>
      </c>
    </row>
    <row r="413" spans="15:51" x14ac:dyDescent="0.2">
      <c r="O413" s="176">
        <v>40756</v>
      </c>
      <c r="AO413" s="176">
        <f t="shared" si="70"/>
        <v>0</v>
      </c>
      <c r="AP413">
        <f t="shared" si="72"/>
        <v>0</v>
      </c>
      <c r="AQ413">
        <f t="shared" si="73"/>
        <v>0</v>
      </c>
      <c r="AR413">
        <f t="shared" si="74"/>
        <v>0</v>
      </c>
      <c r="AS413">
        <f t="shared" si="75"/>
        <v>0</v>
      </c>
      <c r="AT413">
        <f t="shared" si="76"/>
        <v>0</v>
      </c>
      <c r="AU413">
        <f t="shared" si="77"/>
        <v>0</v>
      </c>
      <c r="AV413">
        <f t="shared" si="78"/>
        <v>0</v>
      </c>
      <c r="AW413">
        <f t="shared" si="79"/>
        <v>0</v>
      </c>
      <c r="AX413">
        <f t="shared" si="80"/>
        <v>0</v>
      </c>
      <c r="AY413">
        <f t="shared" si="71"/>
        <v>0</v>
      </c>
    </row>
    <row r="414" spans="15:51" x14ac:dyDescent="0.2">
      <c r="O414" s="176">
        <v>40787</v>
      </c>
      <c r="AO414" s="176">
        <f t="shared" si="70"/>
        <v>0</v>
      </c>
      <c r="AP414">
        <f t="shared" si="72"/>
        <v>0</v>
      </c>
      <c r="AQ414">
        <f t="shared" si="73"/>
        <v>0</v>
      </c>
      <c r="AR414">
        <f t="shared" si="74"/>
        <v>0</v>
      </c>
      <c r="AS414">
        <f t="shared" si="75"/>
        <v>0</v>
      </c>
      <c r="AT414">
        <f t="shared" si="76"/>
        <v>0</v>
      </c>
      <c r="AU414">
        <f t="shared" si="77"/>
        <v>0</v>
      </c>
      <c r="AV414">
        <f t="shared" si="78"/>
        <v>0</v>
      </c>
      <c r="AW414">
        <f t="shared" si="79"/>
        <v>0</v>
      </c>
      <c r="AX414">
        <f t="shared" si="80"/>
        <v>0</v>
      </c>
      <c r="AY414">
        <f t="shared" si="71"/>
        <v>0</v>
      </c>
    </row>
    <row r="415" spans="15:51" x14ac:dyDescent="0.2">
      <c r="O415" s="176">
        <v>40817</v>
      </c>
      <c r="AO415" s="176">
        <f t="shared" si="70"/>
        <v>0</v>
      </c>
      <c r="AP415">
        <f t="shared" si="72"/>
        <v>0</v>
      </c>
      <c r="AQ415">
        <f t="shared" si="73"/>
        <v>0</v>
      </c>
      <c r="AR415">
        <f t="shared" si="74"/>
        <v>0</v>
      </c>
      <c r="AS415">
        <f t="shared" si="75"/>
        <v>0</v>
      </c>
      <c r="AT415">
        <f t="shared" si="76"/>
        <v>0</v>
      </c>
      <c r="AU415">
        <f t="shared" si="77"/>
        <v>0</v>
      </c>
      <c r="AV415">
        <f t="shared" si="78"/>
        <v>0</v>
      </c>
      <c r="AW415">
        <f t="shared" si="79"/>
        <v>0</v>
      </c>
      <c r="AX415">
        <f t="shared" si="80"/>
        <v>0</v>
      </c>
      <c r="AY415">
        <f t="shared" si="71"/>
        <v>0</v>
      </c>
    </row>
    <row r="416" spans="15:51" x14ac:dyDescent="0.2">
      <c r="O416" s="176">
        <v>40848</v>
      </c>
      <c r="AO416" s="176">
        <f t="shared" si="70"/>
        <v>0</v>
      </c>
      <c r="AP416">
        <f t="shared" si="72"/>
        <v>0</v>
      </c>
      <c r="AQ416">
        <f t="shared" si="73"/>
        <v>0</v>
      </c>
      <c r="AR416">
        <f t="shared" si="74"/>
        <v>0</v>
      </c>
      <c r="AS416">
        <f t="shared" si="75"/>
        <v>0</v>
      </c>
      <c r="AT416">
        <f t="shared" si="76"/>
        <v>0</v>
      </c>
      <c r="AU416">
        <f t="shared" si="77"/>
        <v>0</v>
      </c>
      <c r="AV416">
        <f t="shared" si="78"/>
        <v>0</v>
      </c>
      <c r="AW416">
        <f t="shared" si="79"/>
        <v>0</v>
      </c>
      <c r="AX416">
        <f t="shared" si="80"/>
        <v>0</v>
      </c>
      <c r="AY416">
        <f t="shared" si="71"/>
        <v>0</v>
      </c>
    </row>
    <row r="417" spans="15:51" x14ac:dyDescent="0.2">
      <c r="O417" s="176">
        <v>40878</v>
      </c>
      <c r="AO417" s="176">
        <f t="shared" si="70"/>
        <v>0</v>
      </c>
      <c r="AP417">
        <f t="shared" si="72"/>
        <v>0</v>
      </c>
      <c r="AQ417">
        <f t="shared" si="73"/>
        <v>0</v>
      </c>
      <c r="AR417">
        <f t="shared" si="74"/>
        <v>0</v>
      </c>
      <c r="AS417">
        <f t="shared" si="75"/>
        <v>0</v>
      </c>
      <c r="AT417">
        <f t="shared" si="76"/>
        <v>0</v>
      </c>
      <c r="AU417">
        <f t="shared" si="77"/>
        <v>0</v>
      </c>
      <c r="AV417">
        <f t="shared" si="78"/>
        <v>0</v>
      </c>
      <c r="AW417">
        <f t="shared" si="79"/>
        <v>0</v>
      </c>
      <c r="AX417">
        <f t="shared" si="80"/>
        <v>0</v>
      </c>
      <c r="AY417">
        <f t="shared" si="71"/>
        <v>0</v>
      </c>
    </row>
    <row r="418" spans="15:51" x14ac:dyDescent="0.2">
      <c r="O418" s="176">
        <v>40909</v>
      </c>
      <c r="AO418" s="176">
        <f t="shared" si="70"/>
        <v>0</v>
      </c>
      <c r="AP418">
        <f t="shared" si="72"/>
        <v>0</v>
      </c>
      <c r="AQ418">
        <f t="shared" si="73"/>
        <v>0</v>
      </c>
      <c r="AR418">
        <f t="shared" si="74"/>
        <v>0</v>
      </c>
      <c r="AS418">
        <f t="shared" si="75"/>
        <v>0</v>
      </c>
      <c r="AT418">
        <f t="shared" si="76"/>
        <v>0</v>
      </c>
      <c r="AU418">
        <f t="shared" si="77"/>
        <v>0</v>
      </c>
      <c r="AV418">
        <f t="shared" si="78"/>
        <v>0</v>
      </c>
      <c r="AW418">
        <f t="shared" si="79"/>
        <v>0</v>
      </c>
      <c r="AX418">
        <f t="shared" si="80"/>
        <v>0</v>
      </c>
      <c r="AY418">
        <f t="shared" si="71"/>
        <v>0</v>
      </c>
    </row>
    <row r="419" spans="15:51" x14ac:dyDescent="0.2">
      <c r="O419" s="176">
        <v>40940</v>
      </c>
      <c r="AO419" s="176">
        <f t="shared" si="70"/>
        <v>0</v>
      </c>
      <c r="AP419">
        <f t="shared" si="72"/>
        <v>0</v>
      </c>
      <c r="AQ419">
        <f t="shared" si="73"/>
        <v>0</v>
      </c>
      <c r="AR419">
        <f t="shared" si="74"/>
        <v>0</v>
      </c>
      <c r="AS419">
        <f t="shared" si="75"/>
        <v>0</v>
      </c>
      <c r="AT419">
        <f t="shared" si="76"/>
        <v>0</v>
      </c>
      <c r="AU419">
        <f t="shared" si="77"/>
        <v>0</v>
      </c>
      <c r="AV419">
        <f t="shared" si="78"/>
        <v>0</v>
      </c>
      <c r="AW419">
        <f t="shared" si="79"/>
        <v>0</v>
      </c>
      <c r="AX419">
        <f t="shared" si="80"/>
        <v>0</v>
      </c>
      <c r="AY419">
        <f t="shared" si="71"/>
        <v>0</v>
      </c>
    </row>
    <row r="420" spans="15:51" x14ac:dyDescent="0.2">
      <c r="O420" s="176">
        <v>40969</v>
      </c>
      <c r="AO420" s="176">
        <f t="shared" si="70"/>
        <v>0</v>
      </c>
      <c r="AP420">
        <f t="shared" si="72"/>
        <v>0</v>
      </c>
      <c r="AQ420">
        <f t="shared" si="73"/>
        <v>0</v>
      </c>
      <c r="AR420">
        <f t="shared" si="74"/>
        <v>0</v>
      </c>
      <c r="AS420">
        <f t="shared" si="75"/>
        <v>0</v>
      </c>
      <c r="AT420">
        <f t="shared" si="76"/>
        <v>0</v>
      </c>
      <c r="AU420">
        <f t="shared" si="77"/>
        <v>0</v>
      </c>
      <c r="AV420">
        <f t="shared" si="78"/>
        <v>0</v>
      </c>
      <c r="AW420">
        <f t="shared" si="79"/>
        <v>0</v>
      </c>
      <c r="AX420">
        <f t="shared" si="80"/>
        <v>0</v>
      </c>
      <c r="AY420">
        <f t="shared" si="71"/>
        <v>0</v>
      </c>
    </row>
    <row r="421" spans="15:51" x14ac:dyDescent="0.2">
      <c r="O421" s="176">
        <v>41000</v>
      </c>
      <c r="AO421" s="176">
        <f t="shared" si="70"/>
        <v>0</v>
      </c>
      <c r="AP421">
        <f t="shared" si="72"/>
        <v>0</v>
      </c>
      <c r="AQ421">
        <f t="shared" si="73"/>
        <v>0</v>
      </c>
      <c r="AR421">
        <f t="shared" si="74"/>
        <v>0</v>
      </c>
      <c r="AS421">
        <f t="shared" si="75"/>
        <v>0</v>
      </c>
      <c r="AT421">
        <f t="shared" si="76"/>
        <v>0</v>
      </c>
      <c r="AU421">
        <f t="shared" si="77"/>
        <v>0</v>
      </c>
      <c r="AV421">
        <f t="shared" si="78"/>
        <v>0</v>
      </c>
      <c r="AW421">
        <f t="shared" si="79"/>
        <v>0</v>
      </c>
      <c r="AX421">
        <f t="shared" si="80"/>
        <v>0</v>
      </c>
      <c r="AY421">
        <f t="shared" si="71"/>
        <v>0</v>
      </c>
    </row>
    <row r="422" spans="15:51" x14ac:dyDescent="0.2">
      <c r="O422" s="176">
        <v>41030</v>
      </c>
      <c r="AO422" s="176">
        <f t="shared" si="70"/>
        <v>0</v>
      </c>
      <c r="AP422">
        <f t="shared" si="72"/>
        <v>0</v>
      </c>
      <c r="AQ422">
        <f t="shared" si="73"/>
        <v>0</v>
      </c>
      <c r="AR422">
        <f t="shared" si="74"/>
        <v>0</v>
      </c>
      <c r="AS422">
        <f t="shared" si="75"/>
        <v>0</v>
      </c>
      <c r="AT422">
        <f t="shared" si="76"/>
        <v>0</v>
      </c>
      <c r="AU422">
        <f t="shared" si="77"/>
        <v>0</v>
      </c>
      <c r="AV422">
        <f t="shared" si="78"/>
        <v>0</v>
      </c>
      <c r="AW422">
        <f t="shared" si="79"/>
        <v>0</v>
      </c>
      <c r="AX422">
        <f t="shared" si="80"/>
        <v>0</v>
      </c>
      <c r="AY422">
        <f t="shared" si="71"/>
        <v>0</v>
      </c>
    </row>
    <row r="423" spans="15:51" x14ac:dyDescent="0.2">
      <c r="O423" s="176">
        <v>41061</v>
      </c>
      <c r="AO423" s="176">
        <f t="shared" si="70"/>
        <v>0</v>
      </c>
      <c r="AP423">
        <f t="shared" si="72"/>
        <v>0</v>
      </c>
      <c r="AQ423">
        <f t="shared" si="73"/>
        <v>0</v>
      </c>
      <c r="AR423">
        <f t="shared" si="74"/>
        <v>0</v>
      </c>
      <c r="AS423">
        <f t="shared" si="75"/>
        <v>0</v>
      </c>
      <c r="AT423">
        <f t="shared" si="76"/>
        <v>0</v>
      </c>
      <c r="AU423">
        <f t="shared" si="77"/>
        <v>0</v>
      </c>
      <c r="AV423">
        <f t="shared" si="78"/>
        <v>0</v>
      </c>
      <c r="AW423">
        <f t="shared" si="79"/>
        <v>0</v>
      </c>
      <c r="AX423">
        <f t="shared" si="80"/>
        <v>0</v>
      </c>
      <c r="AY423">
        <f t="shared" si="71"/>
        <v>0</v>
      </c>
    </row>
    <row r="424" spans="15:51" x14ac:dyDescent="0.2">
      <c r="O424" s="176">
        <v>41091</v>
      </c>
      <c r="AO424" s="176">
        <f t="shared" si="70"/>
        <v>0</v>
      </c>
      <c r="AP424">
        <f t="shared" si="72"/>
        <v>0</v>
      </c>
      <c r="AQ424">
        <f t="shared" si="73"/>
        <v>0</v>
      </c>
      <c r="AR424">
        <f t="shared" si="74"/>
        <v>0</v>
      </c>
      <c r="AS424">
        <f t="shared" si="75"/>
        <v>0</v>
      </c>
      <c r="AT424">
        <f t="shared" si="76"/>
        <v>0</v>
      </c>
      <c r="AU424">
        <f t="shared" si="77"/>
        <v>0</v>
      </c>
      <c r="AV424">
        <f t="shared" si="78"/>
        <v>0</v>
      </c>
      <c r="AW424">
        <f t="shared" si="79"/>
        <v>0</v>
      </c>
      <c r="AX424">
        <f t="shared" si="80"/>
        <v>0</v>
      </c>
      <c r="AY424">
        <f t="shared" si="71"/>
        <v>0</v>
      </c>
    </row>
    <row r="425" spans="15:51" x14ac:dyDescent="0.2">
      <c r="O425" s="176">
        <v>41122</v>
      </c>
      <c r="AO425" s="176">
        <f t="shared" si="70"/>
        <v>0</v>
      </c>
      <c r="AP425">
        <f t="shared" si="72"/>
        <v>0</v>
      </c>
      <c r="AQ425">
        <f t="shared" si="73"/>
        <v>0</v>
      </c>
      <c r="AR425">
        <f t="shared" si="74"/>
        <v>0</v>
      </c>
      <c r="AS425">
        <f t="shared" si="75"/>
        <v>0</v>
      </c>
      <c r="AT425">
        <f t="shared" si="76"/>
        <v>0</v>
      </c>
      <c r="AU425">
        <f t="shared" si="77"/>
        <v>0</v>
      </c>
      <c r="AV425">
        <f t="shared" si="78"/>
        <v>0</v>
      </c>
      <c r="AW425">
        <f t="shared" si="79"/>
        <v>0</v>
      </c>
      <c r="AX425">
        <f t="shared" si="80"/>
        <v>0</v>
      </c>
      <c r="AY425">
        <f t="shared" si="71"/>
        <v>0</v>
      </c>
    </row>
    <row r="426" spans="15:51" x14ac:dyDescent="0.2">
      <c r="O426" s="176">
        <v>41153</v>
      </c>
      <c r="AO426" s="176">
        <f t="shared" si="70"/>
        <v>0</v>
      </c>
      <c r="AP426">
        <f t="shared" si="72"/>
        <v>0</v>
      </c>
      <c r="AQ426">
        <f t="shared" si="73"/>
        <v>0</v>
      </c>
      <c r="AR426">
        <f t="shared" si="74"/>
        <v>0</v>
      </c>
      <c r="AS426">
        <f t="shared" si="75"/>
        <v>0</v>
      </c>
      <c r="AT426">
        <f t="shared" si="76"/>
        <v>0</v>
      </c>
      <c r="AU426">
        <f t="shared" si="77"/>
        <v>0</v>
      </c>
      <c r="AV426">
        <f t="shared" si="78"/>
        <v>0</v>
      </c>
      <c r="AW426">
        <f t="shared" si="79"/>
        <v>0</v>
      </c>
      <c r="AX426">
        <f t="shared" si="80"/>
        <v>0</v>
      </c>
      <c r="AY426">
        <f t="shared" si="71"/>
        <v>0</v>
      </c>
    </row>
    <row r="427" spans="15:51" x14ac:dyDescent="0.2">
      <c r="O427" s="176">
        <v>41183</v>
      </c>
      <c r="AO427" s="176">
        <f t="shared" si="70"/>
        <v>0</v>
      </c>
      <c r="AP427">
        <f t="shared" si="72"/>
        <v>0</v>
      </c>
      <c r="AQ427">
        <f t="shared" si="73"/>
        <v>0</v>
      </c>
      <c r="AR427">
        <f t="shared" si="74"/>
        <v>0</v>
      </c>
      <c r="AS427">
        <f t="shared" si="75"/>
        <v>0</v>
      </c>
      <c r="AT427">
        <f t="shared" si="76"/>
        <v>0</v>
      </c>
      <c r="AU427">
        <f t="shared" si="77"/>
        <v>0</v>
      </c>
      <c r="AV427">
        <f t="shared" si="78"/>
        <v>0</v>
      </c>
      <c r="AW427">
        <f t="shared" si="79"/>
        <v>0</v>
      </c>
      <c r="AX427">
        <f t="shared" si="80"/>
        <v>0</v>
      </c>
      <c r="AY427">
        <f t="shared" si="71"/>
        <v>0</v>
      </c>
    </row>
    <row r="428" spans="15:51" x14ac:dyDescent="0.2">
      <c r="O428" s="176">
        <v>41214</v>
      </c>
      <c r="AO428" s="176">
        <f t="shared" si="70"/>
        <v>0</v>
      </c>
      <c r="AP428">
        <f t="shared" si="72"/>
        <v>0</v>
      </c>
      <c r="AQ428">
        <f t="shared" si="73"/>
        <v>0</v>
      </c>
      <c r="AR428">
        <f t="shared" si="74"/>
        <v>0</v>
      </c>
      <c r="AS428">
        <f t="shared" si="75"/>
        <v>0</v>
      </c>
      <c r="AT428">
        <f t="shared" si="76"/>
        <v>0</v>
      </c>
      <c r="AU428">
        <f t="shared" si="77"/>
        <v>0</v>
      </c>
      <c r="AV428">
        <f t="shared" si="78"/>
        <v>0</v>
      </c>
      <c r="AW428">
        <f t="shared" si="79"/>
        <v>0</v>
      </c>
      <c r="AX428">
        <f t="shared" si="80"/>
        <v>0</v>
      </c>
      <c r="AY428">
        <f t="shared" si="71"/>
        <v>0</v>
      </c>
    </row>
    <row r="429" spans="15:51" x14ac:dyDescent="0.2">
      <c r="O429" s="176">
        <v>41244</v>
      </c>
      <c r="AO429" s="176">
        <f t="shared" si="70"/>
        <v>0</v>
      </c>
      <c r="AP429">
        <f t="shared" si="72"/>
        <v>0</v>
      </c>
      <c r="AQ429">
        <f t="shared" si="73"/>
        <v>0</v>
      </c>
      <c r="AR429">
        <f t="shared" si="74"/>
        <v>0</v>
      </c>
      <c r="AS429">
        <f t="shared" si="75"/>
        <v>0</v>
      </c>
      <c r="AT429">
        <f t="shared" si="76"/>
        <v>0</v>
      </c>
      <c r="AU429">
        <f t="shared" si="77"/>
        <v>0</v>
      </c>
      <c r="AV429">
        <f t="shared" si="78"/>
        <v>0</v>
      </c>
      <c r="AW429">
        <f t="shared" si="79"/>
        <v>0</v>
      </c>
      <c r="AX429">
        <f t="shared" si="80"/>
        <v>0</v>
      </c>
      <c r="AY429">
        <f t="shared" si="71"/>
        <v>0</v>
      </c>
    </row>
    <row r="430" spans="15:51" x14ac:dyDescent="0.2">
      <c r="O430" s="176">
        <v>41275</v>
      </c>
      <c r="AO430" s="176">
        <f t="shared" si="70"/>
        <v>0</v>
      </c>
      <c r="AP430">
        <f t="shared" si="72"/>
        <v>0</v>
      </c>
      <c r="AQ430">
        <f t="shared" si="73"/>
        <v>0</v>
      </c>
      <c r="AR430">
        <f t="shared" si="74"/>
        <v>0</v>
      </c>
      <c r="AS430">
        <f t="shared" si="75"/>
        <v>0</v>
      </c>
      <c r="AT430">
        <f t="shared" si="76"/>
        <v>0</v>
      </c>
      <c r="AU430">
        <f t="shared" si="77"/>
        <v>0</v>
      </c>
      <c r="AV430">
        <f t="shared" si="78"/>
        <v>0</v>
      </c>
      <c r="AW430">
        <f t="shared" si="79"/>
        <v>0</v>
      </c>
      <c r="AX430">
        <f t="shared" si="80"/>
        <v>0</v>
      </c>
      <c r="AY430">
        <f t="shared" si="71"/>
        <v>0</v>
      </c>
    </row>
    <row r="431" spans="15:51" x14ac:dyDescent="0.2">
      <c r="O431" s="176">
        <v>41306</v>
      </c>
      <c r="AO431" s="176">
        <f t="shared" si="70"/>
        <v>0</v>
      </c>
      <c r="AP431">
        <f t="shared" si="72"/>
        <v>0</v>
      </c>
      <c r="AQ431">
        <f t="shared" si="73"/>
        <v>0</v>
      </c>
      <c r="AR431">
        <f t="shared" si="74"/>
        <v>0</v>
      </c>
      <c r="AS431">
        <f t="shared" si="75"/>
        <v>0</v>
      </c>
      <c r="AT431">
        <f t="shared" si="76"/>
        <v>0</v>
      </c>
      <c r="AU431">
        <f t="shared" si="77"/>
        <v>0</v>
      </c>
      <c r="AV431">
        <f t="shared" si="78"/>
        <v>0</v>
      </c>
      <c r="AW431">
        <f t="shared" si="79"/>
        <v>0</v>
      </c>
      <c r="AX431">
        <f t="shared" si="80"/>
        <v>0</v>
      </c>
      <c r="AY431">
        <f t="shared" si="71"/>
        <v>0</v>
      </c>
    </row>
    <row r="432" spans="15:51" x14ac:dyDescent="0.2">
      <c r="O432" s="176">
        <v>41334</v>
      </c>
      <c r="AO432" s="176">
        <f t="shared" si="70"/>
        <v>0</v>
      </c>
      <c r="AP432">
        <f t="shared" si="72"/>
        <v>0</v>
      </c>
      <c r="AQ432">
        <f t="shared" si="73"/>
        <v>0</v>
      </c>
      <c r="AR432">
        <f t="shared" si="74"/>
        <v>0</v>
      </c>
      <c r="AS432">
        <f t="shared" si="75"/>
        <v>0</v>
      </c>
      <c r="AT432">
        <f t="shared" si="76"/>
        <v>0</v>
      </c>
      <c r="AU432">
        <f t="shared" si="77"/>
        <v>0</v>
      </c>
      <c r="AV432">
        <f t="shared" si="78"/>
        <v>0</v>
      </c>
      <c r="AW432">
        <f t="shared" si="79"/>
        <v>0</v>
      </c>
      <c r="AX432">
        <f t="shared" si="80"/>
        <v>0</v>
      </c>
      <c r="AY432">
        <f t="shared" si="71"/>
        <v>0</v>
      </c>
    </row>
    <row r="433" spans="15:51" x14ac:dyDescent="0.2">
      <c r="O433" s="176">
        <v>41365</v>
      </c>
      <c r="AO433" s="176">
        <f t="shared" si="70"/>
        <v>0</v>
      </c>
      <c r="AP433">
        <f t="shared" si="72"/>
        <v>0</v>
      </c>
      <c r="AQ433">
        <f t="shared" si="73"/>
        <v>0</v>
      </c>
      <c r="AR433">
        <f t="shared" si="74"/>
        <v>0</v>
      </c>
      <c r="AS433">
        <f t="shared" si="75"/>
        <v>0</v>
      </c>
      <c r="AT433">
        <f t="shared" si="76"/>
        <v>0</v>
      </c>
      <c r="AU433">
        <f t="shared" si="77"/>
        <v>0</v>
      </c>
      <c r="AV433">
        <f t="shared" si="78"/>
        <v>0</v>
      </c>
      <c r="AW433">
        <f t="shared" si="79"/>
        <v>0</v>
      </c>
      <c r="AX433">
        <f t="shared" si="80"/>
        <v>0</v>
      </c>
      <c r="AY433">
        <f t="shared" si="71"/>
        <v>0</v>
      </c>
    </row>
    <row r="434" spans="15:51" x14ac:dyDescent="0.2">
      <c r="O434" s="176">
        <v>41395</v>
      </c>
      <c r="AO434" s="176">
        <f t="shared" si="70"/>
        <v>0</v>
      </c>
      <c r="AP434">
        <f t="shared" si="72"/>
        <v>0</v>
      </c>
      <c r="AQ434">
        <f t="shared" si="73"/>
        <v>0</v>
      </c>
      <c r="AR434">
        <f t="shared" si="74"/>
        <v>0</v>
      </c>
      <c r="AS434">
        <f t="shared" si="75"/>
        <v>0</v>
      </c>
      <c r="AT434">
        <f t="shared" si="76"/>
        <v>0</v>
      </c>
      <c r="AU434">
        <f t="shared" si="77"/>
        <v>0</v>
      </c>
      <c r="AV434">
        <f t="shared" si="78"/>
        <v>0</v>
      </c>
      <c r="AW434">
        <f t="shared" si="79"/>
        <v>0</v>
      </c>
      <c r="AX434">
        <f t="shared" si="80"/>
        <v>0</v>
      </c>
      <c r="AY434">
        <f t="shared" si="71"/>
        <v>0</v>
      </c>
    </row>
    <row r="435" spans="15:51" x14ac:dyDescent="0.2">
      <c r="O435" s="176">
        <v>41426</v>
      </c>
      <c r="AO435" s="176">
        <f t="shared" si="70"/>
        <v>0</v>
      </c>
      <c r="AP435">
        <f t="shared" si="72"/>
        <v>0</v>
      </c>
      <c r="AQ435">
        <f t="shared" si="73"/>
        <v>0</v>
      </c>
      <c r="AR435">
        <f t="shared" si="74"/>
        <v>0</v>
      </c>
      <c r="AS435">
        <f t="shared" si="75"/>
        <v>0</v>
      </c>
      <c r="AT435">
        <f t="shared" si="76"/>
        <v>0</v>
      </c>
      <c r="AU435">
        <f t="shared" si="77"/>
        <v>0</v>
      </c>
      <c r="AV435">
        <f t="shared" si="78"/>
        <v>0</v>
      </c>
      <c r="AW435">
        <f t="shared" si="79"/>
        <v>0</v>
      </c>
      <c r="AX435">
        <f t="shared" si="80"/>
        <v>0</v>
      </c>
      <c r="AY435">
        <f t="shared" si="71"/>
        <v>0</v>
      </c>
    </row>
    <row r="436" spans="15:51" x14ac:dyDescent="0.2">
      <c r="O436" s="176">
        <v>41456</v>
      </c>
      <c r="AO436" s="176">
        <f t="shared" si="70"/>
        <v>0</v>
      </c>
      <c r="AP436">
        <f t="shared" si="72"/>
        <v>0</v>
      </c>
      <c r="AQ436">
        <f t="shared" si="73"/>
        <v>0</v>
      </c>
      <c r="AR436">
        <f t="shared" si="74"/>
        <v>0</v>
      </c>
      <c r="AS436">
        <f t="shared" si="75"/>
        <v>0</v>
      </c>
      <c r="AT436">
        <f t="shared" si="76"/>
        <v>0</v>
      </c>
      <c r="AU436">
        <f t="shared" si="77"/>
        <v>0</v>
      </c>
      <c r="AV436">
        <f t="shared" si="78"/>
        <v>0</v>
      </c>
      <c r="AW436">
        <f t="shared" si="79"/>
        <v>0</v>
      </c>
      <c r="AX436">
        <f t="shared" si="80"/>
        <v>0</v>
      </c>
      <c r="AY436">
        <f t="shared" si="71"/>
        <v>0</v>
      </c>
    </row>
    <row r="437" spans="15:51" x14ac:dyDescent="0.2">
      <c r="O437" s="176">
        <v>41487</v>
      </c>
      <c r="AO437" s="176">
        <f t="shared" si="70"/>
        <v>0</v>
      </c>
      <c r="AP437">
        <f t="shared" si="72"/>
        <v>0</v>
      </c>
      <c r="AQ437">
        <f t="shared" si="73"/>
        <v>0</v>
      </c>
      <c r="AR437">
        <f t="shared" si="74"/>
        <v>0</v>
      </c>
      <c r="AS437">
        <f t="shared" si="75"/>
        <v>0</v>
      </c>
      <c r="AT437">
        <f t="shared" si="76"/>
        <v>0</v>
      </c>
      <c r="AU437">
        <f t="shared" si="77"/>
        <v>0</v>
      </c>
      <c r="AV437">
        <f t="shared" si="78"/>
        <v>0</v>
      </c>
      <c r="AW437">
        <f t="shared" si="79"/>
        <v>0</v>
      </c>
      <c r="AX437">
        <f t="shared" si="80"/>
        <v>0</v>
      </c>
      <c r="AY437">
        <f t="shared" si="71"/>
        <v>0</v>
      </c>
    </row>
    <row r="438" spans="15:51" x14ac:dyDescent="0.2">
      <c r="O438" s="176">
        <v>41518</v>
      </c>
      <c r="AO438" s="176">
        <f t="shared" si="70"/>
        <v>0</v>
      </c>
      <c r="AP438">
        <f t="shared" si="72"/>
        <v>0</v>
      </c>
      <c r="AQ438">
        <f t="shared" si="73"/>
        <v>0</v>
      </c>
      <c r="AR438">
        <f t="shared" si="74"/>
        <v>0</v>
      </c>
      <c r="AS438">
        <f t="shared" si="75"/>
        <v>0</v>
      </c>
      <c r="AT438">
        <f t="shared" si="76"/>
        <v>0</v>
      </c>
      <c r="AU438">
        <f t="shared" si="77"/>
        <v>0</v>
      </c>
      <c r="AV438">
        <f t="shared" si="78"/>
        <v>0</v>
      </c>
      <c r="AW438">
        <f t="shared" si="79"/>
        <v>0</v>
      </c>
      <c r="AX438">
        <f t="shared" si="80"/>
        <v>0</v>
      </c>
      <c r="AY438">
        <f t="shared" si="71"/>
        <v>0</v>
      </c>
    </row>
    <row r="439" spans="15:51" x14ac:dyDescent="0.2">
      <c r="O439" s="176">
        <v>41548</v>
      </c>
      <c r="AO439" s="176">
        <f t="shared" si="70"/>
        <v>0</v>
      </c>
      <c r="AP439">
        <f t="shared" si="72"/>
        <v>0</v>
      </c>
      <c r="AQ439">
        <f t="shared" si="73"/>
        <v>0</v>
      </c>
      <c r="AR439">
        <f t="shared" si="74"/>
        <v>0</v>
      </c>
      <c r="AS439">
        <f t="shared" si="75"/>
        <v>0</v>
      </c>
      <c r="AT439">
        <f t="shared" si="76"/>
        <v>0</v>
      </c>
      <c r="AU439">
        <f t="shared" si="77"/>
        <v>0</v>
      </c>
      <c r="AV439">
        <f t="shared" si="78"/>
        <v>0</v>
      </c>
      <c r="AW439">
        <f t="shared" si="79"/>
        <v>0</v>
      </c>
      <c r="AX439">
        <f t="shared" si="80"/>
        <v>0</v>
      </c>
      <c r="AY439">
        <f t="shared" si="71"/>
        <v>0</v>
      </c>
    </row>
    <row r="440" spans="15:51" x14ac:dyDescent="0.2">
      <c r="O440" s="176">
        <v>41579</v>
      </c>
      <c r="AO440" s="176">
        <f t="shared" si="70"/>
        <v>0</v>
      </c>
      <c r="AP440">
        <f t="shared" si="72"/>
        <v>0</v>
      </c>
      <c r="AQ440">
        <f t="shared" si="73"/>
        <v>0</v>
      </c>
      <c r="AR440">
        <f t="shared" si="74"/>
        <v>0</v>
      </c>
      <c r="AS440">
        <f t="shared" si="75"/>
        <v>0</v>
      </c>
      <c r="AT440">
        <f t="shared" si="76"/>
        <v>0</v>
      </c>
      <c r="AU440">
        <f t="shared" si="77"/>
        <v>0</v>
      </c>
      <c r="AV440">
        <f t="shared" si="78"/>
        <v>0</v>
      </c>
      <c r="AW440">
        <f t="shared" si="79"/>
        <v>0</v>
      </c>
      <c r="AX440">
        <f t="shared" si="80"/>
        <v>0</v>
      </c>
      <c r="AY440">
        <f t="shared" si="71"/>
        <v>0</v>
      </c>
    </row>
    <row r="441" spans="15:51" x14ac:dyDescent="0.2">
      <c r="O441" s="176">
        <v>41609</v>
      </c>
      <c r="AO441" s="176">
        <f t="shared" si="70"/>
        <v>0</v>
      </c>
      <c r="AP441">
        <f t="shared" si="72"/>
        <v>0</v>
      </c>
      <c r="AQ441">
        <f t="shared" si="73"/>
        <v>0</v>
      </c>
      <c r="AR441">
        <f t="shared" si="74"/>
        <v>0</v>
      </c>
      <c r="AS441">
        <f t="shared" si="75"/>
        <v>0</v>
      </c>
      <c r="AT441">
        <f t="shared" si="76"/>
        <v>0</v>
      </c>
      <c r="AU441">
        <f t="shared" si="77"/>
        <v>0</v>
      </c>
      <c r="AV441">
        <f t="shared" si="78"/>
        <v>0</v>
      </c>
      <c r="AW441">
        <f t="shared" si="79"/>
        <v>0</v>
      </c>
      <c r="AX441">
        <f t="shared" si="80"/>
        <v>0</v>
      </c>
      <c r="AY441">
        <f t="shared" si="71"/>
        <v>0</v>
      </c>
    </row>
    <row r="442" spans="15:51" x14ac:dyDescent="0.2">
      <c r="O442" s="176">
        <v>41640</v>
      </c>
      <c r="AO442" s="176">
        <f t="shared" si="70"/>
        <v>0</v>
      </c>
      <c r="AP442">
        <f t="shared" si="72"/>
        <v>0</v>
      </c>
      <c r="AQ442">
        <f t="shared" si="73"/>
        <v>0</v>
      </c>
      <c r="AR442">
        <f t="shared" si="74"/>
        <v>0</v>
      </c>
      <c r="AS442">
        <f t="shared" si="75"/>
        <v>0</v>
      </c>
      <c r="AT442">
        <f t="shared" si="76"/>
        <v>0</v>
      </c>
      <c r="AU442">
        <f t="shared" si="77"/>
        <v>0</v>
      </c>
      <c r="AV442">
        <f t="shared" si="78"/>
        <v>0</v>
      </c>
      <c r="AW442">
        <f t="shared" si="79"/>
        <v>0</v>
      </c>
      <c r="AX442">
        <f t="shared" si="80"/>
        <v>0</v>
      </c>
      <c r="AY442">
        <f t="shared" si="71"/>
        <v>0</v>
      </c>
    </row>
    <row r="443" spans="15:51" x14ac:dyDescent="0.2">
      <c r="O443" s="176">
        <v>41671</v>
      </c>
      <c r="AO443" s="176">
        <f t="shared" si="70"/>
        <v>0</v>
      </c>
      <c r="AP443">
        <f t="shared" si="72"/>
        <v>0</v>
      </c>
      <c r="AQ443">
        <f t="shared" si="73"/>
        <v>0</v>
      </c>
      <c r="AR443">
        <f t="shared" si="74"/>
        <v>0</v>
      </c>
      <c r="AS443">
        <f t="shared" si="75"/>
        <v>0</v>
      </c>
      <c r="AT443">
        <f t="shared" si="76"/>
        <v>0</v>
      </c>
      <c r="AU443">
        <f t="shared" si="77"/>
        <v>0</v>
      </c>
      <c r="AV443">
        <f t="shared" si="78"/>
        <v>0</v>
      </c>
      <c r="AW443">
        <f t="shared" si="79"/>
        <v>0</v>
      </c>
      <c r="AX443">
        <f t="shared" si="80"/>
        <v>0</v>
      </c>
      <c r="AY443">
        <f t="shared" si="71"/>
        <v>0</v>
      </c>
    </row>
    <row r="444" spans="15:51" x14ac:dyDescent="0.2">
      <c r="O444" s="176">
        <v>41699</v>
      </c>
      <c r="AO444" s="176">
        <f t="shared" si="70"/>
        <v>0</v>
      </c>
      <c r="AP444">
        <f t="shared" si="72"/>
        <v>0</v>
      </c>
      <c r="AQ444">
        <f t="shared" si="73"/>
        <v>0</v>
      </c>
      <c r="AR444">
        <f t="shared" si="74"/>
        <v>0</v>
      </c>
      <c r="AS444">
        <f t="shared" si="75"/>
        <v>0</v>
      </c>
      <c r="AT444">
        <f t="shared" si="76"/>
        <v>0</v>
      </c>
      <c r="AU444">
        <f t="shared" si="77"/>
        <v>0</v>
      </c>
      <c r="AV444">
        <f t="shared" si="78"/>
        <v>0</v>
      </c>
      <c r="AW444">
        <f t="shared" si="79"/>
        <v>0</v>
      </c>
      <c r="AX444">
        <f t="shared" si="80"/>
        <v>0</v>
      </c>
      <c r="AY444">
        <f t="shared" si="71"/>
        <v>0</v>
      </c>
    </row>
    <row r="445" spans="15:51" x14ac:dyDescent="0.2">
      <c r="O445" s="176">
        <v>41730</v>
      </c>
      <c r="AO445" s="176">
        <f t="shared" si="70"/>
        <v>0</v>
      </c>
      <c r="AP445">
        <f t="shared" si="72"/>
        <v>0</v>
      </c>
      <c r="AQ445">
        <f t="shared" si="73"/>
        <v>0</v>
      </c>
      <c r="AR445">
        <f t="shared" si="74"/>
        <v>0</v>
      </c>
      <c r="AS445">
        <f t="shared" si="75"/>
        <v>0</v>
      </c>
      <c r="AT445">
        <f t="shared" si="76"/>
        <v>0</v>
      </c>
      <c r="AU445">
        <f t="shared" si="77"/>
        <v>0</v>
      </c>
      <c r="AV445">
        <f t="shared" si="78"/>
        <v>0</v>
      </c>
      <c r="AW445">
        <f t="shared" si="79"/>
        <v>0</v>
      </c>
      <c r="AX445">
        <f t="shared" si="80"/>
        <v>0</v>
      </c>
      <c r="AY445">
        <f t="shared" si="71"/>
        <v>0</v>
      </c>
    </row>
    <row r="446" spans="15:51" x14ac:dyDescent="0.2">
      <c r="O446" s="176">
        <v>41760</v>
      </c>
      <c r="AO446" s="176">
        <f t="shared" si="70"/>
        <v>0</v>
      </c>
      <c r="AP446">
        <f t="shared" si="72"/>
        <v>0</v>
      </c>
      <c r="AQ446">
        <f t="shared" si="73"/>
        <v>0</v>
      </c>
      <c r="AR446">
        <f t="shared" si="74"/>
        <v>0</v>
      </c>
      <c r="AS446">
        <f t="shared" si="75"/>
        <v>0</v>
      </c>
      <c r="AT446">
        <f t="shared" si="76"/>
        <v>0</v>
      </c>
      <c r="AU446">
        <f t="shared" si="77"/>
        <v>0</v>
      </c>
      <c r="AV446">
        <f t="shared" si="78"/>
        <v>0</v>
      </c>
      <c r="AW446">
        <f t="shared" si="79"/>
        <v>0</v>
      </c>
      <c r="AX446">
        <f t="shared" si="80"/>
        <v>0</v>
      </c>
      <c r="AY446">
        <f t="shared" si="71"/>
        <v>0</v>
      </c>
    </row>
    <row r="447" spans="15:51" x14ac:dyDescent="0.2">
      <c r="O447" s="176">
        <v>41791</v>
      </c>
      <c r="AO447" s="176">
        <f t="shared" si="70"/>
        <v>0</v>
      </c>
      <c r="AP447">
        <f t="shared" si="72"/>
        <v>0</v>
      </c>
      <c r="AQ447">
        <f t="shared" si="73"/>
        <v>0</v>
      </c>
      <c r="AR447">
        <f t="shared" si="74"/>
        <v>0</v>
      </c>
      <c r="AS447">
        <f t="shared" si="75"/>
        <v>0</v>
      </c>
      <c r="AT447">
        <f t="shared" si="76"/>
        <v>0</v>
      </c>
      <c r="AU447">
        <f t="shared" si="77"/>
        <v>0</v>
      </c>
      <c r="AV447">
        <f t="shared" si="78"/>
        <v>0</v>
      </c>
      <c r="AW447">
        <f t="shared" si="79"/>
        <v>0</v>
      </c>
      <c r="AX447">
        <f t="shared" si="80"/>
        <v>0</v>
      </c>
      <c r="AY447">
        <f t="shared" si="71"/>
        <v>0</v>
      </c>
    </row>
    <row r="448" spans="15:51" x14ac:dyDescent="0.2">
      <c r="O448" s="176">
        <v>41821</v>
      </c>
      <c r="AO448" s="176">
        <f t="shared" si="70"/>
        <v>0</v>
      </c>
      <c r="AP448">
        <f t="shared" si="72"/>
        <v>0</v>
      </c>
      <c r="AQ448">
        <f t="shared" si="73"/>
        <v>0</v>
      </c>
      <c r="AR448">
        <f t="shared" si="74"/>
        <v>0</v>
      </c>
      <c r="AS448">
        <f t="shared" si="75"/>
        <v>0</v>
      </c>
      <c r="AT448">
        <f t="shared" si="76"/>
        <v>0</v>
      </c>
      <c r="AU448">
        <f t="shared" si="77"/>
        <v>0</v>
      </c>
      <c r="AV448">
        <f t="shared" si="78"/>
        <v>0</v>
      </c>
      <c r="AW448">
        <f t="shared" si="79"/>
        <v>0</v>
      </c>
      <c r="AX448">
        <f t="shared" si="80"/>
        <v>0</v>
      </c>
      <c r="AY448">
        <f t="shared" si="71"/>
        <v>0</v>
      </c>
    </row>
    <row r="449" spans="15:51" x14ac:dyDescent="0.2">
      <c r="O449" s="176">
        <v>41852</v>
      </c>
      <c r="AO449" s="176">
        <f t="shared" si="70"/>
        <v>0</v>
      </c>
      <c r="AP449">
        <f t="shared" si="72"/>
        <v>0</v>
      </c>
      <c r="AQ449">
        <f t="shared" si="73"/>
        <v>0</v>
      </c>
      <c r="AR449">
        <f t="shared" si="74"/>
        <v>0</v>
      </c>
      <c r="AS449">
        <f t="shared" si="75"/>
        <v>0</v>
      </c>
      <c r="AT449">
        <f t="shared" si="76"/>
        <v>0</v>
      </c>
      <c r="AU449">
        <f t="shared" si="77"/>
        <v>0</v>
      </c>
      <c r="AV449">
        <f t="shared" si="78"/>
        <v>0</v>
      </c>
      <c r="AW449">
        <f t="shared" si="79"/>
        <v>0</v>
      </c>
      <c r="AX449">
        <f t="shared" si="80"/>
        <v>0</v>
      </c>
      <c r="AY449">
        <f t="shared" si="71"/>
        <v>0</v>
      </c>
    </row>
    <row r="450" spans="15:51" x14ac:dyDescent="0.2">
      <c r="O450" s="176">
        <v>41883</v>
      </c>
      <c r="AO450" s="176">
        <f t="shared" si="70"/>
        <v>0</v>
      </c>
      <c r="AP450">
        <f t="shared" si="72"/>
        <v>0</v>
      </c>
      <c r="AQ450">
        <f t="shared" si="73"/>
        <v>0</v>
      </c>
      <c r="AR450">
        <f t="shared" si="74"/>
        <v>0</v>
      </c>
      <c r="AS450">
        <f t="shared" si="75"/>
        <v>0</v>
      </c>
      <c r="AT450">
        <f t="shared" si="76"/>
        <v>0</v>
      </c>
      <c r="AU450">
        <f t="shared" si="77"/>
        <v>0</v>
      </c>
      <c r="AV450">
        <f t="shared" si="78"/>
        <v>0</v>
      </c>
      <c r="AW450">
        <f t="shared" si="79"/>
        <v>0</v>
      </c>
      <c r="AX450">
        <f t="shared" si="80"/>
        <v>0</v>
      </c>
      <c r="AY450">
        <f t="shared" si="71"/>
        <v>0</v>
      </c>
    </row>
    <row r="451" spans="15:51" x14ac:dyDescent="0.2">
      <c r="O451" s="176">
        <v>41913</v>
      </c>
      <c r="AO451" s="176">
        <f t="shared" si="70"/>
        <v>0</v>
      </c>
      <c r="AP451">
        <f t="shared" si="72"/>
        <v>0</v>
      </c>
      <c r="AQ451">
        <f t="shared" si="73"/>
        <v>0</v>
      </c>
      <c r="AR451">
        <f t="shared" si="74"/>
        <v>0</v>
      </c>
      <c r="AS451">
        <f t="shared" si="75"/>
        <v>0</v>
      </c>
      <c r="AT451">
        <f t="shared" si="76"/>
        <v>0</v>
      </c>
      <c r="AU451">
        <f t="shared" si="77"/>
        <v>0</v>
      </c>
      <c r="AV451">
        <f t="shared" si="78"/>
        <v>0</v>
      </c>
      <c r="AW451">
        <f t="shared" si="79"/>
        <v>0</v>
      </c>
      <c r="AX451">
        <f t="shared" si="80"/>
        <v>0</v>
      </c>
      <c r="AY451">
        <f t="shared" si="71"/>
        <v>0</v>
      </c>
    </row>
    <row r="452" spans="15:51" x14ac:dyDescent="0.2">
      <c r="O452" s="176">
        <v>41944</v>
      </c>
      <c r="AO452" s="176">
        <f t="shared" si="70"/>
        <v>0</v>
      </c>
      <c r="AP452">
        <f t="shared" si="72"/>
        <v>0</v>
      </c>
      <c r="AQ452">
        <f t="shared" si="73"/>
        <v>0</v>
      </c>
      <c r="AR452">
        <f t="shared" si="74"/>
        <v>0</v>
      </c>
      <c r="AS452">
        <f t="shared" si="75"/>
        <v>0</v>
      </c>
      <c r="AT452">
        <f t="shared" si="76"/>
        <v>0</v>
      </c>
      <c r="AU452">
        <f t="shared" si="77"/>
        <v>0</v>
      </c>
      <c r="AV452">
        <f t="shared" si="78"/>
        <v>0</v>
      </c>
      <c r="AW452">
        <f t="shared" si="79"/>
        <v>0</v>
      </c>
      <c r="AX452">
        <f t="shared" si="80"/>
        <v>0</v>
      </c>
      <c r="AY452">
        <f t="shared" si="71"/>
        <v>0</v>
      </c>
    </row>
    <row r="453" spans="15:51" x14ac:dyDescent="0.2">
      <c r="O453" s="176">
        <v>41974</v>
      </c>
      <c r="AO453" s="176">
        <f t="shared" si="70"/>
        <v>0</v>
      </c>
      <c r="AP453">
        <f t="shared" si="72"/>
        <v>0</v>
      </c>
      <c r="AQ453">
        <f t="shared" si="73"/>
        <v>0</v>
      </c>
      <c r="AR453">
        <f t="shared" si="74"/>
        <v>0</v>
      </c>
      <c r="AS453">
        <f t="shared" si="75"/>
        <v>0</v>
      </c>
      <c r="AT453">
        <f t="shared" si="76"/>
        <v>0</v>
      </c>
      <c r="AU453">
        <f t="shared" si="77"/>
        <v>0</v>
      </c>
      <c r="AV453">
        <f t="shared" si="78"/>
        <v>0</v>
      </c>
      <c r="AW453">
        <f t="shared" si="79"/>
        <v>0</v>
      </c>
      <c r="AX453">
        <f t="shared" si="80"/>
        <v>0</v>
      </c>
      <c r="AY453">
        <f t="shared" si="71"/>
        <v>0</v>
      </c>
    </row>
    <row r="454" spans="15:51" x14ac:dyDescent="0.2">
      <c r="O454" s="176">
        <v>42005</v>
      </c>
      <c r="AO454" s="176">
        <f t="shared" si="70"/>
        <v>0</v>
      </c>
      <c r="AP454">
        <f t="shared" si="72"/>
        <v>0</v>
      </c>
      <c r="AQ454">
        <f t="shared" si="73"/>
        <v>0</v>
      </c>
      <c r="AR454">
        <f t="shared" si="74"/>
        <v>0</v>
      </c>
      <c r="AS454">
        <f t="shared" si="75"/>
        <v>0</v>
      </c>
      <c r="AT454">
        <f t="shared" si="76"/>
        <v>0</v>
      </c>
      <c r="AU454">
        <f t="shared" si="77"/>
        <v>0</v>
      </c>
      <c r="AV454">
        <f t="shared" si="78"/>
        <v>0</v>
      </c>
      <c r="AW454">
        <f t="shared" si="79"/>
        <v>0</v>
      </c>
      <c r="AX454">
        <f t="shared" si="80"/>
        <v>0</v>
      </c>
      <c r="AY454">
        <f t="shared" si="71"/>
        <v>0</v>
      </c>
    </row>
    <row r="455" spans="15:51" x14ac:dyDescent="0.2">
      <c r="O455" s="176">
        <v>42036</v>
      </c>
      <c r="AO455" s="176">
        <f t="shared" si="70"/>
        <v>0</v>
      </c>
      <c r="AP455">
        <f t="shared" si="72"/>
        <v>0</v>
      </c>
      <c r="AQ455">
        <f t="shared" si="73"/>
        <v>0</v>
      </c>
      <c r="AR455">
        <f t="shared" si="74"/>
        <v>0</v>
      </c>
      <c r="AS455">
        <f t="shared" si="75"/>
        <v>0</v>
      </c>
      <c r="AT455">
        <f t="shared" si="76"/>
        <v>0</v>
      </c>
      <c r="AU455">
        <f t="shared" si="77"/>
        <v>0</v>
      </c>
      <c r="AV455">
        <f t="shared" si="78"/>
        <v>0</v>
      </c>
      <c r="AW455">
        <f t="shared" si="79"/>
        <v>0</v>
      </c>
      <c r="AX455">
        <f t="shared" si="80"/>
        <v>0</v>
      </c>
      <c r="AY455">
        <f t="shared" si="71"/>
        <v>0</v>
      </c>
    </row>
    <row r="456" spans="15:51" x14ac:dyDescent="0.2">
      <c r="O456" s="145">
        <v>42064</v>
      </c>
      <c r="AO456" s="176">
        <f t="shared" si="70"/>
        <v>0</v>
      </c>
      <c r="AP456">
        <f t="shared" si="72"/>
        <v>0</v>
      </c>
      <c r="AQ456">
        <f t="shared" si="73"/>
        <v>0</v>
      </c>
      <c r="AR456">
        <f t="shared" si="74"/>
        <v>0</v>
      </c>
      <c r="AS456">
        <f t="shared" si="75"/>
        <v>0</v>
      </c>
      <c r="AT456">
        <f t="shared" si="76"/>
        <v>0</v>
      </c>
      <c r="AU456">
        <f t="shared" si="77"/>
        <v>0</v>
      </c>
      <c r="AV456">
        <f t="shared" si="78"/>
        <v>0</v>
      </c>
      <c r="AW456">
        <f t="shared" si="79"/>
        <v>0</v>
      </c>
      <c r="AX456">
        <f t="shared" si="80"/>
        <v>0</v>
      </c>
      <c r="AY456">
        <f t="shared" si="71"/>
        <v>0</v>
      </c>
    </row>
    <row r="457" spans="15:51" x14ac:dyDescent="0.2">
      <c r="O457" s="145">
        <v>42095</v>
      </c>
      <c r="AO457" s="176">
        <f t="shared" si="70"/>
        <v>0</v>
      </c>
      <c r="AP457">
        <f t="shared" si="72"/>
        <v>0</v>
      </c>
      <c r="AQ457">
        <f t="shared" si="73"/>
        <v>0</v>
      </c>
      <c r="AR457">
        <f t="shared" si="74"/>
        <v>0</v>
      </c>
      <c r="AS457">
        <f t="shared" si="75"/>
        <v>0</v>
      </c>
      <c r="AT457">
        <f t="shared" si="76"/>
        <v>0</v>
      </c>
      <c r="AU457">
        <f t="shared" si="77"/>
        <v>0</v>
      </c>
      <c r="AV457">
        <f t="shared" si="78"/>
        <v>0</v>
      </c>
      <c r="AW457">
        <f t="shared" si="79"/>
        <v>0</v>
      </c>
      <c r="AX457">
        <f t="shared" si="80"/>
        <v>0</v>
      </c>
      <c r="AY457">
        <f t="shared" si="71"/>
        <v>0</v>
      </c>
    </row>
    <row r="458" spans="15:51" x14ac:dyDescent="0.2">
      <c r="O458" s="145">
        <v>42125</v>
      </c>
      <c r="AO458" s="176">
        <f t="shared" ref="AO458:AO509" si="81">A458</f>
        <v>0</v>
      </c>
      <c r="AP458">
        <f t="shared" si="72"/>
        <v>0</v>
      </c>
      <c r="AQ458">
        <f t="shared" si="73"/>
        <v>0</v>
      </c>
      <c r="AR458">
        <f t="shared" si="74"/>
        <v>0</v>
      </c>
      <c r="AS458">
        <f t="shared" si="75"/>
        <v>0</v>
      </c>
      <c r="AT458">
        <f t="shared" si="76"/>
        <v>0</v>
      </c>
      <c r="AU458">
        <f t="shared" si="77"/>
        <v>0</v>
      </c>
      <c r="AV458">
        <f t="shared" si="78"/>
        <v>0</v>
      </c>
      <c r="AW458">
        <f t="shared" si="79"/>
        <v>0</v>
      </c>
      <c r="AX458">
        <f t="shared" si="80"/>
        <v>0</v>
      </c>
      <c r="AY458">
        <f t="shared" ref="AY458:AY509" si="82">K458</f>
        <v>0</v>
      </c>
    </row>
    <row r="459" spans="15:51" x14ac:dyDescent="0.2">
      <c r="O459" s="145">
        <v>42156</v>
      </c>
      <c r="AO459" s="176">
        <f t="shared" si="81"/>
        <v>0</v>
      </c>
      <c r="AP459">
        <f t="shared" si="72"/>
        <v>0</v>
      </c>
      <c r="AQ459">
        <f t="shared" si="73"/>
        <v>0</v>
      </c>
      <c r="AR459">
        <f t="shared" si="74"/>
        <v>0</v>
      </c>
      <c r="AS459">
        <f t="shared" si="75"/>
        <v>0</v>
      </c>
      <c r="AT459">
        <f t="shared" si="76"/>
        <v>0</v>
      </c>
      <c r="AU459">
        <f t="shared" si="77"/>
        <v>0</v>
      </c>
      <c r="AV459">
        <f t="shared" si="78"/>
        <v>0</v>
      </c>
      <c r="AW459">
        <f t="shared" si="79"/>
        <v>0</v>
      </c>
      <c r="AX459">
        <f t="shared" si="80"/>
        <v>0</v>
      </c>
      <c r="AY459">
        <f t="shared" si="82"/>
        <v>0</v>
      </c>
    </row>
    <row r="460" spans="15:51" x14ac:dyDescent="0.2">
      <c r="O460" s="145">
        <v>42186</v>
      </c>
      <c r="AO460" s="176">
        <f t="shared" si="81"/>
        <v>0</v>
      </c>
      <c r="AP460">
        <f t="shared" si="72"/>
        <v>0</v>
      </c>
      <c r="AQ460">
        <f t="shared" si="73"/>
        <v>0</v>
      </c>
      <c r="AR460">
        <f t="shared" si="74"/>
        <v>0</v>
      </c>
      <c r="AS460">
        <f t="shared" si="75"/>
        <v>0</v>
      </c>
      <c r="AT460">
        <f t="shared" si="76"/>
        <v>0</v>
      </c>
      <c r="AU460">
        <f t="shared" si="77"/>
        <v>0</v>
      </c>
      <c r="AV460">
        <f t="shared" si="78"/>
        <v>0</v>
      </c>
      <c r="AW460">
        <f t="shared" si="79"/>
        <v>0</v>
      </c>
      <c r="AX460">
        <f t="shared" si="80"/>
        <v>0</v>
      </c>
      <c r="AY460">
        <f t="shared" si="82"/>
        <v>0</v>
      </c>
    </row>
    <row r="461" spans="15:51" x14ac:dyDescent="0.2">
      <c r="O461" s="145">
        <v>42217</v>
      </c>
      <c r="AO461" s="176">
        <f t="shared" si="81"/>
        <v>0</v>
      </c>
      <c r="AP461">
        <f t="shared" si="72"/>
        <v>0</v>
      </c>
      <c r="AQ461">
        <f t="shared" si="73"/>
        <v>0</v>
      </c>
      <c r="AR461">
        <f t="shared" si="74"/>
        <v>0</v>
      </c>
      <c r="AS461">
        <f t="shared" si="75"/>
        <v>0</v>
      </c>
      <c r="AT461">
        <f t="shared" si="76"/>
        <v>0</v>
      </c>
      <c r="AU461">
        <f t="shared" si="77"/>
        <v>0</v>
      </c>
      <c r="AV461">
        <f t="shared" si="78"/>
        <v>0</v>
      </c>
      <c r="AW461">
        <f t="shared" si="79"/>
        <v>0</v>
      </c>
      <c r="AX461">
        <f t="shared" si="80"/>
        <v>0</v>
      </c>
      <c r="AY461">
        <f t="shared" si="82"/>
        <v>0</v>
      </c>
    </row>
    <row r="462" spans="15:51" x14ac:dyDescent="0.2">
      <c r="O462" s="145">
        <v>42248</v>
      </c>
      <c r="AO462" s="176">
        <f t="shared" si="81"/>
        <v>0</v>
      </c>
      <c r="AP462">
        <f t="shared" si="72"/>
        <v>0</v>
      </c>
      <c r="AQ462">
        <f t="shared" si="73"/>
        <v>0</v>
      </c>
      <c r="AR462">
        <f t="shared" si="74"/>
        <v>0</v>
      </c>
      <c r="AS462">
        <f t="shared" si="75"/>
        <v>0</v>
      </c>
      <c r="AT462">
        <f t="shared" si="76"/>
        <v>0</v>
      </c>
      <c r="AU462">
        <f t="shared" si="77"/>
        <v>0</v>
      </c>
      <c r="AV462">
        <f t="shared" si="78"/>
        <v>0</v>
      </c>
      <c r="AW462">
        <f t="shared" si="79"/>
        <v>0</v>
      </c>
      <c r="AX462">
        <f t="shared" si="80"/>
        <v>0</v>
      </c>
      <c r="AY462">
        <f t="shared" si="82"/>
        <v>0</v>
      </c>
    </row>
    <row r="463" spans="15:51" x14ac:dyDescent="0.2">
      <c r="O463" s="145">
        <v>42278</v>
      </c>
      <c r="AO463" s="176">
        <f t="shared" si="81"/>
        <v>0</v>
      </c>
      <c r="AP463">
        <f t="shared" si="72"/>
        <v>0</v>
      </c>
      <c r="AQ463">
        <f t="shared" si="73"/>
        <v>0</v>
      </c>
      <c r="AR463">
        <f t="shared" si="74"/>
        <v>0</v>
      </c>
      <c r="AS463">
        <f t="shared" si="75"/>
        <v>0</v>
      </c>
      <c r="AT463">
        <f t="shared" si="76"/>
        <v>0</v>
      </c>
      <c r="AU463">
        <f t="shared" si="77"/>
        <v>0</v>
      </c>
      <c r="AV463">
        <f t="shared" si="78"/>
        <v>0</v>
      </c>
      <c r="AW463">
        <f t="shared" si="79"/>
        <v>0</v>
      </c>
      <c r="AX463">
        <f t="shared" si="80"/>
        <v>0</v>
      </c>
      <c r="AY463">
        <f t="shared" si="82"/>
        <v>0</v>
      </c>
    </row>
    <row r="464" spans="15:51" x14ac:dyDescent="0.2">
      <c r="O464" s="145">
        <v>42309</v>
      </c>
      <c r="AO464" s="176">
        <f t="shared" si="81"/>
        <v>0</v>
      </c>
      <c r="AP464">
        <f t="shared" si="72"/>
        <v>0</v>
      </c>
      <c r="AQ464">
        <f t="shared" si="73"/>
        <v>0</v>
      </c>
      <c r="AR464">
        <f t="shared" si="74"/>
        <v>0</v>
      </c>
      <c r="AS464">
        <f t="shared" si="75"/>
        <v>0</v>
      </c>
      <c r="AT464">
        <f t="shared" si="76"/>
        <v>0</v>
      </c>
      <c r="AU464">
        <f t="shared" si="77"/>
        <v>0</v>
      </c>
      <c r="AV464">
        <f t="shared" si="78"/>
        <v>0</v>
      </c>
      <c r="AW464">
        <f t="shared" si="79"/>
        <v>0</v>
      </c>
      <c r="AX464">
        <f t="shared" si="80"/>
        <v>0</v>
      </c>
      <c r="AY464">
        <f t="shared" si="82"/>
        <v>0</v>
      </c>
    </row>
    <row r="465" spans="15:51" x14ac:dyDescent="0.2">
      <c r="O465" s="145">
        <v>42339</v>
      </c>
      <c r="AO465" s="176">
        <f t="shared" si="81"/>
        <v>0</v>
      </c>
      <c r="AP465">
        <f t="shared" si="72"/>
        <v>0</v>
      </c>
      <c r="AQ465">
        <f t="shared" si="73"/>
        <v>0</v>
      </c>
      <c r="AR465">
        <f t="shared" si="74"/>
        <v>0</v>
      </c>
      <c r="AS465">
        <f t="shared" si="75"/>
        <v>0</v>
      </c>
      <c r="AT465">
        <f t="shared" si="76"/>
        <v>0</v>
      </c>
      <c r="AU465">
        <f t="shared" si="77"/>
        <v>0</v>
      </c>
      <c r="AV465">
        <f t="shared" si="78"/>
        <v>0</v>
      </c>
      <c r="AW465">
        <f t="shared" si="79"/>
        <v>0</v>
      </c>
      <c r="AX465">
        <f t="shared" si="80"/>
        <v>0</v>
      </c>
      <c r="AY465">
        <f t="shared" si="82"/>
        <v>0</v>
      </c>
    </row>
    <row r="466" spans="15:51" x14ac:dyDescent="0.2">
      <c r="O466" s="145">
        <v>42370</v>
      </c>
      <c r="AO466" s="176">
        <f t="shared" si="81"/>
        <v>0</v>
      </c>
      <c r="AP466">
        <f t="shared" si="72"/>
        <v>0</v>
      </c>
      <c r="AQ466">
        <f t="shared" si="73"/>
        <v>0</v>
      </c>
      <c r="AR466">
        <f t="shared" si="74"/>
        <v>0</v>
      </c>
      <c r="AS466">
        <f t="shared" si="75"/>
        <v>0</v>
      </c>
      <c r="AT466">
        <f t="shared" si="76"/>
        <v>0</v>
      </c>
      <c r="AU466">
        <f t="shared" si="77"/>
        <v>0</v>
      </c>
      <c r="AV466">
        <f t="shared" si="78"/>
        <v>0</v>
      </c>
      <c r="AW466">
        <f t="shared" si="79"/>
        <v>0</v>
      </c>
      <c r="AX466">
        <f t="shared" si="80"/>
        <v>0</v>
      </c>
      <c r="AY466">
        <f t="shared" si="82"/>
        <v>0</v>
      </c>
    </row>
    <row r="467" spans="15:51" x14ac:dyDescent="0.2">
      <c r="O467" s="145">
        <v>42401</v>
      </c>
      <c r="AO467" s="176">
        <f t="shared" si="81"/>
        <v>0</v>
      </c>
      <c r="AP467">
        <f t="shared" si="72"/>
        <v>0</v>
      </c>
      <c r="AQ467">
        <f t="shared" si="73"/>
        <v>0</v>
      </c>
      <c r="AR467">
        <f t="shared" si="74"/>
        <v>0</v>
      </c>
      <c r="AS467">
        <f t="shared" si="75"/>
        <v>0</v>
      </c>
      <c r="AT467">
        <f t="shared" si="76"/>
        <v>0</v>
      </c>
      <c r="AU467">
        <f t="shared" si="77"/>
        <v>0</v>
      </c>
      <c r="AV467">
        <f t="shared" si="78"/>
        <v>0</v>
      </c>
      <c r="AW467">
        <f t="shared" si="79"/>
        <v>0</v>
      </c>
      <c r="AX467">
        <f t="shared" si="80"/>
        <v>0</v>
      </c>
      <c r="AY467">
        <f t="shared" si="82"/>
        <v>0</v>
      </c>
    </row>
    <row r="468" spans="15:51" x14ac:dyDescent="0.2">
      <c r="O468" s="145">
        <v>42430</v>
      </c>
      <c r="AO468" s="176">
        <f t="shared" si="81"/>
        <v>0</v>
      </c>
      <c r="AP468">
        <f t="shared" si="72"/>
        <v>0</v>
      </c>
      <c r="AQ468">
        <f t="shared" si="73"/>
        <v>0</v>
      </c>
      <c r="AR468">
        <f t="shared" si="74"/>
        <v>0</v>
      </c>
      <c r="AS468">
        <f t="shared" si="75"/>
        <v>0</v>
      </c>
      <c r="AT468">
        <f t="shared" si="76"/>
        <v>0</v>
      </c>
      <c r="AU468">
        <f t="shared" si="77"/>
        <v>0</v>
      </c>
      <c r="AV468">
        <f t="shared" si="78"/>
        <v>0</v>
      </c>
      <c r="AW468">
        <f t="shared" si="79"/>
        <v>0</v>
      </c>
      <c r="AX468">
        <f t="shared" si="80"/>
        <v>0</v>
      </c>
      <c r="AY468">
        <f t="shared" si="82"/>
        <v>0</v>
      </c>
    </row>
    <row r="469" spans="15:51" x14ac:dyDescent="0.2">
      <c r="O469" s="145">
        <v>42461</v>
      </c>
      <c r="AO469" s="176">
        <f t="shared" si="81"/>
        <v>0</v>
      </c>
      <c r="AP469">
        <f t="shared" si="72"/>
        <v>0</v>
      </c>
      <c r="AQ469">
        <f t="shared" si="73"/>
        <v>0</v>
      </c>
      <c r="AR469">
        <f t="shared" si="74"/>
        <v>0</v>
      </c>
      <c r="AS469">
        <f t="shared" si="75"/>
        <v>0</v>
      </c>
      <c r="AT469">
        <f t="shared" si="76"/>
        <v>0</v>
      </c>
      <c r="AU469">
        <f t="shared" si="77"/>
        <v>0</v>
      </c>
      <c r="AV469">
        <f t="shared" si="78"/>
        <v>0</v>
      </c>
      <c r="AW469">
        <f t="shared" si="79"/>
        <v>0</v>
      </c>
      <c r="AX469">
        <f t="shared" si="80"/>
        <v>0</v>
      </c>
      <c r="AY469">
        <f t="shared" si="82"/>
        <v>0</v>
      </c>
    </row>
    <row r="470" spans="15:51" x14ac:dyDescent="0.2">
      <c r="O470" s="145">
        <v>42491</v>
      </c>
      <c r="AO470" s="176">
        <f t="shared" si="81"/>
        <v>0</v>
      </c>
      <c r="AP470">
        <f t="shared" si="72"/>
        <v>0</v>
      </c>
      <c r="AQ470">
        <f t="shared" si="73"/>
        <v>0</v>
      </c>
      <c r="AR470">
        <f t="shared" si="74"/>
        <v>0</v>
      </c>
      <c r="AS470">
        <f t="shared" si="75"/>
        <v>0</v>
      </c>
      <c r="AT470">
        <f t="shared" si="76"/>
        <v>0</v>
      </c>
      <c r="AU470">
        <f t="shared" si="77"/>
        <v>0</v>
      </c>
      <c r="AV470">
        <f t="shared" si="78"/>
        <v>0</v>
      </c>
      <c r="AW470">
        <f t="shared" si="79"/>
        <v>0</v>
      </c>
      <c r="AX470">
        <f t="shared" si="80"/>
        <v>0</v>
      </c>
      <c r="AY470">
        <f t="shared" si="82"/>
        <v>0</v>
      </c>
    </row>
    <row r="471" spans="15:51" x14ac:dyDescent="0.2">
      <c r="O471" s="145">
        <v>42522</v>
      </c>
      <c r="AO471" s="176">
        <f t="shared" si="81"/>
        <v>0</v>
      </c>
      <c r="AP471">
        <f t="shared" si="72"/>
        <v>0</v>
      </c>
      <c r="AQ471">
        <f t="shared" si="73"/>
        <v>0</v>
      </c>
      <c r="AR471">
        <f t="shared" si="74"/>
        <v>0</v>
      </c>
      <c r="AS471">
        <f t="shared" si="75"/>
        <v>0</v>
      </c>
      <c r="AT471">
        <f t="shared" si="76"/>
        <v>0</v>
      </c>
      <c r="AU471">
        <f t="shared" si="77"/>
        <v>0</v>
      </c>
      <c r="AV471">
        <f t="shared" si="78"/>
        <v>0</v>
      </c>
      <c r="AW471">
        <f t="shared" si="79"/>
        <v>0</v>
      </c>
      <c r="AX471">
        <f t="shared" si="80"/>
        <v>0</v>
      </c>
      <c r="AY471">
        <f t="shared" si="82"/>
        <v>0</v>
      </c>
    </row>
    <row r="472" spans="15:51" x14ac:dyDescent="0.2">
      <c r="O472" s="145">
        <v>42552</v>
      </c>
      <c r="AO472" s="176">
        <f t="shared" si="81"/>
        <v>0</v>
      </c>
      <c r="AP472">
        <f t="shared" si="72"/>
        <v>0</v>
      </c>
      <c r="AQ472">
        <f t="shared" si="73"/>
        <v>0</v>
      </c>
      <c r="AR472">
        <f t="shared" si="74"/>
        <v>0</v>
      </c>
      <c r="AS472">
        <f t="shared" si="75"/>
        <v>0</v>
      </c>
      <c r="AT472">
        <f t="shared" si="76"/>
        <v>0</v>
      </c>
      <c r="AU472">
        <f t="shared" si="77"/>
        <v>0</v>
      </c>
      <c r="AV472">
        <f t="shared" si="78"/>
        <v>0</v>
      </c>
      <c r="AW472">
        <f t="shared" si="79"/>
        <v>0</v>
      </c>
      <c r="AX472">
        <f t="shared" si="80"/>
        <v>0</v>
      </c>
      <c r="AY472">
        <f t="shared" si="82"/>
        <v>0</v>
      </c>
    </row>
    <row r="473" spans="15:51" x14ac:dyDescent="0.2">
      <c r="O473" s="145">
        <v>42583</v>
      </c>
      <c r="AO473" s="176">
        <f t="shared" si="81"/>
        <v>0</v>
      </c>
      <c r="AP473">
        <f t="shared" ref="AP473:AP509" si="83">B473</f>
        <v>0</v>
      </c>
      <c r="AQ473">
        <f t="shared" ref="AQ473:AQ509" si="84">C473</f>
        <v>0</v>
      </c>
      <c r="AR473">
        <f t="shared" ref="AR473:AR509" si="85">D473</f>
        <v>0</v>
      </c>
      <c r="AS473">
        <f t="shared" ref="AS473:AS509" si="86">E473</f>
        <v>0</v>
      </c>
      <c r="AT473">
        <f t="shared" ref="AT473:AT509" si="87">F473</f>
        <v>0</v>
      </c>
      <c r="AU473">
        <f t="shared" ref="AU473:AU509" si="88">G473</f>
        <v>0</v>
      </c>
      <c r="AV473">
        <f t="shared" ref="AV473:AV509" si="89">H473</f>
        <v>0</v>
      </c>
      <c r="AW473">
        <f t="shared" ref="AW473:AW509" si="90">I473</f>
        <v>0</v>
      </c>
      <c r="AX473">
        <f t="shared" ref="AX473:AX509" si="91">J473</f>
        <v>0</v>
      </c>
      <c r="AY473">
        <f t="shared" si="82"/>
        <v>0</v>
      </c>
    </row>
    <row r="474" spans="15:51" x14ac:dyDescent="0.2">
      <c r="O474" s="145">
        <v>42614</v>
      </c>
      <c r="AO474" s="176">
        <f t="shared" si="81"/>
        <v>0</v>
      </c>
      <c r="AP474">
        <f t="shared" si="83"/>
        <v>0</v>
      </c>
      <c r="AQ474">
        <f t="shared" si="84"/>
        <v>0</v>
      </c>
      <c r="AR474">
        <f t="shared" si="85"/>
        <v>0</v>
      </c>
      <c r="AS474">
        <f t="shared" si="86"/>
        <v>0</v>
      </c>
      <c r="AT474">
        <f t="shared" si="87"/>
        <v>0</v>
      </c>
      <c r="AU474">
        <f t="shared" si="88"/>
        <v>0</v>
      </c>
      <c r="AV474">
        <f t="shared" si="89"/>
        <v>0</v>
      </c>
      <c r="AW474">
        <f t="shared" si="90"/>
        <v>0</v>
      </c>
      <c r="AX474">
        <f t="shared" si="91"/>
        <v>0</v>
      </c>
      <c r="AY474">
        <f t="shared" si="82"/>
        <v>0</v>
      </c>
    </row>
    <row r="475" spans="15:51" x14ac:dyDescent="0.2">
      <c r="O475" s="145">
        <v>42644</v>
      </c>
      <c r="AO475" s="176">
        <f t="shared" si="81"/>
        <v>0</v>
      </c>
      <c r="AP475">
        <f t="shared" si="83"/>
        <v>0</v>
      </c>
      <c r="AQ475">
        <f t="shared" si="84"/>
        <v>0</v>
      </c>
      <c r="AR475">
        <f t="shared" si="85"/>
        <v>0</v>
      </c>
      <c r="AS475">
        <f t="shared" si="86"/>
        <v>0</v>
      </c>
      <c r="AT475">
        <f t="shared" si="87"/>
        <v>0</v>
      </c>
      <c r="AU475">
        <f t="shared" si="88"/>
        <v>0</v>
      </c>
      <c r="AV475">
        <f t="shared" si="89"/>
        <v>0</v>
      </c>
      <c r="AW475">
        <f t="shared" si="90"/>
        <v>0</v>
      </c>
      <c r="AX475">
        <f t="shared" si="91"/>
        <v>0</v>
      </c>
      <c r="AY475">
        <f t="shared" si="82"/>
        <v>0</v>
      </c>
    </row>
    <row r="476" spans="15:51" x14ac:dyDescent="0.2">
      <c r="O476" s="145">
        <v>42675</v>
      </c>
      <c r="AO476" s="176">
        <f t="shared" si="81"/>
        <v>0</v>
      </c>
      <c r="AP476">
        <f t="shared" si="83"/>
        <v>0</v>
      </c>
      <c r="AQ476">
        <f t="shared" si="84"/>
        <v>0</v>
      </c>
      <c r="AR476">
        <f t="shared" si="85"/>
        <v>0</v>
      </c>
      <c r="AS476">
        <f t="shared" si="86"/>
        <v>0</v>
      </c>
      <c r="AT476">
        <f t="shared" si="87"/>
        <v>0</v>
      </c>
      <c r="AU476">
        <f t="shared" si="88"/>
        <v>0</v>
      </c>
      <c r="AV476">
        <f t="shared" si="89"/>
        <v>0</v>
      </c>
      <c r="AW476">
        <f t="shared" si="90"/>
        <v>0</v>
      </c>
      <c r="AX476">
        <f t="shared" si="91"/>
        <v>0</v>
      </c>
      <c r="AY476">
        <f t="shared" si="82"/>
        <v>0</v>
      </c>
    </row>
    <row r="477" spans="15:51" x14ac:dyDescent="0.2">
      <c r="O477" s="145">
        <v>42705</v>
      </c>
      <c r="AO477" s="176">
        <f t="shared" si="81"/>
        <v>0</v>
      </c>
      <c r="AP477">
        <f t="shared" si="83"/>
        <v>0</v>
      </c>
      <c r="AQ477">
        <f t="shared" si="84"/>
        <v>0</v>
      </c>
      <c r="AR477">
        <f t="shared" si="85"/>
        <v>0</v>
      </c>
      <c r="AS477">
        <f t="shared" si="86"/>
        <v>0</v>
      </c>
      <c r="AT477">
        <f t="shared" si="87"/>
        <v>0</v>
      </c>
      <c r="AU477">
        <f t="shared" si="88"/>
        <v>0</v>
      </c>
      <c r="AV477">
        <f t="shared" si="89"/>
        <v>0</v>
      </c>
      <c r="AW477">
        <f t="shared" si="90"/>
        <v>0</v>
      </c>
      <c r="AX477">
        <f t="shared" si="91"/>
        <v>0</v>
      </c>
      <c r="AY477">
        <f t="shared" si="82"/>
        <v>0</v>
      </c>
    </row>
    <row r="478" spans="15:51" x14ac:dyDescent="0.2">
      <c r="O478" s="145">
        <v>42736</v>
      </c>
      <c r="AO478" s="176">
        <f t="shared" si="81"/>
        <v>0</v>
      </c>
      <c r="AP478">
        <f t="shared" si="83"/>
        <v>0</v>
      </c>
      <c r="AQ478">
        <f t="shared" si="84"/>
        <v>0</v>
      </c>
      <c r="AR478">
        <f t="shared" si="85"/>
        <v>0</v>
      </c>
      <c r="AS478">
        <f t="shared" si="86"/>
        <v>0</v>
      </c>
      <c r="AT478">
        <f t="shared" si="87"/>
        <v>0</v>
      </c>
      <c r="AU478">
        <f t="shared" si="88"/>
        <v>0</v>
      </c>
      <c r="AV478">
        <f t="shared" si="89"/>
        <v>0</v>
      </c>
      <c r="AW478">
        <f t="shared" si="90"/>
        <v>0</v>
      </c>
      <c r="AX478">
        <f t="shared" si="91"/>
        <v>0</v>
      </c>
      <c r="AY478">
        <f t="shared" si="82"/>
        <v>0</v>
      </c>
    </row>
    <row r="479" spans="15:51" x14ac:dyDescent="0.2">
      <c r="O479" s="145">
        <v>42767</v>
      </c>
      <c r="AO479" s="176">
        <f t="shared" si="81"/>
        <v>0</v>
      </c>
      <c r="AP479">
        <f t="shared" si="83"/>
        <v>0</v>
      </c>
      <c r="AQ479">
        <f t="shared" si="84"/>
        <v>0</v>
      </c>
      <c r="AR479">
        <f t="shared" si="85"/>
        <v>0</v>
      </c>
      <c r="AS479">
        <f t="shared" si="86"/>
        <v>0</v>
      </c>
      <c r="AT479">
        <f t="shared" si="87"/>
        <v>0</v>
      </c>
      <c r="AU479">
        <f t="shared" si="88"/>
        <v>0</v>
      </c>
      <c r="AV479">
        <f t="shared" si="89"/>
        <v>0</v>
      </c>
      <c r="AW479">
        <f t="shared" si="90"/>
        <v>0</v>
      </c>
      <c r="AX479">
        <f t="shared" si="91"/>
        <v>0</v>
      </c>
      <c r="AY479">
        <f t="shared" si="82"/>
        <v>0</v>
      </c>
    </row>
    <row r="480" spans="15:51" x14ac:dyDescent="0.2">
      <c r="O480" s="145">
        <v>42795</v>
      </c>
      <c r="AO480" s="176">
        <f t="shared" si="81"/>
        <v>0</v>
      </c>
      <c r="AP480">
        <f t="shared" si="83"/>
        <v>0</v>
      </c>
      <c r="AQ480">
        <f t="shared" si="84"/>
        <v>0</v>
      </c>
      <c r="AR480">
        <f t="shared" si="85"/>
        <v>0</v>
      </c>
      <c r="AS480">
        <f t="shared" si="86"/>
        <v>0</v>
      </c>
      <c r="AT480">
        <f t="shared" si="87"/>
        <v>0</v>
      </c>
      <c r="AU480">
        <f t="shared" si="88"/>
        <v>0</v>
      </c>
      <c r="AV480">
        <f t="shared" si="89"/>
        <v>0</v>
      </c>
      <c r="AW480">
        <f t="shared" si="90"/>
        <v>0</v>
      </c>
      <c r="AX480">
        <f t="shared" si="91"/>
        <v>0</v>
      </c>
      <c r="AY480">
        <f t="shared" si="82"/>
        <v>0</v>
      </c>
    </row>
    <row r="481" spans="15:51" x14ac:dyDescent="0.2">
      <c r="O481" s="145">
        <v>42826</v>
      </c>
      <c r="AO481" s="176">
        <f t="shared" si="81"/>
        <v>0</v>
      </c>
      <c r="AP481">
        <f t="shared" si="83"/>
        <v>0</v>
      </c>
      <c r="AQ481">
        <f t="shared" si="84"/>
        <v>0</v>
      </c>
      <c r="AR481">
        <f t="shared" si="85"/>
        <v>0</v>
      </c>
      <c r="AS481">
        <f t="shared" si="86"/>
        <v>0</v>
      </c>
      <c r="AT481">
        <f t="shared" si="87"/>
        <v>0</v>
      </c>
      <c r="AU481">
        <f t="shared" si="88"/>
        <v>0</v>
      </c>
      <c r="AV481">
        <f t="shared" si="89"/>
        <v>0</v>
      </c>
      <c r="AW481">
        <f t="shared" si="90"/>
        <v>0</v>
      </c>
      <c r="AX481">
        <f t="shared" si="91"/>
        <v>0</v>
      </c>
      <c r="AY481">
        <f t="shared" si="82"/>
        <v>0</v>
      </c>
    </row>
    <row r="482" spans="15:51" x14ac:dyDescent="0.2">
      <c r="O482" s="145">
        <v>42856</v>
      </c>
      <c r="AO482" s="176">
        <f t="shared" si="81"/>
        <v>0</v>
      </c>
      <c r="AP482">
        <f t="shared" si="83"/>
        <v>0</v>
      </c>
      <c r="AQ482">
        <f t="shared" si="84"/>
        <v>0</v>
      </c>
      <c r="AR482">
        <f t="shared" si="85"/>
        <v>0</v>
      </c>
      <c r="AS482">
        <f t="shared" si="86"/>
        <v>0</v>
      </c>
      <c r="AT482">
        <f t="shared" si="87"/>
        <v>0</v>
      </c>
      <c r="AU482">
        <f t="shared" si="88"/>
        <v>0</v>
      </c>
      <c r="AV482">
        <f t="shared" si="89"/>
        <v>0</v>
      </c>
      <c r="AW482">
        <f t="shared" si="90"/>
        <v>0</v>
      </c>
      <c r="AX482">
        <f t="shared" si="91"/>
        <v>0</v>
      </c>
      <c r="AY482">
        <f t="shared" si="82"/>
        <v>0</v>
      </c>
    </row>
    <row r="483" spans="15:51" x14ac:dyDescent="0.2">
      <c r="O483" s="145">
        <v>42887</v>
      </c>
      <c r="AO483" s="176">
        <f t="shared" si="81"/>
        <v>0</v>
      </c>
      <c r="AP483">
        <f t="shared" si="83"/>
        <v>0</v>
      </c>
      <c r="AQ483">
        <f t="shared" si="84"/>
        <v>0</v>
      </c>
      <c r="AR483">
        <f t="shared" si="85"/>
        <v>0</v>
      </c>
      <c r="AS483">
        <f t="shared" si="86"/>
        <v>0</v>
      </c>
      <c r="AT483">
        <f t="shared" si="87"/>
        <v>0</v>
      </c>
      <c r="AU483">
        <f t="shared" si="88"/>
        <v>0</v>
      </c>
      <c r="AV483">
        <f t="shared" si="89"/>
        <v>0</v>
      </c>
      <c r="AW483">
        <f t="shared" si="90"/>
        <v>0</v>
      </c>
      <c r="AX483">
        <f t="shared" si="91"/>
        <v>0</v>
      </c>
      <c r="AY483">
        <f t="shared" si="82"/>
        <v>0</v>
      </c>
    </row>
    <row r="484" spans="15:51" x14ac:dyDescent="0.2">
      <c r="O484" s="145">
        <v>42917</v>
      </c>
      <c r="AO484" s="176">
        <f t="shared" si="81"/>
        <v>0</v>
      </c>
      <c r="AP484">
        <f t="shared" si="83"/>
        <v>0</v>
      </c>
      <c r="AQ484">
        <f t="shared" si="84"/>
        <v>0</v>
      </c>
      <c r="AR484">
        <f t="shared" si="85"/>
        <v>0</v>
      </c>
      <c r="AS484">
        <f t="shared" si="86"/>
        <v>0</v>
      </c>
      <c r="AT484">
        <f t="shared" si="87"/>
        <v>0</v>
      </c>
      <c r="AU484">
        <f t="shared" si="88"/>
        <v>0</v>
      </c>
      <c r="AV484">
        <f t="shared" si="89"/>
        <v>0</v>
      </c>
      <c r="AW484">
        <f t="shared" si="90"/>
        <v>0</v>
      </c>
      <c r="AX484">
        <f t="shared" si="91"/>
        <v>0</v>
      </c>
      <c r="AY484">
        <f t="shared" si="82"/>
        <v>0</v>
      </c>
    </row>
    <row r="485" spans="15:51" x14ac:dyDescent="0.2">
      <c r="O485" s="145">
        <v>42948</v>
      </c>
      <c r="AO485" s="176">
        <f t="shared" si="81"/>
        <v>0</v>
      </c>
      <c r="AP485">
        <f t="shared" si="83"/>
        <v>0</v>
      </c>
      <c r="AQ485">
        <f t="shared" si="84"/>
        <v>0</v>
      </c>
      <c r="AR485">
        <f t="shared" si="85"/>
        <v>0</v>
      </c>
      <c r="AS485">
        <f t="shared" si="86"/>
        <v>0</v>
      </c>
      <c r="AT485">
        <f t="shared" si="87"/>
        <v>0</v>
      </c>
      <c r="AU485">
        <f t="shared" si="88"/>
        <v>0</v>
      </c>
      <c r="AV485">
        <f t="shared" si="89"/>
        <v>0</v>
      </c>
      <c r="AW485">
        <f t="shared" si="90"/>
        <v>0</v>
      </c>
      <c r="AX485">
        <f t="shared" si="91"/>
        <v>0</v>
      </c>
      <c r="AY485">
        <f t="shared" si="82"/>
        <v>0</v>
      </c>
    </row>
    <row r="486" spans="15:51" x14ac:dyDescent="0.2">
      <c r="O486" s="145">
        <v>42979</v>
      </c>
      <c r="AO486" s="176">
        <f t="shared" si="81"/>
        <v>0</v>
      </c>
      <c r="AP486">
        <f t="shared" si="83"/>
        <v>0</v>
      </c>
      <c r="AQ486">
        <f t="shared" si="84"/>
        <v>0</v>
      </c>
      <c r="AR486">
        <f t="shared" si="85"/>
        <v>0</v>
      </c>
      <c r="AS486">
        <f t="shared" si="86"/>
        <v>0</v>
      </c>
      <c r="AT486">
        <f t="shared" si="87"/>
        <v>0</v>
      </c>
      <c r="AU486">
        <f t="shared" si="88"/>
        <v>0</v>
      </c>
      <c r="AV486">
        <f t="shared" si="89"/>
        <v>0</v>
      </c>
      <c r="AW486">
        <f t="shared" si="90"/>
        <v>0</v>
      </c>
      <c r="AX486">
        <f t="shared" si="91"/>
        <v>0</v>
      </c>
      <c r="AY486">
        <f t="shared" si="82"/>
        <v>0</v>
      </c>
    </row>
    <row r="487" spans="15:51" x14ac:dyDescent="0.2">
      <c r="O487" s="145">
        <v>43009</v>
      </c>
      <c r="AO487" s="176">
        <f t="shared" si="81"/>
        <v>0</v>
      </c>
      <c r="AP487">
        <f t="shared" si="83"/>
        <v>0</v>
      </c>
      <c r="AQ487">
        <f t="shared" si="84"/>
        <v>0</v>
      </c>
      <c r="AR487">
        <f t="shared" si="85"/>
        <v>0</v>
      </c>
      <c r="AS487">
        <f t="shared" si="86"/>
        <v>0</v>
      </c>
      <c r="AT487">
        <f t="shared" si="87"/>
        <v>0</v>
      </c>
      <c r="AU487">
        <f t="shared" si="88"/>
        <v>0</v>
      </c>
      <c r="AV487">
        <f t="shared" si="89"/>
        <v>0</v>
      </c>
      <c r="AW487">
        <f t="shared" si="90"/>
        <v>0</v>
      </c>
      <c r="AX487">
        <f t="shared" si="91"/>
        <v>0</v>
      </c>
      <c r="AY487">
        <f t="shared" si="82"/>
        <v>0</v>
      </c>
    </row>
    <row r="488" spans="15:51" x14ac:dyDescent="0.2">
      <c r="O488" s="145">
        <v>43040</v>
      </c>
      <c r="AO488" s="176">
        <f t="shared" si="81"/>
        <v>0</v>
      </c>
      <c r="AP488">
        <f t="shared" si="83"/>
        <v>0</v>
      </c>
      <c r="AQ488">
        <f t="shared" si="84"/>
        <v>0</v>
      </c>
      <c r="AR488">
        <f t="shared" si="85"/>
        <v>0</v>
      </c>
      <c r="AS488">
        <f t="shared" si="86"/>
        <v>0</v>
      </c>
      <c r="AT488">
        <f t="shared" si="87"/>
        <v>0</v>
      </c>
      <c r="AU488">
        <f t="shared" si="88"/>
        <v>0</v>
      </c>
      <c r="AV488">
        <f t="shared" si="89"/>
        <v>0</v>
      </c>
      <c r="AW488">
        <f t="shared" si="90"/>
        <v>0</v>
      </c>
      <c r="AX488">
        <f t="shared" si="91"/>
        <v>0</v>
      </c>
      <c r="AY488">
        <f t="shared" si="82"/>
        <v>0</v>
      </c>
    </row>
    <row r="489" spans="15:51" x14ac:dyDescent="0.2">
      <c r="O489" s="145">
        <v>43070</v>
      </c>
      <c r="AO489" s="176">
        <f t="shared" si="81"/>
        <v>0</v>
      </c>
      <c r="AP489">
        <f t="shared" si="83"/>
        <v>0</v>
      </c>
      <c r="AQ489">
        <f t="shared" si="84"/>
        <v>0</v>
      </c>
      <c r="AR489">
        <f t="shared" si="85"/>
        <v>0</v>
      </c>
      <c r="AS489">
        <f t="shared" si="86"/>
        <v>0</v>
      </c>
      <c r="AT489">
        <f t="shared" si="87"/>
        <v>0</v>
      </c>
      <c r="AU489">
        <f t="shared" si="88"/>
        <v>0</v>
      </c>
      <c r="AV489">
        <f t="shared" si="89"/>
        <v>0</v>
      </c>
      <c r="AW489">
        <f t="shared" si="90"/>
        <v>0</v>
      </c>
      <c r="AX489">
        <f t="shared" si="91"/>
        <v>0</v>
      </c>
      <c r="AY489">
        <f t="shared" si="82"/>
        <v>0</v>
      </c>
    </row>
    <row r="490" spans="15:51" x14ac:dyDescent="0.2">
      <c r="O490" s="145">
        <v>43101</v>
      </c>
      <c r="AO490" s="176">
        <f t="shared" si="81"/>
        <v>0</v>
      </c>
      <c r="AP490">
        <f t="shared" si="83"/>
        <v>0</v>
      </c>
      <c r="AQ490">
        <f t="shared" si="84"/>
        <v>0</v>
      </c>
      <c r="AR490">
        <f t="shared" si="85"/>
        <v>0</v>
      </c>
      <c r="AS490">
        <f t="shared" si="86"/>
        <v>0</v>
      </c>
      <c r="AT490">
        <f t="shared" si="87"/>
        <v>0</v>
      </c>
      <c r="AU490">
        <f t="shared" si="88"/>
        <v>0</v>
      </c>
      <c r="AV490">
        <f t="shared" si="89"/>
        <v>0</v>
      </c>
      <c r="AW490">
        <f t="shared" si="90"/>
        <v>0</v>
      </c>
      <c r="AX490">
        <f t="shared" si="91"/>
        <v>0</v>
      </c>
      <c r="AY490">
        <f t="shared" si="82"/>
        <v>0</v>
      </c>
    </row>
    <row r="491" spans="15:51" x14ac:dyDescent="0.2">
      <c r="O491" s="145">
        <v>43132</v>
      </c>
      <c r="AO491" s="176">
        <f t="shared" si="81"/>
        <v>0</v>
      </c>
      <c r="AP491">
        <f t="shared" si="83"/>
        <v>0</v>
      </c>
      <c r="AQ491">
        <f t="shared" si="84"/>
        <v>0</v>
      </c>
      <c r="AR491">
        <f t="shared" si="85"/>
        <v>0</v>
      </c>
      <c r="AS491">
        <f t="shared" si="86"/>
        <v>0</v>
      </c>
      <c r="AT491">
        <f t="shared" si="87"/>
        <v>0</v>
      </c>
      <c r="AU491">
        <f t="shared" si="88"/>
        <v>0</v>
      </c>
      <c r="AV491">
        <f t="shared" si="89"/>
        <v>0</v>
      </c>
      <c r="AW491">
        <f t="shared" si="90"/>
        <v>0</v>
      </c>
      <c r="AX491">
        <f t="shared" si="91"/>
        <v>0</v>
      </c>
      <c r="AY491">
        <f t="shared" si="82"/>
        <v>0</v>
      </c>
    </row>
    <row r="492" spans="15:51" x14ac:dyDescent="0.2">
      <c r="O492" s="145">
        <v>43160</v>
      </c>
      <c r="AO492" s="176">
        <f t="shared" si="81"/>
        <v>0</v>
      </c>
      <c r="AP492">
        <f t="shared" si="83"/>
        <v>0</v>
      </c>
      <c r="AQ492">
        <f t="shared" si="84"/>
        <v>0</v>
      </c>
      <c r="AR492">
        <f t="shared" si="85"/>
        <v>0</v>
      </c>
      <c r="AS492">
        <f t="shared" si="86"/>
        <v>0</v>
      </c>
      <c r="AT492">
        <f t="shared" si="87"/>
        <v>0</v>
      </c>
      <c r="AU492">
        <f t="shared" si="88"/>
        <v>0</v>
      </c>
      <c r="AV492">
        <f t="shared" si="89"/>
        <v>0</v>
      </c>
      <c r="AW492">
        <f t="shared" si="90"/>
        <v>0</v>
      </c>
      <c r="AX492">
        <f t="shared" si="91"/>
        <v>0</v>
      </c>
      <c r="AY492">
        <f t="shared" si="82"/>
        <v>0</v>
      </c>
    </row>
    <row r="493" spans="15:51" x14ac:dyDescent="0.2">
      <c r="O493" s="145">
        <v>43191</v>
      </c>
      <c r="AO493" s="176">
        <f t="shared" si="81"/>
        <v>0</v>
      </c>
      <c r="AP493">
        <f t="shared" si="83"/>
        <v>0</v>
      </c>
      <c r="AQ493">
        <f t="shared" si="84"/>
        <v>0</v>
      </c>
      <c r="AR493">
        <f t="shared" si="85"/>
        <v>0</v>
      </c>
      <c r="AS493">
        <f t="shared" si="86"/>
        <v>0</v>
      </c>
      <c r="AT493">
        <f t="shared" si="87"/>
        <v>0</v>
      </c>
      <c r="AU493">
        <f t="shared" si="88"/>
        <v>0</v>
      </c>
      <c r="AV493">
        <f t="shared" si="89"/>
        <v>0</v>
      </c>
      <c r="AW493">
        <f t="shared" si="90"/>
        <v>0</v>
      </c>
      <c r="AX493">
        <f t="shared" si="91"/>
        <v>0</v>
      </c>
      <c r="AY493">
        <f t="shared" si="82"/>
        <v>0</v>
      </c>
    </row>
    <row r="494" spans="15:51" x14ac:dyDescent="0.2">
      <c r="O494" s="145">
        <v>43221</v>
      </c>
      <c r="AO494" s="176">
        <f t="shared" si="81"/>
        <v>0</v>
      </c>
      <c r="AP494">
        <f t="shared" si="83"/>
        <v>0</v>
      </c>
      <c r="AQ494">
        <f t="shared" si="84"/>
        <v>0</v>
      </c>
      <c r="AR494">
        <f t="shared" si="85"/>
        <v>0</v>
      </c>
      <c r="AS494">
        <f t="shared" si="86"/>
        <v>0</v>
      </c>
      <c r="AT494">
        <f t="shared" si="87"/>
        <v>0</v>
      </c>
      <c r="AU494">
        <f t="shared" si="88"/>
        <v>0</v>
      </c>
      <c r="AV494">
        <f t="shared" si="89"/>
        <v>0</v>
      </c>
      <c r="AW494">
        <f t="shared" si="90"/>
        <v>0</v>
      </c>
      <c r="AX494">
        <f t="shared" si="91"/>
        <v>0</v>
      </c>
      <c r="AY494">
        <f t="shared" si="82"/>
        <v>0</v>
      </c>
    </row>
    <row r="495" spans="15:51" x14ac:dyDescent="0.2">
      <c r="O495" s="145">
        <v>43252</v>
      </c>
      <c r="AO495" s="176">
        <f t="shared" si="81"/>
        <v>0</v>
      </c>
      <c r="AP495">
        <f t="shared" si="83"/>
        <v>0</v>
      </c>
      <c r="AQ495">
        <f t="shared" si="84"/>
        <v>0</v>
      </c>
      <c r="AR495">
        <f t="shared" si="85"/>
        <v>0</v>
      </c>
      <c r="AS495">
        <f t="shared" si="86"/>
        <v>0</v>
      </c>
      <c r="AT495">
        <f t="shared" si="87"/>
        <v>0</v>
      </c>
      <c r="AU495">
        <f t="shared" si="88"/>
        <v>0</v>
      </c>
      <c r="AV495">
        <f t="shared" si="89"/>
        <v>0</v>
      </c>
      <c r="AW495">
        <f t="shared" si="90"/>
        <v>0</v>
      </c>
      <c r="AX495">
        <f t="shared" si="91"/>
        <v>0</v>
      </c>
      <c r="AY495">
        <f t="shared" si="82"/>
        <v>0</v>
      </c>
    </row>
    <row r="496" spans="15:51" x14ac:dyDescent="0.2">
      <c r="O496" s="145">
        <v>43282</v>
      </c>
      <c r="AO496" s="176">
        <f t="shared" si="81"/>
        <v>0</v>
      </c>
      <c r="AP496">
        <f t="shared" si="83"/>
        <v>0</v>
      </c>
      <c r="AQ496">
        <f t="shared" si="84"/>
        <v>0</v>
      </c>
      <c r="AR496">
        <f t="shared" si="85"/>
        <v>0</v>
      </c>
      <c r="AS496">
        <f t="shared" si="86"/>
        <v>0</v>
      </c>
      <c r="AT496">
        <f t="shared" si="87"/>
        <v>0</v>
      </c>
      <c r="AU496">
        <f t="shared" si="88"/>
        <v>0</v>
      </c>
      <c r="AV496">
        <f t="shared" si="89"/>
        <v>0</v>
      </c>
      <c r="AW496">
        <f t="shared" si="90"/>
        <v>0</v>
      </c>
      <c r="AX496">
        <f t="shared" si="91"/>
        <v>0</v>
      </c>
      <c r="AY496">
        <f t="shared" si="82"/>
        <v>0</v>
      </c>
    </row>
    <row r="497" spans="15:51" x14ac:dyDescent="0.2">
      <c r="O497" s="145">
        <v>43313</v>
      </c>
      <c r="AO497" s="176">
        <f t="shared" si="81"/>
        <v>0</v>
      </c>
      <c r="AP497">
        <f t="shared" si="83"/>
        <v>0</v>
      </c>
      <c r="AQ497">
        <f t="shared" si="84"/>
        <v>0</v>
      </c>
      <c r="AR497">
        <f t="shared" si="85"/>
        <v>0</v>
      </c>
      <c r="AS497">
        <f t="shared" si="86"/>
        <v>0</v>
      </c>
      <c r="AT497">
        <f t="shared" si="87"/>
        <v>0</v>
      </c>
      <c r="AU497">
        <f t="shared" si="88"/>
        <v>0</v>
      </c>
      <c r="AV497">
        <f t="shared" si="89"/>
        <v>0</v>
      </c>
      <c r="AW497">
        <f t="shared" si="90"/>
        <v>0</v>
      </c>
      <c r="AX497">
        <f t="shared" si="91"/>
        <v>0</v>
      </c>
      <c r="AY497">
        <f t="shared" si="82"/>
        <v>0</v>
      </c>
    </row>
    <row r="498" spans="15:51" x14ac:dyDescent="0.2">
      <c r="O498" s="145">
        <v>43344</v>
      </c>
      <c r="AO498" s="176">
        <f t="shared" si="81"/>
        <v>0</v>
      </c>
      <c r="AP498">
        <f t="shared" si="83"/>
        <v>0</v>
      </c>
      <c r="AQ498">
        <f t="shared" si="84"/>
        <v>0</v>
      </c>
      <c r="AR498">
        <f t="shared" si="85"/>
        <v>0</v>
      </c>
      <c r="AS498">
        <f t="shared" si="86"/>
        <v>0</v>
      </c>
      <c r="AT498">
        <f t="shared" si="87"/>
        <v>0</v>
      </c>
      <c r="AU498">
        <f t="shared" si="88"/>
        <v>0</v>
      </c>
      <c r="AV498">
        <f t="shared" si="89"/>
        <v>0</v>
      </c>
      <c r="AW498">
        <f t="shared" si="90"/>
        <v>0</v>
      </c>
      <c r="AX498">
        <f t="shared" si="91"/>
        <v>0</v>
      </c>
      <c r="AY498">
        <f t="shared" si="82"/>
        <v>0</v>
      </c>
    </row>
    <row r="499" spans="15:51" x14ac:dyDescent="0.2">
      <c r="O499" s="145">
        <v>43374</v>
      </c>
      <c r="AO499" s="176">
        <f t="shared" si="81"/>
        <v>0</v>
      </c>
      <c r="AP499">
        <f t="shared" si="83"/>
        <v>0</v>
      </c>
      <c r="AQ499">
        <f t="shared" si="84"/>
        <v>0</v>
      </c>
      <c r="AR499">
        <f t="shared" si="85"/>
        <v>0</v>
      </c>
      <c r="AS499">
        <f t="shared" si="86"/>
        <v>0</v>
      </c>
      <c r="AT499">
        <f t="shared" si="87"/>
        <v>0</v>
      </c>
      <c r="AU499">
        <f t="shared" si="88"/>
        <v>0</v>
      </c>
      <c r="AV499">
        <f t="shared" si="89"/>
        <v>0</v>
      </c>
      <c r="AW499">
        <f t="shared" si="90"/>
        <v>0</v>
      </c>
      <c r="AX499">
        <f t="shared" si="91"/>
        <v>0</v>
      </c>
      <c r="AY499">
        <f t="shared" si="82"/>
        <v>0</v>
      </c>
    </row>
    <row r="500" spans="15:51" x14ac:dyDescent="0.2">
      <c r="O500" s="145">
        <v>43405</v>
      </c>
      <c r="AO500" s="176">
        <f t="shared" si="81"/>
        <v>0</v>
      </c>
      <c r="AP500">
        <f t="shared" si="83"/>
        <v>0</v>
      </c>
      <c r="AQ500">
        <f t="shared" si="84"/>
        <v>0</v>
      </c>
      <c r="AR500">
        <f t="shared" si="85"/>
        <v>0</v>
      </c>
      <c r="AS500">
        <f t="shared" si="86"/>
        <v>0</v>
      </c>
      <c r="AT500">
        <f t="shared" si="87"/>
        <v>0</v>
      </c>
      <c r="AU500">
        <f t="shared" si="88"/>
        <v>0</v>
      </c>
      <c r="AV500">
        <f t="shared" si="89"/>
        <v>0</v>
      </c>
      <c r="AW500">
        <f t="shared" si="90"/>
        <v>0</v>
      </c>
      <c r="AX500">
        <f t="shared" si="91"/>
        <v>0</v>
      </c>
      <c r="AY500">
        <f t="shared" si="82"/>
        <v>0</v>
      </c>
    </row>
    <row r="501" spans="15:51" x14ac:dyDescent="0.2">
      <c r="O501" s="145">
        <v>43435</v>
      </c>
      <c r="AO501" s="176">
        <f t="shared" si="81"/>
        <v>0</v>
      </c>
      <c r="AP501">
        <f t="shared" si="83"/>
        <v>0</v>
      </c>
      <c r="AQ501">
        <f t="shared" si="84"/>
        <v>0</v>
      </c>
      <c r="AR501">
        <f t="shared" si="85"/>
        <v>0</v>
      </c>
      <c r="AS501">
        <f t="shared" si="86"/>
        <v>0</v>
      </c>
      <c r="AT501">
        <f t="shared" si="87"/>
        <v>0</v>
      </c>
      <c r="AU501">
        <f t="shared" si="88"/>
        <v>0</v>
      </c>
      <c r="AV501">
        <f t="shared" si="89"/>
        <v>0</v>
      </c>
      <c r="AW501">
        <f t="shared" si="90"/>
        <v>0</v>
      </c>
      <c r="AX501">
        <f t="shared" si="91"/>
        <v>0</v>
      </c>
      <c r="AY501">
        <f t="shared" si="82"/>
        <v>0</v>
      </c>
    </row>
    <row r="502" spans="15:51" x14ac:dyDescent="0.2">
      <c r="O502" s="145">
        <v>43466</v>
      </c>
      <c r="AO502" s="176">
        <f t="shared" si="81"/>
        <v>0</v>
      </c>
      <c r="AP502">
        <f t="shared" si="83"/>
        <v>0</v>
      </c>
      <c r="AQ502">
        <f t="shared" si="84"/>
        <v>0</v>
      </c>
      <c r="AR502">
        <f t="shared" si="85"/>
        <v>0</v>
      </c>
      <c r="AS502">
        <f t="shared" si="86"/>
        <v>0</v>
      </c>
      <c r="AT502">
        <f t="shared" si="87"/>
        <v>0</v>
      </c>
      <c r="AU502">
        <f t="shared" si="88"/>
        <v>0</v>
      </c>
      <c r="AV502">
        <f t="shared" si="89"/>
        <v>0</v>
      </c>
      <c r="AW502">
        <f t="shared" si="90"/>
        <v>0</v>
      </c>
      <c r="AX502">
        <f t="shared" si="91"/>
        <v>0</v>
      </c>
      <c r="AY502">
        <f t="shared" si="82"/>
        <v>0</v>
      </c>
    </row>
    <row r="503" spans="15:51" x14ac:dyDescent="0.2">
      <c r="O503" s="145">
        <v>43497</v>
      </c>
      <c r="AO503" s="176">
        <f t="shared" si="81"/>
        <v>0</v>
      </c>
      <c r="AP503">
        <f t="shared" si="83"/>
        <v>0</v>
      </c>
      <c r="AQ503">
        <f t="shared" si="84"/>
        <v>0</v>
      </c>
      <c r="AR503">
        <f t="shared" si="85"/>
        <v>0</v>
      </c>
      <c r="AS503">
        <f t="shared" si="86"/>
        <v>0</v>
      </c>
      <c r="AT503">
        <f t="shared" si="87"/>
        <v>0</v>
      </c>
      <c r="AU503">
        <f t="shared" si="88"/>
        <v>0</v>
      </c>
      <c r="AV503">
        <f t="shared" si="89"/>
        <v>0</v>
      </c>
      <c r="AW503">
        <f t="shared" si="90"/>
        <v>0</v>
      </c>
      <c r="AX503">
        <f t="shared" si="91"/>
        <v>0</v>
      </c>
      <c r="AY503">
        <f t="shared" si="82"/>
        <v>0</v>
      </c>
    </row>
    <row r="504" spans="15:51" x14ac:dyDescent="0.2">
      <c r="O504" s="145">
        <v>43525</v>
      </c>
      <c r="AO504" s="176">
        <f t="shared" si="81"/>
        <v>0</v>
      </c>
      <c r="AP504">
        <f t="shared" si="83"/>
        <v>0</v>
      </c>
      <c r="AQ504">
        <f t="shared" si="84"/>
        <v>0</v>
      </c>
      <c r="AR504">
        <f t="shared" si="85"/>
        <v>0</v>
      </c>
      <c r="AS504">
        <f t="shared" si="86"/>
        <v>0</v>
      </c>
      <c r="AT504">
        <f t="shared" si="87"/>
        <v>0</v>
      </c>
      <c r="AU504">
        <f t="shared" si="88"/>
        <v>0</v>
      </c>
      <c r="AV504">
        <f t="shared" si="89"/>
        <v>0</v>
      </c>
      <c r="AW504">
        <f t="shared" si="90"/>
        <v>0</v>
      </c>
      <c r="AX504">
        <f t="shared" si="91"/>
        <v>0</v>
      </c>
      <c r="AY504">
        <f t="shared" si="82"/>
        <v>0</v>
      </c>
    </row>
    <row r="505" spans="15:51" x14ac:dyDescent="0.2">
      <c r="O505" s="145">
        <v>43556</v>
      </c>
      <c r="AO505" s="176">
        <f t="shared" si="81"/>
        <v>0</v>
      </c>
      <c r="AP505">
        <f t="shared" si="83"/>
        <v>0</v>
      </c>
      <c r="AQ505">
        <f t="shared" si="84"/>
        <v>0</v>
      </c>
      <c r="AR505">
        <f t="shared" si="85"/>
        <v>0</v>
      </c>
      <c r="AS505">
        <f t="shared" si="86"/>
        <v>0</v>
      </c>
      <c r="AT505">
        <f t="shared" si="87"/>
        <v>0</v>
      </c>
      <c r="AU505">
        <f t="shared" si="88"/>
        <v>0</v>
      </c>
      <c r="AV505">
        <f t="shared" si="89"/>
        <v>0</v>
      </c>
      <c r="AW505">
        <f t="shared" si="90"/>
        <v>0</v>
      </c>
      <c r="AX505">
        <f t="shared" si="91"/>
        <v>0</v>
      </c>
      <c r="AY505">
        <f t="shared" si="82"/>
        <v>0</v>
      </c>
    </row>
    <row r="506" spans="15:51" x14ac:dyDescent="0.2">
      <c r="O506" s="145">
        <v>43586</v>
      </c>
      <c r="AO506" s="176">
        <f t="shared" si="81"/>
        <v>0</v>
      </c>
      <c r="AP506">
        <f t="shared" si="83"/>
        <v>0</v>
      </c>
      <c r="AQ506">
        <f t="shared" si="84"/>
        <v>0</v>
      </c>
      <c r="AR506">
        <f t="shared" si="85"/>
        <v>0</v>
      </c>
      <c r="AS506">
        <f t="shared" si="86"/>
        <v>0</v>
      </c>
      <c r="AT506">
        <f t="shared" si="87"/>
        <v>0</v>
      </c>
      <c r="AU506">
        <f t="shared" si="88"/>
        <v>0</v>
      </c>
      <c r="AV506">
        <f t="shared" si="89"/>
        <v>0</v>
      </c>
      <c r="AW506">
        <f t="shared" si="90"/>
        <v>0</v>
      </c>
      <c r="AX506">
        <f t="shared" si="91"/>
        <v>0</v>
      </c>
      <c r="AY506">
        <f t="shared" si="82"/>
        <v>0</v>
      </c>
    </row>
    <row r="507" spans="15:51" x14ac:dyDescent="0.2">
      <c r="O507" s="145">
        <v>43617</v>
      </c>
      <c r="AO507" s="176">
        <f t="shared" si="81"/>
        <v>0</v>
      </c>
      <c r="AP507">
        <f t="shared" si="83"/>
        <v>0</v>
      </c>
      <c r="AQ507">
        <f t="shared" si="84"/>
        <v>0</v>
      </c>
      <c r="AR507">
        <f t="shared" si="85"/>
        <v>0</v>
      </c>
      <c r="AS507">
        <f t="shared" si="86"/>
        <v>0</v>
      </c>
      <c r="AT507">
        <f t="shared" si="87"/>
        <v>0</v>
      </c>
      <c r="AU507">
        <f t="shared" si="88"/>
        <v>0</v>
      </c>
      <c r="AV507">
        <f t="shared" si="89"/>
        <v>0</v>
      </c>
      <c r="AW507">
        <f t="shared" si="90"/>
        <v>0</v>
      </c>
      <c r="AX507">
        <f t="shared" si="91"/>
        <v>0</v>
      </c>
      <c r="AY507">
        <f t="shared" si="82"/>
        <v>0</v>
      </c>
    </row>
    <row r="508" spans="15:51" x14ac:dyDescent="0.2">
      <c r="O508" s="145">
        <v>43647</v>
      </c>
      <c r="AO508" s="176">
        <f t="shared" si="81"/>
        <v>0</v>
      </c>
      <c r="AP508">
        <f t="shared" si="83"/>
        <v>0</v>
      </c>
      <c r="AQ508">
        <f t="shared" si="84"/>
        <v>0</v>
      </c>
      <c r="AR508">
        <f t="shared" si="85"/>
        <v>0</v>
      </c>
      <c r="AS508">
        <f t="shared" si="86"/>
        <v>0</v>
      </c>
      <c r="AT508">
        <f t="shared" si="87"/>
        <v>0</v>
      </c>
      <c r="AU508">
        <f t="shared" si="88"/>
        <v>0</v>
      </c>
      <c r="AV508">
        <f t="shared" si="89"/>
        <v>0</v>
      </c>
      <c r="AW508">
        <f t="shared" si="90"/>
        <v>0</v>
      </c>
      <c r="AX508">
        <f t="shared" si="91"/>
        <v>0</v>
      </c>
      <c r="AY508">
        <f t="shared" si="82"/>
        <v>0</v>
      </c>
    </row>
    <row r="509" spans="15:51" x14ac:dyDescent="0.2">
      <c r="O509" s="145">
        <v>43678</v>
      </c>
      <c r="AO509" s="176">
        <f t="shared" si="81"/>
        <v>0</v>
      </c>
      <c r="AP509">
        <f t="shared" si="83"/>
        <v>0</v>
      </c>
      <c r="AQ509">
        <f t="shared" si="84"/>
        <v>0</v>
      </c>
      <c r="AR509">
        <f t="shared" si="85"/>
        <v>0</v>
      </c>
      <c r="AS509">
        <f t="shared" si="86"/>
        <v>0</v>
      </c>
      <c r="AT509">
        <f t="shared" si="87"/>
        <v>0</v>
      </c>
      <c r="AU509">
        <f t="shared" si="88"/>
        <v>0</v>
      </c>
      <c r="AV509">
        <f t="shared" si="89"/>
        <v>0</v>
      </c>
      <c r="AW509">
        <f t="shared" si="90"/>
        <v>0</v>
      </c>
      <c r="AX509">
        <f t="shared" si="91"/>
        <v>0</v>
      </c>
      <c r="AY509">
        <f t="shared" si="82"/>
        <v>0</v>
      </c>
    </row>
    <row r="510" spans="15:51" x14ac:dyDescent="0.2">
      <c r="O510" s="145">
        <v>43709</v>
      </c>
    </row>
    <row r="511" spans="15:51" x14ac:dyDescent="0.2">
      <c r="O511" s="145">
        <v>43739</v>
      </c>
    </row>
    <row r="512" spans="15:51" x14ac:dyDescent="0.2">
      <c r="O512" s="145">
        <v>43770</v>
      </c>
    </row>
    <row r="513" spans="15:15" x14ac:dyDescent="0.2">
      <c r="O513" s="145">
        <v>43800</v>
      </c>
    </row>
    <row r="514" spans="15:15" x14ac:dyDescent="0.2">
      <c r="O514" s="145">
        <v>43831</v>
      </c>
    </row>
    <row r="515" spans="15:15" x14ac:dyDescent="0.2">
      <c r="O515" s="145">
        <v>43862</v>
      </c>
    </row>
    <row r="516" spans="15:15" x14ac:dyDescent="0.2">
      <c r="O516" s="145">
        <v>43891</v>
      </c>
    </row>
    <row r="517" spans="15:15" x14ac:dyDescent="0.2">
      <c r="O517" s="145">
        <v>43922</v>
      </c>
    </row>
    <row r="518" spans="15:15" x14ac:dyDescent="0.2">
      <c r="O518" s="145">
        <v>43952</v>
      </c>
    </row>
    <row r="519" spans="15:15" x14ac:dyDescent="0.2">
      <c r="O519" s="145">
        <v>43983</v>
      </c>
    </row>
    <row r="520" spans="15:15" x14ac:dyDescent="0.2">
      <c r="O520" s="145">
        <v>44013</v>
      </c>
    </row>
    <row r="521" spans="15:15" x14ac:dyDescent="0.2">
      <c r="O521" s="145">
        <v>44044</v>
      </c>
    </row>
    <row r="522" spans="15:15" x14ac:dyDescent="0.2">
      <c r="O522" s="145">
        <v>44075</v>
      </c>
    </row>
    <row r="523" spans="15:15" x14ac:dyDescent="0.2">
      <c r="O523" s="145">
        <v>44105</v>
      </c>
    </row>
    <row r="524" spans="15:15" x14ac:dyDescent="0.2">
      <c r="O524" s="145">
        <v>44136</v>
      </c>
    </row>
    <row r="525" spans="15:15" x14ac:dyDescent="0.2">
      <c r="O525" s="145">
        <v>44166</v>
      </c>
    </row>
    <row r="526" spans="15:15" x14ac:dyDescent="0.2">
      <c r="O526" s="145">
        <v>44197</v>
      </c>
    </row>
    <row r="527" spans="15:15" x14ac:dyDescent="0.2">
      <c r="O527" s="145">
        <v>44228</v>
      </c>
    </row>
    <row r="528" spans="15:15" x14ac:dyDescent="0.2">
      <c r="O528" s="145">
        <v>44256</v>
      </c>
    </row>
    <row r="529" spans="15:15" x14ac:dyDescent="0.2">
      <c r="O529" s="145">
        <v>44287</v>
      </c>
    </row>
    <row r="530" spans="15:15" x14ac:dyDescent="0.2">
      <c r="O530" s="145">
        <v>44317</v>
      </c>
    </row>
    <row r="531" spans="15:15" x14ac:dyDescent="0.2">
      <c r="O531" s="145">
        <v>44348</v>
      </c>
    </row>
    <row r="532" spans="15:15" x14ac:dyDescent="0.2">
      <c r="O532" s="145">
        <v>44378</v>
      </c>
    </row>
    <row r="533" spans="15:15" x14ac:dyDescent="0.2">
      <c r="O533" s="145">
        <v>44409</v>
      </c>
    </row>
    <row r="534" spans="15:15" x14ac:dyDescent="0.2">
      <c r="O534" s="145">
        <v>44440</v>
      </c>
    </row>
    <row r="535" spans="15:15" x14ac:dyDescent="0.2">
      <c r="O535" s="145">
        <v>44470</v>
      </c>
    </row>
    <row r="536" spans="15:15" x14ac:dyDescent="0.2">
      <c r="O536" s="145">
        <v>44501</v>
      </c>
    </row>
    <row r="537" spans="15:15" x14ac:dyDescent="0.2">
      <c r="O537" s="145">
        <v>44531</v>
      </c>
    </row>
    <row r="538" spans="15:15" x14ac:dyDescent="0.2">
      <c r="O538" s="145">
        <v>44562</v>
      </c>
    </row>
    <row r="539" spans="15:15" x14ac:dyDescent="0.2">
      <c r="O539" s="145">
        <v>44593</v>
      </c>
    </row>
    <row r="540" spans="15:15" x14ac:dyDescent="0.2">
      <c r="O540" s="145">
        <v>44621</v>
      </c>
    </row>
    <row r="541" spans="15:15" x14ac:dyDescent="0.2">
      <c r="O541" s="145">
        <v>44652</v>
      </c>
    </row>
    <row r="542" spans="15:15" x14ac:dyDescent="0.2">
      <c r="O542" s="145">
        <v>44682</v>
      </c>
    </row>
    <row r="543" spans="15:15" x14ac:dyDescent="0.2">
      <c r="O543" s="145">
        <v>44713</v>
      </c>
    </row>
    <row r="544" spans="15:15" x14ac:dyDescent="0.2">
      <c r="O544" s="145">
        <v>44743</v>
      </c>
    </row>
    <row r="545" spans="15:15" x14ac:dyDescent="0.2">
      <c r="O545" s="145">
        <v>44774</v>
      </c>
    </row>
    <row r="546" spans="15:15" x14ac:dyDescent="0.2">
      <c r="O546" s="145">
        <v>44805</v>
      </c>
    </row>
    <row r="547" spans="15:15" x14ac:dyDescent="0.2">
      <c r="O547" s="145">
        <v>44835</v>
      </c>
    </row>
    <row r="548" spans="15:15" x14ac:dyDescent="0.2">
      <c r="O548" s="145">
        <v>44866</v>
      </c>
    </row>
    <row r="549" spans="15:15" x14ac:dyDescent="0.2">
      <c r="O549" s="145">
        <v>44896</v>
      </c>
    </row>
    <row r="550" spans="15:15" x14ac:dyDescent="0.2">
      <c r="O550" s="145">
        <v>44927</v>
      </c>
    </row>
    <row r="551" spans="15:15" x14ac:dyDescent="0.2">
      <c r="O551" s="145">
        <v>44958</v>
      </c>
    </row>
    <row r="552" spans="15:15" x14ac:dyDescent="0.2">
      <c r="O552" s="145">
        <v>44986</v>
      </c>
    </row>
    <row r="553" spans="15:15" x14ac:dyDescent="0.2">
      <c r="O553" s="145">
        <v>45017</v>
      </c>
    </row>
    <row r="554" spans="15:15" x14ac:dyDescent="0.2">
      <c r="O554" s="145">
        <v>45047</v>
      </c>
    </row>
    <row r="555" spans="15:15" x14ac:dyDescent="0.2">
      <c r="O555" s="145">
        <v>45078</v>
      </c>
    </row>
    <row r="556" spans="15:15" x14ac:dyDescent="0.2">
      <c r="O556" s="145">
        <v>45108</v>
      </c>
    </row>
    <row r="557" spans="15:15" x14ac:dyDescent="0.2">
      <c r="O557" s="145">
        <v>45139</v>
      </c>
    </row>
    <row r="558" spans="15:15" x14ac:dyDescent="0.2">
      <c r="O558" s="145">
        <v>45170</v>
      </c>
    </row>
    <row r="559" spans="15:15" x14ac:dyDescent="0.2">
      <c r="O559" s="145">
        <v>45200</v>
      </c>
    </row>
    <row r="560" spans="15:15" x14ac:dyDescent="0.2">
      <c r="O560" s="145">
        <v>45231</v>
      </c>
    </row>
    <row r="561" spans="15:15" x14ac:dyDescent="0.2">
      <c r="O561" s="145">
        <v>45261</v>
      </c>
    </row>
    <row r="562" spans="15:15" x14ac:dyDescent="0.2">
      <c r="O562" s="145">
        <v>45292</v>
      </c>
    </row>
    <row r="563" spans="15:15" x14ac:dyDescent="0.2">
      <c r="O563" s="145">
        <v>45323</v>
      </c>
    </row>
    <row r="564" spans="15:15" x14ac:dyDescent="0.2">
      <c r="O564" s="145">
        <v>45352</v>
      </c>
    </row>
    <row r="565" spans="15:15" x14ac:dyDescent="0.2">
      <c r="O565" s="145">
        <v>45383</v>
      </c>
    </row>
    <row r="566" spans="15:15" x14ac:dyDescent="0.2">
      <c r="O566" s="145">
        <v>45413</v>
      </c>
    </row>
    <row r="567" spans="15:15" x14ac:dyDescent="0.2">
      <c r="O567" s="145">
        <v>45444</v>
      </c>
    </row>
    <row r="568" spans="15:15" x14ac:dyDescent="0.2">
      <c r="O568" s="145">
        <v>45474</v>
      </c>
    </row>
    <row r="569" spans="15:15" x14ac:dyDescent="0.2">
      <c r="O569" s="145">
        <v>45505</v>
      </c>
    </row>
    <row r="570" spans="15:15" x14ac:dyDescent="0.2">
      <c r="O570" s="145">
        <v>45536</v>
      </c>
    </row>
    <row r="571" spans="15:15" x14ac:dyDescent="0.2">
      <c r="O571" s="145">
        <v>45566</v>
      </c>
    </row>
    <row r="572" spans="15:15" x14ac:dyDescent="0.2">
      <c r="O572" s="145">
        <v>45597</v>
      </c>
    </row>
    <row r="573" spans="15:15" x14ac:dyDescent="0.2">
      <c r="O573" s="145">
        <v>45627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DoCurveFetching">
                <anchor moveWithCells="1" sizeWithCells="1">
                  <from>
                    <xdr:col>21</xdr:col>
                    <xdr:colOff>104775</xdr:colOff>
                    <xdr:row>1</xdr:row>
                    <xdr:rowOff>0</xdr:rowOff>
                  </from>
                  <to>
                    <xdr:col>23</xdr:col>
                    <xdr:colOff>19050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 macro="[0]!AltA">
                <anchor moveWithCells="1" sizeWithCells="1">
                  <from>
                    <xdr:col>4</xdr:col>
                    <xdr:colOff>571500</xdr:colOff>
                    <xdr:row>2</xdr:row>
                    <xdr:rowOff>152400</xdr:rowOff>
                  </from>
                  <to>
                    <xdr:col>5</xdr:col>
                    <xdr:colOff>581025</xdr:colOff>
                    <xdr:row>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Button 3">
              <controlPr defaultSize="0" print="0" autoFill="0" autoPict="0" macro="[0]!Profit.Profit">
                <anchor moveWithCells="1" sizeWithCells="1">
                  <from>
                    <xdr:col>4</xdr:col>
                    <xdr:colOff>533400</xdr:colOff>
                    <xdr:row>0</xdr:row>
                    <xdr:rowOff>85725</xdr:rowOff>
                  </from>
                  <to>
                    <xdr:col>5</xdr:col>
                    <xdr:colOff>581025</xdr:colOff>
                    <xdr:row>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Button 4">
              <controlPr defaultSize="0" print="0" autoFill="0" autoPict="0" macro="[0]!Prepare.Prepare">
                <anchor moveWithCells="1" sizeWithCells="1">
                  <from>
                    <xdr:col>9</xdr:col>
                    <xdr:colOff>390525</xdr:colOff>
                    <xdr:row>3</xdr:row>
                    <xdr:rowOff>95250</xdr:rowOff>
                  </from>
                  <to>
                    <xdr:col>10</xdr:col>
                    <xdr:colOff>581025</xdr:colOff>
                    <xdr:row>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Button 5">
              <controlPr defaultSize="0" print="0" autoFill="0" autoPict="0" macro="[0]!Futures.Futures">
                <anchor moveWithCells="1" sizeWithCells="1">
                  <from>
                    <xdr:col>24</xdr:col>
                    <xdr:colOff>19050</xdr:colOff>
                    <xdr:row>2</xdr:row>
                    <xdr:rowOff>85725</xdr:rowOff>
                  </from>
                  <to>
                    <xdr:col>25</xdr:col>
                    <xdr:colOff>600075</xdr:colOff>
                    <xdr:row>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Button 6">
              <controlPr defaultSize="0" print="0" autoFill="0" autoPict="0" macro="[0]!Futures.Futures">
                <anchor moveWithCells="1" sizeWithCells="1">
                  <from>
                    <xdr:col>9</xdr:col>
                    <xdr:colOff>390525</xdr:colOff>
                    <xdr:row>1</xdr:row>
                    <xdr:rowOff>76200</xdr:rowOff>
                  </from>
                  <to>
                    <xdr:col>10</xdr:col>
                    <xdr:colOff>571500</xdr:colOff>
                    <xdr:row>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0" name="Button 8">
              <controlPr defaultSize="0" print="0" autoFill="0" autoPict="0" macro="[0]!TestIt">
                <anchor moveWithCells="1" sizeWithCells="1">
                  <from>
                    <xdr:col>9</xdr:col>
                    <xdr:colOff>381000</xdr:colOff>
                    <xdr:row>5</xdr:row>
                    <xdr:rowOff>142875</xdr:rowOff>
                  </from>
                  <to>
                    <xdr:col>10</xdr:col>
                    <xdr:colOff>581025</xdr:colOff>
                    <xdr:row>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autoPageBreaks="0"/>
  </sheetPr>
  <dimension ref="A2:K6839"/>
  <sheetViews>
    <sheetView workbookViewId="0"/>
  </sheetViews>
  <sheetFormatPr defaultRowHeight="12.75" x14ac:dyDescent="0.2"/>
  <cols>
    <col min="1" max="1" width="13.7109375" bestFit="1" customWidth="1"/>
    <col min="5" max="5" width="10.140625" bestFit="1" customWidth="1"/>
    <col min="6" max="6" width="2.140625" customWidth="1"/>
    <col min="8" max="8" width="10.140625" bestFit="1" customWidth="1"/>
    <col min="9" max="9" width="2.28515625" customWidth="1"/>
    <col min="11" max="11" width="10.140625" bestFit="1" customWidth="1"/>
  </cols>
  <sheetData>
    <row r="2" spans="1:11" x14ac:dyDescent="0.2">
      <c r="A2" s="218" t="s">
        <v>253</v>
      </c>
      <c r="D2" s="218" t="s">
        <v>254</v>
      </c>
      <c r="E2" t="s">
        <v>254</v>
      </c>
      <c r="F2" s="218"/>
      <c r="G2" s="218" t="s">
        <v>255</v>
      </c>
      <c r="H2" t="s">
        <v>258</v>
      </c>
      <c r="I2" s="218"/>
      <c r="J2" s="218" t="s">
        <v>256</v>
      </c>
      <c r="K2" t="s">
        <v>259</v>
      </c>
    </row>
    <row r="3" spans="1:11" x14ac:dyDescent="0.2">
      <c r="A3" s="145">
        <v>36312</v>
      </c>
      <c r="D3" s="145">
        <v>36342</v>
      </c>
      <c r="E3" s="145">
        <v>36339</v>
      </c>
      <c r="G3" s="145">
        <v>36342</v>
      </c>
      <c r="H3" s="145">
        <v>36336</v>
      </c>
      <c r="J3" s="145">
        <v>36342</v>
      </c>
      <c r="K3" s="145">
        <v>36335</v>
      </c>
    </row>
    <row r="4" spans="1:11" x14ac:dyDescent="0.2">
      <c r="A4" s="145">
        <v>36313</v>
      </c>
      <c r="D4" s="145">
        <v>36373</v>
      </c>
      <c r="E4" s="145">
        <v>36369</v>
      </c>
      <c r="G4" s="145">
        <v>36373</v>
      </c>
      <c r="H4" s="145">
        <v>36368</v>
      </c>
      <c r="J4" s="145">
        <v>36373</v>
      </c>
      <c r="K4" s="145">
        <v>36367</v>
      </c>
    </row>
    <row r="5" spans="1:11" x14ac:dyDescent="0.2">
      <c r="A5" s="145">
        <v>36314</v>
      </c>
      <c r="D5" s="145">
        <v>36404</v>
      </c>
      <c r="E5" s="145">
        <v>36399</v>
      </c>
      <c r="G5" s="145">
        <v>36404</v>
      </c>
      <c r="H5" s="145">
        <v>36398</v>
      </c>
      <c r="J5" s="145">
        <v>36404</v>
      </c>
      <c r="K5" s="145">
        <v>36397</v>
      </c>
    </row>
    <row r="6" spans="1:11" x14ac:dyDescent="0.2">
      <c r="A6" s="145">
        <v>36315</v>
      </c>
      <c r="D6" s="145">
        <v>36434</v>
      </c>
      <c r="E6" s="145">
        <v>36431</v>
      </c>
      <c r="G6" s="145">
        <v>36434</v>
      </c>
      <c r="H6" s="145">
        <v>36430</v>
      </c>
      <c r="J6" s="145">
        <v>36434</v>
      </c>
      <c r="K6" s="145">
        <v>36427</v>
      </c>
    </row>
    <row r="7" spans="1:11" x14ac:dyDescent="0.2">
      <c r="A7" s="145">
        <v>36318</v>
      </c>
      <c r="D7" s="145">
        <v>36465</v>
      </c>
      <c r="E7" s="145">
        <v>36460</v>
      </c>
      <c r="G7" s="145">
        <v>36465</v>
      </c>
      <c r="H7" s="145">
        <v>36459</v>
      </c>
      <c r="J7" s="145">
        <v>36465</v>
      </c>
      <c r="K7" s="145">
        <v>36458</v>
      </c>
    </row>
    <row r="8" spans="1:11" x14ac:dyDescent="0.2">
      <c r="A8" s="145">
        <v>36319</v>
      </c>
      <c r="D8" s="145">
        <v>36495</v>
      </c>
      <c r="E8" s="145">
        <v>36488</v>
      </c>
      <c r="G8" s="145">
        <v>36495</v>
      </c>
      <c r="H8" s="145">
        <v>36487</v>
      </c>
      <c r="J8" s="145">
        <v>36495</v>
      </c>
      <c r="K8" s="145">
        <v>36486</v>
      </c>
    </row>
    <row r="9" spans="1:11" x14ac:dyDescent="0.2">
      <c r="A9" s="145">
        <v>36320</v>
      </c>
      <c r="D9" s="145">
        <v>36526</v>
      </c>
      <c r="E9" s="145">
        <v>36522</v>
      </c>
      <c r="G9" s="145">
        <v>36526</v>
      </c>
      <c r="H9" s="145">
        <v>36521</v>
      </c>
      <c r="J9" s="145">
        <v>36526</v>
      </c>
      <c r="K9" s="145">
        <v>36517</v>
      </c>
    </row>
    <row r="10" spans="1:11" x14ac:dyDescent="0.2">
      <c r="A10" s="145">
        <v>36321</v>
      </c>
      <c r="D10" s="145">
        <v>36557</v>
      </c>
      <c r="E10" s="145">
        <v>36552</v>
      </c>
      <c r="G10" s="145">
        <v>36557</v>
      </c>
      <c r="H10" s="145">
        <v>36551</v>
      </c>
      <c r="J10" s="145">
        <v>36557</v>
      </c>
      <c r="K10" s="145">
        <v>36550</v>
      </c>
    </row>
    <row r="11" spans="1:11" x14ac:dyDescent="0.2">
      <c r="A11" s="145">
        <v>36322</v>
      </c>
      <c r="D11" s="145">
        <v>36586</v>
      </c>
      <c r="E11" s="145">
        <v>36581</v>
      </c>
      <c r="G11" s="145">
        <v>36586</v>
      </c>
      <c r="H11" s="145">
        <v>36580</v>
      </c>
      <c r="J11" s="145">
        <v>36586</v>
      </c>
      <c r="K11" s="145">
        <v>36579</v>
      </c>
    </row>
    <row r="12" spans="1:11" x14ac:dyDescent="0.2">
      <c r="A12" s="145">
        <v>36325</v>
      </c>
      <c r="D12" s="145">
        <v>36617</v>
      </c>
      <c r="E12" s="145">
        <v>36614</v>
      </c>
      <c r="G12" s="145">
        <v>36617</v>
      </c>
      <c r="H12" s="145">
        <v>36613</v>
      </c>
      <c r="J12" s="145">
        <v>36617</v>
      </c>
      <c r="K12" s="145">
        <v>36612</v>
      </c>
    </row>
    <row r="13" spans="1:11" x14ac:dyDescent="0.2">
      <c r="A13" s="145">
        <v>36326</v>
      </c>
      <c r="D13" s="145">
        <v>36647</v>
      </c>
      <c r="E13" s="145">
        <v>36642</v>
      </c>
      <c r="G13" s="145">
        <v>36647</v>
      </c>
      <c r="H13" s="145">
        <v>36641</v>
      </c>
      <c r="J13" s="145">
        <v>36647</v>
      </c>
      <c r="K13" s="145">
        <v>36640</v>
      </c>
    </row>
    <row r="14" spans="1:11" x14ac:dyDescent="0.2">
      <c r="A14" s="145">
        <v>36327</v>
      </c>
      <c r="D14" s="145">
        <v>36678</v>
      </c>
      <c r="E14" s="145">
        <v>36672</v>
      </c>
      <c r="G14" s="145">
        <v>36678</v>
      </c>
      <c r="H14" s="145">
        <v>36671</v>
      </c>
      <c r="J14" s="145">
        <v>36678</v>
      </c>
      <c r="K14" s="145">
        <v>36670</v>
      </c>
    </row>
    <row r="15" spans="1:11" x14ac:dyDescent="0.2">
      <c r="A15" s="145">
        <v>36328</v>
      </c>
      <c r="D15" s="145">
        <v>36708</v>
      </c>
      <c r="E15" s="145">
        <v>36705</v>
      </c>
      <c r="G15" s="145">
        <v>36708</v>
      </c>
      <c r="H15" s="145">
        <v>36704</v>
      </c>
      <c r="J15" s="145">
        <v>36708</v>
      </c>
      <c r="K15" s="145">
        <v>36703</v>
      </c>
    </row>
    <row r="16" spans="1:11" x14ac:dyDescent="0.2">
      <c r="A16" s="145">
        <v>36329</v>
      </c>
      <c r="D16" s="145">
        <v>36739</v>
      </c>
      <c r="E16" s="145">
        <v>36734</v>
      </c>
      <c r="G16" s="145">
        <v>36739</v>
      </c>
      <c r="H16" s="145">
        <v>36733</v>
      </c>
      <c r="J16" s="145">
        <v>36739</v>
      </c>
      <c r="K16" s="145">
        <v>36732</v>
      </c>
    </row>
    <row r="17" spans="1:11" x14ac:dyDescent="0.2">
      <c r="A17" s="145">
        <v>36332</v>
      </c>
      <c r="D17" s="145">
        <v>36770</v>
      </c>
      <c r="E17" s="145">
        <v>36767</v>
      </c>
      <c r="G17" s="145">
        <v>36770</v>
      </c>
      <c r="H17" s="145">
        <v>36766</v>
      </c>
      <c r="J17" s="145">
        <v>36770</v>
      </c>
      <c r="K17" s="145">
        <v>36763</v>
      </c>
    </row>
    <row r="18" spans="1:11" x14ac:dyDescent="0.2">
      <c r="A18" s="145">
        <v>36333</v>
      </c>
      <c r="D18" s="145">
        <v>36800</v>
      </c>
      <c r="E18" s="145">
        <v>36796</v>
      </c>
      <c r="G18" s="145">
        <v>36800</v>
      </c>
      <c r="H18" s="145">
        <v>36795</v>
      </c>
      <c r="J18" s="145">
        <v>36800</v>
      </c>
      <c r="K18" s="145">
        <v>36794</v>
      </c>
    </row>
    <row r="19" spans="1:11" x14ac:dyDescent="0.2">
      <c r="A19" s="145">
        <v>36334</v>
      </c>
      <c r="D19" s="145">
        <v>36831</v>
      </c>
      <c r="E19" s="145">
        <v>36826</v>
      </c>
      <c r="G19" s="145">
        <v>36831</v>
      </c>
      <c r="H19" s="145">
        <v>36825</v>
      </c>
      <c r="J19" s="145">
        <v>36831</v>
      </c>
      <c r="K19" s="145">
        <v>36824</v>
      </c>
    </row>
    <row r="20" spans="1:11" x14ac:dyDescent="0.2">
      <c r="A20" s="145">
        <v>36335</v>
      </c>
      <c r="D20" s="145">
        <v>36861</v>
      </c>
      <c r="E20" s="145">
        <v>36858</v>
      </c>
      <c r="G20" s="145">
        <v>36861</v>
      </c>
      <c r="H20" s="145">
        <v>36857</v>
      </c>
      <c r="J20" s="145">
        <v>36861</v>
      </c>
      <c r="K20" s="145">
        <v>36854</v>
      </c>
    </row>
    <row r="21" spans="1:11" x14ac:dyDescent="0.2">
      <c r="A21" s="145">
        <v>36336</v>
      </c>
      <c r="D21" s="145">
        <v>36892</v>
      </c>
      <c r="E21" s="145">
        <v>36887</v>
      </c>
      <c r="G21" s="145">
        <v>36892</v>
      </c>
      <c r="H21" s="145">
        <v>36886</v>
      </c>
      <c r="J21" s="145">
        <v>36892</v>
      </c>
      <c r="K21" s="145">
        <v>36882</v>
      </c>
    </row>
    <row r="22" spans="1:11" x14ac:dyDescent="0.2">
      <c r="A22" s="145">
        <v>36339</v>
      </c>
      <c r="D22" s="145">
        <v>36923</v>
      </c>
      <c r="E22" s="145">
        <v>36920</v>
      </c>
      <c r="G22" s="145">
        <v>36923</v>
      </c>
      <c r="H22" s="145">
        <v>36917</v>
      </c>
      <c r="J22" s="145">
        <v>36923</v>
      </c>
      <c r="K22" s="145">
        <v>36916</v>
      </c>
    </row>
    <row r="23" spans="1:11" x14ac:dyDescent="0.2">
      <c r="A23" s="145">
        <v>36340</v>
      </c>
      <c r="D23" s="145">
        <v>36951</v>
      </c>
      <c r="E23" s="145">
        <v>36948</v>
      </c>
      <c r="G23" s="145">
        <v>36951</v>
      </c>
      <c r="H23" s="145">
        <v>36945</v>
      </c>
      <c r="J23" s="145">
        <v>36951</v>
      </c>
      <c r="K23" s="145">
        <v>36944</v>
      </c>
    </row>
    <row r="24" spans="1:11" x14ac:dyDescent="0.2">
      <c r="A24" s="145">
        <v>36341</v>
      </c>
      <c r="D24" s="145">
        <v>36982</v>
      </c>
      <c r="E24" s="145">
        <v>36978</v>
      </c>
      <c r="G24" s="145">
        <v>36982</v>
      </c>
      <c r="H24" s="145">
        <v>36977</v>
      </c>
      <c r="J24" s="145">
        <v>36982</v>
      </c>
      <c r="K24" s="145">
        <v>36976</v>
      </c>
    </row>
    <row r="25" spans="1:11" x14ac:dyDescent="0.2">
      <c r="A25" s="145">
        <v>36342</v>
      </c>
      <c r="D25" s="145">
        <v>37012</v>
      </c>
      <c r="E25" s="145">
        <v>37007</v>
      </c>
      <c r="G25" s="145">
        <v>37012</v>
      </c>
      <c r="H25" s="145">
        <v>37006</v>
      </c>
      <c r="J25" s="145">
        <v>37012</v>
      </c>
      <c r="K25" s="145">
        <v>37005</v>
      </c>
    </row>
    <row r="26" spans="1:11" x14ac:dyDescent="0.2">
      <c r="A26" s="145">
        <v>36343</v>
      </c>
      <c r="D26" s="145">
        <v>37043</v>
      </c>
      <c r="E26" s="145">
        <v>37040</v>
      </c>
      <c r="G26" s="145">
        <v>37043</v>
      </c>
      <c r="H26" s="145">
        <v>37036</v>
      </c>
      <c r="J26" s="145">
        <v>37043</v>
      </c>
      <c r="K26" s="145">
        <v>37035</v>
      </c>
    </row>
    <row r="27" spans="1:11" x14ac:dyDescent="0.2">
      <c r="A27" s="145">
        <v>36347</v>
      </c>
      <c r="D27" s="145">
        <v>37073</v>
      </c>
      <c r="E27" s="145">
        <v>37069</v>
      </c>
      <c r="G27" s="145">
        <v>37073</v>
      </c>
      <c r="H27" s="145">
        <v>37068</v>
      </c>
      <c r="J27" s="145">
        <v>37073</v>
      </c>
      <c r="K27" s="145">
        <v>37067</v>
      </c>
    </row>
    <row r="28" spans="1:11" x14ac:dyDescent="0.2">
      <c r="A28" s="145">
        <v>36348</v>
      </c>
      <c r="D28" s="145">
        <v>37104</v>
      </c>
      <c r="E28" s="145">
        <v>37099</v>
      </c>
      <c r="G28" s="145">
        <v>37104</v>
      </c>
      <c r="H28" s="145">
        <v>37098</v>
      </c>
      <c r="J28" s="145">
        <v>37104</v>
      </c>
      <c r="K28" s="145">
        <v>37097</v>
      </c>
    </row>
    <row r="29" spans="1:11" x14ac:dyDescent="0.2">
      <c r="A29" s="145">
        <v>36349</v>
      </c>
      <c r="D29" s="145">
        <v>37135</v>
      </c>
      <c r="E29" s="145">
        <v>37132</v>
      </c>
      <c r="G29" s="145">
        <v>37135</v>
      </c>
      <c r="H29" s="145">
        <v>37131</v>
      </c>
      <c r="J29" s="145">
        <v>37135</v>
      </c>
      <c r="K29" s="145">
        <v>37130</v>
      </c>
    </row>
    <row r="30" spans="1:11" x14ac:dyDescent="0.2">
      <c r="A30" s="145">
        <v>36350</v>
      </c>
      <c r="D30" s="145">
        <v>37165</v>
      </c>
      <c r="E30" s="145">
        <v>37160</v>
      </c>
      <c r="G30" s="145">
        <v>37165</v>
      </c>
      <c r="H30" s="145">
        <v>37159</v>
      </c>
      <c r="J30" s="145">
        <v>37165</v>
      </c>
      <c r="K30" s="145">
        <v>37158</v>
      </c>
    </row>
    <row r="31" spans="1:11" x14ac:dyDescent="0.2">
      <c r="A31" s="145">
        <v>36353</v>
      </c>
      <c r="D31" s="145">
        <v>37196</v>
      </c>
      <c r="E31" s="145">
        <v>37193</v>
      </c>
      <c r="G31" s="145">
        <v>37196</v>
      </c>
      <c r="H31" s="145">
        <v>37190</v>
      </c>
      <c r="J31" s="145">
        <v>37196</v>
      </c>
      <c r="K31" s="145">
        <v>37189</v>
      </c>
    </row>
    <row r="32" spans="1:11" x14ac:dyDescent="0.2">
      <c r="A32" s="145">
        <v>36354</v>
      </c>
      <c r="D32" s="145">
        <v>37226</v>
      </c>
      <c r="E32" s="145">
        <v>37223</v>
      </c>
      <c r="G32" s="145">
        <v>37226</v>
      </c>
      <c r="H32" s="145">
        <v>37222</v>
      </c>
      <c r="J32" s="145">
        <v>37226</v>
      </c>
      <c r="K32" s="145">
        <v>37221</v>
      </c>
    </row>
    <row r="33" spans="1:11" x14ac:dyDescent="0.2">
      <c r="A33" s="145">
        <v>36355</v>
      </c>
      <c r="D33" s="145">
        <v>37257</v>
      </c>
      <c r="E33" s="145">
        <v>37252</v>
      </c>
      <c r="G33" s="145">
        <v>37257</v>
      </c>
      <c r="H33" s="145">
        <v>37251</v>
      </c>
      <c r="J33" s="145">
        <v>37257</v>
      </c>
      <c r="K33" s="145">
        <v>37249</v>
      </c>
    </row>
    <row r="34" spans="1:11" x14ac:dyDescent="0.2">
      <c r="A34" s="145">
        <v>36356</v>
      </c>
      <c r="D34" s="145">
        <v>37288</v>
      </c>
      <c r="E34" s="145">
        <v>37285</v>
      </c>
      <c r="G34" s="145">
        <v>37288</v>
      </c>
      <c r="H34" s="145">
        <v>37284</v>
      </c>
      <c r="J34" s="145">
        <v>37288</v>
      </c>
      <c r="K34" s="145">
        <v>37281</v>
      </c>
    </row>
    <row r="35" spans="1:11" x14ac:dyDescent="0.2">
      <c r="A35" s="145">
        <v>36357</v>
      </c>
      <c r="D35" s="145">
        <v>37316</v>
      </c>
      <c r="E35" s="145">
        <v>37313</v>
      </c>
      <c r="G35" s="145">
        <v>37316</v>
      </c>
      <c r="H35" s="145">
        <v>37312</v>
      </c>
      <c r="J35" s="145">
        <v>37316</v>
      </c>
      <c r="K35" s="145">
        <v>37309</v>
      </c>
    </row>
    <row r="36" spans="1:11" x14ac:dyDescent="0.2">
      <c r="A36" s="145">
        <v>36360</v>
      </c>
      <c r="D36" s="145">
        <v>37347</v>
      </c>
      <c r="E36" s="145">
        <v>37341</v>
      </c>
      <c r="G36" s="145">
        <v>37347</v>
      </c>
      <c r="H36" s="145">
        <v>37340</v>
      </c>
      <c r="J36" s="145">
        <v>37347</v>
      </c>
      <c r="K36" s="145">
        <v>37337</v>
      </c>
    </row>
    <row r="37" spans="1:11" x14ac:dyDescent="0.2">
      <c r="A37" s="145">
        <v>36361</v>
      </c>
      <c r="D37" s="145">
        <v>37377</v>
      </c>
      <c r="E37" s="145">
        <v>37372</v>
      </c>
      <c r="G37" s="145">
        <v>37377</v>
      </c>
      <c r="H37" s="145">
        <v>37371</v>
      </c>
      <c r="J37" s="145">
        <v>37377</v>
      </c>
      <c r="K37" s="145">
        <v>37370</v>
      </c>
    </row>
    <row r="38" spans="1:11" x14ac:dyDescent="0.2">
      <c r="A38" s="145">
        <v>36362</v>
      </c>
      <c r="D38" s="145">
        <v>37408</v>
      </c>
      <c r="E38" s="145">
        <v>37405</v>
      </c>
      <c r="G38" s="145">
        <v>37408</v>
      </c>
      <c r="H38" s="145">
        <v>37404</v>
      </c>
      <c r="J38" s="145">
        <v>37408</v>
      </c>
      <c r="K38" s="145">
        <v>37403</v>
      </c>
    </row>
    <row r="39" spans="1:11" x14ac:dyDescent="0.2">
      <c r="A39" s="145">
        <v>36363</v>
      </c>
      <c r="D39" s="145">
        <v>37438</v>
      </c>
      <c r="E39" s="145">
        <v>37433</v>
      </c>
      <c r="G39" s="145">
        <v>37438</v>
      </c>
      <c r="H39" s="145">
        <v>37432</v>
      </c>
      <c r="J39" s="145">
        <v>37438</v>
      </c>
      <c r="K39" s="145">
        <v>37431</v>
      </c>
    </row>
    <row r="40" spans="1:11" x14ac:dyDescent="0.2">
      <c r="A40" s="145">
        <v>36364</v>
      </c>
      <c r="D40" s="145">
        <v>37469</v>
      </c>
      <c r="E40" s="145">
        <v>37466</v>
      </c>
      <c r="G40" s="145">
        <v>37469</v>
      </c>
      <c r="H40" s="145">
        <v>37463</v>
      </c>
      <c r="J40" s="145">
        <v>37469</v>
      </c>
      <c r="K40" s="145">
        <v>37462</v>
      </c>
    </row>
    <row r="41" spans="1:11" x14ac:dyDescent="0.2">
      <c r="A41" s="145">
        <v>36367</v>
      </c>
      <c r="D41" s="145">
        <v>37500</v>
      </c>
      <c r="E41" s="145">
        <v>37496</v>
      </c>
      <c r="G41" s="145">
        <v>37500</v>
      </c>
      <c r="H41" s="145">
        <v>37495</v>
      </c>
      <c r="J41" s="145">
        <v>37500</v>
      </c>
      <c r="K41" s="145">
        <v>37494</v>
      </c>
    </row>
    <row r="42" spans="1:11" x14ac:dyDescent="0.2">
      <c r="A42" s="145">
        <v>36368</v>
      </c>
      <c r="D42" s="145">
        <v>37530</v>
      </c>
      <c r="E42" s="145">
        <v>37525</v>
      </c>
      <c r="G42" s="145">
        <v>37530</v>
      </c>
      <c r="H42" s="145">
        <v>37524</v>
      </c>
      <c r="J42" s="145">
        <v>37530</v>
      </c>
      <c r="K42" s="145">
        <v>37523</v>
      </c>
    </row>
    <row r="43" spans="1:11" x14ac:dyDescent="0.2">
      <c r="A43" s="145">
        <v>36369</v>
      </c>
      <c r="D43" s="145">
        <v>37561</v>
      </c>
      <c r="E43" s="145">
        <v>37558</v>
      </c>
      <c r="G43" s="145">
        <v>37561</v>
      </c>
      <c r="H43" s="145">
        <v>37557</v>
      </c>
      <c r="J43" s="145">
        <v>37561</v>
      </c>
      <c r="K43" s="145">
        <v>37554</v>
      </c>
    </row>
    <row r="44" spans="1:11" x14ac:dyDescent="0.2">
      <c r="A44" s="145">
        <v>36370</v>
      </c>
      <c r="D44" s="145">
        <v>37591</v>
      </c>
      <c r="E44" s="145">
        <v>37586</v>
      </c>
      <c r="G44" s="145">
        <v>37591</v>
      </c>
      <c r="H44" s="145">
        <v>37585</v>
      </c>
      <c r="J44" s="145">
        <v>37591</v>
      </c>
      <c r="K44" s="145">
        <v>37582</v>
      </c>
    </row>
    <row r="45" spans="1:11" x14ac:dyDescent="0.2">
      <c r="A45" s="145">
        <v>36371</v>
      </c>
      <c r="D45" s="145">
        <v>37622</v>
      </c>
      <c r="E45" s="145">
        <v>37617</v>
      </c>
      <c r="G45" s="145">
        <v>37622</v>
      </c>
      <c r="H45" s="145">
        <v>37616</v>
      </c>
      <c r="J45" s="145">
        <v>37622</v>
      </c>
      <c r="K45" s="145">
        <v>37614</v>
      </c>
    </row>
    <row r="46" spans="1:11" x14ac:dyDescent="0.2">
      <c r="A46" s="145">
        <v>36374</v>
      </c>
      <c r="D46" s="145">
        <v>37653</v>
      </c>
      <c r="E46" s="145">
        <v>37650</v>
      </c>
      <c r="G46" s="145">
        <v>37653</v>
      </c>
      <c r="H46" s="145">
        <v>37649</v>
      </c>
      <c r="J46" s="145">
        <v>37653</v>
      </c>
      <c r="K46" s="145">
        <v>37648</v>
      </c>
    </row>
    <row r="47" spans="1:11" x14ac:dyDescent="0.2">
      <c r="A47" s="145">
        <v>36375</v>
      </c>
      <c r="D47" s="145">
        <v>37681</v>
      </c>
      <c r="E47" s="145">
        <v>37678</v>
      </c>
      <c r="G47" s="145">
        <v>37681</v>
      </c>
      <c r="H47" s="145">
        <v>37677</v>
      </c>
      <c r="J47" s="145">
        <v>37681</v>
      </c>
      <c r="K47" s="145">
        <v>37676</v>
      </c>
    </row>
    <row r="48" spans="1:11" x14ac:dyDescent="0.2">
      <c r="A48" s="145">
        <v>36376</v>
      </c>
      <c r="D48" s="145">
        <v>37712</v>
      </c>
      <c r="E48" s="145">
        <v>37707</v>
      </c>
      <c r="G48" s="145">
        <v>37712</v>
      </c>
      <c r="H48" s="145">
        <v>37706</v>
      </c>
      <c r="J48" s="145">
        <v>37712</v>
      </c>
      <c r="K48" s="145">
        <v>37705</v>
      </c>
    </row>
    <row r="49" spans="1:11" x14ac:dyDescent="0.2">
      <c r="A49" s="145">
        <v>36377</v>
      </c>
      <c r="D49" s="145">
        <v>37742</v>
      </c>
      <c r="E49" s="145">
        <v>37739</v>
      </c>
      <c r="G49" s="145">
        <v>37742</v>
      </c>
      <c r="H49" s="145">
        <v>37736</v>
      </c>
      <c r="J49" s="145">
        <v>37742</v>
      </c>
      <c r="K49" s="145">
        <v>37735</v>
      </c>
    </row>
    <row r="50" spans="1:11" x14ac:dyDescent="0.2">
      <c r="A50" s="145">
        <v>36378</v>
      </c>
      <c r="D50" s="145">
        <v>37773</v>
      </c>
      <c r="E50" s="145">
        <v>37769</v>
      </c>
      <c r="G50" s="145">
        <v>37773</v>
      </c>
      <c r="H50" s="145">
        <v>37768</v>
      </c>
      <c r="J50" s="145">
        <v>37773</v>
      </c>
      <c r="K50" s="145">
        <v>37767</v>
      </c>
    </row>
    <row r="51" spans="1:11" x14ac:dyDescent="0.2">
      <c r="A51" s="145">
        <v>36381</v>
      </c>
      <c r="D51" s="145">
        <v>37803</v>
      </c>
      <c r="E51" s="145">
        <v>37798</v>
      </c>
      <c r="G51" s="145">
        <v>37803</v>
      </c>
      <c r="H51" s="145">
        <v>37797</v>
      </c>
      <c r="J51" s="145">
        <v>37803</v>
      </c>
      <c r="K51" s="145">
        <v>37796</v>
      </c>
    </row>
    <row r="52" spans="1:11" x14ac:dyDescent="0.2">
      <c r="A52" s="145">
        <v>36382</v>
      </c>
      <c r="D52" s="145">
        <v>37834</v>
      </c>
      <c r="E52" s="145">
        <v>37831</v>
      </c>
      <c r="G52" s="145">
        <v>37834</v>
      </c>
      <c r="H52" s="145">
        <v>37830</v>
      </c>
      <c r="J52" s="145">
        <v>37834</v>
      </c>
      <c r="K52" s="145">
        <v>37827</v>
      </c>
    </row>
    <row r="53" spans="1:11" x14ac:dyDescent="0.2">
      <c r="A53" s="145">
        <v>36383</v>
      </c>
      <c r="D53" s="145">
        <v>37865</v>
      </c>
      <c r="E53" s="145">
        <v>37860</v>
      </c>
      <c r="G53" s="145">
        <v>37865</v>
      </c>
      <c r="H53" s="145">
        <v>37859</v>
      </c>
      <c r="J53" s="145">
        <v>37865</v>
      </c>
      <c r="K53" s="145">
        <v>37858</v>
      </c>
    </row>
    <row r="54" spans="1:11" x14ac:dyDescent="0.2">
      <c r="A54" s="145">
        <v>36384</v>
      </c>
      <c r="D54" s="145">
        <v>37895</v>
      </c>
      <c r="E54" s="145">
        <v>37890</v>
      </c>
      <c r="G54" s="145">
        <v>37895</v>
      </c>
      <c r="H54" s="145">
        <v>37889</v>
      </c>
      <c r="J54" s="145">
        <v>37895</v>
      </c>
      <c r="K54" s="145">
        <v>37888</v>
      </c>
    </row>
    <row r="55" spans="1:11" x14ac:dyDescent="0.2">
      <c r="A55" s="145">
        <v>36385</v>
      </c>
      <c r="D55" s="145">
        <v>37926</v>
      </c>
      <c r="E55" s="145">
        <v>37923</v>
      </c>
      <c r="G55" s="145">
        <v>37926</v>
      </c>
      <c r="H55" s="145">
        <v>37922</v>
      </c>
      <c r="J55" s="145">
        <v>37926</v>
      </c>
      <c r="K55" s="145">
        <v>37921</v>
      </c>
    </row>
    <row r="56" spans="1:11" x14ac:dyDescent="0.2">
      <c r="A56" s="145">
        <v>36388</v>
      </c>
      <c r="D56" s="145">
        <v>37956</v>
      </c>
      <c r="E56" s="145">
        <v>37950</v>
      </c>
      <c r="G56" s="145">
        <v>37956</v>
      </c>
      <c r="H56" s="145">
        <v>37949</v>
      </c>
      <c r="J56" s="145">
        <v>37956</v>
      </c>
      <c r="K56" s="145">
        <v>37946</v>
      </c>
    </row>
    <row r="57" spans="1:11" x14ac:dyDescent="0.2">
      <c r="A57" s="145">
        <v>36389</v>
      </c>
      <c r="D57" s="145">
        <v>37987</v>
      </c>
      <c r="E57" s="145">
        <v>37984</v>
      </c>
      <c r="G57" s="145">
        <v>37987</v>
      </c>
      <c r="H57" s="145">
        <v>37981</v>
      </c>
      <c r="J57" s="145">
        <v>37987</v>
      </c>
      <c r="K57" s="145">
        <v>37979</v>
      </c>
    </row>
    <row r="58" spans="1:11" x14ac:dyDescent="0.2">
      <c r="A58" s="145">
        <v>36390</v>
      </c>
      <c r="D58" s="145">
        <v>38018</v>
      </c>
      <c r="E58" s="145">
        <v>38014</v>
      </c>
      <c r="G58" s="145">
        <v>38018</v>
      </c>
      <c r="H58" s="145">
        <v>38013</v>
      </c>
      <c r="J58" s="145">
        <v>38018</v>
      </c>
      <c r="K58" s="145">
        <v>38012</v>
      </c>
    </row>
    <row r="59" spans="1:11" x14ac:dyDescent="0.2">
      <c r="A59" s="145">
        <v>36391</v>
      </c>
      <c r="D59" s="145">
        <v>38047</v>
      </c>
      <c r="E59" s="145">
        <v>38042</v>
      </c>
      <c r="G59" s="145">
        <v>38047</v>
      </c>
      <c r="H59" s="145">
        <v>38041</v>
      </c>
      <c r="J59" s="145">
        <v>38047</v>
      </c>
      <c r="K59" s="145">
        <v>38040</v>
      </c>
    </row>
    <row r="60" spans="1:11" x14ac:dyDescent="0.2">
      <c r="A60" s="145">
        <v>36392</v>
      </c>
      <c r="D60" s="145">
        <v>38078</v>
      </c>
      <c r="E60" s="145">
        <v>38075</v>
      </c>
      <c r="G60" s="145">
        <v>38078</v>
      </c>
      <c r="H60" s="145">
        <v>38072</v>
      </c>
      <c r="J60" s="145">
        <v>38078</v>
      </c>
      <c r="K60" s="145">
        <v>38071</v>
      </c>
    </row>
    <row r="61" spans="1:11" x14ac:dyDescent="0.2">
      <c r="A61" s="145">
        <v>36395</v>
      </c>
      <c r="D61" s="145">
        <v>38108</v>
      </c>
      <c r="E61" s="145">
        <v>38105</v>
      </c>
      <c r="G61" s="145">
        <v>38108</v>
      </c>
      <c r="H61" s="145">
        <v>38104</v>
      </c>
      <c r="J61" s="145">
        <v>38108</v>
      </c>
      <c r="K61" s="145">
        <v>38103</v>
      </c>
    </row>
    <row r="62" spans="1:11" x14ac:dyDescent="0.2">
      <c r="A62" s="145">
        <v>36396</v>
      </c>
      <c r="D62" s="145">
        <v>38139</v>
      </c>
      <c r="E62" s="145">
        <v>38133</v>
      </c>
      <c r="G62" s="145">
        <v>38139</v>
      </c>
      <c r="H62" s="145">
        <v>38132</v>
      </c>
      <c r="J62" s="145">
        <v>38139</v>
      </c>
      <c r="K62" s="145">
        <v>38131</v>
      </c>
    </row>
    <row r="63" spans="1:11" x14ac:dyDescent="0.2">
      <c r="A63" s="145">
        <v>36397</v>
      </c>
      <c r="D63" s="145">
        <v>38169</v>
      </c>
      <c r="E63" s="145">
        <v>38166</v>
      </c>
      <c r="G63" s="145">
        <v>38169</v>
      </c>
      <c r="H63" s="145">
        <v>38163</v>
      </c>
      <c r="J63" s="145">
        <v>38169</v>
      </c>
      <c r="K63" s="145">
        <v>38162</v>
      </c>
    </row>
    <row r="64" spans="1:11" x14ac:dyDescent="0.2">
      <c r="A64" s="145">
        <v>36398</v>
      </c>
      <c r="D64" s="145">
        <v>38200</v>
      </c>
      <c r="E64" s="145">
        <v>38196</v>
      </c>
      <c r="G64" s="145">
        <v>38200</v>
      </c>
      <c r="H64" s="145">
        <v>38195</v>
      </c>
      <c r="J64" s="145">
        <v>38200</v>
      </c>
      <c r="K64" s="145">
        <v>38194</v>
      </c>
    </row>
    <row r="65" spans="1:11" x14ac:dyDescent="0.2">
      <c r="A65" s="145">
        <v>36399</v>
      </c>
      <c r="D65" s="145">
        <v>38231</v>
      </c>
      <c r="E65" s="145">
        <v>38226</v>
      </c>
      <c r="G65" s="145">
        <v>38231</v>
      </c>
      <c r="H65" s="145">
        <v>38225</v>
      </c>
      <c r="J65" s="145">
        <v>38231</v>
      </c>
      <c r="K65" s="145">
        <v>38224</v>
      </c>
    </row>
    <row r="66" spans="1:11" x14ac:dyDescent="0.2">
      <c r="A66" s="145">
        <v>36402</v>
      </c>
      <c r="D66" s="145">
        <v>38261</v>
      </c>
      <c r="E66" s="145">
        <v>38258</v>
      </c>
      <c r="G66" s="145">
        <v>38261</v>
      </c>
      <c r="H66" s="145">
        <v>38257</v>
      </c>
      <c r="J66" s="145">
        <v>38261</v>
      </c>
      <c r="K66" s="145">
        <v>38254</v>
      </c>
    </row>
    <row r="67" spans="1:11" x14ac:dyDescent="0.2">
      <c r="A67" s="145">
        <v>36403</v>
      </c>
      <c r="D67" s="145">
        <v>38292</v>
      </c>
      <c r="E67" s="145">
        <v>38287</v>
      </c>
      <c r="G67" s="145">
        <v>38292</v>
      </c>
      <c r="H67" s="145">
        <v>38286</v>
      </c>
      <c r="J67" s="145">
        <v>38292</v>
      </c>
      <c r="K67" s="145">
        <v>38285</v>
      </c>
    </row>
    <row r="68" spans="1:11" x14ac:dyDescent="0.2">
      <c r="A68" s="145">
        <v>36404</v>
      </c>
      <c r="D68" s="145">
        <v>38322</v>
      </c>
      <c r="E68" s="145">
        <v>38317</v>
      </c>
      <c r="G68" s="145">
        <v>38322</v>
      </c>
      <c r="H68" s="145">
        <v>38315</v>
      </c>
      <c r="J68" s="145">
        <v>38322</v>
      </c>
      <c r="K68" s="145">
        <v>38314</v>
      </c>
    </row>
    <row r="69" spans="1:11" x14ac:dyDescent="0.2">
      <c r="A69" s="145">
        <v>36405</v>
      </c>
      <c r="D69" s="145">
        <v>38353</v>
      </c>
      <c r="E69" s="145">
        <v>38349</v>
      </c>
      <c r="G69" s="145">
        <v>38353</v>
      </c>
      <c r="H69" s="145">
        <v>38348</v>
      </c>
      <c r="J69" s="145">
        <v>38353</v>
      </c>
      <c r="K69" s="145">
        <v>38345</v>
      </c>
    </row>
    <row r="70" spans="1:11" x14ac:dyDescent="0.2">
      <c r="A70" s="145">
        <v>36406</v>
      </c>
      <c r="D70" s="145">
        <v>38384</v>
      </c>
      <c r="E70" s="145">
        <v>38379</v>
      </c>
      <c r="G70" s="145">
        <v>38384</v>
      </c>
      <c r="H70" s="145">
        <v>38378</v>
      </c>
      <c r="J70" s="145">
        <v>38384</v>
      </c>
      <c r="K70" s="145">
        <v>38377</v>
      </c>
    </row>
    <row r="71" spans="1:11" x14ac:dyDescent="0.2">
      <c r="A71" s="145">
        <v>36410</v>
      </c>
      <c r="D71" s="145">
        <v>38412</v>
      </c>
      <c r="E71" s="145">
        <v>38407</v>
      </c>
      <c r="G71" s="145">
        <v>38412</v>
      </c>
      <c r="H71" s="145">
        <v>38406</v>
      </c>
      <c r="J71" s="145">
        <v>38412</v>
      </c>
      <c r="K71" s="145">
        <v>38405</v>
      </c>
    </row>
    <row r="72" spans="1:11" x14ac:dyDescent="0.2">
      <c r="A72" s="145">
        <v>36411</v>
      </c>
      <c r="D72" s="145">
        <v>38443</v>
      </c>
      <c r="E72" s="145">
        <v>38440</v>
      </c>
      <c r="G72" s="145">
        <v>38443</v>
      </c>
      <c r="H72" s="145">
        <v>38439</v>
      </c>
      <c r="J72" s="145">
        <v>38443</v>
      </c>
      <c r="K72" s="145">
        <v>38436</v>
      </c>
    </row>
    <row r="73" spans="1:11" x14ac:dyDescent="0.2">
      <c r="A73" s="145">
        <v>36412</v>
      </c>
      <c r="D73" s="145">
        <v>38473</v>
      </c>
      <c r="E73" s="145">
        <v>38469</v>
      </c>
      <c r="G73" s="145">
        <v>38473</v>
      </c>
      <c r="H73" s="145">
        <v>38468</v>
      </c>
      <c r="J73" s="145">
        <v>38473</v>
      </c>
      <c r="K73" s="145">
        <v>38467</v>
      </c>
    </row>
    <row r="74" spans="1:11" x14ac:dyDescent="0.2">
      <c r="A74" s="145">
        <v>36413</v>
      </c>
      <c r="D74" s="145">
        <v>38504</v>
      </c>
      <c r="E74" s="145">
        <v>38498</v>
      </c>
      <c r="G74" s="145">
        <v>38504</v>
      </c>
      <c r="H74" s="145">
        <v>38497</v>
      </c>
      <c r="J74" s="145">
        <v>38504</v>
      </c>
      <c r="K74" s="145">
        <v>38496</v>
      </c>
    </row>
    <row r="75" spans="1:11" x14ac:dyDescent="0.2">
      <c r="A75" s="145">
        <v>36416</v>
      </c>
      <c r="D75" s="145">
        <v>38534</v>
      </c>
      <c r="E75" s="145">
        <v>38531</v>
      </c>
      <c r="G75" s="145">
        <v>38534</v>
      </c>
      <c r="H75" s="145">
        <v>38530</v>
      </c>
      <c r="J75" s="145">
        <v>38534</v>
      </c>
      <c r="K75" s="145">
        <v>38527</v>
      </c>
    </row>
    <row r="76" spans="1:11" x14ac:dyDescent="0.2">
      <c r="A76" s="145">
        <v>36417</v>
      </c>
      <c r="D76" s="145">
        <v>38565</v>
      </c>
      <c r="E76" s="145">
        <v>38560</v>
      </c>
      <c r="G76" s="145">
        <v>38565</v>
      </c>
      <c r="H76" s="145">
        <v>38559</v>
      </c>
      <c r="J76" s="145">
        <v>38565</v>
      </c>
      <c r="K76" s="145">
        <v>38558</v>
      </c>
    </row>
    <row r="77" spans="1:11" x14ac:dyDescent="0.2">
      <c r="A77" s="145">
        <v>36418</v>
      </c>
      <c r="D77" s="145">
        <v>38596</v>
      </c>
      <c r="E77" s="145">
        <v>38593</v>
      </c>
      <c r="G77" s="145">
        <v>38596</v>
      </c>
      <c r="H77" s="145">
        <v>38590</v>
      </c>
      <c r="J77" s="145">
        <v>38596</v>
      </c>
      <c r="K77" s="145">
        <v>38589</v>
      </c>
    </row>
    <row r="78" spans="1:11" x14ac:dyDescent="0.2">
      <c r="A78" s="145">
        <v>36419</v>
      </c>
      <c r="D78" s="145">
        <v>38626</v>
      </c>
      <c r="E78" s="145">
        <v>38623</v>
      </c>
      <c r="G78" s="145">
        <v>38626</v>
      </c>
      <c r="H78" s="145">
        <v>38622</v>
      </c>
      <c r="J78" s="145">
        <v>38626</v>
      </c>
      <c r="K78" s="145">
        <v>38621</v>
      </c>
    </row>
    <row r="79" spans="1:11" x14ac:dyDescent="0.2">
      <c r="A79" s="145">
        <v>36420</v>
      </c>
      <c r="D79" s="145">
        <v>38657</v>
      </c>
      <c r="E79" s="145">
        <v>38652</v>
      </c>
      <c r="G79" s="145">
        <v>38657</v>
      </c>
      <c r="H79" s="145">
        <v>38651</v>
      </c>
      <c r="J79" s="145">
        <v>38657</v>
      </c>
      <c r="K79" s="145">
        <v>38650</v>
      </c>
    </row>
    <row r="80" spans="1:11" x14ac:dyDescent="0.2">
      <c r="A80" s="145">
        <v>36423</v>
      </c>
      <c r="D80" s="145">
        <v>38687</v>
      </c>
      <c r="E80" s="145">
        <v>38684</v>
      </c>
      <c r="G80" s="145">
        <v>38687</v>
      </c>
      <c r="H80" s="145">
        <v>38681</v>
      </c>
      <c r="J80" s="145">
        <v>38687</v>
      </c>
      <c r="K80" s="145">
        <v>38680</v>
      </c>
    </row>
    <row r="81" spans="1:11" x14ac:dyDescent="0.2">
      <c r="A81" s="145">
        <v>36424</v>
      </c>
      <c r="D81" s="145">
        <v>38718</v>
      </c>
      <c r="E81" s="145">
        <v>38714</v>
      </c>
      <c r="G81" s="145">
        <v>38718</v>
      </c>
      <c r="H81" s="145">
        <v>38713</v>
      </c>
      <c r="J81" s="145">
        <v>38718</v>
      </c>
      <c r="K81" s="145">
        <v>38712</v>
      </c>
    </row>
    <row r="82" spans="1:11" x14ac:dyDescent="0.2">
      <c r="A82" s="145">
        <v>36425</v>
      </c>
      <c r="D82" s="145">
        <v>38749</v>
      </c>
      <c r="E82" s="145">
        <v>38744</v>
      </c>
      <c r="G82" s="145">
        <v>38749</v>
      </c>
      <c r="H82" s="145">
        <v>38743</v>
      </c>
      <c r="J82" s="145">
        <v>38749</v>
      </c>
      <c r="K82" s="145">
        <v>38742</v>
      </c>
    </row>
    <row r="83" spans="1:11" x14ac:dyDescent="0.2">
      <c r="A83" s="145">
        <v>36426</v>
      </c>
      <c r="D83" s="145">
        <v>38777</v>
      </c>
      <c r="E83" s="145">
        <v>38772</v>
      </c>
      <c r="G83" s="145">
        <v>38777</v>
      </c>
      <c r="H83" s="145">
        <v>38771</v>
      </c>
      <c r="J83" s="145">
        <v>38777</v>
      </c>
      <c r="K83" s="145">
        <v>38770</v>
      </c>
    </row>
    <row r="84" spans="1:11" x14ac:dyDescent="0.2">
      <c r="A84" s="145">
        <v>36427</v>
      </c>
      <c r="D84" s="145">
        <v>38808</v>
      </c>
      <c r="E84" s="145">
        <v>38805</v>
      </c>
      <c r="G84" s="145">
        <v>38808</v>
      </c>
      <c r="H84" s="145">
        <v>38804</v>
      </c>
      <c r="J84" s="145">
        <v>38808</v>
      </c>
      <c r="K84" s="145">
        <v>38803</v>
      </c>
    </row>
    <row r="85" spans="1:11" x14ac:dyDescent="0.2">
      <c r="A85" s="145">
        <v>36430</v>
      </c>
      <c r="D85" s="145">
        <v>38838</v>
      </c>
      <c r="E85" s="145">
        <v>38833</v>
      </c>
      <c r="G85" s="145">
        <v>38838</v>
      </c>
      <c r="H85" s="145">
        <v>38832</v>
      </c>
      <c r="J85" s="145">
        <v>38838</v>
      </c>
      <c r="K85" s="145">
        <v>38831</v>
      </c>
    </row>
    <row r="86" spans="1:11" x14ac:dyDescent="0.2">
      <c r="A86" s="145">
        <v>36431</v>
      </c>
      <c r="D86" s="145">
        <v>38869</v>
      </c>
      <c r="E86" s="145">
        <v>38863</v>
      </c>
      <c r="G86" s="145">
        <v>38869</v>
      </c>
      <c r="H86" s="145">
        <v>38862</v>
      </c>
      <c r="J86" s="145">
        <v>38869</v>
      </c>
      <c r="K86" s="145">
        <v>38861</v>
      </c>
    </row>
    <row r="87" spans="1:11" x14ac:dyDescent="0.2">
      <c r="A87" s="145">
        <v>36432</v>
      </c>
      <c r="D87" s="145">
        <v>38899</v>
      </c>
      <c r="E87" s="145">
        <v>38896</v>
      </c>
      <c r="G87" s="145">
        <v>38899</v>
      </c>
      <c r="H87" s="145">
        <v>38895</v>
      </c>
      <c r="J87" s="145">
        <v>38899</v>
      </c>
      <c r="K87" s="145">
        <v>38894</v>
      </c>
    </row>
    <row r="88" spans="1:11" x14ac:dyDescent="0.2">
      <c r="A88" s="145">
        <v>36433</v>
      </c>
      <c r="D88" s="145">
        <v>38930</v>
      </c>
      <c r="E88" s="145">
        <v>38925</v>
      </c>
      <c r="G88" s="145">
        <v>38930</v>
      </c>
      <c r="H88" s="145">
        <v>38924</v>
      </c>
      <c r="J88" s="145">
        <v>38930</v>
      </c>
      <c r="K88" s="145">
        <v>38923</v>
      </c>
    </row>
    <row r="89" spans="1:11" x14ac:dyDescent="0.2">
      <c r="A89" s="145">
        <v>36434</v>
      </c>
      <c r="D89" s="145">
        <v>38961</v>
      </c>
      <c r="E89" s="145">
        <v>38958</v>
      </c>
      <c r="G89" s="145">
        <v>38961</v>
      </c>
      <c r="H89" s="145">
        <v>38957</v>
      </c>
      <c r="J89" s="145">
        <v>38961</v>
      </c>
      <c r="K89" s="145">
        <v>38954</v>
      </c>
    </row>
    <row r="90" spans="1:11" x14ac:dyDescent="0.2">
      <c r="A90" s="145">
        <v>36437</v>
      </c>
      <c r="D90" s="145">
        <v>38991</v>
      </c>
      <c r="E90" s="145">
        <v>38987</v>
      </c>
      <c r="G90" s="145">
        <v>38991</v>
      </c>
      <c r="H90" s="145">
        <v>38986</v>
      </c>
      <c r="J90" s="145">
        <v>38991</v>
      </c>
      <c r="K90" s="145">
        <v>38985</v>
      </c>
    </row>
    <row r="91" spans="1:11" x14ac:dyDescent="0.2">
      <c r="A91" s="145">
        <v>36438</v>
      </c>
      <c r="D91" s="145">
        <v>39022</v>
      </c>
      <c r="E91" s="145">
        <v>39017</v>
      </c>
      <c r="G91" s="145">
        <v>39022</v>
      </c>
      <c r="H91" s="145">
        <v>39016</v>
      </c>
      <c r="J91" s="145">
        <v>39022</v>
      </c>
      <c r="K91" s="145">
        <v>39015</v>
      </c>
    </row>
    <row r="92" spans="1:11" x14ac:dyDescent="0.2">
      <c r="A92" s="145">
        <v>36439</v>
      </c>
      <c r="D92" s="145">
        <v>39052</v>
      </c>
      <c r="E92" s="145">
        <v>39049</v>
      </c>
      <c r="G92" s="145">
        <v>39052</v>
      </c>
      <c r="H92" s="145">
        <v>39048</v>
      </c>
      <c r="J92" s="145">
        <v>39052</v>
      </c>
      <c r="K92" s="145">
        <v>39045</v>
      </c>
    </row>
    <row r="93" spans="1:11" x14ac:dyDescent="0.2">
      <c r="A93" s="145">
        <v>36440</v>
      </c>
      <c r="D93" s="145">
        <v>39083</v>
      </c>
      <c r="E93" s="145">
        <v>39078</v>
      </c>
      <c r="G93" s="145">
        <v>39083</v>
      </c>
      <c r="H93" s="145">
        <v>39077</v>
      </c>
      <c r="J93" s="145">
        <v>39083</v>
      </c>
      <c r="K93" s="145">
        <v>39073</v>
      </c>
    </row>
    <row r="94" spans="1:11" x14ac:dyDescent="0.2">
      <c r="A94" s="145">
        <v>36441</v>
      </c>
      <c r="D94" s="145">
        <v>39114</v>
      </c>
      <c r="E94" s="145">
        <v>39111</v>
      </c>
      <c r="G94" s="145">
        <v>39114</v>
      </c>
      <c r="H94" s="145">
        <v>39108</v>
      </c>
      <c r="J94" s="145">
        <v>39114</v>
      </c>
      <c r="K94" s="145">
        <v>39107</v>
      </c>
    </row>
    <row r="95" spans="1:11" x14ac:dyDescent="0.2">
      <c r="A95" s="145">
        <v>36444</v>
      </c>
      <c r="D95" s="145">
        <v>39142</v>
      </c>
      <c r="E95" s="145">
        <v>39139</v>
      </c>
      <c r="G95" s="145">
        <v>39142</v>
      </c>
      <c r="H95" s="145">
        <v>39136</v>
      </c>
      <c r="J95" s="145">
        <v>39142</v>
      </c>
      <c r="K95" s="145">
        <v>39135</v>
      </c>
    </row>
    <row r="96" spans="1:11" x14ac:dyDescent="0.2">
      <c r="A96" s="145">
        <v>36445</v>
      </c>
      <c r="D96" s="145">
        <v>39173</v>
      </c>
      <c r="E96" s="145">
        <v>39169</v>
      </c>
      <c r="G96" s="145">
        <v>39173</v>
      </c>
      <c r="H96" s="145">
        <v>39168</v>
      </c>
      <c r="J96" s="145">
        <v>39173</v>
      </c>
      <c r="K96" s="145">
        <v>39167</v>
      </c>
    </row>
    <row r="97" spans="1:11" x14ac:dyDescent="0.2">
      <c r="A97" s="145">
        <v>36446</v>
      </c>
      <c r="D97" s="145">
        <v>39203</v>
      </c>
      <c r="E97" s="145">
        <v>39198</v>
      </c>
      <c r="G97" s="145">
        <v>39203</v>
      </c>
      <c r="H97" s="145">
        <v>39197</v>
      </c>
      <c r="J97" s="145">
        <v>39203</v>
      </c>
      <c r="K97" s="145">
        <v>39196</v>
      </c>
    </row>
    <row r="98" spans="1:11" x14ac:dyDescent="0.2">
      <c r="A98" s="145">
        <v>36447</v>
      </c>
      <c r="D98" s="145">
        <v>39234</v>
      </c>
      <c r="E98" s="145">
        <v>39231</v>
      </c>
      <c r="G98" s="145">
        <v>39234</v>
      </c>
      <c r="H98" s="145">
        <v>39227</v>
      </c>
      <c r="J98" s="145">
        <v>39234</v>
      </c>
      <c r="K98" s="145">
        <v>39226</v>
      </c>
    </row>
    <row r="99" spans="1:11" x14ac:dyDescent="0.2">
      <c r="A99" s="145">
        <v>36448</v>
      </c>
      <c r="D99" s="145">
        <v>39264</v>
      </c>
      <c r="E99" s="145">
        <v>39260</v>
      </c>
      <c r="G99" s="145">
        <v>39264</v>
      </c>
      <c r="H99" s="145">
        <v>39259</v>
      </c>
      <c r="J99" s="145">
        <v>39264</v>
      </c>
      <c r="K99" s="145">
        <v>39258</v>
      </c>
    </row>
    <row r="100" spans="1:11" x14ac:dyDescent="0.2">
      <c r="A100" s="145">
        <v>36451</v>
      </c>
      <c r="D100" s="145">
        <v>39295</v>
      </c>
      <c r="E100" s="145">
        <v>39290</v>
      </c>
      <c r="G100" s="145">
        <v>39295</v>
      </c>
      <c r="H100" s="145">
        <v>39289</v>
      </c>
      <c r="J100" s="145">
        <v>39295</v>
      </c>
      <c r="K100" s="145">
        <v>39288</v>
      </c>
    </row>
    <row r="101" spans="1:11" x14ac:dyDescent="0.2">
      <c r="A101" s="145">
        <v>36452</v>
      </c>
      <c r="D101" s="145">
        <v>39326</v>
      </c>
      <c r="E101" s="145">
        <v>39323</v>
      </c>
      <c r="G101" s="145">
        <v>39326</v>
      </c>
      <c r="H101" s="145">
        <v>39322</v>
      </c>
      <c r="J101" s="145">
        <v>39326</v>
      </c>
      <c r="K101" s="145">
        <v>39321</v>
      </c>
    </row>
    <row r="102" spans="1:11" x14ac:dyDescent="0.2">
      <c r="A102" s="145">
        <v>36453</v>
      </c>
      <c r="D102" s="145">
        <v>39356</v>
      </c>
      <c r="E102" s="145">
        <v>39351</v>
      </c>
      <c r="G102" s="145">
        <v>39356</v>
      </c>
      <c r="H102" s="145">
        <v>39350</v>
      </c>
      <c r="J102" s="145">
        <v>39356</v>
      </c>
      <c r="K102" s="145">
        <v>39349</v>
      </c>
    </row>
    <row r="103" spans="1:11" x14ac:dyDescent="0.2">
      <c r="A103" s="145">
        <v>36454</v>
      </c>
      <c r="D103" s="145">
        <v>39387</v>
      </c>
      <c r="E103" s="145">
        <v>39384</v>
      </c>
      <c r="G103" s="145">
        <v>39387</v>
      </c>
      <c r="H103" s="145">
        <v>39381</v>
      </c>
      <c r="J103" s="145">
        <v>39387</v>
      </c>
      <c r="K103" s="145">
        <v>39380</v>
      </c>
    </row>
    <row r="104" spans="1:11" x14ac:dyDescent="0.2">
      <c r="A104" s="145">
        <v>36455</v>
      </c>
      <c r="D104" s="145">
        <v>39417</v>
      </c>
      <c r="E104" s="145">
        <v>39414</v>
      </c>
      <c r="G104" s="145">
        <v>39417</v>
      </c>
      <c r="H104" s="145">
        <v>39413</v>
      </c>
      <c r="J104" s="145">
        <v>39417</v>
      </c>
      <c r="K104" s="145">
        <v>39412</v>
      </c>
    </row>
    <row r="105" spans="1:11" x14ac:dyDescent="0.2">
      <c r="A105" s="145">
        <v>36458</v>
      </c>
      <c r="D105" s="145">
        <v>39448</v>
      </c>
      <c r="E105" s="145">
        <v>39443</v>
      </c>
      <c r="G105" s="145">
        <v>39448</v>
      </c>
      <c r="H105" s="145">
        <v>39442</v>
      </c>
      <c r="J105" s="145">
        <v>39448</v>
      </c>
      <c r="K105" s="145">
        <v>39440</v>
      </c>
    </row>
    <row r="106" spans="1:11" x14ac:dyDescent="0.2">
      <c r="A106" s="145">
        <v>36459</v>
      </c>
      <c r="D106" s="145">
        <v>39479</v>
      </c>
      <c r="E106" s="145">
        <v>39476</v>
      </c>
      <c r="G106" s="145">
        <v>39479</v>
      </c>
      <c r="H106" s="145">
        <v>39475</v>
      </c>
      <c r="J106" s="145">
        <v>39479</v>
      </c>
      <c r="K106" s="145">
        <v>39472</v>
      </c>
    </row>
    <row r="107" spans="1:11" x14ac:dyDescent="0.2">
      <c r="A107" s="145">
        <v>36460</v>
      </c>
      <c r="D107" s="145">
        <v>39508</v>
      </c>
      <c r="E107" s="145">
        <v>39505</v>
      </c>
      <c r="G107" s="145">
        <v>39508</v>
      </c>
      <c r="H107" s="145">
        <v>39504</v>
      </c>
      <c r="J107" s="145">
        <v>39508</v>
      </c>
      <c r="K107" s="145">
        <v>39503</v>
      </c>
    </row>
    <row r="108" spans="1:11" x14ac:dyDescent="0.2">
      <c r="A108" s="145">
        <v>36461</v>
      </c>
      <c r="D108" s="145">
        <v>39539</v>
      </c>
      <c r="E108" s="145">
        <v>39534</v>
      </c>
      <c r="G108" s="145">
        <v>39539</v>
      </c>
      <c r="H108" s="145">
        <v>39533</v>
      </c>
      <c r="J108" s="145">
        <v>39539</v>
      </c>
      <c r="K108" s="145">
        <v>39532</v>
      </c>
    </row>
    <row r="109" spans="1:11" x14ac:dyDescent="0.2">
      <c r="A109" s="145">
        <v>36462</v>
      </c>
      <c r="D109" s="145">
        <v>39569</v>
      </c>
      <c r="E109" s="145">
        <v>39566</v>
      </c>
      <c r="G109" s="145">
        <v>39569</v>
      </c>
      <c r="H109" s="145">
        <v>39563</v>
      </c>
      <c r="J109" s="145">
        <v>39569</v>
      </c>
      <c r="K109" s="145">
        <v>39562</v>
      </c>
    </row>
    <row r="110" spans="1:11" x14ac:dyDescent="0.2">
      <c r="A110" s="145">
        <v>36465</v>
      </c>
      <c r="D110" s="145">
        <v>39600</v>
      </c>
      <c r="E110" s="145">
        <v>39596</v>
      </c>
      <c r="G110" s="145">
        <v>39600</v>
      </c>
      <c r="H110" s="145">
        <v>39595</v>
      </c>
      <c r="J110" s="145">
        <v>39600</v>
      </c>
      <c r="K110" s="145">
        <v>39594</v>
      </c>
    </row>
    <row r="111" spans="1:11" x14ac:dyDescent="0.2">
      <c r="A111" s="145">
        <v>36466</v>
      </c>
      <c r="D111" s="145">
        <v>39630</v>
      </c>
      <c r="E111" s="145">
        <v>39625</v>
      </c>
      <c r="G111" s="145">
        <v>39630</v>
      </c>
      <c r="H111" s="145">
        <v>39624</v>
      </c>
      <c r="J111" s="145">
        <v>39630</v>
      </c>
      <c r="K111" s="145">
        <v>39623</v>
      </c>
    </row>
    <row r="112" spans="1:11" x14ac:dyDescent="0.2">
      <c r="A112" s="145">
        <v>36467</v>
      </c>
      <c r="D112" s="145">
        <v>39661</v>
      </c>
      <c r="E112" s="145">
        <v>39658</v>
      </c>
      <c r="G112" s="145">
        <v>39661</v>
      </c>
      <c r="H112" s="145">
        <v>39657</v>
      </c>
      <c r="J112" s="145">
        <v>39661</v>
      </c>
      <c r="K112" s="145">
        <v>39654</v>
      </c>
    </row>
    <row r="113" spans="1:11" x14ac:dyDescent="0.2">
      <c r="A113" s="145">
        <v>36468</v>
      </c>
      <c r="D113" s="145">
        <v>39692</v>
      </c>
      <c r="E113" s="145">
        <v>39687</v>
      </c>
      <c r="G113" s="145">
        <v>39692</v>
      </c>
      <c r="H113" s="145">
        <v>39686</v>
      </c>
      <c r="J113" s="145">
        <v>39692</v>
      </c>
      <c r="K113" s="145">
        <v>39685</v>
      </c>
    </row>
    <row r="114" spans="1:11" x14ac:dyDescent="0.2">
      <c r="A114" s="145">
        <v>36469</v>
      </c>
      <c r="D114" s="145">
        <v>39722</v>
      </c>
      <c r="E114" s="145">
        <v>39717</v>
      </c>
      <c r="G114" s="145">
        <v>39722</v>
      </c>
      <c r="H114" s="145">
        <v>39716</v>
      </c>
      <c r="J114" s="145">
        <v>39722</v>
      </c>
      <c r="K114" s="145">
        <v>39715</v>
      </c>
    </row>
    <row r="115" spans="1:11" x14ac:dyDescent="0.2">
      <c r="A115" s="145">
        <v>36472</v>
      </c>
      <c r="D115" s="145">
        <v>39753</v>
      </c>
      <c r="E115" s="145">
        <v>39750</v>
      </c>
      <c r="G115" s="145">
        <v>39753</v>
      </c>
      <c r="H115" s="145">
        <v>39749</v>
      </c>
      <c r="J115" s="145">
        <v>39753</v>
      </c>
      <c r="K115" s="145">
        <v>39748</v>
      </c>
    </row>
    <row r="116" spans="1:11" x14ac:dyDescent="0.2">
      <c r="A116" s="145">
        <v>36473</v>
      </c>
      <c r="D116" s="145">
        <v>39783</v>
      </c>
      <c r="E116" s="145">
        <v>39777</v>
      </c>
      <c r="G116" s="145">
        <v>39783</v>
      </c>
      <c r="H116" s="145">
        <v>39776</v>
      </c>
      <c r="J116" s="145">
        <v>39783</v>
      </c>
      <c r="K116" s="145">
        <v>39773</v>
      </c>
    </row>
    <row r="117" spans="1:11" x14ac:dyDescent="0.2">
      <c r="A117" s="145">
        <v>36474</v>
      </c>
      <c r="D117" s="145">
        <v>39814</v>
      </c>
      <c r="E117" s="145">
        <v>39811</v>
      </c>
      <c r="G117" s="145">
        <v>39814</v>
      </c>
      <c r="H117" s="145">
        <v>39808</v>
      </c>
      <c r="J117" s="145">
        <v>39814</v>
      </c>
      <c r="K117" s="145">
        <v>39806</v>
      </c>
    </row>
    <row r="118" spans="1:11" x14ac:dyDescent="0.2">
      <c r="A118" s="145">
        <v>36475</v>
      </c>
      <c r="D118" s="145">
        <v>39845</v>
      </c>
      <c r="E118" s="145">
        <v>39841</v>
      </c>
      <c r="G118" s="145">
        <v>39845</v>
      </c>
      <c r="H118" s="145">
        <v>39840</v>
      </c>
      <c r="J118" s="145">
        <v>39845</v>
      </c>
      <c r="K118" s="145">
        <v>39839</v>
      </c>
    </row>
    <row r="119" spans="1:11" x14ac:dyDescent="0.2">
      <c r="A119" s="145">
        <v>36476</v>
      </c>
      <c r="D119" s="145">
        <v>39873</v>
      </c>
      <c r="E119" s="145">
        <v>39869</v>
      </c>
      <c r="G119" s="145">
        <v>39873</v>
      </c>
      <c r="H119" s="145">
        <v>39868</v>
      </c>
      <c r="J119" s="145">
        <v>39873</v>
      </c>
      <c r="K119" s="145">
        <v>39867</v>
      </c>
    </row>
    <row r="120" spans="1:11" x14ac:dyDescent="0.2">
      <c r="A120" s="145">
        <v>36479</v>
      </c>
      <c r="D120" s="145">
        <v>39904</v>
      </c>
      <c r="E120" s="145">
        <v>39899</v>
      </c>
      <c r="G120" s="145">
        <v>39904</v>
      </c>
      <c r="H120" s="145">
        <v>39898</v>
      </c>
      <c r="J120" s="145">
        <v>39904</v>
      </c>
      <c r="K120" s="145">
        <v>39897</v>
      </c>
    </row>
    <row r="121" spans="1:11" x14ac:dyDescent="0.2">
      <c r="A121" s="145">
        <v>36480</v>
      </c>
      <c r="D121" s="145">
        <v>39934</v>
      </c>
      <c r="E121" s="145">
        <v>39931</v>
      </c>
      <c r="G121" s="145">
        <v>39934</v>
      </c>
      <c r="H121" s="145">
        <v>39930</v>
      </c>
      <c r="J121" s="145">
        <v>39934</v>
      </c>
      <c r="K121" s="145">
        <v>39927</v>
      </c>
    </row>
    <row r="122" spans="1:11" x14ac:dyDescent="0.2">
      <c r="A122" s="145">
        <v>36481</v>
      </c>
      <c r="D122" s="145">
        <v>39965</v>
      </c>
      <c r="E122" s="145">
        <v>39960</v>
      </c>
      <c r="G122" s="145">
        <v>39965</v>
      </c>
      <c r="H122" s="145">
        <v>39959</v>
      </c>
      <c r="J122" s="145">
        <v>39965</v>
      </c>
      <c r="K122" s="145">
        <v>39958</v>
      </c>
    </row>
    <row r="123" spans="1:11" x14ac:dyDescent="0.2">
      <c r="A123" s="145">
        <v>36482</v>
      </c>
      <c r="D123" s="145">
        <v>39995</v>
      </c>
      <c r="E123" s="145">
        <v>39990</v>
      </c>
      <c r="G123" s="145">
        <v>39995</v>
      </c>
      <c r="H123" s="145">
        <v>39989</v>
      </c>
      <c r="J123" s="145">
        <v>39995</v>
      </c>
      <c r="K123" s="145">
        <v>39988</v>
      </c>
    </row>
    <row r="124" spans="1:11" x14ac:dyDescent="0.2">
      <c r="A124" s="145">
        <v>36483</v>
      </c>
      <c r="D124" s="145">
        <v>40026</v>
      </c>
      <c r="E124" s="145">
        <v>40023</v>
      </c>
      <c r="G124" s="145">
        <v>40026</v>
      </c>
      <c r="H124" s="145">
        <v>40022</v>
      </c>
      <c r="J124" s="145">
        <v>40026</v>
      </c>
      <c r="K124" s="145">
        <v>40021</v>
      </c>
    </row>
    <row r="125" spans="1:11" x14ac:dyDescent="0.2">
      <c r="A125" s="145">
        <v>36486</v>
      </c>
      <c r="D125" s="145">
        <v>40057</v>
      </c>
      <c r="E125" s="145">
        <v>40052</v>
      </c>
      <c r="G125" s="145">
        <v>40057</v>
      </c>
      <c r="H125" s="145">
        <v>40051</v>
      </c>
      <c r="J125" s="145">
        <v>40057</v>
      </c>
      <c r="K125" s="145">
        <v>40050</v>
      </c>
    </row>
    <row r="126" spans="1:11" x14ac:dyDescent="0.2">
      <c r="A126" s="145">
        <v>36487</v>
      </c>
      <c r="D126" s="145">
        <v>40087</v>
      </c>
      <c r="E126" s="145">
        <v>40084</v>
      </c>
      <c r="G126" s="145">
        <v>40087</v>
      </c>
      <c r="H126" s="145">
        <v>40081</v>
      </c>
      <c r="J126" s="145">
        <v>40087</v>
      </c>
      <c r="K126" s="145">
        <v>40080</v>
      </c>
    </row>
    <row r="127" spans="1:11" x14ac:dyDescent="0.2">
      <c r="A127" s="145">
        <v>36488</v>
      </c>
      <c r="D127" s="145">
        <v>40118</v>
      </c>
      <c r="E127" s="145">
        <v>40114</v>
      </c>
      <c r="G127" s="145">
        <v>40118</v>
      </c>
      <c r="H127" s="145">
        <v>40113</v>
      </c>
      <c r="J127" s="145">
        <v>40118</v>
      </c>
      <c r="K127" s="145">
        <v>40112</v>
      </c>
    </row>
    <row r="128" spans="1:11" x14ac:dyDescent="0.2">
      <c r="A128" s="145">
        <v>36493</v>
      </c>
      <c r="D128" s="145">
        <v>40148</v>
      </c>
      <c r="E128" s="145">
        <v>40142</v>
      </c>
      <c r="G128" s="145">
        <v>40148</v>
      </c>
      <c r="H128" s="145">
        <v>40141</v>
      </c>
      <c r="J128" s="145">
        <v>40148</v>
      </c>
      <c r="K128" s="145">
        <v>40140</v>
      </c>
    </row>
    <row r="129" spans="1:11" x14ac:dyDescent="0.2">
      <c r="A129" s="145">
        <v>36494</v>
      </c>
      <c r="D129" s="145">
        <v>40179</v>
      </c>
      <c r="E129" s="145">
        <v>40176</v>
      </c>
      <c r="G129" s="145">
        <v>40179</v>
      </c>
      <c r="H129" s="145">
        <v>40175</v>
      </c>
      <c r="J129" s="145">
        <v>40179</v>
      </c>
      <c r="K129" s="145">
        <v>40171</v>
      </c>
    </row>
    <row r="130" spans="1:11" x14ac:dyDescent="0.2">
      <c r="A130" s="145">
        <v>36495</v>
      </c>
      <c r="D130" s="145">
        <v>40210</v>
      </c>
      <c r="E130" s="145">
        <v>40205</v>
      </c>
      <c r="G130" s="145">
        <v>40210</v>
      </c>
      <c r="H130" s="145">
        <v>40204</v>
      </c>
      <c r="J130" s="145">
        <v>40210</v>
      </c>
      <c r="K130" s="145">
        <v>40203</v>
      </c>
    </row>
    <row r="131" spans="1:11" x14ac:dyDescent="0.2">
      <c r="A131" s="145">
        <v>36496</v>
      </c>
      <c r="D131" s="145">
        <v>40238</v>
      </c>
      <c r="E131" s="145">
        <v>40233</v>
      </c>
      <c r="G131" s="145">
        <v>40238</v>
      </c>
      <c r="H131" s="145">
        <v>40232</v>
      </c>
      <c r="J131" s="145">
        <v>40238</v>
      </c>
      <c r="K131" s="145">
        <v>40231</v>
      </c>
    </row>
    <row r="132" spans="1:11" x14ac:dyDescent="0.2">
      <c r="A132" s="145">
        <v>36497</v>
      </c>
      <c r="D132" s="145">
        <v>40269</v>
      </c>
      <c r="E132" s="145">
        <v>40266</v>
      </c>
      <c r="G132" s="145">
        <v>40269</v>
      </c>
      <c r="H132" s="145">
        <v>40263</v>
      </c>
      <c r="J132" s="145">
        <v>40269</v>
      </c>
      <c r="K132" s="145">
        <v>40262</v>
      </c>
    </row>
    <row r="133" spans="1:11" x14ac:dyDescent="0.2">
      <c r="A133" s="145">
        <v>36500</v>
      </c>
      <c r="D133" s="145">
        <v>40299</v>
      </c>
      <c r="E133" s="145">
        <v>40296</v>
      </c>
      <c r="G133" s="145">
        <v>40299</v>
      </c>
      <c r="H133" s="145">
        <v>40295</v>
      </c>
      <c r="J133" s="145">
        <v>40299</v>
      </c>
      <c r="K133" s="145">
        <v>40294</v>
      </c>
    </row>
    <row r="134" spans="1:11" x14ac:dyDescent="0.2">
      <c r="A134" s="145">
        <v>36501</v>
      </c>
      <c r="D134" s="145">
        <v>40330</v>
      </c>
      <c r="E134" s="145">
        <v>40324</v>
      </c>
      <c r="G134" s="145">
        <v>40330</v>
      </c>
      <c r="H134" s="145">
        <v>40323</v>
      </c>
      <c r="J134" s="145">
        <v>40330</v>
      </c>
      <c r="K134" s="145">
        <v>40322</v>
      </c>
    </row>
    <row r="135" spans="1:11" x14ac:dyDescent="0.2">
      <c r="A135" s="145">
        <v>36502</v>
      </c>
      <c r="D135" s="145">
        <v>40360</v>
      </c>
      <c r="E135" s="145">
        <v>40357</v>
      </c>
      <c r="G135" s="145">
        <v>40360</v>
      </c>
      <c r="H135" s="145">
        <v>40354</v>
      </c>
      <c r="J135" s="145">
        <v>40360</v>
      </c>
      <c r="K135" s="145">
        <v>40353</v>
      </c>
    </row>
    <row r="136" spans="1:11" x14ac:dyDescent="0.2">
      <c r="A136" s="145">
        <v>36503</v>
      </c>
      <c r="D136" s="145">
        <v>40391</v>
      </c>
      <c r="E136" s="145">
        <v>40387</v>
      </c>
      <c r="G136" s="145">
        <v>40391</v>
      </c>
      <c r="H136" s="145">
        <v>40386</v>
      </c>
      <c r="J136" s="145">
        <v>40391</v>
      </c>
      <c r="K136" s="145">
        <v>40385</v>
      </c>
    </row>
    <row r="137" spans="1:11" x14ac:dyDescent="0.2">
      <c r="A137" s="145">
        <v>36504</v>
      </c>
      <c r="D137" s="145">
        <v>40422</v>
      </c>
      <c r="E137" s="145">
        <v>40417</v>
      </c>
      <c r="G137" s="145">
        <v>40422</v>
      </c>
      <c r="H137" s="145">
        <v>40416</v>
      </c>
      <c r="J137" s="145">
        <v>40422</v>
      </c>
      <c r="K137" s="145">
        <v>40415</v>
      </c>
    </row>
    <row r="138" spans="1:11" x14ac:dyDescent="0.2">
      <c r="A138" s="145">
        <v>36507</v>
      </c>
      <c r="D138" s="145">
        <v>40452</v>
      </c>
      <c r="E138" s="145">
        <v>40449</v>
      </c>
      <c r="G138" s="145">
        <v>40452</v>
      </c>
      <c r="H138" s="145">
        <v>40448</v>
      </c>
      <c r="J138" s="145">
        <v>40452</v>
      </c>
      <c r="K138" s="145">
        <v>40445</v>
      </c>
    </row>
    <row r="139" spans="1:11" x14ac:dyDescent="0.2">
      <c r="A139" s="145">
        <v>36508</v>
      </c>
      <c r="D139" s="145">
        <v>40483</v>
      </c>
      <c r="E139" s="145">
        <v>40478</v>
      </c>
      <c r="G139" s="145">
        <v>40483</v>
      </c>
      <c r="H139" s="145">
        <v>40477</v>
      </c>
      <c r="J139" s="145">
        <v>40483</v>
      </c>
      <c r="K139" s="145">
        <v>40476</v>
      </c>
    </row>
    <row r="140" spans="1:11" x14ac:dyDescent="0.2">
      <c r="A140" s="145">
        <v>36509</v>
      </c>
      <c r="D140" s="145">
        <v>40513</v>
      </c>
      <c r="E140" s="145">
        <v>40508</v>
      </c>
      <c r="G140" s="145">
        <v>40513</v>
      </c>
      <c r="H140" s="145">
        <v>40506</v>
      </c>
      <c r="J140" s="145">
        <v>40513</v>
      </c>
      <c r="K140" s="145">
        <v>40505</v>
      </c>
    </row>
    <row r="141" spans="1:11" x14ac:dyDescent="0.2">
      <c r="A141" s="145">
        <v>36510</v>
      </c>
      <c r="D141" s="145">
        <v>40544</v>
      </c>
      <c r="E141" s="145">
        <v>40540</v>
      </c>
      <c r="G141" s="145">
        <v>40544</v>
      </c>
      <c r="H141" s="145">
        <v>40539</v>
      </c>
      <c r="J141" s="145">
        <v>40544</v>
      </c>
      <c r="K141" s="145">
        <v>40536</v>
      </c>
    </row>
    <row r="142" spans="1:11" x14ac:dyDescent="0.2">
      <c r="A142" s="145">
        <v>36511</v>
      </c>
      <c r="D142" s="145">
        <v>40575</v>
      </c>
      <c r="E142" s="145">
        <v>40570</v>
      </c>
      <c r="G142" s="145">
        <v>40575</v>
      </c>
      <c r="H142" s="145">
        <v>40569</v>
      </c>
      <c r="J142" s="145">
        <v>40575</v>
      </c>
      <c r="K142" s="145">
        <v>40568</v>
      </c>
    </row>
    <row r="143" spans="1:11" x14ac:dyDescent="0.2">
      <c r="A143" s="145">
        <v>36514</v>
      </c>
      <c r="D143" s="145">
        <v>40603</v>
      </c>
      <c r="E143" s="145">
        <v>40598</v>
      </c>
      <c r="G143" s="145">
        <v>40603</v>
      </c>
      <c r="H143" s="145">
        <v>40597</v>
      </c>
      <c r="J143" s="145">
        <v>40603</v>
      </c>
      <c r="K143" s="145">
        <v>40596</v>
      </c>
    </row>
    <row r="144" spans="1:11" x14ac:dyDescent="0.2">
      <c r="A144" s="145">
        <v>36515</v>
      </c>
      <c r="D144" s="145">
        <v>40634</v>
      </c>
      <c r="E144" s="145">
        <v>40631</v>
      </c>
      <c r="G144" s="145">
        <v>40634</v>
      </c>
      <c r="H144" s="145">
        <v>40630</v>
      </c>
      <c r="J144" s="145">
        <v>40634</v>
      </c>
      <c r="K144" s="145">
        <v>40627</v>
      </c>
    </row>
    <row r="145" spans="1:11" x14ac:dyDescent="0.2">
      <c r="A145" s="145">
        <v>36516</v>
      </c>
      <c r="D145" s="145">
        <v>40664</v>
      </c>
      <c r="E145" s="145">
        <v>40660</v>
      </c>
      <c r="G145" s="145">
        <v>40664</v>
      </c>
      <c r="H145" s="145">
        <v>40659</v>
      </c>
      <c r="J145" s="145">
        <v>40664</v>
      </c>
      <c r="K145" s="145">
        <v>40658</v>
      </c>
    </row>
    <row r="146" spans="1:11" x14ac:dyDescent="0.2">
      <c r="A146" s="145">
        <v>36517</v>
      </c>
      <c r="D146" s="145">
        <v>40695</v>
      </c>
      <c r="E146" s="145">
        <v>40689</v>
      </c>
      <c r="G146" s="145">
        <v>40695</v>
      </c>
      <c r="H146" s="145">
        <v>40688</v>
      </c>
      <c r="J146" s="145">
        <v>40695</v>
      </c>
      <c r="K146" s="145">
        <v>40687</v>
      </c>
    </row>
    <row r="147" spans="1:11" x14ac:dyDescent="0.2">
      <c r="A147" s="145">
        <v>36521</v>
      </c>
      <c r="D147" s="145">
        <v>40725</v>
      </c>
      <c r="E147" s="145">
        <v>40722</v>
      </c>
      <c r="G147" s="145">
        <v>40725</v>
      </c>
      <c r="H147" s="145">
        <v>40721</v>
      </c>
      <c r="J147" s="145">
        <v>40725</v>
      </c>
      <c r="K147" s="145">
        <v>40718</v>
      </c>
    </row>
    <row r="148" spans="1:11" x14ac:dyDescent="0.2">
      <c r="A148" s="145">
        <v>36522</v>
      </c>
      <c r="D148" s="145">
        <v>40756</v>
      </c>
      <c r="E148" s="145">
        <v>40751</v>
      </c>
      <c r="G148" s="145">
        <v>40756</v>
      </c>
      <c r="H148" s="145">
        <v>40750</v>
      </c>
      <c r="J148" s="145">
        <v>40756</v>
      </c>
      <c r="K148" s="145">
        <v>40749</v>
      </c>
    </row>
    <row r="149" spans="1:11" x14ac:dyDescent="0.2">
      <c r="A149" s="145">
        <v>36523</v>
      </c>
      <c r="D149" s="145">
        <v>40787</v>
      </c>
      <c r="E149" s="145">
        <v>40784</v>
      </c>
      <c r="G149" s="145">
        <v>40787</v>
      </c>
      <c r="H149" s="145">
        <v>40781</v>
      </c>
      <c r="J149" s="145">
        <v>40787</v>
      </c>
      <c r="K149" s="145">
        <v>40780</v>
      </c>
    </row>
    <row r="150" spans="1:11" x14ac:dyDescent="0.2">
      <c r="A150" s="145">
        <v>36524</v>
      </c>
      <c r="D150" s="145">
        <v>40817</v>
      </c>
      <c r="E150" s="145">
        <v>40814</v>
      </c>
      <c r="G150" s="145">
        <v>40817</v>
      </c>
      <c r="H150" s="145">
        <v>40813</v>
      </c>
      <c r="J150" s="145">
        <v>40817</v>
      </c>
      <c r="K150" s="145">
        <v>40812</v>
      </c>
    </row>
    <row r="151" spans="1:11" x14ac:dyDescent="0.2">
      <c r="A151" s="145">
        <v>36528</v>
      </c>
      <c r="D151" s="145">
        <v>40848</v>
      </c>
      <c r="E151" s="145">
        <v>40843</v>
      </c>
      <c r="G151" s="145">
        <v>40848</v>
      </c>
      <c r="H151" s="145">
        <v>40842</v>
      </c>
      <c r="J151" s="145">
        <v>40848</v>
      </c>
      <c r="K151" s="145">
        <v>40841</v>
      </c>
    </row>
    <row r="152" spans="1:11" x14ac:dyDescent="0.2">
      <c r="A152" s="145">
        <v>36529</v>
      </c>
      <c r="D152" s="145">
        <v>40878</v>
      </c>
      <c r="E152" s="145">
        <v>40875</v>
      </c>
      <c r="G152" s="145">
        <v>40878</v>
      </c>
      <c r="H152" s="145">
        <v>40872</v>
      </c>
      <c r="J152" s="145">
        <v>40878</v>
      </c>
      <c r="K152" s="145">
        <v>40871</v>
      </c>
    </row>
    <row r="153" spans="1:11" x14ac:dyDescent="0.2">
      <c r="A153" s="145">
        <v>36530</v>
      </c>
      <c r="D153" s="145">
        <v>40909</v>
      </c>
      <c r="E153" s="145">
        <v>40905</v>
      </c>
      <c r="G153" s="145">
        <v>40909</v>
      </c>
      <c r="H153" s="145">
        <v>40904</v>
      </c>
      <c r="J153" s="145">
        <v>40909</v>
      </c>
      <c r="K153" s="145">
        <v>40903</v>
      </c>
    </row>
    <row r="154" spans="1:11" x14ac:dyDescent="0.2">
      <c r="A154" s="145">
        <v>36531</v>
      </c>
      <c r="D154" s="145">
        <v>40940</v>
      </c>
      <c r="E154" s="145">
        <v>40935</v>
      </c>
      <c r="G154" s="145">
        <v>40940</v>
      </c>
      <c r="H154" s="145">
        <v>40934</v>
      </c>
      <c r="J154" s="145">
        <v>40940</v>
      </c>
      <c r="K154" s="145">
        <v>40933</v>
      </c>
    </row>
    <row r="155" spans="1:11" x14ac:dyDescent="0.2">
      <c r="A155" s="145">
        <v>36532</v>
      </c>
      <c r="D155" s="145">
        <v>40969</v>
      </c>
      <c r="E155" s="145">
        <v>40966</v>
      </c>
      <c r="G155" s="145">
        <v>40969</v>
      </c>
      <c r="H155" s="145">
        <v>40963</v>
      </c>
      <c r="J155" s="145">
        <v>40969</v>
      </c>
      <c r="K155" s="145">
        <v>40962</v>
      </c>
    </row>
    <row r="156" spans="1:11" x14ac:dyDescent="0.2">
      <c r="A156" s="145">
        <v>36535</v>
      </c>
      <c r="D156" s="145">
        <v>41000</v>
      </c>
      <c r="E156" s="145">
        <v>40996</v>
      </c>
      <c r="G156" s="145">
        <v>41000</v>
      </c>
      <c r="H156" s="145">
        <v>40995</v>
      </c>
      <c r="J156" s="145">
        <v>41000</v>
      </c>
      <c r="K156" s="145">
        <v>40994</v>
      </c>
    </row>
    <row r="157" spans="1:11" x14ac:dyDescent="0.2">
      <c r="A157" s="145">
        <v>36536</v>
      </c>
      <c r="D157" s="145">
        <v>41030</v>
      </c>
      <c r="E157" s="145">
        <v>41025</v>
      </c>
      <c r="G157" s="145">
        <v>41030</v>
      </c>
      <c r="H157" s="145">
        <v>41024</v>
      </c>
      <c r="J157" s="145">
        <v>41030</v>
      </c>
      <c r="K157" s="145">
        <v>41023</v>
      </c>
    </row>
    <row r="158" spans="1:11" x14ac:dyDescent="0.2">
      <c r="A158" s="145">
        <v>36537</v>
      </c>
      <c r="D158" s="145">
        <v>41061</v>
      </c>
      <c r="E158" s="145">
        <v>41058</v>
      </c>
      <c r="G158" s="145">
        <v>41061</v>
      </c>
      <c r="H158" s="145">
        <v>41054</v>
      </c>
      <c r="J158" s="145">
        <v>41061</v>
      </c>
      <c r="K158" s="145">
        <v>41053</v>
      </c>
    </row>
    <row r="159" spans="1:11" x14ac:dyDescent="0.2">
      <c r="A159" s="145">
        <v>36538</v>
      </c>
      <c r="D159" s="145">
        <v>41091</v>
      </c>
      <c r="E159" s="145">
        <v>41087</v>
      </c>
      <c r="G159" s="145">
        <v>41091</v>
      </c>
      <c r="H159" s="145">
        <v>41086</v>
      </c>
      <c r="J159" s="145">
        <v>41091</v>
      </c>
      <c r="K159" s="145">
        <v>41085</v>
      </c>
    </row>
    <row r="160" spans="1:11" x14ac:dyDescent="0.2">
      <c r="A160" s="145">
        <v>36539</v>
      </c>
      <c r="D160" s="145">
        <v>41122</v>
      </c>
      <c r="E160" s="145">
        <v>41117</v>
      </c>
      <c r="G160" s="145">
        <v>41122</v>
      </c>
      <c r="H160" s="145">
        <v>41116</v>
      </c>
      <c r="J160" s="145">
        <v>41122</v>
      </c>
      <c r="K160" s="145">
        <v>41115</v>
      </c>
    </row>
    <row r="161" spans="1:11" x14ac:dyDescent="0.2">
      <c r="A161" s="145">
        <v>36542</v>
      </c>
      <c r="D161" s="145">
        <v>41153</v>
      </c>
      <c r="E161" s="145">
        <v>41150</v>
      </c>
      <c r="G161" s="145">
        <v>41153</v>
      </c>
      <c r="H161" s="145">
        <v>41149</v>
      </c>
      <c r="J161" s="145">
        <v>41153</v>
      </c>
      <c r="K161" s="145">
        <v>41148</v>
      </c>
    </row>
    <row r="162" spans="1:11" x14ac:dyDescent="0.2">
      <c r="A162" s="145">
        <v>36543</v>
      </c>
      <c r="D162" s="145">
        <v>41183</v>
      </c>
      <c r="E162" s="145">
        <v>41178</v>
      </c>
      <c r="G162" s="145">
        <v>41183</v>
      </c>
      <c r="H162" s="145">
        <v>41177</v>
      </c>
      <c r="J162" s="145">
        <v>41183</v>
      </c>
      <c r="K162" s="145">
        <v>41176</v>
      </c>
    </row>
    <row r="163" spans="1:11" x14ac:dyDescent="0.2">
      <c r="A163" s="145">
        <v>36544</v>
      </c>
      <c r="D163" s="145">
        <v>41214</v>
      </c>
      <c r="E163" s="145">
        <v>41211</v>
      </c>
      <c r="G163" s="145">
        <v>41214</v>
      </c>
      <c r="H163" s="145">
        <v>41208</v>
      </c>
      <c r="J163" s="145">
        <v>41214</v>
      </c>
      <c r="K163" s="145">
        <v>41207</v>
      </c>
    </row>
    <row r="164" spans="1:11" x14ac:dyDescent="0.2">
      <c r="A164" s="145">
        <v>36545</v>
      </c>
      <c r="D164" s="145">
        <v>41244</v>
      </c>
      <c r="E164" s="145">
        <v>41241</v>
      </c>
      <c r="G164" s="145">
        <v>41244</v>
      </c>
      <c r="H164" s="145">
        <v>41240</v>
      </c>
      <c r="J164" s="145">
        <v>41244</v>
      </c>
      <c r="K164" s="145">
        <v>41239</v>
      </c>
    </row>
    <row r="165" spans="1:11" x14ac:dyDescent="0.2">
      <c r="A165" s="145">
        <v>36546</v>
      </c>
      <c r="D165" s="145">
        <v>41275</v>
      </c>
      <c r="E165" s="145">
        <v>41270</v>
      </c>
      <c r="G165" s="145">
        <v>41275</v>
      </c>
      <c r="H165" s="145">
        <v>41269</v>
      </c>
      <c r="J165" s="145">
        <v>41275</v>
      </c>
      <c r="K165" s="145">
        <v>41267</v>
      </c>
    </row>
    <row r="166" spans="1:11" x14ac:dyDescent="0.2">
      <c r="A166" s="145">
        <v>36549</v>
      </c>
      <c r="D166" s="145">
        <v>41306</v>
      </c>
      <c r="E166" s="145">
        <v>41303</v>
      </c>
      <c r="G166" s="145">
        <v>41306</v>
      </c>
      <c r="H166" s="145">
        <v>41302</v>
      </c>
      <c r="J166" s="145">
        <v>41306</v>
      </c>
      <c r="K166" s="145">
        <v>41299</v>
      </c>
    </row>
    <row r="167" spans="1:11" x14ac:dyDescent="0.2">
      <c r="A167" s="145">
        <v>36550</v>
      </c>
      <c r="D167" s="145">
        <v>41334</v>
      </c>
      <c r="E167" s="145">
        <v>41331</v>
      </c>
      <c r="G167" s="145">
        <v>41334</v>
      </c>
      <c r="H167" s="145">
        <v>41330</v>
      </c>
      <c r="J167" s="145">
        <v>41334</v>
      </c>
      <c r="K167" s="145">
        <v>41327</v>
      </c>
    </row>
    <row r="168" spans="1:11" x14ac:dyDescent="0.2">
      <c r="A168" s="145">
        <v>36551</v>
      </c>
      <c r="D168" s="145">
        <v>41365</v>
      </c>
      <c r="E168" s="145">
        <v>41359</v>
      </c>
      <c r="G168" s="145">
        <v>41365</v>
      </c>
      <c r="H168" s="145">
        <v>41358</v>
      </c>
      <c r="J168" s="145">
        <v>41365</v>
      </c>
      <c r="K168" s="145">
        <v>41355</v>
      </c>
    </row>
    <row r="169" spans="1:11" x14ac:dyDescent="0.2">
      <c r="A169" s="145">
        <v>36552</v>
      </c>
      <c r="D169" s="145">
        <v>41395</v>
      </c>
      <c r="E169" s="145">
        <v>41390</v>
      </c>
      <c r="G169" s="145">
        <v>41395</v>
      </c>
      <c r="H169" s="145">
        <v>41389</v>
      </c>
      <c r="J169" s="145">
        <v>41395</v>
      </c>
      <c r="K169" s="145">
        <v>41388</v>
      </c>
    </row>
    <row r="170" spans="1:11" x14ac:dyDescent="0.2">
      <c r="A170" s="145">
        <v>36553</v>
      </c>
      <c r="D170" s="145">
        <v>41426</v>
      </c>
      <c r="E170" s="145">
        <v>41423</v>
      </c>
      <c r="G170" s="145">
        <v>41426</v>
      </c>
      <c r="H170" s="145">
        <v>41422</v>
      </c>
      <c r="J170" s="145">
        <v>41426</v>
      </c>
      <c r="K170" s="145">
        <v>41421</v>
      </c>
    </row>
    <row r="171" spans="1:11" x14ac:dyDescent="0.2">
      <c r="A171" s="145">
        <v>36556</v>
      </c>
      <c r="D171" s="145">
        <v>41456</v>
      </c>
      <c r="E171" s="145">
        <v>41451</v>
      </c>
      <c r="G171" s="145">
        <v>41456</v>
      </c>
      <c r="H171" s="145">
        <v>41450</v>
      </c>
      <c r="J171" s="145">
        <v>41456</v>
      </c>
      <c r="K171" s="145">
        <v>41449</v>
      </c>
    </row>
    <row r="172" spans="1:11" x14ac:dyDescent="0.2">
      <c r="A172" s="145">
        <v>36557</v>
      </c>
      <c r="D172" s="145">
        <v>41487</v>
      </c>
      <c r="E172" s="145">
        <v>41484</v>
      </c>
      <c r="G172" s="145">
        <v>41487</v>
      </c>
      <c r="H172" s="145">
        <v>41481</v>
      </c>
      <c r="J172" s="145">
        <v>41487</v>
      </c>
      <c r="K172" s="145">
        <v>41480</v>
      </c>
    </row>
    <row r="173" spans="1:11" x14ac:dyDescent="0.2">
      <c r="A173" s="145">
        <v>36558</v>
      </c>
      <c r="D173" s="145">
        <v>41518</v>
      </c>
      <c r="E173" s="145">
        <v>41514</v>
      </c>
      <c r="G173" s="145">
        <v>41518</v>
      </c>
      <c r="H173" s="145">
        <v>41513</v>
      </c>
      <c r="J173" s="145">
        <v>41518</v>
      </c>
      <c r="K173" s="145">
        <v>41512</v>
      </c>
    </row>
    <row r="174" spans="1:11" x14ac:dyDescent="0.2">
      <c r="A174" s="145">
        <v>36559</v>
      </c>
      <c r="D174" s="145">
        <v>41548</v>
      </c>
      <c r="E174" s="145">
        <v>41543</v>
      </c>
      <c r="G174" s="145">
        <v>41548</v>
      </c>
      <c r="H174" s="145">
        <v>41542</v>
      </c>
      <c r="J174" s="145">
        <v>41548</v>
      </c>
      <c r="K174" s="145">
        <v>41541</v>
      </c>
    </row>
    <row r="175" spans="1:11" x14ac:dyDescent="0.2">
      <c r="A175" s="145">
        <v>36560</v>
      </c>
      <c r="D175" s="145">
        <v>41579</v>
      </c>
      <c r="E175" s="145">
        <v>41576</v>
      </c>
      <c r="G175" s="145">
        <v>41579</v>
      </c>
      <c r="H175" s="145">
        <v>41575</v>
      </c>
      <c r="J175" s="145">
        <v>41579</v>
      </c>
      <c r="K175" s="145">
        <v>41572</v>
      </c>
    </row>
    <row r="176" spans="1:11" x14ac:dyDescent="0.2">
      <c r="A176" s="145">
        <v>36563</v>
      </c>
      <c r="D176" s="145">
        <v>41609</v>
      </c>
      <c r="E176" s="145">
        <v>41604</v>
      </c>
      <c r="G176" s="145">
        <v>41609</v>
      </c>
      <c r="H176" s="145">
        <v>41603</v>
      </c>
      <c r="J176" s="145">
        <v>41609</v>
      </c>
      <c r="K176" s="145">
        <v>41600</v>
      </c>
    </row>
    <row r="177" spans="1:11" x14ac:dyDescent="0.2">
      <c r="A177" s="145">
        <v>36564</v>
      </c>
      <c r="D177" s="145">
        <v>41640</v>
      </c>
      <c r="E177" s="145">
        <v>41635</v>
      </c>
      <c r="G177" s="145">
        <v>41640</v>
      </c>
      <c r="H177" s="145">
        <v>41634</v>
      </c>
      <c r="J177" s="145">
        <v>41640</v>
      </c>
      <c r="K177" s="145">
        <v>41632</v>
      </c>
    </row>
    <row r="178" spans="1:11" x14ac:dyDescent="0.2">
      <c r="A178" s="145">
        <v>36565</v>
      </c>
      <c r="D178" s="145">
        <v>41671</v>
      </c>
      <c r="E178" s="145">
        <v>41668</v>
      </c>
      <c r="G178" s="145">
        <v>41671</v>
      </c>
      <c r="H178" s="145">
        <v>41667</v>
      </c>
      <c r="J178" s="145">
        <v>41671</v>
      </c>
      <c r="K178" s="145">
        <v>41666</v>
      </c>
    </row>
    <row r="179" spans="1:11" x14ac:dyDescent="0.2">
      <c r="A179" s="145">
        <v>36566</v>
      </c>
      <c r="D179" s="145">
        <v>41699</v>
      </c>
      <c r="E179" s="145">
        <v>41696</v>
      </c>
      <c r="G179" s="145">
        <v>41699</v>
      </c>
      <c r="H179" s="145">
        <v>41695</v>
      </c>
      <c r="J179" s="145">
        <v>41699</v>
      </c>
      <c r="K179" s="145">
        <v>41694</v>
      </c>
    </row>
    <row r="180" spans="1:11" x14ac:dyDescent="0.2">
      <c r="A180" s="145">
        <v>36567</v>
      </c>
      <c r="D180" s="145">
        <v>41730</v>
      </c>
      <c r="E180" s="145">
        <v>41725</v>
      </c>
      <c r="G180" s="145">
        <v>41730</v>
      </c>
      <c r="H180" s="145">
        <v>41724</v>
      </c>
      <c r="J180" s="145">
        <v>41730</v>
      </c>
      <c r="K180" s="145">
        <v>41723</v>
      </c>
    </row>
    <row r="181" spans="1:11" x14ac:dyDescent="0.2">
      <c r="A181" s="145">
        <v>36570</v>
      </c>
      <c r="D181" s="145">
        <v>41760</v>
      </c>
      <c r="E181" s="145">
        <v>41757</v>
      </c>
      <c r="G181" s="145">
        <v>41760</v>
      </c>
      <c r="H181" s="145">
        <v>41754</v>
      </c>
      <c r="J181" s="145">
        <v>41760</v>
      </c>
      <c r="K181" s="145">
        <v>41753</v>
      </c>
    </row>
    <row r="182" spans="1:11" x14ac:dyDescent="0.2">
      <c r="A182" s="145">
        <v>36571</v>
      </c>
      <c r="D182" s="145">
        <v>41791</v>
      </c>
      <c r="E182" s="145">
        <v>41787</v>
      </c>
      <c r="G182" s="145">
        <v>41791</v>
      </c>
      <c r="H182" s="145">
        <v>41786</v>
      </c>
      <c r="J182" s="145">
        <v>41791</v>
      </c>
      <c r="K182" s="145">
        <v>41785</v>
      </c>
    </row>
    <row r="183" spans="1:11" x14ac:dyDescent="0.2">
      <c r="A183" s="145">
        <v>36572</v>
      </c>
      <c r="D183" s="145">
        <v>41821</v>
      </c>
      <c r="E183" s="145">
        <v>41816</v>
      </c>
      <c r="G183" s="145">
        <v>41821</v>
      </c>
      <c r="H183" s="145">
        <v>41815</v>
      </c>
      <c r="J183" s="145">
        <v>41821</v>
      </c>
      <c r="K183" s="145">
        <v>41814</v>
      </c>
    </row>
    <row r="184" spans="1:11" x14ac:dyDescent="0.2">
      <c r="A184" s="145">
        <v>36573</v>
      </c>
      <c r="D184" s="145">
        <v>41852</v>
      </c>
      <c r="E184" s="145">
        <v>41849</v>
      </c>
      <c r="G184" s="145">
        <v>41852</v>
      </c>
      <c r="H184" s="145">
        <v>41848</v>
      </c>
      <c r="J184" s="145">
        <v>41852</v>
      </c>
      <c r="K184" s="145">
        <v>41845</v>
      </c>
    </row>
    <row r="185" spans="1:11" x14ac:dyDescent="0.2">
      <c r="A185" s="145">
        <v>36574</v>
      </c>
      <c r="D185" s="145">
        <v>41883</v>
      </c>
      <c r="E185" s="145">
        <v>41878</v>
      </c>
      <c r="G185" s="145">
        <v>41883</v>
      </c>
      <c r="H185" s="145">
        <v>41877</v>
      </c>
      <c r="J185" s="145">
        <v>41883</v>
      </c>
      <c r="K185" s="145">
        <v>41876</v>
      </c>
    </row>
    <row r="186" spans="1:11" x14ac:dyDescent="0.2">
      <c r="A186" s="145">
        <v>36577</v>
      </c>
      <c r="D186" s="145">
        <v>41913</v>
      </c>
      <c r="E186" s="145">
        <v>41908</v>
      </c>
      <c r="G186" s="145">
        <v>41913</v>
      </c>
      <c r="H186" s="145">
        <v>41907</v>
      </c>
      <c r="J186" s="145">
        <v>41913</v>
      </c>
      <c r="K186" s="145">
        <v>41906</v>
      </c>
    </row>
    <row r="187" spans="1:11" x14ac:dyDescent="0.2">
      <c r="A187" s="145">
        <v>36578</v>
      </c>
      <c r="D187" s="145">
        <v>41944</v>
      </c>
      <c r="E187" s="145">
        <v>41941</v>
      </c>
      <c r="G187" s="145">
        <v>41944</v>
      </c>
      <c r="H187" s="145">
        <v>41940</v>
      </c>
      <c r="J187" s="145">
        <v>41944</v>
      </c>
      <c r="K187" s="145">
        <v>41939</v>
      </c>
    </row>
    <row r="188" spans="1:11" x14ac:dyDescent="0.2">
      <c r="A188" s="145">
        <v>36579</v>
      </c>
      <c r="D188" s="145">
        <v>41974</v>
      </c>
      <c r="E188" s="145">
        <v>41968</v>
      </c>
      <c r="G188" s="145">
        <v>41974</v>
      </c>
      <c r="H188" s="145">
        <v>41967</v>
      </c>
      <c r="J188" s="145">
        <v>41974</v>
      </c>
      <c r="K188" s="145">
        <v>41964</v>
      </c>
    </row>
    <row r="189" spans="1:11" x14ac:dyDescent="0.2">
      <c r="A189" s="145">
        <v>36580</v>
      </c>
      <c r="D189" s="145">
        <v>42005</v>
      </c>
      <c r="E189" s="145">
        <v>42002</v>
      </c>
      <c r="G189" s="145">
        <v>42005</v>
      </c>
      <c r="H189" s="145">
        <v>41999</v>
      </c>
      <c r="J189" s="145">
        <v>42005</v>
      </c>
      <c r="K189" s="145">
        <v>41997</v>
      </c>
    </row>
    <row r="190" spans="1:11" x14ac:dyDescent="0.2">
      <c r="A190" s="145">
        <v>36581</v>
      </c>
      <c r="D190" s="145">
        <v>42036</v>
      </c>
      <c r="E190" s="145">
        <v>42032</v>
      </c>
      <c r="G190" s="145">
        <v>42036</v>
      </c>
      <c r="H190" s="145">
        <v>42031</v>
      </c>
      <c r="J190" s="145">
        <v>42036</v>
      </c>
      <c r="K190" s="145">
        <v>42030</v>
      </c>
    </row>
    <row r="191" spans="1:11" x14ac:dyDescent="0.2">
      <c r="A191" s="145">
        <v>36584</v>
      </c>
      <c r="D191" s="145">
        <v>42064</v>
      </c>
      <c r="E191" s="145">
        <v>42060</v>
      </c>
      <c r="G191" s="145">
        <v>42064</v>
      </c>
      <c r="H191" s="145">
        <v>42059</v>
      </c>
      <c r="J191" s="145">
        <v>42064</v>
      </c>
      <c r="K191" s="145">
        <v>42058</v>
      </c>
    </row>
    <row r="192" spans="1:11" x14ac:dyDescent="0.2">
      <c r="A192" s="145">
        <v>36585</v>
      </c>
      <c r="D192" s="145">
        <v>42095</v>
      </c>
      <c r="E192" s="145">
        <v>42090</v>
      </c>
      <c r="G192" s="145">
        <v>42095</v>
      </c>
      <c r="H192" s="145">
        <v>42089</v>
      </c>
      <c r="J192" s="145">
        <v>42095</v>
      </c>
      <c r="K192" s="145">
        <v>42088</v>
      </c>
    </row>
    <row r="193" spans="1:11" x14ac:dyDescent="0.2">
      <c r="A193" s="145">
        <v>36586</v>
      </c>
      <c r="D193" s="145">
        <v>42125</v>
      </c>
      <c r="E193" s="145">
        <v>42122</v>
      </c>
      <c r="G193" s="145">
        <v>42125</v>
      </c>
      <c r="H193" s="145">
        <v>42121</v>
      </c>
      <c r="J193" s="145">
        <v>42125</v>
      </c>
      <c r="K193" s="145">
        <v>42118</v>
      </c>
    </row>
    <row r="194" spans="1:11" x14ac:dyDescent="0.2">
      <c r="A194" s="145">
        <v>36587</v>
      </c>
      <c r="D194" s="145">
        <v>42156</v>
      </c>
      <c r="E194" s="145">
        <v>42151</v>
      </c>
      <c r="G194" s="145">
        <v>42156</v>
      </c>
      <c r="H194" s="145">
        <v>42150</v>
      </c>
      <c r="J194" s="145">
        <v>42156</v>
      </c>
      <c r="K194" s="145">
        <v>42149</v>
      </c>
    </row>
    <row r="195" spans="1:11" x14ac:dyDescent="0.2">
      <c r="A195" s="145">
        <v>36588</v>
      </c>
      <c r="D195" s="145">
        <v>42186</v>
      </c>
      <c r="E195" s="145">
        <v>42181</v>
      </c>
      <c r="G195" s="145">
        <v>42186</v>
      </c>
      <c r="H195" s="145">
        <v>42180</v>
      </c>
      <c r="J195" s="145">
        <v>42186</v>
      </c>
      <c r="K195" s="145">
        <v>42179</v>
      </c>
    </row>
    <row r="196" spans="1:11" x14ac:dyDescent="0.2">
      <c r="A196" s="145">
        <v>36591</v>
      </c>
      <c r="D196" s="145">
        <v>42217</v>
      </c>
      <c r="E196" s="145">
        <v>42214</v>
      </c>
      <c r="G196" s="145">
        <v>42217</v>
      </c>
      <c r="H196" s="145">
        <v>42213</v>
      </c>
      <c r="J196" s="145">
        <v>42217</v>
      </c>
      <c r="K196" s="145">
        <v>42212</v>
      </c>
    </row>
    <row r="197" spans="1:11" x14ac:dyDescent="0.2">
      <c r="A197" s="145">
        <v>36592</v>
      </c>
      <c r="D197" s="145">
        <v>42248</v>
      </c>
      <c r="E197" s="145">
        <v>42243</v>
      </c>
      <c r="G197" s="145">
        <v>42248</v>
      </c>
      <c r="H197" s="145">
        <v>42242</v>
      </c>
      <c r="J197" s="145">
        <v>42248</v>
      </c>
      <c r="K197" s="145">
        <v>42241</v>
      </c>
    </row>
    <row r="198" spans="1:11" x14ac:dyDescent="0.2">
      <c r="A198" s="145">
        <v>36593</v>
      </c>
      <c r="D198" s="145">
        <v>42278</v>
      </c>
      <c r="E198" s="145">
        <v>42275</v>
      </c>
      <c r="G198" s="145">
        <v>42278</v>
      </c>
      <c r="H198" s="145">
        <v>42272</v>
      </c>
      <c r="J198" s="145">
        <v>42278</v>
      </c>
      <c r="K198" s="145">
        <v>42271</v>
      </c>
    </row>
    <row r="199" spans="1:11" x14ac:dyDescent="0.2">
      <c r="A199" s="145">
        <v>36594</v>
      </c>
      <c r="D199" s="145">
        <v>42309</v>
      </c>
      <c r="E199" s="145">
        <v>42305</v>
      </c>
      <c r="G199" s="145">
        <v>42309</v>
      </c>
      <c r="H199" s="145">
        <v>42304</v>
      </c>
      <c r="J199" s="145">
        <v>42309</v>
      </c>
      <c r="K199" s="145">
        <v>42303</v>
      </c>
    </row>
    <row r="200" spans="1:11" x14ac:dyDescent="0.2">
      <c r="A200" s="145">
        <v>36595</v>
      </c>
      <c r="D200" s="145">
        <v>42339</v>
      </c>
      <c r="E200" s="145">
        <v>42333</v>
      </c>
      <c r="G200" s="145">
        <v>42339</v>
      </c>
      <c r="H200" s="145">
        <v>42332</v>
      </c>
      <c r="J200" s="145">
        <v>42339</v>
      </c>
      <c r="K200" s="145">
        <v>42331</v>
      </c>
    </row>
    <row r="201" spans="1:11" x14ac:dyDescent="0.2">
      <c r="A201" s="145">
        <v>36598</v>
      </c>
      <c r="D201" s="145">
        <v>42370</v>
      </c>
      <c r="E201" s="145">
        <v>42367</v>
      </c>
      <c r="G201" s="145">
        <v>42370</v>
      </c>
      <c r="H201" s="145">
        <v>42366</v>
      </c>
      <c r="J201" s="145">
        <v>42370</v>
      </c>
      <c r="K201" s="145">
        <v>42362</v>
      </c>
    </row>
    <row r="202" spans="1:11" x14ac:dyDescent="0.2">
      <c r="A202" s="145">
        <v>36599</v>
      </c>
      <c r="D202" s="145">
        <v>42401</v>
      </c>
      <c r="E202" s="145">
        <v>42396</v>
      </c>
      <c r="G202" s="145">
        <v>42401</v>
      </c>
      <c r="H202" s="145">
        <v>42395</v>
      </c>
      <c r="J202" s="145">
        <v>42401</v>
      </c>
      <c r="K202" s="145">
        <v>42394</v>
      </c>
    </row>
    <row r="203" spans="1:11" x14ac:dyDescent="0.2">
      <c r="A203" s="145">
        <v>36600</v>
      </c>
      <c r="D203" s="145">
        <v>42430</v>
      </c>
      <c r="E203" s="145">
        <v>42425</v>
      </c>
      <c r="G203" s="145">
        <v>42430</v>
      </c>
      <c r="H203" s="145">
        <v>42424</v>
      </c>
      <c r="J203" s="145">
        <v>42430</v>
      </c>
      <c r="K203" s="145">
        <v>42423</v>
      </c>
    </row>
    <row r="204" spans="1:11" x14ac:dyDescent="0.2">
      <c r="A204" s="145">
        <v>36601</v>
      </c>
      <c r="D204" s="145">
        <v>42461</v>
      </c>
      <c r="E204" s="145">
        <v>42458</v>
      </c>
      <c r="G204" s="145">
        <v>42461</v>
      </c>
      <c r="H204" s="145">
        <v>42457</v>
      </c>
      <c r="J204" s="145">
        <v>42461</v>
      </c>
      <c r="K204" s="145">
        <v>42454</v>
      </c>
    </row>
    <row r="205" spans="1:11" x14ac:dyDescent="0.2">
      <c r="A205" s="145">
        <v>36602</v>
      </c>
      <c r="D205" s="145">
        <v>42491</v>
      </c>
      <c r="E205" s="145">
        <v>42487</v>
      </c>
      <c r="G205" s="145">
        <v>42491</v>
      </c>
      <c r="H205" s="145">
        <v>42486</v>
      </c>
      <c r="J205" s="145">
        <v>42491</v>
      </c>
      <c r="K205" s="145">
        <v>42485</v>
      </c>
    </row>
    <row r="206" spans="1:11" x14ac:dyDescent="0.2">
      <c r="A206" s="145">
        <v>36605</v>
      </c>
      <c r="D206" s="145">
        <v>42522</v>
      </c>
      <c r="E206" s="145">
        <v>42516</v>
      </c>
      <c r="G206" s="145">
        <v>42522</v>
      </c>
      <c r="H206" s="145">
        <v>42515</v>
      </c>
      <c r="J206" s="145">
        <v>42522</v>
      </c>
      <c r="K206" s="145">
        <v>42514</v>
      </c>
    </row>
    <row r="207" spans="1:11" x14ac:dyDescent="0.2">
      <c r="A207" s="145">
        <v>36606</v>
      </c>
      <c r="D207" s="145">
        <v>42552</v>
      </c>
      <c r="E207" s="145">
        <v>42549</v>
      </c>
      <c r="G207" s="145">
        <v>42552</v>
      </c>
      <c r="H207" s="145">
        <v>42548</v>
      </c>
      <c r="J207" s="145">
        <v>42552</v>
      </c>
      <c r="K207" s="145">
        <v>42545</v>
      </c>
    </row>
    <row r="208" spans="1:11" x14ac:dyDescent="0.2">
      <c r="A208" s="145">
        <v>36607</v>
      </c>
      <c r="D208" s="145">
        <v>42583</v>
      </c>
      <c r="E208" s="145">
        <v>42578</v>
      </c>
      <c r="G208" s="145">
        <v>42583</v>
      </c>
      <c r="H208" s="145">
        <v>42577</v>
      </c>
      <c r="J208" s="145">
        <v>42583</v>
      </c>
      <c r="K208" s="145">
        <v>42576</v>
      </c>
    </row>
    <row r="209" spans="1:11" x14ac:dyDescent="0.2">
      <c r="A209" s="145">
        <v>36608</v>
      </c>
      <c r="D209" s="145">
        <v>42614</v>
      </c>
      <c r="E209" s="145">
        <v>42611</v>
      </c>
      <c r="G209" s="145">
        <v>42614</v>
      </c>
      <c r="H209" s="145">
        <v>42608</v>
      </c>
      <c r="J209" s="145">
        <v>42614</v>
      </c>
      <c r="K209" s="145">
        <v>42607</v>
      </c>
    </row>
    <row r="210" spans="1:11" x14ac:dyDescent="0.2">
      <c r="A210" s="145">
        <v>36609</v>
      </c>
      <c r="D210" s="145">
        <v>42644</v>
      </c>
      <c r="E210" s="145">
        <v>42641</v>
      </c>
      <c r="G210" s="145">
        <v>42644</v>
      </c>
      <c r="H210" s="145">
        <v>42640</v>
      </c>
      <c r="J210" s="145">
        <v>42644</v>
      </c>
      <c r="K210" s="145">
        <v>42639</v>
      </c>
    </row>
    <row r="211" spans="1:11" x14ac:dyDescent="0.2">
      <c r="A211" s="145">
        <v>36612</v>
      </c>
      <c r="D211" s="145">
        <v>42675</v>
      </c>
      <c r="E211" s="145">
        <v>42670</v>
      </c>
      <c r="G211" s="145">
        <v>42675</v>
      </c>
      <c r="H211" s="145">
        <v>42669</v>
      </c>
      <c r="J211" s="145">
        <v>42675</v>
      </c>
      <c r="K211" s="145">
        <v>42668</v>
      </c>
    </row>
    <row r="212" spans="1:11" x14ac:dyDescent="0.2">
      <c r="A212" s="145">
        <v>36613</v>
      </c>
      <c r="D212" s="145">
        <v>42705</v>
      </c>
      <c r="E212" s="145">
        <v>42702</v>
      </c>
      <c r="G212" s="145">
        <v>42705</v>
      </c>
      <c r="H212" s="145">
        <v>42699</v>
      </c>
      <c r="J212" s="145">
        <v>42705</v>
      </c>
      <c r="K212" s="145">
        <v>42698</v>
      </c>
    </row>
    <row r="213" spans="1:11" x14ac:dyDescent="0.2">
      <c r="A213" s="145">
        <v>36614</v>
      </c>
      <c r="D213" s="145">
        <v>42736</v>
      </c>
      <c r="E213" s="145">
        <v>42732</v>
      </c>
      <c r="G213" s="145">
        <v>42736</v>
      </c>
      <c r="H213" s="145">
        <v>42731</v>
      </c>
      <c r="J213" s="145">
        <v>42736</v>
      </c>
      <c r="K213" s="145">
        <v>42730</v>
      </c>
    </row>
    <row r="214" spans="1:11" x14ac:dyDescent="0.2">
      <c r="A214" s="145">
        <v>36615</v>
      </c>
      <c r="D214" s="145">
        <v>42767</v>
      </c>
      <c r="E214" s="145">
        <v>42762</v>
      </c>
      <c r="G214" s="145">
        <v>42767</v>
      </c>
      <c r="H214" s="145">
        <v>42761</v>
      </c>
      <c r="J214" s="145">
        <v>42767</v>
      </c>
      <c r="K214" s="145">
        <v>42760</v>
      </c>
    </row>
    <row r="215" spans="1:11" x14ac:dyDescent="0.2">
      <c r="A215" s="145">
        <v>36616</v>
      </c>
      <c r="D215" s="145">
        <v>42795</v>
      </c>
      <c r="E215" s="145">
        <v>42790</v>
      </c>
      <c r="G215" s="145">
        <v>42795</v>
      </c>
      <c r="H215" s="145">
        <v>42789</v>
      </c>
      <c r="J215" s="145">
        <v>42795</v>
      </c>
      <c r="K215" s="145">
        <v>42788</v>
      </c>
    </row>
    <row r="216" spans="1:11" x14ac:dyDescent="0.2">
      <c r="A216" s="145">
        <v>36619</v>
      </c>
      <c r="D216" s="145">
        <v>42826</v>
      </c>
      <c r="E216" s="145">
        <v>42823</v>
      </c>
      <c r="G216" s="145">
        <v>42826</v>
      </c>
      <c r="H216" s="145">
        <v>42822</v>
      </c>
      <c r="J216" s="145">
        <v>42826</v>
      </c>
      <c r="K216" s="145">
        <v>42821</v>
      </c>
    </row>
    <row r="217" spans="1:11" x14ac:dyDescent="0.2">
      <c r="A217" s="145">
        <v>36620</v>
      </c>
      <c r="D217" s="145">
        <v>42856</v>
      </c>
      <c r="E217" s="145">
        <v>42851</v>
      </c>
      <c r="G217" s="145">
        <v>42856</v>
      </c>
      <c r="H217" s="145">
        <v>42850</v>
      </c>
      <c r="J217" s="145">
        <v>42856</v>
      </c>
      <c r="K217" s="145">
        <v>42849</v>
      </c>
    </row>
    <row r="218" spans="1:11" x14ac:dyDescent="0.2">
      <c r="A218" s="145">
        <v>36621</v>
      </c>
      <c r="D218" s="145">
        <v>42887</v>
      </c>
      <c r="E218" s="145">
        <v>42881</v>
      </c>
      <c r="G218" s="145">
        <v>42887</v>
      </c>
      <c r="H218" s="145">
        <v>42880</v>
      </c>
      <c r="J218" s="145">
        <v>42887</v>
      </c>
      <c r="K218" s="145">
        <v>42879</v>
      </c>
    </row>
    <row r="219" spans="1:11" x14ac:dyDescent="0.2">
      <c r="A219" s="145">
        <v>36622</v>
      </c>
      <c r="D219" s="145">
        <v>42917</v>
      </c>
      <c r="E219" s="145">
        <v>42914</v>
      </c>
      <c r="G219" s="145">
        <v>42917</v>
      </c>
      <c r="H219" s="145">
        <v>42913</v>
      </c>
      <c r="J219" s="145">
        <v>42917</v>
      </c>
      <c r="K219" s="145">
        <v>42912</v>
      </c>
    </row>
    <row r="220" spans="1:11" x14ac:dyDescent="0.2">
      <c r="A220" s="145">
        <v>36623</v>
      </c>
      <c r="D220" s="145">
        <v>42948</v>
      </c>
      <c r="E220" s="145">
        <v>42943</v>
      </c>
      <c r="G220" s="145">
        <v>42948</v>
      </c>
      <c r="H220" s="145">
        <v>42942</v>
      </c>
      <c r="J220" s="145">
        <v>42948</v>
      </c>
      <c r="K220" s="145">
        <v>42941</v>
      </c>
    </row>
    <row r="221" spans="1:11" x14ac:dyDescent="0.2">
      <c r="A221" s="145">
        <v>36626</v>
      </c>
      <c r="D221" s="145">
        <v>42979</v>
      </c>
      <c r="E221" s="145">
        <v>42976</v>
      </c>
      <c r="G221" s="145">
        <v>42979</v>
      </c>
      <c r="H221" s="145">
        <v>42975</v>
      </c>
      <c r="J221" s="145">
        <v>42979</v>
      </c>
      <c r="K221" s="145">
        <v>42972</v>
      </c>
    </row>
    <row r="222" spans="1:11" x14ac:dyDescent="0.2">
      <c r="A222" s="145">
        <v>36627</v>
      </c>
      <c r="D222" s="145">
        <v>43009</v>
      </c>
      <c r="E222" s="145">
        <v>43005</v>
      </c>
      <c r="G222" s="145">
        <v>43009</v>
      </c>
      <c r="H222" s="145">
        <v>43004</v>
      </c>
      <c r="J222" s="145">
        <v>43009</v>
      </c>
      <c r="K222" s="145">
        <v>43003</v>
      </c>
    </row>
    <row r="223" spans="1:11" x14ac:dyDescent="0.2">
      <c r="A223" s="145">
        <v>36628</v>
      </c>
      <c r="D223" s="145">
        <v>43040</v>
      </c>
      <c r="E223" s="145">
        <v>43035</v>
      </c>
      <c r="G223" s="145">
        <v>43040</v>
      </c>
      <c r="H223" s="145">
        <v>43034</v>
      </c>
      <c r="J223" s="145">
        <v>43040</v>
      </c>
      <c r="K223" s="145">
        <v>43033</v>
      </c>
    </row>
    <row r="224" spans="1:11" x14ac:dyDescent="0.2">
      <c r="A224" s="145">
        <v>36629</v>
      </c>
      <c r="D224" s="145">
        <v>43070</v>
      </c>
      <c r="E224" s="145">
        <v>43067</v>
      </c>
      <c r="G224" s="145">
        <v>43070</v>
      </c>
      <c r="H224" s="145">
        <v>43066</v>
      </c>
      <c r="J224" s="145">
        <v>43070</v>
      </c>
      <c r="K224" s="145">
        <v>43063</v>
      </c>
    </row>
    <row r="225" spans="1:11" x14ac:dyDescent="0.2">
      <c r="A225" s="145">
        <v>36630</v>
      </c>
      <c r="D225" s="145">
        <v>43101</v>
      </c>
      <c r="E225" s="145">
        <v>43096</v>
      </c>
      <c r="G225" s="145">
        <v>43101</v>
      </c>
      <c r="H225" s="145">
        <v>43095</v>
      </c>
      <c r="J225" s="145">
        <v>43101</v>
      </c>
      <c r="K225" s="145">
        <v>43091</v>
      </c>
    </row>
    <row r="226" spans="1:11" x14ac:dyDescent="0.2">
      <c r="A226" s="145">
        <v>36633</v>
      </c>
      <c r="D226" s="145">
        <v>43132</v>
      </c>
      <c r="E226" s="145">
        <v>43129</v>
      </c>
      <c r="G226" s="145">
        <v>43132</v>
      </c>
      <c r="H226" s="145">
        <v>43126</v>
      </c>
      <c r="J226" s="145">
        <v>43132</v>
      </c>
      <c r="K226" s="145">
        <v>43125</v>
      </c>
    </row>
    <row r="227" spans="1:11" x14ac:dyDescent="0.2">
      <c r="A227" s="145">
        <v>36634</v>
      </c>
      <c r="D227" s="145">
        <v>43160</v>
      </c>
      <c r="E227" s="145">
        <v>43157</v>
      </c>
      <c r="G227" s="145">
        <v>43160</v>
      </c>
      <c r="H227" s="145">
        <v>43154</v>
      </c>
      <c r="J227" s="145">
        <v>43160</v>
      </c>
      <c r="K227" s="145">
        <v>43153</v>
      </c>
    </row>
    <row r="228" spans="1:11" x14ac:dyDescent="0.2">
      <c r="A228" s="145">
        <v>36635</v>
      </c>
      <c r="D228" s="145">
        <v>43191</v>
      </c>
      <c r="E228" s="145">
        <v>43186</v>
      </c>
      <c r="G228" s="145">
        <v>43191</v>
      </c>
      <c r="H228" s="145">
        <v>43185</v>
      </c>
      <c r="J228" s="145">
        <v>43191</v>
      </c>
      <c r="K228" s="145">
        <v>43182</v>
      </c>
    </row>
    <row r="229" spans="1:11" x14ac:dyDescent="0.2">
      <c r="A229" s="145">
        <v>36636</v>
      </c>
      <c r="D229" s="145">
        <v>43221</v>
      </c>
      <c r="E229" s="145">
        <v>43216</v>
      </c>
      <c r="G229" s="145">
        <v>43221</v>
      </c>
      <c r="H229" s="145">
        <v>43215</v>
      </c>
      <c r="J229" s="145">
        <v>43221</v>
      </c>
      <c r="K229" s="145">
        <v>43214</v>
      </c>
    </row>
    <row r="230" spans="1:11" x14ac:dyDescent="0.2">
      <c r="A230" s="145">
        <v>36637</v>
      </c>
      <c r="D230" s="145">
        <v>43252</v>
      </c>
      <c r="E230" s="145">
        <v>43249</v>
      </c>
      <c r="G230" s="145">
        <v>43252</v>
      </c>
      <c r="H230" s="145">
        <v>43245</v>
      </c>
      <c r="J230" s="145">
        <v>43252</v>
      </c>
      <c r="K230" s="145">
        <v>43244</v>
      </c>
    </row>
    <row r="231" spans="1:11" x14ac:dyDescent="0.2">
      <c r="A231" s="145">
        <v>36640</v>
      </c>
      <c r="D231" s="145">
        <v>43282</v>
      </c>
      <c r="E231" s="145">
        <v>43278</v>
      </c>
      <c r="G231" s="145">
        <v>43282</v>
      </c>
      <c r="H231" s="145">
        <v>43277</v>
      </c>
      <c r="J231" s="145">
        <v>43282</v>
      </c>
      <c r="K231" s="145">
        <v>43276</v>
      </c>
    </row>
    <row r="232" spans="1:11" x14ac:dyDescent="0.2">
      <c r="A232" s="145">
        <v>36641</v>
      </c>
      <c r="D232" s="145">
        <v>43313</v>
      </c>
      <c r="E232" s="145">
        <v>43308</v>
      </c>
      <c r="G232" s="145">
        <v>43313</v>
      </c>
      <c r="H232" s="145">
        <v>43307</v>
      </c>
      <c r="J232" s="145">
        <v>43313</v>
      </c>
      <c r="K232" s="145">
        <v>43306</v>
      </c>
    </row>
    <row r="233" spans="1:11" x14ac:dyDescent="0.2">
      <c r="A233" s="145">
        <v>36642</v>
      </c>
      <c r="D233" s="145">
        <v>43344</v>
      </c>
      <c r="E233" s="145">
        <v>43341</v>
      </c>
      <c r="G233" s="145">
        <v>43344</v>
      </c>
      <c r="H233" s="145">
        <v>43340</v>
      </c>
      <c r="J233" s="145">
        <v>43344</v>
      </c>
      <c r="K233" s="145">
        <v>43339</v>
      </c>
    </row>
    <row r="234" spans="1:11" x14ac:dyDescent="0.2">
      <c r="A234" s="145">
        <v>36643</v>
      </c>
      <c r="D234" s="145">
        <v>43374</v>
      </c>
      <c r="E234" s="145">
        <v>43369</v>
      </c>
      <c r="G234" s="145">
        <v>43374</v>
      </c>
      <c r="H234" s="145">
        <v>43368</v>
      </c>
      <c r="J234" s="145">
        <v>43374</v>
      </c>
      <c r="K234" s="145">
        <v>43367</v>
      </c>
    </row>
    <row r="235" spans="1:11" x14ac:dyDescent="0.2">
      <c r="A235" s="145">
        <v>36644</v>
      </c>
      <c r="D235" s="145">
        <v>43405</v>
      </c>
      <c r="E235" s="145">
        <v>43402</v>
      </c>
      <c r="G235" s="145">
        <v>43405</v>
      </c>
      <c r="H235" s="145">
        <v>43399</v>
      </c>
      <c r="J235" s="145">
        <v>43405</v>
      </c>
      <c r="K235" s="145">
        <v>43398</v>
      </c>
    </row>
    <row r="236" spans="1:11" x14ac:dyDescent="0.2">
      <c r="A236" s="145">
        <v>36647</v>
      </c>
      <c r="D236" s="145">
        <v>43435</v>
      </c>
      <c r="E236" s="145">
        <v>43432</v>
      </c>
      <c r="G236" s="145">
        <v>43435</v>
      </c>
      <c r="H236" s="145">
        <v>43431</v>
      </c>
      <c r="J236" s="145">
        <v>43435</v>
      </c>
      <c r="K236" s="145">
        <v>43430</v>
      </c>
    </row>
    <row r="237" spans="1:11" x14ac:dyDescent="0.2">
      <c r="A237" s="145">
        <v>36648</v>
      </c>
      <c r="D237" s="145">
        <v>43466</v>
      </c>
      <c r="E237" s="145">
        <v>43461</v>
      </c>
      <c r="G237" s="145">
        <v>43466</v>
      </c>
      <c r="H237" s="145">
        <v>43460</v>
      </c>
      <c r="J237" s="145">
        <v>43466</v>
      </c>
      <c r="K237" s="145">
        <v>43458</v>
      </c>
    </row>
    <row r="238" spans="1:11" x14ac:dyDescent="0.2">
      <c r="A238" s="145">
        <v>36649</v>
      </c>
      <c r="D238" s="145">
        <v>43497</v>
      </c>
      <c r="E238" s="145">
        <v>43494</v>
      </c>
      <c r="G238" s="145">
        <v>43497</v>
      </c>
      <c r="H238" s="145">
        <v>43493</v>
      </c>
      <c r="J238" s="145">
        <v>43497</v>
      </c>
      <c r="K238" s="145">
        <v>43490</v>
      </c>
    </row>
    <row r="239" spans="1:11" x14ac:dyDescent="0.2">
      <c r="A239" s="145">
        <v>36650</v>
      </c>
      <c r="D239" s="145">
        <v>43525</v>
      </c>
      <c r="E239" s="145">
        <v>43522</v>
      </c>
      <c r="G239" s="145">
        <v>43525</v>
      </c>
      <c r="H239" s="145">
        <v>43521</v>
      </c>
      <c r="J239" s="145">
        <v>43525</v>
      </c>
      <c r="K239" s="145">
        <v>43518</v>
      </c>
    </row>
    <row r="240" spans="1:11" x14ac:dyDescent="0.2">
      <c r="A240" s="145">
        <v>36651</v>
      </c>
      <c r="D240" s="145">
        <v>43556</v>
      </c>
      <c r="E240" s="145">
        <v>43551</v>
      </c>
      <c r="G240" s="145">
        <v>43556</v>
      </c>
      <c r="H240" s="145">
        <v>43550</v>
      </c>
      <c r="J240" s="145">
        <v>43556</v>
      </c>
      <c r="K240" s="145">
        <v>43549</v>
      </c>
    </row>
    <row r="241" spans="1:11" x14ac:dyDescent="0.2">
      <c r="A241" s="145">
        <v>36654</v>
      </c>
      <c r="D241" s="145">
        <v>43586</v>
      </c>
      <c r="E241" s="145">
        <v>43581</v>
      </c>
      <c r="G241" s="145">
        <v>43586</v>
      </c>
      <c r="H241" s="145">
        <v>43580</v>
      </c>
      <c r="J241" s="145">
        <v>43586</v>
      </c>
      <c r="K241" s="145">
        <v>43579</v>
      </c>
    </row>
    <row r="242" spans="1:11" x14ac:dyDescent="0.2">
      <c r="A242" s="145">
        <v>36655</v>
      </c>
      <c r="D242" s="145">
        <v>43617</v>
      </c>
      <c r="E242" s="145">
        <v>43614</v>
      </c>
      <c r="G242" s="145">
        <v>43617</v>
      </c>
      <c r="H242" s="145">
        <v>43613</v>
      </c>
      <c r="J242" s="145">
        <v>43617</v>
      </c>
      <c r="K242" s="145">
        <v>43612</v>
      </c>
    </row>
    <row r="243" spans="1:11" x14ac:dyDescent="0.2">
      <c r="A243" s="145">
        <v>36656</v>
      </c>
      <c r="D243" s="145">
        <v>43647</v>
      </c>
      <c r="E243" s="145">
        <v>43642</v>
      </c>
      <c r="G243" s="145">
        <v>43647</v>
      </c>
      <c r="H243" s="145">
        <v>43641</v>
      </c>
      <c r="J243" s="145">
        <v>43647</v>
      </c>
      <c r="K243" s="145">
        <v>43640</v>
      </c>
    </row>
    <row r="244" spans="1:11" x14ac:dyDescent="0.2">
      <c r="A244" s="145">
        <v>36657</v>
      </c>
      <c r="D244" s="145">
        <v>43678</v>
      </c>
      <c r="E244" s="145">
        <v>43675</v>
      </c>
      <c r="G244" s="145">
        <v>43678</v>
      </c>
      <c r="H244" s="145">
        <v>43672</v>
      </c>
      <c r="J244" s="145">
        <v>43678</v>
      </c>
      <c r="K244" s="145">
        <v>43671</v>
      </c>
    </row>
    <row r="245" spans="1:11" x14ac:dyDescent="0.2">
      <c r="A245" s="145">
        <v>36658</v>
      </c>
      <c r="D245" s="145">
        <v>43709</v>
      </c>
      <c r="E245" s="145">
        <v>43705</v>
      </c>
      <c r="G245" s="145">
        <v>43709</v>
      </c>
      <c r="H245" s="145">
        <v>43704</v>
      </c>
      <c r="J245" s="145">
        <v>43709</v>
      </c>
      <c r="K245" s="145">
        <v>43703</v>
      </c>
    </row>
    <row r="246" spans="1:11" x14ac:dyDescent="0.2">
      <c r="A246" s="145">
        <v>36661</v>
      </c>
      <c r="D246" s="145">
        <v>43739</v>
      </c>
      <c r="E246" s="145">
        <v>43734</v>
      </c>
      <c r="G246" s="145">
        <v>43739</v>
      </c>
      <c r="H246" s="145">
        <v>43733</v>
      </c>
      <c r="J246" s="145">
        <v>43739</v>
      </c>
      <c r="K246" s="145">
        <v>43732</v>
      </c>
    </row>
    <row r="247" spans="1:11" x14ac:dyDescent="0.2">
      <c r="A247" s="145">
        <v>36662</v>
      </c>
      <c r="D247" s="145">
        <v>43770</v>
      </c>
      <c r="E247" s="145">
        <v>43767</v>
      </c>
      <c r="G247" s="145">
        <v>43770</v>
      </c>
      <c r="H247" s="145">
        <v>43766</v>
      </c>
      <c r="J247" s="145">
        <v>43770</v>
      </c>
      <c r="K247" s="145">
        <v>43763</v>
      </c>
    </row>
    <row r="248" spans="1:11" x14ac:dyDescent="0.2">
      <c r="A248" s="145">
        <v>36663</v>
      </c>
      <c r="D248" s="145">
        <v>43800</v>
      </c>
      <c r="E248" s="145">
        <v>43795</v>
      </c>
      <c r="G248" s="145">
        <v>43800</v>
      </c>
      <c r="H248" s="145">
        <v>43794</v>
      </c>
      <c r="J248" s="145">
        <v>43800</v>
      </c>
      <c r="K248" s="145">
        <v>43791</v>
      </c>
    </row>
    <row r="249" spans="1:11" x14ac:dyDescent="0.2">
      <c r="A249" s="145">
        <v>36664</v>
      </c>
      <c r="D249" s="145">
        <v>43831</v>
      </c>
      <c r="E249" s="145">
        <v>43826</v>
      </c>
      <c r="G249" s="145">
        <v>43831</v>
      </c>
      <c r="H249" s="145">
        <v>43825</v>
      </c>
      <c r="J249" s="145">
        <v>43831</v>
      </c>
      <c r="K249" s="145">
        <v>43823</v>
      </c>
    </row>
    <row r="250" spans="1:11" x14ac:dyDescent="0.2">
      <c r="A250" s="145">
        <v>36665</v>
      </c>
      <c r="D250" s="145">
        <v>43862</v>
      </c>
      <c r="E250" s="145">
        <v>43859</v>
      </c>
      <c r="G250" s="145">
        <v>43862</v>
      </c>
      <c r="H250" s="145">
        <v>43858</v>
      </c>
      <c r="J250" s="145">
        <v>43862</v>
      </c>
      <c r="K250" s="145">
        <v>43857</v>
      </c>
    </row>
    <row r="251" spans="1:11" x14ac:dyDescent="0.2">
      <c r="A251" s="145">
        <v>36668</v>
      </c>
      <c r="D251" s="145">
        <v>43891</v>
      </c>
      <c r="E251" s="145">
        <v>43887</v>
      </c>
      <c r="G251" s="145">
        <v>43891</v>
      </c>
      <c r="H251" s="145">
        <v>43886</v>
      </c>
      <c r="J251" s="145">
        <v>43891</v>
      </c>
      <c r="K251" s="145">
        <v>43885</v>
      </c>
    </row>
    <row r="252" spans="1:11" x14ac:dyDescent="0.2">
      <c r="A252" s="145">
        <v>36669</v>
      </c>
      <c r="D252" s="145">
        <v>43922</v>
      </c>
      <c r="E252" s="145">
        <v>43917</v>
      </c>
      <c r="G252" s="145">
        <v>43922</v>
      </c>
      <c r="H252" s="145">
        <v>43916</v>
      </c>
      <c r="J252" s="145">
        <v>43922</v>
      </c>
      <c r="K252" s="145">
        <v>43915</v>
      </c>
    </row>
    <row r="253" spans="1:11" x14ac:dyDescent="0.2">
      <c r="A253" s="145">
        <v>36670</v>
      </c>
      <c r="D253" s="145">
        <v>43952</v>
      </c>
      <c r="E253" s="145">
        <v>43949</v>
      </c>
      <c r="G253" s="145">
        <v>43952</v>
      </c>
      <c r="H253" s="145">
        <v>43948</v>
      </c>
      <c r="J253" s="145">
        <v>43952</v>
      </c>
      <c r="K253" s="145">
        <v>43945</v>
      </c>
    </row>
    <row r="254" spans="1:11" x14ac:dyDescent="0.2">
      <c r="A254" s="145">
        <v>36671</v>
      </c>
      <c r="D254" s="145">
        <v>43983</v>
      </c>
      <c r="E254" s="145">
        <v>43978</v>
      </c>
      <c r="G254" s="145">
        <v>43983</v>
      </c>
      <c r="H254" s="145">
        <v>43977</v>
      </c>
      <c r="J254" s="145">
        <v>43983</v>
      </c>
      <c r="K254" s="145">
        <v>43976</v>
      </c>
    </row>
    <row r="255" spans="1:11" x14ac:dyDescent="0.2">
      <c r="A255" s="145">
        <v>36672</v>
      </c>
      <c r="D255" s="145">
        <v>44013</v>
      </c>
      <c r="E255" s="145">
        <v>44008</v>
      </c>
      <c r="G255" s="145">
        <v>44013</v>
      </c>
      <c r="H255" s="145">
        <v>44007</v>
      </c>
      <c r="J255" s="145">
        <v>44013</v>
      </c>
      <c r="K255" s="145">
        <v>44006</v>
      </c>
    </row>
    <row r="256" spans="1:11" x14ac:dyDescent="0.2">
      <c r="A256" s="145">
        <v>36675</v>
      </c>
      <c r="D256" s="145">
        <v>44044</v>
      </c>
      <c r="E256" s="145">
        <v>44041</v>
      </c>
      <c r="G256" s="145">
        <v>44044</v>
      </c>
      <c r="H256" s="145">
        <v>44040</v>
      </c>
      <c r="J256" s="145">
        <v>44044</v>
      </c>
      <c r="K256" s="145">
        <v>44039</v>
      </c>
    </row>
    <row r="257" spans="1:11" x14ac:dyDescent="0.2">
      <c r="A257" s="145">
        <v>36676</v>
      </c>
      <c r="D257" s="145">
        <v>44075</v>
      </c>
      <c r="E257" s="145">
        <v>44070</v>
      </c>
      <c r="G257" s="145">
        <v>44075</v>
      </c>
      <c r="H257" s="145">
        <v>44069</v>
      </c>
      <c r="J257" s="145">
        <v>44075</v>
      </c>
      <c r="K257" s="145">
        <v>44068</v>
      </c>
    </row>
    <row r="258" spans="1:11" x14ac:dyDescent="0.2">
      <c r="A258" s="145">
        <v>36677</v>
      </c>
      <c r="D258" s="145">
        <v>44105</v>
      </c>
      <c r="E258" s="145">
        <v>44102</v>
      </c>
      <c r="G258" s="145">
        <v>44105</v>
      </c>
      <c r="H258" s="145">
        <v>44099</v>
      </c>
      <c r="J258" s="145">
        <v>44105</v>
      </c>
      <c r="K258" s="145">
        <v>44098</v>
      </c>
    </row>
    <row r="259" spans="1:11" x14ac:dyDescent="0.2">
      <c r="A259" s="145">
        <v>36678</v>
      </c>
      <c r="D259" s="145">
        <v>44136</v>
      </c>
      <c r="E259" s="145">
        <v>44132</v>
      </c>
      <c r="G259" s="145">
        <v>44136</v>
      </c>
      <c r="H259" s="145">
        <v>44131</v>
      </c>
      <c r="J259" s="145">
        <v>44136</v>
      </c>
      <c r="K259" s="145">
        <v>44130</v>
      </c>
    </row>
    <row r="260" spans="1:11" x14ac:dyDescent="0.2">
      <c r="A260" s="145">
        <v>36679</v>
      </c>
      <c r="D260" s="145">
        <v>44166</v>
      </c>
      <c r="E260" s="145">
        <v>44160</v>
      </c>
      <c r="G260" s="145">
        <v>44166</v>
      </c>
      <c r="H260" s="145">
        <v>44159</v>
      </c>
      <c r="J260" s="145">
        <v>44166</v>
      </c>
      <c r="K260" s="145">
        <v>44158</v>
      </c>
    </row>
    <row r="261" spans="1:11" x14ac:dyDescent="0.2">
      <c r="A261" s="145">
        <v>36682</v>
      </c>
      <c r="D261" s="145">
        <v>44197</v>
      </c>
      <c r="E261" s="145">
        <v>44194</v>
      </c>
      <c r="G261" s="145">
        <v>44197</v>
      </c>
      <c r="H261" s="145">
        <v>44193</v>
      </c>
      <c r="J261" s="145">
        <v>44197</v>
      </c>
      <c r="K261" s="145">
        <v>44189</v>
      </c>
    </row>
    <row r="262" spans="1:11" x14ac:dyDescent="0.2">
      <c r="A262" s="145">
        <v>36683</v>
      </c>
      <c r="D262" s="145">
        <v>44228</v>
      </c>
      <c r="E262" s="145">
        <v>44223</v>
      </c>
      <c r="G262" s="145">
        <v>44228</v>
      </c>
      <c r="H262" s="145">
        <v>44222</v>
      </c>
      <c r="J262" s="145">
        <v>44228</v>
      </c>
      <c r="K262" s="145">
        <v>44221</v>
      </c>
    </row>
    <row r="263" spans="1:11" x14ac:dyDescent="0.2">
      <c r="A263" s="145">
        <v>36684</v>
      </c>
      <c r="D263" s="145">
        <v>44256</v>
      </c>
      <c r="E263" s="145">
        <v>44251</v>
      </c>
      <c r="G263" s="145">
        <v>44256</v>
      </c>
      <c r="H263" s="145">
        <v>44250</v>
      </c>
      <c r="J263" s="145">
        <v>44256</v>
      </c>
      <c r="K263" s="145">
        <v>44249</v>
      </c>
    </row>
    <row r="264" spans="1:11" x14ac:dyDescent="0.2">
      <c r="A264" s="145">
        <v>36685</v>
      </c>
      <c r="D264" s="145">
        <v>44287</v>
      </c>
      <c r="E264" s="145">
        <v>44284</v>
      </c>
      <c r="G264" s="145">
        <v>44287</v>
      </c>
      <c r="H264" s="145">
        <v>44281</v>
      </c>
      <c r="J264" s="145">
        <v>44287</v>
      </c>
      <c r="K264" s="145">
        <v>44280</v>
      </c>
    </row>
    <row r="265" spans="1:11" x14ac:dyDescent="0.2">
      <c r="A265" s="145">
        <v>36686</v>
      </c>
      <c r="D265" s="145">
        <v>44317</v>
      </c>
      <c r="E265" s="145">
        <v>44314</v>
      </c>
      <c r="G265" s="145">
        <v>44317</v>
      </c>
      <c r="H265" s="145">
        <v>44313</v>
      </c>
      <c r="J265" s="145">
        <v>44317</v>
      </c>
      <c r="K265" s="145">
        <v>44312</v>
      </c>
    </row>
    <row r="266" spans="1:11" x14ac:dyDescent="0.2">
      <c r="A266" s="145">
        <v>36689</v>
      </c>
      <c r="D266" s="145">
        <v>44348</v>
      </c>
      <c r="E266" s="145">
        <v>44342</v>
      </c>
      <c r="G266" s="145">
        <v>44348</v>
      </c>
      <c r="H266" s="145">
        <v>44341</v>
      </c>
      <c r="J266" s="145">
        <v>44348</v>
      </c>
      <c r="K266" s="145">
        <v>44340</v>
      </c>
    </row>
    <row r="267" spans="1:11" x14ac:dyDescent="0.2">
      <c r="A267" s="145">
        <v>36690</v>
      </c>
      <c r="D267" s="145">
        <v>44378</v>
      </c>
      <c r="E267" s="145">
        <v>44375</v>
      </c>
      <c r="G267" s="145">
        <v>44378</v>
      </c>
      <c r="H267" s="145">
        <v>44372</v>
      </c>
      <c r="J267" s="145">
        <v>44378</v>
      </c>
      <c r="K267" s="145">
        <v>44371</v>
      </c>
    </row>
    <row r="268" spans="1:11" x14ac:dyDescent="0.2">
      <c r="A268" s="145">
        <v>36691</v>
      </c>
      <c r="D268" s="145">
        <v>44409</v>
      </c>
      <c r="E268" s="145">
        <v>44405</v>
      </c>
      <c r="G268" s="145">
        <v>44409</v>
      </c>
      <c r="H268" s="145">
        <v>44404</v>
      </c>
      <c r="J268" s="145">
        <v>44409</v>
      </c>
      <c r="K268" s="145">
        <v>44403</v>
      </c>
    </row>
    <row r="269" spans="1:11" x14ac:dyDescent="0.2">
      <c r="A269" s="145">
        <v>36692</v>
      </c>
      <c r="D269" s="145">
        <v>44440</v>
      </c>
      <c r="E269" s="145">
        <v>44435</v>
      </c>
      <c r="G269" s="145">
        <v>44440</v>
      </c>
      <c r="H269" s="145">
        <v>44434</v>
      </c>
      <c r="J269" s="145">
        <v>44440</v>
      </c>
      <c r="K269" s="145">
        <v>44433</v>
      </c>
    </row>
    <row r="270" spans="1:11" x14ac:dyDescent="0.2">
      <c r="A270" s="145">
        <v>36693</v>
      </c>
      <c r="D270" s="145">
        <v>44470</v>
      </c>
      <c r="E270" s="145">
        <v>44467</v>
      </c>
      <c r="G270" s="145">
        <v>44470</v>
      </c>
      <c r="H270" s="145">
        <v>44466</v>
      </c>
      <c r="J270" s="145">
        <v>44470</v>
      </c>
      <c r="K270" s="145">
        <v>44463</v>
      </c>
    </row>
    <row r="271" spans="1:11" x14ac:dyDescent="0.2">
      <c r="A271" s="145">
        <v>36696</v>
      </c>
      <c r="D271" s="145">
        <v>44501</v>
      </c>
      <c r="E271" s="145">
        <v>44496</v>
      </c>
      <c r="G271" s="145">
        <v>44501</v>
      </c>
      <c r="H271" s="145">
        <v>44495</v>
      </c>
      <c r="J271" s="145">
        <v>44501</v>
      </c>
      <c r="K271" s="145">
        <v>44494</v>
      </c>
    </row>
    <row r="272" spans="1:11" x14ac:dyDescent="0.2">
      <c r="A272" s="145">
        <v>36697</v>
      </c>
      <c r="D272" s="145">
        <v>44531</v>
      </c>
      <c r="E272" s="145">
        <v>44526</v>
      </c>
      <c r="G272" s="145">
        <v>44531</v>
      </c>
      <c r="H272" s="145">
        <v>44524</v>
      </c>
      <c r="J272" s="145">
        <v>44531</v>
      </c>
      <c r="K272" s="145">
        <v>44523</v>
      </c>
    </row>
    <row r="273" spans="1:11" x14ac:dyDescent="0.2">
      <c r="A273" s="145">
        <v>36698</v>
      </c>
      <c r="D273" s="145">
        <v>44562</v>
      </c>
      <c r="E273" s="145">
        <v>44558</v>
      </c>
      <c r="G273" s="145">
        <v>44562</v>
      </c>
      <c r="H273" s="145">
        <v>44557</v>
      </c>
      <c r="J273" s="145">
        <v>44562</v>
      </c>
      <c r="K273" s="145">
        <v>44554</v>
      </c>
    </row>
    <row r="274" spans="1:11" x14ac:dyDescent="0.2">
      <c r="A274" s="145">
        <v>36699</v>
      </c>
      <c r="D274" s="145">
        <v>44593</v>
      </c>
      <c r="E274" s="145">
        <v>44588</v>
      </c>
      <c r="G274" s="145">
        <v>44593</v>
      </c>
      <c r="H274" s="145">
        <v>44587</v>
      </c>
      <c r="J274" s="145">
        <v>44593</v>
      </c>
      <c r="K274" s="145">
        <v>44586</v>
      </c>
    </row>
    <row r="275" spans="1:11" x14ac:dyDescent="0.2">
      <c r="A275" s="145">
        <v>36700</v>
      </c>
      <c r="D275" s="145">
        <v>44621</v>
      </c>
      <c r="E275" s="145">
        <v>44616</v>
      </c>
      <c r="G275" s="145">
        <v>44621</v>
      </c>
      <c r="H275" s="145">
        <v>44615</v>
      </c>
      <c r="J275" s="145">
        <v>44621</v>
      </c>
      <c r="K275" s="145">
        <v>44614</v>
      </c>
    </row>
    <row r="276" spans="1:11" x14ac:dyDescent="0.2">
      <c r="A276" s="145">
        <v>36703</v>
      </c>
      <c r="D276" s="145">
        <v>44652</v>
      </c>
      <c r="E276" s="145">
        <v>44649</v>
      </c>
      <c r="G276" s="145">
        <v>44652</v>
      </c>
      <c r="H276" s="145">
        <v>44648</v>
      </c>
      <c r="J276" s="145">
        <v>44652</v>
      </c>
      <c r="K276" s="145">
        <v>44645</v>
      </c>
    </row>
    <row r="277" spans="1:11" x14ac:dyDescent="0.2">
      <c r="A277" s="145">
        <v>36704</v>
      </c>
      <c r="D277" s="145">
        <v>44682</v>
      </c>
      <c r="E277" s="145">
        <v>44678</v>
      </c>
      <c r="G277" s="145">
        <v>44682</v>
      </c>
      <c r="H277" s="145">
        <v>44677</v>
      </c>
      <c r="J277" s="145">
        <v>44682</v>
      </c>
      <c r="K277" s="145">
        <v>44676</v>
      </c>
    </row>
    <row r="278" spans="1:11" x14ac:dyDescent="0.2">
      <c r="A278" s="145">
        <v>36705</v>
      </c>
      <c r="D278" s="145">
        <v>44713</v>
      </c>
      <c r="E278" s="145">
        <v>44707</v>
      </c>
      <c r="G278" s="145">
        <v>44713</v>
      </c>
      <c r="H278" s="145">
        <v>44706</v>
      </c>
      <c r="J278" s="145">
        <v>44713</v>
      </c>
      <c r="K278" s="145">
        <v>44705</v>
      </c>
    </row>
    <row r="279" spans="1:11" x14ac:dyDescent="0.2">
      <c r="A279" s="145">
        <v>36706</v>
      </c>
      <c r="D279" s="145">
        <v>44743</v>
      </c>
      <c r="E279" s="145">
        <v>44740</v>
      </c>
      <c r="G279" s="145">
        <v>44743</v>
      </c>
      <c r="H279" s="145">
        <v>44739</v>
      </c>
      <c r="J279" s="145">
        <v>44743</v>
      </c>
      <c r="K279" s="145">
        <v>44736</v>
      </c>
    </row>
    <row r="280" spans="1:11" x14ac:dyDescent="0.2">
      <c r="A280" s="145">
        <v>36707</v>
      </c>
      <c r="D280" s="145">
        <v>44774</v>
      </c>
      <c r="E280" s="145">
        <v>44769</v>
      </c>
      <c r="G280" s="145">
        <v>44774</v>
      </c>
      <c r="H280" s="145">
        <v>44768</v>
      </c>
      <c r="J280" s="145">
        <v>44774</v>
      </c>
      <c r="K280" s="145">
        <v>44767</v>
      </c>
    </row>
    <row r="281" spans="1:11" x14ac:dyDescent="0.2">
      <c r="A281" s="145">
        <v>36710</v>
      </c>
      <c r="D281" s="145">
        <v>44805</v>
      </c>
      <c r="E281" s="145">
        <v>44802</v>
      </c>
      <c r="G281" s="145">
        <v>44805</v>
      </c>
      <c r="H281" s="145">
        <v>44799</v>
      </c>
      <c r="J281" s="145">
        <v>44805</v>
      </c>
      <c r="K281" s="145">
        <v>44798</v>
      </c>
    </row>
    <row r="282" spans="1:11" x14ac:dyDescent="0.2">
      <c r="A282" s="145">
        <v>36712</v>
      </c>
      <c r="D282" s="145">
        <v>44835</v>
      </c>
      <c r="E282" s="145">
        <v>44832</v>
      </c>
      <c r="G282" s="145">
        <v>44835</v>
      </c>
      <c r="H282" s="145">
        <v>44831</v>
      </c>
      <c r="J282" s="145">
        <v>44835</v>
      </c>
      <c r="K282" s="145">
        <v>44830</v>
      </c>
    </row>
    <row r="283" spans="1:11" x14ac:dyDescent="0.2">
      <c r="A283" s="145">
        <v>36713</v>
      </c>
      <c r="D283" s="145">
        <v>44866</v>
      </c>
      <c r="E283" s="145">
        <v>44861</v>
      </c>
      <c r="G283" s="145">
        <v>44866</v>
      </c>
      <c r="H283" s="145">
        <v>44860</v>
      </c>
      <c r="J283" s="145">
        <v>44866</v>
      </c>
      <c r="K283" s="145">
        <v>44859</v>
      </c>
    </row>
    <row r="284" spans="1:11" x14ac:dyDescent="0.2">
      <c r="A284" s="145">
        <v>36714</v>
      </c>
      <c r="D284" s="145">
        <v>44896</v>
      </c>
      <c r="E284" s="145">
        <v>44893</v>
      </c>
      <c r="G284" s="145">
        <v>44896</v>
      </c>
      <c r="H284" s="145">
        <v>44890</v>
      </c>
      <c r="J284" s="145">
        <v>44896</v>
      </c>
      <c r="K284" s="145">
        <v>44889</v>
      </c>
    </row>
    <row r="285" spans="1:11" x14ac:dyDescent="0.2">
      <c r="A285" s="145">
        <v>36717</v>
      </c>
      <c r="D285" s="145">
        <v>44927</v>
      </c>
      <c r="E285" s="145">
        <v>44923</v>
      </c>
      <c r="G285" s="145">
        <v>44927</v>
      </c>
      <c r="H285" s="145">
        <v>44922</v>
      </c>
      <c r="J285" s="145">
        <v>44927</v>
      </c>
      <c r="K285" s="145">
        <v>44921</v>
      </c>
    </row>
    <row r="286" spans="1:11" x14ac:dyDescent="0.2">
      <c r="A286" s="145">
        <v>36718</v>
      </c>
      <c r="D286" s="145">
        <v>44958</v>
      </c>
      <c r="E286" s="145">
        <v>44953</v>
      </c>
      <c r="G286" s="145">
        <v>44958</v>
      </c>
      <c r="H286" s="145">
        <v>44952</v>
      </c>
      <c r="J286" s="145">
        <v>44958</v>
      </c>
      <c r="K286" s="145">
        <v>44951</v>
      </c>
    </row>
    <row r="287" spans="1:11" x14ac:dyDescent="0.2">
      <c r="A287" s="145">
        <v>36719</v>
      </c>
      <c r="D287" s="145">
        <v>44986</v>
      </c>
      <c r="E287" s="145">
        <v>44981</v>
      </c>
      <c r="G287" s="145">
        <v>44986</v>
      </c>
      <c r="H287" s="145">
        <v>44980</v>
      </c>
      <c r="J287" s="145">
        <v>44986</v>
      </c>
      <c r="K287" s="145">
        <v>44979</v>
      </c>
    </row>
    <row r="288" spans="1:11" x14ac:dyDescent="0.2">
      <c r="A288" s="145">
        <v>36720</v>
      </c>
      <c r="D288" s="145">
        <v>45017</v>
      </c>
      <c r="E288" s="145">
        <v>45014</v>
      </c>
      <c r="G288" s="145">
        <v>45017</v>
      </c>
      <c r="H288" s="145">
        <v>45013</v>
      </c>
      <c r="J288" s="145">
        <v>45017</v>
      </c>
      <c r="K288" s="145">
        <v>45012</v>
      </c>
    </row>
    <row r="289" spans="1:11" x14ac:dyDescent="0.2">
      <c r="A289" s="145">
        <v>36721</v>
      </c>
      <c r="D289" s="145">
        <v>45047</v>
      </c>
      <c r="E289" s="145">
        <v>45042</v>
      </c>
      <c r="G289" s="145">
        <v>45047</v>
      </c>
      <c r="H289" s="145">
        <v>45041</v>
      </c>
      <c r="J289" s="145">
        <v>45047</v>
      </c>
      <c r="K289" s="145">
        <v>45040</v>
      </c>
    </row>
    <row r="290" spans="1:11" x14ac:dyDescent="0.2">
      <c r="A290" s="145">
        <v>36724</v>
      </c>
      <c r="D290" s="145">
        <v>45078</v>
      </c>
      <c r="E290" s="145">
        <v>45072</v>
      </c>
      <c r="G290" s="145">
        <v>45078</v>
      </c>
      <c r="H290" s="145">
        <v>45071</v>
      </c>
      <c r="J290" s="145">
        <v>45078</v>
      </c>
      <c r="K290" s="145">
        <v>45070</v>
      </c>
    </row>
    <row r="291" spans="1:11" x14ac:dyDescent="0.2">
      <c r="A291" s="145">
        <v>36725</v>
      </c>
      <c r="D291" s="145">
        <v>45108</v>
      </c>
      <c r="E291" s="145">
        <v>45105</v>
      </c>
      <c r="G291" s="145">
        <v>45108</v>
      </c>
      <c r="H291" s="145">
        <v>45104</v>
      </c>
      <c r="J291" s="145">
        <v>45108</v>
      </c>
      <c r="K291" s="145">
        <v>45103</v>
      </c>
    </row>
    <row r="292" spans="1:11" x14ac:dyDescent="0.2">
      <c r="A292" s="145">
        <v>36726</v>
      </c>
      <c r="D292" s="145">
        <v>45139</v>
      </c>
      <c r="E292" s="145">
        <v>45134</v>
      </c>
      <c r="G292" s="145">
        <v>45139</v>
      </c>
      <c r="H292" s="145">
        <v>45133</v>
      </c>
      <c r="J292" s="145">
        <v>45139</v>
      </c>
      <c r="K292" s="145">
        <v>45132</v>
      </c>
    </row>
    <row r="293" spans="1:11" x14ac:dyDescent="0.2">
      <c r="A293" s="145">
        <v>36727</v>
      </c>
      <c r="D293" s="145">
        <v>45170</v>
      </c>
      <c r="E293" s="145">
        <v>45167</v>
      </c>
      <c r="G293" s="145">
        <v>45170</v>
      </c>
      <c r="H293" s="145">
        <v>45166</v>
      </c>
      <c r="J293" s="145">
        <v>45170</v>
      </c>
      <c r="K293" s="145">
        <v>45163</v>
      </c>
    </row>
    <row r="294" spans="1:11" x14ac:dyDescent="0.2">
      <c r="A294" s="145">
        <v>36728</v>
      </c>
      <c r="D294" s="145">
        <v>45200</v>
      </c>
      <c r="E294" s="145">
        <v>45196</v>
      </c>
      <c r="G294" s="145">
        <v>45200</v>
      </c>
      <c r="H294" s="145">
        <v>45195</v>
      </c>
      <c r="J294" s="145">
        <v>45200</v>
      </c>
      <c r="K294" s="145">
        <v>45194</v>
      </c>
    </row>
    <row r="295" spans="1:11" x14ac:dyDescent="0.2">
      <c r="A295" s="145">
        <v>36731</v>
      </c>
      <c r="D295" s="145">
        <v>45231</v>
      </c>
      <c r="E295" s="145">
        <v>45226</v>
      </c>
      <c r="G295" s="145">
        <v>45231</v>
      </c>
      <c r="H295" s="145">
        <v>45225</v>
      </c>
      <c r="J295" s="145">
        <v>45231</v>
      </c>
      <c r="K295" s="145">
        <v>45224</v>
      </c>
    </row>
    <row r="296" spans="1:11" x14ac:dyDescent="0.2">
      <c r="A296" s="145">
        <v>36732</v>
      </c>
      <c r="D296" s="145">
        <v>45261</v>
      </c>
      <c r="E296" s="145">
        <v>45258</v>
      </c>
      <c r="G296" s="145">
        <v>45261</v>
      </c>
      <c r="H296" s="145">
        <v>45257</v>
      </c>
      <c r="J296" s="145">
        <v>45261</v>
      </c>
      <c r="K296" s="145">
        <v>45254</v>
      </c>
    </row>
    <row r="297" spans="1:11" x14ac:dyDescent="0.2">
      <c r="A297" s="145">
        <v>36733</v>
      </c>
      <c r="D297" s="145">
        <v>45292</v>
      </c>
      <c r="E297" s="145">
        <v>45287</v>
      </c>
      <c r="G297" s="145">
        <v>45292</v>
      </c>
      <c r="H297" s="145">
        <v>45286</v>
      </c>
      <c r="J297" s="145">
        <v>45292</v>
      </c>
      <c r="K297" s="145">
        <v>45282</v>
      </c>
    </row>
    <row r="298" spans="1:11" x14ac:dyDescent="0.2">
      <c r="A298" s="145">
        <v>36734</v>
      </c>
      <c r="D298" s="145">
        <v>45323</v>
      </c>
      <c r="E298" s="145">
        <v>45320</v>
      </c>
      <c r="G298" s="145">
        <v>45323</v>
      </c>
      <c r="H298" s="145">
        <v>45317</v>
      </c>
      <c r="J298" s="145">
        <v>45323</v>
      </c>
      <c r="K298" s="145">
        <v>45316</v>
      </c>
    </row>
    <row r="299" spans="1:11" x14ac:dyDescent="0.2">
      <c r="A299" s="145">
        <v>36735</v>
      </c>
      <c r="D299" s="145">
        <v>45352</v>
      </c>
      <c r="E299" s="145">
        <v>45349</v>
      </c>
      <c r="G299" s="145">
        <v>45352</v>
      </c>
      <c r="H299" s="145">
        <v>45348</v>
      </c>
      <c r="J299" s="145">
        <v>45352</v>
      </c>
      <c r="K299" s="145">
        <v>45345</v>
      </c>
    </row>
    <row r="300" spans="1:11" x14ac:dyDescent="0.2">
      <c r="A300" s="145">
        <v>36738</v>
      </c>
      <c r="D300" s="145">
        <v>45383</v>
      </c>
      <c r="E300" s="145">
        <v>45377</v>
      </c>
      <c r="G300" s="145">
        <v>45383</v>
      </c>
      <c r="H300" s="145">
        <v>45376</v>
      </c>
      <c r="J300" s="145">
        <v>45383</v>
      </c>
      <c r="K300" s="145">
        <v>45373</v>
      </c>
    </row>
    <row r="301" spans="1:11" x14ac:dyDescent="0.2">
      <c r="A301" s="145">
        <v>36739</v>
      </c>
      <c r="D301" s="145">
        <v>45413</v>
      </c>
      <c r="E301" s="145">
        <v>45408</v>
      </c>
      <c r="G301" s="145">
        <v>45413</v>
      </c>
      <c r="H301" s="145">
        <v>45407</v>
      </c>
      <c r="J301" s="145">
        <v>45413</v>
      </c>
      <c r="K301" s="145">
        <v>45406</v>
      </c>
    </row>
    <row r="302" spans="1:11" x14ac:dyDescent="0.2">
      <c r="A302" s="145">
        <v>36740</v>
      </c>
      <c r="D302" s="145">
        <v>45444</v>
      </c>
      <c r="E302" s="145">
        <v>45441</v>
      </c>
      <c r="G302" s="145">
        <v>45444</v>
      </c>
      <c r="H302" s="145">
        <v>45440</v>
      </c>
      <c r="J302" s="145">
        <v>45444</v>
      </c>
      <c r="K302" s="145">
        <v>45439</v>
      </c>
    </row>
    <row r="303" spans="1:11" x14ac:dyDescent="0.2">
      <c r="A303" s="145">
        <v>36741</v>
      </c>
      <c r="D303" s="145">
        <v>45474</v>
      </c>
      <c r="E303" s="145">
        <v>45469</v>
      </c>
      <c r="G303" s="145">
        <v>45474</v>
      </c>
      <c r="H303" s="145">
        <v>45468</v>
      </c>
      <c r="J303" s="145">
        <v>45474</v>
      </c>
      <c r="K303" s="145">
        <v>45467</v>
      </c>
    </row>
    <row r="304" spans="1:11" x14ac:dyDescent="0.2">
      <c r="A304" s="145">
        <v>36742</v>
      </c>
      <c r="D304" s="145">
        <v>45505</v>
      </c>
      <c r="E304" s="145">
        <v>45502</v>
      </c>
      <c r="G304" s="145">
        <v>45505</v>
      </c>
      <c r="H304" s="145">
        <v>45499</v>
      </c>
      <c r="J304" s="145">
        <v>45505</v>
      </c>
      <c r="K304" s="145">
        <v>45498</v>
      </c>
    </row>
    <row r="305" spans="1:11" x14ac:dyDescent="0.2">
      <c r="A305" s="145">
        <v>36745</v>
      </c>
      <c r="D305" s="145">
        <v>45536</v>
      </c>
      <c r="E305" s="145">
        <v>45532</v>
      </c>
      <c r="G305" s="145">
        <v>45536</v>
      </c>
      <c r="H305" s="145">
        <v>45531</v>
      </c>
      <c r="J305" s="145">
        <v>45536</v>
      </c>
      <c r="K305" s="145">
        <v>45530</v>
      </c>
    </row>
    <row r="306" spans="1:11" x14ac:dyDescent="0.2">
      <c r="A306" s="145">
        <v>36746</v>
      </c>
      <c r="D306" s="145">
        <v>45566</v>
      </c>
      <c r="E306" s="145">
        <v>45561</v>
      </c>
      <c r="G306" s="145">
        <v>45566</v>
      </c>
      <c r="H306" s="145">
        <v>45560</v>
      </c>
      <c r="J306" s="145">
        <v>45566</v>
      </c>
      <c r="K306" s="145">
        <v>45559</v>
      </c>
    </row>
    <row r="307" spans="1:11" x14ac:dyDescent="0.2">
      <c r="A307" s="145">
        <v>36747</v>
      </c>
      <c r="D307" s="145">
        <v>45597</v>
      </c>
      <c r="E307" s="145">
        <v>45594</v>
      </c>
      <c r="G307" s="145">
        <v>45597</v>
      </c>
      <c r="H307" s="145">
        <v>45593</v>
      </c>
      <c r="J307" s="145">
        <v>45597</v>
      </c>
      <c r="K307" s="145">
        <v>45590</v>
      </c>
    </row>
    <row r="308" spans="1:11" x14ac:dyDescent="0.2">
      <c r="A308" s="145">
        <v>36748</v>
      </c>
      <c r="D308" s="145">
        <v>45627</v>
      </c>
      <c r="E308" s="145">
        <v>45622</v>
      </c>
      <c r="G308" s="145">
        <v>45627</v>
      </c>
      <c r="H308" s="145">
        <v>45621</v>
      </c>
      <c r="J308" s="145">
        <v>45627</v>
      </c>
      <c r="K308" s="145">
        <v>45618</v>
      </c>
    </row>
    <row r="309" spans="1:11" x14ac:dyDescent="0.2">
      <c r="A309" s="145">
        <v>36749</v>
      </c>
      <c r="D309" s="145">
        <v>45658</v>
      </c>
      <c r="E309" s="145">
        <v>45653</v>
      </c>
      <c r="G309" s="145">
        <v>45658</v>
      </c>
      <c r="H309" s="145">
        <v>45652</v>
      </c>
      <c r="J309" s="145">
        <v>45658</v>
      </c>
      <c r="K309" s="145">
        <v>45650</v>
      </c>
    </row>
    <row r="310" spans="1:11" x14ac:dyDescent="0.2">
      <c r="A310" s="145">
        <v>36752</v>
      </c>
      <c r="D310" s="145">
        <v>45689</v>
      </c>
      <c r="E310" s="145">
        <v>45686</v>
      </c>
      <c r="G310" s="145">
        <v>45689</v>
      </c>
      <c r="H310" s="145">
        <v>45685</v>
      </c>
      <c r="J310" s="145">
        <v>45689</v>
      </c>
      <c r="K310" s="145">
        <v>45684</v>
      </c>
    </row>
    <row r="311" spans="1:11" x14ac:dyDescent="0.2">
      <c r="A311" s="145">
        <v>36753</v>
      </c>
      <c r="D311" s="145">
        <v>45717</v>
      </c>
      <c r="E311" s="145">
        <v>45714</v>
      </c>
      <c r="G311" s="145">
        <v>45717</v>
      </c>
      <c r="H311" s="145">
        <v>45713</v>
      </c>
      <c r="J311" s="145">
        <v>45717</v>
      </c>
      <c r="K311" s="145">
        <v>45712</v>
      </c>
    </row>
    <row r="312" spans="1:11" x14ac:dyDescent="0.2">
      <c r="A312" s="145">
        <v>36754</v>
      </c>
      <c r="D312" s="145">
        <v>45748</v>
      </c>
      <c r="E312" s="145">
        <v>45743</v>
      </c>
      <c r="G312" s="145">
        <v>45748</v>
      </c>
      <c r="H312" s="145">
        <v>45742</v>
      </c>
      <c r="J312" s="145">
        <v>45748</v>
      </c>
      <c r="K312" s="145">
        <v>45741</v>
      </c>
    </row>
    <row r="313" spans="1:11" x14ac:dyDescent="0.2">
      <c r="A313" s="145">
        <v>36755</v>
      </c>
      <c r="D313" s="145">
        <v>45778</v>
      </c>
      <c r="E313" s="145">
        <v>45775</v>
      </c>
      <c r="G313" s="145">
        <v>45778</v>
      </c>
      <c r="H313" s="145">
        <v>45772</v>
      </c>
      <c r="J313" s="145">
        <v>45778</v>
      </c>
      <c r="K313" s="145">
        <v>45771</v>
      </c>
    </row>
    <row r="314" spans="1:11" x14ac:dyDescent="0.2">
      <c r="A314" s="145">
        <v>36756</v>
      </c>
      <c r="D314" s="145">
        <v>45809</v>
      </c>
      <c r="E314" s="145">
        <v>45805</v>
      </c>
      <c r="G314" s="145">
        <v>45809</v>
      </c>
      <c r="H314" s="145">
        <v>45804</v>
      </c>
      <c r="J314" s="145">
        <v>45809</v>
      </c>
      <c r="K314" s="145">
        <v>45803</v>
      </c>
    </row>
    <row r="315" spans="1:11" x14ac:dyDescent="0.2">
      <c r="A315" s="145">
        <v>36759</v>
      </c>
      <c r="D315" s="145">
        <v>45839</v>
      </c>
      <c r="E315" s="145">
        <v>45834</v>
      </c>
      <c r="G315" s="145">
        <v>45839</v>
      </c>
      <c r="H315" s="145">
        <v>45833</v>
      </c>
      <c r="J315" s="145">
        <v>45839</v>
      </c>
      <c r="K315" s="145">
        <v>45832</v>
      </c>
    </row>
    <row r="316" spans="1:11" x14ac:dyDescent="0.2">
      <c r="A316" s="145">
        <v>36760</v>
      </c>
      <c r="D316" s="145">
        <v>45870</v>
      </c>
      <c r="E316" s="145">
        <v>45867</v>
      </c>
      <c r="G316" s="145">
        <v>45870</v>
      </c>
      <c r="H316" s="145">
        <v>45866</v>
      </c>
      <c r="J316" s="145">
        <v>45870</v>
      </c>
      <c r="K316" s="145">
        <v>45863</v>
      </c>
    </row>
    <row r="317" spans="1:11" x14ac:dyDescent="0.2">
      <c r="A317" s="145">
        <v>36761</v>
      </c>
      <c r="D317" s="145">
        <v>45901</v>
      </c>
      <c r="E317" s="145">
        <v>45896</v>
      </c>
      <c r="G317" s="145">
        <v>45901</v>
      </c>
      <c r="H317" s="145">
        <v>45895</v>
      </c>
      <c r="J317" s="145">
        <v>45901</v>
      </c>
      <c r="K317" s="145">
        <v>45894</v>
      </c>
    </row>
    <row r="318" spans="1:11" x14ac:dyDescent="0.2">
      <c r="A318" s="145">
        <v>36762</v>
      </c>
      <c r="D318" s="145">
        <v>45931</v>
      </c>
      <c r="E318" s="145">
        <v>45926</v>
      </c>
      <c r="G318" s="145">
        <v>45931</v>
      </c>
      <c r="H318" s="145">
        <v>45925</v>
      </c>
      <c r="J318" s="145">
        <v>45931</v>
      </c>
      <c r="K318" s="145">
        <v>45924</v>
      </c>
    </row>
    <row r="319" spans="1:11" x14ac:dyDescent="0.2">
      <c r="A319" s="145">
        <v>36763</v>
      </c>
      <c r="D319" s="145">
        <v>45962</v>
      </c>
      <c r="E319" s="145">
        <v>45959</v>
      </c>
      <c r="G319" s="145">
        <v>45962</v>
      </c>
      <c r="H319" s="145">
        <v>45958</v>
      </c>
      <c r="J319" s="145">
        <v>45962</v>
      </c>
      <c r="K319" s="145">
        <v>45957</v>
      </c>
    </row>
    <row r="320" spans="1:11" x14ac:dyDescent="0.2">
      <c r="A320" s="145">
        <v>36766</v>
      </c>
      <c r="D320" s="145">
        <v>45992</v>
      </c>
      <c r="E320" s="145">
        <v>45986</v>
      </c>
      <c r="G320" s="145">
        <v>45992</v>
      </c>
      <c r="H320" s="145">
        <v>45985</v>
      </c>
      <c r="J320" s="145">
        <v>45992</v>
      </c>
      <c r="K320" s="145">
        <v>45968</v>
      </c>
    </row>
    <row r="321" spans="1:11" x14ac:dyDescent="0.2">
      <c r="A321" s="145">
        <v>36767</v>
      </c>
      <c r="D321" s="145">
        <v>46023</v>
      </c>
      <c r="E321" s="145">
        <v>46020</v>
      </c>
      <c r="G321" s="145">
        <v>46023</v>
      </c>
      <c r="H321" s="145">
        <v>46017</v>
      </c>
      <c r="J321" s="145">
        <v>46023</v>
      </c>
      <c r="K321" s="145">
        <v>45968</v>
      </c>
    </row>
    <row r="322" spans="1:11" x14ac:dyDescent="0.2">
      <c r="A322" s="145">
        <v>36768</v>
      </c>
      <c r="D322" s="145">
        <v>46054</v>
      </c>
      <c r="E322" s="145">
        <v>46050</v>
      </c>
      <c r="G322" s="145">
        <v>46054</v>
      </c>
      <c r="H322" s="145">
        <v>46049</v>
      </c>
      <c r="J322" s="145">
        <v>46054</v>
      </c>
      <c r="K322" s="145">
        <v>45968</v>
      </c>
    </row>
    <row r="323" spans="1:11" x14ac:dyDescent="0.2">
      <c r="A323" s="145">
        <v>36769</v>
      </c>
      <c r="D323" s="145">
        <v>46082</v>
      </c>
      <c r="E323" s="145">
        <v>46078</v>
      </c>
      <c r="G323" s="145">
        <v>46082</v>
      </c>
      <c r="H323" s="145">
        <v>46077</v>
      </c>
      <c r="J323" s="145">
        <v>46082</v>
      </c>
      <c r="K323" s="145">
        <v>45968</v>
      </c>
    </row>
    <row r="324" spans="1:11" x14ac:dyDescent="0.2">
      <c r="A324" s="145">
        <v>36770</v>
      </c>
      <c r="D324" s="145">
        <v>46113</v>
      </c>
      <c r="E324" s="145">
        <v>46108</v>
      </c>
      <c r="G324" s="145">
        <v>46113</v>
      </c>
      <c r="H324" s="145">
        <v>46107</v>
      </c>
      <c r="J324" s="145">
        <v>46113</v>
      </c>
      <c r="K324" s="145">
        <v>45968</v>
      </c>
    </row>
    <row r="325" spans="1:11" x14ac:dyDescent="0.2">
      <c r="A325" s="145">
        <v>36773</v>
      </c>
      <c r="D325" s="145">
        <v>46143</v>
      </c>
      <c r="E325" s="145">
        <v>46140</v>
      </c>
      <c r="G325" s="145">
        <v>46143</v>
      </c>
      <c r="H325" s="145">
        <v>46139</v>
      </c>
      <c r="J325" s="145">
        <v>46143</v>
      </c>
      <c r="K325" s="145">
        <v>45968</v>
      </c>
    </row>
    <row r="326" spans="1:11" x14ac:dyDescent="0.2">
      <c r="A326" s="145">
        <v>36774</v>
      </c>
      <c r="D326" s="145">
        <v>46174</v>
      </c>
      <c r="E326" s="145">
        <v>46169</v>
      </c>
      <c r="G326" s="145">
        <v>46174</v>
      </c>
      <c r="H326" s="145">
        <v>46168</v>
      </c>
      <c r="J326" s="145">
        <v>46174</v>
      </c>
      <c r="K326" s="145">
        <v>45968</v>
      </c>
    </row>
    <row r="327" spans="1:11" x14ac:dyDescent="0.2">
      <c r="A327" s="145">
        <v>36775</v>
      </c>
      <c r="D327" s="145">
        <v>46204</v>
      </c>
      <c r="E327" s="145">
        <v>46199</v>
      </c>
      <c r="G327" s="145">
        <v>46204</v>
      </c>
      <c r="H327" s="145">
        <v>46198</v>
      </c>
      <c r="J327" s="145">
        <v>46204</v>
      </c>
      <c r="K327" s="145">
        <v>45968</v>
      </c>
    </row>
    <row r="328" spans="1:11" x14ac:dyDescent="0.2">
      <c r="A328" s="145">
        <v>36776</v>
      </c>
      <c r="D328" s="145">
        <v>46235</v>
      </c>
      <c r="E328" s="145">
        <v>46232</v>
      </c>
      <c r="G328" s="145">
        <v>46235</v>
      </c>
      <c r="H328" s="145">
        <v>46231</v>
      </c>
      <c r="J328" s="145">
        <v>46235</v>
      </c>
      <c r="K328" s="145">
        <v>45968</v>
      </c>
    </row>
    <row r="329" spans="1:11" x14ac:dyDescent="0.2">
      <c r="A329" s="145">
        <v>36777</v>
      </c>
      <c r="D329" s="145">
        <v>46266</v>
      </c>
      <c r="E329" s="145">
        <v>46261</v>
      </c>
      <c r="G329" s="145">
        <v>46266</v>
      </c>
      <c r="H329" s="145">
        <v>46260</v>
      </c>
      <c r="J329" s="145">
        <v>46266</v>
      </c>
      <c r="K329" s="145">
        <v>45968</v>
      </c>
    </row>
    <row r="330" spans="1:11" x14ac:dyDescent="0.2">
      <c r="A330" s="145">
        <v>36780</v>
      </c>
      <c r="D330" s="145">
        <v>46296</v>
      </c>
      <c r="E330" s="145">
        <v>46293</v>
      </c>
      <c r="G330" s="145">
        <v>46296</v>
      </c>
      <c r="H330" s="145">
        <v>46290</v>
      </c>
      <c r="J330" s="145">
        <v>46296</v>
      </c>
      <c r="K330" s="145">
        <v>45968</v>
      </c>
    </row>
    <row r="331" spans="1:11" x14ac:dyDescent="0.2">
      <c r="A331" s="145">
        <v>36781</v>
      </c>
      <c r="D331" s="145">
        <v>46327</v>
      </c>
      <c r="E331" s="145">
        <v>46323</v>
      </c>
      <c r="G331" s="145">
        <v>46327</v>
      </c>
      <c r="H331" s="145">
        <v>46322</v>
      </c>
      <c r="J331" s="145">
        <v>46327</v>
      </c>
      <c r="K331" s="145">
        <v>45968</v>
      </c>
    </row>
    <row r="332" spans="1:11" x14ac:dyDescent="0.2">
      <c r="A332" s="145">
        <v>36782</v>
      </c>
      <c r="D332" s="145">
        <v>46357</v>
      </c>
      <c r="E332" s="145">
        <v>46351</v>
      </c>
      <c r="G332" s="145">
        <v>46357</v>
      </c>
      <c r="H332" s="145">
        <v>46350</v>
      </c>
      <c r="J332" s="145">
        <v>46357</v>
      </c>
      <c r="K332" s="145">
        <v>45968</v>
      </c>
    </row>
    <row r="333" spans="1:11" x14ac:dyDescent="0.2">
      <c r="A333" s="145">
        <v>36783</v>
      </c>
      <c r="D333" s="145">
        <v>46388</v>
      </c>
      <c r="E333" s="145">
        <v>46385</v>
      </c>
      <c r="G333" s="145">
        <v>46388</v>
      </c>
      <c r="H333" s="145">
        <v>46384</v>
      </c>
      <c r="J333" s="145">
        <v>46388</v>
      </c>
      <c r="K333" s="145">
        <v>45968</v>
      </c>
    </row>
    <row r="334" spans="1:11" x14ac:dyDescent="0.2">
      <c r="A334" s="145">
        <v>36784</v>
      </c>
      <c r="D334" s="145">
        <v>46419</v>
      </c>
      <c r="E334" s="145">
        <v>46414</v>
      </c>
      <c r="G334" s="145">
        <v>46419</v>
      </c>
      <c r="H334" s="145">
        <v>46413</v>
      </c>
      <c r="J334" s="145">
        <v>46419</v>
      </c>
      <c r="K334" s="145">
        <v>45968</v>
      </c>
    </row>
    <row r="335" spans="1:11" x14ac:dyDescent="0.2">
      <c r="A335" s="145">
        <v>36787</v>
      </c>
      <c r="D335" s="145">
        <v>46447</v>
      </c>
      <c r="E335" s="145">
        <v>46442</v>
      </c>
      <c r="G335" s="145">
        <v>46447</v>
      </c>
      <c r="H335" s="145">
        <v>46441</v>
      </c>
      <c r="J335" s="145">
        <v>46447</v>
      </c>
      <c r="K335" s="145">
        <v>45968</v>
      </c>
    </row>
    <row r="336" spans="1:11" x14ac:dyDescent="0.2">
      <c r="A336" s="145">
        <v>36788</v>
      </c>
      <c r="D336" s="145">
        <v>46478</v>
      </c>
      <c r="E336" s="145">
        <v>46475</v>
      </c>
      <c r="G336" s="145">
        <v>46478</v>
      </c>
      <c r="H336" s="145">
        <v>46471</v>
      </c>
      <c r="J336" s="145">
        <v>46478</v>
      </c>
      <c r="K336" s="145">
        <v>45968</v>
      </c>
    </row>
    <row r="337" spans="1:11" x14ac:dyDescent="0.2">
      <c r="A337" s="145">
        <v>36789</v>
      </c>
      <c r="D337" s="145">
        <v>46508</v>
      </c>
      <c r="E337" s="145">
        <v>46505</v>
      </c>
      <c r="G337" s="145">
        <v>46508</v>
      </c>
      <c r="H337" s="145">
        <v>46504</v>
      </c>
      <c r="J337" s="145">
        <v>46508</v>
      </c>
      <c r="K337" s="145">
        <v>45968</v>
      </c>
    </row>
    <row r="338" spans="1:11" x14ac:dyDescent="0.2">
      <c r="A338" s="145">
        <v>36790</v>
      </c>
      <c r="D338" s="145">
        <v>46539</v>
      </c>
      <c r="E338" s="145">
        <v>46533</v>
      </c>
      <c r="G338" s="145">
        <v>46539</v>
      </c>
      <c r="H338" s="145">
        <v>46532</v>
      </c>
      <c r="J338" s="145">
        <v>46539</v>
      </c>
      <c r="K338" s="145">
        <v>45968</v>
      </c>
    </row>
    <row r="339" spans="1:11" x14ac:dyDescent="0.2">
      <c r="A339" s="145">
        <v>36791</v>
      </c>
      <c r="D339" s="145">
        <v>46569</v>
      </c>
      <c r="E339" s="145">
        <v>46566</v>
      </c>
      <c r="G339" s="145">
        <v>46569</v>
      </c>
      <c r="H339" s="145">
        <v>46563</v>
      </c>
      <c r="J339" s="145">
        <v>46569</v>
      </c>
      <c r="K339" s="145">
        <v>45968</v>
      </c>
    </row>
    <row r="340" spans="1:11" x14ac:dyDescent="0.2">
      <c r="A340" s="145">
        <v>36794</v>
      </c>
      <c r="D340" s="145">
        <v>46600</v>
      </c>
      <c r="E340" s="145">
        <v>46596</v>
      </c>
      <c r="G340" s="145">
        <v>46600</v>
      </c>
      <c r="H340" s="145">
        <v>46595</v>
      </c>
      <c r="J340" s="145">
        <v>46600</v>
      </c>
      <c r="K340" s="145">
        <v>45968</v>
      </c>
    </row>
    <row r="341" spans="1:11" x14ac:dyDescent="0.2">
      <c r="A341" s="145">
        <v>36795</v>
      </c>
      <c r="D341" s="145">
        <v>46631</v>
      </c>
      <c r="E341" s="145">
        <v>46626</v>
      </c>
      <c r="G341" s="145">
        <v>46631</v>
      </c>
      <c r="H341" s="145">
        <v>46625</v>
      </c>
      <c r="J341" s="145">
        <v>46631</v>
      </c>
      <c r="K341" s="145">
        <v>45968</v>
      </c>
    </row>
    <row r="342" spans="1:11" x14ac:dyDescent="0.2">
      <c r="A342" s="145">
        <v>36796</v>
      </c>
      <c r="D342" s="145">
        <v>46661</v>
      </c>
      <c r="E342" s="145">
        <v>46658</v>
      </c>
      <c r="G342" s="145">
        <v>46661</v>
      </c>
      <c r="H342" s="145">
        <v>46657</v>
      </c>
      <c r="J342" s="145">
        <v>46661</v>
      </c>
      <c r="K342" s="145">
        <v>45968</v>
      </c>
    </row>
    <row r="343" spans="1:11" x14ac:dyDescent="0.2">
      <c r="A343" s="145">
        <v>36797</v>
      </c>
      <c r="D343" s="145">
        <v>46692</v>
      </c>
      <c r="E343" s="145">
        <v>46687</v>
      </c>
      <c r="G343" s="145">
        <v>46692</v>
      </c>
      <c r="H343" s="145">
        <v>46686</v>
      </c>
      <c r="J343" s="145">
        <v>46692</v>
      </c>
      <c r="K343" s="145">
        <v>45968</v>
      </c>
    </row>
    <row r="344" spans="1:11" x14ac:dyDescent="0.2">
      <c r="A344" s="145">
        <v>36798</v>
      </c>
      <c r="D344" s="145">
        <v>46722</v>
      </c>
      <c r="E344" s="145">
        <v>46717</v>
      </c>
      <c r="G344" s="145">
        <v>46722</v>
      </c>
      <c r="H344" s="145">
        <v>46715</v>
      </c>
      <c r="J344" s="145">
        <v>46722</v>
      </c>
      <c r="K344" s="145">
        <v>45968</v>
      </c>
    </row>
    <row r="345" spans="1:11" x14ac:dyDescent="0.2">
      <c r="A345" s="145">
        <v>36801</v>
      </c>
      <c r="D345" s="145">
        <v>46753</v>
      </c>
      <c r="E345" s="145">
        <v>46749</v>
      </c>
      <c r="G345" s="145">
        <v>46753</v>
      </c>
      <c r="H345" s="145">
        <v>46748</v>
      </c>
      <c r="J345" s="145">
        <v>46753</v>
      </c>
      <c r="K345" s="145">
        <v>45968</v>
      </c>
    </row>
    <row r="346" spans="1:11" x14ac:dyDescent="0.2">
      <c r="A346" s="145">
        <v>36802</v>
      </c>
      <c r="D346" s="145">
        <v>46784</v>
      </c>
      <c r="E346" s="145">
        <v>46779</v>
      </c>
      <c r="G346" s="145">
        <v>46784</v>
      </c>
      <c r="H346" s="145">
        <v>46778</v>
      </c>
      <c r="J346" s="145">
        <v>46784</v>
      </c>
      <c r="K346" s="145">
        <v>45968</v>
      </c>
    </row>
    <row r="347" spans="1:11" x14ac:dyDescent="0.2">
      <c r="A347" s="145">
        <v>36803</v>
      </c>
      <c r="D347" s="145">
        <v>46813</v>
      </c>
      <c r="E347" s="145">
        <v>46808</v>
      </c>
      <c r="G347" s="145">
        <v>46813</v>
      </c>
      <c r="H347" s="145">
        <v>46807</v>
      </c>
      <c r="J347" s="145">
        <v>46813</v>
      </c>
      <c r="K347" s="145">
        <v>45968</v>
      </c>
    </row>
    <row r="348" spans="1:11" x14ac:dyDescent="0.2">
      <c r="A348" s="145">
        <v>36804</v>
      </c>
      <c r="D348" s="145">
        <v>46844</v>
      </c>
      <c r="E348" s="145">
        <v>46841</v>
      </c>
      <c r="G348" s="145">
        <v>46844</v>
      </c>
      <c r="H348" s="145">
        <v>46840</v>
      </c>
      <c r="J348" s="145">
        <v>46844</v>
      </c>
      <c r="K348" s="145">
        <v>45968</v>
      </c>
    </row>
    <row r="349" spans="1:11" x14ac:dyDescent="0.2">
      <c r="A349" s="145">
        <v>36805</v>
      </c>
      <c r="D349" s="145">
        <v>46874</v>
      </c>
      <c r="E349" s="145">
        <v>46869</v>
      </c>
      <c r="G349" s="145">
        <v>46874</v>
      </c>
      <c r="H349" s="145">
        <v>46868</v>
      </c>
      <c r="J349" s="145">
        <v>46874</v>
      </c>
      <c r="K349" s="145">
        <v>45968</v>
      </c>
    </row>
    <row r="350" spans="1:11" x14ac:dyDescent="0.2">
      <c r="A350" s="145">
        <v>36808</v>
      </c>
      <c r="D350" s="145">
        <v>46905</v>
      </c>
      <c r="E350" s="145">
        <v>46899</v>
      </c>
      <c r="G350" s="145">
        <v>46905</v>
      </c>
      <c r="H350" s="145">
        <v>46898</v>
      </c>
      <c r="J350" s="145">
        <v>46905</v>
      </c>
      <c r="K350" s="145">
        <v>45968</v>
      </c>
    </row>
    <row r="351" spans="1:11" x14ac:dyDescent="0.2">
      <c r="A351" s="145">
        <v>36809</v>
      </c>
      <c r="D351" s="145">
        <v>46935</v>
      </c>
      <c r="E351" s="145">
        <v>46932</v>
      </c>
      <c r="G351" s="145">
        <v>46935</v>
      </c>
      <c r="H351" s="145">
        <v>46931</v>
      </c>
      <c r="J351" s="145">
        <v>46935</v>
      </c>
      <c r="K351" s="145">
        <v>45968</v>
      </c>
    </row>
    <row r="352" spans="1:11" x14ac:dyDescent="0.2">
      <c r="A352" s="145">
        <v>36810</v>
      </c>
      <c r="D352" s="145">
        <v>46966</v>
      </c>
      <c r="E352" s="145">
        <v>46961</v>
      </c>
      <c r="G352" s="145">
        <v>46966</v>
      </c>
      <c r="H352" s="145">
        <v>46960</v>
      </c>
      <c r="J352" s="145">
        <v>46966</v>
      </c>
      <c r="K352" s="145">
        <v>45968</v>
      </c>
    </row>
    <row r="353" spans="1:11" x14ac:dyDescent="0.2">
      <c r="A353" s="145">
        <v>36811</v>
      </c>
      <c r="D353" s="145">
        <v>46997</v>
      </c>
      <c r="E353" s="145">
        <v>46994</v>
      </c>
      <c r="G353" s="145">
        <v>46997</v>
      </c>
      <c r="H353" s="145">
        <v>46993</v>
      </c>
      <c r="J353" s="145">
        <v>46997</v>
      </c>
      <c r="K353" s="145">
        <v>45968</v>
      </c>
    </row>
    <row r="354" spans="1:11" x14ac:dyDescent="0.2">
      <c r="A354" s="145">
        <v>36812</v>
      </c>
      <c r="D354" s="145">
        <v>47027</v>
      </c>
      <c r="E354" s="145">
        <v>47023</v>
      </c>
      <c r="G354" s="145">
        <v>47027</v>
      </c>
      <c r="H354" s="145">
        <v>47022</v>
      </c>
      <c r="J354" s="145">
        <v>47027</v>
      </c>
      <c r="K354" s="145">
        <v>45968</v>
      </c>
    </row>
    <row r="355" spans="1:11" x14ac:dyDescent="0.2">
      <c r="A355" s="145">
        <v>36815</v>
      </c>
      <c r="D355" s="145">
        <v>47058</v>
      </c>
      <c r="E355" s="145">
        <v>47053</v>
      </c>
      <c r="G355" s="145">
        <v>47058</v>
      </c>
      <c r="H355" s="145">
        <v>47052</v>
      </c>
      <c r="J355" s="145">
        <v>47058</v>
      </c>
      <c r="K355" s="145">
        <v>45968</v>
      </c>
    </row>
    <row r="356" spans="1:11" x14ac:dyDescent="0.2">
      <c r="A356" s="145">
        <v>36816</v>
      </c>
      <c r="D356" s="145">
        <v>47088</v>
      </c>
      <c r="E356" s="145">
        <v>47085</v>
      </c>
      <c r="G356" s="145">
        <v>47088</v>
      </c>
      <c r="H356" s="145">
        <v>47084</v>
      </c>
      <c r="J356" s="145">
        <v>47088</v>
      </c>
      <c r="K356" s="145">
        <v>45968</v>
      </c>
    </row>
    <row r="357" spans="1:11" x14ac:dyDescent="0.2">
      <c r="A357" s="145">
        <v>36817</v>
      </c>
      <c r="D357" s="145">
        <v>47119</v>
      </c>
      <c r="E357" s="145">
        <v>47114</v>
      </c>
      <c r="G357" s="145">
        <v>47119</v>
      </c>
      <c r="H357" s="145">
        <v>47113</v>
      </c>
      <c r="J357" s="145">
        <v>47119</v>
      </c>
      <c r="K357" s="145">
        <v>45968</v>
      </c>
    </row>
    <row r="358" spans="1:11" x14ac:dyDescent="0.2">
      <c r="A358" s="145">
        <v>36818</v>
      </c>
      <c r="D358" s="145">
        <v>47150</v>
      </c>
      <c r="E358" s="145">
        <v>47147</v>
      </c>
      <c r="G358" s="145">
        <v>47150</v>
      </c>
      <c r="H358" s="145">
        <v>47144</v>
      </c>
      <c r="J358" s="145">
        <v>47150</v>
      </c>
      <c r="K358" s="145">
        <v>45968</v>
      </c>
    </row>
    <row r="359" spans="1:11" x14ac:dyDescent="0.2">
      <c r="A359" s="145">
        <v>36819</v>
      </c>
      <c r="D359" s="145">
        <v>47178</v>
      </c>
      <c r="E359" s="145">
        <v>47175</v>
      </c>
      <c r="G359" s="145">
        <v>47178</v>
      </c>
      <c r="H359" s="145">
        <v>47172</v>
      </c>
      <c r="J359" s="145">
        <v>47178</v>
      </c>
      <c r="K359" s="145">
        <v>45968</v>
      </c>
    </row>
    <row r="360" spans="1:11" x14ac:dyDescent="0.2">
      <c r="A360" s="145">
        <v>36822</v>
      </c>
      <c r="D360" s="145">
        <v>47209</v>
      </c>
      <c r="E360" s="145">
        <v>47204</v>
      </c>
      <c r="G360" s="145">
        <v>47209</v>
      </c>
      <c r="H360" s="145">
        <v>47203</v>
      </c>
      <c r="J360" s="145">
        <v>47209</v>
      </c>
      <c r="K360" s="145">
        <v>45968</v>
      </c>
    </row>
    <row r="361" spans="1:11" x14ac:dyDescent="0.2">
      <c r="A361" s="145">
        <v>36823</v>
      </c>
      <c r="D361" s="145">
        <v>47239</v>
      </c>
      <c r="E361" s="145">
        <v>47234</v>
      </c>
      <c r="G361" s="145">
        <v>47239</v>
      </c>
      <c r="H361" s="145">
        <v>47233</v>
      </c>
      <c r="J361" s="145">
        <v>47239</v>
      </c>
      <c r="K361" s="145">
        <v>45968</v>
      </c>
    </row>
    <row r="362" spans="1:11" x14ac:dyDescent="0.2">
      <c r="A362" s="145">
        <v>36824</v>
      </c>
      <c r="D362" s="145">
        <v>47270</v>
      </c>
      <c r="E362" s="145">
        <v>47267</v>
      </c>
      <c r="G362" s="145">
        <v>47270</v>
      </c>
      <c r="H362" s="145">
        <v>47263</v>
      </c>
      <c r="J362" s="145">
        <v>47270</v>
      </c>
      <c r="K362" s="145">
        <v>45968</v>
      </c>
    </row>
    <row r="363" spans="1:11" x14ac:dyDescent="0.2">
      <c r="A363" s="145">
        <v>36825</v>
      </c>
      <c r="D363" s="145">
        <v>47300</v>
      </c>
      <c r="E363" s="145">
        <v>47296</v>
      </c>
      <c r="G363" s="145">
        <v>47300</v>
      </c>
      <c r="H363" s="145">
        <v>47295</v>
      </c>
      <c r="J363" s="145">
        <v>47300</v>
      </c>
      <c r="K363" s="145">
        <v>45968</v>
      </c>
    </row>
    <row r="364" spans="1:11" x14ac:dyDescent="0.2">
      <c r="A364" s="145">
        <v>36826</v>
      </c>
      <c r="D364" s="145">
        <v>47331</v>
      </c>
      <c r="E364" s="145">
        <v>47326</v>
      </c>
      <c r="G364" s="145">
        <v>47331</v>
      </c>
      <c r="H364" s="145">
        <v>47325</v>
      </c>
      <c r="J364" s="145">
        <v>47331</v>
      </c>
      <c r="K364" s="145">
        <v>45968</v>
      </c>
    </row>
    <row r="365" spans="1:11" x14ac:dyDescent="0.2">
      <c r="A365" s="145">
        <v>36829</v>
      </c>
      <c r="D365" s="145">
        <v>47362</v>
      </c>
      <c r="E365" s="145">
        <v>47359</v>
      </c>
      <c r="G365" s="145">
        <v>47362</v>
      </c>
      <c r="H365" s="145">
        <v>47358</v>
      </c>
      <c r="J365" s="145">
        <v>47362</v>
      </c>
      <c r="K365" s="145">
        <v>45968</v>
      </c>
    </row>
    <row r="366" spans="1:11" x14ac:dyDescent="0.2">
      <c r="A366" s="145">
        <v>36830</v>
      </c>
      <c r="D366" s="145">
        <v>47392</v>
      </c>
      <c r="E366" s="145">
        <v>47387</v>
      </c>
      <c r="G366" s="145">
        <v>47392</v>
      </c>
      <c r="H366" s="145">
        <v>47386</v>
      </c>
      <c r="J366" s="145">
        <v>47392</v>
      </c>
      <c r="K366" s="145">
        <v>45968</v>
      </c>
    </row>
    <row r="367" spans="1:11" x14ac:dyDescent="0.2">
      <c r="A367" s="145">
        <v>36831</v>
      </c>
      <c r="D367" s="145">
        <v>47423</v>
      </c>
      <c r="E367" s="145">
        <v>47420</v>
      </c>
      <c r="G367" s="145">
        <v>47423</v>
      </c>
      <c r="H367" s="145">
        <v>47417</v>
      </c>
      <c r="J367" s="145">
        <v>47423</v>
      </c>
      <c r="K367" s="145">
        <v>45968</v>
      </c>
    </row>
    <row r="368" spans="1:11" x14ac:dyDescent="0.2">
      <c r="A368" s="145">
        <v>36832</v>
      </c>
      <c r="D368" s="145">
        <v>47453</v>
      </c>
      <c r="E368" s="145">
        <v>47450</v>
      </c>
      <c r="G368" s="145">
        <v>47453</v>
      </c>
      <c r="H368" s="145">
        <v>47449</v>
      </c>
      <c r="J368" s="145">
        <v>47453</v>
      </c>
      <c r="K368" s="145">
        <v>45968</v>
      </c>
    </row>
    <row r="369" spans="1:11" x14ac:dyDescent="0.2">
      <c r="A369" s="145">
        <v>36833</v>
      </c>
      <c r="D369" s="145">
        <v>47484</v>
      </c>
      <c r="E369" s="145">
        <v>47479</v>
      </c>
      <c r="G369" s="145">
        <v>47484</v>
      </c>
      <c r="H369" s="145">
        <v>47478</v>
      </c>
      <c r="J369" s="145">
        <v>47484</v>
      </c>
      <c r="K369" s="145">
        <v>45968</v>
      </c>
    </row>
    <row r="370" spans="1:11" x14ac:dyDescent="0.2">
      <c r="A370" s="145">
        <v>36836</v>
      </c>
      <c r="D370" s="145">
        <v>47515</v>
      </c>
      <c r="E370" s="145">
        <v>47512</v>
      </c>
      <c r="G370" s="145">
        <v>47515</v>
      </c>
      <c r="H370" s="145">
        <v>47511</v>
      </c>
      <c r="J370" s="145">
        <v>47515</v>
      </c>
      <c r="K370" s="145">
        <v>45968</v>
      </c>
    </row>
    <row r="371" spans="1:11" x14ac:dyDescent="0.2">
      <c r="A371" s="145">
        <v>36837</v>
      </c>
      <c r="D371" s="145">
        <v>47543</v>
      </c>
      <c r="E371" s="145">
        <v>47540</v>
      </c>
      <c r="G371" s="145">
        <v>47543</v>
      </c>
      <c r="H371" s="145">
        <v>47539</v>
      </c>
      <c r="J371" s="145">
        <v>47543</v>
      </c>
      <c r="K371" s="145">
        <v>45968</v>
      </c>
    </row>
    <row r="372" spans="1:11" x14ac:dyDescent="0.2">
      <c r="A372" s="145">
        <v>36838</v>
      </c>
      <c r="D372" s="145">
        <v>47574</v>
      </c>
      <c r="E372" s="145">
        <v>47569</v>
      </c>
      <c r="G372" s="145">
        <v>47574</v>
      </c>
      <c r="H372" s="145">
        <v>47568</v>
      </c>
      <c r="J372" s="145">
        <v>47574</v>
      </c>
      <c r="K372" s="145">
        <v>45968</v>
      </c>
    </row>
    <row r="373" spans="1:11" x14ac:dyDescent="0.2">
      <c r="A373" s="145">
        <v>36839</v>
      </c>
      <c r="D373" s="145">
        <v>47604</v>
      </c>
      <c r="E373" s="145">
        <v>47599</v>
      </c>
      <c r="G373" s="145">
        <v>47604</v>
      </c>
      <c r="H373" s="145">
        <v>47598</v>
      </c>
      <c r="J373" s="145">
        <v>47604</v>
      </c>
      <c r="K373" s="145">
        <v>45968</v>
      </c>
    </row>
    <row r="374" spans="1:11" x14ac:dyDescent="0.2">
      <c r="A374" s="145">
        <v>36840</v>
      </c>
      <c r="D374" s="145">
        <v>47635</v>
      </c>
      <c r="E374" s="145">
        <v>47632</v>
      </c>
      <c r="G374" s="145">
        <v>47635</v>
      </c>
      <c r="H374" s="145">
        <v>47631</v>
      </c>
      <c r="J374" s="145">
        <v>47635</v>
      </c>
      <c r="K374" s="145">
        <v>45968</v>
      </c>
    </row>
    <row r="375" spans="1:11" x14ac:dyDescent="0.2">
      <c r="A375" s="145">
        <v>36843</v>
      </c>
      <c r="D375" s="145">
        <v>47665</v>
      </c>
      <c r="E375" s="145">
        <v>47660</v>
      </c>
      <c r="G375" s="145">
        <v>47665</v>
      </c>
      <c r="H375" s="145">
        <v>47659</v>
      </c>
      <c r="J375" s="145">
        <v>47665</v>
      </c>
      <c r="K375" s="145">
        <v>45968</v>
      </c>
    </row>
    <row r="376" spans="1:11" x14ac:dyDescent="0.2">
      <c r="A376" s="145">
        <v>36844</v>
      </c>
      <c r="D376" s="145">
        <v>47696</v>
      </c>
      <c r="E376" s="145">
        <v>47693</v>
      </c>
      <c r="G376" s="145">
        <v>47696</v>
      </c>
      <c r="H376" s="145">
        <v>47690</v>
      </c>
      <c r="J376" s="145">
        <v>47696</v>
      </c>
      <c r="K376" s="145">
        <v>45968</v>
      </c>
    </row>
    <row r="377" spans="1:11" x14ac:dyDescent="0.2">
      <c r="A377" s="145">
        <v>36845</v>
      </c>
      <c r="D377" s="145">
        <v>47727</v>
      </c>
      <c r="E377" s="145">
        <v>47723</v>
      </c>
      <c r="G377" s="145">
        <v>47727</v>
      </c>
      <c r="H377" s="145">
        <v>47722</v>
      </c>
      <c r="J377" s="145">
        <v>47727</v>
      </c>
      <c r="K377" s="145">
        <v>45968</v>
      </c>
    </row>
    <row r="378" spans="1:11" x14ac:dyDescent="0.2">
      <c r="A378" s="145">
        <v>36846</v>
      </c>
      <c r="D378" s="145">
        <v>47757</v>
      </c>
      <c r="E378" s="145">
        <v>47752</v>
      </c>
      <c r="G378" s="145">
        <v>47757</v>
      </c>
      <c r="H378" s="145">
        <v>47751</v>
      </c>
      <c r="J378" s="145">
        <v>47757</v>
      </c>
      <c r="K378" s="145">
        <v>45968</v>
      </c>
    </row>
    <row r="379" spans="1:11" x14ac:dyDescent="0.2">
      <c r="A379" s="145">
        <v>36847</v>
      </c>
      <c r="D379" s="145">
        <v>47788</v>
      </c>
      <c r="E379" s="145">
        <v>47785</v>
      </c>
      <c r="G379" s="145">
        <v>47788</v>
      </c>
      <c r="H379" s="145">
        <v>47784</v>
      </c>
      <c r="J379" s="145">
        <v>47788</v>
      </c>
      <c r="K379" s="145">
        <v>45968</v>
      </c>
    </row>
    <row r="380" spans="1:11" x14ac:dyDescent="0.2">
      <c r="A380" s="145">
        <v>36850</v>
      </c>
      <c r="D380" s="145">
        <v>47818</v>
      </c>
      <c r="E380" s="145">
        <v>47813</v>
      </c>
      <c r="G380" s="145">
        <v>47818</v>
      </c>
      <c r="H380" s="145">
        <v>47812</v>
      </c>
      <c r="J380" s="145">
        <v>47818</v>
      </c>
      <c r="K380" s="145">
        <v>45968</v>
      </c>
    </row>
    <row r="381" spans="1:11" x14ac:dyDescent="0.2">
      <c r="A381" s="145">
        <v>36851</v>
      </c>
      <c r="D381" s="145">
        <v>47818</v>
      </c>
      <c r="E381" s="145">
        <v>47813</v>
      </c>
      <c r="G381" s="145">
        <v>47818</v>
      </c>
      <c r="H381" s="145">
        <v>47812</v>
      </c>
      <c r="J381" s="145">
        <v>47818</v>
      </c>
      <c r="K381" s="145">
        <v>45968</v>
      </c>
    </row>
    <row r="382" spans="1:11" x14ac:dyDescent="0.2">
      <c r="A382" s="145">
        <v>36852</v>
      </c>
    </row>
    <row r="383" spans="1:11" x14ac:dyDescent="0.2">
      <c r="A383" s="145">
        <v>36853</v>
      </c>
    </row>
    <row r="384" spans="1:11" x14ac:dyDescent="0.2">
      <c r="A384" s="145">
        <v>36854</v>
      </c>
    </row>
    <row r="385" spans="1:1" x14ac:dyDescent="0.2">
      <c r="A385" s="145">
        <v>36857</v>
      </c>
    </row>
    <row r="386" spans="1:1" x14ac:dyDescent="0.2">
      <c r="A386" s="145">
        <v>36858</v>
      </c>
    </row>
    <row r="387" spans="1:1" x14ac:dyDescent="0.2">
      <c r="A387" s="145">
        <v>36859</v>
      </c>
    </row>
    <row r="388" spans="1:1" x14ac:dyDescent="0.2">
      <c r="A388" s="145">
        <v>36860</v>
      </c>
    </row>
    <row r="389" spans="1:1" x14ac:dyDescent="0.2">
      <c r="A389" s="145">
        <v>36861</v>
      </c>
    </row>
    <row r="390" spans="1:1" x14ac:dyDescent="0.2">
      <c r="A390" s="145">
        <v>36864</v>
      </c>
    </row>
    <row r="391" spans="1:1" x14ac:dyDescent="0.2">
      <c r="A391" s="145">
        <v>36865</v>
      </c>
    </row>
    <row r="392" spans="1:1" x14ac:dyDescent="0.2">
      <c r="A392" s="145">
        <v>36866</v>
      </c>
    </row>
    <row r="393" spans="1:1" x14ac:dyDescent="0.2">
      <c r="A393" s="145">
        <v>36867</v>
      </c>
    </row>
    <row r="394" spans="1:1" x14ac:dyDescent="0.2">
      <c r="A394" s="145">
        <v>36868</v>
      </c>
    </row>
    <row r="395" spans="1:1" x14ac:dyDescent="0.2">
      <c r="A395" s="145">
        <v>36871</v>
      </c>
    </row>
    <row r="396" spans="1:1" x14ac:dyDescent="0.2">
      <c r="A396" s="145">
        <v>36872</v>
      </c>
    </row>
    <row r="397" spans="1:1" x14ac:dyDescent="0.2">
      <c r="A397" s="145">
        <v>36873</v>
      </c>
    </row>
    <row r="398" spans="1:1" x14ac:dyDescent="0.2">
      <c r="A398" s="145">
        <v>36874</v>
      </c>
    </row>
    <row r="399" spans="1:1" x14ac:dyDescent="0.2">
      <c r="A399" s="145">
        <v>36875</v>
      </c>
    </row>
    <row r="400" spans="1:1" x14ac:dyDescent="0.2">
      <c r="A400" s="145">
        <v>36878</v>
      </c>
    </row>
    <row r="401" spans="1:1" x14ac:dyDescent="0.2">
      <c r="A401" s="145">
        <v>36879</v>
      </c>
    </row>
    <row r="402" spans="1:1" x14ac:dyDescent="0.2">
      <c r="A402" s="145">
        <v>36880</v>
      </c>
    </row>
    <row r="403" spans="1:1" x14ac:dyDescent="0.2">
      <c r="A403" s="145">
        <v>36881</v>
      </c>
    </row>
    <row r="404" spans="1:1" x14ac:dyDescent="0.2">
      <c r="A404" s="145">
        <v>36882</v>
      </c>
    </row>
    <row r="405" spans="1:1" x14ac:dyDescent="0.2">
      <c r="A405" s="145">
        <v>36886</v>
      </c>
    </row>
    <row r="406" spans="1:1" x14ac:dyDescent="0.2">
      <c r="A406" s="145">
        <v>36887</v>
      </c>
    </row>
    <row r="407" spans="1:1" x14ac:dyDescent="0.2">
      <c r="A407" s="145">
        <v>36888</v>
      </c>
    </row>
    <row r="408" spans="1:1" x14ac:dyDescent="0.2">
      <c r="A408" s="145">
        <v>36889</v>
      </c>
    </row>
    <row r="409" spans="1:1" x14ac:dyDescent="0.2">
      <c r="A409" s="145">
        <v>36893</v>
      </c>
    </row>
    <row r="410" spans="1:1" x14ac:dyDescent="0.2">
      <c r="A410" s="145">
        <v>36894</v>
      </c>
    </row>
    <row r="411" spans="1:1" x14ac:dyDescent="0.2">
      <c r="A411" s="145">
        <v>36895</v>
      </c>
    </row>
    <row r="412" spans="1:1" x14ac:dyDescent="0.2">
      <c r="A412" s="145">
        <v>36896</v>
      </c>
    </row>
    <row r="413" spans="1:1" x14ac:dyDescent="0.2">
      <c r="A413" s="145">
        <v>36899</v>
      </c>
    </row>
    <row r="414" spans="1:1" x14ac:dyDescent="0.2">
      <c r="A414" s="145">
        <v>36900</v>
      </c>
    </row>
    <row r="415" spans="1:1" x14ac:dyDescent="0.2">
      <c r="A415" s="145">
        <v>36901</v>
      </c>
    </row>
    <row r="416" spans="1:1" x14ac:dyDescent="0.2">
      <c r="A416" s="145">
        <v>36902</v>
      </c>
    </row>
    <row r="417" spans="1:1" x14ac:dyDescent="0.2">
      <c r="A417" s="145">
        <v>36903</v>
      </c>
    </row>
    <row r="418" spans="1:1" x14ac:dyDescent="0.2">
      <c r="A418" s="145">
        <v>36906</v>
      </c>
    </row>
    <row r="419" spans="1:1" x14ac:dyDescent="0.2">
      <c r="A419" s="145">
        <v>36907</v>
      </c>
    </row>
    <row r="420" spans="1:1" x14ac:dyDescent="0.2">
      <c r="A420" s="145">
        <v>36908</v>
      </c>
    </row>
    <row r="421" spans="1:1" x14ac:dyDescent="0.2">
      <c r="A421" s="145">
        <v>36909</v>
      </c>
    </row>
    <row r="422" spans="1:1" x14ac:dyDescent="0.2">
      <c r="A422" s="145">
        <v>36910</v>
      </c>
    </row>
    <row r="423" spans="1:1" x14ac:dyDescent="0.2">
      <c r="A423" s="145">
        <v>36913</v>
      </c>
    </row>
    <row r="424" spans="1:1" x14ac:dyDescent="0.2">
      <c r="A424" s="145">
        <v>36914</v>
      </c>
    </row>
    <row r="425" spans="1:1" x14ac:dyDescent="0.2">
      <c r="A425" s="145">
        <v>36915</v>
      </c>
    </row>
    <row r="426" spans="1:1" x14ac:dyDescent="0.2">
      <c r="A426" s="145">
        <v>36916</v>
      </c>
    </row>
    <row r="427" spans="1:1" x14ac:dyDescent="0.2">
      <c r="A427" s="145">
        <v>36917</v>
      </c>
    </row>
    <row r="428" spans="1:1" x14ac:dyDescent="0.2">
      <c r="A428" s="145">
        <v>36920</v>
      </c>
    </row>
    <row r="429" spans="1:1" x14ac:dyDescent="0.2">
      <c r="A429" s="145">
        <v>36921</v>
      </c>
    </row>
    <row r="430" spans="1:1" x14ac:dyDescent="0.2">
      <c r="A430" s="145">
        <v>36922</v>
      </c>
    </row>
    <row r="431" spans="1:1" x14ac:dyDescent="0.2">
      <c r="A431" s="145">
        <v>36923</v>
      </c>
    </row>
    <row r="432" spans="1:1" x14ac:dyDescent="0.2">
      <c r="A432" s="145">
        <v>36924</v>
      </c>
    </row>
    <row r="433" spans="1:1" x14ac:dyDescent="0.2">
      <c r="A433" s="145">
        <v>36927</v>
      </c>
    </row>
    <row r="434" spans="1:1" x14ac:dyDescent="0.2">
      <c r="A434" s="145">
        <v>36928</v>
      </c>
    </row>
    <row r="435" spans="1:1" x14ac:dyDescent="0.2">
      <c r="A435" s="145">
        <v>36929</v>
      </c>
    </row>
    <row r="436" spans="1:1" x14ac:dyDescent="0.2">
      <c r="A436" s="145">
        <v>36930</v>
      </c>
    </row>
    <row r="437" spans="1:1" x14ac:dyDescent="0.2">
      <c r="A437" s="145">
        <v>36931</v>
      </c>
    </row>
    <row r="438" spans="1:1" x14ac:dyDescent="0.2">
      <c r="A438" s="145">
        <v>36934</v>
      </c>
    </row>
    <row r="439" spans="1:1" x14ac:dyDescent="0.2">
      <c r="A439" s="145">
        <v>36935</v>
      </c>
    </row>
    <row r="440" spans="1:1" x14ac:dyDescent="0.2">
      <c r="A440" s="145">
        <v>36936</v>
      </c>
    </row>
    <row r="441" spans="1:1" x14ac:dyDescent="0.2">
      <c r="A441" s="145">
        <v>36937</v>
      </c>
    </row>
    <row r="442" spans="1:1" x14ac:dyDescent="0.2">
      <c r="A442" s="145">
        <v>36938</v>
      </c>
    </row>
    <row r="443" spans="1:1" x14ac:dyDescent="0.2">
      <c r="A443" s="145">
        <v>36941</v>
      </c>
    </row>
    <row r="444" spans="1:1" x14ac:dyDescent="0.2">
      <c r="A444" s="145">
        <v>36942</v>
      </c>
    </row>
    <row r="445" spans="1:1" x14ac:dyDescent="0.2">
      <c r="A445" s="145">
        <v>36943</v>
      </c>
    </row>
    <row r="446" spans="1:1" x14ac:dyDescent="0.2">
      <c r="A446" s="145">
        <v>36944</v>
      </c>
    </row>
    <row r="447" spans="1:1" x14ac:dyDescent="0.2">
      <c r="A447" s="145">
        <v>36945</v>
      </c>
    </row>
    <row r="448" spans="1:1" x14ac:dyDescent="0.2">
      <c r="A448" s="145">
        <v>36948</v>
      </c>
    </row>
    <row r="449" spans="1:1" x14ac:dyDescent="0.2">
      <c r="A449" s="145">
        <v>36949</v>
      </c>
    </row>
    <row r="450" spans="1:1" x14ac:dyDescent="0.2">
      <c r="A450" s="145">
        <v>36950</v>
      </c>
    </row>
    <row r="451" spans="1:1" x14ac:dyDescent="0.2">
      <c r="A451" s="145">
        <v>36951</v>
      </c>
    </row>
    <row r="452" spans="1:1" x14ac:dyDescent="0.2">
      <c r="A452" s="145">
        <v>36952</v>
      </c>
    </row>
    <row r="453" spans="1:1" x14ac:dyDescent="0.2">
      <c r="A453" s="145">
        <v>36955</v>
      </c>
    </row>
    <row r="454" spans="1:1" x14ac:dyDescent="0.2">
      <c r="A454" s="145">
        <v>36956</v>
      </c>
    </row>
    <row r="455" spans="1:1" x14ac:dyDescent="0.2">
      <c r="A455" s="145">
        <v>36957</v>
      </c>
    </row>
    <row r="456" spans="1:1" x14ac:dyDescent="0.2">
      <c r="A456" s="145">
        <v>36958</v>
      </c>
    </row>
    <row r="457" spans="1:1" x14ac:dyDescent="0.2">
      <c r="A457" s="145">
        <v>36959</v>
      </c>
    </row>
    <row r="458" spans="1:1" x14ac:dyDescent="0.2">
      <c r="A458" s="145">
        <v>36962</v>
      </c>
    </row>
    <row r="459" spans="1:1" x14ac:dyDescent="0.2">
      <c r="A459" s="145">
        <v>36963</v>
      </c>
    </row>
    <row r="460" spans="1:1" x14ac:dyDescent="0.2">
      <c r="A460" s="145">
        <v>36964</v>
      </c>
    </row>
    <row r="461" spans="1:1" x14ac:dyDescent="0.2">
      <c r="A461" s="145">
        <v>36965</v>
      </c>
    </row>
    <row r="462" spans="1:1" x14ac:dyDescent="0.2">
      <c r="A462" s="145">
        <v>36966</v>
      </c>
    </row>
    <row r="463" spans="1:1" x14ac:dyDescent="0.2">
      <c r="A463" s="145">
        <v>36969</v>
      </c>
    </row>
    <row r="464" spans="1:1" x14ac:dyDescent="0.2">
      <c r="A464" s="145">
        <v>36970</v>
      </c>
    </row>
    <row r="465" spans="1:1" x14ac:dyDescent="0.2">
      <c r="A465" s="145">
        <v>36971</v>
      </c>
    </row>
    <row r="466" spans="1:1" x14ac:dyDescent="0.2">
      <c r="A466" s="145">
        <v>36972</v>
      </c>
    </row>
    <row r="467" spans="1:1" x14ac:dyDescent="0.2">
      <c r="A467" s="145">
        <v>36973</v>
      </c>
    </row>
    <row r="468" spans="1:1" x14ac:dyDescent="0.2">
      <c r="A468" s="145">
        <v>36976</v>
      </c>
    </row>
    <row r="469" spans="1:1" x14ac:dyDescent="0.2">
      <c r="A469" s="145">
        <v>36977</v>
      </c>
    </row>
    <row r="470" spans="1:1" x14ac:dyDescent="0.2">
      <c r="A470" s="145">
        <v>36978</v>
      </c>
    </row>
    <row r="471" spans="1:1" x14ac:dyDescent="0.2">
      <c r="A471" s="145">
        <v>36979</v>
      </c>
    </row>
    <row r="472" spans="1:1" x14ac:dyDescent="0.2">
      <c r="A472" s="145">
        <v>36980</v>
      </c>
    </row>
    <row r="473" spans="1:1" x14ac:dyDescent="0.2">
      <c r="A473" s="145">
        <v>36983</v>
      </c>
    </row>
    <row r="474" spans="1:1" x14ac:dyDescent="0.2">
      <c r="A474" s="145">
        <v>36984</v>
      </c>
    </row>
    <row r="475" spans="1:1" x14ac:dyDescent="0.2">
      <c r="A475" s="145">
        <v>36985</v>
      </c>
    </row>
    <row r="476" spans="1:1" x14ac:dyDescent="0.2">
      <c r="A476" s="145">
        <v>36986</v>
      </c>
    </row>
    <row r="477" spans="1:1" x14ac:dyDescent="0.2">
      <c r="A477" s="145">
        <v>36987</v>
      </c>
    </row>
    <row r="478" spans="1:1" x14ac:dyDescent="0.2">
      <c r="A478" s="145">
        <v>36990</v>
      </c>
    </row>
    <row r="479" spans="1:1" x14ac:dyDescent="0.2">
      <c r="A479" s="145">
        <v>36991</v>
      </c>
    </row>
    <row r="480" spans="1:1" x14ac:dyDescent="0.2">
      <c r="A480" s="145">
        <v>36992</v>
      </c>
    </row>
    <row r="481" spans="1:1" x14ac:dyDescent="0.2">
      <c r="A481" s="145">
        <v>36993</v>
      </c>
    </row>
    <row r="482" spans="1:1" x14ac:dyDescent="0.2">
      <c r="A482" s="145">
        <v>36994</v>
      </c>
    </row>
    <row r="483" spans="1:1" x14ac:dyDescent="0.2">
      <c r="A483" s="145">
        <v>36997</v>
      </c>
    </row>
    <row r="484" spans="1:1" x14ac:dyDescent="0.2">
      <c r="A484" s="145">
        <v>36998</v>
      </c>
    </row>
    <row r="485" spans="1:1" x14ac:dyDescent="0.2">
      <c r="A485" s="145">
        <v>36999</v>
      </c>
    </row>
    <row r="486" spans="1:1" x14ac:dyDescent="0.2">
      <c r="A486" s="145">
        <v>37000</v>
      </c>
    </row>
    <row r="487" spans="1:1" x14ac:dyDescent="0.2">
      <c r="A487" s="145">
        <v>37001</v>
      </c>
    </row>
    <row r="488" spans="1:1" x14ac:dyDescent="0.2">
      <c r="A488" s="145">
        <v>37004</v>
      </c>
    </row>
    <row r="489" spans="1:1" x14ac:dyDescent="0.2">
      <c r="A489" s="145">
        <v>37005</v>
      </c>
    </row>
    <row r="490" spans="1:1" x14ac:dyDescent="0.2">
      <c r="A490" s="145">
        <v>37006</v>
      </c>
    </row>
    <row r="491" spans="1:1" x14ac:dyDescent="0.2">
      <c r="A491" s="145">
        <v>37007</v>
      </c>
    </row>
    <row r="492" spans="1:1" x14ac:dyDescent="0.2">
      <c r="A492" s="145">
        <v>37008</v>
      </c>
    </row>
    <row r="493" spans="1:1" x14ac:dyDescent="0.2">
      <c r="A493" s="145">
        <v>37011</v>
      </c>
    </row>
    <row r="494" spans="1:1" x14ac:dyDescent="0.2">
      <c r="A494" s="145">
        <v>37012</v>
      </c>
    </row>
    <row r="495" spans="1:1" x14ac:dyDescent="0.2">
      <c r="A495" s="145">
        <v>37013</v>
      </c>
    </row>
    <row r="496" spans="1:1" x14ac:dyDescent="0.2">
      <c r="A496" s="145">
        <v>37014</v>
      </c>
    </row>
    <row r="497" spans="1:1" x14ac:dyDescent="0.2">
      <c r="A497" s="145">
        <v>37015</v>
      </c>
    </row>
    <row r="498" spans="1:1" x14ac:dyDescent="0.2">
      <c r="A498" s="145">
        <v>37018</v>
      </c>
    </row>
    <row r="499" spans="1:1" x14ac:dyDescent="0.2">
      <c r="A499" s="145">
        <v>37019</v>
      </c>
    </row>
    <row r="500" spans="1:1" x14ac:dyDescent="0.2">
      <c r="A500" s="145">
        <v>37020</v>
      </c>
    </row>
    <row r="501" spans="1:1" x14ac:dyDescent="0.2">
      <c r="A501" s="145">
        <v>37021</v>
      </c>
    </row>
    <row r="502" spans="1:1" x14ac:dyDescent="0.2">
      <c r="A502" s="145">
        <v>37022</v>
      </c>
    </row>
    <row r="503" spans="1:1" x14ac:dyDescent="0.2">
      <c r="A503" s="145">
        <v>37025</v>
      </c>
    </row>
    <row r="504" spans="1:1" x14ac:dyDescent="0.2">
      <c r="A504" s="145">
        <v>37026</v>
      </c>
    </row>
    <row r="505" spans="1:1" x14ac:dyDescent="0.2">
      <c r="A505" s="145">
        <v>37027</v>
      </c>
    </row>
    <row r="506" spans="1:1" x14ac:dyDescent="0.2">
      <c r="A506" s="145">
        <v>37028</v>
      </c>
    </row>
    <row r="507" spans="1:1" x14ac:dyDescent="0.2">
      <c r="A507" s="145">
        <v>37029</v>
      </c>
    </row>
    <row r="508" spans="1:1" x14ac:dyDescent="0.2">
      <c r="A508" s="145">
        <v>37032</v>
      </c>
    </row>
    <row r="509" spans="1:1" x14ac:dyDescent="0.2">
      <c r="A509" s="145">
        <v>37033</v>
      </c>
    </row>
    <row r="510" spans="1:1" x14ac:dyDescent="0.2">
      <c r="A510" s="145">
        <v>37034</v>
      </c>
    </row>
    <row r="511" spans="1:1" x14ac:dyDescent="0.2">
      <c r="A511" s="145">
        <v>37035</v>
      </c>
    </row>
    <row r="512" spans="1:1" x14ac:dyDescent="0.2">
      <c r="A512" s="145">
        <v>37036</v>
      </c>
    </row>
    <row r="513" spans="1:1" x14ac:dyDescent="0.2">
      <c r="A513" s="145">
        <v>37039</v>
      </c>
    </row>
    <row r="514" spans="1:1" x14ac:dyDescent="0.2">
      <c r="A514" s="145">
        <v>37040</v>
      </c>
    </row>
    <row r="515" spans="1:1" x14ac:dyDescent="0.2">
      <c r="A515" s="145">
        <v>37041</v>
      </c>
    </row>
    <row r="516" spans="1:1" x14ac:dyDescent="0.2">
      <c r="A516" s="145">
        <v>37042</v>
      </c>
    </row>
    <row r="517" spans="1:1" x14ac:dyDescent="0.2">
      <c r="A517" s="145">
        <v>37043</v>
      </c>
    </row>
    <row r="518" spans="1:1" x14ac:dyDescent="0.2">
      <c r="A518" s="145">
        <v>37046</v>
      </c>
    </row>
    <row r="519" spans="1:1" x14ac:dyDescent="0.2">
      <c r="A519" s="145">
        <v>37047</v>
      </c>
    </row>
    <row r="520" spans="1:1" x14ac:dyDescent="0.2">
      <c r="A520" s="145">
        <v>37048</v>
      </c>
    </row>
    <row r="521" spans="1:1" x14ac:dyDescent="0.2">
      <c r="A521" s="145">
        <v>37049</v>
      </c>
    </row>
    <row r="522" spans="1:1" x14ac:dyDescent="0.2">
      <c r="A522" s="145">
        <v>37050</v>
      </c>
    </row>
    <row r="523" spans="1:1" x14ac:dyDescent="0.2">
      <c r="A523" s="145">
        <v>37053</v>
      </c>
    </row>
    <row r="524" spans="1:1" x14ac:dyDescent="0.2">
      <c r="A524" s="145">
        <v>37054</v>
      </c>
    </row>
    <row r="525" spans="1:1" x14ac:dyDescent="0.2">
      <c r="A525" s="145">
        <v>37055</v>
      </c>
    </row>
    <row r="526" spans="1:1" x14ac:dyDescent="0.2">
      <c r="A526" s="145">
        <v>37056</v>
      </c>
    </row>
    <row r="527" spans="1:1" x14ac:dyDescent="0.2">
      <c r="A527" s="145">
        <v>37057</v>
      </c>
    </row>
    <row r="528" spans="1:1" x14ac:dyDescent="0.2">
      <c r="A528" s="145">
        <v>37060</v>
      </c>
    </row>
    <row r="529" spans="1:1" x14ac:dyDescent="0.2">
      <c r="A529" s="145">
        <v>37061</v>
      </c>
    </row>
    <row r="530" spans="1:1" x14ac:dyDescent="0.2">
      <c r="A530" s="145">
        <v>37062</v>
      </c>
    </row>
    <row r="531" spans="1:1" x14ac:dyDescent="0.2">
      <c r="A531" s="145">
        <v>37063</v>
      </c>
    </row>
    <row r="532" spans="1:1" x14ac:dyDescent="0.2">
      <c r="A532" s="145">
        <v>37064</v>
      </c>
    </row>
    <row r="533" spans="1:1" x14ac:dyDescent="0.2">
      <c r="A533" s="145">
        <v>37067</v>
      </c>
    </row>
    <row r="534" spans="1:1" x14ac:dyDescent="0.2">
      <c r="A534" s="145">
        <v>37068</v>
      </c>
    </row>
    <row r="535" spans="1:1" x14ac:dyDescent="0.2">
      <c r="A535" s="145">
        <v>37069</v>
      </c>
    </row>
    <row r="536" spans="1:1" x14ac:dyDescent="0.2">
      <c r="A536" s="145">
        <v>37070</v>
      </c>
    </row>
    <row r="537" spans="1:1" x14ac:dyDescent="0.2">
      <c r="A537" s="145">
        <v>37071</v>
      </c>
    </row>
    <row r="538" spans="1:1" x14ac:dyDescent="0.2">
      <c r="A538" s="145">
        <v>37074</v>
      </c>
    </row>
    <row r="539" spans="1:1" x14ac:dyDescent="0.2">
      <c r="A539" s="145">
        <v>37075</v>
      </c>
    </row>
    <row r="540" spans="1:1" x14ac:dyDescent="0.2">
      <c r="A540" s="145">
        <v>37077</v>
      </c>
    </row>
    <row r="541" spans="1:1" x14ac:dyDescent="0.2">
      <c r="A541" s="145">
        <v>37078</v>
      </c>
    </row>
    <row r="542" spans="1:1" x14ac:dyDescent="0.2">
      <c r="A542" s="145">
        <v>37081</v>
      </c>
    </row>
    <row r="543" spans="1:1" x14ac:dyDescent="0.2">
      <c r="A543" s="145">
        <v>37082</v>
      </c>
    </row>
    <row r="544" spans="1:1" x14ac:dyDescent="0.2">
      <c r="A544" s="145">
        <v>37083</v>
      </c>
    </row>
    <row r="545" spans="1:1" x14ac:dyDescent="0.2">
      <c r="A545" s="145">
        <v>37084</v>
      </c>
    </row>
    <row r="546" spans="1:1" x14ac:dyDescent="0.2">
      <c r="A546" s="145">
        <v>37085</v>
      </c>
    </row>
    <row r="547" spans="1:1" x14ac:dyDescent="0.2">
      <c r="A547" s="145">
        <v>37088</v>
      </c>
    </row>
    <row r="548" spans="1:1" x14ac:dyDescent="0.2">
      <c r="A548" s="145">
        <v>37089</v>
      </c>
    </row>
    <row r="549" spans="1:1" x14ac:dyDescent="0.2">
      <c r="A549" s="145">
        <v>37090</v>
      </c>
    </row>
    <row r="550" spans="1:1" x14ac:dyDescent="0.2">
      <c r="A550" s="145">
        <v>37091</v>
      </c>
    </row>
    <row r="551" spans="1:1" x14ac:dyDescent="0.2">
      <c r="A551" s="145">
        <v>37092</v>
      </c>
    </row>
    <row r="552" spans="1:1" x14ac:dyDescent="0.2">
      <c r="A552" s="145">
        <v>37095</v>
      </c>
    </row>
    <row r="553" spans="1:1" x14ac:dyDescent="0.2">
      <c r="A553" s="145">
        <v>37096</v>
      </c>
    </row>
    <row r="554" spans="1:1" x14ac:dyDescent="0.2">
      <c r="A554" s="145">
        <v>37097</v>
      </c>
    </row>
    <row r="555" spans="1:1" x14ac:dyDescent="0.2">
      <c r="A555" s="145">
        <v>37098</v>
      </c>
    </row>
    <row r="556" spans="1:1" x14ac:dyDescent="0.2">
      <c r="A556" s="145">
        <v>37099</v>
      </c>
    </row>
    <row r="557" spans="1:1" x14ac:dyDescent="0.2">
      <c r="A557" s="145">
        <v>37102</v>
      </c>
    </row>
    <row r="558" spans="1:1" x14ac:dyDescent="0.2">
      <c r="A558" s="145">
        <v>37103</v>
      </c>
    </row>
    <row r="559" spans="1:1" x14ac:dyDescent="0.2">
      <c r="A559" s="145">
        <v>37104</v>
      </c>
    </row>
    <row r="560" spans="1:1" x14ac:dyDescent="0.2">
      <c r="A560" s="145">
        <v>37105</v>
      </c>
    </row>
    <row r="561" spans="1:1" x14ac:dyDescent="0.2">
      <c r="A561" s="145">
        <v>37106</v>
      </c>
    </row>
    <row r="562" spans="1:1" x14ac:dyDescent="0.2">
      <c r="A562" s="145">
        <v>37109</v>
      </c>
    </row>
    <row r="563" spans="1:1" x14ac:dyDescent="0.2">
      <c r="A563" s="145">
        <v>37110</v>
      </c>
    </row>
    <row r="564" spans="1:1" x14ac:dyDescent="0.2">
      <c r="A564" s="145">
        <v>37111</v>
      </c>
    </row>
    <row r="565" spans="1:1" x14ac:dyDescent="0.2">
      <c r="A565" s="145">
        <v>37112</v>
      </c>
    </row>
    <row r="566" spans="1:1" x14ac:dyDescent="0.2">
      <c r="A566" s="145">
        <v>37113</v>
      </c>
    </row>
    <row r="567" spans="1:1" x14ac:dyDescent="0.2">
      <c r="A567" s="145">
        <v>37116</v>
      </c>
    </row>
    <row r="568" spans="1:1" x14ac:dyDescent="0.2">
      <c r="A568" s="145">
        <v>37117</v>
      </c>
    </row>
    <row r="569" spans="1:1" x14ac:dyDescent="0.2">
      <c r="A569" s="145">
        <v>37118</v>
      </c>
    </row>
    <row r="570" spans="1:1" x14ac:dyDescent="0.2">
      <c r="A570" s="145">
        <v>37119</v>
      </c>
    </row>
    <row r="571" spans="1:1" x14ac:dyDescent="0.2">
      <c r="A571" s="145">
        <v>37120</v>
      </c>
    </row>
    <row r="572" spans="1:1" x14ac:dyDescent="0.2">
      <c r="A572" s="145">
        <v>37123</v>
      </c>
    </row>
    <row r="573" spans="1:1" x14ac:dyDescent="0.2">
      <c r="A573" s="145">
        <v>37124</v>
      </c>
    </row>
    <row r="574" spans="1:1" x14ac:dyDescent="0.2">
      <c r="A574" s="145">
        <v>37125</v>
      </c>
    </row>
    <row r="575" spans="1:1" x14ac:dyDescent="0.2">
      <c r="A575" s="145">
        <v>37126</v>
      </c>
    </row>
    <row r="576" spans="1:1" x14ac:dyDescent="0.2">
      <c r="A576" s="145">
        <v>37127</v>
      </c>
    </row>
    <row r="577" spans="1:1" x14ac:dyDescent="0.2">
      <c r="A577" s="145">
        <v>37130</v>
      </c>
    </row>
    <row r="578" spans="1:1" x14ac:dyDescent="0.2">
      <c r="A578" s="145">
        <v>37131</v>
      </c>
    </row>
    <row r="579" spans="1:1" x14ac:dyDescent="0.2">
      <c r="A579" s="145">
        <v>37132</v>
      </c>
    </row>
    <row r="580" spans="1:1" x14ac:dyDescent="0.2">
      <c r="A580" s="145">
        <v>37133</v>
      </c>
    </row>
    <row r="581" spans="1:1" x14ac:dyDescent="0.2">
      <c r="A581" s="145">
        <v>37134</v>
      </c>
    </row>
    <row r="582" spans="1:1" x14ac:dyDescent="0.2">
      <c r="A582" s="145">
        <v>37137</v>
      </c>
    </row>
    <row r="583" spans="1:1" x14ac:dyDescent="0.2">
      <c r="A583" s="145">
        <v>37138</v>
      </c>
    </row>
    <row r="584" spans="1:1" x14ac:dyDescent="0.2">
      <c r="A584" s="145">
        <v>37139</v>
      </c>
    </row>
    <row r="585" spans="1:1" x14ac:dyDescent="0.2">
      <c r="A585" s="145">
        <v>37140</v>
      </c>
    </row>
    <row r="586" spans="1:1" x14ac:dyDescent="0.2">
      <c r="A586" s="145">
        <v>37141</v>
      </c>
    </row>
    <row r="587" spans="1:1" x14ac:dyDescent="0.2">
      <c r="A587" s="145">
        <v>37144</v>
      </c>
    </row>
    <row r="588" spans="1:1" x14ac:dyDescent="0.2">
      <c r="A588" s="145">
        <v>37145</v>
      </c>
    </row>
    <row r="589" spans="1:1" x14ac:dyDescent="0.2">
      <c r="A589" s="145">
        <v>37146</v>
      </c>
    </row>
    <row r="590" spans="1:1" x14ac:dyDescent="0.2">
      <c r="A590" s="145">
        <v>37147</v>
      </c>
    </row>
    <row r="591" spans="1:1" x14ac:dyDescent="0.2">
      <c r="A591" s="145">
        <v>37148</v>
      </c>
    </row>
    <row r="592" spans="1:1" x14ac:dyDescent="0.2">
      <c r="A592" s="145">
        <v>37151</v>
      </c>
    </row>
    <row r="593" spans="1:1" x14ac:dyDescent="0.2">
      <c r="A593" s="145">
        <v>37152</v>
      </c>
    </row>
    <row r="594" spans="1:1" x14ac:dyDescent="0.2">
      <c r="A594" s="145">
        <v>37153</v>
      </c>
    </row>
    <row r="595" spans="1:1" x14ac:dyDescent="0.2">
      <c r="A595" s="145">
        <v>37154</v>
      </c>
    </row>
    <row r="596" spans="1:1" x14ac:dyDescent="0.2">
      <c r="A596" s="145">
        <v>37155</v>
      </c>
    </row>
    <row r="597" spans="1:1" x14ac:dyDescent="0.2">
      <c r="A597" s="145">
        <v>37158</v>
      </c>
    </row>
    <row r="598" spans="1:1" x14ac:dyDescent="0.2">
      <c r="A598" s="145">
        <v>37159</v>
      </c>
    </row>
    <row r="599" spans="1:1" x14ac:dyDescent="0.2">
      <c r="A599" s="145">
        <v>37160</v>
      </c>
    </row>
    <row r="600" spans="1:1" x14ac:dyDescent="0.2">
      <c r="A600" s="145">
        <v>37161</v>
      </c>
    </row>
    <row r="601" spans="1:1" x14ac:dyDescent="0.2">
      <c r="A601" s="145">
        <v>37162</v>
      </c>
    </row>
    <row r="602" spans="1:1" x14ac:dyDescent="0.2">
      <c r="A602" s="145">
        <v>37165</v>
      </c>
    </row>
    <row r="603" spans="1:1" x14ac:dyDescent="0.2">
      <c r="A603" s="145">
        <v>37166</v>
      </c>
    </row>
    <row r="604" spans="1:1" x14ac:dyDescent="0.2">
      <c r="A604" s="145">
        <v>37167</v>
      </c>
    </row>
    <row r="605" spans="1:1" x14ac:dyDescent="0.2">
      <c r="A605" s="145">
        <v>37168</v>
      </c>
    </row>
    <row r="606" spans="1:1" x14ac:dyDescent="0.2">
      <c r="A606" s="145">
        <v>37169</v>
      </c>
    </row>
    <row r="607" spans="1:1" x14ac:dyDescent="0.2">
      <c r="A607" s="145">
        <v>37172</v>
      </c>
    </row>
    <row r="608" spans="1:1" x14ac:dyDescent="0.2">
      <c r="A608" s="145">
        <v>37173</v>
      </c>
    </row>
    <row r="609" spans="1:1" x14ac:dyDescent="0.2">
      <c r="A609" s="145">
        <v>37174</v>
      </c>
    </row>
    <row r="610" spans="1:1" x14ac:dyDescent="0.2">
      <c r="A610" s="145">
        <v>37175</v>
      </c>
    </row>
    <row r="611" spans="1:1" x14ac:dyDescent="0.2">
      <c r="A611" s="145">
        <v>37176</v>
      </c>
    </row>
    <row r="612" spans="1:1" x14ac:dyDescent="0.2">
      <c r="A612" s="145">
        <v>37179</v>
      </c>
    </row>
    <row r="613" spans="1:1" x14ac:dyDescent="0.2">
      <c r="A613" s="145">
        <v>37180</v>
      </c>
    </row>
    <row r="614" spans="1:1" x14ac:dyDescent="0.2">
      <c r="A614" s="145">
        <v>37181</v>
      </c>
    </row>
    <row r="615" spans="1:1" x14ac:dyDescent="0.2">
      <c r="A615" s="145">
        <v>37182</v>
      </c>
    </row>
    <row r="616" spans="1:1" x14ac:dyDescent="0.2">
      <c r="A616" s="145">
        <v>37183</v>
      </c>
    </row>
    <row r="617" spans="1:1" x14ac:dyDescent="0.2">
      <c r="A617" s="145">
        <v>37186</v>
      </c>
    </row>
    <row r="618" spans="1:1" x14ac:dyDescent="0.2">
      <c r="A618" s="145">
        <v>37187</v>
      </c>
    </row>
    <row r="619" spans="1:1" x14ac:dyDescent="0.2">
      <c r="A619" s="145">
        <v>37188</v>
      </c>
    </row>
    <row r="620" spans="1:1" x14ac:dyDescent="0.2">
      <c r="A620" s="145">
        <v>37189</v>
      </c>
    </row>
    <row r="621" spans="1:1" x14ac:dyDescent="0.2">
      <c r="A621" s="145">
        <v>37190</v>
      </c>
    </row>
    <row r="622" spans="1:1" x14ac:dyDescent="0.2">
      <c r="A622" s="145">
        <v>37193</v>
      </c>
    </row>
    <row r="623" spans="1:1" x14ac:dyDescent="0.2">
      <c r="A623" s="145">
        <v>37194</v>
      </c>
    </row>
    <row r="624" spans="1:1" x14ac:dyDescent="0.2">
      <c r="A624" s="145">
        <v>37195</v>
      </c>
    </row>
    <row r="625" spans="1:1" x14ac:dyDescent="0.2">
      <c r="A625" s="145">
        <v>37196</v>
      </c>
    </row>
    <row r="626" spans="1:1" x14ac:dyDescent="0.2">
      <c r="A626" s="145">
        <v>37197</v>
      </c>
    </row>
    <row r="627" spans="1:1" x14ac:dyDescent="0.2">
      <c r="A627" s="145">
        <v>37200</v>
      </c>
    </row>
    <row r="628" spans="1:1" x14ac:dyDescent="0.2">
      <c r="A628" s="145">
        <v>37201</v>
      </c>
    </row>
    <row r="629" spans="1:1" x14ac:dyDescent="0.2">
      <c r="A629" s="145">
        <v>37202</v>
      </c>
    </row>
    <row r="630" spans="1:1" x14ac:dyDescent="0.2">
      <c r="A630" s="145">
        <v>37203</v>
      </c>
    </row>
    <row r="631" spans="1:1" x14ac:dyDescent="0.2">
      <c r="A631" s="145">
        <v>37204</v>
      </c>
    </row>
    <row r="632" spans="1:1" x14ac:dyDescent="0.2">
      <c r="A632" s="145">
        <v>37207</v>
      </c>
    </row>
    <row r="633" spans="1:1" x14ac:dyDescent="0.2">
      <c r="A633" s="145">
        <v>37208</v>
      </c>
    </row>
    <row r="634" spans="1:1" x14ac:dyDescent="0.2">
      <c r="A634" s="145">
        <v>37209</v>
      </c>
    </row>
    <row r="635" spans="1:1" x14ac:dyDescent="0.2">
      <c r="A635" s="145">
        <v>37210</v>
      </c>
    </row>
    <row r="636" spans="1:1" x14ac:dyDescent="0.2">
      <c r="A636" s="145">
        <v>37211</v>
      </c>
    </row>
    <row r="637" spans="1:1" x14ac:dyDescent="0.2">
      <c r="A637" s="145">
        <v>37214</v>
      </c>
    </row>
    <row r="638" spans="1:1" x14ac:dyDescent="0.2">
      <c r="A638" s="145">
        <v>37215</v>
      </c>
    </row>
    <row r="639" spans="1:1" x14ac:dyDescent="0.2">
      <c r="A639" s="145">
        <v>37216</v>
      </c>
    </row>
    <row r="640" spans="1:1" x14ac:dyDescent="0.2">
      <c r="A640" s="145">
        <v>37217</v>
      </c>
    </row>
    <row r="641" spans="1:1" x14ac:dyDescent="0.2">
      <c r="A641" s="145">
        <v>37218</v>
      </c>
    </row>
    <row r="642" spans="1:1" x14ac:dyDescent="0.2">
      <c r="A642" s="145">
        <v>37221</v>
      </c>
    </row>
    <row r="643" spans="1:1" x14ac:dyDescent="0.2">
      <c r="A643" s="145">
        <v>37222</v>
      </c>
    </row>
    <row r="644" spans="1:1" x14ac:dyDescent="0.2">
      <c r="A644" s="145">
        <v>37223</v>
      </c>
    </row>
    <row r="645" spans="1:1" x14ac:dyDescent="0.2">
      <c r="A645" s="145">
        <v>37224</v>
      </c>
    </row>
    <row r="646" spans="1:1" x14ac:dyDescent="0.2">
      <c r="A646" s="145">
        <v>37225</v>
      </c>
    </row>
    <row r="647" spans="1:1" x14ac:dyDescent="0.2">
      <c r="A647" s="145">
        <v>37228</v>
      </c>
    </row>
    <row r="648" spans="1:1" x14ac:dyDescent="0.2">
      <c r="A648" s="145">
        <v>37229</v>
      </c>
    </row>
    <row r="649" spans="1:1" x14ac:dyDescent="0.2">
      <c r="A649" s="145">
        <v>37230</v>
      </c>
    </row>
    <row r="650" spans="1:1" x14ac:dyDescent="0.2">
      <c r="A650" s="145">
        <v>37231</v>
      </c>
    </row>
    <row r="651" spans="1:1" x14ac:dyDescent="0.2">
      <c r="A651" s="145">
        <v>37232</v>
      </c>
    </row>
    <row r="652" spans="1:1" x14ac:dyDescent="0.2">
      <c r="A652" s="145">
        <v>37235</v>
      </c>
    </row>
    <row r="653" spans="1:1" x14ac:dyDescent="0.2">
      <c r="A653" s="145">
        <v>37236</v>
      </c>
    </row>
    <row r="654" spans="1:1" x14ac:dyDescent="0.2">
      <c r="A654" s="145">
        <v>37237</v>
      </c>
    </row>
    <row r="655" spans="1:1" x14ac:dyDescent="0.2">
      <c r="A655" s="145">
        <v>37238</v>
      </c>
    </row>
    <row r="656" spans="1:1" x14ac:dyDescent="0.2">
      <c r="A656" s="145">
        <v>37239</v>
      </c>
    </row>
    <row r="657" spans="1:1" x14ac:dyDescent="0.2">
      <c r="A657" s="145">
        <v>37242</v>
      </c>
    </row>
    <row r="658" spans="1:1" x14ac:dyDescent="0.2">
      <c r="A658" s="145">
        <v>37243</v>
      </c>
    </row>
    <row r="659" spans="1:1" x14ac:dyDescent="0.2">
      <c r="A659" s="145">
        <v>37244</v>
      </c>
    </row>
    <row r="660" spans="1:1" x14ac:dyDescent="0.2">
      <c r="A660" s="145">
        <v>37245</v>
      </c>
    </row>
    <row r="661" spans="1:1" x14ac:dyDescent="0.2">
      <c r="A661" s="145">
        <v>37246</v>
      </c>
    </row>
    <row r="662" spans="1:1" x14ac:dyDescent="0.2">
      <c r="A662" s="145">
        <v>37249</v>
      </c>
    </row>
    <row r="663" spans="1:1" x14ac:dyDescent="0.2">
      <c r="A663" s="145">
        <v>37251</v>
      </c>
    </row>
    <row r="664" spans="1:1" x14ac:dyDescent="0.2">
      <c r="A664" s="145">
        <v>37252</v>
      </c>
    </row>
    <row r="665" spans="1:1" x14ac:dyDescent="0.2">
      <c r="A665" s="145">
        <v>37253</v>
      </c>
    </row>
    <row r="666" spans="1:1" x14ac:dyDescent="0.2">
      <c r="A666" s="145">
        <v>37256</v>
      </c>
    </row>
    <row r="667" spans="1:1" x14ac:dyDescent="0.2">
      <c r="A667" s="145">
        <v>37258</v>
      </c>
    </row>
    <row r="668" spans="1:1" x14ac:dyDescent="0.2">
      <c r="A668" s="145">
        <v>37259</v>
      </c>
    </row>
    <row r="669" spans="1:1" x14ac:dyDescent="0.2">
      <c r="A669" s="145">
        <v>37260</v>
      </c>
    </row>
    <row r="670" spans="1:1" x14ac:dyDescent="0.2">
      <c r="A670" s="145">
        <v>37263</v>
      </c>
    </row>
    <row r="671" spans="1:1" x14ac:dyDescent="0.2">
      <c r="A671" s="145">
        <v>37264</v>
      </c>
    </row>
    <row r="672" spans="1:1" x14ac:dyDescent="0.2">
      <c r="A672" s="145">
        <v>37265</v>
      </c>
    </row>
    <row r="673" spans="1:1" x14ac:dyDescent="0.2">
      <c r="A673" s="145">
        <v>37266</v>
      </c>
    </row>
    <row r="674" spans="1:1" x14ac:dyDescent="0.2">
      <c r="A674" s="145">
        <v>37267</v>
      </c>
    </row>
    <row r="675" spans="1:1" x14ac:dyDescent="0.2">
      <c r="A675" s="145">
        <v>37270</v>
      </c>
    </row>
    <row r="676" spans="1:1" x14ac:dyDescent="0.2">
      <c r="A676" s="145">
        <v>37271</v>
      </c>
    </row>
    <row r="677" spans="1:1" x14ac:dyDescent="0.2">
      <c r="A677" s="145">
        <v>37272</v>
      </c>
    </row>
    <row r="678" spans="1:1" x14ac:dyDescent="0.2">
      <c r="A678" s="145">
        <v>37273</v>
      </c>
    </row>
    <row r="679" spans="1:1" x14ac:dyDescent="0.2">
      <c r="A679" s="145">
        <v>37274</v>
      </c>
    </row>
    <row r="680" spans="1:1" x14ac:dyDescent="0.2">
      <c r="A680" s="145">
        <v>37277</v>
      </c>
    </row>
    <row r="681" spans="1:1" x14ac:dyDescent="0.2">
      <c r="A681" s="145">
        <v>37278</v>
      </c>
    </row>
    <row r="682" spans="1:1" x14ac:dyDescent="0.2">
      <c r="A682" s="145">
        <v>37279</v>
      </c>
    </row>
    <row r="683" spans="1:1" x14ac:dyDescent="0.2">
      <c r="A683" s="145">
        <v>37280</v>
      </c>
    </row>
    <row r="684" spans="1:1" x14ac:dyDescent="0.2">
      <c r="A684" s="145">
        <v>37281</v>
      </c>
    </row>
    <row r="685" spans="1:1" x14ac:dyDescent="0.2">
      <c r="A685" s="145">
        <v>37284</v>
      </c>
    </row>
    <row r="686" spans="1:1" x14ac:dyDescent="0.2">
      <c r="A686" s="145">
        <v>37285</v>
      </c>
    </row>
    <row r="687" spans="1:1" x14ac:dyDescent="0.2">
      <c r="A687" s="145">
        <v>37286</v>
      </c>
    </row>
    <row r="688" spans="1:1" x14ac:dyDescent="0.2">
      <c r="A688" s="145">
        <v>37287</v>
      </c>
    </row>
    <row r="689" spans="1:1" x14ac:dyDescent="0.2">
      <c r="A689" s="145">
        <v>37288</v>
      </c>
    </row>
    <row r="690" spans="1:1" x14ac:dyDescent="0.2">
      <c r="A690" s="145">
        <v>37291</v>
      </c>
    </row>
    <row r="691" spans="1:1" x14ac:dyDescent="0.2">
      <c r="A691" s="145">
        <v>37292</v>
      </c>
    </row>
    <row r="692" spans="1:1" x14ac:dyDescent="0.2">
      <c r="A692" s="145">
        <v>37293</v>
      </c>
    </row>
    <row r="693" spans="1:1" x14ac:dyDescent="0.2">
      <c r="A693" s="145">
        <v>37294</v>
      </c>
    </row>
    <row r="694" spans="1:1" x14ac:dyDescent="0.2">
      <c r="A694" s="145">
        <v>37295</v>
      </c>
    </row>
    <row r="695" spans="1:1" x14ac:dyDescent="0.2">
      <c r="A695" s="145">
        <v>37298</v>
      </c>
    </row>
    <row r="696" spans="1:1" x14ac:dyDescent="0.2">
      <c r="A696" s="145">
        <v>37299</v>
      </c>
    </row>
    <row r="697" spans="1:1" x14ac:dyDescent="0.2">
      <c r="A697" s="145">
        <v>37300</v>
      </c>
    </row>
    <row r="698" spans="1:1" x14ac:dyDescent="0.2">
      <c r="A698" s="145">
        <v>37301</v>
      </c>
    </row>
    <row r="699" spans="1:1" x14ac:dyDescent="0.2">
      <c r="A699" s="145">
        <v>37302</v>
      </c>
    </row>
    <row r="700" spans="1:1" x14ac:dyDescent="0.2">
      <c r="A700" s="145">
        <v>37305</v>
      </c>
    </row>
    <row r="701" spans="1:1" x14ac:dyDescent="0.2">
      <c r="A701" s="145">
        <v>37306</v>
      </c>
    </row>
    <row r="702" spans="1:1" x14ac:dyDescent="0.2">
      <c r="A702" s="145">
        <v>37307</v>
      </c>
    </row>
    <row r="703" spans="1:1" x14ac:dyDescent="0.2">
      <c r="A703" s="145">
        <v>37308</v>
      </c>
    </row>
    <row r="704" spans="1:1" x14ac:dyDescent="0.2">
      <c r="A704" s="145">
        <v>37309</v>
      </c>
    </row>
    <row r="705" spans="1:1" x14ac:dyDescent="0.2">
      <c r="A705" s="145">
        <v>37312</v>
      </c>
    </row>
    <row r="706" spans="1:1" x14ac:dyDescent="0.2">
      <c r="A706" s="145">
        <v>37313</v>
      </c>
    </row>
    <row r="707" spans="1:1" x14ac:dyDescent="0.2">
      <c r="A707" s="145">
        <v>37314</v>
      </c>
    </row>
    <row r="708" spans="1:1" x14ac:dyDescent="0.2">
      <c r="A708" s="145">
        <v>37315</v>
      </c>
    </row>
    <row r="709" spans="1:1" x14ac:dyDescent="0.2">
      <c r="A709" s="145">
        <v>37316</v>
      </c>
    </row>
    <row r="710" spans="1:1" x14ac:dyDescent="0.2">
      <c r="A710" s="145">
        <v>37319</v>
      </c>
    </row>
    <row r="711" spans="1:1" x14ac:dyDescent="0.2">
      <c r="A711" s="145">
        <v>37320</v>
      </c>
    </row>
    <row r="712" spans="1:1" x14ac:dyDescent="0.2">
      <c r="A712" s="145">
        <v>37321</v>
      </c>
    </row>
    <row r="713" spans="1:1" x14ac:dyDescent="0.2">
      <c r="A713" s="145">
        <v>37322</v>
      </c>
    </row>
    <row r="714" spans="1:1" x14ac:dyDescent="0.2">
      <c r="A714" s="145">
        <v>37323</v>
      </c>
    </row>
    <row r="715" spans="1:1" x14ac:dyDescent="0.2">
      <c r="A715" s="145">
        <v>37326</v>
      </c>
    </row>
    <row r="716" spans="1:1" x14ac:dyDescent="0.2">
      <c r="A716" s="145">
        <v>37327</v>
      </c>
    </row>
    <row r="717" spans="1:1" x14ac:dyDescent="0.2">
      <c r="A717" s="145">
        <v>37328</v>
      </c>
    </row>
    <row r="718" spans="1:1" x14ac:dyDescent="0.2">
      <c r="A718" s="145">
        <v>37329</v>
      </c>
    </row>
    <row r="719" spans="1:1" x14ac:dyDescent="0.2">
      <c r="A719" s="145">
        <v>37330</v>
      </c>
    </row>
    <row r="720" spans="1:1" x14ac:dyDescent="0.2">
      <c r="A720" s="145">
        <v>37333</v>
      </c>
    </row>
    <row r="721" spans="1:1" x14ac:dyDescent="0.2">
      <c r="A721" s="145">
        <v>37334</v>
      </c>
    </row>
    <row r="722" spans="1:1" x14ac:dyDescent="0.2">
      <c r="A722" s="145">
        <v>37335</v>
      </c>
    </row>
    <row r="723" spans="1:1" x14ac:dyDescent="0.2">
      <c r="A723" s="145">
        <v>37336</v>
      </c>
    </row>
    <row r="724" spans="1:1" x14ac:dyDescent="0.2">
      <c r="A724" s="145">
        <v>37337</v>
      </c>
    </row>
    <row r="725" spans="1:1" x14ac:dyDescent="0.2">
      <c r="A725" s="145">
        <v>37340</v>
      </c>
    </row>
    <row r="726" spans="1:1" x14ac:dyDescent="0.2">
      <c r="A726" s="145">
        <v>37341</v>
      </c>
    </row>
    <row r="727" spans="1:1" x14ac:dyDescent="0.2">
      <c r="A727" s="145">
        <v>37342</v>
      </c>
    </row>
    <row r="728" spans="1:1" x14ac:dyDescent="0.2">
      <c r="A728" s="145">
        <v>37343</v>
      </c>
    </row>
    <row r="729" spans="1:1" x14ac:dyDescent="0.2">
      <c r="A729" s="145">
        <v>37344</v>
      </c>
    </row>
    <row r="730" spans="1:1" x14ac:dyDescent="0.2">
      <c r="A730" s="145">
        <v>37347</v>
      </c>
    </row>
    <row r="731" spans="1:1" x14ac:dyDescent="0.2">
      <c r="A731" s="145">
        <v>37348</v>
      </c>
    </row>
    <row r="732" spans="1:1" x14ac:dyDescent="0.2">
      <c r="A732" s="145">
        <v>37349</v>
      </c>
    </row>
    <row r="733" spans="1:1" x14ac:dyDescent="0.2">
      <c r="A733" s="145">
        <v>37350</v>
      </c>
    </row>
    <row r="734" spans="1:1" x14ac:dyDescent="0.2">
      <c r="A734" s="145">
        <v>37351</v>
      </c>
    </row>
    <row r="735" spans="1:1" x14ac:dyDescent="0.2">
      <c r="A735" s="145">
        <v>37354</v>
      </c>
    </row>
    <row r="736" spans="1:1" x14ac:dyDescent="0.2">
      <c r="A736" s="145">
        <v>37355</v>
      </c>
    </row>
    <row r="737" spans="1:1" x14ac:dyDescent="0.2">
      <c r="A737" s="145">
        <v>37356</v>
      </c>
    </row>
    <row r="738" spans="1:1" x14ac:dyDescent="0.2">
      <c r="A738" s="145">
        <v>37357</v>
      </c>
    </row>
    <row r="739" spans="1:1" x14ac:dyDescent="0.2">
      <c r="A739" s="145">
        <v>37358</v>
      </c>
    </row>
    <row r="740" spans="1:1" x14ac:dyDescent="0.2">
      <c r="A740" s="145">
        <v>37361</v>
      </c>
    </row>
    <row r="741" spans="1:1" x14ac:dyDescent="0.2">
      <c r="A741" s="145">
        <v>37362</v>
      </c>
    </row>
    <row r="742" spans="1:1" x14ac:dyDescent="0.2">
      <c r="A742" s="145">
        <v>37363</v>
      </c>
    </row>
    <row r="743" spans="1:1" x14ac:dyDescent="0.2">
      <c r="A743" s="145">
        <v>37364</v>
      </c>
    </row>
    <row r="744" spans="1:1" x14ac:dyDescent="0.2">
      <c r="A744" s="145">
        <v>37365</v>
      </c>
    </row>
    <row r="745" spans="1:1" x14ac:dyDescent="0.2">
      <c r="A745" s="145">
        <v>37368</v>
      </c>
    </row>
    <row r="746" spans="1:1" x14ac:dyDescent="0.2">
      <c r="A746" s="145">
        <v>37369</v>
      </c>
    </row>
    <row r="747" spans="1:1" x14ac:dyDescent="0.2">
      <c r="A747" s="145">
        <v>37370</v>
      </c>
    </row>
    <row r="748" spans="1:1" x14ac:dyDescent="0.2">
      <c r="A748" s="145">
        <v>37371</v>
      </c>
    </row>
    <row r="749" spans="1:1" x14ac:dyDescent="0.2">
      <c r="A749" s="145">
        <v>37372</v>
      </c>
    </row>
    <row r="750" spans="1:1" x14ac:dyDescent="0.2">
      <c r="A750" s="145">
        <v>37375</v>
      </c>
    </row>
    <row r="751" spans="1:1" x14ac:dyDescent="0.2">
      <c r="A751" s="145">
        <v>37376</v>
      </c>
    </row>
    <row r="752" spans="1:1" x14ac:dyDescent="0.2">
      <c r="A752" s="145">
        <v>37377</v>
      </c>
    </row>
    <row r="753" spans="1:1" x14ac:dyDescent="0.2">
      <c r="A753" s="145">
        <v>37378</v>
      </c>
    </row>
    <row r="754" spans="1:1" x14ac:dyDescent="0.2">
      <c r="A754" s="145">
        <v>37379</v>
      </c>
    </row>
    <row r="755" spans="1:1" x14ac:dyDescent="0.2">
      <c r="A755" s="145">
        <v>37382</v>
      </c>
    </row>
    <row r="756" spans="1:1" x14ac:dyDescent="0.2">
      <c r="A756" s="145">
        <v>37383</v>
      </c>
    </row>
    <row r="757" spans="1:1" x14ac:dyDescent="0.2">
      <c r="A757" s="145">
        <v>37384</v>
      </c>
    </row>
    <row r="758" spans="1:1" x14ac:dyDescent="0.2">
      <c r="A758" s="145">
        <v>37385</v>
      </c>
    </row>
    <row r="759" spans="1:1" x14ac:dyDescent="0.2">
      <c r="A759" s="145">
        <v>37386</v>
      </c>
    </row>
    <row r="760" spans="1:1" x14ac:dyDescent="0.2">
      <c r="A760" s="145">
        <v>37389</v>
      </c>
    </row>
    <row r="761" spans="1:1" x14ac:dyDescent="0.2">
      <c r="A761" s="145">
        <v>37390</v>
      </c>
    </row>
    <row r="762" spans="1:1" x14ac:dyDescent="0.2">
      <c r="A762" s="145">
        <v>37391</v>
      </c>
    </row>
    <row r="763" spans="1:1" x14ac:dyDescent="0.2">
      <c r="A763" s="145">
        <v>37392</v>
      </c>
    </row>
    <row r="764" spans="1:1" x14ac:dyDescent="0.2">
      <c r="A764" s="145">
        <v>37393</v>
      </c>
    </row>
    <row r="765" spans="1:1" x14ac:dyDescent="0.2">
      <c r="A765" s="145">
        <v>37396</v>
      </c>
    </row>
    <row r="766" spans="1:1" x14ac:dyDescent="0.2">
      <c r="A766" s="145">
        <v>37397</v>
      </c>
    </row>
    <row r="767" spans="1:1" x14ac:dyDescent="0.2">
      <c r="A767" s="145">
        <v>37398</v>
      </c>
    </row>
    <row r="768" spans="1:1" x14ac:dyDescent="0.2">
      <c r="A768" s="145">
        <v>37399</v>
      </c>
    </row>
    <row r="769" spans="1:1" x14ac:dyDescent="0.2">
      <c r="A769" s="145">
        <v>37400</v>
      </c>
    </row>
    <row r="770" spans="1:1" x14ac:dyDescent="0.2">
      <c r="A770" s="145">
        <v>37403</v>
      </c>
    </row>
    <row r="771" spans="1:1" x14ac:dyDescent="0.2">
      <c r="A771" s="145">
        <v>37404</v>
      </c>
    </row>
    <row r="772" spans="1:1" x14ac:dyDescent="0.2">
      <c r="A772" s="145">
        <v>37405</v>
      </c>
    </row>
    <row r="773" spans="1:1" x14ac:dyDescent="0.2">
      <c r="A773" s="145">
        <v>37406</v>
      </c>
    </row>
    <row r="774" spans="1:1" x14ac:dyDescent="0.2">
      <c r="A774" s="145">
        <v>37407</v>
      </c>
    </row>
    <row r="775" spans="1:1" x14ac:dyDescent="0.2">
      <c r="A775" s="145">
        <v>37410</v>
      </c>
    </row>
    <row r="776" spans="1:1" x14ac:dyDescent="0.2">
      <c r="A776" s="145">
        <v>37411</v>
      </c>
    </row>
    <row r="777" spans="1:1" x14ac:dyDescent="0.2">
      <c r="A777" s="145">
        <v>37412</v>
      </c>
    </row>
    <row r="778" spans="1:1" x14ac:dyDescent="0.2">
      <c r="A778" s="145">
        <v>37413</v>
      </c>
    </row>
    <row r="779" spans="1:1" x14ac:dyDescent="0.2">
      <c r="A779" s="145">
        <v>37414</v>
      </c>
    </row>
    <row r="780" spans="1:1" x14ac:dyDescent="0.2">
      <c r="A780" s="145">
        <v>37417</v>
      </c>
    </row>
    <row r="781" spans="1:1" x14ac:dyDescent="0.2">
      <c r="A781" s="145">
        <v>37418</v>
      </c>
    </row>
    <row r="782" spans="1:1" x14ac:dyDescent="0.2">
      <c r="A782" s="145">
        <v>37419</v>
      </c>
    </row>
    <row r="783" spans="1:1" x14ac:dyDescent="0.2">
      <c r="A783" s="145">
        <v>37420</v>
      </c>
    </row>
    <row r="784" spans="1:1" x14ac:dyDescent="0.2">
      <c r="A784" s="145">
        <v>37421</v>
      </c>
    </row>
    <row r="785" spans="1:1" x14ac:dyDescent="0.2">
      <c r="A785" s="145">
        <v>37424</v>
      </c>
    </row>
    <row r="786" spans="1:1" x14ac:dyDescent="0.2">
      <c r="A786" s="145">
        <v>37425</v>
      </c>
    </row>
    <row r="787" spans="1:1" x14ac:dyDescent="0.2">
      <c r="A787" s="145">
        <v>37426</v>
      </c>
    </row>
    <row r="788" spans="1:1" x14ac:dyDescent="0.2">
      <c r="A788" s="145">
        <v>37427</v>
      </c>
    </row>
    <row r="789" spans="1:1" x14ac:dyDescent="0.2">
      <c r="A789" s="145">
        <v>37428</v>
      </c>
    </row>
    <row r="790" spans="1:1" x14ac:dyDescent="0.2">
      <c r="A790" s="145">
        <v>37431</v>
      </c>
    </row>
    <row r="791" spans="1:1" x14ac:dyDescent="0.2">
      <c r="A791" s="145">
        <v>37432</v>
      </c>
    </row>
    <row r="792" spans="1:1" x14ac:dyDescent="0.2">
      <c r="A792" s="145">
        <v>37433</v>
      </c>
    </row>
    <row r="793" spans="1:1" x14ac:dyDescent="0.2">
      <c r="A793" s="145">
        <v>37434</v>
      </c>
    </row>
    <row r="794" spans="1:1" x14ac:dyDescent="0.2">
      <c r="A794" s="145">
        <v>37435</v>
      </c>
    </row>
    <row r="795" spans="1:1" x14ac:dyDescent="0.2">
      <c r="A795" s="145">
        <v>37438</v>
      </c>
    </row>
    <row r="796" spans="1:1" x14ac:dyDescent="0.2">
      <c r="A796" s="145">
        <v>37439</v>
      </c>
    </row>
    <row r="797" spans="1:1" x14ac:dyDescent="0.2">
      <c r="A797" s="145">
        <v>37440</v>
      </c>
    </row>
    <row r="798" spans="1:1" x14ac:dyDescent="0.2">
      <c r="A798" s="145">
        <v>37442</v>
      </c>
    </row>
    <row r="799" spans="1:1" x14ac:dyDescent="0.2">
      <c r="A799" s="145">
        <v>37445</v>
      </c>
    </row>
    <row r="800" spans="1:1" x14ac:dyDescent="0.2">
      <c r="A800" s="145">
        <v>37446</v>
      </c>
    </row>
    <row r="801" spans="1:1" x14ac:dyDescent="0.2">
      <c r="A801" s="145">
        <v>37447</v>
      </c>
    </row>
    <row r="802" spans="1:1" x14ac:dyDescent="0.2">
      <c r="A802" s="145">
        <v>37448</v>
      </c>
    </row>
    <row r="803" spans="1:1" x14ac:dyDescent="0.2">
      <c r="A803" s="145">
        <v>37449</v>
      </c>
    </row>
    <row r="804" spans="1:1" x14ac:dyDescent="0.2">
      <c r="A804" s="145">
        <v>37452</v>
      </c>
    </row>
    <row r="805" spans="1:1" x14ac:dyDescent="0.2">
      <c r="A805" s="145">
        <v>37453</v>
      </c>
    </row>
    <row r="806" spans="1:1" x14ac:dyDescent="0.2">
      <c r="A806" s="145">
        <v>37454</v>
      </c>
    </row>
    <row r="807" spans="1:1" x14ac:dyDescent="0.2">
      <c r="A807" s="145">
        <v>37455</v>
      </c>
    </row>
    <row r="808" spans="1:1" x14ac:dyDescent="0.2">
      <c r="A808" s="145">
        <v>37456</v>
      </c>
    </row>
    <row r="809" spans="1:1" x14ac:dyDescent="0.2">
      <c r="A809" s="145">
        <v>37459</v>
      </c>
    </row>
    <row r="810" spans="1:1" x14ac:dyDescent="0.2">
      <c r="A810" s="145">
        <v>37460</v>
      </c>
    </row>
    <row r="811" spans="1:1" x14ac:dyDescent="0.2">
      <c r="A811" s="145">
        <v>37461</v>
      </c>
    </row>
    <row r="812" spans="1:1" x14ac:dyDescent="0.2">
      <c r="A812" s="145">
        <v>37462</v>
      </c>
    </row>
    <row r="813" spans="1:1" x14ac:dyDescent="0.2">
      <c r="A813" s="145">
        <v>37463</v>
      </c>
    </row>
    <row r="814" spans="1:1" x14ac:dyDescent="0.2">
      <c r="A814" s="145">
        <v>37466</v>
      </c>
    </row>
    <row r="815" spans="1:1" x14ac:dyDescent="0.2">
      <c r="A815" s="145">
        <v>37467</v>
      </c>
    </row>
    <row r="816" spans="1:1" x14ac:dyDescent="0.2">
      <c r="A816" s="145">
        <v>37468</v>
      </c>
    </row>
    <row r="817" spans="1:1" x14ac:dyDescent="0.2">
      <c r="A817" s="145">
        <v>37469</v>
      </c>
    </row>
    <row r="818" spans="1:1" x14ac:dyDescent="0.2">
      <c r="A818" s="145">
        <v>37470</v>
      </c>
    </row>
    <row r="819" spans="1:1" x14ac:dyDescent="0.2">
      <c r="A819" s="145">
        <v>37473</v>
      </c>
    </row>
    <row r="820" spans="1:1" x14ac:dyDescent="0.2">
      <c r="A820" s="145">
        <v>37474</v>
      </c>
    </row>
    <row r="821" spans="1:1" x14ac:dyDescent="0.2">
      <c r="A821" s="145">
        <v>37475</v>
      </c>
    </row>
    <row r="822" spans="1:1" x14ac:dyDescent="0.2">
      <c r="A822" s="145">
        <v>37476</v>
      </c>
    </row>
    <row r="823" spans="1:1" x14ac:dyDescent="0.2">
      <c r="A823" s="145">
        <v>37477</v>
      </c>
    </row>
    <row r="824" spans="1:1" x14ac:dyDescent="0.2">
      <c r="A824" s="145">
        <v>37480</v>
      </c>
    </row>
    <row r="825" spans="1:1" x14ac:dyDescent="0.2">
      <c r="A825" s="145">
        <v>37481</v>
      </c>
    </row>
    <row r="826" spans="1:1" x14ac:dyDescent="0.2">
      <c r="A826" s="145">
        <v>37482</v>
      </c>
    </row>
    <row r="827" spans="1:1" x14ac:dyDescent="0.2">
      <c r="A827" s="145">
        <v>37483</v>
      </c>
    </row>
    <row r="828" spans="1:1" x14ac:dyDescent="0.2">
      <c r="A828" s="145">
        <v>37484</v>
      </c>
    </row>
    <row r="829" spans="1:1" x14ac:dyDescent="0.2">
      <c r="A829" s="145">
        <v>37487</v>
      </c>
    </row>
    <row r="830" spans="1:1" x14ac:dyDescent="0.2">
      <c r="A830" s="145">
        <v>37488</v>
      </c>
    </row>
    <row r="831" spans="1:1" x14ac:dyDescent="0.2">
      <c r="A831" s="145">
        <v>37489</v>
      </c>
    </row>
    <row r="832" spans="1:1" x14ac:dyDescent="0.2">
      <c r="A832" s="145">
        <v>37490</v>
      </c>
    </row>
    <row r="833" spans="1:1" x14ac:dyDescent="0.2">
      <c r="A833" s="145">
        <v>37491</v>
      </c>
    </row>
    <row r="834" spans="1:1" x14ac:dyDescent="0.2">
      <c r="A834" s="145">
        <v>37494</v>
      </c>
    </row>
    <row r="835" spans="1:1" x14ac:dyDescent="0.2">
      <c r="A835" s="145">
        <v>37495</v>
      </c>
    </row>
    <row r="836" spans="1:1" x14ac:dyDescent="0.2">
      <c r="A836" s="145">
        <v>37496</v>
      </c>
    </row>
    <row r="837" spans="1:1" x14ac:dyDescent="0.2">
      <c r="A837" s="145">
        <v>37497</v>
      </c>
    </row>
    <row r="838" spans="1:1" x14ac:dyDescent="0.2">
      <c r="A838" s="145">
        <v>37498</v>
      </c>
    </row>
    <row r="839" spans="1:1" x14ac:dyDescent="0.2">
      <c r="A839" s="145">
        <v>37501</v>
      </c>
    </row>
    <row r="840" spans="1:1" x14ac:dyDescent="0.2">
      <c r="A840" s="145">
        <v>37502</v>
      </c>
    </row>
    <row r="841" spans="1:1" x14ac:dyDescent="0.2">
      <c r="A841" s="145">
        <v>37503</v>
      </c>
    </row>
    <row r="842" spans="1:1" x14ac:dyDescent="0.2">
      <c r="A842" s="145">
        <v>37504</v>
      </c>
    </row>
    <row r="843" spans="1:1" x14ac:dyDescent="0.2">
      <c r="A843" s="145">
        <v>37505</v>
      </c>
    </row>
    <row r="844" spans="1:1" x14ac:dyDescent="0.2">
      <c r="A844" s="145">
        <v>37508</v>
      </c>
    </row>
    <row r="845" spans="1:1" x14ac:dyDescent="0.2">
      <c r="A845" s="145">
        <v>37509</v>
      </c>
    </row>
    <row r="846" spans="1:1" x14ac:dyDescent="0.2">
      <c r="A846" s="145">
        <v>37510</v>
      </c>
    </row>
    <row r="847" spans="1:1" x14ac:dyDescent="0.2">
      <c r="A847" s="145">
        <v>37511</v>
      </c>
    </row>
    <row r="848" spans="1:1" x14ac:dyDescent="0.2">
      <c r="A848" s="145">
        <v>37512</v>
      </c>
    </row>
    <row r="849" spans="1:1" x14ac:dyDescent="0.2">
      <c r="A849" s="145">
        <v>37515</v>
      </c>
    </row>
    <row r="850" spans="1:1" x14ac:dyDescent="0.2">
      <c r="A850" s="145">
        <v>37516</v>
      </c>
    </row>
    <row r="851" spans="1:1" x14ac:dyDescent="0.2">
      <c r="A851" s="145">
        <v>37517</v>
      </c>
    </row>
    <row r="852" spans="1:1" x14ac:dyDescent="0.2">
      <c r="A852" s="145">
        <v>37518</v>
      </c>
    </row>
    <row r="853" spans="1:1" x14ac:dyDescent="0.2">
      <c r="A853" s="145">
        <v>37519</v>
      </c>
    </row>
    <row r="854" spans="1:1" x14ac:dyDescent="0.2">
      <c r="A854" s="145">
        <v>37522</v>
      </c>
    </row>
    <row r="855" spans="1:1" x14ac:dyDescent="0.2">
      <c r="A855" s="145">
        <v>37523</v>
      </c>
    </row>
    <row r="856" spans="1:1" x14ac:dyDescent="0.2">
      <c r="A856" s="145">
        <v>37524</v>
      </c>
    </row>
    <row r="857" spans="1:1" x14ac:dyDescent="0.2">
      <c r="A857" s="145">
        <v>37525</v>
      </c>
    </row>
    <row r="858" spans="1:1" x14ac:dyDescent="0.2">
      <c r="A858" s="145">
        <v>37526</v>
      </c>
    </row>
    <row r="859" spans="1:1" x14ac:dyDescent="0.2">
      <c r="A859" s="145">
        <v>37529</v>
      </c>
    </row>
    <row r="860" spans="1:1" x14ac:dyDescent="0.2">
      <c r="A860" s="145">
        <v>37530</v>
      </c>
    </row>
    <row r="861" spans="1:1" x14ac:dyDescent="0.2">
      <c r="A861" s="145">
        <v>37531</v>
      </c>
    </row>
    <row r="862" spans="1:1" x14ac:dyDescent="0.2">
      <c r="A862" s="145">
        <v>37532</v>
      </c>
    </row>
    <row r="863" spans="1:1" x14ac:dyDescent="0.2">
      <c r="A863" s="145">
        <v>37533</v>
      </c>
    </row>
    <row r="864" spans="1:1" x14ac:dyDescent="0.2">
      <c r="A864" s="145">
        <v>37536</v>
      </c>
    </row>
    <row r="865" spans="1:1" x14ac:dyDescent="0.2">
      <c r="A865" s="145">
        <v>37537</v>
      </c>
    </row>
    <row r="866" spans="1:1" x14ac:dyDescent="0.2">
      <c r="A866" s="145">
        <v>37538</v>
      </c>
    </row>
    <row r="867" spans="1:1" x14ac:dyDescent="0.2">
      <c r="A867" s="145">
        <v>37539</v>
      </c>
    </row>
    <row r="868" spans="1:1" x14ac:dyDescent="0.2">
      <c r="A868" s="145">
        <v>37540</v>
      </c>
    </row>
    <row r="869" spans="1:1" x14ac:dyDescent="0.2">
      <c r="A869" s="145">
        <v>37543</v>
      </c>
    </row>
    <row r="870" spans="1:1" x14ac:dyDescent="0.2">
      <c r="A870" s="145">
        <v>37544</v>
      </c>
    </row>
    <row r="871" spans="1:1" x14ac:dyDescent="0.2">
      <c r="A871" s="145">
        <v>37545</v>
      </c>
    </row>
    <row r="872" spans="1:1" x14ac:dyDescent="0.2">
      <c r="A872" s="145">
        <v>37546</v>
      </c>
    </row>
    <row r="873" spans="1:1" x14ac:dyDescent="0.2">
      <c r="A873" s="145">
        <v>37547</v>
      </c>
    </row>
    <row r="874" spans="1:1" x14ac:dyDescent="0.2">
      <c r="A874" s="145">
        <v>37550</v>
      </c>
    </row>
    <row r="875" spans="1:1" x14ac:dyDescent="0.2">
      <c r="A875" s="145">
        <v>37551</v>
      </c>
    </row>
    <row r="876" spans="1:1" x14ac:dyDescent="0.2">
      <c r="A876" s="145">
        <v>37552</v>
      </c>
    </row>
    <row r="877" spans="1:1" x14ac:dyDescent="0.2">
      <c r="A877" s="145">
        <v>37553</v>
      </c>
    </row>
    <row r="878" spans="1:1" x14ac:dyDescent="0.2">
      <c r="A878" s="145">
        <v>37554</v>
      </c>
    </row>
    <row r="879" spans="1:1" x14ac:dyDescent="0.2">
      <c r="A879" s="145">
        <v>37557</v>
      </c>
    </row>
    <row r="880" spans="1:1" x14ac:dyDescent="0.2">
      <c r="A880" s="145">
        <v>37558</v>
      </c>
    </row>
    <row r="881" spans="1:1" x14ac:dyDescent="0.2">
      <c r="A881" s="145">
        <v>37559</v>
      </c>
    </row>
    <row r="882" spans="1:1" x14ac:dyDescent="0.2">
      <c r="A882" s="145">
        <v>37560</v>
      </c>
    </row>
    <row r="883" spans="1:1" x14ac:dyDescent="0.2">
      <c r="A883" s="145">
        <v>37561</v>
      </c>
    </row>
    <row r="884" spans="1:1" x14ac:dyDescent="0.2">
      <c r="A884" s="145">
        <v>37564</v>
      </c>
    </row>
    <row r="885" spans="1:1" x14ac:dyDescent="0.2">
      <c r="A885" s="145">
        <v>37565</v>
      </c>
    </row>
    <row r="886" spans="1:1" x14ac:dyDescent="0.2">
      <c r="A886" s="145">
        <v>37566</v>
      </c>
    </row>
    <row r="887" spans="1:1" x14ac:dyDescent="0.2">
      <c r="A887" s="145">
        <v>37567</v>
      </c>
    </row>
    <row r="888" spans="1:1" x14ac:dyDescent="0.2">
      <c r="A888" s="145">
        <v>37568</v>
      </c>
    </row>
    <row r="889" spans="1:1" x14ac:dyDescent="0.2">
      <c r="A889" s="145">
        <v>37571</v>
      </c>
    </row>
    <row r="890" spans="1:1" x14ac:dyDescent="0.2">
      <c r="A890" s="145">
        <v>37572</v>
      </c>
    </row>
    <row r="891" spans="1:1" x14ac:dyDescent="0.2">
      <c r="A891" s="145">
        <v>37573</v>
      </c>
    </row>
    <row r="892" spans="1:1" x14ac:dyDescent="0.2">
      <c r="A892" s="145">
        <v>37574</v>
      </c>
    </row>
    <row r="893" spans="1:1" x14ac:dyDescent="0.2">
      <c r="A893" s="145">
        <v>37575</v>
      </c>
    </row>
    <row r="894" spans="1:1" x14ac:dyDescent="0.2">
      <c r="A894" s="145">
        <v>37578</v>
      </c>
    </row>
    <row r="895" spans="1:1" x14ac:dyDescent="0.2">
      <c r="A895" s="145">
        <v>37579</v>
      </c>
    </row>
    <row r="896" spans="1:1" x14ac:dyDescent="0.2">
      <c r="A896" s="145">
        <v>37580</v>
      </c>
    </row>
    <row r="897" spans="1:1" x14ac:dyDescent="0.2">
      <c r="A897" s="145">
        <v>37581</v>
      </c>
    </row>
    <row r="898" spans="1:1" x14ac:dyDescent="0.2">
      <c r="A898" s="145">
        <v>37582</v>
      </c>
    </row>
    <row r="899" spans="1:1" x14ac:dyDescent="0.2">
      <c r="A899" s="145">
        <v>37585</v>
      </c>
    </row>
    <row r="900" spans="1:1" x14ac:dyDescent="0.2">
      <c r="A900" s="145">
        <v>37586</v>
      </c>
    </row>
    <row r="901" spans="1:1" x14ac:dyDescent="0.2">
      <c r="A901" s="145">
        <v>37587</v>
      </c>
    </row>
    <row r="902" spans="1:1" x14ac:dyDescent="0.2">
      <c r="A902" s="145">
        <v>37588</v>
      </c>
    </row>
    <row r="903" spans="1:1" x14ac:dyDescent="0.2">
      <c r="A903" s="145">
        <v>37589</v>
      </c>
    </row>
    <row r="904" spans="1:1" x14ac:dyDescent="0.2">
      <c r="A904" s="145">
        <v>37592</v>
      </c>
    </row>
    <row r="905" spans="1:1" x14ac:dyDescent="0.2">
      <c r="A905" s="145">
        <v>37593</v>
      </c>
    </row>
    <row r="906" spans="1:1" x14ac:dyDescent="0.2">
      <c r="A906" s="145">
        <v>37594</v>
      </c>
    </row>
    <row r="907" spans="1:1" x14ac:dyDescent="0.2">
      <c r="A907" s="145">
        <v>37595</v>
      </c>
    </row>
    <row r="908" spans="1:1" x14ac:dyDescent="0.2">
      <c r="A908" s="145">
        <v>37596</v>
      </c>
    </row>
    <row r="909" spans="1:1" x14ac:dyDescent="0.2">
      <c r="A909" s="145">
        <v>37599</v>
      </c>
    </row>
    <row r="910" spans="1:1" x14ac:dyDescent="0.2">
      <c r="A910" s="145">
        <v>37600</v>
      </c>
    </row>
    <row r="911" spans="1:1" x14ac:dyDescent="0.2">
      <c r="A911" s="145">
        <v>37601</v>
      </c>
    </row>
    <row r="912" spans="1:1" x14ac:dyDescent="0.2">
      <c r="A912" s="145">
        <v>37602</v>
      </c>
    </row>
    <row r="913" spans="1:1" x14ac:dyDescent="0.2">
      <c r="A913" s="145">
        <v>37603</v>
      </c>
    </row>
    <row r="914" spans="1:1" x14ac:dyDescent="0.2">
      <c r="A914" s="145">
        <v>37606</v>
      </c>
    </row>
    <row r="915" spans="1:1" x14ac:dyDescent="0.2">
      <c r="A915" s="145">
        <v>37607</v>
      </c>
    </row>
    <row r="916" spans="1:1" x14ac:dyDescent="0.2">
      <c r="A916" s="145">
        <v>37608</v>
      </c>
    </row>
    <row r="917" spans="1:1" x14ac:dyDescent="0.2">
      <c r="A917" s="145">
        <v>37609</v>
      </c>
    </row>
    <row r="918" spans="1:1" x14ac:dyDescent="0.2">
      <c r="A918" s="145">
        <v>37610</v>
      </c>
    </row>
    <row r="919" spans="1:1" x14ac:dyDescent="0.2">
      <c r="A919" s="145">
        <v>37613</v>
      </c>
    </row>
    <row r="920" spans="1:1" x14ac:dyDescent="0.2">
      <c r="A920" s="145">
        <v>37614</v>
      </c>
    </row>
    <row r="921" spans="1:1" x14ac:dyDescent="0.2">
      <c r="A921" s="145">
        <v>37616</v>
      </c>
    </row>
    <row r="922" spans="1:1" x14ac:dyDescent="0.2">
      <c r="A922" s="145">
        <v>37617</v>
      </c>
    </row>
    <row r="923" spans="1:1" x14ac:dyDescent="0.2">
      <c r="A923" s="145">
        <v>37620</v>
      </c>
    </row>
    <row r="924" spans="1:1" x14ac:dyDescent="0.2">
      <c r="A924" s="145">
        <v>37621</v>
      </c>
    </row>
    <row r="925" spans="1:1" x14ac:dyDescent="0.2">
      <c r="A925" s="145">
        <v>37623</v>
      </c>
    </row>
    <row r="926" spans="1:1" x14ac:dyDescent="0.2">
      <c r="A926" s="145">
        <v>37624</v>
      </c>
    </row>
    <row r="927" spans="1:1" x14ac:dyDescent="0.2">
      <c r="A927" s="145">
        <v>37627</v>
      </c>
    </row>
    <row r="928" spans="1:1" x14ac:dyDescent="0.2">
      <c r="A928" s="145">
        <v>37628</v>
      </c>
    </row>
    <row r="929" spans="1:1" x14ac:dyDescent="0.2">
      <c r="A929" s="145">
        <v>37629</v>
      </c>
    </row>
    <row r="930" spans="1:1" x14ac:dyDescent="0.2">
      <c r="A930" s="145">
        <v>37630</v>
      </c>
    </row>
    <row r="931" spans="1:1" x14ac:dyDescent="0.2">
      <c r="A931" s="145">
        <v>37631</v>
      </c>
    </row>
    <row r="932" spans="1:1" x14ac:dyDescent="0.2">
      <c r="A932" s="145">
        <v>37634</v>
      </c>
    </row>
    <row r="933" spans="1:1" x14ac:dyDescent="0.2">
      <c r="A933" s="145">
        <v>37635</v>
      </c>
    </row>
    <row r="934" spans="1:1" x14ac:dyDescent="0.2">
      <c r="A934" s="145">
        <v>37636</v>
      </c>
    </row>
    <row r="935" spans="1:1" x14ac:dyDescent="0.2">
      <c r="A935" s="145">
        <v>37637</v>
      </c>
    </row>
    <row r="936" spans="1:1" x14ac:dyDescent="0.2">
      <c r="A936" s="145">
        <v>37638</v>
      </c>
    </row>
    <row r="937" spans="1:1" x14ac:dyDescent="0.2">
      <c r="A937" s="145">
        <v>37641</v>
      </c>
    </row>
    <row r="938" spans="1:1" x14ac:dyDescent="0.2">
      <c r="A938" s="145">
        <v>37642</v>
      </c>
    </row>
    <row r="939" spans="1:1" x14ac:dyDescent="0.2">
      <c r="A939" s="145">
        <v>37643</v>
      </c>
    </row>
    <row r="940" spans="1:1" x14ac:dyDescent="0.2">
      <c r="A940" s="145">
        <v>37644</v>
      </c>
    </row>
    <row r="941" spans="1:1" x14ac:dyDescent="0.2">
      <c r="A941" s="145">
        <v>37645</v>
      </c>
    </row>
    <row r="942" spans="1:1" x14ac:dyDescent="0.2">
      <c r="A942" s="145">
        <v>37648</v>
      </c>
    </row>
    <row r="943" spans="1:1" x14ac:dyDescent="0.2">
      <c r="A943" s="145">
        <v>37649</v>
      </c>
    </row>
    <row r="944" spans="1:1" x14ac:dyDescent="0.2">
      <c r="A944" s="145">
        <v>37650</v>
      </c>
    </row>
    <row r="945" spans="1:1" x14ac:dyDescent="0.2">
      <c r="A945" s="145">
        <v>37651</v>
      </c>
    </row>
    <row r="946" spans="1:1" x14ac:dyDescent="0.2">
      <c r="A946" s="145">
        <v>37652</v>
      </c>
    </row>
    <row r="947" spans="1:1" x14ac:dyDescent="0.2">
      <c r="A947" s="145">
        <v>37655</v>
      </c>
    </row>
    <row r="948" spans="1:1" x14ac:dyDescent="0.2">
      <c r="A948" s="145">
        <v>37656</v>
      </c>
    </row>
    <row r="949" spans="1:1" x14ac:dyDescent="0.2">
      <c r="A949" s="145">
        <v>37657</v>
      </c>
    </row>
    <row r="950" spans="1:1" x14ac:dyDescent="0.2">
      <c r="A950" s="145">
        <v>37658</v>
      </c>
    </row>
    <row r="951" spans="1:1" x14ac:dyDescent="0.2">
      <c r="A951" s="145">
        <v>37659</v>
      </c>
    </row>
    <row r="952" spans="1:1" x14ac:dyDescent="0.2">
      <c r="A952" s="145">
        <v>37662</v>
      </c>
    </row>
    <row r="953" spans="1:1" x14ac:dyDescent="0.2">
      <c r="A953" s="145">
        <v>37663</v>
      </c>
    </row>
    <row r="954" spans="1:1" x14ac:dyDescent="0.2">
      <c r="A954" s="145">
        <v>37664</v>
      </c>
    </row>
    <row r="955" spans="1:1" x14ac:dyDescent="0.2">
      <c r="A955" s="145">
        <v>37665</v>
      </c>
    </row>
    <row r="956" spans="1:1" x14ac:dyDescent="0.2">
      <c r="A956" s="145">
        <v>37666</v>
      </c>
    </row>
    <row r="957" spans="1:1" x14ac:dyDescent="0.2">
      <c r="A957" s="145">
        <v>37669</v>
      </c>
    </row>
    <row r="958" spans="1:1" x14ac:dyDescent="0.2">
      <c r="A958" s="145">
        <v>37670</v>
      </c>
    </row>
    <row r="959" spans="1:1" x14ac:dyDescent="0.2">
      <c r="A959" s="145">
        <v>37671</v>
      </c>
    </row>
    <row r="960" spans="1:1" x14ac:dyDescent="0.2">
      <c r="A960" s="145">
        <v>37672</v>
      </c>
    </row>
    <row r="961" spans="1:1" x14ac:dyDescent="0.2">
      <c r="A961" s="145">
        <v>37673</v>
      </c>
    </row>
    <row r="962" spans="1:1" x14ac:dyDescent="0.2">
      <c r="A962" s="145">
        <v>37676</v>
      </c>
    </row>
    <row r="963" spans="1:1" x14ac:dyDescent="0.2">
      <c r="A963" s="145">
        <v>37677</v>
      </c>
    </row>
    <row r="964" spans="1:1" x14ac:dyDescent="0.2">
      <c r="A964" s="145">
        <v>37678</v>
      </c>
    </row>
    <row r="965" spans="1:1" x14ac:dyDescent="0.2">
      <c r="A965" s="145">
        <v>37679</v>
      </c>
    </row>
    <row r="966" spans="1:1" x14ac:dyDescent="0.2">
      <c r="A966" s="145">
        <v>37680</v>
      </c>
    </row>
    <row r="967" spans="1:1" x14ac:dyDescent="0.2">
      <c r="A967" s="145">
        <v>37683</v>
      </c>
    </row>
    <row r="968" spans="1:1" x14ac:dyDescent="0.2">
      <c r="A968" s="145">
        <v>37684</v>
      </c>
    </row>
    <row r="969" spans="1:1" x14ac:dyDescent="0.2">
      <c r="A969" s="145">
        <v>37685</v>
      </c>
    </row>
    <row r="970" spans="1:1" x14ac:dyDescent="0.2">
      <c r="A970" s="145">
        <v>37686</v>
      </c>
    </row>
    <row r="971" spans="1:1" x14ac:dyDescent="0.2">
      <c r="A971" s="145">
        <v>37687</v>
      </c>
    </row>
    <row r="972" spans="1:1" x14ac:dyDescent="0.2">
      <c r="A972" s="145">
        <v>37690</v>
      </c>
    </row>
    <row r="973" spans="1:1" x14ac:dyDescent="0.2">
      <c r="A973" s="145">
        <v>37691</v>
      </c>
    </row>
    <row r="974" spans="1:1" x14ac:dyDescent="0.2">
      <c r="A974" s="145">
        <v>37692</v>
      </c>
    </row>
    <row r="975" spans="1:1" x14ac:dyDescent="0.2">
      <c r="A975" s="145">
        <v>37693</v>
      </c>
    </row>
    <row r="976" spans="1:1" x14ac:dyDescent="0.2">
      <c r="A976" s="145">
        <v>37694</v>
      </c>
    </row>
    <row r="977" spans="1:1" x14ac:dyDescent="0.2">
      <c r="A977" s="145">
        <v>37697</v>
      </c>
    </row>
    <row r="978" spans="1:1" x14ac:dyDescent="0.2">
      <c r="A978" s="145">
        <v>37698</v>
      </c>
    </row>
    <row r="979" spans="1:1" x14ac:dyDescent="0.2">
      <c r="A979" s="145">
        <v>37699</v>
      </c>
    </row>
    <row r="980" spans="1:1" x14ac:dyDescent="0.2">
      <c r="A980" s="145">
        <v>37700</v>
      </c>
    </row>
    <row r="981" spans="1:1" x14ac:dyDescent="0.2">
      <c r="A981" s="145">
        <v>37701</v>
      </c>
    </row>
    <row r="982" spans="1:1" x14ac:dyDescent="0.2">
      <c r="A982" s="145">
        <v>37704</v>
      </c>
    </row>
    <row r="983" spans="1:1" x14ac:dyDescent="0.2">
      <c r="A983" s="145">
        <v>37705</v>
      </c>
    </row>
    <row r="984" spans="1:1" x14ac:dyDescent="0.2">
      <c r="A984" s="145">
        <v>37706</v>
      </c>
    </row>
    <row r="985" spans="1:1" x14ac:dyDescent="0.2">
      <c r="A985" s="145">
        <v>37707</v>
      </c>
    </row>
    <row r="986" spans="1:1" x14ac:dyDescent="0.2">
      <c r="A986" s="145">
        <v>37708</v>
      </c>
    </row>
    <row r="987" spans="1:1" x14ac:dyDescent="0.2">
      <c r="A987" s="145">
        <v>37711</v>
      </c>
    </row>
    <row r="988" spans="1:1" x14ac:dyDescent="0.2">
      <c r="A988" s="145">
        <v>37712</v>
      </c>
    </row>
    <row r="989" spans="1:1" x14ac:dyDescent="0.2">
      <c r="A989" s="145">
        <v>37713</v>
      </c>
    </row>
    <row r="990" spans="1:1" x14ac:dyDescent="0.2">
      <c r="A990" s="145">
        <v>37714</v>
      </c>
    </row>
    <row r="991" spans="1:1" x14ac:dyDescent="0.2">
      <c r="A991" s="145">
        <v>37715</v>
      </c>
    </row>
    <row r="992" spans="1:1" x14ac:dyDescent="0.2">
      <c r="A992" s="145">
        <v>37718</v>
      </c>
    </row>
    <row r="993" spans="1:1" x14ac:dyDescent="0.2">
      <c r="A993" s="145">
        <v>37719</v>
      </c>
    </row>
    <row r="994" spans="1:1" x14ac:dyDescent="0.2">
      <c r="A994" s="145">
        <v>37720</v>
      </c>
    </row>
    <row r="995" spans="1:1" x14ac:dyDescent="0.2">
      <c r="A995" s="145">
        <v>37721</v>
      </c>
    </row>
    <row r="996" spans="1:1" x14ac:dyDescent="0.2">
      <c r="A996" s="145">
        <v>37722</v>
      </c>
    </row>
    <row r="997" spans="1:1" x14ac:dyDescent="0.2">
      <c r="A997" s="145">
        <v>37725</v>
      </c>
    </row>
    <row r="998" spans="1:1" x14ac:dyDescent="0.2">
      <c r="A998" s="145">
        <v>37726</v>
      </c>
    </row>
    <row r="999" spans="1:1" x14ac:dyDescent="0.2">
      <c r="A999" s="145">
        <v>37727</v>
      </c>
    </row>
    <row r="1000" spans="1:1" x14ac:dyDescent="0.2">
      <c r="A1000" s="145">
        <v>37728</v>
      </c>
    </row>
    <row r="1001" spans="1:1" x14ac:dyDescent="0.2">
      <c r="A1001" s="145">
        <v>37729</v>
      </c>
    </row>
    <row r="1002" spans="1:1" x14ac:dyDescent="0.2">
      <c r="A1002" s="145">
        <v>37732</v>
      </c>
    </row>
    <row r="1003" spans="1:1" x14ac:dyDescent="0.2">
      <c r="A1003" s="145">
        <v>37733</v>
      </c>
    </row>
    <row r="1004" spans="1:1" x14ac:dyDescent="0.2">
      <c r="A1004" s="145">
        <v>37734</v>
      </c>
    </row>
    <row r="1005" spans="1:1" x14ac:dyDescent="0.2">
      <c r="A1005" s="145">
        <v>37735</v>
      </c>
    </row>
    <row r="1006" spans="1:1" x14ac:dyDescent="0.2">
      <c r="A1006" s="145">
        <v>37736</v>
      </c>
    </row>
    <row r="1007" spans="1:1" x14ac:dyDescent="0.2">
      <c r="A1007" s="145">
        <v>37739</v>
      </c>
    </row>
    <row r="1008" spans="1:1" x14ac:dyDescent="0.2">
      <c r="A1008" s="145">
        <v>37740</v>
      </c>
    </row>
    <row r="1009" spans="1:1" x14ac:dyDescent="0.2">
      <c r="A1009" s="145">
        <v>37741</v>
      </c>
    </row>
    <row r="1010" spans="1:1" x14ac:dyDescent="0.2">
      <c r="A1010" s="145">
        <v>37742</v>
      </c>
    </row>
    <row r="1011" spans="1:1" x14ac:dyDescent="0.2">
      <c r="A1011" s="145">
        <v>37743</v>
      </c>
    </row>
    <row r="1012" spans="1:1" x14ac:dyDescent="0.2">
      <c r="A1012" s="145">
        <v>37746</v>
      </c>
    </row>
    <row r="1013" spans="1:1" x14ac:dyDescent="0.2">
      <c r="A1013" s="145">
        <v>37747</v>
      </c>
    </row>
    <row r="1014" spans="1:1" x14ac:dyDescent="0.2">
      <c r="A1014" s="145">
        <v>37748</v>
      </c>
    </row>
    <row r="1015" spans="1:1" x14ac:dyDescent="0.2">
      <c r="A1015" s="145">
        <v>37749</v>
      </c>
    </row>
    <row r="1016" spans="1:1" x14ac:dyDescent="0.2">
      <c r="A1016" s="145">
        <v>37750</v>
      </c>
    </row>
    <row r="1017" spans="1:1" x14ac:dyDescent="0.2">
      <c r="A1017" s="145">
        <v>37753</v>
      </c>
    </row>
    <row r="1018" spans="1:1" x14ac:dyDescent="0.2">
      <c r="A1018" s="145">
        <v>37754</v>
      </c>
    </row>
    <row r="1019" spans="1:1" x14ac:dyDescent="0.2">
      <c r="A1019" s="145">
        <v>37755</v>
      </c>
    </row>
    <row r="1020" spans="1:1" x14ac:dyDescent="0.2">
      <c r="A1020" s="145">
        <v>37756</v>
      </c>
    </row>
    <row r="1021" spans="1:1" x14ac:dyDescent="0.2">
      <c r="A1021" s="145">
        <v>37757</v>
      </c>
    </row>
    <row r="1022" spans="1:1" x14ac:dyDescent="0.2">
      <c r="A1022" s="145">
        <v>37760</v>
      </c>
    </row>
    <row r="1023" spans="1:1" x14ac:dyDescent="0.2">
      <c r="A1023" s="145">
        <v>37761</v>
      </c>
    </row>
    <row r="1024" spans="1:1" x14ac:dyDescent="0.2">
      <c r="A1024" s="145">
        <v>37762</v>
      </c>
    </row>
    <row r="1025" spans="1:1" x14ac:dyDescent="0.2">
      <c r="A1025" s="145">
        <v>37763</v>
      </c>
    </row>
    <row r="1026" spans="1:1" x14ac:dyDescent="0.2">
      <c r="A1026" s="145">
        <v>37764</v>
      </c>
    </row>
    <row r="1027" spans="1:1" x14ac:dyDescent="0.2">
      <c r="A1027" s="145">
        <v>37767</v>
      </c>
    </row>
    <row r="1028" spans="1:1" x14ac:dyDescent="0.2">
      <c r="A1028" s="145">
        <v>37768</v>
      </c>
    </row>
    <row r="1029" spans="1:1" x14ac:dyDescent="0.2">
      <c r="A1029" s="145">
        <v>37769</v>
      </c>
    </row>
    <row r="1030" spans="1:1" x14ac:dyDescent="0.2">
      <c r="A1030" s="145">
        <v>37770</v>
      </c>
    </row>
    <row r="1031" spans="1:1" x14ac:dyDescent="0.2">
      <c r="A1031" s="145">
        <v>37771</v>
      </c>
    </row>
    <row r="1032" spans="1:1" x14ac:dyDescent="0.2">
      <c r="A1032" s="145">
        <v>37774</v>
      </c>
    </row>
    <row r="1033" spans="1:1" x14ac:dyDescent="0.2">
      <c r="A1033" s="145">
        <v>37775</v>
      </c>
    </row>
    <row r="1034" spans="1:1" x14ac:dyDescent="0.2">
      <c r="A1034" s="145">
        <v>37776</v>
      </c>
    </row>
    <row r="1035" spans="1:1" x14ac:dyDescent="0.2">
      <c r="A1035" s="145">
        <v>37777</v>
      </c>
    </row>
    <row r="1036" spans="1:1" x14ac:dyDescent="0.2">
      <c r="A1036" s="145">
        <v>37778</v>
      </c>
    </row>
    <row r="1037" spans="1:1" x14ac:dyDescent="0.2">
      <c r="A1037" s="145">
        <v>37781</v>
      </c>
    </row>
    <row r="1038" spans="1:1" x14ac:dyDescent="0.2">
      <c r="A1038" s="145">
        <v>37782</v>
      </c>
    </row>
    <row r="1039" spans="1:1" x14ac:dyDescent="0.2">
      <c r="A1039" s="145">
        <v>37783</v>
      </c>
    </row>
    <row r="1040" spans="1:1" x14ac:dyDescent="0.2">
      <c r="A1040" s="145">
        <v>37784</v>
      </c>
    </row>
    <row r="1041" spans="1:1" x14ac:dyDescent="0.2">
      <c r="A1041" s="145">
        <v>37785</v>
      </c>
    </row>
    <row r="1042" spans="1:1" x14ac:dyDescent="0.2">
      <c r="A1042" s="145">
        <v>37788</v>
      </c>
    </row>
    <row r="1043" spans="1:1" x14ac:dyDescent="0.2">
      <c r="A1043" s="145">
        <v>37789</v>
      </c>
    </row>
    <row r="1044" spans="1:1" x14ac:dyDescent="0.2">
      <c r="A1044" s="145">
        <v>37790</v>
      </c>
    </row>
    <row r="1045" spans="1:1" x14ac:dyDescent="0.2">
      <c r="A1045" s="145">
        <v>37791</v>
      </c>
    </row>
    <row r="1046" spans="1:1" x14ac:dyDescent="0.2">
      <c r="A1046" s="145">
        <v>37792</v>
      </c>
    </row>
    <row r="1047" spans="1:1" x14ac:dyDescent="0.2">
      <c r="A1047" s="145">
        <v>37795</v>
      </c>
    </row>
    <row r="1048" spans="1:1" x14ac:dyDescent="0.2">
      <c r="A1048" s="145">
        <v>37796</v>
      </c>
    </row>
    <row r="1049" spans="1:1" x14ac:dyDescent="0.2">
      <c r="A1049" s="145">
        <v>37797</v>
      </c>
    </row>
    <row r="1050" spans="1:1" x14ac:dyDescent="0.2">
      <c r="A1050" s="145">
        <v>37798</v>
      </c>
    </row>
    <row r="1051" spans="1:1" x14ac:dyDescent="0.2">
      <c r="A1051" s="145">
        <v>37799</v>
      </c>
    </row>
    <row r="1052" spans="1:1" x14ac:dyDescent="0.2">
      <c r="A1052" s="145">
        <v>37802</v>
      </c>
    </row>
    <row r="1053" spans="1:1" x14ac:dyDescent="0.2">
      <c r="A1053" s="145">
        <v>37803</v>
      </c>
    </row>
    <row r="1054" spans="1:1" x14ac:dyDescent="0.2">
      <c r="A1054" s="145">
        <v>37804</v>
      </c>
    </row>
    <row r="1055" spans="1:1" x14ac:dyDescent="0.2">
      <c r="A1055" s="145">
        <v>37805</v>
      </c>
    </row>
    <row r="1056" spans="1:1" x14ac:dyDescent="0.2">
      <c r="A1056" s="145">
        <v>37809</v>
      </c>
    </row>
    <row r="1057" spans="1:1" x14ac:dyDescent="0.2">
      <c r="A1057" s="145">
        <v>37810</v>
      </c>
    </row>
    <row r="1058" spans="1:1" x14ac:dyDescent="0.2">
      <c r="A1058" s="145">
        <v>37811</v>
      </c>
    </row>
    <row r="1059" spans="1:1" x14ac:dyDescent="0.2">
      <c r="A1059" s="145">
        <v>37812</v>
      </c>
    </row>
    <row r="1060" spans="1:1" x14ac:dyDescent="0.2">
      <c r="A1060" s="145">
        <v>37813</v>
      </c>
    </row>
    <row r="1061" spans="1:1" x14ac:dyDescent="0.2">
      <c r="A1061" s="145">
        <v>37816</v>
      </c>
    </row>
    <row r="1062" spans="1:1" x14ac:dyDescent="0.2">
      <c r="A1062" s="145">
        <v>37817</v>
      </c>
    </row>
    <row r="1063" spans="1:1" x14ac:dyDescent="0.2">
      <c r="A1063" s="145">
        <v>37818</v>
      </c>
    </row>
    <row r="1064" spans="1:1" x14ac:dyDescent="0.2">
      <c r="A1064" s="145">
        <v>37819</v>
      </c>
    </row>
    <row r="1065" spans="1:1" x14ac:dyDescent="0.2">
      <c r="A1065" s="145">
        <v>37820</v>
      </c>
    </row>
    <row r="1066" spans="1:1" x14ac:dyDescent="0.2">
      <c r="A1066" s="145">
        <v>37823</v>
      </c>
    </row>
    <row r="1067" spans="1:1" x14ac:dyDescent="0.2">
      <c r="A1067" s="145">
        <v>37824</v>
      </c>
    </row>
    <row r="1068" spans="1:1" x14ac:dyDescent="0.2">
      <c r="A1068" s="145">
        <v>37825</v>
      </c>
    </row>
    <row r="1069" spans="1:1" x14ac:dyDescent="0.2">
      <c r="A1069" s="145">
        <v>37826</v>
      </c>
    </row>
    <row r="1070" spans="1:1" x14ac:dyDescent="0.2">
      <c r="A1070" s="145">
        <v>37827</v>
      </c>
    </row>
    <row r="1071" spans="1:1" x14ac:dyDescent="0.2">
      <c r="A1071" s="145">
        <v>37830</v>
      </c>
    </row>
    <row r="1072" spans="1:1" x14ac:dyDescent="0.2">
      <c r="A1072" s="145">
        <v>37831</v>
      </c>
    </row>
    <row r="1073" spans="1:1" x14ac:dyDescent="0.2">
      <c r="A1073" s="145">
        <v>37832</v>
      </c>
    </row>
    <row r="1074" spans="1:1" x14ac:dyDescent="0.2">
      <c r="A1074" s="145">
        <v>37833</v>
      </c>
    </row>
    <row r="1075" spans="1:1" x14ac:dyDescent="0.2">
      <c r="A1075" s="145">
        <v>37834</v>
      </c>
    </row>
    <row r="1076" spans="1:1" x14ac:dyDescent="0.2">
      <c r="A1076" s="145">
        <v>37837</v>
      </c>
    </row>
    <row r="1077" spans="1:1" x14ac:dyDescent="0.2">
      <c r="A1077" s="145">
        <v>37838</v>
      </c>
    </row>
    <row r="1078" spans="1:1" x14ac:dyDescent="0.2">
      <c r="A1078" s="145">
        <v>37839</v>
      </c>
    </row>
    <row r="1079" spans="1:1" x14ac:dyDescent="0.2">
      <c r="A1079" s="145">
        <v>37840</v>
      </c>
    </row>
    <row r="1080" spans="1:1" x14ac:dyDescent="0.2">
      <c r="A1080" s="145">
        <v>37841</v>
      </c>
    </row>
    <row r="1081" spans="1:1" x14ac:dyDescent="0.2">
      <c r="A1081" s="145">
        <v>37844</v>
      </c>
    </row>
    <row r="1082" spans="1:1" x14ac:dyDescent="0.2">
      <c r="A1082" s="145">
        <v>37845</v>
      </c>
    </row>
    <row r="1083" spans="1:1" x14ac:dyDescent="0.2">
      <c r="A1083" s="145">
        <v>37846</v>
      </c>
    </row>
    <row r="1084" spans="1:1" x14ac:dyDescent="0.2">
      <c r="A1084" s="145">
        <v>37847</v>
      </c>
    </row>
    <row r="1085" spans="1:1" x14ac:dyDescent="0.2">
      <c r="A1085" s="145">
        <v>37848</v>
      </c>
    </row>
    <row r="1086" spans="1:1" x14ac:dyDescent="0.2">
      <c r="A1086" s="145">
        <v>37851</v>
      </c>
    </row>
    <row r="1087" spans="1:1" x14ac:dyDescent="0.2">
      <c r="A1087" s="145">
        <v>37852</v>
      </c>
    </row>
    <row r="1088" spans="1:1" x14ac:dyDescent="0.2">
      <c r="A1088" s="145">
        <v>37853</v>
      </c>
    </row>
    <row r="1089" spans="1:1" x14ac:dyDescent="0.2">
      <c r="A1089" s="145">
        <v>37854</v>
      </c>
    </row>
    <row r="1090" spans="1:1" x14ac:dyDescent="0.2">
      <c r="A1090" s="145">
        <v>37855</v>
      </c>
    </row>
    <row r="1091" spans="1:1" x14ac:dyDescent="0.2">
      <c r="A1091" s="145">
        <v>37858</v>
      </c>
    </row>
    <row r="1092" spans="1:1" x14ac:dyDescent="0.2">
      <c r="A1092" s="145">
        <v>37859</v>
      </c>
    </row>
    <row r="1093" spans="1:1" x14ac:dyDescent="0.2">
      <c r="A1093" s="145">
        <v>37860</v>
      </c>
    </row>
    <row r="1094" spans="1:1" x14ac:dyDescent="0.2">
      <c r="A1094" s="145">
        <v>37861</v>
      </c>
    </row>
    <row r="1095" spans="1:1" x14ac:dyDescent="0.2">
      <c r="A1095" s="145">
        <v>37862</v>
      </c>
    </row>
    <row r="1096" spans="1:1" x14ac:dyDescent="0.2">
      <c r="A1096" s="145">
        <v>37865</v>
      </c>
    </row>
    <row r="1097" spans="1:1" x14ac:dyDescent="0.2">
      <c r="A1097" s="145">
        <v>37866</v>
      </c>
    </row>
    <row r="1098" spans="1:1" x14ac:dyDescent="0.2">
      <c r="A1098" s="145">
        <v>37867</v>
      </c>
    </row>
    <row r="1099" spans="1:1" x14ac:dyDescent="0.2">
      <c r="A1099" s="145">
        <v>37868</v>
      </c>
    </row>
    <row r="1100" spans="1:1" x14ac:dyDescent="0.2">
      <c r="A1100" s="145">
        <v>37869</v>
      </c>
    </row>
    <row r="1101" spans="1:1" x14ac:dyDescent="0.2">
      <c r="A1101" s="145">
        <v>37872</v>
      </c>
    </row>
    <row r="1102" spans="1:1" x14ac:dyDescent="0.2">
      <c r="A1102" s="145">
        <v>37873</v>
      </c>
    </row>
    <row r="1103" spans="1:1" x14ac:dyDescent="0.2">
      <c r="A1103" s="145">
        <v>37874</v>
      </c>
    </row>
    <row r="1104" spans="1:1" x14ac:dyDescent="0.2">
      <c r="A1104" s="145">
        <v>37875</v>
      </c>
    </row>
    <row r="1105" spans="1:1" x14ac:dyDescent="0.2">
      <c r="A1105" s="145">
        <v>37876</v>
      </c>
    </row>
    <row r="1106" spans="1:1" x14ac:dyDescent="0.2">
      <c r="A1106" s="145">
        <v>37879</v>
      </c>
    </row>
    <row r="1107" spans="1:1" x14ac:dyDescent="0.2">
      <c r="A1107" s="145">
        <v>37880</v>
      </c>
    </row>
    <row r="1108" spans="1:1" x14ac:dyDescent="0.2">
      <c r="A1108" s="145">
        <v>37881</v>
      </c>
    </row>
    <row r="1109" spans="1:1" x14ac:dyDescent="0.2">
      <c r="A1109" s="145">
        <v>37882</v>
      </c>
    </row>
    <row r="1110" spans="1:1" x14ac:dyDescent="0.2">
      <c r="A1110" s="145">
        <v>37883</v>
      </c>
    </row>
    <row r="1111" spans="1:1" x14ac:dyDescent="0.2">
      <c r="A1111" s="145">
        <v>37886</v>
      </c>
    </row>
    <row r="1112" spans="1:1" x14ac:dyDescent="0.2">
      <c r="A1112" s="145">
        <v>37887</v>
      </c>
    </row>
    <row r="1113" spans="1:1" x14ac:dyDescent="0.2">
      <c r="A1113" s="145">
        <v>37888</v>
      </c>
    </row>
    <row r="1114" spans="1:1" x14ac:dyDescent="0.2">
      <c r="A1114" s="145">
        <v>37889</v>
      </c>
    </row>
    <row r="1115" spans="1:1" x14ac:dyDescent="0.2">
      <c r="A1115" s="145">
        <v>37890</v>
      </c>
    </row>
    <row r="1116" spans="1:1" x14ac:dyDescent="0.2">
      <c r="A1116" s="145">
        <v>37893</v>
      </c>
    </row>
    <row r="1117" spans="1:1" x14ac:dyDescent="0.2">
      <c r="A1117" s="145">
        <v>37894</v>
      </c>
    </row>
    <row r="1118" spans="1:1" x14ac:dyDescent="0.2">
      <c r="A1118" s="145">
        <v>37895</v>
      </c>
    </row>
    <row r="1119" spans="1:1" x14ac:dyDescent="0.2">
      <c r="A1119" s="145">
        <v>37896</v>
      </c>
    </row>
    <row r="1120" spans="1:1" x14ac:dyDescent="0.2">
      <c r="A1120" s="145">
        <v>37897</v>
      </c>
    </row>
    <row r="1121" spans="1:1" x14ac:dyDescent="0.2">
      <c r="A1121" s="145">
        <v>37900</v>
      </c>
    </row>
    <row r="1122" spans="1:1" x14ac:dyDescent="0.2">
      <c r="A1122" s="145">
        <v>37901</v>
      </c>
    </row>
    <row r="1123" spans="1:1" x14ac:dyDescent="0.2">
      <c r="A1123" s="145">
        <v>37902</v>
      </c>
    </row>
    <row r="1124" spans="1:1" x14ac:dyDescent="0.2">
      <c r="A1124" s="145">
        <v>37903</v>
      </c>
    </row>
    <row r="1125" spans="1:1" x14ac:dyDescent="0.2">
      <c r="A1125" s="145">
        <v>37904</v>
      </c>
    </row>
    <row r="1126" spans="1:1" x14ac:dyDescent="0.2">
      <c r="A1126" s="145">
        <v>37907</v>
      </c>
    </row>
    <row r="1127" spans="1:1" x14ac:dyDescent="0.2">
      <c r="A1127" s="145">
        <v>37908</v>
      </c>
    </row>
    <row r="1128" spans="1:1" x14ac:dyDescent="0.2">
      <c r="A1128" s="145">
        <v>37909</v>
      </c>
    </row>
    <row r="1129" spans="1:1" x14ac:dyDescent="0.2">
      <c r="A1129" s="145">
        <v>37910</v>
      </c>
    </row>
    <row r="1130" spans="1:1" x14ac:dyDescent="0.2">
      <c r="A1130" s="145">
        <v>37911</v>
      </c>
    </row>
    <row r="1131" spans="1:1" x14ac:dyDescent="0.2">
      <c r="A1131" s="145">
        <v>37914</v>
      </c>
    </row>
    <row r="1132" spans="1:1" x14ac:dyDescent="0.2">
      <c r="A1132" s="145">
        <v>37915</v>
      </c>
    </row>
    <row r="1133" spans="1:1" x14ac:dyDescent="0.2">
      <c r="A1133" s="145">
        <v>37916</v>
      </c>
    </row>
    <row r="1134" spans="1:1" x14ac:dyDescent="0.2">
      <c r="A1134" s="145">
        <v>37917</v>
      </c>
    </row>
    <row r="1135" spans="1:1" x14ac:dyDescent="0.2">
      <c r="A1135" s="145">
        <v>37918</v>
      </c>
    </row>
    <row r="1136" spans="1:1" x14ac:dyDescent="0.2">
      <c r="A1136" s="145">
        <v>37921</v>
      </c>
    </row>
    <row r="1137" spans="1:1" x14ac:dyDescent="0.2">
      <c r="A1137" s="145">
        <v>37922</v>
      </c>
    </row>
    <row r="1138" spans="1:1" x14ac:dyDescent="0.2">
      <c r="A1138" s="145">
        <v>37923</v>
      </c>
    </row>
    <row r="1139" spans="1:1" x14ac:dyDescent="0.2">
      <c r="A1139" s="145">
        <v>37924</v>
      </c>
    </row>
    <row r="1140" spans="1:1" x14ac:dyDescent="0.2">
      <c r="A1140" s="145">
        <v>37925</v>
      </c>
    </row>
    <row r="1141" spans="1:1" x14ac:dyDescent="0.2">
      <c r="A1141" s="145">
        <v>37928</v>
      </c>
    </row>
    <row r="1142" spans="1:1" x14ac:dyDescent="0.2">
      <c r="A1142" s="145">
        <v>37929</v>
      </c>
    </row>
    <row r="1143" spans="1:1" x14ac:dyDescent="0.2">
      <c r="A1143" s="145">
        <v>37930</v>
      </c>
    </row>
    <row r="1144" spans="1:1" x14ac:dyDescent="0.2">
      <c r="A1144" s="145">
        <v>37931</v>
      </c>
    </row>
    <row r="1145" spans="1:1" x14ac:dyDescent="0.2">
      <c r="A1145" s="145">
        <v>37932</v>
      </c>
    </row>
    <row r="1146" spans="1:1" x14ac:dyDescent="0.2">
      <c r="A1146" s="145">
        <v>37935</v>
      </c>
    </row>
    <row r="1147" spans="1:1" x14ac:dyDescent="0.2">
      <c r="A1147" s="145">
        <v>37936</v>
      </c>
    </row>
    <row r="1148" spans="1:1" x14ac:dyDescent="0.2">
      <c r="A1148" s="145">
        <v>37937</v>
      </c>
    </row>
    <row r="1149" spans="1:1" x14ac:dyDescent="0.2">
      <c r="A1149" s="145">
        <v>37938</v>
      </c>
    </row>
    <row r="1150" spans="1:1" x14ac:dyDescent="0.2">
      <c r="A1150" s="145">
        <v>37939</v>
      </c>
    </row>
    <row r="1151" spans="1:1" x14ac:dyDescent="0.2">
      <c r="A1151" s="145">
        <v>37942</v>
      </c>
    </row>
    <row r="1152" spans="1:1" x14ac:dyDescent="0.2">
      <c r="A1152" s="145">
        <v>37943</v>
      </c>
    </row>
    <row r="1153" spans="1:1" x14ac:dyDescent="0.2">
      <c r="A1153" s="145">
        <v>37944</v>
      </c>
    </row>
    <row r="1154" spans="1:1" x14ac:dyDescent="0.2">
      <c r="A1154" s="145">
        <v>37945</v>
      </c>
    </row>
    <row r="1155" spans="1:1" x14ac:dyDescent="0.2">
      <c r="A1155" s="145">
        <v>37946</v>
      </c>
    </row>
    <row r="1156" spans="1:1" x14ac:dyDescent="0.2">
      <c r="A1156" s="145">
        <v>37949</v>
      </c>
    </row>
    <row r="1157" spans="1:1" x14ac:dyDescent="0.2">
      <c r="A1157" s="145">
        <v>37950</v>
      </c>
    </row>
    <row r="1158" spans="1:1" x14ac:dyDescent="0.2">
      <c r="A1158" s="145">
        <v>37951</v>
      </c>
    </row>
    <row r="1159" spans="1:1" x14ac:dyDescent="0.2">
      <c r="A1159" s="145">
        <v>37952</v>
      </c>
    </row>
    <row r="1160" spans="1:1" x14ac:dyDescent="0.2">
      <c r="A1160" s="145">
        <v>37953</v>
      </c>
    </row>
    <row r="1161" spans="1:1" x14ac:dyDescent="0.2">
      <c r="A1161" s="145">
        <v>37956</v>
      </c>
    </row>
    <row r="1162" spans="1:1" x14ac:dyDescent="0.2">
      <c r="A1162" s="145">
        <v>37957</v>
      </c>
    </row>
    <row r="1163" spans="1:1" x14ac:dyDescent="0.2">
      <c r="A1163" s="145">
        <v>37958</v>
      </c>
    </row>
    <row r="1164" spans="1:1" x14ac:dyDescent="0.2">
      <c r="A1164" s="145">
        <v>37959</v>
      </c>
    </row>
    <row r="1165" spans="1:1" x14ac:dyDescent="0.2">
      <c r="A1165" s="145">
        <v>37960</v>
      </c>
    </row>
    <row r="1166" spans="1:1" x14ac:dyDescent="0.2">
      <c r="A1166" s="145">
        <v>37963</v>
      </c>
    </row>
    <row r="1167" spans="1:1" x14ac:dyDescent="0.2">
      <c r="A1167" s="145">
        <v>37964</v>
      </c>
    </row>
    <row r="1168" spans="1:1" x14ac:dyDescent="0.2">
      <c r="A1168" s="145">
        <v>37965</v>
      </c>
    </row>
    <row r="1169" spans="1:1" x14ac:dyDescent="0.2">
      <c r="A1169" s="145">
        <v>37966</v>
      </c>
    </row>
    <row r="1170" spans="1:1" x14ac:dyDescent="0.2">
      <c r="A1170" s="145">
        <v>37967</v>
      </c>
    </row>
    <row r="1171" spans="1:1" x14ac:dyDescent="0.2">
      <c r="A1171" s="145">
        <v>37970</v>
      </c>
    </row>
    <row r="1172" spans="1:1" x14ac:dyDescent="0.2">
      <c r="A1172" s="145">
        <v>37971</v>
      </c>
    </row>
    <row r="1173" spans="1:1" x14ac:dyDescent="0.2">
      <c r="A1173" s="145">
        <v>37972</v>
      </c>
    </row>
    <row r="1174" spans="1:1" x14ac:dyDescent="0.2">
      <c r="A1174" s="145">
        <v>37973</v>
      </c>
    </row>
    <row r="1175" spans="1:1" x14ac:dyDescent="0.2">
      <c r="A1175" s="145">
        <v>37974</v>
      </c>
    </row>
    <row r="1176" spans="1:1" x14ac:dyDescent="0.2">
      <c r="A1176" s="145">
        <v>37977</v>
      </c>
    </row>
    <row r="1177" spans="1:1" x14ac:dyDescent="0.2">
      <c r="A1177" s="145">
        <v>37978</v>
      </c>
    </row>
    <row r="1178" spans="1:1" x14ac:dyDescent="0.2">
      <c r="A1178" s="145">
        <v>37979</v>
      </c>
    </row>
    <row r="1179" spans="1:1" x14ac:dyDescent="0.2">
      <c r="A1179" s="145">
        <v>37981</v>
      </c>
    </row>
    <row r="1180" spans="1:1" x14ac:dyDescent="0.2">
      <c r="A1180" s="145">
        <v>37984</v>
      </c>
    </row>
    <row r="1181" spans="1:1" x14ac:dyDescent="0.2">
      <c r="A1181" s="145">
        <v>37985</v>
      </c>
    </row>
    <row r="1182" spans="1:1" x14ac:dyDescent="0.2">
      <c r="A1182" s="145">
        <v>37986</v>
      </c>
    </row>
    <row r="1183" spans="1:1" x14ac:dyDescent="0.2">
      <c r="A1183" s="145">
        <v>37988</v>
      </c>
    </row>
    <row r="1184" spans="1:1" x14ac:dyDescent="0.2">
      <c r="A1184" s="145">
        <v>37991</v>
      </c>
    </row>
    <row r="1185" spans="1:1" x14ac:dyDescent="0.2">
      <c r="A1185" s="145">
        <v>37992</v>
      </c>
    </row>
    <row r="1186" spans="1:1" x14ac:dyDescent="0.2">
      <c r="A1186" s="145">
        <v>37993</v>
      </c>
    </row>
    <row r="1187" spans="1:1" x14ac:dyDescent="0.2">
      <c r="A1187" s="145">
        <v>37994</v>
      </c>
    </row>
    <row r="1188" spans="1:1" x14ac:dyDescent="0.2">
      <c r="A1188" s="145">
        <v>37995</v>
      </c>
    </row>
    <row r="1189" spans="1:1" x14ac:dyDescent="0.2">
      <c r="A1189" s="145">
        <v>37998</v>
      </c>
    </row>
    <row r="1190" spans="1:1" x14ac:dyDescent="0.2">
      <c r="A1190" s="145">
        <v>37999</v>
      </c>
    </row>
    <row r="1191" spans="1:1" x14ac:dyDescent="0.2">
      <c r="A1191" s="145">
        <v>38000</v>
      </c>
    </row>
    <row r="1192" spans="1:1" x14ac:dyDescent="0.2">
      <c r="A1192" s="145">
        <v>38001</v>
      </c>
    </row>
    <row r="1193" spans="1:1" x14ac:dyDescent="0.2">
      <c r="A1193" s="145">
        <v>38002</v>
      </c>
    </row>
    <row r="1194" spans="1:1" x14ac:dyDescent="0.2">
      <c r="A1194" s="145">
        <v>38005</v>
      </c>
    </row>
    <row r="1195" spans="1:1" x14ac:dyDescent="0.2">
      <c r="A1195" s="145">
        <v>38006</v>
      </c>
    </row>
    <row r="1196" spans="1:1" x14ac:dyDescent="0.2">
      <c r="A1196" s="145">
        <v>38007</v>
      </c>
    </row>
    <row r="1197" spans="1:1" x14ac:dyDescent="0.2">
      <c r="A1197" s="145">
        <v>38008</v>
      </c>
    </row>
    <row r="1198" spans="1:1" x14ac:dyDescent="0.2">
      <c r="A1198" s="145">
        <v>38009</v>
      </c>
    </row>
    <row r="1199" spans="1:1" x14ac:dyDescent="0.2">
      <c r="A1199" s="145">
        <v>38012</v>
      </c>
    </row>
    <row r="1200" spans="1:1" x14ac:dyDescent="0.2">
      <c r="A1200" s="145">
        <v>38013</v>
      </c>
    </row>
    <row r="1201" spans="1:1" x14ac:dyDescent="0.2">
      <c r="A1201" s="145">
        <v>38014</v>
      </c>
    </row>
    <row r="1202" spans="1:1" x14ac:dyDescent="0.2">
      <c r="A1202" s="145">
        <v>38015</v>
      </c>
    </row>
    <row r="1203" spans="1:1" x14ac:dyDescent="0.2">
      <c r="A1203" s="145">
        <v>38016</v>
      </c>
    </row>
    <row r="1204" spans="1:1" x14ac:dyDescent="0.2">
      <c r="A1204" s="145">
        <v>38019</v>
      </c>
    </row>
    <row r="1205" spans="1:1" x14ac:dyDescent="0.2">
      <c r="A1205" s="145">
        <v>38020</v>
      </c>
    </row>
    <row r="1206" spans="1:1" x14ac:dyDescent="0.2">
      <c r="A1206" s="145">
        <v>38021</v>
      </c>
    </row>
    <row r="1207" spans="1:1" x14ac:dyDescent="0.2">
      <c r="A1207" s="145">
        <v>38022</v>
      </c>
    </row>
    <row r="1208" spans="1:1" x14ac:dyDescent="0.2">
      <c r="A1208" s="145">
        <v>38023</v>
      </c>
    </row>
    <row r="1209" spans="1:1" x14ac:dyDescent="0.2">
      <c r="A1209" s="145">
        <v>38026</v>
      </c>
    </row>
    <row r="1210" spans="1:1" x14ac:dyDescent="0.2">
      <c r="A1210" s="145">
        <v>38027</v>
      </c>
    </row>
    <row r="1211" spans="1:1" x14ac:dyDescent="0.2">
      <c r="A1211" s="145">
        <v>38028</v>
      </c>
    </row>
    <row r="1212" spans="1:1" x14ac:dyDescent="0.2">
      <c r="A1212" s="145">
        <v>38029</v>
      </c>
    </row>
    <row r="1213" spans="1:1" x14ac:dyDescent="0.2">
      <c r="A1213" s="145">
        <v>38030</v>
      </c>
    </row>
    <row r="1214" spans="1:1" x14ac:dyDescent="0.2">
      <c r="A1214" s="145">
        <v>38033</v>
      </c>
    </row>
    <row r="1215" spans="1:1" x14ac:dyDescent="0.2">
      <c r="A1215" s="145">
        <v>38034</v>
      </c>
    </row>
    <row r="1216" spans="1:1" x14ac:dyDescent="0.2">
      <c r="A1216" s="145">
        <v>38035</v>
      </c>
    </row>
    <row r="1217" spans="1:1" x14ac:dyDescent="0.2">
      <c r="A1217" s="145">
        <v>38036</v>
      </c>
    </row>
    <row r="1218" spans="1:1" x14ac:dyDescent="0.2">
      <c r="A1218" s="145">
        <v>38037</v>
      </c>
    </row>
    <row r="1219" spans="1:1" x14ac:dyDescent="0.2">
      <c r="A1219" s="145">
        <v>38040</v>
      </c>
    </row>
    <row r="1220" spans="1:1" x14ac:dyDescent="0.2">
      <c r="A1220" s="145">
        <v>38041</v>
      </c>
    </row>
    <row r="1221" spans="1:1" x14ac:dyDescent="0.2">
      <c r="A1221" s="145">
        <v>38042</v>
      </c>
    </row>
    <row r="1222" spans="1:1" x14ac:dyDescent="0.2">
      <c r="A1222" s="145">
        <v>38043</v>
      </c>
    </row>
    <row r="1223" spans="1:1" x14ac:dyDescent="0.2">
      <c r="A1223" s="145">
        <v>38044</v>
      </c>
    </row>
    <row r="1224" spans="1:1" x14ac:dyDescent="0.2">
      <c r="A1224" s="145">
        <v>38047</v>
      </c>
    </row>
    <row r="1225" spans="1:1" x14ac:dyDescent="0.2">
      <c r="A1225" s="145">
        <v>38048</v>
      </c>
    </row>
    <row r="1226" spans="1:1" x14ac:dyDescent="0.2">
      <c r="A1226" s="145">
        <v>38049</v>
      </c>
    </row>
    <row r="1227" spans="1:1" x14ac:dyDescent="0.2">
      <c r="A1227" s="145">
        <v>38050</v>
      </c>
    </row>
    <row r="1228" spans="1:1" x14ac:dyDescent="0.2">
      <c r="A1228" s="145">
        <v>38051</v>
      </c>
    </row>
    <row r="1229" spans="1:1" x14ac:dyDescent="0.2">
      <c r="A1229" s="145">
        <v>38054</v>
      </c>
    </row>
    <row r="1230" spans="1:1" x14ac:dyDescent="0.2">
      <c r="A1230" s="145">
        <v>38055</v>
      </c>
    </row>
    <row r="1231" spans="1:1" x14ac:dyDescent="0.2">
      <c r="A1231" s="145">
        <v>38056</v>
      </c>
    </row>
    <row r="1232" spans="1:1" x14ac:dyDescent="0.2">
      <c r="A1232" s="145">
        <v>38057</v>
      </c>
    </row>
    <row r="1233" spans="1:1" x14ac:dyDescent="0.2">
      <c r="A1233" s="145">
        <v>38058</v>
      </c>
    </row>
    <row r="1234" spans="1:1" x14ac:dyDescent="0.2">
      <c r="A1234" s="145">
        <v>38061</v>
      </c>
    </row>
    <row r="1235" spans="1:1" x14ac:dyDescent="0.2">
      <c r="A1235" s="145">
        <v>38062</v>
      </c>
    </row>
    <row r="1236" spans="1:1" x14ac:dyDescent="0.2">
      <c r="A1236" s="145">
        <v>38063</v>
      </c>
    </row>
    <row r="1237" spans="1:1" x14ac:dyDescent="0.2">
      <c r="A1237" s="145">
        <v>38064</v>
      </c>
    </row>
    <row r="1238" spans="1:1" x14ac:dyDescent="0.2">
      <c r="A1238" s="145">
        <v>38065</v>
      </c>
    </row>
    <row r="1239" spans="1:1" x14ac:dyDescent="0.2">
      <c r="A1239" s="145">
        <v>38068</v>
      </c>
    </row>
    <row r="1240" spans="1:1" x14ac:dyDescent="0.2">
      <c r="A1240" s="145">
        <v>38069</v>
      </c>
    </row>
    <row r="1241" spans="1:1" x14ac:dyDescent="0.2">
      <c r="A1241" s="145">
        <v>38070</v>
      </c>
    </row>
    <row r="1242" spans="1:1" x14ac:dyDescent="0.2">
      <c r="A1242" s="145">
        <v>38071</v>
      </c>
    </row>
    <row r="1243" spans="1:1" x14ac:dyDescent="0.2">
      <c r="A1243" s="145">
        <v>38072</v>
      </c>
    </row>
    <row r="1244" spans="1:1" x14ac:dyDescent="0.2">
      <c r="A1244" s="145">
        <v>38075</v>
      </c>
    </row>
    <row r="1245" spans="1:1" x14ac:dyDescent="0.2">
      <c r="A1245" s="145">
        <v>38076</v>
      </c>
    </row>
    <row r="1246" spans="1:1" x14ac:dyDescent="0.2">
      <c r="A1246" s="145">
        <v>38077</v>
      </c>
    </row>
    <row r="1247" spans="1:1" x14ac:dyDescent="0.2">
      <c r="A1247" s="145">
        <v>38078</v>
      </c>
    </row>
    <row r="1248" spans="1:1" x14ac:dyDescent="0.2">
      <c r="A1248" s="145">
        <v>38079</v>
      </c>
    </row>
    <row r="1249" spans="1:1" x14ac:dyDescent="0.2">
      <c r="A1249" s="145">
        <v>38082</v>
      </c>
    </row>
    <row r="1250" spans="1:1" x14ac:dyDescent="0.2">
      <c r="A1250" s="145">
        <v>38083</v>
      </c>
    </row>
    <row r="1251" spans="1:1" x14ac:dyDescent="0.2">
      <c r="A1251" s="145">
        <v>38084</v>
      </c>
    </row>
    <row r="1252" spans="1:1" x14ac:dyDescent="0.2">
      <c r="A1252" s="145">
        <v>38085</v>
      </c>
    </row>
    <row r="1253" spans="1:1" x14ac:dyDescent="0.2">
      <c r="A1253" s="145">
        <v>38086</v>
      </c>
    </row>
    <row r="1254" spans="1:1" x14ac:dyDescent="0.2">
      <c r="A1254" s="145">
        <v>38089</v>
      </c>
    </row>
    <row r="1255" spans="1:1" x14ac:dyDescent="0.2">
      <c r="A1255" s="145">
        <v>38090</v>
      </c>
    </row>
    <row r="1256" spans="1:1" x14ac:dyDescent="0.2">
      <c r="A1256" s="145">
        <v>38091</v>
      </c>
    </row>
    <row r="1257" spans="1:1" x14ac:dyDescent="0.2">
      <c r="A1257" s="145">
        <v>38092</v>
      </c>
    </row>
    <row r="1258" spans="1:1" x14ac:dyDescent="0.2">
      <c r="A1258" s="145">
        <v>38093</v>
      </c>
    </row>
    <row r="1259" spans="1:1" x14ac:dyDescent="0.2">
      <c r="A1259" s="145">
        <v>38096</v>
      </c>
    </row>
    <row r="1260" spans="1:1" x14ac:dyDescent="0.2">
      <c r="A1260" s="145">
        <v>38097</v>
      </c>
    </row>
    <row r="1261" spans="1:1" x14ac:dyDescent="0.2">
      <c r="A1261" s="145">
        <v>38098</v>
      </c>
    </row>
    <row r="1262" spans="1:1" x14ac:dyDescent="0.2">
      <c r="A1262" s="145">
        <v>38099</v>
      </c>
    </row>
    <row r="1263" spans="1:1" x14ac:dyDescent="0.2">
      <c r="A1263" s="145">
        <v>38100</v>
      </c>
    </row>
    <row r="1264" spans="1:1" x14ac:dyDescent="0.2">
      <c r="A1264" s="145">
        <v>38103</v>
      </c>
    </row>
    <row r="1265" spans="1:1" x14ac:dyDescent="0.2">
      <c r="A1265" s="145">
        <v>38104</v>
      </c>
    </row>
    <row r="1266" spans="1:1" x14ac:dyDescent="0.2">
      <c r="A1266" s="145">
        <v>38105</v>
      </c>
    </row>
    <row r="1267" spans="1:1" x14ac:dyDescent="0.2">
      <c r="A1267" s="145">
        <v>38106</v>
      </c>
    </row>
    <row r="1268" spans="1:1" x14ac:dyDescent="0.2">
      <c r="A1268" s="145">
        <v>38107</v>
      </c>
    </row>
    <row r="1269" spans="1:1" x14ac:dyDescent="0.2">
      <c r="A1269" s="145">
        <v>38110</v>
      </c>
    </row>
    <row r="1270" spans="1:1" x14ac:dyDescent="0.2">
      <c r="A1270" s="145">
        <v>38111</v>
      </c>
    </row>
    <row r="1271" spans="1:1" x14ac:dyDescent="0.2">
      <c r="A1271" s="145">
        <v>38112</v>
      </c>
    </row>
    <row r="1272" spans="1:1" x14ac:dyDescent="0.2">
      <c r="A1272" s="145">
        <v>38113</v>
      </c>
    </row>
    <row r="1273" spans="1:1" x14ac:dyDescent="0.2">
      <c r="A1273" s="145">
        <v>38114</v>
      </c>
    </row>
    <row r="1274" spans="1:1" x14ac:dyDescent="0.2">
      <c r="A1274" s="145">
        <v>38117</v>
      </c>
    </row>
    <row r="1275" spans="1:1" x14ac:dyDescent="0.2">
      <c r="A1275" s="145">
        <v>38118</v>
      </c>
    </row>
    <row r="1276" spans="1:1" x14ac:dyDescent="0.2">
      <c r="A1276" s="145">
        <v>38119</v>
      </c>
    </row>
    <row r="1277" spans="1:1" x14ac:dyDescent="0.2">
      <c r="A1277" s="145">
        <v>38120</v>
      </c>
    </row>
    <row r="1278" spans="1:1" x14ac:dyDescent="0.2">
      <c r="A1278" s="145">
        <v>38121</v>
      </c>
    </row>
    <row r="1279" spans="1:1" x14ac:dyDescent="0.2">
      <c r="A1279" s="145">
        <v>38124</v>
      </c>
    </row>
    <row r="1280" spans="1:1" x14ac:dyDescent="0.2">
      <c r="A1280" s="145">
        <v>38125</v>
      </c>
    </row>
    <row r="1281" spans="1:1" x14ac:dyDescent="0.2">
      <c r="A1281" s="145">
        <v>38126</v>
      </c>
    </row>
    <row r="1282" spans="1:1" x14ac:dyDescent="0.2">
      <c r="A1282" s="145">
        <v>38127</v>
      </c>
    </row>
    <row r="1283" spans="1:1" x14ac:dyDescent="0.2">
      <c r="A1283" s="145">
        <v>38128</v>
      </c>
    </row>
    <row r="1284" spans="1:1" x14ac:dyDescent="0.2">
      <c r="A1284" s="145">
        <v>38131</v>
      </c>
    </row>
    <row r="1285" spans="1:1" x14ac:dyDescent="0.2">
      <c r="A1285" s="145">
        <v>38132</v>
      </c>
    </row>
    <row r="1286" spans="1:1" x14ac:dyDescent="0.2">
      <c r="A1286" s="145">
        <v>38133</v>
      </c>
    </row>
    <row r="1287" spans="1:1" x14ac:dyDescent="0.2">
      <c r="A1287" s="145">
        <v>38134</v>
      </c>
    </row>
    <row r="1288" spans="1:1" x14ac:dyDescent="0.2">
      <c r="A1288" s="145">
        <v>38135</v>
      </c>
    </row>
    <row r="1289" spans="1:1" x14ac:dyDescent="0.2">
      <c r="A1289" s="145">
        <v>38138</v>
      </c>
    </row>
    <row r="1290" spans="1:1" x14ac:dyDescent="0.2">
      <c r="A1290" s="145">
        <v>38139</v>
      </c>
    </row>
    <row r="1291" spans="1:1" x14ac:dyDescent="0.2">
      <c r="A1291" s="145">
        <v>38140</v>
      </c>
    </row>
    <row r="1292" spans="1:1" x14ac:dyDescent="0.2">
      <c r="A1292" s="145">
        <v>38141</v>
      </c>
    </row>
    <row r="1293" spans="1:1" x14ac:dyDescent="0.2">
      <c r="A1293" s="145">
        <v>38142</v>
      </c>
    </row>
    <row r="1294" spans="1:1" x14ac:dyDescent="0.2">
      <c r="A1294" s="145">
        <v>38145</v>
      </c>
    </row>
    <row r="1295" spans="1:1" x14ac:dyDescent="0.2">
      <c r="A1295" s="145">
        <v>38146</v>
      </c>
    </row>
    <row r="1296" spans="1:1" x14ac:dyDescent="0.2">
      <c r="A1296" s="145">
        <v>38147</v>
      </c>
    </row>
    <row r="1297" spans="1:1" x14ac:dyDescent="0.2">
      <c r="A1297" s="145">
        <v>38148</v>
      </c>
    </row>
    <row r="1298" spans="1:1" x14ac:dyDescent="0.2">
      <c r="A1298" s="145">
        <v>38149</v>
      </c>
    </row>
    <row r="1299" spans="1:1" x14ac:dyDescent="0.2">
      <c r="A1299" s="145">
        <v>38152</v>
      </c>
    </row>
    <row r="1300" spans="1:1" x14ac:dyDescent="0.2">
      <c r="A1300" s="145">
        <v>38153</v>
      </c>
    </row>
    <row r="1301" spans="1:1" x14ac:dyDescent="0.2">
      <c r="A1301" s="145">
        <v>38154</v>
      </c>
    </row>
    <row r="1302" spans="1:1" x14ac:dyDescent="0.2">
      <c r="A1302" s="145">
        <v>38155</v>
      </c>
    </row>
    <row r="1303" spans="1:1" x14ac:dyDescent="0.2">
      <c r="A1303" s="145">
        <v>38156</v>
      </c>
    </row>
    <row r="1304" spans="1:1" x14ac:dyDescent="0.2">
      <c r="A1304" s="145">
        <v>38159</v>
      </c>
    </row>
    <row r="1305" spans="1:1" x14ac:dyDescent="0.2">
      <c r="A1305" s="145">
        <v>38160</v>
      </c>
    </row>
    <row r="1306" spans="1:1" x14ac:dyDescent="0.2">
      <c r="A1306" s="145">
        <v>38161</v>
      </c>
    </row>
    <row r="1307" spans="1:1" x14ac:dyDescent="0.2">
      <c r="A1307" s="145">
        <v>38162</v>
      </c>
    </row>
    <row r="1308" spans="1:1" x14ac:dyDescent="0.2">
      <c r="A1308" s="145">
        <v>38163</v>
      </c>
    </row>
    <row r="1309" spans="1:1" x14ac:dyDescent="0.2">
      <c r="A1309" s="145">
        <v>38166</v>
      </c>
    </row>
    <row r="1310" spans="1:1" x14ac:dyDescent="0.2">
      <c r="A1310" s="145">
        <v>38167</v>
      </c>
    </row>
    <row r="1311" spans="1:1" x14ac:dyDescent="0.2">
      <c r="A1311" s="145">
        <v>38168</v>
      </c>
    </row>
    <row r="1312" spans="1:1" x14ac:dyDescent="0.2">
      <c r="A1312" s="145">
        <v>38169</v>
      </c>
    </row>
    <row r="1313" spans="1:1" x14ac:dyDescent="0.2">
      <c r="A1313" s="145">
        <v>38170</v>
      </c>
    </row>
    <row r="1314" spans="1:1" x14ac:dyDescent="0.2">
      <c r="A1314" s="145">
        <v>38173</v>
      </c>
    </row>
    <row r="1315" spans="1:1" x14ac:dyDescent="0.2">
      <c r="A1315" s="145">
        <v>38174</v>
      </c>
    </row>
    <row r="1316" spans="1:1" x14ac:dyDescent="0.2">
      <c r="A1316" s="145">
        <v>38175</v>
      </c>
    </row>
    <row r="1317" spans="1:1" x14ac:dyDescent="0.2">
      <c r="A1317" s="145">
        <v>38176</v>
      </c>
    </row>
    <row r="1318" spans="1:1" x14ac:dyDescent="0.2">
      <c r="A1318" s="145">
        <v>38177</v>
      </c>
    </row>
    <row r="1319" spans="1:1" x14ac:dyDescent="0.2">
      <c r="A1319" s="145">
        <v>38180</v>
      </c>
    </row>
    <row r="1320" spans="1:1" x14ac:dyDescent="0.2">
      <c r="A1320" s="145">
        <v>38181</v>
      </c>
    </row>
    <row r="1321" spans="1:1" x14ac:dyDescent="0.2">
      <c r="A1321" s="145">
        <v>38182</v>
      </c>
    </row>
    <row r="1322" spans="1:1" x14ac:dyDescent="0.2">
      <c r="A1322" s="145">
        <v>38183</v>
      </c>
    </row>
    <row r="1323" spans="1:1" x14ac:dyDescent="0.2">
      <c r="A1323" s="145">
        <v>38184</v>
      </c>
    </row>
    <row r="1324" spans="1:1" x14ac:dyDescent="0.2">
      <c r="A1324" s="145">
        <v>38187</v>
      </c>
    </row>
    <row r="1325" spans="1:1" x14ac:dyDescent="0.2">
      <c r="A1325" s="145">
        <v>38188</v>
      </c>
    </row>
    <row r="1326" spans="1:1" x14ac:dyDescent="0.2">
      <c r="A1326" s="145">
        <v>38189</v>
      </c>
    </row>
    <row r="1327" spans="1:1" x14ac:dyDescent="0.2">
      <c r="A1327" s="145">
        <v>38190</v>
      </c>
    </row>
    <row r="1328" spans="1:1" x14ac:dyDescent="0.2">
      <c r="A1328" s="145">
        <v>38191</v>
      </c>
    </row>
    <row r="1329" spans="1:1" x14ac:dyDescent="0.2">
      <c r="A1329" s="145">
        <v>38194</v>
      </c>
    </row>
    <row r="1330" spans="1:1" x14ac:dyDescent="0.2">
      <c r="A1330" s="145">
        <v>38195</v>
      </c>
    </row>
    <row r="1331" spans="1:1" x14ac:dyDescent="0.2">
      <c r="A1331" s="145">
        <v>38196</v>
      </c>
    </row>
    <row r="1332" spans="1:1" x14ac:dyDescent="0.2">
      <c r="A1332" s="145">
        <v>38197</v>
      </c>
    </row>
    <row r="1333" spans="1:1" x14ac:dyDescent="0.2">
      <c r="A1333" s="145">
        <v>38198</v>
      </c>
    </row>
    <row r="1334" spans="1:1" x14ac:dyDescent="0.2">
      <c r="A1334" s="145">
        <v>38201</v>
      </c>
    </row>
    <row r="1335" spans="1:1" x14ac:dyDescent="0.2">
      <c r="A1335" s="145">
        <v>38202</v>
      </c>
    </row>
    <row r="1336" spans="1:1" x14ac:dyDescent="0.2">
      <c r="A1336" s="145">
        <v>38203</v>
      </c>
    </row>
    <row r="1337" spans="1:1" x14ac:dyDescent="0.2">
      <c r="A1337" s="145">
        <v>38204</v>
      </c>
    </row>
    <row r="1338" spans="1:1" x14ac:dyDescent="0.2">
      <c r="A1338" s="145">
        <v>38205</v>
      </c>
    </row>
    <row r="1339" spans="1:1" x14ac:dyDescent="0.2">
      <c r="A1339" s="145">
        <v>38208</v>
      </c>
    </row>
    <row r="1340" spans="1:1" x14ac:dyDescent="0.2">
      <c r="A1340" s="145">
        <v>38209</v>
      </c>
    </row>
    <row r="1341" spans="1:1" x14ac:dyDescent="0.2">
      <c r="A1341" s="145">
        <v>38210</v>
      </c>
    </row>
    <row r="1342" spans="1:1" x14ac:dyDescent="0.2">
      <c r="A1342" s="145">
        <v>38211</v>
      </c>
    </row>
    <row r="1343" spans="1:1" x14ac:dyDescent="0.2">
      <c r="A1343" s="145">
        <v>38212</v>
      </c>
    </row>
    <row r="1344" spans="1:1" x14ac:dyDescent="0.2">
      <c r="A1344" s="145">
        <v>38215</v>
      </c>
    </row>
    <row r="1345" spans="1:1" x14ac:dyDescent="0.2">
      <c r="A1345" s="145">
        <v>38216</v>
      </c>
    </row>
    <row r="1346" spans="1:1" x14ac:dyDescent="0.2">
      <c r="A1346" s="145">
        <v>38217</v>
      </c>
    </row>
    <row r="1347" spans="1:1" x14ac:dyDescent="0.2">
      <c r="A1347" s="145">
        <v>38218</v>
      </c>
    </row>
    <row r="1348" spans="1:1" x14ac:dyDescent="0.2">
      <c r="A1348" s="145">
        <v>38219</v>
      </c>
    </row>
    <row r="1349" spans="1:1" x14ac:dyDescent="0.2">
      <c r="A1349" s="145">
        <v>38222</v>
      </c>
    </row>
    <row r="1350" spans="1:1" x14ac:dyDescent="0.2">
      <c r="A1350" s="145">
        <v>38223</v>
      </c>
    </row>
    <row r="1351" spans="1:1" x14ac:dyDescent="0.2">
      <c r="A1351" s="145">
        <v>38224</v>
      </c>
    </row>
    <row r="1352" spans="1:1" x14ac:dyDescent="0.2">
      <c r="A1352" s="145">
        <v>38225</v>
      </c>
    </row>
    <row r="1353" spans="1:1" x14ac:dyDescent="0.2">
      <c r="A1353" s="145">
        <v>38226</v>
      </c>
    </row>
    <row r="1354" spans="1:1" x14ac:dyDescent="0.2">
      <c r="A1354" s="145">
        <v>38229</v>
      </c>
    </row>
    <row r="1355" spans="1:1" x14ac:dyDescent="0.2">
      <c r="A1355" s="145">
        <v>38230</v>
      </c>
    </row>
    <row r="1356" spans="1:1" x14ac:dyDescent="0.2">
      <c r="A1356" s="145">
        <v>38231</v>
      </c>
    </row>
    <row r="1357" spans="1:1" x14ac:dyDescent="0.2">
      <c r="A1357" s="145">
        <v>38232</v>
      </c>
    </row>
    <row r="1358" spans="1:1" x14ac:dyDescent="0.2">
      <c r="A1358" s="145">
        <v>38233</v>
      </c>
    </row>
    <row r="1359" spans="1:1" x14ac:dyDescent="0.2">
      <c r="A1359" s="145">
        <v>38236</v>
      </c>
    </row>
    <row r="1360" spans="1:1" x14ac:dyDescent="0.2">
      <c r="A1360" s="145">
        <v>38237</v>
      </c>
    </row>
    <row r="1361" spans="1:1" x14ac:dyDescent="0.2">
      <c r="A1361" s="145">
        <v>38238</v>
      </c>
    </row>
    <row r="1362" spans="1:1" x14ac:dyDescent="0.2">
      <c r="A1362" s="145">
        <v>38239</v>
      </c>
    </row>
    <row r="1363" spans="1:1" x14ac:dyDescent="0.2">
      <c r="A1363" s="145">
        <v>38240</v>
      </c>
    </row>
    <row r="1364" spans="1:1" x14ac:dyDescent="0.2">
      <c r="A1364" s="145">
        <v>38243</v>
      </c>
    </row>
    <row r="1365" spans="1:1" x14ac:dyDescent="0.2">
      <c r="A1365" s="145">
        <v>38244</v>
      </c>
    </row>
    <row r="1366" spans="1:1" x14ac:dyDescent="0.2">
      <c r="A1366" s="145">
        <v>38245</v>
      </c>
    </row>
    <row r="1367" spans="1:1" x14ac:dyDescent="0.2">
      <c r="A1367" s="145">
        <v>38246</v>
      </c>
    </row>
    <row r="1368" spans="1:1" x14ac:dyDescent="0.2">
      <c r="A1368" s="145">
        <v>38247</v>
      </c>
    </row>
    <row r="1369" spans="1:1" x14ac:dyDescent="0.2">
      <c r="A1369" s="145">
        <v>38250</v>
      </c>
    </row>
    <row r="1370" spans="1:1" x14ac:dyDescent="0.2">
      <c r="A1370" s="145">
        <v>38251</v>
      </c>
    </row>
    <row r="1371" spans="1:1" x14ac:dyDescent="0.2">
      <c r="A1371" s="145">
        <v>38252</v>
      </c>
    </row>
    <row r="1372" spans="1:1" x14ac:dyDescent="0.2">
      <c r="A1372" s="145">
        <v>38253</v>
      </c>
    </row>
    <row r="1373" spans="1:1" x14ac:dyDescent="0.2">
      <c r="A1373" s="145">
        <v>38254</v>
      </c>
    </row>
    <row r="1374" spans="1:1" x14ac:dyDescent="0.2">
      <c r="A1374" s="145">
        <v>38257</v>
      </c>
    </row>
    <row r="1375" spans="1:1" x14ac:dyDescent="0.2">
      <c r="A1375" s="145">
        <v>38258</v>
      </c>
    </row>
    <row r="1376" spans="1:1" x14ac:dyDescent="0.2">
      <c r="A1376" s="145">
        <v>38259</v>
      </c>
    </row>
    <row r="1377" spans="1:1" x14ac:dyDescent="0.2">
      <c r="A1377" s="145">
        <v>38260</v>
      </c>
    </row>
    <row r="1378" spans="1:1" x14ac:dyDescent="0.2">
      <c r="A1378" s="145">
        <v>38261</v>
      </c>
    </row>
    <row r="1379" spans="1:1" x14ac:dyDescent="0.2">
      <c r="A1379" s="145">
        <v>38264</v>
      </c>
    </row>
    <row r="1380" spans="1:1" x14ac:dyDescent="0.2">
      <c r="A1380" s="145">
        <v>38265</v>
      </c>
    </row>
    <row r="1381" spans="1:1" x14ac:dyDescent="0.2">
      <c r="A1381" s="145">
        <v>38266</v>
      </c>
    </row>
    <row r="1382" spans="1:1" x14ac:dyDescent="0.2">
      <c r="A1382" s="145">
        <v>38267</v>
      </c>
    </row>
    <row r="1383" spans="1:1" x14ac:dyDescent="0.2">
      <c r="A1383" s="145">
        <v>38268</v>
      </c>
    </row>
    <row r="1384" spans="1:1" x14ac:dyDescent="0.2">
      <c r="A1384" s="145">
        <v>38271</v>
      </c>
    </row>
    <row r="1385" spans="1:1" x14ac:dyDescent="0.2">
      <c r="A1385" s="145">
        <v>38272</v>
      </c>
    </row>
    <row r="1386" spans="1:1" x14ac:dyDescent="0.2">
      <c r="A1386" s="145">
        <v>38273</v>
      </c>
    </row>
    <row r="1387" spans="1:1" x14ac:dyDescent="0.2">
      <c r="A1387" s="145">
        <v>38274</v>
      </c>
    </row>
    <row r="1388" spans="1:1" x14ac:dyDescent="0.2">
      <c r="A1388" s="145">
        <v>38275</v>
      </c>
    </row>
    <row r="1389" spans="1:1" x14ac:dyDescent="0.2">
      <c r="A1389" s="145">
        <v>38278</v>
      </c>
    </row>
    <row r="1390" spans="1:1" x14ac:dyDescent="0.2">
      <c r="A1390" s="145">
        <v>38279</v>
      </c>
    </row>
    <row r="1391" spans="1:1" x14ac:dyDescent="0.2">
      <c r="A1391" s="145">
        <v>38280</v>
      </c>
    </row>
    <row r="1392" spans="1:1" x14ac:dyDescent="0.2">
      <c r="A1392" s="145">
        <v>38281</v>
      </c>
    </row>
    <row r="1393" spans="1:1" x14ac:dyDescent="0.2">
      <c r="A1393" s="145">
        <v>38282</v>
      </c>
    </row>
    <row r="1394" spans="1:1" x14ac:dyDescent="0.2">
      <c r="A1394" s="145">
        <v>38285</v>
      </c>
    </row>
    <row r="1395" spans="1:1" x14ac:dyDescent="0.2">
      <c r="A1395" s="145">
        <v>38286</v>
      </c>
    </row>
    <row r="1396" spans="1:1" x14ac:dyDescent="0.2">
      <c r="A1396" s="145">
        <v>38287</v>
      </c>
    </row>
    <row r="1397" spans="1:1" x14ac:dyDescent="0.2">
      <c r="A1397" s="145">
        <v>38288</v>
      </c>
    </row>
    <row r="1398" spans="1:1" x14ac:dyDescent="0.2">
      <c r="A1398" s="145">
        <v>38289</v>
      </c>
    </row>
    <row r="1399" spans="1:1" x14ac:dyDescent="0.2">
      <c r="A1399" s="145">
        <v>38292</v>
      </c>
    </row>
    <row r="1400" spans="1:1" x14ac:dyDescent="0.2">
      <c r="A1400" s="145">
        <v>38293</v>
      </c>
    </row>
    <row r="1401" spans="1:1" x14ac:dyDescent="0.2">
      <c r="A1401" s="145">
        <v>38294</v>
      </c>
    </row>
    <row r="1402" spans="1:1" x14ac:dyDescent="0.2">
      <c r="A1402" s="145">
        <v>38295</v>
      </c>
    </row>
    <row r="1403" spans="1:1" x14ac:dyDescent="0.2">
      <c r="A1403" s="145">
        <v>38296</v>
      </c>
    </row>
    <row r="1404" spans="1:1" x14ac:dyDescent="0.2">
      <c r="A1404" s="145">
        <v>38299</v>
      </c>
    </row>
    <row r="1405" spans="1:1" x14ac:dyDescent="0.2">
      <c r="A1405" s="145">
        <v>38300</v>
      </c>
    </row>
    <row r="1406" spans="1:1" x14ac:dyDescent="0.2">
      <c r="A1406" s="145">
        <v>38301</v>
      </c>
    </row>
    <row r="1407" spans="1:1" x14ac:dyDescent="0.2">
      <c r="A1407" s="145">
        <v>38302</v>
      </c>
    </row>
    <row r="1408" spans="1:1" x14ac:dyDescent="0.2">
      <c r="A1408" s="145">
        <v>38303</v>
      </c>
    </row>
    <row r="1409" spans="1:1" x14ac:dyDescent="0.2">
      <c r="A1409" s="145">
        <v>38306</v>
      </c>
    </row>
    <row r="1410" spans="1:1" x14ac:dyDescent="0.2">
      <c r="A1410" s="145">
        <v>38307</v>
      </c>
    </row>
    <row r="1411" spans="1:1" x14ac:dyDescent="0.2">
      <c r="A1411" s="145">
        <v>38308</v>
      </c>
    </row>
    <row r="1412" spans="1:1" x14ac:dyDescent="0.2">
      <c r="A1412" s="145">
        <v>38309</v>
      </c>
    </row>
    <row r="1413" spans="1:1" x14ac:dyDescent="0.2">
      <c r="A1413" s="145">
        <v>38310</v>
      </c>
    </row>
    <row r="1414" spans="1:1" x14ac:dyDescent="0.2">
      <c r="A1414" s="145">
        <v>38313</v>
      </c>
    </row>
    <row r="1415" spans="1:1" x14ac:dyDescent="0.2">
      <c r="A1415" s="145">
        <v>38314</v>
      </c>
    </row>
    <row r="1416" spans="1:1" x14ac:dyDescent="0.2">
      <c r="A1416" s="145">
        <v>38315</v>
      </c>
    </row>
    <row r="1417" spans="1:1" x14ac:dyDescent="0.2">
      <c r="A1417" s="145">
        <v>38316</v>
      </c>
    </row>
    <row r="1418" spans="1:1" x14ac:dyDescent="0.2">
      <c r="A1418" s="145">
        <v>38317</v>
      </c>
    </row>
    <row r="1419" spans="1:1" x14ac:dyDescent="0.2">
      <c r="A1419" s="145">
        <v>38320</v>
      </c>
    </row>
    <row r="1420" spans="1:1" x14ac:dyDescent="0.2">
      <c r="A1420" s="145">
        <v>38321</v>
      </c>
    </row>
    <row r="1421" spans="1:1" x14ac:dyDescent="0.2">
      <c r="A1421" s="145">
        <v>38322</v>
      </c>
    </row>
    <row r="1422" spans="1:1" x14ac:dyDescent="0.2">
      <c r="A1422" s="145">
        <v>38323</v>
      </c>
    </row>
    <row r="1423" spans="1:1" x14ac:dyDescent="0.2">
      <c r="A1423" s="145">
        <v>38324</v>
      </c>
    </row>
    <row r="1424" spans="1:1" x14ac:dyDescent="0.2">
      <c r="A1424" s="145">
        <v>38327</v>
      </c>
    </row>
    <row r="1425" spans="1:1" x14ac:dyDescent="0.2">
      <c r="A1425" s="145">
        <v>38328</v>
      </c>
    </row>
    <row r="1426" spans="1:1" x14ac:dyDescent="0.2">
      <c r="A1426" s="145">
        <v>38329</v>
      </c>
    </row>
    <row r="1427" spans="1:1" x14ac:dyDescent="0.2">
      <c r="A1427" s="145">
        <v>38330</v>
      </c>
    </row>
    <row r="1428" spans="1:1" x14ac:dyDescent="0.2">
      <c r="A1428" s="145">
        <v>38331</v>
      </c>
    </row>
    <row r="1429" spans="1:1" x14ac:dyDescent="0.2">
      <c r="A1429" s="145">
        <v>38334</v>
      </c>
    </row>
    <row r="1430" spans="1:1" x14ac:dyDescent="0.2">
      <c r="A1430" s="145">
        <v>38335</v>
      </c>
    </row>
    <row r="1431" spans="1:1" x14ac:dyDescent="0.2">
      <c r="A1431" s="145">
        <v>38336</v>
      </c>
    </row>
    <row r="1432" spans="1:1" x14ac:dyDescent="0.2">
      <c r="A1432" s="145">
        <v>38337</v>
      </c>
    </row>
    <row r="1433" spans="1:1" x14ac:dyDescent="0.2">
      <c r="A1433" s="145">
        <v>38338</v>
      </c>
    </row>
    <row r="1434" spans="1:1" x14ac:dyDescent="0.2">
      <c r="A1434" s="145">
        <v>38341</v>
      </c>
    </row>
    <row r="1435" spans="1:1" x14ac:dyDescent="0.2">
      <c r="A1435" s="145">
        <v>38342</v>
      </c>
    </row>
    <row r="1436" spans="1:1" x14ac:dyDescent="0.2">
      <c r="A1436" s="145">
        <v>38343</v>
      </c>
    </row>
    <row r="1437" spans="1:1" x14ac:dyDescent="0.2">
      <c r="A1437" s="145">
        <v>38344</v>
      </c>
    </row>
    <row r="1438" spans="1:1" x14ac:dyDescent="0.2">
      <c r="A1438" s="145">
        <v>38345</v>
      </c>
    </row>
    <row r="1439" spans="1:1" x14ac:dyDescent="0.2">
      <c r="A1439" s="145">
        <v>38348</v>
      </c>
    </row>
    <row r="1440" spans="1:1" x14ac:dyDescent="0.2">
      <c r="A1440" s="145">
        <v>38349</v>
      </c>
    </row>
    <row r="1441" spans="1:1" x14ac:dyDescent="0.2">
      <c r="A1441" s="145">
        <v>38350</v>
      </c>
    </row>
    <row r="1442" spans="1:1" x14ac:dyDescent="0.2">
      <c r="A1442" s="145">
        <v>38351</v>
      </c>
    </row>
    <row r="1443" spans="1:1" x14ac:dyDescent="0.2">
      <c r="A1443" s="145">
        <v>38352</v>
      </c>
    </row>
    <row r="1444" spans="1:1" x14ac:dyDescent="0.2">
      <c r="A1444" s="145">
        <v>38355</v>
      </c>
    </row>
    <row r="1445" spans="1:1" x14ac:dyDescent="0.2">
      <c r="A1445" s="145">
        <v>38356</v>
      </c>
    </row>
    <row r="1446" spans="1:1" x14ac:dyDescent="0.2">
      <c r="A1446" s="145">
        <v>38357</v>
      </c>
    </row>
    <row r="1447" spans="1:1" x14ac:dyDescent="0.2">
      <c r="A1447" s="145">
        <v>38358</v>
      </c>
    </row>
    <row r="1448" spans="1:1" x14ac:dyDescent="0.2">
      <c r="A1448" s="145">
        <v>38359</v>
      </c>
    </row>
    <row r="1449" spans="1:1" x14ac:dyDescent="0.2">
      <c r="A1449" s="145">
        <v>38362</v>
      </c>
    </row>
    <row r="1450" spans="1:1" x14ac:dyDescent="0.2">
      <c r="A1450" s="145">
        <v>38363</v>
      </c>
    </row>
    <row r="1451" spans="1:1" x14ac:dyDescent="0.2">
      <c r="A1451" s="145">
        <v>38364</v>
      </c>
    </row>
    <row r="1452" spans="1:1" x14ac:dyDescent="0.2">
      <c r="A1452" s="145">
        <v>38365</v>
      </c>
    </row>
    <row r="1453" spans="1:1" x14ac:dyDescent="0.2">
      <c r="A1453" s="145">
        <v>38366</v>
      </c>
    </row>
    <row r="1454" spans="1:1" x14ac:dyDescent="0.2">
      <c r="A1454" s="145">
        <v>38369</v>
      </c>
    </row>
    <row r="1455" spans="1:1" x14ac:dyDescent="0.2">
      <c r="A1455" s="145">
        <v>38370</v>
      </c>
    </row>
    <row r="1456" spans="1:1" x14ac:dyDescent="0.2">
      <c r="A1456" s="145">
        <v>38371</v>
      </c>
    </row>
    <row r="1457" spans="1:1" x14ac:dyDescent="0.2">
      <c r="A1457" s="145">
        <v>38372</v>
      </c>
    </row>
    <row r="1458" spans="1:1" x14ac:dyDescent="0.2">
      <c r="A1458" s="145">
        <v>38373</v>
      </c>
    </row>
    <row r="1459" spans="1:1" x14ac:dyDescent="0.2">
      <c r="A1459" s="145">
        <v>38376</v>
      </c>
    </row>
    <row r="1460" spans="1:1" x14ac:dyDescent="0.2">
      <c r="A1460" s="145">
        <v>38377</v>
      </c>
    </row>
    <row r="1461" spans="1:1" x14ac:dyDescent="0.2">
      <c r="A1461" s="145">
        <v>38378</v>
      </c>
    </row>
    <row r="1462" spans="1:1" x14ac:dyDescent="0.2">
      <c r="A1462" s="145">
        <v>38379</v>
      </c>
    </row>
    <row r="1463" spans="1:1" x14ac:dyDescent="0.2">
      <c r="A1463" s="145">
        <v>38380</v>
      </c>
    </row>
    <row r="1464" spans="1:1" x14ac:dyDescent="0.2">
      <c r="A1464" s="145">
        <v>38383</v>
      </c>
    </row>
    <row r="1465" spans="1:1" x14ac:dyDescent="0.2">
      <c r="A1465" s="145">
        <v>38384</v>
      </c>
    </row>
    <row r="1466" spans="1:1" x14ac:dyDescent="0.2">
      <c r="A1466" s="145">
        <v>38385</v>
      </c>
    </row>
    <row r="1467" spans="1:1" x14ac:dyDescent="0.2">
      <c r="A1467" s="145">
        <v>38386</v>
      </c>
    </row>
    <row r="1468" spans="1:1" x14ac:dyDescent="0.2">
      <c r="A1468" s="145">
        <v>38387</v>
      </c>
    </row>
    <row r="1469" spans="1:1" x14ac:dyDescent="0.2">
      <c r="A1469" s="145">
        <v>38390</v>
      </c>
    </row>
    <row r="1470" spans="1:1" x14ac:dyDescent="0.2">
      <c r="A1470" s="145">
        <v>38391</v>
      </c>
    </row>
    <row r="1471" spans="1:1" x14ac:dyDescent="0.2">
      <c r="A1471" s="145">
        <v>38392</v>
      </c>
    </row>
    <row r="1472" spans="1:1" x14ac:dyDescent="0.2">
      <c r="A1472" s="145">
        <v>38393</v>
      </c>
    </row>
    <row r="1473" spans="1:1" x14ac:dyDescent="0.2">
      <c r="A1473" s="145">
        <v>38394</v>
      </c>
    </row>
    <row r="1474" spans="1:1" x14ac:dyDescent="0.2">
      <c r="A1474" s="145">
        <v>38397</v>
      </c>
    </row>
    <row r="1475" spans="1:1" x14ac:dyDescent="0.2">
      <c r="A1475" s="145">
        <v>38398</v>
      </c>
    </row>
    <row r="1476" spans="1:1" x14ac:dyDescent="0.2">
      <c r="A1476" s="145">
        <v>38399</v>
      </c>
    </row>
    <row r="1477" spans="1:1" x14ac:dyDescent="0.2">
      <c r="A1477" s="145">
        <v>38400</v>
      </c>
    </row>
    <row r="1478" spans="1:1" x14ac:dyDescent="0.2">
      <c r="A1478" s="145">
        <v>38401</v>
      </c>
    </row>
    <row r="1479" spans="1:1" x14ac:dyDescent="0.2">
      <c r="A1479" s="145">
        <v>38404</v>
      </c>
    </row>
    <row r="1480" spans="1:1" x14ac:dyDescent="0.2">
      <c r="A1480" s="145">
        <v>38405</v>
      </c>
    </row>
    <row r="1481" spans="1:1" x14ac:dyDescent="0.2">
      <c r="A1481" s="145">
        <v>38406</v>
      </c>
    </row>
    <row r="1482" spans="1:1" x14ac:dyDescent="0.2">
      <c r="A1482" s="145">
        <v>38407</v>
      </c>
    </row>
    <row r="1483" spans="1:1" x14ac:dyDescent="0.2">
      <c r="A1483" s="145">
        <v>38408</v>
      </c>
    </row>
    <row r="1484" spans="1:1" x14ac:dyDescent="0.2">
      <c r="A1484" s="145">
        <v>38411</v>
      </c>
    </row>
    <row r="1485" spans="1:1" x14ac:dyDescent="0.2">
      <c r="A1485" s="145">
        <v>38412</v>
      </c>
    </row>
    <row r="1486" spans="1:1" x14ac:dyDescent="0.2">
      <c r="A1486" s="145">
        <v>38413</v>
      </c>
    </row>
    <row r="1487" spans="1:1" x14ac:dyDescent="0.2">
      <c r="A1487" s="145">
        <v>38414</v>
      </c>
    </row>
    <row r="1488" spans="1:1" x14ac:dyDescent="0.2">
      <c r="A1488" s="145">
        <v>38415</v>
      </c>
    </row>
    <row r="1489" spans="1:1" x14ac:dyDescent="0.2">
      <c r="A1489" s="145">
        <v>38418</v>
      </c>
    </row>
    <row r="1490" spans="1:1" x14ac:dyDescent="0.2">
      <c r="A1490" s="145">
        <v>38419</v>
      </c>
    </row>
    <row r="1491" spans="1:1" x14ac:dyDescent="0.2">
      <c r="A1491" s="145">
        <v>38420</v>
      </c>
    </row>
    <row r="1492" spans="1:1" x14ac:dyDescent="0.2">
      <c r="A1492" s="145">
        <v>38421</v>
      </c>
    </row>
    <row r="1493" spans="1:1" x14ac:dyDescent="0.2">
      <c r="A1493" s="145">
        <v>38422</v>
      </c>
    </row>
    <row r="1494" spans="1:1" x14ac:dyDescent="0.2">
      <c r="A1494" s="145">
        <v>38425</v>
      </c>
    </row>
    <row r="1495" spans="1:1" x14ac:dyDescent="0.2">
      <c r="A1495" s="145">
        <v>38426</v>
      </c>
    </row>
    <row r="1496" spans="1:1" x14ac:dyDescent="0.2">
      <c r="A1496" s="145">
        <v>38427</v>
      </c>
    </row>
    <row r="1497" spans="1:1" x14ac:dyDescent="0.2">
      <c r="A1497" s="145">
        <v>38428</v>
      </c>
    </row>
    <row r="1498" spans="1:1" x14ac:dyDescent="0.2">
      <c r="A1498" s="145">
        <v>38429</v>
      </c>
    </row>
    <row r="1499" spans="1:1" x14ac:dyDescent="0.2">
      <c r="A1499" s="145">
        <v>38432</v>
      </c>
    </row>
    <row r="1500" spans="1:1" x14ac:dyDescent="0.2">
      <c r="A1500" s="145">
        <v>38433</v>
      </c>
    </row>
    <row r="1501" spans="1:1" x14ac:dyDescent="0.2">
      <c r="A1501" s="145">
        <v>38434</v>
      </c>
    </row>
    <row r="1502" spans="1:1" x14ac:dyDescent="0.2">
      <c r="A1502" s="145">
        <v>38435</v>
      </c>
    </row>
    <row r="1503" spans="1:1" x14ac:dyDescent="0.2">
      <c r="A1503" s="145">
        <v>38436</v>
      </c>
    </row>
    <row r="1504" spans="1:1" x14ac:dyDescent="0.2">
      <c r="A1504" s="145">
        <v>38439</v>
      </c>
    </row>
    <row r="1505" spans="1:1" x14ac:dyDescent="0.2">
      <c r="A1505" s="145">
        <v>38440</v>
      </c>
    </row>
    <row r="1506" spans="1:1" x14ac:dyDescent="0.2">
      <c r="A1506" s="145">
        <v>38441</v>
      </c>
    </row>
    <row r="1507" spans="1:1" x14ac:dyDescent="0.2">
      <c r="A1507" s="145">
        <v>38442</v>
      </c>
    </row>
    <row r="1508" spans="1:1" x14ac:dyDescent="0.2">
      <c r="A1508" s="145">
        <v>38443</v>
      </c>
    </row>
    <row r="1509" spans="1:1" x14ac:dyDescent="0.2">
      <c r="A1509" s="145">
        <v>38446</v>
      </c>
    </row>
    <row r="1510" spans="1:1" x14ac:dyDescent="0.2">
      <c r="A1510" s="145">
        <v>38447</v>
      </c>
    </row>
    <row r="1511" spans="1:1" x14ac:dyDescent="0.2">
      <c r="A1511" s="145">
        <v>38448</v>
      </c>
    </row>
    <row r="1512" spans="1:1" x14ac:dyDescent="0.2">
      <c r="A1512" s="145">
        <v>38449</v>
      </c>
    </row>
    <row r="1513" spans="1:1" x14ac:dyDescent="0.2">
      <c r="A1513" s="145">
        <v>38450</v>
      </c>
    </row>
    <row r="1514" spans="1:1" x14ac:dyDescent="0.2">
      <c r="A1514" s="145">
        <v>38453</v>
      </c>
    </row>
    <row r="1515" spans="1:1" x14ac:dyDescent="0.2">
      <c r="A1515" s="145">
        <v>38454</v>
      </c>
    </row>
    <row r="1516" spans="1:1" x14ac:dyDescent="0.2">
      <c r="A1516" s="145">
        <v>38455</v>
      </c>
    </row>
    <row r="1517" spans="1:1" x14ac:dyDescent="0.2">
      <c r="A1517" s="145">
        <v>38456</v>
      </c>
    </row>
    <row r="1518" spans="1:1" x14ac:dyDescent="0.2">
      <c r="A1518" s="145">
        <v>38457</v>
      </c>
    </row>
    <row r="1519" spans="1:1" x14ac:dyDescent="0.2">
      <c r="A1519" s="145">
        <v>38460</v>
      </c>
    </row>
    <row r="1520" spans="1:1" x14ac:dyDescent="0.2">
      <c r="A1520" s="145">
        <v>38461</v>
      </c>
    </row>
    <row r="1521" spans="1:1" x14ac:dyDescent="0.2">
      <c r="A1521" s="145">
        <v>38462</v>
      </c>
    </row>
    <row r="1522" spans="1:1" x14ac:dyDescent="0.2">
      <c r="A1522" s="145">
        <v>38463</v>
      </c>
    </row>
    <row r="1523" spans="1:1" x14ac:dyDescent="0.2">
      <c r="A1523" s="145">
        <v>38464</v>
      </c>
    </row>
    <row r="1524" spans="1:1" x14ac:dyDescent="0.2">
      <c r="A1524" s="145">
        <v>38467</v>
      </c>
    </row>
    <row r="1525" spans="1:1" x14ac:dyDescent="0.2">
      <c r="A1525" s="145">
        <v>38468</v>
      </c>
    </row>
    <row r="1526" spans="1:1" x14ac:dyDescent="0.2">
      <c r="A1526" s="145">
        <v>38469</v>
      </c>
    </row>
    <row r="1527" spans="1:1" x14ac:dyDescent="0.2">
      <c r="A1527" s="145">
        <v>38470</v>
      </c>
    </row>
    <row r="1528" spans="1:1" x14ac:dyDescent="0.2">
      <c r="A1528" s="145">
        <v>38471</v>
      </c>
    </row>
    <row r="1529" spans="1:1" x14ac:dyDescent="0.2">
      <c r="A1529" s="145">
        <v>38474</v>
      </c>
    </row>
    <row r="1530" spans="1:1" x14ac:dyDescent="0.2">
      <c r="A1530" s="145">
        <v>38475</v>
      </c>
    </row>
    <row r="1531" spans="1:1" x14ac:dyDescent="0.2">
      <c r="A1531" s="145">
        <v>38476</v>
      </c>
    </row>
    <row r="1532" spans="1:1" x14ac:dyDescent="0.2">
      <c r="A1532" s="145">
        <v>38477</v>
      </c>
    </row>
    <row r="1533" spans="1:1" x14ac:dyDescent="0.2">
      <c r="A1533" s="145">
        <v>38478</v>
      </c>
    </row>
    <row r="1534" spans="1:1" x14ac:dyDescent="0.2">
      <c r="A1534" s="145">
        <v>38481</v>
      </c>
    </row>
    <row r="1535" spans="1:1" x14ac:dyDescent="0.2">
      <c r="A1535" s="145">
        <v>38482</v>
      </c>
    </row>
    <row r="1536" spans="1:1" x14ac:dyDescent="0.2">
      <c r="A1536" s="145">
        <v>38483</v>
      </c>
    </row>
    <row r="1537" spans="1:1" x14ac:dyDescent="0.2">
      <c r="A1537" s="145">
        <v>38484</v>
      </c>
    </row>
    <row r="1538" spans="1:1" x14ac:dyDescent="0.2">
      <c r="A1538" s="145">
        <v>38485</v>
      </c>
    </row>
    <row r="1539" spans="1:1" x14ac:dyDescent="0.2">
      <c r="A1539" s="145">
        <v>38488</v>
      </c>
    </row>
    <row r="1540" spans="1:1" x14ac:dyDescent="0.2">
      <c r="A1540" s="145">
        <v>38489</v>
      </c>
    </row>
    <row r="1541" spans="1:1" x14ac:dyDescent="0.2">
      <c r="A1541" s="145">
        <v>38490</v>
      </c>
    </row>
    <row r="1542" spans="1:1" x14ac:dyDescent="0.2">
      <c r="A1542" s="145">
        <v>38491</v>
      </c>
    </row>
    <row r="1543" spans="1:1" x14ac:dyDescent="0.2">
      <c r="A1543" s="145">
        <v>38492</v>
      </c>
    </row>
    <row r="1544" spans="1:1" x14ac:dyDescent="0.2">
      <c r="A1544" s="145">
        <v>38495</v>
      </c>
    </row>
    <row r="1545" spans="1:1" x14ac:dyDescent="0.2">
      <c r="A1545" s="145">
        <v>38496</v>
      </c>
    </row>
    <row r="1546" spans="1:1" x14ac:dyDescent="0.2">
      <c r="A1546" s="145">
        <v>38497</v>
      </c>
    </row>
    <row r="1547" spans="1:1" x14ac:dyDescent="0.2">
      <c r="A1547" s="145">
        <v>38498</v>
      </c>
    </row>
    <row r="1548" spans="1:1" x14ac:dyDescent="0.2">
      <c r="A1548" s="145">
        <v>38499</v>
      </c>
    </row>
    <row r="1549" spans="1:1" x14ac:dyDescent="0.2">
      <c r="A1549" s="145">
        <v>38502</v>
      </c>
    </row>
    <row r="1550" spans="1:1" x14ac:dyDescent="0.2">
      <c r="A1550" s="145">
        <v>38503</v>
      </c>
    </row>
    <row r="1551" spans="1:1" x14ac:dyDescent="0.2">
      <c r="A1551" s="145">
        <v>38504</v>
      </c>
    </row>
    <row r="1552" spans="1:1" x14ac:dyDescent="0.2">
      <c r="A1552" s="145">
        <v>38505</v>
      </c>
    </row>
    <row r="1553" spans="1:1" x14ac:dyDescent="0.2">
      <c r="A1553" s="145">
        <v>38506</v>
      </c>
    </row>
    <row r="1554" spans="1:1" x14ac:dyDescent="0.2">
      <c r="A1554" s="145">
        <v>38509</v>
      </c>
    </row>
    <row r="1555" spans="1:1" x14ac:dyDescent="0.2">
      <c r="A1555" s="145">
        <v>38510</v>
      </c>
    </row>
    <row r="1556" spans="1:1" x14ac:dyDescent="0.2">
      <c r="A1556" s="145">
        <v>38511</v>
      </c>
    </row>
    <row r="1557" spans="1:1" x14ac:dyDescent="0.2">
      <c r="A1557" s="145">
        <v>38512</v>
      </c>
    </row>
    <row r="1558" spans="1:1" x14ac:dyDescent="0.2">
      <c r="A1558" s="145">
        <v>38513</v>
      </c>
    </row>
    <row r="1559" spans="1:1" x14ac:dyDescent="0.2">
      <c r="A1559" s="145">
        <v>38516</v>
      </c>
    </row>
    <row r="1560" spans="1:1" x14ac:dyDescent="0.2">
      <c r="A1560" s="145">
        <v>38517</v>
      </c>
    </row>
    <row r="1561" spans="1:1" x14ac:dyDescent="0.2">
      <c r="A1561" s="145">
        <v>38518</v>
      </c>
    </row>
    <row r="1562" spans="1:1" x14ac:dyDescent="0.2">
      <c r="A1562" s="145">
        <v>38519</v>
      </c>
    </row>
    <row r="1563" spans="1:1" x14ac:dyDescent="0.2">
      <c r="A1563" s="145">
        <v>38520</v>
      </c>
    </row>
    <row r="1564" spans="1:1" x14ac:dyDescent="0.2">
      <c r="A1564" s="145">
        <v>38523</v>
      </c>
    </row>
    <row r="1565" spans="1:1" x14ac:dyDescent="0.2">
      <c r="A1565" s="145">
        <v>38524</v>
      </c>
    </row>
    <row r="1566" spans="1:1" x14ac:dyDescent="0.2">
      <c r="A1566" s="145">
        <v>38525</v>
      </c>
    </row>
    <row r="1567" spans="1:1" x14ac:dyDescent="0.2">
      <c r="A1567" s="145">
        <v>38526</v>
      </c>
    </row>
    <row r="1568" spans="1:1" x14ac:dyDescent="0.2">
      <c r="A1568" s="145">
        <v>38527</v>
      </c>
    </row>
    <row r="1569" spans="1:1" x14ac:dyDescent="0.2">
      <c r="A1569" s="145">
        <v>38530</v>
      </c>
    </row>
    <row r="1570" spans="1:1" x14ac:dyDescent="0.2">
      <c r="A1570" s="145">
        <v>38531</v>
      </c>
    </row>
    <row r="1571" spans="1:1" x14ac:dyDescent="0.2">
      <c r="A1571" s="145">
        <v>38532</v>
      </c>
    </row>
    <row r="1572" spans="1:1" x14ac:dyDescent="0.2">
      <c r="A1572" s="145">
        <v>38533</v>
      </c>
    </row>
    <row r="1573" spans="1:1" x14ac:dyDescent="0.2">
      <c r="A1573" s="145">
        <v>38534</v>
      </c>
    </row>
    <row r="1574" spans="1:1" x14ac:dyDescent="0.2">
      <c r="A1574" s="145">
        <v>38538</v>
      </c>
    </row>
    <row r="1575" spans="1:1" x14ac:dyDescent="0.2">
      <c r="A1575" s="145">
        <v>38539</v>
      </c>
    </row>
    <row r="1576" spans="1:1" x14ac:dyDescent="0.2">
      <c r="A1576" s="145">
        <v>38540</v>
      </c>
    </row>
    <row r="1577" spans="1:1" x14ac:dyDescent="0.2">
      <c r="A1577" s="145">
        <v>38541</v>
      </c>
    </row>
    <row r="1578" spans="1:1" x14ac:dyDescent="0.2">
      <c r="A1578" s="145">
        <v>38544</v>
      </c>
    </row>
    <row r="1579" spans="1:1" x14ac:dyDescent="0.2">
      <c r="A1579" s="145">
        <v>38545</v>
      </c>
    </row>
    <row r="1580" spans="1:1" x14ac:dyDescent="0.2">
      <c r="A1580" s="145">
        <v>38546</v>
      </c>
    </row>
    <row r="1581" spans="1:1" x14ac:dyDescent="0.2">
      <c r="A1581" s="145">
        <v>38547</v>
      </c>
    </row>
    <row r="1582" spans="1:1" x14ac:dyDescent="0.2">
      <c r="A1582" s="145">
        <v>38548</v>
      </c>
    </row>
    <row r="1583" spans="1:1" x14ac:dyDescent="0.2">
      <c r="A1583" s="145">
        <v>38551</v>
      </c>
    </row>
    <row r="1584" spans="1:1" x14ac:dyDescent="0.2">
      <c r="A1584" s="145">
        <v>38552</v>
      </c>
    </row>
    <row r="1585" spans="1:1" x14ac:dyDescent="0.2">
      <c r="A1585" s="145">
        <v>38553</v>
      </c>
    </row>
    <row r="1586" spans="1:1" x14ac:dyDescent="0.2">
      <c r="A1586" s="145">
        <v>38554</v>
      </c>
    </row>
    <row r="1587" spans="1:1" x14ac:dyDescent="0.2">
      <c r="A1587" s="145">
        <v>38555</v>
      </c>
    </row>
    <row r="1588" spans="1:1" x14ac:dyDescent="0.2">
      <c r="A1588" s="145">
        <v>38558</v>
      </c>
    </row>
    <row r="1589" spans="1:1" x14ac:dyDescent="0.2">
      <c r="A1589" s="145">
        <v>38559</v>
      </c>
    </row>
    <row r="1590" spans="1:1" x14ac:dyDescent="0.2">
      <c r="A1590" s="145">
        <v>38560</v>
      </c>
    </row>
    <row r="1591" spans="1:1" x14ac:dyDescent="0.2">
      <c r="A1591" s="145">
        <v>38561</v>
      </c>
    </row>
    <row r="1592" spans="1:1" x14ac:dyDescent="0.2">
      <c r="A1592" s="145">
        <v>38562</v>
      </c>
    </row>
    <row r="1593" spans="1:1" x14ac:dyDescent="0.2">
      <c r="A1593" s="145">
        <v>38565</v>
      </c>
    </row>
    <row r="1594" spans="1:1" x14ac:dyDescent="0.2">
      <c r="A1594" s="145">
        <v>38566</v>
      </c>
    </row>
    <row r="1595" spans="1:1" x14ac:dyDescent="0.2">
      <c r="A1595" s="145">
        <v>38567</v>
      </c>
    </row>
    <row r="1596" spans="1:1" x14ac:dyDescent="0.2">
      <c r="A1596" s="145">
        <v>38568</v>
      </c>
    </row>
    <row r="1597" spans="1:1" x14ac:dyDescent="0.2">
      <c r="A1597" s="145">
        <v>38569</v>
      </c>
    </row>
    <row r="1598" spans="1:1" x14ac:dyDescent="0.2">
      <c r="A1598" s="145">
        <v>38572</v>
      </c>
    </row>
    <row r="1599" spans="1:1" x14ac:dyDescent="0.2">
      <c r="A1599" s="145">
        <v>38573</v>
      </c>
    </row>
    <row r="1600" spans="1:1" x14ac:dyDescent="0.2">
      <c r="A1600" s="145">
        <v>38574</v>
      </c>
    </row>
    <row r="1601" spans="1:1" x14ac:dyDescent="0.2">
      <c r="A1601" s="145">
        <v>38575</v>
      </c>
    </row>
    <row r="1602" spans="1:1" x14ac:dyDescent="0.2">
      <c r="A1602" s="145">
        <v>38576</v>
      </c>
    </row>
    <row r="1603" spans="1:1" x14ac:dyDescent="0.2">
      <c r="A1603" s="145">
        <v>38579</v>
      </c>
    </row>
    <row r="1604" spans="1:1" x14ac:dyDescent="0.2">
      <c r="A1604" s="145">
        <v>38580</v>
      </c>
    </row>
    <row r="1605" spans="1:1" x14ac:dyDescent="0.2">
      <c r="A1605" s="145">
        <v>38581</v>
      </c>
    </row>
    <row r="1606" spans="1:1" x14ac:dyDescent="0.2">
      <c r="A1606" s="145">
        <v>38582</v>
      </c>
    </row>
    <row r="1607" spans="1:1" x14ac:dyDescent="0.2">
      <c r="A1607" s="145">
        <v>38583</v>
      </c>
    </row>
    <row r="1608" spans="1:1" x14ac:dyDescent="0.2">
      <c r="A1608" s="145">
        <v>38586</v>
      </c>
    </row>
    <row r="1609" spans="1:1" x14ac:dyDescent="0.2">
      <c r="A1609" s="145">
        <v>38587</v>
      </c>
    </row>
    <row r="1610" spans="1:1" x14ac:dyDescent="0.2">
      <c r="A1610" s="145">
        <v>38588</v>
      </c>
    </row>
    <row r="1611" spans="1:1" x14ac:dyDescent="0.2">
      <c r="A1611" s="145">
        <v>38589</v>
      </c>
    </row>
    <row r="1612" spans="1:1" x14ac:dyDescent="0.2">
      <c r="A1612" s="145">
        <v>38590</v>
      </c>
    </row>
    <row r="1613" spans="1:1" x14ac:dyDescent="0.2">
      <c r="A1613" s="145">
        <v>38593</v>
      </c>
    </row>
    <row r="1614" spans="1:1" x14ac:dyDescent="0.2">
      <c r="A1614" s="145">
        <v>38594</v>
      </c>
    </row>
    <row r="1615" spans="1:1" x14ac:dyDescent="0.2">
      <c r="A1615" s="145">
        <v>38595</v>
      </c>
    </row>
    <row r="1616" spans="1:1" x14ac:dyDescent="0.2">
      <c r="A1616" s="145">
        <v>38596</v>
      </c>
    </row>
    <row r="1617" spans="1:1" x14ac:dyDescent="0.2">
      <c r="A1617" s="145">
        <v>38597</v>
      </c>
    </row>
    <row r="1618" spans="1:1" x14ac:dyDescent="0.2">
      <c r="A1618" s="145">
        <v>38600</v>
      </c>
    </row>
    <row r="1619" spans="1:1" x14ac:dyDescent="0.2">
      <c r="A1619" s="145">
        <v>38601</v>
      </c>
    </row>
    <row r="1620" spans="1:1" x14ac:dyDescent="0.2">
      <c r="A1620" s="145">
        <v>38602</v>
      </c>
    </row>
    <row r="1621" spans="1:1" x14ac:dyDescent="0.2">
      <c r="A1621" s="145">
        <v>38603</v>
      </c>
    </row>
    <row r="1622" spans="1:1" x14ac:dyDescent="0.2">
      <c r="A1622" s="145">
        <v>38604</v>
      </c>
    </row>
    <row r="1623" spans="1:1" x14ac:dyDescent="0.2">
      <c r="A1623" s="145">
        <v>38607</v>
      </c>
    </row>
    <row r="1624" spans="1:1" x14ac:dyDescent="0.2">
      <c r="A1624" s="145">
        <v>38608</v>
      </c>
    </row>
    <row r="1625" spans="1:1" x14ac:dyDescent="0.2">
      <c r="A1625" s="145">
        <v>38609</v>
      </c>
    </row>
    <row r="1626" spans="1:1" x14ac:dyDescent="0.2">
      <c r="A1626" s="145">
        <v>38610</v>
      </c>
    </row>
    <row r="1627" spans="1:1" x14ac:dyDescent="0.2">
      <c r="A1627" s="145">
        <v>38611</v>
      </c>
    </row>
    <row r="1628" spans="1:1" x14ac:dyDescent="0.2">
      <c r="A1628" s="145">
        <v>38614</v>
      </c>
    </row>
    <row r="1629" spans="1:1" x14ac:dyDescent="0.2">
      <c r="A1629" s="145">
        <v>38615</v>
      </c>
    </row>
    <row r="1630" spans="1:1" x14ac:dyDescent="0.2">
      <c r="A1630" s="145">
        <v>38616</v>
      </c>
    </row>
    <row r="1631" spans="1:1" x14ac:dyDescent="0.2">
      <c r="A1631" s="145">
        <v>38617</v>
      </c>
    </row>
    <row r="1632" spans="1:1" x14ac:dyDescent="0.2">
      <c r="A1632" s="145">
        <v>38618</v>
      </c>
    </row>
    <row r="1633" spans="1:1" x14ac:dyDescent="0.2">
      <c r="A1633" s="145">
        <v>38621</v>
      </c>
    </row>
    <row r="1634" spans="1:1" x14ac:dyDescent="0.2">
      <c r="A1634" s="145">
        <v>38622</v>
      </c>
    </row>
    <row r="1635" spans="1:1" x14ac:dyDescent="0.2">
      <c r="A1635" s="145">
        <v>38623</v>
      </c>
    </row>
    <row r="1636" spans="1:1" x14ac:dyDescent="0.2">
      <c r="A1636" s="145">
        <v>38624</v>
      </c>
    </row>
    <row r="1637" spans="1:1" x14ac:dyDescent="0.2">
      <c r="A1637" s="145">
        <v>38625</v>
      </c>
    </row>
    <row r="1638" spans="1:1" x14ac:dyDescent="0.2">
      <c r="A1638" s="145">
        <v>38628</v>
      </c>
    </row>
    <row r="1639" spans="1:1" x14ac:dyDescent="0.2">
      <c r="A1639" s="145">
        <v>38629</v>
      </c>
    </row>
    <row r="1640" spans="1:1" x14ac:dyDescent="0.2">
      <c r="A1640" s="145">
        <v>38630</v>
      </c>
    </row>
    <row r="1641" spans="1:1" x14ac:dyDescent="0.2">
      <c r="A1641" s="145">
        <v>38631</v>
      </c>
    </row>
    <row r="1642" spans="1:1" x14ac:dyDescent="0.2">
      <c r="A1642" s="145">
        <v>38632</v>
      </c>
    </row>
    <row r="1643" spans="1:1" x14ac:dyDescent="0.2">
      <c r="A1643" s="145">
        <v>38635</v>
      </c>
    </row>
    <row r="1644" spans="1:1" x14ac:dyDescent="0.2">
      <c r="A1644" s="145">
        <v>38636</v>
      </c>
    </row>
    <row r="1645" spans="1:1" x14ac:dyDescent="0.2">
      <c r="A1645" s="145">
        <v>38637</v>
      </c>
    </row>
    <row r="1646" spans="1:1" x14ac:dyDescent="0.2">
      <c r="A1646" s="145">
        <v>38638</v>
      </c>
    </row>
    <row r="1647" spans="1:1" x14ac:dyDescent="0.2">
      <c r="A1647" s="145">
        <v>38639</v>
      </c>
    </row>
    <row r="1648" spans="1:1" x14ac:dyDescent="0.2">
      <c r="A1648" s="145">
        <v>38642</v>
      </c>
    </row>
    <row r="1649" spans="1:1" x14ac:dyDescent="0.2">
      <c r="A1649" s="145">
        <v>38643</v>
      </c>
    </row>
    <row r="1650" spans="1:1" x14ac:dyDescent="0.2">
      <c r="A1650" s="145">
        <v>38644</v>
      </c>
    </row>
    <row r="1651" spans="1:1" x14ac:dyDescent="0.2">
      <c r="A1651" s="145">
        <v>38645</v>
      </c>
    </row>
    <row r="1652" spans="1:1" x14ac:dyDescent="0.2">
      <c r="A1652" s="145">
        <v>38646</v>
      </c>
    </row>
    <row r="1653" spans="1:1" x14ac:dyDescent="0.2">
      <c r="A1653" s="145">
        <v>38649</v>
      </c>
    </row>
    <row r="1654" spans="1:1" x14ac:dyDescent="0.2">
      <c r="A1654" s="145">
        <v>38650</v>
      </c>
    </row>
    <row r="1655" spans="1:1" x14ac:dyDescent="0.2">
      <c r="A1655" s="145">
        <v>38651</v>
      </c>
    </row>
    <row r="1656" spans="1:1" x14ac:dyDescent="0.2">
      <c r="A1656" s="145">
        <v>38652</v>
      </c>
    </row>
    <row r="1657" spans="1:1" x14ac:dyDescent="0.2">
      <c r="A1657" s="145">
        <v>38653</v>
      </c>
    </row>
    <row r="1658" spans="1:1" x14ac:dyDescent="0.2">
      <c r="A1658" s="145">
        <v>38656</v>
      </c>
    </row>
    <row r="1659" spans="1:1" x14ac:dyDescent="0.2">
      <c r="A1659" s="145">
        <v>38657</v>
      </c>
    </row>
    <row r="1660" spans="1:1" x14ac:dyDescent="0.2">
      <c r="A1660" s="145">
        <v>38658</v>
      </c>
    </row>
    <row r="1661" spans="1:1" x14ac:dyDescent="0.2">
      <c r="A1661" s="145">
        <v>38659</v>
      </c>
    </row>
    <row r="1662" spans="1:1" x14ac:dyDescent="0.2">
      <c r="A1662" s="145">
        <v>38660</v>
      </c>
    </row>
    <row r="1663" spans="1:1" x14ac:dyDescent="0.2">
      <c r="A1663" s="145">
        <v>38663</v>
      </c>
    </row>
    <row r="1664" spans="1:1" x14ac:dyDescent="0.2">
      <c r="A1664" s="145">
        <v>38664</v>
      </c>
    </row>
    <row r="1665" spans="1:1" x14ac:dyDescent="0.2">
      <c r="A1665" s="145">
        <v>38665</v>
      </c>
    </row>
    <row r="1666" spans="1:1" x14ac:dyDescent="0.2">
      <c r="A1666" s="145">
        <v>38666</v>
      </c>
    </row>
    <row r="1667" spans="1:1" x14ac:dyDescent="0.2">
      <c r="A1667" s="145">
        <v>38667</v>
      </c>
    </row>
    <row r="1668" spans="1:1" x14ac:dyDescent="0.2">
      <c r="A1668" s="145">
        <v>38670</v>
      </c>
    </row>
    <row r="1669" spans="1:1" x14ac:dyDescent="0.2">
      <c r="A1669" s="145">
        <v>38671</v>
      </c>
    </row>
    <row r="1670" spans="1:1" x14ac:dyDescent="0.2">
      <c r="A1670" s="145">
        <v>38672</v>
      </c>
    </row>
    <row r="1671" spans="1:1" x14ac:dyDescent="0.2">
      <c r="A1671" s="145">
        <v>38673</v>
      </c>
    </row>
    <row r="1672" spans="1:1" x14ac:dyDescent="0.2">
      <c r="A1672" s="145">
        <v>38674</v>
      </c>
    </row>
    <row r="1673" spans="1:1" x14ac:dyDescent="0.2">
      <c r="A1673" s="145">
        <v>38677</v>
      </c>
    </row>
    <row r="1674" spans="1:1" x14ac:dyDescent="0.2">
      <c r="A1674" s="145">
        <v>38678</v>
      </c>
    </row>
    <row r="1675" spans="1:1" x14ac:dyDescent="0.2">
      <c r="A1675" s="145">
        <v>38679</v>
      </c>
    </row>
    <row r="1676" spans="1:1" x14ac:dyDescent="0.2">
      <c r="A1676" s="145">
        <v>38680</v>
      </c>
    </row>
    <row r="1677" spans="1:1" x14ac:dyDescent="0.2">
      <c r="A1677" s="145">
        <v>38681</v>
      </c>
    </row>
    <row r="1678" spans="1:1" x14ac:dyDescent="0.2">
      <c r="A1678" s="145">
        <v>38684</v>
      </c>
    </row>
    <row r="1679" spans="1:1" x14ac:dyDescent="0.2">
      <c r="A1679" s="145">
        <v>38685</v>
      </c>
    </row>
    <row r="1680" spans="1:1" x14ac:dyDescent="0.2">
      <c r="A1680" s="145">
        <v>38686</v>
      </c>
    </row>
    <row r="1681" spans="1:1" x14ac:dyDescent="0.2">
      <c r="A1681" s="145">
        <v>38687</v>
      </c>
    </row>
    <row r="1682" spans="1:1" x14ac:dyDescent="0.2">
      <c r="A1682" s="145">
        <v>38688</v>
      </c>
    </row>
    <row r="1683" spans="1:1" x14ac:dyDescent="0.2">
      <c r="A1683" s="145">
        <v>38691</v>
      </c>
    </row>
    <row r="1684" spans="1:1" x14ac:dyDescent="0.2">
      <c r="A1684" s="145">
        <v>38692</v>
      </c>
    </row>
    <row r="1685" spans="1:1" x14ac:dyDescent="0.2">
      <c r="A1685" s="145">
        <v>38693</v>
      </c>
    </row>
    <row r="1686" spans="1:1" x14ac:dyDescent="0.2">
      <c r="A1686" s="145">
        <v>38694</v>
      </c>
    </row>
    <row r="1687" spans="1:1" x14ac:dyDescent="0.2">
      <c r="A1687" s="145">
        <v>38695</v>
      </c>
    </row>
    <row r="1688" spans="1:1" x14ac:dyDescent="0.2">
      <c r="A1688" s="145">
        <v>38698</v>
      </c>
    </row>
    <row r="1689" spans="1:1" x14ac:dyDescent="0.2">
      <c r="A1689" s="145">
        <v>38699</v>
      </c>
    </row>
    <row r="1690" spans="1:1" x14ac:dyDescent="0.2">
      <c r="A1690" s="145">
        <v>38700</v>
      </c>
    </row>
    <row r="1691" spans="1:1" x14ac:dyDescent="0.2">
      <c r="A1691" s="145">
        <v>38701</v>
      </c>
    </row>
    <row r="1692" spans="1:1" x14ac:dyDescent="0.2">
      <c r="A1692" s="145">
        <v>38702</v>
      </c>
    </row>
    <row r="1693" spans="1:1" x14ac:dyDescent="0.2">
      <c r="A1693" s="145">
        <v>38705</v>
      </c>
    </row>
    <row r="1694" spans="1:1" x14ac:dyDescent="0.2">
      <c r="A1694" s="145">
        <v>38706</v>
      </c>
    </row>
    <row r="1695" spans="1:1" x14ac:dyDescent="0.2">
      <c r="A1695" s="145">
        <v>38707</v>
      </c>
    </row>
    <row r="1696" spans="1:1" x14ac:dyDescent="0.2">
      <c r="A1696" s="145">
        <v>38708</v>
      </c>
    </row>
    <row r="1697" spans="1:1" x14ac:dyDescent="0.2">
      <c r="A1697" s="145">
        <v>38709</v>
      </c>
    </row>
    <row r="1698" spans="1:1" x14ac:dyDescent="0.2">
      <c r="A1698" s="145">
        <v>38712</v>
      </c>
    </row>
    <row r="1699" spans="1:1" x14ac:dyDescent="0.2">
      <c r="A1699" s="145">
        <v>38713</v>
      </c>
    </row>
    <row r="1700" spans="1:1" x14ac:dyDescent="0.2">
      <c r="A1700" s="145">
        <v>38714</v>
      </c>
    </row>
    <row r="1701" spans="1:1" x14ac:dyDescent="0.2">
      <c r="A1701" s="145">
        <v>38715</v>
      </c>
    </row>
    <row r="1702" spans="1:1" x14ac:dyDescent="0.2">
      <c r="A1702" s="145">
        <v>38716</v>
      </c>
    </row>
    <row r="1703" spans="1:1" x14ac:dyDescent="0.2">
      <c r="A1703" s="145">
        <v>38719</v>
      </c>
    </row>
    <row r="1704" spans="1:1" x14ac:dyDescent="0.2">
      <c r="A1704" s="145">
        <v>38720</v>
      </c>
    </row>
    <row r="1705" spans="1:1" x14ac:dyDescent="0.2">
      <c r="A1705" s="145">
        <v>38721</v>
      </c>
    </row>
    <row r="1706" spans="1:1" x14ac:dyDescent="0.2">
      <c r="A1706" s="145">
        <v>38722</v>
      </c>
    </row>
    <row r="1707" spans="1:1" x14ac:dyDescent="0.2">
      <c r="A1707" s="145">
        <v>38723</v>
      </c>
    </row>
    <row r="1708" spans="1:1" x14ac:dyDescent="0.2">
      <c r="A1708" s="145">
        <v>38726</v>
      </c>
    </row>
    <row r="1709" spans="1:1" x14ac:dyDescent="0.2">
      <c r="A1709" s="145">
        <v>38727</v>
      </c>
    </row>
    <row r="1710" spans="1:1" x14ac:dyDescent="0.2">
      <c r="A1710" s="145">
        <v>38728</v>
      </c>
    </row>
    <row r="1711" spans="1:1" x14ac:dyDescent="0.2">
      <c r="A1711" s="145">
        <v>38729</v>
      </c>
    </row>
    <row r="1712" spans="1:1" x14ac:dyDescent="0.2">
      <c r="A1712" s="145">
        <v>38730</v>
      </c>
    </row>
    <row r="1713" spans="1:1" x14ac:dyDescent="0.2">
      <c r="A1713" s="145">
        <v>38733</v>
      </c>
    </row>
    <row r="1714" spans="1:1" x14ac:dyDescent="0.2">
      <c r="A1714" s="145">
        <v>38734</v>
      </c>
    </row>
    <row r="1715" spans="1:1" x14ac:dyDescent="0.2">
      <c r="A1715" s="145">
        <v>38735</v>
      </c>
    </row>
    <row r="1716" spans="1:1" x14ac:dyDescent="0.2">
      <c r="A1716" s="145">
        <v>38736</v>
      </c>
    </row>
    <row r="1717" spans="1:1" x14ac:dyDescent="0.2">
      <c r="A1717" s="145">
        <v>38737</v>
      </c>
    </row>
    <row r="1718" spans="1:1" x14ac:dyDescent="0.2">
      <c r="A1718" s="145">
        <v>38740</v>
      </c>
    </row>
    <row r="1719" spans="1:1" x14ac:dyDescent="0.2">
      <c r="A1719" s="145">
        <v>38741</v>
      </c>
    </row>
    <row r="1720" spans="1:1" x14ac:dyDescent="0.2">
      <c r="A1720" s="145">
        <v>38742</v>
      </c>
    </row>
    <row r="1721" spans="1:1" x14ac:dyDescent="0.2">
      <c r="A1721" s="145">
        <v>38743</v>
      </c>
    </row>
    <row r="1722" spans="1:1" x14ac:dyDescent="0.2">
      <c r="A1722" s="145">
        <v>38744</v>
      </c>
    </row>
    <row r="1723" spans="1:1" x14ac:dyDescent="0.2">
      <c r="A1723" s="145">
        <v>38747</v>
      </c>
    </row>
    <row r="1724" spans="1:1" x14ac:dyDescent="0.2">
      <c r="A1724" s="145">
        <v>38748</v>
      </c>
    </row>
    <row r="1725" spans="1:1" x14ac:dyDescent="0.2">
      <c r="A1725" s="145">
        <v>38749</v>
      </c>
    </row>
    <row r="1726" spans="1:1" x14ac:dyDescent="0.2">
      <c r="A1726" s="145">
        <v>38750</v>
      </c>
    </row>
    <row r="1727" spans="1:1" x14ac:dyDescent="0.2">
      <c r="A1727" s="145">
        <v>38751</v>
      </c>
    </row>
    <row r="1728" spans="1:1" x14ac:dyDescent="0.2">
      <c r="A1728" s="145">
        <v>38754</v>
      </c>
    </row>
    <row r="1729" spans="1:1" x14ac:dyDescent="0.2">
      <c r="A1729" s="145">
        <v>38755</v>
      </c>
    </row>
    <row r="1730" spans="1:1" x14ac:dyDescent="0.2">
      <c r="A1730" s="145">
        <v>38756</v>
      </c>
    </row>
    <row r="1731" spans="1:1" x14ac:dyDescent="0.2">
      <c r="A1731" s="145">
        <v>38757</v>
      </c>
    </row>
    <row r="1732" spans="1:1" x14ac:dyDescent="0.2">
      <c r="A1732" s="145">
        <v>38758</v>
      </c>
    </row>
    <row r="1733" spans="1:1" x14ac:dyDescent="0.2">
      <c r="A1733" s="145">
        <v>38761</v>
      </c>
    </row>
    <row r="1734" spans="1:1" x14ac:dyDescent="0.2">
      <c r="A1734" s="145">
        <v>38762</v>
      </c>
    </row>
    <row r="1735" spans="1:1" x14ac:dyDescent="0.2">
      <c r="A1735" s="145">
        <v>38763</v>
      </c>
    </row>
    <row r="1736" spans="1:1" x14ac:dyDescent="0.2">
      <c r="A1736" s="145">
        <v>38764</v>
      </c>
    </row>
    <row r="1737" spans="1:1" x14ac:dyDescent="0.2">
      <c r="A1737" s="145">
        <v>38765</v>
      </c>
    </row>
    <row r="1738" spans="1:1" x14ac:dyDescent="0.2">
      <c r="A1738" s="145">
        <v>38768</v>
      </c>
    </row>
    <row r="1739" spans="1:1" x14ac:dyDescent="0.2">
      <c r="A1739" s="145">
        <v>38769</v>
      </c>
    </row>
    <row r="1740" spans="1:1" x14ac:dyDescent="0.2">
      <c r="A1740" s="145">
        <v>38770</v>
      </c>
    </row>
    <row r="1741" spans="1:1" x14ac:dyDescent="0.2">
      <c r="A1741" s="145">
        <v>38771</v>
      </c>
    </row>
    <row r="1742" spans="1:1" x14ac:dyDescent="0.2">
      <c r="A1742" s="145">
        <v>38772</v>
      </c>
    </row>
    <row r="1743" spans="1:1" x14ac:dyDescent="0.2">
      <c r="A1743" s="145">
        <v>38775</v>
      </c>
    </row>
    <row r="1744" spans="1:1" x14ac:dyDescent="0.2">
      <c r="A1744" s="145">
        <v>38776</v>
      </c>
    </row>
    <row r="1745" spans="1:1" x14ac:dyDescent="0.2">
      <c r="A1745" s="145">
        <v>38777</v>
      </c>
    </row>
    <row r="1746" spans="1:1" x14ac:dyDescent="0.2">
      <c r="A1746" s="145">
        <v>38778</v>
      </c>
    </row>
    <row r="1747" spans="1:1" x14ac:dyDescent="0.2">
      <c r="A1747" s="145">
        <v>38779</v>
      </c>
    </row>
    <row r="1748" spans="1:1" x14ac:dyDescent="0.2">
      <c r="A1748" s="145">
        <v>38782</v>
      </c>
    </row>
    <row r="1749" spans="1:1" x14ac:dyDescent="0.2">
      <c r="A1749" s="145">
        <v>38783</v>
      </c>
    </row>
    <row r="1750" spans="1:1" x14ac:dyDescent="0.2">
      <c r="A1750" s="145">
        <v>38784</v>
      </c>
    </row>
    <row r="1751" spans="1:1" x14ac:dyDescent="0.2">
      <c r="A1751" s="145">
        <v>38785</v>
      </c>
    </row>
    <row r="1752" spans="1:1" x14ac:dyDescent="0.2">
      <c r="A1752" s="145">
        <v>38786</v>
      </c>
    </row>
    <row r="1753" spans="1:1" x14ac:dyDescent="0.2">
      <c r="A1753" s="145">
        <v>38789</v>
      </c>
    </row>
    <row r="1754" spans="1:1" x14ac:dyDescent="0.2">
      <c r="A1754" s="145">
        <v>38790</v>
      </c>
    </row>
    <row r="1755" spans="1:1" x14ac:dyDescent="0.2">
      <c r="A1755" s="145">
        <v>38791</v>
      </c>
    </row>
    <row r="1756" spans="1:1" x14ac:dyDescent="0.2">
      <c r="A1756" s="145">
        <v>38792</v>
      </c>
    </row>
    <row r="1757" spans="1:1" x14ac:dyDescent="0.2">
      <c r="A1757" s="145">
        <v>38793</v>
      </c>
    </row>
    <row r="1758" spans="1:1" x14ac:dyDescent="0.2">
      <c r="A1758" s="145">
        <v>38796</v>
      </c>
    </row>
    <row r="1759" spans="1:1" x14ac:dyDescent="0.2">
      <c r="A1759" s="145">
        <v>38797</v>
      </c>
    </row>
    <row r="1760" spans="1:1" x14ac:dyDescent="0.2">
      <c r="A1760" s="145">
        <v>38798</v>
      </c>
    </row>
    <row r="1761" spans="1:1" x14ac:dyDescent="0.2">
      <c r="A1761" s="145">
        <v>38799</v>
      </c>
    </row>
    <row r="1762" spans="1:1" x14ac:dyDescent="0.2">
      <c r="A1762" s="145">
        <v>38800</v>
      </c>
    </row>
    <row r="1763" spans="1:1" x14ac:dyDescent="0.2">
      <c r="A1763" s="145">
        <v>38803</v>
      </c>
    </row>
    <row r="1764" spans="1:1" x14ac:dyDescent="0.2">
      <c r="A1764" s="145">
        <v>38804</v>
      </c>
    </row>
    <row r="1765" spans="1:1" x14ac:dyDescent="0.2">
      <c r="A1765" s="145">
        <v>38805</v>
      </c>
    </row>
    <row r="1766" spans="1:1" x14ac:dyDescent="0.2">
      <c r="A1766" s="145">
        <v>38806</v>
      </c>
    </row>
    <row r="1767" spans="1:1" x14ac:dyDescent="0.2">
      <c r="A1767" s="145">
        <v>38807</v>
      </c>
    </row>
    <row r="1768" spans="1:1" x14ac:dyDescent="0.2">
      <c r="A1768" s="145">
        <v>38810</v>
      </c>
    </row>
    <row r="1769" spans="1:1" x14ac:dyDescent="0.2">
      <c r="A1769" s="145">
        <v>38811</v>
      </c>
    </row>
    <row r="1770" spans="1:1" x14ac:dyDescent="0.2">
      <c r="A1770" s="145">
        <v>38812</v>
      </c>
    </row>
    <row r="1771" spans="1:1" x14ac:dyDescent="0.2">
      <c r="A1771" s="145">
        <v>38813</v>
      </c>
    </row>
    <row r="1772" spans="1:1" x14ac:dyDescent="0.2">
      <c r="A1772" s="145">
        <v>38814</v>
      </c>
    </row>
    <row r="1773" spans="1:1" x14ac:dyDescent="0.2">
      <c r="A1773" s="145">
        <v>38817</v>
      </c>
    </row>
    <row r="1774" spans="1:1" x14ac:dyDescent="0.2">
      <c r="A1774" s="145">
        <v>38818</v>
      </c>
    </row>
    <row r="1775" spans="1:1" x14ac:dyDescent="0.2">
      <c r="A1775" s="145">
        <v>38819</v>
      </c>
    </row>
    <row r="1776" spans="1:1" x14ac:dyDescent="0.2">
      <c r="A1776" s="145">
        <v>38820</v>
      </c>
    </row>
    <row r="1777" spans="1:1" x14ac:dyDescent="0.2">
      <c r="A1777" s="145">
        <v>38821</v>
      </c>
    </row>
    <row r="1778" spans="1:1" x14ac:dyDescent="0.2">
      <c r="A1778" s="145">
        <v>38824</v>
      </c>
    </row>
    <row r="1779" spans="1:1" x14ac:dyDescent="0.2">
      <c r="A1779" s="145">
        <v>38825</v>
      </c>
    </row>
    <row r="1780" spans="1:1" x14ac:dyDescent="0.2">
      <c r="A1780" s="145">
        <v>38826</v>
      </c>
    </row>
    <row r="1781" spans="1:1" x14ac:dyDescent="0.2">
      <c r="A1781" s="145">
        <v>38827</v>
      </c>
    </row>
    <row r="1782" spans="1:1" x14ac:dyDescent="0.2">
      <c r="A1782" s="145">
        <v>38828</v>
      </c>
    </row>
    <row r="1783" spans="1:1" x14ac:dyDescent="0.2">
      <c r="A1783" s="145">
        <v>38831</v>
      </c>
    </row>
    <row r="1784" spans="1:1" x14ac:dyDescent="0.2">
      <c r="A1784" s="145">
        <v>38832</v>
      </c>
    </row>
    <row r="1785" spans="1:1" x14ac:dyDescent="0.2">
      <c r="A1785" s="145">
        <v>38833</v>
      </c>
    </row>
    <row r="1786" spans="1:1" x14ac:dyDescent="0.2">
      <c r="A1786" s="145">
        <v>38834</v>
      </c>
    </row>
    <row r="1787" spans="1:1" x14ac:dyDescent="0.2">
      <c r="A1787" s="145">
        <v>38835</v>
      </c>
    </row>
    <row r="1788" spans="1:1" x14ac:dyDescent="0.2">
      <c r="A1788" s="145">
        <v>38838</v>
      </c>
    </row>
    <row r="1789" spans="1:1" x14ac:dyDescent="0.2">
      <c r="A1789" s="145">
        <v>38839</v>
      </c>
    </row>
    <row r="1790" spans="1:1" x14ac:dyDescent="0.2">
      <c r="A1790" s="145">
        <v>38840</v>
      </c>
    </row>
    <row r="1791" spans="1:1" x14ac:dyDescent="0.2">
      <c r="A1791" s="145">
        <v>38841</v>
      </c>
    </row>
    <row r="1792" spans="1:1" x14ac:dyDescent="0.2">
      <c r="A1792" s="145">
        <v>38842</v>
      </c>
    </row>
    <row r="1793" spans="1:1" x14ac:dyDescent="0.2">
      <c r="A1793" s="145">
        <v>38845</v>
      </c>
    </row>
    <row r="1794" spans="1:1" x14ac:dyDescent="0.2">
      <c r="A1794" s="145">
        <v>38846</v>
      </c>
    </row>
    <row r="1795" spans="1:1" x14ac:dyDescent="0.2">
      <c r="A1795" s="145">
        <v>38847</v>
      </c>
    </row>
    <row r="1796" spans="1:1" x14ac:dyDescent="0.2">
      <c r="A1796" s="145">
        <v>38848</v>
      </c>
    </row>
    <row r="1797" spans="1:1" x14ac:dyDescent="0.2">
      <c r="A1797" s="145">
        <v>38849</v>
      </c>
    </row>
    <row r="1798" spans="1:1" x14ac:dyDescent="0.2">
      <c r="A1798" s="145">
        <v>38852</v>
      </c>
    </row>
    <row r="1799" spans="1:1" x14ac:dyDescent="0.2">
      <c r="A1799" s="145">
        <v>38853</v>
      </c>
    </row>
    <row r="1800" spans="1:1" x14ac:dyDescent="0.2">
      <c r="A1800" s="145">
        <v>38854</v>
      </c>
    </row>
    <row r="1801" spans="1:1" x14ac:dyDescent="0.2">
      <c r="A1801" s="145">
        <v>38855</v>
      </c>
    </row>
    <row r="1802" spans="1:1" x14ac:dyDescent="0.2">
      <c r="A1802" s="145">
        <v>38856</v>
      </c>
    </row>
    <row r="1803" spans="1:1" x14ac:dyDescent="0.2">
      <c r="A1803" s="145">
        <v>38859</v>
      </c>
    </row>
    <row r="1804" spans="1:1" x14ac:dyDescent="0.2">
      <c r="A1804" s="145">
        <v>38860</v>
      </c>
    </row>
    <row r="1805" spans="1:1" x14ac:dyDescent="0.2">
      <c r="A1805" s="145">
        <v>38861</v>
      </c>
    </row>
    <row r="1806" spans="1:1" x14ac:dyDescent="0.2">
      <c r="A1806" s="145">
        <v>38862</v>
      </c>
    </row>
    <row r="1807" spans="1:1" x14ac:dyDescent="0.2">
      <c r="A1807" s="145">
        <v>38863</v>
      </c>
    </row>
    <row r="1808" spans="1:1" x14ac:dyDescent="0.2">
      <c r="A1808" s="145">
        <v>38866</v>
      </c>
    </row>
    <row r="1809" spans="1:1" x14ac:dyDescent="0.2">
      <c r="A1809" s="145">
        <v>38867</v>
      </c>
    </row>
    <row r="1810" spans="1:1" x14ac:dyDescent="0.2">
      <c r="A1810" s="145">
        <v>38868</v>
      </c>
    </row>
    <row r="1811" spans="1:1" x14ac:dyDescent="0.2">
      <c r="A1811" s="145">
        <v>38869</v>
      </c>
    </row>
    <row r="1812" spans="1:1" x14ac:dyDescent="0.2">
      <c r="A1812" s="145">
        <v>38870</v>
      </c>
    </row>
    <row r="1813" spans="1:1" x14ac:dyDescent="0.2">
      <c r="A1813" s="145">
        <v>38873</v>
      </c>
    </row>
    <row r="1814" spans="1:1" x14ac:dyDescent="0.2">
      <c r="A1814" s="145">
        <v>38874</v>
      </c>
    </row>
    <row r="1815" spans="1:1" x14ac:dyDescent="0.2">
      <c r="A1815" s="145">
        <v>38875</v>
      </c>
    </row>
    <row r="1816" spans="1:1" x14ac:dyDescent="0.2">
      <c r="A1816" s="145">
        <v>38876</v>
      </c>
    </row>
    <row r="1817" spans="1:1" x14ac:dyDescent="0.2">
      <c r="A1817" s="145">
        <v>38877</v>
      </c>
    </row>
    <row r="1818" spans="1:1" x14ac:dyDescent="0.2">
      <c r="A1818" s="145">
        <v>38880</v>
      </c>
    </row>
    <row r="1819" spans="1:1" x14ac:dyDescent="0.2">
      <c r="A1819" s="145">
        <v>38881</v>
      </c>
    </row>
    <row r="1820" spans="1:1" x14ac:dyDescent="0.2">
      <c r="A1820" s="145">
        <v>38882</v>
      </c>
    </row>
    <row r="1821" spans="1:1" x14ac:dyDescent="0.2">
      <c r="A1821" s="145">
        <v>38883</v>
      </c>
    </row>
    <row r="1822" spans="1:1" x14ac:dyDescent="0.2">
      <c r="A1822" s="145">
        <v>38884</v>
      </c>
    </row>
    <row r="1823" spans="1:1" x14ac:dyDescent="0.2">
      <c r="A1823" s="145">
        <v>38887</v>
      </c>
    </row>
    <row r="1824" spans="1:1" x14ac:dyDescent="0.2">
      <c r="A1824" s="145">
        <v>38888</v>
      </c>
    </row>
    <row r="1825" spans="1:1" x14ac:dyDescent="0.2">
      <c r="A1825" s="145">
        <v>38889</v>
      </c>
    </row>
    <row r="1826" spans="1:1" x14ac:dyDescent="0.2">
      <c r="A1826" s="145">
        <v>38890</v>
      </c>
    </row>
    <row r="1827" spans="1:1" x14ac:dyDescent="0.2">
      <c r="A1827" s="145">
        <v>38891</v>
      </c>
    </row>
    <row r="1828" spans="1:1" x14ac:dyDescent="0.2">
      <c r="A1828" s="145">
        <v>38894</v>
      </c>
    </row>
    <row r="1829" spans="1:1" x14ac:dyDescent="0.2">
      <c r="A1829" s="145">
        <v>38895</v>
      </c>
    </row>
    <row r="1830" spans="1:1" x14ac:dyDescent="0.2">
      <c r="A1830" s="145">
        <v>38896</v>
      </c>
    </row>
    <row r="1831" spans="1:1" x14ac:dyDescent="0.2">
      <c r="A1831" s="145">
        <v>38897</v>
      </c>
    </row>
    <row r="1832" spans="1:1" x14ac:dyDescent="0.2">
      <c r="A1832" s="145">
        <v>38898</v>
      </c>
    </row>
    <row r="1833" spans="1:1" x14ac:dyDescent="0.2">
      <c r="A1833" s="145">
        <v>38901</v>
      </c>
    </row>
    <row r="1834" spans="1:1" x14ac:dyDescent="0.2">
      <c r="A1834" s="145">
        <v>38903</v>
      </c>
    </row>
    <row r="1835" spans="1:1" x14ac:dyDescent="0.2">
      <c r="A1835" s="145">
        <v>38904</v>
      </c>
    </row>
    <row r="1836" spans="1:1" x14ac:dyDescent="0.2">
      <c r="A1836" s="145">
        <v>38905</v>
      </c>
    </row>
    <row r="1837" spans="1:1" x14ac:dyDescent="0.2">
      <c r="A1837" s="145">
        <v>38908</v>
      </c>
    </row>
    <row r="1838" spans="1:1" x14ac:dyDescent="0.2">
      <c r="A1838" s="145">
        <v>38909</v>
      </c>
    </row>
    <row r="1839" spans="1:1" x14ac:dyDescent="0.2">
      <c r="A1839" s="145">
        <v>38910</v>
      </c>
    </row>
    <row r="1840" spans="1:1" x14ac:dyDescent="0.2">
      <c r="A1840" s="145">
        <v>38911</v>
      </c>
    </row>
    <row r="1841" spans="1:1" x14ac:dyDescent="0.2">
      <c r="A1841" s="145">
        <v>38912</v>
      </c>
    </row>
    <row r="1842" spans="1:1" x14ac:dyDescent="0.2">
      <c r="A1842" s="145">
        <v>38915</v>
      </c>
    </row>
    <row r="1843" spans="1:1" x14ac:dyDescent="0.2">
      <c r="A1843" s="145">
        <v>38916</v>
      </c>
    </row>
    <row r="1844" spans="1:1" x14ac:dyDescent="0.2">
      <c r="A1844" s="145">
        <v>38917</v>
      </c>
    </row>
    <row r="1845" spans="1:1" x14ac:dyDescent="0.2">
      <c r="A1845" s="145">
        <v>38918</v>
      </c>
    </row>
    <row r="1846" spans="1:1" x14ac:dyDescent="0.2">
      <c r="A1846" s="145">
        <v>38919</v>
      </c>
    </row>
    <row r="1847" spans="1:1" x14ac:dyDescent="0.2">
      <c r="A1847" s="145">
        <v>38922</v>
      </c>
    </row>
    <row r="1848" spans="1:1" x14ac:dyDescent="0.2">
      <c r="A1848" s="145">
        <v>38923</v>
      </c>
    </row>
    <row r="1849" spans="1:1" x14ac:dyDescent="0.2">
      <c r="A1849" s="145">
        <v>38924</v>
      </c>
    </row>
    <row r="1850" spans="1:1" x14ac:dyDescent="0.2">
      <c r="A1850" s="145">
        <v>38925</v>
      </c>
    </row>
    <row r="1851" spans="1:1" x14ac:dyDescent="0.2">
      <c r="A1851" s="145">
        <v>38926</v>
      </c>
    </row>
    <row r="1852" spans="1:1" x14ac:dyDescent="0.2">
      <c r="A1852" s="145">
        <v>38929</v>
      </c>
    </row>
    <row r="1853" spans="1:1" x14ac:dyDescent="0.2">
      <c r="A1853" s="145">
        <v>38930</v>
      </c>
    </row>
    <row r="1854" spans="1:1" x14ac:dyDescent="0.2">
      <c r="A1854" s="145">
        <v>38931</v>
      </c>
    </row>
    <row r="1855" spans="1:1" x14ac:dyDescent="0.2">
      <c r="A1855" s="145">
        <v>38932</v>
      </c>
    </row>
    <row r="1856" spans="1:1" x14ac:dyDescent="0.2">
      <c r="A1856" s="145">
        <v>38933</v>
      </c>
    </row>
    <row r="1857" spans="1:1" x14ac:dyDescent="0.2">
      <c r="A1857" s="145">
        <v>38936</v>
      </c>
    </row>
    <row r="1858" spans="1:1" x14ac:dyDescent="0.2">
      <c r="A1858" s="145">
        <v>38937</v>
      </c>
    </row>
    <row r="1859" spans="1:1" x14ac:dyDescent="0.2">
      <c r="A1859" s="145">
        <v>38938</v>
      </c>
    </row>
    <row r="1860" spans="1:1" x14ac:dyDescent="0.2">
      <c r="A1860" s="145">
        <v>38939</v>
      </c>
    </row>
    <row r="1861" spans="1:1" x14ac:dyDescent="0.2">
      <c r="A1861" s="145">
        <v>38940</v>
      </c>
    </row>
    <row r="1862" spans="1:1" x14ac:dyDescent="0.2">
      <c r="A1862" s="145">
        <v>38943</v>
      </c>
    </row>
    <row r="1863" spans="1:1" x14ac:dyDescent="0.2">
      <c r="A1863" s="145">
        <v>38944</v>
      </c>
    </row>
    <row r="1864" spans="1:1" x14ac:dyDescent="0.2">
      <c r="A1864" s="145">
        <v>38945</v>
      </c>
    </row>
    <row r="1865" spans="1:1" x14ac:dyDescent="0.2">
      <c r="A1865" s="145">
        <v>38946</v>
      </c>
    </row>
    <row r="1866" spans="1:1" x14ac:dyDescent="0.2">
      <c r="A1866" s="145">
        <v>38947</v>
      </c>
    </row>
    <row r="1867" spans="1:1" x14ac:dyDescent="0.2">
      <c r="A1867" s="145">
        <v>38950</v>
      </c>
    </row>
    <row r="1868" spans="1:1" x14ac:dyDescent="0.2">
      <c r="A1868" s="145">
        <v>38951</v>
      </c>
    </row>
    <row r="1869" spans="1:1" x14ac:dyDescent="0.2">
      <c r="A1869" s="145">
        <v>38952</v>
      </c>
    </row>
    <row r="1870" spans="1:1" x14ac:dyDescent="0.2">
      <c r="A1870" s="145">
        <v>38953</v>
      </c>
    </row>
    <row r="1871" spans="1:1" x14ac:dyDescent="0.2">
      <c r="A1871" s="145">
        <v>38954</v>
      </c>
    </row>
    <row r="1872" spans="1:1" x14ac:dyDescent="0.2">
      <c r="A1872" s="145">
        <v>38957</v>
      </c>
    </row>
    <row r="1873" spans="1:1" x14ac:dyDescent="0.2">
      <c r="A1873" s="145">
        <v>38958</v>
      </c>
    </row>
    <row r="1874" spans="1:1" x14ac:dyDescent="0.2">
      <c r="A1874" s="145">
        <v>38959</v>
      </c>
    </row>
    <row r="1875" spans="1:1" x14ac:dyDescent="0.2">
      <c r="A1875" s="145">
        <v>38960</v>
      </c>
    </row>
    <row r="1876" spans="1:1" x14ac:dyDescent="0.2">
      <c r="A1876" s="145">
        <v>38961</v>
      </c>
    </row>
    <row r="1877" spans="1:1" x14ac:dyDescent="0.2">
      <c r="A1877" s="145">
        <v>38964</v>
      </c>
    </row>
    <row r="1878" spans="1:1" x14ac:dyDescent="0.2">
      <c r="A1878" s="145">
        <v>38965</v>
      </c>
    </row>
    <row r="1879" spans="1:1" x14ac:dyDescent="0.2">
      <c r="A1879" s="145">
        <v>38966</v>
      </c>
    </row>
    <row r="1880" spans="1:1" x14ac:dyDescent="0.2">
      <c r="A1880" s="145">
        <v>38967</v>
      </c>
    </row>
    <row r="1881" spans="1:1" x14ac:dyDescent="0.2">
      <c r="A1881" s="145">
        <v>38968</v>
      </c>
    </row>
    <row r="1882" spans="1:1" x14ac:dyDescent="0.2">
      <c r="A1882" s="145">
        <v>38971</v>
      </c>
    </row>
    <row r="1883" spans="1:1" x14ac:dyDescent="0.2">
      <c r="A1883" s="145">
        <v>38972</v>
      </c>
    </row>
    <row r="1884" spans="1:1" x14ac:dyDescent="0.2">
      <c r="A1884" s="145">
        <v>38973</v>
      </c>
    </row>
    <row r="1885" spans="1:1" x14ac:dyDescent="0.2">
      <c r="A1885" s="145">
        <v>38974</v>
      </c>
    </row>
    <row r="1886" spans="1:1" x14ac:dyDescent="0.2">
      <c r="A1886" s="145">
        <v>38975</v>
      </c>
    </row>
    <row r="1887" spans="1:1" x14ac:dyDescent="0.2">
      <c r="A1887" s="145">
        <v>38978</v>
      </c>
    </row>
    <row r="1888" spans="1:1" x14ac:dyDescent="0.2">
      <c r="A1888" s="145">
        <v>38979</v>
      </c>
    </row>
    <row r="1889" spans="1:1" x14ac:dyDescent="0.2">
      <c r="A1889" s="145">
        <v>38980</v>
      </c>
    </row>
    <row r="1890" spans="1:1" x14ac:dyDescent="0.2">
      <c r="A1890" s="145">
        <v>38981</v>
      </c>
    </row>
    <row r="1891" spans="1:1" x14ac:dyDescent="0.2">
      <c r="A1891" s="145">
        <v>38982</v>
      </c>
    </row>
    <row r="1892" spans="1:1" x14ac:dyDescent="0.2">
      <c r="A1892" s="145">
        <v>38985</v>
      </c>
    </row>
    <row r="1893" spans="1:1" x14ac:dyDescent="0.2">
      <c r="A1893" s="145">
        <v>38986</v>
      </c>
    </row>
    <row r="1894" spans="1:1" x14ac:dyDescent="0.2">
      <c r="A1894" s="145">
        <v>38987</v>
      </c>
    </row>
    <row r="1895" spans="1:1" x14ac:dyDescent="0.2">
      <c r="A1895" s="145">
        <v>38988</v>
      </c>
    </row>
    <row r="1896" spans="1:1" x14ac:dyDescent="0.2">
      <c r="A1896" s="145">
        <v>38989</v>
      </c>
    </row>
    <row r="1897" spans="1:1" x14ac:dyDescent="0.2">
      <c r="A1897" s="145">
        <v>38992</v>
      </c>
    </row>
    <row r="1898" spans="1:1" x14ac:dyDescent="0.2">
      <c r="A1898" s="145">
        <v>38993</v>
      </c>
    </row>
    <row r="1899" spans="1:1" x14ac:dyDescent="0.2">
      <c r="A1899" s="145">
        <v>38994</v>
      </c>
    </row>
    <row r="1900" spans="1:1" x14ac:dyDescent="0.2">
      <c r="A1900" s="145">
        <v>38995</v>
      </c>
    </row>
    <row r="1901" spans="1:1" x14ac:dyDescent="0.2">
      <c r="A1901" s="145">
        <v>38996</v>
      </c>
    </row>
    <row r="1902" spans="1:1" x14ac:dyDescent="0.2">
      <c r="A1902" s="145">
        <v>38999</v>
      </c>
    </row>
    <row r="1903" spans="1:1" x14ac:dyDescent="0.2">
      <c r="A1903" s="145">
        <v>39000</v>
      </c>
    </row>
    <row r="1904" spans="1:1" x14ac:dyDescent="0.2">
      <c r="A1904" s="145">
        <v>39001</v>
      </c>
    </row>
    <row r="1905" spans="1:1" x14ac:dyDescent="0.2">
      <c r="A1905" s="145">
        <v>39002</v>
      </c>
    </row>
    <row r="1906" spans="1:1" x14ac:dyDescent="0.2">
      <c r="A1906" s="145">
        <v>39003</v>
      </c>
    </row>
    <row r="1907" spans="1:1" x14ac:dyDescent="0.2">
      <c r="A1907" s="145">
        <v>39006</v>
      </c>
    </row>
    <row r="1908" spans="1:1" x14ac:dyDescent="0.2">
      <c r="A1908" s="145">
        <v>39007</v>
      </c>
    </row>
    <row r="1909" spans="1:1" x14ac:dyDescent="0.2">
      <c r="A1909" s="145">
        <v>39008</v>
      </c>
    </row>
    <row r="1910" spans="1:1" x14ac:dyDescent="0.2">
      <c r="A1910" s="145">
        <v>39009</v>
      </c>
    </row>
    <row r="1911" spans="1:1" x14ac:dyDescent="0.2">
      <c r="A1911" s="145">
        <v>39010</v>
      </c>
    </row>
    <row r="1912" spans="1:1" x14ac:dyDescent="0.2">
      <c r="A1912" s="145">
        <v>39013</v>
      </c>
    </row>
    <row r="1913" spans="1:1" x14ac:dyDescent="0.2">
      <c r="A1913" s="145">
        <v>39014</v>
      </c>
    </row>
    <row r="1914" spans="1:1" x14ac:dyDescent="0.2">
      <c r="A1914" s="145">
        <v>39015</v>
      </c>
    </row>
    <row r="1915" spans="1:1" x14ac:dyDescent="0.2">
      <c r="A1915" s="145">
        <v>39016</v>
      </c>
    </row>
    <row r="1916" spans="1:1" x14ac:dyDescent="0.2">
      <c r="A1916" s="145">
        <v>39017</v>
      </c>
    </row>
    <row r="1917" spans="1:1" x14ac:dyDescent="0.2">
      <c r="A1917" s="145">
        <v>39020</v>
      </c>
    </row>
    <row r="1918" spans="1:1" x14ac:dyDescent="0.2">
      <c r="A1918" s="145">
        <v>39021</v>
      </c>
    </row>
    <row r="1919" spans="1:1" x14ac:dyDescent="0.2">
      <c r="A1919" s="145">
        <v>39022</v>
      </c>
    </row>
    <row r="1920" spans="1:1" x14ac:dyDescent="0.2">
      <c r="A1920" s="145">
        <v>39023</v>
      </c>
    </row>
    <row r="1921" spans="1:1" x14ac:dyDescent="0.2">
      <c r="A1921" s="145">
        <v>39024</v>
      </c>
    </row>
    <row r="1922" spans="1:1" x14ac:dyDescent="0.2">
      <c r="A1922" s="145">
        <v>39027</v>
      </c>
    </row>
    <row r="1923" spans="1:1" x14ac:dyDescent="0.2">
      <c r="A1923" s="145">
        <v>39028</v>
      </c>
    </row>
    <row r="1924" spans="1:1" x14ac:dyDescent="0.2">
      <c r="A1924" s="145">
        <v>39029</v>
      </c>
    </row>
    <row r="1925" spans="1:1" x14ac:dyDescent="0.2">
      <c r="A1925" s="145">
        <v>39030</v>
      </c>
    </row>
    <row r="1926" spans="1:1" x14ac:dyDescent="0.2">
      <c r="A1926" s="145">
        <v>39031</v>
      </c>
    </row>
    <row r="1927" spans="1:1" x14ac:dyDescent="0.2">
      <c r="A1927" s="145">
        <v>39034</v>
      </c>
    </row>
    <row r="1928" spans="1:1" x14ac:dyDescent="0.2">
      <c r="A1928" s="145">
        <v>39035</v>
      </c>
    </row>
    <row r="1929" spans="1:1" x14ac:dyDescent="0.2">
      <c r="A1929" s="145">
        <v>39036</v>
      </c>
    </row>
    <row r="1930" spans="1:1" x14ac:dyDescent="0.2">
      <c r="A1930" s="145">
        <v>39037</v>
      </c>
    </row>
    <row r="1931" spans="1:1" x14ac:dyDescent="0.2">
      <c r="A1931" s="145">
        <v>39038</v>
      </c>
    </row>
    <row r="1932" spans="1:1" x14ac:dyDescent="0.2">
      <c r="A1932" s="145">
        <v>39041</v>
      </c>
    </row>
    <row r="1933" spans="1:1" x14ac:dyDescent="0.2">
      <c r="A1933" s="145">
        <v>39042</v>
      </c>
    </row>
    <row r="1934" spans="1:1" x14ac:dyDescent="0.2">
      <c r="A1934" s="145">
        <v>39043</v>
      </c>
    </row>
    <row r="1935" spans="1:1" x14ac:dyDescent="0.2">
      <c r="A1935" s="145">
        <v>39044</v>
      </c>
    </row>
    <row r="1936" spans="1:1" x14ac:dyDescent="0.2">
      <c r="A1936" s="145">
        <v>39045</v>
      </c>
    </row>
    <row r="1937" spans="1:1" x14ac:dyDescent="0.2">
      <c r="A1937" s="145">
        <v>39048</v>
      </c>
    </row>
    <row r="1938" spans="1:1" x14ac:dyDescent="0.2">
      <c r="A1938" s="145">
        <v>39049</v>
      </c>
    </row>
    <row r="1939" spans="1:1" x14ac:dyDescent="0.2">
      <c r="A1939" s="145">
        <v>39050</v>
      </c>
    </row>
    <row r="1940" spans="1:1" x14ac:dyDescent="0.2">
      <c r="A1940" s="145">
        <v>39051</v>
      </c>
    </row>
    <row r="1941" spans="1:1" x14ac:dyDescent="0.2">
      <c r="A1941" s="145">
        <v>39052</v>
      </c>
    </row>
    <row r="1942" spans="1:1" x14ac:dyDescent="0.2">
      <c r="A1942" s="145">
        <v>39055</v>
      </c>
    </row>
    <row r="1943" spans="1:1" x14ac:dyDescent="0.2">
      <c r="A1943" s="145">
        <v>39056</v>
      </c>
    </row>
    <row r="1944" spans="1:1" x14ac:dyDescent="0.2">
      <c r="A1944" s="145">
        <v>39057</v>
      </c>
    </row>
    <row r="1945" spans="1:1" x14ac:dyDescent="0.2">
      <c r="A1945" s="145">
        <v>39058</v>
      </c>
    </row>
    <row r="1946" spans="1:1" x14ac:dyDescent="0.2">
      <c r="A1946" s="145">
        <v>39059</v>
      </c>
    </row>
    <row r="1947" spans="1:1" x14ac:dyDescent="0.2">
      <c r="A1947" s="145">
        <v>39062</v>
      </c>
    </row>
    <row r="1948" spans="1:1" x14ac:dyDescent="0.2">
      <c r="A1948" s="145">
        <v>39063</v>
      </c>
    </row>
    <row r="1949" spans="1:1" x14ac:dyDescent="0.2">
      <c r="A1949" s="145">
        <v>39064</v>
      </c>
    </row>
    <row r="1950" spans="1:1" x14ac:dyDescent="0.2">
      <c r="A1950" s="145">
        <v>39065</v>
      </c>
    </row>
    <row r="1951" spans="1:1" x14ac:dyDescent="0.2">
      <c r="A1951" s="145">
        <v>39066</v>
      </c>
    </row>
    <row r="1952" spans="1:1" x14ac:dyDescent="0.2">
      <c r="A1952" s="145">
        <v>39069</v>
      </c>
    </row>
    <row r="1953" spans="1:1" x14ac:dyDescent="0.2">
      <c r="A1953" s="145">
        <v>39070</v>
      </c>
    </row>
    <row r="1954" spans="1:1" x14ac:dyDescent="0.2">
      <c r="A1954" s="145">
        <v>39071</v>
      </c>
    </row>
    <row r="1955" spans="1:1" x14ac:dyDescent="0.2">
      <c r="A1955" s="145">
        <v>39072</v>
      </c>
    </row>
    <row r="1956" spans="1:1" x14ac:dyDescent="0.2">
      <c r="A1956" s="145">
        <v>39073</v>
      </c>
    </row>
    <row r="1957" spans="1:1" x14ac:dyDescent="0.2">
      <c r="A1957" s="145">
        <v>39077</v>
      </c>
    </row>
    <row r="1958" spans="1:1" x14ac:dyDescent="0.2">
      <c r="A1958" s="145">
        <v>39078</v>
      </c>
    </row>
    <row r="1959" spans="1:1" x14ac:dyDescent="0.2">
      <c r="A1959" s="145">
        <v>39079</v>
      </c>
    </row>
    <row r="1960" spans="1:1" x14ac:dyDescent="0.2">
      <c r="A1960" s="145">
        <v>39080</v>
      </c>
    </row>
    <row r="1961" spans="1:1" x14ac:dyDescent="0.2">
      <c r="A1961" s="145">
        <v>39084</v>
      </c>
    </row>
    <row r="1962" spans="1:1" x14ac:dyDescent="0.2">
      <c r="A1962" s="145">
        <v>39085</v>
      </c>
    </row>
    <row r="1963" spans="1:1" x14ac:dyDescent="0.2">
      <c r="A1963" s="145">
        <v>39086</v>
      </c>
    </row>
    <row r="1964" spans="1:1" x14ac:dyDescent="0.2">
      <c r="A1964" s="145">
        <v>39087</v>
      </c>
    </row>
    <row r="1965" spans="1:1" x14ac:dyDescent="0.2">
      <c r="A1965" s="145">
        <v>39090</v>
      </c>
    </row>
    <row r="1966" spans="1:1" x14ac:dyDescent="0.2">
      <c r="A1966" s="145">
        <v>39091</v>
      </c>
    </row>
    <row r="1967" spans="1:1" x14ac:dyDescent="0.2">
      <c r="A1967" s="145">
        <v>39092</v>
      </c>
    </row>
    <row r="1968" spans="1:1" x14ac:dyDescent="0.2">
      <c r="A1968" s="145">
        <v>39093</v>
      </c>
    </row>
    <row r="1969" spans="1:1" x14ac:dyDescent="0.2">
      <c r="A1969" s="145">
        <v>39094</v>
      </c>
    </row>
    <row r="1970" spans="1:1" x14ac:dyDescent="0.2">
      <c r="A1970" s="145">
        <v>39097</v>
      </c>
    </row>
    <row r="1971" spans="1:1" x14ac:dyDescent="0.2">
      <c r="A1971" s="145">
        <v>39098</v>
      </c>
    </row>
    <row r="1972" spans="1:1" x14ac:dyDescent="0.2">
      <c r="A1972" s="145">
        <v>39099</v>
      </c>
    </row>
    <row r="1973" spans="1:1" x14ac:dyDescent="0.2">
      <c r="A1973" s="145">
        <v>39100</v>
      </c>
    </row>
    <row r="1974" spans="1:1" x14ac:dyDescent="0.2">
      <c r="A1974" s="145">
        <v>39101</v>
      </c>
    </row>
    <row r="1975" spans="1:1" x14ac:dyDescent="0.2">
      <c r="A1975" s="145">
        <v>39104</v>
      </c>
    </row>
    <row r="1976" spans="1:1" x14ac:dyDescent="0.2">
      <c r="A1976" s="145">
        <v>39105</v>
      </c>
    </row>
    <row r="1977" spans="1:1" x14ac:dyDescent="0.2">
      <c r="A1977" s="145">
        <v>39106</v>
      </c>
    </row>
    <row r="1978" spans="1:1" x14ac:dyDescent="0.2">
      <c r="A1978" s="145">
        <v>39107</v>
      </c>
    </row>
    <row r="1979" spans="1:1" x14ac:dyDescent="0.2">
      <c r="A1979" s="145">
        <v>39108</v>
      </c>
    </row>
    <row r="1980" spans="1:1" x14ac:dyDescent="0.2">
      <c r="A1980" s="145">
        <v>39111</v>
      </c>
    </row>
    <row r="1981" spans="1:1" x14ac:dyDescent="0.2">
      <c r="A1981" s="145">
        <v>39112</v>
      </c>
    </row>
    <row r="1982" spans="1:1" x14ac:dyDescent="0.2">
      <c r="A1982" s="145">
        <v>39113</v>
      </c>
    </row>
    <row r="1983" spans="1:1" x14ac:dyDescent="0.2">
      <c r="A1983" s="145">
        <v>39114</v>
      </c>
    </row>
    <row r="1984" spans="1:1" x14ac:dyDescent="0.2">
      <c r="A1984" s="145">
        <v>39115</v>
      </c>
    </row>
    <row r="1985" spans="1:1" x14ac:dyDescent="0.2">
      <c r="A1985" s="145">
        <v>39118</v>
      </c>
    </row>
    <row r="1986" spans="1:1" x14ac:dyDescent="0.2">
      <c r="A1986" s="145">
        <v>39119</v>
      </c>
    </row>
    <row r="1987" spans="1:1" x14ac:dyDescent="0.2">
      <c r="A1987" s="145">
        <v>39120</v>
      </c>
    </row>
    <row r="1988" spans="1:1" x14ac:dyDescent="0.2">
      <c r="A1988" s="145">
        <v>39121</v>
      </c>
    </row>
    <row r="1989" spans="1:1" x14ac:dyDescent="0.2">
      <c r="A1989" s="145">
        <v>39122</v>
      </c>
    </row>
    <row r="1990" spans="1:1" x14ac:dyDescent="0.2">
      <c r="A1990" s="145">
        <v>39125</v>
      </c>
    </row>
    <row r="1991" spans="1:1" x14ac:dyDescent="0.2">
      <c r="A1991" s="145">
        <v>39126</v>
      </c>
    </row>
    <row r="1992" spans="1:1" x14ac:dyDescent="0.2">
      <c r="A1992" s="145">
        <v>39127</v>
      </c>
    </row>
    <row r="1993" spans="1:1" x14ac:dyDescent="0.2">
      <c r="A1993" s="145">
        <v>39128</v>
      </c>
    </row>
    <row r="1994" spans="1:1" x14ac:dyDescent="0.2">
      <c r="A1994" s="145">
        <v>39129</v>
      </c>
    </row>
    <row r="1995" spans="1:1" x14ac:dyDescent="0.2">
      <c r="A1995" s="145">
        <v>39132</v>
      </c>
    </row>
    <row r="1996" spans="1:1" x14ac:dyDescent="0.2">
      <c r="A1996" s="145">
        <v>39133</v>
      </c>
    </row>
    <row r="1997" spans="1:1" x14ac:dyDescent="0.2">
      <c r="A1997" s="145">
        <v>39134</v>
      </c>
    </row>
    <row r="1998" spans="1:1" x14ac:dyDescent="0.2">
      <c r="A1998" s="145">
        <v>39135</v>
      </c>
    </row>
    <row r="1999" spans="1:1" x14ac:dyDescent="0.2">
      <c r="A1999" s="145">
        <v>39136</v>
      </c>
    </row>
    <row r="2000" spans="1:1" x14ac:dyDescent="0.2">
      <c r="A2000" s="145">
        <v>39139</v>
      </c>
    </row>
    <row r="2001" spans="1:1" x14ac:dyDescent="0.2">
      <c r="A2001" s="145">
        <v>39140</v>
      </c>
    </row>
    <row r="2002" spans="1:1" x14ac:dyDescent="0.2">
      <c r="A2002" s="145">
        <v>39141</v>
      </c>
    </row>
    <row r="2003" spans="1:1" x14ac:dyDescent="0.2">
      <c r="A2003" s="145">
        <v>39142</v>
      </c>
    </row>
    <row r="2004" spans="1:1" x14ac:dyDescent="0.2">
      <c r="A2004" s="145">
        <v>39143</v>
      </c>
    </row>
    <row r="2005" spans="1:1" x14ac:dyDescent="0.2">
      <c r="A2005" s="145">
        <v>39146</v>
      </c>
    </row>
    <row r="2006" spans="1:1" x14ac:dyDescent="0.2">
      <c r="A2006" s="145">
        <v>39147</v>
      </c>
    </row>
    <row r="2007" spans="1:1" x14ac:dyDescent="0.2">
      <c r="A2007" s="145">
        <v>39148</v>
      </c>
    </row>
    <row r="2008" spans="1:1" x14ac:dyDescent="0.2">
      <c r="A2008" s="145">
        <v>39149</v>
      </c>
    </row>
    <row r="2009" spans="1:1" x14ac:dyDescent="0.2">
      <c r="A2009" s="145">
        <v>39150</v>
      </c>
    </row>
    <row r="2010" spans="1:1" x14ac:dyDescent="0.2">
      <c r="A2010" s="145">
        <v>39153</v>
      </c>
    </row>
    <row r="2011" spans="1:1" x14ac:dyDescent="0.2">
      <c r="A2011" s="145">
        <v>39154</v>
      </c>
    </row>
    <row r="2012" spans="1:1" x14ac:dyDescent="0.2">
      <c r="A2012" s="145">
        <v>39155</v>
      </c>
    </row>
    <row r="2013" spans="1:1" x14ac:dyDescent="0.2">
      <c r="A2013" s="145">
        <v>39156</v>
      </c>
    </row>
    <row r="2014" spans="1:1" x14ac:dyDescent="0.2">
      <c r="A2014" s="145">
        <v>39157</v>
      </c>
    </row>
    <row r="2015" spans="1:1" x14ac:dyDescent="0.2">
      <c r="A2015" s="145">
        <v>39160</v>
      </c>
    </row>
    <row r="2016" spans="1:1" x14ac:dyDescent="0.2">
      <c r="A2016" s="145">
        <v>39161</v>
      </c>
    </row>
    <row r="2017" spans="1:1" x14ac:dyDescent="0.2">
      <c r="A2017" s="145">
        <v>39162</v>
      </c>
    </row>
    <row r="2018" spans="1:1" x14ac:dyDescent="0.2">
      <c r="A2018" s="145">
        <v>39163</v>
      </c>
    </row>
    <row r="2019" spans="1:1" x14ac:dyDescent="0.2">
      <c r="A2019" s="145">
        <v>39164</v>
      </c>
    </row>
    <row r="2020" spans="1:1" x14ac:dyDescent="0.2">
      <c r="A2020" s="145">
        <v>39167</v>
      </c>
    </row>
    <row r="2021" spans="1:1" x14ac:dyDescent="0.2">
      <c r="A2021" s="145">
        <v>39168</v>
      </c>
    </row>
    <row r="2022" spans="1:1" x14ac:dyDescent="0.2">
      <c r="A2022" s="145">
        <v>39169</v>
      </c>
    </row>
    <row r="2023" spans="1:1" x14ac:dyDescent="0.2">
      <c r="A2023" s="145">
        <v>39170</v>
      </c>
    </row>
    <row r="2024" spans="1:1" x14ac:dyDescent="0.2">
      <c r="A2024" s="145">
        <v>39171</v>
      </c>
    </row>
    <row r="2025" spans="1:1" x14ac:dyDescent="0.2">
      <c r="A2025" s="145">
        <v>39174</v>
      </c>
    </row>
    <row r="2026" spans="1:1" x14ac:dyDescent="0.2">
      <c r="A2026" s="145">
        <v>39175</v>
      </c>
    </row>
    <row r="2027" spans="1:1" x14ac:dyDescent="0.2">
      <c r="A2027" s="145">
        <v>39176</v>
      </c>
    </row>
    <row r="2028" spans="1:1" x14ac:dyDescent="0.2">
      <c r="A2028" s="145">
        <v>39177</v>
      </c>
    </row>
    <row r="2029" spans="1:1" x14ac:dyDescent="0.2">
      <c r="A2029" s="145">
        <v>39178</v>
      </c>
    </row>
    <row r="2030" spans="1:1" x14ac:dyDescent="0.2">
      <c r="A2030" s="145">
        <v>39181</v>
      </c>
    </row>
    <row r="2031" spans="1:1" x14ac:dyDescent="0.2">
      <c r="A2031" s="145">
        <v>39182</v>
      </c>
    </row>
    <row r="2032" spans="1:1" x14ac:dyDescent="0.2">
      <c r="A2032" s="145">
        <v>39183</v>
      </c>
    </row>
    <row r="2033" spans="1:1" x14ac:dyDescent="0.2">
      <c r="A2033" s="145">
        <v>39184</v>
      </c>
    </row>
    <row r="2034" spans="1:1" x14ac:dyDescent="0.2">
      <c r="A2034" s="145">
        <v>39185</v>
      </c>
    </row>
    <row r="2035" spans="1:1" x14ac:dyDescent="0.2">
      <c r="A2035" s="145">
        <v>39188</v>
      </c>
    </row>
    <row r="2036" spans="1:1" x14ac:dyDescent="0.2">
      <c r="A2036" s="145">
        <v>39189</v>
      </c>
    </row>
    <row r="2037" spans="1:1" x14ac:dyDescent="0.2">
      <c r="A2037" s="145">
        <v>39190</v>
      </c>
    </row>
    <row r="2038" spans="1:1" x14ac:dyDescent="0.2">
      <c r="A2038" s="145">
        <v>39191</v>
      </c>
    </row>
    <row r="2039" spans="1:1" x14ac:dyDescent="0.2">
      <c r="A2039" s="145">
        <v>39192</v>
      </c>
    </row>
    <row r="2040" spans="1:1" x14ac:dyDescent="0.2">
      <c r="A2040" s="145">
        <v>39195</v>
      </c>
    </row>
    <row r="2041" spans="1:1" x14ac:dyDescent="0.2">
      <c r="A2041" s="145">
        <v>39196</v>
      </c>
    </row>
    <row r="2042" spans="1:1" x14ac:dyDescent="0.2">
      <c r="A2042" s="145">
        <v>39197</v>
      </c>
    </row>
    <row r="2043" spans="1:1" x14ac:dyDescent="0.2">
      <c r="A2043" s="145">
        <v>39198</v>
      </c>
    </row>
    <row r="2044" spans="1:1" x14ac:dyDescent="0.2">
      <c r="A2044" s="145">
        <v>39199</v>
      </c>
    </row>
    <row r="2045" spans="1:1" x14ac:dyDescent="0.2">
      <c r="A2045" s="145">
        <v>39202</v>
      </c>
    </row>
    <row r="2046" spans="1:1" x14ac:dyDescent="0.2">
      <c r="A2046" s="145">
        <v>39203</v>
      </c>
    </row>
    <row r="2047" spans="1:1" x14ac:dyDescent="0.2">
      <c r="A2047" s="145">
        <v>39204</v>
      </c>
    </row>
    <row r="2048" spans="1:1" x14ac:dyDescent="0.2">
      <c r="A2048" s="145">
        <v>39205</v>
      </c>
    </row>
    <row r="2049" spans="1:1" x14ac:dyDescent="0.2">
      <c r="A2049" s="145">
        <v>39206</v>
      </c>
    </row>
    <row r="2050" spans="1:1" x14ac:dyDescent="0.2">
      <c r="A2050" s="145">
        <v>39209</v>
      </c>
    </row>
    <row r="2051" spans="1:1" x14ac:dyDescent="0.2">
      <c r="A2051" s="145">
        <v>39210</v>
      </c>
    </row>
    <row r="2052" spans="1:1" x14ac:dyDescent="0.2">
      <c r="A2052" s="145">
        <v>39211</v>
      </c>
    </row>
    <row r="2053" spans="1:1" x14ac:dyDescent="0.2">
      <c r="A2053" s="145">
        <v>39212</v>
      </c>
    </row>
    <row r="2054" spans="1:1" x14ac:dyDescent="0.2">
      <c r="A2054" s="145">
        <v>39213</v>
      </c>
    </row>
    <row r="2055" spans="1:1" x14ac:dyDescent="0.2">
      <c r="A2055" s="145">
        <v>39216</v>
      </c>
    </row>
    <row r="2056" spans="1:1" x14ac:dyDescent="0.2">
      <c r="A2056" s="145">
        <v>39217</v>
      </c>
    </row>
    <row r="2057" spans="1:1" x14ac:dyDescent="0.2">
      <c r="A2057" s="145">
        <v>39218</v>
      </c>
    </row>
    <row r="2058" spans="1:1" x14ac:dyDescent="0.2">
      <c r="A2058" s="145">
        <v>39219</v>
      </c>
    </row>
    <row r="2059" spans="1:1" x14ac:dyDescent="0.2">
      <c r="A2059" s="145">
        <v>39220</v>
      </c>
    </row>
    <row r="2060" spans="1:1" x14ac:dyDescent="0.2">
      <c r="A2060" s="145">
        <v>39223</v>
      </c>
    </row>
    <row r="2061" spans="1:1" x14ac:dyDescent="0.2">
      <c r="A2061" s="145">
        <v>39224</v>
      </c>
    </row>
    <row r="2062" spans="1:1" x14ac:dyDescent="0.2">
      <c r="A2062" s="145">
        <v>39225</v>
      </c>
    </row>
    <row r="2063" spans="1:1" x14ac:dyDescent="0.2">
      <c r="A2063" s="145">
        <v>39226</v>
      </c>
    </row>
    <row r="2064" spans="1:1" x14ac:dyDescent="0.2">
      <c r="A2064" s="145">
        <v>39227</v>
      </c>
    </row>
    <row r="2065" spans="1:1" x14ac:dyDescent="0.2">
      <c r="A2065" s="145">
        <v>39230</v>
      </c>
    </row>
    <row r="2066" spans="1:1" x14ac:dyDescent="0.2">
      <c r="A2066" s="145">
        <v>39231</v>
      </c>
    </row>
    <row r="2067" spans="1:1" x14ac:dyDescent="0.2">
      <c r="A2067" s="145">
        <v>39232</v>
      </c>
    </row>
    <row r="2068" spans="1:1" x14ac:dyDescent="0.2">
      <c r="A2068" s="145">
        <v>39233</v>
      </c>
    </row>
    <row r="2069" spans="1:1" x14ac:dyDescent="0.2">
      <c r="A2069" s="145">
        <v>39234</v>
      </c>
    </row>
    <row r="2070" spans="1:1" x14ac:dyDescent="0.2">
      <c r="A2070" s="145">
        <v>39237</v>
      </c>
    </row>
    <row r="2071" spans="1:1" x14ac:dyDescent="0.2">
      <c r="A2071" s="145">
        <v>39238</v>
      </c>
    </row>
    <row r="2072" spans="1:1" x14ac:dyDescent="0.2">
      <c r="A2072" s="145">
        <v>39239</v>
      </c>
    </row>
    <row r="2073" spans="1:1" x14ac:dyDescent="0.2">
      <c r="A2073" s="145">
        <v>39240</v>
      </c>
    </row>
    <row r="2074" spans="1:1" x14ac:dyDescent="0.2">
      <c r="A2074" s="145">
        <v>39241</v>
      </c>
    </row>
    <row r="2075" spans="1:1" x14ac:dyDescent="0.2">
      <c r="A2075" s="145">
        <v>39244</v>
      </c>
    </row>
    <row r="2076" spans="1:1" x14ac:dyDescent="0.2">
      <c r="A2076" s="145">
        <v>39245</v>
      </c>
    </row>
    <row r="2077" spans="1:1" x14ac:dyDescent="0.2">
      <c r="A2077" s="145">
        <v>39246</v>
      </c>
    </row>
    <row r="2078" spans="1:1" x14ac:dyDescent="0.2">
      <c r="A2078" s="145">
        <v>39247</v>
      </c>
    </row>
    <row r="2079" spans="1:1" x14ac:dyDescent="0.2">
      <c r="A2079" s="145">
        <v>39248</v>
      </c>
    </row>
    <row r="2080" spans="1:1" x14ac:dyDescent="0.2">
      <c r="A2080" s="145">
        <v>39251</v>
      </c>
    </row>
    <row r="2081" spans="1:1" x14ac:dyDescent="0.2">
      <c r="A2081" s="145">
        <v>39252</v>
      </c>
    </row>
    <row r="2082" spans="1:1" x14ac:dyDescent="0.2">
      <c r="A2082" s="145">
        <v>39253</v>
      </c>
    </row>
    <row r="2083" spans="1:1" x14ac:dyDescent="0.2">
      <c r="A2083" s="145">
        <v>39254</v>
      </c>
    </row>
    <row r="2084" spans="1:1" x14ac:dyDescent="0.2">
      <c r="A2084" s="145">
        <v>39255</v>
      </c>
    </row>
    <row r="2085" spans="1:1" x14ac:dyDescent="0.2">
      <c r="A2085" s="145">
        <v>39258</v>
      </c>
    </row>
    <row r="2086" spans="1:1" x14ac:dyDescent="0.2">
      <c r="A2086" s="145">
        <v>39259</v>
      </c>
    </row>
    <row r="2087" spans="1:1" x14ac:dyDescent="0.2">
      <c r="A2087" s="145">
        <v>39260</v>
      </c>
    </row>
    <row r="2088" spans="1:1" x14ac:dyDescent="0.2">
      <c r="A2088" s="145">
        <v>39261</v>
      </c>
    </row>
    <row r="2089" spans="1:1" x14ac:dyDescent="0.2">
      <c r="A2089" s="145">
        <v>39262</v>
      </c>
    </row>
    <row r="2090" spans="1:1" x14ac:dyDescent="0.2">
      <c r="A2090" s="145">
        <v>39265</v>
      </c>
    </row>
    <row r="2091" spans="1:1" x14ac:dyDescent="0.2">
      <c r="A2091" s="145">
        <v>39266</v>
      </c>
    </row>
    <row r="2092" spans="1:1" x14ac:dyDescent="0.2">
      <c r="A2092" s="145">
        <v>39268</v>
      </c>
    </row>
    <row r="2093" spans="1:1" x14ac:dyDescent="0.2">
      <c r="A2093" s="145">
        <v>39269</v>
      </c>
    </row>
    <row r="2094" spans="1:1" x14ac:dyDescent="0.2">
      <c r="A2094" s="145">
        <v>39272</v>
      </c>
    </row>
    <row r="2095" spans="1:1" x14ac:dyDescent="0.2">
      <c r="A2095" s="145">
        <v>39273</v>
      </c>
    </row>
    <row r="2096" spans="1:1" x14ac:dyDescent="0.2">
      <c r="A2096" s="145">
        <v>39274</v>
      </c>
    </row>
    <row r="2097" spans="1:1" x14ac:dyDescent="0.2">
      <c r="A2097" s="145">
        <v>39275</v>
      </c>
    </row>
    <row r="2098" spans="1:1" x14ac:dyDescent="0.2">
      <c r="A2098" s="145">
        <v>39276</v>
      </c>
    </row>
    <row r="2099" spans="1:1" x14ac:dyDescent="0.2">
      <c r="A2099" s="145">
        <v>39279</v>
      </c>
    </row>
    <row r="2100" spans="1:1" x14ac:dyDescent="0.2">
      <c r="A2100" s="145">
        <v>39280</v>
      </c>
    </row>
    <row r="2101" spans="1:1" x14ac:dyDescent="0.2">
      <c r="A2101" s="145">
        <v>39281</v>
      </c>
    </row>
    <row r="2102" spans="1:1" x14ac:dyDescent="0.2">
      <c r="A2102" s="145">
        <v>39282</v>
      </c>
    </row>
    <row r="2103" spans="1:1" x14ac:dyDescent="0.2">
      <c r="A2103" s="145">
        <v>39283</v>
      </c>
    </row>
    <row r="2104" spans="1:1" x14ac:dyDescent="0.2">
      <c r="A2104" s="145">
        <v>39286</v>
      </c>
    </row>
    <row r="2105" spans="1:1" x14ac:dyDescent="0.2">
      <c r="A2105" s="145">
        <v>39287</v>
      </c>
    </row>
    <row r="2106" spans="1:1" x14ac:dyDescent="0.2">
      <c r="A2106" s="145">
        <v>39288</v>
      </c>
    </row>
    <row r="2107" spans="1:1" x14ac:dyDescent="0.2">
      <c r="A2107" s="145">
        <v>39289</v>
      </c>
    </row>
    <row r="2108" spans="1:1" x14ac:dyDescent="0.2">
      <c r="A2108" s="145">
        <v>39290</v>
      </c>
    </row>
    <row r="2109" spans="1:1" x14ac:dyDescent="0.2">
      <c r="A2109" s="145">
        <v>39293</v>
      </c>
    </row>
    <row r="2110" spans="1:1" x14ac:dyDescent="0.2">
      <c r="A2110" s="145">
        <v>39294</v>
      </c>
    </row>
    <row r="2111" spans="1:1" x14ac:dyDescent="0.2">
      <c r="A2111" s="145">
        <v>39295</v>
      </c>
    </row>
    <row r="2112" spans="1:1" x14ac:dyDescent="0.2">
      <c r="A2112" s="145">
        <v>39296</v>
      </c>
    </row>
    <row r="2113" spans="1:1" x14ac:dyDescent="0.2">
      <c r="A2113" s="145">
        <v>39297</v>
      </c>
    </row>
    <row r="2114" spans="1:1" x14ac:dyDescent="0.2">
      <c r="A2114" s="145">
        <v>39300</v>
      </c>
    </row>
    <row r="2115" spans="1:1" x14ac:dyDescent="0.2">
      <c r="A2115" s="145">
        <v>39301</v>
      </c>
    </row>
    <row r="2116" spans="1:1" x14ac:dyDescent="0.2">
      <c r="A2116" s="145">
        <v>39302</v>
      </c>
    </row>
    <row r="2117" spans="1:1" x14ac:dyDescent="0.2">
      <c r="A2117" s="145">
        <v>39303</v>
      </c>
    </row>
    <row r="2118" spans="1:1" x14ac:dyDescent="0.2">
      <c r="A2118" s="145">
        <v>39304</v>
      </c>
    </row>
    <row r="2119" spans="1:1" x14ac:dyDescent="0.2">
      <c r="A2119" s="145">
        <v>39307</v>
      </c>
    </row>
    <row r="2120" spans="1:1" x14ac:dyDescent="0.2">
      <c r="A2120" s="145">
        <v>39308</v>
      </c>
    </row>
    <row r="2121" spans="1:1" x14ac:dyDescent="0.2">
      <c r="A2121" s="145">
        <v>39309</v>
      </c>
    </row>
    <row r="2122" spans="1:1" x14ac:dyDescent="0.2">
      <c r="A2122" s="145">
        <v>39310</v>
      </c>
    </row>
    <row r="2123" spans="1:1" x14ac:dyDescent="0.2">
      <c r="A2123" s="145">
        <v>39311</v>
      </c>
    </row>
    <row r="2124" spans="1:1" x14ac:dyDescent="0.2">
      <c r="A2124" s="145">
        <v>39314</v>
      </c>
    </row>
    <row r="2125" spans="1:1" x14ac:dyDescent="0.2">
      <c r="A2125" s="145">
        <v>39315</v>
      </c>
    </row>
    <row r="2126" spans="1:1" x14ac:dyDescent="0.2">
      <c r="A2126" s="145">
        <v>39316</v>
      </c>
    </row>
    <row r="2127" spans="1:1" x14ac:dyDescent="0.2">
      <c r="A2127" s="145">
        <v>39317</v>
      </c>
    </row>
    <row r="2128" spans="1:1" x14ac:dyDescent="0.2">
      <c r="A2128" s="145">
        <v>39318</v>
      </c>
    </row>
    <row r="2129" spans="1:1" x14ac:dyDescent="0.2">
      <c r="A2129" s="145">
        <v>39321</v>
      </c>
    </row>
    <row r="2130" spans="1:1" x14ac:dyDescent="0.2">
      <c r="A2130" s="145">
        <v>39322</v>
      </c>
    </row>
    <row r="2131" spans="1:1" x14ac:dyDescent="0.2">
      <c r="A2131" s="145">
        <v>39323</v>
      </c>
    </row>
    <row r="2132" spans="1:1" x14ac:dyDescent="0.2">
      <c r="A2132" s="145">
        <v>39324</v>
      </c>
    </row>
    <row r="2133" spans="1:1" x14ac:dyDescent="0.2">
      <c r="A2133" s="145">
        <v>39325</v>
      </c>
    </row>
    <row r="2134" spans="1:1" x14ac:dyDescent="0.2">
      <c r="A2134" s="145">
        <v>39328</v>
      </c>
    </row>
    <row r="2135" spans="1:1" x14ac:dyDescent="0.2">
      <c r="A2135" s="145">
        <v>39329</v>
      </c>
    </row>
    <row r="2136" spans="1:1" x14ac:dyDescent="0.2">
      <c r="A2136" s="145">
        <v>39330</v>
      </c>
    </row>
    <row r="2137" spans="1:1" x14ac:dyDescent="0.2">
      <c r="A2137" s="145">
        <v>39331</v>
      </c>
    </row>
    <row r="2138" spans="1:1" x14ac:dyDescent="0.2">
      <c r="A2138" s="145">
        <v>39332</v>
      </c>
    </row>
    <row r="2139" spans="1:1" x14ac:dyDescent="0.2">
      <c r="A2139" s="145">
        <v>39335</v>
      </c>
    </row>
    <row r="2140" spans="1:1" x14ac:dyDescent="0.2">
      <c r="A2140" s="145">
        <v>39336</v>
      </c>
    </row>
    <row r="2141" spans="1:1" x14ac:dyDescent="0.2">
      <c r="A2141" s="145">
        <v>39337</v>
      </c>
    </row>
    <row r="2142" spans="1:1" x14ac:dyDescent="0.2">
      <c r="A2142" s="145">
        <v>39338</v>
      </c>
    </row>
    <row r="2143" spans="1:1" x14ac:dyDescent="0.2">
      <c r="A2143" s="145">
        <v>39339</v>
      </c>
    </row>
    <row r="2144" spans="1:1" x14ac:dyDescent="0.2">
      <c r="A2144" s="145">
        <v>39342</v>
      </c>
    </row>
    <row r="2145" spans="1:1" x14ac:dyDescent="0.2">
      <c r="A2145" s="145">
        <v>39343</v>
      </c>
    </row>
    <row r="2146" spans="1:1" x14ac:dyDescent="0.2">
      <c r="A2146" s="145">
        <v>39344</v>
      </c>
    </row>
    <row r="2147" spans="1:1" x14ac:dyDescent="0.2">
      <c r="A2147" s="145">
        <v>39345</v>
      </c>
    </row>
    <row r="2148" spans="1:1" x14ac:dyDescent="0.2">
      <c r="A2148" s="145">
        <v>39346</v>
      </c>
    </row>
    <row r="2149" spans="1:1" x14ac:dyDescent="0.2">
      <c r="A2149" s="145">
        <v>39349</v>
      </c>
    </row>
    <row r="2150" spans="1:1" x14ac:dyDescent="0.2">
      <c r="A2150" s="145">
        <v>39350</v>
      </c>
    </row>
    <row r="2151" spans="1:1" x14ac:dyDescent="0.2">
      <c r="A2151" s="145">
        <v>39351</v>
      </c>
    </row>
    <row r="2152" spans="1:1" x14ac:dyDescent="0.2">
      <c r="A2152" s="145">
        <v>39352</v>
      </c>
    </row>
    <row r="2153" spans="1:1" x14ac:dyDescent="0.2">
      <c r="A2153" s="145">
        <v>39353</v>
      </c>
    </row>
    <row r="2154" spans="1:1" x14ac:dyDescent="0.2">
      <c r="A2154" s="145">
        <v>39356</v>
      </c>
    </row>
    <row r="2155" spans="1:1" x14ac:dyDescent="0.2">
      <c r="A2155" s="145">
        <v>39357</v>
      </c>
    </row>
    <row r="2156" spans="1:1" x14ac:dyDescent="0.2">
      <c r="A2156" s="145">
        <v>39358</v>
      </c>
    </row>
    <row r="2157" spans="1:1" x14ac:dyDescent="0.2">
      <c r="A2157" s="145">
        <v>39359</v>
      </c>
    </row>
    <row r="2158" spans="1:1" x14ac:dyDescent="0.2">
      <c r="A2158" s="145">
        <v>39360</v>
      </c>
    </row>
    <row r="2159" spans="1:1" x14ac:dyDescent="0.2">
      <c r="A2159" s="145">
        <v>39363</v>
      </c>
    </row>
    <row r="2160" spans="1:1" x14ac:dyDescent="0.2">
      <c r="A2160" s="145">
        <v>39364</v>
      </c>
    </row>
    <row r="2161" spans="1:1" x14ac:dyDescent="0.2">
      <c r="A2161" s="145">
        <v>39365</v>
      </c>
    </row>
    <row r="2162" spans="1:1" x14ac:dyDescent="0.2">
      <c r="A2162" s="145">
        <v>39366</v>
      </c>
    </row>
    <row r="2163" spans="1:1" x14ac:dyDescent="0.2">
      <c r="A2163" s="145">
        <v>39367</v>
      </c>
    </row>
    <row r="2164" spans="1:1" x14ac:dyDescent="0.2">
      <c r="A2164" s="145">
        <v>39370</v>
      </c>
    </row>
    <row r="2165" spans="1:1" x14ac:dyDescent="0.2">
      <c r="A2165" s="145">
        <v>39371</v>
      </c>
    </row>
    <row r="2166" spans="1:1" x14ac:dyDescent="0.2">
      <c r="A2166" s="145">
        <v>39372</v>
      </c>
    </row>
    <row r="2167" spans="1:1" x14ac:dyDescent="0.2">
      <c r="A2167" s="145">
        <v>39373</v>
      </c>
    </row>
    <row r="2168" spans="1:1" x14ac:dyDescent="0.2">
      <c r="A2168" s="145">
        <v>39374</v>
      </c>
    </row>
    <row r="2169" spans="1:1" x14ac:dyDescent="0.2">
      <c r="A2169" s="145">
        <v>39377</v>
      </c>
    </row>
    <row r="2170" spans="1:1" x14ac:dyDescent="0.2">
      <c r="A2170" s="145">
        <v>39378</v>
      </c>
    </row>
    <row r="2171" spans="1:1" x14ac:dyDescent="0.2">
      <c r="A2171" s="145">
        <v>39379</v>
      </c>
    </row>
    <row r="2172" spans="1:1" x14ac:dyDescent="0.2">
      <c r="A2172" s="145">
        <v>39380</v>
      </c>
    </row>
    <row r="2173" spans="1:1" x14ac:dyDescent="0.2">
      <c r="A2173" s="145">
        <v>39381</v>
      </c>
    </row>
    <row r="2174" spans="1:1" x14ac:dyDescent="0.2">
      <c r="A2174" s="145">
        <v>39384</v>
      </c>
    </row>
    <row r="2175" spans="1:1" x14ac:dyDescent="0.2">
      <c r="A2175" s="145">
        <v>39385</v>
      </c>
    </row>
    <row r="2176" spans="1:1" x14ac:dyDescent="0.2">
      <c r="A2176" s="145">
        <v>39386</v>
      </c>
    </row>
    <row r="2177" spans="1:1" x14ac:dyDescent="0.2">
      <c r="A2177" s="145">
        <v>39387</v>
      </c>
    </row>
    <row r="2178" spans="1:1" x14ac:dyDescent="0.2">
      <c r="A2178" s="145">
        <v>39388</v>
      </c>
    </row>
    <row r="2179" spans="1:1" x14ac:dyDescent="0.2">
      <c r="A2179" s="145">
        <v>39391</v>
      </c>
    </row>
    <row r="2180" spans="1:1" x14ac:dyDescent="0.2">
      <c r="A2180" s="145">
        <v>39392</v>
      </c>
    </row>
    <row r="2181" spans="1:1" x14ac:dyDescent="0.2">
      <c r="A2181" s="145">
        <v>39393</v>
      </c>
    </row>
    <row r="2182" spans="1:1" x14ac:dyDescent="0.2">
      <c r="A2182" s="145">
        <v>39394</v>
      </c>
    </row>
    <row r="2183" spans="1:1" x14ac:dyDescent="0.2">
      <c r="A2183" s="145">
        <v>39395</v>
      </c>
    </row>
    <row r="2184" spans="1:1" x14ac:dyDescent="0.2">
      <c r="A2184" s="145">
        <v>39398</v>
      </c>
    </row>
    <row r="2185" spans="1:1" x14ac:dyDescent="0.2">
      <c r="A2185" s="145">
        <v>39399</v>
      </c>
    </row>
    <row r="2186" spans="1:1" x14ac:dyDescent="0.2">
      <c r="A2186" s="145">
        <v>39400</v>
      </c>
    </row>
    <row r="2187" spans="1:1" x14ac:dyDescent="0.2">
      <c r="A2187" s="145">
        <v>39401</v>
      </c>
    </row>
    <row r="2188" spans="1:1" x14ac:dyDescent="0.2">
      <c r="A2188" s="145">
        <v>39402</v>
      </c>
    </row>
    <row r="2189" spans="1:1" x14ac:dyDescent="0.2">
      <c r="A2189" s="145">
        <v>39405</v>
      </c>
    </row>
    <row r="2190" spans="1:1" x14ac:dyDescent="0.2">
      <c r="A2190" s="145">
        <v>39406</v>
      </c>
    </row>
    <row r="2191" spans="1:1" x14ac:dyDescent="0.2">
      <c r="A2191" s="145">
        <v>39407</v>
      </c>
    </row>
    <row r="2192" spans="1:1" x14ac:dyDescent="0.2">
      <c r="A2192" s="145">
        <v>39408</v>
      </c>
    </row>
    <row r="2193" spans="1:1" x14ac:dyDescent="0.2">
      <c r="A2193" s="145">
        <v>39409</v>
      </c>
    </row>
    <row r="2194" spans="1:1" x14ac:dyDescent="0.2">
      <c r="A2194" s="145">
        <v>39412</v>
      </c>
    </row>
    <row r="2195" spans="1:1" x14ac:dyDescent="0.2">
      <c r="A2195" s="145">
        <v>39413</v>
      </c>
    </row>
    <row r="2196" spans="1:1" x14ac:dyDescent="0.2">
      <c r="A2196" s="145">
        <v>39414</v>
      </c>
    </row>
    <row r="2197" spans="1:1" x14ac:dyDescent="0.2">
      <c r="A2197" s="145">
        <v>39415</v>
      </c>
    </row>
    <row r="2198" spans="1:1" x14ac:dyDescent="0.2">
      <c r="A2198" s="145">
        <v>39416</v>
      </c>
    </row>
    <row r="2199" spans="1:1" x14ac:dyDescent="0.2">
      <c r="A2199" s="145">
        <v>39419</v>
      </c>
    </row>
    <row r="2200" spans="1:1" x14ac:dyDescent="0.2">
      <c r="A2200" s="145">
        <v>39420</v>
      </c>
    </row>
    <row r="2201" spans="1:1" x14ac:dyDescent="0.2">
      <c r="A2201" s="145">
        <v>39421</v>
      </c>
    </row>
    <row r="2202" spans="1:1" x14ac:dyDescent="0.2">
      <c r="A2202" s="145">
        <v>39422</v>
      </c>
    </row>
    <row r="2203" spans="1:1" x14ac:dyDescent="0.2">
      <c r="A2203" s="145">
        <v>39423</v>
      </c>
    </row>
    <row r="2204" spans="1:1" x14ac:dyDescent="0.2">
      <c r="A2204" s="145">
        <v>39426</v>
      </c>
    </row>
    <row r="2205" spans="1:1" x14ac:dyDescent="0.2">
      <c r="A2205" s="145">
        <v>39427</v>
      </c>
    </row>
    <row r="2206" spans="1:1" x14ac:dyDescent="0.2">
      <c r="A2206" s="145">
        <v>39428</v>
      </c>
    </row>
    <row r="2207" spans="1:1" x14ac:dyDescent="0.2">
      <c r="A2207" s="145">
        <v>39429</v>
      </c>
    </row>
    <row r="2208" spans="1:1" x14ac:dyDescent="0.2">
      <c r="A2208" s="145">
        <v>39430</v>
      </c>
    </row>
    <row r="2209" spans="1:1" x14ac:dyDescent="0.2">
      <c r="A2209" s="145">
        <v>39433</v>
      </c>
    </row>
    <row r="2210" spans="1:1" x14ac:dyDescent="0.2">
      <c r="A2210" s="145">
        <v>39434</v>
      </c>
    </row>
    <row r="2211" spans="1:1" x14ac:dyDescent="0.2">
      <c r="A2211" s="145">
        <v>39435</v>
      </c>
    </row>
    <row r="2212" spans="1:1" x14ac:dyDescent="0.2">
      <c r="A2212" s="145">
        <v>39436</v>
      </c>
    </row>
    <row r="2213" spans="1:1" x14ac:dyDescent="0.2">
      <c r="A2213" s="145">
        <v>39437</v>
      </c>
    </row>
    <row r="2214" spans="1:1" x14ac:dyDescent="0.2">
      <c r="A2214" s="145">
        <v>39440</v>
      </c>
    </row>
    <row r="2215" spans="1:1" x14ac:dyDescent="0.2">
      <c r="A2215" s="145">
        <v>39442</v>
      </c>
    </row>
    <row r="2216" spans="1:1" x14ac:dyDescent="0.2">
      <c r="A2216" s="145">
        <v>39443</v>
      </c>
    </row>
    <row r="2217" spans="1:1" x14ac:dyDescent="0.2">
      <c r="A2217" s="145">
        <v>39444</v>
      </c>
    </row>
    <row r="2218" spans="1:1" x14ac:dyDescent="0.2">
      <c r="A2218" s="145">
        <v>39447</v>
      </c>
    </row>
    <row r="2219" spans="1:1" x14ac:dyDescent="0.2">
      <c r="A2219" s="145">
        <v>39449</v>
      </c>
    </row>
    <row r="2220" spans="1:1" x14ac:dyDescent="0.2">
      <c r="A2220" s="145">
        <v>39450</v>
      </c>
    </row>
    <row r="2221" spans="1:1" x14ac:dyDescent="0.2">
      <c r="A2221" s="145">
        <v>39451</v>
      </c>
    </row>
    <row r="2222" spans="1:1" x14ac:dyDescent="0.2">
      <c r="A2222" s="145">
        <v>39454</v>
      </c>
    </row>
    <row r="2223" spans="1:1" x14ac:dyDescent="0.2">
      <c r="A2223" s="145">
        <v>39455</v>
      </c>
    </row>
    <row r="2224" spans="1:1" x14ac:dyDescent="0.2">
      <c r="A2224" s="145">
        <v>39456</v>
      </c>
    </row>
    <row r="2225" spans="1:1" x14ac:dyDescent="0.2">
      <c r="A2225" s="145">
        <v>39457</v>
      </c>
    </row>
    <row r="2226" spans="1:1" x14ac:dyDescent="0.2">
      <c r="A2226" s="145">
        <v>39458</v>
      </c>
    </row>
    <row r="2227" spans="1:1" x14ac:dyDescent="0.2">
      <c r="A2227" s="145">
        <v>39461</v>
      </c>
    </row>
    <row r="2228" spans="1:1" x14ac:dyDescent="0.2">
      <c r="A2228" s="145">
        <v>39462</v>
      </c>
    </row>
    <row r="2229" spans="1:1" x14ac:dyDescent="0.2">
      <c r="A2229" s="145">
        <v>39463</v>
      </c>
    </row>
    <row r="2230" spans="1:1" x14ac:dyDescent="0.2">
      <c r="A2230" s="145">
        <v>39464</v>
      </c>
    </row>
    <row r="2231" spans="1:1" x14ac:dyDescent="0.2">
      <c r="A2231" s="145">
        <v>39465</v>
      </c>
    </row>
    <row r="2232" spans="1:1" x14ac:dyDescent="0.2">
      <c r="A2232" s="145">
        <v>39468</v>
      </c>
    </row>
    <row r="2233" spans="1:1" x14ac:dyDescent="0.2">
      <c r="A2233" s="145">
        <v>39469</v>
      </c>
    </row>
    <row r="2234" spans="1:1" x14ac:dyDescent="0.2">
      <c r="A2234" s="145">
        <v>39470</v>
      </c>
    </row>
    <row r="2235" spans="1:1" x14ac:dyDescent="0.2">
      <c r="A2235" s="145">
        <v>39471</v>
      </c>
    </row>
    <row r="2236" spans="1:1" x14ac:dyDescent="0.2">
      <c r="A2236" s="145">
        <v>39472</v>
      </c>
    </row>
    <row r="2237" spans="1:1" x14ac:dyDescent="0.2">
      <c r="A2237" s="145">
        <v>39475</v>
      </c>
    </row>
    <row r="2238" spans="1:1" x14ac:dyDescent="0.2">
      <c r="A2238" s="145">
        <v>39476</v>
      </c>
    </row>
    <row r="2239" spans="1:1" x14ac:dyDescent="0.2">
      <c r="A2239" s="145">
        <v>39477</v>
      </c>
    </row>
    <row r="2240" spans="1:1" x14ac:dyDescent="0.2">
      <c r="A2240" s="145">
        <v>39478</v>
      </c>
    </row>
    <row r="2241" spans="1:1" x14ac:dyDescent="0.2">
      <c r="A2241" s="145">
        <v>39479</v>
      </c>
    </row>
    <row r="2242" spans="1:1" x14ac:dyDescent="0.2">
      <c r="A2242" s="145">
        <v>39482</v>
      </c>
    </row>
    <row r="2243" spans="1:1" x14ac:dyDescent="0.2">
      <c r="A2243" s="145">
        <v>39483</v>
      </c>
    </row>
    <row r="2244" spans="1:1" x14ac:dyDescent="0.2">
      <c r="A2244" s="145">
        <v>39484</v>
      </c>
    </row>
    <row r="2245" spans="1:1" x14ac:dyDescent="0.2">
      <c r="A2245" s="145">
        <v>39485</v>
      </c>
    </row>
    <row r="2246" spans="1:1" x14ac:dyDescent="0.2">
      <c r="A2246" s="145">
        <v>39486</v>
      </c>
    </row>
    <row r="2247" spans="1:1" x14ac:dyDescent="0.2">
      <c r="A2247" s="145">
        <v>39489</v>
      </c>
    </row>
    <row r="2248" spans="1:1" x14ac:dyDescent="0.2">
      <c r="A2248" s="145">
        <v>39490</v>
      </c>
    </row>
    <row r="2249" spans="1:1" x14ac:dyDescent="0.2">
      <c r="A2249" s="145">
        <v>39491</v>
      </c>
    </row>
    <row r="2250" spans="1:1" x14ac:dyDescent="0.2">
      <c r="A2250" s="145">
        <v>39492</v>
      </c>
    </row>
    <row r="2251" spans="1:1" x14ac:dyDescent="0.2">
      <c r="A2251" s="145">
        <v>39493</v>
      </c>
    </row>
    <row r="2252" spans="1:1" x14ac:dyDescent="0.2">
      <c r="A2252" s="145">
        <v>39496</v>
      </c>
    </row>
    <row r="2253" spans="1:1" x14ac:dyDescent="0.2">
      <c r="A2253" s="145">
        <v>39497</v>
      </c>
    </row>
    <row r="2254" spans="1:1" x14ac:dyDescent="0.2">
      <c r="A2254" s="145">
        <v>39498</v>
      </c>
    </row>
    <row r="2255" spans="1:1" x14ac:dyDescent="0.2">
      <c r="A2255" s="145">
        <v>39499</v>
      </c>
    </row>
    <row r="2256" spans="1:1" x14ac:dyDescent="0.2">
      <c r="A2256" s="145">
        <v>39500</v>
      </c>
    </row>
    <row r="2257" spans="1:1" x14ac:dyDescent="0.2">
      <c r="A2257" s="145">
        <v>39503</v>
      </c>
    </row>
    <row r="2258" spans="1:1" x14ac:dyDescent="0.2">
      <c r="A2258" s="145">
        <v>39504</v>
      </c>
    </row>
    <row r="2259" spans="1:1" x14ac:dyDescent="0.2">
      <c r="A2259" s="145">
        <v>39505</v>
      </c>
    </row>
    <row r="2260" spans="1:1" x14ac:dyDescent="0.2">
      <c r="A2260" s="145">
        <v>39506</v>
      </c>
    </row>
    <row r="2261" spans="1:1" x14ac:dyDescent="0.2">
      <c r="A2261" s="145">
        <v>39507</v>
      </c>
    </row>
    <row r="2262" spans="1:1" x14ac:dyDescent="0.2">
      <c r="A2262" s="145">
        <v>39510</v>
      </c>
    </row>
    <row r="2263" spans="1:1" x14ac:dyDescent="0.2">
      <c r="A2263" s="145">
        <v>39511</v>
      </c>
    </row>
    <row r="2264" spans="1:1" x14ac:dyDescent="0.2">
      <c r="A2264" s="145">
        <v>39512</v>
      </c>
    </row>
    <row r="2265" spans="1:1" x14ac:dyDescent="0.2">
      <c r="A2265" s="145">
        <v>39513</v>
      </c>
    </row>
    <row r="2266" spans="1:1" x14ac:dyDescent="0.2">
      <c r="A2266" s="145">
        <v>39514</v>
      </c>
    </row>
    <row r="2267" spans="1:1" x14ac:dyDescent="0.2">
      <c r="A2267" s="145">
        <v>39517</v>
      </c>
    </row>
    <row r="2268" spans="1:1" x14ac:dyDescent="0.2">
      <c r="A2268" s="145">
        <v>39518</v>
      </c>
    </row>
    <row r="2269" spans="1:1" x14ac:dyDescent="0.2">
      <c r="A2269" s="145">
        <v>39519</v>
      </c>
    </row>
    <row r="2270" spans="1:1" x14ac:dyDescent="0.2">
      <c r="A2270" s="145">
        <v>39520</v>
      </c>
    </row>
    <row r="2271" spans="1:1" x14ac:dyDescent="0.2">
      <c r="A2271" s="145">
        <v>39521</v>
      </c>
    </row>
    <row r="2272" spans="1:1" x14ac:dyDescent="0.2">
      <c r="A2272" s="145">
        <v>39524</v>
      </c>
    </row>
    <row r="2273" spans="1:1" x14ac:dyDescent="0.2">
      <c r="A2273" s="145">
        <v>39525</v>
      </c>
    </row>
    <row r="2274" spans="1:1" x14ac:dyDescent="0.2">
      <c r="A2274" s="145">
        <v>39526</v>
      </c>
    </row>
    <row r="2275" spans="1:1" x14ac:dyDescent="0.2">
      <c r="A2275" s="145">
        <v>39527</v>
      </c>
    </row>
    <row r="2276" spans="1:1" x14ac:dyDescent="0.2">
      <c r="A2276" s="145">
        <v>39528</v>
      </c>
    </row>
    <row r="2277" spans="1:1" x14ac:dyDescent="0.2">
      <c r="A2277" s="145">
        <v>39531</v>
      </c>
    </row>
    <row r="2278" spans="1:1" x14ac:dyDescent="0.2">
      <c r="A2278" s="145">
        <v>39532</v>
      </c>
    </row>
    <row r="2279" spans="1:1" x14ac:dyDescent="0.2">
      <c r="A2279" s="145">
        <v>39533</v>
      </c>
    </row>
    <row r="2280" spans="1:1" x14ac:dyDescent="0.2">
      <c r="A2280" s="145">
        <v>39534</v>
      </c>
    </row>
    <row r="2281" spans="1:1" x14ac:dyDescent="0.2">
      <c r="A2281" s="145">
        <v>39535</v>
      </c>
    </row>
    <row r="2282" spans="1:1" x14ac:dyDescent="0.2">
      <c r="A2282" s="145">
        <v>39538</v>
      </c>
    </row>
    <row r="2283" spans="1:1" x14ac:dyDescent="0.2">
      <c r="A2283" s="145">
        <v>39539</v>
      </c>
    </row>
    <row r="2284" spans="1:1" x14ac:dyDescent="0.2">
      <c r="A2284" s="145">
        <v>39540</v>
      </c>
    </row>
    <row r="2285" spans="1:1" x14ac:dyDescent="0.2">
      <c r="A2285" s="145">
        <v>39541</v>
      </c>
    </row>
    <row r="2286" spans="1:1" x14ac:dyDescent="0.2">
      <c r="A2286" s="145">
        <v>39542</v>
      </c>
    </row>
    <row r="2287" spans="1:1" x14ac:dyDescent="0.2">
      <c r="A2287" s="145">
        <v>39545</v>
      </c>
    </row>
    <row r="2288" spans="1:1" x14ac:dyDescent="0.2">
      <c r="A2288" s="145">
        <v>39546</v>
      </c>
    </row>
    <row r="2289" spans="1:1" x14ac:dyDescent="0.2">
      <c r="A2289" s="145">
        <v>39547</v>
      </c>
    </row>
    <row r="2290" spans="1:1" x14ac:dyDescent="0.2">
      <c r="A2290" s="145">
        <v>39548</v>
      </c>
    </row>
    <row r="2291" spans="1:1" x14ac:dyDescent="0.2">
      <c r="A2291" s="145">
        <v>39549</v>
      </c>
    </row>
    <row r="2292" spans="1:1" x14ac:dyDescent="0.2">
      <c r="A2292" s="145">
        <v>39552</v>
      </c>
    </row>
    <row r="2293" spans="1:1" x14ac:dyDescent="0.2">
      <c r="A2293" s="145">
        <v>39553</v>
      </c>
    </row>
    <row r="2294" spans="1:1" x14ac:dyDescent="0.2">
      <c r="A2294" s="145">
        <v>39554</v>
      </c>
    </row>
    <row r="2295" spans="1:1" x14ac:dyDescent="0.2">
      <c r="A2295" s="145">
        <v>39555</v>
      </c>
    </row>
    <row r="2296" spans="1:1" x14ac:dyDescent="0.2">
      <c r="A2296" s="145">
        <v>39556</v>
      </c>
    </row>
    <row r="2297" spans="1:1" x14ac:dyDescent="0.2">
      <c r="A2297" s="145">
        <v>39559</v>
      </c>
    </row>
    <row r="2298" spans="1:1" x14ac:dyDescent="0.2">
      <c r="A2298" s="145">
        <v>39560</v>
      </c>
    </row>
    <row r="2299" spans="1:1" x14ac:dyDescent="0.2">
      <c r="A2299" s="145">
        <v>39561</v>
      </c>
    </row>
    <row r="2300" spans="1:1" x14ac:dyDescent="0.2">
      <c r="A2300" s="145">
        <v>39562</v>
      </c>
    </row>
    <row r="2301" spans="1:1" x14ac:dyDescent="0.2">
      <c r="A2301" s="145">
        <v>39563</v>
      </c>
    </row>
    <row r="2302" spans="1:1" x14ac:dyDescent="0.2">
      <c r="A2302" s="145">
        <v>39566</v>
      </c>
    </row>
    <row r="2303" spans="1:1" x14ac:dyDescent="0.2">
      <c r="A2303" s="145">
        <v>39567</v>
      </c>
    </row>
    <row r="2304" spans="1:1" x14ac:dyDescent="0.2">
      <c r="A2304" s="145">
        <v>39568</v>
      </c>
    </row>
    <row r="2305" spans="1:1" x14ac:dyDescent="0.2">
      <c r="A2305" s="145">
        <v>39569</v>
      </c>
    </row>
    <row r="2306" spans="1:1" x14ac:dyDescent="0.2">
      <c r="A2306" s="145">
        <v>39570</v>
      </c>
    </row>
    <row r="2307" spans="1:1" x14ac:dyDescent="0.2">
      <c r="A2307" s="145">
        <v>39573</v>
      </c>
    </row>
    <row r="2308" spans="1:1" x14ac:dyDescent="0.2">
      <c r="A2308" s="145">
        <v>39574</v>
      </c>
    </row>
    <row r="2309" spans="1:1" x14ac:dyDescent="0.2">
      <c r="A2309" s="145">
        <v>39575</v>
      </c>
    </row>
    <row r="2310" spans="1:1" x14ac:dyDescent="0.2">
      <c r="A2310" s="145">
        <v>39576</v>
      </c>
    </row>
    <row r="2311" spans="1:1" x14ac:dyDescent="0.2">
      <c r="A2311" s="145">
        <v>39577</v>
      </c>
    </row>
    <row r="2312" spans="1:1" x14ac:dyDescent="0.2">
      <c r="A2312" s="145">
        <v>39580</v>
      </c>
    </row>
    <row r="2313" spans="1:1" x14ac:dyDescent="0.2">
      <c r="A2313" s="145">
        <v>39581</v>
      </c>
    </row>
    <row r="2314" spans="1:1" x14ac:dyDescent="0.2">
      <c r="A2314" s="145">
        <v>39582</v>
      </c>
    </row>
    <row r="2315" spans="1:1" x14ac:dyDescent="0.2">
      <c r="A2315" s="145">
        <v>39583</v>
      </c>
    </row>
    <row r="2316" spans="1:1" x14ac:dyDescent="0.2">
      <c r="A2316" s="145">
        <v>39584</v>
      </c>
    </row>
    <row r="2317" spans="1:1" x14ac:dyDescent="0.2">
      <c r="A2317" s="145">
        <v>39587</v>
      </c>
    </row>
    <row r="2318" spans="1:1" x14ac:dyDescent="0.2">
      <c r="A2318" s="145">
        <v>39588</v>
      </c>
    </row>
    <row r="2319" spans="1:1" x14ac:dyDescent="0.2">
      <c r="A2319" s="145">
        <v>39589</v>
      </c>
    </row>
    <row r="2320" spans="1:1" x14ac:dyDescent="0.2">
      <c r="A2320" s="145">
        <v>39590</v>
      </c>
    </row>
    <row r="2321" spans="1:1" x14ac:dyDescent="0.2">
      <c r="A2321" s="145">
        <v>39591</v>
      </c>
    </row>
    <row r="2322" spans="1:1" x14ac:dyDescent="0.2">
      <c r="A2322" s="145">
        <v>39594</v>
      </c>
    </row>
    <row r="2323" spans="1:1" x14ac:dyDescent="0.2">
      <c r="A2323" s="145">
        <v>39595</v>
      </c>
    </row>
    <row r="2324" spans="1:1" x14ac:dyDescent="0.2">
      <c r="A2324" s="145">
        <v>39596</v>
      </c>
    </row>
    <row r="2325" spans="1:1" x14ac:dyDescent="0.2">
      <c r="A2325" s="145">
        <v>39597</v>
      </c>
    </row>
    <row r="2326" spans="1:1" x14ac:dyDescent="0.2">
      <c r="A2326" s="145">
        <v>39598</v>
      </c>
    </row>
    <row r="2327" spans="1:1" x14ac:dyDescent="0.2">
      <c r="A2327" s="145">
        <v>39601</v>
      </c>
    </row>
    <row r="2328" spans="1:1" x14ac:dyDescent="0.2">
      <c r="A2328" s="145">
        <v>39602</v>
      </c>
    </row>
    <row r="2329" spans="1:1" x14ac:dyDescent="0.2">
      <c r="A2329" s="145">
        <v>39603</v>
      </c>
    </row>
    <row r="2330" spans="1:1" x14ac:dyDescent="0.2">
      <c r="A2330" s="145">
        <v>39604</v>
      </c>
    </row>
    <row r="2331" spans="1:1" x14ac:dyDescent="0.2">
      <c r="A2331" s="145">
        <v>39605</v>
      </c>
    </row>
    <row r="2332" spans="1:1" x14ac:dyDescent="0.2">
      <c r="A2332" s="145">
        <v>39608</v>
      </c>
    </row>
    <row r="2333" spans="1:1" x14ac:dyDescent="0.2">
      <c r="A2333" s="145">
        <v>39609</v>
      </c>
    </row>
    <row r="2334" spans="1:1" x14ac:dyDescent="0.2">
      <c r="A2334" s="145">
        <v>39610</v>
      </c>
    </row>
    <row r="2335" spans="1:1" x14ac:dyDescent="0.2">
      <c r="A2335" s="145">
        <v>39611</v>
      </c>
    </row>
    <row r="2336" spans="1:1" x14ac:dyDescent="0.2">
      <c r="A2336" s="145">
        <v>39612</v>
      </c>
    </row>
    <row r="2337" spans="1:1" x14ac:dyDescent="0.2">
      <c r="A2337" s="145">
        <v>39615</v>
      </c>
    </row>
    <row r="2338" spans="1:1" x14ac:dyDescent="0.2">
      <c r="A2338" s="145">
        <v>39616</v>
      </c>
    </row>
    <row r="2339" spans="1:1" x14ac:dyDescent="0.2">
      <c r="A2339" s="145">
        <v>39617</v>
      </c>
    </row>
    <row r="2340" spans="1:1" x14ac:dyDescent="0.2">
      <c r="A2340" s="145">
        <v>39618</v>
      </c>
    </row>
    <row r="2341" spans="1:1" x14ac:dyDescent="0.2">
      <c r="A2341" s="145">
        <v>39619</v>
      </c>
    </row>
    <row r="2342" spans="1:1" x14ac:dyDescent="0.2">
      <c r="A2342" s="145">
        <v>39622</v>
      </c>
    </row>
    <row r="2343" spans="1:1" x14ac:dyDescent="0.2">
      <c r="A2343" s="145">
        <v>39623</v>
      </c>
    </row>
    <row r="2344" spans="1:1" x14ac:dyDescent="0.2">
      <c r="A2344" s="145">
        <v>39624</v>
      </c>
    </row>
    <row r="2345" spans="1:1" x14ac:dyDescent="0.2">
      <c r="A2345" s="145">
        <v>39625</v>
      </c>
    </row>
    <row r="2346" spans="1:1" x14ac:dyDescent="0.2">
      <c r="A2346" s="145">
        <v>39626</v>
      </c>
    </row>
    <row r="2347" spans="1:1" x14ac:dyDescent="0.2">
      <c r="A2347" s="145">
        <v>39629</v>
      </c>
    </row>
    <row r="2348" spans="1:1" x14ac:dyDescent="0.2">
      <c r="A2348" s="145">
        <v>39630</v>
      </c>
    </row>
    <row r="2349" spans="1:1" x14ac:dyDescent="0.2">
      <c r="A2349" s="145">
        <v>39631</v>
      </c>
    </row>
    <row r="2350" spans="1:1" x14ac:dyDescent="0.2">
      <c r="A2350" s="145">
        <v>39632</v>
      </c>
    </row>
    <row r="2351" spans="1:1" x14ac:dyDescent="0.2">
      <c r="A2351" s="145">
        <v>39636</v>
      </c>
    </row>
    <row r="2352" spans="1:1" x14ac:dyDescent="0.2">
      <c r="A2352" s="145">
        <v>39637</v>
      </c>
    </row>
    <row r="2353" spans="1:1" x14ac:dyDescent="0.2">
      <c r="A2353" s="145">
        <v>39638</v>
      </c>
    </row>
    <row r="2354" spans="1:1" x14ac:dyDescent="0.2">
      <c r="A2354" s="145">
        <v>39639</v>
      </c>
    </row>
    <row r="2355" spans="1:1" x14ac:dyDescent="0.2">
      <c r="A2355" s="145">
        <v>39640</v>
      </c>
    </row>
    <row r="2356" spans="1:1" x14ac:dyDescent="0.2">
      <c r="A2356" s="145">
        <v>39643</v>
      </c>
    </row>
    <row r="2357" spans="1:1" x14ac:dyDescent="0.2">
      <c r="A2357" s="145">
        <v>39644</v>
      </c>
    </row>
    <row r="2358" spans="1:1" x14ac:dyDescent="0.2">
      <c r="A2358" s="145">
        <v>39645</v>
      </c>
    </row>
    <row r="2359" spans="1:1" x14ac:dyDescent="0.2">
      <c r="A2359" s="145">
        <v>39646</v>
      </c>
    </row>
    <row r="2360" spans="1:1" x14ac:dyDescent="0.2">
      <c r="A2360" s="145">
        <v>39647</v>
      </c>
    </row>
    <row r="2361" spans="1:1" x14ac:dyDescent="0.2">
      <c r="A2361" s="145">
        <v>39650</v>
      </c>
    </row>
    <row r="2362" spans="1:1" x14ac:dyDescent="0.2">
      <c r="A2362" s="145">
        <v>39651</v>
      </c>
    </row>
    <row r="2363" spans="1:1" x14ac:dyDescent="0.2">
      <c r="A2363" s="145">
        <v>39652</v>
      </c>
    </row>
    <row r="2364" spans="1:1" x14ac:dyDescent="0.2">
      <c r="A2364" s="145">
        <v>39653</v>
      </c>
    </row>
    <row r="2365" spans="1:1" x14ac:dyDescent="0.2">
      <c r="A2365" s="145">
        <v>39654</v>
      </c>
    </row>
    <row r="2366" spans="1:1" x14ac:dyDescent="0.2">
      <c r="A2366" s="145">
        <v>39657</v>
      </c>
    </row>
    <row r="2367" spans="1:1" x14ac:dyDescent="0.2">
      <c r="A2367" s="145">
        <v>39658</v>
      </c>
    </row>
    <row r="2368" spans="1:1" x14ac:dyDescent="0.2">
      <c r="A2368" s="145">
        <v>39659</v>
      </c>
    </row>
    <row r="2369" spans="1:1" x14ac:dyDescent="0.2">
      <c r="A2369" s="145">
        <v>39660</v>
      </c>
    </row>
    <row r="2370" spans="1:1" x14ac:dyDescent="0.2">
      <c r="A2370" s="145">
        <v>39661</v>
      </c>
    </row>
    <row r="2371" spans="1:1" x14ac:dyDescent="0.2">
      <c r="A2371" s="145">
        <v>39664</v>
      </c>
    </row>
    <row r="2372" spans="1:1" x14ac:dyDescent="0.2">
      <c r="A2372" s="145">
        <v>39665</v>
      </c>
    </row>
    <row r="2373" spans="1:1" x14ac:dyDescent="0.2">
      <c r="A2373" s="145">
        <v>39666</v>
      </c>
    </row>
    <row r="2374" spans="1:1" x14ac:dyDescent="0.2">
      <c r="A2374" s="145">
        <v>39667</v>
      </c>
    </row>
    <row r="2375" spans="1:1" x14ac:dyDescent="0.2">
      <c r="A2375" s="145">
        <v>39668</v>
      </c>
    </row>
    <row r="2376" spans="1:1" x14ac:dyDescent="0.2">
      <c r="A2376" s="145">
        <v>39671</v>
      </c>
    </row>
    <row r="2377" spans="1:1" x14ac:dyDescent="0.2">
      <c r="A2377" s="145">
        <v>39672</v>
      </c>
    </row>
    <row r="2378" spans="1:1" x14ac:dyDescent="0.2">
      <c r="A2378" s="145">
        <v>39673</v>
      </c>
    </row>
    <row r="2379" spans="1:1" x14ac:dyDescent="0.2">
      <c r="A2379" s="145">
        <v>39674</v>
      </c>
    </row>
    <row r="2380" spans="1:1" x14ac:dyDescent="0.2">
      <c r="A2380" s="145">
        <v>39675</v>
      </c>
    </row>
    <row r="2381" spans="1:1" x14ac:dyDescent="0.2">
      <c r="A2381" s="145">
        <v>39678</v>
      </c>
    </row>
    <row r="2382" spans="1:1" x14ac:dyDescent="0.2">
      <c r="A2382" s="145">
        <v>39679</v>
      </c>
    </row>
    <row r="2383" spans="1:1" x14ac:dyDescent="0.2">
      <c r="A2383" s="145">
        <v>39680</v>
      </c>
    </row>
    <row r="2384" spans="1:1" x14ac:dyDescent="0.2">
      <c r="A2384" s="145">
        <v>39681</v>
      </c>
    </row>
    <row r="2385" spans="1:1" x14ac:dyDescent="0.2">
      <c r="A2385" s="145">
        <v>39682</v>
      </c>
    </row>
    <row r="2386" spans="1:1" x14ac:dyDescent="0.2">
      <c r="A2386" s="145">
        <v>39685</v>
      </c>
    </row>
    <row r="2387" spans="1:1" x14ac:dyDescent="0.2">
      <c r="A2387" s="145">
        <v>39686</v>
      </c>
    </row>
    <row r="2388" spans="1:1" x14ac:dyDescent="0.2">
      <c r="A2388" s="145">
        <v>39687</v>
      </c>
    </row>
    <row r="2389" spans="1:1" x14ac:dyDescent="0.2">
      <c r="A2389" s="145">
        <v>39688</v>
      </c>
    </row>
    <row r="2390" spans="1:1" x14ac:dyDescent="0.2">
      <c r="A2390" s="145">
        <v>39689</v>
      </c>
    </row>
    <row r="2391" spans="1:1" x14ac:dyDescent="0.2">
      <c r="A2391" s="145">
        <v>39692</v>
      </c>
    </row>
    <row r="2392" spans="1:1" x14ac:dyDescent="0.2">
      <c r="A2392" s="145">
        <v>39693</v>
      </c>
    </row>
    <row r="2393" spans="1:1" x14ac:dyDescent="0.2">
      <c r="A2393" s="145">
        <v>39694</v>
      </c>
    </row>
    <row r="2394" spans="1:1" x14ac:dyDescent="0.2">
      <c r="A2394" s="145">
        <v>39695</v>
      </c>
    </row>
    <row r="2395" spans="1:1" x14ac:dyDescent="0.2">
      <c r="A2395" s="145">
        <v>39696</v>
      </c>
    </row>
    <row r="2396" spans="1:1" x14ac:dyDescent="0.2">
      <c r="A2396" s="145">
        <v>39699</v>
      </c>
    </row>
    <row r="2397" spans="1:1" x14ac:dyDescent="0.2">
      <c r="A2397" s="145">
        <v>39700</v>
      </c>
    </row>
    <row r="2398" spans="1:1" x14ac:dyDescent="0.2">
      <c r="A2398" s="145">
        <v>39701</v>
      </c>
    </row>
    <row r="2399" spans="1:1" x14ac:dyDescent="0.2">
      <c r="A2399" s="145">
        <v>39702</v>
      </c>
    </row>
    <row r="2400" spans="1:1" x14ac:dyDescent="0.2">
      <c r="A2400" s="145">
        <v>39703</v>
      </c>
    </row>
    <row r="2401" spans="1:1" x14ac:dyDescent="0.2">
      <c r="A2401" s="145">
        <v>39706</v>
      </c>
    </row>
    <row r="2402" spans="1:1" x14ac:dyDescent="0.2">
      <c r="A2402" s="145">
        <v>39707</v>
      </c>
    </row>
    <row r="2403" spans="1:1" x14ac:dyDescent="0.2">
      <c r="A2403" s="145">
        <v>39708</v>
      </c>
    </row>
    <row r="2404" spans="1:1" x14ac:dyDescent="0.2">
      <c r="A2404" s="145">
        <v>39709</v>
      </c>
    </row>
    <row r="2405" spans="1:1" x14ac:dyDescent="0.2">
      <c r="A2405" s="145">
        <v>39710</v>
      </c>
    </row>
    <row r="2406" spans="1:1" x14ac:dyDescent="0.2">
      <c r="A2406" s="145">
        <v>39713</v>
      </c>
    </row>
    <row r="2407" spans="1:1" x14ac:dyDescent="0.2">
      <c r="A2407" s="145">
        <v>39714</v>
      </c>
    </row>
    <row r="2408" spans="1:1" x14ac:dyDescent="0.2">
      <c r="A2408" s="145">
        <v>39715</v>
      </c>
    </row>
    <row r="2409" spans="1:1" x14ac:dyDescent="0.2">
      <c r="A2409" s="145">
        <v>39716</v>
      </c>
    </row>
    <row r="2410" spans="1:1" x14ac:dyDescent="0.2">
      <c r="A2410" s="145">
        <v>39717</v>
      </c>
    </row>
    <row r="2411" spans="1:1" x14ac:dyDescent="0.2">
      <c r="A2411" s="145">
        <v>39720</v>
      </c>
    </row>
    <row r="2412" spans="1:1" x14ac:dyDescent="0.2">
      <c r="A2412" s="145">
        <v>39721</v>
      </c>
    </row>
    <row r="2413" spans="1:1" x14ac:dyDescent="0.2">
      <c r="A2413" s="145">
        <v>39722</v>
      </c>
    </row>
    <row r="2414" spans="1:1" x14ac:dyDescent="0.2">
      <c r="A2414" s="145">
        <v>39723</v>
      </c>
    </row>
    <row r="2415" spans="1:1" x14ac:dyDescent="0.2">
      <c r="A2415" s="145">
        <v>39724</v>
      </c>
    </row>
    <row r="2416" spans="1:1" x14ac:dyDescent="0.2">
      <c r="A2416" s="145">
        <v>39727</v>
      </c>
    </row>
    <row r="2417" spans="1:1" x14ac:dyDescent="0.2">
      <c r="A2417" s="145">
        <v>39728</v>
      </c>
    </row>
    <row r="2418" spans="1:1" x14ac:dyDescent="0.2">
      <c r="A2418" s="145">
        <v>39729</v>
      </c>
    </row>
    <row r="2419" spans="1:1" x14ac:dyDescent="0.2">
      <c r="A2419" s="145">
        <v>39730</v>
      </c>
    </row>
    <row r="2420" spans="1:1" x14ac:dyDescent="0.2">
      <c r="A2420" s="145">
        <v>39731</v>
      </c>
    </row>
    <row r="2421" spans="1:1" x14ac:dyDescent="0.2">
      <c r="A2421" s="145">
        <v>39734</v>
      </c>
    </row>
    <row r="2422" spans="1:1" x14ac:dyDescent="0.2">
      <c r="A2422" s="145">
        <v>39735</v>
      </c>
    </row>
    <row r="2423" spans="1:1" x14ac:dyDescent="0.2">
      <c r="A2423" s="145">
        <v>39736</v>
      </c>
    </row>
    <row r="2424" spans="1:1" x14ac:dyDescent="0.2">
      <c r="A2424" s="145">
        <v>39737</v>
      </c>
    </row>
    <row r="2425" spans="1:1" x14ac:dyDescent="0.2">
      <c r="A2425" s="145">
        <v>39738</v>
      </c>
    </row>
    <row r="2426" spans="1:1" x14ac:dyDescent="0.2">
      <c r="A2426" s="145">
        <v>39741</v>
      </c>
    </row>
    <row r="2427" spans="1:1" x14ac:dyDescent="0.2">
      <c r="A2427" s="145">
        <v>39742</v>
      </c>
    </row>
    <row r="2428" spans="1:1" x14ac:dyDescent="0.2">
      <c r="A2428" s="145">
        <v>39743</v>
      </c>
    </row>
    <row r="2429" spans="1:1" x14ac:dyDescent="0.2">
      <c r="A2429" s="145">
        <v>39744</v>
      </c>
    </row>
    <row r="2430" spans="1:1" x14ac:dyDescent="0.2">
      <c r="A2430" s="145">
        <v>39745</v>
      </c>
    </row>
    <row r="2431" spans="1:1" x14ac:dyDescent="0.2">
      <c r="A2431" s="145">
        <v>39748</v>
      </c>
    </row>
    <row r="2432" spans="1:1" x14ac:dyDescent="0.2">
      <c r="A2432" s="145">
        <v>39749</v>
      </c>
    </row>
    <row r="2433" spans="1:1" x14ac:dyDescent="0.2">
      <c r="A2433" s="145">
        <v>39750</v>
      </c>
    </row>
    <row r="2434" spans="1:1" x14ac:dyDescent="0.2">
      <c r="A2434" s="145">
        <v>39751</v>
      </c>
    </row>
    <row r="2435" spans="1:1" x14ac:dyDescent="0.2">
      <c r="A2435" s="145">
        <v>39752</v>
      </c>
    </row>
    <row r="2436" spans="1:1" x14ac:dyDescent="0.2">
      <c r="A2436" s="145">
        <v>39755</v>
      </c>
    </row>
    <row r="2437" spans="1:1" x14ac:dyDescent="0.2">
      <c r="A2437" s="145">
        <v>39756</v>
      </c>
    </row>
    <row r="2438" spans="1:1" x14ac:dyDescent="0.2">
      <c r="A2438" s="145">
        <v>39757</v>
      </c>
    </row>
    <row r="2439" spans="1:1" x14ac:dyDescent="0.2">
      <c r="A2439" s="145">
        <v>39758</v>
      </c>
    </row>
    <row r="2440" spans="1:1" x14ac:dyDescent="0.2">
      <c r="A2440" s="145">
        <v>39759</v>
      </c>
    </row>
    <row r="2441" spans="1:1" x14ac:dyDescent="0.2">
      <c r="A2441" s="145">
        <v>39762</v>
      </c>
    </row>
    <row r="2442" spans="1:1" x14ac:dyDescent="0.2">
      <c r="A2442" s="145">
        <v>39763</v>
      </c>
    </row>
    <row r="2443" spans="1:1" x14ac:dyDescent="0.2">
      <c r="A2443" s="145">
        <v>39764</v>
      </c>
    </row>
    <row r="2444" spans="1:1" x14ac:dyDescent="0.2">
      <c r="A2444" s="145">
        <v>39765</v>
      </c>
    </row>
    <row r="2445" spans="1:1" x14ac:dyDescent="0.2">
      <c r="A2445" s="145">
        <v>39766</v>
      </c>
    </row>
    <row r="2446" spans="1:1" x14ac:dyDescent="0.2">
      <c r="A2446" s="145">
        <v>39769</v>
      </c>
    </row>
    <row r="2447" spans="1:1" x14ac:dyDescent="0.2">
      <c r="A2447" s="145">
        <v>39770</v>
      </c>
    </row>
    <row r="2448" spans="1:1" x14ac:dyDescent="0.2">
      <c r="A2448" s="145">
        <v>39771</v>
      </c>
    </row>
    <row r="2449" spans="1:1" x14ac:dyDescent="0.2">
      <c r="A2449" s="145">
        <v>39772</v>
      </c>
    </row>
    <row r="2450" spans="1:1" x14ac:dyDescent="0.2">
      <c r="A2450" s="145">
        <v>39773</v>
      </c>
    </row>
    <row r="2451" spans="1:1" x14ac:dyDescent="0.2">
      <c r="A2451" s="145">
        <v>39776</v>
      </c>
    </row>
    <row r="2452" spans="1:1" x14ac:dyDescent="0.2">
      <c r="A2452" s="145">
        <v>39777</v>
      </c>
    </row>
    <row r="2453" spans="1:1" x14ac:dyDescent="0.2">
      <c r="A2453" s="145">
        <v>39778</v>
      </c>
    </row>
    <row r="2454" spans="1:1" x14ac:dyDescent="0.2">
      <c r="A2454" s="145">
        <v>39779</v>
      </c>
    </row>
    <row r="2455" spans="1:1" x14ac:dyDescent="0.2">
      <c r="A2455" s="145">
        <v>39780</v>
      </c>
    </row>
    <row r="2456" spans="1:1" x14ac:dyDescent="0.2">
      <c r="A2456" s="145">
        <v>39783</v>
      </c>
    </row>
    <row r="2457" spans="1:1" x14ac:dyDescent="0.2">
      <c r="A2457" s="145">
        <v>39784</v>
      </c>
    </row>
    <row r="2458" spans="1:1" x14ac:dyDescent="0.2">
      <c r="A2458" s="145">
        <v>39785</v>
      </c>
    </row>
    <row r="2459" spans="1:1" x14ac:dyDescent="0.2">
      <c r="A2459" s="145">
        <v>39786</v>
      </c>
    </row>
    <row r="2460" spans="1:1" x14ac:dyDescent="0.2">
      <c r="A2460" s="145">
        <v>39787</v>
      </c>
    </row>
    <row r="2461" spans="1:1" x14ac:dyDescent="0.2">
      <c r="A2461" s="145">
        <v>39790</v>
      </c>
    </row>
    <row r="2462" spans="1:1" x14ac:dyDescent="0.2">
      <c r="A2462" s="145">
        <v>39791</v>
      </c>
    </row>
    <row r="2463" spans="1:1" x14ac:dyDescent="0.2">
      <c r="A2463" s="145">
        <v>39792</v>
      </c>
    </row>
    <row r="2464" spans="1:1" x14ac:dyDescent="0.2">
      <c r="A2464" s="145">
        <v>39793</v>
      </c>
    </row>
    <row r="2465" spans="1:1" x14ac:dyDescent="0.2">
      <c r="A2465" s="145">
        <v>39794</v>
      </c>
    </row>
    <row r="2466" spans="1:1" x14ac:dyDescent="0.2">
      <c r="A2466" s="145">
        <v>39797</v>
      </c>
    </row>
    <row r="2467" spans="1:1" x14ac:dyDescent="0.2">
      <c r="A2467" s="145">
        <v>39798</v>
      </c>
    </row>
    <row r="2468" spans="1:1" x14ac:dyDescent="0.2">
      <c r="A2468" s="145">
        <v>39799</v>
      </c>
    </row>
    <row r="2469" spans="1:1" x14ac:dyDescent="0.2">
      <c r="A2469" s="145">
        <v>39800</v>
      </c>
    </row>
    <row r="2470" spans="1:1" x14ac:dyDescent="0.2">
      <c r="A2470" s="145">
        <v>39801</v>
      </c>
    </row>
    <row r="2471" spans="1:1" x14ac:dyDescent="0.2">
      <c r="A2471" s="145">
        <v>39804</v>
      </c>
    </row>
    <row r="2472" spans="1:1" x14ac:dyDescent="0.2">
      <c r="A2472" s="145">
        <v>39805</v>
      </c>
    </row>
    <row r="2473" spans="1:1" x14ac:dyDescent="0.2">
      <c r="A2473" s="145">
        <v>39806</v>
      </c>
    </row>
    <row r="2474" spans="1:1" x14ac:dyDescent="0.2">
      <c r="A2474" s="145">
        <v>39808</v>
      </c>
    </row>
    <row r="2475" spans="1:1" x14ac:dyDescent="0.2">
      <c r="A2475" s="145">
        <v>39811</v>
      </c>
    </row>
    <row r="2476" spans="1:1" x14ac:dyDescent="0.2">
      <c r="A2476" s="145">
        <v>39812</v>
      </c>
    </row>
    <row r="2477" spans="1:1" x14ac:dyDescent="0.2">
      <c r="A2477" s="145">
        <v>39813</v>
      </c>
    </row>
    <row r="2478" spans="1:1" x14ac:dyDescent="0.2">
      <c r="A2478" s="145">
        <v>39815</v>
      </c>
    </row>
    <row r="2479" spans="1:1" x14ac:dyDescent="0.2">
      <c r="A2479" s="145">
        <v>39818</v>
      </c>
    </row>
    <row r="2480" spans="1:1" x14ac:dyDescent="0.2">
      <c r="A2480" s="145">
        <v>39819</v>
      </c>
    </row>
    <row r="2481" spans="1:1" x14ac:dyDescent="0.2">
      <c r="A2481" s="145">
        <v>39820</v>
      </c>
    </row>
    <row r="2482" spans="1:1" x14ac:dyDescent="0.2">
      <c r="A2482" s="145">
        <v>39821</v>
      </c>
    </row>
    <row r="2483" spans="1:1" x14ac:dyDescent="0.2">
      <c r="A2483" s="145">
        <v>39822</v>
      </c>
    </row>
    <row r="2484" spans="1:1" x14ac:dyDescent="0.2">
      <c r="A2484" s="145">
        <v>39825</v>
      </c>
    </row>
    <row r="2485" spans="1:1" x14ac:dyDescent="0.2">
      <c r="A2485" s="145">
        <v>39826</v>
      </c>
    </row>
    <row r="2486" spans="1:1" x14ac:dyDescent="0.2">
      <c r="A2486" s="145">
        <v>39827</v>
      </c>
    </row>
    <row r="2487" spans="1:1" x14ac:dyDescent="0.2">
      <c r="A2487" s="145">
        <v>39828</v>
      </c>
    </row>
    <row r="2488" spans="1:1" x14ac:dyDescent="0.2">
      <c r="A2488" s="145">
        <v>39829</v>
      </c>
    </row>
    <row r="2489" spans="1:1" x14ac:dyDescent="0.2">
      <c r="A2489" s="145">
        <v>39832</v>
      </c>
    </row>
    <row r="2490" spans="1:1" x14ac:dyDescent="0.2">
      <c r="A2490" s="145">
        <v>39833</v>
      </c>
    </row>
    <row r="2491" spans="1:1" x14ac:dyDescent="0.2">
      <c r="A2491" s="145">
        <v>39834</v>
      </c>
    </row>
    <row r="2492" spans="1:1" x14ac:dyDescent="0.2">
      <c r="A2492" s="145">
        <v>39835</v>
      </c>
    </row>
    <row r="2493" spans="1:1" x14ac:dyDescent="0.2">
      <c r="A2493" s="145">
        <v>39836</v>
      </c>
    </row>
    <row r="2494" spans="1:1" x14ac:dyDescent="0.2">
      <c r="A2494" s="145">
        <v>39839</v>
      </c>
    </row>
    <row r="2495" spans="1:1" x14ac:dyDescent="0.2">
      <c r="A2495" s="145">
        <v>39840</v>
      </c>
    </row>
    <row r="2496" spans="1:1" x14ac:dyDescent="0.2">
      <c r="A2496" s="145">
        <v>39841</v>
      </c>
    </row>
    <row r="2497" spans="1:1" x14ac:dyDescent="0.2">
      <c r="A2497" s="145">
        <v>39842</v>
      </c>
    </row>
    <row r="2498" spans="1:1" x14ac:dyDescent="0.2">
      <c r="A2498" s="145">
        <v>39843</v>
      </c>
    </row>
    <row r="2499" spans="1:1" x14ac:dyDescent="0.2">
      <c r="A2499" s="145">
        <v>39846</v>
      </c>
    </row>
    <row r="2500" spans="1:1" x14ac:dyDescent="0.2">
      <c r="A2500" s="145">
        <v>39847</v>
      </c>
    </row>
    <row r="2501" spans="1:1" x14ac:dyDescent="0.2">
      <c r="A2501" s="145">
        <v>39848</v>
      </c>
    </row>
    <row r="2502" spans="1:1" x14ac:dyDescent="0.2">
      <c r="A2502" s="145">
        <v>39849</v>
      </c>
    </row>
    <row r="2503" spans="1:1" x14ac:dyDescent="0.2">
      <c r="A2503" s="145">
        <v>39850</v>
      </c>
    </row>
    <row r="2504" spans="1:1" x14ac:dyDescent="0.2">
      <c r="A2504" s="145">
        <v>39853</v>
      </c>
    </row>
    <row r="2505" spans="1:1" x14ac:dyDescent="0.2">
      <c r="A2505" s="145">
        <v>39854</v>
      </c>
    </row>
    <row r="2506" spans="1:1" x14ac:dyDescent="0.2">
      <c r="A2506" s="145">
        <v>39855</v>
      </c>
    </row>
    <row r="2507" spans="1:1" x14ac:dyDescent="0.2">
      <c r="A2507" s="145">
        <v>39856</v>
      </c>
    </row>
    <row r="2508" spans="1:1" x14ac:dyDescent="0.2">
      <c r="A2508" s="145">
        <v>39857</v>
      </c>
    </row>
    <row r="2509" spans="1:1" x14ac:dyDescent="0.2">
      <c r="A2509" s="145">
        <v>39860</v>
      </c>
    </row>
    <row r="2510" spans="1:1" x14ac:dyDescent="0.2">
      <c r="A2510" s="145">
        <v>39861</v>
      </c>
    </row>
    <row r="2511" spans="1:1" x14ac:dyDescent="0.2">
      <c r="A2511" s="145">
        <v>39862</v>
      </c>
    </row>
    <row r="2512" spans="1:1" x14ac:dyDescent="0.2">
      <c r="A2512" s="145">
        <v>39863</v>
      </c>
    </row>
    <row r="2513" spans="1:1" x14ac:dyDescent="0.2">
      <c r="A2513" s="145">
        <v>39864</v>
      </c>
    </row>
    <row r="2514" spans="1:1" x14ac:dyDescent="0.2">
      <c r="A2514" s="145">
        <v>39867</v>
      </c>
    </row>
    <row r="2515" spans="1:1" x14ac:dyDescent="0.2">
      <c r="A2515" s="145">
        <v>39868</v>
      </c>
    </row>
    <row r="2516" spans="1:1" x14ac:dyDescent="0.2">
      <c r="A2516" s="145">
        <v>39869</v>
      </c>
    </row>
    <row r="2517" spans="1:1" x14ac:dyDescent="0.2">
      <c r="A2517" s="145">
        <v>39870</v>
      </c>
    </row>
    <row r="2518" spans="1:1" x14ac:dyDescent="0.2">
      <c r="A2518" s="145">
        <v>39871</v>
      </c>
    </row>
    <row r="2519" spans="1:1" x14ac:dyDescent="0.2">
      <c r="A2519" s="145">
        <v>39874</v>
      </c>
    </row>
    <row r="2520" spans="1:1" x14ac:dyDescent="0.2">
      <c r="A2520" s="145">
        <v>39875</v>
      </c>
    </row>
    <row r="2521" spans="1:1" x14ac:dyDescent="0.2">
      <c r="A2521" s="145">
        <v>39876</v>
      </c>
    </row>
    <row r="2522" spans="1:1" x14ac:dyDescent="0.2">
      <c r="A2522" s="145">
        <v>39877</v>
      </c>
    </row>
    <row r="2523" spans="1:1" x14ac:dyDescent="0.2">
      <c r="A2523" s="145">
        <v>39878</v>
      </c>
    </row>
    <row r="2524" spans="1:1" x14ac:dyDescent="0.2">
      <c r="A2524" s="145">
        <v>39881</v>
      </c>
    </row>
    <row r="2525" spans="1:1" x14ac:dyDescent="0.2">
      <c r="A2525" s="145">
        <v>39882</v>
      </c>
    </row>
    <row r="2526" spans="1:1" x14ac:dyDescent="0.2">
      <c r="A2526" s="145">
        <v>39883</v>
      </c>
    </row>
    <row r="2527" spans="1:1" x14ac:dyDescent="0.2">
      <c r="A2527" s="145">
        <v>39884</v>
      </c>
    </row>
    <row r="2528" spans="1:1" x14ac:dyDescent="0.2">
      <c r="A2528" s="145">
        <v>39885</v>
      </c>
    </row>
    <row r="2529" spans="1:1" x14ac:dyDescent="0.2">
      <c r="A2529" s="145">
        <v>39888</v>
      </c>
    </row>
    <row r="2530" spans="1:1" x14ac:dyDescent="0.2">
      <c r="A2530" s="145">
        <v>39889</v>
      </c>
    </row>
    <row r="2531" spans="1:1" x14ac:dyDescent="0.2">
      <c r="A2531" s="145">
        <v>39890</v>
      </c>
    </row>
    <row r="2532" spans="1:1" x14ac:dyDescent="0.2">
      <c r="A2532" s="145">
        <v>39891</v>
      </c>
    </row>
    <row r="2533" spans="1:1" x14ac:dyDescent="0.2">
      <c r="A2533" s="145">
        <v>39892</v>
      </c>
    </row>
    <row r="2534" spans="1:1" x14ac:dyDescent="0.2">
      <c r="A2534" s="145">
        <v>39895</v>
      </c>
    </row>
    <row r="2535" spans="1:1" x14ac:dyDescent="0.2">
      <c r="A2535" s="145">
        <v>39896</v>
      </c>
    </row>
    <row r="2536" spans="1:1" x14ac:dyDescent="0.2">
      <c r="A2536" s="145">
        <v>39897</v>
      </c>
    </row>
    <row r="2537" spans="1:1" x14ac:dyDescent="0.2">
      <c r="A2537" s="145">
        <v>39898</v>
      </c>
    </row>
    <row r="2538" spans="1:1" x14ac:dyDescent="0.2">
      <c r="A2538" s="145">
        <v>39899</v>
      </c>
    </row>
    <row r="2539" spans="1:1" x14ac:dyDescent="0.2">
      <c r="A2539" s="145">
        <v>39902</v>
      </c>
    </row>
    <row r="2540" spans="1:1" x14ac:dyDescent="0.2">
      <c r="A2540" s="145">
        <v>39903</v>
      </c>
    </row>
    <row r="2541" spans="1:1" x14ac:dyDescent="0.2">
      <c r="A2541" s="145">
        <v>39904</v>
      </c>
    </row>
    <row r="2542" spans="1:1" x14ac:dyDescent="0.2">
      <c r="A2542" s="145">
        <v>39905</v>
      </c>
    </row>
    <row r="2543" spans="1:1" x14ac:dyDescent="0.2">
      <c r="A2543" s="145">
        <v>39906</v>
      </c>
    </row>
    <row r="2544" spans="1:1" x14ac:dyDescent="0.2">
      <c r="A2544" s="145">
        <v>39909</v>
      </c>
    </row>
    <row r="2545" spans="1:1" x14ac:dyDescent="0.2">
      <c r="A2545" s="145">
        <v>39910</v>
      </c>
    </row>
    <row r="2546" spans="1:1" x14ac:dyDescent="0.2">
      <c r="A2546" s="145">
        <v>39911</v>
      </c>
    </row>
    <row r="2547" spans="1:1" x14ac:dyDescent="0.2">
      <c r="A2547" s="145">
        <v>39912</v>
      </c>
    </row>
    <row r="2548" spans="1:1" x14ac:dyDescent="0.2">
      <c r="A2548" s="145">
        <v>39913</v>
      </c>
    </row>
    <row r="2549" spans="1:1" x14ac:dyDescent="0.2">
      <c r="A2549" s="145">
        <v>39916</v>
      </c>
    </row>
    <row r="2550" spans="1:1" x14ac:dyDescent="0.2">
      <c r="A2550" s="145">
        <v>39917</v>
      </c>
    </row>
    <row r="2551" spans="1:1" x14ac:dyDescent="0.2">
      <c r="A2551" s="145">
        <v>39918</v>
      </c>
    </row>
    <row r="2552" spans="1:1" x14ac:dyDescent="0.2">
      <c r="A2552" s="145">
        <v>39919</v>
      </c>
    </row>
    <row r="2553" spans="1:1" x14ac:dyDescent="0.2">
      <c r="A2553" s="145">
        <v>39920</v>
      </c>
    </row>
    <row r="2554" spans="1:1" x14ac:dyDescent="0.2">
      <c r="A2554" s="145">
        <v>39923</v>
      </c>
    </row>
    <row r="2555" spans="1:1" x14ac:dyDescent="0.2">
      <c r="A2555" s="145">
        <v>39924</v>
      </c>
    </row>
    <row r="2556" spans="1:1" x14ac:dyDescent="0.2">
      <c r="A2556" s="145">
        <v>39925</v>
      </c>
    </row>
    <row r="2557" spans="1:1" x14ac:dyDescent="0.2">
      <c r="A2557" s="145">
        <v>39926</v>
      </c>
    </row>
    <row r="2558" spans="1:1" x14ac:dyDescent="0.2">
      <c r="A2558" s="145">
        <v>39927</v>
      </c>
    </row>
    <row r="2559" spans="1:1" x14ac:dyDescent="0.2">
      <c r="A2559" s="145">
        <v>39930</v>
      </c>
    </row>
    <row r="2560" spans="1:1" x14ac:dyDescent="0.2">
      <c r="A2560" s="145">
        <v>39931</v>
      </c>
    </row>
    <row r="2561" spans="1:1" x14ac:dyDescent="0.2">
      <c r="A2561" s="145">
        <v>39932</v>
      </c>
    </row>
    <row r="2562" spans="1:1" x14ac:dyDescent="0.2">
      <c r="A2562" s="145">
        <v>39933</v>
      </c>
    </row>
    <row r="2563" spans="1:1" x14ac:dyDescent="0.2">
      <c r="A2563" s="145">
        <v>39934</v>
      </c>
    </row>
    <row r="2564" spans="1:1" x14ac:dyDescent="0.2">
      <c r="A2564" s="145">
        <v>39937</v>
      </c>
    </row>
    <row r="2565" spans="1:1" x14ac:dyDescent="0.2">
      <c r="A2565" s="145">
        <v>39938</v>
      </c>
    </row>
    <row r="2566" spans="1:1" x14ac:dyDescent="0.2">
      <c r="A2566" s="145">
        <v>39939</v>
      </c>
    </row>
    <row r="2567" spans="1:1" x14ac:dyDescent="0.2">
      <c r="A2567" s="145">
        <v>39940</v>
      </c>
    </row>
    <row r="2568" spans="1:1" x14ac:dyDescent="0.2">
      <c r="A2568" s="145">
        <v>39941</v>
      </c>
    </row>
    <row r="2569" spans="1:1" x14ac:dyDescent="0.2">
      <c r="A2569" s="145">
        <v>39944</v>
      </c>
    </row>
    <row r="2570" spans="1:1" x14ac:dyDescent="0.2">
      <c r="A2570" s="145">
        <v>39945</v>
      </c>
    </row>
    <row r="2571" spans="1:1" x14ac:dyDescent="0.2">
      <c r="A2571" s="145">
        <v>39946</v>
      </c>
    </row>
    <row r="2572" spans="1:1" x14ac:dyDescent="0.2">
      <c r="A2572" s="145">
        <v>39947</v>
      </c>
    </row>
    <row r="2573" spans="1:1" x14ac:dyDescent="0.2">
      <c r="A2573" s="145">
        <v>39948</v>
      </c>
    </row>
    <row r="2574" spans="1:1" x14ac:dyDescent="0.2">
      <c r="A2574" s="145">
        <v>39951</v>
      </c>
    </row>
    <row r="2575" spans="1:1" x14ac:dyDescent="0.2">
      <c r="A2575" s="145">
        <v>39952</v>
      </c>
    </row>
    <row r="2576" spans="1:1" x14ac:dyDescent="0.2">
      <c r="A2576" s="145">
        <v>39953</v>
      </c>
    </row>
    <row r="2577" spans="1:1" x14ac:dyDescent="0.2">
      <c r="A2577" s="145">
        <v>39954</v>
      </c>
    </row>
    <row r="2578" spans="1:1" x14ac:dyDescent="0.2">
      <c r="A2578" s="145">
        <v>39955</v>
      </c>
    </row>
    <row r="2579" spans="1:1" x14ac:dyDescent="0.2">
      <c r="A2579" s="145">
        <v>39958</v>
      </c>
    </row>
    <row r="2580" spans="1:1" x14ac:dyDescent="0.2">
      <c r="A2580" s="145">
        <v>39959</v>
      </c>
    </row>
    <row r="2581" spans="1:1" x14ac:dyDescent="0.2">
      <c r="A2581" s="145">
        <v>39960</v>
      </c>
    </row>
    <row r="2582" spans="1:1" x14ac:dyDescent="0.2">
      <c r="A2582" s="145">
        <v>39961</v>
      </c>
    </row>
    <row r="2583" spans="1:1" x14ac:dyDescent="0.2">
      <c r="A2583" s="145">
        <v>39962</v>
      </c>
    </row>
    <row r="2584" spans="1:1" x14ac:dyDescent="0.2">
      <c r="A2584" s="145">
        <v>39965</v>
      </c>
    </row>
    <row r="2585" spans="1:1" x14ac:dyDescent="0.2">
      <c r="A2585" s="145">
        <v>39966</v>
      </c>
    </row>
    <row r="2586" spans="1:1" x14ac:dyDescent="0.2">
      <c r="A2586" s="145">
        <v>39967</v>
      </c>
    </row>
    <row r="2587" spans="1:1" x14ac:dyDescent="0.2">
      <c r="A2587" s="145">
        <v>39968</v>
      </c>
    </row>
    <row r="2588" spans="1:1" x14ac:dyDescent="0.2">
      <c r="A2588" s="145">
        <v>39969</v>
      </c>
    </row>
    <row r="2589" spans="1:1" x14ac:dyDescent="0.2">
      <c r="A2589" s="145">
        <v>39972</v>
      </c>
    </row>
    <row r="2590" spans="1:1" x14ac:dyDescent="0.2">
      <c r="A2590" s="145">
        <v>39973</v>
      </c>
    </row>
    <row r="2591" spans="1:1" x14ac:dyDescent="0.2">
      <c r="A2591" s="145">
        <v>39974</v>
      </c>
    </row>
    <row r="2592" spans="1:1" x14ac:dyDescent="0.2">
      <c r="A2592" s="145">
        <v>39975</v>
      </c>
    </row>
    <row r="2593" spans="1:1" x14ac:dyDescent="0.2">
      <c r="A2593" s="145">
        <v>39976</v>
      </c>
    </row>
    <row r="2594" spans="1:1" x14ac:dyDescent="0.2">
      <c r="A2594" s="145">
        <v>39979</v>
      </c>
    </row>
    <row r="2595" spans="1:1" x14ac:dyDescent="0.2">
      <c r="A2595" s="145">
        <v>39980</v>
      </c>
    </row>
    <row r="2596" spans="1:1" x14ac:dyDescent="0.2">
      <c r="A2596" s="145">
        <v>39981</v>
      </c>
    </row>
    <row r="2597" spans="1:1" x14ac:dyDescent="0.2">
      <c r="A2597" s="145">
        <v>39982</v>
      </c>
    </row>
    <row r="2598" spans="1:1" x14ac:dyDescent="0.2">
      <c r="A2598" s="145">
        <v>39983</v>
      </c>
    </row>
    <row r="2599" spans="1:1" x14ac:dyDescent="0.2">
      <c r="A2599" s="145">
        <v>39986</v>
      </c>
    </row>
    <row r="2600" spans="1:1" x14ac:dyDescent="0.2">
      <c r="A2600" s="145">
        <v>39987</v>
      </c>
    </row>
    <row r="2601" spans="1:1" x14ac:dyDescent="0.2">
      <c r="A2601" s="145">
        <v>39988</v>
      </c>
    </row>
    <row r="2602" spans="1:1" x14ac:dyDescent="0.2">
      <c r="A2602" s="145">
        <v>39989</v>
      </c>
    </row>
    <row r="2603" spans="1:1" x14ac:dyDescent="0.2">
      <c r="A2603" s="145">
        <v>39990</v>
      </c>
    </row>
    <row r="2604" spans="1:1" x14ac:dyDescent="0.2">
      <c r="A2604" s="145">
        <v>39993</v>
      </c>
    </row>
    <row r="2605" spans="1:1" x14ac:dyDescent="0.2">
      <c r="A2605" s="145">
        <v>39994</v>
      </c>
    </row>
    <row r="2606" spans="1:1" x14ac:dyDescent="0.2">
      <c r="A2606" s="145">
        <v>39995</v>
      </c>
    </row>
    <row r="2607" spans="1:1" x14ac:dyDescent="0.2">
      <c r="A2607" s="145">
        <v>39996</v>
      </c>
    </row>
    <row r="2608" spans="1:1" x14ac:dyDescent="0.2">
      <c r="A2608" s="145">
        <v>39997</v>
      </c>
    </row>
    <row r="2609" spans="1:1" x14ac:dyDescent="0.2">
      <c r="A2609" s="145">
        <v>40000</v>
      </c>
    </row>
    <row r="2610" spans="1:1" x14ac:dyDescent="0.2">
      <c r="A2610" s="145">
        <v>40001</v>
      </c>
    </row>
    <row r="2611" spans="1:1" x14ac:dyDescent="0.2">
      <c r="A2611" s="145">
        <v>40002</v>
      </c>
    </row>
    <row r="2612" spans="1:1" x14ac:dyDescent="0.2">
      <c r="A2612" s="145">
        <v>40003</v>
      </c>
    </row>
    <row r="2613" spans="1:1" x14ac:dyDescent="0.2">
      <c r="A2613" s="145">
        <v>40004</v>
      </c>
    </row>
    <row r="2614" spans="1:1" x14ac:dyDescent="0.2">
      <c r="A2614" s="145">
        <v>40007</v>
      </c>
    </row>
    <row r="2615" spans="1:1" x14ac:dyDescent="0.2">
      <c r="A2615" s="145">
        <v>40008</v>
      </c>
    </row>
    <row r="2616" spans="1:1" x14ac:dyDescent="0.2">
      <c r="A2616" s="145">
        <v>40009</v>
      </c>
    </row>
    <row r="2617" spans="1:1" x14ac:dyDescent="0.2">
      <c r="A2617" s="145">
        <v>40010</v>
      </c>
    </row>
    <row r="2618" spans="1:1" x14ac:dyDescent="0.2">
      <c r="A2618" s="145">
        <v>40011</v>
      </c>
    </row>
    <row r="2619" spans="1:1" x14ac:dyDescent="0.2">
      <c r="A2619" s="145">
        <v>40014</v>
      </c>
    </row>
    <row r="2620" spans="1:1" x14ac:dyDescent="0.2">
      <c r="A2620" s="145">
        <v>40015</v>
      </c>
    </row>
    <row r="2621" spans="1:1" x14ac:dyDescent="0.2">
      <c r="A2621" s="145">
        <v>40016</v>
      </c>
    </row>
    <row r="2622" spans="1:1" x14ac:dyDescent="0.2">
      <c r="A2622" s="145">
        <v>40017</v>
      </c>
    </row>
    <row r="2623" spans="1:1" x14ac:dyDescent="0.2">
      <c r="A2623" s="145">
        <v>40018</v>
      </c>
    </row>
    <row r="2624" spans="1:1" x14ac:dyDescent="0.2">
      <c r="A2624" s="145">
        <v>40021</v>
      </c>
    </row>
    <row r="2625" spans="1:1" x14ac:dyDescent="0.2">
      <c r="A2625" s="145">
        <v>40022</v>
      </c>
    </row>
    <row r="2626" spans="1:1" x14ac:dyDescent="0.2">
      <c r="A2626" s="145">
        <v>40023</v>
      </c>
    </row>
    <row r="2627" spans="1:1" x14ac:dyDescent="0.2">
      <c r="A2627" s="145">
        <v>40024</v>
      </c>
    </row>
    <row r="2628" spans="1:1" x14ac:dyDescent="0.2">
      <c r="A2628" s="145">
        <v>40025</v>
      </c>
    </row>
    <row r="2629" spans="1:1" x14ac:dyDescent="0.2">
      <c r="A2629" s="145">
        <v>40028</v>
      </c>
    </row>
    <row r="2630" spans="1:1" x14ac:dyDescent="0.2">
      <c r="A2630" s="145">
        <v>40029</v>
      </c>
    </row>
    <row r="2631" spans="1:1" x14ac:dyDescent="0.2">
      <c r="A2631" s="145">
        <v>40030</v>
      </c>
    </row>
    <row r="2632" spans="1:1" x14ac:dyDescent="0.2">
      <c r="A2632" s="145">
        <v>40031</v>
      </c>
    </row>
    <row r="2633" spans="1:1" x14ac:dyDescent="0.2">
      <c r="A2633" s="145">
        <v>40032</v>
      </c>
    </row>
    <row r="2634" spans="1:1" x14ac:dyDescent="0.2">
      <c r="A2634" s="145">
        <v>40035</v>
      </c>
    </row>
    <row r="2635" spans="1:1" x14ac:dyDescent="0.2">
      <c r="A2635" s="145">
        <v>40036</v>
      </c>
    </row>
    <row r="2636" spans="1:1" x14ac:dyDescent="0.2">
      <c r="A2636" s="145">
        <v>40037</v>
      </c>
    </row>
    <row r="2637" spans="1:1" x14ac:dyDescent="0.2">
      <c r="A2637" s="145">
        <v>40038</v>
      </c>
    </row>
    <row r="2638" spans="1:1" x14ac:dyDescent="0.2">
      <c r="A2638" s="145">
        <v>40039</v>
      </c>
    </row>
    <row r="2639" spans="1:1" x14ac:dyDescent="0.2">
      <c r="A2639" s="145">
        <v>40042</v>
      </c>
    </row>
    <row r="2640" spans="1:1" x14ac:dyDescent="0.2">
      <c r="A2640" s="145">
        <v>40043</v>
      </c>
    </row>
    <row r="2641" spans="1:1" x14ac:dyDescent="0.2">
      <c r="A2641" s="145">
        <v>40044</v>
      </c>
    </row>
    <row r="2642" spans="1:1" x14ac:dyDescent="0.2">
      <c r="A2642" s="145">
        <v>40045</v>
      </c>
    </row>
    <row r="2643" spans="1:1" x14ac:dyDescent="0.2">
      <c r="A2643" s="145">
        <v>40046</v>
      </c>
    </row>
    <row r="2644" spans="1:1" x14ac:dyDescent="0.2">
      <c r="A2644" s="145">
        <v>40049</v>
      </c>
    </row>
    <row r="2645" spans="1:1" x14ac:dyDescent="0.2">
      <c r="A2645" s="145">
        <v>40050</v>
      </c>
    </row>
    <row r="2646" spans="1:1" x14ac:dyDescent="0.2">
      <c r="A2646" s="145">
        <v>40051</v>
      </c>
    </row>
    <row r="2647" spans="1:1" x14ac:dyDescent="0.2">
      <c r="A2647" s="145">
        <v>40052</v>
      </c>
    </row>
    <row r="2648" spans="1:1" x14ac:dyDescent="0.2">
      <c r="A2648" s="145">
        <v>40053</v>
      </c>
    </row>
    <row r="2649" spans="1:1" x14ac:dyDescent="0.2">
      <c r="A2649" s="145">
        <v>40056</v>
      </c>
    </row>
    <row r="2650" spans="1:1" x14ac:dyDescent="0.2">
      <c r="A2650" s="145">
        <v>40057</v>
      </c>
    </row>
    <row r="2651" spans="1:1" x14ac:dyDescent="0.2">
      <c r="A2651" s="145">
        <v>40058</v>
      </c>
    </row>
    <row r="2652" spans="1:1" x14ac:dyDescent="0.2">
      <c r="A2652" s="145">
        <v>40059</v>
      </c>
    </row>
    <row r="2653" spans="1:1" x14ac:dyDescent="0.2">
      <c r="A2653" s="145">
        <v>40060</v>
      </c>
    </row>
    <row r="2654" spans="1:1" x14ac:dyDescent="0.2">
      <c r="A2654" s="145">
        <v>40063</v>
      </c>
    </row>
    <row r="2655" spans="1:1" x14ac:dyDescent="0.2">
      <c r="A2655" s="145">
        <v>40064</v>
      </c>
    </row>
    <row r="2656" spans="1:1" x14ac:dyDescent="0.2">
      <c r="A2656" s="145">
        <v>40065</v>
      </c>
    </row>
    <row r="2657" spans="1:1" x14ac:dyDescent="0.2">
      <c r="A2657" s="145">
        <v>40066</v>
      </c>
    </row>
    <row r="2658" spans="1:1" x14ac:dyDescent="0.2">
      <c r="A2658" s="145">
        <v>40067</v>
      </c>
    </row>
    <row r="2659" spans="1:1" x14ac:dyDescent="0.2">
      <c r="A2659" s="145">
        <v>40070</v>
      </c>
    </row>
    <row r="2660" spans="1:1" x14ac:dyDescent="0.2">
      <c r="A2660" s="145">
        <v>40071</v>
      </c>
    </row>
    <row r="2661" spans="1:1" x14ac:dyDescent="0.2">
      <c r="A2661" s="145">
        <v>40072</v>
      </c>
    </row>
    <row r="2662" spans="1:1" x14ac:dyDescent="0.2">
      <c r="A2662" s="145">
        <v>40073</v>
      </c>
    </row>
    <row r="2663" spans="1:1" x14ac:dyDescent="0.2">
      <c r="A2663" s="145">
        <v>40074</v>
      </c>
    </row>
    <row r="2664" spans="1:1" x14ac:dyDescent="0.2">
      <c r="A2664" s="145">
        <v>40077</v>
      </c>
    </row>
    <row r="2665" spans="1:1" x14ac:dyDescent="0.2">
      <c r="A2665" s="145">
        <v>40078</v>
      </c>
    </row>
    <row r="2666" spans="1:1" x14ac:dyDescent="0.2">
      <c r="A2666" s="145">
        <v>40079</v>
      </c>
    </row>
    <row r="2667" spans="1:1" x14ac:dyDescent="0.2">
      <c r="A2667" s="145">
        <v>40080</v>
      </c>
    </row>
    <row r="2668" spans="1:1" x14ac:dyDescent="0.2">
      <c r="A2668" s="145">
        <v>40081</v>
      </c>
    </row>
    <row r="2669" spans="1:1" x14ac:dyDescent="0.2">
      <c r="A2669" s="145">
        <v>40084</v>
      </c>
    </row>
    <row r="2670" spans="1:1" x14ac:dyDescent="0.2">
      <c r="A2670" s="145">
        <v>40085</v>
      </c>
    </row>
    <row r="2671" spans="1:1" x14ac:dyDescent="0.2">
      <c r="A2671" s="145">
        <v>40086</v>
      </c>
    </row>
    <row r="2672" spans="1:1" x14ac:dyDescent="0.2">
      <c r="A2672" s="145">
        <v>40087</v>
      </c>
    </row>
    <row r="2673" spans="1:1" x14ac:dyDescent="0.2">
      <c r="A2673" s="145">
        <v>40088</v>
      </c>
    </row>
    <row r="2674" spans="1:1" x14ac:dyDescent="0.2">
      <c r="A2674" s="145">
        <v>40091</v>
      </c>
    </row>
    <row r="2675" spans="1:1" x14ac:dyDescent="0.2">
      <c r="A2675" s="145">
        <v>40092</v>
      </c>
    </row>
    <row r="2676" spans="1:1" x14ac:dyDescent="0.2">
      <c r="A2676" s="145">
        <v>40093</v>
      </c>
    </row>
    <row r="2677" spans="1:1" x14ac:dyDescent="0.2">
      <c r="A2677" s="145">
        <v>40094</v>
      </c>
    </row>
    <row r="2678" spans="1:1" x14ac:dyDescent="0.2">
      <c r="A2678" s="145">
        <v>40095</v>
      </c>
    </row>
    <row r="2679" spans="1:1" x14ac:dyDescent="0.2">
      <c r="A2679" s="145">
        <v>40098</v>
      </c>
    </row>
    <row r="2680" spans="1:1" x14ac:dyDescent="0.2">
      <c r="A2680" s="145">
        <v>40099</v>
      </c>
    </row>
    <row r="2681" spans="1:1" x14ac:dyDescent="0.2">
      <c r="A2681" s="145">
        <v>40100</v>
      </c>
    </row>
    <row r="2682" spans="1:1" x14ac:dyDescent="0.2">
      <c r="A2682" s="145">
        <v>40101</v>
      </c>
    </row>
    <row r="2683" spans="1:1" x14ac:dyDescent="0.2">
      <c r="A2683" s="145">
        <v>40102</v>
      </c>
    </row>
    <row r="2684" spans="1:1" x14ac:dyDescent="0.2">
      <c r="A2684" s="145">
        <v>40105</v>
      </c>
    </row>
    <row r="2685" spans="1:1" x14ac:dyDescent="0.2">
      <c r="A2685" s="145">
        <v>40106</v>
      </c>
    </row>
    <row r="2686" spans="1:1" x14ac:dyDescent="0.2">
      <c r="A2686" s="145">
        <v>40107</v>
      </c>
    </row>
    <row r="2687" spans="1:1" x14ac:dyDescent="0.2">
      <c r="A2687" s="145">
        <v>40108</v>
      </c>
    </row>
    <row r="2688" spans="1:1" x14ac:dyDescent="0.2">
      <c r="A2688" s="145">
        <v>40109</v>
      </c>
    </row>
    <row r="2689" spans="1:1" x14ac:dyDescent="0.2">
      <c r="A2689" s="145">
        <v>40112</v>
      </c>
    </row>
    <row r="2690" spans="1:1" x14ac:dyDescent="0.2">
      <c r="A2690" s="145">
        <v>40113</v>
      </c>
    </row>
    <row r="2691" spans="1:1" x14ac:dyDescent="0.2">
      <c r="A2691" s="145">
        <v>40114</v>
      </c>
    </row>
    <row r="2692" spans="1:1" x14ac:dyDescent="0.2">
      <c r="A2692" s="145">
        <v>40115</v>
      </c>
    </row>
    <row r="2693" spans="1:1" x14ac:dyDescent="0.2">
      <c r="A2693" s="145">
        <v>40116</v>
      </c>
    </row>
    <row r="2694" spans="1:1" x14ac:dyDescent="0.2">
      <c r="A2694" s="145">
        <v>40119</v>
      </c>
    </row>
    <row r="2695" spans="1:1" x14ac:dyDescent="0.2">
      <c r="A2695" s="145">
        <v>40120</v>
      </c>
    </row>
    <row r="2696" spans="1:1" x14ac:dyDescent="0.2">
      <c r="A2696" s="145">
        <v>40121</v>
      </c>
    </row>
    <row r="2697" spans="1:1" x14ac:dyDescent="0.2">
      <c r="A2697" s="145">
        <v>40122</v>
      </c>
    </row>
    <row r="2698" spans="1:1" x14ac:dyDescent="0.2">
      <c r="A2698" s="145">
        <v>40123</v>
      </c>
    </row>
    <row r="2699" spans="1:1" x14ac:dyDescent="0.2">
      <c r="A2699" s="145">
        <v>40126</v>
      </c>
    </row>
    <row r="2700" spans="1:1" x14ac:dyDescent="0.2">
      <c r="A2700" s="145">
        <v>40127</v>
      </c>
    </row>
    <row r="2701" spans="1:1" x14ac:dyDescent="0.2">
      <c r="A2701" s="145">
        <v>40128</v>
      </c>
    </row>
    <row r="2702" spans="1:1" x14ac:dyDescent="0.2">
      <c r="A2702" s="145">
        <v>40129</v>
      </c>
    </row>
    <row r="2703" spans="1:1" x14ac:dyDescent="0.2">
      <c r="A2703" s="145">
        <v>40130</v>
      </c>
    </row>
    <row r="2704" spans="1:1" x14ac:dyDescent="0.2">
      <c r="A2704" s="145">
        <v>40133</v>
      </c>
    </row>
    <row r="2705" spans="1:1" x14ac:dyDescent="0.2">
      <c r="A2705" s="145">
        <v>40134</v>
      </c>
    </row>
    <row r="2706" spans="1:1" x14ac:dyDescent="0.2">
      <c r="A2706" s="145">
        <v>40135</v>
      </c>
    </row>
    <row r="2707" spans="1:1" x14ac:dyDescent="0.2">
      <c r="A2707" s="145">
        <v>40136</v>
      </c>
    </row>
    <row r="2708" spans="1:1" x14ac:dyDescent="0.2">
      <c r="A2708" s="145">
        <v>40137</v>
      </c>
    </row>
    <row r="2709" spans="1:1" x14ac:dyDescent="0.2">
      <c r="A2709" s="145">
        <v>40140</v>
      </c>
    </row>
    <row r="2710" spans="1:1" x14ac:dyDescent="0.2">
      <c r="A2710" s="145">
        <v>40141</v>
      </c>
    </row>
    <row r="2711" spans="1:1" x14ac:dyDescent="0.2">
      <c r="A2711" s="145">
        <v>40142</v>
      </c>
    </row>
    <row r="2712" spans="1:1" x14ac:dyDescent="0.2">
      <c r="A2712" s="145">
        <v>40143</v>
      </c>
    </row>
    <row r="2713" spans="1:1" x14ac:dyDescent="0.2">
      <c r="A2713" s="145">
        <v>40144</v>
      </c>
    </row>
    <row r="2714" spans="1:1" x14ac:dyDescent="0.2">
      <c r="A2714" s="145">
        <v>40147</v>
      </c>
    </row>
    <row r="2715" spans="1:1" x14ac:dyDescent="0.2">
      <c r="A2715" s="145">
        <v>40148</v>
      </c>
    </row>
    <row r="2716" spans="1:1" x14ac:dyDescent="0.2">
      <c r="A2716" s="145">
        <v>40149</v>
      </c>
    </row>
    <row r="2717" spans="1:1" x14ac:dyDescent="0.2">
      <c r="A2717" s="145">
        <v>40150</v>
      </c>
    </row>
    <row r="2718" spans="1:1" x14ac:dyDescent="0.2">
      <c r="A2718" s="145">
        <v>40151</v>
      </c>
    </row>
    <row r="2719" spans="1:1" x14ac:dyDescent="0.2">
      <c r="A2719" s="145">
        <v>40154</v>
      </c>
    </row>
    <row r="2720" spans="1:1" x14ac:dyDescent="0.2">
      <c r="A2720" s="145">
        <v>40155</v>
      </c>
    </row>
    <row r="2721" spans="1:1" x14ac:dyDescent="0.2">
      <c r="A2721" s="145">
        <v>40156</v>
      </c>
    </row>
    <row r="2722" spans="1:1" x14ac:dyDescent="0.2">
      <c r="A2722" s="145">
        <v>40157</v>
      </c>
    </row>
    <row r="2723" spans="1:1" x14ac:dyDescent="0.2">
      <c r="A2723" s="145">
        <v>40158</v>
      </c>
    </row>
    <row r="2724" spans="1:1" x14ac:dyDescent="0.2">
      <c r="A2724" s="145">
        <v>40161</v>
      </c>
    </row>
    <row r="2725" spans="1:1" x14ac:dyDescent="0.2">
      <c r="A2725" s="145">
        <v>40162</v>
      </c>
    </row>
    <row r="2726" spans="1:1" x14ac:dyDescent="0.2">
      <c r="A2726" s="145">
        <v>40163</v>
      </c>
    </row>
    <row r="2727" spans="1:1" x14ac:dyDescent="0.2">
      <c r="A2727" s="145">
        <v>40164</v>
      </c>
    </row>
    <row r="2728" spans="1:1" x14ac:dyDescent="0.2">
      <c r="A2728" s="145">
        <v>40165</v>
      </c>
    </row>
    <row r="2729" spans="1:1" x14ac:dyDescent="0.2">
      <c r="A2729" s="145">
        <v>40168</v>
      </c>
    </row>
    <row r="2730" spans="1:1" x14ac:dyDescent="0.2">
      <c r="A2730" s="145">
        <v>40169</v>
      </c>
    </row>
    <row r="2731" spans="1:1" x14ac:dyDescent="0.2">
      <c r="A2731" s="145">
        <v>40170</v>
      </c>
    </row>
    <row r="2732" spans="1:1" x14ac:dyDescent="0.2">
      <c r="A2732" s="145">
        <v>40171</v>
      </c>
    </row>
    <row r="2733" spans="1:1" x14ac:dyDescent="0.2">
      <c r="A2733" s="145">
        <v>40175</v>
      </c>
    </row>
    <row r="2734" spans="1:1" x14ac:dyDescent="0.2">
      <c r="A2734" s="145">
        <v>40176</v>
      </c>
    </row>
    <row r="2735" spans="1:1" x14ac:dyDescent="0.2">
      <c r="A2735" s="145">
        <v>40177</v>
      </c>
    </row>
    <row r="2736" spans="1:1" x14ac:dyDescent="0.2">
      <c r="A2736" s="145">
        <v>40178</v>
      </c>
    </row>
    <row r="2737" spans="1:1" x14ac:dyDescent="0.2">
      <c r="A2737" s="145">
        <v>40182</v>
      </c>
    </row>
    <row r="2738" spans="1:1" x14ac:dyDescent="0.2">
      <c r="A2738" s="145">
        <v>40183</v>
      </c>
    </row>
    <row r="2739" spans="1:1" x14ac:dyDescent="0.2">
      <c r="A2739" s="145">
        <v>40184</v>
      </c>
    </row>
    <row r="2740" spans="1:1" x14ac:dyDescent="0.2">
      <c r="A2740" s="145">
        <v>40185</v>
      </c>
    </row>
    <row r="2741" spans="1:1" x14ac:dyDescent="0.2">
      <c r="A2741" s="145">
        <v>40186</v>
      </c>
    </row>
    <row r="2742" spans="1:1" x14ac:dyDescent="0.2">
      <c r="A2742" s="145">
        <v>40189</v>
      </c>
    </row>
    <row r="2743" spans="1:1" x14ac:dyDescent="0.2">
      <c r="A2743" s="145">
        <v>40190</v>
      </c>
    </row>
    <row r="2744" spans="1:1" x14ac:dyDescent="0.2">
      <c r="A2744" s="145">
        <v>40191</v>
      </c>
    </row>
    <row r="2745" spans="1:1" x14ac:dyDescent="0.2">
      <c r="A2745" s="145">
        <v>40192</v>
      </c>
    </row>
    <row r="2746" spans="1:1" x14ac:dyDescent="0.2">
      <c r="A2746" s="145">
        <v>40193</v>
      </c>
    </row>
    <row r="2747" spans="1:1" x14ac:dyDescent="0.2">
      <c r="A2747" s="145">
        <v>40196</v>
      </c>
    </row>
    <row r="2748" spans="1:1" x14ac:dyDescent="0.2">
      <c r="A2748" s="145">
        <v>40197</v>
      </c>
    </row>
    <row r="2749" spans="1:1" x14ac:dyDescent="0.2">
      <c r="A2749" s="145">
        <v>40198</v>
      </c>
    </row>
    <row r="2750" spans="1:1" x14ac:dyDescent="0.2">
      <c r="A2750" s="145">
        <v>40199</v>
      </c>
    </row>
    <row r="2751" spans="1:1" x14ac:dyDescent="0.2">
      <c r="A2751" s="145">
        <v>40200</v>
      </c>
    </row>
    <row r="2752" spans="1:1" x14ac:dyDescent="0.2">
      <c r="A2752" s="145">
        <v>40203</v>
      </c>
    </row>
    <row r="2753" spans="1:1" x14ac:dyDescent="0.2">
      <c r="A2753" s="145">
        <v>40204</v>
      </c>
    </row>
    <row r="2754" spans="1:1" x14ac:dyDescent="0.2">
      <c r="A2754" s="145">
        <v>40205</v>
      </c>
    </row>
    <row r="2755" spans="1:1" x14ac:dyDescent="0.2">
      <c r="A2755" s="145">
        <v>40206</v>
      </c>
    </row>
    <row r="2756" spans="1:1" x14ac:dyDescent="0.2">
      <c r="A2756" s="145">
        <v>40207</v>
      </c>
    </row>
    <row r="2757" spans="1:1" x14ac:dyDescent="0.2">
      <c r="A2757" s="145">
        <v>40210</v>
      </c>
    </row>
    <row r="2758" spans="1:1" x14ac:dyDescent="0.2">
      <c r="A2758" s="145">
        <v>40211</v>
      </c>
    </row>
    <row r="2759" spans="1:1" x14ac:dyDescent="0.2">
      <c r="A2759" s="145">
        <v>40212</v>
      </c>
    </row>
    <row r="2760" spans="1:1" x14ac:dyDescent="0.2">
      <c r="A2760" s="145">
        <v>40213</v>
      </c>
    </row>
    <row r="2761" spans="1:1" x14ac:dyDescent="0.2">
      <c r="A2761" s="145">
        <v>40214</v>
      </c>
    </row>
    <row r="2762" spans="1:1" x14ac:dyDescent="0.2">
      <c r="A2762" s="145">
        <v>40217</v>
      </c>
    </row>
    <row r="2763" spans="1:1" x14ac:dyDescent="0.2">
      <c r="A2763" s="145">
        <v>40218</v>
      </c>
    </row>
    <row r="2764" spans="1:1" x14ac:dyDescent="0.2">
      <c r="A2764" s="145">
        <v>40219</v>
      </c>
    </row>
    <row r="2765" spans="1:1" x14ac:dyDescent="0.2">
      <c r="A2765" s="145">
        <v>40220</v>
      </c>
    </row>
    <row r="2766" spans="1:1" x14ac:dyDescent="0.2">
      <c r="A2766" s="145">
        <v>40221</v>
      </c>
    </row>
    <row r="2767" spans="1:1" x14ac:dyDescent="0.2">
      <c r="A2767" s="145">
        <v>40224</v>
      </c>
    </row>
    <row r="2768" spans="1:1" x14ac:dyDescent="0.2">
      <c r="A2768" s="145">
        <v>40225</v>
      </c>
    </row>
    <row r="2769" spans="1:1" x14ac:dyDescent="0.2">
      <c r="A2769" s="145">
        <v>40226</v>
      </c>
    </row>
    <row r="2770" spans="1:1" x14ac:dyDescent="0.2">
      <c r="A2770" s="145">
        <v>40227</v>
      </c>
    </row>
    <row r="2771" spans="1:1" x14ac:dyDescent="0.2">
      <c r="A2771" s="145">
        <v>40228</v>
      </c>
    </row>
    <row r="2772" spans="1:1" x14ac:dyDescent="0.2">
      <c r="A2772" s="145">
        <v>40231</v>
      </c>
    </row>
    <row r="2773" spans="1:1" x14ac:dyDescent="0.2">
      <c r="A2773" s="145">
        <v>40232</v>
      </c>
    </row>
    <row r="2774" spans="1:1" x14ac:dyDescent="0.2">
      <c r="A2774" s="145">
        <v>40233</v>
      </c>
    </row>
    <row r="2775" spans="1:1" x14ac:dyDescent="0.2">
      <c r="A2775" s="145">
        <v>40234</v>
      </c>
    </row>
    <row r="2776" spans="1:1" x14ac:dyDescent="0.2">
      <c r="A2776" s="145">
        <v>40235</v>
      </c>
    </row>
    <row r="2777" spans="1:1" x14ac:dyDescent="0.2">
      <c r="A2777" s="145">
        <v>40238</v>
      </c>
    </row>
    <row r="2778" spans="1:1" x14ac:dyDescent="0.2">
      <c r="A2778" s="145">
        <v>40239</v>
      </c>
    </row>
    <row r="2779" spans="1:1" x14ac:dyDescent="0.2">
      <c r="A2779" s="145">
        <v>40240</v>
      </c>
    </row>
    <row r="2780" spans="1:1" x14ac:dyDescent="0.2">
      <c r="A2780" s="145">
        <v>40241</v>
      </c>
    </row>
    <row r="2781" spans="1:1" x14ac:dyDescent="0.2">
      <c r="A2781" s="145">
        <v>40242</v>
      </c>
    </row>
    <row r="2782" spans="1:1" x14ac:dyDescent="0.2">
      <c r="A2782" s="145">
        <v>40245</v>
      </c>
    </row>
    <row r="2783" spans="1:1" x14ac:dyDescent="0.2">
      <c r="A2783" s="145">
        <v>40246</v>
      </c>
    </row>
    <row r="2784" spans="1:1" x14ac:dyDescent="0.2">
      <c r="A2784" s="145">
        <v>40247</v>
      </c>
    </row>
    <row r="2785" spans="1:1" x14ac:dyDescent="0.2">
      <c r="A2785" s="145">
        <v>40248</v>
      </c>
    </row>
    <row r="2786" spans="1:1" x14ac:dyDescent="0.2">
      <c r="A2786" s="145">
        <v>40249</v>
      </c>
    </row>
    <row r="2787" spans="1:1" x14ac:dyDescent="0.2">
      <c r="A2787" s="145">
        <v>40252</v>
      </c>
    </row>
    <row r="2788" spans="1:1" x14ac:dyDescent="0.2">
      <c r="A2788" s="145">
        <v>40253</v>
      </c>
    </row>
    <row r="2789" spans="1:1" x14ac:dyDescent="0.2">
      <c r="A2789" s="145">
        <v>40254</v>
      </c>
    </row>
    <row r="2790" spans="1:1" x14ac:dyDescent="0.2">
      <c r="A2790" s="145">
        <v>40255</v>
      </c>
    </row>
    <row r="2791" spans="1:1" x14ac:dyDescent="0.2">
      <c r="A2791" s="145">
        <v>40256</v>
      </c>
    </row>
    <row r="2792" spans="1:1" x14ac:dyDescent="0.2">
      <c r="A2792" s="145">
        <v>40259</v>
      </c>
    </row>
    <row r="2793" spans="1:1" x14ac:dyDescent="0.2">
      <c r="A2793" s="145">
        <v>40260</v>
      </c>
    </row>
    <row r="2794" spans="1:1" x14ac:dyDescent="0.2">
      <c r="A2794" s="145">
        <v>40261</v>
      </c>
    </row>
    <row r="2795" spans="1:1" x14ac:dyDescent="0.2">
      <c r="A2795" s="145">
        <v>40262</v>
      </c>
    </row>
    <row r="2796" spans="1:1" x14ac:dyDescent="0.2">
      <c r="A2796" s="145">
        <v>40263</v>
      </c>
    </row>
    <row r="2797" spans="1:1" x14ac:dyDescent="0.2">
      <c r="A2797" s="145">
        <v>40266</v>
      </c>
    </row>
    <row r="2798" spans="1:1" x14ac:dyDescent="0.2">
      <c r="A2798" s="145">
        <v>40267</v>
      </c>
    </row>
    <row r="2799" spans="1:1" x14ac:dyDescent="0.2">
      <c r="A2799" s="145">
        <v>40268</v>
      </c>
    </row>
    <row r="2800" spans="1:1" x14ac:dyDescent="0.2">
      <c r="A2800" s="145">
        <v>40269</v>
      </c>
    </row>
    <row r="2801" spans="1:1" x14ac:dyDescent="0.2">
      <c r="A2801" s="145">
        <v>40270</v>
      </c>
    </row>
    <row r="2802" spans="1:1" x14ac:dyDescent="0.2">
      <c r="A2802" s="145">
        <v>40273</v>
      </c>
    </row>
    <row r="2803" spans="1:1" x14ac:dyDescent="0.2">
      <c r="A2803" s="145">
        <v>40274</v>
      </c>
    </row>
    <row r="2804" spans="1:1" x14ac:dyDescent="0.2">
      <c r="A2804" s="145">
        <v>40275</v>
      </c>
    </row>
    <row r="2805" spans="1:1" x14ac:dyDescent="0.2">
      <c r="A2805" s="145">
        <v>40276</v>
      </c>
    </row>
    <row r="2806" spans="1:1" x14ac:dyDescent="0.2">
      <c r="A2806" s="145">
        <v>40277</v>
      </c>
    </row>
    <row r="2807" spans="1:1" x14ac:dyDescent="0.2">
      <c r="A2807" s="145">
        <v>40280</v>
      </c>
    </row>
    <row r="2808" spans="1:1" x14ac:dyDescent="0.2">
      <c r="A2808" s="145">
        <v>40281</v>
      </c>
    </row>
    <row r="2809" spans="1:1" x14ac:dyDescent="0.2">
      <c r="A2809" s="145">
        <v>40282</v>
      </c>
    </row>
    <row r="2810" spans="1:1" x14ac:dyDescent="0.2">
      <c r="A2810" s="145">
        <v>40283</v>
      </c>
    </row>
    <row r="2811" spans="1:1" x14ac:dyDescent="0.2">
      <c r="A2811" s="145">
        <v>40284</v>
      </c>
    </row>
    <row r="2812" spans="1:1" x14ac:dyDescent="0.2">
      <c r="A2812" s="145">
        <v>40287</v>
      </c>
    </row>
    <row r="2813" spans="1:1" x14ac:dyDescent="0.2">
      <c r="A2813" s="145">
        <v>40288</v>
      </c>
    </row>
    <row r="2814" spans="1:1" x14ac:dyDescent="0.2">
      <c r="A2814" s="145">
        <v>40289</v>
      </c>
    </row>
    <row r="2815" spans="1:1" x14ac:dyDescent="0.2">
      <c r="A2815" s="145">
        <v>40290</v>
      </c>
    </row>
    <row r="2816" spans="1:1" x14ac:dyDescent="0.2">
      <c r="A2816" s="145">
        <v>40291</v>
      </c>
    </row>
    <row r="2817" spans="1:1" x14ac:dyDescent="0.2">
      <c r="A2817" s="145">
        <v>40294</v>
      </c>
    </row>
    <row r="2818" spans="1:1" x14ac:dyDescent="0.2">
      <c r="A2818" s="145">
        <v>40295</v>
      </c>
    </row>
    <row r="2819" spans="1:1" x14ac:dyDescent="0.2">
      <c r="A2819" s="145">
        <v>40296</v>
      </c>
    </row>
    <row r="2820" spans="1:1" x14ac:dyDescent="0.2">
      <c r="A2820" s="145">
        <v>40297</v>
      </c>
    </row>
    <row r="2821" spans="1:1" x14ac:dyDescent="0.2">
      <c r="A2821" s="145">
        <v>40298</v>
      </c>
    </row>
    <row r="2822" spans="1:1" x14ac:dyDescent="0.2">
      <c r="A2822" s="145">
        <v>40301</v>
      </c>
    </row>
    <row r="2823" spans="1:1" x14ac:dyDescent="0.2">
      <c r="A2823" s="145">
        <v>40302</v>
      </c>
    </row>
    <row r="2824" spans="1:1" x14ac:dyDescent="0.2">
      <c r="A2824" s="145">
        <v>40303</v>
      </c>
    </row>
    <row r="2825" spans="1:1" x14ac:dyDescent="0.2">
      <c r="A2825" s="145">
        <v>40304</v>
      </c>
    </row>
    <row r="2826" spans="1:1" x14ac:dyDescent="0.2">
      <c r="A2826" s="145">
        <v>40305</v>
      </c>
    </row>
    <row r="2827" spans="1:1" x14ac:dyDescent="0.2">
      <c r="A2827" s="145">
        <v>40308</v>
      </c>
    </row>
    <row r="2828" spans="1:1" x14ac:dyDescent="0.2">
      <c r="A2828" s="145">
        <v>40309</v>
      </c>
    </row>
    <row r="2829" spans="1:1" x14ac:dyDescent="0.2">
      <c r="A2829" s="145">
        <v>40310</v>
      </c>
    </row>
    <row r="2830" spans="1:1" x14ac:dyDescent="0.2">
      <c r="A2830" s="145">
        <v>40311</v>
      </c>
    </row>
    <row r="2831" spans="1:1" x14ac:dyDescent="0.2">
      <c r="A2831" s="145">
        <v>40312</v>
      </c>
    </row>
    <row r="2832" spans="1:1" x14ac:dyDescent="0.2">
      <c r="A2832" s="145">
        <v>40315</v>
      </c>
    </row>
    <row r="2833" spans="1:1" x14ac:dyDescent="0.2">
      <c r="A2833" s="145">
        <v>40316</v>
      </c>
    </row>
    <row r="2834" spans="1:1" x14ac:dyDescent="0.2">
      <c r="A2834" s="145">
        <v>40317</v>
      </c>
    </row>
    <row r="2835" spans="1:1" x14ac:dyDescent="0.2">
      <c r="A2835" s="145">
        <v>40318</v>
      </c>
    </row>
    <row r="2836" spans="1:1" x14ac:dyDescent="0.2">
      <c r="A2836" s="145">
        <v>40319</v>
      </c>
    </row>
    <row r="2837" spans="1:1" x14ac:dyDescent="0.2">
      <c r="A2837" s="145">
        <v>40322</v>
      </c>
    </row>
    <row r="2838" spans="1:1" x14ac:dyDescent="0.2">
      <c r="A2838" s="145">
        <v>40323</v>
      </c>
    </row>
    <row r="2839" spans="1:1" x14ac:dyDescent="0.2">
      <c r="A2839" s="145">
        <v>40324</v>
      </c>
    </row>
    <row r="2840" spans="1:1" x14ac:dyDescent="0.2">
      <c r="A2840" s="145">
        <v>40325</v>
      </c>
    </row>
    <row r="2841" spans="1:1" x14ac:dyDescent="0.2">
      <c r="A2841" s="145">
        <v>40326</v>
      </c>
    </row>
    <row r="2842" spans="1:1" x14ac:dyDescent="0.2">
      <c r="A2842" s="145">
        <v>40329</v>
      </c>
    </row>
    <row r="2843" spans="1:1" x14ac:dyDescent="0.2">
      <c r="A2843" s="145">
        <v>40330</v>
      </c>
    </row>
    <row r="2844" spans="1:1" x14ac:dyDescent="0.2">
      <c r="A2844" s="145">
        <v>40331</v>
      </c>
    </row>
    <row r="2845" spans="1:1" x14ac:dyDescent="0.2">
      <c r="A2845" s="145">
        <v>40332</v>
      </c>
    </row>
    <row r="2846" spans="1:1" x14ac:dyDescent="0.2">
      <c r="A2846" s="145">
        <v>40333</v>
      </c>
    </row>
    <row r="2847" spans="1:1" x14ac:dyDescent="0.2">
      <c r="A2847" s="145">
        <v>40336</v>
      </c>
    </row>
    <row r="2848" spans="1:1" x14ac:dyDescent="0.2">
      <c r="A2848" s="145">
        <v>40337</v>
      </c>
    </row>
    <row r="2849" spans="1:1" x14ac:dyDescent="0.2">
      <c r="A2849" s="145">
        <v>40338</v>
      </c>
    </row>
    <row r="2850" spans="1:1" x14ac:dyDescent="0.2">
      <c r="A2850" s="145">
        <v>40339</v>
      </c>
    </row>
    <row r="2851" spans="1:1" x14ac:dyDescent="0.2">
      <c r="A2851" s="145">
        <v>40340</v>
      </c>
    </row>
    <row r="2852" spans="1:1" x14ac:dyDescent="0.2">
      <c r="A2852" s="145">
        <v>40343</v>
      </c>
    </row>
    <row r="2853" spans="1:1" x14ac:dyDescent="0.2">
      <c r="A2853" s="145">
        <v>40344</v>
      </c>
    </row>
    <row r="2854" spans="1:1" x14ac:dyDescent="0.2">
      <c r="A2854" s="145">
        <v>40345</v>
      </c>
    </row>
    <row r="2855" spans="1:1" x14ac:dyDescent="0.2">
      <c r="A2855" s="145">
        <v>40346</v>
      </c>
    </row>
    <row r="2856" spans="1:1" x14ac:dyDescent="0.2">
      <c r="A2856" s="145">
        <v>40347</v>
      </c>
    </row>
    <row r="2857" spans="1:1" x14ac:dyDescent="0.2">
      <c r="A2857" s="145">
        <v>40350</v>
      </c>
    </row>
    <row r="2858" spans="1:1" x14ac:dyDescent="0.2">
      <c r="A2858" s="145">
        <v>40351</v>
      </c>
    </row>
    <row r="2859" spans="1:1" x14ac:dyDescent="0.2">
      <c r="A2859" s="145">
        <v>40352</v>
      </c>
    </row>
    <row r="2860" spans="1:1" x14ac:dyDescent="0.2">
      <c r="A2860" s="145">
        <v>40353</v>
      </c>
    </row>
    <row r="2861" spans="1:1" x14ac:dyDescent="0.2">
      <c r="A2861" s="145">
        <v>40354</v>
      </c>
    </row>
    <row r="2862" spans="1:1" x14ac:dyDescent="0.2">
      <c r="A2862" s="145">
        <v>40357</v>
      </c>
    </row>
    <row r="2863" spans="1:1" x14ac:dyDescent="0.2">
      <c r="A2863" s="145">
        <v>40358</v>
      </c>
    </row>
    <row r="2864" spans="1:1" x14ac:dyDescent="0.2">
      <c r="A2864" s="145">
        <v>40359</v>
      </c>
    </row>
    <row r="2865" spans="1:1" x14ac:dyDescent="0.2">
      <c r="A2865" s="145">
        <v>40360</v>
      </c>
    </row>
    <row r="2866" spans="1:1" x14ac:dyDescent="0.2">
      <c r="A2866" s="145">
        <v>40361</v>
      </c>
    </row>
    <row r="2867" spans="1:1" x14ac:dyDescent="0.2">
      <c r="A2867" s="145">
        <v>40364</v>
      </c>
    </row>
    <row r="2868" spans="1:1" x14ac:dyDescent="0.2">
      <c r="A2868" s="145">
        <v>40365</v>
      </c>
    </row>
    <row r="2869" spans="1:1" x14ac:dyDescent="0.2">
      <c r="A2869" s="145">
        <v>40366</v>
      </c>
    </row>
    <row r="2870" spans="1:1" x14ac:dyDescent="0.2">
      <c r="A2870" s="145">
        <v>40367</v>
      </c>
    </row>
    <row r="2871" spans="1:1" x14ac:dyDescent="0.2">
      <c r="A2871" s="145">
        <v>40368</v>
      </c>
    </row>
    <row r="2872" spans="1:1" x14ac:dyDescent="0.2">
      <c r="A2872" s="145">
        <v>40371</v>
      </c>
    </row>
    <row r="2873" spans="1:1" x14ac:dyDescent="0.2">
      <c r="A2873" s="145">
        <v>40372</v>
      </c>
    </row>
    <row r="2874" spans="1:1" x14ac:dyDescent="0.2">
      <c r="A2874" s="145">
        <v>40373</v>
      </c>
    </row>
    <row r="2875" spans="1:1" x14ac:dyDescent="0.2">
      <c r="A2875" s="145">
        <v>40374</v>
      </c>
    </row>
    <row r="2876" spans="1:1" x14ac:dyDescent="0.2">
      <c r="A2876" s="145">
        <v>40375</v>
      </c>
    </row>
    <row r="2877" spans="1:1" x14ac:dyDescent="0.2">
      <c r="A2877" s="145">
        <v>40378</v>
      </c>
    </row>
    <row r="2878" spans="1:1" x14ac:dyDescent="0.2">
      <c r="A2878" s="145">
        <v>40379</v>
      </c>
    </row>
    <row r="2879" spans="1:1" x14ac:dyDescent="0.2">
      <c r="A2879" s="145">
        <v>40380</v>
      </c>
    </row>
    <row r="2880" spans="1:1" x14ac:dyDescent="0.2">
      <c r="A2880" s="145">
        <v>40381</v>
      </c>
    </row>
    <row r="2881" spans="1:1" x14ac:dyDescent="0.2">
      <c r="A2881" s="145">
        <v>40382</v>
      </c>
    </row>
    <row r="2882" spans="1:1" x14ac:dyDescent="0.2">
      <c r="A2882" s="145">
        <v>40385</v>
      </c>
    </row>
    <row r="2883" spans="1:1" x14ac:dyDescent="0.2">
      <c r="A2883" s="145">
        <v>40386</v>
      </c>
    </row>
    <row r="2884" spans="1:1" x14ac:dyDescent="0.2">
      <c r="A2884" s="145">
        <v>40387</v>
      </c>
    </row>
    <row r="2885" spans="1:1" x14ac:dyDescent="0.2">
      <c r="A2885" s="145">
        <v>40388</v>
      </c>
    </row>
    <row r="2886" spans="1:1" x14ac:dyDescent="0.2">
      <c r="A2886" s="145">
        <v>40389</v>
      </c>
    </row>
    <row r="2887" spans="1:1" x14ac:dyDescent="0.2">
      <c r="A2887" s="145">
        <v>40392</v>
      </c>
    </row>
    <row r="2888" spans="1:1" x14ac:dyDescent="0.2">
      <c r="A2888" s="145">
        <v>40393</v>
      </c>
    </row>
    <row r="2889" spans="1:1" x14ac:dyDescent="0.2">
      <c r="A2889" s="145">
        <v>40394</v>
      </c>
    </row>
    <row r="2890" spans="1:1" x14ac:dyDescent="0.2">
      <c r="A2890" s="145">
        <v>40395</v>
      </c>
    </row>
    <row r="2891" spans="1:1" x14ac:dyDescent="0.2">
      <c r="A2891" s="145">
        <v>40396</v>
      </c>
    </row>
    <row r="2892" spans="1:1" x14ac:dyDescent="0.2">
      <c r="A2892" s="145">
        <v>40399</v>
      </c>
    </row>
    <row r="2893" spans="1:1" x14ac:dyDescent="0.2">
      <c r="A2893" s="145">
        <v>40400</v>
      </c>
    </row>
    <row r="2894" spans="1:1" x14ac:dyDescent="0.2">
      <c r="A2894" s="145">
        <v>40401</v>
      </c>
    </row>
    <row r="2895" spans="1:1" x14ac:dyDescent="0.2">
      <c r="A2895" s="145">
        <v>40402</v>
      </c>
    </row>
    <row r="2896" spans="1:1" x14ac:dyDescent="0.2">
      <c r="A2896" s="145">
        <v>40403</v>
      </c>
    </row>
    <row r="2897" spans="1:1" x14ac:dyDescent="0.2">
      <c r="A2897" s="145">
        <v>40406</v>
      </c>
    </row>
    <row r="2898" spans="1:1" x14ac:dyDescent="0.2">
      <c r="A2898" s="145">
        <v>40407</v>
      </c>
    </row>
    <row r="2899" spans="1:1" x14ac:dyDescent="0.2">
      <c r="A2899" s="145">
        <v>40408</v>
      </c>
    </row>
    <row r="2900" spans="1:1" x14ac:dyDescent="0.2">
      <c r="A2900" s="145">
        <v>40409</v>
      </c>
    </row>
    <row r="2901" spans="1:1" x14ac:dyDescent="0.2">
      <c r="A2901" s="145">
        <v>40410</v>
      </c>
    </row>
    <row r="2902" spans="1:1" x14ac:dyDescent="0.2">
      <c r="A2902" s="145">
        <v>40413</v>
      </c>
    </row>
    <row r="2903" spans="1:1" x14ac:dyDescent="0.2">
      <c r="A2903" s="145">
        <v>40414</v>
      </c>
    </row>
    <row r="2904" spans="1:1" x14ac:dyDescent="0.2">
      <c r="A2904" s="145">
        <v>40415</v>
      </c>
    </row>
    <row r="2905" spans="1:1" x14ac:dyDescent="0.2">
      <c r="A2905" s="145">
        <v>40416</v>
      </c>
    </row>
    <row r="2906" spans="1:1" x14ac:dyDescent="0.2">
      <c r="A2906" s="145">
        <v>40417</v>
      </c>
    </row>
    <row r="2907" spans="1:1" x14ac:dyDescent="0.2">
      <c r="A2907" s="145">
        <v>40420</v>
      </c>
    </row>
    <row r="2908" spans="1:1" x14ac:dyDescent="0.2">
      <c r="A2908" s="145">
        <v>40421</v>
      </c>
    </row>
    <row r="2909" spans="1:1" x14ac:dyDescent="0.2">
      <c r="A2909" s="145">
        <v>40422</v>
      </c>
    </row>
    <row r="2910" spans="1:1" x14ac:dyDescent="0.2">
      <c r="A2910" s="145">
        <v>40423</v>
      </c>
    </row>
    <row r="2911" spans="1:1" x14ac:dyDescent="0.2">
      <c r="A2911" s="145">
        <v>40424</v>
      </c>
    </row>
    <row r="2912" spans="1:1" x14ac:dyDescent="0.2">
      <c r="A2912" s="145">
        <v>40427</v>
      </c>
    </row>
    <row r="2913" spans="1:1" x14ac:dyDescent="0.2">
      <c r="A2913" s="145">
        <v>40428</v>
      </c>
    </row>
    <row r="2914" spans="1:1" x14ac:dyDescent="0.2">
      <c r="A2914" s="145">
        <v>40429</v>
      </c>
    </row>
    <row r="2915" spans="1:1" x14ac:dyDescent="0.2">
      <c r="A2915" s="145">
        <v>40430</v>
      </c>
    </row>
    <row r="2916" spans="1:1" x14ac:dyDescent="0.2">
      <c r="A2916" s="145">
        <v>40431</v>
      </c>
    </row>
    <row r="2917" spans="1:1" x14ac:dyDescent="0.2">
      <c r="A2917" s="145">
        <v>40434</v>
      </c>
    </row>
    <row r="2918" spans="1:1" x14ac:dyDescent="0.2">
      <c r="A2918" s="145">
        <v>40435</v>
      </c>
    </row>
    <row r="2919" spans="1:1" x14ac:dyDescent="0.2">
      <c r="A2919" s="145">
        <v>40436</v>
      </c>
    </row>
    <row r="2920" spans="1:1" x14ac:dyDescent="0.2">
      <c r="A2920" s="145">
        <v>40437</v>
      </c>
    </row>
    <row r="2921" spans="1:1" x14ac:dyDescent="0.2">
      <c r="A2921" s="145">
        <v>40438</v>
      </c>
    </row>
    <row r="2922" spans="1:1" x14ac:dyDescent="0.2">
      <c r="A2922" s="145">
        <v>40441</v>
      </c>
    </row>
    <row r="2923" spans="1:1" x14ac:dyDescent="0.2">
      <c r="A2923" s="145">
        <v>40442</v>
      </c>
    </row>
    <row r="2924" spans="1:1" x14ac:dyDescent="0.2">
      <c r="A2924" s="145">
        <v>40443</v>
      </c>
    </row>
    <row r="2925" spans="1:1" x14ac:dyDescent="0.2">
      <c r="A2925" s="145">
        <v>40444</v>
      </c>
    </row>
    <row r="2926" spans="1:1" x14ac:dyDescent="0.2">
      <c r="A2926" s="145">
        <v>40445</v>
      </c>
    </row>
    <row r="2927" spans="1:1" x14ac:dyDescent="0.2">
      <c r="A2927" s="145">
        <v>40448</v>
      </c>
    </row>
    <row r="2928" spans="1:1" x14ac:dyDescent="0.2">
      <c r="A2928" s="145">
        <v>40449</v>
      </c>
    </row>
    <row r="2929" spans="1:1" x14ac:dyDescent="0.2">
      <c r="A2929" s="145">
        <v>40450</v>
      </c>
    </row>
    <row r="2930" spans="1:1" x14ac:dyDescent="0.2">
      <c r="A2930" s="145">
        <v>40451</v>
      </c>
    </row>
    <row r="2931" spans="1:1" x14ac:dyDescent="0.2">
      <c r="A2931" s="145">
        <v>40452</v>
      </c>
    </row>
    <row r="2932" spans="1:1" x14ac:dyDescent="0.2">
      <c r="A2932" s="145">
        <v>40455</v>
      </c>
    </row>
    <row r="2933" spans="1:1" x14ac:dyDescent="0.2">
      <c r="A2933" s="145">
        <v>40456</v>
      </c>
    </row>
    <row r="2934" spans="1:1" x14ac:dyDescent="0.2">
      <c r="A2934" s="145">
        <v>40457</v>
      </c>
    </row>
    <row r="2935" spans="1:1" x14ac:dyDescent="0.2">
      <c r="A2935" s="145">
        <v>40458</v>
      </c>
    </row>
    <row r="2936" spans="1:1" x14ac:dyDescent="0.2">
      <c r="A2936" s="145">
        <v>40459</v>
      </c>
    </row>
    <row r="2937" spans="1:1" x14ac:dyDescent="0.2">
      <c r="A2937" s="145">
        <v>40462</v>
      </c>
    </row>
    <row r="2938" spans="1:1" x14ac:dyDescent="0.2">
      <c r="A2938" s="145">
        <v>40463</v>
      </c>
    </row>
    <row r="2939" spans="1:1" x14ac:dyDescent="0.2">
      <c r="A2939" s="145">
        <v>40464</v>
      </c>
    </row>
    <row r="2940" spans="1:1" x14ac:dyDescent="0.2">
      <c r="A2940" s="145">
        <v>40465</v>
      </c>
    </row>
    <row r="2941" spans="1:1" x14ac:dyDescent="0.2">
      <c r="A2941" s="145">
        <v>40466</v>
      </c>
    </row>
    <row r="2942" spans="1:1" x14ac:dyDescent="0.2">
      <c r="A2942" s="145">
        <v>40469</v>
      </c>
    </row>
    <row r="2943" spans="1:1" x14ac:dyDescent="0.2">
      <c r="A2943" s="145">
        <v>40470</v>
      </c>
    </row>
    <row r="2944" spans="1:1" x14ac:dyDescent="0.2">
      <c r="A2944" s="145">
        <v>40471</v>
      </c>
    </row>
    <row r="2945" spans="1:1" x14ac:dyDescent="0.2">
      <c r="A2945" s="145">
        <v>40472</v>
      </c>
    </row>
    <row r="2946" spans="1:1" x14ac:dyDescent="0.2">
      <c r="A2946" s="145">
        <v>40473</v>
      </c>
    </row>
    <row r="2947" spans="1:1" x14ac:dyDescent="0.2">
      <c r="A2947" s="145">
        <v>40476</v>
      </c>
    </row>
    <row r="2948" spans="1:1" x14ac:dyDescent="0.2">
      <c r="A2948" s="145">
        <v>40477</v>
      </c>
    </row>
    <row r="2949" spans="1:1" x14ac:dyDescent="0.2">
      <c r="A2949" s="145">
        <v>40478</v>
      </c>
    </row>
    <row r="2950" spans="1:1" x14ac:dyDescent="0.2">
      <c r="A2950" s="145">
        <v>40479</v>
      </c>
    </row>
    <row r="2951" spans="1:1" x14ac:dyDescent="0.2">
      <c r="A2951" s="145">
        <v>40480</v>
      </c>
    </row>
    <row r="2952" spans="1:1" x14ac:dyDescent="0.2">
      <c r="A2952" s="145">
        <v>40483</v>
      </c>
    </row>
    <row r="2953" spans="1:1" x14ac:dyDescent="0.2">
      <c r="A2953" s="145">
        <v>40484</v>
      </c>
    </row>
    <row r="2954" spans="1:1" x14ac:dyDescent="0.2">
      <c r="A2954" s="145">
        <v>40485</v>
      </c>
    </row>
    <row r="2955" spans="1:1" x14ac:dyDescent="0.2">
      <c r="A2955" s="145">
        <v>40486</v>
      </c>
    </row>
    <row r="2956" spans="1:1" x14ac:dyDescent="0.2">
      <c r="A2956" s="145">
        <v>40487</v>
      </c>
    </row>
    <row r="2957" spans="1:1" x14ac:dyDescent="0.2">
      <c r="A2957" s="145">
        <v>40490</v>
      </c>
    </row>
    <row r="2958" spans="1:1" x14ac:dyDescent="0.2">
      <c r="A2958" s="145">
        <v>40491</v>
      </c>
    </row>
    <row r="2959" spans="1:1" x14ac:dyDescent="0.2">
      <c r="A2959" s="145">
        <v>40492</v>
      </c>
    </row>
    <row r="2960" spans="1:1" x14ac:dyDescent="0.2">
      <c r="A2960" s="145">
        <v>40493</v>
      </c>
    </row>
    <row r="2961" spans="1:1" x14ac:dyDescent="0.2">
      <c r="A2961" s="145">
        <v>40494</v>
      </c>
    </row>
    <row r="2962" spans="1:1" x14ac:dyDescent="0.2">
      <c r="A2962" s="145">
        <v>40497</v>
      </c>
    </row>
    <row r="2963" spans="1:1" x14ac:dyDescent="0.2">
      <c r="A2963" s="145">
        <v>40498</v>
      </c>
    </row>
    <row r="2964" spans="1:1" x14ac:dyDescent="0.2">
      <c r="A2964" s="145">
        <v>40499</v>
      </c>
    </row>
    <row r="2965" spans="1:1" x14ac:dyDescent="0.2">
      <c r="A2965" s="145">
        <v>40500</v>
      </c>
    </row>
    <row r="2966" spans="1:1" x14ac:dyDescent="0.2">
      <c r="A2966" s="145">
        <v>40501</v>
      </c>
    </row>
    <row r="2967" spans="1:1" x14ac:dyDescent="0.2">
      <c r="A2967" s="145">
        <v>40504</v>
      </c>
    </row>
    <row r="2968" spans="1:1" x14ac:dyDescent="0.2">
      <c r="A2968" s="145">
        <v>40505</v>
      </c>
    </row>
    <row r="2969" spans="1:1" x14ac:dyDescent="0.2">
      <c r="A2969" s="145">
        <v>40506</v>
      </c>
    </row>
    <row r="2970" spans="1:1" x14ac:dyDescent="0.2">
      <c r="A2970" s="145">
        <v>40507</v>
      </c>
    </row>
    <row r="2971" spans="1:1" x14ac:dyDescent="0.2">
      <c r="A2971" s="145">
        <v>40508</v>
      </c>
    </row>
    <row r="2972" spans="1:1" x14ac:dyDescent="0.2">
      <c r="A2972" s="145">
        <v>40511</v>
      </c>
    </row>
    <row r="2973" spans="1:1" x14ac:dyDescent="0.2">
      <c r="A2973" s="145">
        <v>40512</v>
      </c>
    </row>
    <row r="2974" spans="1:1" x14ac:dyDescent="0.2">
      <c r="A2974" s="145">
        <v>40513</v>
      </c>
    </row>
    <row r="2975" spans="1:1" x14ac:dyDescent="0.2">
      <c r="A2975" s="145">
        <v>40514</v>
      </c>
    </row>
    <row r="2976" spans="1:1" x14ac:dyDescent="0.2">
      <c r="A2976" s="145">
        <v>40515</v>
      </c>
    </row>
    <row r="2977" spans="1:1" x14ac:dyDescent="0.2">
      <c r="A2977" s="145">
        <v>40518</v>
      </c>
    </row>
    <row r="2978" spans="1:1" x14ac:dyDescent="0.2">
      <c r="A2978" s="145">
        <v>40519</v>
      </c>
    </row>
    <row r="2979" spans="1:1" x14ac:dyDescent="0.2">
      <c r="A2979" s="145">
        <v>40520</v>
      </c>
    </row>
    <row r="2980" spans="1:1" x14ac:dyDescent="0.2">
      <c r="A2980" s="145">
        <v>40521</v>
      </c>
    </row>
    <row r="2981" spans="1:1" x14ac:dyDescent="0.2">
      <c r="A2981" s="145">
        <v>40522</v>
      </c>
    </row>
    <row r="2982" spans="1:1" x14ac:dyDescent="0.2">
      <c r="A2982" s="145">
        <v>40525</v>
      </c>
    </row>
    <row r="2983" spans="1:1" x14ac:dyDescent="0.2">
      <c r="A2983" s="145">
        <v>40526</v>
      </c>
    </row>
    <row r="2984" spans="1:1" x14ac:dyDescent="0.2">
      <c r="A2984" s="145">
        <v>40527</v>
      </c>
    </row>
    <row r="2985" spans="1:1" x14ac:dyDescent="0.2">
      <c r="A2985" s="145">
        <v>40528</v>
      </c>
    </row>
    <row r="2986" spans="1:1" x14ac:dyDescent="0.2">
      <c r="A2986" s="145">
        <v>40529</v>
      </c>
    </row>
    <row r="2987" spans="1:1" x14ac:dyDescent="0.2">
      <c r="A2987" s="145">
        <v>40532</v>
      </c>
    </row>
    <row r="2988" spans="1:1" x14ac:dyDescent="0.2">
      <c r="A2988" s="145">
        <v>40533</v>
      </c>
    </row>
    <row r="2989" spans="1:1" x14ac:dyDescent="0.2">
      <c r="A2989" s="145">
        <v>40534</v>
      </c>
    </row>
    <row r="2990" spans="1:1" x14ac:dyDescent="0.2">
      <c r="A2990" s="145">
        <v>40535</v>
      </c>
    </row>
    <row r="2991" spans="1:1" x14ac:dyDescent="0.2">
      <c r="A2991" s="145">
        <v>40536</v>
      </c>
    </row>
    <row r="2992" spans="1:1" x14ac:dyDescent="0.2">
      <c r="A2992" s="145">
        <v>40539</v>
      </c>
    </row>
    <row r="2993" spans="1:1" x14ac:dyDescent="0.2">
      <c r="A2993" s="145">
        <v>40540</v>
      </c>
    </row>
    <row r="2994" spans="1:1" x14ac:dyDescent="0.2">
      <c r="A2994" s="145">
        <v>40541</v>
      </c>
    </row>
    <row r="2995" spans="1:1" x14ac:dyDescent="0.2">
      <c r="A2995" s="145">
        <v>40542</v>
      </c>
    </row>
    <row r="2996" spans="1:1" x14ac:dyDescent="0.2">
      <c r="A2996" s="145">
        <v>40543</v>
      </c>
    </row>
    <row r="2997" spans="1:1" x14ac:dyDescent="0.2">
      <c r="A2997" s="145">
        <v>40546</v>
      </c>
    </row>
    <row r="2998" spans="1:1" x14ac:dyDescent="0.2">
      <c r="A2998" s="145">
        <v>40547</v>
      </c>
    </row>
    <row r="2999" spans="1:1" x14ac:dyDescent="0.2">
      <c r="A2999" s="145">
        <v>40548</v>
      </c>
    </row>
    <row r="3000" spans="1:1" x14ac:dyDescent="0.2">
      <c r="A3000" s="145">
        <v>40549</v>
      </c>
    </row>
    <row r="3001" spans="1:1" x14ac:dyDescent="0.2">
      <c r="A3001" s="145">
        <v>40550</v>
      </c>
    </row>
    <row r="3002" spans="1:1" x14ac:dyDescent="0.2">
      <c r="A3002" s="145">
        <v>40553</v>
      </c>
    </row>
    <row r="3003" spans="1:1" x14ac:dyDescent="0.2">
      <c r="A3003" s="145">
        <v>40554</v>
      </c>
    </row>
    <row r="3004" spans="1:1" x14ac:dyDescent="0.2">
      <c r="A3004" s="145">
        <v>40555</v>
      </c>
    </row>
    <row r="3005" spans="1:1" x14ac:dyDescent="0.2">
      <c r="A3005" s="145">
        <v>40556</v>
      </c>
    </row>
    <row r="3006" spans="1:1" x14ac:dyDescent="0.2">
      <c r="A3006" s="145">
        <v>40557</v>
      </c>
    </row>
    <row r="3007" spans="1:1" x14ac:dyDescent="0.2">
      <c r="A3007" s="145">
        <v>40560</v>
      </c>
    </row>
    <row r="3008" spans="1:1" x14ac:dyDescent="0.2">
      <c r="A3008" s="145">
        <v>40561</v>
      </c>
    </row>
    <row r="3009" spans="1:1" x14ac:dyDescent="0.2">
      <c r="A3009" s="145">
        <v>40562</v>
      </c>
    </row>
    <row r="3010" spans="1:1" x14ac:dyDescent="0.2">
      <c r="A3010" s="145">
        <v>40563</v>
      </c>
    </row>
    <row r="3011" spans="1:1" x14ac:dyDescent="0.2">
      <c r="A3011" s="145">
        <v>40564</v>
      </c>
    </row>
    <row r="3012" spans="1:1" x14ac:dyDescent="0.2">
      <c r="A3012" s="145">
        <v>40567</v>
      </c>
    </row>
    <row r="3013" spans="1:1" x14ac:dyDescent="0.2">
      <c r="A3013" s="145">
        <v>40568</v>
      </c>
    </row>
    <row r="3014" spans="1:1" x14ac:dyDescent="0.2">
      <c r="A3014" s="145">
        <v>40569</v>
      </c>
    </row>
    <row r="3015" spans="1:1" x14ac:dyDescent="0.2">
      <c r="A3015" s="145">
        <v>40570</v>
      </c>
    </row>
    <row r="3016" spans="1:1" x14ac:dyDescent="0.2">
      <c r="A3016" s="145">
        <v>40571</v>
      </c>
    </row>
    <row r="3017" spans="1:1" x14ac:dyDescent="0.2">
      <c r="A3017" s="145">
        <v>40574</v>
      </c>
    </row>
    <row r="3018" spans="1:1" x14ac:dyDescent="0.2">
      <c r="A3018" s="145">
        <v>40575</v>
      </c>
    </row>
    <row r="3019" spans="1:1" x14ac:dyDescent="0.2">
      <c r="A3019" s="145">
        <v>40576</v>
      </c>
    </row>
    <row r="3020" spans="1:1" x14ac:dyDescent="0.2">
      <c r="A3020" s="145">
        <v>40577</v>
      </c>
    </row>
    <row r="3021" spans="1:1" x14ac:dyDescent="0.2">
      <c r="A3021" s="145">
        <v>40578</v>
      </c>
    </row>
    <row r="3022" spans="1:1" x14ac:dyDescent="0.2">
      <c r="A3022" s="145">
        <v>40581</v>
      </c>
    </row>
    <row r="3023" spans="1:1" x14ac:dyDescent="0.2">
      <c r="A3023" s="145">
        <v>40582</v>
      </c>
    </row>
    <row r="3024" spans="1:1" x14ac:dyDescent="0.2">
      <c r="A3024" s="145">
        <v>40583</v>
      </c>
    </row>
    <row r="3025" spans="1:1" x14ac:dyDescent="0.2">
      <c r="A3025" s="145">
        <v>40584</v>
      </c>
    </row>
    <row r="3026" spans="1:1" x14ac:dyDescent="0.2">
      <c r="A3026" s="145">
        <v>40585</v>
      </c>
    </row>
    <row r="3027" spans="1:1" x14ac:dyDescent="0.2">
      <c r="A3027" s="145">
        <v>40588</v>
      </c>
    </row>
    <row r="3028" spans="1:1" x14ac:dyDescent="0.2">
      <c r="A3028" s="145">
        <v>40589</v>
      </c>
    </row>
    <row r="3029" spans="1:1" x14ac:dyDescent="0.2">
      <c r="A3029" s="145">
        <v>40590</v>
      </c>
    </row>
    <row r="3030" spans="1:1" x14ac:dyDescent="0.2">
      <c r="A3030" s="145">
        <v>40591</v>
      </c>
    </row>
    <row r="3031" spans="1:1" x14ac:dyDescent="0.2">
      <c r="A3031" s="145">
        <v>40592</v>
      </c>
    </row>
    <row r="3032" spans="1:1" x14ac:dyDescent="0.2">
      <c r="A3032" s="145">
        <v>40595</v>
      </c>
    </row>
    <row r="3033" spans="1:1" x14ac:dyDescent="0.2">
      <c r="A3033" s="145">
        <v>40596</v>
      </c>
    </row>
    <row r="3034" spans="1:1" x14ac:dyDescent="0.2">
      <c r="A3034" s="145">
        <v>40597</v>
      </c>
    </row>
    <row r="3035" spans="1:1" x14ac:dyDescent="0.2">
      <c r="A3035" s="145">
        <v>40598</v>
      </c>
    </row>
    <row r="3036" spans="1:1" x14ac:dyDescent="0.2">
      <c r="A3036" s="145">
        <v>40599</v>
      </c>
    </row>
    <row r="3037" spans="1:1" x14ac:dyDescent="0.2">
      <c r="A3037" s="145">
        <v>40602</v>
      </c>
    </row>
    <row r="3038" spans="1:1" x14ac:dyDescent="0.2">
      <c r="A3038" s="145">
        <v>40603</v>
      </c>
    </row>
    <row r="3039" spans="1:1" x14ac:dyDescent="0.2">
      <c r="A3039" s="145">
        <v>40604</v>
      </c>
    </row>
    <row r="3040" spans="1:1" x14ac:dyDescent="0.2">
      <c r="A3040" s="145">
        <v>40605</v>
      </c>
    </row>
    <row r="3041" spans="1:1" x14ac:dyDescent="0.2">
      <c r="A3041" s="145">
        <v>40606</v>
      </c>
    </row>
    <row r="3042" spans="1:1" x14ac:dyDescent="0.2">
      <c r="A3042" s="145">
        <v>40609</v>
      </c>
    </row>
    <row r="3043" spans="1:1" x14ac:dyDescent="0.2">
      <c r="A3043" s="145">
        <v>40610</v>
      </c>
    </row>
    <row r="3044" spans="1:1" x14ac:dyDescent="0.2">
      <c r="A3044" s="145">
        <v>40611</v>
      </c>
    </row>
    <row r="3045" spans="1:1" x14ac:dyDescent="0.2">
      <c r="A3045" s="145">
        <v>40612</v>
      </c>
    </row>
    <row r="3046" spans="1:1" x14ac:dyDescent="0.2">
      <c r="A3046" s="145">
        <v>40613</v>
      </c>
    </row>
    <row r="3047" spans="1:1" x14ac:dyDescent="0.2">
      <c r="A3047" s="145">
        <v>40616</v>
      </c>
    </row>
    <row r="3048" spans="1:1" x14ac:dyDescent="0.2">
      <c r="A3048" s="145">
        <v>40617</v>
      </c>
    </row>
    <row r="3049" spans="1:1" x14ac:dyDescent="0.2">
      <c r="A3049" s="145">
        <v>40618</v>
      </c>
    </row>
    <row r="3050" spans="1:1" x14ac:dyDescent="0.2">
      <c r="A3050" s="145">
        <v>40619</v>
      </c>
    </row>
    <row r="3051" spans="1:1" x14ac:dyDescent="0.2">
      <c r="A3051" s="145">
        <v>40620</v>
      </c>
    </row>
    <row r="3052" spans="1:1" x14ac:dyDescent="0.2">
      <c r="A3052" s="145">
        <v>40623</v>
      </c>
    </row>
    <row r="3053" spans="1:1" x14ac:dyDescent="0.2">
      <c r="A3053" s="145">
        <v>40624</v>
      </c>
    </row>
    <row r="3054" spans="1:1" x14ac:dyDescent="0.2">
      <c r="A3054" s="145">
        <v>40625</v>
      </c>
    </row>
    <row r="3055" spans="1:1" x14ac:dyDescent="0.2">
      <c r="A3055" s="145">
        <v>40626</v>
      </c>
    </row>
    <row r="3056" spans="1:1" x14ac:dyDescent="0.2">
      <c r="A3056" s="145">
        <v>40627</v>
      </c>
    </row>
    <row r="3057" spans="1:1" x14ac:dyDescent="0.2">
      <c r="A3057" s="145">
        <v>40630</v>
      </c>
    </row>
    <row r="3058" spans="1:1" x14ac:dyDescent="0.2">
      <c r="A3058" s="145">
        <v>40631</v>
      </c>
    </row>
    <row r="3059" spans="1:1" x14ac:dyDescent="0.2">
      <c r="A3059" s="145">
        <v>40632</v>
      </c>
    </row>
    <row r="3060" spans="1:1" x14ac:dyDescent="0.2">
      <c r="A3060" s="145">
        <v>40633</v>
      </c>
    </row>
    <row r="3061" spans="1:1" x14ac:dyDescent="0.2">
      <c r="A3061" s="145">
        <v>40634</v>
      </c>
    </row>
    <row r="3062" spans="1:1" x14ac:dyDescent="0.2">
      <c r="A3062" s="145">
        <v>40637</v>
      </c>
    </row>
    <row r="3063" spans="1:1" x14ac:dyDescent="0.2">
      <c r="A3063" s="145">
        <v>40638</v>
      </c>
    </row>
    <row r="3064" spans="1:1" x14ac:dyDescent="0.2">
      <c r="A3064" s="145">
        <v>40639</v>
      </c>
    </row>
    <row r="3065" spans="1:1" x14ac:dyDescent="0.2">
      <c r="A3065" s="145">
        <v>40640</v>
      </c>
    </row>
    <row r="3066" spans="1:1" x14ac:dyDescent="0.2">
      <c r="A3066" s="145">
        <v>40641</v>
      </c>
    </row>
    <row r="3067" spans="1:1" x14ac:dyDescent="0.2">
      <c r="A3067" s="145">
        <v>40644</v>
      </c>
    </row>
    <row r="3068" spans="1:1" x14ac:dyDescent="0.2">
      <c r="A3068" s="145">
        <v>40645</v>
      </c>
    </row>
    <row r="3069" spans="1:1" x14ac:dyDescent="0.2">
      <c r="A3069" s="145">
        <v>40646</v>
      </c>
    </row>
    <row r="3070" spans="1:1" x14ac:dyDescent="0.2">
      <c r="A3070" s="145">
        <v>40647</v>
      </c>
    </row>
    <row r="3071" spans="1:1" x14ac:dyDescent="0.2">
      <c r="A3071" s="145">
        <v>40648</v>
      </c>
    </row>
    <row r="3072" spans="1:1" x14ac:dyDescent="0.2">
      <c r="A3072" s="145">
        <v>40651</v>
      </c>
    </row>
    <row r="3073" spans="1:1" x14ac:dyDescent="0.2">
      <c r="A3073" s="145">
        <v>40652</v>
      </c>
    </row>
    <row r="3074" spans="1:1" x14ac:dyDescent="0.2">
      <c r="A3074" s="145">
        <v>40653</v>
      </c>
    </row>
    <row r="3075" spans="1:1" x14ac:dyDescent="0.2">
      <c r="A3075" s="145">
        <v>40654</v>
      </c>
    </row>
    <row r="3076" spans="1:1" x14ac:dyDescent="0.2">
      <c r="A3076" s="145">
        <v>40655</v>
      </c>
    </row>
    <row r="3077" spans="1:1" x14ac:dyDescent="0.2">
      <c r="A3077" s="145">
        <v>40658</v>
      </c>
    </row>
    <row r="3078" spans="1:1" x14ac:dyDescent="0.2">
      <c r="A3078" s="145">
        <v>40659</v>
      </c>
    </row>
    <row r="3079" spans="1:1" x14ac:dyDescent="0.2">
      <c r="A3079" s="145">
        <v>40660</v>
      </c>
    </row>
    <row r="3080" spans="1:1" x14ac:dyDescent="0.2">
      <c r="A3080" s="145">
        <v>40661</v>
      </c>
    </row>
    <row r="3081" spans="1:1" x14ac:dyDescent="0.2">
      <c r="A3081" s="145">
        <v>40662</v>
      </c>
    </row>
    <row r="3082" spans="1:1" x14ac:dyDescent="0.2">
      <c r="A3082" s="145">
        <v>40665</v>
      </c>
    </row>
    <row r="3083" spans="1:1" x14ac:dyDescent="0.2">
      <c r="A3083" s="145">
        <v>40666</v>
      </c>
    </row>
    <row r="3084" spans="1:1" x14ac:dyDescent="0.2">
      <c r="A3084" s="145">
        <v>40667</v>
      </c>
    </row>
    <row r="3085" spans="1:1" x14ac:dyDescent="0.2">
      <c r="A3085" s="145">
        <v>40668</v>
      </c>
    </row>
    <row r="3086" spans="1:1" x14ac:dyDescent="0.2">
      <c r="A3086" s="145">
        <v>40669</v>
      </c>
    </row>
    <row r="3087" spans="1:1" x14ac:dyDescent="0.2">
      <c r="A3087" s="145">
        <v>40672</v>
      </c>
    </row>
    <row r="3088" spans="1:1" x14ac:dyDescent="0.2">
      <c r="A3088" s="145">
        <v>40673</v>
      </c>
    </row>
    <row r="3089" spans="1:1" x14ac:dyDescent="0.2">
      <c r="A3089" s="145">
        <v>40674</v>
      </c>
    </row>
    <row r="3090" spans="1:1" x14ac:dyDescent="0.2">
      <c r="A3090" s="145">
        <v>40675</v>
      </c>
    </row>
    <row r="3091" spans="1:1" x14ac:dyDescent="0.2">
      <c r="A3091" s="145">
        <v>40676</v>
      </c>
    </row>
    <row r="3092" spans="1:1" x14ac:dyDescent="0.2">
      <c r="A3092" s="145">
        <v>40679</v>
      </c>
    </row>
    <row r="3093" spans="1:1" x14ac:dyDescent="0.2">
      <c r="A3093" s="145">
        <v>40680</v>
      </c>
    </row>
    <row r="3094" spans="1:1" x14ac:dyDescent="0.2">
      <c r="A3094" s="145">
        <v>40681</v>
      </c>
    </row>
    <row r="3095" spans="1:1" x14ac:dyDescent="0.2">
      <c r="A3095" s="145">
        <v>40682</v>
      </c>
    </row>
    <row r="3096" spans="1:1" x14ac:dyDescent="0.2">
      <c r="A3096" s="145">
        <v>40683</v>
      </c>
    </row>
    <row r="3097" spans="1:1" x14ac:dyDescent="0.2">
      <c r="A3097" s="145">
        <v>40686</v>
      </c>
    </row>
    <row r="3098" spans="1:1" x14ac:dyDescent="0.2">
      <c r="A3098" s="145">
        <v>40687</v>
      </c>
    </row>
    <row r="3099" spans="1:1" x14ac:dyDescent="0.2">
      <c r="A3099" s="145">
        <v>40688</v>
      </c>
    </row>
    <row r="3100" spans="1:1" x14ac:dyDescent="0.2">
      <c r="A3100" s="145">
        <v>40689</v>
      </c>
    </row>
    <row r="3101" spans="1:1" x14ac:dyDescent="0.2">
      <c r="A3101" s="145">
        <v>40690</v>
      </c>
    </row>
    <row r="3102" spans="1:1" x14ac:dyDescent="0.2">
      <c r="A3102" s="145">
        <v>40693</v>
      </c>
    </row>
    <row r="3103" spans="1:1" x14ac:dyDescent="0.2">
      <c r="A3103" s="145">
        <v>40694</v>
      </c>
    </row>
    <row r="3104" spans="1:1" x14ac:dyDescent="0.2">
      <c r="A3104" s="145">
        <v>40695</v>
      </c>
    </row>
    <row r="3105" spans="1:1" x14ac:dyDescent="0.2">
      <c r="A3105" s="145">
        <v>40696</v>
      </c>
    </row>
    <row r="3106" spans="1:1" x14ac:dyDescent="0.2">
      <c r="A3106" s="145">
        <v>40697</v>
      </c>
    </row>
    <row r="3107" spans="1:1" x14ac:dyDescent="0.2">
      <c r="A3107" s="145">
        <v>40700</v>
      </c>
    </row>
    <row r="3108" spans="1:1" x14ac:dyDescent="0.2">
      <c r="A3108" s="145">
        <v>40701</v>
      </c>
    </row>
    <row r="3109" spans="1:1" x14ac:dyDescent="0.2">
      <c r="A3109" s="145">
        <v>40702</v>
      </c>
    </row>
    <row r="3110" spans="1:1" x14ac:dyDescent="0.2">
      <c r="A3110" s="145">
        <v>40703</v>
      </c>
    </row>
    <row r="3111" spans="1:1" x14ac:dyDescent="0.2">
      <c r="A3111" s="145">
        <v>40704</v>
      </c>
    </row>
    <row r="3112" spans="1:1" x14ac:dyDescent="0.2">
      <c r="A3112" s="145">
        <v>40707</v>
      </c>
    </row>
    <row r="3113" spans="1:1" x14ac:dyDescent="0.2">
      <c r="A3113" s="145">
        <v>40708</v>
      </c>
    </row>
    <row r="3114" spans="1:1" x14ac:dyDescent="0.2">
      <c r="A3114" s="145">
        <v>40709</v>
      </c>
    </row>
    <row r="3115" spans="1:1" x14ac:dyDescent="0.2">
      <c r="A3115" s="145">
        <v>40710</v>
      </c>
    </row>
    <row r="3116" spans="1:1" x14ac:dyDescent="0.2">
      <c r="A3116" s="145">
        <v>40711</v>
      </c>
    </row>
    <row r="3117" spans="1:1" x14ac:dyDescent="0.2">
      <c r="A3117" s="145">
        <v>40714</v>
      </c>
    </row>
    <row r="3118" spans="1:1" x14ac:dyDescent="0.2">
      <c r="A3118" s="145">
        <v>40715</v>
      </c>
    </row>
    <row r="3119" spans="1:1" x14ac:dyDescent="0.2">
      <c r="A3119" s="145">
        <v>40716</v>
      </c>
    </row>
    <row r="3120" spans="1:1" x14ac:dyDescent="0.2">
      <c r="A3120" s="145">
        <v>40717</v>
      </c>
    </row>
    <row r="3121" spans="1:1" x14ac:dyDescent="0.2">
      <c r="A3121" s="145">
        <v>40718</v>
      </c>
    </row>
    <row r="3122" spans="1:1" x14ac:dyDescent="0.2">
      <c r="A3122" s="145">
        <v>40721</v>
      </c>
    </row>
    <row r="3123" spans="1:1" x14ac:dyDescent="0.2">
      <c r="A3123" s="145">
        <v>40722</v>
      </c>
    </row>
    <row r="3124" spans="1:1" x14ac:dyDescent="0.2">
      <c r="A3124" s="145">
        <v>40723</v>
      </c>
    </row>
    <row r="3125" spans="1:1" x14ac:dyDescent="0.2">
      <c r="A3125" s="145">
        <v>40724</v>
      </c>
    </row>
    <row r="3126" spans="1:1" x14ac:dyDescent="0.2">
      <c r="A3126" s="145">
        <v>40725</v>
      </c>
    </row>
    <row r="3127" spans="1:1" x14ac:dyDescent="0.2">
      <c r="A3127" s="145">
        <v>40729</v>
      </c>
    </row>
    <row r="3128" spans="1:1" x14ac:dyDescent="0.2">
      <c r="A3128" s="145">
        <v>40730</v>
      </c>
    </row>
    <row r="3129" spans="1:1" x14ac:dyDescent="0.2">
      <c r="A3129" s="145">
        <v>40731</v>
      </c>
    </row>
    <row r="3130" spans="1:1" x14ac:dyDescent="0.2">
      <c r="A3130" s="145">
        <v>40732</v>
      </c>
    </row>
    <row r="3131" spans="1:1" x14ac:dyDescent="0.2">
      <c r="A3131" s="145">
        <v>40735</v>
      </c>
    </row>
    <row r="3132" spans="1:1" x14ac:dyDescent="0.2">
      <c r="A3132" s="145">
        <v>40736</v>
      </c>
    </row>
    <row r="3133" spans="1:1" x14ac:dyDescent="0.2">
      <c r="A3133" s="145">
        <v>40737</v>
      </c>
    </row>
    <row r="3134" spans="1:1" x14ac:dyDescent="0.2">
      <c r="A3134" s="145">
        <v>40738</v>
      </c>
    </row>
    <row r="3135" spans="1:1" x14ac:dyDescent="0.2">
      <c r="A3135" s="145">
        <v>40739</v>
      </c>
    </row>
    <row r="3136" spans="1:1" x14ac:dyDescent="0.2">
      <c r="A3136" s="145">
        <v>40742</v>
      </c>
    </row>
    <row r="3137" spans="1:1" x14ac:dyDescent="0.2">
      <c r="A3137" s="145">
        <v>40743</v>
      </c>
    </row>
    <row r="3138" spans="1:1" x14ac:dyDescent="0.2">
      <c r="A3138" s="145">
        <v>40744</v>
      </c>
    </row>
    <row r="3139" spans="1:1" x14ac:dyDescent="0.2">
      <c r="A3139" s="145">
        <v>40745</v>
      </c>
    </row>
    <row r="3140" spans="1:1" x14ac:dyDescent="0.2">
      <c r="A3140" s="145">
        <v>40746</v>
      </c>
    </row>
    <row r="3141" spans="1:1" x14ac:dyDescent="0.2">
      <c r="A3141" s="145">
        <v>40749</v>
      </c>
    </row>
    <row r="3142" spans="1:1" x14ac:dyDescent="0.2">
      <c r="A3142" s="145">
        <v>40750</v>
      </c>
    </row>
    <row r="3143" spans="1:1" x14ac:dyDescent="0.2">
      <c r="A3143" s="145">
        <v>40751</v>
      </c>
    </row>
    <row r="3144" spans="1:1" x14ac:dyDescent="0.2">
      <c r="A3144" s="145">
        <v>40752</v>
      </c>
    </row>
    <row r="3145" spans="1:1" x14ac:dyDescent="0.2">
      <c r="A3145" s="145">
        <v>40753</v>
      </c>
    </row>
    <row r="3146" spans="1:1" x14ac:dyDescent="0.2">
      <c r="A3146" s="145">
        <v>40756</v>
      </c>
    </row>
    <row r="3147" spans="1:1" x14ac:dyDescent="0.2">
      <c r="A3147" s="145">
        <v>40757</v>
      </c>
    </row>
    <row r="3148" spans="1:1" x14ac:dyDescent="0.2">
      <c r="A3148" s="145">
        <v>40758</v>
      </c>
    </row>
    <row r="3149" spans="1:1" x14ac:dyDescent="0.2">
      <c r="A3149" s="145">
        <v>40759</v>
      </c>
    </row>
    <row r="3150" spans="1:1" x14ac:dyDescent="0.2">
      <c r="A3150" s="145">
        <v>40760</v>
      </c>
    </row>
    <row r="3151" spans="1:1" x14ac:dyDescent="0.2">
      <c r="A3151" s="145">
        <v>40763</v>
      </c>
    </row>
    <row r="3152" spans="1:1" x14ac:dyDescent="0.2">
      <c r="A3152" s="145">
        <v>40764</v>
      </c>
    </row>
    <row r="3153" spans="1:1" x14ac:dyDescent="0.2">
      <c r="A3153" s="145">
        <v>40765</v>
      </c>
    </row>
    <row r="3154" spans="1:1" x14ac:dyDescent="0.2">
      <c r="A3154" s="145">
        <v>40766</v>
      </c>
    </row>
    <row r="3155" spans="1:1" x14ac:dyDescent="0.2">
      <c r="A3155" s="145">
        <v>40767</v>
      </c>
    </row>
    <row r="3156" spans="1:1" x14ac:dyDescent="0.2">
      <c r="A3156" s="145">
        <v>40770</v>
      </c>
    </row>
    <row r="3157" spans="1:1" x14ac:dyDescent="0.2">
      <c r="A3157" s="145">
        <v>40771</v>
      </c>
    </row>
    <row r="3158" spans="1:1" x14ac:dyDescent="0.2">
      <c r="A3158" s="145">
        <v>40772</v>
      </c>
    </row>
    <row r="3159" spans="1:1" x14ac:dyDescent="0.2">
      <c r="A3159" s="145">
        <v>40773</v>
      </c>
    </row>
    <row r="3160" spans="1:1" x14ac:dyDescent="0.2">
      <c r="A3160" s="145">
        <v>40774</v>
      </c>
    </row>
    <row r="3161" spans="1:1" x14ac:dyDescent="0.2">
      <c r="A3161" s="145">
        <v>40777</v>
      </c>
    </row>
    <row r="3162" spans="1:1" x14ac:dyDescent="0.2">
      <c r="A3162" s="145">
        <v>40778</v>
      </c>
    </row>
    <row r="3163" spans="1:1" x14ac:dyDescent="0.2">
      <c r="A3163" s="145">
        <v>40779</v>
      </c>
    </row>
    <row r="3164" spans="1:1" x14ac:dyDescent="0.2">
      <c r="A3164" s="145">
        <v>40780</v>
      </c>
    </row>
    <row r="3165" spans="1:1" x14ac:dyDescent="0.2">
      <c r="A3165" s="145">
        <v>40781</v>
      </c>
    </row>
    <row r="3166" spans="1:1" x14ac:dyDescent="0.2">
      <c r="A3166" s="145">
        <v>40784</v>
      </c>
    </row>
    <row r="3167" spans="1:1" x14ac:dyDescent="0.2">
      <c r="A3167" s="145">
        <v>40785</v>
      </c>
    </row>
    <row r="3168" spans="1:1" x14ac:dyDescent="0.2">
      <c r="A3168" s="145">
        <v>40786</v>
      </c>
    </row>
    <row r="3169" spans="1:1" x14ac:dyDescent="0.2">
      <c r="A3169" s="145">
        <v>40787</v>
      </c>
    </row>
    <row r="3170" spans="1:1" x14ac:dyDescent="0.2">
      <c r="A3170" s="145">
        <v>40788</v>
      </c>
    </row>
    <row r="3171" spans="1:1" x14ac:dyDescent="0.2">
      <c r="A3171" s="145">
        <v>40791</v>
      </c>
    </row>
    <row r="3172" spans="1:1" x14ac:dyDescent="0.2">
      <c r="A3172" s="145">
        <v>40792</v>
      </c>
    </row>
    <row r="3173" spans="1:1" x14ac:dyDescent="0.2">
      <c r="A3173" s="145">
        <v>40793</v>
      </c>
    </row>
    <row r="3174" spans="1:1" x14ac:dyDescent="0.2">
      <c r="A3174" s="145">
        <v>40794</v>
      </c>
    </row>
    <row r="3175" spans="1:1" x14ac:dyDescent="0.2">
      <c r="A3175" s="145">
        <v>40795</v>
      </c>
    </row>
    <row r="3176" spans="1:1" x14ac:dyDescent="0.2">
      <c r="A3176" s="145">
        <v>40798</v>
      </c>
    </row>
    <row r="3177" spans="1:1" x14ac:dyDescent="0.2">
      <c r="A3177" s="145">
        <v>40799</v>
      </c>
    </row>
    <row r="3178" spans="1:1" x14ac:dyDescent="0.2">
      <c r="A3178" s="145">
        <v>40800</v>
      </c>
    </row>
    <row r="3179" spans="1:1" x14ac:dyDescent="0.2">
      <c r="A3179" s="145">
        <v>40801</v>
      </c>
    </row>
    <row r="3180" spans="1:1" x14ac:dyDescent="0.2">
      <c r="A3180" s="145">
        <v>40802</v>
      </c>
    </row>
    <row r="3181" spans="1:1" x14ac:dyDescent="0.2">
      <c r="A3181" s="145">
        <v>40805</v>
      </c>
    </row>
    <row r="3182" spans="1:1" x14ac:dyDescent="0.2">
      <c r="A3182" s="145">
        <v>40806</v>
      </c>
    </row>
    <row r="3183" spans="1:1" x14ac:dyDescent="0.2">
      <c r="A3183" s="145">
        <v>40807</v>
      </c>
    </row>
    <row r="3184" spans="1:1" x14ac:dyDescent="0.2">
      <c r="A3184" s="145">
        <v>40808</v>
      </c>
    </row>
    <row r="3185" spans="1:1" x14ac:dyDescent="0.2">
      <c r="A3185" s="145">
        <v>40809</v>
      </c>
    </row>
    <row r="3186" spans="1:1" x14ac:dyDescent="0.2">
      <c r="A3186" s="145">
        <v>40812</v>
      </c>
    </row>
    <row r="3187" spans="1:1" x14ac:dyDescent="0.2">
      <c r="A3187" s="145">
        <v>40813</v>
      </c>
    </row>
    <row r="3188" spans="1:1" x14ac:dyDescent="0.2">
      <c r="A3188" s="145">
        <v>40814</v>
      </c>
    </row>
    <row r="3189" spans="1:1" x14ac:dyDescent="0.2">
      <c r="A3189" s="145">
        <v>40815</v>
      </c>
    </row>
    <row r="3190" spans="1:1" x14ac:dyDescent="0.2">
      <c r="A3190" s="145">
        <v>40816</v>
      </c>
    </row>
    <row r="3191" spans="1:1" x14ac:dyDescent="0.2">
      <c r="A3191" s="145">
        <v>40819</v>
      </c>
    </row>
    <row r="3192" spans="1:1" x14ac:dyDescent="0.2">
      <c r="A3192" s="145">
        <v>40820</v>
      </c>
    </row>
    <row r="3193" spans="1:1" x14ac:dyDescent="0.2">
      <c r="A3193" s="145">
        <v>40821</v>
      </c>
    </row>
    <row r="3194" spans="1:1" x14ac:dyDescent="0.2">
      <c r="A3194" s="145">
        <v>40822</v>
      </c>
    </row>
    <row r="3195" spans="1:1" x14ac:dyDescent="0.2">
      <c r="A3195" s="145">
        <v>40823</v>
      </c>
    </row>
    <row r="3196" spans="1:1" x14ac:dyDescent="0.2">
      <c r="A3196" s="145">
        <v>40826</v>
      </c>
    </row>
    <row r="3197" spans="1:1" x14ac:dyDescent="0.2">
      <c r="A3197" s="145">
        <v>40827</v>
      </c>
    </row>
    <row r="3198" spans="1:1" x14ac:dyDescent="0.2">
      <c r="A3198" s="145">
        <v>40828</v>
      </c>
    </row>
    <row r="3199" spans="1:1" x14ac:dyDescent="0.2">
      <c r="A3199" s="145">
        <v>40829</v>
      </c>
    </row>
    <row r="3200" spans="1:1" x14ac:dyDescent="0.2">
      <c r="A3200" s="145">
        <v>40830</v>
      </c>
    </row>
    <row r="3201" spans="1:1" x14ac:dyDescent="0.2">
      <c r="A3201" s="145">
        <v>40833</v>
      </c>
    </row>
    <row r="3202" spans="1:1" x14ac:dyDescent="0.2">
      <c r="A3202" s="145">
        <v>40834</v>
      </c>
    </row>
    <row r="3203" spans="1:1" x14ac:dyDescent="0.2">
      <c r="A3203" s="145">
        <v>40835</v>
      </c>
    </row>
    <row r="3204" spans="1:1" x14ac:dyDescent="0.2">
      <c r="A3204" s="145">
        <v>40836</v>
      </c>
    </row>
    <row r="3205" spans="1:1" x14ac:dyDescent="0.2">
      <c r="A3205" s="145">
        <v>40837</v>
      </c>
    </row>
    <row r="3206" spans="1:1" x14ac:dyDescent="0.2">
      <c r="A3206" s="145">
        <v>40840</v>
      </c>
    </row>
    <row r="3207" spans="1:1" x14ac:dyDescent="0.2">
      <c r="A3207" s="145">
        <v>40841</v>
      </c>
    </row>
    <row r="3208" spans="1:1" x14ac:dyDescent="0.2">
      <c r="A3208" s="145">
        <v>40842</v>
      </c>
    </row>
    <row r="3209" spans="1:1" x14ac:dyDescent="0.2">
      <c r="A3209" s="145">
        <v>40843</v>
      </c>
    </row>
    <row r="3210" spans="1:1" x14ac:dyDescent="0.2">
      <c r="A3210" s="145">
        <v>40844</v>
      </c>
    </row>
    <row r="3211" spans="1:1" x14ac:dyDescent="0.2">
      <c r="A3211" s="145">
        <v>40847</v>
      </c>
    </row>
    <row r="3212" spans="1:1" x14ac:dyDescent="0.2">
      <c r="A3212" s="145">
        <v>40848</v>
      </c>
    </row>
    <row r="3213" spans="1:1" x14ac:dyDescent="0.2">
      <c r="A3213" s="145">
        <v>40849</v>
      </c>
    </row>
    <row r="3214" spans="1:1" x14ac:dyDescent="0.2">
      <c r="A3214" s="145">
        <v>40850</v>
      </c>
    </row>
    <row r="3215" spans="1:1" x14ac:dyDescent="0.2">
      <c r="A3215" s="145">
        <v>40851</v>
      </c>
    </row>
    <row r="3216" spans="1:1" x14ac:dyDescent="0.2">
      <c r="A3216" s="145">
        <v>40854</v>
      </c>
    </row>
    <row r="3217" spans="1:1" x14ac:dyDescent="0.2">
      <c r="A3217" s="145">
        <v>40855</v>
      </c>
    </row>
    <row r="3218" spans="1:1" x14ac:dyDescent="0.2">
      <c r="A3218" s="145">
        <v>40856</v>
      </c>
    </row>
    <row r="3219" spans="1:1" x14ac:dyDescent="0.2">
      <c r="A3219" s="145">
        <v>40857</v>
      </c>
    </row>
    <row r="3220" spans="1:1" x14ac:dyDescent="0.2">
      <c r="A3220" s="145">
        <v>40858</v>
      </c>
    </row>
    <row r="3221" spans="1:1" x14ac:dyDescent="0.2">
      <c r="A3221" s="145">
        <v>40861</v>
      </c>
    </row>
    <row r="3222" spans="1:1" x14ac:dyDescent="0.2">
      <c r="A3222" s="145">
        <v>40862</v>
      </c>
    </row>
    <row r="3223" spans="1:1" x14ac:dyDescent="0.2">
      <c r="A3223" s="145">
        <v>40863</v>
      </c>
    </row>
    <row r="3224" spans="1:1" x14ac:dyDescent="0.2">
      <c r="A3224" s="145">
        <v>40864</v>
      </c>
    </row>
    <row r="3225" spans="1:1" x14ac:dyDescent="0.2">
      <c r="A3225" s="145">
        <v>40865</v>
      </c>
    </row>
    <row r="3226" spans="1:1" x14ac:dyDescent="0.2">
      <c r="A3226" s="145">
        <v>40868</v>
      </c>
    </row>
    <row r="3227" spans="1:1" x14ac:dyDescent="0.2">
      <c r="A3227" s="145">
        <v>40869</v>
      </c>
    </row>
    <row r="3228" spans="1:1" x14ac:dyDescent="0.2">
      <c r="A3228" s="145">
        <v>40870</v>
      </c>
    </row>
    <row r="3229" spans="1:1" x14ac:dyDescent="0.2">
      <c r="A3229" s="145">
        <v>40871</v>
      </c>
    </row>
    <row r="3230" spans="1:1" x14ac:dyDescent="0.2">
      <c r="A3230" s="145">
        <v>40872</v>
      </c>
    </row>
    <row r="3231" spans="1:1" x14ac:dyDescent="0.2">
      <c r="A3231" s="145">
        <v>40875</v>
      </c>
    </row>
    <row r="3232" spans="1:1" x14ac:dyDescent="0.2">
      <c r="A3232" s="145">
        <v>40876</v>
      </c>
    </row>
    <row r="3233" spans="1:1" x14ac:dyDescent="0.2">
      <c r="A3233" s="145">
        <v>40877</v>
      </c>
    </row>
    <row r="3234" spans="1:1" x14ac:dyDescent="0.2">
      <c r="A3234" s="145">
        <v>40878</v>
      </c>
    </row>
    <row r="3235" spans="1:1" x14ac:dyDescent="0.2">
      <c r="A3235" s="145">
        <v>40879</v>
      </c>
    </row>
    <row r="3236" spans="1:1" x14ac:dyDescent="0.2">
      <c r="A3236" s="145">
        <v>40882</v>
      </c>
    </row>
    <row r="3237" spans="1:1" x14ac:dyDescent="0.2">
      <c r="A3237" s="145">
        <v>40883</v>
      </c>
    </row>
    <row r="3238" spans="1:1" x14ac:dyDescent="0.2">
      <c r="A3238" s="145">
        <v>40884</v>
      </c>
    </row>
    <row r="3239" spans="1:1" x14ac:dyDescent="0.2">
      <c r="A3239" s="145">
        <v>40885</v>
      </c>
    </row>
    <row r="3240" spans="1:1" x14ac:dyDescent="0.2">
      <c r="A3240" s="145">
        <v>40886</v>
      </c>
    </row>
    <row r="3241" spans="1:1" x14ac:dyDescent="0.2">
      <c r="A3241" s="145">
        <v>40889</v>
      </c>
    </row>
    <row r="3242" spans="1:1" x14ac:dyDescent="0.2">
      <c r="A3242" s="145">
        <v>40890</v>
      </c>
    </row>
    <row r="3243" spans="1:1" x14ac:dyDescent="0.2">
      <c r="A3243" s="145">
        <v>40891</v>
      </c>
    </row>
    <row r="3244" spans="1:1" x14ac:dyDescent="0.2">
      <c r="A3244" s="145">
        <v>40892</v>
      </c>
    </row>
    <row r="3245" spans="1:1" x14ac:dyDescent="0.2">
      <c r="A3245" s="145">
        <v>40893</v>
      </c>
    </row>
    <row r="3246" spans="1:1" x14ac:dyDescent="0.2">
      <c r="A3246" s="145">
        <v>40896</v>
      </c>
    </row>
    <row r="3247" spans="1:1" x14ac:dyDescent="0.2">
      <c r="A3247" s="145">
        <v>40897</v>
      </c>
    </row>
    <row r="3248" spans="1:1" x14ac:dyDescent="0.2">
      <c r="A3248" s="145">
        <v>40898</v>
      </c>
    </row>
    <row r="3249" spans="1:1" x14ac:dyDescent="0.2">
      <c r="A3249" s="145">
        <v>40899</v>
      </c>
    </row>
    <row r="3250" spans="1:1" x14ac:dyDescent="0.2">
      <c r="A3250" s="145">
        <v>40900</v>
      </c>
    </row>
    <row r="3251" spans="1:1" x14ac:dyDescent="0.2">
      <c r="A3251" s="145">
        <v>40903</v>
      </c>
    </row>
    <row r="3252" spans="1:1" x14ac:dyDescent="0.2">
      <c r="A3252" s="145">
        <v>40904</v>
      </c>
    </row>
    <row r="3253" spans="1:1" x14ac:dyDescent="0.2">
      <c r="A3253" s="145">
        <v>40905</v>
      </c>
    </row>
    <row r="3254" spans="1:1" x14ac:dyDescent="0.2">
      <c r="A3254" s="145">
        <v>40906</v>
      </c>
    </row>
    <row r="3255" spans="1:1" x14ac:dyDescent="0.2">
      <c r="A3255" s="145">
        <v>40907</v>
      </c>
    </row>
    <row r="3256" spans="1:1" x14ac:dyDescent="0.2">
      <c r="A3256" s="145">
        <v>40910</v>
      </c>
    </row>
    <row r="3257" spans="1:1" x14ac:dyDescent="0.2">
      <c r="A3257" s="145">
        <v>40911</v>
      </c>
    </row>
    <row r="3258" spans="1:1" x14ac:dyDescent="0.2">
      <c r="A3258" s="145">
        <v>40912</v>
      </c>
    </row>
    <row r="3259" spans="1:1" x14ac:dyDescent="0.2">
      <c r="A3259" s="145">
        <v>40913</v>
      </c>
    </row>
    <row r="3260" spans="1:1" x14ac:dyDescent="0.2">
      <c r="A3260" s="145">
        <v>40914</v>
      </c>
    </row>
    <row r="3261" spans="1:1" x14ac:dyDescent="0.2">
      <c r="A3261" s="145">
        <v>40917</v>
      </c>
    </row>
    <row r="3262" spans="1:1" x14ac:dyDescent="0.2">
      <c r="A3262" s="145">
        <v>40918</v>
      </c>
    </row>
    <row r="3263" spans="1:1" x14ac:dyDescent="0.2">
      <c r="A3263" s="145">
        <v>40919</v>
      </c>
    </row>
    <row r="3264" spans="1:1" x14ac:dyDescent="0.2">
      <c r="A3264" s="145">
        <v>40920</v>
      </c>
    </row>
    <row r="3265" spans="1:1" x14ac:dyDescent="0.2">
      <c r="A3265" s="145">
        <v>40921</v>
      </c>
    </row>
    <row r="3266" spans="1:1" x14ac:dyDescent="0.2">
      <c r="A3266" s="145">
        <v>40924</v>
      </c>
    </row>
    <row r="3267" spans="1:1" x14ac:dyDescent="0.2">
      <c r="A3267" s="145">
        <v>40925</v>
      </c>
    </row>
    <row r="3268" spans="1:1" x14ac:dyDescent="0.2">
      <c r="A3268" s="145">
        <v>40926</v>
      </c>
    </row>
    <row r="3269" spans="1:1" x14ac:dyDescent="0.2">
      <c r="A3269" s="145">
        <v>40927</v>
      </c>
    </row>
    <row r="3270" spans="1:1" x14ac:dyDescent="0.2">
      <c r="A3270" s="145">
        <v>40928</v>
      </c>
    </row>
    <row r="3271" spans="1:1" x14ac:dyDescent="0.2">
      <c r="A3271" s="145">
        <v>40931</v>
      </c>
    </row>
    <row r="3272" spans="1:1" x14ac:dyDescent="0.2">
      <c r="A3272" s="145">
        <v>40932</v>
      </c>
    </row>
    <row r="3273" spans="1:1" x14ac:dyDescent="0.2">
      <c r="A3273" s="145">
        <v>40933</v>
      </c>
    </row>
    <row r="3274" spans="1:1" x14ac:dyDescent="0.2">
      <c r="A3274" s="145">
        <v>40934</v>
      </c>
    </row>
    <row r="3275" spans="1:1" x14ac:dyDescent="0.2">
      <c r="A3275" s="145">
        <v>40935</v>
      </c>
    </row>
    <row r="3276" spans="1:1" x14ac:dyDescent="0.2">
      <c r="A3276" s="145">
        <v>40938</v>
      </c>
    </row>
    <row r="3277" spans="1:1" x14ac:dyDescent="0.2">
      <c r="A3277" s="145">
        <v>40939</v>
      </c>
    </row>
    <row r="3278" spans="1:1" x14ac:dyDescent="0.2">
      <c r="A3278" s="145">
        <v>40940</v>
      </c>
    </row>
    <row r="3279" spans="1:1" x14ac:dyDescent="0.2">
      <c r="A3279" s="145">
        <v>40941</v>
      </c>
    </row>
    <row r="3280" spans="1:1" x14ac:dyDescent="0.2">
      <c r="A3280" s="145">
        <v>40942</v>
      </c>
    </row>
    <row r="3281" spans="1:1" x14ac:dyDescent="0.2">
      <c r="A3281" s="145">
        <v>40945</v>
      </c>
    </row>
    <row r="3282" spans="1:1" x14ac:dyDescent="0.2">
      <c r="A3282" s="145">
        <v>40946</v>
      </c>
    </row>
    <row r="3283" spans="1:1" x14ac:dyDescent="0.2">
      <c r="A3283" s="145">
        <v>40947</v>
      </c>
    </row>
    <row r="3284" spans="1:1" x14ac:dyDescent="0.2">
      <c r="A3284" s="145">
        <v>40948</v>
      </c>
    </row>
    <row r="3285" spans="1:1" x14ac:dyDescent="0.2">
      <c r="A3285" s="145">
        <v>40949</v>
      </c>
    </row>
    <row r="3286" spans="1:1" x14ac:dyDescent="0.2">
      <c r="A3286" s="145">
        <v>40952</v>
      </c>
    </row>
    <row r="3287" spans="1:1" x14ac:dyDescent="0.2">
      <c r="A3287" s="145">
        <v>40953</v>
      </c>
    </row>
    <row r="3288" spans="1:1" x14ac:dyDescent="0.2">
      <c r="A3288" s="145">
        <v>40954</v>
      </c>
    </row>
    <row r="3289" spans="1:1" x14ac:dyDescent="0.2">
      <c r="A3289" s="145">
        <v>40955</v>
      </c>
    </row>
    <row r="3290" spans="1:1" x14ac:dyDescent="0.2">
      <c r="A3290" s="145">
        <v>40956</v>
      </c>
    </row>
    <row r="3291" spans="1:1" x14ac:dyDescent="0.2">
      <c r="A3291" s="145">
        <v>40959</v>
      </c>
    </row>
    <row r="3292" spans="1:1" x14ac:dyDescent="0.2">
      <c r="A3292" s="145">
        <v>40960</v>
      </c>
    </row>
    <row r="3293" spans="1:1" x14ac:dyDescent="0.2">
      <c r="A3293" s="145">
        <v>40961</v>
      </c>
    </row>
    <row r="3294" spans="1:1" x14ac:dyDescent="0.2">
      <c r="A3294" s="145">
        <v>40962</v>
      </c>
    </row>
    <row r="3295" spans="1:1" x14ac:dyDescent="0.2">
      <c r="A3295" s="145">
        <v>40963</v>
      </c>
    </row>
    <row r="3296" spans="1:1" x14ac:dyDescent="0.2">
      <c r="A3296" s="145">
        <v>40966</v>
      </c>
    </row>
    <row r="3297" spans="1:1" x14ac:dyDescent="0.2">
      <c r="A3297" s="145">
        <v>40967</v>
      </c>
    </row>
    <row r="3298" spans="1:1" x14ac:dyDescent="0.2">
      <c r="A3298" s="145">
        <v>40968</v>
      </c>
    </row>
    <row r="3299" spans="1:1" x14ac:dyDescent="0.2">
      <c r="A3299" s="145">
        <v>40969</v>
      </c>
    </row>
    <row r="3300" spans="1:1" x14ac:dyDescent="0.2">
      <c r="A3300" s="145">
        <v>40970</v>
      </c>
    </row>
    <row r="3301" spans="1:1" x14ac:dyDescent="0.2">
      <c r="A3301" s="145">
        <v>40973</v>
      </c>
    </row>
    <row r="3302" spans="1:1" x14ac:dyDescent="0.2">
      <c r="A3302" s="145">
        <v>40974</v>
      </c>
    </row>
    <row r="3303" spans="1:1" x14ac:dyDescent="0.2">
      <c r="A3303" s="145">
        <v>40975</v>
      </c>
    </row>
    <row r="3304" spans="1:1" x14ac:dyDescent="0.2">
      <c r="A3304" s="145">
        <v>40976</v>
      </c>
    </row>
    <row r="3305" spans="1:1" x14ac:dyDescent="0.2">
      <c r="A3305" s="145">
        <v>40977</v>
      </c>
    </row>
    <row r="3306" spans="1:1" x14ac:dyDescent="0.2">
      <c r="A3306" s="145">
        <v>40980</v>
      </c>
    </row>
    <row r="3307" spans="1:1" x14ac:dyDescent="0.2">
      <c r="A3307" s="145">
        <v>40981</v>
      </c>
    </row>
    <row r="3308" spans="1:1" x14ac:dyDescent="0.2">
      <c r="A3308" s="145">
        <v>40982</v>
      </c>
    </row>
    <row r="3309" spans="1:1" x14ac:dyDescent="0.2">
      <c r="A3309" s="145">
        <v>40983</v>
      </c>
    </row>
    <row r="3310" spans="1:1" x14ac:dyDescent="0.2">
      <c r="A3310" s="145">
        <v>40984</v>
      </c>
    </row>
    <row r="3311" spans="1:1" x14ac:dyDescent="0.2">
      <c r="A3311" s="145">
        <v>40987</v>
      </c>
    </row>
    <row r="3312" spans="1:1" x14ac:dyDescent="0.2">
      <c r="A3312" s="145">
        <v>40988</v>
      </c>
    </row>
    <row r="3313" spans="1:1" x14ac:dyDescent="0.2">
      <c r="A3313" s="145">
        <v>40989</v>
      </c>
    </row>
    <row r="3314" spans="1:1" x14ac:dyDescent="0.2">
      <c r="A3314" s="145">
        <v>40990</v>
      </c>
    </row>
    <row r="3315" spans="1:1" x14ac:dyDescent="0.2">
      <c r="A3315" s="145">
        <v>40991</v>
      </c>
    </row>
    <row r="3316" spans="1:1" x14ac:dyDescent="0.2">
      <c r="A3316" s="145">
        <v>40994</v>
      </c>
    </row>
    <row r="3317" spans="1:1" x14ac:dyDescent="0.2">
      <c r="A3317" s="145">
        <v>40995</v>
      </c>
    </row>
    <row r="3318" spans="1:1" x14ac:dyDescent="0.2">
      <c r="A3318" s="145">
        <v>40996</v>
      </c>
    </row>
    <row r="3319" spans="1:1" x14ac:dyDescent="0.2">
      <c r="A3319" s="145">
        <v>40997</v>
      </c>
    </row>
    <row r="3320" spans="1:1" x14ac:dyDescent="0.2">
      <c r="A3320" s="145">
        <v>40998</v>
      </c>
    </row>
    <row r="3321" spans="1:1" x14ac:dyDescent="0.2">
      <c r="A3321" s="145">
        <v>41001</v>
      </c>
    </row>
    <row r="3322" spans="1:1" x14ac:dyDescent="0.2">
      <c r="A3322" s="145">
        <v>41002</v>
      </c>
    </row>
    <row r="3323" spans="1:1" x14ac:dyDescent="0.2">
      <c r="A3323" s="145">
        <v>41003</v>
      </c>
    </row>
    <row r="3324" spans="1:1" x14ac:dyDescent="0.2">
      <c r="A3324" s="145">
        <v>41004</v>
      </c>
    </row>
    <row r="3325" spans="1:1" x14ac:dyDescent="0.2">
      <c r="A3325" s="145">
        <v>41005</v>
      </c>
    </row>
    <row r="3326" spans="1:1" x14ac:dyDescent="0.2">
      <c r="A3326" s="145">
        <v>41008</v>
      </c>
    </row>
    <row r="3327" spans="1:1" x14ac:dyDescent="0.2">
      <c r="A3327" s="145">
        <v>41009</v>
      </c>
    </row>
    <row r="3328" spans="1:1" x14ac:dyDescent="0.2">
      <c r="A3328" s="145">
        <v>41010</v>
      </c>
    </row>
    <row r="3329" spans="1:1" x14ac:dyDescent="0.2">
      <c r="A3329" s="145">
        <v>41011</v>
      </c>
    </row>
    <row r="3330" spans="1:1" x14ac:dyDescent="0.2">
      <c r="A3330" s="145">
        <v>41012</v>
      </c>
    </row>
    <row r="3331" spans="1:1" x14ac:dyDescent="0.2">
      <c r="A3331" s="145">
        <v>41015</v>
      </c>
    </row>
    <row r="3332" spans="1:1" x14ac:dyDescent="0.2">
      <c r="A3332" s="145">
        <v>41016</v>
      </c>
    </row>
    <row r="3333" spans="1:1" x14ac:dyDescent="0.2">
      <c r="A3333" s="145">
        <v>41017</v>
      </c>
    </row>
    <row r="3334" spans="1:1" x14ac:dyDescent="0.2">
      <c r="A3334" s="145">
        <v>41018</v>
      </c>
    </row>
    <row r="3335" spans="1:1" x14ac:dyDescent="0.2">
      <c r="A3335" s="145">
        <v>41019</v>
      </c>
    </row>
    <row r="3336" spans="1:1" x14ac:dyDescent="0.2">
      <c r="A3336" s="145">
        <v>41022</v>
      </c>
    </row>
    <row r="3337" spans="1:1" x14ac:dyDescent="0.2">
      <c r="A3337" s="145">
        <v>41023</v>
      </c>
    </row>
    <row r="3338" spans="1:1" x14ac:dyDescent="0.2">
      <c r="A3338" s="145">
        <v>41024</v>
      </c>
    </row>
    <row r="3339" spans="1:1" x14ac:dyDescent="0.2">
      <c r="A3339" s="145">
        <v>41025</v>
      </c>
    </row>
    <row r="3340" spans="1:1" x14ac:dyDescent="0.2">
      <c r="A3340" s="145">
        <v>41026</v>
      </c>
    </row>
    <row r="3341" spans="1:1" x14ac:dyDescent="0.2">
      <c r="A3341" s="145">
        <v>41029</v>
      </c>
    </row>
    <row r="3342" spans="1:1" x14ac:dyDescent="0.2">
      <c r="A3342" s="145">
        <v>41030</v>
      </c>
    </row>
    <row r="3343" spans="1:1" x14ac:dyDescent="0.2">
      <c r="A3343" s="145">
        <v>41031</v>
      </c>
    </row>
    <row r="3344" spans="1:1" x14ac:dyDescent="0.2">
      <c r="A3344" s="145">
        <v>41032</v>
      </c>
    </row>
    <row r="3345" spans="1:1" x14ac:dyDescent="0.2">
      <c r="A3345" s="145">
        <v>41033</v>
      </c>
    </row>
    <row r="3346" spans="1:1" x14ac:dyDescent="0.2">
      <c r="A3346" s="145">
        <v>41036</v>
      </c>
    </row>
    <row r="3347" spans="1:1" x14ac:dyDescent="0.2">
      <c r="A3347" s="145">
        <v>41037</v>
      </c>
    </row>
    <row r="3348" spans="1:1" x14ac:dyDescent="0.2">
      <c r="A3348" s="145">
        <v>41038</v>
      </c>
    </row>
    <row r="3349" spans="1:1" x14ac:dyDescent="0.2">
      <c r="A3349" s="145">
        <v>41039</v>
      </c>
    </row>
    <row r="3350" spans="1:1" x14ac:dyDescent="0.2">
      <c r="A3350" s="145">
        <v>41040</v>
      </c>
    </row>
    <row r="3351" spans="1:1" x14ac:dyDescent="0.2">
      <c r="A3351" s="145">
        <v>41043</v>
      </c>
    </row>
    <row r="3352" spans="1:1" x14ac:dyDescent="0.2">
      <c r="A3352" s="145">
        <v>41044</v>
      </c>
    </row>
    <row r="3353" spans="1:1" x14ac:dyDescent="0.2">
      <c r="A3353" s="145">
        <v>41045</v>
      </c>
    </row>
    <row r="3354" spans="1:1" x14ac:dyDescent="0.2">
      <c r="A3354" s="145">
        <v>41046</v>
      </c>
    </row>
    <row r="3355" spans="1:1" x14ac:dyDescent="0.2">
      <c r="A3355" s="145">
        <v>41047</v>
      </c>
    </row>
    <row r="3356" spans="1:1" x14ac:dyDescent="0.2">
      <c r="A3356" s="145">
        <v>41050</v>
      </c>
    </row>
    <row r="3357" spans="1:1" x14ac:dyDescent="0.2">
      <c r="A3357" s="145">
        <v>41051</v>
      </c>
    </row>
    <row r="3358" spans="1:1" x14ac:dyDescent="0.2">
      <c r="A3358" s="145">
        <v>41052</v>
      </c>
    </row>
    <row r="3359" spans="1:1" x14ac:dyDescent="0.2">
      <c r="A3359" s="145">
        <v>41053</v>
      </c>
    </row>
    <row r="3360" spans="1:1" x14ac:dyDescent="0.2">
      <c r="A3360" s="145">
        <v>41054</v>
      </c>
    </row>
    <row r="3361" spans="1:1" x14ac:dyDescent="0.2">
      <c r="A3361" s="145">
        <v>41057</v>
      </c>
    </row>
    <row r="3362" spans="1:1" x14ac:dyDescent="0.2">
      <c r="A3362" s="145">
        <v>41058</v>
      </c>
    </row>
    <row r="3363" spans="1:1" x14ac:dyDescent="0.2">
      <c r="A3363" s="145">
        <v>41059</v>
      </c>
    </row>
    <row r="3364" spans="1:1" x14ac:dyDescent="0.2">
      <c r="A3364" s="145">
        <v>41060</v>
      </c>
    </row>
    <row r="3365" spans="1:1" x14ac:dyDescent="0.2">
      <c r="A3365" s="145">
        <v>41061</v>
      </c>
    </row>
    <row r="3366" spans="1:1" x14ac:dyDescent="0.2">
      <c r="A3366" s="145">
        <v>41064</v>
      </c>
    </row>
    <row r="3367" spans="1:1" x14ac:dyDescent="0.2">
      <c r="A3367" s="145">
        <v>41065</v>
      </c>
    </row>
    <row r="3368" spans="1:1" x14ac:dyDescent="0.2">
      <c r="A3368" s="145">
        <v>41066</v>
      </c>
    </row>
    <row r="3369" spans="1:1" x14ac:dyDescent="0.2">
      <c r="A3369" s="145">
        <v>41067</v>
      </c>
    </row>
    <row r="3370" spans="1:1" x14ac:dyDescent="0.2">
      <c r="A3370" s="145">
        <v>41068</v>
      </c>
    </row>
    <row r="3371" spans="1:1" x14ac:dyDescent="0.2">
      <c r="A3371" s="145">
        <v>41071</v>
      </c>
    </row>
    <row r="3372" spans="1:1" x14ac:dyDescent="0.2">
      <c r="A3372" s="145">
        <v>41072</v>
      </c>
    </row>
    <row r="3373" spans="1:1" x14ac:dyDescent="0.2">
      <c r="A3373" s="145">
        <v>41073</v>
      </c>
    </row>
    <row r="3374" spans="1:1" x14ac:dyDescent="0.2">
      <c r="A3374" s="145">
        <v>41074</v>
      </c>
    </row>
    <row r="3375" spans="1:1" x14ac:dyDescent="0.2">
      <c r="A3375" s="145">
        <v>41075</v>
      </c>
    </row>
    <row r="3376" spans="1:1" x14ac:dyDescent="0.2">
      <c r="A3376" s="145">
        <v>41078</v>
      </c>
    </row>
    <row r="3377" spans="1:1" x14ac:dyDescent="0.2">
      <c r="A3377" s="145">
        <v>41079</v>
      </c>
    </row>
    <row r="3378" spans="1:1" x14ac:dyDescent="0.2">
      <c r="A3378" s="145">
        <v>41080</v>
      </c>
    </row>
    <row r="3379" spans="1:1" x14ac:dyDescent="0.2">
      <c r="A3379" s="145">
        <v>41081</v>
      </c>
    </row>
    <row r="3380" spans="1:1" x14ac:dyDescent="0.2">
      <c r="A3380" s="145">
        <v>41082</v>
      </c>
    </row>
    <row r="3381" spans="1:1" x14ac:dyDescent="0.2">
      <c r="A3381" s="145">
        <v>41085</v>
      </c>
    </row>
    <row r="3382" spans="1:1" x14ac:dyDescent="0.2">
      <c r="A3382" s="145">
        <v>41086</v>
      </c>
    </row>
    <row r="3383" spans="1:1" x14ac:dyDescent="0.2">
      <c r="A3383" s="145">
        <v>41087</v>
      </c>
    </row>
    <row r="3384" spans="1:1" x14ac:dyDescent="0.2">
      <c r="A3384" s="145">
        <v>41088</v>
      </c>
    </row>
    <row r="3385" spans="1:1" x14ac:dyDescent="0.2">
      <c r="A3385" s="145">
        <v>41089</v>
      </c>
    </row>
    <row r="3386" spans="1:1" x14ac:dyDescent="0.2">
      <c r="A3386" s="145">
        <v>41092</v>
      </c>
    </row>
    <row r="3387" spans="1:1" x14ac:dyDescent="0.2">
      <c r="A3387" s="145">
        <v>41093</v>
      </c>
    </row>
    <row r="3388" spans="1:1" x14ac:dyDescent="0.2">
      <c r="A3388" s="145">
        <v>41095</v>
      </c>
    </row>
    <row r="3389" spans="1:1" x14ac:dyDescent="0.2">
      <c r="A3389" s="145">
        <v>41096</v>
      </c>
    </row>
    <row r="3390" spans="1:1" x14ac:dyDescent="0.2">
      <c r="A3390" s="145">
        <v>41099</v>
      </c>
    </row>
    <row r="3391" spans="1:1" x14ac:dyDescent="0.2">
      <c r="A3391" s="145">
        <v>41100</v>
      </c>
    </row>
    <row r="3392" spans="1:1" x14ac:dyDescent="0.2">
      <c r="A3392" s="145">
        <v>41101</v>
      </c>
    </row>
    <row r="3393" spans="1:1" x14ac:dyDescent="0.2">
      <c r="A3393" s="145">
        <v>41102</v>
      </c>
    </row>
    <row r="3394" spans="1:1" x14ac:dyDescent="0.2">
      <c r="A3394" s="145">
        <v>41103</v>
      </c>
    </row>
    <row r="3395" spans="1:1" x14ac:dyDescent="0.2">
      <c r="A3395" s="145">
        <v>41106</v>
      </c>
    </row>
    <row r="3396" spans="1:1" x14ac:dyDescent="0.2">
      <c r="A3396" s="145">
        <v>41107</v>
      </c>
    </row>
    <row r="3397" spans="1:1" x14ac:dyDescent="0.2">
      <c r="A3397" s="145">
        <v>41108</v>
      </c>
    </row>
    <row r="3398" spans="1:1" x14ac:dyDescent="0.2">
      <c r="A3398" s="145">
        <v>41109</v>
      </c>
    </row>
    <row r="3399" spans="1:1" x14ac:dyDescent="0.2">
      <c r="A3399" s="145">
        <v>41110</v>
      </c>
    </row>
    <row r="3400" spans="1:1" x14ac:dyDescent="0.2">
      <c r="A3400" s="145">
        <v>41113</v>
      </c>
    </row>
    <row r="3401" spans="1:1" x14ac:dyDescent="0.2">
      <c r="A3401" s="145">
        <v>41114</v>
      </c>
    </row>
    <row r="3402" spans="1:1" x14ac:dyDescent="0.2">
      <c r="A3402" s="145">
        <v>41115</v>
      </c>
    </row>
    <row r="3403" spans="1:1" x14ac:dyDescent="0.2">
      <c r="A3403" s="145">
        <v>41116</v>
      </c>
    </row>
    <row r="3404" spans="1:1" x14ac:dyDescent="0.2">
      <c r="A3404" s="145">
        <v>41117</v>
      </c>
    </row>
    <row r="3405" spans="1:1" x14ac:dyDescent="0.2">
      <c r="A3405" s="145">
        <v>41120</v>
      </c>
    </row>
    <row r="3406" spans="1:1" x14ac:dyDescent="0.2">
      <c r="A3406" s="145">
        <v>41121</v>
      </c>
    </row>
    <row r="3407" spans="1:1" x14ac:dyDescent="0.2">
      <c r="A3407" s="145">
        <v>41122</v>
      </c>
    </row>
    <row r="3408" spans="1:1" x14ac:dyDescent="0.2">
      <c r="A3408" s="145">
        <v>41123</v>
      </c>
    </row>
    <row r="3409" spans="1:1" x14ac:dyDescent="0.2">
      <c r="A3409" s="145">
        <v>41124</v>
      </c>
    </row>
    <row r="3410" spans="1:1" x14ac:dyDescent="0.2">
      <c r="A3410" s="145">
        <v>41127</v>
      </c>
    </row>
    <row r="3411" spans="1:1" x14ac:dyDescent="0.2">
      <c r="A3411" s="145">
        <v>41128</v>
      </c>
    </row>
    <row r="3412" spans="1:1" x14ac:dyDescent="0.2">
      <c r="A3412" s="145">
        <v>41129</v>
      </c>
    </row>
    <row r="3413" spans="1:1" x14ac:dyDescent="0.2">
      <c r="A3413" s="145">
        <v>41130</v>
      </c>
    </row>
    <row r="3414" spans="1:1" x14ac:dyDescent="0.2">
      <c r="A3414" s="145">
        <v>41131</v>
      </c>
    </row>
    <row r="3415" spans="1:1" x14ac:dyDescent="0.2">
      <c r="A3415" s="145">
        <v>41134</v>
      </c>
    </row>
    <row r="3416" spans="1:1" x14ac:dyDescent="0.2">
      <c r="A3416" s="145">
        <v>41135</v>
      </c>
    </row>
    <row r="3417" spans="1:1" x14ac:dyDescent="0.2">
      <c r="A3417" s="145">
        <v>41136</v>
      </c>
    </row>
    <row r="3418" spans="1:1" x14ac:dyDescent="0.2">
      <c r="A3418" s="145">
        <v>41137</v>
      </c>
    </row>
    <row r="3419" spans="1:1" x14ac:dyDescent="0.2">
      <c r="A3419" s="145">
        <v>41138</v>
      </c>
    </row>
    <row r="3420" spans="1:1" x14ac:dyDescent="0.2">
      <c r="A3420" s="145">
        <v>41141</v>
      </c>
    </row>
    <row r="3421" spans="1:1" x14ac:dyDescent="0.2">
      <c r="A3421" s="145">
        <v>41142</v>
      </c>
    </row>
    <row r="3422" spans="1:1" x14ac:dyDescent="0.2">
      <c r="A3422" s="145">
        <v>41143</v>
      </c>
    </row>
    <row r="3423" spans="1:1" x14ac:dyDescent="0.2">
      <c r="A3423" s="145">
        <v>41144</v>
      </c>
    </row>
    <row r="3424" spans="1:1" x14ac:dyDescent="0.2">
      <c r="A3424" s="145">
        <v>41145</v>
      </c>
    </row>
    <row r="3425" spans="1:1" x14ac:dyDescent="0.2">
      <c r="A3425" s="145">
        <v>41148</v>
      </c>
    </row>
    <row r="3426" spans="1:1" x14ac:dyDescent="0.2">
      <c r="A3426" s="145">
        <v>41149</v>
      </c>
    </row>
    <row r="3427" spans="1:1" x14ac:dyDescent="0.2">
      <c r="A3427" s="145">
        <v>41150</v>
      </c>
    </row>
    <row r="3428" spans="1:1" x14ac:dyDescent="0.2">
      <c r="A3428" s="145">
        <v>41151</v>
      </c>
    </row>
    <row r="3429" spans="1:1" x14ac:dyDescent="0.2">
      <c r="A3429" s="145">
        <v>41152</v>
      </c>
    </row>
    <row r="3430" spans="1:1" x14ac:dyDescent="0.2">
      <c r="A3430" s="145">
        <v>41155</v>
      </c>
    </row>
    <row r="3431" spans="1:1" x14ac:dyDescent="0.2">
      <c r="A3431" s="145">
        <v>41156</v>
      </c>
    </row>
    <row r="3432" spans="1:1" x14ac:dyDescent="0.2">
      <c r="A3432" s="145">
        <v>41157</v>
      </c>
    </row>
    <row r="3433" spans="1:1" x14ac:dyDescent="0.2">
      <c r="A3433" s="145">
        <v>41158</v>
      </c>
    </row>
    <row r="3434" spans="1:1" x14ac:dyDescent="0.2">
      <c r="A3434" s="145">
        <v>41159</v>
      </c>
    </row>
    <row r="3435" spans="1:1" x14ac:dyDescent="0.2">
      <c r="A3435" s="145">
        <v>41162</v>
      </c>
    </row>
    <row r="3436" spans="1:1" x14ac:dyDescent="0.2">
      <c r="A3436" s="145">
        <v>41163</v>
      </c>
    </row>
    <row r="3437" spans="1:1" x14ac:dyDescent="0.2">
      <c r="A3437" s="145">
        <v>41164</v>
      </c>
    </row>
    <row r="3438" spans="1:1" x14ac:dyDescent="0.2">
      <c r="A3438" s="145">
        <v>41165</v>
      </c>
    </row>
    <row r="3439" spans="1:1" x14ac:dyDescent="0.2">
      <c r="A3439" s="145">
        <v>41166</v>
      </c>
    </row>
    <row r="3440" spans="1:1" x14ac:dyDescent="0.2">
      <c r="A3440" s="145">
        <v>41169</v>
      </c>
    </row>
    <row r="3441" spans="1:1" x14ac:dyDescent="0.2">
      <c r="A3441" s="145">
        <v>41170</v>
      </c>
    </row>
    <row r="3442" spans="1:1" x14ac:dyDescent="0.2">
      <c r="A3442" s="145">
        <v>41171</v>
      </c>
    </row>
    <row r="3443" spans="1:1" x14ac:dyDescent="0.2">
      <c r="A3443" s="145">
        <v>41172</v>
      </c>
    </row>
    <row r="3444" spans="1:1" x14ac:dyDescent="0.2">
      <c r="A3444" s="145">
        <v>41173</v>
      </c>
    </row>
    <row r="3445" spans="1:1" x14ac:dyDescent="0.2">
      <c r="A3445" s="145">
        <v>41176</v>
      </c>
    </row>
    <row r="3446" spans="1:1" x14ac:dyDescent="0.2">
      <c r="A3446" s="145">
        <v>41177</v>
      </c>
    </row>
    <row r="3447" spans="1:1" x14ac:dyDescent="0.2">
      <c r="A3447" s="145">
        <v>41178</v>
      </c>
    </row>
    <row r="3448" spans="1:1" x14ac:dyDescent="0.2">
      <c r="A3448" s="145">
        <v>41179</v>
      </c>
    </row>
    <row r="3449" spans="1:1" x14ac:dyDescent="0.2">
      <c r="A3449" s="145">
        <v>41180</v>
      </c>
    </row>
    <row r="3450" spans="1:1" x14ac:dyDescent="0.2">
      <c r="A3450" s="145">
        <v>41183</v>
      </c>
    </row>
    <row r="3451" spans="1:1" x14ac:dyDescent="0.2">
      <c r="A3451" s="145">
        <v>41184</v>
      </c>
    </row>
    <row r="3452" spans="1:1" x14ac:dyDescent="0.2">
      <c r="A3452" s="145">
        <v>41185</v>
      </c>
    </row>
    <row r="3453" spans="1:1" x14ac:dyDescent="0.2">
      <c r="A3453" s="145">
        <v>41186</v>
      </c>
    </row>
    <row r="3454" spans="1:1" x14ac:dyDescent="0.2">
      <c r="A3454" s="145">
        <v>41187</v>
      </c>
    </row>
    <row r="3455" spans="1:1" x14ac:dyDescent="0.2">
      <c r="A3455" s="145">
        <v>41190</v>
      </c>
    </row>
    <row r="3456" spans="1:1" x14ac:dyDescent="0.2">
      <c r="A3456" s="145">
        <v>41191</v>
      </c>
    </row>
    <row r="3457" spans="1:1" x14ac:dyDescent="0.2">
      <c r="A3457" s="145">
        <v>41192</v>
      </c>
    </row>
    <row r="3458" spans="1:1" x14ac:dyDescent="0.2">
      <c r="A3458" s="145">
        <v>41193</v>
      </c>
    </row>
    <row r="3459" spans="1:1" x14ac:dyDescent="0.2">
      <c r="A3459" s="145">
        <v>41194</v>
      </c>
    </row>
    <row r="3460" spans="1:1" x14ac:dyDescent="0.2">
      <c r="A3460" s="145">
        <v>41197</v>
      </c>
    </row>
    <row r="3461" spans="1:1" x14ac:dyDescent="0.2">
      <c r="A3461" s="145">
        <v>41198</v>
      </c>
    </row>
    <row r="3462" spans="1:1" x14ac:dyDescent="0.2">
      <c r="A3462" s="145">
        <v>41199</v>
      </c>
    </row>
    <row r="3463" spans="1:1" x14ac:dyDescent="0.2">
      <c r="A3463" s="145">
        <v>41200</v>
      </c>
    </row>
    <row r="3464" spans="1:1" x14ac:dyDescent="0.2">
      <c r="A3464" s="145">
        <v>41201</v>
      </c>
    </row>
    <row r="3465" spans="1:1" x14ac:dyDescent="0.2">
      <c r="A3465" s="145">
        <v>41204</v>
      </c>
    </row>
    <row r="3466" spans="1:1" x14ac:dyDescent="0.2">
      <c r="A3466" s="145">
        <v>41205</v>
      </c>
    </row>
    <row r="3467" spans="1:1" x14ac:dyDescent="0.2">
      <c r="A3467" s="145">
        <v>41206</v>
      </c>
    </row>
    <row r="3468" spans="1:1" x14ac:dyDescent="0.2">
      <c r="A3468" s="145">
        <v>41207</v>
      </c>
    </row>
    <row r="3469" spans="1:1" x14ac:dyDescent="0.2">
      <c r="A3469" s="145">
        <v>41208</v>
      </c>
    </row>
    <row r="3470" spans="1:1" x14ac:dyDescent="0.2">
      <c r="A3470" s="145">
        <v>41211</v>
      </c>
    </row>
    <row r="3471" spans="1:1" x14ac:dyDescent="0.2">
      <c r="A3471" s="145">
        <v>41212</v>
      </c>
    </row>
    <row r="3472" spans="1:1" x14ac:dyDescent="0.2">
      <c r="A3472" s="145">
        <v>41213</v>
      </c>
    </row>
    <row r="3473" spans="1:1" x14ac:dyDescent="0.2">
      <c r="A3473" s="145">
        <v>41214</v>
      </c>
    </row>
    <row r="3474" spans="1:1" x14ac:dyDescent="0.2">
      <c r="A3474" s="145">
        <v>41215</v>
      </c>
    </row>
    <row r="3475" spans="1:1" x14ac:dyDescent="0.2">
      <c r="A3475" s="145">
        <v>41218</v>
      </c>
    </row>
    <row r="3476" spans="1:1" x14ac:dyDescent="0.2">
      <c r="A3476" s="145">
        <v>41219</v>
      </c>
    </row>
    <row r="3477" spans="1:1" x14ac:dyDescent="0.2">
      <c r="A3477" s="145">
        <v>41220</v>
      </c>
    </row>
    <row r="3478" spans="1:1" x14ac:dyDescent="0.2">
      <c r="A3478" s="145">
        <v>41221</v>
      </c>
    </row>
    <row r="3479" spans="1:1" x14ac:dyDescent="0.2">
      <c r="A3479" s="145">
        <v>41222</v>
      </c>
    </row>
    <row r="3480" spans="1:1" x14ac:dyDescent="0.2">
      <c r="A3480" s="145">
        <v>41225</v>
      </c>
    </row>
    <row r="3481" spans="1:1" x14ac:dyDescent="0.2">
      <c r="A3481" s="145">
        <v>41226</v>
      </c>
    </row>
    <row r="3482" spans="1:1" x14ac:dyDescent="0.2">
      <c r="A3482" s="145">
        <v>41227</v>
      </c>
    </row>
    <row r="3483" spans="1:1" x14ac:dyDescent="0.2">
      <c r="A3483" s="145">
        <v>41228</v>
      </c>
    </row>
    <row r="3484" spans="1:1" x14ac:dyDescent="0.2">
      <c r="A3484" s="145">
        <v>41229</v>
      </c>
    </row>
    <row r="3485" spans="1:1" x14ac:dyDescent="0.2">
      <c r="A3485" s="145">
        <v>41232</v>
      </c>
    </row>
    <row r="3486" spans="1:1" x14ac:dyDescent="0.2">
      <c r="A3486" s="145">
        <v>41233</v>
      </c>
    </row>
    <row r="3487" spans="1:1" x14ac:dyDescent="0.2">
      <c r="A3487" s="145">
        <v>41234</v>
      </c>
    </row>
    <row r="3488" spans="1:1" x14ac:dyDescent="0.2">
      <c r="A3488" s="145">
        <v>41235</v>
      </c>
    </row>
    <row r="3489" spans="1:1" x14ac:dyDescent="0.2">
      <c r="A3489" s="145">
        <v>41236</v>
      </c>
    </row>
    <row r="3490" spans="1:1" x14ac:dyDescent="0.2">
      <c r="A3490" s="145">
        <v>41239</v>
      </c>
    </row>
    <row r="3491" spans="1:1" x14ac:dyDescent="0.2">
      <c r="A3491" s="145">
        <v>41240</v>
      </c>
    </row>
    <row r="3492" spans="1:1" x14ac:dyDescent="0.2">
      <c r="A3492" s="145">
        <v>41241</v>
      </c>
    </row>
    <row r="3493" spans="1:1" x14ac:dyDescent="0.2">
      <c r="A3493" s="145">
        <v>41242</v>
      </c>
    </row>
    <row r="3494" spans="1:1" x14ac:dyDescent="0.2">
      <c r="A3494" s="145">
        <v>41243</v>
      </c>
    </row>
    <row r="3495" spans="1:1" x14ac:dyDescent="0.2">
      <c r="A3495" s="145">
        <v>41246</v>
      </c>
    </row>
    <row r="3496" spans="1:1" x14ac:dyDescent="0.2">
      <c r="A3496" s="145">
        <v>41247</v>
      </c>
    </row>
    <row r="3497" spans="1:1" x14ac:dyDescent="0.2">
      <c r="A3497" s="145">
        <v>41248</v>
      </c>
    </row>
    <row r="3498" spans="1:1" x14ac:dyDescent="0.2">
      <c r="A3498" s="145">
        <v>41249</v>
      </c>
    </row>
    <row r="3499" spans="1:1" x14ac:dyDescent="0.2">
      <c r="A3499" s="145">
        <v>41250</v>
      </c>
    </row>
    <row r="3500" spans="1:1" x14ac:dyDescent="0.2">
      <c r="A3500" s="145">
        <v>41253</v>
      </c>
    </row>
    <row r="3501" spans="1:1" x14ac:dyDescent="0.2">
      <c r="A3501" s="145">
        <v>41254</v>
      </c>
    </row>
    <row r="3502" spans="1:1" x14ac:dyDescent="0.2">
      <c r="A3502" s="145">
        <v>41255</v>
      </c>
    </row>
    <row r="3503" spans="1:1" x14ac:dyDescent="0.2">
      <c r="A3503" s="145">
        <v>41256</v>
      </c>
    </row>
    <row r="3504" spans="1:1" x14ac:dyDescent="0.2">
      <c r="A3504" s="145">
        <v>41257</v>
      </c>
    </row>
    <row r="3505" spans="1:1" x14ac:dyDescent="0.2">
      <c r="A3505" s="145">
        <v>41260</v>
      </c>
    </row>
    <row r="3506" spans="1:1" x14ac:dyDescent="0.2">
      <c r="A3506" s="145">
        <v>41261</v>
      </c>
    </row>
    <row r="3507" spans="1:1" x14ac:dyDescent="0.2">
      <c r="A3507" s="145">
        <v>41262</v>
      </c>
    </row>
    <row r="3508" spans="1:1" x14ac:dyDescent="0.2">
      <c r="A3508" s="145">
        <v>41263</v>
      </c>
    </row>
    <row r="3509" spans="1:1" x14ac:dyDescent="0.2">
      <c r="A3509" s="145">
        <v>41264</v>
      </c>
    </row>
    <row r="3510" spans="1:1" x14ac:dyDescent="0.2">
      <c r="A3510" s="145">
        <v>41267</v>
      </c>
    </row>
    <row r="3511" spans="1:1" x14ac:dyDescent="0.2">
      <c r="A3511" s="145">
        <v>41269</v>
      </c>
    </row>
    <row r="3512" spans="1:1" x14ac:dyDescent="0.2">
      <c r="A3512" s="145">
        <v>41270</v>
      </c>
    </row>
    <row r="3513" spans="1:1" x14ac:dyDescent="0.2">
      <c r="A3513" s="145">
        <v>41271</v>
      </c>
    </row>
    <row r="3514" spans="1:1" x14ac:dyDescent="0.2">
      <c r="A3514" s="145">
        <v>41274</v>
      </c>
    </row>
    <row r="3515" spans="1:1" x14ac:dyDescent="0.2">
      <c r="A3515" s="145">
        <v>41276</v>
      </c>
    </row>
    <row r="3516" spans="1:1" x14ac:dyDescent="0.2">
      <c r="A3516" s="145">
        <v>41277</v>
      </c>
    </row>
    <row r="3517" spans="1:1" x14ac:dyDescent="0.2">
      <c r="A3517" s="145">
        <v>41278</v>
      </c>
    </row>
    <row r="3518" spans="1:1" x14ac:dyDescent="0.2">
      <c r="A3518" s="145">
        <v>41281</v>
      </c>
    </row>
    <row r="3519" spans="1:1" x14ac:dyDescent="0.2">
      <c r="A3519" s="145">
        <v>41282</v>
      </c>
    </row>
    <row r="3520" spans="1:1" x14ac:dyDescent="0.2">
      <c r="A3520" s="145">
        <v>41283</v>
      </c>
    </row>
    <row r="3521" spans="1:1" x14ac:dyDescent="0.2">
      <c r="A3521" s="145">
        <v>41284</v>
      </c>
    </row>
    <row r="3522" spans="1:1" x14ac:dyDescent="0.2">
      <c r="A3522" s="145">
        <v>41285</v>
      </c>
    </row>
    <row r="3523" spans="1:1" x14ac:dyDescent="0.2">
      <c r="A3523" s="145">
        <v>41288</v>
      </c>
    </row>
    <row r="3524" spans="1:1" x14ac:dyDescent="0.2">
      <c r="A3524" s="145">
        <v>41289</v>
      </c>
    </row>
    <row r="3525" spans="1:1" x14ac:dyDescent="0.2">
      <c r="A3525" s="145">
        <v>41290</v>
      </c>
    </row>
    <row r="3526" spans="1:1" x14ac:dyDescent="0.2">
      <c r="A3526" s="145">
        <v>41291</v>
      </c>
    </row>
    <row r="3527" spans="1:1" x14ac:dyDescent="0.2">
      <c r="A3527" s="145">
        <v>41292</v>
      </c>
    </row>
    <row r="3528" spans="1:1" x14ac:dyDescent="0.2">
      <c r="A3528" s="145">
        <v>41295</v>
      </c>
    </row>
    <row r="3529" spans="1:1" x14ac:dyDescent="0.2">
      <c r="A3529" s="145">
        <v>41296</v>
      </c>
    </row>
    <row r="3530" spans="1:1" x14ac:dyDescent="0.2">
      <c r="A3530" s="145">
        <v>41297</v>
      </c>
    </row>
    <row r="3531" spans="1:1" x14ac:dyDescent="0.2">
      <c r="A3531" s="145">
        <v>41298</v>
      </c>
    </row>
    <row r="3532" spans="1:1" x14ac:dyDescent="0.2">
      <c r="A3532" s="145">
        <v>41299</v>
      </c>
    </row>
    <row r="3533" spans="1:1" x14ac:dyDescent="0.2">
      <c r="A3533" s="145">
        <v>41302</v>
      </c>
    </row>
    <row r="3534" spans="1:1" x14ac:dyDescent="0.2">
      <c r="A3534" s="145">
        <v>41303</v>
      </c>
    </row>
    <row r="3535" spans="1:1" x14ac:dyDescent="0.2">
      <c r="A3535" s="145">
        <v>41304</v>
      </c>
    </row>
    <row r="3536" spans="1:1" x14ac:dyDescent="0.2">
      <c r="A3536" s="145">
        <v>41305</v>
      </c>
    </row>
    <row r="3537" spans="1:1" x14ac:dyDescent="0.2">
      <c r="A3537" s="145">
        <v>41306</v>
      </c>
    </row>
    <row r="3538" spans="1:1" x14ac:dyDescent="0.2">
      <c r="A3538" s="145">
        <v>41309</v>
      </c>
    </row>
    <row r="3539" spans="1:1" x14ac:dyDescent="0.2">
      <c r="A3539" s="145">
        <v>41310</v>
      </c>
    </row>
    <row r="3540" spans="1:1" x14ac:dyDescent="0.2">
      <c r="A3540" s="145">
        <v>41311</v>
      </c>
    </row>
    <row r="3541" spans="1:1" x14ac:dyDescent="0.2">
      <c r="A3541" s="145">
        <v>41312</v>
      </c>
    </row>
    <row r="3542" spans="1:1" x14ac:dyDescent="0.2">
      <c r="A3542" s="145">
        <v>41313</v>
      </c>
    </row>
    <row r="3543" spans="1:1" x14ac:dyDescent="0.2">
      <c r="A3543" s="145">
        <v>41316</v>
      </c>
    </row>
    <row r="3544" spans="1:1" x14ac:dyDescent="0.2">
      <c r="A3544" s="145">
        <v>41317</v>
      </c>
    </row>
    <row r="3545" spans="1:1" x14ac:dyDescent="0.2">
      <c r="A3545" s="145">
        <v>41318</v>
      </c>
    </row>
    <row r="3546" spans="1:1" x14ac:dyDescent="0.2">
      <c r="A3546" s="145">
        <v>41319</v>
      </c>
    </row>
    <row r="3547" spans="1:1" x14ac:dyDescent="0.2">
      <c r="A3547" s="145">
        <v>41320</v>
      </c>
    </row>
    <row r="3548" spans="1:1" x14ac:dyDescent="0.2">
      <c r="A3548" s="145">
        <v>41323</v>
      </c>
    </row>
    <row r="3549" spans="1:1" x14ac:dyDescent="0.2">
      <c r="A3549" s="145">
        <v>41324</v>
      </c>
    </row>
    <row r="3550" spans="1:1" x14ac:dyDescent="0.2">
      <c r="A3550" s="145">
        <v>41325</v>
      </c>
    </row>
    <row r="3551" spans="1:1" x14ac:dyDescent="0.2">
      <c r="A3551" s="145">
        <v>41326</v>
      </c>
    </row>
    <row r="3552" spans="1:1" x14ac:dyDescent="0.2">
      <c r="A3552" s="145">
        <v>41327</v>
      </c>
    </row>
    <row r="3553" spans="1:1" x14ac:dyDescent="0.2">
      <c r="A3553" s="145">
        <v>41330</v>
      </c>
    </row>
    <row r="3554" spans="1:1" x14ac:dyDescent="0.2">
      <c r="A3554" s="145">
        <v>41331</v>
      </c>
    </row>
    <row r="3555" spans="1:1" x14ac:dyDescent="0.2">
      <c r="A3555" s="145">
        <v>41332</v>
      </c>
    </row>
    <row r="3556" spans="1:1" x14ac:dyDescent="0.2">
      <c r="A3556" s="145">
        <v>41333</v>
      </c>
    </row>
    <row r="3557" spans="1:1" x14ac:dyDescent="0.2">
      <c r="A3557" s="145">
        <v>41334</v>
      </c>
    </row>
    <row r="3558" spans="1:1" x14ac:dyDescent="0.2">
      <c r="A3558" s="145">
        <v>41337</v>
      </c>
    </row>
    <row r="3559" spans="1:1" x14ac:dyDescent="0.2">
      <c r="A3559" s="145">
        <v>41338</v>
      </c>
    </row>
    <row r="3560" spans="1:1" x14ac:dyDescent="0.2">
      <c r="A3560" s="145">
        <v>41339</v>
      </c>
    </row>
    <row r="3561" spans="1:1" x14ac:dyDescent="0.2">
      <c r="A3561" s="145">
        <v>41340</v>
      </c>
    </row>
    <row r="3562" spans="1:1" x14ac:dyDescent="0.2">
      <c r="A3562" s="145">
        <v>41341</v>
      </c>
    </row>
    <row r="3563" spans="1:1" x14ac:dyDescent="0.2">
      <c r="A3563" s="145">
        <v>41344</v>
      </c>
    </row>
    <row r="3564" spans="1:1" x14ac:dyDescent="0.2">
      <c r="A3564" s="145">
        <v>41345</v>
      </c>
    </row>
    <row r="3565" spans="1:1" x14ac:dyDescent="0.2">
      <c r="A3565" s="145">
        <v>41346</v>
      </c>
    </row>
    <row r="3566" spans="1:1" x14ac:dyDescent="0.2">
      <c r="A3566" s="145">
        <v>41347</v>
      </c>
    </row>
    <row r="3567" spans="1:1" x14ac:dyDescent="0.2">
      <c r="A3567" s="145">
        <v>41348</v>
      </c>
    </row>
    <row r="3568" spans="1:1" x14ac:dyDescent="0.2">
      <c r="A3568" s="145">
        <v>41351</v>
      </c>
    </row>
    <row r="3569" spans="1:1" x14ac:dyDescent="0.2">
      <c r="A3569" s="145">
        <v>41352</v>
      </c>
    </row>
    <row r="3570" spans="1:1" x14ac:dyDescent="0.2">
      <c r="A3570" s="145">
        <v>41353</v>
      </c>
    </row>
    <row r="3571" spans="1:1" x14ac:dyDescent="0.2">
      <c r="A3571" s="145">
        <v>41354</v>
      </c>
    </row>
    <row r="3572" spans="1:1" x14ac:dyDescent="0.2">
      <c r="A3572" s="145">
        <v>41355</v>
      </c>
    </row>
    <row r="3573" spans="1:1" x14ac:dyDescent="0.2">
      <c r="A3573" s="145">
        <v>41358</v>
      </c>
    </row>
    <row r="3574" spans="1:1" x14ac:dyDescent="0.2">
      <c r="A3574" s="145">
        <v>41359</v>
      </c>
    </row>
    <row r="3575" spans="1:1" x14ac:dyDescent="0.2">
      <c r="A3575" s="145">
        <v>41360</v>
      </c>
    </row>
    <row r="3576" spans="1:1" x14ac:dyDescent="0.2">
      <c r="A3576" s="145">
        <v>41361</v>
      </c>
    </row>
    <row r="3577" spans="1:1" x14ac:dyDescent="0.2">
      <c r="A3577" s="145">
        <v>41362</v>
      </c>
    </row>
    <row r="3578" spans="1:1" x14ac:dyDescent="0.2">
      <c r="A3578" s="145">
        <v>41365</v>
      </c>
    </row>
    <row r="3579" spans="1:1" x14ac:dyDescent="0.2">
      <c r="A3579" s="145">
        <v>41366</v>
      </c>
    </row>
    <row r="3580" spans="1:1" x14ac:dyDescent="0.2">
      <c r="A3580" s="145">
        <v>41367</v>
      </c>
    </row>
    <row r="3581" spans="1:1" x14ac:dyDescent="0.2">
      <c r="A3581" s="145">
        <v>41368</v>
      </c>
    </row>
    <row r="3582" spans="1:1" x14ac:dyDescent="0.2">
      <c r="A3582" s="145">
        <v>41369</v>
      </c>
    </row>
    <row r="3583" spans="1:1" x14ac:dyDescent="0.2">
      <c r="A3583" s="145">
        <v>41372</v>
      </c>
    </row>
    <row r="3584" spans="1:1" x14ac:dyDescent="0.2">
      <c r="A3584" s="145">
        <v>41373</v>
      </c>
    </row>
    <row r="3585" spans="1:1" x14ac:dyDescent="0.2">
      <c r="A3585" s="145">
        <v>41374</v>
      </c>
    </row>
    <row r="3586" spans="1:1" x14ac:dyDescent="0.2">
      <c r="A3586" s="145">
        <v>41375</v>
      </c>
    </row>
    <row r="3587" spans="1:1" x14ac:dyDescent="0.2">
      <c r="A3587" s="145">
        <v>41376</v>
      </c>
    </row>
    <row r="3588" spans="1:1" x14ac:dyDescent="0.2">
      <c r="A3588" s="145">
        <v>41379</v>
      </c>
    </row>
    <row r="3589" spans="1:1" x14ac:dyDescent="0.2">
      <c r="A3589" s="145">
        <v>41380</v>
      </c>
    </row>
    <row r="3590" spans="1:1" x14ac:dyDescent="0.2">
      <c r="A3590" s="145">
        <v>41381</v>
      </c>
    </row>
    <row r="3591" spans="1:1" x14ac:dyDescent="0.2">
      <c r="A3591" s="145">
        <v>41382</v>
      </c>
    </row>
    <row r="3592" spans="1:1" x14ac:dyDescent="0.2">
      <c r="A3592" s="145">
        <v>41383</v>
      </c>
    </row>
    <row r="3593" spans="1:1" x14ac:dyDescent="0.2">
      <c r="A3593" s="145">
        <v>41386</v>
      </c>
    </row>
    <row r="3594" spans="1:1" x14ac:dyDescent="0.2">
      <c r="A3594" s="145">
        <v>41387</v>
      </c>
    </row>
    <row r="3595" spans="1:1" x14ac:dyDescent="0.2">
      <c r="A3595" s="145">
        <v>41388</v>
      </c>
    </row>
    <row r="3596" spans="1:1" x14ac:dyDescent="0.2">
      <c r="A3596" s="145">
        <v>41389</v>
      </c>
    </row>
    <row r="3597" spans="1:1" x14ac:dyDescent="0.2">
      <c r="A3597" s="145">
        <v>41390</v>
      </c>
    </row>
    <row r="3598" spans="1:1" x14ac:dyDescent="0.2">
      <c r="A3598" s="145">
        <v>41393</v>
      </c>
    </row>
    <row r="3599" spans="1:1" x14ac:dyDescent="0.2">
      <c r="A3599" s="145">
        <v>41394</v>
      </c>
    </row>
    <row r="3600" spans="1:1" x14ac:dyDescent="0.2">
      <c r="A3600" s="145">
        <v>41395</v>
      </c>
    </row>
    <row r="3601" spans="1:1" x14ac:dyDescent="0.2">
      <c r="A3601" s="145">
        <v>41396</v>
      </c>
    </row>
    <row r="3602" spans="1:1" x14ac:dyDescent="0.2">
      <c r="A3602" s="145">
        <v>41397</v>
      </c>
    </row>
    <row r="3603" spans="1:1" x14ac:dyDescent="0.2">
      <c r="A3603" s="145">
        <v>41400</v>
      </c>
    </row>
    <row r="3604" spans="1:1" x14ac:dyDescent="0.2">
      <c r="A3604" s="145">
        <v>41401</v>
      </c>
    </row>
    <row r="3605" spans="1:1" x14ac:dyDescent="0.2">
      <c r="A3605" s="145">
        <v>41402</v>
      </c>
    </row>
    <row r="3606" spans="1:1" x14ac:dyDescent="0.2">
      <c r="A3606" s="145">
        <v>41403</v>
      </c>
    </row>
    <row r="3607" spans="1:1" x14ac:dyDescent="0.2">
      <c r="A3607" s="145">
        <v>41404</v>
      </c>
    </row>
    <row r="3608" spans="1:1" x14ac:dyDescent="0.2">
      <c r="A3608" s="145">
        <v>41407</v>
      </c>
    </row>
    <row r="3609" spans="1:1" x14ac:dyDescent="0.2">
      <c r="A3609" s="145">
        <v>41408</v>
      </c>
    </row>
    <row r="3610" spans="1:1" x14ac:dyDescent="0.2">
      <c r="A3610" s="145">
        <v>41409</v>
      </c>
    </row>
    <row r="3611" spans="1:1" x14ac:dyDescent="0.2">
      <c r="A3611" s="145">
        <v>41410</v>
      </c>
    </row>
    <row r="3612" spans="1:1" x14ac:dyDescent="0.2">
      <c r="A3612" s="145">
        <v>41411</v>
      </c>
    </row>
    <row r="3613" spans="1:1" x14ac:dyDescent="0.2">
      <c r="A3613" s="145">
        <v>41414</v>
      </c>
    </row>
    <row r="3614" spans="1:1" x14ac:dyDescent="0.2">
      <c r="A3614" s="145">
        <v>41415</v>
      </c>
    </row>
    <row r="3615" spans="1:1" x14ac:dyDescent="0.2">
      <c r="A3615" s="145">
        <v>41416</v>
      </c>
    </row>
    <row r="3616" spans="1:1" x14ac:dyDescent="0.2">
      <c r="A3616" s="145">
        <v>41417</v>
      </c>
    </row>
    <row r="3617" spans="1:1" x14ac:dyDescent="0.2">
      <c r="A3617" s="145">
        <v>41418</v>
      </c>
    </row>
    <row r="3618" spans="1:1" x14ac:dyDescent="0.2">
      <c r="A3618" s="145">
        <v>41421</v>
      </c>
    </row>
    <row r="3619" spans="1:1" x14ac:dyDescent="0.2">
      <c r="A3619" s="145">
        <v>41422</v>
      </c>
    </row>
    <row r="3620" spans="1:1" x14ac:dyDescent="0.2">
      <c r="A3620" s="145">
        <v>41423</v>
      </c>
    </row>
    <row r="3621" spans="1:1" x14ac:dyDescent="0.2">
      <c r="A3621" s="145">
        <v>41424</v>
      </c>
    </row>
    <row r="3622" spans="1:1" x14ac:dyDescent="0.2">
      <c r="A3622" s="145">
        <v>41425</v>
      </c>
    </row>
    <row r="3623" spans="1:1" x14ac:dyDescent="0.2">
      <c r="A3623" s="145">
        <v>41428</v>
      </c>
    </row>
    <row r="3624" spans="1:1" x14ac:dyDescent="0.2">
      <c r="A3624" s="145">
        <v>41429</v>
      </c>
    </row>
    <row r="3625" spans="1:1" x14ac:dyDescent="0.2">
      <c r="A3625" s="145">
        <v>41430</v>
      </c>
    </row>
    <row r="3626" spans="1:1" x14ac:dyDescent="0.2">
      <c r="A3626" s="145">
        <v>41431</v>
      </c>
    </row>
    <row r="3627" spans="1:1" x14ac:dyDescent="0.2">
      <c r="A3627" s="145">
        <v>41432</v>
      </c>
    </row>
    <row r="3628" spans="1:1" x14ac:dyDescent="0.2">
      <c r="A3628" s="145">
        <v>41435</v>
      </c>
    </row>
    <row r="3629" spans="1:1" x14ac:dyDescent="0.2">
      <c r="A3629" s="145">
        <v>41436</v>
      </c>
    </row>
    <row r="3630" spans="1:1" x14ac:dyDescent="0.2">
      <c r="A3630" s="145">
        <v>41437</v>
      </c>
    </row>
    <row r="3631" spans="1:1" x14ac:dyDescent="0.2">
      <c r="A3631" s="145">
        <v>41438</v>
      </c>
    </row>
    <row r="3632" spans="1:1" x14ac:dyDescent="0.2">
      <c r="A3632" s="145">
        <v>41439</v>
      </c>
    </row>
    <row r="3633" spans="1:1" x14ac:dyDescent="0.2">
      <c r="A3633" s="145">
        <v>41442</v>
      </c>
    </row>
    <row r="3634" spans="1:1" x14ac:dyDescent="0.2">
      <c r="A3634" s="145">
        <v>41443</v>
      </c>
    </row>
    <row r="3635" spans="1:1" x14ac:dyDescent="0.2">
      <c r="A3635" s="145">
        <v>41444</v>
      </c>
    </row>
    <row r="3636" spans="1:1" x14ac:dyDescent="0.2">
      <c r="A3636" s="145">
        <v>41445</v>
      </c>
    </row>
    <row r="3637" spans="1:1" x14ac:dyDescent="0.2">
      <c r="A3637" s="145">
        <v>41446</v>
      </c>
    </row>
    <row r="3638" spans="1:1" x14ac:dyDescent="0.2">
      <c r="A3638" s="145">
        <v>41449</v>
      </c>
    </row>
    <row r="3639" spans="1:1" x14ac:dyDescent="0.2">
      <c r="A3639" s="145">
        <v>41450</v>
      </c>
    </row>
    <row r="3640" spans="1:1" x14ac:dyDescent="0.2">
      <c r="A3640" s="145">
        <v>41451</v>
      </c>
    </row>
    <row r="3641" spans="1:1" x14ac:dyDescent="0.2">
      <c r="A3641" s="145">
        <v>41452</v>
      </c>
    </row>
    <row r="3642" spans="1:1" x14ac:dyDescent="0.2">
      <c r="A3642" s="145">
        <v>41453</v>
      </c>
    </row>
    <row r="3643" spans="1:1" x14ac:dyDescent="0.2">
      <c r="A3643" s="145">
        <v>41456</v>
      </c>
    </row>
    <row r="3644" spans="1:1" x14ac:dyDescent="0.2">
      <c r="A3644" s="145">
        <v>41457</v>
      </c>
    </row>
    <row r="3645" spans="1:1" x14ac:dyDescent="0.2">
      <c r="A3645" s="145">
        <v>41458</v>
      </c>
    </row>
    <row r="3646" spans="1:1" x14ac:dyDescent="0.2">
      <c r="A3646" s="145">
        <v>41460</v>
      </c>
    </row>
    <row r="3647" spans="1:1" x14ac:dyDescent="0.2">
      <c r="A3647" s="145">
        <v>41463</v>
      </c>
    </row>
    <row r="3648" spans="1:1" x14ac:dyDescent="0.2">
      <c r="A3648" s="145">
        <v>41464</v>
      </c>
    </row>
    <row r="3649" spans="1:1" x14ac:dyDescent="0.2">
      <c r="A3649" s="145">
        <v>41465</v>
      </c>
    </row>
    <row r="3650" spans="1:1" x14ac:dyDescent="0.2">
      <c r="A3650" s="145">
        <v>41466</v>
      </c>
    </row>
    <row r="3651" spans="1:1" x14ac:dyDescent="0.2">
      <c r="A3651" s="145">
        <v>41467</v>
      </c>
    </row>
    <row r="3652" spans="1:1" x14ac:dyDescent="0.2">
      <c r="A3652" s="145">
        <v>41470</v>
      </c>
    </row>
    <row r="3653" spans="1:1" x14ac:dyDescent="0.2">
      <c r="A3653" s="145">
        <v>41471</v>
      </c>
    </row>
    <row r="3654" spans="1:1" x14ac:dyDescent="0.2">
      <c r="A3654" s="145">
        <v>41472</v>
      </c>
    </row>
    <row r="3655" spans="1:1" x14ac:dyDescent="0.2">
      <c r="A3655" s="145">
        <v>41473</v>
      </c>
    </row>
    <row r="3656" spans="1:1" x14ac:dyDescent="0.2">
      <c r="A3656" s="145">
        <v>41474</v>
      </c>
    </row>
    <row r="3657" spans="1:1" x14ac:dyDescent="0.2">
      <c r="A3657" s="145">
        <v>41477</v>
      </c>
    </row>
    <row r="3658" spans="1:1" x14ac:dyDescent="0.2">
      <c r="A3658" s="145">
        <v>41478</v>
      </c>
    </row>
    <row r="3659" spans="1:1" x14ac:dyDescent="0.2">
      <c r="A3659" s="145">
        <v>41479</v>
      </c>
    </row>
    <row r="3660" spans="1:1" x14ac:dyDescent="0.2">
      <c r="A3660" s="145">
        <v>41480</v>
      </c>
    </row>
    <row r="3661" spans="1:1" x14ac:dyDescent="0.2">
      <c r="A3661" s="145">
        <v>41481</v>
      </c>
    </row>
    <row r="3662" spans="1:1" x14ac:dyDescent="0.2">
      <c r="A3662" s="145">
        <v>41484</v>
      </c>
    </row>
    <row r="3663" spans="1:1" x14ac:dyDescent="0.2">
      <c r="A3663" s="145">
        <v>41485</v>
      </c>
    </row>
    <row r="3664" spans="1:1" x14ac:dyDescent="0.2">
      <c r="A3664" s="145">
        <v>41486</v>
      </c>
    </row>
    <row r="3665" spans="1:1" x14ac:dyDescent="0.2">
      <c r="A3665" s="145">
        <v>41487</v>
      </c>
    </row>
    <row r="3666" spans="1:1" x14ac:dyDescent="0.2">
      <c r="A3666" s="145">
        <v>41488</v>
      </c>
    </row>
    <row r="3667" spans="1:1" x14ac:dyDescent="0.2">
      <c r="A3667" s="145">
        <v>41491</v>
      </c>
    </row>
    <row r="3668" spans="1:1" x14ac:dyDescent="0.2">
      <c r="A3668" s="145">
        <v>41492</v>
      </c>
    </row>
    <row r="3669" spans="1:1" x14ac:dyDescent="0.2">
      <c r="A3669" s="145">
        <v>41493</v>
      </c>
    </row>
    <row r="3670" spans="1:1" x14ac:dyDescent="0.2">
      <c r="A3670" s="145">
        <v>41494</v>
      </c>
    </row>
    <row r="3671" spans="1:1" x14ac:dyDescent="0.2">
      <c r="A3671" s="145">
        <v>41495</v>
      </c>
    </row>
    <row r="3672" spans="1:1" x14ac:dyDescent="0.2">
      <c r="A3672" s="145">
        <v>41498</v>
      </c>
    </row>
    <row r="3673" spans="1:1" x14ac:dyDescent="0.2">
      <c r="A3673" s="145">
        <v>41499</v>
      </c>
    </row>
    <row r="3674" spans="1:1" x14ac:dyDescent="0.2">
      <c r="A3674" s="145">
        <v>41500</v>
      </c>
    </row>
    <row r="3675" spans="1:1" x14ac:dyDescent="0.2">
      <c r="A3675" s="145">
        <v>41501</v>
      </c>
    </row>
    <row r="3676" spans="1:1" x14ac:dyDescent="0.2">
      <c r="A3676" s="145">
        <v>41502</v>
      </c>
    </row>
    <row r="3677" spans="1:1" x14ac:dyDescent="0.2">
      <c r="A3677" s="145">
        <v>41505</v>
      </c>
    </row>
    <row r="3678" spans="1:1" x14ac:dyDescent="0.2">
      <c r="A3678" s="145">
        <v>41506</v>
      </c>
    </row>
    <row r="3679" spans="1:1" x14ac:dyDescent="0.2">
      <c r="A3679" s="145">
        <v>41507</v>
      </c>
    </row>
    <row r="3680" spans="1:1" x14ac:dyDescent="0.2">
      <c r="A3680" s="145">
        <v>41508</v>
      </c>
    </row>
    <row r="3681" spans="1:1" x14ac:dyDescent="0.2">
      <c r="A3681" s="145">
        <v>41509</v>
      </c>
    </row>
    <row r="3682" spans="1:1" x14ac:dyDescent="0.2">
      <c r="A3682" s="145">
        <v>41512</v>
      </c>
    </row>
    <row r="3683" spans="1:1" x14ac:dyDescent="0.2">
      <c r="A3683" s="145">
        <v>41513</v>
      </c>
    </row>
    <row r="3684" spans="1:1" x14ac:dyDescent="0.2">
      <c r="A3684" s="145">
        <v>41514</v>
      </c>
    </row>
    <row r="3685" spans="1:1" x14ac:dyDescent="0.2">
      <c r="A3685" s="145">
        <v>41515</v>
      </c>
    </row>
    <row r="3686" spans="1:1" x14ac:dyDescent="0.2">
      <c r="A3686" s="145">
        <v>41516</v>
      </c>
    </row>
    <row r="3687" spans="1:1" x14ac:dyDescent="0.2">
      <c r="A3687" s="145">
        <v>41519</v>
      </c>
    </row>
    <row r="3688" spans="1:1" x14ac:dyDescent="0.2">
      <c r="A3688" s="145">
        <v>41520</v>
      </c>
    </row>
    <row r="3689" spans="1:1" x14ac:dyDescent="0.2">
      <c r="A3689" s="145">
        <v>41521</v>
      </c>
    </row>
    <row r="3690" spans="1:1" x14ac:dyDescent="0.2">
      <c r="A3690" s="145">
        <v>41522</v>
      </c>
    </row>
    <row r="3691" spans="1:1" x14ac:dyDescent="0.2">
      <c r="A3691" s="145">
        <v>41523</v>
      </c>
    </row>
    <row r="3692" spans="1:1" x14ac:dyDescent="0.2">
      <c r="A3692" s="145">
        <v>41526</v>
      </c>
    </row>
    <row r="3693" spans="1:1" x14ac:dyDescent="0.2">
      <c r="A3693" s="145">
        <v>41527</v>
      </c>
    </row>
    <row r="3694" spans="1:1" x14ac:dyDescent="0.2">
      <c r="A3694" s="145">
        <v>41528</v>
      </c>
    </row>
    <row r="3695" spans="1:1" x14ac:dyDescent="0.2">
      <c r="A3695" s="145">
        <v>41529</v>
      </c>
    </row>
    <row r="3696" spans="1:1" x14ac:dyDescent="0.2">
      <c r="A3696" s="145">
        <v>41530</v>
      </c>
    </row>
    <row r="3697" spans="1:1" x14ac:dyDescent="0.2">
      <c r="A3697" s="145">
        <v>41533</v>
      </c>
    </row>
    <row r="3698" spans="1:1" x14ac:dyDescent="0.2">
      <c r="A3698" s="145">
        <v>41534</v>
      </c>
    </row>
    <row r="3699" spans="1:1" x14ac:dyDescent="0.2">
      <c r="A3699" s="145">
        <v>41535</v>
      </c>
    </row>
    <row r="3700" spans="1:1" x14ac:dyDescent="0.2">
      <c r="A3700" s="145">
        <v>41536</v>
      </c>
    </row>
    <row r="3701" spans="1:1" x14ac:dyDescent="0.2">
      <c r="A3701" s="145">
        <v>41537</v>
      </c>
    </row>
    <row r="3702" spans="1:1" x14ac:dyDescent="0.2">
      <c r="A3702" s="145">
        <v>41540</v>
      </c>
    </row>
    <row r="3703" spans="1:1" x14ac:dyDescent="0.2">
      <c r="A3703" s="145">
        <v>41541</v>
      </c>
    </row>
    <row r="3704" spans="1:1" x14ac:dyDescent="0.2">
      <c r="A3704" s="145">
        <v>41542</v>
      </c>
    </row>
    <row r="3705" spans="1:1" x14ac:dyDescent="0.2">
      <c r="A3705" s="145">
        <v>41543</v>
      </c>
    </row>
    <row r="3706" spans="1:1" x14ac:dyDescent="0.2">
      <c r="A3706" s="145">
        <v>41544</v>
      </c>
    </row>
    <row r="3707" spans="1:1" x14ac:dyDescent="0.2">
      <c r="A3707" s="145">
        <v>41547</v>
      </c>
    </row>
    <row r="3708" spans="1:1" x14ac:dyDescent="0.2">
      <c r="A3708" s="145">
        <v>41548</v>
      </c>
    </row>
    <row r="3709" spans="1:1" x14ac:dyDescent="0.2">
      <c r="A3709" s="145">
        <v>41549</v>
      </c>
    </row>
    <row r="3710" spans="1:1" x14ac:dyDescent="0.2">
      <c r="A3710" s="145">
        <v>41550</v>
      </c>
    </row>
    <row r="3711" spans="1:1" x14ac:dyDescent="0.2">
      <c r="A3711" s="145">
        <v>41551</v>
      </c>
    </row>
    <row r="3712" spans="1:1" x14ac:dyDescent="0.2">
      <c r="A3712" s="145">
        <v>41554</v>
      </c>
    </row>
    <row r="3713" spans="1:1" x14ac:dyDescent="0.2">
      <c r="A3713" s="145">
        <v>41555</v>
      </c>
    </row>
    <row r="3714" spans="1:1" x14ac:dyDescent="0.2">
      <c r="A3714" s="145">
        <v>41556</v>
      </c>
    </row>
    <row r="3715" spans="1:1" x14ac:dyDescent="0.2">
      <c r="A3715" s="145">
        <v>41557</v>
      </c>
    </row>
    <row r="3716" spans="1:1" x14ac:dyDescent="0.2">
      <c r="A3716" s="145">
        <v>41558</v>
      </c>
    </row>
    <row r="3717" spans="1:1" x14ac:dyDescent="0.2">
      <c r="A3717" s="145">
        <v>41561</v>
      </c>
    </row>
    <row r="3718" spans="1:1" x14ac:dyDescent="0.2">
      <c r="A3718" s="145">
        <v>41562</v>
      </c>
    </row>
    <row r="3719" spans="1:1" x14ac:dyDescent="0.2">
      <c r="A3719" s="145">
        <v>41563</v>
      </c>
    </row>
    <row r="3720" spans="1:1" x14ac:dyDescent="0.2">
      <c r="A3720" s="145">
        <v>41564</v>
      </c>
    </row>
    <row r="3721" spans="1:1" x14ac:dyDescent="0.2">
      <c r="A3721" s="145">
        <v>41565</v>
      </c>
    </row>
    <row r="3722" spans="1:1" x14ac:dyDescent="0.2">
      <c r="A3722" s="145">
        <v>41568</v>
      </c>
    </row>
    <row r="3723" spans="1:1" x14ac:dyDescent="0.2">
      <c r="A3723" s="145">
        <v>41569</v>
      </c>
    </row>
    <row r="3724" spans="1:1" x14ac:dyDescent="0.2">
      <c r="A3724" s="145">
        <v>41570</v>
      </c>
    </row>
    <row r="3725" spans="1:1" x14ac:dyDescent="0.2">
      <c r="A3725" s="145">
        <v>41571</v>
      </c>
    </row>
    <row r="3726" spans="1:1" x14ac:dyDescent="0.2">
      <c r="A3726" s="145">
        <v>41572</v>
      </c>
    </row>
    <row r="3727" spans="1:1" x14ac:dyDescent="0.2">
      <c r="A3727" s="145">
        <v>41575</v>
      </c>
    </row>
    <row r="3728" spans="1:1" x14ac:dyDescent="0.2">
      <c r="A3728" s="145">
        <v>41576</v>
      </c>
    </row>
    <row r="3729" spans="1:1" x14ac:dyDescent="0.2">
      <c r="A3729" s="145">
        <v>41577</v>
      </c>
    </row>
    <row r="3730" spans="1:1" x14ac:dyDescent="0.2">
      <c r="A3730" s="145">
        <v>41578</v>
      </c>
    </row>
    <row r="3731" spans="1:1" x14ac:dyDescent="0.2">
      <c r="A3731" s="145">
        <v>41579</v>
      </c>
    </row>
    <row r="3732" spans="1:1" x14ac:dyDescent="0.2">
      <c r="A3732" s="145">
        <v>41582</v>
      </c>
    </row>
    <row r="3733" spans="1:1" x14ac:dyDescent="0.2">
      <c r="A3733" s="145">
        <v>41583</v>
      </c>
    </row>
    <row r="3734" spans="1:1" x14ac:dyDescent="0.2">
      <c r="A3734" s="145">
        <v>41584</v>
      </c>
    </row>
    <row r="3735" spans="1:1" x14ac:dyDescent="0.2">
      <c r="A3735" s="145">
        <v>41585</v>
      </c>
    </row>
    <row r="3736" spans="1:1" x14ac:dyDescent="0.2">
      <c r="A3736" s="145">
        <v>41586</v>
      </c>
    </row>
    <row r="3737" spans="1:1" x14ac:dyDescent="0.2">
      <c r="A3737" s="145">
        <v>41589</v>
      </c>
    </row>
    <row r="3738" spans="1:1" x14ac:dyDescent="0.2">
      <c r="A3738" s="145">
        <v>41590</v>
      </c>
    </row>
    <row r="3739" spans="1:1" x14ac:dyDescent="0.2">
      <c r="A3739" s="145">
        <v>41591</v>
      </c>
    </row>
    <row r="3740" spans="1:1" x14ac:dyDescent="0.2">
      <c r="A3740" s="145">
        <v>41592</v>
      </c>
    </row>
    <row r="3741" spans="1:1" x14ac:dyDescent="0.2">
      <c r="A3741" s="145">
        <v>41593</v>
      </c>
    </row>
    <row r="3742" spans="1:1" x14ac:dyDescent="0.2">
      <c r="A3742" s="145">
        <v>41596</v>
      </c>
    </row>
    <row r="3743" spans="1:1" x14ac:dyDescent="0.2">
      <c r="A3743" s="145">
        <v>41597</v>
      </c>
    </row>
    <row r="3744" spans="1:1" x14ac:dyDescent="0.2">
      <c r="A3744" s="145">
        <v>41598</v>
      </c>
    </row>
    <row r="3745" spans="1:1" x14ac:dyDescent="0.2">
      <c r="A3745" s="145">
        <v>41599</v>
      </c>
    </row>
    <row r="3746" spans="1:1" x14ac:dyDescent="0.2">
      <c r="A3746" s="145">
        <v>41600</v>
      </c>
    </row>
    <row r="3747" spans="1:1" x14ac:dyDescent="0.2">
      <c r="A3747" s="145">
        <v>41603</v>
      </c>
    </row>
    <row r="3748" spans="1:1" x14ac:dyDescent="0.2">
      <c r="A3748" s="145">
        <v>41604</v>
      </c>
    </row>
    <row r="3749" spans="1:1" x14ac:dyDescent="0.2">
      <c r="A3749" s="145">
        <v>41605</v>
      </c>
    </row>
    <row r="3750" spans="1:1" x14ac:dyDescent="0.2">
      <c r="A3750" s="145">
        <v>41606</v>
      </c>
    </row>
    <row r="3751" spans="1:1" x14ac:dyDescent="0.2">
      <c r="A3751" s="145">
        <v>41607</v>
      </c>
    </row>
    <row r="3752" spans="1:1" x14ac:dyDescent="0.2">
      <c r="A3752" s="145">
        <v>41610</v>
      </c>
    </row>
    <row r="3753" spans="1:1" x14ac:dyDescent="0.2">
      <c r="A3753" s="145">
        <v>41611</v>
      </c>
    </row>
    <row r="3754" spans="1:1" x14ac:dyDescent="0.2">
      <c r="A3754" s="145">
        <v>41612</v>
      </c>
    </row>
    <row r="3755" spans="1:1" x14ac:dyDescent="0.2">
      <c r="A3755" s="145">
        <v>41613</v>
      </c>
    </row>
    <row r="3756" spans="1:1" x14ac:dyDescent="0.2">
      <c r="A3756" s="145">
        <v>41614</v>
      </c>
    </row>
    <row r="3757" spans="1:1" x14ac:dyDescent="0.2">
      <c r="A3757" s="145">
        <v>41617</v>
      </c>
    </row>
    <row r="3758" spans="1:1" x14ac:dyDescent="0.2">
      <c r="A3758" s="145">
        <v>41618</v>
      </c>
    </row>
    <row r="3759" spans="1:1" x14ac:dyDescent="0.2">
      <c r="A3759" s="145">
        <v>41619</v>
      </c>
    </row>
    <row r="3760" spans="1:1" x14ac:dyDescent="0.2">
      <c r="A3760" s="145">
        <v>41620</v>
      </c>
    </row>
    <row r="3761" spans="1:1" x14ac:dyDescent="0.2">
      <c r="A3761" s="145">
        <v>41621</v>
      </c>
    </row>
    <row r="3762" spans="1:1" x14ac:dyDescent="0.2">
      <c r="A3762" s="145">
        <v>41624</v>
      </c>
    </row>
    <row r="3763" spans="1:1" x14ac:dyDescent="0.2">
      <c r="A3763" s="145">
        <v>41625</v>
      </c>
    </row>
    <row r="3764" spans="1:1" x14ac:dyDescent="0.2">
      <c r="A3764" s="145">
        <v>41626</v>
      </c>
    </row>
    <row r="3765" spans="1:1" x14ac:dyDescent="0.2">
      <c r="A3765" s="145">
        <v>41627</v>
      </c>
    </row>
    <row r="3766" spans="1:1" x14ac:dyDescent="0.2">
      <c r="A3766" s="145">
        <v>41628</v>
      </c>
    </row>
    <row r="3767" spans="1:1" x14ac:dyDescent="0.2">
      <c r="A3767" s="145">
        <v>41631</v>
      </c>
    </row>
    <row r="3768" spans="1:1" x14ac:dyDescent="0.2">
      <c r="A3768" s="145">
        <v>41632</v>
      </c>
    </row>
    <row r="3769" spans="1:1" x14ac:dyDescent="0.2">
      <c r="A3769" s="145">
        <v>41634</v>
      </c>
    </row>
    <row r="3770" spans="1:1" x14ac:dyDescent="0.2">
      <c r="A3770" s="145">
        <v>41635</v>
      </c>
    </row>
    <row r="3771" spans="1:1" x14ac:dyDescent="0.2">
      <c r="A3771" s="145">
        <v>41638</v>
      </c>
    </row>
    <row r="3772" spans="1:1" x14ac:dyDescent="0.2">
      <c r="A3772" s="145">
        <v>41639</v>
      </c>
    </row>
    <row r="3773" spans="1:1" x14ac:dyDescent="0.2">
      <c r="A3773" s="145">
        <v>41641</v>
      </c>
    </row>
    <row r="3774" spans="1:1" x14ac:dyDescent="0.2">
      <c r="A3774" s="145">
        <v>41642</v>
      </c>
    </row>
    <row r="3775" spans="1:1" x14ac:dyDescent="0.2">
      <c r="A3775" s="145">
        <v>41645</v>
      </c>
    </row>
    <row r="3776" spans="1:1" x14ac:dyDescent="0.2">
      <c r="A3776" s="145">
        <v>41646</v>
      </c>
    </row>
    <row r="3777" spans="1:1" x14ac:dyDescent="0.2">
      <c r="A3777" s="145">
        <v>41647</v>
      </c>
    </row>
    <row r="3778" spans="1:1" x14ac:dyDescent="0.2">
      <c r="A3778" s="145">
        <v>41648</v>
      </c>
    </row>
    <row r="3779" spans="1:1" x14ac:dyDescent="0.2">
      <c r="A3779" s="145">
        <v>41649</v>
      </c>
    </row>
    <row r="3780" spans="1:1" x14ac:dyDescent="0.2">
      <c r="A3780" s="145">
        <v>41652</v>
      </c>
    </row>
    <row r="3781" spans="1:1" x14ac:dyDescent="0.2">
      <c r="A3781" s="145">
        <v>41653</v>
      </c>
    </row>
    <row r="3782" spans="1:1" x14ac:dyDescent="0.2">
      <c r="A3782" s="145">
        <v>41654</v>
      </c>
    </row>
    <row r="3783" spans="1:1" x14ac:dyDescent="0.2">
      <c r="A3783" s="145">
        <v>41655</v>
      </c>
    </row>
    <row r="3784" spans="1:1" x14ac:dyDescent="0.2">
      <c r="A3784" s="145">
        <v>41656</v>
      </c>
    </row>
    <row r="3785" spans="1:1" x14ac:dyDescent="0.2">
      <c r="A3785" s="145">
        <v>41659</v>
      </c>
    </row>
    <row r="3786" spans="1:1" x14ac:dyDescent="0.2">
      <c r="A3786" s="145">
        <v>41660</v>
      </c>
    </row>
    <row r="3787" spans="1:1" x14ac:dyDescent="0.2">
      <c r="A3787" s="145">
        <v>41661</v>
      </c>
    </row>
    <row r="3788" spans="1:1" x14ac:dyDescent="0.2">
      <c r="A3788" s="145">
        <v>41662</v>
      </c>
    </row>
    <row r="3789" spans="1:1" x14ac:dyDescent="0.2">
      <c r="A3789" s="145">
        <v>41663</v>
      </c>
    </row>
    <row r="3790" spans="1:1" x14ac:dyDescent="0.2">
      <c r="A3790" s="145">
        <v>41666</v>
      </c>
    </row>
    <row r="3791" spans="1:1" x14ac:dyDescent="0.2">
      <c r="A3791" s="145">
        <v>41667</v>
      </c>
    </row>
    <row r="3792" spans="1:1" x14ac:dyDescent="0.2">
      <c r="A3792" s="145">
        <v>41668</v>
      </c>
    </row>
    <row r="3793" spans="1:1" x14ac:dyDescent="0.2">
      <c r="A3793" s="145">
        <v>41669</v>
      </c>
    </row>
    <row r="3794" spans="1:1" x14ac:dyDescent="0.2">
      <c r="A3794" s="145">
        <v>41670</v>
      </c>
    </row>
    <row r="3795" spans="1:1" x14ac:dyDescent="0.2">
      <c r="A3795" s="145">
        <v>41673</v>
      </c>
    </row>
    <row r="3796" spans="1:1" x14ac:dyDescent="0.2">
      <c r="A3796" s="145">
        <v>41674</v>
      </c>
    </row>
    <row r="3797" spans="1:1" x14ac:dyDescent="0.2">
      <c r="A3797" s="145">
        <v>41675</v>
      </c>
    </row>
    <row r="3798" spans="1:1" x14ac:dyDescent="0.2">
      <c r="A3798" s="145">
        <v>41676</v>
      </c>
    </row>
    <row r="3799" spans="1:1" x14ac:dyDescent="0.2">
      <c r="A3799" s="145">
        <v>41677</v>
      </c>
    </row>
    <row r="3800" spans="1:1" x14ac:dyDescent="0.2">
      <c r="A3800" s="145">
        <v>41680</v>
      </c>
    </row>
    <row r="3801" spans="1:1" x14ac:dyDescent="0.2">
      <c r="A3801" s="145">
        <v>41681</v>
      </c>
    </row>
    <row r="3802" spans="1:1" x14ac:dyDescent="0.2">
      <c r="A3802" s="145">
        <v>41682</v>
      </c>
    </row>
    <row r="3803" spans="1:1" x14ac:dyDescent="0.2">
      <c r="A3803" s="145">
        <v>41683</v>
      </c>
    </row>
    <row r="3804" spans="1:1" x14ac:dyDescent="0.2">
      <c r="A3804" s="145">
        <v>41684</v>
      </c>
    </row>
    <row r="3805" spans="1:1" x14ac:dyDescent="0.2">
      <c r="A3805" s="145">
        <v>41687</v>
      </c>
    </row>
    <row r="3806" spans="1:1" x14ac:dyDescent="0.2">
      <c r="A3806" s="145">
        <v>41688</v>
      </c>
    </row>
    <row r="3807" spans="1:1" x14ac:dyDescent="0.2">
      <c r="A3807" s="145">
        <v>41689</v>
      </c>
    </row>
    <row r="3808" spans="1:1" x14ac:dyDescent="0.2">
      <c r="A3808" s="145">
        <v>41690</v>
      </c>
    </row>
    <row r="3809" spans="1:1" x14ac:dyDescent="0.2">
      <c r="A3809" s="145">
        <v>41691</v>
      </c>
    </row>
    <row r="3810" spans="1:1" x14ac:dyDescent="0.2">
      <c r="A3810" s="145">
        <v>41694</v>
      </c>
    </row>
    <row r="3811" spans="1:1" x14ac:dyDescent="0.2">
      <c r="A3811" s="145">
        <v>41695</v>
      </c>
    </row>
    <row r="3812" spans="1:1" x14ac:dyDescent="0.2">
      <c r="A3812" s="145">
        <v>41696</v>
      </c>
    </row>
    <row r="3813" spans="1:1" x14ac:dyDescent="0.2">
      <c r="A3813" s="145">
        <v>41697</v>
      </c>
    </row>
    <row r="3814" spans="1:1" x14ac:dyDescent="0.2">
      <c r="A3814" s="145">
        <v>41698</v>
      </c>
    </row>
    <row r="3815" spans="1:1" x14ac:dyDescent="0.2">
      <c r="A3815" s="145">
        <v>41701</v>
      </c>
    </row>
    <row r="3816" spans="1:1" x14ac:dyDescent="0.2">
      <c r="A3816" s="145">
        <v>41702</v>
      </c>
    </row>
    <row r="3817" spans="1:1" x14ac:dyDescent="0.2">
      <c r="A3817" s="145">
        <v>41703</v>
      </c>
    </row>
    <row r="3818" spans="1:1" x14ac:dyDescent="0.2">
      <c r="A3818" s="145">
        <v>41704</v>
      </c>
    </row>
    <row r="3819" spans="1:1" x14ac:dyDescent="0.2">
      <c r="A3819" s="145">
        <v>41705</v>
      </c>
    </row>
    <row r="3820" spans="1:1" x14ac:dyDescent="0.2">
      <c r="A3820" s="145">
        <v>41708</v>
      </c>
    </row>
    <row r="3821" spans="1:1" x14ac:dyDescent="0.2">
      <c r="A3821" s="145">
        <v>41709</v>
      </c>
    </row>
    <row r="3822" spans="1:1" x14ac:dyDescent="0.2">
      <c r="A3822" s="145">
        <v>41710</v>
      </c>
    </row>
    <row r="3823" spans="1:1" x14ac:dyDescent="0.2">
      <c r="A3823" s="145">
        <v>41711</v>
      </c>
    </row>
    <row r="3824" spans="1:1" x14ac:dyDescent="0.2">
      <c r="A3824" s="145">
        <v>41712</v>
      </c>
    </row>
    <row r="3825" spans="1:1" x14ac:dyDescent="0.2">
      <c r="A3825" s="145">
        <v>41715</v>
      </c>
    </row>
    <row r="3826" spans="1:1" x14ac:dyDescent="0.2">
      <c r="A3826" s="145">
        <v>41716</v>
      </c>
    </row>
    <row r="3827" spans="1:1" x14ac:dyDescent="0.2">
      <c r="A3827" s="145">
        <v>41717</v>
      </c>
    </row>
    <row r="3828" spans="1:1" x14ac:dyDescent="0.2">
      <c r="A3828" s="145">
        <v>41718</v>
      </c>
    </row>
    <row r="3829" spans="1:1" x14ac:dyDescent="0.2">
      <c r="A3829" s="145">
        <v>41719</v>
      </c>
    </row>
    <row r="3830" spans="1:1" x14ac:dyDescent="0.2">
      <c r="A3830" s="145">
        <v>41722</v>
      </c>
    </row>
    <row r="3831" spans="1:1" x14ac:dyDescent="0.2">
      <c r="A3831" s="145">
        <v>41723</v>
      </c>
    </row>
    <row r="3832" spans="1:1" x14ac:dyDescent="0.2">
      <c r="A3832" s="145">
        <v>41724</v>
      </c>
    </row>
    <row r="3833" spans="1:1" x14ac:dyDescent="0.2">
      <c r="A3833" s="145">
        <v>41725</v>
      </c>
    </row>
    <row r="3834" spans="1:1" x14ac:dyDescent="0.2">
      <c r="A3834" s="145">
        <v>41726</v>
      </c>
    </row>
    <row r="3835" spans="1:1" x14ac:dyDescent="0.2">
      <c r="A3835" s="145">
        <v>41729</v>
      </c>
    </row>
    <row r="3836" spans="1:1" x14ac:dyDescent="0.2">
      <c r="A3836" s="145">
        <v>41730</v>
      </c>
    </row>
    <row r="3837" spans="1:1" x14ac:dyDescent="0.2">
      <c r="A3837" s="145">
        <v>41731</v>
      </c>
    </row>
    <row r="3838" spans="1:1" x14ac:dyDescent="0.2">
      <c r="A3838" s="145">
        <v>41732</v>
      </c>
    </row>
    <row r="3839" spans="1:1" x14ac:dyDescent="0.2">
      <c r="A3839" s="145">
        <v>41733</v>
      </c>
    </row>
    <row r="3840" spans="1:1" x14ac:dyDescent="0.2">
      <c r="A3840" s="145">
        <v>41736</v>
      </c>
    </row>
    <row r="3841" spans="1:1" x14ac:dyDescent="0.2">
      <c r="A3841" s="145">
        <v>41737</v>
      </c>
    </row>
    <row r="3842" spans="1:1" x14ac:dyDescent="0.2">
      <c r="A3842" s="145">
        <v>41738</v>
      </c>
    </row>
    <row r="3843" spans="1:1" x14ac:dyDescent="0.2">
      <c r="A3843" s="145">
        <v>41739</v>
      </c>
    </row>
    <row r="3844" spans="1:1" x14ac:dyDescent="0.2">
      <c r="A3844" s="145">
        <v>41740</v>
      </c>
    </row>
    <row r="3845" spans="1:1" x14ac:dyDescent="0.2">
      <c r="A3845" s="145">
        <v>41743</v>
      </c>
    </row>
    <row r="3846" spans="1:1" x14ac:dyDescent="0.2">
      <c r="A3846" s="145">
        <v>41744</v>
      </c>
    </row>
    <row r="3847" spans="1:1" x14ac:dyDescent="0.2">
      <c r="A3847" s="145">
        <v>41745</v>
      </c>
    </row>
    <row r="3848" spans="1:1" x14ac:dyDescent="0.2">
      <c r="A3848" s="145">
        <v>41746</v>
      </c>
    </row>
    <row r="3849" spans="1:1" x14ac:dyDescent="0.2">
      <c r="A3849" s="145">
        <v>41747</v>
      </c>
    </row>
    <row r="3850" spans="1:1" x14ac:dyDescent="0.2">
      <c r="A3850" s="145">
        <v>41750</v>
      </c>
    </row>
    <row r="3851" spans="1:1" x14ac:dyDescent="0.2">
      <c r="A3851" s="145">
        <v>41751</v>
      </c>
    </row>
    <row r="3852" spans="1:1" x14ac:dyDescent="0.2">
      <c r="A3852" s="145">
        <v>41752</v>
      </c>
    </row>
    <row r="3853" spans="1:1" x14ac:dyDescent="0.2">
      <c r="A3853" s="145">
        <v>41753</v>
      </c>
    </row>
    <row r="3854" spans="1:1" x14ac:dyDescent="0.2">
      <c r="A3854" s="145">
        <v>41754</v>
      </c>
    </row>
    <row r="3855" spans="1:1" x14ac:dyDescent="0.2">
      <c r="A3855" s="145">
        <v>41757</v>
      </c>
    </row>
    <row r="3856" spans="1:1" x14ac:dyDescent="0.2">
      <c r="A3856" s="145">
        <v>41758</v>
      </c>
    </row>
    <row r="3857" spans="1:1" x14ac:dyDescent="0.2">
      <c r="A3857" s="145">
        <v>41759</v>
      </c>
    </row>
    <row r="3858" spans="1:1" x14ac:dyDescent="0.2">
      <c r="A3858" s="145">
        <v>41760</v>
      </c>
    </row>
    <row r="3859" spans="1:1" x14ac:dyDescent="0.2">
      <c r="A3859" s="145">
        <v>41761</v>
      </c>
    </row>
    <row r="3860" spans="1:1" x14ac:dyDescent="0.2">
      <c r="A3860" s="145">
        <v>41764</v>
      </c>
    </row>
    <row r="3861" spans="1:1" x14ac:dyDescent="0.2">
      <c r="A3861" s="145">
        <v>41765</v>
      </c>
    </row>
    <row r="3862" spans="1:1" x14ac:dyDescent="0.2">
      <c r="A3862" s="145">
        <v>41766</v>
      </c>
    </row>
    <row r="3863" spans="1:1" x14ac:dyDescent="0.2">
      <c r="A3863" s="145">
        <v>41767</v>
      </c>
    </row>
    <row r="3864" spans="1:1" x14ac:dyDescent="0.2">
      <c r="A3864" s="145">
        <v>41768</v>
      </c>
    </row>
    <row r="3865" spans="1:1" x14ac:dyDescent="0.2">
      <c r="A3865" s="145">
        <v>41771</v>
      </c>
    </row>
    <row r="3866" spans="1:1" x14ac:dyDescent="0.2">
      <c r="A3866" s="145">
        <v>41772</v>
      </c>
    </row>
    <row r="3867" spans="1:1" x14ac:dyDescent="0.2">
      <c r="A3867" s="145">
        <v>41773</v>
      </c>
    </row>
    <row r="3868" spans="1:1" x14ac:dyDescent="0.2">
      <c r="A3868" s="145">
        <v>41774</v>
      </c>
    </row>
    <row r="3869" spans="1:1" x14ac:dyDescent="0.2">
      <c r="A3869" s="145">
        <v>41775</v>
      </c>
    </row>
    <row r="3870" spans="1:1" x14ac:dyDescent="0.2">
      <c r="A3870" s="145">
        <v>41778</v>
      </c>
    </row>
    <row r="3871" spans="1:1" x14ac:dyDescent="0.2">
      <c r="A3871" s="145">
        <v>41779</v>
      </c>
    </row>
    <row r="3872" spans="1:1" x14ac:dyDescent="0.2">
      <c r="A3872" s="145">
        <v>41780</v>
      </c>
    </row>
    <row r="3873" spans="1:1" x14ac:dyDescent="0.2">
      <c r="A3873" s="145">
        <v>41781</v>
      </c>
    </row>
    <row r="3874" spans="1:1" x14ac:dyDescent="0.2">
      <c r="A3874" s="145">
        <v>41782</v>
      </c>
    </row>
    <row r="3875" spans="1:1" x14ac:dyDescent="0.2">
      <c r="A3875" s="145">
        <v>41785</v>
      </c>
    </row>
    <row r="3876" spans="1:1" x14ac:dyDescent="0.2">
      <c r="A3876" s="145">
        <v>41786</v>
      </c>
    </row>
    <row r="3877" spans="1:1" x14ac:dyDescent="0.2">
      <c r="A3877" s="145">
        <v>41787</v>
      </c>
    </row>
    <row r="3878" spans="1:1" x14ac:dyDescent="0.2">
      <c r="A3878" s="145">
        <v>41788</v>
      </c>
    </row>
    <row r="3879" spans="1:1" x14ac:dyDescent="0.2">
      <c r="A3879" s="145">
        <v>41789</v>
      </c>
    </row>
    <row r="3880" spans="1:1" x14ac:dyDescent="0.2">
      <c r="A3880" s="145">
        <v>41792</v>
      </c>
    </row>
    <row r="3881" spans="1:1" x14ac:dyDescent="0.2">
      <c r="A3881" s="145">
        <v>41793</v>
      </c>
    </row>
    <row r="3882" spans="1:1" x14ac:dyDescent="0.2">
      <c r="A3882" s="145">
        <v>41794</v>
      </c>
    </row>
    <row r="3883" spans="1:1" x14ac:dyDescent="0.2">
      <c r="A3883" s="145">
        <v>41795</v>
      </c>
    </row>
    <row r="3884" spans="1:1" x14ac:dyDescent="0.2">
      <c r="A3884" s="145">
        <v>41796</v>
      </c>
    </row>
    <row r="3885" spans="1:1" x14ac:dyDescent="0.2">
      <c r="A3885" s="145">
        <v>41799</v>
      </c>
    </row>
    <row r="3886" spans="1:1" x14ac:dyDescent="0.2">
      <c r="A3886" s="145">
        <v>41800</v>
      </c>
    </row>
    <row r="3887" spans="1:1" x14ac:dyDescent="0.2">
      <c r="A3887" s="145">
        <v>41801</v>
      </c>
    </row>
    <row r="3888" spans="1:1" x14ac:dyDescent="0.2">
      <c r="A3888" s="145">
        <v>41802</v>
      </c>
    </row>
    <row r="3889" spans="1:1" x14ac:dyDescent="0.2">
      <c r="A3889" s="145">
        <v>41803</v>
      </c>
    </row>
    <row r="3890" spans="1:1" x14ac:dyDescent="0.2">
      <c r="A3890" s="145">
        <v>41806</v>
      </c>
    </row>
    <row r="3891" spans="1:1" x14ac:dyDescent="0.2">
      <c r="A3891" s="145">
        <v>41807</v>
      </c>
    </row>
    <row r="3892" spans="1:1" x14ac:dyDescent="0.2">
      <c r="A3892" s="145">
        <v>41808</v>
      </c>
    </row>
    <row r="3893" spans="1:1" x14ac:dyDescent="0.2">
      <c r="A3893" s="145">
        <v>41809</v>
      </c>
    </row>
    <row r="3894" spans="1:1" x14ac:dyDescent="0.2">
      <c r="A3894" s="145">
        <v>41810</v>
      </c>
    </row>
    <row r="3895" spans="1:1" x14ac:dyDescent="0.2">
      <c r="A3895" s="145">
        <v>41813</v>
      </c>
    </row>
    <row r="3896" spans="1:1" x14ac:dyDescent="0.2">
      <c r="A3896" s="145">
        <v>41814</v>
      </c>
    </row>
    <row r="3897" spans="1:1" x14ac:dyDescent="0.2">
      <c r="A3897" s="145">
        <v>41815</v>
      </c>
    </row>
    <row r="3898" spans="1:1" x14ac:dyDescent="0.2">
      <c r="A3898" s="145">
        <v>41816</v>
      </c>
    </row>
    <row r="3899" spans="1:1" x14ac:dyDescent="0.2">
      <c r="A3899" s="145">
        <v>41817</v>
      </c>
    </row>
    <row r="3900" spans="1:1" x14ac:dyDescent="0.2">
      <c r="A3900" s="145">
        <v>41820</v>
      </c>
    </row>
    <row r="3901" spans="1:1" x14ac:dyDescent="0.2">
      <c r="A3901" s="145">
        <v>41821</v>
      </c>
    </row>
    <row r="3902" spans="1:1" x14ac:dyDescent="0.2">
      <c r="A3902" s="145">
        <v>41822</v>
      </c>
    </row>
    <row r="3903" spans="1:1" x14ac:dyDescent="0.2">
      <c r="A3903" s="145">
        <v>41823</v>
      </c>
    </row>
    <row r="3904" spans="1:1" x14ac:dyDescent="0.2">
      <c r="A3904" s="145">
        <v>41827</v>
      </c>
    </row>
    <row r="3905" spans="1:1" x14ac:dyDescent="0.2">
      <c r="A3905" s="145">
        <v>41828</v>
      </c>
    </row>
    <row r="3906" spans="1:1" x14ac:dyDescent="0.2">
      <c r="A3906" s="145">
        <v>41829</v>
      </c>
    </row>
    <row r="3907" spans="1:1" x14ac:dyDescent="0.2">
      <c r="A3907" s="145">
        <v>41830</v>
      </c>
    </row>
    <row r="3908" spans="1:1" x14ac:dyDescent="0.2">
      <c r="A3908" s="145">
        <v>41831</v>
      </c>
    </row>
    <row r="3909" spans="1:1" x14ac:dyDescent="0.2">
      <c r="A3909" s="145">
        <v>41834</v>
      </c>
    </row>
    <row r="3910" spans="1:1" x14ac:dyDescent="0.2">
      <c r="A3910" s="145">
        <v>41835</v>
      </c>
    </row>
    <row r="3911" spans="1:1" x14ac:dyDescent="0.2">
      <c r="A3911" s="145">
        <v>41836</v>
      </c>
    </row>
    <row r="3912" spans="1:1" x14ac:dyDescent="0.2">
      <c r="A3912" s="145">
        <v>41837</v>
      </c>
    </row>
    <row r="3913" spans="1:1" x14ac:dyDescent="0.2">
      <c r="A3913" s="145">
        <v>41838</v>
      </c>
    </row>
    <row r="3914" spans="1:1" x14ac:dyDescent="0.2">
      <c r="A3914" s="145">
        <v>41841</v>
      </c>
    </row>
    <row r="3915" spans="1:1" x14ac:dyDescent="0.2">
      <c r="A3915" s="145">
        <v>41842</v>
      </c>
    </row>
    <row r="3916" spans="1:1" x14ac:dyDescent="0.2">
      <c r="A3916" s="145">
        <v>41843</v>
      </c>
    </row>
    <row r="3917" spans="1:1" x14ac:dyDescent="0.2">
      <c r="A3917" s="145">
        <v>41844</v>
      </c>
    </row>
    <row r="3918" spans="1:1" x14ac:dyDescent="0.2">
      <c r="A3918" s="145">
        <v>41845</v>
      </c>
    </row>
    <row r="3919" spans="1:1" x14ac:dyDescent="0.2">
      <c r="A3919" s="145">
        <v>41848</v>
      </c>
    </row>
    <row r="3920" spans="1:1" x14ac:dyDescent="0.2">
      <c r="A3920" s="145">
        <v>41849</v>
      </c>
    </row>
    <row r="3921" spans="1:1" x14ac:dyDescent="0.2">
      <c r="A3921" s="145">
        <v>41850</v>
      </c>
    </row>
    <row r="3922" spans="1:1" x14ac:dyDescent="0.2">
      <c r="A3922" s="145">
        <v>41851</v>
      </c>
    </row>
    <row r="3923" spans="1:1" x14ac:dyDescent="0.2">
      <c r="A3923" s="145">
        <v>41852</v>
      </c>
    </row>
    <row r="3924" spans="1:1" x14ac:dyDescent="0.2">
      <c r="A3924" s="145">
        <v>41855</v>
      </c>
    </row>
    <row r="3925" spans="1:1" x14ac:dyDescent="0.2">
      <c r="A3925" s="145">
        <v>41856</v>
      </c>
    </row>
    <row r="3926" spans="1:1" x14ac:dyDescent="0.2">
      <c r="A3926" s="145">
        <v>41857</v>
      </c>
    </row>
    <row r="3927" spans="1:1" x14ac:dyDescent="0.2">
      <c r="A3927" s="145">
        <v>41858</v>
      </c>
    </row>
    <row r="3928" spans="1:1" x14ac:dyDescent="0.2">
      <c r="A3928" s="145">
        <v>41859</v>
      </c>
    </row>
    <row r="3929" spans="1:1" x14ac:dyDescent="0.2">
      <c r="A3929" s="145">
        <v>41862</v>
      </c>
    </row>
    <row r="3930" spans="1:1" x14ac:dyDescent="0.2">
      <c r="A3930" s="145">
        <v>41863</v>
      </c>
    </row>
    <row r="3931" spans="1:1" x14ac:dyDescent="0.2">
      <c r="A3931" s="145">
        <v>41864</v>
      </c>
    </row>
    <row r="3932" spans="1:1" x14ac:dyDescent="0.2">
      <c r="A3932" s="145">
        <v>41865</v>
      </c>
    </row>
    <row r="3933" spans="1:1" x14ac:dyDescent="0.2">
      <c r="A3933" s="145">
        <v>41866</v>
      </c>
    </row>
    <row r="3934" spans="1:1" x14ac:dyDescent="0.2">
      <c r="A3934" s="145">
        <v>41869</v>
      </c>
    </row>
    <row r="3935" spans="1:1" x14ac:dyDescent="0.2">
      <c r="A3935" s="145">
        <v>41870</v>
      </c>
    </row>
    <row r="3936" spans="1:1" x14ac:dyDescent="0.2">
      <c r="A3936" s="145">
        <v>41871</v>
      </c>
    </row>
    <row r="3937" spans="1:1" x14ac:dyDescent="0.2">
      <c r="A3937" s="145">
        <v>41872</v>
      </c>
    </row>
    <row r="3938" spans="1:1" x14ac:dyDescent="0.2">
      <c r="A3938" s="145">
        <v>41873</v>
      </c>
    </row>
    <row r="3939" spans="1:1" x14ac:dyDescent="0.2">
      <c r="A3939" s="145">
        <v>41876</v>
      </c>
    </row>
    <row r="3940" spans="1:1" x14ac:dyDescent="0.2">
      <c r="A3940" s="145">
        <v>41877</v>
      </c>
    </row>
    <row r="3941" spans="1:1" x14ac:dyDescent="0.2">
      <c r="A3941" s="145">
        <v>41878</v>
      </c>
    </row>
    <row r="3942" spans="1:1" x14ac:dyDescent="0.2">
      <c r="A3942" s="145">
        <v>41879</v>
      </c>
    </row>
    <row r="3943" spans="1:1" x14ac:dyDescent="0.2">
      <c r="A3943" s="145">
        <v>41880</v>
      </c>
    </row>
    <row r="3944" spans="1:1" x14ac:dyDescent="0.2">
      <c r="A3944" s="145">
        <v>41883</v>
      </c>
    </row>
    <row r="3945" spans="1:1" x14ac:dyDescent="0.2">
      <c r="A3945" s="145">
        <v>41884</v>
      </c>
    </row>
    <row r="3946" spans="1:1" x14ac:dyDescent="0.2">
      <c r="A3946" s="145">
        <v>41885</v>
      </c>
    </row>
    <row r="3947" spans="1:1" x14ac:dyDescent="0.2">
      <c r="A3947" s="145">
        <v>41886</v>
      </c>
    </row>
    <row r="3948" spans="1:1" x14ac:dyDescent="0.2">
      <c r="A3948" s="145">
        <v>41887</v>
      </c>
    </row>
    <row r="3949" spans="1:1" x14ac:dyDescent="0.2">
      <c r="A3949" s="145">
        <v>41890</v>
      </c>
    </row>
    <row r="3950" spans="1:1" x14ac:dyDescent="0.2">
      <c r="A3950" s="145">
        <v>41891</v>
      </c>
    </row>
    <row r="3951" spans="1:1" x14ac:dyDescent="0.2">
      <c r="A3951" s="145">
        <v>41892</v>
      </c>
    </row>
    <row r="3952" spans="1:1" x14ac:dyDescent="0.2">
      <c r="A3952" s="145">
        <v>41893</v>
      </c>
    </row>
    <row r="3953" spans="1:1" x14ac:dyDescent="0.2">
      <c r="A3953" s="145">
        <v>41894</v>
      </c>
    </row>
    <row r="3954" spans="1:1" x14ac:dyDescent="0.2">
      <c r="A3954" s="145">
        <v>41897</v>
      </c>
    </row>
    <row r="3955" spans="1:1" x14ac:dyDescent="0.2">
      <c r="A3955" s="145">
        <v>41898</v>
      </c>
    </row>
    <row r="3956" spans="1:1" x14ac:dyDescent="0.2">
      <c r="A3956" s="145">
        <v>41899</v>
      </c>
    </row>
    <row r="3957" spans="1:1" x14ac:dyDescent="0.2">
      <c r="A3957" s="145">
        <v>41900</v>
      </c>
    </row>
    <row r="3958" spans="1:1" x14ac:dyDescent="0.2">
      <c r="A3958" s="145">
        <v>41901</v>
      </c>
    </row>
    <row r="3959" spans="1:1" x14ac:dyDescent="0.2">
      <c r="A3959" s="145">
        <v>41904</v>
      </c>
    </row>
    <row r="3960" spans="1:1" x14ac:dyDescent="0.2">
      <c r="A3960" s="145">
        <v>41905</v>
      </c>
    </row>
    <row r="3961" spans="1:1" x14ac:dyDescent="0.2">
      <c r="A3961" s="145">
        <v>41906</v>
      </c>
    </row>
    <row r="3962" spans="1:1" x14ac:dyDescent="0.2">
      <c r="A3962" s="145">
        <v>41907</v>
      </c>
    </row>
    <row r="3963" spans="1:1" x14ac:dyDescent="0.2">
      <c r="A3963" s="145">
        <v>41908</v>
      </c>
    </row>
    <row r="3964" spans="1:1" x14ac:dyDescent="0.2">
      <c r="A3964" s="145">
        <v>41911</v>
      </c>
    </row>
    <row r="3965" spans="1:1" x14ac:dyDescent="0.2">
      <c r="A3965" s="145">
        <v>41912</v>
      </c>
    </row>
    <row r="3966" spans="1:1" x14ac:dyDescent="0.2">
      <c r="A3966" s="145">
        <v>41913</v>
      </c>
    </row>
    <row r="3967" spans="1:1" x14ac:dyDescent="0.2">
      <c r="A3967" s="145">
        <v>41914</v>
      </c>
    </row>
    <row r="3968" spans="1:1" x14ac:dyDescent="0.2">
      <c r="A3968" s="145">
        <v>41915</v>
      </c>
    </row>
    <row r="3969" spans="1:1" x14ac:dyDescent="0.2">
      <c r="A3969" s="145">
        <v>41918</v>
      </c>
    </row>
    <row r="3970" spans="1:1" x14ac:dyDescent="0.2">
      <c r="A3970" s="145">
        <v>41919</v>
      </c>
    </row>
    <row r="3971" spans="1:1" x14ac:dyDescent="0.2">
      <c r="A3971" s="145">
        <v>41920</v>
      </c>
    </row>
    <row r="3972" spans="1:1" x14ac:dyDescent="0.2">
      <c r="A3972" s="145">
        <v>41921</v>
      </c>
    </row>
    <row r="3973" spans="1:1" x14ac:dyDescent="0.2">
      <c r="A3973" s="145">
        <v>41922</v>
      </c>
    </row>
    <row r="3974" spans="1:1" x14ac:dyDescent="0.2">
      <c r="A3974" s="145">
        <v>41925</v>
      </c>
    </row>
    <row r="3975" spans="1:1" x14ac:dyDescent="0.2">
      <c r="A3975" s="145">
        <v>41926</v>
      </c>
    </row>
    <row r="3976" spans="1:1" x14ac:dyDescent="0.2">
      <c r="A3976" s="145">
        <v>41927</v>
      </c>
    </row>
    <row r="3977" spans="1:1" x14ac:dyDescent="0.2">
      <c r="A3977" s="145">
        <v>41928</v>
      </c>
    </row>
    <row r="3978" spans="1:1" x14ac:dyDescent="0.2">
      <c r="A3978" s="145">
        <v>41929</v>
      </c>
    </row>
    <row r="3979" spans="1:1" x14ac:dyDescent="0.2">
      <c r="A3979" s="145">
        <v>41932</v>
      </c>
    </row>
    <row r="3980" spans="1:1" x14ac:dyDescent="0.2">
      <c r="A3980" s="145">
        <v>41933</v>
      </c>
    </row>
    <row r="3981" spans="1:1" x14ac:dyDescent="0.2">
      <c r="A3981" s="145">
        <v>41934</v>
      </c>
    </row>
    <row r="3982" spans="1:1" x14ac:dyDescent="0.2">
      <c r="A3982" s="145">
        <v>41935</v>
      </c>
    </row>
    <row r="3983" spans="1:1" x14ac:dyDescent="0.2">
      <c r="A3983" s="145">
        <v>41936</v>
      </c>
    </row>
    <row r="3984" spans="1:1" x14ac:dyDescent="0.2">
      <c r="A3984" s="145">
        <v>41939</v>
      </c>
    </row>
    <row r="3985" spans="1:1" x14ac:dyDescent="0.2">
      <c r="A3985" s="145">
        <v>41940</v>
      </c>
    </row>
    <row r="3986" spans="1:1" x14ac:dyDescent="0.2">
      <c r="A3986" s="145">
        <v>41941</v>
      </c>
    </row>
    <row r="3987" spans="1:1" x14ac:dyDescent="0.2">
      <c r="A3987" s="145">
        <v>41942</v>
      </c>
    </row>
    <row r="3988" spans="1:1" x14ac:dyDescent="0.2">
      <c r="A3988" s="145">
        <v>41943</v>
      </c>
    </row>
    <row r="3989" spans="1:1" x14ac:dyDescent="0.2">
      <c r="A3989" s="145">
        <v>41946</v>
      </c>
    </row>
    <row r="3990" spans="1:1" x14ac:dyDescent="0.2">
      <c r="A3990" s="145">
        <v>41947</v>
      </c>
    </row>
    <row r="3991" spans="1:1" x14ac:dyDescent="0.2">
      <c r="A3991" s="145">
        <v>41948</v>
      </c>
    </row>
    <row r="3992" spans="1:1" x14ac:dyDescent="0.2">
      <c r="A3992" s="145">
        <v>41949</v>
      </c>
    </row>
    <row r="3993" spans="1:1" x14ac:dyDescent="0.2">
      <c r="A3993" s="145">
        <v>41950</v>
      </c>
    </row>
    <row r="3994" spans="1:1" x14ac:dyDescent="0.2">
      <c r="A3994" s="145">
        <v>41953</v>
      </c>
    </row>
    <row r="3995" spans="1:1" x14ac:dyDescent="0.2">
      <c r="A3995" s="145">
        <v>41954</v>
      </c>
    </row>
    <row r="3996" spans="1:1" x14ac:dyDescent="0.2">
      <c r="A3996" s="145">
        <v>41955</v>
      </c>
    </row>
    <row r="3997" spans="1:1" x14ac:dyDescent="0.2">
      <c r="A3997" s="145">
        <v>41956</v>
      </c>
    </row>
    <row r="3998" spans="1:1" x14ac:dyDescent="0.2">
      <c r="A3998" s="145">
        <v>41957</v>
      </c>
    </row>
    <row r="3999" spans="1:1" x14ac:dyDescent="0.2">
      <c r="A3999" s="145">
        <v>41960</v>
      </c>
    </row>
    <row r="4000" spans="1:1" x14ac:dyDescent="0.2">
      <c r="A4000" s="145">
        <v>41961</v>
      </c>
    </row>
    <row r="4001" spans="1:1" x14ac:dyDescent="0.2">
      <c r="A4001" s="145">
        <v>41962</v>
      </c>
    </row>
    <row r="4002" spans="1:1" x14ac:dyDescent="0.2">
      <c r="A4002" s="145">
        <v>41963</v>
      </c>
    </row>
    <row r="4003" spans="1:1" x14ac:dyDescent="0.2">
      <c r="A4003" s="145">
        <v>41964</v>
      </c>
    </row>
    <row r="4004" spans="1:1" x14ac:dyDescent="0.2">
      <c r="A4004" s="145">
        <v>41967</v>
      </c>
    </row>
    <row r="4005" spans="1:1" x14ac:dyDescent="0.2">
      <c r="A4005" s="145">
        <v>41968</v>
      </c>
    </row>
    <row r="4006" spans="1:1" x14ac:dyDescent="0.2">
      <c r="A4006" s="145">
        <v>41969</v>
      </c>
    </row>
    <row r="4007" spans="1:1" x14ac:dyDescent="0.2">
      <c r="A4007" s="145">
        <v>41970</v>
      </c>
    </row>
    <row r="4008" spans="1:1" x14ac:dyDescent="0.2">
      <c r="A4008" s="145">
        <v>41971</v>
      </c>
    </row>
    <row r="4009" spans="1:1" x14ac:dyDescent="0.2">
      <c r="A4009" s="145">
        <v>41974</v>
      </c>
    </row>
    <row r="4010" spans="1:1" x14ac:dyDescent="0.2">
      <c r="A4010" s="145">
        <v>41975</v>
      </c>
    </row>
    <row r="4011" spans="1:1" x14ac:dyDescent="0.2">
      <c r="A4011" s="145">
        <v>41976</v>
      </c>
    </row>
    <row r="4012" spans="1:1" x14ac:dyDescent="0.2">
      <c r="A4012" s="145">
        <v>41977</v>
      </c>
    </row>
    <row r="4013" spans="1:1" x14ac:dyDescent="0.2">
      <c r="A4013" s="145">
        <v>41978</v>
      </c>
    </row>
    <row r="4014" spans="1:1" x14ac:dyDescent="0.2">
      <c r="A4014" s="145">
        <v>41981</v>
      </c>
    </row>
    <row r="4015" spans="1:1" x14ac:dyDescent="0.2">
      <c r="A4015" s="145">
        <v>41982</v>
      </c>
    </row>
    <row r="4016" spans="1:1" x14ac:dyDescent="0.2">
      <c r="A4016" s="145">
        <v>41983</v>
      </c>
    </row>
    <row r="4017" spans="1:1" x14ac:dyDescent="0.2">
      <c r="A4017" s="145">
        <v>41984</v>
      </c>
    </row>
    <row r="4018" spans="1:1" x14ac:dyDescent="0.2">
      <c r="A4018" s="145">
        <v>41985</v>
      </c>
    </row>
    <row r="4019" spans="1:1" x14ac:dyDescent="0.2">
      <c r="A4019" s="145">
        <v>41988</v>
      </c>
    </row>
    <row r="4020" spans="1:1" x14ac:dyDescent="0.2">
      <c r="A4020" s="145">
        <v>41989</v>
      </c>
    </row>
    <row r="4021" spans="1:1" x14ac:dyDescent="0.2">
      <c r="A4021" s="145">
        <v>41990</v>
      </c>
    </row>
    <row r="4022" spans="1:1" x14ac:dyDescent="0.2">
      <c r="A4022" s="145">
        <v>41991</v>
      </c>
    </row>
    <row r="4023" spans="1:1" x14ac:dyDescent="0.2">
      <c r="A4023" s="145">
        <v>41992</v>
      </c>
    </row>
    <row r="4024" spans="1:1" x14ac:dyDescent="0.2">
      <c r="A4024" s="145">
        <v>41995</v>
      </c>
    </row>
    <row r="4025" spans="1:1" x14ac:dyDescent="0.2">
      <c r="A4025" s="145">
        <v>41996</v>
      </c>
    </row>
    <row r="4026" spans="1:1" x14ac:dyDescent="0.2">
      <c r="A4026" s="145">
        <v>41997</v>
      </c>
    </row>
    <row r="4027" spans="1:1" x14ac:dyDescent="0.2">
      <c r="A4027" s="145">
        <v>41999</v>
      </c>
    </row>
    <row r="4028" spans="1:1" x14ac:dyDescent="0.2">
      <c r="A4028" s="145">
        <v>42002</v>
      </c>
    </row>
    <row r="4029" spans="1:1" x14ac:dyDescent="0.2">
      <c r="A4029" s="145">
        <v>42003</v>
      </c>
    </row>
    <row r="4030" spans="1:1" x14ac:dyDescent="0.2">
      <c r="A4030" s="145">
        <v>42004</v>
      </c>
    </row>
    <row r="4031" spans="1:1" x14ac:dyDescent="0.2">
      <c r="A4031" s="145">
        <v>42006</v>
      </c>
    </row>
    <row r="4032" spans="1:1" x14ac:dyDescent="0.2">
      <c r="A4032" s="145">
        <v>42009</v>
      </c>
    </row>
    <row r="4033" spans="1:1" x14ac:dyDescent="0.2">
      <c r="A4033" s="145">
        <v>42010</v>
      </c>
    </row>
    <row r="4034" spans="1:1" x14ac:dyDescent="0.2">
      <c r="A4034" s="145">
        <v>42011</v>
      </c>
    </row>
    <row r="4035" spans="1:1" x14ac:dyDescent="0.2">
      <c r="A4035" s="145">
        <v>42012</v>
      </c>
    </row>
    <row r="4036" spans="1:1" x14ac:dyDescent="0.2">
      <c r="A4036" s="145">
        <v>42013</v>
      </c>
    </row>
    <row r="4037" spans="1:1" x14ac:dyDescent="0.2">
      <c r="A4037" s="145">
        <v>42016</v>
      </c>
    </row>
    <row r="4038" spans="1:1" x14ac:dyDescent="0.2">
      <c r="A4038" s="145">
        <v>42017</v>
      </c>
    </row>
    <row r="4039" spans="1:1" x14ac:dyDescent="0.2">
      <c r="A4039" s="145">
        <v>42018</v>
      </c>
    </row>
    <row r="4040" spans="1:1" x14ac:dyDescent="0.2">
      <c r="A4040" s="145">
        <v>42019</v>
      </c>
    </row>
    <row r="4041" spans="1:1" x14ac:dyDescent="0.2">
      <c r="A4041" s="145">
        <v>42020</v>
      </c>
    </row>
    <row r="4042" spans="1:1" x14ac:dyDescent="0.2">
      <c r="A4042" s="145">
        <v>42023</v>
      </c>
    </row>
    <row r="4043" spans="1:1" x14ac:dyDescent="0.2">
      <c r="A4043" s="145">
        <v>42024</v>
      </c>
    </row>
    <row r="4044" spans="1:1" x14ac:dyDescent="0.2">
      <c r="A4044" s="145">
        <v>42025</v>
      </c>
    </row>
    <row r="4045" spans="1:1" x14ac:dyDescent="0.2">
      <c r="A4045" s="145">
        <v>42026</v>
      </c>
    </row>
    <row r="4046" spans="1:1" x14ac:dyDescent="0.2">
      <c r="A4046" s="145">
        <v>42027</v>
      </c>
    </row>
    <row r="4047" spans="1:1" x14ac:dyDescent="0.2">
      <c r="A4047" s="145">
        <v>42030</v>
      </c>
    </row>
    <row r="4048" spans="1:1" x14ac:dyDescent="0.2">
      <c r="A4048" s="145">
        <v>42031</v>
      </c>
    </row>
    <row r="4049" spans="1:1" x14ac:dyDescent="0.2">
      <c r="A4049" s="145">
        <v>42032</v>
      </c>
    </row>
    <row r="4050" spans="1:1" x14ac:dyDescent="0.2">
      <c r="A4050" s="145">
        <v>42033</v>
      </c>
    </row>
    <row r="4051" spans="1:1" x14ac:dyDescent="0.2">
      <c r="A4051" s="145">
        <v>42034</v>
      </c>
    </row>
    <row r="4052" spans="1:1" x14ac:dyDescent="0.2">
      <c r="A4052" s="145">
        <v>42037</v>
      </c>
    </row>
    <row r="4053" spans="1:1" x14ac:dyDescent="0.2">
      <c r="A4053" s="145">
        <v>42038</v>
      </c>
    </row>
    <row r="4054" spans="1:1" x14ac:dyDescent="0.2">
      <c r="A4054" s="145">
        <v>42039</v>
      </c>
    </row>
    <row r="4055" spans="1:1" x14ac:dyDescent="0.2">
      <c r="A4055" s="145">
        <v>42040</v>
      </c>
    </row>
    <row r="4056" spans="1:1" x14ac:dyDescent="0.2">
      <c r="A4056" s="145">
        <v>42041</v>
      </c>
    </row>
    <row r="4057" spans="1:1" x14ac:dyDescent="0.2">
      <c r="A4057" s="145">
        <v>42044</v>
      </c>
    </row>
    <row r="4058" spans="1:1" x14ac:dyDescent="0.2">
      <c r="A4058" s="145">
        <v>42045</v>
      </c>
    </row>
    <row r="4059" spans="1:1" x14ac:dyDescent="0.2">
      <c r="A4059" s="145">
        <v>42046</v>
      </c>
    </row>
    <row r="4060" spans="1:1" x14ac:dyDescent="0.2">
      <c r="A4060" s="145">
        <v>42047</v>
      </c>
    </row>
    <row r="4061" spans="1:1" x14ac:dyDescent="0.2">
      <c r="A4061" s="145">
        <v>42048</v>
      </c>
    </row>
    <row r="4062" spans="1:1" x14ac:dyDescent="0.2">
      <c r="A4062" s="145">
        <v>42051</v>
      </c>
    </row>
    <row r="4063" spans="1:1" x14ac:dyDescent="0.2">
      <c r="A4063" s="145">
        <v>42052</v>
      </c>
    </row>
    <row r="4064" spans="1:1" x14ac:dyDescent="0.2">
      <c r="A4064" s="145">
        <v>42053</v>
      </c>
    </row>
    <row r="4065" spans="1:1" x14ac:dyDescent="0.2">
      <c r="A4065" s="145">
        <v>42054</v>
      </c>
    </row>
    <row r="4066" spans="1:1" x14ac:dyDescent="0.2">
      <c r="A4066" s="145">
        <v>42055</v>
      </c>
    </row>
    <row r="4067" spans="1:1" x14ac:dyDescent="0.2">
      <c r="A4067" s="145">
        <v>42058</v>
      </c>
    </row>
    <row r="4068" spans="1:1" x14ac:dyDescent="0.2">
      <c r="A4068" s="145">
        <v>42059</v>
      </c>
    </row>
    <row r="4069" spans="1:1" x14ac:dyDescent="0.2">
      <c r="A4069" s="145">
        <v>42060</v>
      </c>
    </row>
    <row r="4070" spans="1:1" x14ac:dyDescent="0.2">
      <c r="A4070" s="145">
        <v>42061</v>
      </c>
    </row>
    <row r="4071" spans="1:1" x14ac:dyDescent="0.2">
      <c r="A4071" s="145">
        <v>42062</v>
      </c>
    </row>
    <row r="4072" spans="1:1" x14ac:dyDescent="0.2">
      <c r="A4072" s="145">
        <v>42065</v>
      </c>
    </row>
    <row r="4073" spans="1:1" x14ac:dyDescent="0.2">
      <c r="A4073" s="145">
        <v>42066</v>
      </c>
    </row>
    <row r="4074" spans="1:1" x14ac:dyDescent="0.2">
      <c r="A4074" s="145">
        <v>42067</v>
      </c>
    </row>
    <row r="4075" spans="1:1" x14ac:dyDescent="0.2">
      <c r="A4075" s="145">
        <v>42068</v>
      </c>
    </row>
    <row r="4076" spans="1:1" x14ac:dyDescent="0.2">
      <c r="A4076" s="145">
        <v>42069</v>
      </c>
    </row>
    <row r="4077" spans="1:1" x14ac:dyDescent="0.2">
      <c r="A4077" s="145">
        <v>42072</v>
      </c>
    </row>
    <row r="4078" spans="1:1" x14ac:dyDescent="0.2">
      <c r="A4078" s="145">
        <v>42073</v>
      </c>
    </row>
    <row r="4079" spans="1:1" x14ac:dyDescent="0.2">
      <c r="A4079" s="145">
        <v>42074</v>
      </c>
    </row>
    <row r="4080" spans="1:1" x14ac:dyDescent="0.2">
      <c r="A4080" s="145">
        <v>42075</v>
      </c>
    </row>
    <row r="4081" spans="1:1" x14ac:dyDescent="0.2">
      <c r="A4081" s="145">
        <v>42076</v>
      </c>
    </row>
    <row r="4082" spans="1:1" x14ac:dyDescent="0.2">
      <c r="A4082" s="145">
        <v>42079</v>
      </c>
    </row>
    <row r="4083" spans="1:1" x14ac:dyDescent="0.2">
      <c r="A4083" s="145">
        <v>42080</v>
      </c>
    </row>
    <row r="4084" spans="1:1" x14ac:dyDescent="0.2">
      <c r="A4084" s="145">
        <v>42081</v>
      </c>
    </row>
    <row r="4085" spans="1:1" x14ac:dyDescent="0.2">
      <c r="A4085" s="145">
        <v>42082</v>
      </c>
    </row>
    <row r="4086" spans="1:1" x14ac:dyDescent="0.2">
      <c r="A4086" s="145">
        <v>42083</v>
      </c>
    </row>
    <row r="4087" spans="1:1" x14ac:dyDescent="0.2">
      <c r="A4087" s="145">
        <v>42086</v>
      </c>
    </row>
    <row r="4088" spans="1:1" x14ac:dyDescent="0.2">
      <c r="A4088" s="145">
        <v>42087</v>
      </c>
    </row>
    <row r="4089" spans="1:1" x14ac:dyDescent="0.2">
      <c r="A4089" s="145">
        <v>42088</v>
      </c>
    </row>
    <row r="4090" spans="1:1" x14ac:dyDescent="0.2">
      <c r="A4090" s="145">
        <v>42089</v>
      </c>
    </row>
    <row r="4091" spans="1:1" x14ac:dyDescent="0.2">
      <c r="A4091" s="145">
        <v>42090</v>
      </c>
    </row>
    <row r="4092" spans="1:1" x14ac:dyDescent="0.2">
      <c r="A4092" s="145">
        <v>42093</v>
      </c>
    </row>
    <row r="4093" spans="1:1" x14ac:dyDescent="0.2">
      <c r="A4093" s="145">
        <v>42094</v>
      </c>
    </row>
    <row r="4094" spans="1:1" x14ac:dyDescent="0.2">
      <c r="A4094" s="145">
        <v>42095</v>
      </c>
    </row>
    <row r="4095" spans="1:1" x14ac:dyDescent="0.2">
      <c r="A4095" s="145">
        <v>42096</v>
      </c>
    </row>
    <row r="4096" spans="1:1" x14ac:dyDescent="0.2">
      <c r="A4096" s="145">
        <v>42097</v>
      </c>
    </row>
    <row r="4097" spans="1:1" x14ac:dyDescent="0.2">
      <c r="A4097" s="145">
        <v>42100</v>
      </c>
    </row>
    <row r="4098" spans="1:1" x14ac:dyDescent="0.2">
      <c r="A4098" s="145">
        <v>42101</v>
      </c>
    </row>
    <row r="4099" spans="1:1" x14ac:dyDescent="0.2">
      <c r="A4099" s="145">
        <v>42102</v>
      </c>
    </row>
    <row r="4100" spans="1:1" x14ac:dyDescent="0.2">
      <c r="A4100" s="145">
        <v>42103</v>
      </c>
    </row>
    <row r="4101" spans="1:1" x14ac:dyDescent="0.2">
      <c r="A4101" s="145">
        <v>42104</v>
      </c>
    </row>
    <row r="4102" spans="1:1" x14ac:dyDescent="0.2">
      <c r="A4102" s="145">
        <v>42107</v>
      </c>
    </row>
    <row r="4103" spans="1:1" x14ac:dyDescent="0.2">
      <c r="A4103" s="145">
        <v>42108</v>
      </c>
    </row>
    <row r="4104" spans="1:1" x14ac:dyDescent="0.2">
      <c r="A4104" s="145">
        <v>42109</v>
      </c>
    </row>
    <row r="4105" spans="1:1" x14ac:dyDescent="0.2">
      <c r="A4105" s="145">
        <v>42110</v>
      </c>
    </row>
    <row r="4106" spans="1:1" x14ac:dyDescent="0.2">
      <c r="A4106" s="145">
        <v>42111</v>
      </c>
    </row>
    <row r="4107" spans="1:1" x14ac:dyDescent="0.2">
      <c r="A4107" s="145">
        <v>42114</v>
      </c>
    </row>
    <row r="4108" spans="1:1" x14ac:dyDescent="0.2">
      <c r="A4108" s="145">
        <v>42115</v>
      </c>
    </row>
    <row r="4109" spans="1:1" x14ac:dyDescent="0.2">
      <c r="A4109" s="145">
        <v>42116</v>
      </c>
    </row>
    <row r="4110" spans="1:1" x14ac:dyDescent="0.2">
      <c r="A4110" s="145">
        <v>42117</v>
      </c>
    </row>
    <row r="4111" spans="1:1" x14ac:dyDescent="0.2">
      <c r="A4111" s="145">
        <v>42118</v>
      </c>
    </row>
    <row r="4112" spans="1:1" x14ac:dyDescent="0.2">
      <c r="A4112" s="145">
        <v>42121</v>
      </c>
    </row>
    <row r="4113" spans="1:1" x14ac:dyDescent="0.2">
      <c r="A4113" s="145">
        <v>42122</v>
      </c>
    </row>
    <row r="4114" spans="1:1" x14ac:dyDescent="0.2">
      <c r="A4114" s="145">
        <v>42123</v>
      </c>
    </row>
    <row r="4115" spans="1:1" x14ac:dyDescent="0.2">
      <c r="A4115" s="145">
        <v>42124</v>
      </c>
    </row>
    <row r="4116" spans="1:1" x14ac:dyDescent="0.2">
      <c r="A4116" s="145">
        <v>42125</v>
      </c>
    </row>
    <row r="4117" spans="1:1" x14ac:dyDescent="0.2">
      <c r="A4117" s="145">
        <v>42128</v>
      </c>
    </row>
    <row r="4118" spans="1:1" x14ac:dyDescent="0.2">
      <c r="A4118" s="145">
        <v>42129</v>
      </c>
    </row>
    <row r="4119" spans="1:1" x14ac:dyDescent="0.2">
      <c r="A4119" s="145">
        <v>42130</v>
      </c>
    </row>
    <row r="4120" spans="1:1" x14ac:dyDescent="0.2">
      <c r="A4120" s="145">
        <v>42131</v>
      </c>
    </row>
    <row r="4121" spans="1:1" x14ac:dyDescent="0.2">
      <c r="A4121" s="145">
        <v>42132</v>
      </c>
    </row>
    <row r="4122" spans="1:1" x14ac:dyDescent="0.2">
      <c r="A4122" s="145">
        <v>42135</v>
      </c>
    </row>
    <row r="4123" spans="1:1" x14ac:dyDescent="0.2">
      <c r="A4123" s="145">
        <v>42136</v>
      </c>
    </row>
    <row r="4124" spans="1:1" x14ac:dyDescent="0.2">
      <c r="A4124" s="145">
        <v>42137</v>
      </c>
    </row>
    <row r="4125" spans="1:1" x14ac:dyDescent="0.2">
      <c r="A4125" s="145">
        <v>42138</v>
      </c>
    </row>
    <row r="4126" spans="1:1" x14ac:dyDescent="0.2">
      <c r="A4126" s="145">
        <v>42139</v>
      </c>
    </row>
    <row r="4127" spans="1:1" x14ac:dyDescent="0.2">
      <c r="A4127" s="145">
        <v>42142</v>
      </c>
    </row>
    <row r="4128" spans="1:1" x14ac:dyDescent="0.2">
      <c r="A4128" s="145">
        <v>42143</v>
      </c>
    </row>
    <row r="4129" spans="1:1" x14ac:dyDescent="0.2">
      <c r="A4129" s="145">
        <v>42144</v>
      </c>
    </row>
    <row r="4130" spans="1:1" x14ac:dyDescent="0.2">
      <c r="A4130" s="145">
        <v>42145</v>
      </c>
    </row>
    <row r="4131" spans="1:1" x14ac:dyDescent="0.2">
      <c r="A4131" s="145">
        <v>42146</v>
      </c>
    </row>
    <row r="4132" spans="1:1" x14ac:dyDescent="0.2">
      <c r="A4132" s="145">
        <v>42149</v>
      </c>
    </row>
    <row r="4133" spans="1:1" x14ac:dyDescent="0.2">
      <c r="A4133" s="145">
        <v>42150</v>
      </c>
    </row>
    <row r="4134" spans="1:1" x14ac:dyDescent="0.2">
      <c r="A4134" s="145">
        <v>42151</v>
      </c>
    </row>
    <row r="4135" spans="1:1" x14ac:dyDescent="0.2">
      <c r="A4135" s="145">
        <v>42152</v>
      </c>
    </row>
    <row r="4136" spans="1:1" x14ac:dyDescent="0.2">
      <c r="A4136" s="145">
        <v>42153</v>
      </c>
    </row>
    <row r="4137" spans="1:1" x14ac:dyDescent="0.2">
      <c r="A4137" s="145">
        <v>42156</v>
      </c>
    </row>
    <row r="4138" spans="1:1" x14ac:dyDescent="0.2">
      <c r="A4138" s="145">
        <v>42157</v>
      </c>
    </row>
    <row r="4139" spans="1:1" x14ac:dyDescent="0.2">
      <c r="A4139" s="145">
        <v>42158</v>
      </c>
    </row>
    <row r="4140" spans="1:1" x14ac:dyDescent="0.2">
      <c r="A4140" s="145">
        <v>42159</v>
      </c>
    </row>
    <row r="4141" spans="1:1" x14ac:dyDescent="0.2">
      <c r="A4141" s="145">
        <v>42160</v>
      </c>
    </row>
    <row r="4142" spans="1:1" x14ac:dyDescent="0.2">
      <c r="A4142" s="145">
        <v>42163</v>
      </c>
    </row>
    <row r="4143" spans="1:1" x14ac:dyDescent="0.2">
      <c r="A4143" s="145">
        <v>42164</v>
      </c>
    </row>
    <row r="4144" spans="1:1" x14ac:dyDescent="0.2">
      <c r="A4144" s="145">
        <v>42165</v>
      </c>
    </row>
    <row r="4145" spans="1:1" x14ac:dyDescent="0.2">
      <c r="A4145" s="145">
        <v>42166</v>
      </c>
    </row>
    <row r="4146" spans="1:1" x14ac:dyDescent="0.2">
      <c r="A4146" s="145">
        <v>42167</v>
      </c>
    </row>
    <row r="4147" spans="1:1" x14ac:dyDescent="0.2">
      <c r="A4147" s="145">
        <v>42170</v>
      </c>
    </row>
    <row r="4148" spans="1:1" x14ac:dyDescent="0.2">
      <c r="A4148" s="145">
        <v>42171</v>
      </c>
    </row>
    <row r="4149" spans="1:1" x14ac:dyDescent="0.2">
      <c r="A4149" s="145">
        <v>42172</v>
      </c>
    </row>
    <row r="4150" spans="1:1" x14ac:dyDescent="0.2">
      <c r="A4150" s="145">
        <v>42173</v>
      </c>
    </row>
    <row r="4151" spans="1:1" x14ac:dyDescent="0.2">
      <c r="A4151" s="145">
        <v>42174</v>
      </c>
    </row>
    <row r="4152" spans="1:1" x14ac:dyDescent="0.2">
      <c r="A4152" s="145">
        <v>42177</v>
      </c>
    </row>
    <row r="4153" spans="1:1" x14ac:dyDescent="0.2">
      <c r="A4153" s="145">
        <v>42178</v>
      </c>
    </row>
    <row r="4154" spans="1:1" x14ac:dyDescent="0.2">
      <c r="A4154" s="145">
        <v>42179</v>
      </c>
    </row>
    <row r="4155" spans="1:1" x14ac:dyDescent="0.2">
      <c r="A4155" s="145">
        <v>42180</v>
      </c>
    </row>
    <row r="4156" spans="1:1" x14ac:dyDescent="0.2">
      <c r="A4156" s="145">
        <v>42181</v>
      </c>
    </row>
    <row r="4157" spans="1:1" x14ac:dyDescent="0.2">
      <c r="A4157" s="145">
        <v>42184</v>
      </c>
    </row>
    <row r="4158" spans="1:1" x14ac:dyDescent="0.2">
      <c r="A4158" s="145">
        <v>42185</v>
      </c>
    </row>
    <row r="4159" spans="1:1" x14ac:dyDescent="0.2">
      <c r="A4159" s="145">
        <v>42186</v>
      </c>
    </row>
    <row r="4160" spans="1:1" x14ac:dyDescent="0.2">
      <c r="A4160" s="145">
        <v>42187</v>
      </c>
    </row>
    <row r="4161" spans="1:1" x14ac:dyDescent="0.2">
      <c r="A4161" s="145">
        <v>42188</v>
      </c>
    </row>
    <row r="4162" spans="1:1" x14ac:dyDescent="0.2">
      <c r="A4162" s="145">
        <v>42191</v>
      </c>
    </row>
    <row r="4163" spans="1:1" x14ac:dyDescent="0.2">
      <c r="A4163" s="145">
        <v>42192</v>
      </c>
    </row>
    <row r="4164" spans="1:1" x14ac:dyDescent="0.2">
      <c r="A4164" s="145">
        <v>42193</v>
      </c>
    </row>
    <row r="4165" spans="1:1" x14ac:dyDescent="0.2">
      <c r="A4165" s="145">
        <v>42194</v>
      </c>
    </row>
    <row r="4166" spans="1:1" x14ac:dyDescent="0.2">
      <c r="A4166" s="145">
        <v>42195</v>
      </c>
    </row>
    <row r="4167" spans="1:1" x14ac:dyDescent="0.2">
      <c r="A4167" s="145">
        <v>42198</v>
      </c>
    </row>
    <row r="4168" spans="1:1" x14ac:dyDescent="0.2">
      <c r="A4168" s="145">
        <v>42199</v>
      </c>
    </row>
    <row r="4169" spans="1:1" x14ac:dyDescent="0.2">
      <c r="A4169" s="145">
        <v>42200</v>
      </c>
    </row>
    <row r="4170" spans="1:1" x14ac:dyDescent="0.2">
      <c r="A4170" s="145">
        <v>42201</v>
      </c>
    </row>
    <row r="4171" spans="1:1" x14ac:dyDescent="0.2">
      <c r="A4171" s="145">
        <v>42202</v>
      </c>
    </row>
    <row r="4172" spans="1:1" x14ac:dyDescent="0.2">
      <c r="A4172" s="145">
        <v>42205</v>
      </c>
    </row>
    <row r="4173" spans="1:1" x14ac:dyDescent="0.2">
      <c r="A4173" s="145">
        <v>42206</v>
      </c>
    </row>
    <row r="4174" spans="1:1" x14ac:dyDescent="0.2">
      <c r="A4174" s="145">
        <v>42207</v>
      </c>
    </row>
    <row r="4175" spans="1:1" x14ac:dyDescent="0.2">
      <c r="A4175" s="145">
        <v>42208</v>
      </c>
    </row>
    <row r="4176" spans="1:1" x14ac:dyDescent="0.2">
      <c r="A4176" s="145">
        <v>42209</v>
      </c>
    </row>
    <row r="4177" spans="1:1" x14ac:dyDescent="0.2">
      <c r="A4177" s="145">
        <v>42212</v>
      </c>
    </row>
    <row r="4178" spans="1:1" x14ac:dyDescent="0.2">
      <c r="A4178" s="145">
        <v>42213</v>
      </c>
    </row>
    <row r="4179" spans="1:1" x14ac:dyDescent="0.2">
      <c r="A4179" s="145">
        <v>42214</v>
      </c>
    </row>
    <row r="4180" spans="1:1" x14ac:dyDescent="0.2">
      <c r="A4180" s="145">
        <v>42215</v>
      </c>
    </row>
    <row r="4181" spans="1:1" x14ac:dyDescent="0.2">
      <c r="A4181" s="145">
        <v>42216</v>
      </c>
    </row>
    <row r="4182" spans="1:1" x14ac:dyDescent="0.2">
      <c r="A4182" s="145">
        <v>42219</v>
      </c>
    </row>
    <row r="4183" spans="1:1" x14ac:dyDescent="0.2">
      <c r="A4183" s="145">
        <v>42220</v>
      </c>
    </row>
    <row r="4184" spans="1:1" x14ac:dyDescent="0.2">
      <c r="A4184" s="145">
        <v>42221</v>
      </c>
    </row>
    <row r="4185" spans="1:1" x14ac:dyDescent="0.2">
      <c r="A4185" s="145">
        <v>42222</v>
      </c>
    </row>
    <row r="4186" spans="1:1" x14ac:dyDescent="0.2">
      <c r="A4186" s="145">
        <v>42223</v>
      </c>
    </row>
    <row r="4187" spans="1:1" x14ac:dyDescent="0.2">
      <c r="A4187" s="145">
        <v>42226</v>
      </c>
    </row>
    <row r="4188" spans="1:1" x14ac:dyDescent="0.2">
      <c r="A4188" s="145">
        <v>42227</v>
      </c>
    </row>
    <row r="4189" spans="1:1" x14ac:dyDescent="0.2">
      <c r="A4189" s="145">
        <v>42228</v>
      </c>
    </row>
    <row r="4190" spans="1:1" x14ac:dyDescent="0.2">
      <c r="A4190" s="145">
        <v>42229</v>
      </c>
    </row>
    <row r="4191" spans="1:1" x14ac:dyDescent="0.2">
      <c r="A4191" s="145">
        <v>42230</v>
      </c>
    </row>
    <row r="4192" spans="1:1" x14ac:dyDescent="0.2">
      <c r="A4192" s="145">
        <v>42233</v>
      </c>
    </row>
    <row r="4193" spans="1:1" x14ac:dyDescent="0.2">
      <c r="A4193" s="145">
        <v>42234</v>
      </c>
    </row>
    <row r="4194" spans="1:1" x14ac:dyDescent="0.2">
      <c r="A4194" s="145">
        <v>42235</v>
      </c>
    </row>
    <row r="4195" spans="1:1" x14ac:dyDescent="0.2">
      <c r="A4195" s="145">
        <v>42236</v>
      </c>
    </row>
    <row r="4196" spans="1:1" x14ac:dyDescent="0.2">
      <c r="A4196" s="145">
        <v>42237</v>
      </c>
    </row>
    <row r="4197" spans="1:1" x14ac:dyDescent="0.2">
      <c r="A4197" s="145">
        <v>42240</v>
      </c>
    </row>
    <row r="4198" spans="1:1" x14ac:dyDescent="0.2">
      <c r="A4198" s="145">
        <v>42241</v>
      </c>
    </row>
    <row r="4199" spans="1:1" x14ac:dyDescent="0.2">
      <c r="A4199" s="145">
        <v>42242</v>
      </c>
    </row>
    <row r="4200" spans="1:1" x14ac:dyDescent="0.2">
      <c r="A4200" s="145">
        <v>42243</v>
      </c>
    </row>
    <row r="4201" spans="1:1" x14ac:dyDescent="0.2">
      <c r="A4201" s="145">
        <v>42244</v>
      </c>
    </row>
    <row r="4202" spans="1:1" x14ac:dyDescent="0.2">
      <c r="A4202" s="145">
        <v>42247</v>
      </c>
    </row>
    <row r="4203" spans="1:1" x14ac:dyDescent="0.2">
      <c r="A4203" s="145">
        <v>42248</v>
      </c>
    </row>
    <row r="4204" spans="1:1" x14ac:dyDescent="0.2">
      <c r="A4204" s="145">
        <v>42249</v>
      </c>
    </row>
    <row r="4205" spans="1:1" x14ac:dyDescent="0.2">
      <c r="A4205" s="145">
        <v>42250</v>
      </c>
    </row>
    <row r="4206" spans="1:1" x14ac:dyDescent="0.2">
      <c r="A4206" s="145">
        <v>42251</v>
      </c>
    </row>
    <row r="4207" spans="1:1" x14ac:dyDescent="0.2">
      <c r="A4207" s="145">
        <v>42254</v>
      </c>
    </row>
    <row r="4208" spans="1:1" x14ac:dyDescent="0.2">
      <c r="A4208" s="145">
        <v>42255</v>
      </c>
    </row>
    <row r="4209" spans="1:1" x14ac:dyDescent="0.2">
      <c r="A4209" s="145">
        <v>42256</v>
      </c>
    </row>
    <row r="4210" spans="1:1" x14ac:dyDescent="0.2">
      <c r="A4210" s="145">
        <v>42257</v>
      </c>
    </row>
    <row r="4211" spans="1:1" x14ac:dyDescent="0.2">
      <c r="A4211" s="145">
        <v>42258</v>
      </c>
    </row>
    <row r="4212" spans="1:1" x14ac:dyDescent="0.2">
      <c r="A4212" s="145">
        <v>42261</v>
      </c>
    </row>
    <row r="4213" spans="1:1" x14ac:dyDescent="0.2">
      <c r="A4213" s="145">
        <v>42262</v>
      </c>
    </row>
    <row r="4214" spans="1:1" x14ac:dyDescent="0.2">
      <c r="A4214" s="145">
        <v>42263</v>
      </c>
    </row>
    <row r="4215" spans="1:1" x14ac:dyDescent="0.2">
      <c r="A4215" s="145">
        <v>42264</v>
      </c>
    </row>
    <row r="4216" spans="1:1" x14ac:dyDescent="0.2">
      <c r="A4216" s="145">
        <v>42265</v>
      </c>
    </row>
    <row r="4217" spans="1:1" x14ac:dyDescent="0.2">
      <c r="A4217" s="145">
        <v>42268</v>
      </c>
    </row>
    <row r="4218" spans="1:1" x14ac:dyDescent="0.2">
      <c r="A4218" s="145">
        <v>42269</v>
      </c>
    </row>
    <row r="4219" spans="1:1" x14ac:dyDescent="0.2">
      <c r="A4219" s="145">
        <v>42270</v>
      </c>
    </row>
    <row r="4220" spans="1:1" x14ac:dyDescent="0.2">
      <c r="A4220" s="145">
        <v>42271</v>
      </c>
    </row>
    <row r="4221" spans="1:1" x14ac:dyDescent="0.2">
      <c r="A4221" s="145">
        <v>42272</v>
      </c>
    </row>
    <row r="4222" spans="1:1" x14ac:dyDescent="0.2">
      <c r="A4222" s="145">
        <v>42275</v>
      </c>
    </row>
    <row r="4223" spans="1:1" x14ac:dyDescent="0.2">
      <c r="A4223" s="145">
        <v>42276</v>
      </c>
    </row>
    <row r="4224" spans="1:1" x14ac:dyDescent="0.2">
      <c r="A4224" s="145">
        <v>42277</v>
      </c>
    </row>
    <row r="4225" spans="1:1" x14ac:dyDescent="0.2">
      <c r="A4225" s="145">
        <v>42278</v>
      </c>
    </row>
    <row r="4226" spans="1:1" x14ac:dyDescent="0.2">
      <c r="A4226" s="145">
        <v>42279</v>
      </c>
    </row>
    <row r="4227" spans="1:1" x14ac:dyDescent="0.2">
      <c r="A4227" s="145">
        <v>42282</v>
      </c>
    </row>
    <row r="4228" spans="1:1" x14ac:dyDescent="0.2">
      <c r="A4228" s="145">
        <v>42283</v>
      </c>
    </row>
    <row r="4229" spans="1:1" x14ac:dyDescent="0.2">
      <c r="A4229" s="145">
        <v>42284</v>
      </c>
    </row>
    <row r="4230" spans="1:1" x14ac:dyDescent="0.2">
      <c r="A4230" s="145">
        <v>42285</v>
      </c>
    </row>
    <row r="4231" spans="1:1" x14ac:dyDescent="0.2">
      <c r="A4231" s="145">
        <v>42286</v>
      </c>
    </row>
    <row r="4232" spans="1:1" x14ac:dyDescent="0.2">
      <c r="A4232" s="145">
        <v>42289</v>
      </c>
    </row>
    <row r="4233" spans="1:1" x14ac:dyDescent="0.2">
      <c r="A4233" s="145">
        <v>42290</v>
      </c>
    </row>
    <row r="4234" spans="1:1" x14ac:dyDescent="0.2">
      <c r="A4234" s="145">
        <v>42291</v>
      </c>
    </row>
    <row r="4235" spans="1:1" x14ac:dyDescent="0.2">
      <c r="A4235" s="145">
        <v>42292</v>
      </c>
    </row>
    <row r="4236" spans="1:1" x14ac:dyDescent="0.2">
      <c r="A4236" s="145">
        <v>42293</v>
      </c>
    </row>
    <row r="4237" spans="1:1" x14ac:dyDescent="0.2">
      <c r="A4237" s="145">
        <v>42296</v>
      </c>
    </row>
    <row r="4238" spans="1:1" x14ac:dyDescent="0.2">
      <c r="A4238" s="145">
        <v>42297</v>
      </c>
    </row>
    <row r="4239" spans="1:1" x14ac:dyDescent="0.2">
      <c r="A4239" s="145">
        <v>42298</v>
      </c>
    </row>
    <row r="4240" spans="1:1" x14ac:dyDescent="0.2">
      <c r="A4240" s="145">
        <v>42299</v>
      </c>
    </row>
    <row r="4241" spans="1:1" x14ac:dyDescent="0.2">
      <c r="A4241" s="145">
        <v>42300</v>
      </c>
    </row>
    <row r="4242" spans="1:1" x14ac:dyDescent="0.2">
      <c r="A4242" s="145">
        <v>42303</v>
      </c>
    </row>
    <row r="4243" spans="1:1" x14ac:dyDescent="0.2">
      <c r="A4243" s="145">
        <v>42304</v>
      </c>
    </row>
    <row r="4244" spans="1:1" x14ac:dyDescent="0.2">
      <c r="A4244" s="145">
        <v>42305</v>
      </c>
    </row>
    <row r="4245" spans="1:1" x14ac:dyDescent="0.2">
      <c r="A4245" s="145">
        <v>42306</v>
      </c>
    </row>
    <row r="4246" spans="1:1" x14ac:dyDescent="0.2">
      <c r="A4246" s="145">
        <v>42307</v>
      </c>
    </row>
    <row r="4247" spans="1:1" x14ac:dyDescent="0.2">
      <c r="A4247" s="145">
        <v>42310</v>
      </c>
    </row>
    <row r="4248" spans="1:1" x14ac:dyDescent="0.2">
      <c r="A4248" s="145">
        <v>42311</v>
      </c>
    </row>
    <row r="4249" spans="1:1" x14ac:dyDescent="0.2">
      <c r="A4249" s="145">
        <v>42312</v>
      </c>
    </row>
    <row r="4250" spans="1:1" x14ac:dyDescent="0.2">
      <c r="A4250" s="145">
        <v>42313</v>
      </c>
    </row>
    <row r="4251" spans="1:1" x14ac:dyDescent="0.2">
      <c r="A4251" s="145">
        <v>42314</v>
      </c>
    </row>
    <row r="4252" spans="1:1" x14ac:dyDescent="0.2">
      <c r="A4252" s="145">
        <v>42317</v>
      </c>
    </row>
    <row r="4253" spans="1:1" x14ac:dyDescent="0.2">
      <c r="A4253" s="145">
        <v>42318</v>
      </c>
    </row>
    <row r="4254" spans="1:1" x14ac:dyDescent="0.2">
      <c r="A4254" s="145">
        <v>42319</v>
      </c>
    </row>
    <row r="4255" spans="1:1" x14ac:dyDescent="0.2">
      <c r="A4255" s="145">
        <v>42320</v>
      </c>
    </row>
    <row r="4256" spans="1:1" x14ac:dyDescent="0.2">
      <c r="A4256" s="145">
        <v>42321</v>
      </c>
    </row>
    <row r="4257" spans="1:1" x14ac:dyDescent="0.2">
      <c r="A4257" s="145">
        <v>42324</v>
      </c>
    </row>
    <row r="4258" spans="1:1" x14ac:dyDescent="0.2">
      <c r="A4258" s="145">
        <v>42325</v>
      </c>
    </row>
    <row r="4259" spans="1:1" x14ac:dyDescent="0.2">
      <c r="A4259" s="145">
        <v>42326</v>
      </c>
    </row>
    <row r="4260" spans="1:1" x14ac:dyDescent="0.2">
      <c r="A4260" s="145">
        <v>42327</v>
      </c>
    </row>
    <row r="4261" spans="1:1" x14ac:dyDescent="0.2">
      <c r="A4261" s="145">
        <v>42328</v>
      </c>
    </row>
    <row r="4262" spans="1:1" x14ac:dyDescent="0.2">
      <c r="A4262" s="145">
        <v>42331</v>
      </c>
    </row>
    <row r="4263" spans="1:1" x14ac:dyDescent="0.2">
      <c r="A4263" s="145">
        <v>42332</v>
      </c>
    </row>
    <row r="4264" spans="1:1" x14ac:dyDescent="0.2">
      <c r="A4264" s="145">
        <v>42333</v>
      </c>
    </row>
    <row r="4265" spans="1:1" x14ac:dyDescent="0.2">
      <c r="A4265" s="145">
        <v>42334</v>
      </c>
    </row>
    <row r="4266" spans="1:1" x14ac:dyDescent="0.2">
      <c r="A4266" s="145">
        <v>42335</v>
      </c>
    </row>
    <row r="4267" spans="1:1" x14ac:dyDescent="0.2">
      <c r="A4267" s="145">
        <v>42338</v>
      </c>
    </row>
    <row r="4268" spans="1:1" x14ac:dyDescent="0.2">
      <c r="A4268" s="145">
        <v>42339</v>
      </c>
    </row>
    <row r="4269" spans="1:1" x14ac:dyDescent="0.2">
      <c r="A4269" s="145">
        <v>42340</v>
      </c>
    </row>
    <row r="4270" spans="1:1" x14ac:dyDescent="0.2">
      <c r="A4270" s="145">
        <v>42341</v>
      </c>
    </row>
    <row r="4271" spans="1:1" x14ac:dyDescent="0.2">
      <c r="A4271" s="145">
        <v>42342</v>
      </c>
    </row>
    <row r="4272" spans="1:1" x14ac:dyDescent="0.2">
      <c r="A4272" s="145">
        <v>42345</v>
      </c>
    </row>
    <row r="4273" spans="1:1" x14ac:dyDescent="0.2">
      <c r="A4273" s="145">
        <v>42346</v>
      </c>
    </row>
    <row r="4274" spans="1:1" x14ac:dyDescent="0.2">
      <c r="A4274" s="145">
        <v>42347</v>
      </c>
    </row>
    <row r="4275" spans="1:1" x14ac:dyDescent="0.2">
      <c r="A4275" s="145">
        <v>42348</v>
      </c>
    </row>
    <row r="4276" spans="1:1" x14ac:dyDescent="0.2">
      <c r="A4276" s="145">
        <v>42349</v>
      </c>
    </row>
    <row r="4277" spans="1:1" x14ac:dyDescent="0.2">
      <c r="A4277" s="145">
        <v>42352</v>
      </c>
    </row>
    <row r="4278" spans="1:1" x14ac:dyDescent="0.2">
      <c r="A4278" s="145">
        <v>42353</v>
      </c>
    </row>
    <row r="4279" spans="1:1" x14ac:dyDescent="0.2">
      <c r="A4279" s="145">
        <v>42354</v>
      </c>
    </row>
    <row r="4280" spans="1:1" x14ac:dyDescent="0.2">
      <c r="A4280" s="145">
        <v>42355</v>
      </c>
    </row>
    <row r="4281" spans="1:1" x14ac:dyDescent="0.2">
      <c r="A4281" s="145">
        <v>42356</v>
      </c>
    </row>
    <row r="4282" spans="1:1" x14ac:dyDescent="0.2">
      <c r="A4282" s="145">
        <v>42359</v>
      </c>
    </row>
    <row r="4283" spans="1:1" x14ac:dyDescent="0.2">
      <c r="A4283" s="145">
        <v>42360</v>
      </c>
    </row>
    <row r="4284" spans="1:1" x14ac:dyDescent="0.2">
      <c r="A4284" s="145">
        <v>42361</v>
      </c>
    </row>
    <row r="4285" spans="1:1" x14ac:dyDescent="0.2">
      <c r="A4285" s="145">
        <v>42362</v>
      </c>
    </row>
    <row r="4286" spans="1:1" x14ac:dyDescent="0.2">
      <c r="A4286" s="145">
        <v>42366</v>
      </c>
    </row>
    <row r="4287" spans="1:1" x14ac:dyDescent="0.2">
      <c r="A4287" s="145">
        <v>42367</v>
      </c>
    </row>
    <row r="4288" spans="1:1" x14ac:dyDescent="0.2">
      <c r="A4288" s="145">
        <v>42368</v>
      </c>
    </row>
    <row r="4289" spans="1:1" x14ac:dyDescent="0.2">
      <c r="A4289" s="145">
        <v>42369</v>
      </c>
    </row>
    <row r="4290" spans="1:1" x14ac:dyDescent="0.2">
      <c r="A4290" s="145">
        <v>42373</v>
      </c>
    </row>
    <row r="4291" spans="1:1" x14ac:dyDescent="0.2">
      <c r="A4291" s="145">
        <v>42374</v>
      </c>
    </row>
    <row r="4292" spans="1:1" x14ac:dyDescent="0.2">
      <c r="A4292" s="145">
        <v>42375</v>
      </c>
    </row>
    <row r="4293" spans="1:1" x14ac:dyDescent="0.2">
      <c r="A4293" s="145">
        <v>42376</v>
      </c>
    </row>
    <row r="4294" spans="1:1" x14ac:dyDescent="0.2">
      <c r="A4294" s="145">
        <v>42377</v>
      </c>
    </row>
    <row r="4295" spans="1:1" x14ac:dyDescent="0.2">
      <c r="A4295" s="145">
        <v>42380</v>
      </c>
    </row>
    <row r="4296" spans="1:1" x14ac:dyDescent="0.2">
      <c r="A4296" s="145">
        <v>42381</v>
      </c>
    </row>
    <row r="4297" spans="1:1" x14ac:dyDescent="0.2">
      <c r="A4297" s="145">
        <v>42382</v>
      </c>
    </row>
    <row r="4298" spans="1:1" x14ac:dyDescent="0.2">
      <c r="A4298" s="145">
        <v>42383</v>
      </c>
    </row>
    <row r="4299" spans="1:1" x14ac:dyDescent="0.2">
      <c r="A4299" s="145">
        <v>42384</v>
      </c>
    </row>
    <row r="4300" spans="1:1" x14ac:dyDescent="0.2">
      <c r="A4300" s="145">
        <v>42387</v>
      </c>
    </row>
    <row r="4301" spans="1:1" x14ac:dyDescent="0.2">
      <c r="A4301" s="145">
        <v>42388</v>
      </c>
    </row>
    <row r="4302" spans="1:1" x14ac:dyDescent="0.2">
      <c r="A4302" s="145">
        <v>42389</v>
      </c>
    </row>
    <row r="4303" spans="1:1" x14ac:dyDescent="0.2">
      <c r="A4303" s="145">
        <v>42390</v>
      </c>
    </row>
    <row r="4304" spans="1:1" x14ac:dyDescent="0.2">
      <c r="A4304" s="145">
        <v>42391</v>
      </c>
    </row>
    <row r="4305" spans="1:1" x14ac:dyDescent="0.2">
      <c r="A4305" s="145">
        <v>42394</v>
      </c>
    </row>
    <row r="4306" spans="1:1" x14ac:dyDescent="0.2">
      <c r="A4306" s="145">
        <v>42395</v>
      </c>
    </row>
    <row r="4307" spans="1:1" x14ac:dyDescent="0.2">
      <c r="A4307" s="145">
        <v>42396</v>
      </c>
    </row>
    <row r="4308" spans="1:1" x14ac:dyDescent="0.2">
      <c r="A4308" s="145">
        <v>42397</v>
      </c>
    </row>
    <row r="4309" spans="1:1" x14ac:dyDescent="0.2">
      <c r="A4309" s="145">
        <v>42398</v>
      </c>
    </row>
    <row r="4310" spans="1:1" x14ac:dyDescent="0.2">
      <c r="A4310" s="145">
        <v>42401</v>
      </c>
    </row>
    <row r="4311" spans="1:1" x14ac:dyDescent="0.2">
      <c r="A4311" s="145">
        <v>42402</v>
      </c>
    </row>
    <row r="4312" spans="1:1" x14ac:dyDescent="0.2">
      <c r="A4312" s="145">
        <v>42403</v>
      </c>
    </row>
    <row r="4313" spans="1:1" x14ac:dyDescent="0.2">
      <c r="A4313" s="145">
        <v>42404</v>
      </c>
    </row>
    <row r="4314" spans="1:1" x14ac:dyDescent="0.2">
      <c r="A4314" s="145">
        <v>42405</v>
      </c>
    </row>
    <row r="4315" spans="1:1" x14ac:dyDescent="0.2">
      <c r="A4315" s="145">
        <v>42408</v>
      </c>
    </row>
    <row r="4316" spans="1:1" x14ac:dyDescent="0.2">
      <c r="A4316" s="145">
        <v>42409</v>
      </c>
    </row>
    <row r="4317" spans="1:1" x14ac:dyDescent="0.2">
      <c r="A4317" s="145">
        <v>42410</v>
      </c>
    </row>
    <row r="4318" spans="1:1" x14ac:dyDescent="0.2">
      <c r="A4318" s="145">
        <v>42411</v>
      </c>
    </row>
    <row r="4319" spans="1:1" x14ac:dyDescent="0.2">
      <c r="A4319" s="145">
        <v>42412</v>
      </c>
    </row>
    <row r="4320" spans="1:1" x14ac:dyDescent="0.2">
      <c r="A4320" s="145">
        <v>42415</v>
      </c>
    </row>
    <row r="4321" spans="1:1" x14ac:dyDescent="0.2">
      <c r="A4321" s="145">
        <v>42416</v>
      </c>
    </row>
    <row r="4322" spans="1:1" x14ac:dyDescent="0.2">
      <c r="A4322" s="145">
        <v>42417</v>
      </c>
    </row>
    <row r="4323" spans="1:1" x14ac:dyDescent="0.2">
      <c r="A4323" s="145">
        <v>42418</v>
      </c>
    </row>
    <row r="4324" spans="1:1" x14ac:dyDescent="0.2">
      <c r="A4324" s="145">
        <v>42419</v>
      </c>
    </row>
    <row r="4325" spans="1:1" x14ac:dyDescent="0.2">
      <c r="A4325" s="145">
        <v>42422</v>
      </c>
    </row>
    <row r="4326" spans="1:1" x14ac:dyDescent="0.2">
      <c r="A4326" s="145">
        <v>42423</v>
      </c>
    </row>
    <row r="4327" spans="1:1" x14ac:dyDescent="0.2">
      <c r="A4327" s="145">
        <v>42424</v>
      </c>
    </row>
    <row r="4328" spans="1:1" x14ac:dyDescent="0.2">
      <c r="A4328" s="145">
        <v>42425</v>
      </c>
    </row>
    <row r="4329" spans="1:1" x14ac:dyDescent="0.2">
      <c r="A4329" s="145">
        <v>42426</v>
      </c>
    </row>
    <row r="4330" spans="1:1" x14ac:dyDescent="0.2">
      <c r="A4330" s="145">
        <v>42429</v>
      </c>
    </row>
    <row r="4331" spans="1:1" x14ac:dyDescent="0.2">
      <c r="A4331" s="145">
        <v>42430</v>
      </c>
    </row>
    <row r="4332" spans="1:1" x14ac:dyDescent="0.2">
      <c r="A4332" s="145">
        <v>42431</v>
      </c>
    </row>
    <row r="4333" spans="1:1" x14ac:dyDescent="0.2">
      <c r="A4333" s="145">
        <v>42432</v>
      </c>
    </row>
    <row r="4334" spans="1:1" x14ac:dyDescent="0.2">
      <c r="A4334" s="145">
        <v>42433</v>
      </c>
    </row>
    <row r="4335" spans="1:1" x14ac:dyDescent="0.2">
      <c r="A4335" s="145">
        <v>42436</v>
      </c>
    </row>
    <row r="4336" spans="1:1" x14ac:dyDescent="0.2">
      <c r="A4336" s="145">
        <v>42437</v>
      </c>
    </row>
    <row r="4337" spans="1:1" x14ac:dyDescent="0.2">
      <c r="A4337" s="145">
        <v>42438</v>
      </c>
    </row>
    <row r="4338" spans="1:1" x14ac:dyDescent="0.2">
      <c r="A4338" s="145">
        <v>42439</v>
      </c>
    </row>
    <row r="4339" spans="1:1" x14ac:dyDescent="0.2">
      <c r="A4339" s="145">
        <v>42440</v>
      </c>
    </row>
    <row r="4340" spans="1:1" x14ac:dyDescent="0.2">
      <c r="A4340" s="145">
        <v>42443</v>
      </c>
    </row>
    <row r="4341" spans="1:1" x14ac:dyDescent="0.2">
      <c r="A4341" s="145">
        <v>42444</v>
      </c>
    </row>
    <row r="4342" spans="1:1" x14ac:dyDescent="0.2">
      <c r="A4342" s="145">
        <v>42445</v>
      </c>
    </row>
    <row r="4343" spans="1:1" x14ac:dyDescent="0.2">
      <c r="A4343" s="145">
        <v>42446</v>
      </c>
    </row>
    <row r="4344" spans="1:1" x14ac:dyDescent="0.2">
      <c r="A4344" s="145">
        <v>42447</v>
      </c>
    </row>
    <row r="4345" spans="1:1" x14ac:dyDescent="0.2">
      <c r="A4345" s="145">
        <v>42450</v>
      </c>
    </row>
    <row r="4346" spans="1:1" x14ac:dyDescent="0.2">
      <c r="A4346" s="145">
        <v>42451</v>
      </c>
    </row>
    <row r="4347" spans="1:1" x14ac:dyDescent="0.2">
      <c r="A4347" s="145">
        <v>42452</v>
      </c>
    </row>
    <row r="4348" spans="1:1" x14ac:dyDescent="0.2">
      <c r="A4348" s="145">
        <v>42453</v>
      </c>
    </row>
    <row r="4349" spans="1:1" x14ac:dyDescent="0.2">
      <c r="A4349" s="145">
        <v>42454</v>
      </c>
    </row>
    <row r="4350" spans="1:1" x14ac:dyDescent="0.2">
      <c r="A4350" s="145">
        <v>42457</v>
      </c>
    </row>
    <row r="4351" spans="1:1" x14ac:dyDescent="0.2">
      <c r="A4351" s="145">
        <v>42458</v>
      </c>
    </row>
    <row r="4352" spans="1:1" x14ac:dyDescent="0.2">
      <c r="A4352" s="145">
        <v>42459</v>
      </c>
    </row>
    <row r="4353" spans="1:1" x14ac:dyDescent="0.2">
      <c r="A4353" s="145">
        <v>42460</v>
      </c>
    </row>
    <row r="4354" spans="1:1" x14ac:dyDescent="0.2">
      <c r="A4354" s="145">
        <v>42461</v>
      </c>
    </row>
    <row r="4355" spans="1:1" x14ac:dyDescent="0.2">
      <c r="A4355" s="145">
        <v>42464</v>
      </c>
    </row>
    <row r="4356" spans="1:1" x14ac:dyDescent="0.2">
      <c r="A4356" s="145">
        <v>42465</v>
      </c>
    </row>
    <row r="4357" spans="1:1" x14ac:dyDescent="0.2">
      <c r="A4357" s="145">
        <v>42466</v>
      </c>
    </row>
    <row r="4358" spans="1:1" x14ac:dyDescent="0.2">
      <c r="A4358" s="145">
        <v>42467</v>
      </c>
    </row>
    <row r="4359" spans="1:1" x14ac:dyDescent="0.2">
      <c r="A4359" s="145">
        <v>42468</v>
      </c>
    </row>
    <row r="4360" spans="1:1" x14ac:dyDescent="0.2">
      <c r="A4360" s="145">
        <v>42471</v>
      </c>
    </row>
    <row r="4361" spans="1:1" x14ac:dyDescent="0.2">
      <c r="A4361" s="145">
        <v>42472</v>
      </c>
    </row>
    <row r="4362" spans="1:1" x14ac:dyDescent="0.2">
      <c r="A4362" s="145">
        <v>42473</v>
      </c>
    </row>
    <row r="4363" spans="1:1" x14ac:dyDescent="0.2">
      <c r="A4363" s="145">
        <v>42474</v>
      </c>
    </row>
    <row r="4364" spans="1:1" x14ac:dyDescent="0.2">
      <c r="A4364" s="145">
        <v>42475</v>
      </c>
    </row>
    <row r="4365" spans="1:1" x14ac:dyDescent="0.2">
      <c r="A4365" s="145">
        <v>42478</v>
      </c>
    </row>
    <row r="4366" spans="1:1" x14ac:dyDescent="0.2">
      <c r="A4366" s="145">
        <v>42479</v>
      </c>
    </row>
    <row r="4367" spans="1:1" x14ac:dyDescent="0.2">
      <c r="A4367" s="145">
        <v>42480</v>
      </c>
    </row>
    <row r="4368" spans="1:1" x14ac:dyDescent="0.2">
      <c r="A4368" s="145">
        <v>42481</v>
      </c>
    </row>
    <row r="4369" spans="1:1" x14ac:dyDescent="0.2">
      <c r="A4369" s="145">
        <v>42482</v>
      </c>
    </row>
    <row r="4370" spans="1:1" x14ac:dyDescent="0.2">
      <c r="A4370" s="145">
        <v>42485</v>
      </c>
    </row>
    <row r="4371" spans="1:1" x14ac:dyDescent="0.2">
      <c r="A4371" s="145">
        <v>42486</v>
      </c>
    </row>
    <row r="4372" spans="1:1" x14ac:dyDescent="0.2">
      <c r="A4372" s="145">
        <v>42487</v>
      </c>
    </row>
    <row r="4373" spans="1:1" x14ac:dyDescent="0.2">
      <c r="A4373" s="145">
        <v>42488</v>
      </c>
    </row>
    <row r="4374" spans="1:1" x14ac:dyDescent="0.2">
      <c r="A4374" s="145">
        <v>42489</v>
      </c>
    </row>
    <row r="4375" spans="1:1" x14ac:dyDescent="0.2">
      <c r="A4375" s="145">
        <v>42492</v>
      </c>
    </row>
    <row r="4376" spans="1:1" x14ac:dyDescent="0.2">
      <c r="A4376" s="145">
        <v>42493</v>
      </c>
    </row>
    <row r="4377" spans="1:1" x14ac:dyDescent="0.2">
      <c r="A4377" s="145">
        <v>42494</v>
      </c>
    </row>
    <row r="4378" spans="1:1" x14ac:dyDescent="0.2">
      <c r="A4378" s="145">
        <v>42495</v>
      </c>
    </row>
    <row r="4379" spans="1:1" x14ac:dyDescent="0.2">
      <c r="A4379" s="145">
        <v>42496</v>
      </c>
    </row>
    <row r="4380" spans="1:1" x14ac:dyDescent="0.2">
      <c r="A4380" s="145">
        <v>42499</v>
      </c>
    </row>
    <row r="4381" spans="1:1" x14ac:dyDescent="0.2">
      <c r="A4381" s="145">
        <v>42500</v>
      </c>
    </row>
    <row r="4382" spans="1:1" x14ac:dyDescent="0.2">
      <c r="A4382" s="145">
        <v>42501</v>
      </c>
    </row>
    <row r="4383" spans="1:1" x14ac:dyDescent="0.2">
      <c r="A4383" s="145">
        <v>42502</v>
      </c>
    </row>
    <row r="4384" spans="1:1" x14ac:dyDescent="0.2">
      <c r="A4384" s="145">
        <v>42503</v>
      </c>
    </row>
    <row r="4385" spans="1:1" x14ac:dyDescent="0.2">
      <c r="A4385" s="145">
        <v>42506</v>
      </c>
    </row>
    <row r="4386" spans="1:1" x14ac:dyDescent="0.2">
      <c r="A4386" s="145">
        <v>42507</v>
      </c>
    </row>
    <row r="4387" spans="1:1" x14ac:dyDescent="0.2">
      <c r="A4387" s="145">
        <v>42508</v>
      </c>
    </row>
    <row r="4388" spans="1:1" x14ac:dyDescent="0.2">
      <c r="A4388" s="145">
        <v>42509</v>
      </c>
    </row>
    <row r="4389" spans="1:1" x14ac:dyDescent="0.2">
      <c r="A4389" s="145">
        <v>42510</v>
      </c>
    </row>
    <row r="4390" spans="1:1" x14ac:dyDescent="0.2">
      <c r="A4390" s="145">
        <v>42513</v>
      </c>
    </row>
    <row r="4391" spans="1:1" x14ac:dyDescent="0.2">
      <c r="A4391" s="145">
        <v>42514</v>
      </c>
    </row>
    <row r="4392" spans="1:1" x14ac:dyDescent="0.2">
      <c r="A4392" s="145">
        <v>42515</v>
      </c>
    </row>
    <row r="4393" spans="1:1" x14ac:dyDescent="0.2">
      <c r="A4393" s="145">
        <v>42516</v>
      </c>
    </row>
    <row r="4394" spans="1:1" x14ac:dyDescent="0.2">
      <c r="A4394" s="145">
        <v>42517</v>
      </c>
    </row>
    <row r="4395" spans="1:1" x14ac:dyDescent="0.2">
      <c r="A4395" s="145">
        <v>42520</v>
      </c>
    </row>
    <row r="4396" spans="1:1" x14ac:dyDescent="0.2">
      <c r="A4396" s="145">
        <v>42521</v>
      </c>
    </row>
    <row r="4397" spans="1:1" x14ac:dyDescent="0.2">
      <c r="A4397" s="145">
        <v>42522</v>
      </c>
    </row>
    <row r="4398" spans="1:1" x14ac:dyDescent="0.2">
      <c r="A4398" s="145">
        <v>42523</v>
      </c>
    </row>
    <row r="4399" spans="1:1" x14ac:dyDescent="0.2">
      <c r="A4399" s="145">
        <v>42524</v>
      </c>
    </row>
    <row r="4400" spans="1:1" x14ac:dyDescent="0.2">
      <c r="A4400" s="145">
        <v>42527</v>
      </c>
    </row>
    <row r="4401" spans="1:1" x14ac:dyDescent="0.2">
      <c r="A4401" s="145">
        <v>42528</v>
      </c>
    </row>
    <row r="4402" spans="1:1" x14ac:dyDescent="0.2">
      <c r="A4402" s="145">
        <v>42529</v>
      </c>
    </row>
    <row r="4403" spans="1:1" x14ac:dyDescent="0.2">
      <c r="A4403" s="145">
        <v>42530</v>
      </c>
    </row>
    <row r="4404" spans="1:1" x14ac:dyDescent="0.2">
      <c r="A4404" s="145">
        <v>42531</v>
      </c>
    </row>
    <row r="4405" spans="1:1" x14ac:dyDescent="0.2">
      <c r="A4405" s="145">
        <v>42534</v>
      </c>
    </row>
    <row r="4406" spans="1:1" x14ac:dyDescent="0.2">
      <c r="A4406" s="145">
        <v>42535</v>
      </c>
    </row>
    <row r="4407" spans="1:1" x14ac:dyDescent="0.2">
      <c r="A4407" s="145">
        <v>42536</v>
      </c>
    </row>
    <row r="4408" spans="1:1" x14ac:dyDescent="0.2">
      <c r="A4408" s="145">
        <v>42537</v>
      </c>
    </row>
    <row r="4409" spans="1:1" x14ac:dyDescent="0.2">
      <c r="A4409" s="145">
        <v>42538</v>
      </c>
    </row>
    <row r="4410" spans="1:1" x14ac:dyDescent="0.2">
      <c r="A4410" s="145">
        <v>42541</v>
      </c>
    </row>
    <row r="4411" spans="1:1" x14ac:dyDescent="0.2">
      <c r="A4411" s="145">
        <v>42542</v>
      </c>
    </row>
    <row r="4412" spans="1:1" x14ac:dyDescent="0.2">
      <c r="A4412" s="145">
        <v>42543</v>
      </c>
    </row>
    <row r="4413" spans="1:1" x14ac:dyDescent="0.2">
      <c r="A4413" s="145">
        <v>42544</v>
      </c>
    </row>
    <row r="4414" spans="1:1" x14ac:dyDescent="0.2">
      <c r="A4414" s="145">
        <v>42545</v>
      </c>
    </row>
    <row r="4415" spans="1:1" x14ac:dyDescent="0.2">
      <c r="A4415" s="145">
        <v>42548</v>
      </c>
    </row>
    <row r="4416" spans="1:1" x14ac:dyDescent="0.2">
      <c r="A4416" s="145">
        <v>42549</v>
      </c>
    </row>
    <row r="4417" spans="1:1" x14ac:dyDescent="0.2">
      <c r="A4417" s="145">
        <v>42550</v>
      </c>
    </row>
    <row r="4418" spans="1:1" x14ac:dyDescent="0.2">
      <c r="A4418" s="145">
        <v>42551</v>
      </c>
    </row>
    <row r="4419" spans="1:1" x14ac:dyDescent="0.2">
      <c r="A4419" s="145">
        <v>42552</v>
      </c>
    </row>
    <row r="4420" spans="1:1" x14ac:dyDescent="0.2">
      <c r="A4420" s="145">
        <v>42556</v>
      </c>
    </row>
    <row r="4421" spans="1:1" x14ac:dyDescent="0.2">
      <c r="A4421" s="145">
        <v>42557</v>
      </c>
    </row>
    <row r="4422" spans="1:1" x14ac:dyDescent="0.2">
      <c r="A4422" s="145">
        <v>42558</v>
      </c>
    </row>
    <row r="4423" spans="1:1" x14ac:dyDescent="0.2">
      <c r="A4423" s="145">
        <v>42559</v>
      </c>
    </row>
    <row r="4424" spans="1:1" x14ac:dyDescent="0.2">
      <c r="A4424" s="145">
        <v>42562</v>
      </c>
    </row>
    <row r="4425" spans="1:1" x14ac:dyDescent="0.2">
      <c r="A4425" s="145">
        <v>42563</v>
      </c>
    </row>
    <row r="4426" spans="1:1" x14ac:dyDescent="0.2">
      <c r="A4426" s="145">
        <v>42564</v>
      </c>
    </row>
    <row r="4427" spans="1:1" x14ac:dyDescent="0.2">
      <c r="A4427" s="145">
        <v>42565</v>
      </c>
    </row>
    <row r="4428" spans="1:1" x14ac:dyDescent="0.2">
      <c r="A4428" s="145">
        <v>42566</v>
      </c>
    </row>
    <row r="4429" spans="1:1" x14ac:dyDescent="0.2">
      <c r="A4429" s="145">
        <v>42569</v>
      </c>
    </row>
    <row r="4430" spans="1:1" x14ac:dyDescent="0.2">
      <c r="A4430" s="145">
        <v>42570</v>
      </c>
    </row>
    <row r="4431" spans="1:1" x14ac:dyDescent="0.2">
      <c r="A4431" s="145">
        <v>42571</v>
      </c>
    </row>
    <row r="4432" spans="1:1" x14ac:dyDescent="0.2">
      <c r="A4432" s="145">
        <v>42572</v>
      </c>
    </row>
    <row r="4433" spans="1:1" x14ac:dyDescent="0.2">
      <c r="A4433" s="145">
        <v>42573</v>
      </c>
    </row>
    <row r="4434" spans="1:1" x14ac:dyDescent="0.2">
      <c r="A4434" s="145">
        <v>42576</v>
      </c>
    </row>
    <row r="4435" spans="1:1" x14ac:dyDescent="0.2">
      <c r="A4435" s="145">
        <v>42577</v>
      </c>
    </row>
    <row r="4436" spans="1:1" x14ac:dyDescent="0.2">
      <c r="A4436" s="145">
        <v>42578</v>
      </c>
    </row>
    <row r="4437" spans="1:1" x14ac:dyDescent="0.2">
      <c r="A4437" s="145">
        <v>42579</v>
      </c>
    </row>
    <row r="4438" spans="1:1" x14ac:dyDescent="0.2">
      <c r="A4438" s="145">
        <v>42580</v>
      </c>
    </row>
    <row r="4439" spans="1:1" x14ac:dyDescent="0.2">
      <c r="A4439" s="145">
        <v>42583</v>
      </c>
    </row>
    <row r="4440" spans="1:1" x14ac:dyDescent="0.2">
      <c r="A4440" s="145">
        <v>42584</v>
      </c>
    </row>
    <row r="4441" spans="1:1" x14ac:dyDescent="0.2">
      <c r="A4441" s="145">
        <v>42585</v>
      </c>
    </row>
    <row r="4442" spans="1:1" x14ac:dyDescent="0.2">
      <c r="A4442" s="145">
        <v>42586</v>
      </c>
    </row>
    <row r="4443" spans="1:1" x14ac:dyDescent="0.2">
      <c r="A4443" s="145">
        <v>42587</v>
      </c>
    </row>
    <row r="4444" spans="1:1" x14ac:dyDescent="0.2">
      <c r="A4444" s="145">
        <v>42590</v>
      </c>
    </row>
    <row r="4445" spans="1:1" x14ac:dyDescent="0.2">
      <c r="A4445" s="145">
        <v>42591</v>
      </c>
    </row>
    <row r="4446" spans="1:1" x14ac:dyDescent="0.2">
      <c r="A4446" s="145">
        <v>42592</v>
      </c>
    </row>
    <row r="4447" spans="1:1" x14ac:dyDescent="0.2">
      <c r="A4447" s="145">
        <v>42593</v>
      </c>
    </row>
    <row r="4448" spans="1:1" x14ac:dyDescent="0.2">
      <c r="A4448" s="145">
        <v>42594</v>
      </c>
    </row>
    <row r="4449" spans="1:1" x14ac:dyDescent="0.2">
      <c r="A4449" s="145">
        <v>42597</v>
      </c>
    </row>
    <row r="4450" spans="1:1" x14ac:dyDescent="0.2">
      <c r="A4450" s="145">
        <v>42598</v>
      </c>
    </row>
    <row r="4451" spans="1:1" x14ac:dyDescent="0.2">
      <c r="A4451" s="145">
        <v>42599</v>
      </c>
    </row>
    <row r="4452" spans="1:1" x14ac:dyDescent="0.2">
      <c r="A4452" s="145">
        <v>42600</v>
      </c>
    </row>
    <row r="4453" spans="1:1" x14ac:dyDescent="0.2">
      <c r="A4453" s="145">
        <v>42601</v>
      </c>
    </row>
    <row r="4454" spans="1:1" x14ac:dyDescent="0.2">
      <c r="A4454" s="145">
        <v>42604</v>
      </c>
    </row>
    <row r="4455" spans="1:1" x14ac:dyDescent="0.2">
      <c r="A4455" s="145">
        <v>42605</v>
      </c>
    </row>
    <row r="4456" spans="1:1" x14ac:dyDescent="0.2">
      <c r="A4456" s="145">
        <v>42606</v>
      </c>
    </row>
    <row r="4457" spans="1:1" x14ac:dyDescent="0.2">
      <c r="A4457" s="145">
        <v>42607</v>
      </c>
    </row>
    <row r="4458" spans="1:1" x14ac:dyDescent="0.2">
      <c r="A4458" s="145">
        <v>42608</v>
      </c>
    </row>
    <row r="4459" spans="1:1" x14ac:dyDescent="0.2">
      <c r="A4459" s="145">
        <v>42611</v>
      </c>
    </row>
    <row r="4460" spans="1:1" x14ac:dyDescent="0.2">
      <c r="A4460" s="145">
        <v>42612</v>
      </c>
    </row>
    <row r="4461" spans="1:1" x14ac:dyDescent="0.2">
      <c r="A4461" s="145">
        <v>42613</v>
      </c>
    </row>
    <row r="4462" spans="1:1" x14ac:dyDescent="0.2">
      <c r="A4462" s="145">
        <v>42614</v>
      </c>
    </row>
    <row r="4463" spans="1:1" x14ac:dyDescent="0.2">
      <c r="A4463" s="145">
        <v>42615</v>
      </c>
    </row>
    <row r="4464" spans="1:1" x14ac:dyDescent="0.2">
      <c r="A4464" s="145">
        <v>42618</v>
      </c>
    </row>
    <row r="4465" spans="1:1" x14ac:dyDescent="0.2">
      <c r="A4465" s="145">
        <v>42619</v>
      </c>
    </row>
    <row r="4466" spans="1:1" x14ac:dyDescent="0.2">
      <c r="A4466" s="145">
        <v>42620</v>
      </c>
    </row>
    <row r="4467" spans="1:1" x14ac:dyDescent="0.2">
      <c r="A4467" s="145">
        <v>42621</v>
      </c>
    </row>
    <row r="4468" spans="1:1" x14ac:dyDescent="0.2">
      <c r="A4468" s="145">
        <v>42622</v>
      </c>
    </row>
    <row r="4469" spans="1:1" x14ac:dyDescent="0.2">
      <c r="A4469" s="145">
        <v>42625</v>
      </c>
    </row>
    <row r="4470" spans="1:1" x14ac:dyDescent="0.2">
      <c r="A4470" s="145">
        <v>42626</v>
      </c>
    </row>
    <row r="4471" spans="1:1" x14ac:dyDescent="0.2">
      <c r="A4471" s="145">
        <v>42627</v>
      </c>
    </row>
    <row r="4472" spans="1:1" x14ac:dyDescent="0.2">
      <c r="A4472" s="145">
        <v>42628</v>
      </c>
    </row>
    <row r="4473" spans="1:1" x14ac:dyDescent="0.2">
      <c r="A4473" s="145">
        <v>42629</v>
      </c>
    </row>
    <row r="4474" spans="1:1" x14ac:dyDescent="0.2">
      <c r="A4474" s="145">
        <v>42632</v>
      </c>
    </row>
    <row r="4475" spans="1:1" x14ac:dyDescent="0.2">
      <c r="A4475" s="145">
        <v>42633</v>
      </c>
    </row>
    <row r="4476" spans="1:1" x14ac:dyDescent="0.2">
      <c r="A4476" s="145">
        <v>42634</v>
      </c>
    </row>
    <row r="4477" spans="1:1" x14ac:dyDescent="0.2">
      <c r="A4477" s="145">
        <v>42635</v>
      </c>
    </row>
    <row r="4478" spans="1:1" x14ac:dyDescent="0.2">
      <c r="A4478" s="145">
        <v>42636</v>
      </c>
    </row>
    <row r="4479" spans="1:1" x14ac:dyDescent="0.2">
      <c r="A4479" s="145">
        <v>42639</v>
      </c>
    </row>
    <row r="4480" spans="1:1" x14ac:dyDescent="0.2">
      <c r="A4480" s="145">
        <v>42640</v>
      </c>
    </row>
    <row r="4481" spans="1:1" x14ac:dyDescent="0.2">
      <c r="A4481" s="145">
        <v>42641</v>
      </c>
    </row>
    <row r="4482" spans="1:1" x14ac:dyDescent="0.2">
      <c r="A4482" s="145">
        <v>42642</v>
      </c>
    </row>
    <row r="4483" spans="1:1" x14ac:dyDescent="0.2">
      <c r="A4483" s="145">
        <v>42643</v>
      </c>
    </row>
    <row r="4484" spans="1:1" x14ac:dyDescent="0.2">
      <c r="A4484" s="145">
        <v>42646</v>
      </c>
    </row>
    <row r="4485" spans="1:1" x14ac:dyDescent="0.2">
      <c r="A4485" s="145">
        <v>42647</v>
      </c>
    </row>
    <row r="4486" spans="1:1" x14ac:dyDescent="0.2">
      <c r="A4486" s="145">
        <v>42648</v>
      </c>
    </row>
    <row r="4487" spans="1:1" x14ac:dyDescent="0.2">
      <c r="A4487" s="145">
        <v>42649</v>
      </c>
    </row>
    <row r="4488" spans="1:1" x14ac:dyDescent="0.2">
      <c r="A4488" s="145">
        <v>42650</v>
      </c>
    </row>
    <row r="4489" spans="1:1" x14ac:dyDescent="0.2">
      <c r="A4489" s="145">
        <v>42653</v>
      </c>
    </row>
    <row r="4490" spans="1:1" x14ac:dyDescent="0.2">
      <c r="A4490" s="145">
        <v>42654</v>
      </c>
    </row>
    <row r="4491" spans="1:1" x14ac:dyDescent="0.2">
      <c r="A4491" s="145">
        <v>42655</v>
      </c>
    </row>
    <row r="4492" spans="1:1" x14ac:dyDescent="0.2">
      <c r="A4492" s="145">
        <v>42656</v>
      </c>
    </row>
    <row r="4493" spans="1:1" x14ac:dyDescent="0.2">
      <c r="A4493" s="145">
        <v>42657</v>
      </c>
    </row>
    <row r="4494" spans="1:1" x14ac:dyDescent="0.2">
      <c r="A4494" s="145">
        <v>42660</v>
      </c>
    </row>
    <row r="4495" spans="1:1" x14ac:dyDescent="0.2">
      <c r="A4495" s="145">
        <v>42661</v>
      </c>
    </row>
    <row r="4496" spans="1:1" x14ac:dyDescent="0.2">
      <c r="A4496" s="145">
        <v>42662</v>
      </c>
    </row>
    <row r="4497" spans="1:1" x14ac:dyDescent="0.2">
      <c r="A4497" s="145">
        <v>42663</v>
      </c>
    </row>
    <row r="4498" spans="1:1" x14ac:dyDescent="0.2">
      <c r="A4498" s="145">
        <v>42664</v>
      </c>
    </row>
    <row r="4499" spans="1:1" x14ac:dyDescent="0.2">
      <c r="A4499" s="145">
        <v>42667</v>
      </c>
    </row>
    <row r="4500" spans="1:1" x14ac:dyDescent="0.2">
      <c r="A4500" s="145">
        <v>42668</v>
      </c>
    </row>
    <row r="4501" spans="1:1" x14ac:dyDescent="0.2">
      <c r="A4501" s="145">
        <v>42669</v>
      </c>
    </row>
    <row r="4502" spans="1:1" x14ac:dyDescent="0.2">
      <c r="A4502" s="145">
        <v>42670</v>
      </c>
    </row>
    <row r="4503" spans="1:1" x14ac:dyDescent="0.2">
      <c r="A4503" s="145">
        <v>42671</v>
      </c>
    </row>
    <row r="4504" spans="1:1" x14ac:dyDescent="0.2">
      <c r="A4504" s="145">
        <v>42674</v>
      </c>
    </row>
    <row r="4505" spans="1:1" x14ac:dyDescent="0.2">
      <c r="A4505" s="145">
        <v>42675</v>
      </c>
    </row>
    <row r="4506" spans="1:1" x14ac:dyDescent="0.2">
      <c r="A4506" s="145">
        <v>42676</v>
      </c>
    </row>
    <row r="4507" spans="1:1" x14ac:dyDescent="0.2">
      <c r="A4507" s="145">
        <v>42677</v>
      </c>
    </row>
    <row r="4508" spans="1:1" x14ac:dyDescent="0.2">
      <c r="A4508" s="145">
        <v>42678</v>
      </c>
    </row>
    <row r="4509" spans="1:1" x14ac:dyDescent="0.2">
      <c r="A4509" s="145">
        <v>42681</v>
      </c>
    </row>
    <row r="4510" spans="1:1" x14ac:dyDescent="0.2">
      <c r="A4510" s="145">
        <v>42682</v>
      </c>
    </row>
    <row r="4511" spans="1:1" x14ac:dyDescent="0.2">
      <c r="A4511" s="145">
        <v>42683</v>
      </c>
    </row>
    <row r="4512" spans="1:1" x14ac:dyDescent="0.2">
      <c r="A4512" s="145">
        <v>42684</v>
      </c>
    </row>
    <row r="4513" spans="1:1" x14ac:dyDescent="0.2">
      <c r="A4513" s="145">
        <v>42685</v>
      </c>
    </row>
    <row r="4514" spans="1:1" x14ac:dyDescent="0.2">
      <c r="A4514" s="145">
        <v>42688</v>
      </c>
    </row>
    <row r="4515" spans="1:1" x14ac:dyDescent="0.2">
      <c r="A4515" s="145">
        <v>42689</v>
      </c>
    </row>
    <row r="4516" spans="1:1" x14ac:dyDescent="0.2">
      <c r="A4516" s="145">
        <v>42690</v>
      </c>
    </row>
    <row r="4517" spans="1:1" x14ac:dyDescent="0.2">
      <c r="A4517" s="145">
        <v>42691</v>
      </c>
    </row>
    <row r="4518" spans="1:1" x14ac:dyDescent="0.2">
      <c r="A4518" s="145">
        <v>42692</v>
      </c>
    </row>
    <row r="4519" spans="1:1" x14ac:dyDescent="0.2">
      <c r="A4519" s="145">
        <v>42695</v>
      </c>
    </row>
    <row r="4520" spans="1:1" x14ac:dyDescent="0.2">
      <c r="A4520" s="145">
        <v>42696</v>
      </c>
    </row>
    <row r="4521" spans="1:1" x14ac:dyDescent="0.2">
      <c r="A4521" s="145">
        <v>42697</v>
      </c>
    </row>
    <row r="4522" spans="1:1" x14ac:dyDescent="0.2">
      <c r="A4522" s="145">
        <v>42698</v>
      </c>
    </row>
    <row r="4523" spans="1:1" x14ac:dyDescent="0.2">
      <c r="A4523" s="145">
        <v>42699</v>
      </c>
    </row>
    <row r="4524" spans="1:1" x14ac:dyDescent="0.2">
      <c r="A4524" s="145">
        <v>42702</v>
      </c>
    </row>
    <row r="4525" spans="1:1" x14ac:dyDescent="0.2">
      <c r="A4525" s="145">
        <v>42703</v>
      </c>
    </row>
    <row r="4526" spans="1:1" x14ac:dyDescent="0.2">
      <c r="A4526" s="145">
        <v>42704</v>
      </c>
    </row>
    <row r="4527" spans="1:1" x14ac:dyDescent="0.2">
      <c r="A4527" s="145">
        <v>42705</v>
      </c>
    </row>
    <row r="4528" spans="1:1" x14ac:dyDescent="0.2">
      <c r="A4528" s="145">
        <v>42706</v>
      </c>
    </row>
    <row r="4529" spans="1:1" x14ac:dyDescent="0.2">
      <c r="A4529" s="145">
        <v>42709</v>
      </c>
    </row>
    <row r="4530" spans="1:1" x14ac:dyDescent="0.2">
      <c r="A4530" s="145">
        <v>42710</v>
      </c>
    </row>
    <row r="4531" spans="1:1" x14ac:dyDescent="0.2">
      <c r="A4531" s="145">
        <v>42711</v>
      </c>
    </row>
    <row r="4532" spans="1:1" x14ac:dyDescent="0.2">
      <c r="A4532" s="145">
        <v>42712</v>
      </c>
    </row>
    <row r="4533" spans="1:1" x14ac:dyDescent="0.2">
      <c r="A4533" s="145">
        <v>42713</v>
      </c>
    </row>
    <row r="4534" spans="1:1" x14ac:dyDescent="0.2">
      <c r="A4534" s="145">
        <v>42716</v>
      </c>
    </row>
    <row r="4535" spans="1:1" x14ac:dyDescent="0.2">
      <c r="A4535" s="145">
        <v>42717</v>
      </c>
    </row>
    <row r="4536" spans="1:1" x14ac:dyDescent="0.2">
      <c r="A4536" s="145">
        <v>42718</v>
      </c>
    </row>
    <row r="4537" spans="1:1" x14ac:dyDescent="0.2">
      <c r="A4537" s="145">
        <v>42719</v>
      </c>
    </row>
    <row r="4538" spans="1:1" x14ac:dyDescent="0.2">
      <c r="A4538" s="145">
        <v>42720</v>
      </c>
    </row>
    <row r="4539" spans="1:1" x14ac:dyDescent="0.2">
      <c r="A4539" s="145">
        <v>42723</v>
      </c>
    </row>
    <row r="4540" spans="1:1" x14ac:dyDescent="0.2">
      <c r="A4540" s="145">
        <v>42724</v>
      </c>
    </row>
    <row r="4541" spans="1:1" x14ac:dyDescent="0.2">
      <c r="A4541" s="145">
        <v>42725</v>
      </c>
    </row>
    <row r="4542" spans="1:1" x14ac:dyDescent="0.2">
      <c r="A4542" s="145">
        <v>42726</v>
      </c>
    </row>
    <row r="4543" spans="1:1" x14ac:dyDescent="0.2">
      <c r="A4543" s="145">
        <v>42727</v>
      </c>
    </row>
    <row r="4544" spans="1:1" x14ac:dyDescent="0.2">
      <c r="A4544" s="145">
        <v>42730</v>
      </c>
    </row>
    <row r="4545" spans="1:1" x14ac:dyDescent="0.2">
      <c r="A4545" s="145">
        <v>42731</v>
      </c>
    </row>
    <row r="4546" spans="1:1" x14ac:dyDescent="0.2">
      <c r="A4546" s="145">
        <v>42732</v>
      </c>
    </row>
    <row r="4547" spans="1:1" x14ac:dyDescent="0.2">
      <c r="A4547" s="145">
        <v>42733</v>
      </c>
    </row>
    <row r="4548" spans="1:1" x14ac:dyDescent="0.2">
      <c r="A4548" s="145">
        <v>42734</v>
      </c>
    </row>
    <row r="4549" spans="1:1" x14ac:dyDescent="0.2">
      <c r="A4549" s="145">
        <v>42737</v>
      </c>
    </row>
    <row r="4550" spans="1:1" x14ac:dyDescent="0.2">
      <c r="A4550" s="145">
        <v>42738</v>
      </c>
    </row>
    <row r="4551" spans="1:1" x14ac:dyDescent="0.2">
      <c r="A4551" s="145">
        <v>42739</v>
      </c>
    </row>
    <row r="4552" spans="1:1" x14ac:dyDescent="0.2">
      <c r="A4552" s="145">
        <v>42740</v>
      </c>
    </row>
    <row r="4553" spans="1:1" x14ac:dyDescent="0.2">
      <c r="A4553" s="145">
        <v>42741</v>
      </c>
    </row>
    <row r="4554" spans="1:1" x14ac:dyDescent="0.2">
      <c r="A4554" s="145">
        <v>42744</v>
      </c>
    </row>
    <row r="4555" spans="1:1" x14ac:dyDescent="0.2">
      <c r="A4555" s="145">
        <v>42745</v>
      </c>
    </row>
    <row r="4556" spans="1:1" x14ac:dyDescent="0.2">
      <c r="A4556" s="145">
        <v>42746</v>
      </c>
    </row>
    <row r="4557" spans="1:1" x14ac:dyDescent="0.2">
      <c r="A4557" s="145">
        <v>42747</v>
      </c>
    </row>
    <row r="4558" spans="1:1" x14ac:dyDescent="0.2">
      <c r="A4558" s="145">
        <v>42748</v>
      </c>
    </row>
    <row r="4559" spans="1:1" x14ac:dyDescent="0.2">
      <c r="A4559" s="145">
        <v>42751</v>
      </c>
    </row>
    <row r="4560" spans="1:1" x14ac:dyDescent="0.2">
      <c r="A4560" s="145">
        <v>42752</v>
      </c>
    </row>
    <row r="4561" spans="1:1" x14ac:dyDescent="0.2">
      <c r="A4561" s="145">
        <v>42753</v>
      </c>
    </row>
    <row r="4562" spans="1:1" x14ac:dyDescent="0.2">
      <c r="A4562" s="145">
        <v>42754</v>
      </c>
    </row>
    <row r="4563" spans="1:1" x14ac:dyDescent="0.2">
      <c r="A4563" s="145">
        <v>42755</v>
      </c>
    </row>
    <row r="4564" spans="1:1" x14ac:dyDescent="0.2">
      <c r="A4564" s="145">
        <v>42758</v>
      </c>
    </row>
    <row r="4565" spans="1:1" x14ac:dyDescent="0.2">
      <c r="A4565" s="145">
        <v>42759</v>
      </c>
    </row>
    <row r="4566" spans="1:1" x14ac:dyDescent="0.2">
      <c r="A4566" s="145">
        <v>42760</v>
      </c>
    </row>
    <row r="4567" spans="1:1" x14ac:dyDescent="0.2">
      <c r="A4567" s="145">
        <v>42761</v>
      </c>
    </row>
    <row r="4568" spans="1:1" x14ac:dyDescent="0.2">
      <c r="A4568" s="145">
        <v>42762</v>
      </c>
    </row>
    <row r="4569" spans="1:1" x14ac:dyDescent="0.2">
      <c r="A4569" s="145">
        <v>42765</v>
      </c>
    </row>
    <row r="4570" spans="1:1" x14ac:dyDescent="0.2">
      <c r="A4570" s="145">
        <v>42766</v>
      </c>
    </row>
    <row r="4571" spans="1:1" x14ac:dyDescent="0.2">
      <c r="A4571" s="145">
        <v>42767</v>
      </c>
    </row>
    <row r="4572" spans="1:1" x14ac:dyDescent="0.2">
      <c r="A4572" s="145">
        <v>42768</v>
      </c>
    </row>
    <row r="4573" spans="1:1" x14ac:dyDescent="0.2">
      <c r="A4573" s="145">
        <v>42769</v>
      </c>
    </row>
    <row r="4574" spans="1:1" x14ac:dyDescent="0.2">
      <c r="A4574" s="145">
        <v>42772</v>
      </c>
    </row>
    <row r="4575" spans="1:1" x14ac:dyDescent="0.2">
      <c r="A4575" s="145">
        <v>42773</v>
      </c>
    </row>
    <row r="4576" spans="1:1" x14ac:dyDescent="0.2">
      <c r="A4576" s="145">
        <v>42774</v>
      </c>
    </row>
    <row r="4577" spans="1:1" x14ac:dyDescent="0.2">
      <c r="A4577" s="145">
        <v>42775</v>
      </c>
    </row>
    <row r="4578" spans="1:1" x14ac:dyDescent="0.2">
      <c r="A4578" s="145">
        <v>42776</v>
      </c>
    </row>
    <row r="4579" spans="1:1" x14ac:dyDescent="0.2">
      <c r="A4579" s="145">
        <v>42779</v>
      </c>
    </row>
    <row r="4580" spans="1:1" x14ac:dyDescent="0.2">
      <c r="A4580" s="145">
        <v>42780</v>
      </c>
    </row>
    <row r="4581" spans="1:1" x14ac:dyDescent="0.2">
      <c r="A4581" s="145">
        <v>42781</v>
      </c>
    </row>
    <row r="4582" spans="1:1" x14ac:dyDescent="0.2">
      <c r="A4582" s="145">
        <v>42782</v>
      </c>
    </row>
    <row r="4583" spans="1:1" x14ac:dyDescent="0.2">
      <c r="A4583" s="145">
        <v>42783</v>
      </c>
    </row>
    <row r="4584" spans="1:1" x14ac:dyDescent="0.2">
      <c r="A4584" s="145">
        <v>42786</v>
      </c>
    </row>
    <row r="4585" spans="1:1" x14ac:dyDescent="0.2">
      <c r="A4585" s="145">
        <v>42787</v>
      </c>
    </row>
    <row r="4586" spans="1:1" x14ac:dyDescent="0.2">
      <c r="A4586" s="145">
        <v>42788</v>
      </c>
    </row>
    <row r="4587" spans="1:1" x14ac:dyDescent="0.2">
      <c r="A4587" s="145">
        <v>42789</v>
      </c>
    </row>
    <row r="4588" spans="1:1" x14ac:dyDescent="0.2">
      <c r="A4588" s="145">
        <v>42790</v>
      </c>
    </row>
    <row r="4589" spans="1:1" x14ac:dyDescent="0.2">
      <c r="A4589" s="145">
        <v>42793</v>
      </c>
    </row>
    <row r="4590" spans="1:1" x14ac:dyDescent="0.2">
      <c r="A4590" s="145">
        <v>42794</v>
      </c>
    </row>
    <row r="4591" spans="1:1" x14ac:dyDescent="0.2">
      <c r="A4591" s="145">
        <v>42795</v>
      </c>
    </row>
    <row r="4592" spans="1:1" x14ac:dyDescent="0.2">
      <c r="A4592" s="145">
        <v>42796</v>
      </c>
    </row>
    <row r="4593" spans="1:1" x14ac:dyDescent="0.2">
      <c r="A4593" s="145">
        <v>42797</v>
      </c>
    </row>
    <row r="4594" spans="1:1" x14ac:dyDescent="0.2">
      <c r="A4594" s="145">
        <v>42800</v>
      </c>
    </row>
    <row r="4595" spans="1:1" x14ac:dyDescent="0.2">
      <c r="A4595" s="145">
        <v>42801</v>
      </c>
    </row>
    <row r="4596" spans="1:1" x14ac:dyDescent="0.2">
      <c r="A4596" s="145">
        <v>42802</v>
      </c>
    </row>
    <row r="4597" spans="1:1" x14ac:dyDescent="0.2">
      <c r="A4597" s="145">
        <v>42803</v>
      </c>
    </row>
    <row r="4598" spans="1:1" x14ac:dyDescent="0.2">
      <c r="A4598" s="145">
        <v>42804</v>
      </c>
    </row>
    <row r="4599" spans="1:1" x14ac:dyDescent="0.2">
      <c r="A4599" s="145">
        <v>42807</v>
      </c>
    </row>
    <row r="4600" spans="1:1" x14ac:dyDescent="0.2">
      <c r="A4600" s="145">
        <v>42808</v>
      </c>
    </row>
    <row r="4601" spans="1:1" x14ac:dyDescent="0.2">
      <c r="A4601" s="145">
        <v>42809</v>
      </c>
    </row>
    <row r="4602" spans="1:1" x14ac:dyDescent="0.2">
      <c r="A4602" s="145">
        <v>42810</v>
      </c>
    </row>
    <row r="4603" spans="1:1" x14ac:dyDescent="0.2">
      <c r="A4603" s="145">
        <v>42811</v>
      </c>
    </row>
    <row r="4604" spans="1:1" x14ac:dyDescent="0.2">
      <c r="A4604" s="145">
        <v>42814</v>
      </c>
    </row>
    <row r="4605" spans="1:1" x14ac:dyDescent="0.2">
      <c r="A4605" s="145">
        <v>42815</v>
      </c>
    </row>
    <row r="4606" spans="1:1" x14ac:dyDescent="0.2">
      <c r="A4606" s="145">
        <v>42816</v>
      </c>
    </row>
    <row r="4607" spans="1:1" x14ac:dyDescent="0.2">
      <c r="A4607" s="145">
        <v>42817</v>
      </c>
    </row>
    <row r="4608" spans="1:1" x14ac:dyDescent="0.2">
      <c r="A4608" s="145">
        <v>42818</v>
      </c>
    </row>
    <row r="4609" spans="1:1" x14ac:dyDescent="0.2">
      <c r="A4609" s="145">
        <v>42821</v>
      </c>
    </row>
    <row r="4610" spans="1:1" x14ac:dyDescent="0.2">
      <c r="A4610" s="145">
        <v>42822</v>
      </c>
    </row>
    <row r="4611" spans="1:1" x14ac:dyDescent="0.2">
      <c r="A4611" s="145">
        <v>42823</v>
      </c>
    </row>
    <row r="4612" spans="1:1" x14ac:dyDescent="0.2">
      <c r="A4612" s="145">
        <v>42824</v>
      </c>
    </row>
    <row r="4613" spans="1:1" x14ac:dyDescent="0.2">
      <c r="A4613" s="145">
        <v>42825</v>
      </c>
    </row>
    <row r="4614" spans="1:1" x14ac:dyDescent="0.2">
      <c r="A4614" s="145">
        <v>42828</v>
      </c>
    </row>
    <row r="4615" spans="1:1" x14ac:dyDescent="0.2">
      <c r="A4615" s="145">
        <v>42829</v>
      </c>
    </row>
    <row r="4616" spans="1:1" x14ac:dyDescent="0.2">
      <c r="A4616" s="145">
        <v>42830</v>
      </c>
    </row>
    <row r="4617" spans="1:1" x14ac:dyDescent="0.2">
      <c r="A4617" s="145">
        <v>42831</v>
      </c>
    </row>
    <row r="4618" spans="1:1" x14ac:dyDescent="0.2">
      <c r="A4618" s="145">
        <v>42832</v>
      </c>
    </row>
    <row r="4619" spans="1:1" x14ac:dyDescent="0.2">
      <c r="A4619" s="145">
        <v>42835</v>
      </c>
    </row>
    <row r="4620" spans="1:1" x14ac:dyDescent="0.2">
      <c r="A4620" s="145">
        <v>42836</v>
      </c>
    </row>
    <row r="4621" spans="1:1" x14ac:dyDescent="0.2">
      <c r="A4621" s="145">
        <v>42837</v>
      </c>
    </row>
    <row r="4622" spans="1:1" x14ac:dyDescent="0.2">
      <c r="A4622" s="145">
        <v>42838</v>
      </c>
    </row>
    <row r="4623" spans="1:1" x14ac:dyDescent="0.2">
      <c r="A4623" s="145">
        <v>42839</v>
      </c>
    </row>
    <row r="4624" spans="1:1" x14ac:dyDescent="0.2">
      <c r="A4624" s="145">
        <v>42842</v>
      </c>
    </row>
    <row r="4625" spans="1:1" x14ac:dyDescent="0.2">
      <c r="A4625" s="145">
        <v>42843</v>
      </c>
    </row>
    <row r="4626" spans="1:1" x14ac:dyDescent="0.2">
      <c r="A4626" s="145">
        <v>42844</v>
      </c>
    </row>
    <row r="4627" spans="1:1" x14ac:dyDescent="0.2">
      <c r="A4627" s="145">
        <v>42845</v>
      </c>
    </row>
    <row r="4628" spans="1:1" x14ac:dyDescent="0.2">
      <c r="A4628" s="145">
        <v>42846</v>
      </c>
    </row>
    <row r="4629" spans="1:1" x14ac:dyDescent="0.2">
      <c r="A4629" s="145">
        <v>42849</v>
      </c>
    </row>
    <row r="4630" spans="1:1" x14ac:dyDescent="0.2">
      <c r="A4630" s="145">
        <v>42850</v>
      </c>
    </row>
    <row r="4631" spans="1:1" x14ac:dyDescent="0.2">
      <c r="A4631" s="145">
        <v>42851</v>
      </c>
    </row>
    <row r="4632" spans="1:1" x14ac:dyDescent="0.2">
      <c r="A4632" s="145">
        <v>42852</v>
      </c>
    </row>
    <row r="4633" spans="1:1" x14ac:dyDescent="0.2">
      <c r="A4633" s="145">
        <v>42853</v>
      </c>
    </row>
    <row r="4634" spans="1:1" x14ac:dyDescent="0.2">
      <c r="A4634" s="145">
        <v>42856</v>
      </c>
    </row>
    <row r="4635" spans="1:1" x14ac:dyDescent="0.2">
      <c r="A4635" s="145">
        <v>42857</v>
      </c>
    </row>
    <row r="4636" spans="1:1" x14ac:dyDescent="0.2">
      <c r="A4636" s="145">
        <v>42858</v>
      </c>
    </row>
    <row r="4637" spans="1:1" x14ac:dyDescent="0.2">
      <c r="A4637" s="145">
        <v>42859</v>
      </c>
    </row>
    <row r="4638" spans="1:1" x14ac:dyDescent="0.2">
      <c r="A4638" s="145">
        <v>42860</v>
      </c>
    </row>
    <row r="4639" spans="1:1" x14ac:dyDescent="0.2">
      <c r="A4639" s="145">
        <v>42863</v>
      </c>
    </row>
    <row r="4640" spans="1:1" x14ac:dyDescent="0.2">
      <c r="A4640" s="145">
        <v>42864</v>
      </c>
    </row>
    <row r="4641" spans="1:1" x14ac:dyDescent="0.2">
      <c r="A4641" s="145">
        <v>42865</v>
      </c>
    </row>
    <row r="4642" spans="1:1" x14ac:dyDescent="0.2">
      <c r="A4642" s="145">
        <v>42866</v>
      </c>
    </row>
    <row r="4643" spans="1:1" x14ac:dyDescent="0.2">
      <c r="A4643" s="145">
        <v>42867</v>
      </c>
    </row>
    <row r="4644" spans="1:1" x14ac:dyDescent="0.2">
      <c r="A4644" s="145">
        <v>42870</v>
      </c>
    </row>
    <row r="4645" spans="1:1" x14ac:dyDescent="0.2">
      <c r="A4645" s="145">
        <v>42871</v>
      </c>
    </row>
    <row r="4646" spans="1:1" x14ac:dyDescent="0.2">
      <c r="A4646" s="145">
        <v>42872</v>
      </c>
    </row>
    <row r="4647" spans="1:1" x14ac:dyDescent="0.2">
      <c r="A4647" s="145">
        <v>42873</v>
      </c>
    </row>
    <row r="4648" spans="1:1" x14ac:dyDescent="0.2">
      <c r="A4648" s="145">
        <v>42874</v>
      </c>
    </row>
    <row r="4649" spans="1:1" x14ac:dyDescent="0.2">
      <c r="A4649" s="145">
        <v>42877</v>
      </c>
    </row>
    <row r="4650" spans="1:1" x14ac:dyDescent="0.2">
      <c r="A4650" s="145">
        <v>42878</v>
      </c>
    </row>
    <row r="4651" spans="1:1" x14ac:dyDescent="0.2">
      <c r="A4651" s="145">
        <v>42879</v>
      </c>
    </row>
    <row r="4652" spans="1:1" x14ac:dyDescent="0.2">
      <c r="A4652" s="145">
        <v>42880</v>
      </c>
    </row>
    <row r="4653" spans="1:1" x14ac:dyDescent="0.2">
      <c r="A4653" s="145">
        <v>42881</v>
      </c>
    </row>
    <row r="4654" spans="1:1" x14ac:dyDescent="0.2">
      <c r="A4654" s="145">
        <v>42884</v>
      </c>
    </row>
    <row r="4655" spans="1:1" x14ac:dyDescent="0.2">
      <c r="A4655" s="145">
        <v>42885</v>
      </c>
    </row>
    <row r="4656" spans="1:1" x14ac:dyDescent="0.2">
      <c r="A4656" s="145">
        <v>42886</v>
      </c>
    </row>
    <row r="4657" spans="1:1" x14ac:dyDescent="0.2">
      <c r="A4657" s="145">
        <v>42887</v>
      </c>
    </row>
    <row r="4658" spans="1:1" x14ac:dyDescent="0.2">
      <c r="A4658" s="145">
        <v>42888</v>
      </c>
    </row>
    <row r="4659" spans="1:1" x14ac:dyDescent="0.2">
      <c r="A4659" s="145">
        <v>42891</v>
      </c>
    </row>
    <row r="4660" spans="1:1" x14ac:dyDescent="0.2">
      <c r="A4660" s="145">
        <v>42892</v>
      </c>
    </row>
    <row r="4661" spans="1:1" x14ac:dyDescent="0.2">
      <c r="A4661" s="145">
        <v>42893</v>
      </c>
    </row>
    <row r="4662" spans="1:1" x14ac:dyDescent="0.2">
      <c r="A4662" s="145">
        <v>42894</v>
      </c>
    </row>
    <row r="4663" spans="1:1" x14ac:dyDescent="0.2">
      <c r="A4663" s="145">
        <v>42895</v>
      </c>
    </row>
    <row r="4664" spans="1:1" x14ac:dyDescent="0.2">
      <c r="A4664" s="145">
        <v>42898</v>
      </c>
    </row>
    <row r="4665" spans="1:1" x14ac:dyDescent="0.2">
      <c r="A4665" s="145">
        <v>42899</v>
      </c>
    </row>
    <row r="4666" spans="1:1" x14ac:dyDescent="0.2">
      <c r="A4666" s="145">
        <v>42900</v>
      </c>
    </row>
    <row r="4667" spans="1:1" x14ac:dyDescent="0.2">
      <c r="A4667" s="145">
        <v>42901</v>
      </c>
    </row>
    <row r="4668" spans="1:1" x14ac:dyDescent="0.2">
      <c r="A4668" s="145">
        <v>42902</v>
      </c>
    </row>
    <row r="4669" spans="1:1" x14ac:dyDescent="0.2">
      <c r="A4669" s="145">
        <v>42905</v>
      </c>
    </row>
    <row r="4670" spans="1:1" x14ac:dyDescent="0.2">
      <c r="A4670" s="145">
        <v>42906</v>
      </c>
    </row>
    <row r="4671" spans="1:1" x14ac:dyDescent="0.2">
      <c r="A4671" s="145">
        <v>42907</v>
      </c>
    </row>
    <row r="4672" spans="1:1" x14ac:dyDescent="0.2">
      <c r="A4672" s="145">
        <v>42908</v>
      </c>
    </row>
    <row r="4673" spans="1:1" x14ac:dyDescent="0.2">
      <c r="A4673" s="145">
        <v>42909</v>
      </c>
    </row>
    <row r="4674" spans="1:1" x14ac:dyDescent="0.2">
      <c r="A4674" s="145">
        <v>42912</v>
      </c>
    </row>
    <row r="4675" spans="1:1" x14ac:dyDescent="0.2">
      <c r="A4675" s="145">
        <v>42913</v>
      </c>
    </row>
    <row r="4676" spans="1:1" x14ac:dyDescent="0.2">
      <c r="A4676" s="145">
        <v>42914</v>
      </c>
    </row>
    <row r="4677" spans="1:1" x14ac:dyDescent="0.2">
      <c r="A4677" s="145">
        <v>42915</v>
      </c>
    </row>
    <row r="4678" spans="1:1" x14ac:dyDescent="0.2">
      <c r="A4678" s="145">
        <v>42916</v>
      </c>
    </row>
    <row r="4679" spans="1:1" x14ac:dyDescent="0.2">
      <c r="A4679" s="145">
        <v>42919</v>
      </c>
    </row>
    <row r="4680" spans="1:1" x14ac:dyDescent="0.2">
      <c r="A4680" s="145">
        <v>42921</v>
      </c>
    </row>
    <row r="4681" spans="1:1" x14ac:dyDescent="0.2">
      <c r="A4681" s="145">
        <v>42922</v>
      </c>
    </row>
    <row r="4682" spans="1:1" x14ac:dyDescent="0.2">
      <c r="A4682" s="145">
        <v>42923</v>
      </c>
    </row>
    <row r="4683" spans="1:1" x14ac:dyDescent="0.2">
      <c r="A4683" s="145">
        <v>42926</v>
      </c>
    </row>
    <row r="4684" spans="1:1" x14ac:dyDescent="0.2">
      <c r="A4684" s="145">
        <v>42927</v>
      </c>
    </row>
    <row r="4685" spans="1:1" x14ac:dyDescent="0.2">
      <c r="A4685" s="145">
        <v>42928</v>
      </c>
    </row>
    <row r="4686" spans="1:1" x14ac:dyDescent="0.2">
      <c r="A4686" s="145">
        <v>42929</v>
      </c>
    </row>
    <row r="4687" spans="1:1" x14ac:dyDescent="0.2">
      <c r="A4687" s="145">
        <v>42930</v>
      </c>
    </row>
    <row r="4688" spans="1:1" x14ac:dyDescent="0.2">
      <c r="A4688" s="145">
        <v>42933</v>
      </c>
    </row>
    <row r="4689" spans="1:1" x14ac:dyDescent="0.2">
      <c r="A4689" s="145">
        <v>42934</v>
      </c>
    </row>
    <row r="4690" spans="1:1" x14ac:dyDescent="0.2">
      <c r="A4690" s="145">
        <v>42935</v>
      </c>
    </row>
    <row r="4691" spans="1:1" x14ac:dyDescent="0.2">
      <c r="A4691" s="145">
        <v>42936</v>
      </c>
    </row>
    <row r="4692" spans="1:1" x14ac:dyDescent="0.2">
      <c r="A4692" s="145">
        <v>42937</v>
      </c>
    </row>
    <row r="4693" spans="1:1" x14ac:dyDescent="0.2">
      <c r="A4693" s="145">
        <v>42940</v>
      </c>
    </row>
    <row r="4694" spans="1:1" x14ac:dyDescent="0.2">
      <c r="A4694" s="145">
        <v>42941</v>
      </c>
    </row>
    <row r="4695" spans="1:1" x14ac:dyDescent="0.2">
      <c r="A4695" s="145">
        <v>42942</v>
      </c>
    </row>
    <row r="4696" spans="1:1" x14ac:dyDescent="0.2">
      <c r="A4696" s="145">
        <v>42943</v>
      </c>
    </row>
    <row r="4697" spans="1:1" x14ac:dyDescent="0.2">
      <c r="A4697" s="145">
        <v>42944</v>
      </c>
    </row>
    <row r="4698" spans="1:1" x14ac:dyDescent="0.2">
      <c r="A4698" s="145">
        <v>42947</v>
      </c>
    </row>
    <row r="4699" spans="1:1" x14ac:dyDescent="0.2">
      <c r="A4699" s="145">
        <v>42948</v>
      </c>
    </row>
    <row r="4700" spans="1:1" x14ac:dyDescent="0.2">
      <c r="A4700" s="145">
        <v>42949</v>
      </c>
    </row>
    <row r="4701" spans="1:1" x14ac:dyDescent="0.2">
      <c r="A4701" s="145">
        <v>42950</v>
      </c>
    </row>
    <row r="4702" spans="1:1" x14ac:dyDescent="0.2">
      <c r="A4702" s="145">
        <v>42951</v>
      </c>
    </row>
    <row r="4703" spans="1:1" x14ac:dyDescent="0.2">
      <c r="A4703" s="145">
        <v>42954</v>
      </c>
    </row>
    <row r="4704" spans="1:1" x14ac:dyDescent="0.2">
      <c r="A4704" s="145">
        <v>42955</v>
      </c>
    </row>
    <row r="4705" spans="1:1" x14ac:dyDescent="0.2">
      <c r="A4705" s="145">
        <v>42956</v>
      </c>
    </row>
    <row r="4706" spans="1:1" x14ac:dyDescent="0.2">
      <c r="A4706" s="145">
        <v>42957</v>
      </c>
    </row>
    <row r="4707" spans="1:1" x14ac:dyDescent="0.2">
      <c r="A4707" s="145">
        <v>42958</v>
      </c>
    </row>
    <row r="4708" spans="1:1" x14ac:dyDescent="0.2">
      <c r="A4708" s="145">
        <v>42961</v>
      </c>
    </row>
    <row r="4709" spans="1:1" x14ac:dyDescent="0.2">
      <c r="A4709" s="145">
        <v>42962</v>
      </c>
    </row>
    <row r="4710" spans="1:1" x14ac:dyDescent="0.2">
      <c r="A4710" s="145">
        <v>42963</v>
      </c>
    </row>
    <row r="4711" spans="1:1" x14ac:dyDescent="0.2">
      <c r="A4711" s="145">
        <v>42964</v>
      </c>
    </row>
    <row r="4712" spans="1:1" x14ac:dyDescent="0.2">
      <c r="A4712" s="145">
        <v>42965</v>
      </c>
    </row>
    <row r="4713" spans="1:1" x14ac:dyDescent="0.2">
      <c r="A4713" s="145">
        <v>42968</v>
      </c>
    </row>
    <row r="4714" spans="1:1" x14ac:dyDescent="0.2">
      <c r="A4714" s="145">
        <v>42969</v>
      </c>
    </row>
    <row r="4715" spans="1:1" x14ac:dyDescent="0.2">
      <c r="A4715" s="145">
        <v>42970</v>
      </c>
    </row>
    <row r="4716" spans="1:1" x14ac:dyDescent="0.2">
      <c r="A4716" s="145">
        <v>42971</v>
      </c>
    </row>
    <row r="4717" spans="1:1" x14ac:dyDescent="0.2">
      <c r="A4717" s="145">
        <v>42972</v>
      </c>
    </row>
    <row r="4718" spans="1:1" x14ac:dyDescent="0.2">
      <c r="A4718" s="145">
        <v>42975</v>
      </c>
    </row>
    <row r="4719" spans="1:1" x14ac:dyDescent="0.2">
      <c r="A4719" s="145">
        <v>42976</v>
      </c>
    </row>
    <row r="4720" spans="1:1" x14ac:dyDescent="0.2">
      <c r="A4720" s="145">
        <v>42977</v>
      </c>
    </row>
    <row r="4721" spans="1:1" x14ac:dyDescent="0.2">
      <c r="A4721" s="145">
        <v>42978</v>
      </c>
    </row>
    <row r="4722" spans="1:1" x14ac:dyDescent="0.2">
      <c r="A4722" s="145">
        <v>42979</v>
      </c>
    </row>
    <row r="4723" spans="1:1" x14ac:dyDescent="0.2">
      <c r="A4723" s="145">
        <v>42982</v>
      </c>
    </row>
    <row r="4724" spans="1:1" x14ac:dyDescent="0.2">
      <c r="A4724" s="145">
        <v>42983</v>
      </c>
    </row>
    <row r="4725" spans="1:1" x14ac:dyDescent="0.2">
      <c r="A4725" s="145">
        <v>42984</v>
      </c>
    </row>
    <row r="4726" spans="1:1" x14ac:dyDescent="0.2">
      <c r="A4726" s="145">
        <v>42985</v>
      </c>
    </row>
    <row r="4727" spans="1:1" x14ac:dyDescent="0.2">
      <c r="A4727" s="145">
        <v>42986</v>
      </c>
    </row>
    <row r="4728" spans="1:1" x14ac:dyDescent="0.2">
      <c r="A4728" s="145">
        <v>42989</v>
      </c>
    </row>
    <row r="4729" spans="1:1" x14ac:dyDescent="0.2">
      <c r="A4729" s="145">
        <v>42990</v>
      </c>
    </row>
    <row r="4730" spans="1:1" x14ac:dyDescent="0.2">
      <c r="A4730" s="145">
        <v>42991</v>
      </c>
    </row>
    <row r="4731" spans="1:1" x14ac:dyDescent="0.2">
      <c r="A4731" s="145">
        <v>42992</v>
      </c>
    </row>
    <row r="4732" spans="1:1" x14ac:dyDescent="0.2">
      <c r="A4732" s="145">
        <v>42993</v>
      </c>
    </row>
    <row r="4733" spans="1:1" x14ac:dyDescent="0.2">
      <c r="A4733" s="145">
        <v>42996</v>
      </c>
    </row>
    <row r="4734" spans="1:1" x14ac:dyDescent="0.2">
      <c r="A4734" s="145">
        <v>42997</v>
      </c>
    </row>
    <row r="4735" spans="1:1" x14ac:dyDescent="0.2">
      <c r="A4735" s="145">
        <v>42998</v>
      </c>
    </row>
    <row r="4736" spans="1:1" x14ac:dyDescent="0.2">
      <c r="A4736" s="145">
        <v>42999</v>
      </c>
    </row>
    <row r="4737" spans="1:1" x14ac:dyDescent="0.2">
      <c r="A4737" s="145">
        <v>43000</v>
      </c>
    </row>
    <row r="4738" spans="1:1" x14ac:dyDescent="0.2">
      <c r="A4738" s="145">
        <v>43003</v>
      </c>
    </row>
    <row r="4739" spans="1:1" x14ac:dyDescent="0.2">
      <c r="A4739" s="145">
        <v>43004</v>
      </c>
    </row>
    <row r="4740" spans="1:1" x14ac:dyDescent="0.2">
      <c r="A4740" s="145">
        <v>43005</v>
      </c>
    </row>
    <row r="4741" spans="1:1" x14ac:dyDescent="0.2">
      <c r="A4741" s="145">
        <v>43006</v>
      </c>
    </row>
    <row r="4742" spans="1:1" x14ac:dyDescent="0.2">
      <c r="A4742" s="145">
        <v>43007</v>
      </c>
    </row>
    <row r="4743" spans="1:1" x14ac:dyDescent="0.2">
      <c r="A4743" s="145">
        <v>43010</v>
      </c>
    </row>
    <row r="4744" spans="1:1" x14ac:dyDescent="0.2">
      <c r="A4744" s="145">
        <v>43011</v>
      </c>
    </row>
    <row r="4745" spans="1:1" x14ac:dyDescent="0.2">
      <c r="A4745" s="145">
        <v>43012</v>
      </c>
    </row>
    <row r="4746" spans="1:1" x14ac:dyDescent="0.2">
      <c r="A4746" s="145">
        <v>43013</v>
      </c>
    </row>
    <row r="4747" spans="1:1" x14ac:dyDescent="0.2">
      <c r="A4747" s="145">
        <v>43014</v>
      </c>
    </row>
    <row r="4748" spans="1:1" x14ac:dyDescent="0.2">
      <c r="A4748" s="145">
        <v>43017</v>
      </c>
    </row>
    <row r="4749" spans="1:1" x14ac:dyDescent="0.2">
      <c r="A4749" s="145">
        <v>43018</v>
      </c>
    </row>
    <row r="4750" spans="1:1" x14ac:dyDescent="0.2">
      <c r="A4750" s="145">
        <v>43019</v>
      </c>
    </row>
    <row r="4751" spans="1:1" x14ac:dyDescent="0.2">
      <c r="A4751" s="145">
        <v>43020</v>
      </c>
    </row>
    <row r="4752" spans="1:1" x14ac:dyDescent="0.2">
      <c r="A4752" s="145">
        <v>43021</v>
      </c>
    </row>
    <row r="4753" spans="1:1" x14ac:dyDescent="0.2">
      <c r="A4753" s="145">
        <v>43024</v>
      </c>
    </row>
    <row r="4754" spans="1:1" x14ac:dyDescent="0.2">
      <c r="A4754" s="145">
        <v>43025</v>
      </c>
    </row>
    <row r="4755" spans="1:1" x14ac:dyDescent="0.2">
      <c r="A4755" s="145">
        <v>43026</v>
      </c>
    </row>
    <row r="4756" spans="1:1" x14ac:dyDescent="0.2">
      <c r="A4756" s="145">
        <v>43027</v>
      </c>
    </row>
    <row r="4757" spans="1:1" x14ac:dyDescent="0.2">
      <c r="A4757" s="145">
        <v>43028</v>
      </c>
    </row>
    <row r="4758" spans="1:1" x14ac:dyDescent="0.2">
      <c r="A4758" s="145">
        <v>43031</v>
      </c>
    </row>
    <row r="4759" spans="1:1" x14ac:dyDescent="0.2">
      <c r="A4759" s="145">
        <v>43032</v>
      </c>
    </row>
    <row r="4760" spans="1:1" x14ac:dyDescent="0.2">
      <c r="A4760" s="145">
        <v>43033</v>
      </c>
    </row>
    <row r="4761" spans="1:1" x14ac:dyDescent="0.2">
      <c r="A4761" s="145">
        <v>43034</v>
      </c>
    </row>
    <row r="4762" spans="1:1" x14ac:dyDescent="0.2">
      <c r="A4762" s="145">
        <v>43035</v>
      </c>
    </row>
    <row r="4763" spans="1:1" x14ac:dyDescent="0.2">
      <c r="A4763" s="145">
        <v>43038</v>
      </c>
    </row>
    <row r="4764" spans="1:1" x14ac:dyDescent="0.2">
      <c r="A4764" s="145">
        <v>43039</v>
      </c>
    </row>
    <row r="4765" spans="1:1" x14ac:dyDescent="0.2">
      <c r="A4765" s="145">
        <v>43040</v>
      </c>
    </row>
    <row r="4766" spans="1:1" x14ac:dyDescent="0.2">
      <c r="A4766" s="145">
        <v>43041</v>
      </c>
    </row>
    <row r="4767" spans="1:1" x14ac:dyDescent="0.2">
      <c r="A4767" s="145">
        <v>43042</v>
      </c>
    </row>
    <row r="4768" spans="1:1" x14ac:dyDescent="0.2">
      <c r="A4768" s="145">
        <v>43045</v>
      </c>
    </row>
    <row r="4769" spans="1:1" x14ac:dyDescent="0.2">
      <c r="A4769" s="145">
        <v>43046</v>
      </c>
    </row>
    <row r="4770" spans="1:1" x14ac:dyDescent="0.2">
      <c r="A4770" s="145">
        <v>43047</v>
      </c>
    </row>
    <row r="4771" spans="1:1" x14ac:dyDescent="0.2">
      <c r="A4771" s="145">
        <v>43048</v>
      </c>
    </row>
    <row r="4772" spans="1:1" x14ac:dyDescent="0.2">
      <c r="A4772" s="145">
        <v>43049</v>
      </c>
    </row>
    <row r="4773" spans="1:1" x14ac:dyDescent="0.2">
      <c r="A4773" s="145">
        <v>43052</v>
      </c>
    </row>
    <row r="4774" spans="1:1" x14ac:dyDescent="0.2">
      <c r="A4774" s="145">
        <v>43053</v>
      </c>
    </row>
    <row r="4775" spans="1:1" x14ac:dyDescent="0.2">
      <c r="A4775" s="145">
        <v>43054</v>
      </c>
    </row>
    <row r="4776" spans="1:1" x14ac:dyDescent="0.2">
      <c r="A4776" s="145">
        <v>43055</v>
      </c>
    </row>
    <row r="4777" spans="1:1" x14ac:dyDescent="0.2">
      <c r="A4777" s="145">
        <v>43056</v>
      </c>
    </row>
    <row r="4778" spans="1:1" x14ac:dyDescent="0.2">
      <c r="A4778" s="145">
        <v>43059</v>
      </c>
    </row>
    <row r="4779" spans="1:1" x14ac:dyDescent="0.2">
      <c r="A4779" s="145">
        <v>43060</v>
      </c>
    </row>
    <row r="4780" spans="1:1" x14ac:dyDescent="0.2">
      <c r="A4780" s="145">
        <v>43061</v>
      </c>
    </row>
    <row r="4781" spans="1:1" x14ac:dyDescent="0.2">
      <c r="A4781" s="145">
        <v>43062</v>
      </c>
    </row>
    <row r="4782" spans="1:1" x14ac:dyDescent="0.2">
      <c r="A4782" s="145">
        <v>43063</v>
      </c>
    </row>
    <row r="4783" spans="1:1" x14ac:dyDescent="0.2">
      <c r="A4783" s="145">
        <v>43066</v>
      </c>
    </row>
    <row r="4784" spans="1:1" x14ac:dyDescent="0.2">
      <c r="A4784" s="145">
        <v>43067</v>
      </c>
    </row>
    <row r="4785" spans="1:1" x14ac:dyDescent="0.2">
      <c r="A4785" s="145">
        <v>43068</v>
      </c>
    </row>
    <row r="4786" spans="1:1" x14ac:dyDescent="0.2">
      <c r="A4786" s="145">
        <v>43069</v>
      </c>
    </row>
    <row r="4787" spans="1:1" x14ac:dyDescent="0.2">
      <c r="A4787" s="145">
        <v>43070</v>
      </c>
    </row>
    <row r="4788" spans="1:1" x14ac:dyDescent="0.2">
      <c r="A4788" s="145">
        <v>43073</v>
      </c>
    </row>
    <row r="4789" spans="1:1" x14ac:dyDescent="0.2">
      <c r="A4789" s="145">
        <v>43074</v>
      </c>
    </row>
    <row r="4790" spans="1:1" x14ac:dyDescent="0.2">
      <c r="A4790" s="145">
        <v>43075</v>
      </c>
    </row>
    <row r="4791" spans="1:1" x14ac:dyDescent="0.2">
      <c r="A4791" s="145">
        <v>43076</v>
      </c>
    </row>
    <row r="4792" spans="1:1" x14ac:dyDescent="0.2">
      <c r="A4792" s="145">
        <v>43077</v>
      </c>
    </row>
    <row r="4793" spans="1:1" x14ac:dyDescent="0.2">
      <c r="A4793" s="145">
        <v>43080</v>
      </c>
    </row>
    <row r="4794" spans="1:1" x14ac:dyDescent="0.2">
      <c r="A4794" s="145">
        <v>43081</v>
      </c>
    </row>
    <row r="4795" spans="1:1" x14ac:dyDescent="0.2">
      <c r="A4795" s="145">
        <v>43082</v>
      </c>
    </row>
    <row r="4796" spans="1:1" x14ac:dyDescent="0.2">
      <c r="A4796" s="145">
        <v>43083</v>
      </c>
    </row>
    <row r="4797" spans="1:1" x14ac:dyDescent="0.2">
      <c r="A4797" s="145">
        <v>43084</v>
      </c>
    </row>
    <row r="4798" spans="1:1" x14ac:dyDescent="0.2">
      <c r="A4798" s="145">
        <v>43087</v>
      </c>
    </row>
    <row r="4799" spans="1:1" x14ac:dyDescent="0.2">
      <c r="A4799" s="145">
        <v>43088</v>
      </c>
    </row>
    <row r="4800" spans="1:1" x14ac:dyDescent="0.2">
      <c r="A4800" s="145">
        <v>43089</v>
      </c>
    </row>
    <row r="4801" spans="1:1" x14ac:dyDescent="0.2">
      <c r="A4801" s="145">
        <v>43090</v>
      </c>
    </row>
    <row r="4802" spans="1:1" x14ac:dyDescent="0.2">
      <c r="A4802" s="145">
        <v>43091</v>
      </c>
    </row>
    <row r="4803" spans="1:1" x14ac:dyDescent="0.2">
      <c r="A4803" s="145">
        <v>43095</v>
      </c>
    </row>
    <row r="4804" spans="1:1" x14ac:dyDescent="0.2">
      <c r="A4804" s="145">
        <v>43096</v>
      </c>
    </row>
    <row r="4805" spans="1:1" x14ac:dyDescent="0.2">
      <c r="A4805" s="145">
        <v>43097</v>
      </c>
    </row>
    <row r="4806" spans="1:1" x14ac:dyDescent="0.2">
      <c r="A4806" s="145">
        <v>43098</v>
      </c>
    </row>
    <row r="4807" spans="1:1" x14ac:dyDescent="0.2">
      <c r="A4807" s="145">
        <v>43102</v>
      </c>
    </row>
    <row r="4808" spans="1:1" x14ac:dyDescent="0.2">
      <c r="A4808" s="145">
        <v>43103</v>
      </c>
    </row>
    <row r="4809" spans="1:1" x14ac:dyDescent="0.2">
      <c r="A4809" s="145">
        <v>43104</v>
      </c>
    </row>
    <row r="4810" spans="1:1" x14ac:dyDescent="0.2">
      <c r="A4810" s="145">
        <v>43105</v>
      </c>
    </row>
    <row r="4811" spans="1:1" x14ac:dyDescent="0.2">
      <c r="A4811" s="145">
        <v>43108</v>
      </c>
    </row>
    <row r="4812" spans="1:1" x14ac:dyDescent="0.2">
      <c r="A4812" s="145">
        <v>43109</v>
      </c>
    </row>
    <row r="4813" spans="1:1" x14ac:dyDescent="0.2">
      <c r="A4813" s="145">
        <v>43110</v>
      </c>
    </row>
    <row r="4814" spans="1:1" x14ac:dyDescent="0.2">
      <c r="A4814" s="145">
        <v>43111</v>
      </c>
    </row>
    <row r="4815" spans="1:1" x14ac:dyDescent="0.2">
      <c r="A4815" s="145">
        <v>43112</v>
      </c>
    </row>
    <row r="4816" spans="1:1" x14ac:dyDescent="0.2">
      <c r="A4816" s="145">
        <v>43115</v>
      </c>
    </row>
    <row r="4817" spans="1:1" x14ac:dyDescent="0.2">
      <c r="A4817" s="145">
        <v>43116</v>
      </c>
    </row>
    <row r="4818" spans="1:1" x14ac:dyDescent="0.2">
      <c r="A4818" s="145">
        <v>43117</v>
      </c>
    </row>
    <row r="4819" spans="1:1" x14ac:dyDescent="0.2">
      <c r="A4819" s="145">
        <v>43118</v>
      </c>
    </row>
    <row r="4820" spans="1:1" x14ac:dyDescent="0.2">
      <c r="A4820" s="145">
        <v>43119</v>
      </c>
    </row>
    <row r="4821" spans="1:1" x14ac:dyDescent="0.2">
      <c r="A4821" s="145">
        <v>43122</v>
      </c>
    </row>
    <row r="4822" spans="1:1" x14ac:dyDescent="0.2">
      <c r="A4822" s="145">
        <v>43123</v>
      </c>
    </row>
    <row r="4823" spans="1:1" x14ac:dyDescent="0.2">
      <c r="A4823" s="145">
        <v>43124</v>
      </c>
    </row>
    <row r="4824" spans="1:1" x14ac:dyDescent="0.2">
      <c r="A4824" s="145">
        <v>43125</v>
      </c>
    </row>
    <row r="4825" spans="1:1" x14ac:dyDescent="0.2">
      <c r="A4825" s="145">
        <v>43126</v>
      </c>
    </row>
    <row r="4826" spans="1:1" x14ac:dyDescent="0.2">
      <c r="A4826" s="145">
        <v>43129</v>
      </c>
    </row>
    <row r="4827" spans="1:1" x14ac:dyDescent="0.2">
      <c r="A4827" s="145">
        <v>43130</v>
      </c>
    </row>
    <row r="4828" spans="1:1" x14ac:dyDescent="0.2">
      <c r="A4828" s="145">
        <v>43131</v>
      </c>
    </row>
    <row r="4829" spans="1:1" x14ac:dyDescent="0.2">
      <c r="A4829" s="145">
        <v>43132</v>
      </c>
    </row>
    <row r="4830" spans="1:1" x14ac:dyDescent="0.2">
      <c r="A4830" s="145">
        <v>43133</v>
      </c>
    </row>
    <row r="4831" spans="1:1" x14ac:dyDescent="0.2">
      <c r="A4831" s="145">
        <v>43136</v>
      </c>
    </row>
    <row r="4832" spans="1:1" x14ac:dyDescent="0.2">
      <c r="A4832" s="145">
        <v>43137</v>
      </c>
    </row>
    <row r="4833" spans="1:1" x14ac:dyDescent="0.2">
      <c r="A4833" s="145">
        <v>43138</v>
      </c>
    </row>
    <row r="4834" spans="1:1" x14ac:dyDescent="0.2">
      <c r="A4834" s="145">
        <v>43139</v>
      </c>
    </row>
    <row r="4835" spans="1:1" x14ac:dyDescent="0.2">
      <c r="A4835" s="145">
        <v>43140</v>
      </c>
    </row>
    <row r="4836" spans="1:1" x14ac:dyDescent="0.2">
      <c r="A4836" s="145">
        <v>43143</v>
      </c>
    </row>
    <row r="4837" spans="1:1" x14ac:dyDescent="0.2">
      <c r="A4837" s="145">
        <v>43144</v>
      </c>
    </row>
    <row r="4838" spans="1:1" x14ac:dyDescent="0.2">
      <c r="A4838" s="145">
        <v>43145</v>
      </c>
    </row>
    <row r="4839" spans="1:1" x14ac:dyDescent="0.2">
      <c r="A4839" s="145">
        <v>43146</v>
      </c>
    </row>
    <row r="4840" spans="1:1" x14ac:dyDescent="0.2">
      <c r="A4840" s="145">
        <v>43147</v>
      </c>
    </row>
    <row r="4841" spans="1:1" x14ac:dyDescent="0.2">
      <c r="A4841" s="145">
        <v>43150</v>
      </c>
    </row>
    <row r="4842" spans="1:1" x14ac:dyDescent="0.2">
      <c r="A4842" s="145">
        <v>43151</v>
      </c>
    </row>
    <row r="4843" spans="1:1" x14ac:dyDescent="0.2">
      <c r="A4843" s="145">
        <v>43152</v>
      </c>
    </row>
    <row r="4844" spans="1:1" x14ac:dyDescent="0.2">
      <c r="A4844" s="145">
        <v>43153</v>
      </c>
    </row>
    <row r="4845" spans="1:1" x14ac:dyDescent="0.2">
      <c r="A4845" s="145">
        <v>43154</v>
      </c>
    </row>
    <row r="4846" spans="1:1" x14ac:dyDescent="0.2">
      <c r="A4846" s="145">
        <v>43157</v>
      </c>
    </row>
    <row r="4847" spans="1:1" x14ac:dyDescent="0.2">
      <c r="A4847" s="145">
        <v>43158</v>
      </c>
    </row>
    <row r="4848" spans="1:1" x14ac:dyDescent="0.2">
      <c r="A4848" s="145">
        <v>43159</v>
      </c>
    </row>
    <row r="4849" spans="1:1" x14ac:dyDescent="0.2">
      <c r="A4849" s="145">
        <v>43160</v>
      </c>
    </row>
    <row r="4850" spans="1:1" x14ac:dyDescent="0.2">
      <c r="A4850" s="145">
        <v>43161</v>
      </c>
    </row>
    <row r="4851" spans="1:1" x14ac:dyDescent="0.2">
      <c r="A4851" s="145">
        <v>43164</v>
      </c>
    </row>
    <row r="4852" spans="1:1" x14ac:dyDescent="0.2">
      <c r="A4852" s="145">
        <v>43165</v>
      </c>
    </row>
    <row r="4853" spans="1:1" x14ac:dyDescent="0.2">
      <c r="A4853" s="145">
        <v>43166</v>
      </c>
    </row>
    <row r="4854" spans="1:1" x14ac:dyDescent="0.2">
      <c r="A4854" s="145">
        <v>43167</v>
      </c>
    </row>
    <row r="4855" spans="1:1" x14ac:dyDescent="0.2">
      <c r="A4855" s="145">
        <v>43168</v>
      </c>
    </row>
    <row r="4856" spans="1:1" x14ac:dyDescent="0.2">
      <c r="A4856" s="145">
        <v>43171</v>
      </c>
    </row>
    <row r="4857" spans="1:1" x14ac:dyDescent="0.2">
      <c r="A4857" s="145">
        <v>43172</v>
      </c>
    </row>
    <row r="4858" spans="1:1" x14ac:dyDescent="0.2">
      <c r="A4858" s="145">
        <v>43173</v>
      </c>
    </row>
    <row r="4859" spans="1:1" x14ac:dyDescent="0.2">
      <c r="A4859" s="145">
        <v>43174</v>
      </c>
    </row>
    <row r="4860" spans="1:1" x14ac:dyDescent="0.2">
      <c r="A4860" s="145">
        <v>43175</v>
      </c>
    </row>
    <row r="4861" spans="1:1" x14ac:dyDescent="0.2">
      <c r="A4861" s="145">
        <v>43178</v>
      </c>
    </row>
    <row r="4862" spans="1:1" x14ac:dyDescent="0.2">
      <c r="A4862" s="145">
        <v>43179</v>
      </c>
    </row>
    <row r="4863" spans="1:1" x14ac:dyDescent="0.2">
      <c r="A4863" s="145">
        <v>43180</v>
      </c>
    </row>
    <row r="4864" spans="1:1" x14ac:dyDescent="0.2">
      <c r="A4864" s="145">
        <v>43181</v>
      </c>
    </row>
    <row r="4865" spans="1:1" x14ac:dyDescent="0.2">
      <c r="A4865" s="145">
        <v>43182</v>
      </c>
    </row>
    <row r="4866" spans="1:1" x14ac:dyDescent="0.2">
      <c r="A4866" s="145">
        <v>43185</v>
      </c>
    </row>
    <row r="4867" spans="1:1" x14ac:dyDescent="0.2">
      <c r="A4867" s="145">
        <v>43186</v>
      </c>
    </row>
    <row r="4868" spans="1:1" x14ac:dyDescent="0.2">
      <c r="A4868" s="145">
        <v>43187</v>
      </c>
    </row>
    <row r="4869" spans="1:1" x14ac:dyDescent="0.2">
      <c r="A4869" s="145">
        <v>43188</v>
      </c>
    </row>
    <row r="4870" spans="1:1" x14ac:dyDescent="0.2">
      <c r="A4870" s="145">
        <v>43189</v>
      </c>
    </row>
    <row r="4871" spans="1:1" x14ac:dyDescent="0.2">
      <c r="A4871" s="145">
        <v>43192</v>
      </c>
    </row>
    <row r="4872" spans="1:1" x14ac:dyDescent="0.2">
      <c r="A4872" s="145">
        <v>43193</v>
      </c>
    </row>
    <row r="4873" spans="1:1" x14ac:dyDescent="0.2">
      <c r="A4873" s="145">
        <v>43194</v>
      </c>
    </row>
    <row r="4874" spans="1:1" x14ac:dyDescent="0.2">
      <c r="A4874" s="145">
        <v>43195</v>
      </c>
    </row>
    <row r="4875" spans="1:1" x14ac:dyDescent="0.2">
      <c r="A4875" s="145">
        <v>43196</v>
      </c>
    </row>
    <row r="4876" spans="1:1" x14ac:dyDescent="0.2">
      <c r="A4876" s="145">
        <v>43199</v>
      </c>
    </row>
    <row r="4877" spans="1:1" x14ac:dyDescent="0.2">
      <c r="A4877" s="145">
        <v>43200</v>
      </c>
    </row>
    <row r="4878" spans="1:1" x14ac:dyDescent="0.2">
      <c r="A4878" s="145">
        <v>43201</v>
      </c>
    </row>
    <row r="4879" spans="1:1" x14ac:dyDescent="0.2">
      <c r="A4879" s="145">
        <v>43202</v>
      </c>
    </row>
    <row r="4880" spans="1:1" x14ac:dyDescent="0.2">
      <c r="A4880" s="145">
        <v>43203</v>
      </c>
    </row>
    <row r="4881" spans="1:1" x14ac:dyDescent="0.2">
      <c r="A4881" s="145">
        <v>43206</v>
      </c>
    </row>
    <row r="4882" spans="1:1" x14ac:dyDescent="0.2">
      <c r="A4882" s="145">
        <v>43207</v>
      </c>
    </row>
    <row r="4883" spans="1:1" x14ac:dyDescent="0.2">
      <c r="A4883" s="145">
        <v>43208</v>
      </c>
    </row>
    <row r="4884" spans="1:1" x14ac:dyDescent="0.2">
      <c r="A4884" s="145">
        <v>43209</v>
      </c>
    </row>
    <row r="4885" spans="1:1" x14ac:dyDescent="0.2">
      <c r="A4885" s="145">
        <v>43210</v>
      </c>
    </row>
    <row r="4886" spans="1:1" x14ac:dyDescent="0.2">
      <c r="A4886" s="145">
        <v>43213</v>
      </c>
    </row>
    <row r="4887" spans="1:1" x14ac:dyDescent="0.2">
      <c r="A4887" s="145">
        <v>43214</v>
      </c>
    </row>
    <row r="4888" spans="1:1" x14ac:dyDescent="0.2">
      <c r="A4888" s="145">
        <v>43215</v>
      </c>
    </row>
    <row r="4889" spans="1:1" x14ac:dyDescent="0.2">
      <c r="A4889" s="145">
        <v>43216</v>
      </c>
    </row>
    <row r="4890" spans="1:1" x14ac:dyDescent="0.2">
      <c r="A4890" s="145">
        <v>43217</v>
      </c>
    </row>
    <row r="4891" spans="1:1" x14ac:dyDescent="0.2">
      <c r="A4891" s="145">
        <v>43220</v>
      </c>
    </row>
    <row r="4892" spans="1:1" x14ac:dyDescent="0.2">
      <c r="A4892" s="145">
        <v>43221</v>
      </c>
    </row>
    <row r="4893" spans="1:1" x14ac:dyDescent="0.2">
      <c r="A4893" s="145">
        <v>43222</v>
      </c>
    </row>
    <row r="4894" spans="1:1" x14ac:dyDescent="0.2">
      <c r="A4894" s="145">
        <v>43223</v>
      </c>
    </row>
    <row r="4895" spans="1:1" x14ac:dyDescent="0.2">
      <c r="A4895" s="145">
        <v>43224</v>
      </c>
    </row>
    <row r="4896" spans="1:1" x14ac:dyDescent="0.2">
      <c r="A4896" s="145">
        <v>43227</v>
      </c>
    </row>
    <row r="4897" spans="1:1" x14ac:dyDescent="0.2">
      <c r="A4897" s="145">
        <v>43228</v>
      </c>
    </row>
    <row r="4898" spans="1:1" x14ac:dyDescent="0.2">
      <c r="A4898" s="145">
        <v>43229</v>
      </c>
    </row>
    <row r="4899" spans="1:1" x14ac:dyDescent="0.2">
      <c r="A4899" s="145">
        <v>43230</v>
      </c>
    </row>
    <row r="4900" spans="1:1" x14ac:dyDescent="0.2">
      <c r="A4900" s="145">
        <v>43231</v>
      </c>
    </row>
    <row r="4901" spans="1:1" x14ac:dyDescent="0.2">
      <c r="A4901" s="145">
        <v>43234</v>
      </c>
    </row>
    <row r="4902" spans="1:1" x14ac:dyDescent="0.2">
      <c r="A4902" s="145">
        <v>43235</v>
      </c>
    </row>
    <row r="4903" spans="1:1" x14ac:dyDescent="0.2">
      <c r="A4903" s="145">
        <v>43236</v>
      </c>
    </row>
    <row r="4904" spans="1:1" x14ac:dyDescent="0.2">
      <c r="A4904" s="145">
        <v>43237</v>
      </c>
    </row>
    <row r="4905" spans="1:1" x14ac:dyDescent="0.2">
      <c r="A4905" s="145">
        <v>43238</v>
      </c>
    </row>
    <row r="4906" spans="1:1" x14ac:dyDescent="0.2">
      <c r="A4906" s="145">
        <v>43241</v>
      </c>
    </row>
    <row r="4907" spans="1:1" x14ac:dyDescent="0.2">
      <c r="A4907" s="145">
        <v>43242</v>
      </c>
    </row>
    <row r="4908" spans="1:1" x14ac:dyDescent="0.2">
      <c r="A4908" s="145">
        <v>43243</v>
      </c>
    </row>
    <row r="4909" spans="1:1" x14ac:dyDescent="0.2">
      <c r="A4909" s="145">
        <v>43244</v>
      </c>
    </row>
    <row r="4910" spans="1:1" x14ac:dyDescent="0.2">
      <c r="A4910" s="145">
        <v>43245</v>
      </c>
    </row>
    <row r="4911" spans="1:1" x14ac:dyDescent="0.2">
      <c r="A4911" s="145">
        <v>43248</v>
      </c>
    </row>
    <row r="4912" spans="1:1" x14ac:dyDescent="0.2">
      <c r="A4912" s="145">
        <v>43249</v>
      </c>
    </row>
    <row r="4913" spans="1:1" x14ac:dyDescent="0.2">
      <c r="A4913" s="145">
        <v>43250</v>
      </c>
    </row>
    <row r="4914" spans="1:1" x14ac:dyDescent="0.2">
      <c r="A4914" s="145">
        <v>43251</v>
      </c>
    </row>
    <row r="4915" spans="1:1" x14ac:dyDescent="0.2">
      <c r="A4915" s="145">
        <v>43252</v>
      </c>
    </row>
    <row r="4916" spans="1:1" x14ac:dyDescent="0.2">
      <c r="A4916" s="145">
        <v>43255</v>
      </c>
    </row>
    <row r="4917" spans="1:1" x14ac:dyDescent="0.2">
      <c r="A4917" s="145">
        <v>43256</v>
      </c>
    </row>
    <row r="4918" spans="1:1" x14ac:dyDescent="0.2">
      <c r="A4918" s="145">
        <v>43257</v>
      </c>
    </row>
    <row r="4919" spans="1:1" x14ac:dyDescent="0.2">
      <c r="A4919" s="145">
        <v>43258</v>
      </c>
    </row>
    <row r="4920" spans="1:1" x14ac:dyDescent="0.2">
      <c r="A4920" s="145">
        <v>43259</v>
      </c>
    </row>
    <row r="4921" spans="1:1" x14ac:dyDescent="0.2">
      <c r="A4921" s="145">
        <v>43262</v>
      </c>
    </row>
    <row r="4922" spans="1:1" x14ac:dyDescent="0.2">
      <c r="A4922" s="145">
        <v>43263</v>
      </c>
    </row>
    <row r="4923" spans="1:1" x14ac:dyDescent="0.2">
      <c r="A4923" s="145">
        <v>43264</v>
      </c>
    </row>
    <row r="4924" spans="1:1" x14ac:dyDescent="0.2">
      <c r="A4924" s="145">
        <v>43265</v>
      </c>
    </row>
    <row r="4925" spans="1:1" x14ac:dyDescent="0.2">
      <c r="A4925" s="145">
        <v>43266</v>
      </c>
    </row>
    <row r="4926" spans="1:1" x14ac:dyDescent="0.2">
      <c r="A4926" s="145">
        <v>43269</v>
      </c>
    </row>
    <row r="4927" spans="1:1" x14ac:dyDescent="0.2">
      <c r="A4927" s="145">
        <v>43270</v>
      </c>
    </row>
    <row r="4928" spans="1:1" x14ac:dyDescent="0.2">
      <c r="A4928" s="145">
        <v>43271</v>
      </c>
    </row>
    <row r="4929" spans="1:1" x14ac:dyDescent="0.2">
      <c r="A4929" s="145">
        <v>43272</v>
      </c>
    </row>
    <row r="4930" spans="1:1" x14ac:dyDescent="0.2">
      <c r="A4930" s="145">
        <v>43273</v>
      </c>
    </row>
    <row r="4931" spans="1:1" x14ac:dyDescent="0.2">
      <c r="A4931" s="145">
        <v>43276</v>
      </c>
    </row>
    <row r="4932" spans="1:1" x14ac:dyDescent="0.2">
      <c r="A4932" s="145">
        <v>43277</v>
      </c>
    </row>
    <row r="4933" spans="1:1" x14ac:dyDescent="0.2">
      <c r="A4933" s="145">
        <v>43278</v>
      </c>
    </row>
    <row r="4934" spans="1:1" x14ac:dyDescent="0.2">
      <c r="A4934" s="145">
        <v>43279</v>
      </c>
    </row>
    <row r="4935" spans="1:1" x14ac:dyDescent="0.2">
      <c r="A4935" s="145">
        <v>43280</v>
      </c>
    </row>
    <row r="4936" spans="1:1" x14ac:dyDescent="0.2">
      <c r="A4936" s="145">
        <v>43283</v>
      </c>
    </row>
    <row r="4937" spans="1:1" x14ac:dyDescent="0.2">
      <c r="A4937" s="145">
        <v>43284</v>
      </c>
    </row>
    <row r="4938" spans="1:1" x14ac:dyDescent="0.2">
      <c r="A4938" s="145">
        <v>43286</v>
      </c>
    </row>
    <row r="4939" spans="1:1" x14ac:dyDescent="0.2">
      <c r="A4939" s="145">
        <v>43287</v>
      </c>
    </row>
    <row r="4940" spans="1:1" x14ac:dyDescent="0.2">
      <c r="A4940" s="145">
        <v>43290</v>
      </c>
    </row>
    <row r="4941" spans="1:1" x14ac:dyDescent="0.2">
      <c r="A4941" s="145">
        <v>43291</v>
      </c>
    </row>
    <row r="4942" spans="1:1" x14ac:dyDescent="0.2">
      <c r="A4942" s="145">
        <v>43292</v>
      </c>
    </row>
    <row r="4943" spans="1:1" x14ac:dyDescent="0.2">
      <c r="A4943" s="145">
        <v>43293</v>
      </c>
    </row>
    <row r="4944" spans="1:1" x14ac:dyDescent="0.2">
      <c r="A4944" s="145">
        <v>43294</v>
      </c>
    </row>
    <row r="4945" spans="1:1" x14ac:dyDescent="0.2">
      <c r="A4945" s="145">
        <v>43297</v>
      </c>
    </row>
    <row r="4946" spans="1:1" x14ac:dyDescent="0.2">
      <c r="A4946" s="145">
        <v>43298</v>
      </c>
    </row>
    <row r="4947" spans="1:1" x14ac:dyDescent="0.2">
      <c r="A4947" s="145">
        <v>43299</v>
      </c>
    </row>
    <row r="4948" spans="1:1" x14ac:dyDescent="0.2">
      <c r="A4948" s="145">
        <v>43300</v>
      </c>
    </row>
    <row r="4949" spans="1:1" x14ac:dyDescent="0.2">
      <c r="A4949" s="145">
        <v>43301</v>
      </c>
    </row>
    <row r="4950" spans="1:1" x14ac:dyDescent="0.2">
      <c r="A4950" s="145">
        <v>43304</v>
      </c>
    </row>
    <row r="4951" spans="1:1" x14ac:dyDescent="0.2">
      <c r="A4951" s="145">
        <v>43305</v>
      </c>
    </row>
    <row r="4952" spans="1:1" x14ac:dyDescent="0.2">
      <c r="A4952" s="145">
        <v>43306</v>
      </c>
    </row>
    <row r="4953" spans="1:1" x14ac:dyDescent="0.2">
      <c r="A4953" s="145">
        <v>43307</v>
      </c>
    </row>
    <row r="4954" spans="1:1" x14ac:dyDescent="0.2">
      <c r="A4954" s="145">
        <v>43308</v>
      </c>
    </row>
    <row r="4955" spans="1:1" x14ac:dyDescent="0.2">
      <c r="A4955" s="145">
        <v>43311</v>
      </c>
    </row>
    <row r="4956" spans="1:1" x14ac:dyDescent="0.2">
      <c r="A4956" s="145">
        <v>43312</v>
      </c>
    </row>
    <row r="4957" spans="1:1" x14ac:dyDescent="0.2">
      <c r="A4957" s="145">
        <v>43313</v>
      </c>
    </row>
    <row r="4958" spans="1:1" x14ac:dyDescent="0.2">
      <c r="A4958" s="145">
        <v>43314</v>
      </c>
    </row>
    <row r="4959" spans="1:1" x14ac:dyDescent="0.2">
      <c r="A4959" s="145">
        <v>43315</v>
      </c>
    </row>
    <row r="4960" spans="1:1" x14ac:dyDescent="0.2">
      <c r="A4960" s="145">
        <v>43318</v>
      </c>
    </row>
    <row r="4961" spans="1:1" x14ac:dyDescent="0.2">
      <c r="A4961" s="145">
        <v>43319</v>
      </c>
    </row>
    <row r="4962" spans="1:1" x14ac:dyDescent="0.2">
      <c r="A4962" s="145">
        <v>43320</v>
      </c>
    </row>
    <row r="4963" spans="1:1" x14ac:dyDescent="0.2">
      <c r="A4963" s="145">
        <v>43321</v>
      </c>
    </row>
    <row r="4964" spans="1:1" x14ac:dyDescent="0.2">
      <c r="A4964" s="145">
        <v>43322</v>
      </c>
    </row>
    <row r="4965" spans="1:1" x14ac:dyDescent="0.2">
      <c r="A4965" s="145">
        <v>43325</v>
      </c>
    </row>
    <row r="4966" spans="1:1" x14ac:dyDescent="0.2">
      <c r="A4966" s="145">
        <v>43326</v>
      </c>
    </row>
    <row r="4967" spans="1:1" x14ac:dyDescent="0.2">
      <c r="A4967" s="145">
        <v>43327</v>
      </c>
    </row>
    <row r="4968" spans="1:1" x14ac:dyDescent="0.2">
      <c r="A4968" s="145">
        <v>43328</v>
      </c>
    </row>
    <row r="4969" spans="1:1" x14ac:dyDescent="0.2">
      <c r="A4969" s="145">
        <v>43329</v>
      </c>
    </row>
    <row r="4970" spans="1:1" x14ac:dyDescent="0.2">
      <c r="A4970" s="145">
        <v>43332</v>
      </c>
    </row>
    <row r="4971" spans="1:1" x14ac:dyDescent="0.2">
      <c r="A4971" s="145">
        <v>43333</v>
      </c>
    </row>
    <row r="4972" spans="1:1" x14ac:dyDescent="0.2">
      <c r="A4972" s="145">
        <v>43334</v>
      </c>
    </row>
    <row r="4973" spans="1:1" x14ac:dyDescent="0.2">
      <c r="A4973" s="145">
        <v>43335</v>
      </c>
    </row>
    <row r="4974" spans="1:1" x14ac:dyDescent="0.2">
      <c r="A4974" s="145">
        <v>43336</v>
      </c>
    </row>
    <row r="4975" spans="1:1" x14ac:dyDescent="0.2">
      <c r="A4975" s="145">
        <v>43339</v>
      </c>
    </row>
    <row r="4976" spans="1:1" x14ac:dyDescent="0.2">
      <c r="A4976" s="145">
        <v>43340</v>
      </c>
    </row>
    <row r="4977" spans="1:1" x14ac:dyDescent="0.2">
      <c r="A4977" s="145">
        <v>43341</v>
      </c>
    </row>
    <row r="4978" spans="1:1" x14ac:dyDescent="0.2">
      <c r="A4978" s="145">
        <v>43342</v>
      </c>
    </row>
    <row r="4979" spans="1:1" x14ac:dyDescent="0.2">
      <c r="A4979" s="145">
        <v>43343</v>
      </c>
    </row>
    <row r="4980" spans="1:1" x14ac:dyDescent="0.2">
      <c r="A4980" s="145">
        <v>43346</v>
      </c>
    </row>
    <row r="4981" spans="1:1" x14ac:dyDescent="0.2">
      <c r="A4981" s="145">
        <v>43347</v>
      </c>
    </row>
    <row r="4982" spans="1:1" x14ac:dyDescent="0.2">
      <c r="A4982" s="145">
        <v>43348</v>
      </c>
    </row>
    <row r="4983" spans="1:1" x14ac:dyDescent="0.2">
      <c r="A4983" s="145">
        <v>43349</v>
      </c>
    </row>
    <row r="4984" spans="1:1" x14ac:dyDescent="0.2">
      <c r="A4984" s="145">
        <v>43350</v>
      </c>
    </row>
    <row r="4985" spans="1:1" x14ac:dyDescent="0.2">
      <c r="A4985" s="145">
        <v>43353</v>
      </c>
    </row>
    <row r="4986" spans="1:1" x14ac:dyDescent="0.2">
      <c r="A4986" s="145">
        <v>43354</v>
      </c>
    </row>
    <row r="4987" spans="1:1" x14ac:dyDescent="0.2">
      <c r="A4987" s="145">
        <v>43355</v>
      </c>
    </row>
    <row r="4988" spans="1:1" x14ac:dyDescent="0.2">
      <c r="A4988" s="145">
        <v>43356</v>
      </c>
    </row>
    <row r="4989" spans="1:1" x14ac:dyDescent="0.2">
      <c r="A4989" s="145">
        <v>43357</v>
      </c>
    </row>
    <row r="4990" spans="1:1" x14ac:dyDescent="0.2">
      <c r="A4990" s="145">
        <v>43360</v>
      </c>
    </row>
    <row r="4991" spans="1:1" x14ac:dyDescent="0.2">
      <c r="A4991" s="145">
        <v>43361</v>
      </c>
    </row>
    <row r="4992" spans="1:1" x14ac:dyDescent="0.2">
      <c r="A4992" s="145">
        <v>43362</v>
      </c>
    </row>
    <row r="4993" spans="1:1" x14ac:dyDescent="0.2">
      <c r="A4993" s="145">
        <v>43363</v>
      </c>
    </row>
    <row r="4994" spans="1:1" x14ac:dyDescent="0.2">
      <c r="A4994" s="145">
        <v>43364</v>
      </c>
    </row>
    <row r="4995" spans="1:1" x14ac:dyDescent="0.2">
      <c r="A4995" s="145">
        <v>43367</v>
      </c>
    </row>
    <row r="4996" spans="1:1" x14ac:dyDescent="0.2">
      <c r="A4996" s="145">
        <v>43368</v>
      </c>
    </row>
    <row r="4997" spans="1:1" x14ac:dyDescent="0.2">
      <c r="A4997" s="145">
        <v>43369</v>
      </c>
    </row>
    <row r="4998" spans="1:1" x14ac:dyDescent="0.2">
      <c r="A4998" s="145">
        <v>43370</v>
      </c>
    </row>
    <row r="4999" spans="1:1" x14ac:dyDescent="0.2">
      <c r="A4999" s="145">
        <v>43371</v>
      </c>
    </row>
    <row r="5000" spans="1:1" x14ac:dyDescent="0.2">
      <c r="A5000" s="145">
        <v>43374</v>
      </c>
    </row>
    <row r="5001" spans="1:1" x14ac:dyDescent="0.2">
      <c r="A5001" s="145">
        <v>43375</v>
      </c>
    </row>
    <row r="5002" spans="1:1" x14ac:dyDescent="0.2">
      <c r="A5002" s="145">
        <v>43376</v>
      </c>
    </row>
    <row r="5003" spans="1:1" x14ac:dyDescent="0.2">
      <c r="A5003" s="145">
        <v>43377</v>
      </c>
    </row>
    <row r="5004" spans="1:1" x14ac:dyDescent="0.2">
      <c r="A5004" s="145">
        <v>43378</v>
      </c>
    </row>
    <row r="5005" spans="1:1" x14ac:dyDescent="0.2">
      <c r="A5005" s="145">
        <v>43381</v>
      </c>
    </row>
    <row r="5006" spans="1:1" x14ac:dyDescent="0.2">
      <c r="A5006" s="145">
        <v>43382</v>
      </c>
    </row>
    <row r="5007" spans="1:1" x14ac:dyDescent="0.2">
      <c r="A5007" s="145">
        <v>43383</v>
      </c>
    </row>
    <row r="5008" spans="1:1" x14ac:dyDescent="0.2">
      <c r="A5008" s="145">
        <v>43384</v>
      </c>
    </row>
    <row r="5009" spans="1:1" x14ac:dyDescent="0.2">
      <c r="A5009" s="145">
        <v>43385</v>
      </c>
    </row>
    <row r="5010" spans="1:1" x14ac:dyDescent="0.2">
      <c r="A5010" s="145">
        <v>43388</v>
      </c>
    </row>
    <row r="5011" spans="1:1" x14ac:dyDescent="0.2">
      <c r="A5011" s="145">
        <v>43389</v>
      </c>
    </row>
    <row r="5012" spans="1:1" x14ac:dyDescent="0.2">
      <c r="A5012" s="145">
        <v>43390</v>
      </c>
    </row>
    <row r="5013" spans="1:1" x14ac:dyDescent="0.2">
      <c r="A5013" s="145">
        <v>43391</v>
      </c>
    </row>
    <row r="5014" spans="1:1" x14ac:dyDescent="0.2">
      <c r="A5014" s="145">
        <v>43392</v>
      </c>
    </row>
    <row r="5015" spans="1:1" x14ac:dyDescent="0.2">
      <c r="A5015" s="145">
        <v>43395</v>
      </c>
    </row>
    <row r="5016" spans="1:1" x14ac:dyDescent="0.2">
      <c r="A5016" s="145">
        <v>43396</v>
      </c>
    </row>
    <row r="5017" spans="1:1" x14ac:dyDescent="0.2">
      <c r="A5017" s="145">
        <v>43397</v>
      </c>
    </row>
    <row r="5018" spans="1:1" x14ac:dyDescent="0.2">
      <c r="A5018" s="145">
        <v>43398</v>
      </c>
    </row>
    <row r="5019" spans="1:1" x14ac:dyDescent="0.2">
      <c r="A5019" s="145">
        <v>43399</v>
      </c>
    </row>
    <row r="5020" spans="1:1" x14ac:dyDescent="0.2">
      <c r="A5020" s="145">
        <v>43402</v>
      </c>
    </row>
    <row r="5021" spans="1:1" x14ac:dyDescent="0.2">
      <c r="A5021" s="145">
        <v>43403</v>
      </c>
    </row>
    <row r="5022" spans="1:1" x14ac:dyDescent="0.2">
      <c r="A5022" s="145">
        <v>43404</v>
      </c>
    </row>
    <row r="5023" spans="1:1" x14ac:dyDescent="0.2">
      <c r="A5023" s="145">
        <v>43405</v>
      </c>
    </row>
    <row r="5024" spans="1:1" x14ac:dyDescent="0.2">
      <c r="A5024" s="145">
        <v>43406</v>
      </c>
    </row>
    <row r="5025" spans="1:1" x14ac:dyDescent="0.2">
      <c r="A5025" s="145">
        <v>43409</v>
      </c>
    </row>
    <row r="5026" spans="1:1" x14ac:dyDescent="0.2">
      <c r="A5026" s="145">
        <v>43410</v>
      </c>
    </row>
    <row r="5027" spans="1:1" x14ac:dyDescent="0.2">
      <c r="A5027" s="145">
        <v>43411</v>
      </c>
    </row>
    <row r="5028" spans="1:1" x14ac:dyDescent="0.2">
      <c r="A5028" s="145">
        <v>43412</v>
      </c>
    </row>
    <row r="5029" spans="1:1" x14ac:dyDescent="0.2">
      <c r="A5029" s="145">
        <v>43413</v>
      </c>
    </row>
    <row r="5030" spans="1:1" x14ac:dyDescent="0.2">
      <c r="A5030" s="145">
        <v>43416</v>
      </c>
    </row>
    <row r="5031" spans="1:1" x14ac:dyDescent="0.2">
      <c r="A5031" s="145">
        <v>43417</v>
      </c>
    </row>
    <row r="5032" spans="1:1" x14ac:dyDescent="0.2">
      <c r="A5032" s="145">
        <v>43418</v>
      </c>
    </row>
    <row r="5033" spans="1:1" x14ac:dyDescent="0.2">
      <c r="A5033" s="145">
        <v>43419</v>
      </c>
    </row>
    <row r="5034" spans="1:1" x14ac:dyDescent="0.2">
      <c r="A5034" s="145">
        <v>43420</v>
      </c>
    </row>
    <row r="5035" spans="1:1" x14ac:dyDescent="0.2">
      <c r="A5035" s="145">
        <v>43423</v>
      </c>
    </row>
    <row r="5036" spans="1:1" x14ac:dyDescent="0.2">
      <c r="A5036" s="145">
        <v>43424</v>
      </c>
    </row>
    <row r="5037" spans="1:1" x14ac:dyDescent="0.2">
      <c r="A5037" s="145">
        <v>43425</v>
      </c>
    </row>
    <row r="5038" spans="1:1" x14ac:dyDescent="0.2">
      <c r="A5038" s="145">
        <v>43426</v>
      </c>
    </row>
    <row r="5039" spans="1:1" x14ac:dyDescent="0.2">
      <c r="A5039" s="145">
        <v>43427</v>
      </c>
    </row>
    <row r="5040" spans="1:1" x14ac:dyDescent="0.2">
      <c r="A5040" s="145">
        <v>43430</v>
      </c>
    </row>
    <row r="5041" spans="1:1" x14ac:dyDescent="0.2">
      <c r="A5041" s="145">
        <v>43431</v>
      </c>
    </row>
    <row r="5042" spans="1:1" x14ac:dyDescent="0.2">
      <c r="A5042" s="145">
        <v>43432</v>
      </c>
    </row>
    <row r="5043" spans="1:1" x14ac:dyDescent="0.2">
      <c r="A5043" s="145">
        <v>43433</v>
      </c>
    </row>
    <row r="5044" spans="1:1" x14ac:dyDescent="0.2">
      <c r="A5044" s="145">
        <v>43434</v>
      </c>
    </row>
    <row r="5045" spans="1:1" x14ac:dyDescent="0.2">
      <c r="A5045" s="145">
        <v>43437</v>
      </c>
    </row>
    <row r="5046" spans="1:1" x14ac:dyDescent="0.2">
      <c r="A5046" s="145">
        <v>43438</v>
      </c>
    </row>
    <row r="5047" spans="1:1" x14ac:dyDescent="0.2">
      <c r="A5047" s="145">
        <v>43439</v>
      </c>
    </row>
    <row r="5048" spans="1:1" x14ac:dyDescent="0.2">
      <c r="A5048" s="145">
        <v>43440</v>
      </c>
    </row>
    <row r="5049" spans="1:1" x14ac:dyDescent="0.2">
      <c r="A5049" s="145">
        <v>43441</v>
      </c>
    </row>
    <row r="5050" spans="1:1" x14ac:dyDescent="0.2">
      <c r="A5050" s="145">
        <v>43444</v>
      </c>
    </row>
    <row r="5051" spans="1:1" x14ac:dyDescent="0.2">
      <c r="A5051" s="145">
        <v>43445</v>
      </c>
    </row>
    <row r="5052" spans="1:1" x14ac:dyDescent="0.2">
      <c r="A5052" s="145">
        <v>43446</v>
      </c>
    </row>
    <row r="5053" spans="1:1" x14ac:dyDescent="0.2">
      <c r="A5053" s="145">
        <v>43447</v>
      </c>
    </row>
    <row r="5054" spans="1:1" x14ac:dyDescent="0.2">
      <c r="A5054" s="145">
        <v>43448</v>
      </c>
    </row>
    <row r="5055" spans="1:1" x14ac:dyDescent="0.2">
      <c r="A5055" s="145">
        <v>43451</v>
      </c>
    </row>
    <row r="5056" spans="1:1" x14ac:dyDescent="0.2">
      <c r="A5056" s="145">
        <v>43452</v>
      </c>
    </row>
    <row r="5057" spans="1:1" x14ac:dyDescent="0.2">
      <c r="A5057" s="145">
        <v>43453</v>
      </c>
    </row>
    <row r="5058" spans="1:1" x14ac:dyDescent="0.2">
      <c r="A5058" s="145">
        <v>43454</v>
      </c>
    </row>
    <row r="5059" spans="1:1" x14ac:dyDescent="0.2">
      <c r="A5059" s="145">
        <v>43455</v>
      </c>
    </row>
    <row r="5060" spans="1:1" x14ac:dyDescent="0.2">
      <c r="A5060" s="145">
        <v>43458</v>
      </c>
    </row>
    <row r="5061" spans="1:1" x14ac:dyDescent="0.2">
      <c r="A5061" s="145">
        <v>43460</v>
      </c>
    </row>
    <row r="5062" spans="1:1" x14ac:dyDescent="0.2">
      <c r="A5062" s="145">
        <v>43461</v>
      </c>
    </row>
    <row r="5063" spans="1:1" x14ac:dyDescent="0.2">
      <c r="A5063" s="145">
        <v>43462</v>
      </c>
    </row>
    <row r="5064" spans="1:1" x14ac:dyDescent="0.2">
      <c r="A5064" s="145">
        <v>43465</v>
      </c>
    </row>
    <row r="5065" spans="1:1" x14ac:dyDescent="0.2">
      <c r="A5065" s="145">
        <v>43467</v>
      </c>
    </row>
    <row r="5066" spans="1:1" x14ac:dyDescent="0.2">
      <c r="A5066" s="145">
        <v>43468</v>
      </c>
    </row>
    <row r="5067" spans="1:1" x14ac:dyDescent="0.2">
      <c r="A5067" s="145">
        <v>43469</v>
      </c>
    </row>
    <row r="5068" spans="1:1" x14ac:dyDescent="0.2">
      <c r="A5068" s="145">
        <v>43472</v>
      </c>
    </row>
    <row r="5069" spans="1:1" x14ac:dyDescent="0.2">
      <c r="A5069" s="145">
        <v>43473</v>
      </c>
    </row>
    <row r="5070" spans="1:1" x14ac:dyDescent="0.2">
      <c r="A5070" s="145">
        <v>43474</v>
      </c>
    </row>
    <row r="5071" spans="1:1" x14ac:dyDescent="0.2">
      <c r="A5071" s="145">
        <v>43475</v>
      </c>
    </row>
    <row r="5072" spans="1:1" x14ac:dyDescent="0.2">
      <c r="A5072" s="145">
        <v>43476</v>
      </c>
    </row>
    <row r="5073" spans="1:1" x14ac:dyDescent="0.2">
      <c r="A5073" s="145">
        <v>43479</v>
      </c>
    </row>
    <row r="5074" spans="1:1" x14ac:dyDescent="0.2">
      <c r="A5074" s="145">
        <v>43480</v>
      </c>
    </row>
    <row r="5075" spans="1:1" x14ac:dyDescent="0.2">
      <c r="A5075" s="145">
        <v>43481</v>
      </c>
    </row>
    <row r="5076" spans="1:1" x14ac:dyDescent="0.2">
      <c r="A5076" s="145">
        <v>43482</v>
      </c>
    </row>
    <row r="5077" spans="1:1" x14ac:dyDescent="0.2">
      <c r="A5077" s="145">
        <v>43483</v>
      </c>
    </row>
    <row r="5078" spans="1:1" x14ac:dyDescent="0.2">
      <c r="A5078" s="145">
        <v>43486</v>
      </c>
    </row>
    <row r="5079" spans="1:1" x14ac:dyDescent="0.2">
      <c r="A5079" s="145">
        <v>43487</v>
      </c>
    </row>
    <row r="5080" spans="1:1" x14ac:dyDescent="0.2">
      <c r="A5080" s="145">
        <v>43488</v>
      </c>
    </row>
    <row r="5081" spans="1:1" x14ac:dyDescent="0.2">
      <c r="A5081" s="145">
        <v>43489</v>
      </c>
    </row>
    <row r="5082" spans="1:1" x14ac:dyDescent="0.2">
      <c r="A5082" s="145">
        <v>43490</v>
      </c>
    </row>
    <row r="5083" spans="1:1" x14ac:dyDescent="0.2">
      <c r="A5083" s="145">
        <v>43493</v>
      </c>
    </row>
    <row r="5084" spans="1:1" x14ac:dyDescent="0.2">
      <c r="A5084" s="145">
        <v>43494</v>
      </c>
    </row>
    <row r="5085" spans="1:1" x14ac:dyDescent="0.2">
      <c r="A5085" s="145">
        <v>43495</v>
      </c>
    </row>
    <row r="5086" spans="1:1" x14ac:dyDescent="0.2">
      <c r="A5086" s="145">
        <v>43496</v>
      </c>
    </row>
    <row r="5087" spans="1:1" x14ac:dyDescent="0.2">
      <c r="A5087" s="145">
        <v>43497</v>
      </c>
    </row>
    <row r="5088" spans="1:1" x14ac:dyDescent="0.2">
      <c r="A5088" s="145">
        <v>43500</v>
      </c>
    </row>
    <row r="5089" spans="1:1" x14ac:dyDescent="0.2">
      <c r="A5089" s="145">
        <v>43501</v>
      </c>
    </row>
    <row r="5090" spans="1:1" x14ac:dyDescent="0.2">
      <c r="A5090" s="145">
        <v>43502</v>
      </c>
    </row>
    <row r="5091" spans="1:1" x14ac:dyDescent="0.2">
      <c r="A5091" s="145">
        <v>43503</v>
      </c>
    </row>
    <row r="5092" spans="1:1" x14ac:dyDescent="0.2">
      <c r="A5092" s="145">
        <v>43504</v>
      </c>
    </row>
    <row r="5093" spans="1:1" x14ac:dyDescent="0.2">
      <c r="A5093" s="145">
        <v>43507</v>
      </c>
    </row>
    <row r="5094" spans="1:1" x14ac:dyDescent="0.2">
      <c r="A5094" s="145">
        <v>43508</v>
      </c>
    </row>
    <row r="5095" spans="1:1" x14ac:dyDescent="0.2">
      <c r="A5095" s="145">
        <v>43509</v>
      </c>
    </row>
    <row r="5096" spans="1:1" x14ac:dyDescent="0.2">
      <c r="A5096" s="145">
        <v>43510</v>
      </c>
    </row>
    <row r="5097" spans="1:1" x14ac:dyDescent="0.2">
      <c r="A5097" s="145">
        <v>43511</v>
      </c>
    </row>
    <row r="5098" spans="1:1" x14ac:dyDescent="0.2">
      <c r="A5098" s="145">
        <v>43514</v>
      </c>
    </row>
    <row r="5099" spans="1:1" x14ac:dyDescent="0.2">
      <c r="A5099" s="145">
        <v>43515</v>
      </c>
    </row>
    <row r="5100" spans="1:1" x14ac:dyDescent="0.2">
      <c r="A5100" s="145">
        <v>43516</v>
      </c>
    </row>
    <row r="5101" spans="1:1" x14ac:dyDescent="0.2">
      <c r="A5101" s="145">
        <v>43517</v>
      </c>
    </row>
    <row r="5102" spans="1:1" x14ac:dyDescent="0.2">
      <c r="A5102" s="145">
        <v>43518</v>
      </c>
    </row>
    <row r="5103" spans="1:1" x14ac:dyDescent="0.2">
      <c r="A5103" s="145">
        <v>43521</v>
      </c>
    </row>
    <row r="5104" spans="1:1" x14ac:dyDescent="0.2">
      <c r="A5104" s="145">
        <v>43522</v>
      </c>
    </row>
    <row r="5105" spans="1:1" x14ac:dyDescent="0.2">
      <c r="A5105" s="145">
        <v>43523</v>
      </c>
    </row>
    <row r="5106" spans="1:1" x14ac:dyDescent="0.2">
      <c r="A5106" s="145">
        <v>43524</v>
      </c>
    </row>
    <row r="5107" spans="1:1" x14ac:dyDescent="0.2">
      <c r="A5107" s="145">
        <v>43525</v>
      </c>
    </row>
    <row r="5108" spans="1:1" x14ac:dyDescent="0.2">
      <c r="A5108" s="145">
        <v>43528</v>
      </c>
    </row>
    <row r="5109" spans="1:1" x14ac:dyDescent="0.2">
      <c r="A5109" s="145">
        <v>43529</v>
      </c>
    </row>
    <row r="5110" spans="1:1" x14ac:dyDescent="0.2">
      <c r="A5110" s="145">
        <v>43530</v>
      </c>
    </row>
    <row r="5111" spans="1:1" x14ac:dyDescent="0.2">
      <c r="A5111" s="145">
        <v>43531</v>
      </c>
    </row>
    <row r="5112" spans="1:1" x14ac:dyDescent="0.2">
      <c r="A5112" s="145">
        <v>43532</v>
      </c>
    </row>
    <row r="5113" spans="1:1" x14ac:dyDescent="0.2">
      <c r="A5113" s="145">
        <v>43535</v>
      </c>
    </row>
    <row r="5114" spans="1:1" x14ac:dyDescent="0.2">
      <c r="A5114" s="145">
        <v>43536</v>
      </c>
    </row>
    <row r="5115" spans="1:1" x14ac:dyDescent="0.2">
      <c r="A5115" s="145">
        <v>43537</v>
      </c>
    </row>
    <row r="5116" spans="1:1" x14ac:dyDescent="0.2">
      <c r="A5116" s="145">
        <v>43538</v>
      </c>
    </row>
    <row r="5117" spans="1:1" x14ac:dyDescent="0.2">
      <c r="A5117" s="145">
        <v>43539</v>
      </c>
    </row>
    <row r="5118" spans="1:1" x14ac:dyDescent="0.2">
      <c r="A5118" s="145">
        <v>43542</v>
      </c>
    </row>
    <row r="5119" spans="1:1" x14ac:dyDescent="0.2">
      <c r="A5119" s="145">
        <v>43543</v>
      </c>
    </row>
    <row r="5120" spans="1:1" x14ac:dyDescent="0.2">
      <c r="A5120" s="145">
        <v>43544</v>
      </c>
    </row>
    <row r="5121" spans="1:1" x14ac:dyDescent="0.2">
      <c r="A5121" s="145">
        <v>43545</v>
      </c>
    </row>
    <row r="5122" spans="1:1" x14ac:dyDescent="0.2">
      <c r="A5122" s="145">
        <v>43546</v>
      </c>
    </row>
    <row r="5123" spans="1:1" x14ac:dyDescent="0.2">
      <c r="A5123" s="145">
        <v>43549</v>
      </c>
    </row>
    <row r="5124" spans="1:1" x14ac:dyDescent="0.2">
      <c r="A5124" s="145">
        <v>43550</v>
      </c>
    </row>
    <row r="5125" spans="1:1" x14ac:dyDescent="0.2">
      <c r="A5125" s="145">
        <v>43551</v>
      </c>
    </row>
    <row r="5126" spans="1:1" x14ac:dyDescent="0.2">
      <c r="A5126" s="145">
        <v>43552</v>
      </c>
    </row>
    <row r="5127" spans="1:1" x14ac:dyDescent="0.2">
      <c r="A5127" s="145">
        <v>43553</v>
      </c>
    </row>
    <row r="5128" spans="1:1" x14ac:dyDescent="0.2">
      <c r="A5128" s="145">
        <v>43556</v>
      </c>
    </row>
    <row r="5129" spans="1:1" x14ac:dyDescent="0.2">
      <c r="A5129" s="145">
        <v>43557</v>
      </c>
    </row>
    <row r="5130" spans="1:1" x14ac:dyDescent="0.2">
      <c r="A5130" s="145">
        <v>43558</v>
      </c>
    </row>
    <row r="5131" spans="1:1" x14ac:dyDescent="0.2">
      <c r="A5131" s="145">
        <v>43559</v>
      </c>
    </row>
    <row r="5132" spans="1:1" x14ac:dyDescent="0.2">
      <c r="A5132" s="145">
        <v>43560</v>
      </c>
    </row>
    <row r="5133" spans="1:1" x14ac:dyDescent="0.2">
      <c r="A5133" s="145">
        <v>43563</v>
      </c>
    </row>
    <row r="5134" spans="1:1" x14ac:dyDescent="0.2">
      <c r="A5134" s="145">
        <v>43564</v>
      </c>
    </row>
    <row r="5135" spans="1:1" x14ac:dyDescent="0.2">
      <c r="A5135" s="145">
        <v>43565</v>
      </c>
    </row>
    <row r="5136" spans="1:1" x14ac:dyDescent="0.2">
      <c r="A5136" s="145">
        <v>43566</v>
      </c>
    </row>
    <row r="5137" spans="1:1" x14ac:dyDescent="0.2">
      <c r="A5137" s="145">
        <v>43567</v>
      </c>
    </row>
    <row r="5138" spans="1:1" x14ac:dyDescent="0.2">
      <c r="A5138" s="145">
        <v>43570</v>
      </c>
    </row>
    <row r="5139" spans="1:1" x14ac:dyDescent="0.2">
      <c r="A5139" s="145">
        <v>43571</v>
      </c>
    </row>
    <row r="5140" spans="1:1" x14ac:dyDescent="0.2">
      <c r="A5140" s="145">
        <v>43572</v>
      </c>
    </row>
    <row r="5141" spans="1:1" x14ac:dyDescent="0.2">
      <c r="A5141" s="145">
        <v>43573</v>
      </c>
    </row>
    <row r="5142" spans="1:1" x14ac:dyDescent="0.2">
      <c r="A5142" s="145">
        <v>43574</v>
      </c>
    </row>
    <row r="5143" spans="1:1" x14ac:dyDescent="0.2">
      <c r="A5143" s="145">
        <v>43577</v>
      </c>
    </row>
    <row r="5144" spans="1:1" x14ac:dyDescent="0.2">
      <c r="A5144" s="145">
        <v>43578</v>
      </c>
    </row>
    <row r="5145" spans="1:1" x14ac:dyDescent="0.2">
      <c r="A5145" s="145">
        <v>43579</v>
      </c>
    </row>
    <row r="5146" spans="1:1" x14ac:dyDescent="0.2">
      <c r="A5146" s="145">
        <v>43580</v>
      </c>
    </row>
    <row r="5147" spans="1:1" x14ac:dyDescent="0.2">
      <c r="A5147" s="145">
        <v>43581</v>
      </c>
    </row>
    <row r="5148" spans="1:1" x14ac:dyDescent="0.2">
      <c r="A5148" s="145">
        <v>43584</v>
      </c>
    </row>
    <row r="5149" spans="1:1" x14ac:dyDescent="0.2">
      <c r="A5149" s="145">
        <v>43585</v>
      </c>
    </row>
    <row r="5150" spans="1:1" x14ac:dyDescent="0.2">
      <c r="A5150" s="145">
        <v>43586</v>
      </c>
    </row>
    <row r="5151" spans="1:1" x14ac:dyDescent="0.2">
      <c r="A5151" s="145">
        <v>43587</v>
      </c>
    </row>
    <row r="5152" spans="1:1" x14ac:dyDescent="0.2">
      <c r="A5152" s="145">
        <v>43588</v>
      </c>
    </row>
    <row r="5153" spans="1:1" x14ac:dyDescent="0.2">
      <c r="A5153" s="145">
        <v>43591</v>
      </c>
    </row>
    <row r="5154" spans="1:1" x14ac:dyDescent="0.2">
      <c r="A5154" s="145">
        <v>43592</v>
      </c>
    </row>
    <row r="5155" spans="1:1" x14ac:dyDescent="0.2">
      <c r="A5155" s="145">
        <v>43593</v>
      </c>
    </row>
    <row r="5156" spans="1:1" x14ac:dyDescent="0.2">
      <c r="A5156" s="145">
        <v>43594</v>
      </c>
    </row>
    <row r="5157" spans="1:1" x14ac:dyDescent="0.2">
      <c r="A5157" s="145">
        <v>43595</v>
      </c>
    </row>
    <row r="5158" spans="1:1" x14ac:dyDescent="0.2">
      <c r="A5158" s="145">
        <v>43598</v>
      </c>
    </row>
    <row r="5159" spans="1:1" x14ac:dyDescent="0.2">
      <c r="A5159" s="145">
        <v>43599</v>
      </c>
    </row>
    <row r="5160" spans="1:1" x14ac:dyDescent="0.2">
      <c r="A5160" s="145">
        <v>43600</v>
      </c>
    </row>
    <row r="5161" spans="1:1" x14ac:dyDescent="0.2">
      <c r="A5161" s="145">
        <v>43601</v>
      </c>
    </row>
    <row r="5162" spans="1:1" x14ac:dyDescent="0.2">
      <c r="A5162" s="145">
        <v>43602</v>
      </c>
    </row>
    <row r="5163" spans="1:1" x14ac:dyDescent="0.2">
      <c r="A5163" s="145">
        <v>43605</v>
      </c>
    </row>
    <row r="5164" spans="1:1" x14ac:dyDescent="0.2">
      <c r="A5164" s="145">
        <v>43606</v>
      </c>
    </row>
    <row r="5165" spans="1:1" x14ac:dyDescent="0.2">
      <c r="A5165" s="145">
        <v>43607</v>
      </c>
    </row>
    <row r="5166" spans="1:1" x14ac:dyDescent="0.2">
      <c r="A5166" s="145">
        <v>43608</v>
      </c>
    </row>
    <row r="5167" spans="1:1" x14ac:dyDescent="0.2">
      <c r="A5167" s="145">
        <v>43609</v>
      </c>
    </row>
    <row r="5168" spans="1:1" x14ac:dyDescent="0.2">
      <c r="A5168" s="145">
        <v>43612</v>
      </c>
    </row>
    <row r="5169" spans="1:1" x14ac:dyDescent="0.2">
      <c r="A5169" s="145">
        <v>43613</v>
      </c>
    </row>
    <row r="5170" spans="1:1" x14ac:dyDescent="0.2">
      <c r="A5170" s="145">
        <v>43614</v>
      </c>
    </row>
    <row r="5171" spans="1:1" x14ac:dyDescent="0.2">
      <c r="A5171" s="145">
        <v>43615</v>
      </c>
    </row>
    <row r="5172" spans="1:1" x14ac:dyDescent="0.2">
      <c r="A5172" s="145">
        <v>43616</v>
      </c>
    </row>
    <row r="5173" spans="1:1" x14ac:dyDescent="0.2">
      <c r="A5173" s="145">
        <v>43619</v>
      </c>
    </row>
    <row r="5174" spans="1:1" x14ac:dyDescent="0.2">
      <c r="A5174" s="145">
        <v>43620</v>
      </c>
    </row>
    <row r="5175" spans="1:1" x14ac:dyDescent="0.2">
      <c r="A5175" s="145">
        <v>43621</v>
      </c>
    </row>
    <row r="5176" spans="1:1" x14ac:dyDescent="0.2">
      <c r="A5176" s="145">
        <v>43622</v>
      </c>
    </row>
    <row r="5177" spans="1:1" x14ac:dyDescent="0.2">
      <c r="A5177" s="145">
        <v>43623</v>
      </c>
    </row>
    <row r="5178" spans="1:1" x14ac:dyDescent="0.2">
      <c r="A5178" s="145">
        <v>43626</v>
      </c>
    </row>
    <row r="5179" spans="1:1" x14ac:dyDescent="0.2">
      <c r="A5179" s="145">
        <v>43627</v>
      </c>
    </row>
    <row r="5180" spans="1:1" x14ac:dyDescent="0.2">
      <c r="A5180" s="145">
        <v>43628</v>
      </c>
    </row>
    <row r="5181" spans="1:1" x14ac:dyDescent="0.2">
      <c r="A5181" s="145">
        <v>43629</v>
      </c>
    </row>
    <row r="5182" spans="1:1" x14ac:dyDescent="0.2">
      <c r="A5182" s="145">
        <v>43630</v>
      </c>
    </row>
    <row r="5183" spans="1:1" x14ac:dyDescent="0.2">
      <c r="A5183" s="145">
        <v>43633</v>
      </c>
    </row>
    <row r="5184" spans="1:1" x14ac:dyDescent="0.2">
      <c r="A5184" s="145">
        <v>43634</v>
      </c>
    </row>
    <row r="5185" spans="1:1" x14ac:dyDescent="0.2">
      <c r="A5185" s="145">
        <v>43635</v>
      </c>
    </row>
    <row r="5186" spans="1:1" x14ac:dyDescent="0.2">
      <c r="A5186" s="145">
        <v>43636</v>
      </c>
    </row>
    <row r="5187" spans="1:1" x14ac:dyDescent="0.2">
      <c r="A5187" s="145">
        <v>43637</v>
      </c>
    </row>
    <row r="5188" spans="1:1" x14ac:dyDescent="0.2">
      <c r="A5188" s="145">
        <v>43640</v>
      </c>
    </row>
    <row r="5189" spans="1:1" x14ac:dyDescent="0.2">
      <c r="A5189" s="145">
        <v>43641</v>
      </c>
    </row>
    <row r="5190" spans="1:1" x14ac:dyDescent="0.2">
      <c r="A5190" s="145">
        <v>43642</v>
      </c>
    </row>
    <row r="5191" spans="1:1" x14ac:dyDescent="0.2">
      <c r="A5191" s="145">
        <v>43643</v>
      </c>
    </row>
    <row r="5192" spans="1:1" x14ac:dyDescent="0.2">
      <c r="A5192" s="145">
        <v>43644</v>
      </c>
    </row>
    <row r="5193" spans="1:1" x14ac:dyDescent="0.2">
      <c r="A5193" s="145">
        <v>43647</v>
      </c>
    </row>
    <row r="5194" spans="1:1" x14ac:dyDescent="0.2">
      <c r="A5194" s="145">
        <v>43648</v>
      </c>
    </row>
    <row r="5195" spans="1:1" x14ac:dyDescent="0.2">
      <c r="A5195" s="145">
        <v>43649</v>
      </c>
    </row>
    <row r="5196" spans="1:1" x14ac:dyDescent="0.2">
      <c r="A5196" s="145">
        <v>43651</v>
      </c>
    </row>
    <row r="5197" spans="1:1" x14ac:dyDescent="0.2">
      <c r="A5197" s="145">
        <v>43654</v>
      </c>
    </row>
    <row r="5198" spans="1:1" x14ac:dyDescent="0.2">
      <c r="A5198" s="145">
        <v>43655</v>
      </c>
    </row>
    <row r="5199" spans="1:1" x14ac:dyDescent="0.2">
      <c r="A5199" s="145">
        <v>43656</v>
      </c>
    </row>
    <row r="5200" spans="1:1" x14ac:dyDescent="0.2">
      <c r="A5200" s="145">
        <v>43657</v>
      </c>
    </row>
    <row r="5201" spans="1:1" x14ac:dyDescent="0.2">
      <c r="A5201" s="145">
        <v>43658</v>
      </c>
    </row>
    <row r="5202" spans="1:1" x14ac:dyDescent="0.2">
      <c r="A5202" s="145">
        <v>43661</v>
      </c>
    </row>
    <row r="5203" spans="1:1" x14ac:dyDescent="0.2">
      <c r="A5203" s="145">
        <v>43662</v>
      </c>
    </row>
    <row r="5204" spans="1:1" x14ac:dyDescent="0.2">
      <c r="A5204" s="145">
        <v>43663</v>
      </c>
    </row>
    <row r="5205" spans="1:1" x14ac:dyDescent="0.2">
      <c r="A5205" s="145">
        <v>43664</v>
      </c>
    </row>
    <row r="5206" spans="1:1" x14ac:dyDescent="0.2">
      <c r="A5206" s="145">
        <v>43665</v>
      </c>
    </row>
    <row r="5207" spans="1:1" x14ac:dyDescent="0.2">
      <c r="A5207" s="145">
        <v>43668</v>
      </c>
    </row>
    <row r="5208" spans="1:1" x14ac:dyDescent="0.2">
      <c r="A5208" s="145">
        <v>43669</v>
      </c>
    </row>
    <row r="5209" spans="1:1" x14ac:dyDescent="0.2">
      <c r="A5209" s="145">
        <v>43670</v>
      </c>
    </row>
    <row r="5210" spans="1:1" x14ac:dyDescent="0.2">
      <c r="A5210" s="145">
        <v>43671</v>
      </c>
    </row>
    <row r="5211" spans="1:1" x14ac:dyDescent="0.2">
      <c r="A5211" s="145">
        <v>43672</v>
      </c>
    </row>
    <row r="5212" spans="1:1" x14ac:dyDescent="0.2">
      <c r="A5212" s="145">
        <v>43675</v>
      </c>
    </row>
    <row r="5213" spans="1:1" x14ac:dyDescent="0.2">
      <c r="A5213" s="145">
        <v>43676</v>
      </c>
    </row>
    <row r="5214" spans="1:1" x14ac:dyDescent="0.2">
      <c r="A5214" s="145">
        <v>43677</v>
      </c>
    </row>
    <row r="5215" spans="1:1" x14ac:dyDescent="0.2">
      <c r="A5215" s="145">
        <v>43678</v>
      </c>
    </row>
    <row r="5216" spans="1:1" x14ac:dyDescent="0.2">
      <c r="A5216" s="145">
        <v>43679</v>
      </c>
    </row>
    <row r="5217" spans="1:1" x14ac:dyDescent="0.2">
      <c r="A5217" s="145">
        <v>43682</v>
      </c>
    </row>
    <row r="5218" spans="1:1" x14ac:dyDescent="0.2">
      <c r="A5218" s="145">
        <v>43683</v>
      </c>
    </row>
    <row r="5219" spans="1:1" x14ac:dyDescent="0.2">
      <c r="A5219" s="145">
        <v>43684</v>
      </c>
    </row>
    <row r="5220" spans="1:1" x14ac:dyDescent="0.2">
      <c r="A5220" s="145">
        <v>43685</v>
      </c>
    </row>
    <row r="5221" spans="1:1" x14ac:dyDescent="0.2">
      <c r="A5221" s="145">
        <v>43686</v>
      </c>
    </row>
    <row r="5222" spans="1:1" x14ac:dyDescent="0.2">
      <c r="A5222" s="145">
        <v>43689</v>
      </c>
    </row>
    <row r="5223" spans="1:1" x14ac:dyDescent="0.2">
      <c r="A5223" s="145">
        <v>43690</v>
      </c>
    </row>
    <row r="5224" spans="1:1" x14ac:dyDescent="0.2">
      <c r="A5224" s="145">
        <v>43691</v>
      </c>
    </row>
    <row r="5225" spans="1:1" x14ac:dyDescent="0.2">
      <c r="A5225" s="145">
        <v>43692</v>
      </c>
    </row>
    <row r="5226" spans="1:1" x14ac:dyDescent="0.2">
      <c r="A5226" s="145">
        <v>43693</v>
      </c>
    </row>
    <row r="5227" spans="1:1" x14ac:dyDescent="0.2">
      <c r="A5227" s="145">
        <v>43696</v>
      </c>
    </row>
    <row r="5228" spans="1:1" x14ac:dyDescent="0.2">
      <c r="A5228" s="145">
        <v>43697</v>
      </c>
    </row>
    <row r="5229" spans="1:1" x14ac:dyDescent="0.2">
      <c r="A5229" s="145">
        <v>43698</v>
      </c>
    </row>
    <row r="5230" spans="1:1" x14ac:dyDescent="0.2">
      <c r="A5230" s="145">
        <v>43699</v>
      </c>
    </row>
    <row r="5231" spans="1:1" x14ac:dyDescent="0.2">
      <c r="A5231" s="145">
        <v>43700</v>
      </c>
    </row>
    <row r="5232" spans="1:1" x14ac:dyDescent="0.2">
      <c r="A5232" s="145">
        <v>43703</v>
      </c>
    </row>
    <row r="5233" spans="1:1" x14ac:dyDescent="0.2">
      <c r="A5233" s="145">
        <v>43704</v>
      </c>
    </row>
    <row r="5234" spans="1:1" x14ac:dyDescent="0.2">
      <c r="A5234" s="145">
        <v>43705</v>
      </c>
    </row>
    <row r="5235" spans="1:1" x14ac:dyDescent="0.2">
      <c r="A5235" s="145">
        <v>43706</v>
      </c>
    </row>
    <row r="5236" spans="1:1" x14ac:dyDescent="0.2">
      <c r="A5236" s="145">
        <v>43707</v>
      </c>
    </row>
    <row r="5237" spans="1:1" x14ac:dyDescent="0.2">
      <c r="A5237" s="145">
        <v>43710</v>
      </c>
    </row>
    <row r="5238" spans="1:1" x14ac:dyDescent="0.2">
      <c r="A5238" s="145">
        <v>43711</v>
      </c>
    </row>
    <row r="5239" spans="1:1" x14ac:dyDescent="0.2">
      <c r="A5239" s="145">
        <v>43712</v>
      </c>
    </row>
    <row r="5240" spans="1:1" x14ac:dyDescent="0.2">
      <c r="A5240" s="145">
        <v>43713</v>
      </c>
    </row>
    <row r="5241" spans="1:1" x14ac:dyDescent="0.2">
      <c r="A5241" s="145">
        <v>43714</v>
      </c>
    </row>
    <row r="5242" spans="1:1" x14ac:dyDescent="0.2">
      <c r="A5242" s="145">
        <v>43717</v>
      </c>
    </row>
    <row r="5243" spans="1:1" x14ac:dyDescent="0.2">
      <c r="A5243" s="145">
        <v>43718</v>
      </c>
    </row>
    <row r="5244" spans="1:1" x14ac:dyDescent="0.2">
      <c r="A5244" s="145">
        <v>43719</v>
      </c>
    </row>
    <row r="5245" spans="1:1" x14ac:dyDescent="0.2">
      <c r="A5245" s="145">
        <v>43720</v>
      </c>
    </row>
    <row r="5246" spans="1:1" x14ac:dyDescent="0.2">
      <c r="A5246" s="145">
        <v>43721</v>
      </c>
    </row>
    <row r="5247" spans="1:1" x14ac:dyDescent="0.2">
      <c r="A5247" s="145">
        <v>43724</v>
      </c>
    </row>
    <row r="5248" spans="1:1" x14ac:dyDescent="0.2">
      <c r="A5248" s="145">
        <v>43725</v>
      </c>
    </row>
    <row r="5249" spans="1:1" x14ac:dyDescent="0.2">
      <c r="A5249" s="145">
        <v>43726</v>
      </c>
    </row>
    <row r="5250" spans="1:1" x14ac:dyDescent="0.2">
      <c r="A5250" s="145">
        <v>43727</v>
      </c>
    </row>
    <row r="5251" spans="1:1" x14ac:dyDescent="0.2">
      <c r="A5251" s="145">
        <v>43728</v>
      </c>
    </row>
    <row r="5252" spans="1:1" x14ac:dyDescent="0.2">
      <c r="A5252" s="145">
        <v>43731</v>
      </c>
    </row>
    <row r="5253" spans="1:1" x14ac:dyDescent="0.2">
      <c r="A5253" s="145">
        <v>43732</v>
      </c>
    </row>
    <row r="5254" spans="1:1" x14ac:dyDescent="0.2">
      <c r="A5254" s="145">
        <v>43733</v>
      </c>
    </row>
    <row r="5255" spans="1:1" x14ac:dyDescent="0.2">
      <c r="A5255" s="145">
        <v>43734</v>
      </c>
    </row>
    <row r="5256" spans="1:1" x14ac:dyDescent="0.2">
      <c r="A5256" s="145">
        <v>43735</v>
      </c>
    </row>
    <row r="5257" spans="1:1" x14ac:dyDescent="0.2">
      <c r="A5257" s="145">
        <v>43738</v>
      </c>
    </row>
    <row r="5258" spans="1:1" x14ac:dyDescent="0.2">
      <c r="A5258" s="145">
        <v>43739</v>
      </c>
    </row>
    <row r="5259" spans="1:1" x14ac:dyDescent="0.2">
      <c r="A5259" s="145">
        <v>43740</v>
      </c>
    </row>
    <row r="5260" spans="1:1" x14ac:dyDescent="0.2">
      <c r="A5260" s="145">
        <v>43741</v>
      </c>
    </row>
    <row r="5261" spans="1:1" x14ac:dyDescent="0.2">
      <c r="A5261" s="145">
        <v>43742</v>
      </c>
    </row>
    <row r="5262" spans="1:1" x14ac:dyDescent="0.2">
      <c r="A5262" s="145">
        <v>43745</v>
      </c>
    </row>
    <row r="5263" spans="1:1" x14ac:dyDescent="0.2">
      <c r="A5263" s="145">
        <v>43746</v>
      </c>
    </row>
    <row r="5264" spans="1:1" x14ac:dyDescent="0.2">
      <c r="A5264" s="145">
        <v>43747</v>
      </c>
    </row>
    <row r="5265" spans="1:1" x14ac:dyDescent="0.2">
      <c r="A5265" s="145">
        <v>43748</v>
      </c>
    </row>
    <row r="5266" spans="1:1" x14ac:dyDescent="0.2">
      <c r="A5266" s="145">
        <v>43749</v>
      </c>
    </row>
    <row r="5267" spans="1:1" x14ac:dyDescent="0.2">
      <c r="A5267" s="145">
        <v>43752</v>
      </c>
    </row>
    <row r="5268" spans="1:1" x14ac:dyDescent="0.2">
      <c r="A5268" s="145">
        <v>43753</v>
      </c>
    </row>
    <row r="5269" spans="1:1" x14ac:dyDescent="0.2">
      <c r="A5269" s="145">
        <v>43754</v>
      </c>
    </row>
    <row r="5270" spans="1:1" x14ac:dyDescent="0.2">
      <c r="A5270" s="145">
        <v>43755</v>
      </c>
    </row>
    <row r="5271" spans="1:1" x14ac:dyDescent="0.2">
      <c r="A5271" s="145">
        <v>43756</v>
      </c>
    </row>
    <row r="5272" spans="1:1" x14ac:dyDescent="0.2">
      <c r="A5272" s="145">
        <v>43759</v>
      </c>
    </row>
    <row r="5273" spans="1:1" x14ac:dyDescent="0.2">
      <c r="A5273" s="145">
        <v>43760</v>
      </c>
    </row>
    <row r="5274" spans="1:1" x14ac:dyDescent="0.2">
      <c r="A5274" s="145">
        <v>43761</v>
      </c>
    </row>
    <row r="5275" spans="1:1" x14ac:dyDescent="0.2">
      <c r="A5275" s="145">
        <v>43762</v>
      </c>
    </row>
    <row r="5276" spans="1:1" x14ac:dyDescent="0.2">
      <c r="A5276" s="145">
        <v>43763</v>
      </c>
    </row>
    <row r="5277" spans="1:1" x14ac:dyDescent="0.2">
      <c r="A5277" s="145">
        <v>43766</v>
      </c>
    </row>
    <row r="5278" spans="1:1" x14ac:dyDescent="0.2">
      <c r="A5278" s="145">
        <v>43767</v>
      </c>
    </row>
    <row r="5279" spans="1:1" x14ac:dyDescent="0.2">
      <c r="A5279" s="145">
        <v>43768</v>
      </c>
    </row>
    <row r="5280" spans="1:1" x14ac:dyDescent="0.2">
      <c r="A5280" s="145">
        <v>43769</v>
      </c>
    </row>
    <row r="5281" spans="1:1" x14ac:dyDescent="0.2">
      <c r="A5281" s="145">
        <v>43770</v>
      </c>
    </row>
    <row r="5282" spans="1:1" x14ac:dyDescent="0.2">
      <c r="A5282" s="145">
        <v>43773</v>
      </c>
    </row>
    <row r="5283" spans="1:1" x14ac:dyDescent="0.2">
      <c r="A5283" s="145">
        <v>43774</v>
      </c>
    </row>
    <row r="5284" spans="1:1" x14ac:dyDescent="0.2">
      <c r="A5284" s="145">
        <v>43775</v>
      </c>
    </row>
    <row r="5285" spans="1:1" x14ac:dyDescent="0.2">
      <c r="A5285" s="145">
        <v>43776</v>
      </c>
    </row>
    <row r="5286" spans="1:1" x14ac:dyDescent="0.2">
      <c r="A5286" s="145">
        <v>43777</v>
      </c>
    </row>
    <row r="5287" spans="1:1" x14ac:dyDescent="0.2">
      <c r="A5287" s="145">
        <v>43780</v>
      </c>
    </row>
    <row r="5288" spans="1:1" x14ac:dyDescent="0.2">
      <c r="A5288" s="145">
        <v>43781</v>
      </c>
    </row>
    <row r="5289" spans="1:1" x14ac:dyDescent="0.2">
      <c r="A5289" s="145">
        <v>43782</v>
      </c>
    </row>
    <row r="5290" spans="1:1" x14ac:dyDescent="0.2">
      <c r="A5290" s="145">
        <v>43783</v>
      </c>
    </row>
    <row r="5291" spans="1:1" x14ac:dyDescent="0.2">
      <c r="A5291" s="145">
        <v>43784</v>
      </c>
    </row>
    <row r="5292" spans="1:1" x14ac:dyDescent="0.2">
      <c r="A5292" s="145">
        <v>43787</v>
      </c>
    </row>
    <row r="5293" spans="1:1" x14ac:dyDescent="0.2">
      <c r="A5293" s="145">
        <v>43788</v>
      </c>
    </row>
    <row r="5294" spans="1:1" x14ac:dyDescent="0.2">
      <c r="A5294" s="145">
        <v>43789</v>
      </c>
    </row>
    <row r="5295" spans="1:1" x14ac:dyDescent="0.2">
      <c r="A5295" s="145">
        <v>43790</v>
      </c>
    </row>
    <row r="5296" spans="1:1" x14ac:dyDescent="0.2">
      <c r="A5296" s="145">
        <v>43791</v>
      </c>
    </row>
    <row r="5297" spans="1:1" x14ac:dyDescent="0.2">
      <c r="A5297" s="145">
        <v>43794</v>
      </c>
    </row>
    <row r="5298" spans="1:1" x14ac:dyDescent="0.2">
      <c r="A5298" s="145">
        <v>43795</v>
      </c>
    </row>
    <row r="5299" spans="1:1" x14ac:dyDescent="0.2">
      <c r="A5299" s="145">
        <v>43796</v>
      </c>
    </row>
    <row r="5300" spans="1:1" x14ac:dyDescent="0.2">
      <c r="A5300" s="145">
        <v>43797</v>
      </c>
    </row>
    <row r="5301" spans="1:1" x14ac:dyDescent="0.2">
      <c r="A5301" s="145">
        <v>43798</v>
      </c>
    </row>
    <row r="5302" spans="1:1" x14ac:dyDescent="0.2">
      <c r="A5302" s="145">
        <v>43801</v>
      </c>
    </row>
    <row r="5303" spans="1:1" x14ac:dyDescent="0.2">
      <c r="A5303" s="145">
        <v>43802</v>
      </c>
    </row>
    <row r="5304" spans="1:1" x14ac:dyDescent="0.2">
      <c r="A5304" s="145">
        <v>43803</v>
      </c>
    </row>
    <row r="5305" spans="1:1" x14ac:dyDescent="0.2">
      <c r="A5305" s="145">
        <v>43804</v>
      </c>
    </row>
    <row r="5306" spans="1:1" x14ac:dyDescent="0.2">
      <c r="A5306" s="145">
        <v>43805</v>
      </c>
    </row>
    <row r="5307" spans="1:1" x14ac:dyDescent="0.2">
      <c r="A5307" s="145">
        <v>43808</v>
      </c>
    </row>
    <row r="5308" spans="1:1" x14ac:dyDescent="0.2">
      <c r="A5308" s="145">
        <v>43809</v>
      </c>
    </row>
    <row r="5309" spans="1:1" x14ac:dyDescent="0.2">
      <c r="A5309" s="145">
        <v>43810</v>
      </c>
    </row>
    <row r="5310" spans="1:1" x14ac:dyDescent="0.2">
      <c r="A5310" s="145">
        <v>43811</v>
      </c>
    </row>
    <row r="5311" spans="1:1" x14ac:dyDescent="0.2">
      <c r="A5311" s="145">
        <v>43812</v>
      </c>
    </row>
    <row r="5312" spans="1:1" x14ac:dyDescent="0.2">
      <c r="A5312" s="145">
        <v>43815</v>
      </c>
    </row>
    <row r="5313" spans="1:1" x14ac:dyDescent="0.2">
      <c r="A5313" s="145">
        <v>43816</v>
      </c>
    </row>
    <row r="5314" spans="1:1" x14ac:dyDescent="0.2">
      <c r="A5314" s="145">
        <v>43817</v>
      </c>
    </row>
    <row r="5315" spans="1:1" x14ac:dyDescent="0.2">
      <c r="A5315" s="145">
        <v>43818</v>
      </c>
    </row>
    <row r="5316" spans="1:1" x14ac:dyDescent="0.2">
      <c r="A5316" s="145">
        <v>43819</v>
      </c>
    </row>
    <row r="5317" spans="1:1" x14ac:dyDescent="0.2">
      <c r="A5317" s="145">
        <v>43822</v>
      </c>
    </row>
    <row r="5318" spans="1:1" x14ac:dyDescent="0.2">
      <c r="A5318" s="145">
        <v>43823</v>
      </c>
    </row>
    <row r="5319" spans="1:1" x14ac:dyDescent="0.2">
      <c r="A5319" s="145">
        <v>43825</v>
      </c>
    </row>
    <row r="5320" spans="1:1" x14ac:dyDescent="0.2">
      <c r="A5320" s="145">
        <v>43826</v>
      </c>
    </row>
    <row r="5321" spans="1:1" x14ac:dyDescent="0.2">
      <c r="A5321" s="145">
        <v>43829</v>
      </c>
    </row>
    <row r="5322" spans="1:1" x14ac:dyDescent="0.2">
      <c r="A5322" s="145">
        <v>43830</v>
      </c>
    </row>
    <row r="5323" spans="1:1" x14ac:dyDescent="0.2">
      <c r="A5323" s="145">
        <v>43832</v>
      </c>
    </row>
    <row r="5324" spans="1:1" x14ac:dyDescent="0.2">
      <c r="A5324" s="145">
        <v>43833</v>
      </c>
    </row>
    <row r="5325" spans="1:1" x14ac:dyDescent="0.2">
      <c r="A5325" s="145">
        <v>43836</v>
      </c>
    </row>
    <row r="5326" spans="1:1" x14ac:dyDescent="0.2">
      <c r="A5326" s="145">
        <v>43837</v>
      </c>
    </row>
    <row r="5327" spans="1:1" x14ac:dyDescent="0.2">
      <c r="A5327" s="145">
        <v>43838</v>
      </c>
    </row>
    <row r="5328" spans="1:1" x14ac:dyDescent="0.2">
      <c r="A5328" s="145">
        <v>43839</v>
      </c>
    </row>
    <row r="5329" spans="1:1" x14ac:dyDescent="0.2">
      <c r="A5329" s="145">
        <v>43840</v>
      </c>
    </row>
    <row r="5330" spans="1:1" x14ac:dyDescent="0.2">
      <c r="A5330" s="145">
        <v>43843</v>
      </c>
    </row>
    <row r="5331" spans="1:1" x14ac:dyDescent="0.2">
      <c r="A5331" s="145">
        <v>43844</v>
      </c>
    </row>
    <row r="5332" spans="1:1" x14ac:dyDescent="0.2">
      <c r="A5332" s="145">
        <v>43845</v>
      </c>
    </row>
    <row r="5333" spans="1:1" x14ac:dyDescent="0.2">
      <c r="A5333" s="145">
        <v>43846</v>
      </c>
    </row>
    <row r="5334" spans="1:1" x14ac:dyDescent="0.2">
      <c r="A5334" s="145">
        <v>43847</v>
      </c>
    </row>
    <row r="5335" spans="1:1" x14ac:dyDescent="0.2">
      <c r="A5335" s="145">
        <v>43850</v>
      </c>
    </row>
    <row r="5336" spans="1:1" x14ac:dyDescent="0.2">
      <c r="A5336" s="145">
        <v>43851</v>
      </c>
    </row>
    <row r="5337" spans="1:1" x14ac:dyDescent="0.2">
      <c r="A5337" s="145">
        <v>43852</v>
      </c>
    </row>
    <row r="5338" spans="1:1" x14ac:dyDescent="0.2">
      <c r="A5338" s="145">
        <v>43853</v>
      </c>
    </row>
    <row r="5339" spans="1:1" x14ac:dyDescent="0.2">
      <c r="A5339" s="145">
        <v>43854</v>
      </c>
    </row>
    <row r="5340" spans="1:1" x14ac:dyDescent="0.2">
      <c r="A5340" s="145">
        <v>43857</v>
      </c>
    </row>
    <row r="5341" spans="1:1" x14ac:dyDescent="0.2">
      <c r="A5341" s="145">
        <v>43858</v>
      </c>
    </row>
    <row r="5342" spans="1:1" x14ac:dyDescent="0.2">
      <c r="A5342" s="145">
        <v>43859</v>
      </c>
    </row>
    <row r="5343" spans="1:1" x14ac:dyDescent="0.2">
      <c r="A5343" s="145">
        <v>43860</v>
      </c>
    </row>
    <row r="5344" spans="1:1" x14ac:dyDescent="0.2">
      <c r="A5344" s="145">
        <v>43861</v>
      </c>
    </row>
    <row r="5345" spans="1:1" x14ac:dyDescent="0.2">
      <c r="A5345" s="145">
        <v>43864</v>
      </c>
    </row>
    <row r="5346" spans="1:1" x14ac:dyDescent="0.2">
      <c r="A5346" s="145">
        <v>43865</v>
      </c>
    </row>
    <row r="5347" spans="1:1" x14ac:dyDescent="0.2">
      <c r="A5347" s="145">
        <v>43866</v>
      </c>
    </row>
    <row r="5348" spans="1:1" x14ac:dyDescent="0.2">
      <c r="A5348" s="145">
        <v>43867</v>
      </c>
    </row>
    <row r="5349" spans="1:1" x14ac:dyDescent="0.2">
      <c r="A5349" s="145">
        <v>43868</v>
      </c>
    </row>
    <row r="5350" spans="1:1" x14ac:dyDescent="0.2">
      <c r="A5350" s="145">
        <v>43871</v>
      </c>
    </row>
    <row r="5351" spans="1:1" x14ac:dyDescent="0.2">
      <c r="A5351" s="145">
        <v>43872</v>
      </c>
    </row>
    <row r="5352" spans="1:1" x14ac:dyDescent="0.2">
      <c r="A5352" s="145">
        <v>43873</v>
      </c>
    </row>
    <row r="5353" spans="1:1" x14ac:dyDescent="0.2">
      <c r="A5353" s="145">
        <v>43874</v>
      </c>
    </row>
    <row r="5354" spans="1:1" x14ac:dyDescent="0.2">
      <c r="A5354" s="145">
        <v>43875</v>
      </c>
    </row>
    <row r="5355" spans="1:1" x14ac:dyDescent="0.2">
      <c r="A5355" s="145">
        <v>43878</v>
      </c>
    </row>
    <row r="5356" spans="1:1" x14ac:dyDescent="0.2">
      <c r="A5356" s="145">
        <v>43879</v>
      </c>
    </row>
    <row r="5357" spans="1:1" x14ac:dyDescent="0.2">
      <c r="A5357" s="145">
        <v>43880</v>
      </c>
    </row>
    <row r="5358" spans="1:1" x14ac:dyDescent="0.2">
      <c r="A5358" s="145">
        <v>43881</v>
      </c>
    </row>
    <row r="5359" spans="1:1" x14ac:dyDescent="0.2">
      <c r="A5359" s="145">
        <v>43882</v>
      </c>
    </row>
    <row r="5360" spans="1:1" x14ac:dyDescent="0.2">
      <c r="A5360" s="145">
        <v>43885</v>
      </c>
    </row>
    <row r="5361" spans="1:1" x14ac:dyDescent="0.2">
      <c r="A5361" s="145">
        <v>43886</v>
      </c>
    </row>
    <row r="5362" spans="1:1" x14ac:dyDescent="0.2">
      <c r="A5362" s="145">
        <v>43887</v>
      </c>
    </row>
    <row r="5363" spans="1:1" x14ac:dyDescent="0.2">
      <c r="A5363" s="145">
        <v>43888</v>
      </c>
    </row>
    <row r="5364" spans="1:1" x14ac:dyDescent="0.2">
      <c r="A5364" s="145">
        <v>43889</v>
      </c>
    </row>
    <row r="5365" spans="1:1" x14ac:dyDescent="0.2">
      <c r="A5365" s="145">
        <v>43892</v>
      </c>
    </row>
    <row r="5366" spans="1:1" x14ac:dyDescent="0.2">
      <c r="A5366" s="145">
        <v>43893</v>
      </c>
    </row>
    <row r="5367" spans="1:1" x14ac:dyDescent="0.2">
      <c r="A5367" s="145">
        <v>43894</v>
      </c>
    </row>
    <row r="5368" spans="1:1" x14ac:dyDescent="0.2">
      <c r="A5368" s="145">
        <v>43895</v>
      </c>
    </row>
    <row r="5369" spans="1:1" x14ac:dyDescent="0.2">
      <c r="A5369" s="145">
        <v>43896</v>
      </c>
    </row>
    <row r="5370" spans="1:1" x14ac:dyDescent="0.2">
      <c r="A5370" s="145">
        <v>43899</v>
      </c>
    </row>
    <row r="5371" spans="1:1" x14ac:dyDescent="0.2">
      <c r="A5371" s="145">
        <v>43900</v>
      </c>
    </row>
    <row r="5372" spans="1:1" x14ac:dyDescent="0.2">
      <c r="A5372" s="145">
        <v>43901</v>
      </c>
    </row>
    <row r="5373" spans="1:1" x14ac:dyDescent="0.2">
      <c r="A5373" s="145">
        <v>43902</v>
      </c>
    </row>
    <row r="5374" spans="1:1" x14ac:dyDescent="0.2">
      <c r="A5374" s="145">
        <v>43903</v>
      </c>
    </row>
    <row r="5375" spans="1:1" x14ac:dyDescent="0.2">
      <c r="A5375" s="145">
        <v>43906</v>
      </c>
    </row>
    <row r="5376" spans="1:1" x14ac:dyDescent="0.2">
      <c r="A5376" s="145">
        <v>43907</v>
      </c>
    </row>
    <row r="5377" spans="1:1" x14ac:dyDescent="0.2">
      <c r="A5377" s="145">
        <v>43908</v>
      </c>
    </row>
    <row r="5378" spans="1:1" x14ac:dyDescent="0.2">
      <c r="A5378" s="145">
        <v>43909</v>
      </c>
    </row>
    <row r="5379" spans="1:1" x14ac:dyDescent="0.2">
      <c r="A5379" s="145">
        <v>43910</v>
      </c>
    </row>
    <row r="5380" spans="1:1" x14ac:dyDescent="0.2">
      <c r="A5380" s="145">
        <v>43913</v>
      </c>
    </row>
    <row r="5381" spans="1:1" x14ac:dyDescent="0.2">
      <c r="A5381" s="145">
        <v>43914</v>
      </c>
    </row>
    <row r="5382" spans="1:1" x14ac:dyDescent="0.2">
      <c r="A5382" s="145">
        <v>43915</v>
      </c>
    </row>
    <row r="5383" spans="1:1" x14ac:dyDescent="0.2">
      <c r="A5383" s="145">
        <v>43916</v>
      </c>
    </row>
    <row r="5384" spans="1:1" x14ac:dyDescent="0.2">
      <c r="A5384" s="145">
        <v>43917</v>
      </c>
    </row>
    <row r="5385" spans="1:1" x14ac:dyDescent="0.2">
      <c r="A5385" s="145">
        <v>43920</v>
      </c>
    </row>
    <row r="5386" spans="1:1" x14ac:dyDescent="0.2">
      <c r="A5386" s="145">
        <v>43921</v>
      </c>
    </row>
    <row r="5387" spans="1:1" x14ac:dyDescent="0.2">
      <c r="A5387" s="145">
        <v>43922</v>
      </c>
    </row>
    <row r="5388" spans="1:1" x14ac:dyDescent="0.2">
      <c r="A5388" s="145">
        <v>43923</v>
      </c>
    </row>
    <row r="5389" spans="1:1" x14ac:dyDescent="0.2">
      <c r="A5389" s="145">
        <v>43924</v>
      </c>
    </row>
    <row r="5390" spans="1:1" x14ac:dyDescent="0.2">
      <c r="A5390" s="145">
        <v>43927</v>
      </c>
    </row>
    <row r="5391" spans="1:1" x14ac:dyDescent="0.2">
      <c r="A5391" s="145">
        <v>43928</v>
      </c>
    </row>
    <row r="5392" spans="1:1" x14ac:dyDescent="0.2">
      <c r="A5392" s="145">
        <v>43929</v>
      </c>
    </row>
    <row r="5393" spans="1:1" x14ac:dyDescent="0.2">
      <c r="A5393" s="145">
        <v>43930</v>
      </c>
    </row>
    <row r="5394" spans="1:1" x14ac:dyDescent="0.2">
      <c r="A5394" s="145">
        <v>43931</v>
      </c>
    </row>
    <row r="5395" spans="1:1" x14ac:dyDescent="0.2">
      <c r="A5395" s="145">
        <v>43934</v>
      </c>
    </row>
    <row r="5396" spans="1:1" x14ac:dyDescent="0.2">
      <c r="A5396" s="145">
        <v>43935</v>
      </c>
    </row>
    <row r="5397" spans="1:1" x14ac:dyDescent="0.2">
      <c r="A5397" s="145">
        <v>43936</v>
      </c>
    </row>
    <row r="5398" spans="1:1" x14ac:dyDescent="0.2">
      <c r="A5398" s="145">
        <v>43937</v>
      </c>
    </row>
    <row r="5399" spans="1:1" x14ac:dyDescent="0.2">
      <c r="A5399" s="145">
        <v>43938</v>
      </c>
    </row>
    <row r="5400" spans="1:1" x14ac:dyDescent="0.2">
      <c r="A5400" s="145">
        <v>43941</v>
      </c>
    </row>
    <row r="5401" spans="1:1" x14ac:dyDescent="0.2">
      <c r="A5401" s="145">
        <v>43942</v>
      </c>
    </row>
    <row r="5402" spans="1:1" x14ac:dyDescent="0.2">
      <c r="A5402" s="145">
        <v>43943</v>
      </c>
    </row>
    <row r="5403" spans="1:1" x14ac:dyDescent="0.2">
      <c r="A5403" s="145">
        <v>43944</v>
      </c>
    </row>
    <row r="5404" spans="1:1" x14ac:dyDescent="0.2">
      <c r="A5404" s="145">
        <v>43945</v>
      </c>
    </row>
    <row r="5405" spans="1:1" x14ac:dyDescent="0.2">
      <c r="A5405" s="145">
        <v>43948</v>
      </c>
    </row>
    <row r="5406" spans="1:1" x14ac:dyDescent="0.2">
      <c r="A5406" s="145">
        <v>43949</v>
      </c>
    </row>
    <row r="5407" spans="1:1" x14ac:dyDescent="0.2">
      <c r="A5407" s="145">
        <v>43950</v>
      </c>
    </row>
    <row r="5408" spans="1:1" x14ac:dyDescent="0.2">
      <c r="A5408" s="145">
        <v>43951</v>
      </c>
    </row>
    <row r="5409" spans="1:1" x14ac:dyDescent="0.2">
      <c r="A5409" s="145">
        <v>43952</v>
      </c>
    </row>
    <row r="5410" spans="1:1" x14ac:dyDescent="0.2">
      <c r="A5410" s="145">
        <v>43955</v>
      </c>
    </row>
    <row r="5411" spans="1:1" x14ac:dyDescent="0.2">
      <c r="A5411" s="145">
        <v>43956</v>
      </c>
    </row>
    <row r="5412" spans="1:1" x14ac:dyDescent="0.2">
      <c r="A5412" s="145">
        <v>43957</v>
      </c>
    </row>
    <row r="5413" spans="1:1" x14ac:dyDescent="0.2">
      <c r="A5413" s="145">
        <v>43958</v>
      </c>
    </row>
    <row r="5414" spans="1:1" x14ac:dyDescent="0.2">
      <c r="A5414" s="145">
        <v>43959</v>
      </c>
    </row>
    <row r="5415" spans="1:1" x14ac:dyDescent="0.2">
      <c r="A5415" s="145">
        <v>43962</v>
      </c>
    </row>
    <row r="5416" spans="1:1" x14ac:dyDescent="0.2">
      <c r="A5416" s="145">
        <v>43963</v>
      </c>
    </row>
    <row r="5417" spans="1:1" x14ac:dyDescent="0.2">
      <c r="A5417" s="145">
        <v>43964</v>
      </c>
    </row>
    <row r="5418" spans="1:1" x14ac:dyDescent="0.2">
      <c r="A5418" s="145">
        <v>43965</v>
      </c>
    </row>
    <row r="5419" spans="1:1" x14ac:dyDescent="0.2">
      <c r="A5419" s="145">
        <v>43966</v>
      </c>
    </row>
    <row r="5420" spans="1:1" x14ac:dyDescent="0.2">
      <c r="A5420" s="145">
        <v>43969</v>
      </c>
    </row>
    <row r="5421" spans="1:1" x14ac:dyDescent="0.2">
      <c r="A5421" s="145">
        <v>43970</v>
      </c>
    </row>
    <row r="5422" spans="1:1" x14ac:dyDescent="0.2">
      <c r="A5422" s="145">
        <v>43971</v>
      </c>
    </row>
    <row r="5423" spans="1:1" x14ac:dyDescent="0.2">
      <c r="A5423" s="145">
        <v>43972</v>
      </c>
    </row>
    <row r="5424" spans="1:1" x14ac:dyDescent="0.2">
      <c r="A5424" s="145">
        <v>43973</v>
      </c>
    </row>
    <row r="5425" spans="1:1" x14ac:dyDescent="0.2">
      <c r="A5425" s="145">
        <v>43976</v>
      </c>
    </row>
    <row r="5426" spans="1:1" x14ac:dyDescent="0.2">
      <c r="A5426" s="145">
        <v>43977</v>
      </c>
    </row>
    <row r="5427" spans="1:1" x14ac:dyDescent="0.2">
      <c r="A5427" s="145">
        <v>43978</v>
      </c>
    </row>
    <row r="5428" spans="1:1" x14ac:dyDescent="0.2">
      <c r="A5428" s="145">
        <v>43979</v>
      </c>
    </row>
    <row r="5429" spans="1:1" x14ac:dyDescent="0.2">
      <c r="A5429" s="145">
        <v>43980</v>
      </c>
    </row>
    <row r="5430" spans="1:1" x14ac:dyDescent="0.2">
      <c r="A5430" s="145">
        <v>43983</v>
      </c>
    </row>
    <row r="5431" spans="1:1" x14ac:dyDescent="0.2">
      <c r="A5431" s="145">
        <v>43984</v>
      </c>
    </row>
    <row r="5432" spans="1:1" x14ac:dyDescent="0.2">
      <c r="A5432" s="145">
        <v>43985</v>
      </c>
    </row>
    <row r="5433" spans="1:1" x14ac:dyDescent="0.2">
      <c r="A5433" s="145">
        <v>43986</v>
      </c>
    </row>
    <row r="5434" spans="1:1" x14ac:dyDescent="0.2">
      <c r="A5434" s="145">
        <v>43987</v>
      </c>
    </row>
    <row r="5435" spans="1:1" x14ac:dyDescent="0.2">
      <c r="A5435" s="145">
        <v>43990</v>
      </c>
    </row>
    <row r="5436" spans="1:1" x14ac:dyDescent="0.2">
      <c r="A5436" s="145">
        <v>43991</v>
      </c>
    </row>
    <row r="5437" spans="1:1" x14ac:dyDescent="0.2">
      <c r="A5437" s="145">
        <v>43992</v>
      </c>
    </row>
    <row r="5438" spans="1:1" x14ac:dyDescent="0.2">
      <c r="A5438" s="145">
        <v>43993</v>
      </c>
    </row>
    <row r="5439" spans="1:1" x14ac:dyDescent="0.2">
      <c r="A5439" s="145">
        <v>43994</v>
      </c>
    </row>
    <row r="5440" spans="1:1" x14ac:dyDescent="0.2">
      <c r="A5440" s="145">
        <v>43997</v>
      </c>
    </row>
    <row r="5441" spans="1:1" x14ac:dyDescent="0.2">
      <c r="A5441" s="145">
        <v>43998</v>
      </c>
    </row>
    <row r="5442" spans="1:1" x14ac:dyDescent="0.2">
      <c r="A5442" s="145">
        <v>43999</v>
      </c>
    </row>
    <row r="5443" spans="1:1" x14ac:dyDescent="0.2">
      <c r="A5443" s="145">
        <v>44000</v>
      </c>
    </row>
    <row r="5444" spans="1:1" x14ac:dyDescent="0.2">
      <c r="A5444" s="145">
        <v>44001</v>
      </c>
    </row>
    <row r="5445" spans="1:1" x14ac:dyDescent="0.2">
      <c r="A5445" s="145">
        <v>44004</v>
      </c>
    </row>
    <row r="5446" spans="1:1" x14ac:dyDescent="0.2">
      <c r="A5446" s="145">
        <v>44005</v>
      </c>
    </row>
    <row r="5447" spans="1:1" x14ac:dyDescent="0.2">
      <c r="A5447" s="145">
        <v>44006</v>
      </c>
    </row>
    <row r="5448" spans="1:1" x14ac:dyDescent="0.2">
      <c r="A5448" s="145">
        <v>44007</v>
      </c>
    </row>
    <row r="5449" spans="1:1" x14ac:dyDescent="0.2">
      <c r="A5449" s="145">
        <v>44008</v>
      </c>
    </row>
    <row r="5450" spans="1:1" x14ac:dyDescent="0.2">
      <c r="A5450" s="145">
        <v>44011</v>
      </c>
    </row>
    <row r="5451" spans="1:1" x14ac:dyDescent="0.2">
      <c r="A5451" s="145">
        <v>44012</v>
      </c>
    </row>
    <row r="5452" spans="1:1" x14ac:dyDescent="0.2">
      <c r="A5452" s="145">
        <v>44013</v>
      </c>
    </row>
    <row r="5453" spans="1:1" x14ac:dyDescent="0.2">
      <c r="A5453" s="145">
        <v>44014</v>
      </c>
    </row>
    <row r="5454" spans="1:1" x14ac:dyDescent="0.2">
      <c r="A5454" s="145">
        <v>44015</v>
      </c>
    </row>
    <row r="5455" spans="1:1" x14ac:dyDescent="0.2">
      <c r="A5455" s="145">
        <v>44018</v>
      </c>
    </row>
    <row r="5456" spans="1:1" x14ac:dyDescent="0.2">
      <c r="A5456" s="145">
        <v>44019</v>
      </c>
    </row>
    <row r="5457" spans="1:1" x14ac:dyDescent="0.2">
      <c r="A5457" s="145">
        <v>44020</v>
      </c>
    </row>
    <row r="5458" spans="1:1" x14ac:dyDescent="0.2">
      <c r="A5458" s="145">
        <v>44021</v>
      </c>
    </row>
    <row r="5459" spans="1:1" x14ac:dyDescent="0.2">
      <c r="A5459" s="145">
        <v>44022</v>
      </c>
    </row>
    <row r="5460" spans="1:1" x14ac:dyDescent="0.2">
      <c r="A5460" s="145">
        <v>44025</v>
      </c>
    </row>
    <row r="5461" spans="1:1" x14ac:dyDescent="0.2">
      <c r="A5461" s="145">
        <v>44026</v>
      </c>
    </row>
    <row r="5462" spans="1:1" x14ac:dyDescent="0.2">
      <c r="A5462" s="145">
        <v>44027</v>
      </c>
    </row>
    <row r="5463" spans="1:1" x14ac:dyDescent="0.2">
      <c r="A5463" s="145">
        <v>44028</v>
      </c>
    </row>
    <row r="5464" spans="1:1" x14ac:dyDescent="0.2">
      <c r="A5464" s="145">
        <v>44029</v>
      </c>
    </row>
    <row r="5465" spans="1:1" x14ac:dyDescent="0.2">
      <c r="A5465" s="145">
        <v>44032</v>
      </c>
    </row>
    <row r="5466" spans="1:1" x14ac:dyDescent="0.2">
      <c r="A5466" s="145">
        <v>44033</v>
      </c>
    </row>
    <row r="5467" spans="1:1" x14ac:dyDescent="0.2">
      <c r="A5467" s="145">
        <v>44034</v>
      </c>
    </row>
    <row r="5468" spans="1:1" x14ac:dyDescent="0.2">
      <c r="A5468" s="145">
        <v>44035</v>
      </c>
    </row>
    <row r="5469" spans="1:1" x14ac:dyDescent="0.2">
      <c r="A5469" s="145">
        <v>44036</v>
      </c>
    </row>
    <row r="5470" spans="1:1" x14ac:dyDescent="0.2">
      <c r="A5470" s="145">
        <v>44039</v>
      </c>
    </row>
    <row r="5471" spans="1:1" x14ac:dyDescent="0.2">
      <c r="A5471" s="145">
        <v>44040</v>
      </c>
    </row>
    <row r="5472" spans="1:1" x14ac:dyDescent="0.2">
      <c r="A5472" s="145">
        <v>44041</v>
      </c>
    </row>
    <row r="5473" spans="1:1" x14ac:dyDescent="0.2">
      <c r="A5473" s="145">
        <v>44042</v>
      </c>
    </row>
    <row r="5474" spans="1:1" x14ac:dyDescent="0.2">
      <c r="A5474" s="145">
        <v>44043</v>
      </c>
    </row>
    <row r="5475" spans="1:1" x14ac:dyDescent="0.2">
      <c r="A5475" s="145">
        <v>44046</v>
      </c>
    </row>
    <row r="5476" spans="1:1" x14ac:dyDescent="0.2">
      <c r="A5476" s="145">
        <v>44047</v>
      </c>
    </row>
    <row r="5477" spans="1:1" x14ac:dyDescent="0.2">
      <c r="A5477" s="145">
        <v>44048</v>
      </c>
    </row>
    <row r="5478" spans="1:1" x14ac:dyDescent="0.2">
      <c r="A5478" s="145">
        <v>44049</v>
      </c>
    </row>
    <row r="5479" spans="1:1" x14ac:dyDescent="0.2">
      <c r="A5479" s="145">
        <v>44050</v>
      </c>
    </row>
    <row r="5480" spans="1:1" x14ac:dyDescent="0.2">
      <c r="A5480" s="145">
        <v>44053</v>
      </c>
    </row>
    <row r="5481" spans="1:1" x14ac:dyDescent="0.2">
      <c r="A5481" s="145">
        <v>44054</v>
      </c>
    </row>
    <row r="5482" spans="1:1" x14ac:dyDescent="0.2">
      <c r="A5482" s="145">
        <v>44055</v>
      </c>
    </row>
    <row r="5483" spans="1:1" x14ac:dyDescent="0.2">
      <c r="A5483" s="145">
        <v>44056</v>
      </c>
    </row>
    <row r="5484" spans="1:1" x14ac:dyDescent="0.2">
      <c r="A5484" s="145">
        <v>44057</v>
      </c>
    </row>
    <row r="5485" spans="1:1" x14ac:dyDescent="0.2">
      <c r="A5485" s="145">
        <v>44060</v>
      </c>
    </row>
    <row r="5486" spans="1:1" x14ac:dyDescent="0.2">
      <c r="A5486" s="145">
        <v>44061</v>
      </c>
    </row>
    <row r="5487" spans="1:1" x14ac:dyDescent="0.2">
      <c r="A5487" s="145">
        <v>44062</v>
      </c>
    </row>
    <row r="5488" spans="1:1" x14ac:dyDescent="0.2">
      <c r="A5488" s="145">
        <v>44063</v>
      </c>
    </row>
    <row r="5489" spans="1:1" x14ac:dyDescent="0.2">
      <c r="A5489" s="145">
        <v>44064</v>
      </c>
    </row>
    <row r="5490" spans="1:1" x14ac:dyDescent="0.2">
      <c r="A5490" s="145">
        <v>44067</v>
      </c>
    </row>
    <row r="5491" spans="1:1" x14ac:dyDescent="0.2">
      <c r="A5491" s="145">
        <v>44068</v>
      </c>
    </row>
    <row r="5492" spans="1:1" x14ac:dyDescent="0.2">
      <c r="A5492" s="145">
        <v>44069</v>
      </c>
    </row>
    <row r="5493" spans="1:1" x14ac:dyDescent="0.2">
      <c r="A5493" s="145">
        <v>44070</v>
      </c>
    </row>
    <row r="5494" spans="1:1" x14ac:dyDescent="0.2">
      <c r="A5494" s="145">
        <v>44071</v>
      </c>
    </row>
    <row r="5495" spans="1:1" x14ac:dyDescent="0.2">
      <c r="A5495" s="145">
        <v>44074</v>
      </c>
    </row>
    <row r="5496" spans="1:1" x14ac:dyDescent="0.2">
      <c r="A5496" s="145">
        <v>44075</v>
      </c>
    </row>
    <row r="5497" spans="1:1" x14ac:dyDescent="0.2">
      <c r="A5497" s="145">
        <v>44076</v>
      </c>
    </row>
    <row r="5498" spans="1:1" x14ac:dyDescent="0.2">
      <c r="A5498" s="145">
        <v>44077</v>
      </c>
    </row>
    <row r="5499" spans="1:1" x14ac:dyDescent="0.2">
      <c r="A5499" s="145">
        <v>44078</v>
      </c>
    </row>
    <row r="5500" spans="1:1" x14ac:dyDescent="0.2">
      <c r="A5500" s="145">
        <v>44081</v>
      </c>
    </row>
    <row r="5501" spans="1:1" x14ac:dyDescent="0.2">
      <c r="A5501" s="145">
        <v>44082</v>
      </c>
    </row>
    <row r="5502" spans="1:1" x14ac:dyDescent="0.2">
      <c r="A5502" s="145">
        <v>44083</v>
      </c>
    </row>
    <row r="5503" spans="1:1" x14ac:dyDescent="0.2">
      <c r="A5503" s="145">
        <v>44084</v>
      </c>
    </row>
    <row r="5504" spans="1:1" x14ac:dyDescent="0.2">
      <c r="A5504" s="145">
        <v>44085</v>
      </c>
    </row>
    <row r="5505" spans="1:1" x14ac:dyDescent="0.2">
      <c r="A5505" s="145">
        <v>44088</v>
      </c>
    </row>
    <row r="5506" spans="1:1" x14ac:dyDescent="0.2">
      <c r="A5506" s="145">
        <v>44089</v>
      </c>
    </row>
    <row r="5507" spans="1:1" x14ac:dyDescent="0.2">
      <c r="A5507" s="145">
        <v>44090</v>
      </c>
    </row>
    <row r="5508" spans="1:1" x14ac:dyDescent="0.2">
      <c r="A5508" s="145">
        <v>44091</v>
      </c>
    </row>
    <row r="5509" spans="1:1" x14ac:dyDescent="0.2">
      <c r="A5509" s="145">
        <v>44092</v>
      </c>
    </row>
    <row r="5510" spans="1:1" x14ac:dyDescent="0.2">
      <c r="A5510" s="145">
        <v>44095</v>
      </c>
    </row>
    <row r="5511" spans="1:1" x14ac:dyDescent="0.2">
      <c r="A5511" s="145">
        <v>44096</v>
      </c>
    </row>
    <row r="5512" spans="1:1" x14ac:dyDescent="0.2">
      <c r="A5512" s="145">
        <v>44097</v>
      </c>
    </row>
    <row r="5513" spans="1:1" x14ac:dyDescent="0.2">
      <c r="A5513" s="145">
        <v>44098</v>
      </c>
    </row>
    <row r="5514" spans="1:1" x14ac:dyDescent="0.2">
      <c r="A5514" s="145">
        <v>44099</v>
      </c>
    </row>
    <row r="5515" spans="1:1" x14ac:dyDescent="0.2">
      <c r="A5515" s="145">
        <v>44102</v>
      </c>
    </row>
    <row r="5516" spans="1:1" x14ac:dyDescent="0.2">
      <c r="A5516" s="145">
        <v>44103</v>
      </c>
    </row>
    <row r="5517" spans="1:1" x14ac:dyDescent="0.2">
      <c r="A5517" s="145">
        <v>44104</v>
      </c>
    </row>
    <row r="5518" spans="1:1" x14ac:dyDescent="0.2">
      <c r="A5518" s="145">
        <v>44105</v>
      </c>
    </row>
    <row r="5519" spans="1:1" x14ac:dyDescent="0.2">
      <c r="A5519" s="145">
        <v>44106</v>
      </c>
    </row>
    <row r="5520" spans="1:1" x14ac:dyDescent="0.2">
      <c r="A5520" s="145">
        <v>44109</v>
      </c>
    </row>
    <row r="5521" spans="1:1" x14ac:dyDescent="0.2">
      <c r="A5521" s="145">
        <v>44110</v>
      </c>
    </row>
    <row r="5522" spans="1:1" x14ac:dyDescent="0.2">
      <c r="A5522" s="145">
        <v>44111</v>
      </c>
    </row>
    <row r="5523" spans="1:1" x14ac:dyDescent="0.2">
      <c r="A5523" s="145">
        <v>44112</v>
      </c>
    </row>
    <row r="5524" spans="1:1" x14ac:dyDescent="0.2">
      <c r="A5524" s="145">
        <v>44113</v>
      </c>
    </row>
    <row r="5525" spans="1:1" x14ac:dyDescent="0.2">
      <c r="A5525" s="145">
        <v>44116</v>
      </c>
    </row>
    <row r="5526" spans="1:1" x14ac:dyDescent="0.2">
      <c r="A5526" s="145">
        <v>44117</v>
      </c>
    </row>
    <row r="5527" spans="1:1" x14ac:dyDescent="0.2">
      <c r="A5527" s="145">
        <v>44118</v>
      </c>
    </row>
    <row r="5528" spans="1:1" x14ac:dyDescent="0.2">
      <c r="A5528" s="145">
        <v>44119</v>
      </c>
    </row>
    <row r="5529" spans="1:1" x14ac:dyDescent="0.2">
      <c r="A5529" s="145">
        <v>44120</v>
      </c>
    </row>
    <row r="5530" spans="1:1" x14ac:dyDescent="0.2">
      <c r="A5530" s="145">
        <v>44123</v>
      </c>
    </row>
    <row r="5531" spans="1:1" x14ac:dyDescent="0.2">
      <c r="A5531" s="145">
        <v>44124</v>
      </c>
    </row>
    <row r="5532" spans="1:1" x14ac:dyDescent="0.2">
      <c r="A5532" s="145">
        <v>44125</v>
      </c>
    </row>
    <row r="5533" spans="1:1" x14ac:dyDescent="0.2">
      <c r="A5533" s="145">
        <v>44126</v>
      </c>
    </row>
    <row r="5534" spans="1:1" x14ac:dyDescent="0.2">
      <c r="A5534" s="145">
        <v>44127</v>
      </c>
    </row>
    <row r="5535" spans="1:1" x14ac:dyDescent="0.2">
      <c r="A5535" s="145">
        <v>44130</v>
      </c>
    </row>
    <row r="5536" spans="1:1" x14ac:dyDescent="0.2">
      <c r="A5536" s="145">
        <v>44131</v>
      </c>
    </row>
    <row r="5537" spans="1:1" x14ac:dyDescent="0.2">
      <c r="A5537" s="145">
        <v>44132</v>
      </c>
    </row>
    <row r="5538" spans="1:1" x14ac:dyDescent="0.2">
      <c r="A5538" s="145">
        <v>44133</v>
      </c>
    </row>
    <row r="5539" spans="1:1" x14ac:dyDescent="0.2">
      <c r="A5539" s="145">
        <v>44134</v>
      </c>
    </row>
    <row r="5540" spans="1:1" x14ac:dyDescent="0.2">
      <c r="A5540" s="145">
        <v>44137</v>
      </c>
    </row>
    <row r="5541" spans="1:1" x14ac:dyDescent="0.2">
      <c r="A5541" s="145">
        <v>44138</v>
      </c>
    </row>
    <row r="5542" spans="1:1" x14ac:dyDescent="0.2">
      <c r="A5542" s="145">
        <v>44139</v>
      </c>
    </row>
    <row r="5543" spans="1:1" x14ac:dyDescent="0.2">
      <c r="A5543" s="145">
        <v>44140</v>
      </c>
    </row>
    <row r="5544" spans="1:1" x14ac:dyDescent="0.2">
      <c r="A5544" s="145">
        <v>44141</v>
      </c>
    </row>
    <row r="5545" spans="1:1" x14ac:dyDescent="0.2">
      <c r="A5545" s="145">
        <v>44144</v>
      </c>
    </row>
    <row r="5546" spans="1:1" x14ac:dyDescent="0.2">
      <c r="A5546" s="145">
        <v>44145</v>
      </c>
    </row>
    <row r="5547" spans="1:1" x14ac:dyDescent="0.2">
      <c r="A5547" s="145">
        <v>44146</v>
      </c>
    </row>
    <row r="5548" spans="1:1" x14ac:dyDescent="0.2">
      <c r="A5548" s="145">
        <v>44147</v>
      </c>
    </row>
    <row r="5549" spans="1:1" x14ac:dyDescent="0.2">
      <c r="A5549" s="145">
        <v>44148</v>
      </c>
    </row>
    <row r="5550" spans="1:1" x14ac:dyDescent="0.2">
      <c r="A5550" s="145">
        <v>44151</v>
      </c>
    </row>
    <row r="5551" spans="1:1" x14ac:dyDescent="0.2">
      <c r="A5551" s="145">
        <v>44152</v>
      </c>
    </row>
    <row r="5552" spans="1:1" x14ac:dyDescent="0.2">
      <c r="A5552" s="145">
        <v>44153</v>
      </c>
    </row>
    <row r="5553" spans="1:1" x14ac:dyDescent="0.2">
      <c r="A5553" s="145">
        <v>44154</v>
      </c>
    </row>
    <row r="5554" spans="1:1" x14ac:dyDescent="0.2">
      <c r="A5554" s="145">
        <v>44155</v>
      </c>
    </row>
    <row r="5555" spans="1:1" x14ac:dyDescent="0.2">
      <c r="A5555" s="145">
        <v>44158</v>
      </c>
    </row>
    <row r="5556" spans="1:1" x14ac:dyDescent="0.2">
      <c r="A5556" s="145">
        <v>44159</v>
      </c>
    </row>
    <row r="5557" spans="1:1" x14ac:dyDescent="0.2">
      <c r="A5557" s="145">
        <v>44160</v>
      </c>
    </row>
    <row r="5558" spans="1:1" x14ac:dyDescent="0.2">
      <c r="A5558" s="145">
        <v>44161</v>
      </c>
    </row>
    <row r="5559" spans="1:1" x14ac:dyDescent="0.2">
      <c r="A5559" s="145">
        <v>44162</v>
      </c>
    </row>
    <row r="5560" spans="1:1" x14ac:dyDescent="0.2">
      <c r="A5560" s="145">
        <v>44165</v>
      </c>
    </row>
    <row r="5561" spans="1:1" x14ac:dyDescent="0.2">
      <c r="A5561" s="145">
        <v>44166</v>
      </c>
    </row>
    <row r="5562" spans="1:1" x14ac:dyDescent="0.2">
      <c r="A5562" s="145">
        <v>44167</v>
      </c>
    </row>
    <row r="5563" spans="1:1" x14ac:dyDescent="0.2">
      <c r="A5563" s="145">
        <v>44168</v>
      </c>
    </row>
    <row r="5564" spans="1:1" x14ac:dyDescent="0.2">
      <c r="A5564" s="145">
        <v>44169</v>
      </c>
    </row>
    <row r="5565" spans="1:1" x14ac:dyDescent="0.2">
      <c r="A5565" s="145">
        <v>44172</v>
      </c>
    </row>
    <row r="5566" spans="1:1" x14ac:dyDescent="0.2">
      <c r="A5566" s="145">
        <v>44173</v>
      </c>
    </row>
    <row r="5567" spans="1:1" x14ac:dyDescent="0.2">
      <c r="A5567" s="145">
        <v>44174</v>
      </c>
    </row>
    <row r="5568" spans="1:1" x14ac:dyDescent="0.2">
      <c r="A5568" s="145">
        <v>44175</v>
      </c>
    </row>
    <row r="5569" spans="1:1" x14ac:dyDescent="0.2">
      <c r="A5569" s="145">
        <v>44176</v>
      </c>
    </row>
    <row r="5570" spans="1:1" x14ac:dyDescent="0.2">
      <c r="A5570" s="145">
        <v>44179</v>
      </c>
    </row>
    <row r="5571" spans="1:1" x14ac:dyDescent="0.2">
      <c r="A5571" s="145">
        <v>44180</v>
      </c>
    </row>
    <row r="5572" spans="1:1" x14ac:dyDescent="0.2">
      <c r="A5572" s="145">
        <v>44181</v>
      </c>
    </row>
    <row r="5573" spans="1:1" x14ac:dyDescent="0.2">
      <c r="A5573" s="145">
        <v>44182</v>
      </c>
    </row>
    <row r="5574" spans="1:1" x14ac:dyDescent="0.2">
      <c r="A5574" s="145">
        <v>44183</v>
      </c>
    </row>
    <row r="5575" spans="1:1" x14ac:dyDescent="0.2">
      <c r="A5575" s="145">
        <v>44186</v>
      </c>
    </row>
    <row r="5576" spans="1:1" x14ac:dyDescent="0.2">
      <c r="A5576" s="145">
        <v>44187</v>
      </c>
    </row>
    <row r="5577" spans="1:1" x14ac:dyDescent="0.2">
      <c r="A5577" s="145">
        <v>44188</v>
      </c>
    </row>
    <row r="5578" spans="1:1" x14ac:dyDescent="0.2">
      <c r="A5578" s="145">
        <v>44189</v>
      </c>
    </row>
    <row r="5579" spans="1:1" x14ac:dyDescent="0.2">
      <c r="A5579" s="145">
        <v>44193</v>
      </c>
    </row>
    <row r="5580" spans="1:1" x14ac:dyDescent="0.2">
      <c r="A5580" s="145">
        <v>44194</v>
      </c>
    </row>
    <row r="5581" spans="1:1" x14ac:dyDescent="0.2">
      <c r="A5581" s="145">
        <v>44195</v>
      </c>
    </row>
    <row r="5582" spans="1:1" x14ac:dyDescent="0.2">
      <c r="A5582" s="145">
        <v>44196</v>
      </c>
    </row>
    <row r="5583" spans="1:1" x14ac:dyDescent="0.2">
      <c r="A5583" s="145">
        <v>44200</v>
      </c>
    </row>
    <row r="5584" spans="1:1" x14ac:dyDescent="0.2">
      <c r="A5584" s="145">
        <v>44201</v>
      </c>
    </row>
    <row r="5585" spans="1:1" x14ac:dyDescent="0.2">
      <c r="A5585" s="145">
        <v>44202</v>
      </c>
    </row>
    <row r="5586" spans="1:1" x14ac:dyDescent="0.2">
      <c r="A5586" s="145">
        <v>44203</v>
      </c>
    </row>
    <row r="5587" spans="1:1" x14ac:dyDescent="0.2">
      <c r="A5587" s="145">
        <v>44204</v>
      </c>
    </row>
    <row r="5588" spans="1:1" x14ac:dyDescent="0.2">
      <c r="A5588" s="145">
        <v>44207</v>
      </c>
    </row>
    <row r="5589" spans="1:1" x14ac:dyDescent="0.2">
      <c r="A5589" s="145">
        <v>44208</v>
      </c>
    </row>
    <row r="5590" spans="1:1" x14ac:dyDescent="0.2">
      <c r="A5590" s="145">
        <v>44209</v>
      </c>
    </row>
    <row r="5591" spans="1:1" x14ac:dyDescent="0.2">
      <c r="A5591" s="145">
        <v>44210</v>
      </c>
    </row>
    <row r="5592" spans="1:1" x14ac:dyDescent="0.2">
      <c r="A5592" s="145">
        <v>44211</v>
      </c>
    </row>
    <row r="5593" spans="1:1" x14ac:dyDescent="0.2">
      <c r="A5593" s="145">
        <v>44214</v>
      </c>
    </row>
    <row r="5594" spans="1:1" x14ac:dyDescent="0.2">
      <c r="A5594" s="145">
        <v>44215</v>
      </c>
    </row>
    <row r="5595" spans="1:1" x14ac:dyDescent="0.2">
      <c r="A5595" s="145">
        <v>44216</v>
      </c>
    </row>
    <row r="5596" spans="1:1" x14ac:dyDescent="0.2">
      <c r="A5596" s="145">
        <v>44217</v>
      </c>
    </row>
    <row r="5597" spans="1:1" x14ac:dyDescent="0.2">
      <c r="A5597" s="145">
        <v>44218</v>
      </c>
    </row>
    <row r="5598" spans="1:1" x14ac:dyDescent="0.2">
      <c r="A5598" s="145">
        <v>44221</v>
      </c>
    </row>
    <row r="5599" spans="1:1" x14ac:dyDescent="0.2">
      <c r="A5599" s="145">
        <v>44222</v>
      </c>
    </row>
    <row r="5600" spans="1:1" x14ac:dyDescent="0.2">
      <c r="A5600" s="145">
        <v>44223</v>
      </c>
    </row>
    <row r="5601" spans="1:1" x14ac:dyDescent="0.2">
      <c r="A5601" s="145">
        <v>44224</v>
      </c>
    </row>
    <row r="5602" spans="1:1" x14ac:dyDescent="0.2">
      <c r="A5602" s="145">
        <v>44225</v>
      </c>
    </row>
    <row r="5603" spans="1:1" x14ac:dyDescent="0.2">
      <c r="A5603" s="145">
        <v>44228</v>
      </c>
    </row>
    <row r="5604" spans="1:1" x14ac:dyDescent="0.2">
      <c r="A5604" s="145">
        <v>44229</v>
      </c>
    </row>
    <row r="5605" spans="1:1" x14ac:dyDescent="0.2">
      <c r="A5605" s="145">
        <v>44230</v>
      </c>
    </row>
    <row r="5606" spans="1:1" x14ac:dyDescent="0.2">
      <c r="A5606" s="145">
        <v>44231</v>
      </c>
    </row>
    <row r="5607" spans="1:1" x14ac:dyDescent="0.2">
      <c r="A5607" s="145">
        <v>44232</v>
      </c>
    </row>
    <row r="5608" spans="1:1" x14ac:dyDescent="0.2">
      <c r="A5608" s="145">
        <v>44235</v>
      </c>
    </row>
    <row r="5609" spans="1:1" x14ac:dyDescent="0.2">
      <c r="A5609" s="145">
        <v>44236</v>
      </c>
    </row>
    <row r="5610" spans="1:1" x14ac:dyDescent="0.2">
      <c r="A5610" s="145">
        <v>44237</v>
      </c>
    </row>
    <row r="5611" spans="1:1" x14ac:dyDescent="0.2">
      <c r="A5611" s="145">
        <v>44238</v>
      </c>
    </row>
    <row r="5612" spans="1:1" x14ac:dyDescent="0.2">
      <c r="A5612" s="145">
        <v>44239</v>
      </c>
    </row>
    <row r="5613" spans="1:1" x14ac:dyDescent="0.2">
      <c r="A5613" s="145">
        <v>44242</v>
      </c>
    </row>
    <row r="5614" spans="1:1" x14ac:dyDescent="0.2">
      <c r="A5614" s="145">
        <v>44243</v>
      </c>
    </row>
    <row r="5615" spans="1:1" x14ac:dyDescent="0.2">
      <c r="A5615" s="145">
        <v>44244</v>
      </c>
    </row>
    <row r="5616" spans="1:1" x14ac:dyDescent="0.2">
      <c r="A5616" s="145">
        <v>44245</v>
      </c>
    </row>
    <row r="5617" spans="1:1" x14ac:dyDescent="0.2">
      <c r="A5617" s="145">
        <v>44246</v>
      </c>
    </row>
    <row r="5618" spans="1:1" x14ac:dyDescent="0.2">
      <c r="A5618" s="145">
        <v>44249</v>
      </c>
    </row>
    <row r="5619" spans="1:1" x14ac:dyDescent="0.2">
      <c r="A5619" s="145">
        <v>44250</v>
      </c>
    </row>
    <row r="5620" spans="1:1" x14ac:dyDescent="0.2">
      <c r="A5620" s="145">
        <v>44251</v>
      </c>
    </row>
    <row r="5621" spans="1:1" x14ac:dyDescent="0.2">
      <c r="A5621" s="145">
        <v>44252</v>
      </c>
    </row>
    <row r="5622" spans="1:1" x14ac:dyDescent="0.2">
      <c r="A5622" s="145">
        <v>44253</v>
      </c>
    </row>
    <row r="5623" spans="1:1" x14ac:dyDescent="0.2">
      <c r="A5623" s="145">
        <v>44256</v>
      </c>
    </row>
    <row r="5624" spans="1:1" x14ac:dyDescent="0.2">
      <c r="A5624" s="145">
        <v>44257</v>
      </c>
    </row>
    <row r="5625" spans="1:1" x14ac:dyDescent="0.2">
      <c r="A5625" s="145">
        <v>44258</v>
      </c>
    </row>
    <row r="5626" spans="1:1" x14ac:dyDescent="0.2">
      <c r="A5626" s="145">
        <v>44259</v>
      </c>
    </row>
    <row r="5627" spans="1:1" x14ac:dyDescent="0.2">
      <c r="A5627" s="145">
        <v>44260</v>
      </c>
    </row>
    <row r="5628" spans="1:1" x14ac:dyDescent="0.2">
      <c r="A5628" s="145">
        <v>44263</v>
      </c>
    </row>
    <row r="5629" spans="1:1" x14ac:dyDescent="0.2">
      <c r="A5629" s="145">
        <v>44264</v>
      </c>
    </row>
    <row r="5630" spans="1:1" x14ac:dyDescent="0.2">
      <c r="A5630" s="145">
        <v>44265</v>
      </c>
    </row>
    <row r="5631" spans="1:1" x14ac:dyDescent="0.2">
      <c r="A5631" s="145">
        <v>44266</v>
      </c>
    </row>
    <row r="5632" spans="1:1" x14ac:dyDescent="0.2">
      <c r="A5632" s="145">
        <v>44267</v>
      </c>
    </row>
    <row r="5633" spans="1:1" x14ac:dyDescent="0.2">
      <c r="A5633" s="145">
        <v>44270</v>
      </c>
    </row>
    <row r="5634" spans="1:1" x14ac:dyDescent="0.2">
      <c r="A5634" s="145">
        <v>44271</v>
      </c>
    </row>
    <row r="5635" spans="1:1" x14ac:dyDescent="0.2">
      <c r="A5635" s="145">
        <v>44272</v>
      </c>
    </row>
    <row r="5636" spans="1:1" x14ac:dyDescent="0.2">
      <c r="A5636" s="145">
        <v>44273</v>
      </c>
    </row>
    <row r="5637" spans="1:1" x14ac:dyDescent="0.2">
      <c r="A5637" s="145">
        <v>44274</v>
      </c>
    </row>
    <row r="5638" spans="1:1" x14ac:dyDescent="0.2">
      <c r="A5638" s="145">
        <v>44277</v>
      </c>
    </row>
    <row r="5639" spans="1:1" x14ac:dyDescent="0.2">
      <c r="A5639" s="145">
        <v>44278</v>
      </c>
    </row>
    <row r="5640" spans="1:1" x14ac:dyDescent="0.2">
      <c r="A5640" s="145">
        <v>44279</v>
      </c>
    </row>
    <row r="5641" spans="1:1" x14ac:dyDescent="0.2">
      <c r="A5641" s="145">
        <v>44280</v>
      </c>
    </row>
    <row r="5642" spans="1:1" x14ac:dyDescent="0.2">
      <c r="A5642" s="145">
        <v>44281</v>
      </c>
    </row>
    <row r="5643" spans="1:1" x14ac:dyDescent="0.2">
      <c r="A5643" s="145">
        <v>44284</v>
      </c>
    </row>
    <row r="5644" spans="1:1" x14ac:dyDescent="0.2">
      <c r="A5644" s="145">
        <v>44285</v>
      </c>
    </row>
    <row r="5645" spans="1:1" x14ac:dyDescent="0.2">
      <c r="A5645" s="145">
        <v>44286</v>
      </c>
    </row>
    <row r="5646" spans="1:1" x14ac:dyDescent="0.2">
      <c r="A5646" s="145">
        <v>44287</v>
      </c>
    </row>
    <row r="5647" spans="1:1" x14ac:dyDescent="0.2">
      <c r="A5647" s="145">
        <v>44288</v>
      </c>
    </row>
    <row r="5648" spans="1:1" x14ac:dyDescent="0.2">
      <c r="A5648" s="145">
        <v>44291</v>
      </c>
    </row>
    <row r="5649" spans="1:1" x14ac:dyDescent="0.2">
      <c r="A5649" s="145">
        <v>44292</v>
      </c>
    </row>
    <row r="5650" spans="1:1" x14ac:dyDescent="0.2">
      <c r="A5650" s="145">
        <v>44293</v>
      </c>
    </row>
    <row r="5651" spans="1:1" x14ac:dyDescent="0.2">
      <c r="A5651" s="145">
        <v>44294</v>
      </c>
    </row>
    <row r="5652" spans="1:1" x14ac:dyDescent="0.2">
      <c r="A5652" s="145">
        <v>44295</v>
      </c>
    </row>
    <row r="5653" spans="1:1" x14ac:dyDescent="0.2">
      <c r="A5653" s="145">
        <v>44298</v>
      </c>
    </row>
    <row r="5654" spans="1:1" x14ac:dyDescent="0.2">
      <c r="A5654" s="145">
        <v>44299</v>
      </c>
    </row>
    <row r="5655" spans="1:1" x14ac:dyDescent="0.2">
      <c r="A5655" s="145">
        <v>44300</v>
      </c>
    </row>
    <row r="5656" spans="1:1" x14ac:dyDescent="0.2">
      <c r="A5656" s="145">
        <v>44301</v>
      </c>
    </row>
    <row r="5657" spans="1:1" x14ac:dyDescent="0.2">
      <c r="A5657" s="145">
        <v>44302</v>
      </c>
    </row>
    <row r="5658" spans="1:1" x14ac:dyDescent="0.2">
      <c r="A5658" s="145">
        <v>44305</v>
      </c>
    </row>
    <row r="5659" spans="1:1" x14ac:dyDescent="0.2">
      <c r="A5659" s="145">
        <v>44306</v>
      </c>
    </row>
    <row r="5660" spans="1:1" x14ac:dyDescent="0.2">
      <c r="A5660" s="145">
        <v>44307</v>
      </c>
    </row>
    <row r="5661" spans="1:1" x14ac:dyDescent="0.2">
      <c r="A5661" s="145">
        <v>44308</v>
      </c>
    </row>
    <row r="5662" spans="1:1" x14ac:dyDescent="0.2">
      <c r="A5662" s="145">
        <v>44309</v>
      </c>
    </row>
    <row r="5663" spans="1:1" x14ac:dyDescent="0.2">
      <c r="A5663" s="145">
        <v>44312</v>
      </c>
    </row>
    <row r="5664" spans="1:1" x14ac:dyDescent="0.2">
      <c r="A5664" s="145">
        <v>44313</v>
      </c>
    </row>
    <row r="5665" spans="1:1" x14ac:dyDescent="0.2">
      <c r="A5665" s="145">
        <v>44314</v>
      </c>
    </row>
    <row r="5666" spans="1:1" x14ac:dyDescent="0.2">
      <c r="A5666" s="145">
        <v>44315</v>
      </c>
    </row>
    <row r="5667" spans="1:1" x14ac:dyDescent="0.2">
      <c r="A5667" s="145">
        <v>44316</v>
      </c>
    </row>
    <row r="5668" spans="1:1" x14ac:dyDescent="0.2">
      <c r="A5668" s="145">
        <v>44319</v>
      </c>
    </row>
    <row r="5669" spans="1:1" x14ac:dyDescent="0.2">
      <c r="A5669" s="145">
        <v>44320</v>
      </c>
    </row>
    <row r="5670" spans="1:1" x14ac:dyDescent="0.2">
      <c r="A5670" s="145">
        <v>44321</v>
      </c>
    </row>
    <row r="5671" spans="1:1" x14ac:dyDescent="0.2">
      <c r="A5671" s="145">
        <v>44322</v>
      </c>
    </row>
    <row r="5672" spans="1:1" x14ac:dyDescent="0.2">
      <c r="A5672" s="145">
        <v>44323</v>
      </c>
    </row>
    <row r="5673" spans="1:1" x14ac:dyDescent="0.2">
      <c r="A5673" s="145">
        <v>44326</v>
      </c>
    </row>
    <row r="5674" spans="1:1" x14ac:dyDescent="0.2">
      <c r="A5674" s="145">
        <v>44327</v>
      </c>
    </row>
    <row r="5675" spans="1:1" x14ac:dyDescent="0.2">
      <c r="A5675" s="145">
        <v>44328</v>
      </c>
    </row>
    <row r="5676" spans="1:1" x14ac:dyDescent="0.2">
      <c r="A5676" s="145">
        <v>44329</v>
      </c>
    </row>
    <row r="5677" spans="1:1" x14ac:dyDescent="0.2">
      <c r="A5677" s="145">
        <v>44330</v>
      </c>
    </row>
    <row r="5678" spans="1:1" x14ac:dyDescent="0.2">
      <c r="A5678" s="145">
        <v>44333</v>
      </c>
    </row>
    <row r="5679" spans="1:1" x14ac:dyDescent="0.2">
      <c r="A5679" s="145">
        <v>44334</v>
      </c>
    </row>
    <row r="5680" spans="1:1" x14ac:dyDescent="0.2">
      <c r="A5680" s="145">
        <v>44335</v>
      </c>
    </row>
    <row r="5681" spans="1:1" x14ac:dyDescent="0.2">
      <c r="A5681" s="145">
        <v>44336</v>
      </c>
    </row>
    <row r="5682" spans="1:1" x14ac:dyDescent="0.2">
      <c r="A5682" s="145">
        <v>44337</v>
      </c>
    </row>
    <row r="5683" spans="1:1" x14ac:dyDescent="0.2">
      <c r="A5683" s="145">
        <v>44340</v>
      </c>
    </row>
    <row r="5684" spans="1:1" x14ac:dyDescent="0.2">
      <c r="A5684" s="145">
        <v>44341</v>
      </c>
    </row>
    <row r="5685" spans="1:1" x14ac:dyDescent="0.2">
      <c r="A5685" s="145">
        <v>44342</v>
      </c>
    </row>
    <row r="5686" spans="1:1" x14ac:dyDescent="0.2">
      <c r="A5686" s="145">
        <v>44343</v>
      </c>
    </row>
    <row r="5687" spans="1:1" x14ac:dyDescent="0.2">
      <c r="A5687" s="145">
        <v>44344</v>
      </c>
    </row>
    <row r="5688" spans="1:1" x14ac:dyDescent="0.2">
      <c r="A5688" s="145">
        <v>44347</v>
      </c>
    </row>
    <row r="5689" spans="1:1" x14ac:dyDescent="0.2">
      <c r="A5689" s="145">
        <v>44348</v>
      </c>
    </row>
    <row r="5690" spans="1:1" x14ac:dyDescent="0.2">
      <c r="A5690" s="145">
        <v>44349</v>
      </c>
    </row>
    <row r="5691" spans="1:1" x14ac:dyDescent="0.2">
      <c r="A5691" s="145">
        <v>44350</v>
      </c>
    </row>
    <row r="5692" spans="1:1" x14ac:dyDescent="0.2">
      <c r="A5692" s="145">
        <v>44351</v>
      </c>
    </row>
    <row r="5693" spans="1:1" x14ac:dyDescent="0.2">
      <c r="A5693" s="145">
        <v>44354</v>
      </c>
    </row>
    <row r="5694" spans="1:1" x14ac:dyDescent="0.2">
      <c r="A5694" s="145">
        <v>44355</v>
      </c>
    </row>
    <row r="5695" spans="1:1" x14ac:dyDescent="0.2">
      <c r="A5695" s="145">
        <v>44356</v>
      </c>
    </row>
    <row r="5696" spans="1:1" x14ac:dyDescent="0.2">
      <c r="A5696" s="145">
        <v>44357</v>
      </c>
    </row>
    <row r="5697" spans="1:1" x14ac:dyDescent="0.2">
      <c r="A5697" s="145">
        <v>44358</v>
      </c>
    </row>
    <row r="5698" spans="1:1" x14ac:dyDescent="0.2">
      <c r="A5698" s="145">
        <v>44361</v>
      </c>
    </row>
    <row r="5699" spans="1:1" x14ac:dyDescent="0.2">
      <c r="A5699" s="145">
        <v>44362</v>
      </c>
    </row>
    <row r="5700" spans="1:1" x14ac:dyDescent="0.2">
      <c r="A5700" s="145">
        <v>44363</v>
      </c>
    </row>
    <row r="5701" spans="1:1" x14ac:dyDescent="0.2">
      <c r="A5701" s="145">
        <v>44364</v>
      </c>
    </row>
    <row r="5702" spans="1:1" x14ac:dyDescent="0.2">
      <c r="A5702" s="145">
        <v>44365</v>
      </c>
    </row>
    <row r="5703" spans="1:1" x14ac:dyDescent="0.2">
      <c r="A5703" s="145">
        <v>44368</v>
      </c>
    </row>
    <row r="5704" spans="1:1" x14ac:dyDescent="0.2">
      <c r="A5704" s="145">
        <v>44369</v>
      </c>
    </row>
    <row r="5705" spans="1:1" x14ac:dyDescent="0.2">
      <c r="A5705" s="145">
        <v>44370</v>
      </c>
    </row>
    <row r="5706" spans="1:1" x14ac:dyDescent="0.2">
      <c r="A5706" s="145">
        <v>44371</v>
      </c>
    </row>
    <row r="5707" spans="1:1" x14ac:dyDescent="0.2">
      <c r="A5707" s="145">
        <v>44372</v>
      </c>
    </row>
    <row r="5708" spans="1:1" x14ac:dyDescent="0.2">
      <c r="A5708" s="145">
        <v>44375</v>
      </c>
    </row>
    <row r="5709" spans="1:1" x14ac:dyDescent="0.2">
      <c r="A5709" s="145">
        <v>44376</v>
      </c>
    </row>
    <row r="5710" spans="1:1" x14ac:dyDescent="0.2">
      <c r="A5710" s="145">
        <v>44377</v>
      </c>
    </row>
    <row r="5711" spans="1:1" x14ac:dyDescent="0.2">
      <c r="A5711" s="145">
        <v>44378</v>
      </c>
    </row>
    <row r="5712" spans="1:1" x14ac:dyDescent="0.2">
      <c r="A5712" s="145">
        <v>44379</v>
      </c>
    </row>
    <row r="5713" spans="1:1" x14ac:dyDescent="0.2">
      <c r="A5713" s="145">
        <v>44382</v>
      </c>
    </row>
    <row r="5714" spans="1:1" x14ac:dyDescent="0.2">
      <c r="A5714" s="145">
        <v>44383</v>
      </c>
    </row>
    <row r="5715" spans="1:1" x14ac:dyDescent="0.2">
      <c r="A5715" s="145">
        <v>44384</v>
      </c>
    </row>
    <row r="5716" spans="1:1" x14ac:dyDescent="0.2">
      <c r="A5716" s="145">
        <v>44385</v>
      </c>
    </row>
    <row r="5717" spans="1:1" x14ac:dyDescent="0.2">
      <c r="A5717" s="145">
        <v>44386</v>
      </c>
    </row>
    <row r="5718" spans="1:1" x14ac:dyDescent="0.2">
      <c r="A5718" s="145">
        <v>44389</v>
      </c>
    </row>
    <row r="5719" spans="1:1" x14ac:dyDescent="0.2">
      <c r="A5719" s="145">
        <v>44390</v>
      </c>
    </row>
    <row r="5720" spans="1:1" x14ac:dyDescent="0.2">
      <c r="A5720" s="145">
        <v>44391</v>
      </c>
    </row>
    <row r="5721" spans="1:1" x14ac:dyDescent="0.2">
      <c r="A5721" s="145">
        <v>44392</v>
      </c>
    </row>
    <row r="5722" spans="1:1" x14ac:dyDescent="0.2">
      <c r="A5722" s="145">
        <v>44393</v>
      </c>
    </row>
    <row r="5723" spans="1:1" x14ac:dyDescent="0.2">
      <c r="A5723" s="145">
        <v>44396</v>
      </c>
    </row>
    <row r="5724" spans="1:1" x14ac:dyDescent="0.2">
      <c r="A5724" s="145">
        <v>44397</v>
      </c>
    </row>
    <row r="5725" spans="1:1" x14ac:dyDescent="0.2">
      <c r="A5725" s="145">
        <v>44398</v>
      </c>
    </row>
    <row r="5726" spans="1:1" x14ac:dyDescent="0.2">
      <c r="A5726" s="145">
        <v>44399</v>
      </c>
    </row>
    <row r="5727" spans="1:1" x14ac:dyDescent="0.2">
      <c r="A5727" s="145">
        <v>44400</v>
      </c>
    </row>
    <row r="5728" spans="1:1" x14ac:dyDescent="0.2">
      <c r="A5728" s="145">
        <v>44403</v>
      </c>
    </row>
    <row r="5729" spans="1:1" x14ac:dyDescent="0.2">
      <c r="A5729" s="145">
        <v>44404</v>
      </c>
    </row>
    <row r="5730" spans="1:1" x14ac:dyDescent="0.2">
      <c r="A5730" s="145">
        <v>44405</v>
      </c>
    </row>
    <row r="5731" spans="1:1" x14ac:dyDescent="0.2">
      <c r="A5731" s="145">
        <v>44406</v>
      </c>
    </row>
    <row r="5732" spans="1:1" x14ac:dyDescent="0.2">
      <c r="A5732" s="145">
        <v>44407</v>
      </c>
    </row>
    <row r="5733" spans="1:1" x14ac:dyDescent="0.2">
      <c r="A5733" s="145">
        <v>44410</v>
      </c>
    </row>
    <row r="5734" spans="1:1" x14ac:dyDescent="0.2">
      <c r="A5734" s="145">
        <v>44411</v>
      </c>
    </row>
    <row r="5735" spans="1:1" x14ac:dyDescent="0.2">
      <c r="A5735" s="145">
        <v>44412</v>
      </c>
    </row>
    <row r="5736" spans="1:1" x14ac:dyDescent="0.2">
      <c r="A5736" s="145">
        <v>44413</v>
      </c>
    </row>
    <row r="5737" spans="1:1" x14ac:dyDescent="0.2">
      <c r="A5737" s="145">
        <v>44414</v>
      </c>
    </row>
    <row r="5738" spans="1:1" x14ac:dyDescent="0.2">
      <c r="A5738" s="145">
        <v>44417</v>
      </c>
    </row>
    <row r="5739" spans="1:1" x14ac:dyDescent="0.2">
      <c r="A5739" s="145">
        <v>44418</v>
      </c>
    </row>
    <row r="5740" spans="1:1" x14ac:dyDescent="0.2">
      <c r="A5740" s="145">
        <v>44419</v>
      </c>
    </row>
    <row r="5741" spans="1:1" x14ac:dyDescent="0.2">
      <c r="A5741" s="145">
        <v>44420</v>
      </c>
    </row>
    <row r="5742" spans="1:1" x14ac:dyDescent="0.2">
      <c r="A5742" s="145">
        <v>44421</v>
      </c>
    </row>
    <row r="5743" spans="1:1" x14ac:dyDescent="0.2">
      <c r="A5743" s="145">
        <v>44424</v>
      </c>
    </row>
    <row r="5744" spans="1:1" x14ac:dyDescent="0.2">
      <c r="A5744" s="145">
        <v>44425</v>
      </c>
    </row>
    <row r="5745" spans="1:1" x14ac:dyDescent="0.2">
      <c r="A5745" s="145">
        <v>44426</v>
      </c>
    </row>
    <row r="5746" spans="1:1" x14ac:dyDescent="0.2">
      <c r="A5746" s="145">
        <v>44427</v>
      </c>
    </row>
    <row r="5747" spans="1:1" x14ac:dyDescent="0.2">
      <c r="A5747" s="145">
        <v>44428</v>
      </c>
    </row>
    <row r="5748" spans="1:1" x14ac:dyDescent="0.2">
      <c r="A5748" s="145">
        <v>44431</v>
      </c>
    </row>
    <row r="5749" spans="1:1" x14ac:dyDescent="0.2">
      <c r="A5749" s="145">
        <v>44432</v>
      </c>
    </row>
    <row r="5750" spans="1:1" x14ac:dyDescent="0.2">
      <c r="A5750" s="145">
        <v>44433</v>
      </c>
    </row>
    <row r="5751" spans="1:1" x14ac:dyDescent="0.2">
      <c r="A5751" s="145">
        <v>44434</v>
      </c>
    </row>
    <row r="5752" spans="1:1" x14ac:dyDescent="0.2">
      <c r="A5752" s="145">
        <v>44435</v>
      </c>
    </row>
    <row r="5753" spans="1:1" x14ac:dyDescent="0.2">
      <c r="A5753" s="145">
        <v>44438</v>
      </c>
    </row>
    <row r="5754" spans="1:1" x14ac:dyDescent="0.2">
      <c r="A5754" s="145">
        <v>44439</v>
      </c>
    </row>
    <row r="5755" spans="1:1" x14ac:dyDescent="0.2">
      <c r="A5755" s="145">
        <v>44440</v>
      </c>
    </row>
    <row r="5756" spans="1:1" x14ac:dyDescent="0.2">
      <c r="A5756" s="145">
        <v>44441</v>
      </c>
    </row>
    <row r="5757" spans="1:1" x14ac:dyDescent="0.2">
      <c r="A5757" s="145">
        <v>44442</v>
      </c>
    </row>
    <row r="5758" spans="1:1" x14ac:dyDescent="0.2">
      <c r="A5758" s="145">
        <v>44445</v>
      </c>
    </row>
    <row r="5759" spans="1:1" x14ac:dyDescent="0.2">
      <c r="A5759" s="145">
        <v>44446</v>
      </c>
    </row>
    <row r="5760" spans="1:1" x14ac:dyDescent="0.2">
      <c r="A5760" s="145">
        <v>44447</v>
      </c>
    </row>
    <row r="5761" spans="1:1" x14ac:dyDescent="0.2">
      <c r="A5761" s="145">
        <v>44448</v>
      </c>
    </row>
    <row r="5762" spans="1:1" x14ac:dyDescent="0.2">
      <c r="A5762" s="145">
        <v>44449</v>
      </c>
    </row>
    <row r="5763" spans="1:1" x14ac:dyDescent="0.2">
      <c r="A5763" s="145">
        <v>44452</v>
      </c>
    </row>
    <row r="5764" spans="1:1" x14ac:dyDescent="0.2">
      <c r="A5764" s="145">
        <v>44453</v>
      </c>
    </row>
    <row r="5765" spans="1:1" x14ac:dyDescent="0.2">
      <c r="A5765" s="145">
        <v>44454</v>
      </c>
    </row>
    <row r="5766" spans="1:1" x14ac:dyDescent="0.2">
      <c r="A5766" s="145">
        <v>44455</v>
      </c>
    </row>
    <row r="5767" spans="1:1" x14ac:dyDescent="0.2">
      <c r="A5767" s="145">
        <v>44456</v>
      </c>
    </row>
    <row r="5768" spans="1:1" x14ac:dyDescent="0.2">
      <c r="A5768" s="145">
        <v>44459</v>
      </c>
    </row>
    <row r="5769" spans="1:1" x14ac:dyDescent="0.2">
      <c r="A5769" s="145">
        <v>44460</v>
      </c>
    </row>
    <row r="5770" spans="1:1" x14ac:dyDescent="0.2">
      <c r="A5770" s="145">
        <v>44461</v>
      </c>
    </row>
    <row r="5771" spans="1:1" x14ac:dyDescent="0.2">
      <c r="A5771" s="145">
        <v>44462</v>
      </c>
    </row>
    <row r="5772" spans="1:1" x14ac:dyDescent="0.2">
      <c r="A5772" s="145">
        <v>44463</v>
      </c>
    </row>
    <row r="5773" spans="1:1" x14ac:dyDescent="0.2">
      <c r="A5773" s="145">
        <v>44466</v>
      </c>
    </row>
    <row r="5774" spans="1:1" x14ac:dyDescent="0.2">
      <c r="A5774" s="145">
        <v>44467</v>
      </c>
    </row>
    <row r="5775" spans="1:1" x14ac:dyDescent="0.2">
      <c r="A5775" s="145">
        <v>44468</v>
      </c>
    </row>
    <row r="5776" spans="1:1" x14ac:dyDescent="0.2">
      <c r="A5776" s="145">
        <v>44469</v>
      </c>
    </row>
    <row r="5777" spans="1:1" x14ac:dyDescent="0.2">
      <c r="A5777" s="145">
        <v>44470</v>
      </c>
    </row>
    <row r="5778" spans="1:1" x14ac:dyDescent="0.2">
      <c r="A5778" s="145">
        <v>44473</v>
      </c>
    </row>
    <row r="5779" spans="1:1" x14ac:dyDescent="0.2">
      <c r="A5779" s="145">
        <v>44474</v>
      </c>
    </row>
    <row r="5780" spans="1:1" x14ac:dyDescent="0.2">
      <c r="A5780" s="145">
        <v>44475</v>
      </c>
    </row>
    <row r="5781" spans="1:1" x14ac:dyDescent="0.2">
      <c r="A5781" s="145">
        <v>44476</v>
      </c>
    </row>
    <row r="5782" spans="1:1" x14ac:dyDescent="0.2">
      <c r="A5782" s="145">
        <v>44477</v>
      </c>
    </row>
    <row r="5783" spans="1:1" x14ac:dyDescent="0.2">
      <c r="A5783" s="145">
        <v>44480</v>
      </c>
    </row>
    <row r="5784" spans="1:1" x14ac:dyDescent="0.2">
      <c r="A5784" s="145">
        <v>44481</v>
      </c>
    </row>
    <row r="5785" spans="1:1" x14ac:dyDescent="0.2">
      <c r="A5785" s="145">
        <v>44482</v>
      </c>
    </row>
    <row r="5786" spans="1:1" x14ac:dyDescent="0.2">
      <c r="A5786" s="145">
        <v>44483</v>
      </c>
    </row>
    <row r="5787" spans="1:1" x14ac:dyDescent="0.2">
      <c r="A5787" s="145">
        <v>44484</v>
      </c>
    </row>
    <row r="5788" spans="1:1" x14ac:dyDescent="0.2">
      <c r="A5788" s="145">
        <v>44487</v>
      </c>
    </row>
    <row r="5789" spans="1:1" x14ac:dyDescent="0.2">
      <c r="A5789" s="145">
        <v>44488</v>
      </c>
    </row>
    <row r="5790" spans="1:1" x14ac:dyDescent="0.2">
      <c r="A5790" s="145">
        <v>44489</v>
      </c>
    </row>
    <row r="5791" spans="1:1" x14ac:dyDescent="0.2">
      <c r="A5791" s="145">
        <v>44490</v>
      </c>
    </row>
    <row r="5792" spans="1:1" x14ac:dyDescent="0.2">
      <c r="A5792" s="145">
        <v>44491</v>
      </c>
    </row>
    <row r="5793" spans="1:1" x14ac:dyDescent="0.2">
      <c r="A5793" s="145">
        <v>44494</v>
      </c>
    </row>
    <row r="5794" spans="1:1" x14ac:dyDescent="0.2">
      <c r="A5794" s="145">
        <v>44495</v>
      </c>
    </row>
    <row r="5795" spans="1:1" x14ac:dyDescent="0.2">
      <c r="A5795" s="145">
        <v>44496</v>
      </c>
    </row>
    <row r="5796" spans="1:1" x14ac:dyDescent="0.2">
      <c r="A5796" s="145">
        <v>44497</v>
      </c>
    </row>
    <row r="5797" spans="1:1" x14ac:dyDescent="0.2">
      <c r="A5797" s="145">
        <v>44498</v>
      </c>
    </row>
    <row r="5798" spans="1:1" x14ac:dyDescent="0.2">
      <c r="A5798" s="145">
        <v>44501</v>
      </c>
    </row>
    <row r="5799" spans="1:1" x14ac:dyDescent="0.2">
      <c r="A5799" s="145">
        <v>44502</v>
      </c>
    </row>
    <row r="5800" spans="1:1" x14ac:dyDescent="0.2">
      <c r="A5800" s="145">
        <v>44503</v>
      </c>
    </row>
    <row r="5801" spans="1:1" x14ac:dyDescent="0.2">
      <c r="A5801" s="145">
        <v>44504</v>
      </c>
    </row>
    <row r="5802" spans="1:1" x14ac:dyDescent="0.2">
      <c r="A5802" s="145">
        <v>44505</v>
      </c>
    </row>
    <row r="5803" spans="1:1" x14ac:dyDescent="0.2">
      <c r="A5803" s="145">
        <v>44508</v>
      </c>
    </row>
    <row r="5804" spans="1:1" x14ac:dyDescent="0.2">
      <c r="A5804" s="145">
        <v>44509</v>
      </c>
    </row>
    <row r="5805" spans="1:1" x14ac:dyDescent="0.2">
      <c r="A5805" s="145">
        <v>44510</v>
      </c>
    </row>
    <row r="5806" spans="1:1" x14ac:dyDescent="0.2">
      <c r="A5806" s="145">
        <v>44511</v>
      </c>
    </row>
    <row r="5807" spans="1:1" x14ac:dyDescent="0.2">
      <c r="A5807" s="145">
        <v>44512</v>
      </c>
    </row>
    <row r="5808" spans="1:1" x14ac:dyDescent="0.2">
      <c r="A5808" s="145">
        <v>44515</v>
      </c>
    </row>
    <row r="5809" spans="1:1" x14ac:dyDescent="0.2">
      <c r="A5809" s="145">
        <v>44516</v>
      </c>
    </row>
    <row r="5810" spans="1:1" x14ac:dyDescent="0.2">
      <c r="A5810" s="145">
        <v>44517</v>
      </c>
    </row>
    <row r="5811" spans="1:1" x14ac:dyDescent="0.2">
      <c r="A5811" s="145">
        <v>44518</v>
      </c>
    </row>
    <row r="5812" spans="1:1" x14ac:dyDescent="0.2">
      <c r="A5812" s="145">
        <v>44519</v>
      </c>
    </row>
    <row r="5813" spans="1:1" x14ac:dyDescent="0.2">
      <c r="A5813" s="145">
        <v>44522</v>
      </c>
    </row>
    <row r="5814" spans="1:1" x14ac:dyDescent="0.2">
      <c r="A5814" s="145">
        <v>44523</v>
      </c>
    </row>
    <row r="5815" spans="1:1" x14ac:dyDescent="0.2">
      <c r="A5815" s="145">
        <v>44524</v>
      </c>
    </row>
    <row r="5816" spans="1:1" x14ac:dyDescent="0.2">
      <c r="A5816" s="145">
        <v>44525</v>
      </c>
    </row>
    <row r="5817" spans="1:1" x14ac:dyDescent="0.2">
      <c r="A5817" s="145">
        <v>44526</v>
      </c>
    </row>
    <row r="5818" spans="1:1" x14ac:dyDescent="0.2">
      <c r="A5818" s="145">
        <v>44529</v>
      </c>
    </row>
    <row r="5819" spans="1:1" x14ac:dyDescent="0.2">
      <c r="A5819" s="145">
        <v>44530</v>
      </c>
    </row>
    <row r="5820" spans="1:1" x14ac:dyDescent="0.2">
      <c r="A5820" s="145">
        <v>44531</v>
      </c>
    </row>
    <row r="5821" spans="1:1" x14ac:dyDescent="0.2">
      <c r="A5821" s="145">
        <v>44532</v>
      </c>
    </row>
    <row r="5822" spans="1:1" x14ac:dyDescent="0.2">
      <c r="A5822" s="145">
        <v>44533</v>
      </c>
    </row>
    <row r="5823" spans="1:1" x14ac:dyDescent="0.2">
      <c r="A5823" s="145">
        <v>44536</v>
      </c>
    </row>
    <row r="5824" spans="1:1" x14ac:dyDescent="0.2">
      <c r="A5824" s="145">
        <v>44537</v>
      </c>
    </row>
    <row r="5825" spans="1:1" x14ac:dyDescent="0.2">
      <c r="A5825" s="145">
        <v>44538</v>
      </c>
    </row>
    <row r="5826" spans="1:1" x14ac:dyDescent="0.2">
      <c r="A5826" s="145">
        <v>44539</v>
      </c>
    </row>
    <row r="5827" spans="1:1" x14ac:dyDescent="0.2">
      <c r="A5827" s="145">
        <v>44540</v>
      </c>
    </row>
    <row r="5828" spans="1:1" x14ac:dyDescent="0.2">
      <c r="A5828" s="145">
        <v>44543</v>
      </c>
    </row>
    <row r="5829" spans="1:1" x14ac:dyDescent="0.2">
      <c r="A5829" s="145">
        <v>44544</v>
      </c>
    </row>
    <row r="5830" spans="1:1" x14ac:dyDescent="0.2">
      <c r="A5830" s="145">
        <v>44545</v>
      </c>
    </row>
    <row r="5831" spans="1:1" x14ac:dyDescent="0.2">
      <c r="A5831" s="145">
        <v>44546</v>
      </c>
    </row>
    <row r="5832" spans="1:1" x14ac:dyDescent="0.2">
      <c r="A5832" s="145">
        <v>44547</v>
      </c>
    </row>
    <row r="5833" spans="1:1" x14ac:dyDescent="0.2">
      <c r="A5833" s="145">
        <v>44550</v>
      </c>
    </row>
    <row r="5834" spans="1:1" x14ac:dyDescent="0.2">
      <c r="A5834" s="145">
        <v>44551</v>
      </c>
    </row>
    <row r="5835" spans="1:1" x14ac:dyDescent="0.2">
      <c r="A5835" s="145">
        <v>44552</v>
      </c>
    </row>
    <row r="5836" spans="1:1" x14ac:dyDescent="0.2">
      <c r="A5836" s="145">
        <v>44553</v>
      </c>
    </row>
    <row r="5837" spans="1:1" x14ac:dyDescent="0.2">
      <c r="A5837" s="145">
        <v>44554</v>
      </c>
    </row>
    <row r="5838" spans="1:1" x14ac:dyDescent="0.2">
      <c r="A5838" s="145">
        <v>44557</v>
      </c>
    </row>
    <row r="5839" spans="1:1" x14ac:dyDescent="0.2">
      <c r="A5839" s="145">
        <v>44558</v>
      </c>
    </row>
    <row r="5840" spans="1:1" x14ac:dyDescent="0.2">
      <c r="A5840" s="145">
        <v>44559</v>
      </c>
    </row>
    <row r="5841" spans="1:1" x14ac:dyDescent="0.2">
      <c r="A5841" s="145">
        <v>44560</v>
      </c>
    </row>
    <row r="5842" spans="1:1" x14ac:dyDescent="0.2">
      <c r="A5842" s="145">
        <v>44561</v>
      </c>
    </row>
    <row r="5843" spans="1:1" x14ac:dyDescent="0.2">
      <c r="A5843" s="145">
        <v>44564</v>
      </c>
    </row>
    <row r="5844" spans="1:1" x14ac:dyDescent="0.2">
      <c r="A5844" s="145">
        <v>44565</v>
      </c>
    </row>
    <row r="5845" spans="1:1" x14ac:dyDescent="0.2">
      <c r="A5845" s="145">
        <v>44566</v>
      </c>
    </row>
    <row r="5846" spans="1:1" x14ac:dyDescent="0.2">
      <c r="A5846" s="145">
        <v>44567</v>
      </c>
    </row>
    <row r="5847" spans="1:1" x14ac:dyDescent="0.2">
      <c r="A5847" s="145">
        <v>44568</v>
      </c>
    </row>
    <row r="5848" spans="1:1" x14ac:dyDescent="0.2">
      <c r="A5848" s="145">
        <v>44571</v>
      </c>
    </row>
    <row r="5849" spans="1:1" x14ac:dyDescent="0.2">
      <c r="A5849" s="145">
        <v>44572</v>
      </c>
    </row>
    <row r="5850" spans="1:1" x14ac:dyDescent="0.2">
      <c r="A5850" s="145">
        <v>44573</v>
      </c>
    </row>
    <row r="5851" spans="1:1" x14ac:dyDescent="0.2">
      <c r="A5851" s="145">
        <v>44574</v>
      </c>
    </row>
    <row r="5852" spans="1:1" x14ac:dyDescent="0.2">
      <c r="A5852" s="145">
        <v>44575</v>
      </c>
    </row>
    <row r="5853" spans="1:1" x14ac:dyDescent="0.2">
      <c r="A5853" s="145">
        <v>44578</v>
      </c>
    </row>
    <row r="5854" spans="1:1" x14ac:dyDescent="0.2">
      <c r="A5854" s="145">
        <v>44579</v>
      </c>
    </row>
    <row r="5855" spans="1:1" x14ac:dyDescent="0.2">
      <c r="A5855" s="145">
        <v>44580</v>
      </c>
    </row>
    <row r="5856" spans="1:1" x14ac:dyDescent="0.2">
      <c r="A5856" s="145">
        <v>44581</v>
      </c>
    </row>
    <row r="5857" spans="1:1" x14ac:dyDescent="0.2">
      <c r="A5857" s="145">
        <v>44582</v>
      </c>
    </row>
    <row r="5858" spans="1:1" x14ac:dyDescent="0.2">
      <c r="A5858" s="145">
        <v>44585</v>
      </c>
    </row>
    <row r="5859" spans="1:1" x14ac:dyDescent="0.2">
      <c r="A5859" s="145">
        <v>44586</v>
      </c>
    </row>
    <row r="5860" spans="1:1" x14ac:dyDescent="0.2">
      <c r="A5860" s="145">
        <v>44587</v>
      </c>
    </row>
    <row r="5861" spans="1:1" x14ac:dyDescent="0.2">
      <c r="A5861" s="145">
        <v>44588</v>
      </c>
    </row>
    <row r="5862" spans="1:1" x14ac:dyDescent="0.2">
      <c r="A5862" s="145">
        <v>44589</v>
      </c>
    </row>
    <row r="5863" spans="1:1" x14ac:dyDescent="0.2">
      <c r="A5863" s="145">
        <v>44592</v>
      </c>
    </row>
    <row r="5864" spans="1:1" x14ac:dyDescent="0.2">
      <c r="A5864" s="145">
        <v>44593</v>
      </c>
    </row>
    <row r="5865" spans="1:1" x14ac:dyDescent="0.2">
      <c r="A5865" s="145">
        <v>44594</v>
      </c>
    </row>
    <row r="5866" spans="1:1" x14ac:dyDescent="0.2">
      <c r="A5866" s="145">
        <v>44595</v>
      </c>
    </row>
    <row r="5867" spans="1:1" x14ac:dyDescent="0.2">
      <c r="A5867" s="145">
        <v>44596</v>
      </c>
    </row>
    <row r="5868" spans="1:1" x14ac:dyDescent="0.2">
      <c r="A5868" s="145">
        <v>44599</v>
      </c>
    </row>
    <row r="5869" spans="1:1" x14ac:dyDescent="0.2">
      <c r="A5869" s="145">
        <v>44600</v>
      </c>
    </row>
    <row r="5870" spans="1:1" x14ac:dyDescent="0.2">
      <c r="A5870" s="145">
        <v>44601</v>
      </c>
    </row>
    <row r="5871" spans="1:1" x14ac:dyDescent="0.2">
      <c r="A5871" s="145">
        <v>44602</v>
      </c>
    </row>
    <row r="5872" spans="1:1" x14ac:dyDescent="0.2">
      <c r="A5872" s="145">
        <v>44603</v>
      </c>
    </row>
    <row r="5873" spans="1:1" x14ac:dyDescent="0.2">
      <c r="A5873" s="145">
        <v>44606</v>
      </c>
    </row>
    <row r="5874" spans="1:1" x14ac:dyDescent="0.2">
      <c r="A5874" s="145">
        <v>44607</v>
      </c>
    </row>
    <row r="5875" spans="1:1" x14ac:dyDescent="0.2">
      <c r="A5875" s="145">
        <v>44608</v>
      </c>
    </row>
    <row r="5876" spans="1:1" x14ac:dyDescent="0.2">
      <c r="A5876" s="145">
        <v>44609</v>
      </c>
    </row>
    <row r="5877" spans="1:1" x14ac:dyDescent="0.2">
      <c r="A5877" s="145">
        <v>44610</v>
      </c>
    </row>
    <row r="5878" spans="1:1" x14ac:dyDescent="0.2">
      <c r="A5878" s="145">
        <v>44613</v>
      </c>
    </row>
    <row r="5879" spans="1:1" x14ac:dyDescent="0.2">
      <c r="A5879" s="145">
        <v>44614</v>
      </c>
    </row>
    <row r="5880" spans="1:1" x14ac:dyDescent="0.2">
      <c r="A5880" s="145">
        <v>44615</v>
      </c>
    </row>
    <row r="5881" spans="1:1" x14ac:dyDescent="0.2">
      <c r="A5881" s="145">
        <v>44616</v>
      </c>
    </row>
    <row r="5882" spans="1:1" x14ac:dyDescent="0.2">
      <c r="A5882" s="145">
        <v>44617</v>
      </c>
    </row>
    <row r="5883" spans="1:1" x14ac:dyDescent="0.2">
      <c r="A5883" s="145">
        <v>44620</v>
      </c>
    </row>
    <row r="5884" spans="1:1" x14ac:dyDescent="0.2">
      <c r="A5884" s="145">
        <v>44621</v>
      </c>
    </row>
    <row r="5885" spans="1:1" x14ac:dyDescent="0.2">
      <c r="A5885" s="145">
        <v>44622</v>
      </c>
    </row>
    <row r="5886" spans="1:1" x14ac:dyDescent="0.2">
      <c r="A5886" s="145">
        <v>44623</v>
      </c>
    </row>
    <row r="5887" spans="1:1" x14ac:dyDescent="0.2">
      <c r="A5887" s="145">
        <v>44624</v>
      </c>
    </row>
    <row r="5888" spans="1:1" x14ac:dyDescent="0.2">
      <c r="A5888" s="145">
        <v>44627</v>
      </c>
    </row>
    <row r="5889" spans="1:1" x14ac:dyDescent="0.2">
      <c r="A5889" s="145">
        <v>44628</v>
      </c>
    </row>
    <row r="5890" spans="1:1" x14ac:dyDescent="0.2">
      <c r="A5890" s="145">
        <v>44629</v>
      </c>
    </row>
    <row r="5891" spans="1:1" x14ac:dyDescent="0.2">
      <c r="A5891" s="145">
        <v>44630</v>
      </c>
    </row>
    <row r="5892" spans="1:1" x14ac:dyDescent="0.2">
      <c r="A5892" s="145">
        <v>44631</v>
      </c>
    </row>
    <row r="5893" spans="1:1" x14ac:dyDescent="0.2">
      <c r="A5893" s="145">
        <v>44634</v>
      </c>
    </row>
    <row r="5894" spans="1:1" x14ac:dyDescent="0.2">
      <c r="A5894" s="145">
        <v>44635</v>
      </c>
    </row>
    <row r="5895" spans="1:1" x14ac:dyDescent="0.2">
      <c r="A5895" s="145">
        <v>44636</v>
      </c>
    </row>
    <row r="5896" spans="1:1" x14ac:dyDescent="0.2">
      <c r="A5896" s="145">
        <v>44637</v>
      </c>
    </row>
    <row r="5897" spans="1:1" x14ac:dyDescent="0.2">
      <c r="A5897" s="145">
        <v>44638</v>
      </c>
    </row>
    <row r="5898" spans="1:1" x14ac:dyDescent="0.2">
      <c r="A5898" s="145">
        <v>44641</v>
      </c>
    </row>
    <row r="5899" spans="1:1" x14ac:dyDescent="0.2">
      <c r="A5899" s="145">
        <v>44642</v>
      </c>
    </row>
    <row r="5900" spans="1:1" x14ac:dyDescent="0.2">
      <c r="A5900" s="145">
        <v>44643</v>
      </c>
    </row>
    <row r="5901" spans="1:1" x14ac:dyDescent="0.2">
      <c r="A5901" s="145">
        <v>44644</v>
      </c>
    </row>
    <row r="5902" spans="1:1" x14ac:dyDescent="0.2">
      <c r="A5902" s="145">
        <v>44645</v>
      </c>
    </row>
    <row r="5903" spans="1:1" x14ac:dyDescent="0.2">
      <c r="A5903" s="145">
        <v>44648</v>
      </c>
    </row>
    <row r="5904" spans="1:1" x14ac:dyDescent="0.2">
      <c r="A5904" s="145">
        <v>44649</v>
      </c>
    </row>
    <row r="5905" spans="1:1" x14ac:dyDescent="0.2">
      <c r="A5905" s="145">
        <v>44650</v>
      </c>
    </row>
    <row r="5906" spans="1:1" x14ac:dyDescent="0.2">
      <c r="A5906" s="145">
        <v>44651</v>
      </c>
    </row>
    <row r="5907" spans="1:1" x14ac:dyDescent="0.2">
      <c r="A5907" s="145">
        <v>44652</v>
      </c>
    </row>
    <row r="5908" spans="1:1" x14ac:dyDescent="0.2">
      <c r="A5908" s="145">
        <v>44655</v>
      </c>
    </row>
    <row r="5909" spans="1:1" x14ac:dyDescent="0.2">
      <c r="A5909" s="145">
        <v>44656</v>
      </c>
    </row>
    <row r="5910" spans="1:1" x14ac:dyDescent="0.2">
      <c r="A5910" s="145">
        <v>44657</v>
      </c>
    </row>
    <row r="5911" spans="1:1" x14ac:dyDescent="0.2">
      <c r="A5911" s="145">
        <v>44658</v>
      </c>
    </row>
    <row r="5912" spans="1:1" x14ac:dyDescent="0.2">
      <c r="A5912" s="145">
        <v>44659</v>
      </c>
    </row>
    <row r="5913" spans="1:1" x14ac:dyDescent="0.2">
      <c r="A5913" s="145">
        <v>44662</v>
      </c>
    </row>
    <row r="5914" spans="1:1" x14ac:dyDescent="0.2">
      <c r="A5914" s="145">
        <v>44663</v>
      </c>
    </row>
    <row r="5915" spans="1:1" x14ac:dyDescent="0.2">
      <c r="A5915" s="145">
        <v>44664</v>
      </c>
    </row>
    <row r="5916" spans="1:1" x14ac:dyDescent="0.2">
      <c r="A5916" s="145">
        <v>44665</v>
      </c>
    </row>
    <row r="5917" spans="1:1" x14ac:dyDescent="0.2">
      <c r="A5917" s="145">
        <v>44666</v>
      </c>
    </row>
    <row r="5918" spans="1:1" x14ac:dyDescent="0.2">
      <c r="A5918" s="145">
        <v>44669</v>
      </c>
    </row>
    <row r="5919" spans="1:1" x14ac:dyDescent="0.2">
      <c r="A5919" s="145">
        <v>44670</v>
      </c>
    </row>
    <row r="5920" spans="1:1" x14ac:dyDescent="0.2">
      <c r="A5920" s="145">
        <v>44671</v>
      </c>
    </row>
    <row r="5921" spans="1:1" x14ac:dyDescent="0.2">
      <c r="A5921" s="145">
        <v>44672</v>
      </c>
    </row>
    <row r="5922" spans="1:1" x14ac:dyDescent="0.2">
      <c r="A5922" s="145">
        <v>44673</v>
      </c>
    </row>
    <row r="5923" spans="1:1" x14ac:dyDescent="0.2">
      <c r="A5923" s="145">
        <v>44676</v>
      </c>
    </row>
    <row r="5924" spans="1:1" x14ac:dyDescent="0.2">
      <c r="A5924" s="145">
        <v>44677</v>
      </c>
    </row>
    <row r="5925" spans="1:1" x14ac:dyDescent="0.2">
      <c r="A5925" s="145">
        <v>44678</v>
      </c>
    </row>
    <row r="5926" spans="1:1" x14ac:dyDescent="0.2">
      <c r="A5926" s="145">
        <v>44679</v>
      </c>
    </row>
    <row r="5927" spans="1:1" x14ac:dyDescent="0.2">
      <c r="A5927" s="145">
        <v>44680</v>
      </c>
    </row>
    <row r="5928" spans="1:1" x14ac:dyDescent="0.2">
      <c r="A5928" s="145">
        <v>44683</v>
      </c>
    </row>
    <row r="5929" spans="1:1" x14ac:dyDescent="0.2">
      <c r="A5929" s="145">
        <v>44684</v>
      </c>
    </row>
    <row r="5930" spans="1:1" x14ac:dyDescent="0.2">
      <c r="A5930" s="145">
        <v>44685</v>
      </c>
    </row>
    <row r="5931" spans="1:1" x14ac:dyDescent="0.2">
      <c r="A5931" s="145">
        <v>44686</v>
      </c>
    </row>
    <row r="5932" spans="1:1" x14ac:dyDescent="0.2">
      <c r="A5932" s="145">
        <v>44687</v>
      </c>
    </row>
    <row r="5933" spans="1:1" x14ac:dyDescent="0.2">
      <c r="A5933" s="145">
        <v>44690</v>
      </c>
    </row>
    <row r="5934" spans="1:1" x14ac:dyDescent="0.2">
      <c r="A5934" s="145">
        <v>44691</v>
      </c>
    </row>
    <row r="5935" spans="1:1" x14ac:dyDescent="0.2">
      <c r="A5935" s="145">
        <v>44692</v>
      </c>
    </row>
    <row r="5936" spans="1:1" x14ac:dyDescent="0.2">
      <c r="A5936" s="145">
        <v>44693</v>
      </c>
    </row>
    <row r="5937" spans="1:1" x14ac:dyDescent="0.2">
      <c r="A5937" s="145">
        <v>44694</v>
      </c>
    </row>
    <row r="5938" spans="1:1" x14ac:dyDescent="0.2">
      <c r="A5938" s="145">
        <v>44697</v>
      </c>
    </row>
    <row r="5939" spans="1:1" x14ac:dyDescent="0.2">
      <c r="A5939" s="145">
        <v>44698</v>
      </c>
    </row>
    <row r="5940" spans="1:1" x14ac:dyDescent="0.2">
      <c r="A5940" s="145">
        <v>44699</v>
      </c>
    </row>
    <row r="5941" spans="1:1" x14ac:dyDescent="0.2">
      <c r="A5941" s="145">
        <v>44700</v>
      </c>
    </row>
    <row r="5942" spans="1:1" x14ac:dyDescent="0.2">
      <c r="A5942" s="145">
        <v>44701</v>
      </c>
    </row>
    <row r="5943" spans="1:1" x14ac:dyDescent="0.2">
      <c r="A5943" s="145">
        <v>44704</v>
      </c>
    </row>
    <row r="5944" spans="1:1" x14ac:dyDescent="0.2">
      <c r="A5944" s="145">
        <v>44705</v>
      </c>
    </row>
    <row r="5945" spans="1:1" x14ac:dyDescent="0.2">
      <c r="A5945" s="145">
        <v>44706</v>
      </c>
    </row>
    <row r="5946" spans="1:1" x14ac:dyDescent="0.2">
      <c r="A5946" s="145">
        <v>44707</v>
      </c>
    </row>
    <row r="5947" spans="1:1" x14ac:dyDescent="0.2">
      <c r="A5947" s="145">
        <v>44708</v>
      </c>
    </row>
    <row r="5948" spans="1:1" x14ac:dyDescent="0.2">
      <c r="A5948" s="145">
        <v>44711</v>
      </c>
    </row>
    <row r="5949" spans="1:1" x14ac:dyDescent="0.2">
      <c r="A5949" s="145">
        <v>44712</v>
      </c>
    </row>
    <row r="5950" spans="1:1" x14ac:dyDescent="0.2">
      <c r="A5950" s="145">
        <v>44713</v>
      </c>
    </row>
    <row r="5951" spans="1:1" x14ac:dyDescent="0.2">
      <c r="A5951" s="145">
        <v>44714</v>
      </c>
    </row>
    <row r="5952" spans="1:1" x14ac:dyDescent="0.2">
      <c r="A5952" s="145">
        <v>44715</v>
      </c>
    </row>
    <row r="5953" spans="1:1" x14ac:dyDescent="0.2">
      <c r="A5953" s="145">
        <v>44718</v>
      </c>
    </row>
    <row r="5954" spans="1:1" x14ac:dyDescent="0.2">
      <c r="A5954" s="145">
        <v>44719</v>
      </c>
    </row>
    <row r="5955" spans="1:1" x14ac:dyDescent="0.2">
      <c r="A5955" s="145">
        <v>44720</v>
      </c>
    </row>
    <row r="5956" spans="1:1" x14ac:dyDescent="0.2">
      <c r="A5956" s="145">
        <v>44721</v>
      </c>
    </row>
    <row r="5957" spans="1:1" x14ac:dyDescent="0.2">
      <c r="A5957" s="145">
        <v>44722</v>
      </c>
    </row>
    <row r="5958" spans="1:1" x14ac:dyDescent="0.2">
      <c r="A5958" s="145">
        <v>44725</v>
      </c>
    </row>
    <row r="5959" spans="1:1" x14ac:dyDescent="0.2">
      <c r="A5959" s="145">
        <v>44726</v>
      </c>
    </row>
    <row r="5960" spans="1:1" x14ac:dyDescent="0.2">
      <c r="A5960" s="145">
        <v>44727</v>
      </c>
    </row>
    <row r="5961" spans="1:1" x14ac:dyDescent="0.2">
      <c r="A5961" s="145">
        <v>44728</v>
      </c>
    </row>
    <row r="5962" spans="1:1" x14ac:dyDescent="0.2">
      <c r="A5962" s="145">
        <v>44729</v>
      </c>
    </row>
    <row r="5963" spans="1:1" x14ac:dyDescent="0.2">
      <c r="A5963" s="145">
        <v>44732</v>
      </c>
    </row>
    <row r="5964" spans="1:1" x14ac:dyDescent="0.2">
      <c r="A5964" s="145">
        <v>44733</v>
      </c>
    </row>
    <row r="5965" spans="1:1" x14ac:dyDescent="0.2">
      <c r="A5965" s="145">
        <v>44734</v>
      </c>
    </row>
    <row r="5966" spans="1:1" x14ac:dyDescent="0.2">
      <c r="A5966" s="145">
        <v>44735</v>
      </c>
    </row>
    <row r="5967" spans="1:1" x14ac:dyDescent="0.2">
      <c r="A5967" s="145">
        <v>44736</v>
      </c>
    </row>
    <row r="5968" spans="1:1" x14ac:dyDescent="0.2">
      <c r="A5968" s="145">
        <v>44739</v>
      </c>
    </row>
    <row r="5969" spans="1:1" x14ac:dyDescent="0.2">
      <c r="A5969" s="145">
        <v>44740</v>
      </c>
    </row>
    <row r="5970" spans="1:1" x14ac:dyDescent="0.2">
      <c r="A5970" s="145">
        <v>44741</v>
      </c>
    </row>
    <row r="5971" spans="1:1" x14ac:dyDescent="0.2">
      <c r="A5971" s="145">
        <v>44742</v>
      </c>
    </row>
    <row r="5972" spans="1:1" x14ac:dyDescent="0.2">
      <c r="A5972" s="145">
        <v>44743</v>
      </c>
    </row>
    <row r="5973" spans="1:1" x14ac:dyDescent="0.2">
      <c r="A5973" s="145">
        <v>44747</v>
      </c>
    </row>
    <row r="5974" spans="1:1" x14ac:dyDescent="0.2">
      <c r="A5974" s="145">
        <v>44748</v>
      </c>
    </row>
    <row r="5975" spans="1:1" x14ac:dyDescent="0.2">
      <c r="A5975" s="145">
        <v>44749</v>
      </c>
    </row>
    <row r="5976" spans="1:1" x14ac:dyDescent="0.2">
      <c r="A5976" s="145">
        <v>44750</v>
      </c>
    </row>
    <row r="5977" spans="1:1" x14ac:dyDescent="0.2">
      <c r="A5977" s="145">
        <v>44753</v>
      </c>
    </row>
    <row r="5978" spans="1:1" x14ac:dyDescent="0.2">
      <c r="A5978" s="145">
        <v>44754</v>
      </c>
    </row>
    <row r="5979" spans="1:1" x14ac:dyDescent="0.2">
      <c r="A5979" s="145">
        <v>44755</v>
      </c>
    </row>
    <row r="5980" spans="1:1" x14ac:dyDescent="0.2">
      <c r="A5980" s="145">
        <v>44756</v>
      </c>
    </row>
    <row r="5981" spans="1:1" x14ac:dyDescent="0.2">
      <c r="A5981" s="145">
        <v>44757</v>
      </c>
    </row>
    <row r="5982" spans="1:1" x14ac:dyDescent="0.2">
      <c r="A5982" s="145">
        <v>44760</v>
      </c>
    </row>
    <row r="5983" spans="1:1" x14ac:dyDescent="0.2">
      <c r="A5983" s="145">
        <v>44761</v>
      </c>
    </row>
    <row r="5984" spans="1:1" x14ac:dyDescent="0.2">
      <c r="A5984" s="145">
        <v>44762</v>
      </c>
    </row>
    <row r="5985" spans="1:1" x14ac:dyDescent="0.2">
      <c r="A5985" s="145">
        <v>44763</v>
      </c>
    </row>
    <row r="5986" spans="1:1" x14ac:dyDescent="0.2">
      <c r="A5986" s="145">
        <v>44764</v>
      </c>
    </row>
    <row r="5987" spans="1:1" x14ac:dyDescent="0.2">
      <c r="A5987" s="145">
        <v>44767</v>
      </c>
    </row>
    <row r="5988" spans="1:1" x14ac:dyDescent="0.2">
      <c r="A5988" s="145">
        <v>44768</v>
      </c>
    </row>
    <row r="5989" spans="1:1" x14ac:dyDescent="0.2">
      <c r="A5989" s="145">
        <v>44769</v>
      </c>
    </row>
    <row r="5990" spans="1:1" x14ac:dyDescent="0.2">
      <c r="A5990" s="145">
        <v>44770</v>
      </c>
    </row>
    <row r="5991" spans="1:1" x14ac:dyDescent="0.2">
      <c r="A5991" s="145">
        <v>44771</v>
      </c>
    </row>
    <row r="5992" spans="1:1" x14ac:dyDescent="0.2">
      <c r="A5992" s="145">
        <v>44774</v>
      </c>
    </row>
    <row r="5993" spans="1:1" x14ac:dyDescent="0.2">
      <c r="A5993" s="145">
        <v>44775</v>
      </c>
    </row>
    <row r="5994" spans="1:1" x14ac:dyDescent="0.2">
      <c r="A5994" s="145">
        <v>44776</v>
      </c>
    </row>
    <row r="5995" spans="1:1" x14ac:dyDescent="0.2">
      <c r="A5995" s="145">
        <v>44777</v>
      </c>
    </row>
    <row r="5996" spans="1:1" x14ac:dyDescent="0.2">
      <c r="A5996" s="145">
        <v>44778</v>
      </c>
    </row>
    <row r="5997" spans="1:1" x14ac:dyDescent="0.2">
      <c r="A5997" s="145">
        <v>44781</v>
      </c>
    </row>
    <row r="5998" spans="1:1" x14ac:dyDescent="0.2">
      <c r="A5998" s="145">
        <v>44782</v>
      </c>
    </row>
    <row r="5999" spans="1:1" x14ac:dyDescent="0.2">
      <c r="A5999" s="145">
        <v>44783</v>
      </c>
    </row>
    <row r="6000" spans="1:1" x14ac:dyDescent="0.2">
      <c r="A6000" s="145">
        <v>44784</v>
      </c>
    </row>
    <row r="6001" spans="1:1" x14ac:dyDescent="0.2">
      <c r="A6001" s="145">
        <v>44785</v>
      </c>
    </row>
    <row r="6002" spans="1:1" x14ac:dyDescent="0.2">
      <c r="A6002" s="145">
        <v>44788</v>
      </c>
    </row>
    <row r="6003" spans="1:1" x14ac:dyDescent="0.2">
      <c r="A6003" s="145">
        <v>44789</v>
      </c>
    </row>
    <row r="6004" spans="1:1" x14ac:dyDescent="0.2">
      <c r="A6004" s="145">
        <v>44790</v>
      </c>
    </row>
    <row r="6005" spans="1:1" x14ac:dyDescent="0.2">
      <c r="A6005" s="145">
        <v>44791</v>
      </c>
    </row>
    <row r="6006" spans="1:1" x14ac:dyDescent="0.2">
      <c r="A6006" s="145">
        <v>44792</v>
      </c>
    </row>
    <row r="6007" spans="1:1" x14ac:dyDescent="0.2">
      <c r="A6007" s="145">
        <v>44795</v>
      </c>
    </row>
    <row r="6008" spans="1:1" x14ac:dyDescent="0.2">
      <c r="A6008" s="145">
        <v>44796</v>
      </c>
    </row>
    <row r="6009" spans="1:1" x14ac:dyDescent="0.2">
      <c r="A6009" s="145">
        <v>44797</v>
      </c>
    </row>
    <row r="6010" spans="1:1" x14ac:dyDescent="0.2">
      <c r="A6010" s="145">
        <v>44798</v>
      </c>
    </row>
    <row r="6011" spans="1:1" x14ac:dyDescent="0.2">
      <c r="A6011" s="145">
        <v>44799</v>
      </c>
    </row>
    <row r="6012" spans="1:1" x14ac:dyDescent="0.2">
      <c r="A6012" s="145">
        <v>44802</v>
      </c>
    </row>
    <row r="6013" spans="1:1" x14ac:dyDescent="0.2">
      <c r="A6013" s="145">
        <v>44803</v>
      </c>
    </row>
    <row r="6014" spans="1:1" x14ac:dyDescent="0.2">
      <c r="A6014" s="145">
        <v>44804</v>
      </c>
    </row>
    <row r="6015" spans="1:1" x14ac:dyDescent="0.2">
      <c r="A6015" s="145">
        <v>44805</v>
      </c>
    </row>
    <row r="6016" spans="1:1" x14ac:dyDescent="0.2">
      <c r="A6016" s="145">
        <v>44806</v>
      </c>
    </row>
    <row r="6017" spans="1:1" x14ac:dyDescent="0.2">
      <c r="A6017" s="145">
        <v>44809</v>
      </c>
    </row>
    <row r="6018" spans="1:1" x14ac:dyDescent="0.2">
      <c r="A6018" s="145">
        <v>44810</v>
      </c>
    </row>
    <row r="6019" spans="1:1" x14ac:dyDescent="0.2">
      <c r="A6019" s="145">
        <v>44811</v>
      </c>
    </row>
    <row r="6020" spans="1:1" x14ac:dyDescent="0.2">
      <c r="A6020" s="145">
        <v>44812</v>
      </c>
    </row>
    <row r="6021" spans="1:1" x14ac:dyDescent="0.2">
      <c r="A6021" s="145">
        <v>44813</v>
      </c>
    </row>
    <row r="6022" spans="1:1" x14ac:dyDescent="0.2">
      <c r="A6022" s="145">
        <v>44816</v>
      </c>
    </row>
    <row r="6023" spans="1:1" x14ac:dyDescent="0.2">
      <c r="A6023" s="145">
        <v>44817</v>
      </c>
    </row>
    <row r="6024" spans="1:1" x14ac:dyDescent="0.2">
      <c r="A6024" s="145">
        <v>44818</v>
      </c>
    </row>
    <row r="6025" spans="1:1" x14ac:dyDescent="0.2">
      <c r="A6025" s="145">
        <v>44819</v>
      </c>
    </row>
    <row r="6026" spans="1:1" x14ac:dyDescent="0.2">
      <c r="A6026" s="145">
        <v>44820</v>
      </c>
    </row>
    <row r="6027" spans="1:1" x14ac:dyDescent="0.2">
      <c r="A6027" s="145">
        <v>44823</v>
      </c>
    </row>
    <row r="6028" spans="1:1" x14ac:dyDescent="0.2">
      <c r="A6028" s="145">
        <v>44824</v>
      </c>
    </row>
    <row r="6029" spans="1:1" x14ac:dyDescent="0.2">
      <c r="A6029" s="145">
        <v>44825</v>
      </c>
    </row>
    <row r="6030" spans="1:1" x14ac:dyDescent="0.2">
      <c r="A6030" s="145">
        <v>44826</v>
      </c>
    </row>
    <row r="6031" spans="1:1" x14ac:dyDescent="0.2">
      <c r="A6031" s="145">
        <v>44827</v>
      </c>
    </row>
    <row r="6032" spans="1:1" x14ac:dyDescent="0.2">
      <c r="A6032" s="145">
        <v>44830</v>
      </c>
    </row>
    <row r="6033" spans="1:1" x14ac:dyDescent="0.2">
      <c r="A6033" s="145">
        <v>44831</v>
      </c>
    </row>
    <row r="6034" spans="1:1" x14ac:dyDescent="0.2">
      <c r="A6034" s="145">
        <v>44832</v>
      </c>
    </row>
    <row r="6035" spans="1:1" x14ac:dyDescent="0.2">
      <c r="A6035" s="145">
        <v>44833</v>
      </c>
    </row>
    <row r="6036" spans="1:1" x14ac:dyDescent="0.2">
      <c r="A6036" s="145">
        <v>44834</v>
      </c>
    </row>
    <row r="6037" spans="1:1" x14ac:dyDescent="0.2">
      <c r="A6037" s="145">
        <v>44837</v>
      </c>
    </row>
    <row r="6038" spans="1:1" x14ac:dyDescent="0.2">
      <c r="A6038" s="145">
        <v>44838</v>
      </c>
    </row>
    <row r="6039" spans="1:1" x14ac:dyDescent="0.2">
      <c r="A6039" s="145">
        <v>44839</v>
      </c>
    </row>
    <row r="6040" spans="1:1" x14ac:dyDescent="0.2">
      <c r="A6040" s="145">
        <v>44840</v>
      </c>
    </row>
    <row r="6041" spans="1:1" x14ac:dyDescent="0.2">
      <c r="A6041" s="145">
        <v>44841</v>
      </c>
    </row>
    <row r="6042" spans="1:1" x14ac:dyDescent="0.2">
      <c r="A6042" s="145">
        <v>44844</v>
      </c>
    </row>
    <row r="6043" spans="1:1" x14ac:dyDescent="0.2">
      <c r="A6043" s="145">
        <v>44845</v>
      </c>
    </row>
    <row r="6044" spans="1:1" x14ac:dyDescent="0.2">
      <c r="A6044" s="145">
        <v>44846</v>
      </c>
    </row>
    <row r="6045" spans="1:1" x14ac:dyDescent="0.2">
      <c r="A6045" s="145">
        <v>44847</v>
      </c>
    </row>
    <row r="6046" spans="1:1" x14ac:dyDescent="0.2">
      <c r="A6046" s="145">
        <v>44848</v>
      </c>
    </row>
    <row r="6047" spans="1:1" x14ac:dyDescent="0.2">
      <c r="A6047" s="145">
        <v>44851</v>
      </c>
    </row>
    <row r="6048" spans="1:1" x14ac:dyDescent="0.2">
      <c r="A6048" s="145">
        <v>44852</v>
      </c>
    </row>
    <row r="6049" spans="1:1" x14ac:dyDescent="0.2">
      <c r="A6049" s="145">
        <v>44853</v>
      </c>
    </row>
    <row r="6050" spans="1:1" x14ac:dyDescent="0.2">
      <c r="A6050" s="145">
        <v>44854</v>
      </c>
    </row>
    <row r="6051" spans="1:1" x14ac:dyDescent="0.2">
      <c r="A6051" s="145">
        <v>44855</v>
      </c>
    </row>
    <row r="6052" spans="1:1" x14ac:dyDescent="0.2">
      <c r="A6052" s="145">
        <v>44858</v>
      </c>
    </row>
    <row r="6053" spans="1:1" x14ac:dyDescent="0.2">
      <c r="A6053" s="145">
        <v>44859</v>
      </c>
    </row>
    <row r="6054" spans="1:1" x14ac:dyDescent="0.2">
      <c r="A6054" s="145">
        <v>44860</v>
      </c>
    </row>
    <row r="6055" spans="1:1" x14ac:dyDescent="0.2">
      <c r="A6055" s="145">
        <v>44861</v>
      </c>
    </row>
    <row r="6056" spans="1:1" x14ac:dyDescent="0.2">
      <c r="A6056" s="145">
        <v>44862</v>
      </c>
    </row>
    <row r="6057" spans="1:1" x14ac:dyDescent="0.2">
      <c r="A6057" s="145">
        <v>44865</v>
      </c>
    </row>
    <row r="6058" spans="1:1" x14ac:dyDescent="0.2">
      <c r="A6058" s="145">
        <v>44866</v>
      </c>
    </row>
    <row r="6059" spans="1:1" x14ac:dyDescent="0.2">
      <c r="A6059" s="145">
        <v>44867</v>
      </c>
    </row>
    <row r="6060" spans="1:1" x14ac:dyDescent="0.2">
      <c r="A6060" s="145">
        <v>44868</v>
      </c>
    </row>
    <row r="6061" spans="1:1" x14ac:dyDescent="0.2">
      <c r="A6061" s="145">
        <v>44869</v>
      </c>
    </row>
    <row r="6062" spans="1:1" x14ac:dyDescent="0.2">
      <c r="A6062" s="145">
        <v>44872</v>
      </c>
    </row>
    <row r="6063" spans="1:1" x14ac:dyDescent="0.2">
      <c r="A6063" s="145">
        <v>44873</v>
      </c>
    </row>
    <row r="6064" spans="1:1" x14ac:dyDescent="0.2">
      <c r="A6064" s="145">
        <v>44874</v>
      </c>
    </row>
    <row r="6065" spans="1:1" x14ac:dyDescent="0.2">
      <c r="A6065" s="145">
        <v>44875</v>
      </c>
    </row>
    <row r="6066" spans="1:1" x14ac:dyDescent="0.2">
      <c r="A6066" s="145">
        <v>44876</v>
      </c>
    </row>
    <row r="6067" spans="1:1" x14ac:dyDescent="0.2">
      <c r="A6067" s="145">
        <v>44879</v>
      </c>
    </row>
    <row r="6068" spans="1:1" x14ac:dyDescent="0.2">
      <c r="A6068" s="145">
        <v>44880</v>
      </c>
    </row>
    <row r="6069" spans="1:1" x14ac:dyDescent="0.2">
      <c r="A6069" s="145">
        <v>44881</v>
      </c>
    </row>
    <row r="6070" spans="1:1" x14ac:dyDescent="0.2">
      <c r="A6070" s="145">
        <v>44882</v>
      </c>
    </row>
    <row r="6071" spans="1:1" x14ac:dyDescent="0.2">
      <c r="A6071" s="145">
        <v>44883</v>
      </c>
    </row>
    <row r="6072" spans="1:1" x14ac:dyDescent="0.2">
      <c r="A6072" s="145">
        <v>44886</v>
      </c>
    </row>
    <row r="6073" spans="1:1" x14ac:dyDescent="0.2">
      <c r="A6073" s="145">
        <v>44887</v>
      </c>
    </row>
    <row r="6074" spans="1:1" x14ac:dyDescent="0.2">
      <c r="A6074" s="145">
        <v>44888</v>
      </c>
    </row>
    <row r="6075" spans="1:1" x14ac:dyDescent="0.2">
      <c r="A6075" s="145">
        <v>44889</v>
      </c>
    </row>
    <row r="6076" spans="1:1" x14ac:dyDescent="0.2">
      <c r="A6076" s="145">
        <v>44890</v>
      </c>
    </row>
    <row r="6077" spans="1:1" x14ac:dyDescent="0.2">
      <c r="A6077" s="145">
        <v>44893</v>
      </c>
    </row>
    <row r="6078" spans="1:1" x14ac:dyDescent="0.2">
      <c r="A6078" s="145">
        <v>44894</v>
      </c>
    </row>
    <row r="6079" spans="1:1" x14ac:dyDescent="0.2">
      <c r="A6079" s="145">
        <v>44895</v>
      </c>
    </row>
    <row r="6080" spans="1:1" x14ac:dyDescent="0.2">
      <c r="A6080" s="145">
        <v>44896</v>
      </c>
    </row>
    <row r="6081" spans="1:1" x14ac:dyDescent="0.2">
      <c r="A6081" s="145">
        <v>44897</v>
      </c>
    </row>
    <row r="6082" spans="1:1" x14ac:dyDescent="0.2">
      <c r="A6082" s="145">
        <v>44900</v>
      </c>
    </row>
    <row r="6083" spans="1:1" x14ac:dyDescent="0.2">
      <c r="A6083" s="145">
        <v>44901</v>
      </c>
    </row>
    <row r="6084" spans="1:1" x14ac:dyDescent="0.2">
      <c r="A6084" s="145">
        <v>44902</v>
      </c>
    </row>
    <row r="6085" spans="1:1" x14ac:dyDescent="0.2">
      <c r="A6085" s="145">
        <v>44903</v>
      </c>
    </row>
    <row r="6086" spans="1:1" x14ac:dyDescent="0.2">
      <c r="A6086" s="145">
        <v>44904</v>
      </c>
    </row>
    <row r="6087" spans="1:1" x14ac:dyDescent="0.2">
      <c r="A6087" s="145">
        <v>44907</v>
      </c>
    </row>
    <row r="6088" spans="1:1" x14ac:dyDescent="0.2">
      <c r="A6088" s="145">
        <v>44908</v>
      </c>
    </row>
    <row r="6089" spans="1:1" x14ac:dyDescent="0.2">
      <c r="A6089" s="145">
        <v>44909</v>
      </c>
    </row>
    <row r="6090" spans="1:1" x14ac:dyDescent="0.2">
      <c r="A6090" s="145">
        <v>44910</v>
      </c>
    </row>
    <row r="6091" spans="1:1" x14ac:dyDescent="0.2">
      <c r="A6091" s="145">
        <v>44911</v>
      </c>
    </row>
    <row r="6092" spans="1:1" x14ac:dyDescent="0.2">
      <c r="A6092" s="145">
        <v>44914</v>
      </c>
    </row>
    <row r="6093" spans="1:1" x14ac:dyDescent="0.2">
      <c r="A6093" s="145">
        <v>44915</v>
      </c>
    </row>
    <row r="6094" spans="1:1" x14ac:dyDescent="0.2">
      <c r="A6094" s="145">
        <v>44916</v>
      </c>
    </row>
    <row r="6095" spans="1:1" x14ac:dyDescent="0.2">
      <c r="A6095" s="145">
        <v>44917</v>
      </c>
    </row>
    <row r="6096" spans="1:1" x14ac:dyDescent="0.2">
      <c r="A6096" s="145">
        <v>44918</v>
      </c>
    </row>
    <row r="6097" spans="1:1" x14ac:dyDescent="0.2">
      <c r="A6097" s="145">
        <v>44921</v>
      </c>
    </row>
    <row r="6098" spans="1:1" x14ac:dyDescent="0.2">
      <c r="A6098" s="145">
        <v>44922</v>
      </c>
    </row>
    <row r="6099" spans="1:1" x14ac:dyDescent="0.2">
      <c r="A6099" s="145">
        <v>44923</v>
      </c>
    </row>
    <row r="6100" spans="1:1" x14ac:dyDescent="0.2">
      <c r="A6100" s="145">
        <v>44924</v>
      </c>
    </row>
    <row r="6101" spans="1:1" x14ac:dyDescent="0.2">
      <c r="A6101" s="145">
        <v>44925</v>
      </c>
    </row>
    <row r="6102" spans="1:1" x14ac:dyDescent="0.2">
      <c r="A6102" s="145">
        <v>44928</v>
      </c>
    </row>
    <row r="6103" spans="1:1" x14ac:dyDescent="0.2">
      <c r="A6103" s="145">
        <v>44929</v>
      </c>
    </row>
    <row r="6104" spans="1:1" x14ac:dyDescent="0.2">
      <c r="A6104" s="145">
        <v>44930</v>
      </c>
    </row>
    <row r="6105" spans="1:1" x14ac:dyDescent="0.2">
      <c r="A6105" s="145">
        <v>44931</v>
      </c>
    </row>
    <row r="6106" spans="1:1" x14ac:dyDescent="0.2">
      <c r="A6106" s="145">
        <v>44932</v>
      </c>
    </row>
    <row r="6107" spans="1:1" x14ac:dyDescent="0.2">
      <c r="A6107" s="145">
        <v>44935</v>
      </c>
    </row>
    <row r="6108" spans="1:1" x14ac:dyDescent="0.2">
      <c r="A6108" s="145">
        <v>44936</v>
      </c>
    </row>
    <row r="6109" spans="1:1" x14ac:dyDescent="0.2">
      <c r="A6109" s="145">
        <v>44937</v>
      </c>
    </row>
    <row r="6110" spans="1:1" x14ac:dyDescent="0.2">
      <c r="A6110" s="145">
        <v>44938</v>
      </c>
    </row>
    <row r="6111" spans="1:1" x14ac:dyDescent="0.2">
      <c r="A6111" s="145">
        <v>44939</v>
      </c>
    </row>
    <row r="6112" spans="1:1" x14ac:dyDescent="0.2">
      <c r="A6112" s="145">
        <v>44942</v>
      </c>
    </row>
    <row r="6113" spans="1:1" x14ac:dyDescent="0.2">
      <c r="A6113" s="145">
        <v>44943</v>
      </c>
    </row>
    <row r="6114" spans="1:1" x14ac:dyDescent="0.2">
      <c r="A6114" s="145">
        <v>44944</v>
      </c>
    </row>
    <row r="6115" spans="1:1" x14ac:dyDescent="0.2">
      <c r="A6115" s="145">
        <v>44945</v>
      </c>
    </row>
    <row r="6116" spans="1:1" x14ac:dyDescent="0.2">
      <c r="A6116" s="145">
        <v>44946</v>
      </c>
    </row>
    <row r="6117" spans="1:1" x14ac:dyDescent="0.2">
      <c r="A6117" s="145">
        <v>44949</v>
      </c>
    </row>
    <row r="6118" spans="1:1" x14ac:dyDescent="0.2">
      <c r="A6118" s="145">
        <v>44950</v>
      </c>
    </row>
    <row r="6119" spans="1:1" x14ac:dyDescent="0.2">
      <c r="A6119" s="145">
        <v>44951</v>
      </c>
    </row>
    <row r="6120" spans="1:1" x14ac:dyDescent="0.2">
      <c r="A6120" s="145">
        <v>44952</v>
      </c>
    </row>
    <row r="6121" spans="1:1" x14ac:dyDescent="0.2">
      <c r="A6121" s="145">
        <v>44953</v>
      </c>
    </row>
    <row r="6122" spans="1:1" x14ac:dyDescent="0.2">
      <c r="A6122" s="145">
        <v>44956</v>
      </c>
    </row>
    <row r="6123" spans="1:1" x14ac:dyDescent="0.2">
      <c r="A6123" s="145">
        <v>44957</v>
      </c>
    </row>
    <row r="6124" spans="1:1" x14ac:dyDescent="0.2">
      <c r="A6124" s="145">
        <v>44958</v>
      </c>
    </row>
    <row r="6125" spans="1:1" x14ac:dyDescent="0.2">
      <c r="A6125" s="145">
        <v>44959</v>
      </c>
    </row>
    <row r="6126" spans="1:1" x14ac:dyDescent="0.2">
      <c r="A6126" s="145">
        <v>44960</v>
      </c>
    </row>
    <row r="6127" spans="1:1" x14ac:dyDescent="0.2">
      <c r="A6127" s="145">
        <v>44963</v>
      </c>
    </row>
    <row r="6128" spans="1:1" x14ac:dyDescent="0.2">
      <c r="A6128" s="145">
        <v>44964</v>
      </c>
    </row>
    <row r="6129" spans="1:1" x14ac:dyDescent="0.2">
      <c r="A6129" s="145">
        <v>44965</v>
      </c>
    </row>
    <row r="6130" spans="1:1" x14ac:dyDescent="0.2">
      <c r="A6130" s="145">
        <v>44966</v>
      </c>
    </row>
    <row r="6131" spans="1:1" x14ac:dyDescent="0.2">
      <c r="A6131" s="145">
        <v>44967</v>
      </c>
    </row>
    <row r="6132" spans="1:1" x14ac:dyDescent="0.2">
      <c r="A6132" s="145">
        <v>44970</v>
      </c>
    </row>
    <row r="6133" spans="1:1" x14ac:dyDescent="0.2">
      <c r="A6133" s="145">
        <v>44971</v>
      </c>
    </row>
    <row r="6134" spans="1:1" x14ac:dyDescent="0.2">
      <c r="A6134" s="145">
        <v>44972</v>
      </c>
    </row>
    <row r="6135" spans="1:1" x14ac:dyDescent="0.2">
      <c r="A6135" s="145">
        <v>44973</v>
      </c>
    </row>
    <row r="6136" spans="1:1" x14ac:dyDescent="0.2">
      <c r="A6136" s="145">
        <v>44974</v>
      </c>
    </row>
    <row r="6137" spans="1:1" x14ac:dyDescent="0.2">
      <c r="A6137" s="145">
        <v>44977</v>
      </c>
    </row>
    <row r="6138" spans="1:1" x14ac:dyDescent="0.2">
      <c r="A6138" s="145">
        <v>44978</v>
      </c>
    </row>
    <row r="6139" spans="1:1" x14ac:dyDescent="0.2">
      <c r="A6139" s="145">
        <v>44979</v>
      </c>
    </row>
    <row r="6140" spans="1:1" x14ac:dyDescent="0.2">
      <c r="A6140" s="145">
        <v>44980</v>
      </c>
    </row>
    <row r="6141" spans="1:1" x14ac:dyDescent="0.2">
      <c r="A6141" s="145">
        <v>44981</v>
      </c>
    </row>
    <row r="6142" spans="1:1" x14ac:dyDescent="0.2">
      <c r="A6142" s="145">
        <v>44984</v>
      </c>
    </row>
    <row r="6143" spans="1:1" x14ac:dyDescent="0.2">
      <c r="A6143" s="145">
        <v>44985</v>
      </c>
    </row>
    <row r="6144" spans="1:1" x14ac:dyDescent="0.2">
      <c r="A6144" s="145">
        <v>44986</v>
      </c>
    </row>
    <row r="6145" spans="1:1" x14ac:dyDescent="0.2">
      <c r="A6145" s="145">
        <v>44987</v>
      </c>
    </row>
    <row r="6146" spans="1:1" x14ac:dyDescent="0.2">
      <c r="A6146" s="145">
        <v>44988</v>
      </c>
    </row>
    <row r="6147" spans="1:1" x14ac:dyDescent="0.2">
      <c r="A6147" s="145">
        <v>44991</v>
      </c>
    </row>
    <row r="6148" spans="1:1" x14ac:dyDescent="0.2">
      <c r="A6148" s="145">
        <v>44992</v>
      </c>
    </row>
    <row r="6149" spans="1:1" x14ac:dyDescent="0.2">
      <c r="A6149" s="145">
        <v>44993</v>
      </c>
    </row>
    <row r="6150" spans="1:1" x14ac:dyDescent="0.2">
      <c r="A6150" s="145">
        <v>44994</v>
      </c>
    </row>
    <row r="6151" spans="1:1" x14ac:dyDescent="0.2">
      <c r="A6151" s="145">
        <v>44995</v>
      </c>
    </row>
    <row r="6152" spans="1:1" x14ac:dyDescent="0.2">
      <c r="A6152" s="145">
        <v>44998</v>
      </c>
    </row>
    <row r="6153" spans="1:1" x14ac:dyDescent="0.2">
      <c r="A6153" s="145">
        <v>44999</v>
      </c>
    </row>
    <row r="6154" spans="1:1" x14ac:dyDescent="0.2">
      <c r="A6154" s="145">
        <v>45000</v>
      </c>
    </row>
    <row r="6155" spans="1:1" x14ac:dyDescent="0.2">
      <c r="A6155" s="145">
        <v>45001</v>
      </c>
    </row>
    <row r="6156" spans="1:1" x14ac:dyDescent="0.2">
      <c r="A6156" s="145">
        <v>45002</v>
      </c>
    </row>
    <row r="6157" spans="1:1" x14ac:dyDescent="0.2">
      <c r="A6157" s="145">
        <v>45005</v>
      </c>
    </row>
    <row r="6158" spans="1:1" x14ac:dyDescent="0.2">
      <c r="A6158" s="145">
        <v>45006</v>
      </c>
    </row>
    <row r="6159" spans="1:1" x14ac:dyDescent="0.2">
      <c r="A6159" s="145">
        <v>45007</v>
      </c>
    </row>
    <row r="6160" spans="1:1" x14ac:dyDescent="0.2">
      <c r="A6160" s="145">
        <v>45008</v>
      </c>
    </row>
    <row r="6161" spans="1:1" x14ac:dyDescent="0.2">
      <c r="A6161" s="145">
        <v>45009</v>
      </c>
    </row>
    <row r="6162" spans="1:1" x14ac:dyDescent="0.2">
      <c r="A6162" s="145">
        <v>45012</v>
      </c>
    </row>
    <row r="6163" spans="1:1" x14ac:dyDescent="0.2">
      <c r="A6163" s="145">
        <v>45013</v>
      </c>
    </row>
    <row r="6164" spans="1:1" x14ac:dyDescent="0.2">
      <c r="A6164" s="145">
        <v>45014</v>
      </c>
    </row>
    <row r="6165" spans="1:1" x14ac:dyDescent="0.2">
      <c r="A6165" s="145">
        <v>45015</v>
      </c>
    </row>
    <row r="6166" spans="1:1" x14ac:dyDescent="0.2">
      <c r="A6166" s="145">
        <v>45016</v>
      </c>
    </row>
    <row r="6167" spans="1:1" x14ac:dyDescent="0.2">
      <c r="A6167" s="145">
        <v>45019</v>
      </c>
    </row>
    <row r="6168" spans="1:1" x14ac:dyDescent="0.2">
      <c r="A6168" s="145">
        <v>45020</v>
      </c>
    </row>
    <row r="6169" spans="1:1" x14ac:dyDescent="0.2">
      <c r="A6169" s="145">
        <v>45021</v>
      </c>
    </row>
    <row r="6170" spans="1:1" x14ac:dyDescent="0.2">
      <c r="A6170" s="145">
        <v>45022</v>
      </c>
    </row>
    <row r="6171" spans="1:1" x14ac:dyDescent="0.2">
      <c r="A6171" s="145">
        <v>45023</v>
      </c>
    </row>
    <row r="6172" spans="1:1" x14ac:dyDescent="0.2">
      <c r="A6172" s="145">
        <v>45026</v>
      </c>
    </row>
    <row r="6173" spans="1:1" x14ac:dyDescent="0.2">
      <c r="A6173" s="145">
        <v>45027</v>
      </c>
    </row>
    <row r="6174" spans="1:1" x14ac:dyDescent="0.2">
      <c r="A6174" s="145">
        <v>45028</v>
      </c>
    </row>
    <row r="6175" spans="1:1" x14ac:dyDescent="0.2">
      <c r="A6175" s="145">
        <v>45029</v>
      </c>
    </row>
    <row r="6176" spans="1:1" x14ac:dyDescent="0.2">
      <c r="A6176" s="145">
        <v>45030</v>
      </c>
    </row>
    <row r="6177" spans="1:1" x14ac:dyDescent="0.2">
      <c r="A6177" s="145">
        <v>45033</v>
      </c>
    </row>
    <row r="6178" spans="1:1" x14ac:dyDescent="0.2">
      <c r="A6178" s="145">
        <v>45034</v>
      </c>
    </row>
    <row r="6179" spans="1:1" x14ac:dyDescent="0.2">
      <c r="A6179" s="145">
        <v>45035</v>
      </c>
    </row>
    <row r="6180" spans="1:1" x14ac:dyDescent="0.2">
      <c r="A6180" s="145">
        <v>45036</v>
      </c>
    </row>
    <row r="6181" spans="1:1" x14ac:dyDescent="0.2">
      <c r="A6181" s="145">
        <v>45037</v>
      </c>
    </row>
    <row r="6182" spans="1:1" x14ac:dyDescent="0.2">
      <c r="A6182" s="145">
        <v>45040</v>
      </c>
    </row>
    <row r="6183" spans="1:1" x14ac:dyDescent="0.2">
      <c r="A6183" s="145">
        <v>45041</v>
      </c>
    </row>
    <row r="6184" spans="1:1" x14ac:dyDescent="0.2">
      <c r="A6184" s="145">
        <v>45042</v>
      </c>
    </row>
    <row r="6185" spans="1:1" x14ac:dyDescent="0.2">
      <c r="A6185" s="145">
        <v>45043</v>
      </c>
    </row>
    <row r="6186" spans="1:1" x14ac:dyDescent="0.2">
      <c r="A6186" s="145">
        <v>45044</v>
      </c>
    </row>
    <row r="6187" spans="1:1" x14ac:dyDescent="0.2">
      <c r="A6187" s="145">
        <v>45047</v>
      </c>
    </row>
    <row r="6188" spans="1:1" x14ac:dyDescent="0.2">
      <c r="A6188" s="145">
        <v>45048</v>
      </c>
    </row>
    <row r="6189" spans="1:1" x14ac:dyDescent="0.2">
      <c r="A6189" s="145">
        <v>45049</v>
      </c>
    </row>
    <row r="6190" spans="1:1" x14ac:dyDescent="0.2">
      <c r="A6190" s="145">
        <v>45050</v>
      </c>
    </row>
    <row r="6191" spans="1:1" x14ac:dyDescent="0.2">
      <c r="A6191" s="145">
        <v>45051</v>
      </c>
    </row>
    <row r="6192" spans="1:1" x14ac:dyDescent="0.2">
      <c r="A6192" s="145">
        <v>45054</v>
      </c>
    </row>
    <row r="6193" spans="1:1" x14ac:dyDescent="0.2">
      <c r="A6193" s="145">
        <v>45055</v>
      </c>
    </row>
    <row r="6194" spans="1:1" x14ac:dyDescent="0.2">
      <c r="A6194" s="145">
        <v>45056</v>
      </c>
    </row>
    <row r="6195" spans="1:1" x14ac:dyDescent="0.2">
      <c r="A6195" s="145">
        <v>45057</v>
      </c>
    </row>
    <row r="6196" spans="1:1" x14ac:dyDescent="0.2">
      <c r="A6196" s="145">
        <v>45058</v>
      </c>
    </row>
    <row r="6197" spans="1:1" x14ac:dyDescent="0.2">
      <c r="A6197" s="145">
        <v>45061</v>
      </c>
    </row>
    <row r="6198" spans="1:1" x14ac:dyDescent="0.2">
      <c r="A6198" s="145">
        <v>45062</v>
      </c>
    </row>
    <row r="6199" spans="1:1" x14ac:dyDescent="0.2">
      <c r="A6199" s="145">
        <v>45063</v>
      </c>
    </row>
    <row r="6200" spans="1:1" x14ac:dyDescent="0.2">
      <c r="A6200" s="145">
        <v>45064</v>
      </c>
    </row>
    <row r="6201" spans="1:1" x14ac:dyDescent="0.2">
      <c r="A6201" s="145">
        <v>45065</v>
      </c>
    </row>
    <row r="6202" spans="1:1" x14ac:dyDescent="0.2">
      <c r="A6202" s="145">
        <v>45068</v>
      </c>
    </row>
    <row r="6203" spans="1:1" x14ac:dyDescent="0.2">
      <c r="A6203" s="145">
        <v>45069</v>
      </c>
    </row>
    <row r="6204" spans="1:1" x14ac:dyDescent="0.2">
      <c r="A6204" s="145">
        <v>45070</v>
      </c>
    </row>
    <row r="6205" spans="1:1" x14ac:dyDescent="0.2">
      <c r="A6205" s="145">
        <v>45071</v>
      </c>
    </row>
    <row r="6206" spans="1:1" x14ac:dyDescent="0.2">
      <c r="A6206" s="145">
        <v>45072</v>
      </c>
    </row>
    <row r="6207" spans="1:1" x14ac:dyDescent="0.2">
      <c r="A6207" s="145">
        <v>45075</v>
      </c>
    </row>
    <row r="6208" spans="1:1" x14ac:dyDescent="0.2">
      <c r="A6208" s="145">
        <v>45076</v>
      </c>
    </row>
    <row r="6209" spans="1:1" x14ac:dyDescent="0.2">
      <c r="A6209" s="145">
        <v>45077</v>
      </c>
    </row>
    <row r="6210" spans="1:1" x14ac:dyDescent="0.2">
      <c r="A6210" s="145">
        <v>45078</v>
      </c>
    </row>
    <row r="6211" spans="1:1" x14ac:dyDescent="0.2">
      <c r="A6211" s="145">
        <v>45079</v>
      </c>
    </row>
    <row r="6212" spans="1:1" x14ac:dyDescent="0.2">
      <c r="A6212" s="145">
        <v>45082</v>
      </c>
    </row>
    <row r="6213" spans="1:1" x14ac:dyDescent="0.2">
      <c r="A6213" s="145">
        <v>45083</v>
      </c>
    </row>
    <row r="6214" spans="1:1" x14ac:dyDescent="0.2">
      <c r="A6214" s="145">
        <v>45084</v>
      </c>
    </row>
    <row r="6215" spans="1:1" x14ac:dyDescent="0.2">
      <c r="A6215" s="145">
        <v>45085</v>
      </c>
    </row>
    <row r="6216" spans="1:1" x14ac:dyDescent="0.2">
      <c r="A6216" s="145">
        <v>45086</v>
      </c>
    </row>
    <row r="6217" spans="1:1" x14ac:dyDescent="0.2">
      <c r="A6217" s="145">
        <v>45089</v>
      </c>
    </row>
    <row r="6218" spans="1:1" x14ac:dyDescent="0.2">
      <c r="A6218" s="145">
        <v>45090</v>
      </c>
    </row>
    <row r="6219" spans="1:1" x14ac:dyDescent="0.2">
      <c r="A6219" s="145">
        <v>45091</v>
      </c>
    </row>
    <row r="6220" spans="1:1" x14ac:dyDescent="0.2">
      <c r="A6220" s="145">
        <v>45092</v>
      </c>
    </row>
    <row r="6221" spans="1:1" x14ac:dyDescent="0.2">
      <c r="A6221" s="145">
        <v>45093</v>
      </c>
    </row>
    <row r="6222" spans="1:1" x14ac:dyDescent="0.2">
      <c r="A6222" s="145">
        <v>45096</v>
      </c>
    </row>
    <row r="6223" spans="1:1" x14ac:dyDescent="0.2">
      <c r="A6223" s="145">
        <v>45097</v>
      </c>
    </row>
    <row r="6224" spans="1:1" x14ac:dyDescent="0.2">
      <c r="A6224" s="145">
        <v>45098</v>
      </c>
    </row>
    <row r="6225" spans="1:1" x14ac:dyDescent="0.2">
      <c r="A6225" s="145">
        <v>45099</v>
      </c>
    </row>
    <row r="6226" spans="1:1" x14ac:dyDescent="0.2">
      <c r="A6226" s="145">
        <v>45100</v>
      </c>
    </row>
    <row r="6227" spans="1:1" x14ac:dyDescent="0.2">
      <c r="A6227" s="145">
        <v>45103</v>
      </c>
    </row>
    <row r="6228" spans="1:1" x14ac:dyDescent="0.2">
      <c r="A6228" s="145">
        <v>45104</v>
      </c>
    </row>
    <row r="6229" spans="1:1" x14ac:dyDescent="0.2">
      <c r="A6229" s="145">
        <v>45105</v>
      </c>
    </row>
    <row r="6230" spans="1:1" x14ac:dyDescent="0.2">
      <c r="A6230" s="145">
        <v>45106</v>
      </c>
    </row>
    <row r="6231" spans="1:1" x14ac:dyDescent="0.2">
      <c r="A6231" s="145">
        <v>45107</v>
      </c>
    </row>
    <row r="6232" spans="1:1" x14ac:dyDescent="0.2">
      <c r="A6232" s="145">
        <v>45110</v>
      </c>
    </row>
    <row r="6233" spans="1:1" x14ac:dyDescent="0.2">
      <c r="A6233" s="145">
        <v>45112</v>
      </c>
    </row>
    <row r="6234" spans="1:1" x14ac:dyDescent="0.2">
      <c r="A6234" s="145">
        <v>45113</v>
      </c>
    </row>
    <row r="6235" spans="1:1" x14ac:dyDescent="0.2">
      <c r="A6235" s="145">
        <v>45114</v>
      </c>
    </row>
    <row r="6236" spans="1:1" x14ac:dyDescent="0.2">
      <c r="A6236" s="145">
        <v>45117</v>
      </c>
    </row>
    <row r="6237" spans="1:1" x14ac:dyDescent="0.2">
      <c r="A6237" s="145">
        <v>45118</v>
      </c>
    </row>
    <row r="6238" spans="1:1" x14ac:dyDescent="0.2">
      <c r="A6238" s="145">
        <v>45119</v>
      </c>
    </row>
    <row r="6239" spans="1:1" x14ac:dyDescent="0.2">
      <c r="A6239" s="145">
        <v>45120</v>
      </c>
    </row>
    <row r="6240" spans="1:1" x14ac:dyDescent="0.2">
      <c r="A6240" s="145">
        <v>45121</v>
      </c>
    </row>
    <row r="6241" spans="1:1" x14ac:dyDescent="0.2">
      <c r="A6241" s="145">
        <v>45124</v>
      </c>
    </row>
    <row r="6242" spans="1:1" x14ac:dyDescent="0.2">
      <c r="A6242" s="145">
        <v>45125</v>
      </c>
    </row>
    <row r="6243" spans="1:1" x14ac:dyDescent="0.2">
      <c r="A6243" s="145">
        <v>45126</v>
      </c>
    </row>
    <row r="6244" spans="1:1" x14ac:dyDescent="0.2">
      <c r="A6244" s="145">
        <v>45127</v>
      </c>
    </row>
    <row r="6245" spans="1:1" x14ac:dyDescent="0.2">
      <c r="A6245" s="145">
        <v>45128</v>
      </c>
    </row>
    <row r="6246" spans="1:1" x14ac:dyDescent="0.2">
      <c r="A6246" s="145">
        <v>45131</v>
      </c>
    </row>
    <row r="6247" spans="1:1" x14ac:dyDescent="0.2">
      <c r="A6247" s="145">
        <v>45132</v>
      </c>
    </row>
    <row r="6248" spans="1:1" x14ac:dyDescent="0.2">
      <c r="A6248" s="145">
        <v>45133</v>
      </c>
    </row>
    <row r="6249" spans="1:1" x14ac:dyDescent="0.2">
      <c r="A6249" s="145">
        <v>45134</v>
      </c>
    </row>
    <row r="6250" spans="1:1" x14ac:dyDescent="0.2">
      <c r="A6250" s="145">
        <v>45135</v>
      </c>
    </row>
    <row r="6251" spans="1:1" x14ac:dyDescent="0.2">
      <c r="A6251" s="145">
        <v>45138</v>
      </c>
    </row>
    <row r="6252" spans="1:1" x14ac:dyDescent="0.2">
      <c r="A6252" s="145">
        <v>45139</v>
      </c>
    </row>
    <row r="6253" spans="1:1" x14ac:dyDescent="0.2">
      <c r="A6253" s="145">
        <v>45140</v>
      </c>
    </row>
    <row r="6254" spans="1:1" x14ac:dyDescent="0.2">
      <c r="A6254" s="145">
        <v>45141</v>
      </c>
    </row>
    <row r="6255" spans="1:1" x14ac:dyDescent="0.2">
      <c r="A6255" s="145">
        <v>45142</v>
      </c>
    </row>
    <row r="6256" spans="1:1" x14ac:dyDescent="0.2">
      <c r="A6256" s="145">
        <v>45145</v>
      </c>
    </row>
    <row r="6257" spans="1:1" x14ac:dyDescent="0.2">
      <c r="A6257" s="145">
        <v>45146</v>
      </c>
    </row>
    <row r="6258" spans="1:1" x14ac:dyDescent="0.2">
      <c r="A6258" s="145">
        <v>45147</v>
      </c>
    </row>
    <row r="6259" spans="1:1" x14ac:dyDescent="0.2">
      <c r="A6259" s="145">
        <v>45148</v>
      </c>
    </row>
    <row r="6260" spans="1:1" x14ac:dyDescent="0.2">
      <c r="A6260" s="145">
        <v>45149</v>
      </c>
    </row>
    <row r="6261" spans="1:1" x14ac:dyDescent="0.2">
      <c r="A6261" s="145">
        <v>45152</v>
      </c>
    </row>
    <row r="6262" spans="1:1" x14ac:dyDescent="0.2">
      <c r="A6262" s="145">
        <v>45153</v>
      </c>
    </row>
    <row r="6263" spans="1:1" x14ac:dyDescent="0.2">
      <c r="A6263" s="145">
        <v>45154</v>
      </c>
    </row>
    <row r="6264" spans="1:1" x14ac:dyDescent="0.2">
      <c r="A6264" s="145">
        <v>45155</v>
      </c>
    </row>
    <row r="6265" spans="1:1" x14ac:dyDescent="0.2">
      <c r="A6265" s="145">
        <v>45156</v>
      </c>
    </row>
    <row r="6266" spans="1:1" x14ac:dyDescent="0.2">
      <c r="A6266" s="145">
        <v>45159</v>
      </c>
    </row>
    <row r="6267" spans="1:1" x14ac:dyDescent="0.2">
      <c r="A6267" s="145">
        <v>45160</v>
      </c>
    </row>
    <row r="6268" spans="1:1" x14ac:dyDescent="0.2">
      <c r="A6268" s="145">
        <v>45161</v>
      </c>
    </row>
    <row r="6269" spans="1:1" x14ac:dyDescent="0.2">
      <c r="A6269" s="145">
        <v>45162</v>
      </c>
    </row>
    <row r="6270" spans="1:1" x14ac:dyDescent="0.2">
      <c r="A6270" s="145">
        <v>45163</v>
      </c>
    </row>
    <row r="6271" spans="1:1" x14ac:dyDescent="0.2">
      <c r="A6271" s="145">
        <v>45166</v>
      </c>
    </row>
    <row r="6272" spans="1:1" x14ac:dyDescent="0.2">
      <c r="A6272" s="145">
        <v>45167</v>
      </c>
    </row>
    <row r="6273" spans="1:1" x14ac:dyDescent="0.2">
      <c r="A6273" s="145">
        <v>45168</v>
      </c>
    </row>
    <row r="6274" spans="1:1" x14ac:dyDescent="0.2">
      <c r="A6274" s="145">
        <v>45169</v>
      </c>
    </row>
    <row r="6275" spans="1:1" x14ac:dyDescent="0.2">
      <c r="A6275" s="145">
        <v>45170</v>
      </c>
    </row>
    <row r="6276" spans="1:1" x14ac:dyDescent="0.2">
      <c r="A6276" s="145">
        <v>45173</v>
      </c>
    </row>
    <row r="6277" spans="1:1" x14ac:dyDescent="0.2">
      <c r="A6277" s="145">
        <v>45174</v>
      </c>
    </row>
    <row r="6278" spans="1:1" x14ac:dyDescent="0.2">
      <c r="A6278" s="145">
        <v>45175</v>
      </c>
    </row>
    <row r="6279" spans="1:1" x14ac:dyDescent="0.2">
      <c r="A6279" s="145">
        <v>45176</v>
      </c>
    </row>
    <row r="6280" spans="1:1" x14ac:dyDescent="0.2">
      <c r="A6280" s="145">
        <v>45177</v>
      </c>
    </row>
    <row r="6281" spans="1:1" x14ac:dyDescent="0.2">
      <c r="A6281" s="145">
        <v>45180</v>
      </c>
    </row>
    <row r="6282" spans="1:1" x14ac:dyDescent="0.2">
      <c r="A6282" s="145">
        <v>45181</v>
      </c>
    </row>
    <row r="6283" spans="1:1" x14ac:dyDescent="0.2">
      <c r="A6283" s="145">
        <v>45182</v>
      </c>
    </row>
    <row r="6284" spans="1:1" x14ac:dyDescent="0.2">
      <c r="A6284" s="145">
        <v>45183</v>
      </c>
    </row>
    <row r="6285" spans="1:1" x14ac:dyDescent="0.2">
      <c r="A6285" s="145">
        <v>45184</v>
      </c>
    </row>
    <row r="6286" spans="1:1" x14ac:dyDescent="0.2">
      <c r="A6286" s="145">
        <v>45187</v>
      </c>
    </row>
    <row r="6287" spans="1:1" x14ac:dyDescent="0.2">
      <c r="A6287" s="145">
        <v>45188</v>
      </c>
    </row>
    <row r="6288" spans="1:1" x14ac:dyDescent="0.2">
      <c r="A6288" s="145">
        <v>45189</v>
      </c>
    </row>
    <row r="6289" spans="1:1" x14ac:dyDescent="0.2">
      <c r="A6289" s="145">
        <v>45190</v>
      </c>
    </row>
    <row r="6290" spans="1:1" x14ac:dyDescent="0.2">
      <c r="A6290" s="145">
        <v>45191</v>
      </c>
    </row>
    <row r="6291" spans="1:1" x14ac:dyDescent="0.2">
      <c r="A6291" s="145">
        <v>45194</v>
      </c>
    </row>
    <row r="6292" spans="1:1" x14ac:dyDescent="0.2">
      <c r="A6292" s="145">
        <v>45195</v>
      </c>
    </row>
    <row r="6293" spans="1:1" x14ac:dyDescent="0.2">
      <c r="A6293" s="145">
        <v>45196</v>
      </c>
    </row>
    <row r="6294" spans="1:1" x14ac:dyDescent="0.2">
      <c r="A6294" s="145">
        <v>45197</v>
      </c>
    </row>
    <row r="6295" spans="1:1" x14ac:dyDescent="0.2">
      <c r="A6295" s="145">
        <v>45198</v>
      </c>
    </row>
    <row r="6296" spans="1:1" x14ac:dyDescent="0.2">
      <c r="A6296" s="145">
        <v>45201</v>
      </c>
    </row>
    <row r="6297" spans="1:1" x14ac:dyDescent="0.2">
      <c r="A6297" s="145">
        <v>45202</v>
      </c>
    </row>
    <row r="6298" spans="1:1" x14ac:dyDescent="0.2">
      <c r="A6298" s="145">
        <v>45203</v>
      </c>
    </row>
    <row r="6299" spans="1:1" x14ac:dyDescent="0.2">
      <c r="A6299" s="145">
        <v>45204</v>
      </c>
    </row>
    <row r="6300" spans="1:1" x14ac:dyDescent="0.2">
      <c r="A6300" s="145">
        <v>45205</v>
      </c>
    </row>
    <row r="6301" spans="1:1" x14ac:dyDescent="0.2">
      <c r="A6301" s="145">
        <v>45208</v>
      </c>
    </row>
    <row r="6302" spans="1:1" x14ac:dyDescent="0.2">
      <c r="A6302" s="145">
        <v>45209</v>
      </c>
    </row>
    <row r="6303" spans="1:1" x14ac:dyDescent="0.2">
      <c r="A6303" s="145">
        <v>45210</v>
      </c>
    </row>
    <row r="6304" spans="1:1" x14ac:dyDescent="0.2">
      <c r="A6304" s="145">
        <v>45211</v>
      </c>
    </row>
    <row r="6305" spans="1:1" x14ac:dyDescent="0.2">
      <c r="A6305" s="145">
        <v>45212</v>
      </c>
    </row>
    <row r="6306" spans="1:1" x14ac:dyDescent="0.2">
      <c r="A6306" s="145">
        <v>45215</v>
      </c>
    </row>
    <row r="6307" spans="1:1" x14ac:dyDescent="0.2">
      <c r="A6307" s="145">
        <v>45216</v>
      </c>
    </row>
    <row r="6308" spans="1:1" x14ac:dyDescent="0.2">
      <c r="A6308" s="145">
        <v>45217</v>
      </c>
    </row>
    <row r="6309" spans="1:1" x14ac:dyDescent="0.2">
      <c r="A6309" s="145">
        <v>45218</v>
      </c>
    </row>
    <row r="6310" spans="1:1" x14ac:dyDescent="0.2">
      <c r="A6310" s="145">
        <v>45219</v>
      </c>
    </row>
    <row r="6311" spans="1:1" x14ac:dyDescent="0.2">
      <c r="A6311" s="145">
        <v>45222</v>
      </c>
    </row>
    <row r="6312" spans="1:1" x14ac:dyDescent="0.2">
      <c r="A6312" s="145">
        <v>45223</v>
      </c>
    </row>
    <row r="6313" spans="1:1" x14ac:dyDescent="0.2">
      <c r="A6313" s="145">
        <v>45224</v>
      </c>
    </row>
    <row r="6314" spans="1:1" x14ac:dyDescent="0.2">
      <c r="A6314" s="145">
        <v>45225</v>
      </c>
    </row>
    <row r="6315" spans="1:1" x14ac:dyDescent="0.2">
      <c r="A6315" s="145">
        <v>45226</v>
      </c>
    </row>
    <row r="6316" spans="1:1" x14ac:dyDescent="0.2">
      <c r="A6316" s="145">
        <v>45229</v>
      </c>
    </row>
    <row r="6317" spans="1:1" x14ac:dyDescent="0.2">
      <c r="A6317" s="145">
        <v>45230</v>
      </c>
    </row>
    <row r="6318" spans="1:1" x14ac:dyDescent="0.2">
      <c r="A6318" s="145">
        <v>45231</v>
      </c>
    </row>
    <row r="6319" spans="1:1" x14ac:dyDescent="0.2">
      <c r="A6319" s="145">
        <v>45232</v>
      </c>
    </row>
    <row r="6320" spans="1:1" x14ac:dyDescent="0.2">
      <c r="A6320" s="145">
        <v>45233</v>
      </c>
    </row>
    <row r="6321" spans="1:1" x14ac:dyDescent="0.2">
      <c r="A6321" s="145">
        <v>45236</v>
      </c>
    </row>
    <row r="6322" spans="1:1" x14ac:dyDescent="0.2">
      <c r="A6322" s="145">
        <v>45237</v>
      </c>
    </row>
    <row r="6323" spans="1:1" x14ac:dyDescent="0.2">
      <c r="A6323" s="145">
        <v>45238</v>
      </c>
    </row>
    <row r="6324" spans="1:1" x14ac:dyDescent="0.2">
      <c r="A6324" s="145">
        <v>45239</v>
      </c>
    </row>
    <row r="6325" spans="1:1" x14ac:dyDescent="0.2">
      <c r="A6325" s="145">
        <v>45240</v>
      </c>
    </row>
    <row r="6326" spans="1:1" x14ac:dyDescent="0.2">
      <c r="A6326" s="145">
        <v>45243</v>
      </c>
    </row>
    <row r="6327" spans="1:1" x14ac:dyDescent="0.2">
      <c r="A6327" s="145">
        <v>45244</v>
      </c>
    </row>
    <row r="6328" spans="1:1" x14ac:dyDescent="0.2">
      <c r="A6328" s="145">
        <v>45245</v>
      </c>
    </row>
    <row r="6329" spans="1:1" x14ac:dyDescent="0.2">
      <c r="A6329" s="145">
        <v>45246</v>
      </c>
    </row>
    <row r="6330" spans="1:1" x14ac:dyDescent="0.2">
      <c r="A6330" s="145">
        <v>45247</v>
      </c>
    </row>
    <row r="6331" spans="1:1" x14ac:dyDescent="0.2">
      <c r="A6331" s="145">
        <v>45250</v>
      </c>
    </row>
    <row r="6332" spans="1:1" x14ac:dyDescent="0.2">
      <c r="A6332" s="145">
        <v>45251</v>
      </c>
    </row>
    <row r="6333" spans="1:1" x14ac:dyDescent="0.2">
      <c r="A6333" s="145">
        <v>45252</v>
      </c>
    </row>
    <row r="6334" spans="1:1" x14ac:dyDescent="0.2">
      <c r="A6334" s="145">
        <v>45253</v>
      </c>
    </row>
    <row r="6335" spans="1:1" x14ac:dyDescent="0.2">
      <c r="A6335" s="145">
        <v>45254</v>
      </c>
    </row>
    <row r="6336" spans="1:1" x14ac:dyDescent="0.2">
      <c r="A6336" s="145">
        <v>45257</v>
      </c>
    </row>
    <row r="6337" spans="1:1" x14ac:dyDescent="0.2">
      <c r="A6337" s="145">
        <v>45258</v>
      </c>
    </row>
    <row r="6338" spans="1:1" x14ac:dyDescent="0.2">
      <c r="A6338" s="145">
        <v>45259</v>
      </c>
    </row>
    <row r="6339" spans="1:1" x14ac:dyDescent="0.2">
      <c r="A6339" s="145">
        <v>45260</v>
      </c>
    </row>
    <row r="6340" spans="1:1" x14ac:dyDescent="0.2">
      <c r="A6340" s="145">
        <v>45261</v>
      </c>
    </row>
    <row r="6341" spans="1:1" x14ac:dyDescent="0.2">
      <c r="A6341" s="145">
        <v>45264</v>
      </c>
    </row>
    <row r="6342" spans="1:1" x14ac:dyDescent="0.2">
      <c r="A6342" s="145">
        <v>45265</v>
      </c>
    </row>
    <row r="6343" spans="1:1" x14ac:dyDescent="0.2">
      <c r="A6343" s="145">
        <v>45266</v>
      </c>
    </row>
    <row r="6344" spans="1:1" x14ac:dyDescent="0.2">
      <c r="A6344" s="145">
        <v>45267</v>
      </c>
    </row>
    <row r="6345" spans="1:1" x14ac:dyDescent="0.2">
      <c r="A6345" s="145">
        <v>45268</v>
      </c>
    </row>
    <row r="6346" spans="1:1" x14ac:dyDescent="0.2">
      <c r="A6346" s="145">
        <v>45271</v>
      </c>
    </row>
    <row r="6347" spans="1:1" x14ac:dyDescent="0.2">
      <c r="A6347" s="145">
        <v>45272</v>
      </c>
    </row>
    <row r="6348" spans="1:1" x14ac:dyDescent="0.2">
      <c r="A6348" s="145">
        <v>45273</v>
      </c>
    </row>
    <row r="6349" spans="1:1" x14ac:dyDescent="0.2">
      <c r="A6349" s="145">
        <v>45274</v>
      </c>
    </row>
    <row r="6350" spans="1:1" x14ac:dyDescent="0.2">
      <c r="A6350" s="145">
        <v>45275</v>
      </c>
    </row>
    <row r="6351" spans="1:1" x14ac:dyDescent="0.2">
      <c r="A6351" s="145">
        <v>45278</v>
      </c>
    </row>
    <row r="6352" spans="1:1" x14ac:dyDescent="0.2">
      <c r="A6352" s="145">
        <v>45279</v>
      </c>
    </row>
    <row r="6353" spans="1:1" x14ac:dyDescent="0.2">
      <c r="A6353" s="145">
        <v>45280</v>
      </c>
    </row>
    <row r="6354" spans="1:1" x14ac:dyDescent="0.2">
      <c r="A6354" s="145">
        <v>45281</v>
      </c>
    </row>
    <row r="6355" spans="1:1" x14ac:dyDescent="0.2">
      <c r="A6355" s="145">
        <v>45282</v>
      </c>
    </row>
    <row r="6356" spans="1:1" x14ac:dyDescent="0.2">
      <c r="A6356" s="145">
        <v>45286</v>
      </c>
    </row>
    <row r="6357" spans="1:1" x14ac:dyDescent="0.2">
      <c r="A6357" s="145">
        <v>45287</v>
      </c>
    </row>
    <row r="6358" spans="1:1" x14ac:dyDescent="0.2">
      <c r="A6358" s="145">
        <v>45288</v>
      </c>
    </row>
    <row r="6359" spans="1:1" x14ac:dyDescent="0.2">
      <c r="A6359" s="145">
        <v>45289</v>
      </c>
    </row>
    <row r="6360" spans="1:1" x14ac:dyDescent="0.2">
      <c r="A6360" s="145">
        <v>45293</v>
      </c>
    </row>
    <row r="6361" spans="1:1" x14ac:dyDescent="0.2">
      <c r="A6361" s="145">
        <v>45294</v>
      </c>
    </row>
    <row r="6362" spans="1:1" x14ac:dyDescent="0.2">
      <c r="A6362" s="145">
        <v>45295</v>
      </c>
    </row>
    <row r="6363" spans="1:1" x14ac:dyDescent="0.2">
      <c r="A6363" s="145">
        <v>45296</v>
      </c>
    </row>
    <row r="6364" spans="1:1" x14ac:dyDescent="0.2">
      <c r="A6364" s="145">
        <v>45299</v>
      </c>
    </row>
    <row r="6365" spans="1:1" x14ac:dyDescent="0.2">
      <c r="A6365" s="145">
        <v>45300</v>
      </c>
    </row>
    <row r="6366" spans="1:1" x14ac:dyDescent="0.2">
      <c r="A6366" s="145">
        <v>45301</v>
      </c>
    </row>
    <row r="6367" spans="1:1" x14ac:dyDescent="0.2">
      <c r="A6367" s="145">
        <v>45302</v>
      </c>
    </row>
    <row r="6368" spans="1:1" x14ac:dyDescent="0.2">
      <c r="A6368" s="145">
        <v>45303</v>
      </c>
    </row>
    <row r="6369" spans="1:1" x14ac:dyDescent="0.2">
      <c r="A6369" s="145">
        <v>45306</v>
      </c>
    </row>
    <row r="6370" spans="1:1" x14ac:dyDescent="0.2">
      <c r="A6370" s="145">
        <v>45307</v>
      </c>
    </row>
    <row r="6371" spans="1:1" x14ac:dyDescent="0.2">
      <c r="A6371" s="145">
        <v>45308</v>
      </c>
    </row>
    <row r="6372" spans="1:1" x14ac:dyDescent="0.2">
      <c r="A6372" s="145">
        <v>45309</v>
      </c>
    </row>
    <row r="6373" spans="1:1" x14ac:dyDescent="0.2">
      <c r="A6373" s="145">
        <v>45310</v>
      </c>
    </row>
    <row r="6374" spans="1:1" x14ac:dyDescent="0.2">
      <c r="A6374" s="145">
        <v>45313</v>
      </c>
    </row>
    <row r="6375" spans="1:1" x14ac:dyDescent="0.2">
      <c r="A6375" s="145">
        <v>45314</v>
      </c>
    </row>
    <row r="6376" spans="1:1" x14ac:dyDescent="0.2">
      <c r="A6376" s="145">
        <v>45315</v>
      </c>
    </row>
    <row r="6377" spans="1:1" x14ac:dyDescent="0.2">
      <c r="A6377" s="145">
        <v>45316</v>
      </c>
    </row>
    <row r="6378" spans="1:1" x14ac:dyDescent="0.2">
      <c r="A6378" s="145">
        <v>45317</v>
      </c>
    </row>
    <row r="6379" spans="1:1" x14ac:dyDescent="0.2">
      <c r="A6379" s="145">
        <v>45320</v>
      </c>
    </row>
    <row r="6380" spans="1:1" x14ac:dyDescent="0.2">
      <c r="A6380" s="145">
        <v>45321</v>
      </c>
    </row>
    <row r="6381" spans="1:1" x14ac:dyDescent="0.2">
      <c r="A6381" s="145">
        <v>45322</v>
      </c>
    </row>
    <row r="6382" spans="1:1" x14ac:dyDescent="0.2">
      <c r="A6382" s="145">
        <v>45323</v>
      </c>
    </row>
    <row r="6383" spans="1:1" x14ac:dyDescent="0.2">
      <c r="A6383" s="145">
        <v>45324</v>
      </c>
    </row>
    <row r="6384" spans="1:1" x14ac:dyDescent="0.2">
      <c r="A6384" s="145">
        <v>45327</v>
      </c>
    </row>
    <row r="6385" spans="1:1" x14ac:dyDescent="0.2">
      <c r="A6385" s="145">
        <v>45328</v>
      </c>
    </row>
    <row r="6386" spans="1:1" x14ac:dyDescent="0.2">
      <c r="A6386" s="145">
        <v>45329</v>
      </c>
    </row>
    <row r="6387" spans="1:1" x14ac:dyDescent="0.2">
      <c r="A6387" s="145">
        <v>45330</v>
      </c>
    </row>
    <row r="6388" spans="1:1" x14ac:dyDescent="0.2">
      <c r="A6388" s="145">
        <v>45331</v>
      </c>
    </row>
    <row r="6389" spans="1:1" x14ac:dyDescent="0.2">
      <c r="A6389" s="145">
        <v>45334</v>
      </c>
    </row>
    <row r="6390" spans="1:1" x14ac:dyDescent="0.2">
      <c r="A6390" s="145">
        <v>45335</v>
      </c>
    </row>
    <row r="6391" spans="1:1" x14ac:dyDescent="0.2">
      <c r="A6391" s="145">
        <v>45336</v>
      </c>
    </row>
    <row r="6392" spans="1:1" x14ac:dyDescent="0.2">
      <c r="A6392" s="145">
        <v>45337</v>
      </c>
    </row>
    <row r="6393" spans="1:1" x14ac:dyDescent="0.2">
      <c r="A6393" s="145">
        <v>45338</v>
      </c>
    </row>
    <row r="6394" spans="1:1" x14ac:dyDescent="0.2">
      <c r="A6394" s="145">
        <v>45341</v>
      </c>
    </row>
    <row r="6395" spans="1:1" x14ac:dyDescent="0.2">
      <c r="A6395" s="145">
        <v>45342</v>
      </c>
    </row>
    <row r="6396" spans="1:1" x14ac:dyDescent="0.2">
      <c r="A6396" s="145">
        <v>45343</v>
      </c>
    </row>
    <row r="6397" spans="1:1" x14ac:dyDescent="0.2">
      <c r="A6397" s="145">
        <v>45344</v>
      </c>
    </row>
    <row r="6398" spans="1:1" x14ac:dyDescent="0.2">
      <c r="A6398" s="145">
        <v>45345</v>
      </c>
    </row>
    <row r="6399" spans="1:1" x14ac:dyDescent="0.2">
      <c r="A6399" s="145">
        <v>45348</v>
      </c>
    </row>
    <row r="6400" spans="1:1" x14ac:dyDescent="0.2">
      <c r="A6400" s="145">
        <v>45349</v>
      </c>
    </row>
    <row r="6401" spans="1:1" x14ac:dyDescent="0.2">
      <c r="A6401" s="145">
        <v>45350</v>
      </c>
    </row>
    <row r="6402" spans="1:1" x14ac:dyDescent="0.2">
      <c r="A6402" s="145">
        <v>45351</v>
      </c>
    </row>
    <row r="6403" spans="1:1" x14ac:dyDescent="0.2">
      <c r="A6403" s="145">
        <v>45352</v>
      </c>
    </row>
    <row r="6404" spans="1:1" x14ac:dyDescent="0.2">
      <c r="A6404" s="145">
        <v>45355</v>
      </c>
    </row>
    <row r="6405" spans="1:1" x14ac:dyDescent="0.2">
      <c r="A6405" s="145">
        <v>45356</v>
      </c>
    </row>
    <row r="6406" spans="1:1" x14ac:dyDescent="0.2">
      <c r="A6406" s="145">
        <v>45357</v>
      </c>
    </row>
    <row r="6407" spans="1:1" x14ac:dyDescent="0.2">
      <c r="A6407" s="145">
        <v>45358</v>
      </c>
    </row>
    <row r="6408" spans="1:1" x14ac:dyDescent="0.2">
      <c r="A6408" s="145">
        <v>45359</v>
      </c>
    </row>
    <row r="6409" spans="1:1" x14ac:dyDescent="0.2">
      <c r="A6409" s="145">
        <v>45362</v>
      </c>
    </row>
    <row r="6410" spans="1:1" x14ac:dyDescent="0.2">
      <c r="A6410" s="145">
        <v>45363</v>
      </c>
    </row>
    <row r="6411" spans="1:1" x14ac:dyDescent="0.2">
      <c r="A6411" s="145">
        <v>45364</v>
      </c>
    </row>
    <row r="6412" spans="1:1" x14ac:dyDescent="0.2">
      <c r="A6412" s="145">
        <v>45365</v>
      </c>
    </row>
    <row r="6413" spans="1:1" x14ac:dyDescent="0.2">
      <c r="A6413" s="145">
        <v>45366</v>
      </c>
    </row>
    <row r="6414" spans="1:1" x14ac:dyDescent="0.2">
      <c r="A6414" s="145">
        <v>45369</v>
      </c>
    </row>
    <row r="6415" spans="1:1" x14ac:dyDescent="0.2">
      <c r="A6415" s="145">
        <v>45370</v>
      </c>
    </row>
    <row r="6416" spans="1:1" x14ac:dyDescent="0.2">
      <c r="A6416" s="145">
        <v>45371</v>
      </c>
    </row>
    <row r="6417" spans="1:1" x14ac:dyDescent="0.2">
      <c r="A6417" s="145">
        <v>45372</v>
      </c>
    </row>
    <row r="6418" spans="1:1" x14ac:dyDescent="0.2">
      <c r="A6418" s="145">
        <v>45373</v>
      </c>
    </row>
    <row r="6419" spans="1:1" x14ac:dyDescent="0.2">
      <c r="A6419" s="145">
        <v>45376</v>
      </c>
    </row>
    <row r="6420" spans="1:1" x14ac:dyDescent="0.2">
      <c r="A6420" s="145">
        <v>45377</v>
      </c>
    </row>
    <row r="6421" spans="1:1" x14ac:dyDescent="0.2">
      <c r="A6421" s="145">
        <v>45378</v>
      </c>
    </row>
    <row r="6422" spans="1:1" x14ac:dyDescent="0.2">
      <c r="A6422" s="145">
        <v>45379</v>
      </c>
    </row>
    <row r="6423" spans="1:1" x14ac:dyDescent="0.2">
      <c r="A6423" s="145">
        <v>45380</v>
      </c>
    </row>
    <row r="6424" spans="1:1" x14ac:dyDescent="0.2">
      <c r="A6424" s="145">
        <v>45383</v>
      </c>
    </row>
    <row r="6425" spans="1:1" x14ac:dyDescent="0.2">
      <c r="A6425" s="145">
        <v>45384</v>
      </c>
    </row>
    <row r="6426" spans="1:1" x14ac:dyDescent="0.2">
      <c r="A6426" s="145">
        <v>45385</v>
      </c>
    </row>
    <row r="6427" spans="1:1" x14ac:dyDescent="0.2">
      <c r="A6427" s="145">
        <v>45386</v>
      </c>
    </row>
    <row r="6428" spans="1:1" x14ac:dyDescent="0.2">
      <c r="A6428" s="145">
        <v>45387</v>
      </c>
    </row>
    <row r="6429" spans="1:1" x14ac:dyDescent="0.2">
      <c r="A6429" s="145">
        <v>45390</v>
      </c>
    </row>
    <row r="6430" spans="1:1" x14ac:dyDescent="0.2">
      <c r="A6430" s="145">
        <v>45391</v>
      </c>
    </row>
    <row r="6431" spans="1:1" x14ac:dyDescent="0.2">
      <c r="A6431" s="145">
        <v>45392</v>
      </c>
    </row>
    <row r="6432" spans="1:1" x14ac:dyDescent="0.2">
      <c r="A6432" s="145">
        <v>45393</v>
      </c>
    </row>
    <row r="6433" spans="1:1" x14ac:dyDescent="0.2">
      <c r="A6433" s="145">
        <v>45394</v>
      </c>
    </row>
    <row r="6434" spans="1:1" x14ac:dyDescent="0.2">
      <c r="A6434" s="145">
        <v>45397</v>
      </c>
    </row>
    <row r="6435" spans="1:1" x14ac:dyDescent="0.2">
      <c r="A6435" s="145">
        <v>45398</v>
      </c>
    </row>
    <row r="6436" spans="1:1" x14ac:dyDescent="0.2">
      <c r="A6436" s="145">
        <v>45399</v>
      </c>
    </row>
    <row r="6437" spans="1:1" x14ac:dyDescent="0.2">
      <c r="A6437" s="145">
        <v>45400</v>
      </c>
    </row>
    <row r="6438" spans="1:1" x14ac:dyDescent="0.2">
      <c r="A6438" s="145">
        <v>45401</v>
      </c>
    </row>
    <row r="6439" spans="1:1" x14ac:dyDescent="0.2">
      <c r="A6439" s="145">
        <v>45404</v>
      </c>
    </row>
    <row r="6440" spans="1:1" x14ac:dyDescent="0.2">
      <c r="A6440" s="145">
        <v>45405</v>
      </c>
    </row>
    <row r="6441" spans="1:1" x14ac:dyDescent="0.2">
      <c r="A6441" s="145">
        <v>45406</v>
      </c>
    </row>
    <row r="6442" spans="1:1" x14ac:dyDescent="0.2">
      <c r="A6442" s="145">
        <v>45407</v>
      </c>
    </row>
    <row r="6443" spans="1:1" x14ac:dyDescent="0.2">
      <c r="A6443" s="145">
        <v>45408</v>
      </c>
    </row>
    <row r="6444" spans="1:1" x14ac:dyDescent="0.2">
      <c r="A6444" s="145">
        <v>45411</v>
      </c>
    </row>
    <row r="6445" spans="1:1" x14ac:dyDescent="0.2">
      <c r="A6445" s="145">
        <v>45412</v>
      </c>
    </row>
    <row r="6446" spans="1:1" x14ac:dyDescent="0.2">
      <c r="A6446" s="145">
        <v>45413</v>
      </c>
    </row>
    <row r="6447" spans="1:1" x14ac:dyDescent="0.2">
      <c r="A6447" s="145">
        <v>45414</v>
      </c>
    </row>
    <row r="6448" spans="1:1" x14ac:dyDescent="0.2">
      <c r="A6448" s="145">
        <v>45415</v>
      </c>
    </row>
    <row r="6449" spans="1:1" x14ac:dyDescent="0.2">
      <c r="A6449" s="145">
        <v>45418</v>
      </c>
    </row>
    <row r="6450" spans="1:1" x14ac:dyDescent="0.2">
      <c r="A6450" s="145">
        <v>45419</v>
      </c>
    </row>
    <row r="6451" spans="1:1" x14ac:dyDescent="0.2">
      <c r="A6451" s="145">
        <v>45420</v>
      </c>
    </row>
    <row r="6452" spans="1:1" x14ac:dyDescent="0.2">
      <c r="A6452" s="145">
        <v>45421</v>
      </c>
    </row>
    <row r="6453" spans="1:1" x14ac:dyDescent="0.2">
      <c r="A6453" s="145">
        <v>45422</v>
      </c>
    </row>
    <row r="6454" spans="1:1" x14ac:dyDescent="0.2">
      <c r="A6454" s="145">
        <v>45425</v>
      </c>
    </row>
    <row r="6455" spans="1:1" x14ac:dyDescent="0.2">
      <c r="A6455" s="145">
        <v>45426</v>
      </c>
    </row>
    <row r="6456" spans="1:1" x14ac:dyDescent="0.2">
      <c r="A6456" s="145">
        <v>45427</v>
      </c>
    </row>
    <row r="6457" spans="1:1" x14ac:dyDescent="0.2">
      <c r="A6457" s="145">
        <v>45428</v>
      </c>
    </row>
    <row r="6458" spans="1:1" x14ac:dyDescent="0.2">
      <c r="A6458" s="145">
        <v>45429</v>
      </c>
    </row>
    <row r="6459" spans="1:1" x14ac:dyDescent="0.2">
      <c r="A6459" s="145">
        <v>45432</v>
      </c>
    </row>
    <row r="6460" spans="1:1" x14ac:dyDescent="0.2">
      <c r="A6460" s="145">
        <v>45433</v>
      </c>
    </row>
    <row r="6461" spans="1:1" x14ac:dyDescent="0.2">
      <c r="A6461" s="145">
        <v>45434</v>
      </c>
    </row>
    <row r="6462" spans="1:1" x14ac:dyDescent="0.2">
      <c r="A6462" s="145">
        <v>45435</v>
      </c>
    </row>
    <row r="6463" spans="1:1" x14ac:dyDescent="0.2">
      <c r="A6463" s="145">
        <v>45436</v>
      </c>
    </row>
    <row r="6464" spans="1:1" x14ac:dyDescent="0.2">
      <c r="A6464" s="145">
        <v>45439</v>
      </c>
    </row>
    <row r="6465" spans="1:1" x14ac:dyDescent="0.2">
      <c r="A6465" s="145">
        <v>45440</v>
      </c>
    </row>
    <row r="6466" spans="1:1" x14ac:dyDescent="0.2">
      <c r="A6466" s="145">
        <v>45441</v>
      </c>
    </row>
    <row r="6467" spans="1:1" x14ac:dyDescent="0.2">
      <c r="A6467" s="145">
        <v>45442</v>
      </c>
    </row>
    <row r="6468" spans="1:1" x14ac:dyDescent="0.2">
      <c r="A6468" s="145">
        <v>45443</v>
      </c>
    </row>
    <row r="6469" spans="1:1" x14ac:dyDescent="0.2">
      <c r="A6469" s="145">
        <v>45446</v>
      </c>
    </row>
    <row r="6470" spans="1:1" x14ac:dyDescent="0.2">
      <c r="A6470" s="145">
        <v>45447</v>
      </c>
    </row>
    <row r="6471" spans="1:1" x14ac:dyDescent="0.2">
      <c r="A6471" s="145">
        <v>45448</v>
      </c>
    </row>
    <row r="6472" spans="1:1" x14ac:dyDescent="0.2">
      <c r="A6472" s="145">
        <v>45449</v>
      </c>
    </row>
    <row r="6473" spans="1:1" x14ac:dyDescent="0.2">
      <c r="A6473" s="145">
        <v>45450</v>
      </c>
    </row>
    <row r="6474" spans="1:1" x14ac:dyDescent="0.2">
      <c r="A6474" s="145">
        <v>45453</v>
      </c>
    </row>
    <row r="6475" spans="1:1" x14ac:dyDescent="0.2">
      <c r="A6475" s="145">
        <v>45454</v>
      </c>
    </row>
    <row r="6476" spans="1:1" x14ac:dyDescent="0.2">
      <c r="A6476" s="145">
        <v>45455</v>
      </c>
    </row>
    <row r="6477" spans="1:1" x14ac:dyDescent="0.2">
      <c r="A6477" s="145">
        <v>45456</v>
      </c>
    </row>
    <row r="6478" spans="1:1" x14ac:dyDescent="0.2">
      <c r="A6478" s="145">
        <v>45457</v>
      </c>
    </row>
    <row r="6479" spans="1:1" x14ac:dyDescent="0.2">
      <c r="A6479" s="145">
        <v>45460</v>
      </c>
    </row>
    <row r="6480" spans="1:1" x14ac:dyDescent="0.2">
      <c r="A6480" s="145">
        <v>45461</v>
      </c>
    </row>
    <row r="6481" spans="1:1" x14ac:dyDescent="0.2">
      <c r="A6481" s="145">
        <v>45462</v>
      </c>
    </row>
    <row r="6482" spans="1:1" x14ac:dyDescent="0.2">
      <c r="A6482" s="145">
        <v>45463</v>
      </c>
    </row>
    <row r="6483" spans="1:1" x14ac:dyDescent="0.2">
      <c r="A6483" s="145">
        <v>45464</v>
      </c>
    </row>
    <row r="6484" spans="1:1" x14ac:dyDescent="0.2">
      <c r="A6484" s="145">
        <v>45467</v>
      </c>
    </row>
    <row r="6485" spans="1:1" x14ac:dyDescent="0.2">
      <c r="A6485" s="145">
        <v>45468</v>
      </c>
    </row>
    <row r="6486" spans="1:1" x14ac:dyDescent="0.2">
      <c r="A6486" s="145">
        <v>45469</v>
      </c>
    </row>
    <row r="6487" spans="1:1" x14ac:dyDescent="0.2">
      <c r="A6487" s="145">
        <v>45470</v>
      </c>
    </row>
    <row r="6488" spans="1:1" x14ac:dyDescent="0.2">
      <c r="A6488" s="145">
        <v>45471</v>
      </c>
    </row>
    <row r="6489" spans="1:1" x14ac:dyDescent="0.2">
      <c r="A6489" s="145">
        <v>45474</v>
      </c>
    </row>
    <row r="6490" spans="1:1" x14ac:dyDescent="0.2">
      <c r="A6490" s="145">
        <v>45475</v>
      </c>
    </row>
    <row r="6491" spans="1:1" x14ac:dyDescent="0.2">
      <c r="A6491" s="145">
        <v>45476</v>
      </c>
    </row>
    <row r="6492" spans="1:1" x14ac:dyDescent="0.2">
      <c r="A6492" s="145">
        <v>45478</v>
      </c>
    </row>
    <row r="6493" spans="1:1" x14ac:dyDescent="0.2">
      <c r="A6493" s="145">
        <v>45481</v>
      </c>
    </row>
    <row r="6494" spans="1:1" x14ac:dyDescent="0.2">
      <c r="A6494" s="145">
        <v>45482</v>
      </c>
    </row>
    <row r="6495" spans="1:1" x14ac:dyDescent="0.2">
      <c r="A6495" s="145">
        <v>45483</v>
      </c>
    </row>
    <row r="6496" spans="1:1" x14ac:dyDescent="0.2">
      <c r="A6496" s="145">
        <v>45484</v>
      </c>
    </row>
    <row r="6497" spans="1:1" x14ac:dyDescent="0.2">
      <c r="A6497" s="145">
        <v>45485</v>
      </c>
    </row>
    <row r="6498" spans="1:1" x14ac:dyDescent="0.2">
      <c r="A6498" s="145">
        <v>45488</v>
      </c>
    </row>
    <row r="6499" spans="1:1" x14ac:dyDescent="0.2">
      <c r="A6499" s="145">
        <v>45489</v>
      </c>
    </row>
    <row r="6500" spans="1:1" x14ac:dyDescent="0.2">
      <c r="A6500" s="145">
        <v>45490</v>
      </c>
    </row>
    <row r="6501" spans="1:1" x14ac:dyDescent="0.2">
      <c r="A6501" s="145">
        <v>45491</v>
      </c>
    </row>
    <row r="6502" spans="1:1" x14ac:dyDescent="0.2">
      <c r="A6502" s="145">
        <v>45492</v>
      </c>
    </row>
    <row r="6503" spans="1:1" x14ac:dyDescent="0.2">
      <c r="A6503" s="145">
        <v>45495</v>
      </c>
    </row>
    <row r="6504" spans="1:1" x14ac:dyDescent="0.2">
      <c r="A6504" s="145">
        <v>45496</v>
      </c>
    </row>
    <row r="6505" spans="1:1" x14ac:dyDescent="0.2">
      <c r="A6505" s="145">
        <v>45497</v>
      </c>
    </row>
    <row r="6506" spans="1:1" x14ac:dyDescent="0.2">
      <c r="A6506" s="145">
        <v>45498</v>
      </c>
    </row>
    <row r="6507" spans="1:1" x14ac:dyDescent="0.2">
      <c r="A6507" s="145">
        <v>45499</v>
      </c>
    </row>
    <row r="6508" spans="1:1" x14ac:dyDescent="0.2">
      <c r="A6508" s="145">
        <v>45502</v>
      </c>
    </row>
    <row r="6509" spans="1:1" x14ac:dyDescent="0.2">
      <c r="A6509" s="145">
        <v>45503</v>
      </c>
    </row>
    <row r="6510" spans="1:1" x14ac:dyDescent="0.2">
      <c r="A6510" s="145">
        <v>45504</v>
      </c>
    </row>
    <row r="6511" spans="1:1" x14ac:dyDescent="0.2">
      <c r="A6511" s="145">
        <v>45505</v>
      </c>
    </row>
    <row r="6512" spans="1:1" x14ac:dyDescent="0.2">
      <c r="A6512" s="145">
        <v>45506</v>
      </c>
    </row>
    <row r="6513" spans="1:1" x14ac:dyDescent="0.2">
      <c r="A6513" s="145">
        <v>45509</v>
      </c>
    </row>
    <row r="6514" spans="1:1" x14ac:dyDescent="0.2">
      <c r="A6514" s="145">
        <v>45510</v>
      </c>
    </row>
    <row r="6515" spans="1:1" x14ac:dyDescent="0.2">
      <c r="A6515" s="145">
        <v>45511</v>
      </c>
    </row>
    <row r="6516" spans="1:1" x14ac:dyDescent="0.2">
      <c r="A6516" s="145">
        <v>45512</v>
      </c>
    </row>
    <row r="6517" spans="1:1" x14ac:dyDescent="0.2">
      <c r="A6517" s="145">
        <v>45513</v>
      </c>
    </row>
    <row r="6518" spans="1:1" x14ac:dyDescent="0.2">
      <c r="A6518" s="145">
        <v>45516</v>
      </c>
    </row>
    <row r="6519" spans="1:1" x14ac:dyDescent="0.2">
      <c r="A6519" s="145">
        <v>45517</v>
      </c>
    </row>
    <row r="6520" spans="1:1" x14ac:dyDescent="0.2">
      <c r="A6520" s="145">
        <v>45518</v>
      </c>
    </row>
    <row r="6521" spans="1:1" x14ac:dyDescent="0.2">
      <c r="A6521" s="145">
        <v>45519</v>
      </c>
    </row>
    <row r="6522" spans="1:1" x14ac:dyDescent="0.2">
      <c r="A6522" s="145">
        <v>45520</v>
      </c>
    </row>
    <row r="6523" spans="1:1" x14ac:dyDescent="0.2">
      <c r="A6523" s="145">
        <v>45523</v>
      </c>
    </row>
    <row r="6524" spans="1:1" x14ac:dyDescent="0.2">
      <c r="A6524" s="145">
        <v>45524</v>
      </c>
    </row>
    <row r="6525" spans="1:1" x14ac:dyDescent="0.2">
      <c r="A6525" s="145">
        <v>45525</v>
      </c>
    </row>
    <row r="6526" spans="1:1" x14ac:dyDescent="0.2">
      <c r="A6526" s="145">
        <v>45526</v>
      </c>
    </row>
    <row r="6527" spans="1:1" x14ac:dyDescent="0.2">
      <c r="A6527" s="145">
        <v>45527</v>
      </c>
    </row>
    <row r="6528" spans="1:1" x14ac:dyDescent="0.2">
      <c r="A6528" s="145">
        <v>45530</v>
      </c>
    </row>
    <row r="6529" spans="1:1" x14ac:dyDescent="0.2">
      <c r="A6529" s="145">
        <v>45531</v>
      </c>
    </row>
    <row r="6530" spans="1:1" x14ac:dyDescent="0.2">
      <c r="A6530" s="145">
        <v>45532</v>
      </c>
    </row>
    <row r="6531" spans="1:1" x14ac:dyDescent="0.2">
      <c r="A6531" s="145">
        <v>45533</v>
      </c>
    </row>
    <row r="6532" spans="1:1" x14ac:dyDescent="0.2">
      <c r="A6532" s="145">
        <v>45534</v>
      </c>
    </row>
    <row r="6533" spans="1:1" x14ac:dyDescent="0.2">
      <c r="A6533" s="145">
        <v>45537</v>
      </c>
    </row>
    <row r="6534" spans="1:1" x14ac:dyDescent="0.2">
      <c r="A6534" s="145">
        <v>45538</v>
      </c>
    </row>
    <row r="6535" spans="1:1" x14ac:dyDescent="0.2">
      <c r="A6535" s="145">
        <v>45539</v>
      </c>
    </row>
    <row r="6536" spans="1:1" x14ac:dyDescent="0.2">
      <c r="A6536" s="145">
        <v>45540</v>
      </c>
    </row>
    <row r="6537" spans="1:1" x14ac:dyDescent="0.2">
      <c r="A6537" s="145">
        <v>45541</v>
      </c>
    </row>
    <row r="6538" spans="1:1" x14ac:dyDescent="0.2">
      <c r="A6538" s="145">
        <v>45544</v>
      </c>
    </row>
    <row r="6539" spans="1:1" x14ac:dyDescent="0.2">
      <c r="A6539" s="145">
        <v>45545</v>
      </c>
    </row>
    <row r="6540" spans="1:1" x14ac:dyDescent="0.2">
      <c r="A6540" s="145">
        <v>45546</v>
      </c>
    </row>
    <row r="6541" spans="1:1" x14ac:dyDescent="0.2">
      <c r="A6541" s="145">
        <v>45547</v>
      </c>
    </row>
    <row r="6542" spans="1:1" x14ac:dyDescent="0.2">
      <c r="A6542" s="145">
        <v>45548</v>
      </c>
    </row>
    <row r="6543" spans="1:1" x14ac:dyDescent="0.2">
      <c r="A6543" s="145">
        <v>45551</v>
      </c>
    </row>
    <row r="6544" spans="1:1" x14ac:dyDescent="0.2">
      <c r="A6544" s="145">
        <v>45552</v>
      </c>
    </row>
    <row r="6545" spans="1:1" x14ac:dyDescent="0.2">
      <c r="A6545" s="145">
        <v>45553</v>
      </c>
    </row>
    <row r="6546" spans="1:1" x14ac:dyDescent="0.2">
      <c r="A6546" s="145">
        <v>45554</v>
      </c>
    </row>
    <row r="6547" spans="1:1" x14ac:dyDescent="0.2">
      <c r="A6547" s="145">
        <v>45555</v>
      </c>
    </row>
    <row r="6548" spans="1:1" x14ac:dyDescent="0.2">
      <c r="A6548" s="145">
        <v>45558</v>
      </c>
    </row>
    <row r="6549" spans="1:1" x14ac:dyDescent="0.2">
      <c r="A6549" s="145">
        <v>45559</v>
      </c>
    </row>
    <row r="6550" spans="1:1" x14ac:dyDescent="0.2">
      <c r="A6550" s="145">
        <v>45560</v>
      </c>
    </row>
    <row r="6551" spans="1:1" x14ac:dyDescent="0.2">
      <c r="A6551" s="145">
        <v>45561</v>
      </c>
    </row>
    <row r="6552" spans="1:1" x14ac:dyDescent="0.2">
      <c r="A6552" s="145">
        <v>45562</v>
      </c>
    </row>
    <row r="6553" spans="1:1" x14ac:dyDescent="0.2">
      <c r="A6553" s="145">
        <v>45565</v>
      </c>
    </row>
    <row r="6554" spans="1:1" x14ac:dyDescent="0.2">
      <c r="A6554" s="145">
        <v>45566</v>
      </c>
    </row>
    <row r="6555" spans="1:1" x14ac:dyDescent="0.2">
      <c r="A6555" s="145">
        <v>45567</v>
      </c>
    </row>
    <row r="6556" spans="1:1" x14ac:dyDescent="0.2">
      <c r="A6556" s="145">
        <v>45568</v>
      </c>
    </row>
    <row r="6557" spans="1:1" x14ac:dyDescent="0.2">
      <c r="A6557" s="145">
        <v>45569</v>
      </c>
    </row>
    <row r="6558" spans="1:1" x14ac:dyDescent="0.2">
      <c r="A6558" s="145">
        <v>45572</v>
      </c>
    </row>
    <row r="6559" spans="1:1" x14ac:dyDescent="0.2">
      <c r="A6559" s="145">
        <v>45573</v>
      </c>
    </row>
    <row r="6560" spans="1:1" x14ac:dyDescent="0.2">
      <c r="A6560" s="145">
        <v>45574</v>
      </c>
    </row>
    <row r="6561" spans="1:1" x14ac:dyDescent="0.2">
      <c r="A6561" s="145">
        <v>45575</v>
      </c>
    </row>
    <row r="6562" spans="1:1" x14ac:dyDescent="0.2">
      <c r="A6562" s="145">
        <v>45576</v>
      </c>
    </row>
    <row r="6563" spans="1:1" x14ac:dyDescent="0.2">
      <c r="A6563" s="145">
        <v>45579</v>
      </c>
    </row>
    <row r="6564" spans="1:1" x14ac:dyDescent="0.2">
      <c r="A6564" s="145">
        <v>45580</v>
      </c>
    </row>
    <row r="6565" spans="1:1" x14ac:dyDescent="0.2">
      <c r="A6565" s="145">
        <v>45581</v>
      </c>
    </row>
    <row r="6566" spans="1:1" x14ac:dyDescent="0.2">
      <c r="A6566" s="145">
        <v>45582</v>
      </c>
    </row>
    <row r="6567" spans="1:1" x14ac:dyDescent="0.2">
      <c r="A6567" s="145">
        <v>45583</v>
      </c>
    </row>
    <row r="6568" spans="1:1" x14ac:dyDescent="0.2">
      <c r="A6568" s="145">
        <v>45586</v>
      </c>
    </row>
    <row r="6569" spans="1:1" x14ac:dyDescent="0.2">
      <c r="A6569" s="145">
        <v>45587</v>
      </c>
    </row>
    <row r="6570" spans="1:1" x14ac:dyDescent="0.2">
      <c r="A6570" s="145">
        <v>45588</v>
      </c>
    </row>
    <row r="6571" spans="1:1" x14ac:dyDescent="0.2">
      <c r="A6571" s="145">
        <v>45589</v>
      </c>
    </row>
    <row r="6572" spans="1:1" x14ac:dyDescent="0.2">
      <c r="A6572" s="145">
        <v>45590</v>
      </c>
    </row>
    <row r="6573" spans="1:1" x14ac:dyDescent="0.2">
      <c r="A6573" s="145">
        <v>45593</v>
      </c>
    </row>
    <row r="6574" spans="1:1" x14ac:dyDescent="0.2">
      <c r="A6574" s="145">
        <v>45594</v>
      </c>
    </row>
    <row r="6575" spans="1:1" x14ac:dyDescent="0.2">
      <c r="A6575" s="145">
        <v>45595</v>
      </c>
    </row>
    <row r="6576" spans="1:1" x14ac:dyDescent="0.2">
      <c r="A6576" s="145">
        <v>45596</v>
      </c>
    </row>
    <row r="6577" spans="1:1" x14ac:dyDescent="0.2">
      <c r="A6577" s="145">
        <v>45597</v>
      </c>
    </row>
    <row r="6578" spans="1:1" x14ac:dyDescent="0.2">
      <c r="A6578" s="145">
        <v>45600</v>
      </c>
    </row>
    <row r="6579" spans="1:1" x14ac:dyDescent="0.2">
      <c r="A6579" s="145">
        <v>45601</v>
      </c>
    </row>
    <row r="6580" spans="1:1" x14ac:dyDescent="0.2">
      <c r="A6580" s="145">
        <v>45602</v>
      </c>
    </row>
    <row r="6581" spans="1:1" x14ac:dyDescent="0.2">
      <c r="A6581" s="145">
        <v>45603</v>
      </c>
    </row>
    <row r="6582" spans="1:1" x14ac:dyDescent="0.2">
      <c r="A6582" s="145">
        <v>45604</v>
      </c>
    </row>
    <row r="6583" spans="1:1" x14ac:dyDescent="0.2">
      <c r="A6583" s="145">
        <v>45607</v>
      </c>
    </row>
    <row r="6584" spans="1:1" x14ac:dyDescent="0.2">
      <c r="A6584" s="145">
        <v>45608</v>
      </c>
    </row>
    <row r="6585" spans="1:1" x14ac:dyDescent="0.2">
      <c r="A6585" s="145">
        <v>45609</v>
      </c>
    </row>
    <row r="6586" spans="1:1" x14ac:dyDescent="0.2">
      <c r="A6586" s="145">
        <v>45610</v>
      </c>
    </row>
    <row r="6587" spans="1:1" x14ac:dyDescent="0.2">
      <c r="A6587" s="145">
        <v>45611</v>
      </c>
    </row>
    <row r="6588" spans="1:1" x14ac:dyDescent="0.2">
      <c r="A6588" s="145">
        <v>45614</v>
      </c>
    </row>
    <row r="6589" spans="1:1" x14ac:dyDescent="0.2">
      <c r="A6589" s="145">
        <v>45615</v>
      </c>
    </row>
    <row r="6590" spans="1:1" x14ac:dyDescent="0.2">
      <c r="A6590" s="145">
        <v>45616</v>
      </c>
    </row>
    <row r="6591" spans="1:1" x14ac:dyDescent="0.2">
      <c r="A6591" s="145">
        <v>45617</v>
      </c>
    </row>
    <row r="6592" spans="1:1" x14ac:dyDescent="0.2">
      <c r="A6592" s="145">
        <v>45618</v>
      </c>
    </row>
    <row r="6593" spans="1:1" x14ac:dyDescent="0.2">
      <c r="A6593" s="145">
        <v>45621</v>
      </c>
    </row>
    <row r="6594" spans="1:1" x14ac:dyDescent="0.2">
      <c r="A6594" s="145">
        <v>45622</v>
      </c>
    </row>
    <row r="6595" spans="1:1" x14ac:dyDescent="0.2">
      <c r="A6595" s="145">
        <v>45623</v>
      </c>
    </row>
    <row r="6596" spans="1:1" x14ac:dyDescent="0.2">
      <c r="A6596" s="145">
        <v>45624</v>
      </c>
    </row>
    <row r="6597" spans="1:1" x14ac:dyDescent="0.2">
      <c r="A6597" s="145">
        <v>45625</v>
      </c>
    </row>
    <row r="6598" spans="1:1" x14ac:dyDescent="0.2">
      <c r="A6598" s="145">
        <v>45628</v>
      </c>
    </row>
    <row r="6599" spans="1:1" x14ac:dyDescent="0.2">
      <c r="A6599" s="145">
        <v>45629</v>
      </c>
    </row>
    <row r="6600" spans="1:1" x14ac:dyDescent="0.2">
      <c r="A6600" s="145">
        <v>45630</v>
      </c>
    </row>
    <row r="6601" spans="1:1" x14ac:dyDescent="0.2">
      <c r="A6601" s="145">
        <v>45631</v>
      </c>
    </row>
    <row r="6602" spans="1:1" x14ac:dyDescent="0.2">
      <c r="A6602" s="145">
        <v>45632</v>
      </c>
    </row>
    <row r="6603" spans="1:1" x14ac:dyDescent="0.2">
      <c r="A6603" s="145">
        <v>45635</v>
      </c>
    </row>
    <row r="6604" spans="1:1" x14ac:dyDescent="0.2">
      <c r="A6604" s="145">
        <v>45636</v>
      </c>
    </row>
    <row r="6605" spans="1:1" x14ac:dyDescent="0.2">
      <c r="A6605" s="145">
        <v>45637</v>
      </c>
    </row>
    <row r="6606" spans="1:1" x14ac:dyDescent="0.2">
      <c r="A6606" s="145">
        <v>45638</v>
      </c>
    </row>
    <row r="6607" spans="1:1" x14ac:dyDescent="0.2">
      <c r="A6607" s="145">
        <v>45639</v>
      </c>
    </row>
    <row r="6608" spans="1:1" x14ac:dyDescent="0.2">
      <c r="A6608" s="145">
        <v>45642</v>
      </c>
    </row>
    <row r="6609" spans="1:1" x14ac:dyDescent="0.2">
      <c r="A6609" s="145">
        <v>45643</v>
      </c>
    </row>
    <row r="6610" spans="1:1" x14ac:dyDescent="0.2">
      <c r="A6610" s="145">
        <v>45644</v>
      </c>
    </row>
    <row r="6611" spans="1:1" x14ac:dyDescent="0.2">
      <c r="A6611" s="145">
        <v>45645</v>
      </c>
    </row>
    <row r="6612" spans="1:1" x14ac:dyDescent="0.2">
      <c r="A6612" s="145">
        <v>45646</v>
      </c>
    </row>
    <row r="6613" spans="1:1" x14ac:dyDescent="0.2">
      <c r="A6613" s="145">
        <v>45649</v>
      </c>
    </row>
    <row r="6614" spans="1:1" x14ac:dyDescent="0.2">
      <c r="A6614" s="145">
        <v>45650</v>
      </c>
    </row>
    <row r="6615" spans="1:1" x14ac:dyDescent="0.2">
      <c r="A6615" s="145">
        <v>45652</v>
      </c>
    </row>
    <row r="6616" spans="1:1" x14ac:dyDescent="0.2">
      <c r="A6616" s="145">
        <v>45653</v>
      </c>
    </row>
    <row r="6617" spans="1:1" x14ac:dyDescent="0.2">
      <c r="A6617" s="145">
        <v>45656</v>
      </c>
    </row>
    <row r="6618" spans="1:1" x14ac:dyDescent="0.2">
      <c r="A6618" s="145">
        <v>45657</v>
      </c>
    </row>
    <row r="6619" spans="1:1" x14ac:dyDescent="0.2">
      <c r="A6619" s="145">
        <v>45659</v>
      </c>
    </row>
    <row r="6620" spans="1:1" x14ac:dyDescent="0.2">
      <c r="A6620" s="145">
        <v>45660</v>
      </c>
    </row>
    <row r="6621" spans="1:1" x14ac:dyDescent="0.2">
      <c r="A6621" s="145">
        <v>45663</v>
      </c>
    </row>
    <row r="6622" spans="1:1" x14ac:dyDescent="0.2">
      <c r="A6622" s="145">
        <v>45664</v>
      </c>
    </row>
    <row r="6623" spans="1:1" x14ac:dyDescent="0.2">
      <c r="A6623" s="145">
        <v>45665</v>
      </c>
    </row>
    <row r="6624" spans="1:1" x14ac:dyDescent="0.2">
      <c r="A6624" s="145">
        <v>45666</v>
      </c>
    </row>
    <row r="6625" spans="1:1" x14ac:dyDescent="0.2">
      <c r="A6625" s="145">
        <v>45667</v>
      </c>
    </row>
    <row r="6626" spans="1:1" x14ac:dyDescent="0.2">
      <c r="A6626" s="145">
        <v>45670</v>
      </c>
    </row>
    <row r="6627" spans="1:1" x14ac:dyDescent="0.2">
      <c r="A6627" s="145">
        <v>45671</v>
      </c>
    </row>
    <row r="6628" spans="1:1" x14ac:dyDescent="0.2">
      <c r="A6628" s="145">
        <v>45672</v>
      </c>
    </row>
    <row r="6629" spans="1:1" x14ac:dyDescent="0.2">
      <c r="A6629" s="145">
        <v>45673</v>
      </c>
    </row>
    <row r="6630" spans="1:1" x14ac:dyDescent="0.2">
      <c r="A6630" s="145">
        <v>45674</v>
      </c>
    </row>
    <row r="6631" spans="1:1" x14ac:dyDescent="0.2">
      <c r="A6631" s="145">
        <v>45677</v>
      </c>
    </row>
    <row r="6632" spans="1:1" x14ac:dyDescent="0.2">
      <c r="A6632" s="145">
        <v>45678</v>
      </c>
    </row>
    <row r="6633" spans="1:1" x14ac:dyDescent="0.2">
      <c r="A6633" s="145">
        <v>45679</v>
      </c>
    </row>
    <row r="6634" spans="1:1" x14ac:dyDescent="0.2">
      <c r="A6634" s="145">
        <v>45680</v>
      </c>
    </row>
    <row r="6635" spans="1:1" x14ac:dyDescent="0.2">
      <c r="A6635" s="145">
        <v>45681</v>
      </c>
    </row>
    <row r="6636" spans="1:1" x14ac:dyDescent="0.2">
      <c r="A6636" s="145">
        <v>45684</v>
      </c>
    </row>
    <row r="6637" spans="1:1" x14ac:dyDescent="0.2">
      <c r="A6637" s="145">
        <v>45685</v>
      </c>
    </row>
    <row r="6638" spans="1:1" x14ac:dyDescent="0.2">
      <c r="A6638" s="145">
        <v>45686</v>
      </c>
    </row>
    <row r="6639" spans="1:1" x14ac:dyDescent="0.2">
      <c r="A6639" s="145">
        <v>45687</v>
      </c>
    </row>
    <row r="6640" spans="1:1" x14ac:dyDescent="0.2">
      <c r="A6640" s="145">
        <v>45688</v>
      </c>
    </row>
    <row r="6641" spans="1:1" x14ac:dyDescent="0.2">
      <c r="A6641" s="145">
        <v>45691</v>
      </c>
    </row>
    <row r="6642" spans="1:1" x14ac:dyDescent="0.2">
      <c r="A6642" s="145">
        <v>45692</v>
      </c>
    </row>
    <row r="6643" spans="1:1" x14ac:dyDescent="0.2">
      <c r="A6643" s="145">
        <v>45693</v>
      </c>
    </row>
    <row r="6644" spans="1:1" x14ac:dyDescent="0.2">
      <c r="A6644" s="145">
        <v>45694</v>
      </c>
    </row>
    <row r="6645" spans="1:1" x14ac:dyDescent="0.2">
      <c r="A6645" s="145">
        <v>45695</v>
      </c>
    </row>
    <row r="6646" spans="1:1" x14ac:dyDescent="0.2">
      <c r="A6646" s="145">
        <v>45698</v>
      </c>
    </row>
    <row r="6647" spans="1:1" x14ac:dyDescent="0.2">
      <c r="A6647" s="145">
        <v>45699</v>
      </c>
    </row>
    <row r="6648" spans="1:1" x14ac:dyDescent="0.2">
      <c r="A6648" s="145">
        <v>45700</v>
      </c>
    </row>
    <row r="6649" spans="1:1" x14ac:dyDescent="0.2">
      <c r="A6649" s="145">
        <v>45701</v>
      </c>
    </row>
    <row r="6650" spans="1:1" x14ac:dyDescent="0.2">
      <c r="A6650" s="145">
        <v>45702</v>
      </c>
    </row>
    <row r="6651" spans="1:1" x14ac:dyDescent="0.2">
      <c r="A6651" s="145">
        <v>45705</v>
      </c>
    </row>
    <row r="6652" spans="1:1" x14ac:dyDescent="0.2">
      <c r="A6652" s="145">
        <v>45706</v>
      </c>
    </row>
    <row r="6653" spans="1:1" x14ac:dyDescent="0.2">
      <c r="A6653" s="145">
        <v>45707</v>
      </c>
    </row>
    <row r="6654" spans="1:1" x14ac:dyDescent="0.2">
      <c r="A6654" s="145">
        <v>45708</v>
      </c>
    </row>
    <row r="6655" spans="1:1" x14ac:dyDescent="0.2">
      <c r="A6655" s="145">
        <v>45709</v>
      </c>
    </row>
    <row r="6656" spans="1:1" x14ac:dyDescent="0.2">
      <c r="A6656" s="145">
        <v>45712</v>
      </c>
    </row>
    <row r="6657" spans="1:1" x14ac:dyDescent="0.2">
      <c r="A6657" s="145">
        <v>45713</v>
      </c>
    </row>
    <row r="6658" spans="1:1" x14ac:dyDescent="0.2">
      <c r="A6658" s="145">
        <v>45714</v>
      </c>
    </row>
    <row r="6659" spans="1:1" x14ac:dyDescent="0.2">
      <c r="A6659" s="145">
        <v>45715</v>
      </c>
    </row>
    <row r="6660" spans="1:1" x14ac:dyDescent="0.2">
      <c r="A6660" s="145">
        <v>45716</v>
      </c>
    </row>
    <row r="6661" spans="1:1" x14ac:dyDescent="0.2">
      <c r="A6661" s="145">
        <v>45719</v>
      </c>
    </row>
    <row r="6662" spans="1:1" x14ac:dyDescent="0.2">
      <c r="A6662" s="145">
        <v>45720</v>
      </c>
    </row>
    <row r="6663" spans="1:1" x14ac:dyDescent="0.2">
      <c r="A6663" s="145">
        <v>45721</v>
      </c>
    </row>
    <row r="6664" spans="1:1" x14ac:dyDescent="0.2">
      <c r="A6664" s="145">
        <v>45722</v>
      </c>
    </row>
    <row r="6665" spans="1:1" x14ac:dyDescent="0.2">
      <c r="A6665" s="145">
        <v>45723</v>
      </c>
    </row>
    <row r="6666" spans="1:1" x14ac:dyDescent="0.2">
      <c r="A6666" s="145">
        <v>45726</v>
      </c>
    </row>
    <row r="6667" spans="1:1" x14ac:dyDescent="0.2">
      <c r="A6667" s="145">
        <v>45727</v>
      </c>
    </row>
    <row r="6668" spans="1:1" x14ac:dyDescent="0.2">
      <c r="A6668" s="145">
        <v>45728</v>
      </c>
    </row>
    <row r="6669" spans="1:1" x14ac:dyDescent="0.2">
      <c r="A6669" s="145">
        <v>45729</v>
      </c>
    </row>
    <row r="6670" spans="1:1" x14ac:dyDescent="0.2">
      <c r="A6670" s="145">
        <v>45730</v>
      </c>
    </row>
    <row r="6671" spans="1:1" x14ac:dyDescent="0.2">
      <c r="A6671" s="145">
        <v>45733</v>
      </c>
    </row>
    <row r="6672" spans="1:1" x14ac:dyDescent="0.2">
      <c r="A6672" s="145">
        <v>45734</v>
      </c>
    </row>
    <row r="6673" spans="1:1" x14ac:dyDescent="0.2">
      <c r="A6673" s="145">
        <v>45735</v>
      </c>
    </row>
    <row r="6674" spans="1:1" x14ac:dyDescent="0.2">
      <c r="A6674" s="145">
        <v>45736</v>
      </c>
    </row>
    <row r="6675" spans="1:1" x14ac:dyDescent="0.2">
      <c r="A6675" s="145">
        <v>45737</v>
      </c>
    </row>
    <row r="6676" spans="1:1" x14ac:dyDescent="0.2">
      <c r="A6676" s="145">
        <v>45740</v>
      </c>
    </row>
    <row r="6677" spans="1:1" x14ac:dyDescent="0.2">
      <c r="A6677" s="145">
        <v>45741</v>
      </c>
    </row>
    <row r="6678" spans="1:1" x14ac:dyDescent="0.2">
      <c r="A6678" s="145">
        <v>45742</v>
      </c>
    </row>
    <row r="6679" spans="1:1" x14ac:dyDescent="0.2">
      <c r="A6679" s="145">
        <v>45743</v>
      </c>
    </row>
    <row r="6680" spans="1:1" x14ac:dyDescent="0.2">
      <c r="A6680" s="145">
        <v>45744</v>
      </c>
    </row>
    <row r="6681" spans="1:1" x14ac:dyDescent="0.2">
      <c r="A6681" s="145">
        <v>45747</v>
      </c>
    </row>
    <row r="6682" spans="1:1" x14ac:dyDescent="0.2">
      <c r="A6682" s="145">
        <v>45748</v>
      </c>
    </row>
    <row r="6683" spans="1:1" x14ac:dyDescent="0.2">
      <c r="A6683" s="145">
        <v>45749</v>
      </c>
    </row>
    <row r="6684" spans="1:1" x14ac:dyDescent="0.2">
      <c r="A6684" s="145">
        <v>45750</v>
      </c>
    </row>
    <row r="6685" spans="1:1" x14ac:dyDescent="0.2">
      <c r="A6685" s="145">
        <v>45751</v>
      </c>
    </row>
    <row r="6686" spans="1:1" x14ac:dyDescent="0.2">
      <c r="A6686" s="145">
        <v>45754</v>
      </c>
    </row>
    <row r="6687" spans="1:1" x14ac:dyDescent="0.2">
      <c r="A6687" s="145">
        <v>45755</v>
      </c>
    </row>
    <row r="6688" spans="1:1" x14ac:dyDescent="0.2">
      <c r="A6688" s="145">
        <v>45756</v>
      </c>
    </row>
    <row r="6689" spans="1:1" x14ac:dyDescent="0.2">
      <c r="A6689" s="145">
        <v>45757</v>
      </c>
    </row>
    <row r="6690" spans="1:1" x14ac:dyDescent="0.2">
      <c r="A6690" s="145">
        <v>45758</v>
      </c>
    </row>
    <row r="6691" spans="1:1" x14ac:dyDescent="0.2">
      <c r="A6691" s="145">
        <v>45761</v>
      </c>
    </row>
    <row r="6692" spans="1:1" x14ac:dyDescent="0.2">
      <c r="A6692" s="145">
        <v>45762</v>
      </c>
    </row>
    <row r="6693" spans="1:1" x14ac:dyDescent="0.2">
      <c r="A6693" s="145">
        <v>45763</v>
      </c>
    </row>
    <row r="6694" spans="1:1" x14ac:dyDescent="0.2">
      <c r="A6694" s="145">
        <v>45764</v>
      </c>
    </row>
    <row r="6695" spans="1:1" x14ac:dyDescent="0.2">
      <c r="A6695" s="145">
        <v>45765</v>
      </c>
    </row>
    <row r="6696" spans="1:1" x14ac:dyDescent="0.2">
      <c r="A6696" s="145">
        <v>45768</v>
      </c>
    </row>
    <row r="6697" spans="1:1" x14ac:dyDescent="0.2">
      <c r="A6697" s="145">
        <v>45769</v>
      </c>
    </row>
    <row r="6698" spans="1:1" x14ac:dyDescent="0.2">
      <c r="A6698" s="145">
        <v>45770</v>
      </c>
    </row>
    <row r="6699" spans="1:1" x14ac:dyDescent="0.2">
      <c r="A6699" s="145">
        <v>45771</v>
      </c>
    </row>
    <row r="6700" spans="1:1" x14ac:dyDescent="0.2">
      <c r="A6700" s="145">
        <v>45772</v>
      </c>
    </row>
    <row r="6701" spans="1:1" x14ac:dyDescent="0.2">
      <c r="A6701" s="145">
        <v>45775</v>
      </c>
    </row>
    <row r="6702" spans="1:1" x14ac:dyDescent="0.2">
      <c r="A6702" s="145">
        <v>45776</v>
      </c>
    </row>
    <row r="6703" spans="1:1" x14ac:dyDescent="0.2">
      <c r="A6703" s="145">
        <v>45777</v>
      </c>
    </row>
    <row r="6704" spans="1:1" x14ac:dyDescent="0.2">
      <c r="A6704" s="145">
        <v>45778</v>
      </c>
    </row>
    <row r="6705" spans="1:1" x14ac:dyDescent="0.2">
      <c r="A6705" s="145">
        <v>45779</v>
      </c>
    </row>
    <row r="6706" spans="1:1" x14ac:dyDescent="0.2">
      <c r="A6706" s="145">
        <v>45782</v>
      </c>
    </row>
    <row r="6707" spans="1:1" x14ac:dyDescent="0.2">
      <c r="A6707" s="145">
        <v>45783</v>
      </c>
    </row>
    <row r="6708" spans="1:1" x14ac:dyDescent="0.2">
      <c r="A6708" s="145">
        <v>45784</v>
      </c>
    </row>
    <row r="6709" spans="1:1" x14ac:dyDescent="0.2">
      <c r="A6709" s="145">
        <v>45785</v>
      </c>
    </row>
    <row r="6710" spans="1:1" x14ac:dyDescent="0.2">
      <c r="A6710" s="145">
        <v>45786</v>
      </c>
    </row>
    <row r="6711" spans="1:1" x14ac:dyDescent="0.2">
      <c r="A6711" s="145">
        <v>45789</v>
      </c>
    </row>
    <row r="6712" spans="1:1" x14ac:dyDescent="0.2">
      <c r="A6712" s="145">
        <v>45790</v>
      </c>
    </row>
    <row r="6713" spans="1:1" x14ac:dyDescent="0.2">
      <c r="A6713" s="145">
        <v>45791</v>
      </c>
    </row>
    <row r="6714" spans="1:1" x14ac:dyDescent="0.2">
      <c r="A6714" s="145">
        <v>45792</v>
      </c>
    </row>
    <row r="6715" spans="1:1" x14ac:dyDescent="0.2">
      <c r="A6715" s="145">
        <v>45793</v>
      </c>
    </row>
    <row r="6716" spans="1:1" x14ac:dyDescent="0.2">
      <c r="A6716" s="145">
        <v>45796</v>
      </c>
    </row>
    <row r="6717" spans="1:1" x14ac:dyDescent="0.2">
      <c r="A6717" s="145">
        <v>45797</v>
      </c>
    </row>
    <row r="6718" spans="1:1" x14ac:dyDescent="0.2">
      <c r="A6718" s="145">
        <v>45798</v>
      </c>
    </row>
    <row r="6719" spans="1:1" x14ac:dyDescent="0.2">
      <c r="A6719" s="145">
        <v>45799</v>
      </c>
    </row>
    <row r="6720" spans="1:1" x14ac:dyDescent="0.2">
      <c r="A6720" s="145">
        <v>45800</v>
      </c>
    </row>
    <row r="6721" spans="1:1" x14ac:dyDescent="0.2">
      <c r="A6721" s="145">
        <v>45803</v>
      </c>
    </row>
    <row r="6722" spans="1:1" x14ac:dyDescent="0.2">
      <c r="A6722" s="145">
        <v>45804</v>
      </c>
    </row>
    <row r="6723" spans="1:1" x14ac:dyDescent="0.2">
      <c r="A6723" s="145">
        <v>45805</v>
      </c>
    </row>
    <row r="6724" spans="1:1" x14ac:dyDescent="0.2">
      <c r="A6724" s="145">
        <v>45806</v>
      </c>
    </row>
    <row r="6725" spans="1:1" x14ac:dyDescent="0.2">
      <c r="A6725" s="145">
        <v>45807</v>
      </c>
    </row>
    <row r="6726" spans="1:1" x14ac:dyDescent="0.2">
      <c r="A6726" s="145">
        <v>45810</v>
      </c>
    </row>
    <row r="6727" spans="1:1" x14ac:dyDescent="0.2">
      <c r="A6727" s="145">
        <v>45811</v>
      </c>
    </row>
    <row r="6728" spans="1:1" x14ac:dyDescent="0.2">
      <c r="A6728" s="145">
        <v>45812</v>
      </c>
    </row>
    <row r="6729" spans="1:1" x14ac:dyDescent="0.2">
      <c r="A6729" s="145">
        <v>45813</v>
      </c>
    </row>
    <row r="6730" spans="1:1" x14ac:dyDescent="0.2">
      <c r="A6730" s="145">
        <v>45814</v>
      </c>
    </row>
    <row r="6731" spans="1:1" x14ac:dyDescent="0.2">
      <c r="A6731" s="145">
        <v>45817</v>
      </c>
    </row>
    <row r="6732" spans="1:1" x14ac:dyDescent="0.2">
      <c r="A6732" s="145">
        <v>45818</v>
      </c>
    </row>
    <row r="6733" spans="1:1" x14ac:dyDescent="0.2">
      <c r="A6733" s="145">
        <v>45819</v>
      </c>
    </row>
    <row r="6734" spans="1:1" x14ac:dyDescent="0.2">
      <c r="A6734" s="145">
        <v>45820</v>
      </c>
    </row>
    <row r="6735" spans="1:1" x14ac:dyDescent="0.2">
      <c r="A6735" s="145">
        <v>45821</v>
      </c>
    </row>
    <row r="6736" spans="1:1" x14ac:dyDescent="0.2">
      <c r="A6736" s="145">
        <v>45824</v>
      </c>
    </row>
    <row r="6737" spans="1:1" x14ac:dyDescent="0.2">
      <c r="A6737" s="145">
        <v>45825</v>
      </c>
    </row>
    <row r="6738" spans="1:1" x14ac:dyDescent="0.2">
      <c r="A6738" s="145">
        <v>45826</v>
      </c>
    </row>
    <row r="6739" spans="1:1" x14ac:dyDescent="0.2">
      <c r="A6739" s="145">
        <v>45827</v>
      </c>
    </row>
    <row r="6740" spans="1:1" x14ac:dyDescent="0.2">
      <c r="A6740" s="145">
        <v>45828</v>
      </c>
    </row>
    <row r="6741" spans="1:1" x14ac:dyDescent="0.2">
      <c r="A6741" s="145">
        <v>45831</v>
      </c>
    </row>
    <row r="6742" spans="1:1" x14ac:dyDescent="0.2">
      <c r="A6742" s="145">
        <v>45832</v>
      </c>
    </row>
    <row r="6743" spans="1:1" x14ac:dyDescent="0.2">
      <c r="A6743" s="145">
        <v>45833</v>
      </c>
    </row>
    <row r="6744" spans="1:1" x14ac:dyDescent="0.2">
      <c r="A6744" s="145">
        <v>45834</v>
      </c>
    </row>
    <row r="6745" spans="1:1" x14ac:dyDescent="0.2">
      <c r="A6745" s="145">
        <v>45835</v>
      </c>
    </row>
    <row r="6746" spans="1:1" x14ac:dyDescent="0.2">
      <c r="A6746" s="145">
        <v>45838</v>
      </c>
    </row>
    <row r="6747" spans="1:1" x14ac:dyDescent="0.2">
      <c r="A6747" s="145">
        <v>45839</v>
      </c>
    </row>
    <row r="6748" spans="1:1" x14ac:dyDescent="0.2">
      <c r="A6748" s="145">
        <v>45840</v>
      </c>
    </row>
    <row r="6749" spans="1:1" x14ac:dyDescent="0.2">
      <c r="A6749" s="145">
        <v>45841</v>
      </c>
    </row>
    <row r="6750" spans="1:1" x14ac:dyDescent="0.2">
      <c r="A6750" s="145">
        <v>45845</v>
      </c>
    </row>
    <row r="6751" spans="1:1" x14ac:dyDescent="0.2">
      <c r="A6751" s="145">
        <v>45846</v>
      </c>
    </row>
    <row r="6752" spans="1:1" x14ac:dyDescent="0.2">
      <c r="A6752" s="145">
        <v>45847</v>
      </c>
    </row>
    <row r="6753" spans="1:1" x14ac:dyDescent="0.2">
      <c r="A6753" s="145">
        <v>45848</v>
      </c>
    </row>
    <row r="6754" spans="1:1" x14ac:dyDescent="0.2">
      <c r="A6754" s="145">
        <v>45849</v>
      </c>
    </row>
    <row r="6755" spans="1:1" x14ac:dyDescent="0.2">
      <c r="A6755" s="145">
        <v>45852</v>
      </c>
    </row>
    <row r="6756" spans="1:1" x14ac:dyDescent="0.2">
      <c r="A6756" s="145">
        <v>45853</v>
      </c>
    </row>
    <row r="6757" spans="1:1" x14ac:dyDescent="0.2">
      <c r="A6757" s="145">
        <v>45854</v>
      </c>
    </row>
    <row r="6758" spans="1:1" x14ac:dyDescent="0.2">
      <c r="A6758" s="145">
        <v>45855</v>
      </c>
    </row>
    <row r="6759" spans="1:1" x14ac:dyDescent="0.2">
      <c r="A6759" s="145">
        <v>45856</v>
      </c>
    </row>
    <row r="6760" spans="1:1" x14ac:dyDescent="0.2">
      <c r="A6760" s="145">
        <v>45859</v>
      </c>
    </row>
    <row r="6761" spans="1:1" x14ac:dyDescent="0.2">
      <c r="A6761" s="145">
        <v>45860</v>
      </c>
    </row>
    <row r="6762" spans="1:1" x14ac:dyDescent="0.2">
      <c r="A6762" s="145">
        <v>45861</v>
      </c>
    </row>
    <row r="6763" spans="1:1" x14ac:dyDescent="0.2">
      <c r="A6763" s="145">
        <v>45862</v>
      </c>
    </row>
    <row r="6764" spans="1:1" x14ac:dyDescent="0.2">
      <c r="A6764" s="145">
        <v>45863</v>
      </c>
    </row>
    <row r="6765" spans="1:1" x14ac:dyDescent="0.2">
      <c r="A6765" s="145">
        <v>45866</v>
      </c>
    </row>
    <row r="6766" spans="1:1" x14ac:dyDescent="0.2">
      <c r="A6766" s="145">
        <v>45867</v>
      </c>
    </row>
    <row r="6767" spans="1:1" x14ac:dyDescent="0.2">
      <c r="A6767" s="145">
        <v>45868</v>
      </c>
    </row>
    <row r="6768" spans="1:1" x14ac:dyDescent="0.2">
      <c r="A6768" s="145">
        <v>45869</v>
      </c>
    </row>
    <row r="6769" spans="1:1" x14ac:dyDescent="0.2">
      <c r="A6769" s="145">
        <v>45870</v>
      </c>
    </row>
    <row r="6770" spans="1:1" x14ac:dyDescent="0.2">
      <c r="A6770" s="145">
        <v>45873</v>
      </c>
    </row>
    <row r="6771" spans="1:1" x14ac:dyDescent="0.2">
      <c r="A6771" s="145">
        <v>45874</v>
      </c>
    </row>
    <row r="6772" spans="1:1" x14ac:dyDescent="0.2">
      <c r="A6772" s="145">
        <v>45875</v>
      </c>
    </row>
    <row r="6773" spans="1:1" x14ac:dyDescent="0.2">
      <c r="A6773" s="145">
        <v>45876</v>
      </c>
    </row>
    <row r="6774" spans="1:1" x14ac:dyDescent="0.2">
      <c r="A6774" s="145">
        <v>45877</v>
      </c>
    </row>
    <row r="6775" spans="1:1" x14ac:dyDescent="0.2">
      <c r="A6775" s="145">
        <v>45880</v>
      </c>
    </row>
    <row r="6776" spans="1:1" x14ac:dyDescent="0.2">
      <c r="A6776" s="145">
        <v>45881</v>
      </c>
    </row>
    <row r="6777" spans="1:1" x14ac:dyDescent="0.2">
      <c r="A6777" s="145">
        <v>45882</v>
      </c>
    </row>
    <row r="6778" spans="1:1" x14ac:dyDescent="0.2">
      <c r="A6778" s="145">
        <v>45883</v>
      </c>
    </row>
    <row r="6779" spans="1:1" x14ac:dyDescent="0.2">
      <c r="A6779" s="145">
        <v>45884</v>
      </c>
    </row>
    <row r="6780" spans="1:1" x14ac:dyDescent="0.2">
      <c r="A6780" s="145">
        <v>45887</v>
      </c>
    </row>
    <row r="6781" spans="1:1" x14ac:dyDescent="0.2">
      <c r="A6781" s="145">
        <v>45888</v>
      </c>
    </row>
    <row r="6782" spans="1:1" x14ac:dyDescent="0.2">
      <c r="A6782" s="145">
        <v>45889</v>
      </c>
    </row>
    <row r="6783" spans="1:1" x14ac:dyDescent="0.2">
      <c r="A6783" s="145">
        <v>45890</v>
      </c>
    </row>
    <row r="6784" spans="1:1" x14ac:dyDescent="0.2">
      <c r="A6784" s="145">
        <v>45891</v>
      </c>
    </row>
    <row r="6785" spans="1:1" x14ac:dyDescent="0.2">
      <c r="A6785" s="145">
        <v>45894</v>
      </c>
    </row>
    <row r="6786" spans="1:1" x14ac:dyDescent="0.2">
      <c r="A6786" s="145">
        <v>45895</v>
      </c>
    </row>
    <row r="6787" spans="1:1" x14ac:dyDescent="0.2">
      <c r="A6787" s="145">
        <v>45896</v>
      </c>
    </row>
    <row r="6788" spans="1:1" x14ac:dyDescent="0.2">
      <c r="A6788" s="145">
        <v>45897</v>
      </c>
    </row>
    <row r="6789" spans="1:1" x14ac:dyDescent="0.2">
      <c r="A6789" s="145">
        <v>45898</v>
      </c>
    </row>
    <row r="6790" spans="1:1" x14ac:dyDescent="0.2">
      <c r="A6790" s="145">
        <v>45901</v>
      </c>
    </row>
    <row r="6791" spans="1:1" x14ac:dyDescent="0.2">
      <c r="A6791" s="145">
        <v>45902</v>
      </c>
    </row>
    <row r="6792" spans="1:1" x14ac:dyDescent="0.2">
      <c r="A6792" s="145">
        <v>45903</v>
      </c>
    </row>
    <row r="6793" spans="1:1" x14ac:dyDescent="0.2">
      <c r="A6793" s="145">
        <v>45904</v>
      </c>
    </row>
    <row r="6794" spans="1:1" x14ac:dyDescent="0.2">
      <c r="A6794" s="145">
        <v>45905</v>
      </c>
    </row>
    <row r="6795" spans="1:1" x14ac:dyDescent="0.2">
      <c r="A6795" s="145">
        <v>45908</v>
      </c>
    </row>
    <row r="6796" spans="1:1" x14ac:dyDescent="0.2">
      <c r="A6796" s="145">
        <v>45909</v>
      </c>
    </row>
    <row r="6797" spans="1:1" x14ac:dyDescent="0.2">
      <c r="A6797" s="145">
        <v>45910</v>
      </c>
    </row>
    <row r="6798" spans="1:1" x14ac:dyDescent="0.2">
      <c r="A6798" s="145">
        <v>45911</v>
      </c>
    </row>
    <row r="6799" spans="1:1" x14ac:dyDescent="0.2">
      <c r="A6799" s="145">
        <v>45912</v>
      </c>
    </row>
    <row r="6800" spans="1:1" x14ac:dyDescent="0.2">
      <c r="A6800" s="145">
        <v>45915</v>
      </c>
    </row>
    <row r="6801" spans="1:1" x14ac:dyDescent="0.2">
      <c r="A6801" s="145">
        <v>45916</v>
      </c>
    </row>
    <row r="6802" spans="1:1" x14ac:dyDescent="0.2">
      <c r="A6802" s="145">
        <v>45917</v>
      </c>
    </row>
    <row r="6803" spans="1:1" x14ac:dyDescent="0.2">
      <c r="A6803" s="145">
        <v>45918</v>
      </c>
    </row>
    <row r="6804" spans="1:1" x14ac:dyDescent="0.2">
      <c r="A6804" s="145">
        <v>45919</v>
      </c>
    </row>
    <row r="6805" spans="1:1" x14ac:dyDescent="0.2">
      <c r="A6805" s="145">
        <v>45922</v>
      </c>
    </row>
    <row r="6806" spans="1:1" x14ac:dyDescent="0.2">
      <c r="A6806" s="145">
        <v>45923</v>
      </c>
    </row>
    <row r="6807" spans="1:1" x14ac:dyDescent="0.2">
      <c r="A6807" s="145">
        <v>45924</v>
      </c>
    </row>
    <row r="6808" spans="1:1" x14ac:dyDescent="0.2">
      <c r="A6808" s="145">
        <v>45925</v>
      </c>
    </row>
    <row r="6809" spans="1:1" x14ac:dyDescent="0.2">
      <c r="A6809" s="145">
        <v>45926</v>
      </c>
    </row>
    <row r="6810" spans="1:1" x14ac:dyDescent="0.2">
      <c r="A6810" s="145">
        <v>45929</v>
      </c>
    </row>
    <row r="6811" spans="1:1" x14ac:dyDescent="0.2">
      <c r="A6811" s="145">
        <v>45930</v>
      </c>
    </row>
    <row r="6812" spans="1:1" x14ac:dyDescent="0.2">
      <c r="A6812" s="145">
        <v>45931</v>
      </c>
    </row>
    <row r="6813" spans="1:1" x14ac:dyDescent="0.2">
      <c r="A6813" s="145">
        <v>45932</v>
      </c>
    </row>
    <row r="6814" spans="1:1" x14ac:dyDescent="0.2">
      <c r="A6814" s="145">
        <v>45933</v>
      </c>
    </row>
    <row r="6815" spans="1:1" x14ac:dyDescent="0.2">
      <c r="A6815" s="145">
        <v>45936</v>
      </c>
    </row>
    <row r="6816" spans="1:1" x14ac:dyDescent="0.2">
      <c r="A6816" s="145">
        <v>45937</v>
      </c>
    </row>
    <row r="6817" spans="1:1" x14ac:dyDescent="0.2">
      <c r="A6817" s="145">
        <v>45938</v>
      </c>
    </row>
    <row r="6818" spans="1:1" x14ac:dyDescent="0.2">
      <c r="A6818" s="145">
        <v>45939</v>
      </c>
    </row>
    <row r="6819" spans="1:1" x14ac:dyDescent="0.2">
      <c r="A6819" s="145">
        <v>45940</v>
      </c>
    </row>
    <row r="6820" spans="1:1" x14ac:dyDescent="0.2">
      <c r="A6820" s="145">
        <v>45943</v>
      </c>
    </row>
    <row r="6821" spans="1:1" x14ac:dyDescent="0.2">
      <c r="A6821" s="145">
        <v>45944</v>
      </c>
    </row>
    <row r="6822" spans="1:1" x14ac:dyDescent="0.2">
      <c r="A6822" s="145">
        <v>45945</v>
      </c>
    </row>
    <row r="6823" spans="1:1" x14ac:dyDescent="0.2">
      <c r="A6823" s="145">
        <v>45946</v>
      </c>
    </row>
    <row r="6824" spans="1:1" x14ac:dyDescent="0.2">
      <c r="A6824" s="145">
        <v>45947</v>
      </c>
    </row>
    <row r="6825" spans="1:1" x14ac:dyDescent="0.2">
      <c r="A6825" s="145">
        <v>45950</v>
      </c>
    </row>
    <row r="6826" spans="1:1" x14ac:dyDescent="0.2">
      <c r="A6826" s="145">
        <v>45951</v>
      </c>
    </row>
    <row r="6827" spans="1:1" x14ac:dyDescent="0.2">
      <c r="A6827" s="145">
        <v>45952</v>
      </c>
    </row>
    <row r="6828" spans="1:1" x14ac:dyDescent="0.2">
      <c r="A6828" s="145">
        <v>45953</v>
      </c>
    </row>
    <row r="6829" spans="1:1" x14ac:dyDescent="0.2">
      <c r="A6829" s="145">
        <v>45954</v>
      </c>
    </row>
    <row r="6830" spans="1:1" x14ac:dyDescent="0.2">
      <c r="A6830" s="145">
        <v>45957</v>
      </c>
    </row>
    <row r="6831" spans="1:1" x14ac:dyDescent="0.2">
      <c r="A6831" s="145">
        <v>45958</v>
      </c>
    </row>
    <row r="6832" spans="1:1" x14ac:dyDescent="0.2">
      <c r="A6832" s="145">
        <v>45959</v>
      </c>
    </row>
    <row r="6833" spans="1:1" x14ac:dyDescent="0.2">
      <c r="A6833" s="145">
        <v>45960</v>
      </c>
    </row>
    <row r="6834" spans="1:1" x14ac:dyDescent="0.2">
      <c r="A6834" s="145">
        <v>45961</v>
      </c>
    </row>
    <row r="6835" spans="1:1" x14ac:dyDescent="0.2">
      <c r="A6835" s="145">
        <v>45964</v>
      </c>
    </row>
    <row r="6836" spans="1:1" x14ac:dyDescent="0.2">
      <c r="A6836" s="145">
        <v>45965</v>
      </c>
    </row>
    <row r="6837" spans="1:1" x14ac:dyDescent="0.2">
      <c r="A6837" s="145">
        <v>45966</v>
      </c>
    </row>
    <row r="6838" spans="1:1" x14ac:dyDescent="0.2">
      <c r="A6838" s="145">
        <v>45967</v>
      </c>
    </row>
    <row r="6839" spans="1:1" x14ac:dyDescent="0.2">
      <c r="A6839" s="145">
        <v>45968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ExpirationDates">
                <anchor moveWithCells="1" sizeWithCells="1">
                  <from>
                    <xdr:col>1</xdr:col>
                    <xdr:colOff>133350</xdr:colOff>
                    <xdr:row>1</xdr:row>
                    <xdr:rowOff>123825</xdr:rowOff>
                  </from>
                  <to>
                    <xdr:col>2</xdr:col>
                    <xdr:colOff>419100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GetNXs">
                <anchor moveWithCells="1" sizeWithCells="1">
                  <from>
                    <xdr:col>11</xdr:col>
                    <xdr:colOff>66675</xdr:colOff>
                    <xdr:row>1</xdr:row>
                    <xdr:rowOff>114300</xdr:rowOff>
                  </from>
                  <to>
                    <xdr:col>12</xdr:col>
                    <xdr:colOff>266700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AK438"/>
  <sheetViews>
    <sheetView workbookViewId="0">
      <selection activeCell="C2" sqref="C2"/>
    </sheetView>
  </sheetViews>
  <sheetFormatPr defaultRowHeight="12.75" x14ac:dyDescent="0.2"/>
  <cols>
    <col min="2" max="2" width="9.140625" style="218"/>
    <col min="3" max="3" width="6.5703125" style="382" bestFit="1" customWidth="1"/>
    <col min="6" max="6" width="7" customWidth="1"/>
    <col min="7" max="8" width="7.85546875" customWidth="1"/>
    <col min="9" max="9" width="7.28515625" bestFit="1" customWidth="1"/>
    <col min="10" max="10" width="6.42578125" customWidth="1"/>
    <col min="11" max="12" width="6.28515625" customWidth="1"/>
    <col min="13" max="14" width="7" bestFit="1" customWidth="1"/>
    <col min="16" max="16" width="4.140625" customWidth="1"/>
    <col min="17" max="17" width="6.5703125" customWidth="1"/>
    <col min="18" max="25" width="5.7109375" customWidth="1"/>
    <col min="26" max="26" width="5.5703125" bestFit="1" customWidth="1"/>
    <col min="27" max="27" width="5" bestFit="1" customWidth="1"/>
    <col min="28" max="29" width="5.5703125" bestFit="1" customWidth="1"/>
    <col min="30" max="30" width="6.5703125" bestFit="1" customWidth="1"/>
    <col min="31" max="33" width="5" bestFit="1" customWidth="1"/>
    <col min="34" max="34" width="5.5703125" bestFit="1" customWidth="1"/>
    <col min="35" max="35" width="5" bestFit="1" customWidth="1"/>
    <col min="36" max="37" width="5.5703125" bestFit="1" customWidth="1"/>
    <col min="38" max="41" width="5.7109375" customWidth="1"/>
  </cols>
  <sheetData>
    <row r="1" spans="2:37" x14ac:dyDescent="0.2">
      <c r="E1" s="497" t="s">
        <v>412</v>
      </c>
      <c r="F1" s="146"/>
      <c r="G1" s="146"/>
      <c r="H1" s="146"/>
      <c r="I1" s="146"/>
      <c r="Z1" s="382">
        <f ca="1">SUM(Z27:Z1000)</f>
        <v>1966.6984283100001</v>
      </c>
      <c r="AA1" s="382">
        <f t="shared" ref="AA1:AK1" ca="1" si="0">SUM(AA27:AA1000)</f>
        <v>3527.7696680199992</v>
      </c>
      <c r="AB1" s="382">
        <f t="shared" ca="1" si="0"/>
        <v>-57.434703820000024</v>
      </c>
      <c r="AC1" s="382">
        <f t="shared" ca="1" si="0"/>
        <v>-726.32135094</v>
      </c>
      <c r="AD1" s="382">
        <f t="shared" ca="1" si="0"/>
        <v>66.843363720000042</v>
      </c>
      <c r="AE1" s="382">
        <f t="shared" ca="1" si="0"/>
        <v>168.54164512999995</v>
      </c>
      <c r="AF1" s="382">
        <f t="shared" ca="1" si="0"/>
        <v>178.50333696000001</v>
      </c>
      <c r="AG1" s="382">
        <f t="shared" ca="1" si="0"/>
        <v>-947.65086964000022</v>
      </c>
      <c r="AH1" s="382">
        <f t="shared" ca="1" si="0"/>
        <v>1123.7633068200003</v>
      </c>
      <c r="AI1" s="382">
        <f t="shared" ca="1" si="0"/>
        <v>6420.1785534300016</v>
      </c>
      <c r="AJ1" s="382">
        <f t="shared" ca="1" si="0"/>
        <v>-137.10411911000006</v>
      </c>
      <c r="AK1" s="382">
        <f t="shared" ca="1" si="0"/>
        <v>-872.9789757100001</v>
      </c>
    </row>
    <row r="2" spans="2:37" x14ac:dyDescent="0.2">
      <c r="B2" s="381">
        <f>PromptMonth</f>
        <v>37104</v>
      </c>
      <c r="C2" s="382">
        <f ca="1">A!F18</f>
        <v>3383.26598728</v>
      </c>
      <c r="F2" s="218"/>
      <c r="G2" s="382"/>
      <c r="H2" s="382"/>
      <c r="J2" s="218"/>
      <c r="K2" s="382"/>
      <c r="L2" s="382"/>
      <c r="N2" s="218"/>
      <c r="O2" s="382"/>
      <c r="Q2" s="218"/>
      <c r="R2" s="382"/>
      <c r="Z2">
        <v>1</v>
      </c>
      <c r="AA2">
        <f>Z2+1</f>
        <v>2</v>
      </c>
      <c r="AB2">
        <f t="shared" ref="AB2:AK2" si="1">AA2+1</f>
        <v>3</v>
      </c>
      <c r="AC2">
        <f t="shared" si="1"/>
        <v>4</v>
      </c>
      <c r="AD2">
        <f t="shared" si="1"/>
        <v>5</v>
      </c>
      <c r="AE2">
        <f t="shared" si="1"/>
        <v>6</v>
      </c>
      <c r="AF2">
        <f t="shared" si="1"/>
        <v>7</v>
      </c>
      <c r="AG2">
        <f t="shared" si="1"/>
        <v>8</v>
      </c>
      <c r="AH2">
        <f t="shared" si="1"/>
        <v>9</v>
      </c>
      <c r="AI2">
        <f t="shared" si="1"/>
        <v>10</v>
      </c>
      <c r="AJ2">
        <f t="shared" si="1"/>
        <v>11</v>
      </c>
      <c r="AK2">
        <f t="shared" si="1"/>
        <v>12</v>
      </c>
    </row>
    <row r="3" spans="2:37" x14ac:dyDescent="0.2">
      <c r="B3" s="381">
        <f>A!A19</f>
        <v>37135</v>
      </c>
      <c r="C3" s="382">
        <f ca="1">A!F19</f>
        <v>-12600.369081569999</v>
      </c>
      <c r="E3" s="489">
        <f>B2</f>
        <v>37104</v>
      </c>
      <c r="F3" s="489">
        <v>37226</v>
      </c>
      <c r="G3" s="382">
        <f ca="1">SUM(INDEX(japos,MATCH(E3,japosmonth,0),2):INDEX(japos,MATCH(F3,japosmonth,0),2))</f>
        <v>-2196.2272455399998</v>
      </c>
      <c r="H3" s="382"/>
      <c r="I3" s="489">
        <f>E3</f>
        <v>37104</v>
      </c>
      <c r="J3" s="489">
        <v>37165</v>
      </c>
      <c r="K3" s="382">
        <f ca="1">SUM(INDEX(japos,MATCH(I3,japosmonth,0),2):INDEX(japos,MATCH(J3,japosmonth,0),2))</f>
        <v>-5293.7984697399997</v>
      </c>
      <c r="L3" s="382"/>
      <c r="M3" s="489">
        <v>37196</v>
      </c>
      <c r="N3" s="489">
        <v>37316</v>
      </c>
      <c r="O3" s="382">
        <f ca="1">SUM(INDEX(japos,MATCH(M3,japosmonth,0),2):INDEX(japos,MATCH(N3,japosmonth,0),2))</f>
        <v>663.01031818999945</v>
      </c>
      <c r="Q3" s="490" t="s">
        <v>330</v>
      </c>
      <c r="R3" s="491">
        <f ca="1">Z1</f>
        <v>1966.6984283100001</v>
      </c>
      <c r="Y3" s="187">
        <v>1</v>
      </c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492"/>
    </row>
    <row r="4" spans="2:37" x14ac:dyDescent="0.2">
      <c r="B4" s="381">
        <f>A!A20</f>
        <v>37165</v>
      </c>
      <c r="C4" s="382">
        <f ca="1">A!F20</f>
        <v>3923.30462455</v>
      </c>
      <c r="E4" s="498">
        <f t="shared" ref="E4:E19" si="2">EOMONTH(F3,0)+1</f>
        <v>37257</v>
      </c>
      <c r="F4" s="498">
        <f t="shared" ref="F4:F19" si="3">EOMONTH(E4,10)+1</f>
        <v>37591</v>
      </c>
      <c r="G4" s="382">
        <f ca="1">SUM(INDEX(japos,MATCH(E4,japosmonth,0),2):INDEX(japos,MATCH(F4,japosmonth,0),2))</f>
        <v>-4158.8430712700019</v>
      </c>
      <c r="H4" s="382"/>
      <c r="I4" s="498">
        <f t="shared" ref="I4:I19" si="4">EOMONTH(J3,5)+1</f>
        <v>37347</v>
      </c>
      <c r="J4" s="498">
        <f t="shared" ref="J4:J19" si="5">EOMONTH(I4,5)+1</f>
        <v>37530</v>
      </c>
      <c r="K4" s="382">
        <f ca="1">SUM(INDEX(japos,MATCH(I4,japosmonth,0),2):INDEX(japos,MATCH(J4,japosmonth,0),2))</f>
        <v>-3363.7278045500007</v>
      </c>
      <c r="L4" s="382"/>
      <c r="M4" s="498">
        <f t="shared" ref="M4:M19" si="6">EOMONTH(N3,7)+1</f>
        <v>37561</v>
      </c>
      <c r="N4" s="498">
        <f t="shared" ref="N4:N19" si="7">EOMONTH(M4,3)+1</f>
        <v>37681</v>
      </c>
      <c r="O4" s="382">
        <f ca="1">SUM(INDEX(japos,MATCH(M4,japosmonth,0),2):INDEX(japos,MATCH(N4,japosmonth,0),2))</f>
        <v>4666.2681797000005</v>
      </c>
      <c r="Q4" s="490" t="s">
        <v>331</v>
      </c>
      <c r="R4" s="491">
        <f ca="1">AA1</f>
        <v>3527.7696680199992</v>
      </c>
      <c r="Y4" s="187">
        <v>2</v>
      </c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</row>
    <row r="5" spans="2:37" x14ac:dyDescent="0.2">
      <c r="B5" s="381">
        <f>A!A21</f>
        <v>37196</v>
      </c>
      <c r="C5" s="382">
        <f ca="1">A!F21</f>
        <v>-1660.0649162</v>
      </c>
      <c r="E5" s="498">
        <f t="shared" si="2"/>
        <v>37622</v>
      </c>
      <c r="F5" s="498">
        <f t="shared" si="3"/>
        <v>37956</v>
      </c>
      <c r="G5" s="382">
        <f ca="1">SUM(INDEX(japos,MATCH(E5,japosmonth,0),2):INDEX(japos,MATCH(F5,japosmonth,0),2))</f>
        <v>5936.8378136199999</v>
      </c>
      <c r="H5" s="382"/>
      <c r="I5" s="498">
        <f t="shared" si="4"/>
        <v>37712</v>
      </c>
      <c r="J5" s="498">
        <f t="shared" si="5"/>
        <v>37895</v>
      </c>
      <c r="K5" s="382">
        <f ca="1">SUM(INDEX(japos,MATCH(I5,japosmonth,0),2):INDEX(japos,MATCH(J5,japosmonth,0),2))</f>
        <v>2561.00104504</v>
      </c>
      <c r="L5" s="382"/>
      <c r="M5" s="498">
        <f t="shared" si="6"/>
        <v>37926</v>
      </c>
      <c r="N5" s="498">
        <f t="shared" si="7"/>
        <v>38047</v>
      </c>
      <c r="O5" s="382">
        <f ca="1">SUM(INDEX(japos,MATCH(M5,japosmonth,0),2):INDEX(japos,MATCH(N5,japosmonth,0),2))</f>
        <v>3478.1852392800001</v>
      </c>
      <c r="Q5" s="490" t="s">
        <v>332</v>
      </c>
      <c r="R5" s="491">
        <f ca="1">AB1</f>
        <v>-57.434703820000024</v>
      </c>
      <c r="Y5" s="187">
        <v>3</v>
      </c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</row>
    <row r="6" spans="2:37" x14ac:dyDescent="0.2">
      <c r="B6" s="381">
        <f>A!A22</f>
        <v>37226</v>
      </c>
      <c r="C6" s="382">
        <f ca="1">A!F22</f>
        <v>4757.6361403999999</v>
      </c>
      <c r="E6" s="498">
        <f t="shared" si="2"/>
        <v>37987</v>
      </c>
      <c r="F6" s="498">
        <f t="shared" si="3"/>
        <v>38322</v>
      </c>
      <c r="G6" s="382">
        <f ca="1">SUM(INDEX(japos,MATCH(E6,japosmonth,0),2):INDEX(japos,MATCH(F6,japosmonth,0),2))</f>
        <v>-93.010341750000066</v>
      </c>
      <c r="H6" s="382"/>
      <c r="I6" s="498">
        <f t="shared" si="4"/>
        <v>38078</v>
      </c>
      <c r="J6" s="498">
        <f t="shared" si="5"/>
        <v>38261</v>
      </c>
      <c r="K6" s="382">
        <f ca="1">SUM(INDEX(japos,MATCH(I6,japosmonth,0),2):INDEX(japos,MATCH(J6,japosmonth,0),2))</f>
        <v>-2870.8210866200002</v>
      </c>
      <c r="L6" s="382"/>
      <c r="M6" s="498">
        <f t="shared" si="6"/>
        <v>38292</v>
      </c>
      <c r="N6" s="498">
        <f t="shared" si="7"/>
        <v>38412</v>
      </c>
      <c r="O6" s="382">
        <f ca="1">SUM(INDEX(japos,MATCH(M6,japosmonth,0),2):INDEX(japos,MATCH(N6,japosmonth,0),2))</f>
        <v>-185.88224812999997</v>
      </c>
      <c r="Q6" s="490" t="s">
        <v>333</v>
      </c>
      <c r="R6" s="491">
        <f ca="1">AC1</f>
        <v>-726.32135094</v>
      </c>
      <c r="Y6" s="187">
        <v>4</v>
      </c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</row>
    <row r="7" spans="2:37" x14ac:dyDescent="0.2">
      <c r="B7" s="381">
        <f>A!A23</f>
        <v>37257</v>
      </c>
      <c r="C7" s="382">
        <f ca="1">A!F23</f>
        <v>5698.2888325499998</v>
      </c>
      <c r="E7" s="498">
        <f t="shared" si="2"/>
        <v>38353</v>
      </c>
      <c r="F7" s="498">
        <f t="shared" si="3"/>
        <v>38687</v>
      </c>
      <c r="G7" s="382">
        <f ca="1">SUM(INDEX(japos,MATCH(E7,japosmonth,0),2):INDEX(japos,MATCH(F7,japosmonth,0),2))</f>
        <v>1870.6419284400001</v>
      </c>
      <c r="H7" s="382"/>
      <c r="I7" s="498">
        <f t="shared" si="4"/>
        <v>38443</v>
      </c>
      <c r="J7" s="498">
        <f t="shared" si="5"/>
        <v>38626</v>
      </c>
      <c r="K7" s="382">
        <f ca="1">SUM(INDEX(japos,MATCH(I7,japosmonth,0),2):INDEX(japos,MATCH(J7,japosmonth,0),2))</f>
        <v>1604.37429013</v>
      </c>
      <c r="L7" s="382"/>
      <c r="M7" s="498">
        <f t="shared" si="6"/>
        <v>38657</v>
      </c>
      <c r="N7" s="498">
        <f t="shared" si="7"/>
        <v>38777</v>
      </c>
      <c r="O7" s="382">
        <f ca="1">SUM(INDEX(japos,MATCH(M7,japosmonth,0),2):INDEX(japos,MATCH(N7,japosmonth,0),2))</f>
        <v>184.87120727000001</v>
      </c>
      <c r="Q7" s="490" t="s">
        <v>334</v>
      </c>
      <c r="R7" s="491">
        <f ca="1">AD1</f>
        <v>66.843363720000042</v>
      </c>
      <c r="Y7" s="187">
        <v>5</v>
      </c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</row>
    <row r="8" spans="2:37" x14ac:dyDescent="0.2">
      <c r="B8" s="381">
        <f>A!A24</f>
        <v>37288</v>
      </c>
      <c r="C8" s="382">
        <f ca="1">A!F24</f>
        <v>-1829.22790446</v>
      </c>
      <c r="E8" s="498">
        <f t="shared" si="2"/>
        <v>38718</v>
      </c>
      <c r="F8" s="498">
        <f t="shared" si="3"/>
        <v>39052</v>
      </c>
      <c r="G8" s="382">
        <f ca="1">SUM(INDEX(japos,MATCH(E8,japosmonth,0),2):INDEX(japos,MATCH(F8,japosmonth,0),2))</f>
        <v>-178.54127013000004</v>
      </c>
      <c r="H8" s="382"/>
      <c r="I8" s="498">
        <f t="shared" si="4"/>
        <v>38808</v>
      </c>
      <c r="J8" s="498">
        <f t="shared" si="5"/>
        <v>38991</v>
      </c>
      <c r="K8" s="382">
        <f ca="1">SUM(INDEX(japos,MATCH(I8,japosmonth,0),2):INDEX(japos,MATCH(J8,japosmonth,0),2))</f>
        <v>-152.04746723</v>
      </c>
      <c r="L8" s="382"/>
      <c r="M8" s="498">
        <f t="shared" si="6"/>
        <v>39022</v>
      </c>
      <c r="N8" s="498">
        <f t="shared" si="7"/>
        <v>39142</v>
      </c>
      <c r="O8" s="382">
        <f ca="1">SUM(INDEX(japos,MATCH(M8,japosmonth,0),2):INDEX(japos,MATCH(N8,japosmonth,0),2))</f>
        <v>757.16711776</v>
      </c>
      <c r="Q8" s="490" t="s">
        <v>335</v>
      </c>
      <c r="R8" s="491">
        <f ca="1">AE1</f>
        <v>168.54164512999995</v>
      </c>
      <c r="Y8" s="187">
        <v>6</v>
      </c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</row>
    <row r="9" spans="2:37" x14ac:dyDescent="0.2">
      <c r="B9" s="381">
        <f>A!A25</f>
        <v>37316</v>
      </c>
      <c r="C9" s="382">
        <f ca="1">A!F25</f>
        <v>-6303.6218341000003</v>
      </c>
      <c r="E9" s="498">
        <f t="shared" si="2"/>
        <v>39083</v>
      </c>
      <c r="F9" s="498">
        <f t="shared" si="3"/>
        <v>39417</v>
      </c>
      <c r="G9" s="382">
        <f ca="1">SUM(INDEX(japos,MATCH(E9,japosmonth,0),2):INDEX(japos,MATCH(F9,japosmonth,0),2))</f>
        <v>2459.4560558000003</v>
      </c>
      <c r="H9" s="382"/>
      <c r="I9" s="498">
        <f t="shared" si="4"/>
        <v>39173</v>
      </c>
      <c r="J9" s="498">
        <f t="shared" si="5"/>
        <v>39356</v>
      </c>
      <c r="K9" s="382">
        <f ca="1">SUM(INDEX(japos,MATCH(I9,japosmonth,0),2):INDEX(japos,MATCH(J9,japosmonth,0),2))</f>
        <v>1741.78931384</v>
      </c>
      <c r="L9" s="382"/>
      <c r="M9" s="498">
        <f t="shared" si="6"/>
        <v>39387</v>
      </c>
      <c r="N9" s="498">
        <f t="shared" si="7"/>
        <v>39508</v>
      </c>
      <c r="O9" s="382">
        <f ca="1">SUM(INDEX(japos,MATCH(M9,japosmonth,0),2):INDEX(japos,MATCH(N9,japosmonth,0),2))</f>
        <v>-497.29484161000005</v>
      </c>
      <c r="Q9" s="490" t="s">
        <v>336</v>
      </c>
      <c r="R9" s="491">
        <f ca="1">AF1</f>
        <v>178.50333696000001</v>
      </c>
      <c r="Y9" s="187">
        <v>7</v>
      </c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</row>
    <row r="10" spans="2:37" x14ac:dyDescent="0.2">
      <c r="B10" s="381">
        <f>A!A26</f>
        <v>37347</v>
      </c>
      <c r="C10" s="382">
        <f ca="1">A!F26</f>
        <v>-3256.3378548400001</v>
      </c>
      <c r="E10" s="498">
        <f t="shared" si="2"/>
        <v>39448</v>
      </c>
      <c r="F10" s="498">
        <f t="shared" si="3"/>
        <v>39783</v>
      </c>
      <c r="G10" s="382">
        <f ca="1">SUM(INDEX(japos,MATCH(E10,japosmonth,0),2):INDEX(japos,MATCH(F10,japosmonth,0),2))</f>
        <v>-3974.43441824</v>
      </c>
      <c r="H10" s="382"/>
      <c r="I10" s="498">
        <f t="shared" si="4"/>
        <v>39539</v>
      </c>
      <c r="J10" s="498">
        <f t="shared" si="5"/>
        <v>39722</v>
      </c>
      <c r="K10" s="382">
        <f ca="1">SUM(INDEX(japos,MATCH(I10,japosmonth,0),2):INDEX(japos,MATCH(J10,japosmonth,0),2))</f>
        <v>-2323.1382039099999</v>
      </c>
      <c r="L10" s="382"/>
      <c r="M10" s="498">
        <f t="shared" si="6"/>
        <v>39753</v>
      </c>
      <c r="N10" s="498">
        <f t="shared" si="7"/>
        <v>39873</v>
      </c>
      <c r="O10" s="382">
        <f ca="1">SUM(INDEX(japos,MATCH(M10,japosmonth,0),2):INDEX(japos,MATCH(N10,japosmonth,0),2))</f>
        <v>-290.21364766999994</v>
      </c>
      <c r="Q10" s="490" t="s">
        <v>337</v>
      </c>
      <c r="R10" s="491">
        <f ca="1">AG1</f>
        <v>-947.65086964000022</v>
      </c>
      <c r="Y10" s="187">
        <v>8</v>
      </c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</row>
    <row r="11" spans="2:37" x14ac:dyDescent="0.2">
      <c r="B11" s="381">
        <f>A!A27</f>
        <v>37377</v>
      </c>
      <c r="C11" s="382">
        <f ca="1">A!F27</f>
        <v>-4395.1401172400001</v>
      </c>
      <c r="E11" s="498">
        <f t="shared" si="2"/>
        <v>39814</v>
      </c>
      <c r="F11" s="498">
        <f t="shared" si="3"/>
        <v>40148</v>
      </c>
      <c r="G11" s="382">
        <f ca="1">SUM(INDEX(japos,MATCH(E11,japosmonth,0),2):INDEX(japos,MATCH(F11,japosmonth,0),2))</f>
        <v>1759.2392648500002</v>
      </c>
      <c r="H11" s="382"/>
      <c r="I11" s="498">
        <f t="shared" si="4"/>
        <v>39904</v>
      </c>
      <c r="J11" s="498">
        <f t="shared" si="5"/>
        <v>40087</v>
      </c>
      <c r="K11" s="382">
        <f ca="1">SUM(INDEX(japos,MATCH(I11,japosmonth,0),2):INDEX(japos,MATCH(J11,japosmonth,0),2))</f>
        <v>589.29070242</v>
      </c>
      <c r="L11" s="382"/>
      <c r="M11" s="498">
        <f t="shared" si="6"/>
        <v>40118</v>
      </c>
      <c r="N11" s="498">
        <f t="shared" si="7"/>
        <v>40238</v>
      </c>
      <c r="O11" s="382">
        <f ca="1">SUM(INDEX(japos,MATCH(M11,japosmonth,0),2):INDEX(japos,MATCH(N11,japosmonth,0),2))</f>
        <v>-182.53377925000001</v>
      </c>
      <c r="Q11" s="490" t="s">
        <v>338</v>
      </c>
      <c r="R11" s="491">
        <f ca="1">AH1</f>
        <v>1123.7633068200003</v>
      </c>
      <c r="Y11" s="187">
        <v>9</v>
      </c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</row>
    <row r="12" spans="2:37" x14ac:dyDescent="0.2">
      <c r="B12" s="381">
        <f>A!A28</f>
        <v>37408</v>
      </c>
      <c r="C12" s="382">
        <f ca="1">A!F28</f>
        <v>-4447.06941878</v>
      </c>
      <c r="E12" s="498">
        <f t="shared" si="2"/>
        <v>40179</v>
      </c>
      <c r="F12" s="498">
        <f t="shared" si="3"/>
        <v>40513</v>
      </c>
      <c r="G12" s="382">
        <f ca="1">SUM(INDEX(japos,MATCH(E12,japosmonth,0),2):INDEX(japos,MATCH(F12,japosmonth,0),2))</f>
        <v>-1247.9662101900001</v>
      </c>
      <c r="H12" s="382"/>
      <c r="I12" s="498">
        <f t="shared" si="4"/>
        <v>40269</v>
      </c>
      <c r="J12" s="498">
        <f t="shared" si="5"/>
        <v>40452</v>
      </c>
      <c r="K12" s="382">
        <f ca="1">SUM(INDEX(japos,MATCH(I12,japosmonth,0),2):INDEX(japos,MATCH(J12,japosmonth,0),2))</f>
        <v>-719.06025249000004</v>
      </c>
      <c r="L12" s="382"/>
      <c r="M12" s="498">
        <f t="shared" si="6"/>
        <v>40483</v>
      </c>
      <c r="N12" s="498">
        <f t="shared" si="7"/>
        <v>40603</v>
      </c>
      <c r="O12" s="382">
        <f ca="1">SUM(INDEX(japos,MATCH(M12,japosmonth,0),2):INDEX(japos,MATCH(N12,japosmonth,0),2))</f>
        <v>-20.888280960000017</v>
      </c>
      <c r="Q12" s="490" t="s">
        <v>339</v>
      </c>
      <c r="R12" s="491">
        <f ca="1">AI1</f>
        <v>6420.1785534300016</v>
      </c>
      <c r="Y12" s="187">
        <v>10</v>
      </c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</row>
    <row r="13" spans="2:37" x14ac:dyDescent="0.2">
      <c r="B13" s="381">
        <f>A!A29</f>
        <v>37438</v>
      </c>
      <c r="C13" s="382">
        <f ca="1">A!F29</f>
        <v>375.46295222999998</v>
      </c>
      <c r="E13" s="498">
        <f t="shared" si="2"/>
        <v>40544</v>
      </c>
      <c r="F13" s="498">
        <f t="shared" si="3"/>
        <v>40878</v>
      </c>
      <c r="G13" s="382">
        <f ca="1">SUM(INDEX(japos,MATCH(E13,japosmonth,0),2):INDEX(japos,MATCH(F13,japosmonth,0),2))</f>
        <v>692.22332729000004</v>
      </c>
      <c r="H13" s="382"/>
      <c r="I13" s="498">
        <f t="shared" si="4"/>
        <v>40634</v>
      </c>
      <c r="J13" s="498">
        <f t="shared" si="5"/>
        <v>40817</v>
      </c>
      <c r="K13" s="382">
        <f ca="1">SUM(INDEX(japos,MATCH(I13,japosmonth,0),2):INDEX(japos,MATCH(J13,japosmonth,0),2))</f>
        <v>410.32693594</v>
      </c>
      <c r="L13" s="382"/>
      <c r="M13" s="498">
        <f t="shared" si="6"/>
        <v>40848</v>
      </c>
      <c r="N13" s="498">
        <f t="shared" si="7"/>
        <v>40969</v>
      </c>
      <c r="O13" s="382">
        <f ca="1">SUM(INDEX(japos,MATCH(M13,japosmonth,0),2):INDEX(japos,MATCH(N13,japosmonth,0),2))</f>
        <v>272.23337255000001</v>
      </c>
      <c r="Q13" s="490" t="s">
        <v>340</v>
      </c>
      <c r="R13" s="491">
        <f ca="1">AJ1</f>
        <v>-137.10411911000006</v>
      </c>
      <c r="Y13" s="187">
        <v>11</v>
      </c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</row>
    <row r="14" spans="2:37" x14ac:dyDescent="0.2">
      <c r="B14" s="381">
        <f>A!A30</f>
        <v>37469</v>
      </c>
      <c r="C14" s="382">
        <f ca="1">A!F30</f>
        <v>-5821.49609891</v>
      </c>
      <c r="E14" s="498">
        <f t="shared" si="2"/>
        <v>40909</v>
      </c>
      <c r="F14" s="498">
        <f t="shared" si="3"/>
        <v>41244</v>
      </c>
      <c r="G14" s="382">
        <f ca="1">SUM(INDEX(japos,MATCH(E14,japosmonth,0),2):INDEX(japos,MATCH(F14,japosmonth,0),2))</f>
        <v>763.31476757999985</v>
      </c>
      <c r="H14" s="382"/>
      <c r="I14" s="498">
        <f t="shared" si="4"/>
        <v>41000</v>
      </c>
      <c r="J14" s="498">
        <f t="shared" si="5"/>
        <v>41183</v>
      </c>
      <c r="K14" s="382">
        <f ca="1">SUM(INDEX(japos,MATCH(I14,japosmonth,0),2):INDEX(japos,MATCH(J14,japosmonth,0),2))</f>
        <v>462.36070889000001</v>
      </c>
      <c r="L14" s="382"/>
      <c r="M14" s="498">
        <f t="shared" si="6"/>
        <v>41214</v>
      </c>
      <c r="N14" s="498">
        <f t="shared" si="7"/>
        <v>41334</v>
      </c>
      <c r="O14" s="382">
        <f ca="1">SUM(INDEX(japos,MATCH(M14,japosmonth,0),2):INDEX(japos,MATCH(N14,japosmonth,0),2))</f>
        <v>329.67612646999999</v>
      </c>
      <c r="Q14" s="490" t="s">
        <v>341</v>
      </c>
      <c r="R14" s="491">
        <f ca="1">AK1</f>
        <v>-872.9789757100001</v>
      </c>
      <c r="Y14" s="187">
        <v>12</v>
      </c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</row>
    <row r="15" spans="2:37" x14ac:dyDescent="0.2">
      <c r="B15" s="381">
        <f>A!A31</f>
        <v>37500</v>
      </c>
      <c r="C15" s="382">
        <f ca="1">A!F31</f>
        <v>3442.4405072599998</v>
      </c>
      <c r="E15" s="498">
        <f t="shared" si="2"/>
        <v>41275</v>
      </c>
      <c r="F15" s="498">
        <f t="shared" si="3"/>
        <v>41609</v>
      </c>
      <c r="G15" s="382">
        <f ca="1">SUM(INDEX(japos,MATCH(E15,japosmonth,0),2):INDEX(japos,MATCH(F15,japosmonth,0),2))</f>
        <v>751.61016717999996</v>
      </c>
      <c r="H15" s="382"/>
      <c r="I15" s="498">
        <f t="shared" si="4"/>
        <v>41365</v>
      </c>
      <c r="J15" s="498">
        <f t="shared" si="5"/>
        <v>41548</v>
      </c>
      <c r="K15" s="382">
        <f ca="1">SUM(INDEX(japos,MATCH(I15,japosmonth,0),2):INDEX(japos,MATCH(J15,japosmonth,0),2))</f>
        <v>441.906722</v>
      </c>
      <c r="L15" s="382"/>
      <c r="M15" s="498">
        <f t="shared" si="6"/>
        <v>41579</v>
      </c>
      <c r="N15" s="498">
        <f t="shared" si="7"/>
        <v>41699</v>
      </c>
      <c r="O15" s="382">
        <f ca="1">SUM(INDEX(japos,MATCH(M15,japosmonth,0),2):INDEX(japos,MATCH(N15,japosmonth,0),2))</f>
        <v>338.08433557000001</v>
      </c>
      <c r="Q15" s="494" t="str">
        <f t="shared" ref="Q15:R26" si="8">Q3</f>
        <v>Jan</v>
      </c>
      <c r="R15" s="493">
        <f t="shared" ca="1" si="8"/>
        <v>1966.6984283100001</v>
      </c>
      <c r="Y15" s="187">
        <v>13</v>
      </c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</row>
    <row r="16" spans="2:37" x14ac:dyDescent="0.2">
      <c r="B16" s="381">
        <f>A!A32</f>
        <v>37530</v>
      </c>
      <c r="C16" s="382">
        <f ca="1">A!F32</f>
        <v>10738.412225730001</v>
      </c>
      <c r="E16" s="498">
        <f t="shared" si="2"/>
        <v>41640</v>
      </c>
      <c r="F16" s="498">
        <f t="shared" si="3"/>
        <v>41974</v>
      </c>
      <c r="G16" s="382">
        <f ca="1">SUM(INDEX(japos,MATCH(E16,japosmonth,0),2):INDEX(japos,MATCH(F16,japosmonth,0),2))</f>
        <v>747.45487713999989</v>
      </c>
      <c r="H16" s="382"/>
      <c r="I16" s="498">
        <f t="shared" si="4"/>
        <v>41730</v>
      </c>
      <c r="J16" s="498">
        <f t="shared" si="5"/>
        <v>41913</v>
      </c>
      <c r="K16" s="382">
        <f ca="1">SUM(INDEX(japos,MATCH(I16,japosmonth,0),2):INDEX(japos,MATCH(J16,japosmonth,0),2))</f>
        <v>483.11874732000001</v>
      </c>
      <c r="L16" s="382"/>
      <c r="M16" s="498">
        <f t="shared" si="6"/>
        <v>41944</v>
      </c>
      <c r="N16" s="498">
        <f t="shared" si="7"/>
        <v>42064</v>
      </c>
      <c r="O16" s="382">
        <f ca="1">SUM(INDEX(japos,MATCH(M16,japosmonth,0),2):INDEX(japos,MATCH(N16,japosmonth,0),2))</f>
        <v>116.11008366999999</v>
      </c>
      <c r="Q16" s="494" t="str">
        <f t="shared" si="8"/>
        <v>Feb</v>
      </c>
      <c r="R16" s="493">
        <f t="shared" ca="1" si="8"/>
        <v>3527.7696680199992</v>
      </c>
      <c r="Y16" s="187">
        <v>14</v>
      </c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</row>
    <row r="17" spans="2:37" x14ac:dyDescent="0.2">
      <c r="B17" s="381">
        <f>A!A33</f>
        <v>37561</v>
      </c>
      <c r="C17" s="382">
        <f ca="1">A!F33</f>
        <v>-3326.9502110100002</v>
      </c>
      <c r="E17" s="498">
        <f t="shared" si="2"/>
        <v>42005</v>
      </c>
      <c r="F17" s="498">
        <f t="shared" si="3"/>
        <v>42339</v>
      </c>
      <c r="G17" s="382">
        <f ca="1">SUM(INDEX(japos,MATCH(E17,japosmonth,0),2):INDEX(japos,MATCH(F17,japosmonth,0),2))</f>
        <v>265.85289090999999</v>
      </c>
      <c r="H17" s="382"/>
      <c r="I17" s="498">
        <f t="shared" si="4"/>
        <v>42095</v>
      </c>
      <c r="J17" s="498">
        <f t="shared" si="5"/>
        <v>42278</v>
      </c>
      <c r="K17" s="382">
        <f ca="1">SUM(INDEX(japos,MATCH(I17,japosmonth,0),2):INDEX(japos,MATCH(J17,japosmonth,0),2))</f>
        <v>158.69991798000001</v>
      </c>
      <c r="L17" s="382"/>
      <c r="M17" s="498">
        <f t="shared" si="6"/>
        <v>42309</v>
      </c>
      <c r="N17" s="498">
        <f t="shared" si="7"/>
        <v>42430</v>
      </c>
      <c r="O17" s="382">
        <f ca="1">SUM(INDEX(japos,MATCH(M17,japosmonth,0),2):INDEX(japos,MATCH(N17,japosmonth,0),2))</f>
        <v>58.587410489999996</v>
      </c>
      <c r="Q17" s="494" t="str">
        <f t="shared" si="8"/>
        <v>Mar</v>
      </c>
      <c r="R17" s="493">
        <f t="shared" ca="1" si="8"/>
        <v>-57.434703820000024</v>
      </c>
      <c r="Y17" s="187">
        <v>15</v>
      </c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</row>
    <row r="18" spans="2:37" x14ac:dyDescent="0.2">
      <c r="B18" s="381">
        <f>A!A34</f>
        <v>37591</v>
      </c>
      <c r="C18" s="382">
        <f ca="1">A!F34</f>
        <v>4966.3958503000003</v>
      </c>
      <c r="E18" s="498">
        <f t="shared" si="2"/>
        <v>42370</v>
      </c>
      <c r="F18" s="498">
        <f t="shared" si="3"/>
        <v>42705</v>
      </c>
      <c r="G18" s="382">
        <f ca="1">SUM(INDEX(japos,MATCH(E18,japosmonth,0),2):INDEX(japos,MATCH(F18,japosmonth,0),2))</f>
        <v>84.638201140000007</v>
      </c>
      <c r="H18" s="382"/>
      <c r="I18" s="498">
        <f t="shared" si="4"/>
        <v>42461</v>
      </c>
      <c r="J18" s="498">
        <f t="shared" si="5"/>
        <v>42644</v>
      </c>
      <c r="K18" s="382">
        <f ca="1">SUM(INDEX(japos,MATCH(I18,japosmonth,0),2):INDEX(japos,MATCH(J18,japosmonth,0),2))</f>
        <v>51.552063279999992</v>
      </c>
      <c r="L18" s="382"/>
      <c r="M18" s="498">
        <f t="shared" si="6"/>
        <v>42675</v>
      </c>
      <c r="N18" s="498">
        <f t="shared" si="7"/>
        <v>42795</v>
      </c>
      <c r="O18" s="382">
        <f ca="1">SUM(INDEX(japos,MATCH(M18,japosmonth,0),2):INDEX(japos,MATCH(N18,japosmonth,0),2))</f>
        <v>31.580719439999999</v>
      </c>
      <c r="Q18" s="494" t="str">
        <f t="shared" si="8"/>
        <v>Apr</v>
      </c>
      <c r="R18" s="493">
        <f t="shared" ca="1" si="8"/>
        <v>-726.32135094</v>
      </c>
      <c r="Y18" s="187">
        <v>16</v>
      </c>
      <c r="Z18" s="492"/>
      <c r="AA18" s="492"/>
      <c r="AB18" s="492"/>
      <c r="AC18" s="492"/>
      <c r="AD18" s="492"/>
      <c r="AE18" s="492"/>
      <c r="AF18" s="492"/>
      <c r="AG18" s="492"/>
      <c r="AH18" s="492"/>
      <c r="AI18" s="492"/>
      <c r="AJ18" s="492"/>
      <c r="AK18" s="492"/>
    </row>
    <row r="19" spans="2:37" x14ac:dyDescent="0.2">
      <c r="B19" s="381">
        <f>A!A35</f>
        <v>37622</v>
      </c>
      <c r="C19" s="382">
        <f ca="1">A!F35</f>
        <v>-1725.33242827</v>
      </c>
      <c r="E19" s="498">
        <f t="shared" si="2"/>
        <v>42736</v>
      </c>
      <c r="F19" s="498">
        <f t="shared" si="3"/>
        <v>43070</v>
      </c>
      <c r="G19" s="382">
        <f ca="1">SUM(INDEX(japos,MATCH(E19,japosmonth,0),2):INDEX(japos,MATCH(F19,japosmonth,0),2))</f>
        <v>71.744844299999997</v>
      </c>
      <c r="H19" s="382"/>
      <c r="I19" s="498">
        <f t="shared" si="4"/>
        <v>42826</v>
      </c>
      <c r="J19" s="498">
        <f t="shared" si="5"/>
        <v>43009</v>
      </c>
      <c r="K19" s="382">
        <f ca="1">SUM(INDEX(japos,MATCH(I19,japosmonth,0),2):INDEX(japos,MATCH(J19,japosmonth,0),2))</f>
        <v>48.084622699999997</v>
      </c>
      <c r="L19" s="382"/>
      <c r="M19" s="498">
        <f t="shared" si="6"/>
        <v>43040</v>
      </c>
      <c r="N19" s="498">
        <f t="shared" si="7"/>
        <v>43160</v>
      </c>
      <c r="O19" s="382">
        <f ca="1">SUM(INDEX(japos,MATCH(M19,japosmonth,0),2):INDEX(japos,MATCH(N19,japosmonth,0),2))</f>
        <v>12.560938940000002</v>
      </c>
      <c r="Q19" s="494" t="str">
        <f t="shared" si="8"/>
        <v>May</v>
      </c>
      <c r="R19" s="493">
        <f t="shared" ca="1" si="8"/>
        <v>66.843363720000042</v>
      </c>
      <c r="Y19" s="187">
        <v>17</v>
      </c>
      <c r="Z19" s="492"/>
      <c r="AA19" s="492"/>
      <c r="AB19" s="492"/>
      <c r="AC19" s="492"/>
      <c r="AD19" s="492"/>
      <c r="AE19" s="492"/>
      <c r="AF19" s="492"/>
      <c r="AG19" s="492"/>
      <c r="AH19" s="492"/>
      <c r="AI19" s="492"/>
      <c r="AJ19" s="492"/>
      <c r="AK19" s="492"/>
    </row>
    <row r="20" spans="2:37" x14ac:dyDescent="0.2">
      <c r="B20" s="381">
        <f>A!A36</f>
        <v>37653</v>
      </c>
      <c r="C20" s="382">
        <f ca="1">A!F36</f>
        <v>2256.8121387000001</v>
      </c>
      <c r="G20" s="382"/>
      <c r="H20" s="382"/>
      <c r="K20" s="382"/>
      <c r="L20" s="382"/>
      <c r="O20" s="382"/>
      <c r="Q20" s="494" t="str">
        <f t="shared" si="8"/>
        <v>Jun</v>
      </c>
      <c r="R20" s="493">
        <f t="shared" ca="1" si="8"/>
        <v>168.54164512999995</v>
      </c>
      <c r="Y20" s="187">
        <v>18</v>
      </c>
      <c r="Z20" s="492"/>
      <c r="AA20" s="492"/>
      <c r="AB20" s="492"/>
      <c r="AC20" s="492"/>
      <c r="AD20" s="492"/>
      <c r="AE20" s="492"/>
      <c r="AF20" s="492"/>
      <c r="AG20" s="492"/>
      <c r="AH20" s="492"/>
      <c r="AI20" s="492"/>
      <c r="AJ20" s="492"/>
      <c r="AK20" s="492"/>
    </row>
    <row r="21" spans="2:37" x14ac:dyDescent="0.2">
      <c r="B21" s="381">
        <f>A!A37</f>
        <v>37681</v>
      </c>
      <c r="C21" s="382">
        <f ca="1">A!F37</f>
        <v>2495.3428299799998</v>
      </c>
      <c r="F21" t="s">
        <v>411</v>
      </c>
      <c r="G21" s="382">
        <f ca="1">SUM(G3:G20)</f>
        <v>3553.9915811299984</v>
      </c>
      <c r="H21" s="382"/>
      <c r="Q21" s="494" t="str">
        <f t="shared" si="8"/>
        <v>Jul</v>
      </c>
      <c r="R21" s="493">
        <f t="shared" ca="1" si="8"/>
        <v>178.50333696000001</v>
      </c>
      <c r="Y21" s="187">
        <v>19</v>
      </c>
      <c r="Z21" s="492"/>
      <c r="AA21" s="492"/>
      <c r="AB21" s="492"/>
      <c r="AC21" s="492"/>
      <c r="AD21" s="492"/>
      <c r="AE21" s="492"/>
      <c r="AF21" s="492"/>
      <c r="AG21" s="492"/>
      <c r="AH21" s="492"/>
      <c r="AI21" s="492"/>
      <c r="AJ21" s="492"/>
      <c r="AK21" s="492"/>
    </row>
    <row r="22" spans="2:37" x14ac:dyDescent="0.2">
      <c r="B22" s="381">
        <f>A!A38</f>
        <v>37712</v>
      </c>
      <c r="C22" s="382">
        <f ca="1">A!F38</f>
        <v>-6916.3722018099998</v>
      </c>
      <c r="Q22" s="494" t="str">
        <f t="shared" si="8"/>
        <v>Aug</v>
      </c>
      <c r="R22" s="493">
        <f t="shared" ca="1" si="8"/>
        <v>-947.65086964000022</v>
      </c>
      <c r="Y22" s="187">
        <v>20</v>
      </c>
      <c r="Z22" s="492"/>
      <c r="AA22" s="492"/>
      <c r="AB22" s="492"/>
      <c r="AC22" s="492"/>
      <c r="AD22" s="492"/>
      <c r="AE22" s="492"/>
      <c r="AF22" s="492"/>
      <c r="AG22" s="492"/>
      <c r="AH22" s="492"/>
      <c r="AI22" s="492"/>
      <c r="AJ22" s="492"/>
      <c r="AK22" s="492"/>
    </row>
    <row r="23" spans="2:37" x14ac:dyDescent="0.2">
      <c r="B23" s="381">
        <f>A!A39</f>
        <v>37742</v>
      </c>
      <c r="C23" s="382">
        <f ca="1">A!F39</f>
        <v>-1735.84979722</v>
      </c>
      <c r="Q23" s="494" t="str">
        <f t="shared" si="8"/>
        <v>Sep</v>
      </c>
      <c r="R23" s="493">
        <f t="shared" ca="1" si="8"/>
        <v>1123.7633068200003</v>
      </c>
      <c r="Y23" s="187">
        <v>21</v>
      </c>
      <c r="Z23" s="492"/>
      <c r="AA23" s="492"/>
      <c r="AB23" s="492"/>
      <c r="AC23" s="492"/>
      <c r="AD23" s="492"/>
      <c r="AE23" s="492"/>
      <c r="AF23" s="492"/>
      <c r="AG23" s="492"/>
      <c r="AH23" s="492"/>
      <c r="AI23" s="492"/>
      <c r="AJ23" s="492"/>
      <c r="AK23" s="492"/>
    </row>
    <row r="24" spans="2:37" x14ac:dyDescent="0.2">
      <c r="B24" s="381">
        <f>A!A40</f>
        <v>37773</v>
      </c>
      <c r="C24" s="382">
        <f ca="1">A!F40</f>
        <v>654.54571384999997</v>
      </c>
      <c r="Q24" s="494" t="str">
        <f t="shared" si="8"/>
        <v>Oct</v>
      </c>
      <c r="R24" s="493">
        <f t="shared" ca="1" si="8"/>
        <v>6420.1785534300016</v>
      </c>
      <c r="Y24" s="187">
        <v>22</v>
      </c>
      <c r="Z24" s="492"/>
      <c r="AA24" s="492"/>
      <c r="AB24" s="492"/>
      <c r="AC24" s="492"/>
      <c r="AD24" s="492"/>
      <c r="AE24" s="492"/>
      <c r="AF24" s="492"/>
      <c r="AG24" s="492"/>
      <c r="AH24" s="492"/>
      <c r="AI24" s="492"/>
      <c r="AJ24" s="492"/>
      <c r="AK24" s="492"/>
    </row>
    <row r="25" spans="2:37" x14ac:dyDescent="0.2">
      <c r="B25" s="381">
        <f>A!A41</f>
        <v>37803</v>
      </c>
      <c r="C25" s="382">
        <f ca="1">A!F41</f>
        <v>4274.0513936200005</v>
      </c>
      <c r="Q25" s="494" t="str">
        <f t="shared" si="8"/>
        <v>Nov</v>
      </c>
      <c r="R25" s="493">
        <f t="shared" ca="1" si="8"/>
        <v>-137.10411911000006</v>
      </c>
      <c r="Y25" s="187">
        <v>23</v>
      </c>
      <c r="Z25" s="492"/>
      <c r="AA25" s="492"/>
      <c r="AB25" s="492"/>
      <c r="AC25" s="492"/>
      <c r="AD25" s="492"/>
      <c r="AE25" s="492"/>
      <c r="AF25" s="492"/>
      <c r="AG25" s="492"/>
      <c r="AH25" s="492"/>
      <c r="AI25" s="492"/>
      <c r="AJ25" s="492"/>
      <c r="AK25" s="492"/>
    </row>
    <row r="26" spans="2:37" x14ac:dyDescent="0.2">
      <c r="B26" s="381">
        <f>A!A42</f>
        <v>37834</v>
      </c>
      <c r="C26" s="382">
        <f ca="1">A!F42</f>
        <v>1519.93303922</v>
      </c>
      <c r="Q26" s="494" t="str">
        <f t="shared" si="8"/>
        <v>Dec</v>
      </c>
      <c r="R26" s="493">
        <f t="shared" ca="1" si="8"/>
        <v>-872.9789757100001</v>
      </c>
      <c r="Y26" s="187">
        <v>24</v>
      </c>
      <c r="Z26" s="492"/>
      <c r="AA26" s="492"/>
      <c r="AB26" s="492"/>
      <c r="AC26" s="492"/>
      <c r="AD26" s="492"/>
      <c r="AE26" s="492"/>
      <c r="AF26" s="492"/>
      <c r="AG26" s="492"/>
      <c r="AH26" s="492"/>
      <c r="AI26" s="492"/>
      <c r="AJ26" s="492"/>
      <c r="AK26" s="492"/>
    </row>
    <row r="27" spans="2:37" x14ac:dyDescent="0.2">
      <c r="B27" s="381">
        <f>A!A43</f>
        <v>37865</v>
      </c>
      <c r="C27" s="382">
        <f ca="1">A!F43</f>
        <v>1027.1087305599999</v>
      </c>
      <c r="Z27" s="382" t="str">
        <f t="shared" ref="Z27:Z67" si="9">IF(MONTH($B26)=Z$2,$C26,"")</f>
        <v/>
      </c>
      <c r="AA27" s="382" t="str">
        <f t="shared" ref="AA27:AA67" si="10">IF(MONTH($B26)=AA$2,$C26,"")</f>
        <v/>
      </c>
      <c r="AB27" s="382" t="str">
        <f>IF(MONTH($B26)=AB$2,$C26,"")</f>
        <v/>
      </c>
      <c r="AC27" s="382" t="str">
        <f t="shared" ref="AC27:AC67" si="11">IF(MONTH($B26)=AC$2,$C26,"")</f>
        <v/>
      </c>
      <c r="AD27" s="382" t="str">
        <f t="shared" ref="AD27:AD67" si="12">IF(MONTH($B26)=AD$2,$C26,"")</f>
        <v/>
      </c>
      <c r="AE27" s="382" t="str">
        <f t="shared" ref="AE27:AE67" si="13">IF(MONTH($B26)=AE$2,$C26,"")</f>
        <v/>
      </c>
      <c r="AF27" s="382" t="str">
        <f t="shared" ref="AF27:AF67" si="14">IF(MONTH($B26)=AF$2,$C26,"")</f>
        <v/>
      </c>
      <c r="AG27" s="382">
        <f t="shared" ref="AG27:AG67" ca="1" si="15">IF(MONTH($B26)=AG$2,$C26,"")</f>
        <v>1519.93303922</v>
      </c>
      <c r="AH27" s="382" t="str">
        <f t="shared" ref="AH27:AH67" si="16">IF(MONTH($B26)=AH$2,$C26,"")</f>
        <v/>
      </c>
      <c r="AI27" s="382" t="str">
        <f t="shared" ref="AI27:AI67" si="17">IF(MONTH($B26)=AI$2,$C26,"")</f>
        <v/>
      </c>
      <c r="AJ27" s="382" t="str">
        <f t="shared" ref="AJ27:AJ67" si="18">IF(MONTH($B26)=AJ$2,$C26,"")</f>
        <v/>
      </c>
      <c r="AK27" s="382" t="str">
        <f t="shared" ref="AK27:AK67" si="19">IF(MONTH($B26)=AK$2,$C26,"")</f>
        <v/>
      </c>
    </row>
    <row r="28" spans="2:37" x14ac:dyDescent="0.2">
      <c r="B28" s="381">
        <f>A!A44</f>
        <v>37895</v>
      </c>
      <c r="C28" s="382">
        <f ca="1">A!F44</f>
        <v>3737.5841668200001</v>
      </c>
      <c r="Z28" s="382" t="str">
        <f t="shared" si="9"/>
        <v/>
      </c>
      <c r="AA28" s="382" t="str">
        <f t="shared" si="10"/>
        <v/>
      </c>
      <c r="AB28" s="382" t="str">
        <f t="shared" ref="AB28:AB67" si="20">IF(MONTH($B27)=AB$2,$C27,"")</f>
        <v/>
      </c>
      <c r="AC28" s="382" t="str">
        <f t="shared" si="11"/>
        <v/>
      </c>
      <c r="AD28" s="382" t="str">
        <f t="shared" si="12"/>
        <v/>
      </c>
      <c r="AE28" s="382" t="str">
        <f t="shared" si="13"/>
        <v/>
      </c>
      <c r="AF28" s="382" t="str">
        <f t="shared" si="14"/>
        <v/>
      </c>
      <c r="AG28" s="382" t="str">
        <f t="shared" si="15"/>
        <v/>
      </c>
      <c r="AH28" s="382">
        <f t="shared" ca="1" si="16"/>
        <v>1027.1087305599999</v>
      </c>
      <c r="AI28" s="382" t="str">
        <f t="shared" si="17"/>
        <v/>
      </c>
      <c r="AJ28" s="382" t="str">
        <f t="shared" si="18"/>
        <v/>
      </c>
      <c r="AK28" s="382" t="str">
        <f t="shared" si="19"/>
        <v/>
      </c>
    </row>
    <row r="29" spans="2:37" x14ac:dyDescent="0.2">
      <c r="B29" s="381">
        <f>A!A45</f>
        <v>37926</v>
      </c>
      <c r="C29" s="382">
        <f ca="1">A!F45</f>
        <v>-308.86890210000001</v>
      </c>
      <c r="Z29" s="382" t="str">
        <f t="shared" si="9"/>
        <v/>
      </c>
      <c r="AA29" s="382" t="str">
        <f t="shared" si="10"/>
        <v/>
      </c>
      <c r="AB29" s="382" t="str">
        <f t="shared" si="20"/>
        <v/>
      </c>
      <c r="AC29" s="382" t="str">
        <f t="shared" si="11"/>
        <v/>
      </c>
      <c r="AD29" s="382" t="str">
        <f t="shared" si="12"/>
        <v/>
      </c>
      <c r="AE29" s="382" t="str">
        <f t="shared" si="13"/>
        <v/>
      </c>
      <c r="AF29" s="382" t="str">
        <f t="shared" si="14"/>
        <v/>
      </c>
      <c r="AG29" s="382" t="str">
        <f t="shared" si="15"/>
        <v/>
      </c>
      <c r="AH29" s="382" t="str">
        <f t="shared" si="16"/>
        <v/>
      </c>
      <c r="AI29" s="382">
        <f t="shared" ca="1" si="17"/>
        <v>3737.5841668200001</v>
      </c>
      <c r="AJ29" s="382" t="str">
        <f t="shared" si="18"/>
        <v/>
      </c>
      <c r="AK29" s="382" t="str">
        <f t="shared" si="19"/>
        <v/>
      </c>
    </row>
    <row r="30" spans="2:37" x14ac:dyDescent="0.2">
      <c r="B30" s="381">
        <f>A!A46</f>
        <v>37956</v>
      </c>
      <c r="C30" s="382">
        <f ca="1">A!F46</f>
        <v>657.88313027000004</v>
      </c>
      <c r="Z30" s="382" t="str">
        <f t="shared" si="9"/>
        <v/>
      </c>
      <c r="AA30" s="382" t="str">
        <f t="shared" si="10"/>
        <v/>
      </c>
      <c r="AB30" s="382" t="str">
        <f t="shared" si="20"/>
        <v/>
      </c>
      <c r="AC30" s="382" t="str">
        <f t="shared" si="11"/>
        <v/>
      </c>
      <c r="AD30" s="382" t="str">
        <f t="shared" si="12"/>
        <v/>
      </c>
      <c r="AE30" s="382" t="str">
        <f t="shared" si="13"/>
        <v/>
      </c>
      <c r="AF30" s="382" t="str">
        <f t="shared" si="14"/>
        <v/>
      </c>
      <c r="AG30" s="382" t="str">
        <f t="shared" si="15"/>
        <v/>
      </c>
      <c r="AH30" s="382" t="str">
        <f t="shared" si="16"/>
        <v/>
      </c>
      <c r="AI30" s="382" t="str">
        <f t="shared" si="17"/>
        <v/>
      </c>
      <c r="AJ30" s="382">
        <f t="shared" ca="1" si="18"/>
        <v>-308.86890210000001</v>
      </c>
      <c r="AK30" s="382" t="str">
        <f t="shared" si="19"/>
        <v/>
      </c>
    </row>
    <row r="31" spans="2:37" x14ac:dyDescent="0.2">
      <c r="B31" s="381">
        <f>A!A47</f>
        <v>37987</v>
      </c>
      <c r="C31" s="382">
        <f ca="1">A!F47</f>
        <v>-49.034090089999999</v>
      </c>
      <c r="Z31" s="382" t="str">
        <f t="shared" si="9"/>
        <v/>
      </c>
      <c r="AA31" s="382" t="str">
        <f t="shared" si="10"/>
        <v/>
      </c>
      <c r="AB31" s="382" t="str">
        <f t="shared" si="20"/>
        <v/>
      </c>
      <c r="AC31" s="382" t="str">
        <f t="shared" si="11"/>
        <v/>
      </c>
      <c r="AD31" s="382" t="str">
        <f t="shared" si="12"/>
        <v/>
      </c>
      <c r="AE31" s="382" t="str">
        <f t="shared" si="13"/>
        <v/>
      </c>
      <c r="AF31" s="382" t="str">
        <f t="shared" si="14"/>
        <v/>
      </c>
      <c r="AG31" s="382" t="str">
        <f t="shared" si="15"/>
        <v/>
      </c>
      <c r="AH31" s="382" t="str">
        <f t="shared" si="16"/>
        <v/>
      </c>
      <c r="AI31" s="382" t="str">
        <f t="shared" si="17"/>
        <v/>
      </c>
      <c r="AJ31" s="382" t="str">
        <f t="shared" si="18"/>
        <v/>
      </c>
      <c r="AK31" s="382">
        <f t="shared" ca="1" si="19"/>
        <v>657.88313027000004</v>
      </c>
    </row>
    <row r="32" spans="2:37" x14ac:dyDescent="0.2">
      <c r="B32" s="381">
        <f>A!A48</f>
        <v>38018</v>
      </c>
      <c r="C32" s="382">
        <f ca="1">A!F48</f>
        <v>3356.2219097900002</v>
      </c>
      <c r="Z32" s="382">
        <f t="shared" ca="1" si="9"/>
        <v>-49.034090089999999</v>
      </c>
      <c r="AA32" s="382" t="str">
        <f t="shared" si="10"/>
        <v/>
      </c>
      <c r="AB32" s="382" t="str">
        <f t="shared" si="20"/>
        <v/>
      </c>
      <c r="AC32" s="382" t="str">
        <f t="shared" si="11"/>
        <v/>
      </c>
      <c r="AD32" s="382" t="str">
        <f t="shared" si="12"/>
        <v/>
      </c>
      <c r="AE32" s="382" t="str">
        <f t="shared" si="13"/>
        <v/>
      </c>
      <c r="AF32" s="382" t="str">
        <f t="shared" si="14"/>
        <v/>
      </c>
      <c r="AG32" s="382" t="str">
        <f t="shared" si="15"/>
        <v/>
      </c>
      <c r="AH32" s="382" t="str">
        <f t="shared" si="16"/>
        <v/>
      </c>
      <c r="AI32" s="382" t="str">
        <f t="shared" si="17"/>
        <v/>
      </c>
      <c r="AJ32" s="382" t="str">
        <f t="shared" si="18"/>
        <v/>
      </c>
      <c r="AK32" s="382" t="str">
        <f t="shared" si="19"/>
        <v/>
      </c>
    </row>
    <row r="33" spans="2:37" x14ac:dyDescent="0.2">
      <c r="B33" s="381">
        <f>A!A49</f>
        <v>38047</v>
      </c>
      <c r="C33" s="382">
        <f ca="1">A!F49</f>
        <v>-178.01680859000001</v>
      </c>
      <c r="Z33" s="382" t="str">
        <f t="shared" si="9"/>
        <v/>
      </c>
      <c r="AA33" s="382">
        <f t="shared" ca="1" si="10"/>
        <v>3356.2219097900002</v>
      </c>
      <c r="AB33" s="382" t="str">
        <f t="shared" si="20"/>
        <v/>
      </c>
      <c r="AC33" s="382" t="str">
        <f t="shared" si="11"/>
        <v/>
      </c>
      <c r="AD33" s="382" t="str">
        <f t="shared" si="12"/>
        <v/>
      </c>
      <c r="AE33" s="382" t="str">
        <f t="shared" si="13"/>
        <v/>
      </c>
      <c r="AF33" s="382" t="str">
        <f t="shared" si="14"/>
        <v/>
      </c>
      <c r="AG33" s="382" t="str">
        <f t="shared" si="15"/>
        <v/>
      </c>
      <c r="AH33" s="382" t="str">
        <f t="shared" si="16"/>
        <v/>
      </c>
      <c r="AI33" s="382" t="str">
        <f t="shared" si="17"/>
        <v/>
      </c>
      <c r="AJ33" s="382" t="str">
        <f t="shared" si="18"/>
        <v/>
      </c>
      <c r="AK33" s="382" t="str">
        <f t="shared" si="19"/>
        <v/>
      </c>
    </row>
    <row r="34" spans="2:37" x14ac:dyDescent="0.2">
      <c r="B34" s="381">
        <f>A!A50</f>
        <v>38078</v>
      </c>
      <c r="C34" s="382">
        <f ca="1">A!F50</f>
        <v>-1148.5634201800001</v>
      </c>
      <c r="Z34" s="382" t="str">
        <f t="shared" si="9"/>
        <v/>
      </c>
      <c r="AA34" s="382" t="str">
        <f t="shared" si="10"/>
        <v/>
      </c>
      <c r="AB34" s="382">
        <f t="shared" ca="1" si="20"/>
        <v>-178.01680859000001</v>
      </c>
      <c r="AC34" s="382" t="str">
        <f t="shared" si="11"/>
        <v/>
      </c>
      <c r="AD34" s="382" t="str">
        <f t="shared" si="12"/>
        <v/>
      </c>
      <c r="AE34" s="382" t="str">
        <f t="shared" si="13"/>
        <v/>
      </c>
      <c r="AF34" s="382" t="str">
        <f t="shared" si="14"/>
        <v/>
      </c>
      <c r="AG34" s="382" t="str">
        <f t="shared" si="15"/>
        <v/>
      </c>
      <c r="AH34" s="382" t="str">
        <f t="shared" si="16"/>
        <v/>
      </c>
      <c r="AI34" s="382" t="str">
        <f t="shared" si="17"/>
        <v/>
      </c>
      <c r="AJ34" s="382" t="str">
        <f t="shared" si="18"/>
        <v/>
      </c>
      <c r="AK34" s="382" t="str">
        <f t="shared" si="19"/>
        <v/>
      </c>
    </row>
    <row r="35" spans="2:37" x14ac:dyDescent="0.2">
      <c r="B35" s="381">
        <f>A!A51</f>
        <v>38108</v>
      </c>
      <c r="C35" s="382">
        <f ca="1">A!F51</f>
        <v>-397.89842872999998</v>
      </c>
      <c r="Z35" s="382" t="str">
        <f t="shared" si="9"/>
        <v/>
      </c>
      <c r="AA35" s="382" t="str">
        <f t="shared" si="10"/>
        <v/>
      </c>
      <c r="AB35" s="382" t="str">
        <f t="shared" si="20"/>
        <v/>
      </c>
      <c r="AC35" s="382">
        <f t="shared" ca="1" si="11"/>
        <v>-1148.5634201800001</v>
      </c>
      <c r="AD35" s="382" t="str">
        <f t="shared" si="12"/>
        <v/>
      </c>
      <c r="AE35" s="382" t="str">
        <f t="shared" si="13"/>
        <v/>
      </c>
      <c r="AF35" s="382" t="str">
        <f t="shared" si="14"/>
        <v/>
      </c>
      <c r="AG35" s="382" t="str">
        <f t="shared" si="15"/>
        <v/>
      </c>
      <c r="AH35" s="382" t="str">
        <f t="shared" si="16"/>
        <v/>
      </c>
      <c r="AI35" s="382" t="str">
        <f t="shared" si="17"/>
        <v/>
      </c>
      <c r="AJ35" s="382" t="str">
        <f t="shared" si="18"/>
        <v/>
      </c>
      <c r="AK35" s="382" t="str">
        <f t="shared" si="19"/>
        <v/>
      </c>
    </row>
    <row r="36" spans="2:37" x14ac:dyDescent="0.2">
      <c r="B36" s="381">
        <f>A!A52</f>
        <v>38139</v>
      </c>
      <c r="C36" s="382">
        <f ca="1">A!F52</f>
        <v>-322.53429517000001</v>
      </c>
      <c r="Z36" s="382" t="str">
        <f t="shared" si="9"/>
        <v/>
      </c>
      <c r="AA36" s="382" t="str">
        <f t="shared" si="10"/>
        <v/>
      </c>
      <c r="AB36" s="382" t="str">
        <f t="shared" si="20"/>
        <v/>
      </c>
      <c r="AC36" s="382" t="str">
        <f t="shared" si="11"/>
        <v/>
      </c>
      <c r="AD36" s="382">
        <f t="shared" ca="1" si="12"/>
        <v>-397.89842872999998</v>
      </c>
      <c r="AE36" s="382" t="str">
        <f t="shared" si="13"/>
        <v/>
      </c>
      <c r="AF36" s="382" t="str">
        <f t="shared" si="14"/>
        <v/>
      </c>
      <c r="AG36" s="382" t="str">
        <f t="shared" si="15"/>
        <v/>
      </c>
      <c r="AH36" s="382" t="str">
        <f t="shared" si="16"/>
        <v/>
      </c>
      <c r="AI36" s="382" t="str">
        <f t="shared" si="17"/>
        <v/>
      </c>
      <c r="AJ36" s="382" t="str">
        <f t="shared" si="18"/>
        <v/>
      </c>
      <c r="AK36" s="382" t="str">
        <f t="shared" si="19"/>
        <v/>
      </c>
    </row>
    <row r="37" spans="2:37" x14ac:dyDescent="0.2">
      <c r="B37" s="381">
        <f>A!A53</f>
        <v>38169</v>
      </c>
      <c r="C37" s="382">
        <f ca="1">A!F53</f>
        <v>-321.42733070999998</v>
      </c>
      <c r="Z37" s="382" t="str">
        <f t="shared" si="9"/>
        <v/>
      </c>
      <c r="AA37" s="382" t="str">
        <f t="shared" si="10"/>
        <v/>
      </c>
      <c r="AB37" s="382" t="str">
        <f t="shared" si="20"/>
        <v/>
      </c>
      <c r="AC37" s="382" t="str">
        <f t="shared" si="11"/>
        <v/>
      </c>
      <c r="AD37" s="382" t="str">
        <f t="shared" si="12"/>
        <v/>
      </c>
      <c r="AE37" s="382">
        <f t="shared" ca="1" si="13"/>
        <v>-322.53429517000001</v>
      </c>
      <c r="AF37" s="382" t="str">
        <f t="shared" si="14"/>
        <v/>
      </c>
      <c r="AG37" s="382" t="str">
        <f t="shared" si="15"/>
        <v/>
      </c>
      <c r="AH37" s="382" t="str">
        <f t="shared" si="16"/>
        <v/>
      </c>
      <c r="AI37" s="382" t="str">
        <f t="shared" si="17"/>
        <v/>
      </c>
      <c r="AJ37" s="382" t="str">
        <f t="shared" si="18"/>
        <v/>
      </c>
      <c r="AK37" s="382" t="str">
        <f t="shared" si="19"/>
        <v/>
      </c>
    </row>
    <row r="38" spans="2:37" x14ac:dyDescent="0.2">
      <c r="B38" s="381">
        <f>A!A54</f>
        <v>38200</v>
      </c>
      <c r="C38" s="382">
        <f ca="1">A!F54</f>
        <v>-2881.9108340900002</v>
      </c>
      <c r="Z38" s="382" t="str">
        <f t="shared" si="9"/>
        <v/>
      </c>
      <c r="AA38" s="382" t="str">
        <f t="shared" si="10"/>
        <v/>
      </c>
      <c r="AB38" s="382" t="str">
        <f t="shared" si="20"/>
        <v/>
      </c>
      <c r="AC38" s="382" t="str">
        <f t="shared" si="11"/>
        <v/>
      </c>
      <c r="AD38" s="382" t="str">
        <f t="shared" si="12"/>
        <v/>
      </c>
      <c r="AE38" s="382" t="str">
        <f t="shared" si="13"/>
        <v/>
      </c>
      <c r="AF38" s="382">
        <f t="shared" ca="1" si="14"/>
        <v>-321.42733070999998</v>
      </c>
      <c r="AG38" s="382" t="str">
        <f t="shared" si="15"/>
        <v/>
      </c>
      <c r="AH38" s="382" t="str">
        <f t="shared" si="16"/>
        <v/>
      </c>
      <c r="AI38" s="382" t="str">
        <f t="shared" si="17"/>
        <v/>
      </c>
      <c r="AJ38" s="382" t="str">
        <f t="shared" si="18"/>
        <v/>
      </c>
      <c r="AK38" s="382" t="str">
        <f t="shared" si="19"/>
        <v/>
      </c>
    </row>
    <row r="39" spans="2:37" x14ac:dyDescent="0.2">
      <c r="B39" s="381">
        <f>A!A55</f>
        <v>38231</v>
      </c>
      <c r="C39" s="382">
        <f ca="1">A!F55</f>
        <v>-172.95539706</v>
      </c>
      <c r="Z39" s="382" t="str">
        <f t="shared" si="9"/>
        <v/>
      </c>
      <c r="AA39" s="382" t="str">
        <f t="shared" si="10"/>
        <v/>
      </c>
      <c r="AB39" s="382" t="str">
        <f t="shared" si="20"/>
        <v/>
      </c>
      <c r="AC39" s="382" t="str">
        <f t="shared" si="11"/>
        <v/>
      </c>
      <c r="AD39" s="382" t="str">
        <f t="shared" si="12"/>
        <v/>
      </c>
      <c r="AE39" s="382" t="str">
        <f t="shared" si="13"/>
        <v/>
      </c>
      <c r="AF39" s="382" t="str">
        <f t="shared" si="14"/>
        <v/>
      </c>
      <c r="AG39" s="382">
        <f t="shared" ca="1" si="15"/>
        <v>-2881.9108340900002</v>
      </c>
      <c r="AH39" s="382" t="str">
        <f t="shared" si="16"/>
        <v/>
      </c>
      <c r="AI39" s="382" t="str">
        <f t="shared" si="17"/>
        <v/>
      </c>
      <c r="AJ39" s="382" t="str">
        <f t="shared" si="18"/>
        <v/>
      </c>
      <c r="AK39" s="382" t="str">
        <f t="shared" si="19"/>
        <v/>
      </c>
    </row>
    <row r="40" spans="2:37" x14ac:dyDescent="0.2">
      <c r="B40" s="381">
        <f>A!A56</f>
        <v>38261</v>
      </c>
      <c r="C40" s="382">
        <f ca="1">A!F56</f>
        <v>2374.46861932</v>
      </c>
      <c r="Z40" s="382" t="str">
        <f t="shared" si="9"/>
        <v/>
      </c>
      <c r="AA40" s="382" t="str">
        <f t="shared" si="10"/>
        <v/>
      </c>
      <c r="AB40" s="382" t="str">
        <f t="shared" si="20"/>
        <v/>
      </c>
      <c r="AC40" s="382" t="str">
        <f t="shared" si="11"/>
        <v/>
      </c>
      <c r="AD40" s="382" t="str">
        <f t="shared" si="12"/>
        <v/>
      </c>
      <c r="AE40" s="382" t="str">
        <f t="shared" si="13"/>
        <v/>
      </c>
      <c r="AF40" s="382" t="str">
        <f t="shared" si="14"/>
        <v/>
      </c>
      <c r="AG40" s="382" t="str">
        <f t="shared" si="15"/>
        <v/>
      </c>
      <c r="AH40" s="382">
        <f t="shared" ca="1" si="16"/>
        <v>-172.95539706</v>
      </c>
      <c r="AI40" s="382" t="str">
        <f t="shared" si="17"/>
        <v/>
      </c>
      <c r="AJ40" s="382" t="str">
        <f t="shared" si="18"/>
        <v/>
      </c>
      <c r="AK40" s="382" t="str">
        <f t="shared" si="19"/>
        <v/>
      </c>
    </row>
    <row r="41" spans="2:37" x14ac:dyDescent="0.2">
      <c r="B41" s="381">
        <f>A!A57</f>
        <v>38292</v>
      </c>
      <c r="C41" s="382">
        <f ca="1">A!F57</f>
        <v>-167.04864307</v>
      </c>
      <c r="Z41" s="382" t="str">
        <f t="shared" si="9"/>
        <v/>
      </c>
      <c r="AA41" s="382" t="str">
        <f t="shared" si="10"/>
        <v/>
      </c>
      <c r="AB41" s="382" t="str">
        <f t="shared" si="20"/>
        <v/>
      </c>
      <c r="AC41" s="382" t="str">
        <f t="shared" si="11"/>
        <v/>
      </c>
      <c r="AD41" s="382" t="str">
        <f t="shared" si="12"/>
        <v/>
      </c>
      <c r="AE41" s="382" t="str">
        <f t="shared" si="13"/>
        <v/>
      </c>
      <c r="AF41" s="382" t="str">
        <f t="shared" si="14"/>
        <v/>
      </c>
      <c r="AG41" s="382" t="str">
        <f t="shared" si="15"/>
        <v/>
      </c>
      <c r="AH41" s="382" t="str">
        <f t="shared" si="16"/>
        <v/>
      </c>
      <c r="AI41" s="382">
        <f t="shared" ca="1" si="17"/>
        <v>2374.46861932</v>
      </c>
      <c r="AJ41" s="382" t="str">
        <f t="shared" si="18"/>
        <v/>
      </c>
      <c r="AK41" s="382" t="str">
        <f t="shared" si="19"/>
        <v/>
      </c>
    </row>
    <row r="42" spans="2:37" x14ac:dyDescent="0.2">
      <c r="B42" s="381">
        <f>A!A58</f>
        <v>38322</v>
      </c>
      <c r="C42" s="382">
        <f ca="1">A!F58</f>
        <v>-184.31162316999999</v>
      </c>
      <c r="Z42" s="382" t="str">
        <f t="shared" si="9"/>
        <v/>
      </c>
      <c r="AA42" s="382" t="str">
        <f t="shared" si="10"/>
        <v/>
      </c>
      <c r="AB42" s="382" t="str">
        <f t="shared" si="20"/>
        <v/>
      </c>
      <c r="AC42" s="382" t="str">
        <f t="shared" si="11"/>
        <v/>
      </c>
      <c r="AD42" s="382" t="str">
        <f t="shared" si="12"/>
        <v/>
      </c>
      <c r="AE42" s="382" t="str">
        <f t="shared" si="13"/>
        <v/>
      </c>
      <c r="AF42" s="382" t="str">
        <f t="shared" si="14"/>
        <v/>
      </c>
      <c r="AG42" s="382" t="str">
        <f t="shared" si="15"/>
        <v/>
      </c>
      <c r="AH42" s="382" t="str">
        <f t="shared" si="16"/>
        <v/>
      </c>
      <c r="AI42" s="382" t="str">
        <f t="shared" si="17"/>
        <v/>
      </c>
      <c r="AJ42" s="382">
        <f t="shared" ca="1" si="18"/>
        <v>-167.04864307</v>
      </c>
      <c r="AK42" s="382" t="str">
        <f t="shared" si="19"/>
        <v/>
      </c>
    </row>
    <row r="43" spans="2:37" x14ac:dyDescent="0.2">
      <c r="B43" s="381">
        <f>A!A59</f>
        <v>38353</v>
      </c>
      <c r="C43" s="382">
        <f ca="1">A!F59</f>
        <v>200.70774408</v>
      </c>
      <c r="Z43" s="382" t="str">
        <f t="shared" si="9"/>
        <v/>
      </c>
      <c r="AA43" s="382" t="str">
        <f t="shared" si="10"/>
        <v/>
      </c>
      <c r="AB43" s="382" t="str">
        <f t="shared" si="20"/>
        <v/>
      </c>
      <c r="AC43" s="382" t="str">
        <f t="shared" si="11"/>
        <v/>
      </c>
      <c r="AD43" s="382" t="str">
        <f t="shared" si="12"/>
        <v/>
      </c>
      <c r="AE43" s="382" t="str">
        <f t="shared" si="13"/>
        <v/>
      </c>
      <c r="AF43" s="382" t="str">
        <f t="shared" si="14"/>
        <v/>
      </c>
      <c r="AG43" s="382" t="str">
        <f t="shared" si="15"/>
        <v/>
      </c>
      <c r="AH43" s="382" t="str">
        <f t="shared" si="16"/>
        <v/>
      </c>
      <c r="AI43" s="382" t="str">
        <f t="shared" si="17"/>
        <v/>
      </c>
      <c r="AJ43" s="382" t="str">
        <f t="shared" si="18"/>
        <v/>
      </c>
      <c r="AK43" s="382">
        <f t="shared" ca="1" si="19"/>
        <v>-184.31162316999999</v>
      </c>
    </row>
    <row r="44" spans="2:37" x14ac:dyDescent="0.2">
      <c r="B44" s="381">
        <f>A!A60</f>
        <v>38384</v>
      </c>
      <c r="C44" s="382">
        <f ca="1">A!F60</f>
        <v>-15.16873169</v>
      </c>
      <c r="Z44" s="382">
        <f t="shared" ca="1" si="9"/>
        <v>200.70774408</v>
      </c>
      <c r="AA44" s="382" t="str">
        <f t="shared" si="10"/>
        <v/>
      </c>
      <c r="AB44" s="382" t="str">
        <f t="shared" si="20"/>
        <v/>
      </c>
      <c r="AC44" s="382" t="str">
        <f t="shared" si="11"/>
        <v/>
      </c>
      <c r="AD44" s="382" t="str">
        <f t="shared" si="12"/>
        <v/>
      </c>
      <c r="AE44" s="382" t="str">
        <f t="shared" si="13"/>
        <v/>
      </c>
      <c r="AF44" s="382" t="str">
        <f t="shared" si="14"/>
        <v/>
      </c>
      <c r="AG44" s="382" t="str">
        <f t="shared" si="15"/>
        <v/>
      </c>
      <c r="AH44" s="382" t="str">
        <f t="shared" si="16"/>
        <v/>
      </c>
      <c r="AI44" s="382" t="str">
        <f t="shared" si="17"/>
        <v/>
      </c>
      <c r="AJ44" s="382" t="str">
        <f t="shared" si="18"/>
        <v/>
      </c>
      <c r="AK44" s="382" t="str">
        <f t="shared" si="19"/>
        <v/>
      </c>
    </row>
    <row r="45" spans="2:37" x14ac:dyDescent="0.2">
      <c r="B45" s="381">
        <f>A!A61</f>
        <v>38412</v>
      </c>
      <c r="C45" s="382">
        <f ca="1">A!F61</f>
        <v>-20.060994279999999</v>
      </c>
      <c r="Z45" s="382" t="str">
        <f t="shared" si="9"/>
        <v/>
      </c>
      <c r="AA45" s="382">
        <f t="shared" ca="1" si="10"/>
        <v>-15.16873169</v>
      </c>
      <c r="AB45" s="382" t="str">
        <f t="shared" si="20"/>
        <v/>
      </c>
      <c r="AC45" s="382" t="str">
        <f t="shared" si="11"/>
        <v/>
      </c>
      <c r="AD45" s="382" t="str">
        <f t="shared" si="12"/>
        <v/>
      </c>
      <c r="AE45" s="382" t="str">
        <f t="shared" si="13"/>
        <v/>
      </c>
      <c r="AF45" s="382" t="str">
        <f t="shared" si="14"/>
        <v/>
      </c>
      <c r="AG45" s="382" t="str">
        <f t="shared" si="15"/>
        <v/>
      </c>
      <c r="AH45" s="382" t="str">
        <f t="shared" si="16"/>
        <v/>
      </c>
      <c r="AI45" s="382" t="str">
        <f t="shared" si="17"/>
        <v/>
      </c>
      <c r="AJ45" s="382" t="str">
        <f t="shared" si="18"/>
        <v/>
      </c>
      <c r="AK45" s="382" t="str">
        <f t="shared" si="19"/>
        <v/>
      </c>
    </row>
    <row r="46" spans="2:37" x14ac:dyDescent="0.2">
      <c r="B46" s="381">
        <f>A!A62</f>
        <v>38443</v>
      </c>
      <c r="C46" s="382">
        <f ca="1">A!F62</f>
        <v>291.48003385999999</v>
      </c>
      <c r="Z46" s="382" t="str">
        <f t="shared" si="9"/>
        <v/>
      </c>
      <c r="AA46" s="382" t="str">
        <f t="shared" si="10"/>
        <v/>
      </c>
      <c r="AB46" s="382">
        <f t="shared" ca="1" si="20"/>
        <v>-20.060994279999999</v>
      </c>
      <c r="AC46" s="382" t="str">
        <f t="shared" si="11"/>
        <v/>
      </c>
      <c r="AD46" s="382" t="str">
        <f t="shared" si="12"/>
        <v/>
      </c>
      <c r="AE46" s="382" t="str">
        <f t="shared" si="13"/>
        <v/>
      </c>
      <c r="AF46" s="382" t="str">
        <f t="shared" si="14"/>
        <v/>
      </c>
      <c r="AG46" s="382" t="str">
        <f t="shared" si="15"/>
        <v/>
      </c>
      <c r="AH46" s="382" t="str">
        <f t="shared" si="16"/>
        <v/>
      </c>
      <c r="AI46" s="382" t="str">
        <f t="shared" si="17"/>
        <v/>
      </c>
      <c r="AJ46" s="382" t="str">
        <f t="shared" si="18"/>
        <v/>
      </c>
      <c r="AK46" s="382" t="str">
        <f t="shared" si="19"/>
        <v/>
      </c>
    </row>
    <row r="47" spans="2:37" x14ac:dyDescent="0.2">
      <c r="B47" s="381">
        <f>A!A63</f>
        <v>38473</v>
      </c>
      <c r="C47" s="382">
        <f ca="1">A!F63</f>
        <v>321.52261979000002</v>
      </c>
      <c r="Z47" s="382" t="str">
        <f t="shared" si="9"/>
        <v/>
      </c>
      <c r="AA47" s="382" t="str">
        <f t="shared" si="10"/>
        <v/>
      </c>
      <c r="AB47" s="382" t="str">
        <f t="shared" si="20"/>
        <v/>
      </c>
      <c r="AC47" s="382">
        <f t="shared" ca="1" si="11"/>
        <v>291.48003385999999</v>
      </c>
      <c r="AD47" s="382" t="str">
        <f t="shared" si="12"/>
        <v/>
      </c>
      <c r="AE47" s="382" t="str">
        <f t="shared" si="13"/>
        <v/>
      </c>
      <c r="AF47" s="382" t="str">
        <f t="shared" si="14"/>
        <v/>
      </c>
      <c r="AG47" s="382" t="str">
        <f t="shared" si="15"/>
        <v/>
      </c>
      <c r="AH47" s="382" t="str">
        <f t="shared" si="16"/>
        <v/>
      </c>
      <c r="AI47" s="382" t="str">
        <f t="shared" si="17"/>
        <v/>
      </c>
      <c r="AJ47" s="382" t="str">
        <f t="shared" si="18"/>
        <v/>
      </c>
      <c r="AK47" s="382" t="str">
        <f t="shared" si="19"/>
        <v/>
      </c>
    </row>
    <row r="48" spans="2:37" x14ac:dyDescent="0.2">
      <c r="B48" s="381">
        <f>A!A64</f>
        <v>38504</v>
      </c>
      <c r="C48" s="382">
        <f ca="1">A!F64</f>
        <v>311.92945488999999</v>
      </c>
      <c r="Z48" s="382" t="str">
        <f t="shared" si="9"/>
        <v/>
      </c>
      <c r="AA48" s="382" t="str">
        <f t="shared" si="10"/>
        <v/>
      </c>
      <c r="AB48" s="382" t="str">
        <f t="shared" si="20"/>
        <v/>
      </c>
      <c r="AC48" s="382" t="str">
        <f t="shared" si="11"/>
        <v/>
      </c>
      <c r="AD48" s="382">
        <f t="shared" ca="1" si="12"/>
        <v>321.52261979000002</v>
      </c>
      <c r="AE48" s="382" t="str">
        <f t="shared" si="13"/>
        <v/>
      </c>
      <c r="AF48" s="382" t="str">
        <f t="shared" si="14"/>
        <v/>
      </c>
      <c r="AG48" s="382" t="str">
        <f t="shared" si="15"/>
        <v/>
      </c>
      <c r="AH48" s="382" t="str">
        <f t="shared" si="16"/>
        <v/>
      </c>
      <c r="AI48" s="382" t="str">
        <f t="shared" si="17"/>
        <v/>
      </c>
      <c r="AJ48" s="382" t="str">
        <f t="shared" si="18"/>
        <v/>
      </c>
      <c r="AK48" s="382" t="str">
        <f t="shared" si="19"/>
        <v/>
      </c>
    </row>
    <row r="49" spans="2:37" x14ac:dyDescent="0.2">
      <c r="B49" s="381">
        <f>A!A65</f>
        <v>38534</v>
      </c>
      <c r="C49" s="382">
        <f ca="1">A!F65</f>
        <v>320.29449872999999</v>
      </c>
      <c r="Z49" s="382" t="str">
        <f t="shared" si="9"/>
        <v/>
      </c>
      <c r="AA49" s="382" t="str">
        <f t="shared" si="10"/>
        <v/>
      </c>
      <c r="AB49" s="382" t="str">
        <f t="shared" si="20"/>
        <v/>
      </c>
      <c r="AC49" s="382" t="str">
        <f t="shared" si="11"/>
        <v/>
      </c>
      <c r="AD49" s="382" t="str">
        <f t="shared" si="12"/>
        <v/>
      </c>
      <c r="AE49" s="382">
        <f t="shared" ca="1" si="13"/>
        <v>311.92945488999999</v>
      </c>
      <c r="AF49" s="382" t="str">
        <f t="shared" si="14"/>
        <v/>
      </c>
      <c r="AG49" s="382" t="str">
        <f t="shared" si="15"/>
        <v/>
      </c>
      <c r="AH49" s="382" t="str">
        <f t="shared" si="16"/>
        <v/>
      </c>
      <c r="AI49" s="382" t="str">
        <f t="shared" si="17"/>
        <v/>
      </c>
      <c r="AJ49" s="382" t="str">
        <f t="shared" si="18"/>
        <v/>
      </c>
      <c r="AK49" s="382" t="str">
        <f t="shared" si="19"/>
        <v/>
      </c>
    </row>
    <row r="50" spans="2:37" x14ac:dyDescent="0.2">
      <c r="B50" s="381">
        <f>A!A66</f>
        <v>38565</v>
      </c>
      <c r="C50" s="382">
        <f ca="1">A!F66</f>
        <v>234.95421630999999</v>
      </c>
      <c r="Z50" s="382" t="str">
        <f t="shared" si="9"/>
        <v/>
      </c>
      <c r="AA50" s="382" t="str">
        <f t="shared" si="10"/>
        <v/>
      </c>
      <c r="AB50" s="382" t="str">
        <f t="shared" si="20"/>
        <v/>
      </c>
      <c r="AC50" s="382" t="str">
        <f t="shared" si="11"/>
        <v/>
      </c>
      <c r="AD50" s="382" t="str">
        <f t="shared" si="12"/>
        <v/>
      </c>
      <c r="AE50" s="382" t="str">
        <f t="shared" si="13"/>
        <v/>
      </c>
      <c r="AF50" s="382">
        <f t="shared" ca="1" si="14"/>
        <v>320.29449872999999</v>
      </c>
      <c r="AG50" s="382" t="str">
        <f t="shared" si="15"/>
        <v/>
      </c>
      <c r="AH50" s="382" t="str">
        <f t="shared" si="16"/>
        <v/>
      </c>
      <c r="AI50" s="382" t="str">
        <f t="shared" si="17"/>
        <v/>
      </c>
      <c r="AJ50" s="382" t="str">
        <f t="shared" si="18"/>
        <v/>
      </c>
      <c r="AK50" s="382" t="str">
        <f t="shared" si="19"/>
        <v/>
      </c>
    </row>
    <row r="51" spans="2:37" x14ac:dyDescent="0.2">
      <c r="B51" s="381">
        <f>A!A67</f>
        <v>38596</v>
      </c>
      <c r="C51" s="382">
        <f ca="1">A!F67</f>
        <v>48.776960879999997</v>
      </c>
      <c r="Z51" s="382" t="str">
        <f t="shared" si="9"/>
        <v/>
      </c>
      <c r="AA51" s="382" t="str">
        <f t="shared" si="10"/>
        <v/>
      </c>
      <c r="AB51" s="382" t="str">
        <f t="shared" si="20"/>
        <v/>
      </c>
      <c r="AC51" s="382" t="str">
        <f t="shared" si="11"/>
        <v/>
      </c>
      <c r="AD51" s="382" t="str">
        <f t="shared" si="12"/>
        <v/>
      </c>
      <c r="AE51" s="382" t="str">
        <f t="shared" si="13"/>
        <v/>
      </c>
      <c r="AF51" s="382" t="str">
        <f t="shared" si="14"/>
        <v/>
      </c>
      <c r="AG51" s="382">
        <f t="shared" ca="1" si="15"/>
        <v>234.95421630999999</v>
      </c>
      <c r="AH51" s="382" t="str">
        <f t="shared" si="16"/>
        <v/>
      </c>
      <c r="AI51" s="382" t="str">
        <f t="shared" si="17"/>
        <v/>
      </c>
      <c r="AJ51" s="382" t="str">
        <f t="shared" si="18"/>
        <v/>
      </c>
      <c r="AK51" s="382" t="str">
        <f t="shared" si="19"/>
        <v/>
      </c>
    </row>
    <row r="52" spans="2:37" x14ac:dyDescent="0.2">
      <c r="B52" s="381">
        <f>A!A68</f>
        <v>38626</v>
      </c>
      <c r="C52" s="382">
        <f ca="1">A!F68</f>
        <v>75.416505670000006</v>
      </c>
      <c r="Z52" s="382" t="str">
        <f t="shared" si="9"/>
        <v/>
      </c>
      <c r="AA52" s="382" t="str">
        <f t="shared" si="10"/>
        <v/>
      </c>
      <c r="AB52" s="382" t="str">
        <f t="shared" si="20"/>
        <v/>
      </c>
      <c r="AC52" s="382" t="str">
        <f t="shared" si="11"/>
        <v/>
      </c>
      <c r="AD52" s="382" t="str">
        <f t="shared" si="12"/>
        <v/>
      </c>
      <c r="AE52" s="382" t="str">
        <f t="shared" si="13"/>
        <v/>
      </c>
      <c r="AF52" s="382" t="str">
        <f t="shared" si="14"/>
        <v/>
      </c>
      <c r="AG52" s="382" t="str">
        <f t="shared" si="15"/>
        <v/>
      </c>
      <c r="AH52" s="382">
        <f t="shared" ca="1" si="16"/>
        <v>48.776960879999997</v>
      </c>
      <c r="AI52" s="382" t="str">
        <f t="shared" si="17"/>
        <v/>
      </c>
      <c r="AJ52" s="382" t="str">
        <f t="shared" si="18"/>
        <v/>
      </c>
      <c r="AK52" s="382" t="str">
        <f t="shared" si="19"/>
        <v/>
      </c>
    </row>
    <row r="53" spans="2:37" x14ac:dyDescent="0.2">
      <c r="B53" s="381">
        <f>A!A69</f>
        <v>38657</v>
      </c>
      <c r="C53" s="382">
        <f ca="1">A!F69</f>
        <v>140.88179357000001</v>
      </c>
      <c r="Z53" s="382" t="str">
        <f t="shared" si="9"/>
        <v/>
      </c>
      <c r="AA53" s="382" t="str">
        <f t="shared" si="10"/>
        <v/>
      </c>
      <c r="AB53" s="382" t="str">
        <f t="shared" si="20"/>
        <v/>
      </c>
      <c r="AC53" s="382" t="str">
        <f t="shared" si="11"/>
        <v/>
      </c>
      <c r="AD53" s="382" t="str">
        <f t="shared" si="12"/>
        <v/>
      </c>
      <c r="AE53" s="382" t="str">
        <f t="shared" si="13"/>
        <v/>
      </c>
      <c r="AF53" s="382" t="str">
        <f t="shared" si="14"/>
        <v/>
      </c>
      <c r="AG53" s="382" t="str">
        <f t="shared" si="15"/>
        <v/>
      </c>
      <c r="AH53" s="382" t="str">
        <f t="shared" si="16"/>
        <v/>
      </c>
      <c r="AI53" s="382">
        <f t="shared" ca="1" si="17"/>
        <v>75.416505670000006</v>
      </c>
      <c r="AJ53" s="382" t="str">
        <f t="shared" si="18"/>
        <v/>
      </c>
      <c r="AK53" s="382" t="str">
        <f t="shared" si="19"/>
        <v/>
      </c>
    </row>
    <row r="54" spans="2:37" x14ac:dyDescent="0.2">
      <c r="B54" s="381">
        <f>A!A70</f>
        <v>38687</v>
      </c>
      <c r="C54" s="382">
        <f ca="1">A!F70</f>
        <v>-40.092173369999998</v>
      </c>
      <c r="Z54" s="382" t="str">
        <f t="shared" si="9"/>
        <v/>
      </c>
      <c r="AA54" s="382" t="str">
        <f t="shared" si="10"/>
        <v/>
      </c>
      <c r="AB54" s="382" t="str">
        <f t="shared" si="20"/>
        <v/>
      </c>
      <c r="AC54" s="382" t="str">
        <f t="shared" si="11"/>
        <v/>
      </c>
      <c r="AD54" s="382" t="str">
        <f t="shared" si="12"/>
        <v/>
      </c>
      <c r="AE54" s="382" t="str">
        <f t="shared" si="13"/>
        <v/>
      </c>
      <c r="AF54" s="382" t="str">
        <f t="shared" si="14"/>
        <v/>
      </c>
      <c r="AG54" s="382" t="str">
        <f t="shared" si="15"/>
        <v/>
      </c>
      <c r="AH54" s="382" t="str">
        <f t="shared" si="16"/>
        <v/>
      </c>
      <c r="AI54" s="382" t="str">
        <f t="shared" si="17"/>
        <v/>
      </c>
      <c r="AJ54" s="382">
        <f t="shared" ca="1" si="18"/>
        <v>140.88179357000001</v>
      </c>
      <c r="AK54" s="382" t="str">
        <f t="shared" si="19"/>
        <v/>
      </c>
    </row>
    <row r="55" spans="2:37" x14ac:dyDescent="0.2">
      <c r="B55" s="381">
        <f>A!A71</f>
        <v>38718</v>
      </c>
      <c r="C55" s="382">
        <f ca="1">A!F71</f>
        <v>149.14600537999999</v>
      </c>
      <c r="Z55" s="382" t="str">
        <f t="shared" si="9"/>
        <v/>
      </c>
      <c r="AA55" s="382" t="str">
        <f t="shared" si="10"/>
        <v/>
      </c>
      <c r="AB55" s="382" t="str">
        <f t="shared" si="20"/>
        <v/>
      </c>
      <c r="AC55" s="382" t="str">
        <f t="shared" si="11"/>
        <v/>
      </c>
      <c r="AD55" s="382" t="str">
        <f t="shared" si="12"/>
        <v/>
      </c>
      <c r="AE55" s="382" t="str">
        <f t="shared" si="13"/>
        <v/>
      </c>
      <c r="AF55" s="382" t="str">
        <f t="shared" si="14"/>
        <v/>
      </c>
      <c r="AG55" s="382" t="str">
        <f t="shared" si="15"/>
        <v/>
      </c>
      <c r="AH55" s="382" t="str">
        <f t="shared" si="16"/>
        <v/>
      </c>
      <c r="AI55" s="382" t="str">
        <f t="shared" si="17"/>
        <v/>
      </c>
      <c r="AJ55" s="382" t="str">
        <f t="shared" si="18"/>
        <v/>
      </c>
      <c r="AK55" s="382">
        <f t="shared" ca="1" si="19"/>
        <v>-40.092173369999998</v>
      </c>
    </row>
    <row r="56" spans="2:37" x14ac:dyDescent="0.2">
      <c r="B56" s="381">
        <f>A!A72</f>
        <v>38749</v>
      </c>
      <c r="C56" s="382">
        <f ca="1">A!F72</f>
        <v>-17.03490442</v>
      </c>
      <c r="Z56" s="382">
        <f t="shared" ca="1" si="9"/>
        <v>149.14600537999999</v>
      </c>
      <c r="AA56" s="382" t="str">
        <f t="shared" si="10"/>
        <v/>
      </c>
      <c r="AB56" s="382" t="str">
        <f t="shared" si="20"/>
        <v/>
      </c>
      <c r="AC56" s="382" t="str">
        <f t="shared" si="11"/>
        <v/>
      </c>
      <c r="AD56" s="382" t="str">
        <f t="shared" si="12"/>
        <v/>
      </c>
      <c r="AE56" s="382" t="str">
        <f t="shared" si="13"/>
        <v/>
      </c>
      <c r="AF56" s="382" t="str">
        <f t="shared" si="14"/>
        <v/>
      </c>
      <c r="AG56" s="382" t="str">
        <f t="shared" si="15"/>
        <v/>
      </c>
      <c r="AH56" s="382" t="str">
        <f t="shared" si="16"/>
        <v/>
      </c>
      <c r="AI56" s="382" t="str">
        <f t="shared" si="17"/>
        <v/>
      </c>
      <c r="AJ56" s="382" t="str">
        <f t="shared" si="18"/>
        <v/>
      </c>
      <c r="AK56" s="382" t="str">
        <f t="shared" si="19"/>
        <v/>
      </c>
    </row>
    <row r="57" spans="2:37" x14ac:dyDescent="0.2">
      <c r="B57" s="381">
        <f>A!A73</f>
        <v>38777</v>
      </c>
      <c r="C57" s="382">
        <f ca="1">A!F73</f>
        <v>-48.029513889999997</v>
      </c>
      <c r="Z57" s="382" t="str">
        <f t="shared" si="9"/>
        <v/>
      </c>
      <c r="AA57" s="382">
        <f t="shared" ca="1" si="10"/>
        <v>-17.03490442</v>
      </c>
      <c r="AB57" s="382" t="str">
        <f t="shared" si="20"/>
        <v/>
      </c>
      <c r="AC57" s="382" t="str">
        <f t="shared" si="11"/>
        <v/>
      </c>
      <c r="AD57" s="382" t="str">
        <f t="shared" si="12"/>
        <v/>
      </c>
      <c r="AE57" s="382" t="str">
        <f t="shared" si="13"/>
        <v/>
      </c>
      <c r="AF57" s="382" t="str">
        <f t="shared" si="14"/>
        <v/>
      </c>
      <c r="AG57" s="382" t="str">
        <f t="shared" si="15"/>
        <v/>
      </c>
      <c r="AH57" s="382" t="str">
        <f t="shared" si="16"/>
        <v/>
      </c>
      <c r="AI57" s="382" t="str">
        <f t="shared" si="17"/>
        <v/>
      </c>
      <c r="AJ57" s="382" t="str">
        <f t="shared" si="18"/>
        <v/>
      </c>
      <c r="AK57" s="382" t="str">
        <f t="shared" si="19"/>
        <v/>
      </c>
    </row>
    <row r="58" spans="2:37" x14ac:dyDescent="0.2">
      <c r="B58" s="381">
        <f>A!A74</f>
        <v>38808</v>
      </c>
      <c r="C58" s="382">
        <f ca="1">A!F74</f>
        <v>-46.656566480000002</v>
      </c>
      <c r="Z58" s="382" t="str">
        <f t="shared" si="9"/>
        <v/>
      </c>
      <c r="AA58" s="382" t="str">
        <f t="shared" si="10"/>
        <v/>
      </c>
      <c r="AB58" s="382">
        <f t="shared" ca="1" si="20"/>
        <v>-48.029513889999997</v>
      </c>
      <c r="AC58" s="382" t="str">
        <f t="shared" si="11"/>
        <v/>
      </c>
      <c r="AD58" s="382" t="str">
        <f t="shared" si="12"/>
        <v/>
      </c>
      <c r="AE58" s="382" t="str">
        <f t="shared" si="13"/>
        <v/>
      </c>
      <c r="AF58" s="382" t="str">
        <f t="shared" si="14"/>
        <v/>
      </c>
      <c r="AG58" s="382" t="str">
        <f t="shared" si="15"/>
        <v/>
      </c>
      <c r="AH58" s="382" t="str">
        <f t="shared" si="16"/>
        <v/>
      </c>
      <c r="AI58" s="382" t="str">
        <f t="shared" si="17"/>
        <v/>
      </c>
      <c r="AJ58" s="382" t="str">
        <f t="shared" si="18"/>
        <v/>
      </c>
      <c r="AK58" s="382" t="str">
        <f t="shared" si="19"/>
        <v/>
      </c>
    </row>
    <row r="59" spans="2:37" x14ac:dyDescent="0.2">
      <c r="B59" s="381">
        <f>A!A75</f>
        <v>38838</v>
      </c>
      <c r="C59" s="382">
        <f ca="1">A!F75</f>
        <v>-47.136900490000002</v>
      </c>
      <c r="Z59" s="382" t="str">
        <f t="shared" si="9"/>
        <v/>
      </c>
      <c r="AA59" s="382" t="str">
        <f t="shared" si="10"/>
        <v/>
      </c>
      <c r="AB59" s="382" t="str">
        <f t="shared" si="20"/>
        <v/>
      </c>
      <c r="AC59" s="382">
        <f t="shared" ca="1" si="11"/>
        <v>-46.656566480000002</v>
      </c>
      <c r="AD59" s="382" t="str">
        <f t="shared" si="12"/>
        <v/>
      </c>
      <c r="AE59" s="382" t="str">
        <f t="shared" si="13"/>
        <v/>
      </c>
      <c r="AF59" s="382" t="str">
        <f t="shared" si="14"/>
        <v/>
      </c>
      <c r="AG59" s="382" t="str">
        <f t="shared" si="15"/>
        <v/>
      </c>
      <c r="AH59" s="382" t="str">
        <f t="shared" si="16"/>
        <v/>
      </c>
      <c r="AI59" s="382" t="str">
        <f t="shared" si="17"/>
        <v/>
      </c>
      <c r="AJ59" s="382" t="str">
        <f t="shared" si="18"/>
        <v/>
      </c>
      <c r="AK59" s="382" t="str">
        <f t="shared" si="19"/>
        <v/>
      </c>
    </row>
    <row r="60" spans="2:37" x14ac:dyDescent="0.2">
      <c r="B60" s="381">
        <f>A!A76</f>
        <v>38869</v>
      </c>
      <c r="C60" s="382">
        <f ca="1">A!F76</f>
        <v>-15.83260643</v>
      </c>
      <c r="Z60" s="382" t="str">
        <f t="shared" si="9"/>
        <v/>
      </c>
      <c r="AA60" s="382" t="str">
        <f t="shared" si="10"/>
        <v/>
      </c>
      <c r="AB60" s="382" t="str">
        <f t="shared" si="20"/>
        <v/>
      </c>
      <c r="AC60" s="382" t="str">
        <f t="shared" si="11"/>
        <v/>
      </c>
      <c r="AD60" s="382">
        <f t="shared" ca="1" si="12"/>
        <v>-47.136900490000002</v>
      </c>
      <c r="AE60" s="382" t="str">
        <f t="shared" si="13"/>
        <v/>
      </c>
      <c r="AF60" s="382" t="str">
        <f t="shared" si="14"/>
        <v/>
      </c>
      <c r="AG60" s="382" t="str">
        <f t="shared" si="15"/>
        <v/>
      </c>
      <c r="AH60" s="382" t="str">
        <f t="shared" si="16"/>
        <v/>
      </c>
      <c r="AI60" s="382" t="str">
        <f t="shared" si="17"/>
        <v/>
      </c>
      <c r="AJ60" s="382" t="str">
        <f t="shared" si="18"/>
        <v/>
      </c>
      <c r="AK60" s="382" t="str">
        <f t="shared" si="19"/>
        <v/>
      </c>
    </row>
    <row r="61" spans="2:37" x14ac:dyDescent="0.2">
      <c r="B61" s="381">
        <f>A!A77</f>
        <v>38899</v>
      </c>
      <c r="C61" s="382">
        <f ca="1">A!F77</f>
        <v>-27.170877910000002</v>
      </c>
      <c r="Z61" s="382" t="str">
        <f t="shared" si="9"/>
        <v/>
      </c>
      <c r="AA61" s="382" t="str">
        <f t="shared" si="10"/>
        <v/>
      </c>
      <c r="AB61" s="382" t="str">
        <f t="shared" si="20"/>
        <v/>
      </c>
      <c r="AC61" s="382" t="str">
        <f t="shared" si="11"/>
        <v/>
      </c>
      <c r="AD61" s="382" t="str">
        <f t="shared" si="12"/>
        <v/>
      </c>
      <c r="AE61" s="382">
        <f t="shared" ca="1" si="13"/>
        <v>-15.83260643</v>
      </c>
      <c r="AF61" s="382" t="str">
        <f t="shared" si="14"/>
        <v/>
      </c>
      <c r="AG61" s="382" t="str">
        <f t="shared" si="15"/>
        <v/>
      </c>
      <c r="AH61" s="382" t="str">
        <f t="shared" si="16"/>
        <v/>
      </c>
      <c r="AI61" s="382" t="str">
        <f t="shared" si="17"/>
        <v/>
      </c>
      <c r="AJ61" s="382" t="str">
        <f t="shared" si="18"/>
        <v/>
      </c>
      <c r="AK61" s="382" t="str">
        <f t="shared" si="19"/>
        <v/>
      </c>
    </row>
    <row r="62" spans="2:37" x14ac:dyDescent="0.2">
      <c r="B62" s="381">
        <f>A!A78</f>
        <v>38930</v>
      </c>
      <c r="C62" s="382">
        <f ca="1">A!F78</f>
        <v>-25.6937313</v>
      </c>
      <c r="Z62" s="382" t="str">
        <f t="shared" si="9"/>
        <v/>
      </c>
      <c r="AA62" s="382" t="str">
        <f t="shared" si="10"/>
        <v/>
      </c>
      <c r="AB62" s="382" t="str">
        <f t="shared" si="20"/>
        <v/>
      </c>
      <c r="AC62" s="382" t="str">
        <f t="shared" si="11"/>
        <v/>
      </c>
      <c r="AD62" s="382" t="str">
        <f t="shared" si="12"/>
        <v/>
      </c>
      <c r="AE62" s="382" t="str">
        <f t="shared" si="13"/>
        <v/>
      </c>
      <c r="AF62" s="382">
        <f t="shared" ca="1" si="14"/>
        <v>-27.170877910000002</v>
      </c>
      <c r="AG62" s="382" t="str">
        <f t="shared" si="15"/>
        <v/>
      </c>
      <c r="AH62" s="382" t="str">
        <f t="shared" si="16"/>
        <v/>
      </c>
      <c r="AI62" s="382" t="str">
        <f t="shared" si="17"/>
        <v/>
      </c>
      <c r="AJ62" s="382" t="str">
        <f t="shared" si="18"/>
        <v/>
      </c>
      <c r="AK62" s="382" t="str">
        <f t="shared" si="19"/>
        <v/>
      </c>
    </row>
    <row r="63" spans="2:37" x14ac:dyDescent="0.2">
      <c r="B63" s="381">
        <f>A!A79</f>
        <v>38961</v>
      </c>
      <c r="C63" s="382">
        <f ca="1">A!F79</f>
        <v>-7.0040593800000002</v>
      </c>
      <c r="Z63" s="382" t="str">
        <f t="shared" si="9"/>
        <v/>
      </c>
      <c r="AA63" s="382" t="str">
        <f t="shared" si="10"/>
        <v/>
      </c>
      <c r="AB63" s="382" t="str">
        <f t="shared" si="20"/>
        <v/>
      </c>
      <c r="AC63" s="382" t="str">
        <f t="shared" si="11"/>
        <v/>
      </c>
      <c r="AD63" s="382" t="str">
        <f t="shared" si="12"/>
        <v/>
      </c>
      <c r="AE63" s="382" t="str">
        <f t="shared" si="13"/>
        <v/>
      </c>
      <c r="AF63" s="382" t="str">
        <f t="shared" si="14"/>
        <v/>
      </c>
      <c r="AG63" s="382">
        <f t="shared" ca="1" si="15"/>
        <v>-25.6937313</v>
      </c>
      <c r="AH63" s="382" t="str">
        <f t="shared" si="16"/>
        <v/>
      </c>
      <c r="AI63" s="382" t="str">
        <f t="shared" si="17"/>
        <v/>
      </c>
      <c r="AJ63" s="382" t="str">
        <f t="shared" si="18"/>
        <v/>
      </c>
      <c r="AK63" s="382" t="str">
        <f t="shared" si="19"/>
        <v/>
      </c>
    </row>
    <row r="64" spans="2:37" x14ac:dyDescent="0.2">
      <c r="B64" s="381">
        <f>A!A80</f>
        <v>38991</v>
      </c>
      <c r="C64" s="382">
        <f ca="1">A!F80</f>
        <v>17.447274759999999</v>
      </c>
      <c r="Z64" s="382" t="str">
        <f t="shared" si="9"/>
        <v/>
      </c>
      <c r="AA64" s="382" t="str">
        <f t="shared" si="10"/>
        <v/>
      </c>
      <c r="AB64" s="382" t="str">
        <f t="shared" si="20"/>
        <v/>
      </c>
      <c r="AC64" s="382" t="str">
        <f t="shared" si="11"/>
        <v/>
      </c>
      <c r="AD64" s="382" t="str">
        <f t="shared" si="12"/>
        <v/>
      </c>
      <c r="AE64" s="382" t="str">
        <f t="shared" si="13"/>
        <v/>
      </c>
      <c r="AF64" s="382" t="str">
        <f t="shared" si="14"/>
        <v/>
      </c>
      <c r="AG64" s="382" t="str">
        <f t="shared" si="15"/>
        <v/>
      </c>
      <c r="AH64" s="382">
        <f t="shared" ca="1" si="16"/>
        <v>-7.0040593800000002</v>
      </c>
      <c r="AI64" s="382" t="str">
        <f t="shared" si="17"/>
        <v/>
      </c>
      <c r="AJ64" s="382" t="str">
        <f t="shared" si="18"/>
        <v/>
      </c>
      <c r="AK64" s="382" t="str">
        <f t="shared" si="19"/>
        <v/>
      </c>
    </row>
    <row r="65" spans="2:37" x14ac:dyDescent="0.2">
      <c r="B65" s="381">
        <f>A!A81</f>
        <v>39022</v>
      </c>
      <c r="C65" s="382">
        <f ca="1">A!F81</f>
        <v>21.3967317</v>
      </c>
      <c r="Z65" s="382" t="str">
        <f t="shared" si="9"/>
        <v/>
      </c>
      <c r="AA65" s="382" t="str">
        <f t="shared" si="10"/>
        <v/>
      </c>
      <c r="AB65" s="382" t="str">
        <f t="shared" si="20"/>
        <v/>
      </c>
      <c r="AC65" s="382" t="str">
        <f t="shared" si="11"/>
        <v/>
      </c>
      <c r="AD65" s="382" t="str">
        <f t="shared" si="12"/>
        <v/>
      </c>
      <c r="AE65" s="382" t="str">
        <f t="shared" si="13"/>
        <v/>
      </c>
      <c r="AF65" s="382" t="str">
        <f t="shared" si="14"/>
        <v/>
      </c>
      <c r="AG65" s="382" t="str">
        <f t="shared" si="15"/>
        <v/>
      </c>
      <c r="AH65" s="382" t="str">
        <f t="shared" si="16"/>
        <v/>
      </c>
      <c r="AI65" s="382">
        <f t="shared" ca="1" si="17"/>
        <v>17.447274759999999</v>
      </c>
      <c r="AJ65" s="382" t="str">
        <f t="shared" si="18"/>
        <v/>
      </c>
      <c r="AK65" s="382" t="str">
        <f t="shared" si="19"/>
        <v/>
      </c>
    </row>
    <row r="66" spans="2:37" x14ac:dyDescent="0.2">
      <c r="B66" s="381">
        <f>A!A82</f>
        <v>39052</v>
      </c>
      <c r="C66" s="382">
        <f ca="1">A!F82</f>
        <v>-131.97212167000001</v>
      </c>
      <c r="Z66" s="382" t="str">
        <f t="shared" si="9"/>
        <v/>
      </c>
      <c r="AA66" s="382" t="str">
        <f t="shared" si="10"/>
        <v/>
      </c>
      <c r="AB66" s="382" t="str">
        <f t="shared" si="20"/>
        <v/>
      </c>
      <c r="AC66" s="382" t="str">
        <f t="shared" si="11"/>
        <v/>
      </c>
      <c r="AD66" s="382" t="str">
        <f t="shared" si="12"/>
        <v/>
      </c>
      <c r="AE66" s="382" t="str">
        <f t="shared" si="13"/>
        <v/>
      </c>
      <c r="AF66" s="382" t="str">
        <f t="shared" si="14"/>
        <v/>
      </c>
      <c r="AG66" s="382" t="str">
        <f t="shared" si="15"/>
        <v/>
      </c>
      <c r="AH66" s="382" t="str">
        <f t="shared" si="16"/>
        <v/>
      </c>
      <c r="AI66" s="382" t="str">
        <f t="shared" si="17"/>
        <v/>
      </c>
      <c r="AJ66" s="382">
        <f t="shared" ca="1" si="18"/>
        <v>21.3967317</v>
      </c>
      <c r="AK66" s="382" t="str">
        <f t="shared" si="19"/>
        <v/>
      </c>
    </row>
    <row r="67" spans="2:37" x14ac:dyDescent="0.2">
      <c r="B67" s="381">
        <f>A!A83</f>
        <v>39083</v>
      </c>
      <c r="C67" s="382">
        <f ca="1">A!F83</f>
        <v>393.07831870000001</v>
      </c>
      <c r="Z67" s="382" t="str">
        <f t="shared" si="9"/>
        <v/>
      </c>
      <c r="AA67" s="382" t="str">
        <f t="shared" si="10"/>
        <v/>
      </c>
      <c r="AB67" s="382" t="str">
        <f t="shared" si="20"/>
        <v/>
      </c>
      <c r="AC67" s="382" t="str">
        <f t="shared" si="11"/>
        <v/>
      </c>
      <c r="AD67" s="382" t="str">
        <f t="shared" si="12"/>
        <v/>
      </c>
      <c r="AE67" s="382" t="str">
        <f t="shared" si="13"/>
        <v/>
      </c>
      <c r="AF67" s="382" t="str">
        <f t="shared" si="14"/>
        <v/>
      </c>
      <c r="AG67" s="382" t="str">
        <f t="shared" si="15"/>
        <v/>
      </c>
      <c r="AH67" s="382" t="str">
        <f t="shared" si="16"/>
        <v/>
      </c>
      <c r="AI67" s="382" t="str">
        <f t="shared" si="17"/>
        <v/>
      </c>
      <c r="AJ67" s="382" t="str">
        <f t="shared" si="18"/>
        <v/>
      </c>
      <c r="AK67" s="382">
        <f t="shared" ca="1" si="19"/>
        <v>-131.97212167000001</v>
      </c>
    </row>
    <row r="68" spans="2:37" x14ac:dyDescent="0.2">
      <c r="B68" s="381">
        <f>A!A84</f>
        <v>39114</v>
      </c>
      <c r="C68" s="382">
        <f ca="1">A!F84</f>
        <v>233.40022124999999</v>
      </c>
      <c r="Z68" s="382">
        <f t="shared" ref="Z68:Z131" ca="1" si="21">IF(MONTH($B67)=Z$2,$C67,"")</f>
        <v>393.07831870000001</v>
      </c>
      <c r="AA68" s="382" t="str">
        <f t="shared" ref="AA68:AA131" si="22">IF(MONTH($B67)=AA$2,$C67,"")</f>
        <v/>
      </c>
      <c r="AB68" s="382" t="str">
        <f t="shared" ref="AB68:AB131" si="23">IF(MONTH($B67)=AB$2,$C67,"")</f>
        <v/>
      </c>
      <c r="AC68" s="382" t="str">
        <f t="shared" ref="AC68:AC131" si="24">IF(MONTH($B67)=AC$2,$C67,"")</f>
        <v/>
      </c>
      <c r="AD68" s="382" t="str">
        <f t="shared" ref="AD68:AD131" si="25">IF(MONTH($B67)=AD$2,$C67,"")</f>
        <v/>
      </c>
      <c r="AE68" s="382" t="str">
        <f t="shared" ref="AE68:AE131" si="26">IF(MONTH($B67)=AE$2,$C67,"")</f>
        <v/>
      </c>
      <c r="AF68" s="382" t="str">
        <f t="shared" ref="AF68:AF131" si="27">IF(MONTH($B67)=AF$2,$C67,"")</f>
        <v/>
      </c>
      <c r="AG68" s="382" t="str">
        <f t="shared" ref="AG68:AG131" si="28">IF(MONTH($B67)=AG$2,$C67,"")</f>
        <v/>
      </c>
      <c r="AH68" s="382" t="str">
        <f t="shared" ref="AH68:AH131" si="29">IF(MONTH($B67)=AH$2,$C67,"")</f>
        <v/>
      </c>
      <c r="AI68" s="382" t="str">
        <f t="shared" ref="AI68:AI131" si="30">IF(MONTH($B67)=AI$2,$C67,"")</f>
        <v/>
      </c>
      <c r="AJ68" s="382" t="str">
        <f t="shared" ref="AJ68:AJ131" si="31">IF(MONTH($B67)=AJ$2,$C67,"")</f>
        <v/>
      </c>
      <c r="AK68" s="382" t="str">
        <f t="shared" ref="AK68:AK131" si="32">IF(MONTH($B67)=AK$2,$C67,"")</f>
        <v/>
      </c>
    </row>
    <row r="69" spans="2:37" x14ac:dyDescent="0.2">
      <c r="B69" s="381">
        <f>A!A85</f>
        <v>39142</v>
      </c>
      <c r="C69" s="382">
        <f ca="1">A!F85</f>
        <v>241.26396778</v>
      </c>
      <c r="Z69" s="382" t="str">
        <f t="shared" si="21"/>
        <v/>
      </c>
      <c r="AA69" s="382">
        <f t="shared" ca="1" si="22"/>
        <v>233.40022124999999</v>
      </c>
      <c r="AB69" s="382" t="str">
        <f t="shared" si="23"/>
        <v/>
      </c>
      <c r="AC69" s="382" t="str">
        <f t="shared" si="24"/>
        <v/>
      </c>
      <c r="AD69" s="382" t="str">
        <f t="shared" si="25"/>
        <v/>
      </c>
      <c r="AE69" s="382" t="str">
        <f t="shared" si="26"/>
        <v/>
      </c>
      <c r="AF69" s="382" t="str">
        <f t="shared" si="27"/>
        <v/>
      </c>
      <c r="AG69" s="382" t="str">
        <f t="shared" si="28"/>
        <v/>
      </c>
      <c r="AH69" s="382" t="str">
        <f t="shared" si="29"/>
        <v/>
      </c>
      <c r="AI69" s="382" t="str">
        <f t="shared" si="30"/>
        <v/>
      </c>
      <c r="AJ69" s="382" t="str">
        <f t="shared" si="31"/>
        <v/>
      </c>
      <c r="AK69" s="382" t="str">
        <f t="shared" si="32"/>
        <v/>
      </c>
    </row>
    <row r="70" spans="2:37" x14ac:dyDescent="0.2">
      <c r="B70" s="381">
        <f>A!A86</f>
        <v>39173</v>
      </c>
      <c r="C70" s="382">
        <f ca="1">A!F86</f>
        <v>240.72408583000001</v>
      </c>
      <c r="Z70" s="382" t="str">
        <f t="shared" si="21"/>
        <v/>
      </c>
      <c r="AA70" s="382" t="str">
        <f t="shared" si="22"/>
        <v/>
      </c>
      <c r="AB70" s="382">
        <f t="shared" ca="1" si="23"/>
        <v>241.26396778</v>
      </c>
      <c r="AC70" s="382" t="str">
        <f t="shared" si="24"/>
        <v/>
      </c>
      <c r="AD70" s="382" t="str">
        <f t="shared" si="25"/>
        <v/>
      </c>
      <c r="AE70" s="382" t="str">
        <f t="shared" si="26"/>
        <v/>
      </c>
      <c r="AF70" s="382" t="str">
        <f t="shared" si="27"/>
        <v/>
      </c>
      <c r="AG70" s="382" t="str">
        <f t="shared" si="28"/>
        <v/>
      </c>
      <c r="AH70" s="382" t="str">
        <f t="shared" si="29"/>
        <v/>
      </c>
      <c r="AI70" s="382" t="str">
        <f t="shared" si="30"/>
        <v/>
      </c>
      <c r="AJ70" s="382" t="str">
        <f t="shared" si="31"/>
        <v/>
      </c>
      <c r="AK70" s="382" t="str">
        <f t="shared" si="32"/>
        <v/>
      </c>
    </row>
    <row r="71" spans="2:37" x14ac:dyDescent="0.2">
      <c r="B71" s="381">
        <f>A!A87</f>
        <v>39203</v>
      </c>
      <c r="C71" s="382">
        <f ca="1">A!F87</f>
        <v>247.59322786000001</v>
      </c>
      <c r="Z71" s="382" t="str">
        <f t="shared" si="21"/>
        <v/>
      </c>
      <c r="AA71" s="382" t="str">
        <f t="shared" si="22"/>
        <v/>
      </c>
      <c r="AB71" s="382" t="str">
        <f t="shared" si="23"/>
        <v/>
      </c>
      <c r="AC71" s="382">
        <f t="shared" ca="1" si="24"/>
        <v>240.72408583000001</v>
      </c>
      <c r="AD71" s="382" t="str">
        <f t="shared" si="25"/>
        <v/>
      </c>
      <c r="AE71" s="382" t="str">
        <f t="shared" si="26"/>
        <v/>
      </c>
      <c r="AF71" s="382" t="str">
        <f t="shared" si="27"/>
        <v/>
      </c>
      <c r="AG71" s="382" t="str">
        <f t="shared" si="28"/>
        <v/>
      </c>
      <c r="AH71" s="382" t="str">
        <f t="shared" si="29"/>
        <v/>
      </c>
      <c r="AI71" s="382" t="str">
        <f t="shared" si="30"/>
        <v/>
      </c>
      <c r="AJ71" s="382" t="str">
        <f t="shared" si="31"/>
        <v/>
      </c>
      <c r="AK71" s="382" t="str">
        <f t="shared" si="32"/>
        <v/>
      </c>
    </row>
    <row r="72" spans="2:37" x14ac:dyDescent="0.2">
      <c r="B72" s="381">
        <f>A!A88</f>
        <v>39234</v>
      </c>
      <c r="C72" s="382">
        <f ca="1">A!F88</f>
        <v>241.07873479</v>
      </c>
      <c r="Z72" s="382" t="str">
        <f t="shared" si="21"/>
        <v/>
      </c>
      <c r="AA72" s="382" t="str">
        <f t="shared" si="22"/>
        <v/>
      </c>
      <c r="AB72" s="382" t="str">
        <f t="shared" si="23"/>
        <v/>
      </c>
      <c r="AC72" s="382" t="str">
        <f t="shared" si="24"/>
        <v/>
      </c>
      <c r="AD72" s="382">
        <f t="shared" ca="1" si="25"/>
        <v>247.59322786000001</v>
      </c>
      <c r="AE72" s="382" t="str">
        <f t="shared" si="26"/>
        <v/>
      </c>
      <c r="AF72" s="382" t="str">
        <f t="shared" si="27"/>
        <v/>
      </c>
      <c r="AG72" s="382" t="str">
        <f t="shared" si="28"/>
        <v/>
      </c>
      <c r="AH72" s="382" t="str">
        <f t="shared" si="29"/>
        <v/>
      </c>
      <c r="AI72" s="382" t="str">
        <f t="shared" si="30"/>
        <v/>
      </c>
      <c r="AJ72" s="382" t="str">
        <f t="shared" si="31"/>
        <v/>
      </c>
      <c r="AK72" s="382" t="str">
        <f t="shared" si="32"/>
        <v/>
      </c>
    </row>
    <row r="73" spans="2:37" x14ac:dyDescent="0.2">
      <c r="B73" s="381">
        <f>A!A89</f>
        <v>39264</v>
      </c>
      <c r="C73" s="382">
        <f ca="1">A!F89</f>
        <v>246.94824058</v>
      </c>
      <c r="Z73" s="382" t="str">
        <f t="shared" si="21"/>
        <v/>
      </c>
      <c r="AA73" s="382" t="str">
        <f t="shared" si="22"/>
        <v/>
      </c>
      <c r="AB73" s="382" t="str">
        <f t="shared" si="23"/>
        <v/>
      </c>
      <c r="AC73" s="382" t="str">
        <f t="shared" si="24"/>
        <v/>
      </c>
      <c r="AD73" s="382" t="str">
        <f t="shared" si="25"/>
        <v/>
      </c>
      <c r="AE73" s="382">
        <f t="shared" ca="1" si="26"/>
        <v>241.07873479</v>
      </c>
      <c r="AF73" s="382" t="str">
        <f t="shared" si="27"/>
        <v/>
      </c>
      <c r="AG73" s="382" t="str">
        <f t="shared" si="28"/>
        <v/>
      </c>
      <c r="AH73" s="382" t="str">
        <f t="shared" si="29"/>
        <v/>
      </c>
      <c r="AI73" s="382" t="str">
        <f t="shared" si="30"/>
        <v/>
      </c>
      <c r="AJ73" s="382" t="str">
        <f t="shared" si="31"/>
        <v/>
      </c>
      <c r="AK73" s="382" t="str">
        <f t="shared" si="32"/>
        <v/>
      </c>
    </row>
    <row r="74" spans="2:37" x14ac:dyDescent="0.2">
      <c r="B74" s="381">
        <f>A!A90</f>
        <v>39295</v>
      </c>
      <c r="C74" s="382">
        <f ca="1">A!F90</f>
        <v>246.61468045999999</v>
      </c>
      <c r="Z74" s="382" t="str">
        <f t="shared" si="21"/>
        <v/>
      </c>
      <c r="AA74" s="382" t="str">
        <f t="shared" si="22"/>
        <v/>
      </c>
      <c r="AB74" s="382" t="str">
        <f t="shared" si="23"/>
        <v/>
      </c>
      <c r="AC74" s="382" t="str">
        <f t="shared" si="24"/>
        <v/>
      </c>
      <c r="AD74" s="382" t="str">
        <f t="shared" si="25"/>
        <v/>
      </c>
      <c r="AE74" s="382" t="str">
        <f t="shared" si="26"/>
        <v/>
      </c>
      <c r="AF74" s="382">
        <f t="shared" ca="1" si="27"/>
        <v>246.94824058</v>
      </c>
      <c r="AG74" s="382" t="str">
        <f t="shared" si="28"/>
        <v/>
      </c>
      <c r="AH74" s="382" t="str">
        <f t="shared" si="29"/>
        <v/>
      </c>
      <c r="AI74" s="382" t="str">
        <f t="shared" si="30"/>
        <v/>
      </c>
      <c r="AJ74" s="382" t="str">
        <f t="shared" si="31"/>
        <v/>
      </c>
      <c r="AK74" s="382" t="str">
        <f t="shared" si="32"/>
        <v/>
      </c>
    </row>
    <row r="75" spans="2:37" x14ac:dyDescent="0.2">
      <c r="B75" s="381">
        <f>A!A91</f>
        <v>39326</v>
      </c>
      <c r="C75" s="382">
        <f ca="1">A!F91</f>
        <v>258.21427634000003</v>
      </c>
      <c r="Z75" s="382" t="str">
        <f t="shared" si="21"/>
        <v/>
      </c>
      <c r="AA75" s="382" t="str">
        <f t="shared" si="22"/>
        <v/>
      </c>
      <c r="AB75" s="382" t="str">
        <f t="shared" si="23"/>
        <v/>
      </c>
      <c r="AC75" s="382" t="str">
        <f t="shared" si="24"/>
        <v/>
      </c>
      <c r="AD75" s="382" t="str">
        <f t="shared" si="25"/>
        <v/>
      </c>
      <c r="AE75" s="382" t="str">
        <f t="shared" si="26"/>
        <v/>
      </c>
      <c r="AF75" s="382" t="str">
        <f t="shared" si="27"/>
        <v/>
      </c>
      <c r="AG75" s="382">
        <f t="shared" ca="1" si="28"/>
        <v>246.61468045999999</v>
      </c>
      <c r="AH75" s="382" t="str">
        <f t="shared" si="29"/>
        <v/>
      </c>
      <c r="AI75" s="382" t="str">
        <f t="shared" si="30"/>
        <v/>
      </c>
      <c r="AJ75" s="382" t="str">
        <f t="shared" si="31"/>
        <v/>
      </c>
      <c r="AK75" s="382" t="str">
        <f t="shared" si="32"/>
        <v/>
      </c>
    </row>
    <row r="76" spans="2:37" x14ac:dyDescent="0.2">
      <c r="B76" s="381">
        <f>A!A92</f>
        <v>39356</v>
      </c>
      <c r="C76" s="382">
        <f ca="1">A!F92</f>
        <v>260.61606798000003</v>
      </c>
      <c r="Z76" s="382" t="str">
        <f t="shared" si="21"/>
        <v/>
      </c>
      <c r="AA76" s="382" t="str">
        <f t="shared" si="22"/>
        <v/>
      </c>
      <c r="AB76" s="382" t="str">
        <f t="shared" si="23"/>
        <v/>
      </c>
      <c r="AC76" s="382" t="str">
        <f t="shared" si="24"/>
        <v/>
      </c>
      <c r="AD76" s="382" t="str">
        <f t="shared" si="25"/>
        <v/>
      </c>
      <c r="AE76" s="382" t="str">
        <f t="shared" si="26"/>
        <v/>
      </c>
      <c r="AF76" s="382" t="str">
        <f t="shared" si="27"/>
        <v/>
      </c>
      <c r="AG76" s="382" t="str">
        <f t="shared" si="28"/>
        <v/>
      </c>
      <c r="AH76" s="382">
        <f t="shared" ca="1" si="29"/>
        <v>258.21427634000003</v>
      </c>
      <c r="AI76" s="382" t="str">
        <f t="shared" si="30"/>
        <v/>
      </c>
      <c r="AJ76" s="382" t="str">
        <f t="shared" si="31"/>
        <v/>
      </c>
      <c r="AK76" s="382" t="str">
        <f t="shared" si="32"/>
        <v/>
      </c>
    </row>
    <row r="77" spans="2:37" x14ac:dyDescent="0.2">
      <c r="B77" s="381">
        <f>A!A93</f>
        <v>39387</v>
      </c>
      <c r="C77" s="382">
        <f ca="1">A!F93</f>
        <v>266.52303291999999</v>
      </c>
      <c r="Z77" s="382" t="str">
        <f t="shared" si="21"/>
        <v/>
      </c>
      <c r="AA77" s="382" t="str">
        <f t="shared" si="22"/>
        <v/>
      </c>
      <c r="AB77" s="382" t="str">
        <f t="shared" si="23"/>
        <v/>
      </c>
      <c r="AC77" s="382" t="str">
        <f t="shared" si="24"/>
        <v/>
      </c>
      <c r="AD77" s="382" t="str">
        <f t="shared" si="25"/>
        <v/>
      </c>
      <c r="AE77" s="382" t="str">
        <f t="shared" si="26"/>
        <v/>
      </c>
      <c r="AF77" s="382" t="str">
        <f t="shared" si="27"/>
        <v/>
      </c>
      <c r="AG77" s="382" t="str">
        <f t="shared" si="28"/>
        <v/>
      </c>
      <c r="AH77" s="382" t="str">
        <f t="shared" si="29"/>
        <v/>
      </c>
      <c r="AI77" s="382">
        <f t="shared" ca="1" si="30"/>
        <v>260.61606798000003</v>
      </c>
      <c r="AJ77" s="382" t="str">
        <f t="shared" si="31"/>
        <v/>
      </c>
      <c r="AK77" s="382" t="str">
        <f t="shared" si="32"/>
        <v/>
      </c>
    </row>
    <row r="78" spans="2:37" x14ac:dyDescent="0.2">
      <c r="B78" s="381">
        <f>A!A94</f>
        <v>39417</v>
      </c>
      <c r="C78" s="382">
        <f ca="1">A!F94</f>
        <v>-416.59879869000002</v>
      </c>
      <c r="Z78" s="382" t="str">
        <f t="shared" si="21"/>
        <v/>
      </c>
      <c r="AA78" s="382" t="str">
        <f t="shared" si="22"/>
        <v/>
      </c>
      <c r="AB78" s="382" t="str">
        <f t="shared" si="23"/>
        <v/>
      </c>
      <c r="AC78" s="382" t="str">
        <f t="shared" si="24"/>
        <v/>
      </c>
      <c r="AD78" s="382" t="str">
        <f t="shared" si="25"/>
        <v/>
      </c>
      <c r="AE78" s="382" t="str">
        <f t="shared" si="26"/>
        <v/>
      </c>
      <c r="AF78" s="382" t="str">
        <f t="shared" si="27"/>
        <v/>
      </c>
      <c r="AG78" s="382" t="str">
        <f t="shared" si="28"/>
        <v/>
      </c>
      <c r="AH78" s="382" t="str">
        <f t="shared" si="29"/>
        <v/>
      </c>
      <c r="AI78" s="382" t="str">
        <f t="shared" si="30"/>
        <v/>
      </c>
      <c r="AJ78" s="382">
        <f t="shared" ca="1" si="31"/>
        <v>266.52303291999999</v>
      </c>
      <c r="AK78" s="382" t="str">
        <f t="shared" si="32"/>
        <v/>
      </c>
    </row>
    <row r="79" spans="2:37" x14ac:dyDescent="0.2">
      <c r="B79" s="381">
        <f>A!A95</f>
        <v>39448</v>
      </c>
      <c r="C79" s="382">
        <f ca="1">A!F95</f>
        <v>328.56857753000003</v>
      </c>
      <c r="Z79" s="382" t="str">
        <f t="shared" si="21"/>
        <v/>
      </c>
      <c r="AA79" s="382" t="str">
        <f t="shared" si="22"/>
        <v/>
      </c>
      <c r="AB79" s="382" t="str">
        <f t="shared" si="23"/>
        <v/>
      </c>
      <c r="AC79" s="382" t="str">
        <f t="shared" si="24"/>
        <v/>
      </c>
      <c r="AD79" s="382" t="str">
        <f t="shared" si="25"/>
        <v/>
      </c>
      <c r="AE79" s="382" t="str">
        <f t="shared" si="26"/>
        <v/>
      </c>
      <c r="AF79" s="382" t="str">
        <f t="shared" si="27"/>
        <v/>
      </c>
      <c r="AG79" s="382" t="str">
        <f t="shared" si="28"/>
        <v/>
      </c>
      <c r="AH79" s="382" t="str">
        <f t="shared" si="29"/>
        <v/>
      </c>
      <c r="AI79" s="382" t="str">
        <f t="shared" si="30"/>
        <v/>
      </c>
      <c r="AJ79" s="382" t="str">
        <f t="shared" si="31"/>
        <v/>
      </c>
      <c r="AK79" s="382">
        <f t="shared" ca="1" si="32"/>
        <v>-416.59879869000002</v>
      </c>
    </row>
    <row r="80" spans="2:37" x14ac:dyDescent="0.2">
      <c r="B80" s="381">
        <f>A!A96</f>
        <v>39479</v>
      </c>
      <c r="C80" s="382">
        <f ca="1">A!F96</f>
        <v>-323.93797411000003</v>
      </c>
      <c r="Z80" s="382">
        <f t="shared" ca="1" si="21"/>
        <v>328.56857753000003</v>
      </c>
      <c r="AA80" s="382" t="str">
        <f t="shared" si="22"/>
        <v/>
      </c>
      <c r="AB80" s="382" t="str">
        <f t="shared" si="23"/>
        <v/>
      </c>
      <c r="AC80" s="382" t="str">
        <f t="shared" si="24"/>
        <v/>
      </c>
      <c r="AD80" s="382" t="str">
        <f t="shared" si="25"/>
        <v/>
      </c>
      <c r="AE80" s="382" t="str">
        <f t="shared" si="26"/>
        <v/>
      </c>
      <c r="AF80" s="382" t="str">
        <f t="shared" si="27"/>
        <v/>
      </c>
      <c r="AG80" s="382" t="str">
        <f t="shared" si="28"/>
        <v/>
      </c>
      <c r="AH80" s="382" t="str">
        <f t="shared" si="29"/>
        <v/>
      </c>
      <c r="AI80" s="382" t="str">
        <f t="shared" si="30"/>
        <v/>
      </c>
      <c r="AJ80" s="382" t="str">
        <f t="shared" si="31"/>
        <v/>
      </c>
      <c r="AK80" s="382" t="str">
        <f t="shared" si="32"/>
        <v/>
      </c>
    </row>
    <row r="81" spans="2:37" x14ac:dyDescent="0.2">
      <c r="B81" s="381">
        <f>A!A97</f>
        <v>39508</v>
      </c>
      <c r="C81" s="382">
        <f ca="1">A!F97</f>
        <v>-351.84967926000002</v>
      </c>
      <c r="Z81" s="382" t="str">
        <f t="shared" si="21"/>
        <v/>
      </c>
      <c r="AA81" s="382">
        <f t="shared" ca="1" si="22"/>
        <v>-323.93797411000003</v>
      </c>
      <c r="AB81" s="382" t="str">
        <f t="shared" si="23"/>
        <v/>
      </c>
      <c r="AC81" s="382" t="str">
        <f t="shared" si="24"/>
        <v/>
      </c>
      <c r="AD81" s="382" t="str">
        <f t="shared" si="25"/>
        <v/>
      </c>
      <c r="AE81" s="382" t="str">
        <f t="shared" si="26"/>
        <v/>
      </c>
      <c r="AF81" s="382" t="str">
        <f t="shared" si="27"/>
        <v/>
      </c>
      <c r="AG81" s="382" t="str">
        <f t="shared" si="28"/>
        <v/>
      </c>
      <c r="AH81" s="382" t="str">
        <f t="shared" si="29"/>
        <v/>
      </c>
      <c r="AI81" s="382" t="str">
        <f t="shared" si="30"/>
        <v/>
      </c>
      <c r="AJ81" s="382" t="str">
        <f t="shared" si="31"/>
        <v/>
      </c>
      <c r="AK81" s="382" t="str">
        <f t="shared" si="32"/>
        <v/>
      </c>
    </row>
    <row r="82" spans="2:37" x14ac:dyDescent="0.2">
      <c r="B82" s="381">
        <f>A!A98</f>
        <v>39539</v>
      </c>
      <c r="C82" s="382">
        <f ca="1">A!F98</f>
        <v>-330.48966107000001</v>
      </c>
      <c r="Z82" s="382" t="str">
        <f t="shared" si="21"/>
        <v/>
      </c>
      <c r="AA82" s="382" t="str">
        <f t="shared" si="22"/>
        <v/>
      </c>
      <c r="AB82" s="382">
        <f t="shared" ca="1" si="23"/>
        <v>-351.84967926000002</v>
      </c>
      <c r="AC82" s="382" t="str">
        <f t="shared" si="24"/>
        <v/>
      </c>
      <c r="AD82" s="382" t="str">
        <f t="shared" si="25"/>
        <v/>
      </c>
      <c r="AE82" s="382" t="str">
        <f t="shared" si="26"/>
        <v/>
      </c>
      <c r="AF82" s="382" t="str">
        <f t="shared" si="27"/>
        <v/>
      </c>
      <c r="AG82" s="382" t="str">
        <f t="shared" si="28"/>
        <v/>
      </c>
      <c r="AH82" s="382" t="str">
        <f t="shared" si="29"/>
        <v/>
      </c>
      <c r="AI82" s="382" t="str">
        <f t="shared" si="30"/>
        <v/>
      </c>
      <c r="AJ82" s="382" t="str">
        <f t="shared" si="31"/>
        <v/>
      </c>
      <c r="AK82" s="382" t="str">
        <f t="shared" si="32"/>
        <v/>
      </c>
    </row>
    <row r="83" spans="2:37" x14ac:dyDescent="0.2">
      <c r="B83" s="381">
        <f>A!A99</f>
        <v>39569</v>
      </c>
      <c r="C83" s="382">
        <f ca="1">A!F99</f>
        <v>-340.45475750999998</v>
      </c>
      <c r="Z83" s="382" t="str">
        <f t="shared" si="21"/>
        <v/>
      </c>
      <c r="AA83" s="382" t="str">
        <f t="shared" si="22"/>
        <v/>
      </c>
      <c r="AB83" s="382" t="str">
        <f t="shared" si="23"/>
        <v/>
      </c>
      <c r="AC83" s="382">
        <f t="shared" ca="1" si="24"/>
        <v>-330.48966107000001</v>
      </c>
      <c r="AD83" s="382" t="str">
        <f t="shared" si="25"/>
        <v/>
      </c>
      <c r="AE83" s="382" t="str">
        <f t="shared" si="26"/>
        <v/>
      </c>
      <c r="AF83" s="382" t="str">
        <f t="shared" si="27"/>
        <v/>
      </c>
      <c r="AG83" s="382" t="str">
        <f t="shared" si="28"/>
        <v/>
      </c>
      <c r="AH83" s="382" t="str">
        <f t="shared" si="29"/>
        <v/>
      </c>
      <c r="AI83" s="382" t="str">
        <f t="shared" si="30"/>
        <v/>
      </c>
      <c r="AJ83" s="382" t="str">
        <f t="shared" si="31"/>
        <v/>
      </c>
      <c r="AK83" s="382" t="str">
        <f t="shared" si="32"/>
        <v/>
      </c>
    </row>
    <row r="84" spans="2:37" x14ac:dyDescent="0.2">
      <c r="B84" s="381">
        <f>A!A100</f>
        <v>39600</v>
      </c>
      <c r="C84" s="382">
        <f ca="1">A!F100</f>
        <v>-324.69325371000002</v>
      </c>
      <c r="Z84" s="382" t="str">
        <f t="shared" si="21"/>
        <v/>
      </c>
      <c r="AA84" s="382" t="str">
        <f t="shared" si="22"/>
        <v/>
      </c>
      <c r="AB84" s="382" t="str">
        <f t="shared" si="23"/>
        <v/>
      </c>
      <c r="AC84" s="382" t="str">
        <f t="shared" si="24"/>
        <v/>
      </c>
      <c r="AD84" s="382">
        <f t="shared" ca="1" si="25"/>
        <v>-340.45475750999998</v>
      </c>
      <c r="AE84" s="382" t="str">
        <f t="shared" si="26"/>
        <v/>
      </c>
      <c r="AF84" s="382" t="str">
        <f t="shared" si="27"/>
        <v/>
      </c>
      <c r="AG84" s="382" t="str">
        <f t="shared" si="28"/>
        <v/>
      </c>
      <c r="AH84" s="382" t="str">
        <f t="shared" si="29"/>
        <v/>
      </c>
      <c r="AI84" s="382" t="str">
        <f t="shared" si="30"/>
        <v/>
      </c>
      <c r="AJ84" s="382" t="str">
        <f t="shared" si="31"/>
        <v/>
      </c>
      <c r="AK84" s="382" t="str">
        <f t="shared" si="32"/>
        <v/>
      </c>
    </row>
    <row r="85" spans="2:37" x14ac:dyDescent="0.2">
      <c r="B85" s="381">
        <f>A!A101</f>
        <v>39630</v>
      </c>
      <c r="C85" s="382">
        <f ca="1">A!F101</f>
        <v>-338.98158663999999</v>
      </c>
      <c r="Z85" s="382" t="str">
        <f t="shared" si="21"/>
        <v/>
      </c>
      <c r="AA85" s="382" t="str">
        <f t="shared" si="22"/>
        <v/>
      </c>
      <c r="AB85" s="382" t="str">
        <f t="shared" si="23"/>
        <v/>
      </c>
      <c r="AC85" s="382" t="str">
        <f t="shared" si="24"/>
        <v/>
      </c>
      <c r="AD85" s="382" t="str">
        <f t="shared" si="25"/>
        <v/>
      </c>
      <c r="AE85" s="382">
        <f t="shared" ca="1" si="26"/>
        <v>-324.69325371000002</v>
      </c>
      <c r="AF85" s="382" t="str">
        <f t="shared" si="27"/>
        <v/>
      </c>
      <c r="AG85" s="382" t="str">
        <f t="shared" si="28"/>
        <v/>
      </c>
      <c r="AH85" s="382" t="str">
        <f t="shared" si="29"/>
        <v/>
      </c>
      <c r="AI85" s="382" t="str">
        <f t="shared" si="30"/>
        <v/>
      </c>
      <c r="AJ85" s="382" t="str">
        <f t="shared" si="31"/>
        <v/>
      </c>
      <c r="AK85" s="382" t="str">
        <f t="shared" si="32"/>
        <v/>
      </c>
    </row>
    <row r="86" spans="2:37" x14ac:dyDescent="0.2">
      <c r="B86" s="381">
        <f>A!A102</f>
        <v>39661</v>
      </c>
      <c r="C86" s="382">
        <f ca="1">A!F102</f>
        <v>-336.10660182999999</v>
      </c>
      <c r="Z86" s="382" t="str">
        <f t="shared" si="21"/>
        <v/>
      </c>
      <c r="AA86" s="382" t="str">
        <f t="shared" si="22"/>
        <v/>
      </c>
      <c r="AB86" s="382" t="str">
        <f t="shared" si="23"/>
        <v/>
      </c>
      <c r="AC86" s="382" t="str">
        <f t="shared" si="24"/>
        <v/>
      </c>
      <c r="AD86" s="382" t="str">
        <f t="shared" si="25"/>
        <v/>
      </c>
      <c r="AE86" s="382" t="str">
        <f t="shared" si="26"/>
        <v/>
      </c>
      <c r="AF86" s="382">
        <f t="shared" ca="1" si="27"/>
        <v>-338.98158663999999</v>
      </c>
      <c r="AG86" s="382" t="str">
        <f t="shared" si="28"/>
        <v/>
      </c>
      <c r="AH86" s="382" t="str">
        <f t="shared" si="29"/>
        <v/>
      </c>
      <c r="AI86" s="382" t="str">
        <f t="shared" si="30"/>
        <v/>
      </c>
      <c r="AJ86" s="382" t="str">
        <f t="shared" si="31"/>
        <v/>
      </c>
      <c r="AK86" s="382" t="str">
        <f t="shared" si="32"/>
        <v/>
      </c>
    </row>
    <row r="87" spans="2:37" x14ac:dyDescent="0.2">
      <c r="B87" s="381">
        <f>A!A103</f>
        <v>39692</v>
      </c>
      <c r="C87" s="382">
        <f ca="1">A!F103</f>
        <v>-319.37971758999998</v>
      </c>
      <c r="Z87" s="382" t="str">
        <f t="shared" si="21"/>
        <v/>
      </c>
      <c r="AA87" s="382" t="str">
        <f t="shared" si="22"/>
        <v/>
      </c>
      <c r="AB87" s="382" t="str">
        <f t="shared" si="23"/>
        <v/>
      </c>
      <c r="AC87" s="382" t="str">
        <f t="shared" si="24"/>
        <v/>
      </c>
      <c r="AD87" s="382" t="str">
        <f t="shared" si="25"/>
        <v/>
      </c>
      <c r="AE87" s="382" t="str">
        <f t="shared" si="26"/>
        <v/>
      </c>
      <c r="AF87" s="382" t="str">
        <f t="shared" si="27"/>
        <v/>
      </c>
      <c r="AG87" s="382">
        <f t="shared" ca="1" si="28"/>
        <v>-336.10660182999999</v>
      </c>
      <c r="AH87" s="382" t="str">
        <f t="shared" si="29"/>
        <v/>
      </c>
      <c r="AI87" s="382" t="str">
        <f t="shared" si="30"/>
        <v/>
      </c>
      <c r="AJ87" s="382" t="str">
        <f t="shared" si="31"/>
        <v/>
      </c>
      <c r="AK87" s="382" t="str">
        <f t="shared" si="32"/>
        <v/>
      </c>
    </row>
    <row r="88" spans="2:37" x14ac:dyDescent="0.2">
      <c r="B88" s="381">
        <f>A!A104</f>
        <v>39722</v>
      </c>
      <c r="C88" s="382">
        <f ca="1">A!F104</f>
        <v>-333.03262555999999</v>
      </c>
      <c r="Z88" s="382" t="str">
        <f t="shared" si="21"/>
        <v/>
      </c>
      <c r="AA88" s="382" t="str">
        <f t="shared" si="22"/>
        <v/>
      </c>
      <c r="AB88" s="382" t="str">
        <f t="shared" si="23"/>
        <v/>
      </c>
      <c r="AC88" s="382" t="str">
        <f t="shared" si="24"/>
        <v/>
      </c>
      <c r="AD88" s="382" t="str">
        <f t="shared" si="25"/>
        <v/>
      </c>
      <c r="AE88" s="382" t="str">
        <f t="shared" si="26"/>
        <v/>
      </c>
      <c r="AF88" s="382" t="str">
        <f t="shared" si="27"/>
        <v/>
      </c>
      <c r="AG88" s="382" t="str">
        <f t="shared" si="28"/>
        <v/>
      </c>
      <c r="AH88" s="382">
        <f t="shared" ca="1" si="29"/>
        <v>-319.37971758999998</v>
      </c>
      <c r="AI88" s="382" t="str">
        <f t="shared" si="30"/>
        <v/>
      </c>
      <c r="AJ88" s="382" t="str">
        <f t="shared" si="31"/>
        <v/>
      </c>
      <c r="AK88" s="382" t="str">
        <f t="shared" si="32"/>
        <v/>
      </c>
    </row>
    <row r="89" spans="2:37" x14ac:dyDescent="0.2">
      <c r="B89" s="381">
        <f>A!A105</f>
        <v>39753</v>
      </c>
      <c r="C89" s="382">
        <f ca="1">A!F105</f>
        <v>-321.0008196</v>
      </c>
      <c r="Z89" s="382" t="str">
        <f t="shared" si="21"/>
        <v/>
      </c>
      <c r="AA89" s="382" t="str">
        <f t="shared" si="22"/>
        <v/>
      </c>
      <c r="AB89" s="382" t="str">
        <f t="shared" si="23"/>
        <v/>
      </c>
      <c r="AC89" s="382" t="str">
        <f t="shared" si="24"/>
        <v/>
      </c>
      <c r="AD89" s="382" t="str">
        <f t="shared" si="25"/>
        <v/>
      </c>
      <c r="AE89" s="382" t="str">
        <f t="shared" si="26"/>
        <v/>
      </c>
      <c r="AF89" s="382" t="str">
        <f t="shared" si="27"/>
        <v/>
      </c>
      <c r="AG89" s="382" t="str">
        <f t="shared" si="28"/>
        <v/>
      </c>
      <c r="AH89" s="382" t="str">
        <f t="shared" si="29"/>
        <v/>
      </c>
      <c r="AI89" s="382">
        <f t="shared" ca="1" si="30"/>
        <v>-333.03262555999999</v>
      </c>
      <c r="AJ89" s="382" t="str">
        <f t="shared" si="31"/>
        <v/>
      </c>
      <c r="AK89" s="382" t="str">
        <f t="shared" si="32"/>
        <v/>
      </c>
    </row>
    <row r="90" spans="2:37" x14ac:dyDescent="0.2">
      <c r="B90" s="381">
        <f>A!A106</f>
        <v>39783</v>
      </c>
      <c r="C90" s="382">
        <f ca="1">A!F106</f>
        <v>-983.07631889000004</v>
      </c>
      <c r="Z90" s="382" t="str">
        <f t="shared" si="21"/>
        <v/>
      </c>
      <c r="AA90" s="382" t="str">
        <f t="shared" si="22"/>
        <v/>
      </c>
      <c r="AB90" s="382" t="str">
        <f t="shared" si="23"/>
        <v/>
      </c>
      <c r="AC90" s="382" t="str">
        <f t="shared" si="24"/>
        <v/>
      </c>
      <c r="AD90" s="382" t="str">
        <f t="shared" si="25"/>
        <v/>
      </c>
      <c r="AE90" s="382" t="str">
        <f t="shared" si="26"/>
        <v/>
      </c>
      <c r="AF90" s="382" t="str">
        <f t="shared" si="27"/>
        <v/>
      </c>
      <c r="AG90" s="382" t="str">
        <f t="shared" si="28"/>
        <v/>
      </c>
      <c r="AH90" s="382" t="str">
        <f t="shared" si="29"/>
        <v/>
      </c>
      <c r="AI90" s="382" t="str">
        <f t="shared" si="30"/>
        <v/>
      </c>
      <c r="AJ90" s="382">
        <f t="shared" ca="1" si="31"/>
        <v>-321.0008196</v>
      </c>
      <c r="AK90" s="382" t="str">
        <f t="shared" si="32"/>
        <v/>
      </c>
    </row>
    <row r="91" spans="2:37" x14ac:dyDescent="0.2">
      <c r="B91" s="381">
        <f>A!A107</f>
        <v>39814</v>
      </c>
      <c r="C91" s="382">
        <f ca="1">A!F107</f>
        <v>767.45297889999995</v>
      </c>
      <c r="Z91" s="382" t="str">
        <f t="shared" si="21"/>
        <v/>
      </c>
      <c r="AA91" s="382" t="str">
        <f t="shared" si="22"/>
        <v/>
      </c>
      <c r="AB91" s="382" t="str">
        <f t="shared" si="23"/>
        <v/>
      </c>
      <c r="AC91" s="382" t="str">
        <f t="shared" si="24"/>
        <v/>
      </c>
      <c r="AD91" s="382" t="str">
        <f t="shared" si="25"/>
        <v/>
      </c>
      <c r="AE91" s="382" t="str">
        <f t="shared" si="26"/>
        <v/>
      </c>
      <c r="AF91" s="382" t="str">
        <f t="shared" si="27"/>
        <v/>
      </c>
      <c r="AG91" s="382" t="str">
        <f t="shared" si="28"/>
        <v/>
      </c>
      <c r="AH91" s="382" t="str">
        <f t="shared" si="29"/>
        <v/>
      </c>
      <c r="AI91" s="382" t="str">
        <f t="shared" si="30"/>
        <v/>
      </c>
      <c r="AJ91" s="382" t="str">
        <f t="shared" si="31"/>
        <v/>
      </c>
      <c r="AK91" s="382">
        <f t="shared" ca="1" si="32"/>
        <v>-983.07631889000004</v>
      </c>
    </row>
    <row r="92" spans="2:37" x14ac:dyDescent="0.2">
      <c r="B92" s="381">
        <f>A!A108</f>
        <v>39845</v>
      </c>
      <c r="C92" s="382">
        <f ca="1">A!F108</f>
        <v>119.59659047</v>
      </c>
      <c r="Z92" s="382">
        <f t="shared" ca="1" si="21"/>
        <v>767.45297889999995</v>
      </c>
      <c r="AA92" s="382" t="str">
        <f t="shared" si="22"/>
        <v/>
      </c>
      <c r="AB92" s="382" t="str">
        <f t="shared" si="23"/>
        <v/>
      </c>
      <c r="AC92" s="382" t="str">
        <f t="shared" si="24"/>
        <v/>
      </c>
      <c r="AD92" s="382" t="str">
        <f t="shared" si="25"/>
        <v/>
      </c>
      <c r="AE92" s="382" t="str">
        <f t="shared" si="26"/>
        <v/>
      </c>
      <c r="AF92" s="382" t="str">
        <f t="shared" si="27"/>
        <v/>
      </c>
      <c r="AG92" s="382" t="str">
        <f t="shared" si="28"/>
        <v/>
      </c>
      <c r="AH92" s="382" t="str">
        <f t="shared" si="29"/>
        <v/>
      </c>
      <c r="AI92" s="382" t="str">
        <f t="shared" si="30"/>
        <v/>
      </c>
      <c r="AJ92" s="382" t="str">
        <f t="shared" si="31"/>
        <v/>
      </c>
      <c r="AK92" s="382" t="str">
        <f t="shared" si="32"/>
        <v/>
      </c>
    </row>
    <row r="93" spans="2:37" x14ac:dyDescent="0.2">
      <c r="B93" s="381">
        <f>A!A109</f>
        <v>39873</v>
      </c>
      <c r="C93" s="382">
        <f ca="1">A!F109</f>
        <v>126.81392145</v>
      </c>
      <c r="Z93" s="382" t="str">
        <f t="shared" si="21"/>
        <v/>
      </c>
      <c r="AA93" s="382">
        <f t="shared" ca="1" si="22"/>
        <v>119.59659047</v>
      </c>
      <c r="AB93" s="382" t="str">
        <f t="shared" si="23"/>
        <v/>
      </c>
      <c r="AC93" s="382" t="str">
        <f t="shared" si="24"/>
        <v/>
      </c>
      <c r="AD93" s="382" t="str">
        <f t="shared" si="25"/>
        <v/>
      </c>
      <c r="AE93" s="382" t="str">
        <f t="shared" si="26"/>
        <v/>
      </c>
      <c r="AF93" s="382" t="str">
        <f t="shared" si="27"/>
        <v/>
      </c>
      <c r="AG93" s="382" t="str">
        <f t="shared" si="28"/>
        <v/>
      </c>
      <c r="AH93" s="382" t="str">
        <f t="shared" si="29"/>
        <v/>
      </c>
      <c r="AI93" s="382" t="str">
        <f t="shared" si="30"/>
        <v/>
      </c>
      <c r="AJ93" s="382" t="str">
        <f t="shared" si="31"/>
        <v/>
      </c>
      <c r="AK93" s="382" t="str">
        <f t="shared" si="32"/>
        <v/>
      </c>
    </row>
    <row r="94" spans="2:37" x14ac:dyDescent="0.2">
      <c r="B94" s="381">
        <f>A!A110</f>
        <v>39904</v>
      </c>
      <c r="C94" s="382">
        <f ca="1">A!F110</f>
        <v>82.439766059999997</v>
      </c>
      <c r="Z94" s="382" t="str">
        <f t="shared" si="21"/>
        <v/>
      </c>
      <c r="AA94" s="382" t="str">
        <f t="shared" si="22"/>
        <v/>
      </c>
      <c r="AB94" s="382">
        <f t="shared" ca="1" si="23"/>
        <v>126.81392145</v>
      </c>
      <c r="AC94" s="382" t="str">
        <f t="shared" si="24"/>
        <v/>
      </c>
      <c r="AD94" s="382" t="str">
        <f t="shared" si="25"/>
        <v/>
      </c>
      <c r="AE94" s="382" t="str">
        <f t="shared" si="26"/>
        <v/>
      </c>
      <c r="AF94" s="382" t="str">
        <f t="shared" si="27"/>
        <v/>
      </c>
      <c r="AG94" s="382" t="str">
        <f t="shared" si="28"/>
        <v/>
      </c>
      <c r="AH94" s="382" t="str">
        <f t="shared" si="29"/>
        <v/>
      </c>
      <c r="AI94" s="382" t="str">
        <f t="shared" si="30"/>
        <v/>
      </c>
      <c r="AJ94" s="382" t="str">
        <f t="shared" si="31"/>
        <v/>
      </c>
      <c r="AK94" s="382" t="str">
        <f t="shared" si="32"/>
        <v/>
      </c>
    </row>
    <row r="95" spans="2:37" x14ac:dyDescent="0.2">
      <c r="B95" s="381">
        <f>A!A111</f>
        <v>39934</v>
      </c>
      <c r="C95" s="382">
        <f ca="1">A!F111</f>
        <v>85.933227860000002</v>
      </c>
      <c r="Z95" s="382" t="str">
        <f t="shared" si="21"/>
        <v/>
      </c>
      <c r="AA95" s="382" t="str">
        <f t="shared" si="22"/>
        <v/>
      </c>
      <c r="AB95" s="382" t="str">
        <f t="shared" si="23"/>
        <v/>
      </c>
      <c r="AC95" s="382">
        <f t="shared" ca="1" si="24"/>
        <v>82.439766059999997</v>
      </c>
      <c r="AD95" s="382" t="str">
        <f t="shared" si="25"/>
        <v/>
      </c>
      <c r="AE95" s="382" t="str">
        <f t="shared" si="26"/>
        <v/>
      </c>
      <c r="AF95" s="382" t="str">
        <f t="shared" si="27"/>
        <v/>
      </c>
      <c r="AG95" s="382" t="str">
        <f t="shared" si="28"/>
        <v/>
      </c>
      <c r="AH95" s="382" t="str">
        <f t="shared" si="29"/>
        <v/>
      </c>
      <c r="AI95" s="382" t="str">
        <f t="shared" si="30"/>
        <v/>
      </c>
      <c r="AJ95" s="382" t="str">
        <f t="shared" si="31"/>
        <v/>
      </c>
      <c r="AK95" s="382" t="str">
        <f t="shared" si="32"/>
        <v/>
      </c>
    </row>
    <row r="96" spans="2:37" x14ac:dyDescent="0.2">
      <c r="B96" s="381">
        <f>A!A112</f>
        <v>39965</v>
      </c>
      <c r="C96" s="382">
        <f ca="1">A!F112</f>
        <v>84.054226679999999</v>
      </c>
      <c r="Z96" s="382" t="str">
        <f t="shared" si="21"/>
        <v/>
      </c>
      <c r="AA96" s="382" t="str">
        <f t="shared" si="22"/>
        <v/>
      </c>
      <c r="AB96" s="382" t="str">
        <f t="shared" si="23"/>
        <v/>
      </c>
      <c r="AC96" s="382" t="str">
        <f t="shared" si="24"/>
        <v/>
      </c>
      <c r="AD96" s="382">
        <f t="shared" ca="1" si="25"/>
        <v>85.933227860000002</v>
      </c>
      <c r="AE96" s="382" t="str">
        <f t="shared" si="26"/>
        <v/>
      </c>
      <c r="AF96" s="382" t="str">
        <f t="shared" si="27"/>
        <v/>
      </c>
      <c r="AG96" s="382" t="str">
        <f t="shared" si="28"/>
        <v/>
      </c>
      <c r="AH96" s="382" t="str">
        <f t="shared" si="29"/>
        <v/>
      </c>
      <c r="AI96" s="382" t="str">
        <f t="shared" si="30"/>
        <v/>
      </c>
      <c r="AJ96" s="382" t="str">
        <f t="shared" si="31"/>
        <v/>
      </c>
      <c r="AK96" s="382" t="str">
        <f t="shared" si="32"/>
        <v/>
      </c>
    </row>
    <row r="97" spans="2:37" x14ac:dyDescent="0.2">
      <c r="B97" s="381">
        <f>A!A113</f>
        <v>39995</v>
      </c>
      <c r="C97" s="382">
        <f ca="1">A!F113</f>
        <v>83.369910239999996</v>
      </c>
      <c r="Z97" s="382" t="str">
        <f t="shared" si="21"/>
        <v/>
      </c>
      <c r="AA97" s="382" t="str">
        <f t="shared" si="22"/>
        <v/>
      </c>
      <c r="AB97" s="382" t="str">
        <f t="shared" si="23"/>
        <v/>
      </c>
      <c r="AC97" s="382" t="str">
        <f t="shared" si="24"/>
        <v/>
      </c>
      <c r="AD97" s="382" t="str">
        <f t="shared" si="25"/>
        <v/>
      </c>
      <c r="AE97" s="382">
        <f t="shared" ca="1" si="26"/>
        <v>84.054226679999999</v>
      </c>
      <c r="AF97" s="382" t="str">
        <f t="shared" si="27"/>
        <v/>
      </c>
      <c r="AG97" s="382" t="str">
        <f t="shared" si="28"/>
        <v/>
      </c>
      <c r="AH97" s="382" t="str">
        <f t="shared" si="29"/>
        <v/>
      </c>
      <c r="AI97" s="382" t="str">
        <f t="shared" si="30"/>
        <v/>
      </c>
      <c r="AJ97" s="382" t="str">
        <f t="shared" si="31"/>
        <v/>
      </c>
      <c r="AK97" s="382" t="str">
        <f t="shared" si="32"/>
        <v/>
      </c>
    </row>
    <row r="98" spans="2:37" x14ac:dyDescent="0.2">
      <c r="B98" s="381">
        <f>A!A114</f>
        <v>40026</v>
      </c>
      <c r="C98" s="382">
        <f ca="1">A!F114</f>
        <v>84.425361069999994</v>
      </c>
      <c r="Z98" s="382" t="str">
        <f t="shared" si="21"/>
        <v/>
      </c>
      <c r="AA98" s="382" t="str">
        <f t="shared" si="22"/>
        <v/>
      </c>
      <c r="AB98" s="382" t="str">
        <f t="shared" si="23"/>
        <v/>
      </c>
      <c r="AC98" s="382" t="str">
        <f t="shared" si="24"/>
        <v/>
      </c>
      <c r="AD98" s="382" t="str">
        <f t="shared" si="25"/>
        <v/>
      </c>
      <c r="AE98" s="382" t="str">
        <f t="shared" si="26"/>
        <v/>
      </c>
      <c r="AF98" s="382">
        <f t="shared" ca="1" si="27"/>
        <v>83.369910239999996</v>
      </c>
      <c r="AG98" s="382" t="str">
        <f t="shared" si="28"/>
        <v/>
      </c>
      <c r="AH98" s="382" t="str">
        <f t="shared" si="29"/>
        <v/>
      </c>
      <c r="AI98" s="382" t="str">
        <f t="shared" si="30"/>
        <v/>
      </c>
      <c r="AJ98" s="382" t="str">
        <f t="shared" si="31"/>
        <v/>
      </c>
      <c r="AK98" s="382" t="str">
        <f t="shared" si="32"/>
        <v/>
      </c>
    </row>
    <row r="99" spans="2:37" x14ac:dyDescent="0.2">
      <c r="B99" s="381">
        <f>A!A115</f>
        <v>40057</v>
      </c>
      <c r="C99" s="382">
        <f ca="1">A!F115</f>
        <v>83.953732939999995</v>
      </c>
      <c r="Z99" s="382" t="str">
        <f t="shared" si="21"/>
        <v/>
      </c>
      <c r="AA99" s="382" t="str">
        <f t="shared" si="22"/>
        <v/>
      </c>
      <c r="AB99" s="382" t="str">
        <f t="shared" si="23"/>
        <v/>
      </c>
      <c r="AC99" s="382" t="str">
        <f t="shared" si="24"/>
        <v/>
      </c>
      <c r="AD99" s="382" t="str">
        <f t="shared" si="25"/>
        <v/>
      </c>
      <c r="AE99" s="382" t="str">
        <f t="shared" si="26"/>
        <v/>
      </c>
      <c r="AF99" s="382" t="str">
        <f t="shared" si="27"/>
        <v/>
      </c>
      <c r="AG99" s="382">
        <f t="shared" ca="1" si="28"/>
        <v>84.425361069999994</v>
      </c>
      <c r="AH99" s="382" t="str">
        <f t="shared" si="29"/>
        <v/>
      </c>
      <c r="AI99" s="382" t="str">
        <f t="shared" si="30"/>
        <v/>
      </c>
      <c r="AJ99" s="382" t="str">
        <f t="shared" si="31"/>
        <v/>
      </c>
      <c r="AK99" s="382" t="str">
        <f t="shared" si="32"/>
        <v/>
      </c>
    </row>
    <row r="100" spans="2:37" x14ac:dyDescent="0.2">
      <c r="B100" s="381">
        <f>A!A116</f>
        <v>40087</v>
      </c>
      <c r="C100" s="382">
        <f ca="1">A!F116</f>
        <v>85.114477570000005</v>
      </c>
      <c r="Z100" s="382" t="str">
        <f t="shared" si="21"/>
        <v/>
      </c>
      <c r="AA100" s="382" t="str">
        <f t="shared" si="22"/>
        <v/>
      </c>
      <c r="AB100" s="382" t="str">
        <f t="shared" si="23"/>
        <v/>
      </c>
      <c r="AC100" s="382" t="str">
        <f t="shared" si="24"/>
        <v/>
      </c>
      <c r="AD100" s="382" t="str">
        <f t="shared" si="25"/>
        <v/>
      </c>
      <c r="AE100" s="382" t="str">
        <f t="shared" si="26"/>
        <v/>
      </c>
      <c r="AF100" s="382" t="str">
        <f t="shared" si="27"/>
        <v/>
      </c>
      <c r="AG100" s="382" t="str">
        <f t="shared" si="28"/>
        <v/>
      </c>
      <c r="AH100" s="382">
        <f t="shared" ca="1" si="29"/>
        <v>83.953732939999995</v>
      </c>
      <c r="AI100" s="382" t="str">
        <f t="shared" si="30"/>
        <v/>
      </c>
      <c r="AJ100" s="382" t="str">
        <f t="shared" si="31"/>
        <v/>
      </c>
      <c r="AK100" s="382" t="str">
        <f t="shared" si="32"/>
        <v/>
      </c>
    </row>
    <row r="101" spans="2:37" x14ac:dyDescent="0.2">
      <c r="B101" s="381">
        <f>A!A117</f>
        <v>40118</v>
      </c>
      <c r="C101" s="382">
        <f ca="1">A!F117</f>
        <v>79.288982360000006</v>
      </c>
      <c r="Z101" s="382" t="str">
        <f t="shared" si="21"/>
        <v/>
      </c>
      <c r="AA101" s="382" t="str">
        <f t="shared" si="22"/>
        <v/>
      </c>
      <c r="AB101" s="382" t="str">
        <f t="shared" si="23"/>
        <v/>
      </c>
      <c r="AC101" s="382" t="str">
        <f t="shared" si="24"/>
        <v/>
      </c>
      <c r="AD101" s="382" t="str">
        <f t="shared" si="25"/>
        <v/>
      </c>
      <c r="AE101" s="382" t="str">
        <f t="shared" si="26"/>
        <v/>
      </c>
      <c r="AF101" s="382" t="str">
        <f t="shared" si="27"/>
        <v/>
      </c>
      <c r="AG101" s="382" t="str">
        <f t="shared" si="28"/>
        <v/>
      </c>
      <c r="AH101" s="382" t="str">
        <f t="shared" si="29"/>
        <v/>
      </c>
      <c r="AI101" s="382">
        <f t="shared" ca="1" si="30"/>
        <v>85.114477570000005</v>
      </c>
      <c r="AJ101" s="382" t="str">
        <f t="shared" si="31"/>
        <v/>
      </c>
      <c r="AK101" s="382" t="str">
        <f t="shared" si="32"/>
        <v/>
      </c>
    </row>
    <row r="102" spans="2:37" x14ac:dyDescent="0.2">
      <c r="B102" s="381">
        <f>A!A118</f>
        <v>40148</v>
      </c>
      <c r="C102" s="382">
        <f ca="1">A!F118</f>
        <v>76.796089249999994</v>
      </c>
      <c r="Z102" s="382" t="str">
        <f t="shared" si="21"/>
        <v/>
      </c>
      <c r="AA102" s="382" t="str">
        <f t="shared" si="22"/>
        <v/>
      </c>
      <c r="AB102" s="382" t="str">
        <f t="shared" si="23"/>
        <v/>
      </c>
      <c r="AC102" s="382" t="str">
        <f t="shared" si="24"/>
        <v/>
      </c>
      <c r="AD102" s="382" t="str">
        <f t="shared" si="25"/>
        <v/>
      </c>
      <c r="AE102" s="382" t="str">
        <f t="shared" si="26"/>
        <v/>
      </c>
      <c r="AF102" s="382" t="str">
        <f t="shared" si="27"/>
        <v/>
      </c>
      <c r="AG102" s="382" t="str">
        <f t="shared" si="28"/>
        <v/>
      </c>
      <c r="AH102" s="382" t="str">
        <f t="shared" si="29"/>
        <v/>
      </c>
      <c r="AI102" s="382" t="str">
        <f t="shared" si="30"/>
        <v/>
      </c>
      <c r="AJ102" s="382">
        <f t="shared" ca="1" si="31"/>
        <v>79.288982360000006</v>
      </c>
      <c r="AK102" s="382" t="str">
        <f t="shared" si="32"/>
        <v/>
      </c>
    </row>
    <row r="103" spans="2:37" x14ac:dyDescent="0.2">
      <c r="B103" s="381">
        <f>A!A119</f>
        <v>40179</v>
      </c>
      <c r="C103" s="382">
        <f ca="1">A!F119</f>
        <v>-120.31710792</v>
      </c>
      <c r="Z103" s="382" t="str">
        <f t="shared" si="21"/>
        <v/>
      </c>
      <c r="AA103" s="382" t="str">
        <f t="shared" si="22"/>
        <v/>
      </c>
      <c r="AB103" s="382" t="str">
        <f t="shared" si="23"/>
        <v/>
      </c>
      <c r="AC103" s="382" t="str">
        <f t="shared" si="24"/>
        <v/>
      </c>
      <c r="AD103" s="382" t="str">
        <f t="shared" si="25"/>
        <v/>
      </c>
      <c r="AE103" s="382" t="str">
        <f t="shared" si="26"/>
        <v/>
      </c>
      <c r="AF103" s="382" t="str">
        <f t="shared" si="27"/>
        <v/>
      </c>
      <c r="AG103" s="382" t="str">
        <f t="shared" si="28"/>
        <v/>
      </c>
      <c r="AH103" s="382" t="str">
        <f t="shared" si="29"/>
        <v/>
      </c>
      <c r="AI103" s="382" t="str">
        <f t="shared" si="30"/>
        <v/>
      </c>
      <c r="AJ103" s="382" t="str">
        <f t="shared" si="31"/>
        <v/>
      </c>
      <c r="AK103" s="382">
        <f t="shared" ca="1" si="32"/>
        <v>76.796089249999994</v>
      </c>
    </row>
    <row r="104" spans="2:37" x14ac:dyDescent="0.2">
      <c r="B104" s="381">
        <f>A!A120</f>
        <v>40210</v>
      </c>
      <c r="C104" s="382">
        <f ca="1">A!F120</f>
        <v>-101.61941032</v>
      </c>
      <c r="Z104" s="382">
        <f t="shared" ca="1" si="21"/>
        <v>-120.31710792</v>
      </c>
      <c r="AA104" s="382" t="str">
        <f t="shared" si="22"/>
        <v/>
      </c>
      <c r="AB104" s="382" t="str">
        <f t="shared" si="23"/>
        <v/>
      </c>
      <c r="AC104" s="382" t="str">
        <f t="shared" si="24"/>
        <v/>
      </c>
      <c r="AD104" s="382" t="str">
        <f t="shared" si="25"/>
        <v/>
      </c>
      <c r="AE104" s="382" t="str">
        <f t="shared" si="26"/>
        <v/>
      </c>
      <c r="AF104" s="382" t="str">
        <f t="shared" si="27"/>
        <v/>
      </c>
      <c r="AG104" s="382" t="str">
        <f t="shared" si="28"/>
        <v/>
      </c>
      <c r="AH104" s="382" t="str">
        <f t="shared" si="29"/>
        <v/>
      </c>
      <c r="AI104" s="382" t="str">
        <f t="shared" si="30"/>
        <v/>
      </c>
      <c r="AJ104" s="382" t="str">
        <f t="shared" si="31"/>
        <v/>
      </c>
      <c r="AK104" s="382" t="str">
        <f t="shared" si="32"/>
        <v/>
      </c>
    </row>
    <row r="105" spans="2:37" x14ac:dyDescent="0.2">
      <c r="B105" s="381">
        <f>A!A121</f>
        <v>40238</v>
      </c>
      <c r="C105" s="382">
        <f ca="1">A!F121</f>
        <v>-116.68233262</v>
      </c>
      <c r="Z105" s="382" t="str">
        <f t="shared" si="21"/>
        <v/>
      </c>
      <c r="AA105" s="382">
        <f t="shared" ca="1" si="22"/>
        <v>-101.61941032</v>
      </c>
      <c r="AB105" s="382" t="str">
        <f t="shared" si="23"/>
        <v/>
      </c>
      <c r="AC105" s="382" t="str">
        <f t="shared" si="24"/>
        <v/>
      </c>
      <c r="AD105" s="382" t="str">
        <f t="shared" si="25"/>
        <v/>
      </c>
      <c r="AE105" s="382" t="str">
        <f t="shared" si="26"/>
        <v/>
      </c>
      <c r="AF105" s="382" t="str">
        <f t="shared" si="27"/>
        <v/>
      </c>
      <c r="AG105" s="382" t="str">
        <f t="shared" si="28"/>
        <v/>
      </c>
      <c r="AH105" s="382" t="str">
        <f t="shared" si="29"/>
        <v/>
      </c>
      <c r="AI105" s="382" t="str">
        <f t="shared" si="30"/>
        <v/>
      </c>
      <c r="AJ105" s="382" t="str">
        <f t="shared" si="31"/>
        <v/>
      </c>
      <c r="AK105" s="382" t="str">
        <f t="shared" si="32"/>
        <v/>
      </c>
    </row>
    <row r="106" spans="2:37" x14ac:dyDescent="0.2">
      <c r="B106" s="381">
        <f>A!A122</f>
        <v>40269</v>
      </c>
      <c r="C106" s="382">
        <f ca="1">A!F122</f>
        <v>-107.74711997</v>
      </c>
      <c r="Z106" s="382" t="str">
        <f t="shared" si="21"/>
        <v/>
      </c>
      <c r="AA106" s="382" t="str">
        <f t="shared" si="22"/>
        <v/>
      </c>
      <c r="AB106" s="382">
        <f t="shared" ca="1" si="23"/>
        <v>-116.68233262</v>
      </c>
      <c r="AC106" s="382" t="str">
        <f t="shared" si="24"/>
        <v/>
      </c>
      <c r="AD106" s="382" t="str">
        <f t="shared" si="25"/>
        <v/>
      </c>
      <c r="AE106" s="382" t="str">
        <f t="shared" si="26"/>
        <v/>
      </c>
      <c r="AF106" s="382" t="str">
        <f t="shared" si="27"/>
        <v/>
      </c>
      <c r="AG106" s="382" t="str">
        <f t="shared" si="28"/>
        <v/>
      </c>
      <c r="AH106" s="382" t="str">
        <f t="shared" si="29"/>
        <v/>
      </c>
      <c r="AI106" s="382" t="str">
        <f t="shared" si="30"/>
        <v/>
      </c>
      <c r="AJ106" s="382" t="str">
        <f t="shared" si="31"/>
        <v/>
      </c>
      <c r="AK106" s="382" t="str">
        <f t="shared" si="32"/>
        <v/>
      </c>
    </row>
    <row r="107" spans="2:37" x14ac:dyDescent="0.2">
      <c r="B107" s="381">
        <f>A!A123</f>
        <v>40299</v>
      </c>
      <c r="C107" s="382">
        <f ca="1">A!F123</f>
        <v>-101.79317919</v>
      </c>
      <c r="Z107" s="382" t="str">
        <f t="shared" si="21"/>
        <v/>
      </c>
      <c r="AA107" s="382" t="str">
        <f t="shared" si="22"/>
        <v/>
      </c>
      <c r="AB107" s="382" t="str">
        <f t="shared" si="23"/>
        <v/>
      </c>
      <c r="AC107" s="382">
        <f t="shared" ca="1" si="24"/>
        <v>-107.74711997</v>
      </c>
      <c r="AD107" s="382" t="str">
        <f t="shared" si="25"/>
        <v/>
      </c>
      <c r="AE107" s="382" t="str">
        <f t="shared" si="26"/>
        <v/>
      </c>
      <c r="AF107" s="382" t="str">
        <f t="shared" si="27"/>
        <v/>
      </c>
      <c r="AG107" s="382" t="str">
        <f t="shared" si="28"/>
        <v/>
      </c>
      <c r="AH107" s="382" t="str">
        <f t="shared" si="29"/>
        <v/>
      </c>
      <c r="AI107" s="382" t="str">
        <f t="shared" si="30"/>
        <v/>
      </c>
      <c r="AJ107" s="382" t="str">
        <f t="shared" si="31"/>
        <v/>
      </c>
      <c r="AK107" s="382" t="str">
        <f t="shared" si="32"/>
        <v/>
      </c>
    </row>
    <row r="108" spans="2:37" x14ac:dyDescent="0.2">
      <c r="B108" s="381">
        <f>A!A124</f>
        <v>40330</v>
      </c>
      <c r="C108" s="382">
        <f ca="1">A!F124</f>
        <v>-96.280981699999998</v>
      </c>
      <c r="Z108" s="382" t="str">
        <f t="shared" si="21"/>
        <v/>
      </c>
      <c r="AA108" s="382" t="str">
        <f t="shared" si="22"/>
        <v/>
      </c>
      <c r="AB108" s="382" t="str">
        <f t="shared" si="23"/>
        <v/>
      </c>
      <c r="AC108" s="382" t="str">
        <f t="shared" si="24"/>
        <v/>
      </c>
      <c r="AD108" s="382">
        <f t="shared" ca="1" si="25"/>
        <v>-101.79317919</v>
      </c>
      <c r="AE108" s="382" t="str">
        <f t="shared" si="26"/>
        <v/>
      </c>
      <c r="AF108" s="382" t="str">
        <f t="shared" si="27"/>
        <v/>
      </c>
      <c r="AG108" s="382" t="str">
        <f t="shared" si="28"/>
        <v/>
      </c>
      <c r="AH108" s="382" t="str">
        <f t="shared" si="29"/>
        <v/>
      </c>
      <c r="AI108" s="382" t="str">
        <f t="shared" si="30"/>
        <v/>
      </c>
      <c r="AJ108" s="382" t="str">
        <f t="shared" si="31"/>
        <v/>
      </c>
      <c r="AK108" s="382" t="str">
        <f t="shared" si="32"/>
        <v/>
      </c>
    </row>
    <row r="109" spans="2:37" x14ac:dyDescent="0.2">
      <c r="B109" s="381">
        <f>A!A125</f>
        <v>40360</v>
      </c>
      <c r="C109" s="382">
        <f ca="1">A!F125</f>
        <v>-100.53314583</v>
      </c>
      <c r="Z109" s="382" t="str">
        <f t="shared" si="21"/>
        <v/>
      </c>
      <c r="AA109" s="382" t="str">
        <f t="shared" si="22"/>
        <v/>
      </c>
      <c r="AB109" s="382" t="str">
        <f t="shared" si="23"/>
        <v/>
      </c>
      <c r="AC109" s="382" t="str">
        <f t="shared" si="24"/>
        <v/>
      </c>
      <c r="AD109" s="382" t="str">
        <f t="shared" si="25"/>
        <v/>
      </c>
      <c r="AE109" s="382">
        <f t="shared" ca="1" si="26"/>
        <v>-96.280981699999998</v>
      </c>
      <c r="AF109" s="382" t="str">
        <f t="shared" si="27"/>
        <v/>
      </c>
      <c r="AG109" s="382" t="str">
        <f t="shared" si="28"/>
        <v/>
      </c>
      <c r="AH109" s="382" t="str">
        <f t="shared" si="29"/>
        <v/>
      </c>
      <c r="AI109" s="382" t="str">
        <f t="shared" si="30"/>
        <v/>
      </c>
      <c r="AJ109" s="382" t="str">
        <f t="shared" si="31"/>
        <v/>
      </c>
      <c r="AK109" s="382" t="str">
        <f t="shared" si="32"/>
        <v/>
      </c>
    </row>
    <row r="110" spans="2:37" x14ac:dyDescent="0.2">
      <c r="B110" s="381">
        <f>A!A126</f>
        <v>40391</v>
      </c>
      <c r="C110" s="382">
        <f ca="1">A!F126</f>
        <v>-106.34986071</v>
      </c>
      <c r="Z110" s="382" t="str">
        <f t="shared" si="21"/>
        <v/>
      </c>
      <c r="AA110" s="382" t="str">
        <f t="shared" si="22"/>
        <v/>
      </c>
      <c r="AB110" s="382" t="str">
        <f t="shared" si="23"/>
        <v/>
      </c>
      <c r="AC110" s="382" t="str">
        <f t="shared" si="24"/>
        <v/>
      </c>
      <c r="AD110" s="382" t="str">
        <f t="shared" si="25"/>
        <v/>
      </c>
      <c r="AE110" s="382" t="str">
        <f t="shared" si="26"/>
        <v/>
      </c>
      <c r="AF110" s="382">
        <f t="shared" ca="1" si="27"/>
        <v>-100.53314583</v>
      </c>
      <c r="AG110" s="382" t="str">
        <f t="shared" si="28"/>
        <v/>
      </c>
      <c r="AH110" s="382" t="str">
        <f t="shared" si="29"/>
        <v/>
      </c>
      <c r="AI110" s="382" t="str">
        <f t="shared" si="30"/>
        <v/>
      </c>
      <c r="AJ110" s="382" t="str">
        <f t="shared" si="31"/>
        <v/>
      </c>
      <c r="AK110" s="382" t="str">
        <f t="shared" si="32"/>
        <v/>
      </c>
    </row>
    <row r="111" spans="2:37" x14ac:dyDescent="0.2">
      <c r="B111" s="381">
        <f>A!A127</f>
        <v>40422</v>
      </c>
      <c r="C111" s="382">
        <f ca="1">A!F127</f>
        <v>-100.60371816999999</v>
      </c>
      <c r="Z111" s="382" t="str">
        <f t="shared" si="21"/>
        <v/>
      </c>
      <c r="AA111" s="382" t="str">
        <f t="shared" si="22"/>
        <v/>
      </c>
      <c r="AB111" s="382" t="str">
        <f t="shared" si="23"/>
        <v/>
      </c>
      <c r="AC111" s="382" t="str">
        <f t="shared" si="24"/>
        <v/>
      </c>
      <c r="AD111" s="382" t="str">
        <f t="shared" si="25"/>
        <v/>
      </c>
      <c r="AE111" s="382" t="str">
        <f t="shared" si="26"/>
        <v/>
      </c>
      <c r="AF111" s="382" t="str">
        <f t="shared" si="27"/>
        <v/>
      </c>
      <c r="AG111" s="382">
        <f t="shared" ca="1" si="28"/>
        <v>-106.34986071</v>
      </c>
      <c r="AH111" s="382" t="str">
        <f t="shared" si="29"/>
        <v/>
      </c>
      <c r="AI111" s="382" t="str">
        <f t="shared" si="30"/>
        <v/>
      </c>
      <c r="AJ111" s="382" t="str">
        <f t="shared" si="31"/>
        <v/>
      </c>
      <c r="AK111" s="382" t="str">
        <f t="shared" si="32"/>
        <v/>
      </c>
    </row>
    <row r="112" spans="2:37" x14ac:dyDescent="0.2">
      <c r="B112" s="381">
        <f>A!A128</f>
        <v>40452</v>
      </c>
      <c r="C112" s="382">
        <f ca="1">A!F128</f>
        <v>-105.75224692</v>
      </c>
      <c r="Z112" s="382" t="str">
        <f t="shared" si="21"/>
        <v/>
      </c>
      <c r="AA112" s="382" t="str">
        <f t="shared" si="22"/>
        <v/>
      </c>
      <c r="AB112" s="382" t="str">
        <f t="shared" si="23"/>
        <v/>
      </c>
      <c r="AC112" s="382" t="str">
        <f t="shared" si="24"/>
        <v/>
      </c>
      <c r="AD112" s="382" t="str">
        <f t="shared" si="25"/>
        <v/>
      </c>
      <c r="AE112" s="382" t="str">
        <f t="shared" si="26"/>
        <v/>
      </c>
      <c r="AF112" s="382" t="str">
        <f t="shared" si="27"/>
        <v/>
      </c>
      <c r="AG112" s="382" t="str">
        <f t="shared" si="28"/>
        <v/>
      </c>
      <c r="AH112" s="382">
        <f t="shared" ca="1" si="29"/>
        <v>-100.60371816999999</v>
      </c>
      <c r="AI112" s="382" t="str">
        <f t="shared" si="30"/>
        <v/>
      </c>
      <c r="AJ112" s="382" t="str">
        <f t="shared" si="31"/>
        <v/>
      </c>
      <c r="AK112" s="382" t="str">
        <f t="shared" si="32"/>
        <v/>
      </c>
    </row>
    <row r="113" spans="2:37" x14ac:dyDescent="0.2">
      <c r="B113" s="381">
        <f>A!A129</f>
        <v>40483</v>
      </c>
      <c r="C113" s="382">
        <f ca="1">A!F129</f>
        <v>-92.814241690000003</v>
      </c>
      <c r="Z113" s="382" t="str">
        <f t="shared" si="21"/>
        <v/>
      </c>
      <c r="AA113" s="382" t="str">
        <f t="shared" si="22"/>
        <v/>
      </c>
      <c r="AB113" s="382" t="str">
        <f t="shared" si="23"/>
        <v/>
      </c>
      <c r="AC113" s="382" t="str">
        <f t="shared" si="24"/>
        <v/>
      </c>
      <c r="AD113" s="382" t="str">
        <f t="shared" si="25"/>
        <v/>
      </c>
      <c r="AE113" s="382" t="str">
        <f t="shared" si="26"/>
        <v/>
      </c>
      <c r="AF113" s="382" t="str">
        <f t="shared" si="27"/>
        <v/>
      </c>
      <c r="AG113" s="382" t="str">
        <f t="shared" si="28"/>
        <v/>
      </c>
      <c r="AH113" s="382" t="str">
        <f t="shared" si="29"/>
        <v/>
      </c>
      <c r="AI113" s="382">
        <f t="shared" ca="1" si="30"/>
        <v>-105.75224692</v>
      </c>
      <c r="AJ113" s="382" t="str">
        <f t="shared" si="31"/>
        <v/>
      </c>
      <c r="AK113" s="382" t="str">
        <f t="shared" si="32"/>
        <v/>
      </c>
    </row>
    <row r="114" spans="2:37" x14ac:dyDescent="0.2">
      <c r="B114" s="381">
        <f>A!A130</f>
        <v>40513</v>
      </c>
      <c r="C114" s="382">
        <f ca="1">A!F130</f>
        <v>-97.472865150000004</v>
      </c>
      <c r="Z114" s="382" t="str">
        <f t="shared" si="21"/>
        <v/>
      </c>
      <c r="AA114" s="382" t="str">
        <f t="shared" si="22"/>
        <v/>
      </c>
      <c r="AB114" s="382" t="str">
        <f t="shared" si="23"/>
        <v/>
      </c>
      <c r="AC114" s="382" t="str">
        <f t="shared" si="24"/>
        <v/>
      </c>
      <c r="AD114" s="382" t="str">
        <f t="shared" si="25"/>
        <v/>
      </c>
      <c r="AE114" s="382" t="str">
        <f t="shared" si="26"/>
        <v/>
      </c>
      <c r="AF114" s="382" t="str">
        <f t="shared" si="27"/>
        <v/>
      </c>
      <c r="AG114" s="382" t="str">
        <f t="shared" si="28"/>
        <v/>
      </c>
      <c r="AH114" s="382" t="str">
        <f t="shared" si="29"/>
        <v/>
      </c>
      <c r="AI114" s="382" t="str">
        <f t="shared" si="30"/>
        <v/>
      </c>
      <c r="AJ114" s="382">
        <f t="shared" ca="1" si="31"/>
        <v>-92.814241690000003</v>
      </c>
      <c r="AK114" s="382" t="str">
        <f t="shared" si="32"/>
        <v/>
      </c>
    </row>
    <row r="115" spans="2:37" x14ac:dyDescent="0.2">
      <c r="B115" s="381">
        <f>A!A131</f>
        <v>40544</v>
      </c>
      <c r="C115" s="382">
        <f ca="1">A!F131</f>
        <v>57.340259090000004</v>
      </c>
      <c r="Z115" s="382" t="str">
        <f t="shared" si="21"/>
        <v/>
      </c>
      <c r="AA115" s="382" t="str">
        <f t="shared" si="22"/>
        <v/>
      </c>
      <c r="AB115" s="382" t="str">
        <f t="shared" si="23"/>
        <v/>
      </c>
      <c r="AC115" s="382" t="str">
        <f t="shared" si="24"/>
        <v/>
      </c>
      <c r="AD115" s="382" t="str">
        <f t="shared" si="25"/>
        <v/>
      </c>
      <c r="AE115" s="382" t="str">
        <f t="shared" si="26"/>
        <v/>
      </c>
      <c r="AF115" s="382" t="str">
        <f t="shared" si="27"/>
        <v/>
      </c>
      <c r="AG115" s="382" t="str">
        <f t="shared" si="28"/>
        <v/>
      </c>
      <c r="AH115" s="382" t="str">
        <f t="shared" si="29"/>
        <v/>
      </c>
      <c r="AI115" s="382" t="str">
        <f t="shared" si="30"/>
        <v/>
      </c>
      <c r="AJ115" s="382" t="str">
        <f t="shared" si="31"/>
        <v/>
      </c>
      <c r="AK115" s="382">
        <f t="shared" ca="1" si="32"/>
        <v>-97.472865150000004</v>
      </c>
    </row>
    <row r="116" spans="2:37" x14ac:dyDescent="0.2">
      <c r="B116" s="381">
        <f>A!A132</f>
        <v>40575</v>
      </c>
      <c r="C116" s="382">
        <f ca="1">A!F132</f>
        <v>55.907793130000002</v>
      </c>
      <c r="Z116" s="382">
        <f t="shared" ca="1" si="21"/>
        <v>57.340259090000004</v>
      </c>
      <c r="AA116" s="382" t="str">
        <f t="shared" si="22"/>
        <v/>
      </c>
      <c r="AB116" s="382" t="str">
        <f t="shared" si="23"/>
        <v/>
      </c>
      <c r="AC116" s="382" t="str">
        <f t="shared" si="24"/>
        <v/>
      </c>
      <c r="AD116" s="382" t="str">
        <f t="shared" si="25"/>
        <v/>
      </c>
      <c r="AE116" s="382" t="str">
        <f t="shared" si="26"/>
        <v/>
      </c>
      <c r="AF116" s="382" t="str">
        <f t="shared" si="27"/>
        <v/>
      </c>
      <c r="AG116" s="382" t="str">
        <f t="shared" si="28"/>
        <v/>
      </c>
      <c r="AH116" s="382" t="str">
        <f t="shared" si="29"/>
        <v/>
      </c>
      <c r="AI116" s="382" t="str">
        <f t="shared" si="30"/>
        <v/>
      </c>
      <c r="AJ116" s="382" t="str">
        <f t="shared" si="31"/>
        <v/>
      </c>
      <c r="AK116" s="382" t="str">
        <f t="shared" si="32"/>
        <v/>
      </c>
    </row>
    <row r="117" spans="2:37" x14ac:dyDescent="0.2">
      <c r="B117" s="381">
        <f>A!A133</f>
        <v>40603</v>
      </c>
      <c r="C117" s="382">
        <f ca="1">A!F133</f>
        <v>56.150773659999999</v>
      </c>
      <c r="Z117" s="382" t="str">
        <f t="shared" si="21"/>
        <v/>
      </c>
      <c r="AA117" s="382">
        <f t="shared" ca="1" si="22"/>
        <v>55.907793130000002</v>
      </c>
      <c r="AB117" s="382" t="str">
        <f t="shared" si="23"/>
        <v/>
      </c>
      <c r="AC117" s="382" t="str">
        <f t="shared" si="24"/>
        <v/>
      </c>
      <c r="AD117" s="382" t="str">
        <f t="shared" si="25"/>
        <v/>
      </c>
      <c r="AE117" s="382" t="str">
        <f t="shared" si="26"/>
        <v/>
      </c>
      <c r="AF117" s="382" t="str">
        <f t="shared" si="27"/>
        <v/>
      </c>
      <c r="AG117" s="382" t="str">
        <f t="shared" si="28"/>
        <v/>
      </c>
      <c r="AH117" s="382" t="str">
        <f t="shared" si="29"/>
        <v/>
      </c>
      <c r="AI117" s="382" t="str">
        <f t="shared" si="30"/>
        <v/>
      </c>
      <c r="AJ117" s="382" t="str">
        <f t="shared" si="31"/>
        <v/>
      </c>
      <c r="AK117" s="382" t="str">
        <f t="shared" si="32"/>
        <v/>
      </c>
    </row>
    <row r="118" spans="2:37" x14ac:dyDescent="0.2">
      <c r="B118" s="381">
        <f>A!A134</f>
        <v>40634</v>
      </c>
      <c r="C118" s="382">
        <f ca="1">A!F134</f>
        <v>58.02015565</v>
      </c>
      <c r="Z118" s="382" t="str">
        <f t="shared" si="21"/>
        <v/>
      </c>
      <c r="AA118" s="382" t="str">
        <f t="shared" si="22"/>
        <v/>
      </c>
      <c r="AB118" s="382">
        <f t="shared" ca="1" si="23"/>
        <v>56.150773659999999</v>
      </c>
      <c r="AC118" s="382" t="str">
        <f t="shared" si="24"/>
        <v/>
      </c>
      <c r="AD118" s="382" t="str">
        <f t="shared" si="25"/>
        <v/>
      </c>
      <c r="AE118" s="382" t="str">
        <f t="shared" si="26"/>
        <v/>
      </c>
      <c r="AF118" s="382" t="str">
        <f t="shared" si="27"/>
        <v/>
      </c>
      <c r="AG118" s="382" t="str">
        <f t="shared" si="28"/>
        <v/>
      </c>
      <c r="AH118" s="382" t="str">
        <f t="shared" si="29"/>
        <v/>
      </c>
      <c r="AI118" s="382" t="str">
        <f t="shared" si="30"/>
        <v/>
      </c>
      <c r="AJ118" s="382" t="str">
        <f t="shared" si="31"/>
        <v/>
      </c>
      <c r="AK118" s="382" t="str">
        <f t="shared" si="32"/>
        <v/>
      </c>
    </row>
    <row r="119" spans="2:37" x14ac:dyDescent="0.2">
      <c r="B119" s="381">
        <f>A!A135</f>
        <v>40664</v>
      </c>
      <c r="C119" s="382">
        <f ca="1">A!F135</f>
        <v>59.188860490000003</v>
      </c>
      <c r="Z119" s="382" t="str">
        <f t="shared" si="21"/>
        <v/>
      </c>
      <c r="AA119" s="382" t="str">
        <f t="shared" si="22"/>
        <v/>
      </c>
      <c r="AB119" s="382" t="str">
        <f t="shared" si="23"/>
        <v/>
      </c>
      <c r="AC119" s="382">
        <f t="shared" ca="1" si="24"/>
        <v>58.02015565</v>
      </c>
      <c r="AD119" s="382" t="str">
        <f t="shared" si="25"/>
        <v/>
      </c>
      <c r="AE119" s="382" t="str">
        <f t="shared" si="26"/>
        <v/>
      </c>
      <c r="AF119" s="382" t="str">
        <f t="shared" si="27"/>
        <v/>
      </c>
      <c r="AG119" s="382" t="str">
        <f t="shared" si="28"/>
        <v/>
      </c>
      <c r="AH119" s="382" t="str">
        <f t="shared" si="29"/>
        <v/>
      </c>
      <c r="AI119" s="382" t="str">
        <f t="shared" si="30"/>
        <v/>
      </c>
      <c r="AJ119" s="382" t="str">
        <f t="shared" si="31"/>
        <v/>
      </c>
      <c r="AK119" s="382" t="str">
        <f t="shared" si="32"/>
        <v/>
      </c>
    </row>
    <row r="120" spans="2:37" x14ac:dyDescent="0.2">
      <c r="B120" s="381">
        <f>A!A136</f>
        <v>40695</v>
      </c>
      <c r="C120" s="382">
        <f ca="1">A!F136</f>
        <v>58.098096830000003</v>
      </c>
      <c r="Z120" s="382" t="str">
        <f t="shared" si="21"/>
        <v/>
      </c>
      <c r="AA120" s="382" t="str">
        <f t="shared" si="22"/>
        <v/>
      </c>
      <c r="AB120" s="382" t="str">
        <f t="shared" si="23"/>
        <v/>
      </c>
      <c r="AC120" s="382" t="str">
        <f t="shared" si="24"/>
        <v/>
      </c>
      <c r="AD120" s="382">
        <f t="shared" ca="1" si="25"/>
        <v>59.188860490000003</v>
      </c>
      <c r="AE120" s="382" t="str">
        <f t="shared" si="26"/>
        <v/>
      </c>
      <c r="AF120" s="382" t="str">
        <f t="shared" si="27"/>
        <v/>
      </c>
      <c r="AG120" s="382" t="str">
        <f t="shared" si="28"/>
        <v/>
      </c>
      <c r="AH120" s="382" t="str">
        <f t="shared" si="29"/>
        <v/>
      </c>
      <c r="AI120" s="382" t="str">
        <f t="shared" si="30"/>
        <v/>
      </c>
      <c r="AJ120" s="382" t="str">
        <f t="shared" si="31"/>
        <v/>
      </c>
      <c r="AK120" s="382" t="str">
        <f t="shared" si="32"/>
        <v/>
      </c>
    </row>
    <row r="121" spans="2:37" x14ac:dyDescent="0.2">
      <c r="B121" s="381">
        <f>A!A137</f>
        <v>40725</v>
      </c>
      <c r="C121" s="382">
        <f ca="1">A!F137</f>
        <v>58.640906950000002</v>
      </c>
      <c r="Z121" s="382" t="str">
        <f t="shared" si="21"/>
        <v/>
      </c>
      <c r="AA121" s="382" t="str">
        <f t="shared" si="22"/>
        <v/>
      </c>
      <c r="AB121" s="382" t="str">
        <f t="shared" si="23"/>
        <v/>
      </c>
      <c r="AC121" s="382" t="str">
        <f t="shared" si="24"/>
        <v/>
      </c>
      <c r="AD121" s="382" t="str">
        <f t="shared" si="25"/>
        <v/>
      </c>
      <c r="AE121" s="382">
        <f t="shared" ca="1" si="26"/>
        <v>58.098096830000003</v>
      </c>
      <c r="AF121" s="382" t="str">
        <f t="shared" si="27"/>
        <v/>
      </c>
      <c r="AG121" s="382" t="str">
        <f t="shared" si="28"/>
        <v/>
      </c>
      <c r="AH121" s="382" t="str">
        <f t="shared" si="29"/>
        <v/>
      </c>
      <c r="AI121" s="382" t="str">
        <f t="shared" si="30"/>
        <v/>
      </c>
      <c r="AJ121" s="382" t="str">
        <f t="shared" si="31"/>
        <v/>
      </c>
      <c r="AK121" s="382" t="str">
        <f t="shared" si="32"/>
        <v/>
      </c>
    </row>
    <row r="122" spans="2:37" x14ac:dyDescent="0.2">
      <c r="B122" s="381">
        <f>A!A138</f>
        <v>40756</v>
      </c>
      <c r="C122" s="382">
        <f ca="1">A!F138</f>
        <v>59.144286280000003</v>
      </c>
      <c r="Z122" s="382" t="str">
        <f t="shared" si="21"/>
        <v/>
      </c>
      <c r="AA122" s="382" t="str">
        <f t="shared" si="22"/>
        <v/>
      </c>
      <c r="AB122" s="382" t="str">
        <f t="shared" si="23"/>
        <v/>
      </c>
      <c r="AC122" s="382" t="str">
        <f t="shared" si="24"/>
        <v/>
      </c>
      <c r="AD122" s="382" t="str">
        <f t="shared" si="25"/>
        <v/>
      </c>
      <c r="AE122" s="382" t="str">
        <f t="shared" si="26"/>
        <v/>
      </c>
      <c r="AF122" s="382">
        <f t="shared" ca="1" si="27"/>
        <v>58.640906950000002</v>
      </c>
      <c r="AG122" s="382" t="str">
        <f t="shared" si="28"/>
        <v/>
      </c>
      <c r="AH122" s="382" t="str">
        <f t="shared" si="29"/>
        <v/>
      </c>
      <c r="AI122" s="382" t="str">
        <f t="shared" si="30"/>
        <v/>
      </c>
      <c r="AJ122" s="382" t="str">
        <f t="shared" si="31"/>
        <v/>
      </c>
      <c r="AK122" s="382" t="str">
        <f t="shared" si="32"/>
        <v/>
      </c>
    </row>
    <row r="123" spans="2:37" x14ac:dyDescent="0.2">
      <c r="B123" s="381">
        <f>A!A139</f>
        <v>40787</v>
      </c>
      <c r="C123" s="382">
        <f ca="1">A!F139</f>
        <v>58.279167919999999</v>
      </c>
      <c r="Z123" s="382" t="str">
        <f t="shared" si="21"/>
        <v/>
      </c>
      <c r="AA123" s="382" t="str">
        <f t="shared" si="22"/>
        <v/>
      </c>
      <c r="AB123" s="382" t="str">
        <f t="shared" si="23"/>
        <v/>
      </c>
      <c r="AC123" s="382" t="str">
        <f t="shared" si="24"/>
        <v/>
      </c>
      <c r="AD123" s="382" t="str">
        <f t="shared" si="25"/>
        <v/>
      </c>
      <c r="AE123" s="382" t="str">
        <f t="shared" si="26"/>
        <v/>
      </c>
      <c r="AF123" s="382" t="str">
        <f t="shared" si="27"/>
        <v/>
      </c>
      <c r="AG123" s="382">
        <f t="shared" ca="1" si="28"/>
        <v>59.144286280000003</v>
      </c>
      <c r="AH123" s="382" t="str">
        <f t="shared" si="29"/>
        <v/>
      </c>
      <c r="AI123" s="382" t="str">
        <f t="shared" si="30"/>
        <v/>
      </c>
      <c r="AJ123" s="382" t="str">
        <f t="shared" si="31"/>
        <v/>
      </c>
      <c r="AK123" s="382" t="str">
        <f t="shared" si="32"/>
        <v/>
      </c>
    </row>
    <row r="124" spans="2:37" x14ac:dyDescent="0.2">
      <c r="B124" s="381">
        <f>A!A140</f>
        <v>40817</v>
      </c>
      <c r="C124" s="382">
        <f ca="1">A!F140</f>
        <v>58.955461819999996</v>
      </c>
      <c r="Z124" s="382" t="str">
        <f t="shared" si="21"/>
        <v/>
      </c>
      <c r="AA124" s="382" t="str">
        <f t="shared" si="22"/>
        <v/>
      </c>
      <c r="AB124" s="382" t="str">
        <f t="shared" si="23"/>
        <v/>
      </c>
      <c r="AC124" s="382" t="str">
        <f t="shared" si="24"/>
        <v/>
      </c>
      <c r="AD124" s="382" t="str">
        <f t="shared" si="25"/>
        <v/>
      </c>
      <c r="AE124" s="382" t="str">
        <f t="shared" si="26"/>
        <v/>
      </c>
      <c r="AF124" s="382" t="str">
        <f t="shared" si="27"/>
        <v/>
      </c>
      <c r="AG124" s="382" t="str">
        <f t="shared" si="28"/>
        <v/>
      </c>
      <c r="AH124" s="382">
        <f t="shared" ca="1" si="29"/>
        <v>58.279167919999999</v>
      </c>
      <c r="AI124" s="382" t="str">
        <f t="shared" si="30"/>
        <v/>
      </c>
      <c r="AJ124" s="382" t="str">
        <f t="shared" si="31"/>
        <v/>
      </c>
      <c r="AK124" s="382" t="str">
        <f t="shared" si="32"/>
        <v/>
      </c>
    </row>
    <row r="125" spans="2:37" x14ac:dyDescent="0.2">
      <c r="B125" s="381">
        <f>A!A141</f>
        <v>40848</v>
      </c>
      <c r="C125" s="382">
        <f ca="1">A!F141</f>
        <v>56.358581039999997</v>
      </c>
      <c r="Z125" s="382" t="str">
        <f t="shared" si="21"/>
        <v/>
      </c>
      <c r="AA125" s="382" t="str">
        <f t="shared" si="22"/>
        <v/>
      </c>
      <c r="AB125" s="382" t="str">
        <f t="shared" si="23"/>
        <v/>
      </c>
      <c r="AC125" s="382" t="str">
        <f t="shared" si="24"/>
        <v/>
      </c>
      <c r="AD125" s="382" t="str">
        <f t="shared" si="25"/>
        <v/>
      </c>
      <c r="AE125" s="382" t="str">
        <f t="shared" si="26"/>
        <v/>
      </c>
      <c r="AF125" s="382" t="str">
        <f t="shared" si="27"/>
        <v/>
      </c>
      <c r="AG125" s="382" t="str">
        <f t="shared" si="28"/>
        <v/>
      </c>
      <c r="AH125" s="382" t="str">
        <f t="shared" si="29"/>
        <v/>
      </c>
      <c r="AI125" s="382">
        <f t="shared" ca="1" si="30"/>
        <v>58.955461819999996</v>
      </c>
      <c r="AJ125" s="382" t="str">
        <f t="shared" si="31"/>
        <v/>
      </c>
      <c r="AK125" s="382" t="str">
        <f t="shared" si="32"/>
        <v/>
      </c>
    </row>
    <row r="126" spans="2:37" x14ac:dyDescent="0.2">
      <c r="B126" s="381">
        <f>A!A142</f>
        <v>40878</v>
      </c>
      <c r="C126" s="382">
        <f ca="1">A!F142</f>
        <v>56.138984430000001</v>
      </c>
      <c r="Z126" s="382" t="str">
        <f t="shared" si="21"/>
        <v/>
      </c>
      <c r="AA126" s="382" t="str">
        <f t="shared" si="22"/>
        <v/>
      </c>
      <c r="AB126" s="382" t="str">
        <f t="shared" si="23"/>
        <v/>
      </c>
      <c r="AC126" s="382" t="str">
        <f t="shared" si="24"/>
        <v/>
      </c>
      <c r="AD126" s="382" t="str">
        <f t="shared" si="25"/>
        <v/>
      </c>
      <c r="AE126" s="382" t="str">
        <f t="shared" si="26"/>
        <v/>
      </c>
      <c r="AF126" s="382" t="str">
        <f t="shared" si="27"/>
        <v/>
      </c>
      <c r="AG126" s="382" t="str">
        <f t="shared" si="28"/>
        <v/>
      </c>
      <c r="AH126" s="382" t="str">
        <f t="shared" si="29"/>
        <v/>
      </c>
      <c r="AI126" s="382" t="str">
        <f t="shared" si="30"/>
        <v/>
      </c>
      <c r="AJ126" s="382">
        <f t="shared" ca="1" si="31"/>
        <v>56.358581039999997</v>
      </c>
      <c r="AK126" s="382" t="str">
        <f t="shared" si="32"/>
        <v/>
      </c>
    </row>
    <row r="127" spans="2:37" x14ac:dyDescent="0.2">
      <c r="B127" s="381">
        <f>A!A143</f>
        <v>40909</v>
      </c>
      <c r="C127" s="382">
        <f ca="1">A!F143</f>
        <v>54.126825349999997</v>
      </c>
      <c r="Z127" s="382" t="str">
        <f t="shared" si="21"/>
        <v/>
      </c>
      <c r="AA127" s="382" t="str">
        <f t="shared" si="22"/>
        <v/>
      </c>
      <c r="AB127" s="382" t="str">
        <f t="shared" si="23"/>
        <v/>
      </c>
      <c r="AC127" s="382" t="str">
        <f t="shared" si="24"/>
        <v/>
      </c>
      <c r="AD127" s="382" t="str">
        <f t="shared" si="25"/>
        <v/>
      </c>
      <c r="AE127" s="382" t="str">
        <f t="shared" si="26"/>
        <v/>
      </c>
      <c r="AF127" s="382" t="str">
        <f t="shared" si="27"/>
        <v/>
      </c>
      <c r="AG127" s="382" t="str">
        <f t="shared" si="28"/>
        <v/>
      </c>
      <c r="AH127" s="382" t="str">
        <f t="shared" si="29"/>
        <v/>
      </c>
      <c r="AI127" s="382" t="str">
        <f t="shared" si="30"/>
        <v/>
      </c>
      <c r="AJ127" s="382" t="str">
        <f t="shared" si="31"/>
        <v/>
      </c>
      <c r="AK127" s="382">
        <f t="shared" ca="1" si="32"/>
        <v>56.138984430000001</v>
      </c>
    </row>
    <row r="128" spans="2:37" x14ac:dyDescent="0.2">
      <c r="B128" s="381">
        <f>A!A144</f>
        <v>40940</v>
      </c>
      <c r="C128" s="382">
        <f ca="1">A!F144</f>
        <v>53.1132068</v>
      </c>
      <c r="Z128" s="382">
        <f t="shared" ca="1" si="21"/>
        <v>54.126825349999997</v>
      </c>
      <c r="AA128" s="382" t="str">
        <f t="shared" si="22"/>
        <v/>
      </c>
      <c r="AB128" s="382" t="str">
        <f t="shared" si="23"/>
        <v/>
      </c>
      <c r="AC128" s="382" t="str">
        <f t="shared" si="24"/>
        <v/>
      </c>
      <c r="AD128" s="382" t="str">
        <f t="shared" si="25"/>
        <v/>
      </c>
      <c r="AE128" s="382" t="str">
        <f t="shared" si="26"/>
        <v/>
      </c>
      <c r="AF128" s="382" t="str">
        <f t="shared" si="27"/>
        <v/>
      </c>
      <c r="AG128" s="382" t="str">
        <f t="shared" si="28"/>
        <v/>
      </c>
      <c r="AH128" s="382" t="str">
        <f t="shared" si="29"/>
        <v/>
      </c>
      <c r="AI128" s="382" t="str">
        <f t="shared" si="30"/>
        <v/>
      </c>
      <c r="AJ128" s="382" t="str">
        <f t="shared" si="31"/>
        <v/>
      </c>
      <c r="AK128" s="382" t="str">
        <f t="shared" si="32"/>
        <v/>
      </c>
    </row>
    <row r="129" spans="2:37" x14ac:dyDescent="0.2">
      <c r="B129" s="381">
        <f>A!A145</f>
        <v>40969</v>
      </c>
      <c r="C129" s="382">
        <f ca="1">A!F145</f>
        <v>52.495774930000003</v>
      </c>
      <c r="Z129" s="382" t="str">
        <f t="shared" si="21"/>
        <v/>
      </c>
      <c r="AA129" s="382">
        <f t="shared" ca="1" si="22"/>
        <v>53.1132068</v>
      </c>
      <c r="AB129" s="382" t="str">
        <f t="shared" si="23"/>
        <v/>
      </c>
      <c r="AC129" s="382" t="str">
        <f t="shared" si="24"/>
        <v/>
      </c>
      <c r="AD129" s="382" t="str">
        <f t="shared" si="25"/>
        <v/>
      </c>
      <c r="AE129" s="382" t="str">
        <f t="shared" si="26"/>
        <v/>
      </c>
      <c r="AF129" s="382" t="str">
        <f t="shared" si="27"/>
        <v/>
      </c>
      <c r="AG129" s="382" t="str">
        <f t="shared" si="28"/>
        <v/>
      </c>
      <c r="AH129" s="382" t="str">
        <f t="shared" si="29"/>
        <v/>
      </c>
      <c r="AI129" s="382" t="str">
        <f t="shared" si="30"/>
        <v/>
      </c>
      <c r="AJ129" s="382" t="str">
        <f t="shared" si="31"/>
        <v/>
      </c>
      <c r="AK129" s="382" t="str">
        <f t="shared" si="32"/>
        <v/>
      </c>
    </row>
    <row r="130" spans="2:37" x14ac:dyDescent="0.2">
      <c r="B130" s="381">
        <f>A!A146</f>
        <v>41000</v>
      </c>
      <c r="C130" s="382">
        <f ca="1">A!F146</f>
        <v>54.075930120000002</v>
      </c>
      <c r="Z130" s="382" t="str">
        <f t="shared" si="21"/>
        <v/>
      </c>
      <c r="AA130" s="382" t="str">
        <f t="shared" si="22"/>
        <v/>
      </c>
      <c r="AB130" s="382">
        <f t="shared" ca="1" si="23"/>
        <v>52.495774930000003</v>
      </c>
      <c r="AC130" s="382" t="str">
        <f t="shared" si="24"/>
        <v/>
      </c>
      <c r="AD130" s="382" t="str">
        <f t="shared" si="25"/>
        <v/>
      </c>
      <c r="AE130" s="382" t="str">
        <f t="shared" si="26"/>
        <v/>
      </c>
      <c r="AF130" s="382" t="str">
        <f t="shared" si="27"/>
        <v/>
      </c>
      <c r="AG130" s="382" t="str">
        <f t="shared" si="28"/>
        <v/>
      </c>
      <c r="AH130" s="382" t="str">
        <f t="shared" si="29"/>
        <v/>
      </c>
      <c r="AI130" s="382" t="str">
        <f t="shared" si="30"/>
        <v/>
      </c>
      <c r="AJ130" s="382" t="str">
        <f t="shared" si="31"/>
        <v/>
      </c>
      <c r="AK130" s="382" t="str">
        <f t="shared" si="32"/>
        <v/>
      </c>
    </row>
    <row r="131" spans="2:37" x14ac:dyDescent="0.2">
      <c r="B131" s="381">
        <f>A!A147</f>
        <v>41030</v>
      </c>
      <c r="C131" s="382">
        <f ca="1">A!F147</f>
        <v>55.353421849999997</v>
      </c>
      <c r="Z131" s="382" t="str">
        <f t="shared" si="21"/>
        <v/>
      </c>
      <c r="AA131" s="382" t="str">
        <f t="shared" si="22"/>
        <v/>
      </c>
      <c r="AB131" s="382" t="str">
        <f t="shared" si="23"/>
        <v/>
      </c>
      <c r="AC131" s="382">
        <f t="shared" ca="1" si="24"/>
        <v>54.075930120000002</v>
      </c>
      <c r="AD131" s="382" t="str">
        <f t="shared" si="25"/>
        <v/>
      </c>
      <c r="AE131" s="382" t="str">
        <f t="shared" si="26"/>
        <v/>
      </c>
      <c r="AF131" s="382" t="str">
        <f t="shared" si="27"/>
        <v/>
      </c>
      <c r="AG131" s="382" t="str">
        <f t="shared" si="28"/>
        <v/>
      </c>
      <c r="AH131" s="382" t="str">
        <f t="shared" si="29"/>
        <v/>
      </c>
      <c r="AI131" s="382" t="str">
        <f t="shared" si="30"/>
        <v/>
      </c>
      <c r="AJ131" s="382" t="str">
        <f t="shared" si="31"/>
        <v/>
      </c>
      <c r="AK131" s="382" t="str">
        <f t="shared" si="32"/>
        <v/>
      </c>
    </row>
    <row r="132" spans="2:37" x14ac:dyDescent="0.2">
      <c r="B132" s="381">
        <f>A!A148</f>
        <v>41061</v>
      </c>
      <c r="C132" s="382">
        <f ca="1">A!F148</f>
        <v>54.291753679999999</v>
      </c>
      <c r="Z132" s="382" t="str">
        <f t="shared" ref="Z132:Z195" si="33">IF(MONTH($B131)=Z$2,$C131,"")</f>
        <v/>
      </c>
      <c r="AA132" s="382" t="str">
        <f t="shared" ref="AA132:AA195" si="34">IF(MONTH($B131)=AA$2,$C131,"")</f>
        <v/>
      </c>
      <c r="AB132" s="382" t="str">
        <f t="shared" ref="AB132:AB195" si="35">IF(MONTH($B131)=AB$2,$C131,"")</f>
        <v/>
      </c>
      <c r="AC132" s="382" t="str">
        <f t="shared" ref="AC132:AC195" si="36">IF(MONTH($B131)=AC$2,$C131,"")</f>
        <v/>
      </c>
      <c r="AD132" s="382">
        <f t="shared" ref="AD132:AD195" ca="1" si="37">IF(MONTH($B131)=AD$2,$C131,"")</f>
        <v>55.353421849999997</v>
      </c>
      <c r="AE132" s="382" t="str">
        <f t="shared" ref="AE132:AE195" si="38">IF(MONTH($B131)=AE$2,$C131,"")</f>
        <v/>
      </c>
      <c r="AF132" s="382" t="str">
        <f t="shared" ref="AF132:AF195" si="39">IF(MONTH($B131)=AF$2,$C131,"")</f>
        <v/>
      </c>
      <c r="AG132" s="382" t="str">
        <f t="shared" ref="AG132:AG195" si="40">IF(MONTH($B131)=AG$2,$C131,"")</f>
        <v/>
      </c>
      <c r="AH132" s="382" t="str">
        <f t="shared" ref="AH132:AH195" si="41">IF(MONTH($B131)=AH$2,$C131,"")</f>
        <v/>
      </c>
      <c r="AI132" s="382" t="str">
        <f t="shared" ref="AI132:AI195" si="42">IF(MONTH($B131)=AI$2,$C131,"")</f>
        <v/>
      </c>
      <c r="AJ132" s="382" t="str">
        <f t="shared" ref="AJ132:AJ195" si="43">IF(MONTH($B131)=AJ$2,$C131,"")</f>
        <v/>
      </c>
      <c r="AK132" s="382" t="str">
        <f t="shared" ref="AK132:AK195" si="44">IF(MONTH($B131)=AK$2,$C131,"")</f>
        <v/>
      </c>
    </row>
    <row r="133" spans="2:37" x14ac:dyDescent="0.2">
      <c r="B133" s="381">
        <f>A!A149</f>
        <v>41091</v>
      </c>
      <c r="C133" s="382">
        <f ca="1">A!F149</f>
        <v>74.287468590000003</v>
      </c>
      <c r="Z133" s="382" t="str">
        <f t="shared" si="33"/>
        <v/>
      </c>
      <c r="AA133" s="382" t="str">
        <f t="shared" si="34"/>
        <v/>
      </c>
      <c r="AB133" s="382" t="str">
        <f t="shared" si="35"/>
        <v/>
      </c>
      <c r="AC133" s="382" t="str">
        <f t="shared" si="36"/>
        <v/>
      </c>
      <c r="AD133" s="382" t="str">
        <f t="shared" si="37"/>
        <v/>
      </c>
      <c r="AE133" s="382">
        <f t="shared" ca="1" si="38"/>
        <v>54.291753679999999</v>
      </c>
      <c r="AF133" s="382" t="str">
        <f t="shared" si="39"/>
        <v/>
      </c>
      <c r="AG133" s="382" t="str">
        <f t="shared" si="40"/>
        <v/>
      </c>
      <c r="AH133" s="382" t="str">
        <f t="shared" si="41"/>
        <v/>
      </c>
      <c r="AI133" s="382" t="str">
        <f t="shared" si="42"/>
        <v/>
      </c>
      <c r="AJ133" s="382" t="str">
        <f t="shared" si="43"/>
        <v/>
      </c>
      <c r="AK133" s="382" t="str">
        <f t="shared" si="44"/>
        <v/>
      </c>
    </row>
    <row r="134" spans="2:37" x14ac:dyDescent="0.2">
      <c r="B134" s="381">
        <f>A!A150</f>
        <v>41122</v>
      </c>
      <c r="C134" s="382">
        <f ca="1">A!F150</f>
        <v>74.646565550000005</v>
      </c>
      <c r="Z134" s="382" t="str">
        <f t="shared" si="33"/>
        <v/>
      </c>
      <c r="AA134" s="382" t="str">
        <f t="shared" si="34"/>
        <v/>
      </c>
      <c r="AB134" s="382" t="str">
        <f t="shared" si="35"/>
        <v/>
      </c>
      <c r="AC134" s="382" t="str">
        <f t="shared" si="36"/>
        <v/>
      </c>
      <c r="AD134" s="382" t="str">
        <f t="shared" si="37"/>
        <v/>
      </c>
      <c r="AE134" s="382" t="str">
        <f t="shared" si="38"/>
        <v/>
      </c>
      <c r="AF134" s="382">
        <f t="shared" ca="1" si="39"/>
        <v>74.287468590000003</v>
      </c>
      <c r="AG134" s="382" t="str">
        <f t="shared" si="40"/>
        <v/>
      </c>
      <c r="AH134" s="382" t="str">
        <f t="shared" si="41"/>
        <v/>
      </c>
      <c r="AI134" s="382" t="str">
        <f t="shared" si="42"/>
        <v/>
      </c>
      <c r="AJ134" s="382" t="str">
        <f t="shared" si="43"/>
        <v/>
      </c>
      <c r="AK134" s="382" t="str">
        <f t="shared" si="44"/>
        <v/>
      </c>
    </row>
    <row r="135" spans="2:37" x14ac:dyDescent="0.2">
      <c r="B135" s="381">
        <f>A!A151</f>
        <v>41153</v>
      </c>
      <c r="C135" s="382">
        <f ca="1">A!F151</f>
        <v>73.039873060000005</v>
      </c>
      <c r="Z135" s="382" t="str">
        <f t="shared" si="33"/>
        <v/>
      </c>
      <c r="AA135" s="382" t="str">
        <f t="shared" si="34"/>
        <v/>
      </c>
      <c r="AB135" s="382" t="str">
        <f t="shared" si="35"/>
        <v/>
      </c>
      <c r="AC135" s="382" t="str">
        <f t="shared" si="36"/>
        <v/>
      </c>
      <c r="AD135" s="382" t="str">
        <f t="shared" si="37"/>
        <v/>
      </c>
      <c r="AE135" s="382" t="str">
        <f t="shared" si="38"/>
        <v/>
      </c>
      <c r="AF135" s="382" t="str">
        <f t="shared" si="39"/>
        <v/>
      </c>
      <c r="AG135" s="382">
        <f t="shared" ca="1" si="40"/>
        <v>74.646565550000005</v>
      </c>
      <c r="AH135" s="382" t="str">
        <f t="shared" si="41"/>
        <v/>
      </c>
      <c r="AI135" s="382" t="str">
        <f t="shared" si="42"/>
        <v/>
      </c>
      <c r="AJ135" s="382" t="str">
        <f t="shared" si="43"/>
        <v/>
      </c>
      <c r="AK135" s="382" t="str">
        <f t="shared" si="44"/>
        <v/>
      </c>
    </row>
    <row r="136" spans="2:37" x14ac:dyDescent="0.2">
      <c r="B136" s="381">
        <f>A!A152</f>
        <v>41183</v>
      </c>
      <c r="C136" s="382">
        <f ca="1">A!F152</f>
        <v>76.66569604</v>
      </c>
      <c r="Z136" s="382" t="str">
        <f t="shared" si="33"/>
        <v/>
      </c>
      <c r="AA136" s="382" t="str">
        <f t="shared" si="34"/>
        <v/>
      </c>
      <c r="AB136" s="382" t="str">
        <f t="shared" si="35"/>
        <v/>
      </c>
      <c r="AC136" s="382" t="str">
        <f t="shared" si="36"/>
        <v/>
      </c>
      <c r="AD136" s="382" t="str">
        <f t="shared" si="37"/>
        <v/>
      </c>
      <c r="AE136" s="382" t="str">
        <f t="shared" si="38"/>
        <v/>
      </c>
      <c r="AF136" s="382" t="str">
        <f t="shared" si="39"/>
        <v/>
      </c>
      <c r="AG136" s="382" t="str">
        <f t="shared" si="40"/>
        <v/>
      </c>
      <c r="AH136" s="382">
        <f t="shared" ca="1" si="41"/>
        <v>73.039873060000005</v>
      </c>
      <c r="AI136" s="382" t="str">
        <f t="shared" si="42"/>
        <v/>
      </c>
      <c r="AJ136" s="382" t="str">
        <f t="shared" si="43"/>
        <v/>
      </c>
      <c r="AK136" s="382" t="str">
        <f t="shared" si="44"/>
        <v/>
      </c>
    </row>
    <row r="137" spans="2:37" x14ac:dyDescent="0.2">
      <c r="B137" s="381">
        <f>A!A153</f>
        <v>41214</v>
      </c>
      <c r="C137" s="382">
        <f ca="1">A!F153</f>
        <v>70.514937169999996</v>
      </c>
      <c r="Z137" s="382" t="str">
        <f t="shared" si="33"/>
        <v/>
      </c>
      <c r="AA137" s="382" t="str">
        <f t="shared" si="34"/>
        <v/>
      </c>
      <c r="AB137" s="382" t="str">
        <f t="shared" si="35"/>
        <v/>
      </c>
      <c r="AC137" s="382" t="str">
        <f t="shared" si="36"/>
        <v/>
      </c>
      <c r="AD137" s="382" t="str">
        <f t="shared" si="37"/>
        <v/>
      </c>
      <c r="AE137" s="382" t="str">
        <f t="shared" si="38"/>
        <v/>
      </c>
      <c r="AF137" s="382" t="str">
        <f t="shared" si="39"/>
        <v/>
      </c>
      <c r="AG137" s="382" t="str">
        <f t="shared" si="40"/>
        <v/>
      </c>
      <c r="AH137" s="382" t="str">
        <f t="shared" si="41"/>
        <v/>
      </c>
      <c r="AI137" s="382">
        <f t="shared" ca="1" si="42"/>
        <v>76.66569604</v>
      </c>
      <c r="AJ137" s="382" t="str">
        <f t="shared" si="43"/>
        <v/>
      </c>
      <c r="AK137" s="382" t="str">
        <f t="shared" si="44"/>
        <v/>
      </c>
    </row>
    <row r="138" spans="2:37" x14ac:dyDescent="0.2">
      <c r="B138" s="381">
        <f>A!A154</f>
        <v>41244</v>
      </c>
      <c r="C138" s="382">
        <f ca="1">A!F154</f>
        <v>70.70331444</v>
      </c>
      <c r="Z138" s="382" t="str">
        <f t="shared" si="33"/>
        <v/>
      </c>
      <c r="AA138" s="382" t="str">
        <f t="shared" si="34"/>
        <v/>
      </c>
      <c r="AB138" s="382" t="str">
        <f t="shared" si="35"/>
        <v/>
      </c>
      <c r="AC138" s="382" t="str">
        <f t="shared" si="36"/>
        <v/>
      </c>
      <c r="AD138" s="382" t="str">
        <f t="shared" si="37"/>
        <v/>
      </c>
      <c r="AE138" s="382" t="str">
        <f t="shared" si="38"/>
        <v/>
      </c>
      <c r="AF138" s="382" t="str">
        <f t="shared" si="39"/>
        <v/>
      </c>
      <c r="AG138" s="382" t="str">
        <f t="shared" si="40"/>
        <v/>
      </c>
      <c r="AH138" s="382" t="str">
        <f t="shared" si="41"/>
        <v/>
      </c>
      <c r="AI138" s="382" t="str">
        <f t="shared" si="42"/>
        <v/>
      </c>
      <c r="AJ138" s="382">
        <f t="shared" ca="1" si="43"/>
        <v>70.514937169999996</v>
      </c>
      <c r="AK138" s="382" t="str">
        <f t="shared" si="44"/>
        <v/>
      </c>
    </row>
    <row r="139" spans="2:37" x14ac:dyDescent="0.2">
      <c r="B139" s="381">
        <f>A!A155</f>
        <v>41275</v>
      </c>
      <c r="C139" s="382">
        <f ca="1">A!F155</f>
        <v>65.485473870000007</v>
      </c>
      <c r="Z139" s="382" t="str">
        <f t="shared" si="33"/>
        <v/>
      </c>
      <c r="AA139" s="382" t="str">
        <f t="shared" si="34"/>
        <v/>
      </c>
      <c r="AB139" s="382" t="str">
        <f t="shared" si="35"/>
        <v/>
      </c>
      <c r="AC139" s="382" t="str">
        <f t="shared" si="36"/>
        <v/>
      </c>
      <c r="AD139" s="382" t="str">
        <f t="shared" si="37"/>
        <v/>
      </c>
      <c r="AE139" s="382" t="str">
        <f t="shared" si="38"/>
        <v/>
      </c>
      <c r="AF139" s="382" t="str">
        <f t="shared" si="39"/>
        <v/>
      </c>
      <c r="AG139" s="382" t="str">
        <f t="shared" si="40"/>
        <v/>
      </c>
      <c r="AH139" s="382" t="str">
        <f t="shared" si="41"/>
        <v/>
      </c>
      <c r="AI139" s="382" t="str">
        <f t="shared" si="42"/>
        <v/>
      </c>
      <c r="AJ139" s="382" t="str">
        <f t="shared" si="43"/>
        <v/>
      </c>
      <c r="AK139" s="382">
        <f t="shared" ca="1" si="44"/>
        <v>70.70331444</v>
      </c>
    </row>
    <row r="140" spans="2:37" x14ac:dyDescent="0.2">
      <c r="B140" s="381">
        <f>A!A156</f>
        <v>41306</v>
      </c>
      <c r="C140" s="382">
        <f ca="1">A!F156</f>
        <v>58.901869929999997</v>
      </c>
      <c r="Z140" s="382">
        <f t="shared" ca="1" si="33"/>
        <v>65.485473870000007</v>
      </c>
      <c r="AA140" s="382" t="str">
        <f t="shared" si="34"/>
        <v/>
      </c>
      <c r="AB140" s="382" t="str">
        <f t="shared" si="35"/>
        <v/>
      </c>
      <c r="AC140" s="382" t="str">
        <f t="shared" si="36"/>
        <v/>
      </c>
      <c r="AD140" s="382" t="str">
        <f t="shared" si="37"/>
        <v/>
      </c>
      <c r="AE140" s="382" t="str">
        <f t="shared" si="38"/>
        <v/>
      </c>
      <c r="AF140" s="382" t="str">
        <f t="shared" si="39"/>
        <v/>
      </c>
      <c r="AG140" s="382" t="str">
        <f t="shared" si="40"/>
        <v/>
      </c>
      <c r="AH140" s="382" t="str">
        <f t="shared" si="41"/>
        <v/>
      </c>
      <c r="AI140" s="382" t="str">
        <f t="shared" si="42"/>
        <v/>
      </c>
      <c r="AJ140" s="382" t="str">
        <f t="shared" si="43"/>
        <v/>
      </c>
      <c r="AK140" s="382" t="str">
        <f t="shared" si="44"/>
        <v/>
      </c>
    </row>
    <row r="141" spans="2:37" x14ac:dyDescent="0.2">
      <c r="B141" s="381">
        <f>A!A157</f>
        <v>41334</v>
      </c>
      <c r="C141" s="382">
        <f ca="1">A!F157</f>
        <v>64.070531059999993</v>
      </c>
      <c r="Z141" s="382" t="str">
        <f t="shared" si="33"/>
        <v/>
      </c>
      <c r="AA141" s="382">
        <f t="shared" ca="1" si="34"/>
        <v>58.901869929999997</v>
      </c>
      <c r="AB141" s="382" t="str">
        <f t="shared" si="35"/>
        <v/>
      </c>
      <c r="AC141" s="382" t="str">
        <f t="shared" si="36"/>
        <v/>
      </c>
      <c r="AD141" s="382" t="str">
        <f t="shared" si="37"/>
        <v/>
      </c>
      <c r="AE141" s="382" t="str">
        <f t="shared" si="38"/>
        <v/>
      </c>
      <c r="AF141" s="382" t="str">
        <f t="shared" si="39"/>
        <v/>
      </c>
      <c r="AG141" s="382" t="str">
        <f t="shared" si="40"/>
        <v/>
      </c>
      <c r="AH141" s="382" t="str">
        <f t="shared" si="41"/>
        <v/>
      </c>
      <c r="AI141" s="382" t="str">
        <f t="shared" si="42"/>
        <v/>
      </c>
      <c r="AJ141" s="382" t="str">
        <f t="shared" si="43"/>
        <v/>
      </c>
      <c r="AK141" s="382" t="str">
        <f t="shared" si="44"/>
        <v/>
      </c>
    </row>
    <row r="142" spans="2:37" x14ac:dyDescent="0.2">
      <c r="B142" s="381">
        <f>A!A158</f>
        <v>41365</v>
      </c>
      <c r="C142" s="382">
        <f ca="1">A!F158</f>
        <v>62.576040820000003</v>
      </c>
      <c r="Z142" s="382" t="str">
        <f t="shared" si="33"/>
        <v/>
      </c>
      <c r="AA142" s="382" t="str">
        <f t="shared" si="34"/>
        <v/>
      </c>
      <c r="AB142" s="382">
        <f t="shared" ca="1" si="35"/>
        <v>64.070531059999993</v>
      </c>
      <c r="AC142" s="382" t="str">
        <f t="shared" si="36"/>
        <v/>
      </c>
      <c r="AD142" s="382" t="str">
        <f t="shared" si="37"/>
        <v/>
      </c>
      <c r="AE142" s="382" t="str">
        <f t="shared" si="38"/>
        <v/>
      </c>
      <c r="AF142" s="382" t="str">
        <f t="shared" si="39"/>
        <v/>
      </c>
      <c r="AG142" s="382" t="str">
        <f t="shared" si="40"/>
        <v/>
      </c>
      <c r="AH142" s="382" t="str">
        <f t="shared" si="41"/>
        <v/>
      </c>
      <c r="AI142" s="382" t="str">
        <f t="shared" si="42"/>
        <v/>
      </c>
      <c r="AJ142" s="382" t="str">
        <f t="shared" si="43"/>
        <v/>
      </c>
      <c r="AK142" s="382" t="str">
        <f t="shared" si="44"/>
        <v/>
      </c>
    </row>
    <row r="143" spans="2:37" x14ac:dyDescent="0.2">
      <c r="B143" s="381">
        <f>A!A159</f>
        <v>41395</v>
      </c>
      <c r="C143" s="382">
        <f ca="1">A!F159</f>
        <v>64.79646099</v>
      </c>
      <c r="Z143" s="382" t="str">
        <f t="shared" si="33"/>
        <v/>
      </c>
      <c r="AA143" s="382" t="str">
        <f t="shared" si="34"/>
        <v/>
      </c>
      <c r="AB143" s="382" t="str">
        <f t="shared" si="35"/>
        <v/>
      </c>
      <c r="AC143" s="382">
        <f t="shared" ca="1" si="36"/>
        <v>62.576040820000003</v>
      </c>
      <c r="AD143" s="382" t="str">
        <f t="shared" si="37"/>
        <v/>
      </c>
      <c r="AE143" s="382" t="str">
        <f t="shared" si="38"/>
        <v/>
      </c>
      <c r="AF143" s="382" t="str">
        <f t="shared" si="39"/>
        <v/>
      </c>
      <c r="AG143" s="382" t="str">
        <f t="shared" si="40"/>
        <v/>
      </c>
      <c r="AH143" s="382" t="str">
        <f t="shared" si="41"/>
        <v/>
      </c>
      <c r="AI143" s="382" t="str">
        <f t="shared" si="42"/>
        <v/>
      </c>
      <c r="AJ143" s="382" t="str">
        <f t="shared" si="43"/>
        <v/>
      </c>
      <c r="AK143" s="382" t="str">
        <f t="shared" si="44"/>
        <v/>
      </c>
    </row>
    <row r="144" spans="2:37" x14ac:dyDescent="0.2">
      <c r="B144" s="381">
        <f>A!A160</f>
        <v>41426</v>
      </c>
      <c r="C144" s="382">
        <f ca="1">A!F160</f>
        <v>62.306315779999998</v>
      </c>
      <c r="Z144" s="382" t="str">
        <f t="shared" si="33"/>
        <v/>
      </c>
      <c r="AA144" s="382" t="str">
        <f t="shared" si="34"/>
        <v/>
      </c>
      <c r="AB144" s="382" t="str">
        <f t="shared" si="35"/>
        <v/>
      </c>
      <c r="AC144" s="382" t="str">
        <f t="shared" si="36"/>
        <v/>
      </c>
      <c r="AD144" s="382">
        <f t="shared" ca="1" si="37"/>
        <v>64.79646099</v>
      </c>
      <c r="AE144" s="382" t="str">
        <f t="shared" si="38"/>
        <v/>
      </c>
      <c r="AF144" s="382" t="str">
        <f t="shared" si="39"/>
        <v/>
      </c>
      <c r="AG144" s="382" t="str">
        <f t="shared" si="40"/>
        <v/>
      </c>
      <c r="AH144" s="382" t="str">
        <f t="shared" si="41"/>
        <v/>
      </c>
      <c r="AI144" s="382" t="str">
        <f t="shared" si="42"/>
        <v/>
      </c>
      <c r="AJ144" s="382" t="str">
        <f t="shared" si="43"/>
        <v/>
      </c>
      <c r="AK144" s="382" t="str">
        <f t="shared" si="44"/>
        <v/>
      </c>
    </row>
    <row r="145" spans="2:37" x14ac:dyDescent="0.2">
      <c r="B145" s="381">
        <f>A!A161</f>
        <v>41456</v>
      </c>
      <c r="C145" s="382">
        <f ca="1">A!F161</f>
        <v>63.966829410000003</v>
      </c>
      <c r="Z145" s="382" t="str">
        <f t="shared" si="33"/>
        <v/>
      </c>
      <c r="AA145" s="382" t="str">
        <f t="shared" si="34"/>
        <v/>
      </c>
      <c r="AB145" s="382" t="str">
        <f t="shared" si="35"/>
        <v/>
      </c>
      <c r="AC145" s="382" t="str">
        <f t="shared" si="36"/>
        <v/>
      </c>
      <c r="AD145" s="382" t="str">
        <f t="shared" si="37"/>
        <v/>
      </c>
      <c r="AE145" s="382">
        <f t="shared" ca="1" si="38"/>
        <v>62.306315779999998</v>
      </c>
      <c r="AF145" s="382" t="str">
        <f t="shared" si="39"/>
        <v/>
      </c>
      <c r="AG145" s="382" t="str">
        <f t="shared" si="40"/>
        <v/>
      </c>
      <c r="AH145" s="382" t="str">
        <f t="shared" si="41"/>
        <v/>
      </c>
      <c r="AI145" s="382" t="str">
        <f t="shared" si="42"/>
        <v/>
      </c>
      <c r="AJ145" s="382" t="str">
        <f t="shared" si="43"/>
        <v/>
      </c>
      <c r="AK145" s="382" t="str">
        <f t="shared" si="44"/>
        <v/>
      </c>
    </row>
    <row r="146" spans="2:37" x14ac:dyDescent="0.2">
      <c r="B146" s="381">
        <f>A!A162</f>
        <v>41487</v>
      </c>
      <c r="C146" s="382">
        <f ca="1">A!F162</f>
        <v>63.985894899999998</v>
      </c>
      <c r="Z146" s="382" t="str">
        <f t="shared" si="33"/>
        <v/>
      </c>
      <c r="AA146" s="382" t="str">
        <f t="shared" si="34"/>
        <v/>
      </c>
      <c r="AB146" s="382" t="str">
        <f t="shared" si="35"/>
        <v/>
      </c>
      <c r="AC146" s="382" t="str">
        <f t="shared" si="36"/>
        <v/>
      </c>
      <c r="AD146" s="382" t="str">
        <f t="shared" si="37"/>
        <v/>
      </c>
      <c r="AE146" s="382" t="str">
        <f t="shared" si="38"/>
        <v/>
      </c>
      <c r="AF146" s="382">
        <f t="shared" ca="1" si="39"/>
        <v>63.966829410000003</v>
      </c>
      <c r="AG146" s="382" t="str">
        <f t="shared" si="40"/>
        <v/>
      </c>
      <c r="AH146" s="382" t="str">
        <f t="shared" si="41"/>
        <v/>
      </c>
      <c r="AI146" s="382" t="str">
        <f t="shared" si="42"/>
        <v/>
      </c>
      <c r="AJ146" s="382" t="str">
        <f t="shared" si="43"/>
        <v/>
      </c>
      <c r="AK146" s="382" t="str">
        <f t="shared" si="44"/>
        <v/>
      </c>
    </row>
    <row r="147" spans="2:37" x14ac:dyDescent="0.2">
      <c r="B147" s="381">
        <f>A!A163</f>
        <v>41518</v>
      </c>
      <c r="C147" s="382">
        <f ca="1">A!F163</f>
        <v>61.701394579999999</v>
      </c>
      <c r="Z147" s="382" t="str">
        <f t="shared" si="33"/>
        <v/>
      </c>
      <c r="AA147" s="382" t="str">
        <f t="shared" si="34"/>
        <v/>
      </c>
      <c r="AB147" s="382" t="str">
        <f t="shared" si="35"/>
        <v/>
      </c>
      <c r="AC147" s="382" t="str">
        <f t="shared" si="36"/>
        <v/>
      </c>
      <c r="AD147" s="382" t="str">
        <f t="shared" si="37"/>
        <v/>
      </c>
      <c r="AE147" s="382" t="str">
        <f t="shared" si="38"/>
        <v/>
      </c>
      <c r="AF147" s="382" t="str">
        <f t="shared" si="39"/>
        <v/>
      </c>
      <c r="AG147" s="382">
        <f t="shared" ca="1" si="40"/>
        <v>63.985894899999998</v>
      </c>
      <c r="AH147" s="382" t="str">
        <f t="shared" si="41"/>
        <v/>
      </c>
      <c r="AI147" s="382" t="str">
        <f t="shared" si="42"/>
        <v/>
      </c>
      <c r="AJ147" s="382" t="str">
        <f t="shared" si="43"/>
        <v/>
      </c>
      <c r="AK147" s="382" t="str">
        <f t="shared" si="44"/>
        <v/>
      </c>
    </row>
    <row r="148" spans="2:37" x14ac:dyDescent="0.2">
      <c r="B148" s="381">
        <f>A!A164</f>
        <v>41548</v>
      </c>
      <c r="C148" s="382">
        <f ca="1">A!F164</f>
        <v>62.573785520000001</v>
      </c>
      <c r="Z148" s="382" t="str">
        <f t="shared" si="33"/>
        <v/>
      </c>
      <c r="AA148" s="382" t="str">
        <f t="shared" si="34"/>
        <v/>
      </c>
      <c r="AB148" s="382" t="str">
        <f t="shared" si="35"/>
        <v/>
      </c>
      <c r="AC148" s="382" t="str">
        <f t="shared" si="36"/>
        <v/>
      </c>
      <c r="AD148" s="382" t="str">
        <f t="shared" si="37"/>
        <v/>
      </c>
      <c r="AE148" s="382" t="str">
        <f t="shared" si="38"/>
        <v/>
      </c>
      <c r="AF148" s="382" t="str">
        <f t="shared" si="39"/>
        <v/>
      </c>
      <c r="AG148" s="382" t="str">
        <f t="shared" si="40"/>
        <v/>
      </c>
      <c r="AH148" s="382">
        <f t="shared" ca="1" si="41"/>
        <v>61.701394579999999</v>
      </c>
      <c r="AI148" s="382" t="str">
        <f t="shared" si="42"/>
        <v/>
      </c>
      <c r="AJ148" s="382" t="str">
        <f t="shared" si="43"/>
        <v/>
      </c>
      <c r="AK148" s="382" t="str">
        <f t="shared" si="44"/>
        <v/>
      </c>
    </row>
    <row r="149" spans="2:37" x14ac:dyDescent="0.2">
      <c r="B149" s="381">
        <f>A!A165</f>
        <v>41579</v>
      </c>
      <c r="C149" s="382">
        <f ca="1">A!F165</f>
        <v>59.768132260000002</v>
      </c>
      <c r="Z149" s="382" t="str">
        <f t="shared" si="33"/>
        <v/>
      </c>
      <c r="AA149" s="382" t="str">
        <f t="shared" si="34"/>
        <v/>
      </c>
      <c r="AB149" s="382" t="str">
        <f t="shared" si="35"/>
        <v/>
      </c>
      <c r="AC149" s="382" t="str">
        <f t="shared" si="36"/>
        <v/>
      </c>
      <c r="AD149" s="382" t="str">
        <f t="shared" si="37"/>
        <v/>
      </c>
      <c r="AE149" s="382" t="str">
        <f t="shared" si="38"/>
        <v/>
      </c>
      <c r="AF149" s="382" t="str">
        <f t="shared" si="39"/>
        <v/>
      </c>
      <c r="AG149" s="382" t="str">
        <f t="shared" si="40"/>
        <v/>
      </c>
      <c r="AH149" s="382" t="str">
        <f t="shared" si="41"/>
        <v/>
      </c>
      <c r="AI149" s="382">
        <f t="shared" ca="1" si="42"/>
        <v>62.573785520000001</v>
      </c>
      <c r="AJ149" s="382" t="str">
        <f t="shared" si="43"/>
        <v/>
      </c>
      <c r="AK149" s="382" t="str">
        <f t="shared" si="44"/>
        <v/>
      </c>
    </row>
    <row r="150" spans="2:37" x14ac:dyDescent="0.2">
      <c r="B150" s="381">
        <f>A!A166</f>
        <v>41609</v>
      </c>
      <c r="C150" s="382">
        <f ca="1">A!F166</f>
        <v>61.477438059999997</v>
      </c>
      <c r="Z150" s="382" t="str">
        <f t="shared" si="33"/>
        <v/>
      </c>
      <c r="AA150" s="382" t="str">
        <f t="shared" si="34"/>
        <v/>
      </c>
      <c r="AB150" s="382" t="str">
        <f t="shared" si="35"/>
        <v/>
      </c>
      <c r="AC150" s="382" t="str">
        <f t="shared" si="36"/>
        <v/>
      </c>
      <c r="AD150" s="382" t="str">
        <f t="shared" si="37"/>
        <v/>
      </c>
      <c r="AE150" s="382" t="str">
        <f t="shared" si="38"/>
        <v/>
      </c>
      <c r="AF150" s="382" t="str">
        <f t="shared" si="39"/>
        <v/>
      </c>
      <c r="AG150" s="382" t="str">
        <f t="shared" si="40"/>
        <v/>
      </c>
      <c r="AH150" s="382" t="str">
        <f t="shared" si="41"/>
        <v/>
      </c>
      <c r="AI150" s="382" t="str">
        <f t="shared" si="42"/>
        <v/>
      </c>
      <c r="AJ150" s="382">
        <f t="shared" ca="1" si="43"/>
        <v>59.768132260000002</v>
      </c>
      <c r="AK150" s="382" t="str">
        <f t="shared" si="44"/>
        <v/>
      </c>
    </row>
    <row r="151" spans="2:37" x14ac:dyDescent="0.2">
      <c r="B151" s="381">
        <f>A!A167</f>
        <v>41640</v>
      </c>
      <c r="C151" s="382">
        <f ca="1">A!F167</f>
        <v>75.30976004</v>
      </c>
      <c r="Z151" s="382" t="str">
        <f t="shared" si="33"/>
        <v/>
      </c>
      <c r="AA151" s="382" t="str">
        <f t="shared" si="34"/>
        <v/>
      </c>
      <c r="AB151" s="382" t="str">
        <f t="shared" si="35"/>
        <v/>
      </c>
      <c r="AC151" s="382" t="str">
        <f t="shared" si="36"/>
        <v/>
      </c>
      <c r="AD151" s="382" t="str">
        <f t="shared" si="37"/>
        <v/>
      </c>
      <c r="AE151" s="382" t="str">
        <f t="shared" si="38"/>
        <v/>
      </c>
      <c r="AF151" s="382" t="str">
        <f t="shared" si="39"/>
        <v/>
      </c>
      <c r="AG151" s="382" t="str">
        <f t="shared" si="40"/>
        <v/>
      </c>
      <c r="AH151" s="382" t="str">
        <f t="shared" si="41"/>
        <v/>
      </c>
      <c r="AI151" s="382" t="str">
        <f t="shared" si="42"/>
        <v/>
      </c>
      <c r="AJ151" s="382" t="str">
        <f t="shared" si="43"/>
        <v/>
      </c>
      <c r="AK151" s="382">
        <f t="shared" ca="1" si="44"/>
        <v>61.477438059999997</v>
      </c>
    </row>
    <row r="152" spans="2:37" x14ac:dyDescent="0.2">
      <c r="B152" s="381">
        <f>A!A168</f>
        <v>41671</v>
      </c>
      <c r="C152" s="382">
        <f ca="1">A!F168</f>
        <v>67.703503369999993</v>
      </c>
      <c r="Z152" s="382">
        <f t="shared" ca="1" si="33"/>
        <v>75.30976004</v>
      </c>
      <c r="AA152" s="382" t="str">
        <f t="shared" si="34"/>
        <v/>
      </c>
      <c r="AB152" s="382" t="str">
        <f t="shared" si="35"/>
        <v/>
      </c>
      <c r="AC152" s="382" t="str">
        <f t="shared" si="36"/>
        <v/>
      </c>
      <c r="AD152" s="382" t="str">
        <f t="shared" si="37"/>
        <v/>
      </c>
      <c r="AE152" s="382" t="str">
        <f t="shared" si="38"/>
        <v/>
      </c>
      <c r="AF152" s="382" t="str">
        <f t="shared" si="39"/>
        <v/>
      </c>
      <c r="AG152" s="382" t="str">
        <f t="shared" si="40"/>
        <v/>
      </c>
      <c r="AH152" s="382" t="str">
        <f t="shared" si="41"/>
        <v/>
      </c>
      <c r="AI152" s="382" t="str">
        <f t="shared" si="42"/>
        <v/>
      </c>
      <c r="AJ152" s="382" t="str">
        <f t="shared" si="43"/>
        <v/>
      </c>
      <c r="AK152" s="382" t="str">
        <f t="shared" si="44"/>
        <v/>
      </c>
    </row>
    <row r="153" spans="2:37" x14ac:dyDescent="0.2">
      <c r="B153" s="381">
        <f>A!A169</f>
        <v>41699</v>
      </c>
      <c r="C153" s="382">
        <f ca="1">A!F169</f>
        <v>73.825501840000001</v>
      </c>
      <c r="Z153" s="382" t="str">
        <f t="shared" si="33"/>
        <v/>
      </c>
      <c r="AA153" s="382">
        <f t="shared" ca="1" si="34"/>
        <v>67.703503369999993</v>
      </c>
      <c r="AB153" s="382" t="str">
        <f t="shared" si="35"/>
        <v/>
      </c>
      <c r="AC153" s="382" t="str">
        <f t="shared" si="36"/>
        <v/>
      </c>
      <c r="AD153" s="382" t="str">
        <f t="shared" si="37"/>
        <v/>
      </c>
      <c r="AE153" s="382" t="str">
        <f t="shared" si="38"/>
        <v/>
      </c>
      <c r="AF153" s="382" t="str">
        <f t="shared" si="39"/>
        <v/>
      </c>
      <c r="AG153" s="382" t="str">
        <f t="shared" si="40"/>
        <v/>
      </c>
      <c r="AH153" s="382" t="str">
        <f t="shared" si="41"/>
        <v/>
      </c>
      <c r="AI153" s="382" t="str">
        <f t="shared" si="42"/>
        <v/>
      </c>
      <c r="AJ153" s="382" t="str">
        <f t="shared" si="43"/>
        <v/>
      </c>
      <c r="AK153" s="382" t="str">
        <f t="shared" si="44"/>
        <v/>
      </c>
    </row>
    <row r="154" spans="2:37" x14ac:dyDescent="0.2">
      <c r="B154" s="381">
        <f>A!A170</f>
        <v>41730</v>
      </c>
      <c r="C154" s="382">
        <f ca="1">A!F170</f>
        <v>72.010138530000006</v>
      </c>
      <c r="Z154" s="382" t="str">
        <f t="shared" si="33"/>
        <v/>
      </c>
      <c r="AA154" s="382" t="str">
        <f t="shared" si="34"/>
        <v/>
      </c>
      <c r="AB154" s="382">
        <f t="shared" ca="1" si="35"/>
        <v>73.825501840000001</v>
      </c>
      <c r="AC154" s="382" t="str">
        <f t="shared" si="36"/>
        <v/>
      </c>
      <c r="AD154" s="382" t="str">
        <f t="shared" si="37"/>
        <v/>
      </c>
      <c r="AE154" s="382" t="str">
        <f t="shared" si="38"/>
        <v/>
      </c>
      <c r="AF154" s="382" t="str">
        <f t="shared" si="39"/>
        <v/>
      </c>
      <c r="AG154" s="382" t="str">
        <f t="shared" si="40"/>
        <v/>
      </c>
      <c r="AH154" s="382" t="str">
        <f t="shared" si="41"/>
        <v/>
      </c>
      <c r="AI154" s="382" t="str">
        <f t="shared" si="42"/>
        <v/>
      </c>
      <c r="AJ154" s="382" t="str">
        <f t="shared" si="43"/>
        <v/>
      </c>
      <c r="AK154" s="382" t="str">
        <f t="shared" si="44"/>
        <v/>
      </c>
    </row>
    <row r="155" spans="2:37" x14ac:dyDescent="0.2">
      <c r="B155" s="381">
        <f>A!A171</f>
        <v>41760</v>
      </c>
      <c r="C155" s="382">
        <f ca="1">A!F171</f>
        <v>70.238003489999997</v>
      </c>
      <c r="Z155" s="382" t="str">
        <f t="shared" si="33"/>
        <v/>
      </c>
      <c r="AA155" s="382" t="str">
        <f t="shared" si="34"/>
        <v/>
      </c>
      <c r="AB155" s="382" t="str">
        <f t="shared" si="35"/>
        <v/>
      </c>
      <c r="AC155" s="382">
        <f t="shared" ca="1" si="36"/>
        <v>72.010138530000006</v>
      </c>
      <c r="AD155" s="382" t="str">
        <f t="shared" si="37"/>
        <v/>
      </c>
      <c r="AE155" s="382" t="str">
        <f t="shared" si="38"/>
        <v/>
      </c>
      <c r="AF155" s="382" t="str">
        <f t="shared" si="39"/>
        <v/>
      </c>
      <c r="AG155" s="382" t="str">
        <f t="shared" si="40"/>
        <v/>
      </c>
      <c r="AH155" s="382" t="str">
        <f t="shared" si="41"/>
        <v/>
      </c>
      <c r="AI155" s="382" t="str">
        <f t="shared" si="42"/>
        <v/>
      </c>
      <c r="AJ155" s="382" t="str">
        <f t="shared" si="43"/>
        <v/>
      </c>
      <c r="AK155" s="382" t="str">
        <f t="shared" si="44"/>
        <v/>
      </c>
    </row>
    <row r="156" spans="2:37" x14ac:dyDescent="0.2">
      <c r="B156" s="381">
        <f>A!A172</f>
        <v>41791</v>
      </c>
      <c r="C156" s="382">
        <f ca="1">A!F172</f>
        <v>67.541050569999996</v>
      </c>
      <c r="Z156" s="382" t="str">
        <f t="shared" si="33"/>
        <v/>
      </c>
      <c r="AA156" s="382" t="str">
        <f t="shared" si="34"/>
        <v/>
      </c>
      <c r="AB156" s="382" t="str">
        <f t="shared" si="35"/>
        <v/>
      </c>
      <c r="AC156" s="382" t="str">
        <f t="shared" si="36"/>
        <v/>
      </c>
      <c r="AD156" s="382">
        <f t="shared" ca="1" si="37"/>
        <v>70.238003489999997</v>
      </c>
      <c r="AE156" s="382" t="str">
        <f t="shared" si="38"/>
        <v/>
      </c>
      <c r="AF156" s="382" t="str">
        <f t="shared" si="39"/>
        <v/>
      </c>
      <c r="AG156" s="382" t="str">
        <f t="shared" si="40"/>
        <v/>
      </c>
      <c r="AH156" s="382" t="str">
        <f t="shared" si="41"/>
        <v/>
      </c>
      <c r="AI156" s="382" t="str">
        <f t="shared" si="42"/>
        <v/>
      </c>
      <c r="AJ156" s="382" t="str">
        <f t="shared" si="43"/>
        <v/>
      </c>
      <c r="AK156" s="382" t="str">
        <f t="shared" si="44"/>
        <v/>
      </c>
    </row>
    <row r="157" spans="2:37" x14ac:dyDescent="0.2">
      <c r="B157" s="381">
        <f>A!A173</f>
        <v>41821</v>
      </c>
      <c r="C157" s="382">
        <f ca="1">A!F173</f>
        <v>69.346168359999993</v>
      </c>
      <c r="Z157" s="382" t="str">
        <f t="shared" si="33"/>
        <v/>
      </c>
      <c r="AA157" s="382" t="str">
        <f t="shared" si="34"/>
        <v/>
      </c>
      <c r="AB157" s="382" t="str">
        <f t="shared" si="35"/>
        <v/>
      </c>
      <c r="AC157" s="382" t="str">
        <f t="shared" si="36"/>
        <v/>
      </c>
      <c r="AD157" s="382" t="str">
        <f t="shared" si="37"/>
        <v/>
      </c>
      <c r="AE157" s="382">
        <f t="shared" ca="1" si="38"/>
        <v>67.541050569999996</v>
      </c>
      <c r="AF157" s="382" t="str">
        <f t="shared" si="39"/>
        <v/>
      </c>
      <c r="AG157" s="382" t="str">
        <f t="shared" si="40"/>
        <v/>
      </c>
      <c r="AH157" s="382" t="str">
        <f t="shared" si="41"/>
        <v/>
      </c>
      <c r="AI157" s="382" t="str">
        <f t="shared" si="42"/>
        <v/>
      </c>
      <c r="AJ157" s="382" t="str">
        <f t="shared" si="43"/>
        <v/>
      </c>
      <c r="AK157" s="382" t="str">
        <f t="shared" si="44"/>
        <v/>
      </c>
    </row>
    <row r="158" spans="2:37" x14ac:dyDescent="0.2">
      <c r="B158" s="381">
        <f>A!A174</f>
        <v>41852</v>
      </c>
      <c r="C158" s="382">
        <f ca="1">A!F174</f>
        <v>69.305359350000003</v>
      </c>
      <c r="Z158" s="382" t="str">
        <f t="shared" si="33"/>
        <v/>
      </c>
      <c r="AA158" s="382" t="str">
        <f t="shared" si="34"/>
        <v/>
      </c>
      <c r="AB158" s="382" t="str">
        <f t="shared" si="35"/>
        <v/>
      </c>
      <c r="AC158" s="382" t="str">
        <f t="shared" si="36"/>
        <v/>
      </c>
      <c r="AD158" s="382" t="str">
        <f t="shared" si="37"/>
        <v/>
      </c>
      <c r="AE158" s="382" t="str">
        <f t="shared" si="38"/>
        <v/>
      </c>
      <c r="AF158" s="382">
        <f t="shared" ca="1" si="39"/>
        <v>69.346168359999993</v>
      </c>
      <c r="AG158" s="382" t="str">
        <f t="shared" si="40"/>
        <v/>
      </c>
      <c r="AH158" s="382" t="str">
        <f t="shared" si="41"/>
        <v/>
      </c>
      <c r="AI158" s="382" t="str">
        <f t="shared" si="42"/>
        <v/>
      </c>
      <c r="AJ158" s="382" t="str">
        <f t="shared" si="43"/>
        <v/>
      </c>
      <c r="AK158" s="382" t="str">
        <f t="shared" si="44"/>
        <v/>
      </c>
    </row>
    <row r="159" spans="2:37" x14ac:dyDescent="0.2">
      <c r="B159" s="381">
        <f>A!A175</f>
        <v>41883</v>
      </c>
      <c r="C159" s="382">
        <f ca="1">A!F175</f>
        <v>66.807153209999996</v>
      </c>
      <c r="Z159" s="382" t="str">
        <f t="shared" si="33"/>
        <v/>
      </c>
      <c r="AA159" s="382" t="str">
        <f t="shared" si="34"/>
        <v/>
      </c>
      <c r="AB159" s="382" t="str">
        <f t="shared" si="35"/>
        <v/>
      </c>
      <c r="AC159" s="382" t="str">
        <f t="shared" si="36"/>
        <v/>
      </c>
      <c r="AD159" s="382" t="str">
        <f t="shared" si="37"/>
        <v/>
      </c>
      <c r="AE159" s="382" t="str">
        <f t="shared" si="38"/>
        <v/>
      </c>
      <c r="AF159" s="382" t="str">
        <f t="shared" si="39"/>
        <v/>
      </c>
      <c r="AG159" s="382">
        <f t="shared" ca="1" si="40"/>
        <v>69.305359350000003</v>
      </c>
      <c r="AH159" s="382" t="str">
        <f t="shared" si="41"/>
        <v/>
      </c>
      <c r="AI159" s="382" t="str">
        <f t="shared" si="42"/>
        <v/>
      </c>
      <c r="AJ159" s="382" t="str">
        <f t="shared" si="43"/>
        <v/>
      </c>
      <c r="AK159" s="382" t="str">
        <f t="shared" si="44"/>
        <v/>
      </c>
    </row>
    <row r="160" spans="2:37" x14ac:dyDescent="0.2">
      <c r="B160" s="381">
        <f>A!A176</f>
        <v>41913</v>
      </c>
      <c r="C160" s="382">
        <f ca="1">A!F176</f>
        <v>67.870873810000006</v>
      </c>
      <c r="Z160" s="382" t="str">
        <f t="shared" si="33"/>
        <v/>
      </c>
      <c r="AA160" s="382" t="str">
        <f t="shared" si="34"/>
        <v/>
      </c>
      <c r="AB160" s="382" t="str">
        <f t="shared" si="35"/>
        <v/>
      </c>
      <c r="AC160" s="382" t="str">
        <f t="shared" si="36"/>
        <v/>
      </c>
      <c r="AD160" s="382" t="str">
        <f t="shared" si="37"/>
        <v/>
      </c>
      <c r="AE160" s="382" t="str">
        <f t="shared" si="38"/>
        <v/>
      </c>
      <c r="AF160" s="382" t="str">
        <f t="shared" si="39"/>
        <v/>
      </c>
      <c r="AG160" s="382" t="str">
        <f t="shared" si="40"/>
        <v/>
      </c>
      <c r="AH160" s="382">
        <f t="shared" ca="1" si="41"/>
        <v>66.807153209999996</v>
      </c>
      <c r="AI160" s="382" t="str">
        <f t="shared" si="42"/>
        <v/>
      </c>
      <c r="AJ160" s="382" t="str">
        <f t="shared" si="43"/>
        <v/>
      </c>
      <c r="AK160" s="382" t="str">
        <f t="shared" si="44"/>
        <v/>
      </c>
    </row>
    <row r="161" spans="2:37" x14ac:dyDescent="0.2">
      <c r="B161" s="381">
        <f>A!A177</f>
        <v>41944</v>
      </c>
      <c r="C161" s="382">
        <f ca="1">A!F177</f>
        <v>23.399211059999999</v>
      </c>
      <c r="Z161" s="382" t="str">
        <f t="shared" si="33"/>
        <v/>
      </c>
      <c r="AA161" s="382" t="str">
        <f t="shared" si="34"/>
        <v/>
      </c>
      <c r="AB161" s="382" t="str">
        <f t="shared" si="35"/>
        <v/>
      </c>
      <c r="AC161" s="382" t="str">
        <f t="shared" si="36"/>
        <v/>
      </c>
      <c r="AD161" s="382" t="str">
        <f t="shared" si="37"/>
        <v/>
      </c>
      <c r="AE161" s="382" t="str">
        <f t="shared" si="38"/>
        <v/>
      </c>
      <c r="AF161" s="382" t="str">
        <f t="shared" si="39"/>
        <v/>
      </c>
      <c r="AG161" s="382" t="str">
        <f t="shared" si="40"/>
        <v/>
      </c>
      <c r="AH161" s="382" t="str">
        <f t="shared" si="41"/>
        <v/>
      </c>
      <c r="AI161" s="382">
        <f t="shared" ca="1" si="42"/>
        <v>67.870873810000006</v>
      </c>
      <c r="AJ161" s="382" t="str">
        <f t="shared" si="43"/>
        <v/>
      </c>
      <c r="AK161" s="382" t="str">
        <f t="shared" si="44"/>
        <v/>
      </c>
    </row>
    <row r="162" spans="2:37" x14ac:dyDescent="0.2">
      <c r="B162" s="381">
        <f>A!A178</f>
        <v>41974</v>
      </c>
      <c r="C162" s="382">
        <f ca="1">A!F178</f>
        <v>24.098153509999999</v>
      </c>
      <c r="Z162" s="382" t="str">
        <f t="shared" si="33"/>
        <v/>
      </c>
      <c r="AA162" s="382" t="str">
        <f t="shared" si="34"/>
        <v/>
      </c>
      <c r="AB162" s="382" t="str">
        <f t="shared" si="35"/>
        <v/>
      </c>
      <c r="AC162" s="382" t="str">
        <f t="shared" si="36"/>
        <v/>
      </c>
      <c r="AD162" s="382" t="str">
        <f t="shared" si="37"/>
        <v/>
      </c>
      <c r="AE162" s="382" t="str">
        <f t="shared" si="38"/>
        <v/>
      </c>
      <c r="AF162" s="382" t="str">
        <f t="shared" si="39"/>
        <v/>
      </c>
      <c r="AG162" s="382" t="str">
        <f t="shared" si="40"/>
        <v/>
      </c>
      <c r="AH162" s="382" t="str">
        <f t="shared" si="41"/>
        <v/>
      </c>
      <c r="AI162" s="382" t="str">
        <f t="shared" si="42"/>
        <v/>
      </c>
      <c r="AJ162" s="382">
        <f t="shared" ca="1" si="43"/>
        <v>23.399211059999999</v>
      </c>
      <c r="AK162" s="382" t="str">
        <f t="shared" si="44"/>
        <v/>
      </c>
    </row>
    <row r="163" spans="2:37" x14ac:dyDescent="0.2">
      <c r="B163" s="381">
        <f>A!A179</f>
        <v>42005</v>
      </c>
      <c r="C163" s="382">
        <f ca="1">A!F179</f>
        <v>23.959212109999999</v>
      </c>
      <c r="Z163" s="382" t="str">
        <f t="shared" si="33"/>
        <v/>
      </c>
      <c r="AA163" s="382" t="str">
        <f t="shared" si="34"/>
        <v/>
      </c>
      <c r="AB163" s="382" t="str">
        <f t="shared" si="35"/>
        <v/>
      </c>
      <c r="AC163" s="382" t="str">
        <f t="shared" si="36"/>
        <v/>
      </c>
      <c r="AD163" s="382" t="str">
        <f t="shared" si="37"/>
        <v/>
      </c>
      <c r="AE163" s="382" t="str">
        <f t="shared" si="38"/>
        <v/>
      </c>
      <c r="AF163" s="382" t="str">
        <f t="shared" si="39"/>
        <v/>
      </c>
      <c r="AG163" s="382" t="str">
        <f t="shared" si="40"/>
        <v/>
      </c>
      <c r="AH163" s="382" t="str">
        <f t="shared" si="41"/>
        <v/>
      </c>
      <c r="AI163" s="382" t="str">
        <f t="shared" si="42"/>
        <v/>
      </c>
      <c r="AJ163" s="382" t="str">
        <f t="shared" si="43"/>
        <v/>
      </c>
      <c r="AK163" s="382">
        <f t="shared" ca="1" si="44"/>
        <v>24.098153509999999</v>
      </c>
    </row>
    <row r="164" spans="2:37" x14ac:dyDescent="0.2">
      <c r="B164" s="381">
        <f>A!A180</f>
        <v>42036</v>
      </c>
      <c r="C164" s="382">
        <f ca="1">A!F180</f>
        <v>21.581066539999998</v>
      </c>
      <c r="Z164" s="382">
        <f t="shared" ca="1" si="33"/>
        <v>23.959212109999999</v>
      </c>
      <c r="AA164" s="382" t="str">
        <f t="shared" si="34"/>
        <v/>
      </c>
      <c r="AB164" s="382" t="str">
        <f t="shared" si="35"/>
        <v/>
      </c>
      <c r="AC164" s="382" t="str">
        <f t="shared" si="36"/>
        <v/>
      </c>
      <c r="AD164" s="382" t="str">
        <f t="shared" si="37"/>
        <v/>
      </c>
      <c r="AE164" s="382" t="str">
        <f t="shared" si="38"/>
        <v/>
      </c>
      <c r="AF164" s="382" t="str">
        <f t="shared" si="39"/>
        <v/>
      </c>
      <c r="AG164" s="382" t="str">
        <f t="shared" si="40"/>
        <v/>
      </c>
      <c r="AH164" s="382" t="str">
        <f t="shared" si="41"/>
        <v/>
      </c>
      <c r="AI164" s="382" t="str">
        <f t="shared" si="42"/>
        <v/>
      </c>
      <c r="AJ164" s="382" t="str">
        <f t="shared" si="43"/>
        <v/>
      </c>
      <c r="AK164" s="382" t="str">
        <f t="shared" si="44"/>
        <v/>
      </c>
    </row>
    <row r="165" spans="2:37" x14ac:dyDescent="0.2">
      <c r="B165" s="381">
        <f>A!A181</f>
        <v>42064</v>
      </c>
      <c r="C165" s="382">
        <f ca="1">A!F181</f>
        <v>23.072440449999998</v>
      </c>
      <c r="Z165" s="382" t="str">
        <f t="shared" si="33"/>
        <v/>
      </c>
      <c r="AA165" s="382">
        <f t="shared" ca="1" si="34"/>
        <v>21.581066539999998</v>
      </c>
      <c r="AB165" s="382" t="str">
        <f t="shared" si="35"/>
        <v/>
      </c>
      <c r="AC165" s="382" t="str">
        <f t="shared" si="36"/>
        <v/>
      </c>
      <c r="AD165" s="382" t="str">
        <f t="shared" si="37"/>
        <v/>
      </c>
      <c r="AE165" s="382" t="str">
        <f t="shared" si="38"/>
        <v/>
      </c>
      <c r="AF165" s="382" t="str">
        <f t="shared" si="39"/>
        <v/>
      </c>
      <c r="AG165" s="382" t="str">
        <f t="shared" si="40"/>
        <v/>
      </c>
      <c r="AH165" s="382" t="str">
        <f t="shared" si="41"/>
        <v/>
      </c>
      <c r="AI165" s="382" t="str">
        <f t="shared" si="42"/>
        <v/>
      </c>
      <c r="AJ165" s="382" t="str">
        <f t="shared" si="43"/>
        <v/>
      </c>
      <c r="AK165" s="382" t="str">
        <f t="shared" si="44"/>
        <v/>
      </c>
    </row>
    <row r="166" spans="2:37" x14ac:dyDescent="0.2">
      <c r="B166" s="381">
        <f>A!A182</f>
        <v>42095</v>
      </c>
      <c r="C166" s="382">
        <f ca="1">A!F182</f>
        <v>23.109654160000002</v>
      </c>
      <c r="Z166" s="382" t="str">
        <f t="shared" si="33"/>
        <v/>
      </c>
      <c r="AA166" s="382" t="str">
        <f t="shared" si="34"/>
        <v/>
      </c>
      <c r="AB166" s="382">
        <f t="shared" ca="1" si="35"/>
        <v>23.072440449999998</v>
      </c>
      <c r="AC166" s="382" t="str">
        <f t="shared" si="36"/>
        <v/>
      </c>
      <c r="AD166" s="382" t="str">
        <f t="shared" si="37"/>
        <v/>
      </c>
      <c r="AE166" s="382" t="str">
        <f t="shared" si="38"/>
        <v/>
      </c>
      <c r="AF166" s="382" t="str">
        <f t="shared" si="39"/>
        <v/>
      </c>
      <c r="AG166" s="382" t="str">
        <f t="shared" si="40"/>
        <v/>
      </c>
      <c r="AH166" s="382" t="str">
        <f t="shared" si="41"/>
        <v/>
      </c>
      <c r="AI166" s="382" t="str">
        <f t="shared" si="42"/>
        <v/>
      </c>
      <c r="AJ166" s="382" t="str">
        <f t="shared" si="43"/>
        <v/>
      </c>
      <c r="AK166" s="382" t="str">
        <f t="shared" si="44"/>
        <v/>
      </c>
    </row>
    <row r="167" spans="2:37" x14ac:dyDescent="0.2">
      <c r="B167" s="381">
        <f>A!A183</f>
        <v>42125</v>
      </c>
      <c r="C167" s="382">
        <f ca="1">A!F183</f>
        <v>24.173125200000001</v>
      </c>
      <c r="Z167" s="382" t="str">
        <f t="shared" si="33"/>
        <v/>
      </c>
      <c r="AA167" s="382" t="str">
        <f t="shared" si="34"/>
        <v/>
      </c>
      <c r="AB167" s="382" t="str">
        <f t="shared" si="35"/>
        <v/>
      </c>
      <c r="AC167" s="382">
        <f t="shared" ca="1" si="36"/>
        <v>23.109654160000002</v>
      </c>
      <c r="AD167" s="382" t="str">
        <f t="shared" si="37"/>
        <v/>
      </c>
      <c r="AE167" s="382" t="str">
        <f t="shared" si="38"/>
        <v/>
      </c>
      <c r="AF167" s="382" t="str">
        <f t="shared" si="39"/>
        <v/>
      </c>
      <c r="AG167" s="382" t="str">
        <f t="shared" si="40"/>
        <v/>
      </c>
      <c r="AH167" s="382" t="str">
        <f t="shared" si="41"/>
        <v/>
      </c>
      <c r="AI167" s="382" t="str">
        <f t="shared" si="42"/>
        <v/>
      </c>
      <c r="AJ167" s="382" t="str">
        <f t="shared" si="43"/>
        <v/>
      </c>
      <c r="AK167" s="382" t="str">
        <f t="shared" si="44"/>
        <v/>
      </c>
    </row>
    <row r="168" spans="2:37" x14ac:dyDescent="0.2">
      <c r="B168" s="381">
        <f>A!A184</f>
        <v>42156</v>
      </c>
      <c r="C168" s="382">
        <f ca="1">A!F184</f>
        <v>23.218746249999999</v>
      </c>
      <c r="Z168" s="382" t="str">
        <f t="shared" si="33"/>
        <v/>
      </c>
      <c r="AA168" s="382" t="str">
        <f t="shared" si="34"/>
        <v/>
      </c>
      <c r="AB168" s="382" t="str">
        <f t="shared" si="35"/>
        <v/>
      </c>
      <c r="AC168" s="382" t="str">
        <f t="shared" si="36"/>
        <v/>
      </c>
      <c r="AD168" s="382">
        <f t="shared" ca="1" si="37"/>
        <v>24.173125200000001</v>
      </c>
      <c r="AE168" s="382" t="str">
        <f t="shared" si="38"/>
        <v/>
      </c>
      <c r="AF168" s="382" t="str">
        <f t="shared" si="39"/>
        <v/>
      </c>
      <c r="AG168" s="382" t="str">
        <f t="shared" si="40"/>
        <v/>
      </c>
      <c r="AH168" s="382" t="str">
        <f t="shared" si="41"/>
        <v/>
      </c>
      <c r="AI168" s="382" t="str">
        <f t="shared" si="42"/>
        <v/>
      </c>
      <c r="AJ168" s="382" t="str">
        <f t="shared" si="43"/>
        <v/>
      </c>
      <c r="AK168" s="382" t="str">
        <f t="shared" si="44"/>
        <v/>
      </c>
    </row>
    <row r="169" spans="2:37" x14ac:dyDescent="0.2">
      <c r="B169" s="381">
        <f>A!A185</f>
        <v>42186</v>
      </c>
      <c r="C169" s="382">
        <f ca="1">A!F185</f>
        <v>23.802994869999999</v>
      </c>
      <c r="Z169" s="382" t="str">
        <f t="shared" si="33"/>
        <v/>
      </c>
      <c r="AA169" s="382" t="str">
        <f t="shared" si="34"/>
        <v/>
      </c>
      <c r="AB169" s="382" t="str">
        <f t="shared" si="35"/>
        <v/>
      </c>
      <c r="AC169" s="382" t="str">
        <f t="shared" si="36"/>
        <v/>
      </c>
      <c r="AD169" s="382" t="str">
        <f t="shared" si="37"/>
        <v/>
      </c>
      <c r="AE169" s="382">
        <f t="shared" ca="1" si="38"/>
        <v>23.218746249999999</v>
      </c>
      <c r="AF169" s="382" t="str">
        <f t="shared" si="39"/>
        <v/>
      </c>
      <c r="AG169" s="382" t="str">
        <f t="shared" si="40"/>
        <v/>
      </c>
      <c r="AH169" s="382" t="str">
        <f t="shared" si="41"/>
        <v/>
      </c>
      <c r="AI169" s="382" t="str">
        <f t="shared" si="42"/>
        <v/>
      </c>
      <c r="AJ169" s="382" t="str">
        <f t="shared" si="43"/>
        <v/>
      </c>
      <c r="AK169" s="382" t="str">
        <f t="shared" si="44"/>
        <v/>
      </c>
    </row>
    <row r="170" spans="2:37" x14ac:dyDescent="0.2">
      <c r="B170" s="381">
        <f>A!A186</f>
        <v>42217</v>
      </c>
      <c r="C170" s="382">
        <f ca="1">A!F186</f>
        <v>22.994716690000001</v>
      </c>
      <c r="Z170" s="382" t="str">
        <f t="shared" si="33"/>
        <v/>
      </c>
      <c r="AA170" s="382" t="str">
        <f t="shared" si="34"/>
        <v/>
      </c>
      <c r="AB170" s="382" t="str">
        <f t="shared" si="35"/>
        <v/>
      </c>
      <c r="AC170" s="382" t="str">
        <f t="shared" si="36"/>
        <v/>
      </c>
      <c r="AD170" s="382" t="str">
        <f t="shared" si="37"/>
        <v/>
      </c>
      <c r="AE170" s="382" t="str">
        <f t="shared" si="38"/>
        <v/>
      </c>
      <c r="AF170" s="382">
        <f t="shared" ca="1" si="39"/>
        <v>23.802994869999999</v>
      </c>
      <c r="AG170" s="382" t="str">
        <f t="shared" si="40"/>
        <v/>
      </c>
      <c r="AH170" s="382" t="str">
        <f t="shared" si="41"/>
        <v/>
      </c>
      <c r="AI170" s="382" t="str">
        <f t="shared" si="42"/>
        <v/>
      </c>
      <c r="AJ170" s="382" t="str">
        <f t="shared" si="43"/>
        <v/>
      </c>
      <c r="AK170" s="382" t="str">
        <f t="shared" si="44"/>
        <v/>
      </c>
    </row>
    <row r="171" spans="2:37" x14ac:dyDescent="0.2">
      <c r="B171" s="381">
        <f>A!A187</f>
        <v>42248</v>
      </c>
      <c r="C171" s="382">
        <f ca="1">A!F187</f>
        <v>21.26766976</v>
      </c>
      <c r="Z171" s="382" t="str">
        <f t="shared" si="33"/>
        <v/>
      </c>
      <c r="AA171" s="382" t="str">
        <f t="shared" si="34"/>
        <v/>
      </c>
      <c r="AB171" s="382" t="str">
        <f t="shared" si="35"/>
        <v/>
      </c>
      <c r="AC171" s="382" t="str">
        <f t="shared" si="36"/>
        <v/>
      </c>
      <c r="AD171" s="382" t="str">
        <f t="shared" si="37"/>
        <v/>
      </c>
      <c r="AE171" s="382" t="str">
        <f t="shared" si="38"/>
        <v/>
      </c>
      <c r="AF171" s="382" t="str">
        <f t="shared" si="39"/>
        <v/>
      </c>
      <c r="AG171" s="382">
        <f t="shared" ca="1" si="40"/>
        <v>22.994716690000001</v>
      </c>
      <c r="AH171" s="382" t="str">
        <f t="shared" si="41"/>
        <v/>
      </c>
      <c r="AI171" s="382" t="str">
        <f t="shared" si="42"/>
        <v/>
      </c>
      <c r="AJ171" s="382" t="str">
        <f t="shared" si="43"/>
        <v/>
      </c>
      <c r="AK171" s="382" t="str">
        <f t="shared" si="44"/>
        <v/>
      </c>
    </row>
    <row r="172" spans="2:37" x14ac:dyDescent="0.2">
      <c r="B172" s="381">
        <f>A!A188</f>
        <v>42278</v>
      </c>
      <c r="C172" s="382">
        <f ca="1">A!F188</f>
        <v>20.13301105</v>
      </c>
      <c r="Z172" s="382" t="str">
        <f t="shared" si="33"/>
        <v/>
      </c>
      <c r="AA172" s="382" t="str">
        <f t="shared" si="34"/>
        <v/>
      </c>
      <c r="AB172" s="382" t="str">
        <f t="shared" si="35"/>
        <v/>
      </c>
      <c r="AC172" s="382" t="str">
        <f t="shared" si="36"/>
        <v/>
      </c>
      <c r="AD172" s="382" t="str">
        <f t="shared" si="37"/>
        <v/>
      </c>
      <c r="AE172" s="382" t="str">
        <f t="shared" si="38"/>
        <v/>
      </c>
      <c r="AF172" s="382" t="str">
        <f t="shared" si="39"/>
        <v/>
      </c>
      <c r="AG172" s="382" t="str">
        <f t="shared" si="40"/>
        <v/>
      </c>
      <c r="AH172" s="382">
        <f t="shared" ca="1" si="41"/>
        <v>21.26766976</v>
      </c>
      <c r="AI172" s="382" t="str">
        <f t="shared" si="42"/>
        <v/>
      </c>
      <c r="AJ172" s="382" t="str">
        <f t="shared" si="43"/>
        <v/>
      </c>
      <c r="AK172" s="382" t="str">
        <f t="shared" si="44"/>
        <v/>
      </c>
    </row>
    <row r="173" spans="2:37" x14ac:dyDescent="0.2">
      <c r="B173" s="381">
        <f>A!A189</f>
        <v>42309</v>
      </c>
      <c r="C173" s="382">
        <f ca="1">A!F189</f>
        <v>18.983911630000001</v>
      </c>
      <c r="Z173" s="382" t="str">
        <f t="shared" si="33"/>
        <v/>
      </c>
      <c r="AA173" s="382" t="str">
        <f t="shared" si="34"/>
        <v/>
      </c>
      <c r="AB173" s="382" t="str">
        <f t="shared" si="35"/>
        <v/>
      </c>
      <c r="AC173" s="382" t="str">
        <f t="shared" si="36"/>
        <v/>
      </c>
      <c r="AD173" s="382" t="str">
        <f t="shared" si="37"/>
        <v/>
      </c>
      <c r="AE173" s="382" t="str">
        <f t="shared" si="38"/>
        <v/>
      </c>
      <c r="AF173" s="382" t="str">
        <f t="shared" si="39"/>
        <v/>
      </c>
      <c r="AG173" s="382" t="str">
        <f t="shared" si="40"/>
        <v/>
      </c>
      <c r="AH173" s="382" t="str">
        <f t="shared" si="41"/>
        <v/>
      </c>
      <c r="AI173" s="382">
        <f t="shared" ca="1" si="42"/>
        <v>20.13301105</v>
      </c>
      <c r="AJ173" s="382" t="str">
        <f t="shared" si="43"/>
        <v/>
      </c>
      <c r="AK173" s="382" t="str">
        <f t="shared" si="44"/>
        <v/>
      </c>
    </row>
    <row r="174" spans="2:37" x14ac:dyDescent="0.2">
      <c r="B174" s="381">
        <f>A!A190</f>
        <v>42339</v>
      </c>
      <c r="C174" s="382">
        <f ca="1">A!F190</f>
        <v>19.5563422</v>
      </c>
      <c r="Z174" s="382" t="str">
        <f t="shared" si="33"/>
        <v/>
      </c>
      <c r="AA174" s="382" t="str">
        <f t="shared" si="34"/>
        <v/>
      </c>
      <c r="AB174" s="382" t="str">
        <f t="shared" si="35"/>
        <v/>
      </c>
      <c r="AC174" s="382" t="str">
        <f t="shared" si="36"/>
        <v/>
      </c>
      <c r="AD174" s="382" t="str">
        <f t="shared" si="37"/>
        <v/>
      </c>
      <c r="AE174" s="382" t="str">
        <f t="shared" si="38"/>
        <v/>
      </c>
      <c r="AF174" s="382" t="str">
        <f t="shared" si="39"/>
        <v/>
      </c>
      <c r="AG174" s="382" t="str">
        <f t="shared" si="40"/>
        <v/>
      </c>
      <c r="AH174" s="382" t="str">
        <f t="shared" si="41"/>
        <v/>
      </c>
      <c r="AI174" s="382" t="str">
        <f t="shared" si="42"/>
        <v/>
      </c>
      <c r="AJ174" s="382">
        <f t="shared" ca="1" si="43"/>
        <v>18.983911630000001</v>
      </c>
      <c r="AK174" s="382" t="str">
        <f t="shared" si="44"/>
        <v/>
      </c>
    </row>
    <row r="175" spans="2:37" x14ac:dyDescent="0.2">
      <c r="B175" s="381">
        <f>A!A191</f>
        <v>42370</v>
      </c>
      <c r="C175" s="382">
        <f ca="1">A!F191</f>
        <v>7.0657773700000002</v>
      </c>
      <c r="Z175" s="382" t="str">
        <f t="shared" si="33"/>
        <v/>
      </c>
      <c r="AA175" s="382" t="str">
        <f t="shared" si="34"/>
        <v/>
      </c>
      <c r="AB175" s="382" t="str">
        <f t="shared" si="35"/>
        <v/>
      </c>
      <c r="AC175" s="382" t="str">
        <f t="shared" si="36"/>
        <v/>
      </c>
      <c r="AD175" s="382" t="str">
        <f t="shared" si="37"/>
        <v/>
      </c>
      <c r="AE175" s="382" t="str">
        <f t="shared" si="38"/>
        <v/>
      </c>
      <c r="AF175" s="382" t="str">
        <f t="shared" si="39"/>
        <v/>
      </c>
      <c r="AG175" s="382" t="str">
        <f t="shared" si="40"/>
        <v/>
      </c>
      <c r="AH175" s="382" t="str">
        <f t="shared" si="41"/>
        <v/>
      </c>
      <c r="AI175" s="382" t="str">
        <f t="shared" si="42"/>
        <v/>
      </c>
      <c r="AJ175" s="382" t="str">
        <f t="shared" si="43"/>
        <v/>
      </c>
      <c r="AK175" s="382">
        <f t="shared" ca="1" si="44"/>
        <v>19.5563422</v>
      </c>
    </row>
    <row r="176" spans="2:37" x14ac:dyDescent="0.2">
      <c r="B176" s="381">
        <f>A!A192</f>
        <v>42401</v>
      </c>
      <c r="C176" s="382">
        <f ca="1">A!F192</f>
        <v>6.5779005999999995</v>
      </c>
      <c r="Z176" s="382">
        <f t="shared" ca="1" si="33"/>
        <v>7.0657773700000002</v>
      </c>
      <c r="AA176" s="382" t="str">
        <f t="shared" si="34"/>
        <v/>
      </c>
      <c r="AB176" s="382" t="str">
        <f t="shared" si="35"/>
        <v/>
      </c>
      <c r="AC176" s="382" t="str">
        <f t="shared" si="36"/>
        <v/>
      </c>
      <c r="AD176" s="382" t="str">
        <f t="shared" si="37"/>
        <v/>
      </c>
      <c r="AE176" s="382" t="str">
        <f t="shared" si="38"/>
        <v/>
      </c>
      <c r="AF176" s="382" t="str">
        <f t="shared" si="39"/>
        <v/>
      </c>
      <c r="AG176" s="382" t="str">
        <f t="shared" si="40"/>
        <v/>
      </c>
      <c r="AH176" s="382" t="str">
        <f t="shared" si="41"/>
        <v/>
      </c>
      <c r="AI176" s="382" t="str">
        <f t="shared" si="42"/>
        <v/>
      </c>
      <c r="AJ176" s="382" t="str">
        <f t="shared" si="43"/>
        <v/>
      </c>
      <c r="AK176" s="382" t="str">
        <f t="shared" si="44"/>
        <v/>
      </c>
    </row>
    <row r="177" spans="2:37" x14ac:dyDescent="0.2">
      <c r="B177" s="381">
        <f>A!A193</f>
        <v>42430</v>
      </c>
      <c r="C177" s="382">
        <f ca="1">A!F193</f>
        <v>6.40347869</v>
      </c>
      <c r="Z177" s="382" t="str">
        <f t="shared" si="33"/>
        <v/>
      </c>
      <c r="AA177" s="382">
        <f t="shared" ca="1" si="34"/>
        <v>6.5779005999999995</v>
      </c>
      <c r="AB177" s="382" t="str">
        <f t="shared" si="35"/>
        <v/>
      </c>
      <c r="AC177" s="382" t="str">
        <f t="shared" si="36"/>
        <v/>
      </c>
      <c r="AD177" s="382" t="str">
        <f t="shared" si="37"/>
        <v/>
      </c>
      <c r="AE177" s="382" t="str">
        <f t="shared" si="38"/>
        <v/>
      </c>
      <c r="AF177" s="382" t="str">
        <f t="shared" si="39"/>
        <v/>
      </c>
      <c r="AG177" s="382" t="str">
        <f t="shared" si="40"/>
        <v/>
      </c>
      <c r="AH177" s="382" t="str">
        <f t="shared" si="41"/>
        <v/>
      </c>
      <c r="AI177" s="382" t="str">
        <f t="shared" si="42"/>
        <v/>
      </c>
      <c r="AJ177" s="382" t="str">
        <f t="shared" si="43"/>
        <v/>
      </c>
      <c r="AK177" s="382" t="str">
        <f t="shared" si="44"/>
        <v/>
      </c>
    </row>
    <row r="178" spans="2:37" x14ac:dyDescent="0.2">
      <c r="B178" s="381">
        <f>A!A194</f>
        <v>42461</v>
      </c>
      <c r="C178" s="382">
        <f ca="1">A!F194</f>
        <v>7.0106649499999998</v>
      </c>
      <c r="Z178" s="382" t="str">
        <f t="shared" si="33"/>
        <v/>
      </c>
      <c r="AA178" s="382" t="str">
        <f t="shared" si="34"/>
        <v/>
      </c>
      <c r="AB178" s="382">
        <f t="shared" ca="1" si="35"/>
        <v>6.40347869</v>
      </c>
      <c r="AC178" s="382" t="str">
        <f t="shared" si="36"/>
        <v/>
      </c>
      <c r="AD178" s="382" t="str">
        <f t="shared" si="37"/>
        <v/>
      </c>
      <c r="AE178" s="382" t="str">
        <f t="shared" si="38"/>
        <v/>
      </c>
      <c r="AF178" s="382" t="str">
        <f t="shared" si="39"/>
        <v/>
      </c>
      <c r="AG178" s="382" t="str">
        <f t="shared" si="40"/>
        <v/>
      </c>
      <c r="AH178" s="382" t="str">
        <f t="shared" si="41"/>
        <v/>
      </c>
      <c r="AI178" s="382" t="str">
        <f t="shared" si="42"/>
        <v/>
      </c>
      <c r="AJ178" s="382" t="str">
        <f t="shared" si="43"/>
        <v/>
      </c>
      <c r="AK178" s="382" t="str">
        <f t="shared" si="44"/>
        <v/>
      </c>
    </row>
    <row r="179" spans="2:37" x14ac:dyDescent="0.2">
      <c r="B179" s="381">
        <f>A!A195</f>
        <v>42491</v>
      </c>
      <c r="C179" s="382">
        <f ca="1">A!F195</f>
        <v>7.6017879400000004</v>
      </c>
      <c r="Z179" s="382" t="str">
        <f t="shared" si="33"/>
        <v/>
      </c>
      <c r="AA179" s="382" t="str">
        <f t="shared" si="34"/>
        <v/>
      </c>
      <c r="AB179" s="382" t="str">
        <f t="shared" si="35"/>
        <v/>
      </c>
      <c r="AC179" s="382">
        <f t="shared" ca="1" si="36"/>
        <v>7.0106649499999998</v>
      </c>
      <c r="AD179" s="382" t="str">
        <f t="shared" si="37"/>
        <v/>
      </c>
      <c r="AE179" s="382" t="str">
        <f t="shared" si="38"/>
        <v/>
      </c>
      <c r="AF179" s="382" t="str">
        <f t="shared" si="39"/>
        <v/>
      </c>
      <c r="AG179" s="382" t="str">
        <f t="shared" si="40"/>
        <v/>
      </c>
      <c r="AH179" s="382" t="str">
        <f t="shared" si="41"/>
        <v/>
      </c>
      <c r="AI179" s="382" t="str">
        <f t="shared" si="42"/>
        <v/>
      </c>
      <c r="AJ179" s="382" t="str">
        <f t="shared" si="43"/>
        <v/>
      </c>
      <c r="AK179" s="382" t="str">
        <f t="shared" si="44"/>
        <v/>
      </c>
    </row>
    <row r="180" spans="2:37" x14ac:dyDescent="0.2">
      <c r="B180" s="381">
        <f>A!A196</f>
        <v>42522</v>
      </c>
      <c r="C180" s="382">
        <f ca="1">A!F196</f>
        <v>7.2769902599999998</v>
      </c>
      <c r="Z180" s="382" t="str">
        <f t="shared" si="33"/>
        <v/>
      </c>
      <c r="AA180" s="382" t="str">
        <f t="shared" si="34"/>
        <v/>
      </c>
      <c r="AB180" s="382" t="str">
        <f t="shared" si="35"/>
        <v/>
      </c>
      <c r="AC180" s="382" t="str">
        <f t="shared" si="36"/>
        <v/>
      </c>
      <c r="AD180" s="382">
        <f t="shared" ca="1" si="37"/>
        <v>7.6017879400000004</v>
      </c>
      <c r="AE180" s="382" t="str">
        <f t="shared" si="38"/>
        <v/>
      </c>
      <c r="AF180" s="382" t="str">
        <f t="shared" si="39"/>
        <v/>
      </c>
      <c r="AG180" s="382" t="str">
        <f t="shared" si="40"/>
        <v/>
      </c>
      <c r="AH180" s="382" t="str">
        <f t="shared" si="41"/>
        <v/>
      </c>
      <c r="AI180" s="382" t="str">
        <f t="shared" si="42"/>
        <v/>
      </c>
      <c r="AJ180" s="382" t="str">
        <f t="shared" si="43"/>
        <v/>
      </c>
      <c r="AK180" s="382" t="str">
        <f t="shared" si="44"/>
        <v/>
      </c>
    </row>
    <row r="181" spans="2:37" x14ac:dyDescent="0.2">
      <c r="B181" s="381">
        <f>A!A197</f>
        <v>42552</v>
      </c>
      <c r="C181" s="382">
        <f ca="1">A!F197</f>
        <v>7.4254864099999995</v>
      </c>
      <c r="Z181" s="382" t="str">
        <f t="shared" si="33"/>
        <v/>
      </c>
      <c r="AA181" s="382" t="str">
        <f t="shared" si="34"/>
        <v/>
      </c>
      <c r="AB181" s="382" t="str">
        <f t="shared" si="35"/>
        <v/>
      </c>
      <c r="AC181" s="382" t="str">
        <f t="shared" si="36"/>
        <v/>
      </c>
      <c r="AD181" s="382" t="str">
        <f t="shared" si="37"/>
        <v/>
      </c>
      <c r="AE181" s="382">
        <f t="shared" ca="1" si="38"/>
        <v>7.2769902599999998</v>
      </c>
      <c r="AF181" s="382" t="str">
        <f t="shared" si="39"/>
        <v/>
      </c>
      <c r="AG181" s="382" t="str">
        <f t="shared" si="40"/>
        <v/>
      </c>
      <c r="AH181" s="382" t="str">
        <f t="shared" si="41"/>
        <v/>
      </c>
      <c r="AI181" s="382" t="str">
        <f t="shared" si="42"/>
        <v/>
      </c>
      <c r="AJ181" s="382" t="str">
        <f t="shared" si="43"/>
        <v/>
      </c>
      <c r="AK181" s="382" t="str">
        <f t="shared" si="44"/>
        <v/>
      </c>
    </row>
    <row r="182" spans="2:37" x14ac:dyDescent="0.2">
      <c r="B182" s="381">
        <f>A!A198</f>
        <v>42583</v>
      </c>
      <c r="C182" s="382">
        <f ca="1">A!F198</f>
        <v>7.6932578999999999</v>
      </c>
      <c r="Z182" s="382" t="str">
        <f t="shared" si="33"/>
        <v/>
      </c>
      <c r="AA182" s="382" t="str">
        <f t="shared" si="34"/>
        <v/>
      </c>
      <c r="AB182" s="382" t="str">
        <f t="shared" si="35"/>
        <v/>
      </c>
      <c r="AC182" s="382" t="str">
        <f t="shared" si="36"/>
        <v/>
      </c>
      <c r="AD182" s="382" t="str">
        <f t="shared" si="37"/>
        <v/>
      </c>
      <c r="AE182" s="382" t="str">
        <f t="shared" si="38"/>
        <v/>
      </c>
      <c r="AF182" s="382">
        <f t="shared" ca="1" si="39"/>
        <v>7.4254864099999995</v>
      </c>
      <c r="AG182" s="382" t="str">
        <f t="shared" si="40"/>
        <v/>
      </c>
      <c r="AH182" s="382" t="str">
        <f t="shared" si="41"/>
        <v/>
      </c>
      <c r="AI182" s="382" t="str">
        <f t="shared" si="42"/>
        <v/>
      </c>
      <c r="AJ182" s="382" t="str">
        <f t="shared" si="43"/>
        <v/>
      </c>
      <c r="AK182" s="382" t="str">
        <f t="shared" si="44"/>
        <v/>
      </c>
    </row>
    <row r="183" spans="2:37" x14ac:dyDescent="0.2">
      <c r="B183" s="381">
        <f>A!A199</f>
        <v>42614</v>
      </c>
      <c r="C183" s="382">
        <f ca="1">A!F199</f>
        <v>7.5083268800000003</v>
      </c>
      <c r="Z183" s="382" t="str">
        <f t="shared" si="33"/>
        <v/>
      </c>
      <c r="AA183" s="382" t="str">
        <f t="shared" si="34"/>
        <v/>
      </c>
      <c r="AB183" s="382" t="str">
        <f t="shared" si="35"/>
        <v/>
      </c>
      <c r="AC183" s="382" t="str">
        <f t="shared" si="36"/>
        <v/>
      </c>
      <c r="AD183" s="382" t="str">
        <f t="shared" si="37"/>
        <v/>
      </c>
      <c r="AE183" s="382" t="str">
        <f t="shared" si="38"/>
        <v/>
      </c>
      <c r="AF183" s="382" t="str">
        <f t="shared" si="39"/>
        <v/>
      </c>
      <c r="AG183" s="382">
        <f t="shared" ca="1" si="40"/>
        <v>7.6932578999999999</v>
      </c>
      <c r="AH183" s="382" t="str">
        <f t="shared" si="41"/>
        <v/>
      </c>
      <c r="AI183" s="382" t="str">
        <f t="shared" si="42"/>
        <v/>
      </c>
      <c r="AJ183" s="382" t="str">
        <f t="shared" si="43"/>
        <v/>
      </c>
      <c r="AK183" s="382" t="str">
        <f t="shared" si="44"/>
        <v/>
      </c>
    </row>
    <row r="184" spans="2:37" x14ac:dyDescent="0.2">
      <c r="B184" s="381">
        <f>A!A200</f>
        <v>42644</v>
      </c>
      <c r="C184" s="382">
        <f ca="1">A!F200</f>
        <v>7.03554894</v>
      </c>
      <c r="Z184" s="382" t="str">
        <f t="shared" si="33"/>
        <v/>
      </c>
      <c r="AA184" s="382" t="str">
        <f t="shared" si="34"/>
        <v/>
      </c>
      <c r="AB184" s="382" t="str">
        <f t="shared" si="35"/>
        <v/>
      </c>
      <c r="AC184" s="382" t="str">
        <f t="shared" si="36"/>
        <v/>
      </c>
      <c r="AD184" s="382" t="str">
        <f t="shared" si="37"/>
        <v/>
      </c>
      <c r="AE184" s="382" t="str">
        <f t="shared" si="38"/>
        <v/>
      </c>
      <c r="AF184" s="382" t="str">
        <f t="shared" si="39"/>
        <v/>
      </c>
      <c r="AG184" s="382" t="str">
        <f t="shared" si="40"/>
        <v/>
      </c>
      <c r="AH184" s="382">
        <f t="shared" ca="1" si="41"/>
        <v>7.5083268800000003</v>
      </c>
      <c r="AI184" s="382" t="str">
        <f t="shared" si="42"/>
        <v/>
      </c>
      <c r="AJ184" s="382" t="str">
        <f t="shared" si="43"/>
        <v/>
      </c>
      <c r="AK184" s="382" t="str">
        <f t="shared" si="44"/>
        <v/>
      </c>
    </row>
    <row r="185" spans="2:37" x14ac:dyDescent="0.2">
      <c r="B185" s="381">
        <f>A!A201</f>
        <v>42675</v>
      </c>
      <c r="C185" s="382">
        <f ca="1">A!F201</f>
        <v>6.4081339999999996</v>
      </c>
      <c r="Z185" s="382" t="str">
        <f t="shared" si="33"/>
        <v/>
      </c>
      <c r="AA185" s="382" t="str">
        <f t="shared" si="34"/>
        <v/>
      </c>
      <c r="AB185" s="382" t="str">
        <f t="shared" si="35"/>
        <v/>
      </c>
      <c r="AC185" s="382" t="str">
        <f t="shared" si="36"/>
        <v/>
      </c>
      <c r="AD185" s="382" t="str">
        <f t="shared" si="37"/>
        <v/>
      </c>
      <c r="AE185" s="382" t="str">
        <f t="shared" si="38"/>
        <v/>
      </c>
      <c r="AF185" s="382" t="str">
        <f t="shared" si="39"/>
        <v/>
      </c>
      <c r="AG185" s="382" t="str">
        <f t="shared" si="40"/>
        <v/>
      </c>
      <c r="AH185" s="382" t="str">
        <f t="shared" si="41"/>
        <v/>
      </c>
      <c r="AI185" s="382">
        <f t="shared" ca="1" si="42"/>
        <v>7.03554894</v>
      </c>
      <c r="AJ185" s="382" t="str">
        <f t="shared" si="43"/>
        <v/>
      </c>
      <c r="AK185" s="382" t="str">
        <f t="shared" si="44"/>
        <v/>
      </c>
    </row>
    <row r="186" spans="2:37" x14ac:dyDescent="0.2">
      <c r="B186" s="381">
        <f>A!A202</f>
        <v>42705</v>
      </c>
      <c r="C186" s="382">
        <f ca="1">A!F202</f>
        <v>6.6308471999999998</v>
      </c>
      <c r="Z186" s="382" t="str">
        <f t="shared" si="33"/>
        <v/>
      </c>
      <c r="AA186" s="382" t="str">
        <f t="shared" si="34"/>
        <v/>
      </c>
      <c r="AB186" s="382" t="str">
        <f t="shared" si="35"/>
        <v/>
      </c>
      <c r="AC186" s="382" t="str">
        <f t="shared" si="36"/>
        <v/>
      </c>
      <c r="AD186" s="382" t="str">
        <f t="shared" si="37"/>
        <v/>
      </c>
      <c r="AE186" s="382" t="str">
        <f t="shared" si="38"/>
        <v/>
      </c>
      <c r="AF186" s="382" t="str">
        <f t="shared" si="39"/>
        <v/>
      </c>
      <c r="AG186" s="382" t="str">
        <f t="shared" si="40"/>
        <v/>
      </c>
      <c r="AH186" s="382" t="str">
        <f t="shared" si="41"/>
        <v/>
      </c>
      <c r="AI186" s="382" t="str">
        <f t="shared" si="42"/>
        <v/>
      </c>
      <c r="AJ186" s="382">
        <f t="shared" ca="1" si="43"/>
        <v>6.4081339999999996</v>
      </c>
      <c r="AK186" s="382" t="str">
        <f t="shared" si="44"/>
        <v/>
      </c>
    </row>
    <row r="187" spans="2:37" x14ac:dyDescent="0.2">
      <c r="B187" s="381">
        <f>A!A203</f>
        <v>42736</v>
      </c>
      <c r="C187" s="382">
        <f ca="1">A!F203</f>
        <v>6.5917665999999997</v>
      </c>
      <c r="Z187" s="382" t="str">
        <f t="shared" si="33"/>
        <v/>
      </c>
      <c r="AA187" s="382" t="str">
        <f t="shared" si="34"/>
        <v/>
      </c>
      <c r="AB187" s="382" t="str">
        <f t="shared" si="35"/>
        <v/>
      </c>
      <c r="AC187" s="382" t="str">
        <f t="shared" si="36"/>
        <v/>
      </c>
      <c r="AD187" s="382" t="str">
        <f t="shared" si="37"/>
        <v/>
      </c>
      <c r="AE187" s="382" t="str">
        <f t="shared" si="38"/>
        <v/>
      </c>
      <c r="AF187" s="382" t="str">
        <f t="shared" si="39"/>
        <v/>
      </c>
      <c r="AG187" s="382" t="str">
        <f t="shared" si="40"/>
        <v/>
      </c>
      <c r="AH187" s="382" t="str">
        <f t="shared" si="41"/>
        <v/>
      </c>
      <c r="AI187" s="382" t="str">
        <f t="shared" si="42"/>
        <v/>
      </c>
      <c r="AJ187" s="382" t="str">
        <f t="shared" si="43"/>
        <v/>
      </c>
      <c r="AK187" s="382">
        <f t="shared" ca="1" si="44"/>
        <v>6.6308471999999998</v>
      </c>
    </row>
    <row r="188" spans="2:37" x14ac:dyDescent="0.2">
      <c r="B188" s="381">
        <f>A!A204</f>
        <v>42767</v>
      </c>
      <c r="C188" s="382">
        <f ca="1">A!F204</f>
        <v>5.9756773000000001</v>
      </c>
      <c r="Z188" s="382">
        <f t="shared" ca="1" si="33"/>
        <v>6.5917665999999997</v>
      </c>
      <c r="AA188" s="382" t="str">
        <f t="shared" si="34"/>
        <v/>
      </c>
      <c r="AB188" s="382" t="str">
        <f t="shared" si="35"/>
        <v/>
      </c>
      <c r="AC188" s="382" t="str">
        <f t="shared" si="36"/>
        <v/>
      </c>
      <c r="AD188" s="382" t="str">
        <f t="shared" si="37"/>
        <v/>
      </c>
      <c r="AE188" s="382" t="str">
        <f t="shared" si="38"/>
        <v/>
      </c>
      <c r="AF188" s="382" t="str">
        <f t="shared" si="39"/>
        <v/>
      </c>
      <c r="AG188" s="382" t="str">
        <f t="shared" si="40"/>
        <v/>
      </c>
      <c r="AH188" s="382" t="str">
        <f t="shared" si="41"/>
        <v/>
      </c>
      <c r="AI188" s="382" t="str">
        <f t="shared" si="42"/>
        <v/>
      </c>
      <c r="AJ188" s="382" t="str">
        <f t="shared" si="43"/>
        <v/>
      </c>
      <c r="AK188" s="382" t="str">
        <f t="shared" si="44"/>
        <v/>
      </c>
    </row>
    <row r="189" spans="2:37" x14ac:dyDescent="0.2">
      <c r="B189" s="381">
        <f>A!A205</f>
        <v>42795</v>
      </c>
      <c r="C189" s="382">
        <f ca="1">A!F205</f>
        <v>5.9742943400000001</v>
      </c>
      <c r="Z189" s="382" t="str">
        <f t="shared" si="33"/>
        <v/>
      </c>
      <c r="AA189" s="382">
        <f t="shared" ca="1" si="34"/>
        <v>5.9756773000000001</v>
      </c>
      <c r="AB189" s="382" t="str">
        <f t="shared" si="35"/>
        <v/>
      </c>
      <c r="AC189" s="382" t="str">
        <f t="shared" si="36"/>
        <v/>
      </c>
      <c r="AD189" s="382" t="str">
        <f t="shared" si="37"/>
        <v/>
      </c>
      <c r="AE189" s="382" t="str">
        <f t="shared" si="38"/>
        <v/>
      </c>
      <c r="AF189" s="382" t="str">
        <f t="shared" si="39"/>
        <v/>
      </c>
      <c r="AG189" s="382" t="str">
        <f t="shared" si="40"/>
        <v/>
      </c>
      <c r="AH189" s="382" t="str">
        <f t="shared" si="41"/>
        <v/>
      </c>
      <c r="AI189" s="382" t="str">
        <f t="shared" si="42"/>
        <v/>
      </c>
      <c r="AJ189" s="382" t="str">
        <f t="shared" si="43"/>
        <v/>
      </c>
      <c r="AK189" s="382" t="str">
        <f t="shared" si="44"/>
        <v/>
      </c>
    </row>
    <row r="190" spans="2:37" x14ac:dyDescent="0.2">
      <c r="B190" s="381">
        <f>A!A206</f>
        <v>42826</v>
      </c>
      <c r="C190" s="382">
        <f ca="1">A!F206</f>
        <v>6.5403640300000001</v>
      </c>
      <c r="Z190" s="382" t="str">
        <f t="shared" si="33"/>
        <v/>
      </c>
      <c r="AA190" s="382" t="str">
        <f t="shared" si="34"/>
        <v/>
      </c>
      <c r="AB190" s="382">
        <f t="shared" ca="1" si="35"/>
        <v>5.9742943400000001</v>
      </c>
      <c r="AC190" s="382" t="str">
        <f t="shared" si="36"/>
        <v/>
      </c>
      <c r="AD190" s="382" t="str">
        <f t="shared" si="37"/>
        <v/>
      </c>
      <c r="AE190" s="382" t="str">
        <f t="shared" si="38"/>
        <v/>
      </c>
      <c r="AF190" s="382" t="str">
        <f t="shared" si="39"/>
        <v/>
      </c>
      <c r="AG190" s="382" t="str">
        <f t="shared" si="40"/>
        <v/>
      </c>
      <c r="AH190" s="382" t="str">
        <f t="shared" si="41"/>
        <v/>
      </c>
      <c r="AI190" s="382" t="str">
        <f t="shared" si="42"/>
        <v/>
      </c>
      <c r="AJ190" s="382" t="str">
        <f t="shared" si="43"/>
        <v/>
      </c>
      <c r="AK190" s="382" t="str">
        <f t="shared" si="44"/>
        <v/>
      </c>
    </row>
    <row r="191" spans="2:37" x14ac:dyDescent="0.2">
      <c r="B191" s="381">
        <f>A!A207</f>
        <v>42856</v>
      </c>
      <c r="C191" s="382">
        <f ca="1">A!F207</f>
        <v>7.0913908699999997</v>
      </c>
      <c r="Z191" s="382" t="str">
        <f t="shared" si="33"/>
        <v/>
      </c>
      <c r="AA191" s="382" t="str">
        <f t="shared" si="34"/>
        <v/>
      </c>
      <c r="AB191" s="382" t="str">
        <f t="shared" si="35"/>
        <v/>
      </c>
      <c r="AC191" s="382">
        <f t="shared" ca="1" si="36"/>
        <v>6.5403640300000001</v>
      </c>
      <c r="AD191" s="382" t="str">
        <f t="shared" si="37"/>
        <v/>
      </c>
      <c r="AE191" s="382" t="str">
        <f t="shared" si="38"/>
        <v/>
      </c>
      <c r="AF191" s="382" t="str">
        <f t="shared" si="39"/>
        <v/>
      </c>
      <c r="AG191" s="382" t="str">
        <f t="shared" si="40"/>
        <v/>
      </c>
      <c r="AH191" s="382" t="str">
        <f t="shared" si="41"/>
        <v/>
      </c>
      <c r="AI191" s="382" t="str">
        <f t="shared" si="42"/>
        <v/>
      </c>
      <c r="AJ191" s="382" t="str">
        <f t="shared" si="43"/>
        <v/>
      </c>
      <c r="AK191" s="382" t="str">
        <f t="shared" si="44"/>
        <v/>
      </c>
    </row>
    <row r="192" spans="2:37" x14ac:dyDescent="0.2">
      <c r="B192" s="381">
        <f>A!A208</f>
        <v>42887</v>
      </c>
      <c r="C192" s="382">
        <f ca="1">A!F208</f>
        <v>6.7879640200000004</v>
      </c>
      <c r="Z192" s="382" t="str">
        <f t="shared" si="33"/>
        <v/>
      </c>
      <c r="AA192" s="382" t="str">
        <f t="shared" si="34"/>
        <v/>
      </c>
      <c r="AB192" s="382" t="str">
        <f t="shared" si="35"/>
        <v/>
      </c>
      <c r="AC192" s="382" t="str">
        <f t="shared" si="36"/>
        <v/>
      </c>
      <c r="AD192" s="382">
        <f t="shared" ca="1" si="37"/>
        <v>7.0913908699999997</v>
      </c>
      <c r="AE192" s="382" t="str">
        <f t="shared" si="38"/>
        <v/>
      </c>
      <c r="AF192" s="382" t="str">
        <f t="shared" si="39"/>
        <v/>
      </c>
      <c r="AG192" s="382" t="str">
        <f t="shared" si="40"/>
        <v/>
      </c>
      <c r="AH192" s="382" t="str">
        <f t="shared" si="41"/>
        <v/>
      </c>
      <c r="AI192" s="382" t="str">
        <f t="shared" si="42"/>
        <v/>
      </c>
      <c r="AJ192" s="382" t="str">
        <f t="shared" si="43"/>
        <v/>
      </c>
      <c r="AK192" s="382" t="str">
        <f t="shared" si="44"/>
        <v/>
      </c>
    </row>
    <row r="193" spans="2:37" x14ac:dyDescent="0.2">
      <c r="B193" s="381">
        <f>A!A209</f>
        <v>42917</v>
      </c>
      <c r="C193" s="382">
        <f ca="1">A!F209</f>
        <v>6.9260498200000002</v>
      </c>
      <c r="Z193" s="382" t="str">
        <f t="shared" si="33"/>
        <v/>
      </c>
      <c r="AA193" s="382" t="str">
        <f t="shared" si="34"/>
        <v/>
      </c>
      <c r="AB193" s="382" t="str">
        <f t="shared" si="35"/>
        <v/>
      </c>
      <c r="AC193" s="382" t="str">
        <f t="shared" si="36"/>
        <v/>
      </c>
      <c r="AD193" s="382" t="str">
        <f t="shared" si="37"/>
        <v/>
      </c>
      <c r="AE193" s="382">
        <f t="shared" ca="1" si="38"/>
        <v>6.7879640200000004</v>
      </c>
      <c r="AF193" s="382" t="str">
        <f t="shared" si="39"/>
        <v/>
      </c>
      <c r="AG193" s="382" t="str">
        <f t="shared" si="40"/>
        <v/>
      </c>
      <c r="AH193" s="382" t="str">
        <f t="shared" si="41"/>
        <v/>
      </c>
      <c r="AI193" s="382" t="str">
        <f t="shared" si="42"/>
        <v/>
      </c>
      <c r="AJ193" s="382" t="str">
        <f t="shared" si="43"/>
        <v/>
      </c>
      <c r="AK193" s="382" t="str">
        <f t="shared" si="44"/>
        <v/>
      </c>
    </row>
    <row r="194" spans="2:37" x14ac:dyDescent="0.2">
      <c r="B194" s="381">
        <f>A!A210</f>
        <v>42948</v>
      </c>
      <c r="C194" s="382">
        <f ca="1">A!F210</f>
        <v>7.1753495000000003</v>
      </c>
      <c r="Z194" s="382" t="str">
        <f t="shared" si="33"/>
        <v/>
      </c>
      <c r="AA194" s="382" t="str">
        <f t="shared" si="34"/>
        <v/>
      </c>
      <c r="AB194" s="382" t="str">
        <f t="shared" si="35"/>
        <v/>
      </c>
      <c r="AC194" s="382" t="str">
        <f t="shared" si="36"/>
        <v/>
      </c>
      <c r="AD194" s="382" t="str">
        <f t="shared" si="37"/>
        <v/>
      </c>
      <c r="AE194" s="382" t="str">
        <f t="shared" si="38"/>
        <v/>
      </c>
      <c r="AF194" s="382">
        <f t="shared" ca="1" si="39"/>
        <v>6.9260498200000002</v>
      </c>
      <c r="AG194" s="382" t="str">
        <f t="shared" si="40"/>
        <v/>
      </c>
      <c r="AH194" s="382" t="str">
        <f t="shared" si="41"/>
        <v/>
      </c>
      <c r="AI194" s="382" t="str">
        <f t="shared" si="42"/>
        <v/>
      </c>
      <c r="AJ194" s="382" t="str">
        <f t="shared" si="43"/>
        <v/>
      </c>
      <c r="AK194" s="382" t="str">
        <f t="shared" si="44"/>
        <v/>
      </c>
    </row>
    <row r="195" spans="2:37" x14ac:dyDescent="0.2">
      <c r="B195" s="381">
        <f>A!A211</f>
        <v>42979</v>
      </c>
      <c r="C195" s="382">
        <f ca="1">A!F211</f>
        <v>7.0024175700000004</v>
      </c>
      <c r="Z195" s="382" t="str">
        <f t="shared" si="33"/>
        <v/>
      </c>
      <c r="AA195" s="382" t="str">
        <f t="shared" si="34"/>
        <v/>
      </c>
      <c r="AB195" s="382" t="str">
        <f t="shared" si="35"/>
        <v/>
      </c>
      <c r="AC195" s="382" t="str">
        <f t="shared" si="36"/>
        <v/>
      </c>
      <c r="AD195" s="382" t="str">
        <f t="shared" si="37"/>
        <v/>
      </c>
      <c r="AE195" s="382" t="str">
        <f t="shared" si="38"/>
        <v/>
      </c>
      <c r="AF195" s="382" t="str">
        <f t="shared" si="39"/>
        <v/>
      </c>
      <c r="AG195" s="382">
        <f t="shared" ca="1" si="40"/>
        <v>7.1753495000000003</v>
      </c>
      <c r="AH195" s="382" t="str">
        <f t="shared" si="41"/>
        <v/>
      </c>
      <c r="AI195" s="382" t="str">
        <f t="shared" si="42"/>
        <v/>
      </c>
      <c r="AJ195" s="382" t="str">
        <f t="shared" si="43"/>
        <v/>
      </c>
      <c r="AK195" s="382" t="str">
        <f t="shared" si="44"/>
        <v/>
      </c>
    </row>
    <row r="196" spans="2:37" x14ac:dyDescent="0.2">
      <c r="B196" s="381">
        <f>A!A212</f>
        <v>43009</v>
      </c>
      <c r="C196" s="382">
        <f ca="1">A!F212</f>
        <v>6.5610868900000003</v>
      </c>
      <c r="Z196" s="382" t="str">
        <f t="shared" ref="Z196:Z235" si="45">IF(MONTH($B195)=Z$2,$C195,"")</f>
        <v/>
      </c>
      <c r="AA196" s="382" t="str">
        <f t="shared" ref="AA196:AA235" si="46">IF(MONTH($B195)=AA$2,$C195,"")</f>
        <v/>
      </c>
      <c r="AB196" s="382" t="str">
        <f t="shared" ref="AB196:AB235" si="47">IF(MONTH($B195)=AB$2,$C195,"")</f>
        <v/>
      </c>
      <c r="AC196" s="382" t="str">
        <f t="shared" ref="AC196:AC235" si="48">IF(MONTH($B195)=AC$2,$C195,"")</f>
        <v/>
      </c>
      <c r="AD196" s="382" t="str">
        <f t="shared" ref="AD196:AD235" si="49">IF(MONTH($B195)=AD$2,$C195,"")</f>
        <v/>
      </c>
      <c r="AE196" s="382" t="str">
        <f t="shared" ref="AE196:AE235" si="50">IF(MONTH($B195)=AE$2,$C195,"")</f>
        <v/>
      </c>
      <c r="AF196" s="382" t="str">
        <f t="shared" ref="AF196:AF235" si="51">IF(MONTH($B195)=AF$2,$C195,"")</f>
        <v/>
      </c>
      <c r="AG196" s="382" t="str">
        <f t="shared" ref="AG196:AG235" si="52">IF(MONTH($B195)=AG$2,$C195,"")</f>
        <v/>
      </c>
      <c r="AH196" s="382">
        <f t="shared" ref="AH196:AH235" ca="1" si="53">IF(MONTH($B195)=AH$2,$C195,"")</f>
        <v>7.0024175700000004</v>
      </c>
      <c r="AI196" s="382" t="str">
        <f t="shared" ref="AI196:AI235" si="54">IF(MONTH($B195)=AI$2,$C195,"")</f>
        <v/>
      </c>
      <c r="AJ196" s="382" t="str">
        <f t="shared" ref="AJ196:AJ235" si="55">IF(MONTH($B195)=AJ$2,$C195,"")</f>
        <v/>
      </c>
      <c r="AK196" s="382" t="str">
        <f t="shared" ref="AK196:AK235" si="56">IF(MONTH($B195)=AK$2,$C195,"")</f>
        <v/>
      </c>
    </row>
    <row r="197" spans="2:37" x14ac:dyDescent="0.2">
      <c r="B197" s="381">
        <f>A!A213</f>
        <v>43040</v>
      </c>
      <c r="C197" s="382">
        <f ca="1">A!F213</f>
        <v>2.5246783100000001</v>
      </c>
      <c r="Z197" s="382" t="str">
        <f t="shared" si="45"/>
        <v/>
      </c>
      <c r="AA197" s="382" t="str">
        <f t="shared" si="46"/>
        <v/>
      </c>
      <c r="AB197" s="382" t="str">
        <f t="shared" si="47"/>
        <v/>
      </c>
      <c r="AC197" s="382" t="str">
        <f t="shared" si="48"/>
        <v/>
      </c>
      <c r="AD197" s="382" t="str">
        <f t="shared" si="49"/>
        <v/>
      </c>
      <c r="AE197" s="382" t="str">
        <f t="shared" si="50"/>
        <v/>
      </c>
      <c r="AF197" s="382" t="str">
        <f t="shared" si="51"/>
        <v/>
      </c>
      <c r="AG197" s="382" t="str">
        <f t="shared" si="52"/>
        <v/>
      </c>
      <c r="AH197" s="382" t="str">
        <f t="shared" si="53"/>
        <v/>
      </c>
      <c r="AI197" s="382">
        <f t="shared" ca="1" si="54"/>
        <v>6.5610868900000003</v>
      </c>
      <c r="AJ197" s="382" t="str">
        <f t="shared" si="55"/>
        <v/>
      </c>
      <c r="AK197" s="382" t="str">
        <f t="shared" si="56"/>
        <v/>
      </c>
    </row>
    <row r="198" spans="2:37" x14ac:dyDescent="0.2">
      <c r="B198" s="381">
        <f>A!A214</f>
        <v>43070</v>
      </c>
      <c r="C198" s="382">
        <f ca="1">A!F214</f>
        <v>2.5938050500000003</v>
      </c>
      <c r="Z198" s="382" t="str">
        <f t="shared" si="45"/>
        <v/>
      </c>
      <c r="AA198" s="382" t="str">
        <f t="shared" si="46"/>
        <v/>
      </c>
      <c r="AB198" s="382" t="str">
        <f t="shared" si="47"/>
        <v/>
      </c>
      <c r="AC198" s="382" t="str">
        <f t="shared" si="48"/>
        <v/>
      </c>
      <c r="AD198" s="382" t="str">
        <f t="shared" si="49"/>
        <v/>
      </c>
      <c r="AE198" s="382" t="str">
        <f t="shared" si="50"/>
        <v/>
      </c>
      <c r="AF198" s="382" t="str">
        <f t="shared" si="51"/>
        <v/>
      </c>
      <c r="AG198" s="382" t="str">
        <f t="shared" si="52"/>
        <v/>
      </c>
      <c r="AH198" s="382" t="str">
        <f t="shared" si="53"/>
        <v/>
      </c>
      <c r="AI198" s="382" t="str">
        <f t="shared" si="54"/>
        <v/>
      </c>
      <c r="AJ198" s="382">
        <f t="shared" ca="1" si="55"/>
        <v>2.5246783100000001</v>
      </c>
      <c r="AK198" s="382" t="str">
        <f t="shared" si="56"/>
        <v/>
      </c>
    </row>
    <row r="199" spans="2:37" x14ac:dyDescent="0.2">
      <c r="B199" s="381">
        <f>A!A215</f>
        <v>43101</v>
      </c>
      <c r="C199" s="382">
        <f ca="1">A!F215</f>
        <v>2.5783519699999999</v>
      </c>
      <c r="Z199" s="382" t="str">
        <f t="shared" si="45"/>
        <v/>
      </c>
      <c r="AA199" s="382" t="str">
        <f t="shared" si="46"/>
        <v/>
      </c>
      <c r="AB199" s="382" t="str">
        <f t="shared" si="47"/>
        <v/>
      </c>
      <c r="AC199" s="382" t="str">
        <f t="shared" si="48"/>
        <v/>
      </c>
      <c r="AD199" s="382" t="str">
        <f t="shared" si="49"/>
        <v/>
      </c>
      <c r="AE199" s="382" t="str">
        <f t="shared" si="50"/>
        <v/>
      </c>
      <c r="AF199" s="382" t="str">
        <f t="shared" si="51"/>
        <v/>
      </c>
      <c r="AG199" s="382" t="str">
        <f t="shared" si="52"/>
        <v/>
      </c>
      <c r="AH199" s="382" t="str">
        <f t="shared" si="53"/>
        <v/>
      </c>
      <c r="AI199" s="382" t="str">
        <f t="shared" si="54"/>
        <v/>
      </c>
      <c r="AJ199" s="382" t="str">
        <f t="shared" si="55"/>
        <v/>
      </c>
      <c r="AK199" s="382">
        <f t="shared" ca="1" si="56"/>
        <v>2.5938050500000003</v>
      </c>
    </row>
    <row r="200" spans="2:37" x14ac:dyDescent="0.2">
      <c r="B200" s="381">
        <f>A!A216</f>
        <v>43132</v>
      </c>
      <c r="C200" s="382">
        <f ca="1">A!F216</f>
        <v>2.3149469200000001</v>
      </c>
      <c r="Z200" s="382">
        <f t="shared" ca="1" si="45"/>
        <v>2.5783519699999999</v>
      </c>
      <c r="AA200" s="382" t="str">
        <f t="shared" si="46"/>
        <v/>
      </c>
      <c r="AB200" s="382" t="str">
        <f t="shared" si="47"/>
        <v/>
      </c>
      <c r="AC200" s="382" t="str">
        <f t="shared" si="48"/>
        <v/>
      </c>
      <c r="AD200" s="382" t="str">
        <f t="shared" si="49"/>
        <v/>
      </c>
      <c r="AE200" s="382" t="str">
        <f t="shared" si="50"/>
        <v/>
      </c>
      <c r="AF200" s="382" t="str">
        <f t="shared" si="51"/>
        <v/>
      </c>
      <c r="AG200" s="382" t="str">
        <f t="shared" si="52"/>
        <v/>
      </c>
      <c r="AH200" s="382" t="str">
        <f t="shared" si="53"/>
        <v/>
      </c>
      <c r="AI200" s="382" t="str">
        <f t="shared" si="54"/>
        <v/>
      </c>
      <c r="AJ200" s="382" t="str">
        <f t="shared" si="55"/>
        <v/>
      </c>
      <c r="AK200" s="382" t="str">
        <f t="shared" si="56"/>
        <v/>
      </c>
    </row>
    <row r="201" spans="2:37" x14ac:dyDescent="0.2">
      <c r="B201" s="381">
        <f>A!A217</f>
        <v>43160</v>
      </c>
      <c r="C201" s="382">
        <f ca="1">A!F217</f>
        <v>2.5491566900000002</v>
      </c>
      <c r="Z201" s="382" t="str">
        <f t="shared" si="45"/>
        <v/>
      </c>
      <c r="AA201" s="382">
        <f t="shared" ca="1" si="46"/>
        <v>2.3149469200000001</v>
      </c>
      <c r="AB201" s="382" t="str">
        <f t="shared" si="47"/>
        <v/>
      </c>
      <c r="AC201" s="382" t="str">
        <f t="shared" si="48"/>
        <v/>
      </c>
      <c r="AD201" s="382" t="str">
        <f t="shared" si="49"/>
        <v/>
      </c>
      <c r="AE201" s="382" t="str">
        <f t="shared" si="50"/>
        <v/>
      </c>
      <c r="AF201" s="382" t="str">
        <f t="shared" si="51"/>
        <v/>
      </c>
      <c r="AG201" s="382" t="str">
        <f t="shared" si="52"/>
        <v/>
      </c>
      <c r="AH201" s="382" t="str">
        <f t="shared" si="53"/>
        <v/>
      </c>
      <c r="AI201" s="382" t="str">
        <f t="shared" si="54"/>
        <v/>
      </c>
      <c r="AJ201" s="382" t="str">
        <f t="shared" si="55"/>
        <v/>
      </c>
      <c r="AK201" s="382" t="str">
        <f t="shared" si="56"/>
        <v/>
      </c>
    </row>
    <row r="202" spans="2:37" x14ac:dyDescent="0.2">
      <c r="B202" s="381">
        <f>A!A218</f>
        <v>43191</v>
      </c>
      <c r="C202" s="382">
        <f ca="1">A!F218</f>
        <v>3.2692450700000002</v>
      </c>
      <c r="Z202" s="382" t="str">
        <f t="shared" si="45"/>
        <v/>
      </c>
      <c r="AA202" s="382" t="str">
        <f t="shared" si="46"/>
        <v/>
      </c>
      <c r="AB202" s="382">
        <f t="shared" ca="1" si="47"/>
        <v>2.5491566900000002</v>
      </c>
      <c r="AC202" s="382" t="str">
        <f t="shared" si="48"/>
        <v/>
      </c>
      <c r="AD202" s="382" t="str">
        <f t="shared" si="49"/>
        <v/>
      </c>
      <c r="AE202" s="382" t="str">
        <f t="shared" si="50"/>
        <v/>
      </c>
      <c r="AF202" s="382" t="str">
        <f t="shared" si="51"/>
        <v/>
      </c>
      <c r="AG202" s="382" t="str">
        <f t="shared" si="52"/>
        <v/>
      </c>
      <c r="AH202" s="382" t="str">
        <f t="shared" si="53"/>
        <v/>
      </c>
      <c r="AI202" s="382" t="str">
        <f t="shared" si="54"/>
        <v/>
      </c>
      <c r="AJ202" s="382" t="str">
        <f t="shared" si="55"/>
        <v/>
      </c>
      <c r="AK202" s="382" t="str">
        <f t="shared" si="56"/>
        <v/>
      </c>
    </row>
    <row r="203" spans="2:37" x14ac:dyDescent="0.2">
      <c r="B203" s="381">
        <f>A!A219</f>
        <v>43221</v>
      </c>
      <c r="C203" s="382">
        <f ca="1">A!F219</f>
        <v>3.8004639899999999</v>
      </c>
      <c r="Z203" s="382" t="str">
        <f t="shared" si="45"/>
        <v/>
      </c>
      <c r="AA203" s="382" t="str">
        <f t="shared" si="46"/>
        <v/>
      </c>
      <c r="AB203" s="382" t="str">
        <f t="shared" si="47"/>
        <v/>
      </c>
      <c r="AC203" s="382">
        <f t="shared" ca="1" si="48"/>
        <v>3.2692450700000002</v>
      </c>
      <c r="AD203" s="382" t="str">
        <f t="shared" si="49"/>
        <v/>
      </c>
      <c r="AE203" s="382" t="str">
        <f t="shared" si="50"/>
        <v/>
      </c>
      <c r="AF203" s="382" t="str">
        <f t="shared" si="51"/>
        <v/>
      </c>
      <c r="AG203" s="382" t="str">
        <f t="shared" si="52"/>
        <v/>
      </c>
      <c r="AH203" s="382" t="str">
        <f t="shared" si="53"/>
        <v/>
      </c>
      <c r="AI203" s="382" t="str">
        <f t="shared" si="54"/>
        <v/>
      </c>
      <c r="AJ203" s="382" t="str">
        <f t="shared" si="55"/>
        <v/>
      </c>
      <c r="AK203" s="382" t="str">
        <f t="shared" si="56"/>
        <v/>
      </c>
    </row>
    <row r="204" spans="2:37" x14ac:dyDescent="0.2">
      <c r="B204" s="381">
        <f>A!A220</f>
        <v>43252</v>
      </c>
      <c r="C204" s="382">
        <f ca="1">A!F220</f>
        <v>4.0383435800000003</v>
      </c>
      <c r="Z204" s="382" t="str">
        <f t="shared" si="45"/>
        <v/>
      </c>
      <c r="AA204" s="382" t="str">
        <f t="shared" si="46"/>
        <v/>
      </c>
      <c r="AB204" s="382" t="str">
        <f t="shared" si="47"/>
        <v/>
      </c>
      <c r="AC204" s="382" t="str">
        <f t="shared" si="48"/>
        <v/>
      </c>
      <c r="AD204" s="382">
        <f t="shared" ca="1" si="49"/>
        <v>3.8004639899999999</v>
      </c>
      <c r="AE204" s="382" t="str">
        <f t="shared" si="50"/>
        <v/>
      </c>
      <c r="AF204" s="382" t="str">
        <f t="shared" si="51"/>
        <v/>
      </c>
      <c r="AG204" s="382" t="str">
        <f t="shared" si="52"/>
        <v/>
      </c>
      <c r="AH204" s="382" t="str">
        <f t="shared" si="53"/>
        <v/>
      </c>
      <c r="AI204" s="382" t="str">
        <f t="shared" si="54"/>
        <v/>
      </c>
      <c r="AJ204" s="382" t="str">
        <f t="shared" si="55"/>
        <v/>
      </c>
      <c r="AK204" s="382" t="str">
        <f t="shared" si="56"/>
        <v/>
      </c>
    </row>
    <row r="205" spans="2:37" x14ac:dyDescent="0.2">
      <c r="B205" s="381">
        <f>A!A221</f>
        <v>43282</v>
      </c>
      <c r="C205" s="382">
        <f ca="1">A!F221</f>
        <v>4.14876515</v>
      </c>
      <c r="Z205" s="382" t="str">
        <f t="shared" si="45"/>
        <v/>
      </c>
      <c r="AA205" s="382" t="str">
        <f t="shared" si="46"/>
        <v/>
      </c>
      <c r="AB205" s="382" t="str">
        <f t="shared" si="47"/>
        <v/>
      </c>
      <c r="AC205" s="382" t="str">
        <f t="shared" si="48"/>
        <v/>
      </c>
      <c r="AD205" s="382" t="str">
        <f t="shared" si="49"/>
        <v/>
      </c>
      <c r="AE205" s="382">
        <f t="shared" ca="1" si="50"/>
        <v>4.0383435800000003</v>
      </c>
      <c r="AF205" s="382" t="str">
        <f t="shared" si="51"/>
        <v/>
      </c>
      <c r="AG205" s="382" t="str">
        <f t="shared" si="52"/>
        <v/>
      </c>
      <c r="AH205" s="382" t="str">
        <f t="shared" si="53"/>
        <v/>
      </c>
      <c r="AI205" s="382" t="str">
        <f t="shared" si="54"/>
        <v/>
      </c>
      <c r="AJ205" s="382" t="str">
        <f t="shared" si="55"/>
        <v/>
      </c>
      <c r="AK205" s="382" t="str">
        <f t="shared" si="56"/>
        <v/>
      </c>
    </row>
    <row r="206" spans="2:37" x14ac:dyDescent="0.2">
      <c r="B206" s="381">
        <f>A!A222</f>
        <v>43313</v>
      </c>
      <c r="C206" s="382">
        <f ca="1">A!F222</f>
        <v>4.1238940800000004</v>
      </c>
      <c r="Z206" s="382" t="str">
        <f t="shared" si="45"/>
        <v/>
      </c>
      <c r="AA206" s="382" t="str">
        <f t="shared" si="46"/>
        <v/>
      </c>
      <c r="AB206" s="382" t="str">
        <f t="shared" si="47"/>
        <v/>
      </c>
      <c r="AC206" s="382" t="str">
        <f t="shared" si="48"/>
        <v/>
      </c>
      <c r="AD206" s="382" t="str">
        <f t="shared" si="49"/>
        <v/>
      </c>
      <c r="AE206" s="382" t="str">
        <f t="shared" si="50"/>
        <v/>
      </c>
      <c r="AF206" s="382">
        <f t="shared" ca="1" si="51"/>
        <v>4.14876515</v>
      </c>
      <c r="AG206" s="382" t="str">
        <f t="shared" si="52"/>
        <v/>
      </c>
      <c r="AH206" s="382" t="str">
        <f t="shared" si="53"/>
        <v/>
      </c>
      <c r="AI206" s="382" t="str">
        <f t="shared" si="54"/>
        <v/>
      </c>
      <c r="AJ206" s="382" t="str">
        <f t="shared" si="55"/>
        <v/>
      </c>
      <c r="AK206" s="382" t="str">
        <f t="shared" si="56"/>
        <v/>
      </c>
    </row>
    <row r="207" spans="2:37" x14ac:dyDescent="0.2">
      <c r="B207" s="381">
        <f>A!A223</f>
        <v>43344</v>
      </c>
      <c r="C207" s="382">
        <f ca="1">A!F223</f>
        <v>3.5911998600000001</v>
      </c>
      <c r="Z207" s="382" t="str">
        <f t="shared" si="45"/>
        <v/>
      </c>
      <c r="AA207" s="382" t="str">
        <f t="shared" si="46"/>
        <v/>
      </c>
      <c r="AB207" s="382" t="str">
        <f t="shared" si="47"/>
        <v/>
      </c>
      <c r="AC207" s="382" t="str">
        <f t="shared" si="48"/>
        <v/>
      </c>
      <c r="AD207" s="382" t="str">
        <f t="shared" si="49"/>
        <v/>
      </c>
      <c r="AE207" s="382" t="str">
        <f t="shared" si="50"/>
        <v/>
      </c>
      <c r="AF207" s="382" t="str">
        <f t="shared" si="51"/>
        <v/>
      </c>
      <c r="AG207" s="382">
        <f t="shared" ca="1" si="52"/>
        <v>4.1238940800000004</v>
      </c>
      <c r="AH207" s="382" t="str">
        <f t="shared" si="53"/>
        <v/>
      </c>
      <c r="AI207" s="382" t="str">
        <f t="shared" si="54"/>
        <v/>
      </c>
      <c r="AJ207" s="382" t="str">
        <f t="shared" si="55"/>
        <v/>
      </c>
      <c r="AK207" s="382" t="str">
        <f t="shared" si="56"/>
        <v/>
      </c>
    </row>
    <row r="208" spans="2:37" x14ac:dyDescent="0.2">
      <c r="B208" s="381">
        <f>A!A224</f>
        <v>43374</v>
      </c>
      <c r="C208" s="382">
        <f ca="1">A!F224</f>
        <v>3.0460262500000002</v>
      </c>
      <c r="Z208" s="382" t="str">
        <f t="shared" si="45"/>
        <v/>
      </c>
      <c r="AA208" s="382" t="str">
        <f t="shared" si="46"/>
        <v/>
      </c>
      <c r="AB208" s="382" t="str">
        <f t="shared" si="47"/>
        <v/>
      </c>
      <c r="AC208" s="382" t="str">
        <f t="shared" si="48"/>
        <v/>
      </c>
      <c r="AD208" s="382" t="str">
        <f t="shared" si="49"/>
        <v/>
      </c>
      <c r="AE208" s="382" t="str">
        <f t="shared" si="50"/>
        <v/>
      </c>
      <c r="AF208" s="382" t="str">
        <f t="shared" si="51"/>
        <v/>
      </c>
      <c r="AG208" s="382" t="str">
        <f t="shared" si="52"/>
        <v/>
      </c>
      <c r="AH208" s="382">
        <f t="shared" ca="1" si="53"/>
        <v>3.5911998600000001</v>
      </c>
      <c r="AI208" s="382" t="str">
        <f t="shared" si="54"/>
        <v/>
      </c>
      <c r="AJ208" s="382" t="str">
        <f t="shared" si="55"/>
        <v/>
      </c>
      <c r="AK208" s="382" t="str">
        <f t="shared" si="56"/>
        <v/>
      </c>
    </row>
    <row r="209" spans="2:37" x14ac:dyDescent="0.2">
      <c r="B209" s="381">
        <f>A!A225</f>
        <v>43405</v>
      </c>
      <c r="C209" s="382">
        <f ca="1">A!F225</f>
        <v>2.3524861700000002</v>
      </c>
      <c r="Z209" s="382" t="str">
        <f t="shared" si="45"/>
        <v/>
      </c>
      <c r="AA209" s="382" t="str">
        <f t="shared" si="46"/>
        <v/>
      </c>
      <c r="AB209" s="382" t="str">
        <f t="shared" si="47"/>
        <v/>
      </c>
      <c r="AC209" s="382" t="str">
        <f t="shared" si="48"/>
        <v/>
      </c>
      <c r="AD209" s="382" t="str">
        <f t="shared" si="49"/>
        <v/>
      </c>
      <c r="AE209" s="382" t="str">
        <f t="shared" si="50"/>
        <v/>
      </c>
      <c r="AF209" s="382" t="str">
        <f t="shared" si="51"/>
        <v/>
      </c>
      <c r="AG209" s="382" t="str">
        <f t="shared" si="52"/>
        <v/>
      </c>
      <c r="AH209" s="382" t="str">
        <f t="shared" si="53"/>
        <v/>
      </c>
      <c r="AI209" s="382">
        <f t="shared" ca="1" si="54"/>
        <v>3.0460262500000002</v>
      </c>
      <c r="AJ209" s="382" t="str">
        <f t="shared" si="55"/>
        <v/>
      </c>
      <c r="AK209" s="382" t="str">
        <f t="shared" si="56"/>
        <v/>
      </c>
    </row>
    <row r="210" spans="2:37" x14ac:dyDescent="0.2">
      <c r="B210" s="381">
        <f>A!A226</f>
        <v>43435</v>
      </c>
      <c r="C210" s="382">
        <f ca="1">A!F226</f>
        <v>2.4167478299999998</v>
      </c>
      <c r="Z210" s="382" t="str">
        <f t="shared" si="45"/>
        <v/>
      </c>
      <c r="AA210" s="382" t="str">
        <f t="shared" si="46"/>
        <v/>
      </c>
      <c r="AB210" s="382" t="str">
        <f t="shared" si="47"/>
        <v/>
      </c>
      <c r="AC210" s="382" t="str">
        <f t="shared" si="48"/>
        <v/>
      </c>
      <c r="AD210" s="382" t="str">
        <f t="shared" si="49"/>
        <v/>
      </c>
      <c r="AE210" s="382" t="str">
        <f t="shared" si="50"/>
        <v/>
      </c>
      <c r="AF210" s="382" t="str">
        <f t="shared" si="51"/>
        <v/>
      </c>
      <c r="AG210" s="382" t="str">
        <f t="shared" si="52"/>
        <v/>
      </c>
      <c r="AH210" s="382" t="str">
        <f t="shared" si="53"/>
        <v/>
      </c>
      <c r="AI210" s="382" t="str">
        <f t="shared" si="54"/>
        <v/>
      </c>
      <c r="AJ210" s="382">
        <f t="shared" ca="1" si="55"/>
        <v>2.3524861700000002</v>
      </c>
      <c r="AK210" s="382" t="str">
        <f t="shared" si="56"/>
        <v/>
      </c>
    </row>
    <row r="211" spans="2:37" x14ac:dyDescent="0.2">
      <c r="B211" s="381">
        <f>A!A227</f>
        <v>43466</v>
      </c>
      <c r="C211" s="382">
        <f ca="1">A!F227</f>
        <v>2.4021951399999999</v>
      </c>
      <c r="Z211" s="382" t="str">
        <f t="shared" si="45"/>
        <v/>
      </c>
      <c r="AA211" s="382" t="str">
        <f t="shared" si="46"/>
        <v/>
      </c>
      <c r="AB211" s="382" t="str">
        <f t="shared" si="47"/>
        <v/>
      </c>
      <c r="AC211" s="382" t="str">
        <f t="shared" si="48"/>
        <v/>
      </c>
      <c r="AD211" s="382" t="str">
        <f t="shared" si="49"/>
        <v/>
      </c>
      <c r="AE211" s="382" t="str">
        <f t="shared" si="50"/>
        <v/>
      </c>
      <c r="AF211" s="382" t="str">
        <f t="shared" si="51"/>
        <v/>
      </c>
      <c r="AG211" s="382" t="str">
        <f t="shared" si="52"/>
        <v/>
      </c>
      <c r="AH211" s="382" t="str">
        <f t="shared" si="53"/>
        <v/>
      </c>
      <c r="AI211" s="382" t="str">
        <f t="shared" si="54"/>
        <v/>
      </c>
      <c r="AJ211" s="382" t="str">
        <f t="shared" si="55"/>
        <v/>
      </c>
      <c r="AK211" s="382">
        <f t="shared" ca="1" si="56"/>
        <v>2.4167478299999998</v>
      </c>
    </row>
    <row r="212" spans="2:37" x14ac:dyDescent="0.2">
      <c r="B212" s="381">
        <f>A!A228</f>
        <v>43497</v>
      </c>
      <c r="C212" s="382">
        <f ca="1">A!F228</f>
        <v>2.15664765</v>
      </c>
      <c r="Z212" s="382">
        <f t="shared" ca="1" si="45"/>
        <v>2.4021951399999999</v>
      </c>
      <c r="AA212" s="382" t="str">
        <f t="shared" si="46"/>
        <v/>
      </c>
      <c r="AB212" s="382" t="str">
        <f t="shared" si="47"/>
        <v/>
      </c>
      <c r="AC212" s="382" t="str">
        <f t="shared" si="48"/>
        <v/>
      </c>
      <c r="AD212" s="382" t="str">
        <f t="shared" si="49"/>
        <v/>
      </c>
      <c r="AE212" s="382" t="str">
        <f t="shared" si="50"/>
        <v/>
      </c>
      <c r="AF212" s="382" t="str">
        <f t="shared" si="51"/>
        <v/>
      </c>
      <c r="AG212" s="382" t="str">
        <f t="shared" si="52"/>
        <v/>
      </c>
      <c r="AH212" s="382" t="str">
        <f t="shared" si="53"/>
        <v/>
      </c>
      <c r="AI212" s="382" t="str">
        <f t="shared" si="54"/>
        <v/>
      </c>
      <c r="AJ212" s="382" t="str">
        <f t="shared" si="55"/>
        <v/>
      </c>
      <c r="AK212" s="382" t="str">
        <f t="shared" si="56"/>
        <v/>
      </c>
    </row>
    <row r="213" spans="2:37" x14ac:dyDescent="0.2">
      <c r="B213" s="381">
        <f>A!A229</f>
        <v>43525</v>
      </c>
      <c r="C213" s="382">
        <f ca="1">A!F229</f>
        <v>2.3747039299999999</v>
      </c>
      <c r="Z213" s="382" t="str">
        <f t="shared" si="45"/>
        <v/>
      </c>
      <c r="AA213" s="382">
        <f t="shared" ca="1" si="46"/>
        <v>2.15664765</v>
      </c>
      <c r="AB213" s="382" t="str">
        <f t="shared" si="47"/>
        <v/>
      </c>
      <c r="AC213" s="382" t="str">
        <f t="shared" si="48"/>
        <v/>
      </c>
      <c r="AD213" s="382" t="str">
        <f t="shared" si="49"/>
        <v/>
      </c>
      <c r="AE213" s="382" t="str">
        <f t="shared" si="50"/>
        <v/>
      </c>
      <c r="AF213" s="382" t="str">
        <f t="shared" si="51"/>
        <v/>
      </c>
      <c r="AG213" s="382" t="str">
        <f t="shared" si="52"/>
        <v/>
      </c>
      <c r="AH213" s="382" t="str">
        <f t="shared" si="53"/>
        <v/>
      </c>
      <c r="AI213" s="382" t="str">
        <f t="shared" si="54"/>
        <v/>
      </c>
      <c r="AJ213" s="382" t="str">
        <f t="shared" si="55"/>
        <v/>
      </c>
      <c r="AK213" s="382" t="str">
        <f t="shared" si="56"/>
        <v/>
      </c>
    </row>
    <row r="214" spans="2:37" x14ac:dyDescent="0.2">
      <c r="B214" s="381">
        <f>A!A230</f>
        <v>43556</v>
      </c>
      <c r="C214" s="382">
        <f ca="1">A!F230</f>
        <v>3.0453169099999999</v>
      </c>
      <c r="Z214" s="382" t="str">
        <f t="shared" si="45"/>
        <v/>
      </c>
      <c r="AA214" s="382" t="str">
        <f t="shared" si="46"/>
        <v/>
      </c>
      <c r="AB214" s="382">
        <f t="shared" ca="1" si="47"/>
        <v>2.3747039299999999</v>
      </c>
      <c r="AC214" s="382" t="str">
        <f t="shared" si="48"/>
        <v/>
      </c>
      <c r="AD214" s="382" t="str">
        <f t="shared" si="49"/>
        <v/>
      </c>
      <c r="AE214" s="382" t="str">
        <f t="shared" si="50"/>
        <v/>
      </c>
      <c r="AF214" s="382" t="str">
        <f t="shared" si="51"/>
        <v/>
      </c>
      <c r="AG214" s="382" t="str">
        <f t="shared" si="52"/>
        <v/>
      </c>
      <c r="AH214" s="382" t="str">
        <f t="shared" si="53"/>
        <v/>
      </c>
      <c r="AI214" s="382" t="str">
        <f t="shared" si="54"/>
        <v/>
      </c>
      <c r="AJ214" s="382" t="str">
        <f t="shared" si="55"/>
        <v/>
      </c>
      <c r="AK214" s="382" t="str">
        <f t="shared" si="56"/>
        <v/>
      </c>
    </row>
    <row r="215" spans="2:37" x14ac:dyDescent="0.2">
      <c r="B215" s="381">
        <f>A!A231</f>
        <v>43586</v>
      </c>
      <c r="C215" s="382">
        <f ca="1">A!F231</f>
        <v>3.5399295500000001</v>
      </c>
      <c r="Z215" s="382" t="str">
        <f t="shared" si="45"/>
        <v/>
      </c>
      <c r="AA215" s="382" t="str">
        <f t="shared" si="46"/>
        <v/>
      </c>
      <c r="AB215" s="382" t="str">
        <f t="shared" si="47"/>
        <v/>
      </c>
      <c r="AC215" s="382">
        <f t="shared" ca="1" si="48"/>
        <v>3.0453169099999999</v>
      </c>
      <c r="AD215" s="382" t="str">
        <f t="shared" si="49"/>
        <v/>
      </c>
      <c r="AE215" s="382" t="str">
        <f t="shared" si="50"/>
        <v/>
      </c>
      <c r="AF215" s="382" t="str">
        <f t="shared" si="51"/>
        <v/>
      </c>
      <c r="AG215" s="382" t="str">
        <f t="shared" si="52"/>
        <v/>
      </c>
      <c r="AH215" s="382" t="str">
        <f t="shared" si="53"/>
        <v/>
      </c>
      <c r="AI215" s="382" t="str">
        <f t="shared" si="54"/>
        <v/>
      </c>
      <c r="AJ215" s="382" t="str">
        <f t="shared" si="55"/>
        <v/>
      </c>
      <c r="AK215" s="382" t="str">
        <f t="shared" si="56"/>
        <v/>
      </c>
    </row>
    <row r="216" spans="2:37" x14ac:dyDescent="0.2">
      <c r="B216" s="381">
        <f>A!A232</f>
        <v>43617</v>
      </c>
      <c r="C216" s="382">
        <f ca="1">A!F232</f>
        <v>3.7612598899999998</v>
      </c>
      <c r="Z216" s="382" t="str">
        <f t="shared" si="45"/>
        <v/>
      </c>
      <c r="AA216" s="382" t="str">
        <f t="shared" si="46"/>
        <v/>
      </c>
      <c r="AB216" s="382" t="str">
        <f t="shared" si="47"/>
        <v/>
      </c>
      <c r="AC216" s="382" t="str">
        <f t="shared" si="48"/>
        <v/>
      </c>
      <c r="AD216" s="382">
        <f t="shared" ca="1" si="49"/>
        <v>3.5399295500000001</v>
      </c>
      <c r="AE216" s="382" t="str">
        <f t="shared" si="50"/>
        <v/>
      </c>
      <c r="AF216" s="382" t="str">
        <f t="shared" si="51"/>
        <v/>
      </c>
      <c r="AG216" s="382" t="str">
        <f t="shared" si="52"/>
        <v/>
      </c>
      <c r="AH216" s="382" t="str">
        <f t="shared" si="53"/>
        <v/>
      </c>
      <c r="AI216" s="382" t="str">
        <f t="shared" si="54"/>
        <v/>
      </c>
      <c r="AJ216" s="382" t="str">
        <f t="shared" si="55"/>
        <v/>
      </c>
      <c r="AK216" s="382" t="str">
        <f t="shared" si="56"/>
        <v/>
      </c>
    </row>
    <row r="217" spans="2:37" x14ac:dyDescent="0.2">
      <c r="B217" s="381">
        <f>A!A233</f>
        <v>43647</v>
      </c>
      <c r="C217" s="382">
        <f ca="1">A!F233</f>
        <v>3.8638646799999998</v>
      </c>
      <c r="Z217" s="382" t="str">
        <f t="shared" si="45"/>
        <v/>
      </c>
      <c r="AA217" s="382" t="str">
        <f t="shared" si="46"/>
        <v/>
      </c>
      <c r="AB217" s="382" t="str">
        <f t="shared" si="47"/>
        <v/>
      </c>
      <c r="AC217" s="382" t="str">
        <f t="shared" si="48"/>
        <v/>
      </c>
      <c r="AD217" s="382" t="str">
        <f t="shared" si="49"/>
        <v/>
      </c>
      <c r="AE217" s="382">
        <f t="shared" ca="1" si="50"/>
        <v>3.7612598899999998</v>
      </c>
      <c r="AF217" s="382" t="str">
        <f t="shared" si="51"/>
        <v/>
      </c>
      <c r="AG217" s="382" t="str">
        <f t="shared" si="52"/>
        <v/>
      </c>
      <c r="AH217" s="382" t="str">
        <f t="shared" si="53"/>
        <v/>
      </c>
      <c r="AI217" s="382" t="str">
        <f t="shared" si="54"/>
        <v/>
      </c>
      <c r="AJ217" s="382" t="str">
        <f t="shared" si="55"/>
        <v/>
      </c>
      <c r="AK217" s="382" t="str">
        <f t="shared" si="56"/>
        <v/>
      </c>
    </row>
    <row r="218" spans="2:37" x14ac:dyDescent="0.2">
      <c r="B218" s="381">
        <f>A!A234</f>
        <v>43678</v>
      </c>
      <c r="C218" s="382">
        <f ca="1">A!F234</f>
        <v>3.8404546399999999</v>
      </c>
      <c r="Z218" s="382" t="str">
        <f t="shared" si="45"/>
        <v/>
      </c>
      <c r="AA218" s="382" t="str">
        <f t="shared" si="46"/>
        <v/>
      </c>
      <c r="AB218" s="382" t="str">
        <f t="shared" si="47"/>
        <v/>
      </c>
      <c r="AC218" s="382" t="str">
        <f t="shared" si="48"/>
        <v/>
      </c>
      <c r="AD218" s="382" t="str">
        <f t="shared" si="49"/>
        <v/>
      </c>
      <c r="AE218" s="382" t="str">
        <f t="shared" si="50"/>
        <v/>
      </c>
      <c r="AF218" s="382">
        <f t="shared" ca="1" si="51"/>
        <v>3.8638646799999998</v>
      </c>
      <c r="AG218" s="382" t="str">
        <f t="shared" si="52"/>
        <v/>
      </c>
      <c r="AH218" s="382" t="str">
        <f t="shared" si="53"/>
        <v/>
      </c>
      <c r="AI218" s="382" t="str">
        <f t="shared" si="54"/>
        <v/>
      </c>
      <c r="AJ218" s="382" t="str">
        <f t="shared" si="55"/>
        <v/>
      </c>
      <c r="AK218" s="382" t="str">
        <f t="shared" si="56"/>
        <v/>
      </c>
    </row>
    <row r="219" spans="2:37" x14ac:dyDescent="0.2">
      <c r="B219" s="381">
        <f>A!A235</f>
        <v>43709</v>
      </c>
      <c r="C219" s="382">
        <f ca="1">A!F235</f>
        <v>3.3441580499999999</v>
      </c>
      <c r="Z219" s="382" t="str">
        <f t="shared" si="45"/>
        <v/>
      </c>
      <c r="AA219" s="382" t="str">
        <f t="shared" si="46"/>
        <v/>
      </c>
      <c r="AB219" s="382" t="str">
        <f t="shared" si="47"/>
        <v/>
      </c>
      <c r="AC219" s="382" t="str">
        <f t="shared" si="48"/>
        <v/>
      </c>
      <c r="AD219" s="382" t="str">
        <f t="shared" si="49"/>
        <v/>
      </c>
      <c r="AE219" s="382" t="str">
        <f t="shared" si="50"/>
        <v/>
      </c>
      <c r="AF219" s="382" t="str">
        <f t="shared" si="51"/>
        <v/>
      </c>
      <c r="AG219" s="382">
        <f t="shared" ca="1" si="52"/>
        <v>3.8404546399999999</v>
      </c>
      <c r="AH219" s="382" t="str">
        <f t="shared" si="53"/>
        <v/>
      </c>
      <c r="AI219" s="382" t="str">
        <f t="shared" si="54"/>
        <v/>
      </c>
      <c r="AJ219" s="382" t="str">
        <f t="shared" si="55"/>
        <v/>
      </c>
      <c r="AK219" s="382" t="str">
        <f t="shared" si="56"/>
        <v/>
      </c>
    </row>
    <row r="220" spans="2:37" x14ac:dyDescent="0.2">
      <c r="B220" s="381">
        <f>A!A236</f>
        <v>43739</v>
      </c>
      <c r="C220" s="382">
        <f ca="1">A!F236</f>
        <v>2.83631096</v>
      </c>
      <c r="Z220" s="382" t="str">
        <f t="shared" si="45"/>
        <v/>
      </c>
      <c r="AA220" s="382" t="str">
        <f t="shared" si="46"/>
        <v/>
      </c>
      <c r="AB220" s="382" t="str">
        <f t="shared" si="47"/>
        <v/>
      </c>
      <c r="AC220" s="382" t="str">
        <f t="shared" si="48"/>
        <v/>
      </c>
      <c r="AD220" s="382" t="str">
        <f t="shared" si="49"/>
        <v/>
      </c>
      <c r="AE220" s="382" t="str">
        <f t="shared" si="50"/>
        <v/>
      </c>
      <c r="AF220" s="382" t="str">
        <f t="shared" si="51"/>
        <v/>
      </c>
      <c r="AG220" s="382" t="str">
        <f t="shared" si="52"/>
        <v/>
      </c>
      <c r="AH220" s="382">
        <f t="shared" ca="1" si="53"/>
        <v>3.3441580499999999</v>
      </c>
      <c r="AI220" s="382" t="str">
        <f t="shared" si="54"/>
        <v/>
      </c>
      <c r="AJ220" s="382" t="str">
        <f t="shared" si="55"/>
        <v/>
      </c>
      <c r="AK220" s="382" t="str">
        <f t="shared" si="56"/>
        <v/>
      </c>
    </row>
    <row r="221" spans="2:37" x14ac:dyDescent="0.2">
      <c r="B221" s="381">
        <f>A!A237</f>
        <v>43770</v>
      </c>
      <c r="C221" s="382">
        <f ca="1">A!F237</f>
        <v>2.1903794900000002</v>
      </c>
      <c r="Z221" s="382" t="str">
        <f t="shared" si="45"/>
        <v/>
      </c>
      <c r="AA221" s="382" t="str">
        <f t="shared" si="46"/>
        <v/>
      </c>
      <c r="AB221" s="382" t="str">
        <f t="shared" si="47"/>
        <v/>
      </c>
      <c r="AC221" s="382" t="str">
        <f t="shared" si="48"/>
        <v/>
      </c>
      <c r="AD221" s="382" t="str">
        <f t="shared" si="49"/>
        <v/>
      </c>
      <c r="AE221" s="382" t="str">
        <f t="shared" si="50"/>
        <v/>
      </c>
      <c r="AF221" s="382" t="str">
        <f t="shared" si="51"/>
        <v/>
      </c>
      <c r="AG221" s="382" t="str">
        <f t="shared" si="52"/>
        <v/>
      </c>
      <c r="AH221" s="382" t="str">
        <f t="shared" si="53"/>
        <v/>
      </c>
      <c r="AI221" s="382">
        <f t="shared" ca="1" si="54"/>
        <v>2.83631096</v>
      </c>
      <c r="AJ221" s="382" t="str">
        <f t="shared" si="55"/>
        <v/>
      </c>
      <c r="AK221" s="382" t="str">
        <f t="shared" si="56"/>
        <v/>
      </c>
    </row>
    <row r="222" spans="2:37" x14ac:dyDescent="0.2">
      <c r="B222" s="381">
        <f>A!A238</f>
        <v>43800</v>
      </c>
      <c r="C222" s="382">
        <f ca="1">A!F238</f>
        <v>2.2500729900000001</v>
      </c>
      <c r="Z222" s="382" t="str">
        <f t="shared" si="45"/>
        <v/>
      </c>
      <c r="AA222" s="382" t="str">
        <f t="shared" si="46"/>
        <v/>
      </c>
      <c r="AB222" s="382" t="str">
        <f t="shared" si="47"/>
        <v/>
      </c>
      <c r="AC222" s="382" t="str">
        <f t="shared" si="48"/>
        <v/>
      </c>
      <c r="AD222" s="382" t="str">
        <f t="shared" si="49"/>
        <v/>
      </c>
      <c r="AE222" s="382" t="str">
        <f t="shared" si="50"/>
        <v/>
      </c>
      <c r="AF222" s="382" t="str">
        <f t="shared" si="51"/>
        <v/>
      </c>
      <c r="AG222" s="382" t="str">
        <f t="shared" si="52"/>
        <v/>
      </c>
      <c r="AH222" s="382" t="str">
        <f t="shared" si="53"/>
        <v/>
      </c>
      <c r="AI222" s="382" t="str">
        <f t="shared" si="54"/>
        <v/>
      </c>
      <c r="AJ222" s="382">
        <f t="shared" ca="1" si="55"/>
        <v>2.1903794900000002</v>
      </c>
      <c r="AK222" s="382" t="str">
        <f t="shared" si="56"/>
        <v/>
      </c>
    </row>
    <row r="223" spans="2:37" x14ac:dyDescent="0.2">
      <c r="B223" s="381">
        <f>A!A239</f>
        <v>43831</v>
      </c>
      <c r="C223" s="382">
        <f ca="1">A!F239</f>
        <v>2.2363801900000002</v>
      </c>
      <c r="Z223" s="382" t="str">
        <f t="shared" si="45"/>
        <v/>
      </c>
      <c r="AA223" s="382" t="str">
        <f t="shared" si="46"/>
        <v/>
      </c>
      <c r="AB223" s="382" t="str">
        <f t="shared" si="47"/>
        <v/>
      </c>
      <c r="AC223" s="382" t="str">
        <f t="shared" si="48"/>
        <v/>
      </c>
      <c r="AD223" s="382" t="str">
        <f t="shared" si="49"/>
        <v/>
      </c>
      <c r="AE223" s="382" t="str">
        <f t="shared" si="50"/>
        <v/>
      </c>
      <c r="AF223" s="382" t="str">
        <f t="shared" si="51"/>
        <v/>
      </c>
      <c r="AG223" s="382" t="str">
        <f t="shared" si="52"/>
        <v/>
      </c>
      <c r="AH223" s="382" t="str">
        <f t="shared" si="53"/>
        <v/>
      </c>
      <c r="AI223" s="382" t="str">
        <f t="shared" si="54"/>
        <v/>
      </c>
      <c r="AJ223" s="382" t="str">
        <f t="shared" si="55"/>
        <v/>
      </c>
      <c r="AK223" s="382">
        <f t="shared" ca="1" si="56"/>
        <v>2.2500729900000001</v>
      </c>
    </row>
    <row r="224" spans="2:37" x14ac:dyDescent="0.2">
      <c r="B224" s="381">
        <f>A!A240</f>
        <v>43862</v>
      </c>
      <c r="C224" s="382">
        <f ca="1">A!F240</f>
        <v>2.0793548099999999</v>
      </c>
      <c r="Z224" s="382">
        <f t="shared" ca="1" si="45"/>
        <v>2.2363801900000002</v>
      </c>
      <c r="AA224" s="382" t="str">
        <f t="shared" si="46"/>
        <v/>
      </c>
      <c r="AB224" s="382" t="str">
        <f t="shared" si="47"/>
        <v/>
      </c>
      <c r="AC224" s="382" t="str">
        <f t="shared" si="48"/>
        <v/>
      </c>
      <c r="AD224" s="382" t="str">
        <f t="shared" si="49"/>
        <v/>
      </c>
      <c r="AE224" s="382" t="str">
        <f t="shared" si="50"/>
        <v/>
      </c>
      <c r="AF224" s="382" t="str">
        <f t="shared" si="51"/>
        <v/>
      </c>
      <c r="AG224" s="382" t="str">
        <f t="shared" si="52"/>
        <v/>
      </c>
      <c r="AH224" s="382" t="str">
        <f t="shared" si="53"/>
        <v/>
      </c>
      <c r="AI224" s="382" t="str">
        <f t="shared" si="54"/>
        <v/>
      </c>
      <c r="AJ224" s="382" t="str">
        <f t="shared" si="55"/>
        <v/>
      </c>
      <c r="AK224" s="382" t="str">
        <f t="shared" si="56"/>
        <v/>
      </c>
    </row>
    <row r="225" spans="2:37" x14ac:dyDescent="0.2">
      <c r="B225" s="381">
        <f>A!A241</f>
        <v>43891</v>
      </c>
      <c r="C225" s="382">
        <f ca="1">A!F241</f>
        <v>2.21008</v>
      </c>
      <c r="Z225" s="382" t="str">
        <f t="shared" si="45"/>
        <v/>
      </c>
      <c r="AA225" s="382">
        <f t="shared" ca="1" si="46"/>
        <v>2.0793548099999999</v>
      </c>
      <c r="AB225" s="382" t="str">
        <f t="shared" si="47"/>
        <v/>
      </c>
      <c r="AC225" s="382" t="str">
        <f t="shared" si="48"/>
        <v/>
      </c>
      <c r="AD225" s="382" t="str">
        <f t="shared" si="49"/>
        <v/>
      </c>
      <c r="AE225" s="382" t="str">
        <f t="shared" si="50"/>
        <v/>
      </c>
      <c r="AF225" s="382" t="str">
        <f t="shared" si="51"/>
        <v/>
      </c>
      <c r="AG225" s="382" t="str">
        <f t="shared" si="52"/>
        <v/>
      </c>
      <c r="AH225" s="382" t="str">
        <f t="shared" si="53"/>
        <v/>
      </c>
      <c r="AI225" s="382" t="str">
        <f t="shared" si="54"/>
        <v/>
      </c>
      <c r="AJ225" s="382" t="str">
        <f t="shared" si="55"/>
        <v/>
      </c>
      <c r="AK225" s="382" t="str">
        <f t="shared" si="56"/>
        <v/>
      </c>
    </row>
    <row r="226" spans="2:37" x14ac:dyDescent="0.2">
      <c r="B226" s="381">
        <f>A!A242</f>
        <v>43922</v>
      </c>
      <c r="C226" s="382">
        <f ca="1">A!F242</f>
        <v>2.83402077</v>
      </c>
      <c r="Z226" s="382" t="str">
        <f t="shared" si="45"/>
        <v/>
      </c>
      <c r="AA226" s="382" t="str">
        <f t="shared" si="46"/>
        <v/>
      </c>
      <c r="AB226" s="382">
        <f t="shared" ca="1" si="47"/>
        <v>2.21008</v>
      </c>
      <c r="AC226" s="382" t="str">
        <f t="shared" si="48"/>
        <v/>
      </c>
      <c r="AD226" s="382" t="str">
        <f t="shared" si="49"/>
        <v/>
      </c>
      <c r="AE226" s="382" t="str">
        <f t="shared" si="50"/>
        <v/>
      </c>
      <c r="AF226" s="382" t="str">
        <f t="shared" si="51"/>
        <v/>
      </c>
      <c r="AG226" s="382" t="str">
        <f t="shared" si="52"/>
        <v/>
      </c>
      <c r="AH226" s="382" t="str">
        <f t="shared" si="53"/>
        <v/>
      </c>
      <c r="AI226" s="382" t="str">
        <f t="shared" si="54"/>
        <v/>
      </c>
      <c r="AJ226" s="382" t="str">
        <f t="shared" si="55"/>
        <v/>
      </c>
      <c r="AK226" s="382" t="str">
        <f t="shared" si="56"/>
        <v/>
      </c>
    </row>
    <row r="227" spans="2:37" x14ac:dyDescent="0.2">
      <c r="B227" s="381">
        <f>A!A243</f>
        <v>43952</v>
      </c>
      <c r="C227" s="382">
        <f ca="1">A!F243</f>
        <v>3.29410976</v>
      </c>
      <c r="Z227" s="382" t="str">
        <f t="shared" si="45"/>
        <v/>
      </c>
      <c r="AA227" s="382" t="str">
        <f t="shared" si="46"/>
        <v/>
      </c>
      <c r="AB227" s="382" t="str">
        <f t="shared" si="47"/>
        <v/>
      </c>
      <c r="AC227" s="382">
        <f t="shared" ca="1" si="48"/>
        <v>2.83402077</v>
      </c>
      <c r="AD227" s="382" t="str">
        <f t="shared" si="49"/>
        <v/>
      </c>
      <c r="AE227" s="382" t="str">
        <f t="shared" si="50"/>
        <v/>
      </c>
      <c r="AF227" s="382" t="str">
        <f t="shared" si="51"/>
        <v/>
      </c>
      <c r="AG227" s="382" t="str">
        <f t="shared" si="52"/>
        <v/>
      </c>
      <c r="AH227" s="382" t="str">
        <f t="shared" si="53"/>
        <v/>
      </c>
      <c r="AI227" s="382" t="str">
        <f t="shared" si="54"/>
        <v/>
      </c>
      <c r="AJ227" s="382" t="str">
        <f t="shared" si="55"/>
        <v/>
      </c>
      <c r="AK227" s="382" t="str">
        <f t="shared" si="56"/>
        <v/>
      </c>
    </row>
    <row r="228" spans="2:37" x14ac:dyDescent="0.2">
      <c r="B228" s="381">
        <f>A!A244</f>
        <v>43983</v>
      </c>
      <c r="C228" s="382">
        <f ca="1">A!F244</f>
        <v>3.4998449200000001</v>
      </c>
      <c r="Z228" s="382" t="str">
        <f t="shared" si="45"/>
        <v/>
      </c>
      <c r="AA228" s="382" t="str">
        <f t="shared" si="46"/>
        <v/>
      </c>
      <c r="AB228" s="382" t="str">
        <f t="shared" si="47"/>
        <v/>
      </c>
      <c r="AC228" s="382" t="str">
        <f t="shared" si="48"/>
        <v/>
      </c>
      <c r="AD228" s="382">
        <f t="shared" ca="1" si="49"/>
        <v>3.29410976</v>
      </c>
      <c r="AE228" s="382" t="str">
        <f t="shared" si="50"/>
        <v/>
      </c>
      <c r="AF228" s="382" t="str">
        <f t="shared" si="51"/>
        <v/>
      </c>
      <c r="AG228" s="382" t="str">
        <f t="shared" si="52"/>
        <v/>
      </c>
      <c r="AH228" s="382" t="str">
        <f t="shared" si="53"/>
        <v/>
      </c>
      <c r="AI228" s="382" t="str">
        <f t="shared" si="54"/>
        <v/>
      </c>
      <c r="AJ228" s="382" t="str">
        <f t="shared" si="55"/>
        <v/>
      </c>
      <c r="AK228" s="382" t="str">
        <f t="shared" si="56"/>
        <v/>
      </c>
    </row>
    <row r="229" spans="2:37" x14ac:dyDescent="0.2">
      <c r="B229" s="381">
        <f>A!A245</f>
        <v>44013</v>
      </c>
      <c r="C229" s="382">
        <f ca="1">A!F245</f>
        <v>3.5950942599999998</v>
      </c>
      <c r="Z229" s="382" t="str">
        <f t="shared" si="45"/>
        <v/>
      </c>
      <c r="AA229" s="382" t="str">
        <f t="shared" si="46"/>
        <v/>
      </c>
      <c r="AB229" s="382" t="str">
        <f t="shared" si="47"/>
        <v/>
      </c>
      <c r="AC229" s="382" t="str">
        <f t="shared" si="48"/>
        <v/>
      </c>
      <c r="AD229" s="382" t="str">
        <f t="shared" si="49"/>
        <v/>
      </c>
      <c r="AE229" s="382">
        <f t="shared" ca="1" si="50"/>
        <v>3.4998449200000001</v>
      </c>
      <c r="AF229" s="382" t="str">
        <f t="shared" si="51"/>
        <v/>
      </c>
      <c r="AG229" s="382" t="str">
        <f t="shared" si="52"/>
        <v/>
      </c>
      <c r="AH229" s="382" t="str">
        <f t="shared" si="53"/>
        <v/>
      </c>
      <c r="AI229" s="382" t="str">
        <f t="shared" si="54"/>
        <v/>
      </c>
      <c r="AJ229" s="382" t="str">
        <f t="shared" si="55"/>
        <v/>
      </c>
      <c r="AK229" s="382" t="str">
        <f t="shared" si="56"/>
        <v/>
      </c>
    </row>
    <row r="230" spans="2:37" x14ac:dyDescent="0.2">
      <c r="B230" s="381">
        <f>A!A246</f>
        <v>44044</v>
      </c>
      <c r="C230" s="382">
        <f ca="1">A!F246</f>
        <v>3.57308234</v>
      </c>
      <c r="Z230" s="382" t="str">
        <f t="shared" si="45"/>
        <v/>
      </c>
      <c r="AA230" s="382" t="str">
        <f t="shared" si="46"/>
        <v/>
      </c>
      <c r="AB230" s="382" t="str">
        <f t="shared" si="47"/>
        <v/>
      </c>
      <c r="AC230" s="382" t="str">
        <f t="shared" si="48"/>
        <v/>
      </c>
      <c r="AD230" s="382" t="str">
        <f t="shared" si="49"/>
        <v/>
      </c>
      <c r="AE230" s="382" t="str">
        <f t="shared" si="50"/>
        <v/>
      </c>
      <c r="AF230" s="382">
        <f t="shared" ca="1" si="51"/>
        <v>3.5950942599999998</v>
      </c>
      <c r="AG230" s="382" t="str">
        <f t="shared" si="52"/>
        <v/>
      </c>
      <c r="AH230" s="382" t="str">
        <f t="shared" si="53"/>
        <v/>
      </c>
      <c r="AI230" s="382" t="str">
        <f t="shared" si="54"/>
        <v/>
      </c>
      <c r="AJ230" s="382" t="str">
        <f t="shared" si="55"/>
        <v/>
      </c>
      <c r="AK230" s="382" t="str">
        <f t="shared" si="56"/>
        <v/>
      </c>
    </row>
    <row r="231" spans="2:37" x14ac:dyDescent="0.2">
      <c r="B231" s="381">
        <f>A!A247</f>
        <v>44075</v>
      </c>
      <c r="C231" s="382">
        <f ca="1">A!F247</f>
        <v>3.11113741</v>
      </c>
      <c r="Z231" s="382" t="str">
        <f t="shared" si="45"/>
        <v/>
      </c>
      <c r="AA231" s="382" t="str">
        <f t="shared" si="46"/>
        <v/>
      </c>
      <c r="AB231" s="382" t="str">
        <f t="shared" si="47"/>
        <v/>
      </c>
      <c r="AC231" s="382" t="str">
        <f t="shared" si="48"/>
        <v/>
      </c>
      <c r="AD231" s="382" t="str">
        <f t="shared" si="49"/>
        <v/>
      </c>
      <c r="AE231" s="382" t="str">
        <f t="shared" si="50"/>
        <v/>
      </c>
      <c r="AF231" s="382" t="str">
        <f t="shared" si="51"/>
        <v/>
      </c>
      <c r="AG231" s="382">
        <f t="shared" ca="1" si="52"/>
        <v>3.57308234</v>
      </c>
      <c r="AH231" s="382" t="str">
        <f t="shared" si="53"/>
        <v/>
      </c>
      <c r="AI231" s="382" t="str">
        <f t="shared" si="54"/>
        <v/>
      </c>
      <c r="AJ231" s="382" t="str">
        <f t="shared" si="55"/>
        <v/>
      </c>
      <c r="AK231" s="382" t="str">
        <f t="shared" si="56"/>
        <v/>
      </c>
    </row>
    <row r="232" spans="2:37" x14ac:dyDescent="0.2">
      <c r="B232" s="381">
        <f>A!A248</f>
        <v>44105</v>
      </c>
      <c r="C232" s="382">
        <f ca="1">A!F248</f>
        <v>2.63851251</v>
      </c>
      <c r="Z232" s="382" t="str">
        <f t="shared" si="45"/>
        <v/>
      </c>
      <c r="AA232" s="382" t="str">
        <f t="shared" si="46"/>
        <v/>
      </c>
      <c r="AB232" s="382" t="str">
        <f t="shared" si="47"/>
        <v/>
      </c>
      <c r="AC232" s="382" t="str">
        <f t="shared" si="48"/>
        <v/>
      </c>
      <c r="AD232" s="382" t="str">
        <f t="shared" si="49"/>
        <v/>
      </c>
      <c r="AE232" s="382" t="str">
        <f t="shared" si="50"/>
        <v/>
      </c>
      <c r="AF232" s="382" t="str">
        <f t="shared" si="51"/>
        <v/>
      </c>
      <c r="AG232" s="382" t="str">
        <f t="shared" si="52"/>
        <v/>
      </c>
      <c r="AH232" s="382">
        <f t="shared" ca="1" si="53"/>
        <v>3.11113741</v>
      </c>
      <c r="AI232" s="382" t="str">
        <f t="shared" si="54"/>
        <v/>
      </c>
      <c r="AJ232" s="382" t="str">
        <f t="shared" si="55"/>
        <v/>
      </c>
      <c r="AK232" s="382" t="str">
        <f t="shared" si="56"/>
        <v/>
      </c>
    </row>
    <row r="233" spans="2:37" x14ac:dyDescent="0.2">
      <c r="B233" s="381">
        <f>A!A249</f>
        <v>44136</v>
      </c>
      <c r="C233" s="382">
        <f ca="1">A!F249</f>
        <v>2.0374956700000002</v>
      </c>
      <c r="Z233" s="382" t="str">
        <f t="shared" si="45"/>
        <v/>
      </c>
      <c r="AA233" s="382" t="str">
        <f t="shared" si="46"/>
        <v/>
      </c>
      <c r="AB233" s="382" t="str">
        <f t="shared" si="47"/>
        <v/>
      </c>
      <c r="AC233" s="382" t="str">
        <f t="shared" si="48"/>
        <v/>
      </c>
      <c r="AD233" s="382" t="str">
        <f t="shared" si="49"/>
        <v/>
      </c>
      <c r="AE233" s="382" t="str">
        <f t="shared" si="50"/>
        <v/>
      </c>
      <c r="AF233" s="382" t="str">
        <f t="shared" si="51"/>
        <v/>
      </c>
      <c r="AG233" s="382" t="str">
        <f t="shared" si="52"/>
        <v/>
      </c>
      <c r="AH233" s="382" t="str">
        <f t="shared" si="53"/>
        <v/>
      </c>
      <c r="AI233" s="382">
        <f t="shared" ca="1" si="54"/>
        <v>2.63851251</v>
      </c>
      <c r="AJ233" s="382" t="str">
        <f t="shared" si="55"/>
        <v/>
      </c>
      <c r="AK233" s="382" t="str">
        <f t="shared" si="56"/>
        <v/>
      </c>
    </row>
    <row r="234" spans="2:37" x14ac:dyDescent="0.2">
      <c r="B234" s="381">
        <f>A!A250</f>
        <v>44166</v>
      </c>
      <c r="C234" s="382">
        <f>A!F250</f>
        <v>0</v>
      </c>
      <c r="Z234" s="382" t="str">
        <f t="shared" si="45"/>
        <v/>
      </c>
      <c r="AA234" s="382" t="str">
        <f t="shared" si="46"/>
        <v/>
      </c>
      <c r="AB234" s="382" t="str">
        <f t="shared" si="47"/>
        <v/>
      </c>
      <c r="AC234" s="382" t="str">
        <f t="shared" si="48"/>
        <v/>
      </c>
      <c r="AD234" s="382" t="str">
        <f t="shared" si="49"/>
        <v/>
      </c>
      <c r="AE234" s="382" t="str">
        <f t="shared" si="50"/>
        <v/>
      </c>
      <c r="AF234" s="382" t="str">
        <f t="shared" si="51"/>
        <v/>
      </c>
      <c r="AG234" s="382" t="str">
        <f t="shared" si="52"/>
        <v/>
      </c>
      <c r="AH234" s="382" t="str">
        <f t="shared" si="53"/>
        <v/>
      </c>
      <c r="AI234" s="382" t="str">
        <f t="shared" si="54"/>
        <v/>
      </c>
      <c r="AJ234" s="382">
        <f t="shared" ca="1" si="55"/>
        <v>2.0374956700000002</v>
      </c>
      <c r="AK234" s="382" t="str">
        <f t="shared" si="56"/>
        <v/>
      </c>
    </row>
    <row r="235" spans="2:37" x14ac:dyDescent="0.2">
      <c r="B235" s="381"/>
      <c r="Z235" s="382" t="str">
        <f t="shared" si="45"/>
        <v/>
      </c>
      <c r="AA235" s="382" t="str">
        <f t="shared" si="46"/>
        <v/>
      </c>
      <c r="AB235" s="382" t="str">
        <f t="shared" si="47"/>
        <v/>
      </c>
      <c r="AC235" s="382" t="str">
        <f t="shared" si="48"/>
        <v/>
      </c>
      <c r="AD235" s="382" t="str">
        <f t="shared" si="49"/>
        <v/>
      </c>
      <c r="AE235" s="382" t="str">
        <f t="shared" si="50"/>
        <v/>
      </c>
      <c r="AF235" s="382" t="str">
        <f t="shared" si="51"/>
        <v/>
      </c>
      <c r="AG235" s="382" t="str">
        <f t="shared" si="52"/>
        <v/>
      </c>
      <c r="AH235" s="382" t="str">
        <f t="shared" si="53"/>
        <v/>
      </c>
      <c r="AI235" s="382" t="str">
        <f t="shared" si="54"/>
        <v/>
      </c>
      <c r="AJ235" s="382" t="str">
        <f t="shared" si="55"/>
        <v/>
      </c>
      <c r="AK235" s="382">
        <f t="shared" si="56"/>
        <v>0</v>
      </c>
    </row>
    <row r="236" spans="2:37" x14ac:dyDescent="0.2">
      <c r="Z236" s="382"/>
      <c r="AA236" s="382"/>
      <c r="AB236" s="382"/>
      <c r="AC236" s="382"/>
      <c r="AD236" s="382"/>
      <c r="AE236" s="382"/>
      <c r="AF236" s="382"/>
      <c r="AG236" s="382"/>
      <c r="AH236" s="382"/>
      <c r="AI236" s="382"/>
      <c r="AJ236" s="382"/>
      <c r="AK236" s="382"/>
    </row>
    <row r="237" spans="2:37" x14ac:dyDescent="0.2">
      <c r="Z237" s="382"/>
      <c r="AA237" s="382"/>
      <c r="AB237" s="382"/>
      <c r="AC237" s="382"/>
      <c r="AD237" s="382"/>
      <c r="AE237" s="382"/>
      <c r="AF237" s="382"/>
      <c r="AG237" s="382"/>
      <c r="AH237" s="382"/>
      <c r="AI237" s="382"/>
      <c r="AJ237" s="382"/>
      <c r="AK237" s="382"/>
    </row>
    <row r="238" spans="2:37" x14ac:dyDescent="0.2">
      <c r="Z238" s="382"/>
      <c r="AA238" s="382"/>
      <c r="AB238" s="382"/>
      <c r="AC238" s="382"/>
      <c r="AD238" s="382"/>
      <c r="AE238" s="382"/>
      <c r="AF238" s="382"/>
      <c r="AG238" s="382"/>
      <c r="AH238" s="382"/>
      <c r="AI238" s="382"/>
      <c r="AJ238" s="382"/>
      <c r="AK238" s="382"/>
    </row>
    <row r="239" spans="2:37" x14ac:dyDescent="0.2">
      <c r="Z239" s="382"/>
      <c r="AA239" s="382"/>
      <c r="AB239" s="382"/>
      <c r="AC239" s="382"/>
      <c r="AD239" s="382"/>
      <c r="AE239" s="382"/>
      <c r="AF239" s="382"/>
      <c r="AG239" s="382"/>
      <c r="AH239" s="382"/>
      <c r="AI239" s="382"/>
      <c r="AJ239" s="382"/>
      <c r="AK239" s="382"/>
    </row>
    <row r="240" spans="2:37" x14ac:dyDescent="0.2">
      <c r="Z240" s="382"/>
      <c r="AA240" s="382"/>
      <c r="AB240" s="382"/>
      <c r="AC240" s="382"/>
      <c r="AD240" s="382"/>
      <c r="AE240" s="382"/>
      <c r="AF240" s="382"/>
      <c r="AG240" s="382"/>
      <c r="AH240" s="382"/>
      <c r="AI240" s="382"/>
      <c r="AJ240" s="382"/>
      <c r="AK240" s="382"/>
    </row>
    <row r="241" spans="26:37" x14ac:dyDescent="0.2">
      <c r="Z241" s="382"/>
      <c r="AA241" s="382"/>
      <c r="AB241" s="382"/>
      <c r="AC241" s="382"/>
      <c r="AD241" s="382"/>
      <c r="AE241" s="382"/>
      <c r="AF241" s="382"/>
      <c r="AG241" s="382"/>
      <c r="AH241" s="382"/>
      <c r="AI241" s="382"/>
      <c r="AJ241" s="382"/>
      <c r="AK241" s="382"/>
    </row>
    <row r="242" spans="26:37" x14ac:dyDescent="0.2">
      <c r="Z242" s="382"/>
      <c r="AA242" s="382"/>
      <c r="AB242" s="382"/>
      <c r="AC242" s="382"/>
      <c r="AD242" s="382"/>
      <c r="AE242" s="382"/>
      <c r="AF242" s="382"/>
      <c r="AG242" s="382"/>
      <c r="AH242" s="382"/>
      <c r="AI242" s="382"/>
      <c r="AJ242" s="382"/>
      <c r="AK242" s="382"/>
    </row>
    <row r="243" spans="26:37" x14ac:dyDescent="0.2">
      <c r="Z243" s="382"/>
      <c r="AA243" s="382"/>
      <c r="AB243" s="382"/>
      <c r="AC243" s="382"/>
      <c r="AD243" s="382"/>
      <c r="AE243" s="382"/>
      <c r="AF243" s="382"/>
      <c r="AG243" s="382"/>
      <c r="AH243" s="382"/>
      <c r="AI243" s="382"/>
      <c r="AJ243" s="382"/>
      <c r="AK243" s="382"/>
    </row>
    <row r="244" spans="26:37" x14ac:dyDescent="0.2">
      <c r="Z244" s="382"/>
      <c r="AA244" s="382"/>
      <c r="AB244" s="382"/>
      <c r="AC244" s="382"/>
      <c r="AD244" s="382"/>
      <c r="AE244" s="382"/>
      <c r="AF244" s="382"/>
      <c r="AG244" s="382"/>
      <c r="AH244" s="382"/>
      <c r="AI244" s="382"/>
      <c r="AJ244" s="382"/>
      <c r="AK244" s="382"/>
    </row>
    <row r="245" spans="26:37" x14ac:dyDescent="0.2">
      <c r="Z245" s="382"/>
      <c r="AA245" s="382"/>
      <c r="AB245" s="382"/>
      <c r="AC245" s="382"/>
      <c r="AD245" s="382"/>
      <c r="AE245" s="382"/>
      <c r="AF245" s="382"/>
      <c r="AG245" s="382"/>
      <c r="AH245" s="382"/>
      <c r="AI245" s="382"/>
      <c r="AJ245" s="382"/>
      <c r="AK245" s="382"/>
    </row>
    <row r="246" spans="26:37" x14ac:dyDescent="0.2">
      <c r="Z246" s="382"/>
      <c r="AA246" s="382"/>
      <c r="AB246" s="382"/>
      <c r="AC246" s="382"/>
      <c r="AD246" s="382"/>
      <c r="AE246" s="382"/>
      <c r="AF246" s="382"/>
      <c r="AG246" s="382"/>
      <c r="AH246" s="382"/>
      <c r="AI246" s="382"/>
      <c r="AJ246" s="382"/>
      <c r="AK246" s="382"/>
    </row>
    <row r="247" spans="26:37" x14ac:dyDescent="0.2">
      <c r="Z247" s="382"/>
      <c r="AA247" s="382"/>
      <c r="AB247" s="382"/>
      <c r="AC247" s="382"/>
      <c r="AD247" s="382"/>
      <c r="AE247" s="382"/>
      <c r="AF247" s="382"/>
      <c r="AG247" s="382"/>
      <c r="AH247" s="382"/>
      <c r="AI247" s="382"/>
      <c r="AJ247" s="382"/>
      <c r="AK247" s="382"/>
    </row>
    <row r="248" spans="26:37" x14ac:dyDescent="0.2">
      <c r="Z248" s="382"/>
      <c r="AA248" s="382"/>
      <c r="AB248" s="382"/>
      <c r="AC248" s="382"/>
      <c r="AD248" s="382"/>
      <c r="AE248" s="382"/>
      <c r="AF248" s="382"/>
      <c r="AG248" s="382"/>
      <c r="AH248" s="382"/>
      <c r="AI248" s="382"/>
      <c r="AJ248" s="382"/>
      <c r="AK248" s="382"/>
    </row>
    <row r="249" spans="26:37" x14ac:dyDescent="0.2">
      <c r="Z249" s="382"/>
      <c r="AA249" s="382"/>
      <c r="AB249" s="382"/>
      <c r="AC249" s="382"/>
      <c r="AD249" s="382"/>
      <c r="AE249" s="382"/>
      <c r="AF249" s="382"/>
      <c r="AG249" s="382"/>
      <c r="AH249" s="382"/>
      <c r="AI249" s="382"/>
      <c r="AJ249" s="382"/>
      <c r="AK249" s="382"/>
    </row>
    <row r="250" spans="26:37" x14ac:dyDescent="0.2">
      <c r="Z250" s="382"/>
      <c r="AA250" s="382"/>
      <c r="AB250" s="382"/>
      <c r="AC250" s="382"/>
      <c r="AD250" s="382"/>
      <c r="AE250" s="382"/>
      <c r="AF250" s="382"/>
      <c r="AG250" s="382"/>
      <c r="AH250" s="382"/>
      <c r="AI250" s="382"/>
      <c r="AJ250" s="382"/>
      <c r="AK250" s="382"/>
    </row>
    <row r="251" spans="26:37" x14ac:dyDescent="0.2">
      <c r="Z251" s="382"/>
      <c r="AA251" s="382"/>
      <c r="AB251" s="382"/>
      <c r="AC251" s="382"/>
      <c r="AD251" s="382"/>
      <c r="AE251" s="382"/>
      <c r="AF251" s="382"/>
      <c r="AG251" s="382"/>
      <c r="AH251" s="382"/>
      <c r="AI251" s="382"/>
      <c r="AJ251" s="382"/>
      <c r="AK251" s="382"/>
    </row>
    <row r="252" spans="26:37" x14ac:dyDescent="0.2">
      <c r="Z252" s="382"/>
      <c r="AA252" s="382"/>
      <c r="AB252" s="382"/>
      <c r="AC252" s="382"/>
      <c r="AD252" s="382"/>
      <c r="AE252" s="382"/>
      <c r="AF252" s="382"/>
      <c r="AG252" s="382"/>
      <c r="AH252" s="382"/>
      <c r="AI252" s="382"/>
      <c r="AJ252" s="382"/>
      <c r="AK252" s="382"/>
    </row>
    <row r="253" spans="26:37" x14ac:dyDescent="0.2">
      <c r="Z253" s="382"/>
      <c r="AA253" s="382"/>
      <c r="AB253" s="382"/>
      <c r="AC253" s="382"/>
      <c r="AD253" s="382"/>
      <c r="AE253" s="382"/>
      <c r="AF253" s="382"/>
      <c r="AG253" s="382"/>
      <c r="AH253" s="382"/>
      <c r="AI253" s="382"/>
      <c r="AJ253" s="382"/>
      <c r="AK253" s="382"/>
    </row>
    <row r="254" spans="26:37" x14ac:dyDescent="0.2">
      <c r="Z254" s="382"/>
      <c r="AA254" s="382"/>
      <c r="AB254" s="382"/>
      <c r="AC254" s="382"/>
      <c r="AD254" s="382"/>
      <c r="AE254" s="382"/>
      <c r="AF254" s="382"/>
      <c r="AG254" s="382"/>
      <c r="AH254" s="382"/>
      <c r="AI254" s="382"/>
      <c r="AJ254" s="382"/>
      <c r="AK254" s="382"/>
    </row>
    <row r="255" spans="26:37" x14ac:dyDescent="0.2">
      <c r="Z255" s="382"/>
      <c r="AA255" s="382"/>
      <c r="AB255" s="382"/>
      <c r="AC255" s="382"/>
      <c r="AD255" s="382"/>
      <c r="AE255" s="382"/>
      <c r="AF255" s="382"/>
      <c r="AG255" s="382"/>
      <c r="AH255" s="382"/>
      <c r="AI255" s="382"/>
      <c r="AJ255" s="382"/>
      <c r="AK255" s="382"/>
    </row>
    <row r="256" spans="26:37" x14ac:dyDescent="0.2">
      <c r="Z256" s="382"/>
      <c r="AA256" s="382"/>
      <c r="AB256" s="382"/>
      <c r="AC256" s="382"/>
      <c r="AD256" s="382"/>
      <c r="AE256" s="382"/>
      <c r="AF256" s="382"/>
      <c r="AG256" s="382"/>
      <c r="AH256" s="382"/>
      <c r="AI256" s="382"/>
      <c r="AJ256" s="382"/>
      <c r="AK256" s="382"/>
    </row>
    <row r="257" spans="26:37" x14ac:dyDescent="0.2">
      <c r="Z257" s="382"/>
      <c r="AA257" s="382"/>
      <c r="AB257" s="382"/>
      <c r="AC257" s="382"/>
      <c r="AD257" s="382"/>
      <c r="AE257" s="382"/>
      <c r="AF257" s="382"/>
      <c r="AG257" s="382"/>
      <c r="AH257" s="382"/>
      <c r="AI257" s="382"/>
      <c r="AJ257" s="382"/>
      <c r="AK257" s="382"/>
    </row>
    <row r="258" spans="26:37" x14ac:dyDescent="0.2">
      <c r="Z258" s="382"/>
      <c r="AA258" s="382"/>
      <c r="AB258" s="382"/>
      <c r="AC258" s="382"/>
      <c r="AD258" s="382"/>
      <c r="AE258" s="382"/>
      <c r="AF258" s="382"/>
      <c r="AG258" s="382"/>
      <c r="AH258" s="382"/>
      <c r="AI258" s="382"/>
      <c r="AJ258" s="382"/>
      <c r="AK258" s="382"/>
    </row>
    <row r="259" spans="26:37" x14ac:dyDescent="0.2">
      <c r="Z259" s="382"/>
      <c r="AA259" s="382"/>
      <c r="AB259" s="382"/>
      <c r="AC259" s="382"/>
      <c r="AD259" s="382"/>
      <c r="AE259" s="382"/>
      <c r="AF259" s="382"/>
      <c r="AG259" s="382"/>
      <c r="AH259" s="382"/>
      <c r="AI259" s="382"/>
      <c r="AJ259" s="382"/>
      <c r="AK259" s="382"/>
    </row>
    <row r="260" spans="26:37" x14ac:dyDescent="0.2">
      <c r="Z260" s="382"/>
      <c r="AA260" s="382"/>
      <c r="AB260" s="382"/>
      <c r="AC260" s="382"/>
      <c r="AD260" s="382"/>
      <c r="AE260" s="382"/>
      <c r="AF260" s="382"/>
      <c r="AG260" s="382"/>
      <c r="AH260" s="382"/>
      <c r="AI260" s="382"/>
      <c r="AJ260" s="382"/>
      <c r="AK260" s="382"/>
    </row>
    <row r="261" spans="26:37" x14ac:dyDescent="0.2">
      <c r="Z261" s="382"/>
      <c r="AA261" s="382"/>
      <c r="AB261" s="382"/>
      <c r="AC261" s="382"/>
      <c r="AD261" s="382"/>
      <c r="AE261" s="382"/>
      <c r="AF261" s="382"/>
      <c r="AG261" s="382"/>
      <c r="AH261" s="382"/>
      <c r="AI261" s="382"/>
      <c r="AJ261" s="382"/>
      <c r="AK261" s="382"/>
    </row>
    <row r="262" spans="26:37" x14ac:dyDescent="0.2">
      <c r="Z262" s="382"/>
      <c r="AA262" s="382"/>
      <c r="AB262" s="382"/>
      <c r="AC262" s="382"/>
      <c r="AD262" s="382"/>
      <c r="AE262" s="382"/>
      <c r="AF262" s="382"/>
      <c r="AG262" s="382"/>
      <c r="AH262" s="382"/>
      <c r="AI262" s="382"/>
      <c r="AJ262" s="382"/>
      <c r="AK262" s="382"/>
    </row>
    <row r="263" spans="26:37" x14ac:dyDescent="0.2">
      <c r="Z263" s="382"/>
      <c r="AA263" s="382"/>
      <c r="AB263" s="382"/>
      <c r="AC263" s="382"/>
      <c r="AD263" s="382"/>
      <c r="AE263" s="382"/>
      <c r="AF263" s="382"/>
      <c r="AG263" s="382"/>
      <c r="AH263" s="382"/>
      <c r="AI263" s="382"/>
      <c r="AJ263" s="382"/>
      <c r="AK263" s="382"/>
    </row>
    <row r="264" spans="26:37" x14ac:dyDescent="0.2">
      <c r="Z264" s="382"/>
      <c r="AA264" s="382"/>
      <c r="AB264" s="382"/>
      <c r="AC264" s="382"/>
      <c r="AD264" s="382"/>
      <c r="AE264" s="382"/>
      <c r="AF264" s="382"/>
      <c r="AG264" s="382"/>
      <c r="AH264" s="382"/>
      <c r="AI264" s="382"/>
      <c r="AJ264" s="382"/>
      <c r="AK264" s="382"/>
    </row>
    <row r="265" spans="26:37" x14ac:dyDescent="0.2">
      <c r="Z265" s="382"/>
      <c r="AA265" s="382"/>
      <c r="AB265" s="382"/>
      <c r="AC265" s="382"/>
      <c r="AD265" s="382"/>
      <c r="AE265" s="382"/>
      <c r="AF265" s="382"/>
      <c r="AG265" s="382"/>
      <c r="AH265" s="382"/>
      <c r="AI265" s="382"/>
      <c r="AJ265" s="382"/>
      <c r="AK265" s="382"/>
    </row>
    <row r="266" spans="26:37" x14ac:dyDescent="0.2">
      <c r="Z266" s="382"/>
      <c r="AA266" s="382"/>
      <c r="AB266" s="382"/>
      <c r="AC266" s="382"/>
      <c r="AD266" s="382"/>
      <c r="AE266" s="382"/>
      <c r="AF266" s="382"/>
      <c r="AG266" s="382"/>
      <c r="AH266" s="382"/>
      <c r="AI266" s="382"/>
      <c r="AJ266" s="382"/>
      <c r="AK266" s="382"/>
    </row>
    <row r="267" spans="26:37" x14ac:dyDescent="0.2">
      <c r="Z267" s="382"/>
      <c r="AA267" s="382"/>
      <c r="AB267" s="382"/>
      <c r="AC267" s="382"/>
      <c r="AD267" s="382"/>
      <c r="AE267" s="382"/>
      <c r="AF267" s="382"/>
      <c r="AG267" s="382"/>
      <c r="AH267" s="382"/>
      <c r="AI267" s="382"/>
      <c r="AJ267" s="382"/>
      <c r="AK267" s="382"/>
    </row>
    <row r="268" spans="26:37" x14ac:dyDescent="0.2">
      <c r="Z268" s="382"/>
      <c r="AA268" s="382"/>
      <c r="AB268" s="382"/>
      <c r="AC268" s="382"/>
      <c r="AD268" s="382"/>
      <c r="AE268" s="382"/>
      <c r="AF268" s="382"/>
      <c r="AG268" s="382"/>
      <c r="AH268" s="382"/>
      <c r="AI268" s="382"/>
      <c r="AJ268" s="382"/>
      <c r="AK268" s="382"/>
    </row>
    <row r="269" spans="26:37" x14ac:dyDescent="0.2">
      <c r="Z269" s="382"/>
      <c r="AA269" s="382"/>
      <c r="AB269" s="382"/>
      <c r="AC269" s="382"/>
      <c r="AD269" s="382"/>
      <c r="AE269" s="382"/>
      <c r="AF269" s="382"/>
      <c r="AG269" s="382"/>
      <c r="AH269" s="382"/>
      <c r="AI269" s="382"/>
      <c r="AJ269" s="382"/>
      <c r="AK269" s="382"/>
    </row>
    <row r="270" spans="26:37" x14ac:dyDescent="0.2">
      <c r="Z270" s="382"/>
      <c r="AA270" s="382"/>
      <c r="AB270" s="382"/>
      <c r="AC270" s="382"/>
      <c r="AD270" s="382"/>
      <c r="AE270" s="382"/>
      <c r="AF270" s="382"/>
      <c r="AG270" s="382"/>
      <c r="AH270" s="382"/>
      <c r="AI270" s="382"/>
      <c r="AJ270" s="382"/>
      <c r="AK270" s="382"/>
    </row>
    <row r="271" spans="26:37" x14ac:dyDescent="0.2">
      <c r="Z271" s="382"/>
      <c r="AA271" s="382"/>
      <c r="AB271" s="382"/>
      <c r="AC271" s="382"/>
      <c r="AD271" s="382"/>
      <c r="AE271" s="382"/>
      <c r="AF271" s="382"/>
      <c r="AG271" s="382"/>
      <c r="AH271" s="382"/>
      <c r="AI271" s="382"/>
      <c r="AJ271" s="382"/>
      <c r="AK271" s="382"/>
    </row>
    <row r="272" spans="26:37" x14ac:dyDescent="0.2">
      <c r="Z272" s="382"/>
      <c r="AA272" s="382"/>
      <c r="AB272" s="382"/>
      <c r="AC272" s="382"/>
      <c r="AD272" s="382"/>
      <c r="AE272" s="382"/>
      <c r="AF272" s="382"/>
      <c r="AG272" s="382"/>
      <c r="AH272" s="382"/>
      <c r="AI272" s="382"/>
      <c r="AJ272" s="382"/>
      <c r="AK272" s="382"/>
    </row>
    <row r="273" spans="26:37" x14ac:dyDescent="0.2">
      <c r="Z273" s="382"/>
      <c r="AA273" s="382"/>
      <c r="AB273" s="382"/>
      <c r="AC273" s="382"/>
      <c r="AD273" s="382"/>
      <c r="AE273" s="382"/>
      <c r="AF273" s="382"/>
      <c r="AG273" s="382"/>
      <c r="AH273" s="382"/>
      <c r="AI273" s="382"/>
      <c r="AJ273" s="382"/>
      <c r="AK273" s="382"/>
    </row>
    <row r="274" spans="26:37" x14ac:dyDescent="0.2">
      <c r="Z274" s="382"/>
      <c r="AA274" s="382"/>
      <c r="AB274" s="382"/>
      <c r="AC274" s="382"/>
      <c r="AD274" s="382"/>
      <c r="AE274" s="382"/>
      <c r="AF274" s="382"/>
      <c r="AG274" s="382"/>
      <c r="AH274" s="382"/>
      <c r="AI274" s="382"/>
      <c r="AJ274" s="382"/>
      <c r="AK274" s="382"/>
    </row>
    <row r="275" spans="26:37" x14ac:dyDescent="0.2">
      <c r="Z275" s="382"/>
      <c r="AA275" s="382"/>
      <c r="AB275" s="382"/>
      <c r="AC275" s="382"/>
      <c r="AD275" s="382"/>
      <c r="AE275" s="382"/>
      <c r="AF275" s="382"/>
      <c r="AG275" s="382"/>
      <c r="AH275" s="382"/>
      <c r="AI275" s="382"/>
      <c r="AJ275" s="382"/>
      <c r="AK275" s="382"/>
    </row>
    <row r="276" spans="26:37" x14ac:dyDescent="0.2">
      <c r="Z276" s="382"/>
      <c r="AA276" s="382"/>
      <c r="AB276" s="382"/>
      <c r="AC276" s="382"/>
      <c r="AD276" s="382"/>
      <c r="AE276" s="382"/>
      <c r="AF276" s="382"/>
      <c r="AG276" s="382"/>
      <c r="AH276" s="382"/>
      <c r="AI276" s="382"/>
      <c r="AJ276" s="382"/>
      <c r="AK276" s="382"/>
    </row>
    <row r="277" spans="26:37" x14ac:dyDescent="0.2">
      <c r="Z277" s="382"/>
      <c r="AA277" s="382"/>
      <c r="AB277" s="382"/>
      <c r="AC277" s="382"/>
      <c r="AD277" s="382"/>
      <c r="AE277" s="382"/>
      <c r="AF277" s="382"/>
      <c r="AG277" s="382"/>
      <c r="AH277" s="382"/>
      <c r="AI277" s="382"/>
      <c r="AJ277" s="382"/>
      <c r="AK277" s="382"/>
    </row>
    <row r="278" spans="26:37" x14ac:dyDescent="0.2">
      <c r="Z278" s="382"/>
      <c r="AA278" s="382"/>
      <c r="AB278" s="382"/>
      <c r="AC278" s="382"/>
      <c r="AD278" s="382"/>
      <c r="AE278" s="382"/>
      <c r="AF278" s="382"/>
      <c r="AG278" s="382"/>
      <c r="AH278" s="382"/>
      <c r="AI278" s="382"/>
      <c r="AJ278" s="382"/>
      <c r="AK278" s="382"/>
    </row>
    <row r="279" spans="26:37" x14ac:dyDescent="0.2">
      <c r="Z279" s="382"/>
      <c r="AA279" s="382"/>
      <c r="AB279" s="382"/>
      <c r="AC279" s="382"/>
      <c r="AD279" s="382"/>
      <c r="AE279" s="382"/>
      <c r="AF279" s="382"/>
      <c r="AG279" s="382"/>
      <c r="AH279" s="382"/>
      <c r="AI279" s="382"/>
      <c r="AJ279" s="382"/>
      <c r="AK279" s="382"/>
    </row>
    <row r="280" spans="26:37" x14ac:dyDescent="0.2">
      <c r="Z280" s="382"/>
      <c r="AA280" s="382"/>
      <c r="AB280" s="382"/>
      <c r="AC280" s="382"/>
      <c r="AD280" s="382"/>
      <c r="AE280" s="382"/>
      <c r="AF280" s="382"/>
      <c r="AG280" s="382"/>
      <c r="AH280" s="382"/>
      <c r="AI280" s="382"/>
      <c r="AJ280" s="382"/>
      <c r="AK280" s="382"/>
    </row>
    <row r="281" spans="26:37" x14ac:dyDescent="0.2">
      <c r="Z281" s="382"/>
      <c r="AA281" s="382"/>
      <c r="AB281" s="382"/>
      <c r="AC281" s="382"/>
      <c r="AD281" s="382"/>
      <c r="AE281" s="382"/>
      <c r="AF281" s="382"/>
      <c r="AG281" s="382"/>
      <c r="AH281" s="382"/>
      <c r="AI281" s="382"/>
      <c r="AJ281" s="382"/>
      <c r="AK281" s="382"/>
    </row>
    <row r="282" spans="26:37" x14ac:dyDescent="0.2">
      <c r="Z282" s="382"/>
      <c r="AA282" s="382"/>
      <c r="AB282" s="382"/>
      <c r="AC282" s="382"/>
      <c r="AD282" s="382"/>
      <c r="AE282" s="382"/>
      <c r="AF282" s="382"/>
      <c r="AG282" s="382"/>
      <c r="AH282" s="382"/>
      <c r="AI282" s="382"/>
      <c r="AJ282" s="382"/>
      <c r="AK282" s="382"/>
    </row>
    <row r="283" spans="26:37" x14ac:dyDescent="0.2">
      <c r="Z283" s="382"/>
      <c r="AA283" s="382"/>
      <c r="AB283" s="382"/>
      <c r="AC283" s="382"/>
      <c r="AD283" s="382"/>
      <c r="AE283" s="382"/>
      <c r="AF283" s="382"/>
      <c r="AG283" s="382"/>
      <c r="AH283" s="382"/>
      <c r="AI283" s="382"/>
      <c r="AJ283" s="382"/>
      <c r="AK283" s="382"/>
    </row>
    <row r="284" spans="26:37" x14ac:dyDescent="0.2">
      <c r="Z284" s="382"/>
      <c r="AA284" s="382"/>
      <c r="AB284" s="382"/>
      <c r="AC284" s="382"/>
      <c r="AD284" s="382"/>
      <c r="AE284" s="382"/>
      <c r="AF284" s="382"/>
      <c r="AG284" s="382"/>
      <c r="AH284" s="382"/>
      <c r="AI284" s="382"/>
      <c r="AJ284" s="382"/>
      <c r="AK284" s="382"/>
    </row>
    <row r="285" spans="26:37" x14ac:dyDescent="0.2">
      <c r="Z285" s="382"/>
      <c r="AA285" s="382"/>
      <c r="AB285" s="382"/>
      <c r="AC285" s="382"/>
      <c r="AD285" s="382"/>
      <c r="AE285" s="382"/>
      <c r="AF285" s="382"/>
      <c r="AG285" s="382"/>
      <c r="AH285" s="382"/>
      <c r="AI285" s="382"/>
      <c r="AJ285" s="382"/>
      <c r="AK285" s="382"/>
    </row>
    <row r="286" spans="26:37" x14ac:dyDescent="0.2">
      <c r="Z286" s="382"/>
      <c r="AA286" s="382"/>
      <c r="AB286" s="382"/>
      <c r="AC286" s="382"/>
      <c r="AD286" s="382"/>
      <c r="AE286" s="382"/>
      <c r="AF286" s="382"/>
      <c r="AG286" s="382"/>
      <c r="AH286" s="382"/>
      <c r="AI286" s="382"/>
      <c r="AJ286" s="382"/>
      <c r="AK286" s="382"/>
    </row>
    <row r="287" spans="26:37" x14ac:dyDescent="0.2">
      <c r="Z287" s="382"/>
      <c r="AA287" s="382"/>
      <c r="AB287" s="382"/>
      <c r="AC287" s="382"/>
      <c r="AD287" s="382"/>
      <c r="AE287" s="382"/>
      <c r="AF287" s="382"/>
      <c r="AG287" s="382"/>
      <c r="AH287" s="382"/>
      <c r="AI287" s="382"/>
      <c r="AJ287" s="382"/>
      <c r="AK287" s="382"/>
    </row>
    <row r="288" spans="26:37" x14ac:dyDescent="0.2">
      <c r="Z288" s="382"/>
      <c r="AA288" s="382"/>
      <c r="AB288" s="382"/>
      <c r="AC288" s="382"/>
      <c r="AD288" s="382"/>
      <c r="AE288" s="382"/>
      <c r="AF288" s="382"/>
      <c r="AG288" s="382"/>
      <c r="AH288" s="382"/>
      <c r="AI288" s="382"/>
      <c r="AJ288" s="382"/>
      <c r="AK288" s="382"/>
    </row>
    <row r="289" spans="26:37" x14ac:dyDescent="0.2">
      <c r="Z289" s="382"/>
      <c r="AA289" s="382"/>
      <c r="AB289" s="382"/>
      <c r="AC289" s="382"/>
      <c r="AD289" s="382"/>
      <c r="AE289" s="382"/>
      <c r="AF289" s="382"/>
      <c r="AG289" s="382"/>
      <c r="AH289" s="382"/>
      <c r="AI289" s="382"/>
      <c r="AJ289" s="382"/>
      <c r="AK289" s="382"/>
    </row>
    <row r="290" spans="26:37" x14ac:dyDescent="0.2">
      <c r="Z290" s="382"/>
      <c r="AA290" s="382"/>
      <c r="AB290" s="382"/>
      <c r="AC290" s="382"/>
      <c r="AD290" s="382"/>
      <c r="AE290" s="382"/>
      <c r="AF290" s="382"/>
      <c r="AG290" s="382"/>
      <c r="AH290" s="382"/>
      <c r="AI290" s="382"/>
      <c r="AJ290" s="382"/>
      <c r="AK290" s="382"/>
    </row>
    <row r="291" spans="26:37" x14ac:dyDescent="0.2">
      <c r="Z291" s="382"/>
      <c r="AA291" s="382"/>
      <c r="AB291" s="382"/>
      <c r="AC291" s="382"/>
      <c r="AD291" s="382"/>
      <c r="AE291" s="382"/>
      <c r="AF291" s="382"/>
      <c r="AG291" s="382"/>
      <c r="AH291" s="382"/>
      <c r="AI291" s="382"/>
      <c r="AJ291" s="382"/>
      <c r="AK291" s="382"/>
    </row>
    <row r="292" spans="26:37" x14ac:dyDescent="0.2">
      <c r="Z292" s="382"/>
      <c r="AA292" s="382"/>
      <c r="AB292" s="382"/>
      <c r="AC292" s="382"/>
      <c r="AD292" s="382"/>
      <c r="AE292" s="382"/>
      <c r="AF292" s="382"/>
      <c r="AG292" s="382"/>
      <c r="AH292" s="382"/>
      <c r="AI292" s="382"/>
      <c r="AJ292" s="382"/>
      <c r="AK292" s="382"/>
    </row>
    <row r="293" spans="26:37" x14ac:dyDescent="0.2">
      <c r="Z293" s="382"/>
      <c r="AA293" s="382"/>
      <c r="AB293" s="382"/>
      <c r="AC293" s="382"/>
      <c r="AD293" s="382"/>
      <c r="AE293" s="382"/>
      <c r="AF293" s="382"/>
      <c r="AG293" s="382"/>
      <c r="AH293" s="382"/>
      <c r="AI293" s="382"/>
      <c r="AJ293" s="382"/>
      <c r="AK293" s="382"/>
    </row>
    <row r="294" spans="26:37" x14ac:dyDescent="0.2">
      <c r="Z294" s="382"/>
      <c r="AA294" s="382"/>
      <c r="AB294" s="382"/>
      <c r="AC294" s="382"/>
      <c r="AD294" s="382"/>
      <c r="AE294" s="382"/>
      <c r="AF294" s="382"/>
      <c r="AG294" s="382"/>
      <c r="AH294" s="382"/>
      <c r="AI294" s="382"/>
      <c r="AJ294" s="382"/>
      <c r="AK294" s="382"/>
    </row>
    <row r="295" spans="26:37" x14ac:dyDescent="0.2">
      <c r="Z295" s="382"/>
      <c r="AA295" s="382"/>
      <c r="AB295" s="382"/>
      <c r="AC295" s="382"/>
      <c r="AD295" s="382"/>
      <c r="AE295" s="382"/>
      <c r="AF295" s="382"/>
      <c r="AG295" s="382"/>
      <c r="AH295" s="382"/>
      <c r="AI295" s="382"/>
      <c r="AJ295" s="382"/>
      <c r="AK295" s="382"/>
    </row>
    <row r="296" spans="26:37" x14ac:dyDescent="0.2">
      <c r="Z296" s="382"/>
      <c r="AA296" s="382"/>
      <c r="AB296" s="382"/>
      <c r="AC296" s="382"/>
      <c r="AD296" s="382"/>
      <c r="AE296" s="382"/>
      <c r="AF296" s="382"/>
      <c r="AG296" s="382"/>
      <c r="AH296" s="382"/>
      <c r="AI296" s="382"/>
      <c r="AJ296" s="382"/>
      <c r="AK296" s="382"/>
    </row>
    <row r="297" spans="26:37" x14ac:dyDescent="0.2">
      <c r="Z297" s="382"/>
      <c r="AA297" s="382"/>
      <c r="AB297" s="382"/>
      <c r="AC297" s="382"/>
      <c r="AD297" s="382"/>
      <c r="AE297" s="382"/>
      <c r="AF297" s="382"/>
      <c r="AG297" s="382"/>
      <c r="AH297" s="382"/>
      <c r="AI297" s="382"/>
      <c r="AJ297" s="382"/>
      <c r="AK297" s="382"/>
    </row>
    <row r="298" spans="26:37" x14ac:dyDescent="0.2">
      <c r="Z298" s="382"/>
      <c r="AA298" s="382"/>
      <c r="AB298" s="382"/>
      <c r="AC298" s="382"/>
      <c r="AD298" s="382"/>
      <c r="AE298" s="382"/>
      <c r="AF298" s="382"/>
      <c r="AG298" s="382"/>
      <c r="AH298" s="382"/>
      <c r="AI298" s="382"/>
      <c r="AJ298" s="382"/>
      <c r="AK298" s="382"/>
    </row>
    <row r="299" spans="26:37" x14ac:dyDescent="0.2">
      <c r="Z299" s="382"/>
      <c r="AA299" s="382"/>
      <c r="AB299" s="382"/>
      <c r="AC299" s="382"/>
      <c r="AD299" s="382"/>
      <c r="AE299" s="382"/>
      <c r="AF299" s="382"/>
      <c r="AG299" s="382"/>
      <c r="AH299" s="382"/>
      <c r="AI299" s="382"/>
      <c r="AJ299" s="382"/>
      <c r="AK299" s="382"/>
    </row>
    <row r="300" spans="26:37" x14ac:dyDescent="0.2">
      <c r="Z300" s="382"/>
      <c r="AA300" s="382"/>
      <c r="AB300" s="382"/>
      <c r="AC300" s="382"/>
      <c r="AD300" s="382"/>
      <c r="AE300" s="382"/>
      <c r="AF300" s="382"/>
      <c r="AG300" s="382"/>
      <c r="AH300" s="382"/>
      <c r="AI300" s="382"/>
      <c r="AJ300" s="382"/>
      <c r="AK300" s="382"/>
    </row>
    <row r="301" spans="26:37" x14ac:dyDescent="0.2">
      <c r="Z301" s="382"/>
      <c r="AA301" s="382"/>
      <c r="AB301" s="382"/>
      <c r="AC301" s="382"/>
      <c r="AD301" s="382"/>
      <c r="AE301" s="382"/>
      <c r="AF301" s="382"/>
      <c r="AG301" s="382"/>
      <c r="AH301" s="382"/>
      <c r="AI301" s="382"/>
      <c r="AJ301" s="382"/>
      <c r="AK301" s="382"/>
    </row>
    <row r="302" spans="26:37" x14ac:dyDescent="0.2">
      <c r="Z302" s="382"/>
      <c r="AA302" s="382"/>
      <c r="AB302" s="382"/>
      <c r="AC302" s="382"/>
      <c r="AD302" s="382"/>
      <c r="AE302" s="382"/>
      <c r="AF302" s="382"/>
      <c r="AG302" s="382"/>
      <c r="AH302" s="382"/>
      <c r="AI302" s="382"/>
      <c r="AJ302" s="382"/>
      <c r="AK302" s="382"/>
    </row>
    <row r="303" spans="26:37" x14ac:dyDescent="0.2">
      <c r="Z303" s="382"/>
      <c r="AA303" s="382"/>
      <c r="AB303" s="382"/>
      <c r="AC303" s="382"/>
      <c r="AD303" s="382"/>
      <c r="AE303" s="382"/>
      <c r="AF303" s="382"/>
      <c r="AG303" s="382"/>
      <c r="AH303" s="382"/>
      <c r="AI303" s="382"/>
      <c r="AJ303" s="382"/>
      <c r="AK303" s="382"/>
    </row>
    <row r="304" spans="26:37" x14ac:dyDescent="0.2">
      <c r="Z304" s="382"/>
      <c r="AA304" s="382"/>
      <c r="AB304" s="382"/>
      <c r="AC304" s="382"/>
      <c r="AD304" s="382"/>
      <c r="AE304" s="382"/>
      <c r="AF304" s="382"/>
      <c r="AG304" s="382"/>
      <c r="AH304" s="382"/>
      <c r="AI304" s="382"/>
      <c r="AJ304" s="382"/>
      <c r="AK304" s="382"/>
    </row>
    <row r="305" spans="26:37" x14ac:dyDescent="0.2">
      <c r="Z305" s="382"/>
      <c r="AA305" s="382"/>
      <c r="AB305" s="382"/>
      <c r="AC305" s="382"/>
      <c r="AD305" s="382"/>
      <c r="AE305" s="382"/>
      <c r="AF305" s="382"/>
      <c r="AG305" s="382"/>
      <c r="AH305" s="382"/>
      <c r="AI305" s="382"/>
      <c r="AJ305" s="382"/>
      <c r="AK305" s="382"/>
    </row>
    <row r="306" spans="26:37" x14ac:dyDescent="0.2">
      <c r="Z306" s="382"/>
      <c r="AA306" s="382"/>
      <c r="AB306" s="382"/>
      <c r="AC306" s="382"/>
      <c r="AD306" s="382"/>
      <c r="AE306" s="382"/>
      <c r="AF306" s="382"/>
      <c r="AG306" s="382"/>
      <c r="AH306" s="382"/>
      <c r="AI306" s="382"/>
      <c r="AJ306" s="382"/>
      <c r="AK306" s="382"/>
    </row>
    <row r="307" spans="26:37" x14ac:dyDescent="0.2">
      <c r="Z307" s="382"/>
      <c r="AA307" s="382"/>
      <c r="AB307" s="382"/>
      <c r="AC307" s="382"/>
      <c r="AD307" s="382"/>
      <c r="AE307" s="382"/>
      <c r="AF307" s="382"/>
      <c r="AG307" s="382"/>
      <c r="AH307" s="382"/>
      <c r="AI307" s="382"/>
      <c r="AJ307" s="382"/>
      <c r="AK307" s="382"/>
    </row>
    <row r="308" spans="26:37" x14ac:dyDescent="0.2">
      <c r="Z308" s="382"/>
      <c r="AA308" s="382"/>
      <c r="AB308" s="382"/>
      <c r="AC308" s="382"/>
      <c r="AD308" s="382"/>
      <c r="AE308" s="382"/>
      <c r="AF308" s="382"/>
      <c r="AG308" s="382"/>
      <c r="AH308" s="382"/>
      <c r="AI308" s="382"/>
      <c r="AJ308" s="382"/>
      <c r="AK308" s="382"/>
    </row>
    <row r="309" spans="26:37" x14ac:dyDescent="0.2">
      <c r="Z309" s="382"/>
      <c r="AA309" s="382"/>
      <c r="AB309" s="382"/>
      <c r="AC309" s="382"/>
      <c r="AD309" s="382"/>
      <c r="AE309" s="382"/>
      <c r="AF309" s="382"/>
      <c r="AG309" s="382"/>
      <c r="AH309" s="382"/>
      <c r="AI309" s="382"/>
      <c r="AJ309" s="382"/>
      <c r="AK309" s="382"/>
    </row>
    <row r="310" spans="26:37" x14ac:dyDescent="0.2">
      <c r="Z310" s="382"/>
      <c r="AA310" s="382"/>
      <c r="AB310" s="382"/>
      <c r="AC310" s="382"/>
      <c r="AD310" s="382"/>
      <c r="AE310" s="382"/>
      <c r="AF310" s="382"/>
      <c r="AG310" s="382"/>
      <c r="AH310" s="382"/>
      <c r="AI310" s="382"/>
      <c r="AJ310" s="382"/>
      <c r="AK310" s="382"/>
    </row>
    <row r="311" spans="26:37" x14ac:dyDescent="0.2">
      <c r="Z311" s="382"/>
      <c r="AA311" s="382"/>
      <c r="AB311" s="382"/>
      <c r="AC311" s="382"/>
      <c r="AD311" s="382"/>
      <c r="AE311" s="382"/>
      <c r="AF311" s="382"/>
      <c r="AG311" s="382"/>
      <c r="AH311" s="382"/>
      <c r="AI311" s="382"/>
      <c r="AJ311" s="382"/>
      <c r="AK311" s="382"/>
    </row>
    <row r="312" spans="26:37" x14ac:dyDescent="0.2">
      <c r="Z312" s="382"/>
      <c r="AA312" s="382"/>
      <c r="AB312" s="382"/>
      <c r="AC312" s="382"/>
      <c r="AD312" s="382"/>
      <c r="AE312" s="382"/>
      <c r="AF312" s="382"/>
      <c r="AG312" s="382"/>
      <c r="AH312" s="382"/>
      <c r="AI312" s="382"/>
      <c r="AJ312" s="382"/>
      <c r="AK312" s="382"/>
    </row>
    <row r="313" spans="26:37" x14ac:dyDescent="0.2">
      <c r="Z313" s="382"/>
      <c r="AA313" s="382"/>
      <c r="AB313" s="382"/>
      <c r="AC313" s="382"/>
      <c r="AD313" s="382"/>
      <c r="AE313" s="382"/>
      <c r="AF313" s="382"/>
      <c r="AG313" s="382"/>
      <c r="AH313" s="382"/>
      <c r="AI313" s="382"/>
      <c r="AJ313" s="382"/>
      <c r="AK313" s="382"/>
    </row>
    <row r="314" spans="26:37" x14ac:dyDescent="0.2">
      <c r="Z314" s="382"/>
      <c r="AA314" s="382"/>
      <c r="AB314" s="382"/>
      <c r="AC314" s="382"/>
      <c r="AD314" s="382"/>
      <c r="AE314" s="382"/>
      <c r="AF314" s="382"/>
      <c r="AG314" s="382"/>
      <c r="AH314" s="382"/>
      <c r="AI314" s="382"/>
      <c r="AJ314" s="382"/>
      <c r="AK314" s="382"/>
    </row>
    <row r="315" spans="26:37" x14ac:dyDescent="0.2">
      <c r="Z315" s="382"/>
      <c r="AA315" s="382"/>
      <c r="AB315" s="382"/>
      <c r="AC315" s="382"/>
      <c r="AD315" s="382"/>
      <c r="AE315" s="382"/>
      <c r="AF315" s="382"/>
      <c r="AG315" s="382"/>
      <c r="AH315" s="382"/>
      <c r="AI315" s="382"/>
      <c r="AJ315" s="382"/>
      <c r="AK315" s="382"/>
    </row>
    <row r="316" spans="26:37" x14ac:dyDescent="0.2">
      <c r="Z316" s="382"/>
      <c r="AA316" s="382"/>
      <c r="AB316" s="382"/>
      <c r="AC316" s="382"/>
      <c r="AD316" s="382"/>
      <c r="AE316" s="382"/>
      <c r="AF316" s="382"/>
      <c r="AG316" s="382"/>
      <c r="AH316" s="382"/>
      <c r="AI316" s="382"/>
      <c r="AJ316" s="382"/>
      <c r="AK316" s="382"/>
    </row>
    <row r="317" spans="26:37" x14ac:dyDescent="0.2">
      <c r="Z317" s="382"/>
      <c r="AA317" s="382"/>
      <c r="AB317" s="382"/>
      <c r="AC317" s="382"/>
      <c r="AD317" s="382"/>
      <c r="AE317" s="382"/>
      <c r="AF317" s="382"/>
      <c r="AG317" s="382"/>
      <c r="AH317" s="382"/>
      <c r="AI317" s="382"/>
      <c r="AJ317" s="382"/>
      <c r="AK317" s="382"/>
    </row>
    <row r="318" spans="26:37" x14ac:dyDescent="0.2">
      <c r="Z318" s="382"/>
      <c r="AA318" s="382"/>
      <c r="AB318" s="382"/>
      <c r="AC318" s="382"/>
      <c r="AD318" s="382"/>
      <c r="AE318" s="382"/>
      <c r="AF318" s="382"/>
      <c r="AG318" s="382"/>
      <c r="AH318" s="382"/>
      <c r="AI318" s="382"/>
      <c r="AJ318" s="382"/>
      <c r="AK318" s="382"/>
    </row>
    <row r="319" spans="26:37" x14ac:dyDescent="0.2">
      <c r="Z319" s="382"/>
      <c r="AA319" s="382"/>
      <c r="AB319" s="382"/>
      <c r="AC319" s="382"/>
      <c r="AD319" s="382"/>
      <c r="AE319" s="382"/>
      <c r="AF319" s="382"/>
      <c r="AG319" s="382"/>
      <c r="AH319" s="382"/>
      <c r="AI319" s="382"/>
      <c r="AJ319" s="382"/>
      <c r="AK319" s="382"/>
    </row>
    <row r="320" spans="26:37" x14ac:dyDescent="0.2">
      <c r="Z320" s="382"/>
      <c r="AA320" s="382"/>
      <c r="AB320" s="382"/>
      <c r="AC320" s="382"/>
      <c r="AD320" s="382"/>
      <c r="AE320" s="382"/>
      <c r="AF320" s="382"/>
      <c r="AG320" s="382"/>
      <c r="AH320" s="382"/>
      <c r="AI320" s="382"/>
      <c r="AJ320" s="382"/>
      <c r="AK320" s="382"/>
    </row>
    <row r="321" spans="26:37" x14ac:dyDescent="0.2">
      <c r="Z321" s="382"/>
      <c r="AA321" s="382"/>
      <c r="AB321" s="382"/>
      <c r="AC321" s="382"/>
      <c r="AD321" s="382"/>
      <c r="AE321" s="382"/>
      <c r="AF321" s="382"/>
      <c r="AG321" s="382"/>
      <c r="AH321" s="382"/>
      <c r="AI321" s="382"/>
      <c r="AJ321" s="382"/>
      <c r="AK321" s="382"/>
    </row>
    <row r="322" spans="26:37" x14ac:dyDescent="0.2">
      <c r="Z322" s="382"/>
      <c r="AA322" s="382"/>
      <c r="AB322" s="382"/>
      <c r="AC322" s="382"/>
      <c r="AD322" s="382"/>
      <c r="AE322" s="382"/>
      <c r="AF322" s="382"/>
      <c r="AG322" s="382"/>
      <c r="AH322" s="382"/>
      <c r="AI322" s="382"/>
      <c r="AJ322" s="382"/>
      <c r="AK322" s="382"/>
    </row>
    <row r="323" spans="26:37" x14ac:dyDescent="0.2">
      <c r="Z323" s="382"/>
      <c r="AA323" s="382"/>
      <c r="AB323" s="382"/>
      <c r="AC323" s="382"/>
      <c r="AD323" s="382"/>
      <c r="AE323" s="382"/>
      <c r="AF323" s="382"/>
      <c r="AG323" s="382"/>
      <c r="AH323" s="382"/>
      <c r="AI323" s="382"/>
      <c r="AJ323" s="382"/>
      <c r="AK323" s="382"/>
    </row>
    <row r="324" spans="26:37" x14ac:dyDescent="0.2">
      <c r="Z324" s="382"/>
      <c r="AA324" s="382"/>
      <c r="AB324" s="382"/>
      <c r="AC324" s="382"/>
      <c r="AD324" s="382"/>
      <c r="AE324" s="382"/>
      <c r="AF324" s="382"/>
      <c r="AG324" s="382"/>
      <c r="AH324" s="382"/>
      <c r="AI324" s="382"/>
      <c r="AJ324" s="382"/>
      <c r="AK324" s="382"/>
    </row>
    <row r="325" spans="26:37" x14ac:dyDescent="0.2">
      <c r="Z325" s="382"/>
      <c r="AA325" s="382"/>
      <c r="AB325" s="382"/>
      <c r="AC325" s="382"/>
      <c r="AD325" s="382"/>
      <c r="AE325" s="382"/>
      <c r="AF325" s="382"/>
      <c r="AG325" s="382"/>
      <c r="AH325" s="382"/>
      <c r="AI325" s="382"/>
      <c r="AJ325" s="382"/>
      <c r="AK325" s="382"/>
    </row>
    <row r="326" spans="26:37" x14ac:dyDescent="0.2">
      <c r="Z326" s="382"/>
      <c r="AA326" s="382"/>
      <c r="AB326" s="382"/>
      <c r="AC326" s="382"/>
      <c r="AD326" s="382"/>
      <c r="AE326" s="382"/>
      <c r="AF326" s="382"/>
      <c r="AG326" s="382"/>
      <c r="AH326" s="382"/>
      <c r="AI326" s="382"/>
      <c r="AJ326" s="382"/>
      <c r="AK326" s="382"/>
    </row>
    <row r="327" spans="26:37" x14ac:dyDescent="0.2">
      <c r="Z327" s="382"/>
      <c r="AA327" s="382"/>
      <c r="AB327" s="382"/>
      <c r="AC327" s="382"/>
      <c r="AD327" s="382"/>
      <c r="AE327" s="382"/>
      <c r="AF327" s="382"/>
      <c r="AG327" s="382"/>
      <c r="AH327" s="382"/>
      <c r="AI327" s="382"/>
      <c r="AJ327" s="382"/>
      <c r="AK327" s="382"/>
    </row>
    <row r="328" spans="26:37" x14ac:dyDescent="0.2">
      <c r="Z328" s="382"/>
      <c r="AA328" s="382"/>
      <c r="AB328" s="382"/>
      <c r="AC328" s="382"/>
      <c r="AD328" s="382"/>
      <c r="AE328" s="382"/>
      <c r="AF328" s="382"/>
      <c r="AG328" s="382"/>
      <c r="AH328" s="382"/>
      <c r="AI328" s="382"/>
      <c r="AJ328" s="382"/>
      <c r="AK328" s="382"/>
    </row>
    <row r="329" spans="26:37" x14ac:dyDescent="0.2">
      <c r="Z329" s="382"/>
      <c r="AA329" s="382"/>
      <c r="AB329" s="382"/>
      <c r="AC329" s="382"/>
      <c r="AD329" s="382"/>
      <c r="AE329" s="382"/>
      <c r="AF329" s="382"/>
      <c r="AG329" s="382"/>
      <c r="AH329" s="382"/>
      <c r="AI329" s="382"/>
      <c r="AJ329" s="382"/>
      <c r="AK329" s="382"/>
    </row>
    <row r="330" spans="26:37" x14ac:dyDescent="0.2">
      <c r="Z330" s="382"/>
      <c r="AA330" s="382"/>
      <c r="AB330" s="382"/>
      <c r="AC330" s="382"/>
      <c r="AD330" s="382"/>
      <c r="AE330" s="382"/>
      <c r="AF330" s="382"/>
      <c r="AG330" s="382"/>
      <c r="AH330" s="382"/>
      <c r="AI330" s="382"/>
      <c r="AJ330" s="382"/>
      <c r="AK330" s="382"/>
    </row>
    <row r="331" spans="26:37" x14ac:dyDescent="0.2">
      <c r="Z331" s="382"/>
      <c r="AA331" s="382"/>
      <c r="AB331" s="382"/>
      <c r="AC331" s="382"/>
      <c r="AD331" s="382"/>
      <c r="AE331" s="382"/>
      <c r="AF331" s="382"/>
      <c r="AG331" s="382"/>
      <c r="AH331" s="382"/>
      <c r="AI331" s="382"/>
      <c r="AJ331" s="382"/>
      <c r="AK331" s="382"/>
    </row>
    <row r="332" spans="26:37" x14ac:dyDescent="0.2">
      <c r="Z332" s="382"/>
      <c r="AA332" s="382"/>
      <c r="AB332" s="382"/>
      <c r="AC332" s="382"/>
      <c r="AD332" s="382"/>
      <c r="AE332" s="382"/>
      <c r="AF332" s="382"/>
      <c r="AG332" s="382"/>
      <c r="AH332" s="382"/>
      <c r="AI332" s="382"/>
      <c r="AJ332" s="382"/>
      <c r="AK332" s="382"/>
    </row>
    <row r="333" spans="26:37" x14ac:dyDescent="0.2">
      <c r="Z333" s="382"/>
      <c r="AA333" s="382"/>
      <c r="AB333" s="382"/>
      <c r="AC333" s="382"/>
      <c r="AD333" s="382"/>
      <c r="AE333" s="382"/>
      <c r="AF333" s="382"/>
      <c r="AG333" s="382"/>
      <c r="AH333" s="382"/>
      <c r="AI333" s="382"/>
      <c r="AJ333" s="382"/>
      <c r="AK333" s="382"/>
    </row>
    <row r="334" spans="26:37" x14ac:dyDescent="0.2">
      <c r="Z334" s="382"/>
      <c r="AA334" s="382"/>
      <c r="AB334" s="382"/>
      <c r="AC334" s="382"/>
      <c r="AD334" s="382"/>
      <c r="AE334" s="382"/>
      <c r="AF334" s="382"/>
      <c r="AG334" s="382"/>
      <c r="AH334" s="382"/>
      <c r="AI334" s="382"/>
      <c r="AJ334" s="382"/>
      <c r="AK334" s="382"/>
    </row>
    <row r="335" spans="26:37" x14ac:dyDescent="0.2">
      <c r="Z335" s="382"/>
      <c r="AA335" s="382"/>
      <c r="AB335" s="382"/>
      <c r="AC335" s="382"/>
      <c r="AD335" s="382"/>
      <c r="AE335" s="382"/>
      <c r="AF335" s="382"/>
      <c r="AG335" s="382"/>
      <c r="AH335" s="382"/>
      <c r="AI335" s="382"/>
      <c r="AJ335" s="382"/>
      <c r="AK335" s="382"/>
    </row>
    <row r="336" spans="26:37" x14ac:dyDescent="0.2">
      <c r="Z336" s="382"/>
      <c r="AA336" s="382"/>
      <c r="AB336" s="382"/>
      <c r="AC336" s="382"/>
      <c r="AD336" s="382"/>
      <c r="AE336" s="382"/>
      <c r="AF336" s="382"/>
      <c r="AG336" s="382"/>
      <c r="AH336" s="382"/>
      <c r="AI336" s="382"/>
      <c r="AJ336" s="382"/>
      <c r="AK336" s="382"/>
    </row>
    <row r="337" spans="26:37" x14ac:dyDescent="0.2">
      <c r="Z337" s="382"/>
      <c r="AA337" s="382"/>
      <c r="AB337" s="382"/>
      <c r="AC337" s="382"/>
      <c r="AD337" s="382"/>
      <c r="AE337" s="382"/>
      <c r="AF337" s="382"/>
      <c r="AG337" s="382"/>
      <c r="AH337" s="382"/>
      <c r="AI337" s="382"/>
      <c r="AJ337" s="382"/>
      <c r="AK337" s="382"/>
    </row>
    <row r="338" spans="26:37" x14ac:dyDescent="0.2">
      <c r="Z338" s="382"/>
      <c r="AA338" s="382"/>
      <c r="AB338" s="382"/>
      <c r="AC338" s="382"/>
      <c r="AD338" s="382"/>
      <c r="AE338" s="382"/>
      <c r="AF338" s="382"/>
      <c r="AG338" s="382"/>
      <c r="AH338" s="382"/>
      <c r="AI338" s="382"/>
      <c r="AJ338" s="382"/>
      <c r="AK338" s="382"/>
    </row>
    <row r="339" spans="26:37" x14ac:dyDescent="0.2">
      <c r="Z339" s="382"/>
      <c r="AA339" s="382"/>
      <c r="AB339" s="382"/>
      <c r="AC339" s="382"/>
      <c r="AD339" s="382"/>
      <c r="AE339" s="382"/>
      <c r="AF339" s="382"/>
      <c r="AG339" s="382"/>
      <c r="AH339" s="382"/>
      <c r="AI339" s="382"/>
      <c r="AJ339" s="382"/>
      <c r="AK339" s="382"/>
    </row>
    <row r="340" spans="26:37" x14ac:dyDescent="0.2">
      <c r="Z340" s="382"/>
      <c r="AA340" s="382"/>
      <c r="AB340" s="382"/>
      <c r="AC340" s="382"/>
      <c r="AD340" s="382"/>
      <c r="AE340" s="382"/>
      <c r="AF340" s="382"/>
      <c r="AG340" s="382"/>
      <c r="AH340" s="382"/>
      <c r="AI340" s="382"/>
      <c r="AJ340" s="382"/>
      <c r="AK340" s="382"/>
    </row>
    <row r="341" spans="26:37" x14ac:dyDescent="0.2">
      <c r="Z341" s="382"/>
      <c r="AA341" s="382"/>
      <c r="AB341" s="382"/>
      <c r="AC341" s="382"/>
      <c r="AD341" s="382"/>
      <c r="AE341" s="382"/>
      <c r="AF341" s="382"/>
      <c r="AG341" s="382"/>
      <c r="AH341" s="382"/>
      <c r="AI341" s="382"/>
      <c r="AJ341" s="382"/>
      <c r="AK341" s="382"/>
    </row>
    <row r="342" spans="26:37" x14ac:dyDescent="0.2">
      <c r="Z342" s="382"/>
      <c r="AA342" s="382"/>
      <c r="AB342" s="382"/>
      <c r="AC342" s="382"/>
      <c r="AD342" s="382"/>
      <c r="AE342" s="382"/>
      <c r="AF342" s="382"/>
      <c r="AG342" s="382"/>
      <c r="AH342" s="382"/>
      <c r="AI342" s="382"/>
      <c r="AJ342" s="382"/>
      <c r="AK342" s="382"/>
    </row>
    <row r="343" spans="26:37" x14ac:dyDescent="0.2">
      <c r="Z343" s="382"/>
      <c r="AA343" s="382"/>
      <c r="AB343" s="382"/>
      <c r="AC343" s="382"/>
      <c r="AD343" s="382"/>
      <c r="AE343" s="382"/>
      <c r="AF343" s="382"/>
      <c r="AG343" s="382"/>
      <c r="AH343" s="382"/>
      <c r="AI343" s="382"/>
      <c r="AJ343" s="382"/>
      <c r="AK343" s="382"/>
    </row>
    <row r="344" spans="26:37" x14ac:dyDescent="0.2">
      <c r="Z344" s="382"/>
      <c r="AA344" s="382"/>
      <c r="AB344" s="382"/>
      <c r="AC344" s="382"/>
      <c r="AD344" s="382"/>
      <c r="AE344" s="382"/>
      <c r="AF344" s="382"/>
      <c r="AG344" s="382"/>
      <c r="AH344" s="382"/>
      <c r="AI344" s="382"/>
      <c r="AJ344" s="382"/>
      <c r="AK344" s="382"/>
    </row>
    <row r="345" spans="26:37" x14ac:dyDescent="0.2">
      <c r="Z345" s="382"/>
      <c r="AA345" s="382"/>
      <c r="AB345" s="382"/>
      <c r="AC345" s="382"/>
      <c r="AD345" s="382"/>
      <c r="AE345" s="382"/>
      <c r="AF345" s="382"/>
      <c r="AG345" s="382"/>
      <c r="AH345" s="382"/>
      <c r="AI345" s="382"/>
      <c r="AJ345" s="382"/>
      <c r="AK345" s="382"/>
    </row>
    <row r="346" spans="26:37" x14ac:dyDescent="0.2">
      <c r="Z346" s="382"/>
      <c r="AA346" s="382"/>
      <c r="AB346" s="382"/>
      <c r="AC346" s="382"/>
      <c r="AD346" s="382"/>
      <c r="AE346" s="382"/>
      <c r="AF346" s="382"/>
      <c r="AG346" s="382"/>
      <c r="AH346" s="382"/>
      <c r="AI346" s="382"/>
      <c r="AJ346" s="382"/>
      <c r="AK346" s="382"/>
    </row>
    <row r="347" spans="26:37" x14ac:dyDescent="0.2">
      <c r="Z347" s="382"/>
      <c r="AA347" s="382"/>
      <c r="AB347" s="382"/>
      <c r="AC347" s="382"/>
      <c r="AD347" s="382"/>
      <c r="AE347" s="382"/>
      <c r="AF347" s="382"/>
      <c r="AG347" s="382"/>
      <c r="AH347" s="382"/>
      <c r="AI347" s="382"/>
      <c r="AJ347" s="382"/>
      <c r="AK347" s="382"/>
    </row>
    <row r="348" spans="26:37" x14ac:dyDescent="0.2">
      <c r="Z348" s="382"/>
      <c r="AA348" s="382"/>
      <c r="AB348" s="382"/>
      <c r="AC348" s="382"/>
      <c r="AD348" s="382"/>
      <c r="AE348" s="382"/>
      <c r="AF348" s="382"/>
      <c r="AG348" s="382"/>
      <c r="AH348" s="382"/>
      <c r="AI348" s="382"/>
      <c r="AJ348" s="382"/>
      <c r="AK348" s="382"/>
    </row>
    <row r="349" spans="26:37" x14ac:dyDescent="0.2">
      <c r="Z349" s="382"/>
      <c r="AA349" s="382"/>
      <c r="AB349" s="382"/>
      <c r="AC349" s="382"/>
      <c r="AD349" s="382"/>
      <c r="AE349" s="382"/>
      <c r="AF349" s="382"/>
      <c r="AG349" s="382"/>
      <c r="AH349" s="382"/>
      <c r="AI349" s="382"/>
      <c r="AJ349" s="382"/>
      <c r="AK349" s="382"/>
    </row>
    <row r="350" spans="26:37" x14ac:dyDescent="0.2">
      <c r="Z350" s="382"/>
      <c r="AA350" s="382"/>
      <c r="AB350" s="382"/>
      <c r="AC350" s="382"/>
      <c r="AD350" s="382"/>
      <c r="AE350" s="382"/>
      <c r="AF350" s="382"/>
      <c r="AG350" s="382"/>
      <c r="AH350" s="382"/>
      <c r="AI350" s="382"/>
      <c r="AJ350" s="382"/>
      <c r="AK350" s="382"/>
    </row>
    <row r="351" spans="26:37" x14ac:dyDescent="0.2">
      <c r="Z351" s="382"/>
      <c r="AA351" s="382"/>
      <c r="AB351" s="382"/>
      <c r="AC351" s="382"/>
      <c r="AD351" s="382"/>
      <c r="AE351" s="382"/>
      <c r="AF351" s="382"/>
      <c r="AG351" s="382"/>
      <c r="AH351" s="382"/>
      <c r="AI351" s="382"/>
      <c r="AJ351" s="382"/>
      <c r="AK351" s="382"/>
    </row>
    <row r="352" spans="26:37" x14ac:dyDescent="0.2">
      <c r="Z352" s="382"/>
      <c r="AA352" s="382"/>
      <c r="AB352" s="382"/>
      <c r="AC352" s="382"/>
      <c r="AD352" s="382"/>
      <c r="AE352" s="382"/>
      <c r="AF352" s="382"/>
      <c r="AG352" s="382"/>
      <c r="AH352" s="382"/>
      <c r="AI352" s="382"/>
      <c r="AJ352" s="382"/>
      <c r="AK352" s="382"/>
    </row>
    <row r="353" spans="26:37" x14ac:dyDescent="0.2">
      <c r="Z353" s="382"/>
      <c r="AA353" s="382"/>
      <c r="AB353" s="382"/>
      <c r="AC353" s="382"/>
      <c r="AD353" s="382"/>
      <c r="AE353" s="382"/>
      <c r="AF353" s="382"/>
      <c r="AG353" s="382"/>
      <c r="AH353" s="382"/>
      <c r="AI353" s="382"/>
      <c r="AJ353" s="382"/>
      <c r="AK353" s="382"/>
    </row>
    <row r="354" spans="26:37" x14ac:dyDescent="0.2">
      <c r="Z354" s="382"/>
      <c r="AA354" s="382"/>
      <c r="AB354" s="382"/>
      <c r="AC354" s="382"/>
      <c r="AD354" s="382"/>
      <c r="AE354" s="382"/>
      <c r="AF354" s="382"/>
      <c r="AG354" s="382"/>
      <c r="AH354" s="382"/>
      <c r="AI354" s="382"/>
      <c r="AJ354" s="382"/>
      <c r="AK354" s="382"/>
    </row>
    <row r="355" spans="26:37" x14ac:dyDescent="0.2">
      <c r="Z355" s="382"/>
      <c r="AA355" s="382"/>
      <c r="AB355" s="382"/>
      <c r="AC355" s="382"/>
      <c r="AD355" s="382"/>
      <c r="AE355" s="382"/>
      <c r="AF355" s="382"/>
      <c r="AG355" s="382"/>
      <c r="AH355" s="382"/>
      <c r="AI355" s="382"/>
      <c r="AJ355" s="382"/>
      <c r="AK355" s="382"/>
    </row>
    <row r="356" spans="26:37" x14ac:dyDescent="0.2">
      <c r="Z356" s="382"/>
      <c r="AA356" s="382"/>
      <c r="AB356" s="382"/>
      <c r="AC356" s="382"/>
      <c r="AD356" s="382"/>
      <c r="AE356" s="382"/>
      <c r="AF356" s="382"/>
      <c r="AG356" s="382"/>
      <c r="AH356" s="382"/>
      <c r="AI356" s="382"/>
      <c r="AJ356" s="382"/>
      <c r="AK356" s="382"/>
    </row>
    <row r="357" spans="26:37" x14ac:dyDescent="0.2">
      <c r="Z357" s="382"/>
      <c r="AA357" s="382"/>
      <c r="AB357" s="382"/>
      <c r="AC357" s="382"/>
      <c r="AD357" s="382"/>
      <c r="AE357" s="382"/>
      <c r="AF357" s="382"/>
      <c r="AG357" s="382"/>
      <c r="AH357" s="382"/>
      <c r="AI357" s="382"/>
      <c r="AJ357" s="382"/>
      <c r="AK357" s="382"/>
    </row>
    <row r="358" spans="26:37" x14ac:dyDescent="0.2">
      <c r="Z358" s="382"/>
      <c r="AA358" s="382"/>
      <c r="AB358" s="382"/>
      <c r="AC358" s="382"/>
      <c r="AD358" s="382"/>
      <c r="AE358" s="382"/>
      <c r="AF358" s="382"/>
      <c r="AG358" s="382"/>
      <c r="AH358" s="382"/>
      <c r="AI358" s="382"/>
      <c r="AJ358" s="382"/>
      <c r="AK358" s="382"/>
    </row>
    <row r="359" spans="26:37" x14ac:dyDescent="0.2">
      <c r="Z359" s="382"/>
      <c r="AA359" s="382"/>
      <c r="AB359" s="382"/>
      <c r="AC359" s="382"/>
      <c r="AD359" s="382"/>
      <c r="AE359" s="382"/>
      <c r="AF359" s="382"/>
      <c r="AG359" s="382"/>
      <c r="AH359" s="382"/>
      <c r="AI359" s="382"/>
      <c r="AJ359" s="382"/>
      <c r="AK359" s="382"/>
    </row>
    <row r="360" spans="26:37" x14ac:dyDescent="0.2">
      <c r="Z360" s="382"/>
      <c r="AA360" s="382"/>
      <c r="AB360" s="382"/>
      <c r="AC360" s="382"/>
      <c r="AD360" s="382"/>
      <c r="AE360" s="382"/>
      <c r="AF360" s="382"/>
      <c r="AG360" s="382"/>
      <c r="AH360" s="382"/>
      <c r="AI360" s="382"/>
      <c r="AJ360" s="382"/>
      <c r="AK360" s="382"/>
    </row>
    <row r="361" spans="26:37" x14ac:dyDescent="0.2">
      <c r="Z361" s="382"/>
      <c r="AA361" s="382"/>
      <c r="AB361" s="382"/>
      <c r="AC361" s="382"/>
      <c r="AD361" s="382"/>
      <c r="AE361" s="382"/>
      <c r="AF361" s="382"/>
      <c r="AG361" s="382"/>
      <c r="AH361" s="382"/>
      <c r="AI361" s="382"/>
      <c r="AJ361" s="382"/>
      <c r="AK361" s="382"/>
    </row>
    <row r="362" spans="26:37" x14ac:dyDescent="0.2">
      <c r="Z362" s="382"/>
      <c r="AA362" s="382"/>
      <c r="AB362" s="382"/>
      <c r="AC362" s="382"/>
      <c r="AD362" s="382"/>
      <c r="AE362" s="382"/>
      <c r="AF362" s="382"/>
      <c r="AG362" s="382"/>
      <c r="AH362" s="382"/>
      <c r="AI362" s="382"/>
      <c r="AJ362" s="382"/>
      <c r="AK362" s="382"/>
    </row>
    <row r="363" spans="26:37" x14ac:dyDescent="0.2">
      <c r="Z363" s="382"/>
      <c r="AA363" s="382"/>
      <c r="AB363" s="382"/>
      <c r="AC363" s="382"/>
      <c r="AD363" s="382"/>
      <c r="AE363" s="382"/>
      <c r="AF363" s="382"/>
      <c r="AG363" s="382"/>
      <c r="AH363" s="382"/>
      <c r="AI363" s="382"/>
      <c r="AJ363" s="382"/>
      <c r="AK363" s="382"/>
    </row>
    <row r="364" spans="26:37" x14ac:dyDescent="0.2">
      <c r="Z364" s="382"/>
      <c r="AA364" s="382"/>
      <c r="AB364" s="382"/>
      <c r="AC364" s="382"/>
      <c r="AD364" s="382"/>
      <c r="AE364" s="382"/>
      <c r="AF364" s="382"/>
      <c r="AG364" s="382"/>
      <c r="AH364" s="382"/>
      <c r="AI364" s="382"/>
      <c r="AJ364" s="382"/>
      <c r="AK364" s="382"/>
    </row>
    <row r="365" spans="26:37" x14ac:dyDescent="0.2">
      <c r="Z365" s="382"/>
      <c r="AA365" s="382"/>
      <c r="AB365" s="382"/>
      <c r="AC365" s="382"/>
      <c r="AD365" s="382"/>
      <c r="AE365" s="382"/>
      <c r="AF365" s="382"/>
      <c r="AG365" s="382"/>
      <c r="AH365" s="382"/>
      <c r="AI365" s="382"/>
      <c r="AJ365" s="382"/>
      <c r="AK365" s="382"/>
    </row>
    <row r="366" spans="26:37" x14ac:dyDescent="0.2">
      <c r="Z366" s="382"/>
      <c r="AA366" s="382"/>
      <c r="AB366" s="382"/>
      <c r="AC366" s="382"/>
      <c r="AD366" s="382"/>
      <c r="AE366" s="382"/>
      <c r="AF366" s="382"/>
      <c r="AG366" s="382"/>
      <c r="AH366" s="382"/>
      <c r="AI366" s="382"/>
      <c r="AJ366" s="382"/>
      <c r="AK366" s="382"/>
    </row>
    <row r="367" spans="26:37" x14ac:dyDescent="0.2">
      <c r="Z367" s="382"/>
      <c r="AA367" s="382"/>
      <c r="AB367" s="382"/>
      <c r="AC367" s="382"/>
      <c r="AD367" s="382"/>
      <c r="AE367" s="382"/>
      <c r="AF367" s="382"/>
      <c r="AG367" s="382"/>
      <c r="AH367" s="382"/>
      <c r="AI367" s="382"/>
      <c r="AJ367" s="382"/>
      <c r="AK367" s="382"/>
    </row>
    <row r="368" spans="26:37" x14ac:dyDescent="0.2">
      <c r="Z368" s="382"/>
      <c r="AA368" s="382"/>
      <c r="AB368" s="382"/>
      <c r="AC368" s="382"/>
      <c r="AD368" s="382"/>
      <c r="AE368" s="382"/>
      <c r="AF368" s="382"/>
      <c r="AG368" s="382"/>
      <c r="AH368" s="382"/>
      <c r="AI368" s="382"/>
      <c r="AJ368" s="382"/>
      <c r="AK368" s="382"/>
    </row>
    <row r="369" spans="26:37" x14ac:dyDescent="0.2">
      <c r="Z369" s="382"/>
      <c r="AA369" s="382"/>
      <c r="AB369" s="382"/>
      <c r="AC369" s="382"/>
      <c r="AD369" s="382"/>
      <c r="AE369" s="382"/>
      <c r="AF369" s="382"/>
      <c r="AG369" s="382"/>
      <c r="AH369" s="382"/>
      <c r="AI369" s="382"/>
      <c r="AJ369" s="382"/>
      <c r="AK369" s="382"/>
    </row>
    <row r="370" spans="26:37" x14ac:dyDescent="0.2">
      <c r="Z370" s="382"/>
      <c r="AA370" s="382"/>
      <c r="AB370" s="382"/>
      <c r="AC370" s="382"/>
      <c r="AD370" s="382"/>
      <c r="AE370" s="382"/>
      <c r="AF370" s="382"/>
      <c r="AG370" s="382"/>
      <c r="AH370" s="382"/>
      <c r="AI370" s="382"/>
      <c r="AJ370" s="382"/>
      <c r="AK370" s="382"/>
    </row>
    <row r="371" spans="26:37" x14ac:dyDescent="0.2">
      <c r="Z371" s="382"/>
      <c r="AA371" s="382"/>
      <c r="AB371" s="382"/>
      <c r="AC371" s="382"/>
      <c r="AD371" s="382"/>
      <c r="AE371" s="382"/>
      <c r="AF371" s="382"/>
      <c r="AG371" s="382"/>
      <c r="AH371" s="382"/>
      <c r="AI371" s="382"/>
      <c r="AJ371" s="382"/>
      <c r="AK371" s="382"/>
    </row>
    <row r="372" spans="26:37" x14ac:dyDescent="0.2">
      <c r="Z372" s="382"/>
      <c r="AA372" s="382"/>
      <c r="AB372" s="382"/>
      <c r="AC372" s="382"/>
      <c r="AD372" s="382"/>
      <c r="AE372" s="382"/>
      <c r="AF372" s="382"/>
      <c r="AG372" s="382"/>
      <c r="AH372" s="382"/>
      <c r="AI372" s="382"/>
      <c r="AJ372" s="382"/>
      <c r="AK372" s="382"/>
    </row>
    <row r="373" spans="26:37" x14ac:dyDescent="0.2">
      <c r="Z373" s="382"/>
      <c r="AA373" s="382"/>
      <c r="AB373" s="382"/>
      <c r="AC373" s="382"/>
      <c r="AD373" s="382"/>
      <c r="AE373" s="382"/>
      <c r="AF373" s="382"/>
      <c r="AG373" s="382"/>
      <c r="AH373" s="382"/>
      <c r="AI373" s="382"/>
      <c r="AJ373" s="382"/>
      <c r="AK373" s="382"/>
    </row>
    <row r="374" spans="26:37" x14ac:dyDescent="0.2">
      <c r="Z374" s="382"/>
      <c r="AA374" s="382"/>
      <c r="AB374" s="382"/>
      <c r="AC374" s="382"/>
      <c r="AD374" s="382"/>
      <c r="AE374" s="382"/>
      <c r="AF374" s="382"/>
      <c r="AG374" s="382"/>
      <c r="AH374" s="382"/>
      <c r="AI374" s="382"/>
      <c r="AJ374" s="382"/>
      <c r="AK374" s="382"/>
    </row>
    <row r="375" spans="26:37" x14ac:dyDescent="0.2">
      <c r="Z375" s="382"/>
      <c r="AA375" s="382"/>
      <c r="AB375" s="382"/>
      <c r="AC375" s="382"/>
      <c r="AD375" s="382"/>
      <c r="AE375" s="382"/>
      <c r="AF375" s="382"/>
      <c r="AG375" s="382"/>
      <c r="AH375" s="382"/>
      <c r="AI375" s="382"/>
      <c r="AJ375" s="382"/>
      <c r="AK375" s="382"/>
    </row>
    <row r="376" spans="26:37" x14ac:dyDescent="0.2">
      <c r="Z376" s="382"/>
      <c r="AA376" s="382"/>
      <c r="AB376" s="382"/>
      <c r="AC376" s="382"/>
      <c r="AD376" s="382"/>
      <c r="AE376" s="382"/>
      <c r="AF376" s="382"/>
      <c r="AG376" s="382"/>
      <c r="AH376" s="382"/>
      <c r="AI376" s="382"/>
      <c r="AJ376" s="382"/>
      <c r="AK376" s="382"/>
    </row>
    <row r="377" spans="26:37" x14ac:dyDescent="0.2">
      <c r="Z377" s="382"/>
      <c r="AA377" s="382"/>
      <c r="AB377" s="382"/>
      <c r="AC377" s="382"/>
      <c r="AD377" s="382"/>
      <c r="AE377" s="382"/>
      <c r="AF377" s="382"/>
      <c r="AG377" s="382"/>
      <c r="AH377" s="382"/>
      <c r="AI377" s="382"/>
      <c r="AJ377" s="382"/>
      <c r="AK377" s="382"/>
    </row>
    <row r="378" spans="26:37" x14ac:dyDescent="0.2">
      <c r="Z378" s="382"/>
      <c r="AA378" s="382"/>
      <c r="AB378" s="382"/>
      <c r="AC378" s="382"/>
      <c r="AD378" s="382"/>
      <c r="AE378" s="382"/>
      <c r="AF378" s="382"/>
      <c r="AG378" s="382"/>
      <c r="AH378" s="382"/>
      <c r="AI378" s="382"/>
      <c r="AJ378" s="382"/>
      <c r="AK378" s="382"/>
    </row>
    <row r="379" spans="26:37" x14ac:dyDescent="0.2">
      <c r="Z379" s="382"/>
      <c r="AA379" s="382"/>
      <c r="AB379" s="382"/>
      <c r="AC379" s="382"/>
      <c r="AD379" s="382"/>
      <c r="AE379" s="382"/>
      <c r="AF379" s="382"/>
      <c r="AG379" s="382"/>
      <c r="AH379" s="382"/>
      <c r="AI379" s="382"/>
      <c r="AJ379" s="382"/>
      <c r="AK379" s="382"/>
    </row>
    <row r="380" spans="26:37" x14ac:dyDescent="0.2">
      <c r="Z380" s="382"/>
      <c r="AA380" s="382"/>
      <c r="AB380" s="382"/>
      <c r="AC380" s="382"/>
      <c r="AD380" s="382"/>
      <c r="AE380" s="382"/>
      <c r="AF380" s="382"/>
      <c r="AG380" s="382"/>
      <c r="AH380" s="382"/>
      <c r="AI380" s="382"/>
      <c r="AJ380" s="382"/>
      <c r="AK380" s="382"/>
    </row>
    <row r="381" spans="26:37" x14ac:dyDescent="0.2">
      <c r="Z381" s="382"/>
      <c r="AA381" s="382"/>
      <c r="AB381" s="382"/>
      <c r="AC381" s="382"/>
      <c r="AD381" s="382"/>
      <c r="AE381" s="382"/>
      <c r="AF381" s="382"/>
      <c r="AG381" s="382"/>
      <c r="AH381" s="382"/>
      <c r="AI381" s="382"/>
      <c r="AJ381" s="382"/>
      <c r="AK381" s="382"/>
    </row>
    <row r="382" spans="26:37" x14ac:dyDescent="0.2">
      <c r="Z382" s="382"/>
      <c r="AA382" s="382"/>
      <c r="AB382" s="382"/>
      <c r="AC382" s="382"/>
      <c r="AD382" s="382"/>
      <c r="AE382" s="382"/>
      <c r="AF382" s="382"/>
      <c r="AG382" s="382"/>
      <c r="AH382" s="382"/>
      <c r="AI382" s="382"/>
      <c r="AJ382" s="382"/>
      <c r="AK382" s="382"/>
    </row>
    <row r="383" spans="26:37" x14ac:dyDescent="0.2">
      <c r="Z383" s="382"/>
      <c r="AA383" s="382"/>
      <c r="AB383" s="382"/>
      <c r="AC383" s="382"/>
      <c r="AD383" s="382"/>
      <c r="AE383" s="382"/>
      <c r="AF383" s="382"/>
      <c r="AG383" s="382"/>
      <c r="AH383" s="382"/>
      <c r="AI383" s="382"/>
      <c r="AJ383" s="382"/>
      <c r="AK383" s="382"/>
    </row>
    <row r="384" spans="26:37" x14ac:dyDescent="0.2">
      <c r="Z384" s="382"/>
      <c r="AA384" s="382"/>
      <c r="AB384" s="382"/>
      <c r="AC384" s="382"/>
      <c r="AD384" s="382"/>
      <c r="AE384" s="382"/>
      <c r="AF384" s="382"/>
      <c r="AG384" s="382"/>
      <c r="AH384" s="382"/>
      <c r="AI384" s="382"/>
      <c r="AJ384" s="382"/>
      <c r="AK384" s="382"/>
    </row>
    <row r="385" spans="26:37" x14ac:dyDescent="0.2">
      <c r="Z385" s="382"/>
      <c r="AA385" s="382"/>
      <c r="AB385" s="382"/>
      <c r="AC385" s="382"/>
      <c r="AD385" s="382"/>
      <c r="AE385" s="382"/>
      <c r="AF385" s="382"/>
      <c r="AG385" s="382"/>
      <c r="AH385" s="382"/>
      <c r="AI385" s="382"/>
      <c r="AJ385" s="382"/>
      <c r="AK385" s="382"/>
    </row>
    <row r="386" spans="26:37" x14ac:dyDescent="0.2">
      <c r="Z386" s="382"/>
      <c r="AA386" s="382"/>
      <c r="AB386" s="382"/>
      <c r="AC386" s="382"/>
      <c r="AD386" s="382"/>
      <c r="AE386" s="382"/>
      <c r="AF386" s="382"/>
      <c r="AG386" s="382"/>
      <c r="AH386" s="382"/>
      <c r="AI386" s="382"/>
      <c r="AJ386" s="382"/>
      <c r="AK386" s="382"/>
    </row>
    <row r="387" spans="26:37" x14ac:dyDescent="0.2">
      <c r="Z387" s="382"/>
      <c r="AA387" s="382"/>
      <c r="AB387" s="382"/>
      <c r="AC387" s="382"/>
      <c r="AD387" s="382"/>
      <c r="AE387" s="382"/>
      <c r="AF387" s="382"/>
      <c r="AG387" s="382"/>
      <c r="AH387" s="382"/>
      <c r="AI387" s="382"/>
      <c r="AJ387" s="382"/>
      <c r="AK387" s="382"/>
    </row>
    <row r="388" spans="26:37" x14ac:dyDescent="0.2">
      <c r="Z388" s="382"/>
      <c r="AA388" s="382"/>
      <c r="AB388" s="382"/>
      <c r="AC388" s="382"/>
      <c r="AD388" s="382"/>
      <c r="AE388" s="382"/>
      <c r="AF388" s="382"/>
      <c r="AG388" s="382"/>
      <c r="AH388" s="382"/>
      <c r="AI388" s="382"/>
      <c r="AJ388" s="382"/>
      <c r="AK388" s="382"/>
    </row>
    <row r="389" spans="26:37" x14ac:dyDescent="0.2">
      <c r="Z389" s="382"/>
      <c r="AA389" s="382"/>
      <c r="AB389" s="382"/>
      <c r="AC389" s="382"/>
      <c r="AD389" s="382"/>
      <c r="AE389" s="382"/>
      <c r="AF389" s="382"/>
      <c r="AG389" s="382"/>
      <c r="AH389" s="382"/>
      <c r="AI389" s="382"/>
      <c r="AJ389" s="382"/>
      <c r="AK389" s="382"/>
    </row>
    <row r="390" spans="26:37" x14ac:dyDescent="0.2">
      <c r="Z390" s="382"/>
      <c r="AA390" s="382"/>
      <c r="AB390" s="382"/>
      <c r="AC390" s="382"/>
      <c r="AD390" s="382"/>
      <c r="AE390" s="382"/>
      <c r="AF390" s="382"/>
      <c r="AG390" s="382"/>
      <c r="AH390" s="382"/>
      <c r="AI390" s="382"/>
      <c r="AJ390" s="382"/>
      <c r="AK390" s="382"/>
    </row>
    <row r="391" spans="26:37" x14ac:dyDescent="0.2">
      <c r="Z391" s="382"/>
      <c r="AA391" s="382"/>
      <c r="AB391" s="382"/>
      <c r="AC391" s="382"/>
      <c r="AD391" s="382"/>
      <c r="AE391" s="382"/>
      <c r="AF391" s="382"/>
      <c r="AG391" s="382"/>
      <c r="AH391" s="382"/>
      <c r="AI391" s="382"/>
      <c r="AJ391" s="382"/>
      <c r="AK391" s="382"/>
    </row>
    <row r="392" spans="26:37" x14ac:dyDescent="0.2">
      <c r="Z392" s="382"/>
      <c r="AA392" s="382"/>
      <c r="AB392" s="382"/>
      <c r="AC392" s="382"/>
      <c r="AD392" s="382"/>
      <c r="AE392" s="382"/>
      <c r="AF392" s="382"/>
      <c r="AG392" s="382"/>
      <c r="AH392" s="382"/>
      <c r="AI392" s="382"/>
      <c r="AJ392" s="382"/>
      <c r="AK392" s="382"/>
    </row>
    <row r="393" spans="26:37" x14ac:dyDescent="0.2">
      <c r="Z393" s="382"/>
      <c r="AA393" s="382"/>
      <c r="AB393" s="382"/>
      <c r="AC393" s="382"/>
      <c r="AD393" s="382"/>
      <c r="AE393" s="382"/>
      <c r="AF393" s="382"/>
      <c r="AG393" s="382"/>
      <c r="AH393" s="382"/>
      <c r="AI393" s="382"/>
      <c r="AJ393" s="382"/>
      <c r="AK393" s="382"/>
    </row>
    <row r="394" spans="26:37" x14ac:dyDescent="0.2">
      <c r="Z394" s="382"/>
      <c r="AA394" s="382"/>
      <c r="AB394" s="382"/>
      <c r="AC394" s="382"/>
      <c r="AD394" s="382"/>
      <c r="AE394" s="382"/>
      <c r="AF394" s="382"/>
      <c r="AG394" s="382"/>
      <c r="AH394" s="382"/>
      <c r="AI394" s="382"/>
      <c r="AJ394" s="382"/>
      <c r="AK394" s="382"/>
    </row>
    <row r="395" spans="26:37" x14ac:dyDescent="0.2">
      <c r="Z395" s="382"/>
      <c r="AA395" s="382"/>
      <c r="AB395" s="382"/>
      <c r="AC395" s="382"/>
      <c r="AD395" s="382"/>
      <c r="AE395" s="382"/>
      <c r="AF395" s="382"/>
      <c r="AG395" s="382"/>
      <c r="AH395" s="382"/>
      <c r="AI395" s="382"/>
      <c r="AJ395" s="382"/>
      <c r="AK395" s="382"/>
    </row>
    <row r="396" spans="26:37" x14ac:dyDescent="0.2">
      <c r="Z396" s="382"/>
      <c r="AA396" s="382"/>
      <c r="AB396" s="382"/>
      <c r="AC396" s="382"/>
      <c r="AD396" s="382"/>
      <c r="AE396" s="382"/>
      <c r="AF396" s="382"/>
      <c r="AG396" s="382"/>
      <c r="AH396" s="382"/>
      <c r="AI396" s="382"/>
      <c r="AJ396" s="382"/>
      <c r="AK396" s="382"/>
    </row>
    <row r="397" spans="26:37" x14ac:dyDescent="0.2">
      <c r="Z397" s="382"/>
      <c r="AA397" s="382"/>
      <c r="AB397" s="382"/>
      <c r="AC397" s="382"/>
      <c r="AD397" s="382"/>
      <c r="AE397" s="382"/>
      <c r="AF397" s="382"/>
      <c r="AG397" s="382"/>
      <c r="AH397" s="382"/>
      <c r="AI397" s="382"/>
      <c r="AJ397" s="382"/>
      <c r="AK397" s="382"/>
    </row>
    <row r="398" spans="26:37" x14ac:dyDescent="0.2">
      <c r="Z398" s="382"/>
      <c r="AA398" s="382"/>
      <c r="AB398" s="382"/>
      <c r="AC398" s="382"/>
      <c r="AD398" s="382"/>
      <c r="AE398" s="382"/>
      <c r="AF398" s="382"/>
      <c r="AG398" s="382"/>
      <c r="AH398" s="382"/>
      <c r="AI398" s="382"/>
      <c r="AJ398" s="382"/>
      <c r="AK398" s="382"/>
    </row>
    <row r="399" spans="26:37" x14ac:dyDescent="0.2">
      <c r="Z399" s="382"/>
      <c r="AA399" s="382"/>
      <c r="AB399" s="382"/>
      <c r="AC399" s="382"/>
      <c r="AD399" s="382"/>
      <c r="AE399" s="382"/>
      <c r="AF399" s="382"/>
      <c r="AG399" s="382"/>
      <c r="AH399" s="382"/>
      <c r="AI399" s="382"/>
      <c r="AJ399" s="382"/>
      <c r="AK399" s="382"/>
    </row>
    <row r="400" spans="26:37" x14ac:dyDescent="0.2">
      <c r="Z400" s="382"/>
      <c r="AA400" s="382"/>
      <c r="AB400" s="382"/>
      <c r="AC400" s="382"/>
      <c r="AD400" s="382"/>
      <c r="AE400" s="382"/>
      <c r="AF400" s="382"/>
      <c r="AG400" s="382"/>
      <c r="AH400" s="382"/>
      <c r="AI400" s="382"/>
      <c r="AJ400" s="382"/>
      <c r="AK400" s="382"/>
    </row>
    <row r="401" spans="26:37" x14ac:dyDescent="0.2">
      <c r="Z401" s="382"/>
      <c r="AA401" s="382"/>
      <c r="AB401" s="382"/>
      <c r="AC401" s="382"/>
      <c r="AD401" s="382"/>
      <c r="AE401" s="382"/>
      <c r="AF401" s="382"/>
      <c r="AG401" s="382"/>
      <c r="AH401" s="382"/>
      <c r="AI401" s="382"/>
      <c r="AJ401" s="382"/>
      <c r="AK401" s="382"/>
    </row>
    <row r="402" spans="26:37" x14ac:dyDescent="0.2">
      <c r="Z402" s="382"/>
      <c r="AA402" s="382"/>
      <c r="AB402" s="382"/>
      <c r="AC402" s="382"/>
      <c r="AD402" s="382"/>
      <c r="AE402" s="382"/>
      <c r="AF402" s="382"/>
      <c r="AG402" s="382"/>
      <c r="AH402" s="382"/>
      <c r="AI402" s="382"/>
      <c r="AJ402" s="382"/>
      <c r="AK402" s="382"/>
    </row>
    <row r="403" spans="26:37" x14ac:dyDescent="0.2">
      <c r="Z403" s="382"/>
      <c r="AA403" s="382"/>
      <c r="AB403" s="382"/>
      <c r="AC403" s="382"/>
      <c r="AD403" s="382"/>
      <c r="AE403" s="382"/>
      <c r="AF403" s="382"/>
      <c r="AG403" s="382"/>
      <c r="AH403" s="382"/>
      <c r="AI403" s="382"/>
      <c r="AJ403" s="382"/>
      <c r="AK403" s="382"/>
    </row>
    <row r="404" spans="26:37" x14ac:dyDescent="0.2">
      <c r="Z404" s="382"/>
      <c r="AA404" s="382"/>
      <c r="AB404" s="382"/>
      <c r="AC404" s="382"/>
      <c r="AD404" s="382"/>
      <c r="AE404" s="382"/>
      <c r="AF404" s="382"/>
      <c r="AG404" s="382"/>
      <c r="AH404" s="382"/>
      <c r="AI404" s="382"/>
      <c r="AJ404" s="382"/>
      <c r="AK404" s="382"/>
    </row>
    <row r="405" spans="26:37" x14ac:dyDescent="0.2">
      <c r="Z405" s="382"/>
      <c r="AA405" s="382"/>
      <c r="AB405" s="382"/>
      <c r="AC405" s="382"/>
      <c r="AD405" s="382"/>
      <c r="AE405" s="382"/>
      <c r="AF405" s="382"/>
      <c r="AG405" s="382"/>
      <c r="AH405" s="382"/>
      <c r="AI405" s="382"/>
      <c r="AJ405" s="382"/>
      <c r="AK405" s="382"/>
    </row>
    <row r="406" spans="26:37" x14ac:dyDescent="0.2">
      <c r="Z406" s="382"/>
      <c r="AA406" s="382"/>
      <c r="AB406" s="382"/>
      <c r="AC406" s="382"/>
      <c r="AD406" s="382"/>
      <c r="AE406" s="382"/>
      <c r="AF406" s="382"/>
      <c r="AG406" s="382"/>
      <c r="AH406" s="382"/>
      <c r="AI406" s="382"/>
      <c r="AJ406" s="382"/>
      <c r="AK406" s="382"/>
    </row>
    <row r="407" spans="26:37" x14ac:dyDescent="0.2">
      <c r="Z407" s="382"/>
      <c r="AA407" s="382"/>
      <c r="AB407" s="382"/>
      <c r="AC407" s="382"/>
      <c r="AD407" s="382"/>
      <c r="AE407" s="382"/>
      <c r="AF407" s="382"/>
      <c r="AG407" s="382"/>
      <c r="AH407" s="382"/>
      <c r="AI407" s="382"/>
      <c r="AJ407" s="382"/>
      <c r="AK407" s="382"/>
    </row>
    <row r="408" spans="26:37" x14ac:dyDescent="0.2">
      <c r="Z408" s="382"/>
      <c r="AA408" s="382"/>
      <c r="AB408" s="382"/>
      <c r="AC408" s="382"/>
      <c r="AD408" s="382"/>
      <c r="AE408" s="382"/>
      <c r="AF408" s="382"/>
      <c r="AG408" s="382"/>
      <c r="AH408" s="382"/>
      <c r="AI408" s="382"/>
      <c r="AJ408" s="382"/>
      <c r="AK408" s="382"/>
    </row>
    <row r="409" spans="26:37" x14ac:dyDescent="0.2">
      <c r="Z409" s="382"/>
      <c r="AA409" s="382"/>
      <c r="AB409" s="382"/>
      <c r="AC409" s="382"/>
      <c r="AD409" s="382"/>
      <c r="AE409" s="382"/>
      <c r="AF409" s="382"/>
      <c r="AG409" s="382"/>
      <c r="AH409" s="382"/>
      <c r="AI409" s="382"/>
      <c r="AJ409" s="382"/>
      <c r="AK409" s="382"/>
    </row>
    <row r="410" spans="26:37" x14ac:dyDescent="0.2">
      <c r="Z410" s="382"/>
      <c r="AA410" s="382"/>
      <c r="AB410" s="382"/>
      <c r="AC410" s="382"/>
      <c r="AD410" s="382"/>
      <c r="AE410" s="382"/>
      <c r="AF410" s="382"/>
      <c r="AG410" s="382"/>
      <c r="AH410" s="382"/>
      <c r="AI410" s="382"/>
      <c r="AJ410" s="382"/>
      <c r="AK410" s="382"/>
    </row>
    <row r="411" spans="26:37" x14ac:dyDescent="0.2">
      <c r="Z411" s="382"/>
      <c r="AA411" s="382"/>
      <c r="AB411" s="382"/>
      <c r="AC411" s="382"/>
      <c r="AD411" s="382"/>
      <c r="AE411" s="382"/>
      <c r="AF411" s="382"/>
      <c r="AG411" s="382"/>
      <c r="AH411" s="382"/>
      <c r="AI411" s="382"/>
      <c r="AJ411" s="382"/>
      <c r="AK411" s="382"/>
    </row>
    <row r="412" spans="26:37" x14ac:dyDescent="0.2">
      <c r="Z412" s="382"/>
      <c r="AA412" s="382"/>
      <c r="AB412" s="382"/>
      <c r="AC412" s="382"/>
      <c r="AD412" s="382"/>
      <c r="AE412" s="382"/>
      <c r="AF412" s="382"/>
      <c r="AG412" s="382"/>
      <c r="AH412" s="382"/>
      <c r="AI412" s="382"/>
      <c r="AJ412" s="382"/>
      <c r="AK412" s="382"/>
    </row>
    <row r="413" spans="26:37" x14ac:dyDescent="0.2">
      <c r="Z413" s="382"/>
      <c r="AA413" s="382"/>
      <c r="AB413" s="382"/>
      <c r="AC413" s="382"/>
      <c r="AD413" s="382"/>
      <c r="AE413" s="382"/>
      <c r="AF413" s="382"/>
      <c r="AG413" s="382"/>
      <c r="AH413" s="382"/>
      <c r="AI413" s="382"/>
      <c r="AJ413" s="382"/>
      <c r="AK413" s="382"/>
    </row>
    <row r="414" spans="26:37" x14ac:dyDescent="0.2">
      <c r="Z414" s="382"/>
      <c r="AA414" s="382"/>
      <c r="AB414" s="382"/>
      <c r="AC414" s="382"/>
      <c r="AD414" s="382"/>
      <c r="AE414" s="382"/>
      <c r="AF414" s="382"/>
      <c r="AG414" s="382"/>
      <c r="AH414" s="382"/>
      <c r="AI414" s="382"/>
      <c r="AJ414" s="382"/>
      <c r="AK414" s="382"/>
    </row>
    <row r="415" spans="26:37" x14ac:dyDescent="0.2">
      <c r="Z415" s="382"/>
      <c r="AA415" s="382"/>
      <c r="AB415" s="382"/>
      <c r="AC415" s="382"/>
      <c r="AD415" s="382"/>
      <c r="AE415" s="382"/>
      <c r="AF415" s="382"/>
      <c r="AG415" s="382"/>
      <c r="AH415" s="382"/>
      <c r="AI415" s="382"/>
      <c r="AJ415" s="382"/>
      <c r="AK415" s="382"/>
    </row>
    <row r="416" spans="26:37" x14ac:dyDescent="0.2">
      <c r="Z416" s="382"/>
      <c r="AA416" s="382"/>
      <c r="AB416" s="382"/>
      <c r="AC416" s="382"/>
      <c r="AD416" s="382"/>
      <c r="AE416" s="382"/>
      <c r="AF416" s="382"/>
      <c r="AG416" s="382"/>
      <c r="AH416" s="382"/>
      <c r="AI416" s="382"/>
      <c r="AJ416" s="382"/>
      <c r="AK416" s="382"/>
    </row>
    <row r="417" spans="26:37" x14ac:dyDescent="0.2">
      <c r="Z417" s="382"/>
      <c r="AA417" s="382"/>
      <c r="AB417" s="382"/>
      <c r="AC417" s="382"/>
      <c r="AD417" s="382"/>
      <c r="AE417" s="382"/>
      <c r="AF417" s="382"/>
      <c r="AG417" s="382"/>
      <c r="AH417" s="382"/>
      <c r="AI417" s="382"/>
      <c r="AJ417" s="382"/>
      <c r="AK417" s="382"/>
    </row>
    <row r="418" spans="26:37" x14ac:dyDescent="0.2">
      <c r="Z418" s="382"/>
      <c r="AA418" s="382"/>
      <c r="AB418" s="382"/>
      <c r="AC418" s="382"/>
      <c r="AD418" s="382"/>
      <c r="AE418" s="382"/>
      <c r="AF418" s="382"/>
      <c r="AG418" s="382"/>
      <c r="AH418" s="382"/>
      <c r="AI418" s="382"/>
      <c r="AJ418" s="382"/>
      <c r="AK418" s="382"/>
    </row>
    <row r="419" spans="26:37" x14ac:dyDescent="0.2">
      <c r="Z419" s="382"/>
      <c r="AA419" s="382"/>
      <c r="AB419" s="382"/>
      <c r="AC419" s="382"/>
      <c r="AD419" s="382"/>
      <c r="AE419" s="382"/>
      <c r="AF419" s="382"/>
      <c r="AG419" s="382"/>
      <c r="AH419" s="382"/>
      <c r="AI419" s="382"/>
      <c r="AJ419" s="382"/>
      <c r="AK419" s="382"/>
    </row>
    <row r="420" spans="26:37" x14ac:dyDescent="0.2">
      <c r="Z420" s="382"/>
      <c r="AA420" s="382"/>
      <c r="AB420" s="382"/>
      <c r="AC420" s="382"/>
      <c r="AD420" s="382"/>
      <c r="AE420" s="382"/>
      <c r="AF420" s="382"/>
      <c r="AG420" s="382"/>
      <c r="AH420" s="382"/>
      <c r="AI420" s="382"/>
      <c r="AJ420" s="382"/>
      <c r="AK420" s="382"/>
    </row>
    <row r="421" spans="26:37" x14ac:dyDescent="0.2">
      <c r="Z421" s="382"/>
      <c r="AA421" s="382"/>
      <c r="AB421" s="382"/>
      <c r="AC421" s="382"/>
      <c r="AD421" s="382"/>
      <c r="AE421" s="382"/>
      <c r="AF421" s="382"/>
      <c r="AG421" s="382"/>
      <c r="AH421" s="382"/>
      <c r="AI421" s="382"/>
      <c r="AJ421" s="382"/>
      <c r="AK421" s="382"/>
    </row>
    <row r="422" spans="26:37" x14ac:dyDescent="0.2">
      <c r="Z422" s="382"/>
      <c r="AA422" s="382"/>
      <c r="AB422" s="382"/>
      <c r="AC422" s="382"/>
      <c r="AD422" s="382"/>
      <c r="AE422" s="382"/>
      <c r="AF422" s="382"/>
      <c r="AG422" s="382"/>
      <c r="AH422" s="382"/>
      <c r="AI422" s="382"/>
      <c r="AJ422" s="382"/>
      <c r="AK422" s="382"/>
    </row>
    <row r="423" spans="26:37" x14ac:dyDescent="0.2">
      <c r="Z423" s="382"/>
      <c r="AA423" s="382"/>
      <c r="AB423" s="382"/>
      <c r="AC423" s="382"/>
      <c r="AD423" s="382"/>
      <c r="AE423" s="382"/>
      <c r="AF423" s="382"/>
      <c r="AG423" s="382"/>
      <c r="AH423" s="382"/>
      <c r="AI423" s="382"/>
      <c r="AJ423" s="382"/>
      <c r="AK423" s="382"/>
    </row>
    <row r="424" spans="26:37" x14ac:dyDescent="0.2">
      <c r="Z424" s="382"/>
      <c r="AA424" s="382"/>
      <c r="AB424" s="382"/>
      <c r="AC424" s="382"/>
      <c r="AD424" s="382"/>
      <c r="AE424" s="382"/>
      <c r="AF424" s="382"/>
      <c r="AG424" s="382"/>
      <c r="AH424" s="382"/>
      <c r="AI424" s="382"/>
      <c r="AJ424" s="382"/>
      <c r="AK424" s="382"/>
    </row>
    <row r="425" spans="26:37" x14ac:dyDescent="0.2">
      <c r="Z425" s="382"/>
      <c r="AA425" s="382"/>
      <c r="AB425" s="382"/>
      <c r="AC425" s="382"/>
      <c r="AD425" s="382"/>
      <c r="AE425" s="382"/>
      <c r="AF425" s="382"/>
      <c r="AG425" s="382"/>
      <c r="AH425" s="382"/>
      <c r="AI425" s="382"/>
      <c r="AJ425" s="382"/>
      <c r="AK425" s="382"/>
    </row>
    <row r="426" spans="26:37" x14ac:dyDescent="0.2">
      <c r="Z426" s="382"/>
      <c r="AA426" s="382"/>
      <c r="AB426" s="382"/>
      <c r="AC426" s="382"/>
      <c r="AD426" s="382"/>
      <c r="AE426" s="382"/>
      <c r="AF426" s="382"/>
      <c r="AG426" s="382"/>
      <c r="AH426" s="382"/>
      <c r="AI426" s="382"/>
      <c r="AJ426" s="382"/>
      <c r="AK426" s="382"/>
    </row>
    <row r="427" spans="26:37" x14ac:dyDescent="0.2">
      <c r="Z427" s="382"/>
      <c r="AA427" s="382"/>
      <c r="AB427" s="382"/>
      <c r="AC427" s="382"/>
      <c r="AD427" s="382"/>
      <c r="AE427" s="382"/>
      <c r="AF427" s="382"/>
      <c r="AG427" s="382"/>
      <c r="AH427" s="382"/>
      <c r="AI427" s="382"/>
      <c r="AJ427" s="382"/>
      <c r="AK427" s="382"/>
    </row>
    <row r="428" spans="26:37" x14ac:dyDescent="0.2">
      <c r="Z428" s="382"/>
      <c r="AA428" s="382"/>
      <c r="AB428" s="382"/>
      <c r="AC428" s="382"/>
      <c r="AD428" s="382"/>
      <c r="AE428" s="382"/>
      <c r="AF428" s="382"/>
      <c r="AG428" s="382"/>
      <c r="AH428" s="382"/>
      <c r="AI428" s="382"/>
      <c r="AJ428" s="382"/>
      <c r="AK428" s="382"/>
    </row>
    <row r="429" spans="26:37" x14ac:dyDescent="0.2">
      <c r="Z429" s="382"/>
      <c r="AA429" s="382"/>
      <c r="AB429" s="382"/>
      <c r="AC429" s="382"/>
      <c r="AD429" s="382"/>
      <c r="AE429" s="382"/>
      <c r="AF429" s="382"/>
      <c r="AG429" s="382"/>
      <c r="AH429" s="382"/>
      <c r="AI429" s="382"/>
      <c r="AJ429" s="382"/>
      <c r="AK429" s="382"/>
    </row>
    <row r="430" spans="26:37" x14ac:dyDescent="0.2">
      <c r="Z430" s="382"/>
      <c r="AA430" s="382"/>
      <c r="AB430" s="382"/>
      <c r="AC430" s="382"/>
      <c r="AD430" s="382"/>
      <c r="AE430" s="382"/>
      <c r="AF430" s="382"/>
      <c r="AG430" s="382"/>
      <c r="AH430" s="382"/>
      <c r="AI430" s="382"/>
      <c r="AJ430" s="382"/>
      <c r="AK430" s="382"/>
    </row>
    <row r="431" spans="26:37" x14ac:dyDescent="0.2">
      <c r="Z431" s="382"/>
      <c r="AA431" s="382"/>
      <c r="AB431" s="382"/>
      <c r="AC431" s="382"/>
      <c r="AD431" s="382"/>
      <c r="AE431" s="382"/>
      <c r="AF431" s="382"/>
      <c r="AG431" s="382"/>
      <c r="AH431" s="382"/>
      <c r="AI431" s="382"/>
      <c r="AJ431" s="382"/>
      <c r="AK431" s="382"/>
    </row>
    <row r="432" spans="26:37" x14ac:dyDescent="0.2">
      <c r="Z432" s="382"/>
      <c r="AA432" s="382"/>
      <c r="AB432" s="382"/>
      <c r="AC432" s="382"/>
      <c r="AD432" s="382"/>
      <c r="AE432" s="382"/>
      <c r="AF432" s="382"/>
      <c r="AG432" s="382"/>
      <c r="AH432" s="382"/>
      <c r="AI432" s="382"/>
      <c r="AJ432" s="382"/>
      <c r="AK432" s="382"/>
    </row>
    <row r="433" spans="26:37" x14ac:dyDescent="0.2">
      <c r="Z433" s="382"/>
      <c r="AA433" s="382"/>
      <c r="AB433" s="382"/>
      <c r="AC433" s="382"/>
      <c r="AD433" s="382"/>
      <c r="AE433" s="382"/>
      <c r="AF433" s="382"/>
      <c r="AG433" s="382"/>
      <c r="AH433" s="382"/>
      <c r="AI433" s="382"/>
      <c r="AJ433" s="382"/>
      <c r="AK433" s="382"/>
    </row>
    <row r="434" spans="26:37" x14ac:dyDescent="0.2">
      <c r="Z434" s="382"/>
      <c r="AA434" s="382"/>
      <c r="AB434" s="382"/>
      <c r="AC434" s="382"/>
      <c r="AD434" s="382"/>
      <c r="AE434" s="382"/>
      <c r="AF434" s="382"/>
      <c r="AG434" s="382"/>
      <c r="AH434" s="382"/>
      <c r="AI434" s="382"/>
      <c r="AJ434" s="382"/>
      <c r="AK434" s="382"/>
    </row>
    <row r="435" spans="26:37" x14ac:dyDescent="0.2">
      <c r="Z435" s="382"/>
      <c r="AA435" s="382"/>
      <c r="AB435" s="382"/>
      <c r="AC435" s="382"/>
      <c r="AD435" s="382"/>
      <c r="AE435" s="382"/>
      <c r="AF435" s="382"/>
      <c r="AG435" s="382"/>
      <c r="AH435" s="382"/>
      <c r="AI435" s="382"/>
      <c r="AJ435" s="382"/>
      <c r="AK435" s="382"/>
    </row>
    <row r="436" spans="26:37" x14ac:dyDescent="0.2">
      <c r="Z436" s="382"/>
      <c r="AA436" s="382"/>
      <c r="AB436" s="382"/>
      <c r="AC436" s="382"/>
      <c r="AD436" s="382"/>
      <c r="AE436" s="382"/>
      <c r="AF436" s="382"/>
      <c r="AG436" s="382"/>
      <c r="AH436" s="382"/>
      <c r="AI436" s="382"/>
      <c r="AJ436" s="382"/>
      <c r="AK436" s="382"/>
    </row>
    <row r="437" spans="26:37" x14ac:dyDescent="0.2">
      <c r="Z437" s="382"/>
      <c r="AA437" s="382"/>
      <c r="AB437" s="382"/>
      <c r="AC437" s="382"/>
      <c r="AD437" s="382"/>
      <c r="AE437" s="382"/>
      <c r="AF437" s="382"/>
      <c r="AG437" s="382"/>
      <c r="AH437" s="382"/>
      <c r="AI437" s="382"/>
      <c r="AJ437" s="382"/>
      <c r="AK437" s="382"/>
    </row>
    <row r="438" spans="26:37" x14ac:dyDescent="0.2">
      <c r="Z438" s="382"/>
      <c r="AA438" s="382"/>
      <c r="AB438" s="382"/>
      <c r="AC438" s="382"/>
      <c r="AD438" s="382"/>
      <c r="AE438" s="382"/>
      <c r="AF438" s="382"/>
      <c r="AG438" s="382"/>
      <c r="AH438" s="382"/>
      <c r="AI438" s="382"/>
      <c r="AJ438" s="382"/>
      <c r="AK438" s="38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3:L23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bestFit="1" customWidth="1"/>
    <col min="5" max="5" width="12" customWidth="1"/>
    <col min="6" max="6" width="22" bestFit="1" customWidth="1"/>
    <col min="7" max="7" width="2.85546875" customWidth="1"/>
    <col min="8" max="8" width="22.140625" bestFit="1" customWidth="1"/>
    <col min="10" max="10" width="14" bestFit="1" customWidth="1"/>
    <col min="11" max="11" width="13.28515625" bestFit="1" customWidth="1"/>
  </cols>
  <sheetData>
    <row r="3" spans="1:11" x14ac:dyDescent="0.2">
      <c r="D3" s="407" t="s">
        <v>494</v>
      </c>
    </row>
    <row r="4" spans="1:11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08" t="s">
        <v>381</v>
      </c>
      <c r="H4" t="s">
        <v>20</v>
      </c>
      <c r="I4" t="s">
        <v>141</v>
      </c>
    </row>
    <row r="5" spans="1:11" x14ac:dyDescent="0.2">
      <c r="D5" s="187"/>
      <c r="E5" s="187"/>
      <c r="F5" s="187" t="str">
        <f t="shared" ref="F5:F23" si="0">MID(D5,42,24)</f>
        <v/>
      </c>
      <c r="H5" s="176" t="s">
        <v>461</v>
      </c>
      <c r="I5">
        <f>SUMIF($F$5:$F$20,H5,$E$5:$E$20)/10000</f>
        <v>0</v>
      </c>
      <c r="J5" t="str">
        <f>MID(H5,1,15)</f>
        <v xml:space="preserve">Jun01          </v>
      </c>
      <c r="K5" s="569">
        <f>I5+I6</f>
        <v>0</v>
      </c>
    </row>
    <row r="6" spans="1:11" x14ac:dyDescent="0.2">
      <c r="D6" s="187"/>
      <c r="E6" s="187"/>
      <c r="F6" s="187" t="str">
        <f t="shared" si="0"/>
        <v/>
      </c>
      <c r="H6" t="s">
        <v>464</v>
      </c>
      <c r="I6" s="569">
        <f>((SUMIF($F$5:$F$20,H6,$E$5:$E$20)))/DAY(EOMONTH(PromptMonth,0))</f>
        <v>0</v>
      </c>
      <c r="J6" t="str">
        <f>MID(H7,1,15)</f>
        <v xml:space="preserve">Jul01          </v>
      </c>
      <c r="K6" s="569">
        <f>I7+I8</f>
        <v>0</v>
      </c>
    </row>
    <row r="7" spans="1:11" x14ac:dyDescent="0.2">
      <c r="D7" s="187"/>
      <c r="E7" s="187"/>
      <c r="F7" s="187" t="str">
        <f t="shared" si="0"/>
        <v/>
      </c>
      <c r="H7" t="s">
        <v>465</v>
      </c>
      <c r="I7">
        <f>SUMIF($F$5:$F$20,H7,$E$5:$E$20)/10000</f>
        <v>0</v>
      </c>
      <c r="J7" t="str">
        <f>MID(H12,1,15)</f>
        <v xml:space="preserve">Aug01          </v>
      </c>
      <c r="K7">
        <f>I12+I13</f>
        <v>0</v>
      </c>
    </row>
    <row r="8" spans="1:11" x14ac:dyDescent="0.2">
      <c r="D8" s="187"/>
      <c r="E8" s="187"/>
      <c r="F8" s="187" t="str">
        <f t="shared" si="0"/>
        <v/>
      </c>
      <c r="H8" t="s">
        <v>468</v>
      </c>
      <c r="I8" s="569">
        <f>((SUMIF($F$5:$F$20,H8,$E$5:$E$20)))/DAY(EOMONTH(PromptMonth,0))</f>
        <v>0</v>
      </c>
      <c r="J8" t="str">
        <f>MID(H9,1,15)</f>
        <v xml:space="preserve">Jun-Oct01      </v>
      </c>
      <c r="K8" s="569">
        <f>I9</f>
        <v>0</v>
      </c>
    </row>
    <row r="9" spans="1:11" x14ac:dyDescent="0.2">
      <c r="D9" s="187"/>
      <c r="E9" s="187"/>
      <c r="F9" s="187" t="str">
        <f t="shared" si="0"/>
        <v/>
      </c>
      <c r="H9" t="s">
        <v>469</v>
      </c>
      <c r="I9">
        <f>SUMIF($F$5:$F$23,H9,$E$5:$E$23)/10000</f>
        <v>0</v>
      </c>
      <c r="J9" t="str">
        <f>MID(H10,1,15)</f>
        <v xml:space="preserve">Nov01-Mar02    </v>
      </c>
      <c r="K9" s="569">
        <f>I10</f>
        <v>0</v>
      </c>
    </row>
    <row r="10" spans="1:11" x14ac:dyDescent="0.2">
      <c r="D10" s="187"/>
      <c r="E10" s="187"/>
      <c r="F10" s="187" t="str">
        <f t="shared" si="0"/>
        <v/>
      </c>
      <c r="H10" t="s">
        <v>462</v>
      </c>
      <c r="I10">
        <f>SUMIF($F$5:$F$23,H10,$E$5:$E$23)/10000</f>
        <v>0</v>
      </c>
      <c r="J10" t="str">
        <f>MID(H11,1,15)</f>
        <v xml:space="preserve">Jan-Dec02      </v>
      </c>
      <c r="K10">
        <f>I11</f>
        <v>0</v>
      </c>
    </row>
    <row r="11" spans="1:11" x14ac:dyDescent="0.2">
      <c r="D11" s="187"/>
      <c r="E11" s="187"/>
      <c r="F11" s="187" t="str">
        <f t="shared" si="0"/>
        <v/>
      </c>
      <c r="H11" t="s">
        <v>467</v>
      </c>
      <c r="I11">
        <f>SUMIF($F$5:$F$23,H11,$E$5:$E$23)/10000</f>
        <v>0</v>
      </c>
      <c r="J11" t="str">
        <f>MID(H14,1,15)</f>
        <v xml:space="preserve">Jul-Oct01      </v>
      </c>
      <c r="K11">
        <f>I14</f>
        <v>0</v>
      </c>
    </row>
    <row r="12" spans="1:11" x14ac:dyDescent="0.2">
      <c r="D12" s="187"/>
      <c r="E12" s="187"/>
      <c r="F12" s="187" t="str">
        <f t="shared" si="0"/>
        <v/>
      </c>
      <c r="H12" s="176" t="s">
        <v>470</v>
      </c>
      <c r="I12">
        <f>SUMIF($F$5:$F$20,H12,$E$5:$E$20)/10000</f>
        <v>0</v>
      </c>
      <c r="J12" t="str">
        <f>MID(H15,1,15)</f>
        <v xml:space="preserve">Sep01          </v>
      </c>
      <c r="K12">
        <f>I15+I16</f>
        <v>0</v>
      </c>
    </row>
    <row r="13" spans="1:11" x14ac:dyDescent="0.2">
      <c r="D13" s="187"/>
      <c r="E13" s="187"/>
      <c r="F13" s="187" t="str">
        <f t="shared" si="0"/>
        <v/>
      </c>
      <c r="H13" t="s">
        <v>471</v>
      </c>
      <c r="I13">
        <f>((SUMIF($F$5:$F$20,H13,$E$5:$E$20)))/DAY(EOMONTH(PromptMonth,0))</f>
        <v>0</v>
      </c>
      <c r="J13" t="str">
        <f>MID(H17,1,15)</f>
        <v xml:space="preserve">Oct01          </v>
      </c>
      <c r="K13">
        <f>I17+I19</f>
        <v>0</v>
      </c>
    </row>
    <row r="14" spans="1:11" x14ac:dyDescent="0.2">
      <c r="D14" s="187"/>
      <c r="E14" s="187"/>
      <c r="F14" s="187" t="str">
        <f t="shared" si="0"/>
        <v/>
      </c>
      <c r="H14" t="s">
        <v>473</v>
      </c>
      <c r="I14">
        <f>SUMIF($F$5:$F$20,H14,$E$5:$E$20)/10000</f>
        <v>0</v>
      </c>
      <c r="J14" t="str">
        <f>MID(H18,1,15)</f>
        <v xml:space="preserve">Aug-Oct01      </v>
      </c>
      <c r="K14">
        <f>I18</f>
        <v>0</v>
      </c>
    </row>
    <row r="15" spans="1:11" x14ac:dyDescent="0.2">
      <c r="D15" s="187"/>
      <c r="E15" s="187"/>
      <c r="F15" s="187" t="str">
        <f t="shared" si="0"/>
        <v/>
      </c>
      <c r="H15" t="s">
        <v>474</v>
      </c>
      <c r="I15">
        <f>SUMIF($F$5:$F$20,H15,$E$5:$E$20)/10000</f>
        <v>0</v>
      </c>
    </row>
    <row r="16" spans="1:11" x14ac:dyDescent="0.2">
      <c r="D16" s="187"/>
      <c r="E16" s="187"/>
      <c r="F16" s="187" t="str">
        <f t="shared" si="0"/>
        <v/>
      </c>
      <c r="H16" t="s">
        <v>476</v>
      </c>
      <c r="I16">
        <f>((SUMIF($F$5:$F$20,H16,$E$5:$E$20)))/DAY(EOMONTH(PromptMonth,0))</f>
        <v>0</v>
      </c>
    </row>
    <row r="17" spans="4:12" x14ac:dyDescent="0.2">
      <c r="D17" s="187"/>
      <c r="E17" s="187"/>
      <c r="F17" s="187" t="str">
        <f t="shared" si="0"/>
        <v/>
      </c>
      <c r="H17" t="s">
        <v>492</v>
      </c>
      <c r="I17">
        <f>SUMIF($F$5:$F$23,H17,$E$5:$E$23)/10000</f>
        <v>0</v>
      </c>
    </row>
    <row r="18" spans="4:12" x14ac:dyDescent="0.2">
      <c r="D18" s="187"/>
      <c r="E18" s="187"/>
      <c r="F18" s="187" t="str">
        <f t="shared" si="0"/>
        <v/>
      </c>
      <c r="H18" t="s">
        <v>493</v>
      </c>
      <c r="I18">
        <f>SUMIF($F$5:$F$23,H18,$E$5:$E$23)/10000</f>
        <v>0</v>
      </c>
    </row>
    <row r="19" spans="4:12" x14ac:dyDescent="0.2">
      <c r="D19" s="187"/>
      <c r="E19" s="187"/>
      <c r="F19" s="187" t="str">
        <f t="shared" si="0"/>
        <v/>
      </c>
      <c r="H19" t="s">
        <v>495</v>
      </c>
      <c r="I19">
        <f>((SUMIF($F$5:$F$20,H19,$E$5:$E$20)))/DAY(EOMONTH(PromptMonth,0))</f>
        <v>0</v>
      </c>
    </row>
    <row r="20" spans="4:12" x14ac:dyDescent="0.2">
      <c r="D20" s="187"/>
      <c r="E20" s="187"/>
      <c r="F20" s="187" t="str">
        <f t="shared" si="0"/>
        <v/>
      </c>
    </row>
    <row r="21" spans="4:12" x14ac:dyDescent="0.2">
      <c r="D21" s="187"/>
      <c r="E21" s="187"/>
      <c r="F21" s="187" t="str">
        <f t="shared" si="0"/>
        <v/>
      </c>
    </row>
    <row r="22" spans="4:12" x14ac:dyDescent="0.2">
      <c r="D22" s="187"/>
      <c r="E22" s="187"/>
      <c r="F22" s="187" t="str">
        <f t="shared" si="0"/>
        <v/>
      </c>
      <c r="G22">
        <f>SUM(E5:E20)/10000</f>
        <v>0</v>
      </c>
      <c r="I22">
        <f>SUM(I5:I20)</f>
        <v>0</v>
      </c>
      <c r="J22">
        <f>G22-I22</f>
        <v>0</v>
      </c>
      <c r="K22">
        <f>SUM(K5:K21)</f>
        <v>0</v>
      </c>
      <c r="L22">
        <f>K22-G22</f>
        <v>0</v>
      </c>
    </row>
    <row r="23" spans="4:12" x14ac:dyDescent="0.2">
      <c r="D23" s="187"/>
      <c r="E23" s="187"/>
      <c r="F23" s="187" t="str">
        <f t="shared" si="0"/>
        <v/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 macro="[0]!ReloadData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M22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customWidth="1"/>
    <col min="5" max="5" width="12" customWidth="1"/>
    <col min="6" max="6" width="36.5703125" bestFit="1" customWidth="1"/>
    <col min="8" max="8" width="28.5703125" bestFit="1" customWidth="1"/>
    <col min="10" max="10" width="14" customWidth="1"/>
    <col min="11" max="11" width="30" bestFit="1" customWidth="1"/>
  </cols>
  <sheetData>
    <row r="1" spans="1:13" x14ac:dyDescent="0.2">
      <c r="K1" s="146" t="s">
        <v>393</v>
      </c>
      <c r="L1" s="437">
        <f ca="1">DAY(WORKDAY(TODAY(),1))</f>
        <v>4</v>
      </c>
    </row>
    <row r="2" spans="1:13" x14ac:dyDescent="0.2">
      <c r="K2" s="146" t="s">
        <v>394</v>
      </c>
      <c r="L2" s="437">
        <f ca="1">DAY(WORKDAY(TODAY(),2))</f>
        <v>5</v>
      </c>
    </row>
    <row r="3" spans="1:13" x14ac:dyDescent="0.2">
      <c r="D3" s="407" t="s">
        <v>496</v>
      </c>
      <c r="F3" s="218" t="s">
        <v>396</v>
      </c>
      <c r="H3" s="436" t="s">
        <v>392</v>
      </c>
      <c r="I3" s="436"/>
      <c r="K3" s="146" t="s">
        <v>395</v>
      </c>
      <c r="L3" s="146">
        <f ca="1">DAY(EOMONTH(TODAY(),0))</f>
        <v>30</v>
      </c>
    </row>
    <row r="4" spans="1:13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46" t="s">
        <v>381</v>
      </c>
      <c r="H4" s="434" t="s">
        <v>20</v>
      </c>
      <c r="I4" s="434" t="s">
        <v>141</v>
      </c>
      <c r="K4" s="146"/>
      <c r="L4" s="438">
        <f ca="1">L3-L2</f>
        <v>25</v>
      </c>
    </row>
    <row r="5" spans="1:13" x14ac:dyDescent="0.2">
      <c r="D5" s="187">
        <f>A5</f>
        <v>0</v>
      </c>
      <c r="E5" s="187">
        <f>B5</f>
        <v>0</v>
      </c>
      <c r="F5" s="445" t="str">
        <f>MID(D5,18,40)</f>
        <v/>
      </c>
      <c r="H5" s="435" t="s">
        <v>466</v>
      </c>
      <c r="I5" s="434">
        <f>(SUMIF($F$5:$F$20,H5,$E$5:$E$20)/10000)</f>
        <v>0</v>
      </c>
      <c r="K5" s="146" t="s">
        <v>391</v>
      </c>
      <c r="L5" s="438"/>
    </row>
    <row r="6" spans="1:13" x14ac:dyDescent="0.2">
      <c r="D6" s="187">
        <f t="shared" ref="D6:E20" si="0">A6</f>
        <v>0</v>
      </c>
      <c r="E6" s="187">
        <f t="shared" si="0"/>
        <v>0</v>
      </c>
      <c r="F6" s="445" t="str">
        <f t="shared" ref="F6:F20" si="1">MID(D6,18,40)</f>
        <v/>
      </c>
      <c r="H6" s="435" t="s">
        <v>472</v>
      </c>
      <c r="I6" s="434">
        <f>(SUMIF($F$5:$F$20,H6,$E$5:$E$20)/10000)</f>
        <v>0</v>
      </c>
      <c r="K6" s="436" t="s">
        <v>20</v>
      </c>
      <c r="L6" s="436" t="s">
        <v>141</v>
      </c>
    </row>
    <row r="7" spans="1:13" x14ac:dyDescent="0.2">
      <c r="D7" s="187">
        <f t="shared" si="0"/>
        <v>0</v>
      </c>
      <c r="E7" s="187">
        <f t="shared" si="0"/>
        <v>0</v>
      </c>
      <c r="F7" s="445" t="str">
        <f t="shared" si="1"/>
        <v/>
      </c>
      <c r="H7" s="434" t="s">
        <v>475</v>
      </c>
      <c r="I7" s="434">
        <f>(SUMIF($F$5:$F$20,H7,$E$5:$E$20)/10000)</f>
        <v>0</v>
      </c>
      <c r="K7" s="168" t="str">
        <f ca="1">IF(L1&gt;9,CONCATENATE(MID(K5,1,24),L1,MID(K5,27,25)),CONCATENATE(MID(K5,1,25),L1,MID(K5,27,25)))</f>
        <v xml:space="preserve">HHub                    04-30Nov00      </v>
      </c>
      <c r="L7" s="168">
        <f ca="1">(SUMIF($F$5:$F$20,K7,$E$5:$E$20)/10000)</f>
        <v>0</v>
      </c>
      <c r="M7">
        <f ca="1">L7*L4</f>
        <v>0</v>
      </c>
    </row>
    <row r="8" spans="1:13" x14ac:dyDescent="0.2">
      <c r="D8" s="187">
        <f t="shared" si="0"/>
        <v>0</v>
      </c>
      <c r="E8" s="187">
        <f t="shared" si="0"/>
        <v>0</v>
      </c>
      <c r="F8" s="445" t="str">
        <f t="shared" si="1"/>
        <v/>
      </c>
      <c r="H8" s="434" t="s">
        <v>497</v>
      </c>
      <c r="I8" s="434">
        <f>(SUMIF($F$5:$F$20,H8,$E$5:$E$20)/10000)</f>
        <v>0</v>
      </c>
      <c r="K8" s="168" t="str">
        <f ca="1">IF(L2&gt;9,CONCATENATE(MID(K5,1,24),L2,MID(K5,27,25)),CONCATENATE(MID(K5,1,25),L2,MID(K5,27,25)))</f>
        <v xml:space="preserve">HHub                    05-30Nov00      </v>
      </c>
      <c r="L8" s="168">
        <f ca="1">(SUMIF($F$5:$F$20,K8,$E$5:$E$20)/10000)</f>
        <v>0</v>
      </c>
      <c r="M8">
        <f ca="1">L8*L4</f>
        <v>0</v>
      </c>
    </row>
    <row r="9" spans="1:13" x14ac:dyDescent="0.2">
      <c r="D9" s="187">
        <f t="shared" si="0"/>
        <v>0</v>
      </c>
      <c r="E9" s="187">
        <f t="shared" si="0"/>
        <v>0</v>
      </c>
      <c r="F9" s="445" t="str">
        <f t="shared" si="1"/>
        <v/>
      </c>
      <c r="H9" s="434"/>
      <c r="I9" s="434"/>
      <c r="K9" s="168"/>
      <c r="L9" s="168"/>
    </row>
    <row r="10" spans="1:13" x14ac:dyDescent="0.2">
      <c r="D10" s="187">
        <f t="shared" si="0"/>
        <v>0</v>
      </c>
      <c r="E10" s="187">
        <f t="shared" si="0"/>
        <v>0</v>
      </c>
      <c r="F10" s="445" t="str">
        <f t="shared" si="1"/>
        <v/>
      </c>
      <c r="H10" s="434"/>
      <c r="I10" s="434"/>
      <c r="K10" s="168"/>
      <c r="L10" s="168"/>
    </row>
    <row r="11" spans="1:13" x14ac:dyDescent="0.2">
      <c r="D11" s="187">
        <f t="shared" si="0"/>
        <v>0</v>
      </c>
      <c r="E11" s="187">
        <f t="shared" si="0"/>
        <v>0</v>
      </c>
      <c r="F11" s="445" t="str">
        <f>MID(D11,18,40)</f>
        <v/>
      </c>
      <c r="H11" s="434"/>
      <c r="I11" s="434"/>
      <c r="K11" s="168"/>
      <c r="L11" s="168"/>
    </row>
    <row r="12" spans="1:13" x14ac:dyDescent="0.2">
      <c r="D12" s="187">
        <f t="shared" si="0"/>
        <v>0</v>
      </c>
      <c r="E12" s="187">
        <f t="shared" si="0"/>
        <v>0</v>
      </c>
      <c r="F12" s="445" t="str">
        <f t="shared" si="1"/>
        <v/>
      </c>
      <c r="H12" s="434"/>
      <c r="I12" s="434"/>
      <c r="K12" s="168"/>
      <c r="L12" s="168"/>
    </row>
    <row r="13" spans="1:13" x14ac:dyDescent="0.2">
      <c r="D13" s="187">
        <f t="shared" si="0"/>
        <v>0</v>
      </c>
      <c r="E13" s="187">
        <f t="shared" si="0"/>
        <v>0</v>
      </c>
      <c r="F13" s="445" t="str">
        <f t="shared" si="1"/>
        <v/>
      </c>
      <c r="H13" s="434"/>
      <c r="I13" s="434"/>
      <c r="K13" s="168"/>
      <c r="L13" s="168"/>
    </row>
    <row r="14" spans="1:13" x14ac:dyDescent="0.2">
      <c r="D14" s="187">
        <f t="shared" si="0"/>
        <v>0</v>
      </c>
      <c r="E14" s="187">
        <f t="shared" si="0"/>
        <v>0</v>
      </c>
      <c r="F14" s="445" t="str">
        <f t="shared" si="1"/>
        <v/>
      </c>
      <c r="H14" s="434"/>
      <c r="I14" s="434"/>
      <c r="K14" s="168"/>
      <c r="L14" s="168"/>
    </row>
    <row r="15" spans="1:13" x14ac:dyDescent="0.2">
      <c r="D15" s="187">
        <f t="shared" si="0"/>
        <v>0</v>
      </c>
      <c r="E15" s="187">
        <f t="shared" si="0"/>
        <v>0</v>
      </c>
      <c r="F15" s="445" t="str">
        <f t="shared" si="1"/>
        <v/>
      </c>
      <c r="H15" s="434"/>
      <c r="I15" s="434"/>
      <c r="K15" s="168"/>
      <c r="L15" s="168"/>
    </row>
    <row r="16" spans="1:13" x14ac:dyDescent="0.2">
      <c r="D16" s="187">
        <f t="shared" si="0"/>
        <v>0</v>
      </c>
      <c r="E16" s="187">
        <f t="shared" si="0"/>
        <v>0</v>
      </c>
      <c r="F16" s="445" t="str">
        <f t="shared" si="1"/>
        <v/>
      </c>
      <c r="H16" s="434"/>
      <c r="I16" s="434"/>
      <c r="K16" s="168"/>
      <c r="L16" s="168"/>
    </row>
    <row r="17" spans="4:13" x14ac:dyDescent="0.2">
      <c r="D17" s="187">
        <f t="shared" si="0"/>
        <v>0</v>
      </c>
      <c r="E17" s="187">
        <f t="shared" si="0"/>
        <v>0</v>
      </c>
      <c r="F17" s="445" t="str">
        <f t="shared" si="1"/>
        <v/>
      </c>
      <c r="H17" s="434"/>
      <c r="I17" s="434"/>
      <c r="K17" s="168"/>
      <c r="L17" s="168"/>
    </row>
    <row r="18" spans="4:13" x14ac:dyDescent="0.2">
      <c r="D18" s="187">
        <f t="shared" si="0"/>
        <v>0</v>
      </c>
      <c r="E18" s="187">
        <f t="shared" si="0"/>
        <v>0</v>
      </c>
      <c r="F18" s="445" t="str">
        <f t="shared" si="1"/>
        <v/>
      </c>
      <c r="H18" s="434"/>
      <c r="I18" s="434"/>
      <c r="K18" s="168"/>
      <c r="L18" s="168"/>
    </row>
    <row r="19" spans="4:13" x14ac:dyDescent="0.2">
      <c r="D19" s="187">
        <f t="shared" si="0"/>
        <v>0</v>
      </c>
      <c r="E19" s="187">
        <f t="shared" si="0"/>
        <v>0</v>
      </c>
      <c r="F19" s="445" t="str">
        <f t="shared" si="1"/>
        <v/>
      </c>
      <c r="H19" s="434"/>
      <c r="I19" s="434"/>
      <c r="K19" s="168"/>
      <c r="L19" s="168"/>
    </row>
    <row r="20" spans="4:13" x14ac:dyDescent="0.2">
      <c r="D20" s="187">
        <f t="shared" si="0"/>
        <v>0</v>
      </c>
      <c r="E20" s="187">
        <f t="shared" si="0"/>
        <v>0</v>
      </c>
      <c r="F20" s="445" t="str">
        <f t="shared" si="1"/>
        <v/>
      </c>
      <c r="H20" s="434"/>
      <c r="I20" s="434"/>
      <c r="K20" s="168"/>
      <c r="L20" s="168"/>
    </row>
    <row r="21" spans="4:13" x14ac:dyDescent="0.2">
      <c r="H21" s="434"/>
      <c r="I21" s="434"/>
      <c r="K21" s="168"/>
      <c r="L21" s="168"/>
    </row>
    <row r="22" spans="4:13" x14ac:dyDescent="0.2">
      <c r="H22" s="216"/>
      <c r="I22" s="146">
        <f>SUM(I5:I20)</f>
        <v>0</v>
      </c>
      <c r="L22" s="216"/>
      <c r="M22" s="439">
        <f ca="1">SUM(M7:M21)</f>
        <v>0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Button 1">
              <controlPr defaultSize="0" print="0" autoFill="0" autoPict="0" macro="[0]!ReloadDataHub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139</vt:i4>
      </vt:variant>
    </vt:vector>
  </HeadingPairs>
  <TitlesOfParts>
    <vt:vector size="151" baseType="lpstr">
      <vt:lpstr>A</vt:lpstr>
      <vt:lpstr>MyC</vt:lpstr>
      <vt:lpstr>SharedC</vt:lpstr>
      <vt:lpstr>Pos Relations</vt:lpstr>
      <vt:lpstr>Check Out</vt:lpstr>
      <vt:lpstr>B</vt:lpstr>
      <vt:lpstr>D</vt:lpstr>
      <vt:lpstr>E</vt:lpstr>
      <vt:lpstr>F</vt:lpstr>
      <vt:lpstr>Position</vt:lpstr>
      <vt:lpstr>EOL</vt:lpstr>
      <vt:lpstr>EOL HUB</vt:lpstr>
      <vt:lpstr>AltADone</vt:lpstr>
      <vt:lpstr>AltDelta1</vt:lpstr>
      <vt:lpstr>AltDelta2</vt:lpstr>
      <vt:lpstr>BackUpName</vt:lpstr>
      <vt:lpstr>BlotterDelta</vt:lpstr>
      <vt:lpstr>BookDump</vt:lpstr>
      <vt:lpstr>BookToBook</vt:lpstr>
      <vt:lpstr>BS</vt:lpstr>
      <vt:lpstr>BSHub</vt:lpstr>
      <vt:lpstr>centprice</vt:lpstr>
      <vt:lpstr>CheckOut</vt:lpstr>
      <vt:lpstr>ClearForTrader2</vt:lpstr>
      <vt:lpstr>CounterPartyNames</vt:lpstr>
      <vt:lpstr>cspl</vt:lpstr>
      <vt:lpstr>CSPriceMonth</vt:lpstr>
      <vt:lpstr>CSPrices</vt:lpstr>
      <vt:lpstr>CurrentAltDelta</vt:lpstr>
      <vt:lpstr>CurveData</vt:lpstr>
      <vt:lpstr>CurveShiftCurrentPrice</vt:lpstr>
      <vt:lpstr>CurveShiftDone</vt:lpstr>
      <vt:lpstr>CurveShiftPosition</vt:lpstr>
      <vt:lpstr>CurveShiftPreviousPrice</vt:lpstr>
      <vt:lpstr>DailyFuturesDump</vt:lpstr>
      <vt:lpstr>DealRange</vt:lpstr>
      <vt:lpstr>deals_inc</vt:lpstr>
      <vt:lpstr>DeltaOff</vt:lpstr>
      <vt:lpstr>DeltaRange</vt:lpstr>
      <vt:lpstr>EndMacro</vt:lpstr>
      <vt:lpstr>EOL</vt:lpstr>
      <vt:lpstr>EOLHub</vt:lpstr>
      <vt:lpstr>EOLReloading</vt:lpstr>
      <vt:lpstr>EuroSpot</vt:lpstr>
      <vt:lpstr>ExchangeCheck</vt:lpstr>
      <vt:lpstr>ExchangeFuturesDump</vt:lpstr>
      <vt:lpstr>ExchangeOptions</vt:lpstr>
      <vt:lpstr>ExcOptDump</vt:lpstr>
      <vt:lpstr>ExcOptionCS</vt:lpstr>
      <vt:lpstr>ExperyDates</vt:lpstr>
      <vt:lpstr>ExperyTable</vt:lpstr>
      <vt:lpstr>ExperyTitles</vt:lpstr>
      <vt:lpstr>FileName2</vt:lpstr>
      <vt:lpstr>FindPromptMonth</vt:lpstr>
      <vt:lpstr>FromDate</vt:lpstr>
      <vt:lpstr>FTPconfig</vt:lpstr>
      <vt:lpstr>Futures</vt:lpstr>
      <vt:lpstr>FuturesCS</vt:lpstr>
      <vt:lpstr>FuturesDone</vt:lpstr>
      <vt:lpstr>FuturesTable</vt:lpstr>
      <vt:lpstr>FuturesTableMonth</vt:lpstr>
      <vt:lpstr>FuturesTrades</vt:lpstr>
      <vt:lpstr>GammaClear</vt:lpstr>
      <vt:lpstr>GammaDump</vt:lpstr>
      <vt:lpstr>GammaOff</vt:lpstr>
      <vt:lpstr>gdt</vt:lpstr>
      <vt:lpstr>gdthub</vt:lpstr>
      <vt:lpstr>hubstpos</vt:lpstr>
      <vt:lpstr>hubstpos2</vt:lpstr>
      <vt:lpstr>IntrestCurve</vt:lpstr>
      <vt:lpstr>IntrestCurveDump</vt:lpstr>
      <vt:lpstr>japos</vt:lpstr>
      <vt:lpstr>japosmonth</vt:lpstr>
      <vt:lpstr>JohnManualDeals</vt:lpstr>
      <vt:lpstr>JohnManualDump</vt:lpstr>
      <vt:lpstr>JohnsArea</vt:lpstr>
      <vt:lpstr>LocalPath2</vt:lpstr>
      <vt:lpstr>MarcManual</vt:lpstr>
      <vt:lpstr>MarcManualDeals</vt:lpstr>
      <vt:lpstr>MarcManualDump</vt:lpstr>
      <vt:lpstr>MarksArea</vt:lpstr>
      <vt:lpstr>Net_Qty</vt:lpstr>
      <vt:lpstr>Net_Qty_Hub</vt:lpstr>
      <vt:lpstr>NewDealsDelta</vt:lpstr>
      <vt:lpstr>NumDeals</vt:lpstr>
      <vt:lpstr>OfficialPostID</vt:lpstr>
      <vt:lpstr>OptionIntrest</vt:lpstr>
      <vt:lpstr>OptionMonths</vt:lpstr>
      <vt:lpstr>OptionSettle</vt:lpstr>
      <vt:lpstr>OptionTable</vt:lpstr>
      <vt:lpstr>OptionVol</vt:lpstr>
      <vt:lpstr>OTCOptionCS</vt:lpstr>
      <vt:lpstr>OTCSwapCS</vt:lpstr>
      <vt:lpstr>Password</vt:lpstr>
      <vt:lpstr>post_id</vt:lpstr>
      <vt:lpstr>PrepareExOptions</vt:lpstr>
      <vt:lpstr>PrepareOTCOptions</vt:lpstr>
      <vt:lpstr>PreparePosition</vt:lpstr>
      <vt:lpstr>presets</vt:lpstr>
      <vt:lpstr>PriceCurve</vt:lpstr>
      <vt:lpstr>PriceCurveDump</vt:lpstr>
      <vt:lpstr>pricedeltadump</vt:lpstr>
      <vt:lpstr>PriceTable</vt:lpstr>
      <vt:lpstr>PriceTableMonths</vt:lpstr>
      <vt:lpstr>A!Print_Area</vt:lpstr>
      <vt:lpstr>B!Print_Area</vt:lpstr>
      <vt:lpstr>'Check Out'!Print_Area</vt:lpstr>
      <vt:lpstr>MyC!Print_Area</vt:lpstr>
      <vt:lpstr>SharedC!Print_Area</vt:lpstr>
      <vt:lpstr>MyC!Print_Titles</vt:lpstr>
      <vt:lpstr>SharedC!Print_Titles</vt:lpstr>
      <vt:lpstr>PriorAltDelta</vt:lpstr>
      <vt:lpstr>PriorDate</vt:lpstr>
      <vt:lpstr>PriorDateDump</vt:lpstr>
      <vt:lpstr>PriorDayDump</vt:lpstr>
      <vt:lpstr>PriorExchangeOptionsDump</vt:lpstr>
      <vt:lpstr>PriorFutures</vt:lpstr>
      <vt:lpstr>PriorFuturesDump</vt:lpstr>
      <vt:lpstr>PriorNetDump</vt:lpstr>
      <vt:lpstr>PriorOptions</vt:lpstr>
      <vt:lpstr>PriorOptionsDump</vt:lpstr>
      <vt:lpstr>PriorOTCOptionsDump</vt:lpstr>
      <vt:lpstr>PriorPriceCurveDump</vt:lpstr>
      <vt:lpstr>PriorSwaps</vt:lpstr>
      <vt:lpstr>PriorSwapsDump</vt:lpstr>
      <vt:lpstr>Product</vt:lpstr>
      <vt:lpstr>ProductHub</vt:lpstr>
      <vt:lpstr>ProfitDone</vt:lpstr>
      <vt:lpstr>PromptMonth</vt:lpstr>
      <vt:lpstr>PutGet</vt:lpstr>
      <vt:lpstr>PW</vt:lpstr>
      <vt:lpstr>RelationshipCurrent</vt:lpstr>
      <vt:lpstr>RelationshipDelta</vt:lpstr>
      <vt:lpstr>relationshipdeltadate</vt:lpstr>
      <vt:lpstr>RelationshipMonth</vt:lpstr>
      <vt:lpstr>RelationshipPriceTable</vt:lpstr>
      <vt:lpstr>RelationshipPrior</vt:lpstr>
      <vt:lpstr>RelationsPrompt</vt:lpstr>
      <vt:lpstr>RemotePath2</vt:lpstr>
      <vt:lpstr>rNet_Qty</vt:lpstr>
      <vt:lpstr>rNet_Qty_Hub</vt:lpstr>
      <vt:lpstr>rProduct</vt:lpstr>
      <vt:lpstr>rProductHub</vt:lpstr>
      <vt:lpstr>s</vt:lpstr>
      <vt:lpstr>SelectType</vt:lpstr>
      <vt:lpstr>SetUpDone</vt:lpstr>
      <vt:lpstr>SharedDealRange</vt:lpstr>
      <vt:lpstr>SortRange</vt:lpstr>
      <vt:lpstr>SwaptionDump</vt:lpstr>
      <vt:lpstr>UID</vt:lpstr>
      <vt:lpstr>UserName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Dutch Quigley</dc:creator>
  <dc:description>- Oracle 8i ODBC QueryFix Applied</dc:description>
  <cp:lastModifiedBy>Felienne</cp:lastModifiedBy>
  <cp:lastPrinted>2001-07-10T20:48:15Z</cp:lastPrinted>
  <dcterms:created xsi:type="dcterms:W3CDTF">1999-08-10T20:20:44Z</dcterms:created>
  <dcterms:modified xsi:type="dcterms:W3CDTF">2014-09-03T15:26:21Z</dcterms:modified>
</cp:coreProperties>
</file>